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hidePivotFieldList="1" defaultThemeVersion="124226"/>
  <mc:AlternateContent xmlns:mc="http://schemas.openxmlformats.org/markup-compatibility/2006">
    <mc:Choice Requires="x15">
      <x15ac:absPath xmlns:x15ac="http://schemas.microsoft.com/office/spreadsheetml/2010/11/ac" url="\\ad.bu.edu\bumcfiles\BUSM\Continuing Medical Education\Dept\Programs\Hybrid Programs\H.SHIELD\FY23\ETHOS\SBIRT\"/>
    </mc:Choice>
  </mc:AlternateContent>
  <xr:revisionPtr revIDLastSave="0" documentId="13_ncr:1_{A4E0EC98-0F78-4CE3-B503-79557DFD10D9}" xr6:coauthVersionLast="47" xr6:coauthVersionMax="47" xr10:uidLastSave="{00000000-0000-0000-0000-000000000000}"/>
  <bookViews>
    <workbookView xWindow="-110" yWindow="-110" windowWidth="19420" windowHeight="10420" tabRatio="747" xr2:uid="{00000000-000D-0000-FFFF-FFFF00000000}"/>
  </bookViews>
  <sheets>
    <sheet name="Instructions" sheetId="8" r:id="rId1"/>
    <sheet name="Note" sheetId="17" r:id="rId2"/>
    <sheet name="School Info" sheetId="16" r:id="rId3"/>
    <sheet name="Screener_1" sheetId="10" r:id="rId4"/>
    <sheet name="Screener_2" sheetId="11" r:id="rId5"/>
    <sheet name="Screener_3" sheetId="12" r:id="rId6"/>
    <sheet name="Screener_4" sheetId="13" r:id="rId7"/>
    <sheet name="Screener_5" sheetId="14" r:id="rId8"/>
    <sheet name="DataSummary" sheetId="6" r:id="rId9"/>
    <sheet name="Data Summary" sheetId="4" state="hidden" r:id="rId10"/>
    <sheet name="Lookups" sheetId="3" state="hidden" r:id="rId11"/>
    <sheet name="Score" sheetId="2" state="hidden" r:id="rId12"/>
  </sheets>
  <definedNames>
    <definedName name="CommentOptions">Screener_1!$X$712:$X$718</definedName>
    <definedName name="Districts_Info">'School Info'!$C$129:$C$589</definedName>
    <definedName name="Grades_Info">'School Info'!$L$129:$L$136</definedName>
    <definedName name="_xlnm.Print_Area" localSheetId="0">Instructions!$B$3:$D$69</definedName>
    <definedName name="ReferralOptions">Screener_1!$V$713:$V$719</definedName>
    <definedName name="Schools_Info">'School Info'!$I$129:$I$2028</definedName>
    <definedName name="ScreenerRole">Screener_1!$C$712:$C$717</definedName>
    <definedName name="YNDKselector">Screener_1!$W$712:$W$714</definedName>
    <definedName name="YNselector">Screener_1!$T$712:$T$713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008" i="2" l="1"/>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2" i="2"/>
  <c r="AB2083" i="2"/>
  <c r="AB2084" i="2"/>
  <c r="AB2085"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39" i="2"/>
  <c r="AB2240" i="2"/>
  <c r="AB2241" i="2"/>
  <c r="AB2242" i="2"/>
  <c r="AB2243" i="2"/>
  <c r="AB2244" i="2"/>
  <c r="AB2245" i="2"/>
  <c r="AB2246" i="2"/>
  <c r="AB2247" i="2"/>
  <c r="AB2248" i="2"/>
  <c r="AB2249" i="2"/>
  <c r="AB2250"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5"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007" i="2"/>
  <c r="AB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007" i="2"/>
  <c r="AB4008" i="2"/>
  <c r="AB4009" i="2"/>
  <c r="AB4010" i="2"/>
  <c r="AB4011" i="2"/>
  <c r="AB4012" i="2"/>
  <c r="AB4013" i="2"/>
  <c r="AB4014" i="2"/>
  <c r="AB4015" i="2"/>
  <c r="AB4016" i="2"/>
  <c r="AB4017" i="2"/>
  <c r="AB4018" i="2"/>
  <c r="AB4019" i="2"/>
  <c r="AB4020" i="2"/>
  <c r="AB4021" i="2"/>
  <c r="AB4022" i="2"/>
  <c r="AB4023" i="2"/>
  <c r="AB4024" i="2"/>
  <c r="AB4025" i="2"/>
  <c r="AB4026" i="2"/>
  <c r="AB4027" i="2"/>
  <c r="AB4028" i="2"/>
  <c r="AB4029" i="2"/>
  <c r="AB4030" i="2"/>
  <c r="AB4031" i="2"/>
  <c r="AB4032" i="2"/>
  <c r="AB4033" i="2"/>
  <c r="AB4034" i="2"/>
  <c r="AB4035" i="2"/>
  <c r="AB4036" i="2"/>
  <c r="AB4037" i="2"/>
  <c r="AB4038" i="2"/>
  <c r="AB4039" i="2"/>
  <c r="AB4040" i="2"/>
  <c r="AB4041" i="2"/>
  <c r="AB4042" i="2"/>
  <c r="AB4043" i="2"/>
  <c r="AB4044" i="2"/>
  <c r="AB4045" i="2"/>
  <c r="AB4046" i="2"/>
  <c r="AB4047" i="2"/>
  <c r="AB4048" i="2"/>
  <c r="AB4049" i="2"/>
  <c r="AB4050" i="2"/>
  <c r="AB4051" i="2"/>
  <c r="AB4052" i="2"/>
  <c r="AB4053" i="2"/>
  <c r="AB4054" i="2"/>
  <c r="AB4055" i="2"/>
  <c r="AB4056" i="2"/>
  <c r="AB4057" i="2"/>
  <c r="AB4058" i="2"/>
  <c r="AB4059" i="2"/>
  <c r="AB4060" i="2"/>
  <c r="AB4061" i="2"/>
  <c r="AB4062" i="2"/>
  <c r="AB4063" i="2"/>
  <c r="AB4064" i="2"/>
  <c r="AB4065" i="2"/>
  <c r="AB4066" i="2"/>
  <c r="AB4067" i="2"/>
  <c r="AB4068" i="2"/>
  <c r="AB4069" i="2"/>
  <c r="AB4070" i="2"/>
  <c r="AB4071" i="2"/>
  <c r="AB4072" i="2"/>
  <c r="AB4073" i="2"/>
  <c r="AB4074" i="2"/>
  <c r="AB4075" i="2"/>
  <c r="AB4076" i="2"/>
  <c r="AB4077" i="2"/>
  <c r="AB4078" i="2"/>
  <c r="AB4079" i="2"/>
  <c r="AB4080" i="2"/>
  <c r="AB4081" i="2"/>
  <c r="AB4082" i="2"/>
  <c r="AB4083" i="2"/>
  <c r="AB4084" i="2"/>
  <c r="AB4085" i="2"/>
  <c r="AB4086" i="2"/>
  <c r="AB4087" i="2"/>
  <c r="AB4088" i="2"/>
  <c r="AB4089" i="2"/>
  <c r="AB4090" i="2"/>
  <c r="AB4091" i="2"/>
  <c r="AB4092" i="2"/>
  <c r="AB4093" i="2"/>
  <c r="AB4094" i="2"/>
  <c r="AB4095" i="2"/>
  <c r="AB4096" i="2"/>
  <c r="AB4097" i="2"/>
  <c r="AB4098" i="2"/>
  <c r="AB4099" i="2"/>
  <c r="AB4100" i="2"/>
  <c r="AB4101" i="2"/>
  <c r="AB4102" i="2"/>
  <c r="AB4103" i="2"/>
  <c r="AB4104" i="2"/>
  <c r="AB4105" i="2"/>
  <c r="AB4106" i="2"/>
  <c r="AB4107" i="2"/>
  <c r="AB4108" i="2"/>
  <c r="AB4109" i="2"/>
  <c r="AB4110" i="2"/>
  <c r="AB4111" i="2"/>
  <c r="AB4112" i="2"/>
  <c r="AB4113" i="2"/>
  <c r="AB4114" i="2"/>
  <c r="AB4115" i="2"/>
  <c r="AB4116" i="2"/>
  <c r="AB4117" i="2"/>
  <c r="AB4118" i="2"/>
  <c r="AB4119" i="2"/>
  <c r="AB4120" i="2"/>
  <c r="AB4121" i="2"/>
  <c r="AB4122" i="2"/>
  <c r="AB4123" i="2"/>
  <c r="AB4124" i="2"/>
  <c r="AB4125" i="2"/>
  <c r="AB4126" i="2"/>
  <c r="AB4127" i="2"/>
  <c r="AB4128" i="2"/>
  <c r="AB4129" i="2"/>
  <c r="AB4130" i="2"/>
  <c r="AB4131" i="2"/>
  <c r="AB4132" i="2"/>
  <c r="AB4133" i="2"/>
  <c r="AB4134" i="2"/>
  <c r="AB4135" i="2"/>
  <c r="AB4136" i="2"/>
  <c r="AB4137" i="2"/>
  <c r="AB4138" i="2"/>
  <c r="AB4139" i="2"/>
  <c r="AB4140" i="2"/>
  <c r="AB4141" i="2"/>
  <c r="AB4142" i="2"/>
  <c r="AB4143" i="2"/>
  <c r="AB4144" i="2"/>
  <c r="AB4145" i="2"/>
  <c r="AB4146" i="2"/>
  <c r="AB4147" i="2"/>
  <c r="AB4148" i="2"/>
  <c r="AB4149" i="2"/>
  <c r="AB4150" i="2"/>
  <c r="AB4151" i="2"/>
  <c r="AB4152" i="2"/>
  <c r="AB4153" i="2"/>
  <c r="AB4154" i="2"/>
  <c r="AB4155" i="2"/>
  <c r="AB4156" i="2"/>
  <c r="AB4157" i="2"/>
  <c r="AB4158" i="2"/>
  <c r="AB4159" i="2"/>
  <c r="AB4160" i="2"/>
  <c r="AB4161" i="2"/>
  <c r="AB4162" i="2"/>
  <c r="AB4163" i="2"/>
  <c r="AB4164" i="2"/>
  <c r="AB4165" i="2"/>
  <c r="AB4166" i="2"/>
  <c r="AB4167" i="2"/>
  <c r="AB4168" i="2"/>
  <c r="AB4169" i="2"/>
  <c r="AB4170" i="2"/>
  <c r="AB4171" i="2"/>
  <c r="AB4172" i="2"/>
  <c r="AB4173" i="2"/>
  <c r="AB4174" i="2"/>
  <c r="AB4175" i="2"/>
  <c r="AB4176" i="2"/>
  <c r="AB4177" i="2"/>
  <c r="AB4178" i="2"/>
  <c r="AB4179" i="2"/>
  <c r="AB4180" i="2"/>
  <c r="AB4181" i="2"/>
  <c r="AB4182" i="2"/>
  <c r="AB4183" i="2"/>
  <c r="AB4184" i="2"/>
  <c r="AB4185" i="2"/>
  <c r="AB4186" i="2"/>
  <c r="AB4187" i="2"/>
  <c r="AB4188" i="2"/>
  <c r="AB4189" i="2"/>
  <c r="AB4190" i="2"/>
  <c r="AB4191" i="2"/>
  <c r="AB4192" i="2"/>
  <c r="AB4193" i="2"/>
  <c r="AB4194" i="2"/>
  <c r="AB4195" i="2"/>
  <c r="AB4196" i="2"/>
  <c r="AB4197" i="2"/>
  <c r="AB4198" i="2"/>
  <c r="AB4199" i="2"/>
  <c r="AB4200" i="2"/>
  <c r="AB4201" i="2"/>
  <c r="AB4202" i="2"/>
  <c r="AB4203" i="2"/>
  <c r="AB4204" i="2"/>
  <c r="AB4205" i="2"/>
  <c r="AB4206" i="2"/>
  <c r="AB4207" i="2"/>
  <c r="AB4208" i="2"/>
  <c r="AB4209" i="2"/>
  <c r="AB4210" i="2"/>
  <c r="AB4211" i="2"/>
  <c r="AB4212" i="2"/>
  <c r="AB4213" i="2"/>
  <c r="AB4214" i="2"/>
  <c r="AB4215" i="2"/>
  <c r="AB4216" i="2"/>
  <c r="AB4217" i="2"/>
  <c r="AB4218" i="2"/>
  <c r="AB4219" i="2"/>
  <c r="AB4220" i="2"/>
  <c r="AB4221" i="2"/>
  <c r="AB4222" i="2"/>
  <c r="AB4223" i="2"/>
  <c r="AB4224" i="2"/>
  <c r="AB4225" i="2"/>
  <c r="AB4226" i="2"/>
  <c r="AB4227" i="2"/>
  <c r="AB4228" i="2"/>
  <c r="AB4229" i="2"/>
  <c r="AB4230" i="2"/>
  <c r="AB4231" i="2"/>
  <c r="AB4232" i="2"/>
  <c r="AB4233" i="2"/>
  <c r="AB4234" i="2"/>
  <c r="AB4235" i="2"/>
  <c r="AB4236" i="2"/>
  <c r="AB4237" i="2"/>
  <c r="AB4238" i="2"/>
  <c r="AB4239" i="2"/>
  <c r="AB4240" i="2"/>
  <c r="AB4241" i="2"/>
  <c r="AB4242" i="2"/>
  <c r="AB4243" i="2"/>
  <c r="AB4244" i="2"/>
  <c r="AB4245" i="2"/>
  <c r="AB4246" i="2"/>
  <c r="AB4247" i="2"/>
  <c r="AB4248" i="2"/>
  <c r="AB4249" i="2"/>
  <c r="AB4250" i="2"/>
  <c r="AB4251" i="2"/>
  <c r="AB4252" i="2"/>
  <c r="AB4253" i="2"/>
  <c r="AB4254" i="2"/>
  <c r="AB4255" i="2"/>
  <c r="AB4256" i="2"/>
  <c r="AB4257" i="2"/>
  <c r="AB4258" i="2"/>
  <c r="AB4259" i="2"/>
  <c r="AB4260" i="2"/>
  <c r="AB4261" i="2"/>
  <c r="AB4262" i="2"/>
  <c r="AB4263" i="2"/>
  <c r="AB4264" i="2"/>
  <c r="AB4265" i="2"/>
  <c r="AB4266" i="2"/>
  <c r="AB4267" i="2"/>
  <c r="AB4268" i="2"/>
  <c r="AB4269" i="2"/>
  <c r="AB4270" i="2"/>
  <c r="AB4271" i="2"/>
  <c r="AB4272" i="2"/>
  <c r="AB4273" i="2"/>
  <c r="AB4274" i="2"/>
  <c r="AB4275" i="2"/>
  <c r="AB4276" i="2"/>
  <c r="AB4277" i="2"/>
  <c r="AB4278" i="2"/>
  <c r="AB4279" i="2"/>
  <c r="AB4280" i="2"/>
  <c r="AB4281" i="2"/>
  <c r="AB4282" i="2"/>
  <c r="AB4283" i="2"/>
  <c r="AB4284" i="2"/>
  <c r="AB4285" i="2"/>
  <c r="AB4286" i="2"/>
  <c r="AB4287" i="2"/>
  <c r="AB4288" i="2"/>
  <c r="AB4289" i="2"/>
  <c r="AB4290" i="2"/>
  <c r="AB4291" i="2"/>
  <c r="AB4292" i="2"/>
  <c r="AB4293" i="2"/>
  <c r="AB4294" i="2"/>
  <c r="AB4295" i="2"/>
  <c r="AB4296" i="2"/>
  <c r="AB4297" i="2"/>
  <c r="AB4298" i="2"/>
  <c r="AB4299" i="2"/>
  <c r="AB4300" i="2"/>
  <c r="AB4301" i="2"/>
  <c r="AB4302" i="2"/>
  <c r="AB4303" i="2"/>
  <c r="AB4304" i="2"/>
  <c r="AB4305" i="2"/>
  <c r="AB4306" i="2"/>
  <c r="AB4007" i="2"/>
  <c r="AB3010" i="2"/>
  <c r="AB3011" i="2"/>
  <c r="AB3012" i="2"/>
  <c r="AB3013" i="2"/>
  <c r="AB3014" i="2"/>
  <c r="AB3015" i="2"/>
  <c r="AB3016" i="2"/>
  <c r="AB3017" i="2"/>
  <c r="AB3018" i="2"/>
  <c r="AB3019" i="2"/>
  <c r="AB3020" i="2"/>
  <c r="AB3021" i="2"/>
  <c r="AB3022" i="2"/>
  <c r="AB3023" i="2"/>
  <c r="AB3024" i="2"/>
  <c r="AB3025" i="2"/>
  <c r="AB3026" i="2"/>
  <c r="AB3027" i="2"/>
  <c r="AB3028" i="2"/>
  <c r="AB3029" i="2"/>
  <c r="AB3030" i="2"/>
  <c r="AB3031" i="2"/>
  <c r="AB3032" i="2"/>
  <c r="AB3033" i="2"/>
  <c r="AB3034" i="2"/>
  <c r="AB3035" i="2"/>
  <c r="AB3036" i="2"/>
  <c r="AB3037" i="2"/>
  <c r="AB3038" i="2"/>
  <c r="AB3039" i="2"/>
  <c r="AB3040" i="2"/>
  <c r="AB3041" i="2"/>
  <c r="AB3042" i="2"/>
  <c r="AB3043" i="2"/>
  <c r="AB3044" i="2"/>
  <c r="AB3045" i="2"/>
  <c r="AB3046" i="2"/>
  <c r="AB3047" i="2"/>
  <c r="AB3048" i="2"/>
  <c r="AB3049" i="2"/>
  <c r="AB3050" i="2"/>
  <c r="AB3051" i="2"/>
  <c r="AB3052" i="2"/>
  <c r="AB3053" i="2"/>
  <c r="AB3054" i="2"/>
  <c r="AB3055" i="2"/>
  <c r="AB3056" i="2"/>
  <c r="AB3057" i="2"/>
  <c r="AB3058" i="2"/>
  <c r="AB3059" i="2"/>
  <c r="AB3060" i="2"/>
  <c r="AB3061" i="2"/>
  <c r="AB3062" i="2"/>
  <c r="AB3063" i="2"/>
  <c r="AB3064" i="2"/>
  <c r="AB3065" i="2"/>
  <c r="AB3066" i="2"/>
  <c r="AB3067" i="2"/>
  <c r="AB3068" i="2"/>
  <c r="AB3069" i="2"/>
  <c r="AB3070" i="2"/>
  <c r="AB3071" i="2"/>
  <c r="AB3072" i="2"/>
  <c r="AB3073" i="2"/>
  <c r="AB3074" i="2"/>
  <c r="AB3075" i="2"/>
  <c r="AB3076" i="2"/>
  <c r="AB3077" i="2"/>
  <c r="AB3078" i="2"/>
  <c r="AB3079" i="2"/>
  <c r="AB3080" i="2"/>
  <c r="AB3081" i="2"/>
  <c r="AB3082" i="2"/>
  <c r="AB3083" i="2"/>
  <c r="AB3084" i="2"/>
  <c r="AB3085" i="2"/>
  <c r="AB3086" i="2"/>
  <c r="AB3087" i="2"/>
  <c r="AB3088" i="2"/>
  <c r="AB3089" i="2"/>
  <c r="AB3090" i="2"/>
  <c r="AB3091" i="2"/>
  <c r="AB3092" i="2"/>
  <c r="AB3093" i="2"/>
  <c r="AB3094" i="2"/>
  <c r="AB3095" i="2"/>
  <c r="AB3096" i="2"/>
  <c r="AB3097" i="2"/>
  <c r="AB3098" i="2"/>
  <c r="AB3099" i="2"/>
  <c r="AB3100" i="2"/>
  <c r="AB3101" i="2"/>
  <c r="AB3102" i="2"/>
  <c r="AB3103" i="2"/>
  <c r="AB3104" i="2"/>
  <c r="AB3105" i="2"/>
  <c r="AB3106" i="2"/>
  <c r="AB3107" i="2"/>
  <c r="AB3108" i="2"/>
  <c r="AB3109" i="2"/>
  <c r="AB3110" i="2"/>
  <c r="AB3111" i="2"/>
  <c r="AB3112" i="2"/>
  <c r="AB3113" i="2"/>
  <c r="AB3114" i="2"/>
  <c r="AB3115" i="2"/>
  <c r="AB3116" i="2"/>
  <c r="AB3117" i="2"/>
  <c r="AB3118" i="2"/>
  <c r="AB3119" i="2"/>
  <c r="AB3120" i="2"/>
  <c r="AB3121" i="2"/>
  <c r="AB3122" i="2"/>
  <c r="AB3123" i="2"/>
  <c r="AB3124" i="2"/>
  <c r="AB3125" i="2"/>
  <c r="AB3126" i="2"/>
  <c r="AB3127" i="2"/>
  <c r="AB3128" i="2"/>
  <c r="AB3129" i="2"/>
  <c r="AB3130" i="2"/>
  <c r="AB3131" i="2"/>
  <c r="AB3132" i="2"/>
  <c r="AB3133" i="2"/>
  <c r="AB3134" i="2"/>
  <c r="AB3135" i="2"/>
  <c r="AB3136" i="2"/>
  <c r="AB3137" i="2"/>
  <c r="AB3138" i="2"/>
  <c r="AB3139" i="2"/>
  <c r="AB3140" i="2"/>
  <c r="AB3141" i="2"/>
  <c r="AB3142" i="2"/>
  <c r="AB3143" i="2"/>
  <c r="AB3144" i="2"/>
  <c r="AB3145" i="2"/>
  <c r="AB3146" i="2"/>
  <c r="AB3147" i="2"/>
  <c r="AB3148" i="2"/>
  <c r="AB3149" i="2"/>
  <c r="AB3150" i="2"/>
  <c r="AB3151" i="2"/>
  <c r="AB3152" i="2"/>
  <c r="AB3153" i="2"/>
  <c r="AB3154" i="2"/>
  <c r="AB3155" i="2"/>
  <c r="AB3156" i="2"/>
  <c r="AB3157" i="2"/>
  <c r="AB3158" i="2"/>
  <c r="AB3159" i="2"/>
  <c r="AB3160" i="2"/>
  <c r="AB3161" i="2"/>
  <c r="AB3162" i="2"/>
  <c r="AB3163" i="2"/>
  <c r="AB3164" i="2"/>
  <c r="AB3165" i="2"/>
  <c r="AB3166" i="2"/>
  <c r="AB3167" i="2"/>
  <c r="AB3168" i="2"/>
  <c r="AB3169" i="2"/>
  <c r="AB3170" i="2"/>
  <c r="AB3171" i="2"/>
  <c r="AB3172" i="2"/>
  <c r="AB3173" i="2"/>
  <c r="AB3174" i="2"/>
  <c r="AB3175" i="2"/>
  <c r="AB3176" i="2"/>
  <c r="AB3177" i="2"/>
  <c r="AB3178" i="2"/>
  <c r="AB3179" i="2"/>
  <c r="AB3180" i="2"/>
  <c r="AB3181" i="2"/>
  <c r="AB3182" i="2"/>
  <c r="AB3183" i="2"/>
  <c r="AB3184" i="2"/>
  <c r="AB3185" i="2"/>
  <c r="AB3186" i="2"/>
  <c r="AB3187" i="2"/>
  <c r="AB3188" i="2"/>
  <c r="AB3189" i="2"/>
  <c r="AB3190" i="2"/>
  <c r="AB3191" i="2"/>
  <c r="AB3192" i="2"/>
  <c r="AB3193" i="2"/>
  <c r="AB3194" i="2"/>
  <c r="AB3195" i="2"/>
  <c r="AB3196" i="2"/>
  <c r="AB3197" i="2"/>
  <c r="AB3198" i="2"/>
  <c r="AB3199" i="2"/>
  <c r="AB3200" i="2"/>
  <c r="AB3201" i="2"/>
  <c r="AB3202" i="2"/>
  <c r="AB3203" i="2"/>
  <c r="AB3204" i="2"/>
  <c r="AB3205" i="2"/>
  <c r="AB3206" i="2"/>
  <c r="AB3207" i="2"/>
  <c r="AB3208" i="2"/>
  <c r="AB3209" i="2"/>
  <c r="AB3210" i="2"/>
  <c r="AB3211" i="2"/>
  <c r="AB3212" i="2"/>
  <c r="AB3213" i="2"/>
  <c r="AB3214" i="2"/>
  <c r="AB3215" i="2"/>
  <c r="AB3216" i="2"/>
  <c r="AB3217" i="2"/>
  <c r="AB3218" i="2"/>
  <c r="AB3219" i="2"/>
  <c r="AB3220" i="2"/>
  <c r="AB3221" i="2"/>
  <c r="AB3222" i="2"/>
  <c r="AB3223" i="2"/>
  <c r="AB3224" i="2"/>
  <c r="AB3225" i="2"/>
  <c r="AB3226" i="2"/>
  <c r="AB3227" i="2"/>
  <c r="AB3228" i="2"/>
  <c r="AB3229" i="2"/>
  <c r="AB3230" i="2"/>
  <c r="AB3231" i="2"/>
  <c r="AB3232" i="2"/>
  <c r="AB3233" i="2"/>
  <c r="AB3234" i="2"/>
  <c r="AB3235" i="2"/>
  <c r="AB3236" i="2"/>
  <c r="AB3237" i="2"/>
  <c r="AB3238" i="2"/>
  <c r="AB3239" i="2"/>
  <c r="AB3240" i="2"/>
  <c r="AB3241" i="2"/>
  <c r="AB3242" i="2"/>
  <c r="AB3243" i="2"/>
  <c r="AB3244" i="2"/>
  <c r="AB3245" i="2"/>
  <c r="AB3246" i="2"/>
  <c r="AB3247" i="2"/>
  <c r="AB3248" i="2"/>
  <c r="AB3249" i="2"/>
  <c r="AB3250" i="2"/>
  <c r="AB3251" i="2"/>
  <c r="AB3252" i="2"/>
  <c r="AB3253" i="2"/>
  <c r="AB3254" i="2"/>
  <c r="AB3255" i="2"/>
  <c r="AB3256" i="2"/>
  <c r="AB3257" i="2"/>
  <c r="AB3258" i="2"/>
  <c r="AB3259" i="2"/>
  <c r="AB3260" i="2"/>
  <c r="AB3261" i="2"/>
  <c r="AB3262" i="2"/>
  <c r="AB3263" i="2"/>
  <c r="AB3264" i="2"/>
  <c r="AB3265" i="2"/>
  <c r="AB3266" i="2"/>
  <c r="AB3267" i="2"/>
  <c r="AB3268" i="2"/>
  <c r="AB3269" i="2"/>
  <c r="AB3270" i="2"/>
  <c r="AB3271" i="2"/>
  <c r="AB3272" i="2"/>
  <c r="AB3273" i="2"/>
  <c r="AB3274" i="2"/>
  <c r="AB3275" i="2"/>
  <c r="AB3276" i="2"/>
  <c r="AB3277" i="2"/>
  <c r="AB3278" i="2"/>
  <c r="AB3279" i="2"/>
  <c r="AB3280" i="2"/>
  <c r="AB3281" i="2"/>
  <c r="AB3282" i="2"/>
  <c r="AB3283" i="2"/>
  <c r="AB3284" i="2"/>
  <c r="AB3285" i="2"/>
  <c r="AB3286" i="2"/>
  <c r="AB3287" i="2"/>
  <c r="AB3288" i="2"/>
  <c r="AB3289" i="2"/>
  <c r="AB3290" i="2"/>
  <c r="AB3291" i="2"/>
  <c r="AB3292" i="2"/>
  <c r="AB3293" i="2"/>
  <c r="AB3294" i="2"/>
  <c r="AB3295" i="2"/>
  <c r="AB3296" i="2"/>
  <c r="AB3297" i="2"/>
  <c r="AB3298" i="2"/>
  <c r="AB3299" i="2"/>
  <c r="AB3300" i="2"/>
  <c r="AB3301" i="2"/>
  <c r="AB3302" i="2"/>
  <c r="AB3303" i="2"/>
  <c r="AB3304" i="2"/>
  <c r="AB3305" i="2"/>
  <c r="AB3306" i="2"/>
  <c r="AB3008" i="2"/>
  <c r="AB3009" i="2"/>
  <c r="AB3007" i="2"/>
  <c r="V989" i="2"/>
  <c r="V988" i="2"/>
  <c r="V987" i="2"/>
  <c r="V986" i="2"/>
  <c r="V985"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7" i="2"/>
  <c r="V956" i="2"/>
  <c r="V955" i="2"/>
  <c r="V954" i="2"/>
  <c r="V953" i="2"/>
  <c r="V952" i="2"/>
  <c r="V951" i="2"/>
  <c r="V950" i="2"/>
  <c r="V949" i="2"/>
  <c r="V948" i="2"/>
  <c r="V947"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7" i="2"/>
  <c r="V916" i="2"/>
  <c r="V915" i="2"/>
  <c r="V914"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3" i="2"/>
  <c r="V882" i="2"/>
  <c r="V881" i="2"/>
  <c r="V880" i="2"/>
  <c r="V879" i="2"/>
  <c r="V878" i="2"/>
  <c r="V877"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AB3006" i="2" l="1"/>
  <c r="AB3005" i="2"/>
  <c r="AB3004" i="2"/>
  <c r="AB3003" i="2"/>
  <c r="AB3002" i="2"/>
  <c r="AB3001" i="2"/>
  <c r="AB3000" i="2"/>
  <c r="AB2999" i="2"/>
  <c r="AB2998" i="2"/>
  <c r="AB2997" i="2"/>
  <c r="AB2996" i="2"/>
  <c r="AB2995" i="2"/>
  <c r="AB2994" i="2"/>
  <c r="AB2993" i="2"/>
  <c r="AB2992" i="2"/>
  <c r="AB2991" i="2"/>
  <c r="AB2990" i="2"/>
  <c r="AB2989" i="2"/>
  <c r="AB2988" i="2"/>
  <c r="AB2987" i="2"/>
  <c r="AB2986" i="2"/>
  <c r="AB2985" i="2"/>
  <c r="AB2984" i="2"/>
  <c r="AB2983" i="2"/>
  <c r="AB2982" i="2"/>
  <c r="AB2981" i="2"/>
  <c r="AB2980" i="2"/>
  <c r="AB2979" i="2"/>
  <c r="AB2978" i="2"/>
  <c r="AB2977" i="2"/>
  <c r="AB2976" i="2"/>
  <c r="AB2975" i="2"/>
  <c r="AB2974" i="2"/>
  <c r="AB2973" i="2"/>
  <c r="AB2972" i="2"/>
  <c r="AB2971" i="2"/>
  <c r="AB2970" i="2"/>
  <c r="AB2969" i="2"/>
  <c r="AB2968" i="2"/>
  <c r="AB2967" i="2"/>
  <c r="AB2966" i="2"/>
  <c r="AB2965" i="2"/>
  <c r="AB2964" i="2"/>
  <c r="AB2963" i="2"/>
  <c r="AB2962" i="2"/>
  <c r="AB2961" i="2"/>
  <c r="AB2960" i="2"/>
  <c r="AB2959" i="2"/>
  <c r="AB2958" i="2"/>
  <c r="AB2957" i="2"/>
  <c r="AB2956" i="2"/>
  <c r="AB2955" i="2"/>
  <c r="AB2954" i="2"/>
  <c r="AB2953" i="2"/>
  <c r="AB2952" i="2"/>
  <c r="AB2951" i="2"/>
  <c r="AB2950" i="2"/>
  <c r="AB2949" i="2"/>
  <c r="AB2948" i="2"/>
  <c r="AB2947" i="2"/>
  <c r="AB2946" i="2"/>
  <c r="AB2945" i="2"/>
  <c r="AB2944" i="2"/>
  <c r="AB2943" i="2"/>
  <c r="AB2942" i="2"/>
  <c r="AB2941" i="2"/>
  <c r="AB2940" i="2"/>
  <c r="AB2939" i="2"/>
  <c r="AB2938" i="2"/>
  <c r="AB2937" i="2"/>
  <c r="AB2936" i="2"/>
  <c r="AB2935" i="2"/>
  <c r="AB2934" i="2"/>
  <c r="AB2933" i="2"/>
  <c r="AB2932" i="2"/>
  <c r="AB2931" i="2"/>
  <c r="AB2930" i="2"/>
  <c r="AB2929" i="2"/>
  <c r="AB2928" i="2"/>
  <c r="AB2927" i="2"/>
  <c r="AB2926" i="2"/>
  <c r="AB2925" i="2"/>
  <c r="AB2924" i="2"/>
  <c r="AB2923" i="2"/>
  <c r="AB2922" i="2"/>
  <c r="AB2921" i="2"/>
  <c r="AB2920" i="2"/>
  <c r="AB2919" i="2"/>
  <c r="AB2918" i="2"/>
  <c r="AB2917" i="2"/>
  <c r="AB2916" i="2"/>
  <c r="AB2915" i="2"/>
  <c r="AB2914" i="2"/>
  <c r="AB2913" i="2"/>
  <c r="AB2912" i="2"/>
  <c r="AB2911" i="2"/>
  <c r="AB2910" i="2"/>
  <c r="AB2909" i="2"/>
  <c r="AB2908" i="2"/>
  <c r="AB2907" i="2"/>
  <c r="AB2906" i="2"/>
  <c r="AB2905" i="2"/>
  <c r="AB2904" i="2"/>
  <c r="AB2903" i="2"/>
  <c r="AB2902" i="2"/>
  <c r="AB2901" i="2"/>
  <c r="AB2900" i="2"/>
  <c r="AB2899" i="2"/>
  <c r="AB2898" i="2"/>
  <c r="AB2897" i="2"/>
  <c r="AB2896" i="2"/>
  <c r="AB2895" i="2"/>
  <c r="AB2894" i="2"/>
  <c r="AB2893" i="2"/>
  <c r="AB2892" i="2"/>
  <c r="AB2891" i="2"/>
  <c r="AB2890" i="2"/>
  <c r="AB2889" i="2"/>
  <c r="AB2888" i="2"/>
  <c r="AB2887" i="2"/>
  <c r="AB2886" i="2"/>
  <c r="AB2885" i="2"/>
  <c r="AB2884" i="2"/>
  <c r="AB2883" i="2"/>
  <c r="AB2882" i="2"/>
  <c r="AB2881" i="2"/>
  <c r="AB2880" i="2"/>
  <c r="AB2879" i="2"/>
  <c r="AB2878" i="2"/>
  <c r="AB2877" i="2"/>
  <c r="AB2876" i="2"/>
  <c r="AB2875" i="2"/>
  <c r="AB2874" i="2"/>
  <c r="AB2873" i="2"/>
  <c r="AB2872" i="2"/>
  <c r="AB2871" i="2"/>
  <c r="AB2870" i="2"/>
  <c r="AB2869" i="2"/>
  <c r="AB2868" i="2"/>
  <c r="AB2867" i="2"/>
  <c r="AB2866" i="2"/>
  <c r="AB2865" i="2"/>
  <c r="AB2864" i="2"/>
  <c r="AB2863" i="2"/>
  <c r="AB2862" i="2"/>
  <c r="AB2861" i="2"/>
  <c r="AB2860" i="2"/>
  <c r="AB2859" i="2"/>
  <c r="AB2858" i="2"/>
  <c r="AB2857" i="2"/>
  <c r="AB2856" i="2"/>
  <c r="AB2855" i="2"/>
  <c r="AB2854" i="2"/>
  <c r="AB2853" i="2"/>
  <c r="AB2852" i="2"/>
  <c r="AB2851" i="2"/>
  <c r="AB2850" i="2"/>
  <c r="AB2849" i="2"/>
  <c r="AB2848" i="2"/>
  <c r="AB2847" i="2"/>
  <c r="AB2846" i="2"/>
  <c r="AB2845" i="2"/>
  <c r="AB2844" i="2"/>
  <c r="AB2843" i="2"/>
  <c r="AB2842" i="2"/>
  <c r="AB2841" i="2"/>
  <c r="AB2840" i="2"/>
  <c r="AB2839" i="2"/>
  <c r="AB2838" i="2"/>
  <c r="AB2837" i="2"/>
  <c r="AB2836" i="2"/>
  <c r="AB2835" i="2"/>
  <c r="AB2834" i="2"/>
  <c r="AB2833" i="2"/>
  <c r="AB2832" i="2"/>
  <c r="AB2831" i="2"/>
  <c r="AB2830" i="2"/>
  <c r="AB2829" i="2"/>
  <c r="AB2828" i="2"/>
  <c r="AB2827" i="2"/>
  <c r="AB2826" i="2"/>
  <c r="AB2825" i="2"/>
  <c r="AB2824" i="2"/>
  <c r="AB2823" i="2"/>
  <c r="AB2822" i="2"/>
  <c r="AB2821" i="2"/>
  <c r="AB2820" i="2"/>
  <c r="AB2819" i="2"/>
  <c r="AB2818" i="2"/>
  <c r="AB2817" i="2"/>
  <c r="AB2816" i="2"/>
  <c r="AB2815" i="2"/>
  <c r="AB2814" i="2"/>
  <c r="AB2813" i="2"/>
  <c r="AB2812" i="2"/>
  <c r="AB2811" i="2"/>
  <c r="AB2810" i="2"/>
  <c r="AB2809" i="2"/>
  <c r="AB2808" i="2"/>
  <c r="AB2807" i="2"/>
  <c r="AB2806" i="2"/>
  <c r="AB2805" i="2"/>
  <c r="AB2804" i="2"/>
  <c r="AB2803" i="2"/>
  <c r="AB2802" i="2"/>
  <c r="AB2801" i="2"/>
  <c r="AB2800" i="2"/>
  <c r="AB2799" i="2"/>
  <c r="AB2798" i="2"/>
  <c r="AB2797" i="2"/>
  <c r="AB2796" i="2"/>
  <c r="AB2795" i="2"/>
  <c r="AB2794" i="2"/>
  <c r="AB2793" i="2"/>
  <c r="AB2792" i="2"/>
  <c r="AB2791" i="2"/>
  <c r="AB2790" i="2"/>
  <c r="AB2789" i="2"/>
  <c r="AB2788" i="2"/>
  <c r="AB2787" i="2"/>
  <c r="AB2786" i="2"/>
  <c r="AB2785" i="2"/>
  <c r="AB2784" i="2"/>
  <c r="AB2783" i="2"/>
  <c r="AB2782" i="2"/>
  <c r="AB2781" i="2"/>
  <c r="AB2780" i="2"/>
  <c r="AB2779" i="2"/>
  <c r="AB2778" i="2"/>
  <c r="AB2777" i="2"/>
  <c r="AB2776" i="2"/>
  <c r="AB2775" i="2"/>
  <c r="AB2774" i="2"/>
  <c r="AB2773" i="2"/>
  <c r="AB2772" i="2"/>
  <c r="AB2771" i="2"/>
  <c r="AB2770" i="2"/>
  <c r="AB2769" i="2"/>
  <c r="AB2768" i="2"/>
  <c r="AB2767" i="2"/>
  <c r="AB2766" i="2"/>
  <c r="AB2765" i="2"/>
  <c r="AB2764" i="2"/>
  <c r="AB2763" i="2"/>
  <c r="AB2762" i="2"/>
  <c r="AB2761" i="2"/>
  <c r="AB2760" i="2"/>
  <c r="AB2759" i="2"/>
  <c r="AB2758" i="2"/>
  <c r="AB2757" i="2"/>
  <c r="AB2756" i="2"/>
  <c r="AB2755" i="2"/>
  <c r="AB2754" i="2"/>
  <c r="AB2753" i="2"/>
  <c r="AB2752" i="2"/>
  <c r="AB2751" i="2"/>
  <c r="AB2750" i="2"/>
  <c r="AB2749" i="2"/>
  <c r="AB2748" i="2"/>
  <c r="AB2747" i="2"/>
  <c r="AB2746" i="2"/>
  <c r="AB2745" i="2"/>
  <c r="AB2744" i="2"/>
  <c r="AB2743" i="2"/>
  <c r="AB2742" i="2"/>
  <c r="AB2741" i="2"/>
  <c r="AB2740" i="2"/>
  <c r="AB2739" i="2"/>
  <c r="AB2738" i="2"/>
  <c r="AB2737" i="2"/>
  <c r="AB2736" i="2"/>
  <c r="AB2735" i="2"/>
  <c r="AB2734" i="2"/>
  <c r="AB2733" i="2"/>
  <c r="AB2732" i="2"/>
  <c r="AB2731" i="2"/>
  <c r="AB2730" i="2"/>
  <c r="AB2729" i="2"/>
  <c r="AB2728" i="2"/>
  <c r="AB2727" i="2"/>
  <c r="AB2726" i="2"/>
  <c r="AB2725" i="2"/>
  <c r="AB2724" i="2"/>
  <c r="AB2723" i="2"/>
  <c r="AB2722" i="2"/>
  <c r="AB2721" i="2"/>
  <c r="AB2720" i="2"/>
  <c r="AB2719" i="2"/>
  <c r="AB2718" i="2"/>
  <c r="AB2717" i="2"/>
  <c r="AB2716" i="2"/>
  <c r="AB2715" i="2"/>
  <c r="AB2714" i="2"/>
  <c r="AB2713" i="2"/>
  <c r="AB2712" i="2"/>
  <c r="AB2711" i="2"/>
  <c r="AB2710" i="2"/>
  <c r="AB2709" i="2"/>
  <c r="AB2708" i="2"/>
  <c r="AB2707" i="2"/>
  <c r="AB2706" i="2"/>
  <c r="AB2705" i="2"/>
  <c r="AB2704" i="2"/>
  <c r="AB2703" i="2"/>
  <c r="AB2702" i="2"/>
  <c r="AB2701" i="2"/>
  <c r="AB2700" i="2"/>
  <c r="AB2699" i="2"/>
  <c r="AB2698" i="2"/>
  <c r="AB2697" i="2"/>
  <c r="AB2696" i="2"/>
  <c r="AB2695" i="2"/>
  <c r="AB2694" i="2"/>
  <c r="AB2693" i="2"/>
  <c r="AB2692" i="2"/>
  <c r="AB2691" i="2"/>
  <c r="AB2690" i="2"/>
  <c r="AB2689" i="2"/>
  <c r="AB2688" i="2"/>
  <c r="AB2687" i="2"/>
  <c r="AB2686" i="2"/>
  <c r="AB2685" i="2"/>
  <c r="AB2684" i="2"/>
  <c r="AB2683" i="2"/>
  <c r="AB2682" i="2"/>
  <c r="AB2681" i="2"/>
  <c r="AB2680" i="2"/>
  <c r="AB2679" i="2"/>
  <c r="AB2678" i="2"/>
  <c r="AB2677" i="2"/>
  <c r="AB2676" i="2"/>
  <c r="AB2675" i="2"/>
  <c r="AB2674" i="2"/>
  <c r="AB2673" i="2"/>
  <c r="AB2672" i="2"/>
  <c r="AB2671" i="2"/>
  <c r="AB2670" i="2"/>
  <c r="AB2669" i="2"/>
  <c r="AB2668" i="2"/>
  <c r="AB2667" i="2"/>
  <c r="AB2666" i="2"/>
  <c r="AB2665" i="2"/>
  <c r="AB2664" i="2"/>
  <c r="AB2663" i="2"/>
  <c r="AB2662" i="2"/>
  <c r="AB2661" i="2"/>
  <c r="AB2660" i="2"/>
  <c r="AB2659" i="2"/>
  <c r="AB2658" i="2"/>
  <c r="AB2657" i="2"/>
  <c r="AB2656" i="2"/>
  <c r="AB2655" i="2"/>
  <c r="AB2654" i="2"/>
  <c r="AB2653" i="2"/>
  <c r="AB2652" i="2"/>
  <c r="AB2651" i="2"/>
  <c r="AB2650" i="2"/>
  <c r="AB2649" i="2"/>
  <c r="AB2648" i="2"/>
  <c r="AB2647" i="2"/>
  <c r="AB2646" i="2"/>
  <c r="AB2645" i="2"/>
  <c r="AB2644" i="2"/>
  <c r="AB2643" i="2"/>
  <c r="AB2642" i="2"/>
  <c r="AB2641" i="2"/>
  <c r="AB2640" i="2"/>
  <c r="AB2639" i="2"/>
  <c r="AB2638" i="2"/>
  <c r="AB2637" i="2"/>
  <c r="AB2636" i="2"/>
  <c r="AB2635" i="2"/>
  <c r="AB2634" i="2"/>
  <c r="AB2633" i="2"/>
  <c r="AB2632" i="2"/>
  <c r="AB2631" i="2"/>
  <c r="AB2630" i="2"/>
  <c r="AB2629" i="2"/>
  <c r="AB2628" i="2"/>
  <c r="AB2627" i="2"/>
  <c r="AB2626" i="2"/>
  <c r="AB2625" i="2"/>
  <c r="AB2624" i="2"/>
  <c r="AB2623" i="2"/>
  <c r="AB2622" i="2"/>
  <c r="AB2621" i="2"/>
  <c r="AB2620" i="2"/>
  <c r="AB2619" i="2"/>
  <c r="AB2618" i="2"/>
  <c r="AB2617" i="2"/>
  <c r="AB2616" i="2"/>
  <c r="AB2615" i="2"/>
  <c r="AB2614" i="2"/>
  <c r="AB2613" i="2"/>
  <c r="AB2612" i="2"/>
  <c r="AB2611" i="2"/>
  <c r="AB2610" i="2"/>
  <c r="AB2609" i="2"/>
  <c r="AB2608" i="2"/>
  <c r="AB2607" i="2"/>
  <c r="AB2606" i="2"/>
  <c r="AB2605" i="2"/>
  <c r="AB2604" i="2"/>
  <c r="AB2603" i="2"/>
  <c r="AB2602" i="2"/>
  <c r="AB2601" i="2"/>
  <c r="AB2600" i="2"/>
  <c r="AB2599" i="2"/>
  <c r="AB2598" i="2"/>
  <c r="AB2597" i="2"/>
  <c r="AB2596" i="2"/>
  <c r="AB2595" i="2"/>
  <c r="AB2594" i="2"/>
  <c r="AB2593" i="2"/>
  <c r="AB2592" i="2"/>
  <c r="AB2591" i="2"/>
  <c r="AB2590" i="2"/>
  <c r="AB2589" i="2"/>
  <c r="AB2588" i="2"/>
  <c r="AB2587" i="2"/>
  <c r="AB2586" i="2"/>
  <c r="AB2585" i="2"/>
  <c r="AB2584" i="2"/>
  <c r="AB2583" i="2"/>
  <c r="AB2582" i="2"/>
  <c r="AB2581" i="2"/>
  <c r="AB2580" i="2"/>
  <c r="AB2579" i="2"/>
  <c r="AB2578" i="2"/>
  <c r="AB2577" i="2"/>
  <c r="AB2576" i="2"/>
  <c r="AB2575" i="2"/>
  <c r="AB2574" i="2"/>
  <c r="AB2573" i="2"/>
  <c r="AB2572" i="2"/>
  <c r="AB2571" i="2"/>
  <c r="AB2570" i="2"/>
  <c r="AB2569" i="2"/>
  <c r="AB2568" i="2"/>
  <c r="AB2567" i="2"/>
  <c r="AB2566" i="2"/>
  <c r="AB2565" i="2"/>
  <c r="AB2564" i="2"/>
  <c r="AB2563" i="2"/>
  <c r="AB2562" i="2"/>
  <c r="AB2561" i="2"/>
  <c r="AB2560" i="2"/>
  <c r="AB2559" i="2"/>
  <c r="AB2558" i="2"/>
  <c r="AB2557" i="2"/>
  <c r="AB2556" i="2"/>
  <c r="AB2555" i="2"/>
  <c r="AB2554" i="2"/>
  <c r="AB2553" i="2"/>
  <c r="AB2552" i="2"/>
  <c r="AB2551" i="2"/>
  <c r="AB2550" i="2"/>
  <c r="AB2549" i="2"/>
  <c r="AB2548" i="2"/>
  <c r="AB2547" i="2"/>
  <c r="AB2546" i="2"/>
  <c r="AB2545" i="2"/>
  <c r="AB2544" i="2"/>
  <c r="AB2543" i="2"/>
  <c r="AB2542" i="2"/>
  <c r="AB2541" i="2"/>
  <c r="AB2540" i="2"/>
  <c r="AB2539" i="2"/>
  <c r="AB2538" i="2"/>
  <c r="AB2537" i="2"/>
  <c r="AB2536" i="2"/>
  <c r="AB2535" i="2"/>
  <c r="AB2534" i="2"/>
  <c r="AB2533" i="2"/>
  <c r="AB2532" i="2"/>
  <c r="AB2531" i="2"/>
  <c r="AB2530" i="2"/>
  <c r="AB2529" i="2"/>
  <c r="AB2528" i="2"/>
  <c r="AB2527" i="2"/>
  <c r="AB2526" i="2"/>
  <c r="AB2525" i="2"/>
  <c r="AB2524" i="2"/>
  <c r="AB2523" i="2"/>
  <c r="AB2522" i="2"/>
  <c r="AB2521" i="2"/>
  <c r="AB2520" i="2"/>
  <c r="AB2519" i="2"/>
  <c r="AB2518" i="2"/>
  <c r="AB2517" i="2"/>
  <c r="AB2516" i="2"/>
  <c r="AB2515" i="2"/>
  <c r="AB2514" i="2"/>
  <c r="AB2513" i="2"/>
  <c r="AB2512" i="2"/>
  <c r="AB2511" i="2"/>
  <c r="AB2510" i="2"/>
  <c r="AB2509" i="2"/>
  <c r="AB2508" i="2"/>
  <c r="AB2507" i="2"/>
  <c r="AB2506" i="2"/>
  <c r="AB2505" i="2"/>
  <c r="AB2504" i="2"/>
  <c r="AB2503" i="2"/>
  <c r="AB2502" i="2"/>
  <c r="AB2501" i="2"/>
  <c r="AB2500" i="2"/>
  <c r="AB2499" i="2"/>
  <c r="AB2498" i="2"/>
  <c r="AB2497" i="2"/>
  <c r="AB2496" i="2"/>
  <c r="AB2495" i="2"/>
  <c r="AB2494" i="2"/>
  <c r="AB2493" i="2"/>
  <c r="AB2492" i="2"/>
  <c r="AB2491" i="2"/>
  <c r="AB2490" i="2"/>
  <c r="AB2489" i="2"/>
  <c r="AB2488" i="2"/>
  <c r="AB2487" i="2"/>
  <c r="AB2486" i="2"/>
  <c r="AB2485" i="2"/>
  <c r="AB2484" i="2"/>
  <c r="AB2483" i="2"/>
  <c r="AB2482" i="2"/>
  <c r="AB2481" i="2"/>
  <c r="AB2480" i="2"/>
  <c r="AB2479" i="2"/>
  <c r="AB2478" i="2"/>
  <c r="AB2477" i="2"/>
  <c r="AB2476" i="2"/>
  <c r="AB2475" i="2"/>
  <c r="AB2474" i="2"/>
  <c r="AB2473" i="2"/>
  <c r="AB2472" i="2"/>
  <c r="AB2471" i="2"/>
  <c r="AB2470" i="2"/>
  <c r="AB2469" i="2"/>
  <c r="AB2468" i="2"/>
  <c r="AB2467" i="2"/>
  <c r="AB2466" i="2"/>
  <c r="AB2465" i="2"/>
  <c r="AB2464" i="2"/>
  <c r="AB2463" i="2"/>
  <c r="AB2462" i="2"/>
  <c r="AB2461" i="2"/>
  <c r="AB2460" i="2"/>
  <c r="AB2459" i="2"/>
  <c r="AB2458" i="2"/>
  <c r="AB2457" i="2"/>
  <c r="AB2456" i="2"/>
  <c r="AB2455" i="2"/>
  <c r="AB2454" i="2"/>
  <c r="AB2453" i="2"/>
  <c r="AB2452" i="2"/>
  <c r="AB2451" i="2"/>
  <c r="AB2450" i="2"/>
  <c r="AB2449" i="2"/>
  <c r="AB2448" i="2"/>
  <c r="AB2447" i="2"/>
  <c r="AB2446" i="2"/>
  <c r="AB2445" i="2"/>
  <c r="AB2444" i="2"/>
  <c r="AB2443" i="2"/>
  <c r="AB2442" i="2"/>
  <c r="AB2441" i="2"/>
  <c r="AB2440" i="2"/>
  <c r="AB2439" i="2"/>
  <c r="AB2438" i="2"/>
  <c r="AB2437" i="2"/>
  <c r="AB2436" i="2"/>
  <c r="AB2435" i="2"/>
  <c r="AB2434" i="2"/>
  <c r="AB2433" i="2"/>
  <c r="AB2432" i="2"/>
  <c r="AB2431" i="2"/>
  <c r="AB2430" i="2"/>
  <c r="AB2429" i="2"/>
  <c r="AB2428" i="2"/>
  <c r="AB2427" i="2"/>
  <c r="AB2426" i="2"/>
  <c r="AB2425" i="2"/>
  <c r="AB2424" i="2"/>
  <c r="AB2423" i="2"/>
  <c r="AB2422" i="2"/>
  <c r="AB2421" i="2"/>
  <c r="AB2420" i="2"/>
  <c r="AB2419" i="2"/>
  <c r="AB2418" i="2"/>
  <c r="AB2417" i="2"/>
  <c r="AB2416" i="2"/>
  <c r="AB2415" i="2"/>
  <c r="AB2414" i="2"/>
  <c r="AB2413" i="2"/>
  <c r="AB2412" i="2"/>
  <c r="AB2411" i="2"/>
  <c r="AB2410" i="2"/>
  <c r="AB2409" i="2"/>
  <c r="AB2408" i="2"/>
  <c r="AB2407" i="2"/>
  <c r="AB2406" i="2"/>
  <c r="AB2405" i="2"/>
  <c r="AB2404" i="2"/>
  <c r="AB2403" i="2"/>
  <c r="AB2402" i="2"/>
  <c r="AB2401" i="2"/>
  <c r="AB2400" i="2"/>
  <c r="AB2399" i="2"/>
  <c r="AB2398" i="2"/>
  <c r="AB2397" i="2"/>
  <c r="AB2396" i="2"/>
  <c r="AB2395" i="2"/>
  <c r="AB2394" i="2"/>
  <c r="AB2393" i="2"/>
  <c r="AB2392" i="2"/>
  <c r="AB2391" i="2"/>
  <c r="AB2390" i="2"/>
  <c r="AB2389" i="2"/>
  <c r="AB2388" i="2"/>
  <c r="AB2387" i="2"/>
  <c r="AB2386" i="2"/>
  <c r="AB2385" i="2"/>
  <c r="AB2384" i="2"/>
  <c r="AB2383" i="2"/>
  <c r="AB2382" i="2"/>
  <c r="AB2381" i="2"/>
  <c r="AB2380" i="2"/>
  <c r="AB2379" i="2"/>
  <c r="AB2378" i="2"/>
  <c r="AB2377" i="2"/>
  <c r="AB2376" i="2"/>
  <c r="AB2375" i="2"/>
  <c r="AB2374" i="2"/>
  <c r="AB2373" i="2"/>
  <c r="AB2372" i="2"/>
  <c r="AB2371" i="2"/>
  <c r="AB2370" i="2"/>
  <c r="AB2369" i="2"/>
  <c r="AB2368" i="2"/>
  <c r="AB2367" i="2"/>
  <c r="AB2366" i="2"/>
  <c r="AB2365" i="2"/>
  <c r="AB2364" i="2"/>
  <c r="AB2363" i="2"/>
  <c r="AB2362" i="2"/>
  <c r="AB2361" i="2"/>
  <c r="AB2360" i="2"/>
  <c r="AB2359" i="2"/>
  <c r="AB2358" i="2"/>
  <c r="AB2357" i="2"/>
  <c r="AB2356" i="2"/>
  <c r="AB2355" i="2"/>
  <c r="AB2354" i="2"/>
  <c r="AB2353" i="2"/>
  <c r="AB2352" i="2"/>
  <c r="AB2351" i="2"/>
  <c r="AB2350" i="2"/>
  <c r="AB2349" i="2"/>
  <c r="AB2348" i="2"/>
  <c r="AB2347" i="2"/>
  <c r="AB2346" i="2"/>
  <c r="AB2345" i="2"/>
  <c r="AB2344" i="2"/>
  <c r="AB2343" i="2"/>
  <c r="AB2342" i="2"/>
  <c r="AB2341" i="2"/>
  <c r="AB2340" i="2"/>
  <c r="AB2339" i="2"/>
  <c r="AB2338" i="2"/>
  <c r="AB2337" i="2"/>
  <c r="AB2336" i="2"/>
  <c r="AB2335" i="2"/>
  <c r="AB2334" i="2"/>
  <c r="AB2333" i="2"/>
  <c r="AB2332" i="2"/>
  <c r="AB2331" i="2"/>
  <c r="AB2330" i="2"/>
  <c r="AB2329" i="2"/>
  <c r="AB2328" i="2"/>
  <c r="AB2327" i="2"/>
  <c r="AB2326" i="2"/>
  <c r="AB2325" i="2"/>
  <c r="AB2324" i="2"/>
  <c r="AB2323" i="2"/>
  <c r="AB2322" i="2"/>
  <c r="AB2321" i="2"/>
  <c r="AB2320" i="2"/>
  <c r="AB2319" i="2"/>
  <c r="AB2318" i="2"/>
  <c r="AB2317" i="2"/>
  <c r="AB2316" i="2"/>
  <c r="AB2315" i="2"/>
  <c r="AB2314" i="2"/>
  <c r="AB2313" i="2"/>
  <c r="AB2312" i="2"/>
  <c r="AB2311" i="2"/>
  <c r="AB2310" i="2"/>
  <c r="AB2309" i="2"/>
  <c r="AB2308" i="2"/>
  <c r="AB23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006" i="2"/>
  <c r="AB1005" i="2"/>
  <c r="AB1004" i="2"/>
  <c r="AB1003" i="2"/>
  <c r="AB1002" i="2"/>
  <c r="AB1001" i="2"/>
  <c r="AB1000" i="2"/>
  <c r="AB999" i="2"/>
  <c r="AB998" i="2"/>
  <c r="AB997" i="2"/>
  <c r="AB996" i="2"/>
  <c r="AB995" i="2"/>
  <c r="AB994" i="2"/>
  <c r="AB993" i="2"/>
  <c r="AB992" i="2"/>
  <c r="AB991" i="2"/>
  <c r="AB990"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4307" i="2"/>
  <c r="AB4308" i="2"/>
  <c r="AB4309" i="2"/>
  <c r="AB4310" i="2"/>
  <c r="AB4311" i="2"/>
  <c r="AB4312" i="2"/>
  <c r="AB4313" i="2"/>
  <c r="AB4314" i="2"/>
  <c r="AB4315" i="2"/>
  <c r="AB4316" i="2"/>
  <c r="AB4317" i="2"/>
  <c r="AB4318" i="2"/>
  <c r="AB4319" i="2"/>
  <c r="AB4320" i="2"/>
  <c r="AB4321" i="2"/>
  <c r="AB4322" i="2"/>
  <c r="AB4323" i="2"/>
  <c r="AB4324" i="2"/>
  <c r="AB4325" i="2"/>
  <c r="AB4326" i="2"/>
  <c r="AB4327" i="2"/>
  <c r="AB4328" i="2"/>
  <c r="AB4329" i="2"/>
  <c r="AB4330" i="2"/>
  <c r="AB4331" i="2"/>
  <c r="AB4332" i="2"/>
  <c r="AB4333" i="2"/>
  <c r="AB4334" i="2"/>
  <c r="AB4335" i="2"/>
  <c r="AB4336" i="2"/>
  <c r="AB4337" i="2"/>
  <c r="AB4338" i="2"/>
  <c r="AB4339" i="2"/>
  <c r="AB4340" i="2"/>
  <c r="AB4341" i="2"/>
  <c r="AB4342" i="2"/>
  <c r="AB4343" i="2"/>
  <c r="AB4344" i="2"/>
  <c r="AB4345" i="2"/>
  <c r="AB4346" i="2"/>
  <c r="AB4347" i="2"/>
  <c r="AB4348" i="2"/>
  <c r="AB4349" i="2"/>
  <c r="AB4350" i="2"/>
  <c r="AB4351" i="2"/>
  <c r="AB4352" i="2"/>
  <c r="AB4353" i="2"/>
  <c r="AB4354" i="2"/>
  <c r="AB4355" i="2"/>
  <c r="AB4356" i="2"/>
  <c r="AB4357" i="2"/>
  <c r="AB4358" i="2"/>
  <c r="AB4359" i="2"/>
  <c r="AB4360" i="2"/>
  <c r="AB4361" i="2"/>
  <c r="AB4362" i="2"/>
  <c r="AB4363" i="2"/>
  <c r="AB4364" i="2"/>
  <c r="AB4365" i="2"/>
  <c r="AB4366" i="2"/>
  <c r="AB4367" i="2"/>
  <c r="AB4368" i="2"/>
  <c r="AB4369" i="2"/>
  <c r="AB4370" i="2"/>
  <c r="AB4371" i="2"/>
  <c r="AB4372" i="2"/>
  <c r="AB4373" i="2"/>
  <c r="AB4374" i="2"/>
  <c r="AB4375" i="2"/>
  <c r="AB4376" i="2"/>
  <c r="AB4377" i="2"/>
  <c r="AB4378" i="2"/>
  <c r="AB4379" i="2"/>
  <c r="AB4380" i="2"/>
  <c r="AB4381" i="2"/>
  <c r="AB4382" i="2"/>
  <c r="AB4383" i="2"/>
  <c r="AB4384" i="2"/>
  <c r="AB4385" i="2"/>
  <c r="AB4386" i="2"/>
  <c r="AB4387" i="2"/>
  <c r="AB4388" i="2"/>
  <c r="AB4389" i="2"/>
  <c r="AB4390" i="2"/>
  <c r="AB4391" i="2"/>
  <c r="AB4392" i="2"/>
  <c r="AB4393" i="2"/>
  <c r="AB4394" i="2"/>
  <c r="AB4395" i="2"/>
  <c r="AB4396" i="2"/>
  <c r="AB4397" i="2"/>
  <c r="AB4398" i="2"/>
  <c r="AB4399" i="2"/>
  <c r="AB4400" i="2"/>
  <c r="AB4401" i="2"/>
  <c r="AB4402" i="2"/>
  <c r="AB4403" i="2"/>
  <c r="AB4404" i="2"/>
  <c r="AB4405" i="2"/>
  <c r="AB4406" i="2"/>
  <c r="AB4407" i="2"/>
  <c r="AB4408" i="2"/>
  <c r="AB4409" i="2"/>
  <c r="AB4410" i="2"/>
  <c r="AB4411" i="2"/>
  <c r="AB4412" i="2"/>
  <c r="AB4413" i="2"/>
  <c r="AB4414" i="2"/>
  <c r="AB4415" i="2"/>
  <c r="AB4416" i="2"/>
  <c r="AB4417" i="2"/>
  <c r="AB4418" i="2"/>
  <c r="AB4419" i="2"/>
  <c r="AB4420" i="2"/>
  <c r="AB4421" i="2"/>
  <c r="AB4422" i="2"/>
  <c r="AB4423" i="2"/>
  <c r="AB4424" i="2"/>
  <c r="AB4425" i="2"/>
  <c r="AB4426" i="2"/>
  <c r="AB4427" i="2"/>
  <c r="AB4428" i="2"/>
  <c r="AB4429" i="2"/>
  <c r="AB4430" i="2"/>
  <c r="AB4431" i="2"/>
  <c r="AB4432" i="2"/>
  <c r="AB4433" i="2"/>
  <c r="AB4434" i="2"/>
  <c r="AB4435" i="2"/>
  <c r="AB4436" i="2"/>
  <c r="AB4437" i="2"/>
  <c r="AB4438" i="2"/>
  <c r="AB4439" i="2"/>
  <c r="AB4440" i="2"/>
  <c r="AB4441" i="2"/>
  <c r="AB4442" i="2"/>
  <c r="AB4443" i="2"/>
  <c r="AB4444" i="2"/>
  <c r="AB4445" i="2"/>
  <c r="AB4446" i="2"/>
  <c r="AB4447" i="2"/>
  <c r="AB4448" i="2"/>
  <c r="AB4449" i="2"/>
  <c r="AB4450" i="2"/>
  <c r="AB4451" i="2"/>
  <c r="AB4452" i="2"/>
  <c r="AB4453" i="2"/>
  <c r="AB4454" i="2"/>
  <c r="AB4455" i="2"/>
  <c r="AB4456" i="2"/>
  <c r="AB4457" i="2"/>
  <c r="AB4458" i="2"/>
  <c r="AB4459" i="2"/>
  <c r="AB4460" i="2"/>
  <c r="AB4461" i="2"/>
  <c r="AB4462" i="2"/>
  <c r="AB4463" i="2"/>
  <c r="AB4464" i="2"/>
  <c r="AB4465" i="2"/>
  <c r="AB4466" i="2"/>
  <c r="AB4467" i="2"/>
  <c r="AB4468" i="2"/>
  <c r="AB4469" i="2"/>
  <c r="AB4470" i="2"/>
  <c r="AB4471" i="2"/>
  <c r="AB4472" i="2"/>
  <c r="AB4473" i="2"/>
  <c r="AB4474" i="2"/>
  <c r="AB4475" i="2"/>
  <c r="AB4476" i="2"/>
  <c r="AB4477" i="2"/>
  <c r="AB4478" i="2"/>
  <c r="AB4479" i="2"/>
  <c r="AB4480" i="2"/>
  <c r="AB4481" i="2"/>
  <c r="AB4482" i="2"/>
  <c r="AB4483" i="2"/>
  <c r="AB4484" i="2"/>
  <c r="AB4485" i="2"/>
  <c r="AB4486" i="2"/>
  <c r="AB4487" i="2"/>
  <c r="AB4488" i="2"/>
  <c r="AB4489" i="2"/>
  <c r="AB4490" i="2"/>
  <c r="AB4491" i="2"/>
  <c r="AB4492" i="2"/>
  <c r="AB4493" i="2"/>
  <c r="AB4494" i="2"/>
  <c r="AB4495" i="2"/>
  <c r="AB4496" i="2"/>
  <c r="AB4497" i="2"/>
  <c r="AB4498" i="2"/>
  <c r="AB4499" i="2"/>
  <c r="AB4500" i="2"/>
  <c r="AB4501" i="2"/>
  <c r="AB4502" i="2"/>
  <c r="AB4503" i="2"/>
  <c r="AB4504" i="2"/>
  <c r="AB4505" i="2"/>
  <c r="AB4506" i="2"/>
  <c r="AB4507" i="2"/>
  <c r="AB4508" i="2"/>
  <c r="AB4509" i="2"/>
  <c r="AB4510" i="2"/>
  <c r="AB4511" i="2"/>
  <c r="AB4512" i="2"/>
  <c r="AB4513" i="2"/>
  <c r="AB4514" i="2"/>
  <c r="AB4515" i="2"/>
  <c r="AB4516" i="2"/>
  <c r="AB4517" i="2"/>
  <c r="AB4518" i="2"/>
  <c r="AB4519" i="2"/>
  <c r="AB4520" i="2"/>
  <c r="AB4521" i="2"/>
  <c r="AB4522" i="2"/>
  <c r="AB4523" i="2"/>
  <c r="AB4524" i="2"/>
  <c r="AB4525" i="2"/>
  <c r="AB4526" i="2"/>
  <c r="AB4527" i="2"/>
  <c r="AB4528" i="2"/>
  <c r="AB4529" i="2"/>
  <c r="AB4530" i="2"/>
  <c r="AB4531" i="2"/>
  <c r="AB4532" i="2"/>
  <c r="AB4533" i="2"/>
  <c r="AB4534" i="2"/>
  <c r="AB4535" i="2"/>
  <c r="AB4536" i="2"/>
  <c r="AB4537" i="2"/>
  <c r="AB4538" i="2"/>
  <c r="AB4539" i="2"/>
  <c r="AB4540" i="2"/>
  <c r="AB4541" i="2"/>
  <c r="AB4542" i="2"/>
  <c r="AB4543" i="2"/>
  <c r="AB4544" i="2"/>
  <c r="AB4545" i="2"/>
  <c r="AB4546" i="2"/>
  <c r="AB4547" i="2"/>
  <c r="AB4548" i="2"/>
  <c r="AB4549" i="2"/>
  <c r="AB4550" i="2"/>
  <c r="AB4551" i="2"/>
  <c r="AB4552" i="2"/>
  <c r="AB4553" i="2"/>
  <c r="AB4554" i="2"/>
  <c r="AB4555" i="2"/>
  <c r="AB4556" i="2"/>
  <c r="AB4557" i="2"/>
  <c r="AB4558" i="2"/>
  <c r="AB4559" i="2"/>
  <c r="AB4560" i="2"/>
  <c r="AB4561" i="2"/>
  <c r="AB4562" i="2"/>
  <c r="AB4563" i="2"/>
  <c r="AB4564" i="2"/>
  <c r="AB4565" i="2"/>
  <c r="AB4566" i="2"/>
  <c r="AB4567" i="2"/>
  <c r="AB4568" i="2"/>
  <c r="AB4569" i="2"/>
  <c r="AB4570" i="2"/>
  <c r="AB4571" i="2"/>
  <c r="AB4572" i="2"/>
  <c r="AB4573" i="2"/>
  <c r="AB4574" i="2"/>
  <c r="AB4575" i="2"/>
  <c r="AB4576" i="2"/>
  <c r="AB4577" i="2"/>
  <c r="AB4578" i="2"/>
  <c r="AB4579" i="2"/>
  <c r="AB4580" i="2"/>
  <c r="AB4581" i="2"/>
  <c r="AB4582" i="2"/>
  <c r="AB4583" i="2"/>
  <c r="AB4584" i="2"/>
  <c r="AB4585" i="2"/>
  <c r="AB4586" i="2"/>
  <c r="AB4587" i="2"/>
  <c r="AB4588" i="2"/>
  <c r="AB4589" i="2"/>
  <c r="AB4590" i="2"/>
  <c r="AB4591" i="2"/>
  <c r="AB4592" i="2"/>
  <c r="AB4593" i="2"/>
  <c r="AB4594" i="2"/>
  <c r="AB4595" i="2"/>
  <c r="AB4596" i="2"/>
  <c r="AB4597" i="2"/>
  <c r="AB4598" i="2"/>
  <c r="AB4599" i="2"/>
  <c r="AB4600" i="2"/>
  <c r="AB4601" i="2"/>
  <c r="AB4602" i="2"/>
  <c r="AB4603" i="2"/>
  <c r="AB4604" i="2"/>
  <c r="AB4605" i="2"/>
  <c r="AB4606" i="2"/>
  <c r="AB4607" i="2"/>
  <c r="AB4608" i="2"/>
  <c r="AB4609" i="2"/>
  <c r="AB4610" i="2"/>
  <c r="AB4611" i="2"/>
  <c r="AB4612" i="2"/>
  <c r="AB4613" i="2"/>
  <c r="AB4614" i="2"/>
  <c r="AB4615" i="2"/>
  <c r="AB4616" i="2"/>
  <c r="AB4617" i="2"/>
  <c r="AB4618" i="2"/>
  <c r="AB4619" i="2"/>
  <c r="AB4620" i="2"/>
  <c r="AB4621" i="2"/>
  <c r="AB4622" i="2"/>
  <c r="AB4623" i="2"/>
  <c r="AB4624" i="2"/>
  <c r="AB4625" i="2"/>
  <c r="AB4626" i="2"/>
  <c r="AB4627" i="2"/>
  <c r="AB4628" i="2"/>
  <c r="AB4629" i="2"/>
  <c r="AB4630" i="2"/>
  <c r="AB4631" i="2"/>
  <c r="AB4632" i="2"/>
  <c r="AB4633" i="2"/>
  <c r="AB4634" i="2"/>
  <c r="AB4635" i="2"/>
  <c r="AB4636" i="2"/>
  <c r="AB4637" i="2"/>
  <c r="AB4638" i="2"/>
  <c r="AB4639" i="2"/>
  <c r="AB4640" i="2"/>
  <c r="AB4641" i="2"/>
  <c r="AB4642" i="2"/>
  <c r="AB4643" i="2"/>
  <c r="AB4644" i="2"/>
  <c r="AB4645" i="2"/>
  <c r="AB4646" i="2"/>
  <c r="AB4647" i="2"/>
  <c r="AB4648" i="2"/>
  <c r="AB4649" i="2"/>
  <c r="AB4650" i="2"/>
  <c r="AB4651" i="2"/>
  <c r="AB4652" i="2"/>
  <c r="AB4653" i="2"/>
  <c r="AB4654" i="2"/>
  <c r="AB4655" i="2"/>
  <c r="AB4656" i="2"/>
  <c r="AB4657" i="2"/>
  <c r="AB4658" i="2"/>
  <c r="AB4659" i="2"/>
  <c r="AB4660" i="2"/>
  <c r="AB4661" i="2"/>
  <c r="AB4662" i="2"/>
  <c r="AB4663" i="2"/>
  <c r="AB4664" i="2"/>
  <c r="AB4665" i="2"/>
  <c r="AB4666" i="2"/>
  <c r="AB4667" i="2"/>
  <c r="AB4668" i="2"/>
  <c r="AB4669" i="2"/>
  <c r="AB4670" i="2"/>
  <c r="AB4671" i="2"/>
  <c r="AB4672" i="2"/>
  <c r="AB4673" i="2"/>
  <c r="AB4674" i="2"/>
  <c r="AB4675" i="2"/>
  <c r="AB4676" i="2"/>
  <c r="AB4677" i="2"/>
  <c r="AB4678" i="2"/>
  <c r="AB4679" i="2"/>
  <c r="AB4680" i="2"/>
  <c r="AB4681" i="2"/>
  <c r="AB4682" i="2"/>
  <c r="AB4683" i="2"/>
  <c r="AB4684" i="2"/>
  <c r="AB4685" i="2"/>
  <c r="AB4686" i="2"/>
  <c r="AB4687" i="2"/>
  <c r="AB4688" i="2"/>
  <c r="AB4689" i="2"/>
  <c r="AB4690" i="2"/>
  <c r="AB4691" i="2"/>
  <c r="AB4692" i="2"/>
  <c r="AB4693" i="2"/>
  <c r="AB4694" i="2"/>
  <c r="AB4695" i="2"/>
  <c r="AB4696" i="2"/>
  <c r="AB4697" i="2"/>
  <c r="AB4698" i="2"/>
  <c r="AB4699" i="2"/>
  <c r="AB4700" i="2"/>
  <c r="AB4701" i="2"/>
  <c r="AB4702" i="2"/>
  <c r="AB4703" i="2"/>
  <c r="AB4704" i="2"/>
  <c r="AB4705" i="2"/>
  <c r="AB4706" i="2"/>
  <c r="AB4707" i="2"/>
  <c r="AB4708" i="2"/>
  <c r="AB4709" i="2"/>
  <c r="AB4710" i="2"/>
  <c r="AB4711" i="2"/>
  <c r="AB4712" i="2"/>
  <c r="AB4713" i="2"/>
  <c r="AB4714" i="2"/>
  <c r="AB4715" i="2"/>
  <c r="AB4716" i="2"/>
  <c r="AB4717" i="2"/>
  <c r="AB4718" i="2"/>
  <c r="AB4719" i="2"/>
  <c r="AB4720" i="2"/>
  <c r="AB4721" i="2"/>
  <c r="AB4722" i="2"/>
  <c r="AB4723" i="2"/>
  <c r="AB4724" i="2"/>
  <c r="AB4725" i="2"/>
  <c r="AB4726" i="2"/>
  <c r="AB4727" i="2"/>
  <c r="AB4728" i="2"/>
  <c r="AB4729" i="2"/>
  <c r="AB4730" i="2"/>
  <c r="AB4731" i="2"/>
  <c r="AB4732" i="2"/>
  <c r="AB4733" i="2"/>
  <c r="AB4734" i="2"/>
  <c r="AB4735" i="2"/>
  <c r="AB4736" i="2"/>
  <c r="AB4737" i="2"/>
  <c r="AB4738" i="2"/>
  <c r="AB4739" i="2"/>
  <c r="AB4740" i="2"/>
  <c r="AB4741" i="2"/>
  <c r="AB4742" i="2"/>
  <c r="AB4743" i="2"/>
  <c r="AB4744" i="2"/>
  <c r="AB4745" i="2"/>
  <c r="AB4746" i="2"/>
  <c r="AB4747" i="2"/>
  <c r="AB4748" i="2"/>
  <c r="AB4749" i="2"/>
  <c r="AB4750" i="2"/>
  <c r="AB4751" i="2"/>
  <c r="AB4752" i="2"/>
  <c r="AB4753" i="2"/>
  <c r="AB4754" i="2"/>
  <c r="AB4755" i="2"/>
  <c r="AB4756" i="2"/>
  <c r="AB4757" i="2"/>
  <c r="AB4758" i="2"/>
  <c r="AB4759" i="2"/>
  <c r="AB4760" i="2"/>
  <c r="AB4761" i="2"/>
  <c r="AB4762" i="2"/>
  <c r="AB4763" i="2"/>
  <c r="AB4764" i="2"/>
  <c r="AB4765" i="2"/>
  <c r="AB4766" i="2"/>
  <c r="AB4767" i="2"/>
  <c r="AB4768" i="2"/>
  <c r="AB4769" i="2"/>
  <c r="AB4770" i="2"/>
  <c r="AB4771" i="2"/>
  <c r="AB4772" i="2"/>
  <c r="AB4773" i="2"/>
  <c r="AB4774" i="2"/>
  <c r="AB4775" i="2"/>
  <c r="AB4776" i="2"/>
  <c r="AB4777" i="2"/>
  <c r="AB4778" i="2"/>
  <c r="AB4779" i="2"/>
  <c r="AB4780" i="2"/>
  <c r="AB4781" i="2"/>
  <c r="AB4782" i="2"/>
  <c r="AB4783" i="2"/>
  <c r="AB4784" i="2"/>
  <c r="AB4785" i="2"/>
  <c r="AB4786" i="2"/>
  <c r="AB4787" i="2"/>
  <c r="AB4788" i="2"/>
  <c r="AB4789" i="2"/>
  <c r="AB4790" i="2"/>
  <c r="AB4791" i="2"/>
  <c r="AB4792" i="2"/>
  <c r="AB4793" i="2"/>
  <c r="AB4794" i="2"/>
  <c r="AB4795" i="2"/>
  <c r="AB4796" i="2"/>
  <c r="AB4797" i="2"/>
  <c r="AB4798" i="2"/>
  <c r="AB4799" i="2"/>
  <c r="AB4800" i="2"/>
  <c r="AB4801" i="2"/>
  <c r="AB4802" i="2"/>
  <c r="AB4803" i="2"/>
  <c r="AB4804" i="2"/>
  <c r="AB4805" i="2"/>
  <c r="AB4806" i="2"/>
  <c r="AB4807" i="2"/>
  <c r="AB4808" i="2"/>
  <c r="AB4809" i="2"/>
  <c r="AB4810" i="2"/>
  <c r="AB4811" i="2"/>
  <c r="AB4812" i="2"/>
  <c r="AB4813" i="2"/>
  <c r="AB4814" i="2"/>
  <c r="AB4815" i="2"/>
  <c r="AB4816" i="2"/>
  <c r="AB4817" i="2"/>
  <c r="AB4818" i="2"/>
  <c r="AB4819" i="2"/>
  <c r="AB4820" i="2"/>
  <c r="AB4821" i="2"/>
  <c r="AB4822" i="2"/>
  <c r="AB4823" i="2"/>
  <c r="AB4824" i="2"/>
  <c r="AB4825" i="2"/>
  <c r="AB4826" i="2"/>
  <c r="AB4827" i="2"/>
  <c r="AB4828" i="2"/>
  <c r="AB4829" i="2"/>
  <c r="AB4830" i="2"/>
  <c r="AB4831" i="2"/>
  <c r="AB4832" i="2"/>
  <c r="AB4833" i="2"/>
  <c r="AB4834" i="2"/>
  <c r="AB4835" i="2"/>
  <c r="AB4836" i="2"/>
  <c r="AB4837" i="2"/>
  <c r="AB4838" i="2"/>
  <c r="AB4839" i="2"/>
  <c r="AB4840" i="2"/>
  <c r="AB4841" i="2"/>
  <c r="AB4842" i="2"/>
  <c r="AB4843" i="2"/>
  <c r="AB4844" i="2"/>
  <c r="AB4845" i="2"/>
  <c r="AB4846" i="2"/>
  <c r="AB4847" i="2"/>
  <c r="AB4848" i="2"/>
  <c r="AB4849" i="2"/>
  <c r="AB4850" i="2"/>
  <c r="AB4851" i="2"/>
  <c r="AB4852" i="2"/>
  <c r="AB4853" i="2"/>
  <c r="AB4854" i="2"/>
  <c r="AB4855" i="2"/>
  <c r="AB4856" i="2"/>
  <c r="AB4857" i="2"/>
  <c r="AB4858" i="2"/>
  <c r="AB4859" i="2"/>
  <c r="AB4860" i="2"/>
  <c r="AB4861" i="2"/>
  <c r="AB4862" i="2"/>
  <c r="AB4863" i="2"/>
  <c r="AB4864" i="2"/>
  <c r="AB4865" i="2"/>
  <c r="AB4866" i="2"/>
  <c r="AB4867" i="2"/>
  <c r="AB4868" i="2"/>
  <c r="AB4869" i="2"/>
  <c r="AB4870" i="2"/>
  <c r="AB4871" i="2"/>
  <c r="AB4872" i="2"/>
  <c r="AB4873" i="2"/>
  <c r="AB4874" i="2"/>
  <c r="AB4875" i="2"/>
  <c r="AB4876" i="2"/>
  <c r="AB4877" i="2"/>
  <c r="AB4878" i="2"/>
  <c r="AB4879" i="2"/>
  <c r="AB4880" i="2"/>
  <c r="AB4881" i="2"/>
  <c r="AB4882" i="2"/>
  <c r="AB4883" i="2"/>
  <c r="AB4884" i="2"/>
  <c r="AB4885" i="2"/>
  <c r="AB4886" i="2"/>
  <c r="AB4887" i="2"/>
  <c r="AB4888" i="2"/>
  <c r="AB4889" i="2"/>
  <c r="AB4890" i="2"/>
  <c r="AB4891" i="2"/>
  <c r="AB4892" i="2"/>
  <c r="AB4893" i="2"/>
  <c r="AB4894" i="2"/>
  <c r="AB4895" i="2"/>
  <c r="AB4896" i="2"/>
  <c r="AB4897" i="2"/>
  <c r="AB4898" i="2"/>
  <c r="AB4899" i="2"/>
  <c r="AB4900" i="2"/>
  <c r="AB4901" i="2"/>
  <c r="AB4902" i="2"/>
  <c r="AB4903" i="2"/>
  <c r="AB4904" i="2"/>
  <c r="AB4905" i="2"/>
  <c r="AB4906" i="2"/>
  <c r="AB4907" i="2"/>
  <c r="AB4908" i="2"/>
  <c r="AB4909" i="2"/>
  <c r="AB4910" i="2"/>
  <c r="AB4911" i="2"/>
  <c r="AB4912" i="2"/>
  <c r="AB4913" i="2"/>
  <c r="AB4914" i="2"/>
  <c r="AB4915" i="2"/>
  <c r="AB4916" i="2"/>
  <c r="AB4917" i="2"/>
  <c r="AB4918" i="2"/>
  <c r="AB4919" i="2"/>
  <c r="AB4920" i="2"/>
  <c r="AB4921" i="2"/>
  <c r="AB4922" i="2"/>
  <c r="AB4923" i="2"/>
  <c r="AB4924" i="2"/>
  <c r="AB4925" i="2"/>
  <c r="AB4926" i="2"/>
  <c r="AB4927" i="2"/>
  <c r="AB4928" i="2"/>
  <c r="AB4929" i="2"/>
  <c r="AB4930" i="2"/>
  <c r="AB4931" i="2"/>
  <c r="AB4932" i="2"/>
  <c r="AB4933" i="2"/>
  <c r="AB4934" i="2"/>
  <c r="AB4935" i="2"/>
  <c r="AB4936" i="2"/>
  <c r="AB4937" i="2"/>
  <c r="AB4938" i="2"/>
  <c r="AB4939" i="2"/>
  <c r="AB4940" i="2"/>
  <c r="AB4941" i="2"/>
  <c r="AB4942" i="2"/>
  <c r="AB4943" i="2"/>
  <c r="AB4944" i="2"/>
  <c r="AB4945" i="2"/>
  <c r="AB4946" i="2"/>
  <c r="AB4947" i="2"/>
  <c r="AB4948" i="2"/>
  <c r="AB4949" i="2"/>
  <c r="AB4950" i="2"/>
  <c r="AB4951" i="2"/>
  <c r="AB4952" i="2"/>
  <c r="AB4953" i="2"/>
  <c r="AB4954" i="2"/>
  <c r="AB4955" i="2"/>
  <c r="AB4956" i="2"/>
  <c r="AB4957" i="2"/>
  <c r="AB4958" i="2"/>
  <c r="AB4959" i="2"/>
  <c r="AB4960" i="2"/>
  <c r="AB4961" i="2"/>
  <c r="AB4962" i="2"/>
  <c r="AB4963" i="2"/>
  <c r="AB4964" i="2"/>
  <c r="AB4965" i="2"/>
  <c r="AB4966" i="2"/>
  <c r="AB4967" i="2"/>
  <c r="AB4968" i="2"/>
  <c r="AB4969" i="2"/>
  <c r="AB4970" i="2"/>
  <c r="AB4971" i="2"/>
  <c r="AB4972" i="2"/>
  <c r="AB4973" i="2"/>
  <c r="AB4974" i="2"/>
  <c r="AB4975" i="2"/>
  <c r="AB4976" i="2"/>
  <c r="AB4977" i="2"/>
  <c r="AB4978" i="2"/>
  <c r="AB4979" i="2"/>
  <c r="AB4980" i="2"/>
  <c r="AB4981" i="2"/>
  <c r="AB4982" i="2"/>
  <c r="AB4983" i="2"/>
  <c r="AB4984" i="2"/>
  <c r="AB4985" i="2"/>
  <c r="AB4986" i="2"/>
  <c r="AB4987" i="2"/>
  <c r="AB4988" i="2"/>
  <c r="AB4989" i="2"/>
  <c r="AB4990" i="2"/>
  <c r="AB4991" i="2"/>
  <c r="AB4992" i="2"/>
  <c r="AB4993" i="2"/>
  <c r="AB4994" i="2"/>
  <c r="AB4995" i="2"/>
  <c r="AB4996" i="2"/>
  <c r="AB4997" i="2"/>
  <c r="AB4998" i="2"/>
  <c r="AB4999" i="2"/>
  <c r="AB5000" i="2"/>
  <c r="V4307" i="2"/>
  <c r="V4308" i="2"/>
  <c r="V4309" i="2"/>
  <c r="V4310" i="2"/>
  <c r="V4311" i="2"/>
  <c r="V4312" i="2"/>
  <c r="V4313" i="2"/>
  <c r="V4314" i="2"/>
  <c r="V4315" i="2"/>
  <c r="V4316" i="2"/>
  <c r="V4317" i="2"/>
  <c r="V4318" i="2"/>
  <c r="V4319" i="2"/>
  <c r="V4320" i="2"/>
  <c r="V4321" i="2"/>
  <c r="V4322" i="2"/>
  <c r="V4323" i="2"/>
  <c r="V4324" i="2"/>
  <c r="V4325" i="2"/>
  <c r="V4326" i="2"/>
  <c r="V4327" i="2"/>
  <c r="V4328" i="2"/>
  <c r="V4329" i="2"/>
  <c r="V4330" i="2"/>
  <c r="V4331" i="2"/>
  <c r="V4332" i="2"/>
  <c r="V4333" i="2"/>
  <c r="V4334" i="2"/>
  <c r="V4335" i="2"/>
  <c r="V4336" i="2"/>
  <c r="V4337" i="2"/>
  <c r="V4338" i="2"/>
  <c r="V4339" i="2"/>
  <c r="V4340" i="2"/>
  <c r="V4341" i="2"/>
  <c r="V4342" i="2"/>
  <c r="V4343" i="2"/>
  <c r="V4344" i="2"/>
  <c r="V4345" i="2"/>
  <c r="V4346" i="2"/>
  <c r="V4347" i="2"/>
  <c r="V4348" i="2"/>
  <c r="V4349" i="2"/>
  <c r="V4350" i="2"/>
  <c r="V4351" i="2"/>
  <c r="V4352" i="2"/>
  <c r="V4353" i="2"/>
  <c r="V4354" i="2"/>
  <c r="V4355" i="2"/>
  <c r="V4356" i="2"/>
  <c r="V4357" i="2"/>
  <c r="V4358" i="2"/>
  <c r="V4359" i="2"/>
  <c r="V4360" i="2"/>
  <c r="V4361" i="2"/>
  <c r="V4362" i="2"/>
  <c r="V4363" i="2"/>
  <c r="V4364" i="2"/>
  <c r="V4365" i="2"/>
  <c r="V4366" i="2"/>
  <c r="V4367" i="2"/>
  <c r="V4368" i="2"/>
  <c r="V4369" i="2"/>
  <c r="V4370" i="2"/>
  <c r="V4371" i="2"/>
  <c r="V4372" i="2"/>
  <c r="V4373" i="2"/>
  <c r="V4374" i="2"/>
  <c r="V4375" i="2"/>
  <c r="V4376" i="2"/>
  <c r="V4377" i="2"/>
  <c r="V4378" i="2"/>
  <c r="V4379" i="2"/>
  <c r="V4380" i="2"/>
  <c r="V4381" i="2"/>
  <c r="V4382" i="2"/>
  <c r="V4383" i="2"/>
  <c r="V4384" i="2"/>
  <c r="V4385" i="2"/>
  <c r="V4386" i="2"/>
  <c r="V4387" i="2"/>
  <c r="V4388" i="2"/>
  <c r="V4389" i="2"/>
  <c r="V4390" i="2"/>
  <c r="V4391" i="2"/>
  <c r="V4392" i="2"/>
  <c r="V4393" i="2"/>
  <c r="V4394" i="2"/>
  <c r="V4395" i="2"/>
  <c r="V4396" i="2"/>
  <c r="V4397" i="2"/>
  <c r="V4398" i="2"/>
  <c r="V4399" i="2"/>
  <c r="V4400" i="2"/>
  <c r="V4401" i="2"/>
  <c r="V4402" i="2"/>
  <c r="V4403" i="2"/>
  <c r="V4404" i="2"/>
  <c r="V4405" i="2"/>
  <c r="V4406" i="2"/>
  <c r="V4407" i="2"/>
  <c r="V4408" i="2"/>
  <c r="V4409" i="2"/>
  <c r="V4410" i="2"/>
  <c r="V4411" i="2"/>
  <c r="V4412" i="2"/>
  <c r="V4413" i="2"/>
  <c r="V4414" i="2"/>
  <c r="V4415" i="2"/>
  <c r="V4416" i="2"/>
  <c r="V4417" i="2"/>
  <c r="V4418" i="2"/>
  <c r="V4419" i="2"/>
  <c r="V4420" i="2"/>
  <c r="V4421" i="2"/>
  <c r="V4422" i="2"/>
  <c r="V4423" i="2"/>
  <c r="V4424" i="2"/>
  <c r="V4425" i="2"/>
  <c r="V4426" i="2"/>
  <c r="V4427" i="2"/>
  <c r="V4428" i="2"/>
  <c r="V4429" i="2"/>
  <c r="V4430" i="2"/>
  <c r="V4431" i="2"/>
  <c r="V4432" i="2"/>
  <c r="V4433" i="2"/>
  <c r="V4434" i="2"/>
  <c r="V4435" i="2"/>
  <c r="V4436" i="2"/>
  <c r="V4437" i="2"/>
  <c r="V4438" i="2"/>
  <c r="V4439" i="2"/>
  <c r="V4440" i="2"/>
  <c r="V4441" i="2"/>
  <c r="V4442" i="2"/>
  <c r="V4443" i="2"/>
  <c r="V4444" i="2"/>
  <c r="V4445" i="2"/>
  <c r="V4446" i="2"/>
  <c r="V4447" i="2"/>
  <c r="V4448" i="2"/>
  <c r="V4449" i="2"/>
  <c r="V4450" i="2"/>
  <c r="V4451" i="2"/>
  <c r="V4452" i="2"/>
  <c r="V4453" i="2"/>
  <c r="V4454" i="2"/>
  <c r="V4455" i="2"/>
  <c r="V4456" i="2"/>
  <c r="V4457" i="2"/>
  <c r="V4458" i="2"/>
  <c r="V4459" i="2"/>
  <c r="V4460" i="2"/>
  <c r="V4461" i="2"/>
  <c r="V4462" i="2"/>
  <c r="V4463" i="2"/>
  <c r="V4464" i="2"/>
  <c r="V4465" i="2"/>
  <c r="V4466" i="2"/>
  <c r="V4467" i="2"/>
  <c r="V4468" i="2"/>
  <c r="V4469" i="2"/>
  <c r="V4470" i="2"/>
  <c r="V4471" i="2"/>
  <c r="V4472" i="2"/>
  <c r="V4473" i="2"/>
  <c r="V4474" i="2"/>
  <c r="V4475" i="2"/>
  <c r="V4476" i="2"/>
  <c r="V4477" i="2"/>
  <c r="V4478" i="2"/>
  <c r="V4479" i="2"/>
  <c r="V4480" i="2"/>
  <c r="V4481" i="2"/>
  <c r="V4482" i="2"/>
  <c r="V4483" i="2"/>
  <c r="V4484" i="2"/>
  <c r="V4485" i="2"/>
  <c r="V4486" i="2"/>
  <c r="V4487" i="2"/>
  <c r="V4488" i="2"/>
  <c r="V4489" i="2"/>
  <c r="V4490" i="2"/>
  <c r="V4491" i="2"/>
  <c r="V4492" i="2"/>
  <c r="V4493" i="2"/>
  <c r="V4494" i="2"/>
  <c r="V4495" i="2"/>
  <c r="V4496" i="2"/>
  <c r="V4497" i="2"/>
  <c r="V4498" i="2"/>
  <c r="V4499" i="2"/>
  <c r="V4500" i="2"/>
  <c r="V4501" i="2"/>
  <c r="V4502" i="2"/>
  <c r="V4503" i="2"/>
  <c r="V4504" i="2"/>
  <c r="V4505" i="2"/>
  <c r="V4506" i="2"/>
  <c r="V4507" i="2"/>
  <c r="V4508" i="2"/>
  <c r="V4509" i="2"/>
  <c r="V4510" i="2"/>
  <c r="V4511" i="2"/>
  <c r="V4512" i="2"/>
  <c r="V4513" i="2"/>
  <c r="V4514" i="2"/>
  <c r="V4515" i="2"/>
  <c r="V4516" i="2"/>
  <c r="V4517" i="2"/>
  <c r="V4518" i="2"/>
  <c r="V4519" i="2"/>
  <c r="V4520" i="2"/>
  <c r="V4521" i="2"/>
  <c r="V4522" i="2"/>
  <c r="V4523" i="2"/>
  <c r="V4524" i="2"/>
  <c r="V4525" i="2"/>
  <c r="V4526" i="2"/>
  <c r="V4527" i="2"/>
  <c r="V4528" i="2"/>
  <c r="V4529" i="2"/>
  <c r="V4530" i="2"/>
  <c r="V4531" i="2"/>
  <c r="V4532" i="2"/>
  <c r="V4533" i="2"/>
  <c r="V4534" i="2"/>
  <c r="V4535" i="2"/>
  <c r="V4536" i="2"/>
  <c r="V4537" i="2"/>
  <c r="V4538" i="2"/>
  <c r="V4539" i="2"/>
  <c r="V4540" i="2"/>
  <c r="V4541" i="2"/>
  <c r="V4542" i="2"/>
  <c r="V4543" i="2"/>
  <c r="V4544" i="2"/>
  <c r="V4545" i="2"/>
  <c r="V4546" i="2"/>
  <c r="V4547" i="2"/>
  <c r="V4548" i="2"/>
  <c r="V4549" i="2"/>
  <c r="V4550" i="2"/>
  <c r="V4551" i="2"/>
  <c r="V4552" i="2"/>
  <c r="V4553" i="2"/>
  <c r="V4554" i="2"/>
  <c r="V4555" i="2"/>
  <c r="V4556" i="2"/>
  <c r="V4557" i="2"/>
  <c r="V4558" i="2"/>
  <c r="V4559" i="2"/>
  <c r="V4560" i="2"/>
  <c r="V4561" i="2"/>
  <c r="V4562" i="2"/>
  <c r="V4563" i="2"/>
  <c r="V4564" i="2"/>
  <c r="V4565" i="2"/>
  <c r="V4566" i="2"/>
  <c r="V4567" i="2"/>
  <c r="V4568" i="2"/>
  <c r="V4569" i="2"/>
  <c r="V4570" i="2"/>
  <c r="V4571" i="2"/>
  <c r="V4572" i="2"/>
  <c r="V4573" i="2"/>
  <c r="V4574" i="2"/>
  <c r="V4575" i="2"/>
  <c r="V4576" i="2"/>
  <c r="V4577" i="2"/>
  <c r="V4578" i="2"/>
  <c r="V4579" i="2"/>
  <c r="V4580" i="2"/>
  <c r="V4581" i="2"/>
  <c r="V4582" i="2"/>
  <c r="V4583" i="2"/>
  <c r="V4584" i="2"/>
  <c r="V4585" i="2"/>
  <c r="V4586" i="2"/>
  <c r="V4587" i="2"/>
  <c r="V4588" i="2"/>
  <c r="V4589" i="2"/>
  <c r="V4590" i="2"/>
  <c r="V4591" i="2"/>
  <c r="V4592" i="2"/>
  <c r="V4593" i="2"/>
  <c r="V4594" i="2"/>
  <c r="V4595" i="2"/>
  <c r="V4596" i="2"/>
  <c r="V4597" i="2"/>
  <c r="V4598" i="2"/>
  <c r="V4599" i="2"/>
  <c r="V4600" i="2"/>
  <c r="V4601" i="2"/>
  <c r="V4602" i="2"/>
  <c r="V4603" i="2"/>
  <c r="V4604" i="2"/>
  <c r="V4605" i="2"/>
  <c r="V4606" i="2"/>
  <c r="V4607" i="2"/>
  <c r="V4608" i="2"/>
  <c r="V4609" i="2"/>
  <c r="V4610" i="2"/>
  <c r="V4611" i="2"/>
  <c r="V4612" i="2"/>
  <c r="V4613" i="2"/>
  <c r="V4614" i="2"/>
  <c r="V4615" i="2"/>
  <c r="V4616" i="2"/>
  <c r="V4617" i="2"/>
  <c r="V4618" i="2"/>
  <c r="V4619" i="2"/>
  <c r="V4620" i="2"/>
  <c r="V4621" i="2"/>
  <c r="V4622" i="2"/>
  <c r="V4623" i="2"/>
  <c r="V4624" i="2"/>
  <c r="V4625" i="2"/>
  <c r="V4626" i="2"/>
  <c r="V4627" i="2"/>
  <c r="V4628" i="2"/>
  <c r="V4629" i="2"/>
  <c r="V4630" i="2"/>
  <c r="V4631" i="2"/>
  <c r="V4632" i="2"/>
  <c r="V4633" i="2"/>
  <c r="V4634" i="2"/>
  <c r="V4635" i="2"/>
  <c r="V4636" i="2"/>
  <c r="V4637" i="2"/>
  <c r="V4638" i="2"/>
  <c r="V4639" i="2"/>
  <c r="V4640" i="2"/>
  <c r="V4641" i="2"/>
  <c r="V4642" i="2"/>
  <c r="V4643" i="2"/>
  <c r="V4644" i="2"/>
  <c r="V4645" i="2"/>
  <c r="V4646" i="2"/>
  <c r="V4647" i="2"/>
  <c r="V4648" i="2"/>
  <c r="V4649" i="2"/>
  <c r="V4650" i="2"/>
  <c r="V4651" i="2"/>
  <c r="V4652" i="2"/>
  <c r="V4653" i="2"/>
  <c r="V4654" i="2"/>
  <c r="V4655" i="2"/>
  <c r="V4656" i="2"/>
  <c r="V4657" i="2"/>
  <c r="V4658" i="2"/>
  <c r="V4659" i="2"/>
  <c r="V4660" i="2"/>
  <c r="V4661" i="2"/>
  <c r="V4662" i="2"/>
  <c r="V4663" i="2"/>
  <c r="V4664" i="2"/>
  <c r="V4665" i="2"/>
  <c r="V4666" i="2"/>
  <c r="V4667" i="2"/>
  <c r="V4668" i="2"/>
  <c r="V4669" i="2"/>
  <c r="V4670" i="2"/>
  <c r="V4671" i="2"/>
  <c r="V4672" i="2"/>
  <c r="V4673" i="2"/>
  <c r="V4674" i="2"/>
  <c r="V4675" i="2"/>
  <c r="V4676" i="2"/>
  <c r="V4677" i="2"/>
  <c r="V4678" i="2"/>
  <c r="V4679" i="2"/>
  <c r="V4680" i="2"/>
  <c r="V4681" i="2"/>
  <c r="V4682" i="2"/>
  <c r="V4683" i="2"/>
  <c r="V4684" i="2"/>
  <c r="V4685" i="2"/>
  <c r="V4686" i="2"/>
  <c r="V4687" i="2"/>
  <c r="V4688" i="2"/>
  <c r="V4689" i="2"/>
  <c r="V4690" i="2"/>
  <c r="V4691" i="2"/>
  <c r="V4692" i="2"/>
  <c r="V4693" i="2"/>
  <c r="V4694" i="2"/>
  <c r="V4695" i="2"/>
  <c r="V4696" i="2"/>
  <c r="V4697" i="2"/>
  <c r="V4698" i="2"/>
  <c r="V4699" i="2"/>
  <c r="V4700" i="2"/>
  <c r="V4701" i="2"/>
  <c r="V4702" i="2"/>
  <c r="V4703" i="2"/>
  <c r="V4704" i="2"/>
  <c r="V4705" i="2"/>
  <c r="V4706" i="2"/>
  <c r="V4707" i="2"/>
  <c r="V4708" i="2"/>
  <c r="V4709" i="2"/>
  <c r="V4710" i="2"/>
  <c r="V4711" i="2"/>
  <c r="V4712" i="2"/>
  <c r="V4713" i="2"/>
  <c r="V4714" i="2"/>
  <c r="V4715" i="2"/>
  <c r="V4716" i="2"/>
  <c r="V4717" i="2"/>
  <c r="V4718" i="2"/>
  <c r="V4719" i="2"/>
  <c r="V4720" i="2"/>
  <c r="V4721" i="2"/>
  <c r="V4722" i="2"/>
  <c r="V4723" i="2"/>
  <c r="V4724" i="2"/>
  <c r="V4725" i="2"/>
  <c r="V4726" i="2"/>
  <c r="V4727" i="2"/>
  <c r="V4728" i="2"/>
  <c r="V4729" i="2"/>
  <c r="V4730" i="2"/>
  <c r="V4731" i="2"/>
  <c r="V4732" i="2"/>
  <c r="V4733" i="2"/>
  <c r="V4734" i="2"/>
  <c r="V4735" i="2"/>
  <c r="V4736" i="2"/>
  <c r="V4737" i="2"/>
  <c r="V4738" i="2"/>
  <c r="V4739" i="2"/>
  <c r="V4740" i="2"/>
  <c r="V4741" i="2"/>
  <c r="V4742" i="2"/>
  <c r="V4743" i="2"/>
  <c r="V4744" i="2"/>
  <c r="V4745" i="2"/>
  <c r="V4746" i="2"/>
  <c r="V4747" i="2"/>
  <c r="V4748" i="2"/>
  <c r="V4749" i="2"/>
  <c r="V4750" i="2"/>
  <c r="V4751" i="2"/>
  <c r="V4752" i="2"/>
  <c r="V4753" i="2"/>
  <c r="V4754" i="2"/>
  <c r="V4755" i="2"/>
  <c r="V4756" i="2"/>
  <c r="V4757" i="2"/>
  <c r="V4758" i="2"/>
  <c r="V4759" i="2"/>
  <c r="V4760" i="2"/>
  <c r="V4761" i="2"/>
  <c r="V4762" i="2"/>
  <c r="V4763" i="2"/>
  <c r="V4764" i="2"/>
  <c r="V4765" i="2"/>
  <c r="V4766" i="2"/>
  <c r="V4767" i="2"/>
  <c r="V4768" i="2"/>
  <c r="V4769" i="2"/>
  <c r="V4770" i="2"/>
  <c r="V4771" i="2"/>
  <c r="V4772" i="2"/>
  <c r="V4773" i="2"/>
  <c r="V4774" i="2"/>
  <c r="V4775" i="2"/>
  <c r="V4776" i="2"/>
  <c r="V4777" i="2"/>
  <c r="V4778" i="2"/>
  <c r="V4779" i="2"/>
  <c r="V4780" i="2"/>
  <c r="V4781" i="2"/>
  <c r="V4782" i="2"/>
  <c r="V4783" i="2"/>
  <c r="V4784" i="2"/>
  <c r="V4785" i="2"/>
  <c r="V4786" i="2"/>
  <c r="V4787" i="2"/>
  <c r="V4788" i="2"/>
  <c r="V4789" i="2"/>
  <c r="V4790" i="2"/>
  <c r="V4791" i="2"/>
  <c r="V4792" i="2"/>
  <c r="V4793" i="2"/>
  <c r="V4794" i="2"/>
  <c r="V4795" i="2"/>
  <c r="V4796" i="2"/>
  <c r="V4797" i="2"/>
  <c r="V4798" i="2"/>
  <c r="V4799" i="2"/>
  <c r="V4800" i="2"/>
  <c r="V4801" i="2"/>
  <c r="V4802" i="2"/>
  <c r="V4803" i="2"/>
  <c r="V4804" i="2"/>
  <c r="V4805" i="2"/>
  <c r="V4806" i="2"/>
  <c r="V4807" i="2"/>
  <c r="V4808" i="2"/>
  <c r="V4809" i="2"/>
  <c r="V4810" i="2"/>
  <c r="V4811" i="2"/>
  <c r="V4812" i="2"/>
  <c r="V4813" i="2"/>
  <c r="V4814" i="2"/>
  <c r="V4815" i="2"/>
  <c r="V4816" i="2"/>
  <c r="V4817" i="2"/>
  <c r="V4818" i="2"/>
  <c r="V4819" i="2"/>
  <c r="V4820" i="2"/>
  <c r="V4821" i="2"/>
  <c r="V4822" i="2"/>
  <c r="V4823" i="2"/>
  <c r="V4824" i="2"/>
  <c r="V4825" i="2"/>
  <c r="V4826" i="2"/>
  <c r="V4827" i="2"/>
  <c r="V4828" i="2"/>
  <c r="V4829" i="2"/>
  <c r="V4830" i="2"/>
  <c r="V4831" i="2"/>
  <c r="V4832" i="2"/>
  <c r="V4833" i="2"/>
  <c r="V4834" i="2"/>
  <c r="V4835" i="2"/>
  <c r="V4836" i="2"/>
  <c r="V4837" i="2"/>
  <c r="V4838" i="2"/>
  <c r="V4839" i="2"/>
  <c r="V4840" i="2"/>
  <c r="V4841" i="2"/>
  <c r="V4842" i="2"/>
  <c r="V4843" i="2"/>
  <c r="V4844" i="2"/>
  <c r="V4845" i="2"/>
  <c r="V4846" i="2"/>
  <c r="V4847" i="2"/>
  <c r="V4848" i="2"/>
  <c r="V4849" i="2"/>
  <c r="V4850" i="2"/>
  <c r="V4851" i="2"/>
  <c r="V4852" i="2"/>
  <c r="V4853" i="2"/>
  <c r="V4854" i="2"/>
  <c r="V4855" i="2"/>
  <c r="V4856" i="2"/>
  <c r="V4857" i="2"/>
  <c r="V4858" i="2"/>
  <c r="V4859" i="2"/>
  <c r="V4860" i="2"/>
  <c r="V4861" i="2"/>
  <c r="V4862" i="2"/>
  <c r="V4863" i="2"/>
  <c r="V4864" i="2"/>
  <c r="V4865" i="2"/>
  <c r="V4866" i="2"/>
  <c r="V4867" i="2"/>
  <c r="V4868" i="2"/>
  <c r="V4869" i="2"/>
  <c r="V4870" i="2"/>
  <c r="V4871" i="2"/>
  <c r="V4872" i="2"/>
  <c r="V4873" i="2"/>
  <c r="V4874" i="2"/>
  <c r="V4875" i="2"/>
  <c r="V4876" i="2"/>
  <c r="V4877" i="2"/>
  <c r="V4878" i="2"/>
  <c r="V4879" i="2"/>
  <c r="V4880" i="2"/>
  <c r="V4881" i="2"/>
  <c r="V4882" i="2"/>
  <c r="V4883" i="2"/>
  <c r="V4884" i="2"/>
  <c r="V4885" i="2"/>
  <c r="V4886" i="2"/>
  <c r="V4887" i="2"/>
  <c r="V4888" i="2"/>
  <c r="V4889" i="2"/>
  <c r="V4890" i="2"/>
  <c r="V4891" i="2"/>
  <c r="V4892" i="2"/>
  <c r="V4893" i="2"/>
  <c r="V4894" i="2"/>
  <c r="V4895" i="2"/>
  <c r="V4896" i="2"/>
  <c r="V4897" i="2"/>
  <c r="V4898" i="2"/>
  <c r="V4899" i="2"/>
  <c r="V4900" i="2"/>
  <c r="V4901" i="2"/>
  <c r="V4902" i="2"/>
  <c r="V4903" i="2"/>
  <c r="V4904" i="2"/>
  <c r="V4905" i="2"/>
  <c r="V4906" i="2"/>
  <c r="V4907" i="2"/>
  <c r="V4908" i="2"/>
  <c r="V4909" i="2"/>
  <c r="V4910" i="2"/>
  <c r="V4911" i="2"/>
  <c r="V4912" i="2"/>
  <c r="V4913" i="2"/>
  <c r="V4914" i="2"/>
  <c r="V4915" i="2"/>
  <c r="V4916" i="2"/>
  <c r="V4917" i="2"/>
  <c r="V4918" i="2"/>
  <c r="V4919" i="2"/>
  <c r="V4920" i="2"/>
  <c r="V4921" i="2"/>
  <c r="V4922" i="2"/>
  <c r="V4923" i="2"/>
  <c r="V4924" i="2"/>
  <c r="V4925" i="2"/>
  <c r="V4926" i="2"/>
  <c r="V4927" i="2"/>
  <c r="V4928" i="2"/>
  <c r="V4929" i="2"/>
  <c r="V4930" i="2"/>
  <c r="V4931" i="2"/>
  <c r="V4932" i="2"/>
  <c r="V4933" i="2"/>
  <c r="V4934" i="2"/>
  <c r="V4935" i="2"/>
  <c r="V4936" i="2"/>
  <c r="V4937" i="2"/>
  <c r="V4938" i="2"/>
  <c r="V4939" i="2"/>
  <c r="V4940" i="2"/>
  <c r="V4941" i="2"/>
  <c r="V4942" i="2"/>
  <c r="V4943" i="2"/>
  <c r="V4944" i="2"/>
  <c r="V4945" i="2"/>
  <c r="V4946" i="2"/>
  <c r="V4947" i="2"/>
  <c r="V4948" i="2"/>
  <c r="V4949" i="2"/>
  <c r="V4950" i="2"/>
  <c r="V4951" i="2"/>
  <c r="V4952" i="2"/>
  <c r="V4953" i="2"/>
  <c r="V4954" i="2"/>
  <c r="V4955" i="2"/>
  <c r="V4956" i="2"/>
  <c r="V4957" i="2"/>
  <c r="V4958" i="2"/>
  <c r="V4959" i="2"/>
  <c r="V4960" i="2"/>
  <c r="V4961" i="2"/>
  <c r="V4962" i="2"/>
  <c r="V4963" i="2"/>
  <c r="V4964" i="2"/>
  <c r="V4965" i="2"/>
  <c r="V4966" i="2"/>
  <c r="V4967" i="2"/>
  <c r="V4968" i="2"/>
  <c r="V4969" i="2"/>
  <c r="V4970" i="2"/>
  <c r="V4971" i="2"/>
  <c r="V4972" i="2"/>
  <c r="V4973" i="2"/>
  <c r="V4974" i="2"/>
  <c r="V4975" i="2"/>
  <c r="V4976" i="2"/>
  <c r="V4977" i="2"/>
  <c r="V4978" i="2"/>
  <c r="V4979" i="2"/>
  <c r="V4980" i="2"/>
  <c r="V4981" i="2"/>
  <c r="V4982" i="2"/>
  <c r="V4983" i="2"/>
  <c r="V4984" i="2"/>
  <c r="V4985" i="2"/>
  <c r="V4986" i="2"/>
  <c r="V4987" i="2"/>
  <c r="V4988" i="2"/>
  <c r="V4989" i="2"/>
  <c r="V4990" i="2"/>
  <c r="V4991" i="2"/>
  <c r="V4992" i="2"/>
  <c r="V4993" i="2"/>
  <c r="V4994" i="2"/>
  <c r="V4995" i="2"/>
  <c r="V4996" i="2"/>
  <c r="V4997" i="2"/>
  <c r="V4998" i="2"/>
  <c r="V4999" i="2"/>
  <c r="V5000" i="2"/>
  <c r="L4006" i="2"/>
  <c r="V4006" i="2" s="1"/>
  <c r="K4006" i="2"/>
  <c r="L4005" i="2"/>
  <c r="V4005" i="2" s="1"/>
  <c r="K4005" i="2"/>
  <c r="L4004" i="2"/>
  <c r="V4004" i="2" s="1"/>
  <c r="K4004" i="2"/>
  <c r="L4003" i="2"/>
  <c r="V4003" i="2" s="1"/>
  <c r="K4003" i="2"/>
  <c r="L4002" i="2"/>
  <c r="V4002" i="2" s="1"/>
  <c r="K4002" i="2"/>
  <c r="L4001" i="2"/>
  <c r="V4001" i="2" s="1"/>
  <c r="K4001" i="2"/>
  <c r="L4000" i="2"/>
  <c r="V4000" i="2" s="1"/>
  <c r="K4000" i="2"/>
  <c r="L3999" i="2"/>
  <c r="V3999" i="2" s="1"/>
  <c r="K3999" i="2"/>
  <c r="L3998" i="2"/>
  <c r="V3998" i="2" s="1"/>
  <c r="K3998" i="2"/>
  <c r="L3997" i="2"/>
  <c r="V3997" i="2" s="1"/>
  <c r="K3997" i="2"/>
  <c r="L3996" i="2"/>
  <c r="V3996" i="2" s="1"/>
  <c r="K3996" i="2"/>
  <c r="L3995" i="2"/>
  <c r="V3995" i="2" s="1"/>
  <c r="K3995" i="2"/>
  <c r="L3994" i="2"/>
  <c r="V3994" i="2" s="1"/>
  <c r="K3994" i="2"/>
  <c r="L3993" i="2"/>
  <c r="V3993" i="2" s="1"/>
  <c r="K3993" i="2"/>
  <c r="L3992" i="2"/>
  <c r="V3992" i="2" s="1"/>
  <c r="K3992" i="2"/>
  <c r="L3991" i="2"/>
  <c r="V3991" i="2" s="1"/>
  <c r="K3991" i="2"/>
  <c r="L3990" i="2"/>
  <c r="V3990" i="2" s="1"/>
  <c r="K3990" i="2"/>
  <c r="L3989" i="2"/>
  <c r="V3989" i="2" s="1"/>
  <c r="K3989" i="2"/>
  <c r="L3988" i="2"/>
  <c r="V3988" i="2" s="1"/>
  <c r="K3988" i="2"/>
  <c r="L3987" i="2"/>
  <c r="V3987" i="2" s="1"/>
  <c r="K3987" i="2"/>
  <c r="L3986" i="2"/>
  <c r="V3986" i="2" s="1"/>
  <c r="K3986" i="2"/>
  <c r="L3985" i="2"/>
  <c r="V3985" i="2" s="1"/>
  <c r="K3985" i="2"/>
  <c r="L3984" i="2"/>
  <c r="V3984" i="2" s="1"/>
  <c r="K3984" i="2"/>
  <c r="L3983" i="2"/>
  <c r="V3983" i="2" s="1"/>
  <c r="K3983" i="2"/>
  <c r="L3982" i="2"/>
  <c r="V3982" i="2" s="1"/>
  <c r="K3982" i="2"/>
  <c r="L3981" i="2"/>
  <c r="V3981" i="2" s="1"/>
  <c r="K3981" i="2"/>
  <c r="L3980" i="2"/>
  <c r="V3980" i="2" s="1"/>
  <c r="K3980" i="2"/>
  <c r="L3979" i="2"/>
  <c r="V3979" i="2" s="1"/>
  <c r="K3979" i="2"/>
  <c r="L3978" i="2"/>
  <c r="V3978" i="2" s="1"/>
  <c r="K3978" i="2"/>
  <c r="L3977" i="2"/>
  <c r="V3977" i="2" s="1"/>
  <c r="K3977" i="2"/>
  <c r="L3976" i="2"/>
  <c r="V3976" i="2" s="1"/>
  <c r="K3976" i="2"/>
  <c r="L3975" i="2"/>
  <c r="V3975" i="2" s="1"/>
  <c r="K3975" i="2"/>
  <c r="L3974" i="2"/>
  <c r="V3974" i="2" s="1"/>
  <c r="K3974" i="2"/>
  <c r="L3973" i="2"/>
  <c r="V3973" i="2" s="1"/>
  <c r="K3973" i="2"/>
  <c r="L3972" i="2"/>
  <c r="V3972" i="2" s="1"/>
  <c r="K3972" i="2"/>
  <c r="L3971" i="2"/>
  <c r="V3971" i="2" s="1"/>
  <c r="K3971" i="2"/>
  <c r="L3970" i="2"/>
  <c r="V3970" i="2" s="1"/>
  <c r="K3970" i="2"/>
  <c r="L3969" i="2"/>
  <c r="V3969" i="2" s="1"/>
  <c r="K3969" i="2"/>
  <c r="L3968" i="2"/>
  <c r="V3968" i="2" s="1"/>
  <c r="K3968" i="2"/>
  <c r="L3967" i="2"/>
  <c r="V3967" i="2" s="1"/>
  <c r="K3967" i="2"/>
  <c r="L3966" i="2"/>
  <c r="V3966" i="2" s="1"/>
  <c r="K3966" i="2"/>
  <c r="L3965" i="2"/>
  <c r="V3965" i="2" s="1"/>
  <c r="K3965" i="2"/>
  <c r="L3964" i="2"/>
  <c r="V3964" i="2" s="1"/>
  <c r="K3964" i="2"/>
  <c r="L3963" i="2"/>
  <c r="V3963" i="2" s="1"/>
  <c r="K3963" i="2"/>
  <c r="L3962" i="2"/>
  <c r="V3962" i="2" s="1"/>
  <c r="K3962" i="2"/>
  <c r="L3961" i="2"/>
  <c r="V3961" i="2" s="1"/>
  <c r="K3961" i="2"/>
  <c r="L3960" i="2"/>
  <c r="V3960" i="2" s="1"/>
  <c r="K3960" i="2"/>
  <c r="L3959" i="2"/>
  <c r="V3959" i="2" s="1"/>
  <c r="K3959" i="2"/>
  <c r="L3958" i="2"/>
  <c r="V3958" i="2" s="1"/>
  <c r="K3958" i="2"/>
  <c r="L3957" i="2"/>
  <c r="V3957" i="2" s="1"/>
  <c r="K3957" i="2"/>
  <c r="L3956" i="2"/>
  <c r="V3956" i="2" s="1"/>
  <c r="K3956" i="2"/>
  <c r="L3955" i="2"/>
  <c r="V3955" i="2" s="1"/>
  <c r="K3955" i="2"/>
  <c r="L3954" i="2"/>
  <c r="V3954" i="2" s="1"/>
  <c r="K3954" i="2"/>
  <c r="L3953" i="2"/>
  <c r="V3953" i="2" s="1"/>
  <c r="K3953" i="2"/>
  <c r="L3952" i="2"/>
  <c r="V3952" i="2" s="1"/>
  <c r="K3952" i="2"/>
  <c r="L3951" i="2"/>
  <c r="V3951" i="2" s="1"/>
  <c r="K3951" i="2"/>
  <c r="L3950" i="2"/>
  <c r="V3950" i="2" s="1"/>
  <c r="K3950" i="2"/>
  <c r="L3949" i="2"/>
  <c r="V3949" i="2" s="1"/>
  <c r="K3949" i="2"/>
  <c r="L3948" i="2"/>
  <c r="V3948" i="2" s="1"/>
  <c r="K3948" i="2"/>
  <c r="L3947" i="2"/>
  <c r="V3947" i="2" s="1"/>
  <c r="K3947" i="2"/>
  <c r="L3946" i="2"/>
  <c r="V3946" i="2" s="1"/>
  <c r="K3946" i="2"/>
  <c r="L3945" i="2"/>
  <c r="V3945" i="2" s="1"/>
  <c r="K3945" i="2"/>
  <c r="L3944" i="2"/>
  <c r="V3944" i="2" s="1"/>
  <c r="K3944" i="2"/>
  <c r="L3943" i="2"/>
  <c r="V3943" i="2" s="1"/>
  <c r="K3943" i="2"/>
  <c r="L3942" i="2"/>
  <c r="V3942" i="2" s="1"/>
  <c r="K3942" i="2"/>
  <c r="L3941" i="2"/>
  <c r="V3941" i="2" s="1"/>
  <c r="K3941" i="2"/>
  <c r="L3940" i="2"/>
  <c r="V3940" i="2" s="1"/>
  <c r="K3940" i="2"/>
  <c r="L3939" i="2"/>
  <c r="V3939" i="2" s="1"/>
  <c r="K3939" i="2"/>
  <c r="L3938" i="2"/>
  <c r="V3938" i="2" s="1"/>
  <c r="K3938" i="2"/>
  <c r="L3937" i="2"/>
  <c r="V3937" i="2" s="1"/>
  <c r="K3937" i="2"/>
  <c r="L3936" i="2"/>
  <c r="V3936" i="2" s="1"/>
  <c r="K3936" i="2"/>
  <c r="L3935" i="2"/>
  <c r="V3935" i="2" s="1"/>
  <c r="K3935" i="2"/>
  <c r="L3934" i="2"/>
  <c r="V3934" i="2" s="1"/>
  <c r="K3934" i="2"/>
  <c r="L3933" i="2"/>
  <c r="V3933" i="2" s="1"/>
  <c r="K3933" i="2"/>
  <c r="L3932" i="2"/>
  <c r="V3932" i="2" s="1"/>
  <c r="K3932" i="2"/>
  <c r="L3931" i="2"/>
  <c r="V3931" i="2" s="1"/>
  <c r="K3931" i="2"/>
  <c r="L3930" i="2"/>
  <c r="V3930" i="2" s="1"/>
  <c r="K3930" i="2"/>
  <c r="L3929" i="2"/>
  <c r="V3929" i="2" s="1"/>
  <c r="K3929" i="2"/>
  <c r="L3928" i="2"/>
  <c r="V3928" i="2" s="1"/>
  <c r="K3928" i="2"/>
  <c r="L3927" i="2"/>
  <c r="V3927" i="2" s="1"/>
  <c r="K3927" i="2"/>
  <c r="L3926" i="2"/>
  <c r="V3926" i="2" s="1"/>
  <c r="K3926" i="2"/>
  <c r="L3925" i="2"/>
  <c r="V3925" i="2" s="1"/>
  <c r="K3925" i="2"/>
  <c r="L3924" i="2"/>
  <c r="V3924" i="2" s="1"/>
  <c r="K3924" i="2"/>
  <c r="L3923" i="2"/>
  <c r="V3923" i="2" s="1"/>
  <c r="K3923" i="2"/>
  <c r="L3922" i="2"/>
  <c r="V3922" i="2" s="1"/>
  <c r="K3922" i="2"/>
  <c r="L3921" i="2"/>
  <c r="V3921" i="2" s="1"/>
  <c r="K3921" i="2"/>
  <c r="L3920" i="2"/>
  <c r="V3920" i="2" s="1"/>
  <c r="K3920" i="2"/>
  <c r="L3919" i="2"/>
  <c r="V3919" i="2" s="1"/>
  <c r="K3919" i="2"/>
  <c r="L3918" i="2"/>
  <c r="V3918" i="2" s="1"/>
  <c r="K3918" i="2"/>
  <c r="L3917" i="2"/>
  <c r="V3917" i="2" s="1"/>
  <c r="K3917" i="2"/>
  <c r="L3916" i="2"/>
  <c r="V3916" i="2" s="1"/>
  <c r="K3916" i="2"/>
  <c r="L3915" i="2"/>
  <c r="V3915" i="2" s="1"/>
  <c r="K3915" i="2"/>
  <c r="L3914" i="2"/>
  <c r="V3914" i="2" s="1"/>
  <c r="K3914" i="2"/>
  <c r="L3913" i="2"/>
  <c r="V3913" i="2" s="1"/>
  <c r="K3913" i="2"/>
  <c r="L3912" i="2"/>
  <c r="V3912" i="2" s="1"/>
  <c r="K3912" i="2"/>
  <c r="L3911" i="2"/>
  <c r="V3911" i="2" s="1"/>
  <c r="K3911" i="2"/>
  <c r="L3910" i="2"/>
  <c r="V3910" i="2" s="1"/>
  <c r="K3910" i="2"/>
  <c r="L3909" i="2"/>
  <c r="V3909" i="2" s="1"/>
  <c r="K3909" i="2"/>
  <c r="L3908" i="2"/>
  <c r="V3908" i="2" s="1"/>
  <c r="K3908" i="2"/>
  <c r="L3907" i="2"/>
  <c r="V3907" i="2" s="1"/>
  <c r="K3907" i="2"/>
  <c r="L3906" i="2"/>
  <c r="V3906" i="2" s="1"/>
  <c r="K3906" i="2"/>
  <c r="L3905" i="2"/>
  <c r="V3905" i="2" s="1"/>
  <c r="K3905" i="2"/>
  <c r="L3904" i="2"/>
  <c r="V3904" i="2" s="1"/>
  <c r="K3904" i="2"/>
  <c r="L3903" i="2"/>
  <c r="V3903" i="2" s="1"/>
  <c r="K3903" i="2"/>
  <c r="L3902" i="2"/>
  <c r="V3902" i="2" s="1"/>
  <c r="K3902" i="2"/>
  <c r="L3901" i="2"/>
  <c r="V3901" i="2" s="1"/>
  <c r="K3901" i="2"/>
  <c r="L3900" i="2"/>
  <c r="V3900" i="2" s="1"/>
  <c r="K3900" i="2"/>
  <c r="L3899" i="2"/>
  <c r="V3899" i="2" s="1"/>
  <c r="K3899" i="2"/>
  <c r="L3898" i="2"/>
  <c r="V3898" i="2" s="1"/>
  <c r="K3898" i="2"/>
  <c r="L3897" i="2"/>
  <c r="V3897" i="2" s="1"/>
  <c r="K3897" i="2"/>
  <c r="L3896" i="2"/>
  <c r="V3896" i="2" s="1"/>
  <c r="K3896" i="2"/>
  <c r="L3895" i="2"/>
  <c r="V3895" i="2" s="1"/>
  <c r="K3895" i="2"/>
  <c r="L3894" i="2"/>
  <c r="V3894" i="2" s="1"/>
  <c r="K3894" i="2"/>
  <c r="L3893" i="2"/>
  <c r="V3893" i="2" s="1"/>
  <c r="K3893" i="2"/>
  <c r="L3892" i="2"/>
  <c r="V3892" i="2" s="1"/>
  <c r="K3892" i="2"/>
  <c r="L3891" i="2"/>
  <c r="V3891" i="2" s="1"/>
  <c r="K3891" i="2"/>
  <c r="L3890" i="2"/>
  <c r="V3890" i="2" s="1"/>
  <c r="K3890" i="2"/>
  <c r="L3889" i="2"/>
  <c r="V3889" i="2" s="1"/>
  <c r="K3889" i="2"/>
  <c r="L3888" i="2"/>
  <c r="V3888" i="2" s="1"/>
  <c r="K3888" i="2"/>
  <c r="L3887" i="2"/>
  <c r="V3887" i="2" s="1"/>
  <c r="K3887" i="2"/>
  <c r="L3886" i="2"/>
  <c r="V3886" i="2" s="1"/>
  <c r="K3886" i="2"/>
  <c r="L3885" i="2"/>
  <c r="V3885" i="2" s="1"/>
  <c r="K3885" i="2"/>
  <c r="L3884" i="2"/>
  <c r="V3884" i="2" s="1"/>
  <c r="K3884" i="2"/>
  <c r="L3883" i="2"/>
  <c r="V3883" i="2" s="1"/>
  <c r="K3883" i="2"/>
  <c r="L3882" i="2"/>
  <c r="V3882" i="2" s="1"/>
  <c r="K3882" i="2"/>
  <c r="L3881" i="2"/>
  <c r="V3881" i="2" s="1"/>
  <c r="K3881" i="2"/>
  <c r="L3880" i="2"/>
  <c r="V3880" i="2" s="1"/>
  <c r="K3880" i="2"/>
  <c r="L3879" i="2"/>
  <c r="V3879" i="2" s="1"/>
  <c r="K3879" i="2"/>
  <c r="L3878" i="2"/>
  <c r="V3878" i="2" s="1"/>
  <c r="K3878" i="2"/>
  <c r="L3877" i="2"/>
  <c r="V3877" i="2" s="1"/>
  <c r="K3877" i="2"/>
  <c r="L3876" i="2"/>
  <c r="V3876" i="2" s="1"/>
  <c r="K3876" i="2"/>
  <c r="L3875" i="2"/>
  <c r="V3875" i="2" s="1"/>
  <c r="K3875" i="2"/>
  <c r="L3874" i="2"/>
  <c r="V3874" i="2" s="1"/>
  <c r="K3874" i="2"/>
  <c r="L3873" i="2"/>
  <c r="V3873" i="2" s="1"/>
  <c r="K3873" i="2"/>
  <c r="L3872" i="2"/>
  <c r="V3872" i="2" s="1"/>
  <c r="K3872" i="2"/>
  <c r="L3871" i="2"/>
  <c r="V3871" i="2" s="1"/>
  <c r="K3871" i="2"/>
  <c r="L3870" i="2"/>
  <c r="V3870" i="2" s="1"/>
  <c r="K3870" i="2"/>
  <c r="L3869" i="2"/>
  <c r="V3869" i="2" s="1"/>
  <c r="K3869" i="2"/>
  <c r="L3868" i="2"/>
  <c r="V3868" i="2" s="1"/>
  <c r="K3868" i="2"/>
  <c r="L3867" i="2"/>
  <c r="V3867" i="2" s="1"/>
  <c r="K3867" i="2"/>
  <c r="L3866" i="2"/>
  <c r="V3866" i="2" s="1"/>
  <c r="K3866" i="2"/>
  <c r="L3865" i="2"/>
  <c r="V3865" i="2" s="1"/>
  <c r="K3865" i="2"/>
  <c r="L3864" i="2"/>
  <c r="V3864" i="2" s="1"/>
  <c r="K3864" i="2"/>
  <c r="L3863" i="2"/>
  <c r="V3863" i="2" s="1"/>
  <c r="K3863" i="2"/>
  <c r="L3862" i="2"/>
  <c r="V3862" i="2" s="1"/>
  <c r="K3862" i="2"/>
  <c r="L3861" i="2"/>
  <c r="V3861" i="2" s="1"/>
  <c r="K3861" i="2"/>
  <c r="L3860" i="2"/>
  <c r="V3860" i="2" s="1"/>
  <c r="K3860" i="2"/>
  <c r="L3859" i="2"/>
  <c r="V3859" i="2" s="1"/>
  <c r="K3859" i="2"/>
  <c r="L3858" i="2"/>
  <c r="V3858" i="2" s="1"/>
  <c r="K3858" i="2"/>
  <c r="L3857" i="2"/>
  <c r="V3857" i="2" s="1"/>
  <c r="K3857" i="2"/>
  <c r="L3856" i="2"/>
  <c r="V3856" i="2" s="1"/>
  <c r="K3856" i="2"/>
  <c r="L3855" i="2"/>
  <c r="V3855" i="2" s="1"/>
  <c r="K3855" i="2"/>
  <c r="L3854" i="2"/>
  <c r="V3854" i="2" s="1"/>
  <c r="K3854" i="2"/>
  <c r="L3853" i="2"/>
  <c r="V3853" i="2" s="1"/>
  <c r="K3853" i="2"/>
  <c r="L3852" i="2"/>
  <c r="V3852" i="2" s="1"/>
  <c r="K3852" i="2"/>
  <c r="L3851" i="2"/>
  <c r="V3851" i="2" s="1"/>
  <c r="K3851" i="2"/>
  <c r="L3850" i="2"/>
  <c r="V3850" i="2" s="1"/>
  <c r="K3850" i="2"/>
  <c r="L3849" i="2"/>
  <c r="V3849" i="2" s="1"/>
  <c r="K3849" i="2"/>
  <c r="L3848" i="2"/>
  <c r="V3848" i="2" s="1"/>
  <c r="K3848" i="2"/>
  <c r="L3847" i="2"/>
  <c r="V3847" i="2" s="1"/>
  <c r="K3847" i="2"/>
  <c r="L3846" i="2"/>
  <c r="V3846" i="2" s="1"/>
  <c r="K3846" i="2"/>
  <c r="L3845" i="2"/>
  <c r="V3845" i="2" s="1"/>
  <c r="K3845" i="2"/>
  <c r="L3844" i="2"/>
  <c r="V3844" i="2" s="1"/>
  <c r="K3844" i="2"/>
  <c r="L3843" i="2"/>
  <c r="V3843" i="2" s="1"/>
  <c r="K3843" i="2"/>
  <c r="L3842" i="2"/>
  <c r="V3842" i="2" s="1"/>
  <c r="K3842" i="2"/>
  <c r="L3841" i="2"/>
  <c r="V3841" i="2" s="1"/>
  <c r="K3841" i="2"/>
  <c r="L3840" i="2"/>
  <c r="V3840" i="2" s="1"/>
  <c r="K3840" i="2"/>
  <c r="L3839" i="2"/>
  <c r="V3839" i="2" s="1"/>
  <c r="K3839" i="2"/>
  <c r="L3838" i="2"/>
  <c r="V3838" i="2" s="1"/>
  <c r="K3838" i="2"/>
  <c r="L3837" i="2"/>
  <c r="V3837" i="2" s="1"/>
  <c r="K3837" i="2"/>
  <c r="L3836" i="2"/>
  <c r="V3836" i="2" s="1"/>
  <c r="K3836" i="2"/>
  <c r="L3835" i="2"/>
  <c r="V3835" i="2" s="1"/>
  <c r="K3835" i="2"/>
  <c r="L3834" i="2"/>
  <c r="V3834" i="2" s="1"/>
  <c r="K3834" i="2"/>
  <c r="L3833" i="2"/>
  <c r="V3833" i="2" s="1"/>
  <c r="K3833" i="2"/>
  <c r="L3832" i="2"/>
  <c r="V3832" i="2" s="1"/>
  <c r="K3832" i="2"/>
  <c r="L3831" i="2"/>
  <c r="V3831" i="2" s="1"/>
  <c r="K3831" i="2"/>
  <c r="L3830" i="2"/>
  <c r="V3830" i="2" s="1"/>
  <c r="K3830" i="2"/>
  <c r="L3829" i="2"/>
  <c r="V3829" i="2" s="1"/>
  <c r="K3829" i="2"/>
  <c r="L3828" i="2"/>
  <c r="V3828" i="2" s="1"/>
  <c r="K3828" i="2"/>
  <c r="L3827" i="2"/>
  <c r="V3827" i="2" s="1"/>
  <c r="K3827" i="2"/>
  <c r="L3826" i="2"/>
  <c r="V3826" i="2" s="1"/>
  <c r="K3826" i="2"/>
  <c r="L3825" i="2"/>
  <c r="V3825" i="2" s="1"/>
  <c r="K3825" i="2"/>
  <c r="L3824" i="2"/>
  <c r="V3824" i="2" s="1"/>
  <c r="K3824" i="2"/>
  <c r="L3823" i="2"/>
  <c r="V3823" i="2" s="1"/>
  <c r="K3823" i="2"/>
  <c r="L3822" i="2"/>
  <c r="V3822" i="2" s="1"/>
  <c r="K3822" i="2"/>
  <c r="L3821" i="2"/>
  <c r="V3821" i="2" s="1"/>
  <c r="K3821" i="2"/>
  <c r="L3820" i="2"/>
  <c r="V3820" i="2" s="1"/>
  <c r="K3820" i="2"/>
  <c r="L3819" i="2"/>
  <c r="V3819" i="2" s="1"/>
  <c r="K3819" i="2"/>
  <c r="L3818" i="2"/>
  <c r="V3818" i="2" s="1"/>
  <c r="K3818" i="2"/>
  <c r="L3817" i="2"/>
  <c r="V3817" i="2" s="1"/>
  <c r="K3817" i="2"/>
  <c r="L3816" i="2"/>
  <c r="V3816" i="2" s="1"/>
  <c r="K3816" i="2"/>
  <c r="L3815" i="2"/>
  <c r="V3815" i="2" s="1"/>
  <c r="K3815" i="2"/>
  <c r="L3814" i="2"/>
  <c r="V3814" i="2" s="1"/>
  <c r="K3814" i="2"/>
  <c r="L3813" i="2"/>
  <c r="V3813" i="2" s="1"/>
  <c r="K3813" i="2"/>
  <c r="L3812" i="2"/>
  <c r="V3812" i="2" s="1"/>
  <c r="K3812" i="2"/>
  <c r="L3811" i="2"/>
  <c r="V3811" i="2" s="1"/>
  <c r="K3811" i="2"/>
  <c r="L3810" i="2"/>
  <c r="V3810" i="2" s="1"/>
  <c r="K3810" i="2"/>
  <c r="L3809" i="2"/>
  <c r="V3809" i="2" s="1"/>
  <c r="K3809" i="2"/>
  <c r="L3808" i="2"/>
  <c r="V3808" i="2" s="1"/>
  <c r="K3808" i="2"/>
  <c r="L3807" i="2"/>
  <c r="V3807" i="2" s="1"/>
  <c r="K3807" i="2"/>
  <c r="L3806" i="2"/>
  <c r="V3806" i="2" s="1"/>
  <c r="K3806" i="2"/>
  <c r="L3805" i="2"/>
  <c r="V3805" i="2" s="1"/>
  <c r="K3805" i="2"/>
  <c r="L3804" i="2"/>
  <c r="V3804" i="2" s="1"/>
  <c r="K3804" i="2"/>
  <c r="L3803" i="2"/>
  <c r="V3803" i="2" s="1"/>
  <c r="K3803" i="2"/>
  <c r="L3802" i="2"/>
  <c r="V3802" i="2" s="1"/>
  <c r="K3802" i="2"/>
  <c r="L3801" i="2"/>
  <c r="V3801" i="2" s="1"/>
  <c r="K3801" i="2"/>
  <c r="L3800" i="2"/>
  <c r="V3800" i="2" s="1"/>
  <c r="K3800" i="2"/>
  <c r="L3799" i="2"/>
  <c r="V3799" i="2" s="1"/>
  <c r="K3799" i="2"/>
  <c r="L3798" i="2"/>
  <c r="V3798" i="2" s="1"/>
  <c r="K3798" i="2"/>
  <c r="L3797" i="2"/>
  <c r="V3797" i="2" s="1"/>
  <c r="K3797" i="2"/>
  <c r="L3796" i="2"/>
  <c r="V3796" i="2" s="1"/>
  <c r="K3796" i="2"/>
  <c r="L3795" i="2"/>
  <c r="V3795" i="2" s="1"/>
  <c r="K3795" i="2"/>
  <c r="L3794" i="2"/>
  <c r="V3794" i="2" s="1"/>
  <c r="K3794" i="2"/>
  <c r="L3793" i="2"/>
  <c r="V3793" i="2" s="1"/>
  <c r="K3793" i="2"/>
  <c r="L3792" i="2"/>
  <c r="V3792" i="2" s="1"/>
  <c r="K3792" i="2"/>
  <c r="L3791" i="2"/>
  <c r="V3791" i="2" s="1"/>
  <c r="K3791" i="2"/>
  <c r="L3790" i="2"/>
  <c r="V3790" i="2" s="1"/>
  <c r="K3790" i="2"/>
  <c r="L3789" i="2"/>
  <c r="V3789" i="2" s="1"/>
  <c r="K3789" i="2"/>
  <c r="L3788" i="2"/>
  <c r="V3788" i="2" s="1"/>
  <c r="K3788" i="2"/>
  <c r="L3787" i="2"/>
  <c r="V3787" i="2" s="1"/>
  <c r="K3787" i="2"/>
  <c r="L3786" i="2"/>
  <c r="V3786" i="2" s="1"/>
  <c r="K3786" i="2"/>
  <c r="L3785" i="2"/>
  <c r="V3785" i="2" s="1"/>
  <c r="K3785" i="2"/>
  <c r="L3784" i="2"/>
  <c r="V3784" i="2" s="1"/>
  <c r="K3784" i="2"/>
  <c r="L3783" i="2"/>
  <c r="V3783" i="2" s="1"/>
  <c r="K3783" i="2"/>
  <c r="L3782" i="2"/>
  <c r="V3782" i="2" s="1"/>
  <c r="K3782" i="2"/>
  <c r="L3781" i="2"/>
  <c r="V3781" i="2" s="1"/>
  <c r="K3781" i="2"/>
  <c r="L3780" i="2"/>
  <c r="V3780" i="2" s="1"/>
  <c r="K3780" i="2"/>
  <c r="L3779" i="2"/>
  <c r="V3779" i="2" s="1"/>
  <c r="K3779" i="2"/>
  <c r="L3778" i="2"/>
  <c r="V3778" i="2" s="1"/>
  <c r="K3778" i="2"/>
  <c r="L3777" i="2"/>
  <c r="V3777" i="2" s="1"/>
  <c r="K3777" i="2"/>
  <c r="L3776" i="2"/>
  <c r="V3776" i="2" s="1"/>
  <c r="K3776" i="2"/>
  <c r="L3775" i="2"/>
  <c r="V3775" i="2" s="1"/>
  <c r="K3775" i="2"/>
  <c r="L3774" i="2"/>
  <c r="V3774" i="2" s="1"/>
  <c r="K3774" i="2"/>
  <c r="L3773" i="2"/>
  <c r="V3773" i="2" s="1"/>
  <c r="K3773" i="2"/>
  <c r="L3772" i="2"/>
  <c r="V3772" i="2" s="1"/>
  <c r="K3772" i="2"/>
  <c r="L3771" i="2"/>
  <c r="V3771" i="2" s="1"/>
  <c r="K3771" i="2"/>
  <c r="L3770" i="2"/>
  <c r="V3770" i="2" s="1"/>
  <c r="K3770" i="2"/>
  <c r="L3769" i="2"/>
  <c r="V3769" i="2" s="1"/>
  <c r="K3769" i="2"/>
  <c r="L3768" i="2"/>
  <c r="V3768" i="2" s="1"/>
  <c r="K3768" i="2"/>
  <c r="L3767" i="2"/>
  <c r="V3767" i="2" s="1"/>
  <c r="K3767" i="2"/>
  <c r="L3766" i="2"/>
  <c r="V3766" i="2" s="1"/>
  <c r="K3766" i="2"/>
  <c r="L3765" i="2"/>
  <c r="V3765" i="2" s="1"/>
  <c r="K3765" i="2"/>
  <c r="L3764" i="2"/>
  <c r="V3764" i="2" s="1"/>
  <c r="K3764" i="2"/>
  <c r="L3763" i="2"/>
  <c r="V3763" i="2" s="1"/>
  <c r="K3763" i="2"/>
  <c r="L3762" i="2"/>
  <c r="V3762" i="2" s="1"/>
  <c r="K3762" i="2"/>
  <c r="L3761" i="2"/>
  <c r="V3761" i="2" s="1"/>
  <c r="K3761" i="2"/>
  <c r="L3760" i="2"/>
  <c r="V3760" i="2" s="1"/>
  <c r="K3760" i="2"/>
  <c r="L3759" i="2"/>
  <c r="V3759" i="2" s="1"/>
  <c r="K3759" i="2"/>
  <c r="L3758" i="2"/>
  <c r="V3758" i="2" s="1"/>
  <c r="K3758" i="2"/>
  <c r="L3757" i="2"/>
  <c r="V3757" i="2" s="1"/>
  <c r="K3757" i="2"/>
  <c r="L3756" i="2"/>
  <c r="V3756" i="2" s="1"/>
  <c r="K3756" i="2"/>
  <c r="L3755" i="2"/>
  <c r="V3755" i="2" s="1"/>
  <c r="K3755" i="2"/>
  <c r="L3754" i="2"/>
  <c r="V3754" i="2" s="1"/>
  <c r="K3754" i="2"/>
  <c r="L3753" i="2"/>
  <c r="V3753" i="2" s="1"/>
  <c r="K3753" i="2"/>
  <c r="L3752" i="2"/>
  <c r="V3752" i="2" s="1"/>
  <c r="K3752" i="2"/>
  <c r="L3751" i="2"/>
  <c r="V3751" i="2" s="1"/>
  <c r="K3751" i="2"/>
  <c r="L3750" i="2"/>
  <c r="V3750" i="2" s="1"/>
  <c r="K3750" i="2"/>
  <c r="L3749" i="2"/>
  <c r="V3749" i="2" s="1"/>
  <c r="K3749" i="2"/>
  <c r="L3748" i="2"/>
  <c r="V3748" i="2" s="1"/>
  <c r="K3748" i="2"/>
  <c r="L3747" i="2"/>
  <c r="V3747" i="2" s="1"/>
  <c r="K3747" i="2"/>
  <c r="L3746" i="2"/>
  <c r="V3746" i="2" s="1"/>
  <c r="K3746" i="2"/>
  <c r="L3745" i="2"/>
  <c r="V3745" i="2" s="1"/>
  <c r="K3745" i="2"/>
  <c r="L3744" i="2"/>
  <c r="V3744" i="2" s="1"/>
  <c r="K3744" i="2"/>
  <c r="L3743" i="2"/>
  <c r="V3743" i="2" s="1"/>
  <c r="K3743" i="2"/>
  <c r="L3742" i="2"/>
  <c r="V3742" i="2" s="1"/>
  <c r="K3742" i="2"/>
  <c r="L3741" i="2"/>
  <c r="V3741" i="2" s="1"/>
  <c r="K3741" i="2"/>
  <c r="L3740" i="2"/>
  <c r="V3740" i="2" s="1"/>
  <c r="K3740" i="2"/>
  <c r="L3739" i="2"/>
  <c r="V3739" i="2" s="1"/>
  <c r="K3739" i="2"/>
  <c r="L3738" i="2"/>
  <c r="V3738" i="2" s="1"/>
  <c r="K3738" i="2"/>
  <c r="L3737" i="2"/>
  <c r="V3737" i="2" s="1"/>
  <c r="K3737" i="2"/>
  <c r="L3736" i="2"/>
  <c r="V3736" i="2" s="1"/>
  <c r="K3736" i="2"/>
  <c r="L3735" i="2"/>
  <c r="V3735" i="2" s="1"/>
  <c r="K3735" i="2"/>
  <c r="L3734" i="2"/>
  <c r="V3734" i="2" s="1"/>
  <c r="K3734" i="2"/>
  <c r="L3733" i="2"/>
  <c r="V3733" i="2" s="1"/>
  <c r="K3733" i="2"/>
  <c r="L3732" i="2"/>
  <c r="V3732" i="2" s="1"/>
  <c r="K3732" i="2"/>
  <c r="L3731" i="2"/>
  <c r="V3731" i="2" s="1"/>
  <c r="K3731" i="2"/>
  <c r="L3730" i="2"/>
  <c r="V3730" i="2" s="1"/>
  <c r="K3730" i="2"/>
  <c r="L3729" i="2"/>
  <c r="V3729" i="2" s="1"/>
  <c r="K3729" i="2"/>
  <c r="L3728" i="2"/>
  <c r="V3728" i="2" s="1"/>
  <c r="K3728" i="2"/>
  <c r="L3727" i="2"/>
  <c r="V3727" i="2" s="1"/>
  <c r="K3727" i="2"/>
  <c r="L3726" i="2"/>
  <c r="V3726" i="2" s="1"/>
  <c r="K3726" i="2"/>
  <c r="L3725" i="2"/>
  <c r="V3725" i="2" s="1"/>
  <c r="K3725" i="2"/>
  <c r="L3724" i="2"/>
  <c r="V3724" i="2" s="1"/>
  <c r="K3724" i="2"/>
  <c r="L3723" i="2"/>
  <c r="V3723" i="2" s="1"/>
  <c r="K3723" i="2"/>
  <c r="L3722" i="2"/>
  <c r="V3722" i="2" s="1"/>
  <c r="K3722" i="2"/>
  <c r="L3721" i="2"/>
  <c r="V3721" i="2" s="1"/>
  <c r="K3721" i="2"/>
  <c r="L3720" i="2"/>
  <c r="V3720" i="2" s="1"/>
  <c r="K3720" i="2"/>
  <c r="L3719" i="2"/>
  <c r="V3719" i="2" s="1"/>
  <c r="K3719" i="2"/>
  <c r="L3718" i="2"/>
  <c r="V3718" i="2" s="1"/>
  <c r="K3718" i="2"/>
  <c r="L3717" i="2"/>
  <c r="V3717" i="2" s="1"/>
  <c r="K3717" i="2"/>
  <c r="L3716" i="2"/>
  <c r="V3716" i="2" s="1"/>
  <c r="K3716" i="2"/>
  <c r="L3715" i="2"/>
  <c r="V3715" i="2" s="1"/>
  <c r="K3715" i="2"/>
  <c r="L3714" i="2"/>
  <c r="V3714" i="2" s="1"/>
  <c r="K3714" i="2"/>
  <c r="L3713" i="2"/>
  <c r="V3713" i="2" s="1"/>
  <c r="K3713" i="2"/>
  <c r="L3712" i="2"/>
  <c r="V3712" i="2" s="1"/>
  <c r="K3712" i="2"/>
  <c r="L3711" i="2"/>
  <c r="V3711" i="2" s="1"/>
  <c r="K3711" i="2"/>
  <c r="L3710" i="2"/>
  <c r="V3710" i="2" s="1"/>
  <c r="K3710" i="2"/>
  <c r="L3709" i="2"/>
  <c r="V3709" i="2" s="1"/>
  <c r="K3709" i="2"/>
  <c r="L3708" i="2"/>
  <c r="V3708" i="2" s="1"/>
  <c r="K3708" i="2"/>
  <c r="L3707" i="2"/>
  <c r="V3707" i="2" s="1"/>
  <c r="K3707" i="2"/>
  <c r="L3706" i="2"/>
  <c r="V3706" i="2" s="1"/>
  <c r="K3706" i="2"/>
  <c r="L3705" i="2"/>
  <c r="V3705" i="2" s="1"/>
  <c r="K3705" i="2"/>
  <c r="L3704" i="2"/>
  <c r="V3704" i="2" s="1"/>
  <c r="K3704" i="2"/>
  <c r="L3703" i="2"/>
  <c r="V3703" i="2" s="1"/>
  <c r="K3703" i="2"/>
  <c r="L3702" i="2"/>
  <c r="V3702" i="2" s="1"/>
  <c r="K3702" i="2"/>
  <c r="L3701" i="2"/>
  <c r="V3701" i="2" s="1"/>
  <c r="K3701" i="2"/>
  <c r="L3700" i="2"/>
  <c r="V3700" i="2" s="1"/>
  <c r="K3700" i="2"/>
  <c r="L3699" i="2"/>
  <c r="V3699" i="2" s="1"/>
  <c r="K3699" i="2"/>
  <c r="L3698" i="2"/>
  <c r="V3698" i="2" s="1"/>
  <c r="K3698" i="2"/>
  <c r="L3697" i="2"/>
  <c r="V3697" i="2" s="1"/>
  <c r="K3697" i="2"/>
  <c r="L3696" i="2"/>
  <c r="V3696" i="2" s="1"/>
  <c r="K3696" i="2"/>
  <c r="L3695" i="2"/>
  <c r="V3695" i="2" s="1"/>
  <c r="K3695" i="2"/>
  <c r="L3694" i="2"/>
  <c r="V3694" i="2" s="1"/>
  <c r="K3694" i="2"/>
  <c r="L3693" i="2"/>
  <c r="V3693" i="2" s="1"/>
  <c r="K3693" i="2"/>
  <c r="L3692" i="2"/>
  <c r="V3692" i="2" s="1"/>
  <c r="K3692" i="2"/>
  <c r="L3691" i="2"/>
  <c r="V3691" i="2" s="1"/>
  <c r="K3691" i="2"/>
  <c r="L3690" i="2"/>
  <c r="V3690" i="2" s="1"/>
  <c r="K3690" i="2"/>
  <c r="L3689" i="2"/>
  <c r="V3689" i="2" s="1"/>
  <c r="K3689" i="2"/>
  <c r="L3688" i="2"/>
  <c r="V3688" i="2" s="1"/>
  <c r="K3688" i="2"/>
  <c r="L3687" i="2"/>
  <c r="V3687" i="2" s="1"/>
  <c r="K3687" i="2"/>
  <c r="L3686" i="2"/>
  <c r="V3686" i="2" s="1"/>
  <c r="K3686" i="2"/>
  <c r="L3685" i="2"/>
  <c r="V3685" i="2" s="1"/>
  <c r="K3685" i="2"/>
  <c r="L3684" i="2"/>
  <c r="V3684" i="2" s="1"/>
  <c r="K3684" i="2"/>
  <c r="L3683" i="2"/>
  <c r="V3683" i="2" s="1"/>
  <c r="K3683" i="2"/>
  <c r="L3682" i="2"/>
  <c r="V3682" i="2" s="1"/>
  <c r="K3682" i="2"/>
  <c r="L3681" i="2"/>
  <c r="V3681" i="2" s="1"/>
  <c r="K3681" i="2"/>
  <c r="L3680" i="2"/>
  <c r="V3680" i="2" s="1"/>
  <c r="K3680" i="2"/>
  <c r="L3679" i="2"/>
  <c r="V3679" i="2" s="1"/>
  <c r="K3679" i="2"/>
  <c r="L3678" i="2"/>
  <c r="V3678" i="2" s="1"/>
  <c r="K3678" i="2"/>
  <c r="L3677" i="2"/>
  <c r="V3677" i="2" s="1"/>
  <c r="K3677" i="2"/>
  <c r="L3676" i="2"/>
  <c r="V3676" i="2" s="1"/>
  <c r="K3676" i="2"/>
  <c r="L3675" i="2"/>
  <c r="V3675" i="2" s="1"/>
  <c r="K3675" i="2"/>
  <c r="L3674" i="2"/>
  <c r="V3674" i="2" s="1"/>
  <c r="K3674" i="2"/>
  <c r="L3673" i="2"/>
  <c r="V3673" i="2" s="1"/>
  <c r="K3673" i="2"/>
  <c r="L3672" i="2"/>
  <c r="V3672" i="2" s="1"/>
  <c r="K3672" i="2"/>
  <c r="L3671" i="2"/>
  <c r="V3671" i="2" s="1"/>
  <c r="K3671" i="2"/>
  <c r="L3670" i="2"/>
  <c r="V3670" i="2" s="1"/>
  <c r="K3670" i="2"/>
  <c r="L3669" i="2"/>
  <c r="V3669" i="2" s="1"/>
  <c r="K3669" i="2"/>
  <c r="L3668" i="2"/>
  <c r="V3668" i="2" s="1"/>
  <c r="K3668" i="2"/>
  <c r="L3667" i="2"/>
  <c r="V3667" i="2" s="1"/>
  <c r="K3667" i="2"/>
  <c r="L3666" i="2"/>
  <c r="V3666" i="2" s="1"/>
  <c r="K3666" i="2"/>
  <c r="L3665" i="2"/>
  <c r="V3665" i="2" s="1"/>
  <c r="K3665" i="2"/>
  <c r="L3664" i="2"/>
  <c r="V3664" i="2" s="1"/>
  <c r="K3664" i="2"/>
  <c r="L3663" i="2"/>
  <c r="V3663" i="2" s="1"/>
  <c r="K3663" i="2"/>
  <c r="L3662" i="2"/>
  <c r="V3662" i="2" s="1"/>
  <c r="K3662" i="2"/>
  <c r="L3661" i="2"/>
  <c r="V3661" i="2" s="1"/>
  <c r="K3661" i="2"/>
  <c r="L3660" i="2"/>
  <c r="V3660" i="2" s="1"/>
  <c r="K3660" i="2"/>
  <c r="L3659" i="2"/>
  <c r="V3659" i="2" s="1"/>
  <c r="K3659" i="2"/>
  <c r="L3658" i="2"/>
  <c r="V3658" i="2" s="1"/>
  <c r="K3658" i="2"/>
  <c r="L3657" i="2"/>
  <c r="V3657" i="2" s="1"/>
  <c r="K3657" i="2"/>
  <c r="L3656" i="2"/>
  <c r="V3656" i="2" s="1"/>
  <c r="K3656" i="2"/>
  <c r="L3655" i="2"/>
  <c r="V3655" i="2" s="1"/>
  <c r="K3655" i="2"/>
  <c r="L3654" i="2"/>
  <c r="V3654" i="2" s="1"/>
  <c r="K3654" i="2"/>
  <c r="L3653" i="2"/>
  <c r="V3653" i="2" s="1"/>
  <c r="K3653" i="2"/>
  <c r="L3652" i="2"/>
  <c r="V3652" i="2" s="1"/>
  <c r="K3652" i="2"/>
  <c r="L3651" i="2"/>
  <c r="V3651" i="2" s="1"/>
  <c r="K3651" i="2"/>
  <c r="L3650" i="2"/>
  <c r="V3650" i="2" s="1"/>
  <c r="K3650" i="2"/>
  <c r="L3649" i="2"/>
  <c r="V3649" i="2" s="1"/>
  <c r="K3649" i="2"/>
  <c r="L3648" i="2"/>
  <c r="V3648" i="2" s="1"/>
  <c r="K3648" i="2"/>
  <c r="L3647" i="2"/>
  <c r="V3647" i="2" s="1"/>
  <c r="K3647" i="2"/>
  <c r="L3646" i="2"/>
  <c r="V3646" i="2" s="1"/>
  <c r="K3646" i="2"/>
  <c r="L3645" i="2"/>
  <c r="V3645" i="2" s="1"/>
  <c r="K3645" i="2"/>
  <c r="L3644" i="2"/>
  <c r="V3644" i="2" s="1"/>
  <c r="K3644" i="2"/>
  <c r="L3643" i="2"/>
  <c r="V3643" i="2" s="1"/>
  <c r="K3643" i="2"/>
  <c r="L3642" i="2"/>
  <c r="V3642" i="2" s="1"/>
  <c r="K3642" i="2"/>
  <c r="L3641" i="2"/>
  <c r="V3641" i="2" s="1"/>
  <c r="K3641" i="2"/>
  <c r="L3640" i="2"/>
  <c r="V3640" i="2" s="1"/>
  <c r="K3640" i="2"/>
  <c r="L3639" i="2"/>
  <c r="V3639" i="2" s="1"/>
  <c r="K3639" i="2"/>
  <c r="L3638" i="2"/>
  <c r="V3638" i="2" s="1"/>
  <c r="K3638" i="2"/>
  <c r="L3637" i="2"/>
  <c r="V3637" i="2" s="1"/>
  <c r="K3637" i="2"/>
  <c r="L3636" i="2"/>
  <c r="V3636" i="2" s="1"/>
  <c r="K3636" i="2"/>
  <c r="L3635" i="2"/>
  <c r="V3635" i="2" s="1"/>
  <c r="K3635" i="2"/>
  <c r="L3634" i="2"/>
  <c r="V3634" i="2" s="1"/>
  <c r="K3634" i="2"/>
  <c r="L3633" i="2"/>
  <c r="V3633" i="2" s="1"/>
  <c r="K3633" i="2"/>
  <c r="L3632" i="2"/>
  <c r="V3632" i="2" s="1"/>
  <c r="K3632" i="2"/>
  <c r="L3631" i="2"/>
  <c r="V3631" i="2" s="1"/>
  <c r="K3631" i="2"/>
  <c r="L3630" i="2"/>
  <c r="V3630" i="2" s="1"/>
  <c r="K3630" i="2"/>
  <c r="L3629" i="2"/>
  <c r="V3629" i="2" s="1"/>
  <c r="K3629" i="2"/>
  <c r="L3628" i="2"/>
  <c r="V3628" i="2" s="1"/>
  <c r="K3628" i="2"/>
  <c r="L3627" i="2"/>
  <c r="V3627" i="2" s="1"/>
  <c r="K3627" i="2"/>
  <c r="L3626" i="2"/>
  <c r="V3626" i="2" s="1"/>
  <c r="K3626" i="2"/>
  <c r="L3625" i="2"/>
  <c r="V3625" i="2" s="1"/>
  <c r="K3625" i="2"/>
  <c r="L3624" i="2"/>
  <c r="V3624" i="2" s="1"/>
  <c r="K3624" i="2"/>
  <c r="L3623" i="2"/>
  <c r="V3623" i="2" s="1"/>
  <c r="K3623" i="2"/>
  <c r="L3622" i="2"/>
  <c r="V3622" i="2" s="1"/>
  <c r="K3622" i="2"/>
  <c r="L3621" i="2"/>
  <c r="V3621" i="2" s="1"/>
  <c r="K3621" i="2"/>
  <c r="L3620" i="2"/>
  <c r="V3620" i="2" s="1"/>
  <c r="K3620" i="2"/>
  <c r="L3619" i="2"/>
  <c r="V3619" i="2" s="1"/>
  <c r="K3619" i="2"/>
  <c r="L3618" i="2"/>
  <c r="V3618" i="2" s="1"/>
  <c r="K3618" i="2"/>
  <c r="L3617" i="2"/>
  <c r="V3617" i="2" s="1"/>
  <c r="K3617" i="2"/>
  <c r="L3616" i="2"/>
  <c r="V3616" i="2" s="1"/>
  <c r="K3616" i="2"/>
  <c r="L3615" i="2"/>
  <c r="V3615" i="2" s="1"/>
  <c r="K3615" i="2"/>
  <c r="L3614" i="2"/>
  <c r="V3614" i="2" s="1"/>
  <c r="K3614" i="2"/>
  <c r="L3613" i="2"/>
  <c r="V3613" i="2" s="1"/>
  <c r="K3613" i="2"/>
  <c r="L3612" i="2"/>
  <c r="V3612" i="2" s="1"/>
  <c r="K3612" i="2"/>
  <c r="L3611" i="2"/>
  <c r="V3611" i="2" s="1"/>
  <c r="K3611" i="2"/>
  <c r="L3610" i="2"/>
  <c r="V3610" i="2" s="1"/>
  <c r="K3610" i="2"/>
  <c r="L3609" i="2"/>
  <c r="V3609" i="2" s="1"/>
  <c r="K3609" i="2"/>
  <c r="L3608" i="2"/>
  <c r="V3608" i="2" s="1"/>
  <c r="K3608" i="2"/>
  <c r="L3607" i="2"/>
  <c r="V3607" i="2" s="1"/>
  <c r="K3607" i="2"/>
  <c r="L3606" i="2"/>
  <c r="V3606" i="2" s="1"/>
  <c r="K3606" i="2"/>
  <c r="L3605" i="2"/>
  <c r="V3605" i="2" s="1"/>
  <c r="K3605" i="2"/>
  <c r="L3604" i="2"/>
  <c r="V3604" i="2" s="1"/>
  <c r="K3604" i="2"/>
  <c r="L3603" i="2"/>
  <c r="V3603" i="2" s="1"/>
  <c r="K3603" i="2"/>
  <c r="L3602" i="2"/>
  <c r="V3602" i="2" s="1"/>
  <c r="K3602" i="2"/>
  <c r="L3601" i="2"/>
  <c r="V3601" i="2" s="1"/>
  <c r="K3601" i="2"/>
  <c r="L3600" i="2"/>
  <c r="V3600" i="2" s="1"/>
  <c r="K3600" i="2"/>
  <c r="L3599" i="2"/>
  <c r="V3599" i="2" s="1"/>
  <c r="K3599" i="2"/>
  <c r="L3598" i="2"/>
  <c r="V3598" i="2" s="1"/>
  <c r="K3598" i="2"/>
  <c r="L3597" i="2"/>
  <c r="V3597" i="2" s="1"/>
  <c r="K3597" i="2"/>
  <c r="L3596" i="2"/>
  <c r="V3596" i="2" s="1"/>
  <c r="K3596" i="2"/>
  <c r="L3595" i="2"/>
  <c r="V3595" i="2" s="1"/>
  <c r="K3595" i="2"/>
  <c r="L3594" i="2"/>
  <c r="V3594" i="2" s="1"/>
  <c r="K3594" i="2"/>
  <c r="L3593" i="2"/>
  <c r="V3593" i="2" s="1"/>
  <c r="K3593" i="2"/>
  <c r="L3592" i="2"/>
  <c r="V3592" i="2" s="1"/>
  <c r="K3592" i="2"/>
  <c r="L3591" i="2"/>
  <c r="V3591" i="2" s="1"/>
  <c r="K3591" i="2"/>
  <c r="L3590" i="2"/>
  <c r="V3590" i="2" s="1"/>
  <c r="K3590" i="2"/>
  <c r="L3589" i="2"/>
  <c r="V3589" i="2" s="1"/>
  <c r="K3589" i="2"/>
  <c r="L3588" i="2"/>
  <c r="V3588" i="2" s="1"/>
  <c r="K3588" i="2"/>
  <c r="L3587" i="2"/>
  <c r="V3587" i="2" s="1"/>
  <c r="K3587" i="2"/>
  <c r="L3586" i="2"/>
  <c r="V3586" i="2" s="1"/>
  <c r="K3586" i="2"/>
  <c r="L3585" i="2"/>
  <c r="V3585" i="2" s="1"/>
  <c r="K3585" i="2"/>
  <c r="L3584" i="2"/>
  <c r="V3584" i="2" s="1"/>
  <c r="K3584" i="2"/>
  <c r="L3583" i="2"/>
  <c r="V3583" i="2" s="1"/>
  <c r="K3583" i="2"/>
  <c r="L3582" i="2"/>
  <c r="V3582" i="2" s="1"/>
  <c r="K3582" i="2"/>
  <c r="L3581" i="2"/>
  <c r="V3581" i="2" s="1"/>
  <c r="K3581" i="2"/>
  <c r="L3580" i="2"/>
  <c r="V3580" i="2" s="1"/>
  <c r="K3580" i="2"/>
  <c r="L3579" i="2"/>
  <c r="V3579" i="2" s="1"/>
  <c r="K3579" i="2"/>
  <c r="L3578" i="2"/>
  <c r="V3578" i="2" s="1"/>
  <c r="K3578" i="2"/>
  <c r="L3577" i="2"/>
  <c r="V3577" i="2" s="1"/>
  <c r="K3577" i="2"/>
  <c r="L3576" i="2"/>
  <c r="V3576" i="2" s="1"/>
  <c r="K3576" i="2"/>
  <c r="L3575" i="2"/>
  <c r="V3575" i="2" s="1"/>
  <c r="K3575" i="2"/>
  <c r="L3574" i="2"/>
  <c r="V3574" i="2" s="1"/>
  <c r="K3574" i="2"/>
  <c r="L3573" i="2"/>
  <c r="V3573" i="2" s="1"/>
  <c r="K3573" i="2"/>
  <c r="L3572" i="2"/>
  <c r="V3572" i="2" s="1"/>
  <c r="K3572" i="2"/>
  <c r="L3571" i="2"/>
  <c r="V3571" i="2" s="1"/>
  <c r="K3571" i="2"/>
  <c r="L3570" i="2"/>
  <c r="V3570" i="2" s="1"/>
  <c r="K3570" i="2"/>
  <c r="L3569" i="2"/>
  <c r="V3569" i="2" s="1"/>
  <c r="K3569" i="2"/>
  <c r="L3568" i="2"/>
  <c r="V3568" i="2" s="1"/>
  <c r="K3568" i="2"/>
  <c r="L3567" i="2"/>
  <c r="V3567" i="2" s="1"/>
  <c r="K3567" i="2"/>
  <c r="L3566" i="2"/>
  <c r="V3566" i="2" s="1"/>
  <c r="K3566" i="2"/>
  <c r="L3565" i="2"/>
  <c r="V3565" i="2" s="1"/>
  <c r="K3565" i="2"/>
  <c r="L3564" i="2"/>
  <c r="V3564" i="2" s="1"/>
  <c r="K3564" i="2"/>
  <c r="L3563" i="2"/>
  <c r="V3563" i="2" s="1"/>
  <c r="K3563" i="2"/>
  <c r="L3562" i="2"/>
  <c r="V3562" i="2" s="1"/>
  <c r="K3562" i="2"/>
  <c r="L3561" i="2"/>
  <c r="V3561" i="2" s="1"/>
  <c r="K3561" i="2"/>
  <c r="L3560" i="2"/>
  <c r="V3560" i="2" s="1"/>
  <c r="K3560" i="2"/>
  <c r="L3559" i="2"/>
  <c r="V3559" i="2" s="1"/>
  <c r="K3559" i="2"/>
  <c r="L3558" i="2"/>
  <c r="V3558" i="2" s="1"/>
  <c r="K3558" i="2"/>
  <c r="L3557" i="2"/>
  <c r="V3557" i="2" s="1"/>
  <c r="K3557" i="2"/>
  <c r="L3556" i="2"/>
  <c r="V3556" i="2" s="1"/>
  <c r="K3556" i="2"/>
  <c r="L3555" i="2"/>
  <c r="V3555" i="2" s="1"/>
  <c r="K3555" i="2"/>
  <c r="L3554" i="2"/>
  <c r="V3554" i="2" s="1"/>
  <c r="K3554" i="2"/>
  <c r="L3553" i="2"/>
  <c r="V3553" i="2" s="1"/>
  <c r="K3553" i="2"/>
  <c r="L3552" i="2"/>
  <c r="V3552" i="2" s="1"/>
  <c r="K3552" i="2"/>
  <c r="L3551" i="2"/>
  <c r="V3551" i="2" s="1"/>
  <c r="K3551" i="2"/>
  <c r="L3550" i="2"/>
  <c r="V3550" i="2" s="1"/>
  <c r="K3550" i="2"/>
  <c r="L3549" i="2"/>
  <c r="V3549" i="2" s="1"/>
  <c r="K3549" i="2"/>
  <c r="L3548" i="2"/>
  <c r="V3548" i="2" s="1"/>
  <c r="K3548" i="2"/>
  <c r="L3547" i="2"/>
  <c r="V3547" i="2" s="1"/>
  <c r="K3547" i="2"/>
  <c r="L3546" i="2"/>
  <c r="V3546" i="2" s="1"/>
  <c r="K3546" i="2"/>
  <c r="L3545" i="2"/>
  <c r="V3545" i="2" s="1"/>
  <c r="K3545" i="2"/>
  <c r="L3544" i="2"/>
  <c r="V3544" i="2" s="1"/>
  <c r="K3544" i="2"/>
  <c r="L3543" i="2"/>
  <c r="V3543" i="2" s="1"/>
  <c r="K3543" i="2"/>
  <c r="L3542" i="2"/>
  <c r="V3542" i="2" s="1"/>
  <c r="K3542" i="2"/>
  <c r="L3541" i="2"/>
  <c r="V3541" i="2" s="1"/>
  <c r="K3541" i="2"/>
  <c r="L3540" i="2"/>
  <c r="V3540" i="2" s="1"/>
  <c r="K3540" i="2"/>
  <c r="L3539" i="2"/>
  <c r="V3539" i="2" s="1"/>
  <c r="K3539" i="2"/>
  <c r="L3538" i="2"/>
  <c r="V3538" i="2" s="1"/>
  <c r="K3538" i="2"/>
  <c r="L3537" i="2"/>
  <c r="V3537" i="2" s="1"/>
  <c r="K3537" i="2"/>
  <c r="L3536" i="2"/>
  <c r="V3536" i="2" s="1"/>
  <c r="K3536" i="2"/>
  <c r="L3535" i="2"/>
  <c r="V3535" i="2" s="1"/>
  <c r="K3535" i="2"/>
  <c r="L3534" i="2"/>
  <c r="V3534" i="2" s="1"/>
  <c r="K3534" i="2"/>
  <c r="L3533" i="2"/>
  <c r="V3533" i="2" s="1"/>
  <c r="K3533" i="2"/>
  <c r="L3532" i="2"/>
  <c r="V3532" i="2" s="1"/>
  <c r="K3532" i="2"/>
  <c r="L3531" i="2"/>
  <c r="V3531" i="2" s="1"/>
  <c r="K3531" i="2"/>
  <c r="L3530" i="2"/>
  <c r="V3530" i="2" s="1"/>
  <c r="K3530" i="2"/>
  <c r="L3529" i="2"/>
  <c r="V3529" i="2" s="1"/>
  <c r="K3529" i="2"/>
  <c r="L3528" i="2"/>
  <c r="V3528" i="2" s="1"/>
  <c r="K3528" i="2"/>
  <c r="L3527" i="2"/>
  <c r="V3527" i="2" s="1"/>
  <c r="K3527" i="2"/>
  <c r="L3526" i="2"/>
  <c r="V3526" i="2" s="1"/>
  <c r="K3526" i="2"/>
  <c r="L3525" i="2"/>
  <c r="V3525" i="2" s="1"/>
  <c r="K3525" i="2"/>
  <c r="L3524" i="2"/>
  <c r="V3524" i="2" s="1"/>
  <c r="K3524" i="2"/>
  <c r="L3523" i="2"/>
  <c r="V3523" i="2" s="1"/>
  <c r="K3523" i="2"/>
  <c r="L3522" i="2"/>
  <c r="V3522" i="2" s="1"/>
  <c r="K3522" i="2"/>
  <c r="L3521" i="2"/>
  <c r="V3521" i="2" s="1"/>
  <c r="K3521" i="2"/>
  <c r="L3520" i="2"/>
  <c r="V3520" i="2" s="1"/>
  <c r="K3520" i="2"/>
  <c r="L3519" i="2"/>
  <c r="V3519" i="2" s="1"/>
  <c r="K3519" i="2"/>
  <c r="L3518" i="2"/>
  <c r="V3518" i="2" s="1"/>
  <c r="K3518" i="2"/>
  <c r="L3517" i="2"/>
  <c r="V3517" i="2" s="1"/>
  <c r="K3517" i="2"/>
  <c r="L3516" i="2"/>
  <c r="V3516" i="2" s="1"/>
  <c r="K3516" i="2"/>
  <c r="L3515" i="2"/>
  <c r="V3515" i="2" s="1"/>
  <c r="K3515" i="2"/>
  <c r="L3514" i="2"/>
  <c r="V3514" i="2" s="1"/>
  <c r="K3514" i="2"/>
  <c r="L3513" i="2"/>
  <c r="V3513" i="2" s="1"/>
  <c r="K3513" i="2"/>
  <c r="L3512" i="2"/>
  <c r="V3512" i="2" s="1"/>
  <c r="K3512" i="2"/>
  <c r="L3511" i="2"/>
  <c r="V3511" i="2" s="1"/>
  <c r="K3511" i="2"/>
  <c r="L3510" i="2"/>
  <c r="V3510" i="2" s="1"/>
  <c r="K3510" i="2"/>
  <c r="L3509" i="2"/>
  <c r="V3509" i="2" s="1"/>
  <c r="K3509" i="2"/>
  <c r="L3508" i="2"/>
  <c r="V3508" i="2" s="1"/>
  <c r="K3508" i="2"/>
  <c r="L3507" i="2"/>
  <c r="V3507" i="2" s="1"/>
  <c r="K3507" i="2"/>
  <c r="L3506" i="2"/>
  <c r="V3506" i="2" s="1"/>
  <c r="K3506" i="2"/>
  <c r="L3505" i="2"/>
  <c r="V3505" i="2" s="1"/>
  <c r="K3505" i="2"/>
  <c r="L3504" i="2"/>
  <c r="V3504" i="2" s="1"/>
  <c r="K3504" i="2"/>
  <c r="L3503" i="2"/>
  <c r="V3503" i="2" s="1"/>
  <c r="K3503" i="2"/>
  <c r="L3502" i="2"/>
  <c r="V3502" i="2" s="1"/>
  <c r="K3502" i="2"/>
  <c r="L3501" i="2"/>
  <c r="V3501" i="2" s="1"/>
  <c r="K3501" i="2"/>
  <c r="L3500" i="2"/>
  <c r="V3500" i="2" s="1"/>
  <c r="K3500" i="2"/>
  <c r="L3499" i="2"/>
  <c r="V3499" i="2" s="1"/>
  <c r="K3499" i="2"/>
  <c r="L3498" i="2"/>
  <c r="V3498" i="2" s="1"/>
  <c r="K3498" i="2"/>
  <c r="L3497" i="2"/>
  <c r="V3497" i="2" s="1"/>
  <c r="K3497" i="2"/>
  <c r="L3496" i="2"/>
  <c r="V3496" i="2" s="1"/>
  <c r="K3496" i="2"/>
  <c r="L3495" i="2"/>
  <c r="V3495" i="2" s="1"/>
  <c r="K3495" i="2"/>
  <c r="L3494" i="2"/>
  <c r="V3494" i="2" s="1"/>
  <c r="K3494" i="2"/>
  <c r="L3493" i="2"/>
  <c r="V3493" i="2" s="1"/>
  <c r="K3493" i="2"/>
  <c r="L3492" i="2"/>
  <c r="V3492" i="2" s="1"/>
  <c r="K3492" i="2"/>
  <c r="L3491" i="2"/>
  <c r="V3491" i="2" s="1"/>
  <c r="K3491" i="2"/>
  <c r="L3490" i="2"/>
  <c r="V3490" i="2" s="1"/>
  <c r="K3490" i="2"/>
  <c r="L3489" i="2"/>
  <c r="V3489" i="2" s="1"/>
  <c r="K3489" i="2"/>
  <c r="L3488" i="2"/>
  <c r="V3488" i="2" s="1"/>
  <c r="K3488" i="2"/>
  <c r="L3487" i="2"/>
  <c r="V3487" i="2" s="1"/>
  <c r="K3487" i="2"/>
  <c r="L3486" i="2"/>
  <c r="V3486" i="2" s="1"/>
  <c r="K3486" i="2"/>
  <c r="L3485" i="2"/>
  <c r="V3485" i="2" s="1"/>
  <c r="K3485" i="2"/>
  <c r="L3484" i="2"/>
  <c r="V3484" i="2" s="1"/>
  <c r="K3484" i="2"/>
  <c r="L3483" i="2"/>
  <c r="V3483" i="2" s="1"/>
  <c r="K3483" i="2"/>
  <c r="L3482" i="2"/>
  <c r="V3482" i="2" s="1"/>
  <c r="K3482" i="2"/>
  <c r="L3481" i="2"/>
  <c r="V3481" i="2" s="1"/>
  <c r="K3481" i="2"/>
  <c r="L3480" i="2"/>
  <c r="V3480" i="2" s="1"/>
  <c r="K3480" i="2"/>
  <c r="L3479" i="2"/>
  <c r="V3479" i="2" s="1"/>
  <c r="K3479" i="2"/>
  <c r="L3478" i="2"/>
  <c r="V3478" i="2" s="1"/>
  <c r="K3478" i="2"/>
  <c r="L3477" i="2"/>
  <c r="V3477" i="2" s="1"/>
  <c r="K3477" i="2"/>
  <c r="L3476" i="2"/>
  <c r="V3476" i="2" s="1"/>
  <c r="K3476" i="2"/>
  <c r="L3475" i="2"/>
  <c r="V3475" i="2" s="1"/>
  <c r="K3475" i="2"/>
  <c r="L3474" i="2"/>
  <c r="V3474" i="2" s="1"/>
  <c r="K3474" i="2"/>
  <c r="L3473" i="2"/>
  <c r="V3473" i="2" s="1"/>
  <c r="K3473" i="2"/>
  <c r="L3472" i="2"/>
  <c r="V3472" i="2" s="1"/>
  <c r="K3472" i="2"/>
  <c r="L3471" i="2"/>
  <c r="V3471" i="2" s="1"/>
  <c r="K3471" i="2"/>
  <c r="L3470" i="2"/>
  <c r="V3470" i="2" s="1"/>
  <c r="K3470" i="2"/>
  <c r="L3469" i="2"/>
  <c r="V3469" i="2" s="1"/>
  <c r="K3469" i="2"/>
  <c r="L3468" i="2"/>
  <c r="V3468" i="2" s="1"/>
  <c r="K3468" i="2"/>
  <c r="L3467" i="2"/>
  <c r="V3467" i="2" s="1"/>
  <c r="K3467" i="2"/>
  <c r="L3466" i="2"/>
  <c r="V3466" i="2" s="1"/>
  <c r="K3466" i="2"/>
  <c r="L3465" i="2"/>
  <c r="V3465" i="2" s="1"/>
  <c r="K3465" i="2"/>
  <c r="L3464" i="2"/>
  <c r="V3464" i="2" s="1"/>
  <c r="K3464" i="2"/>
  <c r="L3463" i="2"/>
  <c r="V3463" i="2" s="1"/>
  <c r="K3463" i="2"/>
  <c r="L3462" i="2"/>
  <c r="V3462" i="2" s="1"/>
  <c r="K3462" i="2"/>
  <c r="L3461" i="2"/>
  <c r="V3461" i="2" s="1"/>
  <c r="K3461" i="2"/>
  <c r="L3460" i="2"/>
  <c r="V3460" i="2" s="1"/>
  <c r="K3460" i="2"/>
  <c r="L3459" i="2"/>
  <c r="V3459" i="2" s="1"/>
  <c r="K3459" i="2"/>
  <c r="L3458" i="2"/>
  <c r="V3458" i="2" s="1"/>
  <c r="K3458" i="2"/>
  <c r="L3457" i="2"/>
  <c r="V3457" i="2" s="1"/>
  <c r="K3457" i="2"/>
  <c r="L3456" i="2"/>
  <c r="V3456" i="2" s="1"/>
  <c r="K3456" i="2"/>
  <c r="L3455" i="2"/>
  <c r="V3455" i="2" s="1"/>
  <c r="K3455" i="2"/>
  <c r="L3454" i="2"/>
  <c r="V3454" i="2" s="1"/>
  <c r="K3454" i="2"/>
  <c r="L3453" i="2"/>
  <c r="V3453" i="2" s="1"/>
  <c r="K3453" i="2"/>
  <c r="L3452" i="2"/>
  <c r="V3452" i="2" s="1"/>
  <c r="K3452" i="2"/>
  <c r="L3451" i="2"/>
  <c r="V3451" i="2" s="1"/>
  <c r="K3451" i="2"/>
  <c r="L3450" i="2"/>
  <c r="V3450" i="2" s="1"/>
  <c r="K3450" i="2"/>
  <c r="L3449" i="2"/>
  <c r="V3449" i="2" s="1"/>
  <c r="K3449" i="2"/>
  <c r="L3448" i="2"/>
  <c r="V3448" i="2" s="1"/>
  <c r="K3448" i="2"/>
  <c r="L3447" i="2"/>
  <c r="V3447" i="2" s="1"/>
  <c r="K3447" i="2"/>
  <c r="L3446" i="2"/>
  <c r="V3446" i="2" s="1"/>
  <c r="K3446" i="2"/>
  <c r="L3445" i="2"/>
  <c r="V3445" i="2" s="1"/>
  <c r="K3445" i="2"/>
  <c r="L3444" i="2"/>
  <c r="V3444" i="2" s="1"/>
  <c r="K3444" i="2"/>
  <c r="L3443" i="2"/>
  <c r="V3443" i="2" s="1"/>
  <c r="K3443" i="2"/>
  <c r="L3442" i="2"/>
  <c r="V3442" i="2" s="1"/>
  <c r="K3442" i="2"/>
  <c r="L3441" i="2"/>
  <c r="V3441" i="2" s="1"/>
  <c r="K3441" i="2"/>
  <c r="L3440" i="2"/>
  <c r="V3440" i="2" s="1"/>
  <c r="K3440" i="2"/>
  <c r="L3439" i="2"/>
  <c r="V3439" i="2" s="1"/>
  <c r="K3439" i="2"/>
  <c r="L3438" i="2"/>
  <c r="V3438" i="2" s="1"/>
  <c r="K3438" i="2"/>
  <c r="L3437" i="2"/>
  <c r="V3437" i="2" s="1"/>
  <c r="K3437" i="2"/>
  <c r="L3436" i="2"/>
  <c r="V3436" i="2" s="1"/>
  <c r="K3436" i="2"/>
  <c r="L3435" i="2"/>
  <c r="V3435" i="2" s="1"/>
  <c r="K3435" i="2"/>
  <c r="L3434" i="2"/>
  <c r="V3434" i="2" s="1"/>
  <c r="K3434" i="2"/>
  <c r="L3433" i="2"/>
  <c r="V3433" i="2" s="1"/>
  <c r="K3433" i="2"/>
  <c r="L3432" i="2"/>
  <c r="V3432" i="2" s="1"/>
  <c r="K3432" i="2"/>
  <c r="L3431" i="2"/>
  <c r="V3431" i="2" s="1"/>
  <c r="K3431" i="2"/>
  <c r="L3430" i="2"/>
  <c r="V3430" i="2" s="1"/>
  <c r="K3430" i="2"/>
  <c r="L3429" i="2"/>
  <c r="V3429" i="2" s="1"/>
  <c r="K3429" i="2"/>
  <c r="L3428" i="2"/>
  <c r="V3428" i="2" s="1"/>
  <c r="K3428" i="2"/>
  <c r="L3427" i="2"/>
  <c r="V3427" i="2" s="1"/>
  <c r="K3427" i="2"/>
  <c r="L3426" i="2"/>
  <c r="V3426" i="2" s="1"/>
  <c r="K3426" i="2"/>
  <c r="L3425" i="2"/>
  <c r="V3425" i="2" s="1"/>
  <c r="K3425" i="2"/>
  <c r="L3424" i="2"/>
  <c r="V3424" i="2" s="1"/>
  <c r="K3424" i="2"/>
  <c r="L3423" i="2"/>
  <c r="V3423" i="2" s="1"/>
  <c r="K3423" i="2"/>
  <c r="L3422" i="2"/>
  <c r="V3422" i="2" s="1"/>
  <c r="K3422" i="2"/>
  <c r="L3421" i="2"/>
  <c r="V3421" i="2" s="1"/>
  <c r="K3421" i="2"/>
  <c r="L3420" i="2"/>
  <c r="V3420" i="2" s="1"/>
  <c r="K3420" i="2"/>
  <c r="L3419" i="2"/>
  <c r="V3419" i="2" s="1"/>
  <c r="K3419" i="2"/>
  <c r="L3418" i="2"/>
  <c r="V3418" i="2" s="1"/>
  <c r="K3418" i="2"/>
  <c r="L3417" i="2"/>
  <c r="V3417" i="2" s="1"/>
  <c r="K3417" i="2"/>
  <c r="L3416" i="2"/>
  <c r="V3416" i="2" s="1"/>
  <c r="K3416" i="2"/>
  <c r="L3415" i="2"/>
  <c r="V3415" i="2" s="1"/>
  <c r="K3415" i="2"/>
  <c r="L3414" i="2"/>
  <c r="V3414" i="2" s="1"/>
  <c r="K3414" i="2"/>
  <c r="L3413" i="2"/>
  <c r="V3413" i="2" s="1"/>
  <c r="K3413" i="2"/>
  <c r="L3412" i="2"/>
  <c r="V3412" i="2" s="1"/>
  <c r="K3412" i="2"/>
  <c r="L3411" i="2"/>
  <c r="V3411" i="2" s="1"/>
  <c r="K3411" i="2"/>
  <c r="L3410" i="2"/>
  <c r="V3410" i="2" s="1"/>
  <c r="K3410" i="2"/>
  <c r="L3409" i="2"/>
  <c r="V3409" i="2" s="1"/>
  <c r="K3409" i="2"/>
  <c r="L3408" i="2"/>
  <c r="V3408" i="2" s="1"/>
  <c r="K3408" i="2"/>
  <c r="L3407" i="2"/>
  <c r="V3407" i="2" s="1"/>
  <c r="K3407" i="2"/>
  <c r="L3406" i="2"/>
  <c r="V3406" i="2" s="1"/>
  <c r="K3406" i="2"/>
  <c r="L3405" i="2"/>
  <c r="V3405" i="2" s="1"/>
  <c r="K3405" i="2"/>
  <c r="L3404" i="2"/>
  <c r="V3404" i="2" s="1"/>
  <c r="K3404" i="2"/>
  <c r="L3403" i="2"/>
  <c r="V3403" i="2" s="1"/>
  <c r="K3403" i="2"/>
  <c r="L3402" i="2"/>
  <c r="V3402" i="2" s="1"/>
  <c r="K3402" i="2"/>
  <c r="L3401" i="2"/>
  <c r="V3401" i="2" s="1"/>
  <c r="K3401" i="2"/>
  <c r="L3400" i="2"/>
  <c r="V3400" i="2" s="1"/>
  <c r="K3400" i="2"/>
  <c r="L3399" i="2"/>
  <c r="V3399" i="2" s="1"/>
  <c r="K3399" i="2"/>
  <c r="L3398" i="2"/>
  <c r="V3398" i="2" s="1"/>
  <c r="K3398" i="2"/>
  <c r="L3397" i="2"/>
  <c r="V3397" i="2" s="1"/>
  <c r="K3397" i="2"/>
  <c r="L3396" i="2"/>
  <c r="V3396" i="2" s="1"/>
  <c r="K3396" i="2"/>
  <c r="L3395" i="2"/>
  <c r="V3395" i="2" s="1"/>
  <c r="K3395" i="2"/>
  <c r="L3394" i="2"/>
  <c r="V3394" i="2" s="1"/>
  <c r="K3394" i="2"/>
  <c r="L3393" i="2"/>
  <c r="V3393" i="2" s="1"/>
  <c r="K3393" i="2"/>
  <c r="L3392" i="2"/>
  <c r="V3392" i="2" s="1"/>
  <c r="K3392" i="2"/>
  <c r="L3391" i="2"/>
  <c r="V3391" i="2" s="1"/>
  <c r="K3391" i="2"/>
  <c r="L3390" i="2"/>
  <c r="V3390" i="2" s="1"/>
  <c r="K3390" i="2"/>
  <c r="L3389" i="2"/>
  <c r="V3389" i="2" s="1"/>
  <c r="K3389" i="2"/>
  <c r="L3388" i="2"/>
  <c r="V3388" i="2" s="1"/>
  <c r="K3388" i="2"/>
  <c r="L3387" i="2"/>
  <c r="V3387" i="2" s="1"/>
  <c r="K3387" i="2"/>
  <c r="L3386" i="2"/>
  <c r="V3386" i="2" s="1"/>
  <c r="K3386" i="2"/>
  <c r="L3385" i="2"/>
  <c r="V3385" i="2" s="1"/>
  <c r="K3385" i="2"/>
  <c r="L3384" i="2"/>
  <c r="V3384" i="2" s="1"/>
  <c r="K3384" i="2"/>
  <c r="L3383" i="2"/>
  <c r="V3383" i="2" s="1"/>
  <c r="K3383" i="2"/>
  <c r="L3382" i="2"/>
  <c r="V3382" i="2" s="1"/>
  <c r="K3382" i="2"/>
  <c r="L3381" i="2"/>
  <c r="V3381" i="2" s="1"/>
  <c r="K3381" i="2"/>
  <c r="L3380" i="2"/>
  <c r="V3380" i="2" s="1"/>
  <c r="K3380" i="2"/>
  <c r="L3379" i="2"/>
  <c r="V3379" i="2" s="1"/>
  <c r="K3379" i="2"/>
  <c r="L3378" i="2"/>
  <c r="V3378" i="2" s="1"/>
  <c r="K3378" i="2"/>
  <c r="L3377" i="2"/>
  <c r="V3377" i="2" s="1"/>
  <c r="K3377" i="2"/>
  <c r="L3376" i="2"/>
  <c r="V3376" i="2" s="1"/>
  <c r="K3376" i="2"/>
  <c r="L3375" i="2"/>
  <c r="V3375" i="2" s="1"/>
  <c r="K3375" i="2"/>
  <c r="L3374" i="2"/>
  <c r="V3374" i="2" s="1"/>
  <c r="K3374" i="2"/>
  <c r="L3373" i="2"/>
  <c r="V3373" i="2" s="1"/>
  <c r="K3373" i="2"/>
  <c r="L3372" i="2"/>
  <c r="V3372" i="2" s="1"/>
  <c r="K3372" i="2"/>
  <c r="L3371" i="2"/>
  <c r="V3371" i="2" s="1"/>
  <c r="K3371" i="2"/>
  <c r="L3370" i="2"/>
  <c r="V3370" i="2" s="1"/>
  <c r="K3370" i="2"/>
  <c r="L3369" i="2"/>
  <c r="V3369" i="2" s="1"/>
  <c r="K3369" i="2"/>
  <c r="L3368" i="2"/>
  <c r="V3368" i="2" s="1"/>
  <c r="K3368" i="2"/>
  <c r="L3367" i="2"/>
  <c r="V3367" i="2" s="1"/>
  <c r="K3367" i="2"/>
  <c r="L3366" i="2"/>
  <c r="V3366" i="2" s="1"/>
  <c r="K3366" i="2"/>
  <c r="L3365" i="2"/>
  <c r="V3365" i="2" s="1"/>
  <c r="K3365" i="2"/>
  <c r="L3364" i="2"/>
  <c r="V3364" i="2" s="1"/>
  <c r="K3364" i="2"/>
  <c r="L3363" i="2"/>
  <c r="V3363" i="2" s="1"/>
  <c r="K3363" i="2"/>
  <c r="L3362" i="2"/>
  <c r="V3362" i="2" s="1"/>
  <c r="K3362" i="2"/>
  <c r="L3361" i="2"/>
  <c r="V3361" i="2" s="1"/>
  <c r="K3361" i="2"/>
  <c r="L3360" i="2"/>
  <c r="V3360" i="2" s="1"/>
  <c r="K3360" i="2"/>
  <c r="L3359" i="2"/>
  <c r="V3359" i="2" s="1"/>
  <c r="K3359" i="2"/>
  <c r="L3358" i="2"/>
  <c r="V3358" i="2" s="1"/>
  <c r="K3358" i="2"/>
  <c r="L3357" i="2"/>
  <c r="V3357" i="2" s="1"/>
  <c r="K3357" i="2"/>
  <c r="L3356" i="2"/>
  <c r="V3356" i="2" s="1"/>
  <c r="K3356" i="2"/>
  <c r="L3355" i="2"/>
  <c r="V3355" i="2" s="1"/>
  <c r="K3355" i="2"/>
  <c r="L3354" i="2"/>
  <c r="V3354" i="2" s="1"/>
  <c r="K3354" i="2"/>
  <c r="L3353" i="2"/>
  <c r="V3353" i="2" s="1"/>
  <c r="K3353" i="2"/>
  <c r="L3352" i="2"/>
  <c r="V3352" i="2" s="1"/>
  <c r="K3352" i="2"/>
  <c r="L3351" i="2"/>
  <c r="V3351" i="2" s="1"/>
  <c r="K3351" i="2"/>
  <c r="L3350" i="2"/>
  <c r="V3350" i="2" s="1"/>
  <c r="K3350" i="2"/>
  <c r="L3349" i="2"/>
  <c r="V3349" i="2" s="1"/>
  <c r="K3349" i="2"/>
  <c r="L3348" i="2"/>
  <c r="V3348" i="2" s="1"/>
  <c r="K3348" i="2"/>
  <c r="L3347" i="2"/>
  <c r="V3347" i="2" s="1"/>
  <c r="K3347" i="2"/>
  <c r="L3346" i="2"/>
  <c r="V3346" i="2" s="1"/>
  <c r="K3346" i="2"/>
  <c r="L3345" i="2"/>
  <c r="V3345" i="2" s="1"/>
  <c r="K3345" i="2"/>
  <c r="L3344" i="2"/>
  <c r="V3344" i="2" s="1"/>
  <c r="K3344" i="2"/>
  <c r="L3343" i="2"/>
  <c r="V3343" i="2" s="1"/>
  <c r="K3343" i="2"/>
  <c r="L3342" i="2"/>
  <c r="V3342" i="2" s="1"/>
  <c r="K3342" i="2"/>
  <c r="L3341" i="2"/>
  <c r="V3341" i="2" s="1"/>
  <c r="K3341" i="2"/>
  <c r="L3340" i="2"/>
  <c r="V3340" i="2" s="1"/>
  <c r="K3340" i="2"/>
  <c r="L3339" i="2"/>
  <c r="V3339" i="2" s="1"/>
  <c r="K3339" i="2"/>
  <c r="L3338" i="2"/>
  <c r="V3338" i="2" s="1"/>
  <c r="K3338" i="2"/>
  <c r="L3337" i="2"/>
  <c r="V3337" i="2" s="1"/>
  <c r="K3337" i="2"/>
  <c r="L3336" i="2"/>
  <c r="V3336" i="2" s="1"/>
  <c r="K3336" i="2"/>
  <c r="L3335" i="2"/>
  <c r="V3335" i="2" s="1"/>
  <c r="K3335" i="2"/>
  <c r="L3334" i="2"/>
  <c r="V3334" i="2" s="1"/>
  <c r="K3334" i="2"/>
  <c r="L3333" i="2"/>
  <c r="V3333" i="2" s="1"/>
  <c r="K3333" i="2"/>
  <c r="L3332" i="2"/>
  <c r="V3332" i="2" s="1"/>
  <c r="K3332" i="2"/>
  <c r="L3331" i="2"/>
  <c r="V3331" i="2" s="1"/>
  <c r="K3331" i="2"/>
  <c r="L3330" i="2"/>
  <c r="V3330" i="2" s="1"/>
  <c r="K3330" i="2"/>
  <c r="L3329" i="2"/>
  <c r="V3329" i="2" s="1"/>
  <c r="K3329" i="2"/>
  <c r="L3328" i="2"/>
  <c r="V3328" i="2" s="1"/>
  <c r="K3328" i="2"/>
  <c r="L3327" i="2"/>
  <c r="V3327" i="2" s="1"/>
  <c r="K3327" i="2"/>
  <c r="L3326" i="2"/>
  <c r="V3326" i="2" s="1"/>
  <c r="K3326" i="2"/>
  <c r="L3325" i="2"/>
  <c r="V3325" i="2" s="1"/>
  <c r="K3325" i="2"/>
  <c r="L3324" i="2"/>
  <c r="V3324" i="2" s="1"/>
  <c r="K3324" i="2"/>
  <c r="L3323" i="2"/>
  <c r="V3323" i="2" s="1"/>
  <c r="K3323" i="2"/>
  <c r="L3322" i="2"/>
  <c r="V3322" i="2" s="1"/>
  <c r="K3322" i="2"/>
  <c r="L3321" i="2"/>
  <c r="V3321" i="2" s="1"/>
  <c r="K3321" i="2"/>
  <c r="L3320" i="2"/>
  <c r="V3320" i="2" s="1"/>
  <c r="K3320" i="2"/>
  <c r="L3319" i="2"/>
  <c r="V3319" i="2" s="1"/>
  <c r="K3319" i="2"/>
  <c r="L3318" i="2"/>
  <c r="V3318" i="2" s="1"/>
  <c r="K3318" i="2"/>
  <c r="L3317" i="2"/>
  <c r="V3317" i="2" s="1"/>
  <c r="K3317" i="2"/>
  <c r="L3316" i="2"/>
  <c r="V3316" i="2" s="1"/>
  <c r="K3316" i="2"/>
  <c r="L3315" i="2"/>
  <c r="V3315" i="2" s="1"/>
  <c r="K3315" i="2"/>
  <c r="L3314" i="2"/>
  <c r="V3314" i="2" s="1"/>
  <c r="K3314" i="2"/>
  <c r="L3313" i="2"/>
  <c r="V3313" i="2" s="1"/>
  <c r="K3313" i="2"/>
  <c r="L3312" i="2"/>
  <c r="V3312" i="2" s="1"/>
  <c r="K3312" i="2"/>
  <c r="L3311" i="2"/>
  <c r="V3311" i="2" s="1"/>
  <c r="K3311" i="2"/>
  <c r="L3310" i="2"/>
  <c r="V3310" i="2" s="1"/>
  <c r="K3310" i="2"/>
  <c r="L3309" i="2"/>
  <c r="V3309" i="2" s="1"/>
  <c r="K3309" i="2"/>
  <c r="L3308" i="2"/>
  <c r="V3308" i="2" s="1"/>
  <c r="K3308" i="2"/>
  <c r="L3307" i="2"/>
  <c r="V3307" i="2" s="1"/>
  <c r="K3307" i="2"/>
  <c r="L3006" i="2"/>
  <c r="V3006" i="2" s="1"/>
  <c r="K3006" i="2"/>
  <c r="L3005" i="2"/>
  <c r="V3005" i="2" s="1"/>
  <c r="K3005" i="2"/>
  <c r="L3004" i="2"/>
  <c r="V3004" i="2" s="1"/>
  <c r="K3004" i="2"/>
  <c r="L3003" i="2"/>
  <c r="V3003" i="2" s="1"/>
  <c r="K3003" i="2"/>
  <c r="L3002" i="2"/>
  <c r="V3002" i="2" s="1"/>
  <c r="K3002" i="2"/>
  <c r="L3001" i="2"/>
  <c r="V3001" i="2" s="1"/>
  <c r="K3001" i="2"/>
  <c r="L3000" i="2"/>
  <c r="V3000" i="2" s="1"/>
  <c r="K3000" i="2"/>
  <c r="L2999" i="2"/>
  <c r="V2999" i="2" s="1"/>
  <c r="K2999" i="2"/>
  <c r="L2998" i="2"/>
  <c r="V2998" i="2" s="1"/>
  <c r="K2998" i="2"/>
  <c r="L2997" i="2"/>
  <c r="V2997" i="2" s="1"/>
  <c r="K2997" i="2"/>
  <c r="L2996" i="2"/>
  <c r="V2996" i="2" s="1"/>
  <c r="K2996" i="2"/>
  <c r="L2995" i="2"/>
  <c r="V2995" i="2" s="1"/>
  <c r="K2995" i="2"/>
  <c r="L2994" i="2"/>
  <c r="V2994" i="2" s="1"/>
  <c r="K2994" i="2"/>
  <c r="L2993" i="2"/>
  <c r="V2993" i="2" s="1"/>
  <c r="K2993" i="2"/>
  <c r="L2992" i="2"/>
  <c r="V2992" i="2" s="1"/>
  <c r="K2992" i="2"/>
  <c r="L2991" i="2"/>
  <c r="V2991" i="2" s="1"/>
  <c r="K2991" i="2"/>
  <c r="L2990" i="2"/>
  <c r="V2990" i="2" s="1"/>
  <c r="K2990" i="2"/>
  <c r="L2989" i="2"/>
  <c r="V2989" i="2" s="1"/>
  <c r="K2989" i="2"/>
  <c r="L2988" i="2"/>
  <c r="V2988" i="2" s="1"/>
  <c r="K2988" i="2"/>
  <c r="L2987" i="2"/>
  <c r="V2987" i="2" s="1"/>
  <c r="K2987" i="2"/>
  <c r="L2986" i="2"/>
  <c r="V2986" i="2" s="1"/>
  <c r="K2986" i="2"/>
  <c r="L2985" i="2"/>
  <c r="V2985" i="2" s="1"/>
  <c r="K2985" i="2"/>
  <c r="L2984" i="2"/>
  <c r="V2984" i="2" s="1"/>
  <c r="K2984" i="2"/>
  <c r="L2983" i="2"/>
  <c r="V2983" i="2" s="1"/>
  <c r="K2983" i="2"/>
  <c r="L2982" i="2"/>
  <c r="V2982" i="2" s="1"/>
  <c r="K2982" i="2"/>
  <c r="L2981" i="2"/>
  <c r="V2981" i="2" s="1"/>
  <c r="K2981" i="2"/>
  <c r="L2980" i="2"/>
  <c r="V2980" i="2" s="1"/>
  <c r="K2980" i="2"/>
  <c r="L2979" i="2"/>
  <c r="V2979" i="2" s="1"/>
  <c r="K2979" i="2"/>
  <c r="L2978" i="2"/>
  <c r="V2978" i="2" s="1"/>
  <c r="K2978" i="2"/>
  <c r="L2977" i="2"/>
  <c r="V2977" i="2" s="1"/>
  <c r="K2977" i="2"/>
  <c r="L2976" i="2"/>
  <c r="V2976" i="2" s="1"/>
  <c r="K2976" i="2"/>
  <c r="L2975" i="2"/>
  <c r="V2975" i="2" s="1"/>
  <c r="K2975" i="2"/>
  <c r="L2974" i="2"/>
  <c r="V2974" i="2" s="1"/>
  <c r="K2974" i="2"/>
  <c r="L2973" i="2"/>
  <c r="V2973" i="2" s="1"/>
  <c r="K2973" i="2"/>
  <c r="L2972" i="2"/>
  <c r="V2972" i="2" s="1"/>
  <c r="K2972" i="2"/>
  <c r="L2971" i="2"/>
  <c r="V2971" i="2" s="1"/>
  <c r="K2971" i="2"/>
  <c r="L2970" i="2"/>
  <c r="V2970" i="2" s="1"/>
  <c r="K2970" i="2"/>
  <c r="L2969" i="2"/>
  <c r="V2969" i="2" s="1"/>
  <c r="K2969" i="2"/>
  <c r="L2968" i="2"/>
  <c r="V2968" i="2" s="1"/>
  <c r="K2968" i="2"/>
  <c r="L2967" i="2"/>
  <c r="V2967" i="2" s="1"/>
  <c r="K2967" i="2"/>
  <c r="L2966" i="2"/>
  <c r="V2966" i="2" s="1"/>
  <c r="K2966" i="2"/>
  <c r="L2965" i="2"/>
  <c r="V2965" i="2" s="1"/>
  <c r="K2965" i="2"/>
  <c r="L2964" i="2"/>
  <c r="V2964" i="2" s="1"/>
  <c r="K2964" i="2"/>
  <c r="L2963" i="2"/>
  <c r="V2963" i="2" s="1"/>
  <c r="K2963" i="2"/>
  <c r="L2962" i="2"/>
  <c r="V2962" i="2" s="1"/>
  <c r="K2962" i="2"/>
  <c r="L2961" i="2"/>
  <c r="V2961" i="2" s="1"/>
  <c r="K2961" i="2"/>
  <c r="L2960" i="2"/>
  <c r="V2960" i="2" s="1"/>
  <c r="K2960" i="2"/>
  <c r="L2959" i="2"/>
  <c r="V2959" i="2" s="1"/>
  <c r="K2959" i="2"/>
  <c r="L2958" i="2"/>
  <c r="V2958" i="2" s="1"/>
  <c r="K2958" i="2"/>
  <c r="L2957" i="2"/>
  <c r="V2957" i="2" s="1"/>
  <c r="K2957" i="2"/>
  <c r="L2956" i="2"/>
  <c r="V2956" i="2" s="1"/>
  <c r="K2956" i="2"/>
  <c r="L2955" i="2"/>
  <c r="V2955" i="2" s="1"/>
  <c r="K2955" i="2"/>
  <c r="L2954" i="2"/>
  <c r="V2954" i="2" s="1"/>
  <c r="K2954" i="2"/>
  <c r="L2953" i="2"/>
  <c r="V2953" i="2" s="1"/>
  <c r="K2953" i="2"/>
  <c r="L2952" i="2"/>
  <c r="V2952" i="2" s="1"/>
  <c r="K2952" i="2"/>
  <c r="L2951" i="2"/>
  <c r="V2951" i="2" s="1"/>
  <c r="K2951" i="2"/>
  <c r="L2950" i="2"/>
  <c r="V2950" i="2" s="1"/>
  <c r="K2950" i="2"/>
  <c r="L2949" i="2"/>
  <c r="V2949" i="2" s="1"/>
  <c r="K2949" i="2"/>
  <c r="L2948" i="2"/>
  <c r="V2948" i="2" s="1"/>
  <c r="K2948" i="2"/>
  <c r="L2947" i="2"/>
  <c r="V2947" i="2" s="1"/>
  <c r="K2947" i="2"/>
  <c r="L2946" i="2"/>
  <c r="V2946" i="2" s="1"/>
  <c r="K2946" i="2"/>
  <c r="L2945" i="2"/>
  <c r="V2945" i="2" s="1"/>
  <c r="K2945" i="2"/>
  <c r="L2944" i="2"/>
  <c r="V2944" i="2" s="1"/>
  <c r="K2944" i="2"/>
  <c r="L2943" i="2"/>
  <c r="V2943" i="2" s="1"/>
  <c r="K2943" i="2"/>
  <c r="L2942" i="2"/>
  <c r="V2942" i="2" s="1"/>
  <c r="K2942" i="2"/>
  <c r="L2941" i="2"/>
  <c r="V2941" i="2" s="1"/>
  <c r="K2941" i="2"/>
  <c r="L2940" i="2"/>
  <c r="V2940" i="2" s="1"/>
  <c r="K2940" i="2"/>
  <c r="L2939" i="2"/>
  <c r="V2939" i="2" s="1"/>
  <c r="K2939" i="2"/>
  <c r="L2938" i="2"/>
  <c r="V2938" i="2" s="1"/>
  <c r="K2938" i="2"/>
  <c r="L2937" i="2"/>
  <c r="V2937" i="2" s="1"/>
  <c r="K2937" i="2"/>
  <c r="L2936" i="2"/>
  <c r="V2936" i="2" s="1"/>
  <c r="K2936" i="2"/>
  <c r="L2935" i="2"/>
  <c r="V2935" i="2" s="1"/>
  <c r="K2935" i="2"/>
  <c r="L2934" i="2"/>
  <c r="V2934" i="2" s="1"/>
  <c r="K2934" i="2"/>
  <c r="L2933" i="2"/>
  <c r="V2933" i="2" s="1"/>
  <c r="K2933" i="2"/>
  <c r="L2932" i="2"/>
  <c r="V2932" i="2" s="1"/>
  <c r="K2932" i="2"/>
  <c r="L2931" i="2"/>
  <c r="V2931" i="2" s="1"/>
  <c r="K2931" i="2"/>
  <c r="L2930" i="2"/>
  <c r="V2930" i="2" s="1"/>
  <c r="K2930" i="2"/>
  <c r="L2929" i="2"/>
  <c r="V2929" i="2" s="1"/>
  <c r="K2929" i="2"/>
  <c r="L2928" i="2"/>
  <c r="V2928" i="2" s="1"/>
  <c r="K2928" i="2"/>
  <c r="L2927" i="2"/>
  <c r="V2927" i="2" s="1"/>
  <c r="K2927" i="2"/>
  <c r="L2926" i="2"/>
  <c r="V2926" i="2" s="1"/>
  <c r="K2926" i="2"/>
  <c r="L2925" i="2"/>
  <c r="V2925" i="2" s="1"/>
  <c r="K2925" i="2"/>
  <c r="L2924" i="2"/>
  <c r="V2924" i="2" s="1"/>
  <c r="K2924" i="2"/>
  <c r="L2923" i="2"/>
  <c r="V2923" i="2" s="1"/>
  <c r="K2923" i="2"/>
  <c r="L2922" i="2"/>
  <c r="V2922" i="2" s="1"/>
  <c r="K2922" i="2"/>
  <c r="L2921" i="2"/>
  <c r="V2921" i="2" s="1"/>
  <c r="K2921" i="2"/>
  <c r="L2920" i="2"/>
  <c r="V2920" i="2" s="1"/>
  <c r="K2920" i="2"/>
  <c r="L2919" i="2"/>
  <c r="V2919" i="2" s="1"/>
  <c r="K2919" i="2"/>
  <c r="L2918" i="2"/>
  <c r="V2918" i="2" s="1"/>
  <c r="K2918" i="2"/>
  <c r="L2917" i="2"/>
  <c r="V2917" i="2" s="1"/>
  <c r="K2917" i="2"/>
  <c r="L2916" i="2"/>
  <c r="V2916" i="2" s="1"/>
  <c r="K2916" i="2"/>
  <c r="L2915" i="2"/>
  <c r="V2915" i="2" s="1"/>
  <c r="K2915" i="2"/>
  <c r="L2914" i="2"/>
  <c r="V2914" i="2" s="1"/>
  <c r="K2914" i="2"/>
  <c r="L2913" i="2"/>
  <c r="V2913" i="2" s="1"/>
  <c r="K2913" i="2"/>
  <c r="L2912" i="2"/>
  <c r="V2912" i="2" s="1"/>
  <c r="K2912" i="2"/>
  <c r="L2911" i="2"/>
  <c r="V2911" i="2" s="1"/>
  <c r="K2911" i="2"/>
  <c r="L2910" i="2"/>
  <c r="V2910" i="2" s="1"/>
  <c r="K2910" i="2"/>
  <c r="L2909" i="2"/>
  <c r="V2909" i="2" s="1"/>
  <c r="K2909" i="2"/>
  <c r="L2908" i="2"/>
  <c r="V2908" i="2" s="1"/>
  <c r="K2908" i="2"/>
  <c r="L2907" i="2"/>
  <c r="V2907" i="2" s="1"/>
  <c r="K2907" i="2"/>
  <c r="L2906" i="2"/>
  <c r="V2906" i="2" s="1"/>
  <c r="K2906" i="2"/>
  <c r="L2905" i="2"/>
  <c r="V2905" i="2" s="1"/>
  <c r="K2905" i="2"/>
  <c r="L2904" i="2"/>
  <c r="V2904" i="2" s="1"/>
  <c r="K2904" i="2"/>
  <c r="L2903" i="2"/>
  <c r="V2903" i="2" s="1"/>
  <c r="K2903" i="2"/>
  <c r="L2902" i="2"/>
  <c r="V2902" i="2" s="1"/>
  <c r="K2902" i="2"/>
  <c r="L2901" i="2"/>
  <c r="V2901" i="2" s="1"/>
  <c r="K2901" i="2"/>
  <c r="L2900" i="2"/>
  <c r="V2900" i="2" s="1"/>
  <c r="K2900" i="2"/>
  <c r="L2899" i="2"/>
  <c r="V2899" i="2" s="1"/>
  <c r="K2899" i="2"/>
  <c r="L2898" i="2"/>
  <c r="V2898" i="2" s="1"/>
  <c r="K2898" i="2"/>
  <c r="L2897" i="2"/>
  <c r="V2897" i="2" s="1"/>
  <c r="K2897" i="2"/>
  <c r="L2896" i="2"/>
  <c r="V2896" i="2" s="1"/>
  <c r="K2896" i="2"/>
  <c r="L2895" i="2"/>
  <c r="V2895" i="2" s="1"/>
  <c r="K2895" i="2"/>
  <c r="L2894" i="2"/>
  <c r="V2894" i="2" s="1"/>
  <c r="K2894" i="2"/>
  <c r="L2893" i="2"/>
  <c r="V2893" i="2" s="1"/>
  <c r="K2893" i="2"/>
  <c r="L2892" i="2"/>
  <c r="V2892" i="2" s="1"/>
  <c r="K2892" i="2"/>
  <c r="L2891" i="2"/>
  <c r="V2891" i="2" s="1"/>
  <c r="K2891" i="2"/>
  <c r="L2890" i="2"/>
  <c r="V2890" i="2" s="1"/>
  <c r="K2890" i="2"/>
  <c r="L2889" i="2"/>
  <c r="V2889" i="2" s="1"/>
  <c r="K2889" i="2"/>
  <c r="L2888" i="2"/>
  <c r="V2888" i="2" s="1"/>
  <c r="K2888" i="2"/>
  <c r="L2887" i="2"/>
  <c r="V2887" i="2" s="1"/>
  <c r="K2887" i="2"/>
  <c r="L2886" i="2"/>
  <c r="V2886" i="2" s="1"/>
  <c r="K2886" i="2"/>
  <c r="L2885" i="2"/>
  <c r="V2885" i="2" s="1"/>
  <c r="K2885" i="2"/>
  <c r="L2884" i="2"/>
  <c r="V2884" i="2" s="1"/>
  <c r="K2884" i="2"/>
  <c r="L2883" i="2"/>
  <c r="V2883" i="2" s="1"/>
  <c r="K2883" i="2"/>
  <c r="L2882" i="2"/>
  <c r="V2882" i="2" s="1"/>
  <c r="K2882" i="2"/>
  <c r="L2881" i="2"/>
  <c r="V2881" i="2" s="1"/>
  <c r="K2881" i="2"/>
  <c r="L2880" i="2"/>
  <c r="V2880" i="2" s="1"/>
  <c r="K2880" i="2"/>
  <c r="L2879" i="2"/>
  <c r="V2879" i="2" s="1"/>
  <c r="K2879" i="2"/>
  <c r="L2878" i="2"/>
  <c r="V2878" i="2" s="1"/>
  <c r="K2878" i="2"/>
  <c r="L2877" i="2"/>
  <c r="V2877" i="2" s="1"/>
  <c r="K2877" i="2"/>
  <c r="L2876" i="2"/>
  <c r="V2876" i="2" s="1"/>
  <c r="K2876" i="2"/>
  <c r="L2875" i="2"/>
  <c r="V2875" i="2" s="1"/>
  <c r="K2875" i="2"/>
  <c r="L2874" i="2"/>
  <c r="V2874" i="2" s="1"/>
  <c r="K2874" i="2"/>
  <c r="L2873" i="2"/>
  <c r="V2873" i="2" s="1"/>
  <c r="K2873" i="2"/>
  <c r="L2872" i="2"/>
  <c r="V2872" i="2" s="1"/>
  <c r="K2872" i="2"/>
  <c r="L2871" i="2"/>
  <c r="V2871" i="2" s="1"/>
  <c r="K2871" i="2"/>
  <c r="L2870" i="2"/>
  <c r="V2870" i="2" s="1"/>
  <c r="K2870" i="2"/>
  <c r="L2869" i="2"/>
  <c r="V2869" i="2" s="1"/>
  <c r="K2869" i="2"/>
  <c r="L2868" i="2"/>
  <c r="V2868" i="2" s="1"/>
  <c r="K2868" i="2"/>
  <c r="L2867" i="2"/>
  <c r="V2867" i="2" s="1"/>
  <c r="K2867" i="2"/>
  <c r="L2866" i="2"/>
  <c r="V2866" i="2" s="1"/>
  <c r="K2866" i="2"/>
  <c r="L2865" i="2"/>
  <c r="V2865" i="2" s="1"/>
  <c r="K2865" i="2"/>
  <c r="L2864" i="2"/>
  <c r="V2864" i="2" s="1"/>
  <c r="K2864" i="2"/>
  <c r="L2863" i="2"/>
  <c r="V2863" i="2" s="1"/>
  <c r="K2863" i="2"/>
  <c r="L2862" i="2"/>
  <c r="V2862" i="2" s="1"/>
  <c r="K2862" i="2"/>
  <c r="L2861" i="2"/>
  <c r="V2861" i="2" s="1"/>
  <c r="K2861" i="2"/>
  <c r="L2860" i="2"/>
  <c r="V2860" i="2" s="1"/>
  <c r="K2860" i="2"/>
  <c r="L2859" i="2"/>
  <c r="V2859" i="2" s="1"/>
  <c r="K2859" i="2"/>
  <c r="L2858" i="2"/>
  <c r="V2858" i="2" s="1"/>
  <c r="K2858" i="2"/>
  <c r="L2857" i="2"/>
  <c r="V2857" i="2" s="1"/>
  <c r="K2857" i="2"/>
  <c r="L2856" i="2"/>
  <c r="V2856" i="2" s="1"/>
  <c r="K2856" i="2"/>
  <c r="L2855" i="2"/>
  <c r="V2855" i="2" s="1"/>
  <c r="K2855" i="2"/>
  <c r="L2854" i="2"/>
  <c r="V2854" i="2" s="1"/>
  <c r="K2854" i="2"/>
  <c r="L2853" i="2"/>
  <c r="V2853" i="2" s="1"/>
  <c r="K2853" i="2"/>
  <c r="L2852" i="2"/>
  <c r="V2852" i="2" s="1"/>
  <c r="K2852" i="2"/>
  <c r="L2851" i="2"/>
  <c r="V2851" i="2" s="1"/>
  <c r="K2851" i="2"/>
  <c r="L2850" i="2"/>
  <c r="V2850" i="2" s="1"/>
  <c r="K2850" i="2"/>
  <c r="L2849" i="2"/>
  <c r="V2849" i="2" s="1"/>
  <c r="K2849" i="2"/>
  <c r="L2848" i="2"/>
  <c r="V2848" i="2" s="1"/>
  <c r="K2848" i="2"/>
  <c r="L2847" i="2"/>
  <c r="V2847" i="2" s="1"/>
  <c r="K2847" i="2"/>
  <c r="L2846" i="2"/>
  <c r="V2846" i="2" s="1"/>
  <c r="K2846" i="2"/>
  <c r="L2845" i="2"/>
  <c r="V2845" i="2" s="1"/>
  <c r="K2845" i="2"/>
  <c r="L2844" i="2"/>
  <c r="V2844" i="2" s="1"/>
  <c r="K2844" i="2"/>
  <c r="L2843" i="2"/>
  <c r="V2843" i="2" s="1"/>
  <c r="K2843" i="2"/>
  <c r="L2842" i="2"/>
  <c r="V2842" i="2" s="1"/>
  <c r="K2842" i="2"/>
  <c r="L2841" i="2"/>
  <c r="V2841" i="2" s="1"/>
  <c r="K2841" i="2"/>
  <c r="L2840" i="2"/>
  <c r="V2840" i="2" s="1"/>
  <c r="K2840" i="2"/>
  <c r="L2839" i="2"/>
  <c r="V2839" i="2" s="1"/>
  <c r="K2839" i="2"/>
  <c r="L2838" i="2"/>
  <c r="V2838" i="2" s="1"/>
  <c r="K2838" i="2"/>
  <c r="L2837" i="2"/>
  <c r="V2837" i="2" s="1"/>
  <c r="K2837" i="2"/>
  <c r="L2836" i="2"/>
  <c r="V2836" i="2" s="1"/>
  <c r="K2836" i="2"/>
  <c r="L2835" i="2"/>
  <c r="V2835" i="2" s="1"/>
  <c r="K2835" i="2"/>
  <c r="L2834" i="2"/>
  <c r="V2834" i="2" s="1"/>
  <c r="K2834" i="2"/>
  <c r="L2833" i="2"/>
  <c r="V2833" i="2" s="1"/>
  <c r="K2833" i="2"/>
  <c r="L2832" i="2"/>
  <c r="V2832" i="2" s="1"/>
  <c r="K2832" i="2"/>
  <c r="L2831" i="2"/>
  <c r="V2831" i="2" s="1"/>
  <c r="K2831" i="2"/>
  <c r="L2830" i="2"/>
  <c r="V2830" i="2" s="1"/>
  <c r="K2830" i="2"/>
  <c r="L2829" i="2"/>
  <c r="V2829" i="2" s="1"/>
  <c r="K2829" i="2"/>
  <c r="L2828" i="2"/>
  <c r="V2828" i="2" s="1"/>
  <c r="K2828" i="2"/>
  <c r="L2827" i="2"/>
  <c r="V2827" i="2" s="1"/>
  <c r="K2827" i="2"/>
  <c r="L2826" i="2"/>
  <c r="V2826" i="2" s="1"/>
  <c r="K2826" i="2"/>
  <c r="L2825" i="2"/>
  <c r="V2825" i="2" s="1"/>
  <c r="K2825" i="2"/>
  <c r="L2824" i="2"/>
  <c r="V2824" i="2" s="1"/>
  <c r="K2824" i="2"/>
  <c r="L2823" i="2"/>
  <c r="V2823" i="2" s="1"/>
  <c r="K2823" i="2"/>
  <c r="L2822" i="2"/>
  <c r="V2822" i="2" s="1"/>
  <c r="K2822" i="2"/>
  <c r="L2821" i="2"/>
  <c r="V2821" i="2" s="1"/>
  <c r="K2821" i="2"/>
  <c r="L2820" i="2"/>
  <c r="V2820" i="2" s="1"/>
  <c r="K2820" i="2"/>
  <c r="L2819" i="2"/>
  <c r="V2819" i="2" s="1"/>
  <c r="K2819" i="2"/>
  <c r="L2818" i="2"/>
  <c r="V2818" i="2" s="1"/>
  <c r="K2818" i="2"/>
  <c r="L2817" i="2"/>
  <c r="V2817" i="2" s="1"/>
  <c r="K2817" i="2"/>
  <c r="L2816" i="2"/>
  <c r="V2816" i="2" s="1"/>
  <c r="K2816" i="2"/>
  <c r="L2815" i="2"/>
  <c r="V2815" i="2" s="1"/>
  <c r="K2815" i="2"/>
  <c r="L2814" i="2"/>
  <c r="V2814" i="2" s="1"/>
  <c r="K2814" i="2"/>
  <c r="L2813" i="2"/>
  <c r="V2813" i="2" s="1"/>
  <c r="K2813" i="2"/>
  <c r="L2812" i="2"/>
  <c r="V2812" i="2" s="1"/>
  <c r="K2812" i="2"/>
  <c r="L2811" i="2"/>
  <c r="V2811" i="2" s="1"/>
  <c r="K2811" i="2"/>
  <c r="L2810" i="2"/>
  <c r="V2810" i="2" s="1"/>
  <c r="K2810" i="2"/>
  <c r="L2809" i="2"/>
  <c r="V2809" i="2" s="1"/>
  <c r="K2809" i="2"/>
  <c r="L2808" i="2"/>
  <c r="V2808" i="2" s="1"/>
  <c r="K2808" i="2"/>
  <c r="L2807" i="2"/>
  <c r="V2807" i="2" s="1"/>
  <c r="K2807" i="2"/>
  <c r="L2806" i="2"/>
  <c r="V2806" i="2" s="1"/>
  <c r="K2806" i="2"/>
  <c r="L2805" i="2"/>
  <c r="V2805" i="2" s="1"/>
  <c r="K2805" i="2"/>
  <c r="L2804" i="2"/>
  <c r="V2804" i="2" s="1"/>
  <c r="K2804" i="2"/>
  <c r="L2803" i="2"/>
  <c r="V2803" i="2" s="1"/>
  <c r="K2803" i="2"/>
  <c r="L2802" i="2"/>
  <c r="V2802" i="2" s="1"/>
  <c r="K2802" i="2"/>
  <c r="L2801" i="2"/>
  <c r="V2801" i="2" s="1"/>
  <c r="K2801" i="2"/>
  <c r="L2800" i="2"/>
  <c r="V2800" i="2" s="1"/>
  <c r="K2800" i="2"/>
  <c r="L2799" i="2"/>
  <c r="V2799" i="2" s="1"/>
  <c r="K2799" i="2"/>
  <c r="L2798" i="2"/>
  <c r="V2798" i="2" s="1"/>
  <c r="K2798" i="2"/>
  <c r="L2797" i="2"/>
  <c r="V2797" i="2" s="1"/>
  <c r="K2797" i="2"/>
  <c r="L2796" i="2"/>
  <c r="V2796" i="2" s="1"/>
  <c r="K2796" i="2"/>
  <c r="L2795" i="2"/>
  <c r="V2795" i="2" s="1"/>
  <c r="K2795" i="2"/>
  <c r="L2794" i="2"/>
  <c r="V2794" i="2" s="1"/>
  <c r="K2794" i="2"/>
  <c r="L2793" i="2"/>
  <c r="V2793" i="2" s="1"/>
  <c r="K2793" i="2"/>
  <c r="L2792" i="2"/>
  <c r="V2792" i="2" s="1"/>
  <c r="K2792" i="2"/>
  <c r="L2791" i="2"/>
  <c r="V2791" i="2" s="1"/>
  <c r="K2791" i="2"/>
  <c r="L2790" i="2"/>
  <c r="V2790" i="2" s="1"/>
  <c r="K2790" i="2"/>
  <c r="L2789" i="2"/>
  <c r="V2789" i="2" s="1"/>
  <c r="K2789" i="2"/>
  <c r="L2788" i="2"/>
  <c r="V2788" i="2" s="1"/>
  <c r="K2788" i="2"/>
  <c r="L2787" i="2"/>
  <c r="V2787" i="2" s="1"/>
  <c r="K2787" i="2"/>
  <c r="L2786" i="2"/>
  <c r="V2786" i="2" s="1"/>
  <c r="K2786" i="2"/>
  <c r="L2785" i="2"/>
  <c r="V2785" i="2" s="1"/>
  <c r="K2785" i="2"/>
  <c r="L2784" i="2"/>
  <c r="V2784" i="2" s="1"/>
  <c r="K2784" i="2"/>
  <c r="L2783" i="2"/>
  <c r="V2783" i="2" s="1"/>
  <c r="K2783" i="2"/>
  <c r="L2782" i="2"/>
  <c r="V2782" i="2" s="1"/>
  <c r="K2782" i="2"/>
  <c r="L2781" i="2"/>
  <c r="V2781" i="2" s="1"/>
  <c r="K2781" i="2"/>
  <c r="L2780" i="2"/>
  <c r="V2780" i="2" s="1"/>
  <c r="K2780" i="2"/>
  <c r="L2779" i="2"/>
  <c r="V2779" i="2" s="1"/>
  <c r="K2779" i="2"/>
  <c r="L2778" i="2"/>
  <c r="V2778" i="2" s="1"/>
  <c r="K2778" i="2"/>
  <c r="L2777" i="2"/>
  <c r="V2777" i="2" s="1"/>
  <c r="K2777" i="2"/>
  <c r="L2776" i="2"/>
  <c r="V2776" i="2" s="1"/>
  <c r="K2776" i="2"/>
  <c r="L2775" i="2"/>
  <c r="V2775" i="2" s="1"/>
  <c r="K2775" i="2"/>
  <c r="L2774" i="2"/>
  <c r="V2774" i="2" s="1"/>
  <c r="K2774" i="2"/>
  <c r="L2773" i="2"/>
  <c r="V2773" i="2" s="1"/>
  <c r="K2773" i="2"/>
  <c r="L2772" i="2"/>
  <c r="V2772" i="2" s="1"/>
  <c r="K2772" i="2"/>
  <c r="L2771" i="2"/>
  <c r="V2771" i="2" s="1"/>
  <c r="K2771" i="2"/>
  <c r="L2770" i="2"/>
  <c r="V2770" i="2" s="1"/>
  <c r="K2770" i="2"/>
  <c r="L2769" i="2"/>
  <c r="V2769" i="2" s="1"/>
  <c r="K2769" i="2"/>
  <c r="L2768" i="2"/>
  <c r="V2768" i="2" s="1"/>
  <c r="K2768" i="2"/>
  <c r="L2767" i="2"/>
  <c r="V2767" i="2" s="1"/>
  <c r="K2767" i="2"/>
  <c r="L2766" i="2"/>
  <c r="V2766" i="2" s="1"/>
  <c r="K2766" i="2"/>
  <c r="L2765" i="2"/>
  <c r="V2765" i="2" s="1"/>
  <c r="K2765" i="2"/>
  <c r="L2764" i="2"/>
  <c r="V2764" i="2" s="1"/>
  <c r="K2764" i="2"/>
  <c r="L2763" i="2"/>
  <c r="V2763" i="2" s="1"/>
  <c r="K2763" i="2"/>
  <c r="L2762" i="2"/>
  <c r="V2762" i="2" s="1"/>
  <c r="K2762" i="2"/>
  <c r="L2761" i="2"/>
  <c r="V2761" i="2" s="1"/>
  <c r="K2761" i="2"/>
  <c r="L2760" i="2"/>
  <c r="V2760" i="2" s="1"/>
  <c r="K2760" i="2"/>
  <c r="L2759" i="2"/>
  <c r="V2759" i="2" s="1"/>
  <c r="K2759" i="2"/>
  <c r="L2758" i="2"/>
  <c r="V2758" i="2" s="1"/>
  <c r="K2758" i="2"/>
  <c r="L2757" i="2"/>
  <c r="V2757" i="2" s="1"/>
  <c r="K2757" i="2"/>
  <c r="L2756" i="2"/>
  <c r="V2756" i="2" s="1"/>
  <c r="K2756" i="2"/>
  <c r="L2755" i="2"/>
  <c r="V2755" i="2" s="1"/>
  <c r="K2755" i="2"/>
  <c r="L2754" i="2"/>
  <c r="V2754" i="2" s="1"/>
  <c r="K2754" i="2"/>
  <c r="L2753" i="2"/>
  <c r="V2753" i="2" s="1"/>
  <c r="K2753" i="2"/>
  <c r="L2752" i="2"/>
  <c r="V2752" i="2" s="1"/>
  <c r="K2752" i="2"/>
  <c r="L2751" i="2"/>
  <c r="V2751" i="2" s="1"/>
  <c r="K2751" i="2"/>
  <c r="L2750" i="2"/>
  <c r="V2750" i="2" s="1"/>
  <c r="K2750" i="2"/>
  <c r="L2749" i="2"/>
  <c r="V2749" i="2" s="1"/>
  <c r="K2749" i="2"/>
  <c r="L2748" i="2"/>
  <c r="V2748" i="2" s="1"/>
  <c r="K2748" i="2"/>
  <c r="L2747" i="2"/>
  <c r="V2747" i="2" s="1"/>
  <c r="K2747" i="2"/>
  <c r="L2746" i="2"/>
  <c r="V2746" i="2" s="1"/>
  <c r="K2746" i="2"/>
  <c r="L2745" i="2"/>
  <c r="V2745" i="2" s="1"/>
  <c r="K2745" i="2"/>
  <c r="L2744" i="2"/>
  <c r="V2744" i="2" s="1"/>
  <c r="K2744" i="2"/>
  <c r="L2743" i="2"/>
  <c r="V2743" i="2" s="1"/>
  <c r="K2743" i="2"/>
  <c r="L2742" i="2"/>
  <c r="V2742" i="2" s="1"/>
  <c r="K2742" i="2"/>
  <c r="L2741" i="2"/>
  <c r="V2741" i="2" s="1"/>
  <c r="K2741" i="2"/>
  <c r="L2740" i="2"/>
  <c r="V2740" i="2" s="1"/>
  <c r="K2740" i="2"/>
  <c r="L2739" i="2"/>
  <c r="V2739" i="2" s="1"/>
  <c r="K2739" i="2"/>
  <c r="L2738" i="2"/>
  <c r="V2738" i="2" s="1"/>
  <c r="K2738" i="2"/>
  <c r="L2737" i="2"/>
  <c r="V2737" i="2" s="1"/>
  <c r="K2737" i="2"/>
  <c r="L2736" i="2"/>
  <c r="V2736" i="2" s="1"/>
  <c r="K2736" i="2"/>
  <c r="L2735" i="2"/>
  <c r="V2735" i="2" s="1"/>
  <c r="K2735" i="2"/>
  <c r="L2734" i="2"/>
  <c r="V2734" i="2" s="1"/>
  <c r="K2734" i="2"/>
  <c r="L2733" i="2"/>
  <c r="V2733" i="2" s="1"/>
  <c r="K2733" i="2"/>
  <c r="L2732" i="2"/>
  <c r="V2732" i="2" s="1"/>
  <c r="K2732" i="2"/>
  <c r="L2731" i="2"/>
  <c r="V2731" i="2" s="1"/>
  <c r="K2731" i="2"/>
  <c r="L2730" i="2"/>
  <c r="V2730" i="2" s="1"/>
  <c r="K2730" i="2"/>
  <c r="L2729" i="2"/>
  <c r="V2729" i="2" s="1"/>
  <c r="K2729" i="2"/>
  <c r="L2728" i="2"/>
  <c r="V2728" i="2" s="1"/>
  <c r="K2728" i="2"/>
  <c r="L2727" i="2"/>
  <c r="V2727" i="2" s="1"/>
  <c r="K2727" i="2"/>
  <c r="L2726" i="2"/>
  <c r="V2726" i="2" s="1"/>
  <c r="K2726" i="2"/>
  <c r="L2725" i="2"/>
  <c r="V2725" i="2" s="1"/>
  <c r="K2725" i="2"/>
  <c r="L2724" i="2"/>
  <c r="V2724" i="2" s="1"/>
  <c r="K2724" i="2"/>
  <c r="L2723" i="2"/>
  <c r="V2723" i="2" s="1"/>
  <c r="K2723" i="2"/>
  <c r="L2722" i="2"/>
  <c r="V2722" i="2" s="1"/>
  <c r="K2722" i="2"/>
  <c r="L2721" i="2"/>
  <c r="V2721" i="2" s="1"/>
  <c r="K2721" i="2"/>
  <c r="L2720" i="2"/>
  <c r="V2720" i="2" s="1"/>
  <c r="K2720" i="2"/>
  <c r="L2719" i="2"/>
  <c r="V2719" i="2" s="1"/>
  <c r="K2719" i="2"/>
  <c r="L2718" i="2"/>
  <c r="V2718" i="2" s="1"/>
  <c r="K2718" i="2"/>
  <c r="L2717" i="2"/>
  <c r="V2717" i="2" s="1"/>
  <c r="K2717" i="2"/>
  <c r="L2716" i="2"/>
  <c r="V2716" i="2" s="1"/>
  <c r="K2716" i="2"/>
  <c r="L2715" i="2"/>
  <c r="V2715" i="2" s="1"/>
  <c r="K2715" i="2"/>
  <c r="L2714" i="2"/>
  <c r="V2714" i="2" s="1"/>
  <c r="K2714" i="2"/>
  <c r="L2713" i="2"/>
  <c r="V2713" i="2" s="1"/>
  <c r="K2713" i="2"/>
  <c r="L2712" i="2"/>
  <c r="V2712" i="2" s="1"/>
  <c r="K2712" i="2"/>
  <c r="L2711" i="2"/>
  <c r="V2711" i="2" s="1"/>
  <c r="K2711" i="2"/>
  <c r="L2710" i="2"/>
  <c r="V2710" i="2" s="1"/>
  <c r="K2710" i="2"/>
  <c r="L2709" i="2"/>
  <c r="V2709" i="2" s="1"/>
  <c r="K2709" i="2"/>
  <c r="L2708" i="2"/>
  <c r="V2708" i="2" s="1"/>
  <c r="K2708" i="2"/>
  <c r="L2707" i="2"/>
  <c r="V2707" i="2" s="1"/>
  <c r="K2707" i="2"/>
  <c r="L2706" i="2"/>
  <c r="V2706" i="2" s="1"/>
  <c r="K2706" i="2"/>
  <c r="L2705" i="2"/>
  <c r="V2705" i="2" s="1"/>
  <c r="K2705" i="2"/>
  <c r="L2704" i="2"/>
  <c r="V2704" i="2" s="1"/>
  <c r="K2704" i="2"/>
  <c r="L2703" i="2"/>
  <c r="V2703" i="2" s="1"/>
  <c r="K2703" i="2"/>
  <c r="L2702" i="2"/>
  <c r="V2702" i="2" s="1"/>
  <c r="K2702" i="2"/>
  <c r="L2701" i="2"/>
  <c r="V2701" i="2" s="1"/>
  <c r="K2701" i="2"/>
  <c r="L2700" i="2"/>
  <c r="V2700" i="2" s="1"/>
  <c r="K2700" i="2"/>
  <c r="L2699" i="2"/>
  <c r="V2699" i="2" s="1"/>
  <c r="K2699" i="2"/>
  <c r="L2698" i="2"/>
  <c r="V2698" i="2" s="1"/>
  <c r="K2698" i="2"/>
  <c r="L2697" i="2"/>
  <c r="V2697" i="2" s="1"/>
  <c r="K2697" i="2"/>
  <c r="L2696" i="2"/>
  <c r="V2696" i="2" s="1"/>
  <c r="K2696" i="2"/>
  <c r="L2695" i="2"/>
  <c r="V2695" i="2" s="1"/>
  <c r="K2695" i="2"/>
  <c r="L2694" i="2"/>
  <c r="V2694" i="2" s="1"/>
  <c r="K2694" i="2"/>
  <c r="L2693" i="2"/>
  <c r="V2693" i="2" s="1"/>
  <c r="K2693" i="2"/>
  <c r="L2692" i="2"/>
  <c r="V2692" i="2" s="1"/>
  <c r="K2692" i="2"/>
  <c r="L2691" i="2"/>
  <c r="V2691" i="2" s="1"/>
  <c r="K2691" i="2"/>
  <c r="L2690" i="2"/>
  <c r="V2690" i="2" s="1"/>
  <c r="K2690" i="2"/>
  <c r="L2689" i="2"/>
  <c r="V2689" i="2" s="1"/>
  <c r="K2689" i="2"/>
  <c r="L2688" i="2"/>
  <c r="V2688" i="2" s="1"/>
  <c r="K2688" i="2"/>
  <c r="L2687" i="2"/>
  <c r="V2687" i="2" s="1"/>
  <c r="K2687" i="2"/>
  <c r="L2686" i="2"/>
  <c r="V2686" i="2" s="1"/>
  <c r="K2686" i="2"/>
  <c r="L2685" i="2"/>
  <c r="V2685" i="2" s="1"/>
  <c r="K2685" i="2"/>
  <c r="L2684" i="2"/>
  <c r="V2684" i="2" s="1"/>
  <c r="K2684" i="2"/>
  <c r="L2683" i="2"/>
  <c r="V2683" i="2" s="1"/>
  <c r="K2683" i="2"/>
  <c r="L2682" i="2"/>
  <c r="V2682" i="2" s="1"/>
  <c r="K2682" i="2"/>
  <c r="L2681" i="2"/>
  <c r="V2681" i="2" s="1"/>
  <c r="K2681" i="2"/>
  <c r="L2680" i="2"/>
  <c r="V2680" i="2" s="1"/>
  <c r="K2680" i="2"/>
  <c r="L2679" i="2"/>
  <c r="V2679" i="2" s="1"/>
  <c r="K2679" i="2"/>
  <c r="L2678" i="2"/>
  <c r="V2678" i="2" s="1"/>
  <c r="K2678" i="2"/>
  <c r="L2677" i="2"/>
  <c r="V2677" i="2" s="1"/>
  <c r="K2677" i="2"/>
  <c r="L2676" i="2"/>
  <c r="V2676" i="2" s="1"/>
  <c r="K2676" i="2"/>
  <c r="L2675" i="2"/>
  <c r="V2675" i="2" s="1"/>
  <c r="K2675" i="2"/>
  <c r="L2674" i="2"/>
  <c r="V2674" i="2" s="1"/>
  <c r="K2674" i="2"/>
  <c r="L2673" i="2"/>
  <c r="V2673" i="2" s="1"/>
  <c r="K2673" i="2"/>
  <c r="L2672" i="2"/>
  <c r="V2672" i="2" s="1"/>
  <c r="K2672" i="2"/>
  <c r="L2671" i="2"/>
  <c r="V2671" i="2" s="1"/>
  <c r="K2671" i="2"/>
  <c r="L2670" i="2"/>
  <c r="V2670" i="2" s="1"/>
  <c r="K2670" i="2"/>
  <c r="L2669" i="2"/>
  <c r="V2669" i="2" s="1"/>
  <c r="K2669" i="2"/>
  <c r="L2668" i="2"/>
  <c r="V2668" i="2" s="1"/>
  <c r="K2668" i="2"/>
  <c r="L2667" i="2"/>
  <c r="V2667" i="2" s="1"/>
  <c r="K2667" i="2"/>
  <c r="L2666" i="2"/>
  <c r="V2666" i="2" s="1"/>
  <c r="K2666" i="2"/>
  <c r="L2665" i="2"/>
  <c r="V2665" i="2" s="1"/>
  <c r="K2665" i="2"/>
  <c r="L2664" i="2"/>
  <c r="V2664" i="2" s="1"/>
  <c r="K2664" i="2"/>
  <c r="L2663" i="2"/>
  <c r="V2663" i="2" s="1"/>
  <c r="K2663" i="2"/>
  <c r="L2662" i="2"/>
  <c r="V2662" i="2" s="1"/>
  <c r="K2662" i="2"/>
  <c r="L2661" i="2"/>
  <c r="V2661" i="2" s="1"/>
  <c r="K2661" i="2"/>
  <c r="L2660" i="2"/>
  <c r="V2660" i="2" s="1"/>
  <c r="K2660" i="2"/>
  <c r="L2659" i="2"/>
  <c r="V2659" i="2" s="1"/>
  <c r="K2659" i="2"/>
  <c r="L2658" i="2"/>
  <c r="V2658" i="2" s="1"/>
  <c r="K2658" i="2"/>
  <c r="L2657" i="2"/>
  <c r="V2657" i="2" s="1"/>
  <c r="K2657" i="2"/>
  <c r="L2656" i="2"/>
  <c r="V2656" i="2" s="1"/>
  <c r="K2656" i="2"/>
  <c r="L2655" i="2"/>
  <c r="V2655" i="2" s="1"/>
  <c r="K2655" i="2"/>
  <c r="L2654" i="2"/>
  <c r="V2654" i="2" s="1"/>
  <c r="K2654" i="2"/>
  <c r="L2653" i="2"/>
  <c r="V2653" i="2" s="1"/>
  <c r="K2653" i="2"/>
  <c r="L2652" i="2"/>
  <c r="V2652" i="2" s="1"/>
  <c r="K2652" i="2"/>
  <c r="L2651" i="2"/>
  <c r="V2651" i="2" s="1"/>
  <c r="K2651" i="2"/>
  <c r="L2650" i="2"/>
  <c r="V2650" i="2" s="1"/>
  <c r="K2650" i="2"/>
  <c r="L2649" i="2"/>
  <c r="V2649" i="2" s="1"/>
  <c r="K2649" i="2"/>
  <c r="L2648" i="2"/>
  <c r="V2648" i="2" s="1"/>
  <c r="K2648" i="2"/>
  <c r="L2647" i="2"/>
  <c r="V2647" i="2" s="1"/>
  <c r="K2647" i="2"/>
  <c r="L2646" i="2"/>
  <c r="V2646" i="2" s="1"/>
  <c r="K2646" i="2"/>
  <c r="L2645" i="2"/>
  <c r="V2645" i="2" s="1"/>
  <c r="K2645" i="2"/>
  <c r="L2644" i="2"/>
  <c r="V2644" i="2" s="1"/>
  <c r="K2644" i="2"/>
  <c r="L2643" i="2"/>
  <c r="V2643" i="2" s="1"/>
  <c r="K2643" i="2"/>
  <c r="L2642" i="2"/>
  <c r="V2642" i="2" s="1"/>
  <c r="K2642" i="2"/>
  <c r="L2641" i="2"/>
  <c r="V2641" i="2" s="1"/>
  <c r="K2641" i="2"/>
  <c r="L2640" i="2"/>
  <c r="V2640" i="2" s="1"/>
  <c r="K2640" i="2"/>
  <c r="L2639" i="2"/>
  <c r="V2639" i="2" s="1"/>
  <c r="K2639" i="2"/>
  <c r="L2638" i="2"/>
  <c r="V2638" i="2" s="1"/>
  <c r="K2638" i="2"/>
  <c r="L2637" i="2"/>
  <c r="V2637" i="2" s="1"/>
  <c r="K2637" i="2"/>
  <c r="L2636" i="2"/>
  <c r="V2636" i="2" s="1"/>
  <c r="K2636" i="2"/>
  <c r="L2635" i="2"/>
  <c r="V2635" i="2" s="1"/>
  <c r="K2635" i="2"/>
  <c r="L2634" i="2"/>
  <c r="V2634" i="2" s="1"/>
  <c r="K2634" i="2"/>
  <c r="L2633" i="2"/>
  <c r="V2633" i="2" s="1"/>
  <c r="K2633" i="2"/>
  <c r="L2632" i="2"/>
  <c r="V2632" i="2" s="1"/>
  <c r="K2632" i="2"/>
  <c r="L2631" i="2"/>
  <c r="V2631" i="2" s="1"/>
  <c r="K2631" i="2"/>
  <c r="L2630" i="2"/>
  <c r="V2630" i="2" s="1"/>
  <c r="K2630" i="2"/>
  <c r="L2629" i="2"/>
  <c r="V2629" i="2" s="1"/>
  <c r="K2629" i="2"/>
  <c r="L2628" i="2"/>
  <c r="V2628" i="2" s="1"/>
  <c r="K2628" i="2"/>
  <c r="L2627" i="2"/>
  <c r="V2627" i="2" s="1"/>
  <c r="K2627" i="2"/>
  <c r="L2626" i="2"/>
  <c r="V2626" i="2" s="1"/>
  <c r="K2626" i="2"/>
  <c r="L2625" i="2"/>
  <c r="V2625" i="2" s="1"/>
  <c r="K2625" i="2"/>
  <c r="L2624" i="2"/>
  <c r="V2624" i="2" s="1"/>
  <c r="K2624" i="2"/>
  <c r="L2623" i="2"/>
  <c r="V2623" i="2" s="1"/>
  <c r="K2623" i="2"/>
  <c r="L2622" i="2"/>
  <c r="V2622" i="2" s="1"/>
  <c r="K2622" i="2"/>
  <c r="L2621" i="2"/>
  <c r="V2621" i="2" s="1"/>
  <c r="K2621" i="2"/>
  <c r="L2620" i="2"/>
  <c r="V2620" i="2" s="1"/>
  <c r="K2620" i="2"/>
  <c r="L2619" i="2"/>
  <c r="V2619" i="2" s="1"/>
  <c r="K2619" i="2"/>
  <c r="L2618" i="2"/>
  <c r="V2618" i="2" s="1"/>
  <c r="K2618" i="2"/>
  <c r="L2617" i="2"/>
  <c r="V2617" i="2" s="1"/>
  <c r="K2617" i="2"/>
  <c r="L2616" i="2"/>
  <c r="V2616" i="2" s="1"/>
  <c r="K2616" i="2"/>
  <c r="L2615" i="2"/>
  <c r="V2615" i="2" s="1"/>
  <c r="K2615" i="2"/>
  <c r="L2614" i="2"/>
  <c r="V2614" i="2" s="1"/>
  <c r="K2614" i="2"/>
  <c r="L2613" i="2"/>
  <c r="V2613" i="2" s="1"/>
  <c r="K2613" i="2"/>
  <c r="L2612" i="2"/>
  <c r="V2612" i="2" s="1"/>
  <c r="K2612" i="2"/>
  <c r="L2611" i="2"/>
  <c r="V2611" i="2" s="1"/>
  <c r="K2611" i="2"/>
  <c r="L2610" i="2"/>
  <c r="V2610" i="2" s="1"/>
  <c r="K2610" i="2"/>
  <c r="L2609" i="2"/>
  <c r="V2609" i="2" s="1"/>
  <c r="K2609" i="2"/>
  <c r="L2608" i="2"/>
  <c r="V2608" i="2" s="1"/>
  <c r="K2608" i="2"/>
  <c r="L2607" i="2"/>
  <c r="V2607" i="2" s="1"/>
  <c r="K2607" i="2"/>
  <c r="L2606" i="2"/>
  <c r="V2606" i="2" s="1"/>
  <c r="K2606" i="2"/>
  <c r="L2605" i="2"/>
  <c r="V2605" i="2" s="1"/>
  <c r="K2605" i="2"/>
  <c r="L2604" i="2"/>
  <c r="V2604" i="2" s="1"/>
  <c r="K2604" i="2"/>
  <c r="L2603" i="2"/>
  <c r="V2603" i="2" s="1"/>
  <c r="K2603" i="2"/>
  <c r="L2602" i="2"/>
  <c r="V2602" i="2" s="1"/>
  <c r="K2602" i="2"/>
  <c r="L2601" i="2"/>
  <c r="V2601" i="2" s="1"/>
  <c r="K2601" i="2"/>
  <c r="L2600" i="2"/>
  <c r="V2600" i="2" s="1"/>
  <c r="K2600" i="2"/>
  <c r="L2599" i="2"/>
  <c r="V2599" i="2" s="1"/>
  <c r="K2599" i="2"/>
  <c r="L2598" i="2"/>
  <c r="V2598" i="2" s="1"/>
  <c r="K2598" i="2"/>
  <c r="L2597" i="2"/>
  <c r="V2597" i="2" s="1"/>
  <c r="K2597" i="2"/>
  <c r="L2596" i="2"/>
  <c r="V2596" i="2" s="1"/>
  <c r="K2596" i="2"/>
  <c r="L2595" i="2"/>
  <c r="V2595" i="2" s="1"/>
  <c r="K2595" i="2"/>
  <c r="L2594" i="2"/>
  <c r="V2594" i="2" s="1"/>
  <c r="K2594" i="2"/>
  <c r="L2593" i="2"/>
  <c r="V2593" i="2" s="1"/>
  <c r="K2593" i="2"/>
  <c r="L2592" i="2"/>
  <c r="V2592" i="2" s="1"/>
  <c r="K2592" i="2"/>
  <c r="L2591" i="2"/>
  <c r="V2591" i="2" s="1"/>
  <c r="K2591" i="2"/>
  <c r="L2590" i="2"/>
  <c r="V2590" i="2" s="1"/>
  <c r="K2590" i="2"/>
  <c r="L2589" i="2"/>
  <c r="V2589" i="2" s="1"/>
  <c r="K2589" i="2"/>
  <c r="L2588" i="2"/>
  <c r="V2588" i="2" s="1"/>
  <c r="K2588" i="2"/>
  <c r="L2587" i="2"/>
  <c r="V2587" i="2" s="1"/>
  <c r="K2587" i="2"/>
  <c r="L2586" i="2"/>
  <c r="V2586" i="2" s="1"/>
  <c r="K2586" i="2"/>
  <c r="L2585" i="2"/>
  <c r="V2585" i="2" s="1"/>
  <c r="K2585" i="2"/>
  <c r="L2584" i="2"/>
  <c r="V2584" i="2" s="1"/>
  <c r="K2584" i="2"/>
  <c r="L2583" i="2"/>
  <c r="V2583" i="2" s="1"/>
  <c r="K2583" i="2"/>
  <c r="L2582" i="2"/>
  <c r="V2582" i="2" s="1"/>
  <c r="K2582" i="2"/>
  <c r="L2581" i="2"/>
  <c r="V2581" i="2" s="1"/>
  <c r="K2581" i="2"/>
  <c r="L2580" i="2"/>
  <c r="V2580" i="2" s="1"/>
  <c r="K2580" i="2"/>
  <c r="L2579" i="2"/>
  <c r="V2579" i="2" s="1"/>
  <c r="K2579" i="2"/>
  <c r="L2578" i="2"/>
  <c r="V2578" i="2" s="1"/>
  <c r="K2578" i="2"/>
  <c r="L2577" i="2"/>
  <c r="V2577" i="2" s="1"/>
  <c r="K2577" i="2"/>
  <c r="L2576" i="2"/>
  <c r="V2576" i="2" s="1"/>
  <c r="K2576" i="2"/>
  <c r="L2575" i="2"/>
  <c r="V2575" i="2" s="1"/>
  <c r="K2575" i="2"/>
  <c r="L2574" i="2"/>
  <c r="V2574" i="2" s="1"/>
  <c r="K2574" i="2"/>
  <c r="L2573" i="2"/>
  <c r="V2573" i="2" s="1"/>
  <c r="K2573" i="2"/>
  <c r="L2572" i="2"/>
  <c r="V2572" i="2" s="1"/>
  <c r="K2572" i="2"/>
  <c r="L2571" i="2"/>
  <c r="V2571" i="2" s="1"/>
  <c r="K2571" i="2"/>
  <c r="L2570" i="2"/>
  <c r="V2570" i="2" s="1"/>
  <c r="K2570" i="2"/>
  <c r="L2569" i="2"/>
  <c r="V2569" i="2" s="1"/>
  <c r="K2569" i="2"/>
  <c r="L2568" i="2"/>
  <c r="V2568" i="2" s="1"/>
  <c r="K2568" i="2"/>
  <c r="L2567" i="2"/>
  <c r="V2567" i="2" s="1"/>
  <c r="K2567" i="2"/>
  <c r="L2566" i="2"/>
  <c r="V2566" i="2" s="1"/>
  <c r="K2566" i="2"/>
  <c r="L2565" i="2"/>
  <c r="V2565" i="2" s="1"/>
  <c r="K2565" i="2"/>
  <c r="L2564" i="2"/>
  <c r="V2564" i="2" s="1"/>
  <c r="K2564" i="2"/>
  <c r="L2563" i="2"/>
  <c r="V2563" i="2" s="1"/>
  <c r="K2563" i="2"/>
  <c r="L2562" i="2"/>
  <c r="V2562" i="2" s="1"/>
  <c r="K2562" i="2"/>
  <c r="L2561" i="2"/>
  <c r="V2561" i="2" s="1"/>
  <c r="K2561" i="2"/>
  <c r="L2560" i="2"/>
  <c r="V2560" i="2" s="1"/>
  <c r="K2560" i="2"/>
  <c r="L2559" i="2"/>
  <c r="V2559" i="2" s="1"/>
  <c r="K2559" i="2"/>
  <c r="L2558" i="2"/>
  <c r="V2558" i="2" s="1"/>
  <c r="K2558" i="2"/>
  <c r="L2557" i="2"/>
  <c r="V2557" i="2" s="1"/>
  <c r="K2557" i="2"/>
  <c r="L2556" i="2"/>
  <c r="V2556" i="2" s="1"/>
  <c r="K2556" i="2"/>
  <c r="L2555" i="2"/>
  <c r="V2555" i="2" s="1"/>
  <c r="K2555" i="2"/>
  <c r="L2554" i="2"/>
  <c r="V2554" i="2" s="1"/>
  <c r="K2554" i="2"/>
  <c r="L2553" i="2"/>
  <c r="V2553" i="2" s="1"/>
  <c r="K2553" i="2"/>
  <c r="L2552" i="2"/>
  <c r="V2552" i="2" s="1"/>
  <c r="K2552" i="2"/>
  <c r="L2551" i="2"/>
  <c r="V2551" i="2" s="1"/>
  <c r="K2551" i="2"/>
  <c r="L2550" i="2"/>
  <c r="V2550" i="2" s="1"/>
  <c r="K2550" i="2"/>
  <c r="L2549" i="2"/>
  <c r="V2549" i="2" s="1"/>
  <c r="K2549" i="2"/>
  <c r="L2548" i="2"/>
  <c r="V2548" i="2" s="1"/>
  <c r="K2548" i="2"/>
  <c r="L2547" i="2"/>
  <c r="V2547" i="2" s="1"/>
  <c r="K2547" i="2"/>
  <c r="L2546" i="2"/>
  <c r="V2546" i="2" s="1"/>
  <c r="K2546" i="2"/>
  <c r="L2545" i="2"/>
  <c r="V2545" i="2" s="1"/>
  <c r="K2545" i="2"/>
  <c r="L2544" i="2"/>
  <c r="V2544" i="2" s="1"/>
  <c r="K2544" i="2"/>
  <c r="L2543" i="2"/>
  <c r="V2543" i="2" s="1"/>
  <c r="K2543" i="2"/>
  <c r="L2542" i="2"/>
  <c r="V2542" i="2" s="1"/>
  <c r="K2542" i="2"/>
  <c r="L2541" i="2"/>
  <c r="V2541" i="2" s="1"/>
  <c r="K2541" i="2"/>
  <c r="L2540" i="2"/>
  <c r="V2540" i="2" s="1"/>
  <c r="K2540" i="2"/>
  <c r="L2539" i="2"/>
  <c r="V2539" i="2" s="1"/>
  <c r="K2539" i="2"/>
  <c r="L2538" i="2"/>
  <c r="V2538" i="2" s="1"/>
  <c r="K2538" i="2"/>
  <c r="L2537" i="2"/>
  <c r="V2537" i="2" s="1"/>
  <c r="K2537" i="2"/>
  <c r="L2536" i="2"/>
  <c r="V2536" i="2" s="1"/>
  <c r="K2536" i="2"/>
  <c r="L2535" i="2"/>
  <c r="V2535" i="2" s="1"/>
  <c r="K2535" i="2"/>
  <c r="L2534" i="2"/>
  <c r="V2534" i="2" s="1"/>
  <c r="K2534" i="2"/>
  <c r="L2533" i="2"/>
  <c r="V2533" i="2" s="1"/>
  <c r="K2533" i="2"/>
  <c r="L2532" i="2"/>
  <c r="V2532" i="2" s="1"/>
  <c r="K2532" i="2"/>
  <c r="L2531" i="2"/>
  <c r="V2531" i="2" s="1"/>
  <c r="K2531" i="2"/>
  <c r="L2530" i="2"/>
  <c r="V2530" i="2" s="1"/>
  <c r="K2530" i="2"/>
  <c r="L2529" i="2"/>
  <c r="V2529" i="2" s="1"/>
  <c r="K2529" i="2"/>
  <c r="L2528" i="2"/>
  <c r="V2528" i="2" s="1"/>
  <c r="K2528" i="2"/>
  <c r="L2527" i="2"/>
  <c r="V2527" i="2" s="1"/>
  <c r="K2527" i="2"/>
  <c r="L2526" i="2"/>
  <c r="V2526" i="2" s="1"/>
  <c r="K2526" i="2"/>
  <c r="L2525" i="2"/>
  <c r="V2525" i="2" s="1"/>
  <c r="K2525" i="2"/>
  <c r="L2524" i="2"/>
  <c r="V2524" i="2" s="1"/>
  <c r="K2524" i="2"/>
  <c r="L2523" i="2"/>
  <c r="V2523" i="2" s="1"/>
  <c r="K2523" i="2"/>
  <c r="L2522" i="2"/>
  <c r="V2522" i="2" s="1"/>
  <c r="K2522" i="2"/>
  <c r="L2521" i="2"/>
  <c r="V2521" i="2" s="1"/>
  <c r="K2521" i="2"/>
  <c r="L2520" i="2"/>
  <c r="V2520" i="2" s="1"/>
  <c r="K2520" i="2"/>
  <c r="L2519" i="2"/>
  <c r="V2519" i="2" s="1"/>
  <c r="K2519" i="2"/>
  <c r="L2518" i="2"/>
  <c r="V2518" i="2" s="1"/>
  <c r="K2518" i="2"/>
  <c r="L2517" i="2"/>
  <c r="V2517" i="2" s="1"/>
  <c r="K2517" i="2"/>
  <c r="L2516" i="2"/>
  <c r="V2516" i="2" s="1"/>
  <c r="K2516" i="2"/>
  <c r="L2515" i="2"/>
  <c r="V2515" i="2" s="1"/>
  <c r="K2515" i="2"/>
  <c r="L2514" i="2"/>
  <c r="V2514" i="2" s="1"/>
  <c r="K2514" i="2"/>
  <c r="L2513" i="2"/>
  <c r="V2513" i="2" s="1"/>
  <c r="K2513" i="2"/>
  <c r="L2512" i="2"/>
  <c r="V2512" i="2" s="1"/>
  <c r="K2512" i="2"/>
  <c r="L2511" i="2"/>
  <c r="V2511" i="2" s="1"/>
  <c r="K2511" i="2"/>
  <c r="L2510" i="2"/>
  <c r="V2510" i="2" s="1"/>
  <c r="K2510" i="2"/>
  <c r="L2509" i="2"/>
  <c r="V2509" i="2" s="1"/>
  <c r="K2509" i="2"/>
  <c r="L2508" i="2"/>
  <c r="V2508" i="2" s="1"/>
  <c r="K2508" i="2"/>
  <c r="L2507" i="2"/>
  <c r="V2507" i="2" s="1"/>
  <c r="K2507" i="2"/>
  <c r="L2506" i="2"/>
  <c r="V2506" i="2" s="1"/>
  <c r="K2506" i="2"/>
  <c r="L2505" i="2"/>
  <c r="V2505" i="2" s="1"/>
  <c r="K2505" i="2"/>
  <c r="L2504" i="2"/>
  <c r="V2504" i="2" s="1"/>
  <c r="K2504" i="2"/>
  <c r="L2503" i="2"/>
  <c r="V2503" i="2" s="1"/>
  <c r="K2503" i="2"/>
  <c r="L2502" i="2"/>
  <c r="V2502" i="2" s="1"/>
  <c r="K2502" i="2"/>
  <c r="L2501" i="2"/>
  <c r="V2501" i="2" s="1"/>
  <c r="K2501" i="2"/>
  <c r="L2500" i="2"/>
  <c r="V2500" i="2" s="1"/>
  <c r="K2500" i="2"/>
  <c r="L2499" i="2"/>
  <c r="V2499" i="2" s="1"/>
  <c r="K2499" i="2"/>
  <c r="L2498" i="2"/>
  <c r="V2498" i="2" s="1"/>
  <c r="K2498" i="2"/>
  <c r="L2497" i="2"/>
  <c r="V2497" i="2" s="1"/>
  <c r="K2497" i="2"/>
  <c r="L2496" i="2"/>
  <c r="V2496" i="2" s="1"/>
  <c r="K2496" i="2"/>
  <c r="L2495" i="2"/>
  <c r="V2495" i="2" s="1"/>
  <c r="K2495" i="2"/>
  <c r="L2494" i="2"/>
  <c r="V2494" i="2" s="1"/>
  <c r="K2494" i="2"/>
  <c r="L2493" i="2"/>
  <c r="V2493" i="2" s="1"/>
  <c r="K2493" i="2"/>
  <c r="L2492" i="2"/>
  <c r="V2492" i="2" s="1"/>
  <c r="K2492" i="2"/>
  <c r="L2491" i="2"/>
  <c r="V2491" i="2" s="1"/>
  <c r="K2491" i="2"/>
  <c r="L2490" i="2"/>
  <c r="V2490" i="2" s="1"/>
  <c r="K2490" i="2"/>
  <c r="L2489" i="2"/>
  <c r="V2489" i="2" s="1"/>
  <c r="K2489" i="2"/>
  <c r="L2488" i="2"/>
  <c r="V2488" i="2" s="1"/>
  <c r="K2488" i="2"/>
  <c r="L2487" i="2"/>
  <c r="V2487" i="2" s="1"/>
  <c r="K2487" i="2"/>
  <c r="L2486" i="2"/>
  <c r="V2486" i="2" s="1"/>
  <c r="K2486" i="2"/>
  <c r="L2485" i="2"/>
  <c r="V2485" i="2" s="1"/>
  <c r="K2485" i="2"/>
  <c r="L2484" i="2"/>
  <c r="V2484" i="2" s="1"/>
  <c r="K2484" i="2"/>
  <c r="L2483" i="2"/>
  <c r="V2483" i="2" s="1"/>
  <c r="K2483" i="2"/>
  <c r="L2482" i="2"/>
  <c r="V2482" i="2" s="1"/>
  <c r="K2482" i="2"/>
  <c r="L2481" i="2"/>
  <c r="V2481" i="2" s="1"/>
  <c r="K2481" i="2"/>
  <c r="L2480" i="2"/>
  <c r="V2480" i="2" s="1"/>
  <c r="K2480" i="2"/>
  <c r="L2479" i="2"/>
  <c r="V2479" i="2" s="1"/>
  <c r="K2479" i="2"/>
  <c r="L2478" i="2"/>
  <c r="V2478" i="2" s="1"/>
  <c r="K2478" i="2"/>
  <c r="L2477" i="2"/>
  <c r="V2477" i="2" s="1"/>
  <c r="K2477" i="2"/>
  <c r="L2476" i="2"/>
  <c r="V2476" i="2" s="1"/>
  <c r="K2476" i="2"/>
  <c r="L2475" i="2"/>
  <c r="V2475" i="2" s="1"/>
  <c r="K2475" i="2"/>
  <c r="L2474" i="2"/>
  <c r="V2474" i="2" s="1"/>
  <c r="K2474" i="2"/>
  <c r="L2473" i="2"/>
  <c r="V2473" i="2" s="1"/>
  <c r="K2473" i="2"/>
  <c r="L2472" i="2"/>
  <c r="V2472" i="2" s="1"/>
  <c r="K2472" i="2"/>
  <c r="L2471" i="2"/>
  <c r="V2471" i="2" s="1"/>
  <c r="K2471" i="2"/>
  <c r="L2470" i="2"/>
  <c r="V2470" i="2" s="1"/>
  <c r="K2470" i="2"/>
  <c r="L2469" i="2"/>
  <c r="V2469" i="2" s="1"/>
  <c r="K2469" i="2"/>
  <c r="L2468" i="2"/>
  <c r="V2468" i="2" s="1"/>
  <c r="K2468" i="2"/>
  <c r="L2467" i="2"/>
  <c r="V2467" i="2" s="1"/>
  <c r="K2467" i="2"/>
  <c r="L2466" i="2"/>
  <c r="V2466" i="2" s="1"/>
  <c r="K2466" i="2"/>
  <c r="L2465" i="2"/>
  <c r="V2465" i="2" s="1"/>
  <c r="K2465" i="2"/>
  <c r="L2464" i="2"/>
  <c r="V2464" i="2" s="1"/>
  <c r="K2464" i="2"/>
  <c r="L2463" i="2"/>
  <c r="V2463" i="2" s="1"/>
  <c r="K2463" i="2"/>
  <c r="L2462" i="2"/>
  <c r="V2462" i="2" s="1"/>
  <c r="K2462" i="2"/>
  <c r="L2461" i="2"/>
  <c r="V2461" i="2" s="1"/>
  <c r="K2461" i="2"/>
  <c r="L2460" i="2"/>
  <c r="V2460" i="2" s="1"/>
  <c r="K2460" i="2"/>
  <c r="L2459" i="2"/>
  <c r="V2459" i="2" s="1"/>
  <c r="K2459" i="2"/>
  <c r="L2458" i="2"/>
  <c r="V2458" i="2" s="1"/>
  <c r="K2458" i="2"/>
  <c r="L2457" i="2"/>
  <c r="V2457" i="2" s="1"/>
  <c r="K2457" i="2"/>
  <c r="L2456" i="2"/>
  <c r="V2456" i="2" s="1"/>
  <c r="K2456" i="2"/>
  <c r="L2455" i="2"/>
  <c r="V2455" i="2" s="1"/>
  <c r="K2455" i="2"/>
  <c r="L2454" i="2"/>
  <c r="V2454" i="2" s="1"/>
  <c r="K2454" i="2"/>
  <c r="L2453" i="2"/>
  <c r="V2453" i="2" s="1"/>
  <c r="K2453" i="2"/>
  <c r="L2452" i="2"/>
  <c r="V2452" i="2" s="1"/>
  <c r="K2452" i="2"/>
  <c r="L2451" i="2"/>
  <c r="V2451" i="2" s="1"/>
  <c r="K2451" i="2"/>
  <c r="L2450" i="2"/>
  <c r="V2450" i="2" s="1"/>
  <c r="K2450" i="2"/>
  <c r="L2449" i="2"/>
  <c r="V2449" i="2" s="1"/>
  <c r="K2449" i="2"/>
  <c r="L2448" i="2"/>
  <c r="V2448" i="2" s="1"/>
  <c r="K2448" i="2"/>
  <c r="L2447" i="2"/>
  <c r="V2447" i="2" s="1"/>
  <c r="K2447" i="2"/>
  <c r="L2446" i="2"/>
  <c r="V2446" i="2" s="1"/>
  <c r="K2446" i="2"/>
  <c r="L2445" i="2"/>
  <c r="V2445" i="2" s="1"/>
  <c r="K2445" i="2"/>
  <c r="L2444" i="2"/>
  <c r="V2444" i="2" s="1"/>
  <c r="K2444" i="2"/>
  <c r="L2443" i="2"/>
  <c r="V2443" i="2" s="1"/>
  <c r="K2443" i="2"/>
  <c r="L2442" i="2"/>
  <c r="V2442" i="2" s="1"/>
  <c r="K2442" i="2"/>
  <c r="L2441" i="2"/>
  <c r="V2441" i="2" s="1"/>
  <c r="K2441" i="2"/>
  <c r="L2440" i="2"/>
  <c r="V2440" i="2" s="1"/>
  <c r="K2440" i="2"/>
  <c r="L2439" i="2"/>
  <c r="V2439" i="2" s="1"/>
  <c r="K2439" i="2"/>
  <c r="L2438" i="2"/>
  <c r="V2438" i="2" s="1"/>
  <c r="K2438" i="2"/>
  <c r="L2437" i="2"/>
  <c r="V2437" i="2" s="1"/>
  <c r="K2437" i="2"/>
  <c r="L2436" i="2"/>
  <c r="V2436" i="2" s="1"/>
  <c r="K2436" i="2"/>
  <c r="L2435" i="2"/>
  <c r="V2435" i="2" s="1"/>
  <c r="K2435" i="2"/>
  <c r="L2434" i="2"/>
  <c r="V2434" i="2" s="1"/>
  <c r="K2434" i="2"/>
  <c r="L2433" i="2"/>
  <c r="V2433" i="2" s="1"/>
  <c r="K2433" i="2"/>
  <c r="L2432" i="2"/>
  <c r="V2432" i="2" s="1"/>
  <c r="K2432" i="2"/>
  <c r="L2431" i="2"/>
  <c r="V2431" i="2" s="1"/>
  <c r="K2431" i="2"/>
  <c r="L2430" i="2"/>
  <c r="V2430" i="2" s="1"/>
  <c r="K2430" i="2"/>
  <c r="L2429" i="2"/>
  <c r="V2429" i="2" s="1"/>
  <c r="K2429" i="2"/>
  <c r="L2428" i="2"/>
  <c r="V2428" i="2" s="1"/>
  <c r="K2428" i="2"/>
  <c r="L2427" i="2"/>
  <c r="V2427" i="2" s="1"/>
  <c r="K2427" i="2"/>
  <c r="L2426" i="2"/>
  <c r="V2426" i="2" s="1"/>
  <c r="K2426" i="2"/>
  <c r="L2425" i="2"/>
  <c r="V2425" i="2" s="1"/>
  <c r="K2425" i="2"/>
  <c r="L2424" i="2"/>
  <c r="V2424" i="2" s="1"/>
  <c r="K2424" i="2"/>
  <c r="L2423" i="2"/>
  <c r="V2423" i="2" s="1"/>
  <c r="K2423" i="2"/>
  <c r="L2422" i="2"/>
  <c r="V2422" i="2" s="1"/>
  <c r="K2422" i="2"/>
  <c r="L2421" i="2"/>
  <c r="V2421" i="2" s="1"/>
  <c r="K2421" i="2"/>
  <c r="L2420" i="2"/>
  <c r="V2420" i="2" s="1"/>
  <c r="K2420" i="2"/>
  <c r="L2419" i="2"/>
  <c r="V2419" i="2" s="1"/>
  <c r="K2419" i="2"/>
  <c r="L2418" i="2"/>
  <c r="V2418" i="2" s="1"/>
  <c r="K2418" i="2"/>
  <c r="L2417" i="2"/>
  <c r="V2417" i="2" s="1"/>
  <c r="K2417" i="2"/>
  <c r="L2416" i="2"/>
  <c r="V2416" i="2" s="1"/>
  <c r="K2416" i="2"/>
  <c r="L2415" i="2"/>
  <c r="V2415" i="2" s="1"/>
  <c r="K2415" i="2"/>
  <c r="L2414" i="2"/>
  <c r="V2414" i="2" s="1"/>
  <c r="K2414" i="2"/>
  <c r="L2413" i="2"/>
  <c r="V2413" i="2" s="1"/>
  <c r="K2413" i="2"/>
  <c r="L2412" i="2"/>
  <c r="V2412" i="2" s="1"/>
  <c r="K2412" i="2"/>
  <c r="L2411" i="2"/>
  <c r="V2411" i="2" s="1"/>
  <c r="K2411" i="2"/>
  <c r="L2410" i="2"/>
  <c r="V2410" i="2" s="1"/>
  <c r="K2410" i="2"/>
  <c r="L2409" i="2"/>
  <c r="V2409" i="2" s="1"/>
  <c r="K2409" i="2"/>
  <c r="L2408" i="2"/>
  <c r="V2408" i="2" s="1"/>
  <c r="K2408" i="2"/>
  <c r="L2407" i="2"/>
  <c r="V2407" i="2" s="1"/>
  <c r="K2407" i="2"/>
  <c r="L2406" i="2"/>
  <c r="V2406" i="2" s="1"/>
  <c r="K2406" i="2"/>
  <c r="L2405" i="2"/>
  <c r="V2405" i="2" s="1"/>
  <c r="K2405" i="2"/>
  <c r="L2404" i="2"/>
  <c r="V2404" i="2" s="1"/>
  <c r="K2404" i="2"/>
  <c r="L2403" i="2"/>
  <c r="V2403" i="2" s="1"/>
  <c r="K2403" i="2"/>
  <c r="L2402" i="2"/>
  <c r="V2402" i="2" s="1"/>
  <c r="K2402" i="2"/>
  <c r="L2401" i="2"/>
  <c r="V2401" i="2" s="1"/>
  <c r="K2401" i="2"/>
  <c r="L2400" i="2"/>
  <c r="V2400" i="2" s="1"/>
  <c r="K2400" i="2"/>
  <c r="L2399" i="2"/>
  <c r="V2399" i="2" s="1"/>
  <c r="K2399" i="2"/>
  <c r="L2398" i="2"/>
  <c r="V2398" i="2" s="1"/>
  <c r="K2398" i="2"/>
  <c r="L2397" i="2"/>
  <c r="V2397" i="2" s="1"/>
  <c r="K2397" i="2"/>
  <c r="L2396" i="2"/>
  <c r="V2396" i="2" s="1"/>
  <c r="K2396" i="2"/>
  <c r="L2395" i="2"/>
  <c r="V2395" i="2" s="1"/>
  <c r="K2395" i="2"/>
  <c r="L2394" i="2"/>
  <c r="V2394" i="2" s="1"/>
  <c r="K2394" i="2"/>
  <c r="L2393" i="2"/>
  <c r="V2393" i="2" s="1"/>
  <c r="K2393" i="2"/>
  <c r="L2392" i="2"/>
  <c r="V2392" i="2" s="1"/>
  <c r="K2392" i="2"/>
  <c r="L2391" i="2"/>
  <c r="V2391" i="2" s="1"/>
  <c r="K2391" i="2"/>
  <c r="L2390" i="2"/>
  <c r="V2390" i="2" s="1"/>
  <c r="K2390" i="2"/>
  <c r="L2389" i="2"/>
  <c r="V2389" i="2" s="1"/>
  <c r="K2389" i="2"/>
  <c r="L2388" i="2"/>
  <c r="V2388" i="2" s="1"/>
  <c r="K2388" i="2"/>
  <c r="L2387" i="2"/>
  <c r="V2387" i="2" s="1"/>
  <c r="K2387" i="2"/>
  <c r="L2386" i="2"/>
  <c r="V2386" i="2" s="1"/>
  <c r="K2386" i="2"/>
  <c r="L2385" i="2"/>
  <c r="V2385" i="2" s="1"/>
  <c r="K2385" i="2"/>
  <c r="L2384" i="2"/>
  <c r="V2384" i="2" s="1"/>
  <c r="K2384" i="2"/>
  <c r="L2383" i="2"/>
  <c r="V2383" i="2" s="1"/>
  <c r="K2383" i="2"/>
  <c r="L2382" i="2"/>
  <c r="V2382" i="2" s="1"/>
  <c r="K2382" i="2"/>
  <c r="L2381" i="2"/>
  <c r="V2381" i="2" s="1"/>
  <c r="K2381" i="2"/>
  <c r="L2380" i="2"/>
  <c r="V2380" i="2" s="1"/>
  <c r="K2380" i="2"/>
  <c r="L2379" i="2"/>
  <c r="V2379" i="2" s="1"/>
  <c r="K2379" i="2"/>
  <c r="L2378" i="2"/>
  <c r="V2378" i="2" s="1"/>
  <c r="K2378" i="2"/>
  <c r="L2377" i="2"/>
  <c r="V2377" i="2" s="1"/>
  <c r="K2377" i="2"/>
  <c r="L2376" i="2"/>
  <c r="V2376" i="2" s="1"/>
  <c r="K2376" i="2"/>
  <c r="L2375" i="2"/>
  <c r="V2375" i="2" s="1"/>
  <c r="K2375" i="2"/>
  <c r="L2374" i="2"/>
  <c r="V2374" i="2" s="1"/>
  <c r="K2374" i="2"/>
  <c r="L2373" i="2"/>
  <c r="V2373" i="2" s="1"/>
  <c r="K2373" i="2"/>
  <c r="L2372" i="2"/>
  <c r="V2372" i="2" s="1"/>
  <c r="K2372" i="2"/>
  <c r="L2371" i="2"/>
  <c r="V2371" i="2" s="1"/>
  <c r="K2371" i="2"/>
  <c r="L2370" i="2"/>
  <c r="V2370" i="2" s="1"/>
  <c r="K2370" i="2"/>
  <c r="L2369" i="2"/>
  <c r="V2369" i="2" s="1"/>
  <c r="K2369" i="2"/>
  <c r="L2368" i="2"/>
  <c r="V2368" i="2" s="1"/>
  <c r="K2368" i="2"/>
  <c r="L2367" i="2"/>
  <c r="V2367" i="2" s="1"/>
  <c r="K2367" i="2"/>
  <c r="L2366" i="2"/>
  <c r="V2366" i="2" s="1"/>
  <c r="K2366" i="2"/>
  <c r="L2365" i="2"/>
  <c r="V2365" i="2" s="1"/>
  <c r="K2365" i="2"/>
  <c r="L2364" i="2"/>
  <c r="V2364" i="2" s="1"/>
  <c r="K2364" i="2"/>
  <c r="L2363" i="2"/>
  <c r="V2363" i="2" s="1"/>
  <c r="K2363" i="2"/>
  <c r="L2362" i="2"/>
  <c r="V2362" i="2" s="1"/>
  <c r="K2362" i="2"/>
  <c r="L2361" i="2"/>
  <c r="V2361" i="2" s="1"/>
  <c r="K2361" i="2"/>
  <c r="L2360" i="2"/>
  <c r="V2360" i="2" s="1"/>
  <c r="K2360" i="2"/>
  <c r="L2359" i="2"/>
  <c r="V2359" i="2" s="1"/>
  <c r="K2359" i="2"/>
  <c r="L2358" i="2"/>
  <c r="V2358" i="2" s="1"/>
  <c r="K2358" i="2"/>
  <c r="L2357" i="2"/>
  <c r="V2357" i="2" s="1"/>
  <c r="K2357" i="2"/>
  <c r="L2356" i="2"/>
  <c r="V2356" i="2" s="1"/>
  <c r="K2356" i="2"/>
  <c r="L2355" i="2"/>
  <c r="V2355" i="2" s="1"/>
  <c r="K2355" i="2"/>
  <c r="L2354" i="2"/>
  <c r="V2354" i="2" s="1"/>
  <c r="K2354" i="2"/>
  <c r="L2353" i="2"/>
  <c r="V2353" i="2" s="1"/>
  <c r="K2353" i="2"/>
  <c r="L2352" i="2"/>
  <c r="V2352" i="2" s="1"/>
  <c r="K2352" i="2"/>
  <c r="L2351" i="2"/>
  <c r="V2351" i="2" s="1"/>
  <c r="K2351" i="2"/>
  <c r="L2350" i="2"/>
  <c r="V2350" i="2" s="1"/>
  <c r="K2350" i="2"/>
  <c r="L2349" i="2"/>
  <c r="V2349" i="2" s="1"/>
  <c r="K2349" i="2"/>
  <c r="L2348" i="2"/>
  <c r="V2348" i="2" s="1"/>
  <c r="K2348" i="2"/>
  <c r="L2347" i="2"/>
  <c r="V2347" i="2" s="1"/>
  <c r="K2347" i="2"/>
  <c r="L2346" i="2"/>
  <c r="V2346" i="2" s="1"/>
  <c r="K2346" i="2"/>
  <c r="L2345" i="2"/>
  <c r="V2345" i="2" s="1"/>
  <c r="K2345" i="2"/>
  <c r="L2344" i="2"/>
  <c r="V2344" i="2" s="1"/>
  <c r="K2344" i="2"/>
  <c r="L2343" i="2"/>
  <c r="V2343" i="2" s="1"/>
  <c r="K2343" i="2"/>
  <c r="L2342" i="2"/>
  <c r="V2342" i="2" s="1"/>
  <c r="K2342" i="2"/>
  <c r="L2341" i="2"/>
  <c r="V2341" i="2" s="1"/>
  <c r="K2341" i="2"/>
  <c r="L2340" i="2"/>
  <c r="V2340" i="2" s="1"/>
  <c r="K2340" i="2"/>
  <c r="L2339" i="2"/>
  <c r="V2339" i="2" s="1"/>
  <c r="K2339" i="2"/>
  <c r="L2338" i="2"/>
  <c r="V2338" i="2" s="1"/>
  <c r="K2338" i="2"/>
  <c r="L2337" i="2"/>
  <c r="V2337" i="2" s="1"/>
  <c r="K2337" i="2"/>
  <c r="L2336" i="2"/>
  <c r="V2336" i="2" s="1"/>
  <c r="K2336" i="2"/>
  <c r="L2335" i="2"/>
  <c r="V2335" i="2" s="1"/>
  <c r="K2335" i="2"/>
  <c r="L2334" i="2"/>
  <c r="V2334" i="2" s="1"/>
  <c r="K2334" i="2"/>
  <c r="L2333" i="2"/>
  <c r="V2333" i="2" s="1"/>
  <c r="K2333" i="2"/>
  <c r="L2332" i="2"/>
  <c r="V2332" i="2" s="1"/>
  <c r="K2332" i="2"/>
  <c r="L2331" i="2"/>
  <c r="V2331" i="2" s="1"/>
  <c r="K2331" i="2"/>
  <c r="L2330" i="2"/>
  <c r="V2330" i="2" s="1"/>
  <c r="K2330" i="2"/>
  <c r="L2329" i="2"/>
  <c r="V2329" i="2" s="1"/>
  <c r="K2329" i="2"/>
  <c r="L2328" i="2"/>
  <c r="V2328" i="2" s="1"/>
  <c r="K2328" i="2"/>
  <c r="L2327" i="2"/>
  <c r="V2327" i="2" s="1"/>
  <c r="K2327" i="2"/>
  <c r="L2326" i="2"/>
  <c r="V2326" i="2" s="1"/>
  <c r="K2326" i="2"/>
  <c r="L2325" i="2"/>
  <c r="V2325" i="2" s="1"/>
  <c r="K2325" i="2"/>
  <c r="L2324" i="2"/>
  <c r="V2324" i="2" s="1"/>
  <c r="K2324" i="2"/>
  <c r="L2323" i="2"/>
  <c r="V2323" i="2" s="1"/>
  <c r="K2323" i="2"/>
  <c r="L2322" i="2"/>
  <c r="V2322" i="2" s="1"/>
  <c r="K2322" i="2"/>
  <c r="L2321" i="2"/>
  <c r="V2321" i="2" s="1"/>
  <c r="K2321" i="2"/>
  <c r="L2320" i="2"/>
  <c r="V2320" i="2" s="1"/>
  <c r="K2320" i="2"/>
  <c r="L2319" i="2"/>
  <c r="V2319" i="2" s="1"/>
  <c r="K2319" i="2"/>
  <c r="L2318" i="2"/>
  <c r="V2318" i="2" s="1"/>
  <c r="K2318" i="2"/>
  <c r="L2317" i="2"/>
  <c r="V2317" i="2" s="1"/>
  <c r="K2317" i="2"/>
  <c r="L2316" i="2"/>
  <c r="V2316" i="2" s="1"/>
  <c r="K2316" i="2"/>
  <c r="L2315" i="2"/>
  <c r="V2315" i="2" s="1"/>
  <c r="K2315" i="2"/>
  <c r="L2314" i="2"/>
  <c r="V2314" i="2" s="1"/>
  <c r="K2314" i="2"/>
  <c r="L2313" i="2"/>
  <c r="V2313" i="2" s="1"/>
  <c r="K2313" i="2"/>
  <c r="L2312" i="2"/>
  <c r="V2312" i="2" s="1"/>
  <c r="K2312" i="2"/>
  <c r="L2311" i="2"/>
  <c r="V2311" i="2" s="1"/>
  <c r="K2311" i="2"/>
  <c r="L2310" i="2"/>
  <c r="V2310" i="2" s="1"/>
  <c r="K2310" i="2"/>
  <c r="L2309" i="2"/>
  <c r="V2309" i="2" s="1"/>
  <c r="K2309" i="2"/>
  <c r="L2308" i="2"/>
  <c r="V2308" i="2" s="1"/>
  <c r="K2308" i="2"/>
  <c r="L2307" i="2"/>
  <c r="V2307" i="2" s="1"/>
  <c r="K2307" i="2"/>
  <c r="L2006" i="2"/>
  <c r="V2006" i="2" s="1"/>
  <c r="K2006" i="2"/>
  <c r="L2005" i="2"/>
  <c r="V2005" i="2" s="1"/>
  <c r="K2005" i="2"/>
  <c r="L2004" i="2"/>
  <c r="V2004" i="2" s="1"/>
  <c r="K2004" i="2"/>
  <c r="L2003" i="2"/>
  <c r="V2003" i="2" s="1"/>
  <c r="K2003" i="2"/>
  <c r="L2002" i="2"/>
  <c r="V2002" i="2" s="1"/>
  <c r="K2002" i="2"/>
  <c r="L2001" i="2"/>
  <c r="V2001" i="2" s="1"/>
  <c r="K2001" i="2"/>
  <c r="L2000" i="2"/>
  <c r="V2000" i="2" s="1"/>
  <c r="K2000" i="2"/>
  <c r="L1999" i="2"/>
  <c r="V1999" i="2" s="1"/>
  <c r="K1999" i="2"/>
  <c r="L1998" i="2"/>
  <c r="V1998" i="2" s="1"/>
  <c r="K1998" i="2"/>
  <c r="L1997" i="2"/>
  <c r="V1997" i="2" s="1"/>
  <c r="K1997" i="2"/>
  <c r="L1996" i="2"/>
  <c r="V1996" i="2" s="1"/>
  <c r="K1996" i="2"/>
  <c r="L1995" i="2"/>
  <c r="V1995" i="2" s="1"/>
  <c r="K1995" i="2"/>
  <c r="L1994" i="2"/>
  <c r="V1994" i="2" s="1"/>
  <c r="K1994" i="2"/>
  <c r="L1993" i="2"/>
  <c r="V1993" i="2" s="1"/>
  <c r="K1993" i="2"/>
  <c r="L1992" i="2"/>
  <c r="V1992" i="2" s="1"/>
  <c r="K1992" i="2"/>
  <c r="L1991" i="2"/>
  <c r="V1991" i="2" s="1"/>
  <c r="K1991" i="2"/>
  <c r="L1990" i="2"/>
  <c r="V1990" i="2" s="1"/>
  <c r="K1990" i="2"/>
  <c r="L1989" i="2"/>
  <c r="V1989" i="2" s="1"/>
  <c r="K1989" i="2"/>
  <c r="L1988" i="2"/>
  <c r="V1988" i="2" s="1"/>
  <c r="K1988" i="2"/>
  <c r="L1987" i="2"/>
  <c r="V1987" i="2" s="1"/>
  <c r="K1987" i="2"/>
  <c r="L1986" i="2"/>
  <c r="V1986" i="2" s="1"/>
  <c r="K1986" i="2"/>
  <c r="L1985" i="2"/>
  <c r="V1985" i="2" s="1"/>
  <c r="K1985" i="2"/>
  <c r="L1984" i="2"/>
  <c r="V1984" i="2" s="1"/>
  <c r="K1984" i="2"/>
  <c r="L1983" i="2"/>
  <c r="V1983" i="2" s="1"/>
  <c r="K1983" i="2"/>
  <c r="L1982" i="2"/>
  <c r="V1982" i="2" s="1"/>
  <c r="K1982" i="2"/>
  <c r="L1981" i="2"/>
  <c r="V1981" i="2" s="1"/>
  <c r="K1981" i="2"/>
  <c r="L1980" i="2"/>
  <c r="V1980" i="2" s="1"/>
  <c r="K1980" i="2"/>
  <c r="L1979" i="2"/>
  <c r="V1979" i="2" s="1"/>
  <c r="K1979" i="2"/>
  <c r="L1978" i="2"/>
  <c r="V1978" i="2" s="1"/>
  <c r="K1978" i="2"/>
  <c r="L1977" i="2"/>
  <c r="V1977" i="2" s="1"/>
  <c r="K1977" i="2"/>
  <c r="L1976" i="2"/>
  <c r="V1976" i="2" s="1"/>
  <c r="K1976" i="2"/>
  <c r="L1975" i="2"/>
  <c r="V1975" i="2" s="1"/>
  <c r="K1975" i="2"/>
  <c r="L1974" i="2"/>
  <c r="V1974" i="2" s="1"/>
  <c r="K1974" i="2"/>
  <c r="L1973" i="2"/>
  <c r="V1973" i="2" s="1"/>
  <c r="K1973" i="2"/>
  <c r="L1972" i="2"/>
  <c r="V1972" i="2" s="1"/>
  <c r="K1972" i="2"/>
  <c r="L1971" i="2"/>
  <c r="V1971" i="2" s="1"/>
  <c r="K1971" i="2"/>
  <c r="L1970" i="2"/>
  <c r="V1970" i="2" s="1"/>
  <c r="K1970" i="2"/>
  <c r="L1969" i="2"/>
  <c r="V1969" i="2" s="1"/>
  <c r="K1969" i="2"/>
  <c r="L1968" i="2"/>
  <c r="V1968" i="2" s="1"/>
  <c r="K1968" i="2"/>
  <c r="L1967" i="2"/>
  <c r="V1967" i="2" s="1"/>
  <c r="K1967" i="2"/>
  <c r="L1966" i="2"/>
  <c r="V1966" i="2" s="1"/>
  <c r="K1966" i="2"/>
  <c r="L1965" i="2"/>
  <c r="V1965" i="2" s="1"/>
  <c r="K1965" i="2"/>
  <c r="L1964" i="2"/>
  <c r="V1964" i="2" s="1"/>
  <c r="K1964" i="2"/>
  <c r="L1963" i="2"/>
  <c r="V1963" i="2" s="1"/>
  <c r="K1963" i="2"/>
  <c r="L1962" i="2"/>
  <c r="V1962" i="2" s="1"/>
  <c r="K1962" i="2"/>
  <c r="L1961" i="2"/>
  <c r="V1961" i="2" s="1"/>
  <c r="K1961" i="2"/>
  <c r="L1960" i="2"/>
  <c r="V1960" i="2" s="1"/>
  <c r="K1960" i="2"/>
  <c r="L1959" i="2"/>
  <c r="V1959" i="2" s="1"/>
  <c r="K1959" i="2"/>
  <c r="L1958" i="2"/>
  <c r="V1958" i="2" s="1"/>
  <c r="K1958" i="2"/>
  <c r="L1957" i="2"/>
  <c r="V1957" i="2" s="1"/>
  <c r="K1957" i="2"/>
  <c r="L1956" i="2"/>
  <c r="V1956" i="2" s="1"/>
  <c r="K1956" i="2"/>
  <c r="L1955" i="2"/>
  <c r="V1955" i="2" s="1"/>
  <c r="K1955" i="2"/>
  <c r="L1954" i="2"/>
  <c r="V1954" i="2" s="1"/>
  <c r="K1954" i="2"/>
  <c r="L1953" i="2"/>
  <c r="V1953" i="2" s="1"/>
  <c r="K1953" i="2"/>
  <c r="L1952" i="2"/>
  <c r="V1952" i="2" s="1"/>
  <c r="K1952" i="2"/>
  <c r="L1951" i="2"/>
  <c r="V1951" i="2" s="1"/>
  <c r="K1951" i="2"/>
  <c r="L1950" i="2"/>
  <c r="V1950" i="2" s="1"/>
  <c r="K1950" i="2"/>
  <c r="L1949" i="2"/>
  <c r="V1949" i="2" s="1"/>
  <c r="K1949" i="2"/>
  <c r="L1948" i="2"/>
  <c r="V1948" i="2" s="1"/>
  <c r="K1948" i="2"/>
  <c r="L1947" i="2"/>
  <c r="V1947" i="2" s="1"/>
  <c r="K1947" i="2"/>
  <c r="L1946" i="2"/>
  <c r="V1946" i="2" s="1"/>
  <c r="K1946" i="2"/>
  <c r="L1945" i="2"/>
  <c r="V1945" i="2" s="1"/>
  <c r="K1945" i="2"/>
  <c r="L1944" i="2"/>
  <c r="V1944" i="2" s="1"/>
  <c r="K1944" i="2"/>
  <c r="L1943" i="2"/>
  <c r="V1943" i="2" s="1"/>
  <c r="K1943" i="2"/>
  <c r="L1942" i="2"/>
  <c r="V1942" i="2" s="1"/>
  <c r="K1942" i="2"/>
  <c r="L1941" i="2"/>
  <c r="V1941" i="2" s="1"/>
  <c r="K1941" i="2"/>
  <c r="L1940" i="2"/>
  <c r="V1940" i="2" s="1"/>
  <c r="K1940" i="2"/>
  <c r="L1939" i="2"/>
  <c r="V1939" i="2" s="1"/>
  <c r="K1939" i="2"/>
  <c r="L1938" i="2"/>
  <c r="V1938" i="2" s="1"/>
  <c r="K1938" i="2"/>
  <c r="L1937" i="2"/>
  <c r="V1937" i="2" s="1"/>
  <c r="K1937" i="2"/>
  <c r="L1936" i="2"/>
  <c r="V1936" i="2" s="1"/>
  <c r="K1936" i="2"/>
  <c r="L1935" i="2"/>
  <c r="V1935" i="2" s="1"/>
  <c r="K1935" i="2"/>
  <c r="L1934" i="2"/>
  <c r="V1934" i="2" s="1"/>
  <c r="K1934" i="2"/>
  <c r="L1933" i="2"/>
  <c r="V1933" i="2" s="1"/>
  <c r="K1933" i="2"/>
  <c r="L1932" i="2"/>
  <c r="V1932" i="2" s="1"/>
  <c r="K1932" i="2"/>
  <c r="L1931" i="2"/>
  <c r="V1931" i="2" s="1"/>
  <c r="K1931" i="2"/>
  <c r="L1930" i="2"/>
  <c r="V1930" i="2" s="1"/>
  <c r="K1930" i="2"/>
  <c r="L1929" i="2"/>
  <c r="V1929" i="2" s="1"/>
  <c r="K1929" i="2"/>
  <c r="L1928" i="2"/>
  <c r="V1928" i="2" s="1"/>
  <c r="K1928" i="2"/>
  <c r="L1927" i="2"/>
  <c r="V1927" i="2" s="1"/>
  <c r="K1927" i="2"/>
  <c r="L1926" i="2"/>
  <c r="V1926" i="2" s="1"/>
  <c r="K1926" i="2"/>
  <c r="L1925" i="2"/>
  <c r="V1925" i="2" s="1"/>
  <c r="K1925" i="2"/>
  <c r="L1924" i="2"/>
  <c r="V1924" i="2" s="1"/>
  <c r="K1924" i="2"/>
  <c r="L1923" i="2"/>
  <c r="V1923" i="2" s="1"/>
  <c r="K1923" i="2"/>
  <c r="L1922" i="2"/>
  <c r="V1922" i="2" s="1"/>
  <c r="K1922" i="2"/>
  <c r="L1921" i="2"/>
  <c r="V1921" i="2" s="1"/>
  <c r="K1921" i="2"/>
  <c r="L1920" i="2"/>
  <c r="V1920" i="2" s="1"/>
  <c r="K1920" i="2"/>
  <c r="L1919" i="2"/>
  <c r="V1919" i="2" s="1"/>
  <c r="K1919" i="2"/>
  <c r="L1918" i="2"/>
  <c r="V1918" i="2" s="1"/>
  <c r="K1918" i="2"/>
  <c r="L1917" i="2"/>
  <c r="V1917" i="2" s="1"/>
  <c r="K1917" i="2"/>
  <c r="L1916" i="2"/>
  <c r="V1916" i="2" s="1"/>
  <c r="K1916" i="2"/>
  <c r="L1915" i="2"/>
  <c r="V1915" i="2" s="1"/>
  <c r="K1915" i="2"/>
  <c r="L1914" i="2"/>
  <c r="V1914" i="2" s="1"/>
  <c r="K1914" i="2"/>
  <c r="L1913" i="2"/>
  <c r="V1913" i="2" s="1"/>
  <c r="K1913" i="2"/>
  <c r="L1912" i="2"/>
  <c r="V1912" i="2" s="1"/>
  <c r="K1912" i="2"/>
  <c r="L1911" i="2"/>
  <c r="V1911" i="2" s="1"/>
  <c r="K1911" i="2"/>
  <c r="L1910" i="2"/>
  <c r="V1910" i="2" s="1"/>
  <c r="K1910" i="2"/>
  <c r="L1909" i="2"/>
  <c r="V1909" i="2" s="1"/>
  <c r="K1909" i="2"/>
  <c r="L1908" i="2"/>
  <c r="V1908" i="2" s="1"/>
  <c r="K1908" i="2"/>
  <c r="L1907" i="2"/>
  <c r="V1907" i="2" s="1"/>
  <c r="K1907" i="2"/>
  <c r="L1906" i="2"/>
  <c r="V1906" i="2" s="1"/>
  <c r="K1906" i="2"/>
  <c r="L1905" i="2"/>
  <c r="V1905" i="2" s="1"/>
  <c r="K1905" i="2"/>
  <c r="L1904" i="2"/>
  <c r="V1904" i="2" s="1"/>
  <c r="K1904" i="2"/>
  <c r="L1903" i="2"/>
  <c r="V1903" i="2" s="1"/>
  <c r="K1903" i="2"/>
  <c r="L1902" i="2"/>
  <c r="V1902" i="2" s="1"/>
  <c r="K1902" i="2"/>
  <c r="L1901" i="2"/>
  <c r="V1901" i="2" s="1"/>
  <c r="K1901" i="2"/>
  <c r="L1900" i="2"/>
  <c r="V1900" i="2" s="1"/>
  <c r="K1900" i="2"/>
  <c r="L1899" i="2"/>
  <c r="V1899" i="2" s="1"/>
  <c r="K1899" i="2"/>
  <c r="L1898" i="2"/>
  <c r="V1898" i="2" s="1"/>
  <c r="K1898" i="2"/>
  <c r="L1897" i="2"/>
  <c r="V1897" i="2" s="1"/>
  <c r="K1897" i="2"/>
  <c r="L1896" i="2"/>
  <c r="V1896" i="2" s="1"/>
  <c r="K1896" i="2"/>
  <c r="L1895" i="2"/>
  <c r="V1895" i="2" s="1"/>
  <c r="K1895" i="2"/>
  <c r="L1894" i="2"/>
  <c r="V1894" i="2" s="1"/>
  <c r="K1894" i="2"/>
  <c r="L1893" i="2"/>
  <c r="V1893" i="2" s="1"/>
  <c r="K1893" i="2"/>
  <c r="L1892" i="2"/>
  <c r="V1892" i="2" s="1"/>
  <c r="K1892" i="2"/>
  <c r="L1891" i="2"/>
  <c r="V1891" i="2" s="1"/>
  <c r="K1891" i="2"/>
  <c r="L1890" i="2"/>
  <c r="V1890" i="2" s="1"/>
  <c r="K1890" i="2"/>
  <c r="L1889" i="2"/>
  <c r="V1889" i="2" s="1"/>
  <c r="K1889" i="2"/>
  <c r="L1888" i="2"/>
  <c r="V1888" i="2" s="1"/>
  <c r="K1888" i="2"/>
  <c r="L1887" i="2"/>
  <c r="V1887" i="2" s="1"/>
  <c r="K1887" i="2"/>
  <c r="L1886" i="2"/>
  <c r="V1886" i="2" s="1"/>
  <c r="K1886" i="2"/>
  <c r="L1885" i="2"/>
  <c r="V1885" i="2" s="1"/>
  <c r="K1885" i="2"/>
  <c r="L1884" i="2"/>
  <c r="V1884" i="2" s="1"/>
  <c r="K1884" i="2"/>
  <c r="L1883" i="2"/>
  <c r="V1883" i="2" s="1"/>
  <c r="K1883" i="2"/>
  <c r="L1882" i="2"/>
  <c r="V1882" i="2" s="1"/>
  <c r="K1882" i="2"/>
  <c r="L1881" i="2"/>
  <c r="V1881" i="2" s="1"/>
  <c r="K1881" i="2"/>
  <c r="L1880" i="2"/>
  <c r="V1880" i="2" s="1"/>
  <c r="K1880" i="2"/>
  <c r="L1879" i="2"/>
  <c r="V1879" i="2" s="1"/>
  <c r="K1879" i="2"/>
  <c r="L1878" i="2"/>
  <c r="V1878" i="2" s="1"/>
  <c r="K1878" i="2"/>
  <c r="L1877" i="2"/>
  <c r="V1877" i="2" s="1"/>
  <c r="K1877" i="2"/>
  <c r="L1876" i="2"/>
  <c r="V1876" i="2" s="1"/>
  <c r="K1876" i="2"/>
  <c r="L1875" i="2"/>
  <c r="V1875" i="2" s="1"/>
  <c r="K1875" i="2"/>
  <c r="L1874" i="2"/>
  <c r="V1874" i="2" s="1"/>
  <c r="K1874" i="2"/>
  <c r="L1873" i="2"/>
  <c r="V1873" i="2" s="1"/>
  <c r="K1873" i="2"/>
  <c r="L1872" i="2"/>
  <c r="V1872" i="2" s="1"/>
  <c r="K1872" i="2"/>
  <c r="L1871" i="2"/>
  <c r="V1871" i="2" s="1"/>
  <c r="K1871" i="2"/>
  <c r="L1870" i="2"/>
  <c r="V1870" i="2" s="1"/>
  <c r="K1870" i="2"/>
  <c r="L1869" i="2"/>
  <c r="V1869" i="2" s="1"/>
  <c r="K1869" i="2"/>
  <c r="L1868" i="2"/>
  <c r="V1868" i="2" s="1"/>
  <c r="K1868" i="2"/>
  <c r="L1867" i="2"/>
  <c r="V1867" i="2" s="1"/>
  <c r="K1867" i="2"/>
  <c r="L1866" i="2"/>
  <c r="V1866" i="2" s="1"/>
  <c r="K1866" i="2"/>
  <c r="L1865" i="2"/>
  <c r="V1865" i="2" s="1"/>
  <c r="K1865" i="2"/>
  <c r="L1864" i="2"/>
  <c r="V1864" i="2" s="1"/>
  <c r="K1864" i="2"/>
  <c r="L1863" i="2"/>
  <c r="V1863" i="2" s="1"/>
  <c r="K1863" i="2"/>
  <c r="L1862" i="2"/>
  <c r="V1862" i="2" s="1"/>
  <c r="K1862" i="2"/>
  <c r="L1861" i="2"/>
  <c r="V1861" i="2" s="1"/>
  <c r="K1861" i="2"/>
  <c r="L1860" i="2"/>
  <c r="V1860" i="2" s="1"/>
  <c r="K1860" i="2"/>
  <c r="L1859" i="2"/>
  <c r="V1859" i="2" s="1"/>
  <c r="K1859" i="2"/>
  <c r="L1858" i="2"/>
  <c r="V1858" i="2" s="1"/>
  <c r="K1858" i="2"/>
  <c r="L1857" i="2"/>
  <c r="V1857" i="2" s="1"/>
  <c r="K1857" i="2"/>
  <c r="L1856" i="2"/>
  <c r="V1856" i="2" s="1"/>
  <c r="K1856" i="2"/>
  <c r="L1855" i="2"/>
  <c r="V1855" i="2" s="1"/>
  <c r="K1855" i="2"/>
  <c r="L1854" i="2"/>
  <c r="V1854" i="2" s="1"/>
  <c r="K1854" i="2"/>
  <c r="L1853" i="2"/>
  <c r="V1853" i="2" s="1"/>
  <c r="K1853" i="2"/>
  <c r="L1852" i="2"/>
  <c r="V1852" i="2" s="1"/>
  <c r="K1852" i="2"/>
  <c r="L1851" i="2"/>
  <c r="V1851" i="2" s="1"/>
  <c r="K1851" i="2"/>
  <c r="L1850" i="2"/>
  <c r="V1850" i="2" s="1"/>
  <c r="K1850" i="2"/>
  <c r="L1849" i="2"/>
  <c r="V1849" i="2" s="1"/>
  <c r="K1849" i="2"/>
  <c r="L1848" i="2"/>
  <c r="V1848" i="2" s="1"/>
  <c r="K1848" i="2"/>
  <c r="L1847" i="2"/>
  <c r="V1847" i="2" s="1"/>
  <c r="K1847" i="2"/>
  <c r="L1846" i="2"/>
  <c r="V1846" i="2" s="1"/>
  <c r="K1846" i="2"/>
  <c r="L1845" i="2"/>
  <c r="V1845" i="2" s="1"/>
  <c r="K1845" i="2"/>
  <c r="L1844" i="2"/>
  <c r="V1844" i="2" s="1"/>
  <c r="K1844" i="2"/>
  <c r="L1843" i="2"/>
  <c r="V1843" i="2" s="1"/>
  <c r="K1843" i="2"/>
  <c r="L1842" i="2"/>
  <c r="V1842" i="2" s="1"/>
  <c r="K1842" i="2"/>
  <c r="L1841" i="2"/>
  <c r="V1841" i="2" s="1"/>
  <c r="K1841" i="2"/>
  <c r="L1840" i="2"/>
  <c r="V1840" i="2" s="1"/>
  <c r="K1840" i="2"/>
  <c r="L1839" i="2"/>
  <c r="V1839" i="2" s="1"/>
  <c r="K1839" i="2"/>
  <c r="L1838" i="2"/>
  <c r="V1838" i="2" s="1"/>
  <c r="K1838" i="2"/>
  <c r="L1837" i="2"/>
  <c r="V1837" i="2" s="1"/>
  <c r="K1837" i="2"/>
  <c r="L1836" i="2"/>
  <c r="V1836" i="2" s="1"/>
  <c r="K1836" i="2"/>
  <c r="L1835" i="2"/>
  <c r="V1835" i="2" s="1"/>
  <c r="K1835" i="2"/>
  <c r="L1834" i="2"/>
  <c r="V1834" i="2" s="1"/>
  <c r="K1834" i="2"/>
  <c r="L1833" i="2"/>
  <c r="V1833" i="2" s="1"/>
  <c r="K1833" i="2"/>
  <c r="L1832" i="2"/>
  <c r="V1832" i="2" s="1"/>
  <c r="K1832" i="2"/>
  <c r="L1831" i="2"/>
  <c r="V1831" i="2" s="1"/>
  <c r="K1831" i="2"/>
  <c r="L1830" i="2"/>
  <c r="V1830" i="2" s="1"/>
  <c r="K1830" i="2"/>
  <c r="L1829" i="2"/>
  <c r="V1829" i="2" s="1"/>
  <c r="K1829" i="2"/>
  <c r="L1828" i="2"/>
  <c r="V1828" i="2" s="1"/>
  <c r="K1828" i="2"/>
  <c r="L1827" i="2"/>
  <c r="V1827" i="2" s="1"/>
  <c r="K1827" i="2"/>
  <c r="L1826" i="2"/>
  <c r="V1826" i="2" s="1"/>
  <c r="K1826" i="2"/>
  <c r="L1825" i="2"/>
  <c r="V1825" i="2" s="1"/>
  <c r="K1825" i="2"/>
  <c r="L1824" i="2"/>
  <c r="V1824" i="2" s="1"/>
  <c r="K1824" i="2"/>
  <c r="L1823" i="2"/>
  <c r="V1823" i="2" s="1"/>
  <c r="K1823" i="2"/>
  <c r="L1822" i="2"/>
  <c r="V1822" i="2" s="1"/>
  <c r="K1822" i="2"/>
  <c r="L1821" i="2"/>
  <c r="V1821" i="2" s="1"/>
  <c r="K1821" i="2"/>
  <c r="L1820" i="2"/>
  <c r="V1820" i="2" s="1"/>
  <c r="K1820" i="2"/>
  <c r="L1819" i="2"/>
  <c r="V1819" i="2" s="1"/>
  <c r="K1819" i="2"/>
  <c r="L1818" i="2"/>
  <c r="V1818" i="2" s="1"/>
  <c r="K1818" i="2"/>
  <c r="L1817" i="2"/>
  <c r="V1817" i="2" s="1"/>
  <c r="K1817" i="2"/>
  <c r="L1816" i="2"/>
  <c r="V1816" i="2" s="1"/>
  <c r="K1816" i="2"/>
  <c r="L1815" i="2"/>
  <c r="V1815" i="2" s="1"/>
  <c r="K1815" i="2"/>
  <c r="L1814" i="2"/>
  <c r="V1814" i="2" s="1"/>
  <c r="K1814" i="2"/>
  <c r="L1813" i="2"/>
  <c r="V1813" i="2" s="1"/>
  <c r="K1813" i="2"/>
  <c r="L1812" i="2"/>
  <c r="V1812" i="2" s="1"/>
  <c r="K1812" i="2"/>
  <c r="L1811" i="2"/>
  <c r="V1811" i="2" s="1"/>
  <c r="K1811" i="2"/>
  <c r="L1810" i="2"/>
  <c r="V1810" i="2" s="1"/>
  <c r="K1810" i="2"/>
  <c r="L1809" i="2"/>
  <c r="V1809" i="2" s="1"/>
  <c r="K1809" i="2"/>
  <c r="L1808" i="2"/>
  <c r="V1808" i="2" s="1"/>
  <c r="K1808" i="2"/>
  <c r="L1807" i="2"/>
  <c r="V1807" i="2" s="1"/>
  <c r="K1807" i="2"/>
  <c r="L1806" i="2"/>
  <c r="V1806" i="2" s="1"/>
  <c r="K1806" i="2"/>
  <c r="L1805" i="2"/>
  <c r="V1805" i="2" s="1"/>
  <c r="K1805" i="2"/>
  <c r="L1804" i="2"/>
  <c r="V1804" i="2" s="1"/>
  <c r="K1804" i="2"/>
  <c r="L1803" i="2"/>
  <c r="V1803" i="2" s="1"/>
  <c r="K1803" i="2"/>
  <c r="L1802" i="2"/>
  <c r="V1802" i="2" s="1"/>
  <c r="K1802" i="2"/>
  <c r="L1801" i="2"/>
  <c r="V1801" i="2" s="1"/>
  <c r="K1801" i="2"/>
  <c r="L1800" i="2"/>
  <c r="V1800" i="2" s="1"/>
  <c r="K1800" i="2"/>
  <c r="L1799" i="2"/>
  <c r="V1799" i="2" s="1"/>
  <c r="K1799" i="2"/>
  <c r="L1798" i="2"/>
  <c r="V1798" i="2" s="1"/>
  <c r="K1798" i="2"/>
  <c r="L1797" i="2"/>
  <c r="V1797" i="2" s="1"/>
  <c r="K1797" i="2"/>
  <c r="L1796" i="2"/>
  <c r="V1796" i="2" s="1"/>
  <c r="K1796" i="2"/>
  <c r="L1795" i="2"/>
  <c r="V1795" i="2" s="1"/>
  <c r="K1795" i="2"/>
  <c r="L1794" i="2"/>
  <c r="V1794" i="2" s="1"/>
  <c r="K1794" i="2"/>
  <c r="L1793" i="2"/>
  <c r="V1793" i="2" s="1"/>
  <c r="K1793" i="2"/>
  <c r="L1792" i="2"/>
  <c r="V1792" i="2" s="1"/>
  <c r="K1792" i="2"/>
  <c r="L1791" i="2"/>
  <c r="V1791" i="2" s="1"/>
  <c r="K1791" i="2"/>
  <c r="L1790" i="2"/>
  <c r="V1790" i="2" s="1"/>
  <c r="K1790" i="2"/>
  <c r="L1789" i="2"/>
  <c r="V1789" i="2" s="1"/>
  <c r="K1789" i="2"/>
  <c r="L1788" i="2"/>
  <c r="V1788" i="2" s="1"/>
  <c r="K1788" i="2"/>
  <c r="L1787" i="2"/>
  <c r="V1787" i="2" s="1"/>
  <c r="K1787" i="2"/>
  <c r="L1786" i="2"/>
  <c r="V1786" i="2" s="1"/>
  <c r="K1786" i="2"/>
  <c r="L1785" i="2"/>
  <c r="V1785" i="2" s="1"/>
  <c r="K1785" i="2"/>
  <c r="L1784" i="2"/>
  <c r="V1784" i="2" s="1"/>
  <c r="K1784" i="2"/>
  <c r="L1783" i="2"/>
  <c r="V1783" i="2" s="1"/>
  <c r="K1783" i="2"/>
  <c r="L1782" i="2"/>
  <c r="V1782" i="2" s="1"/>
  <c r="K1782" i="2"/>
  <c r="L1781" i="2"/>
  <c r="V1781" i="2" s="1"/>
  <c r="K1781" i="2"/>
  <c r="L1780" i="2"/>
  <c r="V1780" i="2" s="1"/>
  <c r="K1780" i="2"/>
  <c r="L1779" i="2"/>
  <c r="V1779" i="2" s="1"/>
  <c r="K1779" i="2"/>
  <c r="L1778" i="2"/>
  <c r="V1778" i="2" s="1"/>
  <c r="K1778" i="2"/>
  <c r="L1777" i="2"/>
  <c r="V1777" i="2" s="1"/>
  <c r="K1777" i="2"/>
  <c r="L1776" i="2"/>
  <c r="V1776" i="2" s="1"/>
  <c r="K1776" i="2"/>
  <c r="L1775" i="2"/>
  <c r="V1775" i="2" s="1"/>
  <c r="K1775" i="2"/>
  <c r="L1774" i="2"/>
  <c r="V1774" i="2" s="1"/>
  <c r="K1774" i="2"/>
  <c r="L1773" i="2"/>
  <c r="V1773" i="2" s="1"/>
  <c r="K1773" i="2"/>
  <c r="L1772" i="2"/>
  <c r="V1772" i="2" s="1"/>
  <c r="K1772" i="2"/>
  <c r="L1771" i="2"/>
  <c r="V1771" i="2" s="1"/>
  <c r="K1771" i="2"/>
  <c r="L1770" i="2"/>
  <c r="V1770" i="2" s="1"/>
  <c r="K1770" i="2"/>
  <c r="L1769" i="2"/>
  <c r="V1769" i="2" s="1"/>
  <c r="K1769" i="2"/>
  <c r="L1768" i="2"/>
  <c r="V1768" i="2" s="1"/>
  <c r="K1768" i="2"/>
  <c r="L1767" i="2"/>
  <c r="V1767" i="2" s="1"/>
  <c r="K1767" i="2"/>
  <c r="L1766" i="2"/>
  <c r="V1766" i="2" s="1"/>
  <c r="K1766" i="2"/>
  <c r="L1765" i="2"/>
  <c r="V1765" i="2" s="1"/>
  <c r="K1765" i="2"/>
  <c r="L1764" i="2"/>
  <c r="V1764" i="2" s="1"/>
  <c r="K1764" i="2"/>
  <c r="L1763" i="2"/>
  <c r="V1763" i="2" s="1"/>
  <c r="K1763" i="2"/>
  <c r="L1762" i="2"/>
  <c r="V1762" i="2" s="1"/>
  <c r="K1762" i="2"/>
  <c r="L1761" i="2"/>
  <c r="V1761" i="2" s="1"/>
  <c r="K1761" i="2"/>
  <c r="L1760" i="2"/>
  <c r="V1760" i="2" s="1"/>
  <c r="K1760" i="2"/>
  <c r="L1759" i="2"/>
  <c r="V1759" i="2" s="1"/>
  <c r="K1759" i="2"/>
  <c r="L1758" i="2"/>
  <c r="V1758" i="2" s="1"/>
  <c r="K1758" i="2"/>
  <c r="L1757" i="2"/>
  <c r="V1757" i="2" s="1"/>
  <c r="K1757" i="2"/>
  <c r="L1756" i="2"/>
  <c r="V1756" i="2" s="1"/>
  <c r="K1756" i="2"/>
  <c r="L1755" i="2"/>
  <c r="V1755" i="2" s="1"/>
  <c r="K1755" i="2"/>
  <c r="L1754" i="2"/>
  <c r="V1754" i="2" s="1"/>
  <c r="K1754" i="2"/>
  <c r="L1753" i="2"/>
  <c r="V1753" i="2" s="1"/>
  <c r="K1753" i="2"/>
  <c r="L1752" i="2"/>
  <c r="V1752" i="2" s="1"/>
  <c r="K1752" i="2"/>
  <c r="L1751" i="2"/>
  <c r="V1751" i="2" s="1"/>
  <c r="K1751" i="2"/>
  <c r="L1750" i="2"/>
  <c r="V1750" i="2" s="1"/>
  <c r="K1750" i="2"/>
  <c r="L1749" i="2"/>
  <c r="V1749" i="2" s="1"/>
  <c r="K1749" i="2"/>
  <c r="L1748" i="2"/>
  <c r="V1748" i="2" s="1"/>
  <c r="K1748" i="2"/>
  <c r="L1747" i="2"/>
  <c r="V1747" i="2" s="1"/>
  <c r="K1747" i="2"/>
  <c r="L1746" i="2"/>
  <c r="V1746" i="2" s="1"/>
  <c r="K1746" i="2"/>
  <c r="L1745" i="2"/>
  <c r="V1745" i="2" s="1"/>
  <c r="K1745" i="2"/>
  <c r="L1744" i="2"/>
  <c r="V1744" i="2" s="1"/>
  <c r="K1744" i="2"/>
  <c r="L1743" i="2"/>
  <c r="V1743" i="2" s="1"/>
  <c r="K1743" i="2"/>
  <c r="L1742" i="2"/>
  <c r="V1742" i="2" s="1"/>
  <c r="K1742" i="2"/>
  <c r="L1741" i="2"/>
  <c r="V1741" i="2" s="1"/>
  <c r="K1741" i="2"/>
  <c r="L1740" i="2"/>
  <c r="V1740" i="2" s="1"/>
  <c r="K1740" i="2"/>
  <c r="L1739" i="2"/>
  <c r="V1739" i="2" s="1"/>
  <c r="K1739" i="2"/>
  <c r="L1738" i="2"/>
  <c r="V1738" i="2" s="1"/>
  <c r="K1738" i="2"/>
  <c r="L1737" i="2"/>
  <c r="V1737" i="2" s="1"/>
  <c r="K1737" i="2"/>
  <c r="L1736" i="2"/>
  <c r="V1736" i="2" s="1"/>
  <c r="K1736" i="2"/>
  <c r="L1735" i="2"/>
  <c r="V1735" i="2" s="1"/>
  <c r="K1735" i="2"/>
  <c r="L1734" i="2"/>
  <c r="V1734" i="2" s="1"/>
  <c r="K1734" i="2"/>
  <c r="L1733" i="2"/>
  <c r="V1733" i="2" s="1"/>
  <c r="K1733" i="2"/>
  <c r="L1732" i="2"/>
  <c r="V1732" i="2" s="1"/>
  <c r="K1732" i="2"/>
  <c r="L1731" i="2"/>
  <c r="V1731" i="2" s="1"/>
  <c r="K1731" i="2"/>
  <c r="L1730" i="2"/>
  <c r="V1730" i="2" s="1"/>
  <c r="K1730" i="2"/>
  <c r="L1729" i="2"/>
  <c r="V1729" i="2" s="1"/>
  <c r="K1729" i="2"/>
  <c r="L1728" i="2"/>
  <c r="V1728" i="2" s="1"/>
  <c r="K1728" i="2"/>
  <c r="L1727" i="2"/>
  <c r="V1727" i="2" s="1"/>
  <c r="K1727" i="2"/>
  <c r="L1726" i="2"/>
  <c r="V1726" i="2" s="1"/>
  <c r="K1726" i="2"/>
  <c r="L1725" i="2"/>
  <c r="V1725" i="2" s="1"/>
  <c r="K1725" i="2"/>
  <c r="L1724" i="2"/>
  <c r="V1724" i="2" s="1"/>
  <c r="K1724" i="2"/>
  <c r="L1723" i="2"/>
  <c r="V1723" i="2" s="1"/>
  <c r="K1723" i="2"/>
  <c r="L1722" i="2"/>
  <c r="V1722" i="2" s="1"/>
  <c r="K1722" i="2"/>
  <c r="L1721" i="2"/>
  <c r="V1721" i="2" s="1"/>
  <c r="K1721" i="2"/>
  <c r="L1720" i="2"/>
  <c r="V1720" i="2" s="1"/>
  <c r="K1720" i="2"/>
  <c r="L1719" i="2"/>
  <c r="V1719" i="2" s="1"/>
  <c r="K1719" i="2"/>
  <c r="L1718" i="2"/>
  <c r="V1718" i="2" s="1"/>
  <c r="K1718" i="2"/>
  <c r="L1717" i="2"/>
  <c r="V1717" i="2" s="1"/>
  <c r="K1717" i="2"/>
  <c r="L1716" i="2"/>
  <c r="V1716" i="2" s="1"/>
  <c r="K1716" i="2"/>
  <c r="L1715" i="2"/>
  <c r="V1715" i="2" s="1"/>
  <c r="K1715" i="2"/>
  <c r="L1714" i="2"/>
  <c r="V1714" i="2" s="1"/>
  <c r="K1714" i="2"/>
  <c r="L1713" i="2"/>
  <c r="V1713" i="2" s="1"/>
  <c r="K1713" i="2"/>
  <c r="L1712" i="2"/>
  <c r="V1712" i="2" s="1"/>
  <c r="K1712" i="2"/>
  <c r="L1711" i="2"/>
  <c r="V1711" i="2" s="1"/>
  <c r="K1711" i="2"/>
  <c r="L1710" i="2"/>
  <c r="V1710" i="2" s="1"/>
  <c r="K1710" i="2"/>
  <c r="L1709" i="2"/>
  <c r="V1709" i="2" s="1"/>
  <c r="K1709" i="2"/>
  <c r="L1708" i="2"/>
  <c r="V1708" i="2" s="1"/>
  <c r="K1708" i="2"/>
  <c r="L1707" i="2"/>
  <c r="V1707" i="2" s="1"/>
  <c r="K1707" i="2"/>
  <c r="L1706" i="2"/>
  <c r="V1706" i="2" s="1"/>
  <c r="K1706" i="2"/>
  <c r="L1705" i="2"/>
  <c r="V1705" i="2" s="1"/>
  <c r="K1705" i="2"/>
  <c r="L1704" i="2"/>
  <c r="V1704" i="2" s="1"/>
  <c r="K1704" i="2"/>
  <c r="L1703" i="2"/>
  <c r="V1703" i="2" s="1"/>
  <c r="K1703" i="2"/>
  <c r="L1702" i="2"/>
  <c r="V1702" i="2" s="1"/>
  <c r="K1702" i="2"/>
  <c r="L1701" i="2"/>
  <c r="V1701" i="2" s="1"/>
  <c r="K1701" i="2"/>
  <c r="L1700" i="2"/>
  <c r="V1700" i="2" s="1"/>
  <c r="K1700" i="2"/>
  <c r="L1699" i="2"/>
  <c r="V1699" i="2" s="1"/>
  <c r="K1699" i="2"/>
  <c r="L1698" i="2"/>
  <c r="V1698" i="2" s="1"/>
  <c r="K1698" i="2"/>
  <c r="L1697" i="2"/>
  <c r="V1697" i="2" s="1"/>
  <c r="K1697" i="2"/>
  <c r="L1696" i="2"/>
  <c r="V1696" i="2" s="1"/>
  <c r="K1696" i="2"/>
  <c r="L1695" i="2"/>
  <c r="V1695" i="2" s="1"/>
  <c r="K1695" i="2"/>
  <c r="L1694" i="2"/>
  <c r="V1694" i="2" s="1"/>
  <c r="K1694" i="2"/>
  <c r="L1693" i="2"/>
  <c r="V1693" i="2" s="1"/>
  <c r="K1693" i="2"/>
  <c r="L1692" i="2"/>
  <c r="V1692" i="2" s="1"/>
  <c r="K1692" i="2"/>
  <c r="L1691" i="2"/>
  <c r="V1691" i="2" s="1"/>
  <c r="K1691" i="2"/>
  <c r="L1690" i="2"/>
  <c r="V1690" i="2" s="1"/>
  <c r="K1690" i="2"/>
  <c r="L1689" i="2"/>
  <c r="V1689" i="2" s="1"/>
  <c r="K1689" i="2"/>
  <c r="L1688" i="2"/>
  <c r="V1688" i="2" s="1"/>
  <c r="K1688" i="2"/>
  <c r="L1687" i="2"/>
  <c r="V1687" i="2" s="1"/>
  <c r="K1687" i="2"/>
  <c r="L1686" i="2"/>
  <c r="V1686" i="2" s="1"/>
  <c r="K1686" i="2"/>
  <c r="L1685" i="2"/>
  <c r="V1685" i="2" s="1"/>
  <c r="K1685" i="2"/>
  <c r="L1684" i="2"/>
  <c r="V1684" i="2" s="1"/>
  <c r="K1684" i="2"/>
  <c r="L1683" i="2"/>
  <c r="V1683" i="2" s="1"/>
  <c r="K1683" i="2"/>
  <c r="L1682" i="2"/>
  <c r="V1682" i="2" s="1"/>
  <c r="K1682" i="2"/>
  <c r="L1681" i="2"/>
  <c r="V1681" i="2" s="1"/>
  <c r="K1681" i="2"/>
  <c r="L1680" i="2"/>
  <c r="V1680" i="2" s="1"/>
  <c r="K1680" i="2"/>
  <c r="L1679" i="2"/>
  <c r="V1679" i="2" s="1"/>
  <c r="K1679" i="2"/>
  <c r="L1678" i="2"/>
  <c r="V1678" i="2" s="1"/>
  <c r="K1678" i="2"/>
  <c r="L1677" i="2"/>
  <c r="V1677" i="2" s="1"/>
  <c r="K1677" i="2"/>
  <c r="L1676" i="2"/>
  <c r="V1676" i="2" s="1"/>
  <c r="K1676" i="2"/>
  <c r="L1675" i="2"/>
  <c r="V1675" i="2" s="1"/>
  <c r="K1675" i="2"/>
  <c r="L1674" i="2"/>
  <c r="V1674" i="2" s="1"/>
  <c r="K1674" i="2"/>
  <c r="L1673" i="2"/>
  <c r="V1673" i="2" s="1"/>
  <c r="K1673" i="2"/>
  <c r="L1672" i="2"/>
  <c r="V1672" i="2" s="1"/>
  <c r="K1672" i="2"/>
  <c r="L1671" i="2"/>
  <c r="V1671" i="2" s="1"/>
  <c r="K1671" i="2"/>
  <c r="L1670" i="2"/>
  <c r="V1670" i="2" s="1"/>
  <c r="K1670" i="2"/>
  <c r="L1669" i="2"/>
  <c r="V1669" i="2" s="1"/>
  <c r="K1669" i="2"/>
  <c r="L1668" i="2"/>
  <c r="V1668" i="2" s="1"/>
  <c r="K1668" i="2"/>
  <c r="L1667" i="2"/>
  <c r="V1667" i="2" s="1"/>
  <c r="K1667" i="2"/>
  <c r="L1666" i="2"/>
  <c r="V1666" i="2" s="1"/>
  <c r="K1666" i="2"/>
  <c r="L1665" i="2"/>
  <c r="V1665" i="2" s="1"/>
  <c r="K1665" i="2"/>
  <c r="L1664" i="2"/>
  <c r="V1664" i="2" s="1"/>
  <c r="K1664" i="2"/>
  <c r="L1663" i="2"/>
  <c r="V1663" i="2" s="1"/>
  <c r="K1663" i="2"/>
  <c r="L1662" i="2"/>
  <c r="V1662" i="2" s="1"/>
  <c r="K1662" i="2"/>
  <c r="L1661" i="2"/>
  <c r="V1661" i="2" s="1"/>
  <c r="K1661" i="2"/>
  <c r="L1660" i="2"/>
  <c r="V1660" i="2" s="1"/>
  <c r="K1660" i="2"/>
  <c r="L1659" i="2"/>
  <c r="V1659" i="2" s="1"/>
  <c r="K1659" i="2"/>
  <c r="L1658" i="2"/>
  <c r="V1658" i="2" s="1"/>
  <c r="K1658" i="2"/>
  <c r="L1657" i="2"/>
  <c r="V1657" i="2" s="1"/>
  <c r="K1657" i="2"/>
  <c r="L1656" i="2"/>
  <c r="V1656" i="2" s="1"/>
  <c r="K1656" i="2"/>
  <c r="L1655" i="2"/>
  <c r="V1655" i="2" s="1"/>
  <c r="K1655" i="2"/>
  <c r="L1654" i="2"/>
  <c r="V1654" i="2" s="1"/>
  <c r="K1654" i="2"/>
  <c r="L1653" i="2"/>
  <c r="V1653" i="2" s="1"/>
  <c r="K1653" i="2"/>
  <c r="L1652" i="2"/>
  <c r="V1652" i="2" s="1"/>
  <c r="K1652" i="2"/>
  <c r="L1651" i="2"/>
  <c r="V1651" i="2" s="1"/>
  <c r="K1651" i="2"/>
  <c r="L1650" i="2"/>
  <c r="V1650" i="2" s="1"/>
  <c r="K1650" i="2"/>
  <c r="L1649" i="2"/>
  <c r="V1649" i="2" s="1"/>
  <c r="K1649" i="2"/>
  <c r="L1648" i="2"/>
  <c r="V1648" i="2" s="1"/>
  <c r="K1648" i="2"/>
  <c r="L1647" i="2"/>
  <c r="V1647" i="2" s="1"/>
  <c r="K1647" i="2"/>
  <c r="L1646" i="2"/>
  <c r="V1646" i="2" s="1"/>
  <c r="K1646" i="2"/>
  <c r="L1645" i="2"/>
  <c r="V1645" i="2" s="1"/>
  <c r="K1645" i="2"/>
  <c r="L1644" i="2"/>
  <c r="V1644" i="2" s="1"/>
  <c r="K1644" i="2"/>
  <c r="L1643" i="2"/>
  <c r="V1643" i="2" s="1"/>
  <c r="K1643" i="2"/>
  <c r="L1642" i="2"/>
  <c r="V1642" i="2" s="1"/>
  <c r="K1642" i="2"/>
  <c r="L1641" i="2"/>
  <c r="V1641" i="2" s="1"/>
  <c r="K1641" i="2"/>
  <c r="L1640" i="2"/>
  <c r="V1640" i="2" s="1"/>
  <c r="K1640" i="2"/>
  <c r="L1639" i="2"/>
  <c r="V1639" i="2" s="1"/>
  <c r="K1639" i="2"/>
  <c r="L1638" i="2"/>
  <c r="V1638" i="2" s="1"/>
  <c r="K1638" i="2"/>
  <c r="L1637" i="2"/>
  <c r="V1637" i="2" s="1"/>
  <c r="K1637" i="2"/>
  <c r="L1636" i="2"/>
  <c r="V1636" i="2" s="1"/>
  <c r="K1636" i="2"/>
  <c r="L1635" i="2"/>
  <c r="V1635" i="2" s="1"/>
  <c r="K1635" i="2"/>
  <c r="L1634" i="2"/>
  <c r="V1634" i="2" s="1"/>
  <c r="K1634" i="2"/>
  <c r="L1633" i="2"/>
  <c r="V1633" i="2" s="1"/>
  <c r="K1633" i="2"/>
  <c r="L1632" i="2"/>
  <c r="V1632" i="2" s="1"/>
  <c r="K1632" i="2"/>
  <c r="L1631" i="2"/>
  <c r="V1631" i="2" s="1"/>
  <c r="K1631" i="2"/>
  <c r="L1630" i="2"/>
  <c r="V1630" i="2" s="1"/>
  <c r="K1630" i="2"/>
  <c r="L1629" i="2"/>
  <c r="V1629" i="2" s="1"/>
  <c r="K1629" i="2"/>
  <c r="L1628" i="2"/>
  <c r="V1628" i="2" s="1"/>
  <c r="K1628" i="2"/>
  <c r="L1627" i="2"/>
  <c r="V1627" i="2" s="1"/>
  <c r="K1627" i="2"/>
  <c r="L1626" i="2"/>
  <c r="V1626" i="2" s="1"/>
  <c r="K1626" i="2"/>
  <c r="L1625" i="2"/>
  <c r="V1625" i="2" s="1"/>
  <c r="K1625" i="2"/>
  <c r="L1624" i="2"/>
  <c r="V1624" i="2" s="1"/>
  <c r="K1624" i="2"/>
  <c r="L1623" i="2"/>
  <c r="V1623" i="2" s="1"/>
  <c r="K1623" i="2"/>
  <c r="L1622" i="2"/>
  <c r="V1622" i="2" s="1"/>
  <c r="K1622" i="2"/>
  <c r="L1621" i="2"/>
  <c r="V1621" i="2" s="1"/>
  <c r="K1621" i="2"/>
  <c r="L1620" i="2"/>
  <c r="V1620" i="2" s="1"/>
  <c r="K1620" i="2"/>
  <c r="L1619" i="2"/>
  <c r="V1619" i="2" s="1"/>
  <c r="K1619" i="2"/>
  <c r="L1618" i="2"/>
  <c r="V1618" i="2" s="1"/>
  <c r="K1618" i="2"/>
  <c r="L1617" i="2"/>
  <c r="V1617" i="2" s="1"/>
  <c r="K1617" i="2"/>
  <c r="L1616" i="2"/>
  <c r="V1616" i="2" s="1"/>
  <c r="K1616" i="2"/>
  <c r="L1615" i="2"/>
  <c r="V1615" i="2" s="1"/>
  <c r="K1615" i="2"/>
  <c r="L1614" i="2"/>
  <c r="V1614" i="2" s="1"/>
  <c r="K1614" i="2"/>
  <c r="L1613" i="2"/>
  <c r="V1613" i="2" s="1"/>
  <c r="K1613" i="2"/>
  <c r="L1612" i="2"/>
  <c r="V1612" i="2" s="1"/>
  <c r="K1612" i="2"/>
  <c r="L1611" i="2"/>
  <c r="V1611" i="2" s="1"/>
  <c r="K1611" i="2"/>
  <c r="L1610" i="2"/>
  <c r="V1610" i="2" s="1"/>
  <c r="K1610" i="2"/>
  <c r="L1609" i="2"/>
  <c r="V1609" i="2" s="1"/>
  <c r="K1609" i="2"/>
  <c r="L1608" i="2"/>
  <c r="V1608" i="2" s="1"/>
  <c r="K1608" i="2"/>
  <c r="L1607" i="2"/>
  <c r="V1607" i="2" s="1"/>
  <c r="K1607" i="2"/>
  <c r="L1606" i="2"/>
  <c r="V1606" i="2" s="1"/>
  <c r="K1606" i="2"/>
  <c r="L1605" i="2"/>
  <c r="V1605" i="2" s="1"/>
  <c r="K1605" i="2"/>
  <c r="L1604" i="2"/>
  <c r="V1604" i="2" s="1"/>
  <c r="K1604" i="2"/>
  <c r="L1603" i="2"/>
  <c r="V1603" i="2" s="1"/>
  <c r="K1603" i="2"/>
  <c r="L1602" i="2"/>
  <c r="V1602" i="2" s="1"/>
  <c r="K1602" i="2"/>
  <c r="L1601" i="2"/>
  <c r="V1601" i="2" s="1"/>
  <c r="K1601" i="2"/>
  <c r="L1600" i="2"/>
  <c r="V1600" i="2" s="1"/>
  <c r="K1600" i="2"/>
  <c r="L1599" i="2"/>
  <c r="V1599" i="2" s="1"/>
  <c r="K1599" i="2"/>
  <c r="L1598" i="2"/>
  <c r="V1598" i="2" s="1"/>
  <c r="K1598" i="2"/>
  <c r="L1597" i="2"/>
  <c r="V1597" i="2" s="1"/>
  <c r="K1597" i="2"/>
  <c r="L1596" i="2"/>
  <c r="V1596" i="2" s="1"/>
  <c r="K1596" i="2"/>
  <c r="L1595" i="2"/>
  <c r="V1595" i="2" s="1"/>
  <c r="K1595" i="2"/>
  <c r="L1594" i="2"/>
  <c r="V1594" i="2" s="1"/>
  <c r="K1594" i="2"/>
  <c r="L1593" i="2"/>
  <c r="V1593" i="2" s="1"/>
  <c r="K1593" i="2"/>
  <c r="L1592" i="2"/>
  <c r="V1592" i="2" s="1"/>
  <c r="K1592" i="2"/>
  <c r="L1591" i="2"/>
  <c r="V1591" i="2" s="1"/>
  <c r="K1591" i="2"/>
  <c r="L1590" i="2"/>
  <c r="V1590" i="2" s="1"/>
  <c r="K1590" i="2"/>
  <c r="L1589" i="2"/>
  <c r="V1589" i="2" s="1"/>
  <c r="K1589" i="2"/>
  <c r="L1588" i="2"/>
  <c r="V1588" i="2" s="1"/>
  <c r="K1588" i="2"/>
  <c r="L1587" i="2"/>
  <c r="V1587" i="2" s="1"/>
  <c r="K1587" i="2"/>
  <c r="L1586" i="2"/>
  <c r="V1586" i="2" s="1"/>
  <c r="K1586" i="2"/>
  <c r="L1585" i="2"/>
  <c r="V1585" i="2" s="1"/>
  <c r="K1585" i="2"/>
  <c r="L1584" i="2"/>
  <c r="V1584" i="2" s="1"/>
  <c r="K1584" i="2"/>
  <c r="L1583" i="2"/>
  <c r="V1583" i="2" s="1"/>
  <c r="K1583" i="2"/>
  <c r="L1582" i="2"/>
  <c r="V1582" i="2" s="1"/>
  <c r="K1582" i="2"/>
  <c r="L1581" i="2"/>
  <c r="V1581" i="2" s="1"/>
  <c r="K1581" i="2"/>
  <c r="L1580" i="2"/>
  <c r="V1580" i="2" s="1"/>
  <c r="K1580" i="2"/>
  <c r="L1579" i="2"/>
  <c r="V1579" i="2" s="1"/>
  <c r="K1579" i="2"/>
  <c r="L1578" i="2"/>
  <c r="V1578" i="2" s="1"/>
  <c r="K1578" i="2"/>
  <c r="L1577" i="2"/>
  <c r="V1577" i="2" s="1"/>
  <c r="K1577" i="2"/>
  <c r="L1576" i="2"/>
  <c r="V1576" i="2" s="1"/>
  <c r="K1576" i="2"/>
  <c r="L1575" i="2"/>
  <c r="V1575" i="2" s="1"/>
  <c r="K1575" i="2"/>
  <c r="L1574" i="2"/>
  <c r="V1574" i="2" s="1"/>
  <c r="K1574" i="2"/>
  <c r="L1573" i="2"/>
  <c r="V1573" i="2" s="1"/>
  <c r="K1573" i="2"/>
  <c r="L1572" i="2"/>
  <c r="V1572" i="2" s="1"/>
  <c r="K1572" i="2"/>
  <c r="L1571" i="2"/>
  <c r="V1571" i="2" s="1"/>
  <c r="K1571" i="2"/>
  <c r="L1570" i="2"/>
  <c r="V1570" i="2" s="1"/>
  <c r="K1570" i="2"/>
  <c r="L1569" i="2"/>
  <c r="V1569" i="2" s="1"/>
  <c r="K1569" i="2"/>
  <c r="L1568" i="2"/>
  <c r="V1568" i="2" s="1"/>
  <c r="K1568" i="2"/>
  <c r="L1567" i="2"/>
  <c r="V1567" i="2" s="1"/>
  <c r="K1567" i="2"/>
  <c r="L1566" i="2"/>
  <c r="V1566" i="2" s="1"/>
  <c r="K1566" i="2"/>
  <c r="L1565" i="2"/>
  <c r="V1565" i="2" s="1"/>
  <c r="K1565" i="2"/>
  <c r="L1564" i="2"/>
  <c r="V1564" i="2" s="1"/>
  <c r="K1564" i="2"/>
  <c r="L1563" i="2"/>
  <c r="V1563" i="2" s="1"/>
  <c r="K1563" i="2"/>
  <c r="L1562" i="2"/>
  <c r="V1562" i="2" s="1"/>
  <c r="K1562" i="2"/>
  <c r="L1561" i="2"/>
  <c r="V1561" i="2" s="1"/>
  <c r="K1561" i="2"/>
  <c r="L1560" i="2"/>
  <c r="V1560" i="2" s="1"/>
  <c r="K1560" i="2"/>
  <c r="L1559" i="2"/>
  <c r="V1559" i="2" s="1"/>
  <c r="K1559" i="2"/>
  <c r="L1558" i="2"/>
  <c r="V1558" i="2" s="1"/>
  <c r="K1558" i="2"/>
  <c r="L1557" i="2"/>
  <c r="V1557" i="2" s="1"/>
  <c r="K1557" i="2"/>
  <c r="L1556" i="2"/>
  <c r="V1556" i="2" s="1"/>
  <c r="K1556" i="2"/>
  <c r="L1555" i="2"/>
  <c r="V1555" i="2" s="1"/>
  <c r="K1555" i="2"/>
  <c r="L1554" i="2"/>
  <c r="V1554" i="2" s="1"/>
  <c r="K1554" i="2"/>
  <c r="L1553" i="2"/>
  <c r="V1553" i="2" s="1"/>
  <c r="K1553" i="2"/>
  <c r="L1552" i="2"/>
  <c r="V1552" i="2" s="1"/>
  <c r="K1552" i="2"/>
  <c r="L1551" i="2"/>
  <c r="V1551" i="2" s="1"/>
  <c r="K1551" i="2"/>
  <c r="L1550" i="2"/>
  <c r="V1550" i="2" s="1"/>
  <c r="K1550" i="2"/>
  <c r="L1549" i="2"/>
  <c r="V1549" i="2" s="1"/>
  <c r="K1549" i="2"/>
  <c r="L1548" i="2"/>
  <c r="V1548" i="2" s="1"/>
  <c r="K1548" i="2"/>
  <c r="L1547" i="2"/>
  <c r="V1547" i="2" s="1"/>
  <c r="K1547" i="2"/>
  <c r="L1546" i="2"/>
  <c r="V1546" i="2" s="1"/>
  <c r="K1546" i="2"/>
  <c r="L1545" i="2"/>
  <c r="V1545" i="2" s="1"/>
  <c r="K1545" i="2"/>
  <c r="L1544" i="2"/>
  <c r="V1544" i="2" s="1"/>
  <c r="K1544" i="2"/>
  <c r="L1543" i="2"/>
  <c r="V1543" i="2" s="1"/>
  <c r="K1543" i="2"/>
  <c r="L1542" i="2"/>
  <c r="V1542" i="2" s="1"/>
  <c r="K1542" i="2"/>
  <c r="L1541" i="2"/>
  <c r="V1541" i="2" s="1"/>
  <c r="K1541" i="2"/>
  <c r="L1540" i="2"/>
  <c r="V1540" i="2" s="1"/>
  <c r="K1540" i="2"/>
  <c r="L1539" i="2"/>
  <c r="V1539" i="2" s="1"/>
  <c r="K1539" i="2"/>
  <c r="L1538" i="2"/>
  <c r="V1538" i="2" s="1"/>
  <c r="K1538" i="2"/>
  <c r="L1537" i="2"/>
  <c r="V1537" i="2" s="1"/>
  <c r="K1537" i="2"/>
  <c r="L1536" i="2"/>
  <c r="V1536" i="2" s="1"/>
  <c r="K1536" i="2"/>
  <c r="L1535" i="2"/>
  <c r="V1535" i="2" s="1"/>
  <c r="K1535" i="2"/>
  <c r="L1534" i="2"/>
  <c r="V1534" i="2" s="1"/>
  <c r="K1534" i="2"/>
  <c r="L1533" i="2"/>
  <c r="V1533" i="2" s="1"/>
  <c r="K1533" i="2"/>
  <c r="L1532" i="2"/>
  <c r="V1532" i="2" s="1"/>
  <c r="K1532" i="2"/>
  <c r="L1531" i="2"/>
  <c r="V1531" i="2" s="1"/>
  <c r="K1531" i="2"/>
  <c r="L1530" i="2"/>
  <c r="V1530" i="2" s="1"/>
  <c r="K1530" i="2"/>
  <c r="L1529" i="2"/>
  <c r="V1529" i="2" s="1"/>
  <c r="K1529" i="2"/>
  <c r="L1528" i="2"/>
  <c r="V1528" i="2" s="1"/>
  <c r="K1528" i="2"/>
  <c r="L1527" i="2"/>
  <c r="V1527" i="2" s="1"/>
  <c r="K1527" i="2"/>
  <c r="L1526" i="2"/>
  <c r="V1526" i="2" s="1"/>
  <c r="K1526" i="2"/>
  <c r="L1525" i="2"/>
  <c r="V1525" i="2" s="1"/>
  <c r="K1525" i="2"/>
  <c r="L1524" i="2"/>
  <c r="V1524" i="2" s="1"/>
  <c r="K1524" i="2"/>
  <c r="L1523" i="2"/>
  <c r="V1523" i="2" s="1"/>
  <c r="K1523" i="2"/>
  <c r="L1522" i="2"/>
  <c r="V1522" i="2" s="1"/>
  <c r="K1522" i="2"/>
  <c r="L1521" i="2"/>
  <c r="V1521" i="2" s="1"/>
  <c r="K1521" i="2"/>
  <c r="L1520" i="2"/>
  <c r="V1520" i="2" s="1"/>
  <c r="K1520" i="2"/>
  <c r="L1519" i="2"/>
  <c r="V1519" i="2" s="1"/>
  <c r="K1519" i="2"/>
  <c r="L1518" i="2"/>
  <c r="V1518" i="2" s="1"/>
  <c r="K1518" i="2"/>
  <c r="L1517" i="2"/>
  <c r="V1517" i="2" s="1"/>
  <c r="K1517" i="2"/>
  <c r="L1516" i="2"/>
  <c r="V1516" i="2" s="1"/>
  <c r="K1516" i="2"/>
  <c r="L1515" i="2"/>
  <c r="V1515" i="2" s="1"/>
  <c r="K1515" i="2"/>
  <c r="L1514" i="2"/>
  <c r="V1514" i="2" s="1"/>
  <c r="K1514" i="2"/>
  <c r="L1513" i="2"/>
  <c r="V1513" i="2" s="1"/>
  <c r="K1513" i="2"/>
  <c r="L1512" i="2"/>
  <c r="V1512" i="2" s="1"/>
  <c r="K1512" i="2"/>
  <c r="L1511" i="2"/>
  <c r="V1511" i="2" s="1"/>
  <c r="K1511" i="2"/>
  <c r="L1510" i="2"/>
  <c r="V1510" i="2" s="1"/>
  <c r="K1510" i="2"/>
  <c r="L1509" i="2"/>
  <c r="V1509" i="2" s="1"/>
  <c r="K1509" i="2"/>
  <c r="L1508" i="2"/>
  <c r="V1508" i="2" s="1"/>
  <c r="K1508" i="2"/>
  <c r="L1507" i="2"/>
  <c r="V1507" i="2" s="1"/>
  <c r="K1507" i="2"/>
  <c r="L1506" i="2"/>
  <c r="V1506" i="2" s="1"/>
  <c r="K1506" i="2"/>
  <c r="L1505" i="2"/>
  <c r="V1505" i="2" s="1"/>
  <c r="K1505" i="2"/>
  <c r="L1504" i="2"/>
  <c r="V1504" i="2" s="1"/>
  <c r="K1504" i="2"/>
  <c r="L1503" i="2"/>
  <c r="V1503" i="2" s="1"/>
  <c r="K1503" i="2"/>
  <c r="L1502" i="2"/>
  <c r="V1502" i="2" s="1"/>
  <c r="K1502" i="2"/>
  <c r="L1501" i="2"/>
  <c r="V1501" i="2" s="1"/>
  <c r="K1501" i="2"/>
  <c r="L1500" i="2"/>
  <c r="V1500" i="2" s="1"/>
  <c r="K1500" i="2"/>
  <c r="L1499" i="2"/>
  <c r="V1499" i="2" s="1"/>
  <c r="K1499" i="2"/>
  <c r="L1498" i="2"/>
  <c r="V1498" i="2" s="1"/>
  <c r="K1498" i="2"/>
  <c r="L1497" i="2"/>
  <c r="V1497" i="2" s="1"/>
  <c r="K1497" i="2"/>
  <c r="L1496" i="2"/>
  <c r="V1496" i="2" s="1"/>
  <c r="K1496" i="2"/>
  <c r="L1495" i="2"/>
  <c r="V1495" i="2" s="1"/>
  <c r="K1495" i="2"/>
  <c r="L1494" i="2"/>
  <c r="V1494" i="2" s="1"/>
  <c r="K1494" i="2"/>
  <c r="L1493" i="2"/>
  <c r="V1493" i="2" s="1"/>
  <c r="K1493" i="2"/>
  <c r="L1492" i="2"/>
  <c r="V1492" i="2" s="1"/>
  <c r="K1492" i="2"/>
  <c r="L1491" i="2"/>
  <c r="V1491" i="2" s="1"/>
  <c r="K1491" i="2"/>
  <c r="L1490" i="2"/>
  <c r="V1490" i="2" s="1"/>
  <c r="K1490" i="2"/>
  <c r="L1489" i="2"/>
  <c r="V1489" i="2" s="1"/>
  <c r="K1489" i="2"/>
  <c r="L1488" i="2"/>
  <c r="V1488" i="2" s="1"/>
  <c r="K1488" i="2"/>
  <c r="L1487" i="2"/>
  <c r="V1487" i="2" s="1"/>
  <c r="K1487" i="2"/>
  <c r="L1486" i="2"/>
  <c r="V1486" i="2" s="1"/>
  <c r="K1486" i="2"/>
  <c r="L1485" i="2"/>
  <c r="V1485" i="2" s="1"/>
  <c r="K1485" i="2"/>
  <c r="L1484" i="2"/>
  <c r="V1484" i="2" s="1"/>
  <c r="K1484" i="2"/>
  <c r="L1483" i="2"/>
  <c r="V1483" i="2" s="1"/>
  <c r="K1483" i="2"/>
  <c r="L1482" i="2"/>
  <c r="V1482" i="2" s="1"/>
  <c r="K1482" i="2"/>
  <c r="L1481" i="2"/>
  <c r="V1481" i="2" s="1"/>
  <c r="K1481" i="2"/>
  <c r="L1480" i="2"/>
  <c r="V1480" i="2" s="1"/>
  <c r="K1480" i="2"/>
  <c r="L1479" i="2"/>
  <c r="V1479" i="2" s="1"/>
  <c r="K1479" i="2"/>
  <c r="L1478" i="2"/>
  <c r="V1478" i="2" s="1"/>
  <c r="K1478" i="2"/>
  <c r="L1477" i="2"/>
  <c r="V1477" i="2" s="1"/>
  <c r="K1477" i="2"/>
  <c r="L1476" i="2"/>
  <c r="V1476" i="2" s="1"/>
  <c r="K1476" i="2"/>
  <c r="L1475" i="2"/>
  <c r="V1475" i="2" s="1"/>
  <c r="K1475" i="2"/>
  <c r="L1474" i="2"/>
  <c r="V1474" i="2" s="1"/>
  <c r="K1474" i="2"/>
  <c r="L1473" i="2"/>
  <c r="V1473" i="2" s="1"/>
  <c r="K1473" i="2"/>
  <c r="L1472" i="2"/>
  <c r="V1472" i="2" s="1"/>
  <c r="K1472" i="2"/>
  <c r="L1471" i="2"/>
  <c r="V1471" i="2" s="1"/>
  <c r="K1471" i="2"/>
  <c r="L1470" i="2"/>
  <c r="V1470" i="2" s="1"/>
  <c r="K1470" i="2"/>
  <c r="L1469" i="2"/>
  <c r="V1469" i="2" s="1"/>
  <c r="K1469" i="2"/>
  <c r="L1468" i="2"/>
  <c r="V1468" i="2" s="1"/>
  <c r="K1468" i="2"/>
  <c r="L1467" i="2"/>
  <c r="V1467" i="2" s="1"/>
  <c r="K1467" i="2"/>
  <c r="L1466" i="2"/>
  <c r="V1466" i="2" s="1"/>
  <c r="K1466" i="2"/>
  <c r="L1465" i="2"/>
  <c r="V1465" i="2" s="1"/>
  <c r="K1465" i="2"/>
  <c r="L1464" i="2"/>
  <c r="V1464" i="2" s="1"/>
  <c r="K1464" i="2"/>
  <c r="L1463" i="2"/>
  <c r="V1463" i="2" s="1"/>
  <c r="K1463" i="2"/>
  <c r="L1462" i="2"/>
  <c r="V1462" i="2" s="1"/>
  <c r="K1462" i="2"/>
  <c r="L1461" i="2"/>
  <c r="V1461" i="2" s="1"/>
  <c r="K1461" i="2"/>
  <c r="L1460" i="2"/>
  <c r="V1460" i="2" s="1"/>
  <c r="K1460" i="2"/>
  <c r="L1459" i="2"/>
  <c r="V1459" i="2" s="1"/>
  <c r="K1459" i="2"/>
  <c r="L1458" i="2"/>
  <c r="V1458" i="2" s="1"/>
  <c r="K1458" i="2"/>
  <c r="L1457" i="2"/>
  <c r="V1457" i="2" s="1"/>
  <c r="K1457" i="2"/>
  <c r="L1456" i="2"/>
  <c r="V1456" i="2" s="1"/>
  <c r="K1456" i="2"/>
  <c r="L1455" i="2"/>
  <c r="V1455" i="2" s="1"/>
  <c r="K1455" i="2"/>
  <c r="L1454" i="2"/>
  <c r="V1454" i="2" s="1"/>
  <c r="K1454" i="2"/>
  <c r="L1453" i="2"/>
  <c r="V1453" i="2" s="1"/>
  <c r="K1453" i="2"/>
  <c r="L1452" i="2"/>
  <c r="V1452" i="2" s="1"/>
  <c r="K1452" i="2"/>
  <c r="L1451" i="2"/>
  <c r="V1451" i="2" s="1"/>
  <c r="K1451" i="2"/>
  <c r="L1450" i="2"/>
  <c r="V1450" i="2" s="1"/>
  <c r="K1450" i="2"/>
  <c r="L1449" i="2"/>
  <c r="V1449" i="2" s="1"/>
  <c r="K1449" i="2"/>
  <c r="L1448" i="2"/>
  <c r="V1448" i="2" s="1"/>
  <c r="K1448" i="2"/>
  <c r="L1447" i="2"/>
  <c r="V1447" i="2" s="1"/>
  <c r="K1447" i="2"/>
  <c r="L1446" i="2"/>
  <c r="V1446" i="2" s="1"/>
  <c r="K1446" i="2"/>
  <c r="L1445" i="2"/>
  <c r="V1445" i="2" s="1"/>
  <c r="K1445" i="2"/>
  <c r="L1444" i="2"/>
  <c r="V1444" i="2" s="1"/>
  <c r="K1444" i="2"/>
  <c r="L1443" i="2"/>
  <c r="V1443" i="2" s="1"/>
  <c r="K1443" i="2"/>
  <c r="L1442" i="2"/>
  <c r="V1442" i="2" s="1"/>
  <c r="K1442" i="2"/>
  <c r="L1441" i="2"/>
  <c r="V1441" i="2" s="1"/>
  <c r="K1441" i="2"/>
  <c r="L1440" i="2"/>
  <c r="V1440" i="2" s="1"/>
  <c r="K1440" i="2"/>
  <c r="L1439" i="2"/>
  <c r="V1439" i="2" s="1"/>
  <c r="K1439" i="2"/>
  <c r="L1438" i="2"/>
  <c r="V1438" i="2" s="1"/>
  <c r="K1438" i="2"/>
  <c r="L1437" i="2"/>
  <c r="V1437" i="2" s="1"/>
  <c r="K1437" i="2"/>
  <c r="L1436" i="2"/>
  <c r="V1436" i="2" s="1"/>
  <c r="K1436" i="2"/>
  <c r="L1435" i="2"/>
  <c r="V1435" i="2" s="1"/>
  <c r="K1435" i="2"/>
  <c r="L1434" i="2"/>
  <c r="V1434" i="2" s="1"/>
  <c r="K1434" i="2"/>
  <c r="L1433" i="2"/>
  <c r="V1433" i="2" s="1"/>
  <c r="K1433" i="2"/>
  <c r="L1432" i="2"/>
  <c r="V1432" i="2" s="1"/>
  <c r="K1432" i="2"/>
  <c r="L1431" i="2"/>
  <c r="V1431" i="2" s="1"/>
  <c r="K1431" i="2"/>
  <c r="L1430" i="2"/>
  <c r="V1430" i="2" s="1"/>
  <c r="K1430" i="2"/>
  <c r="L1429" i="2"/>
  <c r="V1429" i="2" s="1"/>
  <c r="K1429" i="2"/>
  <c r="L1428" i="2"/>
  <c r="V1428" i="2" s="1"/>
  <c r="K1428" i="2"/>
  <c r="L1427" i="2"/>
  <c r="V1427" i="2" s="1"/>
  <c r="K1427" i="2"/>
  <c r="L1426" i="2"/>
  <c r="V1426" i="2" s="1"/>
  <c r="K1426" i="2"/>
  <c r="L1425" i="2"/>
  <c r="V1425" i="2" s="1"/>
  <c r="K1425" i="2"/>
  <c r="L1424" i="2"/>
  <c r="V1424" i="2" s="1"/>
  <c r="K1424" i="2"/>
  <c r="L1423" i="2"/>
  <c r="V1423" i="2" s="1"/>
  <c r="K1423" i="2"/>
  <c r="L1422" i="2"/>
  <c r="V1422" i="2" s="1"/>
  <c r="K1422" i="2"/>
  <c r="L1421" i="2"/>
  <c r="V1421" i="2" s="1"/>
  <c r="K1421" i="2"/>
  <c r="L1420" i="2"/>
  <c r="V1420" i="2" s="1"/>
  <c r="K1420" i="2"/>
  <c r="L1419" i="2"/>
  <c r="V1419" i="2" s="1"/>
  <c r="K1419" i="2"/>
  <c r="L1418" i="2"/>
  <c r="V1418" i="2" s="1"/>
  <c r="K1418" i="2"/>
  <c r="L1417" i="2"/>
  <c r="V1417" i="2" s="1"/>
  <c r="K1417" i="2"/>
  <c r="L1416" i="2"/>
  <c r="V1416" i="2" s="1"/>
  <c r="K1416" i="2"/>
  <c r="L1415" i="2"/>
  <c r="V1415" i="2" s="1"/>
  <c r="K1415" i="2"/>
  <c r="L1414" i="2"/>
  <c r="V1414" i="2" s="1"/>
  <c r="K1414" i="2"/>
  <c r="L1413" i="2"/>
  <c r="V1413" i="2" s="1"/>
  <c r="K1413" i="2"/>
  <c r="L1412" i="2"/>
  <c r="V1412" i="2" s="1"/>
  <c r="K1412" i="2"/>
  <c r="L1411" i="2"/>
  <c r="V1411" i="2" s="1"/>
  <c r="K1411" i="2"/>
  <c r="L1410" i="2"/>
  <c r="V1410" i="2" s="1"/>
  <c r="K1410" i="2"/>
  <c r="L1409" i="2"/>
  <c r="V1409" i="2" s="1"/>
  <c r="K1409" i="2"/>
  <c r="L1408" i="2"/>
  <c r="V1408" i="2" s="1"/>
  <c r="K1408" i="2"/>
  <c r="L1407" i="2"/>
  <c r="V1407" i="2" s="1"/>
  <c r="K1407" i="2"/>
  <c r="L1406" i="2"/>
  <c r="V1406" i="2" s="1"/>
  <c r="K1406" i="2"/>
  <c r="L1405" i="2"/>
  <c r="V1405" i="2" s="1"/>
  <c r="K1405" i="2"/>
  <c r="L1404" i="2"/>
  <c r="V1404" i="2" s="1"/>
  <c r="K1404" i="2"/>
  <c r="L1403" i="2"/>
  <c r="V1403" i="2" s="1"/>
  <c r="K1403" i="2"/>
  <c r="L1402" i="2"/>
  <c r="V1402" i="2" s="1"/>
  <c r="K1402" i="2"/>
  <c r="L1401" i="2"/>
  <c r="V1401" i="2" s="1"/>
  <c r="K1401" i="2"/>
  <c r="L1400" i="2"/>
  <c r="V1400" i="2" s="1"/>
  <c r="K1400" i="2"/>
  <c r="L1399" i="2"/>
  <c r="V1399" i="2" s="1"/>
  <c r="K1399" i="2"/>
  <c r="L1398" i="2"/>
  <c r="V1398" i="2" s="1"/>
  <c r="K1398" i="2"/>
  <c r="L1397" i="2"/>
  <c r="V1397" i="2" s="1"/>
  <c r="K1397" i="2"/>
  <c r="L1396" i="2"/>
  <c r="V1396" i="2" s="1"/>
  <c r="K1396" i="2"/>
  <c r="L1395" i="2"/>
  <c r="V1395" i="2" s="1"/>
  <c r="K1395" i="2"/>
  <c r="L1394" i="2"/>
  <c r="V1394" i="2" s="1"/>
  <c r="K1394" i="2"/>
  <c r="L1393" i="2"/>
  <c r="V1393" i="2" s="1"/>
  <c r="K1393" i="2"/>
  <c r="L1392" i="2"/>
  <c r="V1392" i="2" s="1"/>
  <c r="K1392" i="2"/>
  <c r="L1391" i="2"/>
  <c r="V1391" i="2" s="1"/>
  <c r="K1391" i="2"/>
  <c r="L1390" i="2"/>
  <c r="V1390" i="2" s="1"/>
  <c r="K1390" i="2"/>
  <c r="L1389" i="2"/>
  <c r="V1389" i="2" s="1"/>
  <c r="K1389" i="2"/>
  <c r="L1388" i="2"/>
  <c r="V1388" i="2" s="1"/>
  <c r="K1388" i="2"/>
  <c r="L1387" i="2"/>
  <c r="V1387" i="2" s="1"/>
  <c r="K1387" i="2"/>
  <c r="L1386" i="2"/>
  <c r="V1386" i="2" s="1"/>
  <c r="K1386" i="2"/>
  <c r="L1385" i="2"/>
  <c r="V1385" i="2" s="1"/>
  <c r="K1385" i="2"/>
  <c r="L1384" i="2"/>
  <c r="V1384" i="2" s="1"/>
  <c r="K1384" i="2"/>
  <c r="L1383" i="2"/>
  <c r="V1383" i="2" s="1"/>
  <c r="K1383" i="2"/>
  <c r="L1382" i="2"/>
  <c r="V1382" i="2" s="1"/>
  <c r="K1382" i="2"/>
  <c r="L1381" i="2"/>
  <c r="V1381" i="2" s="1"/>
  <c r="K1381" i="2"/>
  <c r="L1380" i="2"/>
  <c r="V1380" i="2" s="1"/>
  <c r="K1380" i="2"/>
  <c r="L1379" i="2"/>
  <c r="V1379" i="2" s="1"/>
  <c r="K1379" i="2"/>
  <c r="L1378" i="2"/>
  <c r="V1378" i="2" s="1"/>
  <c r="K1378" i="2"/>
  <c r="L1377" i="2"/>
  <c r="V1377" i="2" s="1"/>
  <c r="K1377" i="2"/>
  <c r="L1376" i="2"/>
  <c r="V1376" i="2" s="1"/>
  <c r="K1376" i="2"/>
  <c r="L1375" i="2"/>
  <c r="V1375" i="2" s="1"/>
  <c r="K1375" i="2"/>
  <c r="L1374" i="2"/>
  <c r="V1374" i="2" s="1"/>
  <c r="K1374" i="2"/>
  <c r="L1373" i="2"/>
  <c r="V1373" i="2" s="1"/>
  <c r="K1373" i="2"/>
  <c r="L1372" i="2"/>
  <c r="V1372" i="2" s="1"/>
  <c r="K1372" i="2"/>
  <c r="L1371" i="2"/>
  <c r="V1371" i="2" s="1"/>
  <c r="K1371" i="2"/>
  <c r="L1370" i="2"/>
  <c r="V1370" i="2" s="1"/>
  <c r="K1370" i="2"/>
  <c r="L1369" i="2"/>
  <c r="V1369" i="2" s="1"/>
  <c r="K1369" i="2"/>
  <c r="L1368" i="2"/>
  <c r="V1368" i="2" s="1"/>
  <c r="K1368" i="2"/>
  <c r="L1367" i="2"/>
  <c r="V1367" i="2" s="1"/>
  <c r="K1367" i="2"/>
  <c r="L1366" i="2"/>
  <c r="V1366" i="2" s="1"/>
  <c r="K1366" i="2"/>
  <c r="L1365" i="2"/>
  <c r="V1365" i="2" s="1"/>
  <c r="K1365" i="2"/>
  <c r="L1364" i="2"/>
  <c r="V1364" i="2" s="1"/>
  <c r="K1364" i="2"/>
  <c r="L1363" i="2"/>
  <c r="V1363" i="2" s="1"/>
  <c r="K1363" i="2"/>
  <c r="L1362" i="2"/>
  <c r="V1362" i="2" s="1"/>
  <c r="K1362" i="2"/>
  <c r="L1361" i="2"/>
  <c r="V1361" i="2" s="1"/>
  <c r="K1361" i="2"/>
  <c r="L1360" i="2"/>
  <c r="V1360" i="2" s="1"/>
  <c r="K1360" i="2"/>
  <c r="L1359" i="2"/>
  <c r="V1359" i="2" s="1"/>
  <c r="K1359" i="2"/>
  <c r="L1358" i="2"/>
  <c r="V1358" i="2" s="1"/>
  <c r="K1358" i="2"/>
  <c r="L1357" i="2"/>
  <c r="V1357" i="2" s="1"/>
  <c r="K1357" i="2"/>
  <c r="L1356" i="2"/>
  <c r="V1356" i="2" s="1"/>
  <c r="K1356" i="2"/>
  <c r="L1355" i="2"/>
  <c r="V1355" i="2" s="1"/>
  <c r="K1355" i="2"/>
  <c r="L1354" i="2"/>
  <c r="V1354" i="2" s="1"/>
  <c r="K1354" i="2"/>
  <c r="L1353" i="2"/>
  <c r="V1353" i="2" s="1"/>
  <c r="K1353" i="2"/>
  <c r="L1352" i="2"/>
  <c r="V1352" i="2" s="1"/>
  <c r="K1352" i="2"/>
  <c r="L1351" i="2"/>
  <c r="V1351" i="2" s="1"/>
  <c r="K1351" i="2"/>
  <c r="L1350" i="2"/>
  <c r="V1350" i="2" s="1"/>
  <c r="K1350" i="2"/>
  <c r="L1349" i="2"/>
  <c r="V1349" i="2" s="1"/>
  <c r="K1349" i="2"/>
  <c r="L1348" i="2"/>
  <c r="V1348" i="2" s="1"/>
  <c r="K1348" i="2"/>
  <c r="L1347" i="2"/>
  <c r="V1347" i="2" s="1"/>
  <c r="K1347" i="2"/>
  <c r="L1346" i="2"/>
  <c r="V1346" i="2" s="1"/>
  <c r="K1346" i="2"/>
  <c r="L1345" i="2"/>
  <c r="V1345" i="2" s="1"/>
  <c r="K1345" i="2"/>
  <c r="L1344" i="2"/>
  <c r="V1344" i="2" s="1"/>
  <c r="K1344" i="2"/>
  <c r="L1343" i="2"/>
  <c r="V1343" i="2" s="1"/>
  <c r="K1343" i="2"/>
  <c r="L1342" i="2"/>
  <c r="V1342" i="2" s="1"/>
  <c r="K1342" i="2"/>
  <c r="L1341" i="2"/>
  <c r="V1341" i="2" s="1"/>
  <c r="K1341" i="2"/>
  <c r="L1340" i="2"/>
  <c r="V1340" i="2" s="1"/>
  <c r="K1340" i="2"/>
  <c r="L1339" i="2"/>
  <c r="V1339" i="2" s="1"/>
  <c r="K1339" i="2"/>
  <c r="L1338" i="2"/>
  <c r="V1338" i="2" s="1"/>
  <c r="K1338" i="2"/>
  <c r="L1337" i="2"/>
  <c r="V1337" i="2" s="1"/>
  <c r="K1337" i="2"/>
  <c r="L1336" i="2"/>
  <c r="V1336" i="2" s="1"/>
  <c r="K1336" i="2"/>
  <c r="L1335" i="2"/>
  <c r="V1335" i="2" s="1"/>
  <c r="K1335" i="2"/>
  <c r="L1334" i="2"/>
  <c r="V1334" i="2" s="1"/>
  <c r="K1334" i="2"/>
  <c r="L1333" i="2"/>
  <c r="V1333" i="2" s="1"/>
  <c r="K1333" i="2"/>
  <c r="L1332" i="2"/>
  <c r="V1332" i="2" s="1"/>
  <c r="K1332" i="2"/>
  <c r="L1331" i="2"/>
  <c r="V1331" i="2" s="1"/>
  <c r="K1331" i="2"/>
  <c r="L1330" i="2"/>
  <c r="V1330" i="2" s="1"/>
  <c r="K1330" i="2"/>
  <c r="L1329" i="2"/>
  <c r="V1329" i="2" s="1"/>
  <c r="K1329" i="2"/>
  <c r="L1328" i="2"/>
  <c r="V1328" i="2" s="1"/>
  <c r="K1328" i="2"/>
  <c r="L1327" i="2"/>
  <c r="V1327" i="2" s="1"/>
  <c r="K1327" i="2"/>
  <c r="L1326" i="2"/>
  <c r="V1326" i="2" s="1"/>
  <c r="K1326" i="2"/>
  <c r="L1325" i="2"/>
  <c r="V1325" i="2" s="1"/>
  <c r="K1325" i="2"/>
  <c r="L1324" i="2"/>
  <c r="V1324" i="2" s="1"/>
  <c r="K1324" i="2"/>
  <c r="L1323" i="2"/>
  <c r="V1323" i="2" s="1"/>
  <c r="K1323" i="2"/>
  <c r="L1322" i="2"/>
  <c r="V1322" i="2" s="1"/>
  <c r="K1322" i="2"/>
  <c r="L1321" i="2"/>
  <c r="V1321" i="2" s="1"/>
  <c r="K1321" i="2"/>
  <c r="L1320" i="2"/>
  <c r="V1320" i="2" s="1"/>
  <c r="K1320" i="2"/>
  <c r="L1319" i="2"/>
  <c r="V1319" i="2" s="1"/>
  <c r="K1319" i="2"/>
  <c r="L1318" i="2"/>
  <c r="V1318" i="2" s="1"/>
  <c r="K1318" i="2"/>
  <c r="L1317" i="2"/>
  <c r="V1317" i="2" s="1"/>
  <c r="K1317" i="2"/>
  <c r="L1316" i="2"/>
  <c r="V1316" i="2" s="1"/>
  <c r="K1316" i="2"/>
  <c r="L1315" i="2"/>
  <c r="V1315" i="2" s="1"/>
  <c r="K1315" i="2"/>
  <c r="L1314" i="2"/>
  <c r="V1314" i="2" s="1"/>
  <c r="K1314" i="2"/>
  <c r="L1313" i="2"/>
  <c r="V1313" i="2" s="1"/>
  <c r="K1313" i="2"/>
  <c r="L1312" i="2"/>
  <c r="V1312" i="2" s="1"/>
  <c r="K1312" i="2"/>
  <c r="L1311" i="2"/>
  <c r="V1311" i="2" s="1"/>
  <c r="K1311" i="2"/>
  <c r="L1310" i="2"/>
  <c r="V1310" i="2" s="1"/>
  <c r="K1310" i="2"/>
  <c r="L1309" i="2"/>
  <c r="V1309" i="2" s="1"/>
  <c r="K1309" i="2"/>
  <c r="L1308" i="2"/>
  <c r="V1308" i="2" s="1"/>
  <c r="K1308" i="2"/>
  <c r="L1307" i="2"/>
  <c r="V1307" i="2" s="1"/>
  <c r="L1006" i="2"/>
  <c r="V1006" i="2" s="1"/>
  <c r="K1006" i="2"/>
  <c r="L1005" i="2"/>
  <c r="V1005" i="2" s="1"/>
  <c r="K1005" i="2"/>
  <c r="L1004" i="2"/>
  <c r="V1004" i="2" s="1"/>
  <c r="K1004" i="2"/>
  <c r="L1003" i="2"/>
  <c r="V1003" i="2" s="1"/>
  <c r="K1003" i="2"/>
  <c r="L1002" i="2"/>
  <c r="V1002" i="2" s="1"/>
  <c r="K1002" i="2"/>
  <c r="L1001" i="2"/>
  <c r="V1001" i="2" s="1"/>
  <c r="K1001" i="2"/>
  <c r="L1000" i="2"/>
  <c r="V1000" i="2" s="1"/>
  <c r="K1000" i="2"/>
  <c r="L999" i="2"/>
  <c r="V999" i="2" s="1"/>
  <c r="K999" i="2"/>
  <c r="L998" i="2"/>
  <c r="V998" i="2" s="1"/>
  <c r="K998" i="2"/>
  <c r="L997" i="2"/>
  <c r="V997" i="2" s="1"/>
  <c r="K997" i="2"/>
  <c r="L996" i="2"/>
  <c r="V996" i="2" s="1"/>
  <c r="K996" i="2"/>
  <c r="L995" i="2"/>
  <c r="V995" i="2" s="1"/>
  <c r="K995" i="2"/>
  <c r="L994" i="2"/>
  <c r="V994" i="2" s="1"/>
  <c r="K994" i="2"/>
  <c r="L993" i="2"/>
  <c r="V993" i="2" s="1"/>
  <c r="K993" i="2"/>
  <c r="L992" i="2"/>
  <c r="V992" i="2" s="1"/>
  <c r="K992" i="2"/>
  <c r="L991" i="2"/>
  <c r="V991" i="2" s="1"/>
  <c r="K991" i="2"/>
  <c r="L990" i="2"/>
  <c r="V990" i="2" s="1"/>
  <c r="K990"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H119" i="4" l="1"/>
  <c r="F103" i="6" s="1"/>
  <c r="F119" i="4"/>
  <c r="E119" i="4"/>
  <c r="D119" i="4"/>
  <c r="G119" i="4"/>
  <c r="Y5" i="14"/>
  <c r="Y5" i="13"/>
  <c r="Y5" i="12"/>
  <c r="Y5" i="11"/>
  <c r="Y5" i="10"/>
  <c r="B104" i="4" l="1"/>
  <c r="B118" i="4"/>
  <c r="B113" i="4"/>
  <c r="B114" i="4"/>
  <c r="B115" i="4"/>
  <c r="B116" i="4"/>
  <c r="D116" i="4" s="1"/>
  <c r="B117" i="4"/>
  <c r="B112" i="4"/>
  <c r="B99" i="4"/>
  <c r="B100" i="4"/>
  <c r="B101" i="4"/>
  <c r="B102" i="4"/>
  <c r="B103" i="4"/>
  <c r="B98" i="4"/>
  <c r="D112" i="4" l="1"/>
  <c r="E112" i="4"/>
  <c r="F112" i="4"/>
  <c r="H112" i="4"/>
  <c r="F96" i="6" s="1"/>
  <c r="G112" i="4"/>
  <c r="E96" i="6" s="1"/>
  <c r="D114" i="4"/>
  <c r="H114" i="4"/>
  <c r="F98" i="6" s="1"/>
  <c r="F114" i="4"/>
  <c r="E114" i="4"/>
  <c r="G114" i="4"/>
  <c r="E98" i="6" s="1"/>
  <c r="F118" i="4"/>
  <c r="E118" i="4"/>
  <c r="D118" i="4"/>
  <c r="H118" i="4"/>
  <c r="F102" i="6" s="1"/>
  <c r="G118" i="4"/>
  <c r="E102" i="6" s="1"/>
  <c r="D117" i="4"/>
  <c r="G117" i="4"/>
  <c r="E101" i="6" s="1"/>
  <c r="F117" i="4"/>
  <c r="E117" i="4"/>
  <c r="H117" i="4"/>
  <c r="F101" i="6" s="1"/>
  <c r="D115" i="4"/>
  <c r="F115" i="4"/>
  <c r="H115" i="4"/>
  <c r="F99" i="6" s="1"/>
  <c r="G115" i="4"/>
  <c r="E99" i="6" s="1"/>
  <c r="E115" i="4"/>
  <c r="F113" i="4"/>
  <c r="E113" i="4"/>
  <c r="D113" i="4"/>
  <c r="H113" i="4"/>
  <c r="F97" i="6" s="1"/>
  <c r="G113" i="4"/>
  <c r="B12" i="6"/>
  <c r="B11" i="6"/>
  <c r="B13" i="6" l="1"/>
  <c r="D121" i="4"/>
  <c r="I5" i="14"/>
  <c r="I5" i="13"/>
  <c r="I5" i="12"/>
  <c r="I5" i="11"/>
  <c r="C5" i="10"/>
  <c r="I5" i="10"/>
  <c r="X5" i="14" l="1"/>
  <c r="V5" i="14"/>
  <c r="S5" i="14"/>
  <c r="P5" i="14"/>
  <c r="L5" i="14"/>
  <c r="C5" i="14"/>
  <c r="U4" i="14"/>
  <c r="N4" i="14"/>
  <c r="X2" i="14"/>
  <c r="X5" i="13"/>
  <c r="V5" i="13"/>
  <c r="S5" i="13"/>
  <c r="P5" i="13"/>
  <c r="L5" i="13"/>
  <c r="C5" i="13"/>
  <c r="U4" i="13"/>
  <c r="N4" i="13"/>
  <c r="X2" i="13"/>
  <c r="X5" i="12"/>
  <c r="V5" i="12"/>
  <c r="S5" i="12"/>
  <c r="P5" i="12"/>
  <c r="L5" i="12"/>
  <c r="C5" i="12"/>
  <c r="U4" i="12"/>
  <c r="N4" i="12"/>
  <c r="X2" i="12"/>
  <c r="X5" i="11"/>
  <c r="V5" i="11"/>
  <c r="S5" i="11"/>
  <c r="P5" i="11"/>
  <c r="L5" i="11"/>
  <c r="C5" i="11"/>
  <c r="U4" i="11"/>
  <c r="N4" i="11"/>
  <c r="X2" i="11"/>
  <c r="X5" i="10" l="1"/>
  <c r="V5" i="10"/>
  <c r="S5" i="10"/>
  <c r="P5" i="10"/>
  <c r="L5" i="10"/>
  <c r="U4" i="10"/>
  <c r="N4" i="10"/>
  <c r="X2" i="10"/>
  <c r="B16" i="6" l="1"/>
  <c r="B8" i="6"/>
  <c r="B6" i="6"/>
  <c r="B5" i="6"/>
  <c r="C11" i="6" l="1"/>
  <c r="A4008" i="2"/>
  <c r="B4008" i="2"/>
  <c r="F4008" i="2"/>
  <c r="G4008" i="2"/>
  <c r="H4008" i="2"/>
  <c r="I4008" i="2"/>
  <c r="J4008" i="2"/>
  <c r="N4008" i="2"/>
  <c r="O4008" i="2"/>
  <c r="P4008" i="2"/>
  <c r="Q4008" i="2"/>
  <c r="R4008" i="2"/>
  <c r="S4008" i="2"/>
  <c r="AA4008" i="2"/>
  <c r="AC4008" i="2"/>
  <c r="A4009" i="2"/>
  <c r="B4009" i="2"/>
  <c r="F4009" i="2"/>
  <c r="G4009" i="2"/>
  <c r="H4009" i="2"/>
  <c r="I4009" i="2"/>
  <c r="J4009" i="2"/>
  <c r="N4009" i="2"/>
  <c r="O4009" i="2"/>
  <c r="P4009" i="2"/>
  <c r="Q4009" i="2"/>
  <c r="R4009" i="2"/>
  <c r="S4009" i="2"/>
  <c r="AA4009" i="2"/>
  <c r="AC4009" i="2"/>
  <c r="A4010" i="2"/>
  <c r="B4010" i="2"/>
  <c r="F4010" i="2"/>
  <c r="G4010" i="2"/>
  <c r="H4010" i="2"/>
  <c r="I4010" i="2"/>
  <c r="J4010" i="2"/>
  <c r="N4010" i="2"/>
  <c r="O4010" i="2"/>
  <c r="P4010" i="2"/>
  <c r="Q4010" i="2"/>
  <c r="R4010" i="2"/>
  <c r="S4010" i="2"/>
  <c r="AA4010" i="2"/>
  <c r="AC4010" i="2"/>
  <c r="A4011" i="2"/>
  <c r="B4011" i="2"/>
  <c r="F4011" i="2"/>
  <c r="G4011" i="2"/>
  <c r="H4011" i="2"/>
  <c r="I4011" i="2"/>
  <c r="J4011" i="2"/>
  <c r="N4011" i="2"/>
  <c r="O4011" i="2"/>
  <c r="P4011" i="2"/>
  <c r="Q4011" i="2"/>
  <c r="R4011" i="2"/>
  <c r="S4011" i="2"/>
  <c r="AA4011" i="2"/>
  <c r="AC4011" i="2"/>
  <c r="A4012" i="2"/>
  <c r="B4012" i="2"/>
  <c r="F4012" i="2"/>
  <c r="G4012" i="2"/>
  <c r="H4012" i="2"/>
  <c r="I4012" i="2"/>
  <c r="J4012" i="2"/>
  <c r="N4012" i="2"/>
  <c r="O4012" i="2"/>
  <c r="P4012" i="2"/>
  <c r="Q4012" i="2"/>
  <c r="R4012" i="2"/>
  <c r="S4012" i="2"/>
  <c r="AA4012" i="2"/>
  <c r="AC4012" i="2"/>
  <c r="A4013" i="2"/>
  <c r="B4013" i="2"/>
  <c r="F4013" i="2"/>
  <c r="G4013" i="2"/>
  <c r="H4013" i="2"/>
  <c r="I4013" i="2"/>
  <c r="J4013" i="2"/>
  <c r="N4013" i="2"/>
  <c r="O4013" i="2"/>
  <c r="P4013" i="2"/>
  <c r="Q4013" i="2"/>
  <c r="R4013" i="2"/>
  <c r="S4013" i="2"/>
  <c r="AA4013" i="2"/>
  <c r="AC4013" i="2"/>
  <c r="A4014" i="2"/>
  <c r="B4014" i="2"/>
  <c r="F4014" i="2"/>
  <c r="G4014" i="2"/>
  <c r="H4014" i="2"/>
  <c r="I4014" i="2"/>
  <c r="J4014" i="2"/>
  <c r="N4014" i="2"/>
  <c r="O4014" i="2"/>
  <c r="P4014" i="2"/>
  <c r="Q4014" i="2"/>
  <c r="R4014" i="2"/>
  <c r="S4014" i="2"/>
  <c r="AA4014" i="2"/>
  <c r="AC4014" i="2"/>
  <c r="A4015" i="2"/>
  <c r="B4015" i="2"/>
  <c r="F4015" i="2"/>
  <c r="G4015" i="2"/>
  <c r="H4015" i="2"/>
  <c r="I4015" i="2"/>
  <c r="J4015" i="2"/>
  <c r="N4015" i="2"/>
  <c r="O4015" i="2"/>
  <c r="P4015" i="2"/>
  <c r="Q4015" i="2"/>
  <c r="R4015" i="2"/>
  <c r="S4015" i="2"/>
  <c r="AA4015" i="2"/>
  <c r="AC4015" i="2"/>
  <c r="A4016" i="2"/>
  <c r="B4016" i="2"/>
  <c r="F4016" i="2"/>
  <c r="G4016" i="2"/>
  <c r="H4016" i="2"/>
  <c r="I4016" i="2"/>
  <c r="J4016" i="2"/>
  <c r="N4016" i="2"/>
  <c r="O4016" i="2"/>
  <c r="P4016" i="2"/>
  <c r="Q4016" i="2"/>
  <c r="R4016" i="2"/>
  <c r="S4016" i="2"/>
  <c r="AA4016" i="2"/>
  <c r="AC4016" i="2"/>
  <c r="A4017" i="2"/>
  <c r="B4017" i="2"/>
  <c r="F4017" i="2"/>
  <c r="G4017" i="2"/>
  <c r="H4017" i="2"/>
  <c r="I4017" i="2"/>
  <c r="J4017" i="2"/>
  <c r="N4017" i="2"/>
  <c r="T4017" i="2" s="1"/>
  <c r="O4017" i="2"/>
  <c r="P4017" i="2"/>
  <c r="Q4017" i="2"/>
  <c r="R4017" i="2"/>
  <c r="S4017" i="2"/>
  <c r="AA4017" i="2"/>
  <c r="AC4017" i="2"/>
  <c r="A4018" i="2"/>
  <c r="B4018" i="2"/>
  <c r="F4018" i="2"/>
  <c r="G4018" i="2"/>
  <c r="H4018" i="2"/>
  <c r="I4018" i="2"/>
  <c r="J4018" i="2"/>
  <c r="N4018" i="2"/>
  <c r="O4018" i="2"/>
  <c r="P4018" i="2"/>
  <c r="Q4018" i="2"/>
  <c r="R4018" i="2"/>
  <c r="S4018" i="2"/>
  <c r="AA4018" i="2"/>
  <c r="AC4018" i="2"/>
  <c r="A4019" i="2"/>
  <c r="B4019" i="2"/>
  <c r="F4019" i="2"/>
  <c r="G4019" i="2"/>
  <c r="H4019" i="2"/>
  <c r="I4019" i="2"/>
  <c r="J4019" i="2"/>
  <c r="N4019" i="2"/>
  <c r="O4019" i="2"/>
  <c r="P4019" i="2"/>
  <c r="Q4019" i="2"/>
  <c r="R4019" i="2"/>
  <c r="S4019" i="2"/>
  <c r="AA4019" i="2"/>
  <c r="AC4019" i="2"/>
  <c r="A4020" i="2"/>
  <c r="B4020" i="2"/>
  <c r="F4020" i="2"/>
  <c r="G4020" i="2"/>
  <c r="H4020" i="2"/>
  <c r="I4020" i="2"/>
  <c r="J4020" i="2"/>
  <c r="N4020" i="2"/>
  <c r="O4020" i="2"/>
  <c r="P4020" i="2"/>
  <c r="Q4020" i="2"/>
  <c r="R4020" i="2"/>
  <c r="S4020" i="2"/>
  <c r="AA4020" i="2"/>
  <c r="AC4020" i="2"/>
  <c r="A4021" i="2"/>
  <c r="B4021" i="2"/>
  <c r="F4021" i="2"/>
  <c r="G4021" i="2"/>
  <c r="H4021" i="2"/>
  <c r="I4021" i="2"/>
  <c r="J4021" i="2"/>
  <c r="N4021" i="2"/>
  <c r="O4021" i="2"/>
  <c r="P4021" i="2"/>
  <c r="Q4021" i="2"/>
  <c r="R4021" i="2"/>
  <c r="S4021" i="2"/>
  <c r="AA4021" i="2"/>
  <c r="AC4021" i="2"/>
  <c r="A4022" i="2"/>
  <c r="B4022" i="2"/>
  <c r="F4022" i="2"/>
  <c r="G4022" i="2"/>
  <c r="H4022" i="2"/>
  <c r="I4022" i="2"/>
  <c r="J4022" i="2"/>
  <c r="N4022" i="2"/>
  <c r="O4022" i="2"/>
  <c r="P4022" i="2"/>
  <c r="Q4022" i="2"/>
  <c r="R4022" i="2"/>
  <c r="S4022" i="2"/>
  <c r="AA4022" i="2"/>
  <c r="AC4022" i="2"/>
  <c r="A4023" i="2"/>
  <c r="B4023" i="2"/>
  <c r="F4023" i="2"/>
  <c r="G4023" i="2"/>
  <c r="H4023" i="2"/>
  <c r="I4023" i="2"/>
  <c r="J4023" i="2"/>
  <c r="N4023" i="2"/>
  <c r="O4023" i="2"/>
  <c r="P4023" i="2"/>
  <c r="Q4023" i="2"/>
  <c r="R4023" i="2"/>
  <c r="S4023" i="2"/>
  <c r="AA4023" i="2"/>
  <c r="AC4023" i="2"/>
  <c r="A4024" i="2"/>
  <c r="B4024" i="2"/>
  <c r="F4024" i="2"/>
  <c r="G4024" i="2"/>
  <c r="H4024" i="2"/>
  <c r="I4024" i="2"/>
  <c r="J4024" i="2"/>
  <c r="N4024" i="2"/>
  <c r="O4024" i="2"/>
  <c r="P4024" i="2"/>
  <c r="Q4024" i="2"/>
  <c r="R4024" i="2"/>
  <c r="S4024" i="2"/>
  <c r="AA4024" i="2"/>
  <c r="AC4024" i="2"/>
  <c r="A4025" i="2"/>
  <c r="B4025" i="2"/>
  <c r="F4025" i="2"/>
  <c r="G4025" i="2"/>
  <c r="H4025" i="2"/>
  <c r="I4025" i="2"/>
  <c r="J4025" i="2"/>
  <c r="N4025" i="2"/>
  <c r="T4025" i="2" s="1"/>
  <c r="O4025" i="2"/>
  <c r="P4025" i="2"/>
  <c r="Q4025" i="2"/>
  <c r="R4025" i="2"/>
  <c r="S4025" i="2"/>
  <c r="AA4025" i="2"/>
  <c r="AC4025" i="2"/>
  <c r="A4026" i="2"/>
  <c r="B4026" i="2"/>
  <c r="F4026" i="2"/>
  <c r="G4026" i="2"/>
  <c r="H4026" i="2"/>
  <c r="I4026" i="2"/>
  <c r="J4026" i="2"/>
  <c r="N4026" i="2"/>
  <c r="O4026" i="2"/>
  <c r="P4026" i="2"/>
  <c r="Q4026" i="2"/>
  <c r="R4026" i="2"/>
  <c r="S4026" i="2"/>
  <c r="AA4026" i="2"/>
  <c r="AC4026" i="2"/>
  <c r="A4027" i="2"/>
  <c r="B4027" i="2"/>
  <c r="F4027" i="2"/>
  <c r="G4027" i="2"/>
  <c r="H4027" i="2"/>
  <c r="I4027" i="2"/>
  <c r="J4027" i="2"/>
  <c r="N4027" i="2"/>
  <c r="O4027" i="2"/>
  <c r="P4027" i="2"/>
  <c r="Q4027" i="2"/>
  <c r="R4027" i="2"/>
  <c r="S4027" i="2"/>
  <c r="AA4027" i="2"/>
  <c r="AC4027" i="2"/>
  <c r="A4028" i="2"/>
  <c r="B4028" i="2"/>
  <c r="F4028" i="2"/>
  <c r="G4028" i="2"/>
  <c r="H4028" i="2"/>
  <c r="I4028" i="2"/>
  <c r="J4028" i="2"/>
  <c r="N4028" i="2"/>
  <c r="O4028" i="2"/>
  <c r="P4028" i="2"/>
  <c r="Q4028" i="2"/>
  <c r="R4028" i="2"/>
  <c r="S4028" i="2"/>
  <c r="AA4028" i="2"/>
  <c r="AC4028" i="2"/>
  <c r="A4029" i="2"/>
  <c r="B4029" i="2"/>
  <c r="F4029" i="2"/>
  <c r="G4029" i="2"/>
  <c r="H4029" i="2"/>
  <c r="I4029" i="2"/>
  <c r="J4029" i="2"/>
  <c r="N4029" i="2"/>
  <c r="O4029" i="2"/>
  <c r="P4029" i="2"/>
  <c r="Q4029" i="2"/>
  <c r="R4029" i="2"/>
  <c r="S4029" i="2"/>
  <c r="AA4029" i="2"/>
  <c r="AC4029" i="2"/>
  <c r="A4030" i="2"/>
  <c r="B4030" i="2"/>
  <c r="F4030" i="2"/>
  <c r="G4030" i="2"/>
  <c r="H4030" i="2"/>
  <c r="I4030" i="2"/>
  <c r="J4030" i="2"/>
  <c r="N4030" i="2"/>
  <c r="O4030" i="2"/>
  <c r="P4030" i="2"/>
  <c r="Q4030" i="2"/>
  <c r="R4030" i="2"/>
  <c r="S4030" i="2"/>
  <c r="AA4030" i="2"/>
  <c r="AC4030" i="2"/>
  <c r="A4031" i="2"/>
  <c r="B4031" i="2"/>
  <c r="F4031" i="2"/>
  <c r="G4031" i="2"/>
  <c r="H4031" i="2"/>
  <c r="I4031" i="2"/>
  <c r="J4031" i="2"/>
  <c r="N4031" i="2"/>
  <c r="O4031" i="2"/>
  <c r="P4031" i="2"/>
  <c r="Q4031" i="2"/>
  <c r="R4031" i="2"/>
  <c r="S4031" i="2"/>
  <c r="AA4031" i="2"/>
  <c r="AC4031" i="2"/>
  <c r="A4032" i="2"/>
  <c r="B4032" i="2"/>
  <c r="F4032" i="2"/>
  <c r="G4032" i="2"/>
  <c r="H4032" i="2"/>
  <c r="I4032" i="2"/>
  <c r="J4032" i="2"/>
  <c r="N4032" i="2"/>
  <c r="O4032" i="2"/>
  <c r="P4032" i="2"/>
  <c r="Q4032" i="2"/>
  <c r="R4032" i="2"/>
  <c r="S4032" i="2"/>
  <c r="AA4032" i="2"/>
  <c r="AC4032" i="2"/>
  <c r="A4033" i="2"/>
  <c r="B4033" i="2"/>
  <c r="F4033" i="2"/>
  <c r="G4033" i="2"/>
  <c r="H4033" i="2"/>
  <c r="I4033" i="2"/>
  <c r="J4033" i="2"/>
  <c r="N4033" i="2"/>
  <c r="T4033" i="2" s="1"/>
  <c r="O4033" i="2"/>
  <c r="P4033" i="2"/>
  <c r="Q4033" i="2"/>
  <c r="R4033" i="2"/>
  <c r="S4033" i="2"/>
  <c r="AA4033" i="2"/>
  <c r="AC4033" i="2"/>
  <c r="A4034" i="2"/>
  <c r="B4034" i="2"/>
  <c r="F4034" i="2"/>
  <c r="G4034" i="2"/>
  <c r="H4034" i="2"/>
  <c r="I4034" i="2"/>
  <c r="J4034" i="2"/>
  <c r="N4034" i="2"/>
  <c r="O4034" i="2"/>
  <c r="P4034" i="2"/>
  <c r="Q4034" i="2"/>
  <c r="R4034" i="2"/>
  <c r="S4034" i="2"/>
  <c r="AA4034" i="2"/>
  <c r="AC4034" i="2"/>
  <c r="A4035" i="2"/>
  <c r="B4035" i="2"/>
  <c r="F4035" i="2"/>
  <c r="G4035" i="2"/>
  <c r="H4035" i="2"/>
  <c r="I4035" i="2"/>
  <c r="J4035" i="2"/>
  <c r="N4035" i="2"/>
  <c r="O4035" i="2"/>
  <c r="P4035" i="2"/>
  <c r="Q4035" i="2"/>
  <c r="R4035" i="2"/>
  <c r="S4035" i="2"/>
  <c r="AA4035" i="2"/>
  <c r="AC4035" i="2"/>
  <c r="A4036" i="2"/>
  <c r="B4036" i="2"/>
  <c r="F4036" i="2"/>
  <c r="G4036" i="2"/>
  <c r="H4036" i="2"/>
  <c r="I4036" i="2"/>
  <c r="J4036" i="2"/>
  <c r="N4036" i="2"/>
  <c r="O4036" i="2"/>
  <c r="P4036" i="2"/>
  <c r="Q4036" i="2"/>
  <c r="R4036" i="2"/>
  <c r="S4036" i="2"/>
  <c r="AA4036" i="2"/>
  <c r="AC4036" i="2"/>
  <c r="A4037" i="2"/>
  <c r="B4037" i="2"/>
  <c r="F4037" i="2"/>
  <c r="G4037" i="2"/>
  <c r="H4037" i="2"/>
  <c r="I4037" i="2"/>
  <c r="J4037" i="2"/>
  <c r="N4037" i="2"/>
  <c r="O4037" i="2"/>
  <c r="P4037" i="2"/>
  <c r="Q4037" i="2"/>
  <c r="R4037" i="2"/>
  <c r="S4037" i="2"/>
  <c r="AA4037" i="2"/>
  <c r="AC4037" i="2"/>
  <c r="A4038" i="2"/>
  <c r="B4038" i="2"/>
  <c r="F4038" i="2"/>
  <c r="G4038" i="2"/>
  <c r="H4038" i="2"/>
  <c r="I4038" i="2"/>
  <c r="J4038" i="2"/>
  <c r="N4038" i="2"/>
  <c r="O4038" i="2"/>
  <c r="P4038" i="2"/>
  <c r="Q4038" i="2"/>
  <c r="R4038" i="2"/>
  <c r="S4038" i="2"/>
  <c r="AA4038" i="2"/>
  <c r="AC4038" i="2"/>
  <c r="A4039" i="2"/>
  <c r="B4039" i="2"/>
  <c r="F4039" i="2"/>
  <c r="G4039" i="2"/>
  <c r="H4039" i="2"/>
  <c r="I4039" i="2"/>
  <c r="J4039" i="2"/>
  <c r="N4039" i="2"/>
  <c r="O4039" i="2"/>
  <c r="P4039" i="2"/>
  <c r="Q4039" i="2"/>
  <c r="R4039" i="2"/>
  <c r="S4039" i="2"/>
  <c r="AA4039" i="2"/>
  <c r="AC4039" i="2"/>
  <c r="A4040" i="2"/>
  <c r="B4040" i="2"/>
  <c r="F4040" i="2"/>
  <c r="G4040" i="2"/>
  <c r="H4040" i="2"/>
  <c r="I4040" i="2"/>
  <c r="J4040" i="2"/>
  <c r="N4040" i="2"/>
  <c r="O4040" i="2"/>
  <c r="P4040" i="2"/>
  <c r="Q4040" i="2"/>
  <c r="R4040" i="2"/>
  <c r="S4040" i="2"/>
  <c r="AA4040" i="2"/>
  <c r="AC4040" i="2"/>
  <c r="A4041" i="2"/>
  <c r="B4041" i="2"/>
  <c r="F4041" i="2"/>
  <c r="G4041" i="2"/>
  <c r="H4041" i="2"/>
  <c r="I4041" i="2"/>
  <c r="J4041" i="2"/>
  <c r="N4041" i="2"/>
  <c r="T4041" i="2" s="1"/>
  <c r="O4041" i="2"/>
  <c r="P4041" i="2"/>
  <c r="Q4041" i="2"/>
  <c r="R4041" i="2"/>
  <c r="S4041" i="2"/>
  <c r="AA4041" i="2"/>
  <c r="AC4041" i="2"/>
  <c r="A4042" i="2"/>
  <c r="B4042" i="2"/>
  <c r="F4042" i="2"/>
  <c r="G4042" i="2"/>
  <c r="H4042" i="2"/>
  <c r="I4042" i="2"/>
  <c r="J4042" i="2"/>
  <c r="N4042" i="2"/>
  <c r="O4042" i="2"/>
  <c r="P4042" i="2"/>
  <c r="Q4042" i="2"/>
  <c r="R4042" i="2"/>
  <c r="S4042" i="2"/>
  <c r="AA4042" i="2"/>
  <c r="AC4042" i="2"/>
  <c r="A4043" i="2"/>
  <c r="B4043" i="2"/>
  <c r="F4043" i="2"/>
  <c r="G4043" i="2"/>
  <c r="H4043" i="2"/>
  <c r="I4043" i="2"/>
  <c r="J4043" i="2"/>
  <c r="N4043" i="2"/>
  <c r="O4043" i="2"/>
  <c r="P4043" i="2"/>
  <c r="Q4043" i="2"/>
  <c r="R4043" i="2"/>
  <c r="S4043" i="2"/>
  <c r="AA4043" i="2"/>
  <c r="AC4043" i="2"/>
  <c r="A4044" i="2"/>
  <c r="B4044" i="2"/>
  <c r="F4044" i="2"/>
  <c r="G4044" i="2"/>
  <c r="H4044" i="2"/>
  <c r="I4044" i="2"/>
  <c r="J4044" i="2"/>
  <c r="N4044" i="2"/>
  <c r="O4044" i="2"/>
  <c r="P4044" i="2"/>
  <c r="Q4044" i="2"/>
  <c r="R4044" i="2"/>
  <c r="S4044" i="2"/>
  <c r="AA4044" i="2"/>
  <c r="AC4044" i="2"/>
  <c r="A4045" i="2"/>
  <c r="B4045" i="2"/>
  <c r="F4045" i="2"/>
  <c r="G4045" i="2"/>
  <c r="H4045" i="2"/>
  <c r="I4045" i="2"/>
  <c r="J4045" i="2"/>
  <c r="N4045" i="2"/>
  <c r="O4045" i="2"/>
  <c r="P4045" i="2"/>
  <c r="Q4045" i="2"/>
  <c r="R4045" i="2"/>
  <c r="S4045" i="2"/>
  <c r="AA4045" i="2"/>
  <c r="AC4045" i="2"/>
  <c r="A4046" i="2"/>
  <c r="B4046" i="2"/>
  <c r="F4046" i="2"/>
  <c r="G4046" i="2"/>
  <c r="H4046" i="2"/>
  <c r="I4046" i="2"/>
  <c r="J4046" i="2"/>
  <c r="N4046" i="2"/>
  <c r="O4046" i="2"/>
  <c r="P4046" i="2"/>
  <c r="Q4046" i="2"/>
  <c r="R4046" i="2"/>
  <c r="S4046" i="2"/>
  <c r="AA4046" i="2"/>
  <c r="AC4046" i="2"/>
  <c r="A4047" i="2"/>
  <c r="B4047" i="2"/>
  <c r="F4047" i="2"/>
  <c r="G4047" i="2"/>
  <c r="H4047" i="2"/>
  <c r="I4047" i="2"/>
  <c r="J4047" i="2"/>
  <c r="N4047" i="2"/>
  <c r="O4047" i="2"/>
  <c r="P4047" i="2"/>
  <c r="Q4047" i="2"/>
  <c r="R4047" i="2"/>
  <c r="S4047" i="2"/>
  <c r="AA4047" i="2"/>
  <c r="AC4047" i="2"/>
  <c r="A4048" i="2"/>
  <c r="B4048" i="2"/>
  <c r="F4048" i="2"/>
  <c r="G4048" i="2"/>
  <c r="H4048" i="2"/>
  <c r="I4048" i="2"/>
  <c r="J4048" i="2"/>
  <c r="N4048" i="2"/>
  <c r="O4048" i="2"/>
  <c r="P4048" i="2"/>
  <c r="Q4048" i="2"/>
  <c r="R4048" i="2"/>
  <c r="S4048" i="2"/>
  <c r="AA4048" i="2"/>
  <c r="AC4048" i="2"/>
  <c r="A4049" i="2"/>
  <c r="B4049" i="2"/>
  <c r="F4049" i="2"/>
  <c r="G4049" i="2"/>
  <c r="H4049" i="2"/>
  <c r="I4049" i="2"/>
  <c r="J4049" i="2"/>
  <c r="N4049" i="2"/>
  <c r="T4049" i="2" s="1"/>
  <c r="O4049" i="2"/>
  <c r="P4049" i="2"/>
  <c r="Q4049" i="2"/>
  <c r="R4049" i="2"/>
  <c r="S4049" i="2"/>
  <c r="AA4049" i="2"/>
  <c r="AC4049" i="2"/>
  <c r="A4050" i="2"/>
  <c r="B4050" i="2"/>
  <c r="F4050" i="2"/>
  <c r="G4050" i="2"/>
  <c r="H4050" i="2"/>
  <c r="I4050" i="2"/>
  <c r="J4050" i="2"/>
  <c r="N4050" i="2"/>
  <c r="O4050" i="2"/>
  <c r="P4050" i="2"/>
  <c r="Q4050" i="2"/>
  <c r="R4050" i="2"/>
  <c r="S4050" i="2"/>
  <c r="AA4050" i="2"/>
  <c r="AC4050" i="2"/>
  <c r="A4051" i="2"/>
  <c r="B4051" i="2"/>
  <c r="F4051" i="2"/>
  <c r="G4051" i="2"/>
  <c r="H4051" i="2"/>
  <c r="I4051" i="2"/>
  <c r="J4051" i="2"/>
  <c r="N4051" i="2"/>
  <c r="O4051" i="2"/>
  <c r="P4051" i="2"/>
  <c r="Q4051" i="2"/>
  <c r="R4051" i="2"/>
  <c r="S4051" i="2"/>
  <c r="AA4051" i="2"/>
  <c r="AC4051" i="2"/>
  <c r="A4052" i="2"/>
  <c r="B4052" i="2"/>
  <c r="F4052" i="2"/>
  <c r="G4052" i="2"/>
  <c r="H4052" i="2"/>
  <c r="I4052" i="2"/>
  <c r="J4052" i="2"/>
  <c r="N4052" i="2"/>
  <c r="O4052" i="2"/>
  <c r="P4052" i="2"/>
  <c r="Q4052" i="2"/>
  <c r="R4052" i="2"/>
  <c r="S4052" i="2"/>
  <c r="AA4052" i="2"/>
  <c r="AC4052" i="2"/>
  <c r="A4053" i="2"/>
  <c r="B4053" i="2"/>
  <c r="F4053" i="2"/>
  <c r="G4053" i="2"/>
  <c r="H4053" i="2"/>
  <c r="I4053" i="2"/>
  <c r="J4053" i="2"/>
  <c r="N4053" i="2"/>
  <c r="O4053" i="2"/>
  <c r="P4053" i="2"/>
  <c r="Q4053" i="2"/>
  <c r="R4053" i="2"/>
  <c r="S4053" i="2"/>
  <c r="AA4053" i="2"/>
  <c r="AC4053" i="2"/>
  <c r="A4054" i="2"/>
  <c r="B4054" i="2"/>
  <c r="F4054" i="2"/>
  <c r="G4054" i="2"/>
  <c r="H4054" i="2"/>
  <c r="I4054" i="2"/>
  <c r="J4054" i="2"/>
  <c r="N4054" i="2"/>
  <c r="O4054" i="2"/>
  <c r="P4054" i="2"/>
  <c r="Q4054" i="2"/>
  <c r="R4054" i="2"/>
  <c r="S4054" i="2"/>
  <c r="AA4054" i="2"/>
  <c r="AC4054" i="2"/>
  <c r="A4055" i="2"/>
  <c r="B4055" i="2"/>
  <c r="F4055" i="2"/>
  <c r="G4055" i="2"/>
  <c r="H4055" i="2"/>
  <c r="I4055" i="2"/>
  <c r="J4055" i="2"/>
  <c r="N4055" i="2"/>
  <c r="O4055" i="2"/>
  <c r="P4055" i="2"/>
  <c r="Q4055" i="2"/>
  <c r="R4055" i="2"/>
  <c r="S4055" i="2"/>
  <c r="AA4055" i="2"/>
  <c r="AC4055" i="2"/>
  <c r="A4056" i="2"/>
  <c r="B4056" i="2"/>
  <c r="F4056" i="2"/>
  <c r="G4056" i="2"/>
  <c r="H4056" i="2"/>
  <c r="I4056" i="2"/>
  <c r="J4056" i="2"/>
  <c r="N4056" i="2"/>
  <c r="O4056" i="2"/>
  <c r="P4056" i="2"/>
  <c r="Q4056" i="2"/>
  <c r="R4056" i="2"/>
  <c r="S4056" i="2"/>
  <c r="AA4056" i="2"/>
  <c r="AC4056" i="2"/>
  <c r="A4057" i="2"/>
  <c r="B4057" i="2"/>
  <c r="F4057" i="2"/>
  <c r="G4057" i="2"/>
  <c r="H4057" i="2"/>
  <c r="I4057" i="2"/>
  <c r="J4057" i="2"/>
  <c r="N4057" i="2"/>
  <c r="T4057" i="2" s="1"/>
  <c r="O4057" i="2"/>
  <c r="P4057" i="2"/>
  <c r="Q4057" i="2"/>
  <c r="R4057" i="2"/>
  <c r="S4057" i="2"/>
  <c r="AA4057" i="2"/>
  <c r="AC4057" i="2"/>
  <c r="A4058" i="2"/>
  <c r="B4058" i="2"/>
  <c r="F4058" i="2"/>
  <c r="G4058" i="2"/>
  <c r="H4058" i="2"/>
  <c r="I4058" i="2"/>
  <c r="J4058" i="2"/>
  <c r="N4058" i="2"/>
  <c r="O4058" i="2"/>
  <c r="P4058" i="2"/>
  <c r="Q4058" i="2"/>
  <c r="R4058" i="2"/>
  <c r="S4058" i="2"/>
  <c r="AA4058" i="2"/>
  <c r="AC4058" i="2"/>
  <c r="A4059" i="2"/>
  <c r="B4059" i="2"/>
  <c r="F4059" i="2"/>
  <c r="G4059" i="2"/>
  <c r="H4059" i="2"/>
  <c r="I4059" i="2"/>
  <c r="J4059" i="2"/>
  <c r="N4059" i="2"/>
  <c r="O4059" i="2"/>
  <c r="P4059" i="2"/>
  <c r="Q4059" i="2"/>
  <c r="R4059" i="2"/>
  <c r="S4059" i="2"/>
  <c r="AA4059" i="2"/>
  <c r="AC4059" i="2"/>
  <c r="A4060" i="2"/>
  <c r="B4060" i="2"/>
  <c r="F4060" i="2"/>
  <c r="G4060" i="2"/>
  <c r="H4060" i="2"/>
  <c r="I4060" i="2"/>
  <c r="J4060" i="2"/>
  <c r="N4060" i="2"/>
  <c r="O4060" i="2"/>
  <c r="P4060" i="2"/>
  <c r="Q4060" i="2"/>
  <c r="R4060" i="2"/>
  <c r="S4060" i="2"/>
  <c r="AA4060" i="2"/>
  <c r="AC4060" i="2"/>
  <c r="A4061" i="2"/>
  <c r="B4061" i="2"/>
  <c r="F4061" i="2"/>
  <c r="G4061" i="2"/>
  <c r="H4061" i="2"/>
  <c r="I4061" i="2"/>
  <c r="J4061" i="2"/>
  <c r="N4061" i="2"/>
  <c r="O4061" i="2"/>
  <c r="P4061" i="2"/>
  <c r="Q4061" i="2"/>
  <c r="R4061" i="2"/>
  <c r="S4061" i="2"/>
  <c r="AA4061" i="2"/>
  <c r="AC4061" i="2"/>
  <c r="A4062" i="2"/>
  <c r="B4062" i="2"/>
  <c r="F4062" i="2"/>
  <c r="G4062" i="2"/>
  <c r="H4062" i="2"/>
  <c r="I4062" i="2"/>
  <c r="J4062" i="2"/>
  <c r="N4062" i="2"/>
  <c r="O4062" i="2"/>
  <c r="P4062" i="2"/>
  <c r="Q4062" i="2"/>
  <c r="R4062" i="2"/>
  <c r="S4062" i="2"/>
  <c r="AA4062" i="2"/>
  <c r="AC4062" i="2"/>
  <c r="A4063" i="2"/>
  <c r="B4063" i="2"/>
  <c r="F4063" i="2"/>
  <c r="G4063" i="2"/>
  <c r="H4063" i="2"/>
  <c r="I4063" i="2"/>
  <c r="J4063" i="2"/>
  <c r="N4063" i="2"/>
  <c r="O4063" i="2"/>
  <c r="P4063" i="2"/>
  <c r="Q4063" i="2"/>
  <c r="R4063" i="2"/>
  <c r="S4063" i="2"/>
  <c r="AA4063" i="2"/>
  <c r="AC4063" i="2"/>
  <c r="A4064" i="2"/>
  <c r="B4064" i="2"/>
  <c r="F4064" i="2"/>
  <c r="G4064" i="2"/>
  <c r="H4064" i="2"/>
  <c r="I4064" i="2"/>
  <c r="J4064" i="2"/>
  <c r="N4064" i="2"/>
  <c r="O4064" i="2"/>
  <c r="P4064" i="2"/>
  <c r="Q4064" i="2"/>
  <c r="R4064" i="2"/>
  <c r="S4064" i="2"/>
  <c r="AA4064" i="2"/>
  <c r="AC4064" i="2"/>
  <c r="A4065" i="2"/>
  <c r="B4065" i="2"/>
  <c r="F4065" i="2"/>
  <c r="G4065" i="2"/>
  <c r="H4065" i="2"/>
  <c r="I4065" i="2"/>
  <c r="J4065" i="2"/>
  <c r="N4065" i="2"/>
  <c r="T4065" i="2" s="1"/>
  <c r="O4065" i="2"/>
  <c r="P4065" i="2"/>
  <c r="Q4065" i="2"/>
  <c r="R4065" i="2"/>
  <c r="S4065" i="2"/>
  <c r="AA4065" i="2"/>
  <c r="AC4065" i="2"/>
  <c r="A4066" i="2"/>
  <c r="B4066" i="2"/>
  <c r="F4066" i="2"/>
  <c r="G4066" i="2"/>
  <c r="H4066" i="2"/>
  <c r="I4066" i="2"/>
  <c r="J4066" i="2"/>
  <c r="N4066" i="2"/>
  <c r="O4066" i="2"/>
  <c r="P4066" i="2"/>
  <c r="Q4066" i="2"/>
  <c r="R4066" i="2"/>
  <c r="S4066" i="2"/>
  <c r="AA4066" i="2"/>
  <c r="AC4066" i="2"/>
  <c r="A4067" i="2"/>
  <c r="B4067" i="2"/>
  <c r="F4067" i="2"/>
  <c r="G4067" i="2"/>
  <c r="H4067" i="2"/>
  <c r="I4067" i="2"/>
  <c r="J4067" i="2"/>
  <c r="N4067" i="2"/>
  <c r="O4067" i="2"/>
  <c r="P4067" i="2"/>
  <c r="Q4067" i="2"/>
  <c r="R4067" i="2"/>
  <c r="S4067" i="2"/>
  <c r="AA4067" i="2"/>
  <c r="AC4067" i="2"/>
  <c r="A4068" i="2"/>
  <c r="B4068" i="2"/>
  <c r="F4068" i="2"/>
  <c r="G4068" i="2"/>
  <c r="H4068" i="2"/>
  <c r="I4068" i="2"/>
  <c r="J4068" i="2"/>
  <c r="N4068" i="2"/>
  <c r="O4068" i="2"/>
  <c r="P4068" i="2"/>
  <c r="Q4068" i="2"/>
  <c r="R4068" i="2"/>
  <c r="S4068" i="2"/>
  <c r="AA4068" i="2"/>
  <c r="AC4068" i="2"/>
  <c r="A4069" i="2"/>
  <c r="B4069" i="2"/>
  <c r="F4069" i="2"/>
  <c r="G4069" i="2"/>
  <c r="H4069" i="2"/>
  <c r="I4069" i="2"/>
  <c r="J4069" i="2"/>
  <c r="N4069" i="2"/>
  <c r="O4069" i="2"/>
  <c r="P4069" i="2"/>
  <c r="Q4069" i="2"/>
  <c r="R4069" i="2"/>
  <c r="S4069" i="2"/>
  <c r="AA4069" i="2"/>
  <c r="AC4069" i="2"/>
  <c r="A4070" i="2"/>
  <c r="B4070" i="2"/>
  <c r="F4070" i="2"/>
  <c r="G4070" i="2"/>
  <c r="H4070" i="2"/>
  <c r="I4070" i="2"/>
  <c r="J4070" i="2"/>
  <c r="N4070" i="2"/>
  <c r="O4070" i="2"/>
  <c r="P4070" i="2"/>
  <c r="Q4070" i="2"/>
  <c r="R4070" i="2"/>
  <c r="S4070" i="2"/>
  <c r="AA4070" i="2"/>
  <c r="AC4070" i="2"/>
  <c r="A4071" i="2"/>
  <c r="B4071" i="2"/>
  <c r="F4071" i="2"/>
  <c r="G4071" i="2"/>
  <c r="H4071" i="2"/>
  <c r="I4071" i="2"/>
  <c r="J4071" i="2"/>
  <c r="N4071" i="2"/>
  <c r="O4071" i="2"/>
  <c r="P4071" i="2"/>
  <c r="Q4071" i="2"/>
  <c r="R4071" i="2"/>
  <c r="S4071" i="2"/>
  <c r="AA4071" i="2"/>
  <c r="AC4071" i="2"/>
  <c r="A4072" i="2"/>
  <c r="B4072" i="2"/>
  <c r="F4072" i="2"/>
  <c r="G4072" i="2"/>
  <c r="H4072" i="2"/>
  <c r="I4072" i="2"/>
  <c r="J4072" i="2"/>
  <c r="N4072" i="2"/>
  <c r="O4072" i="2"/>
  <c r="P4072" i="2"/>
  <c r="Q4072" i="2"/>
  <c r="R4072" i="2"/>
  <c r="S4072" i="2"/>
  <c r="AA4072" i="2"/>
  <c r="AC4072" i="2"/>
  <c r="A4073" i="2"/>
  <c r="B4073" i="2"/>
  <c r="F4073" i="2"/>
  <c r="G4073" i="2"/>
  <c r="H4073" i="2"/>
  <c r="I4073" i="2"/>
  <c r="J4073" i="2"/>
  <c r="N4073" i="2"/>
  <c r="T4073" i="2" s="1"/>
  <c r="O4073" i="2"/>
  <c r="P4073" i="2"/>
  <c r="Q4073" i="2"/>
  <c r="R4073" i="2"/>
  <c r="S4073" i="2"/>
  <c r="AA4073" i="2"/>
  <c r="AC4073" i="2"/>
  <c r="A4074" i="2"/>
  <c r="B4074" i="2"/>
  <c r="F4074" i="2"/>
  <c r="G4074" i="2"/>
  <c r="H4074" i="2"/>
  <c r="I4074" i="2"/>
  <c r="J4074" i="2"/>
  <c r="N4074" i="2"/>
  <c r="O4074" i="2"/>
  <c r="P4074" i="2"/>
  <c r="Q4074" i="2"/>
  <c r="R4074" i="2"/>
  <c r="S4074" i="2"/>
  <c r="AA4074" i="2"/>
  <c r="AC4074" i="2"/>
  <c r="A4075" i="2"/>
  <c r="B4075" i="2"/>
  <c r="F4075" i="2"/>
  <c r="G4075" i="2"/>
  <c r="H4075" i="2"/>
  <c r="I4075" i="2"/>
  <c r="J4075" i="2"/>
  <c r="N4075" i="2"/>
  <c r="O4075" i="2"/>
  <c r="P4075" i="2"/>
  <c r="Q4075" i="2"/>
  <c r="R4075" i="2"/>
  <c r="S4075" i="2"/>
  <c r="AA4075" i="2"/>
  <c r="AC4075" i="2"/>
  <c r="A4076" i="2"/>
  <c r="B4076" i="2"/>
  <c r="F4076" i="2"/>
  <c r="G4076" i="2"/>
  <c r="H4076" i="2"/>
  <c r="I4076" i="2"/>
  <c r="J4076" i="2"/>
  <c r="N4076" i="2"/>
  <c r="O4076" i="2"/>
  <c r="P4076" i="2"/>
  <c r="Q4076" i="2"/>
  <c r="R4076" i="2"/>
  <c r="S4076" i="2"/>
  <c r="AA4076" i="2"/>
  <c r="AC4076" i="2"/>
  <c r="A4077" i="2"/>
  <c r="B4077" i="2"/>
  <c r="F4077" i="2"/>
  <c r="G4077" i="2"/>
  <c r="H4077" i="2"/>
  <c r="I4077" i="2"/>
  <c r="J4077" i="2"/>
  <c r="N4077" i="2"/>
  <c r="O4077" i="2"/>
  <c r="P4077" i="2"/>
  <c r="Q4077" i="2"/>
  <c r="R4077" i="2"/>
  <c r="S4077" i="2"/>
  <c r="AA4077" i="2"/>
  <c r="AC4077" i="2"/>
  <c r="A4078" i="2"/>
  <c r="B4078" i="2"/>
  <c r="F4078" i="2"/>
  <c r="G4078" i="2"/>
  <c r="H4078" i="2"/>
  <c r="I4078" i="2"/>
  <c r="J4078" i="2"/>
  <c r="N4078" i="2"/>
  <c r="O4078" i="2"/>
  <c r="P4078" i="2"/>
  <c r="Q4078" i="2"/>
  <c r="R4078" i="2"/>
  <c r="S4078" i="2"/>
  <c r="AA4078" i="2"/>
  <c r="AC4078" i="2"/>
  <c r="A4079" i="2"/>
  <c r="B4079" i="2"/>
  <c r="F4079" i="2"/>
  <c r="G4079" i="2"/>
  <c r="H4079" i="2"/>
  <c r="I4079" i="2"/>
  <c r="J4079" i="2"/>
  <c r="N4079" i="2"/>
  <c r="O4079" i="2"/>
  <c r="P4079" i="2"/>
  <c r="Q4079" i="2"/>
  <c r="R4079" i="2"/>
  <c r="S4079" i="2"/>
  <c r="AA4079" i="2"/>
  <c r="AC4079" i="2"/>
  <c r="A4080" i="2"/>
  <c r="B4080" i="2"/>
  <c r="F4080" i="2"/>
  <c r="G4080" i="2"/>
  <c r="H4080" i="2"/>
  <c r="I4080" i="2"/>
  <c r="J4080" i="2"/>
  <c r="N4080" i="2"/>
  <c r="O4080" i="2"/>
  <c r="P4080" i="2"/>
  <c r="Q4080" i="2"/>
  <c r="R4080" i="2"/>
  <c r="S4080" i="2"/>
  <c r="AA4080" i="2"/>
  <c r="AC4080" i="2"/>
  <c r="A4081" i="2"/>
  <c r="B4081" i="2"/>
  <c r="F4081" i="2"/>
  <c r="G4081" i="2"/>
  <c r="H4081" i="2"/>
  <c r="I4081" i="2"/>
  <c r="J4081" i="2"/>
  <c r="N4081" i="2"/>
  <c r="T4081" i="2" s="1"/>
  <c r="O4081" i="2"/>
  <c r="P4081" i="2"/>
  <c r="Q4081" i="2"/>
  <c r="R4081" i="2"/>
  <c r="S4081" i="2"/>
  <c r="AA4081" i="2"/>
  <c r="AC4081" i="2"/>
  <c r="A4082" i="2"/>
  <c r="B4082" i="2"/>
  <c r="F4082" i="2"/>
  <c r="G4082" i="2"/>
  <c r="H4082" i="2"/>
  <c r="I4082" i="2"/>
  <c r="J4082" i="2"/>
  <c r="N4082" i="2"/>
  <c r="O4082" i="2"/>
  <c r="P4082" i="2"/>
  <c r="Q4082" i="2"/>
  <c r="R4082" i="2"/>
  <c r="S4082" i="2"/>
  <c r="AA4082" i="2"/>
  <c r="AC4082" i="2"/>
  <c r="A4083" i="2"/>
  <c r="B4083" i="2"/>
  <c r="F4083" i="2"/>
  <c r="G4083" i="2"/>
  <c r="H4083" i="2"/>
  <c r="I4083" i="2"/>
  <c r="J4083" i="2"/>
  <c r="N4083" i="2"/>
  <c r="O4083" i="2"/>
  <c r="P4083" i="2"/>
  <c r="Q4083" i="2"/>
  <c r="R4083" i="2"/>
  <c r="S4083" i="2"/>
  <c r="AA4083" i="2"/>
  <c r="AC4083" i="2"/>
  <c r="A4084" i="2"/>
  <c r="B4084" i="2"/>
  <c r="F4084" i="2"/>
  <c r="G4084" i="2"/>
  <c r="H4084" i="2"/>
  <c r="I4084" i="2"/>
  <c r="J4084" i="2"/>
  <c r="N4084" i="2"/>
  <c r="O4084" i="2"/>
  <c r="P4084" i="2"/>
  <c r="Q4084" i="2"/>
  <c r="R4084" i="2"/>
  <c r="S4084" i="2"/>
  <c r="AA4084" i="2"/>
  <c r="AC4084" i="2"/>
  <c r="A4085" i="2"/>
  <c r="B4085" i="2"/>
  <c r="F4085" i="2"/>
  <c r="G4085" i="2"/>
  <c r="H4085" i="2"/>
  <c r="I4085" i="2"/>
  <c r="J4085" i="2"/>
  <c r="N4085" i="2"/>
  <c r="O4085" i="2"/>
  <c r="P4085" i="2"/>
  <c r="Q4085" i="2"/>
  <c r="R4085" i="2"/>
  <c r="S4085" i="2"/>
  <c r="AA4085" i="2"/>
  <c r="AC4085" i="2"/>
  <c r="A4086" i="2"/>
  <c r="B4086" i="2"/>
  <c r="F4086" i="2"/>
  <c r="G4086" i="2"/>
  <c r="H4086" i="2"/>
  <c r="I4086" i="2"/>
  <c r="J4086" i="2"/>
  <c r="N4086" i="2"/>
  <c r="O4086" i="2"/>
  <c r="P4086" i="2"/>
  <c r="Q4086" i="2"/>
  <c r="R4086" i="2"/>
  <c r="S4086" i="2"/>
  <c r="AA4086" i="2"/>
  <c r="AC4086" i="2"/>
  <c r="A4087" i="2"/>
  <c r="B4087" i="2"/>
  <c r="F4087" i="2"/>
  <c r="G4087" i="2"/>
  <c r="H4087" i="2"/>
  <c r="I4087" i="2"/>
  <c r="J4087" i="2"/>
  <c r="N4087" i="2"/>
  <c r="O4087" i="2"/>
  <c r="P4087" i="2"/>
  <c r="Q4087" i="2"/>
  <c r="R4087" i="2"/>
  <c r="S4087" i="2"/>
  <c r="AA4087" i="2"/>
  <c r="AC4087" i="2"/>
  <c r="A4088" i="2"/>
  <c r="B4088" i="2"/>
  <c r="F4088" i="2"/>
  <c r="G4088" i="2"/>
  <c r="H4088" i="2"/>
  <c r="I4088" i="2"/>
  <c r="J4088" i="2"/>
  <c r="N4088" i="2"/>
  <c r="O4088" i="2"/>
  <c r="P4088" i="2"/>
  <c r="Q4088" i="2"/>
  <c r="R4088" i="2"/>
  <c r="S4088" i="2"/>
  <c r="AA4088" i="2"/>
  <c r="AC4088" i="2"/>
  <c r="A4089" i="2"/>
  <c r="B4089" i="2"/>
  <c r="F4089" i="2"/>
  <c r="G4089" i="2"/>
  <c r="H4089" i="2"/>
  <c r="I4089" i="2"/>
  <c r="J4089" i="2"/>
  <c r="N4089" i="2"/>
  <c r="T4089" i="2" s="1"/>
  <c r="O4089" i="2"/>
  <c r="P4089" i="2"/>
  <c r="Q4089" i="2"/>
  <c r="R4089" i="2"/>
  <c r="S4089" i="2"/>
  <c r="AA4089" i="2"/>
  <c r="AC4089" i="2"/>
  <c r="A4090" i="2"/>
  <c r="B4090" i="2"/>
  <c r="F4090" i="2"/>
  <c r="G4090" i="2"/>
  <c r="H4090" i="2"/>
  <c r="I4090" i="2"/>
  <c r="J4090" i="2"/>
  <c r="N4090" i="2"/>
  <c r="O4090" i="2"/>
  <c r="P4090" i="2"/>
  <c r="Q4090" i="2"/>
  <c r="R4090" i="2"/>
  <c r="S4090" i="2"/>
  <c r="AA4090" i="2"/>
  <c r="AC4090" i="2"/>
  <c r="A4091" i="2"/>
  <c r="B4091" i="2"/>
  <c r="F4091" i="2"/>
  <c r="G4091" i="2"/>
  <c r="H4091" i="2"/>
  <c r="I4091" i="2"/>
  <c r="J4091" i="2"/>
  <c r="N4091" i="2"/>
  <c r="O4091" i="2"/>
  <c r="P4091" i="2"/>
  <c r="Q4091" i="2"/>
  <c r="R4091" i="2"/>
  <c r="S4091" i="2"/>
  <c r="AA4091" i="2"/>
  <c r="AC4091" i="2"/>
  <c r="A4092" i="2"/>
  <c r="B4092" i="2"/>
  <c r="F4092" i="2"/>
  <c r="G4092" i="2"/>
  <c r="H4092" i="2"/>
  <c r="I4092" i="2"/>
  <c r="J4092" i="2"/>
  <c r="N4092" i="2"/>
  <c r="O4092" i="2"/>
  <c r="P4092" i="2"/>
  <c r="Q4092" i="2"/>
  <c r="R4092" i="2"/>
  <c r="S4092" i="2"/>
  <c r="AA4092" i="2"/>
  <c r="AC4092" i="2"/>
  <c r="A4093" i="2"/>
  <c r="B4093" i="2"/>
  <c r="F4093" i="2"/>
  <c r="G4093" i="2"/>
  <c r="H4093" i="2"/>
  <c r="I4093" i="2"/>
  <c r="J4093" i="2"/>
  <c r="N4093" i="2"/>
  <c r="O4093" i="2"/>
  <c r="P4093" i="2"/>
  <c r="Q4093" i="2"/>
  <c r="R4093" i="2"/>
  <c r="S4093" i="2"/>
  <c r="AA4093" i="2"/>
  <c r="AC4093" i="2"/>
  <c r="A4094" i="2"/>
  <c r="B4094" i="2"/>
  <c r="F4094" i="2"/>
  <c r="G4094" i="2"/>
  <c r="H4094" i="2"/>
  <c r="I4094" i="2"/>
  <c r="J4094" i="2"/>
  <c r="N4094" i="2"/>
  <c r="O4094" i="2"/>
  <c r="P4094" i="2"/>
  <c r="Q4094" i="2"/>
  <c r="R4094" i="2"/>
  <c r="S4094" i="2"/>
  <c r="AA4094" i="2"/>
  <c r="AC4094" i="2"/>
  <c r="A4095" i="2"/>
  <c r="B4095" i="2"/>
  <c r="F4095" i="2"/>
  <c r="G4095" i="2"/>
  <c r="H4095" i="2"/>
  <c r="I4095" i="2"/>
  <c r="J4095" i="2"/>
  <c r="N4095" i="2"/>
  <c r="O4095" i="2"/>
  <c r="P4095" i="2"/>
  <c r="Q4095" i="2"/>
  <c r="R4095" i="2"/>
  <c r="S4095" i="2"/>
  <c r="AA4095" i="2"/>
  <c r="AC4095" i="2"/>
  <c r="A4096" i="2"/>
  <c r="B4096" i="2"/>
  <c r="F4096" i="2"/>
  <c r="G4096" i="2"/>
  <c r="H4096" i="2"/>
  <c r="I4096" i="2"/>
  <c r="J4096" i="2"/>
  <c r="N4096" i="2"/>
  <c r="O4096" i="2"/>
  <c r="P4096" i="2"/>
  <c r="Q4096" i="2"/>
  <c r="R4096" i="2"/>
  <c r="S4096" i="2"/>
  <c r="AA4096" i="2"/>
  <c r="AC4096" i="2"/>
  <c r="A4097" i="2"/>
  <c r="B4097" i="2"/>
  <c r="F4097" i="2"/>
  <c r="G4097" i="2"/>
  <c r="H4097" i="2"/>
  <c r="I4097" i="2"/>
  <c r="J4097" i="2"/>
  <c r="N4097" i="2"/>
  <c r="T4097" i="2" s="1"/>
  <c r="O4097" i="2"/>
  <c r="P4097" i="2"/>
  <c r="Q4097" i="2"/>
  <c r="R4097" i="2"/>
  <c r="S4097" i="2"/>
  <c r="AA4097" i="2"/>
  <c r="AC4097" i="2"/>
  <c r="A4098" i="2"/>
  <c r="B4098" i="2"/>
  <c r="F4098" i="2"/>
  <c r="G4098" i="2"/>
  <c r="H4098" i="2"/>
  <c r="I4098" i="2"/>
  <c r="J4098" i="2"/>
  <c r="N4098" i="2"/>
  <c r="O4098" i="2"/>
  <c r="P4098" i="2"/>
  <c r="Q4098" i="2"/>
  <c r="R4098" i="2"/>
  <c r="S4098" i="2"/>
  <c r="AA4098" i="2"/>
  <c r="AC4098" i="2"/>
  <c r="A4099" i="2"/>
  <c r="B4099" i="2"/>
  <c r="F4099" i="2"/>
  <c r="G4099" i="2"/>
  <c r="H4099" i="2"/>
  <c r="I4099" i="2"/>
  <c r="J4099" i="2"/>
  <c r="N4099" i="2"/>
  <c r="O4099" i="2"/>
  <c r="P4099" i="2"/>
  <c r="Q4099" i="2"/>
  <c r="R4099" i="2"/>
  <c r="S4099" i="2"/>
  <c r="AA4099" i="2"/>
  <c r="AC4099" i="2"/>
  <c r="A4100" i="2"/>
  <c r="B4100" i="2"/>
  <c r="F4100" i="2"/>
  <c r="G4100" i="2"/>
  <c r="H4100" i="2"/>
  <c r="I4100" i="2"/>
  <c r="J4100" i="2"/>
  <c r="N4100" i="2"/>
  <c r="O4100" i="2"/>
  <c r="P4100" i="2"/>
  <c r="Q4100" i="2"/>
  <c r="R4100" i="2"/>
  <c r="S4100" i="2"/>
  <c r="AA4100" i="2"/>
  <c r="AC4100" i="2"/>
  <c r="A4101" i="2"/>
  <c r="B4101" i="2"/>
  <c r="F4101" i="2"/>
  <c r="G4101" i="2"/>
  <c r="H4101" i="2"/>
  <c r="I4101" i="2"/>
  <c r="J4101" i="2"/>
  <c r="N4101" i="2"/>
  <c r="O4101" i="2"/>
  <c r="P4101" i="2"/>
  <c r="Q4101" i="2"/>
  <c r="R4101" i="2"/>
  <c r="S4101" i="2"/>
  <c r="AA4101" i="2"/>
  <c r="AC4101" i="2"/>
  <c r="A4102" i="2"/>
  <c r="B4102" i="2"/>
  <c r="F4102" i="2"/>
  <c r="G4102" i="2"/>
  <c r="H4102" i="2"/>
  <c r="I4102" i="2"/>
  <c r="J4102" i="2"/>
  <c r="N4102" i="2"/>
  <c r="O4102" i="2"/>
  <c r="P4102" i="2"/>
  <c r="Q4102" i="2"/>
  <c r="R4102" i="2"/>
  <c r="S4102" i="2"/>
  <c r="AA4102" i="2"/>
  <c r="AC4102" i="2"/>
  <c r="A4103" i="2"/>
  <c r="B4103" i="2"/>
  <c r="F4103" i="2"/>
  <c r="G4103" i="2"/>
  <c r="H4103" i="2"/>
  <c r="I4103" i="2"/>
  <c r="J4103" i="2"/>
  <c r="N4103" i="2"/>
  <c r="O4103" i="2"/>
  <c r="P4103" i="2"/>
  <c r="Q4103" i="2"/>
  <c r="R4103" i="2"/>
  <c r="S4103" i="2"/>
  <c r="AA4103" i="2"/>
  <c r="AC4103" i="2"/>
  <c r="A4104" i="2"/>
  <c r="B4104" i="2"/>
  <c r="F4104" i="2"/>
  <c r="G4104" i="2"/>
  <c r="H4104" i="2"/>
  <c r="I4104" i="2"/>
  <c r="J4104" i="2"/>
  <c r="N4104" i="2"/>
  <c r="O4104" i="2"/>
  <c r="P4104" i="2"/>
  <c r="Q4104" i="2"/>
  <c r="R4104" i="2"/>
  <c r="S4104" i="2"/>
  <c r="AA4104" i="2"/>
  <c r="AC4104" i="2"/>
  <c r="A4105" i="2"/>
  <c r="B4105" i="2"/>
  <c r="F4105" i="2"/>
  <c r="G4105" i="2"/>
  <c r="H4105" i="2"/>
  <c r="I4105" i="2"/>
  <c r="J4105" i="2"/>
  <c r="N4105" i="2"/>
  <c r="T4105" i="2" s="1"/>
  <c r="O4105" i="2"/>
  <c r="P4105" i="2"/>
  <c r="Q4105" i="2"/>
  <c r="R4105" i="2"/>
  <c r="S4105" i="2"/>
  <c r="AA4105" i="2"/>
  <c r="AC4105" i="2"/>
  <c r="A4106" i="2"/>
  <c r="B4106" i="2"/>
  <c r="F4106" i="2"/>
  <c r="G4106" i="2"/>
  <c r="H4106" i="2"/>
  <c r="I4106" i="2"/>
  <c r="J4106" i="2"/>
  <c r="N4106" i="2"/>
  <c r="O4106" i="2"/>
  <c r="P4106" i="2"/>
  <c r="Q4106" i="2"/>
  <c r="R4106" i="2"/>
  <c r="S4106" i="2"/>
  <c r="AA4106" i="2"/>
  <c r="AC4106" i="2"/>
  <c r="A4107" i="2"/>
  <c r="B4107" i="2"/>
  <c r="F4107" i="2"/>
  <c r="G4107" i="2"/>
  <c r="H4107" i="2"/>
  <c r="I4107" i="2"/>
  <c r="J4107" i="2"/>
  <c r="N4107" i="2"/>
  <c r="O4107" i="2"/>
  <c r="P4107" i="2"/>
  <c r="Q4107" i="2"/>
  <c r="R4107" i="2"/>
  <c r="S4107" i="2"/>
  <c r="AA4107" i="2"/>
  <c r="AC4107" i="2"/>
  <c r="A4108" i="2"/>
  <c r="B4108" i="2"/>
  <c r="F4108" i="2"/>
  <c r="G4108" i="2"/>
  <c r="H4108" i="2"/>
  <c r="I4108" i="2"/>
  <c r="J4108" i="2"/>
  <c r="N4108" i="2"/>
  <c r="O4108" i="2"/>
  <c r="P4108" i="2"/>
  <c r="Q4108" i="2"/>
  <c r="R4108" i="2"/>
  <c r="S4108" i="2"/>
  <c r="AA4108" i="2"/>
  <c r="AC4108" i="2"/>
  <c r="A4109" i="2"/>
  <c r="B4109" i="2"/>
  <c r="F4109" i="2"/>
  <c r="G4109" i="2"/>
  <c r="H4109" i="2"/>
  <c r="I4109" i="2"/>
  <c r="J4109" i="2"/>
  <c r="N4109" i="2"/>
  <c r="O4109" i="2"/>
  <c r="P4109" i="2"/>
  <c r="Q4109" i="2"/>
  <c r="R4109" i="2"/>
  <c r="S4109" i="2"/>
  <c r="AA4109" i="2"/>
  <c r="AC4109" i="2"/>
  <c r="A4110" i="2"/>
  <c r="B4110" i="2"/>
  <c r="F4110" i="2"/>
  <c r="G4110" i="2"/>
  <c r="H4110" i="2"/>
  <c r="I4110" i="2"/>
  <c r="J4110" i="2"/>
  <c r="N4110" i="2"/>
  <c r="O4110" i="2"/>
  <c r="P4110" i="2"/>
  <c r="Q4110" i="2"/>
  <c r="R4110" i="2"/>
  <c r="S4110" i="2"/>
  <c r="AA4110" i="2"/>
  <c r="AC4110" i="2"/>
  <c r="A4111" i="2"/>
  <c r="B4111" i="2"/>
  <c r="F4111" i="2"/>
  <c r="G4111" i="2"/>
  <c r="H4111" i="2"/>
  <c r="I4111" i="2"/>
  <c r="J4111" i="2"/>
  <c r="N4111" i="2"/>
  <c r="O4111" i="2"/>
  <c r="P4111" i="2"/>
  <c r="Q4111" i="2"/>
  <c r="R4111" i="2"/>
  <c r="S4111" i="2"/>
  <c r="AA4111" i="2"/>
  <c r="AC4111" i="2"/>
  <c r="A4112" i="2"/>
  <c r="B4112" i="2"/>
  <c r="F4112" i="2"/>
  <c r="G4112" i="2"/>
  <c r="H4112" i="2"/>
  <c r="I4112" i="2"/>
  <c r="J4112" i="2"/>
  <c r="N4112" i="2"/>
  <c r="O4112" i="2"/>
  <c r="P4112" i="2"/>
  <c r="Q4112" i="2"/>
  <c r="R4112" i="2"/>
  <c r="S4112" i="2"/>
  <c r="AA4112" i="2"/>
  <c r="AC4112" i="2"/>
  <c r="A4113" i="2"/>
  <c r="B4113" i="2"/>
  <c r="F4113" i="2"/>
  <c r="G4113" i="2"/>
  <c r="H4113" i="2"/>
  <c r="I4113" i="2"/>
  <c r="J4113" i="2"/>
  <c r="N4113" i="2"/>
  <c r="T4113" i="2" s="1"/>
  <c r="O4113" i="2"/>
  <c r="P4113" i="2"/>
  <c r="Q4113" i="2"/>
  <c r="R4113" i="2"/>
  <c r="S4113" i="2"/>
  <c r="AA4113" i="2"/>
  <c r="AC4113" i="2"/>
  <c r="A4114" i="2"/>
  <c r="B4114" i="2"/>
  <c r="F4114" i="2"/>
  <c r="G4114" i="2"/>
  <c r="H4114" i="2"/>
  <c r="I4114" i="2"/>
  <c r="J4114" i="2"/>
  <c r="N4114" i="2"/>
  <c r="O4114" i="2"/>
  <c r="P4114" i="2"/>
  <c r="Q4114" i="2"/>
  <c r="R4114" i="2"/>
  <c r="S4114" i="2"/>
  <c r="AA4114" i="2"/>
  <c r="AC4114" i="2"/>
  <c r="A4115" i="2"/>
  <c r="B4115" i="2"/>
  <c r="F4115" i="2"/>
  <c r="G4115" i="2"/>
  <c r="H4115" i="2"/>
  <c r="I4115" i="2"/>
  <c r="J4115" i="2"/>
  <c r="N4115" i="2"/>
  <c r="O4115" i="2"/>
  <c r="P4115" i="2"/>
  <c r="Q4115" i="2"/>
  <c r="R4115" i="2"/>
  <c r="S4115" i="2"/>
  <c r="AA4115" i="2"/>
  <c r="AC4115" i="2"/>
  <c r="A4116" i="2"/>
  <c r="B4116" i="2"/>
  <c r="F4116" i="2"/>
  <c r="G4116" i="2"/>
  <c r="H4116" i="2"/>
  <c r="I4116" i="2"/>
  <c r="J4116" i="2"/>
  <c r="N4116" i="2"/>
  <c r="O4116" i="2"/>
  <c r="P4116" i="2"/>
  <c r="Q4116" i="2"/>
  <c r="R4116" i="2"/>
  <c r="S4116" i="2"/>
  <c r="AA4116" i="2"/>
  <c r="AC4116" i="2"/>
  <c r="A4117" i="2"/>
  <c r="B4117" i="2"/>
  <c r="F4117" i="2"/>
  <c r="G4117" i="2"/>
  <c r="H4117" i="2"/>
  <c r="I4117" i="2"/>
  <c r="J4117" i="2"/>
  <c r="N4117" i="2"/>
  <c r="O4117" i="2"/>
  <c r="P4117" i="2"/>
  <c r="Q4117" i="2"/>
  <c r="R4117" i="2"/>
  <c r="S4117" i="2"/>
  <c r="AA4117" i="2"/>
  <c r="AC4117" i="2"/>
  <c r="A4118" i="2"/>
  <c r="B4118" i="2"/>
  <c r="F4118" i="2"/>
  <c r="G4118" i="2"/>
  <c r="H4118" i="2"/>
  <c r="I4118" i="2"/>
  <c r="J4118" i="2"/>
  <c r="N4118" i="2"/>
  <c r="O4118" i="2"/>
  <c r="P4118" i="2"/>
  <c r="Q4118" i="2"/>
  <c r="R4118" i="2"/>
  <c r="S4118" i="2"/>
  <c r="AA4118" i="2"/>
  <c r="AC4118" i="2"/>
  <c r="A4119" i="2"/>
  <c r="B4119" i="2"/>
  <c r="F4119" i="2"/>
  <c r="G4119" i="2"/>
  <c r="H4119" i="2"/>
  <c r="I4119" i="2"/>
  <c r="J4119" i="2"/>
  <c r="N4119" i="2"/>
  <c r="O4119" i="2"/>
  <c r="P4119" i="2"/>
  <c r="Q4119" i="2"/>
  <c r="R4119" i="2"/>
  <c r="S4119" i="2"/>
  <c r="AA4119" i="2"/>
  <c r="AC4119" i="2"/>
  <c r="A4120" i="2"/>
  <c r="B4120" i="2"/>
  <c r="F4120" i="2"/>
  <c r="G4120" i="2"/>
  <c r="H4120" i="2"/>
  <c r="I4120" i="2"/>
  <c r="J4120" i="2"/>
  <c r="N4120" i="2"/>
  <c r="O4120" i="2"/>
  <c r="P4120" i="2"/>
  <c r="Q4120" i="2"/>
  <c r="R4120" i="2"/>
  <c r="S4120" i="2"/>
  <c r="AA4120" i="2"/>
  <c r="AC4120" i="2"/>
  <c r="A4121" i="2"/>
  <c r="B4121" i="2"/>
  <c r="F4121" i="2"/>
  <c r="G4121" i="2"/>
  <c r="H4121" i="2"/>
  <c r="I4121" i="2"/>
  <c r="J4121" i="2"/>
  <c r="N4121" i="2"/>
  <c r="T4121" i="2" s="1"/>
  <c r="O4121" i="2"/>
  <c r="P4121" i="2"/>
  <c r="Q4121" i="2"/>
  <c r="R4121" i="2"/>
  <c r="S4121" i="2"/>
  <c r="AA4121" i="2"/>
  <c r="AC4121" i="2"/>
  <c r="A4122" i="2"/>
  <c r="B4122" i="2"/>
  <c r="F4122" i="2"/>
  <c r="G4122" i="2"/>
  <c r="H4122" i="2"/>
  <c r="I4122" i="2"/>
  <c r="J4122" i="2"/>
  <c r="N4122" i="2"/>
  <c r="O4122" i="2"/>
  <c r="P4122" i="2"/>
  <c r="Q4122" i="2"/>
  <c r="R4122" i="2"/>
  <c r="S4122" i="2"/>
  <c r="AA4122" i="2"/>
  <c r="AC4122" i="2"/>
  <c r="A4123" i="2"/>
  <c r="B4123" i="2"/>
  <c r="F4123" i="2"/>
  <c r="G4123" i="2"/>
  <c r="H4123" i="2"/>
  <c r="I4123" i="2"/>
  <c r="J4123" i="2"/>
  <c r="N4123" i="2"/>
  <c r="O4123" i="2"/>
  <c r="P4123" i="2"/>
  <c r="Q4123" i="2"/>
  <c r="R4123" i="2"/>
  <c r="S4123" i="2"/>
  <c r="AA4123" i="2"/>
  <c r="AC4123" i="2"/>
  <c r="A4124" i="2"/>
  <c r="B4124" i="2"/>
  <c r="F4124" i="2"/>
  <c r="G4124" i="2"/>
  <c r="H4124" i="2"/>
  <c r="I4124" i="2"/>
  <c r="J4124" i="2"/>
  <c r="N4124" i="2"/>
  <c r="O4124" i="2"/>
  <c r="P4124" i="2"/>
  <c r="Q4124" i="2"/>
  <c r="R4124" i="2"/>
  <c r="S4124" i="2"/>
  <c r="AA4124" i="2"/>
  <c r="AC4124" i="2"/>
  <c r="A4125" i="2"/>
  <c r="B4125" i="2"/>
  <c r="F4125" i="2"/>
  <c r="G4125" i="2"/>
  <c r="H4125" i="2"/>
  <c r="I4125" i="2"/>
  <c r="J4125" i="2"/>
  <c r="N4125" i="2"/>
  <c r="O4125" i="2"/>
  <c r="P4125" i="2"/>
  <c r="Q4125" i="2"/>
  <c r="R4125" i="2"/>
  <c r="S4125" i="2"/>
  <c r="AA4125" i="2"/>
  <c r="AC4125" i="2"/>
  <c r="A4126" i="2"/>
  <c r="B4126" i="2"/>
  <c r="F4126" i="2"/>
  <c r="G4126" i="2"/>
  <c r="H4126" i="2"/>
  <c r="I4126" i="2"/>
  <c r="J4126" i="2"/>
  <c r="N4126" i="2"/>
  <c r="O4126" i="2"/>
  <c r="P4126" i="2"/>
  <c r="Q4126" i="2"/>
  <c r="R4126" i="2"/>
  <c r="S4126" i="2"/>
  <c r="AA4126" i="2"/>
  <c r="AC4126" i="2"/>
  <c r="A4127" i="2"/>
  <c r="B4127" i="2"/>
  <c r="F4127" i="2"/>
  <c r="G4127" i="2"/>
  <c r="H4127" i="2"/>
  <c r="I4127" i="2"/>
  <c r="J4127" i="2"/>
  <c r="N4127" i="2"/>
  <c r="O4127" i="2"/>
  <c r="P4127" i="2"/>
  <c r="Q4127" i="2"/>
  <c r="R4127" i="2"/>
  <c r="S4127" i="2"/>
  <c r="AA4127" i="2"/>
  <c r="AC4127" i="2"/>
  <c r="A4128" i="2"/>
  <c r="B4128" i="2"/>
  <c r="F4128" i="2"/>
  <c r="G4128" i="2"/>
  <c r="H4128" i="2"/>
  <c r="I4128" i="2"/>
  <c r="J4128" i="2"/>
  <c r="N4128" i="2"/>
  <c r="O4128" i="2"/>
  <c r="P4128" i="2"/>
  <c r="Q4128" i="2"/>
  <c r="R4128" i="2"/>
  <c r="S4128" i="2"/>
  <c r="AA4128" i="2"/>
  <c r="AC4128" i="2"/>
  <c r="A4129" i="2"/>
  <c r="B4129" i="2"/>
  <c r="F4129" i="2"/>
  <c r="G4129" i="2"/>
  <c r="H4129" i="2"/>
  <c r="I4129" i="2"/>
  <c r="J4129" i="2"/>
  <c r="N4129" i="2"/>
  <c r="T4129" i="2" s="1"/>
  <c r="O4129" i="2"/>
  <c r="P4129" i="2"/>
  <c r="Q4129" i="2"/>
  <c r="R4129" i="2"/>
  <c r="S4129" i="2"/>
  <c r="AA4129" i="2"/>
  <c r="AC4129" i="2"/>
  <c r="A4130" i="2"/>
  <c r="B4130" i="2"/>
  <c r="F4130" i="2"/>
  <c r="G4130" i="2"/>
  <c r="H4130" i="2"/>
  <c r="I4130" i="2"/>
  <c r="J4130" i="2"/>
  <c r="N4130" i="2"/>
  <c r="O4130" i="2"/>
  <c r="P4130" i="2"/>
  <c r="Q4130" i="2"/>
  <c r="R4130" i="2"/>
  <c r="S4130" i="2"/>
  <c r="AA4130" i="2"/>
  <c r="AC4130" i="2"/>
  <c r="A4131" i="2"/>
  <c r="B4131" i="2"/>
  <c r="F4131" i="2"/>
  <c r="G4131" i="2"/>
  <c r="H4131" i="2"/>
  <c r="I4131" i="2"/>
  <c r="J4131" i="2"/>
  <c r="N4131" i="2"/>
  <c r="O4131" i="2"/>
  <c r="P4131" i="2"/>
  <c r="Q4131" i="2"/>
  <c r="R4131" i="2"/>
  <c r="S4131" i="2"/>
  <c r="AA4131" i="2"/>
  <c r="AC4131" i="2"/>
  <c r="A4132" i="2"/>
  <c r="B4132" i="2"/>
  <c r="F4132" i="2"/>
  <c r="G4132" i="2"/>
  <c r="H4132" i="2"/>
  <c r="I4132" i="2"/>
  <c r="J4132" i="2"/>
  <c r="N4132" i="2"/>
  <c r="O4132" i="2"/>
  <c r="P4132" i="2"/>
  <c r="Q4132" i="2"/>
  <c r="R4132" i="2"/>
  <c r="S4132" i="2"/>
  <c r="AA4132" i="2"/>
  <c r="AC4132" i="2"/>
  <c r="A4133" i="2"/>
  <c r="B4133" i="2"/>
  <c r="F4133" i="2"/>
  <c r="G4133" i="2"/>
  <c r="H4133" i="2"/>
  <c r="I4133" i="2"/>
  <c r="J4133" i="2"/>
  <c r="N4133" i="2"/>
  <c r="O4133" i="2"/>
  <c r="P4133" i="2"/>
  <c r="Q4133" i="2"/>
  <c r="R4133" i="2"/>
  <c r="S4133" i="2"/>
  <c r="AA4133" i="2"/>
  <c r="AC4133" i="2"/>
  <c r="A4134" i="2"/>
  <c r="B4134" i="2"/>
  <c r="F4134" i="2"/>
  <c r="G4134" i="2"/>
  <c r="H4134" i="2"/>
  <c r="I4134" i="2"/>
  <c r="J4134" i="2"/>
  <c r="N4134" i="2"/>
  <c r="O4134" i="2"/>
  <c r="P4134" i="2"/>
  <c r="Q4134" i="2"/>
  <c r="R4134" i="2"/>
  <c r="S4134" i="2"/>
  <c r="AA4134" i="2"/>
  <c r="AC4134" i="2"/>
  <c r="A4135" i="2"/>
  <c r="B4135" i="2"/>
  <c r="F4135" i="2"/>
  <c r="G4135" i="2"/>
  <c r="H4135" i="2"/>
  <c r="I4135" i="2"/>
  <c r="J4135" i="2"/>
  <c r="N4135" i="2"/>
  <c r="O4135" i="2"/>
  <c r="P4135" i="2"/>
  <c r="Q4135" i="2"/>
  <c r="R4135" i="2"/>
  <c r="S4135" i="2"/>
  <c r="AA4135" i="2"/>
  <c r="AC4135" i="2"/>
  <c r="A4136" i="2"/>
  <c r="B4136" i="2"/>
  <c r="F4136" i="2"/>
  <c r="G4136" i="2"/>
  <c r="H4136" i="2"/>
  <c r="I4136" i="2"/>
  <c r="J4136" i="2"/>
  <c r="N4136" i="2"/>
  <c r="O4136" i="2"/>
  <c r="P4136" i="2"/>
  <c r="Q4136" i="2"/>
  <c r="R4136" i="2"/>
  <c r="S4136" i="2"/>
  <c r="AA4136" i="2"/>
  <c r="AC4136" i="2"/>
  <c r="A4137" i="2"/>
  <c r="B4137" i="2"/>
  <c r="F4137" i="2"/>
  <c r="G4137" i="2"/>
  <c r="H4137" i="2"/>
  <c r="I4137" i="2"/>
  <c r="J4137" i="2"/>
  <c r="N4137" i="2"/>
  <c r="T4137" i="2" s="1"/>
  <c r="O4137" i="2"/>
  <c r="P4137" i="2"/>
  <c r="Q4137" i="2"/>
  <c r="R4137" i="2"/>
  <c r="S4137" i="2"/>
  <c r="AA4137" i="2"/>
  <c r="AC4137" i="2"/>
  <c r="A4138" i="2"/>
  <c r="B4138" i="2"/>
  <c r="F4138" i="2"/>
  <c r="G4138" i="2"/>
  <c r="H4138" i="2"/>
  <c r="I4138" i="2"/>
  <c r="J4138" i="2"/>
  <c r="N4138" i="2"/>
  <c r="O4138" i="2"/>
  <c r="P4138" i="2"/>
  <c r="Q4138" i="2"/>
  <c r="R4138" i="2"/>
  <c r="S4138" i="2"/>
  <c r="AA4138" i="2"/>
  <c r="AC4138" i="2"/>
  <c r="A4139" i="2"/>
  <c r="B4139" i="2"/>
  <c r="F4139" i="2"/>
  <c r="G4139" i="2"/>
  <c r="H4139" i="2"/>
  <c r="I4139" i="2"/>
  <c r="J4139" i="2"/>
  <c r="N4139" i="2"/>
  <c r="O4139" i="2"/>
  <c r="P4139" i="2"/>
  <c r="Q4139" i="2"/>
  <c r="R4139" i="2"/>
  <c r="S4139" i="2"/>
  <c r="AA4139" i="2"/>
  <c r="AC4139" i="2"/>
  <c r="A4140" i="2"/>
  <c r="B4140" i="2"/>
  <c r="F4140" i="2"/>
  <c r="G4140" i="2"/>
  <c r="H4140" i="2"/>
  <c r="I4140" i="2"/>
  <c r="J4140" i="2"/>
  <c r="N4140" i="2"/>
  <c r="O4140" i="2"/>
  <c r="P4140" i="2"/>
  <c r="Q4140" i="2"/>
  <c r="R4140" i="2"/>
  <c r="S4140" i="2"/>
  <c r="AA4140" i="2"/>
  <c r="AC4140" i="2"/>
  <c r="A4141" i="2"/>
  <c r="B4141" i="2"/>
  <c r="F4141" i="2"/>
  <c r="G4141" i="2"/>
  <c r="H4141" i="2"/>
  <c r="I4141" i="2"/>
  <c r="J4141" i="2"/>
  <c r="N4141" i="2"/>
  <c r="O4141" i="2"/>
  <c r="P4141" i="2"/>
  <c r="Q4141" i="2"/>
  <c r="R4141" i="2"/>
  <c r="S4141" i="2"/>
  <c r="AA4141" i="2"/>
  <c r="AC4141" i="2"/>
  <c r="A4142" i="2"/>
  <c r="B4142" i="2"/>
  <c r="F4142" i="2"/>
  <c r="G4142" i="2"/>
  <c r="H4142" i="2"/>
  <c r="I4142" i="2"/>
  <c r="J4142" i="2"/>
  <c r="N4142" i="2"/>
  <c r="O4142" i="2"/>
  <c r="P4142" i="2"/>
  <c r="Q4142" i="2"/>
  <c r="R4142" i="2"/>
  <c r="S4142" i="2"/>
  <c r="AA4142" i="2"/>
  <c r="AC4142" i="2"/>
  <c r="A4143" i="2"/>
  <c r="B4143" i="2"/>
  <c r="F4143" i="2"/>
  <c r="G4143" i="2"/>
  <c r="H4143" i="2"/>
  <c r="I4143" i="2"/>
  <c r="J4143" i="2"/>
  <c r="N4143" i="2"/>
  <c r="O4143" i="2"/>
  <c r="P4143" i="2"/>
  <c r="Q4143" i="2"/>
  <c r="R4143" i="2"/>
  <c r="S4143" i="2"/>
  <c r="AA4143" i="2"/>
  <c r="AC4143" i="2"/>
  <c r="A4144" i="2"/>
  <c r="B4144" i="2"/>
  <c r="F4144" i="2"/>
  <c r="G4144" i="2"/>
  <c r="H4144" i="2"/>
  <c r="I4144" i="2"/>
  <c r="J4144" i="2"/>
  <c r="N4144" i="2"/>
  <c r="O4144" i="2"/>
  <c r="P4144" i="2"/>
  <c r="Q4144" i="2"/>
  <c r="R4144" i="2"/>
  <c r="S4144" i="2"/>
  <c r="AA4144" i="2"/>
  <c r="AC4144" i="2"/>
  <c r="A4145" i="2"/>
  <c r="B4145" i="2"/>
  <c r="F4145" i="2"/>
  <c r="G4145" i="2"/>
  <c r="H4145" i="2"/>
  <c r="I4145" i="2"/>
  <c r="J4145" i="2"/>
  <c r="N4145" i="2"/>
  <c r="T4145" i="2" s="1"/>
  <c r="O4145" i="2"/>
  <c r="P4145" i="2"/>
  <c r="Q4145" i="2"/>
  <c r="R4145" i="2"/>
  <c r="S4145" i="2"/>
  <c r="AA4145" i="2"/>
  <c r="AC4145" i="2"/>
  <c r="A4146" i="2"/>
  <c r="B4146" i="2"/>
  <c r="F4146" i="2"/>
  <c r="G4146" i="2"/>
  <c r="H4146" i="2"/>
  <c r="I4146" i="2"/>
  <c r="J4146" i="2"/>
  <c r="N4146" i="2"/>
  <c r="O4146" i="2"/>
  <c r="P4146" i="2"/>
  <c r="Q4146" i="2"/>
  <c r="R4146" i="2"/>
  <c r="S4146" i="2"/>
  <c r="AA4146" i="2"/>
  <c r="AC4146" i="2"/>
  <c r="A4147" i="2"/>
  <c r="B4147" i="2"/>
  <c r="F4147" i="2"/>
  <c r="G4147" i="2"/>
  <c r="H4147" i="2"/>
  <c r="I4147" i="2"/>
  <c r="J4147" i="2"/>
  <c r="N4147" i="2"/>
  <c r="O4147" i="2"/>
  <c r="P4147" i="2"/>
  <c r="Q4147" i="2"/>
  <c r="R4147" i="2"/>
  <c r="S4147" i="2"/>
  <c r="AA4147" i="2"/>
  <c r="AC4147" i="2"/>
  <c r="A4148" i="2"/>
  <c r="B4148" i="2"/>
  <c r="F4148" i="2"/>
  <c r="G4148" i="2"/>
  <c r="H4148" i="2"/>
  <c r="I4148" i="2"/>
  <c r="J4148" i="2"/>
  <c r="N4148" i="2"/>
  <c r="O4148" i="2"/>
  <c r="P4148" i="2"/>
  <c r="Q4148" i="2"/>
  <c r="R4148" i="2"/>
  <c r="S4148" i="2"/>
  <c r="AA4148" i="2"/>
  <c r="AC4148" i="2"/>
  <c r="A4149" i="2"/>
  <c r="B4149" i="2"/>
  <c r="F4149" i="2"/>
  <c r="G4149" i="2"/>
  <c r="H4149" i="2"/>
  <c r="I4149" i="2"/>
  <c r="J4149" i="2"/>
  <c r="N4149" i="2"/>
  <c r="O4149" i="2"/>
  <c r="P4149" i="2"/>
  <c r="Q4149" i="2"/>
  <c r="R4149" i="2"/>
  <c r="S4149" i="2"/>
  <c r="AA4149" i="2"/>
  <c r="AC4149" i="2"/>
  <c r="A4150" i="2"/>
  <c r="B4150" i="2"/>
  <c r="F4150" i="2"/>
  <c r="G4150" i="2"/>
  <c r="H4150" i="2"/>
  <c r="I4150" i="2"/>
  <c r="J4150" i="2"/>
  <c r="N4150" i="2"/>
  <c r="O4150" i="2"/>
  <c r="P4150" i="2"/>
  <c r="Q4150" i="2"/>
  <c r="R4150" i="2"/>
  <c r="S4150" i="2"/>
  <c r="AA4150" i="2"/>
  <c r="AC4150" i="2"/>
  <c r="A4151" i="2"/>
  <c r="B4151" i="2"/>
  <c r="F4151" i="2"/>
  <c r="G4151" i="2"/>
  <c r="H4151" i="2"/>
  <c r="I4151" i="2"/>
  <c r="J4151" i="2"/>
  <c r="N4151" i="2"/>
  <c r="O4151" i="2"/>
  <c r="P4151" i="2"/>
  <c r="Q4151" i="2"/>
  <c r="R4151" i="2"/>
  <c r="S4151" i="2"/>
  <c r="AA4151" i="2"/>
  <c r="AC4151" i="2"/>
  <c r="A4152" i="2"/>
  <c r="B4152" i="2"/>
  <c r="F4152" i="2"/>
  <c r="G4152" i="2"/>
  <c r="H4152" i="2"/>
  <c r="I4152" i="2"/>
  <c r="J4152" i="2"/>
  <c r="N4152" i="2"/>
  <c r="O4152" i="2"/>
  <c r="P4152" i="2"/>
  <c r="Q4152" i="2"/>
  <c r="R4152" i="2"/>
  <c r="S4152" i="2"/>
  <c r="AA4152" i="2"/>
  <c r="AC4152" i="2"/>
  <c r="A4153" i="2"/>
  <c r="B4153" i="2"/>
  <c r="F4153" i="2"/>
  <c r="G4153" i="2"/>
  <c r="H4153" i="2"/>
  <c r="I4153" i="2"/>
  <c r="J4153" i="2"/>
  <c r="N4153" i="2"/>
  <c r="T4153" i="2" s="1"/>
  <c r="O4153" i="2"/>
  <c r="P4153" i="2"/>
  <c r="Q4153" i="2"/>
  <c r="R4153" i="2"/>
  <c r="S4153" i="2"/>
  <c r="AA4153" i="2"/>
  <c r="AC4153" i="2"/>
  <c r="A4154" i="2"/>
  <c r="B4154" i="2"/>
  <c r="F4154" i="2"/>
  <c r="G4154" i="2"/>
  <c r="H4154" i="2"/>
  <c r="I4154" i="2"/>
  <c r="J4154" i="2"/>
  <c r="N4154" i="2"/>
  <c r="O4154" i="2"/>
  <c r="P4154" i="2"/>
  <c r="Q4154" i="2"/>
  <c r="R4154" i="2"/>
  <c r="S4154" i="2"/>
  <c r="AA4154" i="2"/>
  <c r="AC4154" i="2"/>
  <c r="A4155" i="2"/>
  <c r="B4155" i="2"/>
  <c r="F4155" i="2"/>
  <c r="G4155" i="2"/>
  <c r="H4155" i="2"/>
  <c r="I4155" i="2"/>
  <c r="J4155" i="2"/>
  <c r="N4155" i="2"/>
  <c r="O4155" i="2"/>
  <c r="P4155" i="2"/>
  <c r="Q4155" i="2"/>
  <c r="R4155" i="2"/>
  <c r="S4155" i="2"/>
  <c r="AA4155" i="2"/>
  <c r="AC4155" i="2"/>
  <c r="A4156" i="2"/>
  <c r="B4156" i="2"/>
  <c r="F4156" i="2"/>
  <c r="G4156" i="2"/>
  <c r="H4156" i="2"/>
  <c r="I4156" i="2"/>
  <c r="J4156" i="2"/>
  <c r="N4156" i="2"/>
  <c r="O4156" i="2"/>
  <c r="P4156" i="2"/>
  <c r="Q4156" i="2"/>
  <c r="R4156" i="2"/>
  <c r="S4156" i="2"/>
  <c r="AA4156" i="2"/>
  <c r="AC4156" i="2"/>
  <c r="A4157" i="2"/>
  <c r="B4157" i="2"/>
  <c r="F4157" i="2"/>
  <c r="G4157" i="2"/>
  <c r="H4157" i="2"/>
  <c r="I4157" i="2"/>
  <c r="J4157" i="2"/>
  <c r="N4157" i="2"/>
  <c r="O4157" i="2"/>
  <c r="P4157" i="2"/>
  <c r="Q4157" i="2"/>
  <c r="R4157" i="2"/>
  <c r="S4157" i="2"/>
  <c r="AA4157" i="2"/>
  <c r="AC4157" i="2"/>
  <c r="A4158" i="2"/>
  <c r="B4158" i="2"/>
  <c r="F4158" i="2"/>
  <c r="G4158" i="2"/>
  <c r="H4158" i="2"/>
  <c r="I4158" i="2"/>
  <c r="J4158" i="2"/>
  <c r="N4158" i="2"/>
  <c r="O4158" i="2"/>
  <c r="P4158" i="2"/>
  <c r="Q4158" i="2"/>
  <c r="R4158" i="2"/>
  <c r="S4158" i="2"/>
  <c r="AA4158" i="2"/>
  <c r="AC4158" i="2"/>
  <c r="A4159" i="2"/>
  <c r="B4159" i="2"/>
  <c r="F4159" i="2"/>
  <c r="G4159" i="2"/>
  <c r="H4159" i="2"/>
  <c r="I4159" i="2"/>
  <c r="J4159" i="2"/>
  <c r="N4159" i="2"/>
  <c r="O4159" i="2"/>
  <c r="P4159" i="2"/>
  <c r="Q4159" i="2"/>
  <c r="R4159" i="2"/>
  <c r="S4159" i="2"/>
  <c r="AA4159" i="2"/>
  <c r="AC4159" i="2"/>
  <c r="A4160" i="2"/>
  <c r="B4160" i="2"/>
  <c r="F4160" i="2"/>
  <c r="G4160" i="2"/>
  <c r="H4160" i="2"/>
  <c r="I4160" i="2"/>
  <c r="J4160" i="2"/>
  <c r="N4160" i="2"/>
  <c r="O4160" i="2"/>
  <c r="P4160" i="2"/>
  <c r="Q4160" i="2"/>
  <c r="R4160" i="2"/>
  <c r="S4160" i="2"/>
  <c r="AA4160" i="2"/>
  <c r="AC4160" i="2"/>
  <c r="A4161" i="2"/>
  <c r="B4161" i="2"/>
  <c r="F4161" i="2"/>
  <c r="G4161" i="2"/>
  <c r="H4161" i="2"/>
  <c r="I4161" i="2"/>
  <c r="J4161" i="2"/>
  <c r="N4161" i="2"/>
  <c r="T4161" i="2" s="1"/>
  <c r="O4161" i="2"/>
  <c r="P4161" i="2"/>
  <c r="Q4161" i="2"/>
  <c r="R4161" i="2"/>
  <c r="S4161" i="2"/>
  <c r="AA4161" i="2"/>
  <c r="AC4161" i="2"/>
  <c r="A4162" i="2"/>
  <c r="B4162" i="2"/>
  <c r="F4162" i="2"/>
  <c r="G4162" i="2"/>
  <c r="H4162" i="2"/>
  <c r="I4162" i="2"/>
  <c r="J4162" i="2"/>
  <c r="N4162" i="2"/>
  <c r="O4162" i="2"/>
  <c r="P4162" i="2"/>
  <c r="Q4162" i="2"/>
  <c r="R4162" i="2"/>
  <c r="S4162" i="2"/>
  <c r="AA4162" i="2"/>
  <c r="AC4162" i="2"/>
  <c r="A4163" i="2"/>
  <c r="B4163" i="2"/>
  <c r="F4163" i="2"/>
  <c r="G4163" i="2"/>
  <c r="H4163" i="2"/>
  <c r="I4163" i="2"/>
  <c r="J4163" i="2"/>
  <c r="N4163" i="2"/>
  <c r="O4163" i="2"/>
  <c r="P4163" i="2"/>
  <c r="Q4163" i="2"/>
  <c r="R4163" i="2"/>
  <c r="S4163" i="2"/>
  <c r="AA4163" i="2"/>
  <c r="AC4163" i="2"/>
  <c r="A4164" i="2"/>
  <c r="B4164" i="2"/>
  <c r="F4164" i="2"/>
  <c r="G4164" i="2"/>
  <c r="H4164" i="2"/>
  <c r="I4164" i="2"/>
  <c r="J4164" i="2"/>
  <c r="N4164" i="2"/>
  <c r="O4164" i="2"/>
  <c r="P4164" i="2"/>
  <c r="Q4164" i="2"/>
  <c r="R4164" i="2"/>
  <c r="S4164" i="2"/>
  <c r="AA4164" i="2"/>
  <c r="AC4164" i="2"/>
  <c r="A4165" i="2"/>
  <c r="B4165" i="2"/>
  <c r="F4165" i="2"/>
  <c r="G4165" i="2"/>
  <c r="H4165" i="2"/>
  <c r="I4165" i="2"/>
  <c r="J4165" i="2"/>
  <c r="N4165" i="2"/>
  <c r="O4165" i="2"/>
  <c r="P4165" i="2"/>
  <c r="Q4165" i="2"/>
  <c r="R4165" i="2"/>
  <c r="S4165" i="2"/>
  <c r="AA4165" i="2"/>
  <c r="AC4165" i="2"/>
  <c r="A4166" i="2"/>
  <c r="B4166" i="2"/>
  <c r="F4166" i="2"/>
  <c r="G4166" i="2"/>
  <c r="H4166" i="2"/>
  <c r="I4166" i="2"/>
  <c r="J4166" i="2"/>
  <c r="N4166" i="2"/>
  <c r="O4166" i="2"/>
  <c r="P4166" i="2"/>
  <c r="Q4166" i="2"/>
  <c r="R4166" i="2"/>
  <c r="S4166" i="2"/>
  <c r="AA4166" i="2"/>
  <c r="AC4166" i="2"/>
  <c r="A4167" i="2"/>
  <c r="B4167" i="2"/>
  <c r="F4167" i="2"/>
  <c r="G4167" i="2"/>
  <c r="H4167" i="2"/>
  <c r="I4167" i="2"/>
  <c r="J4167" i="2"/>
  <c r="N4167" i="2"/>
  <c r="O4167" i="2"/>
  <c r="P4167" i="2"/>
  <c r="Q4167" i="2"/>
  <c r="R4167" i="2"/>
  <c r="S4167" i="2"/>
  <c r="AA4167" i="2"/>
  <c r="AC4167" i="2"/>
  <c r="A4168" i="2"/>
  <c r="B4168" i="2"/>
  <c r="F4168" i="2"/>
  <c r="G4168" i="2"/>
  <c r="H4168" i="2"/>
  <c r="I4168" i="2"/>
  <c r="J4168" i="2"/>
  <c r="N4168" i="2"/>
  <c r="O4168" i="2"/>
  <c r="P4168" i="2"/>
  <c r="Q4168" i="2"/>
  <c r="R4168" i="2"/>
  <c r="S4168" i="2"/>
  <c r="AA4168" i="2"/>
  <c r="AC4168" i="2"/>
  <c r="A4169" i="2"/>
  <c r="B4169" i="2"/>
  <c r="F4169" i="2"/>
  <c r="G4169" i="2"/>
  <c r="H4169" i="2"/>
  <c r="I4169" i="2"/>
  <c r="J4169" i="2"/>
  <c r="N4169" i="2"/>
  <c r="T4169" i="2" s="1"/>
  <c r="O4169" i="2"/>
  <c r="P4169" i="2"/>
  <c r="Q4169" i="2"/>
  <c r="R4169" i="2"/>
  <c r="S4169" i="2"/>
  <c r="AA4169" i="2"/>
  <c r="AC4169" i="2"/>
  <c r="A4170" i="2"/>
  <c r="B4170" i="2"/>
  <c r="F4170" i="2"/>
  <c r="G4170" i="2"/>
  <c r="H4170" i="2"/>
  <c r="I4170" i="2"/>
  <c r="J4170" i="2"/>
  <c r="N4170" i="2"/>
  <c r="O4170" i="2"/>
  <c r="P4170" i="2"/>
  <c r="Q4170" i="2"/>
  <c r="R4170" i="2"/>
  <c r="S4170" i="2"/>
  <c r="AA4170" i="2"/>
  <c r="AC4170" i="2"/>
  <c r="A4171" i="2"/>
  <c r="B4171" i="2"/>
  <c r="F4171" i="2"/>
  <c r="G4171" i="2"/>
  <c r="H4171" i="2"/>
  <c r="I4171" i="2"/>
  <c r="J4171" i="2"/>
  <c r="N4171" i="2"/>
  <c r="O4171" i="2"/>
  <c r="P4171" i="2"/>
  <c r="Q4171" i="2"/>
  <c r="R4171" i="2"/>
  <c r="S4171" i="2"/>
  <c r="AA4171" i="2"/>
  <c r="AC4171" i="2"/>
  <c r="A4172" i="2"/>
  <c r="B4172" i="2"/>
  <c r="F4172" i="2"/>
  <c r="G4172" i="2"/>
  <c r="H4172" i="2"/>
  <c r="I4172" i="2"/>
  <c r="J4172" i="2"/>
  <c r="N4172" i="2"/>
  <c r="O4172" i="2"/>
  <c r="P4172" i="2"/>
  <c r="Q4172" i="2"/>
  <c r="R4172" i="2"/>
  <c r="S4172" i="2"/>
  <c r="AA4172" i="2"/>
  <c r="AC4172" i="2"/>
  <c r="A4173" i="2"/>
  <c r="B4173" i="2"/>
  <c r="F4173" i="2"/>
  <c r="G4173" i="2"/>
  <c r="H4173" i="2"/>
  <c r="I4173" i="2"/>
  <c r="J4173" i="2"/>
  <c r="N4173" i="2"/>
  <c r="O4173" i="2"/>
  <c r="P4173" i="2"/>
  <c r="Q4173" i="2"/>
  <c r="R4173" i="2"/>
  <c r="S4173" i="2"/>
  <c r="AA4173" i="2"/>
  <c r="AC4173" i="2"/>
  <c r="A4174" i="2"/>
  <c r="B4174" i="2"/>
  <c r="F4174" i="2"/>
  <c r="G4174" i="2"/>
  <c r="H4174" i="2"/>
  <c r="I4174" i="2"/>
  <c r="J4174" i="2"/>
  <c r="N4174" i="2"/>
  <c r="O4174" i="2"/>
  <c r="P4174" i="2"/>
  <c r="Q4174" i="2"/>
  <c r="R4174" i="2"/>
  <c r="S4174" i="2"/>
  <c r="AA4174" i="2"/>
  <c r="AC4174" i="2"/>
  <c r="A4175" i="2"/>
  <c r="B4175" i="2"/>
  <c r="F4175" i="2"/>
  <c r="G4175" i="2"/>
  <c r="H4175" i="2"/>
  <c r="I4175" i="2"/>
  <c r="J4175" i="2"/>
  <c r="N4175" i="2"/>
  <c r="O4175" i="2"/>
  <c r="P4175" i="2"/>
  <c r="Q4175" i="2"/>
  <c r="R4175" i="2"/>
  <c r="S4175" i="2"/>
  <c r="AA4175" i="2"/>
  <c r="AC4175" i="2"/>
  <c r="A4176" i="2"/>
  <c r="B4176" i="2"/>
  <c r="F4176" i="2"/>
  <c r="G4176" i="2"/>
  <c r="H4176" i="2"/>
  <c r="I4176" i="2"/>
  <c r="J4176" i="2"/>
  <c r="N4176" i="2"/>
  <c r="O4176" i="2"/>
  <c r="P4176" i="2"/>
  <c r="Q4176" i="2"/>
  <c r="R4176" i="2"/>
  <c r="S4176" i="2"/>
  <c r="AA4176" i="2"/>
  <c r="AC4176" i="2"/>
  <c r="A4177" i="2"/>
  <c r="B4177" i="2"/>
  <c r="F4177" i="2"/>
  <c r="G4177" i="2"/>
  <c r="H4177" i="2"/>
  <c r="I4177" i="2"/>
  <c r="J4177" i="2"/>
  <c r="N4177" i="2"/>
  <c r="T4177" i="2" s="1"/>
  <c r="O4177" i="2"/>
  <c r="P4177" i="2"/>
  <c r="Q4177" i="2"/>
  <c r="R4177" i="2"/>
  <c r="S4177" i="2"/>
  <c r="AA4177" i="2"/>
  <c r="AC4177" i="2"/>
  <c r="A4178" i="2"/>
  <c r="B4178" i="2"/>
  <c r="F4178" i="2"/>
  <c r="G4178" i="2"/>
  <c r="H4178" i="2"/>
  <c r="I4178" i="2"/>
  <c r="J4178" i="2"/>
  <c r="N4178" i="2"/>
  <c r="O4178" i="2"/>
  <c r="P4178" i="2"/>
  <c r="Q4178" i="2"/>
  <c r="R4178" i="2"/>
  <c r="S4178" i="2"/>
  <c r="AA4178" i="2"/>
  <c r="AC4178" i="2"/>
  <c r="A4179" i="2"/>
  <c r="B4179" i="2"/>
  <c r="F4179" i="2"/>
  <c r="G4179" i="2"/>
  <c r="H4179" i="2"/>
  <c r="I4179" i="2"/>
  <c r="J4179" i="2"/>
  <c r="N4179" i="2"/>
  <c r="O4179" i="2"/>
  <c r="P4179" i="2"/>
  <c r="Q4179" i="2"/>
  <c r="R4179" i="2"/>
  <c r="S4179" i="2"/>
  <c r="AA4179" i="2"/>
  <c r="AC4179" i="2"/>
  <c r="A4180" i="2"/>
  <c r="B4180" i="2"/>
  <c r="F4180" i="2"/>
  <c r="G4180" i="2"/>
  <c r="H4180" i="2"/>
  <c r="I4180" i="2"/>
  <c r="J4180" i="2"/>
  <c r="N4180" i="2"/>
  <c r="O4180" i="2"/>
  <c r="P4180" i="2"/>
  <c r="Q4180" i="2"/>
  <c r="R4180" i="2"/>
  <c r="S4180" i="2"/>
  <c r="AA4180" i="2"/>
  <c r="AC4180" i="2"/>
  <c r="A4181" i="2"/>
  <c r="B4181" i="2"/>
  <c r="F4181" i="2"/>
  <c r="G4181" i="2"/>
  <c r="H4181" i="2"/>
  <c r="I4181" i="2"/>
  <c r="J4181" i="2"/>
  <c r="N4181" i="2"/>
  <c r="O4181" i="2"/>
  <c r="P4181" i="2"/>
  <c r="Q4181" i="2"/>
  <c r="R4181" i="2"/>
  <c r="S4181" i="2"/>
  <c r="AA4181" i="2"/>
  <c r="AC4181" i="2"/>
  <c r="A4182" i="2"/>
  <c r="B4182" i="2"/>
  <c r="F4182" i="2"/>
  <c r="G4182" i="2"/>
  <c r="H4182" i="2"/>
  <c r="I4182" i="2"/>
  <c r="J4182" i="2"/>
  <c r="N4182" i="2"/>
  <c r="O4182" i="2"/>
  <c r="P4182" i="2"/>
  <c r="Q4182" i="2"/>
  <c r="R4182" i="2"/>
  <c r="S4182" i="2"/>
  <c r="AA4182" i="2"/>
  <c r="AC4182" i="2"/>
  <c r="A4183" i="2"/>
  <c r="B4183" i="2"/>
  <c r="F4183" i="2"/>
  <c r="G4183" i="2"/>
  <c r="H4183" i="2"/>
  <c r="I4183" i="2"/>
  <c r="J4183" i="2"/>
  <c r="N4183" i="2"/>
  <c r="O4183" i="2"/>
  <c r="P4183" i="2"/>
  <c r="Q4183" i="2"/>
  <c r="R4183" i="2"/>
  <c r="S4183" i="2"/>
  <c r="AA4183" i="2"/>
  <c r="AC4183" i="2"/>
  <c r="A4184" i="2"/>
  <c r="B4184" i="2"/>
  <c r="F4184" i="2"/>
  <c r="G4184" i="2"/>
  <c r="H4184" i="2"/>
  <c r="I4184" i="2"/>
  <c r="J4184" i="2"/>
  <c r="N4184" i="2"/>
  <c r="O4184" i="2"/>
  <c r="P4184" i="2"/>
  <c r="Q4184" i="2"/>
  <c r="R4184" i="2"/>
  <c r="S4184" i="2"/>
  <c r="AA4184" i="2"/>
  <c r="AC4184" i="2"/>
  <c r="A4185" i="2"/>
  <c r="B4185" i="2"/>
  <c r="F4185" i="2"/>
  <c r="G4185" i="2"/>
  <c r="H4185" i="2"/>
  <c r="I4185" i="2"/>
  <c r="J4185" i="2"/>
  <c r="N4185" i="2"/>
  <c r="T4185" i="2" s="1"/>
  <c r="O4185" i="2"/>
  <c r="P4185" i="2"/>
  <c r="Q4185" i="2"/>
  <c r="R4185" i="2"/>
  <c r="S4185" i="2"/>
  <c r="AA4185" i="2"/>
  <c r="AC4185" i="2"/>
  <c r="A4186" i="2"/>
  <c r="B4186" i="2"/>
  <c r="F4186" i="2"/>
  <c r="G4186" i="2"/>
  <c r="H4186" i="2"/>
  <c r="I4186" i="2"/>
  <c r="J4186" i="2"/>
  <c r="N4186" i="2"/>
  <c r="O4186" i="2"/>
  <c r="P4186" i="2"/>
  <c r="Q4186" i="2"/>
  <c r="R4186" i="2"/>
  <c r="S4186" i="2"/>
  <c r="AA4186" i="2"/>
  <c r="AC4186" i="2"/>
  <c r="A4187" i="2"/>
  <c r="B4187" i="2"/>
  <c r="F4187" i="2"/>
  <c r="G4187" i="2"/>
  <c r="H4187" i="2"/>
  <c r="I4187" i="2"/>
  <c r="J4187" i="2"/>
  <c r="N4187" i="2"/>
  <c r="O4187" i="2"/>
  <c r="P4187" i="2"/>
  <c r="Q4187" i="2"/>
  <c r="R4187" i="2"/>
  <c r="S4187" i="2"/>
  <c r="AA4187" i="2"/>
  <c r="AC4187" i="2"/>
  <c r="A4188" i="2"/>
  <c r="B4188" i="2"/>
  <c r="F4188" i="2"/>
  <c r="G4188" i="2"/>
  <c r="H4188" i="2"/>
  <c r="I4188" i="2"/>
  <c r="J4188" i="2"/>
  <c r="N4188" i="2"/>
  <c r="O4188" i="2"/>
  <c r="P4188" i="2"/>
  <c r="Q4188" i="2"/>
  <c r="R4188" i="2"/>
  <c r="S4188" i="2"/>
  <c r="AA4188" i="2"/>
  <c r="AC4188" i="2"/>
  <c r="A4189" i="2"/>
  <c r="B4189" i="2"/>
  <c r="F4189" i="2"/>
  <c r="G4189" i="2"/>
  <c r="H4189" i="2"/>
  <c r="I4189" i="2"/>
  <c r="J4189" i="2"/>
  <c r="N4189" i="2"/>
  <c r="O4189" i="2"/>
  <c r="P4189" i="2"/>
  <c r="Q4189" i="2"/>
  <c r="R4189" i="2"/>
  <c r="S4189" i="2"/>
  <c r="AA4189" i="2"/>
  <c r="AC4189" i="2"/>
  <c r="A4190" i="2"/>
  <c r="B4190" i="2"/>
  <c r="F4190" i="2"/>
  <c r="G4190" i="2"/>
  <c r="H4190" i="2"/>
  <c r="I4190" i="2"/>
  <c r="J4190" i="2"/>
  <c r="N4190" i="2"/>
  <c r="O4190" i="2"/>
  <c r="P4190" i="2"/>
  <c r="Q4190" i="2"/>
  <c r="R4190" i="2"/>
  <c r="S4190" i="2"/>
  <c r="AA4190" i="2"/>
  <c r="AC4190" i="2"/>
  <c r="A4191" i="2"/>
  <c r="B4191" i="2"/>
  <c r="F4191" i="2"/>
  <c r="G4191" i="2"/>
  <c r="H4191" i="2"/>
  <c r="I4191" i="2"/>
  <c r="J4191" i="2"/>
  <c r="N4191" i="2"/>
  <c r="O4191" i="2"/>
  <c r="P4191" i="2"/>
  <c r="Q4191" i="2"/>
  <c r="R4191" i="2"/>
  <c r="S4191" i="2"/>
  <c r="AA4191" i="2"/>
  <c r="AC4191" i="2"/>
  <c r="A4192" i="2"/>
  <c r="B4192" i="2"/>
  <c r="F4192" i="2"/>
  <c r="G4192" i="2"/>
  <c r="H4192" i="2"/>
  <c r="I4192" i="2"/>
  <c r="J4192" i="2"/>
  <c r="N4192" i="2"/>
  <c r="O4192" i="2"/>
  <c r="P4192" i="2"/>
  <c r="Q4192" i="2"/>
  <c r="R4192" i="2"/>
  <c r="S4192" i="2"/>
  <c r="AA4192" i="2"/>
  <c r="AC4192" i="2"/>
  <c r="A4193" i="2"/>
  <c r="B4193" i="2"/>
  <c r="F4193" i="2"/>
  <c r="G4193" i="2"/>
  <c r="H4193" i="2"/>
  <c r="I4193" i="2"/>
  <c r="J4193" i="2"/>
  <c r="N4193" i="2"/>
  <c r="T4193" i="2" s="1"/>
  <c r="O4193" i="2"/>
  <c r="P4193" i="2"/>
  <c r="Q4193" i="2"/>
  <c r="R4193" i="2"/>
  <c r="S4193" i="2"/>
  <c r="AA4193" i="2"/>
  <c r="AC4193" i="2"/>
  <c r="A4194" i="2"/>
  <c r="B4194" i="2"/>
  <c r="F4194" i="2"/>
  <c r="G4194" i="2"/>
  <c r="H4194" i="2"/>
  <c r="I4194" i="2"/>
  <c r="J4194" i="2"/>
  <c r="N4194" i="2"/>
  <c r="O4194" i="2"/>
  <c r="P4194" i="2"/>
  <c r="Q4194" i="2"/>
  <c r="R4194" i="2"/>
  <c r="S4194" i="2"/>
  <c r="AA4194" i="2"/>
  <c r="AC4194" i="2"/>
  <c r="A4195" i="2"/>
  <c r="B4195" i="2"/>
  <c r="F4195" i="2"/>
  <c r="G4195" i="2"/>
  <c r="H4195" i="2"/>
  <c r="I4195" i="2"/>
  <c r="J4195" i="2"/>
  <c r="N4195" i="2"/>
  <c r="O4195" i="2"/>
  <c r="P4195" i="2"/>
  <c r="Q4195" i="2"/>
  <c r="R4195" i="2"/>
  <c r="S4195" i="2"/>
  <c r="AA4195" i="2"/>
  <c r="AC4195" i="2"/>
  <c r="A4196" i="2"/>
  <c r="B4196" i="2"/>
  <c r="F4196" i="2"/>
  <c r="G4196" i="2"/>
  <c r="H4196" i="2"/>
  <c r="I4196" i="2"/>
  <c r="J4196" i="2"/>
  <c r="N4196" i="2"/>
  <c r="O4196" i="2"/>
  <c r="P4196" i="2"/>
  <c r="Q4196" i="2"/>
  <c r="R4196" i="2"/>
  <c r="S4196" i="2"/>
  <c r="AA4196" i="2"/>
  <c r="AC4196" i="2"/>
  <c r="A4197" i="2"/>
  <c r="B4197" i="2"/>
  <c r="F4197" i="2"/>
  <c r="G4197" i="2"/>
  <c r="H4197" i="2"/>
  <c r="I4197" i="2"/>
  <c r="J4197" i="2"/>
  <c r="N4197" i="2"/>
  <c r="O4197" i="2"/>
  <c r="P4197" i="2"/>
  <c r="Q4197" i="2"/>
  <c r="R4197" i="2"/>
  <c r="S4197" i="2"/>
  <c r="AA4197" i="2"/>
  <c r="AC4197" i="2"/>
  <c r="A4198" i="2"/>
  <c r="B4198" i="2"/>
  <c r="F4198" i="2"/>
  <c r="G4198" i="2"/>
  <c r="H4198" i="2"/>
  <c r="I4198" i="2"/>
  <c r="J4198" i="2"/>
  <c r="N4198" i="2"/>
  <c r="O4198" i="2"/>
  <c r="P4198" i="2"/>
  <c r="Q4198" i="2"/>
  <c r="R4198" i="2"/>
  <c r="S4198" i="2"/>
  <c r="AA4198" i="2"/>
  <c r="AC4198" i="2"/>
  <c r="A4199" i="2"/>
  <c r="B4199" i="2"/>
  <c r="F4199" i="2"/>
  <c r="G4199" i="2"/>
  <c r="H4199" i="2"/>
  <c r="I4199" i="2"/>
  <c r="J4199" i="2"/>
  <c r="N4199" i="2"/>
  <c r="O4199" i="2"/>
  <c r="P4199" i="2"/>
  <c r="Q4199" i="2"/>
  <c r="R4199" i="2"/>
  <c r="S4199" i="2"/>
  <c r="AA4199" i="2"/>
  <c r="AC4199" i="2"/>
  <c r="A4200" i="2"/>
  <c r="B4200" i="2"/>
  <c r="F4200" i="2"/>
  <c r="G4200" i="2"/>
  <c r="H4200" i="2"/>
  <c r="I4200" i="2"/>
  <c r="J4200" i="2"/>
  <c r="N4200" i="2"/>
  <c r="O4200" i="2"/>
  <c r="P4200" i="2"/>
  <c r="Q4200" i="2"/>
  <c r="R4200" i="2"/>
  <c r="S4200" i="2"/>
  <c r="AA4200" i="2"/>
  <c r="AC4200" i="2"/>
  <c r="A4201" i="2"/>
  <c r="B4201" i="2"/>
  <c r="F4201" i="2"/>
  <c r="G4201" i="2"/>
  <c r="H4201" i="2"/>
  <c r="I4201" i="2"/>
  <c r="J4201" i="2"/>
  <c r="N4201" i="2"/>
  <c r="T4201" i="2" s="1"/>
  <c r="O4201" i="2"/>
  <c r="P4201" i="2"/>
  <c r="Q4201" i="2"/>
  <c r="R4201" i="2"/>
  <c r="S4201" i="2"/>
  <c r="AA4201" i="2"/>
  <c r="AC4201" i="2"/>
  <c r="A4202" i="2"/>
  <c r="B4202" i="2"/>
  <c r="F4202" i="2"/>
  <c r="G4202" i="2"/>
  <c r="H4202" i="2"/>
  <c r="I4202" i="2"/>
  <c r="J4202" i="2"/>
  <c r="N4202" i="2"/>
  <c r="O4202" i="2"/>
  <c r="P4202" i="2"/>
  <c r="Q4202" i="2"/>
  <c r="R4202" i="2"/>
  <c r="S4202" i="2"/>
  <c r="AA4202" i="2"/>
  <c r="AC4202" i="2"/>
  <c r="A4203" i="2"/>
  <c r="B4203" i="2"/>
  <c r="F4203" i="2"/>
  <c r="G4203" i="2"/>
  <c r="H4203" i="2"/>
  <c r="I4203" i="2"/>
  <c r="J4203" i="2"/>
  <c r="N4203" i="2"/>
  <c r="O4203" i="2"/>
  <c r="P4203" i="2"/>
  <c r="Q4203" i="2"/>
  <c r="R4203" i="2"/>
  <c r="S4203" i="2"/>
  <c r="AA4203" i="2"/>
  <c r="AC4203" i="2"/>
  <c r="A4204" i="2"/>
  <c r="B4204" i="2"/>
  <c r="F4204" i="2"/>
  <c r="G4204" i="2"/>
  <c r="H4204" i="2"/>
  <c r="I4204" i="2"/>
  <c r="J4204" i="2"/>
  <c r="N4204" i="2"/>
  <c r="O4204" i="2"/>
  <c r="P4204" i="2"/>
  <c r="Q4204" i="2"/>
  <c r="R4204" i="2"/>
  <c r="S4204" i="2"/>
  <c r="AA4204" i="2"/>
  <c r="AC4204" i="2"/>
  <c r="A4205" i="2"/>
  <c r="B4205" i="2"/>
  <c r="F4205" i="2"/>
  <c r="G4205" i="2"/>
  <c r="H4205" i="2"/>
  <c r="I4205" i="2"/>
  <c r="J4205" i="2"/>
  <c r="N4205" i="2"/>
  <c r="O4205" i="2"/>
  <c r="P4205" i="2"/>
  <c r="Q4205" i="2"/>
  <c r="R4205" i="2"/>
  <c r="S4205" i="2"/>
  <c r="AA4205" i="2"/>
  <c r="AC4205" i="2"/>
  <c r="A4206" i="2"/>
  <c r="B4206" i="2"/>
  <c r="F4206" i="2"/>
  <c r="G4206" i="2"/>
  <c r="H4206" i="2"/>
  <c r="I4206" i="2"/>
  <c r="J4206" i="2"/>
  <c r="N4206" i="2"/>
  <c r="O4206" i="2"/>
  <c r="P4206" i="2"/>
  <c r="Q4206" i="2"/>
  <c r="R4206" i="2"/>
  <c r="S4206" i="2"/>
  <c r="AA4206" i="2"/>
  <c r="AC4206" i="2"/>
  <c r="A4207" i="2"/>
  <c r="B4207" i="2"/>
  <c r="F4207" i="2"/>
  <c r="G4207" i="2"/>
  <c r="H4207" i="2"/>
  <c r="I4207" i="2"/>
  <c r="J4207" i="2"/>
  <c r="N4207" i="2"/>
  <c r="O4207" i="2"/>
  <c r="P4207" i="2"/>
  <c r="Q4207" i="2"/>
  <c r="R4207" i="2"/>
  <c r="S4207" i="2"/>
  <c r="AA4207" i="2"/>
  <c r="AC4207" i="2"/>
  <c r="A4208" i="2"/>
  <c r="B4208" i="2"/>
  <c r="F4208" i="2"/>
  <c r="G4208" i="2"/>
  <c r="H4208" i="2"/>
  <c r="I4208" i="2"/>
  <c r="J4208" i="2"/>
  <c r="N4208" i="2"/>
  <c r="O4208" i="2"/>
  <c r="P4208" i="2"/>
  <c r="Q4208" i="2"/>
  <c r="R4208" i="2"/>
  <c r="S4208" i="2"/>
  <c r="AA4208" i="2"/>
  <c r="AC4208" i="2"/>
  <c r="A4209" i="2"/>
  <c r="B4209" i="2"/>
  <c r="F4209" i="2"/>
  <c r="G4209" i="2"/>
  <c r="H4209" i="2"/>
  <c r="I4209" i="2"/>
  <c r="J4209" i="2"/>
  <c r="N4209" i="2"/>
  <c r="T4209" i="2" s="1"/>
  <c r="O4209" i="2"/>
  <c r="P4209" i="2"/>
  <c r="Q4209" i="2"/>
  <c r="R4209" i="2"/>
  <c r="S4209" i="2"/>
  <c r="AA4209" i="2"/>
  <c r="AC4209" i="2"/>
  <c r="A4210" i="2"/>
  <c r="B4210" i="2"/>
  <c r="F4210" i="2"/>
  <c r="G4210" i="2"/>
  <c r="H4210" i="2"/>
  <c r="I4210" i="2"/>
  <c r="J4210" i="2"/>
  <c r="N4210" i="2"/>
  <c r="O4210" i="2"/>
  <c r="P4210" i="2"/>
  <c r="Q4210" i="2"/>
  <c r="R4210" i="2"/>
  <c r="S4210" i="2"/>
  <c r="AA4210" i="2"/>
  <c r="AC4210" i="2"/>
  <c r="A4211" i="2"/>
  <c r="B4211" i="2"/>
  <c r="F4211" i="2"/>
  <c r="G4211" i="2"/>
  <c r="H4211" i="2"/>
  <c r="I4211" i="2"/>
  <c r="J4211" i="2"/>
  <c r="N4211" i="2"/>
  <c r="O4211" i="2"/>
  <c r="P4211" i="2"/>
  <c r="Q4211" i="2"/>
  <c r="R4211" i="2"/>
  <c r="S4211" i="2"/>
  <c r="AA4211" i="2"/>
  <c r="AC4211" i="2"/>
  <c r="A4212" i="2"/>
  <c r="B4212" i="2"/>
  <c r="F4212" i="2"/>
  <c r="G4212" i="2"/>
  <c r="H4212" i="2"/>
  <c r="I4212" i="2"/>
  <c r="J4212" i="2"/>
  <c r="N4212" i="2"/>
  <c r="O4212" i="2"/>
  <c r="P4212" i="2"/>
  <c r="Q4212" i="2"/>
  <c r="R4212" i="2"/>
  <c r="S4212" i="2"/>
  <c r="AA4212" i="2"/>
  <c r="AC4212" i="2"/>
  <c r="A4213" i="2"/>
  <c r="B4213" i="2"/>
  <c r="F4213" i="2"/>
  <c r="G4213" i="2"/>
  <c r="H4213" i="2"/>
  <c r="I4213" i="2"/>
  <c r="J4213" i="2"/>
  <c r="N4213" i="2"/>
  <c r="O4213" i="2"/>
  <c r="P4213" i="2"/>
  <c r="Q4213" i="2"/>
  <c r="R4213" i="2"/>
  <c r="S4213" i="2"/>
  <c r="AA4213" i="2"/>
  <c r="AC4213" i="2"/>
  <c r="A4214" i="2"/>
  <c r="B4214" i="2"/>
  <c r="F4214" i="2"/>
  <c r="G4214" i="2"/>
  <c r="H4214" i="2"/>
  <c r="I4214" i="2"/>
  <c r="J4214" i="2"/>
  <c r="N4214" i="2"/>
  <c r="O4214" i="2"/>
  <c r="P4214" i="2"/>
  <c r="Q4214" i="2"/>
  <c r="R4214" i="2"/>
  <c r="S4214" i="2"/>
  <c r="AA4214" i="2"/>
  <c r="AC4214" i="2"/>
  <c r="A4215" i="2"/>
  <c r="B4215" i="2"/>
  <c r="F4215" i="2"/>
  <c r="G4215" i="2"/>
  <c r="H4215" i="2"/>
  <c r="I4215" i="2"/>
  <c r="J4215" i="2"/>
  <c r="N4215" i="2"/>
  <c r="O4215" i="2"/>
  <c r="P4215" i="2"/>
  <c r="Q4215" i="2"/>
  <c r="R4215" i="2"/>
  <c r="S4215" i="2"/>
  <c r="AA4215" i="2"/>
  <c r="AC4215" i="2"/>
  <c r="A4216" i="2"/>
  <c r="B4216" i="2"/>
  <c r="F4216" i="2"/>
  <c r="G4216" i="2"/>
  <c r="H4216" i="2"/>
  <c r="I4216" i="2"/>
  <c r="J4216" i="2"/>
  <c r="N4216" i="2"/>
  <c r="O4216" i="2"/>
  <c r="P4216" i="2"/>
  <c r="Q4216" i="2"/>
  <c r="R4216" i="2"/>
  <c r="S4216" i="2"/>
  <c r="AA4216" i="2"/>
  <c r="AC4216" i="2"/>
  <c r="A4217" i="2"/>
  <c r="B4217" i="2"/>
  <c r="F4217" i="2"/>
  <c r="G4217" i="2"/>
  <c r="H4217" i="2"/>
  <c r="I4217" i="2"/>
  <c r="J4217" i="2"/>
  <c r="N4217" i="2"/>
  <c r="T4217" i="2" s="1"/>
  <c r="O4217" i="2"/>
  <c r="P4217" i="2"/>
  <c r="Q4217" i="2"/>
  <c r="R4217" i="2"/>
  <c r="S4217" i="2"/>
  <c r="AA4217" i="2"/>
  <c r="AC4217" i="2"/>
  <c r="A4218" i="2"/>
  <c r="B4218" i="2"/>
  <c r="F4218" i="2"/>
  <c r="G4218" i="2"/>
  <c r="H4218" i="2"/>
  <c r="I4218" i="2"/>
  <c r="J4218" i="2"/>
  <c r="N4218" i="2"/>
  <c r="O4218" i="2"/>
  <c r="P4218" i="2"/>
  <c r="Q4218" i="2"/>
  <c r="R4218" i="2"/>
  <c r="S4218" i="2"/>
  <c r="AA4218" i="2"/>
  <c r="AC4218" i="2"/>
  <c r="A4219" i="2"/>
  <c r="B4219" i="2"/>
  <c r="F4219" i="2"/>
  <c r="G4219" i="2"/>
  <c r="H4219" i="2"/>
  <c r="I4219" i="2"/>
  <c r="J4219" i="2"/>
  <c r="N4219" i="2"/>
  <c r="O4219" i="2"/>
  <c r="P4219" i="2"/>
  <c r="Q4219" i="2"/>
  <c r="R4219" i="2"/>
  <c r="S4219" i="2"/>
  <c r="AA4219" i="2"/>
  <c r="AC4219" i="2"/>
  <c r="A4220" i="2"/>
  <c r="B4220" i="2"/>
  <c r="F4220" i="2"/>
  <c r="G4220" i="2"/>
  <c r="H4220" i="2"/>
  <c r="I4220" i="2"/>
  <c r="J4220" i="2"/>
  <c r="N4220" i="2"/>
  <c r="O4220" i="2"/>
  <c r="P4220" i="2"/>
  <c r="Q4220" i="2"/>
  <c r="R4220" i="2"/>
  <c r="S4220" i="2"/>
  <c r="AA4220" i="2"/>
  <c r="AC4220" i="2"/>
  <c r="A4221" i="2"/>
  <c r="B4221" i="2"/>
  <c r="F4221" i="2"/>
  <c r="G4221" i="2"/>
  <c r="H4221" i="2"/>
  <c r="I4221" i="2"/>
  <c r="J4221" i="2"/>
  <c r="N4221" i="2"/>
  <c r="O4221" i="2"/>
  <c r="P4221" i="2"/>
  <c r="Q4221" i="2"/>
  <c r="R4221" i="2"/>
  <c r="S4221" i="2"/>
  <c r="AA4221" i="2"/>
  <c r="AC4221" i="2"/>
  <c r="A4222" i="2"/>
  <c r="B4222" i="2"/>
  <c r="F4222" i="2"/>
  <c r="G4222" i="2"/>
  <c r="H4222" i="2"/>
  <c r="I4222" i="2"/>
  <c r="J4222" i="2"/>
  <c r="N4222" i="2"/>
  <c r="O4222" i="2"/>
  <c r="P4222" i="2"/>
  <c r="Q4222" i="2"/>
  <c r="R4222" i="2"/>
  <c r="S4222" i="2"/>
  <c r="AA4222" i="2"/>
  <c r="AC4222" i="2"/>
  <c r="A4223" i="2"/>
  <c r="B4223" i="2"/>
  <c r="F4223" i="2"/>
  <c r="G4223" i="2"/>
  <c r="H4223" i="2"/>
  <c r="I4223" i="2"/>
  <c r="J4223" i="2"/>
  <c r="N4223" i="2"/>
  <c r="O4223" i="2"/>
  <c r="P4223" i="2"/>
  <c r="Q4223" i="2"/>
  <c r="R4223" i="2"/>
  <c r="S4223" i="2"/>
  <c r="AA4223" i="2"/>
  <c r="AC4223" i="2"/>
  <c r="A4224" i="2"/>
  <c r="B4224" i="2"/>
  <c r="F4224" i="2"/>
  <c r="G4224" i="2"/>
  <c r="H4224" i="2"/>
  <c r="I4224" i="2"/>
  <c r="J4224" i="2"/>
  <c r="N4224" i="2"/>
  <c r="O4224" i="2"/>
  <c r="P4224" i="2"/>
  <c r="Q4224" i="2"/>
  <c r="R4224" i="2"/>
  <c r="S4224" i="2"/>
  <c r="AA4224" i="2"/>
  <c r="AC4224" i="2"/>
  <c r="A4225" i="2"/>
  <c r="B4225" i="2"/>
  <c r="F4225" i="2"/>
  <c r="G4225" i="2"/>
  <c r="H4225" i="2"/>
  <c r="I4225" i="2"/>
  <c r="J4225" i="2"/>
  <c r="N4225" i="2"/>
  <c r="T4225" i="2" s="1"/>
  <c r="O4225" i="2"/>
  <c r="P4225" i="2"/>
  <c r="Q4225" i="2"/>
  <c r="R4225" i="2"/>
  <c r="S4225" i="2"/>
  <c r="AA4225" i="2"/>
  <c r="AC4225" i="2"/>
  <c r="A4226" i="2"/>
  <c r="B4226" i="2"/>
  <c r="F4226" i="2"/>
  <c r="G4226" i="2"/>
  <c r="H4226" i="2"/>
  <c r="I4226" i="2"/>
  <c r="J4226" i="2"/>
  <c r="N4226" i="2"/>
  <c r="O4226" i="2"/>
  <c r="P4226" i="2"/>
  <c r="Q4226" i="2"/>
  <c r="R4226" i="2"/>
  <c r="S4226" i="2"/>
  <c r="AA4226" i="2"/>
  <c r="AC4226" i="2"/>
  <c r="A4227" i="2"/>
  <c r="B4227" i="2"/>
  <c r="F4227" i="2"/>
  <c r="G4227" i="2"/>
  <c r="H4227" i="2"/>
  <c r="I4227" i="2"/>
  <c r="J4227" i="2"/>
  <c r="N4227" i="2"/>
  <c r="O4227" i="2"/>
  <c r="P4227" i="2"/>
  <c r="Q4227" i="2"/>
  <c r="R4227" i="2"/>
  <c r="S4227" i="2"/>
  <c r="AA4227" i="2"/>
  <c r="AC4227" i="2"/>
  <c r="A4228" i="2"/>
  <c r="B4228" i="2"/>
  <c r="F4228" i="2"/>
  <c r="G4228" i="2"/>
  <c r="H4228" i="2"/>
  <c r="I4228" i="2"/>
  <c r="J4228" i="2"/>
  <c r="N4228" i="2"/>
  <c r="O4228" i="2"/>
  <c r="P4228" i="2"/>
  <c r="Q4228" i="2"/>
  <c r="R4228" i="2"/>
  <c r="S4228" i="2"/>
  <c r="AA4228" i="2"/>
  <c r="AC4228" i="2"/>
  <c r="A4229" i="2"/>
  <c r="B4229" i="2"/>
  <c r="F4229" i="2"/>
  <c r="G4229" i="2"/>
  <c r="H4229" i="2"/>
  <c r="I4229" i="2"/>
  <c r="J4229" i="2"/>
  <c r="N4229" i="2"/>
  <c r="O4229" i="2"/>
  <c r="P4229" i="2"/>
  <c r="Q4229" i="2"/>
  <c r="R4229" i="2"/>
  <c r="S4229" i="2"/>
  <c r="AA4229" i="2"/>
  <c r="AC4229" i="2"/>
  <c r="A4230" i="2"/>
  <c r="B4230" i="2"/>
  <c r="F4230" i="2"/>
  <c r="G4230" i="2"/>
  <c r="H4230" i="2"/>
  <c r="I4230" i="2"/>
  <c r="J4230" i="2"/>
  <c r="N4230" i="2"/>
  <c r="O4230" i="2"/>
  <c r="P4230" i="2"/>
  <c r="Q4230" i="2"/>
  <c r="R4230" i="2"/>
  <c r="S4230" i="2"/>
  <c r="AA4230" i="2"/>
  <c r="AC4230" i="2"/>
  <c r="A4231" i="2"/>
  <c r="B4231" i="2"/>
  <c r="F4231" i="2"/>
  <c r="G4231" i="2"/>
  <c r="H4231" i="2"/>
  <c r="I4231" i="2"/>
  <c r="J4231" i="2"/>
  <c r="N4231" i="2"/>
  <c r="O4231" i="2"/>
  <c r="P4231" i="2"/>
  <c r="Q4231" i="2"/>
  <c r="R4231" i="2"/>
  <c r="S4231" i="2"/>
  <c r="AA4231" i="2"/>
  <c r="AC4231" i="2"/>
  <c r="A4232" i="2"/>
  <c r="B4232" i="2"/>
  <c r="F4232" i="2"/>
  <c r="G4232" i="2"/>
  <c r="H4232" i="2"/>
  <c r="I4232" i="2"/>
  <c r="J4232" i="2"/>
  <c r="N4232" i="2"/>
  <c r="O4232" i="2"/>
  <c r="P4232" i="2"/>
  <c r="Q4232" i="2"/>
  <c r="R4232" i="2"/>
  <c r="S4232" i="2"/>
  <c r="AA4232" i="2"/>
  <c r="AC4232" i="2"/>
  <c r="A4233" i="2"/>
  <c r="B4233" i="2"/>
  <c r="F4233" i="2"/>
  <c r="G4233" i="2"/>
  <c r="H4233" i="2"/>
  <c r="I4233" i="2"/>
  <c r="J4233" i="2"/>
  <c r="N4233" i="2"/>
  <c r="T4233" i="2" s="1"/>
  <c r="O4233" i="2"/>
  <c r="P4233" i="2"/>
  <c r="Q4233" i="2"/>
  <c r="R4233" i="2"/>
  <c r="S4233" i="2"/>
  <c r="AA4233" i="2"/>
  <c r="AC4233" i="2"/>
  <c r="A4234" i="2"/>
  <c r="B4234" i="2"/>
  <c r="F4234" i="2"/>
  <c r="G4234" i="2"/>
  <c r="H4234" i="2"/>
  <c r="I4234" i="2"/>
  <c r="J4234" i="2"/>
  <c r="N4234" i="2"/>
  <c r="O4234" i="2"/>
  <c r="P4234" i="2"/>
  <c r="Q4234" i="2"/>
  <c r="R4234" i="2"/>
  <c r="S4234" i="2"/>
  <c r="AA4234" i="2"/>
  <c r="AC4234" i="2"/>
  <c r="A4235" i="2"/>
  <c r="B4235" i="2"/>
  <c r="F4235" i="2"/>
  <c r="G4235" i="2"/>
  <c r="H4235" i="2"/>
  <c r="I4235" i="2"/>
  <c r="J4235" i="2"/>
  <c r="N4235" i="2"/>
  <c r="O4235" i="2"/>
  <c r="P4235" i="2"/>
  <c r="Q4235" i="2"/>
  <c r="R4235" i="2"/>
  <c r="S4235" i="2"/>
  <c r="AA4235" i="2"/>
  <c r="AC4235" i="2"/>
  <c r="A4236" i="2"/>
  <c r="B4236" i="2"/>
  <c r="F4236" i="2"/>
  <c r="G4236" i="2"/>
  <c r="H4236" i="2"/>
  <c r="I4236" i="2"/>
  <c r="J4236" i="2"/>
  <c r="N4236" i="2"/>
  <c r="O4236" i="2"/>
  <c r="P4236" i="2"/>
  <c r="Q4236" i="2"/>
  <c r="R4236" i="2"/>
  <c r="S4236" i="2"/>
  <c r="AA4236" i="2"/>
  <c r="AC4236" i="2"/>
  <c r="A4237" i="2"/>
  <c r="B4237" i="2"/>
  <c r="F4237" i="2"/>
  <c r="G4237" i="2"/>
  <c r="H4237" i="2"/>
  <c r="I4237" i="2"/>
  <c r="J4237" i="2"/>
  <c r="N4237" i="2"/>
  <c r="O4237" i="2"/>
  <c r="P4237" i="2"/>
  <c r="Q4237" i="2"/>
  <c r="R4237" i="2"/>
  <c r="S4237" i="2"/>
  <c r="AA4237" i="2"/>
  <c r="AC4237" i="2"/>
  <c r="A4238" i="2"/>
  <c r="B4238" i="2"/>
  <c r="F4238" i="2"/>
  <c r="G4238" i="2"/>
  <c r="H4238" i="2"/>
  <c r="I4238" i="2"/>
  <c r="J4238" i="2"/>
  <c r="N4238" i="2"/>
  <c r="O4238" i="2"/>
  <c r="P4238" i="2"/>
  <c r="Q4238" i="2"/>
  <c r="R4238" i="2"/>
  <c r="S4238" i="2"/>
  <c r="AA4238" i="2"/>
  <c r="AC4238" i="2"/>
  <c r="A4239" i="2"/>
  <c r="B4239" i="2"/>
  <c r="F4239" i="2"/>
  <c r="G4239" i="2"/>
  <c r="H4239" i="2"/>
  <c r="I4239" i="2"/>
  <c r="J4239" i="2"/>
  <c r="N4239" i="2"/>
  <c r="O4239" i="2"/>
  <c r="P4239" i="2"/>
  <c r="Q4239" i="2"/>
  <c r="R4239" i="2"/>
  <c r="S4239" i="2"/>
  <c r="AA4239" i="2"/>
  <c r="AC4239" i="2"/>
  <c r="A4240" i="2"/>
  <c r="B4240" i="2"/>
  <c r="F4240" i="2"/>
  <c r="G4240" i="2"/>
  <c r="H4240" i="2"/>
  <c r="I4240" i="2"/>
  <c r="J4240" i="2"/>
  <c r="N4240" i="2"/>
  <c r="O4240" i="2"/>
  <c r="P4240" i="2"/>
  <c r="Q4240" i="2"/>
  <c r="R4240" i="2"/>
  <c r="S4240" i="2"/>
  <c r="AA4240" i="2"/>
  <c r="AC4240" i="2"/>
  <c r="A4241" i="2"/>
  <c r="B4241" i="2"/>
  <c r="F4241" i="2"/>
  <c r="G4241" i="2"/>
  <c r="H4241" i="2"/>
  <c r="I4241" i="2"/>
  <c r="J4241" i="2"/>
  <c r="N4241" i="2"/>
  <c r="T4241" i="2" s="1"/>
  <c r="O4241" i="2"/>
  <c r="P4241" i="2"/>
  <c r="Q4241" i="2"/>
  <c r="R4241" i="2"/>
  <c r="S4241" i="2"/>
  <c r="AA4241" i="2"/>
  <c r="AC4241" i="2"/>
  <c r="A4242" i="2"/>
  <c r="B4242" i="2"/>
  <c r="F4242" i="2"/>
  <c r="G4242" i="2"/>
  <c r="H4242" i="2"/>
  <c r="I4242" i="2"/>
  <c r="J4242" i="2"/>
  <c r="N4242" i="2"/>
  <c r="O4242" i="2"/>
  <c r="P4242" i="2"/>
  <c r="Q4242" i="2"/>
  <c r="R4242" i="2"/>
  <c r="S4242" i="2"/>
  <c r="AA4242" i="2"/>
  <c r="AC4242" i="2"/>
  <c r="A4243" i="2"/>
  <c r="B4243" i="2"/>
  <c r="F4243" i="2"/>
  <c r="G4243" i="2"/>
  <c r="H4243" i="2"/>
  <c r="I4243" i="2"/>
  <c r="J4243" i="2"/>
  <c r="N4243" i="2"/>
  <c r="O4243" i="2"/>
  <c r="P4243" i="2"/>
  <c r="Q4243" i="2"/>
  <c r="R4243" i="2"/>
  <c r="S4243" i="2"/>
  <c r="AA4243" i="2"/>
  <c r="AC4243" i="2"/>
  <c r="A4244" i="2"/>
  <c r="B4244" i="2"/>
  <c r="F4244" i="2"/>
  <c r="G4244" i="2"/>
  <c r="H4244" i="2"/>
  <c r="I4244" i="2"/>
  <c r="J4244" i="2"/>
  <c r="N4244" i="2"/>
  <c r="O4244" i="2"/>
  <c r="P4244" i="2"/>
  <c r="Q4244" i="2"/>
  <c r="R4244" i="2"/>
  <c r="S4244" i="2"/>
  <c r="AA4244" i="2"/>
  <c r="AC4244" i="2"/>
  <c r="A4245" i="2"/>
  <c r="B4245" i="2"/>
  <c r="F4245" i="2"/>
  <c r="G4245" i="2"/>
  <c r="H4245" i="2"/>
  <c r="I4245" i="2"/>
  <c r="J4245" i="2"/>
  <c r="N4245" i="2"/>
  <c r="O4245" i="2"/>
  <c r="P4245" i="2"/>
  <c r="Q4245" i="2"/>
  <c r="R4245" i="2"/>
  <c r="S4245" i="2"/>
  <c r="AA4245" i="2"/>
  <c r="AC4245" i="2"/>
  <c r="A4246" i="2"/>
  <c r="B4246" i="2"/>
  <c r="F4246" i="2"/>
  <c r="G4246" i="2"/>
  <c r="H4246" i="2"/>
  <c r="I4246" i="2"/>
  <c r="J4246" i="2"/>
  <c r="N4246" i="2"/>
  <c r="O4246" i="2"/>
  <c r="P4246" i="2"/>
  <c r="Q4246" i="2"/>
  <c r="R4246" i="2"/>
  <c r="S4246" i="2"/>
  <c r="AA4246" i="2"/>
  <c r="AC4246" i="2"/>
  <c r="A4247" i="2"/>
  <c r="B4247" i="2"/>
  <c r="F4247" i="2"/>
  <c r="G4247" i="2"/>
  <c r="H4247" i="2"/>
  <c r="I4247" i="2"/>
  <c r="J4247" i="2"/>
  <c r="N4247" i="2"/>
  <c r="O4247" i="2"/>
  <c r="P4247" i="2"/>
  <c r="Q4247" i="2"/>
  <c r="R4247" i="2"/>
  <c r="S4247" i="2"/>
  <c r="AA4247" i="2"/>
  <c r="AC4247" i="2"/>
  <c r="A4248" i="2"/>
  <c r="B4248" i="2"/>
  <c r="F4248" i="2"/>
  <c r="G4248" i="2"/>
  <c r="H4248" i="2"/>
  <c r="I4248" i="2"/>
  <c r="J4248" i="2"/>
  <c r="N4248" i="2"/>
  <c r="O4248" i="2"/>
  <c r="P4248" i="2"/>
  <c r="Q4248" i="2"/>
  <c r="R4248" i="2"/>
  <c r="S4248" i="2"/>
  <c r="AA4248" i="2"/>
  <c r="AC4248" i="2"/>
  <c r="A4249" i="2"/>
  <c r="B4249" i="2"/>
  <c r="F4249" i="2"/>
  <c r="G4249" i="2"/>
  <c r="H4249" i="2"/>
  <c r="I4249" i="2"/>
  <c r="J4249" i="2"/>
  <c r="N4249" i="2"/>
  <c r="T4249" i="2" s="1"/>
  <c r="O4249" i="2"/>
  <c r="P4249" i="2"/>
  <c r="Q4249" i="2"/>
  <c r="R4249" i="2"/>
  <c r="S4249" i="2"/>
  <c r="AA4249" i="2"/>
  <c r="AC4249" i="2"/>
  <c r="A4250" i="2"/>
  <c r="B4250" i="2"/>
  <c r="F4250" i="2"/>
  <c r="G4250" i="2"/>
  <c r="H4250" i="2"/>
  <c r="I4250" i="2"/>
  <c r="J4250" i="2"/>
  <c r="N4250" i="2"/>
  <c r="O4250" i="2"/>
  <c r="P4250" i="2"/>
  <c r="Q4250" i="2"/>
  <c r="R4250" i="2"/>
  <c r="S4250" i="2"/>
  <c r="AA4250" i="2"/>
  <c r="AC4250" i="2"/>
  <c r="A4251" i="2"/>
  <c r="B4251" i="2"/>
  <c r="F4251" i="2"/>
  <c r="G4251" i="2"/>
  <c r="H4251" i="2"/>
  <c r="I4251" i="2"/>
  <c r="J4251" i="2"/>
  <c r="N4251" i="2"/>
  <c r="O4251" i="2"/>
  <c r="P4251" i="2"/>
  <c r="Q4251" i="2"/>
  <c r="R4251" i="2"/>
  <c r="S4251" i="2"/>
  <c r="AA4251" i="2"/>
  <c r="AC4251" i="2"/>
  <c r="A4252" i="2"/>
  <c r="B4252" i="2"/>
  <c r="F4252" i="2"/>
  <c r="G4252" i="2"/>
  <c r="H4252" i="2"/>
  <c r="I4252" i="2"/>
  <c r="J4252" i="2"/>
  <c r="N4252" i="2"/>
  <c r="O4252" i="2"/>
  <c r="P4252" i="2"/>
  <c r="Q4252" i="2"/>
  <c r="R4252" i="2"/>
  <c r="S4252" i="2"/>
  <c r="AA4252" i="2"/>
  <c r="AC4252" i="2"/>
  <c r="A4253" i="2"/>
  <c r="B4253" i="2"/>
  <c r="F4253" i="2"/>
  <c r="G4253" i="2"/>
  <c r="H4253" i="2"/>
  <c r="I4253" i="2"/>
  <c r="J4253" i="2"/>
  <c r="N4253" i="2"/>
  <c r="O4253" i="2"/>
  <c r="P4253" i="2"/>
  <c r="Q4253" i="2"/>
  <c r="R4253" i="2"/>
  <c r="S4253" i="2"/>
  <c r="AA4253" i="2"/>
  <c r="AC4253" i="2"/>
  <c r="A4254" i="2"/>
  <c r="B4254" i="2"/>
  <c r="F4254" i="2"/>
  <c r="G4254" i="2"/>
  <c r="H4254" i="2"/>
  <c r="I4254" i="2"/>
  <c r="J4254" i="2"/>
  <c r="N4254" i="2"/>
  <c r="O4254" i="2"/>
  <c r="P4254" i="2"/>
  <c r="Q4254" i="2"/>
  <c r="R4254" i="2"/>
  <c r="S4254" i="2"/>
  <c r="AA4254" i="2"/>
  <c r="AC4254" i="2"/>
  <c r="A4255" i="2"/>
  <c r="B4255" i="2"/>
  <c r="F4255" i="2"/>
  <c r="G4255" i="2"/>
  <c r="H4255" i="2"/>
  <c r="I4255" i="2"/>
  <c r="J4255" i="2"/>
  <c r="N4255" i="2"/>
  <c r="O4255" i="2"/>
  <c r="P4255" i="2"/>
  <c r="Q4255" i="2"/>
  <c r="R4255" i="2"/>
  <c r="S4255" i="2"/>
  <c r="AA4255" i="2"/>
  <c r="AC4255" i="2"/>
  <c r="A4256" i="2"/>
  <c r="B4256" i="2"/>
  <c r="F4256" i="2"/>
  <c r="G4256" i="2"/>
  <c r="H4256" i="2"/>
  <c r="I4256" i="2"/>
  <c r="J4256" i="2"/>
  <c r="N4256" i="2"/>
  <c r="O4256" i="2"/>
  <c r="P4256" i="2"/>
  <c r="Q4256" i="2"/>
  <c r="R4256" i="2"/>
  <c r="S4256" i="2"/>
  <c r="AA4256" i="2"/>
  <c r="AC4256" i="2"/>
  <c r="A4257" i="2"/>
  <c r="B4257" i="2"/>
  <c r="F4257" i="2"/>
  <c r="G4257" i="2"/>
  <c r="H4257" i="2"/>
  <c r="I4257" i="2"/>
  <c r="J4257" i="2"/>
  <c r="N4257" i="2"/>
  <c r="T4257" i="2" s="1"/>
  <c r="O4257" i="2"/>
  <c r="P4257" i="2"/>
  <c r="Q4257" i="2"/>
  <c r="R4257" i="2"/>
  <c r="S4257" i="2"/>
  <c r="AA4257" i="2"/>
  <c r="AC4257" i="2"/>
  <c r="A4258" i="2"/>
  <c r="B4258" i="2"/>
  <c r="F4258" i="2"/>
  <c r="G4258" i="2"/>
  <c r="H4258" i="2"/>
  <c r="I4258" i="2"/>
  <c r="J4258" i="2"/>
  <c r="N4258" i="2"/>
  <c r="O4258" i="2"/>
  <c r="P4258" i="2"/>
  <c r="Q4258" i="2"/>
  <c r="R4258" i="2"/>
  <c r="S4258" i="2"/>
  <c r="AA4258" i="2"/>
  <c r="AC4258" i="2"/>
  <c r="A4259" i="2"/>
  <c r="B4259" i="2"/>
  <c r="F4259" i="2"/>
  <c r="G4259" i="2"/>
  <c r="H4259" i="2"/>
  <c r="I4259" i="2"/>
  <c r="J4259" i="2"/>
  <c r="N4259" i="2"/>
  <c r="O4259" i="2"/>
  <c r="P4259" i="2"/>
  <c r="Q4259" i="2"/>
  <c r="R4259" i="2"/>
  <c r="S4259" i="2"/>
  <c r="AA4259" i="2"/>
  <c r="AC4259" i="2"/>
  <c r="A4260" i="2"/>
  <c r="B4260" i="2"/>
  <c r="F4260" i="2"/>
  <c r="G4260" i="2"/>
  <c r="H4260" i="2"/>
  <c r="I4260" i="2"/>
  <c r="J4260" i="2"/>
  <c r="N4260" i="2"/>
  <c r="O4260" i="2"/>
  <c r="P4260" i="2"/>
  <c r="Q4260" i="2"/>
  <c r="R4260" i="2"/>
  <c r="S4260" i="2"/>
  <c r="AA4260" i="2"/>
  <c r="AC4260" i="2"/>
  <c r="A4261" i="2"/>
  <c r="B4261" i="2"/>
  <c r="F4261" i="2"/>
  <c r="G4261" i="2"/>
  <c r="H4261" i="2"/>
  <c r="I4261" i="2"/>
  <c r="J4261" i="2"/>
  <c r="N4261" i="2"/>
  <c r="O4261" i="2"/>
  <c r="P4261" i="2"/>
  <c r="Q4261" i="2"/>
  <c r="R4261" i="2"/>
  <c r="S4261" i="2"/>
  <c r="AA4261" i="2"/>
  <c r="AC4261" i="2"/>
  <c r="A4262" i="2"/>
  <c r="B4262" i="2"/>
  <c r="F4262" i="2"/>
  <c r="G4262" i="2"/>
  <c r="H4262" i="2"/>
  <c r="I4262" i="2"/>
  <c r="J4262" i="2"/>
  <c r="N4262" i="2"/>
  <c r="O4262" i="2"/>
  <c r="P4262" i="2"/>
  <c r="Q4262" i="2"/>
  <c r="R4262" i="2"/>
  <c r="S4262" i="2"/>
  <c r="AA4262" i="2"/>
  <c r="AC4262" i="2"/>
  <c r="A4263" i="2"/>
  <c r="B4263" i="2"/>
  <c r="F4263" i="2"/>
  <c r="G4263" i="2"/>
  <c r="H4263" i="2"/>
  <c r="I4263" i="2"/>
  <c r="J4263" i="2"/>
  <c r="N4263" i="2"/>
  <c r="O4263" i="2"/>
  <c r="P4263" i="2"/>
  <c r="Q4263" i="2"/>
  <c r="R4263" i="2"/>
  <c r="S4263" i="2"/>
  <c r="AA4263" i="2"/>
  <c r="AC4263" i="2"/>
  <c r="A4264" i="2"/>
  <c r="B4264" i="2"/>
  <c r="F4264" i="2"/>
  <c r="G4264" i="2"/>
  <c r="H4264" i="2"/>
  <c r="I4264" i="2"/>
  <c r="J4264" i="2"/>
  <c r="N4264" i="2"/>
  <c r="O4264" i="2"/>
  <c r="P4264" i="2"/>
  <c r="Q4264" i="2"/>
  <c r="R4264" i="2"/>
  <c r="S4264" i="2"/>
  <c r="AA4264" i="2"/>
  <c r="AC4264" i="2"/>
  <c r="A4265" i="2"/>
  <c r="B4265" i="2"/>
  <c r="F4265" i="2"/>
  <c r="G4265" i="2"/>
  <c r="H4265" i="2"/>
  <c r="I4265" i="2"/>
  <c r="J4265" i="2"/>
  <c r="N4265" i="2"/>
  <c r="T4265" i="2" s="1"/>
  <c r="O4265" i="2"/>
  <c r="P4265" i="2"/>
  <c r="Q4265" i="2"/>
  <c r="R4265" i="2"/>
  <c r="S4265" i="2"/>
  <c r="AA4265" i="2"/>
  <c r="AC4265" i="2"/>
  <c r="A4266" i="2"/>
  <c r="B4266" i="2"/>
  <c r="F4266" i="2"/>
  <c r="G4266" i="2"/>
  <c r="H4266" i="2"/>
  <c r="I4266" i="2"/>
  <c r="J4266" i="2"/>
  <c r="N4266" i="2"/>
  <c r="O4266" i="2"/>
  <c r="P4266" i="2"/>
  <c r="Q4266" i="2"/>
  <c r="R4266" i="2"/>
  <c r="S4266" i="2"/>
  <c r="AA4266" i="2"/>
  <c r="AC4266" i="2"/>
  <c r="A4267" i="2"/>
  <c r="B4267" i="2"/>
  <c r="F4267" i="2"/>
  <c r="G4267" i="2"/>
  <c r="H4267" i="2"/>
  <c r="I4267" i="2"/>
  <c r="J4267" i="2"/>
  <c r="N4267" i="2"/>
  <c r="O4267" i="2"/>
  <c r="P4267" i="2"/>
  <c r="Q4267" i="2"/>
  <c r="R4267" i="2"/>
  <c r="S4267" i="2"/>
  <c r="AA4267" i="2"/>
  <c r="AC4267" i="2"/>
  <c r="A4268" i="2"/>
  <c r="B4268" i="2"/>
  <c r="F4268" i="2"/>
  <c r="G4268" i="2"/>
  <c r="H4268" i="2"/>
  <c r="I4268" i="2"/>
  <c r="J4268" i="2"/>
  <c r="N4268" i="2"/>
  <c r="O4268" i="2"/>
  <c r="P4268" i="2"/>
  <c r="Q4268" i="2"/>
  <c r="R4268" i="2"/>
  <c r="S4268" i="2"/>
  <c r="AA4268" i="2"/>
  <c r="AC4268" i="2"/>
  <c r="A4269" i="2"/>
  <c r="B4269" i="2"/>
  <c r="F4269" i="2"/>
  <c r="G4269" i="2"/>
  <c r="H4269" i="2"/>
  <c r="I4269" i="2"/>
  <c r="J4269" i="2"/>
  <c r="N4269" i="2"/>
  <c r="O4269" i="2"/>
  <c r="P4269" i="2"/>
  <c r="Q4269" i="2"/>
  <c r="R4269" i="2"/>
  <c r="S4269" i="2"/>
  <c r="AA4269" i="2"/>
  <c r="AC4269" i="2"/>
  <c r="A4270" i="2"/>
  <c r="B4270" i="2"/>
  <c r="F4270" i="2"/>
  <c r="G4270" i="2"/>
  <c r="H4270" i="2"/>
  <c r="I4270" i="2"/>
  <c r="J4270" i="2"/>
  <c r="N4270" i="2"/>
  <c r="O4270" i="2"/>
  <c r="P4270" i="2"/>
  <c r="Q4270" i="2"/>
  <c r="R4270" i="2"/>
  <c r="S4270" i="2"/>
  <c r="AA4270" i="2"/>
  <c r="AC4270" i="2"/>
  <c r="A4271" i="2"/>
  <c r="B4271" i="2"/>
  <c r="F4271" i="2"/>
  <c r="G4271" i="2"/>
  <c r="H4271" i="2"/>
  <c r="I4271" i="2"/>
  <c r="J4271" i="2"/>
  <c r="N4271" i="2"/>
  <c r="O4271" i="2"/>
  <c r="P4271" i="2"/>
  <c r="Q4271" i="2"/>
  <c r="R4271" i="2"/>
  <c r="S4271" i="2"/>
  <c r="AA4271" i="2"/>
  <c r="AC4271" i="2"/>
  <c r="A4272" i="2"/>
  <c r="B4272" i="2"/>
  <c r="F4272" i="2"/>
  <c r="G4272" i="2"/>
  <c r="H4272" i="2"/>
  <c r="I4272" i="2"/>
  <c r="J4272" i="2"/>
  <c r="N4272" i="2"/>
  <c r="O4272" i="2"/>
  <c r="P4272" i="2"/>
  <c r="Q4272" i="2"/>
  <c r="R4272" i="2"/>
  <c r="S4272" i="2"/>
  <c r="AA4272" i="2"/>
  <c r="AC4272" i="2"/>
  <c r="A4273" i="2"/>
  <c r="B4273" i="2"/>
  <c r="F4273" i="2"/>
  <c r="G4273" i="2"/>
  <c r="H4273" i="2"/>
  <c r="I4273" i="2"/>
  <c r="J4273" i="2"/>
  <c r="N4273" i="2"/>
  <c r="T4273" i="2" s="1"/>
  <c r="O4273" i="2"/>
  <c r="P4273" i="2"/>
  <c r="Q4273" i="2"/>
  <c r="R4273" i="2"/>
  <c r="S4273" i="2"/>
  <c r="AA4273" i="2"/>
  <c r="AC4273" i="2"/>
  <c r="A4274" i="2"/>
  <c r="B4274" i="2"/>
  <c r="F4274" i="2"/>
  <c r="G4274" i="2"/>
  <c r="H4274" i="2"/>
  <c r="I4274" i="2"/>
  <c r="J4274" i="2"/>
  <c r="N4274" i="2"/>
  <c r="O4274" i="2"/>
  <c r="P4274" i="2"/>
  <c r="Q4274" i="2"/>
  <c r="R4274" i="2"/>
  <c r="S4274" i="2"/>
  <c r="AA4274" i="2"/>
  <c r="AC4274" i="2"/>
  <c r="A4275" i="2"/>
  <c r="B4275" i="2"/>
  <c r="F4275" i="2"/>
  <c r="G4275" i="2"/>
  <c r="H4275" i="2"/>
  <c r="I4275" i="2"/>
  <c r="J4275" i="2"/>
  <c r="N4275" i="2"/>
  <c r="O4275" i="2"/>
  <c r="P4275" i="2"/>
  <c r="Q4275" i="2"/>
  <c r="R4275" i="2"/>
  <c r="S4275" i="2"/>
  <c r="AA4275" i="2"/>
  <c r="AC4275" i="2"/>
  <c r="A4276" i="2"/>
  <c r="B4276" i="2"/>
  <c r="F4276" i="2"/>
  <c r="G4276" i="2"/>
  <c r="H4276" i="2"/>
  <c r="I4276" i="2"/>
  <c r="J4276" i="2"/>
  <c r="N4276" i="2"/>
  <c r="O4276" i="2"/>
  <c r="P4276" i="2"/>
  <c r="Q4276" i="2"/>
  <c r="R4276" i="2"/>
  <c r="S4276" i="2"/>
  <c r="AA4276" i="2"/>
  <c r="AC4276" i="2"/>
  <c r="A4277" i="2"/>
  <c r="B4277" i="2"/>
  <c r="F4277" i="2"/>
  <c r="G4277" i="2"/>
  <c r="H4277" i="2"/>
  <c r="I4277" i="2"/>
  <c r="J4277" i="2"/>
  <c r="N4277" i="2"/>
  <c r="O4277" i="2"/>
  <c r="P4277" i="2"/>
  <c r="Q4277" i="2"/>
  <c r="R4277" i="2"/>
  <c r="S4277" i="2"/>
  <c r="AA4277" i="2"/>
  <c r="AC4277" i="2"/>
  <c r="A4278" i="2"/>
  <c r="B4278" i="2"/>
  <c r="F4278" i="2"/>
  <c r="G4278" i="2"/>
  <c r="H4278" i="2"/>
  <c r="I4278" i="2"/>
  <c r="J4278" i="2"/>
  <c r="N4278" i="2"/>
  <c r="O4278" i="2"/>
  <c r="P4278" i="2"/>
  <c r="Q4278" i="2"/>
  <c r="R4278" i="2"/>
  <c r="S4278" i="2"/>
  <c r="AA4278" i="2"/>
  <c r="AC4278" i="2"/>
  <c r="A4279" i="2"/>
  <c r="B4279" i="2"/>
  <c r="F4279" i="2"/>
  <c r="G4279" i="2"/>
  <c r="H4279" i="2"/>
  <c r="I4279" i="2"/>
  <c r="J4279" i="2"/>
  <c r="N4279" i="2"/>
  <c r="O4279" i="2"/>
  <c r="P4279" i="2"/>
  <c r="Q4279" i="2"/>
  <c r="R4279" i="2"/>
  <c r="S4279" i="2"/>
  <c r="AA4279" i="2"/>
  <c r="AC4279" i="2"/>
  <c r="A4280" i="2"/>
  <c r="B4280" i="2"/>
  <c r="F4280" i="2"/>
  <c r="G4280" i="2"/>
  <c r="H4280" i="2"/>
  <c r="I4280" i="2"/>
  <c r="J4280" i="2"/>
  <c r="N4280" i="2"/>
  <c r="O4280" i="2"/>
  <c r="P4280" i="2"/>
  <c r="Q4280" i="2"/>
  <c r="R4280" i="2"/>
  <c r="S4280" i="2"/>
  <c r="AA4280" i="2"/>
  <c r="AC4280" i="2"/>
  <c r="A4281" i="2"/>
  <c r="B4281" i="2"/>
  <c r="F4281" i="2"/>
  <c r="G4281" i="2"/>
  <c r="H4281" i="2"/>
  <c r="I4281" i="2"/>
  <c r="J4281" i="2"/>
  <c r="N4281" i="2"/>
  <c r="T4281" i="2" s="1"/>
  <c r="O4281" i="2"/>
  <c r="P4281" i="2"/>
  <c r="Q4281" i="2"/>
  <c r="R4281" i="2"/>
  <c r="S4281" i="2"/>
  <c r="AA4281" i="2"/>
  <c r="AC4281" i="2"/>
  <c r="A4282" i="2"/>
  <c r="B4282" i="2"/>
  <c r="F4282" i="2"/>
  <c r="G4282" i="2"/>
  <c r="H4282" i="2"/>
  <c r="I4282" i="2"/>
  <c r="J4282" i="2"/>
  <c r="N4282" i="2"/>
  <c r="O4282" i="2"/>
  <c r="P4282" i="2"/>
  <c r="Q4282" i="2"/>
  <c r="R4282" i="2"/>
  <c r="S4282" i="2"/>
  <c r="AA4282" i="2"/>
  <c r="AC4282" i="2"/>
  <c r="A4283" i="2"/>
  <c r="B4283" i="2"/>
  <c r="F4283" i="2"/>
  <c r="G4283" i="2"/>
  <c r="H4283" i="2"/>
  <c r="I4283" i="2"/>
  <c r="J4283" i="2"/>
  <c r="N4283" i="2"/>
  <c r="O4283" i="2"/>
  <c r="P4283" i="2"/>
  <c r="Q4283" i="2"/>
  <c r="R4283" i="2"/>
  <c r="S4283" i="2"/>
  <c r="AA4283" i="2"/>
  <c r="AC4283" i="2"/>
  <c r="A4284" i="2"/>
  <c r="B4284" i="2"/>
  <c r="F4284" i="2"/>
  <c r="G4284" i="2"/>
  <c r="H4284" i="2"/>
  <c r="I4284" i="2"/>
  <c r="J4284" i="2"/>
  <c r="N4284" i="2"/>
  <c r="O4284" i="2"/>
  <c r="P4284" i="2"/>
  <c r="Q4284" i="2"/>
  <c r="R4284" i="2"/>
  <c r="S4284" i="2"/>
  <c r="AA4284" i="2"/>
  <c r="AC4284" i="2"/>
  <c r="A4285" i="2"/>
  <c r="B4285" i="2"/>
  <c r="F4285" i="2"/>
  <c r="G4285" i="2"/>
  <c r="H4285" i="2"/>
  <c r="I4285" i="2"/>
  <c r="J4285" i="2"/>
  <c r="N4285" i="2"/>
  <c r="O4285" i="2"/>
  <c r="P4285" i="2"/>
  <c r="Q4285" i="2"/>
  <c r="R4285" i="2"/>
  <c r="S4285" i="2"/>
  <c r="AA4285" i="2"/>
  <c r="AC4285" i="2"/>
  <c r="A4286" i="2"/>
  <c r="B4286" i="2"/>
  <c r="F4286" i="2"/>
  <c r="G4286" i="2"/>
  <c r="H4286" i="2"/>
  <c r="I4286" i="2"/>
  <c r="J4286" i="2"/>
  <c r="N4286" i="2"/>
  <c r="O4286" i="2"/>
  <c r="P4286" i="2"/>
  <c r="Q4286" i="2"/>
  <c r="R4286" i="2"/>
  <c r="S4286" i="2"/>
  <c r="AA4286" i="2"/>
  <c r="AC4286" i="2"/>
  <c r="A4287" i="2"/>
  <c r="B4287" i="2"/>
  <c r="F4287" i="2"/>
  <c r="G4287" i="2"/>
  <c r="H4287" i="2"/>
  <c r="I4287" i="2"/>
  <c r="J4287" i="2"/>
  <c r="N4287" i="2"/>
  <c r="O4287" i="2"/>
  <c r="P4287" i="2"/>
  <c r="Q4287" i="2"/>
  <c r="R4287" i="2"/>
  <c r="S4287" i="2"/>
  <c r="AA4287" i="2"/>
  <c r="AC4287" i="2"/>
  <c r="A4288" i="2"/>
  <c r="B4288" i="2"/>
  <c r="F4288" i="2"/>
  <c r="G4288" i="2"/>
  <c r="H4288" i="2"/>
  <c r="I4288" i="2"/>
  <c r="J4288" i="2"/>
  <c r="N4288" i="2"/>
  <c r="O4288" i="2"/>
  <c r="P4288" i="2"/>
  <c r="Q4288" i="2"/>
  <c r="R4288" i="2"/>
  <c r="S4288" i="2"/>
  <c r="AA4288" i="2"/>
  <c r="AC4288" i="2"/>
  <c r="A4289" i="2"/>
  <c r="B4289" i="2"/>
  <c r="F4289" i="2"/>
  <c r="G4289" i="2"/>
  <c r="H4289" i="2"/>
  <c r="I4289" i="2"/>
  <c r="J4289" i="2"/>
  <c r="N4289" i="2"/>
  <c r="T4289" i="2" s="1"/>
  <c r="O4289" i="2"/>
  <c r="P4289" i="2"/>
  <c r="Q4289" i="2"/>
  <c r="R4289" i="2"/>
  <c r="S4289" i="2"/>
  <c r="AA4289" i="2"/>
  <c r="AC4289" i="2"/>
  <c r="A4290" i="2"/>
  <c r="B4290" i="2"/>
  <c r="F4290" i="2"/>
  <c r="G4290" i="2"/>
  <c r="H4290" i="2"/>
  <c r="I4290" i="2"/>
  <c r="J4290" i="2"/>
  <c r="N4290" i="2"/>
  <c r="O4290" i="2"/>
  <c r="P4290" i="2"/>
  <c r="Q4290" i="2"/>
  <c r="R4290" i="2"/>
  <c r="S4290" i="2"/>
  <c r="AA4290" i="2"/>
  <c r="AC4290" i="2"/>
  <c r="A4291" i="2"/>
  <c r="B4291" i="2"/>
  <c r="F4291" i="2"/>
  <c r="G4291" i="2"/>
  <c r="H4291" i="2"/>
  <c r="I4291" i="2"/>
  <c r="J4291" i="2"/>
  <c r="N4291" i="2"/>
  <c r="O4291" i="2"/>
  <c r="P4291" i="2"/>
  <c r="Q4291" i="2"/>
  <c r="R4291" i="2"/>
  <c r="S4291" i="2"/>
  <c r="AA4291" i="2"/>
  <c r="AC4291" i="2"/>
  <c r="A4292" i="2"/>
  <c r="B4292" i="2"/>
  <c r="F4292" i="2"/>
  <c r="G4292" i="2"/>
  <c r="H4292" i="2"/>
  <c r="I4292" i="2"/>
  <c r="J4292" i="2"/>
  <c r="N4292" i="2"/>
  <c r="O4292" i="2"/>
  <c r="P4292" i="2"/>
  <c r="Q4292" i="2"/>
  <c r="R4292" i="2"/>
  <c r="S4292" i="2"/>
  <c r="AA4292" i="2"/>
  <c r="AC4292" i="2"/>
  <c r="A4293" i="2"/>
  <c r="B4293" i="2"/>
  <c r="F4293" i="2"/>
  <c r="G4293" i="2"/>
  <c r="H4293" i="2"/>
  <c r="I4293" i="2"/>
  <c r="J4293" i="2"/>
  <c r="N4293" i="2"/>
  <c r="O4293" i="2"/>
  <c r="P4293" i="2"/>
  <c r="Q4293" i="2"/>
  <c r="R4293" i="2"/>
  <c r="S4293" i="2"/>
  <c r="AA4293" i="2"/>
  <c r="AC4293" i="2"/>
  <c r="A4294" i="2"/>
  <c r="B4294" i="2"/>
  <c r="F4294" i="2"/>
  <c r="G4294" i="2"/>
  <c r="H4294" i="2"/>
  <c r="I4294" i="2"/>
  <c r="J4294" i="2"/>
  <c r="N4294" i="2"/>
  <c r="O4294" i="2"/>
  <c r="P4294" i="2"/>
  <c r="Q4294" i="2"/>
  <c r="R4294" i="2"/>
  <c r="S4294" i="2"/>
  <c r="AA4294" i="2"/>
  <c r="AC4294" i="2"/>
  <c r="A4295" i="2"/>
  <c r="B4295" i="2"/>
  <c r="F4295" i="2"/>
  <c r="G4295" i="2"/>
  <c r="H4295" i="2"/>
  <c r="I4295" i="2"/>
  <c r="J4295" i="2"/>
  <c r="N4295" i="2"/>
  <c r="O4295" i="2"/>
  <c r="P4295" i="2"/>
  <c r="Q4295" i="2"/>
  <c r="R4295" i="2"/>
  <c r="S4295" i="2"/>
  <c r="AA4295" i="2"/>
  <c r="AC4295" i="2"/>
  <c r="A4296" i="2"/>
  <c r="B4296" i="2"/>
  <c r="F4296" i="2"/>
  <c r="G4296" i="2"/>
  <c r="H4296" i="2"/>
  <c r="I4296" i="2"/>
  <c r="J4296" i="2"/>
  <c r="N4296" i="2"/>
  <c r="O4296" i="2"/>
  <c r="P4296" i="2"/>
  <c r="Q4296" i="2"/>
  <c r="R4296" i="2"/>
  <c r="S4296" i="2"/>
  <c r="AA4296" i="2"/>
  <c r="AC4296" i="2"/>
  <c r="A4297" i="2"/>
  <c r="B4297" i="2"/>
  <c r="F4297" i="2"/>
  <c r="G4297" i="2"/>
  <c r="H4297" i="2"/>
  <c r="I4297" i="2"/>
  <c r="J4297" i="2"/>
  <c r="N4297" i="2"/>
  <c r="T4297" i="2" s="1"/>
  <c r="O4297" i="2"/>
  <c r="P4297" i="2"/>
  <c r="Q4297" i="2"/>
  <c r="R4297" i="2"/>
  <c r="S4297" i="2"/>
  <c r="AA4297" i="2"/>
  <c r="AC4297" i="2"/>
  <c r="A4298" i="2"/>
  <c r="B4298" i="2"/>
  <c r="F4298" i="2"/>
  <c r="G4298" i="2"/>
  <c r="H4298" i="2"/>
  <c r="I4298" i="2"/>
  <c r="J4298" i="2"/>
  <c r="N4298" i="2"/>
  <c r="O4298" i="2"/>
  <c r="P4298" i="2"/>
  <c r="Q4298" i="2"/>
  <c r="R4298" i="2"/>
  <c r="S4298" i="2"/>
  <c r="AA4298" i="2"/>
  <c r="AC4298" i="2"/>
  <c r="A4299" i="2"/>
  <c r="B4299" i="2"/>
  <c r="F4299" i="2"/>
  <c r="G4299" i="2"/>
  <c r="H4299" i="2"/>
  <c r="I4299" i="2"/>
  <c r="J4299" i="2"/>
  <c r="N4299" i="2"/>
  <c r="O4299" i="2"/>
  <c r="P4299" i="2"/>
  <c r="Q4299" i="2"/>
  <c r="R4299" i="2"/>
  <c r="S4299" i="2"/>
  <c r="AA4299" i="2"/>
  <c r="AC4299" i="2"/>
  <c r="A4300" i="2"/>
  <c r="B4300" i="2"/>
  <c r="F4300" i="2"/>
  <c r="G4300" i="2"/>
  <c r="H4300" i="2"/>
  <c r="I4300" i="2"/>
  <c r="J4300" i="2"/>
  <c r="N4300" i="2"/>
  <c r="O4300" i="2"/>
  <c r="P4300" i="2"/>
  <c r="Q4300" i="2"/>
  <c r="R4300" i="2"/>
  <c r="S4300" i="2"/>
  <c r="AA4300" i="2"/>
  <c r="AC4300" i="2"/>
  <c r="A4301" i="2"/>
  <c r="B4301" i="2"/>
  <c r="F4301" i="2"/>
  <c r="G4301" i="2"/>
  <c r="H4301" i="2"/>
  <c r="I4301" i="2"/>
  <c r="J4301" i="2"/>
  <c r="N4301" i="2"/>
  <c r="O4301" i="2"/>
  <c r="P4301" i="2"/>
  <c r="Q4301" i="2"/>
  <c r="R4301" i="2"/>
  <c r="S4301" i="2"/>
  <c r="AA4301" i="2"/>
  <c r="AC4301" i="2"/>
  <c r="A4302" i="2"/>
  <c r="B4302" i="2"/>
  <c r="F4302" i="2"/>
  <c r="G4302" i="2"/>
  <c r="H4302" i="2"/>
  <c r="I4302" i="2"/>
  <c r="J4302" i="2"/>
  <c r="N4302" i="2"/>
  <c r="O4302" i="2"/>
  <c r="P4302" i="2"/>
  <c r="Q4302" i="2"/>
  <c r="R4302" i="2"/>
  <c r="S4302" i="2"/>
  <c r="AA4302" i="2"/>
  <c r="AC4302" i="2"/>
  <c r="A4303" i="2"/>
  <c r="B4303" i="2"/>
  <c r="F4303" i="2"/>
  <c r="G4303" i="2"/>
  <c r="H4303" i="2"/>
  <c r="I4303" i="2"/>
  <c r="J4303" i="2"/>
  <c r="N4303" i="2"/>
  <c r="O4303" i="2"/>
  <c r="P4303" i="2"/>
  <c r="Q4303" i="2"/>
  <c r="R4303" i="2"/>
  <c r="S4303" i="2"/>
  <c r="AA4303" i="2"/>
  <c r="AC4303" i="2"/>
  <c r="A4304" i="2"/>
  <c r="B4304" i="2"/>
  <c r="F4304" i="2"/>
  <c r="G4304" i="2"/>
  <c r="H4304" i="2"/>
  <c r="I4304" i="2"/>
  <c r="J4304" i="2"/>
  <c r="N4304" i="2"/>
  <c r="O4304" i="2"/>
  <c r="P4304" i="2"/>
  <c r="Q4304" i="2"/>
  <c r="R4304" i="2"/>
  <c r="S4304" i="2"/>
  <c r="AA4304" i="2"/>
  <c r="AC4304" i="2"/>
  <c r="A4305" i="2"/>
  <c r="B4305" i="2"/>
  <c r="F4305" i="2"/>
  <c r="G4305" i="2"/>
  <c r="H4305" i="2"/>
  <c r="I4305" i="2"/>
  <c r="J4305" i="2"/>
  <c r="N4305" i="2"/>
  <c r="T4305" i="2" s="1"/>
  <c r="O4305" i="2"/>
  <c r="P4305" i="2"/>
  <c r="Q4305" i="2"/>
  <c r="R4305" i="2"/>
  <c r="S4305" i="2"/>
  <c r="AA4305" i="2"/>
  <c r="AC4305" i="2"/>
  <c r="A4306" i="2"/>
  <c r="B4306" i="2"/>
  <c r="F4306" i="2"/>
  <c r="G4306" i="2"/>
  <c r="H4306" i="2"/>
  <c r="I4306" i="2"/>
  <c r="J4306" i="2"/>
  <c r="N4306" i="2"/>
  <c r="O4306" i="2"/>
  <c r="P4306" i="2"/>
  <c r="Q4306" i="2"/>
  <c r="R4306" i="2"/>
  <c r="S4306" i="2"/>
  <c r="AA4306" i="2"/>
  <c r="AC4306" i="2"/>
  <c r="A3008" i="2"/>
  <c r="B3008" i="2"/>
  <c r="F3008" i="2"/>
  <c r="G3008" i="2"/>
  <c r="H3008" i="2"/>
  <c r="I3008" i="2"/>
  <c r="J3008" i="2"/>
  <c r="N3008" i="2"/>
  <c r="O3008" i="2"/>
  <c r="P3008" i="2"/>
  <c r="Q3008" i="2"/>
  <c r="R3008" i="2"/>
  <c r="S3008" i="2"/>
  <c r="AA3008" i="2"/>
  <c r="AC3008" i="2"/>
  <c r="A3009" i="2"/>
  <c r="B3009" i="2"/>
  <c r="F3009" i="2"/>
  <c r="G3009" i="2"/>
  <c r="H3009" i="2"/>
  <c r="I3009" i="2"/>
  <c r="J3009" i="2"/>
  <c r="N3009" i="2"/>
  <c r="O3009" i="2"/>
  <c r="P3009" i="2"/>
  <c r="Q3009" i="2"/>
  <c r="R3009" i="2"/>
  <c r="S3009" i="2"/>
  <c r="AA3009" i="2"/>
  <c r="AC3009" i="2"/>
  <c r="A3010" i="2"/>
  <c r="B3010" i="2"/>
  <c r="F3010" i="2"/>
  <c r="G3010" i="2"/>
  <c r="H3010" i="2"/>
  <c r="I3010" i="2"/>
  <c r="J3010" i="2"/>
  <c r="N3010" i="2"/>
  <c r="O3010" i="2"/>
  <c r="P3010" i="2"/>
  <c r="Q3010" i="2"/>
  <c r="R3010" i="2"/>
  <c r="S3010" i="2"/>
  <c r="AA3010" i="2"/>
  <c r="AC3010" i="2"/>
  <c r="A3011" i="2"/>
  <c r="B3011" i="2"/>
  <c r="F3011" i="2"/>
  <c r="G3011" i="2"/>
  <c r="H3011" i="2"/>
  <c r="I3011" i="2"/>
  <c r="J3011" i="2"/>
  <c r="N3011" i="2"/>
  <c r="O3011" i="2"/>
  <c r="P3011" i="2"/>
  <c r="Q3011" i="2"/>
  <c r="R3011" i="2"/>
  <c r="S3011" i="2"/>
  <c r="AA3011" i="2"/>
  <c r="AC3011" i="2"/>
  <c r="A3012" i="2"/>
  <c r="B3012" i="2"/>
  <c r="F3012" i="2"/>
  <c r="G3012" i="2"/>
  <c r="H3012" i="2"/>
  <c r="I3012" i="2"/>
  <c r="J3012" i="2"/>
  <c r="N3012" i="2"/>
  <c r="O3012" i="2"/>
  <c r="P3012" i="2"/>
  <c r="Q3012" i="2"/>
  <c r="R3012" i="2"/>
  <c r="S3012" i="2"/>
  <c r="AA3012" i="2"/>
  <c r="AC3012" i="2"/>
  <c r="A3013" i="2"/>
  <c r="B3013" i="2"/>
  <c r="F3013" i="2"/>
  <c r="G3013" i="2"/>
  <c r="H3013" i="2"/>
  <c r="I3013" i="2"/>
  <c r="J3013" i="2"/>
  <c r="N3013" i="2"/>
  <c r="O3013" i="2"/>
  <c r="P3013" i="2"/>
  <c r="Q3013" i="2"/>
  <c r="R3013" i="2"/>
  <c r="S3013" i="2"/>
  <c r="AA3013" i="2"/>
  <c r="AC3013" i="2"/>
  <c r="A3014" i="2"/>
  <c r="B3014" i="2"/>
  <c r="F3014" i="2"/>
  <c r="G3014" i="2"/>
  <c r="H3014" i="2"/>
  <c r="I3014" i="2"/>
  <c r="J3014" i="2"/>
  <c r="N3014" i="2"/>
  <c r="T3014" i="2" s="1"/>
  <c r="O3014" i="2"/>
  <c r="P3014" i="2"/>
  <c r="Q3014" i="2"/>
  <c r="R3014" i="2"/>
  <c r="S3014" i="2"/>
  <c r="AA3014" i="2"/>
  <c r="AC3014" i="2"/>
  <c r="A3015" i="2"/>
  <c r="B3015" i="2"/>
  <c r="F3015" i="2"/>
  <c r="G3015" i="2"/>
  <c r="H3015" i="2"/>
  <c r="I3015" i="2"/>
  <c r="J3015" i="2"/>
  <c r="N3015" i="2"/>
  <c r="O3015" i="2"/>
  <c r="P3015" i="2"/>
  <c r="Q3015" i="2"/>
  <c r="R3015" i="2"/>
  <c r="S3015" i="2"/>
  <c r="AA3015" i="2"/>
  <c r="AC3015" i="2"/>
  <c r="A3016" i="2"/>
  <c r="B3016" i="2"/>
  <c r="F3016" i="2"/>
  <c r="G3016" i="2"/>
  <c r="H3016" i="2"/>
  <c r="I3016" i="2"/>
  <c r="J3016" i="2"/>
  <c r="N3016" i="2"/>
  <c r="O3016" i="2"/>
  <c r="P3016" i="2"/>
  <c r="Q3016" i="2"/>
  <c r="R3016" i="2"/>
  <c r="S3016" i="2"/>
  <c r="AA3016" i="2"/>
  <c r="AC3016" i="2"/>
  <c r="A3017" i="2"/>
  <c r="B3017" i="2"/>
  <c r="F3017" i="2"/>
  <c r="G3017" i="2"/>
  <c r="H3017" i="2"/>
  <c r="I3017" i="2"/>
  <c r="J3017" i="2"/>
  <c r="N3017" i="2"/>
  <c r="O3017" i="2"/>
  <c r="P3017" i="2"/>
  <c r="Q3017" i="2"/>
  <c r="R3017" i="2"/>
  <c r="S3017" i="2"/>
  <c r="AA3017" i="2"/>
  <c r="AC3017" i="2"/>
  <c r="A3018" i="2"/>
  <c r="B3018" i="2"/>
  <c r="F3018" i="2"/>
  <c r="G3018" i="2"/>
  <c r="H3018" i="2"/>
  <c r="I3018" i="2"/>
  <c r="J3018" i="2"/>
  <c r="N3018" i="2"/>
  <c r="O3018" i="2"/>
  <c r="P3018" i="2"/>
  <c r="Q3018" i="2"/>
  <c r="R3018" i="2"/>
  <c r="S3018" i="2"/>
  <c r="AA3018" i="2"/>
  <c r="AC3018" i="2"/>
  <c r="A3019" i="2"/>
  <c r="B3019" i="2"/>
  <c r="F3019" i="2"/>
  <c r="G3019" i="2"/>
  <c r="H3019" i="2"/>
  <c r="I3019" i="2"/>
  <c r="J3019" i="2"/>
  <c r="N3019" i="2"/>
  <c r="O3019" i="2"/>
  <c r="P3019" i="2"/>
  <c r="Q3019" i="2"/>
  <c r="R3019" i="2"/>
  <c r="S3019" i="2"/>
  <c r="AA3019" i="2"/>
  <c r="AC3019" i="2"/>
  <c r="A3020" i="2"/>
  <c r="B3020" i="2"/>
  <c r="F3020" i="2"/>
  <c r="G3020" i="2"/>
  <c r="H3020" i="2"/>
  <c r="I3020" i="2"/>
  <c r="J3020" i="2"/>
  <c r="N3020" i="2"/>
  <c r="O3020" i="2"/>
  <c r="P3020" i="2"/>
  <c r="Q3020" i="2"/>
  <c r="R3020" i="2"/>
  <c r="S3020" i="2"/>
  <c r="AA3020" i="2"/>
  <c r="AC3020" i="2"/>
  <c r="A3021" i="2"/>
  <c r="B3021" i="2"/>
  <c r="F3021" i="2"/>
  <c r="G3021" i="2"/>
  <c r="H3021" i="2"/>
  <c r="I3021" i="2"/>
  <c r="J3021" i="2"/>
  <c r="N3021" i="2"/>
  <c r="O3021" i="2"/>
  <c r="P3021" i="2"/>
  <c r="Q3021" i="2"/>
  <c r="R3021" i="2"/>
  <c r="S3021" i="2"/>
  <c r="AA3021" i="2"/>
  <c r="AC3021" i="2"/>
  <c r="A3022" i="2"/>
  <c r="B3022" i="2"/>
  <c r="F3022" i="2"/>
  <c r="G3022" i="2"/>
  <c r="H3022" i="2"/>
  <c r="I3022" i="2"/>
  <c r="J3022" i="2"/>
  <c r="N3022" i="2"/>
  <c r="T3022" i="2" s="1"/>
  <c r="O3022" i="2"/>
  <c r="P3022" i="2"/>
  <c r="Q3022" i="2"/>
  <c r="R3022" i="2"/>
  <c r="S3022" i="2"/>
  <c r="AA3022" i="2"/>
  <c r="AC3022" i="2"/>
  <c r="A3023" i="2"/>
  <c r="B3023" i="2"/>
  <c r="F3023" i="2"/>
  <c r="G3023" i="2"/>
  <c r="H3023" i="2"/>
  <c r="I3023" i="2"/>
  <c r="J3023" i="2"/>
  <c r="N3023" i="2"/>
  <c r="O3023" i="2"/>
  <c r="P3023" i="2"/>
  <c r="Q3023" i="2"/>
  <c r="R3023" i="2"/>
  <c r="S3023" i="2"/>
  <c r="AA3023" i="2"/>
  <c r="AC3023" i="2"/>
  <c r="A3024" i="2"/>
  <c r="B3024" i="2"/>
  <c r="F3024" i="2"/>
  <c r="G3024" i="2"/>
  <c r="H3024" i="2"/>
  <c r="I3024" i="2"/>
  <c r="J3024" i="2"/>
  <c r="N3024" i="2"/>
  <c r="O3024" i="2"/>
  <c r="P3024" i="2"/>
  <c r="Q3024" i="2"/>
  <c r="R3024" i="2"/>
  <c r="S3024" i="2"/>
  <c r="AA3024" i="2"/>
  <c r="AC3024" i="2"/>
  <c r="A3025" i="2"/>
  <c r="B3025" i="2"/>
  <c r="F3025" i="2"/>
  <c r="G3025" i="2"/>
  <c r="H3025" i="2"/>
  <c r="I3025" i="2"/>
  <c r="J3025" i="2"/>
  <c r="N3025" i="2"/>
  <c r="O3025" i="2"/>
  <c r="P3025" i="2"/>
  <c r="Q3025" i="2"/>
  <c r="R3025" i="2"/>
  <c r="S3025" i="2"/>
  <c r="AA3025" i="2"/>
  <c r="AC3025" i="2"/>
  <c r="A3026" i="2"/>
  <c r="B3026" i="2"/>
  <c r="F3026" i="2"/>
  <c r="G3026" i="2"/>
  <c r="H3026" i="2"/>
  <c r="I3026" i="2"/>
  <c r="J3026" i="2"/>
  <c r="N3026" i="2"/>
  <c r="O3026" i="2"/>
  <c r="P3026" i="2"/>
  <c r="Q3026" i="2"/>
  <c r="R3026" i="2"/>
  <c r="S3026" i="2"/>
  <c r="AA3026" i="2"/>
  <c r="AC3026" i="2"/>
  <c r="A3027" i="2"/>
  <c r="B3027" i="2"/>
  <c r="F3027" i="2"/>
  <c r="G3027" i="2"/>
  <c r="H3027" i="2"/>
  <c r="I3027" i="2"/>
  <c r="J3027" i="2"/>
  <c r="N3027" i="2"/>
  <c r="O3027" i="2"/>
  <c r="P3027" i="2"/>
  <c r="Q3027" i="2"/>
  <c r="R3027" i="2"/>
  <c r="S3027" i="2"/>
  <c r="AA3027" i="2"/>
  <c r="AC3027" i="2"/>
  <c r="A3028" i="2"/>
  <c r="B3028" i="2"/>
  <c r="F3028" i="2"/>
  <c r="G3028" i="2"/>
  <c r="H3028" i="2"/>
  <c r="I3028" i="2"/>
  <c r="J3028" i="2"/>
  <c r="N3028" i="2"/>
  <c r="O3028" i="2"/>
  <c r="P3028" i="2"/>
  <c r="Q3028" i="2"/>
  <c r="R3028" i="2"/>
  <c r="S3028" i="2"/>
  <c r="AA3028" i="2"/>
  <c r="AC3028" i="2"/>
  <c r="A3029" i="2"/>
  <c r="B3029" i="2"/>
  <c r="F3029" i="2"/>
  <c r="G3029" i="2"/>
  <c r="H3029" i="2"/>
  <c r="I3029" i="2"/>
  <c r="J3029" i="2"/>
  <c r="N3029" i="2"/>
  <c r="O3029" i="2"/>
  <c r="P3029" i="2"/>
  <c r="Q3029" i="2"/>
  <c r="R3029" i="2"/>
  <c r="S3029" i="2"/>
  <c r="AA3029" i="2"/>
  <c r="AC3029" i="2"/>
  <c r="A3030" i="2"/>
  <c r="B3030" i="2"/>
  <c r="F3030" i="2"/>
  <c r="G3030" i="2"/>
  <c r="H3030" i="2"/>
  <c r="I3030" i="2"/>
  <c r="J3030" i="2"/>
  <c r="N3030" i="2"/>
  <c r="T3030" i="2" s="1"/>
  <c r="O3030" i="2"/>
  <c r="P3030" i="2"/>
  <c r="Q3030" i="2"/>
  <c r="R3030" i="2"/>
  <c r="S3030" i="2"/>
  <c r="AA3030" i="2"/>
  <c r="AC3030" i="2"/>
  <c r="A3031" i="2"/>
  <c r="B3031" i="2"/>
  <c r="F3031" i="2"/>
  <c r="G3031" i="2"/>
  <c r="H3031" i="2"/>
  <c r="I3031" i="2"/>
  <c r="J3031" i="2"/>
  <c r="N3031" i="2"/>
  <c r="O3031" i="2"/>
  <c r="P3031" i="2"/>
  <c r="Q3031" i="2"/>
  <c r="R3031" i="2"/>
  <c r="S3031" i="2"/>
  <c r="AA3031" i="2"/>
  <c r="AC3031" i="2"/>
  <c r="A3032" i="2"/>
  <c r="B3032" i="2"/>
  <c r="F3032" i="2"/>
  <c r="G3032" i="2"/>
  <c r="H3032" i="2"/>
  <c r="I3032" i="2"/>
  <c r="J3032" i="2"/>
  <c r="N3032" i="2"/>
  <c r="O3032" i="2"/>
  <c r="P3032" i="2"/>
  <c r="Q3032" i="2"/>
  <c r="R3032" i="2"/>
  <c r="S3032" i="2"/>
  <c r="AA3032" i="2"/>
  <c r="AC3032" i="2"/>
  <c r="A3033" i="2"/>
  <c r="B3033" i="2"/>
  <c r="F3033" i="2"/>
  <c r="G3033" i="2"/>
  <c r="H3033" i="2"/>
  <c r="I3033" i="2"/>
  <c r="J3033" i="2"/>
  <c r="N3033" i="2"/>
  <c r="O3033" i="2"/>
  <c r="P3033" i="2"/>
  <c r="Q3033" i="2"/>
  <c r="R3033" i="2"/>
  <c r="S3033" i="2"/>
  <c r="AA3033" i="2"/>
  <c r="AC3033" i="2"/>
  <c r="A3034" i="2"/>
  <c r="B3034" i="2"/>
  <c r="F3034" i="2"/>
  <c r="G3034" i="2"/>
  <c r="H3034" i="2"/>
  <c r="I3034" i="2"/>
  <c r="J3034" i="2"/>
  <c r="N3034" i="2"/>
  <c r="O3034" i="2"/>
  <c r="P3034" i="2"/>
  <c r="Q3034" i="2"/>
  <c r="R3034" i="2"/>
  <c r="S3034" i="2"/>
  <c r="AA3034" i="2"/>
  <c r="AC3034" i="2"/>
  <c r="A3035" i="2"/>
  <c r="B3035" i="2"/>
  <c r="F3035" i="2"/>
  <c r="G3035" i="2"/>
  <c r="H3035" i="2"/>
  <c r="I3035" i="2"/>
  <c r="J3035" i="2"/>
  <c r="N3035" i="2"/>
  <c r="O3035" i="2"/>
  <c r="P3035" i="2"/>
  <c r="Q3035" i="2"/>
  <c r="R3035" i="2"/>
  <c r="S3035" i="2"/>
  <c r="AA3035" i="2"/>
  <c r="AC3035" i="2"/>
  <c r="A3036" i="2"/>
  <c r="B3036" i="2"/>
  <c r="F3036" i="2"/>
  <c r="G3036" i="2"/>
  <c r="H3036" i="2"/>
  <c r="I3036" i="2"/>
  <c r="J3036" i="2"/>
  <c r="N3036" i="2"/>
  <c r="O3036" i="2"/>
  <c r="P3036" i="2"/>
  <c r="Q3036" i="2"/>
  <c r="R3036" i="2"/>
  <c r="S3036" i="2"/>
  <c r="AA3036" i="2"/>
  <c r="AC3036" i="2"/>
  <c r="A3037" i="2"/>
  <c r="B3037" i="2"/>
  <c r="F3037" i="2"/>
  <c r="G3037" i="2"/>
  <c r="H3037" i="2"/>
  <c r="I3037" i="2"/>
  <c r="J3037" i="2"/>
  <c r="N3037" i="2"/>
  <c r="O3037" i="2"/>
  <c r="P3037" i="2"/>
  <c r="Q3037" i="2"/>
  <c r="R3037" i="2"/>
  <c r="S3037" i="2"/>
  <c r="AA3037" i="2"/>
  <c r="AC3037" i="2"/>
  <c r="A3038" i="2"/>
  <c r="B3038" i="2"/>
  <c r="F3038" i="2"/>
  <c r="G3038" i="2"/>
  <c r="H3038" i="2"/>
  <c r="I3038" i="2"/>
  <c r="J3038" i="2"/>
  <c r="N3038" i="2"/>
  <c r="T3038" i="2" s="1"/>
  <c r="O3038" i="2"/>
  <c r="P3038" i="2"/>
  <c r="Q3038" i="2"/>
  <c r="R3038" i="2"/>
  <c r="S3038" i="2"/>
  <c r="AA3038" i="2"/>
  <c r="AC3038" i="2"/>
  <c r="A3039" i="2"/>
  <c r="B3039" i="2"/>
  <c r="F3039" i="2"/>
  <c r="G3039" i="2"/>
  <c r="H3039" i="2"/>
  <c r="I3039" i="2"/>
  <c r="J3039" i="2"/>
  <c r="N3039" i="2"/>
  <c r="O3039" i="2"/>
  <c r="P3039" i="2"/>
  <c r="Q3039" i="2"/>
  <c r="R3039" i="2"/>
  <c r="S3039" i="2"/>
  <c r="AA3039" i="2"/>
  <c r="AC3039" i="2"/>
  <c r="A3040" i="2"/>
  <c r="B3040" i="2"/>
  <c r="F3040" i="2"/>
  <c r="G3040" i="2"/>
  <c r="H3040" i="2"/>
  <c r="I3040" i="2"/>
  <c r="J3040" i="2"/>
  <c r="N3040" i="2"/>
  <c r="O3040" i="2"/>
  <c r="P3040" i="2"/>
  <c r="Q3040" i="2"/>
  <c r="R3040" i="2"/>
  <c r="S3040" i="2"/>
  <c r="AA3040" i="2"/>
  <c r="AC3040" i="2"/>
  <c r="A3041" i="2"/>
  <c r="B3041" i="2"/>
  <c r="F3041" i="2"/>
  <c r="G3041" i="2"/>
  <c r="H3041" i="2"/>
  <c r="I3041" i="2"/>
  <c r="J3041" i="2"/>
  <c r="N3041" i="2"/>
  <c r="O3041" i="2"/>
  <c r="P3041" i="2"/>
  <c r="Q3041" i="2"/>
  <c r="R3041" i="2"/>
  <c r="S3041" i="2"/>
  <c r="AA3041" i="2"/>
  <c r="AC3041" i="2"/>
  <c r="A3042" i="2"/>
  <c r="B3042" i="2"/>
  <c r="F3042" i="2"/>
  <c r="G3042" i="2"/>
  <c r="H3042" i="2"/>
  <c r="I3042" i="2"/>
  <c r="J3042" i="2"/>
  <c r="N3042" i="2"/>
  <c r="O3042" i="2"/>
  <c r="P3042" i="2"/>
  <c r="Q3042" i="2"/>
  <c r="R3042" i="2"/>
  <c r="S3042" i="2"/>
  <c r="AA3042" i="2"/>
  <c r="AC3042" i="2"/>
  <c r="A3043" i="2"/>
  <c r="B3043" i="2"/>
  <c r="F3043" i="2"/>
  <c r="G3043" i="2"/>
  <c r="H3043" i="2"/>
  <c r="I3043" i="2"/>
  <c r="J3043" i="2"/>
  <c r="N3043" i="2"/>
  <c r="O3043" i="2"/>
  <c r="P3043" i="2"/>
  <c r="Q3043" i="2"/>
  <c r="R3043" i="2"/>
  <c r="S3043" i="2"/>
  <c r="AA3043" i="2"/>
  <c r="AC3043" i="2"/>
  <c r="A3044" i="2"/>
  <c r="B3044" i="2"/>
  <c r="F3044" i="2"/>
  <c r="G3044" i="2"/>
  <c r="H3044" i="2"/>
  <c r="I3044" i="2"/>
  <c r="J3044" i="2"/>
  <c r="N3044" i="2"/>
  <c r="O3044" i="2"/>
  <c r="P3044" i="2"/>
  <c r="Q3044" i="2"/>
  <c r="R3044" i="2"/>
  <c r="S3044" i="2"/>
  <c r="AA3044" i="2"/>
  <c r="AC3044" i="2"/>
  <c r="A3045" i="2"/>
  <c r="B3045" i="2"/>
  <c r="F3045" i="2"/>
  <c r="G3045" i="2"/>
  <c r="H3045" i="2"/>
  <c r="I3045" i="2"/>
  <c r="J3045" i="2"/>
  <c r="N3045" i="2"/>
  <c r="O3045" i="2"/>
  <c r="P3045" i="2"/>
  <c r="Q3045" i="2"/>
  <c r="R3045" i="2"/>
  <c r="S3045" i="2"/>
  <c r="AA3045" i="2"/>
  <c r="AC3045" i="2"/>
  <c r="A3046" i="2"/>
  <c r="B3046" i="2"/>
  <c r="F3046" i="2"/>
  <c r="G3046" i="2"/>
  <c r="H3046" i="2"/>
  <c r="I3046" i="2"/>
  <c r="J3046" i="2"/>
  <c r="N3046" i="2"/>
  <c r="T3046" i="2" s="1"/>
  <c r="O3046" i="2"/>
  <c r="P3046" i="2"/>
  <c r="Q3046" i="2"/>
  <c r="R3046" i="2"/>
  <c r="S3046" i="2"/>
  <c r="AA3046" i="2"/>
  <c r="AC3046" i="2"/>
  <c r="A3047" i="2"/>
  <c r="B3047" i="2"/>
  <c r="F3047" i="2"/>
  <c r="G3047" i="2"/>
  <c r="H3047" i="2"/>
  <c r="I3047" i="2"/>
  <c r="J3047" i="2"/>
  <c r="N3047" i="2"/>
  <c r="O3047" i="2"/>
  <c r="P3047" i="2"/>
  <c r="Q3047" i="2"/>
  <c r="R3047" i="2"/>
  <c r="S3047" i="2"/>
  <c r="AA3047" i="2"/>
  <c r="AC3047" i="2"/>
  <c r="A3048" i="2"/>
  <c r="B3048" i="2"/>
  <c r="F3048" i="2"/>
  <c r="G3048" i="2"/>
  <c r="H3048" i="2"/>
  <c r="I3048" i="2"/>
  <c r="J3048" i="2"/>
  <c r="N3048" i="2"/>
  <c r="O3048" i="2"/>
  <c r="P3048" i="2"/>
  <c r="Q3048" i="2"/>
  <c r="R3048" i="2"/>
  <c r="S3048" i="2"/>
  <c r="AA3048" i="2"/>
  <c r="AC3048" i="2"/>
  <c r="A3049" i="2"/>
  <c r="B3049" i="2"/>
  <c r="F3049" i="2"/>
  <c r="G3049" i="2"/>
  <c r="H3049" i="2"/>
  <c r="I3049" i="2"/>
  <c r="J3049" i="2"/>
  <c r="N3049" i="2"/>
  <c r="O3049" i="2"/>
  <c r="P3049" i="2"/>
  <c r="Q3049" i="2"/>
  <c r="R3049" i="2"/>
  <c r="S3049" i="2"/>
  <c r="AA3049" i="2"/>
  <c r="AC3049" i="2"/>
  <c r="A3050" i="2"/>
  <c r="B3050" i="2"/>
  <c r="F3050" i="2"/>
  <c r="G3050" i="2"/>
  <c r="H3050" i="2"/>
  <c r="I3050" i="2"/>
  <c r="J3050" i="2"/>
  <c r="N3050" i="2"/>
  <c r="O3050" i="2"/>
  <c r="P3050" i="2"/>
  <c r="Q3050" i="2"/>
  <c r="R3050" i="2"/>
  <c r="S3050" i="2"/>
  <c r="AA3050" i="2"/>
  <c r="AC3050" i="2"/>
  <c r="A3051" i="2"/>
  <c r="B3051" i="2"/>
  <c r="F3051" i="2"/>
  <c r="G3051" i="2"/>
  <c r="H3051" i="2"/>
  <c r="I3051" i="2"/>
  <c r="J3051" i="2"/>
  <c r="N3051" i="2"/>
  <c r="O3051" i="2"/>
  <c r="P3051" i="2"/>
  <c r="Q3051" i="2"/>
  <c r="R3051" i="2"/>
  <c r="S3051" i="2"/>
  <c r="AA3051" i="2"/>
  <c r="AC3051" i="2"/>
  <c r="A3052" i="2"/>
  <c r="B3052" i="2"/>
  <c r="F3052" i="2"/>
  <c r="G3052" i="2"/>
  <c r="H3052" i="2"/>
  <c r="I3052" i="2"/>
  <c r="J3052" i="2"/>
  <c r="N3052" i="2"/>
  <c r="O3052" i="2"/>
  <c r="P3052" i="2"/>
  <c r="Q3052" i="2"/>
  <c r="R3052" i="2"/>
  <c r="S3052" i="2"/>
  <c r="AA3052" i="2"/>
  <c r="AC3052" i="2"/>
  <c r="A3053" i="2"/>
  <c r="B3053" i="2"/>
  <c r="F3053" i="2"/>
  <c r="G3053" i="2"/>
  <c r="H3053" i="2"/>
  <c r="I3053" i="2"/>
  <c r="J3053" i="2"/>
  <c r="N3053" i="2"/>
  <c r="O3053" i="2"/>
  <c r="P3053" i="2"/>
  <c r="Q3053" i="2"/>
  <c r="R3053" i="2"/>
  <c r="S3053" i="2"/>
  <c r="AA3053" i="2"/>
  <c r="AC3053" i="2"/>
  <c r="A3054" i="2"/>
  <c r="B3054" i="2"/>
  <c r="F3054" i="2"/>
  <c r="G3054" i="2"/>
  <c r="H3054" i="2"/>
  <c r="I3054" i="2"/>
  <c r="J3054" i="2"/>
  <c r="N3054" i="2"/>
  <c r="T3054" i="2" s="1"/>
  <c r="O3054" i="2"/>
  <c r="P3054" i="2"/>
  <c r="Q3054" i="2"/>
  <c r="R3054" i="2"/>
  <c r="S3054" i="2"/>
  <c r="AA3054" i="2"/>
  <c r="AC3054" i="2"/>
  <c r="A3055" i="2"/>
  <c r="B3055" i="2"/>
  <c r="F3055" i="2"/>
  <c r="G3055" i="2"/>
  <c r="H3055" i="2"/>
  <c r="I3055" i="2"/>
  <c r="J3055" i="2"/>
  <c r="N3055" i="2"/>
  <c r="O3055" i="2"/>
  <c r="P3055" i="2"/>
  <c r="Q3055" i="2"/>
  <c r="R3055" i="2"/>
  <c r="S3055" i="2"/>
  <c r="AA3055" i="2"/>
  <c r="AC3055" i="2"/>
  <c r="A3056" i="2"/>
  <c r="B3056" i="2"/>
  <c r="F3056" i="2"/>
  <c r="G3056" i="2"/>
  <c r="H3056" i="2"/>
  <c r="I3056" i="2"/>
  <c r="J3056" i="2"/>
  <c r="N3056" i="2"/>
  <c r="O3056" i="2"/>
  <c r="P3056" i="2"/>
  <c r="Q3056" i="2"/>
  <c r="R3056" i="2"/>
  <c r="S3056" i="2"/>
  <c r="AA3056" i="2"/>
  <c r="AC3056" i="2"/>
  <c r="A3057" i="2"/>
  <c r="B3057" i="2"/>
  <c r="F3057" i="2"/>
  <c r="G3057" i="2"/>
  <c r="H3057" i="2"/>
  <c r="I3057" i="2"/>
  <c r="J3057" i="2"/>
  <c r="N3057" i="2"/>
  <c r="O3057" i="2"/>
  <c r="P3057" i="2"/>
  <c r="Q3057" i="2"/>
  <c r="R3057" i="2"/>
  <c r="S3057" i="2"/>
  <c r="AA3057" i="2"/>
  <c r="AC3057" i="2"/>
  <c r="A3058" i="2"/>
  <c r="B3058" i="2"/>
  <c r="F3058" i="2"/>
  <c r="G3058" i="2"/>
  <c r="H3058" i="2"/>
  <c r="I3058" i="2"/>
  <c r="J3058" i="2"/>
  <c r="N3058" i="2"/>
  <c r="O3058" i="2"/>
  <c r="P3058" i="2"/>
  <c r="Q3058" i="2"/>
  <c r="R3058" i="2"/>
  <c r="S3058" i="2"/>
  <c r="AA3058" i="2"/>
  <c r="AC3058" i="2"/>
  <c r="A3059" i="2"/>
  <c r="B3059" i="2"/>
  <c r="F3059" i="2"/>
  <c r="G3059" i="2"/>
  <c r="H3059" i="2"/>
  <c r="I3059" i="2"/>
  <c r="J3059" i="2"/>
  <c r="N3059" i="2"/>
  <c r="O3059" i="2"/>
  <c r="P3059" i="2"/>
  <c r="Q3059" i="2"/>
  <c r="R3059" i="2"/>
  <c r="S3059" i="2"/>
  <c r="AA3059" i="2"/>
  <c r="AC3059" i="2"/>
  <c r="A3060" i="2"/>
  <c r="B3060" i="2"/>
  <c r="F3060" i="2"/>
  <c r="G3060" i="2"/>
  <c r="H3060" i="2"/>
  <c r="I3060" i="2"/>
  <c r="J3060" i="2"/>
  <c r="N3060" i="2"/>
  <c r="O3060" i="2"/>
  <c r="P3060" i="2"/>
  <c r="Q3060" i="2"/>
  <c r="R3060" i="2"/>
  <c r="S3060" i="2"/>
  <c r="AA3060" i="2"/>
  <c r="AC3060" i="2"/>
  <c r="A3061" i="2"/>
  <c r="B3061" i="2"/>
  <c r="F3061" i="2"/>
  <c r="G3061" i="2"/>
  <c r="H3061" i="2"/>
  <c r="I3061" i="2"/>
  <c r="J3061" i="2"/>
  <c r="N3061" i="2"/>
  <c r="O3061" i="2"/>
  <c r="P3061" i="2"/>
  <c r="Q3061" i="2"/>
  <c r="R3061" i="2"/>
  <c r="S3061" i="2"/>
  <c r="AA3061" i="2"/>
  <c r="AC3061" i="2"/>
  <c r="A3062" i="2"/>
  <c r="B3062" i="2"/>
  <c r="F3062" i="2"/>
  <c r="G3062" i="2"/>
  <c r="H3062" i="2"/>
  <c r="I3062" i="2"/>
  <c r="J3062" i="2"/>
  <c r="N3062" i="2"/>
  <c r="T3062" i="2" s="1"/>
  <c r="O3062" i="2"/>
  <c r="P3062" i="2"/>
  <c r="Q3062" i="2"/>
  <c r="R3062" i="2"/>
  <c r="S3062" i="2"/>
  <c r="AA3062" i="2"/>
  <c r="AC3062" i="2"/>
  <c r="A3063" i="2"/>
  <c r="B3063" i="2"/>
  <c r="F3063" i="2"/>
  <c r="G3063" i="2"/>
  <c r="H3063" i="2"/>
  <c r="I3063" i="2"/>
  <c r="J3063" i="2"/>
  <c r="N3063" i="2"/>
  <c r="O3063" i="2"/>
  <c r="P3063" i="2"/>
  <c r="Q3063" i="2"/>
  <c r="R3063" i="2"/>
  <c r="S3063" i="2"/>
  <c r="AA3063" i="2"/>
  <c r="AC3063" i="2"/>
  <c r="A3064" i="2"/>
  <c r="B3064" i="2"/>
  <c r="F3064" i="2"/>
  <c r="G3064" i="2"/>
  <c r="H3064" i="2"/>
  <c r="I3064" i="2"/>
  <c r="J3064" i="2"/>
  <c r="N3064" i="2"/>
  <c r="O3064" i="2"/>
  <c r="P3064" i="2"/>
  <c r="Q3064" i="2"/>
  <c r="R3064" i="2"/>
  <c r="S3064" i="2"/>
  <c r="AA3064" i="2"/>
  <c r="AC3064" i="2"/>
  <c r="A3065" i="2"/>
  <c r="B3065" i="2"/>
  <c r="F3065" i="2"/>
  <c r="G3065" i="2"/>
  <c r="H3065" i="2"/>
  <c r="I3065" i="2"/>
  <c r="J3065" i="2"/>
  <c r="N3065" i="2"/>
  <c r="O3065" i="2"/>
  <c r="P3065" i="2"/>
  <c r="Q3065" i="2"/>
  <c r="R3065" i="2"/>
  <c r="S3065" i="2"/>
  <c r="AA3065" i="2"/>
  <c r="AC3065" i="2"/>
  <c r="A3066" i="2"/>
  <c r="B3066" i="2"/>
  <c r="F3066" i="2"/>
  <c r="G3066" i="2"/>
  <c r="H3066" i="2"/>
  <c r="I3066" i="2"/>
  <c r="J3066" i="2"/>
  <c r="N3066" i="2"/>
  <c r="O3066" i="2"/>
  <c r="P3066" i="2"/>
  <c r="Q3066" i="2"/>
  <c r="R3066" i="2"/>
  <c r="S3066" i="2"/>
  <c r="AA3066" i="2"/>
  <c r="AC3066" i="2"/>
  <c r="A3067" i="2"/>
  <c r="B3067" i="2"/>
  <c r="F3067" i="2"/>
  <c r="G3067" i="2"/>
  <c r="H3067" i="2"/>
  <c r="I3067" i="2"/>
  <c r="J3067" i="2"/>
  <c r="N3067" i="2"/>
  <c r="O3067" i="2"/>
  <c r="P3067" i="2"/>
  <c r="Q3067" i="2"/>
  <c r="R3067" i="2"/>
  <c r="S3067" i="2"/>
  <c r="AA3067" i="2"/>
  <c r="AC3067" i="2"/>
  <c r="A3068" i="2"/>
  <c r="B3068" i="2"/>
  <c r="F3068" i="2"/>
  <c r="G3068" i="2"/>
  <c r="H3068" i="2"/>
  <c r="I3068" i="2"/>
  <c r="J3068" i="2"/>
  <c r="N3068" i="2"/>
  <c r="O3068" i="2"/>
  <c r="P3068" i="2"/>
  <c r="Q3068" i="2"/>
  <c r="R3068" i="2"/>
  <c r="S3068" i="2"/>
  <c r="AA3068" i="2"/>
  <c r="AC3068" i="2"/>
  <c r="A3069" i="2"/>
  <c r="B3069" i="2"/>
  <c r="F3069" i="2"/>
  <c r="G3069" i="2"/>
  <c r="H3069" i="2"/>
  <c r="I3069" i="2"/>
  <c r="J3069" i="2"/>
  <c r="N3069" i="2"/>
  <c r="O3069" i="2"/>
  <c r="P3069" i="2"/>
  <c r="Q3069" i="2"/>
  <c r="R3069" i="2"/>
  <c r="S3069" i="2"/>
  <c r="AA3069" i="2"/>
  <c r="AC3069" i="2"/>
  <c r="A3070" i="2"/>
  <c r="B3070" i="2"/>
  <c r="F3070" i="2"/>
  <c r="G3070" i="2"/>
  <c r="H3070" i="2"/>
  <c r="I3070" i="2"/>
  <c r="J3070" i="2"/>
  <c r="N3070" i="2"/>
  <c r="T3070" i="2" s="1"/>
  <c r="O3070" i="2"/>
  <c r="P3070" i="2"/>
  <c r="Q3070" i="2"/>
  <c r="R3070" i="2"/>
  <c r="S3070" i="2"/>
  <c r="AA3070" i="2"/>
  <c r="AC3070" i="2"/>
  <c r="A3071" i="2"/>
  <c r="B3071" i="2"/>
  <c r="F3071" i="2"/>
  <c r="G3071" i="2"/>
  <c r="H3071" i="2"/>
  <c r="I3071" i="2"/>
  <c r="J3071" i="2"/>
  <c r="N3071" i="2"/>
  <c r="O3071" i="2"/>
  <c r="P3071" i="2"/>
  <c r="Q3071" i="2"/>
  <c r="R3071" i="2"/>
  <c r="S3071" i="2"/>
  <c r="AA3071" i="2"/>
  <c r="AC3071" i="2"/>
  <c r="A3072" i="2"/>
  <c r="B3072" i="2"/>
  <c r="F3072" i="2"/>
  <c r="G3072" i="2"/>
  <c r="H3072" i="2"/>
  <c r="I3072" i="2"/>
  <c r="J3072" i="2"/>
  <c r="N3072" i="2"/>
  <c r="O3072" i="2"/>
  <c r="P3072" i="2"/>
  <c r="Q3072" i="2"/>
  <c r="R3072" i="2"/>
  <c r="S3072" i="2"/>
  <c r="AA3072" i="2"/>
  <c r="AC3072" i="2"/>
  <c r="A3073" i="2"/>
  <c r="B3073" i="2"/>
  <c r="F3073" i="2"/>
  <c r="G3073" i="2"/>
  <c r="H3073" i="2"/>
  <c r="I3073" i="2"/>
  <c r="J3073" i="2"/>
  <c r="N3073" i="2"/>
  <c r="O3073" i="2"/>
  <c r="P3073" i="2"/>
  <c r="Q3073" i="2"/>
  <c r="R3073" i="2"/>
  <c r="S3073" i="2"/>
  <c r="AA3073" i="2"/>
  <c r="AC3073" i="2"/>
  <c r="A3074" i="2"/>
  <c r="B3074" i="2"/>
  <c r="F3074" i="2"/>
  <c r="G3074" i="2"/>
  <c r="H3074" i="2"/>
  <c r="I3074" i="2"/>
  <c r="J3074" i="2"/>
  <c r="N3074" i="2"/>
  <c r="O3074" i="2"/>
  <c r="P3074" i="2"/>
  <c r="Q3074" i="2"/>
  <c r="R3074" i="2"/>
  <c r="S3074" i="2"/>
  <c r="AA3074" i="2"/>
  <c r="AC3074" i="2"/>
  <c r="A3075" i="2"/>
  <c r="B3075" i="2"/>
  <c r="F3075" i="2"/>
  <c r="G3075" i="2"/>
  <c r="H3075" i="2"/>
  <c r="I3075" i="2"/>
  <c r="J3075" i="2"/>
  <c r="N3075" i="2"/>
  <c r="O3075" i="2"/>
  <c r="P3075" i="2"/>
  <c r="Q3075" i="2"/>
  <c r="R3075" i="2"/>
  <c r="S3075" i="2"/>
  <c r="AA3075" i="2"/>
  <c r="AC3075" i="2"/>
  <c r="A3076" i="2"/>
  <c r="B3076" i="2"/>
  <c r="F3076" i="2"/>
  <c r="G3076" i="2"/>
  <c r="H3076" i="2"/>
  <c r="I3076" i="2"/>
  <c r="J3076" i="2"/>
  <c r="N3076" i="2"/>
  <c r="O3076" i="2"/>
  <c r="P3076" i="2"/>
  <c r="Q3076" i="2"/>
  <c r="R3076" i="2"/>
  <c r="S3076" i="2"/>
  <c r="AA3076" i="2"/>
  <c r="AC3076" i="2"/>
  <c r="A3077" i="2"/>
  <c r="B3077" i="2"/>
  <c r="F3077" i="2"/>
  <c r="G3077" i="2"/>
  <c r="H3077" i="2"/>
  <c r="I3077" i="2"/>
  <c r="J3077" i="2"/>
  <c r="N3077" i="2"/>
  <c r="O3077" i="2"/>
  <c r="P3077" i="2"/>
  <c r="Q3077" i="2"/>
  <c r="R3077" i="2"/>
  <c r="S3077" i="2"/>
  <c r="AA3077" i="2"/>
  <c r="AC3077" i="2"/>
  <c r="A3078" i="2"/>
  <c r="B3078" i="2"/>
  <c r="F3078" i="2"/>
  <c r="G3078" i="2"/>
  <c r="H3078" i="2"/>
  <c r="I3078" i="2"/>
  <c r="J3078" i="2"/>
  <c r="N3078" i="2"/>
  <c r="T3078" i="2" s="1"/>
  <c r="O3078" i="2"/>
  <c r="P3078" i="2"/>
  <c r="Q3078" i="2"/>
  <c r="R3078" i="2"/>
  <c r="S3078" i="2"/>
  <c r="AA3078" i="2"/>
  <c r="AC3078" i="2"/>
  <c r="A3079" i="2"/>
  <c r="B3079" i="2"/>
  <c r="F3079" i="2"/>
  <c r="G3079" i="2"/>
  <c r="H3079" i="2"/>
  <c r="I3079" i="2"/>
  <c r="J3079" i="2"/>
  <c r="N3079" i="2"/>
  <c r="O3079" i="2"/>
  <c r="P3079" i="2"/>
  <c r="Q3079" i="2"/>
  <c r="R3079" i="2"/>
  <c r="S3079" i="2"/>
  <c r="AA3079" i="2"/>
  <c r="AC3079" i="2"/>
  <c r="A3080" i="2"/>
  <c r="B3080" i="2"/>
  <c r="F3080" i="2"/>
  <c r="G3080" i="2"/>
  <c r="H3080" i="2"/>
  <c r="I3080" i="2"/>
  <c r="J3080" i="2"/>
  <c r="N3080" i="2"/>
  <c r="O3080" i="2"/>
  <c r="P3080" i="2"/>
  <c r="Q3080" i="2"/>
  <c r="R3080" i="2"/>
  <c r="S3080" i="2"/>
  <c r="AA3080" i="2"/>
  <c r="AC3080" i="2"/>
  <c r="A3081" i="2"/>
  <c r="B3081" i="2"/>
  <c r="F3081" i="2"/>
  <c r="G3081" i="2"/>
  <c r="H3081" i="2"/>
  <c r="I3081" i="2"/>
  <c r="J3081" i="2"/>
  <c r="N3081" i="2"/>
  <c r="O3081" i="2"/>
  <c r="P3081" i="2"/>
  <c r="Q3081" i="2"/>
  <c r="R3081" i="2"/>
  <c r="S3081" i="2"/>
  <c r="AA3081" i="2"/>
  <c r="AC3081" i="2"/>
  <c r="A3082" i="2"/>
  <c r="B3082" i="2"/>
  <c r="F3082" i="2"/>
  <c r="G3082" i="2"/>
  <c r="H3082" i="2"/>
  <c r="I3082" i="2"/>
  <c r="J3082" i="2"/>
  <c r="N3082" i="2"/>
  <c r="O3082" i="2"/>
  <c r="P3082" i="2"/>
  <c r="Q3082" i="2"/>
  <c r="R3082" i="2"/>
  <c r="S3082" i="2"/>
  <c r="AA3082" i="2"/>
  <c r="AC3082" i="2"/>
  <c r="A3083" i="2"/>
  <c r="B3083" i="2"/>
  <c r="F3083" i="2"/>
  <c r="G3083" i="2"/>
  <c r="H3083" i="2"/>
  <c r="I3083" i="2"/>
  <c r="J3083" i="2"/>
  <c r="N3083" i="2"/>
  <c r="O3083" i="2"/>
  <c r="P3083" i="2"/>
  <c r="Q3083" i="2"/>
  <c r="R3083" i="2"/>
  <c r="S3083" i="2"/>
  <c r="AA3083" i="2"/>
  <c r="AC3083" i="2"/>
  <c r="A3084" i="2"/>
  <c r="B3084" i="2"/>
  <c r="F3084" i="2"/>
  <c r="G3084" i="2"/>
  <c r="H3084" i="2"/>
  <c r="I3084" i="2"/>
  <c r="J3084" i="2"/>
  <c r="N3084" i="2"/>
  <c r="O3084" i="2"/>
  <c r="P3084" i="2"/>
  <c r="Q3084" i="2"/>
  <c r="R3084" i="2"/>
  <c r="S3084" i="2"/>
  <c r="AA3084" i="2"/>
  <c r="AC3084" i="2"/>
  <c r="A3085" i="2"/>
  <c r="B3085" i="2"/>
  <c r="F3085" i="2"/>
  <c r="G3085" i="2"/>
  <c r="H3085" i="2"/>
  <c r="I3085" i="2"/>
  <c r="J3085" i="2"/>
  <c r="N3085" i="2"/>
  <c r="O3085" i="2"/>
  <c r="P3085" i="2"/>
  <c r="Q3085" i="2"/>
  <c r="R3085" i="2"/>
  <c r="S3085" i="2"/>
  <c r="AA3085" i="2"/>
  <c r="AC3085" i="2"/>
  <c r="A3086" i="2"/>
  <c r="B3086" i="2"/>
  <c r="F3086" i="2"/>
  <c r="G3086" i="2"/>
  <c r="H3086" i="2"/>
  <c r="I3086" i="2"/>
  <c r="J3086" i="2"/>
  <c r="N3086" i="2"/>
  <c r="T3086" i="2" s="1"/>
  <c r="O3086" i="2"/>
  <c r="P3086" i="2"/>
  <c r="Q3086" i="2"/>
  <c r="R3086" i="2"/>
  <c r="S3086" i="2"/>
  <c r="AA3086" i="2"/>
  <c r="AC3086" i="2"/>
  <c r="A3087" i="2"/>
  <c r="B3087" i="2"/>
  <c r="F3087" i="2"/>
  <c r="G3087" i="2"/>
  <c r="H3087" i="2"/>
  <c r="I3087" i="2"/>
  <c r="J3087" i="2"/>
  <c r="N3087" i="2"/>
  <c r="O3087" i="2"/>
  <c r="P3087" i="2"/>
  <c r="Q3087" i="2"/>
  <c r="R3087" i="2"/>
  <c r="S3087" i="2"/>
  <c r="AA3087" i="2"/>
  <c r="AC3087" i="2"/>
  <c r="A3088" i="2"/>
  <c r="B3088" i="2"/>
  <c r="F3088" i="2"/>
  <c r="G3088" i="2"/>
  <c r="H3088" i="2"/>
  <c r="I3088" i="2"/>
  <c r="J3088" i="2"/>
  <c r="N3088" i="2"/>
  <c r="O3088" i="2"/>
  <c r="P3088" i="2"/>
  <c r="Q3088" i="2"/>
  <c r="R3088" i="2"/>
  <c r="S3088" i="2"/>
  <c r="AA3088" i="2"/>
  <c r="AC3088" i="2"/>
  <c r="A3089" i="2"/>
  <c r="B3089" i="2"/>
  <c r="F3089" i="2"/>
  <c r="G3089" i="2"/>
  <c r="H3089" i="2"/>
  <c r="I3089" i="2"/>
  <c r="J3089" i="2"/>
  <c r="N3089" i="2"/>
  <c r="O3089" i="2"/>
  <c r="P3089" i="2"/>
  <c r="Q3089" i="2"/>
  <c r="R3089" i="2"/>
  <c r="S3089" i="2"/>
  <c r="AA3089" i="2"/>
  <c r="AC3089" i="2"/>
  <c r="A3090" i="2"/>
  <c r="B3090" i="2"/>
  <c r="F3090" i="2"/>
  <c r="G3090" i="2"/>
  <c r="H3090" i="2"/>
  <c r="I3090" i="2"/>
  <c r="J3090" i="2"/>
  <c r="N3090" i="2"/>
  <c r="O3090" i="2"/>
  <c r="P3090" i="2"/>
  <c r="Q3090" i="2"/>
  <c r="R3090" i="2"/>
  <c r="S3090" i="2"/>
  <c r="AA3090" i="2"/>
  <c r="AC3090" i="2"/>
  <c r="A3091" i="2"/>
  <c r="B3091" i="2"/>
  <c r="F3091" i="2"/>
  <c r="G3091" i="2"/>
  <c r="H3091" i="2"/>
  <c r="I3091" i="2"/>
  <c r="J3091" i="2"/>
  <c r="N3091" i="2"/>
  <c r="O3091" i="2"/>
  <c r="P3091" i="2"/>
  <c r="Q3091" i="2"/>
  <c r="R3091" i="2"/>
  <c r="S3091" i="2"/>
  <c r="AA3091" i="2"/>
  <c r="AC3091" i="2"/>
  <c r="A3092" i="2"/>
  <c r="B3092" i="2"/>
  <c r="F3092" i="2"/>
  <c r="G3092" i="2"/>
  <c r="H3092" i="2"/>
  <c r="I3092" i="2"/>
  <c r="J3092" i="2"/>
  <c r="N3092" i="2"/>
  <c r="O3092" i="2"/>
  <c r="P3092" i="2"/>
  <c r="Q3092" i="2"/>
  <c r="R3092" i="2"/>
  <c r="S3092" i="2"/>
  <c r="AA3092" i="2"/>
  <c r="AC3092" i="2"/>
  <c r="A3093" i="2"/>
  <c r="B3093" i="2"/>
  <c r="F3093" i="2"/>
  <c r="G3093" i="2"/>
  <c r="H3093" i="2"/>
  <c r="I3093" i="2"/>
  <c r="J3093" i="2"/>
  <c r="N3093" i="2"/>
  <c r="O3093" i="2"/>
  <c r="P3093" i="2"/>
  <c r="Q3093" i="2"/>
  <c r="R3093" i="2"/>
  <c r="S3093" i="2"/>
  <c r="AA3093" i="2"/>
  <c r="AC3093" i="2"/>
  <c r="A3094" i="2"/>
  <c r="B3094" i="2"/>
  <c r="F3094" i="2"/>
  <c r="G3094" i="2"/>
  <c r="H3094" i="2"/>
  <c r="I3094" i="2"/>
  <c r="J3094" i="2"/>
  <c r="N3094" i="2"/>
  <c r="T3094" i="2" s="1"/>
  <c r="O3094" i="2"/>
  <c r="P3094" i="2"/>
  <c r="Q3094" i="2"/>
  <c r="R3094" i="2"/>
  <c r="S3094" i="2"/>
  <c r="AA3094" i="2"/>
  <c r="AC3094" i="2"/>
  <c r="A3095" i="2"/>
  <c r="B3095" i="2"/>
  <c r="F3095" i="2"/>
  <c r="G3095" i="2"/>
  <c r="H3095" i="2"/>
  <c r="I3095" i="2"/>
  <c r="J3095" i="2"/>
  <c r="N3095" i="2"/>
  <c r="O3095" i="2"/>
  <c r="P3095" i="2"/>
  <c r="Q3095" i="2"/>
  <c r="R3095" i="2"/>
  <c r="S3095" i="2"/>
  <c r="AA3095" i="2"/>
  <c r="AC3095" i="2"/>
  <c r="A3096" i="2"/>
  <c r="B3096" i="2"/>
  <c r="F3096" i="2"/>
  <c r="G3096" i="2"/>
  <c r="H3096" i="2"/>
  <c r="I3096" i="2"/>
  <c r="J3096" i="2"/>
  <c r="N3096" i="2"/>
  <c r="O3096" i="2"/>
  <c r="P3096" i="2"/>
  <c r="Q3096" i="2"/>
  <c r="R3096" i="2"/>
  <c r="S3096" i="2"/>
  <c r="AA3096" i="2"/>
  <c r="AC3096" i="2"/>
  <c r="A3097" i="2"/>
  <c r="B3097" i="2"/>
  <c r="F3097" i="2"/>
  <c r="G3097" i="2"/>
  <c r="H3097" i="2"/>
  <c r="I3097" i="2"/>
  <c r="J3097" i="2"/>
  <c r="N3097" i="2"/>
  <c r="O3097" i="2"/>
  <c r="P3097" i="2"/>
  <c r="Q3097" i="2"/>
  <c r="R3097" i="2"/>
  <c r="S3097" i="2"/>
  <c r="AA3097" i="2"/>
  <c r="AC3097" i="2"/>
  <c r="A3098" i="2"/>
  <c r="B3098" i="2"/>
  <c r="F3098" i="2"/>
  <c r="G3098" i="2"/>
  <c r="H3098" i="2"/>
  <c r="I3098" i="2"/>
  <c r="J3098" i="2"/>
  <c r="N3098" i="2"/>
  <c r="O3098" i="2"/>
  <c r="P3098" i="2"/>
  <c r="Q3098" i="2"/>
  <c r="R3098" i="2"/>
  <c r="S3098" i="2"/>
  <c r="AA3098" i="2"/>
  <c r="AC3098" i="2"/>
  <c r="A3099" i="2"/>
  <c r="B3099" i="2"/>
  <c r="F3099" i="2"/>
  <c r="G3099" i="2"/>
  <c r="H3099" i="2"/>
  <c r="I3099" i="2"/>
  <c r="J3099" i="2"/>
  <c r="N3099" i="2"/>
  <c r="O3099" i="2"/>
  <c r="P3099" i="2"/>
  <c r="Q3099" i="2"/>
  <c r="R3099" i="2"/>
  <c r="S3099" i="2"/>
  <c r="AA3099" i="2"/>
  <c r="AC3099" i="2"/>
  <c r="A3100" i="2"/>
  <c r="B3100" i="2"/>
  <c r="F3100" i="2"/>
  <c r="G3100" i="2"/>
  <c r="H3100" i="2"/>
  <c r="I3100" i="2"/>
  <c r="J3100" i="2"/>
  <c r="N3100" i="2"/>
  <c r="O3100" i="2"/>
  <c r="P3100" i="2"/>
  <c r="Q3100" i="2"/>
  <c r="R3100" i="2"/>
  <c r="S3100" i="2"/>
  <c r="AA3100" i="2"/>
  <c r="AC3100" i="2"/>
  <c r="A3101" i="2"/>
  <c r="B3101" i="2"/>
  <c r="F3101" i="2"/>
  <c r="G3101" i="2"/>
  <c r="H3101" i="2"/>
  <c r="I3101" i="2"/>
  <c r="J3101" i="2"/>
  <c r="N3101" i="2"/>
  <c r="O3101" i="2"/>
  <c r="P3101" i="2"/>
  <c r="Q3101" i="2"/>
  <c r="R3101" i="2"/>
  <c r="S3101" i="2"/>
  <c r="AA3101" i="2"/>
  <c r="AC3101" i="2"/>
  <c r="A3102" i="2"/>
  <c r="B3102" i="2"/>
  <c r="F3102" i="2"/>
  <c r="G3102" i="2"/>
  <c r="H3102" i="2"/>
  <c r="I3102" i="2"/>
  <c r="J3102" i="2"/>
  <c r="N3102" i="2"/>
  <c r="T3102" i="2" s="1"/>
  <c r="O3102" i="2"/>
  <c r="P3102" i="2"/>
  <c r="Q3102" i="2"/>
  <c r="R3102" i="2"/>
  <c r="S3102" i="2"/>
  <c r="AA3102" i="2"/>
  <c r="AC3102" i="2"/>
  <c r="A3103" i="2"/>
  <c r="B3103" i="2"/>
  <c r="F3103" i="2"/>
  <c r="G3103" i="2"/>
  <c r="H3103" i="2"/>
  <c r="I3103" i="2"/>
  <c r="J3103" i="2"/>
  <c r="N3103" i="2"/>
  <c r="O3103" i="2"/>
  <c r="P3103" i="2"/>
  <c r="Q3103" i="2"/>
  <c r="R3103" i="2"/>
  <c r="S3103" i="2"/>
  <c r="AA3103" i="2"/>
  <c r="AC3103" i="2"/>
  <c r="A3104" i="2"/>
  <c r="B3104" i="2"/>
  <c r="F3104" i="2"/>
  <c r="G3104" i="2"/>
  <c r="H3104" i="2"/>
  <c r="I3104" i="2"/>
  <c r="J3104" i="2"/>
  <c r="N3104" i="2"/>
  <c r="O3104" i="2"/>
  <c r="P3104" i="2"/>
  <c r="Q3104" i="2"/>
  <c r="R3104" i="2"/>
  <c r="S3104" i="2"/>
  <c r="AA3104" i="2"/>
  <c r="AC3104" i="2"/>
  <c r="A3105" i="2"/>
  <c r="B3105" i="2"/>
  <c r="F3105" i="2"/>
  <c r="G3105" i="2"/>
  <c r="H3105" i="2"/>
  <c r="I3105" i="2"/>
  <c r="J3105" i="2"/>
  <c r="N3105" i="2"/>
  <c r="O3105" i="2"/>
  <c r="P3105" i="2"/>
  <c r="Q3105" i="2"/>
  <c r="R3105" i="2"/>
  <c r="S3105" i="2"/>
  <c r="AA3105" i="2"/>
  <c r="AC3105" i="2"/>
  <c r="A3106" i="2"/>
  <c r="B3106" i="2"/>
  <c r="F3106" i="2"/>
  <c r="G3106" i="2"/>
  <c r="H3106" i="2"/>
  <c r="I3106" i="2"/>
  <c r="J3106" i="2"/>
  <c r="N3106" i="2"/>
  <c r="O3106" i="2"/>
  <c r="P3106" i="2"/>
  <c r="Q3106" i="2"/>
  <c r="R3106" i="2"/>
  <c r="S3106" i="2"/>
  <c r="AA3106" i="2"/>
  <c r="AC3106" i="2"/>
  <c r="A3107" i="2"/>
  <c r="B3107" i="2"/>
  <c r="F3107" i="2"/>
  <c r="G3107" i="2"/>
  <c r="H3107" i="2"/>
  <c r="I3107" i="2"/>
  <c r="J3107" i="2"/>
  <c r="N3107" i="2"/>
  <c r="O3107" i="2"/>
  <c r="P3107" i="2"/>
  <c r="Q3107" i="2"/>
  <c r="R3107" i="2"/>
  <c r="S3107" i="2"/>
  <c r="AA3107" i="2"/>
  <c r="AC3107" i="2"/>
  <c r="A3108" i="2"/>
  <c r="B3108" i="2"/>
  <c r="F3108" i="2"/>
  <c r="G3108" i="2"/>
  <c r="H3108" i="2"/>
  <c r="I3108" i="2"/>
  <c r="J3108" i="2"/>
  <c r="N3108" i="2"/>
  <c r="O3108" i="2"/>
  <c r="P3108" i="2"/>
  <c r="Q3108" i="2"/>
  <c r="R3108" i="2"/>
  <c r="S3108" i="2"/>
  <c r="AA3108" i="2"/>
  <c r="AC3108" i="2"/>
  <c r="A3109" i="2"/>
  <c r="B3109" i="2"/>
  <c r="F3109" i="2"/>
  <c r="G3109" i="2"/>
  <c r="H3109" i="2"/>
  <c r="I3109" i="2"/>
  <c r="J3109" i="2"/>
  <c r="N3109" i="2"/>
  <c r="O3109" i="2"/>
  <c r="P3109" i="2"/>
  <c r="Q3109" i="2"/>
  <c r="R3109" i="2"/>
  <c r="S3109" i="2"/>
  <c r="AA3109" i="2"/>
  <c r="AC3109" i="2"/>
  <c r="A3110" i="2"/>
  <c r="B3110" i="2"/>
  <c r="F3110" i="2"/>
  <c r="G3110" i="2"/>
  <c r="H3110" i="2"/>
  <c r="I3110" i="2"/>
  <c r="J3110" i="2"/>
  <c r="N3110" i="2"/>
  <c r="T3110" i="2" s="1"/>
  <c r="O3110" i="2"/>
  <c r="P3110" i="2"/>
  <c r="Q3110" i="2"/>
  <c r="R3110" i="2"/>
  <c r="S3110" i="2"/>
  <c r="AA3110" i="2"/>
  <c r="AC3110" i="2"/>
  <c r="A3111" i="2"/>
  <c r="B3111" i="2"/>
  <c r="F3111" i="2"/>
  <c r="G3111" i="2"/>
  <c r="H3111" i="2"/>
  <c r="I3111" i="2"/>
  <c r="J3111" i="2"/>
  <c r="N3111" i="2"/>
  <c r="O3111" i="2"/>
  <c r="P3111" i="2"/>
  <c r="Q3111" i="2"/>
  <c r="R3111" i="2"/>
  <c r="S3111" i="2"/>
  <c r="AA3111" i="2"/>
  <c r="AC3111" i="2"/>
  <c r="A3112" i="2"/>
  <c r="B3112" i="2"/>
  <c r="F3112" i="2"/>
  <c r="G3112" i="2"/>
  <c r="H3112" i="2"/>
  <c r="I3112" i="2"/>
  <c r="J3112" i="2"/>
  <c r="N3112" i="2"/>
  <c r="O3112" i="2"/>
  <c r="P3112" i="2"/>
  <c r="Q3112" i="2"/>
  <c r="R3112" i="2"/>
  <c r="S3112" i="2"/>
  <c r="AA3112" i="2"/>
  <c r="AC3112" i="2"/>
  <c r="A3113" i="2"/>
  <c r="B3113" i="2"/>
  <c r="F3113" i="2"/>
  <c r="G3113" i="2"/>
  <c r="H3113" i="2"/>
  <c r="I3113" i="2"/>
  <c r="J3113" i="2"/>
  <c r="N3113" i="2"/>
  <c r="O3113" i="2"/>
  <c r="P3113" i="2"/>
  <c r="Q3113" i="2"/>
  <c r="R3113" i="2"/>
  <c r="S3113" i="2"/>
  <c r="AA3113" i="2"/>
  <c r="AC3113" i="2"/>
  <c r="A3114" i="2"/>
  <c r="B3114" i="2"/>
  <c r="F3114" i="2"/>
  <c r="G3114" i="2"/>
  <c r="H3114" i="2"/>
  <c r="I3114" i="2"/>
  <c r="J3114" i="2"/>
  <c r="N3114" i="2"/>
  <c r="O3114" i="2"/>
  <c r="P3114" i="2"/>
  <c r="Q3114" i="2"/>
  <c r="R3114" i="2"/>
  <c r="S3114" i="2"/>
  <c r="AA3114" i="2"/>
  <c r="AC3114" i="2"/>
  <c r="A3115" i="2"/>
  <c r="B3115" i="2"/>
  <c r="F3115" i="2"/>
  <c r="G3115" i="2"/>
  <c r="H3115" i="2"/>
  <c r="I3115" i="2"/>
  <c r="J3115" i="2"/>
  <c r="N3115" i="2"/>
  <c r="O3115" i="2"/>
  <c r="P3115" i="2"/>
  <c r="Q3115" i="2"/>
  <c r="R3115" i="2"/>
  <c r="S3115" i="2"/>
  <c r="AA3115" i="2"/>
  <c r="AC3115" i="2"/>
  <c r="A3116" i="2"/>
  <c r="B3116" i="2"/>
  <c r="F3116" i="2"/>
  <c r="G3116" i="2"/>
  <c r="H3116" i="2"/>
  <c r="I3116" i="2"/>
  <c r="J3116" i="2"/>
  <c r="N3116" i="2"/>
  <c r="O3116" i="2"/>
  <c r="P3116" i="2"/>
  <c r="Q3116" i="2"/>
  <c r="R3116" i="2"/>
  <c r="S3116" i="2"/>
  <c r="AA3116" i="2"/>
  <c r="AC3116" i="2"/>
  <c r="A3117" i="2"/>
  <c r="B3117" i="2"/>
  <c r="F3117" i="2"/>
  <c r="G3117" i="2"/>
  <c r="H3117" i="2"/>
  <c r="I3117" i="2"/>
  <c r="J3117" i="2"/>
  <c r="N3117" i="2"/>
  <c r="O3117" i="2"/>
  <c r="P3117" i="2"/>
  <c r="Q3117" i="2"/>
  <c r="R3117" i="2"/>
  <c r="S3117" i="2"/>
  <c r="AA3117" i="2"/>
  <c r="AC3117" i="2"/>
  <c r="A3118" i="2"/>
  <c r="B3118" i="2"/>
  <c r="F3118" i="2"/>
  <c r="G3118" i="2"/>
  <c r="H3118" i="2"/>
  <c r="I3118" i="2"/>
  <c r="J3118" i="2"/>
  <c r="N3118" i="2"/>
  <c r="T3118" i="2" s="1"/>
  <c r="O3118" i="2"/>
  <c r="P3118" i="2"/>
  <c r="Q3118" i="2"/>
  <c r="R3118" i="2"/>
  <c r="S3118" i="2"/>
  <c r="AA3118" i="2"/>
  <c r="AC3118" i="2"/>
  <c r="A3119" i="2"/>
  <c r="B3119" i="2"/>
  <c r="F3119" i="2"/>
  <c r="G3119" i="2"/>
  <c r="H3119" i="2"/>
  <c r="I3119" i="2"/>
  <c r="J3119" i="2"/>
  <c r="N3119" i="2"/>
  <c r="O3119" i="2"/>
  <c r="P3119" i="2"/>
  <c r="Q3119" i="2"/>
  <c r="R3119" i="2"/>
  <c r="S3119" i="2"/>
  <c r="AA3119" i="2"/>
  <c r="AC3119" i="2"/>
  <c r="A3120" i="2"/>
  <c r="B3120" i="2"/>
  <c r="F3120" i="2"/>
  <c r="G3120" i="2"/>
  <c r="H3120" i="2"/>
  <c r="I3120" i="2"/>
  <c r="J3120" i="2"/>
  <c r="N3120" i="2"/>
  <c r="O3120" i="2"/>
  <c r="P3120" i="2"/>
  <c r="Q3120" i="2"/>
  <c r="R3120" i="2"/>
  <c r="S3120" i="2"/>
  <c r="AA3120" i="2"/>
  <c r="AC3120" i="2"/>
  <c r="A3121" i="2"/>
  <c r="B3121" i="2"/>
  <c r="F3121" i="2"/>
  <c r="G3121" i="2"/>
  <c r="H3121" i="2"/>
  <c r="I3121" i="2"/>
  <c r="J3121" i="2"/>
  <c r="N3121" i="2"/>
  <c r="O3121" i="2"/>
  <c r="P3121" i="2"/>
  <c r="Q3121" i="2"/>
  <c r="R3121" i="2"/>
  <c r="S3121" i="2"/>
  <c r="AA3121" i="2"/>
  <c r="AC3121" i="2"/>
  <c r="A3122" i="2"/>
  <c r="B3122" i="2"/>
  <c r="F3122" i="2"/>
  <c r="G3122" i="2"/>
  <c r="H3122" i="2"/>
  <c r="I3122" i="2"/>
  <c r="J3122" i="2"/>
  <c r="N3122" i="2"/>
  <c r="O3122" i="2"/>
  <c r="P3122" i="2"/>
  <c r="Q3122" i="2"/>
  <c r="R3122" i="2"/>
  <c r="S3122" i="2"/>
  <c r="AA3122" i="2"/>
  <c r="AC3122" i="2"/>
  <c r="A3123" i="2"/>
  <c r="B3123" i="2"/>
  <c r="F3123" i="2"/>
  <c r="G3123" i="2"/>
  <c r="H3123" i="2"/>
  <c r="I3123" i="2"/>
  <c r="J3123" i="2"/>
  <c r="N3123" i="2"/>
  <c r="O3123" i="2"/>
  <c r="P3123" i="2"/>
  <c r="Q3123" i="2"/>
  <c r="R3123" i="2"/>
  <c r="S3123" i="2"/>
  <c r="AA3123" i="2"/>
  <c r="AC3123" i="2"/>
  <c r="A3124" i="2"/>
  <c r="B3124" i="2"/>
  <c r="F3124" i="2"/>
  <c r="G3124" i="2"/>
  <c r="H3124" i="2"/>
  <c r="I3124" i="2"/>
  <c r="J3124" i="2"/>
  <c r="N3124" i="2"/>
  <c r="O3124" i="2"/>
  <c r="P3124" i="2"/>
  <c r="Q3124" i="2"/>
  <c r="R3124" i="2"/>
  <c r="S3124" i="2"/>
  <c r="AA3124" i="2"/>
  <c r="AC3124" i="2"/>
  <c r="A3125" i="2"/>
  <c r="B3125" i="2"/>
  <c r="F3125" i="2"/>
  <c r="G3125" i="2"/>
  <c r="H3125" i="2"/>
  <c r="I3125" i="2"/>
  <c r="J3125" i="2"/>
  <c r="N3125" i="2"/>
  <c r="O3125" i="2"/>
  <c r="P3125" i="2"/>
  <c r="Q3125" i="2"/>
  <c r="R3125" i="2"/>
  <c r="S3125" i="2"/>
  <c r="AA3125" i="2"/>
  <c r="AC3125" i="2"/>
  <c r="A3126" i="2"/>
  <c r="B3126" i="2"/>
  <c r="F3126" i="2"/>
  <c r="G3126" i="2"/>
  <c r="H3126" i="2"/>
  <c r="I3126" i="2"/>
  <c r="J3126" i="2"/>
  <c r="N3126" i="2"/>
  <c r="T3126" i="2" s="1"/>
  <c r="O3126" i="2"/>
  <c r="P3126" i="2"/>
  <c r="Q3126" i="2"/>
  <c r="R3126" i="2"/>
  <c r="S3126" i="2"/>
  <c r="AA3126" i="2"/>
  <c r="AC3126" i="2"/>
  <c r="A3127" i="2"/>
  <c r="B3127" i="2"/>
  <c r="F3127" i="2"/>
  <c r="G3127" i="2"/>
  <c r="H3127" i="2"/>
  <c r="I3127" i="2"/>
  <c r="J3127" i="2"/>
  <c r="N3127" i="2"/>
  <c r="O3127" i="2"/>
  <c r="P3127" i="2"/>
  <c r="Q3127" i="2"/>
  <c r="R3127" i="2"/>
  <c r="S3127" i="2"/>
  <c r="AA3127" i="2"/>
  <c r="AC3127" i="2"/>
  <c r="A3128" i="2"/>
  <c r="B3128" i="2"/>
  <c r="F3128" i="2"/>
  <c r="G3128" i="2"/>
  <c r="H3128" i="2"/>
  <c r="I3128" i="2"/>
  <c r="J3128" i="2"/>
  <c r="N3128" i="2"/>
  <c r="O3128" i="2"/>
  <c r="P3128" i="2"/>
  <c r="Q3128" i="2"/>
  <c r="R3128" i="2"/>
  <c r="S3128" i="2"/>
  <c r="AA3128" i="2"/>
  <c r="AC3128" i="2"/>
  <c r="A3129" i="2"/>
  <c r="B3129" i="2"/>
  <c r="F3129" i="2"/>
  <c r="G3129" i="2"/>
  <c r="H3129" i="2"/>
  <c r="I3129" i="2"/>
  <c r="J3129" i="2"/>
  <c r="N3129" i="2"/>
  <c r="O3129" i="2"/>
  <c r="P3129" i="2"/>
  <c r="Q3129" i="2"/>
  <c r="R3129" i="2"/>
  <c r="S3129" i="2"/>
  <c r="AA3129" i="2"/>
  <c r="AC3129" i="2"/>
  <c r="A3130" i="2"/>
  <c r="B3130" i="2"/>
  <c r="F3130" i="2"/>
  <c r="G3130" i="2"/>
  <c r="H3130" i="2"/>
  <c r="I3130" i="2"/>
  <c r="J3130" i="2"/>
  <c r="N3130" i="2"/>
  <c r="O3130" i="2"/>
  <c r="P3130" i="2"/>
  <c r="Q3130" i="2"/>
  <c r="R3130" i="2"/>
  <c r="S3130" i="2"/>
  <c r="AA3130" i="2"/>
  <c r="AC3130" i="2"/>
  <c r="A3131" i="2"/>
  <c r="B3131" i="2"/>
  <c r="F3131" i="2"/>
  <c r="G3131" i="2"/>
  <c r="H3131" i="2"/>
  <c r="I3131" i="2"/>
  <c r="J3131" i="2"/>
  <c r="N3131" i="2"/>
  <c r="O3131" i="2"/>
  <c r="P3131" i="2"/>
  <c r="Q3131" i="2"/>
  <c r="R3131" i="2"/>
  <c r="S3131" i="2"/>
  <c r="AA3131" i="2"/>
  <c r="AC3131" i="2"/>
  <c r="A3132" i="2"/>
  <c r="B3132" i="2"/>
  <c r="F3132" i="2"/>
  <c r="G3132" i="2"/>
  <c r="H3132" i="2"/>
  <c r="I3132" i="2"/>
  <c r="J3132" i="2"/>
  <c r="N3132" i="2"/>
  <c r="O3132" i="2"/>
  <c r="P3132" i="2"/>
  <c r="Q3132" i="2"/>
  <c r="R3132" i="2"/>
  <c r="S3132" i="2"/>
  <c r="AA3132" i="2"/>
  <c r="AC3132" i="2"/>
  <c r="A3133" i="2"/>
  <c r="B3133" i="2"/>
  <c r="F3133" i="2"/>
  <c r="G3133" i="2"/>
  <c r="H3133" i="2"/>
  <c r="I3133" i="2"/>
  <c r="J3133" i="2"/>
  <c r="N3133" i="2"/>
  <c r="O3133" i="2"/>
  <c r="P3133" i="2"/>
  <c r="Q3133" i="2"/>
  <c r="R3133" i="2"/>
  <c r="S3133" i="2"/>
  <c r="AA3133" i="2"/>
  <c r="AC3133" i="2"/>
  <c r="A3134" i="2"/>
  <c r="B3134" i="2"/>
  <c r="F3134" i="2"/>
  <c r="G3134" i="2"/>
  <c r="H3134" i="2"/>
  <c r="I3134" i="2"/>
  <c r="J3134" i="2"/>
  <c r="N3134" i="2"/>
  <c r="T3134" i="2" s="1"/>
  <c r="O3134" i="2"/>
  <c r="P3134" i="2"/>
  <c r="Q3134" i="2"/>
  <c r="R3134" i="2"/>
  <c r="S3134" i="2"/>
  <c r="AA3134" i="2"/>
  <c r="AC3134" i="2"/>
  <c r="A3135" i="2"/>
  <c r="B3135" i="2"/>
  <c r="F3135" i="2"/>
  <c r="G3135" i="2"/>
  <c r="H3135" i="2"/>
  <c r="I3135" i="2"/>
  <c r="J3135" i="2"/>
  <c r="N3135" i="2"/>
  <c r="O3135" i="2"/>
  <c r="P3135" i="2"/>
  <c r="Q3135" i="2"/>
  <c r="R3135" i="2"/>
  <c r="S3135" i="2"/>
  <c r="AA3135" i="2"/>
  <c r="AC3135" i="2"/>
  <c r="A3136" i="2"/>
  <c r="B3136" i="2"/>
  <c r="F3136" i="2"/>
  <c r="G3136" i="2"/>
  <c r="H3136" i="2"/>
  <c r="I3136" i="2"/>
  <c r="J3136" i="2"/>
  <c r="N3136" i="2"/>
  <c r="O3136" i="2"/>
  <c r="P3136" i="2"/>
  <c r="Q3136" i="2"/>
  <c r="R3136" i="2"/>
  <c r="S3136" i="2"/>
  <c r="AA3136" i="2"/>
  <c r="AC3136" i="2"/>
  <c r="A3137" i="2"/>
  <c r="B3137" i="2"/>
  <c r="F3137" i="2"/>
  <c r="G3137" i="2"/>
  <c r="H3137" i="2"/>
  <c r="I3137" i="2"/>
  <c r="J3137" i="2"/>
  <c r="N3137" i="2"/>
  <c r="O3137" i="2"/>
  <c r="P3137" i="2"/>
  <c r="Q3137" i="2"/>
  <c r="R3137" i="2"/>
  <c r="S3137" i="2"/>
  <c r="AA3137" i="2"/>
  <c r="AC3137" i="2"/>
  <c r="A3138" i="2"/>
  <c r="B3138" i="2"/>
  <c r="F3138" i="2"/>
  <c r="G3138" i="2"/>
  <c r="H3138" i="2"/>
  <c r="I3138" i="2"/>
  <c r="J3138" i="2"/>
  <c r="N3138" i="2"/>
  <c r="O3138" i="2"/>
  <c r="P3138" i="2"/>
  <c r="Q3138" i="2"/>
  <c r="R3138" i="2"/>
  <c r="S3138" i="2"/>
  <c r="AA3138" i="2"/>
  <c r="AC3138" i="2"/>
  <c r="A3139" i="2"/>
  <c r="B3139" i="2"/>
  <c r="F3139" i="2"/>
  <c r="G3139" i="2"/>
  <c r="H3139" i="2"/>
  <c r="I3139" i="2"/>
  <c r="J3139" i="2"/>
  <c r="N3139" i="2"/>
  <c r="O3139" i="2"/>
  <c r="P3139" i="2"/>
  <c r="Q3139" i="2"/>
  <c r="R3139" i="2"/>
  <c r="S3139" i="2"/>
  <c r="AA3139" i="2"/>
  <c r="AC3139" i="2"/>
  <c r="A3140" i="2"/>
  <c r="B3140" i="2"/>
  <c r="F3140" i="2"/>
  <c r="G3140" i="2"/>
  <c r="H3140" i="2"/>
  <c r="I3140" i="2"/>
  <c r="J3140" i="2"/>
  <c r="N3140" i="2"/>
  <c r="O3140" i="2"/>
  <c r="P3140" i="2"/>
  <c r="Q3140" i="2"/>
  <c r="R3140" i="2"/>
  <c r="S3140" i="2"/>
  <c r="AA3140" i="2"/>
  <c r="AC3140" i="2"/>
  <c r="A3141" i="2"/>
  <c r="B3141" i="2"/>
  <c r="F3141" i="2"/>
  <c r="G3141" i="2"/>
  <c r="H3141" i="2"/>
  <c r="I3141" i="2"/>
  <c r="J3141" i="2"/>
  <c r="N3141" i="2"/>
  <c r="O3141" i="2"/>
  <c r="P3141" i="2"/>
  <c r="Q3141" i="2"/>
  <c r="R3141" i="2"/>
  <c r="S3141" i="2"/>
  <c r="AA3141" i="2"/>
  <c r="AC3141" i="2"/>
  <c r="A3142" i="2"/>
  <c r="B3142" i="2"/>
  <c r="F3142" i="2"/>
  <c r="G3142" i="2"/>
  <c r="H3142" i="2"/>
  <c r="I3142" i="2"/>
  <c r="J3142" i="2"/>
  <c r="N3142" i="2"/>
  <c r="T3142" i="2" s="1"/>
  <c r="O3142" i="2"/>
  <c r="P3142" i="2"/>
  <c r="Q3142" i="2"/>
  <c r="R3142" i="2"/>
  <c r="S3142" i="2"/>
  <c r="AA3142" i="2"/>
  <c r="AC3142" i="2"/>
  <c r="A3143" i="2"/>
  <c r="B3143" i="2"/>
  <c r="F3143" i="2"/>
  <c r="G3143" i="2"/>
  <c r="H3143" i="2"/>
  <c r="I3143" i="2"/>
  <c r="J3143" i="2"/>
  <c r="N3143" i="2"/>
  <c r="O3143" i="2"/>
  <c r="P3143" i="2"/>
  <c r="Q3143" i="2"/>
  <c r="R3143" i="2"/>
  <c r="S3143" i="2"/>
  <c r="AA3143" i="2"/>
  <c r="AC3143" i="2"/>
  <c r="A3144" i="2"/>
  <c r="B3144" i="2"/>
  <c r="F3144" i="2"/>
  <c r="G3144" i="2"/>
  <c r="H3144" i="2"/>
  <c r="I3144" i="2"/>
  <c r="J3144" i="2"/>
  <c r="N3144" i="2"/>
  <c r="O3144" i="2"/>
  <c r="P3144" i="2"/>
  <c r="Q3144" i="2"/>
  <c r="R3144" i="2"/>
  <c r="S3144" i="2"/>
  <c r="AA3144" i="2"/>
  <c r="AC3144" i="2"/>
  <c r="A3145" i="2"/>
  <c r="B3145" i="2"/>
  <c r="F3145" i="2"/>
  <c r="G3145" i="2"/>
  <c r="H3145" i="2"/>
  <c r="I3145" i="2"/>
  <c r="J3145" i="2"/>
  <c r="N3145" i="2"/>
  <c r="O3145" i="2"/>
  <c r="P3145" i="2"/>
  <c r="Q3145" i="2"/>
  <c r="R3145" i="2"/>
  <c r="S3145" i="2"/>
  <c r="AA3145" i="2"/>
  <c r="AC3145" i="2"/>
  <c r="A3146" i="2"/>
  <c r="B3146" i="2"/>
  <c r="F3146" i="2"/>
  <c r="G3146" i="2"/>
  <c r="H3146" i="2"/>
  <c r="I3146" i="2"/>
  <c r="J3146" i="2"/>
  <c r="N3146" i="2"/>
  <c r="O3146" i="2"/>
  <c r="P3146" i="2"/>
  <c r="Q3146" i="2"/>
  <c r="R3146" i="2"/>
  <c r="S3146" i="2"/>
  <c r="AA3146" i="2"/>
  <c r="AC3146" i="2"/>
  <c r="A3147" i="2"/>
  <c r="B3147" i="2"/>
  <c r="F3147" i="2"/>
  <c r="G3147" i="2"/>
  <c r="H3147" i="2"/>
  <c r="I3147" i="2"/>
  <c r="J3147" i="2"/>
  <c r="N3147" i="2"/>
  <c r="O3147" i="2"/>
  <c r="P3147" i="2"/>
  <c r="Q3147" i="2"/>
  <c r="R3147" i="2"/>
  <c r="S3147" i="2"/>
  <c r="AA3147" i="2"/>
  <c r="AC3147" i="2"/>
  <c r="A3148" i="2"/>
  <c r="B3148" i="2"/>
  <c r="F3148" i="2"/>
  <c r="G3148" i="2"/>
  <c r="H3148" i="2"/>
  <c r="I3148" i="2"/>
  <c r="J3148" i="2"/>
  <c r="N3148" i="2"/>
  <c r="O3148" i="2"/>
  <c r="P3148" i="2"/>
  <c r="Q3148" i="2"/>
  <c r="R3148" i="2"/>
  <c r="S3148" i="2"/>
  <c r="AA3148" i="2"/>
  <c r="AC3148" i="2"/>
  <c r="A3149" i="2"/>
  <c r="B3149" i="2"/>
  <c r="F3149" i="2"/>
  <c r="G3149" i="2"/>
  <c r="H3149" i="2"/>
  <c r="I3149" i="2"/>
  <c r="J3149" i="2"/>
  <c r="N3149" i="2"/>
  <c r="O3149" i="2"/>
  <c r="P3149" i="2"/>
  <c r="Q3149" i="2"/>
  <c r="R3149" i="2"/>
  <c r="S3149" i="2"/>
  <c r="AA3149" i="2"/>
  <c r="AC3149" i="2"/>
  <c r="A3150" i="2"/>
  <c r="B3150" i="2"/>
  <c r="F3150" i="2"/>
  <c r="G3150" i="2"/>
  <c r="H3150" i="2"/>
  <c r="I3150" i="2"/>
  <c r="J3150" i="2"/>
  <c r="N3150" i="2"/>
  <c r="T3150" i="2" s="1"/>
  <c r="O3150" i="2"/>
  <c r="P3150" i="2"/>
  <c r="Q3150" i="2"/>
  <c r="R3150" i="2"/>
  <c r="S3150" i="2"/>
  <c r="AA3150" i="2"/>
  <c r="AC3150" i="2"/>
  <c r="A3151" i="2"/>
  <c r="B3151" i="2"/>
  <c r="F3151" i="2"/>
  <c r="G3151" i="2"/>
  <c r="H3151" i="2"/>
  <c r="I3151" i="2"/>
  <c r="J3151" i="2"/>
  <c r="N3151" i="2"/>
  <c r="O3151" i="2"/>
  <c r="P3151" i="2"/>
  <c r="Q3151" i="2"/>
  <c r="R3151" i="2"/>
  <c r="S3151" i="2"/>
  <c r="AA3151" i="2"/>
  <c r="AC3151" i="2"/>
  <c r="A3152" i="2"/>
  <c r="B3152" i="2"/>
  <c r="F3152" i="2"/>
  <c r="G3152" i="2"/>
  <c r="H3152" i="2"/>
  <c r="I3152" i="2"/>
  <c r="J3152" i="2"/>
  <c r="N3152" i="2"/>
  <c r="O3152" i="2"/>
  <c r="P3152" i="2"/>
  <c r="Q3152" i="2"/>
  <c r="R3152" i="2"/>
  <c r="S3152" i="2"/>
  <c r="AA3152" i="2"/>
  <c r="AC3152" i="2"/>
  <c r="A3153" i="2"/>
  <c r="B3153" i="2"/>
  <c r="F3153" i="2"/>
  <c r="G3153" i="2"/>
  <c r="H3153" i="2"/>
  <c r="I3153" i="2"/>
  <c r="J3153" i="2"/>
  <c r="N3153" i="2"/>
  <c r="O3153" i="2"/>
  <c r="P3153" i="2"/>
  <c r="Q3153" i="2"/>
  <c r="R3153" i="2"/>
  <c r="S3153" i="2"/>
  <c r="AA3153" i="2"/>
  <c r="AC3153" i="2"/>
  <c r="A3154" i="2"/>
  <c r="B3154" i="2"/>
  <c r="F3154" i="2"/>
  <c r="G3154" i="2"/>
  <c r="H3154" i="2"/>
  <c r="I3154" i="2"/>
  <c r="J3154" i="2"/>
  <c r="N3154" i="2"/>
  <c r="O3154" i="2"/>
  <c r="P3154" i="2"/>
  <c r="Q3154" i="2"/>
  <c r="R3154" i="2"/>
  <c r="S3154" i="2"/>
  <c r="AA3154" i="2"/>
  <c r="AC3154" i="2"/>
  <c r="A3155" i="2"/>
  <c r="B3155" i="2"/>
  <c r="F3155" i="2"/>
  <c r="G3155" i="2"/>
  <c r="H3155" i="2"/>
  <c r="I3155" i="2"/>
  <c r="J3155" i="2"/>
  <c r="N3155" i="2"/>
  <c r="O3155" i="2"/>
  <c r="P3155" i="2"/>
  <c r="Q3155" i="2"/>
  <c r="R3155" i="2"/>
  <c r="S3155" i="2"/>
  <c r="AA3155" i="2"/>
  <c r="AC3155" i="2"/>
  <c r="A3156" i="2"/>
  <c r="B3156" i="2"/>
  <c r="F3156" i="2"/>
  <c r="G3156" i="2"/>
  <c r="H3156" i="2"/>
  <c r="I3156" i="2"/>
  <c r="J3156" i="2"/>
  <c r="N3156" i="2"/>
  <c r="O3156" i="2"/>
  <c r="P3156" i="2"/>
  <c r="Q3156" i="2"/>
  <c r="R3156" i="2"/>
  <c r="S3156" i="2"/>
  <c r="AA3156" i="2"/>
  <c r="AC3156" i="2"/>
  <c r="A3157" i="2"/>
  <c r="B3157" i="2"/>
  <c r="F3157" i="2"/>
  <c r="G3157" i="2"/>
  <c r="H3157" i="2"/>
  <c r="I3157" i="2"/>
  <c r="J3157" i="2"/>
  <c r="N3157" i="2"/>
  <c r="O3157" i="2"/>
  <c r="P3157" i="2"/>
  <c r="Q3157" i="2"/>
  <c r="R3157" i="2"/>
  <c r="S3157" i="2"/>
  <c r="AA3157" i="2"/>
  <c r="AC3157" i="2"/>
  <c r="A3158" i="2"/>
  <c r="B3158" i="2"/>
  <c r="F3158" i="2"/>
  <c r="G3158" i="2"/>
  <c r="H3158" i="2"/>
  <c r="I3158" i="2"/>
  <c r="J3158" i="2"/>
  <c r="N3158" i="2"/>
  <c r="T3158" i="2" s="1"/>
  <c r="O3158" i="2"/>
  <c r="P3158" i="2"/>
  <c r="Q3158" i="2"/>
  <c r="R3158" i="2"/>
  <c r="S3158" i="2"/>
  <c r="AA3158" i="2"/>
  <c r="AC3158" i="2"/>
  <c r="A3159" i="2"/>
  <c r="B3159" i="2"/>
  <c r="F3159" i="2"/>
  <c r="G3159" i="2"/>
  <c r="H3159" i="2"/>
  <c r="I3159" i="2"/>
  <c r="J3159" i="2"/>
  <c r="N3159" i="2"/>
  <c r="O3159" i="2"/>
  <c r="P3159" i="2"/>
  <c r="Q3159" i="2"/>
  <c r="R3159" i="2"/>
  <c r="S3159" i="2"/>
  <c r="AA3159" i="2"/>
  <c r="AC3159" i="2"/>
  <c r="A3160" i="2"/>
  <c r="B3160" i="2"/>
  <c r="F3160" i="2"/>
  <c r="G3160" i="2"/>
  <c r="H3160" i="2"/>
  <c r="I3160" i="2"/>
  <c r="J3160" i="2"/>
  <c r="N3160" i="2"/>
  <c r="O3160" i="2"/>
  <c r="P3160" i="2"/>
  <c r="Q3160" i="2"/>
  <c r="R3160" i="2"/>
  <c r="S3160" i="2"/>
  <c r="AA3160" i="2"/>
  <c r="AC3160" i="2"/>
  <c r="A3161" i="2"/>
  <c r="B3161" i="2"/>
  <c r="F3161" i="2"/>
  <c r="G3161" i="2"/>
  <c r="H3161" i="2"/>
  <c r="I3161" i="2"/>
  <c r="J3161" i="2"/>
  <c r="N3161" i="2"/>
  <c r="O3161" i="2"/>
  <c r="P3161" i="2"/>
  <c r="Q3161" i="2"/>
  <c r="R3161" i="2"/>
  <c r="S3161" i="2"/>
  <c r="AA3161" i="2"/>
  <c r="AC3161" i="2"/>
  <c r="A3162" i="2"/>
  <c r="B3162" i="2"/>
  <c r="F3162" i="2"/>
  <c r="G3162" i="2"/>
  <c r="H3162" i="2"/>
  <c r="I3162" i="2"/>
  <c r="J3162" i="2"/>
  <c r="N3162" i="2"/>
  <c r="O3162" i="2"/>
  <c r="P3162" i="2"/>
  <c r="Q3162" i="2"/>
  <c r="R3162" i="2"/>
  <c r="S3162" i="2"/>
  <c r="AA3162" i="2"/>
  <c r="AC3162" i="2"/>
  <c r="A3163" i="2"/>
  <c r="B3163" i="2"/>
  <c r="F3163" i="2"/>
  <c r="G3163" i="2"/>
  <c r="H3163" i="2"/>
  <c r="I3163" i="2"/>
  <c r="J3163" i="2"/>
  <c r="N3163" i="2"/>
  <c r="O3163" i="2"/>
  <c r="P3163" i="2"/>
  <c r="Q3163" i="2"/>
  <c r="R3163" i="2"/>
  <c r="S3163" i="2"/>
  <c r="AA3163" i="2"/>
  <c r="AC3163" i="2"/>
  <c r="A3164" i="2"/>
  <c r="B3164" i="2"/>
  <c r="F3164" i="2"/>
  <c r="G3164" i="2"/>
  <c r="H3164" i="2"/>
  <c r="I3164" i="2"/>
  <c r="J3164" i="2"/>
  <c r="N3164" i="2"/>
  <c r="O3164" i="2"/>
  <c r="P3164" i="2"/>
  <c r="Q3164" i="2"/>
  <c r="R3164" i="2"/>
  <c r="S3164" i="2"/>
  <c r="AA3164" i="2"/>
  <c r="AC3164" i="2"/>
  <c r="A3165" i="2"/>
  <c r="B3165" i="2"/>
  <c r="F3165" i="2"/>
  <c r="G3165" i="2"/>
  <c r="H3165" i="2"/>
  <c r="I3165" i="2"/>
  <c r="J3165" i="2"/>
  <c r="N3165" i="2"/>
  <c r="O3165" i="2"/>
  <c r="P3165" i="2"/>
  <c r="Q3165" i="2"/>
  <c r="R3165" i="2"/>
  <c r="S3165" i="2"/>
  <c r="AA3165" i="2"/>
  <c r="AC3165" i="2"/>
  <c r="A3166" i="2"/>
  <c r="B3166" i="2"/>
  <c r="F3166" i="2"/>
  <c r="G3166" i="2"/>
  <c r="H3166" i="2"/>
  <c r="I3166" i="2"/>
  <c r="J3166" i="2"/>
  <c r="N3166" i="2"/>
  <c r="T3166" i="2" s="1"/>
  <c r="O3166" i="2"/>
  <c r="P3166" i="2"/>
  <c r="Q3166" i="2"/>
  <c r="R3166" i="2"/>
  <c r="S3166" i="2"/>
  <c r="AA3166" i="2"/>
  <c r="AC3166" i="2"/>
  <c r="A3167" i="2"/>
  <c r="B3167" i="2"/>
  <c r="F3167" i="2"/>
  <c r="G3167" i="2"/>
  <c r="H3167" i="2"/>
  <c r="I3167" i="2"/>
  <c r="J3167" i="2"/>
  <c r="N3167" i="2"/>
  <c r="O3167" i="2"/>
  <c r="P3167" i="2"/>
  <c r="Q3167" i="2"/>
  <c r="R3167" i="2"/>
  <c r="S3167" i="2"/>
  <c r="AA3167" i="2"/>
  <c r="AC3167" i="2"/>
  <c r="A3168" i="2"/>
  <c r="B3168" i="2"/>
  <c r="F3168" i="2"/>
  <c r="G3168" i="2"/>
  <c r="H3168" i="2"/>
  <c r="I3168" i="2"/>
  <c r="J3168" i="2"/>
  <c r="N3168" i="2"/>
  <c r="O3168" i="2"/>
  <c r="P3168" i="2"/>
  <c r="Q3168" i="2"/>
  <c r="R3168" i="2"/>
  <c r="S3168" i="2"/>
  <c r="AA3168" i="2"/>
  <c r="AC3168" i="2"/>
  <c r="A3169" i="2"/>
  <c r="B3169" i="2"/>
  <c r="F3169" i="2"/>
  <c r="G3169" i="2"/>
  <c r="H3169" i="2"/>
  <c r="I3169" i="2"/>
  <c r="J3169" i="2"/>
  <c r="N3169" i="2"/>
  <c r="O3169" i="2"/>
  <c r="P3169" i="2"/>
  <c r="Q3169" i="2"/>
  <c r="R3169" i="2"/>
  <c r="S3169" i="2"/>
  <c r="AA3169" i="2"/>
  <c r="AC3169" i="2"/>
  <c r="A3170" i="2"/>
  <c r="B3170" i="2"/>
  <c r="F3170" i="2"/>
  <c r="G3170" i="2"/>
  <c r="H3170" i="2"/>
  <c r="I3170" i="2"/>
  <c r="J3170" i="2"/>
  <c r="N3170" i="2"/>
  <c r="O3170" i="2"/>
  <c r="P3170" i="2"/>
  <c r="Q3170" i="2"/>
  <c r="R3170" i="2"/>
  <c r="S3170" i="2"/>
  <c r="AA3170" i="2"/>
  <c r="AC3170" i="2"/>
  <c r="A3171" i="2"/>
  <c r="B3171" i="2"/>
  <c r="F3171" i="2"/>
  <c r="G3171" i="2"/>
  <c r="H3171" i="2"/>
  <c r="I3171" i="2"/>
  <c r="J3171" i="2"/>
  <c r="N3171" i="2"/>
  <c r="O3171" i="2"/>
  <c r="P3171" i="2"/>
  <c r="Q3171" i="2"/>
  <c r="R3171" i="2"/>
  <c r="S3171" i="2"/>
  <c r="AA3171" i="2"/>
  <c r="AC3171" i="2"/>
  <c r="A3172" i="2"/>
  <c r="B3172" i="2"/>
  <c r="F3172" i="2"/>
  <c r="G3172" i="2"/>
  <c r="H3172" i="2"/>
  <c r="I3172" i="2"/>
  <c r="J3172" i="2"/>
  <c r="N3172" i="2"/>
  <c r="O3172" i="2"/>
  <c r="P3172" i="2"/>
  <c r="Q3172" i="2"/>
  <c r="R3172" i="2"/>
  <c r="S3172" i="2"/>
  <c r="AA3172" i="2"/>
  <c r="AC3172" i="2"/>
  <c r="A3173" i="2"/>
  <c r="B3173" i="2"/>
  <c r="F3173" i="2"/>
  <c r="G3173" i="2"/>
  <c r="H3173" i="2"/>
  <c r="I3173" i="2"/>
  <c r="J3173" i="2"/>
  <c r="N3173" i="2"/>
  <c r="O3173" i="2"/>
  <c r="P3173" i="2"/>
  <c r="Q3173" i="2"/>
  <c r="R3173" i="2"/>
  <c r="S3173" i="2"/>
  <c r="AA3173" i="2"/>
  <c r="AC3173" i="2"/>
  <c r="A3174" i="2"/>
  <c r="B3174" i="2"/>
  <c r="F3174" i="2"/>
  <c r="G3174" i="2"/>
  <c r="H3174" i="2"/>
  <c r="I3174" i="2"/>
  <c r="J3174" i="2"/>
  <c r="N3174" i="2"/>
  <c r="T3174" i="2" s="1"/>
  <c r="O3174" i="2"/>
  <c r="P3174" i="2"/>
  <c r="Q3174" i="2"/>
  <c r="R3174" i="2"/>
  <c r="S3174" i="2"/>
  <c r="AA3174" i="2"/>
  <c r="AC3174" i="2"/>
  <c r="A3175" i="2"/>
  <c r="B3175" i="2"/>
  <c r="F3175" i="2"/>
  <c r="G3175" i="2"/>
  <c r="H3175" i="2"/>
  <c r="I3175" i="2"/>
  <c r="J3175" i="2"/>
  <c r="N3175" i="2"/>
  <c r="O3175" i="2"/>
  <c r="P3175" i="2"/>
  <c r="Q3175" i="2"/>
  <c r="R3175" i="2"/>
  <c r="S3175" i="2"/>
  <c r="AA3175" i="2"/>
  <c r="AC3175" i="2"/>
  <c r="A3176" i="2"/>
  <c r="B3176" i="2"/>
  <c r="F3176" i="2"/>
  <c r="G3176" i="2"/>
  <c r="H3176" i="2"/>
  <c r="I3176" i="2"/>
  <c r="J3176" i="2"/>
  <c r="N3176" i="2"/>
  <c r="O3176" i="2"/>
  <c r="P3176" i="2"/>
  <c r="Q3176" i="2"/>
  <c r="R3176" i="2"/>
  <c r="S3176" i="2"/>
  <c r="AA3176" i="2"/>
  <c r="AC3176" i="2"/>
  <c r="A3177" i="2"/>
  <c r="B3177" i="2"/>
  <c r="F3177" i="2"/>
  <c r="G3177" i="2"/>
  <c r="H3177" i="2"/>
  <c r="I3177" i="2"/>
  <c r="J3177" i="2"/>
  <c r="N3177" i="2"/>
  <c r="O3177" i="2"/>
  <c r="P3177" i="2"/>
  <c r="Q3177" i="2"/>
  <c r="R3177" i="2"/>
  <c r="S3177" i="2"/>
  <c r="AA3177" i="2"/>
  <c r="AC3177" i="2"/>
  <c r="A3178" i="2"/>
  <c r="B3178" i="2"/>
  <c r="F3178" i="2"/>
  <c r="G3178" i="2"/>
  <c r="H3178" i="2"/>
  <c r="I3178" i="2"/>
  <c r="J3178" i="2"/>
  <c r="N3178" i="2"/>
  <c r="O3178" i="2"/>
  <c r="P3178" i="2"/>
  <c r="Q3178" i="2"/>
  <c r="R3178" i="2"/>
  <c r="S3178" i="2"/>
  <c r="AA3178" i="2"/>
  <c r="AC3178" i="2"/>
  <c r="A3179" i="2"/>
  <c r="B3179" i="2"/>
  <c r="F3179" i="2"/>
  <c r="G3179" i="2"/>
  <c r="H3179" i="2"/>
  <c r="I3179" i="2"/>
  <c r="J3179" i="2"/>
  <c r="N3179" i="2"/>
  <c r="O3179" i="2"/>
  <c r="P3179" i="2"/>
  <c r="Q3179" i="2"/>
  <c r="R3179" i="2"/>
  <c r="S3179" i="2"/>
  <c r="AA3179" i="2"/>
  <c r="AC3179" i="2"/>
  <c r="A3180" i="2"/>
  <c r="B3180" i="2"/>
  <c r="F3180" i="2"/>
  <c r="G3180" i="2"/>
  <c r="H3180" i="2"/>
  <c r="I3180" i="2"/>
  <c r="J3180" i="2"/>
  <c r="N3180" i="2"/>
  <c r="O3180" i="2"/>
  <c r="P3180" i="2"/>
  <c r="Q3180" i="2"/>
  <c r="R3180" i="2"/>
  <c r="S3180" i="2"/>
  <c r="AA3180" i="2"/>
  <c r="AC3180" i="2"/>
  <c r="A3181" i="2"/>
  <c r="B3181" i="2"/>
  <c r="F3181" i="2"/>
  <c r="G3181" i="2"/>
  <c r="H3181" i="2"/>
  <c r="I3181" i="2"/>
  <c r="J3181" i="2"/>
  <c r="N3181" i="2"/>
  <c r="O3181" i="2"/>
  <c r="P3181" i="2"/>
  <c r="Q3181" i="2"/>
  <c r="R3181" i="2"/>
  <c r="S3181" i="2"/>
  <c r="AA3181" i="2"/>
  <c r="AC3181" i="2"/>
  <c r="A3182" i="2"/>
  <c r="B3182" i="2"/>
  <c r="F3182" i="2"/>
  <c r="G3182" i="2"/>
  <c r="H3182" i="2"/>
  <c r="I3182" i="2"/>
  <c r="J3182" i="2"/>
  <c r="N3182" i="2"/>
  <c r="T3182" i="2" s="1"/>
  <c r="O3182" i="2"/>
  <c r="P3182" i="2"/>
  <c r="Q3182" i="2"/>
  <c r="R3182" i="2"/>
  <c r="S3182" i="2"/>
  <c r="AA3182" i="2"/>
  <c r="AC3182" i="2"/>
  <c r="A3183" i="2"/>
  <c r="B3183" i="2"/>
  <c r="F3183" i="2"/>
  <c r="G3183" i="2"/>
  <c r="H3183" i="2"/>
  <c r="I3183" i="2"/>
  <c r="J3183" i="2"/>
  <c r="N3183" i="2"/>
  <c r="O3183" i="2"/>
  <c r="P3183" i="2"/>
  <c r="Q3183" i="2"/>
  <c r="R3183" i="2"/>
  <c r="S3183" i="2"/>
  <c r="AA3183" i="2"/>
  <c r="AC3183" i="2"/>
  <c r="A3184" i="2"/>
  <c r="B3184" i="2"/>
  <c r="F3184" i="2"/>
  <c r="G3184" i="2"/>
  <c r="H3184" i="2"/>
  <c r="I3184" i="2"/>
  <c r="J3184" i="2"/>
  <c r="N3184" i="2"/>
  <c r="O3184" i="2"/>
  <c r="P3184" i="2"/>
  <c r="Q3184" i="2"/>
  <c r="R3184" i="2"/>
  <c r="S3184" i="2"/>
  <c r="AA3184" i="2"/>
  <c r="AC3184" i="2"/>
  <c r="A3185" i="2"/>
  <c r="B3185" i="2"/>
  <c r="F3185" i="2"/>
  <c r="G3185" i="2"/>
  <c r="H3185" i="2"/>
  <c r="I3185" i="2"/>
  <c r="J3185" i="2"/>
  <c r="N3185" i="2"/>
  <c r="O3185" i="2"/>
  <c r="P3185" i="2"/>
  <c r="Q3185" i="2"/>
  <c r="R3185" i="2"/>
  <c r="S3185" i="2"/>
  <c r="AA3185" i="2"/>
  <c r="AC3185" i="2"/>
  <c r="A3186" i="2"/>
  <c r="B3186" i="2"/>
  <c r="F3186" i="2"/>
  <c r="G3186" i="2"/>
  <c r="H3186" i="2"/>
  <c r="I3186" i="2"/>
  <c r="J3186" i="2"/>
  <c r="N3186" i="2"/>
  <c r="O3186" i="2"/>
  <c r="P3186" i="2"/>
  <c r="Q3186" i="2"/>
  <c r="R3186" i="2"/>
  <c r="S3186" i="2"/>
  <c r="AA3186" i="2"/>
  <c r="AC3186" i="2"/>
  <c r="A3187" i="2"/>
  <c r="B3187" i="2"/>
  <c r="F3187" i="2"/>
  <c r="G3187" i="2"/>
  <c r="H3187" i="2"/>
  <c r="I3187" i="2"/>
  <c r="J3187" i="2"/>
  <c r="N3187" i="2"/>
  <c r="O3187" i="2"/>
  <c r="P3187" i="2"/>
  <c r="Q3187" i="2"/>
  <c r="R3187" i="2"/>
  <c r="S3187" i="2"/>
  <c r="AA3187" i="2"/>
  <c r="AC3187" i="2"/>
  <c r="A3188" i="2"/>
  <c r="B3188" i="2"/>
  <c r="F3188" i="2"/>
  <c r="G3188" i="2"/>
  <c r="H3188" i="2"/>
  <c r="I3188" i="2"/>
  <c r="J3188" i="2"/>
  <c r="N3188" i="2"/>
  <c r="O3188" i="2"/>
  <c r="P3188" i="2"/>
  <c r="Q3188" i="2"/>
  <c r="R3188" i="2"/>
  <c r="S3188" i="2"/>
  <c r="AA3188" i="2"/>
  <c r="AC3188" i="2"/>
  <c r="A3189" i="2"/>
  <c r="B3189" i="2"/>
  <c r="F3189" i="2"/>
  <c r="G3189" i="2"/>
  <c r="H3189" i="2"/>
  <c r="I3189" i="2"/>
  <c r="J3189" i="2"/>
  <c r="N3189" i="2"/>
  <c r="O3189" i="2"/>
  <c r="P3189" i="2"/>
  <c r="Q3189" i="2"/>
  <c r="R3189" i="2"/>
  <c r="S3189" i="2"/>
  <c r="AA3189" i="2"/>
  <c r="AC3189" i="2"/>
  <c r="A3190" i="2"/>
  <c r="B3190" i="2"/>
  <c r="F3190" i="2"/>
  <c r="G3190" i="2"/>
  <c r="H3190" i="2"/>
  <c r="I3190" i="2"/>
  <c r="J3190" i="2"/>
  <c r="N3190" i="2"/>
  <c r="T3190" i="2" s="1"/>
  <c r="O3190" i="2"/>
  <c r="P3190" i="2"/>
  <c r="Q3190" i="2"/>
  <c r="R3190" i="2"/>
  <c r="S3190" i="2"/>
  <c r="AA3190" i="2"/>
  <c r="AC3190" i="2"/>
  <c r="A3191" i="2"/>
  <c r="B3191" i="2"/>
  <c r="F3191" i="2"/>
  <c r="G3191" i="2"/>
  <c r="H3191" i="2"/>
  <c r="I3191" i="2"/>
  <c r="J3191" i="2"/>
  <c r="N3191" i="2"/>
  <c r="O3191" i="2"/>
  <c r="P3191" i="2"/>
  <c r="Q3191" i="2"/>
  <c r="R3191" i="2"/>
  <c r="S3191" i="2"/>
  <c r="AA3191" i="2"/>
  <c r="AC3191" i="2"/>
  <c r="A3192" i="2"/>
  <c r="B3192" i="2"/>
  <c r="F3192" i="2"/>
  <c r="G3192" i="2"/>
  <c r="H3192" i="2"/>
  <c r="I3192" i="2"/>
  <c r="J3192" i="2"/>
  <c r="N3192" i="2"/>
  <c r="O3192" i="2"/>
  <c r="P3192" i="2"/>
  <c r="Q3192" i="2"/>
  <c r="R3192" i="2"/>
  <c r="S3192" i="2"/>
  <c r="AA3192" i="2"/>
  <c r="AC3192" i="2"/>
  <c r="A3193" i="2"/>
  <c r="B3193" i="2"/>
  <c r="F3193" i="2"/>
  <c r="G3193" i="2"/>
  <c r="H3193" i="2"/>
  <c r="I3193" i="2"/>
  <c r="J3193" i="2"/>
  <c r="N3193" i="2"/>
  <c r="O3193" i="2"/>
  <c r="P3193" i="2"/>
  <c r="Q3193" i="2"/>
  <c r="R3193" i="2"/>
  <c r="S3193" i="2"/>
  <c r="AA3193" i="2"/>
  <c r="AC3193" i="2"/>
  <c r="A3194" i="2"/>
  <c r="B3194" i="2"/>
  <c r="F3194" i="2"/>
  <c r="G3194" i="2"/>
  <c r="H3194" i="2"/>
  <c r="I3194" i="2"/>
  <c r="J3194" i="2"/>
  <c r="N3194" i="2"/>
  <c r="O3194" i="2"/>
  <c r="P3194" i="2"/>
  <c r="Q3194" i="2"/>
  <c r="R3194" i="2"/>
  <c r="S3194" i="2"/>
  <c r="AA3194" i="2"/>
  <c r="AC3194" i="2"/>
  <c r="A3195" i="2"/>
  <c r="B3195" i="2"/>
  <c r="F3195" i="2"/>
  <c r="G3195" i="2"/>
  <c r="H3195" i="2"/>
  <c r="I3195" i="2"/>
  <c r="J3195" i="2"/>
  <c r="N3195" i="2"/>
  <c r="O3195" i="2"/>
  <c r="P3195" i="2"/>
  <c r="Q3195" i="2"/>
  <c r="R3195" i="2"/>
  <c r="S3195" i="2"/>
  <c r="AA3195" i="2"/>
  <c r="AC3195" i="2"/>
  <c r="A3196" i="2"/>
  <c r="B3196" i="2"/>
  <c r="F3196" i="2"/>
  <c r="G3196" i="2"/>
  <c r="H3196" i="2"/>
  <c r="I3196" i="2"/>
  <c r="J3196" i="2"/>
  <c r="N3196" i="2"/>
  <c r="O3196" i="2"/>
  <c r="P3196" i="2"/>
  <c r="Q3196" i="2"/>
  <c r="R3196" i="2"/>
  <c r="S3196" i="2"/>
  <c r="AA3196" i="2"/>
  <c r="AC3196" i="2"/>
  <c r="A3197" i="2"/>
  <c r="B3197" i="2"/>
  <c r="F3197" i="2"/>
  <c r="G3197" i="2"/>
  <c r="H3197" i="2"/>
  <c r="I3197" i="2"/>
  <c r="J3197" i="2"/>
  <c r="N3197" i="2"/>
  <c r="O3197" i="2"/>
  <c r="P3197" i="2"/>
  <c r="Q3197" i="2"/>
  <c r="R3197" i="2"/>
  <c r="S3197" i="2"/>
  <c r="AA3197" i="2"/>
  <c r="AC3197" i="2"/>
  <c r="A3198" i="2"/>
  <c r="B3198" i="2"/>
  <c r="F3198" i="2"/>
  <c r="G3198" i="2"/>
  <c r="H3198" i="2"/>
  <c r="I3198" i="2"/>
  <c r="J3198" i="2"/>
  <c r="N3198" i="2"/>
  <c r="T3198" i="2" s="1"/>
  <c r="O3198" i="2"/>
  <c r="P3198" i="2"/>
  <c r="Q3198" i="2"/>
  <c r="R3198" i="2"/>
  <c r="S3198" i="2"/>
  <c r="AA3198" i="2"/>
  <c r="AC3198" i="2"/>
  <c r="A3199" i="2"/>
  <c r="B3199" i="2"/>
  <c r="F3199" i="2"/>
  <c r="G3199" i="2"/>
  <c r="H3199" i="2"/>
  <c r="I3199" i="2"/>
  <c r="J3199" i="2"/>
  <c r="N3199" i="2"/>
  <c r="O3199" i="2"/>
  <c r="P3199" i="2"/>
  <c r="Q3199" i="2"/>
  <c r="R3199" i="2"/>
  <c r="S3199" i="2"/>
  <c r="AA3199" i="2"/>
  <c r="AC3199" i="2"/>
  <c r="A3200" i="2"/>
  <c r="B3200" i="2"/>
  <c r="F3200" i="2"/>
  <c r="G3200" i="2"/>
  <c r="H3200" i="2"/>
  <c r="I3200" i="2"/>
  <c r="J3200" i="2"/>
  <c r="N3200" i="2"/>
  <c r="O3200" i="2"/>
  <c r="P3200" i="2"/>
  <c r="Q3200" i="2"/>
  <c r="R3200" i="2"/>
  <c r="S3200" i="2"/>
  <c r="AA3200" i="2"/>
  <c r="AC3200" i="2"/>
  <c r="A3201" i="2"/>
  <c r="B3201" i="2"/>
  <c r="F3201" i="2"/>
  <c r="G3201" i="2"/>
  <c r="H3201" i="2"/>
  <c r="I3201" i="2"/>
  <c r="J3201" i="2"/>
  <c r="N3201" i="2"/>
  <c r="O3201" i="2"/>
  <c r="P3201" i="2"/>
  <c r="Q3201" i="2"/>
  <c r="R3201" i="2"/>
  <c r="S3201" i="2"/>
  <c r="AA3201" i="2"/>
  <c r="AC3201" i="2"/>
  <c r="A3202" i="2"/>
  <c r="B3202" i="2"/>
  <c r="F3202" i="2"/>
  <c r="G3202" i="2"/>
  <c r="H3202" i="2"/>
  <c r="I3202" i="2"/>
  <c r="J3202" i="2"/>
  <c r="N3202" i="2"/>
  <c r="O3202" i="2"/>
  <c r="P3202" i="2"/>
  <c r="Q3202" i="2"/>
  <c r="R3202" i="2"/>
  <c r="S3202" i="2"/>
  <c r="AA3202" i="2"/>
  <c r="AC3202" i="2"/>
  <c r="A3203" i="2"/>
  <c r="B3203" i="2"/>
  <c r="F3203" i="2"/>
  <c r="G3203" i="2"/>
  <c r="H3203" i="2"/>
  <c r="I3203" i="2"/>
  <c r="J3203" i="2"/>
  <c r="N3203" i="2"/>
  <c r="O3203" i="2"/>
  <c r="P3203" i="2"/>
  <c r="Q3203" i="2"/>
  <c r="R3203" i="2"/>
  <c r="S3203" i="2"/>
  <c r="AA3203" i="2"/>
  <c r="AC3203" i="2"/>
  <c r="A3204" i="2"/>
  <c r="B3204" i="2"/>
  <c r="F3204" i="2"/>
  <c r="G3204" i="2"/>
  <c r="H3204" i="2"/>
  <c r="I3204" i="2"/>
  <c r="J3204" i="2"/>
  <c r="N3204" i="2"/>
  <c r="O3204" i="2"/>
  <c r="P3204" i="2"/>
  <c r="Q3204" i="2"/>
  <c r="R3204" i="2"/>
  <c r="S3204" i="2"/>
  <c r="AA3204" i="2"/>
  <c r="AC3204" i="2"/>
  <c r="A3205" i="2"/>
  <c r="B3205" i="2"/>
  <c r="F3205" i="2"/>
  <c r="G3205" i="2"/>
  <c r="H3205" i="2"/>
  <c r="I3205" i="2"/>
  <c r="J3205" i="2"/>
  <c r="N3205" i="2"/>
  <c r="O3205" i="2"/>
  <c r="P3205" i="2"/>
  <c r="Q3205" i="2"/>
  <c r="R3205" i="2"/>
  <c r="S3205" i="2"/>
  <c r="AA3205" i="2"/>
  <c r="AC3205" i="2"/>
  <c r="A3206" i="2"/>
  <c r="B3206" i="2"/>
  <c r="F3206" i="2"/>
  <c r="G3206" i="2"/>
  <c r="H3206" i="2"/>
  <c r="I3206" i="2"/>
  <c r="J3206" i="2"/>
  <c r="N3206" i="2"/>
  <c r="T3206" i="2" s="1"/>
  <c r="O3206" i="2"/>
  <c r="P3206" i="2"/>
  <c r="Q3206" i="2"/>
  <c r="R3206" i="2"/>
  <c r="S3206" i="2"/>
  <c r="AA3206" i="2"/>
  <c r="AC3206" i="2"/>
  <c r="A3207" i="2"/>
  <c r="B3207" i="2"/>
  <c r="F3207" i="2"/>
  <c r="G3207" i="2"/>
  <c r="H3207" i="2"/>
  <c r="I3207" i="2"/>
  <c r="J3207" i="2"/>
  <c r="N3207" i="2"/>
  <c r="O3207" i="2"/>
  <c r="P3207" i="2"/>
  <c r="Q3207" i="2"/>
  <c r="R3207" i="2"/>
  <c r="S3207" i="2"/>
  <c r="AA3207" i="2"/>
  <c r="AC3207" i="2"/>
  <c r="A3208" i="2"/>
  <c r="B3208" i="2"/>
  <c r="F3208" i="2"/>
  <c r="G3208" i="2"/>
  <c r="H3208" i="2"/>
  <c r="I3208" i="2"/>
  <c r="J3208" i="2"/>
  <c r="N3208" i="2"/>
  <c r="O3208" i="2"/>
  <c r="P3208" i="2"/>
  <c r="Q3208" i="2"/>
  <c r="R3208" i="2"/>
  <c r="S3208" i="2"/>
  <c r="AA3208" i="2"/>
  <c r="AC3208" i="2"/>
  <c r="A3209" i="2"/>
  <c r="B3209" i="2"/>
  <c r="F3209" i="2"/>
  <c r="G3209" i="2"/>
  <c r="H3209" i="2"/>
  <c r="I3209" i="2"/>
  <c r="J3209" i="2"/>
  <c r="N3209" i="2"/>
  <c r="O3209" i="2"/>
  <c r="P3209" i="2"/>
  <c r="Q3209" i="2"/>
  <c r="R3209" i="2"/>
  <c r="S3209" i="2"/>
  <c r="AA3209" i="2"/>
  <c r="AC3209" i="2"/>
  <c r="A3210" i="2"/>
  <c r="B3210" i="2"/>
  <c r="F3210" i="2"/>
  <c r="G3210" i="2"/>
  <c r="H3210" i="2"/>
  <c r="I3210" i="2"/>
  <c r="J3210" i="2"/>
  <c r="N3210" i="2"/>
  <c r="O3210" i="2"/>
  <c r="P3210" i="2"/>
  <c r="Q3210" i="2"/>
  <c r="R3210" i="2"/>
  <c r="S3210" i="2"/>
  <c r="AA3210" i="2"/>
  <c r="AC3210" i="2"/>
  <c r="A3211" i="2"/>
  <c r="B3211" i="2"/>
  <c r="F3211" i="2"/>
  <c r="G3211" i="2"/>
  <c r="H3211" i="2"/>
  <c r="I3211" i="2"/>
  <c r="J3211" i="2"/>
  <c r="N3211" i="2"/>
  <c r="O3211" i="2"/>
  <c r="P3211" i="2"/>
  <c r="Q3211" i="2"/>
  <c r="R3211" i="2"/>
  <c r="S3211" i="2"/>
  <c r="AA3211" i="2"/>
  <c r="AC3211" i="2"/>
  <c r="A3212" i="2"/>
  <c r="B3212" i="2"/>
  <c r="F3212" i="2"/>
  <c r="G3212" i="2"/>
  <c r="H3212" i="2"/>
  <c r="I3212" i="2"/>
  <c r="J3212" i="2"/>
  <c r="N3212" i="2"/>
  <c r="O3212" i="2"/>
  <c r="P3212" i="2"/>
  <c r="Q3212" i="2"/>
  <c r="R3212" i="2"/>
  <c r="S3212" i="2"/>
  <c r="AA3212" i="2"/>
  <c r="AC3212" i="2"/>
  <c r="A3213" i="2"/>
  <c r="B3213" i="2"/>
  <c r="F3213" i="2"/>
  <c r="G3213" i="2"/>
  <c r="H3213" i="2"/>
  <c r="I3213" i="2"/>
  <c r="J3213" i="2"/>
  <c r="N3213" i="2"/>
  <c r="O3213" i="2"/>
  <c r="P3213" i="2"/>
  <c r="Q3213" i="2"/>
  <c r="R3213" i="2"/>
  <c r="S3213" i="2"/>
  <c r="AA3213" i="2"/>
  <c r="AC3213" i="2"/>
  <c r="A3214" i="2"/>
  <c r="B3214" i="2"/>
  <c r="F3214" i="2"/>
  <c r="G3214" i="2"/>
  <c r="H3214" i="2"/>
  <c r="I3214" i="2"/>
  <c r="J3214" i="2"/>
  <c r="N3214" i="2"/>
  <c r="T3214" i="2" s="1"/>
  <c r="O3214" i="2"/>
  <c r="P3214" i="2"/>
  <c r="Q3214" i="2"/>
  <c r="R3214" i="2"/>
  <c r="S3214" i="2"/>
  <c r="AA3214" i="2"/>
  <c r="AC3214" i="2"/>
  <c r="A3215" i="2"/>
  <c r="B3215" i="2"/>
  <c r="F3215" i="2"/>
  <c r="G3215" i="2"/>
  <c r="H3215" i="2"/>
  <c r="I3215" i="2"/>
  <c r="J3215" i="2"/>
  <c r="N3215" i="2"/>
  <c r="O3215" i="2"/>
  <c r="P3215" i="2"/>
  <c r="Q3215" i="2"/>
  <c r="R3215" i="2"/>
  <c r="S3215" i="2"/>
  <c r="AA3215" i="2"/>
  <c r="AC3215" i="2"/>
  <c r="A3216" i="2"/>
  <c r="B3216" i="2"/>
  <c r="F3216" i="2"/>
  <c r="G3216" i="2"/>
  <c r="H3216" i="2"/>
  <c r="I3216" i="2"/>
  <c r="J3216" i="2"/>
  <c r="N3216" i="2"/>
  <c r="O3216" i="2"/>
  <c r="P3216" i="2"/>
  <c r="Q3216" i="2"/>
  <c r="R3216" i="2"/>
  <c r="S3216" i="2"/>
  <c r="AA3216" i="2"/>
  <c r="AC3216" i="2"/>
  <c r="A3217" i="2"/>
  <c r="B3217" i="2"/>
  <c r="F3217" i="2"/>
  <c r="G3217" i="2"/>
  <c r="H3217" i="2"/>
  <c r="I3217" i="2"/>
  <c r="J3217" i="2"/>
  <c r="N3217" i="2"/>
  <c r="O3217" i="2"/>
  <c r="P3217" i="2"/>
  <c r="Q3217" i="2"/>
  <c r="R3217" i="2"/>
  <c r="S3217" i="2"/>
  <c r="AA3217" i="2"/>
  <c r="AC3217" i="2"/>
  <c r="A3218" i="2"/>
  <c r="B3218" i="2"/>
  <c r="F3218" i="2"/>
  <c r="G3218" i="2"/>
  <c r="H3218" i="2"/>
  <c r="I3218" i="2"/>
  <c r="J3218" i="2"/>
  <c r="N3218" i="2"/>
  <c r="O3218" i="2"/>
  <c r="P3218" i="2"/>
  <c r="Q3218" i="2"/>
  <c r="R3218" i="2"/>
  <c r="S3218" i="2"/>
  <c r="AA3218" i="2"/>
  <c r="AC3218" i="2"/>
  <c r="A3219" i="2"/>
  <c r="B3219" i="2"/>
  <c r="F3219" i="2"/>
  <c r="G3219" i="2"/>
  <c r="H3219" i="2"/>
  <c r="I3219" i="2"/>
  <c r="J3219" i="2"/>
  <c r="N3219" i="2"/>
  <c r="O3219" i="2"/>
  <c r="P3219" i="2"/>
  <c r="Q3219" i="2"/>
  <c r="R3219" i="2"/>
  <c r="S3219" i="2"/>
  <c r="AA3219" i="2"/>
  <c r="AC3219" i="2"/>
  <c r="A3220" i="2"/>
  <c r="B3220" i="2"/>
  <c r="F3220" i="2"/>
  <c r="G3220" i="2"/>
  <c r="H3220" i="2"/>
  <c r="I3220" i="2"/>
  <c r="J3220" i="2"/>
  <c r="N3220" i="2"/>
  <c r="O3220" i="2"/>
  <c r="P3220" i="2"/>
  <c r="Q3220" i="2"/>
  <c r="R3220" i="2"/>
  <c r="S3220" i="2"/>
  <c r="AA3220" i="2"/>
  <c r="AC3220" i="2"/>
  <c r="A3221" i="2"/>
  <c r="B3221" i="2"/>
  <c r="F3221" i="2"/>
  <c r="G3221" i="2"/>
  <c r="H3221" i="2"/>
  <c r="I3221" i="2"/>
  <c r="J3221" i="2"/>
  <c r="N3221" i="2"/>
  <c r="O3221" i="2"/>
  <c r="P3221" i="2"/>
  <c r="Q3221" i="2"/>
  <c r="R3221" i="2"/>
  <c r="S3221" i="2"/>
  <c r="AA3221" i="2"/>
  <c r="AC3221" i="2"/>
  <c r="A3222" i="2"/>
  <c r="B3222" i="2"/>
  <c r="F3222" i="2"/>
  <c r="G3222" i="2"/>
  <c r="H3222" i="2"/>
  <c r="I3222" i="2"/>
  <c r="J3222" i="2"/>
  <c r="N3222" i="2"/>
  <c r="T3222" i="2" s="1"/>
  <c r="O3222" i="2"/>
  <c r="P3222" i="2"/>
  <c r="Q3222" i="2"/>
  <c r="R3222" i="2"/>
  <c r="S3222" i="2"/>
  <c r="AA3222" i="2"/>
  <c r="AC3222" i="2"/>
  <c r="A3223" i="2"/>
  <c r="B3223" i="2"/>
  <c r="F3223" i="2"/>
  <c r="G3223" i="2"/>
  <c r="H3223" i="2"/>
  <c r="I3223" i="2"/>
  <c r="J3223" i="2"/>
  <c r="N3223" i="2"/>
  <c r="O3223" i="2"/>
  <c r="P3223" i="2"/>
  <c r="Q3223" i="2"/>
  <c r="R3223" i="2"/>
  <c r="S3223" i="2"/>
  <c r="AA3223" i="2"/>
  <c r="AC3223" i="2"/>
  <c r="A3224" i="2"/>
  <c r="B3224" i="2"/>
  <c r="F3224" i="2"/>
  <c r="G3224" i="2"/>
  <c r="H3224" i="2"/>
  <c r="I3224" i="2"/>
  <c r="J3224" i="2"/>
  <c r="N3224" i="2"/>
  <c r="O3224" i="2"/>
  <c r="P3224" i="2"/>
  <c r="Q3224" i="2"/>
  <c r="R3224" i="2"/>
  <c r="S3224" i="2"/>
  <c r="AA3224" i="2"/>
  <c r="AC3224" i="2"/>
  <c r="A3225" i="2"/>
  <c r="B3225" i="2"/>
  <c r="F3225" i="2"/>
  <c r="G3225" i="2"/>
  <c r="H3225" i="2"/>
  <c r="I3225" i="2"/>
  <c r="J3225" i="2"/>
  <c r="N3225" i="2"/>
  <c r="O3225" i="2"/>
  <c r="P3225" i="2"/>
  <c r="Q3225" i="2"/>
  <c r="R3225" i="2"/>
  <c r="S3225" i="2"/>
  <c r="AA3225" i="2"/>
  <c r="AC3225" i="2"/>
  <c r="A3226" i="2"/>
  <c r="B3226" i="2"/>
  <c r="F3226" i="2"/>
  <c r="G3226" i="2"/>
  <c r="H3226" i="2"/>
  <c r="I3226" i="2"/>
  <c r="J3226" i="2"/>
  <c r="N3226" i="2"/>
  <c r="O3226" i="2"/>
  <c r="P3226" i="2"/>
  <c r="Q3226" i="2"/>
  <c r="R3226" i="2"/>
  <c r="S3226" i="2"/>
  <c r="AA3226" i="2"/>
  <c r="AC3226" i="2"/>
  <c r="A3227" i="2"/>
  <c r="B3227" i="2"/>
  <c r="F3227" i="2"/>
  <c r="G3227" i="2"/>
  <c r="H3227" i="2"/>
  <c r="I3227" i="2"/>
  <c r="J3227" i="2"/>
  <c r="N3227" i="2"/>
  <c r="O3227" i="2"/>
  <c r="P3227" i="2"/>
  <c r="Q3227" i="2"/>
  <c r="R3227" i="2"/>
  <c r="S3227" i="2"/>
  <c r="AA3227" i="2"/>
  <c r="AC3227" i="2"/>
  <c r="A3228" i="2"/>
  <c r="B3228" i="2"/>
  <c r="F3228" i="2"/>
  <c r="G3228" i="2"/>
  <c r="H3228" i="2"/>
  <c r="I3228" i="2"/>
  <c r="J3228" i="2"/>
  <c r="N3228" i="2"/>
  <c r="O3228" i="2"/>
  <c r="P3228" i="2"/>
  <c r="Q3228" i="2"/>
  <c r="R3228" i="2"/>
  <c r="S3228" i="2"/>
  <c r="AA3228" i="2"/>
  <c r="AC3228" i="2"/>
  <c r="A3229" i="2"/>
  <c r="B3229" i="2"/>
  <c r="F3229" i="2"/>
  <c r="G3229" i="2"/>
  <c r="H3229" i="2"/>
  <c r="I3229" i="2"/>
  <c r="J3229" i="2"/>
  <c r="N3229" i="2"/>
  <c r="O3229" i="2"/>
  <c r="P3229" i="2"/>
  <c r="Q3229" i="2"/>
  <c r="R3229" i="2"/>
  <c r="S3229" i="2"/>
  <c r="AA3229" i="2"/>
  <c r="AC3229" i="2"/>
  <c r="A3230" i="2"/>
  <c r="B3230" i="2"/>
  <c r="F3230" i="2"/>
  <c r="G3230" i="2"/>
  <c r="H3230" i="2"/>
  <c r="I3230" i="2"/>
  <c r="J3230" i="2"/>
  <c r="N3230" i="2"/>
  <c r="T3230" i="2" s="1"/>
  <c r="O3230" i="2"/>
  <c r="P3230" i="2"/>
  <c r="Q3230" i="2"/>
  <c r="R3230" i="2"/>
  <c r="S3230" i="2"/>
  <c r="AA3230" i="2"/>
  <c r="AC3230" i="2"/>
  <c r="A3231" i="2"/>
  <c r="B3231" i="2"/>
  <c r="F3231" i="2"/>
  <c r="G3231" i="2"/>
  <c r="H3231" i="2"/>
  <c r="I3231" i="2"/>
  <c r="J3231" i="2"/>
  <c r="N3231" i="2"/>
  <c r="O3231" i="2"/>
  <c r="P3231" i="2"/>
  <c r="Q3231" i="2"/>
  <c r="R3231" i="2"/>
  <c r="S3231" i="2"/>
  <c r="AA3231" i="2"/>
  <c r="AC3231" i="2"/>
  <c r="A3232" i="2"/>
  <c r="B3232" i="2"/>
  <c r="F3232" i="2"/>
  <c r="G3232" i="2"/>
  <c r="H3232" i="2"/>
  <c r="I3232" i="2"/>
  <c r="J3232" i="2"/>
  <c r="N3232" i="2"/>
  <c r="O3232" i="2"/>
  <c r="P3232" i="2"/>
  <c r="Q3232" i="2"/>
  <c r="R3232" i="2"/>
  <c r="S3232" i="2"/>
  <c r="AA3232" i="2"/>
  <c r="AC3232" i="2"/>
  <c r="A3233" i="2"/>
  <c r="B3233" i="2"/>
  <c r="F3233" i="2"/>
  <c r="G3233" i="2"/>
  <c r="H3233" i="2"/>
  <c r="I3233" i="2"/>
  <c r="J3233" i="2"/>
  <c r="N3233" i="2"/>
  <c r="O3233" i="2"/>
  <c r="P3233" i="2"/>
  <c r="Q3233" i="2"/>
  <c r="R3233" i="2"/>
  <c r="S3233" i="2"/>
  <c r="AA3233" i="2"/>
  <c r="AC3233" i="2"/>
  <c r="A3234" i="2"/>
  <c r="B3234" i="2"/>
  <c r="F3234" i="2"/>
  <c r="G3234" i="2"/>
  <c r="H3234" i="2"/>
  <c r="I3234" i="2"/>
  <c r="J3234" i="2"/>
  <c r="N3234" i="2"/>
  <c r="O3234" i="2"/>
  <c r="P3234" i="2"/>
  <c r="Q3234" i="2"/>
  <c r="R3234" i="2"/>
  <c r="S3234" i="2"/>
  <c r="AA3234" i="2"/>
  <c r="AC3234" i="2"/>
  <c r="A3235" i="2"/>
  <c r="B3235" i="2"/>
  <c r="F3235" i="2"/>
  <c r="G3235" i="2"/>
  <c r="H3235" i="2"/>
  <c r="I3235" i="2"/>
  <c r="J3235" i="2"/>
  <c r="N3235" i="2"/>
  <c r="O3235" i="2"/>
  <c r="P3235" i="2"/>
  <c r="Q3235" i="2"/>
  <c r="R3235" i="2"/>
  <c r="S3235" i="2"/>
  <c r="AA3235" i="2"/>
  <c r="AC3235" i="2"/>
  <c r="A3236" i="2"/>
  <c r="B3236" i="2"/>
  <c r="F3236" i="2"/>
  <c r="G3236" i="2"/>
  <c r="H3236" i="2"/>
  <c r="I3236" i="2"/>
  <c r="J3236" i="2"/>
  <c r="N3236" i="2"/>
  <c r="O3236" i="2"/>
  <c r="P3236" i="2"/>
  <c r="Q3236" i="2"/>
  <c r="R3236" i="2"/>
  <c r="S3236" i="2"/>
  <c r="AA3236" i="2"/>
  <c r="AC3236" i="2"/>
  <c r="A3237" i="2"/>
  <c r="B3237" i="2"/>
  <c r="F3237" i="2"/>
  <c r="G3237" i="2"/>
  <c r="H3237" i="2"/>
  <c r="I3237" i="2"/>
  <c r="J3237" i="2"/>
  <c r="N3237" i="2"/>
  <c r="O3237" i="2"/>
  <c r="P3237" i="2"/>
  <c r="Q3237" i="2"/>
  <c r="R3237" i="2"/>
  <c r="S3237" i="2"/>
  <c r="AA3237" i="2"/>
  <c r="AC3237" i="2"/>
  <c r="A3238" i="2"/>
  <c r="B3238" i="2"/>
  <c r="F3238" i="2"/>
  <c r="G3238" i="2"/>
  <c r="H3238" i="2"/>
  <c r="I3238" i="2"/>
  <c r="J3238" i="2"/>
  <c r="N3238" i="2"/>
  <c r="T3238" i="2" s="1"/>
  <c r="O3238" i="2"/>
  <c r="P3238" i="2"/>
  <c r="Q3238" i="2"/>
  <c r="R3238" i="2"/>
  <c r="S3238" i="2"/>
  <c r="AA3238" i="2"/>
  <c r="AC3238" i="2"/>
  <c r="A3239" i="2"/>
  <c r="B3239" i="2"/>
  <c r="F3239" i="2"/>
  <c r="G3239" i="2"/>
  <c r="H3239" i="2"/>
  <c r="I3239" i="2"/>
  <c r="J3239" i="2"/>
  <c r="N3239" i="2"/>
  <c r="O3239" i="2"/>
  <c r="P3239" i="2"/>
  <c r="Q3239" i="2"/>
  <c r="R3239" i="2"/>
  <c r="S3239" i="2"/>
  <c r="AA3239" i="2"/>
  <c r="AC3239" i="2"/>
  <c r="A3240" i="2"/>
  <c r="B3240" i="2"/>
  <c r="F3240" i="2"/>
  <c r="G3240" i="2"/>
  <c r="H3240" i="2"/>
  <c r="I3240" i="2"/>
  <c r="J3240" i="2"/>
  <c r="N3240" i="2"/>
  <c r="O3240" i="2"/>
  <c r="P3240" i="2"/>
  <c r="Q3240" i="2"/>
  <c r="R3240" i="2"/>
  <c r="S3240" i="2"/>
  <c r="AA3240" i="2"/>
  <c r="AC3240" i="2"/>
  <c r="A3241" i="2"/>
  <c r="B3241" i="2"/>
  <c r="F3241" i="2"/>
  <c r="G3241" i="2"/>
  <c r="H3241" i="2"/>
  <c r="I3241" i="2"/>
  <c r="J3241" i="2"/>
  <c r="N3241" i="2"/>
  <c r="O3241" i="2"/>
  <c r="P3241" i="2"/>
  <c r="Q3241" i="2"/>
  <c r="R3241" i="2"/>
  <c r="S3241" i="2"/>
  <c r="AA3241" i="2"/>
  <c r="AC3241" i="2"/>
  <c r="A3242" i="2"/>
  <c r="B3242" i="2"/>
  <c r="F3242" i="2"/>
  <c r="G3242" i="2"/>
  <c r="H3242" i="2"/>
  <c r="I3242" i="2"/>
  <c r="J3242" i="2"/>
  <c r="N3242" i="2"/>
  <c r="O3242" i="2"/>
  <c r="P3242" i="2"/>
  <c r="Q3242" i="2"/>
  <c r="R3242" i="2"/>
  <c r="S3242" i="2"/>
  <c r="AA3242" i="2"/>
  <c r="AC3242" i="2"/>
  <c r="A3243" i="2"/>
  <c r="B3243" i="2"/>
  <c r="F3243" i="2"/>
  <c r="G3243" i="2"/>
  <c r="H3243" i="2"/>
  <c r="I3243" i="2"/>
  <c r="J3243" i="2"/>
  <c r="N3243" i="2"/>
  <c r="O3243" i="2"/>
  <c r="P3243" i="2"/>
  <c r="Q3243" i="2"/>
  <c r="R3243" i="2"/>
  <c r="S3243" i="2"/>
  <c r="AA3243" i="2"/>
  <c r="AC3243" i="2"/>
  <c r="A3244" i="2"/>
  <c r="B3244" i="2"/>
  <c r="F3244" i="2"/>
  <c r="G3244" i="2"/>
  <c r="H3244" i="2"/>
  <c r="I3244" i="2"/>
  <c r="J3244" i="2"/>
  <c r="N3244" i="2"/>
  <c r="O3244" i="2"/>
  <c r="P3244" i="2"/>
  <c r="Q3244" i="2"/>
  <c r="R3244" i="2"/>
  <c r="S3244" i="2"/>
  <c r="AA3244" i="2"/>
  <c r="AC3244" i="2"/>
  <c r="A3245" i="2"/>
  <c r="B3245" i="2"/>
  <c r="F3245" i="2"/>
  <c r="G3245" i="2"/>
  <c r="H3245" i="2"/>
  <c r="I3245" i="2"/>
  <c r="J3245" i="2"/>
  <c r="N3245" i="2"/>
  <c r="O3245" i="2"/>
  <c r="P3245" i="2"/>
  <c r="Q3245" i="2"/>
  <c r="R3245" i="2"/>
  <c r="S3245" i="2"/>
  <c r="AA3245" i="2"/>
  <c r="AC3245" i="2"/>
  <c r="A3246" i="2"/>
  <c r="B3246" i="2"/>
  <c r="F3246" i="2"/>
  <c r="G3246" i="2"/>
  <c r="H3246" i="2"/>
  <c r="I3246" i="2"/>
  <c r="J3246" i="2"/>
  <c r="N3246" i="2"/>
  <c r="T3246" i="2" s="1"/>
  <c r="O3246" i="2"/>
  <c r="P3246" i="2"/>
  <c r="Q3246" i="2"/>
  <c r="R3246" i="2"/>
  <c r="S3246" i="2"/>
  <c r="AA3246" i="2"/>
  <c r="AC3246" i="2"/>
  <c r="A3247" i="2"/>
  <c r="B3247" i="2"/>
  <c r="F3247" i="2"/>
  <c r="G3247" i="2"/>
  <c r="H3247" i="2"/>
  <c r="I3247" i="2"/>
  <c r="J3247" i="2"/>
  <c r="N3247" i="2"/>
  <c r="O3247" i="2"/>
  <c r="P3247" i="2"/>
  <c r="Q3247" i="2"/>
  <c r="R3247" i="2"/>
  <c r="S3247" i="2"/>
  <c r="AA3247" i="2"/>
  <c r="AC3247" i="2"/>
  <c r="A3248" i="2"/>
  <c r="B3248" i="2"/>
  <c r="F3248" i="2"/>
  <c r="G3248" i="2"/>
  <c r="H3248" i="2"/>
  <c r="I3248" i="2"/>
  <c r="J3248" i="2"/>
  <c r="N3248" i="2"/>
  <c r="O3248" i="2"/>
  <c r="P3248" i="2"/>
  <c r="Q3248" i="2"/>
  <c r="R3248" i="2"/>
  <c r="S3248" i="2"/>
  <c r="AA3248" i="2"/>
  <c r="AC3248" i="2"/>
  <c r="A3249" i="2"/>
  <c r="B3249" i="2"/>
  <c r="F3249" i="2"/>
  <c r="G3249" i="2"/>
  <c r="H3249" i="2"/>
  <c r="I3249" i="2"/>
  <c r="J3249" i="2"/>
  <c r="N3249" i="2"/>
  <c r="O3249" i="2"/>
  <c r="P3249" i="2"/>
  <c r="Q3249" i="2"/>
  <c r="R3249" i="2"/>
  <c r="S3249" i="2"/>
  <c r="AA3249" i="2"/>
  <c r="AC3249" i="2"/>
  <c r="A3250" i="2"/>
  <c r="B3250" i="2"/>
  <c r="F3250" i="2"/>
  <c r="G3250" i="2"/>
  <c r="H3250" i="2"/>
  <c r="I3250" i="2"/>
  <c r="J3250" i="2"/>
  <c r="N3250" i="2"/>
  <c r="O3250" i="2"/>
  <c r="P3250" i="2"/>
  <c r="Q3250" i="2"/>
  <c r="R3250" i="2"/>
  <c r="S3250" i="2"/>
  <c r="AA3250" i="2"/>
  <c r="AC3250" i="2"/>
  <c r="A3251" i="2"/>
  <c r="B3251" i="2"/>
  <c r="F3251" i="2"/>
  <c r="G3251" i="2"/>
  <c r="H3251" i="2"/>
  <c r="I3251" i="2"/>
  <c r="J3251" i="2"/>
  <c r="N3251" i="2"/>
  <c r="O3251" i="2"/>
  <c r="P3251" i="2"/>
  <c r="Q3251" i="2"/>
  <c r="R3251" i="2"/>
  <c r="S3251" i="2"/>
  <c r="AA3251" i="2"/>
  <c r="AC3251" i="2"/>
  <c r="A3252" i="2"/>
  <c r="B3252" i="2"/>
  <c r="F3252" i="2"/>
  <c r="G3252" i="2"/>
  <c r="H3252" i="2"/>
  <c r="I3252" i="2"/>
  <c r="J3252" i="2"/>
  <c r="N3252" i="2"/>
  <c r="O3252" i="2"/>
  <c r="P3252" i="2"/>
  <c r="Q3252" i="2"/>
  <c r="R3252" i="2"/>
  <c r="S3252" i="2"/>
  <c r="AA3252" i="2"/>
  <c r="AC3252" i="2"/>
  <c r="A3253" i="2"/>
  <c r="B3253" i="2"/>
  <c r="F3253" i="2"/>
  <c r="G3253" i="2"/>
  <c r="H3253" i="2"/>
  <c r="I3253" i="2"/>
  <c r="J3253" i="2"/>
  <c r="N3253" i="2"/>
  <c r="O3253" i="2"/>
  <c r="P3253" i="2"/>
  <c r="Q3253" i="2"/>
  <c r="R3253" i="2"/>
  <c r="S3253" i="2"/>
  <c r="AA3253" i="2"/>
  <c r="AC3253" i="2"/>
  <c r="A3254" i="2"/>
  <c r="B3254" i="2"/>
  <c r="F3254" i="2"/>
  <c r="G3254" i="2"/>
  <c r="H3254" i="2"/>
  <c r="I3254" i="2"/>
  <c r="J3254" i="2"/>
  <c r="N3254" i="2"/>
  <c r="T3254" i="2" s="1"/>
  <c r="O3254" i="2"/>
  <c r="P3254" i="2"/>
  <c r="Q3254" i="2"/>
  <c r="R3254" i="2"/>
  <c r="S3254" i="2"/>
  <c r="AA3254" i="2"/>
  <c r="AC3254" i="2"/>
  <c r="A3255" i="2"/>
  <c r="B3255" i="2"/>
  <c r="F3255" i="2"/>
  <c r="G3255" i="2"/>
  <c r="H3255" i="2"/>
  <c r="I3255" i="2"/>
  <c r="J3255" i="2"/>
  <c r="N3255" i="2"/>
  <c r="O3255" i="2"/>
  <c r="P3255" i="2"/>
  <c r="Q3255" i="2"/>
  <c r="R3255" i="2"/>
  <c r="S3255" i="2"/>
  <c r="AA3255" i="2"/>
  <c r="AC3255" i="2"/>
  <c r="A3256" i="2"/>
  <c r="B3256" i="2"/>
  <c r="F3256" i="2"/>
  <c r="G3256" i="2"/>
  <c r="H3256" i="2"/>
  <c r="I3256" i="2"/>
  <c r="J3256" i="2"/>
  <c r="N3256" i="2"/>
  <c r="O3256" i="2"/>
  <c r="P3256" i="2"/>
  <c r="Q3256" i="2"/>
  <c r="R3256" i="2"/>
  <c r="S3256" i="2"/>
  <c r="AA3256" i="2"/>
  <c r="AC3256" i="2"/>
  <c r="A3257" i="2"/>
  <c r="B3257" i="2"/>
  <c r="F3257" i="2"/>
  <c r="G3257" i="2"/>
  <c r="H3257" i="2"/>
  <c r="I3257" i="2"/>
  <c r="J3257" i="2"/>
  <c r="N3257" i="2"/>
  <c r="O3257" i="2"/>
  <c r="P3257" i="2"/>
  <c r="Q3257" i="2"/>
  <c r="R3257" i="2"/>
  <c r="S3257" i="2"/>
  <c r="AA3257" i="2"/>
  <c r="AC3257" i="2"/>
  <c r="A3258" i="2"/>
  <c r="B3258" i="2"/>
  <c r="F3258" i="2"/>
  <c r="G3258" i="2"/>
  <c r="H3258" i="2"/>
  <c r="I3258" i="2"/>
  <c r="J3258" i="2"/>
  <c r="N3258" i="2"/>
  <c r="O3258" i="2"/>
  <c r="P3258" i="2"/>
  <c r="Q3258" i="2"/>
  <c r="R3258" i="2"/>
  <c r="S3258" i="2"/>
  <c r="AA3258" i="2"/>
  <c r="AC3258" i="2"/>
  <c r="A3259" i="2"/>
  <c r="B3259" i="2"/>
  <c r="F3259" i="2"/>
  <c r="G3259" i="2"/>
  <c r="H3259" i="2"/>
  <c r="I3259" i="2"/>
  <c r="J3259" i="2"/>
  <c r="N3259" i="2"/>
  <c r="O3259" i="2"/>
  <c r="P3259" i="2"/>
  <c r="Q3259" i="2"/>
  <c r="R3259" i="2"/>
  <c r="S3259" i="2"/>
  <c r="AA3259" i="2"/>
  <c r="AC3259" i="2"/>
  <c r="A3260" i="2"/>
  <c r="B3260" i="2"/>
  <c r="F3260" i="2"/>
  <c r="G3260" i="2"/>
  <c r="H3260" i="2"/>
  <c r="I3260" i="2"/>
  <c r="J3260" i="2"/>
  <c r="N3260" i="2"/>
  <c r="O3260" i="2"/>
  <c r="P3260" i="2"/>
  <c r="Q3260" i="2"/>
  <c r="R3260" i="2"/>
  <c r="S3260" i="2"/>
  <c r="AA3260" i="2"/>
  <c r="AC3260" i="2"/>
  <c r="A3261" i="2"/>
  <c r="B3261" i="2"/>
  <c r="F3261" i="2"/>
  <c r="G3261" i="2"/>
  <c r="H3261" i="2"/>
  <c r="I3261" i="2"/>
  <c r="J3261" i="2"/>
  <c r="N3261" i="2"/>
  <c r="O3261" i="2"/>
  <c r="P3261" i="2"/>
  <c r="Q3261" i="2"/>
  <c r="R3261" i="2"/>
  <c r="S3261" i="2"/>
  <c r="AA3261" i="2"/>
  <c r="AC3261" i="2"/>
  <c r="A3262" i="2"/>
  <c r="B3262" i="2"/>
  <c r="F3262" i="2"/>
  <c r="G3262" i="2"/>
  <c r="H3262" i="2"/>
  <c r="I3262" i="2"/>
  <c r="J3262" i="2"/>
  <c r="N3262" i="2"/>
  <c r="T3262" i="2" s="1"/>
  <c r="O3262" i="2"/>
  <c r="P3262" i="2"/>
  <c r="Q3262" i="2"/>
  <c r="R3262" i="2"/>
  <c r="S3262" i="2"/>
  <c r="AA3262" i="2"/>
  <c r="AC3262" i="2"/>
  <c r="A3263" i="2"/>
  <c r="B3263" i="2"/>
  <c r="F3263" i="2"/>
  <c r="G3263" i="2"/>
  <c r="H3263" i="2"/>
  <c r="I3263" i="2"/>
  <c r="J3263" i="2"/>
  <c r="N3263" i="2"/>
  <c r="O3263" i="2"/>
  <c r="P3263" i="2"/>
  <c r="Q3263" i="2"/>
  <c r="R3263" i="2"/>
  <c r="S3263" i="2"/>
  <c r="AA3263" i="2"/>
  <c r="AC3263" i="2"/>
  <c r="A3264" i="2"/>
  <c r="B3264" i="2"/>
  <c r="F3264" i="2"/>
  <c r="G3264" i="2"/>
  <c r="H3264" i="2"/>
  <c r="I3264" i="2"/>
  <c r="J3264" i="2"/>
  <c r="N3264" i="2"/>
  <c r="O3264" i="2"/>
  <c r="P3264" i="2"/>
  <c r="Q3264" i="2"/>
  <c r="R3264" i="2"/>
  <c r="S3264" i="2"/>
  <c r="AA3264" i="2"/>
  <c r="AC3264" i="2"/>
  <c r="A3265" i="2"/>
  <c r="B3265" i="2"/>
  <c r="F3265" i="2"/>
  <c r="G3265" i="2"/>
  <c r="H3265" i="2"/>
  <c r="I3265" i="2"/>
  <c r="J3265" i="2"/>
  <c r="N3265" i="2"/>
  <c r="O3265" i="2"/>
  <c r="P3265" i="2"/>
  <c r="Q3265" i="2"/>
  <c r="R3265" i="2"/>
  <c r="S3265" i="2"/>
  <c r="AA3265" i="2"/>
  <c r="AC3265" i="2"/>
  <c r="A3266" i="2"/>
  <c r="B3266" i="2"/>
  <c r="F3266" i="2"/>
  <c r="G3266" i="2"/>
  <c r="H3266" i="2"/>
  <c r="I3266" i="2"/>
  <c r="J3266" i="2"/>
  <c r="N3266" i="2"/>
  <c r="O3266" i="2"/>
  <c r="P3266" i="2"/>
  <c r="Q3266" i="2"/>
  <c r="R3266" i="2"/>
  <c r="S3266" i="2"/>
  <c r="AA3266" i="2"/>
  <c r="AC3266" i="2"/>
  <c r="A3267" i="2"/>
  <c r="B3267" i="2"/>
  <c r="F3267" i="2"/>
  <c r="G3267" i="2"/>
  <c r="H3267" i="2"/>
  <c r="I3267" i="2"/>
  <c r="J3267" i="2"/>
  <c r="N3267" i="2"/>
  <c r="O3267" i="2"/>
  <c r="P3267" i="2"/>
  <c r="Q3267" i="2"/>
  <c r="R3267" i="2"/>
  <c r="S3267" i="2"/>
  <c r="AA3267" i="2"/>
  <c r="AC3267" i="2"/>
  <c r="A3268" i="2"/>
  <c r="B3268" i="2"/>
  <c r="F3268" i="2"/>
  <c r="G3268" i="2"/>
  <c r="H3268" i="2"/>
  <c r="I3268" i="2"/>
  <c r="J3268" i="2"/>
  <c r="N3268" i="2"/>
  <c r="O3268" i="2"/>
  <c r="P3268" i="2"/>
  <c r="Q3268" i="2"/>
  <c r="R3268" i="2"/>
  <c r="S3268" i="2"/>
  <c r="AA3268" i="2"/>
  <c r="AC3268" i="2"/>
  <c r="A3269" i="2"/>
  <c r="B3269" i="2"/>
  <c r="F3269" i="2"/>
  <c r="G3269" i="2"/>
  <c r="H3269" i="2"/>
  <c r="I3269" i="2"/>
  <c r="J3269" i="2"/>
  <c r="N3269" i="2"/>
  <c r="O3269" i="2"/>
  <c r="P3269" i="2"/>
  <c r="Q3269" i="2"/>
  <c r="R3269" i="2"/>
  <c r="S3269" i="2"/>
  <c r="AA3269" i="2"/>
  <c r="AC3269" i="2"/>
  <c r="A3270" i="2"/>
  <c r="B3270" i="2"/>
  <c r="F3270" i="2"/>
  <c r="G3270" i="2"/>
  <c r="H3270" i="2"/>
  <c r="I3270" i="2"/>
  <c r="J3270" i="2"/>
  <c r="N3270" i="2"/>
  <c r="T3270" i="2" s="1"/>
  <c r="O3270" i="2"/>
  <c r="P3270" i="2"/>
  <c r="Q3270" i="2"/>
  <c r="R3270" i="2"/>
  <c r="S3270" i="2"/>
  <c r="AA3270" i="2"/>
  <c r="AC3270" i="2"/>
  <c r="A3271" i="2"/>
  <c r="B3271" i="2"/>
  <c r="F3271" i="2"/>
  <c r="G3271" i="2"/>
  <c r="H3271" i="2"/>
  <c r="I3271" i="2"/>
  <c r="J3271" i="2"/>
  <c r="N3271" i="2"/>
  <c r="O3271" i="2"/>
  <c r="P3271" i="2"/>
  <c r="Q3271" i="2"/>
  <c r="R3271" i="2"/>
  <c r="S3271" i="2"/>
  <c r="AA3271" i="2"/>
  <c r="AC3271" i="2"/>
  <c r="A3272" i="2"/>
  <c r="B3272" i="2"/>
  <c r="F3272" i="2"/>
  <c r="G3272" i="2"/>
  <c r="H3272" i="2"/>
  <c r="I3272" i="2"/>
  <c r="J3272" i="2"/>
  <c r="N3272" i="2"/>
  <c r="O3272" i="2"/>
  <c r="P3272" i="2"/>
  <c r="Q3272" i="2"/>
  <c r="R3272" i="2"/>
  <c r="S3272" i="2"/>
  <c r="AA3272" i="2"/>
  <c r="AC3272" i="2"/>
  <c r="A3273" i="2"/>
  <c r="B3273" i="2"/>
  <c r="F3273" i="2"/>
  <c r="G3273" i="2"/>
  <c r="H3273" i="2"/>
  <c r="I3273" i="2"/>
  <c r="J3273" i="2"/>
  <c r="N3273" i="2"/>
  <c r="O3273" i="2"/>
  <c r="P3273" i="2"/>
  <c r="Q3273" i="2"/>
  <c r="R3273" i="2"/>
  <c r="S3273" i="2"/>
  <c r="AA3273" i="2"/>
  <c r="AC3273" i="2"/>
  <c r="A3274" i="2"/>
  <c r="B3274" i="2"/>
  <c r="F3274" i="2"/>
  <c r="G3274" i="2"/>
  <c r="H3274" i="2"/>
  <c r="I3274" i="2"/>
  <c r="J3274" i="2"/>
  <c r="N3274" i="2"/>
  <c r="O3274" i="2"/>
  <c r="P3274" i="2"/>
  <c r="Q3274" i="2"/>
  <c r="R3274" i="2"/>
  <c r="S3274" i="2"/>
  <c r="AA3274" i="2"/>
  <c r="AC3274" i="2"/>
  <c r="A3275" i="2"/>
  <c r="B3275" i="2"/>
  <c r="F3275" i="2"/>
  <c r="G3275" i="2"/>
  <c r="H3275" i="2"/>
  <c r="I3275" i="2"/>
  <c r="J3275" i="2"/>
  <c r="N3275" i="2"/>
  <c r="O3275" i="2"/>
  <c r="P3275" i="2"/>
  <c r="Q3275" i="2"/>
  <c r="R3275" i="2"/>
  <c r="S3275" i="2"/>
  <c r="AA3275" i="2"/>
  <c r="AC3275" i="2"/>
  <c r="A3276" i="2"/>
  <c r="B3276" i="2"/>
  <c r="F3276" i="2"/>
  <c r="G3276" i="2"/>
  <c r="H3276" i="2"/>
  <c r="I3276" i="2"/>
  <c r="J3276" i="2"/>
  <c r="N3276" i="2"/>
  <c r="O3276" i="2"/>
  <c r="P3276" i="2"/>
  <c r="Q3276" i="2"/>
  <c r="R3276" i="2"/>
  <c r="S3276" i="2"/>
  <c r="AA3276" i="2"/>
  <c r="AC3276" i="2"/>
  <c r="A3277" i="2"/>
  <c r="B3277" i="2"/>
  <c r="F3277" i="2"/>
  <c r="G3277" i="2"/>
  <c r="H3277" i="2"/>
  <c r="I3277" i="2"/>
  <c r="J3277" i="2"/>
  <c r="N3277" i="2"/>
  <c r="O3277" i="2"/>
  <c r="P3277" i="2"/>
  <c r="Q3277" i="2"/>
  <c r="R3277" i="2"/>
  <c r="S3277" i="2"/>
  <c r="AA3277" i="2"/>
  <c r="AC3277" i="2"/>
  <c r="A3278" i="2"/>
  <c r="B3278" i="2"/>
  <c r="F3278" i="2"/>
  <c r="G3278" i="2"/>
  <c r="H3278" i="2"/>
  <c r="I3278" i="2"/>
  <c r="J3278" i="2"/>
  <c r="N3278" i="2"/>
  <c r="T3278" i="2" s="1"/>
  <c r="O3278" i="2"/>
  <c r="P3278" i="2"/>
  <c r="Q3278" i="2"/>
  <c r="R3278" i="2"/>
  <c r="S3278" i="2"/>
  <c r="AA3278" i="2"/>
  <c r="AC3278" i="2"/>
  <c r="A3279" i="2"/>
  <c r="B3279" i="2"/>
  <c r="F3279" i="2"/>
  <c r="G3279" i="2"/>
  <c r="H3279" i="2"/>
  <c r="I3279" i="2"/>
  <c r="J3279" i="2"/>
  <c r="N3279" i="2"/>
  <c r="O3279" i="2"/>
  <c r="P3279" i="2"/>
  <c r="Q3279" i="2"/>
  <c r="R3279" i="2"/>
  <c r="S3279" i="2"/>
  <c r="AA3279" i="2"/>
  <c r="AC3279" i="2"/>
  <c r="A3280" i="2"/>
  <c r="B3280" i="2"/>
  <c r="F3280" i="2"/>
  <c r="G3280" i="2"/>
  <c r="H3280" i="2"/>
  <c r="I3280" i="2"/>
  <c r="J3280" i="2"/>
  <c r="N3280" i="2"/>
  <c r="O3280" i="2"/>
  <c r="P3280" i="2"/>
  <c r="Q3280" i="2"/>
  <c r="R3280" i="2"/>
  <c r="S3280" i="2"/>
  <c r="AA3280" i="2"/>
  <c r="AC3280" i="2"/>
  <c r="A3281" i="2"/>
  <c r="B3281" i="2"/>
  <c r="F3281" i="2"/>
  <c r="G3281" i="2"/>
  <c r="H3281" i="2"/>
  <c r="I3281" i="2"/>
  <c r="J3281" i="2"/>
  <c r="N3281" i="2"/>
  <c r="O3281" i="2"/>
  <c r="P3281" i="2"/>
  <c r="Q3281" i="2"/>
  <c r="R3281" i="2"/>
  <c r="S3281" i="2"/>
  <c r="AA3281" i="2"/>
  <c r="AC3281" i="2"/>
  <c r="A3282" i="2"/>
  <c r="B3282" i="2"/>
  <c r="F3282" i="2"/>
  <c r="G3282" i="2"/>
  <c r="H3282" i="2"/>
  <c r="I3282" i="2"/>
  <c r="J3282" i="2"/>
  <c r="N3282" i="2"/>
  <c r="O3282" i="2"/>
  <c r="P3282" i="2"/>
  <c r="Q3282" i="2"/>
  <c r="R3282" i="2"/>
  <c r="S3282" i="2"/>
  <c r="AA3282" i="2"/>
  <c r="AC3282" i="2"/>
  <c r="A3283" i="2"/>
  <c r="B3283" i="2"/>
  <c r="F3283" i="2"/>
  <c r="G3283" i="2"/>
  <c r="H3283" i="2"/>
  <c r="I3283" i="2"/>
  <c r="J3283" i="2"/>
  <c r="N3283" i="2"/>
  <c r="O3283" i="2"/>
  <c r="P3283" i="2"/>
  <c r="Q3283" i="2"/>
  <c r="R3283" i="2"/>
  <c r="S3283" i="2"/>
  <c r="AA3283" i="2"/>
  <c r="AC3283" i="2"/>
  <c r="A3284" i="2"/>
  <c r="B3284" i="2"/>
  <c r="F3284" i="2"/>
  <c r="G3284" i="2"/>
  <c r="H3284" i="2"/>
  <c r="I3284" i="2"/>
  <c r="J3284" i="2"/>
  <c r="N3284" i="2"/>
  <c r="O3284" i="2"/>
  <c r="P3284" i="2"/>
  <c r="Q3284" i="2"/>
  <c r="R3284" i="2"/>
  <c r="S3284" i="2"/>
  <c r="AA3284" i="2"/>
  <c r="AC3284" i="2"/>
  <c r="A3285" i="2"/>
  <c r="B3285" i="2"/>
  <c r="F3285" i="2"/>
  <c r="G3285" i="2"/>
  <c r="H3285" i="2"/>
  <c r="I3285" i="2"/>
  <c r="J3285" i="2"/>
  <c r="N3285" i="2"/>
  <c r="O3285" i="2"/>
  <c r="P3285" i="2"/>
  <c r="Q3285" i="2"/>
  <c r="R3285" i="2"/>
  <c r="S3285" i="2"/>
  <c r="AA3285" i="2"/>
  <c r="AC3285" i="2"/>
  <c r="A3286" i="2"/>
  <c r="B3286" i="2"/>
  <c r="F3286" i="2"/>
  <c r="G3286" i="2"/>
  <c r="H3286" i="2"/>
  <c r="I3286" i="2"/>
  <c r="J3286" i="2"/>
  <c r="N3286" i="2"/>
  <c r="T3286" i="2" s="1"/>
  <c r="O3286" i="2"/>
  <c r="P3286" i="2"/>
  <c r="Q3286" i="2"/>
  <c r="R3286" i="2"/>
  <c r="S3286" i="2"/>
  <c r="AA3286" i="2"/>
  <c r="AC3286" i="2"/>
  <c r="A3287" i="2"/>
  <c r="B3287" i="2"/>
  <c r="F3287" i="2"/>
  <c r="G3287" i="2"/>
  <c r="H3287" i="2"/>
  <c r="I3287" i="2"/>
  <c r="J3287" i="2"/>
  <c r="N3287" i="2"/>
  <c r="O3287" i="2"/>
  <c r="P3287" i="2"/>
  <c r="Q3287" i="2"/>
  <c r="R3287" i="2"/>
  <c r="S3287" i="2"/>
  <c r="AA3287" i="2"/>
  <c r="AC3287" i="2"/>
  <c r="A3288" i="2"/>
  <c r="B3288" i="2"/>
  <c r="F3288" i="2"/>
  <c r="G3288" i="2"/>
  <c r="H3288" i="2"/>
  <c r="I3288" i="2"/>
  <c r="J3288" i="2"/>
  <c r="N3288" i="2"/>
  <c r="O3288" i="2"/>
  <c r="P3288" i="2"/>
  <c r="Q3288" i="2"/>
  <c r="R3288" i="2"/>
  <c r="S3288" i="2"/>
  <c r="AA3288" i="2"/>
  <c r="AC3288" i="2"/>
  <c r="A3289" i="2"/>
  <c r="B3289" i="2"/>
  <c r="F3289" i="2"/>
  <c r="G3289" i="2"/>
  <c r="H3289" i="2"/>
  <c r="I3289" i="2"/>
  <c r="J3289" i="2"/>
  <c r="N3289" i="2"/>
  <c r="O3289" i="2"/>
  <c r="P3289" i="2"/>
  <c r="Q3289" i="2"/>
  <c r="R3289" i="2"/>
  <c r="S3289" i="2"/>
  <c r="AA3289" i="2"/>
  <c r="AC3289" i="2"/>
  <c r="A3290" i="2"/>
  <c r="B3290" i="2"/>
  <c r="F3290" i="2"/>
  <c r="G3290" i="2"/>
  <c r="H3290" i="2"/>
  <c r="I3290" i="2"/>
  <c r="J3290" i="2"/>
  <c r="N3290" i="2"/>
  <c r="O3290" i="2"/>
  <c r="P3290" i="2"/>
  <c r="Q3290" i="2"/>
  <c r="R3290" i="2"/>
  <c r="S3290" i="2"/>
  <c r="AA3290" i="2"/>
  <c r="AC3290" i="2"/>
  <c r="A3291" i="2"/>
  <c r="B3291" i="2"/>
  <c r="F3291" i="2"/>
  <c r="G3291" i="2"/>
  <c r="H3291" i="2"/>
  <c r="I3291" i="2"/>
  <c r="J3291" i="2"/>
  <c r="N3291" i="2"/>
  <c r="O3291" i="2"/>
  <c r="P3291" i="2"/>
  <c r="Q3291" i="2"/>
  <c r="R3291" i="2"/>
  <c r="S3291" i="2"/>
  <c r="AA3291" i="2"/>
  <c r="AC3291" i="2"/>
  <c r="A3292" i="2"/>
  <c r="B3292" i="2"/>
  <c r="F3292" i="2"/>
  <c r="G3292" i="2"/>
  <c r="H3292" i="2"/>
  <c r="I3292" i="2"/>
  <c r="J3292" i="2"/>
  <c r="N3292" i="2"/>
  <c r="O3292" i="2"/>
  <c r="P3292" i="2"/>
  <c r="Q3292" i="2"/>
  <c r="R3292" i="2"/>
  <c r="S3292" i="2"/>
  <c r="AA3292" i="2"/>
  <c r="AC3292" i="2"/>
  <c r="A3293" i="2"/>
  <c r="B3293" i="2"/>
  <c r="F3293" i="2"/>
  <c r="G3293" i="2"/>
  <c r="H3293" i="2"/>
  <c r="I3293" i="2"/>
  <c r="J3293" i="2"/>
  <c r="N3293" i="2"/>
  <c r="O3293" i="2"/>
  <c r="P3293" i="2"/>
  <c r="Q3293" i="2"/>
  <c r="R3293" i="2"/>
  <c r="S3293" i="2"/>
  <c r="AA3293" i="2"/>
  <c r="AC3293" i="2"/>
  <c r="A3294" i="2"/>
  <c r="B3294" i="2"/>
  <c r="F3294" i="2"/>
  <c r="G3294" i="2"/>
  <c r="H3294" i="2"/>
  <c r="I3294" i="2"/>
  <c r="J3294" i="2"/>
  <c r="N3294" i="2"/>
  <c r="T3294" i="2" s="1"/>
  <c r="O3294" i="2"/>
  <c r="P3294" i="2"/>
  <c r="Q3294" i="2"/>
  <c r="R3294" i="2"/>
  <c r="S3294" i="2"/>
  <c r="AA3294" i="2"/>
  <c r="AC3294" i="2"/>
  <c r="A3295" i="2"/>
  <c r="B3295" i="2"/>
  <c r="F3295" i="2"/>
  <c r="G3295" i="2"/>
  <c r="H3295" i="2"/>
  <c r="I3295" i="2"/>
  <c r="J3295" i="2"/>
  <c r="N3295" i="2"/>
  <c r="O3295" i="2"/>
  <c r="P3295" i="2"/>
  <c r="Q3295" i="2"/>
  <c r="R3295" i="2"/>
  <c r="S3295" i="2"/>
  <c r="AA3295" i="2"/>
  <c r="AC3295" i="2"/>
  <c r="A3296" i="2"/>
  <c r="B3296" i="2"/>
  <c r="F3296" i="2"/>
  <c r="G3296" i="2"/>
  <c r="H3296" i="2"/>
  <c r="I3296" i="2"/>
  <c r="J3296" i="2"/>
  <c r="N3296" i="2"/>
  <c r="O3296" i="2"/>
  <c r="P3296" i="2"/>
  <c r="Q3296" i="2"/>
  <c r="R3296" i="2"/>
  <c r="S3296" i="2"/>
  <c r="AA3296" i="2"/>
  <c r="AC3296" i="2"/>
  <c r="A3297" i="2"/>
  <c r="B3297" i="2"/>
  <c r="F3297" i="2"/>
  <c r="G3297" i="2"/>
  <c r="H3297" i="2"/>
  <c r="I3297" i="2"/>
  <c r="J3297" i="2"/>
  <c r="N3297" i="2"/>
  <c r="O3297" i="2"/>
  <c r="P3297" i="2"/>
  <c r="Q3297" i="2"/>
  <c r="R3297" i="2"/>
  <c r="S3297" i="2"/>
  <c r="AA3297" i="2"/>
  <c r="AC3297" i="2"/>
  <c r="A3298" i="2"/>
  <c r="B3298" i="2"/>
  <c r="F3298" i="2"/>
  <c r="G3298" i="2"/>
  <c r="H3298" i="2"/>
  <c r="I3298" i="2"/>
  <c r="J3298" i="2"/>
  <c r="N3298" i="2"/>
  <c r="O3298" i="2"/>
  <c r="P3298" i="2"/>
  <c r="Q3298" i="2"/>
  <c r="R3298" i="2"/>
  <c r="S3298" i="2"/>
  <c r="AA3298" i="2"/>
  <c r="AC3298" i="2"/>
  <c r="A3299" i="2"/>
  <c r="B3299" i="2"/>
  <c r="F3299" i="2"/>
  <c r="G3299" i="2"/>
  <c r="H3299" i="2"/>
  <c r="I3299" i="2"/>
  <c r="J3299" i="2"/>
  <c r="N3299" i="2"/>
  <c r="O3299" i="2"/>
  <c r="P3299" i="2"/>
  <c r="Q3299" i="2"/>
  <c r="R3299" i="2"/>
  <c r="S3299" i="2"/>
  <c r="AA3299" i="2"/>
  <c r="AC3299" i="2"/>
  <c r="A3300" i="2"/>
  <c r="B3300" i="2"/>
  <c r="F3300" i="2"/>
  <c r="G3300" i="2"/>
  <c r="H3300" i="2"/>
  <c r="I3300" i="2"/>
  <c r="J3300" i="2"/>
  <c r="N3300" i="2"/>
  <c r="O3300" i="2"/>
  <c r="P3300" i="2"/>
  <c r="Q3300" i="2"/>
  <c r="R3300" i="2"/>
  <c r="S3300" i="2"/>
  <c r="AA3300" i="2"/>
  <c r="AC3300" i="2"/>
  <c r="A3301" i="2"/>
  <c r="B3301" i="2"/>
  <c r="F3301" i="2"/>
  <c r="G3301" i="2"/>
  <c r="H3301" i="2"/>
  <c r="I3301" i="2"/>
  <c r="J3301" i="2"/>
  <c r="N3301" i="2"/>
  <c r="O3301" i="2"/>
  <c r="P3301" i="2"/>
  <c r="Q3301" i="2"/>
  <c r="R3301" i="2"/>
  <c r="S3301" i="2"/>
  <c r="AA3301" i="2"/>
  <c r="AC3301" i="2"/>
  <c r="A3302" i="2"/>
  <c r="B3302" i="2"/>
  <c r="F3302" i="2"/>
  <c r="G3302" i="2"/>
  <c r="H3302" i="2"/>
  <c r="I3302" i="2"/>
  <c r="J3302" i="2"/>
  <c r="N3302" i="2"/>
  <c r="T3302" i="2" s="1"/>
  <c r="O3302" i="2"/>
  <c r="P3302" i="2"/>
  <c r="Q3302" i="2"/>
  <c r="R3302" i="2"/>
  <c r="S3302" i="2"/>
  <c r="AA3302" i="2"/>
  <c r="AC3302" i="2"/>
  <c r="A3303" i="2"/>
  <c r="B3303" i="2"/>
  <c r="F3303" i="2"/>
  <c r="G3303" i="2"/>
  <c r="H3303" i="2"/>
  <c r="I3303" i="2"/>
  <c r="J3303" i="2"/>
  <c r="N3303" i="2"/>
  <c r="O3303" i="2"/>
  <c r="P3303" i="2"/>
  <c r="Q3303" i="2"/>
  <c r="R3303" i="2"/>
  <c r="S3303" i="2"/>
  <c r="AA3303" i="2"/>
  <c r="AC3303" i="2"/>
  <c r="A3304" i="2"/>
  <c r="B3304" i="2"/>
  <c r="F3304" i="2"/>
  <c r="G3304" i="2"/>
  <c r="H3304" i="2"/>
  <c r="I3304" i="2"/>
  <c r="J3304" i="2"/>
  <c r="N3304" i="2"/>
  <c r="O3304" i="2"/>
  <c r="P3304" i="2"/>
  <c r="Q3304" i="2"/>
  <c r="R3304" i="2"/>
  <c r="S3304" i="2"/>
  <c r="AA3304" i="2"/>
  <c r="AC3304" i="2"/>
  <c r="A3305" i="2"/>
  <c r="B3305" i="2"/>
  <c r="F3305" i="2"/>
  <c r="G3305" i="2"/>
  <c r="H3305" i="2"/>
  <c r="I3305" i="2"/>
  <c r="J3305" i="2"/>
  <c r="N3305" i="2"/>
  <c r="O3305" i="2"/>
  <c r="P3305" i="2"/>
  <c r="Q3305" i="2"/>
  <c r="R3305" i="2"/>
  <c r="S3305" i="2"/>
  <c r="AA3305" i="2"/>
  <c r="AC3305" i="2"/>
  <c r="A3306" i="2"/>
  <c r="B3306" i="2"/>
  <c r="F3306" i="2"/>
  <c r="G3306" i="2"/>
  <c r="K3306" i="2" s="1"/>
  <c r="H3306" i="2"/>
  <c r="I3306" i="2"/>
  <c r="J3306" i="2"/>
  <c r="N3306" i="2"/>
  <c r="O3306" i="2"/>
  <c r="P3306" i="2"/>
  <c r="Q3306" i="2"/>
  <c r="R3306" i="2"/>
  <c r="S3306" i="2"/>
  <c r="AA3306" i="2"/>
  <c r="AC3306" i="2"/>
  <c r="A2008" i="2"/>
  <c r="B2008" i="2"/>
  <c r="F2008" i="2"/>
  <c r="G2008" i="2"/>
  <c r="H2008" i="2"/>
  <c r="I2008" i="2"/>
  <c r="J2008" i="2"/>
  <c r="N2008" i="2"/>
  <c r="O2008" i="2"/>
  <c r="P2008" i="2"/>
  <c r="Q2008" i="2"/>
  <c r="R2008" i="2"/>
  <c r="S2008" i="2"/>
  <c r="AA2008" i="2"/>
  <c r="AC2008" i="2"/>
  <c r="A2009" i="2"/>
  <c r="B2009" i="2"/>
  <c r="F2009" i="2"/>
  <c r="G2009" i="2"/>
  <c r="H2009" i="2"/>
  <c r="I2009" i="2"/>
  <c r="J2009" i="2"/>
  <c r="N2009" i="2"/>
  <c r="O2009" i="2"/>
  <c r="P2009" i="2"/>
  <c r="Q2009" i="2"/>
  <c r="R2009" i="2"/>
  <c r="S2009" i="2"/>
  <c r="AA2009" i="2"/>
  <c r="AC2009" i="2"/>
  <c r="A2010" i="2"/>
  <c r="B2010" i="2"/>
  <c r="F2010" i="2"/>
  <c r="G2010" i="2"/>
  <c r="H2010" i="2"/>
  <c r="I2010" i="2"/>
  <c r="J2010" i="2"/>
  <c r="N2010" i="2"/>
  <c r="O2010" i="2"/>
  <c r="P2010" i="2"/>
  <c r="Q2010" i="2"/>
  <c r="R2010" i="2"/>
  <c r="S2010" i="2"/>
  <c r="AA2010" i="2"/>
  <c r="AC2010" i="2"/>
  <c r="A2011" i="2"/>
  <c r="B2011" i="2"/>
  <c r="F2011" i="2"/>
  <c r="G2011" i="2"/>
  <c r="H2011" i="2"/>
  <c r="I2011" i="2"/>
  <c r="J2011" i="2"/>
  <c r="N2011" i="2"/>
  <c r="T2011" i="2" s="1"/>
  <c r="O2011" i="2"/>
  <c r="P2011" i="2"/>
  <c r="Q2011" i="2"/>
  <c r="R2011" i="2"/>
  <c r="S2011" i="2"/>
  <c r="AA2011" i="2"/>
  <c r="AC2011" i="2"/>
  <c r="A2012" i="2"/>
  <c r="B2012" i="2"/>
  <c r="F2012" i="2"/>
  <c r="G2012" i="2"/>
  <c r="H2012" i="2"/>
  <c r="I2012" i="2"/>
  <c r="J2012" i="2"/>
  <c r="N2012" i="2"/>
  <c r="O2012" i="2"/>
  <c r="P2012" i="2"/>
  <c r="Q2012" i="2"/>
  <c r="R2012" i="2"/>
  <c r="S2012" i="2"/>
  <c r="AA2012" i="2"/>
  <c r="AC2012" i="2"/>
  <c r="A2013" i="2"/>
  <c r="B2013" i="2"/>
  <c r="F2013" i="2"/>
  <c r="G2013" i="2"/>
  <c r="H2013" i="2"/>
  <c r="I2013" i="2"/>
  <c r="J2013" i="2"/>
  <c r="N2013" i="2"/>
  <c r="O2013" i="2"/>
  <c r="P2013" i="2"/>
  <c r="Q2013" i="2"/>
  <c r="R2013" i="2"/>
  <c r="S2013" i="2"/>
  <c r="AA2013" i="2"/>
  <c r="AC2013" i="2"/>
  <c r="A2014" i="2"/>
  <c r="B2014" i="2"/>
  <c r="F2014" i="2"/>
  <c r="G2014" i="2"/>
  <c r="H2014" i="2"/>
  <c r="I2014" i="2"/>
  <c r="J2014" i="2"/>
  <c r="N2014" i="2"/>
  <c r="O2014" i="2"/>
  <c r="P2014" i="2"/>
  <c r="Q2014" i="2"/>
  <c r="R2014" i="2"/>
  <c r="S2014" i="2"/>
  <c r="AA2014" i="2"/>
  <c r="AC2014" i="2"/>
  <c r="A2015" i="2"/>
  <c r="B2015" i="2"/>
  <c r="F2015" i="2"/>
  <c r="G2015" i="2"/>
  <c r="H2015" i="2"/>
  <c r="I2015" i="2"/>
  <c r="J2015" i="2"/>
  <c r="N2015" i="2"/>
  <c r="O2015" i="2"/>
  <c r="P2015" i="2"/>
  <c r="Q2015" i="2"/>
  <c r="R2015" i="2"/>
  <c r="S2015" i="2"/>
  <c r="AA2015" i="2"/>
  <c r="AC2015" i="2"/>
  <c r="A2016" i="2"/>
  <c r="B2016" i="2"/>
  <c r="F2016" i="2"/>
  <c r="G2016" i="2"/>
  <c r="H2016" i="2"/>
  <c r="I2016" i="2"/>
  <c r="J2016" i="2"/>
  <c r="N2016" i="2"/>
  <c r="O2016" i="2"/>
  <c r="P2016" i="2"/>
  <c r="Q2016" i="2"/>
  <c r="R2016" i="2"/>
  <c r="S2016" i="2"/>
  <c r="AA2016" i="2"/>
  <c r="AC2016" i="2"/>
  <c r="A2017" i="2"/>
  <c r="B2017" i="2"/>
  <c r="F2017" i="2"/>
  <c r="G2017" i="2"/>
  <c r="H2017" i="2"/>
  <c r="I2017" i="2"/>
  <c r="J2017" i="2"/>
  <c r="N2017" i="2"/>
  <c r="O2017" i="2"/>
  <c r="P2017" i="2"/>
  <c r="Q2017" i="2"/>
  <c r="R2017" i="2"/>
  <c r="S2017" i="2"/>
  <c r="AA2017" i="2"/>
  <c r="AC2017" i="2"/>
  <c r="A2018" i="2"/>
  <c r="B2018" i="2"/>
  <c r="F2018" i="2"/>
  <c r="G2018" i="2"/>
  <c r="H2018" i="2"/>
  <c r="I2018" i="2"/>
  <c r="J2018" i="2"/>
  <c r="N2018" i="2"/>
  <c r="O2018" i="2"/>
  <c r="P2018" i="2"/>
  <c r="Q2018" i="2"/>
  <c r="R2018" i="2"/>
  <c r="S2018" i="2"/>
  <c r="AA2018" i="2"/>
  <c r="AC2018" i="2"/>
  <c r="A2019" i="2"/>
  <c r="B2019" i="2"/>
  <c r="F2019" i="2"/>
  <c r="G2019" i="2"/>
  <c r="H2019" i="2"/>
  <c r="I2019" i="2"/>
  <c r="J2019" i="2"/>
  <c r="N2019" i="2"/>
  <c r="T2019" i="2" s="1"/>
  <c r="O2019" i="2"/>
  <c r="P2019" i="2"/>
  <c r="Q2019" i="2"/>
  <c r="R2019" i="2"/>
  <c r="S2019" i="2"/>
  <c r="AA2019" i="2"/>
  <c r="AC2019" i="2"/>
  <c r="A2020" i="2"/>
  <c r="B2020" i="2"/>
  <c r="F2020" i="2"/>
  <c r="G2020" i="2"/>
  <c r="H2020" i="2"/>
  <c r="I2020" i="2"/>
  <c r="J2020" i="2"/>
  <c r="N2020" i="2"/>
  <c r="O2020" i="2"/>
  <c r="P2020" i="2"/>
  <c r="Q2020" i="2"/>
  <c r="R2020" i="2"/>
  <c r="S2020" i="2"/>
  <c r="AA2020" i="2"/>
  <c r="AC2020" i="2"/>
  <c r="A2021" i="2"/>
  <c r="B2021" i="2"/>
  <c r="F2021" i="2"/>
  <c r="G2021" i="2"/>
  <c r="H2021" i="2"/>
  <c r="I2021" i="2"/>
  <c r="J2021" i="2"/>
  <c r="N2021" i="2"/>
  <c r="O2021" i="2"/>
  <c r="P2021" i="2"/>
  <c r="Q2021" i="2"/>
  <c r="R2021" i="2"/>
  <c r="S2021" i="2"/>
  <c r="AA2021" i="2"/>
  <c r="AC2021" i="2"/>
  <c r="A2022" i="2"/>
  <c r="B2022" i="2"/>
  <c r="F2022" i="2"/>
  <c r="G2022" i="2"/>
  <c r="H2022" i="2"/>
  <c r="I2022" i="2"/>
  <c r="J2022" i="2"/>
  <c r="N2022" i="2"/>
  <c r="O2022" i="2"/>
  <c r="P2022" i="2"/>
  <c r="Q2022" i="2"/>
  <c r="R2022" i="2"/>
  <c r="S2022" i="2"/>
  <c r="AA2022" i="2"/>
  <c r="AC2022" i="2"/>
  <c r="A2023" i="2"/>
  <c r="B2023" i="2"/>
  <c r="F2023" i="2"/>
  <c r="G2023" i="2"/>
  <c r="H2023" i="2"/>
  <c r="I2023" i="2"/>
  <c r="J2023" i="2"/>
  <c r="N2023" i="2"/>
  <c r="O2023" i="2"/>
  <c r="P2023" i="2"/>
  <c r="Q2023" i="2"/>
  <c r="R2023" i="2"/>
  <c r="S2023" i="2"/>
  <c r="AA2023" i="2"/>
  <c r="AC2023" i="2"/>
  <c r="A2024" i="2"/>
  <c r="B2024" i="2"/>
  <c r="F2024" i="2"/>
  <c r="G2024" i="2"/>
  <c r="H2024" i="2"/>
  <c r="I2024" i="2"/>
  <c r="J2024" i="2"/>
  <c r="N2024" i="2"/>
  <c r="O2024" i="2"/>
  <c r="P2024" i="2"/>
  <c r="Q2024" i="2"/>
  <c r="R2024" i="2"/>
  <c r="S2024" i="2"/>
  <c r="AA2024" i="2"/>
  <c r="AC2024" i="2"/>
  <c r="A2025" i="2"/>
  <c r="B2025" i="2"/>
  <c r="F2025" i="2"/>
  <c r="G2025" i="2"/>
  <c r="H2025" i="2"/>
  <c r="I2025" i="2"/>
  <c r="J2025" i="2"/>
  <c r="N2025" i="2"/>
  <c r="O2025" i="2"/>
  <c r="P2025" i="2"/>
  <c r="Q2025" i="2"/>
  <c r="R2025" i="2"/>
  <c r="S2025" i="2"/>
  <c r="AA2025" i="2"/>
  <c r="AC2025" i="2"/>
  <c r="A2026" i="2"/>
  <c r="B2026" i="2"/>
  <c r="F2026" i="2"/>
  <c r="G2026" i="2"/>
  <c r="H2026" i="2"/>
  <c r="I2026" i="2"/>
  <c r="J2026" i="2"/>
  <c r="N2026" i="2"/>
  <c r="O2026" i="2"/>
  <c r="P2026" i="2"/>
  <c r="Q2026" i="2"/>
  <c r="R2026" i="2"/>
  <c r="S2026" i="2"/>
  <c r="AA2026" i="2"/>
  <c r="AC2026" i="2"/>
  <c r="A2027" i="2"/>
  <c r="B2027" i="2"/>
  <c r="F2027" i="2"/>
  <c r="G2027" i="2"/>
  <c r="H2027" i="2"/>
  <c r="I2027" i="2"/>
  <c r="J2027" i="2"/>
  <c r="N2027" i="2"/>
  <c r="T2027" i="2" s="1"/>
  <c r="O2027" i="2"/>
  <c r="P2027" i="2"/>
  <c r="Q2027" i="2"/>
  <c r="R2027" i="2"/>
  <c r="S2027" i="2"/>
  <c r="AA2027" i="2"/>
  <c r="AC2027" i="2"/>
  <c r="A2028" i="2"/>
  <c r="B2028" i="2"/>
  <c r="F2028" i="2"/>
  <c r="G2028" i="2"/>
  <c r="H2028" i="2"/>
  <c r="I2028" i="2"/>
  <c r="J2028" i="2"/>
  <c r="N2028" i="2"/>
  <c r="O2028" i="2"/>
  <c r="P2028" i="2"/>
  <c r="Q2028" i="2"/>
  <c r="R2028" i="2"/>
  <c r="S2028" i="2"/>
  <c r="AA2028" i="2"/>
  <c r="AC2028" i="2"/>
  <c r="A2029" i="2"/>
  <c r="B2029" i="2"/>
  <c r="F2029" i="2"/>
  <c r="G2029" i="2"/>
  <c r="H2029" i="2"/>
  <c r="I2029" i="2"/>
  <c r="J2029" i="2"/>
  <c r="N2029" i="2"/>
  <c r="O2029" i="2"/>
  <c r="P2029" i="2"/>
  <c r="Q2029" i="2"/>
  <c r="R2029" i="2"/>
  <c r="S2029" i="2"/>
  <c r="AA2029" i="2"/>
  <c r="AC2029" i="2"/>
  <c r="A2030" i="2"/>
  <c r="B2030" i="2"/>
  <c r="F2030" i="2"/>
  <c r="G2030" i="2"/>
  <c r="H2030" i="2"/>
  <c r="I2030" i="2"/>
  <c r="J2030" i="2"/>
  <c r="N2030" i="2"/>
  <c r="O2030" i="2"/>
  <c r="P2030" i="2"/>
  <c r="Q2030" i="2"/>
  <c r="R2030" i="2"/>
  <c r="S2030" i="2"/>
  <c r="AA2030" i="2"/>
  <c r="AC2030" i="2"/>
  <c r="A2031" i="2"/>
  <c r="B2031" i="2"/>
  <c r="F2031" i="2"/>
  <c r="G2031" i="2"/>
  <c r="H2031" i="2"/>
  <c r="I2031" i="2"/>
  <c r="J2031" i="2"/>
  <c r="N2031" i="2"/>
  <c r="O2031" i="2"/>
  <c r="P2031" i="2"/>
  <c r="Q2031" i="2"/>
  <c r="R2031" i="2"/>
  <c r="S2031" i="2"/>
  <c r="AA2031" i="2"/>
  <c r="AC2031" i="2"/>
  <c r="A2032" i="2"/>
  <c r="B2032" i="2"/>
  <c r="F2032" i="2"/>
  <c r="G2032" i="2"/>
  <c r="H2032" i="2"/>
  <c r="I2032" i="2"/>
  <c r="J2032" i="2"/>
  <c r="N2032" i="2"/>
  <c r="O2032" i="2"/>
  <c r="P2032" i="2"/>
  <c r="Q2032" i="2"/>
  <c r="R2032" i="2"/>
  <c r="S2032" i="2"/>
  <c r="AA2032" i="2"/>
  <c r="AC2032" i="2"/>
  <c r="A2033" i="2"/>
  <c r="B2033" i="2"/>
  <c r="F2033" i="2"/>
  <c r="G2033" i="2"/>
  <c r="H2033" i="2"/>
  <c r="I2033" i="2"/>
  <c r="J2033" i="2"/>
  <c r="N2033" i="2"/>
  <c r="O2033" i="2"/>
  <c r="P2033" i="2"/>
  <c r="Q2033" i="2"/>
  <c r="R2033" i="2"/>
  <c r="S2033" i="2"/>
  <c r="AA2033" i="2"/>
  <c r="AC2033" i="2"/>
  <c r="A2034" i="2"/>
  <c r="B2034" i="2"/>
  <c r="F2034" i="2"/>
  <c r="G2034" i="2"/>
  <c r="H2034" i="2"/>
  <c r="I2034" i="2"/>
  <c r="J2034" i="2"/>
  <c r="N2034" i="2"/>
  <c r="O2034" i="2"/>
  <c r="P2034" i="2"/>
  <c r="Q2034" i="2"/>
  <c r="R2034" i="2"/>
  <c r="S2034" i="2"/>
  <c r="AA2034" i="2"/>
  <c r="AC2034" i="2"/>
  <c r="A2035" i="2"/>
  <c r="B2035" i="2"/>
  <c r="F2035" i="2"/>
  <c r="G2035" i="2"/>
  <c r="H2035" i="2"/>
  <c r="I2035" i="2"/>
  <c r="J2035" i="2"/>
  <c r="N2035" i="2"/>
  <c r="T2035" i="2" s="1"/>
  <c r="O2035" i="2"/>
  <c r="P2035" i="2"/>
  <c r="Q2035" i="2"/>
  <c r="R2035" i="2"/>
  <c r="S2035" i="2"/>
  <c r="AA2035" i="2"/>
  <c r="AC2035" i="2"/>
  <c r="A2036" i="2"/>
  <c r="B2036" i="2"/>
  <c r="F2036" i="2"/>
  <c r="G2036" i="2"/>
  <c r="H2036" i="2"/>
  <c r="I2036" i="2"/>
  <c r="J2036" i="2"/>
  <c r="N2036" i="2"/>
  <c r="O2036" i="2"/>
  <c r="P2036" i="2"/>
  <c r="Q2036" i="2"/>
  <c r="R2036" i="2"/>
  <c r="S2036" i="2"/>
  <c r="AA2036" i="2"/>
  <c r="AC2036" i="2"/>
  <c r="A2037" i="2"/>
  <c r="B2037" i="2"/>
  <c r="F2037" i="2"/>
  <c r="G2037" i="2"/>
  <c r="H2037" i="2"/>
  <c r="I2037" i="2"/>
  <c r="J2037" i="2"/>
  <c r="N2037" i="2"/>
  <c r="O2037" i="2"/>
  <c r="P2037" i="2"/>
  <c r="Q2037" i="2"/>
  <c r="R2037" i="2"/>
  <c r="S2037" i="2"/>
  <c r="AA2037" i="2"/>
  <c r="AC2037" i="2"/>
  <c r="A2038" i="2"/>
  <c r="B2038" i="2"/>
  <c r="F2038" i="2"/>
  <c r="G2038" i="2"/>
  <c r="H2038" i="2"/>
  <c r="I2038" i="2"/>
  <c r="J2038" i="2"/>
  <c r="N2038" i="2"/>
  <c r="O2038" i="2"/>
  <c r="P2038" i="2"/>
  <c r="Q2038" i="2"/>
  <c r="R2038" i="2"/>
  <c r="S2038" i="2"/>
  <c r="AA2038" i="2"/>
  <c r="AC2038" i="2"/>
  <c r="A2039" i="2"/>
  <c r="B2039" i="2"/>
  <c r="F2039" i="2"/>
  <c r="G2039" i="2"/>
  <c r="H2039" i="2"/>
  <c r="I2039" i="2"/>
  <c r="J2039" i="2"/>
  <c r="N2039" i="2"/>
  <c r="O2039" i="2"/>
  <c r="P2039" i="2"/>
  <c r="Q2039" i="2"/>
  <c r="R2039" i="2"/>
  <c r="S2039" i="2"/>
  <c r="AA2039" i="2"/>
  <c r="AC2039" i="2"/>
  <c r="A2040" i="2"/>
  <c r="B2040" i="2"/>
  <c r="F2040" i="2"/>
  <c r="G2040" i="2"/>
  <c r="H2040" i="2"/>
  <c r="I2040" i="2"/>
  <c r="J2040" i="2"/>
  <c r="N2040" i="2"/>
  <c r="O2040" i="2"/>
  <c r="P2040" i="2"/>
  <c r="Q2040" i="2"/>
  <c r="R2040" i="2"/>
  <c r="S2040" i="2"/>
  <c r="AA2040" i="2"/>
  <c r="AC2040" i="2"/>
  <c r="A2041" i="2"/>
  <c r="B2041" i="2"/>
  <c r="F2041" i="2"/>
  <c r="G2041" i="2"/>
  <c r="H2041" i="2"/>
  <c r="I2041" i="2"/>
  <c r="J2041" i="2"/>
  <c r="N2041" i="2"/>
  <c r="O2041" i="2"/>
  <c r="P2041" i="2"/>
  <c r="Q2041" i="2"/>
  <c r="R2041" i="2"/>
  <c r="S2041" i="2"/>
  <c r="AA2041" i="2"/>
  <c r="AC2041" i="2"/>
  <c r="A2042" i="2"/>
  <c r="B2042" i="2"/>
  <c r="F2042" i="2"/>
  <c r="G2042" i="2"/>
  <c r="H2042" i="2"/>
  <c r="I2042" i="2"/>
  <c r="J2042" i="2"/>
  <c r="N2042" i="2"/>
  <c r="O2042" i="2"/>
  <c r="P2042" i="2"/>
  <c r="Q2042" i="2"/>
  <c r="R2042" i="2"/>
  <c r="S2042" i="2"/>
  <c r="AA2042" i="2"/>
  <c r="AC2042" i="2"/>
  <c r="A2043" i="2"/>
  <c r="B2043" i="2"/>
  <c r="F2043" i="2"/>
  <c r="G2043" i="2"/>
  <c r="H2043" i="2"/>
  <c r="I2043" i="2"/>
  <c r="J2043" i="2"/>
  <c r="N2043" i="2"/>
  <c r="T2043" i="2" s="1"/>
  <c r="O2043" i="2"/>
  <c r="P2043" i="2"/>
  <c r="Q2043" i="2"/>
  <c r="R2043" i="2"/>
  <c r="S2043" i="2"/>
  <c r="AA2043" i="2"/>
  <c r="AC2043" i="2"/>
  <c r="A2044" i="2"/>
  <c r="B2044" i="2"/>
  <c r="F2044" i="2"/>
  <c r="G2044" i="2"/>
  <c r="H2044" i="2"/>
  <c r="I2044" i="2"/>
  <c r="J2044" i="2"/>
  <c r="N2044" i="2"/>
  <c r="O2044" i="2"/>
  <c r="P2044" i="2"/>
  <c r="Q2044" i="2"/>
  <c r="R2044" i="2"/>
  <c r="S2044" i="2"/>
  <c r="AA2044" i="2"/>
  <c r="AC2044" i="2"/>
  <c r="A2045" i="2"/>
  <c r="B2045" i="2"/>
  <c r="F2045" i="2"/>
  <c r="G2045" i="2"/>
  <c r="H2045" i="2"/>
  <c r="I2045" i="2"/>
  <c r="J2045" i="2"/>
  <c r="N2045" i="2"/>
  <c r="O2045" i="2"/>
  <c r="P2045" i="2"/>
  <c r="Q2045" i="2"/>
  <c r="R2045" i="2"/>
  <c r="S2045" i="2"/>
  <c r="AA2045" i="2"/>
  <c r="AC2045" i="2"/>
  <c r="A2046" i="2"/>
  <c r="B2046" i="2"/>
  <c r="F2046" i="2"/>
  <c r="G2046" i="2"/>
  <c r="H2046" i="2"/>
  <c r="I2046" i="2"/>
  <c r="J2046" i="2"/>
  <c r="N2046" i="2"/>
  <c r="O2046" i="2"/>
  <c r="P2046" i="2"/>
  <c r="Q2046" i="2"/>
  <c r="R2046" i="2"/>
  <c r="S2046" i="2"/>
  <c r="AA2046" i="2"/>
  <c r="AC2046" i="2"/>
  <c r="A2047" i="2"/>
  <c r="B2047" i="2"/>
  <c r="F2047" i="2"/>
  <c r="G2047" i="2"/>
  <c r="H2047" i="2"/>
  <c r="I2047" i="2"/>
  <c r="J2047" i="2"/>
  <c r="N2047" i="2"/>
  <c r="O2047" i="2"/>
  <c r="P2047" i="2"/>
  <c r="Q2047" i="2"/>
  <c r="R2047" i="2"/>
  <c r="S2047" i="2"/>
  <c r="AA2047" i="2"/>
  <c r="AC2047" i="2"/>
  <c r="A2048" i="2"/>
  <c r="B2048" i="2"/>
  <c r="F2048" i="2"/>
  <c r="G2048" i="2"/>
  <c r="H2048" i="2"/>
  <c r="I2048" i="2"/>
  <c r="J2048" i="2"/>
  <c r="N2048" i="2"/>
  <c r="O2048" i="2"/>
  <c r="P2048" i="2"/>
  <c r="Q2048" i="2"/>
  <c r="R2048" i="2"/>
  <c r="S2048" i="2"/>
  <c r="AA2048" i="2"/>
  <c r="AC2048" i="2"/>
  <c r="A2049" i="2"/>
  <c r="B2049" i="2"/>
  <c r="F2049" i="2"/>
  <c r="G2049" i="2"/>
  <c r="H2049" i="2"/>
  <c r="I2049" i="2"/>
  <c r="J2049" i="2"/>
  <c r="N2049" i="2"/>
  <c r="O2049" i="2"/>
  <c r="P2049" i="2"/>
  <c r="Q2049" i="2"/>
  <c r="R2049" i="2"/>
  <c r="S2049" i="2"/>
  <c r="AA2049" i="2"/>
  <c r="AC2049" i="2"/>
  <c r="A2050" i="2"/>
  <c r="B2050" i="2"/>
  <c r="F2050" i="2"/>
  <c r="G2050" i="2"/>
  <c r="H2050" i="2"/>
  <c r="I2050" i="2"/>
  <c r="J2050" i="2"/>
  <c r="N2050" i="2"/>
  <c r="O2050" i="2"/>
  <c r="P2050" i="2"/>
  <c r="Q2050" i="2"/>
  <c r="R2050" i="2"/>
  <c r="S2050" i="2"/>
  <c r="AA2050" i="2"/>
  <c r="AC2050" i="2"/>
  <c r="A2051" i="2"/>
  <c r="B2051" i="2"/>
  <c r="F2051" i="2"/>
  <c r="G2051" i="2"/>
  <c r="H2051" i="2"/>
  <c r="I2051" i="2"/>
  <c r="J2051" i="2"/>
  <c r="N2051" i="2"/>
  <c r="T2051" i="2" s="1"/>
  <c r="O2051" i="2"/>
  <c r="P2051" i="2"/>
  <c r="Q2051" i="2"/>
  <c r="R2051" i="2"/>
  <c r="S2051" i="2"/>
  <c r="AA2051" i="2"/>
  <c r="AC2051" i="2"/>
  <c r="A2052" i="2"/>
  <c r="B2052" i="2"/>
  <c r="F2052" i="2"/>
  <c r="G2052" i="2"/>
  <c r="H2052" i="2"/>
  <c r="I2052" i="2"/>
  <c r="J2052" i="2"/>
  <c r="N2052" i="2"/>
  <c r="O2052" i="2"/>
  <c r="P2052" i="2"/>
  <c r="Q2052" i="2"/>
  <c r="R2052" i="2"/>
  <c r="S2052" i="2"/>
  <c r="AA2052" i="2"/>
  <c r="AC2052" i="2"/>
  <c r="A2053" i="2"/>
  <c r="B2053" i="2"/>
  <c r="F2053" i="2"/>
  <c r="G2053" i="2"/>
  <c r="H2053" i="2"/>
  <c r="I2053" i="2"/>
  <c r="J2053" i="2"/>
  <c r="N2053" i="2"/>
  <c r="O2053" i="2"/>
  <c r="P2053" i="2"/>
  <c r="Q2053" i="2"/>
  <c r="R2053" i="2"/>
  <c r="S2053" i="2"/>
  <c r="AA2053" i="2"/>
  <c r="AC2053" i="2"/>
  <c r="A2054" i="2"/>
  <c r="B2054" i="2"/>
  <c r="F2054" i="2"/>
  <c r="G2054" i="2"/>
  <c r="H2054" i="2"/>
  <c r="I2054" i="2"/>
  <c r="J2054" i="2"/>
  <c r="N2054" i="2"/>
  <c r="O2054" i="2"/>
  <c r="P2054" i="2"/>
  <c r="Q2054" i="2"/>
  <c r="R2054" i="2"/>
  <c r="S2054" i="2"/>
  <c r="AA2054" i="2"/>
  <c r="AC2054" i="2"/>
  <c r="A2055" i="2"/>
  <c r="B2055" i="2"/>
  <c r="F2055" i="2"/>
  <c r="G2055" i="2"/>
  <c r="H2055" i="2"/>
  <c r="I2055" i="2"/>
  <c r="J2055" i="2"/>
  <c r="N2055" i="2"/>
  <c r="O2055" i="2"/>
  <c r="P2055" i="2"/>
  <c r="Q2055" i="2"/>
  <c r="R2055" i="2"/>
  <c r="S2055" i="2"/>
  <c r="AA2055" i="2"/>
  <c r="AC2055" i="2"/>
  <c r="A2056" i="2"/>
  <c r="B2056" i="2"/>
  <c r="F2056" i="2"/>
  <c r="G2056" i="2"/>
  <c r="H2056" i="2"/>
  <c r="I2056" i="2"/>
  <c r="J2056" i="2"/>
  <c r="N2056" i="2"/>
  <c r="O2056" i="2"/>
  <c r="P2056" i="2"/>
  <c r="Q2056" i="2"/>
  <c r="R2056" i="2"/>
  <c r="S2056" i="2"/>
  <c r="AA2056" i="2"/>
  <c r="AC2056" i="2"/>
  <c r="A2057" i="2"/>
  <c r="B2057" i="2"/>
  <c r="F2057" i="2"/>
  <c r="G2057" i="2"/>
  <c r="H2057" i="2"/>
  <c r="I2057" i="2"/>
  <c r="J2057" i="2"/>
  <c r="N2057" i="2"/>
  <c r="O2057" i="2"/>
  <c r="P2057" i="2"/>
  <c r="Q2057" i="2"/>
  <c r="R2057" i="2"/>
  <c r="S2057" i="2"/>
  <c r="AA2057" i="2"/>
  <c r="AC2057" i="2"/>
  <c r="A2058" i="2"/>
  <c r="B2058" i="2"/>
  <c r="F2058" i="2"/>
  <c r="G2058" i="2"/>
  <c r="H2058" i="2"/>
  <c r="I2058" i="2"/>
  <c r="J2058" i="2"/>
  <c r="N2058" i="2"/>
  <c r="O2058" i="2"/>
  <c r="P2058" i="2"/>
  <c r="Q2058" i="2"/>
  <c r="R2058" i="2"/>
  <c r="S2058" i="2"/>
  <c r="AA2058" i="2"/>
  <c r="AC2058" i="2"/>
  <c r="A2059" i="2"/>
  <c r="B2059" i="2"/>
  <c r="F2059" i="2"/>
  <c r="G2059" i="2"/>
  <c r="H2059" i="2"/>
  <c r="I2059" i="2"/>
  <c r="J2059" i="2"/>
  <c r="N2059" i="2"/>
  <c r="T2059" i="2" s="1"/>
  <c r="O2059" i="2"/>
  <c r="P2059" i="2"/>
  <c r="Q2059" i="2"/>
  <c r="R2059" i="2"/>
  <c r="S2059" i="2"/>
  <c r="AA2059" i="2"/>
  <c r="AC2059" i="2"/>
  <c r="A2060" i="2"/>
  <c r="B2060" i="2"/>
  <c r="F2060" i="2"/>
  <c r="G2060" i="2"/>
  <c r="H2060" i="2"/>
  <c r="I2060" i="2"/>
  <c r="J2060" i="2"/>
  <c r="N2060" i="2"/>
  <c r="O2060" i="2"/>
  <c r="P2060" i="2"/>
  <c r="Q2060" i="2"/>
  <c r="R2060" i="2"/>
  <c r="S2060" i="2"/>
  <c r="AA2060" i="2"/>
  <c r="AC2060" i="2"/>
  <c r="A2061" i="2"/>
  <c r="B2061" i="2"/>
  <c r="F2061" i="2"/>
  <c r="G2061" i="2"/>
  <c r="H2061" i="2"/>
  <c r="I2061" i="2"/>
  <c r="J2061" i="2"/>
  <c r="N2061" i="2"/>
  <c r="O2061" i="2"/>
  <c r="P2061" i="2"/>
  <c r="Q2061" i="2"/>
  <c r="R2061" i="2"/>
  <c r="S2061" i="2"/>
  <c r="AA2061" i="2"/>
  <c r="AC2061" i="2"/>
  <c r="A2062" i="2"/>
  <c r="B2062" i="2"/>
  <c r="F2062" i="2"/>
  <c r="G2062" i="2"/>
  <c r="H2062" i="2"/>
  <c r="I2062" i="2"/>
  <c r="J2062" i="2"/>
  <c r="N2062" i="2"/>
  <c r="O2062" i="2"/>
  <c r="P2062" i="2"/>
  <c r="Q2062" i="2"/>
  <c r="R2062" i="2"/>
  <c r="S2062" i="2"/>
  <c r="AA2062" i="2"/>
  <c r="AC2062" i="2"/>
  <c r="A2063" i="2"/>
  <c r="B2063" i="2"/>
  <c r="F2063" i="2"/>
  <c r="G2063" i="2"/>
  <c r="H2063" i="2"/>
  <c r="I2063" i="2"/>
  <c r="J2063" i="2"/>
  <c r="N2063" i="2"/>
  <c r="O2063" i="2"/>
  <c r="P2063" i="2"/>
  <c r="Q2063" i="2"/>
  <c r="R2063" i="2"/>
  <c r="S2063" i="2"/>
  <c r="AA2063" i="2"/>
  <c r="AC2063" i="2"/>
  <c r="A2064" i="2"/>
  <c r="B2064" i="2"/>
  <c r="F2064" i="2"/>
  <c r="G2064" i="2"/>
  <c r="H2064" i="2"/>
  <c r="I2064" i="2"/>
  <c r="J2064" i="2"/>
  <c r="N2064" i="2"/>
  <c r="O2064" i="2"/>
  <c r="P2064" i="2"/>
  <c r="Q2064" i="2"/>
  <c r="R2064" i="2"/>
  <c r="S2064" i="2"/>
  <c r="AA2064" i="2"/>
  <c r="AC2064" i="2"/>
  <c r="A2065" i="2"/>
  <c r="B2065" i="2"/>
  <c r="F2065" i="2"/>
  <c r="G2065" i="2"/>
  <c r="H2065" i="2"/>
  <c r="I2065" i="2"/>
  <c r="J2065" i="2"/>
  <c r="N2065" i="2"/>
  <c r="O2065" i="2"/>
  <c r="P2065" i="2"/>
  <c r="Q2065" i="2"/>
  <c r="R2065" i="2"/>
  <c r="S2065" i="2"/>
  <c r="AA2065" i="2"/>
  <c r="AC2065" i="2"/>
  <c r="A2066" i="2"/>
  <c r="B2066" i="2"/>
  <c r="F2066" i="2"/>
  <c r="G2066" i="2"/>
  <c r="H2066" i="2"/>
  <c r="I2066" i="2"/>
  <c r="J2066" i="2"/>
  <c r="N2066" i="2"/>
  <c r="O2066" i="2"/>
  <c r="P2066" i="2"/>
  <c r="Q2066" i="2"/>
  <c r="R2066" i="2"/>
  <c r="S2066" i="2"/>
  <c r="AA2066" i="2"/>
  <c r="AC2066" i="2"/>
  <c r="A2067" i="2"/>
  <c r="B2067" i="2"/>
  <c r="F2067" i="2"/>
  <c r="G2067" i="2"/>
  <c r="H2067" i="2"/>
  <c r="I2067" i="2"/>
  <c r="J2067" i="2"/>
  <c r="N2067" i="2"/>
  <c r="T2067" i="2" s="1"/>
  <c r="O2067" i="2"/>
  <c r="P2067" i="2"/>
  <c r="Q2067" i="2"/>
  <c r="R2067" i="2"/>
  <c r="S2067" i="2"/>
  <c r="AA2067" i="2"/>
  <c r="AC2067" i="2"/>
  <c r="A2068" i="2"/>
  <c r="B2068" i="2"/>
  <c r="F2068" i="2"/>
  <c r="G2068" i="2"/>
  <c r="H2068" i="2"/>
  <c r="I2068" i="2"/>
  <c r="J2068" i="2"/>
  <c r="N2068" i="2"/>
  <c r="O2068" i="2"/>
  <c r="P2068" i="2"/>
  <c r="Q2068" i="2"/>
  <c r="R2068" i="2"/>
  <c r="S2068" i="2"/>
  <c r="AA2068" i="2"/>
  <c r="AC2068" i="2"/>
  <c r="A2069" i="2"/>
  <c r="B2069" i="2"/>
  <c r="F2069" i="2"/>
  <c r="G2069" i="2"/>
  <c r="H2069" i="2"/>
  <c r="I2069" i="2"/>
  <c r="J2069" i="2"/>
  <c r="N2069" i="2"/>
  <c r="O2069" i="2"/>
  <c r="P2069" i="2"/>
  <c r="Q2069" i="2"/>
  <c r="R2069" i="2"/>
  <c r="S2069" i="2"/>
  <c r="AA2069" i="2"/>
  <c r="AC2069" i="2"/>
  <c r="A2070" i="2"/>
  <c r="B2070" i="2"/>
  <c r="F2070" i="2"/>
  <c r="G2070" i="2"/>
  <c r="H2070" i="2"/>
  <c r="I2070" i="2"/>
  <c r="J2070" i="2"/>
  <c r="N2070" i="2"/>
  <c r="O2070" i="2"/>
  <c r="P2070" i="2"/>
  <c r="Q2070" i="2"/>
  <c r="R2070" i="2"/>
  <c r="S2070" i="2"/>
  <c r="AA2070" i="2"/>
  <c r="AC2070" i="2"/>
  <c r="A2071" i="2"/>
  <c r="B2071" i="2"/>
  <c r="F2071" i="2"/>
  <c r="G2071" i="2"/>
  <c r="H2071" i="2"/>
  <c r="I2071" i="2"/>
  <c r="J2071" i="2"/>
  <c r="N2071" i="2"/>
  <c r="O2071" i="2"/>
  <c r="P2071" i="2"/>
  <c r="Q2071" i="2"/>
  <c r="R2071" i="2"/>
  <c r="S2071" i="2"/>
  <c r="AA2071" i="2"/>
  <c r="AC2071" i="2"/>
  <c r="A2072" i="2"/>
  <c r="B2072" i="2"/>
  <c r="F2072" i="2"/>
  <c r="G2072" i="2"/>
  <c r="H2072" i="2"/>
  <c r="I2072" i="2"/>
  <c r="J2072" i="2"/>
  <c r="N2072" i="2"/>
  <c r="O2072" i="2"/>
  <c r="P2072" i="2"/>
  <c r="Q2072" i="2"/>
  <c r="R2072" i="2"/>
  <c r="S2072" i="2"/>
  <c r="AA2072" i="2"/>
  <c r="AC2072" i="2"/>
  <c r="A2073" i="2"/>
  <c r="B2073" i="2"/>
  <c r="F2073" i="2"/>
  <c r="G2073" i="2"/>
  <c r="H2073" i="2"/>
  <c r="I2073" i="2"/>
  <c r="J2073" i="2"/>
  <c r="N2073" i="2"/>
  <c r="O2073" i="2"/>
  <c r="P2073" i="2"/>
  <c r="Q2073" i="2"/>
  <c r="R2073" i="2"/>
  <c r="S2073" i="2"/>
  <c r="AA2073" i="2"/>
  <c r="AC2073" i="2"/>
  <c r="A2074" i="2"/>
  <c r="B2074" i="2"/>
  <c r="F2074" i="2"/>
  <c r="G2074" i="2"/>
  <c r="H2074" i="2"/>
  <c r="I2074" i="2"/>
  <c r="J2074" i="2"/>
  <c r="N2074" i="2"/>
  <c r="O2074" i="2"/>
  <c r="P2074" i="2"/>
  <c r="Q2074" i="2"/>
  <c r="R2074" i="2"/>
  <c r="S2074" i="2"/>
  <c r="AA2074" i="2"/>
  <c r="AC2074" i="2"/>
  <c r="A2075" i="2"/>
  <c r="B2075" i="2"/>
  <c r="F2075" i="2"/>
  <c r="G2075" i="2"/>
  <c r="H2075" i="2"/>
  <c r="I2075" i="2"/>
  <c r="J2075" i="2"/>
  <c r="N2075" i="2"/>
  <c r="T2075" i="2" s="1"/>
  <c r="O2075" i="2"/>
  <c r="P2075" i="2"/>
  <c r="Q2075" i="2"/>
  <c r="R2075" i="2"/>
  <c r="S2075" i="2"/>
  <c r="AA2075" i="2"/>
  <c r="AC2075" i="2"/>
  <c r="A2076" i="2"/>
  <c r="B2076" i="2"/>
  <c r="F2076" i="2"/>
  <c r="G2076" i="2"/>
  <c r="H2076" i="2"/>
  <c r="I2076" i="2"/>
  <c r="J2076" i="2"/>
  <c r="N2076" i="2"/>
  <c r="O2076" i="2"/>
  <c r="P2076" i="2"/>
  <c r="Q2076" i="2"/>
  <c r="R2076" i="2"/>
  <c r="S2076" i="2"/>
  <c r="AA2076" i="2"/>
  <c r="AC2076" i="2"/>
  <c r="A2077" i="2"/>
  <c r="B2077" i="2"/>
  <c r="F2077" i="2"/>
  <c r="G2077" i="2"/>
  <c r="H2077" i="2"/>
  <c r="I2077" i="2"/>
  <c r="J2077" i="2"/>
  <c r="N2077" i="2"/>
  <c r="O2077" i="2"/>
  <c r="P2077" i="2"/>
  <c r="Q2077" i="2"/>
  <c r="R2077" i="2"/>
  <c r="S2077" i="2"/>
  <c r="AA2077" i="2"/>
  <c r="AC2077" i="2"/>
  <c r="A2078" i="2"/>
  <c r="B2078" i="2"/>
  <c r="F2078" i="2"/>
  <c r="G2078" i="2"/>
  <c r="H2078" i="2"/>
  <c r="I2078" i="2"/>
  <c r="J2078" i="2"/>
  <c r="N2078" i="2"/>
  <c r="O2078" i="2"/>
  <c r="P2078" i="2"/>
  <c r="Q2078" i="2"/>
  <c r="R2078" i="2"/>
  <c r="S2078" i="2"/>
  <c r="AA2078" i="2"/>
  <c r="AC2078" i="2"/>
  <c r="A2079" i="2"/>
  <c r="B2079" i="2"/>
  <c r="F2079" i="2"/>
  <c r="G2079" i="2"/>
  <c r="H2079" i="2"/>
  <c r="I2079" i="2"/>
  <c r="J2079" i="2"/>
  <c r="N2079" i="2"/>
  <c r="O2079" i="2"/>
  <c r="P2079" i="2"/>
  <c r="Q2079" i="2"/>
  <c r="R2079" i="2"/>
  <c r="S2079" i="2"/>
  <c r="AA2079" i="2"/>
  <c r="AC2079" i="2"/>
  <c r="A2080" i="2"/>
  <c r="B2080" i="2"/>
  <c r="F2080" i="2"/>
  <c r="G2080" i="2"/>
  <c r="H2080" i="2"/>
  <c r="I2080" i="2"/>
  <c r="J2080" i="2"/>
  <c r="N2080" i="2"/>
  <c r="O2080" i="2"/>
  <c r="P2080" i="2"/>
  <c r="Q2080" i="2"/>
  <c r="R2080" i="2"/>
  <c r="S2080" i="2"/>
  <c r="AA2080" i="2"/>
  <c r="AC2080" i="2"/>
  <c r="A2081" i="2"/>
  <c r="B2081" i="2"/>
  <c r="F2081" i="2"/>
  <c r="G2081" i="2"/>
  <c r="H2081" i="2"/>
  <c r="I2081" i="2"/>
  <c r="J2081" i="2"/>
  <c r="N2081" i="2"/>
  <c r="O2081" i="2"/>
  <c r="P2081" i="2"/>
  <c r="Q2081" i="2"/>
  <c r="R2081" i="2"/>
  <c r="S2081" i="2"/>
  <c r="AA2081" i="2"/>
  <c r="AC2081" i="2"/>
  <c r="A2082" i="2"/>
  <c r="B2082" i="2"/>
  <c r="F2082" i="2"/>
  <c r="G2082" i="2"/>
  <c r="H2082" i="2"/>
  <c r="I2082" i="2"/>
  <c r="J2082" i="2"/>
  <c r="N2082" i="2"/>
  <c r="O2082" i="2"/>
  <c r="P2082" i="2"/>
  <c r="Q2082" i="2"/>
  <c r="R2082" i="2"/>
  <c r="S2082" i="2"/>
  <c r="AA2082" i="2"/>
  <c r="AC2082" i="2"/>
  <c r="A2083" i="2"/>
  <c r="B2083" i="2"/>
  <c r="F2083" i="2"/>
  <c r="G2083" i="2"/>
  <c r="H2083" i="2"/>
  <c r="I2083" i="2"/>
  <c r="J2083" i="2"/>
  <c r="N2083" i="2"/>
  <c r="T2083" i="2" s="1"/>
  <c r="O2083" i="2"/>
  <c r="P2083" i="2"/>
  <c r="Q2083" i="2"/>
  <c r="R2083" i="2"/>
  <c r="S2083" i="2"/>
  <c r="AA2083" i="2"/>
  <c r="AC2083" i="2"/>
  <c r="A2084" i="2"/>
  <c r="B2084" i="2"/>
  <c r="F2084" i="2"/>
  <c r="G2084" i="2"/>
  <c r="H2084" i="2"/>
  <c r="I2084" i="2"/>
  <c r="J2084" i="2"/>
  <c r="N2084" i="2"/>
  <c r="O2084" i="2"/>
  <c r="P2084" i="2"/>
  <c r="Q2084" i="2"/>
  <c r="R2084" i="2"/>
  <c r="S2084" i="2"/>
  <c r="AA2084" i="2"/>
  <c r="AC2084" i="2"/>
  <c r="A2085" i="2"/>
  <c r="B2085" i="2"/>
  <c r="F2085" i="2"/>
  <c r="G2085" i="2"/>
  <c r="H2085" i="2"/>
  <c r="I2085" i="2"/>
  <c r="J2085" i="2"/>
  <c r="N2085" i="2"/>
  <c r="O2085" i="2"/>
  <c r="P2085" i="2"/>
  <c r="Q2085" i="2"/>
  <c r="R2085" i="2"/>
  <c r="S2085" i="2"/>
  <c r="AA2085" i="2"/>
  <c r="AC2085" i="2"/>
  <c r="A2086" i="2"/>
  <c r="B2086" i="2"/>
  <c r="F2086" i="2"/>
  <c r="G2086" i="2"/>
  <c r="H2086" i="2"/>
  <c r="I2086" i="2"/>
  <c r="J2086" i="2"/>
  <c r="N2086" i="2"/>
  <c r="O2086" i="2"/>
  <c r="P2086" i="2"/>
  <c r="Q2086" i="2"/>
  <c r="R2086" i="2"/>
  <c r="S2086" i="2"/>
  <c r="AA2086" i="2"/>
  <c r="AC2086" i="2"/>
  <c r="A2087" i="2"/>
  <c r="B2087" i="2"/>
  <c r="F2087" i="2"/>
  <c r="G2087" i="2"/>
  <c r="H2087" i="2"/>
  <c r="I2087" i="2"/>
  <c r="J2087" i="2"/>
  <c r="N2087" i="2"/>
  <c r="O2087" i="2"/>
  <c r="P2087" i="2"/>
  <c r="Q2087" i="2"/>
  <c r="R2087" i="2"/>
  <c r="S2087" i="2"/>
  <c r="AA2087" i="2"/>
  <c r="AC2087" i="2"/>
  <c r="A2088" i="2"/>
  <c r="B2088" i="2"/>
  <c r="F2088" i="2"/>
  <c r="G2088" i="2"/>
  <c r="H2088" i="2"/>
  <c r="I2088" i="2"/>
  <c r="J2088" i="2"/>
  <c r="N2088" i="2"/>
  <c r="O2088" i="2"/>
  <c r="P2088" i="2"/>
  <c r="Q2088" i="2"/>
  <c r="R2088" i="2"/>
  <c r="S2088" i="2"/>
  <c r="AA2088" i="2"/>
  <c r="AC2088" i="2"/>
  <c r="A2089" i="2"/>
  <c r="B2089" i="2"/>
  <c r="F2089" i="2"/>
  <c r="G2089" i="2"/>
  <c r="H2089" i="2"/>
  <c r="I2089" i="2"/>
  <c r="J2089" i="2"/>
  <c r="N2089" i="2"/>
  <c r="O2089" i="2"/>
  <c r="P2089" i="2"/>
  <c r="Q2089" i="2"/>
  <c r="R2089" i="2"/>
  <c r="S2089" i="2"/>
  <c r="AA2089" i="2"/>
  <c r="AC2089" i="2"/>
  <c r="A2090" i="2"/>
  <c r="B2090" i="2"/>
  <c r="F2090" i="2"/>
  <c r="G2090" i="2"/>
  <c r="H2090" i="2"/>
  <c r="I2090" i="2"/>
  <c r="J2090" i="2"/>
  <c r="N2090" i="2"/>
  <c r="O2090" i="2"/>
  <c r="P2090" i="2"/>
  <c r="Q2090" i="2"/>
  <c r="R2090" i="2"/>
  <c r="S2090" i="2"/>
  <c r="AA2090" i="2"/>
  <c r="AC2090" i="2"/>
  <c r="A2091" i="2"/>
  <c r="B2091" i="2"/>
  <c r="F2091" i="2"/>
  <c r="G2091" i="2"/>
  <c r="H2091" i="2"/>
  <c r="I2091" i="2"/>
  <c r="J2091" i="2"/>
  <c r="N2091" i="2"/>
  <c r="T2091" i="2" s="1"/>
  <c r="O2091" i="2"/>
  <c r="P2091" i="2"/>
  <c r="Q2091" i="2"/>
  <c r="R2091" i="2"/>
  <c r="S2091" i="2"/>
  <c r="AA2091" i="2"/>
  <c r="AC2091" i="2"/>
  <c r="A2092" i="2"/>
  <c r="B2092" i="2"/>
  <c r="F2092" i="2"/>
  <c r="G2092" i="2"/>
  <c r="H2092" i="2"/>
  <c r="I2092" i="2"/>
  <c r="J2092" i="2"/>
  <c r="N2092" i="2"/>
  <c r="O2092" i="2"/>
  <c r="P2092" i="2"/>
  <c r="Q2092" i="2"/>
  <c r="R2092" i="2"/>
  <c r="S2092" i="2"/>
  <c r="AA2092" i="2"/>
  <c r="AC2092" i="2"/>
  <c r="A2093" i="2"/>
  <c r="B2093" i="2"/>
  <c r="F2093" i="2"/>
  <c r="G2093" i="2"/>
  <c r="H2093" i="2"/>
  <c r="I2093" i="2"/>
  <c r="J2093" i="2"/>
  <c r="N2093" i="2"/>
  <c r="O2093" i="2"/>
  <c r="P2093" i="2"/>
  <c r="Q2093" i="2"/>
  <c r="R2093" i="2"/>
  <c r="S2093" i="2"/>
  <c r="AA2093" i="2"/>
  <c r="AC2093" i="2"/>
  <c r="A2094" i="2"/>
  <c r="B2094" i="2"/>
  <c r="F2094" i="2"/>
  <c r="G2094" i="2"/>
  <c r="H2094" i="2"/>
  <c r="I2094" i="2"/>
  <c r="J2094" i="2"/>
  <c r="N2094" i="2"/>
  <c r="O2094" i="2"/>
  <c r="P2094" i="2"/>
  <c r="Q2094" i="2"/>
  <c r="R2094" i="2"/>
  <c r="S2094" i="2"/>
  <c r="AA2094" i="2"/>
  <c r="AC2094" i="2"/>
  <c r="A2095" i="2"/>
  <c r="B2095" i="2"/>
  <c r="F2095" i="2"/>
  <c r="G2095" i="2"/>
  <c r="H2095" i="2"/>
  <c r="I2095" i="2"/>
  <c r="J2095" i="2"/>
  <c r="N2095" i="2"/>
  <c r="O2095" i="2"/>
  <c r="P2095" i="2"/>
  <c r="Q2095" i="2"/>
  <c r="R2095" i="2"/>
  <c r="S2095" i="2"/>
  <c r="AA2095" i="2"/>
  <c r="AC2095" i="2"/>
  <c r="A2096" i="2"/>
  <c r="B2096" i="2"/>
  <c r="F2096" i="2"/>
  <c r="G2096" i="2"/>
  <c r="H2096" i="2"/>
  <c r="I2096" i="2"/>
  <c r="J2096" i="2"/>
  <c r="N2096" i="2"/>
  <c r="O2096" i="2"/>
  <c r="P2096" i="2"/>
  <c r="Q2096" i="2"/>
  <c r="R2096" i="2"/>
  <c r="S2096" i="2"/>
  <c r="AA2096" i="2"/>
  <c r="AC2096" i="2"/>
  <c r="A2097" i="2"/>
  <c r="B2097" i="2"/>
  <c r="F2097" i="2"/>
  <c r="G2097" i="2"/>
  <c r="H2097" i="2"/>
  <c r="I2097" i="2"/>
  <c r="J2097" i="2"/>
  <c r="N2097" i="2"/>
  <c r="O2097" i="2"/>
  <c r="P2097" i="2"/>
  <c r="Q2097" i="2"/>
  <c r="R2097" i="2"/>
  <c r="S2097" i="2"/>
  <c r="AA2097" i="2"/>
  <c r="AC2097" i="2"/>
  <c r="A2098" i="2"/>
  <c r="B2098" i="2"/>
  <c r="F2098" i="2"/>
  <c r="G2098" i="2"/>
  <c r="H2098" i="2"/>
  <c r="I2098" i="2"/>
  <c r="J2098" i="2"/>
  <c r="N2098" i="2"/>
  <c r="O2098" i="2"/>
  <c r="P2098" i="2"/>
  <c r="Q2098" i="2"/>
  <c r="R2098" i="2"/>
  <c r="S2098" i="2"/>
  <c r="AA2098" i="2"/>
  <c r="AC2098" i="2"/>
  <c r="A2099" i="2"/>
  <c r="B2099" i="2"/>
  <c r="F2099" i="2"/>
  <c r="G2099" i="2"/>
  <c r="H2099" i="2"/>
  <c r="I2099" i="2"/>
  <c r="J2099" i="2"/>
  <c r="N2099" i="2"/>
  <c r="T2099" i="2" s="1"/>
  <c r="O2099" i="2"/>
  <c r="P2099" i="2"/>
  <c r="Q2099" i="2"/>
  <c r="R2099" i="2"/>
  <c r="S2099" i="2"/>
  <c r="AA2099" i="2"/>
  <c r="AC2099" i="2"/>
  <c r="A2100" i="2"/>
  <c r="B2100" i="2"/>
  <c r="F2100" i="2"/>
  <c r="G2100" i="2"/>
  <c r="H2100" i="2"/>
  <c r="I2100" i="2"/>
  <c r="J2100" i="2"/>
  <c r="N2100" i="2"/>
  <c r="O2100" i="2"/>
  <c r="P2100" i="2"/>
  <c r="Q2100" i="2"/>
  <c r="R2100" i="2"/>
  <c r="S2100" i="2"/>
  <c r="AA2100" i="2"/>
  <c r="AC2100" i="2"/>
  <c r="A2101" i="2"/>
  <c r="B2101" i="2"/>
  <c r="F2101" i="2"/>
  <c r="G2101" i="2"/>
  <c r="H2101" i="2"/>
  <c r="I2101" i="2"/>
  <c r="J2101" i="2"/>
  <c r="N2101" i="2"/>
  <c r="O2101" i="2"/>
  <c r="P2101" i="2"/>
  <c r="Q2101" i="2"/>
  <c r="R2101" i="2"/>
  <c r="S2101" i="2"/>
  <c r="AA2101" i="2"/>
  <c r="AC2101" i="2"/>
  <c r="A2102" i="2"/>
  <c r="B2102" i="2"/>
  <c r="F2102" i="2"/>
  <c r="G2102" i="2"/>
  <c r="H2102" i="2"/>
  <c r="I2102" i="2"/>
  <c r="J2102" i="2"/>
  <c r="N2102" i="2"/>
  <c r="O2102" i="2"/>
  <c r="P2102" i="2"/>
  <c r="Q2102" i="2"/>
  <c r="R2102" i="2"/>
  <c r="S2102" i="2"/>
  <c r="AA2102" i="2"/>
  <c r="AC2102" i="2"/>
  <c r="A2103" i="2"/>
  <c r="B2103" i="2"/>
  <c r="F2103" i="2"/>
  <c r="G2103" i="2"/>
  <c r="H2103" i="2"/>
  <c r="I2103" i="2"/>
  <c r="J2103" i="2"/>
  <c r="N2103" i="2"/>
  <c r="O2103" i="2"/>
  <c r="P2103" i="2"/>
  <c r="Q2103" i="2"/>
  <c r="R2103" i="2"/>
  <c r="S2103" i="2"/>
  <c r="AA2103" i="2"/>
  <c r="AC2103" i="2"/>
  <c r="A2104" i="2"/>
  <c r="B2104" i="2"/>
  <c r="F2104" i="2"/>
  <c r="G2104" i="2"/>
  <c r="H2104" i="2"/>
  <c r="I2104" i="2"/>
  <c r="J2104" i="2"/>
  <c r="N2104" i="2"/>
  <c r="O2104" i="2"/>
  <c r="P2104" i="2"/>
  <c r="Q2104" i="2"/>
  <c r="R2104" i="2"/>
  <c r="S2104" i="2"/>
  <c r="AA2104" i="2"/>
  <c r="AC2104" i="2"/>
  <c r="A2105" i="2"/>
  <c r="B2105" i="2"/>
  <c r="F2105" i="2"/>
  <c r="G2105" i="2"/>
  <c r="H2105" i="2"/>
  <c r="I2105" i="2"/>
  <c r="J2105" i="2"/>
  <c r="N2105" i="2"/>
  <c r="O2105" i="2"/>
  <c r="P2105" i="2"/>
  <c r="Q2105" i="2"/>
  <c r="R2105" i="2"/>
  <c r="S2105" i="2"/>
  <c r="AA2105" i="2"/>
  <c r="AC2105" i="2"/>
  <c r="A2106" i="2"/>
  <c r="B2106" i="2"/>
  <c r="F2106" i="2"/>
  <c r="G2106" i="2"/>
  <c r="H2106" i="2"/>
  <c r="I2106" i="2"/>
  <c r="J2106" i="2"/>
  <c r="N2106" i="2"/>
  <c r="O2106" i="2"/>
  <c r="P2106" i="2"/>
  <c r="Q2106" i="2"/>
  <c r="R2106" i="2"/>
  <c r="S2106" i="2"/>
  <c r="AA2106" i="2"/>
  <c r="AC2106" i="2"/>
  <c r="A2107" i="2"/>
  <c r="B2107" i="2"/>
  <c r="F2107" i="2"/>
  <c r="G2107" i="2"/>
  <c r="H2107" i="2"/>
  <c r="I2107" i="2"/>
  <c r="J2107" i="2"/>
  <c r="N2107" i="2"/>
  <c r="T2107" i="2" s="1"/>
  <c r="O2107" i="2"/>
  <c r="P2107" i="2"/>
  <c r="Q2107" i="2"/>
  <c r="R2107" i="2"/>
  <c r="S2107" i="2"/>
  <c r="AA2107" i="2"/>
  <c r="AC2107" i="2"/>
  <c r="A2108" i="2"/>
  <c r="B2108" i="2"/>
  <c r="F2108" i="2"/>
  <c r="G2108" i="2"/>
  <c r="H2108" i="2"/>
  <c r="I2108" i="2"/>
  <c r="J2108" i="2"/>
  <c r="N2108" i="2"/>
  <c r="O2108" i="2"/>
  <c r="P2108" i="2"/>
  <c r="Q2108" i="2"/>
  <c r="R2108" i="2"/>
  <c r="S2108" i="2"/>
  <c r="AA2108" i="2"/>
  <c r="AC2108" i="2"/>
  <c r="A2109" i="2"/>
  <c r="B2109" i="2"/>
  <c r="F2109" i="2"/>
  <c r="G2109" i="2"/>
  <c r="H2109" i="2"/>
  <c r="I2109" i="2"/>
  <c r="J2109" i="2"/>
  <c r="N2109" i="2"/>
  <c r="O2109" i="2"/>
  <c r="P2109" i="2"/>
  <c r="Q2109" i="2"/>
  <c r="R2109" i="2"/>
  <c r="S2109" i="2"/>
  <c r="AA2109" i="2"/>
  <c r="AC2109" i="2"/>
  <c r="A2110" i="2"/>
  <c r="B2110" i="2"/>
  <c r="F2110" i="2"/>
  <c r="G2110" i="2"/>
  <c r="H2110" i="2"/>
  <c r="I2110" i="2"/>
  <c r="J2110" i="2"/>
  <c r="N2110" i="2"/>
  <c r="O2110" i="2"/>
  <c r="P2110" i="2"/>
  <c r="Q2110" i="2"/>
  <c r="R2110" i="2"/>
  <c r="S2110" i="2"/>
  <c r="AA2110" i="2"/>
  <c r="AC2110" i="2"/>
  <c r="A2111" i="2"/>
  <c r="B2111" i="2"/>
  <c r="F2111" i="2"/>
  <c r="G2111" i="2"/>
  <c r="H2111" i="2"/>
  <c r="I2111" i="2"/>
  <c r="J2111" i="2"/>
  <c r="N2111" i="2"/>
  <c r="O2111" i="2"/>
  <c r="P2111" i="2"/>
  <c r="Q2111" i="2"/>
  <c r="R2111" i="2"/>
  <c r="S2111" i="2"/>
  <c r="AA2111" i="2"/>
  <c r="AC2111" i="2"/>
  <c r="A2112" i="2"/>
  <c r="B2112" i="2"/>
  <c r="F2112" i="2"/>
  <c r="G2112" i="2"/>
  <c r="H2112" i="2"/>
  <c r="I2112" i="2"/>
  <c r="J2112" i="2"/>
  <c r="N2112" i="2"/>
  <c r="O2112" i="2"/>
  <c r="P2112" i="2"/>
  <c r="Q2112" i="2"/>
  <c r="R2112" i="2"/>
  <c r="S2112" i="2"/>
  <c r="AA2112" i="2"/>
  <c r="AC2112" i="2"/>
  <c r="A2113" i="2"/>
  <c r="B2113" i="2"/>
  <c r="F2113" i="2"/>
  <c r="G2113" i="2"/>
  <c r="H2113" i="2"/>
  <c r="I2113" i="2"/>
  <c r="J2113" i="2"/>
  <c r="N2113" i="2"/>
  <c r="O2113" i="2"/>
  <c r="P2113" i="2"/>
  <c r="Q2113" i="2"/>
  <c r="R2113" i="2"/>
  <c r="S2113" i="2"/>
  <c r="AA2113" i="2"/>
  <c r="AC2113" i="2"/>
  <c r="A2114" i="2"/>
  <c r="B2114" i="2"/>
  <c r="F2114" i="2"/>
  <c r="G2114" i="2"/>
  <c r="H2114" i="2"/>
  <c r="I2114" i="2"/>
  <c r="J2114" i="2"/>
  <c r="N2114" i="2"/>
  <c r="O2114" i="2"/>
  <c r="P2114" i="2"/>
  <c r="Q2114" i="2"/>
  <c r="R2114" i="2"/>
  <c r="S2114" i="2"/>
  <c r="AA2114" i="2"/>
  <c r="AC2114" i="2"/>
  <c r="A2115" i="2"/>
  <c r="B2115" i="2"/>
  <c r="F2115" i="2"/>
  <c r="G2115" i="2"/>
  <c r="H2115" i="2"/>
  <c r="I2115" i="2"/>
  <c r="J2115" i="2"/>
  <c r="N2115" i="2"/>
  <c r="T2115" i="2" s="1"/>
  <c r="O2115" i="2"/>
  <c r="P2115" i="2"/>
  <c r="Q2115" i="2"/>
  <c r="R2115" i="2"/>
  <c r="S2115" i="2"/>
  <c r="AA2115" i="2"/>
  <c r="AC2115" i="2"/>
  <c r="A2116" i="2"/>
  <c r="B2116" i="2"/>
  <c r="F2116" i="2"/>
  <c r="G2116" i="2"/>
  <c r="H2116" i="2"/>
  <c r="I2116" i="2"/>
  <c r="J2116" i="2"/>
  <c r="N2116" i="2"/>
  <c r="O2116" i="2"/>
  <c r="P2116" i="2"/>
  <c r="Q2116" i="2"/>
  <c r="R2116" i="2"/>
  <c r="S2116" i="2"/>
  <c r="AA2116" i="2"/>
  <c r="AC2116" i="2"/>
  <c r="A2117" i="2"/>
  <c r="B2117" i="2"/>
  <c r="F2117" i="2"/>
  <c r="G2117" i="2"/>
  <c r="H2117" i="2"/>
  <c r="I2117" i="2"/>
  <c r="J2117" i="2"/>
  <c r="N2117" i="2"/>
  <c r="O2117" i="2"/>
  <c r="P2117" i="2"/>
  <c r="Q2117" i="2"/>
  <c r="R2117" i="2"/>
  <c r="S2117" i="2"/>
  <c r="AA2117" i="2"/>
  <c r="AC2117" i="2"/>
  <c r="A2118" i="2"/>
  <c r="B2118" i="2"/>
  <c r="F2118" i="2"/>
  <c r="G2118" i="2"/>
  <c r="H2118" i="2"/>
  <c r="I2118" i="2"/>
  <c r="J2118" i="2"/>
  <c r="N2118" i="2"/>
  <c r="O2118" i="2"/>
  <c r="P2118" i="2"/>
  <c r="Q2118" i="2"/>
  <c r="R2118" i="2"/>
  <c r="S2118" i="2"/>
  <c r="AA2118" i="2"/>
  <c r="AC2118" i="2"/>
  <c r="A2119" i="2"/>
  <c r="B2119" i="2"/>
  <c r="F2119" i="2"/>
  <c r="G2119" i="2"/>
  <c r="H2119" i="2"/>
  <c r="I2119" i="2"/>
  <c r="J2119" i="2"/>
  <c r="N2119" i="2"/>
  <c r="O2119" i="2"/>
  <c r="P2119" i="2"/>
  <c r="Q2119" i="2"/>
  <c r="R2119" i="2"/>
  <c r="S2119" i="2"/>
  <c r="AA2119" i="2"/>
  <c r="AC2119" i="2"/>
  <c r="A2120" i="2"/>
  <c r="B2120" i="2"/>
  <c r="F2120" i="2"/>
  <c r="G2120" i="2"/>
  <c r="H2120" i="2"/>
  <c r="I2120" i="2"/>
  <c r="J2120" i="2"/>
  <c r="N2120" i="2"/>
  <c r="O2120" i="2"/>
  <c r="P2120" i="2"/>
  <c r="Q2120" i="2"/>
  <c r="R2120" i="2"/>
  <c r="S2120" i="2"/>
  <c r="AA2120" i="2"/>
  <c r="AC2120" i="2"/>
  <c r="A2121" i="2"/>
  <c r="B2121" i="2"/>
  <c r="F2121" i="2"/>
  <c r="G2121" i="2"/>
  <c r="H2121" i="2"/>
  <c r="I2121" i="2"/>
  <c r="J2121" i="2"/>
  <c r="N2121" i="2"/>
  <c r="O2121" i="2"/>
  <c r="P2121" i="2"/>
  <c r="Q2121" i="2"/>
  <c r="R2121" i="2"/>
  <c r="S2121" i="2"/>
  <c r="AA2121" i="2"/>
  <c r="AC2121" i="2"/>
  <c r="A2122" i="2"/>
  <c r="B2122" i="2"/>
  <c r="F2122" i="2"/>
  <c r="G2122" i="2"/>
  <c r="H2122" i="2"/>
  <c r="I2122" i="2"/>
  <c r="J2122" i="2"/>
  <c r="N2122" i="2"/>
  <c r="O2122" i="2"/>
  <c r="P2122" i="2"/>
  <c r="Q2122" i="2"/>
  <c r="R2122" i="2"/>
  <c r="S2122" i="2"/>
  <c r="AA2122" i="2"/>
  <c r="AC2122" i="2"/>
  <c r="A2123" i="2"/>
  <c r="B2123" i="2"/>
  <c r="F2123" i="2"/>
  <c r="G2123" i="2"/>
  <c r="H2123" i="2"/>
  <c r="I2123" i="2"/>
  <c r="J2123" i="2"/>
  <c r="N2123" i="2"/>
  <c r="T2123" i="2" s="1"/>
  <c r="O2123" i="2"/>
  <c r="P2123" i="2"/>
  <c r="Q2123" i="2"/>
  <c r="R2123" i="2"/>
  <c r="S2123" i="2"/>
  <c r="AA2123" i="2"/>
  <c r="AC2123" i="2"/>
  <c r="A2124" i="2"/>
  <c r="B2124" i="2"/>
  <c r="F2124" i="2"/>
  <c r="G2124" i="2"/>
  <c r="H2124" i="2"/>
  <c r="I2124" i="2"/>
  <c r="J2124" i="2"/>
  <c r="N2124" i="2"/>
  <c r="O2124" i="2"/>
  <c r="P2124" i="2"/>
  <c r="Q2124" i="2"/>
  <c r="R2124" i="2"/>
  <c r="S2124" i="2"/>
  <c r="AA2124" i="2"/>
  <c r="AC2124" i="2"/>
  <c r="A2125" i="2"/>
  <c r="B2125" i="2"/>
  <c r="F2125" i="2"/>
  <c r="G2125" i="2"/>
  <c r="H2125" i="2"/>
  <c r="I2125" i="2"/>
  <c r="J2125" i="2"/>
  <c r="N2125" i="2"/>
  <c r="O2125" i="2"/>
  <c r="P2125" i="2"/>
  <c r="Q2125" i="2"/>
  <c r="R2125" i="2"/>
  <c r="S2125" i="2"/>
  <c r="AA2125" i="2"/>
  <c r="AC2125" i="2"/>
  <c r="A2126" i="2"/>
  <c r="B2126" i="2"/>
  <c r="F2126" i="2"/>
  <c r="G2126" i="2"/>
  <c r="H2126" i="2"/>
  <c r="I2126" i="2"/>
  <c r="J2126" i="2"/>
  <c r="N2126" i="2"/>
  <c r="O2126" i="2"/>
  <c r="P2126" i="2"/>
  <c r="Q2126" i="2"/>
  <c r="R2126" i="2"/>
  <c r="S2126" i="2"/>
  <c r="AA2126" i="2"/>
  <c r="AC2126" i="2"/>
  <c r="A2127" i="2"/>
  <c r="B2127" i="2"/>
  <c r="F2127" i="2"/>
  <c r="G2127" i="2"/>
  <c r="H2127" i="2"/>
  <c r="I2127" i="2"/>
  <c r="J2127" i="2"/>
  <c r="N2127" i="2"/>
  <c r="O2127" i="2"/>
  <c r="P2127" i="2"/>
  <c r="Q2127" i="2"/>
  <c r="R2127" i="2"/>
  <c r="S2127" i="2"/>
  <c r="AA2127" i="2"/>
  <c r="AC2127" i="2"/>
  <c r="A2128" i="2"/>
  <c r="B2128" i="2"/>
  <c r="F2128" i="2"/>
  <c r="G2128" i="2"/>
  <c r="H2128" i="2"/>
  <c r="I2128" i="2"/>
  <c r="J2128" i="2"/>
  <c r="N2128" i="2"/>
  <c r="O2128" i="2"/>
  <c r="P2128" i="2"/>
  <c r="Q2128" i="2"/>
  <c r="R2128" i="2"/>
  <c r="S2128" i="2"/>
  <c r="AA2128" i="2"/>
  <c r="AC2128" i="2"/>
  <c r="A2129" i="2"/>
  <c r="B2129" i="2"/>
  <c r="F2129" i="2"/>
  <c r="G2129" i="2"/>
  <c r="H2129" i="2"/>
  <c r="I2129" i="2"/>
  <c r="J2129" i="2"/>
  <c r="N2129" i="2"/>
  <c r="O2129" i="2"/>
  <c r="P2129" i="2"/>
  <c r="Q2129" i="2"/>
  <c r="R2129" i="2"/>
  <c r="S2129" i="2"/>
  <c r="AA2129" i="2"/>
  <c r="AC2129" i="2"/>
  <c r="A2130" i="2"/>
  <c r="B2130" i="2"/>
  <c r="F2130" i="2"/>
  <c r="G2130" i="2"/>
  <c r="H2130" i="2"/>
  <c r="I2130" i="2"/>
  <c r="J2130" i="2"/>
  <c r="N2130" i="2"/>
  <c r="O2130" i="2"/>
  <c r="P2130" i="2"/>
  <c r="Q2130" i="2"/>
  <c r="R2130" i="2"/>
  <c r="S2130" i="2"/>
  <c r="AA2130" i="2"/>
  <c r="AC2130" i="2"/>
  <c r="A2131" i="2"/>
  <c r="B2131" i="2"/>
  <c r="F2131" i="2"/>
  <c r="G2131" i="2"/>
  <c r="H2131" i="2"/>
  <c r="I2131" i="2"/>
  <c r="J2131" i="2"/>
  <c r="N2131" i="2"/>
  <c r="T2131" i="2" s="1"/>
  <c r="O2131" i="2"/>
  <c r="P2131" i="2"/>
  <c r="Q2131" i="2"/>
  <c r="R2131" i="2"/>
  <c r="S2131" i="2"/>
  <c r="AA2131" i="2"/>
  <c r="AC2131" i="2"/>
  <c r="A2132" i="2"/>
  <c r="B2132" i="2"/>
  <c r="F2132" i="2"/>
  <c r="G2132" i="2"/>
  <c r="H2132" i="2"/>
  <c r="I2132" i="2"/>
  <c r="J2132" i="2"/>
  <c r="N2132" i="2"/>
  <c r="O2132" i="2"/>
  <c r="P2132" i="2"/>
  <c r="Q2132" i="2"/>
  <c r="R2132" i="2"/>
  <c r="S2132" i="2"/>
  <c r="AA2132" i="2"/>
  <c r="AC2132" i="2"/>
  <c r="A2133" i="2"/>
  <c r="B2133" i="2"/>
  <c r="F2133" i="2"/>
  <c r="G2133" i="2"/>
  <c r="H2133" i="2"/>
  <c r="I2133" i="2"/>
  <c r="J2133" i="2"/>
  <c r="N2133" i="2"/>
  <c r="O2133" i="2"/>
  <c r="P2133" i="2"/>
  <c r="Q2133" i="2"/>
  <c r="R2133" i="2"/>
  <c r="S2133" i="2"/>
  <c r="AA2133" i="2"/>
  <c r="AC2133" i="2"/>
  <c r="A2134" i="2"/>
  <c r="B2134" i="2"/>
  <c r="F2134" i="2"/>
  <c r="G2134" i="2"/>
  <c r="H2134" i="2"/>
  <c r="I2134" i="2"/>
  <c r="J2134" i="2"/>
  <c r="N2134" i="2"/>
  <c r="O2134" i="2"/>
  <c r="P2134" i="2"/>
  <c r="Q2134" i="2"/>
  <c r="R2134" i="2"/>
  <c r="S2134" i="2"/>
  <c r="AA2134" i="2"/>
  <c r="AC2134" i="2"/>
  <c r="A2135" i="2"/>
  <c r="B2135" i="2"/>
  <c r="F2135" i="2"/>
  <c r="G2135" i="2"/>
  <c r="H2135" i="2"/>
  <c r="I2135" i="2"/>
  <c r="J2135" i="2"/>
  <c r="N2135" i="2"/>
  <c r="O2135" i="2"/>
  <c r="P2135" i="2"/>
  <c r="Q2135" i="2"/>
  <c r="R2135" i="2"/>
  <c r="S2135" i="2"/>
  <c r="AA2135" i="2"/>
  <c r="AC2135" i="2"/>
  <c r="A2136" i="2"/>
  <c r="B2136" i="2"/>
  <c r="F2136" i="2"/>
  <c r="G2136" i="2"/>
  <c r="H2136" i="2"/>
  <c r="I2136" i="2"/>
  <c r="J2136" i="2"/>
  <c r="N2136" i="2"/>
  <c r="O2136" i="2"/>
  <c r="P2136" i="2"/>
  <c r="Q2136" i="2"/>
  <c r="R2136" i="2"/>
  <c r="S2136" i="2"/>
  <c r="AA2136" i="2"/>
  <c r="AC2136" i="2"/>
  <c r="A2137" i="2"/>
  <c r="B2137" i="2"/>
  <c r="F2137" i="2"/>
  <c r="G2137" i="2"/>
  <c r="H2137" i="2"/>
  <c r="I2137" i="2"/>
  <c r="J2137" i="2"/>
  <c r="N2137" i="2"/>
  <c r="O2137" i="2"/>
  <c r="P2137" i="2"/>
  <c r="Q2137" i="2"/>
  <c r="R2137" i="2"/>
  <c r="S2137" i="2"/>
  <c r="AA2137" i="2"/>
  <c r="AC2137" i="2"/>
  <c r="A2138" i="2"/>
  <c r="B2138" i="2"/>
  <c r="F2138" i="2"/>
  <c r="G2138" i="2"/>
  <c r="H2138" i="2"/>
  <c r="I2138" i="2"/>
  <c r="J2138" i="2"/>
  <c r="N2138" i="2"/>
  <c r="O2138" i="2"/>
  <c r="P2138" i="2"/>
  <c r="Q2138" i="2"/>
  <c r="R2138" i="2"/>
  <c r="S2138" i="2"/>
  <c r="AA2138" i="2"/>
  <c r="AC2138" i="2"/>
  <c r="A2139" i="2"/>
  <c r="B2139" i="2"/>
  <c r="F2139" i="2"/>
  <c r="G2139" i="2"/>
  <c r="H2139" i="2"/>
  <c r="I2139" i="2"/>
  <c r="J2139" i="2"/>
  <c r="N2139" i="2"/>
  <c r="T2139" i="2" s="1"/>
  <c r="O2139" i="2"/>
  <c r="P2139" i="2"/>
  <c r="Q2139" i="2"/>
  <c r="R2139" i="2"/>
  <c r="S2139" i="2"/>
  <c r="AA2139" i="2"/>
  <c r="AC2139" i="2"/>
  <c r="A2140" i="2"/>
  <c r="B2140" i="2"/>
  <c r="F2140" i="2"/>
  <c r="G2140" i="2"/>
  <c r="H2140" i="2"/>
  <c r="I2140" i="2"/>
  <c r="J2140" i="2"/>
  <c r="N2140" i="2"/>
  <c r="O2140" i="2"/>
  <c r="P2140" i="2"/>
  <c r="Q2140" i="2"/>
  <c r="R2140" i="2"/>
  <c r="S2140" i="2"/>
  <c r="AA2140" i="2"/>
  <c r="AC2140" i="2"/>
  <c r="A2141" i="2"/>
  <c r="B2141" i="2"/>
  <c r="F2141" i="2"/>
  <c r="G2141" i="2"/>
  <c r="H2141" i="2"/>
  <c r="I2141" i="2"/>
  <c r="J2141" i="2"/>
  <c r="N2141" i="2"/>
  <c r="O2141" i="2"/>
  <c r="P2141" i="2"/>
  <c r="Q2141" i="2"/>
  <c r="R2141" i="2"/>
  <c r="S2141" i="2"/>
  <c r="AA2141" i="2"/>
  <c r="AC2141" i="2"/>
  <c r="A2142" i="2"/>
  <c r="B2142" i="2"/>
  <c r="F2142" i="2"/>
  <c r="G2142" i="2"/>
  <c r="H2142" i="2"/>
  <c r="I2142" i="2"/>
  <c r="J2142" i="2"/>
  <c r="N2142" i="2"/>
  <c r="O2142" i="2"/>
  <c r="P2142" i="2"/>
  <c r="Q2142" i="2"/>
  <c r="R2142" i="2"/>
  <c r="S2142" i="2"/>
  <c r="AA2142" i="2"/>
  <c r="AC2142" i="2"/>
  <c r="A2143" i="2"/>
  <c r="B2143" i="2"/>
  <c r="F2143" i="2"/>
  <c r="G2143" i="2"/>
  <c r="H2143" i="2"/>
  <c r="I2143" i="2"/>
  <c r="J2143" i="2"/>
  <c r="N2143" i="2"/>
  <c r="O2143" i="2"/>
  <c r="P2143" i="2"/>
  <c r="Q2143" i="2"/>
  <c r="R2143" i="2"/>
  <c r="S2143" i="2"/>
  <c r="AA2143" i="2"/>
  <c r="AC2143" i="2"/>
  <c r="A2144" i="2"/>
  <c r="B2144" i="2"/>
  <c r="F2144" i="2"/>
  <c r="G2144" i="2"/>
  <c r="H2144" i="2"/>
  <c r="I2144" i="2"/>
  <c r="J2144" i="2"/>
  <c r="N2144" i="2"/>
  <c r="O2144" i="2"/>
  <c r="P2144" i="2"/>
  <c r="Q2144" i="2"/>
  <c r="R2144" i="2"/>
  <c r="S2144" i="2"/>
  <c r="AA2144" i="2"/>
  <c r="AC2144" i="2"/>
  <c r="A2145" i="2"/>
  <c r="B2145" i="2"/>
  <c r="F2145" i="2"/>
  <c r="G2145" i="2"/>
  <c r="H2145" i="2"/>
  <c r="I2145" i="2"/>
  <c r="J2145" i="2"/>
  <c r="N2145" i="2"/>
  <c r="O2145" i="2"/>
  <c r="P2145" i="2"/>
  <c r="Q2145" i="2"/>
  <c r="R2145" i="2"/>
  <c r="S2145" i="2"/>
  <c r="AA2145" i="2"/>
  <c r="AC2145" i="2"/>
  <c r="A2146" i="2"/>
  <c r="B2146" i="2"/>
  <c r="F2146" i="2"/>
  <c r="G2146" i="2"/>
  <c r="H2146" i="2"/>
  <c r="I2146" i="2"/>
  <c r="J2146" i="2"/>
  <c r="N2146" i="2"/>
  <c r="O2146" i="2"/>
  <c r="P2146" i="2"/>
  <c r="Q2146" i="2"/>
  <c r="R2146" i="2"/>
  <c r="S2146" i="2"/>
  <c r="AA2146" i="2"/>
  <c r="AC2146" i="2"/>
  <c r="A2147" i="2"/>
  <c r="B2147" i="2"/>
  <c r="F2147" i="2"/>
  <c r="G2147" i="2"/>
  <c r="H2147" i="2"/>
  <c r="I2147" i="2"/>
  <c r="J2147" i="2"/>
  <c r="N2147" i="2"/>
  <c r="T2147" i="2" s="1"/>
  <c r="O2147" i="2"/>
  <c r="P2147" i="2"/>
  <c r="Q2147" i="2"/>
  <c r="R2147" i="2"/>
  <c r="S2147" i="2"/>
  <c r="AA2147" i="2"/>
  <c r="AC2147" i="2"/>
  <c r="A2148" i="2"/>
  <c r="B2148" i="2"/>
  <c r="F2148" i="2"/>
  <c r="G2148" i="2"/>
  <c r="H2148" i="2"/>
  <c r="I2148" i="2"/>
  <c r="J2148" i="2"/>
  <c r="N2148" i="2"/>
  <c r="O2148" i="2"/>
  <c r="P2148" i="2"/>
  <c r="Q2148" i="2"/>
  <c r="R2148" i="2"/>
  <c r="S2148" i="2"/>
  <c r="AA2148" i="2"/>
  <c r="AC2148" i="2"/>
  <c r="A2149" i="2"/>
  <c r="B2149" i="2"/>
  <c r="F2149" i="2"/>
  <c r="G2149" i="2"/>
  <c r="H2149" i="2"/>
  <c r="I2149" i="2"/>
  <c r="J2149" i="2"/>
  <c r="N2149" i="2"/>
  <c r="O2149" i="2"/>
  <c r="P2149" i="2"/>
  <c r="Q2149" i="2"/>
  <c r="R2149" i="2"/>
  <c r="S2149" i="2"/>
  <c r="AA2149" i="2"/>
  <c r="AC2149" i="2"/>
  <c r="A2150" i="2"/>
  <c r="B2150" i="2"/>
  <c r="F2150" i="2"/>
  <c r="G2150" i="2"/>
  <c r="H2150" i="2"/>
  <c r="I2150" i="2"/>
  <c r="J2150" i="2"/>
  <c r="N2150" i="2"/>
  <c r="O2150" i="2"/>
  <c r="P2150" i="2"/>
  <c r="Q2150" i="2"/>
  <c r="R2150" i="2"/>
  <c r="S2150" i="2"/>
  <c r="AA2150" i="2"/>
  <c r="AC2150" i="2"/>
  <c r="A2151" i="2"/>
  <c r="B2151" i="2"/>
  <c r="F2151" i="2"/>
  <c r="G2151" i="2"/>
  <c r="H2151" i="2"/>
  <c r="I2151" i="2"/>
  <c r="J2151" i="2"/>
  <c r="N2151" i="2"/>
  <c r="O2151" i="2"/>
  <c r="P2151" i="2"/>
  <c r="Q2151" i="2"/>
  <c r="R2151" i="2"/>
  <c r="S2151" i="2"/>
  <c r="AA2151" i="2"/>
  <c r="AC2151" i="2"/>
  <c r="A2152" i="2"/>
  <c r="B2152" i="2"/>
  <c r="F2152" i="2"/>
  <c r="G2152" i="2"/>
  <c r="H2152" i="2"/>
  <c r="I2152" i="2"/>
  <c r="J2152" i="2"/>
  <c r="N2152" i="2"/>
  <c r="O2152" i="2"/>
  <c r="P2152" i="2"/>
  <c r="Q2152" i="2"/>
  <c r="R2152" i="2"/>
  <c r="S2152" i="2"/>
  <c r="AA2152" i="2"/>
  <c r="AC2152" i="2"/>
  <c r="A2153" i="2"/>
  <c r="B2153" i="2"/>
  <c r="F2153" i="2"/>
  <c r="G2153" i="2"/>
  <c r="H2153" i="2"/>
  <c r="I2153" i="2"/>
  <c r="J2153" i="2"/>
  <c r="N2153" i="2"/>
  <c r="O2153" i="2"/>
  <c r="P2153" i="2"/>
  <c r="Q2153" i="2"/>
  <c r="R2153" i="2"/>
  <c r="S2153" i="2"/>
  <c r="AA2153" i="2"/>
  <c r="AC2153" i="2"/>
  <c r="A2154" i="2"/>
  <c r="B2154" i="2"/>
  <c r="F2154" i="2"/>
  <c r="G2154" i="2"/>
  <c r="H2154" i="2"/>
  <c r="I2154" i="2"/>
  <c r="J2154" i="2"/>
  <c r="N2154" i="2"/>
  <c r="O2154" i="2"/>
  <c r="P2154" i="2"/>
  <c r="Q2154" i="2"/>
  <c r="R2154" i="2"/>
  <c r="S2154" i="2"/>
  <c r="AA2154" i="2"/>
  <c r="AC2154" i="2"/>
  <c r="A2155" i="2"/>
  <c r="B2155" i="2"/>
  <c r="F2155" i="2"/>
  <c r="G2155" i="2"/>
  <c r="H2155" i="2"/>
  <c r="I2155" i="2"/>
  <c r="J2155" i="2"/>
  <c r="N2155" i="2"/>
  <c r="T2155" i="2" s="1"/>
  <c r="O2155" i="2"/>
  <c r="P2155" i="2"/>
  <c r="Q2155" i="2"/>
  <c r="R2155" i="2"/>
  <c r="S2155" i="2"/>
  <c r="AA2155" i="2"/>
  <c r="AC2155" i="2"/>
  <c r="A2156" i="2"/>
  <c r="B2156" i="2"/>
  <c r="F2156" i="2"/>
  <c r="G2156" i="2"/>
  <c r="H2156" i="2"/>
  <c r="I2156" i="2"/>
  <c r="J2156" i="2"/>
  <c r="N2156" i="2"/>
  <c r="O2156" i="2"/>
  <c r="P2156" i="2"/>
  <c r="Q2156" i="2"/>
  <c r="R2156" i="2"/>
  <c r="S2156" i="2"/>
  <c r="AA2156" i="2"/>
  <c r="AC2156" i="2"/>
  <c r="A2157" i="2"/>
  <c r="B2157" i="2"/>
  <c r="F2157" i="2"/>
  <c r="G2157" i="2"/>
  <c r="H2157" i="2"/>
  <c r="I2157" i="2"/>
  <c r="J2157" i="2"/>
  <c r="N2157" i="2"/>
  <c r="O2157" i="2"/>
  <c r="P2157" i="2"/>
  <c r="Q2157" i="2"/>
  <c r="R2157" i="2"/>
  <c r="S2157" i="2"/>
  <c r="AA2157" i="2"/>
  <c r="AC2157" i="2"/>
  <c r="A2158" i="2"/>
  <c r="B2158" i="2"/>
  <c r="F2158" i="2"/>
  <c r="G2158" i="2"/>
  <c r="H2158" i="2"/>
  <c r="I2158" i="2"/>
  <c r="J2158" i="2"/>
  <c r="N2158" i="2"/>
  <c r="O2158" i="2"/>
  <c r="P2158" i="2"/>
  <c r="Q2158" i="2"/>
  <c r="R2158" i="2"/>
  <c r="S2158" i="2"/>
  <c r="AA2158" i="2"/>
  <c r="AC2158" i="2"/>
  <c r="A2159" i="2"/>
  <c r="B2159" i="2"/>
  <c r="F2159" i="2"/>
  <c r="G2159" i="2"/>
  <c r="H2159" i="2"/>
  <c r="I2159" i="2"/>
  <c r="J2159" i="2"/>
  <c r="N2159" i="2"/>
  <c r="O2159" i="2"/>
  <c r="P2159" i="2"/>
  <c r="Q2159" i="2"/>
  <c r="R2159" i="2"/>
  <c r="S2159" i="2"/>
  <c r="AA2159" i="2"/>
  <c r="AC2159" i="2"/>
  <c r="A2160" i="2"/>
  <c r="B2160" i="2"/>
  <c r="F2160" i="2"/>
  <c r="G2160" i="2"/>
  <c r="H2160" i="2"/>
  <c r="I2160" i="2"/>
  <c r="J2160" i="2"/>
  <c r="N2160" i="2"/>
  <c r="O2160" i="2"/>
  <c r="P2160" i="2"/>
  <c r="Q2160" i="2"/>
  <c r="R2160" i="2"/>
  <c r="S2160" i="2"/>
  <c r="AA2160" i="2"/>
  <c r="AC2160" i="2"/>
  <c r="A2161" i="2"/>
  <c r="B2161" i="2"/>
  <c r="F2161" i="2"/>
  <c r="G2161" i="2"/>
  <c r="H2161" i="2"/>
  <c r="I2161" i="2"/>
  <c r="J2161" i="2"/>
  <c r="N2161" i="2"/>
  <c r="O2161" i="2"/>
  <c r="P2161" i="2"/>
  <c r="Q2161" i="2"/>
  <c r="R2161" i="2"/>
  <c r="S2161" i="2"/>
  <c r="AA2161" i="2"/>
  <c r="AC2161" i="2"/>
  <c r="A2162" i="2"/>
  <c r="B2162" i="2"/>
  <c r="F2162" i="2"/>
  <c r="G2162" i="2"/>
  <c r="H2162" i="2"/>
  <c r="I2162" i="2"/>
  <c r="J2162" i="2"/>
  <c r="N2162" i="2"/>
  <c r="O2162" i="2"/>
  <c r="P2162" i="2"/>
  <c r="Q2162" i="2"/>
  <c r="R2162" i="2"/>
  <c r="S2162" i="2"/>
  <c r="AA2162" i="2"/>
  <c r="AC2162" i="2"/>
  <c r="A2163" i="2"/>
  <c r="B2163" i="2"/>
  <c r="F2163" i="2"/>
  <c r="G2163" i="2"/>
  <c r="H2163" i="2"/>
  <c r="I2163" i="2"/>
  <c r="J2163" i="2"/>
  <c r="N2163" i="2"/>
  <c r="T2163" i="2" s="1"/>
  <c r="O2163" i="2"/>
  <c r="P2163" i="2"/>
  <c r="Q2163" i="2"/>
  <c r="R2163" i="2"/>
  <c r="S2163" i="2"/>
  <c r="AA2163" i="2"/>
  <c r="AC2163" i="2"/>
  <c r="A2164" i="2"/>
  <c r="B2164" i="2"/>
  <c r="F2164" i="2"/>
  <c r="G2164" i="2"/>
  <c r="H2164" i="2"/>
  <c r="I2164" i="2"/>
  <c r="J2164" i="2"/>
  <c r="N2164" i="2"/>
  <c r="O2164" i="2"/>
  <c r="P2164" i="2"/>
  <c r="Q2164" i="2"/>
  <c r="R2164" i="2"/>
  <c r="S2164" i="2"/>
  <c r="AA2164" i="2"/>
  <c r="AC2164" i="2"/>
  <c r="A2165" i="2"/>
  <c r="B2165" i="2"/>
  <c r="F2165" i="2"/>
  <c r="G2165" i="2"/>
  <c r="H2165" i="2"/>
  <c r="I2165" i="2"/>
  <c r="J2165" i="2"/>
  <c r="N2165" i="2"/>
  <c r="O2165" i="2"/>
  <c r="P2165" i="2"/>
  <c r="Q2165" i="2"/>
  <c r="R2165" i="2"/>
  <c r="S2165" i="2"/>
  <c r="AA2165" i="2"/>
  <c r="AC2165" i="2"/>
  <c r="A2166" i="2"/>
  <c r="B2166" i="2"/>
  <c r="F2166" i="2"/>
  <c r="G2166" i="2"/>
  <c r="H2166" i="2"/>
  <c r="I2166" i="2"/>
  <c r="J2166" i="2"/>
  <c r="N2166" i="2"/>
  <c r="O2166" i="2"/>
  <c r="P2166" i="2"/>
  <c r="Q2166" i="2"/>
  <c r="R2166" i="2"/>
  <c r="S2166" i="2"/>
  <c r="AA2166" i="2"/>
  <c r="AC2166" i="2"/>
  <c r="A2167" i="2"/>
  <c r="B2167" i="2"/>
  <c r="F2167" i="2"/>
  <c r="G2167" i="2"/>
  <c r="H2167" i="2"/>
  <c r="I2167" i="2"/>
  <c r="J2167" i="2"/>
  <c r="N2167" i="2"/>
  <c r="O2167" i="2"/>
  <c r="P2167" i="2"/>
  <c r="Q2167" i="2"/>
  <c r="R2167" i="2"/>
  <c r="S2167" i="2"/>
  <c r="AA2167" i="2"/>
  <c r="AC2167" i="2"/>
  <c r="A2168" i="2"/>
  <c r="B2168" i="2"/>
  <c r="F2168" i="2"/>
  <c r="G2168" i="2"/>
  <c r="H2168" i="2"/>
  <c r="I2168" i="2"/>
  <c r="J2168" i="2"/>
  <c r="N2168" i="2"/>
  <c r="O2168" i="2"/>
  <c r="P2168" i="2"/>
  <c r="Q2168" i="2"/>
  <c r="R2168" i="2"/>
  <c r="S2168" i="2"/>
  <c r="AA2168" i="2"/>
  <c r="AC2168" i="2"/>
  <c r="A2169" i="2"/>
  <c r="B2169" i="2"/>
  <c r="F2169" i="2"/>
  <c r="G2169" i="2"/>
  <c r="H2169" i="2"/>
  <c r="I2169" i="2"/>
  <c r="J2169" i="2"/>
  <c r="N2169" i="2"/>
  <c r="O2169" i="2"/>
  <c r="P2169" i="2"/>
  <c r="Q2169" i="2"/>
  <c r="R2169" i="2"/>
  <c r="S2169" i="2"/>
  <c r="AA2169" i="2"/>
  <c r="AC2169" i="2"/>
  <c r="A2170" i="2"/>
  <c r="B2170" i="2"/>
  <c r="F2170" i="2"/>
  <c r="G2170" i="2"/>
  <c r="H2170" i="2"/>
  <c r="I2170" i="2"/>
  <c r="J2170" i="2"/>
  <c r="N2170" i="2"/>
  <c r="O2170" i="2"/>
  <c r="P2170" i="2"/>
  <c r="Q2170" i="2"/>
  <c r="R2170" i="2"/>
  <c r="S2170" i="2"/>
  <c r="AA2170" i="2"/>
  <c r="AC2170" i="2"/>
  <c r="A2171" i="2"/>
  <c r="B2171" i="2"/>
  <c r="F2171" i="2"/>
  <c r="G2171" i="2"/>
  <c r="H2171" i="2"/>
  <c r="I2171" i="2"/>
  <c r="J2171" i="2"/>
  <c r="N2171" i="2"/>
  <c r="T2171" i="2" s="1"/>
  <c r="O2171" i="2"/>
  <c r="P2171" i="2"/>
  <c r="Q2171" i="2"/>
  <c r="R2171" i="2"/>
  <c r="S2171" i="2"/>
  <c r="AA2171" i="2"/>
  <c r="AC2171" i="2"/>
  <c r="A2172" i="2"/>
  <c r="B2172" i="2"/>
  <c r="F2172" i="2"/>
  <c r="G2172" i="2"/>
  <c r="H2172" i="2"/>
  <c r="I2172" i="2"/>
  <c r="J2172" i="2"/>
  <c r="N2172" i="2"/>
  <c r="O2172" i="2"/>
  <c r="P2172" i="2"/>
  <c r="Q2172" i="2"/>
  <c r="R2172" i="2"/>
  <c r="S2172" i="2"/>
  <c r="AA2172" i="2"/>
  <c r="AC2172" i="2"/>
  <c r="A2173" i="2"/>
  <c r="B2173" i="2"/>
  <c r="F2173" i="2"/>
  <c r="G2173" i="2"/>
  <c r="H2173" i="2"/>
  <c r="I2173" i="2"/>
  <c r="J2173" i="2"/>
  <c r="N2173" i="2"/>
  <c r="O2173" i="2"/>
  <c r="P2173" i="2"/>
  <c r="Q2173" i="2"/>
  <c r="R2173" i="2"/>
  <c r="S2173" i="2"/>
  <c r="AA2173" i="2"/>
  <c r="AC2173" i="2"/>
  <c r="A2174" i="2"/>
  <c r="B2174" i="2"/>
  <c r="F2174" i="2"/>
  <c r="G2174" i="2"/>
  <c r="H2174" i="2"/>
  <c r="I2174" i="2"/>
  <c r="J2174" i="2"/>
  <c r="N2174" i="2"/>
  <c r="O2174" i="2"/>
  <c r="P2174" i="2"/>
  <c r="Q2174" i="2"/>
  <c r="R2174" i="2"/>
  <c r="S2174" i="2"/>
  <c r="AA2174" i="2"/>
  <c r="AC2174" i="2"/>
  <c r="A2175" i="2"/>
  <c r="B2175" i="2"/>
  <c r="F2175" i="2"/>
  <c r="G2175" i="2"/>
  <c r="H2175" i="2"/>
  <c r="I2175" i="2"/>
  <c r="J2175" i="2"/>
  <c r="N2175" i="2"/>
  <c r="O2175" i="2"/>
  <c r="P2175" i="2"/>
  <c r="Q2175" i="2"/>
  <c r="R2175" i="2"/>
  <c r="S2175" i="2"/>
  <c r="AA2175" i="2"/>
  <c r="AC2175" i="2"/>
  <c r="A2176" i="2"/>
  <c r="B2176" i="2"/>
  <c r="F2176" i="2"/>
  <c r="G2176" i="2"/>
  <c r="H2176" i="2"/>
  <c r="I2176" i="2"/>
  <c r="J2176" i="2"/>
  <c r="N2176" i="2"/>
  <c r="O2176" i="2"/>
  <c r="P2176" i="2"/>
  <c r="Q2176" i="2"/>
  <c r="R2176" i="2"/>
  <c r="S2176" i="2"/>
  <c r="AA2176" i="2"/>
  <c r="AC2176" i="2"/>
  <c r="A2177" i="2"/>
  <c r="B2177" i="2"/>
  <c r="F2177" i="2"/>
  <c r="G2177" i="2"/>
  <c r="H2177" i="2"/>
  <c r="I2177" i="2"/>
  <c r="J2177" i="2"/>
  <c r="N2177" i="2"/>
  <c r="O2177" i="2"/>
  <c r="P2177" i="2"/>
  <c r="Q2177" i="2"/>
  <c r="R2177" i="2"/>
  <c r="S2177" i="2"/>
  <c r="AA2177" i="2"/>
  <c r="AC2177" i="2"/>
  <c r="A2178" i="2"/>
  <c r="B2178" i="2"/>
  <c r="F2178" i="2"/>
  <c r="G2178" i="2"/>
  <c r="H2178" i="2"/>
  <c r="I2178" i="2"/>
  <c r="J2178" i="2"/>
  <c r="N2178" i="2"/>
  <c r="O2178" i="2"/>
  <c r="P2178" i="2"/>
  <c r="Q2178" i="2"/>
  <c r="R2178" i="2"/>
  <c r="S2178" i="2"/>
  <c r="AA2178" i="2"/>
  <c r="AC2178" i="2"/>
  <c r="A2179" i="2"/>
  <c r="B2179" i="2"/>
  <c r="F2179" i="2"/>
  <c r="G2179" i="2"/>
  <c r="H2179" i="2"/>
  <c r="I2179" i="2"/>
  <c r="J2179" i="2"/>
  <c r="N2179" i="2"/>
  <c r="T2179" i="2" s="1"/>
  <c r="O2179" i="2"/>
  <c r="P2179" i="2"/>
  <c r="Q2179" i="2"/>
  <c r="R2179" i="2"/>
  <c r="S2179" i="2"/>
  <c r="AA2179" i="2"/>
  <c r="AC2179" i="2"/>
  <c r="A2180" i="2"/>
  <c r="B2180" i="2"/>
  <c r="F2180" i="2"/>
  <c r="G2180" i="2"/>
  <c r="H2180" i="2"/>
  <c r="I2180" i="2"/>
  <c r="J2180" i="2"/>
  <c r="N2180" i="2"/>
  <c r="O2180" i="2"/>
  <c r="P2180" i="2"/>
  <c r="Q2180" i="2"/>
  <c r="R2180" i="2"/>
  <c r="S2180" i="2"/>
  <c r="AA2180" i="2"/>
  <c r="AC2180" i="2"/>
  <c r="A2181" i="2"/>
  <c r="B2181" i="2"/>
  <c r="F2181" i="2"/>
  <c r="G2181" i="2"/>
  <c r="H2181" i="2"/>
  <c r="I2181" i="2"/>
  <c r="J2181" i="2"/>
  <c r="N2181" i="2"/>
  <c r="O2181" i="2"/>
  <c r="P2181" i="2"/>
  <c r="Q2181" i="2"/>
  <c r="R2181" i="2"/>
  <c r="S2181" i="2"/>
  <c r="AA2181" i="2"/>
  <c r="AC2181" i="2"/>
  <c r="A2182" i="2"/>
  <c r="B2182" i="2"/>
  <c r="F2182" i="2"/>
  <c r="G2182" i="2"/>
  <c r="H2182" i="2"/>
  <c r="I2182" i="2"/>
  <c r="J2182" i="2"/>
  <c r="N2182" i="2"/>
  <c r="O2182" i="2"/>
  <c r="P2182" i="2"/>
  <c r="Q2182" i="2"/>
  <c r="R2182" i="2"/>
  <c r="S2182" i="2"/>
  <c r="AA2182" i="2"/>
  <c r="AC2182" i="2"/>
  <c r="A2183" i="2"/>
  <c r="B2183" i="2"/>
  <c r="F2183" i="2"/>
  <c r="G2183" i="2"/>
  <c r="H2183" i="2"/>
  <c r="I2183" i="2"/>
  <c r="J2183" i="2"/>
  <c r="N2183" i="2"/>
  <c r="O2183" i="2"/>
  <c r="P2183" i="2"/>
  <c r="Q2183" i="2"/>
  <c r="R2183" i="2"/>
  <c r="S2183" i="2"/>
  <c r="AA2183" i="2"/>
  <c r="AC2183" i="2"/>
  <c r="A2184" i="2"/>
  <c r="B2184" i="2"/>
  <c r="F2184" i="2"/>
  <c r="G2184" i="2"/>
  <c r="H2184" i="2"/>
  <c r="I2184" i="2"/>
  <c r="J2184" i="2"/>
  <c r="N2184" i="2"/>
  <c r="O2184" i="2"/>
  <c r="P2184" i="2"/>
  <c r="Q2184" i="2"/>
  <c r="R2184" i="2"/>
  <c r="S2184" i="2"/>
  <c r="AA2184" i="2"/>
  <c r="AC2184" i="2"/>
  <c r="A2185" i="2"/>
  <c r="B2185" i="2"/>
  <c r="F2185" i="2"/>
  <c r="G2185" i="2"/>
  <c r="H2185" i="2"/>
  <c r="I2185" i="2"/>
  <c r="J2185" i="2"/>
  <c r="N2185" i="2"/>
  <c r="O2185" i="2"/>
  <c r="P2185" i="2"/>
  <c r="Q2185" i="2"/>
  <c r="R2185" i="2"/>
  <c r="S2185" i="2"/>
  <c r="AA2185" i="2"/>
  <c r="AC2185" i="2"/>
  <c r="A2186" i="2"/>
  <c r="B2186" i="2"/>
  <c r="F2186" i="2"/>
  <c r="G2186" i="2"/>
  <c r="H2186" i="2"/>
  <c r="I2186" i="2"/>
  <c r="J2186" i="2"/>
  <c r="N2186" i="2"/>
  <c r="O2186" i="2"/>
  <c r="P2186" i="2"/>
  <c r="Q2186" i="2"/>
  <c r="R2186" i="2"/>
  <c r="S2186" i="2"/>
  <c r="AA2186" i="2"/>
  <c r="AC2186" i="2"/>
  <c r="A2187" i="2"/>
  <c r="B2187" i="2"/>
  <c r="F2187" i="2"/>
  <c r="G2187" i="2"/>
  <c r="H2187" i="2"/>
  <c r="I2187" i="2"/>
  <c r="J2187" i="2"/>
  <c r="N2187" i="2"/>
  <c r="T2187" i="2" s="1"/>
  <c r="O2187" i="2"/>
  <c r="P2187" i="2"/>
  <c r="Q2187" i="2"/>
  <c r="R2187" i="2"/>
  <c r="S2187" i="2"/>
  <c r="AA2187" i="2"/>
  <c r="AC2187" i="2"/>
  <c r="A2188" i="2"/>
  <c r="B2188" i="2"/>
  <c r="F2188" i="2"/>
  <c r="G2188" i="2"/>
  <c r="H2188" i="2"/>
  <c r="I2188" i="2"/>
  <c r="J2188" i="2"/>
  <c r="N2188" i="2"/>
  <c r="O2188" i="2"/>
  <c r="P2188" i="2"/>
  <c r="Q2188" i="2"/>
  <c r="R2188" i="2"/>
  <c r="S2188" i="2"/>
  <c r="AA2188" i="2"/>
  <c r="AC2188" i="2"/>
  <c r="A2189" i="2"/>
  <c r="B2189" i="2"/>
  <c r="F2189" i="2"/>
  <c r="G2189" i="2"/>
  <c r="H2189" i="2"/>
  <c r="I2189" i="2"/>
  <c r="J2189" i="2"/>
  <c r="N2189" i="2"/>
  <c r="O2189" i="2"/>
  <c r="P2189" i="2"/>
  <c r="Q2189" i="2"/>
  <c r="R2189" i="2"/>
  <c r="S2189" i="2"/>
  <c r="AA2189" i="2"/>
  <c r="AC2189" i="2"/>
  <c r="A2190" i="2"/>
  <c r="B2190" i="2"/>
  <c r="F2190" i="2"/>
  <c r="G2190" i="2"/>
  <c r="H2190" i="2"/>
  <c r="I2190" i="2"/>
  <c r="J2190" i="2"/>
  <c r="N2190" i="2"/>
  <c r="O2190" i="2"/>
  <c r="P2190" i="2"/>
  <c r="Q2190" i="2"/>
  <c r="R2190" i="2"/>
  <c r="S2190" i="2"/>
  <c r="AA2190" i="2"/>
  <c r="AC2190" i="2"/>
  <c r="A2191" i="2"/>
  <c r="B2191" i="2"/>
  <c r="F2191" i="2"/>
  <c r="G2191" i="2"/>
  <c r="H2191" i="2"/>
  <c r="I2191" i="2"/>
  <c r="J2191" i="2"/>
  <c r="N2191" i="2"/>
  <c r="O2191" i="2"/>
  <c r="P2191" i="2"/>
  <c r="Q2191" i="2"/>
  <c r="R2191" i="2"/>
  <c r="S2191" i="2"/>
  <c r="AA2191" i="2"/>
  <c r="AC2191" i="2"/>
  <c r="A2192" i="2"/>
  <c r="B2192" i="2"/>
  <c r="F2192" i="2"/>
  <c r="G2192" i="2"/>
  <c r="H2192" i="2"/>
  <c r="I2192" i="2"/>
  <c r="J2192" i="2"/>
  <c r="N2192" i="2"/>
  <c r="O2192" i="2"/>
  <c r="P2192" i="2"/>
  <c r="Q2192" i="2"/>
  <c r="R2192" i="2"/>
  <c r="S2192" i="2"/>
  <c r="AA2192" i="2"/>
  <c r="AC2192" i="2"/>
  <c r="A2193" i="2"/>
  <c r="B2193" i="2"/>
  <c r="F2193" i="2"/>
  <c r="G2193" i="2"/>
  <c r="H2193" i="2"/>
  <c r="I2193" i="2"/>
  <c r="J2193" i="2"/>
  <c r="N2193" i="2"/>
  <c r="O2193" i="2"/>
  <c r="P2193" i="2"/>
  <c r="Q2193" i="2"/>
  <c r="R2193" i="2"/>
  <c r="S2193" i="2"/>
  <c r="AA2193" i="2"/>
  <c r="AC2193" i="2"/>
  <c r="A2194" i="2"/>
  <c r="B2194" i="2"/>
  <c r="F2194" i="2"/>
  <c r="G2194" i="2"/>
  <c r="H2194" i="2"/>
  <c r="I2194" i="2"/>
  <c r="J2194" i="2"/>
  <c r="N2194" i="2"/>
  <c r="O2194" i="2"/>
  <c r="P2194" i="2"/>
  <c r="Q2194" i="2"/>
  <c r="R2194" i="2"/>
  <c r="S2194" i="2"/>
  <c r="AA2194" i="2"/>
  <c r="AC2194" i="2"/>
  <c r="A2195" i="2"/>
  <c r="B2195" i="2"/>
  <c r="F2195" i="2"/>
  <c r="G2195" i="2"/>
  <c r="H2195" i="2"/>
  <c r="I2195" i="2"/>
  <c r="J2195" i="2"/>
  <c r="N2195" i="2"/>
  <c r="T2195" i="2" s="1"/>
  <c r="O2195" i="2"/>
  <c r="P2195" i="2"/>
  <c r="Q2195" i="2"/>
  <c r="R2195" i="2"/>
  <c r="S2195" i="2"/>
  <c r="AA2195" i="2"/>
  <c r="AC2195" i="2"/>
  <c r="A2196" i="2"/>
  <c r="B2196" i="2"/>
  <c r="F2196" i="2"/>
  <c r="G2196" i="2"/>
  <c r="H2196" i="2"/>
  <c r="I2196" i="2"/>
  <c r="J2196" i="2"/>
  <c r="N2196" i="2"/>
  <c r="O2196" i="2"/>
  <c r="P2196" i="2"/>
  <c r="Q2196" i="2"/>
  <c r="R2196" i="2"/>
  <c r="S2196" i="2"/>
  <c r="AA2196" i="2"/>
  <c r="AC2196" i="2"/>
  <c r="A2197" i="2"/>
  <c r="B2197" i="2"/>
  <c r="F2197" i="2"/>
  <c r="G2197" i="2"/>
  <c r="H2197" i="2"/>
  <c r="I2197" i="2"/>
  <c r="J2197" i="2"/>
  <c r="N2197" i="2"/>
  <c r="O2197" i="2"/>
  <c r="P2197" i="2"/>
  <c r="Q2197" i="2"/>
  <c r="R2197" i="2"/>
  <c r="S2197" i="2"/>
  <c r="AA2197" i="2"/>
  <c r="AC2197" i="2"/>
  <c r="A2198" i="2"/>
  <c r="B2198" i="2"/>
  <c r="F2198" i="2"/>
  <c r="G2198" i="2"/>
  <c r="H2198" i="2"/>
  <c r="I2198" i="2"/>
  <c r="J2198" i="2"/>
  <c r="N2198" i="2"/>
  <c r="O2198" i="2"/>
  <c r="P2198" i="2"/>
  <c r="Q2198" i="2"/>
  <c r="R2198" i="2"/>
  <c r="S2198" i="2"/>
  <c r="AA2198" i="2"/>
  <c r="AC2198" i="2"/>
  <c r="A2199" i="2"/>
  <c r="B2199" i="2"/>
  <c r="F2199" i="2"/>
  <c r="G2199" i="2"/>
  <c r="H2199" i="2"/>
  <c r="I2199" i="2"/>
  <c r="J2199" i="2"/>
  <c r="N2199" i="2"/>
  <c r="O2199" i="2"/>
  <c r="P2199" i="2"/>
  <c r="Q2199" i="2"/>
  <c r="R2199" i="2"/>
  <c r="S2199" i="2"/>
  <c r="AA2199" i="2"/>
  <c r="AC2199" i="2"/>
  <c r="A2200" i="2"/>
  <c r="B2200" i="2"/>
  <c r="F2200" i="2"/>
  <c r="G2200" i="2"/>
  <c r="H2200" i="2"/>
  <c r="I2200" i="2"/>
  <c r="J2200" i="2"/>
  <c r="N2200" i="2"/>
  <c r="O2200" i="2"/>
  <c r="P2200" i="2"/>
  <c r="Q2200" i="2"/>
  <c r="R2200" i="2"/>
  <c r="S2200" i="2"/>
  <c r="AA2200" i="2"/>
  <c r="AC2200" i="2"/>
  <c r="A2201" i="2"/>
  <c r="B2201" i="2"/>
  <c r="F2201" i="2"/>
  <c r="G2201" i="2"/>
  <c r="H2201" i="2"/>
  <c r="I2201" i="2"/>
  <c r="J2201" i="2"/>
  <c r="N2201" i="2"/>
  <c r="O2201" i="2"/>
  <c r="P2201" i="2"/>
  <c r="Q2201" i="2"/>
  <c r="R2201" i="2"/>
  <c r="S2201" i="2"/>
  <c r="AA2201" i="2"/>
  <c r="AC2201" i="2"/>
  <c r="A2202" i="2"/>
  <c r="B2202" i="2"/>
  <c r="F2202" i="2"/>
  <c r="G2202" i="2"/>
  <c r="H2202" i="2"/>
  <c r="I2202" i="2"/>
  <c r="J2202" i="2"/>
  <c r="N2202" i="2"/>
  <c r="O2202" i="2"/>
  <c r="P2202" i="2"/>
  <c r="Q2202" i="2"/>
  <c r="R2202" i="2"/>
  <c r="S2202" i="2"/>
  <c r="AA2202" i="2"/>
  <c r="AC2202" i="2"/>
  <c r="A2203" i="2"/>
  <c r="B2203" i="2"/>
  <c r="F2203" i="2"/>
  <c r="G2203" i="2"/>
  <c r="H2203" i="2"/>
  <c r="I2203" i="2"/>
  <c r="J2203" i="2"/>
  <c r="N2203" i="2"/>
  <c r="T2203" i="2" s="1"/>
  <c r="O2203" i="2"/>
  <c r="P2203" i="2"/>
  <c r="Q2203" i="2"/>
  <c r="R2203" i="2"/>
  <c r="S2203" i="2"/>
  <c r="AA2203" i="2"/>
  <c r="AC2203" i="2"/>
  <c r="A2204" i="2"/>
  <c r="B2204" i="2"/>
  <c r="F2204" i="2"/>
  <c r="G2204" i="2"/>
  <c r="H2204" i="2"/>
  <c r="I2204" i="2"/>
  <c r="J2204" i="2"/>
  <c r="N2204" i="2"/>
  <c r="O2204" i="2"/>
  <c r="P2204" i="2"/>
  <c r="Q2204" i="2"/>
  <c r="R2204" i="2"/>
  <c r="S2204" i="2"/>
  <c r="AA2204" i="2"/>
  <c r="AC2204" i="2"/>
  <c r="A2205" i="2"/>
  <c r="B2205" i="2"/>
  <c r="F2205" i="2"/>
  <c r="G2205" i="2"/>
  <c r="H2205" i="2"/>
  <c r="I2205" i="2"/>
  <c r="J2205" i="2"/>
  <c r="N2205" i="2"/>
  <c r="O2205" i="2"/>
  <c r="P2205" i="2"/>
  <c r="Q2205" i="2"/>
  <c r="R2205" i="2"/>
  <c r="S2205" i="2"/>
  <c r="AA2205" i="2"/>
  <c r="AC2205" i="2"/>
  <c r="A2206" i="2"/>
  <c r="B2206" i="2"/>
  <c r="F2206" i="2"/>
  <c r="G2206" i="2"/>
  <c r="H2206" i="2"/>
  <c r="I2206" i="2"/>
  <c r="J2206" i="2"/>
  <c r="N2206" i="2"/>
  <c r="O2206" i="2"/>
  <c r="P2206" i="2"/>
  <c r="Q2206" i="2"/>
  <c r="R2206" i="2"/>
  <c r="S2206" i="2"/>
  <c r="AA2206" i="2"/>
  <c r="AC2206" i="2"/>
  <c r="A2207" i="2"/>
  <c r="B2207" i="2"/>
  <c r="F2207" i="2"/>
  <c r="G2207" i="2"/>
  <c r="H2207" i="2"/>
  <c r="I2207" i="2"/>
  <c r="J2207" i="2"/>
  <c r="N2207" i="2"/>
  <c r="O2207" i="2"/>
  <c r="P2207" i="2"/>
  <c r="Q2207" i="2"/>
  <c r="R2207" i="2"/>
  <c r="S2207" i="2"/>
  <c r="AA2207" i="2"/>
  <c r="AC2207" i="2"/>
  <c r="A2208" i="2"/>
  <c r="B2208" i="2"/>
  <c r="F2208" i="2"/>
  <c r="G2208" i="2"/>
  <c r="H2208" i="2"/>
  <c r="I2208" i="2"/>
  <c r="J2208" i="2"/>
  <c r="N2208" i="2"/>
  <c r="O2208" i="2"/>
  <c r="P2208" i="2"/>
  <c r="Q2208" i="2"/>
  <c r="R2208" i="2"/>
  <c r="S2208" i="2"/>
  <c r="AA2208" i="2"/>
  <c r="AC2208" i="2"/>
  <c r="A2209" i="2"/>
  <c r="B2209" i="2"/>
  <c r="F2209" i="2"/>
  <c r="G2209" i="2"/>
  <c r="H2209" i="2"/>
  <c r="I2209" i="2"/>
  <c r="J2209" i="2"/>
  <c r="N2209" i="2"/>
  <c r="O2209" i="2"/>
  <c r="P2209" i="2"/>
  <c r="Q2209" i="2"/>
  <c r="R2209" i="2"/>
  <c r="S2209" i="2"/>
  <c r="AA2209" i="2"/>
  <c r="AC2209" i="2"/>
  <c r="A2210" i="2"/>
  <c r="B2210" i="2"/>
  <c r="F2210" i="2"/>
  <c r="G2210" i="2"/>
  <c r="H2210" i="2"/>
  <c r="I2210" i="2"/>
  <c r="J2210" i="2"/>
  <c r="N2210" i="2"/>
  <c r="O2210" i="2"/>
  <c r="P2210" i="2"/>
  <c r="Q2210" i="2"/>
  <c r="R2210" i="2"/>
  <c r="S2210" i="2"/>
  <c r="AA2210" i="2"/>
  <c r="AC2210" i="2"/>
  <c r="A2211" i="2"/>
  <c r="B2211" i="2"/>
  <c r="F2211" i="2"/>
  <c r="G2211" i="2"/>
  <c r="H2211" i="2"/>
  <c r="I2211" i="2"/>
  <c r="J2211" i="2"/>
  <c r="N2211" i="2"/>
  <c r="T2211" i="2" s="1"/>
  <c r="O2211" i="2"/>
  <c r="P2211" i="2"/>
  <c r="Q2211" i="2"/>
  <c r="R2211" i="2"/>
  <c r="S2211" i="2"/>
  <c r="AA2211" i="2"/>
  <c r="AC2211" i="2"/>
  <c r="A2212" i="2"/>
  <c r="B2212" i="2"/>
  <c r="F2212" i="2"/>
  <c r="G2212" i="2"/>
  <c r="H2212" i="2"/>
  <c r="I2212" i="2"/>
  <c r="J2212" i="2"/>
  <c r="N2212" i="2"/>
  <c r="O2212" i="2"/>
  <c r="P2212" i="2"/>
  <c r="Q2212" i="2"/>
  <c r="R2212" i="2"/>
  <c r="S2212" i="2"/>
  <c r="AA2212" i="2"/>
  <c r="AC2212" i="2"/>
  <c r="A2213" i="2"/>
  <c r="B2213" i="2"/>
  <c r="F2213" i="2"/>
  <c r="G2213" i="2"/>
  <c r="H2213" i="2"/>
  <c r="I2213" i="2"/>
  <c r="J2213" i="2"/>
  <c r="N2213" i="2"/>
  <c r="O2213" i="2"/>
  <c r="P2213" i="2"/>
  <c r="Q2213" i="2"/>
  <c r="R2213" i="2"/>
  <c r="S2213" i="2"/>
  <c r="AA2213" i="2"/>
  <c r="AC2213" i="2"/>
  <c r="A2214" i="2"/>
  <c r="B2214" i="2"/>
  <c r="F2214" i="2"/>
  <c r="G2214" i="2"/>
  <c r="H2214" i="2"/>
  <c r="I2214" i="2"/>
  <c r="J2214" i="2"/>
  <c r="N2214" i="2"/>
  <c r="O2214" i="2"/>
  <c r="P2214" i="2"/>
  <c r="Q2214" i="2"/>
  <c r="R2214" i="2"/>
  <c r="S2214" i="2"/>
  <c r="AA2214" i="2"/>
  <c r="AC2214" i="2"/>
  <c r="A2215" i="2"/>
  <c r="B2215" i="2"/>
  <c r="F2215" i="2"/>
  <c r="G2215" i="2"/>
  <c r="H2215" i="2"/>
  <c r="I2215" i="2"/>
  <c r="J2215" i="2"/>
  <c r="N2215" i="2"/>
  <c r="O2215" i="2"/>
  <c r="P2215" i="2"/>
  <c r="Q2215" i="2"/>
  <c r="R2215" i="2"/>
  <c r="S2215" i="2"/>
  <c r="AA2215" i="2"/>
  <c r="AC2215" i="2"/>
  <c r="A2216" i="2"/>
  <c r="B2216" i="2"/>
  <c r="F2216" i="2"/>
  <c r="G2216" i="2"/>
  <c r="H2216" i="2"/>
  <c r="I2216" i="2"/>
  <c r="J2216" i="2"/>
  <c r="N2216" i="2"/>
  <c r="O2216" i="2"/>
  <c r="P2216" i="2"/>
  <c r="Q2216" i="2"/>
  <c r="R2216" i="2"/>
  <c r="S2216" i="2"/>
  <c r="AA2216" i="2"/>
  <c r="AC2216" i="2"/>
  <c r="A2217" i="2"/>
  <c r="B2217" i="2"/>
  <c r="F2217" i="2"/>
  <c r="G2217" i="2"/>
  <c r="H2217" i="2"/>
  <c r="I2217" i="2"/>
  <c r="J2217" i="2"/>
  <c r="N2217" i="2"/>
  <c r="O2217" i="2"/>
  <c r="P2217" i="2"/>
  <c r="Q2217" i="2"/>
  <c r="R2217" i="2"/>
  <c r="S2217" i="2"/>
  <c r="AA2217" i="2"/>
  <c r="AC2217" i="2"/>
  <c r="A2218" i="2"/>
  <c r="B2218" i="2"/>
  <c r="F2218" i="2"/>
  <c r="G2218" i="2"/>
  <c r="H2218" i="2"/>
  <c r="I2218" i="2"/>
  <c r="J2218" i="2"/>
  <c r="N2218" i="2"/>
  <c r="O2218" i="2"/>
  <c r="P2218" i="2"/>
  <c r="Q2218" i="2"/>
  <c r="R2218" i="2"/>
  <c r="S2218" i="2"/>
  <c r="AA2218" i="2"/>
  <c r="AC2218" i="2"/>
  <c r="A2219" i="2"/>
  <c r="B2219" i="2"/>
  <c r="F2219" i="2"/>
  <c r="G2219" i="2"/>
  <c r="H2219" i="2"/>
  <c r="I2219" i="2"/>
  <c r="J2219" i="2"/>
  <c r="N2219" i="2"/>
  <c r="T2219" i="2" s="1"/>
  <c r="O2219" i="2"/>
  <c r="P2219" i="2"/>
  <c r="Q2219" i="2"/>
  <c r="R2219" i="2"/>
  <c r="S2219" i="2"/>
  <c r="AA2219" i="2"/>
  <c r="AC2219" i="2"/>
  <c r="A2220" i="2"/>
  <c r="B2220" i="2"/>
  <c r="F2220" i="2"/>
  <c r="G2220" i="2"/>
  <c r="H2220" i="2"/>
  <c r="I2220" i="2"/>
  <c r="J2220" i="2"/>
  <c r="N2220" i="2"/>
  <c r="O2220" i="2"/>
  <c r="P2220" i="2"/>
  <c r="Q2220" i="2"/>
  <c r="R2220" i="2"/>
  <c r="S2220" i="2"/>
  <c r="AA2220" i="2"/>
  <c r="AC2220" i="2"/>
  <c r="A2221" i="2"/>
  <c r="B2221" i="2"/>
  <c r="F2221" i="2"/>
  <c r="G2221" i="2"/>
  <c r="H2221" i="2"/>
  <c r="I2221" i="2"/>
  <c r="J2221" i="2"/>
  <c r="N2221" i="2"/>
  <c r="O2221" i="2"/>
  <c r="P2221" i="2"/>
  <c r="Q2221" i="2"/>
  <c r="R2221" i="2"/>
  <c r="S2221" i="2"/>
  <c r="AA2221" i="2"/>
  <c r="AC2221" i="2"/>
  <c r="A2222" i="2"/>
  <c r="B2222" i="2"/>
  <c r="F2222" i="2"/>
  <c r="G2222" i="2"/>
  <c r="H2222" i="2"/>
  <c r="I2222" i="2"/>
  <c r="J2222" i="2"/>
  <c r="N2222" i="2"/>
  <c r="O2222" i="2"/>
  <c r="P2222" i="2"/>
  <c r="Q2222" i="2"/>
  <c r="R2222" i="2"/>
  <c r="S2222" i="2"/>
  <c r="AA2222" i="2"/>
  <c r="AC2222" i="2"/>
  <c r="A2223" i="2"/>
  <c r="B2223" i="2"/>
  <c r="F2223" i="2"/>
  <c r="G2223" i="2"/>
  <c r="H2223" i="2"/>
  <c r="I2223" i="2"/>
  <c r="J2223" i="2"/>
  <c r="N2223" i="2"/>
  <c r="O2223" i="2"/>
  <c r="P2223" i="2"/>
  <c r="Q2223" i="2"/>
  <c r="R2223" i="2"/>
  <c r="S2223" i="2"/>
  <c r="AA2223" i="2"/>
  <c r="AC2223" i="2"/>
  <c r="A2224" i="2"/>
  <c r="B2224" i="2"/>
  <c r="F2224" i="2"/>
  <c r="G2224" i="2"/>
  <c r="H2224" i="2"/>
  <c r="I2224" i="2"/>
  <c r="J2224" i="2"/>
  <c r="N2224" i="2"/>
  <c r="O2224" i="2"/>
  <c r="P2224" i="2"/>
  <c r="Q2224" i="2"/>
  <c r="R2224" i="2"/>
  <c r="S2224" i="2"/>
  <c r="AA2224" i="2"/>
  <c r="AC2224" i="2"/>
  <c r="A2225" i="2"/>
  <c r="B2225" i="2"/>
  <c r="F2225" i="2"/>
  <c r="G2225" i="2"/>
  <c r="H2225" i="2"/>
  <c r="I2225" i="2"/>
  <c r="J2225" i="2"/>
  <c r="N2225" i="2"/>
  <c r="O2225" i="2"/>
  <c r="P2225" i="2"/>
  <c r="Q2225" i="2"/>
  <c r="R2225" i="2"/>
  <c r="S2225" i="2"/>
  <c r="AA2225" i="2"/>
  <c r="AC2225" i="2"/>
  <c r="A2226" i="2"/>
  <c r="B2226" i="2"/>
  <c r="F2226" i="2"/>
  <c r="G2226" i="2"/>
  <c r="H2226" i="2"/>
  <c r="I2226" i="2"/>
  <c r="J2226" i="2"/>
  <c r="N2226" i="2"/>
  <c r="O2226" i="2"/>
  <c r="P2226" i="2"/>
  <c r="Q2226" i="2"/>
  <c r="R2226" i="2"/>
  <c r="S2226" i="2"/>
  <c r="AA2226" i="2"/>
  <c r="AC2226" i="2"/>
  <c r="A2227" i="2"/>
  <c r="B2227" i="2"/>
  <c r="F2227" i="2"/>
  <c r="G2227" i="2"/>
  <c r="H2227" i="2"/>
  <c r="I2227" i="2"/>
  <c r="J2227" i="2"/>
  <c r="N2227" i="2"/>
  <c r="T2227" i="2" s="1"/>
  <c r="O2227" i="2"/>
  <c r="P2227" i="2"/>
  <c r="Q2227" i="2"/>
  <c r="R2227" i="2"/>
  <c r="S2227" i="2"/>
  <c r="AA2227" i="2"/>
  <c r="AC2227" i="2"/>
  <c r="A2228" i="2"/>
  <c r="B2228" i="2"/>
  <c r="F2228" i="2"/>
  <c r="G2228" i="2"/>
  <c r="H2228" i="2"/>
  <c r="I2228" i="2"/>
  <c r="J2228" i="2"/>
  <c r="N2228" i="2"/>
  <c r="O2228" i="2"/>
  <c r="P2228" i="2"/>
  <c r="Q2228" i="2"/>
  <c r="R2228" i="2"/>
  <c r="S2228" i="2"/>
  <c r="AA2228" i="2"/>
  <c r="AC2228" i="2"/>
  <c r="A2229" i="2"/>
  <c r="B2229" i="2"/>
  <c r="F2229" i="2"/>
  <c r="G2229" i="2"/>
  <c r="H2229" i="2"/>
  <c r="I2229" i="2"/>
  <c r="J2229" i="2"/>
  <c r="N2229" i="2"/>
  <c r="O2229" i="2"/>
  <c r="P2229" i="2"/>
  <c r="Q2229" i="2"/>
  <c r="R2229" i="2"/>
  <c r="S2229" i="2"/>
  <c r="AA2229" i="2"/>
  <c r="AC2229" i="2"/>
  <c r="A2230" i="2"/>
  <c r="B2230" i="2"/>
  <c r="F2230" i="2"/>
  <c r="G2230" i="2"/>
  <c r="H2230" i="2"/>
  <c r="I2230" i="2"/>
  <c r="J2230" i="2"/>
  <c r="N2230" i="2"/>
  <c r="O2230" i="2"/>
  <c r="P2230" i="2"/>
  <c r="Q2230" i="2"/>
  <c r="R2230" i="2"/>
  <c r="S2230" i="2"/>
  <c r="AA2230" i="2"/>
  <c r="AC2230" i="2"/>
  <c r="A2231" i="2"/>
  <c r="B2231" i="2"/>
  <c r="F2231" i="2"/>
  <c r="G2231" i="2"/>
  <c r="H2231" i="2"/>
  <c r="I2231" i="2"/>
  <c r="J2231" i="2"/>
  <c r="N2231" i="2"/>
  <c r="O2231" i="2"/>
  <c r="P2231" i="2"/>
  <c r="Q2231" i="2"/>
  <c r="R2231" i="2"/>
  <c r="S2231" i="2"/>
  <c r="AA2231" i="2"/>
  <c r="AC2231" i="2"/>
  <c r="A2232" i="2"/>
  <c r="B2232" i="2"/>
  <c r="F2232" i="2"/>
  <c r="G2232" i="2"/>
  <c r="H2232" i="2"/>
  <c r="I2232" i="2"/>
  <c r="J2232" i="2"/>
  <c r="N2232" i="2"/>
  <c r="O2232" i="2"/>
  <c r="P2232" i="2"/>
  <c r="Q2232" i="2"/>
  <c r="R2232" i="2"/>
  <c r="S2232" i="2"/>
  <c r="AA2232" i="2"/>
  <c r="AC2232" i="2"/>
  <c r="A2233" i="2"/>
  <c r="B2233" i="2"/>
  <c r="F2233" i="2"/>
  <c r="G2233" i="2"/>
  <c r="H2233" i="2"/>
  <c r="I2233" i="2"/>
  <c r="J2233" i="2"/>
  <c r="N2233" i="2"/>
  <c r="O2233" i="2"/>
  <c r="P2233" i="2"/>
  <c r="Q2233" i="2"/>
  <c r="R2233" i="2"/>
  <c r="S2233" i="2"/>
  <c r="AA2233" i="2"/>
  <c r="AC2233" i="2"/>
  <c r="A2234" i="2"/>
  <c r="B2234" i="2"/>
  <c r="F2234" i="2"/>
  <c r="G2234" i="2"/>
  <c r="H2234" i="2"/>
  <c r="I2234" i="2"/>
  <c r="J2234" i="2"/>
  <c r="N2234" i="2"/>
  <c r="O2234" i="2"/>
  <c r="P2234" i="2"/>
  <c r="Q2234" i="2"/>
  <c r="R2234" i="2"/>
  <c r="S2234" i="2"/>
  <c r="AA2234" i="2"/>
  <c r="AC2234" i="2"/>
  <c r="A2235" i="2"/>
  <c r="B2235" i="2"/>
  <c r="F2235" i="2"/>
  <c r="G2235" i="2"/>
  <c r="H2235" i="2"/>
  <c r="I2235" i="2"/>
  <c r="J2235" i="2"/>
  <c r="N2235" i="2"/>
  <c r="T2235" i="2" s="1"/>
  <c r="O2235" i="2"/>
  <c r="P2235" i="2"/>
  <c r="Q2235" i="2"/>
  <c r="R2235" i="2"/>
  <c r="S2235" i="2"/>
  <c r="AA2235" i="2"/>
  <c r="AC2235" i="2"/>
  <c r="A2236" i="2"/>
  <c r="B2236" i="2"/>
  <c r="F2236" i="2"/>
  <c r="G2236" i="2"/>
  <c r="H2236" i="2"/>
  <c r="I2236" i="2"/>
  <c r="J2236" i="2"/>
  <c r="N2236" i="2"/>
  <c r="O2236" i="2"/>
  <c r="P2236" i="2"/>
  <c r="Q2236" i="2"/>
  <c r="R2236" i="2"/>
  <c r="S2236" i="2"/>
  <c r="AA2236" i="2"/>
  <c r="AC2236" i="2"/>
  <c r="A2237" i="2"/>
  <c r="B2237" i="2"/>
  <c r="F2237" i="2"/>
  <c r="G2237" i="2"/>
  <c r="H2237" i="2"/>
  <c r="I2237" i="2"/>
  <c r="J2237" i="2"/>
  <c r="N2237" i="2"/>
  <c r="O2237" i="2"/>
  <c r="P2237" i="2"/>
  <c r="Q2237" i="2"/>
  <c r="R2237" i="2"/>
  <c r="S2237" i="2"/>
  <c r="AA2237" i="2"/>
  <c r="AC2237" i="2"/>
  <c r="A2238" i="2"/>
  <c r="B2238" i="2"/>
  <c r="F2238" i="2"/>
  <c r="G2238" i="2"/>
  <c r="H2238" i="2"/>
  <c r="I2238" i="2"/>
  <c r="J2238" i="2"/>
  <c r="N2238" i="2"/>
  <c r="O2238" i="2"/>
  <c r="P2238" i="2"/>
  <c r="Q2238" i="2"/>
  <c r="R2238" i="2"/>
  <c r="S2238" i="2"/>
  <c r="AA2238" i="2"/>
  <c r="AC2238" i="2"/>
  <c r="A2239" i="2"/>
  <c r="B2239" i="2"/>
  <c r="F2239" i="2"/>
  <c r="G2239" i="2"/>
  <c r="H2239" i="2"/>
  <c r="I2239" i="2"/>
  <c r="J2239" i="2"/>
  <c r="N2239" i="2"/>
  <c r="O2239" i="2"/>
  <c r="P2239" i="2"/>
  <c r="Q2239" i="2"/>
  <c r="R2239" i="2"/>
  <c r="S2239" i="2"/>
  <c r="AA2239" i="2"/>
  <c r="AC2239" i="2"/>
  <c r="A2240" i="2"/>
  <c r="B2240" i="2"/>
  <c r="F2240" i="2"/>
  <c r="G2240" i="2"/>
  <c r="H2240" i="2"/>
  <c r="I2240" i="2"/>
  <c r="J2240" i="2"/>
  <c r="N2240" i="2"/>
  <c r="O2240" i="2"/>
  <c r="P2240" i="2"/>
  <c r="Q2240" i="2"/>
  <c r="R2240" i="2"/>
  <c r="S2240" i="2"/>
  <c r="AA2240" i="2"/>
  <c r="AC2240" i="2"/>
  <c r="A2241" i="2"/>
  <c r="B2241" i="2"/>
  <c r="F2241" i="2"/>
  <c r="G2241" i="2"/>
  <c r="H2241" i="2"/>
  <c r="I2241" i="2"/>
  <c r="J2241" i="2"/>
  <c r="N2241" i="2"/>
  <c r="O2241" i="2"/>
  <c r="P2241" i="2"/>
  <c r="Q2241" i="2"/>
  <c r="R2241" i="2"/>
  <c r="S2241" i="2"/>
  <c r="AA2241" i="2"/>
  <c r="AC2241" i="2"/>
  <c r="A2242" i="2"/>
  <c r="B2242" i="2"/>
  <c r="F2242" i="2"/>
  <c r="G2242" i="2"/>
  <c r="H2242" i="2"/>
  <c r="I2242" i="2"/>
  <c r="J2242" i="2"/>
  <c r="N2242" i="2"/>
  <c r="O2242" i="2"/>
  <c r="P2242" i="2"/>
  <c r="Q2242" i="2"/>
  <c r="R2242" i="2"/>
  <c r="S2242" i="2"/>
  <c r="AA2242" i="2"/>
  <c r="AC2242" i="2"/>
  <c r="A2243" i="2"/>
  <c r="B2243" i="2"/>
  <c r="F2243" i="2"/>
  <c r="G2243" i="2"/>
  <c r="H2243" i="2"/>
  <c r="I2243" i="2"/>
  <c r="J2243" i="2"/>
  <c r="N2243" i="2"/>
  <c r="T2243" i="2" s="1"/>
  <c r="O2243" i="2"/>
  <c r="P2243" i="2"/>
  <c r="Q2243" i="2"/>
  <c r="R2243" i="2"/>
  <c r="S2243" i="2"/>
  <c r="AA2243" i="2"/>
  <c r="AC2243" i="2"/>
  <c r="A2244" i="2"/>
  <c r="B2244" i="2"/>
  <c r="F2244" i="2"/>
  <c r="G2244" i="2"/>
  <c r="H2244" i="2"/>
  <c r="I2244" i="2"/>
  <c r="J2244" i="2"/>
  <c r="N2244" i="2"/>
  <c r="O2244" i="2"/>
  <c r="P2244" i="2"/>
  <c r="Q2244" i="2"/>
  <c r="R2244" i="2"/>
  <c r="S2244" i="2"/>
  <c r="AA2244" i="2"/>
  <c r="AC2244" i="2"/>
  <c r="A2245" i="2"/>
  <c r="B2245" i="2"/>
  <c r="F2245" i="2"/>
  <c r="G2245" i="2"/>
  <c r="H2245" i="2"/>
  <c r="I2245" i="2"/>
  <c r="J2245" i="2"/>
  <c r="N2245" i="2"/>
  <c r="O2245" i="2"/>
  <c r="P2245" i="2"/>
  <c r="Q2245" i="2"/>
  <c r="R2245" i="2"/>
  <c r="S2245" i="2"/>
  <c r="AA2245" i="2"/>
  <c r="AC2245" i="2"/>
  <c r="A2246" i="2"/>
  <c r="B2246" i="2"/>
  <c r="F2246" i="2"/>
  <c r="G2246" i="2"/>
  <c r="H2246" i="2"/>
  <c r="I2246" i="2"/>
  <c r="J2246" i="2"/>
  <c r="N2246" i="2"/>
  <c r="O2246" i="2"/>
  <c r="P2246" i="2"/>
  <c r="Q2246" i="2"/>
  <c r="R2246" i="2"/>
  <c r="S2246" i="2"/>
  <c r="AA2246" i="2"/>
  <c r="AC2246" i="2"/>
  <c r="A2247" i="2"/>
  <c r="B2247" i="2"/>
  <c r="F2247" i="2"/>
  <c r="G2247" i="2"/>
  <c r="H2247" i="2"/>
  <c r="I2247" i="2"/>
  <c r="J2247" i="2"/>
  <c r="N2247" i="2"/>
  <c r="O2247" i="2"/>
  <c r="P2247" i="2"/>
  <c r="Q2247" i="2"/>
  <c r="R2247" i="2"/>
  <c r="S2247" i="2"/>
  <c r="AA2247" i="2"/>
  <c r="AC2247" i="2"/>
  <c r="A2248" i="2"/>
  <c r="B2248" i="2"/>
  <c r="F2248" i="2"/>
  <c r="G2248" i="2"/>
  <c r="H2248" i="2"/>
  <c r="I2248" i="2"/>
  <c r="J2248" i="2"/>
  <c r="N2248" i="2"/>
  <c r="O2248" i="2"/>
  <c r="P2248" i="2"/>
  <c r="Q2248" i="2"/>
  <c r="R2248" i="2"/>
  <c r="S2248" i="2"/>
  <c r="AA2248" i="2"/>
  <c r="AC2248" i="2"/>
  <c r="A2249" i="2"/>
  <c r="B2249" i="2"/>
  <c r="F2249" i="2"/>
  <c r="G2249" i="2"/>
  <c r="H2249" i="2"/>
  <c r="I2249" i="2"/>
  <c r="J2249" i="2"/>
  <c r="N2249" i="2"/>
  <c r="O2249" i="2"/>
  <c r="P2249" i="2"/>
  <c r="Q2249" i="2"/>
  <c r="R2249" i="2"/>
  <c r="S2249" i="2"/>
  <c r="AA2249" i="2"/>
  <c r="AC2249" i="2"/>
  <c r="A2250" i="2"/>
  <c r="B2250" i="2"/>
  <c r="F2250" i="2"/>
  <c r="G2250" i="2"/>
  <c r="H2250" i="2"/>
  <c r="I2250" i="2"/>
  <c r="J2250" i="2"/>
  <c r="N2250" i="2"/>
  <c r="O2250" i="2"/>
  <c r="P2250" i="2"/>
  <c r="Q2250" i="2"/>
  <c r="R2250" i="2"/>
  <c r="S2250" i="2"/>
  <c r="AA2250" i="2"/>
  <c r="AC2250" i="2"/>
  <c r="A2251" i="2"/>
  <c r="B2251" i="2"/>
  <c r="F2251" i="2"/>
  <c r="G2251" i="2"/>
  <c r="H2251" i="2"/>
  <c r="I2251" i="2"/>
  <c r="J2251" i="2"/>
  <c r="N2251" i="2"/>
  <c r="T2251" i="2" s="1"/>
  <c r="O2251" i="2"/>
  <c r="P2251" i="2"/>
  <c r="Q2251" i="2"/>
  <c r="R2251" i="2"/>
  <c r="S2251" i="2"/>
  <c r="AA2251" i="2"/>
  <c r="AC2251" i="2"/>
  <c r="A2252" i="2"/>
  <c r="B2252" i="2"/>
  <c r="F2252" i="2"/>
  <c r="G2252" i="2"/>
  <c r="H2252" i="2"/>
  <c r="I2252" i="2"/>
  <c r="J2252" i="2"/>
  <c r="N2252" i="2"/>
  <c r="O2252" i="2"/>
  <c r="P2252" i="2"/>
  <c r="Q2252" i="2"/>
  <c r="R2252" i="2"/>
  <c r="S2252" i="2"/>
  <c r="AA2252" i="2"/>
  <c r="AC2252" i="2"/>
  <c r="A2253" i="2"/>
  <c r="B2253" i="2"/>
  <c r="F2253" i="2"/>
  <c r="G2253" i="2"/>
  <c r="H2253" i="2"/>
  <c r="I2253" i="2"/>
  <c r="J2253" i="2"/>
  <c r="N2253" i="2"/>
  <c r="O2253" i="2"/>
  <c r="P2253" i="2"/>
  <c r="Q2253" i="2"/>
  <c r="R2253" i="2"/>
  <c r="S2253" i="2"/>
  <c r="AA2253" i="2"/>
  <c r="AC2253" i="2"/>
  <c r="A2254" i="2"/>
  <c r="B2254" i="2"/>
  <c r="F2254" i="2"/>
  <c r="G2254" i="2"/>
  <c r="H2254" i="2"/>
  <c r="I2254" i="2"/>
  <c r="J2254" i="2"/>
  <c r="N2254" i="2"/>
  <c r="O2254" i="2"/>
  <c r="P2254" i="2"/>
  <c r="Q2254" i="2"/>
  <c r="R2254" i="2"/>
  <c r="S2254" i="2"/>
  <c r="AA2254" i="2"/>
  <c r="AC2254" i="2"/>
  <c r="A2255" i="2"/>
  <c r="B2255" i="2"/>
  <c r="F2255" i="2"/>
  <c r="G2255" i="2"/>
  <c r="H2255" i="2"/>
  <c r="I2255" i="2"/>
  <c r="J2255" i="2"/>
  <c r="N2255" i="2"/>
  <c r="O2255" i="2"/>
  <c r="P2255" i="2"/>
  <c r="Q2255" i="2"/>
  <c r="R2255" i="2"/>
  <c r="S2255" i="2"/>
  <c r="AA2255" i="2"/>
  <c r="AC2255" i="2"/>
  <c r="A2256" i="2"/>
  <c r="B2256" i="2"/>
  <c r="F2256" i="2"/>
  <c r="G2256" i="2"/>
  <c r="H2256" i="2"/>
  <c r="I2256" i="2"/>
  <c r="J2256" i="2"/>
  <c r="N2256" i="2"/>
  <c r="O2256" i="2"/>
  <c r="P2256" i="2"/>
  <c r="Q2256" i="2"/>
  <c r="R2256" i="2"/>
  <c r="S2256" i="2"/>
  <c r="AA2256" i="2"/>
  <c r="AC2256" i="2"/>
  <c r="A2257" i="2"/>
  <c r="B2257" i="2"/>
  <c r="F2257" i="2"/>
  <c r="G2257" i="2"/>
  <c r="H2257" i="2"/>
  <c r="I2257" i="2"/>
  <c r="J2257" i="2"/>
  <c r="N2257" i="2"/>
  <c r="T2257" i="2" s="1"/>
  <c r="O2257" i="2"/>
  <c r="P2257" i="2"/>
  <c r="Q2257" i="2"/>
  <c r="R2257" i="2"/>
  <c r="S2257" i="2"/>
  <c r="AA2257" i="2"/>
  <c r="AC2257" i="2"/>
  <c r="A2258" i="2"/>
  <c r="B2258" i="2"/>
  <c r="F2258" i="2"/>
  <c r="G2258" i="2"/>
  <c r="H2258" i="2"/>
  <c r="I2258" i="2"/>
  <c r="J2258" i="2"/>
  <c r="N2258" i="2"/>
  <c r="O2258" i="2"/>
  <c r="P2258" i="2"/>
  <c r="Q2258" i="2"/>
  <c r="R2258" i="2"/>
  <c r="S2258" i="2"/>
  <c r="AA2258" i="2"/>
  <c r="AC2258" i="2"/>
  <c r="A2259" i="2"/>
  <c r="B2259" i="2"/>
  <c r="F2259" i="2"/>
  <c r="G2259" i="2"/>
  <c r="H2259" i="2"/>
  <c r="I2259" i="2"/>
  <c r="J2259" i="2"/>
  <c r="N2259" i="2"/>
  <c r="T2259" i="2" s="1"/>
  <c r="O2259" i="2"/>
  <c r="P2259" i="2"/>
  <c r="Q2259" i="2"/>
  <c r="R2259" i="2"/>
  <c r="S2259" i="2"/>
  <c r="AA2259" i="2"/>
  <c r="AC2259" i="2"/>
  <c r="A2260" i="2"/>
  <c r="B2260" i="2"/>
  <c r="F2260" i="2"/>
  <c r="G2260" i="2"/>
  <c r="H2260" i="2"/>
  <c r="I2260" i="2"/>
  <c r="J2260" i="2"/>
  <c r="N2260" i="2"/>
  <c r="O2260" i="2"/>
  <c r="P2260" i="2"/>
  <c r="Q2260" i="2"/>
  <c r="R2260" i="2"/>
  <c r="S2260" i="2"/>
  <c r="AA2260" i="2"/>
  <c r="AC2260" i="2"/>
  <c r="A2261" i="2"/>
  <c r="B2261" i="2"/>
  <c r="F2261" i="2"/>
  <c r="G2261" i="2"/>
  <c r="H2261" i="2"/>
  <c r="I2261" i="2"/>
  <c r="J2261" i="2"/>
  <c r="N2261" i="2"/>
  <c r="O2261" i="2"/>
  <c r="P2261" i="2"/>
  <c r="Q2261" i="2"/>
  <c r="R2261" i="2"/>
  <c r="S2261" i="2"/>
  <c r="AA2261" i="2"/>
  <c r="AC2261" i="2"/>
  <c r="A2262" i="2"/>
  <c r="B2262" i="2"/>
  <c r="F2262" i="2"/>
  <c r="G2262" i="2"/>
  <c r="H2262" i="2"/>
  <c r="I2262" i="2"/>
  <c r="J2262" i="2"/>
  <c r="N2262" i="2"/>
  <c r="O2262" i="2"/>
  <c r="P2262" i="2"/>
  <c r="Q2262" i="2"/>
  <c r="R2262" i="2"/>
  <c r="S2262" i="2"/>
  <c r="AA2262" i="2"/>
  <c r="AC2262" i="2"/>
  <c r="A2263" i="2"/>
  <c r="B2263" i="2"/>
  <c r="F2263" i="2"/>
  <c r="G2263" i="2"/>
  <c r="H2263" i="2"/>
  <c r="I2263" i="2"/>
  <c r="J2263" i="2"/>
  <c r="N2263" i="2"/>
  <c r="O2263" i="2"/>
  <c r="P2263" i="2"/>
  <c r="Q2263" i="2"/>
  <c r="R2263" i="2"/>
  <c r="S2263" i="2"/>
  <c r="AA2263" i="2"/>
  <c r="AC2263" i="2"/>
  <c r="A2264" i="2"/>
  <c r="B2264" i="2"/>
  <c r="F2264" i="2"/>
  <c r="G2264" i="2"/>
  <c r="H2264" i="2"/>
  <c r="I2264" i="2"/>
  <c r="J2264" i="2"/>
  <c r="N2264" i="2"/>
  <c r="O2264" i="2"/>
  <c r="P2264" i="2"/>
  <c r="Q2264" i="2"/>
  <c r="R2264" i="2"/>
  <c r="S2264" i="2"/>
  <c r="AA2264" i="2"/>
  <c r="AC2264" i="2"/>
  <c r="A2265" i="2"/>
  <c r="B2265" i="2"/>
  <c r="F2265" i="2"/>
  <c r="G2265" i="2"/>
  <c r="H2265" i="2"/>
  <c r="I2265" i="2"/>
  <c r="J2265" i="2"/>
  <c r="N2265" i="2"/>
  <c r="T2265" i="2" s="1"/>
  <c r="O2265" i="2"/>
  <c r="P2265" i="2"/>
  <c r="Q2265" i="2"/>
  <c r="R2265" i="2"/>
  <c r="S2265" i="2"/>
  <c r="AA2265" i="2"/>
  <c r="AC2265" i="2"/>
  <c r="A2266" i="2"/>
  <c r="B2266" i="2"/>
  <c r="F2266" i="2"/>
  <c r="G2266" i="2"/>
  <c r="H2266" i="2"/>
  <c r="I2266" i="2"/>
  <c r="J2266" i="2"/>
  <c r="N2266" i="2"/>
  <c r="O2266" i="2"/>
  <c r="P2266" i="2"/>
  <c r="Q2266" i="2"/>
  <c r="R2266" i="2"/>
  <c r="S2266" i="2"/>
  <c r="AA2266" i="2"/>
  <c r="AC2266" i="2"/>
  <c r="A2267" i="2"/>
  <c r="B2267" i="2"/>
  <c r="F2267" i="2"/>
  <c r="G2267" i="2"/>
  <c r="H2267" i="2"/>
  <c r="I2267" i="2"/>
  <c r="J2267" i="2"/>
  <c r="N2267" i="2"/>
  <c r="T2267" i="2" s="1"/>
  <c r="O2267" i="2"/>
  <c r="P2267" i="2"/>
  <c r="Q2267" i="2"/>
  <c r="R2267" i="2"/>
  <c r="S2267" i="2"/>
  <c r="AA2267" i="2"/>
  <c r="AC2267" i="2"/>
  <c r="A2268" i="2"/>
  <c r="B2268" i="2"/>
  <c r="F2268" i="2"/>
  <c r="G2268" i="2"/>
  <c r="H2268" i="2"/>
  <c r="I2268" i="2"/>
  <c r="J2268" i="2"/>
  <c r="N2268" i="2"/>
  <c r="O2268" i="2"/>
  <c r="P2268" i="2"/>
  <c r="Q2268" i="2"/>
  <c r="R2268" i="2"/>
  <c r="S2268" i="2"/>
  <c r="AA2268" i="2"/>
  <c r="AC2268" i="2"/>
  <c r="A2269" i="2"/>
  <c r="B2269" i="2"/>
  <c r="F2269" i="2"/>
  <c r="G2269" i="2"/>
  <c r="H2269" i="2"/>
  <c r="I2269" i="2"/>
  <c r="J2269" i="2"/>
  <c r="N2269" i="2"/>
  <c r="O2269" i="2"/>
  <c r="P2269" i="2"/>
  <c r="Q2269" i="2"/>
  <c r="R2269" i="2"/>
  <c r="S2269" i="2"/>
  <c r="AA2269" i="2"/>
  <c r="AC2269" i="2"/>
  <c r="A2270" i="2"/>
  <c r="B2270" i="2"/>
  <c r="F2270" i="2"/>
  <c r="G2270" i="2"/>
  <c r="H2270" i="2"/>
  <c r="I2270" i="2"/>
  <c r="J2270" i="2"/>
  <c r="N2270" i="2"/>
  <c r="O2270" i="2"/>
  <c r="P2270" i="2"/>
  <c r="Q2270" i="2"/>
  <c r="R2270" i="2"/>
  <c r="S2270" i="2"/>
  <c r="AA2270" i="2"/>
  <c r="AC2270" i="2"/>
  <c r="A2271" i="2"/>
  <c r="B2271" i="2"/>
  <c r="F2271" i="2"/>
  <c r="G2271" i="2"/>
  <c r="H2271" i="2"/>
  <c r="I2271" i="2"/>
  <c r="J2271" i="2"/>
  <c r="N2271" i="2"/>
  <c r="O2271" i="2"/>
  <c r="P2271" i="2"/>
  <c r="Q2271" i="2"/>
  <c r="R2271" i="2"/>
  <c r="S2271" i="2"/>
  <c r="AA2271" i="2"/>
  <c r="AC2271" i="2"/>
  <c r="A2272" i="2"/>
  <c r="B2272" i="2"/>
  <c r="F2272" i="2"/>
  <c r="G2272" i="2"/>
  <c r="H2272" i="2"/>
  <c r="I2272" i="2"/>
  <c r="J2272" i="2"/>
  <c r="N2272" i="2"/>
  <c r="O2272" i="2"/>
  <c r="P2272" i="2"/>
  <c r="Q2272" i="2"/>
  <c r="R2272" i="2"/>
  <c r="S2272" i="2"/>
  <c r="AA2272" i="2"/>
  <c r="AC2272" i="2"/>
  <c r="A2273" i="2"/>
  <c r="B2273" i="2"/>
  <c r="F2273" i="2"/>
  <c r="G2273" i="2"/>
  <c r="H2273" i="2"/>
  <c r="I2273" i="2"/>
  <c r="J2273" i="2"/>
  <c r="N2273" i="2"/>
  <c r="O2273" i="2"/>
  <c r="P2273" i="2"/>
  <c r="Q2273" i="2"/>
  <c r="R2273" i="2"/>
  <c r="S2273" i="2"/>
  <c r="AA2273" i="2"/>
  <c r="AC2273" i="2"/>
  <c r="A2274" i="2"/>
  <c r="B2274" i="2"/>
  <c r="F2274" i="2"/>
  <c r="G2274" i="2"/>
  <c r="H2274" i="2"/>
  <c r="I2274" i="2"/>
  <c r="J2274" i="2"/>
  <c r="N2274" i="2"/>
  <c r="O2274" i="2"/>
  <c r="P2274" i="2"/>
  <c r="Q2274" i="2"/>
  <c r="R2274" i="2"/>
  <c r="S2274" i="2"/>
  <c r="AA2274" i="2"/>
  <c r="AC2274" i="2"/>
  <c r="A2275" i="2"/>
  <c r="B2275" i="2"/>
  <c r="F2275" i="2"/>
  <c r="G2275" i="2"/>
  <c r="H2275" i="2"/>
  <c r="I2275" i="2"/>
  <c r="J2275" i="2"/>
  <c r="N2275" i="2"/>
  <c r="T2275" i="2" s="1"/>
  <c r="O2275" i="2"/>
  <c r="P2275" i="2"/>
  <c r="Q2275" i="2"/>
  <c r="R2275" i="2"/>
  <c r="S2275" i="2"/>
  <c r="AA2275" i="2"/>
  <c r="AC2275" i="2"/>
  <c r="A2276" i="2"/>
  <c r="B2276" i="2"/>
  <c r="F2276" i="2"/>
  <c r="G2276" i="2"/>
  <c r="H2276" i="2"/>
  <c r="I2276" i="2"/>
  <c r="J2276" i="2"/>
  <c r="N2276" i="2"/>
  <c r="O2276" i="2"/>
  <c r="P2276" i="2"/>
  <c r="Q2276" i="2"/>
  <c r="R2276" i="2"/>
  <c r="S2276" i="2"/>
  <c r="AA2276" i="2"/>
  <c r="AC2276" i="2"/>
  <c r="A2277" i="2"/>
  <c r="B2277" i="2"/>
  <c r="F2277" i="2"/>
  <c r="G2277" i="2"/>
  <c r="H2277" i="2"/>
  <c r="I2277" i="2"/>
  <c r="J2277" i="2"/>
  <c r="N2277" i="2"/>
  <c r="O2277" i="2"/>
  <c r="P2277" i="2"/>
  <c r="Q2277" i="2"/>
  <c r="R2277" i="2"/>
  <c r="S2277" i="2"/>
  <c r="AA2277" i="2"/>
  <c r="AC2277" i="2"/>
  <c r="A2278" i="2"/>
  <c r="B2278" i="2"/>
  <c r="F2278" i="2"/>
  <c r="G2278" i="2"/>
  <c r="H2278" i="2"/>
  <c r="I2278" i="2"/>
  <c r="J2278" i="2"/>
  <c r="N2278" i="2"/>
  <c r="O2278" i="2"/>
  <c r="P2278" i="2"/>
  <c r="Q2278" i="2"/>
  <c r="R2278" i="2"/>
  <c r="S2278" i="2"/>
  <c r="AA2278" i="2"/>
  <c r="AC2278" i="2"/>
  <c r="A2279" i="2"/>
  <c r="B2279" i="2"/>
  <c r="F2279" i="2"/>
  <c r="G2279" i="2"/>
  <c r="H2279" i="2"/>
  <c r="I2279" i="2"/>
  <c r="J2279" i="2"/>
  <c r="N2279" i="2"/>
  <c r="O2279" i="2"/>
  <c r="P2279" i="2"/>
  <c r="Q2279" i="2"/>
  <c r="R2279" i="2"/>
  <c r="S2279" i="2"/>
  <c r="AA2279" i="2"/>
  <c r="AC2279" i="2"/>
  <c r="A2280" i="2"/>
  <c r="B2280" i="2"/>
  <c r="F2280" i="2"/>
  <c r="G2280" i="2"/>
  <c r="H2280" i="2"/>
  <c r="I2280" i="2"/>
  <c r="J2280" i="2"/>
  <c r="N2280" i="2"/>
  <c r="O2280" i="2"/>
  <c r="P2280" i="2"/>
  <c r="Q2280" i="2"/>
  <c r="R2280" i="2"/>
  <c r="S2280" i="2"/>
  <c r="AA2280" i="2"/>
  <c r="AC2280" i="2"/>
  <c r="A2281" i="2"/>
  <c r="B2281" i="2"/>
  <c r="F2281" i="2"/>
  <c r="G2281" i="2"/>
  <c r="H2281" i="2"/>
  <c r="I2281" i="2"/>
  <c r="J2281" i="2"/>
  <c r="N2281" i="2"/>
  <c r="O2281" i="2"/>
  <c r="P2281" i="2"/>
  <c r="Q2281" i="2"/>
  <c r="R2281" i="2"/>
  <c r="S2281" i="2"/>
  <c r="AA2281" i="2"/>
  <c r="AC2281" i="2"/>
  <c r="A2282" i="2"/>
  <c r="B2282" i="2"/>
  <c r="F2282" i="2"/>
  <c r="G2282" i="2"/>
  <c r="H2282" i="2"/>
  <c r="I2282" i="2"/>
  <c r="J2282" i="2"/>
  <c r="N2282" i="2"/>
  <c r="O2282" i="2"/>
  <c r="P2282" i="2"/>
  <c r="Q2282" i="2"/>
  <c r="R2282" i="2"/>
  <c r="S2282" i="2"/>
  <c r="AA2282" i="2"/>
  <c r="AC2282" i="2"/>
  <c r="A2283" i="2"/>
  <c r="B2283" i="2"/>
  <c r="F2283" i="2"/>
  <c r="G2283" i="2"/>
  <c r="H2283" i="2"/>
  <c r="I2283" i="2"/>
  <c r="J2283" i="2"/>
  <c r="N2283" i="2"/>
  <c r="T2283" i="2" s="1"/>
  <c r="O2283" i="2"/>
  <c r="P2283" i="2"/>
  <c r="Q2283" i="2"/>
  <c r="R2283" i="2"/>
  <c r="S2283" i="2"/>
  <c r="AA2283" i="2"/>
  <c r="AC2283" i="2"/>
  <c r="A2284" i="2"/>
  <c r="B2284" i="2"/>
  <c r="F2284" i="2"/>
  <c r="G2284" i="2"/>
  <c r="H2284" i="2"/>
  <c r="I2284" i="2"/>
  <c r="J2284" i="2"/>
  <c r="N2284" i="2"/>
  <c r="O2284" i="2"/>
  <c r="P2284" i="2"/>
  <c r="Q2284" i="2"/>
  <c r="R2284" i="2"/>
  <c r="S2284" i="2"/>
  <c r="AA2284" i="2"/>
  <c r="AC2284" i="2"/>
  <c r="A2285" i="2"/>
  <c r="B2285" i="2"/>
  <c r="F2285" i="2"/>
  <c r="G2285" i="2"/>
  <c r="H2285" i="2"/>
  <c r="I2285" i="2"/>
  <c r="J2285" i="2"/>
  <c r="N2285" i="2"/>
  <c r="O2285" i="2"/>
  <c r="P2285" i="2"/>
  <c r="Q2285" i="2"/>
  <c r="R2285" i="2"/>
  <c r="S2285" i="2"/>
  <c r="AA2285" i="2"/>
  <c r="AC2285" i="2"/>
  <c r="A2286" i="2"/>
  <c r="B2286" i="2"/>
  <c r="F2286" i="2"/>
  <c r="G2286" i="2"/>
  <c r="H2286" i="2"/>
  <c r="I2286" i="2"/>
  <c r="J2286" i="2"/>
  <c r="N2286" i="2"/>
  <c r="O2286" i="2"/>
  <c r="P2286" i="2"/>
  <c r="Q2286" i="2"/>
  <c r="R2286" i="2"/>
  <c r="S2286" i="2"/>
  <c r="AA2286" i="2"/>
  <c r="AC2286" i="2"/>
  <c r="A2287" i="2"/>
  <c r="B2287" i="2"/>
  <c r="F2287" i="2"/>
  <c r="G2287" i="2"/>
  <c r="H2287" i="2"/>
  <c r="I2287" i="2"/>
  <c r="J2287" i="2"/>
  <c r="N2287" i="2"/>
  <c r="O2287" i="2"/>
  <c r="P2287" i="2"/>
  <c r="Q2287" i="2"/>
  <c r="R2287" i="2"/>
  <c r="S2287" i="2"/>
  <c r="AA2287" i="2"/>
  <c r="AC2287" i="2"/>
  <c r="A2288" i="2"/>
  <c r="B2288" i="2"/>
  <c r="F2288" i="2"/>
  <c r="G2288" i="2"/>
  <c r="H2288" i="2"/>
  <c r="I2288" i="2"/>
  <c r="J2288" i="2"/>
  <c r="N2288" i="2"/>
  <c r="O2288" i="2"/>
  <c r="P2288" i="2"/>
  <c r="Q2288" i="2"/>
  <c r="R2288" i="2"/>
  <c r="S2288" i="2"/>
  <c r="AA2288" i="2"/>
  <c r="AC2288" i="2"/>
  <c r="A2289" i="2"/>
  <c r="B2289" i="2"/>
  <c r="F2289" i="2"/>
  <c r="G2289" i="2"/>
  <c r="H2289" i="2"/>
  <c r="I2289" i="2"/>
  <c r="J2289" i="2"/>
  <c r="N2289" i="2"/>
  <c r="O2289" i="2"/>
  <c r="P2289" i="2"/>
  <c r="Q2289" i="2"/>
  <c r="R2289" i="2"/>
  <c r="S2289" i="2"/>
  <c r="AA2289" i="2"/>
  <c r="AC2289" i="2"/>
  <c r="A2290" i="2"/>
  <c r="B2290" i="2"/>
  <c r="F2290" i="2"/>
  <c r="G2290" i="2"/>
  <c r="H2290" i="2"/>
  <c r="I2290" i="2"/>
  <c r="J2290" i="2"/>
  <c r="N2290" i="2"/>
  <c r="O2290" i="2"/>
  <c r="P2290" i="2"/>
  <c r="Q2290" i="2"/>
  <c r="R2290" i="2"/>
  <c r="S2290" i="2"/>
  <c r="AA2290" i="2"/>
  <c r="AC2290" i="2"/>
  <c r="A2291" i="2"/>
  <c r="B2291" i="2"/>
  <c r="F2291" i="2"/>
  <c r="G2291" i="2"/>
  <c r="H2291" i="2"/>
  <c r="I2291" i="2"/>
  <c r="J2291" i="2"/>
  <c r="N2291" i="2"/>
  <c r="T2291" i="2" s="1"/>
  <c r="O2291" i="2"/>
  <c r="P2291" i="2"/>
  <c r="Q2291" i="2"/>
  <c r="R2291" i="2"/>
  <c r="S2291" i="2"/>
  <c r="AA2291" i="2"/>
  <c r="AC2291" i="2"/>
  <c r="A2292" i="2"/>
  <c r="B2292" i="2"/>
  <c r="F2292" i="2"/>
  <c r="G2292" i="2"/>
  <c r="H2292" i="2"/>
  <c r="I2292" i="2"/>
  <c r="J2292" i="2"/>
  <c r="N2292" i="2"/>
  <c r="O2292" i="2"/>
  <c r="P2292" i="2"/>
  <c r="Q2292" i="2"/>
  <c r="R2292" i="2"/>
  <c r="S2292" i="2"/>
  <c r="AA2292" i="2"/>
  <c r="AC2292" i="2"/>
  <c r="A2293" i="2"/>
  <c r="B2293" i="2"/>
  <c r="F2293" i="2"/>
  <c r="G2293" i="2"/>
  <c r="H2293" i="2"/>
  <c r="I2293" i="2"/>
  <c r="J2293" i="2"/>
  <c r="N2293" i="2"/>
  <c r="O2293" i="2"/>
  <c r="P2293" i="2"/>
  <c r="Q2293" i="2"/>
  <c r="R2293" i="2"/>
  <c r="S2293" i="2"/>
  <c r="AA2293" i="2"/>
  <c r="AC2293" i="2"/>
  <c r="A2294" i="2"/>
  <c r="B2294" i="2"/>
  <c r="F2294" i="2"/>
  <c r="G2294" i="2"/>
  <c r="H2294" i="2"/>
  <c r="I2294" i="2"/>
  <c r="J2294" i="2"/>
  <c r="N2294" i="2"/>
  <c r="O2294" i="2"/>
  <c r="P2294" i="2"/>
  <c r="Q2294" i="2"/>
  <c r="R2294" i="2"/>
  <c r="S2294" i="2"/>
  <c r="AA2294" i="2"/>
  <c r="AC2294" i="2"/>
  <c r="A2295" i="2"/>
  <c r="B2295" i="2"/>
  <c r="F2295" i="2"/>
  <c r="G2295" i="2"/>
  <c r="H2295" i="2"/>
  <c r="I2295" i="2"/>
  <c r="J2295" i="2"/>
  <c r="N2295" i="2"/>
  <c r="O2295" i="2"/>
  <c r="P2295" i="2"/>
  <c r="Q2295" i="2"/>
  <c r="R2295" i="2"/>
  <c r="S2295" i="2"/>
  <c r="AA2295" i="2"/>
  <c r="AC2295" i="2"/>
  <c r="A2296" i="2"/>
  <c r="B2296" i="2"/>
  <c r="F2296" i="2"/>
  <c r="G2296" i="2"/>
  <c r="H2296" i="2"/>
  <c r="I2296" i="2"/>
  <c r="J2296" i="2"/>
  <c r="N2296" i="2"/>
  <c r="O2296" i="2"/>
  <c r="P2296" i="2"/>
  <c r="Q2296" i="2"/>
  <c r="R2296" i="2"/>
  <c r="S2296" i="2"/>
  <c r="AA2296" i="2"/>
  <c r="AC2296" i="2"/>
  <c r="A2297" i="2"/>
  <c r="B2297" i="2"/>
  <c r="F2297" i="2"/>
  <c r="G2297" i="2"/>
  <c r="H2297" i="2"/>
  <c r="I2297" i="2"/>
  <c r="J2297" i="2"/>
  <c r="N2297" i="2"/>
  <c r="O2297" i="2"/>
  <c r="P2297" i="2"/>
  <c r="Q2297" i="2"/>
  <c r="R2297" i="2"/>
  <c r="S2297" i="2"/>
  <c r="AA2297" i="2"/>
  <c r="AC2297" i="2"/>
  <c r="A2298" i="2"/>
  <c r="B2298" i="2"/>
  <c r="F2298" i="2"/>
  <c r="G2298" i="2"/>
  <c r="H2298" i="2"/>
  <c r="I2298" i="2"/>
  <c r="J2298" i="2"/>
  <c r="N2298" i="2"/>
  <c r="O2298" i="2"/>
  <c r="P2298" i="2"/>
  <c r="Q2298" i="2"/>
  <c r="R2298" i="2"/>
  <c r="S2298" i="2"/>
  <c r="AA2298" i="2"/>
  <c r="AC2298" i="2"/>
  <c r="A2299" i="2"/>
  <c r="B2299" i="2"/>
  <c r="F2299" i="2"/>
  <c r="G2299" i="2"/>
  <c r="H2299" i="2"/>
  <c r="I2299" i="2"/>
  <c r="J2299" i="2"/>
  <c r="N2299" i="2"/>
  <c r="T2299" i="2" s="1"/>
  <c r="O2299" i="2"/>
  <c r="P2299" i="2"/>
  <c r="Q2299" i="2"/>
  <c r="R2299" i="2"/>
  <c r="S2299" i="2"/>
  <c r="AA2299" i="2"/>
  <c r="AC2299" i="2"/>
  <c r="A2300" i="2"/>
  <c r="B2300" i="2"/>
  <c r="F2300" i="2"/>
  <c r="G2300" i="2"/>
  <c r="H2300" i="2"/>
  <c r="I2300" i="2"/>
  <c r="J2300" i="2"/>
  <c r="N2300" i="2"/>
  <c r="O2300" i="2"/>
  <c r="P2300" i="2"/>
  <c r="Q2300" i="2"/>
  <c r="R2300" i="2"/>
  <c r="S2300" i="2"/>
  <c r="AA2300" i="2"/>
  <c r="AC2300" i="2"/>
  <c r="A2301" i="2"/>
  <c r="B2301" i="2"/>
  <c r="F2301" i="2"/>
  <c r="G2301" i="2"/>
  <c r="H2301" i="2"/>
  <c r="I2301" i="2"/>
  <c r="J2301" i="2"/>
  <c r="N2301" i="2"/>
  <c r="O2301" i="2"/>
  <c r="P2301" i="2"/>
  <c r="Q2301" i="2"/>
  <c r="R2301" i="2"/>
  <c r="S2301" i="2"/>
  <c r="AA2301" i="2"/>
  <c r="AC2301" i="2"/>
  <c r="A2302" i="2"/>
  <c r="B2302" i="2"/>
  <c r="F2302" i="2"/>
  <c r="G2302" i="2"/>
  <c r="H2302" i="2"/>
  <c r="I2302" i="2"/>
  <c r="J2302" i="2"/>
  <c r="N2302" i="2"/>
  <c r="O2302" i="2"/>
  <c r="P2302" i="2"/>
  <c r="Q2302" i="2"/>
  <c r="R2302" i="2"/>
  <c r="S2302" i="2"/>
  <c r="AA2302" i="2"/>
  <c r="AC2302" i="2"/>
  <c r="A2303" i="2"/>
  <c r="B2303" i="2"/>
  <c r="F2303" i="2"/>
  <c r="G2303" i="2"/>
  <c r="H2303" i="2"/>
  <c r="I2303" i="2"/>
  <c r="J2303" i="2"/>
  <c r="N2303" i="2"/>
  <c r="O2303" i="2"/>
  <c r="P2303" i="2"/>
  <c r="Q2303" i="2"/>
  <c r="R2303" i="2"/>
  <c r="S2303" i="2"/>
  <c r="AA2303" i="2"/>
  <c r="AC2303" i="2"/>
  <c r="A2304" i="2"/>
  <c r="B2304" i="2"/>
  <c r="F2304" i="2"/>
  <c r="G2304" i="2"/>
  <c r="H2304" i="2"/>
  <c r="I2304" i="2"/>
  <c r="J2304" i="2"/>
  <c r="N2304" i="2"/>
  <c r="O2304" i="2"/>
  <c r="P2304" i="2"/>
  <c r="Q2304" i="2"/>
  <c r="R2304" i="2"/>
  <c r="S2304" i="2"/>
  <c r="AA2304" i="2"/>
  <c r="AC2304" i="2"/>
  <c r="A2305" i="2"/>
  <c r="B2305" i="2"/>
  <c r="F2305" i="2"/>
  <c r="G2305" i="2"/>
  <c r="H2305" i="2"/>
  <c r="I2305" i="2"/>
  <c r="J2305" i="2"/>
  <c r="N2305" i="2"/>
  <c r="O2305" i="2"/>
  <c r="P2305" i="2"/>
  <c r="Q2305" i="2"/>
  <c r="R2305" i="2"/>
  <c r="S2305" i="2"/>
  <c r="AA2305" i="2"/>
  <c r="AC2305" i="2"/>
  <c r="A2306" i="2"/>
  <c r="B2306" i="2"/>
  <c r="F2306" i="2"/>
  <c r="G2306" i="2"/>
  <c r="H2306" i="2"/>
  <c r="I2306" i="2"/>
  <c r="J2306" i="2"/>
  <c r="N2306" i="2"/>
  <c r="O2306" i="2"/>
  <c r="P2306" i="2"/>
  <c r="Q2306" i="2"/>
  <c r="R2306" i="2"/>
  <c r="S2306" i="2"/>
  <c r="AA2306" i="2"/>
  <c r="AC2306" i="2"/>
  <c r="R2007" i="2"/>
  <c r="Q2007" i="2"/>
  <c r="P2007" i="2"/>
  <c r="O2007" i="2"/>
  <c r="N2007" i="2"/>
  <c r="J2007" i="2"/>
  <c r="I2007" i="2"/>
  <c r="H2007" i="2"/>
  <c r="G2007" i="2"/>
  <c r="F2007" i="2"/>
  <c r="B2007" i="2"/>
  <c r="A2007" i="2"/>
  <c r="N1008" i="2"/>
  <c r="O1008" i="2"/>
  <c r="P1008" i="2"/>
  <c r="Q1008" i="2"/>
  <c r="R1008" i="2"/>
  <c r="S1008" i="2"/>
  <c r="N1009" i="2"/>
  <c r="O1009" i="2"/>
  <c r="P1009" i="2"/>
  <c r="Q1009" i="2"/>
  <c r="R1009" i="2"/>
  <c r="S1009" i="2"/>
  <c r="N1010" i="2"/>
  <c r="O1010" i="2"/>
  <c r="P1010" i="2"/>
  <c r="Q1010" i="2"/>
  <c r="R1010" i="2"/>
  <c r="S1010" i="2"/>
  <c r="N1011" i="2"/>
  <c r="O1011" i="2"/>
  <c r="P1011" i="2"/>
  <c r="Q1011" i="2"/>
  <c r="R1011" i="2"/>
  <c r="S1011" i="2"/>
  <c r="N1012" i="2"/>
  <c r="O1012" i="2"/>
  <c r="P1012" i="2"/>
  <c r="Q1012" i="2"/>
  <c r="R1012" i="2"/>
  <c r="S1012" i="2"/>
  <c r="N1013" i="2"/>
  <c r="O1013" i="2"/>
  <c r="P1013" i="2"/>
  <c r="Q1013" i="2"/>
  <c r="R1013" i="2"/>
  <c r="S1013" i="2"/>
  <c r="N1014" i="2"/>
  <c r="O1014" i="2"/>
  <c r="P1014" i="2"/>
  <c r="Q1014" i="2"/>
  <c r="R1014" i="2"/>
  <c r="S1014" i="2"/>
  <c r="N1015" i="2"/>
  <c r="O1015" i="2"/>
  <c r="P1015" i="2"/>
  <c r="Q1015" i="2"/>
  <c r="R1015" i="2"/>
  <c r="S1015" i="2"/>
  <c r="N1016" i="2"/>
  <c r="O1016" i="2"/>
  <c r="P1016" i="2"/>
  <c r="Q1016" i="2"/>
  <c r="R1016" i="2"/>
  <c r="S1016" i="2"/>
  <c r="N1017" i="2"/>
  <c r="O1017" i="2"/>
  <c r="P1017" i="2"/>
  <c r="Q1017" i="2"/>
  <c r="R1017" i="2"/>
  <c r="S1017" i="2"/>
  <c r="N1018" i="2"/>
  <c r="O1018" i="2"/>
  <c r="P1018" i="2"/>
  <c r="Q1018" i="2"/>
  <c r="R1018" i="2"/>
  <c r="S1018" i="2"/>
  <c r="N1019" i="2"/>
  <c r="O1019" i="2"/>
  <c r="P1019" i="2"/>
  <c r="Q1019" i="2"/>
  <c r="R1019" i="2"/>
  <c r="S1019" i="2"/>
  <c r="N1020" i="2"/>
  <c r="O1020" i="2"/>
  <c r="P1020" i="2"/>
  <c r="Q1020" i="2"/>
  <c r="R1020" i="2"/>
  <c r="S1020" i="2"/>
  <c r="N1021" i="2"/>
  <c r="O1021" i="2"/>
  <c r="P1021" i="2"/>
  <c r="Q1021" i="2"/>
  <c r="R1021" i="2"/>
  <c r="S1021" i="2"/>
  <c r="N1022" i="2"/>
  <c r="O1022" i="2"/>
  <c r="P1022" i="2"/>
  <c r="Q1022" i="2"/>
  <c r="R1022" i="2"/>
  <c r="S1022" i="2"/>
  <c r="N1023" i="2"/>
  <c r="O1023" i="2"/>
  <c r="P1023" i="2"/>
  <c r="Q1023" i="2"/>
  <c r="R1023" i="2"/>
  <c r="S1023" i="2"/>
  <c r="N1024" i="2"/>
  <c r="O1024" i="2"/>
  <c r="P1024" i="2"/>
  <c r="Q1024" i="2"/>
  <c r="R1024" i="2"/>
  <c r="S1024" i="2"/>
  <c r="N1025" i="2"/>
  <c r="O1025" i="2"/>
  <c r="P1025" i="2"/>
  <c r="Q1025" i="2"/>
  <c r="R1025" i="2"/>
  <c r="S1025" i="2"/>
  <c r="N1026" i="2"/>
  <c r="O1026" i="2"/>
  <c r="P1026" i="2"/>
  <c r="Q1026" i="2"/>
  <c r="R1026" i="2"/>
  <c r="S1026" i="2"/>
  <c r="N1027" i="2"/>
  <c r="O1027" i="2"/>
  <c r="P1027" i="2"/>
  <c r="Q1027" i="2"/>
  <c r="R1027" i="2"/>
  <c r="S1027" i="2"/>
  <c r="N1028" i="2"/>
  <c r="O1028" i="2"/>
  <c r="P1028" i="2"/>
  <c r="Q1028" i="2"/>
  <c r="R1028" i="2"/>
  <c r="S1028" i="2"/>
  <c r="N1029" i="2"/>
  <c r="O1029" i="2"/>
  <c r="P1029" i="2"/>
  <c r="Q1029" i="2"/>
  <c r="R1029" i="2"/>
  <c r="S1029" i="2"/>
  <c r="N1030" i="2"/>
  <c r="O1030" i="2"/>
  <c r="P1030" i="2"/>
  <c r="Q1030" i="2"/>
  <c r="R1030" i="2"/>
  <c r="S1030" i="2"/>
  <c r="N1031" i="2"/>
  <c r="O1031" i="2"/>
  <c r="P1031" i="2"/>
  <c r="Q1031" i="2"/>
  <c r="R1031" i="2"/>
  <c r="S1031" i="2"/>
  <c r="N1032" i="2"/>
  <c r="O1032" i="2"/>
  <c r="P1032" i="2"/>
  <c r="Q1032" i="2"/>
  <c r="R1032" i="2"/>
  <c r="S1032" i="2"/>
  <c r="N1033" i="2"/>
  <c r="O1033" i="2"/>
  <c r="P1033" i="2"/>
  <c r="Q1033" i="2"/>
  <c r="R1033" i="2"/>
  <c r="S1033" i="2"/>
  <c r="N1034" i="2"/>
  <c r="O1034" i="2"/>
  <c r="P1034" i="2"/>
  <c r="Q1034" i="2"/>
  <c r="R1034" i="2"/>
  <c r="S1034" i="2"/>
  <c r="N1035" i="2"/>
  <c r="O1035" i="2"/>
  <c r="P1035" i="2"/>
  <c r="Q1035" i="2"/>
  <c r="R1035" i="2"/>
  <c r="S1035" i="2"/>
  <c r="N1036" i="2"/>
  <c r="O1036" i="2"/>
  <c r="P1036" i="2"/>
  <c r="Q1036" i="2"/>
  <c r="R1036" i="2"/>
  <c r="S1036" i="2"/>
  <c r="N1037" i="2"/>
  <c r="O1037" i="2"/>
  <c r="P1037" i="2"/>
  <c r="Q1037" i="2"/>
  <c r="R1037" i="2"/>
  <c r="S1037" i="2"/>
  <c r="N1038" i="2"/>
  <c r="O1038" i="2"/>
  <c r="P1038" i="2"/>
  <c r="Q1038" i="2"/>
  <c r="R1038" i="2"/>
  <c r="S1038" i="2"/>
  <c r="N1039" i="2"/>
  <c r="O1039" i="2"/>
  <c r="P1039" i="2"/>
  <c r="Q1039" i="2"/>
  <c r="R1039" i="2"/>
  <c r="S1039" i="2"/>
  <c r="N1040" i="2"/>
  <c r="O1040" i="2"/>
  <c r="P1040" i="2"/>
  <c r="Q1040" i="2"/>
  <c r="R1040" i="2"/>
  <c r="S1040" i="2"/>
  <c r="N1041" i="2"/>
  <c r="O1041" i="2"/>
  <c r="P1041" i="2"/>
  <c r="Q1041" i="2"/>
  <c r="R1041" i="2"/>
  <c r="S1041" i="2"/>
  <c r="N1042" i="2"/>
  <c r="O1042" i="2"/>
  <c r="P1042" i="2"/>
  <c r="Q1042" i="2"/>
  <c r="R1042" i="2"/>
  <c r="S1042" i="2"/>
  <c r="N1043" i="2"/>
  <c r="O1043" i="2"/>
  <c r="P1043" i="2"/>
  <c r="Q1043" i="2"/>
  <c r="R1043" i="2"/>
  <c r="S1043" i="2"/>
  <c r="N1044" i="2"/>
  <c r="O1044" i="2"/>
  <c r="P1044" i="2"/>
  <c r="Q1044" i="2"/>
  <c r="R1044" i="2"/>
  <c r="S1044" i="2"/>
  <c r="N1045" i="2"/>
  <c r="O1045" i="2"/>
  <c r="P1045" i="2"/>
  <c r="Q1045" i="2"/>
  <c r="R1045" i="2"/>
  <c r="S1045" i="2"/>
  <c r="N1046" i="2"/>
  <c r="O1046" i="2"/>
  <c r="P1046" i="2"/>
  <c r="Q1046" i="2"/>
  <c r="R1046" i="2"/>
  <c r="S1046" i="2"/>
  <c r="N1047" i="2"/>
  <c r="O1047" i="2"/>
  <c r="P1047" i="2"/>
  <c r="Q1047" i="2"/>
  <c r="R1047" i="2"/>
  <c r="S1047" i="2"/>
  <c r="N1048" i="2"/>
  <c r="O1048" i="2"/>
  <c r="P1048" i="2"/>
  <c r="Q1048" i="2"/>
  <c r="R1048" i="2"/>
  <c r="S1048" i="2"/>
  <c r="N1049" i="2"/>
  <c r="O1049" i="2"/>
  <c r="P1049" i="2"/>
  <c r="Q1049" i="2"/>
  <c r="R1049" i="2"/>
  <c r="S1049" i="2"/>
  <c r="N1050" i="2"/>
  <c r="O1050" i="2"/>
  <c r="P1050" i="2"/>
  <c r="Q1050" i="2"/>
  <c r="R1050" i="2"/>
  <c r="S1050" i="2"/>
  <c r="N1051" i="2"/>
  <c r="O1051" i="2"/>
  <c r="P1051" i="2"/>
  <c r="Q1051" i="2"/>
  <c r="R1051" i="2"/>
  <c r="S1051" i="2"/>
  <c r="N1052" i="2"/>
  <c r="O1052" i="2"/>
  <c r="P1052" i="2"/>
  <c r="Q1052" i="2"/>
  <c r="R1052" i="2"/>
  <c r="S1052" i="2"/>
  <c r="N1053" i="2"/>
  <c r="O1053" i="2"/>
  <c r="P1053" i="2"/>
  <c r="Q1053" i="2"/>
  <c r="R1053" i="2"/>
  <c r="S1053" i="2"/>
  <c r="N1054" i="2"/>
  <c r="O1054" i="2"/>
  <c r="P1054" i="2"/>
  <c r="Q1054" i="2"/>
  <c r="R1054" i="2"/>
  <c r="S1054" i="2"/>
  <c r="N1055" i="2"/>
  <c r="O1055" i="2"/>
  <c r="P1055" i="2"/>
  <c r="Q1055" i="2"/>
  <c r="R1055" i="2"/>
  <c r="S1055" i="2"/>
  <c r="N1056" i="2"/>
  <c r="O1056" i="2"/>
  <c r="P1056" i="2"/>
  <c r="Q1056" i="2"/>
  <c r="R1056" i="2"/>
  <c r="S1056" i="2"/>
  <c r="N1057" i="2"/>
  <c r="O1057" i="2"/>
  <c r="P1057" i="2"/>
  <c r="Q1057" i="2"/>
  <c r="R1057" i="2"/>
  <c r="S1057" i="2"/>
  <c r="N1058" i="2"/>
  <c r="O1058" i="2"/>
  <c r="P1058" i="2"/>
  <c r="Q1058" i="2"/>
  <c r="R1058" i="2"/>
  <c r="S1058" i="2"/>
  <c r="N1059" i="2"/>
  <c r="O1059" i="2"/>
  <c r="P1059" i="2"/>
  <c r="Q1059" i="2"/>
  <c r="R1059" i="2"/>
  <c r="S1059" i="2"/>
  <c r="N1060" i="2"/>
  <c r="O1060" i="2"/>
  <c r="P1060" i="2"/>
  <c r="Q1060" i="2"/>
  <c r="R1060" i="2"/>
  <c r="S1060" i="2"/>
  <c r="N1061" i="2"/>
  <c r="O1061" i="2"/>
  <c r="P1061" i="2"/>
  <c r="Q1061" i="2"/>
  <c r="R1061" i="2"/>
  <c r="S1061" i="2"/>
  <c r="N1062" i="2"/>
  <c r="O1062" i="2"/>
  <c r="P1062" i="2"/>
  <c r="Q1062" i="2"/>
  <c r="R1062" i="2"/>
  <c r="S1062" i="2"/>
  <c r="N1063" i="2"/>
  <c r="O1063" i="2"/>
  <c r="P1063" i="2"/>
  <c r="Q1063" i="2"/>
  <c r="R1063" i="2"/>
  <c r="S1063" i="2"/>
  <c r="N1064" i="2"/>
  <c r="O1064" i="2"/>
  <c r="P1064" i="2"/>
  <c r="Q1064" i="2"/>
  <c r="R1064" i="2"/>
  <c r="S1064" i="2"/>
  <c r="N1065" i="2"/>
  <c r="O1065" i="2"/>
  <c r="P1065" i="2"/>
  <c r="Q1065" i="2"/>
  <c r="R1065" i="2"/>
  <c r="S1065" i="2"/>
  <c r="N1066" i="2"/>
  <c r="O1066" i="2"/>
  <c r="P1066" i="2"/>
  <c r="Q1066" i="2"/>
  <c r="R1066" i="2"/>
  <c r="S1066" i="2"/>
  <c r="N1067" i="2"/>
  <c r="O1067" i="2"/>
  <c r="P1067" i="2"/>
  <c r="Q1067" i="2"/>
  <c r="R1067" i="2"/>
  <c r="S1067" i="2"/>
  <c r="N1068" i="2"/>
  <c r="O1068" i="2"/>
  <c r="P1068" i="2"/>
  <c r="Q1068" i="2"/>
  <c r="R1068" i="2"/>
  <c r="S1068" i="2"/>
  <c r="N1069" i="2"/>
  <c r="O1069" i="2"/>
  <c r="P1069" i="2"/>
  <c r="Q1069" i="2"/>
  <c r="R1069" i="2"/>
  <c r="S1069" i="2"/>
  <c r="N1070" i="2"/>
  <c r="O1070" i="2"/>
  <c r="P1070" i="2"/>
  <c r="Q1070" i="2"/>
  <c r="R1070" i="2"/>
  <c r="S1070" i="2"/>
  <c r="N1071" i="2"/>
  <c r="O1071" i="2"/>
  <c r="P1071" i="2"/>
  <c r="Q1071" i="2"/>
  <c r="R1071" i="2"/>
  <c r="S1071" i="2"/>
  <c r="N1072" i="2"/>
  <c r="O1072" i="2"/>
  <c r="P1072" i="2"/>
  <c r="Q1072" i="2"/>
  <c r="R1072" i="2"/>
  <c r="S1072" i="2"/>
  <c r="N1073" i="2"/>
  <c r="O1073" i="2"/>
  <c r="P1073" i="2"/>
  <c r="Q1073" i="2"/>
  <c r="R1073" i="2"/>
  <c r="S1073" i="2"/>
  <c r="N1074" i="2"/>
  <c r="O1074" i="2"/>
  <c r="P1074" i="2"/>
  <c r="Q1074" i="2"/>
  <c r="R1074" i="2"/>
  <c r="S1074" i="2"/>
  <c r="N1075" i="2"/>
  <c r="O1075" i="2"/>
  <c r="P1075" i="2"/>
  <c r="Q1075" i="2"/>
  <c r="R1075" i="2"/>
  <c r="S1075" i="2"/>
  <c r="N1076" i="2"/>
  <c r="O1076" i="2"/>
  <c r="P1076" i="2"/>
  <c r="Q1076" i="2"/>
  <c r="R1076" i="2"/>
  <c r="S1076" i="2"/>
  <c r="N1077" i="2"/>
  <c r="O1077" i="2"/>
  <c r="P1077" i="2"/>
  <c r="Q1077" i="2"/>
  <c r="R1077" i="2"/>
  <c r="S1077" i="2"/>
  <c r="N1078" i="2"/>
  <c r="O1078" i="2"/>
  <c r="P1078" i="2"/>
  <c r="Q1078" i="2"/>
  <c r="R1078" i="2"/>
  <c r="S1078" i="2"/>
  <c r="N1079" i="2"/>
  <c r="O1079" i="2"/>
  <c r="P1079" i="2"/>
  <c r="Q1079" i="2"/>
  <c r="R1079" i="2"/>
  <c r="S1079" i="2"/>
  <c r="N1080" i="2"/>
  <c r="O1080" i="2"/>
  <c r="P1080" i="2"/>
  <c r="Q1080" i="2"/>
  <c r="R1080" i="2"/>
  <c r="S1080" i="2"/>
  <c r="N1081" i="2"/>
  <c r="O1081" i="2"/>
  <c r="P1081" i="2"/>
  <c r="Q1081" i="2"/>
  <c r="R1081" i="2"/>
  <c r="S1081" i="2"/>
  <c r="N1082" i="2"/>
  <c r="O1082" i="2"/>
  <c r="P1082" i="2"/>
  <c r="Q1082" i="2"/>
  <c r="R1082" i="2"/>
  <c r="S1082" i="2"/>
  <c r="N1083" i="2"/>
  <c r="O1083" i="2"/>
  <c r="P1083" i="2"/>
  <c r="Q1083" i="2"/>
  <c r="R1083" i="2"/>
  <c r="S1083" i="2"/>
  <c r="N1084" i="2"/>
  <c r="O1084" i="2"/>
  <c r="P1084" i="2"/>
  <c r="Q1084" i="2"/>
  <c r="R1084" i="2"/>
  <c r="S1084" i="2"/>
  <c r="N1085" i="2"/>
  <c r="O1085" i="2"/>
  <c r="P1085" i="2"/>
  <c r="Q1085" i="2"/>
  <c r="R1085" i="2"/>
  <c r="S1085" i="2"/>
  <c r="N1086" i="2"/>
  <c r="O1086" i="2"/>
  <c r="P1086" i="2"/>
  <c r="Q1086" i="2"/>
  <c r="R1086" i="2"/>
  <c r="S1086" i="2"/>
  <c r="N1087" i="2"/>
  <c r="O1087" i="2"/>
  <c r="P1087" i="2"/>
  <c r="Q1087" i="2"/>
  <c r="R1087" i="2"/>
  <c r="S1087" i="2"/>
  <c r="N1088" i="2"/>
  <c r="O1088" i="2"/>
  <c r="P1088" i="2"/>
  <c r="Q1088" i="2"/>
  <c r="R1088" i="2"/>
  <c r="S1088" i="2"/>
  <c r="N1089" i="2"/>
  <c r="O1089" i="2"/>
  <c r="P1089" i="2"/>
  <c r="Q1089" i="2"/>
  <c r="R1089" i="2"/>
  <c r="S1089" i="2"/>
  <c r="N1090" i="2"/>
  <c r="O1090" i="2"/>
  <c r="P1090" i="2"/>
  <c r="Q1090" i="2"/>
  <c r="R1090" i="2"/>
  <c r="S1090" i="2"/>
  <c r="N1091" i="2"/>
  <c r="O1091" i="2"/>
  <c r="P1091" i="2"/>
  <c r="Q1091" i="2"/>
  <c r="R1091" i="2"/>
  <c r="S1091" i="2"/>
  <c r="N1092" i="2"/>
  <c r="O1092" i="2"/>
  <c r="P1092" i="2"/>
  <c r="Q1092" i="2"/>
  <c r="R1092" i="2"/>
  <c r="S1092" i="2"/>
  <c r="N1093" i="2"/>
  <c r="O1093" i="2"/>
  <c r="P1093" i="2"/>
  <c r="Q1093" i="2"/>
  <c r="R1093" i="2"/>
  <c r="S1093" i="2"/>
  <c r="N1094" i="2"/>
  <c r="O1094" i="2"/>
  <c r="P1094" i="2"/>
  <c r="Q1094" i="2"/>
  <c r="R1094" i="2"/>
  <c r="S1094" i="2"/>
  <c r="N1095" i="2"/>
  <c r="O1095" i="2"/>
  <c r="P1095" i="2"/>
  <c r="Q1095" i="2"/>
  <c r="R1095" i="2"/>
  <c r="S1095" i="2"/>
  <c r="N1096" i="2"/>
  <c r="O1096" i="2"/>
  <c r="P1096" i="2"/>
  <c r="Q1096" i="2"/>
  <c r="R1096" i="2"/>
  <c r="S1096" i="2"/>
  <c r="N1097" i="2"/>
  <c r="O1097" i="2"/>
  <c r="P1097" i="2"/>
  <c r="Q1097" i="2"/>
  <c r="R1097" i="2"/>
  <c r="S1097" i="2"/>
  <c r="N1098" i="2"/>
  <c r="O1098" i="2"/>
  <c r="P1098" i="2"/>
  <c r="Q1098" i="2"/>
  <c r="R1098" i="2"/>
  <c r="S1098" i="2"/>
  <c r="N1099" i="2"/>
  <c r="O1099" i="2"/>
  <c r="P1099" i="2"/>
  <c r="Q1099" i="2"/>
  <c r="R1099" i="2"/>
  <c r="S1099" i="2"/>
  <c r="N1100" i="2"/>
  <c r="O1100" i="2"/>
  <c r="P1100" i="2"/>
  <c r="Q1100" i="2"/>
  <c r="R1100" i="2"/>
  <c r="S1100" i="2"/>
  <c r="N1101" i="2"/>
  <c r="O1101" i="2"/>
  <c r="P1101" i="2"/>
  <c r="Q1101" i="2"/>
  <c r="R1101" i="2"/>
  <c r="S1101" i="2"/>
  <c r="N1102" i="2"/>
  <c r="O1102" i="2"/>
  <c r="P1102" i="2"/>
  <c r="Q1102" i="2"/>
  <c r="R1102" i="2"/>
  <c r="S1102" i="2"/>
  <c r="N1103" i="2"/>
  <c r="O1103" i="2"/>
  <c r="P1103" i="2"/>
  <c r="Q1103" i="2"/>
  <c r="R1103" i="2"/>
  <c r="S1103" i="2"/>
  <c r="N1104" i="2"/>
  <c r="O1104" i="2"/>
  <c r="P1104" i="2"/>
  <c r="Q1104" i="2"/>
  <c r="R1104" i="2"/>
  <c r="S1104" i="2"/>
  <c r="N1105" i="2"/>
  <c r="O1105" i="2"/>
  <c r="P1105" i="2"/>
  <c r="Q1105" i="2"/>
  <c r="R1105" i="2"/>
  <c r="S1105" i="2"/>
  <c r="N1106" i="2"/>
  <c r="O1106" i="2"/>
  <c r="P1106" i="2"/>
  <c r="Q1106" i="2"/>
  <c r="R1106" i="2"/>
  <c r="S1106" i="2"/>
  <c r="N1107" i="2"/>
  <c r="O1107" i="2"/>
  <c r="P1107" i="2"/>
  <c r="Q1107" i="2"/>
  <c r="R1107" i="2"/>
  <c r="S1107" i="2"/>
  <c r="N1108" i="2"/>
  <c r="O1108" i="2"/>
  <c r="P1108" i="2"/>
  <c r="Q1108" i="2"/>
  <c r="R1108" i="2"/>
  <c r="S1108" i="2"/>
  <c r="N1109" i="2"/>
  <c r="O1109" i="2"/>
  <c r="P1109" i="2"/>
  <c r="Q1109" i="2"/>
  <c r="R1109" i="2"/>
  <c r="S1109" i="2"/>
  <c r="N1110" i="2"/>
  <c r="O1110" i="2"/>
  <c r="P1110" i="2"/>
  <c r="Q1110" i="2"/>
  <c r="R1110" i="2"/>
  <c r="S1110" i="2"/>
  <c r="N1111" i="2"/>
  <c r="O1111" i="2"/>
  <c r="P1111" i="2"/>
  <c r="Q1111" i="2"/>
  <c r="R1111" i="2"/>
  <c r="S1111" i="2"/>
  <c r="N1112" i="2"/>
  <c r="O1112" i="2"/>
  <c r="P1112" i="2"/>
  <c r="Q1112" i="2"/>
  <c r="R1112" i="2"/>
  <c r="S1112" i="2"/>
  <c r="N1113" i="2"/>
  <c r="O1113" i="2"/>
  <c r="P1113" i="2"/>
  <c r="Q1113" i="2"/>
  <c r="R1113" i="2"/>
  <c r="S1113" i="2"/>
  <c r="N1114" i="2"/>
  <c r="O1114" i="2"/>
  <c r="P1114" i="2"/>
  <c r="Q1114" i="2"/>
  <c r="R1114" i="2"/>
  <c r="S1114" i="2"/>
  <c r="N1115" i="2"/>
  <c r="O1115" i="2"/>
  <c r="P1115" i="2"/>
  <c r="Q1115" i="2"/>
  <c r="R1115" i="2"/>
  <c r="S1115" i="2"/>
  <c r="N1116" i="2"/>
  <c r="O1116" i="2"/>
  <c r="P1116" i="2"/>
  <c r="Q1116" i="2"/>
  <c r="R1116" i="2"/>
  <c r="S1116" i="2"/>
  <c r="N1117" i="2"/>
  <c r="O1117" i="2"/>
  <c r="P1117" i="2"/>
  <c r="Q1117" i="2"/>
  <c r="R1117" i="2"/>
  <c r="S1117" i="2"/>
  <c r="N1118" i="2"/>
  <c r="O1118" i="2"/>
  <c r="P1118" i="2"/>
  <c r="Q1118" i="2"/>
  <c r="R1118" i="2"/>
  <c r="S1118" i="2"/>
  <c r="N1119" i="2"/>
  <c r="O1119" i="2"/>
  <c r="P1119" i="2"/>
  <c r="Q1119" i="2"/>
  <c r="R1119" i="2"/>
  <c r="S1119" i="2"/>
  <c r="N1120" i="2"/>
  <c r="O1120" i="2"/>
  <c r="P1120" i="2"/>
  <c r="Q1120" i="2"/>
  <c r="R1120" i="2"/>
  <c r="S1120" i="2"/>
  <c r="N1121" i="2"/>
  <c r="O1121" i="2"/>
  <c r="P1121" i="2"/>
  <c r="Q1121" i="2"/>
  <c r="R1121" i="2"/>
  <c r="S1121" i="2"/>
  <c r="N1122" i="2"/>
  <c r="O1122" i="2"/>
  <c r="P1122" i="2"/>
  <c r="Q1122" i="2"/>
  <c r="R1122" i="2"/>
  <c r="S1122" i="2"/>
  <c r="N1123" i="2"/>
  <c r="O1123" i="2"/>
  <c r="P1123" i="2"/>
  <c r="Q1123" i="2"/>
  <c r="R1123" i="2"/>
  <c r="S1123" i="2"/>
  <c r="N1124" i="2"/>
  <c r="O1124" i="2"/>
  <c r="P1124" i="2"/>
  <c r="Q1124" i="2"/>
  <c r="R1124" i="2"/>
  <c r="S1124" i="2"/>
  <c r="N1125" i="2"/>
  <c r="O1125" i="2"/>
  <c r="P1125" i="2"/>
  <c r="Q1125" i="2"/>
  <c r="R1125" i="2"/>
  <c r="S1125" i="2"/>
  <c r="N1126" i="2"/>
  <c r="O1126" i="2"/>
  <c r="P1126" i="2"/>
  <c r="Q1126" i="2"/>
  <c r="R1126" i="2"/>
  <c r="S1126" i="2"/>
  <c r="N1127" i="2"/>
  <c r="O1127" i="2"/>
  <c r="P1127" i="2"/>
  <c r="Q1127" i="2"/>
  <c r="R1127" i="2"/>
  <c r="S1127" i="2"/>
  <c r="N1128" i="2"/>
  <c r="O1128" i="2"/>
  <c r="P1128" i="2"/>
  <c r="Q1128" i="2"/>
  <c r="R1128" i="2"/>
  <c r="S1128" i="2"/>
  <c r="N1129" i="2"/>
  <c r="O1129" i="2"/>
  <c r="P1129" i="2"/>
  <c r="Q1129" i="2"/>
  <c r="R1129" i="2"/>
  <c r="S1129" i="2"/>
  <c r="N1130" i="2"/>
  <c r="O1130" i="2"/>
  <c r="P1130" i="2"/>
  <c r="Q1130" i="2"/>
  <c r="R1130" i="2"/>
  <c r="S1130" i="2"/>
  <c r="N1131" i="2"/>
  <c r="O1131" i="2"/>
  <c r="P1131" i="2"/>
  <c r="Q1131" i="2"/>
  <c r="R1131" i="2"/>
  <c r="S1131" i="2"/>
  <c r="N1132" i="2"/>
  <c r="O1132" i="2"/>
  <c r="P1132" i="2"/>
  <c r="Q1132" i="2"/>
  <c r="R1132" i="2"/>
  <c r="S1132" i="2"/>
  <c r="N1133" i="2"/>
  <c r="O1133" i="2"/>
  <c r="P1133" i="2"/>
  <c r="Q1133" i="2"/>
  <c r="R1133" i="2"/>
  <c r="S1133" i="2"/>
  <c r="N1134" i="2"/>
  <c r="O1134" i="2"/>
  <c r="P1134" i="2"/>
  <c r="Q1134" i="2"/>
  <c r="R1134" i="2"/>
  <c r="S1134" i="2"/>
  <c r="N1135" i="2"/>
  <c r="O1135" i="2"/>
  <c r="P1135" i="2"/>
  <c r="Q1135" i="2"/>
  <c r="R1135" i="2"/>
  <c r="S1135" i="2"/>
  <c r="N1136" i="2"/>
  <c r="O1136" i="2"/>
  <c r="P1136" i="2"/>
  <c r="Q1136" i="2"/>
  <c r="R1136" i="2"/>
  <c r="S1136" i="2"/>
  <c r="N1137" i="2"/>
  <c r="O1137" i="2"/>
  <c r="P1137" i="2"/>
  <c r="Q1137" i="2"/>
  <c r="R1137" i="2"/>
  <c r="S1137" i="2"/>
  <c r="N1138" i="2"/>
  <c r="O1138" i="2"/>
  <c r="P1138" i="2"/>
  <c r="Q1138" i="2"/>
  <c r="R1138" i="2"/>
  <c r="S1138" i="2"/>
  <c r="N1139" i="2"/>
  <c r="O1139" i="2"/>
  <c r="P1139" i="2"/>
  <c r="Q1139" i="2"/>
  <c r="R1139" i="2"/>
  <c r="S1139" i="2"/>
  <c r="N1140" i="2"/>
  <c r="O1140" i="2"/>
  <c r="P1140" i="2"/>
  <c r="Q1140" i="2"/>
  <c r="R1140" i="2"/>
  <c r="S1140" i="2"/>
  <c r="N1141" i="2"/>
  <c r="O1141" i="2"/>
  <c r="P1141" i="2"/>
  <c r="Q1141" i="2"/>
  <c r="R1141" i="2"/>
  <c r="S1141" i="2"/>
  <c r="N1142" i="2"/>
  <c r="O1142" i="2"/>
  <c r="P1142" i="2"/>
  <c r="Q1142" i="2"/>
  <c r="R1142" i="2"/>
  <c r="S1142" i="2"/>
  <c r="N1143" i="2"/>
  <c r="O1143" i="2"/>
  <c r="P1143" i="2"/>
  <c r="Q1143" i="2"/>
  <c r="R1143" i="2"/>
  <c r="S1143" i="2"/>
  <c r="N1144" i="2"/>
  <c r="O1144" i="2"/>
  <c r="P1144" i="2"/>
  <c r="Q1144" i="2"/>
  <c r="R1144" i="2"/>
  <c r="S1144" i="2"/>
  <c r="N1145" i="2"/>
  <c r="O1145" i="2"/>
  <c r="P1145" i="2"/>
  <c r="Q1145" i="2"/>
  <c r="R1145" i="2"/>
  <c r="S1145" i="2"/>
  <c r="N1146" i="2"/>
  <c r="O1146" i="2"/>
  <c r="P1146" i="2"/>
  <c r="Q1146" i="2"/>
  <c r="R1146" i="2"/>
  <c r="S1146" i="2"/>
  <c r="N1147" i="2"/>
  <c r="O1147" i="2"/>
  <c r="P1147" i="2"/>
  <c r="Q1147" i="2"/>
  <c r="R1147" i="2"/>
  <c r="S1147" i="2"/>
  <c r="N1148" i="2"/>
  <c r="O1148" i="2"/>
  <c r="P1148" i="2"/>
  <c r="Q1148" i="2"/>
  <c r="R1148" i="2"/>
  <c r="S1148" i="2"/>
  <c r="N1149" i="2"/>
  <c r="O1149" i="2"/>
  <c r="P1149" i="2"/>
  <c r="Q1149" i="2"/>
  <c r="R1149" i="2"/>
  <c r="S1149" i="2"/>
  <c r="N1150" i="2"/>
  <c r="O1150" i="2"/>
  <c r="P1150" i="2"/>
  <c r="Q1150" i="2"/>
  <c r="R1150" i="2"/>
  <c r="S1150" i="2"/>
  <c r="N1151" i="2"/>
  <c r="O1151" i="2"/>
  <c r="P1151" i="2"/>
  <c r="Q1151" i="2"/>
  <c r="R1151" i="2"/>
  <c r="S1151" i="2"/>
  <c r="N1152" i="2"/>
  <c r="O1152" i="2"/>
  <c r="P1152" i="2"/>
  <c r="Q1152" i="2"/>
  <c r="R1152" i="2"/>
  <c r="S1152" i="2"/>
  <c r="N1153" i="2"/>
  <c r="O1153" i="2"/>
  <c r="P1153" i="2"/>
  <c r="Q1153" i="2"/>
  <c r="R1153" i="2"/>
  <c r="S1153" i="2"/>
  <c r="N1154" i="2"/>
  <c r="O1154" i="2"/>
  <c r="P1154" i="2"/>
  <c r="Q1154" i="2"/>
  <c r="R1154" i="2"/>
  <c r="S1154" i="2"/>
  <c r="N1155" i="2"/>
  <c r="O1155" i="2"/>
  <c r="P1155" i="2"/>
  <c r="Q1155" i="2"/>
  <c r="R1155" i="2"/>
  <c r="S1155" i="2"/>
  <c r="N1156" i="2"/>
  <c r="O1156" i="2"/>
  <c r="P1156" i="2"/>
  <c r="Q1156" i="2"/>
  <c r="R1156" i="2"/>
  <c r="S1156" i="2"/>
  <c r="N1157" i="2"/>
  <c r="O1157" i="2"/>
  <c r="P1157" i="2"/>
  <c r="Q1157" i="2"/>
  <c r="R1157" i="2"/>
  <c r="S1157" i="2"/>
  <c r="N1158" i="2"/>
  <c r="O1158" i="2"/>
  <c r="P1158" i="2"/>
  <c r="Q1158" i="2"/>
  <c r="R1158" i="2"/>
  <c r="S1158" i="2"/>
  <c r="N1159" i="2"/>
  <c r="O1159" i="2"/>
  <c r="P1159" i="2"/>
  <c r="Q1159" i="2"/>
  <c r="R1159" i="2"/>
  <c r="S1159" i="2"/>
  <c r="N1160" i="2"/>
  <c r="O1160" i="2"/>
  <c r="P1160" i="2"/>
  <c r="Q1160" i="2"/>
  <c r="R1160" i="2"/>
  <c r="S1160" i="2"/>
  <c r="N1161" i="2"/>
  <c r="O1161" i="2"/>
  <c r="P1161" i="2"/>
  <c r="Q1161" i="2"/>
  <c r="R1161" i="2"/>
  <c r="S1161" i="2"/>
  <c r="N1162" i="2"/>
  <c r="O1162" i="2"/>
  <c r="P1162" i="2"/>
  <c r="Q1162" i="2"/>
  <c r="R1162" i="2"/>
  <c r="S1162" i="2"/>
  <c r="N1163" i="2"/>
  <c r="O1163" i="2"/>
  <c r="P1163" i="2"/>
  <c r="Q1163" i="2"/>
  <c r="R1163" i="2"/>
  <c r="S1163" i="2"/>
  <c r="N1164" i="2"/>
  <c r="O1164" i="2"/>
  <c r="P1164" i="2"/>
  <c r="Q1164" i="2"/>
  <c r="R1164" i="2"/>
  <c r="S1164" i="2"/>
  <c r="N1165" i="2"/>
  <c r="O1165" i="2"/>
  <c r="P1165" i="2"/>
  <c r="Q1165" i="2"/>
  <c r="R1165" i="2"/>
  <c r="S1165" i="2"/>
  <c r="N1166" i="2"/>
  <c r="O1166" i="2"/>
  <c r="P1166" i="2"/>
  <c r="Q1166" i="2"/>
  <c r="R1166" i="2"/>
  <c r="S1166" i="2"/>
  <c r="N1167" i="2"/>
  <c r="O1167" i="2"/>
  <c r="P1167" i="2"/>
  <c r="Q1167" i="2"/>
  <c r="R1167" i="2"/>
  <c r="S1167" i="2"/>
  <c r="N1168" i="2"/>
  <c r="O1168" i="2"/>
  <c r="P1168" i="2"/>
  <c r="Q1168" i="2"/>
  <c r="R1168" i="2"/>
  <c r="S1168" i="2"/>
  <c r="N1169" i="2"/>
  <c r="O1169" i="2"/>
  <c r="P1169" i="2"/>
  <c r="Q1169" i="2"/>
  <c r="R1169" i="2"/>
  <c r="S1169" i="2"/>
  <c r="N1170" i="2"/>
  <c r="O1170" i="2"/>
  <c r="P1170" i="2"/>
  <c r="Q1170" i="2"/>
  <c r="R1170" i="2"/>
  <c r="S1170" i="2"/>
  <c r="N1171" i="2"/>
  <c r="O1171" i="2"/>
  <c r="P1171" i="2"/>
  <c r="Q1171" i="2"/>
  <c r="R1171" i="2"/>
  <c r="S1171" i="2"/>
  <c r="N1172" i="2"/>
  <c r="O1172" i="2"/>
  <c r="P1172" i="2"/>
  <c r="Q1172" i="2"/>
  <c r="R1172" i="2"/>
  <c r="S1172" i="2"/>
  <c r="N1173" i="2"/>
  <c r="O1173" i="2"/>
  <c r="P1173" i="2"/>
  <c r="Q1173" i="2"/>
  <c r="R1173" i="2"/>
  <c r="S1173" i="2"/>
  <c r="N1174" i="2"/>
  <c r="O1174" i="2"/>
  <c r="P1174" i="2"/>
  <c r="Q1174" i="2"/>
  <c r="R1174" i="2"/>
  <c r="S1174" i="2"/>
  <c r="N1175" i="2"/>
  <c r="O1175" i="2"/>
  <c r="P1175" i="2"/>
  <c r="Q1175" i="2"/>
  <c r="R1175" i="2"/>
  <c r="S1175" i="2"/>
  <c r="N1176" i="2"/>
  <c r="O1176" i="2"/>
  <c r="P1176" i="2"/>
  <c r="Q1176" i="2"/>
  <c r="R1176" i="2"/>
  <c r="S1176" i="2"/>
  <c r="N1177" i="2"/>
  <c r="O1177" i="2"/>
  <c r="P1177" i="2"/>
  <c r="Q1177" i="2"/>
  <c r="R1177" i="2"/>
  <c r="S1177" i="2"/>
  <c r="N1178" i="2"/>
  <c r="O1178" i="2"/>
  <c r="P1178" i="2"/>
  <c r="Q1178" i="2"/>
  <c r="R1178" i="2"/>
  <c r="S1178" i="2"/>
  <c r="N1179" i="2"/>
  <c r="O1179" i="2"/>
  <c r="P1179" i="2"/>
  <c r="Q1179" i="2"/>
  <c r="R1179" i="2"/>
  <c r="S1179" i="2"/>
  <c r="N1180" i="2"/>
  <c r="O1180" i="2"/>
  <c r="P1180" i="2"/>
  <c r="Q1180" i="2"/>
  <c r="R1180" i="2"/>
  <c r="S1180" i="2"/>
  <c r="N1181" i="2"/>
  <c r="O1181" i="2"/>
  <c r="P1181" i="2"/>
  <c r="Q1181" i="2"/>
  <c r="R1181" i="2"/>
  <c r="S1181" i="2"/>
  <c r="N1182" i="2"/>
  <c r="O1182" i="2"/>
  <c r="P1182" i="2"/>
  <c r="Q1182" i="2"/>
  <c r="R1182" i="2"/>
  <c r="S1182" i="2"/>
  <c r="N1183" i="2"/>
  <c r="O1183" i="2"/>
  <c r="P1183" i="2"/>
  <c r="Q1183" i="2"/>
  <c r="R1183" i="2"/>
  <c r="S1183" i="2"/>
  <c r="N1184" i="2"/>
  <c r="O1184" i="2"/>
  <c r="P1184" i="2"/>
  <c r="Q1184" i="2"/>
  <c r="R1184" i="2"/>
  <c r="S1184" i="2"/>
  <c r="N1185" i="2"/>
  <c r="O1185" i="2"/>
  <c r="P1185" i="2"/>
  <c r="Q1185" i="2"/>
  <c r="R1185" i="2"/>
  <c r="S1185" i="2"/>
  <c r="N1186" i="2"/>
  <c r="O1186" i="2"/>
  <c r="P1186" i="2"/>
  <c r="Q1186" i="2"/>
  <c r="R1186" i="2"/>
  <c r="S1186" i="2"/>
  <c r="N1187" i="2"/>
  <c r="O1187" i="2"/>
  <c r="P1187" i="2"/>
  <c r="Q1187" i="2"/>
  <c r="R1187" i="2"/>
  <c r="S1187" i="2"/>
  <c r="N1188" i="2"/>
  <c r="O1188" i="2"/>
  <c r="P1188" i="2"/>
  <c r="Q1188" i="2"/>
  <c r="R1188" i="2"/>
  <c r="S1188" i="2"/>
  <c r="N1189" i="2"/>
  <c r="O1189" i="2"/>
  <c r="P1189" i="2"/>
  <c r="Q1189" i="2"/>
  <c r="R1189" i="2"/>
  <c r="S1189" i="2"/>
  <c r="N1190" i="2"/>
  <c r="O1190" i="2"/>
  <c r="P1190" i="2"/>
  <c r="Q1190" i="2"/>
  <c r="R1190" i="2"/>
  <c r="S1190" i="2"/>
  <c r="N1191" i="2"/>
  <c r="O1191" i="2"/>
  <c r="P1191" i="2"/>
  <c r="Q1191" i="2"/>
  <c r="R1191" i="2"/>
  <c r="S1191" i="2"/>
  <c r="N1192" i="2"/>
  <c r="O1192" i="2"/>
  <c r="P1192" i="2"/>
  <c r="Q1192" i="2"/>
  <c r="R1192" i="2"/>
  <c r="S1192" i="2"/>
  <c r="N1193" i="2"/>
  <c r="O1193" i="2"/>
  <c r="P1193" i="2"/>
  <c r="Q1193" i="2"/>
  <c r="R1193" i="2"/>
  <c r="S1193" i="2"/>
  <c r="N1194" i="2"/>
  <c r="O1194" i="2"/>
  <c r="P1194" i="2"/>
  <c r="Q1194" i="2"/>
  <c r="R1194" i="2"/>
  <c r="S1194" i="2"/>
  <c r="N1195" i="2"/>
  <c r="O1195" i="2"/>
  <c r="P1195" i="2"/>
  <c r="Q1195" i="2"/>
  <c r="R1195" i="2"/>
  <c r="S1195" i="2"/>
  <c r="N1196" i="2"/>
  <c r="O1196" i="2"/>
  <c r="P1196" i="2"/>
  <c r="Q1196" i="2"/>
  <c r="R1196" i="2"/>
  <c r="S1196" i="2"/>
  <c r="N1197" i="2"/>
  <c r="O1197" i="2"/>
  <c r="P1197" i="2"/>
  <c r="Q1197" i="2"/>
  <c r="R1197" i="2"/>
  <c r="S1197" i="2"/>
  <c r="N1198" i="2"/>
  <c r="O1198" i="2"/>
  <c r="P1198" i="2"/>
  <c r="Q1198" i="2"/>
  <c r="R1198" i="2"/>
  <c r="S1198" i="2"/>
  <c r="N1199" i="2"/>
  <c r="O1199" i="2"/>
  <c r="P1199" i="2"/>
  <c r="Q1199" i="2"/>
  <c r="R1199" i="2"/>
  <c r="S1199" i="2"/>
  <c r="N1200" i="2"/>
  <c r="O1200" i="2"/>
  <c r="P1200" i="2"/>
  <c r="Q1200" i="2"/>
  <c r="R1200" i="2"/>
  <c r="S1200" i="2"/>
  <c r="N1201" i="2"/>
  <c r="O1201" i="2"/>
  <c r="P1201" i="2"/>
  <c r="Q1201" i="2"/>
  <c r="R1201" i="2"/>
  <c r="S1201" i="2"/>
  <c r="N1202" i="2"/>
  <c r="O1202" i="2"/>
  <c r="P1202" i="2"/>
  <c r="Q1202" i="2"/>
  <c r="R1202" i="2"/>
  <c r="S1202" i="2"/>
  <c r="N1203" i="2"/>
  <c r="O1203" i="2"/>
  <c r="P1203" i="2"/>
  <c r="Q1203" i="2"/>
  <c r="R1203" i="2"/>
  <c r="S1203" i="2"/>
  <c r="N1204" i="2"/>
  <c r="O1204" i="2"/>
  <c r="P1204" i="2"/>
  <c r="Q1204" i="2"/>
  <c r="R1204" i="2"/>
  <c r="S1204" i="2"/>
  <c r="N1205" i="2"/>
  <c r="O1205" i="2"/>
  <c r="P1205" i="2"/>
  <c r="Q1205" i="2"/>
  <c r="R1205" i="2"/>
  <c r="S1205" i="2"/>
  <c r="N1206" i="2"/>
  <c r="O1206" i="2"/>
  <c r="P1206" i="2"/>
  <c r="Q1206" i="2"/>
  <c r="R1206" i="2"/>
  <c r="S1206" i="2"/>
  <c r="N1207" i="2"/>
  <c r="O1207" i="2"/>
  <c r="P1207" i="2"/>
  <c r="Q1207" i="2"/>
  <c r="R1207" i="2"/>
  <c r="S1207" i="2"/>
  <c r="N1208" i="2"/>
  <c r="O1208" i="2"/>
  <c r="P1208" i="2"/>
  <c r="Q1208" i="2"/>
  <c r="R1208" i="2"/>
  <c r="S1208" i="2"/>
  <c r="N1209" i="2"/>
  <c r="O1209" i="2"/>
  <c r="P1209" i="2"/>
  <c r="Q1209" i="2"/>
  <c r="R1209" i="2"/>
  <c r="S1209" i="2"/>
  <c r="N1210" i="2"/>
  <c r="O1210" i="2"/>
  <c r="P1210" i="2"/>
  <c r="Q1210" i="2"/>
  <c r="R1210" i="2"/>
  <c r="S1210" i="2"/>
  <c r="N1211" i="2"/>
  <c r="O1211" i="2"/>
  <c r="P1211" i="2"/>
  <c r="Q1211" i="2"/>
  <c r="R1211" i="2"/>
  <c r="S1211" i="2"/>
  <c r="N1212" i="2"/>
  <c r="O1212" i="2"/>
  <c r="P1212" i="2"/>
  <c r="Q1212" i="2"/>
  <c r="R1212" i="2"/>
  <c r="S1212" i="2"/>
  <c r="N1213" i="2"/>
  <c r="O1213" i="2"/>
  <c r="P1213" i="2"/>
  <c r="Q1213" i="2"/>
  <c r="R1213" i="2"/>
  <c r="S1213" i="2"/>
  <c r="N1214" i="2"/>
  <c r="O1214" i="2"/>
  <c r="P1214" i="2"/>
  <c r="Q1214" i="2"/>
  <c r="R1214" i="2"/>
  <c r="S1214" i="2"/>
  <c r="N1215" i="2"/>
  <c r="O1215" i="2"/>
  <c r="P1215" i="2"/>
  <c r="Q1215" i="2"/>
  <c r="R1215" i="2"/>
  <c r="S1215" i="2"/>
  <c r="N1216" i="2"/>
  <c r="O1216" i="2"/>
  <c r="P1216" i="2"/>
  <c r="Q1216" i="2"/>
  <c r="R1216" i="2"/>
  <c r="S1216" i="2"/>
  <c r="N1217" i="2"/>
  <c r="O1217" i="2"/>
  <c r="P1217" i="2"/>
  <c r="Q1217" i="2"/>
  <c r="R1217" i="2"/>
  <c r="S1217" i="2"/>
  <c r="N1218" i="2"/>
  <c r="O1218" i="2"/>
  <c r="P1218" i="2"/>
  <c r="Q1218" i="2"/>
  <c r="R1218" i="2"/>
  <c r="S1218" i="2"/>
  <c r="N1219" i="2"/>
  <c r="O1219" i="2"/>
  <c r="P1219" i="2"/>
  <c r="Q1219" i="2"/>
  <c r="R1219" i="2"/>
  <c r="S1219" i="2"/>
  <c r="N1220" i="2"/>
  <c r="O1220" i="2"/>
  <c r="P1220" i="2"/>
  <c r="Q1220" i="2"/>
  <c r="R1220" i="2"/>
  <c r="S1220" i="2"/>
  <c r="N1221" i="2"/>
  <c r="O1221" i="2"/>
  <c r="P1221" i="2"/>
  <c r="Q1221" i="2"/>
  <c r="R1221" i="2"/>
  <c r="S1221" i="2"/>
  <c r="N1222" i="2"/>
  <c r="O1222" i="2"/>
  <c r="P1222" i="2"/>
  <c r="Q1222" i="2"/>
  <c r="R1222" i="2"/>
  <c r="S1222" i="2"/>
  <c r="N1223" i="2"/>
  <c r="O1223" i="2"/>
  <c r="P1223" i="2"/>
  <c r="Q1223" i="2"/>
  <c r="R1223" i="2"/>
  <c r="S1223" i="2"/>
  <c r="N1224" i="2"/>
  <c r="O1224" i="2"/>
  <c r="P1224" i="2"/>
  <c r="Q1224" i="2"/>
  <c r="R1224" i="2"/>
  <c r="S1224" i="2"/>
  <c r="N1225" i="2"/>
  <c r="O1225" i="2"/>
  <c r="P1225" i="2"/>
  <c r="Q1225" i="2"/>
  <c r="R1225" i="2"/>
  <c r="S1225" i="2"/>
  <c r="N1226" i="2"/>
  <c r="O1226" i="2"/>
  <c r="P1226" i="2"/>
  <c r="Q1226" i="2"/>
  <c r="R1226" i="2"/>
  <c r="S1226" i="2"/>
  <c r="N1227" i="2"/>
  <c r="O1227" i="2"/>
  <c r="P1227" i="2"/>
  <c r="Q1227" i="2"/>
  <c r="R1227" i="2"/>
  <c r="S1227" i="2"/>
  <c r="N1228" i="2"/>
  <c r="O1228" i="2"/>
  <c r="P1228" i="2"/>
  <c r="Q1228" i="2"/>
  <c r="R1228" i="2"/>
  <c r="S1228" i="2"/>
  <c r="N1229" i="2"/>
  <c r="O1229" i="2"/>
  <c r="P1229" i="2"/>
  <c r="Q1229" i="2"/>
  <c r="R1229" i="2"/>
  <c r="S1229" i="2"/>
  <c r="N1230" i="2"/>
  <c r="O1230" i="2"/>
  <c r="P1230" i="2"/>
  <c r="Q1230" i="2"/>
  <c r="R1230" i="2"/>
  <c r="S1230" i="2"/>
  <c r="N1231" i="2"/>
  <c r="O1231" i="2"/>
  <c r="P1231" i="2"/>
  <c r="Q1231" i="2"/>
  <c r="R1231" i="2"/>
  <c r="S1231" i="2"/>
  <c r="N1232" i="2"/>
  <c r="O1232" i="2"/>
  <c r="P1232" i="2"/>
  <c r="Q1232" i="2"/>
  <c r="R1232" i="2"/>
  <c r="S1232" i="2"/>
  <c r="N1233" i="2"/>
  <c r="O1233" i="2"/>
  <c r="P1233" i="2"/>
  <c r="Q1233" i="2"/>
  <c r="R1233" i="2"/>
  <c r="S1233" i="2"/>
  <c r="N1234" i="2"/>
  <c r="O1234" i="2"/>
  <c r="P1234" i="2"/>
  <c r="Q1234" i="2"/>
  <c r="R1234" i="2"/>
  <c r="S1234" i="2"/>
  <c r="N1235" i="2"/>
  <c r="O1235" i="2"/>
  <c r="P1235" i="2"/>
  <c r="Q1235" i="2"/>
  <c r="R1235" i="2"/>
  <c r="S1235" i="2"/>
  <c r="N1236" i="2"/>
  <c r="O1236" i="2"/>
  <c r="P1236" i="2"/>
  <c r="Q1236" i="2"/>
  <c r="R1236" i="2"/>
  <c r="S1236" i="2"/>
  <c r="N1237" i="2"/>
  <c r="O1237" i="2"/>
  <c r="P1237" i="2"/>
  <c r="Q1237" i="2"/>
  <c r="R1237" i="2"/>
  <c r="S1237" i="2"/>
  <c r="N1238" i="2"/>
  <c r="O1238" i="2"/>
  <c r="P1238" i="2"/>
  <c r="Q1238" i="2"/>
  <c r="R1238" i="2"/>
  <c r="S1238" i="2"/>
  <c r="N1239" i="2"/>
  <c r="O1239" i="2"/>
  <c r="P1239" i="2"/>
  <c r="Q1239" i="2"/>
  <c r="R1239" i="2"/>
  <c r="S1239" i="2"/>
  <c r="N1240" i="2"/>
  <c r="O1240" i="2"/>
  <c r="P1240" i="2"/>
  <c r="Q1240" i="2"/>
  <c r="R1240" i="2"/>
  <c r="S1240" i="2"/>
  <c r="N1241" i="2"/>
  <c r="O1241" i="2"/>
  <c r="P1241" i="2"/>
  <c r="Q1241" i="2"/>
  <c r="R1241" i="2"/>
  <c r="S1241" i="2"/>
  <c r="N1242" i="2"/>
  <c r="O1242" i="2"/>
  <c r="P1242" i="2"/>
  <c r="Q1242" i="2"/>
  <c r="R1242" i="2"/>
  <c r="S1242" i="2"/>
  <c r="N1243" i="2"/>
  <c r="O1243" i="2"/>
  <c r="P1243" i="2"/>
  <c r="Q1243" i="2"/>
  <c r="R1243" i="2"/>
  <c r="S1243" i="2"/>
  <c r="N1244" i="2"/>
  <c r="O1244" i="2"/>
  <c r="P1244" i="2"/>
  <c r="Q1244" i="2"/>
  <c r="R1244" i="2"/>
  <c r="S1244" i="2"/>
  <c r="N1245" i="2"/>
  <c r="O1245" i="2"/>
  <c r="P1245" i="2"/>
  <c r="Q1245" i="2"/>
  <c r="R1245" i="2"/>
  <c r="S1245" i="2"/>
  <c r="N1246" i="2"/>
  <c r="O1246" i="2"/>
  <c r="P1246" i="2"/>
  <c r="Q1246" i="2"/>
  <c r="R1246" i="2"/>
  <c r="S1246" i="2"/>
  <c r="N1247" i="2"/>
  <c r="O1247" i="2"/>
  <c r="P1247" i="2"/>
  <c r="Q1247" i="2"/>
  <c r="R1247" i="2"/>
  <c r="S1247" i="2"/>
  <c r="N1248" i="2"/>
  <c r="O1248" i="2"/>
  <c r="P1248" i="2"/>
  <c r="Q1248" i="2"/>
  <c r="R1248" i="2"/>
  <c r="S1248" i="2"/>
  <c r="N1249" i="2"/>
  <c r="O1249" i="2"/>
  <c r="P1249" i="2"/>
  <c r="Q1249" i="2"/>
  <c r="R1249" i="2"/>
  <c r="S1249" i="2"/>
  <c r="N1250" i="2"/>
  <c r="O1250" i="2"/>
  <c r="P1250" i="2"/>
  <c r="Q1250" i="2"/>
  <c r="R1250" i="2"/>
  <c r="S1250" i="2"/>
  <c r="N1251" i="2"/>
  <c r="O1251" i="2"/>
  <c r="P1251" i="2"/>
  <c r="Q1251" i="2"/>
  <c r="R1251" i="2"/>
  <c r="S1251" i="2"/>
  <c r="N1252" i="2"/>
  <c r="O1252" i="2"/>
  <c r="P1252" i="2"/>
  <c r="Q1252" i="2"/>
  <c r="R1252" i="2"/>
  <c r="S1252" i="2"/>
  <c r="N1253" i="2"/>
  <c r="O1253" i="2"/>
  <c r="P1253" i="2"/>
  <c r="Q1253" i="2"/>
  <c r="R1253" i="2"/>
  <c r="S1253" i="2"/>
  <c r="N1254" i="2"/>
  <c r="O1254" i="2"/>
  <c r="P1254" i="2"/>
  <c r="Q1254" i="2"/>
  <c r="R1254" i="2"/>
  <c r="S1254" i="2"/>
  <c r="N1255" i="2"/>
  <c r="O1255" i="2"/>
  <c r="P1255" i="2"/>
  <c r="Q1255" i="2"/>
  <c r="R1255" i="2"/>
  <c r="S1255" i="2"/>
  <c r="N1256" i="2"/>
  <c r="O1256" i="2"/>
  <c r="P1256" i="2"/>
  <c r="Q1256" i="2"/>
  <c r="R1256" i="2"/>
  <c r="S1256" i="2"/>
  <c r="N1257" i="2"/>
  <c r="O1257" i="2"/>
  <c r="P1257" i="2"/>
  <c r="Q1257" i="2"/>
  <c r="R1257" i="2"/>
  <c r="S1257" i="2"/>
  <c r="N1258" i="2"/>
  <c r="O1258" i="2"/>
  <c r="P1258" i="2"/>
  <c r="Q1258" i="2"/>
  <c r="R1258" i="2"/>
  <c r="S1258" i="2"/>
  <c r="N1259" i="2"/>
  <c r="O1259" i="2"/>
  <c r="P1259" i="2"/>
  <c r="Q1259" i="2"/>
  <c r="R1259" i="2"/>
  <c r="S1259" i="2"/>
  <c r="N1260" i="2"/>
  <c r="O1260" i="2"/>
  <c r="P1260" i="2"/>
  <c r="Q1260" i="2"/>
  <c r="R1260" i="2"/>
  <c r="S1260" i="2"/>
  <c r="N1261" i="2"/>
  <c r="O1261" i="2"/>
  <c r="P1261" i="2"/>
  <c r="Q1261" i="2"/>
  <c r="R1261" i="2"/>
  <c r="S1261" i="2"/>
  <c r="N1262" i="2"/>
  <c r="O1262" i="2"/>
  <c r="P1262" i="2"/>
  <c r="Q1262" i="2"/>
  <c r="R1262" i="2"/>
  <c r="S1262" i="2"/>
  <c r="N1263" i="2"/>
  <c r="O1263" i="2"/>
  <c r="P1263" i="2"/>
  <c r="Q1263" i="2"/>
  <c r="R1263" i="2"/>
  <c r="S1263" i="2"/>
  <c r="N1264" i="2"/>
  <c r="O1264" i="2"/>
  <c r="P1264" i="2"/>
  <c r="Q1264" i="2"/>
  <c r="R1264" i="2"/>
  <c r="S1264" i="2"/>
  <c r="N1265" i="2"/>
  <c r="O1265" i="2"/>
  <c r="P1265" i="2"/>
  <c r="Q1265" i="2"/>
  <c r="R1265" i="2"/>
  <c r="S1265" i="2"/>
  <c r="N1266" i="2"/>
  <c r="O1266" i="2"/>
  <c r="P1266" i="2"/>
  <c r="Q1266" i="2"/>
  <c r="R1266" i="2"/>
  <c r="S1266" i="2"/>
  <c r="N1267" i="2"/>
  <c r="O1267" i="2"/>
  <c r="P1267" i="2"/>
  <c r="Q1267" i="2"/>
  <c r="R1267" i="2"/>
  <c r="S1267" i="2"/>
  <c r="N1268" i="2"/>
  <c r="O1268" i="2"/>
  <c r="P1268" i="2"/>
  <c r="Q1268" i="2"/>
  <c r="R1268" i="2"/>
  <c r="S1268" i="2"/>
  <c r="N1269" i="2"/>
  <c r="O1269" i="2"/>
  <c r="P1269" i="2"/>
  <c r="Q1269" i="2"/>
  <c r="R1269" i="2"/>
  <c r="S1269" i="2"/>
  <c r="N1270" i="2"/>
  <c r="O1270" i="2"/>
  <c r="P1270" i="2"/>
  <c r="Q1270" i="2"/>
  <c r="R1270" i="2"/>
  <c r="S1270" i="2"/>
  <c r="N1271" i="2"/>
  <c r="O1271" i="2"/>
  <c r="P1271" i="2"/>
  <c r="Q1271" i="2"/>
  <c r="R1271" i="2"/>
  <c r="S1271" i="2"/>
  <c r="N1272" i="2"/>
  <c r="O1272" i="2"/>
  <c r="P1272" i="2"/>
  <c r="Q1272" i="2"/>
  <c r="R1272" i="2"/>
  <c r="S1272" i="2"/>
  <c r="N1273" i="2"/>
  <c r="O1273" i="2"/>
  <c r="P1273" i="2"/>
  <c r="Q1273" i="2"/>
  <c r="R1273" i="2"/>
  <c r="S1273" i="2"/>
  <c r="N1274" i="2"/>
  <c r="O1274" i="2"/>
  <c r="P1274" i="2"/>
  <c r="Q1274" i="2"/>
  <c r="R1274" i="2"/>
  <c r="S1274" i="2"/>
  <c r="N1275" i="2"/>
  <c r="O1275" i="2"/>
  <c r="P1275" i="2"/>
  <c r="Q1275" i="2"/>
  <c r="R1275" i="2"/>
  <c r="S1275" i="2"/>
  <c r="N1276" i="2"/>
  <c r="O1276" i="2"/>
  <c r="P1276" i="2"/>
  <c r="Q1276" i="2"/>
  <c r="R1276" i="2"/>
  <c r="S1276" i="2"/>
  <c r="N1277" i="2"/>
  <c r="O1277" i="2"/>
  <c r="P1277" i="2"/>
  <c r="Q1277" i="2"/>
  <c r="R1277" i="2"/>
  <c r="S1277" i="2"/>
  <c r="N1278" i="2"/>
  <c r="O1278" i="2"/>
  <c r="P1278" i="2"/>
  <c r="Q1278" i="2"/>
  <c r="R1278" i="2"/>
  <c r="S1278" i="2"/>
  <c r="N1279" i="2"/>
  <c r="O1279" i="2"/>
  <c r="P1279" i="2"/>
  <c r="Q1279" i="2"/>
  <c r="R1279" i="2"/>
  <c r="S1279" i="2"/>
  <c r="N1280" i="2"/>
  <c r="O1280" i="2"/>
  <c r="P1280" i="2"/>
  <c r="Q1280" i="2"/>
  <c r="R1280" i="2"/>
  <c r="S1280" i="2"/>
  <c r="N1281" i="2"/>
  <c r="O1281" i="2"/>
  <c r="P1281" i="2"/>
  <c r="Q1281" i="2"/>
  <c r="R1281" i="2"/>
  <c r="S1281" i="2"/>
  <c r="N1282" i="2"/>
  <c r="O1282" i="2"/>
  <c r="P1282" i="2"/>
  <c r="Q1282" i="2"/>
  <c r="R1282" i="2"/>
  <c r="S1282" i="2"/>
  <c r="N1283" i="2"/>
  <c r="O1283" i="2"/>
  <c r="P1283" i="2"/>
  <c r="Q1283" i="2"/>
  <c r="R1283" i="2"/>
  <c r="S1283" i="2"/>
  <c r="N1284" i="2"/>
  <c r="O1284" i="2"/>
  <c r="P1284" i="2"/>
  <c r="Q1284" i="2"/>
  <c r="R1284" i="2"/>
  <c r="S1284" i="2"/>
  <c r="N1285" i="2"/>
  <c r="O1285" i="2"/>
  <c r="P1285" i="2"/>
  <c r="Q1285" i="2"/>
  <c r="R1285" i="2"/>
  <c r="S1285" i="2"/>
  <c r="N1286" i="2"/>
  <c r="O1286" i="2"/>
  <c r="P1286" i="2"/>
  <c r="Q1286" i="2"/>
  <c r="R1286" i="2"/>
  <c r="S1286" i="2"/>
  <c r="N1287" i="2"/>
  <c r="O1287" i="2"/>
  <c r="P1287" i="2"/>
  <c r="Q1287" i="2"/>
  <c r="R1287" i="2"/>
  <c r="S1287" i="2"/>
  <c r="N1288" i="2"/>
  <c r="O1288" i="2"/>
  <c r="P1288" i="2"/>
  <c r="Q1288" i="2"/>
  <c r="R1288" i="2"/>
  <c r="S1288" i="2"/>
  <c r="N1289" i="2"/>
  <c r="O1289" i="2"/>
  <c r="P1289" i="2"/>
  <c r="Q1289" i="2"/>
  <c r="R1289" i="2"/>
  <c r="S1289" i="2"/>
  <c r="N1290" i="2"/>
  <c r="O1290" i="2"/>
  <c r="P1290" i="2"/>
  <c r="Q1290" i="2"/>
  <c r="R1290" i="2"/>
  <c r="S1290" i="2"/>
  <c r="N1291" i="2"/>
  <c r="O1291" i="2"/>
  <c r="P1291" i="2"/>
  <c r="Q1291" i="2"/>
  <c r="R1291" i="2"/>
  <c r="S1291" i="2"/>
  <c r="N1292" i="2"/>
  <c r="O1292" i="2"/>
  <c r="P1292" i="2"/>
  <c r="Q1292" i="2"/>
  <c r="R1292" i="2"/>
  <c r="S1292" i="2"/>
  <c r="N1293" i="2"/>
  <c r="O1293" i="2"/>
  <c r="P1293" i="2"/>
  <c r="Q1293" i="2"/>
  <c r="R1293" i="2"/>
  <c r="S1293" i="2"/>
  <c r="N1294" i="2"/>
  <c r="O1294" i="2"/>
  <c r="P1294" i="2"/>
  <c r="Q1294" i="2"/>
  <c r="R1294" i="2"/>
  <c r="S1294" i="2"/>
  <c r="N1295" i="2"/>
  <c r="O1295" i="2"/>
  <c r="P1295" i="2"/>
  <c r="Q1295" i="2"/>
  <c r="R1295" i="2"/>
  <c r="S1295" i="2"/>
  <c r="N1296" i="2"/>
  <c r="O1296" i="2"/>
  <c r="P1296" i="2"/>
  <c r="Q1296" i="2"/>
  <c r="R1296" i="2"/>
  <c r="S1296" i="2"/>
  <c r="N1297" i="2"/>
  <c r="O1297" i="2"/>
  <c r="P1297" i="2"/>
  <c r="Q1297" i="2"/>
  <c r="R1297" i="2"/>
  <c r="S1297" i="2"/>
  <c r="N1298" i="2"/>
  <c r="O1298" i="2"/>
  <c r="P1298" i="2"/>
  <c r="Q1298" i="2"/>
  <c r="R1298" i="2"/>
  <c r="S1298" i="2"/>
  <c r="N1299" i="2"/>
  <c r="O1299" i="2"/>
  <c r="P1299" i="2"/>
  <c r="Q1299" i="2"/>
  <c r="R1299" i="2"/>
  <c r="S1299" i="2"/>
  <c r="N1300" i="2"/>
  <c r="O1300" i="2"/>
  <c r="P1300" i="2"/>
  <c r="Q1300" i="2"/>
  <c r="R1300" i="2"/>
  <c r="S1300" i="2"/>
  <c r="N1301" i="2"/>
  <c r="O1301" i="2"/>
  <c r="P1301" i="2"/>
  <c r="Q1301" i="2"/>
  <c r="R1301" i="2"/>
  <c r="S1301" i="2"/>
  <c r="N1302" i="2"/>
  <c r="O1302" i="2"/>
  <c r="P1302" i="2"/>
  <c r="Q1302" i="2"/>
  <c r="R1302" i="2"/>
  <c r="S1302" i="2"/>
  <c r="N1303" i="2"/>
  <c r="O1303" i="2"/>
  <c r="P1303" i="2"/>
  <c r="Q1303" i="2"/>
  <c r="R1303" i="2"/>
  <c r="S1303" i="2"/>
  <c r="N1304" i="2"/>
  <c r="O1304" i="2"/>
  <c r="P1304" i="2"/>
  <c r="Q1304" i="2"/>
  <c r="R1304" i="2"/>
  <c r="S1304" i="2"/>
  <c r="N1305" i="2"/>
  <c r="O1305" i="2"/>
  <c r="P1305" i="2"/>
  <c r="Q1305" i="2"/>
  <c r="R1305" i="2"/>
  <c r="S1305" i="2"/>
  <c r="N1306" i="2"/>
  <c r="O1306" i="2"/>
  <c r="P1306" i="2"/>
  <c r="Q1306" i="2"/>
  <c r="R1306" i="2"/>
  <c r="S1306" i="2"/>
  <c r="N1307" i="2"/>
  <c r="O1307" i="2"/>
  <c r="P1307" i="2"/>
  <c r="Q1307" i="2"/>
  <c r="R1307" i="2"/>
  <c r="S1307" i="2"/>
  <c r="A1008" i="2"/>
  <c r="B1008" i="2"/>
  <c r="F1008" i="2"/>
  <c r="G1008" i="2"/>
  <c r="H1008" i="2"/>
  <c r="I1008" i="2"/>
  <c r="J1008" i="2"/>
  <c r="AA1008" i="2"/>
  <c r="AC1008" i="2"/>
  <c r="A1009" i="2"/>
  <c r="B1009" i="2"/>
  <c r="F1009" i="2"/>
  <c r="G1009" i="2"/>
  <c r="H1009" i="2"/>
  <c r="I1009" i="2"/>
  <c r="J1009" i="2"/>
  <c r="AA1009" i="2"/>
  <c r="AC1009" i="2"/>
  <c r="A1010" i="2"/>
  <c r="B1010" i="2"/>
  <c r="F1010" i="2"/>
  <c r="G1010" i="2"/>
  <c r="H1010" i="2"/>
  <c r="I1010" i="2"/>
  <c r="J1010" i="2"/>
  <c r="AA1010" i="2"/>
  <c r="AC1010" i="2"/>
  <c r="A1011" i="2"/>
  <c r="B1011" i="2"/>
  <c r="F1011" i="2"/>
  <c r="G1011" i="2"/>
  <c r="H1011" i="2"/>
  <c r="I1011" i="2"/>
  <c r="J1011" i="2"/>
  <c r="AA1011" i="2"/>
  <c r="AC1011" i="2"/>
  <c r="A1012" i="2"/>
  <c r="B1012" i="2"/>
  <c r="F1012" i="2"/>
  <c r="G1012" i="2"/>
  <c r="H1012" i="2"/>
  <c r="I1012" i="2"/>
  <c r="J1012" i="2"/>
  <c r="AA1012" i="2"/>
  <c r="AC1012" i="2"/>
  <c r="A1013" i="2"/>
  <c r="B1013" i="2"/>
  <c r="F1013" i="2"/>
  <c r="G1013" i="2"/>
  <c r="H1013" i="2"/>
  <c r="I1013" i="2"/>
  <c r="J1013" i="2"/>
  <c r="AA1013" i="2"/>
  <c r="AC1013" i="2"/>
  <c r="A1014" i="2"/>
  <c r="B1014" i="2"/>
  <c r="F1014" i="2"/>
  <c r="G1014" i="2"/>
  <c r="H1014" i="2"/>
  <c r="I1014" i="2"/>
  <c r="J1014" i="2"/>
  <c r="AA1014" i="2"/>
  <c r="AC1014" i="2"/>
  <c r="A1015" i="2"/>
  <c r="B1015" i="2"/>
  <c r="F1015" i="2"/>
  <c r="G1015" i="2"/>
  <c r="H1015" i="2"/>
  <c r="I1015" i="2"/>
  <c r="J1015" i="2"/>
  <c r="AA1015" i="2"/>
  <c r="AC1015" i="2"/>
  <c r="A1016" i="2"/>
  <c r="B1016" i="2"/>
  <c r="F1016" i="2"/>
  <c r="G1016" i="2"/>
  <c r="H1016" i="2"/>
  <c r="I1016" i="2"/>
  <c r="J1016" i="2"/>
  <c r="AA1016" i="2"/>
  <c r="AC1016" i="2"/>
  <c r="A1017" i="2"/>
  <c r="B1017" i="2"/>
  <c r="F1017" i="2"/>
  <c r="G1017" i="2"/>
  <c r="H1017" i="2"/>
  <c r="I1017" i="2"/>
  <c r="J1017" i="2"/>
  <c r="AA1017" i="2"/>
  <c r="AC1017" i="2"/>
  <c r="A1018" i="2"/>
  <c r="B1018" i="2"/>
  <c r="F1018" i="2"/>
  <c r="G1018" i="2"/>
  <c r="H1018" i="2"/>
  <c r="I1018" i="2"/>
  <c r="J1018" i="2"/>
  <c r="AA1018" i="2"/>
  <c r="AC1018" i="2"/>
  <c r="A1019" i="2"/>
  <c r="B1019" i="2"/>
  <c r="F1019" i="2"/>
  <c r="G1019" i="2"/>
  <c r="H1019" i="2"/>
  <c r="I1019" i="2"/>
  <c r="J1019" i="2"/>
  <c r="AA1019" i="2"/>
  <c r="AC1019" i="2"/>
  <c r="A1020" i="2"/>
  <c r="B1020" i="2"/>
  <c r="F1020" i="2"/>
  <c r="G1020" i="2"/>
  <c r="H1020" i="2"/>
  <c r="I1020" i="2"/>
  <c r="J1020" i="2"/>
  <c r="AA1020" i="2"/>
  <c r="AC1020" i="2"/>
  <c r="A1021" i="2"/>
  <c r="B1021" i="2"/>
  <c r="F1021" i="2"/>
  <c r="G1021" i="2"/>
  <c r="H1021" i="2"/>
  <c r="I1021" i="2"/>
  <c r="J1021" i="2"/>
  <c r="AA1021" i="2"/>
  <c r="AC1021" i="2"/>
  <c r="A1022" i="2"/>
  <c r="B1022" i="2"/>
  <c r="F1022" i="2"/>
  <c r="G1022" i="2"/>
  <c r="H1022" i="2"/>
  <c r="I1022" i="2"/>
  <c r="J1022" i="2"/>
  <c r="AA1022" i="2"/>
  <c r="AC1022" i="2"/>
  <c r="A1023" i="2"/>
  <c r="B1023" i="2"/>
  <c r="F1023" i="2"/>
  <c r="G1023" i="2"/>
  <c r="H1023" i="2"/>
  <c r="I1023" i="2"/>
  <c r="J1023" i="2"/>
  <c r="AA1023" i="2"/>
  <c r="AC1023" i="2"/>
  <c r="A1024" i="2"/>
  <c r="B1024" i="2"/>
  <c r="F1024" i="2"/>
  <c r="G1024" i="2"/>
  <c r="H1024" i="2"/>
  <c r="I1024" i="2"/>
  <c r="J1024" i="2"/>
  <c r="AA1024" i="2"/>
  <c r="AC1024" i="2"/>
  <c r="A1025" i="2"/>
  <c r="B1025" i="2"/>
  <c r="F1025" i="2"/>
  <c r="G1025" i="2"/>
  <c r="H1025" i="2"/>
  <c r="I1025" i="2"/>
  <c r="J1025" i="2"/>
  <c r="AA1025" i="2"/>
  <c r="AC1025" i="2"/>
  <c r="A1026" i="2"/>
  <c r="B1026" i="2"/>
  <c r="F1026" i="2"/>
  <c r="G1026" i="2"/>
  <c r="H1026" i="2"/>
  <c r="I1026" i="2"/>
  <c r="J1026" i="2"/>
  <c r="AA1026" i="2"/>
  <c r="AC1026" i="2"/>
  <c r="A1027" i="2"/>
  <c r="B1027" i="2"/>
  <c r="F1027" i="2"/>
  <c r="G1027" i="2"/>
  <c r="H1027" i="2"/>
  <c r="I1027" i="2"/>
  <c r="J1027" i="2"/>
  <c r="AA1027" i="2"/>
  <c r="AC1027" i="2"/>
  <c r="A1028" i="2"/>
  <c r="B1028" i="2"/>
  <c r="F1028" i="2"/>
  <c r="G1028" i="2"/>
  <c r="H1028" i="2"/>
  <c r="I1028" i="2"/>
  <c r="J1028" i="2"/>
  <c r="AA1028" i="2"/>
  <c r="AC1028" i="2"/>
  <c r="A1029" i="2"/>
  <c r="B1029" i="2"/>
  <c r="F1029" i="2"/>
  <c r="G1029" i="2"/>
  <c r="H1029" i="2"/>
  <c r="I1029" i="2"/>
  <c r="J1029" i="2"/>
  <c r="AA1029" i="2"/>
  <c r="AC1029" i="2"/>
  <c r="A1030" i="2"/>
  <c r="B1030" i="2"/>
  <c r="F1030" i="2"/>
  <c r="G1030" i="2"/>
  <c r="H1030" i="2"/>
  <c r="I1030" i="2"/>
  <c r="J1030" i="2"/>
  <c r="AA1030" i="2"/>
  <c r="AC1030" i="2"/>
  <c r="A1031" i="2"/>
  <c r="B1031" i="2"/>
  <c r="F1031" i="2"/>
  <c r="G1031" i="2"/>
  <c r="H1031" i="2"/>
  <c r="I1031" i="2"/>
  <c r="J1031" i="2"/>
  <c r="AA1031" i="2"/>
  <c r="AC1031" i="2"/>
  <c r="A1032" i="2"/>
  <c r="B1032" i="2"/>
  <c r="F1032" i="2"/>
  <c r="G1032" i="2"/>
  <c r="H1032" i="2"/>
  <c r="I1032" i="2"/>
  <c r="J1032" i="2"/>
  <c r="AA1032" i="2"/>
  <c r="AC1032" i="2"/>
  <c r="A1033" i="2"/>
  <c r="B1033" i="2"/>
  <c r="F1033" i="2"/>
  <c r="G1033" i="2"/>
  <c r="H1033" i="2"/>
  <c r="I1033" i="2"/>
  <c r="J1033" i="2"/>
  <c r="AA1033" i="2"/>
  <c r="AC1033" i="2"/>
  <c r="A1034" i="2"/>
  <c r="B1034" i="2"/>
  <c r="F1034" i="2"/>
  <c r="G1034" i="2"/>
  <c r="H1034" i="2"/>
  <c r="I1034" i="2"/>
  <c r="J1034" i="2"/>
  <c r="AA1034" i="2"/>
  <c r="AC1034" i="2"/>
  <c r="A1035" i="2"/>
  <c r="B1035" i="2"/>
  <c r="F1035" i="2"/>
  <c r="G1035" i="2"/>
  <c r="H1035" i="2"/>
  <c r="I1035" i="2"/>
  <c r="J1035" i="2"/>
  <c r="AA1035" i="2"/>
  <c r="AC1035" i="2"/>
  <c r="A1036" i="2"/>
  <c r="B1036" i="2"/>
  <c r="F1036" i="2"/>
  <c r="G1036" i="2"/>
  <c r="H1036" i="2"/>
  <c r="I1036" i="2"/>
  <c r="J1036" i="2"/>
  <c r="AA1036" i="2"/>
  <c r="AC1036" i="2"/>
  <c r="A1037" i="2"/>
  <c r="B1037" i="2"/>
  <c r="F1037" i="2"/>
  <c r="G1037" i="2"/>
  <c r="H1037" i="2"/>
  <c r="I1037" i="2"/>
  <c r="J1037" i="2"/>
  <c r="AA1037" i="2"/>
  <c r="AC1037" i="2"/>
  <c r="A1038" i="2"/>
  <c r="B1038" i="2"/>
  <c r="F1038" i="2"/>
  <c r="G1038" i="2"/>
  <c r="H1038" i="2"/>
  <c r="I1038" i="2"/>
  <c r="J1038" i="2"/>
  <c r="AA1038" i="2"/>
  <c r="AC1038" i="2"/>
  <c r="A1039" i="2"/>
  <c r="B1039" i="2"/>
  <c r="F1039" i="2"/>
  <c r="G1039" i="2"/>
  <c r="H1039" i="2"/>
  <c r="I1039" i="2"/>
  <c r="J1039" i="2"/>
  <c r="AA1039" i="2"/>
  <c r="AC1039" i="2"/>
  <c r="A1040" i="2"/>
  <c r="B1040" i="2"/>
  <c r="F1040" i="2"/>
  <c r="G1040" i="2"/>
  <c r="H1040" i="2"/>
  <c r="I1040" i="2"/>
  <c r="J1040" i="2"/>
  <c r="AA1040" i="2"/>
  <c r="AC1040" i="2"/>
  <c r="A1041" i="2"/>
  <c r="B1041" i="2"/>
  <c r="F1041" i="2"/>
  <c r="G1041" i="2"/>
  <c r="H1041" i="2"/>
  <c r="I1041" i="2"/>
  <c r="J1041" i="2"/>
  <c r="AA1041" i="2"/>
  <c r="AC1041" i="2"/>
  <c r="A1042" i="2"/>
  <c r="B1042" i="2"/>
  <c r="F1042" i="2"/>
  <c r="G1042" i="2"/>
  <c r="H1042" i="2"/>
  <c r="I1042" i="2"/>
  <c r="J1042" i="2"/>
  <c r="AA1042" i="2"/>
  <c r="AC1042" i="2"/>
  <c r="A1043" i="2"/>
  <c r="B1043" i="2"/>
  <c r="F1043" i="2"/>
  <c r="G1043" i="2"/>
  <c r="H1043" i="2"/>
  <c r="I1043" i="2"/>
  <c r="J1043" i="2"/>
  <c r="AA1043" i="2"/>
  <c r="AC1043" i="2"/>
  <c r="A1044" i="2"/>
  <c r="B1044" i="2"/>
  <c r="F1044" i="2"/>
  <c r="G1044" i="2"/>
  <c r="H1044" i="2"/>
  <c r="I1044" i="2"/>
  <c r="J1044" i="2"/>
  <c r="AA1044" i="2"/>
  <c r="AC1044" i="2"/>
  <c r="A1045" i="2"/>
  <c r="B1045" i="2"/>
  <c r="F1045" i="2"/>
  <c r="G1045" i="2"/>
  <c r="H1045" i="2"/>
  <c r="I1045" i="2"/>
  <c r="J1045" i="2"/>
  <c r="AA1045" i="2"/>
  <c r="AC1045" i="2"/>
  <c r="A1046" i="2"/>
  <c r="B1046" i="2"/>
  <c r="F1046" i="2"/>
  <c r="G1046" i="2"/>
  <c r="H1046" i="2"/>
  <c r="I1046" i="2"/>
  <c r="J1046" i="2"/>
  <c r="AA1046" i="2"/>
  <c r="AC1046" i="2"/>
  <c r="A1047" i="2"/>
  <c r="B1047" i="2"/>
  <c r="F1047" i="2"/>
  <c r="G1047" i="2"/>
  <c r="H1047" i="2"/>
  <c r="I1047" i="2"/>
  <c r="J1047" i="2"/>
  <c r="AA1047" i="2"/>
  <c r="AC1047" i="2"/>
  <c r="A1048" i="2"/>
  <c r="B1048" i="2"/>
  <c r="F1048" i="2"/>
  <c r="G1048" i="2"/>
  <c r="H1048" i="2"/>
  <c r="I1048" i="2"/>
  <c r="J1048" i="2"/>
  <c r="AA1048" i="2"/>
  <c r="AC1048" i="2"/>
  <c r="A1049" i="2"/>
  <c r="B1049" i="2"/>
  <c r="F1049" i="2"/>
  <c r="G1049" i="2"/>
  <c r="H1049" i="2"/>
  <c r="I1049" i="2"/>
  <c r="J1049" i="2"/>
  <c r="AA1049" i="2"/>
  <c r="AC1049" i="2"/>
  <c r="A1050" i="2"/>
  <c r="B1050" i="2"/>
  <c r="F1050" i="2"/>
  <c r="G1050" i="2"/>
  <c r="H1050" i="2"/>
  <c r="I1050" i="2"/>
  <c r="J1050" i="2"/>
  <c r="AA1050" i="2"/>
  <c r="AC1050" i="2"/>
  <c r="A1051" i="2"/>
  <c r="B1051" i="2"/>
  <c r="F1051" i="2"/>
  <c r="G1051" i="2"/>
  <c r="H1051" i="2"/>
  <c r="I1051" i="2"/>
  <c r="J1051" i="2"/>
  <c r="AA1051" i="2"/>
  <c r="AC1051" i="2"/>
  <c r="A1052" i="2"/>
  <c r="B1052" i="2"/>
  <c r="F1052" i="2"/>
  <c r="G1052" i="2"/>
  <c r="H1052" i="2"/>
  <c r="I1052" i="2"/>
  <c r="J1052" i="2"/>
  <c r="AA1052" i="2"/>
  <c r="AC1052" i="2"/>
  <c r="A1053" i="2"/>
  <c r="B1053" i="2"/>
  <c r="F1053" i="2"/>
  <c r="G1053" i="2"/>
  <c r="H1053" i="2"/>
  <c r="I1053" i="2"/>
  <c r="J1053" i="2"/>
  <c r="AA1053" i="2"/>
  <c r="AC1053" i="2"/>
  <c r="A1054" i="2"/>
  <c r="B1054" i="2"/>
  <c r="F1054" i="2"/>
  <c r="G1054" i="2"/>
  <c r="H1054" i="2"/>
  <c r="I1054" i="2"/>
  <c r="J1054" i="2"/>
  <c r="AA1054" i="2"/>
  <c r="AC1054" i="2"/>
  <c r="A1055" i="2"/>
  <c r="B1055" i="2"/>
  <c r="F1055" i="2"/>
  <c r="G1055" i="2"/>
  <c r="H1055" i="2"/>
  <c r="I1055" i="2"/>
  <c r="J1055" i="2"/>
  <c r="AA1055" i="2"/>
  <c r="AC1055" i="2"/>
  <c r="A1056" i="2"/>
  <c r="B1056" i="2"/>
  <c r="F1056" i="2"/>
  <c r="G1056" i="2"/>
  <c r="H1056" i="2"/>
  <c r="I1056" i="2"/>
  <c r="J1056" i="2"/>
  <c r="AA1056" i="2"/>
  <c r="AC1056" i="2"/>
  <c r="A1057" i="2"/>
  <c r="B1057" i="2"/>
  <c r="F1057" i="2"/>
  <c r="G1057" i="2"/>
  <c r="H1057" i="2"/>
  <c r="I1057" i="2"/>
  <c r="J1057" i="2"/>
  <c r="AA1057" i="2"/>
  <c r="AC1057" i="2"/>
  <c r="A1058" i="2"/>
  <c r="B1058" i="2"/>
  <c r="F1058" i="2"/>
  <c r="G1058" i="2"/>
  <c r="H1058" i="2"/>
  <c r="I1058" i="2"/>
  <c r="J1058" i="2"/>
  <c r="AA1058" i="2"/>
  <c r="AC1058" i="2"/>
  <c r="A1059" i="2"/>
  <c r="B1059" i="2"/>
  <c r="F1059" i="2"/>
  <c r="G1059" i="2"/>
  <c r="H1059" i="2"/>
  <c r="I1059" i="2"/>
  <c r="J1059" i="2"/>
  <c r="AA1059" i="2"/>
  <c r="AC1059" i="2"/>
  <c r="A1060" i="2"/>
  <c r="B1060" i="2"/>
  <c r="F1060" i="2"/>
  <c r="G1060" i="2"/>
  <c r="H1060" i="2"/>
  <c r="I1060" i="2"/>
  <c r="J1060" i="2"/>
  <c r="AA1060" i="2"/>
  <c r="AC1060" i="2"/>
  <c r="A1061" i="2"/>
  <c r="B1061" i="2"/>
  <c r="F1061" i="2"/>
  <c r="G1061" i="2"/>
  <c r="H1061" i="2"/>
  <c r="I1061" i="2"/>
  <c r="J1061" i="2"/>
  <c r="AA1061" i="2"/>
  <c r="AC1061" i="2"/>
  <c r="A1062" i="2"/>
  <c r="B1062" i="2"/>
  <c r="F1062" i="2"/>
  <c r="G1062" i="2"/>
  <c r="H1062" i="2"/>
  <c r="I1062" i="2"/>
  <c r="J1062" i="2"/>
  <c r="AA1062" i="2"/>
  <c r="AC1062" i="2"/>
  <c r="A1063" i="2"/>
  <c r="B1063" i="2"/>
  <c r="F1063" i="2"/>
  <c r="G1063" i="2"/>
  <c r="H1063" i="2"/>
  <c r="I1063" i="2"/>
  <c r="J1063" i="2"/>
  <c r="AA1063" i="2"/>
  <c r="AC1063" i="2"/>
  <c r="A1064" i="2"/>
  <c r="B1064" i="2"/>
  <c r="F1064" i="2"/>
  <c r="G1064" i="2"/>
  <c r="H1064" i="2"/>
  <c r="I1064" i="2"/>
  <c r="J1064" i="2"/>
  <c r="AA1064" i="2"/>
  <c r="AC1064" i="2"/>
  <c r="A1065" i="2"/>
  <c r="B1065" i="2"/>
  <c r="F1065" i="2"/>
  <c r="G1065" i="2"/>
  <c r="H1065" i="2"/>
  <c r="I1065" i="2"/>
  <c r="J1065" i="2"/>
  <c r="AA1065" i="2"/>
  <c r="AC1065" i="2"/>
  <c r="A1066" i="2"/>
  <c r="B1066" i="2"/>
  <c r="F1066" i="2"/>
  <c r="G1066" i="2"/>
  <c r="H1066" i="2"/>
  <c r="I1066" i="2"/>
  <c r="J1066" i="2"/>
  <c r="AA1066" i="2"/>
  <c r="AC1066" i="2"/>
  <c r="A1067" i="2"/>
  <c r="B1067" i="2"/>
  <c r="F1067" i="2"/>
  <c r="G1067" i="2"/>
  <c r="H1067" i="2"/>
  <c r="I1067" i="2"/>
  <c r="J1067" i="2"/>
  <c r="AA1067" i="2"/>
  <c r="AC1067" i="2"/>
  <c r="A1068" i="2"/>
  <c r="B1068" i="2"/>
  <c r="F1068" i="2"/>
  <c r="G1068" i="2"/>
  <c r="H1068" i="2"/>
  <c r="I1068" i="2"/>
  <c r="J1068" i="2"/>
  <c r="AA1068" i="2"/>
  <c r="AC1068" i="2"/>
  <c r="A1069" i="2"/>
  <c r="B1069" i="2"/>
  <c r="F1069" i="2"/>
  <c r="G1069" i="2"/>
  <c r="H1069" i="2"/>
  <c r="I1069" i="2"/>
  <c r="J1069" i="2"/>
  <c r="AA1069" i="2"/>
  <c r="AC1069" i="2"/>
  <c r="A1070" i="2"/>
  <c r="B1070" i="2"/>
  <c r="F1070" i="2"/>
  <c r="G1070" i="2"/>
  <c r="H1070" i="2"/>
  <c r="I1070" i="2"/>
  <c r="J1070" i="2"/>
  <c r="AA1070" i="2"/>
  <c r="AC1070" i="2"/>
  <c r="A1071" i="2"/>
  <c r="B1071" i="2"/>
  <c r="F1071" i="2"/>
  <c r="G1071" i="2"/>
  <c r="H1071" i="2"/>
  <c r="I1071" i="2"/>
  <c r="J1071" i="2"/>
  <c r="AA1071" i="2"/>
  <c r="AC1071" i="2"/>
  <c r="A1072" i="2"/>
  <c r="B1072" i="2"/>
  <c r="F1072" i="2"/>
  <c r="G1072" i="2"/>
  <c r="H1072" i="2"/>
  <c r="I1072" i="2"/>
  <c r="J1072" i="2"/>
  <c r="AA1072" i="2"/>
  <c r="AC1072" i="2"/>
  <c r="A1073" i="2"/>
  <c r="B1073" i="2"/>
  <c r="F1073" i="2"/>
  <c r="G1073" i="2"/>
  <c r="H1073" i="2"/>
  <c r="I1073" i="2"/>
  <c r="J1073" i="2"/>
  <c r="AA1073" i="2"/>
  <c r="AC1073" i="2"/>
  <c r="A1074" i="2"/>
  <c r="B1074" i="2"/>
  <c r="F1074" i="2"/>
  <c r="G1074" i="2"/>
  <c r="H1074" i="2"/>
  <c r="I1074" i="2"/>
  <c r="J1074" i="2"/>
  <c r="AA1074" i="2"/>
  <c r="AC1074" i="2"/>
  <c r="A1075" i="2"/>
  <c r="B1075" i="2"/>
  <c r="F1075" i="2"/>
  <c r="G1075" i="2"/>
  <c r="H1075" i="2"/>
  <c r="I1075" i="2"/>
  <c r="J1075" i="2"/>
  <c r="AA1075" i="2"/>
  <c r="AC1075" i="2"/>
  <c r="A1076" i="2"/>
  <c r="B1076" i="2"/>
  <c r="F1076" i="2"/>
  <c r="G1076" i="2"/>
  <c r="H1076" i="2"/>
  <c r="I1076" i="2"/>
  <c r="J1076" i="2"/>
  <c r="AA1076" i="2"/>
  <c r="AC1076" i="2"/>
  <c r="A1077" i="2"/>
  <c r="B1077" i="2"/>
  <c r="F1077" i="2"/>
  <c r="G1077" i="2"/>
  <c r="H1077" i="2"/>
  <c r="I1077" i="2"/>
  <c r="J1077" i="2"/>
  <c r="AA1077" i="2"/>
  <c r="AC1077" i="2"/>
  <c r="A1078" i="2"/>
  <c r="B1078" i="2"/>
  <c r="F1078" i="2"/>
  <c r="G1078" i="2"/>
  <c r="H1078" i="2"/>
  <c r="I1078" i="2"/>
  <c r="J1078" i="2"/>
  <c r="AA1078" i="2"/>
  <c r="AC1078" i="2"/>
  <c r="A1079" i="2"/>
  <c r="B1079" i="2"/>
  <c r="F1079" i="2"/>
  <c r="G1079" i="2"/>
  <c r="H1079" i="2"/>
  <c r="I1079" i="2"/>
  <c r="J1079" i="2"/>
  <c r="AA1079" i="2"/>
  <c r="AC1079" i="2"/>
  <c r="A1080" i="2"/>
  <c r="B1080" i="2"/>
  <c r="F1080" i="2"/>
  <c r="G1080" i="2"/>
  <c r="H1080" i="2"/>
  <c r="I1080" i="2"/>
  <c r="J1080" i="2"/>
  <c r="AA1080" i="2"/>
  <c r="AC1080" i="2"/>
  <c r="A1081" i="2"/>
  <c r="B1081" i="2"/>
  <c r="F1081" i="2"/>
  <c r="G1081" i="2"/>
  <c r="H1081" i="2"/>
  <c r="I1081" i="2"/>
  <c r="J1081" i="2"/>
  <c r="AA1081" i="2"/>
  <c r="AC1081" i="2"/>
  <c r="A1082" i="2"/>
  <c r="B1082" i="2"/>
  <c r="F1082" i="2"/>
  <c r="G1082" i="2"/>
  <c r="H1082" i="2"/>
  <c r="I1082" i="2"/>
  <c r="J1082" i="2"/>
  <c r="AA1082" i="2"/>
  <c r="AC1082" i="2"/>
  <c r="A1083" i="2"/>
  <c r="B1083" i="2"/>
  <c r="F1083" i="2"/>
  <c r="G1083" i="2"/>
  <c r="H1083" i="2"/>
  <c r="I1083" i="2"/>
  <c r="J1083" i="2"/>
  <c r="AA1083" i="2"/>
  <c r="AC1083" i="2"/>
  <c r="A1084" i="2"/>
  <c r="B1084" i="2"/>
  <c r="F1084" i="2"/>
  <c r="G1084" i="2"/>
  <c r="H1084" i="2"/>
  <c r="I1084" i="2"/>
  <c r="J1084" i="2"/>
  <c r="AA1084" i="2"/>
  <c r="AC1084" i="2"/>
  <c r="A1085" i="2"/>
  <c r="B1085" i="2"/>
  <c r="F1085" i="2"/>
  <c r="G1085" i="2"/>
  <c r="H1085" i="2"/>
  <c r="I1085" i="2"/>
  <c r="J1085" i="2"/>
  <c r="AA1085" i="2"/>
  <c r="AC1085" i="2"/>
  <c r="A1086" i="2"/>
  <c r="B1086" i="2"/>
  <c r="F1086" i="2"/>
  <c r="G1086" i="2"/>
  <c r="H1086" i="2"/>
  <c r="I1086" i="2"/>
  <c r="J1086" i="2"/>
  <c r="AA1086" i="2"/>
  <c r="AC1086" i="2"/>
  <c r="A1087" i="2"/>
  <c r="B1087" i="2"/>
  <c r="F1087" i="2"/>
  <c r="G1087" i="2"/>
  <c r="H1087" i="2"/>
  <c r="I1087" i="2"/>
  <c r="J1087" i="2"/>
  <c r="AA1087" i="2"/>
  <c r="AC1087" i="2"/>
  <c r="A1088" i="2"/>
  <c r="B1088" i="2"/>
  <c r="F1088" i="2"/>
  <c r="G1088" i="2"/>
  <c r="H1088" i="2"/>
  <c r="I1088" i="2"/>
  <c r="J1088" i="2"/>
  <c r="AA1088" i="2"/>
  <c r="AC1088" i="2"/>
  <c r="A1089" i="2"/>
  <c r="B1089" i="2"/>
  <c r="F1089" i="2"/>
  <c r="G1089" i="2"/>
  <c r="H1089" i="2"/>
  <c r="I1089" i="2"/>
  <c r="J1089" i="2"/>
  <c r="AA1089" i="2"/>
  <c r="AC1089" i="2"/>
  <c r="A1090" i="2"/>
  <c r="B1090" i="2"/>
  <c r="F1090" i="2"/>
  <c r="G1090" i="2"/>
  <c r="H1090" i="2"/>
  <c r="I1090" i="2"/>
  <c r="J1090" i="2"/>
  <c r="AA1090" i="2"/>
  <c r="AC1090" i="2"/>
  <c r="A1091" i="2"/>
  <c r="B1091" i="2"/>
  <c r="F1091" i="2"/>
  <c r="G1091" i="2"/>
  <c r="H1091" i="2"/>
  <c r="I1091" i="2"/>
  <c r="J1091" i="2"/>
  <c r="AA1091" i="2"/>
  <c r="AC1091" i="2"/>
  <c r="A1092" i="2"/>
  <c r="B1092" i="2"/>
  <c r="F1092" i="2"/>
  <c r="G1092" i="2"/>
  <c r="H1092" i="2"/>
  <c r="I1092" i="2"/>
  <c r="J1092" i="2"/>
  <c r="AA1092" i="2"/>
  <c r="AC1092" i="2"/>
  <c r="A1093" i="2"/>
  <c r="B1093" i="2"/>
  <c r="F1093" i="2"/>
  <c r="G1093" i="2"/>
  <c r="H1093" i="2"/>
  <c r="I1093" i="2"/>
  <c r="J1093" i="2"/>
  <c r="AA1093" i="2"/>
  <c r="AC1093" i="2"/>
  <c r="A1094" i="2"/>
  <c r="B1094" i="2"/>
  <c r="F1094" i="2"/>
  <c r="G1094" i="2"/>
  <c r="H1094" i="2"/>
  <c r="I1094" i="2"/>
  <c r="J1094" i="2"/>
  <c r="AA1094" i="2"/>
  <c r="AC1094" i="2"/>
  <c r="A1095" i="2"/>
  <c r="B1095" i="2"/>
  <c r="F1095" i="2"/>
  <c r="G1095" i="2"/>
  <c r="H1095" i="2"/>
  <c r="I1095" i="2"/>
  <c r="J1095" i="2"/>
  <c r="AA1095" i="2"/>
  <c r="AC1095" i="2"/>
  <c r="A1096" i="2"/>
  <c r="B1096" i="2"/>
  <c r="F1096" i="2"/>
  <c r="G1096" i="2"/>
  <c r="H1096" i="2"/>
  <c r="I1096" i="2"/>
  <c r="J1096" i="2"/>
  <c r="AA1096" i="2"/>
  <c r="AC1096" i="2"/>
  <c r="A1097" i="2"/>
  <c r="B1097" i="2"/>
  <c r="F1097" i="2"/>
  <c r="G1097" i="2"/>
  <c r="H1097" i="2"/>
  <c r="I1097" i="2"/>
  <c r="J1097" i="2"/>
  <c r="AA1097" i="2"/>
  <c r="AC1097" i="2"/>
  <c r="A1098" i="2"/>
  <c r="B1098" i="2"/>
  <c r="F1098" i="2"/>
  <c r="G1098" i="2"/>
  <c r="H1098" i="2"/>
  <c r="I1098" i="2"/>
  <c r="J1098" i="2"/>
  <c r="AA1098" i="2"/>
  <c r="AC1098" i="2"/>
  <c r="A1099" i="2"/>
  <c r="B1099" i="2"/>
  <c r="F1099" i="2"/>
  <c r="G1099" i="2"/>
  <c r="H1099" i="2"/>
  <c r="I1099" i="2"/>
  <c r="J1099" i="2"/>
  <c r="AA1099" i="2"/>
  <c r="AC1099" i="2"/>
  <c r="A1100" i="2"/>
  <c r="B1100" i="2"/>
  <c r="F1100" i="2"/>
  <c r="G1100" i="2"/>
  <c r="H1100" i="2"/>
  <c r="I1100" i="2"/>
  <c r="J1100" i="2"/>
  <c r="AA1100" i="2"/>
  <c r="AC1100" i="2"/>
  <c r="A1101" i="2"/>
  <c r="B1101" i="2"/>
  <c r="F1101" i="2"/>
  <c r="G1101" i="2"/>
  <c r="H1101" i="2"/>
  <c r="I1101" i="2"/>
  <c r="J1101" i="2"/>
  <c r="AA1101" i="2"/>
  <c r="AC1101" i="2"/>
  <c r="A1102" i="2"/>
  <c r="B1102" i="2"/>
  <c r="F1102" i="2"/>
  <c r="G1102" i="2"/>
  <c r="H1102" i="2"/>
  <c r="I1102" i="2"/>
  <c r="J1102" i="2"/>
  <c r="AA1102" i="2"/>
  <c r="AC1102" i="2"/>
  <c r="A1103" i="2"/>
  <c r="B1103" i="2"/>
  <c r="F1103" i="2"/>
  <c r="G1103" i="2"/>
  <c r="H1103" i="2"/>
  <c r="I1103" i="2"/>
  <c r="J1103" i="2"/>
  <c r="AA1103" i="2"/>
  <c r="AC1103" i="2"/>
  <c r="A1104" i="2"/>
  <c r="B1104" i="2"/>
  <c r="F1104" i="2"/>
  <c r="G1104" i="2"/>
  <c r="H1104" i="2"/>
  <c r="I1104" i="2"/>
  <c r="J1104" i="2"/>
  <c r="AA1104" i="2"/>
  <c r="AC1104" i="2"/>
  <c r="A1105" i="2"/>
  <c r="B1105" i="2"/>
  <c r="F1105" i="2"/>
  <c r="G1105" i="2"/>
  <c r="H1105" i="2"/>
  <c r="I1105" i="2"/>
  <c r="J1105" i="2"/>
  <c r="AA1105" i="2"/>
  <c r="AC1105" i="2"/>
  <c r="A1106" i="2"/>
  <c r="B1106" i="2"/>
  <c r="F1106" i="2"/>
  <c r="G1106" i="2"/>
  <c r="H1106" i="2"/>
  <c r="I1106" i="2"/>
  <c r="J1106" i="2"/>
  <c r="AA1106" i="2"/>
  <c r="AC1106" i="2"/>
  <c r="A1107" i="2"/>
  <c r="B1107" i="2"/>
  <c r="F1107" i="2"/>
  <c r="G1107" i="2"/>
  <c r="H1107" i="2"/>
  <c r="I1107" i="2"/>
  <c r="J1107" i="2"/>
  <c r="AA1107" i="2"/>
  <c r="AC1107" i="2"/>
  <c r="A1108" i="2"/>
  <c r="B1108" i="2"/>
  <c r="F1108" i="2"/>
  <c r="G1108" i="2"/>
  <c r="H1108" i="2"/>
  <c r="I1108" i="2"/>
  <c r="J1108" i="2"/>
  <c r="AA1108" i="2"/>
  <c r="AC1108" i="2"/>
  <c r="A1109" i="2"/>
  <c r="B1109" i="2"/>
  <c r="F1109" i="2"/>
  <c r="G1109" i="2"/>
  <c r="H1109" i="2"/>
  <c r="I1109" i="2"/>
  <c r="J1109" i="2"/>
  <c r="AA1109" i="2"/>
  <c r="AC1109" i="2"/>
  <c r="A1110" i="2"/>
  <c r="B1110" i="2"/>
  <c r="F1110" i="2"/>
  <c r="G1110" i="2"/>
  <c r="H1110" i="2"/>
  <c r="I1110" i="2"/>
  <c r="J1110" i="2"/>
  <c r="AA1110" i="2"/>
  <c r="AC1110" i="2"/>
  <c r="A1111" i="2"/>
  <c r="B1111" i="2"/>
  <c r="F1111" i="2"/>
  <c r="G1111" i="2"/>
  <c r="H1111" i="2"/>
  <c r="I1111" i="2"/>
  <c r="J1111" i="2"/>
  <c r="AA1111" i="2"/>
  <c r="AC1111" i="2"/>
  <c r="A1112" i="2"/>
  <c r="B1112" i="2"/>
  <c r="F1112" i="2"/>
  <c r="G1112" i="2"/>
  <c r="H1112" i="2"/>
  <c r="I1112" i="2"/>
  <c r="J1112" i="2"/>
  <c r="AA1112" i="2"/>
  <c r="AC1112" i="2"/>
  <c r="A1113" i="2"/>
  <c r="B1113" i="2"/>
  <c r="F1113" i="2"/>
  <c r="G1113" i="2"/>
  <c r="H1113" i="2"/>
  <c r="I1113" i="2"/>
  <c r="J1113" i="2"/>
  <c r="AA1113" i="2"/>
  <c r="AC1113" i="2"/>
  <c r="A1114" i="2"/>
  <c r="B1114" i="2"/>
  <c r="F1114" i="2"/>
  <c r="G1114" i="2"/>
  <c r="H1114" i="2"/>
  <c r="I1114" i="2"/>
  <c r="J1114" i="2"/>
  <c r="AA1114" i="2"/>
  <c r="AC1114" i="2"/>
  <c r="A1115" i="2"/>
  <c r="B1115" i="2"/>
  <c r="F1115" i="2"/>
  <c r="G1115" i="2"/>
  <c r="H1115" i="2"/>
  <c r="I1115" i="2"/>
  <c r="J1115" i="2"/>
  <c r="AA1115" i="2"/>
  <c r="AC1115" i="2"/>
  <c r="A1116" i="2"/>
  <c r="B1116" i="2"/>
  <c r="F1116" i="2"/>
  <c r="G1116" i="2"/>
  <c r="H1116" i="2"/>
  <c r="I1116" i="2"/>
  <c r="J1116" i="2"/>
  <c r="AA1116" i="2"/>
  <c r="AC1116" i="2"/>
  <c r="A1117" i="2"/>
  <c r="B1117" i="2"/>
  <c r="F1117" i="2"/>
  <c r="G1117" i="2"/>
  <c r="H1117" i="2"/>
  <c r="I1117" i="2"/>
  <c r="J1117" i="2"/>
  <c r="AA1117" i="2"/>
  <c r="AC1117" i="2"/>
  <c r="A1118" i="2"/>
  <c r="B1118" i="2"/>
  <c r="F1118" i="2"/>
  <c r="G1118" i="2"/>
  <c r="H1118" i="2"/>
  <c r="I1118" i="2"/>
  <c r="J1118" i="2"/>
  <c r="AA1118" i="2"/>
  <c r="AC1118" i="2"/>
  <c r="A1119" i="2"/>
  <c r="B1119" i="2"/>
  <c r="F1119" i="2"/>
  <c r="G1119" i="2"/>
  <c r="H1119" i="2"/>
  <c r="I1119" i="2"/>
  <c r="J1119" i="2"/>
  <c r="AA1119" i="2"/>
  <c r="AC1119" i="2"/>
  <c r="A1120" i="2"/>
  <c r="B1120" i="2"/>
  <c r="F1120" i="2"/>
  <c r="G1120" i="2"/>
  <c r="H1120" i="2"/>
  <c r="I1120" i="2"/>
  <c r="J1120" i="2"/>
  <c r="AA1120" i="2"/>
  <c r="AC1120" i="2"/>
  <c r="A1121" i="2"/>
  <c r="B1121" i="2"/>
  <c r="F1121" i="2"/>
  <c r="G1121" i="2"/>
  <c r="H1121" i="2"/>
  <c r="I1121" i="2"/>
  <c r="J1121" i="2"/>
  <c r="AA1121" i="2"/>
  <c r="AC1121" i="2"/>
  <c r="A1122" i="2"/>
  <c r="B1122" i="2"/>
  <c r="F1122" i="2"/>
  <c r="G1122" i="2"/>
  <c r="H1122" i="2"/>
  <c r="I1122" i="2"/>
  <c r="J1122" i="2"/>
  <c r="AA1122" i="2"/>
  <c r="AC1122" i="2"/>
  <c r="A1123" i="2"/>
  <c r="B1123" i="2"/>
  <c r="F1123" i="2"/>
  <c r="G1123" i="2"/>
  <c r="H1123" i="2"/>
  <c r="I1123" i="2"/>
  <c r="J1123" i="2"/>
  <c r="AA1123" i="2"/>
  <c r="AC1123" i="2"/>
  <c r="A1124" i="2"/>
  <c r="B1124" i="2"/>
  <c r="F1124" i="2"/>
  <c r="G1124" i="2"/>
  <c r="H1124" i="2"/>
  <c r="I1124" i="2"/>
  <c r="J1124" i="2"/>
  <c r="AA1124" i="2"/>
  <c r="AC1124" i="2"/>
  <c r="A1125" i="2"/>
  <c r="B1125" i="2"/>
  <c r="F1125" i="2"/>
  <c r="G1125" i="2"/>
  <c r="H1125" i="2"/>
  <c r="I1125" i="2"/>
  <c r="J1125" i="2"/>
  <c r="AA1125" i="2"/>
  <c r="AC1125" i="2"/>
  <c r="A1126" i="2"/>
  <c r="B1126" i="2"/>
  <c r="F1126" i="2"/>
  <c r="G1126" i="2"/>
  <c r="H1126" i="2"/>
  <c r="I1126" i="2"/>
  <c r="J1126" i="2"/>
  <c r="AA1126" i="2"/>
  <c r="AC1126" i="2"/>
  <c r="A1127" i="2"/>
  <c r="B1127" i="2"/>
  <c r="F1127" i="2"/>
  <c r="G1127" i="2"/>
  <c r="H1127" i="2"/>
  <c r="I1127" i="2"/>
  <c r="J1127" i="2"/>
  <c r="AA1127" i="2"/>
  <c r="AC1127" i="2"/>
  <c r="A1128" i="2"/>
  <c r="B1128" i="2"/>
  <c r="F1128" i="2"/>
  <c r="G1128" i="2"/>
  <c r="H1128" i="2"/>
  <c r="I1128" i="2"/>
  <c r="J1128" i="2"/>
  <c r="AA1128" i="2"/>
  <c r="AC1128" i="2"/>
  <c r="A1129" i="2"/>
  <c r="B1129" i="2"/>
  <c r="F1129" i="2"/>
  <c r="G1129" i="2"/>
  <c r="H1129" i="2"/>
  <c r="I1129" i="2"/>
  <c r="J1129" i="2"/>
  <c r="AA1129" i="2"/>
  <c r="AC1129" i="2"/>
  <c r="A1130" i="2"/>
  <c r="B1130" i="2"/>
  <c r="F1130" i="2"/>
  <c r="G1130" i="2"/>
  <c r="H1130" i="2"/>
  <c r="I1130" i="2"/>
  <c r="J1130" i="2"/>
  <c r="AA1130" i="2"/>
  <c r="AC1130" i="2"/>
  <c r="A1131" i="2"/>
  <c r="B1131" i="2"/>
  <c r="F1131" i="2"/>
  <c r="G1131" i="2"/>
  <c r="H1131" i="2"/>
  <c r="I1131" i="2"/>
  <c r="J1131" i="2"/>
  <c r="AA1131" i="2"/>
  <c r="AC1131" i="2"/>
  <c r="A1132" i="2"/>
  <c r="B1132" i="2"/>
  <c r="F1132" i="2"/>
  <c r="G1132" i="2"/>
  <c r="H1132" i="2"/>
  <c r="I1132" i="2"/>
  <c r="J1132" i="2"/>
  <c r="AA1132" i="2"/>
  <c r="AC1132" i="2"/>
  <c r="A1133" i="2"/>
  <c r="B1133" i="2"/>
  <c r="F1133" i="2"/>
  <c r="G1133" i="2"/>
  <c r="H1133" i="2"/>
  <c r="I1133" i="2"/>
  <c r="J1133" i="2"/>
  <c r="AA1133" i="2"/>
  <c r="AC1133" i="2"/>
  <c r="A1134" i="2"/>
  <c r="B1134" i="2"/>
  <c r="F1134" i="2"/>
  <c r="G1134" i="2"/>
  <c r="H1134" i="2"/>
  <c r="I1134" i="2"/>
  <c r="J1134" i="2"/>
  <c r="AA1134" i="2"/>
  <c r="AC1134" i="2"/>
  <c r="A1135" i="2"/>
  <c r="B1135" i="2"/>
  <c r="F1135" i="2"/>
  <c r="G1135" i="2"/>
  <c r="H1135" i="2"/>
  <c r="I1135" i="2"/>
  <c r="J1135" i="2"/>
  <c r="AA1135" i="2"/>
  <c r="AC1135" i="2"/>
  <c r="A1136" i="2"/>
  <c r="B1136" i="2"/>
  <c r="F1136" i="2"/>
  <c r="G1136" i="2"/>
  <c r="H1136" i="2"/>
  <c r="I1136" i="2"/>
  <c r="J1136" i="2"/>
  <c r="AA1136" i="2"/>
  <c r="AC1136" i="2"/>
  <c r="A1137" i="2"/>
  <c r="B1137" i="2"/>
  <c r="F1137" i="2"/>
  <c r="G1137" i="2"/>
  <c r="H1137" i="2"/>
  <c r="I1137" i="2"/>
  <c r="J1137" i="2"/>
  <c r="AA1137" i="2"/>
  <c r="AC1137" i="2"/>
  <c r="A1138" i="2"/>
  <c r="B1138" i="2"/>
  <c r="F1138" i="2"/>
  <c r="G1138" i="2"/>
  <c r="H1138" i="2"/>
  <c r="I1138" i="2"/>
  <c r="J1138" i="2"/>
  <c r="AA1138" i="2"/>
  <c r="AC1138" i="2"/>
  <c r="A1139" i="2"/>
  <c r="B1139" i="2"/>
  <c r="F1139" i="2"/>
  <c r="G1139" i="2"/>
  <c r="H1139" i="2"/>
  <c r="I1139" i="2"/>
  <c r="J1139" i="2"/>
  <c r="AA1139" i="2"/>
  <c r="AC1139" i="2"/>
  <c r="A1140" i="2"/>
  <c r="B1140" i="2"/>
  <c r="F1140" i="2"/>
  <c r="G1140" i="2"/>
  <c r="H1140" i="2"/>
  <c r="I1140" i="2"/>
  <c r="J1140" i="2"/>
  <c r="AA1140" i="2"/>
  <c r="AC1140" i="2"/>
  <c r="A1141" i="2"/>
  <c r="B1141" i="2"/>
  <c r="F1141" i="2"/>
  <c r="G1141" i="2"/>
  <c r="H1141" i="2"/>
  <c r="I1141" i="2"/>
  <c r="J1141" i="2"/>
  <c r="AA1141" i="2"/>
  <c r="AC1141" i="2"/>
  <c r="A1142" i="2"/>
  <c r="B1142" i="2"/>
  <c r="F1142" i="2"/>
  <c r="G1142" i="2"/>
  <c r="H1142" i="2"/>
  <c r="I1142" i="2"/>
  <c r="J1142" i="2"/>
  <c r="AA1142" i="2"/>
  <c r="AC1142" i="2"/>
  <c r="A1143" i="2"/>
  <c r="B1143" i="2"/>
  <c r="F1143" i="2"/>
  <c r="G1143" i="2"/>
  <c r="H1143" i="2"/>
  <c r="I1143" i="2"/>
  <c r="J1143" i="2"/>
  <c r="AA1143" i="2"/>
  <c r="AC1143" i="2"/>
  <c r="A1144" i="2"/>
  <c r="B1144" i="2"/>
  <c r="F1144" i="2"/>
  <c r="G1144" i="2"/>
  <c r="H1144" i="2"/>
  <c r="I1144" i="2"/>
  <c r="J1144" i="2"/>
  <c r="AA1144" i="2"/>
  <c r="AC1144" i="2"/>
  <c r="A1145" i="2"/>
  <c r="B1145" i="2"/>
  <c r="F1145" i="2"/>
  <c r="G1145" i="2"/>
  <c r="H1145" i="2"/>
  <c r="I1145" i="2"/>
  <c r="J1145" i="2"/>
  <c r="AA1145" i="2"/>
  <c r="AC1145" i="2"/>
  <c r="A1146" i="2"/>
  <c r="B1146" i="2"/>
  <c r="F1146" i="2"/>
  <c r="G1146" i="2"/>
  <c r="H1146" i="2"/>
  <c r="I1146" i="2"/>
  <c r="J1146" i="2"/>
  <c r="AA1146" i="2"/>
  <c r="AC1146" i="2"/>
  <c r="A1147" i="2"/>
  <c r="B1147" i="2"/>
  <c r="F1147" i="2"/>
  <c r="G1147" i="2"/>
  <c r="H1147" i="2"/>
  <c r="I1147" i="2"/>
  <c r="J1147" i="2"/>
  <c r="AA1147" i="2"/>
  <c r="AC1147" i="2"/>
  <c r="A1148" i="2"/>
  <c r="B1148" i="2"/>
  <c r="F1148" i="2"/>
  <c r="G1148" i="2"/>
  <c r="H1148" i="2"/>
  <c r="I1148" i="2"/>
  <c r="J1148" i="2"/>
  <c r="AA1148" i="2"/>
  <c r="AC1148" i="2"/>
  <c r="A1149" i="2"/>
  <c r="B1149" i="2"/>
  <c r="F1149" i="2"/>
  <c r="G1149" i="2"/>
  <c r="H1149" i="2"/>
  <c r="I1149" i="2"/>
  <c r="J1149" i="2"/>
  <c r="AA1149" i="2"/>
  <c r="AC1149" i="2"/>
  <c r="A1150" i="2"/>
  <c r="B1150" i="2"/>
  <c r="F1150" i="2"/>
  <c r="G1150" i="2"/>
  <c r="H1150" i="2"/>
  <c r="I1150" i="2"/>
  <c r="J1150" i="2"/>
  <c r="AA1150" i="2"/>
  <c r="AC1150" i="2"/>
  <c r="A1151" i="2"/>
  <c r="B1151" i="2"/>
  <c r="F1151" i="2"/>
  <c r="G1151" i="2"/>
  <c r="H1151" i="2"/>
  <c r="I1151" i="2"/>
  <c r="J1151" i="2"/>
  <c r="AA1151" i="2"/>
  <c r="AC1151" i="2"/>
  <c r="A1152" i="2"/>
  <c r="B1152" i="2"/>
  <c r="F1152" i="2"/>
  <c r="G1152" i="2"/>
  <c r="H1152" i="2"/>
  <c r="I1152" i="2"/>
  <c r="J1152" i="2"/>
  <c r="AA1152" i="2"/>
  <c r="AC1152" i="2"/>
  <c r="A1153" i="2"/>
  <c r="B1153" i="2"/>
  <c r="F1153" i="2"/>
  <c r="G1153" i="2"/>
  <c r="H1153" i="2"/>
  <c r="I1153" i="2"/>
  <c r="J1153" i="2"/>
  <c r="AA1153" i="2"/>
  <c r="AC1153" i="2"/>
  <c r="A1154" i="2"/>
  <c r="B1154" i="2"/>
  <c r="F1154" i="2"/>
  <c r="G1154" i="2"/>
  <c r="H1154" i="2"/>
  <c r="I1154" i="2"/>
  <c r="J1154" i="2"/>
  <c r="AA1154" i="2"/>
  <c r="AC1154" i="2"/>
  <c r="A1155" i="2"/>
  <c r="B1155" i="2"/>
  <c r="F1155" i="2"/>
  <c r="G1155" i="2"/>
  <c r="H1155" i="2"/>
  <c r="I1155" i="2"/>
  <c r="J1155" i="2"/>
  <c r="AA1155" i="2"/>
  <c r="AC1155" i="2"/>
  <c r="A1156" i="2"/>
  <c r="B1156" i="2"/>
  <c r="F1156" i="2"/>
  <c r="G1156" i="2"/>
  <c r="H1156" i="2"/>
  <c r="I1156" i="2"/>
  <c r="J1156" i="2"/>
  <c r="AA1156" i="2"/>
  <c r="AC1156" i="2"/>
  <c r="A1157" i="2"/>
  <c r="B1157" i="2"/>
  <c r="F1157" i="2"/>
  <c r="G1157" i="2"/>
  <c r="H1157" i="2"/>
  <c r="I1157" i="2"/>
  <c r="J1157" i="2"/>
  <c r="AA1157" i="2"/>
  <c r="AC1157" i="2"/>
  <c r="A1158" i="2"/>
  <c r="B1158" i="2"/>
  <c r="F1158" i="2"/>
  <c r="G1158" i="2"/>
  <c r="H1158" i="2"/>
  <c r="I1158" i="2"/>
  <c r="J1158" i="2"/>
  <c r="AA1158" i="2"/>
  <c r="AC1158" i="2"/>
  <c r="A1159" i="2"/>
  <c r="B1159" i="2"/>
  <c r="F1159" i="2"/>
  <c r="G1159" i="2"/>
  <c r="H1159" i="2"/>
  <c r="I1159" i="2"/>
  <c r="J1159" i="2"/>
  <c r="AA1159" i="2"/>
  <c r="AC1159" i="2"/>
  <c r="A1160" i="2"/>
  <c r="B1160" i="2"/>
  <c r="F1160" i="2"/>
  <c r="G1160" i="2"/>
  <c r="H1160" i="2"/>
  <c r="I1160" i="2"/>
  <c r="J1160" i="2"/>
  <c r="AA1160" i="2"/>
  <c r="AC1160" i="2"/>
  <c r="A1161" i="2"/>
  <c r="B1161" i="2"/>
  <c r="F1161" i="2"/>
  <c r="G1161" i="2"/>
  <c r="H1161" i="2"/>
  <c r="I1161" i="2"/>
  <c r="J1161" i="2"/>
  <c r="AA1161" i="2"/>
  <c r="AC1161" i="2"/>
  <c r="A1162" i="2"/>
  <c r="B1162" i="2"/>
  <c r="F1162" i="2"/>
  <c r="G1162" i="2"/>
  <c r="H1162" i="2"/>
  <c r="I1162" i="2"/>
  <c r="J1162" i="2"/>
  <c r="AA1162" i="2"/>
  <c r="AC1162" i="2"/>
  <c r="A1163" i="2"/>
  <c r="B1163" i="2"/>
  <c r="F1163" i="2"/>
  <c r="G1163" i="2"/>
  <c r="H1163" i="2"/>
  <c r="I1163" i="2"/>
  <c r="J1163" i="2"/>
  <c r="AA1163" i="2"/>
  <c r="AC1163" i="2"/>
  <c r="A1164" i="2"/>
  <c r="B1164" i="2"/>
  <c r="F1164" i="2"/>
  <c r="G1164" i="2"/>
  <c r="H1164" i="2"/>
  <c r="I1164" i="2"/>
  <c r="J1164" i="2"/>
  <c r="AA1164" i="2"/>
  <c r="AC1164" i="2"/>
  <c r="A1165" i="2"/>
  <c r="B1165" i="2"/>
  <c r="F1165" i="2"/>
  <c r="G1165" i="2"/>
  <c r="H1165" i="2"/>
  <c r="I1165" i="2"/>
  <c r="J1165" i="2"/>
  <c r="AA1165" i="2"/>
  <c r="AC1165" i="2"/>
  <c r="A1166" i="2"/>
  <c r="B1166" i="2"/>
  <c r="F1166" i="2"/>
  <c r="G1166" i="2"/>
  <c r="H1166" i="2"/>
  <c r="I1166" i="2"/>
  <c r="J1166" i="2"/>
  <c r="AA1166" i="2"/>
  <c r="AC1166" i="2"/>
  <c r="A1167" i="2"/>
  <c r="B1167" i="2"/>
  <c r="F1167" i="2"/>
  <c r="G1167" i="2"/>
  <c r="H1167" i="2"/>
  <c r="I1167" i="2"/>
  <c r="J1167" i="2"/>
  <c r="AA1167" i="2"/>
  <c r="AC1167" i="2"/>
  <c r="A1168" i="2"/>
  <c r="B1168" i="2"/>
  <c r="F1168" i="2"/>
  <c r="G1168" i="2"/>
  <c r="H1168" i="2"/>
  <c r="I1168" i="2"/>
  <c r="J1168" i="2"/>
  <c r="AA1168" i="2"/>
  <c r="AC1168" i="2"/>
  <c r="A1169" i="2"/>
  <c r="B1169" i="2"/>
  <c r="F1169" i="2"/>
  <c r="G1169" i="2"/>
  <c r="H1169" i="2"/>
  <c r="I1169" i="2"/>
  <c r="J1169" i="2"/>
  <c r="AA1169" i="2"/>
  <c r="AC1169" i="2"/>
  <c r="A1170" i="2"/>
  <c r="B1170" i="2"/>
  <c r="F1170" i="2"/>
  <c r="G1170" i="2"/>
  <c r="H1170" i="2"/>
  <c r="I1170" i="2"/>
  <c r="J1170" i="2"/>
  <c r="AA1170" i="2"/>
  <c r="AC1170" i="2"/>
  <c r="A1171" i="2"/>
  <c r="B1171" i="2"/>
  <c r="F1171" i="2"/>
  <c r="G1171" i="2"/>
  <c r="H1171" i="2"/>
  <c r="I1171" i="2"/>
  <c r="J1171" i="2"/>
  <c r="AA1171" i="2"/>
  <c r="AC1171" i="2"/>
  <c r="A1172" i="2"/>
  <c r="B1172" i="2"/>
  <c r="F1172" i="2"/>
  <c r="G1172" i="2"/>
  <c r="H1172" i="2"/>
  <c r="I1172" i="2"/>
  <c r="J1172" i="2"/>
  <c r="AA1172" i="2"/>
  <c r="AC1172" i="2"/>
  <c r="A1173" i="2"/>
  <c r="B1173" i="2"/>
  <c r="F1173" i="2"/>
  <c r="G1173" i="2"/>
  <c r="H1173" i="2"/>
  <c r="I1173" i="2"/>
  <c r="J1173" i="2"/>
  <c r="AA1173" i="2"/>
  <c r="AC1173" i="2"/>
  <c r="A1174" i="2"/>
  <c r="B1174" i="2"/>
  <c r="F1174" i="2"/>
  <c r="G1174" i="2"/>
  <c r="H1174" i="2"/>
  <c r="I1174" i="2"/>
  <c r="J1174" i="2"/>
  <c r="AA1174" i="2"/>
  <c r="AC1174" i="2"/>
  <c r="A1175" i="2"/>
  <c r="B1175" i="2"/>
  <c r="F1175" i="2"/>
  <c r="G1175" i="2"/>
  <c r="H1175" i="2"/>
  <c r="I1175" i="2"/>
  <c r="J1175" i="2"/>
  <c r="AA1175" i="2"/>
  <c r="AC1175" i="2"/>
  <c r="A1176" i="2"/>
  <c r="B1176" i="2"/>
  <c r="F1176" i="2"/>
  <c r="G1176" i="2"/>
  <c r="H1176" i="2"/>
  <c r="I1176" i="2"/>
  <c r="J1176" i="2"/>
  <c r="AA1176" i="2"/>
  <c r="AC1176" i="2"/>
  <c r="A1177" i="2"/>
  <c r="B1177" i="2"/>
  <c r="F1177" i="2"/>
  <c r="G1177" i="2"/>
  <c r="H1177" i="2"/>
  <c r="I1177" i="2"/>
  <c r="J1177" i="2"/>
  <c r="AA1177" i="2"/>
  <c r="AC1177" i="2"/>
  <c r="A1178" i="2"/>
  <c r="B1178" i="2"/>
  <c r="F1178" i="2"/>
  <c r="G1178" i="2"/>
  <c r="H1178" i="2"/>
  <c r="I1178" i="2"/>
  <c r="J1178" i="2"/>
  <c r="AA1178" i="2"/>
  <c r="AC1178" i="2"/>
  <c r="A1179" i="2"/>
  <c r="B1179" i="2"/>
  <c r="F1179" i="2"/>
  <c r="G1179" i="2"/>
  <c r="H1179" i="2"/>
  <c r="I1179" i="2"/>
  <c r="J1179" i="2"/>
  <c r="AA1179" i="2"/>
  <c r="AC1179" i="2"/>
  <c r="A1180" i="2"/>
  <c r="B1180" i="2"/>
  <c r="F1180" i="2"/>
  <c r="G1180" i="2"/>
  <c r="H1180" i="2"/>
  <c r="I1180" i="2"/>
  <c r="J1180" i="2"/>
  <c r="AA1180" i="2"/>
  <c r="AC1180" i="2"/>
  <c r="A1181" i="2"/>
  <c r="B1181" i="2"/>
  <c r="F1181" i="2"/>
  <c r="G1181" i="2"/>
  <c r="H1181" i="2"/>
  <c r="I1181" i="2"/>
  <c r="J1181" i="2"/>
  <c r="AA1181" i="2"/>
  <c r="AC1181" i="2"/>
  <c r="A1182" i="2"/>
  <c r="B1182" i="2"/>
  <c r="F1182" i="2"/>
  <c r="G1182" i="2"/>
  <c r="H1182" i="2"/>
  <c r="I1182" i="2"/>
  <c r="J1182" i="2"/>
  <c r="AA1182" i="2"/>
  <c r="AC1182" i="2"/>
  <c r="A1183" i="2"/>
  <c r="B1183" i="2"/>
  <c r="F1183" i="2"/>
  <c r="G1183" i="2"/>
  <c r="H1183" i="2"/>
  <c r="I1183" i="2"/>
  <c r="J1183" i="2"/>
  <c r="AA1183" i="2"/>
  <c r="AC1183" i="2"/>
  <c r="A1184" i="2"/>
  <c r="B1184" i="2"/>
  <c r="F1184" i="2"/>
  <c r="G1184" i="2"/>
  <c r="H1184" i="2"/>
  <c r="I1184" i="2"/>
  <c r="J1184" i="2"/>
  <c r="AA1184" i="2"/>
  <c r="AC1184" i="2"/>
  <c r="A1185" i="2"/>
  <c r="B1185" i="2"/>
  <c r="F1185" i="2"/>
  <c r="G1185" i="2"/>
  <c r="H1185" i="2"/>
  <c r="I1185" i="2"/>
  <c r="J1185" i="2"/>
  <c r="AA1185" i="2"/>
  <c r="AC1185" i="2"/>
  <c r="A1186" i="2"/>
  <c r="B1186" i="2"/>
  <c r="F1186" i="2"/>
  <c r="G1186" i="2"/>
  <c r="H1186" i="2"/>
  <c r="I1186" i="2"/>
  <c r="J1186" i="2"/>
  <c r="AA1186" i="2"/>
  <c r="AC1186" i="2"/>
  <c r="A1187" i="2"/>
  <c r="B1187" i="2"/>
  <c r="F1187" i="2"/>
  <c r="G1187" i="2"/>
  <c r="H1187" i="2"/>
  <c r="I1187" i="2"/>
  <c r="J1187" i="2"/>
  <c r="AA1187" i="2"/>
  <c r="AC1187" i="2"/>
  <c r="A1188" i="2"/>
  <c r="B1188" i="2"/>
  <c r="F1188" i="2"/>
  <c r="G1188" i="2"/>
  <c r="H1188" i="2"/>
  <c r="I1188" i="2"/>
  <c r="J1188" i="2"/>
  <c r="AA1188" i="2"/>
  <c r="AC1188" i="2"/>
  <c r="A1189" i="2"/>
  <c r="B1189" i="2"/>
  <c r="F1189" i="2"/>
  <c r="G1189" i="2"/>
  <c r="H1189" i="2"/>
  <c r="I1189" i="2"/>
  <c r="J1189" i="2"/>
  <c r="AA1189" i="2"/>
  <c r="AC1189" i="2"/>
  <c r="A1190" i="2"/>
  <c r="B1190" i="2"/>
  <c r="F1190" i="2"/>
  <c r="G1190" i="2"/>
  <c r="H1190" i="2"/>
  <c r="I1190" i="2"/>
  <c r="J1190" i="2"/>
  <c r="AA1190" i="2"/>
  <c r="AC1190" i="2"/>
  <c r="A1191" i="2"/>
  <c r="B1191" i="2"/>
  <c r="F1191" i="2"/>
  <c r="G1191" i="2"/>
  <c r="H1191" i="2"/>
  <c r="I1191" i="2"/>
  <c r="J1191" i="2"/>
  <c r="AA1191" i="2"/>
  <c r="AC1191" i="2"/>
  <c r="A1192" i="2"/>
  <c r="B1192" i="2"/>
  <c r="F1192" i="2"/>
  <c r="G1192" i="2"/>
  <c r="H1192" i="2"/>
  <c r="I1192" i="2"/>
  <c r="J1192" i="2"/>
  <c r="AA1192" i="2"/>
  <c r="AC1192" i="2"/>
  <c r="A1193" i="2"/>
  <c r="B1193" i="2"/>
  <c r="F1193" i="2"/>
  <c r="G1193" i="2"/>
  <c r="H1193" i="2"/>
  <c r="I1193" i="2"/>
  <c r="J1193" i="2"/>
  <c r="AA1193" i="2"/>
  <c r="AC1193" i="2"/>
  <c r="A1194" i="2"/>
  <c r="B1194" i="2"/>
  <c r="F1194" i="2"/>
  <c r="G1194" i="2"/>
  <c r="H1194" i="2"/>
  <c r="I1194" i="2"/>
  <c r="J1194" i="2"/>
  <c r="AA1194" i="2"/>
  <c r="AC1194" i="2"/>
  <c r="A1195" i="2"/>
  <c r="B1195" i="2"/>
  <c r="F1195" i="2"/>
  <c r="G1195" i="2"/>
  <c r="H1195" i="2"/>
  <c r="I1195" i="2"/>
  <c r="J1195" i="2"/>
  <c r="AA1195" i="2"/>
  <c r="AC1195" i="2"/>
  <c r="A1196" i="2"/>
  <c r="B1196" i="2"/>
  <c r="F1196" i="2"/>
  <c r="G1196" i="2"/>
  <c r="H1196" i="2"/>
  <c r="I1196" i="2"/>
  <c r="J1196" i="2"/>
  <c r="AA1196" i="2"/>
  <c r="AC1196" i="2"/>
  <c r="A1197" i="2"/>
  <c r="B1197" i="2"/>
  <c r="F1197" i="2"/>
  <c r="G1197" i="2"/>
  <c r="H1197" i="2"/>
  <c r="I1197" i="2"/>
  <c r="J1197" i="2"/>
  <c r="AA1197" i="2"/>
  <c r="AC1197" i="2"/>
  <c r="A1198" i="2"/>
  <c r="B1198" i="2"/>
  <c r="F1198" i="2"/>
  <c r="G1198" i="2"/>
  <c r="H1198" i="2"/>
  <c r="I1198" i="2"/>
  <c r="J1198" i="2"/>
  <c r="AA1198" i="2"/>
  <c r="AC1198" i="2"/>
  <c r="A1199" i="2"/>
  <c r="B1199" i="2"/>
  <c r="F1199" i="2"/>
  <c r="G1199" i="2"/>
  <c r="H1199" i="2"/>
  <c r="I1199" i="2"/>
  <c r="J1199" i="2"/>
  <c r="AA1199" i="2"/>
  <c r="AC1199" i="2"/>
  <c r="A1200" i="2"/>
  <c r="B1200" i="2"/>
  <c r="F1200" i="2"/>
  <c r="G1200" i="2"/>
  <c r="H1200" i="2"/>
  <c r="I1200" i="2"/>
  <c r="J1200" i="2"/>
  <c r="AA1200" i="2"/>
  <c r="AC1200" i="2"/>
  <c r="A1201" i="2"/>
  <c r="B1201" i="2"/>
  <c r="F1201" i="2"/>
  <c r="G1201" i="2"/>
  <c r="H1201" i="2"/>
  <c r="I1201" i="2"/>
  <c r="J1201" i="2"/>
  <c r="AA1201" i="2"/>
  <c r="AC1201" i="2"/>
  <c r="A1202" i="2"/>
  <c r="B1202" i="2"/>
  <c r="F1202" i="2"/>
  <c r="G1202" i="2"/>
  <c r="H1202" i="2"/>
  <c r="I1202" i="2"/>
  <c r="J1202" i="2"/>
  <c r="AA1202" i="2"/>
  <c r="AC1202" i="2"/>
  <c r="A1203" i="2"/>
  <c r="B1203" i="2"/>
  <c r="F1203" i="2"/>
  <c r="G1203" i="2"/>
  <c r="H1203" i="2"/>
  <c r="I1203" i="2"/>
  <c r="J1203" i="2"/>
  <c r="AA1203" i="2"/>
  <c r="AC1203" i="2"/>
  <c r="A1204" i="2"/>
  <c r="B1204" i="2"/>
  <c r="F1204" i="2"/>
  <c r="G1204" i="2"/>
  <c r="H1204" i="2"/>
  <c r="I1204" i="2"/>
  <c r="J1204" i="2"/>
  <c r="AA1204" i="2"/>
  <c r="AC1204" i="2"/>
  <c r="A1205" i="2"/>
  <c r="B1205" i="2"/>
  <c r="F1205" i="2"/>
  <c r="G1205" i="2"/>
  <c r="H1205" i="2"/>
  <c r="I1205" i="2"/>
  <c r="J1205" i="2"/>
  <c r="AA1205" i="2"/>
  <c r="AC1205" i="2"/>
  <c r="A1206" i="2"/>
  <c r="B1206" i="2"/>
  <c r="F1206" i="2"/>
  <c r="G1206" i="2"/>
  <c r="H1206" i="2"/>
  <c r="I1206" i="2"/>
  <c r="J1206" i="2"/>
  <c r="AA1206" i="2"/>
  <c r="AC1206" i="2"/>
  <c r="A1207" i="2"/>
  <c r="B1207" i="2"/>
  <c r="F1207" i="2"/>
  <c r="G1207" i="2"/>
  <c r="H1207" i="2"/>
  <c r="I1207" i="2"/>
  <c r="J1207" i="2"/>
  <c r="AA1207" i="2"/>
  <c r="AC1207" i="2"/>
  <c r="A1208" i="2"/>
  <c r="B1208" i="2"/>
  <c r="F1208" i="2"/>
  <c r="G1208" i="2"/>
  <c r="H1208" i="2"/>
  <c r="I1208" i="2"/>
  <c r="J1208" i="2"/>
  <c r="AA1208" i="2"/>
  <c r="AC1208" i="2"/>
  <c r="A1209" i="2"/>
  <c r="B1209" i="2"/>
  <c r="F1209" i="2"/>
  <c r="G1209" i="2"/>
  <c r="H1209" i="2"/>
  <c r="I1209" i="2"/>
  <c r="J1209" i="2"/>
  <c r="AA1209" i="2"/>
  <c r="AC1209" i="2"/>
  <c r="A1210" i="2"/>
  <c r="B1210" i="2"/>
  <c r="F1210" i="2"/>
  <c r="G1210" i="2"/>
  <c r="H1210" i="2"/>
  <c r="I1210" i="2"/>
  <c r="J1210" i="2"/>
  <c r="AA1210" i="2"/>
  <c r="AC1210" i="2"/>
  <c r="A1211" i="2"/>
  <c r="B1211" i="2"/>
  <c r="F1211" i="2"/>
  <c r="G1211" i="2"/>
  <c r="H1211" i="2"/>
  <c r="I1211" i="2"/>
  <c r="J1211" i="2"/>
  <c r="AA1211" i="2"/>
  <c r="AC1211" i="2"/>
  <c r="A1212" i="2"/>
  <c r="B1212" i="2"/>
  <c r="F1212" i="2"/>
  <c r="G1212" i="2"/>
  <c r="H1212" i="2"/>
  <c r="I1212" i="2"/>
  <c r="J1212" i="2"/>
  <c r="AA1212" i="2"/>
  <c r="AC1212" i="2"/>
  <c r="A1213" i="2"/>
  <c r="B1213" i="2"/>
  <c r="F1213" i="2"/>
  <c r="G1213" i="2"/>
  <c r="H1213" i="2"/>
  <c r="I1213" i="2"/>
  <c r="J1213" i="2"/>
  <c r="AA1213" i="2"/>
  <c r="AC1213" i="2"/>
  <c r="A1214" i="2"/>
  <c r="B1214" i="2"/>
  <c r="F1214" i="2"/>
  <c r="G1214" i="2"/>
  <c r="H1214" i="2"/>
  <c r="I1214" i="2"/>
  <c r="J1214" i="2"/>
  <c r="AA1214" i="2"/>
  <c r="AC1214" i="2"/>
  <c r="A1215" i="2"/>
  <c r="B1215" i="2"/>
  <c r="F1215" i="2"/>
  <c r="G1215" i="2"/>
  <c r="H1215" i="2"/>
  <c r="I1215" i="2"/>
  <c r="J1215" i="2"/>
  <c r="AA1215" i="2"/>
  <c r="AC1215" i="2"/>
  <c r="A1216" i="2"/>
  <c r="B1216" i="2"/>
  <c r="F1216" i="2"/>
  <c r="G1216" i="2"/>
  <c r="H1216" i="2"/>
  <c r="I1216" i="2"/>
  <c r="J1216" i="2"/>
  <c r="AA1216" i="2"/>
  <c r="AC1216" i="2"/>
  <c r="A1217" i="2"/>
  <c r="B1217" i="2"/>
  <c r="F1217" i="2"/>
  <c r="G1217" i="2"/>
  <c r="H1217" i="2"/>
  <c r="I1217" i="2"/>
  <c r="J1217" i="2"/>
  <c r="AA1217" i="2"/>
  <c r="AC1217" i="2"/>
  <c r="A1218" i="2"/>
  <c r="B1218" i="2"/>
  <c r="F1218" i="2"/>
  <c r="G1218" i="2"/>
  <c r="H1218" i="2"/>
  <c r="I1218" i="2"/>
  <c r="J1218" i="2"/>
  <c r="AA1218" i="2"/>
  <c r="AC1218" i="2"/>
  <c r="A1219" i="2"/>
  <c r="B1219" i="2"/>
  <c r="F1219" i="2"/>
  <c r="G1219" i="2"/>
  <c r="H1219" i="2"/>
  <c r="I1219" i="2"/>
  <c r="J1219" i="2"/>
  <c r="AA1219" i="2"/>
  <c r="AC1219" i="2"/>
  <c r="A1220" i="2"/>
  <c r="B1220" i="2"/>
  <c r="F1220" i="2"/>
  <c r="G1220" i="2"/>
  <c r="H1220" i="2"/>
  <c r="I1220" i="2"/>
  <c r="J1220" i="2"/>
  <c r="AA1220" i="2"/>
  <c r="AC1220" i="2"/>
  <c r="A1221" i="2"/>
  <c r="B1221" i="2"/>
  <c r="F1221" i="2"/>
  <c r="G1221" i="2"/>
  <c r="H1221" i="2"/>
  <c r="I1221" i="2"/>
  <c r="J1221" i="2"/>
  <c r="AA1221" i="2"/>
  <c r="AC1221" i="2"/>
  <c r="A1222" i="2"/>
  <c r="B1222" i="2"/>
  <c r="F1222" i="2"/>
  <c r="G1222" i="2"/>
  <c r="H1222" i="2"/>
  <c r="I1222" i="2"/>
  <c r="J1222" i="2"/>
  <c r="AA1222" i="2"/>
  <c r="AC1222" i="2"/>
  <c r="A1223" i="2"/>
  <c r="B1223" i="2"/>
  <c r="F1223" i="2"/>
  <c r="G1223" i="2"/>
  <c r="H1223" i="2"/>
  <c r="I1223" i="2"/>
  <c r="J1223" i="2"/>
  <c r="AA1223" i="2"/>
  <c r="AC1223" i="2"/>
  <c r="A1224" i="2"/>
  <c r="B1224" i="2"/>
  <c r="F1224" i="2"/>
  <c r="G1224" i="2"/>
  <c r="H1224" i="2"/>
  <c r="I1224" i="2"/>
  <c r="J1224" i="2"/>
  <c r="AA1224" i="2"/>
  <c r="AC1224" i="2"/>
  <c r="A1225" i="2"/>
  <c r="B1225" i="2"/>
  <c r="F1225" i="2"/>
  <c r="G1225" i="2"/>
  <c r="H1225" i="2"/>
  <c r="I1225" i="2"/>
  <c r="J1225" i="2"/>
  <c r="AA1225" i="2"/>
  <c r="AC1225" i="2"/>
  <c r="A1226" i="2"/>
  <c r="B1226" i="2"/>
  <c r="F1226" i="2"/>
  <c r="G1226" i="2"/>
  <c r="H1226" i="2"/>
  <c r="I1226" i="2"/>
  <c r="J1226" i="2"/>
  <c r="AA1226" i="2"/>
  <c r="AC1226" i="2"/>
  <c r="A1227" i="2"/>
  <c r="B1227" i="2"/>
  <c r="F1227" i="2"/>
  <c r="G1227" i="2"/>
  <c r="H1227" i="2"/>
  <c r="I1227" i="2"/>
  <c r="J1227" i="2"/>
  <c r="AA1227" i="2"/>
  <c r="AC1227" i="2"/>
  <c r="A1228" i="2"/>
  <c r="B1228" i="2"/>
  <c r="F1228" i="2"/>
  <c r="G1228" i="2"/>
  <c r="H1228" i="2"/>
  <c r="I1228" i="2"/>
  <c r="J1228" i="2"/>
  <c r="AA1228" i="2"/>
  <c r="AC1228" i="2"/>
  <c r="A1229" i="2"/>
  <c r="B1229" i="2"/>
  <c r="F1229" i="2"/>
  <c r="G1229" i="2"/>
  <c r="H1229" i="2"/>
  <c r="I1229" i="2"/>
  <c r="J1229" i="2"/>
  <c r="AA1229" i="2"/>
  <c r="AC1229" i="2"/>
  <c r="A1230" i="2"/>
  <c r="B1230" i="2"/>
  <c r="F1230" i="2"/>
  <c r="G1230" i="2"/>
  <c r="H1230" i="2"/>
  <c r="I1230" i="2"/>
  <c r="J1230" i="2"/>
  <c r="AA1230" i="2"/>
  <c r="AC1230" i="2"/>
  <c r="A1231" i="2"/>
  <c r="B1231" i="2"/>
  <c r="F1231" i="2"/>
  <c r="G1231" i="2"/>
  <c r="H1231" i="2"/>
  <c r="I1231" i="2"/>
  <c r="J1231" i="2"/>
  <c r="AA1231" i="2"/>
  <c r="AC1231" i="2"/>
  <c r="A1232" i="2"/>
  <c r="B1232" i="2"/>
  <c r="F1232" i="2"/>
  <c r="G1232" i="2"/>
  <c r="H1232" i="2"/>
  <c r="I1232" i="2"/>
  <c r="J1232" i="2"/>
  <c r="AA1232" i="2"/>
  <c r="AC1232" i="2"/>
  <c r="A1233" i="2"/>
  <c r="B1233" i="2"/>
  <c r="F1233" i="2"/>
  <c r="G1233" i="2"/>
  <c r="H1233" i="2"/>
  <c r="I1233" i="2"/>
  <c r="J1233" i="2"/>
  <c r="AA1233" i="2"/>
  <c r="AC1233" i="2"/>
  <c r="A1234" i="2"/>
  <c r="B1234" i="2"/>
  <c r="F1234" i="2"/>
  <c r="G1234" i="2"/>
  <c r="H1234" i="2"/>
  <c r="I1234" i="2"/>
  <c r="J1234" i="2"/>
  <c r="AA1234" i="2"/>
  <c r="AC1234" i="2"/>
  <c r="A1235" i="2"/>
  <c r="B1235" i="2"/>
  <c r="F1235" i="2"/>
  <c r="G1235" i="2"/>
  <c r="H1235" i="2"/>
  <c r="I1235" i="2"/>
  <c r="J1235" i="2"/>
  <c r="AA1235" i="2"/>
  <c r="AC1235" i="2"/>
  <c r="A1236" i="2"/>
  <c r="B1236" i="2"/>
  <c r="F1236" i="2"/>
  <c r="G1236" i="2"/>
  <c r="H1236" i="2"/>
  <c r="I1236" i="2"/>
  <c r="J1236" i="2"/>
  <c r="AA1236" i="2"/>
  <c r="AC1236" i="2"/>
  <c r="A1237" i="2"/>
  <c r="B1237" i="2"/>
  <c r="F1237" i="2"/>
  <c r="G1237" i="2"/>
  <c r="H1237" i="2"/>
  <c r="I1237" i="2"/>
  <c r="J1237" i="2"/>
  <c r="AA1237" i="2"/>
  <c r="AC1237" i="2"/>
  <c r="A1238" i="2"/>
  <c r="B1238" i="2"/>
  <c r="F1238" i="2"/>
  <c r="G1238" i="2"/>
  <c r="H1238" i="2"/>
  <c r="I1238" i="2"/>
  <c r="J1238" i="2"/>
  <c r="AA1238" i="2"/>
  <c r="AC1238" i="2"/>
  <c r="A1239" i="2"/>
  <c r="B1239" i="2"/>
  <c r="F1239" i="2"/>
  <c r="G1239" i="2"/>
  <c r="H1239" i="2"/>
  <c r="I1239" i="2"/>
  <c r="J1239" i="2"/>
  <c r="AA1239" i="2"/>
  <c r="AC1239" i="2"/>
  <c r="A1240" i="2"/>
  <c r="B1240" i="2"/>
  <c r="F1240" i="2"/>
  <c r="G1240" i="2"/>
  <c r="H1240" i="2"/>
  <c r="I1240" i="2"/>
  <c r="J1240" i="2"/>
  <c r="AA1240" i="2"/>
  <c r="AC1240" i="2"/>
  <c r="A1241" i="2"/>
  <c r="B1241" i="2"/>
  <c r="F1241" i="2"/>
  <c r="G1241" i="2"/>
  <c r="H1241" i="2"/>
  <c r="I1241" i="2"/>
  <c r="J1241" i="2"/>
  <c r="AA1241" i="2"/>
  <c r="AC1241" i="2"/>
  <c r="A1242" i="2"/>
  <c r="B1242" i="2"/>
  <c r="F1242" i="2"/>
  <c r="G1242" i="2"/>
  <c r="H1242" i="2"/>
  <c r="I1242" i="2"/>
  <c r="J1242" i="2"/>
  <c r="AA1242" i="2"/>
  <c r="AC1242" i="2"/>
  <c r="A1243" i="2"/>
  <c r="B1243" i="2"/>
  <c r="F1243" i="2"/>
  <c r="G1243" i="2"/>
  <c r="H1243" i="2"/>
  <c r="I1243" i="2"/>
  <c r="J1243" i="2"/>
  <c r="AA1243" i="2"/>
  <c r="AC1243" i="2"/>
  <c r="A1244" i="2"/>
  <c r="B1244" i="2"/>
  <c r="F1244" i="2"/>
  <c r="G1244" i="2"/>
  <c r="H1244" i="2"/>
  <c r="I1244" i="2"/>
  <c r="J1244" i="2"/>
  <c r="AA1244" i="2"/>
  <c r="AC1244" i="2"/>
  <c r="A1245" i="2"/>
  <c r="B1245" i="2"/>
  <c r="F1245" i="2"/>
  <c r="G1245" i="2"/>
  <c r="H1245" i="2"/>
  <c r="I1245" i="2"/>
  <c r="J1245" i="2"/>
  <c r="AA1245" i="2"/>
  <c r="AC1245" i="2"/>
  <c r="A1246" i="2"/>
  <c r="B1246" i="2"/>
  <c r="F1246" i="2"/>
  <c r="G1246" i="2"/>
  <c r="H1246" i="2"/>
  <c r="I1246" i="2"/>
  <c r="J1246" i="2"/>
  <c r="AA1246" i="2"/>
  <c r="AC1246" i="2"/>
  <c r="A1247" i="2"/>
  <c r="B1247" i="2"/>
  <c r="F1247" i="2"/>
  <c r="G1247" i="2"/>
  <c r="H1247" i="2"/>
  <c r="I1247" i="2"/>
  <c r="J1247" i="2"/>
  <c r="AA1247" i="2"/>
  <c r="AC1247" i="2"/>
  <c r="A1248" i="2"/>
  <c r="B1248" i="2"/>
  <c r="F1248" i="2"/>
  <c r="G1248" i="2"/>
  <c r="H1248" i="2"/>
  <c r="I1248" i="2"/>
  <c r="J1248" i="2"/>
  <c r="AA1248" i="2"/>
  <c r="AC1248" i="2"/>
  <c r="A1249" i="2"/>
  <c r="B1249" i="2"/>
  <c r="F1249" i="2"/>
  <c r="G1249" i="2"/>
  <c r="H1249" i="2"/>
  <c r="I1249" i="2"/>
  <c r="J1249" i="2"/>
  <c r="AA1249" i="2"/>
  <c r="AC1249" i="2"/>
  <c r="A1250" i="2"/>
  <c r="B1250" i="2"/>
  <c r="F1250" i="2"/>
  <c r="G1250" i="2"/>
  <c r="H1250" i="2"/>
  <c r="I1250" i="2"/>
  <c r="J1250" i="2"/>
  <c r="AA1250" i="2"/>
  <c r="AC1250" i="2"/>
  <c r="A1251" i="2"/>
  <c r="B1251" i="2"/>
  <c r="F1251" i="2"/>
  <c r="G1251" i="2"/>
  <c r="H1251" i="2"/>
  <c r="I1251" i="2"/>
  <c r="J1251" i="2"/>
  <c r="AA1251" i="2"/>
  <c r="AC1251" i="2"/>
  <c r="A1252" i="2"/>
  <c r="B1252" i="2"/>
  <c r="F1252" i="2"/>
  <c r="G1252" i="2"/>
  <c r="H1252" i="2"/>
  <c r="I1252" i="2"/>
  <c r="J1252" i="2"/>
  <c r="AA1252" i="2"/>
  <c r="AC1252" i="2"/>
  <c r="A1253" i="2"/>
  <c r="B1253" i="2"/>
  <c r="F1253" i="2"/>
  <c r="G1253" i="2"/>
  <c r="H1253" i="2"/>
  <c r="I1253" i="2"/>
  <c r="J1253" i="2"/>
  <c r="AA1253" i="2"/>
  <c r="AC1253" i="2"/>
  <c r="A1254" i="2"/>
  <c r="B1254" i="2"/>
  <c r="F1254" i="2"/>
  <c r="G1254" i="2"/>
  <c r="H1254" i="2"/>
  <c r="I1254" i="2"/>
  <c r="J1254" i="2"/>
  <c r="AA1254" i="2"/>
  <c r="AC1254" i="2"/>
  <c r="A1255" i="2"/>
  <c r="B1255" i="2"/>
  <c r="F1255" i="2"/>
  <c r="G1255" i="2"/>
  <c r="H1255" i="2"/>
  <c r="I1255" i="2"/>
  <c r="J1255" i="2"/>
  <c r="AA1255" i="2"/>
  <c r="AC1255" i="2"/>
  <c r="A1256" i="2"/>
  <c r="B1256" i="2"/>
  <c r="F1256" i="2"/>
  <c r="G1256" i="2"/>
  <c r="H1256" i="2"/>
  <c r="I1256" i="2"/>
  <c r="J1256" i="2"/>
  <c r="AA1256" i="2"/>
  <c r="AC1256" i="2"/>
  <c r="A1257" i="2"/>
  <c r="B1257" i="2"/>
  <c r="F1257" i="2"/>
  <c r="G1257" i="2"/>
  <c r="H1257" i="2"/>
  <c r="I1257" i="2"/>
  <c r="J1257" i="2"/>
  <c r="AA1257" i="2"/>
  <c r="AC1257" i="2"/>
  <c r="A1258" i="2"/>
  <c r="B1258" i="2"/>
  <c r="F1258" i="2"/>
  <c r="G1258" i="2"/>
  <c r="H1258" i="2"/>
  <c r="I1258" i="2"/>
  <c r="J1258" i="2"/>
  <c r="AA1258" i="2"/>
  <c r="AC1258" i="2"/>
  <c r="A1259" i="2"/>
  <c r="B1259" i="2"/>
  <c r="F1259" i="2"/>
  <c r="G1259" i="2"/>
  <c r="H1259" i="2"/>
  <c r="I1259" i="2"/>
  <c r="J1259" i="2"/>
  <c r="AA1259" i="2"/>
  <c r="AC1259" i="2"/>
  <c r="A1260" i="2"/>
  <c r="B1260" i="2"/>
  <c r="F1260" i="2"/>
  <c r="G1260" i="2"/>
  <c r="H1260" i="2"/>
  <c r="I1260" i="2"/>
  <c r="J1260" i="2"/>
  <c r="AA1260" i="2"/>
  <c r="AC1260" i="2"/>
  <c r="A1261" i="2"/>
  <c r="B1261" i="2"/>
  <c r="F1261" i="2"/>
  <c r="G1261" i="2"/>
  <c r="H1261" i="2"/>
  <c r="I1261" i="2"/>
  <c r="J1261" i="2"/>
  <c r="AA1261" i="2"/>
  <c r="AC1261" i="2"/>
  <c r="A1262" i="2"/>
  <c r="B1262" i="2"/>
  <c r="F1262" i="2"/>
  <c r="G1262" i="2"/>
  <c r="H1262" i="2"/>
  <c r="I1262" i="2"/>
  <c r="J1262" i="2"/>
  <c r="AA1262" i="2"/>
  <c r="AC1262" i="2"/>
  <c r="A1263" i="2"/>
  <c r="B1263" i="2"/>
  <c r="F1263" i="2"/>
  <c r="G1263" i="2"/>
  <c r="H1263" i="2"/>
  <c r="I1263" i="2"/>
  <c r="J1263" i="2"/>
  <c r="AA1263" i="2"/>
  <c r="AC1263" i="2"/>
  <c r="A1264" i="2"/>
  <c r="B1264" i="2"/>
  <c r="F1264" i="2"/>
  <c r="G1264" i="2"/>
  <c r="H1264" i="2"/>
  <c r="I1264" i="2"/>
  <c r="J1264" i="2"/>
  <c r="AA1264" i="2"/>
  <c r="AC1264" i="2"/>
  <c r="A1265" i="2"/>
  <c r="B1265" i="2"/>
  <c r="F1265" i="2"/>
  <c r="G1265" i="2"/>
  <c r="H1265" i="2"/>
  <c r="I1265" i="2"/>
  <c r="J1265" i="2"/>
  <c r="AA1265" i="2"/>
  <c r="AC1265" i="2"/>
  <c r="A1266" i="2"/>
  <c r="B1266" i="2"/>
  <c r="F1266" i="2"/>
  <c r="G1266" i="2"/>
  <c r="H1266" i="2"/>
  <c r="I1266" i="2"/>
  <c r="J1266" i="2"/>
  <c r="AA1266" i="2"/>
  <c r="AC1266" i="2"/>
  <c r="A1267" i="2"/>
  <c r="B1267" i="2"/>
  <c r="F1267" i="2"/>
  <c r="G1267" i="2"/>
  <c r="H1267" i="2"/>
  <c r="I1267" i="2"/>
  <c r="J1267" i="2"/>
  <c r="AA1267" i="2"/>
  <c r="AC1267" i="2"/>
  <c r="A1268" i="2"/>
  <c r="B1268" i="2"/>
  <c r="F1268" i="2"/>
  <c r="G1268" i="2"/>
  <c r="H1268" i="2"/>
  <c r="I1268" i="2"/>
  <c r="J1268" i="2"/>
  <c r="AA1268" i="2"/>
  <c r="AC1268" i="2"/>
  <c r="A1269" i="2"/>
  <c r="B1269" i="2"/>
  <c r="F1269" i="2"/>
  <c r="G1269" i="2"/>
  <c r="H1269" i="2"/>
  <c r="I1269" i="2"/>
  <c r="J1269" i="2"/>
  <c r="AA1269" i="2"/>
  <c r="AC1269" i="2"/>
  <c r="A1270" i="2"/>
  <c r="B1270" i="2"/>
  <c r="F1270" i="2"/>
  <c r="G1270" i="2"/>
  <c r="H1270" i="2"/>
  <c r="I1270" i="2"/>
  <c r="J1270" i="2"/>
  <c r="AA1270" i="2"/>
  <c r="AC1270" i="2"/>
  <c r="A1271" i="2"/>
  <c r="B1271" i="2"/>
  <c r="F1271" i="2"/>
  <c r="G1271" i="2"/>
  <c r="H1271" i="2"/>
  <c r="I1271" i="2"/>
  <c r="J1271" i="2"/>
  <c r="AA1271" i="2"/>
  <c r="AC1271" i="2"/>
  <c r="A1272" i="2"/>
  <c r="B1272" i="2"/>
  <c r="F1272" i="2"/>
  <c r="G1272" i="2"/>
  <c r="H1272" i="2"/>
  <c r="I1272" i="2"/>
  <c r="J1272" i="2"/>
  <c r="AA1272" i="2"/>
  <c r="AC1272" i="2"/>
  <c r="A1273" i="2"/>
  <c r="B1273" i="2"/>
  <c r="F1273" i="2"/>
  <c r="G1273" i="2"/>
  <c r="H1273" i="2"/>
  <c r="I1273" i="2"/>
  <c r="J1273" i="2"/>
  <c r="AA1273" i="2"/>
  <c r="AC1273" i="2"/>
  <c r="A1274" i="2"/>
  <c r="B1274" i="2"/>
  <c r="F1274" i="2"/>
  <c r="G1274" i="2"/>
  <c r="H1274" i="2"/>
  <c r="I1274" i="2"/>
  <c r="J1274" i="2"/>
  <c r="AA1274" i="2"/>
  <c r="AC1274" i="2"/>
  <c r="A1275" i="2"/>
  <c r="B1275" i="2"/>
  <c r="F1275" i="2"/>
  <c r="G1275" i="2"/>
  <c r="H1275" i="2"/>
  <c r="I1275" i="2"/>
  <c r="J1275" i="2"/>
  <c r="AA1275" i="2"/>
  <c r="AC1275" i="2"/>
  <c r="A1276" i="2"/>
  <c r="B1276" i="2"/>
  <c r="F1276" i="2"/>
  <c r="G1276" i="2"/>
  <c r="H1276" i="2"/>
  <c r="I1276" i="2"/>
  <c r="J1276" i="2"/>
  <c r="I277" i="11" s="1"/>
  <c r="AA1276" i="2"/>
  <c r="AC1276" i="2"/>
  <c r="A1277" i="2"/>
  <c r="B1277" i="2"/>
  <c r="F1277" i="2"/>
  <c r="G1277" i="2"/>
  <c r="H1277" i="2"/>
  <c r="I1277" i="2"/>
  <c r="J1277" i="2"/>
  <c r="AA1277" i="2"/>
  <c r="AC1277" i="2"/>
  <c r="A1278" i="2"/>
  <c r="B1278" i="2"/>
  <c r="F1278" i="2"/>
  <c r="G1278" i="2"/>
  <c r="H1278" i="2"/>
  <c r="I1278" i="2"/>
  <c r="J1278" i="2"/>
  <c r="AA1278" i="2"/>
  <c r="AC1278" i="2"/>
  <c r="A1279" i="2"/>
  <c r="B1279" i="2"/>
  <c r="F1279" i="2"/>
  <c r="G1279" i="2"/>
  <c r="H1279" i="2"/>
  <c r="I1279" i="2"/>
  <c r="J1279" i="2"/>
  <c r="AA1279" i="2"/>
  <c r="AC1279" i="2"/>
  <c r="A1280" i="2"/>
  <c r="B1280" i="2"/>
  <c r="F1280" i="2"/>
  <c r="G1280" i="2"/>
  <c r="I281" i="11" s="1"/>
  <c r="H1280" i="2"/>
  <c r="I1280" i="2"/>
  <c r="J1280" i="2"/>
  <c r="AA1280" i="2"/>
  <c r="AC1280" i="2"/>
  <c r="A1281" i="2"/>
  <c r="B1281" i="2"/>
  <c r="F1281" i="2"/>
  <c r="G1281" i="2"/>
  <c r="H1281" i="2"/>
  <c r="I1281" i="2"/>
  <c r="J1281" i="2"/>
  <c r="AA1281" i="2"/>
  <c r="AC1281" i="2"/>
  <c r="A1282" i="2"/>
  <c r="B1282" i="2"/>
  <c r="F1282" i="2"/>
  <c r="G1282" i="2"/>
  <c r="H1282" i="2"/>
  <c r="I1282" i="2"/>
  <c r="J1282" i="2"/>
  <c r="AA1282" i="2"/>
  <c r="AC1282" i="2"/>
  <c r="A1283" i="2"/>
  <c r="B1283" i="2"/>
  <c r="F1283" i="2"/>
  <c r="G1283" i="2"/>
  <c r="H1283" i="2"/>
  <c r="I1283" i="2"/>
  <c r="J1283" i="2"/>
  <c r="AA1283" i="2"/>
  <c r="AC1283" i="2"/>
  <c r="A1284" i="2"/>
  <c r="B1284" i="2"/>
  <c r="F1284" i="2"/>
  <c r="G1284" i="2"/>
  <c r="H1284" i="2"/>
  <c r="I1284" i="2"/>
  <c r="J1284" i="2"/>
  <c r="AA1284" i="2"/>
  <c r="AC1284" i="2"/>
  <c r="A1285" i="2"/>
  <c r="B1285" i="2"/>
  <c r="F1285" i="2"/>
  <c r="G1285" i="2"/>
  <c r="H1285" i="2"/>
  <c r="I1285" i="2"/>
  <c r="J1285" i="2"/>
  <c r="AA1285" i="2"/>
  <c r="AC1285" i="2"/>
  <c r="A1286" i="2"/>
  <c r="B1286" i="2"/>
  <c r="F1286" i="2"/>
  <c r="G1286" i="2"/>
  <c r="H1286" i="2"/>
  <c r="I1286" i="2"/>
  <c r="J1286" i="2"/>
  <c r="AA1286" i="2"/>
  <c r="AC1286" i="2"/>
  <c r="A1287" i="2"/>
  <c r="B1287" i="2"/>
  <c r="F1287" i="2"/>
  <c r="G1287" i="2"/>
  <c r="H1287" i="2"/>
  <c r="I1287" i="2"/>
  <c r="J1287" i="2"/>
  <c r="AA1287" i="2"/>
  <c r="AC1287" i="2"/>
  <c r="A1288" i="2"/>
  <c r="B1288" i="2"/>
  <c r="F1288" i="2"/>
  <c r="G1288" i="2"/>
  <c r="I289" i="11" s="1"/>
  <c r="H1288" i="2"/>
  <c r="I1288" i="2"/>
  <c r="J1288" i="2"/>
  <c r="AA1288" i="2"/>
  <c r="AC1288" i="2"/>
  <c r="A1289" i="2"/>
  <c r="B1289" i="2"/>
  <c r="F1289" i="2"/>
  <c r="G1289" i="2"/>
  <c r="H1289" i="2"/>
  <c r="I1289" i="2"/>
  <c r="J1289" i="2"/>
  <c r="AA1289" i="2"/>
  <c r="AC1289" i="2"/>
  <c r="A1290" i="2"/>
  <c r="B1290" i="2"/>
  <c r="F1290" i="2"/>
  <c r="G1290" i="2"/>
  <c r="H1290" i="2"/>
  <c r="I1290" i="2"/>
  <c r="J1290" i="2"/>
  <c r="AA1290" i="2"/>
  <c r="AC1290" i="2"/>
  <c r="A1291" i="2"/>
  <c r="B1291" i="2"/>
  <c r="F1291" i="2"/>
  <c r="G1291" i="2"/>
  <c r="H1291" i="2"/>
  <c r="I1291" i="2"/>
  <c r="J1291" i="2"/>
  <c r="AA1291" i="2"/>
  <c r="AC1291" i="2"/>
  <c r="A1292" i="2"/>
  <c r="B1292" i="2"/>
  <c r="F1292" i="2"/>
  <c r="G1292" i="2"/>
  <c r="H1292" i="2"/>
  <c r="I1292" i="2"/>
  <c r="J1292" i="2"/>
  <c r="I293" i="11" s="1"/>
  <c r="AA1292" i="2"/>
  <c r="AC1292" i="2"/>
  <c r="A1293" i="2"/>
  <c r="B1293" i="2"/>
  <c r="F1293" i="2"/>
  <c r="G1293" i="2"/>
  <c r="H1293" i="2"/>
  <c r="I1293" i="2"/>
  <c r="J1293" i="2"/>
  <c r="AA1293" i="2"/>
  <c r="AC1293" i="2"/>
  <c r="A1294" i="2"/>
  <c r="B1294" i="2"/>
  <c r="F1294" i="2"/>
  <c r="G1294" i="2"/>
  <c r="H1294" i="2"/>
  <c r="I1294" i="2"/>
  <c r="J1294" i="2"/>
  <c r="AA1294" i="2"/>
  <c r="AC1294" i="2"/>
  <c r="A1295" i="2"/>
  <c r="B1295" i="2"/>
  <c r="F1295" i="2"/>
  <c r="G1295" i="2"/>
  <c r="H1295" i="2"/>
  <c r="I1295" i="2"/>
  <c r="J1295" i="2"/>
  <c r="AA1295" i="2"/>
  <c r="AC1295" i="2"/>
  <c r="A1296" i="2"/>
  <c r="B1296" i="2"/>
  <c r="F1296" i="2"/>
  <c r="G1296" i="2"/>
  <c r="I297" i="11" s="1"/>
  <c r="H1296" i="2"/>
  <c r="I1296" i="2"/>
  <c r="J1296" i="2"/>
  <c r="AA1296" i="2"/>
  <c r="AC1296" i="2"/>
  <c r="A1297" i="2"/>
  <c r="B1297" i="2"/>
  <c r="F1297" i="2"/>
  <c r="G1297" i="2"/>
  <c r="H1297" i="2"/>
  <c r="I1297" i="2"/>
  <c r="J1297" i="2"/>
  <c r="AA1297" i="2"/>
  <c r="AC1297" i="2"/>
  <c r="A1298" i="2"/>
  <c r="B1298" i="2"/>
  <c r="F1298" i="2"/>
  <c r="G1298" i="2"/>
  <c r="H1298" i="2"/>
  <c r="I1298" i="2"/>
  <c r="J1298" i="2"/>
  <c r="AA1298" i="2"/>
  <c r="AC1298" i="2"/>
  <c r="A1299" i="2"/>
  <c r="B1299" i="2"/>
  <c r="F1299" i="2"/>
  <c r="G1299" i="2"/>
  <c r="H1299" i="2"/>
  <c r="I1299" i="2"/>
  <c r="J1299" i="2"/>
  <c r="AA1299" i="2"/>
  <c r="AC1299" i="2"/>
  <c r="A1300" i="2"/>
  <c r="B1300" i="2"/>
  <c r="F1300" i="2"/>
  <c r="G1300" i="2"/>
  <c r="H1300" i="2"/>
  <c r="I1300" i="2"/>
  <c r="J1300" i="2"/>
  <c r="AA1300" i="2"/>
  <c r="AC1300" i="2"/>
  <c r="A1301" i="2"/>
  <c r="B1301" i="2"/>
  <c r="F1301" i="2"/>
  <c r="G1301" i="2"/>
  <c r="H1301" i="2"/>
  <c r="I1301" i="2"/>
  <c r="J1301" i="2"/>
  <c r="AA1301" i="2"/>
  <c r="AC1301" i="2"/>
  <c r="A1302" i="2"/>
  <c r="B1302" i="2"/>
  <c r="F1302" i="2"/>
  <c r="G1302" i="2"/>
  <c r="H1302" i="2"/>
  <c r="I1302" i="2"/>
  <c r="I303" i="11" s="1"/>
  <c r="J1302" i="2"/>
  <c r="AA1302" i="2"/>
  <c r="AC1302" i="2"/>
  <c r="A1303" i="2"/>
  <c r="B1303" i="2"/>
  <c r="F1303" i="2"/>
  <c r="G1303" i="2"/>
  <c r="H1303" i="2"/>
  <c r="I1303" i="2"/>
  <c r="J1303" i="2"/>
  <c r="AA1303" i="2"/>
  <c r="AC1303" i="2"/>
  <c r="A1304" i="2"/>
  <c r="B1304" i="2"/>
  <c r="F1304" i="2"/>
  <c r="G1304" i="2"/>
  <c r="H1304" i="2"/>
  <c r="I1304" i="2"/>
  <c r="J1304" i="2"/>
  <c r="AA1304" i="2"/>
  <c r="AC1304" i="2"/>
  <c r="A1305" i="2"/>
  <c r="B1305" i="2"/>
  <c r="F1305" i="2"/>
  <c r="G1305" i="2"/>
  <c r="H1305" i="2"/>
  <c r="I1305" i="2"/>
  <c r="J1305" i="2"/>
  <c r="AA1305" i="2"/>
  <c r="AC1305" i="2"/>
  <c r="A1306" i="2"/>
  <c r="B1306" i="2"/>
  <c r="F1306" i="2"/>
  <c r="G1306" i="2"/>
  <c r="H1306" i="2"/>
  <c r="I1306" i="2"/>
  <c r="J1306" i="2"/>
  <c r="AA1306" i="2"/>
  <c r="AC1306" i="2"/>
  <c r="A1307" i="2"/>
  <c r="B1307" i="2"/>
  <c r="F1307" i="2"/>
  <c r="G1307" i="2"/>
  <c r="H1307" i="2"/>
  <c r="I1307" i="2"/>
  <c r="J1307" i="2"/>
  <c r="AA1307" i="2"/>
  <c r="AC1307" i="2"/>
  <c r="Q1007" i="2"/>
  <c r="P1007" i="2"/>
  <c r="O1007" i="2"/>
  <c r="N1007" i="2"/>
  <c r="J1007" i="2"/>
  <c r="I1007" i="2"/>
  <c r="H1007" i="2"/>
  <c r="G1007" i="2"/>
  <c r="I8" i="11" s="1"/>
  <c r="F1007" i="2"/>
  <c r="B1007" i="2"/>
  <c r="A1007" i="2"/>
  <c r="AC1007" i="2"/>
  <c r="AA1007" i="2"/>
  <c r="S1007" i="2"/>
  <c r="R1007" i="2"/>
  <c r="AC2007" i="2"/>
  <c r="AA2007" i="2"/>
  <c r="S2007" i="2"/>
  <c r="A3007" i="2"/>
  <c r="AC3007" i="2"/>
  <c r="AA3007" i="2"/>
  <c r="S3007" i="2"/>
  <c r="R3007" i="2"/>
  <c r="Q3007" i="2"/>
  <c r="P3007" i="2"/>
  <c r="O3007" i="2"/>
  <c r="N3007" i="2"/>
  <c r="J3007" i="2"/>
  <c r="I3007" i="2"/>
  <c r="H3007" i="2"/>
  <c r="G3007" i="2"/>
  <c r="F3007" i="2"/>
  <c r="B3007" i="2"/>
  <c r="A4007" i="2"/>
  <c r="AC4007" i="2"/>
  <c r="AA4007" i="2"/>
  <c r="S4007" i="2"/>
  <c r="R4007" i="2"/>
  <c r="Q4007" i="2"/>
  <c r="P4007" i="2"/>
  <c r="O4007" i="2"/>
  <c r="N4007" i="2"/>
  <c r="J4007" i="2"/>
  <c r="I4007" i="2"/>
  <c r="H4007" i="2"/>
  <c r="G4007" i="2"/>
  <c r="F4007" i="2"/>
  <c r="B4007" i="2"/>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545" i="14"/>
  <c r="I546" i="14"/>
  <c r="I547" i="14"/>
  <c r="I548" i="14"/>
  <c r="I549" i="14"/>
  <c r="I550" i="14"/>
  <c r="I551" i="14"/>
  <c r="I552" i="14"/>
  <c r="I553" i="14"/>
  <c r="I554" i="14"/>
  <c r="I555" i="14"/>
  <c r="I556" i="14"/>
  <c r="I557" i="14"/>
  <c r="I558" i="14"/>
  <c r="I559" i="14"/>
  <c r="I560" i="14"/>
  <c r="I561" i="14"/>
  <c r="I562" i="14"/>
  <c r="I563" i="14"/>
  <c r="I564" i="14"/>
  <c r="I565" i="14"/>
  <c r="I566" i="14"/>
  <c r="I567" i="14"/>
  <c r="I568" i="14"/>
  <c r="I569" i="14"/>
  <c r="I570" i="14"/>
  <c r="I571" i="14"/>
  <c r="I572" i="14"/>
  <c r="I573" i="14"/>
  <c r="I574" i="14"/>
  <c r="I575" i="14"/>
  <c r="I576" i="14"/>
  <c r="I577" i="14"/>
  <c r="I578" i="14"/>
  <c r="I579" i="14"/>
  <c r="I580" i="14"/>
  <c r="I581" i="14"/>
  <c r="I582" i="14"/>
  <c r="I583" i="14"/>
  <c r="I584" i="14"/>
  <c r="I585" i="14"/>
  <c r="I586" i="14"/>
  <c r="I587" i="14"/>
  <c r="I588" i="14"/>
  <c r="I589" i="14"/>
  <c r="I590" i="14"/>
  <c r="I591" i="14"/>
  <c r="I592" i="14"/>
  <c r="I593" i="14"/>
  <c r="I594" i="14"/>
  <c r="I595" i="14"/>
  <c r="I596" i="14"/>
  <c r="I597" i="14"/>
  <c r="I598" i="14"/>
  <c r="I599" i="14"/>
  <c r="I600" i="14"/>
  <c r="I601" i="14"/>
  <c r="I602" i="14"/>
  <c r="I603" i="14"/>
  <c r="I604" i="14"/>
  <c r="I605" i="14"/>
  <c r="I606" i="14"/>
  <c r="I607" i="14"/>
  <c r="I608" i="14"/>
  <c r="I609" i="14"/>
  <c r="I610" i="14"/>
  <c r="I611" i="14"/>
  <c r="I612" i="14"/>
  <c r="I613" i="14"/>
  <c r="I614" i="14"/>
  <c r="I615" i="14"/>
  <c r="I616" i="14"/>
  <c r="I617" i="14"/>
  <c r="I618" i="14"/>
  <c r="I619" i="14"/>
  <c r="I620" i="14"/>
  <c r="I621" i="14"/>
  <c r="I622" i="14"/>
  <c r="I623" i="14"/>
  <c r="I624" i="14"/>
  <c r="I625" i="14"/>
  <c r="I626" i="14"/>
  <c r="I627" i="14"/>
  <c r="I628" i="14"/>
  <c r="I629" i="14"/>
  <c r="I630" i="14"/>
  <c r="I631" i="14"/>
  <c r="I632" i="14"/>
  <c r="I633" i="14"/>
  <c r="I634" i="14"/>
  <c r="I635" i="14"/>
  <c r="I636" i="14"/>
  <c r="I637" i="14"/>
  <c r="I638" i="14"/>
  <c r="I639" i="14"/>
  <c r="I640" i="14"/>
  <c r="I641" i="14"/>
  <c r="I642" i="14"/>
  <c r="I643" i="14"/>
  <c r="I644" i="14"/>
  <c r="I645" i="14"/>
  <c r="I646" i="14"/>
  <c r="I647" i="14"/>
  <c r="I648" i="14"/>
  <c r="I649" i="14"/>
  <c r="I650" i="14"/>
  <c r="I651" i="14"/>
  <c r="I652" i="14"/>
  <c r="I653" i="14"/>
  <c r="I654" i="14"/>
  <c r="I655" i="14"/>
  <c r="I656" i="14"/>
  <c r="I657" i="14"/>
  <c r="I658" i="14"/>
  <c r="I659" i="14"/>
  <c r="I660" i="14"/>
  <c r="I661" i="14"/>
  <c r="I662" i="14"/>
  <c r="I663" i="14"/>
  <c r="I664" i="14"/>
  <c r="I665" i="14"/>
  <c r="I666" i="14"/>
  <c r="I667" i="14"/>
  <c r="I668" i="14"/>
  <c r="I669" i="14"/>
  <c r="I670" i="14"/>
  <c r="I671" i="14"/>
  <c r="I672" i="14"/>
  <c r="I673" i="14"/>
  <c r="I674" i="14"/>
  <c r="I675" i="14"/>
  <c r="I676" i="14"/>
  <c r="I677" i="14"/>
  <c r="I678" i="14"/>
  <c r="I679" i="14"/>
  <c r="I680" i="14"/>
  <c r="I681" i="14"/>
  <c r="I682" i="14"/>
  <c r="I683" i="14"/>
  <c r="I684" i="14"/>
  <c r="I685" i="14"/>
  <c r="I686" i="14"/>
  <c r="I687" i="14"/>
  <c r="I688" i="14"/>
  <c r="I689" i="14"/>
  <c r="I690" i="14"/>
  <c r="I691" i="14"/>
  <c r="I692" i="14"/>
  <c r="I693" i="14"/>
  <c r="I694" i="14"/>
  <c r="I695" i="14"/>
  <c r="I696" i="14"/>
  <c r="I697" i="14"/>
  <c r="I698" i="14"/>
  <c r="I699" i="14"/>
  <c r="I700" i="14"/>
  <c r="I701" i="14"/>
  <c r="I702" i="14"/>
  <c r="I703" i="14"/>
  <c r="I704" i="14"/>
  <c r="I705" i="14"/>
  <c r="I706" i="14"/>
  <c r="I707" i="14"/>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9" i="13"/>
  <c r="I681" i="13"/>
  <c r="I683" i="13"/>
  <c r="I685" i="13"/>
  <c r="I687" i="13"/>
  <c r="I689" i="13"/>
  <c r="I691" i="13"/>
  <c r="I693" i="13"/>
  <c r="I695" i="13"/>
  <c r="I697" i="13"/>
  <c r="I699" i="13"/>
  <c r="I701" i="13"/>
  <c r="I703" i="13"/>
  <c r="I705" i="13"/>
  <c r="I707" i="13"/>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285"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B406" i="2"/>
  <c r="A406" i="2"/>
  <c r="B405" i="2"/>
  <c r="A405" i="2"/>
  <c r="B404" i="2"/>
  <c r="A404" i="2"/>
  <c r="B403" i="2"/>
  <c r="A403" i="2"/>
  <c r="B402" i="2"/>
  <c r="A402" i="2"/>
  <c r="B401" i="2"/>
  <c r="A401" i="2"/>
  <c r="B400" i="2"/>
  <c r="A400" i="2"/>
  <c r="B399" i="2"/>
  <c r="A399" i="2"/>
  <c r="B398" i="2"/>
  <c r="A398" i="2"/>
  <c r="B397" i="2"/>
  <c r="A397" i="2"/>
  <c r="B396" i="2"/>
  <c r="A396" i="2"/>
  <c r="B395" i="2"/>
  <c r="A395" i="2"/>
  <c r="B394" i="2"/>
  <c r="A394" i="2"/>
  <c r="B393" i="2"/>
  <c r="A393" i="2"/>
  <c r="B392" i="2"/>
  <c r="A392" i="2"/>
  <c r="B391" i="2"/>
  <c r="A391" i="2"/>
  <c r="B390" i="2"/>
  <c r="A390" i="2"/>
  <c r="B389" i="2"/>
  <c r="A389" i="2"/>
  <c r="B388" i="2"/>
  <c r="A388" i="2"/>
  <c r="B387" i="2"/>
  <c r="A387" i="2"/>
  <c r="B386" i="2"/>
  <c r="A386" i="2"/>
  <c r="B385" i="2"/>
  <c r="A385" i="2"/>
  <c r="B384" i="2"/>
  <c r="A384" i="2"/>
  <c r="B383" i="2"/>
  <c r="A383" i="2"/>
  <c r="B382" i="2"/>
  <c r="A382" i="2"/>
  <c r="B381" i="2"/>
  <c r="A381" i="2"/>
  <c r="B380" i="2"/>
  <c r="A380" i="2"/>
  <c r="B379" i="2"/>
  <c r="A379" i="2"/>
  <c r="B378" i="2"/>
  <c r="A378" i="2"/>
  <c r="B377" i="2"/>
  <c r="A377" i="2"/>
  <c r="B376" i="2"/>
  <c r="A376" i="2"/>
  <c r="B375" i="2"/>
  <c r="A375" i="2"/>
  <c r="B374" i="2"/>
  <c r="A374" i="2"/>
  <c r="B373" i="2"/>
  <c r="A373" i="2"/>
  <c r="B372" i="2"/>
  <c r="A372" i="2"/>
  <c r="B371" i="2"/>
  <c r="A371" i="2"/>
  <c r="B370" i="2"/>
  <c r="A370" i="2"/>
  <c r="B369" i="2"/>
  <c r="A369" i="2"/>
  <c r="B368" i="2"/>
  <c r="A368" i="2"/>
  <c r="B367" i="2"/>
  <c r="A367" i="2"/>
  <c r="B366" i="2"/>
  <c r="A366" i="2"/>
  <c r="B365" i="2"/>
  <c r="A365" i="2"/>
  <c r="B364" i="2"/>
  <c r="A364" i="2"/>
  <c r="B363" i="2"/>
  <c r="A363" i="2"/>
  <c r="B362" i="2"/>
  <c r="A362" i="2"/>
  <c r="B361" i="2"/>
  <c r="A361" i="2"/>
  <c r="B360" i="2"/>
  <c r="A360" i="2"/>
  <c r="B359" i="2"/>
  <c r="A359" i="2"/>
  <c r="B358" i="2"/>
  <c r="A358" i="2"/>
  <c r="B357" i="2"/>
  <c r="A357" i="2"/>
  <c r="B356" i="2"/>
  <c r="A356" i="2"/>
  <c r="B355" i="2"/>
  <c r="A355" i="2"/>
  <c r="B354" i="2"/>
  <c r="A354" i="2"/>
  <c r="B353" i="2"/>
  <c r="A353" i="2"/>
  <c r="B352" i="2"/>
  <c r="A352" i="2"/>
  <c r="B351" i="2"/>
  <c r="A351" i="2"/>
  <c r="B350" i="2"/>
  <c r="A350" i="2"/>
  <c r="B349" i="2"/>
  <c r="A349" i="2"/>
  <c r="B348" i="2"/>
  <c r="A348" i="2"/>
  <c r="B347" i="2"/>
  <c r="A347" i="2"/>
  <c r="B346" i="2"/>
  <c r="A346" i="2"/>
  <c r="B345" i="2"/>
  <c r="A345" i="2"/>
  <c r="B344" i="2"/>
  <c r="A344" i="2"/>
  <c r="B343" i="2"/>
  <c r="A343" i="2"/>
  <c r="B342" i="2"/>
  <c r="A342" i="2"/>
  <c r="B341" i="2"/>
  <c r="A341" i="2"/>
  <c r="B340" i="2"/>
  <c r="A340" i="2"/>
  <c r="B339" i="2"/>
  <c r="A339" i="2"/>
  <c r="B338" i="2"/>
  <c r="A338" i="2"/>
  <c r="B337" i="2"/>
  <c r="A337" i="2"/>
  <c r="B336" i="2"/>
  <c r="A336" i="2"/>
  <c r="B335" i="2"/>
  <c r="A335" i="2"/>
  <c r="B334" i="2"/>
  <c r="A334" i="2"/>
  <c r="B333" i="2"/>
  <c r="A333" i="2"/>
  <c r="B332" i="2"/>
  <c r="A332" i="2"/>
  <c r="B331" i="2"/>
  <c r="A331" i="2"/>
  <c r="B330" i="2"/>
  <c r="A330" i="2"/>
  <c r="B329" i="2"/>
  <c r="A329" i="2"/>
  <c r="B328" i="2"/>
  <c r="A328" i="2"/>
  <c r="B327" i="2"/>
  <c r="A327" i="2"/>
  <c r="B326" i="2"/>
  <c r="A326" i="2"/>
  <c r="B325" i="2"/>
  <c r="A325" i="2"/>
  <c r="B324" i="2"/>
  <c r="A324" i="2"/>
  <c r="B323" i="2"/>
  <c r="A323" i="2"/>
  <c r="B322" i="2"/>
  <c r="A322" i="2"/>
  <c r="B321" i="2"/>
  <c r="A321" i="2"/>
  <c r="B320" i="2"/>
  <c r="A320" i="2"/>
  <c r="B319" i="2"/>
  <c r="A319" i="2"/>
  <c r="B318" i="2"/>
  <c r="A318" i="2"/>
  <c r="B317" i="2"/>
  <c r="A317" i="2"/>
  <c r="B316" i="2"/>
  <c r="A316" i="2"/>
  <c r="B315" i="2"/>
  <c r="A315" i="2"/>
  <c r="B314" i="2"/>
  <c r="A314" i="2"/>
  <c r="B313" i="2"/>
  <c r="A313" i="2"/>
  <c r="B312" i="2"/>
  <c r="A312" i="2"/>
  <c r="B311" i="2"/>
  <c r="A311" i="2"/>
  <c r="B310" i="2"/>
  <c r="A310" i="2"/>
  <c r="B309" i="2"/>
  <c r="A309" i="2"/>
  <c r="B308" i="2"/>
  <c r="A308" i="2"/>
  <c r="B307" i="2"/>
  <c r="A307" i="2"/>
  <c r="AC306" i="2"/>
  <c r="AA306" i="2"/>
  <c r="S306" i="2"/>
  <c r="R306" i="2"/>
  <c r="Q306" i="2"/>
  <c r="P306" i="2"/>
  <c r="O306" i="2"/>
  <c r="N306" i="2"/>
  <c r="J306" i="2"/>
  <c r="I306" i="2"/>
  <c r="H306" i="2"/>
  <c r="G306" i="2"/>
  <c r="F306" i="2"/>
  <c r="B306" i="2"/>
  <c r="A306" i="2"/>
  <c r="AC305" i="2"/>
  <c r="AA305" i="2"/>
  <c r="S305" i="2"/>
  <c r="R305" i="2"/>
  <c r="Q305" i="2"/>
  <c r="P305" i="2"/>
  <c r="O305" i="2"/>
  <c r="N305" i="2"/>
  <c r="J305" i="2"/>
  <c r="I305" i="2"/>
  <c r="H305" i="2"/>
  <c r="G305" i="2"/>
  <c r="F305" i="2"/>
  <c r="B305" i="2"/>
  <c r="A305" i="2"/>
  <c r="AC304" i="2"/>
  <c r="AA304" i="2"/>
  <c r="S304" i="2"/>
  <c r="R304" i="2"/>
  <c r="Q304" i="2"/>
  <c r="P304" i="2"/>
  <c r="O304" i="2"/>
  <c r="N304" i="2"/>
  <c r="J304" i="2"/>
  <c r="I304" i="2"/>
  <c r="H304" i="2"/>
  <c r="G304" i="2"/>
  <c r="F304" i="2"/>
  <c r="B304" i="2"/>
  <c r="A304" i="2"/>
  <c r="AC303" i="2"/>
  <c r="AA303" i="2"/>
  <c r="S303" i="2"/>
  <c r="R303" i="2"/>
  <c r="Q303" i="2"/>
  <c r="P303" i="2"/>
  <c r="O303" i="2"/>
  <c r="N303" i="2"/>
  <c r="J303" i="2"/>
  <c r="I303" i="2"/>
  <c r="H303" i="2"/>
  <c r="G303" i="2"/>
  <c r="F303" i="2"/>
  <c r="B303" i="2"/>
  <c r="A303" i="2"/>
  <c r="AC302" i="2"/>
  <c r="AA302" i="2"/>
  <c r="S302" i="2"/>
  <c r="R302" i="2"/>
  <c r="Q302" i="2"/>
  <c r="P302" i="2"/>
  <c r="O302" i="2"/>
  <c r="N302" i="2"/>
  <c r="J302" i="2"/>
  <c r="I302" i="2"/>
  <c r="H302" i="2"/>
  <c r="G302" i="2"/>
  <c r="F302" i="2"/>
  <c r="B302" i="2"/>
  <c r="A302" i="2"/>
  <c r="AC301" i="2"/>
  <c r="AA301" i="2"/>
  <c r="S301" i="2"/>
  <c r="R301" i="2"/>
  <c r="Q301" i="2"/>
  <c r="P301" i="2"/>
  <c r="O301" i="2"/>
  <c r="N301" i="2"/>
  <c r="J301" i="2"/>
  <c r="I301" i="2"/>
  <c r="H301" i="2"/>
  <c r="G301" i="2"/>
  <c r="F301" i="2"/>
  <c r="B301" i="2"/>
  <c r="A301" i="2"/>
  <c r="AC300" i="2"/>
  <c r="AA300" i="2"/>
  <c r="S300" i="2"/>
  <c r="R300" i="2"/>
  <c r="Q300" i="2"/>
  <c r="P300" i="2"/>
  <c r="O300" i="2"/>
  <c r="N300" i="2"/>
  <c r="J300" i="2"/>
  <c r="I300" i="2"/>
  <c r="H300" i="2"/>
  <c r="G300" i="2"/>
  <c r="F300" i="2"/>
  <c r="B300" i="2"/>
  <c r="A300" i="2"/>
  <c r="AC299" i="2"/>
  <c r="AA299" i="2"/>
  <c r="S299" i="2"/>
  <c r="R299" i="2"/>
  <c r="Q299" i="2"/>
  <c r="P299" i="2"/>
  <c r="O299" i="2"/>
  <c r="N299" i="2"/>
  <c r="J299" i="2"/>
  <c r="I299" i="2"/>
  <c r="H299" i="2"/>
  <c r="G299" i="2"/>
  <c r="F299" i="2"/>
  <c r="B299" i="2"/>
  <c r="A299" i="2"/>
  <c r="AC298" i="2"/>
  <c r="AA298" i="2"/>
  <c r="S298" i="2"/>
  <c r="R298" i="2"/>
  <c r="Q298" i="2"/>
  <c r="P298" i="2"/>
  <c r="O298" i="2"/>
  <c r="N298" i="2"/>
  <c r="J298" i="2"/>
  <c r="I298" i="2"/>
  <c r="H298" i="2"/>
  <c r="G298" i="2"/>
  <c r="F298" i="2"/>
  <c r="B298" i="2"/>
  <c r="A298" i="2"/>
  <c r="AC297" i="2"/>
  <c r="AA297" i="2"/>
  <c r="S297" i="2"/>
  <c r="R297" i="2"/>
  <c r="Q297" i="2"/>
  <c r="P297" i="2"/>
  <c r="O297" i="2"/>
  <c r="N297" i="2"/>
  <c r="J297" i="2"/>
  <c r="I297" i="2"/>
  <c r="H297" i="2"/>
  <c r="G297" i="2"/>
  <c r="F297" i="2"/>
  <c r="B297" i="2"/>
  <c r="A297" i="2"/>
  <c r="AC296" i="2"/>
  <c r="AA296" i="2"/>
  <c r="S296" i="2"/>
  <c r="R296" i="2"/>
  <c r="Q296" i="2"/>
  <c r="P296" i="2"/>
  <c r="O296" i="2"/>
  <c r="N296" i="2"/>
  <c r="J296" i="2"/>
  <c r="I296" i="2"/>
  <c r="H296" i="2"/>
  <c r="G296" i="2"/>
  <c r="F296" i="2"/>
  <c r="B296" i="2"/>
  <c r="A296" i="2"/>
  <c r="AC295" i="2"/>
  <c r="AA295" i="2"/>
  <c r="S295" i="2"/>
  <c r="R295" i="2"/>
  <c r="Q295" i="2"/>
  <c r="P295" i="2"/>
  <c r="O295" i="2"/>
  <c r="N295" i="2"/>
  <c r="J295" i="2"/>
  <c r="I295" i="2"/>
  <c r="H295" i="2"/>
  <c r="G295" i="2"/>
  <c r="F295" i="2"/>
  <c r="B295" i="2"/>
  <c r="A295" i="2"/>
  <c r="AC294" i="2"/>
  <c r="AA294" i="2"/>
  <c r="S294" i="2"/>
  <c r="R294" i="2"/>
  <c r="Q294" i="2"/>
  <c r="P294" i="2"/>
  <c r="O294" i="2"/>
  <c r="N294" i="2"/>
  <c r="J294" i="2"/>
  <c r="I294" i="2"/>
  <c r="H294" i="2"/>
  <c r="G294" i="2"/>
  <c r="F294" i="2"/>
  <c r="B294" i="2"/>
  <c r="A294" i="2"/>
  <c r="AC293" i="2"/>
  <c r="AA293" i="2"/>
  <c r="S293" i="2"/>
  <c r="R293" i="2"/>
  <c r="Q293" i="2"/>
  <c r="P293" i="2"/>
  <c r="O293" i="2"/>
  <c r="N293" i="2"/>
  <c r="J293" i="2"/>
  <c r="I293" i="2"/>
  <c r="H293" i="2"/>
  <c r="G293" i="2"/>
  <c r="F293" i="2"/>
  <c r="B293" i="2"/>
  <c r="A293" i="2"/>
  <c r="AC292" i="2"/>
  <c r="AA292" i="2"/>
  <c r="S292" i="2"/>
  <c r="R292" i="2"/>
  <c r="Q292" i="2"/>
  <c r="P292" i="2"/>
  <c r="O292" i="2"/>
  <c r="N292" i="2"/>
  <c r="J292" i="2"/>
  <c r="I292" i="2"/>
  <c r="H292" i="2"/>
  <c r="G292" i="2"/>
  <c r="F292" i="2"/>
  <c r="B292" i="2"/>
  <c r="A292" i="2"/>
  <c r="AC291" i="2"/>
  <c r="AA291" i="2"/>
  <c r="S291" i="2"/>
  <c r="R291" i="2"/>
  <c r="Q291" i="2"/>
  <c r="P291" i="2"/>
  <c r="O291" i="2"/>
  <c r="N291" i="2"/>
  <c r="J291" i="2"/>
  <c r="I291" i="2"/>
  <c r="H291" i="2"/>
  <c r="G291" i="2"/>
  <c r="F291" i="2"/>
  <c r="B291" i="2"/>
  <c r="A291" i="2"/>
  <c r="AC290" i="2"/>
  <c r="AA290" i="2"/>
  <c r="S290" i="2"/>
  <c r="R290" i="2"/>
  <c r="Q290" i="2"/>
  <c r="P290" i="2"/>
  <c r="O290" i="2"/>
  <c r="N290" i="2"/>
  <c r="J290" i="2"/>
  <c r="I290" i="2"/>
  <c r="H290" i="2"/>
  <c r="G290" i="2"/>
  <c r="F290" i="2"/>
  <c r="B290" i="2"/>
  <c r="A290" i="2"/>
  <c r="AC289" i="2"/>
  <c r="AA289" i="2"/>
  <c r="S289" i="2"/>
  <c r="R289" i="2"/>
  <c r="Q289" i="2"/>
  <c r="P289" i="2"/>
  <c r="O289" i="2"/>
  <c r="N289" i="2"/>
  <c r="J289" i="2"/>
  <c r="I289" i="2"/>
  <c r="H289" i="2"/>
  <c r="G289" i="2"/>
  <c r="F289" i="2"/>
  <c r="B289" i="2"/>
  <c r="A289" i="2"/>
  <c r="AC288" i="2"/>
  <c r="AA288" i="2"/>
  <c r="S288" i="2"/>
  <c r="R288" i="2"/>
  <c r="Q288" i="2"/>
  <c r="P288" i="2"/>
  <c r="O288" i="2"/>
  <c r="N288" i="2"/>
  <c r="J288" i="2"/>
  <c r="I288" i="2"/>
  <c r="H288" i="2"/>
  <c r="G288" i="2"/>
  <c r="F288" i="2"/>
  <c r="B288" i="2"/>
  <c r="A288" i="2"/>
  <c r="AC287" i="2"/>
  <c r="AA287" i="2"/>
  <c r="S287" i="2"/>
  <c r="R287" i="2"/>
  <c r="Q287" i="2"/>
  <c r="P287" i="2"/>
  <c r="O287" i="2"/>
  <c r="N287" i="2"/>
  <c r="J287" i="2"/>
  <c r="I287" i="2"/>
  <c r="H287" i="2"/>
  <c r="G287" i="2"/>
  <c r="F287" i="2"/>
  <c r="B287" i="2"/>
  <c r="A287" i="2"/>
  <c r="AC286" i="2"/>
  <c r="AA286" i="2"/>
  <c r="S286" i="2"/>
  <c r="R286" i="2"/>
  <c r="Q286" i="2"/>
  <c r="P286" i="2"/>
  <c r="O286" i="2"/>
  <c r="N286" i="2"/>
  <c r="J286" i="2"/>
  <c r="I286" i="2"/>
  <c r="H286" i="2"/>
  <c r="G286" i="2"/>
  <c r="F286" i="2"/>
  <c r="B286" i="2"/>
  <c r="A286" i="2"/>
  <c r="AC285" i="2"/>
  <c r="AA285" i="2"/>
  <c r="S285" i="2"/>
  <c r="R285" i="2"/>
  <c r="Q285" i="2"/>
  <c r="P285" i="2"/>
  <c r="O285" i="2"/>
  <c r="N285" i="2"/>
  <c r="J285" i="2"/>
  <c r="I285" i="2"/>
  <c r="H285" i="2"/>
  <c r="G285" i="2"/>
  <c r="F285" i="2"/>
  <c r="B285" i="2"/>
  <c r="A285" i="2"/>
  <c r="AC284" i="2"/>
  <c r="AA284" i="2"/>
  <c r="S284" i="2"/>
  <c r="R284" i="2"/>
  <c r="Q284" i="2"/>
  <c r="P284" i="2"/>
  <c r="O284" i="2"/>
  <c r="N284" i="2"/>
  <c r="J284" i="2"/>
  <c r="I284" i="2"/>
  <c r="H284" i="2"/>
  <c r="G284" i="2"/>
  <c r="F284" i="2"/>
  <c r="B284" i="2"/>
  <c r="A284" i="2"/>
  <c r="AC283" i="2"/>
  <c r="AA283" i="2"/>
  <c r="S283" i="2"/>
  <c r="R283" i="2"/>
  <c r="Q283" i="2"/>
  <c r="P283" i="2"/>
  <c r="O283" i="2"/>
  <c r="N283" i="2"/>
  <c r="J283" i="2"/>
  <c r="I283" i="2"/>
  <c r="H283" i="2"/>
  <c r="G283" i="2"/>
  <c r="F283" i="2"/>
  <c r="B283" i="2"/>
  <c r="A283" i="2"/>
  <c r="AC282" i="2"/>
  <c r="AA282" i="2"/>
  <c r="S282" i="2"/>
  <c r="R282" i="2"/>
  <c r="Q282" i="2"/>
  <c r="P282" i="2"/>
  <c r="O282" i="2"/>
  <c r="N282" i="2"/>
  <c r="J282" i="2"/>
  <c r="I282" i="2"/>
  <c r="H282" i="2"/>
  <c r="G282" i="2"/>
  <c r="F282" i="2"/>
  <c r="B282" i="2"/>
  <c r="A282" i="2"/>
  <c r="AC281" i="2"/>
  <c r="AA281" i="2"/>
  <c r="S281" i="2"/>
  <c r="R281" i="2"/>
  <c r="Q281" i="2"/>
  <c r="P281" i="2"/>
  <c r="O281" i="2"/>
  <c r="N281" i="2"/>
  <c r="J281" i="2"/>
  <c r="I281" i="2"/>
  <c r="H281" i="2"/>
  <c r="G281" i="2"/>
  <c r="F281" i="2"/>
  <c r="B281" i="2"/>
  <c r="A281" i="2"/>
  <c r="AC280" i="2"/>
  <c r="AA280" i="2"/>
  <c r="S280" i="2"/>
  <c r="R280" i="2"/>
  <c r="Q280" i="2"/>
  <c r="P280" i="2"/>
  <c r="O280" i="2"/>
  <c r="N280" i="2"/>
  <c r="J280" i="2"/>
  <c r="I280" i="2"/>
  <c r="H280" i="2"/>
  <c r="G280" i="2"/>
  <c r="F280" i="2"/>
  <c r="B280" i="2"/>
  <c r="A280" i="2"/>
  <c r="AC279" i="2"/>
  <c r="AA279" i="2"/>
  <c r="S279" i="2"/>
  <c r="R279" i="2"/>
  <c r="Q279" i="2"/>
  <c r="P279" i="2"/>
  <c r="O279" i="2"/>
  <c r="N279" i="2"/>
  <c r="J279" i="2"/>
  <c r="I279" i="2"/>
  <c r="H279" i="2"/>
  <c r="G279" i="2"/>
  <c r="F279" i="2"/>
  <c r="B279" i="2"/>
  <c r="A279" i="2"/>
  <c r="AC278" i="2"/>
  <c r="AA278" i="2"/>
  <c r="S278" i="2"/>
  <c r="R278" i="2"/>
  <c r="Q278" i="2"/>
  <c r="P278" i="2"/>
  <c r="O278" i="2"/>
  <c r="N278" i="2"/>
  <c r="J278" i="2"/>
  <c r="I278" i="2"/>
  <c r="H278" i="2"/>
  <c r="G278" i="2"/>
  <c r="F278" i="2"/>
  <c r="B278" i="2"/>
  <c r="A278" i="2"/>
  <c r="AC277" i="2"/>
  <c r="AA277" i="2"/>
  <c r="S277" i="2"/>
  <c r="R277" i="2"/>
  <c r="Q277" i="2"/>
  <c r="P277" i="2"/>
  <c r="O277" i="2"/>
  <c r="N277" i="2"/>
  <c r="J277" i="2"/>
  <c r="I277" i="2"/>
  <c r="H277" i="2"/>
  <c r="G277" i="2"/>
  <c r="F277" i="2"/>
  <c r="B277" i="2"/>
  <c r="A277" i="2"/>
  <c r="AC276" i="2"/>
  <c r="AA276" i="2"/>
  <c r="S276" i="2"/>
  <c r="R276" i="2"/>
  <c r="Q276" i="2"/>
  <c r="P276" i="2"/>
  <c r="O276" i="2"/>
  <c r="N276" i="2"/>
  <c r="J276" i="2"/>
  <c r="I276" i="2"/>
  <c r="H276" i="2"/>
  <c r="G276" i="2"/>
  <c r="F276" i="2"/>
  <c r="B276" i="2"/>
  <c r="A276" i="2"/>
  <c r="AC275" i="2"/>
  <c r="AA275" i="2"/>
  <c r="S275" i="2"/>
  <c r="R275" i="2"/>
  <c r="Q275" i="2"/>
  <c r="P275" i="2"/>
  <c r="O275" i="2"/>
  <c r="N275" i="2"/>
  <c r="J275" i="2"/>
  <c r="I275" i="2"/>
  <c r="H275" i="2"/>
  <c r="G275" i="2"/>
  <c r="F275" i="2"/>
  <c r="B275" i="2"/>
  <c r="A275" i="2"/>
  <c r="AC274" i="2"/>
  <c r="AA274" i="2"/>
  <c r="S274" i="2"/>
  <c r="R274" i="2"/>
  <c r="Q274" i="2"/>
  <c r="P274" i="2"/>
  <c r="O274" i="2"/>
  <c r="N274" i="2"/>
  <c r="J274" i="2"/>
  <c r="I274" i="2"/>
  <c r="H274" i="2"/>
  <c r="G274" i="2"/>
  <c r="F274" i="2"/>
  <c r="B274" i="2"/>
  <c r="A274" i="2"/>
  <c r="AC273" i="2"/>
  <c r="AA273" i="2"/>
  <c r="S273" i="2"/>
  <c r="R273" i="2"/>
  <c r="Q273" i="2"/>
  <c r="P273" i="2"/>
  <c r="O273" i="2"/>
  <c r="N273" i="2"/>
  <c r="J273" i="2"/>
  <c r="I273" i="2"/>
  <c r="H273" i="2"/>
  <c r="G273" i="2"/>
  <c r="F273" i="2"/>
  <c r="B273" i="2"/>
  <c r="A273" i="2"/>
  <c r="AC272" i="2"/>
  <c r="AA272" i="2"/>
  <c r="S272" i="2"/>
  <c r="R272" i="2"/>
  <c r="Q272" i="2"/>
  <c r="P272" i="2"/>
  <c r="O272" i="2"/>
  <c r="N272" i="2"/>
  <c r="J272" i="2"/>
  <c r="I272" i="2"/>
  <c r="H272" i="2"/>
  <c r="G272" i="2"/>
  <c r="F272" i="2"/>
  <c r="B272" i="2"/>
  <c r="A272" i="2"/>
  <c r="AC271" i="2"/>
  <c r="AA271" i="2"/>
  <c r="S271" i="2"/>
  <c r="R271" i="2"/>
  <c r="Q271" i="2"/>
  <c r="P271" i="2"/>
  <c r="O271" i="2"/>
  <c r="N271" i="2"/>
  <c r="J271" i="2"/>
  <c r="I271" i="2"/>
  <c r="H271" i="2"/>
  <c r="G271" i="2"/>
  <c r="F271" i="2"/>
  <c r="B271" i="2"/>
  <c r="A271" i="2"/>
  <c r="AC270" i="2"/>
  <c r="AA270" i="2"/>
  <c r="S270" i="2"/>
  <c r="R270" i="2"/>
  <c r="Q270" i="2"/>
  <c r="P270" i="2"/>
  <c r="O270" i="2"/>
  <c r="N270" i="2"/>
  <c r="J270" i="2"/>
  <c r="I270" i="2"/>
  <c r="H270" i="2"/>
  <c r="G270" i="2"/>
  <c r="F270" i="2"/>
  <c r="B270" i="2"/>
  <c r="A270" i="2"/>
  <c r="AC269" i="2"/>
  <c r="AA269" i="2"/>
  <c r="S269" i="2"/>
  <c r="R269" i="2"/>
  <c r="Q269" i="2"/>
  <c r="P269" i="2"/>
  <c r="O269" i="2"/>
  <c r="N269" i="2"/>
  <c r="J269" i="2"/>
  <c r="I269" i="2"/>
  <c r="H269" i="2"/>
  <c r="G269" i="2"/>
  <c r="F269" i="2"/>
  <c r="B269" i="2"/>
  <c r="A269" i="2"/>
  <c r="AC268" i="2"/>
  <c r="AA268" i="2"/>
  <c r="S268" i="2"/>
  <c r="R268" i="2"/>
  <c r="Q268" i="2"/>
  <c r="P268" i="2"/>
  <c r="O268" i="2"/>
  <c r="N268" i="2"/>
  <c r="J268" i="2"/>
  <c r="I268" i="2"/>
  <c r="H268" i="2"/>
  <c r="G268" i="2"/>
  <c r="F268" i="2"/>
  <c r="B268" i="2"/>
  <c r="A268" i="2"/>
  <c r="AC267" i="2"/>
  <c r="AA267" i="2"/>
  <c r="S267" i="2"/>
  <c r="R267" i="2"/>
  <c r="Q267" i="2"/>
  <c r="P267" i="2"/>
  <c r="O267" i="2"/>
  <c r="N267" i="2"/>
  <c r="J267" i="2"/>
  <c r="I267" i="2"/>
  <c r="H267" i="2"/>
  <c r="G267" i="2"/>
  <c r="F267" i="2"/>
  <c r="B267" i="2"/>
  <c r="A267" i="2"/>
  <c r="AC266" i="2"/>
  <c r="AA266" i="2"/>
  <c r="S266" i="2"/>
  <c r="R266" i="2"/>
  <c r="Q266" i="2"/>
  <c r="P266" i="2"/>
  <c r="O266" i="2"/>
  <c r="N266" i="2"/>
  <c r="J266" i="2"/>
  <c r="I266" i="2"/>
  <c r="H266" i="2"/>
  <c r="G266" i="2"/>
  <c r="F266" i="2"/>
  <c r="B266" i="2"/>
  <c r="A266" i="2"/>
  <c r="AC265" i="2"/>
  <c r="AA265" i="2"/>
  <c r="S265" i="2"/>
  <c r="R265" i="2"/>
  <c r="Q265" i="2"/>
  <c r="P265" i="2"/>
  <c r="O265" i="2"/>
  <c r="N265" i="2"/>
  <c r="J265" i="2"/>
  <c r="I265" i="2"/>
  <c r="H265" i="2"/>
  <c r="G265" i="2"/>
  <c r="F265" i="2"/>
  <c r="B265" i="2"/>
  <c r="A265" i="2"/>
  <c r="AC264" i="2"/>
  <c r="AA264" i="2"/>
  <c r="S264" i="2"/>
  <c r="R264" i="2"/>
  <c r="Q264" i="2"/>
  <c r="P264" i="2"/>
  <c r="O264" i="2"/>
  <c r="N264" i="2"/>
  <c r="J264" i="2"/>
  <c r="I264" i="2"/>
  <c r="H264" i="2"/>
  <c r="G264" i="2"/>
  <c r="F264" i="2"/>
  <c r="B264" i="2"/>
  <c r="A264" i="2"/>
  <c r="AC263" i="2"/>
  <c r="AA263" i="2"/>
  <c r="S263" i="2"/>
  <c r="R263" i="2"/>
  <c r="Q263" i="2"/>
  <c r="P263" i="2"/>
  <c r="O263" i="2"/>
  <c r="N263" i="2"/>
  <c r="J263" i="2"/>
  <c r="I263" i="2"/>
  <c r="H263" i="2"/>
  <c r="G263" i="2"/>
  <c r="F263" i="2"/>
  <c r="B263" i="2"/>
  <c r="A263" i="2"/>
  <c r="AC262" i="2"/>
  <c r="AA262" i="2"/>
  <c r="S262" i="2"/>
  <c r="R262" i="2"/>
  <c r="Q262" i="2"/>
  <c r="P262" i="2"/>
  <c r="O262" i="2"/>
  <c r="N262" i="2"/>
  <c r="J262" i="2"/>
  <c r="I262" i="2"/>
  <c r="H262" i="2"/>
  <c r="G262" i="2"/>
  <c r="F262" i="2"/>
  <c r="B262" i="2"/>
  <c r="A262" i="2"/>
  <c r="AC261" i="2"/>
  <c r="AA261" i="2"/>
  <c r="S261" i="2"/>
  <c r="R261" i="2"/>
  <c r="Q261" i="2"/>
  <c r="P261" i="2"/>
  <c r="O261" i="2"/>
  <c r="N261" i="2"/>
  <c r="J261" i="2"/>
  <c r="I261" i="2"/>
  <c r="H261" i="2"/>
  <c r="G261" i="2"/>
  <c r="F261" i="2"/>
  <c r="B261" i="2"/>
  <c r="A261" i="2"/>
  <c r="AC260" i="2"/>
  <c r="AA260" i="2"/>
  <c r="S260" i="2"/>
  <c r="R260" i="2"/>
  <c r="Q260" i="2"/>
  <c r="P260" i="2"/>
  <c r="O260" i="2"/>
  <c r="N260" i="2"/>
  <c r="J260" i="2"/>
  <c r="I260" i="2"/>
  <c r="H260" i="2"/>
  <c r="G260" i="2"/>
  <c r="F260" i="2"/>
  <c r="B260" i="2"/>
  <c r="A260" i="2"/>
  <c r="AC259" i="2"/>
  <c r="AA259" i="2"/>
  <c r="S259" i="2"/>
  <c r="R259" i="2"/>
  <c r="Q259" i="2"/>
  <c r="P259" i="2"/>
  <c r="O259" i="2"/>
  <c r="N259" i="2"/>
  <c r="J259" i="2"/>
  <c r="I259" i="2"/>
  <c r="H259" i="2"/>
  <c r="G259" i="2"/>
  <c r="F259" i="2"/>
  <c r="B259" i="2"/>
  <c r="A259" i="2"/>
  <c r="AC258" i="2"/>
  <c r="AA258" i="2"/>
  <c r="S258" i="2"/>
  <c r="R258" i="2"/>
  <c r="Q258" i="2"/>
  <c r="P258" i="2"/>
  <c r="O258" i="2"/>
  <c r="N258" i="2"/>
  <c r="J258" i="2"/>
  <c r="I258" i="2"/>
  <c r="H258" i="2"/>
  <c r="G258" i="2"/>
  <c r="F258" i="2"/>
  <c r="B258" i="2"/>
  <c r="A258" i="2"/>
  <c r="AC257" i="2"/>
  <c r="AA257" i="2"/>
  <c r="S257" i="2"/>
  <c r="R257" i="2"/>
  <c r="Q257" i="2"/>
  <c r="P257" i="2"/>
  <c r="O257" i="2"/>
  <c r="N257" i="2"/>
  <c r="J257" i="2"/>
  <c r="I257" i="2"/>
  <c r="H257" i="2"/>
  <c r="G257" i="2"/>
  <c r="F257" i="2"/>
  <c r="B257" i="2"/>
  <c r="A257" i="2"/>
  <c r="AC256" i="2"/>
  <c r="AA256" i="2"/>
  <c r="S256" i="2"/>
  <c r="R256" i="2"/>
  <c r="Q256" i="2"/>
  <c r="P256" i="2"/>
  <c r="O256" i="2"/>
  <c r="N256" i="2"/>
  <c r="J256" i="2"/>
  <c r="I256" i="2"/>
  <c r="H256" i="2"/>
  <c r="G256" i="2"/>
  <c r="F256" i="2"/>
  <c r="B256" i="2"/>
  <c r="A256" i="2"/>
  <c r="AC255" i="2"/>
  <c r="AA255" i="2"/>
  <c r="S255" i="2"/>
  <c r="R255" i="2"/>
  <c r="Q255" i="2"/>
  <c r="P255" i="2"/>
  <c r="O255" i="2"/>
  <c r="N255" i="2"/>
  <c r="J255" i="2"/>
  <c r="I255" i="2"/>
  <c r="H255" i="2"/>
  <c r="G255" i="2"/>
  <c r="F255" i="2"/>
  <c r="B255" i="2"/>
  <c r="A255" i="2"/>
  <c r="AC254" i="2"/>
  <c r="AA254" i="2"/>
  <c r="S254" i="2"/>
  <c r="R254" i="2"/>
  <c r="Q254" i="2"/>
  <c r="P254" i="2"/>
  <c r="O254" i="2"/>
  <c r="N254" i="2"/>
  <c r="J254" i="2"/>
  <c r="I254" i="2"/>
  <c r="H254" i="2"/>
  <c r="G254" i="2"/>
  <c r="F254" i="2"/>
  <c r="B254" i="2"/>
  <c r="A254" i="2"/>
  <c r="AC253" i="2"/>
  <c r="AA253" i="2"/>
  <c r="S253" i="2"/>
  <c r="R253" i="2"/>
  <c r="Q253" i="2"/>
  <c r="P253" i="2"/>
  <c r="O253" i="2"/>
  <c r="N253" i="2"/>
  <c r="J253" i="2"/>
  <c r="I253" i="2"/>
  <c r="H253" i="2"/>
  <c r="G253" i="2"/>
  <c r="F253" i="2"/>
  <c r="B253" i="2"/>
  <c r="A253" i="2"/>
  <c r="AC252" i="2"/>
  <c r="AA252" i="2"/>
  <c r="S252" i="2"/>
  <c r="R252" i="2"/>
  <c r="Q252" i="2"/>
  <c r="P252" i="2"/>
  <c r="O252" i="2"/>
  <c r="N252" i="2"/>
  <c r="J252" i="2"/>
  <c r="I252" i="2"/>
  <c r="H252" i="2"/>
  <c r="G252" i="2"/>
  <c r="F252" i="2"/>
  <c r="B252" i="2"/>
  <c r="A252" i="2"/>
  <c r="AC251" i="2"/>
  <c r="AA251" i="2"/>
  <c r="S251" i="2"/>
  <c r="R251" i="2"/>
  <c r="Q251" i="2"/>
  <c r="P251" i="2"/>
  <c r="O251" i="2"/>
  <c r="N251" i="2"/>
  <c r="J251" i="2"/>
  <c r="I251" i="2"/>
  <c r="H251" i="2"/>
  <c r="G251" i="2"/>
  <c r="F251" i="2"/>
  <c r="B251" i="2"/>
  <c r="A251" i="2"/>
  <c r="AC250" i="2"/>
  <c r="AA250" i="2"/>
  <c r="S250" i="2"/>
  <c r="R250" i="2"/>
  <c r="Q250" i="2"/>
  <c r="P250" i="2"/>
  <c r="O250" i="2"/>
  <c r="N250" i="2"/>
  <c r="J250" i="2"/>
  <c r="I250" i="2"/>
  <c r="H250" i="2"/>
  <c r="G250" i="2"/>
  <c r="F250" i="2"/>
  <c r="B250" i="2"/>
  <c r="A250" i="2"/>
  <c r="AC249" i="2"/>
  <c r="AA249" i="2"/>
  <c r="S249" i="2"/>
  <c r="R249" i="2"/>
  <c r="Q249" i="2"/>
  <c r="P249" i="2"/>
  <c r="O249" i="2"/>
  <c r="N249" i="2"/>
  <c r="J249" i="2"/>
  <c r="I249" i="2"/>
  <c r="H249" i="2"/>
  <c r="G249" i="2"/>
  <c r="F249" i="2"/>
  <c r="B249" i="2"/>
  <c r="A249" i="2"/>
  <c r="AC248" i="2"/>
  <c r="AA248" i="2"/>
  <c r="S248" i="2"/>
  <c r="R248" i="2"/>
  <c r="Q248" i="2"/>
  <c r="P248" i="2"/>
  <c r="O248" i="2"/>
  <c r="N248" i="2"/>
  <c r="J248" i="2"/>
  <c r="I248" i="2"/>
  <c r="H248" i="2"/>
  <c r="G248" i="2"/>
  <c r="F248" i="2"/>
  <c r="B248" i="2"/>
  <c r="A248" i="2"/>
  <c r="AC247" i="2"/>
  <c r="AA247" i="2"/>
  <c r="S247" i="2"/>
  <c r="R247" i="2"/>
  <c r="Q247" i="2"/>
  <c r="P247" i="2"/>
  <c r="O247" i="2"/>
  <c r="N247" i="2"/>
  <c r="J247" i="2"/>
  <c r="I247" i="2"/>
  <c r="H247" i="2"/>
  <c r="G247" i="2"/>
  <c r="F247" i="2"/>
  <c r="B247" i="2"/>
  <c r="A247" i="2"/>
  <c r="AC246" i="2"/>
  <c r="AA246" i="2"/>
  <c r="S246" i="2"/>
  <c r="R246" i="2"/>
  <c r="Q246" i="2"/>
  <c r="P246" i="2"/>
  <c r="O246" i="2"/>
  <c r="N246" i="2"/>
  <c r="J246" i="2"/>
  <c r="I246" i="2"/>
  <c r="H246" i="2"/>
  <c r="G246" i="2"/>
  <c r="F246" i="2"/>
  <c r="B246" i="2"/>
  <c r="A246" i="2"/>
  <c r="AC245" i="2"/>
  <c r="AA245" i="2"/>
  <c r="S245" i="2"/>
  <c r="R245" i="2"/>
  <c r="Q245" i="2"/>
  <c r="P245" i="2"/>
  <c r="O245" i="2"/>
  <c r="N245" i="2"/>
  <c r="J245" i="2"/>
  <c r="I245" i="2"/>
  <c r="H245" i="2"/>
  <c r="G245" i="2"/>
  <c r="F245" i="2"/>
  <c r="B245" i="2"/>
  <c r="A245" i="2"/>
  <c r="AC244" i="2"/>
  <c r="AA244" i="2"/>
  <c r="S244" i="2"/>
  <c r="R244" i="2"/>
  <c r="Q244" i="2"/>
  <c r="P244" i="2"/>
  <c r="O244" i="2"/>
  <c r="N244" i="2"/>
  <c r="J244" i="2"/>
  <c r="I244" i="2"/>
  <c r="H244" i="2"/>
  <c r="G244" i="2"/>
  <c r="F244" i="2"/>
  <c r="B244" i="2"/>
  <c r="A244" i="2"/>
  <c r="AC243" i="2"/>
  <c r="AA243" i="2"/>
  <c r="S243" i="2"/>
  <c r="R243" i="2"/>
  <c r="Q243" i="2"/>
  <c r="P243" i="2"/>
  <c r="O243" i="2"/>
  <c r="N243" i="2"/>
  <c r="J243" i="2"/>
  <c r="I243" i="2"/>
  <c r="H243" i="2"/>
  <c r="G243" i="2"/>
  <c r="F243" i="2"/>
  <c r="B243" i="2"/>
  <c r="A243" i="2"/>
  <c r="AC242" i="2"/>
  <c r="AA242" i="2"/>
  <c r="S242" i="2"/>
  <c r="R242" i="2"/>
  <c r="Q242" i="2"/>
  <c r="P242" i="2"/>
  <c r="O242" i="2"/>
  <c r="N242" i="2"/>
  <c r="J242" i="2"/>
  <c r="I242" i="2"/>
  <c r="H242" i="2"/>
  <c r="G242" i="2"/>
  <c r="F242" i="2"/>
  <c r="B242" i="2"/>
  <c r="A242" i="2"/>
  <c r="AC241" i="2"/>
  <c r="AA241" i="2"/>
  <c r="S241" i="2"/>
  <c r="R241" i="2"/>
  <c r="Q241" i="2"/>
  <c r="P241" i="2"/>
  <c r="O241" i="2"/>
  <c r="N241" i="2"/>
  <c r="J241" i="2"/>
  <c r="I241" i="2"/>
  <c r="H241" i="2"/>
  <c r="G241" i="2"/>
  <c r="F241" i="2"/>
  <c r="B241" i="2"/>
  <c r="A241" i="2"/>
  <c r="AC240" i="2"/>
  <c r="AA240" i="2"/>
  <c r="S240" i="2"/>
  <c r="R240" i="2"/>
  <c r="Q240" i="2"/>
  <c r="P240" i="2"/>
  <c r="O240" i="2"/>
  <c r="N240" i="2"/>
  <c r="J240" i="2"/>
  <c r="I240" i="2"/>
  <c r="H240" i="2"/>
  <c r="G240" i="2"/>
  <c r="F240" i="2"/>
  <c r="B240" i="2"/>
  <c r="A240" i="2"/>
  <c r="AC239" i="2"/>
  <c r="AA239" i="2"/>
  <c r="S239" i="2"/>
  <c r="R239" i="2"/>
  <c r="Q239" i="2"/>
  <c r="P239" i="2"/>
  <c r="O239" i="2"/>
  <c r="N239" i="2"/>
  <c r="J239" i="2"/>
  <c r="I239" i="2"/>
  <c r="H239" i="2"/>
  <c r="G239" i="2"/>
  <c r="F239" i="2"/>
  <c r="B239" i="2"/>
  <c r="A239" i="2"/>
  <c r="AC238" i="2"/>
  <c r="AA238" i="2"/>
  <c r="S238" i="2"/>
  <c r="R238" i="2"/>
  <c r="Q238" i="2"/>
  <c r="P238" i="2"/>
  <c r="O238" i="2"/>
  <c r="N238" i="2"/>
  <c r="J238" i="2"/>
  <c r="I238" i="2"/>
  <c r="H238" i="2"/>
  <c r="G238" i="2"/>
  <c r="F238" i="2"/>
  <c r="B238" i="2"/>
  <c r="A238" i="2"/>
  <c r="AC237" i="2"/>
  <c r="AA237" i="2"/>
  <c r="S237" i="2"/>
  <c r="R237" i="2"/>
  <c r="Q237" i="2"/>
  <c r="P237" i="2"/>
  <c r="O237" i="2"/>
  <c r="N237" i="2"/>
  <c r="J237" i="2"/>
  <c r="I237" i="2"/>
  <c r="H237" i="2"/>
  <c r="G237" i="2"/>
  <c r="F237" i="2"/>
  <c r="B237" i="2"/>
  <c r="A237" i="2"/>
  <c r="AC236" i="2"/>
  <c r="AA236" i="2"/>
  <c r="S236" i="2"/>
  <c r="R236" i="2"/>
  <c r="Q236" i="2"/>
  <c r="P236" i="2"/>
  <c r="O236" i="2"/>
  <c r="N236" i="2"/>
  <c r="J236" i="2"/>
  <c r="I236" i="2"/>
  <c r="H236" i="2"/>
  <c r="G236" i="2"/>
  <c r="F236" i="2"/>
  <c r="B236" i="2"/>
  <c r="A236" i="2"/>
  <c r="AC235" i="2"/>
  <c r="AA235" i="2"/>
  <c r="S235" i="2"/>
  <c r="R235" i="2"/>
  <c r="Q235" i="2"/>
  <c r="P235" i="2"/>
  <c r="O235" i="2"/>
  <c r="N235" i="2"/>
  <c r="J235" i="2"/>
  <c r="I235" i="2"/>
  <c r="H235" i="2"/>
  <c r="G235" i="2"/>
  <c r="F235" i="2"/>
  <c r="B235" i="2"/>
  <c r="A235" i="2"/>
  <c r="AC234" i="2"/>
  <c r="AA234" i="2"/>
  <c r="S234" i="2"/>
  <c r="R234" i="2"/>
  <c r="Q234" i="2"/>
  <c r="P234" i="2"/>
  <c r="O234" i="2"/>
  <c r="N234" i="2"/>
  <c r="J234" i="2"/>
  <c r="I234" i="2"/>
  <c r="H234" i="2"/>
  <c r="G234" i="2"/>
  <c r="F234" i="2"/>
  <c r="B234" i="2"/>
  <c r="A234" i="2"/>
  <c r="AC233" i="2"/>
  <c r="AA233" i="2"/>
  <c r="S233" i="2"/>
  <c r="R233" i="2"/>
  <c r="Q233" i="2"/>
  <c r="P233" i="2"/>
  <c r="O233" i="2"/>
  <c r="N233" i="2"/>
  <c r="J233" i="2"/>
  <c r="I233" i="2"/>
  <c r="H233" i="2"/>
  <c r="G233" i="2"/>
  <c r="F233" i="2"/>
  <c r="B233" i="2"/>
  <c r="A233" i="2"/>
  <c r="AC232" i="2"/>
  <c r="AA232" i="2"/>
  <c r="S232" i="2"/>
  <c r="R232" i="2"/>
  <c r="Q232" i="2"/>
  <c r="P232" i="2"/>
  <c r="O232" i="2"/>
  <c r="N232" i="2"/>
  <c r="J232" i="2"/>
  <c r="I232" i="2"/>
  <c r="H232" i="2"/>
  <c r="G232" i="2"/>
  <c r="F232" i="2"/>
  <c r="B232" i="2"/>
  <c r="A232" i="2"/>
  <c r="AC231" i="2"/>
  <c r="AA231" i="2"/>
  <c r="S231" i="2"/>
  <c r="R231" i="2"/>
  <c r="Q231" i="2"/>
  <c r="P231" i="2"/>
  <c r="O231" i="2"/>
  <c r="N231" i="2"/>
  <c r="J231" i="2"/>
  <c r="I231" i="2"/>
  <c r="H231" i="2"/>
  <c r="G231" i="2"/>
  <c r="F231" i="2"/>
  <c r="B231" i="2"/>
  <c r="A231" i="2"/>
  <c r="AC230" i="2"/>
  <c r="AA230" i="2"/>
  <c r="S230" i="2"/>
  <c r="R230" i="2"/>
  <c r="Q230" i="2"/>
  <c r="P230" i="2"/>
  <c r="O230" i="2"/>
  <c r="N230" i="2"/>
  <c r="J230" i="2"/>
  <c r="I230" i="2"/>
  <c r="H230" i="2"/>
  <c r="G230" i="2"/>
  <c r="F230" i="2"/>
  <c r="B230" i="2"/>
  <c r="A230" i="2"/>
  <c r="AC229" i="2"/>
  <c r="AA229" i="2"/>
  <c r="S229" i="2"/>
  <c r="R229" i="2"/>
  <c r="Q229" i="2"/>
  <c r="P229" i="2"/>
  <c r="O229" i="2"/>
  <c r="N229" i="2"/>
  <c r="J229" i="2"/>
  <c r="I229" i="2"/>
  <c r="H229" i="2"/>
  <c r="G229" i="2"/>
  <c r="F229" i="2"/>
  <c r="B229" i="2"/>
  <c r="A229" i="2"/>
  <c r="AC228" i="2"/>
  <c r="AA228" i="2"/>
  <c r="S228" i="2"/>
  <c r="R228" i="2"/>
  <c r="Q228" i="2"/>
  <c r="P228" i="2"/>
  <c r="O228" i="2"/>
  <c r="N228" i="2"/>
  <c r="J228" i="2"/>
  <c r="I228" i="2"/>
  <c r="H228" i="2"/>
  <c r="G228" i="2"/>
  <c r="F228" i="2"/>
  <c r="B228" i="2"/>
  <c r="A228" i="2"/>
  <c r="AC227" i="2"/>
  <c r="AA227" i="2"/>
  <c r="S227" i="2"/>
  <c r="R227" i="2"/>
  <c r="Q227" i="2"/>
  <c r="P227" i="2"/>
  <c r="O227" i="2"/>
  <c r="N227" i="2"/>
  <c r="J227" i="2"/>
  <c r="I227" i="2"/>
  <c r="H227" i="2"/>
  <c r="G227" i="2"/>
  <c r="F227" i="2"/>
  <c r="B227" i="2"/>
  <c r="A227" i="2"/>
  <c r="AC226" i="2"/>
  <c r="AA226" i="2"/>
  <c r="S226" i="2"/>
  <c r="R226" i="2"/>
  <c r="Q226" i="2"/>
  <c r="P226" i="2"/>
  <c r="O226" i="2"/>
  <c r="N226" i="2"/>
  <c r="J226" i="2"/>
  <c r="I226" i="2"/>
  <c r="H226" i="2"/>
  <c r="G226" i="2"/>
  <c r="F226" i="2"/>
  <c r="B226" i="2"/>
  <c r="A226" i="2"/>
  <c r="AC225" i="2"/>
  <c r="AA225" i="2"/>
  <c r="S225" i="2"/>
  <c r="R225" i="2"/>
  <c r="Q225" i="2"/>
  <c r="P225" i="2"/>
  <c r="O225" i="2"/>
  <c r="N225" i="2"/>
  <c r="J225" i="2"/>
  <c r="I225" i="2"/>
  <c r="H225" i="2"/>
  <c r="G225" i="2"/>
  <c r="F225" i="2"/>
  <c r="B225" i="2"/>
  <c r="A225" i="2"/>
  <c r="AC224" i="2"/>
  <c r="AA224" i="2"/>
  <c r="S224" i="2"/>
  <c r="R224" i="2"/>
  <c r="Q224" i="2"/>
  <c r="P224" i="2"/>
  <c r="O224" i="2"/>
  <c r="N224" i="2"/>
  <c r="J224" i="2"/>
  <c r="I224" i="2"/>
  <c r="H224" i="2"/>
  <c r="G224" i="2"/>
  <c r="F224" i="2"/>
  <c r="B224" i="2"/>
  <c r="A224" i="2"/>
  <c r="AC223" i="2"/>
  <c r="AA223" i="2"/>
  <c r="S223" i="2"/>
  <c r="R223" i="2"/>
  <c r="Q223" i="2"/>
  <c r="P223" i="2"/>
  <c r="O223" i="2"/>
  <c r="N223" i="2"/>
  <c r="J223" i="2"/>
  <c r="I223" i="2"/>
  <c r="H223" i="2"/>
  <c r="G223" i="2"/>
  <c r="F223" i="2"/>
  <c r="B223" i="2"/>
  <c r="A223" i="2"/>
  <c r="AC222" i="2"/>
  <c r="AA222" i="2"/>
  <c r="S222" i="2"/>
  <c r="R222" i="2"/>
  <c r="Q222" i="2"/>
  <c r="P222" i="2"/>
  <c r="O222" i="2"/>
  <c r="N222" i="2"/>
  <c r="J222" i="2"/>
  <c r="I222" i="2"/>
  <c r="H222" i="2"/>
  <c r="G222" i="2"/>
  <c r="F222" i="2"/>
  <c r="B222" i="2"/>
  <c r="A222" i="2"/>
  <c r="AC221" i="2"/>
  <c r="AA221" i="2"/>
  <c r="S221" i="2"/>
  <c r="R221" i="2"/>
  <c r="Q221" i="2"/>
  <c r="P221" i="2"/>
  <c r="O221" i="2"/>
  <c r="N221" i="2"/>
  <c r="J221" i="2"/>
  <c r="I221" i="2"/>
  <c r="H221" i="2"/>
  <c r="G221" i="2"/>
  <c r="F221" i="2"/>
  <c r="B221" i="2"/>
  <c r="A221" i="2"/>
  <c r="AC220" i="2"/>
  <c r="AA220" i="2"/>
  <c r="S220" i="2"/>
  <c r="R220" i="2"/>
  <c r="Q220" i="2"/>
  <c r="P220" i="2"/>
  <c r="O220" i="2"/>
  <c r="N220" i="2"/>
  <c r="J220" i="2"/>
  <c r="I220" i="2"/>
  <c r="H220" i="2"/>
  <c r="G220" i="2"/>
  <c r="F220" i="2"/>
  <c r="B220" i="2"/>
  <c r="A220" i="2"/>
  <c r="AC219" i="2"/>
  <c r="AA219" i="2"/>
  <c r="S219" i="2"/>
  <c r="R219" i="2"/>
  <c r="Q219" i="2"/>
  <c r="P219" i="2"/>
  <c r="O219" i="2"/>
  <c r="N219" i="2"/>
  <c r="J219" i="2"/>
  <c r="I219" i="2"/>
  <c r="H219" i="2"/>
  <c r="G219" i="2"/>
  <c r="F219" i="2"/>
  <c r="B219" i="2"/>
  <c r="A219" i="2"/>
  <c r="AC218" i="2"/>
  <c r="AA218" i="2"/>
  <c r="S218" i="2"/>
  <c r="R218" i="2"/>
  <c r="Q218" i="2"/>
  <c r="P218" i="2"/>
  <c r="O218" i="2"/>
  <c r="N218" i="2"/>
  <c r="J218" i="2"/>
  <c r="I218" i="2"/>
  <c r="H218" i="2"/>
  <c r="G218" i="2"/>
  <c r="F218" i="2"/>
  <c r="B218" i="2"/>
  <c r="A218" i="2"/>
  <c r="AC217" i="2"/>
  <c r="AA217" i="2"/>
  <c r="S217" i="2"/>
  <c r="R217" i="2"/>
  <c r="Q217" i="2"/>
  <c r="P217" i="2"/>
  <c r="O217" i="2"/>
  <c r="N217" i="2"/>
  <c r="J217" i="2"/>
  <c r="I217" i="2"/>
  <c r="H217" i="2"/>
  <c r="G217" i="2"/>
  <c r="F217" i="2"/>
  <c r="B217" i="2"/>
  <c r="A217" i="2"/>
  <c r="AC216" i="2"/>
  <c r="AA216" i="2"/>
  <c r="S216" i="2"/>
  <c r="R216" i="2"/>
  <c r="Q216" i="2"/>
  <c r="P216" i="2"/>
  <c r="O216" i="2"/>
  <c r="N216" i="2"/>
  <c r="J216" i="2"/>
  <c r="I216" i="2"/>
  <c r="H216" i="2"/>
  <c r="G216" i="2"/>
  <c r="F216" i="2"/>
  <c r="B216" i="2"/>
  <c r="A216" i="2"/>
  <c r="AC215" i="2"/>
  <c r="AA215" i="2"/>
  <c r="S215" i="2"/>
  <c r="R215" i="2"/>
  <c r="Q215" i="2"/>
  <c r="P215" i="2"/>
  <c r="O215" i="2"/>
  <c r="N215" i="2"/>
  <c r="J215" i="2"/>
  <c r="I215" i="2"/>
  <c r="H215" i="2"/>
  <c r="G215" i="2"/>
  <c r="F215" i="2"/>
  <c r="B215" i="2"/>
  <c r="A215" i="2"/>
  <c r="AC214" i="2"/>
  <c r="AA214" i="2"/>
  <c r="S214" i="2"/>
  <c r="R214" i="2"/>
  <c r="Q214" i="2"/>
  <c r="P214" i="2"/>
  <c r="O214" i="2"/>
  <c r="N214" i="2"/>
  <c r="J214" i="2"/>
  <c r="I214" i="2"/>
  <c r="H214" i="2"/>
  <c r="G214" i="2"/>
  <c r="F214" i="2"/>
  <c r="B214" i="2"/>
  <c r="A214" i="2"/>
  <c r="AC213" i="2"/>
  <c r="AA213" i="2"/>
  <c r="S213" i="2"/>
  <c r="R213" i="2"/>
  <c r="Q213" i="2"/>
  <c r="P213" i="2"/>
  <c r="O213" i="2"/>
  <c r="N213" i="2"/>
  <c r="J213" i="2"/>
  <c r="I213" i="2"/>
  <c r="H213" i="2"/>
  <c r="G213" i="2"/>
  <c r="F213" i="2"/>
  <c r="B213" i="2"/>
  <c r="A213" i="2"/>
  <c r="AC212" i="2"/>
  <c r="AA212" i="2"/>
  <c r="S212" i="2"/>
  <c r="R212" i="2"/>
  <c r="Q212" i="2"/>
  <c r="P212" i="2"/>
  <c r="O212" i="2"/>
  <c r="N212" i="2"/>
  <c r="J212" i="2"/>
  <c r="I212" i="2"/>
  <c r="H212" i="2"/>
  <c r="G212" i="2"/>
  <c r="F212" i="2"/>
  <c r="B212" i="2"/>
  <c r="A212" i="2"/>
  <c r="AC211" i="2"/>
  <c r="AA211" i="2"/>
  <c r="S211" i="2"/>
  <c r="R211" i="2"/>
  <c r="Q211" i="2"/>
  <c r="P211" i="2"/>
  <c r="O211" i="2"/>
  <c r="N211" i="2"/>
  <c r="J211" i="2"/>
  <c r="I211" i="2"/>
  <c r="H211" i="2"/>
  <c r="G211" i="2"/>
  <c r="F211" i="2"/>
  <c r="B211" i="2"/>
  <c r="A211" i="2"/>
  <c r="AC210" i="2"/>
  <c r="AA210" i="2"/>
  <c r="S210" i="2"/>
  <c r="R210" i="2"/>
  <c r="Q210" i="2"/>
  <c r="P210" i="2"/>
  <c r="O210" i="2"/>
  <c r="N210" i="2"/>
  <c r="J210" i="2"/>
  <c r="I210" i="2"/>
  <c r="H210" i="2"/>
  <c r="G210" i="2"/>
  <c r="F210" i="2"/>
  <c r="B210" i="2"/>
  <c r="A210" i="2"/>
  <c r="AC209" i="2"/>
  <c r="AA209" i="2"/>
  <c r="S209" i="2"/>
  <c r="R209" i="2"/>
  <c r="Q209" i="2"/>
  <c r="P209" i="2"/>
  <c r="O209" i="2"/>
  <c r="N209" i="2"/>
  <c r="J209" i="2"/>
  <c r="I209" i="2"/>
  <c r="H209" i="2"/>
  <c r="G209" i="2"/>
  <c r="F209" i="2"/>
  <c r="B209" i="2"/>
  <c r="A209" i="2"/>
  <c r="AC208" i="2"/>
  <c r="AA208" i="2"/>
  <c r="S208" i="2"/>
  <c r="R208" i="2"/>
  <c r="Q208" i="2"/>
  <c r="P208" i="2"/>
  <c r="O208" i="2"/>
  <c r="N208" i="2"/>
  <c r="J208" i="2"/>
  <c r="I208" i="2"/>
  <c r="H208" i="2"/>
  <c r="G208" i="2"/>
  <c r="F208" i="2"/>
  <c r="B208" i="2"/>
  <c r="A208" i="2"/>
  <c r="AC207" i="2"/>
  <c r="AA207" i="2"/>
  <c r="S207" i="2"/>
  <c r="R207" i="2"/>
  <c r="Q207" i="2"/>
  <c r="P207" i="2"/>
  <c r="O207" i="2"/>
  <c r="N207" i="2"/>
  <c r="J207" i="2"/>
  <c r="I207" i="2"/>
  <c r="H207" i="2"/>
  <c r="G207" i="2"/>
  <c r="F207" i="2"/>
  <c r="B207" i="2"/>
  <c r="A207" i="2"/>
  <c r="AC206" i="2"/>
  <c r="AA206" i="2"/>
  <c r="S206" i="2"/>
  <c r="R206" i="2"/>
  <c r="Q206" i="2"/>
  <c r="P206" i="2"/>
  <c r="O206" i="2"/>
  <c r="N206" i="2"/>
  <c r="J206" i="2"/>
  <c r="I206" i="2"/>
  <c r="H206" i="2"/>
  <c r="G206" i="2"/>
  <c r="F206" i="2"/>
  <c r="B206" i="2"/>
  <c r="A206" i="2"/>
  <c r="AC205" i="2"/>
  <c r="AA205" i="2"/>
  <c r="S205" i="2"/>
  <c r="R205" i="2"/>
  <c r="Q205" i="2"/>
  <c r="P205" i="2"/>
  <c r="O205" i="2"/>
  <c r="N205" i="2"/>
  <c r="J205" i="2"/>
  <c r="I205" i="2"/>
  <c r="H205" i="2"/>
  <c r="G205" i="2"/>
  <c r="F205" i="2"/>
  <c r="B205" i="2"/>
  <c r="A205" i="2"/>
  <c r="AC204" i="2"/>
  <c r="AA204" i="2"/>
  <c r="S204" i="2"/>
  <c r="R204" i="2"/>
  <c r="Q204" i="2"/>
  <c r="P204" i="2"/>
  <c r="O204" i="2"/>
  <c r="N204" i="2"/>
  <c r="J204" i="2"/>
  <c r="I204" i="2"/>
  <c r="H204" i="2"/>
  <c r="G204" i="2"/>
  <c r="F204" i="2"/>
  <c r="B204" i="2"/>
  <c r="A204" i="2"/>
  <c r="AC203" i="2"/>
  <c r="AA203" i="2"/>
  <c r="S203" i="2"/>
  <c r="R203" i="2"/>
  <c r="Q203" i="2"/>
  <c r="P203" i="2"/>
  <c r="O203" i="2"/>
  <c r="N203" i="2"/>
  <c r="J203" i="2"/>
  <c r="I203" i="2"/>
  <c r="H203" i="2"/>
  <c r="G203" i="2"/>
  <c r="F203" i="2"/>
  <c r="B203" i="2"/>
  <c r="A203" i="2"/>
  <c r="AC202" i="2"/>
  <c r="AA202" i="2"/>
  <c r="S202" i="2"/>
  <c r="R202" i="2"/>
  <c r="Q202" i="2"/>
  <c r="P202" i="2"/>
  <c r="O202" i="2"/>
  <c r="N202" i="2"/>
  <c r="J202" i="2"/>
  <c r="I202" i="2"/>
  <c r="H202" i="2"/>
  <c r="G202" i="2"/>
  <c r="F202" i="2"/>
  <c r="B202" i="2"/>
  <c r="A202" i="2"/>
  <c r="AC201" i="2"/>
  <c r="AA201" i="2"/>
  <c r="S201" i="2"/>
  <c r="R201" i="2"/>
  <c r="Q201" i="2"/>
  <c r="P201" i="2"/>
  <c r="O201" i="2"/>
  <c r="N201" i="2"/>
  <c r="J201" i="2"/>
  <c r="I201" i="2"/>
  <c r="H201" i="2"/>
  <c r="G201" i="2"/>
  <c r="F201" i="2"/>
  <c r="B201" i="2"/>
  <c r="A201" i="2"/>
  <c r="AC200" i="2"/>
  <c r="AA200" i="2"/>
  <c r="S200" i="2"/>
  <c r="R200" i="2"/>
  <c r="Q200" i="2"/>
  <c r="P200" i="2"/>
  <c r="O200" i="2"/>
  <c r="N200" i="2"/>
  <c r="J200" i="2"/>
  <c r="I200" i="2"/>
  <c r="H200" i="2"/>
  <c r="G200" i="2"/>
  <c r="F200" i="2"/>
  <c r="B200" i="2"/>
  <c r="A200" i="2"/>
  <c r="AC199" i="2"/>
  <c r="AA199" i="2"/>
  <c r="S199" i="2"/>
  <c r="R199" i="2"/>
  <c r="Q199" i="2"/>
  <c r="P199" i="2"/>
  <c r="O199" i="2"/>
  <c r="N199" i="2"/>
  <c r="J199" i="2"/>
  <c r="I199" i="2"/>
  <c r="H199" i="2"/>
  <c r="G199" i="2"/>
  <c r="F199" i="2"/>
  <c r="B199" i="2"/>
  <c r="A199" i="2"/>
  <c r="AC198" i="2"/>
  <c r="AA198" i="2"/>
  <c r="S198" i="2"/>
  <c r="R198" i="2"/>
  <c r="Q198" i="2"/>
  <c r="P198" i="2"/>
  <c r="O198" i="2"/>
  <c r="N198" i="2"/>
  <c r="J198" i="2"/>
  <c r="I198" i="2"/>
  <c r="H198" i="2"/>
  <c r="G198" i="2"/>
  <c r="F198" i="2"/>
  <c r="B198" i="2"/>
  <c r="A198" i="2"/>
  <c r="AC197" i="2"/>
  <c r="AA197" i="2"/>
  <c r="S197" i="2"/>
  <c r="R197" i="2"/>
  <c r="Q197" i="2"/>
  <c r="P197" i="2"/>
  <c r="O197" i="2"/>
  <c r="N197" i="2"/>
  <c r="J197" i="2"/>
  <c r="I197" i="2"/>
  <c r="H197" i="2"/>
  <c r="G197" i="2"/>
  <c r="F197" i="2"/>
  <c r="B197" i="2"/>
  <c r="A197" i="2"/>
  <c r="AC196" i="2"/>
  <c r="AA196" i="2"/>
  <c r="S196" i="2"/>
  <c r="R196" i="2"/>
  <c r="Q196" i="2"/>
  <c r="P196" i="2"/>
  <c r="O196" i="2"/>
  <c r="N196" i="2"/>
  <c r="J196" i="2"/>
  <c r="I196" i="2"/>
  <c r="H196" i="2"/>
  <c r="G196" i="2"/>
  <c r="F196" i="2"/>
  <c r="B196" i="2"/>
  <c r="A196" i="2"/>
  <c r="AC195" i="2"/>
  <c r="AA195" i="2"/>
  <c r="S195" i="2"/>
  <c r="R195" i="2"/>
  <c r="Q195" i="2"/>
  <c r="P195" i="2"/>
  <c r="O195" i="2"/>
  <c r="N195" i="2"/>
  <c r="J195" i="2"/>
  <c r="I195" i="2"/>
  <c r="H195" i="2"/>
  <c r="G195" i="2"/>
  <c r="F195" i="2"/>
  <c r="B195" i="2"/>
  <c r="A195" i="2"/>
  <c r="AC194" i="2"/>
  <c r="AA194" i="2"/>
  <c r="S194" i="2"/>
  <c r="R194" i="2"/>
  <c r="Q194" i="2"/>
  <c r="P194" i="2"/>
  <c r="O194" i="2"/>
  <c r="N194" i="2"/>
  <c r="J194" i="2"/>
  <c r="I194" i="2"/>
  <c r="H194" i="2"/>
  <c r="G194" i="2"/>
  <c r="F194" i="2"/>
  <c r="B194" i="2"/>
  <c r="A194" i="2"/>
  <c r="AC193" i="2"/>
  <c r="AA193" i="2"/>
  <c r="S193" i="2"/>
  <c r="R193" i="2"/>
  <c r="Q193" i="2"/>
  <c r="P193" i="2"/>
  <c r="O193" i="2"/>
  <c r="N193" i="2"/>
  <c r="J193" i="2"/>
  <c r="I193" i="2"/>
  <c r="H193" i="2"/>
  <c r="G193" i="2"/>
  <c r="F193" i="2"/>
  <c r="B193" i="2"/>
  <c r="A193" i="2"/>
  <c r="AC192" i="2"/>
  <c r="AA192" i="2"/>
  <c r="S192" i="2"/>
  <c r="R192" i="2"/>
  <c r="Q192" i="2"/>
  <c r="P192" i="2"/>
  <c r="O192" i="2"/>
  <c r="N192" i="2"/>
  <c r="J192" i="2"/>
  <c r="I192" i="2"/>
  <c r="H192" i="2"/>
  <c r="G192" i="2"/>
  <c r="F192" i="2"/>
  <c r="B192" i="2"/>
  <c r="A192" i="2"/>
  <c r="AC191" i="2"/>
  <c r="AA191" i="2"/>
  <c r="S191" i="2"/>
  <c r="R191" i="2"/>
  <c r="Q191" i="2"/>
  <c r="P191" i="2"/>
  <c r="O191" i="2"/>
  <c r="N191" i="2"/>
  <c r="J191" i="2"/>
  <c r="I191" i="2"/>
  <c r="H191" i="2"/>
  <c r="G191" i="2"/>
  <c r="F191" i="2"/>
  <c r="B191" i="2"/>
  <c r="A191" i="2"/>
  <c r="AC190" i="2"/>
  <c r="AA190" i="2"/>
  <c r="S190" i="2"/>
  <c r="R190" i="2"/>
  <c r="Q190" i="2"/>
  <c r="P190" i="2"/>
  <c r="O190" i="2"/>
  <c r="N190" i="2"/>
  <c r="J190" i="2"/>
  <c r="I190" i="2"/>
  <c r="H190" i="2"/>
  <c r="G190" i="2"/>
  <c r="F190" i="2"/>
  <c r="B190" i="2"/>
  <c r="A190" i="2"/>
  <c r="AC189" i="2"/>
  <c r="AA189" i="2"/>
  <c r="S189" i="2"/>
  <c r="R189" i="2"/>
  <c r="Q189" i="2"/>
  <c r="P189" i="2"/>
  <c r="O189" i="2"/>
  <c r="N189" i="2"/>
  <c r="J189" i="2"/>
  <c r="I189" i="2"/>
  <c r="H189" i="2"/>
  <c r="G189" i="2"/>
  <c r="F189" i="2"/>
  <c r="B189" i="2"/>
  <c r="A189" i="2"/>
  <c r="AC188" i="2"/>
  <c r="AA188" i="2"/>
  <c r="S188" i="2"/>
  <c r="R188" i="2"/>
  <c r="Q188" i="2"/>
  <c r="P188" i="2"/>
  <c r="O188" i="2"/>
  <c r="N188" i="2"/>
  <c r="J188" i="2"/>
  <c r="I188" i="2"/>
  <c r="H188" i="2"/>
  <c r="G188" i="2"/>
  <c r="F188" i="2"/>
  <c r="B188" i="2"/>
  <c r="A188" i="2"/>
  <c r="AC187" i="2"/>
  <c r="AA187" i="2"/>
  <c r="S187" i="2"/>
  <c r="R187" i="2"/>
  <c r="Q187" i="2"/>
  <c r="P187" i="2"/>
  <c r="O187" i="2"/>
  <c r="N187" i="2"/>
  <c r="J187" i="2"/>
  <c r="I187" i="2"/>
  <c r="H187" i="2"/>
  <c r="G187" i="2"/>
  <c r="F187" i="2"/>
  <c r="B187" i="2"/>
  <c r="A187" i="2"/>
  <c r="AC186" i="2"/>
  <c r="AA186" i="2"/>
  <c r="S186" i="2"/>
  <c r="R186" i="2"/>
  <c r="Q186" i="2"/>
  <c r="P186" i="2"/>
  <c r="O186" i="2"/>
  <c r="N186" i="2"/>
  <c r="J186" i="2"/>
  <c r="I186" i="2"/>
  <c r="H186" i="2"/>
  <c r="G186" i="2"/>
  <c r="F186" i="2"/>
  <c r="B186" i="2"/>
  <c r="A186" i="2"/>
  <c r="AC185" i="2"/>
  <c r="AA185" i="2"/>
  <c r="S185" i="2"/>
  <c r="R185" i="2"/>
  <c r="Q185" i="2"/>
  <c r="P185" i="2"/>
  <c r="O185" i="2"/>
  <c r="N185" i="2"/>
  <c r="J185" i="2"/>
  <c r="I185" i="2"/>
  <c r="H185" i="2"/>
  <c r="G185" i="2"/>
  <c r="F185" i="2"/>
  <c r="B185" i="2"/>
  <c r="A185" i="2"/>
  <c r="AC184" i="2"/>
  <c r="AA184" i="2"/>
  <c r="S184" i="2"/>
  <c r="R184" i="2"/>
  <c r="Q184" i="2"/>
  <c r="P184" i="2"/>
  <c r="O184" i="2"/>
  <c r="N184" i="2"/>
  <c r="J184" i="2"/>
  <c r="I184" i="2"/>
  <c r="H184" i="2"/>
  <c r="G184" i="2"/>
  <c r="F184" i="2"/>
  <c r="B184" i="2"/>
  <c r="A184" i="2"/>
  <c r="AC183" i="2"/>
  <c r="AA183" i="2"/>
  <c r="S183" i="2"/>
  <c r="R183" i="2"/>
  <c r="Q183" i="2"/>
  <c r="P183" i="2"/>
  <c r="O183" i="2"/>
  <c r="N183" i="2"/>
  <c r="J183" i="2"/>
  <c r="I183" i="2"/>
  <c r="H183" i="2"/>
  <c r="G183" i="2"/>
  <c r="F183" i="2"/>
  <c r="B183" i="2"/>
  <c r="A183" i="2"/>
  <c r="AC182" i="2"/>
  <c r="AA182" i="2"/>
  <c r="S182" i="2"/>
  <c r="R182" i="2"/>
  <c r="Q182" i="2"/>
  <c r="P182" i="2"/>
  <c r="O182" i="2"/>
  <c r="N182" i="2"/>
  <c r="J182" i="2"/>
  <c r="I182" i="2"/>
  <c r="H182" i="2"/>
  <c r="G182" i="2"/>
  <c r="F182" i="2"/>
  <c r="B182" i="2"/>
  <c r="A182" i="2"/>
  <c r="AC181" i="2"/>
  <c r="AA181" i="2"/>
  <c r="S181" i="2"/>
  <c r="R181" i="2"/>
  <c r="Q181" i="2"/>
  <c r="P181" i="2"/>
  <c r="O181" i="2"/>
  <c r="N181" i="2"/>
  <c r="J181" i="2"/>
  <c r="I181" i="2"/>
  <c r="H181" i="2"/>
  <c r="G181" i="2"/>
  <c r="F181" i="2"/>
  <c r="B181" i="2"/>
  <c r="A181" i="2"/>
  <c r="AC180" i="2"/>
  <c r="AA180" i="2"/>
  <c r="S180" i="2"/>
  <c r="R180" i="2"/>
  <c r="Q180" i="2"/>
  <c r="P180" i="2"/>
  <c r="O180" i="2"/>
  <c r="N180" i="2"/>
  <c r="J180" i="2"/>
  <c r="I180" i="2"/>
  <c r="H180" i="2"/>
  <c r="G180" i="2"/>
  <c r="F180" i="2"/>
  <c r="B180" i="2"/>
  <c r="A180" i="2"/>
  <c r="AC179" i="2"/>
  <c r="AA179" i="2"/>
  <c r="S179" i="2"/>
  <c r="R179" i="2"/>
  <c r="Q179" i="2"/>
  <c r="P179" i="2"/>
  <c r="O179" i="2"/>
  <c r="N179" i="2"/>
  <c r="J179" i="2"/>
  <c r="I179" i="2"/>
  <c r="H179" i="2"/>
  <c r="G179" i="2"/>
  <c r="F179" i="2"/>
  <c r="B179" i="2"/>
  <c r="A179" i="2"/>
  <c r="AC178" i="2"/>
  <c r="AA178" i="2"/>
  <c r="S178" i="2"/>
  <c r="R178" i="2"/>
  <c r="Q178" i="2"/>
  <c r="P178" i="2"/>
  <c r="O178" i="2"/>
  <c r="N178" i="2"/>
  <c r="J178" i="2"/>
  <c r="I178" i="2"/>
  <c r="H178" i="2"/>
  <c r="G178" i="2"/>
  <c r="F178" i="2"/>
  <c r="B178" i="2"/>
  <c r="A178" i="2"/>
  <c r="AC177" i="2"/>
  <c r="AA177" i="2"/>
  <c r="S177" i="2"/>
  <c r="R177" i="2"/>
  <c r="Q177" i="2"/>
  <c r="P177" i="2"/>
  <c r="O177" i="2"/>
  <c r="N177" i="2"/>
  <c r="J177" i="2"/>
  <c r="I177" i="2"/>
  <c r="H177" i="2"/>
  <c r="G177" i="2"/>
  <c r="F177" i="2"/>
  <c r="B177" i="2"/>
  <c r="A177" i="2"/>
  <c r="AC176" i="2"/>
  <c r="AA176" i="2"/>
  <c r="S176" i="2"/>
  <c r="R176" i="2"/>
  <c r="Q176" i="2"/>
  <c r="P176" i="2"/>
  <c r="O176" i="2"/>
  <c r="N176" i="2"/>
  <c r="J176" i="2"/>
  <c r="I176" i="2"/>
  <c r="H176" i="2"/>
  <c r="G176" i="2"/>
  <c r="F176" i="2"/>
  <c r="B176" i="2"/>
  <c r="A176" i="2"/>
  <c r="AC175" i="2"/>
  <c r="AA175" i="2"/>
  <c r="S175" i="2"/>
  <c r="R175" i="2"/>
  <c r="Q175" i="2"/>
  <c r="P175" i="2"/>
  <c r="O175" i="2"/>
  <c r="N175" i="2"/>
  <c r="J175" i="2"/>
  <c r="I175" i="2"/>
  <c r="H175" i="2"/>
  <c r="G175" i="2"/>
  <c r="F175" i="2"/>
  <c r="B175" i="2"/>
  <c r="A175" i="2"/>
  <c r="AC174" i="2"/>
  <c r="AA174" i="2"/>
  <c r="S174" i="2"/>
  <c r="R174" i="2"/>
  <c r="Q174" i="2"/>
  <c r="P174" i="2"/>
  <c r="O174" i="2"/>
  <c r="N174" i="2"/>
  <c r="J174" i="2"/>
  <c r="I174" i="2"/>
  <c r="H174" i="2"/>
  <c r="G174" i="2"/>
  <c r="F174" i="2"/>
  <c r="B174" i="2"/>
  <c r="A174" i="2"/>
  <c r="AC173" i="2"/>
  <c r="AA173" i="2"/>
  <c r="S173" i="2"/>
  <c r="R173" i="2"/>
  <c r="Q173" i="2"/>
  <c r="P173" i="2"/>
  <c r="O173" i="2"/>
  <c r="N173" i="2"/>
  <c r="J173" i="2"/>
  <c r="I173" i="2"/>
  <c r="H173" i="2"/>
  <c r="G173" i="2"/>
  <c r="F173" i="2"/>
  <c r="B173" i="2"/>
  <c r="A173" i="2"/>
  <c r="AC172" i="2"/>
  <c r="AA172" i="2"/>
  <c r="S172" i="2"/>
  <c r="R172" i="2"/>
  <c r="Q172" i="2"/>
  <c r="P172" i="2"/>
  <c r="O172" i="2"/>
  <c r="N172" i="2"/>
  <c r="J172" i="2"/>
  <c r="I172" i="2"/>
  <c r="H172" i="2"/>
  <c r="G172" i="2"/>
  <c r="F172" i="2"/>
  <c r="B172" i="2"/>
  <c r="A172" i="2"/>
  <c r="AC171" i="2"/>
  <c r="AA171" i="2"/>
  <c r="S171" i="2"/>
  <c r="R171" i="2"/>
  <c r="Q171" i="2"/>
  <c r="P171" i="2"/>
  <c r="O171" i="2"/>
  <c r="N171" i="2"/>
  <c r="J171" i="2"/>
  <c r="I171" i="2"/>
  <c r="H171" i="2"/>
  <c r="G171" i="2"/>
  <c r="F171" i="2"/>
  <c r="B171" i="2"/>
  <c r="A171" i="2"/>
  <c r="AC170" i="2"/>
  <c r="AA170" i="2"/>
  <c r="S170" i="2"/>
  <c r="R170" i="2"/>
  <c r="Q170" i="2"/>
  <c r="P170" i="2"/>
  <c r="O170" i="2"/>
  <c r="N170" i="2"/>
  <c r="J170" i="2"/>
  <c r="I170" i="2"/>
  <c r="H170" i="2"/>
  <c r="G170" i="2"/>
  <c r="F170" i="2"/>
  <c r="B170" i="2"/>
  <c r="A170" i="2"/>
  <c r="AC169" i="2"/>
  <c r="AA169" i="2"/>
  <c r="S169" i="2"/>
  <c r="R169" i="2"/>
  <c r="Q169" i="2"/>
  <c r="P169" i="2"/>
  <c r="O169" i="2"/>
  <c r="N169" i="2"/>
  <c r="J169" i="2"/>
  <c r="I169" i="2"/>
  <c r="H169" i="2"/>
  <c r="G169" i="2"/>
  <c r="F169" i="2"/>
  <c r="B169" i="2"/>
  <c r="A169" i="2"/>
  <c r="AC168" i="2"/>
  <c r="AA168" i="2"/>
  <c r="S168" i="2"/>
  <c r="R168" i="2"/>
  <c r="Q168" i="2"/>
  <c r="P168" i="2"/>
  <c r="O168" i="2"/>
  <c r="N168" i="2"/>
  <c r="J168" i="2"/>
  <c r="I168" i="2"/>
  <c r="H168" i="2"/>
  <c r="G168" i="2"/>
  <c r="F168" i="2"/>
  <c r="B168" i="2"/>
  <c r="A168" i="2"/>
  <c r="AC167" i="2"/>
  <c r="AA167" i="2"/>
  <c r="S167" i="2"/>
  <c r="R167" i="2"/>
  <c r="Q167" i="2"/>
  <c r="P167" i="2"/>
  <c r="O167" i="2"/>
  <c r="N167" i="2"/>
  <c r="J167" i="2"/>
  <c r="I167" i="2"/>
  <c r="H167" i="2"/>
  <c r="G167" i="2"/>
  <c r="F167" i="2"/>
  <c r="B167" i="2"/>
  <c r="A167" i="2"/>
  <c r="AC166" i="2"/>
  <c r="AA166" i="2"/>
  <c r="S166" i="2"/>
  <c r="R166" i="2"/>
  <c r="Q166" i="2"/>
  <c r="P166" i="2"/>
  <c r="O166" i="2"/>
  <c r="N166" i="2"/>
  <c r="J166" i="2"/>
  <c r="I166" i="2"/>
  <c r="H166" i="2"/>
  <c r="G166" i="2"/>
  <c r="F166" i="2"/>
  <c r="B166" i="2"/>
  <c r="A166" i="2"/>
  <c r="AC165" i="2"/>
  <c r="AA165" i="2"/>
  <c r="S165" i="2"/>
  <c r="R165" i="2"/>
  <c r="Q165" i="2"/>
  <c r="P165" i="2"/>
  <c r="O165" i="2"/>
  <c r="N165" i="2"/>
  <c r="J165" i="2"/>
  <c r="I165" i="2"/>
  <c r="H165" i="2"/>
  <c r="G165" i="2"/>
  <c r="F165" i="2"/>
  <c r="B165" i="2"/>
  <c r="A165" i="2"/>
  <c r="AC164" i="2"/>
  <c r="AA164" i="2"/>
  <c r="S164" i="2"/>
  <c r="R164" i="2"/>
  <c r="Q164" i="2"/>
  <c r="P164" i="2"/>
  <c r="O164" i="2"/>
  <c r="N164" i="2"/>
  <c r="J164" i="2"/>
  <c r="I164" i="2"/>
  <c r="H164" i="2"/>
  <c r="G164" i="2"/>
  <c r="F164" i="2"/>
  <c r="B164" i="2"/>
  <c r="A164" i="2"/>
  <c r="AC163" i="2"/>
  <c r="AA163" i="2"/>
  <c r="S163" i="2"/>
  <c r="R163" i="2"/>
  <c r="Q163" i="2"/>
  <c r="P163" i="2"/>
  <c r="O163" i="2"/>
  <c r="N163" i="2"/>
  <c r="J163" i="2"/>
  <c r="I163" i="2"/>
  <c r="H163" i="2"/>
  <c r="G163" i="2"/>
  <c r="F163" i="2"/>
  <c r="B163" i="2"/>
  <c r="A163" i="2"/>
  <c r="AC162" i="2"/>
  <c r="AA162" i="2"/>
  <c r="S162" i="2"/>
  <c r="R162" i="2"/>
  <c r="Q162" i="2"/>
  <c r="P162" i="2"/>
  <c r="O162" i="2"/>
  <c r="N162" i="2"/>
  <c r="J162" i="2"/>
  <c r="I162" i="2"/>
  <c r="H162" i="2"/>
  <c r="G162" i="2"/>
  <c r="F162" i="2"/>
  <c r="B162" i="2"/>
  <c r="A162" i="2"/>
  <c r="AC161" i="2"/>
  <c r="AA161" i="2"/>
  <c r="S161" i="2"/>
  <c r="R161" i="2"/>
  <c r="Q161" i="2"/>
  <c r="P161" i="2"/>
  <c r="O161" i="2"/>
  <c r="N161" i="2"/>
  <c r="J161" i="2"/>
  <c r="I161" i="2"/>
  <c r="H161" i="2"/>
  <c r="G161" i="2"/>
  <c r="F161" i="2"/>
  <c r="B161" i="2"/>
  <c r="A161" i="2"/>
  <c r="AC160" i="2"/>
  <c r="AA160" i="2"/>
  <c r="S160" i="2"/>
  <c r="R160" i="2"/>
  <c r="Q160" i="2"/>
  <c r="P160" i="2"/>
  <c r="O160" i="2"/>
  <c r="N160" i="2"/>
  <c r="J160" i="2"/>
  <c r="I160" i="2"/>
  <c r="H160" i="2"/>
  <c r="G160" i="2"/>
  <c r="F160" i="2"/>
  <c r="B160" i="2"/>
  <c r="A160" i="2"/>
  <c r="AC159" i="2"/>
  <c r="AA159" i="2"/>
  <c r="S159" i="2"/>
  <c r="R159" i="2"/>
  <c r="Q159" i="2"/>
  <c r="P159" i="2"/>
  <c r="O159" i="2"/>
  <c r="N159" i="2"/>
  <c r="J159" i="2"/>
  <c r="I159" i="2"/>
  <c r="H159" i="2"/>
  <c r="G159" i="2"/>
  <c r="F159" i="2"/>
  <c r="B159" i="2"/>
  <c r="A159" i="2"/>
  <c r="AC158" i="2"/>
  <c r="AA158" i="2"/>
  <c r="S158" i="2"/>
  <c r="R158" i="2"/>
  <c r="Q158" i="2"/>
  <c r="P158" i="2"/>
  <c r="O158" i="2"/>
  <c r="N158" i="2"/>
  <c r="J158" i="2"/>
  <c r="I158" i="2"/>
  <c r="H158" i="2"/>
  <c r="G158" i="2"/>
  <c r="F158" i="2"/>
  <c r="B158" i="2"/>
  <c r="A158" i="2"/>
  <c r="AC157" i="2"/>
  <c r="AA157" i="2"/>
  <c r="S157" i="2"/>
  <c r="R157" i="2"/>
  <c r="Q157" i="2"/>
  <c r="P157" i="2"/>
  <c r="O157" i="2"/>
  <c r="N157" i="2"/>
  <c r="J157" i="2"/>
  <c r="I157" i="2"/>
  <c r="H157" i="2"/>
  <c r="G157" i="2"/>
  <c r="F157" i="2"/>
  <c r="B157" i="2"/>
  <c r="A157" i="2"/>
  <c r="AC156" i="2"/>
  <c r="AA156" i="2"/>
  <c r="S156" i="2"/>
  <c r="R156" i="2"/>
  <c r="Q156" i="2"/>
  <c r="P156" i="2"/>
  <c r="O156" i="2"/>
  <c r="N156" i="2"/>
  <c r="J156" i="2"/>
  <c r="I156" i="2"/>
  <c r="H156" i="2"/>
  <c r="G156" i="2"/>
  <c r="F156" i="2"/>
  <c r="B156" i="2"/>
  <c r="A156" i="2"/>
  <c r="AC155" i="2"/>
  <c r="AA155" i="2"/>
  <c r="S155" i="2"/>
  <c r="R155" i="2"/>
  <c r="Q155" i="2"/>
  <c r="P155" i="2"/>
  <c r="O155" i="2"/>
  <c r="N155" i="2"/>
  <c r="J155" i="2"/>
  <c r="I155" i="2"/>
  <c r="H155" i="2"/>
  <c r="G155" i="2"/>
  <c r="F155" i="2"/>
  <c r="B155" i="2"/>
  <c r="A155" i="2"/>
  <c r="AC154" i="2"/>
  <c r="AA154" i="2"/>
  <c r="S154" i="2"/>
  <c r="R154" i="2"/>
  <c r="Q154" i="2"/>
  <c r="P154" i="2"/>
  <c r="O154" i="2"/>
  <c r="N154" i="2"/>
  <c r="J154" i="2"/>
  <c r="I154" i="2"/>
  <c r="H154" i="2"/>
  <c r="G154" i="2"/>
  <c r="F154" i="2"/>
  <c r="B154" i="2"/>
  <c r="A154" i="2"/>
  <c r="AC153" i="2"/>
  <c r="AA153" i="2"/>
  <c r="S153" i="2"/>
  <c r="R153" i="2"/>
  <c r="Q153" i="2"/>
  <c r="P153" i="2"/>
  <c r="O153" i="2"/>
  <c r="N153" i="2"/>
  <c r="J153" i="2"/>
  <c r="I153" i="2"/>
  <c r="H153" i="2"/>
  <c r="G153" i="2"/>
  <c r="F153" i="2"/>
  <c r="B153" i="2"/>
  <c r="A153" i="2"/>
  <c r="AC152" i="2"/>
  <c r="AA152" i="2"/>
  <c r="S152" i="2"/>
  <c r="R152" i="2"/>
  <c r="Q152" i="2"/>
  <c r="P152" i="2"/>
  <c r="O152" i="2"/>
  <c r="N152" i="2"/>
  <c r="J152" i="2"/>
  <c r="I152" i="2"/>
  <c r="H152" i="2"/>
  <c r="G152" i="2"/>
  <c r="F152" i="2"/>
  <c r="B152" i="2"/>
  <c r="A152" i="2"/>
  <c r="AC151" i="2"/>
  <c r="AA151" i="2"/>
  <c r="S151" i="2"/>
  <c r="R151" i="2"/>
  <c r="Q151" i="2"/>
  <c r="P151" i="2"/>
  <c r="O151" i="2"/>
  <c r="N151" i="2"/>
  <c r="J151" i="2"/>
  <c r="I151" i="2"/>
  <c r="H151" i="2"/>
  <c r="G151" i="2"/>
  <c r="F151" i="2"/>
  <c r="B151" i="2"/>
  <c r="A151" i="2"/>
  <c r="AC150" i="2"/>
  <c r="AA150" i="2"/>
  <c r="S150" i="2"/>
  <c r="R150" i="2"/>
  <c r="Q150" i="2"/>
  <c r="P150" i="2"/>
  <c r="O150" i="2"/>
  <c r="N150" i="2"/>
  <c r="J150" i="2"/>
  <c r="I150" i="2"/>
  <c r="H150" i="2"/>
  <c r="G150" i="2"/>
  <c r="F150" i="2"/>
  <c r="B150" i="2"/>
  <c r="A150" i="2"/>
  <c r="AC149" i="2"/>
  <c r="AA149" i="2"/>
  <c r="S149" i="2"/>
  <c r="R149" i="2"/>
  <c r="Q149" i="2"/>
  <c r="P149" i="2"/>
  <c r="O149" i="2"/>
  <c r="N149" i="2"/>
  <c r="J149" i="2"/>
  <c r="I149" i="2"/>
  <c r="H149" i="2"/>
  <c r="G149" i="2"/>
  <c r="F149" i="2"/>
  <c r="B149" i="2"/>
  <c r="A149" i="2"/>
  <c r="AC148" i="2"/>
  <c r="AA148" i="2"/>
  <c r="S148" i="2"/>
  <c r="R148" i="2"/>
  <c r="Q148" i="2"/>
  <c r="P148" i="2"/>
  <c r="O148" i="2"/>
  <c r="N148" i="2"/>
  <c r="J148" i="2"/>
  <c r="I148" i="2"/>
  <c r="H148" i="2"/>
  <c r="G148" i="2"/>
  <c r="F148" i="2"/>
  <c r="B148" i="2"/>
  <c r="A148" i="2"/>
  <c r="AC147" i="2"/>
  <c r="AA147" i="2"/>
  <c r="S147" i="2"/>
  <c r="R147" i="2"/>
  <c r="Q147" i="2"/>
  <c r="P147" i="2"/>
  <c r="O147" i="2"/>
  <c r="N147" i="2"/>
  <c r="J147" i="2"/>
  <c r="I147" i="2"/>
  <c r="H147" i="2"/>
  <c r="G147" i="2"/>
  <c r="F147" i="2"/>
  <c r="B147" i="2"/>
  <c r="A147" i="2"/>
  <c r="AC146" i="2"/>
  <c r="AA146" i="2"/>
  <c r="S146" i="2"/>
  <c r="R146" i="2"/>
  <c r="Q146" i="2"/>
  <c r="P146" i="2"/>
  <c r="O146" i="2"/>
  <c r="N146" i="2"/>
  <c r="J146" i="2"/>
  <c r="I146" i="2"/>
  <c r="H146" i="2"/>
  <c r="G146" i="2"/>
  <c r="F146" i="2"/>
  <c r="B146" i="2"/>
  <c r="A146" i="2"/>
  <c r="AC145" i="2"/>
  <c r="AA145" i="2"/>
  <c r="S145" i="2"/>
  <c r="R145" i="2"/>
  <c r="Q145" i="2"/>
  <c r="P145" i="2"/>
  <c r="O145" i="2"/>
  <c r="N145" i="2"/>
  <c r="J145" i="2"/>
  <c r="I145" i="2"/>
  <c r="H145" i="2"/>
  <c r="G145" i="2"/>
  <c r="F145" i="2"/>
  <c r="B145" i="2"/>
  <c r="A145" i="2"/>
  <c r="AC144" i="2"/>
  <c r="AA144" i="2"/>
  <c r="S144" i="2"/>
  <c r="R144" i="2"/>
  <c r="Q144" i="2"/>
  <c r="P144" i="2"/>
  <c r="O144" i="2"/>
  <c r="N144" i="2"/>
  <c r="J144" i="2"/>
  <c r="I144" i="2"/>
  <c r="H144" i="2"/>
  <c r="G144" i="2"/>
  <c r="F144" i="2"/>
  <c r="B144" i="2"/>
  <c r="A144" i="2"/>
  <c r="AC143" i="2"/>
  <c r="AA143" i="2"/>
  <c r="S143" i="2"/>
  <c r="R143" i="2"/>
  <c r="Q143" i="2"/>
  <c r="P143" i="2"/>
  <c r="O143" i="2"/>
  <c r="N143" i="2"/>
  <c r="J143" i="2"/>
  <c r="I143" i="2"/>
  <c r="H143" i="2"/>
  <c r="G143" i="2"/>
  <c r="F143" i="2"/>
  <c r="B143" i="2"/>
  <c r="A143" i="2"/>
  <c r="AC142" i="2"/>
  <c r="AA142" i="2"/>
  <c r="S142" i="2"/>
  <c r="R142" i="2"/>
  <c r="Q142" i="2"/>
  <c r="P142" i="2"/>
  <c r="O142" i="2"/>
  <c r="N142" i="2"/>
  <c r="J142" i="2"/>
  <c r="I142" i="2"/>
  <c r="H142" i="2"/>
  <c r="G142" i="2"/>
  <c r="F142" i="2"/>
  <c r="B142" i="2"/>
  <c r="A142" i="2"/>
  <c r="AC141" i="2"/>
  <c r="AA141" i="2"/>
  <c r="S141" i="2"/>
  <c r="R141" i="2"/>
  <c r="Q141" i="2"/>
  <c r="P141" i="2"/>
  <c r="O141" i="2"/>
  <c r="N141" i="2"/>
  <c r="J141" i="2"/>
  <c r="I141" i="2"/>
  <c r="H141" i="2"/>
  <c r="G141" i="2"/>
  <c r="F141" i="2"/>
  <c r="B141" i="2"/>
  <c r="A141" i="2"/>
  <c r="AC140" i="2"/>
  <c r="AA140" i="2"/>
  <c r="S140" i="2"/>
  <c r="R140" i="2"/>
  <c r="Q140" i="2"/>
  <c r="P140" i="2"/>
  <c r="O140" i="2"/>
  <c r="N140" i="2"/>
  <c r="J140" i="2"/>
  <c r="I140" i="2"/>
  <c r="H140" i="2"/>
  <c r="G140" i="2"/>
  <c r="F140" i="2"/>
  <c r="B140" i="2"/>
  <c r="A140" i="2"/>
  <c r="AC139" i="2"/>
  <c r="AA139" i="2"/>
  <c r="S139" i="2"/>
  <c r="R139" i="2"/>
  <c r="Q139" i="2"/>
  <c r="P139" i="2"/>
  <c r="O139" i="2"/>
  <c r="N139" i="2"/>
  <c r="J139" i="2"/>
  <c r="I139" i="2"/>
  <c r="H139" i="2"/>
  <c r="G139" i="2"/>
  <c r="F139" i="2"/>
  <c r="B139" i="2"/>
  <c r="A139" i="2"/>
  <c r="AC138" i="2"/>
  <c r="AA138" i="2"/>
  <c r="S138" i="2"/>
  <c r="R138" i="2"/>
  <c r="Q138" i="2"/>
  <c r="P138" i="2"/>
  <c r="O138" i="2"/>
  <c r="N138" i="2"/>
  <c r="J138" i="2"/>
  <c r="I138" i="2"/>
  <c r="H138" i="2"/>
  <c r="G138" i="2"/>
  <c r="F138" i="2"/>
  <c r="B138" i="2"/>
  <c r="A138" i="2"/>
  <c r="AC137" i="2"/>
  <c r="AA137" i="2"/>
  <c r="S137" i="2"/>
  <c r="R137" i="2"/>
  <c r="Q137" i="2"/>
  <c r="P137" i="2"/>
  <c r="O137" i="2"/>
  <c r="N137" i="2"/>
  <c r="J137" i="2"/>
  <c r="I137" i="2"/>
  <c r="H137" i="2"/>
  <c r="G137" i="2"/>
  <c r="F137" i="2"/>
  <c r="B137" i="2"/>
  <c r="A137" i="2"/>
  <c r="AC136" i="2"/>
  <c r="AA136" i="2"/>
  <c r="S136" i="2"/>
  <c r="R136" i="2"/>
  <c r="Q136" i="2"/>
  <c r="P136" i="2"/>
  <c r="O136" i="2"/>
  <c r="N136" i="2"/>
  <c r="J136" i="2"/>
  <c r="I136" i="2"/>
  <c r="H136" i="2"/>
  <c r="G136" i="2"/>
  <c r="F136" i="2"/>
  <c r="B136" i="2"/>
  <c r="A136" i="2"/>
  <c r="AC135" i="2"/>
  <c r="AA135" i="2"/>
  <c r="S135" i="2"/>
  <c r="R135" i="2"/>
  <c r="Q135" i="2"/>
  <c r="P135" i="2"/>
  <c r="O135" i="2"/>
  <c r="N135" i="2"/>
  <c r="J135" i="2"/>
  <c r="I135" i="2"/>
  <c r="H135" i="2"/>
  <c r="G135" i="2"/>
  <c r="F135" i="2"/>
  <c r="B135" i="2"/>
  <c r="A135" i="2"/>
  <c r="AC134" i="2"/>
  <c r="AA134" i="2"/>
  <c r="S134" i="2"/>
  <c r="R134" i="2"/>
  <c r="Q134" i="2"/>
  <c r="P134" i="2"/>
  <c r="O134" i="2"/>
  <c r="N134" i="2"/>
  <c r="J134" i="2"/>
  <c r="I134" i="2"/>
  <c r="H134" i="2"/>
  <c r="G134" i="2"/>
  <c r="F134" i="2"/>
  <c r="B134" i="2"/>
  <c r="A134" i="2"/>
  <c r="AC133" i="2"/>
  <c r="AA133" i="2"/>
  <c r="S133" i="2"/>
  <c r="R133" i="2"/>
  <c r="Q133" i="2"/>
  <c r="P133" i="2"/>
  <c r="O133" i="2"/>
  <c r="N133" i="2"/>
  <c r="J133" i="2"/>
  <c r="I133" i="2"/>
  <c r="H133" i="2"/>
  <c r="G133" i="2"/>
  <c r="F133" i="2"/>
  <c r="B133" i="2"/>
  <c r="A133" i="2"/>
  <c r="AC132" i="2"/>
  <c r="AA132" i="2"/>
  <c r="S132" i="2"/>
  <c r="R132" i="2"/>
  <c r="Q132" i="2"/>
  <c r="P132" i="2"/>
  <c r="O132" i="2"/>
  <c r="N132" i="2"/>
  <c r="J132" i="2"/>
  <c r="I132" i="2"/>
  <c r="H132" i="2"/>
  <c r="G132" i="2"/>
  <c r="F132" i="2"/>
  <c r="B132" i="2"/>
  <c r="A132" i="2"/>
  <c r="AC131" i="2"/>
  <c r="AA131" i="2"/>
  <c r="S131" i="2"/>
  <c r="R131" i="2"/>
  <c r="Q131" i="2"/>
  <c r="P131" i="2"/>
  <c r="O131" i="2"/>
  <c r="N131" i="2"/>
  <c r="J131" i="2"/>
  <c r="I131" i="2"/>
  <c r="H131" i="2"/>
  <c r="G131" i="2"/>
  <c r="F131" i="2"/>
  <c r="B131" i="2"/>
  <c r="A131" i="2"/>
  <c r="AC130" i="2"/>
  <c r="AA130" i="2"/>
  <c r="S130" i="2"/>
  <c r="R130" i="2"/>
  <c r="Q130" i="2"/>
  <c r="P130" i="2"/>
  <c r="O130" i="2"/>
  <c r="N130" i="2"/>
  <c r="J130" i="2"/>
  <c r="I130" i="2"/>
  <c r="H130" i="2"/>
  <c r="G130" i="2"/>
  <c r="F130" i="2"/>
  <c r="B130" i="2"/>
  <c r="A130" i="2"/>
  <c r="AC129" i="2"/>
  <c r="AA129" i="2"/>
  <c r="S129" i="2"/>
  <c r="R129" i="2"/>
  <c r="Q129" i="2"/>
  <c r="P129" i="2"/>
  <c r="O129" i="2"/>
  <c r="N129" i="2"/>
  <c r="J129" i="2"/>
  <c r="I129" i="2"/>
  <c r="H129" i="2"/>
  <c r="G129" i="2"/>
  <c r="F129" i="2"/>
  <c r="B129" i="2"/>
  <c r="A129" i="2"/>
  <c r="AC128" i="2"/>
  <c r="AA128" i="2"/>
  <c r="S128" i="2"/>
  <c r="R128" i="2"/>
  <c r="Q128" i="2"/>
  <c r="P128" i="2"/>
  <c r="O128" i="2"/>
  <c r="N128" i="2"/>
  <c r="J128" i="2"/>
  <c r="I128" i="2"/>
  <c r="H128" i="2"/>
  <c r="G128" i="2"/>
  <c r="F128" i="2"/>
  <c r="B128" i="2"/>
  <c r="A128" i="2"/>
  <c r="AC127" i="2"/>
  <c r="AA127" i="2"/>
  <c r="S127" i="2"/>
  <c r="R127" i="2"/>
  <c r="Q127" i="2"/>
  <c r="P127" i="2"/>
  <c r="O127" i="2"/>
  <c r="N127" i="2"/>
  <c r="J127" i="2"/>
  <c r="I127" i="2"/>
  <c r="H127" i="2"/>
  <c r="G127" i="2"/>
  <c r="F127" i="2"/>
  <c r="B127" i="2"/>
  <c r="A127" i="2"/>
  <c r="AC126" i="2"/>
  <c r="AA126" i="2"/>
  <c r="S126" i="2"/>
  <c r="R126" i="2"/>
  <c r="Q126" i="2"/>
  <c r="P126" i="2"/>
  <c r="O126" i="2"/>
  <c r="N126" i="2"/>
  <c r="J126" i="2"/>
  <c r="I126" i="2"/>
  <c r="H126" i="2"/>
  <c r="G126" i="2"/>
  <c r="F126" i="2"/>
  <c r="B126" i="2"/>
  <c r="A126" i="2"/>
  <c r="AC125" i="2"/>
  <c r="AA125" i="2"/>
  <c r="S125" i="2"/>
  <c r="R125" i="2"/>
  <c r="Q125" i="2"/>
  <c r="P125" i="2"/>
  <c r="O125" i="2"/>
  <c r="N125" i="2"/>
  <c r="J125" i="2"/>
  <c r="I125" i="2"/>
  <c r="H125" i="2"/>
  <c r="G125" i="2"/>
  <c r="F125" i="2"/>
  <c r="B125" i="2"/>
  <c r="A125" i="2"/>
  <c r="AC124" i="2"/>
  <c r="AA124" i="2"/>
  <c r="S124" i="2"/>
  <c r="R124" i="2"/>
  <c r="Q124" i="2"/>
  <c r="P124" i="2"/>
  <c r="O124" i="2"/>
  <c r="N124" i="2"/>
  <c r="J124" i="2"/>
  <c r="I124" i="2"/>
  <c r="H124" i="2"/>
  <c r="G124" i="2"/>
  <c r="F124" i="2"/>
  <c r="B124" i="2"/>
  <c r="A124" i="2"/>
  <c r="AC123" i="2"/>
  <c r="AA123" i="2"/>
  <c r="S123" i="2"/>
  <c r="R123" i="2"/>
  <c r="Q123" i="2"/>
  <c r="P123" i="2"/>
  <c r="O123" i="2"/>
  <c r="N123" i="2"/>
  <c r="J123" i="2"/>
  <c r="I123" i="2"/>
  <c r="H123" i="2"/>
  <c r="G123" i="2"/>
  <c r="F123" i="2"/>
  <c r="B123" i="2"/>
  <c r="A123" i="2"/>
  <c r="AC122" i="2"/>
  <c r="AA122" i="2"/>
  <c r="S122" i="2"/>
  <c r="R122" i="2"/>
  <c r="Q122" i="2"/>
  <c r="P122" i="2"/>
  <c r="O122" i="2"/>
  <c r="N122" i="2"/>
  <c r="J122" i="2"/>
  <c r="I122" i="2"/>
  <c r="H122" i="2"/>
  <c r="G122" i="2"/>
  <c r="F122" i="2"/>
  <c r="B122" i="2"/>
  <c r="A122" i="2"/>
  <c r="AC121" i="2"/>
  <c r="AA121" i="2"/>
  <c r="S121" i="2"/>
  <c r="R121" i="2"/>
  <c r="Q121" i="2"/>
  <c r="P121" i="2"/>
  <c r="O121" i="2"/>
  <c r="N121" i="2"/>
  <c r="J121" i="2"/>
  <c r="I121" i="2"/>
  <c r="H121" i="2"/>
  <c r="G121" i="2"/>
  <c r="F121" i="2"/>
  <c r="B121" i="2"/>
  <c r="A121" i="2"/>
  <c r="AC120" i="2"/>
  <c r="AA120" i="2"/>
  <c r="S120" i="2"/>
  <c r="R120" i="2"/>
  <c r="Q120" i="2"/>
  <c r="P120" i="2"/>
  <c r="O120" i="2"/>
  <c r="N120" i="2"/>
  <c r="J120" i="2"/>
  <c r="I120" i="2"/>
  <c r="H120" i="2"/>
  <c r="G120" i="2"/>
  <c r="F120" i="2"/>
  <c r="B120" i="2"/>
  <c r="A120" i="2"/>
  <c r="AC119" i="2"/>
  <c r="AA119" i="2"/>
  <c r="S119" i="2"/>
  <c r="R119" i="2"/>
  <c r="Q119" i="2"/>
  <c r="P119" i="2"/>
  <c r="O119" i="2"/>
  <c r="N119" i="2"/>
  <c r="J119" i="2"/>
  <c r="I119" i="2"/>
  <c r="H119" i="2"/>
  <c r="G119" i="2"/>
  <c r="F119" i="2"/>
  <c r="B119" i="2"/>
  <c r="A119" i="2"/>
  <c r="AC118" i="2"/>
  <c r="AA118" i="2"/>
  <c r="S118" i="2"/>
  <c r="R118" i="2"/>
  <c r="Q118" i="2"/>
  <c r="P118" i="2"/>
  <c r="O118" i="2"/>
  <c r="N118" i="2"/>
  <c r="J118" i="2"/>
  <c r="I118" i="2"/>
  <c r="H118" i="2"/>
  <c r="G118" i="2"/>
  <c r="F118" i="2"/>
  <c r="B118" i="2"/>
  <c r="A118" i="2"/>
  <c r="AC117" i="2"/>
  <c r="AA117" i="2"/>
  <c r="S117" i="2"/>
  <c r="R117" i="2"/>
  <c r="Q117" i="2"/>
  <c r="P117" i="2"/>
  <c r="O117" i="2"/>
  <c r="N117" i="2"/>
  <c r="J117" i="2"/>
  <c r="I117" i="2"/>
  <c r="H117" i="2"/>
  <c r="G117" i="2"/>
  <c r="F117" i="2"/>
  <c r="B117" i="2"/>
  <c r="A117" i="2"/>
  <c r="AC116" i="2"/>
  <c r="AA116" i="2"/>
  <c r="S116" i="2"/>
  <c r="R116" i="2"/>
  <c r="Q116" i="2"/>
  <c r="P116" i="2"/>
  <c r="O116" i="2"/>
  <c r="N116" i="2"/>
  <c r="J116" i="2"/>
  <c r="I116" i="2"/>
  <c r="H116" i="2"/>
  <c r="G116" i="2"/>
  <c r="F116" i="2"/>
  <c r="B116" i="2"/>
  <c r="A116" i="2"/>
  <c r="AC115" i="2"/>
  <c r="AA115" i="2"/>
  <c r="S115" i="2"/>
  <c r="R115" i="2"/>
  <c r="Q115" i="2"/>
  <c r="P115" i="2"/>
  <c r="O115" i="2"/>
  <c r="N115" i="2"/>
  <c r="J115" i="2"/>
  <c r="I115" i="2"/>
  <c r="H115" i="2"/>
  <c r="G115" i="2"/>
  <c r="F115" i="2"/>
  <c r="B115" i="2"/>
  <c r="A115" i="2"/>
  <c r="AC114" i="2"/>
  <c r="AA114" i="2"/>
  <c r="S114" i="2"/>
  <c r="R114" i="2"/>
  <c r="Q114" i="2"/>
  <c r="P114" i="2"/>
  <c r="O114" i="2"/>
  <c r="N114" i="2"/>
  <c r="J114" i="2"/>
  <c r="I114" i="2"/>
  <c r="H114" i="2"/>
  <c r="G114" i="2"/>
  <c r="F114" i="2"/>
  <c r="B114" i="2"/>
  <c r="A114" i="2"/>
  <c r="AC113" i="2"/>
  <c r="AA113" i="2"/>
  <c r="S113" i="2"/>
  <c r="R113" i="2"/>
  <c r="Q113" i="2"/>
  <c r="P113" i="2"/>
  <c r="O113" i="2"/>
  <c r="N113" i="2"/>
  <c r="J113" i="2"/>
  <c r="I113" i="2"/>
  <c r="H113" i="2"/>
  <c r="G113" i="2"/>
  <c r="F113" i="2"/>
  <c r="B113" i="2"/>
  <c r="A113" i="2"/>
  <c r="AC112" i="2"/>
  <c r="AA112" i="2"/>
  <c r="S112" i="2"/>
  <c r="R112" i="2"/>
  <c r="Q112" i="2"/>
  <c r="P112" i="2"/>
  <c r="O112" i="2"/>
  <c r="N112" i="2"/>
  <c r="J112" i="2"/>
  <c r="I112" i="2"/>
  <c r="H112" i="2"/>
  <c r="G112" i="2"/>
  <c r="F112" i="2"/>
  <c r="B112" i="2"/>
  <c r="A112" i="2"/>
  <c r="AC111" i="2"/>
  <c r="AA111" i="2"/>
  <c r="S111" i="2"/>
  <c r="R111" i="2"/>
  <c r="Q111" i="2"/>
  <c r="P111" i="2"/>
  <c r="O111" i="2"/>
  <c r="N111" i="2"/>
  <c r="J111" i="2"/>
  <c r="I111" i="2"/>
  <c r="H111" i="2"/>
  <c r="G111" i="2"/>
  <c r="F111" i="2"/>
  <c r="B111" i="2"/>
  <c r="A111" i="2"/>
  <c r="AC110" i="2"/>
  <c r="AA110" i="2"/>
  <c r="S110" i="2"/>
  <c r="R110" i="2"/>
  <c r="Q110" i="2"/>
  <c r="P110" i="2"/>
  <c r="O110" i="2"/>
  <c r="N110" i="2"/>
  <c r="J110" i="2"/>
  <c r="I110" i="2"/>
  <c r="H110" i="2"/>
  <c r="G110" i="2"/>
  <c r="F110" i="2"/>
  <c r="B110" i="2"/>
  <c r="A110" i="2"/>
  <c r="AC109" i="2"/>
  <c r="AA109" i="2"/>
  <c r="S109" i="2"/>
  <c r="R109" i="2"/>
  <c r="Q109" i="2"/>
  <c r="P109" i="2"/>
  <c r="O109" i="2"/>
  <c r="N109" i="2"/>
  <c r="J109" i="2"/>
  <c r="I109" i="2"/>
  <c r="H109" i="2"/>
  <c r="G109" i="2"/>
  <c r="F109" i="2"/>
  <c r="B109" i="2"/>
  <c r="A109" i="2"/>
  <c r="AC108" i="2"/>
  <c r="AA108" i="2"/>
  <c r="S108" i="2"/>
  <c r="R108" i="2"/>
  <c r="Q108" i="2"/>
  <c r="P108" i="2"/>
  <c r="O108" i="2"/>
  <c r="N108" i="2"/>
  <c r="J108" i="2"/>
  <c r="I108" i="2"/>
  <c r="H108" i="2"/>
  <c r="G108" i="2"/>
  <c r="F108" i="2"/>
  <c r="B108" i="2"/>
  <c r="A108" i="2"/>
  <c r="AC107" i="2"/>
  <c r="AA107" i="2"/>
  <c r="S107" i="2"/>
  <c r="R107" i="2"/>
  <c r="Q107" i="2"/>
  <c r="P107" i="2"/>
  <c r="O107" i="2"/>
  <c r="N107" i="2"/>
  <c r="J107" i="2"/>
  <c r="I107" i="2"/>
  <c r="H107" i="2"/>
  <c r="G107" i="2"/>
  <c r="F107" i="2"/>
  <c r="B107" i="2"/>
  <c r="A107" i="2"/>
  <c r="AC106" i="2"/>
  <c r="AA106" i="2"/>
  <c r="S106" i="2"/>
  <c r="R106" i="2"/>
  <c r="Q106" i="2"/>
  <c r="P106" i="2"/>
  <c r="O106" i="2"/>
  <c r="N106" i="2"/>
  <c r="J106" i="2"/>
  <c r="I106" i="2"/>
  <c r="H106" i="2"/>
  <c r="G106" i="2"/>
  <c r="F106" i="2"/>
  <c r="B106" i="2"/>
  <c r="A106" i="2"/>
  <c r="AC105" i="2"/>
  <c r="AA105" i="2"/>
  <c r="S105" i="2"/>
  <c r="R105" i="2"/>
  <c r="Q105" i="2"/>
  <c r="P105" i="2"/>
  <c r="O105" i="2"/>
  <c r="N105" i="2"/>
  <c r="J105" i="2"/>
  <c r="I105" i="2"/>
  <c r="H105" i="2"/>
  <c r="G105" i="2"/>
  <c r="F105" i="2"/>
  <c r="B105" i="2"/>
  <c r="A105" i="2"/>
  <c r="AC104" i="2"/>
  <c r="AA104" i="2"/>
  <c r="S104" i="2"/>
  <c r="R104" i="2"/>
  <c r="Q104" i="2"/>
  <c r="P104" i="2"/>
  <c r="O104" i="2"/>
  <c r="N104" i="2"/>
  <c r="J104" i="2"/>
  <c r="I104" i="2"/>
  <c r="H104" i="2"/>
  <c r="G104" i="2"/>
  <c r="F104" i="2"/>
  <c r="B104" i="2"/>
  <c r="A104" i="2"/>
  <c r="AC103" i="2"/>
  <c r="AA103" i="2"/>
  <c r="S103" i="2"/>
  <c r="R103" i="2"/>
  <c r="Q103" i="2"/>
  <c r="P103" i="2"/>
  <c r="O103" i="2"/>
  <c r="N103" i="2"/>
  <c r="J103" i="2"/>
  <c r="I103" i="2"/>
  <c r="H103" i="2"/>
  <c r="G103" i="2"/>
  <c r="F103" i="2"/>
  <c r="B103" i="2"/>
  <c r="A103" i="2"/>
  <c r="AC102" i="2"/>
  <c r="AA102" i="2"/>
  <c r="S102" i="2"/>
  <c r="R102" i="2"/>
  <c r="Q102" i="2"/>
  <c r="P102" i="2"/>
  <c r="O102" i="2"/>
  <c r="N102" i="2"/>
  <c r="J102" i="2"/>
  <c r="I102" i="2"/>
  <c r="H102" i="2"/>
  <c r="G102" i="2"/>
  <c r="F102" i="2"/>
  <c r="B102" i="2"/>
  <c r="A102" i="2"/>
  <c r="AC101" i="2"/>
  <c r="AA101" i="2"/>
  <c r="S101" i="2"/>
  <c r="R101" i="2"/>
  <c r="Q101" i="2"/>
  <c r="P101" i="2"/>
  <c r="O101" i="2"/>
  <c r="N101" i="2"/>
  <c r="J101" i="2"/>
  <c r="I101" i="2"/>
  <c r="H101" i="2"/>
  <c r="G101" i="2"/>
  <c r="F101" i="2"/>
  <c r="B101" i="2"/>
  <c r="A101" i="2"/>
  <c r="AC100" i="2"/>
  <c r="AA100" i="2"/>
  <c r="S100" i="2"/>
  <c r="R100" i="2"/>
  <c r="Q100" i="2"/>
  <c r="P100" i="2"/>
  <c r="O100" i="2"/>
  <c r="N100" i="2"/>
  <c r="J100" i="2"/>
  <c r="I100" i="2"/>
  <c r="H100" i="2"/>
  <c r="G100" i="2"/>
  <c r="F100" i="2"/>
  <c r="B100" i="2"/>
  <c r="A100" i="2"/>
  <c r="AC99" i="2"/>
  <c r="AA99" i="2"/>
  <c r="S99" i="2"/>
  <c r="R99" i="2"/>
  <c r="Q99" i="2"/>
  <c r="P99" i="2"/>
  <c r="O99" i="2"/>
  <c r="N99" i="2"/>
  <c r="J99" i="2"/>
  <c r="I99" i="2"/>
  <c r="H99" i="2"/>
  <c r="G99" i="2"/>
  <c r="F99" i="2"/>
  <c r="B99" i="2"/>
  <c r="A99" i="2"/>
  <c r="AC98" i="2"/>
  <c r="AA98" i="2"/>
  <c r="S98" i="2"/>
  <c r="R98" i="2"/>
  <c r="Q98" i="2"/>
  <c r="P98" i="2"/>
  <c r="O98" i="2"/>
  <c r="N98" i="2"/>
  <c r="J98" i="2"/>
  <c r="I98" i="2"/>
  <c r="H98" i="2"/>
  <c r="G98" i="2"/>
  <c r="F98" i="2"/>
  <c r="B98" i="2"/>
  <c r="A98" i="2"/>
  <c r="AC97" i="2"/>
  <c r="AA97" i="2"/>
  <c r="S97" i="2"/>
  <c r="R97" i="2"/>
  <c r="Q97" i="2"/>
  <c r="P97" i="2"/>
  <c r="O97" i="2"/>
  <c r="N97" i="2"/>
  <c r="J97" i="2"/>
  <c r="I97" i="2"/>
  <c r="H97" i="2"/>
  <c r="G97" i="2"/>
  <c r="F97" i="2"/>
  <c r="B97" i="2"/>
  <c r="A97" i="2"/>
  <c r="AC96" i="2"/>
  <c r="AA96" i="2"/>
  <c r="S96" i="2"/>
  <c r="R96" i="2"/>
  <c r="Q96" i="2"/>
  <c r="P96" i="2"/>
  <c r="O96" i="2"/>
  <c r="N96" i="2"/>
  <c r="J96" i="2"/>
  <c r="I96" i="2"/>
  <c r="H96" i="2"/>
  <c r="G96" i="2"/>
  <c r="F96" i="2"/>
  <c r="B96" i="2"/>
  <c r="A96" i="2"/>
  <c r="AC95" i="2"/>
  <c r="AA95" i="2"/>
  <c r="S95" i="2"/>
  <c r="R95" i="2"/>
  <c r="Q95" i="2"/>
  <c r="P95" i="2"/>
  <c r="O95" i="2"/>
  <c r="N95" i="2"/>
  <c r="J95" i="2"/>
  <c r="I95" i="2"/>
  <c r="H95" i="2"/>
  <c r="G95" i="2"/>
  <c r="F95" i="2"/>
  <c r="B95" i="2"/>
  <c r="A95" i="2"/>
  <c r="AC94" i="2"/>
  <c r="AA94" i="2"/>
  <c r="S94" i="2"/>
  <c r="R94" i="2"/>
  <c r="Q94" i="2"/>
  <c r="P94" i="2"/>
  <c r="O94" i="2"/>
  <c r="N94" i="2"/>
  <c r="J94" i="2"/>
  <c r="I94" i="2"/>
  <c r="H94" i="2"/>
  <c r="G94" i="2"/>
  <c r="F94" i="2"/>
  <c r="B94" i="2"/>
  <c r="A94" i="2"/>
  <c r="AC93" i="2"/>
  <c r="AA93" i="2"/>
  <c r="S93" i="2"/>
  <c r="R93" i="2"/>
  <c r="Q93" i="2"/>
  <c r="P93" i="2"/>
  <c r="O93" i="2"/>
  <c r="N93" i="2"/>
  <c r="J93" i="2"/>
  <c r="I93" i="2"/>
  <c r="H93" i="2"/>
  <c r="G93" i="2"/>
  <c r="F93" i="2"/>
  <c r="B93" i="2"/>
  <c r="A93" i="2"/>
  <c r="AC92" i="2"/>
  <c r="AA92" i="2"/>
  <c r="S92" i="2"/>
  <c r="R92" i="2"/>
  <c r="Q92" i="2"/>
  <c r="P92" i="2"/>
  <c r="O92" i="2"/>
  <c r="N92" i="2"/>
  <c r="J92" i="2"/>
  <c r="I92" i="2"/>
  <c r="H92" i="2"/>
  <c r="G92" i="2"/>
  <c r="F92" i="2"/>
  <c r="B92" i="2"/>
  <c r="A92" i="2"/>
  <c r="AC91" i="2"/>
  <c r="AA91" i="2"/>
  <c r="S91" i="2"/>
  <c r="R91" i="2"/>
  <c r="Q91" i="2"/>
  <c r="P91" i="2"/>
  <c r="O91" i="2"/>
  <c r="N91" i="2"/>
  <c r="J91" i="2"/>
  <c r="I91" i="2"/>
  <c r="H91" i="2"/>
  <c r="G91" i="2"/>
  <c r="F91" i="2"/>
  <c r="B91" i="2"/>
  <c r="A91" i="2"/>
  <c r="AC90" i="2"/>
  <c r="AA90" i="2"/>
  <c r="S90" i="2"/>
  <c r="R90" i="2"/>
  <c r="Q90" i="2"/>
  <c r="P90" i="2"/>
  <c r="O90" i="2"/>
  <c r="N90" i="2"/>
  <c r="J90" i="2"/>
  <c r="I90" i="2"/>
  <c r="H90" i="2"/>
  <c r="G90" i="2"/>
  <c r="F90" i="2"/>
  <c r="B90" i="2"/>
  <c r="A90" i="2"/>
  <c r="AC89" i="2"/>
  <c r="AA89" i="2"/>
  <c r="S89" i="2"/>
  <c r="R89" i="2"/>
  <c r="Q89" i="2"/>
  <c r="P89" i="2"/>
  <c r="O89" i="2"/>
  <c r="N89" i="2"/>
  <c r="J89" i="2"/>
  <c r="I89" i="2"/>
  <c r="H89" i="2"/>
  <c r="G89" i="2"/>
  <c r="F89" i="2"/>
  <c r="B89" i="2"/>
  <c r="A89" i="2"/>
  <c r="AC88" i="2"/>
  <c r="AA88" i="2"/>
  <c r="S88" i="2"/>
  <c r="R88" i="2"/>
  <c r="Q88" i="2"/>
  <c r="P88" i="2"/>
  <c r="O88" i="2"/>
  <c r="N88" i="2"/>
  <c r="J88" i="2"/>
  <c r="I88" i="2"/>
  <c r="H88" i="2"/>
  <c r="G88" i="2"/>
  <c r="F88" i="2"/>
  <c r="B88" i="2"/>
  <c r="A88" i="2"/>
  <c r="AC87" i="2"/>
  <c r="AA87" i="2"/>
  <c r="S87" i="2"/>
  <c r="R87" i="2"/>
  <c r="Q87" i="2"/>
  <c r="P87" i="2"/>
  <c r="O87" i="2"/>
  <c r="N87" i="2"/>
  <c r="J87" i="2"/>
  <c r="I87" i="2"/>
  <c r="H87" i="2"/>
  <c r="G87" i="2"/>
  <c r="F87" i="2"/>
  <c r="B87" i="2"/>
  <c r="A87" i="2"/>
  <c r="AC86" i="2"/>
  <c r="AA86" i="2"/>
  <c r="S86" i="2"/>
  <c r="R86" i="2"/>
  <c r="Q86" i="2"/>
  <c r="P86" i="2"/>
  <c r="O86" i="2"/>
  <c r="N86" i="2"/>
  <c r="J86" i="2"/>
  <c r="I86" i="2"/>
  <c r="H86" i="2"/>
  <c r="G86" i="2"/>
  <c r="F86" i="2"/>
  <c r="B86" i="2"/>
  <c r="A86" i="2"/>
  <c r="AC85" i="2"/>
  <c r="AA85" i="2"/>
  <c r="S85" i="2"/>
  <c r="R85" i="2"/>
  <c r="Q85" i="2"/>
  <c r="P85" i="2"/>
  <c r="O85" i="2"/>
  <c r="N85" i="2"/>
  <c r="J85" i="2"/>
  <c r="I85" i="2"/>
  <c r="H85" i="2"/>
  <c r="G85" i="2"/>
  <c r="F85" i="2"/>
  <c r="B85" i="2"/>
  <c r="A85" i="2"/>
  <c r="AC84" i="2"/>
  <c r="AA84" i="2"/>
  <c r="S84" i="2"/>
  <c r="R84" i="2"/>
  <c r="Q84" i="2"/>
  <c r="P84" i="2"/>
  <c r="O84" i="2"/>
  <c r="N84" i="2"/>
  <c r="J84" i="2"/>
  <c r="I84" i="2"/>
  <c r="H84" i="2"/>
  <c r="G84" i="2"/>
  <c r="F84" i="2"/>
  <c r="B84" i="2"/>
  <c r="A84" i="2"/>
  <c r="AC83" i="2"/>
  <c r="AA83" i="2"/>
  <c r="S83" i="2"/>
  <c r="R83" i="2"/>
  <c r="Q83" i="2"/>
  <c r="P83" i="2"/>
  <c r="O83" i="2"/>
  <c r="N83" i="2"/>
  <c r="J83" i="2"/>
  <c r="I83" i="2"/>
  <c r="H83" i="2"/>
  <c r="G83" i="2"/>
  <c r="F83" i="2"/>
  <c r="B83" i="2"/>
  <c r="A83" i="2"/>
  <c r="AC82" i="2"/>
  <c r="AA82" i="2"/>
  <c r="S82" i="2"/>
  <c r="R82" i="2"/>
  <c r="Q82" i="2"/>
  <c r="P82" i="2"/>
  <c r="O82" i="2"/>
  <c r="N82" i="2"/>
  <c r="J82" i="2"/>
  <c r="I82" i="2"/>
  <c r="H82" i="2"/>
  <c r="G82" i="2"/>
  <c r="F82" i="2"/>
  <c r="B82" i="2"/>
  <c r="A82" i="2"/>
  <c r="AC81" i="2"/>
  <c r="AA81" i="2"/>
  <c r="S81" i="2"/>
  <c r="R81" i="2"/>
  <c r="Q81" i="2"/>
  <c r="P81" i="2"/>
  <c r="O81" i="2"/>
  <c r="N81" i="2"/>
  <c r="J81" i="2"/>
  <c r="I81" i="2"/>
  <c r="H81" i="2"/>
  <c r="G81" i="2"/>
  <c r="F81" i="2"/>
  <c r="B81" i="2"/>
  <c r="A81" i="2"/>
  <c r="AC80" i="2"/>
  <c r="AA80" i="2"/>
  <c r="S80" i="2"/>
  <c r="R80" i="2"/>
  <c r="Q80" i="2"/>
  <c r="P80" i="2"/>
  <c r="O80" i="2"/>
  <c r="N80" i="2"/>
  <c r="J80" i="2"/>
  <c r="I80" i="2"/>
  <c r="H80" i="2"/>
  <c r="G80" i="2"/>
  <c r="F80" i="2"/>
  <c r="B80" i="2"/>
  <c r="A80" i="2"/>
  <c r="AC79" i="2"/>
  <c r="AA79" i="2"/>
  <c r="S79" i="2"/>
  <c r="R79" i="2"/>
  <c r="Q79" i="2"/>
  <c r="P79" i="2"/>
  <c r="O79" i="2"/>
  <c r="N79" i="2"/>
  <c r="J79" i="2"/>
  <c r="I79" i="2"/>
  <c r="H79" i="2"/>
  <c r="G79" i="2"/>
  <c r="F79" i="2"/>
  <c r="B79" i="2"/>
  <c r="A79" i="2"/>
  <c r="AC78" i="2"/>
  <c r="AA78" i="2"/>
  <c r="S78" i="2"/>
  <c r="R78" i="2"/>
  <c r="Q78" i="2"/>
  <c r="P78" i="2"/>
  <c r="O78" i="2"/>
  <c r="N78" i="2"/>
  <c r="J78" i="2"/>
  <c r="I78" i="2"/>
  <c r="H78" i="2"/>
  <c r="G78" i="2"/>
  <c r="F78" i="2"/>
  <c r="B78" i="2"/>
  <c r="A78" i="2"/>
  <c r="AC77" i="2"/>
  <c r="AA77" i="2"/>
  <c r="S77" i="2"/>
  <c r="R77" i="2"/>
  <c r="Q77" i="2"/>
  <c r="P77" i="2"/>
  <c r="O77" i="2"/>
  <c r="N77" i="2"/>
  <c r="J77" i="2"/>
  <c r="I77" i="2"/>
  <c r="H77" i="2"/>
  <c r="G77" i="2"/>
  <c r="F77" i="2"/>
  <c r="B77" i="2"/>
  <c r="A77" i="2"/>
  <c r="AC76" i="2"/>
  <c r="AA76" i="2"/>
  <c r="S76" i="2"/>
  <c r="R76" i="2"/>
  <c r="Q76" i="2"/>
  <c r="P76" i="2"/>
  <c r="O76" i="2"/>
  <c r="N76" i="2"/>
  <c r="J76" i="2"/>
  <c r="I76" i="2"/>
  <c r="H76" i="2"/>
  <c r="G76" i="2"/>
  <c r="F76" i="2"/>
  <c r="B76" i="2"/>
  <c r="A76" i="2"/>
  <c r="AC75" i="2"/>
  <c r="AA75" i="2"/>
  <c r="S75" i="2"/>
  <c r="R75" i="2"/>
  <c r="Q75" i="2"/>
  <c r="P75" i="2"/>
  <c r="O75" i="2"/>
  <c r="N75" i="2"/>
  <c r="J75" i="2"/>
  <c r="I75" i="2"/>
  <c r="H75" i="2"/>
  <c r="G75" i="2"/>
  <c r="F75" i="2"/>
  <c r="B75" i="2"/>
  <c r="A75" i="2"/>
  <c r="AC74" i="2"/>
  <c r="AA74" i="2"/>
  <c r="S74" i="2"/>
  <c r="R74" i="2"/>
  <c r="Q74" i="2"/>
  <c r="P74" i="2"/>
  <c r="O74" i="2"/>
  <c r="N74" i="2"/>
  <c r="J74" i="2"/>
  <c r="I74" i="2"/>
  <c r="H74" i="2"/>
  <c r="G74" i="2"/>
  <c r="F74" i="2"/>
  <c r="B74" i="2"/>
  <c r="A74" i="2"/>
  <c r="AC73" i="2"/>
  <c r="AA73" i="2"/>
  <c r="S73" i="2"/>
  <c r="R73" i="2"/>
  <c r="Q73" i="2"/>
  <c r="P73" i="2"/>
  <c r="O73" i="2"/>
  <c r="N73" i="2"/>
  <c r="J73" i="2"/>
  <c r="I73" i="2"/>
  <c r="H73" i="2"/>
  <c r="G73" i="2"/>
  <c r="F73" i="2"/>
  <c r="B73" i="2"/>
  <c r="A73" i="2"/>
  <c r="AC72" i="2"/>
  <c r="AA72" i="2"/>
  <c r="S72" i="2"/>
  <c r="R72" i="2"/>
  <c r="Q72" i="2"/>
  <c r="P72" i="2"/>
  <c r="O72" i="2"/>
  <c r="N72" i="2"/>
  <c r="J72" i="2"/>
  <c r="I72" i="2"/>
  <c r="H72" i="2"/>
  <c r="G72" i="2"/>
  <c r="F72" i="2"/>
  <c r="B72" i="2"/>
  <c r="A72" i="2"/>
  <c r="AC71" i="2"/>
  <c r="AA71" i="2"/>
  <c r="S71" i="2"/>
  <c r="R71" i="2"/>
  <c r="Q71" i="2"/>
  <c r="P71" i="2"/>
  <c r="O71" i="2"/>
  <c r="N71" i="2"/>
  <c r="J71" i="2"/>
  <c r="I71" i="2"/>
  <c r="H71" i="2"/>
  <c r="G71" i="2"/>
  <c r="F71" i="2"/>
  <c r="B71" i="2"/>
  <c r="A71" i="2"/>
  <c r="AC70" i="2"/>
  <c r="AA70" i="2"/>
  <c r="S70" i="2"/>
  <c r="R70" i="2"/>
  <c r="Q70" i="2"/>
  <c r="P70" i="2"/>
  <c r="O70" i="2"/>
  <c r="N70" i="2"/>
  <c r="J70" i="2"/>
  <c r="I70" i="2"/>
  <c r="H70" i="2"/>
  <c r="G70" i="2"/>
  <c r="F70" i="2"/>
  <c r="B70" i="2"/>
  <c r="A70" i="2"/>
  <c r="AC69" i="2"/>
  <c r="AA69" i="2"/>
  <c r="S69" i="2"/>
  <c r="R69" i="2"/>
  <c r="Q69" i="2"/>
  <c r="P69" i="2"/>
  <c r="O69" i="2"/>
  <c r="N69" i="2"/>
  <c r="J69" i="2"/>
  <c r="I69" i="2"/>
  <c r="H69" i="2"/>
  <c r="G69" i="2"/>
  <c r="F69" i="2"/>
  <c r="B69" i="2"/>
  <c r="A69" i="2"/>
  <c r="AC68" i="2"/>
  <c r="AA68" i="2"/>
  <c r="S68" i="2"/>
  <c r="R68" i="2"/>
  <c r="Q68" i="2"/>
  <c r="P68" i="2"/>
  <c r="O68" i="2"/>
  <c r="N68" i="2"/>
  <c r="J68" i="2"/>
  <c r="I68" i="2"/>
  <c r="H68" i="2"/>
  <c r="G68" i="2"/>
  <c r="F68" i="2"/>
  <c r="B68" i="2"/>
  <c r="A68" i="2"/>
  <c r="AC67" i="2"/>
  <c r="AA67" i="2"/>
  <c r="S67" i="2"/>
  <c r="R67" i="2"/>
  <c r="Q67" i="2"/>
  <c r="P67" i="2"/>
  <c r="O67" i="2"/>
  <c r="N67" i="2"/>
  <c r="J67" i="2"/>
  <c r="I67" i="2"/>
  <c r="H67" i="2"/>
  <c r="G67" i="2"/>
  <c r="F67" i="2"/>
  <c r="B67" i="2"/>
  <c r="A67" i="2"/>
  <c r="AC66" i="2"/>
  <c r="AA66" i="2"/>
  <c r="S66" i="2"/>
  <c r="R66" i="2"/>
  <c r="Q66" i="2"/>
  <c r="P66" i="2"/>
  <c r="O66" i="2"/>
  <c r="N66" i="2"/>
  <c r="J66" i="2"/>
  <c r="I66" i="2"/>
  <c r="H66" i="2"/>
  <c r="G66" i="2"/>
  <c r="F66" i="2"/>
  <c r="B66" i="2"/>
  <c r="A66" i="2"/>
  <c r="AC65" i="2"/>
  <c r="AA65" i="2"/>
  <c r="S65" i="2"/>
  <c r="R65" i="2"/>
  <c r="Q65" i="2"/>
  <c r="P65" i="2"/>
  <c r="O65" i="2"/>
  <c r="N65" i="2"/>
  <c r="J65" i="2"/>
  <c r="I65" i="2"/>
  <c r="H65" i="2"/>
  <c r="G65" i="2"/>
  <c r="F65" i="2"/>
  <c r="B65" i="2"/>
  <c r="A65" i="2"/>
  <c r="AC64" i="2"/>
  <c r="AA64" i="2"/>
  <c r="S64" i="2"/>
  <c r="R64" i="2"/>
  <c r="Q64" i="2"/>
  <c r="P64" i="2"/>
  <c r="O64" i="2"/>
  <c r="N64" i="2"/>
  <c r="J64" i="2"/>
  <c r="I64" i="2"/>
  <c r="H64" i="2"/>
  <c r="G64" i="2"/>
  <c r="F64" i="2"/>
  <c r="B64" i="2"/>
  <c r="A64" i="2"/>
  <c r="AC63" i="2"/>
  <c r="AA63" i="2"/>
  <c r="S63" i="2"/>
  <c r="R63" i="2"/>
  <c r="Q63" i="2"/>
  <c r="P63" i="2"/>
  <c r="O63" i="2"/>
  <c r="N63" i="2"/>
  <c r="J63" i="2"/>
  <c r="I63" i="2"/>
  <c r="H63" i="2"/>
  <c r="G63" i="2"/>
  <c r="F63" i="2"/>
  <c r="B63" i="2"/>
  <c r="A63" i="2"/>
  <c r="AC62" i="2"/>
  <c r="AA62" i="2"/>
  <c r="S62" i="2"/>
  <c r="R62" i="2"/>
  <c r="Q62" i="2"/>
  <c r="P62" i="2"/>
  <c r="O62" i="2"/>
  <c r="N62" i="2"/>
  <c r="J62" i="2"/>
  <c r="I62" i="2"/>
  <c r="H62" i="2"/>
  <c r="G62" i="2"/>
  <c r="F62" i="2"/>
  <c r="B62" i="2"/>
  <c r="A62" i="2"/>
  <c r="AC61" i="2"/>
  <c r="AA61" i="2"/>
  <c r="S61" i="2"/>
  <c r="R61" i="2"/>
  <c r="Q61" i="2"/>
  <c r="P61" i="2"/>
  <c r="O61" i="2"/>
  <c r="N61" i="2"/>
  <c r="J61" i="2"/>
  <c r="I61" i="2"/>
  <c r="H61" i="2"/>
  <c r="G61" i="2"/>
  <c r="F61" i="2"/>
  <c r="B61" i="2"/>
  <c r="A61" i="2"/>
  <c r="AC60" i="2"/>
  <c r="AA60" i="2"/>
  <c r="S60" i="2"/>
  <c r="R60" i="2"/>
  <c r="Q60" i="2"/>
  <c r="P60" i="2"/>
  <c r="O60" i="2"/>
  <c r="N60" i="2"/>
  <c r="J60" i="2"/>
  <c r="I60" i="2"/>
  <c r="H60" i="2"/>
  <c r="G60" i="2"/>
  <c r="F60" i="2"/>
  <c r="B60" i="2"/>
  <c r="A60" i="2"/>
  <c r="AC59" i="2"/>
  <c r="AA59" i="2"/>
  <c r="S59" i="2"/>
  <c r="R59" i="2"/>
  <c r="Q59" i="2"/>
  <c r="P59" i="2"/>
  <c r="O59" i="2"/>
  <c r="N59" i="2"/>
  <c r="J59" i="2"/>
  <c r="I59" i="2"/>
  <c r="H59" i="2"/>
  <c r="G59" i="2"/>
  <c r="F59" i="2"/>
  <c r="B59" i="2"/>
  <c r="A59" i="2"/>
  <c r="AC58" i="2"/>
  <c r="AA58" i="2"/>
  <c r="S58" i="2"/>
  <c r="R58" i="2"/>
  <c r="Q58" i="2"/>
  <c r="P58" i="2"/>
  <c r="O58" i="2"/>
  <c r="N58" i="2"/>
  <c r="J58" i="2"/>
  <c r="I58" i="2"/>
  <c r="H58" i="2"/>
  <c r="G58" i="2"/>
  <c r="F58" i="2"/>
  <c r="B58" i="2"/>
  <c r="A58" i="2"/>
  <c r="AC57" i="2"/>
  <c r="AA57" i="2"/>
  <c r="S57" i="2"/>
  <c r="R57" i="2"/>
  <c r="Q57" i="2"/>
  <c r="P57" i="2"/>
  <c r="O57" i="2"/>
  <c r="N57" i="2"/>
  <c r="J57" i="2"/>
  <c r="I57" i="2"/>
  <c r="H57" i="2"/>
  <c r="G57" i="2"/>
  <c r="F57" i="2"/>
  <c r="B57" i="2"/>
  <c r="A57" i="2"/>
  <c r="AC56" i="2"/>
  <c r="AA56" i="2"/>
  <c r="S56" i="2"/>
  <c r="R56" i="2"/>
  <c r="Q56" i="2"/>
  <c r="P56" i="2"/>
  <c r="O56" i="2"/>
  <c r="N56" i="2"/>
  <c r="J56" i="2"/>
  <c r="I56" i="2"/>
  <c r="H56" i="2"/>
  <c r="G56" i="2"/>
  <c r="F56" i="2"/>
  <c r="B56" i="2"/>
  <c r="A56" i="2"/>
  <c r="AC55" i="2"/>
  <c r="AA55" i="2"/>
  <c r="S55" i="2"/>
  <c r="R55" i="2"/>
  <c r="Q55" i="2"/>
  <c r="P55" i="2"/>
  <c r="O55" i="2"/>
  <c r="N55" i="2"/>
  <c r="J55" i="2"/>
  <c r="I55" i="2"/>
  <c r="H55" i="2"/>
  <c r="G55" i="2"/>
  <c r="F55" i="2"/>
  <c r="B55" i="2"/>
  <c r="A55" i="2"/>
  <c r="AC54" i="2"/>
  <c r="AA54" i="2"/>
  <c r="S54" i="2"/>
  <c r="R54" i="2"/>
  <c r="Q54" i="2"/>
  <c r="P54" i="2"/>
  <c r="O54" i="2"/>
  <c r="N54" i="2"/>
  <c r="J54" i="2"/>
  <c r="I54" i="2"/>
  <c r="H54" i="2"/>
  <c r="G54" i="2"/>
  <c r="F54" i="2"/>
  <c r="B54" i="2"/>
  <c r="A54" i="2"/>
  <c r="AC53" i="2"/>
  <c r="AA53" i="2"/>
  <c r="S53" i="2"/>
  <c r="R53" i="2"/>
  <c r="Q53" i="2"/>
  <c r="P53" i="2"/>
  <c r="O53" i="2"/>
  <c r="N53" i="2"/>
  <c r="J53" i="2"/>
  <c r="I53" i="2"/>
  <c r="H53" i="2"/>
  <c r="G53" i="2"/>
  <c r="F53" i="2"/>
  <c r="B53" i="2"/>
  <c r="A53" i="2"/>
  <c r="AC52" i="2"/>
  <c r="AA52" i="2"/>
  <c r="S52" i="2"/>
  <c r="R52" i="2"/>
  <c r="Q52" i="2"/>
  <c r="P52" i="2"/>
  <c r="O52" i="2"/>
  <c r="N52" i="2"/>
  <c r="J52" i="2"/>
  <c r="I52" i="2"/>
  <c r="H52" i="2"/>
  <c r="G52" i="2"/>
  <c r="F52" i="2"/>
  <c r="B52" i="2"/>
  <c r="A52" i="2"/>
  <c r="AC51" i="2"/>
  <c r="AA51" i="2"/>
  <c r="S51" i="2"/>
  <c r="R51" i="2"/>
  <c r="Q51" i="2"/>
  <c r="P51" i="2"/>
  <c r="O51" i="2"/>
  <c r="N51" i="2"/>
  <c r="J51" i="2"/>
  <c r="I51" i="2"/>
  <c r="H51" i="2"/>
  <c r="G51" i="2"/>
  <c r="F51" i="2"/>
  <c r="B51" i="2"/>
  <c r="A51" i="2"/>
  <c r="AC50" i="2"/>
  <c r="AA50" i="2"/>
  <c r="S50" i="2"/>
  <c r="R50" i="2"/>
  <c r="Q50" i="2"/>
  <c r="P50" i="2"/>
  <c r="O50" i="2"/>
  <c r="N50" i="2"/>
  <c r="J50" i="2"/>
  <c r="I50" i="2"/>
  <c r="H50" i="2"/>
  <c r="G50" i="2"/>
  <c r="F50" i="2"/>
  <c r="B50" i="2"/>
  <c r="A50" i="2"/>
  <c r="AC49" i="2"/>
  <c r="AA49" i="2"/>
  <c r="S49" i="2"/>
  <c r="R49" i="2"/>
  <c r="Q49" i="2"/>
  <c r="P49" i="2"/>
  <c r="O49" i="2"/>
  <c r="N49" i="2"/>
  <c r="J49" i="2"/>
  <c r="I49" i="2"/>
  <c r="H49" i="2"/>
  <c r="G49" i="2"/>
  <c r="F49" i="2"/>
  <c r="B49" i="2"/>
  <c r="A49" i="2"/>
  <c r="AC48" i="2"/>
  <c r="AA48" i="2"/>
  <c r="S48" i="2"/>
  <c r="R48" i="2"/>
  <c r="Q48" i="2"/>
  <c r="P48" i="2"/>
  <c r="O48" i="2"/>
  <c r="N48" i="2"/>
  <c r="J48" i="2"/>
  <c r="I48" i="2"/>
  <c r="H48" i="2"/>
  <c r="G48" i="2"/>
  <c r="F48" i="2"/>
  <c r="B48" i="2"/>
  <c r="A48" i="2"/>
  <c r="AC47" i="2"/>
  <c r="AA47" i="2"/>
  <c r="S47" i="2"/>
  <c r="R47" i="2"/>
  <c r="Q47" i="2"/>
  <c r="P47" i="2"/>
  <c r="O47" i="2"/>
  <c r="N47" i="2"/>
  <c r="J47" i="2"/>
  <c r="I47" i="2"/>
  <c r="H47" i="2"/>
  <c r="G47" i="2"/>
  <c r="F47" i="2"/>
  <c r="B47" i="2"/>
  <c r="A47" i="2"/>
  <c r="AC46" i="2"/>
  <c r="AA46" i="2"/>
  <c r="S46" i="2"/>
  <c r="R46" i="2"/>
  <c r="Q46" i="2"/>
  <c r="P46" i="2"/>
  <c r="O46" i="2"/>
  <c r="N46" i="2"/>
  <c r="J46" i="2"/>
  <c r="I46" i="2"/>
  <c r="H46" i="2"/>
  <c r="G46" i="2"/>
  <c r="F46" i="2"/>
  <c r="B46" i="2"/>
  <c r="A46" i="2"/>
  <c r="AC45" i="2"/>
  <c r="AA45" i="2"/>
  <c r="S45" i="2"/>
  <c r="R45" i="2"/>
  <c r="Q45" i="2"/>
  <c r="P45" i="2"/>
  <c r="O45" i="2"/>
  <c r="N45" i="2"/>
  <c r="J45" i="2"/>
  <c r="I45" i="2"/>
  <c r="H45" i="2"/>
  <c r="G45" i="2"/>
  <c r="F45" i="2"/>
  <c r="B45" i="2"/>
  <c r="A45" i="2"/>
  <c r="AC44" i="2"/>
  <c r="AA44" i="2"/>
  <c r="S44" i="2"/>
  <c r="R44" i="2"/>
  <c r="Q44" i="2"/>
  <c r="P44" i="2"/>
  <c r="O44" i="2"/>
  <c r="N44" i="2"/>
  <c r="J44" i="2"/>
  <c r="I44" i="2"/>
  <c r="H44" i="2"/>
  <c r="G44" i="2"/>
  <c r="F44" i="2"/>
  <c r="B44" i="2"/>
  <c r="A44" i="2"/>
  <c r="AC43" i="2"/>
  <c r="AA43" i="2"/>
  <c r="S43" i="2"/>
  <c r="R43" i="2"/>
  <c r="Q43" i="2"/>
  <c r="P43" i="2"/>
  <c r="O43" i="2"/>
  <c r="N43" i="2"/>
  <c r="J43" i="2"/>
  <c r="I43" i="2"/>
  <c r="H43" i="2"/>
  <c r="G43" i="2"/>
  <c r="F43" i="2"/>
  <c r="B43" i="2"/>
  <c r="A43" i="2"/>
  <c r="AC42" i="2"/>
  <c r="AA42" i="2"/>
  <c r="S42" i="2"/>
  <c r="R42" i="2"/>
  <c r="Q42" i="2"/>
  <c r="P42" i="2"/>
  <c r="O42" i="2"/>
  <c r="N42" i="2"/>
  <c r="J42" i="2"/>
  <c r="I42" i="2"/>
  <c r="H42" i="2"/>
  <c r="G42" i="2"/>
  <c r="F42" i="2"/>
  <c r="B42" i="2"/>
  <c r="A42" i="2"/>
  <c r="AC41" i="2"/>
  <c r="AA41" i="2"/>
  <c r="S41" i="2"/>
  <c r="R41" i="2"/>
  <c r="Q41" i="2"/>
  <c r="P41" i="2"/>
  <c r="O41" i="2"/>
  <c r="N41" i="2"/>
  <c r="J41" i="2"/>
  <c r="I41" i="2"/>
  <c r="H41" i="2"/>
  <c r="G41" i="2"/>
  <c r="F41" i="2"/>
  <c r="B41" i="2"/>
  <c r="A41" i="2"/>
  <c r="AC40" i="2"/>
  <c r="AA40" i="2"/>
  <c r="S40" i="2"/>
  <c r="R40" i="2"/>
  <c r="Q40" i="2"/>
  <c r="P40" i="2"/>
  <c r="O40" i="2"/>
  <c r="N40" i="2"/>
  <c r="J40" i="2"/>
  <c r="I40" i="2"/>
  <c r="H40" i="2"/>
  <c r="G40" i="2"/>
  <c r="F40" i="2"/>
  <c r="B40" i="2"/>
  <c r="A40" i="2"/>
  <c r="AC39" i="2"/>
  <c r="AA39" i="2"/>
  <c r="S39" i="2"/>
  <c r="R39" i="2"/>
  <c r="Q39" i="2"/>
  <c r="P39" i="2"/>
  <c r="O39" i="2"/>
  <c r="N39" i="2"/>
  <c r="J39" i="2"/>
  <c r="I39" i="2"/>
  <c r="H39" i="2"/>
  <c r="G39" i="2"/>
  <c r="F39" i="2"/>
  <c r="B39" i="2"/>
  <c r="A39" i="2"/>
  <c r="AC38" i="2"/>
  <c r="AA38" i="2"/>
  <c r="S38" i="2"/>
  <c r="R38" i="2"/>
  <c r="Q38" i="2"/>
  <c r="P38" i="2"/>
  <c r="O38" i="2"/>
  <c r="N38" i="2"/>
  <c r="J38" i="2"/>
  <c r="I38" i="2"/>
  <c r="H38" i="2"/>
  <c r="G38" i="2"/>
  <c r="F38" i="2"/>
  <c r="B38" i="2"/>
  <c r="A38" i="2"/>
  <c r="AC37" i="2"/>
  <c r="AA37" i="2"/>
  <c r="S37" i="2"/>
  <c r="R37" i="2"/>
  <c r="Q37" i="2"/>
  <c r="P37" i="2"/>
  <c r="O37" i="2"/>
  <c r="N37" i="2"/>
  <c r="J37" i="2"/>
  <c r="I37" i="2"/>
  <c r="H37" i="2"/>
  <c r="G37" i="2"/>
  <c r="F37" i="2"/>
  <c r="B37" i="2"/>
  <c r="A37" i="2"/>
  <c r="AC36" i="2"/>
  <c r="AA36" i="2"/>
  <c r="S36" i="2"/>
  <c r="R36" i="2"/>
  <c r="Q36" i="2"/>
  <c r="P36" i="2"/>
  <c r="O36" i="2"/>
  <c r="N36" i="2"/>
  <c r="J36" i="2"/>
  <c r="I36" i="2"/>
  <c r="H36" i="2"/>
  <c r="G36" i="2"/>
  <c r="F36" i="2"/>
  <c r="B36" i="2"/>
  <c r="A36" i="2"/>
  <c r="AC35" i="2"/>
  <c r="AA35" i="2"/>
  <c r="S35" i="2"/>
  <c r="R35" i="2"/>
  <c r="Q35" i="2"/>
  <c r="P35" i="2"/>
  <c r="O35" i="2"/>
  <c r="N35" i="2"/>
  <c r="J35" i="2"/>
  <c r="I35" i="2"/>
  <c r="H35" i="2"/>
  <c r="G35" i="2"/>
  <c r="F35" i="2"/>
  <c r="B35" i="2"/>
  <c r="A35" i="2"/>
  <c r="AC34" i="2"/>
  <c r="AA34" i="2"/>
  <c r="S34" i="2"/>
  <c r="R34" i="2"/>
  <c r="Q34" i="2"/>
  <c r="P34" i="2"/>
  <c r="O34" i="2"/>
  <c r="N34" i="2"/>
  <c r="J34" i="2"/>
  <c r="I34" i="2"/>
  <c r="H34" i="2"/>
  <c r="G34" i="2"/>
  <c r="F34" i="2"/>
  <c r="B34" i="2"/>
  <c r="A34" i="2"/>
  <c r="AC33" i="2"/>
  <c r="AA33" i="2"/>
  <c r="S33" i="2"/>
  <c r="R33" i="2"/>
  <c r="Q33" i="2"/>
  <c r="P33" i="2"/>
  <c r="O33" i="2"/>
  <c r="N33" i="2"/>
  <c r="J33" i="2"/>
  <c r="I33" i="2"/>
  <c r="H33" i="2"/>
  <c r="G33" i="2"/>
  <c r="F33" i="2"/>
  <c r="B33" i="2"/>
  <c r="A33" i="2"/>
  <c r="AC32" i="2"/>
  <c r="AA32" i="2"/>
  <c r="S32" i="2"/>
  <c r="R32" i="2"/>
  <c r="Q32" i="2"/>
  <c r="P32" i="2"/>
  <c r="O32" i="2"/>
  <c r="N32" i="2"/>
  <c r="J32" i="2"/>
  <c r="I32" i="2"/>
  <c r="H32" i="2"/>
  <c r="G32" i="2"/>
  <c r="F32" i="2"/>
  <c r="B32" i="2"/>
  <c r="A32" i="2"/>
  <c r="AC31" i="2"/>
  <c r="AA31" i="2"/>
  <c r="S31" i="2"/>
  <c r="R31" i="2"/>
  <c r="Q31" i="2"/>
  <c r="P31" i="2"/>
  <c r="O31" i="2"/>
  <c r="N31" i="2"/>
  <c r="J31" i="2"/>
  <c r="I31" i="2"/>
  <c r="H31" i="2"/>
  <c r="G31" i="2"/>
  <c r="F31" i="2"/>
  <c r="B31" i="2"/>
  <c r="A31" i="2"/>
  <c r="AC30" i="2"/>
  <c r="AA30" i="2"/>
  <c r="S30" i="2"/>
  <c r="R30" i="2"/>
  <c r="Q30" i="2"/>
  <c r="P30" i="2"/>
  <c r="O30" i="2"/>
  <c r="N30" i="2"/>
  <c r="J30" i="2"/>
  <c r="I30" i="2"/>
  <c r="H30" i="2"/>
  <c r="G30" i="2"/>
  <c r="F30" i="2"/>
  <c r="B30" i="2"/>
  <c r="A30" i="2"/>
  <c r="AC29" i="2"/>
  <c r="AA29" i="2"/>
  <c r="S29" i="2"/>
  <c r="R29" i="2"/>
  <c r="Q29" i="2"/>
  <c r="P29" i="2"/>
  <c r="O29" i="2"/>
  <c r="N29" i="2"/>
  <c r="J29" i="2"/>
  <c r="I29" i="2"/>
  <c r="H29" i="2"/>
  <c r="G29" i="2"/>
  <c r="F29" i="2"/>
  <c r="B29" i="2"/>
  <c r="A29" i="2"/>
  <c r="AC28" i="2"/>
  <c r="AA28" i="2"/>
  <c r="S28" i="2"/>
  <c r="R28" i="2"/>
  <c r="Q28" i="2"/>
  <c r="P28" i="2"/>
  <c r="O28" i="2"/>
  <c r="N28" i="2"/>
  <c r="J28" i="2"/>
  <c r="I28" i="2"/>
  <c r="H28" i="2"/>
  <c r="G28" i="2"/>
  <c r="F28" i="2"/>
  <c r="B28" i="2"/>
  <c r="A28" i="2"/>
  <c r="AC27" i="2"/>
  <c r="AA27" i="2"/>
  <c r="S27" i="2"/>
  <c r="R27" i="2"/>
  <c r="Q27" i="2"/>
  <c r="P27" i="2"/>
  <c r="O27" i="2"/>
  <c r="N27" i="2"/>
  <c r="J27" i="2"/>
  <c r="I27" i="2"/>
  <c r="H27" i="2"/>
  <c r="G27" i="2"/>
  <c r="F27" i="2"/>
  <c r="B27" i="2"/>
  <c r="A27" i="2"/>
  <c r="AC26" i="2"/>
  <c r="AA26" i="2"/>
  <c r="S26" i="2"/>
  <c r="R26" i="2"/>
  <c r="Q26" i="2"/>
  <c r="P26" i="2"/>
  <c r="O26" i="2"/>
  <c r="N26" i="2"/>
  <c r="J26" i="2"/>
  <c r="I26" i="2"/>
  <c r="H26" i="2"/>
  <c r="G26" i="2"/>
  <c r="F26" i="2"/>
  <c r="B26" i="2"/>
  <c r="A26" i="2"/>
  <c r="AC25" i="2"/>
  <c r="AA25" i="2"/>
  <c r="S25" i="2"/>
  <c r="R25" i="2"/>
  <c r="Q25" i="2"/>
  <c r="P25" i="2"/>
  <c r="O25" i="2"/>
  <c r="N25" i="2"/>
  <c r="J25" i="2"/>
  <c r="I25" i="2"/>
  <c r="H25" i="2"/>
  <c r="G25" i="2"/>
  <c r="F25" i="2"/>
  <c r="B25" i="2"/>
  <c r="A25" i="2"/>
  <c r="AC24" i="2"/>
  <c r="AA24" i="2"/>
  <c r="S24" i="2"/>
  <c r="R24" i="2"/>
  <c r="Q24" i="2"/>
  <c r="P24" i="2"/>
  <c r="O24" i="2"/>
  <c r="N24" i="2"/>
  <c r="J24" i="2"/>
  <c r="I24" i="2"/>
  <c r="H24" i="2"/>
  <c r="G24" i="2"/>
  <c r="F24" i="2"/>
  <c r="B24" i="2"/>
  <c r="A24" i="2"/>
  <c r="AC23" i="2"/>
  <c r="AA23" i="2"/>
  <c r="S23" i="2"/>
  <c r="R23" i="2"/>
  <c r="Q23" i="2"/>
  <c r="P23" i="2"/>
  <c r="O23" i="2"/>
  <c r="N23" i="2"/>
  <c r="J23" i="2"/>
  <c r="I23" i="2"/>
  <c r="H23" i="2"/>
  <c r="G23" i="2"/>
  <c r="F23" i="2"/>
  <c r="B23" i="2"/>
  <c r="A23" i="2"/>
  <c r="AC22" i="2"/>
  <c r="AA22" i="2"/>
  <c r="S22" i="2"/>
  <c r="R22" i="2"/>
  <c r="Q22" i="2"/>
  <c r="P22" i="2"/>
  <c r="O22" i="2"/>
  <c r="N22" i="2"/>
  <c r="J22" i="2"/>
  <c r="I22" i="2"/>
  <c r="H22" i="2"/>
  <c r="G22" i="2"/>
  <c r="F22" i="2"/>
  <c r="B22" i="2"/>
  <c r="A22" i="2"/>
  <c r="AC21" i="2"/>
  <c r="AA21" i="2"/>
  <c r="S21" i="2"/>
  <c r="R21" i="2"/>
  <c r="Q21" i="2"/>
  <c r="P21" i="2"/>
  <c r="O21" i="2"/>
  <c r="N21" i="2"/>
  <c r="J21" i="2"/>
  <c r="I21" i="2"/>
  <c r="H21" i="2"/>
  <c r="G21" i="2"/>
  <c r="F21" i="2"/>
  <c r="B21" i="2"/>
  <c r="A21" i="2"/>
  <c r="AC20" i="2"/>
  <c r="AA20" i="2"/>
  <c r="S20" i="2"/>
  <c r="R20" i="2"/>
  <c r="Q20" i="2"/>
  <c r="P20" i="2"/>
  <c r="O20" i="2"/>
  <c r="N20" i="2"/>
  <c r="J20" i="2"/>
  <c r="I20" i="2"/>
  <c r="H20" i="2"/>
  <c r="G20" i="2"/>
  <c r="F20" i="2"/>
  <c r="B20" i="2"/>
  <c r="A20" i="2"/>
  <c r="AC19" i="2"/>
  <c r="AA19" i="2"/>
  <c r="S19" i="2"/>
  <c r="R19" i="2"/>
  <c r="Q19" i="2"/>
  <c r="P19" i="2"/>
  <c r="O19" i="2"/>
  <c r="N19" i="2"/>
  <c r="J19" i="2"/>
  <c r="I19" i="2"/>
  <c r="H19" i="2"/>
  <c r="G19" i="2"/>
  <c r="F19" i="2"/>
  <c r="B19" i="2"/>
  <c r="A19" i="2"/>
  <c r="AC18" i="2"/>
  <c r="AA18" i="2"/>
  <c r="S18" i="2"/>
  <c r="R18" i="2"/>
  <c r="Q18" i="2"/>
  <c r="P18" i="2"/>
  <c r="O18" i="2"/>
  <c r="N18" i="2"/>
  <c r="J18" i="2"/>
  <c r="I18" i="2"/>
  <c r="H18" i="2"/>
  <c r="G18" i="2"/>
  <c r="F18" i="2"/>
  <c r="B18" i="2"/>
  <c r="A18" i="2"/>
  <c r="AC17" i="2"/>
  <c r="AA17" i="2"/>
  <c r="S17" i="2"/>
  <c r="R17" i="2"/>
  <c r="Q17" i="2"/>
  <c r="P17" i="2"/>
  <c r="O17" i="2"/>
  <c r="N17" i="2"/>
  <c r="J17" i="2"/>
  <c r="I17" i="2"/>
  <c r="H17" i="2"/>
  <c r="G17" i="2"/>
  <c r="F17" i="2"/>
  <c r="B17" i="2"/>
  <c r="A17" i="2"/>
  <c r="AC16" i="2"/>
  <c r="AA16" i="2"/>
  <c r="S16" i="2"/>
  <c r="R16" i="2"/>
  <c r="Q16" i="2"/>
  <c r="P16" i="2"/>
  <c r="O16" i="2"/>
  <c r="N16" i="2"/>
  <c r="J16" i="2"/>
  <c r="I16" i="2"/>
  <c r="H16" i="2"/>
  <c r="G16" i="2"/>
  <c r="F16" i="2"/>
  <c r="B16" i="2"/>
  <c r="A16" i="2"/>
  <c r="AC15" i="2"/>
  <c r="AA15" i="2"/>
  <c r="S15" i="2"/>
  <c r="R15" i="2"/>
  <c r="Q15" i="2"/>
  <c r="P15" i="2"/>
  <c r="O15" i="2"/>
  <c r="N15" i="2"/>
  <c r="J15" i="2"/>
  <c r="I15" i="2"/>
  <c r="H15" i="2"/>
  <c r="G15" i="2"/>
  <c r="F15" i="2"/>
  <c r="B15" i="2"/>
  <c r="A15" i="2"/>
  <c r="AC14" i="2"/>
  <c r="AA14" i="2"/>
  <c r="S14" i="2"/>
  <c r="R14" i="2"/>
  <c r="Q14" i="2"/>
  <c r="P14" i="2"/>
  <c r="O14" i="2"/>
  <c r="N14" i="2"/>
  <c r="J14" i="2"/>
  <c r="I14" i="2"/>
  <c r="H14" i="2"/>
  <c r="G14" i="2"/>
  <c r="F14" i="2"/>
  <c r="B14" i="2"/>
  <c r="A14" i="2"/>
  <c r="AC13" i="2"/>
  <c r="AA13" i="2"/>
  <c r="S13" i="2"/>
  <c r="R13" i="2"/>
  <c r="Q13" i="2"/>
  <c r="P13" i="2"/>
  <c r="O13" i="2"/>
  <c r="N13" i="2"/>
  <c r="J13" i="2"/>
  <c r="I13" i="2"/>
  <c r="H13" i="2"/>
  <c r="G13" i="2"/>
  <c r="F13" i="2"/>
  <c r="B13" i="2"/>
  <c r="A13" i="2"/>
  <c r="AC12" i="2"/>
  <c r="AA12" i="2"/>
  <c r="S12" i="2"/>
  <c r="R12" i="2"/>
  <c r="Q12" i="2"/>
  <c r="P12" i="2"/>
  <c r="O12" i="2"/>
  <c r="N12" i="2"/>
  <c r="J12" i="2"/>
  <c r="I12" i="2"/>
  <c r="H12" i="2"/>
  <c r="G12" i="2"/>
  <c r="F12" i="2"/>
  <c r="B12" i="2"/>
  <c r="A12" i="2"/>
  <c r="AC11" i="2"/>
  <c r="AA11" i="2"/>
  <c r="S11" i="2"/>
  <c r="R11" i="2"/>
  <c r="Q11" i="2"/>
  <c r="P11" i="2"/>
  <c r="O11" i="2"/>
  <c r="N11" i="2"/>
  <c r="J11" i="2"/>
  <c r="I11" i="2"/>
  <c r="H11" i="2"/>
  <c r="G11" i="2"/>
  <c r="F11" i="2"/>
  <c r="B11" i="2"/>
  <c r="A11" i="2"/>
  <c r="AC10" i="2"/>
  <c r="AA10" i="2"/>
  <c r="S10" i="2"/>
  <c r="R10" i="2"/>
  <c r="Q10" i="2"/>
  <c r="P10" i="2"/>
  <c r="O10" i="2"/>
  <c r="N10" i="2"/>
  <c r="J10" i="2"/>
  <c r="I10" i="2"/>
  <c r="H10" i="2"/>
  <c r="G10" i="2"/>
  <c r="F10" i="2"/>
  <c r="B10" i="2"/>
  <c r="A10" i="2"/>
  <c r="AC9" i="2"/>
  <c r="AA9" i="2"/>
  <c r="S9" i="2"/>
  <c r="R9" i="2"/>
  <c r="Q9" i="2"/>
  <c r="P9" i="2"/>
  <c r="O9" i="2"/>
  <c r="N9" i="2"/>
  <c r="J9" i="2"/>
  <c r="I9" i="2"/>
  <c r="H9" i="2"/>
  <c r="G9" i="2"/>
  <c r="F9" i="2"/>
  <c r="B9" i="2"/>
  <c r="A9" i="2"/>
  <c r="AC8" i="2"/>
  <c r="AA8" i="2"/>
  <c r="S8" i="2"/>
  <c r="R8" i="2"/>
  <c r="Q8" i="2"/>
  <c r="P8" i="2"/>
  <c r="O8" i="2"/>
  <c r="N8" i="2"/>
  <c r="J8" i="2"/>
  <c r="I8" i="2"/>
  <c r="H8" i="2"/>
  <c r="G8" i="2"/>
  <c r="F8" i="2"/>
  <c r="B8" i="2"/>
  <c r="A8" i="2"/>
  <c r="AC7" i="2"/>
  <c r="AA7" i="2"/>
  <c r="S7" i="2"/>
  <c r="R7" i="2"/>
  <c r="Q7" i="2"/>
  <c r="P7" i="2"/>
  <c r="O7" i="2"/>
  <c r="N7" i="2"/>
  <c r="J7" i="2"/>
  <c r="I7" i="2"/>
  <c r="H7" i="2"/>
  <c r="G7" i="2"/>
  <c r="F7" i="2"/>
  <c r="B7" i="2"/>
  <c r="A7" i="2"/>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R407" i="10"/>
  <c r="R405" i="10"/>
  <c r="R403" i="10"/>
  <c r="R401" i="10"/>
  <c r="R399" i="10"/>
  <c r="R397" i="10"/>
  <c r="R395" i="10"/>
  <c r="R393" i="10"/>
  <c r="R391" i="10"/>
  <c r="R389" i="10"/>
  <c r="R387" i="10"/>
  <c r="R385" i="10"/>
  <c r="R383" i="10"/>
  <c r="R381" i="10"/>
  <c r="R379" i="10"/>
  <c r="R377" i="10"/>
  <c r="R375" i="10"/>
  <c r="I373" i="10"/>
  <c r="I371" i="10"/>
  <c r="I369" i="10"/>
  <c r="I367" i="10"/>
  <c r="I365" i="10"/>
  <c r="I363" i="10"/>
  <c r="I361" i="10"/>
  <c r="I359" i="10"/>
  <c r="I355" i="10"/>
  <c r="I351" i="10"/>
  <c r="I347" i="10"/>
  <c r="I343" i="10"/>
  <c r="I339" i="10"/>
  <c r="I335" i="10"/>
  <c r="I331" i="10"/>
  <c r="I327" i="10"/>
  <c r="I323" i="10"/>
  <c r="I319" i="10"/>
  <c r="I315" i="10"/>
  <c r="I311" i="10"/>
  <c r="I295" i="11" l="1"/>
  <c r="I287" i="11"/>
  <c r="I279" i="11"/>
  <c r="T18" i="2"/>
  <c r="T26" i="2"/>
  <c r="T34" i="2"/>
  <c r="T42" i="2"/>
  <c r="T50" i="2"/>
  <c r="T58" i="2"/>
  <c r="T66" i="2"/>
  <c r="T74" i="2"/>
  <c r="T82" i="2"/>
  <c r="T90" i="2"/>
  <c r="T98" i="2"/>
  <c r="T106" i="2"/>
  <c r="T114" i="2"/>
  <c r="T122" i="2"/>
  <c r="T130" i="2"/>
  <c r="T138" i="2"/>
  <c r="T146" i="2"/>
  <c r="T154" i="2"/>
  <c r="T162" i="2"/>
  <c r="T170" i="2"/>
  <c r="T178" i="2"/>
  <c r="T186" i="2"/>
  <c r="T194" i="2"/>
  <c r="T202" i="2"/>
  <c r="T210" i="2"/>
  <c r="T218" i="2"/>
  <c r="T226" i="2"/>
  <c r="T234" i="2"/>
  <c r="T242" i="2"/>
  <c r="T250" i="2"/>
  <c r="T258" i="2"/>
  <c r="T266" i="2"/>
  <c r="T274" i="2"/>
  <c r="T282" i="2"/>
  <c r="T290" i="2"/>
  <c r="T298" i="2"/>
  <c r="T306" i="2"/>
  <c r="I307" i="11"/>
  <c r="I299" i="11"/>
  <c r="I291" i="11"/>
  <c r="I283" i="11"/>
  <c r="I275" i="11"/>
  <c r="T2305" i="2"/>
  <c r="T2297" i="2"/>
  <c r="T2289" i="2"/>
  <c r="T2281" i="2"/>
  <c r="T2273" i="2"/>
  <c r="T2249" i="2"/>
  <c r="T2241" i="2"/>
  <c r="T2233" i="2"/>
  <c r="T2225" i="2"/>
  <c r="T2217" i="2"/>
  <c r="T2209" i="2"/>
  <c r="T2201" i="2"/>
  <c r="T2193" i="2"/>
  <c r="T2185" i="2"/>
  <c r="T2177" i="2"/>
  <c r="T2169" i="2"/>
  <c r="T2161" i="2"/>
  <c r="T2153" i="2"/>
  <c r="T2145" i="2"/>
  <c r="T2137" i="2"/>
  <c r="T2129" i="2"/>
  <c r="T2121" i="2"/>
  <c r="T2113" i="2"/>
  <c r="T2105" i="2"/>
  <c r="T2097" i="2"/>
  <c r="T2089" i="2"/>
  <c r="T2081" i="2"/>
  <c r="T2073" i="2"/>
  <c r="T2065" i="2"/>
  <c r="T2057" i="2"/>
  <c r="T2049" i="2"/>
  <c r="T2041" i="2"/>
  <c r="T2033" i="2"/>
  <c r="T2025" i="2"/>
  <c r="T2017" i="2"/>
  <c r="T3300" i="2"/>
  <c r="T3292" i="2"/>
  <c r="T3284" i="2"/>
  <c r="T3276" i="2"/>
  <c r="T3268" i="2"/>
  <c r="T3260" i="2"/>
  <c r="T3252" i="2"/>
  <c r="T3244" i="2"/>
  <c r="I127" i="10"/>
  <c r="K126" i="2"/>
  <c r="I135" i="10"/>
  <c r="K134" i="2"/>
  <c r="I159" i="10"/>
  <c r="K158" i="2"/>
  <c r="I287" i="10"/>
  <c r="M286" i="2" s="1"/>
  <c r="K286" i="2"/>
  <c r="I295" i="10"/>
  <c r="K294" i="2"/>
  <c r="I224" i="12"/>
  <c r="K2223" i="2"/>
  <c r="I200" i="12"/>
  <c r="K2199" i="2"/>
  <c r="I40" i="12"/>
  <c r="M2039" i="2" s="1"/>
  <c r="K2039" i="2"/>
  <c r="I16" i="12"/>
  <c r="K2015" i="2"/>
  <c r="I291" i="13"/>
  <c r="K3290" i="2"/>
  <c r="I275" i="13"/>
  <c r="K3274" i="2"/>
  <c r="I235" i="13"/>
  <c r="M3234" i="2" s="1"/>
  <c r="K3234" i="2"/>
  <c r="I195" i="13"/>
  <c r="K3194" i="2"/>
  <c r="I155" i="13"/>
  <c r="K3154" i="2"/>
  <c r="I131" i="13"/>
  <c r="K3130" i="2"/>
  <c r="I123" i="13"/>
  <c r="M3122" i="2" s="1"/>
  <c r="K3122" i="2"/>
  <c r="I107" i="13"/>
  <c r="K3106" i="2"/>
  <c r="I75" i="13"/>
  <c r="K3074" i="2"/>
  <c r="I59" i="13"/>
  <c r="K3058" i="2"/>
  <c r="I294" i="14"/>
  <c r="K4293" i="2"/>
  <c r="I278" i="14"/>
  <c r="K4277" i="2"/>
  <c r="I246" i="14"/>
  <c r="M4245" i="2" s="1"/>
  <c r="K4245" i="2"/>
  <c r="I222" i="14"/>
  <c r="K4221" i="2"/>
  <c r="I214" i="14"/>
  <c r="M4213" i="2" s="1"/>
  <c r="K4213" i="2"/>
  <c r="I198" i="14"/>
  <c r="K4197" i="2"/>
  <c r="I174" i="14"/>
  <c r="K4173" i="2"/>
  <c r="I158" i="14"/>
  <c r="K4157" i="2"/>
  <c r="I142" i="14"/>
  <c r="M4141" i="2" s="1"/>
  <c r="K4141" i="2"/>
  <c r="I102" i="14"/>
  <c r="K4101" i="2"/>
  <c r="I94" i="14"/>
  <c r="K4093" i="2"/>
  <c r="I78" i="14"/>
  <c r="K4077" i="2"/>
  <c r="I62" i="14"/>
  <c r="M4061" i="2" s="1"/>
  <c r="K4061" i="2"/>
  <c r="I22" i="10"/>
  <c r="K21" i="2"/>
  <c r="I30" i="10"/>
  <c r="K29" i="2"/>
  <c r="T49" i="2"/>
  <c r="T57" i="2"/>
  <c r="I150" i="10"/>
  <c r="M149" i="2" s="1"/>
  <c r="K149" i="2"/>
  <c r="I174" i="10"/>
  <c r="K173" i="2"/>
  <c r="T177" i="2"/>
  <c r="I190" i="10"/>
  <c r="K189" i="2"/>
  <c r="T281" i="2"/>
  <c r="T289" i="2"/>
  <c r="I294" i="10"/>
  <c r="K293" i="2"/>
  <c r="I305" i="12"/>
  <c r="K2304" i="2"/>
  <c r="I297" i="12"/>
  <c r="K2296" i="2"/>
  <c r="I289" i="12"/>
  <c r="K2288" i="2"/>
  <c r="T2284" i="2"/>
  <c r="I281" i="12"/>
  <c r="K2280" i="2"/>
  <c r="T2276" i="2"/>
  <c r="I273" i="12"/>
  <c r="K2272" i="2"/>
  <c r="T2268" i="2"/>
  <c r="I257" i="12"/>
  <c r="M2256" i="2" s="1"/>
  <c r="K2256" i="2"/>
  <c r="T2252" i="2"/>
  <c r="T2236" i="2"/>
  <c r="I233" i="12"/>
  <c r="K2232" i="2"/>
  <c r="T2228" i="2"/>
  <c r="I217" i="12"/>
  <c r="K2216" i="2"/>
  <c r="T2204" i="2"/>
  <c r="T2188" i="2"/>
  <c r="I169" i="12"/>
  <c r="K2168" i="2"/>
  <c r="T2164" i="2"/>
  <c r="I153" i="12"/>
  <c r="K2152" i="2"/>
  <c r="T2148" i="2"/>
  <c r="I145" i="12"/>
  <c r="K2144" i="2"/>
  <c r="T2140" i="2"/>
  <c r="I137" i="12"/>
  <c r="K2136" i="2"/>
  <c r="T2132" i="2"/>
  <c r="T2124" i="2"/>
  <c r="I121" i="12"/>
  <c r="M2120" i="2" s="1"/>
  <c r="K2120" i="2"/>
  <c r="T2108" i="2"/>
  <c r="I105" i="12"/>
  <c r="K2104" i="2"/>
  <c r="I97" i="12"/>
  <c r="K2096" i="2"/>
  <c r="T2092" i="2"/>
  <c r="I89" i="12"/>
  <c r="M2088" i="2" s="1"/>
  <c r="K2088" i="2"/>
  <c r="T2084" i="2"/>
  <c r="I81" i="12"/>
  <c r="K2080" i="2"/>
  <c r="T2076" i="2"/>
  <c r="T2068" i="2"/>
  <c r="I65" i="12"/>
  <c r="K2064" i="2"/>
  <c r="I57" i="12"/>
  <c r="K2056" i="2"/>
  <c r="T2052" i="2"/>
  <c r="I49" i="12"/>
  <c r="K2048" i="2"/>
  <c r="I41" i="12"/>
  <c r="K2040" i="2"/>
  <c r="T2036" i="2"/>
  <c r="I33" i="12"/>
  <c r="K2032" i="2"/>
  <c r="I25" i="12"/>
  <c r="K2024" i="2"/>
  <c r="T2020" i="2"/>
  <c r="I17" i="12"/>
  <c r="K2016" i="2"/>
  <c r="T2012" i="2"/>
  <c r="T3295" i="2"/>
  <c r="I292" i="13"/>
  <c r="K3291" i="2"/>
  <c r="T3287" i="2"/>
  <c r="I284" i="13"/>
  <c r="K3283" i="2"/>
  <c r="T3279" i="2"/>
  <c r="I276" i="13"/>
  <c r="M3275" i="2" s="1"/>
  <c r="K3275" i="2"/>
  <c r="I260" i="13"/>
  <c r="K3259" i="2"/>
  <c r="T3247" i="2"/>
  <c r="I236" i="13"/>
  <c r="K3235" i="2"/>
  <c r="T3231" i="2"/>
  <c r="T3223" i="2"/>
  <c r="I220" i="13"/>
  <c r="K3219" i="2"/>
  <c r="I212" i="13"/>
  <c r="K3211" i="2"/>
  <c r="T3207" i="2"/>
  <c r="T3199" i="2"/>
  <c r="I188" i="13"/>
  <c r="K3187" i="2"/>
  <c r="T3183" i="2"/>
  <c r="I180" i="13"/>
  <c r="K3179" i="2"/>
  <c r="T3175" i="2"/>
  <c r="I172" i="13"/>
  <c r="K3171" i="2"/>
  <c r="T3167" i="2"/>
  <c r="T3159" i="2"/>
  <c r="I156" i="13"/>
  <c r="K3155" i="2"/>
  <c r="T3151" i="2"/>
  <c r="I148" i="13"/>
  <c r="K3147" i="2"/>
  <c r="T3143" i="2"/>
  <c r="I140" i="13"/>
  <c r="K3139" i="2"/>
  <c r="T3135" i="2"/>
  <c r="I132" i="13"/>
  <c r="K3131" i="2"/>
  <c r="T3127" i="2"/>
  <c r="I124" i="13"/>
  <c r="K3123" i="2"/>
  <c r="T3119" i="2"/>
  <c r="I116" i="13"/>
  <c r="K3115" i="2"/>
  <c r="I108" i="13"/>
  <c r="K3107" i="2"/>
  <c r="I92" i="13"/>
  <c r="K3091" i="2"/>
  <c r="I76" i="13"/>
  <c r="K3075" i="2"/>
  <c r="T3071" i="2"/>
  <c r="I68" i="13"/>
  <c r="K3067" i="2"/>
  <c r="T3063" i="2"/>
  <c r="I60" i="13"/>
  <c r="K3059" i="2"/>
  <c r="T3047" i="2"/>
  <c r="I44" i="13"/>
  <c r="K3043" i="2"/>
  <c r="I28" i="13"/>
  <c r="K3027" i="2"/>
  <c r="T3023" i="2"/>
  <c r="I20" i="13"/>
  <c r="K3019" i="2"/>
  <c r="I12" i="13"/>
  <c r="K3011" i="2"/>
  <c r="T4306" i="2"/>
  <c r="I295" i="14"/>
  <c r="K4294" i="2"/>
  <c r="T4290" i="2"/>
  <c r="I287" i="14"/>
  <c r="K4286" i="2"/>
  <c r="T4282" i="2"/>
  <c r="T4274" i="2"/>
  <c r="I271" i="14"/>
  <c r="M4270" i="2" s="1"/>
  <c r="K4270" i="2"/>
  <c r="I263" i="14"/>
  <c r="K4262" i="2"/>
  <c r="T4258" i="2"/>
  <c r="T4250" i="2"/>
  <c r="I247" i="14"/>
  <c r="K4246" i="2"/>
  <c r="T4242" i="2"/>
  <c r="T4234" i="2"/>
  <c r="I231" i="14"/>
  <c r="K4230" i="2"/>
  <c r="I223" i="14"/>
  <c r="K4222" i="2"/>
  <c r="T4218" i="2"/>
  <c r="I215" i="14"/>
  <c r="K4214" i="2"/>
  <c r="I207" i="14"/>
  <c r="K4206" i="2"/>
  <c r="T4202" i="2"/>
  <c r="T4186" i="2"/>
  <c r="I175" i="14"/>
  <c r="K4174" i="2"/>
  <c r="T4170" i="2"/>
  <c r="I151" i="14"/>
  <c r="M4150" i="2" s="1"/>
  <c r="K4150" i="2"/>
  <c r="T4146" i="2"/>
  <c r="I135" i="14"/>
  <c r="K4134" i="2"/>
  <c r="T4130" i="2"/>
  <c r="I119" i="14"/>
  <c r="K4118" i="2"/>
  <c r="I103" i="14"/>
  <c r="M4102" i="2" s="1"/>
  <c r="K4102" i="2"/>
  <c r="I95" i="14"/>
  <c r="K4094" i="2"/>
  <c r="T4090" i="2"/>
  <c r="I87" i="14"/>
  <c r="K4086" i="2"/>
  <c r="T4082" i="2"/>
  <c r="I79" i="14"/>
  <c r="M4078" i="2" s="1"/>
  <c r="K4078" i="2"/>
  <c r="T4074" i="2"/>
  <c r="I71" i="14"/>
  <c r="K4070" i="2"/>
  <c r="T4066" i="2"/>
  <c r="I63" i="14"/>
  <c r="K4062" i="2"/>
  <c r="T4058" i="2"/>
  <c r="I55" i="14"/>
  <c r="K4054" i="2"/>
  <c r="T4042" i="2"/>
  <c r="I39" i="14"/>
  <c r="K4038" i="2"/>
  <c r="T4034" i="2"/>
  <c r="T4026" i="2"/>
  <c r="I23" i="14"/>
  <c r="M4022" i="2" s="1"/>
  <c r="K4022" i="2"/>
  <c r="T4018" i="2"/>
  <c r="I13" i="10"/>
  <c r="K12" i="2"/>
  <c r="I29" i="10"/>
  <c r="K28" i="2"/>
  <c r="I37" i="10"/>
  <c r="K36" i="2"/>
  <c r="T40" i="2"/>
  <c r="I45" i="10"/>
  <c r="K44" i="2"/>
  <c r="T48" i="2"/>
  <c r="T56" i="2"/>
  <c r="T72" i="2"/>
  <c r="I77" i="10"/>
  <c r="K76" i="2"/>
  <c r="T80" i="2"/>
  <c r="I85" i="10"/>
  <c r="K84" i="2"/>
  <c r="I93" i="10"/>
  <c r="K92" i="2"/>
  <c r="T120" i="2"/>
  <c r="T128" i="2"/>
  <c r="I141" i="10"/>
  <c r="M140" i="2" s="1"/>
  <c r="K140" i="2"/>
  <c r="I149" i="10"/>
  <c r="K148" i="2"/>
  <c r="T152" i="2"/>
  <c r="I165" i="10"/>
  <c r="K164" i="2"/>
  <c r="I173" i="10"/>
  <c r="K172" i="2"/>
  <c r="T176" i="2"/>
  <c r="T184" i="2"/>
  <c r="I189" i="10"/>
  <c r="K188" i="2"/>
  <c r="I205" i="10"/>
  <c r="K204" i="2"/>
  <c r="I213" i="10"/>
  <c r="K212" i="2"/>
  <c r="T224" i="2"/>
  <c r="I229" i="10"/>
  <c r="K228" i="2"/>
  <c r="T232" i="2"/>
  <c r="I237" i="10"/>
  <c r="K236" i="2"/>
  <c r="T240" i="2"/>
  <c r="I245" i="10"/>
  <c r="M244" i="2" s="1"/>
  <c r="K244" i="2"/>
  <c r="T248" i="2"/>
  <c r="I253" i="10"/>
  <c r="K252" i="2"/>
  <c r="T256" i="2"/>
  <c r="I261" i="10"/>
  <c r="K260" i="2"/>
  <c r="T264" i="2"/>
  <c r="I269" i="10"/>
  <c r="K268" i="2"/>
  <c r="T272" i="2"/>
  <c r="I277" i="10"/>
  <c r="K276" i="2"/>
  <c r="T280" i="2"/>
  <c r="I285" i="10"/>
  <c r="K284" i="2"/>
  <c r="T288" i="2"/>
  <c r="I293" i="10"/>
  <c r="K292" i="2"/>
  <c r="T296" i="2"/>
  <c r="I301" i="10"/>
  <c r="K300" i="2"/>
  <c r="T304" i="2"/>
  <c r="I306" i="12"/>
  <c r="M2305" i="2" s="1"/>
  <c r="K2305" i="2"/>
  <c r="T2301" i="2"/>
  <c r="I298" i="12"/>
  <c r="K2297" i="2"/>
  <c r="T2293" i="2"/>
  <c r="I290" i="12"/>
  <c r="K2289" i="2"/>
  <c r="T2285" i="2"/>
  <c r="I282" i="12"/>
  <c r="K2281" i="2"/>
  <c r="T2277" i="2"/>
  <c r="I274" i="12"/>
  <c r="K2273" i="2"/>
  <c r="T2269" i="2"/>
  <c r="I266" i="12"/>
  <c r="K2265" i="2"/>
  <c r="T2261" i="2"/>
  <c r="I258" i="12"/>
  <c r="K2257" i="2"/>
  <c r="T2253" i="2"/>
  <c r="I250" i="12"/>
  <c r="K2249" i="2"/>
  <c r="T2245" i="2"/>
  <c r="I242" i="12"/>
  <c r="M2241" i="2" s="1"/>
  <c r="K2241" i="2"/>
  <c r="T2237" i="2"/>
  <c r="I234" i="12"/>
  <c r="K2233" i="2"/>
  <c r="T2229" i="2"/>
  <c r="I226" i="12"/>
  <c r="K2225" i="2"/>
  <c r="T2221" i="2"/>
  <c r="I218" i="12"/>
  <c r="K2217" i="2"/>
  <c r="T2213" i="2"/>
  <c r="I210" i="12"/>
  <c r="K2209" i="2"/>
  <c r="T2205" i="2"/>
  <c r="I202" i="12"/>
  <c r="K2201" i="2"/>
  <c r="T2197" i="2"/>
  <c r="I194" i="12"/>
  <c r="K2193" i="2"/>
  <c r="T2189" i="2"/>
  <c r="I186" i="12"/>
  <c r="K2185" i="2"/>
  <c r="T2181" i="2"/>
  <c r="I178" i="12"/>
  <c r="M2177" i="2" s="1"/>
  <c r="K2177" i="2"/>
  <c r="T2173" i="2"/>
  <c r="I170" i="12"/>
  <c r="K2169" i="2"/>
  <c r="T2165" i="2"/>
  <c r="I162" i="12"/>
  <c r="K2161" i="2"/>
  <c r="T2157" i="2"/>
  <c r="I154" i="12"/>
  <c r="K2153" i="2"/>
  <c r="T2149" i="2"/>
  <c r="I146" i="12"/>
  <c r="K2145" i="2"/>
  <c r="T2141" i="2"/>
  <c r="I138" i="12"/>
  <c r="K2137" i="2"/>
  <c r="T2133" i="2"/>
  <c r="I130" i="12"/>
  <c r="K2129" i="2"/>
  <c r="T2125" i="2"/>
  <c r="I122" i="12"/>
  <c r="K2121" i="2"/>
  <c r="T2117" i="2"/>
  <c r="I114" i="12"/>
  <c r="M2113" i="2" s="1"/>
  <c r="K2113" i="2"/>
  <c r="T2109" i="2"/>
  <c r="I106" i="12"/>
  <c r="K2105" i="2"/>
  <c r="T2101" i="2"/>
  <c r="I98" i="12"/>
  <c r="K2097" i="2"/>
  <c r="T2093" i="2"/>
  <c r="I90" i="12"/>
  <c r="K2089" i="2"/>
  <c r="T2085" i="2"/>
  <c r="I82" i="12"/>
  <c r="K2081" i="2"/>
  <c r="T2077" i="2"/>
  <c r="I74" i="12"/>
  <c r="K2073" i="2"/>
  <c r="T2069" i="2"/>
  <c r="I66" i="12"/>
  <c r="K2065" i="2"/>
  <c r="T2061" i="2"/>
  <c r="I58" i="12"/>
  <c r="K2057" i="2"/>
  <c r="T2053" i="2"/>
  <c r="I50" i="12"/>
  <c r="M2049" i="2" s="1"/>
  <c r="K2049" i="2"/>
  <c r="T2045" i="2"/>
  <c r="I42" i="12"/>
  <c r="K2041" i="2"/>
  <c r="T2037" i="2"/>
  <c r="I34" i="12"/>
  <c r="K2033" i="2"/>
  <c r="T2029" i="2"/>
  <c r="I26" i="12"/>
  <c r="K2025" i="2"/>
  <c r="T2021" i="2"/>
  <c r="I18" i="12"/>
  <c r="K2017" i="2"/>
  <c r="T2013" i="2"/>
  <c r="T3304" i="2"/>
  <c r="I301" i="13"/>
  <c r="M3300" i="2" s="1"/>
  <c r="K3300" i="2"/>
  <c r="T3296" i="2"/>
  <c r="I293" i="13"/>
  <c r="K3292" i="2"/>
  <c r="T3288" i="2"/>
  <c r="I285" i="13"/>
  <c r="K3284" i="2"/>
  <c r="T3280" i="2"/>
  <c r="I277" i="13"/>
  <c r="K3276" i="2"/>
  <c r="T3272" i="2"/>
  <c r="I269" i="13"/>
  <c r="K3268" i="2"/>
  <c r="T3264" i="2"/>
  <c r="I261" i="13"/>
  <c r="K3260" i="2"/>
  <c r="T3256" i="2"/>
  <c r="I253" i="13"/>
  <c r="K3252" i="2"/>
  <c r="T3248" i="2"/>
  <c r="I245" i="13"/>
  <c r="K3244" i="2"/>
  <c r="T3240" i="2"/>
  <c r="I237" i="13"/>
  <c r="M3236" i="2" s="1"/>
  <c r="K3236" i="2"/>
  <c r="T3232" i="2"/>
  <c r="I229" i="13"/>
  <c r="K3228" i="2"/>
  <c r="T3224" i="2"/>
  <c r="I221" i="13"/>
  <c r="K3220" i="2"/>
  <c r="T3216" i="2"/>
  <c r="I213" i="13"/>
  <c r="K3212" i="2"/>
  <c r="T3208" i="2"/>
  <c r="I205" i="13"/>
  <c r="K3204" i="2"/>
  <c r="T3200" i="2"/>
  <c r="I197" i="13"/>
  <c r="K3196" i="2"/>
  <c r="T3192" i="2"/>
  <c r="I189" i="13"/>
  <c r="K3188" i="2"/>
  <c r="T3184" i="2"/>
  <c r="I181" i="13"/>
  <c r="K3180" i="2"/>
  <c r="T3176" i="2"/>
  <c r="I173" i="13"/>
  <c r="M3172" i="2" s="1"/>
  <c r="K3172" i="2"/>
  <c r="T3168" i="2"/>
  <c r="I165" i="13"/>
  <c r="K3164" i="2"/>
  <c r="T3160" i="2"/>
  <c r="I157" i="13"/>
  <c r="K3156" i="2"/>
  <c r="T3152" i="2"/>
  <c r="I149" i="13"/>
  <c r="K3148" i="2"/>
  <c r="T3144" i="2"/>
  <c r="I141" i="13"/>
  <c r="K3140" i="2"/>
  <c r="T3136" i="2"/>
  <c r="I133" i="13"/>
  <c r="K3132" i="2"/>
  <c r="T3128" i="2"/>
  <c r="I125" i="13"/>
  <c r="K3124" i="2"/>
  <c r="T3120" i="2"/>
  <c r="I117" i="13"/>
  <c r="K3116" i="2"/>
  <c r="T3112" i="2"/>
  <c r="I109" i="13"/>
  <c r="K3108" i="2"/>
  <c r="T3104" i="2"/>
  <c r="I101" i="13"/>
  <c r="K3100" i="2"/>
  <c r="T3096" i="2"/>
  <c r="I93" i="13"/>
  <c r="K3092" i="2"/>
  <c r="T3088" i="2"/>
  <c r="I85" i="13"/>
  <c r="K3084" i="2"/>
  <c r="T3080" i="2"/>
  <c r="I77" i="13"/>
  <c r="K3076" i="2"/>
  <c r="T3072" i="2"/>
  <c r="I69" i="13"/>
  <c r="K3068" i="2"/>
  <c r="T3064" i="2"/>
  <c r="I61" i="13"/>
  <c r="K3060" i="2"/>
  <c r="T3056" i="2"/>
  <c r="I53" i="13"/>
  <c r="K3052" i="2"/>
  <c r="T3048" i="2"/>
  <c r="I45" i="13"/>
  <c r="M3044" i="2" s="1"/>
  <c r="K3044" i="2"/>
  <c r="T3040" i="2"/>
  <c r="I37" i="13"/>
  <c r="K3036" i="2"/>
  <c r="T3032" i="2"/>
  <c r="I29" i="13"/>
  <c r="K3028" i="2"/>
  <c r="T3024" i="2"/>
  <c r="I21" i="13"/>
  <c r="K3020" i="2"/>
  <c r="T3016" i="2"/>
  <c r="I13" i="13"/>
  <c r="K3012" i="2"/>
  <c r="I304" i="14"/>
  <c r="K4303" i="2"/>
  <c r="T4299" i="2"/>
  <c r="I296" i="14"/>
  <c r="K4295" i="2"/>
  <c r="T4291" i="2"/>
  <c r="I288" i="14"/>
  <c r="K4287" i="2"/>
  <c r="T4283" i="2"/>
  <c r="I280" i="14"/>
  <c r="K4279" i="2"/>
  <c r="T4275" i="2"/>
  <c r="I272" i="14"/>
  <c r="K4271" i="2"/>
  <c r="T4267" i="2"/>
  <c r="I264" i="14"/>
  <c r="K4263" i="2"/>
  <c r="T4259" i="2"/>
  <c r="I256" i="14"/>
  <c r="M4255" i="2" s="1"/>
  <c r="K4255" i="2"/>
  <c r="T4251" i="2"/>
  <c r="I248" i="14"/>
  <c r="K4247" i="2"/>
  <c r="T4243" i="2"/>
  <c r="I240" i="14"/>
  <c r="K4239" i="2"/>
  <c r="T4235" i="2"/>
  <c r="I232" i="14"/>
  <c r="K4231" i="2"/>
  <c r="T4227" i="2"/>
  <c r="I224" i="14"/>
  <c r="K4223" i="2"/>
  <c r="T4219" i="2"/>
  <c r="I216" i="14"/>
  <c r="K4215" i="2"/>
  <c r="T4211" i="2"/>
  <c r="I208" i="14"/>
  <c r="K4207" i="2"/>
  <c r="T4203" i="2"/>
  <c r="I200" i="14"/>
  <c r="K4199" i="2"/>
  <c r="T4195" i="2"/>
  <c r="I192" i="14"/>
  <c r="M4191" i="2" s="1"/>
  <c r="K4191" i="2"/>
  <c r="T4187" i="2"/>
  <c r="I184" i="14"/>
  <c r="K4183" i="2"/>
  <c r="T4179" i="2"/>
  <c r="I176" i="14"/>
  <c r="K4175" i="2"/>
  <c r="T4171" i="2"/>
  <c r="I168" i="14"/>
  <c r="K4167" i="2"/>
  <c r="T4163" i="2"/>
  <c r="I160" i="14"/>
  <c r="K4159" i="2"/>
  <c r="T4155" i="2"/>
  <c r="I152" i="14"/>
  <c r="K4151" i="2"/>
  <c r="T4147" i="2"/>
  <c r="I144" i="14"/>
  <c r="K4143" i="2"/>
  <c r="T4139" i="2"/>
  <c r="I136" i="14"/>
  <c r="K4135" i="2"/>
  <c r="T4131" i="2"/>
  <c r="I128" i="14"/>
  <c r="M4127" i="2" s="1"/>
  <c r="K4127" i="2"/>
  <c r="T4123" i="2"/>
  <c r="I120" i="14"/>
  <c r="K4119" i="2"/>
  <c r="T4115" i="2"/>
  <c r="I112" i="14"/>
  <c r="K4111" i="2"/>
  <c r="T4107" i="2"/>
  <c r="I104" i="14"/>
  <c r="K4103" i="2"/>
  <c r="T4099" i="2"/>
  <c r="I96" i="14"/>
  <c r="K4095" i="2"/>
  <c r="T4091" i="2"/>
  <c r="I88" i="14"/>
  <c r="K4087" i="2"/>
  <c r="T4083" i="2"/>
  <c r="I80" i="14"/>
  <c r="K4079" i="2"/>
  <c r="T4075" i="2"/>
  <c r="I72" i="14"/>
  <c r="K4071" i="2"/>
  <c r="T4067" i="2"/>
  <c r="I64" i="14"/>
  <c r="M4063" i="2" s="1"/>
  <c r="K4063" i="2"/>
  <c r="T4059" i="2"/>
  <c r="I56" i="14"/>
  <c r="K4055" i="2"/>
  <c r="T4051" i="2"/>
  <c r="I48" i="14"/>
  <c r="K4047" i="2"/>
  <c r="T4043" i="2"/>
  <c r="I40" i="14"/>
  <c r="K4039" i="2"/>
  <c r="T4035" i="2"/>
  <c r="I32" i="14"/>
  <c r="K4031" i="2"/>
  <c r="T4027" i="2"/>
  <c r="I24" i="14"/>
  <c r="K4023" i="2"/>
  <c r="T4019" i="2"/>
  <c r="I16" i="14"/>
  <c r="K4015" i="2"/>
  <c r="T4011" i="2"/>
  <c r="I23" i="10"/>
  <c r="K22" i="2"/>
  <c r="I31" i="10"/>
  <c r="K30" i="2"/>
  <c r="I63" i="10"/>
  <c r="K62" i="2"/>
  <c r="I103" i="10"/>
  <c r="K102" i="2"/>
  <c r="I175" i="10"/>
  <c r="K174" i="2"/>
  <c r="I183" i="10"/>
  <c r="K182" i="2"/>
  <c r="I280" i="12"/>
  <c r="K2279" i="2"/>
  <c r="I272" i="12"/>
  <c r="K2271" i="2"/>
  <c r="I216" i="12"/>
  <c r="K2215" i="2"/>
  <c r="I208" i="12"/>
  <c r="K2207" i="2"/>
  <c r="I128" i="12"/>
  <c r="K2127" i="2"/>
  <c r="I64" i="12"/>
  <c r="K2063" i="2"/>
  <c r="I171" i="13"/>
  <c r="K3170" i="2"/>
  <c r="I139" i="13"/>
  <c r="K3138" i="2"/>
  <c r="I91" i="13"/>
  <c r="K3090" i="2"/>
  <c r="I35" i="13"/>
  <c r="K3034" i="2"/>
  <c r="I19" i="13"/>
  <c r="K3018" i="2"/>
  <c r="I286" i="14"/>
  <c r="K4285" i="2"/>
  <c r="I262" i="14"/>
  <c r="K4261" i="2"/>
  <c r="I254" i="14"/>
  <c r="K4253" i="2"/>
  <c r="I182" i="14"/>
  <c r="K4181" i="2"/>
  <c r="I70" i="14"/>
  <c r="K4069" i="2"/>
  <c r="I38" i="14"/>
  <c r="K4037" i="2"/>
  <c r="I22" i="14"/>
  <c r="K4021" i="2"/>
  <c r="I14" i="14"/>
  <c r="K4013" i="2"/>
  <c r="T33" i="2"/>
  <c r="T65" i="2"/>
  <c r="I70" i="10"/>
  <c r="K69" i="2"/>
  <c r="T97" i="2"/>
  <c r="I102" i="10"/>
  <c r="K101" i="2"/>
  <c r="T105" i="2"/>
  <c r="I110" i="10"/>
  <c r="K109" i="2"/>
  <c r="I118" i="10"/>
  <c r="K117" i="2"/>
  <c r="T129" i="2"/>
  <c r="I134" i="10"/>
  <c r="K133" i="2"/>
  <c r="I158" i="10"/>
  <c r="K157" i="2"/>
  <c r="T169" i="2"/>
  <c r="T185" i="2"/>
  <c r="T193" i="2"/>
  <c r="I198" i="10"/>
  <c r="K197" i="2"/>
  <c r="T209" i="2"/>
  <c r="I214" i="10"/>
  <c r="K213" i="2"/>
  <c r="T217" i="2"/>
  <c r="I222" i="10"/>
  <c r="K221" i="2"/>
  <c r="T233" i="2"/>
  <c r="I238" i="10"/>
  <c r="K237" i="2"/>
  <c r="T241" i="2"/>
  <c r="I246" i="10"/>
  <c r="K245" i="2"/>
  <c r="T257" i="2"/>
  <c r="I262" i="10"/>
  <c r="K261" i="2"/>
  <c r="I270" i="10"/>
  <c r="K269" i="2"/>
  <c r="I286" i="10"/>
  <c r="K285" i="2"/>
  <c r="T297" i="2"/>
  <c r="T305" i="2"/>
  <c r="T2300" i="2"/>
  <c r="T2292" i="2"/>
  <c r="I241" i="12"/>
  <c r="K2240" i="2"/>
  <c r="I225" i="12"/>
  <c r="K2224" i="2"/>
  <c r="T2220" i="2"/>
  <c r="T2212" i="2"/>
  <c r="I209" i="12"/>
  <c r="K2208" i="2"/>
  <c r="I201" i="12"/>
  <c r="K2200" i="2"/>
  <c r="T2196" i="2"/>
  <c r="I193" i="12"/>
  <c r="K2192" i="2"/>
  <c r="I185" i="12"/>
  <c r="K2184" i="2"/>
  <c r="T2180" i="2"/>
  <c r="I177" i="12"/>
  <c r="K2176" i="2"/>
  <c r="T2172" i="2"/>
  <c r="I161" i="12"/>
  <c r="K2160" i="2"/>
  <c r="T2156" i="2"/>
  <c r="I129" i="12"/>
  <c r="K2128" i="2"/>
  <c r="T2116" i="2"/>
  <c r="I113" i="12"/>
  <c r="K2112" i="2"/>
  <c r="T2100" i="2"/>
  <c r="I73" i="12"/>
  <c r="M2072" i="2" s="1"/>
  <c r="K2072" i="2"/>
  <c r="T2060" i="2"/>
  <c r="T2044" i="2"/>
  <c r="T2028" i="2"/>
  <c r="T3303" i="2"/>
  <c r="I300" i="13"/>
  <c r="K3299" i="2"/>
  <c r="T3271" i="2"/>
  <c r="I268" i="13"/>
  <c r="K3267" i="2"/>
  <c r="T3263" i="2"/>
  <c r="T3255" i="2"/>
  <c r="I252" i="13"/>
  <c r="K3251" i="2"/>
  <c r="I244" i="13"/>
  <c r="K3243" i="2"/>
  <c r="T3239" i="2"/>
  <c r="I228" i="13"/>
  <c r="K3227" i="2"/>
  <c r="T3215" i="2"/>
  <c r="I204" i="13"/>
  <c r="K3203" i="2"/>
  <c r="I196" i="13"/>
  <c r="K3195" i="2"/>
  <c r="T3191" i="2"/>
  <c r="I164" i="13"/>
  <c r="K3163" i="2"/>
  <c r="T3111" i="2"/>
  <c r="T3103" i="2"/>
  <c r="I100" i="13"/>
  <c r="K3099" i="2"/>
  <c r="T3095" i="2"/>
  <c r="T3087" i="2"/>
  <c r="I84" i="13"/>
  <c r="K3083" i="2"/>
  <c r="T3079" i="2"/>
  <c r="T3055" i="2"/>
  <c r="I52" i="13"/>
  <c r="K3051" i="2"/>
  <c r="T3039" i="2"/>
  <c r="I36" i="13"/>
  <c r="K3035" i="2"/>
  <c r="T3031" i="2"/>
  <c r="T3015" i="2"/>
  <c r="I303" i="14"/>
  <c r="K4302" i="2"/>
  <c r="T4298" i="2"/>
  <c r="I279" i="14"/>
  <c r="K4278" i="2"/>
  <c r="T4266" i="2"/>
  <c r="I255" i="14"/>
  <c r="K4254" i="2"/>
  <c r="I239" i="14"/>
  <c r="K4238" i="2"/>
  <c r="T4226" i="2"/>
  <c r="T4210" i="2"/>
  <c r="I199" i="14"/>
  <c r="K4198" i="2"/>
  <c r="T4194" i="2"/>
  <c r="I191" i="14"/>
  <c r="K4190" i="2"/>
  <c r="I183" i="14"/>
  <c r="K4182" i="2"/>
  <c r="T4178" i="2"/>
  <c r="I167" i="14"/>
  <c r="K4166" i="2"/>
  <c r="T4162" i="2"/>
  <c r="I159" i="14"/>
  <c r="K4158" i="2"/>
  <c r="T4154" i="2"/>
  <c r="I143" i="14"/>
  <c r="K4142" i="2"/>
  <c r="T4138" i="2"/>
  <c r="I127" i="14"/>
  <c r="K4126" i="2"/>
  <c r="T4122" i="2"/>
  <c r="T4114" i="2"/>
  <c r="I111" i="14"/>
  <c r="K4110" i="2"/>
  <c r="T4106" i="2"/>
  <c r="T4098" i="2"/>
  <c r="T4050" i="2"/>
  <c r="I47" i="14"/>
  <c r="K4046" i="2"/>
  <c r="I31" i="14"/>
  <c r="K4030" i="2"/>
  <c r="I15" i="14"/>
  <c r="K4014" i="2"/>
  <c r="T16" i="2"/>
  <c r="I21" i="10"/>
  <c r="K20" i="2"/>
  <c r="T24" i="2"/>
  <c r="T32" i="2"/>
  <c r="I53" i="10"/>
  <c r="K52" i="2"/>
  <c r="I61" i="10"/>
  <c r="M60" i="2" s="1"/>
  <c r="K60" i="2"/>
  <c r="T64" i="2"/>
  <c r="I69" i="10"/>
  <c r="K68" i="2"/>
  <c r="T88" i="2"/>
  <c r="T96" i="2"/>
  <c r="I101" i="10"/>
  <c r="K100" i="2"/>
  <c r="T104" i="2"/>
  <c r="I109" i="10"/>
  <c r="K108" i="2"/>
  <c r="T112" i="2"/>
  <c r="I117" i="10"/>
  <c r="K116" i="2"/>
  <c r="I125" i="10"/>
  <c r="K124" i="2"/>
  <c r="I133" i="10"/>
  <c r="K132" i="2"/>
  <c r="T136" i="2"/>
  <c r="T144" i="2"/>
  <c r="I157" i="10"/>
  <c r="K156" i="2"/>
  <c r="T160" i="2"/>
  <c r="T168" i="2"/>
  <c r="I181" i="10"/>
  <c r="K180" i="2"/>
  <c r="T192" i="2"/>
  <c r="I197" i="10"/>
  <c r="K196" i="2"/>
  <c r="T200" i="2"/>
  <c r="T208" i="2"/>
  <c r="T216" i="2"/>
  <c r="I221" i="10"/>
  <c r="K220" i="2"/>
  <c r="I12" i="10"/>
  <c r="K11" i="2"/>
  <c r="T15" i="2"/>
  <c r="I20" i="10"/>
  <c r="K19" i="2"/>
  <c r="T23" i="2"/>
  <c r="I28" i="10"/>
  <c r="K27" i="2"/>
  <c r="T31" i="2"/>
  <c r="I36" i="10"/>
  <c r="K35" i="2"/>
  <c r="T39" i="2"/>
  <c r="I44" i="10"/>
  <c r="K43" i="2"/>
  <c r="T47" i="2"/>
  <c r="I52" i="10"/>
  <c r="K51" i="2"/>
  <c r="T55" i="2"/>
  <c r="I60" i="10"/>
  <c r="K59" i="2"/>
  <c r="T63" i="2"/>
  <c r="I68" i="10"/>
  <c r="M67" i="2" s="1"/>
  <c r="K67" i="2"/>
  <c r="T71" i="2"/>
  <c r="I76" i="10"/>
  <c r="K75" i="2"/>
  <c r="T79" i="2"/>
  <c r="I84" i="10"/>
  <c r="K83" i="2"/>
  <c r="T87" i="2"/>
  <c r="I92" i="10"/>
  <c r="K91" i="2"/>
  <c r="T95" i="2"/>
  <c r="I100" i="10"/>
  <c r="K99" i="2"/>
  <c r="T103" i="2"/>
  <c r="I108" i="10"/>
  <c r="K107" i="2"/>
  <c r="T111" i="2"/>
  <c r="I116" i="10"/>
  <c r="K115" i="2"/>
  <c r="T119" i="2"/>
  <c r="I124" i="10"/>
  <c r="K123" i="2"/>
  <c r="T127" i="2"/>
  <c r="I132" i="10"/>
  <c r="M131" i="2" s="1"/>
  <c r="K131" i="2"/>
  <c r="T135" i="2"/>
  <c r="I140" i="10"/>
  <c r="K139" i="2"/>
  <c r="T143" i="2"/>
  <c r="I148" i="10"/>
  <c r="K147" i="2"/>
  <c r="T151" i="2"/>
  <c r="I156" i="10"/>
  <c r="K155" i="2"/>
  <c r="T159" i="2"/>
  <c r="I164" i="10"/>
  <c r="K163" i="2"/>
  <c r="T167" i="2"/>
  <c r="I172" i="10"/>
  <c r="K171" i="2"/>
  <c r="T175" i="2"/>
  <c r="I180" i="10"/>
  <c r="K179" i="2"/>
  <c r="T183" i="2"/>
  <c r="I188" i="10"/>
  <c r="K187" i="2"/>
  <c r="T191" i="2"/>
  <c r="I196" i="10"/>
  <c r="K195" i="2"/>
  <c r="T199" i="2"/>
  <c r="I204" i="10"/>
  <c r="K203" i="2"/>
  <c r="T207" i="2"/>
  <c r="I212" i="10"/>
  <c r="K211" i="2"/>
  <c r="T215" i="2"/>
  <c r="I220" i="10"/>
  <c r="K219" i="2"/>
  <c r="T223" i="2"/>
  <c r="I228" i="10"/>
  <c r="K227" i="2"/>
  <c r="T231" i="2"/>
  <c r="I236" i="10"/>
  <c r="K235" i="2"/>
  <c r="T239" i="2"/>
  <c r="I244" i="10"/>
  <c r="K243" i="2"/>
  <c r="T247" i="2"/>
  <c r="I252" i="10"/>
  <c r="K251" i="2"/>
  <c r="T255" i="2"/>
  <c r="I260" i="10"/>
  <c r="M259" i="2" s="1"/>
  <c r="K259" i="2"/>
  <c r="T263" i="2"/>
  <c r="I268" i="10"/>
  <c r="K267" i="2"/>
  <c r="T271" i="2"/>
  <c r="I276" i="10"/>
  <c r="K275" i="2"/>
  <c r="T279" i="2"/>
  <c r="I284" i="10"/>
  <c r="K283" i="2"/>
  <c r="T287" i="2"/>
  <c r="I292" i="10"/>
  <c r="K291" i="2"/>
  <c r="T295" i="2"/>
  <c r="I300" i="10"/>
  <c r="K299" i="2"/>
  <c r="T303" i="2"/>
  <c r="I307" i="12"/>
  <c r="K2306" i="2"/>
  <c r="T2302" i="2"/>
  <c r="I299" i="12"/>
  <c r="K2298" i="2"/>
  <c r="T2294" i="2"/>
  <c r="I291" i="12"/>
  <c r="M2290" i="2" s="1"/>
  <c r="K2290" i="2"/>
  <c r="T2286" i="2"/>
  <c r="I283" i="12"/>
  <c r="K2282" i="2"/>
  <c r="T2278" i="2"/>
  <c r="I275" i="12"/>
  <c r="K2274" i="2"/>
  <c r="T2270" i="2"/>
  <c r="I267" i="12"/>
  <c r="K2266" i="2"/>
  <c r="T2262" i="2"/>
  <c r="I259" i="12"/>
  <c r="K2258" i="2"/>
  <c r="T2254" i="2"/>
  <c r="I251" i="12"/>
  <c r="K2250" i="2"/>
  <c r="T2246" i="2"/>
  <c r="I243" i="12"/>
  <c r="K2242" i="2"/>
  <c r="T2238" i="2"/>
  <c r="I235" i="12"/>
  <c r="K2234" i="2"/>
  <c r="T2230" i="2"/>
  <c r="I227" i="12"/>
  <c r="K2226" i="2"/>
  <c r="T2222" i="2"/>
  <c r="I219" i="12"/>
  <c r="K2218" i="2"/>
  <c r="T2214" i="2"/>
  <c r="I211" i="12"/>
  <c r="K2210" i="2"/>
  <c r="T2206" i="2"/>
  <c r="I203" i="12"/>
  <c r="K2202" i="2"/>
  <c r="T2198" i="2"/>
  <c r="I195" i="12"/>
  <c r="K2194" i="2"/>
  <c r="T2190" i="2"/>
  <c r="I187" i="12"/>
  <c r="K2186" i="2"/>
  <c r="T2182" i="2"/>
  <c r="I179" i="12"/>
  <c r="K2178" i="2"/>
  <c r="T2174" i="2"/>
  <c r="I171" i="12"/>
  <c r="K2170" i="2"/>
  <c r="T2166" i="2"/>
  <c r="I163" i="12"/>
  <c r="M2162" i="2" s="1"/>
  <c r="K2162" i="2"/>
  <c r="T2158" i="2"/>
  <c r="I155" i="12"/>
  <c r="K2154" i="2"/>
  <c r="T2150" i="2"/>
  <c r="I147" i="12"/>
  <c r="K2146" i="2"/>
  <c r="T2142" i="2"/>
  <c r="I139" i="12"/>
  <c r="K2138" i="2"/>
  <c r="T2134" i="2"/>
  <c r="I131" i="12"/>
  <c r="K2130" i="2"/>
  <c r="T2126" i="2"/>
  <c r="I123" i="12"/>
  <c r="K2122" i="2"/>
  <c r="T2118" i="2"/>
  <c r="I115" i="12"/>
  <c r="K2114" i="2"/>
  <c r="T2110" i="2"/>
  <c r="I107" i="12"/>
  <c r="K2106" i="2"/>
  <c r="T2102" i="2"/>
  <c r="I99" i="12"/>
  <c r="M2098" i="2" s="1"/>
  <c r="K2098" i="2"/>
  <c r="T2094" i="2"/>
  <c r="I91" i="12"/>
  <c r="K2090" i="2"/>
  <c r="T2086" i="2"/>
  <c r="I83" i="12"/>
  <c r="K2082" i="2"/>
  <c r="T2078" i="2"/>
  <c r="I75" i="12"/>
  <c r="K2074" i="2"/>
  <c r="T2070" i="2"/>
  <c r="I67" i="12"/>
  <c r="K2066" i="2"/>
  <c r="T2062" i="2"/>
  <c r="I59" i="12"/>
  <c r="K2058" i="2"/>
  <c r="T2054" i="2"/>
  <c r="I51" i="12"/>
  <c r="K2050" i="2"/>
  <c r="T2046" i="2"/>
  <c r="I43" i="12"/>
  <c r="K2042" i="2"/>
  <c r="T2038" i="2"/>
  <c r="I35" i="12"/>
  <c r="M2034" i="2" s="1"/>
  <c r="K2034" i="2"/>
  <c r="T2030" i="2"/>
  <c r="I27" i="12"/>
  <c r="K2026" i="2"/>
  <c r="T2022" i="2"/>
  <c r="I19" i="12"/>
  <c r="K2018" i="2"/>
  <c r="T2014" i="2"/>
  <c r="T3305" i="2"/>
  <c r="I302" i="13"/>
  <c r="K3301" i="2"/>
  <c r="T3297" i="2"/>
  <c r="I294" i="13"/>
  <c r="K3293" i="2"/>
  <c r="T3289" i="2"/>
  <c r="I286" i="13"/>
  <c r="M3285" i="2" s="1"/>
  <c r="K3285" i="2"/>
  <c r="T3281" i="2"/>
  <c r="I278" i="13"/>
  <c r="K3277" i="2"/>
  <c r="T3273" i="2"/>
  <c r="I270" i="13"/>
  <c r="K3269" i="2"/>
  <c r="T3265" i="2"/>
  <c r="I262" i="13"/>
  <c r="K3261" i="2"/>
  <c r="T3257" i="2"/>
  <c r="I254" i="13"/>
  <c r="K3253" i="2"/>
  <c r="T3249" i="2"/>
  <c r="I246" i="13"/>
  <c r="K3245" i="2"/>
  <c r="T3241" i="2"/>
  <c r="I238" i="13"/>
  <c r="K3237" i="2"/>
  <c r="T3233" i="2"/>
  <c r="I230" i="13"/>
  <c r="K3229" i="2"/>
  <c r="T3225" i="2"/>
  <c r="I222" i="13"/>
  <c r="M3221" i="2" s="1"/>
  <c r="K3221" i="2"/>
  <c r="T3217" i="2"/>
  <c r="I214" i="13"/>
  <c r="K3213" i="2"/>
  <c r="T3209" i="2"/>
  <c r="I206" i="13"/>
  <c r="K3205" i="2"/>
  <c r="T3201" i="2"/>
  <c r="I198" i="13"/>
  <c r="K3197" i="2"/>
  <c r="T3193" i="2"/>
  <c r="I190" i="13"/>
  <c r="K3189" i="2"/>
  <c r="T3185" i="2"/>
  <c r="I182" i="13"/>
  <c r="K3181" i="2"/>
  <c r="T3177" i="2"/>
  <c r="I174" i="13"/>
  <c r="K3173" i="2"/>
  <c r="T3169" i="2"/>
  <c r="I166" i="13"/>
  <c r="K3165" i="2"/>
  <c r="T3161" i="2"/>
  <c r="I158" i="13"/>
  <c r="M3157" i="2" s="1"/>
  <c r="K3157" i="2"/>
  <c r="T3153" i="2"/>
  <c r="I150" i="13"/>
  <c r="K3149" i="2"/>
  <c r="T3145" i="2"/>
  <c r="I142" i="13"/>
  <c r="K3141" i="2"/>
  <c r="T3137" i="2"/>
  <c r="I134" i="13"/>
  <c r="K3133" i="2"/>
  <c r="T3129" i="2"/>
  <c r="I126" i="13"/>
  <c r="K3125" i="2"/>
  <c r="T3121" i="2"/>
  <c r="I118" i="13"/>
  <c r="K3117" i="2"/>
  <c r="T3113" i="2"/>
  <c r="I110" i="13"/>
  <c r="K3109" i="2"/>
  <c r="T3105" i="2"/>
  <c r="I102" i="13"/>
  <c r="K3101" i="2"/>
  <c r="T3097" i="2"/>
  <c r="I94" i="13"/>
  <c r="M3093" i="2" s="1"/>
  <c r="K3093" i="2"/>
  <c r="T3089" i="2"/>
  <c r="I86" i="13"/>
  <c r="K3085" i="2"/>
  <c r="T3081" i="2"/>
  <c r="I78" i="13"/>
  <c r="K3077" i="2"/>
  <c r="T3073" i="2"/>
  <c r="I70" i="13"/>
  <c r="K3069" i="2"/>
  <c r="T3065" i="2"/>
  <c r="I62" i="13"/>
  <c r="K3061" i="2"/>
  <c r="T3057" i="2"/>
  <c r="I54" i="13"/>
  <c r="K3053" i="2"/>
  <c r="T3049" i="2"/>
  <c r="I46" i="13"/>
  <c r="K3045" i="2"/>
  <c r="T3041" i="2"/>
  <c r="I38" i="13"/>
  <c r="K3037" i="2"/>
  <c r="T3033" i="2"/>
  <c r="I30" i="13"/>
  <c r="M3029" i="2" s="1"/>
  <c r="K3029" i="2"/>
  <c r="T3025" i="2"/>
  <c r="I22" i="13"/>
  <c r="K3021" i="2"/>
  <c r="T3017" i="2"/>
  <c r="I14" i="13"/>
  <c r="K3013" i="2"/>
  <c r="I305" i="14"/>
  <c r="M4304" i="2" s="1"/>
  <c r="K4304" i="2"/>
  <c r="T4300" i="2"/>
  <c r="I297" i="14"/>
  <c r="K4296" i="2"/>
  <c r="T4292" i="2"/>
  <c r="I289" i="14"/>
  <c r="K4288" i="2"/>
  <c r="T4284" i="2"/>
  <c r="I281" i="14"/>
  <c r="K4280" i="2"/>
  <c r="T4276" i="2"/>
  <c r="I273" i="14"/>
  <c r="K4272" i="2"/>
  <c r="T4268" i="2"/>
  <c r="I265" i="14"/>
  <c r="K4264" i="2"/>
  <c r="T4260" i="2"/>
  <c r="I257" i="14"/>
  <c r="K4256" i="2"/>
  <c r="T4252" i="2"/>
  <c r="I249" i="14"/>
  <c r="K4248" i="2"/>
  <c r="T4244" i="2"/>
  <c r="I241" i="14"/>
  <c r="M4240" i="2" s="1"/>
  <c r="K4240" i="2"/>
  <c r="T4236" i="2"/>
  <c r="I233" i="14"/>
  <c r="K4232" i="2"/>
  <c r="T4228" i="2"/>
  <c r="I225" i="14"/>
  <c r="K4224" i="2"/>
  <c r="T4220" i="2"/>
  <c r="I217" i="14"/>
  <c r="K4216" i="2"/>
  <c r="T4212" i="2"/>
  <c r="I209" i="14"/>
  <c r="K4208" i="2"/>
  <c r="T4204" i="2"/>
  <c r="I201" i="14"/>
  <c r="K4200" i="2"/>
  <c r="T4196" i="2"/>
  <c r="I193" i="14"/>
  <c r="K4192" i="2"/>
  <c r="T4188" i="2"/>
  <c r="I185" i="14"/>
  <c r="K4184" i="2"/>
  <c r="T4180" i="2"/>
  <c r="I177" i="14"/>
  <c r="M4176" i="2" s="1"/>
  <c r="K4176" i="2"/>
  <c r="T4172" i="2"/>
  <c r="I169" i="14"/>
  <c r="K4168" i="2"/>
  <c r="T4164" i="2"/>
  <c r="I161" i="14"/>
  <c r="K4160" i="2"/>
  <c r="T4156" i="2"/>
  <c r="I153" i="14"/>
  <c r="K4152" i="2"/>
  <c r="T4148" i="2"/>
  <c r="I145" i="14"/>
  <c r="K4144" i="2"/>
  <c r="T4140" i="2"/>
  <c r="I137" i="14"/>
  <c r="K4136" i="2"/>
  <c r="T4132" i="2"/>
  <c r="I129" i="14"/>
  <c r="K4128" i="2"/>
  <c r="T4124" i="2"/>
  <c r="I121" i="14"/>
  <c r="K4120" i="2"/>
  <c r="T4116" i="2"/>
  <c r="I113" i="14"/>
  <c r="M4112" i="2" s="1"/>
  <c r="K4112" i="2"/>
  <c r="T4108" i="2"/>
  <c r="I105" i="14"/>
  <c r="K4104" i="2"/>
  <c r="T4100" i="2"/>
  <c r="I97" i="14"/>
  <c r="K4096" i="2"/>
  <c r="T4092" i="2"/>
  <c r="I89" i="14"/>
  <c r="K4088" i="2"/>
  <c r="T4084" i="2"/>
  <c r="I81" i="14"/>
  <c r="K4080" i="2"/>
  <c r="T4076" i="2"/>
  <c r="I73" i="14"/>
  <c r="K4072" i="2"/>
  <c r="T4068" i="2"/>
  <c r="I65" i="14"/>
  <c r="K4064" i="2"/>
  <c r="T4060" i="2"/>
  <c r="I57" i="14"/>
  <c r="K4056" i="2"/>
  <c r="T4052" i="2"/>
  <c r="I49" i="14"/>
  <c r="K4048" i="2"/>
  <c r="T4044" i="2"/>
  <c r="I41" i="14"/>
  <c r="K4040" i="2"/>
  <c r="T4036" i="2"/>
  <c r="I33" i="14"/>
  <c r="K4032" i="2"/>
  <c r="T4028" i="2"/>
  <c r="I25" i="14"/>
  <c r="K4024" i="2"/>
  <c r="T4020" i="2"/>
  <c r="I17" i="14"/>
  <c r="K4016" i="2"/>
  <c r="T4012" i="2"/>
  <c r="I47" i="10"/>
  <c r="K46" i="2"/>
  <c r="I79" i="10"/>
  <c r="K78" i="2"/>
  <c r="I95" i="10"/>
  <c r="K94" i="2"/>
  <c r="I207" i="10"/>
  <c r="K206" i="2"/>
  <c r="I231" i="10"/>
  <c r="K230" i="2"/>
  <c r="I263" i="10"/>
  <c r="K262" i="2"/>
  <c r="I271" i="10"/>
  <c r="K270" i="2"/>
  <c r="I279" i="10"/>
  <c r="K278" i="2"/>
  <c r="I304" i="12"/>
  <c r="K2303" i="2"/>
  <c r="I264" i="12"/>
  <c r="K2263" i="2"/>
  <c r="I176" i="12"/>
  <c r="K2175" i="2"/>
  <c r="I168" i="12"/>
  <c r="K2167" i="2"/>
  <c r="I160" i="12"/>
  <c r="K2159" i="2"/>
  <c r="I112" i="12"/>
  <c r="K2111" i="2"/>
  <c r="I72" i="12"/>
  <c r="K2071" i="2"/>
  <c r="I56" i="12"/>
  <c r="K2055" i="2"/>
  <c r="I48" i="12"/>
  <c r="K2047" i="2"/>
  <c r="I32" i="12"/>
  <c r="K2031" i="2"/>
  <c r="I299" i="13"/>
  <c r="K3298" i="2"/>
  <c r="I283" i="13"/>
  <c r="K3282" i="2"/>
  <c r="I251" i="13"/>
  <c r="K3250" i="2"/>
  <c r="I219" i="13"/>
  <c r="K3218" i="2"/>
  <c r="I187" i="13"/>
  <c r="K3186" i="2"/>
  <c r="I179" i="13"/>
  <c r="K3178" i="2"/>
  <c r="I83" i="13"/>
  <c r="K3082" i="2"/>
  <c r="I67" i="13"/>
  <c r="K3066" i="2"/>
  <c r="I43" i="13"/>
  <c r="K3042" i="2"/>
  <c r="I302" i="14"/>
  <c r="K4301" i="2"/>
  <c r="I238" i="14"/>
  <c r="K4237" i="2"/>
  <c r="I190" i="14"/>
  <c r="K4189" i="2"/>
  <c r="I166" i="14"/>
  <c r="K4165" i="2"/>
  <c r="I118" i="14"/>
  <c r="K4117" i="2"/>
  <c r="I110" i="14"/>
  <c r="K4109" i="2"/>
  <c r="I54" i="14"/>
  <c r="K4053" i="2"/>
  <c r="I30" i="14"/>
  <c r="K4029" i="2"/>
  <c r="I14" i="10"/>
  <c r="K13" i="2"/>
  <c r="T17" i="2"/>
  <c r="T25" i="2"/>
  <c r="I38" i="10"/>
  <c r="K37" i="2"/>
  <c r="T41" i="2"/>
  <c r="I46" i="10"/>
  <c r="K45" i="2"/>
  <c r="I62" i="10"/>
  <c r="K61" i="2"/>
  <c r="T73" i="2"/>
  <c r="I78" i="10"/>
  <c r="K77" i="2"/>
  <c r="T89" i="2"/>
  <c r="I94" i="10"/>
  <c r="K93" i="2"/>
  <c r="I126" i="10"/>
  <c r="K125" i="2"/>
  <c r="T137" i="2"/>
  <c r="T161" i="2"/>
  <c r="I166" i="10"/>
  <c r="K165" i="2"/>
  <c r="T201" i="2"/>
  <c r="I206" i="10"/>
  <c r="K205" i="2"/>
  <c r="T225" i="2"/>
  <c r="T249" i="2"/>
  <c r="I254" i="10"/>
  <c r="K253" i="2"/>
  <c r="T265" i="2"/>
  <c r="T2260" i="2"/>
  <c r="T2244" i="2"/>
  <c r="T14" i="2"/>
  <c r="T22" i="2"/>
  <c r="T30" i="2"/>
  <c r="I35" i="10"/>
  <c r="K34" i="2"/>
  <c r="T38" i="2"/>
  <c r="I51" i="10"/>
  <c r="K50" i="2"/>
  <c r="T2303" i="2"/>
  <c r="I300" i="12"/>
  <c r="K2299" i="2"/>
  <c r="T2295" i="2"/>
  <c r="I292" i="12"/>
  <c r="K2291" i="2"/>
  <c r="T2287" i="2"/>
  <c r="I284" i="12"/>
  <c r="K2283" i="2"/>
  <c r="T2279" i="2"/>
  <c r="I276" i="12"/>
  <c r="M2275" i="2" s="1"/>
  <c r="K2275" i="2"/>
  <c r="T2271" i="2"/>
  <c r="I268" i="12"/>
  <c r="K2267" i="2"/>
  <c r="T2263" i="2"/>
  <c r="I260" i="12"/>
  <c r="K2259" i="2"/>
  <c r="T2255" i="2"/>
  <c r="I252" i="12"/>
  <c r="K2251" i="2"/>
  <c r="T2247" i="2"/>
  <c r="I244" i="12"/>
  <c r="K2243" i="2"/>
  <c r="T2239" i="2"/>
  <c r="I236" i="12"/>
  <c r="K2235" i="2"/>
  <c r="T2231" i="2"/>
  <c r="I228" i="12"/>
  <c r="K2227" i="2"/>
  <c r="T2223" i="2"/>
  <c r="I220" i="12"/>
  <c r="K2219" i="2"/>
  <c r="T2215" i="2"/>
  <c r="I212" i="12"/>
  <c r="M2211" i="2" s="1"/>
  <c r="K2211" i="2"/>
  <c r="T2207" i="2"/>
  <c r="I204" i="12"/>
  <c r="K2203" i="2"/>
  <c r="T2199" i="2"/>
  <c r="I196" i="12"/>
  <c r="K2195" i="2"/>
  <c r="T2191" i="2"/>
  <c r="I188" i="12"/>
  <c r="K2187" i="2"/>
  <c r="T2183" i="2"/>
  <c r="I180" i="12"/>
  <c r="K2179" i="2"/>
  <c r="T2175" i="2"/>
  <c r="I172" i="12"/>
  <c r="K2171" i="2"/>
  <c r="T2167" i="2"/>
  <c r="I164" i="12"/>
  <c r="K2163" i="2"/>
  <c r="T2159" i="2"/>
  <c r="I156" i="12"/>
  <c r="K2155" i="2"/>
  <c r="T2151" i="2"/>
  <c r="I148" i="12"/>
  <c r="K2147" i="2"/>
  <c r="T2143" i="2"/>
  <c r="I140" i="12"/>
  <c r="K2139" i="2"/>
  <c r="T2135" i="2"/>
  <c r="I132" i="12"/>
  <c r="K2131" i="2"/>
  <c r="T2127" i="2"/>
  <c r="I124" i="12"/>
  <c r="K2123" i="2"/>
  <c r="T2119" i="2"/>
  <c r="I116" i="12"/>
  <c r="K2115" i="2"/>
  <c r="T2111" i="2"/>
  <c r="I108" i="12"/>
  <c r="K2107" i="2"/>
  <c r="T2103" i="2"/>
  <c r="I100" i="12"/>
  <c r="K2099" i="2"/>
  <c r="T2095" i="2"/>
  <c r="I92" i="12"/>
  <c r="K2091" i="2"/>
  <c r="T2087" i="2"/>
  <c r="I84" i="12"/>
  <c r="K2083" i="2"/>
  <c r="T2079" i="2"/>
  <c r="I76" i="12"/>
  <c r="K2075" i="2"/>
  <c r="T2071" i="2"/>
  <c r="I68" i="12"/>
  <c r="K2067" i="2"/>
  <c r="T2063" i="2"/>
  <c r="I60" i="12"/>
  <c r="K2059" i="2"/>
  <c r="T2055" i="2"/>
  <c r="I52" i="12"/>
  <c r="K2051" i="2"/>
  <c r="T2047" i="2"/>
  <c r="I44" i="12"/>
  <c r="K2043" i="2"/>
  <c r="T2039" i="2"/>
  <c r="I36" i="12"/>
  <c r="K2035" i="2"/>
  <c r="T2031" i="2"/>
  <c r="I28" i="12"/>
  <c r="K2027" i="2"/>
  <c r="T2023" i="2"/>
  <c r="I20" i="12"/>
  <c r="K2019" i="2"/>
  <c r="T2015" i="2"/>
  <c r="I12" i="12"/>
  <c r="K2011" i="2"/>
  <c r="T3306" i="2"/>
  <c r="I303" i="13"/>
  <c r="K3302" i="2"/>
  <c r="T3298" i="2"/>
  <c r="I295" i="13"/>
  <c r="K3294" i="2"/>
  <c r="T3290" i="2"/>
  <c r="I287" i="13"/>
  <c r="K3286" i="2"/>
  <c r="T3282" i="2"/>
  <c r="I279" i="13"/>
  <c r="K3278" i="2"/>
  <c r="T3274" i="2"/>
  <c r="I271" i="13"/>
  <c r="K3270" i="2"/>
  <c r="T3266" i="2"/>
  <c r="I263" i="13"/>
  <c r="K3262" i="2"/>
  <c r="T3258" i="2"/>
  <c r="I255" i="13"/>
  <c r="K3254" i="2"/>
  <c r="T3250" i="2"/>
  <c r="I247" i="13"/>
  <c r="K3246" i="2"/>
  <c r="T3242" i="2"/>
  <c r="I239" i="13"/>
  <c r="K3238" i="2"/>
  <c r="T3234" i="2"/>
  <c r="I231" i="13"/>
  <c r="K3230" i="2"/>
  <c r="T3226" i="2"/>
  <c r="I223" i="13"/>
  <c r="K3222" i="2"/>
  <c r="T3218" i="2"/>
  <c r="I215" i="13"/>
  <c r="K3214" i="2"/>
  <c r="T3210" i="2"/>
  <c r="I207" i="13"/>
  <c r="K3206" i="2"/>
  <c r="T3202" i="2"/>
  <c r="I199" i="13"/>
  <c r="K3198" i="2"/>
  <c r="T3194" i="2"/>
  <c r="I191" i="13"/>
  <c r="K3190" i="2"/>
  <c r="T3186" i="2"/>
  <c r="I183" i="13"/>
  <c r="K3182" i="2"/>
  <c r="T3178" i="2"/>
  <c r="I175" i="13"/>
  <c r="K3174" i="2"/>
  <c r="T3170" i="2"/>
  <c r="I167" i="13"/>
  <c r="K3166" i="2"/>
  <c r="T3162" i="2"/>
  <c r="I159" i="13"/>
  <c r="K3158" i="2"/>
  <c r="T3154" i="2"/>
  <c r="I151" i="13"/>
  <c r="K3150" i="2"/>
  <c r="T3146" i="2"/>
  <c r="I143" i="13"/>
  <c r="K3142" i="2"/>
  <c r="T3138" i="2"/>
  <c r="I135" i="13"/>
  <c r="K3134" i="2"/>
  <c r="T3130" i="2"/>
  <c r="I127" i="13"/>
  <c r="K3126" i="2"/>
  <c r="T3122" i="2"/>
  <c r="I119" i="13"/>
  <c r="K3118" i="2"/>
  <c r="T3114" i="2"/>
  <c r="I111" i="13"/>
  <c r="K3110" i="2"/>
  <c r="T3106" i="2"/>
  <c r="I103" i="13"/>
  <c r="K3102" i="2"/>
  <c r="T3098" i="2"/>
  <c r="I95" i="13"/>
  <c r="K3094" i="2"/>
  <c r="T3090" i="2"/>
  <c r="I87" i="13"/>
  <c r="K3086" i="2"/>
  <c r="T3082" i="2"/>
  <c r="I79" i="13"/>
  <c r="K3078" i="2"/>
  <c r="T3074" i="2"/>
  <c r="I71" i="13"/>
  <c r="K3070" i="2"/>
  <c r="T3066" i="2"/>
  <c r="I63" i="13"/>
  <c r="K3062" i="2"/>
  <c r="T3058" i="2"/>
  <c r="I55" i="13"/>
  <c r="K3054" i="2"/>
  <c r="T3050" i="2"/>
  <c r="I47" i="13"/>
  <c r="K3046" i="2"/>
  <c r="T3042" i="2"/>
  <c r="I39" i="13"/>
  <c r="K3038" i="2"/>
  <c r="T3034" i="2"/>
  <c r="I31" i="13"/>
  <c r="K3030" i="2"/>
  <c r="T3026" i="2"/>
  <c r="I23" i="13"/>
  <c r="K3022" i="2"/>
  <c r="T3018" i="2"/>
  <c r="I15" i="13"/>
  <c r="K3014" i="2"/>
  <c r="I306" i="14"/>
  <c r="K4305" i="2"/>
  <c r="T4301" i="2"/>
  <c r="I298" i="14"/>
  <c r="K4297" i="2"/>
  <c r="T4293" i="2"/>
  <c r="I290" i="14"/>
  <c r="K4289" i="2"/>
  <c r="T4285" i="2"/>
  <c r="I282" i="14"/>
  <c r="K4281" i="2"/>
  <c r="T4277" i="2"/>
  <c r="I274" i="14"/>
  <c r="M4273" i="2" s="1"/>
  <c r="K4273" i="2"/>
  <c r="T4269" i="2"/>
  <c r="I266" i="14"/>
  <c r="K4265" i="2"/>
  <c r="T4261" i="2"/>
  <c r="I258" i="14"/>
  <c r="K4257" i="2"/>
  <c r="T4253" i="2"/>
  <c r="I250" i="14"/>
  <c r="K4249" i="2"/>
  <c r="T4245" i="2"/>
  <c r="I242" i="14"/>
  <c r="K4241" i="2"/>
  <c r="T4237" i="2"/>
  <c r="I234" i="14"/>
  <c r="K4233" i="2"/>
  <c r="T4229" i="2"/>
  <c r="I226" i="14"/>
  <c r="K4225" i="2"/>
  <c r="T4221" i="2"/>
  <c r="I218" i="14"/>
  <c r="K4217" i="2"/>
  <c r="T4213" i="2"/>
  <c r="I210" i="14"/>
  <c r="M4209" i="2" s="1"/>
  <c r="K4209" i="2"/>
  <c r="T4205" i="2"/>
  <c r="I202" i="14"/>
  <c r="K4201" i="2"/>
  <c r="T4197" i="2"/>
  <c r="I194" i="14"/>
  <c r="K4193" i="2"/>
  <c r="T4189" i="2"/>
  <c r="I186" i="14"/>
  <c r="K4185" i="2"/>
  <c r="T4181" i="2"/>
  <c r="I178" i="14"/>
  <c r="K4177" i="2"/>
  <c r="T4173" i="2"/>
  <c r="I170" i="14"/>
  <c r="K4169" i="2"/>
  <c r="T4165" i="2"/>
  <c r="I162" i="14"/>
  <c r="K4161" i="2"/>
  <c r="T4157" i="2"/>
  <c r="I154" i="14"/>
  <c r="K4153" i="2"/>
  <c r="T4149" i="2"/>
  <c r="I146" i="14"/>
  <c r="M4145" i="2" s="1"/>
  <c r="K4145" i="2"/>
  <c r="T4141" i="2"/>
  <c r="I138" i="14"/>
  <c r="K4137" i="2"/>
  <c r="T4133" i="2"/>
  <c r="I130" i="14"/>
  <c r="K4129" i="2"/>
  <c r="T4125" i="2"/>
  <c r="I122" i="14"/>
  <c r="K4121" i="2"/>
  <c r="T4117" i="2"/>
  <c r="I114" i="14"/>
  <c r="K4113" i="2"/>
  <c r="T4109" i="2"/>
  <c r="I106" i="14"/>
  <c r="K4105" i="2"/>
  <c r="T4101" i="2"/>
  <c r="I98" i="14"/>
  <c r="K4097" i="2"/>
  <c r="T4093" i="2"/>
  <c r="I90" i="14"/>
  <c r="K4089" i="2"/>
  <c r="T4085" i="2"/>
  <c r="I82" i="14"/>
  <c r="K4081" i="2"/>
  <c r="T4077" i="2"/>
  <c r="I74" i="14"/>
  <c r="K4073" i="2"/>
  <c r="T4069" i="2"/>
  <c r="I66" i="14"/>
  <c r="K4065" i="2"/>
  <c r="T4061" i="2"/>
  <c r="I58" i="14"/>
  <c r="K4057" i="2"/>
  <c r="T4053" i="2"/>
  <c r="I50" i="14"/>
  <c r="K4049" i="2"/>
  <c r="T4045" i="2"/>
  <c r="I42" i="14"/>
  <c r="K4041" i="2"/>
  <c r="T4037" i="2"/>
  <c r="I34" i="14"/>
  <c r="K4033" i="2"/>
  <c r="T4029" i="2"/>
  <c r="I26" i="14"/>
  <c r="K4025" i="2"/>
  <c r="T4021" i="2"/>
  <c r="I18" i="14"/>
  <c r="K4017" i="2"/>
  <c r="T4013" i="2"/>
  <c r="I87" i="10"/>
  <c r="K86" i="2"/>
  <c r="I303" i="10"/>
  <c r="K302" i="2"/>
  <c r="I240" i="12"/>
  <c r="K2239" i="2"/>
  <c r="I192" i="12"/>
  <c r="K2191" i="2"/>
  <c r="I144" i="12"/>
  <c r="K2143" i="2"/>
  <c r="I96" i="12"/>
  <c r="K2095" i="2"/>
  <c r="I80" i="12"/>
  <c r="K2079" i="2"/>
  <c r="R307" i="13"/>
  <c r="L3306" i="2"/>
  <c r="V3306" i="2" s="1"/>
  <c r="I259" i="13"/>
  <c r="K3258" i="2"/>
  <c r="I227" i="13"/>
  <c r="K3226" i="2"/>
  <c r="I211" i="13"/>
  <c r="K3210" i="2"/>
  <c r="I203" i="13"/>
  <c r="K3202" i="2"/>
  <c r="I163" i="13"/>
  <c r="K3162" i="2"/>
  <c r="I147" i="13"/>
  <c r="K3146" i="2"/>
  <c r="I115" i="13"/>
  <c r="K3114" i="2"/>
  <c r="I99" i="13"/>
  <c r="K3098" i="2"/>
  <c r="I51" i="13"/>
  <c r="K3050" i="2"/>
  <c r="I27" i="13"/>
  <c r="K3026" i="2"/>
  <c r="I270" i="14"/>
  <c r="K4269" i="2"/>
  <c r="I230" i="14"/>
  <c r="M4229" i="2" s="1"/>
  <c r="K4229" i="2"/>
  <c r="I206" i="14"/>
  <c r="K4205" i="2"/>
  <c r="I150" i="14"/>
  <c r="K4149" i="2"/>
  <c r="I134" i="14"/>
  <c r="K4133" i="2"/>
  <c r="I126" i="14"/>
  <c r="M4125" i="2" s="1"/>
  <c r="K4125" i="2"/>
  <c r="I86" i="14"/>
  <c r="K4085" i="2"/>
  <c r="I46" i="14"/>
  <c r="K4045" i="2"/>
  <c r="I54" i="10"/>
  <c r="K53" i="2"/>
  <c r="T81" i="2"/>
  <c r="I86" i="10"/>
  <c r="K85" i="2"/>
  <c r="T113" i="2"/>
  <c r="T121" i="2"/>
  <c r="I142" i="10"/>
  <c r="K141" i="2"/>
  <c r="T145" i="2"/>
  <c r="T153" i="2"/>
  <c r="I182" i="10"/>
  <c r="K181" i="2"/>
  <c r="I230" i="10"/>
  <c r="K229" i="2"/>
  <c r="T273" i="2"/>
  <c r="I278" i="10"/>
  <c r="K277" i="2"/>
  <c r="I302" i="10"/>
  <c r="K301" i="2"/>
  <c r="I265" i="12"/>
  <c r="K2264" i="2"/>
  <c r="I249" i="12"/>
  <c r="K2248" i="2"/>
  <c r="I11" i="10"/>
  <c r="I19" i="10"/>
  <c r="K18" i="2"/>
  <c r="I27" i="10"/>
  <c r="K26" i="2"/>
  <c r="I43" i="10"/>
  <c r="K42" i="2"/>
  <c r="T46" i="2"/>
  <c r="T54" i="2"/>
  <c r="I59" i="10"/>
  <c r="M58" i="2" s="1"/>
  <c r="K58" i="2"/>
  <c r="T62" i="2"/>
  <c r="I67" i="10"/>
  <c r="K66" i="2"/>
  <c r="T70" i="2"/>
  <c r="I75" i="10"/>
  <c r="K74" i="2"/>
  <c r="T78" i="2"/>
  <c r="I83" i="10"/>
  <c r="K82" i="2"/>
  <c r="T86" i="2"/>
  <c r="I91" i="10"/>
  <c r="K90" i="2"/>
  <c r="T94" i="2"/>
  <c r="I99" i="10"/>
  <c r="K98" i="2"/>
  <c r="T102" i="2"/>
  <c r="I107" i="10"/>
  <c r="K106" i="2"/>
  <c r="T110" i="2"/>
  <c r="I115" i="10"/>
  <c r="K114" i="2"/>
  <c r="T118" i="2"/>
  <c r="I123" i="10"/>
  <c r="M122" i="2" s="1"/>
  <c r="K122" i="2"/>
  <c r="T126" i="2"/>
  <c r="I131" i="10"/>
  <c r="K130" i="2"/>
  <c r="T134" i="2"/>
  <c r="I139" i="10"/>
  <c r="K138" i="2"/>
  <c r="T142" i="2"/>
  <c r="I147" i="10"/>
  <c r="K146" i="2"/>
  <c r="T150" i="2"/>
  <c r="I155" i="10"/>
  <c r="K154" i="2"/>
  <c r="T158" i="2"/>
  <c r="I163" i="10"/>
  <c r="K162" i="2"/>
  <c r="T166" i="2"/>
  <c r="I171" i="10"/>
  <c r="K170" i="2"/>
  <c r="T174" i="2"/>
  <c r="I179" i="10"/>
  <c r="K178" i="2"/>
  <c r="T182" i="2"/>
  <c r="I187" i="10"/>
  <c r="M186" i="2" s="1"/>
  <c r="K186" i="2"/>
  <c r="T190" i="2"/>
  <c r="I195" i="10"/>
  <c r="K194" i="2"/>
  <c r="T198" i="2"/>
  <c r="I203" i="10"/>
  <c r="K202" i="2"/>
  <c r="T206" i="2"/>
  <c r="I211" i="10"/>
  <c r="K210" i="2"/>
  <c r="T214" i="2"/>
  <c r="I219" i="10"/>
  <c r="K218" i="2"/>
  <c r="T222" i="2"/>
  <c r="I227" i="10"/>
  <c r="K226" i="2"/>
  <c r="T230" i="2"/>
  <c r="I235" i="10"/>
  <c r="K234" i="2"/>
  <c r="T238" i="2"/>
  <c r="I243" i="10"/>
  <c r="K242" i="2"/>
  <c r="T246" i="2"/>
  <c r="I251" i="10"/>
  <c r="M250" i="2" s="1"/>
  <c r="K250" i="2"/>
  <c r="T254" i="2"/>
  <c r="I259" i="10"/>
  <c r="K258" i="2"/>
  <c r="T262" i="2"/>
  <c r="I267" i="10"/>
  <c r="K266" i="2"/>
  <c r="T270" i="2"/>
  <c r="I275" i="10"/>
  <c r="K274" i="2"/>
  <c r="T278" i="2"/>
  <c r="I283" i="10"/>
  <c r="K282" i="2"/>
  <c r="T286" i="2"/>
  <c r="I291" i="10"/>
  <c r="K290" i="2"/>
  <c r="T294" i="2"/>
  <c r="I299" i="10"/>
  <c r="K298" i="2"/>
  <c r="T302" i="2"/>
  <c r="I307" i="10"/>
  <c r="K306" i="2"/>
  <c r="T13" i="2"/>
  <c r="I18" i="10"/>
  <c r="K17" i="2"/>
  <c r="T21" i="2"/>
  <c r="I26" i="10"/>
  <c r="K25" i="2"/>
  <c r="T29" i="2"/>
  <c r="I34" i="10"/>
  <c r="K33" i="2"/>
  <c r="T37" i="2"/>
  <c r="I42" i="10"/>
  <c r="K41" i="2"/>
  <c r="T45" i="2"/>
  <c r="I50" i="10"/>
  <c r="K49" i="2"/>
  <c r="T53" i="2"/>
  <c r="I58" i="10"/>
  <c r="K57" i="2"/>
  <c r="T61" i="2"/>
  <c r="I66" i="10"/>
  <c r="K65" i="2"/>
  <c r="T69" i="2"/>
  <c r="I74" i="10"/>
  <c r="K73" i="2"/>
  <c r="T77" i="2"/>
  <c r="I82" i="10"/>
  <c r="M81" i="2" s="1"/>
  <c r="K81" i="2"/>
  <c r="T85" i="2"/>
  <c r="I90" i="10"/>
  <c r="K89" i="2"/>
  <c r="T93" i="2"/>
  <c r="I98" i="10"/>
  <c r="K97" i="2"/>
  <c r="T101" i="2"/>
  <c r="I106" i="10"/>
  <c r="K105" i="2"/>
  <c r="T109" i="2"/>
  <c r="I114" i="10"/>
  <c r="K113" i="2"/>
  <c r="T117" i="2"/>
  <c r="I122" i="10"/>
  <c r="K121" i="2"/>
  <c r="T125" i="2"/>
  <c r="I130" i="10"/>
  <c r="K129" i="2"/>
  <c r="T133" i="2"/>
  <c r="I138" i="10"/>
  <c r="K137" i="2"/>
  <c r="T141" i="2"/>
  <c r="I146" i="10"/>
  <c r="M145" i="2" s="1"/>
  <c r="K145" i="2"/>
  <c r="T149" i="2"/>
  <c r="I154" i="10"/>
  <c r="K153" i="2"/>
  <c r="T157" i="2"/>
  <c r="I162" i="10"/>
  <c r="K161" i="2"/>
  <c r="T165" i="2"/>
  <c r="I170" i="10"/>
  <c r="K169" i="2"/>
  <c r="T173" i="2"/>
  <c r="I178" i="10"/>
  <c r="K177" i="2"/>
  <c r="T181" i="2"/>
  <c r="I186" i="10"/>
  <c r="K185" i="2"/>
  <c r="T189" i="2"/>
  <c r="I194" i="10"/>
  <c r="K193" i="2"/>
  <c r="T197" i="2"/>
  <c r="I202" i="10"/>
  <c r="K201" i="2"/>
  <c r="T205" i="2"/>
  <c r="I210" i="10"/>
  <c r="M209" i="2" s="1"/>
  <c r="K209" i="2"/>
  <c r="T213" i="2"/>
  <c r="I218" i="10"/>
  <c r="K217" i="2"/>
  <c r="T221" i="2"/>
  <c r="I226" i="10"/>
  <c r="K225" i="2"/>
  <c r="T229" i="2"/>
  <c r="I234" i="10"/>
  <c r="K233" i="2"/>
  <c r="T237" i="2"/>
  <c r="I242" i="10"/>
  <c r="K241" i="2"/>
  <c r="T245" i="2"/>
  <c r="I250" i="10"/>
  <c r="K249" i="2"/>
  <c r="T253" i="2"/>
  <c r="I258" i="10"/>
  <c r="K257" i="2"/>
  <c r="T261" i="2"/>
  <c r="I266" i="10"/>
  <c r="K265" i="2"/>
  <c r="T269" i="2"/>
  <c r="I274" i="10"/>
  <c r="M273" i="2" s="1"/>
  <c r="K273" i="2"/>
  <c r="T277" i="2"/>
  <c r="I282" i="10"/>
  <c r="K281" i="2"/>
  <c r="T285" i="2"/>
  <c r="I290" i="10"/>
  <c r="K289" i="2"/>
  <c r="T293" i="2"/>
  <c r="I298" i="10"/>
  <c r="K297" i="2"/>
  <c r="T301" i="2"/>
  <c r="I306" i="10"/>
  <c r="K305" i="2"/>
  <c r="T3007" i="2"/>
  <c r="T2304" i="2"/>
  <c r="I301" i="12"/>
  <c r="M2300" i="2" s="1"/>
  <c r="K2300" i="2"/>
  <c r="T2296" i="2"/>
  <c r="I293" i="12"/>
  <c r="K2292" i="2"/>
  <c r="T2288" i="2"/>
  <c r="I285" i="12"/>
  <c r="K2284" i="2"/>
  <c r="T2280" i="2"/>
  <c r="I277" i="12"/>
  <c r="K2276" i="2"/>
  <c r="T2272" i="2"/>
  <c r="I269" i="12"/>
  <c r="K2268" i="2"/>
  <c r="T2264" i="2"/>
  <c r="I261" i="12"/>
  <c r="K2260" i="2"/>
  <c r="T2256" i="2"/>
  <c r="I253" i="12"/>
  <c r="K2252" i="2"/>
  <c r="T2248" i="2"/>
  <c r="I245" i="12"/>
  <c r="K2244" i="2"/>
  <c r="T2240" i="2"/>
  <c r="I237" i="12"/>
  <c r="M2236" i="2" s="1"/>
  <c r="K2236" i="2"/>
  <c r="T2232" i="2"/>
  <c r="I229" i="12"/>
  <c r="K2228" i="2"/>
  <c r="T2224" i="2"/>
  <c r="I221" i="12"/>
  <c r="K2220" i="2"/>
  <c r="T2216" i="2"/>
  <c r="I213" i="12"/>
  <c r="K2212" i="2"/>
  <c r="T2208" i="2"/>
  <c r="I205" i="12"/>
  <c r="K2204" i="2"/>
  <c r="T2200" i="2"/>
  <c r="I197" i="12"/>
  <c r="K2196" i="2"/>
  <c r="T2192" i="2"/>
  <c r="I189" i="12"/>
  <c r="K2188" i="2"/>
  <c r="T2184" i="2"/>
  <c r="I181" i="12"/>
  <c r="K2180" i="2"/>
  <c r="T2176" i="2"/>
  <c r="I173" i="12"/>
  <c r="M2172" i="2" s="1"/>
  <c r="K2172" i="2"/>
  <c r="T2168" i="2"/>
  <c r="I165" i="12"/>
  <c r="K2164" i="2"/>
  <c r="T2160" i="2"/>
  <c r="I157" i="12"/>
  <c r="K2156" i="2"/>
  <c r="T2152" i="2"/>
  <c r="I149" i="12"/>
  <c r="K2148" i="2"/>
  <c r="T2144" i="2"/>
  <c r="I141" i="12"/>
  <c r="K2140" i="2"/>
  <c r="T2136" i="2"/>
  <c r="I133" i="12"/>
  <c r="K2132" i="2"/>
  <c r="T2128" i="2"/>
  <c r="I125" i="12"/>
  <c r="K2124" i="2"/>
  <c r="T2120" i="2"/>
  <c r="I117" i="12"/>
  <c r="K2116" i="2"/>
  <c r="T2112" i="2"/>
  <c r="I109" i="12"/>
  <c r="M2108" i="2" s="1"/>
  <c r="K2108" i="2"/>
  <c r="T2104" i="2"/>
  <c r="I101" i="12"/>
  <c r="K2100" i="2"/>
  <c r="T2096" i="2"/>
  <c r="I93" i="12"/>
  <c r="K2092" i="2"/>
  <c r="T2088" i="2"/>
  <c r="I85" i="12"/>
  <c r="K2084" i="2"/>
  <c r="T2080" i="2"/>
  <c r="I77" i="12"/>
  <c r="K2076" i="2"/>
  <c r="T2072" i="2"/>
  <c r="I69" i="12"/>
  <c r="K2068" i="2"/>
  <c r="T2064" i="2"/>
  <c r="I61" i="12"/>
  <c r="K2060" i="2"/>
  <c r="T2056" i="2"/>
  <c r="I53" i="12"/>
  <c r="K2052" i="2"/>
  <c r="T2048" i="2"/>
  <c r="I45" i="12"/>
  <c r="K2044" i="2"/>
  <c r="T2040" i="2"/>
  <c r="I37" i="12"/>
  <c r="K2036" i="2"/>
  <c r="T2032" i="2"/>
  <c r="I29" i="12"/>
  <c r="K2028" i="2"/>
  <c r="T2024" i="2"/>
  <c r="I21" i="12"/>
  <c r="K2020" i="2"/>
  <c r="T2016" i="2"/>
  <c r="I13" i="12"/>
  <c r="K2012" i="2"/>
  <c r="I304" i="13"/>
  <c r="K3303" i="2"/>
  <c r="T3299" i="2"/>
  <c r="I296" i="13"/>
  <c r="K3295" i="2"/>
  <c r="T3291" i="2"/>
  <c r="I288" i="13"/>
  <c r="K3287" i="2"/>
  <c r="T3283" i="2"/>
  <c r="I280" i="13"/>
  <c r="K3279" i="2"/>
  <c r="T3275" i="2"/>
  <c r="I272" i="13"/>
  <c r="K3271" i="2"/>
  <c r="T3267" i="2"/>
  <c r="I264" i="13"/>
  <c r="K3263" i="2"/>
  <c r="T3259" i="2"/>
  <c r="I256" i="13"/>
  <c r="M3255" i="2" s="1"/>
  <c r="K3255" i="2"/>
  <c r="T3251" i="2"/>
  <c r="I248" i="13"/>
  <c r="K3247" i="2"/>
  <c r="T3243" i="2"/>
  <c r="I240" i="13"/>
  <c r="K3239" i="2"/>
  <c r="T3235" i="2"/>
  <c r="I232" i="13"/>
  <c r="K3231" i="2"/>
  <c r="T3227" i="2"/>
  <c r="I224" i="13"/>
  <c r="K3223" i="2"/>
  <c r="T3219" i="2"/>
  <c r="I216" i="13"/>
  <c r="K3215" i="2"/>
  <c r="T3211" i="2"/>
  <c r="I208" i="13"/>
  <c r="K3207" i="2"/>
  <c r="T3203" i="2"/>
  <c r="I200" i="13"/>
  <c r="K3199" i="2"/>
  <c r="T3195" i="2"/>
  <c r="I192" i="13"/>
  <c r="M3191" i="2" s="1"/>
  <c r="K3191" i="2"/>
  <c r="T3187" i="2"/>
  <c r="I184" i="13"/>
  <c r="K3183" i="2"/>
  <c r="T3179" i="2"/>
  <c r="I176" i="13"/>
  <c r="K3175" i="2"/>
  <c r="T3171" i="2"/>
  <c r="I168" i="13"/>
  <c r="K3167" i="2"/>
  <c r="T3163" i="2"/>
  <c r="I160" i="13"/>
  <c r="K3159" i="2"/>
  <c r="T3155" i="2"/>
  <c r="I152" i="13"/>
  <c r="K3151" i="2"/>
  <c r="T3147" i="2"/>
  <c r="I144" i="13"/>
  <c r="K3143" i="2"/>
  <c r="T3139" i="2"/>
  <c r="I136" i="13"/>
  <c r="K3135" i="2"/>
  <c r="T3131" i="2"/>
  <c r="I128" i="13"/>
  <c r="M3127" i="2" s="1"/>
  <c r="K3127" i="2"/>
  <c r="T3123" i="2"/>
  <c r="I120" i="13"/>
  <c r="K3119" i="2"/>
  <c r="T3115" i="2"/>
  <c r="I112" i="13"/>
  <c r="K3111" i="2"/>
  <c r="T3107" i="2"/>
  <c r="I104" i="13"/>
  <c r="K3103" i="2"/>
  <c r="T3099" i="2"/>
  <c r="I96" i="13"/>
  <c r="K3095" i="2"/>
  <c r="T3091" i="2"/>
  <c r="I88" i="13"/>
  <c r="K3087" i="2"/>
  <c r="T3083" i="2"/>
  <c r="I80" i="13"/>
  <c r="K3079" i="2"/>
  <c r="T3075" i="2"/>
  <c r="I72" i="13"/>
  <c r="K3071" i="2"/>
  <c r="T3067" i="2"/>
  <c r="I64" i="13"/>
  <c r="M3063" i="2" s="1"/>
  <c r="K3063" i="2"/>
  <c r="T3059" i="2"/>
  <c r="I56" i="13"/>
  <c r="K3055" i="2"/>
  <c r="T3051" i="2"/>
  <c r="I48" i="13"/>
  <c r="K3047" i="2"/>
  <c r="T3043" i="2"/>
  <c r="I40" i="13"/>
  <c r="K3039" i="2"/>
  <c r="T3035" i="2"/>
  <c r="I32" i="13"/>
  <c r="K3031" i="2"/>
  <c r="T3027" i="2"/>
  <c r="I24" i="13"/>
  <c r="K3023" i="2"/>
  <c r="T3019" i="2"/>
  <c r="I16" i="13"/>
  <c r="K3015" i="2"/>
  <c r="T3011" i="2"/>
  <c r="I307" i="14"/>
  <c r="K4306" i="2"/>
  <c r="T4302" i="2"/>
  <c r="I299" i="14"/>
  <c r="K4298" i="2"/>
  <c r="T4294" i="2"/>
  <c r="I291" i="14"/>
  <c r="K4290" i="2"/>
  <c r="T4286" i="2"/>
  <c r="I283" i="14"/>
  <c r="K4282" i="2"/>
  <c r="T4278" i="2"/>
  <c r="I275" i="14"/>
  <c r="K4274" i="2"/>
  <c r="T4270" i="2"/>
  <c r="I267" i="14"/>
  <c r="K4266" i="2"/>
  <c r="T4262" i="2"/>
  <c r="I259" i="14"/>
  <c r="K4258" i="2"/>
  <c r="T4254" i="2"/>
  <c r="I251" i="14"/>
  <c r="K4250" i="2"/>
  <c r="T4246" i="2"/>
  <c r="I243" i="14"/>
  <c r="K4242" i="2"/>
  <c r="T4238" i="2"/>
  <c r="I235" i="14"/>
  <c r="M4234" i="2" s="1"/>
  <c r="K4234" i="2"/>
  <c r="T4230" i="2"/>
  <c r="I227" i="14"/>
  <c r="K4226" i="2"/>
  <c r="T4222" i="2"/>
  <c r="I219" i="14"/>
  <c r="K4218" i="2"/>
  <c r="T4214" i="2"/>
  <c r="I211" i="14"/>
  <c r="K4210" i="2"/>
  <c r="T4206" i="2"/>
  <c r="I203" i="14"/>
  <c r="K4202" i="2"/>
  <c r="T4198" i="2"/>
  <c r="I195" i="14"/>
  <c r="K4194" i="2"/>
  <c r="T4190" i="2"/>
  <c r="I187" i="14"/>
  <c r="K4186" i="2"/>
  <c r="T4182" i="2"/>
  <c r="I179" i="14"/>
  <c r="K4178" i="2"/>
  <c r="T4174" i="2"/>
  <c r="I171" i="14"/>
  <c r="M4170" i="2" s="1"/>
  <c r="K4170" i="2"/>
  <c r="T4166" i="2"/>
  <c r="I163" i="14"/>
  <c r="K4162" i="2"/>
  <c r="T4158" i="2"/>
  <c r="I155" i="14"/>
  <c r="K4154" i="2"/>
  <c r="T4150" i="2"/>
  <c r="I147" i="14"/>
  <c r="K4146" i="2"/>
  <c r="T4142" i="2"/>
  <c r="I139" i="14"/>
  <c r="K4138" i="2"/>
  <c r="T4134" i="2"/>
  <c r="I131" i="14"/>
  <c r="K4130" i="2"/>
  <c r="T4126" i="2"/>
  <c r="I123" i="14"/>
  <c r="K4122" i="2"/>
  <c r="T4118" i="2"/>
  <c r="I115" i="14"/>
  <c r="K4114" i="2"/>
  <c r="T4110" i="2"/>
  <c r="I107" i="14"/>
  <c r="M4106" i="2" s="1"/>
  <c r="K4106" i="2"/>
  <c r="T4102" i="2"/>
  <c r="I99" i="14"/>
  <c r="K4098" i="2"/>
  <c r="T4094" i="2"/>
  <c r="I91" i="14"/>
  <c r="K4090" i="2"/>
  <c r="T4086" i="2"/>
  <c r="I83" i="14"/>
  <c r="K4082" i="2"/>
  <c r="T4078" i="2"/>
  <c r="I75" i="14"/>
  <c r="K4074" i="2"/>
  <c r="T4070" i="2"/>
  <c r="I67" i="14"/>
  <c r="K4066" i="2"/>
  <c r="T4062" i="2"/>
  <c r="I59" i="14"/>
  <c r="K4058" i="2"/>
  <c r="T4054" i="2"/>
  <c r="I51" i="14"/>
  <c r="K4050" i="2"/>
  <c r="T4046" i="2"/>
  <c r="I43" i="14"/>
  <c r="M4042" i="2" s="1"/>
  <c r="K4042" i="2"/>
  <c r="T4038" i="2"/>
  <c r="I35" i="14"/>
  <c r="K4034" i="2"/>
  <c r="T4030" i="2"/>
  <c r="I27" i="14"/>
  <c r="K4026" i="2"/>
  <c r="T4022" i="2"/>
  <c r="I19" i="14"/>
  <c r="K4018" i="2"/>
  <c r="T4014" i="2"/>
  <c r="I55" i="10"/>
  <c r="K54" i="2"/>
  <c r="I111" i="10"/>
  <c r="K110" i="2"/>
  <c r="I191" i="10"/>
  <c r="M190" i="2" s="1"/>
  <c r="K190" i="2"/>
  <c r="I199" i="10"/>
  <c r="K198" i="2"/>
  <c r="I223" i="10"/>
  <c r="K222" i="2"/>
  <c r="I239" i="10"/>
  <c r="K238" i="2"/>
  <c r="I247" i="10"/>
  <c r="K246" i="2"/>
  <c r="I255" i="10"/>
  <c r="K254" i="2"/>
  <c r="I256" i="12"/>
  <c r="K2255" i="2"/>
  <c r="I248" i="12"/>
  <c r="K2247" i="2"/>
  <c r="I232" i="12"/>
  <c r="M2231" i="2" s="1"/>
  <c r="K2231" i="2"/>
  <c r="I184" i="12"/>
  <c r="K2183" i="2"/>
  <c r="I120" i="12"/>
  <c r="K2119" i="2"/>
  <c r="I104" i="12"/>
  <c r="K2103" i="2"/>
  <c r="I88" i="12"/>
  <c r="M2087" i="2" s="1"/>
  <c r="K2087" i="2"/>
  <c r="I24" i="12"/>
  <c r="K2023" i="2"/>
  <c r="I267" i="13"/>
  <c r="K3266" i="2"/>
  <c r="I243" i="13"/>
  <c r="K3242" i="2"/>
  <c r="I9" i="10"/>
  <c r="T12" i="2"/>
  <c r="I25" i="10"/>
  <c r="K24" i="2"/>
  <c r="T44" i="2"/>
  <c r="I49" i="10"/>
  <c r="K48" i="2"/>
  <c r="T52" i="2"/>
  <c r="I57" i="10"/>
  <c r="M56" i="2" s="1"/>
  <c r="K56" i="2"/>
  <c r="I65" i="10"/>
  <c r="K64" i="2"/>
  <c r="I73" i="10"/>
  <c r="K72" i="2"/>
  <c r="I81" i="10"/>
  <c r="K80" i="2"/>
  <c r="I89" i="10"/>
  <c r="M88" i="2" s="1"/>
  <c r="K88" i="2"/>
  <c r="T92" i="2"/>
  <c r="T100" i="2"/>
  <c r="T108" i="2"/>
  <c r="T116" i="2"/>
  <c r="I129" i="10"/>
  <c r="K128" i="2"/>
  <c r="I145" i="10"/>
  <c r="K144" i="2"/>
  <c r="T148" i="2"/>
  <c r="I161" i="10"/>
  <c r="K160" i="2"/>
  <c r="I169" i="10"/>
  <c r="K168" i="2"/>
  <c r="I185" i="10"/>
  <c r="K184" i="2"/>
  <c r="T188" i="2"/>
  <c r="I193" i="10"/>
  <c r="K192" i="2"/>
  <c r="T196" i="2"/>
  <c r="T204" i="2"/>
  <c r="T212" i="2"/>
  <c r="T220" i="2"/>
  <c r="T236" i="2"/>
  <c r="T244" i="2"/>
  <c r="I249" i="10"/>
  <c r="K248" i="2"/>
  <c r="T252" i="2"/>
  <c r="I257" i="10"/>
  <c r="K256" i="2"/>
  <c r="T276" i="2"/>
  <c r="T284" i="2"/>
  <c r="I289" i="10"/>
  <c r="K288" i="2"/>
  <c r="I297" i="10"/>
  <c r="K296" i="2"/>
  <c r="T300" i="2"/>
  <c r="T4007" i="2"/>
  <c r="I294" i="12"/>
  <c r="K2293" i="2"/>
  <c r="I286" i="12"/>
  <c r="K2285" i="2"/>
  <c r="I278" i="12"/>
  <c r="K2277" i="2"/>
  <c r="I262" i="12"/>
  <c r="K2261" i="2"/>
  <c r="I238" i="12"/>
  <c r="K2237" i="2"/>
  <c r="I230" i="12"/>
  <c r="K2229" i="2"/>
  <c r="I206" i="12"/>
  <c r="K2205" i="2"/>
  <c r="I190" i="12"/>
  <c r="K2189" i="2"/>
  <c r="I174" i="12"/>
  <c r="M2173" i="2" s="1"/>
  <c r="K2173" i="2"/>
  <c r="I158" i="12"/>
  <c r="K2157" i="2"/>
  <c r="I150" i="12"/>
  <c r="K2149" i="2"/>
  <c r="I134" i="12"/>
  <c r="K2133" i="2"/>
  <c r="I110" i="12"/>
  <c r="K2109" i="2"/>
  <c r="I102" i="12"/>
  <c r="K2101" i="2"/>
  <c r="I94" i="12"/>
  <c r="K2093" i="2"/>
  <c r="I70" i="12"/>
  <c r="K2069" i="2"/>
  <c r="T4143" i="2"/>
  <c r="I140" i="14"/>
  <c r="M4139" i="2" s="1"/>
  <c r="K4139" i="2"/>
  <c r="T4135" i="2"/>
  <c r="I132" i="14"/>
  <c r="K4131" i="2"/>
  <c r="T4127" i="2"/>
  <c r="I124" i="14"/>
  <c r="K4123" i="2"/>
  <c r="T4119" i="2"/>
  <c r="I116" i="14"/>
  <c r="K4115" i="2"/>
  <c r="T4111" i="2"/>
  <c r="I108" i="14"/>
  <c r="K4107" i="2"/>
  <c r="T4103" i="2"/>
  <c r="I100" i="14"/>
  <c r="K4099" i="2"/>
  <c r="T4095" i="2"/>
  <c r="I92" i="14"/>
  <c r="K4091" i="2"/>
  <c r="T4087" i="2"/>
  <c r="I84" i="14"/>
  <c r="K4083" i="2"/>
  <c r="T4079" i="2"/>
  <c r="I76" i="14"/>
  <c r="M4075" i="2" s="1"/>
  <c r="K4075" i="2"/>
  <c r="T4071" i="2"/>
  <c r="I68" i="14"/>
  <c r="K4067" i="2"/>
  <c r="T4063" i="2"/>
  <c r="I60" i="14"/>
  <c r="K4059" i="2"/>
  <c r="T4055" i="2"/>
  <c r="I52" i="14"/>
  <c r="K4051" i="2"/>
  <c r="T4047" i="2"/>
  <c r="I44" i="14"/>
  <c r="K4043" i="2"/>
  <c r="T4039" i="2"/>
  <c r="I36" i="14"/>
  <c r="K4035" i="2"/>
  <c r="T4031" i="2"/>
  <c r="I28" i="14"/>
  <c r="K4027" i="2"/>
  <c r="T4023" i="2"/>
  <c r="I20" i="14"/>
  <c r="K4019" i="2"/>
  <c r="T4015" i="2"/>
  <c r="I12" i="14"/>
  <c r="K4011" i="2"/>
  <c r="I15" i="10"/>
  <c r="K14" i="2"/>
  <c r="I39" i="10"/>
  <c r="K38" i="2"/>
  <c r="I71" i="10"/>
  <c r="K70" i="2"/>
  <c r="I119" i="10"/>
  <c r="K118" i="2"/>
  <c r="I143" i="10"/>
  <c r="K142" i="2"/>
  <c r="I151" i="10"/>
  <c r="K150" i="2"/>
  <c r="I167" i="10"/>
  <c r="K166" i="2"/>
  <c r="I215" i="10"/>
  <c r="K214" i="2"/>
  <c r="I296" i="12"/>
  <c r="K2295" i="2"/>
  <c r="I288" i="12"/>
  <c r="K2287" i="2"/>
  <c r="I152" i="12"/>
  <c r="K2151" i="2"/>
  <c r="I136" i="12"/>
  <c r="M2135" i="2" s="1"/>
  <c r="K2135" i="2"/>
  <c r="C144" i="4" a="1"/>
  <c r="C144" i="4" s="1"/>
  <c r="I17" i="10"/>
  <c r="K16" i="2"/>
  <c r="T20" i="2"/>
  <c r="T28" i="2"/>
  <c r="I33" i="10"/>
  <c r="K32" i="2"/>
  <c r="T36" i="2"/>
  <c r="I41" i="10"/>
  <c r="M40" i="2" s="1"/>
  <c r="K40" i="2"/>
  <c r="T60" i="2"/>
  <c r="T68" i="2"/>
  <c r="T76" i="2"/>
  <c r="T84" i="2"/>
  <c r="I97" i="10"/>
  <c r="M96" i="2" s="1"/>
  <c r="K96" i="2"/>
  <c r="I105" i="10"/>
  <c r="M104" i="2" s="1"/>
  <c r="K104" i="2"/>
  <c r="I113" i="10"/>
  <c r="K112" i="2"/>
  <c r="I121" i="10"/>
  <c r="K120" i="2"/>
  <c r="T124" i="2"/>
  <c r="T132" i="2"/>
  <c r="I137" i="10"/>
  <c r="M136" i="2" s="1"/>
  <c r="K136" i="2"/>
  <c r="T140" i="2"/>
  <c r="I153" i="10"/>
  <c r="K152" i="2"/>
  <c r="T156" i="2"/>
  <c r="T164" i="2"/>
  <c r="T172" i="2"/>
  <c r="I177" i="10"/>
  <c r="M176" i="2" s="1"/>
  <c r="K176" i="2"/>
  <c r="T180" i="2"/>
  <c r="I201" i="10"/>
  <c r="K200" i="2"/>
  <c r="I209" i="10"/>
  <c r="K208" i="2"/>
  <c r="I217" i="10"/>
  <c r="K216" i="2"/>
  <c r="I225" i="10"/>
  <c r="K224" i="2"/>
  <c r="T228" i="2"/>
  <c r="I233" i="10"/>
  <c r="K232" i="2"/>
  <c r="I241" i="10"/>
  <c r="M240" i="2" s="1"/>
  <c r="K240" i="2"/>
  <c r="T260" i="2"/>
  <c r="I265" i="10"/>
  <c r="K264" i="2"/>
  <c r="T268" i="2"/>
  <c r="I273" i="10"/>
  <c r="K272" i="2"/>
  <c r="I281" i="10"/>
  <c r="M280" i="2" s="1"/>
  <c r="K280" i="2"/>
  <c r="T292" i="2"/>
  <c r="I305" i="10"/>
  <c r="K304" i="2"/>
  <c r="I302" i="12"/>
  <c r="K2301" i="2"/>
  <c r="I270" i="12"/>
  <c r="K2269" i="2"/>
  <c r="I254" i="12"/>
  <c r="K2253" i="2"/>
  <c r="I246" i="12"/>
  <c r="K2245" i="2"/>
  <c r="I222" i="12"/>
  <c r="K2221" i="2"/>
  <c r="I214" i="12"/>
  <c r="K2213" i="2"/>
  <c r="I198" i="12"/>
  <c r="K2197" i="2"/>
  <c r="I182" i="12"/>
  <c r="K2181" i="2"/>
  <c r="I166" i="12"/>
  <c r="K2165" i="2"/>
  <c r="I142" i="12"/>
  <c r="K2141" i="2"/>
  <c r="I126" i="12"/>
  <c r="K2125" i="2"/>
  <c r="I118" i="12"/>
  <c r="K2117" i="2"/>
  <c r="I86" i="12"/>
  <c r="K2085" i="2"/>
  <c r="I78" i="12"/>
  <c r="K2077" i="2"/>
  <c r="I62" i="12"/>
  <c r="K2061" i="2"/>
  <c r="I54" i="12"/>
  <c r="K2053" i="2"/>
  <c r="I46" i="12"/>
  <c r="K2045" i="2"/>
  <c r="I38" i="12"/>
  <c r="K2037" i="2"/>
  <c r="I30" i="12"/>
  <c r="K2029" i="2"/>
  <c r="I22" i="12"/>
  <c r="K2021" i="2"/>
  <c r="I14" i="12"/>
  <c r="K2013" i="2"/>
  <c r="I305" i="13"/>
  <c r="K3304" i="2"/>
  <c r="I297" i="13"/>
  <c r="K3296" i="2"/>
  <c r="I289" i="13"/>
  <c r="K3288" i="2"/>
  <c r="I281" i="13"/>
  <c r="K3280" i="2"/>
  <c r="I273" i="13"/>
  <c r="K3272" i="2"/>
  <c r="I265" i="13"/>
  <c r="K3264" i="2"/>
  <c r="I257" i="13"/>
  <c r="K3256" i="2"/>
  <c r="I249" i="13"/>
  <c r="K3248" i="2"/>
  <c r="I241" i="13"/>
  <c r="K3240" i="2"/>
  <c r="T3236" i="2"/>
  <c r="I233" i="13"/>
  <c r="K3232" i="2"/>
  <c r="T3228" i="2"/>
  <c r="I225" i="13"/>
  <c r="K3224" i="2"/>
  <c r="T3220" i="2"/>
  <c r="I217" i="13"/>
  <c r="M3216" i="2" s="1"/>
  <c r="K3216" i="2"/>
  <c r="T3212" i="2"/>
  <c r="I209" i="13"/>
  <c r="K3208" i="2"/>
  <c r="T3204" i="2"/>
  <c r="I201" i="13"/>
  <c r="K3200" i="2"/>
  <c r="T3196" i="2"/>
  <c r="I193" i="13"/>
  <c r="K3192" i="2"/>
  <c r="T3188" i="2"/>
  <c r="I185" i="13"/>
  <c r="K3184" i="2"/>
  <c r="T3180" i="2"/>
  <c r="I177" i="13"/>
  <c r="K3176" i="2"/>
  <c r="T3172" i="2"/>
  <c r="I169" i="13"/>
  <c r="K3168" i="2"/>
  <c r="T3164" i="2"/>
  <c r="I161" i="13"/>
  <c r="K3160" i="2"/>
  <c r="T3156" i="2"/>
  <c r="I153" i="13"/>
  <c r="M3152" i="2" s="1"/>
  <c r="K3152" i="2"/>
  <c r="T3148" i="2"/>
  <c r="I145" i="13"/>
  <c r="K3144" i="2"/>
  <c r="T3140" i="2"/>
  <c r="I137" i="13"/>
  <c r="K3136" i="2"/>
  <c r="T3132" i="2"/>
  <c r="I129" i="13"/>
  <c r="K3128" i="2"/>
  <c r="T3124" i="2"/>
  <c r="I121" i="13"/>
  <c r="K3120" i="2"/>
  <c r="T3116" i="2"/>
  <c r="I113" i="13"/>
  <c r="K3112" i="2"/>
  <c r="T3108" i="2"/>
  <c r="I105" i="13"/>
  <c r="K3104" i="2"/>
  <c r="T3100" i="2"/>
  <c r="I97" i="13"/>
  <c r="K3096" i="2"/>
  <c r="T3092" i="2"/>
  <c r="I89" i="13"/>
  <c r="M3088" i="2" s="1"/>
  <c r="K3088" i="2"/>
  <c r="T3084" i="2"/>
  <c r="I81" i="13"/>
  <c r="K3080" i="2"/>
  <c r="T3076" i="2"/>
  <c r="I73" i="13"/>
  <c r="K3072" i="2"/>
  <c r="T3068" i="2"/>
  <c r="I65" i="13"/>
  <c r="K3064" i="2"/>
  <c r="T3060" i="2"/>
  <c r="I57" i="13"/>
  <c r="K3056" i="2"/>
  <c r="T3052" i="2"/>
  <c r="I49" i="13"/>
  <c r="K3048" i="2"/>
  <c r="T3044" i="2"/>
  <c r="I41" i="13"/>
  <c r="K3040" i="2"/>
  <c r="T3036" i="2"/>
  <c r="I33" i="13"/>
  <c r="K3032" i="2"/>
  <c r="T3028" i="2"/>
  <c r="I25" i="13"/>
  <c r="M3024" i="2" s="1"/>
  <c r="K3024" i="2"/>
  <c r="T3020" i="2"/>
  <c r="I17" i="13"/>
  <c r="K3016" i="2"/>
  <c r="T3012" i="2"/>
  <c r="T4303" i="2"/>
  <c r="I300" i="14"/>
  <c r="K4299" i="2"/>
  <c r="T4295" i="2"/>
  <c r="I292" i="14"/>
  <c r="K4291" i="2"/>
  <c r="T4287" i="2"/>
  <c r="I284" i="14"/>
  <c r="K4283" i="2"/>
  <c r="T4279" i="2"/>
  <c r="I276" i="14"/>
  <c r="M4275" i="2" s="1"/>
  <c r="K4275" i="2"/>
  <c r="T4271" i="2"/>
  <c r="I268" i="14"/>
  <c r="K4267" i="2"/>
  <c r="T4263" i="2"/>
  <c r="I260" i="14"/>
  <c r="K4259" i="2"/>
  <c r="T4255" i="2"/>
  <c r="I252" i="14"/>
  <c r="K4251" i="2"/>
  <c r="T4247" i="2"/>
  <c r="I244" i="14"/>
  <c r="K4243" i="2"/>
  <c r="T4239" i="2"/>
  <c r="I236" i="14"/>
  <c r="K4235" i="2"/>
  <c r="T4231" i="2"/>
  <c r="I228" i="14"/>
  <c r="K4227" i="2"/>
  <c r="T4223" i="2"/>
  <c r="I220" i="14"/>
  <c r="K4219" i="2"/>
  <c r="T4215" i="2"/>
  <c r="I212" i="14"/>
  <c r="M4211" i="2" s="1"/>
  <c r="K4211" i="2"/>
  <c r="T4207" i="2"/>
  <c r="I204" i="14"/>
  <c r="K4203" i="2"/>
  <c r="T4199" i="2"/>
  <c r="I196" i="14"/>
  <c r="K4195" i="2"/>
  <c r="T4191" i="2"/>
  <c r="I188" i="14"/>
  <c r="K4187" i="2"/>
  <c r="T4183" i="2"/>
  <c r="I180" i="14"/>
  <c r="K4179" i="2"/>
  <c r="T4175" i="2"/>
  <c r="I172" i="14"/>
  <c r="K4171" i="2"/>
  <c r="T4167" i="2"/>
  <c r="I164" i="14"/>
  <c r="K4163" i="2"/>
  <c r="T4159" i="2"/>
  <c r="I156" i="14"/>
  <c r="K4155" i="2"/>
  <c r="T4151" i="2"/>
  <c r="I148" i="14"/>
  <c r="M4147" i="2" s="1"/>
  <c r="K4147" i="2"/>
  <c r="I16" i="10"/>
  <c r="K15" i="2"/>
  <c r="T19" i="2"/>
  <c r="I24" i="10"/>
  <c r="K23" i="2"/>
  <c r="T27" i="2"/>
  <c r="I32" i="10"/>
  <c r="M31" i="2" s="1"/>
  <c r="K31" i="2"/>
  <c r="T35" i="2"/>
  <c r="I40" i="10"/>
  <c r="K39" i="2"/>
  <c r="T43" i="2"/>
  <c r="I48" i="10"/>
  <c r="K47" i="2"/>
  <c r="T51" i="2"/>
  <c r="I56" i="10"/>
  <c r="K55" i="2"/>
  <c r="T59" i="2"/>
  <c r="I64" i="10"/>
  <c r="K63" i="2"/>
  <c r="T67" i="2"/>
  <c r="I72" i="10"/>
  <c r="K71" i="2"/>
  <c r="T75" i="2"/>
  <c r="I80" i="10"/>
  <c r="K79" i="2"/>
  <c r="T83" i="2"/>
  <c r="I88" i="10"/>
  <c r="K87" i="2"/>
  <c r="T91" i="2"/>
  <c r="I96" i="10"/>
  <c r="M95" i="2" s="1"/>
  <c r="K95" i="2"/>
  <c r="T99" i="2"/>
  <c r="I104" i="10"/>
  <c r="K103" i="2"/>
  <c r="T107" i="2"/>
  <c r="I112" i="10"/>
  <c r="K111" i="2"/>
  <c r="T115" i="2"/>
  <c r="I120" i="10"/>
  <c r="K119" i="2"/>
  <c r="T123" i="2"/>
  <c r="I128" i="10"/>
  <c r="K127" i="2"/>
  <c r="T131" i="2"/>
  <c r="I136" i="10"/>
  <c r="K135" i="2"/>
  <c r="T139" i="2"/>
  <c r="I144" i="10"/>
  <c r="K143" i="2"/>
  <c r="T147" i="2"/>
  <c r="I152" i="10"/>
  <c r="K151" i="2"/>
  <c r="T155" i="2"/>
  <c r="I160" i="10"/>
  <c r="M159" i="2" s="1"/>
  <c r="K159" i="2"/>
  <c r="T163" i="2"/>
  <c r="I168" i="10"/>
  <c r="K167" i="2"/>
  <c r="T171" i="2"/>
  <c r="I176" i="10"/>
  <c r="K175" i="2"/>
  <c r="T179" i="2"/>
  <c r="I184" i="10"/>
  <c r="K183" i="2"/>
  <c r="T187" i="2"/>
  <c r="I192" i="10"/>
  <c r="K191" i="2"/>
  <c r="T195" i="2"/>
  <c r="I200" i="10"/>
  <c r="K199" i="2"/>
  <c r="T203" i="2"/>
  <c r="I208" i="10"/>
  <c r="K207" i="2"/>
  <c r="T211" i="2"/>
  <c r="I216" i="10"/>
  <c r="K215" i="2"/>
  <c r="T219" i="2"/>
  <c r="I224" i="10"/>
  <c r="M223" i="2" s="1"/>
  <c r="K223" i="2"/>
  <c r="T227" i="2"/>
  <c r="I232" i="10"/>
  <c r="K231" i="2"/>
  <c r="T235" i="2"/>
  <c r="I240" i="10"/>
  <c r="K239" i="2"/>
  <c r="T243" i="2"/>
  <c r="I248" i="10"/>
  <c r="K247" i="2"/>
  <c r="T251" i="2"/>
  <c r="I256" i="10"/>
  <c r="K255" i="2"/>
  <c r="T259" i="2"/>
  <c r="I264" i="10"/>
  <c r="K263" i="2"/>
  <c r="T267" i="2"/>
  <c r="I272" i="10"/>
  <c r="K271" i="2"/>
  <c r="T275" i="2"/>
  <c r="I280" i="10"/>
  <c r="K279" i="2"/>
  <c r="T283" i="2"/>
  <c r="I288" i="10"/>
  <c r="M287" i="2" s="1"/>
  <c r="K287" i="2"/>
  <c r="T291" i="2"/>
  <c r="I296" i="10"/>
  <c r="K295" i="2"/>
  <c r="T299" i="2"/>
  <c r="I304" i="10"/>
  <c r="K303" i="2"/>
  <c r="I307" i="13"/>
  <c r="M3306" i="2" s="1"/>
  <c r="T2306" i="2"/>
  <c r="I303" i="12"/>
  <c r="K2302" i="2"/>
  <c r="T2298" i="2"/>
  <c r="I295" i="12"/>
  <c r="K2294" i="2"/>
  <c r="T2290" i="2"/>
  <c r="I287" i="12"/>
  <c r="M2286" i="2" s="1"/>
  <c r="K2286" i="2"/>
  <c r="T2282" i="2"/>
  <c r="I279" i="12"/>
  <c r="K2278" i="2"/>
  <c r="T2274" i="2"/>
  <c r="I271" i="12"/>
  <c r="K2270" i="2"/>
  <c r="T2266" i="2"/>
  <c r="I263" i="12"/>
  <c r="K2262" i="2"/>
  <c r="T2258" i="2"/>
  <c r="I255" i="12"/>
  <c r="K2254" i="2"/>
  <c r="T2250" i="2"/>
  <c r="I247" i="12"/>
  <c r="K2246" i="2"/>
  <c r="T2242" i="2"/>
  <c r="I239" i="12"/>
  <c r="K2238" i="2"/>
  <c r="T2234" i="2"/>
  <c r="I231" i="12"/>
  <c r="K2230" i="2"/>
  <c r="T2226" i="2"/>
  <c r="I223" i="12"/>
  <c r="M2222" i="2" s="1"/>
  <c r="K2222" i="2"/>
  <c r="T2218" i="2"/>
  <c r="I215" i="12"/>
  <c r="K2214" i="2"/>
  <c r="T2210" i="2"/>
  <c r="I207" i="12"/>
  <c r="K2206" i="2"/>
  <c r="T2202" i="2"/>
  <c r="I199" i="12"/>
  <c r="K2198" i="2"/>
  <c r="T2194" i="2"/>
  <c r="I191" i="12"/>
  <c r="K2190" i="2"/>
  <c r="T2186" i="2"/>
  <c r="I183" i="12"/>
  <c r="K2182" i="2"/>
  <c r="T2178" i="2"/>
  <c r="I175" i="12"/>
  <c r="K2174" i="2"/>
  <c r="T2170" i="2"/>
  <c r="I167" i="12"/>
  <c r="K2166" i="2"/>
  <c r="T2162" i="2"/>
  <c r="I159" i="12"/>
  <c r="M2158" i="2" s="1"/>
  <c r="K2158" i="2"/>
  <c r="T2154" i="2"/>
  <c r="I151" i="12"/>
  <c r="K2150" i="2"/>
  <c r="T2146" i="2"/>
  <c r="I143" i="12"/>
  <c r="K2142" i="2"/>
  <c r="T2138" i="2"/>
  <c r="I135" i="12"/>
  <c r="K2134" i="2"/>
  <c r="T2130" i="2"/>
  <c r="I127" i="12"/>
  <c r="K2126" i="2"/>
  <c r="T2122" i="2"/>
  <c r="I119" i="12"/>
  <c r="K2118" i="2"/>
  <c r="T2114" i="2"/>
  <c r="I111" i="12"/>
  <c r="K2110" i="2"/>
  <c r="T2106" i="2"/>
  <c r="I103" i="12"/>
  <c r="K2102" i="2"/>
  <c r="T2098" i="2"/>
  <c r="I95" i="12"/>
  <c r="M2094" i="2" s="1"/>
  <c r="K2094" i="2"/>
  <c r="T2090" i="2"/>
  <c r="I87" i="12"/>
  <c r="K2086" i="2"/>
  <c r="T2082" i="2"/>
  <c r="I79" i="12"/>
  <c r="K2078" i="2"/>
  <c r="T2074" i="2"/>
  <c r="I71" i="12"/>
  <c r="K2070" i="2"/>
  <c r="T2066" i="2"/>
  <c r="I63" i="12"/>
  <c r="K2062" i="2"/>
  <c r="T2058" i="2"/>
  <c r="I55" i="12"/>
  <c r="K2054" i="2"/>
  <c r="T2050" i="2"/>
  <c r="I47" i="12"/>
  <c r="K2046" i="2"/>
  <c r="T2042" i="2"/>
  <c r="I39" i="12"/>
  <c r="K2038" i="2"/>
  <c r="T2034" i="2"/>
  <c r="I31" i="12"/>
  <c r="M2030" i="2" s="1"/>
  <c r="K2030" i="2"/>
  <c r="T2026" i="2"/>
  <c r="I23" i="12"/>
  <c r="K2022" i="2"/>
  <c r="T2018" i="2"/>
  <c r="I15" i="12"/>
  <c r="K2014" i="2"/>
  <c r="I306" i="13"/>
  <c r="M3305" i="2" s="1"/>
  <c r="K3305" i="2"/>
  <c r="T3301" i="2"/>
  <c r="I298" i="13"/>
  <c r="K3297" i="2"/>
  <c r="T3293" i="2"/>
  <c r="I290" i="13"/>
  <c r="K3289" i="2"/>
  <c r="T3285" i="2"/>
  <c r="I282" i="13"/>
  <c r="K3281" i="2"/>
  <c r="T3277" i="2"/>
  <c r="I274" i="13"/>
  <c r="K3273" i="2"/>
  <c r="T3269" i="2"/>
  <c r="I266" i="13"/>
  <c r="K3265" i="2"/>
  <c r="T3261" i="2"/>
  <c r="I258" i="13"/>
  <c r="K3257" i="2"/>
  <c r="T3253" i="2"/>
  <c r="I250" i="13"/>
  <c r="K3249" i="2"/>
  <c r="T3245" i="2"/>
  <c r="I242" i="13"/>
  <c r="M3241" i="2" s="1"/>
  <c r="K3241" i="2"/>
  <c r="T3237" i="2"/>
  <c r="I234" i="13"/>
  <c r="K3233" i="2"/>
  <c r="T3229" i="2"/>
  <c r="I226" i="13"/>
  <c r="K3225" i="2"/>
  <c r="T3221" i="2"/>
  <c r="I218" i="13"/>
  <c r="K3217" i="2"/>
  <c r="T3213" i="2"/>
  <c r="I210" i="13"/>
  <c r="K3209" i="2"/>
  <c r="T3205" i="2"/>
  <c r="I202" i="13"/>
  <c r="K3201" i="2"/>
  <c r="T3197" i="2"/>
  <c r="I194" i="13"/>
  <c r="K3193" i="2"/>
  <c r="T3189" i="2"/>
  <c r="I186" i="13"/>
  <c r="K3185" i="2"/>
  <c r="T3181" i="2"/>
  <c r="I178" i="13"/>
  <c r="M3177" i="2" s="1"/>
  <c r="K3177" i="2"/>
  <c r="T3173" i="2"/>
  <c r="I170" i="13"/>
  <c r="K3169" i="2"/>
  <c r="T3165" i="2"/>
  <c r="I162" i="13"/>
  <c r="K3161" i="2"/>
  <c r="T3157" i="2"/>
  <c r="I154" i="13"/>
  <c r="K3153" i="2"/>
  <c r="T3149" i="2"/>
  <c r="I146" i="13"/>
  <c r="K3145" i="2"/>
  <c r="T3141" i="2"/>
  <c r="I138" i="13"/>
  <c r="K3137" i="2"/>
  <c r="T3133" i="2"/>
  <c r="I130" i="13"/>
  <c r="K3129" i="2"/>
  <c r="T3125" i="2"/>
  <c r="I122" i="13"/>
  <c r="K3121" i="2"/>
  <c r="T3117" i="2"/>
  <c r="I114" i="13"/>
  <c r="K3113" i="2"/>
  <c r="T3109" i="2"/>
  <c r="I106" i="13"/>
  <c r="K3105" i="2"/>
  <c r="T3101" i="2"/>
  <c r="I98" i="13"/>
  <c r="K3097" i="2"/>
  <c r="T3093" i="2"/>
  <c r="I90" i="13"/>
  <c r="K3089" i="2"/>
  <c r="T3085" i="2"/>
  <c r="I82" i="13"/>
  <c r="K3081" i="2"/>
  <c r="T3077" i="2"/>
  <c r="I74" i="13"/>
  <c r="K3073" i="2"/>
  <c r="T3069" i="2"/>
  <c r="I66" i="13"/>
  <c r="K3065" i="2"/>
  <c r="T3061" i="2"/>
  <c r="I58" i="13"/>
  <c r="K3057" i="2"/>
  <c r="T3053" i="2"/>
  <c r="I50" i="13"/>
  <c r="M3049" i="2" s="1"/>
  <c r="K3049" i="2"/>
  <c r="T3045" i="2"/>
  <c r="I42" i="13"/>
  <c r="K3041" i="2"/>
  <c r="T3037" i="2"/>
  <c r="I34" i="13"/>
  <c r="K3033" i="2"/>
  <c r="T3029" i="2"/>
  <c r="I26" i="13"/>
  <c r="K3025" i="2"/>
  <c r="T3021" i="2"/>
  <c r="I18" i="13"/>
  <c r="K3017" i="2"/>
  <c r="T3013" i="2"/>
  <c r="T4304" i="2"/>
  <c r="I301" i="14"/>
  <c r="K4300" i="2"/>
  <c r="T4296" i="2"/>
  <c r="I293" i="14"/>
  <c r="K4292" i="2"/>
  <c r="T4288" i="2"/>
  <c r="I285" i="14"/>
  <c r="K4284" i="2"/>
  <c r="T4280" i="2"/>
  <c r="I277" i="14"/>
  <c r="K4276" i="2"/>
  <c r="T4272" i="2"/>
  <c r="I269" i="14"/>
  <c r="K4268" i="2"/>
  <c r="T4264" i="2"/>
  <c r="I261" i="14"/>
  <c r="K4260" i="2"/>
  <c r="T4256" i="2"/>
  <c r="I253" i="14"/>
  <c r="K4252" i="2"/>
  <c r="T4248" i="2"/>
  <c r="I245" i="14"/>
  <c r="K4244" i="2"/>
  <c r="T4240" i="2"/>
  <c r="I237" i="14"/>
  <c r="M4236" i="2" s="1"/>
  <c r="K4236" i="2"/>
  <c r="T4232" i="2"/>
  <c r="I229" i="14"/>
  <c r="K4228" i="2"/>
  <c r="T4224" i="2"/>
  <c r="I221" i="14"/>
  <c r="K4220" i="2"/>
  <c r="T4216" i="2"/>
  <c r="I213" i="14"/>
  <c r="K4212" i="2"/>
  <c r="T4208" i="2"/>
  <c r="I205" i="14"/>
  <c r="K4204" i="2"/>
  <c r="T4200" i="2"/>
  <c r="I197" i="14"/>
  <c r="K4196" i="2"/>
  <c r="T4192" i="2"/>
  <c r="I189" i="14"/>
  <c r="K4188" i="2"/>
  <c r="T4184" i="2"/>
  <c r="I181" i="14"/>
  <c r="K4180" i="2"/>
  <c r="T4176" i="2"/>
  <c r="I173" i="14"/>
  <c r="M4172" i="2" s="1"/>
  <c r="K4172" i="2"/>
  <c r="T4168" i="2"/>
  <c r="I165" i="14"/>
  <c r="K4164" i="2"/>
  <c r="T4160" i="2"/>
  <c r="I157" i="14"/>
  <c r="K4156" i="2"/>
  <c r="T4152" i="2"/>
  <c r="I149" i="14"/>
  <c r="K4148" i="2"/>
  <c r="T4144" i="2"/>
  <c r="I141" i="14"/>
  <c r="K4140" i="2"/>
  <c r="T4136" i="2"/>
  <c r="I133" i="14"/>
  <c r="K4132" i="2"/>
  <c r="T4128" i="2"/>
  <c r="I125" i="14"/>
  <c r="K4124" i="2"/>
  <c r="T4120" i="2"/>
  <c r="I117" i="14"/>
  <c r="K4116" i="2"/>
  <c r="T4112" i="2"/>
  <c r="I109" i="14"/>
  <c r="M4108" i="2" s="1"/>
  <c r="K4108" i="2"/>
  <c r="T4104" i="2"/>
  <c r="I101" i="14"/>
  <c r="K4100" i="2"/>
  <c r="T4096" i="2"/>
  <c r="I93" i="14"/>
  <c r="K4092" i="2"/>
  <c r="T4088" i="2"/>
  <c r="I85" i="14"/>
  <c r="K4084" i="2"/>
  <c r="T4080" i="2"/>
  <c r="I77" i="14"/>
  <c r="K4076" i="2"/>
  <c r="T4072" i="2"/>
  <c r="I69" i="14"/>
  <c r="K4068" i="2"/>
  <c r="T4064" i="2"/>
  <c r="I61" i="14"/>
  <c r="K4060" i="2"/>
  <c r="T4056" i="2"/>
  <c r="I53" i="14"/>
  <c r="K4052" i="2"/>
  <c r="T4048" i="2"/>
  <c r="I45" i="14"/>
  <c r="M4044" i="2" s="1"/>
  <c r="K4044" i="2"/>
  <c r="T4040" i="2"/>
  <c r="I37" i="14"/>
  <c r="K4036" i="2"/>
  <c r="T4032" i="2"/>
  <c r="I29" i="14"/>
  <c r="K4028" i="2"/>
  <c r="T4024" i="2"/>
  <c r="I21" i="14"/>
  <c r="K4020" i="2"/>
  <c r="T4016" i="2"/>
  <c r="I13" i="14"/>
  <c r="K4012" i="2"/>
  <c r="C145" i="4"/>
  <c r="C149" i="4"/>
  <c r="C153" i="4"/>
  <c r="C157" i="4"/>
  <c r="C161" i="4"/>
  <c r="C156" i="4"/>
  <c r="C160" i="4"/>
  <c r="C147" i="4"/>
  <c r="C151" i="4"/>
  <c r="C155" i="4"/>
  <c r="C150" i="4"/>
  <c r="C154" i="4"/>
  <c r="C158" i="4"/>
  <c r="C162" i="4"/>
  <c r="D28" i="4"/>
  <c r="D29" i="4"/>
  <c r="F28" i="4"/>
  <c r="F29" i="4"/>
  <c r="C28" i="4"/>
  <c r="C29" i="4"/>
  <c r="I8" i="10"/>
  <c r="E28" i="4"/>
  <c r="E29" i="4"/>
  <c r="I10" i="10"/>
  <c r="K28" i="4"/>
  <c r="K29" i="4"/>
  <c r="I28" i="4"/>
  <c r="I29" i="4"/>
  <c r="M28" i="4"/>
  <c r="M29" i="4"/>
  <c r="L28" i="4"/>
  <c r="L29" i="4"/>
  <c r="T11" i="2"/>
  <c r="J29" i="4"/>
  <c r="J28" i="4"/>
  <c r="H29" i="4"/>
  <c r="H28" i="4"/>
  <c r="H116" i="4"/>
  <c r="F116" i="4"/>
  <c r="G116" i="4"/>
  <c r="E100" i="6" s="1"/>
  <c r="E116" i="4"/>
  <c r="C129" i="4"/>
  <c r="C127" i="4"/>
  <c r="C130" i="4"/>
  <c r="C128" i="4"/>
  <c r="D104" i="4"/>
  <c r="D102" i="4"/>
  <c r="D100" i="4"/>
  <c r="D98" i="4"/>
  <c r="D103" i="4"/>
  <c r="D101" i="4"/>
  <c r="D99" i="4"/>
  <c r="T4009" i="2"/>
  <c r="T4010" i="2"/>
  <c r="T4008" i="2"/>
  <c r="K4007" i="2"/>
  <c r="K4009" i="2"/>
  <c r="K4010" i="2"/>
  <c r="K4008" i="2"/>
  <c r="T3010" i="2"/>
  <c r="T3008" i="2"/>
  <c r="T3009" i="2"/>
  <c r="K3010" i="2"/>
  <c r="K3008" i="2"/>
  <c r="K3007" i="2"/>
  <c r="K3009" i="2"/>
  <c r="T2009" i="2"/>
  <c r="T2007" i="2"/>
  <c r="T2010" i="2"/>
  <c r="T2008" i="2"/>
  <c r="K2009" i="2"/>
  <c r="K2007" i="2"/>
  <c r="K2010" i="2"/>
  <c r="K2008" i="2"/>
  <c r="I305" i="11"/>
  <c r="I301" i="11"/>
  <c r="M1300" i="2" s="1"/>
  <c r="K1007" i="2"/>
  <c r="T1007" i="2"/>
  <c r="K1306" i="2"/>
  <c r="K1304" i="2"/>
  <c r="K1302" i="2"/>
  <c r="K1300" i="2"/>
  <c r="K1307" i="2"/>
  <c r="K1305" i="2"/>
  <c r="K1303" i="2"/>
  <c r="K1301" i="2"/>
  <c r="K1299" i="2"/>
  <c r="K1297" i="2"/>
  <c r="K1295" i="2"/>
  <c r="K1293" i="2"/>
  <c r="K1291" i="2"/>
  <c r="K1289" i="2"/>
  <c r="K1287" i="2"/>
  <c r="K1285" i="2"/>
  <c r="K1283" i="2"/>
  <c r="K1281" i="2"/>
  <c r="K1279" i="2"/>
  <c r="K1277" i="2"/>
  <c r="K1298" i="2"/>
  <c r="K1296" i="2"/>
  <c r="K1294" i="2"/>
  <c r="K1292" i="2"/>
  <c r="K1290" i="2"/>
  <c r="K1288" i="2"/>
  <c r="K1286" i="2"/>
  <c r="K1284" i="2"/>
  <c r="K1282" i="2"/>
  <c r="K1280" i="2"/>
  <c r="K1278" i="2"/>
  <c r="K1276" i="2"/>
  <c r="K1274" i="2"/>
  <c r="I273" i="11"/>
  <c r="K1272" i="2"/>
  <c r="I271" i="11"/>
  <c r="M1270" i="2" s="1"/>
  <c r="K1270" i="2"/>
  <c r="I269" i="11"/>
  <c r="M1268" i="2" s="1"/>
  <c r="K1268" i="2"/>
  <c r="I267" i="11"/>
  <c r="M1266" i="2" s="1"/>
  <c r="K1266" i="2"/>
  <c r="I265" i="11"/>
  <c r="K1264" i="2"/>
  <c r="I263" i="11"/>
  <c r="K1262" i="2"/>
  <c r="I261" i="11"/>
  <c r="M1260" i="2" s="1"/>
  <c r="K1260" i="2"/>
  <c r="I259" i="11"/>
  <c r="K1258" i="2"/>
  <c r="I253" i="11"/>
  <c r="K1252" i="2"/>
  <c r="I251" i="11"/>
  <c r="K1250" i="2"/>
  <c r="I249" i="11"/>
  <c r="M1248" i="2" s="1"/>
  <c r="K1248" i="2"/>
  <c r="I247" i="11"/>
  <c r="K1246" i="2"/>
  <c r="I245" i="11"/>
  <c r="K1244" i="2"/>
  <c r="I243" i="11"/>
  <c r="M1242" i="2" s="1"/>
  <c r="K1242" i="2"/>
  <c r="I241" i="11"/>
  <c r="M1240" i="2" s="1"/>
  <c r="K1240" i="2"/>
  <c r="I239" i="11"/>
  <c r="K1238" i="2"/>
  <c r="I237" i="11"/>
  <c r="K1236" i="2"/>
  <c r="I235" i="11"/>
  <c r="M1234" i="2" s="1"/>
  <c r="K1234" i="2"/>
  <c r="I233" i="11"/>
  <c r="M1232" i="2" s="1"/>
  <c r="K1232" i="2"/>
  <c r="I231" i="11"/>
  <c r="M1230" i="2" s="1"/>
  <c r="K1230" i="2"/>
  <c r="I229" i="11"/>
  <c r="K1228" i="2"/>
  <c r="I227" i="11"/>
  <c r="M1226" i="2" s="1"/>
  <c r="K1226" i="2"/>
  <c r="I225" i="11"/>
  <c r="M1224" i="2" s="1"/>
  <c r="K1224" i="2"/>
  <c r="I223" i="11"/>
  <c r="K1222" i="2"/>
  <c r="I221" i="11"/>
  <c r="K1220" i="2"/>
  <c r="I219" i="11"/>
  <c r="K1218" i="2"/>
  <c r="I217" i="11"/>
  <c r="M1216" i="2" s="1"/>
  <c r="K1216" i="2"/>
  <c r="I215" i="11"/>
  <c r="K1214" i="2"/>
  <c r="I213" i="11"/>
  <c r="K1212" i="2"/>
  <c r="I211" i="11"/>
  <c r="M1210" i="2" s="1"/>
  <c r="K1210" i="2"/>
  <c r="I209" i="11"/>
  <c r="M1208" i="2" s="1"/>
  <c r="K1208" i="2"/>
  <c r="I207" i="11"/>
  <c r="K1206" i="2"/>
  <c r="I205" i="11"/>
  <c r="K1204" i="2"/>
  <c r="I203" i="11"/>
  <c r="K1202" i="2"/>
  <c r="I201" i="11"/>
  <c r="K1200" i="2"/>
  <c r="I199" i="11"/>
  <c r="K1198" i="2"/>
  <c r="I197" i="11"/>
  <c r="K1196" i="2"/>
  <c r="I195" i="11"/>
  <c r="K1194" i="2"/>
  <c r="I193" i="11"/>
  <c r="K1192" i="2"/>
  <c r="I191" i="11"/>
  <c r="K1190" i="2"/>
  <c r="I189" i="11"/>
  <c r="K1188" i="2"/>
  <c r="I187" i="11"/>
  <c r="K1186" i="2"/>
  <c r="I185" i="11"/>
  <c r="K1184" i="2"/>
  <c r="I183" i="11"/>
  <c r="K1182" i="2"/>
  <c r="I181" i="11"/>
  <c r="K1180" i="2"/>
  <c r="I179" i="11"/>
  <c r="K1178" i="2"/>
  <c r="I177" i="11"/>
  <c r="K1176" i="2"/>
  <c r="I175" i="11"/>
  <c r="K1174" i="2"/>
  <c r="I173" i="11"/>
  <c r="K1172" i="2"/>
  <c r="I171" i="11"/>
  <c r="K1170" i="2"/>
  <c r="I169" i="11"/>
  <c r="K1168" i="2"/>
  <c r="I167" i="11"/>
  <c r="K1166" i="2"/>
  <c r="I165" i="11"/>
  <c r="K1164" i="2"/>
  <c r="I163" i="11"/>
  <c r="K1162" i="2"/>
  <c r="I161" i="11"/>
  <c r="K1160" i="2"/>
  <c r="I159" i="11"/>
  <c r="K1158" i="2"/>
  <c r="I157" i="11"/>
  <c r="K1156" i="2"/>
  <c r="I155" i="11"/>
  <c r="K1154" i="2"/>
  <c r="I153" i="11"/>
  <c r="K1152" i="2"/>
  <c r="I151" i="11"/>
  <c r="K1150" i="2"/>
  <c r="I149" i="11"/>
  <c r="K1148" i="2"/>
  <c r="I147" i="11"/>
  <c r="K1146" i="2"/>
  <c r="I145" i="11"/>
  <c r="K1144" i="2"/>
  <c r="I143" i="11"/>
  <c r="K1142" i="2"/>
  <c r="I141" i="11"/>
  <c r="K1140" i="2"/>
  <c r="I139" i="11"/>
  <c r="K1138" i="2"/>
  <c r="I137" i="11"/>
  <c r="K1136" i="2"/>
  <c r="I135" i="11"/>
  <c r="K1134" i="2"/>
  <c r="I133" i="11"/>
  <c r="K1132" i="2"/>
  <c r="I131" i="11"/>
  <c r="K1130" i="2"/>
  <c r="I129" i="11"/>
  <c r="K1128" i="2"/>
  <c r="I127" i="11"/>
  <c r="K1126" i="2"/>
  <c r="I125" i="11"/>
  <c r="K1124" i="2"/>
  <c r="I123" i="11"/>
  <c r="K1122" i="2"/>
  <c r="I121" i="11"/>
  <c r="K1120" i="2"/>
  <c r="I119" i="11"/>
  <c r="K1118" i="2"/>
  <c r="I117" i="11"/>
  <c r="K1116" i="2"/>
  <c r="I115" i="11"/>
  <c r="K1114" i="2"/>
  <c r="I113" i="11"/>
  <c r="K1112" i="2"/>
  <c r="I111" i="11"/>
  <c r="K1110" i="2"/>
  <c r="I109" i="11"/>
  <c r="K1108" i="2"/>
  <c r="I107" i="11"/>
  <c r="K1106" i="2"/>
  <c r="I105" i="11"/>
  <c r="K1104" i="2"/>
  <c r="I103" i="11"/>
  <c r="K1102" i="2"/>
  <c r="I101" i="11"/>
  <c r="K1100" i="2"/>
  <c r="I99" i="11"/>
  <c r="K1098" i="2"/>
  <c r="I97" i="11"/>
  <c r="K1096" i="2"/>
  <c r="I95" i="11"/>
  <c r="K1094" i="2"/>
  <c r="I93" i="11"/>
  <c r="K1092" i="2"/>
  <c r="I91" i="11"/>
  <c r="K1090" i="2"/>
  <c r="I89" i="11"/>
  <c r="K1088" i="2"/>
  <c r="I87" i="11"/>
  <c r="K1086" i="2"/>
  <c r="I85" i="11"/>
  <c r="K1084" i="2"/>
  <c r="I83" i="11"/>
  <c r="K1082" i="2"/>
  <c r="I81" i="11"/>
  <c r="K1080" i="2"/>
  <c r="I79" i="11"/>
  <c r="K1078" i="2"/>
  <c r="I77" i="11"/>
  <c r="K1076" i="2"/>
  <c r="I75" i="11"/>
  <c r="K1074" i="2"/>
  <c r="I73" i="11"/>
  <c r="K1072" i="2"/>
  <c r="I71" i="11"/>
  <c r="K1070" i="2"/>
  <c r="I69" i="11"/>
  <c r="K1068" i="2"/>
  <c r="I67" i="11"/>
  <c r="K1066" i="2"/>
  <c r="I65" i="11"/>
  <c r="K1064" i="2"/>
  <c r="I63" i="11"/>
  <c r="K1062" i="2"/>
  <c r="I61" i="11"/>
  <c r="K1060" i="2"/>
  <c r="I59" i="11"/>
  <c r="K1058" i="2"/>
  <c r="I57" i="11"/>
  <c r="K1056" i="2"/>
  <c r="I55" i="11"/>
  <c r="K1054" i="2"/>
  <c r="I53" i="11"/>
  <c r="K1052" i="2"/>
  <c r="I51" i="11"/>
  <c r="K1050" i="2"/>
  <c r="I49" i="11"/>
  <c r="K1048" i="2"/>
  <c r="I47" i="11"/>
  <c r="K1046" i="2"/>
  <c r="I45" i="11"/>
  <c r="K1044" i="2"/>
  <c r="I43" i="11"/>
  <c r="K1042" i="2"/>
  <c r="I41" i="11"/>
  <c r="K1040" i="2"/>
  <c r="I39" i="11"/>
  <c r="K1038" i="2"/>
  <c r="I37" i="11"/>
  <c r="K1036" i="2"/>
  <c r="I35" i="11"/>
  <c r="K1034" i="2"/>
  <c r="I33" i="11"/>
  <c r="K1032" i="2"/>
  <c r="I31" i="11"/>
  <c r="K1030" i="2"/>
  <c r="I29" i="11"/>
  <c r="K1028" i="2"/>
  <c r="I27" i="11"/>
  <c r="K1026" i="2"/>
  <c r="I25" i="11"/>
  <c r="K1024" i="2"/>
  <c r="I23" i="11"/>
  <c r="K1022" i="2"/>
  <c r="I21" i="11"/>
  <c r="K1020" i="2"/>
  <c r="I19" i="11"/>
  <c r="K1018" i="2"/>
  <c r="I17" i="11"/>
  <c r="K1016" i="2"/>
  <c r="I15" i="11"/>
  <c r="K1014" i="2"/>
  <c r="I13" i="11"/>
  <c r="K1012" i="2"/>
  <c r="K1010" i="2"/>
  <c r="K1008" i="2"/>
  <c r="K1275" i="2"/>
  <c r="I274" i="11"/>
  <c r="K1273" i="2"/>
  <c r="I272" i="11"/>
  <c r="K1271" i="2"/>
  <c r="I270" i="11"/>
  <c r="K1269" i="2"/>
  <c r="I268" i="11"/>
  <c r="M1267" i="2" s="1"/>
  <c r="K1267" i="2"/>
  <c r="I266" i="11"/>
  <c r="K1265" i="2"/>
  <c r="I264" i="11"/>
  <c r="K1263" i="2"/>
  <c r="I262" i="11"/>
  <c r="K1261" i="2"/>
  <c r="I260" i="11"/>
  <c r="M1259" i="2" s="1"/>
  <c r="K1259" i="2"/>
  <c r="I258" i="11"/>
  <c r="K1257" i="2"/>
  <c r="I252" i="11"/>
  <c r="K1251" i="2"/>
  <c r="I250" i="11"/>
  <c r="K1249" i="2"/>
  <c r="I248" i="11"/>
  <c r="M1247" i="2" s="1"/>
  <c r="K1247" i="2"/>
  <c r="I246" i="11"/>
  <c r="K1245" i="2"/>
  <c r="I244" i="11"/>
  <c r="K1243" i="2"/>
  <c r="I242" i="11"/>
  <c r="K1241" i="2"/>
  <c r="I240" i="11"/>
  <c r="K1239" i="2"/>
  <c r="I238" i="11"/>
  <c r="K1237" i="2"/>
  <c r="I236" i="11"/>
  <c r="K1235" i="2"/>
  <c r="I234" i="11"/>
  <c r="K1233" i="2"/>
  <c r="I232" i="11"/>
  <c r="M1231" i="2" s="1"/>
  <c r="K1231" i="2"/>
  <c r="I230" i="11"/>
  <c r="K1229" i="2"/>
  <c r="I228" i="11"/>
  <c r="K1227" i="2"/>
  <c r="I226" i="11"/>
  <c r="K1225" i="2"/>
  <c r="I224" i="11"/>
  <c r="K1223" i="2"/>
  <c r="I222" i="11"/>
  <c r="K1221" i="2"/>
  <c r="I220" i="11"/>
  <c r="K1219" i="2"/>
  <c r="I218" i="11"/>
  <c r="K1217" i="2"/>
  <c r="I216" i="11"/>
  <c r="M1215" i="2" s="1"/>
  <c r="K1215" i="2"/>
  <c r="I214" i="11"/>
  <c r="K1213" i="2"/>
  <c r="I212" i="11"/>
  <c r="K1211" i="2"/>
  <c r="I210" i="11"/>
  <c r="K1209" i="2"/>
  <c r="I208" i="11"/>
  <c r="M1207" i="2" s="1"/>
  <c r="K1207" i="2"/>
  <c r="I206" i="11"/>
  <c r="K1205" i="2"/>
  <c r="I204" i="11"/>
  <c r="K1203" i="2"/>
  <c r="I202" i="11"/>
  <c r="K1201" i="2"/>
  <c r="I200" i="11"/>
  <c r="K1199" i="2"/>
  <c r="I198" i="11"/>
  <c r="K1197" i="2"/>
  <c r="I196" i="11"/>
  <c r="K1195" i="2"/>
  <c r="I194" i="11"/>
  <c r="K1193" i="2"/>
  <c r="I192" i="11"/>
  <c r="K1191" i="2"/>
  <c r="I190" i="11"/>
  <c r="K1189" i="2"/>
  <c r="I188" i="11"/>
  <c r="K1187" i="2"/>
  <c r="I186" i="11"/>
  <c r="K1185" i="2"/>
  <c r="I184" i="11"/>
  <c r="K1183" i="2"/>
  <c r="I182" i="11"/>
  <c r="K1181" i="2"/>
  <c r="I180" i="11"/>
  <c r="K1179" i="2"/>
  <c r="I178" i="11"/>
  <c r="K1177" i="2"/>
  <c r="I176" i="11"/>
  <c r="K1175" i="2"/>
  <c r="I174" i="11"/>
  <c r="K1173" i="2"/>
  <c r="I172" i="11"/>
  <c r="K1171" i="2"/>
  <c r="I170" i="11"/>
  <c r="K1169" i="2"/>
  <c r="I168" i="11"/>
  <c r="K1167" i="2"/>
  <c r="I166" i="11"/>
  <c r="K1165" i="2"/>
  <c r="I164" i="11"/>
  <c r="K1163" i="2"/>
  <c r="I162" i="11"/>
  <c r="K1161" i="2"/>
  <c r="I160" i="11"/>
  <c r="K1159" i="2"/>
  <c r="I158" i="11"/>
  <c r="K1157" i="2"/>
  <c r="I156" i="11"/>
  <c r="K1155" i="2"/>
  <c r="I154" i="11"/>
  <c r="K1153" i="2"/>
  <c r="I152" i="11"/>
  <c r="K1151" i="2"/>
  <c r="I150" i="11"/>
  <c r="K1149" i="2"/>
  <c r="I148" i="11"/>
  <c r="K1147" i="2"/>
  <c r="I146" i="11"/>
  <c r="K1145" i="2"/>
  <c r="I144" i="11"/>
  <c r="K1143" i="2"/>
  <c r="I142" i="11"/>
  <c r="K1141" i="2"/>
  <c r="I140" i="11"/>
  <c r="K1139" i="2"/>
  <c r="I138" i="11"/>
  <c r="K1137" i="2"/>
  <c r="I136" i="11"/>
  <c r="K1135" i="2"/>
  <c r="I134" i="11"/>
  <c r="K1133" i="2"/>
  <c r="I132" i="11"/>
  <c r="K1131" i="2"/>
  <c r="I130" i="11"/>
  <c r="K1129" i="2"/>
  <c r="I128" i="11"/>
  <c r="K1127" i="2"/>
  <c r="I126" i="11"/>
  <c r="K1125" i="2"/>
  <c r="I124" i="11"/>
  <c r="K1123" i="2"/>
  <c r="I122" i="11"/>
  <c r="K1121" i="2"/>
  <c r="I120" i="11"/>
  <c r="K1119" i="2"/>
  <c r="I118" i="11"/>
  <c r="K1117" i="2"/>
  <c r="I116" i="11"/>
  <c r="K1115" i="2"/>
  <c r="I114" i="11"/>
  <c r="K1113" i="2"/>
  <c r="I112" i="11"/>
  <c r="K1111" i="2"/>
  <c r="I110" i="11"/>
  <c r="K1109" i="2"/>
  <c r="I108" i="11"/>
  <c r="K1107" i="2"/>
  <c r="I106" i="11"/>
  <c r="K1105" i="2"/>
  <c r="I104" i="11"/>
  <c r="K1103" i="2"/>
  <c r="I102" i="11"/>
  <c r="K1101" i="2"/>
  <c r="I100" i="11"/>
  <c r="K1099" i="2"/>
  <c r="I98" i="11"/>
  <c r="K1097" i="2"/>
  <c r="I96" i="11"/>
  <c r="K1095" i="2"/>
  <c r="I94" i="11"/>
  <c r="K1093" i="2"/>
  <c r="I92" i="11"/>
  <c r="K1091" i="2"/>
  <c r="I90" i="11"/>
  <c r="K1089" i="2"/>
  <c r="I88" i="11"/>
  <c r="K1087" i="2"/>
  <c r="I86" i="11"/>
  <c r="K1085" i="2"/>
  <c r="I84" i="11"/>
  <c r="K1083" i="2"/>
  <c r="I82" i="11"/>
  <c r="K1081" i="2"/>
  <c r="I80" i="11"/>
  <c r="K1079" i="2"/>
  <c r="I78" i="11"/>
  <c r="K1077" i="2"/>
  <c r="I76" i="11"/>
  <c r="K1075" i="2"/>
  <c r="I74" i="11"/>
  <c r="K1073" i="2"/>
  <c r="I72" i="11"/>
  <c r="K1071" i="2"/>
  <c r="I70" i="11"/>
  <c r="K1069" i="2"/>
  <c r="I68" i="11"/>
  <c r="K1067" i="2"/>
  <c r="I66" i="11"/>
  <c r="K1065" i="2"/>
  <c r="I64" i="11"/>
  <c r="K1063" i="2"/>
  <c r="I62" i="11"/>
  <c r="K1061" i="2"/>
  <c r="I60" i="11"/>
  <c r="K1059" i="2"/>
  <c r="I58" i="11"/>
  <c r="K1057" i="2"/>
  <c r="I56" i="11"/>
  <c r="K1055" i="2"/>
  <c r="I54" i="11"/>
  <c r="K1053" i="2"/>
  <c r="I52" i="11"/>
  <c r="K1051" i="2"/>
  <c r="I50" i="11"/>
  <c r="K1049" i="2"/>
  <c r="I48" i="11"/>
  <c r="K1047" i="2"/>
  <c r="I46" i="11"/>
  <c r="K1045" i="2"/>
  <c r="I44" i="11"/>
  <c r="K1043" i="2"/>
  <c r="I42" i="11"/>
  <c r="K1041" i="2"/>
  <c r="I40" i="11"/>
  <c r="K1039" i="2"/>
  <c r="I38" i="11"/>
  <c r="K1037" i="2"/>
  <c r="I36" i="11"/>
  <c r="K1035" i="2"/>
  <c r="I34" i="11"/>
  <c r="K1033" i="2"/>
  <c r="I32" i="11"/>
  <c r="K1031" i="2"/>
  <c r="I30" i="11"/>
  <c r="K1029" i="2"/>
  <c r="I28" i="11"/>
  <c r="K1027" i="2"/>
  <c r="I26" i="11"/>
  <c r="K1025" i="2"/>
  <c r="I24" i="11"/>
  <c r="K1023" i="2"/>
  <c r="I22" i="11"/>
  <c r="K1021" i="2"/>
  <c r="I20" i="11"/>
  <c r="K1019" i="2"/>
  <c r="I18" i="11"/>
  <c r="K1017" i="2"/>
  <c r="I16" i="11"/>
  <c r="K1015" i="2"/>
  <c r="I14" i="11"/>
  <c r="K1013" i="2"/>
  <c r="I12" i="11"/>
  <c r="K1011" i="2"/>
  <c r="K1009" i="2"/>
  <c r="T1307" i="2"/>
  <c r="U1307" i="2" s="1"/>
  <c r="T1306" i="2"/>
  <c r="T1305" i="2"/>
  <c r="T1304" i="2"/>
  <c r="T1303" i="2"/>
  <c r="T1302" i="2"/>
  <c r="T1301" i="2"/>
  <c r="T1300" i="2"/>
  <c r="T1299" i="2"/>
  <c r="T1298" i="2"/>
  <c r="T1297" i="2"/>
  <c r="T1296" i="2"/>
  <c r="T1295" i="2"/>
  <c r="T1294" i="2"/>
  <c r="T1293" i="2"/>
  <c r="T1292" i="2"/>
  <c r="T1291" i="2"/>
  <c r="T1290" i="2"/>
  <c r="T1289" i="2"/>
  <c r="T1288" i="2"/>
  <c r="T1287" i="2"/>
  <c r="T1286" i="2"/>
  <c r="T1285" i="2"/>
  <c r="T1284" i="2"/>
  <c r="T1283" i="2"/>
  <c r="T1282" i="2"/>
  <c r="T1281" i="2"/>
  <c r="T1280" i="2"/>
  <c r="T1279" i="2"/>
  <c r="T1278" i="2"/>
  <c r="T1277" i="2"/>
  <c r="T1276" i="2"/>
  <c r="T1275" i="2"/>
  <c r="T1274" i="2"/>
  <c r="T1273" i="2"/>
  <c r="T1272" i="2"/>
  <c r="T1271" i="2"/>
  <c r="T1270" i="2"/>
  <c r="T1269" i="2"/>
  <c r="T1268" i="2"/>
  <c r="T1267" i="2"/>
  <c r="T1266" i="2"/>
  <c r="T1265" i="2"/>
  <c r="T1264" i="2"/>
  <c r="T1263" i="2"/>
  <c r="T1262" i="2"/>
  <c r="T1261" i="2"/>
  <c r="T1260" i="2"/>
  <c r="T1259" i="2"/>
  <c r="T1258" i="2"/>
  <c r="T1257" i="2"/>
  <c r="T1252" i="2"/>
  <c r="T1251" i="2"/>
  <c r="T1250" i="2"/>
  <c r="T1249" i="2"/>
  <c r="T1248" i="2"/>
  <c r="T1247" i="2"/>
  <c r="T1246" i="2"/>
  <c r="T1245" i="2"/>
  <c r="T1244" i="2"/>
  <c r="T1243" i="2"/>
  <c r="T1242" i="2"/>
  <c r="T1241" i="2"/>
  <c r="T1240" i="2"/>
  <c r="T1239" i="2"/>
  <c r="T1238" i="2"/>
  <c r="T1237" i="2"/>
  <c r="T1236" i="2"/>
  <c r="T1235" i="2"/>
  <c r="T1234" i="2"/>
  <c r="T1233" i="2"/>
  <c r="T1232" i="2"/>
  <c r="T1231" i="2"/>
  <c r="T1230" i="2"/>
  <c r="T1229" i="2"/>
  <c r="T1228" i="2"/>
  <c r="T1227" i="2"/>
  <c r="T1226" i="2"/>
  <c r="T1225" i="2"/>
  <c r="T1224" i="2"/>
  <c r="T1223" i="2"/>
  <c r="T1222" i="2"/>
  <c r="T1221" i="2"/>
  <c r="T1220" i="2"/>
  <c r="T1219" i="2"/>
  <c r="T1218" i="2"/>
  <c r="T1217" i="2"/>
  <c r="T1216" i="2"/>
  <c r="T1215" i="2"/>
  <c r="T1214" i="2"/>
  <c r="T1213" i="2"/>
  <c r="T1212" i="2"/>
  <c r="T1211" i="2"/>
  <c r="T1210" i="2"/>
  <c r="T1209" i="2"/>
  <c r="T1208" i="2"/>
  <c r="T1207" i="2"/>
  <c r="T1206" i="2"/>
  <c r="T1205" i="2"/>
  <c r="T1204" i="2"/>
  <c r="T1203" i="2"/>
  <c r="T1202" i="2"/>
  <c r="T1201" i="2"/>
  <c r="T1200" i="2"/>
  <c r="T1199" i="2"/>
  <c r="T1198" i="2"/>
  <c r="T1197" i="2"/>
  <c r="T1196" i="2"/>
  <c r="T1195" i="2"/>
  <c r="T1194" i="2"/>
  <c r="T1193" i="2"/>
  <c r="T1192" i="2"/>
  <c r="T1191" i="2"/>
  <c r="T1190" i="2"/>
  <c r="T1189" i="2"/>
  <c r="T1188" i="2"/>
  <c r="T1187" i="2"/>
  <c r="T1186" i="2"/>
  <c r="T1185" i="2"/>
  <c r="T1184" i="2"/>
  <c r="T1183" i="2"/>
  <c r="T1182" i="2"/>
  <c r="T1181" i="2"/>
  <c r="T1180" i="2"/>
  <c r="T1179" i="2"/>
  <c r="T1178" i="2"/>
  <c r="T1177" i="2"/>
  <c r="T1176" i="2"/>
  <c r="T1175" i="2"/>
  <c r="T1174" i="2"/>
  <c r="T1173" i="2"/>
  <c r="T1172" i="2"/>
  <c r="T1171" i="2"/>
  <c r="T1170" i="2"/>
  <c r="T1169" i="2"/>
  <c r="T1168" i="2"/>
  <c r="T1167" i="2"/>
  <c r="T1166" i="2"/>
  <c r="T1165" i="2"/>
  <c r="T1164" i="2"/>
  <c r="T1163" i="2"/>
  <c r="T1162" i="2"/>
  <c r="T1161" i="2"/>
  <c r="T1160" i="2"/>
  <c r="T1159" i="2"/>
  <c r="T1158" i="2"/>
  <c r="T1157" i="2"/>
  <c r="T1156" i="2"/>
  <c r="T1155" i="2"/>
  <c r="T1154" i="2"/>
  <c r="T1153" i="2"/>
  <c r="T1152" i="2"/>
  <c r="T1151" i="2"/>
  <c r="T1150" i="2"/>
  <c r="T1149" i="2"/>
  <c r="T1148" i="2"/>
  <c r="T1147" i="2"/>
  <c r="T1146" i="2"/>
  <c r="T1145" i="2"/>
  <c r="T1144" i="2"/>
  <c r="T1143" i="2"/>
  <c r="T1142" i="2"/>
  <c r="T1141" i="2"/>
  <c r="T1140" i="2"/>
  <c r="T1139" i="2"/>
  <c r="T1138" i="2"/>
  <c r="T1137" i="2"/>
  <c r="T1136" i="2"/>
  <c r="T1135" i="2"/>
  <c r="T1134" i="2"/>
  <c r="T1133" i="2"/>
  <c r="T1132" i="2"/>
  <c r="T1131" i="2"/>
  <c r="T1130" i="2"/>
  <c r="T1129" i="2"/>
  <c r="T1128" i="2"/>
  <c r="T1127" i="2"/>
  <c r="T1126" i="2"/>
  <c r="T1125" i="2"/>
  <c r="T1124" i="2"/>
  <c r="T1123" i="2"/>
  <c r="T1122" i="2"/>
  <c r="T1121" i="2"/>
  <c r="T1120" i="2"/>
  <c r="T1119" i="2"/>
  <c r="T1118" i="2"/>
  <c r="T1117" i="2"/>
  <c r="T1116" i="2"/>
  <c r="T1115" i="2"/>
  <c r="T1114" i="2"/>
  <c r="T1113" i="2"/>
  <c r="T1112" i="2"/>
  <c r="T1111" i="2"/>
  <c r="T1110" i="2"/>
  <c r="T1109" i="2"/>
  <c r="T1108" i="2"/>
  <c r="T1107" i="2"/>
  <c r="T1106" i="2"/>
  <c r="T1105" i="2"/>
  <c r="T1104" i="2"/>
  <c r="T1103" i="2"/>
  <c r="T1102" i="2"/>
  <c r="T1101" i="2"/>
  <c r="T1100" i="2"/>
  <c r="T1099" i="2"/>
  <c r="T1098" i="2"/>
  <c r="T1097" i="2"/>
  <c r="T1096" i="2"/>
  <c r="T1095" i="2"/>
  <c r="T1094" i="2"/>
  <c r="T1093" i="2"/>
  <c r="T1092" i="2"/>
  <c r="T1091" i="2"/>
  <c r="T1090" i="2"/>
  <c r="T1089" i="2"/>
  <c r="T1088" i="2"/>
  <c r="T1087" i="2"/>
  <c r="T1086" i="2"/>
  <c r="T1085" i="2"/>
  <c r="T1084" i="2"/>
  <c r="T1083" i="2"/>
  <c r="T1082" i="2"/>
  <c r="T1081" i="2"/>
  <c r="T1080" i="2"/>
  <c r="T1079" i="2"/>
  <c r="T1078" i="2"/>
  <c r="T1077" i="2"/>
  <c r="T1076" i="2"/>
  <c r="T1075" i="2"/>
  <c r="T1074" i="2"/>
  <c r="T1073" i="2"/>
  <c r="T1072" i="2"/>
  <c r="T1071" i="2"/>
  <c r="T1070" i="2"/>
  <c r="T1069" i="2"/>
  <c r="T1068" i="2"/>
  <c r="T1067" i="2"/>
  <c r="T1066" i="2"/>
  <c r="T1065" i="2"/>
  <c r="T1064" i="2"/>
  <c r="T1063" i="2"/>
  <c r="T1062" i="2"/>
  <c r="T1061" i="2"/>
  <c r="T1060" i="2"/>
  <c r="T1059" i="2"/>
  <c r="T1058" i="2"/>
  <c r="T1057" i="2"/>
  <c r="T1056" i="2"/>
  <c r="T1055" i="2"/>
  <c r="T1054" i="2"/>
  <c r="T1053" i="2"/>
  <c r="T1052" i="2"/>
  <c r="T1051" i="2"/>
  <c r="T1050" i="2"/>
  <c r="T1049" i="2"/>
  <c r="T1048" i="2"/>
  <c r="T1047" i="2"/>
  <c r="T1046" i="2"/>
  <c r="T1045" i="2"/>
  <c r="T1044" i="2"/>
  <c r="T1043" i="2"/>
  <c r="T1042" i="2"/>
  <c r="T1041" i="2"/>
  <c r="T1040" i="2"/>
  <c r="T1039" i="2"/>
  <c r="T1038" i="2"/>
  <c r="T1037" i="2"/>
  <c r="T1036" i="2"/>
  <c r="T1035" i="2"/>
  <c r="T1034" i="2"/>
  <c r="T1033" i="2"/>
  <c r="T1032" i="2"/>
  <c r="T1031" i="2"/>
  <c r="T1030" i="2"/>
  <c r="T1029" i="2"/>
  <c r="T1028" i="2"/>
  <c r="T1027" i="2"/>
  <c r="T1026" i="2"/>
  <c r="T1025" i="2"/>
  <c r="T1024" i="2"/>
  <c r="T1023" i="2"/>
  <c r="T1022" i="2"/>
  <c r="T1021" i="2"/>
  <c r="T1020" i="2"/>
  <c r="T1019" i="2"/>
  <c r="T1018" i="2"/>
  <c r="T1017" i="2"/>
  <c r="T1016" i="2"/>
  <c r="T1015" i="2"/>
  <c r="T1014" i="2"/>
  <c r="T1013" i="2"/>
  <c r="T1012" i="2"/>
  <c r="T1011" i="2"/>
  <c r="T1010" i="2"/>
  <c r="T1009" i="2"/>
  <c r="T1008" i="2"/>
  <c r="T1256" i="2"/>
  <c r="T1255" i="2"/>
  <c r="T1254" i="2"/>
  <c r="T1253" i="2"/>
  <c r="K1256" i="2"/>
  <c r="K1254" i="2"/>
  <c r="K1255" i="2"/>
  <c r="K1253" i="2"/>
  <c r="K10" i="2"/>
  <c r="R11" i="10" s="1"/>
  <c r="T10" i="2"/>
  <c r="L10" i="2"/>
  <c r="E97" i="6"/>
  <c r="E103" i="6"/>
  <c r="T9" i="2"/>
  <c r="K9" i="2"/>
  <c r="T8" i="2"/>
  <c r="K8" i="2"/>
  <c r="K7" i="2"/>
  <c r="T7" i="2"/>
  <c r="I309" i="10"/>
  <c r="I313" i="10"/>
  <c r="I317" i="10"/>
  <c r="I321" i="10"/>
  <c r="I325" i="10"/>
  <c r="I329" i="10"/>
  <c r="I333" i="10"/>
  <c r="I337" i="10"/>
  <c r="I341" i="10"/>
  <c r="I345" i="10"/>
  <c r="I349" i="10"/>
  <c r="I353" i="10"/>
  <c r="I357" i="10"/>
  <c r="I360" i="10"/>
  <c r="I362" i="10"/>
  <c r="I364" i="10"/>
  <c r="I366" i="10"/>
  <c r="I368" i="10"/>
  <c r="I370" i="10"/>
  <c r="I372" i="10"/>
  <c r="I374" i="10"/>
  <c r="R374" i="10"/>
  <c r="I375" i="10"/>
  <c r="I376" i="10"/>
  <c r="R376" i="10"/>
  <c r="I377" i="10"/>
  <c r="I378" i="10"/>
  <c r="R378" i="10"/>
  <c r="I379" i="10"/>
  <c r="I380" i="10"/>
  <c r="R380" i="10"/>
  <c r="I381" i="10"/>
  <c r="I382" i="10"/>
  <c r="R382" i="10"/>
  <c r="I383" i="10"/>
  <c r="I384" i="10"/>
  <c r="R384" i="10"/>
  <c r="I385" i="10"/>
  <c r="I386" i="10"/>
  <c r="R386" i="10"/>
  <c r="I387" i="10"/>
  <c r="I388" i="10"/>
  <c r="R388" i="10"/>
  <c r="I389" i="10"/>
  <c r="I390" i="10"/>
  <c r="R390" i="10"/>
  <c r="I391" i="10"/>
  <c r="I392" i="10"/>
  <c r="R392" i="10"/>
  <c r="I393" i="10"/>
  <c r="I394" i="10"/>
  <c r="R394" i="10"/>
  <c r="I395" i="10"/>
  <c r="I396" i="10"/>
  <c r="R396" i="10"/>
  <c r="I397" i="10"/>
  <c r="I398" i="10"/>
  <c r="R398" i="10"/>
  <c r="I399" i="10"/>
  <c r="I400" i="10"/>
  <c r="R400" i="10"/>
  <c r="I401" i="10"/>
  <c r="I402" i="10"/>
  <c r="R402" i="10"/>
  <c r="I403" i="10"/>
  <c r="I404" i="10"/>
  <c r="R404" i="10"/>
  <c r="I405" i="10"/>
  <c r="I406" i="10"/>
  <c r="R406" i="10"/>
  <c r="I407" i="10"/>
  <c r="I308" i="11"/>
  <c r="M1307" i="2" s="1"/>
  <c r="I306" i="11"/>
  <c r="I304" i="11"/>
  <c r="I302" i="11"/>
  <c r="I300" i="11"/>
  <c r="M1299" i="2" s="1"/>
  <c r="I298" i="11"/>
  <c r="I296" i="11"/>
  <c r="M1295" i="2" s="1"/>
  <c r="I294" i="11"/>
  <c r="M1293" i="2" s="1"/>
  <c r="I292" i="11"/>
  <c r="M1291" i="2" s="1"/>
  <c r="I290" i="11"/>
  <c r="I288" i="11"/>
  <c r="I286" i="11"/>
  <c r="I284" i="11"/>
  <c r="M1283" i="2" s="1"/>
  <c r="I282" i="11"/>
  <c r="I280" i="11"/>
  <c r="M1279" i="2" s="1"/>
  <c r="I278" i="11"/>
  <c r="M1277" i="2" s="1"/>
  <c r="I276" i="11"/>
  <c r="M1275" i="2" s="1"/>
  <c r="M4306" i="2"/>
  <c r="M4288" i="2"/>
  <c r="M4286" i="2"/>
  <c r="M4284" i="2"/>
  <c r="M4282" i="2"/>
  <c r="M4280" i="2"/>
  <c r="M4278" i="2"/>
  <c r="M4276" i="2"/>
  <c r="M4274" i="2"/>
  <c r="M4272" i="2"/>
  <c r="M4268" i="2"/>
  <c r="M4266" i="2"/>
  <c r="M4264" i="2"/>
  <c r="M4262" i="2"/>
  <c r="M4260" i="2"/>
  <c r="M4258" i="2"/>
  <c r="M4256" i="2"/>
  <c r="M4254" i="2"/>
  <c r="M4252" i="2"/>
  <c r="M4250" i="2"/>
  <c r="M4248" i="2"/>
  <c r="M4246" i="2"/>
  <c r="M4244" i="2"/>
  <c r="M4242" i="2"/>
  <c r="M4238" i="2"/>
  <c r="M4232" i="2"/>
  <c r="M4230" i="2"/>
  <c r="M4228" i="2"/>
  <c r="M4226" i="2"/>
  <c r="M4224" i="2"/>
  <c r="M4222" i="2"/>
  <c r="M4220" i="2"/>
  <c r="M4218" i="2"/>
  <c r="M4216" i="2"/>
  <c r="M4214" i="2"/>
  <c r="M4212" i="2"/>
  <c r="M4210" i="2"/>
  <c r="M4208" i="2"/>
  <c r="M4206" i="2"/>
  <c r="M4204" i="2"/>
  <c r="M4202" i="2"/>
  <c r="M4200" i="2"/>
  <c r="M4198" i="2"/>
  <c r="M4196" i="2"/>
  <c r="M4194" i="2"/>
  <c r="M4192" i="2"/>
  <c r="M4190" i="2"/>
  <c r="M4188" i="2"/>
  <c r="M4186" i="2"/>
  <c r="M4184" i="2"/>
  <c r="M4182" i="2"/>
  <c r="M4180" i="2"/>
  <c r="M4178" i="2"/>
  <c r="M4174" i="2"/>
  <c r="M4168" i="2"/>
  <c r="M4166" i="2"/>
  <c r="M4164" i="2"/>
  <c r="M4162" i="2"/>
  <c r="M4160" i="2"/>
  <c r="M4158" i="2"/>
  <c r="M4156" i="2"/>
  <c r="M4154" i="2"/>
  <c r="M4152" i="2"/>
  <c r="M4148" i="2"/>
  <c r="M4146" i="2"/>
  <c r="M4144" i="2"/>
  <c r="M4142" i="2"/>
  <c r="M4140" i="2"/>
  <c r="M4138" i="2"/>
  <c r="M4136" i="2"/>
  <c r="M4134" i="2"/>
  <c r="M4132" i="2"/>
  <c r="M4130" i="2"/>
  <c r="M4128" i="2"/>
  <c r="M4126" i="2"/>
  <c r="M4124" i="2"/>
  <c r="M4122" i="2"/>
  <c r="M4120" i="2"/>
  <c r="M4118" i="2"/>
  <c r="M4116" i="2"/>
  <c r="M4114" i="2"/>
  <c r="M4110" i="2"/>
  <c r="M4104" i="2"/>
  <c r="M4100" i="2"/>
  <c r="M4098" i="2"/>
  <c r="M4096" i="2"/>
  <c r="M4094" i="2"/>
  <c r="M4092" i="2"/>
  <c r="M4090" i="2"/>
  <c r="M4088" i="2"/>
  <c r="M4086" i="2"/>
  <c r="M4084" i="2"/>
  <c r="M4082" i="2"/>
  <c r="M4080" i="2"/>
  <c r="M4076" i="2"/>
  <c r="M4074" i="2"/>
  <c r="M4072" i="2"/>
  <c r="M4070" i="2"/>
  <c r="M4068" i="2"/>
  <c r="M4066" i="2"/>
  <c r="M4064" i="2"/>
  <c r="M4062" i="2"/>
  <c r="M4060" i="2"/>
  <c r="M4058" i="2"/>
  <c r="M4056" i="2"/>
  <c r="M4054" i="2"/>
  <c r="M4052" i="2"/>
  <c r="M4050" i="2"/>
  <c r="M4048" i="2"/>
  <c r="M4046" i="2"/>
  <c r="M4040" i="2"/>
  <c r="M4038" i="2"/>
  <c r="M4036" i="2"/>
  <c r="M4034" i="2"/>
  <c r="M4032" i="2"/>
  <c r="M4030" i="2"/>
  <c r="M4028" i="2"/>
  <c r="M4026" i="2"/>
  <c r="M4024" i="2"/>
  <c r="M4305" i="2"/>
  <c r="M4303" i="2"/>
  <c r="M4287" i="2"/>
  <c r="M4285" i="2"/>
  <c r="M4283" i="2"/>
  <c r="M4281" i="2"/>
  <c r="M4279" i="2"/>
  <c r="M4277" i="2"/>
  <c r="M4271" i="2"/>
  <c r="M4269" i="2"/>
  <c r="M4267" i="2"/>
  <c r="M4265" i="2"/>
  <c r="M4263" i="2"/>
  <c r="M4261" i="2"/>
  <c r="M4259" i="2"/>
  <c r="M4257" i="2"/>
  <c r="M4253" i="2"/>
  <c r="M4251" i="2"/>
  <c r="M4249" i="2"/>
  <c r="M4247" i="2"/>
  <c r="M4243" i="2"/>
  <c r="M4241" i="2"/>
  <c r="M4239" i="2"/>
  <c r="M4237" i="2"/>
  <c r="M4235" i="2"/>
  <c r="M4233" i="2"/>
  <c r="M4231" i="2"/>
  <c r="M4227" i="2"/>
  <c r="M4225" i="2"/>
  <c r="M4223" i="2"/>
  <c r="M4221" i="2"/>
  <c r="M4219" i="2"/>
  <c r="M4217" i="2"/>
  <c r="M4215" i="2"/>
  <c r="M4207" i="2"/>
  <c r="M4205" i="2"/>
  <c r="M4203" i="2"/>
  <c r="M4201" i="2"/>
  <c r="M4199" i="2"/>
  <c r="M4197" i="2"/>
  <c r="M4195" i="2"/>
  <c r="M4193" i="2"/>
  <c r="M4189" i="2"/>
  <c r="M4187" i="2"/>
  <c r="M4185" i="2"/>
  <c r="M4183" i="2"/>
  <c r="M4181" i="2"/>
  <c r="M4179" i="2"/>
  <c r="M4177" i="2"/>
  <c r="M4175" i="2"/>
  <c r="M4173" i="2"/>
  <c r="M4171" i="2"/>
  <c r="M4169" i="2"/>
  <c r="M4167" i="2"/>
  <c r="M4165" i="2"/>
  <c r="M4163" i="2"/>
  <c r="M4161" i="2"/>
  <c r="M4159" i="2"/>
  <c r="M4157" i="2"/>
  <c r="M4155" i="2"/>
  <c r="M4153" i="2"/>
  <c r="M4151" i="2"/>
  <c r="M4149" i="2"/>
  <c r="M4143" i="2"/>
  <c r="M4137" i="2"/>
  <c r="M4135" i="2"/>
  <c r="M4133" i="2"/>
  <c r="M4131" i="2"/>
  <c r="M4129" i="2"/>
  <c r="M4123" i="2"/>
  <c r="M4121" i="2"/>
  <c r="M4119" i="2"/>
  <c r="M4117" i="2"/>
  <c r="M4115" i="2"/>
  <c r="M4113" i="2"/>
  <c r="M4111" i="2"/>
  <c r="M4109" i="2"/>
  <c r="M4107" i="2"/>
  <c r="M4105" i="2"/>
  <c r="M4103" i="2"/>
  <c r="M4101" i="2"/>
  <c r="M4099" i="2"/>
  <c r="M4097" i="2"/>
  <c r="M4095" i="2"/>
  <c r="M4093" i="2"/>
  <c r="M4091" i="2"/>
  <c r="M4089" i="2"/>
  <c r="M4087" i="2"/>
  <c r="M4085" i="2"/>
  <c r="M4083" i="2"/>
  <c r="M4081" i="2"/>
  <c r="M4079" i="2"/>
  <c r="M4077" i="2"/>
  <c r="M4073" i="2"/>
  <c r="M4071" i="2"/>
  <c r="M4069" i="2"/>
  <c r="M4067" i="2"/>
  <c r="M4065" i="2"/>
  <c r="M4059" i="2"/>
  <c r="M4057" i="2"/>
  <c r="M4055" i="2"/>
  <c r="M4053" i="2"/>
  <c r="M4051" i="2"/>
  <c r="M4049" i="2"/>
  <c r="M4047" i="2"/>
  <c r="M4045" i="2"/>
  <c r="M4043" i="2"/>
  <c r="M4041" i="2"/>
  <c r="M4039" i="2"/>
  <c r="M4037" i="2"/>
  <c r="M4035" i="2"/>
  <c r="M4033" i="2"/>
  <c r="M4031" i="2"/>
  <c r="M4029" i="2"/>
  <c r="M4027" i="2"/>
  <c r="M4025" i="2"/>
  <c r="M4023" i="2"/>
  <c r="M4021" i="2"/>
  <c r="M3304" i="2"/>
  <c r="M3302" i="2"/>
  <c r="M3298" i="2"/>
  <c r="M3296" i="2"/>
  <c r="M3294" i="2"/>
  <c r="M3292" i="2"/>
  <c r="M3290" i="2"/>
  <c r="M3288" i="2"/>
  <c r="M3286" i="2"/>
  <c r="M3284" i="2"/>
  <c r="M3282" i="2"/>
  <c r="M3280" i="2"/>
  <c r="M3278" i="2"/>
  <c r="M3276" i="2"/>
  <c r="M3274" i="2"/>
  <c r="M3272" i="2"/>
  <c r="M3270" i="2"/>
  <c r="M3268" i="2"/>
  <c r="M3266" i="2"/>
  <c r="M3264" i="2"/>
  <c r="M3262" i="2"/>
  <c r="M3260" i="2"/>
  <c r="M3258" i="2"/>
  <c r="M3256" i="2"/>
  <c r="M3254" i="2"/>
  <c r="M3252" i="2"/>
  <c r="M3250" i="2"/>
  <c r="M3248" i="2"/>
  <c r="M3246" i="2"/>
  <c r="M3244" i="2"/>
  <c r="M3242" i="2"/>
  <c r="M3240" i="2"/>
  <c r="M3238" i="2"/>
  <c r="M3232" i="2"/>
  <c r="M3230" i="2"/>
  <c r="M3228" i="2"/>
  <c r="M3226" i="2"/>
  <c r="M3224" i="2"/>
  <c r="M3222" i="2"/>
  <c r="M3220" i="2"/>
  <c r="M3218" i="2"/>
  <c r="M3214" i="2"/>
  <c r="M3212" i="2"/>
  <c r="M3210" i="2"/>
  <c r="M3208" i="2"/>
  <c r="M3206" i="2"/>
  <c r="M3204" i="2"/>
  <c r="M3202" i="2"/>
  <c r="M3200" i="2"/>
  <c r="M3198" i="2"/>
  <c r="M3196" i="2"/>
  <c r="M3194" i="2"/>
  <c r="M3192" i="2"/>
  <c r="M3190" i="2"/>
  <c r="M3188" i="2"/>
  <c r="M3186" i="2"/>
  <c r="M3184" i="2"/>
  <c r="M3182" i="2"/>
  <c r="M3180" i="2"/>
  <c r="M3178" i="2"/>
  <c r="M3176" i="2"/>
  <c r="M3174" i="2"/>
  <c r="M3170" i="2"/>
  <c r="M3168" i="2"/>
  <c r="M3166" i="2"/>
  <c r="M3164" i="2"/>
  <c r="M3162" i="2"/>
  <c r="M3160" i="2"/>
  <c r="M3158" i="2"/>
  <c r="M3156" i="2"/>
  <c r="M3154" i="2"/>
  <c r="M3150" i="2"/>
  <c r="M3148" i="2"/>
  <c r="M3146" i="2"/>
  <c r="M3144" i="2"/>
  <c r="M3142" i="2"/>
  <c r="M3140" i="2"/>
  <c r="M3138" i="2"/>
  <c r="M3136" i="2"/>
  <c r="M3134" i="2"/>
  <c r="M3132" i="2"/>
  <c r="M3130" i="2"/>
  <c r="M3128" i="2"/>
  <c r="M3126" i="2"/>
  <c r="M3124" i="2"/>
  <c r="M3106" i="2"/>
  <c r="M3104" i="2"/>
  <c r="M3102" i="2"/>
  <c r="M3100" i="2"/>
  <c r="M3098" i="2"/>
  <c r="M3096" i="2"/>
  <c r="M3094" i="2"/>
  <c r="M3092" i="2"/>
  <c r="M3090" i="2"/>
  <c r="M3086" i="2"/>
  <c r="M3084" i="2"/>
  <c r="M3082" i="2"/>
  <c r="M3080" i="2"/>
  <c r="M3078" i="2"/>
  <c r="M3076" i="2"/>
  <c r="M3074" i="2"/>
  <c r="M3072" i="2"/>
  <c r="M3070" i="2"/>
  <c r="M3068" i="2"/>
  <c r="M3066" i="2"/>
  <c r="M3064" i="2"/>
  <c r="M3062" i="2"/>
  <c r="M3060" i="2"/>
  <c r="M3058" i="2"/>
  <c r="M3056" i="2"/>
  <c r="M3054" i="2"/>
  <c r="M3052" i="2"/>
  <c r="M3050" i="2"/>
  <c r="M3048" i="2"/>
  <c r="M3046" i="2"/>
  <c r="M3042" i="2"/>
  <c r="M3040" i="2"/>
  <c r="M3038" i="2"/>
  <c r="M3036" i="2"/>
  <c r="M3034" i="2"/>
  <c r="M3032" i="2"/>
  <c r="M3030" i="2"/>
  <c r="M3028" i="2"/>
  <c r="M3026" i="2"/>
  <c r="M3022" i="2"/>
  <c r="W3306" i="2"/>
  <c r="M3303" i="2"/>
  <c r="M3301" i="2"/>
  <c r="M3299" i="2"/>
  <c r="M3297" i="2"/>
  <c r="M3295" i="2"/>
  <c r="M3293" i="2"/>
  <c r="M3291" i="2"/>
  <c r="M3289" i="2"/>
  <c r="M3287" i="2"/>
  <c r="M3283" i="2"/>
  <c r="M3281" i="2"/>
  <c r="M3279" i="2"/>
  <c r="M3277" i="2"/>
  <c r="M3273" i="2"/>
  <c r="M3271" i="2"/>
  <c r="M3269" i="2"/>
  <c r="M3267" i="2"/>
  <c r="M3265" i="2"/>
  <c r="M3263" i="2"/>
  <c r="M3261" i="2"/>
  <c r="M3259" i="2"/>
  <c r="M3257" i="2"/>
  <c r="M3253" i="2"/>
  <c r="M3251" i="2"/>
  <c r="M3249" i="2"/>
  <c r="M3247" i="2"/>
  <c r="M3245" i="2"/>
  <c r="M3243" i="2"/>
  <c r="M3239" i="2"/>
  <c r="M3237" i="2"/>
  <c r="M3235" i="2"/>
  <c r="M3233" i="2"/>
  <c r="M3231" i="2"/>
  <c r="M3229" i="2"/>
  <c r="M3227" i="2"/>
  <c r="M3225" i="2"/>
  <c r="M3223" i="2"/>
  <c r="M3219" i="2"/>
  <c r="M3217" i="2"/>
  <c r="M3215" i="2"/>
  <c r="M3213" i="2"/>
  <c r="M3211" i="2"/>
  <c r="M3209" i="2"/>
  <c r="M3207" i="2"/>
  <c r="M3205" i="2"/>
  <c r="M3203" i="2"/>
  <c r="M3201" i="2"/>
  <c r="M3199" i="2"/>
  <c r="M3197" i="2"/>
  <c r="M3195" i="2"/>
  <c r="M3193" i="2"/>
  <c r="M3189" i="2"/>
  <c r="M3187" i="2"/>
  <c r="M3185" i="2"/>
  <c r="M3183" i="2"/>
  <c r="M3181" i="2"/>
  <c r="M3179" i="2"/>
  <c r="M3175" i="2"/>
  <c r="M3173" i="2"/>
  <c r="M3171" i="2"/>
  <c r="M3169" i="2"/>
  <c r="M3167" i="2"/>
  <c r="M3165" i="2"/>
  <c r="M3163" i="2"/>
  <c r="M3161" i="2"/>
  <c r="M3159" i="2"/>
  <c r="M3155" i="2"/>
  <c r="M3153" i="2"/>
  <c r="M3151" i="2"/>
  <c r="M3149" i="2"/>
  <c r="M3147" i="2"/>
  <c r="M3145" i="2"/>
  <c r="M3143" i="2"/>
  <c r="M3141" i="2"/>
  <c r="M3139" i="2"/>
  <c r="M3137" i="2"/>
  <c r="M3135" i="2"/>
  <c r="M3133" i="2"/>
  <c r="M3131" i="2"/>
  <c r="M3129" i="2"/>
  <c r="M3125" i="2"/>
  <c r="M3123" i="2"/>
  <c r="M3107" i="2"/>
  <c r="M3105" i="2"/>
  <c r="M3103" i="2"/>
  <c r="M3101" i="2"/>
  <c r="M3099" i="2"/>
  <c r="M3097" i="2"/>
  <c r="M3095" i="2"/>
  <c r="M3091" i="2"/>
  <c r="M3089" i="2"/>
  <c r="M3087" i="2"/>
  <c r="M3085" i="2"/>
  <c r="M3083" i="2"/>
  <c r="M3081" i="2"/>
  <c r="M3079" i="2"/>
  <c r="M3077" i="2"/>
  <c r="M3075" i="2"/>
  <c r="M3073" i="2"/>
  <c r="M3071" i="2"/>
  <c r="M3069" i="2"/>
  <c r="M3067" i="2"/>
  <c r="M3065" i="2"/>
  <c r="M3061" i="2"/>
  <c r="M3059" i="2"/>
  <c r="M3057" i="2"/>
  <c r="M3055" i="2"/>
  <c r="M3053" i="2"/>
  <c r="M3051" i="2"/>
  <c r="M3047" i="2"/>
  <c r="M3045" i="2"/>
  <c r="M3043" i="2"/>
  <c r="M3041" i="2"/>
  <c r="M3039" i="2"/>
  <c r="M3037" i="2"/>
  <c r="M3035" i="2"/>
  <c r="M3033" i="2"/>
  <c r="M3031" i="2"/>
  <c r="M3027" i="2"/>
  <c r="M3025" i="2"/>
  <c r="M3023" i="2"/>
  <c r="M3021" i="2"/>
  <c r="M2306" i="2"/>
  <c r="M2304" i="2"/>
  <c r="M2302" i="2"/>
  <c r="M2298" i="2"/>
  <c r="M2296" i="2"/>
  <c r="M2294" i="2"/>
  <c r="M2292" i="2"/>
  <c r="M2288" i="2"/>
  <c r="M2284" i="2"/>
  <c r="M2282" i="2"/>
  <c r="M2280" i="2"/>
  <c r="M2278" i="2"/>
  <c r="M2276" i="2"/>
  <c r="M2274" i="2"/>
  <c r="M2272" i="2"/>
  <c r="M2270" i="2"/>
  <c r="M2268" i="2"/>
  <c r="M2266" i="2"/>
  <c r="M2264" i="2"/>
  <c r="M2262" i="2"/>
  <c r="M2260" i="2"/>
  <c r="M2258" i="2"/>
  <c r="M2254" i="2"/>
  <c r="M2252" i="2"/>
  <c r="M2250" i="2"/>
  <c r="M2248" i="2"/>
  <c r="M2246" i="2"/>
  <c r="M2244" i="2"/>
  <c r="M2242" i="2"/>
  <c r="M2240" i="2"/>
  <c r="M2238" i="2"/>
  <c r="M2234" i="2"/>
  <c r="M2232" i="2"/>
  <c r="M2230" i="2"/>
  <c r="M2228" i="2"/>
  <c r="M2226" i="2"/>
  <c r="M2224" i="2"/>
  <c r="M2220" i="2"/>
  <c r="M2218" i="2"/>
  <c r="M2216" i="2"/>
  <c r="M2214" i="2"/>
  <c r="M2212" i="2"/>
  <c r="M2210" i="2"/>
  <c r="M2208" i="2"/>
  <c r="M2206" i="2"/>
  <c r="M2204" i="2"/>
  <c r="M2202" i="2"/>
  <c r="M2200" i="2"/>
  <c r="M2198" i="2"/>
  <c r="M2196" i="2"/>
  <c r="M2194" i="2"/>
  <c r="M2192" i="2"/>
  <c r="M2190" i="2"/>
  <c r="M2188" i="2"/>
  <c r="M2186" i="2"/>
  <c r="M2184" i="2"/>
  <c r="M2182" i="2"/>
  <c r="M2180" i="2"/>
  <c r="M2178" i="2"/>
  <c r="M2176" i="2"/>
  <c r="M2174" i="2"/>
  <c r="M2170" i="2"/>
  <c r="M2168" i="2"/>
  <c r="M2166" i="2"/>
  <c r="M2164" i="2"/>
  <c r="M2160" i="2"/>
  <c r="M2156" i="2"/>
  <c r="M2154" i="2"/>
  <c r="M2152" i="2"/>
  <c r="M2150" i="2"/>
  <c r="M2148" i="2"/>
  <c r="M2146" i="2"/>
  <c r="M2144" i="2"/>
  <c r="M2142" i="2"/>
  <c r="M2140" i="2"/>
  <c r="M2138" i="2"/>
  <c r="M2136" i="2"/>
  <c r="M2134" i="2"/>
  <c r="M2132" i="2"/>
  <c r="M2130" i="2"/>
  <c r="M2128" i="2"/>
  <c r="M2126" i="2"/>
  <c r="M2124" i="2"/>
  <c r="M2122" i="2"/>
  <c r="M2118" i="2"/>
  <c r="M2116" i="2"/>
  <c r="M2114" i="2"/>
  <c r="M2112" i="2"/>
  <c r="M2110" i="2"/>
  <c r="M2106" i="2"/>
  <c r="M2104" i="2"/>
  <c r="M2102" i="2"/>
  <c r="M2100" i="2"/>
  <c r="M2096" i="2"/>
  <c r="M2092" i="2"/>
  <c r="M2090" i="2"/>
  <c r="M2086" i="2"/>
  <c r="M2084" i="2"/>
  <c r="M2082" i="2"/>
  <c r="M2080" i="2"/>
  <c r="M2078" i="2"/>
  <c r="M2076" i="2"/>
  <c r="M2074" i="2"/>
  <c r="M2070" i="2"/>
  <c r="M2068" i="2"/>
  <c r="M2066" i="2"/>
  <c r="M2064" i="2"/>
  <c r="M2062" i="2"/>
  <c r="M2060" i="2"/>
  <c r="M2058" i="2"/>
  <c r="M2056" i="2"/>
  <c r="M2054" i="2"/>
  <c r="M2052" i="2"/>
  <c r="M2050" i="2"/>
  <c r="M2048" i="2"/>
  <c r="M2046" i="2"/>
  <c r="M2044" i="2"/>
  <c r="M2042" i="2"/>
  <c r="M2040" i="2"/>
  <c r="M2038" i="2"/>
  <c r="M2036" i="2"/>
  <c r="M2032" i="2"/>
  <c r="M2028" i="2"/>
  <c r="M2026" i="2"/>
  <c r="M2024" i="2"/>
  <c r="M2022" i="2"/>
  <c r="M2303" i="2"/>
  <c r="M2301" i="2"/>
  <c r="M2299" i="2"/>
  <c r="M2297" i="2"/>
  <c r="M2295" i="2"/>
  <c r="M2293" i="2"/>
  <c r="M2291" i="2"/>
  <c r="M2289" i="2"/>
  <c r="M2285" i="2"/>
  <c r="M2283" i="2"/>
  <c r="M2281" i="2"/>
  <c r="M2279" i="2"/>
  <c r="M2277" i="2"/>
  <c r="M2273" i="2"/>
  <c r="M2271" i="2"/>
  <c r="M2269" i="2"/>
  <c r="M2267" i="2"/>
  <c r="M2265" i="2"/>
  <c r="M2263" i="2"/>
  <c r="M2261" i="2"/>
  <c r="M2259" i="2"/>
  <c r="M2257" i="2"/>
  <c r="M2255" i="2"/>
  <c r="M2253" i="2"/>
  <c r="M2251" i="2"/>
  <c r="M2249" i="2"/>
  <c r="M2247" i="2"/>
  <c r="M2245" i="2"/>
  <c r="M2243" i="2"/>
  <c r="M2239" i="2"/>
  <c r="M2237" i="2"/>
  <c r="M2235" i="2"/>
  <c r="M2233" i="2"/>
  <c r="M2229" i="2"/>
  <c r="M2227" i="2"/>
  <c r="M2225" i="2"/>
  <c r="M2223" i="2"/>
  <c r="M2221" i="2"/>
  <c r="M2219" i="2"/>
  <c r="M2217" i="2"/>
  <c r="M2215" i="2"/>
  <c r="M2213" i="2"/>
  <c r="M2209" i="2"/>
  <c r="M2207" i="2"/>
  <c r="M2205" i="2"/>
  <c r="M2203" i="2"/>
  <c r="M2201" i="2"/>
  <c r="M2199" i="2"/>
  <c r="M2197" i="2"/>
  <c r="M2195" i="2"/>
  <c r="M2193" i="2"/>
  <c r="M2191" i="2"/>
  <c r="M2189" i="2"/>
  <c r="M2187" i="2"/>
  <c r="M2185" i="2"/>
  <c r="M2183" i="2"/>
  <c r="M2181" i="2"/>
  <c r="M2179" i="2"/>
  <c r="M2175" i="2"/>
  <c r="M2171" i="2"/>
  <c r="M2169" i="2"/>
  <c r="M2167" i="2"/>
  <c r="M2165" i="2"/>
  <c r="M2163" i="2"/>
  <c r="M2161" i="2"/>
  <c r="M2159" i="2"/>
  <c r="M2157" i="2"/>
  <c r="M2155" i="2"/>
  <c r="M2153" i="2"/>
  <c r="M2151" i="2"/>
  <c r="M2149" i="2"/>
  <c r="M2147" i="2"/>
  <c r="M2145" i="2"/>
  <c r="M2143" i="2"/>
  <c r="M2141" i="2"/>
  <c r="M2139" i="2"/>
  <c r="M2137" i="2"/>
  <c r="M2133" i="2"/>
  <c r="M2131" i="2"/>
  <c r="M2129" i="2"/>
  <c r="M2127" i="2"/>
  <c r="M2125" i="2"/>
  <c r="M2123" i="2"/>
  <c r="M2121" i="2"/>
  <c r="M2119" i="2"/>
  <c r="M2117" i="2"/>
  <c r="M2115" i="2"/>
  <c r="M2111" i="2"/>
  <c r="M2109" i="2"/>
  <c r="M2107" i="2"/>
  <c r="M2105" i="2"/>
  <c r="M2103" i="2"/>
  <c r="M2101" i="2"/>
  <c r="M2099" i="2"/>
  <c r="M2097" i="2"/>
  <c r="M2095" i="2"/>
  <c r="M2093" i="2"/>
  <c r="M2091" i="2"/>
  <c r="M2089" i="2"/>
  <c r="M2085" i="2"/>
  <c r="M2083" i="2"/>
  <c r="M2081" i="2"/>
  <c r="M2079" i="2"/>
  <c r="M2077" i="2"/>
  <c r="M2075" i="2"/>
  <c r="M2073" i="2"/>
  <c r="M2071" i="2"/>
  <c r="M2069" i="2"/>
  <c r="M2067" i="2"/>
  <c r="M2065" i="2"/>
  <c r="M2063" i="2"/>
  <c r="M2061" i="2"/>
  <c r="M2059" i="2"/>
  <c r="M2057" i="2"/>
  <c r="M2055" i="2"/>
  <c r="M2053" i="2"/>
  <c r="M2051" i="2"/>
  <c r="M2047" i="2"/>
  <c r="M2045" i="2"/>
  <c r="M2043" i="2"/>
  <c r="M2041" i="2"/>
  <c r="M2037" i="2"/>
  <c r="M2035" i="2"/>
  <c r="M2033" i="2"/>
  <c r="M2031" i="2"/>
  <c r="M2029" i="2"/>
  <c r="M2027" i="2"/>
  <c r="M2025" i="2"/>
  <c r="M2023" i="2"/>
  <c r="M2021" i="2"/>
  <c r="M1305" i="2"/>
  <c r="M1303" i="2"/>
  <c r="M1301" i="2"/>
  <c r="M1297" i="2"/>
  <c r="M1289" i="2"/>
  <c r="M1287" i="2"/>
  <c r="M1285" i="2"/>
  <c r="M1281" i="2"/>
  <c r="M1273" i="2"/>
  <c r="M1271" i="2"/>
  <c r="M1269" i="2"/>
  <c r="M1265" i="2"/>
  <c r="M1263" i="2"/>
  <c r="M1261" i="2"/>
  <c r="M1257" i="2"/>
  <c r="M1306" i="2"/>
  <c r="M1302" i="2"/>
  <c r="M1298" i="2"/>
  <c r="M1294" i="2"/>
  <c r="M1290" i="2"/>
  <c r="M1286" i="2"/>
  <c r="M1282" i="2"/>
  <c r="M1278" i="2"/>
  <c r="M1274" i="2"/>
  <c r="M1264" i="2"/>
  <c r="M1258" i="2"/>
  <c r="M1250" i="2"/>
  <c r="M1246" i="2"/>
  <c r="M1238" i="2"/>
  <c r="M1222" i="2"/>
  <c r="M1218" i="2"/>
  <c r="M1214" i="2"/>
  <c r="M1251" i="2"/>
  <c r="M1249" i="2"/>
  <c r="M1245" i="2"/>
  <c r="M1243" i="2"/>
  <c r="M1241" i="2"/>
  <c r="M1239" i="2"/>
  <c r="M1237" i="2"/>
  <c r="M1235" i="2"/>
  <c r="M1233" i="2"/>
  <c r="M1229" i="2"/>
  <c r="M1227" i="2"/>
  <c r="M1225" i="2"/>
  <c r="M1223" i="2"/>
  <c r="M1221" i="2"/>
  <c r="M1219" i="2"/>
  <c r="M1217" i="2"/>
  <c r="M1213" i="2"/>
  <c r="M1211" i="2"/>
  <c r="M1209" i="2"/>
  <c r="M1304" i="2"/>
  <c r="M1296" i="2"/>
  <c r="M1292" i="2"/>
  <c r="M1288" i="2"/>
  <c r="M1284" i="2"/>
  <c r="M1280" i="2"/>
  <c r="M1276" i="2"/>
  <c r="M1272" i="2"/>
  <c r="M1262" i="2"/>
  <c r="M1252" i="2"/>
  <c r="M1244" i="2"/>
  <c r="M1236" i="2"/>
  <c r="M1228" i="2"/>
  <c r="M1220" i="2"/>
  <c r="M1212" i="2"/>
  <c r="M194" i="2"/>
  <c r="C12" i="6"/>
  <c r="M48" i="2"/>
  <c r="M106" i="2"/>
  <c r="M64" i="2"/>
  <c r="M80" i="2"/>
  <c r="M94" i="2"/>
  <c r="M115" i="2"/>
  <c r="M141" i="2"/>
  <c r="M146" i="2"/>
  <c r="M157" i="2"/>
  <c r="M162" i="2"/>
  <c r="M173" i="2"/>
  <c r="M179" i="2"/>
  <c r="M189" i="2"/>
  <c r="M197" i="2"/>
  <c r="M227" i="2"/>
  <c r="M239" i="2"/>
  <c r="M247" i="2"/>
  <c r="M255" i="2"/>
  <c r="M263" i="2"/>
  <c r="M267" i="2"/>
  <c r="M275" i="2"/>
  <c r="M295" i="2"/>
  <c r="I308" i="10"/>
  <c r="I310" i="10"/>
  <c r="I312" i="10"/>
  <c r="I314" i="10"/>
  <c r="I316" i="10"/>
  <c r="I318" i="10"/>
  <c r="I320" i="10"/>
  <c r="I322" i="10"/>
  <c r="I324" i="10"/>
  <c r="I326" i="10"/>
  <c r="I328" i="10"/>
  <c r="I330" i="10"/>
  <c r="I332" i="10"/>
  <c r="I334" i="10"/>
  <c r="I336" i="10"/>
  <c r="I338" i="10"/>
  <c r="I340" i="10"/>
  <c r="I342" i="10"/>
  <c r="I344" i="10"/>
  <c r="I346" i="10"/>
  <c r="I348" i="10"/>
  <c r="I350" i="10"/>
  <c r="I352" i="10"/>
  <c r="I354" i="10"/>
  <c r="I356" i="10"/>
  <c r="I358" i="10"/>
  <c r="M21" i="2"/>
  <c r="M27" i="2"/>
  <c r="M29" i="2"/>
  <c r="M35" i="2"/>
  <c r="M37" i="2"/>
  <c r="M41" i="2"/>
  <c r="M45" i="2"/>
  <c r="M51" i="2"/>
  <c r="M53" i="2"/>
  <c r="M57" i="2"/>
  <c r="M63" i="2"/>
  <c r="M69" i="2"/>
  <c r="M75" i="2"/>
  <c r="M77" i="2"/>
  <c r="M87" i="2"/>
  <c r="M89" i="2"/>
  <c r="M97" i="2"/>
  <c r="R308" i="10"/>
  <c r="R310" i="10"/>
  <c r="R312" i="10"/>
  <c r="R314" i="10"/>
  <c r="R316" i="10"/>
  <c r="R318" i="10"/>
  <c r="R320" i="10"/>
  <c r="R322" i="10"/>
  <c r="R324" i="10"/>
  <c r="R326" i="10"/>
  <c r="R328" i="10"/>
  <c r="R330" i="10"/>
  <c r="R332" i="10"/>
  <c r="R334" i="10"/>
  <c r="R336" i="10"/>
  <c r="R338" i="10"/>
  <c r="R340" i="10"/>
  <c r="R342" i="10"/>
  <c r="R344" i="10"/>
  <c r="R346" i="10"/>
  <c r="R348" i="10"/>
  <c r="R350" i="10"/>
  <c r="R352" i="10"/>
  <c r="R354" i="10"/>
  <c r="R356" i="10"/>
  <c r="R358" i="10"/>
  <c r="R360" i="10"/>
  <c r="R362" i="10"/>
  <c r="R364" i="10"/>
  <c r="R366" i="10"/>
  <c r="R368" i="10"/>
  <c r="R370" i="10"/>
  <c r="R372" i="10"/>
  <c r="W1307" i="2"/>
  <c r="D101" i="6"/>
  <c r="C101" i="6"/>
  <c r="B101" i="6"/>
  <c r="B15" i="6"/>
  <c r="C15" i="6" s="1"/>
  <c r="B139" i="6"/>
  <c r="B140" i="6"/>
  <c r="B142" i="6"/>
  <c r="B137" i="6"/>
  <c r="B141" i="6"/>
  <c r="B138" i="6"/>
  <c r="C13" i="6"/>
  <c r="D103" i="6"/>
  <c r="B103" i="6"/>
  <c r="C103" i="6"/>
  <c r="I704" i="13"/>
  <c r="I700" i="13"/>
  <c r="I696" i="13"/>
  <c r="I692" i="13"/>
  <c r="I688" i="13"/>
  <c r="I684" i="13"/>
  <c r="I680" i="13"/>
  <c r="I706" i="13"/>
  <c r="I702" i="13"/>
  <c r="I698" i="13"/>
  <c r="I694" i="13"/>
  <c r="I690" i="13"/>
  <c r="I686" i="13"/>
  <c r="I682" i="13"/>
  <c r="I678" i="13"/>
  <c r="M28" i="2"/>
  <c r="M44" i="2"/>
  <c r="M52" i="2"/>
  <c r="M76" i="2"/>
  <c r="M84" i="2"/>
  <c r="M92" i="2"/>
  <c r="M100" i="2"/>
  <c r="M105" i="2"/>
  <c r="M109" i="2"/>
  <c r="M113" i="2"/>
  <c r="M121" i="2"/>
  <c r="M125" i="2"/>
  <c r="M129" i="2"/>
  <c r="M137" i="2"/>
  <c r="M143" i="2"/>
  <c r="M153" i="2"/>
  <c r="M161" i="2"/>
  <c r="M165" i="2"/>
  <c r="M169" i="2"/>
  <c r="M175" i="2"/>
  <c r="M183" i="2"/>
  <c r="M191" i="2"/>
  <c r="M199" i="2"/>
  <c r="M207" i="2"/>
  <c r="M215" i="2"/>
  <c r="M231" i="2"/>
  <c r="M233" i="2"/>
  <c r="M237" i="2"/>
  <c r="M241" i="2"/>
  <c r="M245" i="2"/>
  <c r="M249" i="2"/>
  <c r="M253" i="2"/>
  <c r="M257" i="2"/>
  <c r="M261" i="2"/>
  <c r="M271" i="2"/>
  <c r="M279" i="2"/>
  <c r="M281" i="2"/>
  <c r="M285" i="2"/>
  <c r="M289" i="2"/>
  <c r="M293" i="2"/>
  <c r="M297" i="2"/>
  <c r="M301" i="2"/>
  <c r="M23" i="2"/>
  <c r="M43" i="2"/>
  <c r="M47" i="2"/>
  <c r="M55" i="2"/>
  <c r="M61" i="2"/>
  <c r="M71" i="2"/>
  <c r="M79" i="2"/>
  <c r="M85" i="2"/>
  <c r="M93" i="2"/>
  <c r="M99" i="2"/>
  <c r="M22" i="2"/>
  <c r="M26" i="2"/>
  <c r="M30" i="2"/>
  <c r="M34" i="2"/>
  <c r="M38" i="2"/>
  <c r="M42" i="2"/>
  <c r="M46" i="2"/>
  <c r="M50" i="2"/>
  <c r="M62" i="2"/>
  <c r="M66" i="2"/>
  <c r="M70" i="2"/>
  <c r="M74" i="2"/>
  <c r="M78" i="2"/>
  <c r="M82" i="2"/>
  <c r="M90" i="2"/>
  <c r="M98" i="2"/>
  <c r="M108" i="2"/>
  <c r="M112" i="2"/>
  <c r="M114" i="2"/>
  <c r="M116" i="2"/>
  <c r="M120" i="2"/>
  <c r="M124" i="2"/>
  <c r="M128" i="2"/>
  <c r="M130" i="2"/>
  <c r="M132" i="2"/>
  <c r="M134" i="2"/>
  <c r="M138" i="2"/>
  <c r="M142" i="2"/>
  <c r="M144" i="2"/>
  <c r="M148" i="2"/>
  <c r="M152" i="2"/>
  <c r="M154" i="2"/>
  <c r="M156" i="2"/>
  <c r="M158" i="2"/>
  <c r="M160" i="2"/>
  <c r="M164" i="2"/>
  <c r="M166" i="2"/>
  <c r="M168" i="2"/>
  <c r="M170" i="2"/>
  <c r="M172" i="2"/>
  <c r="M178" i="2"/>
  <c r="M180" i="2"/>
  <c r="M184" i="2"/>
  <c r="M188" i="2"/>
  <c r="M192" i="2"/>
  <c r="M196" i="2"/>
  <c r="M198" i="2"/>
  <c r="M200" i="2"/>
  <c r="M202" i="2"/>
  <c r="M204" i="2"/>
  <c r="M206" i="2"/>
  <c r="M208" i="2"/>
  <c r="M210" i="2"/>
  <c r="M212" i="2"/>
  <c r="M216" i="2"/>
  <c r="M218" i="2"/>
  <c r="M220" i="2"/>
  <c r="M222" i="2"/>
  <c r="M224" i="2"/>
  <c r="M226" i="2"/>
  <c r="M228" i="2"/>
  <c r="M232" i="2"/>
  <c r="M234" i="2"/>
  <c r="M236" i="2"/>
  <c r="M238" i="2"/>
  <c r="M242" i="2"/>
  <c r="M248" i="2"/>
  <c r="M252" i="2"/>
  <c r="M254" i="2"/>
  <c r="M256" i="2"/>
  <c r="M258" i="2"/>
  <c r="M260" i="2"/>
  <c r="M262" i="2"/>
  <c r="M264" i="2"/>
  <c r="M266" i="2"/>
  <c r="M268" i="2"/>
  <c r="M270" i="2"/>
  <c r="M272" i="2"/>
  <c r="M274" i="2"/>
  <c r="M276" i="2"/>
  <c r="M278" i="2"/>
  <c r="M282" i="2"/>
  <c r="M284" i="2"/>
  <c r="M288" i="2"/>
  <c r="M290" i="2"/>
  <c r="M292" i="2"/>
  <c r="M294" i="2"/>
  <c r="M296" i="2"/>
  <c r="M298" i="2"/>
  <c r="M300" i="2"/>
  <c r="M302" i="2"/>
  <c r="M304" i="2"/>
  <c r="M306" i="2"/>
  <c r="M24" i="2"/>
  <c r="M72" i="2"/>
  <c r="M103" i="2"/>
  <c r="M107" i="2"/>
  <c r="M111" i="2"/>
  <c r="M119" i="2"/>
  <c r="M123" i="2"/>
  <c r="M127" i="2"/>
  <c r="M135" i="2"/>
  <c r="M147" i="2"/>
  <c r="M151" i="2"/>
  <c r="M163" i="2"/>
  <c r="M167" i="2"/>
  <c r="M177" i="2"/>
  <c r="M185" i="2"/>
  <c r="M193" i="2"/>
  <c r="M201" i="2"/>
  <c r="M205" i="2"/>
  <c r="M213" i="2"/>
  <c r="M217" i="2"/>
  <c r="M221" i="2"/>
  <c r="M225" i="2"/>
  <c r="M229" i="2"/>
  <c r="M235" i="2"/>
  <c r="M243" i="2"/>
  <c r="M251" i="2"/>
  <c r="M265" i="2"/>
  <c r="M269" i="2"/>
  <c r="M277" i="2"/>
  <c r="M283" i="2"/>
  <c r="M291" i="2"/>
  <c r="M299" i="2"/>
  <c r="M303" i="2"/>
  <c r="M25" i="2"/>
  <c r="M33" i="2"/>
  <c r="M39" i="2"/>
  <c r="M49" i="2"/>
  <c r="M59" i="2"/>
  <c r="M65" i="2"/>
  <c r="M73" i="2"/>
  <c r="M83" i="2"/>
  <c r="M91" i="2"/>
  <c r="M101" i="2"/>
  <c r="R309" i="10"/>
  <c r="R311" i="10"/>
  <c r="R313" i="10"/>
  <c r="R315" i="10"/>
  <c r="R317" i="10"/>
  <c r="R319" i="10"/>
  <c r="R321" i="10"/>
  <c r="R323" i="10"/>
  <c r="R325" i="10"/>
  <c r="R327" i="10"/>
  <c r="R329" i="10"/>
  <c r="R331" i="10"/>
  <c r="R333" i="10"/>
  <c r="R335" i="10"/>
  <c r="R337" i="10"/>
  <c r="R339" i="10"/>
  <c r="R341" i="10"/>
  <c r="R343" i="10"/>
  <c r="R345" i="10"/>
  <c r="R347" i="10"/>
  <c r="R349" i="10"/>
  <c r="R351" i="10"/>
  <c r="R353" i="10"/>
  <c r="R355" i="10"/>
  <c r="R357" i="10"/>
  <c r="R359" i="10"/>
  <c r="R361" i="10"/>
  <c r="R363" i="10"/>
  <c r="R365" i="10"/>
  <c r="R367" i="10"/>
  <c r="R369" i="10"/>
  <c r="R371" i="10"/>
  <c r="R373" i="10"/>
  <c r="Q230" i="11"/>
  <c r="Q229" i="11"/>
  <c r="Q228" i="11"/>
  <c r="Q227" i="11"/>
  <c r="Q226" i="11"/>
  <c r="Q225" i="11"/>
  <c r="Q224" i="11"/>
  <c r="Q223" i="11"/>
  <c r="Q222" i="11"/>
  <c r="Q221" i="11"/>
  <c r="Q90" i="12"/>
  <c r="Q89" i="12"/>
  <c r="Q88" i="12"/>
  <c r="Q87" i="12"/>
  <c r="Q86" i="12"/>
  <c r="Q85" i="12"/>
  <c r="Q84" i="12"/>
  <c r="Q83" i="12"/>
  <c r="Q82" i="12"/>
  <c r="Q81" i="12"/>
  <c r="Q80" i="12"/>
  <c r="Q79" i="12"/>
  <c r="Q78" i="12"/>
  <c r="Q77" i="12"/>
  <c r="Q76" i="12"/>
  <c r="Q74" i="12"/>
  <c r="Q73" i="12"/>
  <c r="Q72" i="12"/>
  <c r="Q70" i="12"/>
  <c r="Q69" i="12"/>
  <c r="Q68" i="12"/>
  <c r="Q66" i="12"/>
  <c r="Q65" i="12"/>
  <c r="Q64" i="12"/>
  <c r="Q55" i="12"/>
  <c r="Q54" i="12"/>
  <c r="Q53" i="12"/>
  <c r="Q52" i="12"/>
  <c r="Q51" i="12"/>
  <c r="Q50" i="12"/>
  <c r="Q49" i="12"/>
  <c r="Q48" i="12"/>
  <c r="Q47" i="12"/>
  <c r="Q46" i="12"/>
  <c r="Q45" i="12"/>
  <c r="Q44" i="12"/>
  <c r="Q43" i="12"/>
  <c r="Q42" i="12"/>
  <c r="Q41" i="12"/>
  <c r="Q40" i="12"/>
  <c r="Q39" i="12"/>
  <c r="Q38" i="12"/>
  <c r="Q90" i="13"/>
  <c r="Q89" i="13"/>
  <c r="Q88" i="13"/>
  <c r="Q87" i="13"/>
  <c r="Q86" i="13"/>
  <c r="Q85" i="13"/>
  <c r="Q84" i="13"/>
  <c r="Q83" i="13"/>
  <c r="Q82" i="13"/>
  <c r="Q81" i="13"/>
  <c r="Q79" i="13"/>
  <c r="Q78" i="13"/>
  <c r="Q77" i="13"/>
  <c r="Q75" i="13"/>
  <c r="Q74" i="13"/>
  <c r="Q73" i="13"/>
  <c r="Q71" i="13"/>
  <c r="Q70" i="13"/>
  <c r="Q69" i="13"/>
  <c r="Q68" i="13"/>
  <c r="Q67" i="13"/>
  <c r="Q66" i="13"/>
  <c r="Q65" i="13"/>
  <c r="Q64" i="13"/>
  <c r="Q55" i="13"/>
  <c r="Q53" i="13"/>
  <c r="Q52" i="13"/>
  <c r="Q51" i="13"/>
  <c r="Q49" i="13"/>
  <c r="Q48" i="13"/>
  <c r="Q47" i="13"/>
  <c r="Q45" i="13"/>
  <c r="Q44" i="13"/>
  <c r="Q43" i="13"/>
  <c r="Q42" i="13"/>
  <c r="Q41" i="13"/>
  <c r="Q40" i="13"/>
  <c r="Q39" i="13"/>
  <c r="Q38" i="13"/>
  <c r="Q8" i="12"/>
  <c r="C146" i="4" l="1"/>
  <c r="C152" i="4"/>
  <c r="C164" i="4"/>
  <c r="C163" i="4"/>
  <c r="C148" i="4"/>
  <c r="U3306" i="2"/>
  <c r="C159" i="4"/>
  <c r="C165" i="4" s="1"/>
  <c r="L4196" i="2"/>
  <c r="V4196" i="2" s="1"/>
  <c r="R197" i="14"/>
  <c r="W4196" i="2" s="1"/>
  <c r="R74" i="13"/>
  <c r="W3073" i="2" s="1"/>
  <c r="L3073" i="2"/>
  <c r="V3073" i="2" s="1"/>
  <c r="R266" i="13"/>
  <c r="W3265" i="2" s="1"/>
  <c r="L3265" i="2"/>
  <c r="V3265" i="2" s="1"/>
  <c r="L263" i="2"/>
  <c r="V263" i="2" s="1"/>
  <c r="R264" i="10"/>
  <c r="W263" i="2" s="1"/>
  <c r="L199" i="2"/>
  <c r="V199" i="2" s="1"/>
  <c r="R200" i="10"/>
  <c r="L135" i="2"/>
  <c r="V135" i="2" s="1"/>
  <c r="R136" i="10"/>
  <c r="W135" i="2" s="1"/>
  <c r="L71" i="2"/>
  <c r="V71" i="2" s="1"/>
  <c r="R72" i="10"/>
  <c r="L4235" i="2"/>
  <c r="V4235" i="2" s="1"/>
  <c r="R236" i="14"/>
  <c r="W4235" i="2" s="1"/>
  <c r="R49" i="13"/>
  <c r="W3048" i="2" s="1"/>
  <c r="L3048" i="2"/>
  <c r="V3048" i="2" s="1"/>
  <c r="R113" i="13"/>
  <c r="W3112" i="2" s="1"/>
  <c r="L3112" i="2"/>
  <c r="V3112" i="2" s="1"/>
  <c r="R241" i="13"/>
  <c r="W3240" i="2" s="1"/>
  <c r="L3240" i="2"/>
  <c r="V3240" i="2" s="1"/>
  <c r="L216" i="2"/>
  <c r="V216" i="2" s="1"/>
  <c r="R217" i="10"/>
  <c r="W216" i="2" s="1"/>
  <c r="L4028" i="2"/>
  <c r="V4028" i="2" s="1"/>
  <c r="R29" i="14"/>
  <c r="W4028" i="2" s="1"/>
  <c r="L4092" i="2"/>
  <c r="V4092" i="2" s="1"/>
  <c r="R93" i="14"/>
  <c r="W4092" i="2" s="1"/>
  <c r="L4156" i="2"/>
  <c r="V4156" i="2" s="1"/>
  <c r="R157" i="14"/>
  <c r="W4156" i="2" s="1"/>
  <c r="U4176" i="2"/>
  <c r="L4220" i="2"/>
  <c r="V4220" i="2" s="1"/>
  <c r="R221" i="14"/>
  <c r="W4220" i="2" s="1"/>
  <c r="L4284" i="2"/>
  <c r="V4284" i="2" s="1"/>
  <c r="R285" i="14"/>
  <c r="W4284" i="2" s="1"/>
  <c r="R34" i="13"/>
  <c r="W3033" i="2" s="1"/>
  <c r="L3033" i="2"/>
  <c r="V3033" i="2" s="1"/>
  <c r="R98" i="13"/>
  <c r="W3097" i="2" s="1"/>
  <c r="L3097" i="2"/>
  <c r="V3097" i="2" s="1"/>
  <c r="R162" i="13"/>
  <c r="W3161" i="2" s="1"/>
  <c r="L3161" i="2"/>
  <c r="V3161" i="2" s="1"/>
  <c r="R226" i="13"/>
  <c r="W3225" i="2" s="1"/>
  <c r="L3225" i="2"/>
  <c r="V3225" i="2" s="1"/>
  <c r="R290" i="13"/>
  <c r="W3289" i="2" s="1"/>
  <c r="L3289" i="2"/>
  <c r="V3289" i="2" s="1"/>
  <c r="L2014" i="2"/>
  <c r="V2014" i="2" s="1"/>
  <c r="R15" i="12"/>
  <c r="W2014" i="2" s="1"/>
  <c r="L2078" i="2"/>
  <c r="V2078" i="2" s="1"/>
  <c r="R79" i="12"/>
  <c r="W2078" i="2" s="1"/>
  <c r="L2142" i="2"/>
  <c r="V2142" i="2" s="1"/>
  <c r="R143" i="12"/>
  <c r="W2142" i="2" s="1"/>
  <c r="L2206" i="2"/>
  <c r="V2206" i="2" s="1"/>
  <c r="R207" i="12"/>
  <c r="W2206" i="2" s="1"/>
  <c r="U2226" i="2"/>
  <c r="L2270" i="2"/>
  <c r="V2270" i="2" s="1"/>
  <c r="R271" i="12"/>
  <c r="W2270" i="2" s="1"/>
  <c r="L303" i="2"/>
  <c r="V303" i="2" s="1"/>
  <c r="R304" i="10"/>
  <c r="L239" i="2"/>
  <c r="V239" i="2" s="1"/>
  <c r="R240" i="10"/>
  <c r="W239" i="2" s="1"/>
  <c r="L175" i="2"/>
  <c r="V175" i="2" s="1"/>
  <c r="R176" i="10"/>
  <c r="W175" i="2" s="1"/>
  <c r="L111" i="2"/>
  <c r="V111" i="2" s="1"/>
  <c r="R112" i="10"/>
  <c r="R297" i="13"/>
  <c r="W3296" i="2" s="1"/>
  <c r="L3296" i="2"/>
  <c r="V3296" i="2" s="1"/>
  <c r="L2029" i="2"/>
  <c r="V2029" i="2" s="1"/>
  <c r="R30" i="12"/>
  <c r="W2029" i="2" s="1"/>
  <c r="R270" i="12"/>
  <c r="W2269" i="2" s="1"/>
  <c r="L2269" i="2"/>
  <c r="V2269" i="2" s="1"/>
  <c r="L214" i="2"/>
  <c r="V214" i="2" s="1"/>
  <c r="R215" i="10"/>
  <c r="L118" i="2"/>
  <c r="V118" i="2" s="1"/>
  <c r="R119" i="10"/>
  <c r="W118" i="2" s="1"/>
  <c r="L128" i="2"/>
  <c r="V128" i="2" s="1"/>
  <c r="R129" i="10"/>
  <c r="W128" i="2" s="1"/>
  <c r="L80" i="2"/>
  <c r="V80" i="2" s="1"/>
  <c r="R81" i="10"/>
  <c r="R243" i="13"/>
  <c r="W3242" i="2" s="1"/>
  <c r="L3242" i="2"/>
  <c r="V3242" i="2" s="1"/>
  <c r="L2103" i="2"/>
  <c r="V2103" i="2" s="1"/>
  <c r="R104" i="12"/>
  <c r="W2103" i="2" s="1"/>
  <c r="R115" i="13"/>
  <c r="W3114" i="2" s="1"/>
  <c r="L3114" i="2"/>
  <c r="V3114" i="2" s="1"/>
  <c r="L62" i="2"/>
  <c r="V62" i="2" s="1"/>
  <c r="R63" i="10"/>
  <c r="L4039" i="2"/>
  <c r="V4039" i="2" s="1"/>
  <c r="R40" i="14"/>
  <c r="W4039" i="2" s="1"/>
  <c r="L4103" i="2"/>
  <c r="V4103" i="2" s="1"/>
  <c r="R104" i="14"/>
  <c r="W4103" i="2" s="1"/>
  <c r="L4167" i="2"/>
  <c r="V4167" i="2" s="1"/>
  <c r="R168" i="14"/>
  <c r="W4167" i="2" s="1"/>
  <c r="U4187" i="2"/>
  <c r="L4231" i="2"/>
  <c r="V4231" i="2" s="1"/>
  <c r="R232" i="14"/>
  <c r="W4231" i="2" s="1"/>
  <c r="L4295" i="2"/>
  <c r="V4295" i="2" s="1"/>
  <c r="R296" i="14"/>
  <c r="W4295" i="2" s="1"/>
  <c r="R21" i="13"/>
  <c r="W3020" i="2" s="1"/>
  <c r="L3020" i="2"/>
  <c r="V3020" i="2" s="1"/>
  <c r="R85" i="13"/>
  <c r="W3084" i="2" s="1"/>
  <c r="L3084" i="2"/>
  <c r="V3084" i="2" s="1"/>
  <c r="R149" i="13"/>
  <c r="W3148" i="2" s="1"/>
  <c r="L3148" i="2"/>
  <c r="V3148" i="2" s="1"/>
  <c r="R213" i="13"/>
  <c r="W3212" i="2" s="1"/>
  <c r="L3212" i="2"/>
  <c r="V3212" i="2" s="1"/>
  <c r="R277" i="13"/>
  <c r="W3276" i="2" s="1"/>
  <c r="L3276" i="2"/>
  <c r="L2025" i="2"/>
  <c r="R26" i="12"/>
  <c r="W2025" i="2" s="1"/>
  <c r="L2089" i="2"/>
  <c r="R90" i="12"/>
  <c r="W2089" i="2" s="1"/>
  <c r="L2153" i="2"/>
  <c r="R154" i="12"/>
  <c r="W2153" i="2" s="1"/>
  <c r="L2217" i="2"/>
  <c r="R218" i="12"/>
  <c r="W2217" i="2" s="1"/>
  <c r="U2237" i="2"/>
  <c r="L2281" i="2"/>
  <c r="R282" i="12"/>
  <c r="W2281" i="2" s="1"/>
  <c r="L268" i="2"/>
  <c r="V268" i="2" s="1"/>
  <c r="R269" i="10"/>
  <c r="L4054" i="2"/>
  <c r="V4054" i="2" s="1"/>
  <c r="R55" i="14"/>
  <c r="W4054" i="2" s="1"/>
  <c r="R207" i="14"/>
  <c r="W4206" i="2" s="1"/>
  <c r="L4206" i="2"/>
  <c r="V4206" i="2" s="1"/>
  <c r="L4294" i="2"/>
  <c r="V4294" i="2" s="1"/>
  <c r="R295" i="14"/>
  <c r="W4294" i="2" s="1"/>
  <c r="R28" i="13"/>
  <c r="W3027" i="2" s="1"/>
  <c r="L3027" i="2"/>
  <c r="V3027" i="2" s="1"/>
  <c r="R68" i="13"/>
  <c r="W3067" i="2" s="1"/>
  <c r="L3067" i="2"/>
  <c r="V3067" i="2" s="1"/>
  <c r="R156" i="13"/>
  <c r="W3155" i="2" s="1"/>
  <c r="L3155" i="2"/>
  <c r="V3155" i="2" s="1"/>
  <c r="R220" i="13"/>
  <c r="W3219" i="2" s="1"/>
  <c r="L3219" i="2"/>
  <c r="V3219" i="2" s="1"/>
  <c r="L2032" i="2"/>
  <c r="V2032" i="2" s="1"/>
  <c r="R33" i="12"/>
  <c r="W2032" i="2" s="1"/>
  <c r="L2056" i="2"/>
  <c r="V2056" i="2" s="1"/>
  <c r="R57" i="12"/>
  <c r="W2056" i="2" s="1"/>
  <c r="L2144" i="2"/>
  <c r="V2144" i="2" s="1"/>
  <c r="R145" i="12"/>
  <c r="W2144" i="2" s="1"/>
  <c r="L293" i="2"/>
  <c r="V293" i="2" s="1"/>
  <c r="R294" i="10"/>
  <c r="L2246" i="2"/>
  <c r="V2246" i="2" s="1"/>
  <c r="R247" i="12"/>
  <c r="W2246" i="2" s="1"/>
  <c r="L4052" i="2"/>
  <c r="V4052" i="2" s="1"/>
  <c r="R53" i="14"/>
  <c r="W4052" i="2" s="1"/>
  <c r="L4116" i="2"/>
  <c r="V4116" i="2" s="1"/>
  <c r="R117" i="14"/>
  <c r="W4116" i="2" s="1"/>
  <c r="L4180" i="2"/>
  <c r="V4180" i="2" s="1"/>
  <c r="R181" i="14"/>
  <c r="W4180" i="2" s="1"/>
  <c r="L4244" i="2"/>
  <c r="V4244" i="2" s="1"/>
  <c r="R245" i="14"/>
  <c r="W4244" i="2" s="1"/>
  <c r="R58" i="13"/>
  <c r="W3057" i="2" s="1"/>
  <c r="L3057" i="2"/>
  <c r="V3057" i="2" s="1"/>
  <c r="R122" i="13"/>
  <c r="W3121" i="2" s="1"/>
  <c r="L3121" i="2"/>
  <c r="V3121" i="2" s="1"/>
  <c r="R186" i="13"/>
  <c r="W3185" i="2" s="1"/>
  <c r="L3185" i="2"/>
  <c r="V3185" i="2" s="1"/>
  <c r="R250" i="13"/>
  <c r="W3249" i="2" s="1"/>
  <c r="L3249" i="2"/>
  <c r="V3249" i="2" s="1"/>
  <c r="L2038" i="2"/>
  <c r="V2038" i="2" s="1"/>
  <c r="R39" i="12"/>
  <c r="W2038" i="2" s="1"/>
  <c r="L2102" i="2"/>
  <c r="V2102" i="2" s="1"/>
  <c r="R103" i="12"/>
  <c r="W2102" i="2" s="1"/>
  <c r="L2166" i="2"/>
  <c r="V2166" i="2" s="1"/>
  <c r="R167" i="12"/>
  <c r="W2166" i="2" s="1"/>
  <c r="L2230" i="2"/>
  <c r="V2230" i="2" s="1"/>
  <c r="R231" i="12"/>
  <c r="W2230" i="2" s="1"/>
  <c r="L2294" i="2"/>
  <c r="V2294" i="2" s="1"/>
  <c r="R295" i="12"/>
  <c r="W2294" i="2" s="1"/>
  <c r="L279" i="2"/>
  <c r="V279" i="2" s="1"/>
  <c r="R280" i="10"/>
  <c r="L215" i="2"/>
  <c r="V215" i="2" s="1"/>
  <c r="R216" i="10"/>
  <c r="L151" i="2"/>
  <c r="V151" i="2" s="1"/>
  <c r="R152" i="10"/>
  <c r="W151" i="2" s="1"/>
  <c r="L87" i="2"/>
  <c r="V87" i="2" s="1"/>
  <c r="R88" i="10"/>
  <c r="R24" i="10"/>
  <c r="L23" i="2"/>
  <c r="V23" i="2" s="1"/>
  <c r="L4155" i="2"/>
  <c r="V4155" i="2" s="1"/>
  <c r="R156" i="14"/>
  <c r="W4155" i="2" s="1"/>
  <c r="L4219" i="2"/>
  <c r="V4219" i="2" s="1"/>
  <c r="R220" i="14"/>
  <c r="W4219" i="2" s="1"/>
  <c r="L4283" i="2"/>
  <c r="V4283" i="2" s="1"/>
  <c r="R284" i="14"/>
  <c r="W4283" i="2" s="1"/>
  <c r="R33" i="13"/>
  <c r="W3032" i="2" s="1"/>
  <c r="L3032" i="2"/>
  <c r="V3032" i="2" s="1"/>
  <c r="R97" i="13"/>
  <c r="W3096" i="2" s="1"/>
  <c r="L3096" i="2"/>
  <c r="V3096" i="2" s="1"/>
  <c r="R161" i="13"/>
  <c r="W3160" i="2" s="1"/>
  <c r="L3160" i="2"/>
  <c r="V3160" i="2" s="1"/>
  <c r="R225" i="13"/>
  <c r="W3224" i="2" s="1"/>
  <c r="L3224" i="2"/>
  <c r="V3224" i="2" s="1"/>
  <c r="L2261" i="2"/>
  <c r="V2261" i="2" s="1"/>
  <c r="R262" i="12"/>
  <c r="W2261" i="2" s="1"/>
  <c r="L4026" i="2"/>
  <c r="V4026" i="2" s="1"/>
  <c r="R27" i="14"/>
  <c r="W4026" i="2" s="1"/>
  <c r="L4090" i="2"/>
  <c r="V4090" i="2" s="1"/>
  <c r="R91" i="14"/>
  <c r="W4090" i="2" s="1"/>
  <c r="L4154" i="2"/>
  <c r="V4154" i="2" s="1"/>
  <c r="R155" i="14"/>
  <c r="W4154" i="2" s="1"/>
  <c r="L4218" i="2"/>
  <c r="V4218" i="2" s="1"/>
  <c r="R219" i="14"/>
  <c r="W4218" i="2" s="1"/>
  <c r="L4282" i="2"/>
  <c r="V4282" i="2" s="1"/>
  <c r="R283" i="14"/>
  <c r="W4282" i="2" s="1"/>
  <c r="U4302" i="2"/>
  <c r="R48" i="13"/>
  <c r="W3047" i="2" s="1"/>
  <c r="L3047" i="2"/>
  <c r="V3047" i="2" s="1"/>
  <c r="U3067" i="2"/>
  <c r="R112" i="13"/>
  <c r="W3111" i="2" s="1"/>
  <c r="L3111" i="2"/>
  <c r="V3111" i="2" s="1"/>
  <c r="R176" i="13"/>
  <c r="W3175" i="2" s="1"/>
  <c r="L3175" i="2"/>
  <c r="V3175" i="2" s="1"/>
  <c r="U3195" i="2"/>
  <c r="R240" i="13"/>
  <c r="W3239" i="2" s="1"/>
  <c r="L3239" i="2"/>
  <c r="V3239" i="2" s="1"/>
  <c r="R304" i="13"/>
  <c r="W3303" i="2" s="1"/>
  <c r="L3303" i="2"/>
  <c r="V3303" i="2" s="1"/>
  <c r="R29" i="12"/>
  <c r="W2028" i="2" s="1"/>
  <c r="L2028" i="2"/>
  <c r="V2028" i="2" s="1"/>
  <c r="U2048" i="2"/>
  <c r="L2092" i="2"/>
  <c r="V2092" i="2" s="1"/>
  <c r="R93" i="12"/>
  <c r="W2092" i="2" s="1"/>
  <c r="L2156" i="2"/>
  <c r="V2156" i="2" s="1"/>
  <c r="R157" i="12"/>
  <c r="W2156" i="2" s="1"/>
  <c r="L2220" i="2"/>
  <c r="V2220" i="2" s="1"/>
  <c r="R221" i="12"/>
  <c r="W2220" i="2" s="1"/>
  <c r="L2284" i="2"/>
  <c r="V2284" i="2" s="1"/>
  <c r="R285" i="12"/>
  <c r="W2284" i="2" s="1"/>
  <c r="L289" i="2"/>
  <c r="V289" i="2" s="1"/>
  <c r="R290" i="10"/>
  <c r="R226" i="10"/>
  <c r="W225" i="2" s="1"/>
  <c r="L225" i="2"/>
  <c r="V225" i="2" s="1"/>
  <c r="R162" i="10"/>
  <c r="L161" i="2"/>
  <c r="V161" i="2" s="1"/>
  <c r="R98" i="10"/>
  <c r="L97" i="2"/>
  <c r="V97" i="2" s="1"/>
  <c r="U77" i="2"/>
  <c r="R34" i="10"/>
  <c r="L33" i="2"/>
  <c r="V33" i="2" s="1"/>
  <c r="L266" i="2"/>
  <c r="R267" i="10"/>
  <c r="L202" i="2"/>
  <c r="R203" i="10"/>
  <c r="W202" i="2" s="1"/>
  <c r="L138" i="2"/>
  <c r="R139" i="10"/>
  <c r="W138" i="2" s="1"/>
  <c r="U118" i="2"/>
  <c r="L74" i="2"/>
  <c r="R75" i="10"/>
  <c r="L141" i="2"/>
  <c r="V141" i="2" s="1"/>
  <c r="R142" i="10"/>
  <c r="L4068" i="2"/>
  <c r="V4068" i="2" s="1"/>
  <c r="R69" i="14"/>
  <c r="W4068" i="2" s="1"/>
  <c r="R202" i="13"/>
  <c r="W3201" i="2" s="1"/>
  <c r="L3201" i="2"/>
  <c r="V3201" i="2" s="1"/>
  <c r="L2118" i="2"/>
  <c r="V2118" i="2" s="1"/>
  <c r="R119" i="12"/>
  <c r="W2118" i="2" s="1"/>
  <c r="L2182" i="2"/>
  <c r="V2182" i="2" s="1"/>
  <c r="R183" i="12"/>
  <c r="W2182" i="2" s="1"/>
  <c r="L4171" i="2"/>
  <c r="V4171" i="2" s="1"/>
  <c r="R172" i="14"/>
  <c r="W4171" i="2" s="1"/>
  <c r="L4299" i="2"/>
  <c r="V4299" i="2" s="1"/>
  <c r="R300" i="14"/>
  <c r="W4299" i="2" s="1"/>
  <c r="R177" i="13"/>
  <c r="W3176" i="2" s="1"/>
  <c r="L3176" i="2"/>
  <c r="V3176" i="2" s="1"/>
  <c r="L2085" i="2"/>
  <c r="V2085" i="2" s="1"/>
  <c r="R86" i="12"/>
  <c r="W2085" i="2" s="1"/>
  <c r="L2191" i="2"/>
  <c r="V2191" i="2" s="1"/>
  <c r="R192" i="12"/>
  <c r="W2191" i="2" s="1"/>
  <c r="L4012" i="2"/>
  <c r="V4012" i="2" s="1"/>
  <c r="R13" i="14"/>
  <c r="W4012" i="2" s="1"/>
  <c r="L4076" i="2"/>
  <c r="V4076" i="2" s="1"/>
  <c r="R77" i="14"/>
  <c r="W4076" i="2" s="1"/>
  <c r="L4140" i="2"/>
  <c r="V4140" i="2" s="1"/>
  <c r="R141" i="14"/>
  <c r="W4140" i="2" s="1"/>
  <c r="U4160" i="2"/>
  <c r="L4204" i="2"/>
  <c r="V4204" i="2" s="1"/>
  <c r="R205" i="14"/>
  <c r="W4204" i="2" s="1"/>
  <c r="L4268" i="2"/>
  <c r="V4268" i="2" s="1"/>
  <c r="R269" i="14"/>
  <c r="W4268" i="2" s="1"/>
  <c r="R18" i="13"/>
  <c r="W3017" i="2" s="1"/>
  <c r="L3017" i="2"/>
  <c r="V3017" i="2" s="1"/>
  <c r="R82" i="13"/>
  <c r="W3081" i="2" s="1"/>
  <c r="L3081" i="2"/>
  <c r="V3081" i="2" s="1"/>
  <c r="R146" i="13"/>
  <c r="W3145" i="2" s="1"/>
  <c r="L3145" i="2"/>
  <c r="V3145" i="2" s="1"/>
  <c r="R210" i="13"/>
  <c r="W3209" i="2" s="1"/>
  <c r="L3209" i="2"/>
  <c r="V3209" i="2" s="1"/>
  <c r="R274" i="13"/>
  <c r="W3273" i="2" s="1"/>
  <c r="L3273" i="2"/>
  <c r="V3273" i="2" s="1"/>
  <c r="L2062" i="2"/>
  <c r="V2062" i="2" s="1"/>
  <c r="R63" i="12"/>
  <c r="W2062" i="2" s="1"/>
  <c r="L2126" i="2"/>
  <c r="V2126" i="2" s="1"/>
  <c r="R127" i="12"/>
  <c r="W2126" i="2" s="1"/>
  <c r="L2190" i="2"/>
  <c r="V2190" i="2" s="1"/>
  <c r="R191" i="12"/>
  <c r="W2190" i="2" s="1"/>
  <c r="L2254" i="2"/>
  <c r="V2254" i="2" s="1"/>
  <c r="R255" i="12"/>
  <c r="W2254" i="2" s="1"/>
  <c r="R305" i="13"/>
  <c r="W3304" i="2" s="1"/>
  <c r="L3304" i="2"/>
  <c r="V3304" i="2" s="1"/>
  <c r="L2165" i="2"/>
  <c r="V2165" i="2" s="1"/>
  <c r="R166" i="12"/>
  <c r="W2165" i="2" s="1"/>
  <c r="L272" i="2"/>
  <c r="V272" i="2" s="1"/>
  <c r="R273" i="10"/>
  <c r="W272" i="2" s="1"/>
  <c r="L232" i="2"/>
  <c r="V232" i="2" s="1"/>
  <c r="R233" i="10"/>
  <c r="W232" i="2" s="1"/>
  <c r="L120" i="2"/>
  <c r="V120" i="2" s="1"/>
  <c r="R121" i="10"/>
  <c r="L2151" i="2"/>
  <c r="V2151" i="2" s="1"/>
  <c r="R152" i="12"/>
  <c r="W2151" i="2" s="1"/>
  <c r="L166" i="2"/>
  <c r="V166" i="2" s="1"/>
  <c r="R167" i="10"/>
  <c r="R267" i="13"/>
  <c r="W3266" i="2" s="1"/>
  <c r="L3266" i="2"/>
  <c r="V3266" i="2" s="1"/>
  <c r="L2071" i="2"/>
  <c r="V2071" i="2" s="1"/>
  <c r="R72" i="12"/>
  <c r="W2071" i="2" s="1"/>
  <c r="L278" i="2"/>
  <c r="V278" i="2" s="1"/>
  <c r="R279" i="10"/>
  <c r="W278" i="2" s="1"/>
  <c r="L2054" i="2"/>
  <c r="V2054" i="2" s="1"/>
  <c r="R55" i="12"/>
  <c r="W2054" i="2" s="1"/>
  <c r="R37" i="14"/>
  <c r="W4036" i="2" s="1"/>
  <c r="L4036" i="2"/>
  <c r="V4036" i="2" s="1"/>
  <c r="L4100" i="2"/>
  <c r="V4100" i="2" s="1"/>
  <c r="R101" i="14"/>
  <c r="W4100" i="2" s="1"/>
  <c r="L4164" i="2"/>
  <c r="V4164" i="2" s="1"/>
  <c r="R165" i="14"/>
  <c r="W4164" i="2" s="1"/>
  <c r="R229" i="14"/>
  <c r="W4228" i="2" s="1"/>
  <c r="L4228" i="2"/>
  <c r="V4228" i="2" s="1"/>
  <c r="R293" i="14"/>
  <c r="W4292" i="2" s="1"/>
  <c r="L4292" i="2"/>
  <c r="V4292" i="2" s="1"/>
  <c r="R42" i="13"/>
  <c r="W3041" i="2" s="1"/>
  <c r="L3041" i="2"/>
  <c r="V3041" i="2" s="1"/>
  <c r="R106" i="13"/>
  <c r="W3105" i="2" s="1"/>
  <c r="L3105" i="2"/>
  <c r="V3105" i="2" s="1"/>
  <c r="R170" i="13"/>
  <c r="W3169" i="2" s="1"/>
  <c r="L3169" i="2"/>
  <c r="V3169" i="2" s="1"/>
  <c r="R234" i="13"/>
  <c r="W3233" i="2" s="1"/>
  <c r="L3233" i="2"/>
  <c r="V3233" i="2" s="1"/>
  <c r="R298" i="13"/>
  <c r="W3297" i="2" s="1"/>
  <c r="L3297" i="2"/>
  <c r="V3297" i="2" s="1"/>
  <c r="L2022" i="2"/>
  <c r="V2022" i="2" s="1"/>
  <c r="R23" i="12"/>
  <c r="W2022" i="2" s="1"/>
  <c r="L2086" i="2"/>
  <c r="V2086" i="2" s="1"/>
  <c r="R87" i="12"/>
  <c r="W2086" i="2" s="1"/>
  <c r="L2150" i="2"/>
  <c r="V2150" i="2" s="1"/>
  <c r="R151" i="12"/>
  <c r="W2150" i="2" s="1"/>
  <c r="L2214" i="2"/>
  <c r="V2214" i="2" s="1"/>
  <c r="R215" i="12"/>
  <c r="W2214" i="2" s="1"/>
  <c r="L2278" i="2"/>
  <c r="V2278" i="2" s="1"/>
  <c r="R279" i="12"/>
  <c r="W2278" i="2" s="1"/>
  <c r="L295" i="2"/>
  <c r="V295" i="2" s="1"/>
  <c r="R296" i="10"/>
  <c r="W295" i="2" s="1"/>
  <c r="L231" i="2"/>
  <c r="V231" i="2" s="1"/>
  <c r="R232" i="10"/>
  <c r="L167" i="2"/>
  <c r="V167" i="2" s="1"/>
  <c r="R168" i="10"/>
  <c r="L2301" i="2"/>
  <c r="V2301" i="2" s="1"/>
  <c r="R302" i="12"/>
  <c r="W2301" i="2" s="1"/>
  <c r="L4019" i="2"/>
  <c r="V4019" i="2" s="1"/>
  <c r="R20" i="14"/>
  <c r="W4019" i="2" s="1"/>
  <c r="L4083" i="2"/>
  <c r="V4083" i="2" s="1"/>
  <c r="R84" i="14"/>
  <c r="W4083" i="2" s="1"/>
  <c r="U4103" i="2"/>
  <c r="L2277" i="2"/>
  <c r="V2277" i="2" s="1"/>
  <c r="R278" i="12"/>
  <c r="W2277" i="2" s="1"/>
  <c r="L296" i="2"/>
  <c r="V296" i="2" s="1"/>
  <c r="R297" i="10"/>
  <c r="W296" i="2" s="1"/>
  <c r="R161" i="10"/>
  <c r="L160" i="2"/>
  <c r="V160" i="2" s="1"/>
  <c r="L222" i="2"/>
  <c r="V222" i="2" s="1"/>
  <c r="R223" i="10"/>
  <c r="R67" i="13"/>
  <c r="W3066" i="2" s="1"/>
  <c r="L3066" i="2"/>
  <c r="V3066" i="2" s="1"/>
  <c r="R17" i="14"/>
  <c r="W4016" i="2" s="1"/>
  <c r="L4016" i="2"/>
  <c r="V4016" i="2" s="1"/>
  <c r="R81" i="14"/>
  <c r="W4080" i="2" s="1"/>
  <c r="L4080" i="2"/>
  <c r="V4080" i="2" s="1"/>
  <c r="R145" i="14"/>
  <c r="W4144" i="2" s="1"/>
  <c r="L4144" i="2"/>
  <c r="V4144" i="2" s="1"/>
  <c r="U4164" i="2"/>
  <c r="R209" i="14"/>
  <c r="W4208" i="2" s="1"/>
  <c r="L4208" i="2"/>
  <c r="V4208" i="2" s="1"/>
  <c r="U4228" i="2"/>
  <c r="R273" i="14"/>
  <c r="W4272" i="2" s="1"/>
  <c r="L4272" i="2"/>
  <c r="V4272" i="2" s="1"/>
  <c r="R62" i="13"/>
  <c r="W3061" i="2" s="1"/>
  <c r="L3061" i="2"/>
  <c r="V3061" i="2" s="1"/>
  <c r="R126" i="13"/>
  <c r="W3125" i="2" s="1"/>
  <c r="L3125" i="2"/>
  <c r="V3125" i="2" s="1"/>
  <c r="R190" i="13"/>
  <c r="W3189" i="2" s="1"/>
  <c r="L3189" i="2"/>
  <c r="V3189" i="2" s="1"/>
  <c r="R254" i="13"/>
  <c r="W3253" i="2" s="1"/>
  <c r="L3253" i="2"/>
  <c r="V3253" i="2" s="1"/>
  <c r="U3273" i="2"/>
  <c r="L2066" i="2"/>
  <c r="V2066" i="2" s="1"/>
  <c r="R67" i="12"/>
  <c r="W2066" i="2" s="1"/>
  <c r="U2086" i="2"/>
  <c r="L2130" i="2"/>
  <c r="V2130" i="2" s="1"/>
  <c r="R131" i="12"/>
  <c r="W2130" i="2" s="1"/>
  <c r="L2194" i="2"/>
  <c r="V2194" i="2" s="1"/>
  <c r="R195" i="12"/>
  <c r="W2194" i="2" s="1"/>
  <c r="U2214" i="2"/>
  <c r="L2258" i="2"/>
  <c r="V2258" i="2" s="1"/>
  <c r="R259" i="12"/>
  <c r="W2258" i="2" s="1"/>
  <c r="R292" i="10"/>
  <c r="W291" i="2" s="1"/>
  <c r="L291" i="2"/>
  <c r="V291" i="2" s="1"/>
  <c r="L227" i="2"/>
  <c r="V227" i="2" s="1"/>
  <c r="R228" i="10"/>
  <c r="W227" i="2" s="1"/>
  <c r="L163" i="2"/>
  <c r="V163" i="2" s="1"/>
  <c r="R164" i="10"/>
  <c r="L99" i="2"/>
  <c r="V99" i="2" s="1"/>
  <c r="R100" i="10"/>
  <c r="L35" i="2"/>
  <c r="V35" i="2" s="1"/>
  <c r="R36" i="10"/>
  <c r="W35" i="2" s="1"/>
  <c r="L196" i="2"/>
  <c r="V196" i="2" s="1"/>
  <c r="R197" i="10"/>
  <c r="W196" i="2" s="1"/>
  <c r="L4158" i="2"/>
  <c r="V4158" i="2" s="1"/>
  <c r="R159" i="14"/>
  <c r="W4158" i="2" s="1"/>
  <c r="L4190" i="2"/>
  <c r="V4190" i="2" s="1"/>
  <c r="R191" i="14"/>
  <c r="W4190" i="2" s="1"/>
  <c r="U3055" i="2"/>
  <c r="U3303" i="2"/>
  <c r="L2176" i="2"/>
  <c r="V2176" i="2" s="1"/>
  <c r="R177" i="12"/>
  <c r="W2176" i="2" s="1"/>
  <c r="L2200" i="2"/>
  <c r="V2200" i="2" s="1"/>
  <c r="R201" i="12"/>
  <c r="W2200" i="2" s="1"/>
  <c r="L2240" i="2"/>
  <c r="V2240" i="2" s="1"/>
  <c r="R241" i="12"/>
  <c r="W2240" i="2" s="1"/>
  <c r="L269" i="2"/>
  <c r="V269" i="2" s="1"/>
  <c r="R270" i="10"/>
  <c r="L237" i="2"/>
  <c r="V237" i="2" s="1"/>
  <c r="R238" i="10"/>
  <c r="L133" i="2"/>
  <c r="V133" i="2" s="1"/>
  <c r="R134" i="10"/>
  <c r="L101" i="2"/>
  <c r="V101" i="2" s="1"/>
  <c r="R102" i="10"/>
  <c r="W101" i="2" s="1"/>
  <c r="L4260" i="2"/>
  <c r="V4260" i="2" s="1"/>
  <c r="R261" i="14"/>
  <c r="W4260" i="2" s="1"/>
  <c r="R138" i="13"/>
  <c r="W3137" i="2" s="1"/>
  <c r="L3137" i="2"/>
  <c r="V3137" i="2" s="1"/>
  <c r="L4060" i="2"/>
  <c r="V4060" i="2" s="1"/>
  <c r="R61" i="14"/>
  <c r="W4060" i="2" s="1"/>
  <c r="U4080" i="2"/>
  <c r="L4124" i="2"/>
  <c r="V4124" i="2" s="1"/>
  <c r="R125" i="14"/>
  <c r="W4124" i="2" s="1"/>
  <c r="L4188" i="2"/>
  <c r="V4188" i="2" s="1"/>
  <c r="R189" i="14"/>
  <c r="W4188" i="2" s="1"/>
  <c r="L4252" i="2"/>
  <c r="V4252" i="2" s="1"/>
  <c r="R253" i="14"/>
  <c r="W4252" i="2" s="1"/>
  <c r="U4272" i="2"/>
  <c r="R66" i="13"/>
  <c r="W3065" i="2" s="1"/>
  <c r="L3065" i="2"/>
  <c r="V3065" i="2" s="1"/>
  <c r="R130" i="13"/>
  <c r="W3129" i="2" s="1"/>
  <c r="L3129" i="2"/>
  <c r="V3129" i="2" s="1"/>
  <c r="R194" i="13"/>
  <c r="W3193" i="2" s="1"/>
  <c r="L3193" i="2"/>
  <c r="V3193" i="2" s="1"/>
  <c r="R258" i="13"/>
  <c r="W3257" i="2" s="1"/>
  <c r="L3257" i="2"/>
  <c r="V3257" i="2" s="1"/>
  <c r="L2046" i="2"/>
  <c r="V2046" i="2" s="1"/>
  <c r="R47" i="12"/>
  <c r="W2046" i="2" s="1"/>
  <c r="R111" i="12"/>
  <c r="W2110" i="2" s="1"/>
  <c r="L2110" i="2"/>
  <c r="V2110" i="2" s="1"/>
  <c r="U2130" i="2"/>
  <c r="R175" i="12"/>
  <c r="W2174" i="2" s="1"/>
  <c r="L2174" i="2"/>
  <c r="V2174" i="2" s="1"/>
  <c r="L2238" i="2"/>
  <c r="V2238" i="2" s="1"/>
  <c r="R239" i="12"/>
  <c r="W2238" i="2" s="1"/>
  <c r="R303" i="12"/>
  <c r="W2302" i="2" s="1"/>
  <c r="L2302" i="2"/>
  <c r="V2302" i="2" s="1"/>
  <c r="L271" i="2"/>
  <c r="V271" i="2" s="1"/>
  <c r="R272" i="10"/>
  <c r="L207" i="2"/>
  <c r="V207" i="2" s="1"/>
  <c r="R208" i="10"/>
  <c r="L143" i="2"/>
  <c r="V143" i="2" s="1"/>
  <c r="R144" i="10"/>
  <c r="W143" i="2" s="1"/>
  <c r="L79" i="2"/>
  <c r="V79" i="2" s="1"/>
  <c r="R80" i="10"/>
  <c r="W79" i="2" s="1"/>
  <c r="R16" i="10"/>
  <c r="L15" i="2"/>
  <c r="V15" i="2" s="1"/>
  <c r="L4163" i="2"/>
  <c r="V4163" i="2" s="1"/>
  <c r="R164" i="14"/>
  <c r="W4163" i="2" s="1"/>
  <c r="L4227" i="2"/>
  <c r="V4227" i="2" s="1"/>
  <c r="R228" i="14"/>
  <c r="W4227" i="2" s="1"/>
  <c r="L4291" i="2"/>
  <c r="V4291" i="2" s="1"/>
  <c r="R292" i="14"/>
  <c r="W4291" i="2" s="1"/>
  <c r="R41" i="13"/>
  <c r="W3040" i="2" s="1"/>
  <c r="L3040" i="2"/>
  <c r="V3040" i="2" s="1"/>
  <c r="R105" i="13"/>
  <c r="W3104" i="2" s="1"/>
  <c r="L3104" i="2"/>
  <c r="V3104" i="2" s="1"/>
  <c r="R169" i="13"/>
  <c r="W3168" i="2" s="1"/>
  <c r="L3168" i="2"/>
  <c r="V3168" i="2" s="1"/>
  <c r="R233" i="13"/>
  <c r="W3232" i="2" s="1"/>
  <c r="L3232" i="2"/>
  <c r="V3232" i="2" s="1"/>
  <c r="L2013" i="2"/>
  <c r="V2013" i="2" s="1"/>
  <c r="R14" i="12"/>
  <c r="W2013" i="2" s="1"/>
  <c r="L2181" i="2"/>
  <c r="V2181" i="2" s="1"/>
  <c r="R182" i="12"/>
  <c r="W2181" i="2" s="1"/>
  <c r="L2245" i="2"/>
  <c r="V2245" i="2" s="1"/>
  <c r="R246" i="12"/>
  <c r="W2245" i="2" s="1"/>
  <c r="L2287" i="2"/>
  <c r="V2287" i="2" s="1"/>
  <c r="R288" i="12"/>
  <c r="W2287" i="2" s="1"/>
  <c r="L2183" i="2"/>
  <c r="V2183" i="2" s="1"/>
  <c r="R184" i="12"/>
  <c r="W2183" i="2" s="1"/>
  <c r="R259" i="13"/>
  <c r="W3258" i="2" s="1"/>
  <c r="L3258" i="2"/>
  <c r="V3258" i="2" s="1"/>
  <c r="L2031" i="2"/>
  <c r="V2031" i="2" s="1"/>
  <c r="R32" i="12"/>
  <c r="W2031" i="2" s="1"/>
  <c r="L94" i="2"/>
  <c r="V94" i="2" s="1"/>
  <c r="R95" i="10"/>
  <c r="L174" i="2"/>
  <c r="V174" i="2" s="1"/>
  <c r="R175" i="10"/>
  <c r="L4020" i="2"/>
  <c r="V4020" i="2" s="1"/>
  <c r="R21" i="14"/>
  <c r="W4020" i="2" s="1"/>
  <c r="L4084" i="2"/>
  <c r="V4084" i="2" s="1"/>
  <c r="R85" i="14"/>
  <c r="W4084" i="2" s="1"/>
  <c r="L4148" i="2"/>
  <c r="V4148" i="2" s="1"/>
  <c r="R149" i="14"/>
  <c r="W4148" i="2" s="1"/>
  <c r="L4212" i="2"/>
  <c r="V4212" i="2" s="1"/>
  <c r="R213" i="14"/>
  <c r="W4212" i="2" s="1"/>
  <c r="L4276" i="2"/>
  <c r="V4276" i="2" s="1"/>
  <c r="R277" i="14"/>
  <c r="W4276" i="2" s="1"/>
  <c r="R26" i="13"/>
  <c r="W3025" i="2" s="1"/>
  <c r="L3025" i="2"/>
  <c r="V3025" i="2" s="1"/>
  <c r="R90" i="13"/>
  <c r="W3089" i="2" s="1"/>
  <c r="L3089" i="2"/>
  <c r="V3089" i="2" s="1"/>
  <c r="R154" i="13"/>
  <c r="W3153" i="2" s="1"/>
  <c r="L3153" i="2"/>
  <c r="V3153" i="2" s="1"/>
  <c r="R218" i="13"/>
  <c r="W3217" i="2" s="1"/>
  <c r="L3217" i="2"/>
  <c r="V3217" i="2" s="1"/>
  <c r="R282" i="13"/>
  <c r="W3281" i="2" s="1"/>
  <c r="L3281" i="2"/>
  <c r="V3281" i="2" s="1"/>
  <c r="L2070" i="2"/>
  <c r="V2070" i="2" s="1"/>
  <c r="R71" i="12"/>
  <c r="W2070" i="2" s="1"/>
  <c r="L2134" i="2"/>
  <c r="V2134" i="2" s="1"/>
  <c r="R135" i="12"/>
  <c r="W2134" i="2" s="1"/>
  <c r="L2198" i="2"/>
  <c r="V2198" i="2" s="1"/>
  <c r="R199" i="12"/>
  <c r="W2198" i="2" s="1"/>
  <c r="L2262" i="2"/>
  <c r="V2262" i="2" s="1"/>
  <c r="R263" i="12"/>
  <c r="W2262" i="2" s="1"/>
  <c r="L304" i="2"/>
  <c r="V304" i="2" s="1"/>
  <c r="R305" i="10"/>
  <c r="L264" i="2"/>
  <c r="V264" i="2" s="1"/>
  <c r="R265" i="10"/>
  <c r="W264" i="2" s="1"/>
  <c r="L224" i="2"/>
  <c r="V224" i="2" s="1"/>
  <c r="R225" i="10"/>
  <c r="W224" i="2" s="1"/>
  <c r="L16" i="2"/>
  <c r="V16" i="2" s="1"/>
  <c r="R17" i="10"/>
  <c r="L4049" i="2"/>
  <c r="R50" i="14"/>
  <c r="W4049" i="2" s="1"/>
  <c r="L4113" i="2"/>
  <c r="R114" i="14"/>
  <c r="W4113" i="2" s="1"/>
  <c r="L4177" i="2"/>
  <c r="R178" i="14"/>
  <c r="W4177" i="2" s="1"/>
  <c r="L4241" i="2"/>
  <c r="R242" i="14"/>
  <c r="W4241" i="2" s="1"/>
  <c r="L4305" i="2"/>
  <c r="R306" i="14"/>
  <c r="W4305" i="2" s="1"/>
  <c r="R31" i="13"/>
  <c r="W3030" i="2" s="1"/>
  <c r="L3030" i="2"/>
  <c r="R95" i="13"/>
  <c r="W3094" i="2" s="1"/>
  <c r="L3094" i="2"/>
  <c r="R159" i="13"/>
  <c r="W3158" i="2" s="1"/>
  <c r="L3158" i="2"/>
  <c r="R223" i="13"/>
  <c r="W3222" i="2" s="1"/>
  <c r="L3222" i="2"/>
  <c r="R287" i="13"/>
  <c r="W3286" i="2" s="1"/>
  <c r="L3286" i="2"/>
  <c r="L2051" i="2"/>
  <c r="R52" i="12"/>
  <c r="W2051" i="2" s="1"/>
  <c r="L2115" i="2"/>
  <c r="R116" i="12"/>
  <c r="W2115" i="2" s="1"/>
  <c r="U2135" i="2"/>
  <c r="L2179" i="2"/>
  <c r="R180" i="12"/>
  <c r="W2179" i="2" s="1"/>
  <c r="L2243" i="2"/>
  <c r="R244" i="12"/>
  <c r="W2243" i="2" s="1"/>
  <c r="L50" i="2"/>
  <c r="R51" i="10"/>
  <c r="W50" i="2" s="1"/>
  <c r="L93" i="2"/>
  <c r="V93" i="2" s="1"/>
  <c r="R94" i="10"/>
  <c r="W93" i="2" s="1"/>
  <c r="L45" i="2"/>
  <c r="V45" i="2" s="1"/>
  <c r="R46" i="10"/>
  <c r="L4093" i="2"/>
  <c r="V4093" i="2" s="1"/>
  <c r="R94" i="14"/>
  <c r="W4093" i="2" s="1"/>
  <c r="L4132" i="2"/>
  <c r="V4132" i="2" s="1"/>
  <c r="R133" i="14"/>
  <c r="W4132" i="2" s="1"/>
  <c r="L4044" i="2"/>
  <c r="V4044" i="2" s="1"/>
  <c r="R45" i="14"/>
  <c r="W4044" i="2" s="1"/>
  <c r="L4108" i="2"/>
  <c r="V4108" i="2" s="1"/>
  <c r="R109" i="14"/>
  <c r="W4108" i="2" s="1"/>
  <c r="L4172" i="2"/>
  <c r="V4172" i="2" s="1"/>
  <c r="R173" i="14"/>
  <c r="W4172" i="2" s="1"/>
  <c r="L4236" i="2"/>
  <c r="V4236" i="2" s="1"/>
  <c r="R237" i="14"/>
  <c r="W4236" i="2" s="1"/>
  <c r="L4300" i="2"/>
  <c r="V4300" i="2" s="1"/>
  <c r="R301" i="14"/>
  <c r="W4300" i="2" s="1"/>
  <c r="R50" i="13"/>
  <c r="W3049" i="2" s="1"/>
  <c r="L3049" i="2"/>
  <c r="V3049" i="2" s="1"/>
  <c r="R114" i="13"/>
  <c r="W3113" i="2" s="1"/>
  <c r="L3113" i="2"/>
  <c r="V3113" i="2" s="1"/>
  <c r="R178" i="13"/>
  <c r="W3177" i="2" s="1"/>
  <c r="L3177" i="2"/>
  <c r="V3177" i="2" s="1"/>
  <c r="R242" i="13"/>
  <c r="W3241" i="2" s="1"/>
  <c r="L3241" i="2"/>
  <c r="V3241" i="2" s="1"/>
  <c r="R306" i="13"/>
  <c r="W3305" i="2" s="1"/>
  <c r="L3305" i="2"/>
  <c r="V3305" i="2" s="1"/>
  <c r="L2030" i="2"/>
  <c r="V2030" i="2" s="1"/>
  <c r="R31" i="12"/>
  <c r="W2030" i="2" s="1"/>
  <c r="R95" i="12"/>
  <c r="W2094" i="2" s="1"/>
  <c r="L2094" i="2"/>
  <c r="V2094" i="2" s="1"/>
  <c r="L2158" i="2"/>
  <c r="V2158" i="2" s="1"/>
  <c r="R159" i="12"/>
  <c r="W2158" i="2" s="1"/>
  <c r="L2222" i="2"/>
  <c r="V2222" i="2" s="1"/>
  <c r="R223" i="12"/>
  <c r="W2222" i="2" s="1"/>
  <c r="L2286" i="2"/>
  <c r="V2286" i="2" s="1"/>
  <c r="R287" i="12"/>
  <c r="W2286" i="2" s="1"/>
  <c r="L287" i="2"/>
  <c r="V287" i="2" s="1"/>
  <c r="R288" i="10"/>
  <c r="W287" i="2" s="1"/>
  <c r="L223" i="2"/>
  <c r="V223" i="2" s="1"/>
  <c r="R224" i="10"/>
  <c r="L159" i="2"/>
  <c r="V159" i="2" s="1"/>
  <c r="R160" i="10"/>
  <c r="L95" i="2"/>
  <c r="V95" i="2" s="1"/>
  <c r="R96" i="10"/>
  <c r="W95" i="2" s="1"/>
  <c r="U75" i="2"/>
  <c r="L31" i="2"/>
  <c r="V31" i="2" s="1"/>
  <c r="R32" i="10"/>
  <c r="L4147" i="2"/>
  <c r="V4147" i="2" s="1"/>
  <c r="R148" i="14"/>
  <c r="W4147" i="2" s="1"/>
  <c r="U4167" i="2"/>
  <c r="L4211" i="2"/>
  <c r="V4211" i="2" s="1"/>
  <c r="R212" i="14"/>
  <c r="W4211" i="2" s="1"/>
  <c r="U4231" i="2"/>
  <c r="L4275" i="2"/>
  <c r="V4275" i="2" s="1"/>
  <c r="R276" i="14"/>
  <c r="W4275" i="2" s="1"/>
  <c r="U4295" i="2"/>
  <c r="R25" i="13"/>
  <c r="W3024" i="2" s="1"/>
  <c r="L3024" i="2"/>
  <c r="V3024" i="2" s="1"/>
  <c r="R289" i="13"/>
  <c r="W3288" i="2" s="1"/>
  <c r="L3288" i="2"/>
  <c r="V3288" i="2" s="1"/>
  <c r="L2021" i="2"/>
  <c r="V2021" i="2" s="1"/>
  <c r="R22" i="12"/>
  <c r="W2021" i="2" s="1"/>
  <c r="L2197" i="2"/>
  <c r="V2197" i="2" s="1"/>
  <c r="R198" i="12"/>
  <c r="W2197" i="2" s="1"/>
  <c r="L2253" i="2"/>
  <c r="V2253" i="2" s="1"/>
  <c r="R254" i="12"/>
  <c r="W2253" i="2" s="1"/>
  <c r="L142" i="2"/>
  <c r="V142" i="2" s="1"/>
  <c r="R143" i="10"/>
  <c r="W142" i="2" s="1"/>
  <c r="L14" i="2"/>
  <c r="V14" i="2" s="1"/>
  <c r="R15" i="10"/>
  <c r="W14" i="2" s="1"/>
  <c r="L4027" i="2"/>
  <c r="V4027" i="2" s="1"/>
  <c r="R28" i="14"/>
  <c r="W4027" i="2" s="1"/>
  <c r="L4091" i="2"/>
  <c r="V4091" i="2" s="1"/>
  <c r="R92" i="14"/>
  <c r="W4091" i="2" s="1"/>
  <c r="L2231" i="2"/>
  <c r="V2231" i="2" s="1"/>
  <c r="R232" i="12"/>
  <c r="W2231" i="2" s="1"/>
  <c r="L4018" i="2"/>
  <c r="V4018" i="2" s="1"/>
  <c r="R19" i="14"/>
  <c r="W4018" i="2" s="1"/>
  <c r="L4082" i="2"/>
  <c r="V4082" i="2" s="1"/>
  <c r="R83" i="14"/>
  <c r="W4082" i="2" s="1"/>
  <c r="L4146" i="2"/>
  <c r="V4146" i="2" s="1"/>
  <c r="R147" i="14"/>
  <c r="W4146" i="2" s="1"/>
  <c r="L4210" i="2"/>
  <c r="V4210" i="2" s="1"/>
  <c r="R211" i="14"/>
  <c r="W4210" i="2" s="1"/>
  <c r="L4274" i="2"/>
  <c r="V4274" i="2" s="1"/>
  <c r="R275" i="14"/>
  <c r="W4274" i="2" s="1"/>
  <c r="R203" i="13"/>
  <c r="W3202" i="2" s="1"/>
  <c r="L3202" i="2"/>
  <c r="V3202" i="2" s="1"/>
  <c r="R275" i="13"/>
  <c r="W3274" i="2" s="1"/>
  <c r="L3274" i="2"/>
  <c r="V3274" i="2" s="1"/>
  <c r="L47" i="2"/>
  <c r="V47" i="2" s="1"/>
  <c r="R48" i="10"/>
  <c r="W47" i="2" s="1"/>
  <c r="U27" i="2"/>
  <c r="L4195" i="2"/>
  <c r="V4195" i="2" s="1"/>
  <c r="R196" i="14"/>
  <c r="W4195" i="2" s="1"/>
  <c r="L4259" i="2"/>
  <c r="V4259" i="2" s="1"/>
  <c r="R260" i="14"/>
  <c r="W4259" i="2" s="1"/>
  <c r="R73" i="13"/>
  <c r="W3072" i="2" s="1"/>
  <c r="L3072" i="2"/>
  <c r="V3072" i="2" s="1"/>
  <c r="R137" i="13"/>
  <c r="W3136" i="2" s="1"/>
  <c r="L3136" i="2"/>
  <c r="V3136" i="2" s="1"/>
  <c r="R201" i="13"/>
  <c r="W3200" i="2" s="1"/>
  <c r="L3200" i="2"/>
  <c r="V3200" i="2" s="1"/>
  <c r="R265" i="13"/>
  <c r="W3264" i="2" s="1"/>
  <c r="L3264" i="2"/>
  <c r="V3264" i="2" s="1"/>
  <c r="L2053" i="2"/>
  <c r="V2053" i="2" s="1"/>
  <c r="R54" i="12"/>
  <c r="W2053" i="2" s="1"/>
  <c r="R142" i="12"/>
  <c r="W2141" i="2" s="1"/>
  <c r="L2141" i="2"/>
  <c r="V2141" i="2" s="1"/>
  <c r="L176" i="2"/>
  <c r="V176" i="2" s="1"/>
  <c r="R177" i="10"/>
  <c r="W176" i="2" s="1"/>
  <c r="L136" i="2"/>
  <c r="V136" i="2" s="1"/>
  <c r="R137" i="10"/>
  <c r="W136" i="2" s="1"/>
  <c r="L104" i="2"/>
  <c r="V104" i="2" s="1"/>
  <c r="R105" i="10"/>
  <c r="L40" i="2"/>
  <c r="V40" i="2" s="1"/>
  <c r="R41" i="10"/>
  <c r="L4051" i="2"/>
  <c r="V4051" i="2" s="1"/>
  <c r="R52" i="14"/>
  <c r="W4051" i="2" s="1"/>
  <c r="L4115" i="2"/>
  <c r="V4115" i="2" s="1"/>
  <c r="R116" i="14"/>
  <c r="W4115" i="2" s="1"/>
  <c r="R110" i="12"/>
  <c r="W2109" i="2" s="1"/>
  <c r="L2109" i="2"/>
  <c r="V2109" i="2" s="1"/>
  <c r="L2157" i="2"/>
  <c r="V2157" i="2" s="1"/>
  <c r="R158" i="12"/>
  <c r="W2157" i="2" s="1"/>
  <c r="L248" i="2"/>
  <c r="V248" i="2" s="1"/>
  <c r="R249" i="10"/>
  <c r="L192" i="2"/>
  <c r="V192" i="2" s="1"/>
  <c r="R193" i="10"/>
  <c r="W192" i="2" s="1"/>
  <c r="L64" i="2"/>
  <c r="V64" i="2" s="1"/>
  <c r="R65" i="10"/>
  <c r="W64" i="2" s="1"/>
  <c r="R25" i="10"/>
  <c r="W24" i="2" s="1"/>
  <c r="L24" i="2"/>
  <c r="V24" i="2" s="1"/>
  <c r="L254" i="2"/>
  <c r="V254" i="2" s="1"/>
  <c r="R255" i="10"/>
  <c r="L4050" i="2"/>
  <c r="V4050" i="2" s="1"/>
  <c r="R51" i="14"/>
  <c r="W4050" i="2" s="1"/>
  <c r="L4114" i="2"/>
  <c r="V4114" i="2" s="1"/>
  <c r="R115" i="14"/>
  <c r="W4114" i="2" s="1"/>
  <c r="L4178" i="2"/>
  <c r="V4178" i="2" s="1"/>
  <c r="R179" i="14"/>
  <c r="W4178" i="2" s="1"/>
  <c r="L4242" i="2"/>
  <c r="V4242" i="2" s="1"/>
  <c r="R243" i="14"/>
  <c r="W4242" i="2" s="1"/>
  <c r="L4306" i="2"/>
  <c r="V4306" i="2" s="1"/>
  <c r="R307" i="14"/>
  <c r="W4306" i="2" s="1"/>
  <c r="U3027" i="2"/>
  <c r="R72" i="13"/>
  <c r="W3071" i="2" s="1"/>
  <c r="L3071" i="2"/>
  <c r="V3071" i="2" s="1"/>
  <c r="R136" i="13"/>
  <c r="W3135" i="2" s="1"/>
  <c r="L3135" i="2"/>
  <c r="V3135" i="2" s="1"/>
  <c r="R200" i="13"/>
  <c r="W3199" i="2" s="1"/>
  <c r="L3199" i="2"/>
  <c r="V3199" i="2" s="1"/>
  <c r="R264" i="13"/>
  <c r="W3263" i="2" s="1"/>
  <c r="L3263" i="2"/>
  <c r="V3263" i="2" s="1"/>
  <c r="L2052" i="2"/>
  <c r="V2052" i="2" s="1"/>
  <c r="R53" i="12"/>
  <c r="W2052" i="2" s="1"/>
  <c r="L2116" i="2"/>
  <c r="V2116" i="2" s="1"/>
  <c r="R117" i="12"/>
  <c r="W2116" i="2" s="1"/>
  <c r="R181" i="12"/>
  <c r="W2180" i="2" s="1"/>
  <c r="L2180" i="2"/>
  <c r="V2180" i="2" s="1"/>
  <c r="U2200" i="2"/>
  <c r="L2244" i="2"/>
  <c r="V2244" i="2" s="1"/>
  <c r="R245" i="12"/>
  <c r="W2244" i="2" s="1"/>
  <c r="L265" i="2"/>
  <c r="V265" i="2" s="1"/>
  <c r="R266" i="10"/>
  <c r="L201" i="2"/>
  <c r="V201" i="2" s="1"/>
  <c r="R202" i="10"/>
  <c r="U181" i="2"/>
  <c r="L137" i="2"/>
  <c r="V137" i="2" s="1"/>
  <c r="R138" i="10"/>
  <c r="L73" i="2"/>
  <c r="V73" i="2" s="1"/>
  <c r="R74" i="10"/>
  <c r="L306" i="2"/>
  <c r="R307" i="10"/>
  <c r="W306" i="2" s="1"/>
  <c r="R243" i="10"/>
  <c r="W242" i="2" s="1"/>
  <c r="L242" i="2"/>
  <c r="U222" i="2"/>
  <c r="L178" i="2"/>
  <c r="R179" i="10"/>
  <c r="R115" i="10"/>
  <c r="W114" i="2" s="1"/>
  <c r="L114" i="2"/>
  <c r="L2248" i="2"/>
  <c r="V2248" i="2" s="1"/>
  <c r="R249" i="12"/>
  <c r="W2248" i="2" s="1"/>
  <c r="R46" i="14"/>
  <c r="W4045" i="2" s="1"/>
  <c r="L4045" i="2"/>
  <c r="V4045" i="2" s="1"/>
  <c r="L4133" i="2"/>
  <c r="V4133" i="2" s="1"/>
  <c r="R134" i="14"/>
  <c r="W4133" i="2" s="1"/>
  <c r="L2079" i="2"/>
  <c r="V2079" i="2" s="1"/>
  <c r="R80" i="12"/>
  <c r="W2079" i="2" s="1"/>
  <c r="L4073" i="2"/>
  <c r="R74" i="14"/>
  <c r="W4073" i="2" s="1"/>
  <c r="U4093" i="2"/>
  <c r="L4137" i="2"/>
  <c r="R138" i="14"/>
  <c r="W4137" i="2" s="1"/>
  <c r="L4201" i="2"/>
  <c r="R202" i="14"/>
  <c r="W4201" i="2" s="1"/>
  <c r="L4265" i="2"/>
  <c r="R266" i="14"/>
  <c r="W4265" i="2" s="1"/>
  <c r="R55" i="13"/>
  <c r="W3054" i="2" s="1"/>
  <c r="L3054" i="2"/>
  <c r="R119" i="13"/>
  <c r="W3118" i="2" s="1"/>
  <c r="L3118" i="2"/>
  <c r="R183" i="13"/>
  <c r="W3182" i="2" s="1"/>
  <c r="L3182" i="2"/>
  <c r="U3202" i="2"/>
  <c r="R247" i="13"/>
  <c r="W3246" i="2" s="1"/>
  <c r="L3246" i="2"/>
  <c r="L2011" i="2"/>
  <c r="R12" i="12"/>
  <c r="W2011" i="2" s="1"/>
  <c r="L2075" i="2"/>
  <c r="R76" i="12"/>
  <c r="W2075" i="2" s="1"/>
  <c r="L2139" i="2"/>
  <c r="R140" i="12"/>
  <c r="W2139" i="2" s="1"/>
  <c r="L2203" i="2"/>
  <c r="R204" i="12"/>
  <c r="W2203" i="2" s="1"/>
  <c r="L2267" i="2"/>
  <c r="R268" i="12"/>
  <c r="W2267" i="2" s="1"/>
  <c r="U201" i="2"/>
  <c r="L4109" i="2"/>
  <c r="V4109" i="2" s="1"/>
  <c r="R110" i="14"/>
  <c r="W4109" i="2" s="1"/>
  <c r="R251" i="13"/>
  <c r="W3250" i="2" s="1"/>
  <c r="L3250" i="2"/>
  <c r="V3250" i="2" s="1"/>
  <c r="L2159" i="2"/>
  <c r="V2159" i="2" s="1"/>
  <c r="R160" i="12"/>
  <c r="W2159" i="2" s="1"/>
  <c r="R41" i="14"/>
  <c r="W4040" i="2" s="1"/>
  <c r="L4040" i="2"/>
  <c r="V4040" i="2" s="1"/>
  <c r="U4060" i="2"/>
  <c r="R105" i="14"/>
  <c r="W4104" i="2" s="1"/>
  <c r="L4104" i="2"/>
  <c r="V4104" i="2" s="1"/>
  <c r="U4124" i="2"/>
  <c r="R169" i="14"/>
  <c r="W4168" i="2" s="1"/>
  <c r="L4168" i="2"/>
  <c r="V4168" i="2" s="1"/>
  <c r="R233" i="14"/>
  <c r="W4232" i="2" s="1"/>
  <c r="L4232" i="2"/>
  <c r="V4232" i="2" s="1"/>
  <c r="U4252" i="2"/>
  <c r="R297" i="14"/>
  <c r="W4296" i="2" s="1"/>
  <c r="L4296" i="2"/>
  <c r="V4296" i="2" s="1"/>
  <c r="R22" i="13"/>
  <c r="W3021" i="2" s="1"/>
  <c r="L3021" i="2"/>
  <c r="V3021" i="2" s="1"/>
  <c r="U3041" i="2"/>
  <c r="R86" i="13"/>
  <c r="W3085" i="2" s="1"/>
  <c r="L3085" i="2"/>
  <c r="V3085" i="2" s="1"/>
  <c r="U3105" i="2"/>
  <c r="R150" i="13"/>
  <c r="W3149" i="2" s="1"/>
  <c r="L3149" i="2"/>
  <c r="V3149" i="2" s="1"/>
  <c r="R214" i="13"/>
  <c r="W3213" i="2" s="1"/>
  <c r="L3213" i="2"/>
  <c r="V3213" i="2" s="1"/>
  <c r="U3233" i="2"/>
  <c r="R278" i="13"/>
  <c r="W3277" i="2" s="1"/>
  <c r="L3277" i="2"/>
  <c r="V3277" i="2" s="1"/>
  <c r="R27" i="12"/>
  <c r="W2026" i="2" s="1"/>
  <c r="L2026" i="2"/>
  <c r="V2026" i="2" s="1"/>
  <c r="U2046" i="2"/>
  <c r="L2090" i="2"/>
  <c r="V2090" i="2" s="1"/>
  <c r="R91" i="12"/>
  <c r="W2090" i="2" s="1"/>
  <c r="U2110" i="2"/>
  <c r="L2154" i="2"/>
  <c r="V2154" i="2" s="1"/>
  <c r="R155" i="12"/>
  <c r="W2154" i="2" s="1"/>
  <c r="U2174" i="2"/>
  <c r="L2218" i="2"/>
  <c r="V2218" i="2" s="1"/>
  <c r="R219" i="12"/>
  <c r="W2218" i="2" s="1"/>
  <c r="U2238" i="2"/>
  <c r="L2282" i="2"/>
  <c r="V2282" i="2" s="1"/>
  <c r="R283" i="12"/>
  <c r="W2282" i="2" s="1"/>
  <c r="R268" i="10"/>
  <c r="W267" i="2" s="1"/>
  <c r="L267" i="2"/>
  <c r="V267" i="2" s="1"/>
  <c r="L203" i="2"/>
  <c r="V203" i="2" s="1"/>
  <c r="R204" i="10"/>
  <c r="R140" i="10"/>
  <c r="W139" i="2" s="1"/>
  <c r="L139" i="2"/>
  <c r="V139" i="2" s="1"/>
  <c r="R76" i="10"/>
  <c r="L75" i="2"/>
  <c r="V75" i="2" s="1"/>
  <c r="L11" i="2"/>
  <c r="V11" i="2" s="1"/>
  <c r="R12" i="10"/>
  <c r="W11" i="2" s="1"/>
  <c r="L68" i="2"/>
  <c r="V68" i="2" s="1"/>
  <c r="R69" i="10"/>
  <c r="U24" i="2"/>
  <c r="L4046" i="2"/>
  <c r="V4046" i="2" s="1"/>
  <c r="R47" i="14"/>
  <c r="W4046" i="2" s="1"/>
  <c r="L4254" i="2"/>
  <c r="V4254" i="2" s="1"/>
  <c r="R255" i="14"/>
  <c r="W4254" i="2" s="1"/>
  <c r="U3111" i="2"/>
  <c r="U2116" i="2"/>
  <c r="R198" i="10"/>
  <c r="W197" i="2" s="1"/>
  <c r="L197" i="2"/>
  <c r="V197" i="2" s="1"/>
  <c r="L4021" i="2"/>
  <c r="V4021" i="2" s="1"/>
  <c r="R22" i="14"/>
  <c r="W4021" i="2" s="1"/>
  <c r="L4261" i="2"/>
  <c r="V4261" i="2" s="1"/>
  <c r="R262" i="14"/>
  <c r="W4261" i="2" s="1"/>
  <c r="R35" i="13"/>
  <c r="W3034" i="2" s="1"/>
  <c r="L3034" i="2"/>
  <c r="V3034" i="2" s="1"/>
  <c r="L2207" i="2"/>
  <c r="V2207" i="2" s="1"/>
  <c r="R208" i="12"/>
  <c r="W2207" i="2" s="1"/>
  <c r="L4063" i="2"/>
  <c r="V4063" i="2" s="1"/>
  <c r="R64" i="14"/>
  <c r="W4063" i="2" s="1"/>
  <c r="U4083" i="2"/>
  <c r="L4127" i="2"/>
  <c r="V4127" i="2" s="1"/>
  <c r="R128" i="14"/>
  <c r="W4127" i="2" s="1"/>
  <c r="U4147" i="2"/>
  <c r="L4191" i="2"/>
  <c r="V4191" i="2" s="1"/>
  <c r="R192" i="14"/>
  <c r="W4191" i="2" s="1"/>
  <c r="U4211" i="2"/>
  <c r="L4255" i="2"/>
  <c r="V4255" i="2" s="1"/>
  <c r="R256" i="14"/>
  <c r="W4255" i="2" s="1"/>
  <c r="R45" i="13"/>
  <c r="W3044" i="2" s="1"/>
  <c r="L3044" i="2"/>
  <c r="V3044" i="2" s="1"/>
  <c r="R109" i="13"/>
  <c r="W3108" i="2" s="1"/>
  <c r="L3108" i="2"/>
  <c r="V3108" i="2" s="1"/>
  <c r="R173" i="13"/>
  <c r="W3172" i="2" s="1"/>
  <c r="L3172" i="2"/>
  <c r="V3172" i="2" s="1"/>
  <c r="R237" i="13"/>
  <c r="W3236" i="2" s="1"/>
  <c r="L3236" i="2"/>
  <c r="V3236" i="2" s="1"/>
  <c r="R301" i="13"/>
  <c r="W3300" i="2" s="1"/>
  <c r="L3300" i="2"/>
  <c r="L2049" i="2"/>
  <c r="R50" i="12"/>
  <c r="W2049" i="2" s="1"/>
  <c r="L2113" i="2"/>
  <c r="R114" i="12"/>
  <c r="W2113" i="2" s="1"/>
  <c r="L2177" i="2"/>
  <c r="R178" i="12"/>
  <c r="W2177" i="2" s="1"/>
  <c r="U2197" i="2"/>
  <c r="L2241" i="2"/>
  <c r="R242" i="12"/>
  <c r="W2241" i="2" s="1"/>
  <c r="U2261" i="2"/>
  <c r="L2305" i="2"/>
  <c r="R306" i="12"/>
  <c r="W2305" i="2" s="1"/>
  <c r="L244" i="2"/>
  <c r="V244" i="2" s="1"/>
  <c r="R245" i="10"/>
  <c r="U176" i="2"/>
  <c r="L140" i="2"/>
  <c r="V140" i="2" s="1"/>
  <c r="R141" i="10"/>
  <c r="U40" i="2"/>
  <c r="L4022" i="2"/>
  <c r="V4022" i="2" s="1"/>
  <c r="R23" i="14"/>
  <c r="W4022" i="2" s="1"/>
  <c r="R79" i="14"/>
  <c r="W4078" i="2" s="1"/>
  <c r="L4078" i="2"/>
  <c r="V4078" i="2" s="1"/>
  <c r="L4102" i="2"/>
  <c r="V4102" i="2" s="1"/>
  <c r="R103" i="14"/>
  <c r="W4102" i="2" s="1"/>
  <c r="L4150" i="2"/>
  <c r="V4150" i="2" s="1"/>
  <c r="R151" i="14"/>
  <c r="W4150" i="2" s="1"/>
  <c r="L4270" i="2"/>
  <c r="V4270" i="2" s="1"/>
  <c r="R271" i="14"/>
  <c r="W4270" i="2" s="1"/>
  <c r="R116" i="13"/>
  <c r="W3115" i="2" s="1"/>
  <c r="L3115" i="2"/>
  <c r="V3115" i="2" s="1"/>
  <c r="R276" i="13"/>
  <c r="W3275" i="2" s="1"/>
  <c r="L3275" i="2"/>
  <c r="V3275" i="2" s="1"/>
  <c r="L2088" i="2"/>
  <c r="V2088" i="2" s="1"/>
  <c r="R89" i="12"/>
  <c r="W2088" i="2" s="1"/>
  <c r="L2120" i="2"/>
  <c r="V2120" i="2" s="1"/>
  <c r="R121" i="12"/>
  <c r="W2120" i="2" s="1"/>
  <c r="L2256" i="2"/>
  <c r="V2256" i="2" s="1"/>
  <c r="R257" i="12"/>
  <c r="W2256" i="2" s="1"/>
  <c r="U2284" i="2"/>
  <c r="R150" i="10"/>
  <c r="L149" i="2"/>
  <c r="V149" i="2" s="1"/>
  <c r="L4157" i="2"/>
  <c r="V4157" i="2" s="1"/>
  <c r="R158" i="14"/>
  <c r="W4157" i="2" s="1"/>
  <c r="L4213" i="2"/>
  <c r="V4213" i="2" s="1"/>
  <c r="R214" i="14"/>
  <c r="W4213" i="2" s="1"/>
  <c r="R59" i="13"/>
  <c r="W3058" i="2" s="1"/>
  <c r="L3058" i="2"/>
  <c r="V3058" i="2" s="1"/>
  <c r="R123" i="13"/>
  <c r="W3122" i="2" s="1"/>
  <c r="L3122" i="2"/>
  <c r="V3122" i="2" s="1"/>
  <c r="R195" i="13"/>
  <c r="W3194" i="2" s="1"/>
  <c r="L3194" i="2"/>
  <c r="V3194" i="2" s="1"/>
  <c r="L2295" i="2"/>
  <c r="V2295" i="2" s="1"/>
  <c r="R296" i="12"/>
  <c r="W2295" i="2" s="1"/>
  <c r="R71" i="10"/>
  <c r="L70" i="2"/>
  <c r="V70" i="2" s="1"/>
  <c r="L4011" i="2"/>
  <c r="V4011" i="2" s="1"/>
  <c r="R12" i="14"/>
  <c r="W4011" i="2" s="1"/>
  <c r="U4031" i="2"/>
  <c r="L4075" i="2"/>
  <c r="V4075" i="2" s="1"/>
  <c r="R76" i="14"/>
  <c r="W4075" i="2" s="1"/>
  <c r="L4139" i="2"/>
  <c r="V4139" i="2" s="1"/>
  <c r="R140" i="14"/>
  <c r="W4139" i="2" s="1"/>
  <c r="L2237" i="2"/>
  <c r="V2237" i="2" s="1"/>
  <c r="R238" i="12"/>
  <c r="W2237" i="2" s="1"/>
  <c r="L2285" i="2"/>
  <c r="V2285" i="2" s="1"/>
  <c r="R286" i="12"/>
  <c r="W2285" i="2" s="1"/>
  <c r="L288" i="2"/>
  <c r="V288" i="2" s="1"/>
  <c r="R289" i="10"/>
  <c r="L2119" i="2"/>
  <c r="V2119" i="2" s="1"/>
  <c r="R120" i="12"/>
  <c r="W2119" i="2" s="1"/>
  <c r="L2247" i="2"/>
  <c r="V2247" i="2" s="1"/>
  <c r="R248" i="12"/>
  <c r="W2247" i="2" s="1"/>
  <c r="L198" i="2"/>
  <c r="V198" i="2" s="1"/>
  <c r="R199" i="10"/>
  <c r="W198" i="2" s="1"/>
  <c r="L54" i="2"/>
  <c r="V54" i="2" s="1"/>
  <c r="R55" i="10"/>
  <c r="L4074" i="2"/>
  <c r="V4074" i="2" s="1"/>
  <c r="R75" i="14"/>
  <c r="W4074" i="2" s="1"/>
  <c r="L4138" i="2"/>
  <c r="V4138" i="2" s="1"/>
  <c r="R139" i="14"/>
  <c r="W4138" i="2" s="1"/>
  <c r="U4158" i="2"/>
  <c r="L4202" i="2"/>
  <c r="V4202" i="2" s="1"/>
  <c r="R203" i="14"/>
  <c r="W4202" i="2" s="1"/>
  <c r="L4266" i="2"/>
  <c r="V4266" i="2" s="1"/>
  <c r="R267" i="14"/>
  <c r="W4266" i="2" s="1"/>
  <c r="R32" i="13"/>
  <c r="W3031" i="2" s="1"/>
  <c r="L3031" i="2"/>
  <c r="V3031" i="2" s="1"/>
  <c r="R96" i="13"/>
  <c r="W3095" i="2" s="1"/>
  <c r="L3095" i="2"/>
  <c r="V3095" i="2" s="1"/>
  <c r="U3115" i="2"/>
  <c r="R160" i="13"/>
  <c r="W3159" i="2" s="1"/>
  <c r="L3159" i="2"/>
  <c r="V3159" i="2" s="1"/>
  <c r="R224" i="13"/>
  <c r="W3223" i="2" s="1"/>
  <c r="L3223" i="2"/>
  <c r="V3223" i="2" s="1"/>
  <c r="R288" i="13"/>
  <c r="W3287" i="2" s="1"/>
  <c r="L3287" i="2"/>
  <c r="V3287" i="2" s="1"/>
  <c r="L2012" i="2"/>
  <c r="V2012" i="2" s="1"/>
  <c r="R13" i="12"/>
  <c r="W2012" i="2" s="1"/>
  <c r="L2076" i="2"/>
  <c r="V2076" i="2" s="1"/>
  <c r="R77" i="12"/>
  <c r="W2076" i="2" s="1"/>
  <c r="L2140" i="2"/>
  <c r="V2140" i="2" s="1"/>
  <c r="R141" i="12"/>
  <c r="W2140" i="2" s="1"/>
  <c r="L2204" i="2"/>
  <c r="V2204" i="2" s="1"/>
  <c r="R205" i="12"/>
  <c r="W2204" i="2" s="1"/>
  <c r="L2268" i="2"/>
  <c r="V2268" i="2" s="1"/>
  <c r="R269" i="12"/>
  <c r="W2268" i="2" s="1"/>
  <c r="L305" i="2"/>
  <c r="V305" i="2" s="1"/>
  <c r="R306" i="10"/>
  <c r="L241" i="2"/>
  <c r="V241" i="2" s="1"/>
  <c r="R242" i="10"/>
  <c r="L177" i="2"/>
  <c r="V177" i="2" s="1"/>
  <c r="R178" i="10"/>
  <c r="W177" i="2" s="1"/>
  <c r="L113" i="2"/>
  <c r="V113" i="2" s="1"/>
  <c r="R114" i="10"/>
  <c r="U93" i="2"/>
  <c r="L49" i="2"/>
  <c r="V49" i="2" s="1"/>
  <c r="R50" i="10"/>
  <c r="L282" i="2"/>
  <c r="R283" i="10"/>
  <c r="W282" i="2" s="1"/>
  <c r="L218" i="2"/>
  <c r="R219" i="10"/>
  <c r="L154" i="2"/>
  <c r="R155" i="10"/>
  <c r="L90" i="2"/>
  <c r="R91" i="10"/>
  <c r="W90" i="2" s="1"/>
  <c r="R43" i="10"/>
  <c r="W42" i="2" s="1"/>
  <c r="L42" i="2"/>
  <c r="L229" i="2"/>
  <c r="V229" i="2" s="1"/>
  <c r="R230" i="10"/>
  <c r="R51" i="13"/>
  <c r="W3050" i="2" s="1"/>
  <c r="L3050" i="2"/>
  <c r="V3050" i="2" s="1"/>
  <c r="R147" i="13"/>
  <c r="W3146" i="2" s="1"/>
  <c r="L3146" i="2"/>
  <c r="V3146" i="2" s="1"/>
  <c r="L4033" i="2"/>
  <c r="R34" i="14"/>
  <c r="W4033" i="2" s="1"/>
  <c r="L4097" i="2"/>
  <c r="R98" i="14"/>
  <c r="W4097" i="2" s="1"/>
  <c r="L4161" i="2"/>
  <c r="R162" i="14"/>
  <c r="W4161" i="2" s="1"/>
  <c r="L4225" i="2"/>
  <c r="R226" i="14"/>
  <c r="W4225" i="2" s="1"/>
  <c r="L4289" i="2"/>
  <c r="R290" i="14"/>
  <c r="W4289" i="2" s="1"/>
  <c r="R15" i="13"/>
  <c r="W3014" i="2" s="1"/>
  <c r="L3014" i="2"/>
  <c r="R79" i="13"/>
  <c r="W3078" i="2" s="1"/>
  <c r="L3078" i="2"/>
  <c r="R143" i="13"/>
  <c r="W3142" i="2" s="1"/>
  <c r="L3142" i="2"/>
  <c r="R207" i="13"/>
  <c r="W3206" i="2" s="1"/>
  <c r="L3206" i="2"/>
  <c r="R271" i="13"/>
  <c r="W3270" i="2" s="1"/>
  <c r="L3270" i="2"/>
  <c r="L2035" i="2"/>
  <c r="R36" i="12"/>
  <c r="W2035" i="2" s="1"/>
  <c r="L2099" i="2"/>
  <c r="R100" i="12"/>
  <c r="W2099" i="2" s="1"/>
  <c r="U2119" i="2"/>
  <c r="L2163" i="2"/>
  <c r="R164" i="12"/>
  <c r="W2163" i="2" s="1"/>
  <c r="U2183" i="2"/>
  <c r="L2227" i="2"/>
  <c r="R228" i="12"/>
  <c r="W2227" i="2" s="1"/>
  <c r="L2291" i="2"/>
  <c r="R292" i="12"/>
  <c r="W2291" i="2" s="1"/>
  <c r="U265" i="2"/>
  <c r="L165" i="2"/>
  <c r="V165" i="2" s="1"/>
  <c r="R166" i="10"/>
  <c r="L4029" i="2"/>
  <c r="V4029" i="2" s="1"/>
  <c r="R30" i="14"/>
  <c r="W4029" i="2" s="1"/>
  <c r="L4189" i="2"/>
  <c r="V4189" i="2" s="1"/>
  <c r="R190" i="14"/>
  <c r="W4189" i="2" s="1"/>
  <c r="L4301" i="2"/>
  <c r="V4301" i="2" s="1"/>
  <c r="R302" i="14"/>
  <c r="W4301" i="2" s="1"/>
  <c r="R179" i="13"/>
  <c r="W3178" i="2" s="1"/>
  <c r="L3178" i="2"/>
  <c r="V3178" i="2" s="1"/>
  <c r="R48" i="12"/>
  <c r="W2047" i="2" s="1"/>
  <c r="L2047" i="2"/>
  <c r="V2047" i="2" s="1"/>
  <c r="L2263" i="2"/>
  <c r="V2263" i="2" s="1"/>
  <c r="R264" i="12"/>
  <c r="W2263" i="2" s="1"/>
  <c r="L78" i="2"/>
  <c r="V78" i="2" s="1"/>
  <c r="R79" i="10"/>
  <c r="L4064" i="2"/>
  <c r="V4064" i="2" s="1"/>
  <c r="R65" i="14"/>
  <c r="W4064" i="2" s="1"/>
  <c r="U4084" i="2"/>
  <c r="L4128" i="2"/>
  <c r="V4128" i="2" s="1"/>
  <c r="R129" i="14"/>
  <c r="W4128" i="2" s="1"/>
  <c r="U4148" i="2"/>
  <c r="L4192" i="2"/>
  <c r="V4192" i="2" s="1"/>
  <c r="R193" i="14"/>
  <c r="W4192" i="2" s="1"/>
  <c r="L4256" i="2"/>
  <c r="V4256" i="2" s="1"/>
  <c r="R257" i="14"/>
  <c r="W4256" i="2" s="1"/>
  <c r="U4276" i="2"/>
  <c r="R46" i="13"/>
  <c r="W3045" i="2" s="1"/>
  <c r="L3045" i="2"/>
  <c r="V3045" i="2" s="1"/>
  <c r="R110" i="13"/>
  <c r="W3109" i="2" s="1"/>
  <c r="L3109" i="2"/>
  <c r="V3109" i="2" s="1"/>
  <c r="U3129" i="2"/>
  <c r="R174" i="13"/>
  <c r="W3173" i="2" s="1"/>
  <c r="L3173" i="2"/>
  <c r="V3173" i="2" s="1"/>
  <c r="U3193" i="2"/>
  <c r="R238" i="13"/>
  <c r="W3237" i="2" s="1"/>
  <c r="L3237" i="2"/>
  <c r="V3237" i="2" s="1"/>
  <c r="R302" i="13"/>
  <c r="W3301" i="2" s="1"/>
  <c r="L3301" i="2"/>
  <c r="V3301" i="2" s="1"/>
  <c r="L2050" i="2"/>
  <c r="V2050" i="2" s="1"/>
  <c r="R51" i="12"/>
  <c r="W2050" i="2" s="1"/>
  <c r="U2070" i="2"/>
  <c r="L2114" i="2"/>
  <c r="V2114" i="2" s="1"/>
  <c r="R115" i="12"/>
  <c r="W2114" i="2" s="1"/>
  <c r="U2134" i="2"/>
  <c r="L2178" i="2"/>
  <c r="V2178" i="2" s="1"/>
  <c r="R179" i="12"/>
  <c r="W2178" i="2" s="1"/>
  <c r="L2242" i="2"/>
  <c r="V2242" i="2" s="1"/>
  <c r="R243" i="12"/>
  <c r="W2242" i="2" s="1"/>
  <c r="L2306" i="2"/>
  <c r="V2306" i="2" s="1"/>
  <c r="R307" i="12"/>
  <c r="W2306" i="2" s="1"/>
  <c r="U287" i="2"/>
  <c r="R244" i="10"/>
  <c r="L243" i="2"/>
  <c r="V243" i="2" s="1"/>
  <c r="L179" i="2"/>
  <c r="V179" i="2" s="1"/>
  <c r="R180" i="10"/>
  <c r="U159" i="2"/>
  <c r="R116" i="10"/>
  <c r="W115" i="2" s="1"/>
  <c r="L115" i="2"/>
  <c r="V115" i="2" s="1"/>
  <c r="U95" i="2"/>
  <c r="L51" i="2"/>
  <c r="V51" i="2" s="1"/>
  <c r="R52" i="10"/>
  <c r="W51" i="2" s="1"/>
  <c r="U192" i="2"/>
  <c r="U136" i="2"/>
  <c r="L108" i="2"/>
  <c r="V108" i="2" s="1"/>
  <c r="R109" i="10"/>
  <c r="W108" i="2" s="1"/>
  <c r="L20" i="2"/>
  <c r="V20" i="2" s="1"/>
  <c r="R21" i="10"/>
  <c r="L4126" i="2"/>
  <c r="V4126" i="2" s="1"/>
  <c r="R127" i="14"/>
  <c r="W4126" i="2" s="1"/>
  <c r="R84" i="13"/>
  <c r="W3083" i="2" s="1"/>
  <c r="L3083" i="2"/>
  <c r="V3083" i="2" s="1"/>
  <c r="R164" i="13"/>
  <c r="W3163" i="2" s="1"/>
  <c r="L3163" i="2"/>
  <c r="V3163" i="2" s="1"/>
  <c r="R228" i="13"/>
  <c r="W3227" i="2" s="1"/>
  <c r="L3227" i="2"/>
  <c r="V3227" i="2" s="1"/>
  <c r="U3263" i="2"/>
  <c r="L2128" i="2"/>
  <c r="V2128" i="2" s="1"/>
  <c r="R129" i="12"/>
  <c r="W2128" i="2" s="1"/>
  <c r="L2208" i="2"/>
  <c r="V2208" i="2" s="1"/>
  <c r="R209" i="12"/>
  <c r="W2208" i="2" s="1"/>
  <c r="L261" i="2"/>
  <c r="V261" i="2" s="1"/>
  <c r="R262" i="10"/>
  <c r="R171" i="13"/>
  <c r="W3170" i="2" s="1"/>
  <c r="L3170" i="2"/>
  <c r="V3170" i="2" s="1"/>
  <c r="L2063" i="2"/>
  <c r="V2063" i="2" s="1"/>
  <c r="R64" i="12"/>
  <c r="W2063" i="2" s="1"/>
  <c r="L30" i="2"/>
  <c r="V30" i="2" s="1"/>
  <c r="R31" i="10"/>
  <c r="W30" i="2" s="1"/>
  <c r="L4023" i="2"/>
  <c r="V4023" i="2" s="1"/>
  <c r="R24" i="14"/>
  <c r="W4023" i="2" s="1"/>
  <c r="L4087" i="2"/>
  <c r="V4087" i="2" s="1"/>
  <c r="R88" i="14"/>
  <c r="W4087" i="2" s="1"/>
  <c r="L4151" i="2"/>
  <c r="V4151" i="2" s="1"/>
  <c r="R152" i="14"/>
  <c r="W4151" i="2" s="1"/>
  <c r="L4215" i="2"/>
  <c r="V4215" i="2" s="1"/>
  <c r="R216" i="14"/>
  <c r="W4215" i="2" s="1"/>
  <c r="L4279" i="2"/>
  <c r="V4279" i="2" s="1"/>
  <c r="R280" i="14"/>
  <c r="W4279" i="2" s="1"/>
  <c r="U4299" i="2"/>
  <c r="U3024" i="2"/>
  <c r="R69" i="13"/>
  <c r="W3068" i="2" s="1"/>
  <c r="L3068" i="2"/>
  <c r="V3068" i="2" s="1"/>
  <c r="R133" i="13"/>
  <c r="W3132" i="2" s="1"/>
  <c r="L3132" i="2"/>
  <c r="V3132" i="2" s="1"/>
  <c r="R197" i="13"/>
  <c r="W3196" i="2" s="1"/>
  <c r="L3196" i="2"/>
  <c r="V3196" i="2" s="1"/>
  <c r="R261" i="13"/>
  <c r="W3260" i="2" s="1"/>
  <c r="L3260" i="2"/>
  <c r="U3280" i="2"/>
  <c r="L2073" i="2"/>
  <c r="R74" i="12"/>
  <c r="W2073" i="2" s="1"/>
  <c r="L2137" i="2"/>
  <c r="R138" i="12"/>
  <c r="W2137" i="2" s="1"/>
  <c r="U2157" i="2"/>
  <c r="L2201" i="2"/>
  <c r="R202" i="12"/>
  <c r="W2201" i="2" s="1"/>
  <c r="L2265" i="2"/>
  <c r="R266" i="12"/>
  <c r="W2265" i="2" s="1"/>
  <c r="L284" i="2"/>
  <c r="V284" i="2" s="1"/>
  <c r="R285" i="10"/>
  <c r="W284" i="2" s="1"/>
  <c r="U264" i="2"/>
  <c r="L212" i="2"/>
  <c r="V212" i="2" s="1"/>
  <c r="R213" i="10"/>
  <c r="L172" i="2"/>
  <c r="V172" i="2" s="1"/>
  <c r="R173" i="10"/>
  <c r="W172" i="2" s="1"/>
  <c r="L76" i="2"/>
  <c r="V76" i="2" s="1"/>
  <c r="R77" i="10"/>
  <c r="L36" i="2"/>
  <c r="V36" i="2" s="1"/>
  <c r="R37" i="10"/>
  <c r="W36" i="2" s="1"/>
  <c r="L4214" i="2"/>
  <c r="V4214" i="2" s="1"/>
  <c r="R215" i="14"/>
  <c r="W4214" i="2" s="1"/>
  <c r="U4242" i="2"/>
  <c r="R44" i="13"/>
  <c r="W3043" i="2" s="1"/>
  <c r="L3043" i="2"/>
  <c r="V3043" i="2" s="1"/>
  <c r="U3071" i="2"/>
  <c r="R140" i="13"/>
  <c r="W3139" i="2" s="1"/>
  <c r="L3139" i="2"/>
  <c r="V3139" i="2" s="1"/>
  <c r="U3159" i="2"/>
  <c r="R188" i="13"/>
  <c r="W3187" i="2" s="1"/>
  <c r="L3187" i="2"/>
  <c r="V3187" i="2" s="1"/>
  <c r="U3223" i="2"/>
  <c r="R65" i="12"/>
  <c r="W2064" i="2" s="1"/>
  <c r="L2064" i="2"/>
  <c r="V2064" i="2" s="1"/>
  <c r="L2216" i="2"/>
  <c r="V2216" i="2" s="1"/>
  <c r="R217" i="12"/>
  <c r="W2216" i="2" s="1"/>
  <c r="L2288" i="2"/>
  <c r="V2288" i="2" s="1"/>
  <c r="R289" i="12"/>
  <c r="W2288" i="2" s="1"/>
  <c r="R102" i="14"/>
  <c r="W4101" i="2" s="1"/>
  <c r="L4101" i="2"/>
  <c r="V4101" i="2" s="1"/>
  <c r="R291" i="13"/>
  <c r="W3290" i="2" s="1"/>
  <c r="L3290" i="2"/>
  <c r="V3290" i="2" s="1"/>
  <c r="L158" i="2"/>
  <c r="V158" i="2" s="1"/>
  <c r="R159" i="10"/>
  <c r="L255" i="2"/>
  <c r="V255" i="2" s="1"/>
  <c r="R256" i="10"/>
  <c r="W255" i="2" s="1"/>
  <c r="L191" i="2"/>
  <c r="V191" i="2" s="1"/>
  <c r="R192" i="10"/>
  <c r="L127" i="2"/>
  <c r="V127" i="2" s="1"/>
  <c r="R128" i="10"/>
  <c r="L63" i="2"/>
  <c r="V63" i="2" s="1"/>
  <c r="R64" i="10"/>
  <c r="W63" i="2" s="1"/>
  <c r="L4179" i="2"/>
  <c r="V4179" i="2" s="1"/>
  <c r="R180" i="14"/>
  <c r="W4179" i="2" s="1"/>
  <c r="L4243" i="2"/>
  <c r="V4243" i="2" s="1"/>
  <c r="R244" i="14"/>
  <c r="W4243" i="2" s="1"/>
  <c r="R57" i="13"/>
  <c r="W3056" i="2" s="1"/>
  <c r="L3056" i="2"/>
  <c r="V3056" i="2" s="1"/>
  <c r="R121" i="13"/>
  <c r="W3120" i="2" s="1"/>
  <c r="L3120" i="2"/>
  <c r="V3120" i="2" s="1"/>
  <c r="R185" i="13"/>
  <c r="W3184" i="2" s="1"/>
  <c r="L3184" i="2"/>
  <c r="V3184" i="2" s="1"/>
  <c r="R249" i="13"/>
  <c r="W3248" i="2" s="1"/>
  <c r="L3248" i="2"/>
  <c r="V3248" i="2" s="1"/>
  <c r="R38" i="12"/>
  <c r="W2037" i="2" s="1"/>
  <c r="L2037" i="2"/>
  <c r="V2037" i="2" s="1"/>
  <c r="L2117" i="2"/>
  <c r="V2117" i="2" s="1"/>
  <c r="R118" i="12"/>
  <c r="W2117" i="2" s="1"/>
  <c r="L280" i="2"/>
  <c r="V280" i="2" s="1"/>
  <c r="R281" i="10"/>
  <c r="L240" i="2"/>
  <c r="V240" i="2" s="1"/>
  <c r="R241" i="10"/>
  <c r="L96" i="2"/>
  <c r="V96" i="2" s="1"/>
  <c r="R97" i="10"/>
  <c r="W96" i="2" s="1"/>
  <c r="L2135" i="2"/>
  <c r="V2135" i="2" s="1"/>
  <c r="R136" i="12"/>
  <c r="W2135" i="2" s="1"/>
  <c r="L150" i="2"/>
  <c r="V150" i="2" s="1"/>
  <c r="R151" i="10"/>
  <c r="L4035" i="2"/>
  <c r="V4035" i="2" s="1"/>
  <c r="R36" i="14"/>
  <c r="W4035" i="2" s="1"/>
  <c r="L4099" i="2"/>
  <c r="V4099" i="2" s="1"/>
  <c r="R100" i="14"/>
  <c r="W4099" i="2" s="1"/>
  <c r="R94" i="12"/>
  <c r="W2093" i="2" s="1"/>
  <c r="L2093" i="2"/>
  <c r="V2093" i="2" s="1"/>
  <c r="L2133" i="2"/>
  <c r="V2133" i="2" s="1"/>
  <c r="R134" i="12"/>
  <c r="W2133" i="2" s="1"/>
  <c r="L2205" i="2"/>
  <c r="V2205" i="2" s="1"/>
  <c r="R206" i="12"/>
  <c r="W2205" i="2" s="1"/>
  <c r="U244" i="2"/>
  <c r="L144" i="2"/>
  <c r="V144" i="2" s="1"/>
  <c r="R145" i="10"/>
  <c r="L88" i="2"/>
  <c r="V88" i="2" s="1"/>
  <c r="R89" i="10"/>
  <c r="W88" i="2" s="1"/>
  <c r="L56" i="2"/>
  <c r="V56" i="2" s="1"/>
  <c r="R57" i="10"/>
  <c r="L4034" i="2"/>
  <c r="V4034" i="2" s="1"/>
  <c r="R35" i="14"/>
  <c r="W4034" i="2" s="1"/>
  <c r="L4098" i="2"/>
  <c r="V4098" i="2" s="1"/>
  <c r="R99" i="14"/>
  <c r="W4098" i="2" s="1"/>
  <c r="L4162" i="2"/>
  <c r="V4162" i="2" s="1"/>
  <c r="R163" i="14"/>
  <c r="W4162" i="2" s="1"/>
  <c r="L4226" i="2"/>
  <c r="V4226" i="2" s="1"/>
  <c r="R227" i="14"/>
  <c r="W4226" i="2" s="1"/>
  <c r="L4290" i="2"/>
  <c r="V4290" i="2" s="1"/>
  <c r="R291" i="14"/>
  <c r="W4290" i="2" s="1"/>
  <c r="R56" i="13"/>
  <c r="W3055" i="2" s="1"/>
  <c r="L3055" i="2"/>
  <c r="V3055" i="2" s="1"/>
  <c r="R120" i="13"/>
  <c r="W3119" i="2" s="1"/>
  <c r="L3119" i="2"/>
  <c r="V3119" i="2" s="1"/>
  <c r="U3139" i="2"/>
  <c r="R184" i="13"/>
  <c r="W3183" i="2" s="1"/>
  <c r="L3183" i="2"/>
  <c r="V3183" i="2" s="1"/>
  <c r="R248" i="13"/>
  <c r="W3247" i="2" s="1"/>
  <c r="L3247" i="2"/>
  <c r="V3247" i="2" s="1"/>
  <c r="L2036" i="2"/>
  <c r="V2036" i="2" s="1"/>
  <c r="R37" i="12"/>
  <c r="W2036" i="2" s="1"/>
  <c r="U2056" i="2"/>
  <c r="R101" i="12"/>
  <c r="W2100" i="2" s="1"/>
  <c r="L2100" i="2"/>
  <c r="V2100" i="2" s="1"/>
  <c r="L2164" i="2"/>
  <c r="V2164" i="2" s="1"/>
  <c r="R165" i="12"/>
  <c r="W2164" i="2" s="1"/>
  <c r="R229" i="12"/>
  <c r="W2228" i="2" s="1"/>
  <c r="L2228" i="2"/>
  <c r="V2228" i="2" s="1"/>
  <c r="L2292" i="2"/>
  <c r="V2292" i="2" s="1"/>
  <c r="R293" i="12"/>
  <c r="W2292" i="2" s="1"/>
  <c r="L281" i="2"/>
  <c r="V281" i="2" s="1"/>
  <c r="R282" i="10"/>
  <c r="W281" i="2" s="1"/>
  <c r="U261" i="2"/>
  <c r="L217" i="2"/>
  <c r="V217" i="2" s="1"/>
  <c r="R218" i="10"/>
  <c r="W217" i="2" s="1"/>
  <c r="U197" i="2"/>
  <c r="L153" i="2"/>
  <c r="V153" i="2" s="1"/>
  <c r="R154" i="10"/>
  <c r="U133" i="2"/>
  <c r="L89" i="2"/>
  <c r="V89" i="2" s="1"/>
  <c r="R90" i="10"/>
  <c r="L25" i="2"/>
  <c r="V25" i="2" s="1"/>
  <c r="R26" i="10"/>
  <c r="R259" i="10"/>
  <c r="L258" i="2"/>
  <c r="R195" i="10"/>
  <c r="L194" i="2"/>
  <c r="U174" i="2"/>
  <c r="L130" i="2"/>
  <c r="R131" i="10"/>
  <c r="R67" i="10"/>
  <c r="L66" i="2"/>
  <c r="L2264" i="2"/>
  <c r="V2264" i="2" s="1"/>
  <c r="R265" i="12"/>
  <c r="W2264" i="2" s="1"/>
  <c r="U113" i="2"/>
  <c r="L4149" i="2"/>
  <c r="V4149" i="2" s="1"/>
  <c r="R150" i="14"/>
  <c r="W4149" i="2" s="1"/>
  <c r="L4269" i="2"/>
  <c r="V4269" i="2" s="1"/>
  <c r="R270" i="14"/>
  <c r="W4269" i="2" s="1"/>
  <c r="R211" i="13"/>
  <c r="W3210" i="2" s="1"/>
  <c r="L3210" i="2"/>
  <c r="V3210" i="2" s="1"/>
  <c r="L2095" i="2"/>
  <c r="V2095" i="2" s="1"/>
  <c r="R96" i="12"/>
  <c r="W2095" i="2" s="1"/>
  <c r="L2239" i="2"/>
  <c r="V2239" i="2" s="1"/>
  <c r="R240" i="12"/>
  <c r="W2239" i="2" s="1"/>
  <c r="R58" i="14"/>
  <c r="W4057" i="2" s="1"/>
  <c r="L4057" i="2"/>
  <c r="R122" i="14"/>
  <c r="W4121" i="2" s="1"/>
  <c r="L4121" i="2"/>
  <c r="R186" i="14"/>
  <c r="W4185" i="2" s="1"/>
  <c r="L4185" i="2"/>
  <c r="R250" i="14"/>
  <c r="W4249" i="2" s="1"/>
  <c r="L4249" i="2"/>
  <c r="U4269" i="2"/>
  <c r="R39" i="13"/>
  <c r="W3038" i="2" s="1"/>
  <c r="L3038" i="2"/>
  <c r="U3058" i="2"/>
  <c r="R103" i="13"/>
  <c r="W3102" i="2" s="1"/>
  <c r="L3102" i="2"/>
  <c r="R167" i="13"/>
  <c r="W3166" i="2" s="1"/>
  <c r="L3166" i="2"/>
  <c r="R231" i="13"/>
  <c r="W3230" i="2" s="1"/>
  <c r="L3230" i="2"/>
  <c r="U3250" i="2"/>
  <c r="R295" i="13"/>
  <c r="W3294" i="2" s="1"/>
  <c r="L3294" i="2"/>
  <c r="L2059" i="2"/>
  <c r="R60" i="12"/>
  <c r="W2059" i="2" s="1"/>
  <c r="U2079" i="2"/>
  <c r="L2123" i="2"/>
  <c r="R124" i="12"/>
  <c r="W2123" i="2" s="1"/>
  <c r="L2187" i="2"/>
  <c r="R188" i="12"/>
  <c r="W2187" i="2" s="1"/>
  <c r="L2251" i="2"/>
  <c r="R252" i="12"/>
  <c r="W2251" i="2" s="1"/>
  <c r="L34" i="2"/>
  <c r="R35" i="10"/>
  <c r="L253" i="2"/>
  <c r="V253" i="2" s="1"/>
  <c r="R254" i="10"/>
  <c r="L77" i="2"/>
  <c r="V77" i="2" s="1"/>
  <c r="R78" i="10"/>
  <c r="W77" i="2" s="1"/>
  <c r="L37" i="2"/>
  <c r="V37" i="2" s="1"/>
  <c r="R38" i="10"/>
  <c r="W37" i="2" s="1"/>
  <c r="L4117" i="2"/>
  <c r="V4117" i="2" s="1"/>
  <c r="R118" i="14"/>
  <c r="W4117" i="2" s="1"/>
  <c r="R283" i="13"/>
  <c r="W3282" i="2" s="1"/>
  <c r="L3282" i="2"/>
  <c r="V3282" i="2" s="1"/>
  <c r="L2167" i="2"/>
  <c r="V2167" i="2" s="1"/>
  <c r="R168" i="12"/>
  <c r="W2167" i="2" s="1"/>
  <c r="L270" i="2"/>
  <c r="V270" i="2" s="1"/>
  <c r="R271" i="10"/>
  <c r="W270" i="2" s="1"/>
  <c r="L206" i="2"/>
  <c r="V206" i="2" s="1"/>
  <c r="R207" i="10"/>
  <c r="R25" i="14"/>
  <c r="W4024" i="2" s="1"/>
  <c r="L4024" i="2"/>
  <c r="V4024" i="2" s="1"/>
  <c r="U4044" i="2"/>
  <c r="R89" i="14"/>
  <c r="W4088" i="2" s="1"/>
  <c r="L4088" i="2"/>
  <c r="V4088" i="2" s="1"/>
  <c r="U4108" i="2"/>
  <c r="R153" i="14"/>
  <c r="W4152" i="2" s="1"/>
  <c r="L4152" i="2"/>
  <c r="V4152" i="2" s="1"/>
  <c r="R217" i="14"/>
  <c r="W4216" i="2" s="1"/>
  <c r="L4216" i="2"/>
  <c r="V4216" i="2" s="1"/>
  <c r="U4236" i="2"/>
  <c r="R281" i="14"/>
  <c r="W4280" i="2" s="1"/>
  <c r="L4280" i="2"/>
  <c r="V4280" i="2" s="1"/>
  <c r="U4300" i="2"/>
  <c r="R70" i="13"/>
  <c r="W3069" i="2" s="1"/>
  <c r="L3069" i="2"/>
  <c r="V3069" i="2" s="1"/>
  <c r="U3089" i="2"/>
  <c r="R134" i="13"/>
  <c r="W3133" i="2" s="1"/>
  <c r="L3133" i="2"/>
  <c r="V3133" i="2" s="1"/>
  <c r="U3153" i="2"/>
  <c r="R198" i="13"/>
  <c r="W3197" i="2" s="1"/>
  <c r="L3197" i="2"/>
  <c r="V3197" i="2" s="1"/>
  <c r="R262" i="13"/>
  <c r="W3261" i="2" s="1"/>
  <c r="L3261" i="2"/>
  <c r="V3261" i="2" s="1"/>
  <c r="U3281" i="2"/>
  <c r="U2030" i="2"/>
  <c r="L2074" i="2"/>
  <c r="V2074" i="2" s="1"/>
  <c r="R75" i="12"/>
  <c r="W2074" i="2" s="1"/>
  <c r="U2094" i="2"/>
  <c r="L2138" i="2"/>
  <c r="V2138" i="2" s="1"/>
  <c r="R139" i="12"/>
  <c r="W2138" i="2" s="1"/>
  <c r="L2202" i="2"/>
  <c r="V2202" i="2" s="1"/>
  <c r="R203" i="12"/>
  <c r="W2202" i="2" s="1"/>
  <c r="L2266" i="2"/>
  <c r="V2266" i="2" s="1"/>
  <c r="R267" i="12"/>
  <c r="W2266" i="2" s="1"/>
  <c r="U2286" i="2"/>
  <c r="R284" i="10"/>
  <c r="W283" i="2" s="1"/>
  <c r="L283" i="2"/>
  <c r="V283" i="2" s="1"/>
  <c r="L219" i="2"/>
  <c r="V219" i="2" s="1"/>
  <c r="R220" i="10"/>
  <c r="U199" i="2"/>
  <c r="L155" i="2"/>
  <c r="V155" i="2" s="1"/>
  <c r="R156" i="10"/>
  <c r="W155" i="2" s="1"/>
  <c r="L91" i="2"/>
  <c r="V91" i="2" s="1"/>
  <c r="R92" i="10"/>
  <c r="W91" i="2" s="1"/>
  <c r="U71" i="2"/>
  <c r="L27" i="2"/>
  <c r="V27" i="2" s="1"/>
  <c r="R28" i="10"/>
  <c r="L220" i="2"/>
  <c r="V220" i="2" s="1"/>
  <c r="R221" i="10"/>
  <c r="L180" i="2"/>
  <c r="V180" i="2" s="1"/>
  <c r="R181" i="10"/>
  <c r="W180" i="2" s="1"/>
  <c r="L132" i="2"/>
  <c r="V132" i="2" s="1"/>
  <c r="R133" i="10"/>
  <c r="U4050" i="2"/>
  <c r="L4166" i="2"/>
  <c r="V4166" i="2" s="1"/>
  <c r="R167" i="14"/>
  <c r="W4166" i="2" s="1"/>
  <c r="L4198" i="2"/>
  <c r="V4198" i="2" s="1"/>
  <c r="R199" i="14"/>
  <c r="W4198" i="2" s="1"/>
  <c r="U4266" i="2"/>
  <c r="R36" i="13"/>
  <c r="W3035" i="2" s="1"/>
  <c r="L3035" i="2"/>
  <c r="V3035" i="2" s="1"/>
  <c r="R268" i="13"/>
  <c r="W3267" i="2" s="1"/>
  <c r="L3267" i="2"/>
  <c r="V3267" i="2" s="1"/>
  <c r="L2184" i="2"/>
  <c r="V2184" i="2" s="1"/>
  <c r="R185" i="12"/>
  <c r="W2184" i="2" s="1"/>
  <c r="L221" i="2"/>
  <c r="V221" i="2" s="1"/>
  <c r="R222" i="10"/>
  <c r="L117" i="2"/>
  <c r="V117" i="2" s="1"/>
  <c r="R118" i="10"/>
  <c r="R70" i="10"/>
  <c r="L69" i="2"/>
  <c r="V69" i="2" s="1"/>
  <c r="R38" i="14"/>
  <c r="W4037" i="2" s="1"/>
  <c r="L4037" i="2"/>
  <c r="V4037" i="2" s="1"/>
  <c r="L2215" i="2"/>
  <c r="V2215" i="2" s="1"/>
  <c r="R216" i="12"/>
  <c r="W2215" i="2" s="1"/>
  <c r="L102" i="2"/>
  <c r="V102" i="2" s="1"/>
  <c r="R103" i="10"/>
  <c r="L4047" i="2"/>
  <c r="V4047" i="2" s="1"/>
  <c r="R48" i="14"/>
  <c r="W4047" i="2" s="1"/>
  <c r="U4067" i="2"/>
  <c r="L4111" i="2"/>
  <c r="V4111" i="2" s="1"/>
  <c r="R112" i="14"/>
  <c r="W4111" i="2" s="1"/>
  <c r="L4175" i="2"/>
  <c r="V4175" i="2" s="1"/>
  <c r="R176" i="14"/>
  <c r="W4175" i="2" s="1"/>
  <c r="U4195" i="2"/>
  <c r="L4239" i="2"/>
  <c r="V4239" i="2" s="1"/>
  <c r="R240" i="14"/>
  <c r="W4239" i="2" s="1"/>
  <c r="U4259" i="2"/>
  <c r="L4303" i="2"/>
  <c r="V4303" i="2" s="1"/>
  <c r="R304" i="14"/>
  <c r="W4303" i="2" s="1"/>
  <c r="R29" i="13"/>
  <c r="W3028" i="2" s="1"/>
  <c r="L3028" i="2"/>
  <c r="V3028" i="2" s="1"/>
  <c r="R93" i="13"/>
  <c r="W3092" i="2" s="1"/>
  <c r="L3092" i="2"/>
  <c r="V3092" i="2" s="1"/>
  <c r="U3112" i="2"/>
  <c r="R157" i="13"/>
  <c r="W3156" i="2" s="1"/>
  <c r="L3156" i="2"/>
  <c r="V3156" i="2" s="1"/>
  <c r="R221" i="13"/>
  <c r="W3220" i="2" s="1"/>
  <c r="L3220" i="2"/>
  <c r="V3220" i="2" s="1"/>
  <c r="U3240" i="2"/>
  <c r="R285" i="13"/>
  <c r="W3284" i="2" s="1"/>
  <c r="L3284" i="2"/>
  <c r="U3304" i="2"/>
  <c r="L2033" i="2"/>
  <c r="R34" i="12"/>
  <c r="W2033" i="2" s="1"/>
  <c r="L2097" i="2"/>
  <c r="R98" i="12"/>
  <c r="W2097" i="2" s="1"/>
  <c r="L2161" i="2"/>
  <c r="R162" i="12"/>
  <c r="W2161" i="2" s="1"/>
  <c r="U2181" i="2"/>
  <c r="L2225" i="2"/>
  <c r="R226" i="12"/>
  <c r="W2225" i="2" s="1"/>
  <c r="L2289" i="2"/>
  <c r="R290" i="12"/>
  <c r="W2289" i="2" s="1"/>
  <c r="U304" i="2"/>
  <c r="L260" i="2"/>
  <c r="V260" i="2" s="1"/>
  <c r="R261" i="10"/>
  <c r="W260" i="2" s="1"/>
  <c r="U240" i="2"/>
  <c r="U128" i="2"/>
  <c r="U4026" i="2"/>
  <c r="L4062" i="2"/>
  <c r="V4062" i="2" s="1"/>
  <c r="R63" i="14"/>
  <c r="W4062" i="2" s="1"/>
  <c r="U4082" i="2"/>
  <c r="L4118" i="2"/>
  <c r="V4118" i="2" s="1"/>
  <c r="R119" i="14"/>
  <c r="W4118" i="2" s="1"/>
  <c r="L4246" i="2"/>
  <c r="V4246" i="2" s="1"/>
  <c r="R247" i="14"/>
  <c r="W4246" i="2" s="1"/>
  <c r="R12" i="13"/>
  <c r="W3011" i="2" s="1"/>
  <c r="L3011" i="2"/>
  <c r="V3011" i="2" s="1"/>
  <c r="R76" i="13"/>
  <c r="W3075" i="2" s="1"/>
  <c r="L3075" i="2"/>
  <c r="V3075" i="2" s="1"/>
  <c r="U3119" i="2"/>
  <c r="R17" i="12"/>
  <c r="W2016" i="2" s="1"/>
  <c r="L2016" i="2"/>
  <c r="V2016" i="2" s="1"/>
  <c r="R41" i="12"/>
  <c r="W2040" i="2" s="1"/>
  <c r="L2040" i="2"/>
  <c r="V2040" i="2" s="1"/>
  <c r="L2152" i="2"/>
  <c r="V2152" i="2" s="1"/>
  <c r="R153" i="12"/>
  <c r="W2152" i="2" s="1"/>
  <c r="L4061" i="2"/>
  <c r="V4061" i="2" s="1"/>
  <c r="R62" i="14"/>
  <c r="W4061" i="2" s="1"/>
  <c r="L4277" i="2"/>
  <c r="V4277" i="2" s="1"/>
  <c r="R278" i="14"/>
  <c r="W4277" i="2" s="1"/>
  <c r="L103" i="2"/>
  <c r="V103" i="2" s="1"/>
  <c r="R104" i="10"/>
  <c r="W103" i="2" s="1"/>
  <c r="L39" i="2"/>
  <c r="V39" i="2" s="1"/>
  <c r="R40" i="10"/>
  <c r="L4203" i="2"/>
  <c r="V4203" i="2" s="1"/>
  <c r="R204" i="14"/>
  <c r="W4203" i="2" s="1"/>
  <c r="L4267" i="2"/>
  <c r="V4267" i="2" s="1"/>
  <c r="R268" i="14"/>
  <c r="W4267" i="2" s="1"/>
  <c r="R17" i="13"/>
  <c r="W3016" i="2" s="1"/>
  <c r="L3016" i="2"/>
  <c r="V3016" i="2" s="1"/>
  <c r="R81" i="13"/>
  <c r="W3080" i="2" s="1"/>
  <c r="L3080" i="2"/>
  <c r="V3080" i="2" s="1"/>
  <c r="R145" i="13"/>
  <c r="W3144" i="2" s="1"/>
  <c r="L3144" i="2"/>
  <c r="V3144" i="2" s="1"/>
  <c r="R209" i="13"/>
  <c r="W3208" i="2" s="1"/>
  <c r="L3208" i="2"/>
  <c r="V3208" i="2" s="1"/>
  <c r="R273" i="13"/>
  <c r="W3272" i="2" s="1"/>
  <c r="L3272" i="2"/>
  <c r="V3272" i="2" s="1"/>
  <c r="R62" i="12"/>
  <c r="W2061" i="2" s="1"/>
  <c r="L2061" i="2"/>
  <c r="V2061" i="2" s="1"/>
  <c r="L2213" i="2"/>
  <c r="V2213" i="2" s="1"/>
  <c r="R214" i="12"/>
  <c r="W2213" i="2" s="1"/>
  <c r="L208" i="2"/>
  <c r="V208" i="2" s="1"/>
  <c r="R209" i="10"/>
  <c r="W208" i="2" s="1"/>
  <c r="U164" i="2"/>
  <c r="L32" i="2"/>
  <c r="V32" i="2" s="1"/>
  <c r="R33" i="10"/>
  <c r="L38" i="2"/>
  <c r="V38" i="2" s="1"/>
  <c r="R39" i="10"/>
  <c r="L4059" i="2"/>
  <c r="V4059" i="2" s="1"/>
  <c r="R60" i="14"/>
  <c r="W4059" i="2" s="1"/>
  <c r="L4123" i="2"/>
  <c r="V4123" i="2" s="1"/>
  <c r="R124" i="14"/>
  <c r="W4123" i="2" s="1"/>
  <c r="L2173" i="2"/>
  <c r="V2173" i="2" s="1"/>
  <c r="R174" i="12"/>
  <c r="W2173" i="2" s="1"/>
  <c r="L2293" i="2"/>
  <c r="V2293" i="2" s="1"/>
  <c r="R294" i="12"/>
  <c r="W2293" i="2" s="1"/>
  <c r="U284" i="2"/>
  <c r="L184" i="2"/>
  <c r="V184" i="2" s="1"/>
  <c r="R185" i="10"/>
  <c r="W184" i="2" s="1"/>
  <c r="L2023" i="2"/>
  <c r="V2023" i="2" s="1"/>
  <c r="R24" i="12"/>
  <c r="W2023" i="2" s="1"/>
  <c r="L2255" i="2"/>
  <c r="V2255" i="2" s="1"/>
  <c r="R256" i="12"/>
  <c r="W2255" i="2" s="1"/>
  <c r="L246" i="2"/>
  <c r="V246" i="2" s="1"/>
  <c r="R247" i="10"/>
  <c r="L190" i="2"/>
  <c r="V190" i="2" s="1"/>
  <c r="R191" i="10"/>
  <c r="L4058" i="2"/>
  <c r="V4058" i="2" s="1"/>
  <c r="R59" i="14"/>
  <c r="W4058" i="2" s="1"/>
  <c r="U4078" i="2"/>
  <c r="L4122" i="2"/>
  <c r="V4122" i="2" s="1"/>
  <c r="R123" i="14"/>
  <c r="W4122" i="2" s="1"/>
  <c r="R187" i="14"/>
  <c r="W4186" i="2" s="1"/>
  <c r="L4186" i="2"/>
  <c r="V4186" i="2" s="1"/>
  <c r="L4250" i="2"/>
  <c r="V4250" i="2" s="1"/>
  <c r="R251" i="14"/>
  <c r="W4250" i="2" s="1"/>
  <c r="U4270" i="2"/>
  <c r="R16" i="13"/>
  <c r="W3015" i="2" s="1"/>
  <c r="L3015" i="2"/>
  <c r="V3015" i="2" s="1"/>
  <c r="U3035" i="2"/>
  <c r="R80" i="13"/>
  <c r="W3079" i="2" s="1"/>
  <c r="L3079" i="2"/>
  <c r="V3079" i="2" s="1"/>
  <c r="U3099" i="2"/>
  <c r="R144" i="13"/>
  <c r="W3143" i="2" s="1"/>
  <c r="L3143" i="2"/>
  <c r="V3143" i="2" s="1"/>
  <c r="R208" i="13"/>
  <c r="W3207" i="2" s="1"/>
  <c r="L3207" i="2"/>
  <c r="V3207" i="2" s="1"/>
  <c r="U3227" i="2"/>
  <c r="R272" i="13"/>
  <c r="W3271" i="2" s="1"/>
  <c r="L3271" i="2"/>
  <c r="V3271" i="2" s="1"/>
  <c r="U3291" i="2"/>
  <c r="L2060" i="2"/>
  <c r="V2060" i="2" s="1"/>
  <c r="R61" i="12"/>
  <c r="W2060" i="2" s="1"/>
  <c r="L2124" i="2"/>
  <c r="V2124" i="2" s="1"/>
  <c r="R125" i="12"/>
  <c r="W2124" i="2" s="1"/>
  <c r="L2188" i="2"/>
  <c r="V2188" i="2" s="1"/>
  <c r="R189" i="12"/>
  <c r="W2188" i="2" s="1"/>
  <c r="L2252" i="2"/>
  <c r="V2252" i="2" s="1"/>
  <c r="R253" i="12"/>
  <c r="W2252" i="2" s="1"/>
  <c r="L257" i="2"/>
  <c r="V257" i="2" s="1"/>
  <c r="R258" i="10"/>
  <c r="W257" i="2" s="1"/>
  <c r="U237" i="2"/>
  <c r="L193" i="2"/>
  <c r="V193" i="2" s="1"/>
  <c r="R194" i="10"/>
  <c r="W193" i="2" s="1"/>
  <c r="L129" i="2"/>
  <c r="V129" i="2" s="1"/>
  <c r="R130" i="10"/>
  <c r="L65" i="2"/>
  <c r="V65" i="2" s="1"/>
  <c r="R66" i="10"/>
  <c r="L298" i="2"/>
  <c r="R299" i="10"/>
  <c r="W298" i="2" s="1"/>
  <c r="R235" i="10"/>
  <c r="L234" i="2"/>
  <c r="U214" i="2"/>
  <c r="R171" i="10"/>
  <c r="L170" i="2"/>
  <c r="U150" i="2"/>
  <c r="R107" i="10"/>
  <c r="L106" i="2"/>
  <c r="L26" i="2"/>
  <c r="R27" i="10"/>
  <c r="W26" i="2" s="1"/>
  <c r="L181" i="2"/>
  <c r="V181" i="2" s="1"/>
  <c r="R182" i="10"/>
  <c r="L85" i="2"/>
  <c r="V85" i="2" s="1"/>
  <c r="R86" i="10"/>
  <c r="L4085" i="2"/>
  <c r="V4085" i="2" s="1"/>
  <c r="R86" i="14"/>
  <c r="W4085" i="2" s="1"/>
  <c r="L4017" i="2"/>
  <c r="R18" i="14"/>
  <c r="W4017" i="2" s="1"/>
  <c r="U4037" i="2"/>
  <c r="L4081" i="2"/>
  <c r="R82" i="14"/>
  <c r="W4081" i="2" s="1"/>
  <c r="U4101" i="2"/>
  <c r="L4145" i="2"/>
  <c r="R146" i="14"/>
  <c r="W4145" i="2" s="1"/>
  <c r="L4209" i="2"/>
  <c r="R210" i="14"/>
  <c r="W4209" i="2" s="1"/>
  <c r="L4273" i="2"/>
  <c r="R274" i="14"/>
  <c r="W4273" i="2" s="1"/>
  <c r="R63" i="13"/>
  <c r="W3062" i="2" s="1"/>
  <c r="L3062" i="2"/>
  <c r="R127" i="13"/>
  <c r="W3126" i="2" s="1"/>
  <c r="L3126" i="2"/>
  <c r="R191" i="13"/>
  <c r="W3190" i="2" s="1"/>
  <c r="L3190" i="2"/>
  <c r="U3210" i="2"/>
  <c r="R255" i="13"/>
  <c r="W3254" i="2" s="1"/>
  <c r="L3254" i="2"/>
  <c r="U3274" i="2"/>
  <c r="R20" i="12"/>
  <c r="W2019" i="2" s="1"/>
  <c r="L2019" i="2"/>
  <c r="L2083" i="2"/>
  <c r="R84" i="12"/>
  <c r="W2083" i="2" s="1"/>
  <c r="U2103" i="2"/>
  <c r="L2147" i="2"/>
  <c r="R148" i="12"/>
  <c r="W2147" i="2" s="1"/>
  <c r="L2211" i="2"/>
  <c r="R212" i="12"/>
  <c r="W2211" i="2" s="1"/>
  <c r="L2275" i="2"/>
  <c r="R276" i="12"/>
  <c r="W2275" i="2" s="1"/>
  <c r="U2295" i="2"/>
  <c r="U161" i="2"/>
  <c r="R83" i="13"/>
  <c r="W3082" i="2" s="1"/>
  <c r="L3082" i="2"/>
  <c r="V3082" i="2" s="1"/>
  <c r="L2303" i="2"/>
  <c r="V2303" i="2" s="1"/>
  <c r="R304" i="12"/>
  <c r="W2303" i="2" s="1"/>
  <c r="L4048" i="2"/>
  <c r="V4048" i="2" s="1"/>
  <c r="R49" i="14"/>
  <c r="W4048" i="2" s="1"/>
  <c r="L4112" i="2"/>
  <c r="V4112" i="2" s="1"/>
  <c r="R113" i="14"/>
  <c r="W4112" i="2" s="1"/>
  <c r="L4176" i="2"/>
  <c r="V4176" i="2" s="1"/>
  <c r="R177" i="14"/>
  <c r="W4176" i="2" s="1"/>
  <c r="U4196" i="2"/>
  <c r="L4240" i="2"/>
  <c r="V4240" i="2" s="1"/>
  <c r="R241" i="14"/>
  <c r="W4240" i="2" s="1"/>
  <c r="U4260" i="2"/>
  <c r="L4304" i="2"/>
  <c r="V4304" i="2" s="1"/>
  <c r="R305" i="14"/>
  <c r="W4304" i="2" s="1"/>
  <c r="R30" i="13"/>
  <c r="W3029" i="2" s="1"/>
  <c r="L3029" i="2"/>
  <c r="V3029" i="2" s="1"/>
  <c r="U3049" i="2"/>
  <c r="R94" i="13"/>
  <c r="W3093" i="2" s="1"/>
  <c r="L3093" i="2"/>
  <c r="V3093" i="2" s="1"/>
  <c r="U3113" i="2"/>
  <c r="R158" i="13"/>
  <c r="W3157" i="2" s="1"/>
  <c r="L3157" i="2"/>
  <c r="V3157" i="2" s="1"/>
  <c r="R222" i="13"/>
  <c r="W3221" i="2" s="1"/>
  <c r="L3221" i="2"/>
  <c r="V3221" i="2" s="1"/>
  <c r="U3241" i="2"/>
  <c r="R286" i="13"/>
  <c r="W3285" i="2" s="1"/>
  <c r="L3285" i="2"/>
  <c r="V3285" i="2" s="1"/>
  <c r="U3305" i="2"/>
  <c r="L2034" i="2"/>
  <c r="V2034" i="2" s="1"/>
  <c r="R35" i="12"/>
  <c r="W2034" i="2" s="1"/>
  <c r="U2054" i="2"/>
  <c r="L2098" i="2"/>
  <c r="V2098" i="2" s="1"/>
  <c r="R99" i="12"/>
  <c r="W2098" i="2" s="1"/>
  <c r="L2162" i="2"/>
  <c r="V2162" i="2" s="1"/>
  <c r="R163" i="12"/>
  <c r="W2162" i="2" s="1"/>
  <c r="U2182" i="2"/>
  <c r="L2226" i="2"/>
  <c r="V2226" i="2" s="1"/>
  <c r="R227" i="12"/>
  <c r="W2226" i="2" s="1"/>
  <c r="U2246" i="2"/>
  <c r="L2290" i="2"/>
  <c r="V2290" i="2" s="1"/>
  <c r="R291" i="12"/>
  <c r="W2290" i="2" s="1"/>
  <c r="U303" i="2"/>
  <c r="L259" i="2"/>
  <c r="V259" i="2" s="1"/>
  <c r="R260" i="10"/>
  <c r="U239" i="2"/>
  <c r="L195" i="2"/>
  <c r="V195" i="2" s="1"/>
  <c r="R196" i="10"/>
  <c r="W195" i="2" s="1"/>
  <c r="U175" i="2"/>
  <c r="L131" i="2"/>
  <c r="V131" i="2" s="1"/>
  <c r="R132" i="10"/>
  <c r="U111" i="2"/>
  <c r="L67" i="2"/>
  <c r="V67" i="2" s="1"/>
  <c r="R68" i="10"/>
  <c r="U47" i="2"/>
  <c r="L60" i="2"/>
  <c r="V60" i="2" s="1"/>
  <c r="R61" i="10"/>
  <c r="W60" i="2" s="1"/>
  <c r="U16" i="2"/>
  <c r="U4138" i="2"/>
  <c r="L4278" i="2"/>
  <c r="V4278" i="2" s="1"/>
  <c r="R279" i="14"/>
  <c r="W4278" i="2" s="1"/>
  <c r="U3191" i="2"/>
  <c r="U3239" i="2"/>
  <c r="L2072" i="2"/>
  <c r="V2072" i="2" s="1"/>
  <c r="R73" i="12"/>
  <c r="W2072" i="2" s="1"/>
  <c r="U2156" i="2"/>
  <c r="U257" i="2"/>
  <c r="L4181" i="2"/>
  <c r="V4181" i="2" s="1"/>
  <c r="R182" i="14"/>
  <c r="W4181" i="2" s="1"/>
  <c r="L4285" i="2"/>
  <c r="V4285" i="2" s="1"/>
  <c r="R286" i="14"/>
  <c r="W4285" i="2" s="1"/>
  <c r="R91" i="13"/>
  <c r="W3090" i="2" s="1"/>
  <c r="L3090" i="2"/>
  <c r="V3090" i="2" s="1"/>
  <c r="L22" i="2"/>
  <c r="V22" i="2" s="1"/>
  <c r="R23" i="10"/>
  <c r="W22" i="2" s="1"/>
  <c r="U4027" i="2"/>
  <c r="L4071" i="2"/>
  <c r="V4071" i="2" s="1"/>
  <c r="R72" i="14"/>
  <c r="W4071" i="2" s="1"/>
  <c r="U4091" i="2"/>
  <c r="L4135" i="2"/>
  <c r="V4135" i="2" s="1"/>
  <c r="R136" i="14"/>
  <c r="W4135" i="2" s="1"/>
  <c r="U4155" i="2"/>
  <c r="L4199" i="2"/>
  <c r="V4199" i="2" s="1"/>
  <c r="R200" i="14"/>
  <c r="W4199" i="2" s="1"/>
  <c r="U4219" i="2"/>
  <c r="L4263" i="2"/>
  <c r="V4263" i="2" s="1"/>
  <c r="R264" i="14"/>
  <c r="W4263" i="2" s="1"/>
  <c r="U4283" i="2"/>
  <c r="R53" i="13"/>
  <c r="W3052" i="2" s="1"/>
  <c r="L3052" i="2"/>
  <c r="V3052" i="2" s="1"/>
  <c r="R117" i="13"/>
  <c r="W3116" i="2" s="1"/>
  <c r="L3116" i="2"/>
  <c r="V3116" i="2" s="1"/>
  <c r="U3136" i="2"/>
  <c r="R181" i="13"/>
  <c r="W3180" i="2" s="1"/>
  <c r="L3180" i="2"/>
  <c r="V3180" i="2" s="1"/>
  <c r="R245" i="13"/>
  <c r="W3244" i="2" s="1"/>
  <c r="L3244" i="2"/>
  <c r="U2013" i="2"/>
  <c r="L2057" i="2"/>
  <c r="R58" i="12"/>
  <c r="W2057" i="2" s="1"/>
  <c r="L2121" i="2"/>
  <c r="R122" i="12"/>
  <c r="W2121" i="2" s="1"/>
  <c r="U2141" i="2"/>
  <c r="L2185" i="2"/>
  <c r="R186" i="12"/>
  <c r="W2185" i="2" s="1"/>
  <c r="L2249" i="2"/>
  <c r="R250" i="12"/>
  <c r="W2249" i="2" s="1"/>
  <c r="L300" i="2"/>
  <c r="V300" i="2" s="1"/>
  <c r="R301" i="10"/>
  <c r="W300" i="2" s="1"/>
  <c r="U280" i="2"/>
  <c r="L236" i="2"/>
  <c r="V236" i="2" s="1"/>
  <c r="R237" i="10"/>
  <c r="L204" i="2"/>
  <c r="V204" i="2" s="1"/>
  <c r="R205" i="10"/>
  <c r="L164" i="2"/>
  <c r="V164" i="2" s="1"/>
  <c r="R165" i="10"/>
  <c r="W164" i="2" s="1"/>
  <c r="L28" i="2"/>
  <c r="V28" i="2" s="1"/>
  <c r="R29" i="10"/>
  <c r="U4034" i="2"/>
  <c r="L4086" i="2"/>
  <c r="V4086" i="2" s="1"/>
  <c r="R87" i="14"/>
  <c r="W4086" i="2" s="1"/>
  <c r="L4174" i="2"/>
  <c r="V4174" i="2" s="1"/>
  <c r="R175" i="14"/>
  <c r="W4174" i="2" s="1"/>
  <c r="U4218" i="2"/>
  <c r="U4282" i="2"/>
  <c r="U3047" i="2"/>
  <c r="R124" i="13"/>
  <c r="W3123" i="2" s="1"/>
  <c r="L3123" i="2"/>
  <c r="V3123" i="2" s="1"/>
  <c r="U3143" i="2"/>
  <c r="R172" i="13"/>
  <c r="W3171" i="2" s="1"/>
  <c r="L3171" i="2"/>
  <c r="V3171" i="2" s="1"/>
  <c r="R236" i="13"/>
  <c r="W3235" i="2" s="1"/>
  <c r="L3235" i="2"/>
  <c r="V3235" i="2" s="1"/>
  <c r="R284" i="13"/>
  <c r="W3283" i="2" s="1"/>
  <c r="L3283" i="2"/>
  <c r="V3283" i="2" s="1"/>
  <c r="R97" i="12"/>
  <c r="W2096" i="2" s="1"/>
  <c r="L2096" i="2"/>
  <c r="V2096" i="2" s="1"/>
  <c r="L2272" i="2"/>
  <c r="V2272" i="2" s="1"/>
  <c r="R273" i="12"/>
  <c r="W2272" i="2" s="1"/>
  <c r="L2296" i="2"/>
  <c r="V2296" i="2" s="1"/>
  <c r="R297" i="12"/>
  <c r="W2296" i="2" s="1"/>
  <c r="R190" i="10"/>
  <c r="W189" i="2" s="1"/>
  <c r="L189" i="2"/>
  <c r="V189" i="2" s="1"/>
  <c r="U49" i="2"/>
  <c r="L4173" i="2"/>
  <c r="V4173" i="2" s="1"/>
  <c r="R174" i="14"/>
  <c r="W4173" i="2" s="1"/>
  <c r="L4221" i="2"/>
  <c r="V4221" i="2" s="1"/>
  <c r="R222" i="14"/>
  <c r="W4221" i="2" s="1"/>
  <c r="R75" i="13"/>
  <c r="W3074" i="2" s="1"/>
  <c r="L3074" i="2"/>
  <c r="V3074" i="2" s="1"/>
  <c r="R131" i="13"/>
  <c r="W3130" i="2" s="1"/>
  <c r="L3130" i="2"/>
  <c r="V3130" i="2" s="1"/>
  <c r="R16" i="12"/>
  <c r="W2015" i="2" s="1"/>
  <c r="L2015" i="2"/>
  <c r="V2015" i="2" s="1"/>
  <c r="L2199" i="2"/>
  <c r="V2199" i="2" s="1"/>
  <c r="R200" i="12"/>
  <c r="W2199" i="2" s="1"/>
  <c r="L294" i="2"/>
  <c r="V294" i="2" s="1"/>
  <c r="R295" i="10"/>
  <c r="W294" i="2" s="1"/>
  <c r="L134" i="2"/>
  <c r="V134" i="2" s="1"/>
  <c r="R135" i="10"/>
  <c r="W134" i="2" s="1"/>
  <c r="U4294" i="2"/>
  <c r="R40" i="13"/>
  <c r="W3039" i="2" s="1"/>
  <c r="L3039" i="2"/>
  <c r="V3039" i="2" s="1"/>
  <c r="R104" i="13"/>
  <c r="W3103" i="2" s="1"/>
  <c r="L3103" i="2"/>
  <c r="V3103" i="2" s="1"/>
  <c r="U3123" i="2"/>
  <c r="R168" i="13"/>
  <c r="W3167" i="2" s="1"/>
  <c r="L3167" i="2"/>
  <c r="V3167" i="2" s="1"/>
  <c r="R232" i="13"/>
  <c r="W3231" i="2" s="1"/>
  <c r="L3231" i="2"/>
  <c r="V3231" i="2" s="1"/>
  <c r="R296" i="13"/>
  <c r="W3295" i="2" s="1"/>
  <c r="L3295" i="2"/>
  <c r="V3295" i="2" s="1"/>
  <c r="L2020" i="2"/>
  <c r="V2020" i="2" s="1"/>
  <c r="R21" i="12"/>
  <c r="W2020" i="2" s="1"/>
  <c r="U2040" i="2"/>
  <c r="L2084" i="2"/>
  <c r="V2084" i="2" s="1"/>
  <c r="R85" i="12"/>
  <c r="W2084" i="2" s="1"/>
  <c r="R149" i="12"/>
  <c r="W2148" i="2" s="1"/>
  <c r="L2148" i="2"/>
  <c r="V2148" i="2" s="1"/>
  <c r="L2212" i="2"/>
  <c r="V2212" i="2" s="1"/>
  <c r="R213" i="12"/>
  <c r="W2212" i="2" s="1"/>
  <c r="R277" i="12"/>
  <c r="W2276" i="2" s="1"/>
  <c r="L2276" i="2"/>
  <c r="V2276" i="2" s="1"/>
  <c r="U2296" i="2"/>
  <c r="L297" i="2"/>
  <c r="V297" i="2" s="1"/>
  <c r="R298" i="10"/>
  <c r="R234" i="10"/>
  <c r="L233" i="2"/>
  <c r="V233" i="2" s="1"/>
  <c r="R170" i="10"/>
  <c r="W169" i="2" s="1"/>
  <c r="L169" i="2"/>
  <c r="V169" i="2" s="1"/>
  <c r="R106" i="10"/>
  <c r="L105" i="2"/>
  <c r="V105" i="2" s="1"/>
  <c r="U85" i="2"/>
  <c r="R42" i="10"/>
  <c r="L41" i="2"/>
  <c r="V41" i="2" s="1"/>
  <c r="L274" i="2"/>
  <c r="R275" i="10"/>
  <c r="W274" i="2" s="1"/>
  <c r="U254" i="2"/>
  <c r="L210" i="2"/>
  <c r="R211" i="10"/>
  <c r="U190" i="2"/>
  <c r="L146" i="2"/>
  <c r="R147" i="10"/>
  <c r="L82" i="2"/>
  <c r="R83" i="10"/>
  <c r="W82" i="2" s="1"/>
  <c r="L301" i="2"/>
  <c r="V301" i="2" s="1"/>
  <c r="R302" i="10"/>
  <c r="L4205" i="2"/>
  <c r="V4205" i="2" s="1"/>
  <c r="R206" i="14"/>
  <c r="W4205" i="2" s="1"/>
  <c r="R99" i="13"/>
  <c r="W3098" i="2" s="1"/>
  <c r="L3098" i="2"/>
  <c r="V3098" i="2" s="1"/>
  <c r="R163" i="13"/>
  <c r="W3162" i="2" s="1"/>
  <c r="L3162" i="2"/>
  <c r="V3162" i="2" s="1"/>
  <c r="R227" i="13"/>
  <c r="W3226" i="2" s="1"/>
  <c r="L3226" i="2"/>
  <c r="V3226" i="2" s="1"/>
  <c r="L2143" i="2"/>
  <c r="V2143" i="2" s="1"/>
  <c r="R144" i="12"/>
  <c r="W2143" i="2" s="1"/>
  <c r="L4041" i="2"/>
  <c r="R42" i="14"/>
  <c r="W4041" i="2" s="1"/>
  <c r="U4061" i="2"/>
  <c r="L4105" i="2"/>
  <c r="R106" i="14"/>
  <c r="W4105" i="2" s="1"/>
  <c r="L4169" i="2"/>
  <c r="R170" i="14"/>
  <c r="W4169" i="2" s="1"/>
  <c r="U4189" i="2"/>
  <c r="L4233" i="2"/>
  <c r="R234" i="14"/>
  <c r="W4233" i="2" s="1"/>
  <c r="L4297" i="2"/>
  <c r="R298" i="14"/>
  <c r="W4297" i="2" s="1"/>
  <c r="R23" i="13"/>
  <c r="W3022" i="2" s="1"/>
  <c r="L3022" i="2"/>
  <c r="U3042" i="2"/>
  <c r="R87" i="13"/>
  <c r="W3086" i="2" s="1"/>
  <c r="L3086" i="2"/>
  <c r="R151" i="13"/>
  <c r="W3150" i="2" s="1"/>
  <c r="L3150" i="2"/>
  <c r="R215" i="13"/>
  <c r="W3214" i="2" s="1"/>
  <c r="L3214" i="2"/>
  <c r="R279" i="13"/>
  <c r="W3278" i="2" s="1"/>
  <c r="L3278" i="2"/>
  <c r="L2043" i="2"/>
  <c r="R44" i="12"/>
  <c r="W2043" i="2" s="1"/>
  <c r="U2063" i="2"/>
  <c r="L2107" i="2"/>
  <c r="R108" i="12"/>
  <c r="W2107" i="2" s="1"/>
  <c r="L2171" i="2"/>
  <c r="R172" i="12"/>
  <c r="W2171" i="2" s="1"/>
  <c r="L2235" i="2"/>
  <c r="R236" i="12"/>
  <c r="W2235" i="2" s="1"/>
  <c r="U2255" i="2"/>
  <c r="L2299" i="2"/>
  <c r="R300" i="12"/>
  <c r="W2299" i="2" s="1"/>
  <c r="U137" i="2"/>
  <c r="U73" i="2"/>
  <c r="L4053" i="2"/>
  <c r="V4053" i="2" s="1"/>
  <c r="R54" i="14"/>
  <c r="W4053" i="2" s="1"/>
  <c r="R43" i="13"/>
  <c r="W3042" i="2" s="1"/>
  <c r="L3042" i="2"/>
  <c r="V3042" i="2" s="1"/>
  <c r="R187" i="13"/>
  <c r="W3186" i="2" s="1"/>
  <c r="L3186" i="2"/>
  <c r="V3186" i="2" s="1"/>
  <c r="R299" i="13"/>
  <c r="W3298" i="2" s="1"/>
  <c r="L3298" i="2"/>
  <c r="V3298" i="2" s="1"/>
  <c r="R56" i="12"/>
  <c r="W2055" i="2" s="1"/>
  <c r="L2055" i="2"/>
  <c r="V2055" i="2" s="1"/>
  <c r="L2111" i="2"/>
  <c r="V2111" i="2" s="1"/>
  <c r="R112" i="12"/>
  <c r="W2111" i="2" s="1"/>
  <c r="L2175" i="2"/>
  <c r="V2175" i="2" s="1"/>
  <c r="R176" i="12"/>
  <c r="W2175" i="2" s="1"/>
  <c r="L262" i="2"/>
  <c r="V262" i="2" s="1"/>
  <c r="R263" i="10"/>
  <c r="L46" i="2"/>
  <c r="V46" i="2" s="1"/>
  <c r="R47" i="10"/>
  <c r="W46" i="2" s="1"/>
  <c r="L4072" i="2"/>
  <c r="V4072" i="2" s="1"/>
  <c r="R73" i="14"/>
  <c r="W4072" i="2" s="1"/>
  <c r="U4092" i="2"/>
  <c r="L4136" i="2"/>
  <c r="V4136" i="2" s="1"/>
  <c r="R137" i="14"/>
  <c r="W4136" i="2" s="1"/>
  <c r="U4156" i="2"/>
  <c r="L4200" i="2"/>
  <c r="V4200" i="2" s="1"/>
  <c r="R201" i="14"/>
  <c r="W4200" i="2" s="1"/>
  <c r="L4264" i="2"/>
  <c r="V4264" i="2" s="1"/>
  <c r="R265" i="14"/>
  <c r="W4264" i="2" s="1"/>
  <c r="U4284" i="2"/>
  <c r="R54" i="13"/>
  <c r="W3053" i="2" s="1"/>
  <c r="L3053" i="2"/>
  <c r="V3053" i="2" s="1"/>
  <c r="U3073" i="2"/>
  <c r="R118" i="13"/>
  <c r="W3117" i="2" s="1"/>
  <c r="L3117" i="2"/>
  <c r="V3117" i="2" s="1"/>
  <c r="U3137" i="2"/>
  <c r="R182" i="13"/>
  <c r="W3181" i="2" s="1"/>
  <c r="L3181" i="2"/>
  <c r="V3181" i="2" s="1"/>
  <c r="U3201" i="2"/>
  <c r="R246" i="13"/>
  <c r="W3245" i="2" s="1"/>
  <c r="L3245" i="2"/>
  <c r="V3245" i="2" s="1"/>
  <c r="L2058" i="2"/>
  <c r="V2058" i="2" s="1"/>
  <c r="R59" i="12"/>
  <c r="W2058" i="2" s="1"/>
  <c r="L2122" i="2"/>
  <c r="V2122" i="2" s="1"/>
  <c r="R123" i="12"/>
  <c r="W2122" i="2" s="1"/>
  <c r="U2142" i="2"/>
  <c r="L2186" i="2"/>
  <c r="V2186" i="2" s="1"/>
  <c r="R187" i="12"/>
  <c r="W2186" i="2" s="1"/>
  <c r="U2206" i="2"/>
  <c r="L2250" i="2"/>
  <c r="V2250" i="2" s="1"/>
  <c r="R251" i="12"/>
  <c r="W2250" i="2" s="1"/>
  <c r="L299" i="2"/>
  <c r="V299" i="2" s="1"/>
  <c r="R300" i="10"/>
  <c r="W299" i="2" s="1"/>
  <c r="U279" i="2"/>
  <c r="L235" i="2"/>
  <c r="V235" i="2" s="1"/>
  <c r="R236" i="10"/>
  <c r="L171" i="2"/>
  <c r="V171" i="2" s="1"/>
  <c r="R172" i="10"/>
  <c r="U151" i="2"/>
  <c r="L107" i="2"/>
  <c r="V107" i="2" s="1"/>
  <c r="R108" i="10"/>
  <c r="L43" i="2"/>
  <c r="V43" i="2" s="1"/>
  <c r="R44" i="10"/>
  <c r="U23" i="2"/>
  <c r="U216" i="2"/>
  <c r="L124" i="2"/>
  <c r="V124" i="2" s="1"/>
  <c r="R125" i="10"/>
  <c r="L100" i="2"/>
  <c r="V100" i="2" s="1"/>
  <c r="R101" i="10"/>
  <c r="R15" i="14"/>
  <c r="W4014" i="2" s="1"/>
  <c r="L4014" i="2"/>
  <c r="V4014" i="2" s="1"/>
  <c r="R143" i="14"/>
  <c r="W4142" i="2" s="1"/>
  <c r="L4142" i="2"/>
  <c r="V4142" i="2" s="1"/>
  <c r="U4178" i="2"/>
  <c r="U4210" i="2"/>
  <c r="R196" i="13"/>
  <c r="W3195" i="2" s="1"/>
  <c r="L3195" i="2"/>
  <c r="V3195" i="2" s="1"/>
  <c r="R244" i="13"/>
  <c r="W3243" i="2" s="1"/>
  <c r="L3243" i="2"/>
  <c r="V3243" i="2" s="1"/>
  <c r="L2160" i="2"/>
  <c r="V2160" i="2" s="1"/>
  <c r="R161" i="12"/>
  <c r="W2160" i="2" s="1"/>
  <c r="L2192" i="2"/>
  <c r="V2192" i="2" s="1"/>
  <c r="R193" i="12"/>
  <c r="W2192" i="2" s="1"/>
  <c r="L245" i="2"/>
  <c r="V245" i="2" s="1"/>
  <c r="R246" i="10"/>
  <c r="L109" i="2"/>
  <c r="V109" i="2" s="1"/>
  <c r="R110" i="10"/>
  <c r="L2127" i="2"/>
  <c r="V2127" i="2" s="1"/>
  <c r="R128" i="12"/>
  <c r="W2127" i="2" s="1"/>
  <c r="L2271" i="2"/>
  <c r="V2271" i="2" s="1"/>
  <c r="R272" i="12"/>
  <c r="W2271" i="2" s="1"/>
  <c r="L182" i="2"/>
  <c r="V182" i="2" s="1"/>
  <c r="R183" i="10"/>
  <c r="L4031" i="2"/>
  <c r="V4031" i="2" s="1"/>
  <c r="R32" i="14"/>
  <c r="W4031" i="2" s="1"/>
  <c r="U4051" i="2"/>
  <c r="L4095" i="2"/>
  <c r="V4095" i="2" s="1"/>
  <c r="R96" i="14"/>
  <c r="W4095" i="2" s="1"/>
  <c r="U4115" i="2"/>
  <c r="L4159" i="2"/>
  <c r="V4159" i="2" s="1"/>
  <c r="R160" i="14"/>
  <c r="W4159" i="2" s="1"/>
  <c r="L4223" i="2"/>
  <c r="V4223" i="2" s="1"/>
  <c r="R224" i="14"/>
  <c r="W4223" i="2" s="1"/>
  <c r="U4243" i="2"/>
  <c r="L4287" i="2"/>
  <c r="V4287" i="2" s="1"/>
  <c r="R288" i="14"/>
  <c r="W4287" i="2" s="1"/>
  <c r="R13" i="13"/>
  <c r="W3012" i="2" s="1"/>
  <c r="L3012" i="2"/>
  <c r="V3012" i="2" s="1"/>
  <c r="U3032" i="2"/>
  <c r="R77" i="13"/>
  <c r="W3076" i="2" s="1"/>
  <c r="L3076" i="2"/>
  <c r="V3076" i="2" s="1"/>
  <c r="U3096" i="2"/>
  <c r="R141" i="13"/>
  <c r="W3140" i="2" s="1"/>
  <c r="L3140" i="2"/>
  <c r="V3140" i="2" s="1"/>
  <c r="U3160" i="2"/>
  <c r="R205" i="13"/>
  <c r="W3204" i="2" s="1"/>
  <c r="L3204" i="2"/>
  <c r="V3204" i="2" s="1"/>
  <c r="U3224" i="2"/>
  <c r="R269" i="13"/>
  <c r="W3268" i="2" s="1"/>
  <c r="L3268" i="2"/>
  <c r="L2017" i="2"/>
  <c r="R18" i="12"/>
  <c r="W2017" i="2" s="1"/>
  <c r="L2081" i="2"/>
  <c r="R82" i="12"/>
  <c r="W2081" i="2" s="1"/>
  <c r="L2145" i="2"/>
  <c r="R146" i="12"/>
  <c r="W2145" i="2" s="1"/>
  <c r="U2165" i="2"/>
  <c r="L2209" i="2"/>
  <c r="R210" i="12"/>
  <c r="W2209" i="2" s="1"/>
  <c r="L2273" i="2"/>
  <c r="R274" i="12"/>
  <c r="W2273" i="2" s="1"/>
  <c r="U2293" i="2"/>
  <c r="L276" i="2"/>
  <c r="V276" i="2" s="1"/>
  <c r="R277" i="10"/>
  <c r="W276" i="2" s="1"/>
  <c r="L92" i="2"/>
  <c r="V92" i="2" s="1"/>
  <c r="R93" i="10"/>
  <c r="L4038" i="2"/>
  <c r="V4038" i="2" s="1"/>
  <c r="R39" i="14"/>
  <c r="W4038" i="2" s="1"/>
  <c r="L4222" i="2"/>
  <c r="V4222" i="2" s="1"/>
  <c r="R223" i="14"/>
  <c r="W4222" i="2" s="1"/>
  <c r="L4286" i="2"/>
  <c r="V4286" i="2" s="1"/>
  <c r="R287" i="14"/>
  <c r="W4286" i="2" s="1"/>
  <c r="R20" i="13"/>
  <c r="W3019" i="2" s="1"/>
  <c r="L3019" i="2"/>
  <c r="V3019" i="2" s="1"/>
  <c r="R60" i="13"/>
  <c r="W3059" i="2" s="1"/>
  <c r="L3059" i="2"/>
  <c r="V3059" i="2" s="1"/>
  <c r="R92" i="13"/>
  <c r="W3091" i="2" s="1"/>
  <c r="L3091" i="2"/>
  <c r="V3091" i="2" s="1"/>
  <c r="R148" i="13"/>
  <c r="W3147" i="2" s="1"/>
  <c r="L3147" i="2"/>
  <c r="V3147" i="2" s="1"/>
  <c r="U3207" i="2"/>
  <c r="R49" i="12"/>
  <c r="W2048" i="2" s="1"/>
  <c r="L2048" i="2"/>
  <c r="V2048" i="2" s="1"/>
  <c r="U2076" i="2"/>
  <c r="L2136" i="2"/>
  <c r="V2136" i="2" s="1"/>
  <c r="R137" i="12"/>
  <c r="W2136" i="2" s="1"/>
  <c r="L2232" i="2"/>
  <c r="V2232" i="2" s="1"/>
  <c r="R233" i="12"/>
  <c r="W2232" i="2" s="1"/>
  <c r="L29" i="2"/>
  <c r="V29" i="2" s="1"/>
  <c r="R30" i="10"/>
  <c r="R294" i="14"/>
  <c r="W4293" i="2" s="1"/>
  <c r="L4293" i="2"/>
  <c r="V4293" i="2" s="1"/>
  <c r="R235" i="13"/>
  <c r="W3234" i="2" s="1"/>
  <c r="L3234" i="2"/>
  <c r="V3234" i="2" s="1"/>
  <c r="L247" i="2"/>
  <c r="V247" i="2" s="1"/>
  <c r="R248" i="10"/>
  <c r="L183" i="2"/>
  <c r="V183" i="2" s="1"/>
  <c r="R184" i="10"/>
  <c r="U163" i="2"/>
  <c r="L119" i="2"/>
  <c r="V119" i="2" s="1"/>
  <c r="R120" i="10"/>
  <c r="W119" i="2" s="1"/>
  <c r="U99" i="2"/>
  <c r="L55" i="2"/>
  <c r="V55" i="2" s="1"/>
  <c r="R56" i="10"/>
  <c r="L4187" i="2"/>
  <c r="V4187" i="2" s="1"/>
  <c r="R188" i="14"/>
  <c r="W4187" i="2" s="1"/>
  <c r="L4251" i="2"/>
  <c r="V4251" i="2" s="1"/>
  <c r="R252" i="14"/>
  <c r="W4251" i="2" s="1"/>
  <c r="U3020" i="2"/>
  <c r="R65" i="13"/>
  <c r="W3064" i="2" s="1"/>
  <c r="L3064" i="2"/>
  <c r="V3064" i="2" s="1"/>
  <c r="R129" i="13"/>
  <c r="W3128" i="2" s="1"/>
  <c r="L3128" i="2"/>
  <c r="V3128" i="2" s="1"/>
  <c r="U3148" i="2"/>
  <c r="R193" i="13"/>
  <c r="W3192" i="2" s="1"/>
  <c r="L3192" i="2"/>
  <c r="V3192" i="2" s="1"/>
  <c r="R257" i="13"/>
  <c r="W3256" i="2" s="1"/>
  <c r="L3256" i="2"/>
  <c r="V3256" i="2" s="1"/>
  <c r="L2045" i="2"/>
  <c r="V2045" i="2" s="1"/>
  <c r="R46" i="12"/>
  <c r="W2045" i="2" s="1"/>
  <c r="L2077" i="2"/>
  <c r="V2077" i="2" s="1"/>
  <c r="R78" i="12"/>
  <c r="W2077" i="2" s="1"/>
  <c r="L2125" i="2"/>
  <c r="V2125" i="2" s="1"/>
  <c r="R126" i="12"/>
  <c r="W2125" i="2" s="1"/>
  <c r="L200" i="2"/>
  <c r="V200" i="2" s="1"/>
  <c r="R201" i="10"/>
  <c r="L152" i="2"/>
  <c r="V152" i="2" s="1"/>
  <c r="R153" i="10"/>
  <c r="W152" i="2" s="1"/>
  <c r="U76" i="2"/>
  <c r="U28" i="2"/>
  <c r="L4043" i="2"/>
  <c r="V4043" i="2" s="1"/>
  <c r="R44" i="14"/>
  <c r="W4043" i="2" s="1"/>
  <c r="L4107" i="2"/>
  <c r="V4107" i="2" s="1"/>
  <c r="R108" i="14"/>
  <c r="W4107" i="2" s="1"/>
  <c r="U4127" i="2"/>
  <c r="L2069" i="2"/>
  <c r="V2069" i="2" s="1"/>
  <c r="R70" i="12"/>
  <c r="W2069" i="2" s="1"/>
  <c r="L2101" i="2"/>
  <c r="V2101" i="2" s="1"/>
  <c r="R102" i="12"/>
  <c r="W2101" i="2" s="1"/>
  <c r="L256" i="2"/>
  <c r="V256" i="2" s="1"/>
  <c r="R257" i="10"/>
  <c r="U212" i="2"/>
  <c r="L168" i="2"/>
  <c r="V168" i="2" s="1"/>
  <c r="R169" i="10"/>
  <c r="R49" i="10"/>
  <c r="L48" i="2"/>
  <c r="V48" i="2" s="1"/>
  <c r="L2087" i="2"/>
  <c r="V2087" i="2" s="1"/>
  <c r="R88" i="12"/>
  <c r="W2087" i="2" s="1"/>
  <c r="L238" i="2"/>
  <c r="V238" i="2" s="1"/>
  <c r="R239" i="10"/>
  <c r="L4042" i="2"/>
  <c r="V4042" i="2" s="1"/>
  <c r="R43" i="14"/>
  <c r="W4042" i="2" s="1"/>
  <c r="L4106" i="2"/>
  <c r="V4106" i="2" s="1"/>
  <c r="R107" i="14"/>
  <c r="W4106" i="2" s="1"/>
  <c r="L4170" i="2"/>
  <c r="V4170" i="2" s="1"/>
  <c r="R171" i="14"/>
  <c r="W4170" i="2" s="1"/>
  <c r="U4190" i="2"/>
  <c r="L4234" i="2"/>
  <c r="V4234" i="2" s="1"/>
  <c r="R235" i="14"/>
  <c r="W4234" i="2" s="1"/>
  <c r="L4298" i="2"/>
  <c r="V4298" i="2" s="1"/>
  <c r="R299" i="14"/>
  <c r="W4298" i="2" s="1"/>
  <c r="U3019" i="2"/>
  <c r="R64" i="13"/>
  <c r="W3063" i="2" s="1"/>
  <c r="L3063" i="2"/>
  <c r="V3063" i="2" s="1"/>
  <c r="U3083" i="2"/>
  <c r="R128" i="13"/>
  <c r="W3127" i="2" s="1"/>
  <c r="L3127" i="2"/>
  <c r="V3127" i="2" s="1"/>
  <c r="R192" i="13"/>
  <c r="W3191" i="2" s="1"/>
  <c r="L3191" i="2"/>
  <c r="V3191" i="2" s="1"/>
  <c r="R256" i="13"/>
  <c r="W3255" i="2" s="1"/>
  <c r="L3255" i="2"/>
  <c r="V3255" i="2" s="1"/>
  <c r="U3275" i="2"/>
  <c r="L2044" i="2"/>
  <c r="V2044" i="2" s="1"/>
  <c r="R45" i="12"/>
  <c r="W2044" i="2" s="1"/>
  <c r="U2064" i="2"/>
  <c r="L2108" i="2"/>
  <c r="V2108" i="2" s="1"/>
  <c r="R109" i="12"/>
  <c r="W2108" i="2" s="1"/>
  <c r="U2128" i="2"/>
  <c r="L2172" i="2"/>
  <c r="V2172" i="2" s="1"/>
  <c r="R173" i="12"/>
  <c r="W2172" i="2" s="1"/>
  <c r="L2236" i="2"/>
  <c r="V2236" i="2" s="1"/>
  <c r="R237" i="12"/>
  <c r="W2236" i="2" s="1"/>
  <c r="U2256" i="2"/>
  <c r="L2300" i="2"/>
  <c r="V2300" i="2" s="1"/>
  <c r="R301" i="12"/>
  <c r="W2300" i="2" s="1"/>
  <c r="L273" i="2"/>
  <c r="V273" i="2" s="1"/>
  <c r="R274" i="10"/>
  <c r="W273" i="2" s="1"/>
  <c r="U253" i="2"/>
  <c r="L209" i="2"/>
  <c r="V209" i="2" s="1"/>
  <c r="R210" i="10"/>
  <c r="L145" i="2"/>
  <c r="V145" i="2" s="1"/>
  <c r="R146" i="10"/>
  <c r="W145" i="2" s="1"/>
  <c r="L81" i="2"/>
  <c r="V81" i="2" s="1"/>
  <c r="R82" i="10"/>
  <c r="W81" i="2" s="1"/>
  <c r="L17" i="2"/>
  <c r="V17" i="2" s="1"/>
  <c r="R18" i="10"/>
  <c r="U294" i="2"/>
  <c r="L250" i="2"/>
  <c r="R251" i="10"/>
  <c r="L186" i="2"/>
  <c r="R187" i="10"/>
  <c r="W186" i="2" s="1"/>
  <c r="U166" i="2"/>
  <c r="L122" i="2"/>
  <c r="R123" i="10"/>
  <c r="U102" i="2"/>
  <c r="L58" i="2"/>
  <c r="R59" i="10"/>
  <c r="L18" i="2"/>
  <c r="R19" i="10"/>
  <c r="W18" i="2" s="1"/>
  <c r="U153" i="2"/>
  <c r="L86" i="2"/>
  <c r="V86" i="2" s="1"/>
  <c r="R87" i="10"/>
  <c r="W86" i="2" s="1"/>
  <c r="U4021" i="2"/>
  <c r="L4065" i="2"/>
  <c r="R66" i="14"/>
  <c r="W4065" i="2" s="1"/>
  <c r="U4085" i="2"/>
  <c r="L4129" i="2"/>
  <c r="R130" i="14"/>
  <c r="W4129" i="2" s="1"/>
  <c r="L4193" i="2"/>
  <c r="R194" i="14"/>
  <c r="W4193" i="2" s="1"/>
  <c r="U4213" i="2"/>
  <c r="L4257" i="2"/>
  <c r="R258" i="14"/>
  <c r="W4257" i="2" s="1"/>
  <c r="U4277" i="2"/>
  <c r="R47" i="13"/>
  <c r="W3046" i="2" s="1"/>
  <c r="L3046" i="2"/>
  <c r="R111" i="13"/>
  <c r="W3110" i="2" s="1"/>
  <c r="L3110" i="2"/>
  <c r="R175" i="13"/>
  <c r="W3174" i="2" s="1"/>
  <c r="L3174" i="2"/>
  <c r="U3194" i="2"/>
  <c r="R239" i="13"/>
  <c r="W3238" i="2" s="1"/>
  <c r="L3238" i="2"/>
  <c r="U3258" i="2"/>
  <c r="R303" i="13"/>
  <c r="W3302" i="2" s="1"/>
  <c r="L3302" i="2"/>
  <c r="L2067" i="2"/>
  <c r="R68" i="12"/>
  <c r="W2067" i="2" s="1"/>
  <c r="L2131" i="2"/>
  <c r="R132" i="12"/>
  <c r="W2131" i="2" s="1"/>
  <c r="L2195" i="2"/>
  <c r="R196" i="12"/>
  <c r="W2195" i="2" s="1"/>
  <c r="U2215" i="2"/>
  <c r="L2259" i="2"/>
  <c r="R260" i="12"/>
  <c r="W2259" i="2" s="1"/>
  <c r="U22" i="2"/>
  <c r="U225" i="2"/>
  <c r="L125" i="2"/>
  <c r="V125" i="2" s="1"/>
  <c r="R126" i="10"/>
  <c r="L61" i="2"/>
  <c r="V61" i="2" s="1"/>
  <c r="R62" i="10"/>
  <c r="W61" i="2" s="1"/>
  <c r="L4165" i="2"/>
  <c r="V4165" i="2" s="1"/>
  <c r="R166" i="14"/>
  <c r="W4165" i="2" s="1"/>
  <c r="L4237" i="2"/>
  <c r="V4237" i="2" s="1"/>
  <c r="R238" i="14"/>
  <c r="W4237" i="2" s="1"/>
  <c r="L4032" i="2"/>
  <c r="V4032" i="2" s="1"/>
  <c r="R33" i="14"/>
  <c r="W4032" i="2" s="1"/>
  <c r="U4052" i="2"/>
  <c r="L4096" i="2"/>
  <c r="V4096" i="2" s="1"/>
  <c r="R97" i="14"/>
  <c r="W4096" i="2" s="1"/>
  <c r="L4160" i="2"/>
  <c r="V4160" i="2" s="1"/>
  <c r="R161" i="14"/>
  <c r="W4160" i="2" s="1"/>
  <c r="U4180" i="2"/>
  <c r="L4224" i="2"/>
  <c r="V4224" i="2" s="1"/>
  <c r="R225" i="14"/>
  <c r="W4224" i="2" s="1"/>
  <c r="L4288" i="2"/>
  <c r="V4288" i="2" s="1"/>
  <c r="R289" i="14"/>
  <c r="W4288" i="2" s="1"/>
  <c r="R14" i="13"/>
  <c r="W3013" i="2" s="1"/>
  <c r="L3013" i="2"/>
  <c r="V3013" i="2" s="1"/>
  <c r="R78" i="13"/>
  <c r="W3077" i="2" s="1"/>
  <c r="L3077" i="2"/>
  <c r="V3077" i="2" s="1"/>
  <c r="R142" i="13"/>
  <c r="W3141" i="2" s="1"/>
  <c r="L3141" i="2"/>
  <c r="V3141" i="2" s="1"/>
  <c r="U3161" i="2"/>
  <c r="R206" i="13"/>
  <c r="W3205" i="2" s="1"/>
  <c r="L3205" i="2"/>
  <c r="V3205" i="2" s="1"/>
  <c r="R270" i="13"/>
  <c r="W3269" i="2" s="1"/>
  <c r="L3269" i="2"/>
  <c r="V3269" i="2" s="1"/>
  <c r="U3289" i="2"/>
  <c r="L2018" i="2"/>
  <c r="V2018" i="2" s="1"/>
  <c r="R19" i="12"/>
  <c r="W2018" i="2" s="1"/>
  <c r="L2082" i="2"/>
  <c r="V2082" i="2" s="1"/>
  <c r="R83" i="12"/>
  <c r="W2082" i="2" s="1"/>
  <c r="L2146" i="2"/>
  <c r="V2146" i="2" s="1"/>
  <c r="R147" i="12"/>
  <c r="W2146" i="2" s="1"/>
  <c r="U2166" i="2"/>
  <c r="L2210" i="2"/>
  <c r="V2210" i="2" s="1"/>
  <c r="R211" i="12"/>
  <c r="W2210" i="2" s="1"/>
  <c r="L2274" i="2"/>
  <c r="V2274" i="2" s="1"/>
  <c r="R275" i="12"/>
  <c r="W2274" i="2" s="1"/>
  <c r="L275" i="2"/>
  <c r="V275" i="2" s="1"/>
  <c r="R276" i="10"/>
  <c r="L211" i="2"/>
  <c r="V211" i="2" s="1"/>
  <c r="R212" i="10"/>
  <c r="U191" i="2"/>
  <c r="L147" i="2"/>
  <c r="V147" i="2" s="1"/>
  <c r="R148" i="10"/>
  <c r="U127" i="2"/>
  <c r="L83" i="2"/>
  <c r="V83" i="2" s="1"/>
  <c r="R84" i="10"/>
  <c r="L19" i="2"/>
  <c r="V19" i="2" s="1"/>
  <c r="R20" i="10"/>
  <c r="U208" i="2"/>
  <c r="L52" i="2"/>
  <c r="V52" i="2" s="1"/>
  <c r="R53" i="10"/>
  <c r="W52" i="2" s="1"/>
  <c r="L4110" i="2"/>
  <c r="V4110" i="2" s="1"/>
  <c r="R111" i="14"/>
  <c r="W4110" i="2" s="1"/>
  <c r="L4182" i="2"/>
  <c r="V4182" i="2" s="1"/>
  <c r="R183" i="14"/>
  <c r="W4182" i="2" s="1"/>
  <c r="U4226" i="2"/>
  <c r="U4298" i="2"/>
  <c r="R52" i="13"/>
  <c r="W3051" i="2" s="1"/>
  <c r="L3051" i="2"/>
  <c r="V3051" i="2" s="1"/>
  <c r="R100" i="13"/>
  <c r="W3099" i="2" s="1"/>
  <c r="L3099" i="2"/>
  <c r="V3099" i="2" s="1"/>
  <c r="R300" i="13"/>
  <c r="W3299" i="2" s="1"/>
  <c r="L3299" i="2"/>
  <c r="V3299" i="2" s="1"/>
  <c r="U2100" i="2"/>
  <c r="L2224" i="2"/>
  <c r="V2224" i="2" s="1"/>
  <c r="R225" i="12"/>
  <c r="W2224" i="2" s="1"/>
  <c r="R286" i="10"/>
  <c r="W285" i="2" s="1"/>
  <c r="L285" i="2"/>
  <c r="V285" i="2" s="1"/>
  <c r="L213" i="2"/>
  <c r="V213" i="2" s="1"/>
  <c r="R214" i="10"/>
  <c r="L157" i="2"/>
  <c r="V157" i="2" s="1"/>
  <c r="R158" i="10"/>
  <c r="U33" i="2"/>
  <c r="U4011" i="2"/>
  <c r="L4055" i="2"/>
  <c r="V4055" i="2" s="1"/>
  <c r="R56" i="14"/>
  <c r="W4055" i="2" s="1"/>
  <c r="U4075" i="2"/>
  <c r="L4119" i="2"/>
  <c r="V4119" i="2" s="1"/>
  <c r="R120" i="14"/>
  <c r="W4119" i="2" s="1"/>
  <c r="U4139" i="2"/>
  <c r="L4183" i="2"/>
  <c r="V4183" i="2" s="1"/>
  <c r="R184" i="14"/>
  <c r="W4183" i="2" s="1"/>
  <c r="U4203" i="2"/>
  <c r="L4247" i="2"/>
  <c r="V4247" i="2" s="1"/>
  <c r="R248" i="14"/>
  <c r="W4247" i="2" s="1"/>
  <c r="U4267" i="2"/>
  <c r="R37" i="13"/>
  <c r="W3036" i="2" s="1"/>
  <c r="L3036" i="2"/>
  <c r="V3036" i="2" s="1"/>
  <c r="U3056" i="2"/>
  <c r="R101" i="13"/>
  <c r="W3100" i="2" s="1"/>
  <c r="L3100" i="2"/>
  <c r="V3100" i="2" s="1"/>
  <c r="R165" i="13"/>
  <c r="W3164" i="2" s="1"/>
  <c r="L3164" i="2"/>
  <c r="V3164" i="2" s="1"/>
  <c r="U3184" i="2"/>
  <c r="R229" i="13"/>
  <c r="W3228" i="2" s="1"/>
  <c r="L3228" i="2"/>
  <c r="V3228" i="2" s="1"/>
  <c r="U3248" i="2"/>
  <c r="R293" i="13"/>
  <c r="W3292" i="2" s="1"/>
  <c r="L3292" i="2"/>
  <c r="L2041" i="2"/>
  <c r="R42" i="12"/>
  <c r="W2041" i="2" s="1"/>
  <c r="U2061" i="2"/>
  <c r="L2105" i="2"/>
  <c r="R106" i="12"/>
  <c r="W2105" i="2" s="1"/>
  <c r="L2169" i="2"/>
  <c r="R170" i="12"/>
  <c r="W2169" i="2" s="1"/>
  <c r="L2233" i="2"/>
  <c r="R234" i="12"/>
  <c r="W2233" i="2" s="1"/>
  <c r="U2253" i="2"/>
  <c r="L2297" i="2"/>
  <c r="R298" i="12"/>
  <c r="W2297" i="2" s="1"/>
  <c r="L252" i="2"/>
  <c r="V252" i="2" s="1"/>
  <c r="R253" i="10"/>
  <c r="U232" i="2"/>
  <c r="L188" i="2"/>
  <c r="V188" i="2" s="1"/>
  <c r="R189" i="10"/>
  <c r="U152" i="2"/>
  <c r="U48" i="2"/>
  <c r="L12" i="2"/>
  <c r="V12" i="2" s="1"/>
  <c r="R13" i="10"/>
  <c r="L4070" i="2"/>
  <c r="V4070" i="2" s="1"/>
  <c r="R71" i="14"/>
  <c r="W4070" i="2" s="1"/>
  <c r="L4134" i="2"/>
  <c r="V4134" i="2" s="1"/>
  <c r="R135" i="14"/>
  <c r="W4134" i="2" s="1"/>
  <c r="U4186" i="2"/>
  <c r="U3127" i="2"/>
  <c r="R212" i="13"/>
  <c r="W3211" i="2" s="1"/>
  <c r="L3211" i="2"/>
  <c r="V3211" i="2" s="1"/>
  <c r="U3247" i="2"/>
  <c r="R25" i="12"/>
  <c r="W2024" i="2" s="1"/>
  <c r="L2024" i="2"/>
  <c r="V2024" i="2" s="1"/>
  <c r="R81" i="12"/>
  <c r="W2080" i="2" s="1"/>
  <c r="L2080" i="2"/>
  <c r="V2080" i="2" s="1"/>
  <c r="L2104" i="2"/>
  <c r="V2104" i="2" s="1"/>
  <c r="R105" i="12"/>
  <c r="W2104" i="2" s="1"/>
  <c r="L2168" i="2"/>
  <c r="V2168" i="2" s="1"/>
  <c r="R169" i="12"/>
  <c r="W2168" i="2" s="1"/>
  <c r="U2276" i="2"/>
  <c r="L2304" i="2"/>
  <c r="V2304" i="2" s="1"/>
  <c r="R305" i="12"/>
  <c r="W2304" i="2" s="1"/>
  <c r="L4077" i="2"/>
  <c r="V4077" i="2" s="1"/>
  <c r="R78" i="14"/>
  <c r="W4077" i="2" s="1"/>
  <c r="L4141" i="2"/>
  <c r="V4141" i="2" s="1"/>
  <c r="R142" i="14"/>
  <c r="W4141" i="2" s="1"/>
  <c r="R155" i="13"/>
  <c r="W3154" i="2" s="1"/>
  <c r="L3154" i="2"/>
  <c r="V3154" i="2" s="1"/>
  <c r="R40" i="12"/>
  <c r="W2039" i="2" s="1"/>
  <c r="L2039" i="2"/>
  <c r="V2039" i="2" s="1"/>
  <c r="L2223" i="2"/>
  <c r="V2223" i="2" s="1"/>
  <c r="R224" i="12"/>
  <c r="W2223" i="2" s="1"/>
  <c r="R287" i="10"/>
  <c r="L286" i="2"/>
  <c r="V286" i="2" s="1"/>
  <c r="L126" i="2"/>
  <c r="V126" i="2" s="1"/>
  <c r="R127" i="10"/>
  <c r="W126" i="2" s="1"/>
  <c r="R89" i="13"/>
  <c r="W3088" i="2" s="1"/>
  <c r="L3088" i="2"/>
  <c r="V3088" i="2" s="1"/>
  <c r="U3108" i="2"/>
  <c r="R153" i="13"/>
  <c r="W3152" i="2" s="1"/>
  <c r="L3152" i="2"/>
  <c r="V3152" i="2" s="1"/>
  <c r="R217" i="13"/>
  <c r="W3216" i="2" s="1"/>
  <c r="L3216" i="2"/>
  <c r="V3216" i="2" s="1"/>
  <c r="U3236" i="2"/>
  <c r="R281" i="13"/>
  <c r="W3280" i="2" s="1"/>
  <c r="L3280" i="2"/>
  <c r="V3280" i="2" s="1"/>
  <c r="L2221" i="2"/>
  <c r="V2221" i="2" s="1"/>
  <c r="R222" i="12"/>
  <c r="W2221" i="2" s="1"/>
  <c r="U268" i="2"/>
  <c r="R113" i="10"/>
  <c r="L112" i="2"/>
  <c r="V112" i="2" s="1"/>
  <c r="U68" i="2"/>
  <c r="U20" i="2"/>
  <c r="U4023" i="2"/>
  <c r="L4067" i="2"/>
  <c r="V4067" i="2" s="1"/>
  <c r="R68" i="14"/>
  <c r="W4067" i="2" s="1"/>
  <c r="U4087" i="2"/>
  <c r="L4131" i="2"/>
  <c r="V4131" i="2" s="1"/>
  <c r="R132" i="14"/>
  <c r="W4131" i="2" s="1"/>
  <c r="L2149" i="2"/>
  <c r="V2149" i="2" s="1"/>
  <c r="R150" i="12"/>
  <c r="W2149" i="2" s="1"/>
  <c r="R190" i="12"/>
  <c r="W2189" i="2" s="1"/>
  <c r="L2189" i="2"/>
  <c r="V2189" i="2" s="1"/>
  <c r="L2229" i="2"/>
  <c r="V2229" i="2" s="1"/>
  <c r="R230" i="12"/>
  <c r="W2229" i="2" s="1"/>
  <c r="L72" i="2"/>
  <c r="V72" i="2" s="1"/>
  <c r="R73" i="10"/>
  <c r="W72" i="2" s="1"/>
  <c r="L110" i="2"/>
  <c r="V110" i="2" s="1"/>
  <c r="R111" i="10"/>
  <c r="W110" i="2" s="1"/>
  <c r="U4022" i="2"/>
  <c r="L4066" i="2"/>
  <c r="V4066" i="2" s="1"/>
  <c r="R67" i="14"/>
  <c r="W4066" i="2" s="1"/>
  <c r="L4130" i="2"/>
  <c r="V4130" i="2" s="1"/>
  <c r="R131" i="14"/>
  <c r="W4130" i="2" s="1"/>
  <c r="L4194" i="2"/>
  <c r="V4194" i="2" s="1"/>
  <c r="R195" i="14"/>
  <c r="W4194" i="2" s="1"/>
  <c r="U4214" i="2"/>
  <c r="L4258" i="2"/>
  <c r="V4258" i="2" s="1"/>
  <c r="R259" i="14"/>
  <c r="W4258" i="2" s="1"/>
  <c r="U4278" i="2"/>
  <c r="R24" i="13"/>
  <c r="W3023" i="2" s="1"/>
  <c r="L3023" i="2"/>
  <c r="V3023" i="2" s="1"/>
  <c r="U3043" i="2"/>
  <c r="R88" i="13"/>
  <c r="W3087" i="2" s="1"/>
  <c r="L3087" i="2"/>
  <c r="V3087" i="2" s="1"/>
  <c r="R152" i="13"/>
  <c r="W3151" i="2" s="1"/>
  <c r="L3151" i="2"/>
  <c r="V3151" i="2" s="1"/>
  <c r="R216" i="13"/>
  <c r="W3215" i="2" s="1"/>
  <c r="L3215" i="2"/>
  <c r="V3215" i="2" s="1"/>
  <c r="U3235" i="2"/>
  <c r="R280" i="13"/>
  <c r="W3279" i="2" s="1"/>
  <c r="L3279" i="2"/>
  <c r="V3279" i="2" s="1"/>
  <c r="L2068" i="2"/>
  <c r="V2068" i="2" s="1"/>
  <c r="R69" i="12"/>
  <c r="W2068" i="2" s="1"/>
  <c r="R133" i="12"/>
  <c r="W2132" i="2" s="1"/>
  <c r="L2132" i="2"/>
  <c r="V2132" i="2" s="1"/>
  <c r="L2196" i="2"/>
  <c r="V2196" i="2" s="1"/>
  <c r="R197" i="12"/>
  <c r="W2196" i="2" s="1"/>
  <c r="U2216" i="2"/>
  <c r="R261" i="12"/>
  <c r="W2260" i="2" s="1"/>
  <c r="L2260" i="2"/>
  <c r="V2260" i="2" s="1"/>
  <c r="U2280" i="2"/>
  <c r="U293" i="2"/>
  <c r="L249" i="2"/>
  <c r="V249" i="2" s="1"/>
  <c r="R250" i="10"/>
  <c r="U229" i="2"/>
  <c r="R186" i="10"/>
  <c r="L185" i="2"/>
  <c r="V185" i="2" s="1"/>
  <c r="U165" i="2"/>
  <c r="R122" i="10"/>
  <c r="W121" i="2" s="1"/>
  <c r="L121" i="2"/>
  <c r="V121" i="2" s="1"/>
  <c r="R58" i="10"/>
  <c r="L57" i="2"/>
  <c r="V57" i="2" s="1"/>
  <c r="L290" i="2"/>
  <c r="R291" i="10"/>
  <c r="W290" i="2" s="1"/>
  <c r="L226" i="2"/>
  <c r="R227" i="10"/>
  <c r="U206" i="2"/>
  <c r="L162" i="2"/>
  <c r="R163" i="10"/>
  <c r="U142" i="2"/>
  <c r="L98" i="2"/>
  <c r="R99" i="10"/>
  <c r="W98" i="2" s="1"/>
  <c r="U78" i="2"/>
  <c r="L277" i="2"/>
  <c r="V277" i="2" s="1"/>
  <c r="R278" i="10"/>
  <c r="U145" i="2"/>
  <c r="L53" i="2"/>
  <c r="V53" i="2" s="1"/>
  <c r="R54" i="10"/>
  <c r="L4125" i="2"/>
  <c r="V4125" i="2" s="1"/>
  <c r="R126" i="14"/>
  <c r="W4125" i="2" s="1"/>
  <c r="L4229" i="2"/>
  <c r="V4229" i="2" s="1"/>
  <c r="R230" i="14"/>
  <c r="W4229" i="2" s="1"/>
  <c r="R27" i="13"/>
  <c r="W3026" i="2" s="1"/>
  <c r="L3026" i="2"/>
  <c r="V3026" i="2" s="1"/>
  <c r="L302" i="2"/>
  <c r="V302" i="2" s="1"/>
  <c r="R303" i="10"/>
  <c r="W302" i="2" s="1"/>
  <c r="L4025" i="2"/>
  <c r="R26" i="14"/>
  <c r="W4025" i="2" s="1"/>
  <c r="L4089" i="2"/>
  <c r="R90" i="14"/>
  <c r="W4089" i="2" s="1"/>
  <c r="L4153" i="2"/>
  <c r="R154" i="14"/>
  <c r="W4153" i="2" s="1"/>
  <c r="U4173" i="2"/>
  <c r="L4217" i="2"/>
  <c r="R218" i="14"/>
  <c r="W4217" i="2" s="1"/>
  <c r="U4237" i="2"/>
  <c r="L4281" i="2"/>
  <c r="R282" i="14"/>
  <c r="W4281" i="2" s="1"/>
  <c r="U4301" i="2"/>
  <c r="R71" i="13"/>
  <c r="W3070" i="2" s="1"/>
  <c r="L3070" i="2"/>
  <c r="U3090" i="2"/>
  <c r="R135" i="13"/>
  <c r="W3134" i="2" s="1"/>
  <c r="L3134" i="2"/>
  <c r="R199" i="13"/>
  <c r="W3198" i="2" s="1"/>
  <c r="L3198" i="2"/>
  <c r="R263" i="13"/>
  <c r="W3262" i="2" s="1"/>
  <c r="L3262" i="2"/>
  <c r="U3282" i="2"/>
  <c r="L2027" i="2"/>
  <c r="R28" i="12"/>
  <c r="W2027" i="2" s="1"/>
  <c r="L2091" i="2"/>
  <c r="R92" i="12"/>
  <c r="W2091" i="2" s="1"/>
  <c r="L2155" i="2"/>
  <c r="R156" i="12"/>
  <c r="W2155" i="2" s="1"/>
  <c r="U2175" i="2"/>
  <c r="L2219" i="2"/>
  <c r="R220" i="12"/>
  <c r="W2219" i="2" s="1"/>
  <c r="L2283" i="2"/>
  <c r="R284" i="12"/>
  <c r="W2283" i="2" s="1"/>
  <c r="L205" i="2"/>
  <c r="V205" i="2" s="1"/>
  <c r="R206" i="10"/>
  <c r="L13" i="2"/>
  <c r="V13" i="2" s="1"/>
  <c r="R14" i="10"/>
  <c r="R219" i="13"/>
  <c r="W3218" i="2" s="1"/>
  <c r="L3218" i="2"/>
  <c r="V3218" i="2" s="1"/>
  <c r="L230" i="2"/>
  <c r="V230" i="2" s="1"/>
  <c r="R231" i="10"/>
  <c r="L4056" i="2"/>
  <c r="V4056" i="2" s="1"/>
  <c r="R57" i="14"/>
  <c r="W4056" i="2" s="1"/>
  <c r="U4076" i="2"/>
  <c r="L4120" i="2"/>
  <c r="V4120" i="2" s="1"/>
  <c r="R121" i="14"/>
  <c r="W4120" i="2" s="1"/>
  <c r="U4140" i="2"/>
  <c r="L4184" i="2"/>
  <c r="V4184" i="2" s="1"/>
  <c r="R185" i="14"/>
  <c r="W4184" i="2" s="1"/>
  <c r="L4248" i="2"/>
  <c r="V4248" i="2" s="1"/>
  <c r="R249" i="14"/>
  <c r="W4248" i="2" s="1"/>
  <c r="U4268" i="2"/>
  <c r="R38" i="13"/>
  <c r="W3037" i="2" s="1"/>
  <c r="L3037" i="2"/>
  <c r="V3037" i="2" s="1"/>
  <c r="U3057" i="2"/>
  <c r="R102" i="13"/>
  <c r="W3101" i="2" s="1"/>
  <c r="L3101" i="2"/>
  <c r="V3101" i="2" s="1"/>
  <c r="R166" i="13"/>
  <c r="W3165" i="2" s="1"/>
  <c r="L3165" i="2"/>
  <c r="V3165" i="2" s="1"/>
  <c r="U3185" i="2"/>
  <c r="R230" i="13"/>
  <c r="W3229" i="2" s="1"/>
  <c r="L3229" i="2"/>
  <c r="V3229" i="2" s="1"/>
  <c r="U3249" i="2"/>
  <c r="R294" i="13"/>
  <c r="W3293" i="2" s="1"/>
  <c r="L3293" i="2"/>
  <c r="V3293" i="2" s="1"/>
  <c r="L2042" i="2"/>
  <c r="V2042" i="2" s="1"/>
  <c r="R43" i="12"/>
  <c r="W2042" i="2" s="1"/>
  <c r="L2106" i="2"/>
  <c r="V2106" i="2" s="1"/>
  <c r="R107" i="12"/>
  <c r="W2106" i="2" s="1"/>
  <c r="U2126" i="2"/>
  <c r="L2170" i="2"/>
  <c r="V2170" i="2" s="1"/>
  <c r="R171" i="12"/>
  <c r="W2170" i="2" s="1"/>
  <c r="U2190" i="2"/>
  <c r="L2234" i="2"/>
  <c r="V2234" i="2" s="1"/>
  <c r="R235" i="12"/>
  <c r="W2234" i="2" s="1"/>
  <c r="L2298" i="2"/>
  <c r="V2298" i="2" s="1"/>
  <c r="R299" i="12"/>
  <c r="W2298" i="2" s="1"/>
  <c r="L251" i="2"/>
  <c r="V251" i="2" s="1"/>
  <c r="R252" i="10"/>
  <c r="U231" i="2"/>
  <c r="R188" i="10"/>
  <c r="W187" i="2" s="1"/>
  <c r="L187" i="2"/>
  <c r="V187" i="2" s="1"/>
  <c r="U167" i="2"/>
  <c r="R124" i="10"/>
  <c r="L123" i="2"/>
  <c r="V123" i="2" s="1"/>
  <c r="L59" i="2"/>
  <c r="V59" i="2" s="1"/>
  <c r="R60" i="10"/>
  <c r="W59" i="2" s="1"/>
  <c r="L156" i="2"/>
  <c r="V156" i="2" s="1"/>
  <c r="R157" i="10"/>
  <c r="L116" i="2"/>
  <c r="V116" i="2" s="1"/>
  <c r="R117" i="10"/>
  <c r="L4030" i="2"/>
  <c r="V4030" i="2" s="1"/>
  <c r="R31" i="14"/>
  <c r="W4030" i="2" s="1"/>
  <c r="L4238" i="2"/>
  <c r="V4238" i="2" s="1"/>
  <c r="R239" i="14"/>
  <c r="W4238" i="2" s="1"/>
  <c r="L4302" i="2"/>
  <c r="V4302" i="2" s="1"/>
  <c r="R303" i="14"/>
  <c r="W4302" i="2" s="1"/>
  <c r="R204" i="13"/>
  <c r="W3203" i="2" s="1"/>
  <c r="L3203" i="2"/>
  <c r="V3203" i="2" s="1"/>
  <c r="R252" i="13"/>
  <c r="W3251" i="2" s="1"/>
  <c r="L3251" i="2"/>
  <c r="V3251" i="2" s="1"/>
  <c r="R113" i="12"/>
  <c r="W2112" i="2" s="1"/>
  <c r="L2112" i="2"/>
  <c r="V2112" i="2" s="1"/>
  <c r="U241" i="2"/>
  <c r="U105" i="2"/>
  <c r="L4013" i="2"/>
  <c r="V4013" i="2" s="1"/>
  <c r="R14" i="14"/>
  <c r="W4013" i="2" s="1"/>
  <c r="L4069" i="2"/>
  <c r="V4069" i="2" s="1"/>
  <c r="R70" i="14"/>
  <c r="W4069" i="2" s="1"/>
  <c r="L4253" i="2"/>
  <c r="V4253" i="2" s="1"/>
  <c r="R254" i="14"/>
  <c r="W4253" i="2" s="1"/>
  <c r="R19" i="13"/>
  <c r="W3018" i="2" s="1"/>
  <c r="L3018" i="2"/>
  <c r="V3018" i="2" s="1"/>
  <c r="R139" i="13"/>
  <c r="W3138" i="2" s="1"/>
  <c r="L3138" i="2"/>
  <c r="V3138" i="2" s="1"/>
  <c r="L2279" i="2"/>
  <c r="V2279" i="2" s="1"/>
  <c r="R280" i="12"/>
  <c r="W2279" i="2" s="1"/>
  <c r="L4015" i="2"/>
  <c r="V4015" i="2" s="1"/>
  <c r="R16" i="14"/>
  <c r="W4015" i="2" s="1"/>
  <c r="U4035" i="2"/>
  <c r="L4079" i="2"/>
  <c r="V4079" i="2" s="1"/>
  <c r="R80" i="14"/>
  <c r="W4079" i="2" s="1"/>
  <c r="U4099" i="2"/>
  <c r="L4143" i="2"/>
  <c r="V4143" i="2" s="1"/>
  <c r="R144" i="14"/>
  <c r="W4143" i="2" s="1"/>
  <c r="U4163" i="2"/>
  <c r="L4207" i="2"/>
  <c r="V4207" i="2" s="1"/>
  <c r="R208" i="14"/>
  <c r="W4207" i="2" s="1"/>
  <c r="U4227" i="2"/>
  <c r="L4271" i="2"/>
  <c r="V4271" i="2" s="1"/>
  <c r="R272" i="14"/>
  <c r="W4271" i="2" s="1"/>
  <c r="U4291" i="2"/>
  <c r="R61" i="13"/>
  <c r="W3060" i="2" s="1"/>
  <c r="L3060" i="2"/>
  <c r="V3060" i="2" s="1"/>
  <c r="R125" i="13"/>
  <c r="W3124" i="2" s="1"/>
  <c r="L3124" i="2"/>
  <c r="V3124" i="2" s="1"/>
  <c r="U3144" i="2"/>
  <c r="R189" i="13"/>
  <c r="W3188" i="2" s="1"/>
  <c r="L3188" i="2"/>
  <c r="V3188" i="2" s="1"/>
  <c r="U3208" i="2"/>
  <c r="R253" i="13"/>
  <c r="W3252" i="2" s="1"/>
  <c r="L3252" i="2"/>
  <c r="U3272" i="2"/>
  <c r="L2065" i="2"/>
  <c r="R66" i="12"/>
  <c r="W2065" i="2" s="1"/>
  <c r="L2129" i="2"/>
  <c r="R130" i="12"/>
  <c r="W2129" i="2" s="1"/>
  <c r="L2193" i="2"/>
  <c r="R194" i="12"/>
  <c r="W2193" i="2" s="1"/>
  <c r="U2213" i="2"/>
  <c r="L2257" i="2"/>
  <c r="R258" i="12"/>
  <c r="W2257" i="2" s="1"/>
  <c r="L292" i="2"/>
  <c r="V292" i="2" s="1"/>
  <c r="R293" i="10"/>
  <c r="U272" i="2"/>
  <c r="L228" i="2"/>
  <c r="V228" i="2" s="1"/>
  <c r="R229" i="10"/>
  <c r="L148" i="2"/>
  <c r="V148" i="2" s="1"/>
  <c r="R149" i="10"/>
  <c r="L84" i="2"/>
  <c r="V84" i="2" s="1"/>
  <c r="R85" i="10"/>
  <c r="W84" i="2" s="1"/>
  <c r="L44" i="2"/>
  <c r="V44" i="2" s="1"/>
  <c r="R45" i="10"/>
  <c r="W44" i="2" s="1"/>
  <c r="U4042" i="2"/>
  <c r="L4094" i="2"/>
  <c r="V4094" i="2" s="1"/>
  <c r="R95" i="14"/>
  <c r="W4094" i="2" s="1"/>
  <c r="L4230" i="2"/>
  <c r="V4230" i="2" s="1"/>
  <c r="R231" i="14"/>
  <c r="W4230" i="2" s="1"/>
  <c r="L4262" i="2"/>
  <c r="V4262" i="2" s="1"/>
  <c r="R263" i="14"/>
  <c r="W4262" i="2" s="1"/>
  <c r="U3023" i="2"/>
  <c r="R108" i="13"/>
  <c r="W3107" i="2" s="1"/>
  <c r="L3107" i="2"/>
  <c r="V3107" i="2" s="1"/>
  <c r="R132" i="13"/>
  <c r="W3131" i="2" s="1"/>
  <c r="L3131" i="2"/>
  <c r="V3131" i="2" s="1"/>
  <c r="U3151" i="2"/>
  <c r="R180" i="13"/>
  <c r="W3179" i="2" s="1"/>
  <c r="L3179" i="2"/>
  <c r="V3179" i="2" s="1"/>
  <c r="R260" i="13"/>
  <c r="W3259" i="2" s="1"/>
  <c r="L3259" i="2"/>
  <c r="V3259" i="2" s="1"/>
  <c r="R292" i="13"/>
  <c r="W3291" i="2" s="1"/>
  <c r="L3291" i="2"/>
  <c r="V3291" i="2" s="1"/>
  <c r="U2140" i="2"/>
  <c r="L2280" i="2"/>
  <c r="V2280" i="2" s="1"/>
  <c r="R281" i="12"/>
  <c r="W2280" i="2" s="1"/>
  <c r="L173" i="2"/>
  <c r="V173" i="2" s="1"/>
  <c r="R174" i="10"/>
  <c r="R22" i="10"/>
  <c r="L21" i="2"/>
  <c r="V21" i="2" s="1"/>
  <c r="L4197" i="2"/>
  <c r="V4197" i="2" s="1"/>
  <c r="R198" i="14"/>
  <c r="W4197" i="2" s="1"/>
  <c r="L4245" i="2"/>
  <c r="V4245" i="2" s="1"/>
  <c r="R246" i="14"/>
  <c r="W4245" i="2" s="1"/>
  <c r="R107" i="13"/>
  <c r="W3106" i="2" s="1"/>
  <c r="L3106" i="2"/>
  <c r="V3106" i="2" s="1"/>
  <c r="E60" i="4"/>
  <c r="E58" i="4"/>
  <c r="E56" i="4"/>
  <c r="E54" i="4"/>
  <c r="E52" i="4"/>
  <c r="L7" i="2"/>
  <c r="E59" i="4"/>
  <c r="E57" i="4"/>
  <c r="E55" i="4"/>
  <c r="E53" i="4"/>
  <c r="U8" i="2"/>
  <c r="R8" i="10"/>
  <c r="U7" i="2"/>
  <c r="R9" i="10"/>
  <c r="L8" i="2"/>
  <c r="V8" i="2" s="1"/>
  <c r="F100" i="6"/>
  <c r="H121" i="4"/>
  <c r="F105" i="6" s="1"/>
  <c r="L4008" i="2"/>
  <c r="R9" i="14"/>
  <c r="W4008" i="2" s="1"/>
  <c r="L4010" i="2"/>
  <c r="R11" i="14"/>
  <c r="W4010" i="2" s="1"/>
  <c r="L4009" i="2"/>
  <c r="R10" i="14"/>
  <c r="W4009" i="2" s="1"/>
  <c r="L4007" i="2"/>
  <c r="R8" i="14"/>
  <c r="W4007" i="2" s="1"/>
  <c r="R10" i="13"/>
  <c r="W3009" i="2" s="1"/>
  <c r="L3009" i="2"/>
  <c r="R8" i="13"/>
  <c r="W3007" i="2" s="1"/>
  <c r="L3007" i="2"/>
  <c r="L3008" i="2"/>
  <c r="R9" i="13"/>
  <c r="W3008" i="2" s="1"/>
  <c r="L3010" i="2"/>
  <c r="R11" i="13"/>
  <c r="W3010" i="2" s="1"/>
  <c r="L2008" i="2"/>
  <c r="R9" i="12"/>
  <c r="W2008" i="2" s="1"/>
  <c r="L2010" i="2"/>
  <c r="R11" i="12"/>
  <c r="W2010" i="2" s="1"/>
  <c r="R8" i="12"/>
  <c r="W2007" i="2" s="1"/>
  <c r="L2007" i="2"/>
  <c r="R10" i="12"/>
  <c r="W2009" i="2" s="1"/>
  <c r="L2009" i="2"/>
  <c r="L1008" i="2"/>
  <c r="R9" i="11"/>
  <c r="L1010" i="2"/>
  <c r="U1010" i="2" s="1"/>
  <c r="R11" i="11"/>
  <c r="L1012" i="2"/>
  <c r="V1012" i="2" s="1"/>
  <c r="R13" i="11"/>
  <c r="L1014" i="2"/>
  <c r="V1014" i="2" s="1"/>
  <c r="R15" i="11"/>
  <c r="L1016" i="2"/>
  <c r="V1016" i="2" s="1"/>
  <c r="R17" i="11"/>
  <c r="L1018" i="2"/>
  <c r="V1018" i="2" s="1"/>
  <c r="R19" i="11"/>
  <c r="L1020" i="2"/>
  <c r="V1020" i="2" s="1"/>
  <c r="R21" i="11"/>
  <c r="L1022" i="2"/>
  <c r="V1022" i="2" s="1"/>
  <c r="R23" i="11"/>
  <c r="L1024" i="2"/>
  <c r="V1024" i="2" s="1"/>
  <c r="R25" i="11"/>
  <c r="L1026" i="2"/>
  <c r="V1026" i="2" s="1"/>
  <c r="R27" i="11"/>
  <c r="L1028" i="2"/>
  <c r="V1028" i="2" s="1"/>
  <c r="R29" i="11"/>
  <c r="L1030" i="2"/>
  <c r="V1030" i="2" s="1"/>
  <c r="R31" i="11"/>
  <c r="L1032" i="2"/>
  <c r="V1032" i="2" s="1"/>
  <c r="R33" i="11"/>
  <c r="L1034" i="2"/>
  <c r="V1034" i="2" s="1"/>
  <c r="R35" i="11"/>
  <c r="L1036" i="2"/>
  <c r="V1036" i="2" s="1"/>
  <c r="R37" i="11"/>
  <c r="R39" i="11"/>
  <c r="L1038" i="2"/>
  <c r="V1038" i="2" s="1"/>
  <c r="L1040" i="2"/>
  <c r="V1040" i="2" s="1"/>
  <c r="R41" i="11"/>
  <c r="R43" i="11"/>
  <c r="L1042" i="2"/>
  <c r="V1042" i="2" s="1"/>
  <c r="L1044" i="2"/>
  <c r="V1044" i="2" s="1"/>
  <c r="R45" i="11"/>
  <c r="R47" i="11"/>
  <c r="L1046" i="2"/>
  <c r="V1046" i="2" s="1"/>
  <c r="L1048" i="2"/>
  <c r="V1048" i="2" s="1"/>
  <c r="R49" i="11"/>
  <c r="L1050" i="2"/>
  <c r="V1050" i="2" s="1"/>
  <c r="R51" i="11"/>
  <c r="L1052" i="2"/>
  <c r="V1052" i="2" s="1"/>
  <c r="R53" i="11"/>
  <c r="L1054" i="2"/>
  <c r="V1054" i="2" s="1"/>
  <c r="R55" i="11"/>
  <c r="L1056" i="2"/>
  <c r="V1056" i="2" s="1"/>
  <c r="R57" i="11"/>
  <c r="L1058" i="2"/>
  <c r="V1058" i="2" s="1"/>
  <c r="R59" i="11"/>
  <c r="L1060" i="2"/>
  <c r="V1060" i="2" s="1"/>
  <c r="R61" i="11"/>
  <c r="L1062" i="2"/>
  <c r="V1062" i="2" s="1"/>
  <c r="R63" i="11"/>
  <c r="L1064" i="2"/>
  <c r="V1064" i="2" s="1"/>
  <c r="R65" i="11"/>
  <c r="L1066" i="2"/>
  <c r="V1066" i="2" s="1"/>
  <c r="R67" i="11"/>
  <c r="L1068" i="2"/>
  <c r="V1068" i="2" s="1"/>
  <c r="R69" i="11"/>
  <c r="L1070" i="2"/>
  <c r="V1070" i="2" s="1"/>
  <c r="R71" i="11"/>
  <c r="L1072" i="2"/>
  <c r="V1072" i="2" s="1"/>
  <c r="R73" i="11"/>
  <c r="L1074" i="2"/>
  <c r="V1074" i="2" s="1"/>
  <c r="R75" i="11"/>
  <c r="L1076" i="2"/>
  <c r="V1076" i="2" s="1"/>
  <c r="R77" i="11"/>
  <c r="L1078" i="2"/>
  <c r="V1078" i="2" s="1"/>
  <c r="R79" i="11"/>
  <c r="L1080" i="2"/>
  <c r="V1080" i="2" s="1"/>
  <c r="R81" i="11"/>
  <c r="R83" i="11"/>
  <c r="L1082" i="2"/>
  <c r="V1082" i="2" s="1"/>
  <c r="L1084" i="2"/>
  <c r="V1084" i="2" s="1"/>
  <c r="R85" i="11"/>
  <c r="R87" i="11"/>
  <c r="L1086" i="2"/>
  <c r="V1086" i="2" s="1"/>
  <c r="L1088" i="2"/>
  <c r="V1088" i="2" s="1"/>
  <c r="R89" i="11"/>
  <c r="R91" i="11"/>
  <c r="L1090" i="2"/>
  <c r="V1090" i="2" s="1"/>
  <c r="L1092" i="2"/>
  <c r="V1092" i="2" s="1"/>
  <c r="R93" i="11"/>
  <c r="R95" i="11"/>
  <c r="L1094" i="2"/>
  <c r="V1094" i="2" s="1"/>
  <c r="L1096" i="2"/>
  <c r="V1096" i="2" s="1"/>
  <c r="R97" i="11"/>
  <c r="R99" i="11"/>
  <c r="L1098" i="2"/>
  <c r="V1098" i="2" s="1"/>
  <c r="L1100" i="2"/>
  <c r="V1100" i="2" s="1"/>
  <c r="R101" i="11"/>
  <c r="R103" i="11"/>
  <c r="L1102" i="2"/>
  <c r="V1102" i="2" s="1"/>
  <c r="L1104" i="2"/>
  <c r="V1104" i="2" s="1"/>
  <c r="R105" i="11"/>
  <c r="L1106" i="2"/>
  <c r="V1106" i="2" s="1"/>
  <c r="R107" i="11"/>
  <c r="L1108" i="2"/>
  <c r="V1108" i="2" s="1"/>
  <c r="R109" i="11"/>
  <c r="L1110" i="2"/>
  <c r="V1110" i="2" s="1"/>
  <c r="R111" i="11"/>
  <c r="L1112" i="2"/>
  <c r="V1112" i="2" s="1"/>
  <c r="R113" i="11"/>
  <c r="L1114" i="2"/>
  <c r="V1114" i="2" s="1"/>
  <c r="R115" i="11"/>
  <c r="L1116" i="2"/>
  <c r="V1116" i="2" s="1"/>
  <c r="R117" i="11"/>
  <c r="L1118" i="2"/>
  <c r="V1118" i="2" s="1"/>
  <c r="R119" i="11"/>
  <c r="L1120" i="2"/>
  <c r="V1120" i="2" s="1"/>
  <c r="R121" i="11"/>
  <c r="L1122" i="2"/>
  <c r="V1122" i="2" s="1"/>
  <c r="R123" i="11"/>
  <c r="L1124" i="2"/>
  <c r="V1124" i="2" s="1"/>
  <c r="R125" i="11"/>
  <c r="R127" i="11"/>
  <c r="L1126" i="2"/>
  <c r="V1126" i="2" s="1"/>
  <c r="L1128" i="2"/>
  <c r="V1128" i="2" s="1"/>
  <c r="R129" i="11"/>
  <c r="L1130" i="2"/>
  <c r="V1130" i="2" s="1"/>
  <c r="R131" i="11"/>
  <c r="L1132" i="2"/>
  <c r="V1132" i="2" s="1"/>
  <c r="R133" i="11"/>
  <c r="L1134" i="2"/>
  <c r="V1134" i="2" s="1"/>
  <c r="R135" i="11"/>
  <c r="L1136" i="2"/>
  <c r="V1136" i="2" s="1"/>
  <c r="R137" i="11"/>
  <c r="L1138" i="2"/>
  <c r="V1138" i="2" s="1"/>
  <c r="R139" i="11"/>
  <c r="L1140" i="2"/>
  <c r="V1140" i="2" s="1"/>
  <c r="R141" i="11"/>
  <c r="L1142" i="2"/>
  <c r="V1142" i="2" s="1"/>
  <c r="R143" i="11"/>
  <c r="L1144" i="2"/>
  <c r="V1144" i="2" s="1"/>
  <c r="R145" i="11"/>
  <c r="R147" i="11"/>
  <c r="L1146" i="2"/>
  <c r="V1146" i="2" s="1"/>
  <c r="L1148" i="2"/>
  <c r="V1148" i="2" s="1"/>
  <c r="R149" i="11"/>
  <c r="R151" i="11"/>
  <c r="L1150" i="2"/>
  <c r="V1150" i="2" s="1"/>
  <c r="L1152" i="2"/>
  <c r="V1152" i="2" s="1"/>
  <c r="R153" i="11"/>
  <c r="R155" i="11"/>
  <c r="L1154" i="2"/>
  <c r="V1154" i="2" s="1"/>
  <c r="L1156" i="2"/>
  <c r="V1156" i="2" s="1"/>
  <c r="R157" i="11"/>
  <c r="R159" i="11"/>
  <c r="L1158" i="2"/>
  <c r="V1158" i="2" s="1"/>
  <c r="L1160" i="2"/>
  <c r="V1160" i="2" s="1"/>
  <c r="R161" i="11"/>
  <c r="R163" i="11"/>
  <c r="L1162" i="2"/>
  <c r="V1162" i="2" s="1"/>
  <c r="L1164" i="2"/>
  <c r="V1164" i="2" s="1"/>
  <c r="R165" i="11"/>
  <c r="L1166" i="2"/>
  <c r="V1166" i="2" s="1"/>
  <c r="R167" i="11"/>
  <c r="L1168" i="2"/>
  <c r="V1168" i="2" s="1"/>
  <c r="R169" i="11"/>
  <c r="L1170" i="2"/>
  <c r="V1170" i="2" s="1"/>
  <c r="R171" i="11"/>
  <c r="L1172" i="2"/>
  <c r="V1172" i="2" s="1"/>
  <c r="R173" i="11"/>
  <c r="L1174" i="2"/>
  <c r="V1174" i="2" s="1"/>
  <c r="R175" i="11"/>
  <c r="L1176" i="2"/>
  <c r="V1176" i="2" s="1"/>
  <c r="R177" i="11"/>
  <c r="L1178" i="2"/>
  <c r="V1178" i="2" s="1"/>
  <c r="R179" i="11"/>
  <c r="L1180" i="2"/>
  <c r="V1180" i="2" s="1"/>
  <c r="R181" i="11"/>
  <c r="R183" i="11"/>
  <c r="L1182" i="2"/>
  <c r="V1182" i="2" s="1"/>
  <c r="L1184" i="2"/>
  <c r="V1184" i="2" s="1"/>
  <c r="R185" i="11"/>
  <c r="R187" i="11"/>
  <c r="L1186" i="2"/>
  <c r="V1186" i="2" s="1"/>
  <c r="L1188" i="2"/>
  <c r="V1188" i="2" s="1"/>
  <c r="R189" i="11"/>
  <c r="R191" i="11"/>
  <c r="L1190" i="2"/>
  <c r="V1190" i="2" s="1"/>
  <c r="L1192" i="2"/>
  <c r="V1192" i="2" s="1"/>
  <c r="R193" i="11"/>
  <c r="R195" i="11"/>
  <c r="L1194" i="2"/>
  <c r="V1194" i="2" s="1"/>
  <c r="L1196" i="2"/>
  <c r="V1196" i="2" s="1"/>
  <c r="R197" i="11"/>
  <c r="R199" i="11"/>
  <c r="L1198" i="2"/>
  <c r="V1198" i="2" s="1"/>
  <c r="L1200" i="2"/>
  <c r="V1200" i="2" s="1"/>
  <c r="R201" i="11"/>
  <c r="R203" i="11"/>
  <c r="L1202" i="2"/>
  <c r="V1202" i="2" s="1"/>
  <c r="L1204" i="2"/>
  <c r="V1204" i="2" s="1"/>
  <c r="R205" i="11"/>
  <c r="R207" i="11"/>
  <c r="L1206" i="2"/>
  <c r="V1206" i="2" s="1"/>
  <c r="L1208" i="2"/>
  <c r="V1208" i="2" s="1"/>
  <c r="R209" i="11"/>
  <c r="W1208" i="2" s="1"/>
  <c r="R211" i="11"/>
  <c r="W1210" i="2" s="1"/>
  <c r="L1210" i="2"/>
  <c r="V1210" i="2" s="1"/>
  <c r="L1212" i="2"/>
  <c r="V1212" i="2" s="1"/>
  <c r="R213" i="11"/>
  <c r="W1212" i="2" s="1"/>
  <c r="R215" i="11"/>
  <c r="W1214" i="2" s="1"/>
  <c r="L1214" i="2"/>
  <c r="V1214" i="2" s="1"/>
  <c r="L1216" i="2"/>
  <c r="V1216" i="2" s="1"/>
  <c r="R217" i="11"/>
  <c r="W1216" i="2" s="1"/>
  <c r="L1218" i="2"/>
  <c r="V1218" i="2" s="1"/>
  <c r="R219" i="11"/>
  <c r="W1218" i="2" s="1"/>
  <c r="L1220" i="2"/>
  <c r="V1220" i="2" s="1"/>
  <c r="R221" i="11"/>
  <c r="W1220" i="2" s="1"/>
  <c r="L1222" i="2"/>
  <c r="V1222" i="2" s="1"/>
  <c r="R223" i="11"/>
  <c r="W1222" i="2" s="1"/>
  <c r="L1224" i="2"/>
  <c r="V1224" i="2" s="1"/>
  <c r="R225" i="11"/>
  <c r="W1224" i="2" s="1"/>
  <c r="L1226" i="2"/>
  <c r="V1226" i="2" s="1"/>
  <c r="R227" i="11"/>
  <c r="W1226" i="2" s="1"/>
  <c r="L1228" i="2"/>
  <c r="V1228" i="2" s="1"/>
  <c r="R229" i="11"/>
  <c r="W1228" i="2" s="1"/>
  <c r="L1230" i="2"/>
  <c r="V1230" i="2" s="1"/>
  <c r="R231" i="11"/>
  <c r="W1230" i="2" s="1"/>
  <c r="L1232" i="2"/>
  <c r="V1232" i="2" s="1"/>
  <c r="R233" i="11"/>
  <c r="W1232" i="2" s="1"/>
  <c r="L1234" i="2"/>
  <c r="V1234" i="2" s="1"/>
  <c r="R235" i="11"/>
  <c r="W1234" i="2" s="1"/>
  <c r="L1236" i="2"/>
  <c r="V1236" i="2" s="1"/>
  <c r="R237" i="11"/>
  <c r="W1236" i="2" s="1"/>
  <c r="L1238" i="2"/>
  <c r="V1238" i="2" s="1"/>
  <c r="R239" i="11"/>
  <c r="W1238" i="2" s="1"/>
  <c r="L1240" i="2"/>
  <c r="V1240" i="2" s="1"/>
  <c r="R241" i="11"/>
  <c r="W1240" i="2" s="1"/>
  <c r="L1242" i="2"/>
  <c r="V1242" i="2" s="1"/>
  <c r="R243" i="11"/>
  <c r="W1242" i="2" s="1"/>
  <c r="L1244" i="2"/>
  <c r="V1244" i="2" s="1"/>
  <c r="R245" i="11"/>
  <c r="W1244" i="2" s="1"/>
  <c r="L1246" i="2"/>
  <c r="V1246" i="2" s="1"/>
  <c r="R247" i="11"/>
  <c r="W1246" i="2" s="1"/>
  <c r="L1248" i="2"/>
  <c r="V1248" i="2" s="1"/>
  <c r="R249" i="11"/>
  <c r="W1248" i="2" s="1"/>
  <c r="L1250" i="2"/>
  <c r="V1250" i="2" s="1"/>
  <c r="R251" i="11"/>
  <c r="W1250" i="2" s="1"/>
  <c r="L1252" i="2"/>
  <c r="V1252" i="2" s="1"/>
  <c r="R253" i="11"/>
  <c r="W1252" i="2" s="1"/>
  <c r="L1258" i="2"/>
  <c r="V1258" i="2" s="1"/>
  <c r="R259" i="11"/>
  <c r="W1258" i="2" s="1"/>
  <c r="L1260" i="2"/>
  <c r="V1260" i="2" s="1"/>
  <c r="R261" i="11"/>
  <c r="W1260" i="2" s="1"/>
  <c r="L1262" i="2"/>
  <c r="V1262" i="2" s="1"/>
  <c r="R263" i="11"/>
  <c r="W1262" i="2" s="1"/>
  <c r="L1264" i="2"/>
  <c r="V1264" i="2" s="1"/>
  <c r="R265" i="11"/>
  <c r="W1264" i="2" s="1"/>
  <c r="L1266" i="2"/>
  <c r="V1266" i="2" s="1"/>
  <c r="R267" i="11"/>
  <c r="W1266" i="2" s="1"/>
  <c r="L1268" i="2"/>
  <c r="V1268" i="2" s="1"/>
  <c r="R269" i="11"/>
  <c r="W1268" i="2" s="1"/>
  <c r="L1270" i="2"/>
  <c r="V1270" i="2" s="1"/>
  <c r="R271" i="11"/>
  <c r="W1270" i="2" s="1"/>
  <c r="L1272" i="2"/>
  <c r="V1272" i="2" s="1"/>
  <c r="R273" i="11"/>
  <c r="W1272" i="2" s="1"/>
  <c r="L1274" i="2"/>
  <c r="V1274" i="2" s="1"/>
  <c r="R275" i="11"/>
  <c r="W1274" i="2" s="1"/>
  <c r="L1278" i="2"/>
  <c r="V1278" i="2" s="1"/>
  <c r="R279" i="11"/>
  <c r="W1278" i="2" s="1"/>
  <c r="L1282" i="2"/>
  <c r="V1282" i="2" s="1"/>
  <c r="R283" i="11"/>
  <c r="W1282" i="2" s="1"/>
  <c r="L1286" i="2"/>
  <c r="V1286" i="2" s="1"/>
  <c r="R287" i="11"/>
  <c r="W1286" i="2" s="1"/>
  <c r="L1290" i="2"/>
  <c r="V1290" i="2" s="1"/>
  <c r="R291" i="11"/>
  <c r="W1290" i="2" s="1"/>
  <c r="L1294" i="2"/>
  <c r="V1294" i="2" s="1"/>
  <c r="R295" i="11"/>
  <c r="W1294" i="2" s="1"/>
  <c r="L1298" i="2"/>
  <c r="V1298" i="2" s="1"/>
  <c r="R299" i="11"/>
  <c r="W1298" i="2" s="1"/>
  <c r="L1279" i="2"/>
  <c r="V1279" i="2" s="1"/>
  <c r="R280" i="11"/>
  <c r="W1279" i="2" s="1"/>
  <c r="L1283" i="2"/>
  <c r="V1283" i="2" s="1"/>
  <c r="R284" i="11"/>
  <c r="W1283" i="2" s="1"/>
  <c r="L1287" i="2"/>
  <c r="V1287" i="2" s="1"/>
  <c r="R288" i="11"/>
  <c r="W1287" i="2" s="1"/>
  <c r="L1291" i="2"/>
  <c r="V1291" i="2" s="1"/>
  <c r="R292" i="11"/>
  <c r="W1291" i="2" s="1"/>
  <c r="L1295" i="2"/>
  <c r="V1295" i="2" s="1"/>
  <c r="R296" i="11"/>
  <c r="W1295" i="2" s="1"/>
  <c r="L1299" i="2"/>
  <c r="V1299" i="2" s="1"/>
  <c r="R300" i="11"/>
  <c r="W1299" i="2" s="1"/>
  <c r="L1303" i="2"/>
  <c r="V1303" i="2" s="1"/>
  <c r="R304" i="11"/>
  <c r="W1303" i="2" s="1"/>
  <c r="L1302" i="2"/>
  <c r="V1302" i="2" s="1"/>
  <c r="R303" i="11"/>
  <c r="W1302" i="2" s="1"/>
  <c r="L1306" i="2"/>
  <c r="V1306" i="2" s="1"/>
  <c r="R307" i="11"/>
  <c r="W1306" i="2" s="1"/>
  <c r="L1007" i="2"/>
  <c r="U1007" i="2" s="1"/>
  <c r="R8" i="11"/>
  <c r="U1008" i="2"/>
  <c r="U1012" i="2"/>
  <c r="U1018" i="2"/>
  <c r="U1026" i="2"/>
  <c r="U1028" i="2"/>
  <c r="U1034" i="2"/>
  <c r="U1036" i="2"/>
  <c r="U1042" i="2"/>
  <c r="U1050" i="2"/>
  <c r="U1052" i="2"/>
  <c r="U1054" i="2"/>
  <c r="U1058" i="2"/>
  <c r="U1060" i="2"/>
  <c r="U1066" i="2"/>
  <c r="U1068" i="2"/>
  <c r="U1076" i="2"/>
  <c r="U1082" i="2"/>
  <c r="U1084" i="2"/>
  <c r="U1086" i="2"/>
  <c r="U1090" i="2"/>
  <c r="U1092" i="2"/>
  <c r="U1098" i="2"/>
  <c r="U1100" i="2"/>
  <c r="U1106" i="2"/>
  <c r="U1108" i="2"/>
  <c r="U1114" i="2"/>
  <c r="U1116" i="2"/>
  <c r="U1124" i="2"/>
  <c r="U1130" i="2"/>
  <c r="U1132" i="2"/>
  <c r="U1134" i="2"/>
  <c r="U1138" i="2"/>
  <c r="U1140" i="2"/>
  <c r="U1146" i="2"/>
  <c r="U1154" i="2"/>
  <c r="U1156" i="2"/>
  <c r="U1162" i="2"/>
  <c r="U1164" i="2"/>
  <c r="U1170" i="2"/>
  <c r="U1180" i="2"/>
  <c r="U1186" i="2"/>
  <c r="U1188" i="2"/>
  <c r="U1194" i="2"/>
  <c r="U1196" i="2"/>
  <c r="U1202" i="2"/>
  <c r="U1204" i="2"/>
  <c r="U1210" i="2"/>
  <c r="U1212" i="2"/>
  <c r="U1218" i="2"/>
  <c r="U1220" i="2"/>
  <c r="U1226" i="2"/>
  <c r="U1234" i="2"/>
  <c r="U1236" i="2"/>
  <c r="U1242" i="2"/>
  <c r="U1244" i="2"/>
  <c r="U1250" i="2"/>
  <c r="U1264" i="2"/>
  <c r="U1266" i="2"/>
  <c r="U1270" i="2"/>
  <c r="U1272" i="2"/>
  <c r="U1282" i="2"/>
  <c r="U1286" i="2"/>
  <c r="L1009" i="2"/>
  <c r="R10" i="11"/>
  <c r="L1011" i="2"/>
  <c r="V1011" i="2" s="1"/>
  <c r="R12" i="11"/>
  <c r="L1013" i="2"/>
  <c r="V1013" i="2" s="1"/>
  <c r="R14" i="11"/>
  <c r="L1015" i="2"/>
  <c r="V1015" i="2" s="1"/>
  <c r="R16" i="11"/>
  <c r="L1017" i="2"/>
  <c r="V1017" i="2" s="1"/>
  <c r="R18" i="11"/>
  <c r="L1019" i="2"/>
  <c r="V1019" i="2" s="1"/>
  <c r="R20" i="11"/>
  <c r="L1021" i="2"/>
  <c r="V1021" i="2" s="1"/>
  <c r="R22" i="11"/>
  <c r="L1023" i="2"/>
  <c r="V1023" i="2" s="1"/>
  <c r="R24" i="11"/>
  <c r="L1025" i="2"/>
  <c r="V1025" i="2" s="1"/>
  <c r="R26" i="11"/>
  <c r="L1027" i="2"/>
  <c r="V1027" i="2" s="1"/>
  <c r="R28" i="11"/>
  <c r="L1029" i="2"/>
  <c r="V1029" i="2" s="1"/>
  <c r="R30" i="11"/>
  <c r="L1031" i="2"/>
  <c r="V1031" i="2" s="1"/>
  <c r="R32" i="11"/>
  <c r="L1033" i="2"/>
  <c r="V1033" i="2" s="1"/>
  <c r="R34" i="11"/>
  <c r="L1035" i="2"/>
  <c r="V1035" i="2" s="1"/>
  <c r="R36" i="11"/>
  <c r="L1037" i="2"/>
  <c r="V1037" i="2" s="1"/>
  <c r="R38" i="11"/>
  <c r="L1039" i="2"/>
  <c r="V1039" i="2" s="1"/>
  <c r="R40" i="11"/>
  <c r="L1041" i="2"/>
  <c r="V1041" i="2" s="1"/>
  <c r="R42" i="11"/>
  <c r="L1043" i="2"/>
  <c r="V1043" i="2" s="1"/>
  <c r="R44" i="11"/>
  <c r="L1045" i="2"/>
  <c r="V1045" i="2" s="1"/>
  <c r="R46" i="11"/>
  <c r="L1047" i="2"/>
  <c r="V1047" i="2" s="1"/>
  <c r="R48" i="11"/>
  <c r="L1049" i="2"/>
  <c r="V1049" i="2" s="1"/>
  <c r="R50" i="11"/>
  <c r="L1051" i="2"/>
  <c r="V1051" i="2" s="1"/>
  <c r="R52" i="11"/>
  <c r="L1053" i="2"/>
  <c r="V1053" i="2" s="1"/>
  <c r="R54" i="11"/>
  <c r="L1055" i="2"/>
  <c r="V1055" i="2" s="1"/>
  <c r="R56" i="11"/>
  <c r="L1057" i="2"/>
  <c r="V1057" i="2" s="1"/>
  <c r="R58" i="11"/>
  <c r="L1059" i="2"/>
  <c r="V1059" i="2" s="1"/>
  <c r="R60" i="11"/>
  <c r="L1061" i="2"/>
  <c r="V1061" i="2" s="1"/>
  <c r="R62" i="11"/>
  <c r="L1063" i="2"/>
  <c r="V1063" i="2" s="1"/>
  <c r="R64" i="11"/>
  <c r="L1065" i="2"/>
  <c r="V1065" i="2" s="1"/>
  <c r="R66" i="11"/>
  <c r="L1067" i="2"/>
  <c r="V1067" i="2" s="1"/>
  <c r="R68" i="11"/>
  <c r="L1069" i="2"/>
  <c r="V1069" i="2" s="1"/>
  <c r="R70" i="11"/>
  <c r="L1071" i="2"/>
  <c r="V1071" i="2" s="1"/>
  <c r="R72" i="11"/>
  <c r="L1073" i="2"/>
  <c r="V1073" i="2" s="1"/>
  <c r="R74" i="11"/>
  <c r="L1075" i="2"/>
  <c r="V1075" i="2" s="1"/>
  <c r="R76" i="11"/>
  <c r="L1077" i="2"/>
  <c r="V1077" i="2" s="1"/>
  <c r="R78" i="11"/>
  <c r="L1079" i="2"/>
  <c r="V1079" i="2" s="1"/>
  <c r="R80" i="11"/>
  <c r="L1081" i="2"/>
  <c r="V1081" i="2" s="1"/>
  <c r="R82" i="11"/>
  <c r="L1083" i="2"/>
  <c r="V1083" i="2" s="1"/>
  <c r="R84" i="11"/>
  <c r="L1085" i="2"/>
  <c r="V1085" i="2" s="1"/>
  <c r="R86" i="11"/>
  <c r="L1087" i="2"/>
  <c r="V1087" i="2" s="1"/>
  <c r="R88" i="11"/>
  <c r="L1089" i="2"/>
  <c r="V1089" i="2" s="1"/>
  <c r="R90" i="11"/>
  <c r="L1091" i="2"/>
  <c r="V1091" i="2" s="1"/>
  <c r="R92" i="11"/>
  <c r="L1093" i="2"/>
  <c r="V1093" i="2" s="1"/>
  <c r="R94" i="11"/>
  <c r="L1095" i="2"/>
  <c r="V1095" i="2" s="1"/>
  <c r="R96" i="11"/>
  <c r="L1097" i="2"/>
  <c r="V1097" i="2" s="1"/>
  <c r="R98" i="11"/>
  <c r="L1099" i="2"/>
  <c r="V1099" i="2" s="1"/>
  <c r="R100" i="11"/>
  <c r="L1101" i="2"/>
  <c r="V1101" i="2" s="1"/>
  <c r="R102" i="11"/>
  <c r="L1103" i="2"/>
  <c r="V1103" i="2" s="1"/>
  <c r="R104" i="11"/>
  <c r="L1105" i="2"/>
  <c r="V1105" i="2" s="1"/>
  <c r="R106" i="11"/>
  <c r="L1107" i="2"/>
  <c r="V1107" i="2" s="1"/>
  <c r="R108" i="11"/>
  <c r="L1109" i="2"/>
  <c r="V1109" i="2" s="1"/>
  <c r="R110" i="11"/>
  <c r="L1111" i="2"/>
  <c r="V1111" i="2" s="1"/>
  <c r="R112" i="11"/>
  <c r="L1113" i="2"/>
  <c r="V1113" i="2" s="1"/>
  <c r="R114" i="11"/>
  <c r="L1115" i="2"/>
  <c r="V1115" i="2" s="1"/>
  <c r="R116" i="11"/>
  <c r="L1117" i="2"/>
  <c r="V1117" i="2" s="1"/>
  <c r="R118" i="11"/>
  <c r="L1119" i="2"/>
  <c r="V1119" i="2" s="1"/>
  <c r="R120" i="11"/>
  <c r="L1121" i="2"/>
  <c r="V1121" i="2" s="1"/>
  <c r="R122" i="11"/>
  <c r="L1123" i="2"/>
  <c r="V1123" i="2" s="1"/>
  <c r="R124" i="11"/>
  <c r="L1125" i="2"/>
  <c r="V1125" i="2" s="1"/>
  <c r="R126" i="11"/>
  <c r="L1127" i="2"/>
  <c r="V1127" i="2" s="1"/>
  <c r="R128" i="11"/>
  <c r="L1129" i="2"/>
  <c r="V1129" i="2" s="1"/>
  <c r="R130" i="11"/>
  <c r="L1131" i="2"/>
  <c r="V1131" i="2" s="1"/>
  <c r="R132" i="11"/>
  <c r="L1133" i="2"/>
  <c r="V1133" i="2" s="1"/>
  <c r="R134" i="11"/>
  <c r="L1135" i="2"/>
  <c r="V1135" i="2" s="1"/>
  <c r="R136" i="11"/>
  <c r="L1137" i="2"/>
  <c r="V1137" i="2" s="1"/>
  <c r="R138" i="11"/>
  <c r="L1139" i="2"/>
  <c r="V1139" i="2" s="1"/>
  <c r="R140" i="11"/>
  <c r="L1141" i="2"/>
  <c r="V1141" i="2" s="1"/>
  <c r="R142" i="11"/>
  <c r="L1143" i="2"/>
  <c r="V1143" i="2" s="1"/>
  <c r="R144" i="11"/>
  <c r="L1145" i="2"/>
  <c r="V1145" i="2" s="1"/>
  <c r="R146" i="11"/>
  <c r="L1147" i="2"/>
  <c r="V1147" i="2" s="1"/>
  <c r="R148" i="11"/>
  <c r="L1149" i="2"/>
  <c r="V1149" i="2" s="1"/>
  <c r="R150" i="11"/>
  <c r="L1151" i="2"/>
  <c r="V1151" i="2" s="1"/>
  <c r="R152" i="11"/>
  <c r="L1153" i="2"/>
  <c r="V1153" i="2" s="1"/>
  <c r="R154" i="11"/>
  <c r="L1155" i="2"/>
  <c r="V1155" i="2" s="1"/>
  <c r="R156" i="11"/>
  <c r="L1157" i="2"/>
  <c r="V1157" i="2" s="1"/>
  <c r="R158" i="11"/>
  <c r="L1159" i="2"/>
  <c r="V1159" i="2" s="1"/>
  <c r="R160" i="11"/>
  <c r="L1161" i="2"/>
  <c r="V1161" i="2" s="1"/>
  <c r="R162" i="11"/>
  <c r="L1163" i="2"/>
  <c r="V1163" i="2" s="1"/>
  <c r="R164" i="11"/>
  <c r="L1165" i="2"/>
  <c r="V1165" i="2" s="1"/>
  <c r="R166" i="11"/>
  <c r="L1167" i="2"/>
  <c r="V1167" i="2" s="1"/>
  <c r="R168" i="11"/>
  <c r="L1169" i="2"/>
  <c r="V1169" i="2" s="1"/>
  <c r="R170" i="11"/>
  <c r="L1171" i="2"/>
  <c r="V1171" i="2" s="1"/>
  <c r="R172" i="11"/>
  <c r="L1173" i="2"/>
  <c r="V1173" i="2" s="1"/>
  <c r="R174" i="11"/>
  <c r="L1175" i="2"/>
  <c r="V1175" i="2" s="1"/>
  <c r="R176" i="11"/>
  <c r="L1177" i="2"/>
  <c r="V1177" i="2" s="1"/>
  <c r="R178" i="11"/>
  <c r="L1179" i="2"/>
  <c r="V1179" i="2" s="1"/>
  <c r="R180" i="11"/>
  <c r="L1181" i="2"/>
  <c r="V1181" i="2" s="1"/>
  <c r="R182" i="11"/>
  <c r="L1183" i="2"/>
  <c r="V1183" i="2" s="1"/>
  <c r="R184" i="11"/>
  <c r="L1185" i="2"/>
  <c r="V1185" i="2" s="1"/>
  <c r="R186" i="11"/>
  <c r="L1187" i="2"/>
  <c r="V1187" i="2" s="1"/>
  <c r="R188" i="11"/>
  <c r="L1189" i="2"/>
  <c r="V1189" i="2" s="1"/>
  <c r="R190" i="11"/>
  <c r="L1191" i="2"/>
  <c r="V1191" i="2" s="1"/>
  <c r="R192" i="11"/>
  <c r="L1193" i="2"/>
  <c r="V1193" i="2" s="1"/>
  <c r="R194" i="11"/>
  <c r="L1195" i="2"/>
  <c r="V1195" i="2" s="1"/>
  <c r="R196" i="11"/>
  <c r="L1197" i="2"/>
  <c r="V1197" i="2" s="1"/>
  <c r="R198" i="11"/>
  <c r="L1199" i="2"/>
  <c r="V1199" i="2" s="1"/>
  <c r="R200" i="11"/>
  <c r="L1201" i="2"/>
  <c r="V1201" i="2" s="1"/>
  <c r="R202" i="11"/>
  <c r="L1203" i="2"/>
  <c r="V1203" i="2" s="1"/>
  <c r="R204" i="11"/>
  <c r="L1205" i="2"/>
  <c r="V1205" i="2" s="1"/>
  <c r="R206" i="11"/>
  <c r="L1207" i="2"/>
  <c r="V1207" i="2" s="1"/>
  <c r="R208" i="11"/>
  <c r="W1207" i="2" s="1"/>
  <c r="L1209" i="2"/>
  <c r="V1209" i="2" s="1"/>
  <c r="R210" i="11"/>
  <c r="W1209" i="2" s="1"/>
  <c r="L1211" i="2"/>
  <c r="V1211" i="2" s="1"/>
  <c r="R212" i="11"/>
  <c r="W1211" i="2" s="1"/>
  <c r="L1213" i="2"/>
  <c r="V1213" i="2" s="1"/>
  <c r="R214" i="11"/>
  <c r="W1213" i="2" s="1"/>
  <c r="L1215" i="2"/>
  <c r="V1215" i="2" s="1"/>
  <c r="R216" i="11"/>
  <c r="W1215" i="2" s="1"/>
  <c r="L1217" i="2"/>
  <c r="V1217" i="2" s="1"/>
  <c r="R218" i="11"/>
  <c r="W1217" i="2" s="1"/>
  <c r="L1219" i="2"/>
  <c r="V1219" i="2" s="1"/>
  <c r="R220" i="11"/>
  <c r="W1219" i="2" s="1"/>
  <c r="L1221" i="2"/>
  <c r="V1221" i="2" s="1"/>
  <c r="R222" i="11"/>
  <c r="W1221" i="2" s="1"/>
  <c r="L1223" i="2"/>
  <c r="V1223" i="2" s="1"/>
  <c r="R224" i="11"/>
  <c r="W1223" i="2" s="1"/>
  <c r="L1225" i="2"/>
  <c r="V1225" i="2" s="1"/>
  <c r="R226" i="11"/>
  <c r="W1225" i="2" s="1"/>
  <c r="L1227" i="2"/>
  <c r="V1227" i="2" s="1"/>
  <c r="R228" i="11"/>
  <c r="W1227" i="2" s="1"/>
  <c r="L1229" i="2"/>
  <c r="V1229" i="2" s="1"/>
  <c r="R230" i="11"/>
  <c r="W1229" i="2" s="1"/>
  <c r="L1231" i="2"/>
  <c r="V1231" i="2" s="1"/>
  <c r="R232" i="11"/>
  <c r="W1231" i="2" s="1"/>
  <c r="L1233" i="2"/>
  <c r="V1233" i="2" s="1"/>
  <c r="R234" i="11"/>
  <c r="W1233" i="2" s="1"/>
  <c r="L1235" i="2"/>
  <c r="V1235" i="2" s="1"/>
  <c r="R236" i="11"/>
  <c r="W1235" i="2" s="1"/>
  <c r="L1237" i="2"/>
  <c r="V1237" i="2" s="1"/>
  <c r="R238" i="11"/>
  <c r="W1237" i="2" s="1"/>
  <c r="L1239" i="2"/>
  <c r="V1239" i="2" s="1"/>
  <c r="R240" i="11"/>
  <c r="W1239" i="2" s="1"/>
  <c r="L1241" i="2"/>
  <c r="V1241" i="2" s="1"/>
  <c r="R242" i="11"/>
  <c r="W1241" i="2" s="1"/>
  <c r="L1243" i="2"/>
  <c r="V1243" i="2" s="1"/>
  <c r="R244" i="11"/>
  <c r="W1243" i="2" s="1"/>
  <c r="L1245" i="2"/>
  <c r="V1245" i="2" s="1"/>
  <c r="R246" i="11"/>
  <c r="W1245" i="2" s="1"/>
  <c r="L1247" i="2"/>
  <c r="V1247" i="2" s="1"/>
  <c r="R248" i="11"/>
  <c r="W1247" i="2" s="1"/>
  <c r="L1249" i="2"/>
  <c r="V1249" i="2" s="1"/>
  <c r="R250" i="11"/>
  <c r="W1249" i="2" s="1"/>
  <c r="L1251" i="2"/>
  <c r="V1251" i="2" s="1"/>
  <c r="R252" i="11"/>
  <c r="W1251" i="2" s="1"/>
  <c r="L1257" i="2"/>
  <c r="V1257" i="2" s="1"/>
  <c r="R258" i="11"/>
  <c r="W1257" i="2" s="1"/>
  <c r="L1259" i="2"/>
  <c r="V1259" i="2" s="1"/>
  <c r="R260" i="11"/>
  <c r="W1259" i="2" s="1"/>
  <c r="L1261" i="2"/>
  <c r="V1261" i="2" s="1"/>
  <c r="R262" i="11"/>
  <c r="W1261" i="2" s="1"/>
  <c r="L1263" i="2"/>
  <c r="V1263" i="2" s="1"/>
  <c r="R264" i="11"/>
  <c r="W1263" i="2" s="1"/>
  <c r="L1265" i="2"/>
  <c r="V1265" i="2" s="1"/>
  <c r="R266" i="11"/>
  <c r="W1265" i="2" s="1"/>
  <c r="L1267" i="2"/>
  <c r="V1267" i="2" s="1"/>
  <c r="R268" i="11"/>
  <c r="W1267" i="2" s="1"/>
  <c r="L1269" i="2"/>
  <c r="V1269" i="2" s="1"/>
  <c r="R270" i="11"/>
  <c r="W1269" i="2" s="1"/>
  <c r="L1271" i="2"/>
  <c r="V1271" i="2" s="1"/>
  <c r="R272" i="11"/>
  <c r="W1271" i="2" s="1"/>
  <c r="L1273" i="2"/>
  <c r="V1273" i="2" s="1"/>
  <c r="R274" i="11"/>
  <c r="W1273" i="2" s="1"/>
  <c r="L1275" i="2"/>
  <c r="V1275" i="2" s="1"/>
  <c r="R276" i="11"/>
  <c r="W1275" i="2" s="1"/>
  <c r="L1276" i="2"/>
  <c r="V1276" i="2" s="1"/>
  <c r="R277" i="11"/>
  <c r="W1276" i="2" s="1"/>
  <c r="L1280" i="2"/>
  <c r="V1280" i="2" s="1"/>
  <c r="R281" i="11"/>
  <c r="W1280" i="2" s="1"/>
  <c r="L1284" i="2"/>
  <c r="V1284" i="2" s="1"/>
  <c r="R285" i="11"/>
  <c r="W1284" i="2" s="1"/>
  <c r="L1288" i="2"/>
  <c r="V1288" i="2" s="1"/>
  <c r="R289" i="11"/>
  <c r="W1288" i="2" s="1"/>
  <c r="L1292" i="2"/>
  <c r="V1292" i="2" s="1"/>
  <c r="R293" i="11"/>
  <c r="W1292" i="2" s="1"/>
  <c r="L1296" i="2"/>
  <c r="V1296" i="2" s="1"/>
  <c r="R297" i="11"/>
  <c r="W1296" i="2" s="1"/>
  <c r="L1277" i="2"/>
  <c r="V1277" i="2" s="1"/>
  <c r="R278" i="11"/>
  <c r="W1277" i="2" s="1"/>
  <c r="L1281" i="2"/>
  <c r="V1281" i="2" s="1"/>
  <c r="R282" i="11"/>
  <c r="W1281" i="2" s="1"/>
  <c r="L1285" i="2"/>
  <c r="V1285" i="2" s="1"/>
  <c r="R286" i="11"/>
  <c r="W1285" i="2" s="1"/>
  <c r="L1289" i="2"/>
  <c r="V1289" i="2" s="1"/>
  <c r="R290" i="11"/>
  <c r="W1289" i="2" s="1"/>
  <c r="L1293" i="2"/>
  <c r="V1293" i="2" s="1"/>
  <c r="R294" i="11"/>
  <c r="W1293" i="2" s="1"/>
  <c r="L1297" i="2"/>
  <c r="V1297" i="2" s="1"/>
  <c r="R298" i="11"/>
  <c r="W1297" i="2" s="1"/>
  <c r="L1301" i="2"/>
  <c r="V1301" i="2" s="1"/>
  <c r="R302" i="11"/>
  <c r="W1301" i="2" s="1"/>
  <c r="L1305" i="2"/>
  <c r="V1305" i="2" s="1"/>
  <c r="R306" i="11"/>
  <c r="W1305" i="2" s="1"/>
  <c r="L1300" i="2"/>
  <c r="V1300" i="2" s="1"/>
  <c r="R301" i="11"/>
  <c r="W1300" i="2" s="1"/>
  <c r="L1304" i="2"/>
  <c r="V1304" i="2" s="1"/>
  <c r="R305" i="11"/>
  <c r="W1304" i="2" s="1"/>
  <c r="L1253" i="2"/>
  <c r="R254" i="11"/>
  <c r="W1253" i="2" s="1"/>
  <c r="L1255" i="2"/>
  <c r="R256" i="11"/>
  <c r="W1255" i="2" s="1"/>
  <c r="L1254" i="2"/>
  <c r="R255" i="11"/>
  <c r="W1254" i="2" s="1"/>
  <c r="L1256" i="2"/>
  <c r="R257" i="11"/>
  <c r="W1256" i="2" s="1"/>
  <c r="V10" i="2"/>
  <c r="U10" i="2"/>
  <c r="R10" i="10"/>
  <c r="W9" i="2" s="1"/>
  <c r="L9" i="2"/>
  <c r="U9" i="2" s="1"/>
  <c r="F30" i="4"/>
  <c r="F33" i="4" s="1"/>
  <c r="Q46" i="13"/>
  <c r="Q50" i="13"/>
  <c r="Q54" i="13"/>
  <c r="Q72" i="13"/>
  <c r="Q76" i="13"/>
  <c r="Q80" i="13"/>
  <c r="Q67" i="12"/>
  <c r="Q71" i="12"/>
  <c r="Q75" i="12"/>
  <c r="M181" i="2"/>
  <c r="M171" i="2"/>
  <c r="M155" i="2"/>
  <c r="M139" i="2"/>
  <c r="M32" i="2"/>
  <c r="M246" i="2"/>
  <c r="M230" i="2"/>
  <c r="M214" i="2"/>
  <c r="M182" i="2"/>
  <c r="M174" i="2"/>
  <c r="M150" i="2"/>
  <c r="M126" i="2"/>
  <c r="M118" i="2"/>
  <c r="M110" i="2"/>
  <c r="M102" i="2"/>
  <c r="M86" i="2"/>
  <c r="M54" i="2"/>
  <c r="M305" i="2"/>
  <c r="M219" i="2"/>
  <c r="M211" i="2"/>
  <c r="M203" i="2"/>
  <c r="M195" i="2"/>
  <c r="M187" i="2"/>
  <c r="M133" i="2"/>
  <c r="M117" i="2"/>
  <c r="M68" i="2"/>
  <c r="M36" i="2"/>
  <c r="C30" i="4"/>
  <c r="W100" i="2"/>
  <c r="W92" i="2"/>
  <c r="W80" i="2"/>
  <c r="W76" i="2"/>
  <c r="W68" i="2"/>
  <c r="W56" i="2"/>
  <c r="W48" i="2"/>
  <c r="W40" i="2"/>
  <c r="W32" i="2"/>
  <c r="W28" i="2"/>
  <c r="W20" i="2"/>
  <c r="W16" i="2"/>
  <c r="W12" i="2"/>
  <c r="W8" i="2"/>
  <c r="W304" i="2"/>
  <c r="W286" i="2"/>
  <c r="W266" i="2"/>
  <c r="W262" i="2"/>
  <c r="W258" i="2"/>
  <c r="W254" i="2"/>
  <c r="W250" i="2"/>
  <c r="W246" i="2"/>
  <c r="W238" i="2"/>
  <c r="W234" i="2"/>
  <c r="W230" i="2"/>
  <c r="W226" i="2"/>
  <c r="W222" i="2"/>
  <c r="W218" i="2"/>
  <c r="W214" i="2"/>
  <c r="W210" i="2"/>
  <c r="W206" i="2"/>
  <c r="W194" i="2"/>
  <c r="W190" i="2"/>
  <c r="W182" i="2"/>
  <c r="W178" i="2"/>
  <c r="W174" i="2"/>
  <c r="W170" i="2"/>
  <c r="W166" i="2"/>
  <c r="W162" i="2"/>
  <c r="W158" i="2"/>
  <c r="W154" i="2"/>
  <c r="W150" i="2"/>
  <c r="W146" i="2"/>
  <c r="W130" i="2"/>
  <c r="W122" i="2"/>
  <c r="W106" i="2"/>
  <c r="W102" i="2"/>
  <c r="W305" i="2"/>
  <c r="W301" i="2"/>
  <c r="W297" i="2"/>
  <c r="W293" i="2"/>
  <c r="W289" i="2"/>
  <c r="W277" i="2"/>
  <c r="W269" i="2"/>
  <c r="W265" i="2"/>
  <c r="W261" i="2"/>
  <c r="W253" i="2"/>
  <c r="W249" i="2"/>
  <c r="W245" i="2"/>
  <c r="W241" i="2"/>
  <c r="W237" i="2"/>
  <c r="W233" i="2"/>
  <c r="W229" i="2"/>
  <c r="W221" i="2"/>
  <c r="W213" i="2"/>
  <c r="W209" i="2"/>
  <c r="W205" i="2"/>
  <c r="W201" i="2"/>
  <c r="W185" i="2"/>
  <c r="W181" i="2"/>
  <c r="W173" i="2"/>
  <c r="W165" i="2"/>
  <c r="W161" i="2"/>
  <c r="W157" i="2"/>
  <c r="W153" i="2"/>
  <c r="W149" i="2"/>
  <c r="W141" i="2"/>
  <c r="W137" i="2"/>
  <c r="W133" i="2"/>
  <c r="W129" i="2"/>
  <c r="W125" i="2"/>
  <c r="W117" i="2"/>
  <c r="W113" i="2"/>
  <c r="W109" i="2"/>
  <c r="W105" i="2"/>
  <c r="W99" i="2"/>
  <c r="W97" i="2"/>
  <c r="W89" i="2"/>
  <c r="W87" i="2"/>
  <c r="W85" i="2"/>
  <c r="W83" i="2"/>
  <c r="W75" i="2"/>
  <c r="W73" i="2"/>
  <c r="W71" i="2"/>
  <c r="W69" i="2"/>
  <c r="W67" i="2"/>
  <c r="W65" i="2"/>
  <c r="W57" i="2"/>
  <c r="W55" i="2"/>
  <c r="W53" i="2"/>
  <c r="W49" i="2"/>
  <c r="W45" i="2"/>
  <c r="W43" i="2"/>
  <c r="W41" i="2"/>
  <c r="W39" i="2"/>
  <c r="W33" i="2"/>
  <c r="W31" i="2"/>
  <c r="W29" i="2"/>
  <c r="W27" i="2"/>
  <c r="W25" i="2"/>
  <c r="W23" i="2"/>
  <c r="W21" i="2"/>
  <c r="W19" i="2"/>
  <c r="W17" i="2"/>
  <c r="W15" i="2"/>
  <c r="W13" i="2"/>
  <c r="W94" i="2"/>
  <c r="W78" i="2"/>
  <c r="W74" i="2"/>
  <c r="W70" i="2"/>
  <c r="W66" i="2"/>
  <c r="W62" i="2"/>
  <c r="W58" i="2"/>
  <c r="W54" i="2"/>
  <c r="W38" i="2"/>
  <c r="W34" i="2"/>
  <c r="W10" i="2"/>
  <c r="W292" i="2"/>
  <c r="W288" i="2"/>
  <c r="W280" i="2"/>
  <c r="W268" i="2"/>
  <c r="W256" i="2"/>
  <c r="W252" i="2"/>
  <c r="W248" i="2"/>
  <c r="W244" i="2"/>
  <c r="W240" i="2"/>
  <c r="W236" i="2"/>
  <c r="W228" i="2"/>
  <c r="W220" i="2"/>
  <c r="W212" i="2"/>
  <c r="W204" i="2"/>
  <c r="W200" i="2"/>
  <c r="W188" i="2"/>
  <c r="W168" i="2"/>
  <c r="W160" i="2"/>
  <c r="W156" i="2"/>
  <c r="W148" i="2"/>
  <c r="W144" i="2"/>
  <c r="W140" i="2"/>
  <c r="W132" i="2"/>
  <c r="W124" i="2"/>
  <c r="W120" i="2"/>
  <c r="W116" i="2"/>
  <c r="W112" i="2"/>
  <c r="W104" i="2"/>
  <c r="W303" i="2"/>
  <c r="W279" i="2"/>
  <c r="W275" i="2"/>
  <c r="W271" i="2"/>
  <c r="W259" i="2"/>
  <c r="W251" i="2"/>
  <c r="W247" i="2"/>
  <c r="W243" i="2"/>
  <c r="W235" i="2"/>
  <c r="W231" i="2"/>
  <c r="W223" i="2"/>
  <c r="W219" i="2"/>
  <c r="W215" i="2"/>
  <c r="W211" i="2"/>
  <c r="W207" i="2"/>
  <c r="W203" i="2"/>
  <c r="W199" i="2"/>
  <c r="W191" i="2"/>
  <c r="W183" i="2"/>
  <c r="W179" i="2"/>
  <c r="W171" i="2"/>
  <c r="W167" i="2"/>
  <c r="W163" i="2"/>
  <c r="W159" i="2"/>
  <c r="W147" i="2"/>
  <c r="W131" i="2"/>
  <c r="W127" i="2"/>
  <c r="W123" i="2"/>
  <c r="W111" i="2"/>
  <c r="W107" i="2"/>
  <c r="Q220" i="11"/>
  <c r="Q10" i="13"/>
  <c r="Q12" i="13"/>
  <c r="Q14" i="13"/>
  <c r="Q16" i="13"/>
  <c r="Q18" i="13"/>
  <c r="Q20" i="13"/>
  <c r="Q22" i="13"/>
  <c r="Q24" i="13"/>
  <c r="Q26" i="13"/>
  <c r="Q28" i="13"/>
  <c r="Q30"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9" i="12"/>
  <c r="Q11" i="12"/>
  <c r="Q13" i="12"/>
  <c r="Q15" i="12"/>
  <c r="Q17" i="12"/>
  <c r="Q19" i="12"/>
  <c r="Q21" i="12"/>
  <c r="Q23" i="12"/>
  <c r="Q25" i="12"/>
  <c r="Q27" i="12"/>
  <c r="Q29" i="12"/>
  <c r="Q37" i="12"/>
  <c r="Q208" i="11"/>
  <c r="Q209" i="11"/>
  <c r="Q210" i="11"/>
  <c r="Q211" i="11"/>
  <c r="Q212" i="11"/>
  <c r="Q213" i="11"/>
  <c r="Q214" i="11"/>
  <c r="Q215" i="11"/>
  <c r="Q216" i="11"/>
  <c r="Q217" i="11"/>
  <c r="Q218" i="11"/>
  <c r="Q219"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Q304" i="11"/>
  <c r="Q305" i="11"/>
  <c r="Q306" i="11"/>
  <c r="Q9" i="13"/>
  <c r="Q11" i="13"/>
  <c r="Q13" i="13"/>
  <c r="Q15" i="13"/>
  <c r="Q17" i="13"/>
  <c r="Q19" i="13"/>
  <c r="Q21" i="13"/>
  <c r="Q23" i="13"/>
  <c r="Q25" i="13"/>
  <c r="Q27" i="13"/>
  <c r="Q29" i="13"/>
  <c r="Q37" i="13"/>
  <c r="Q10" i="12"/>
  <c r="Q12" i="12"/>
  <c r="Q14" i="12"/>
  <c r="Q16" i="12"/>
  <c r="Q18" i="12"/>
  <c r="Q20" i="12"/>
  <c r="Q22" i="12"/>
  <c r="Q24" i="12"/>
  <c r="Q26" i="12"/>
  <c r="Q28" i="12"/>
  <c r="Q30"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3" i="13"/>
  <c r="Q32" i="13"/>
  <c r="Q36" i="13"/>
  <c r="Q59" i="13"/>
  <c r="Q63" i="13"/>
  <c r="Q58" i="13"/>
  <c r="Q62" i="13"/>
  <c r="Q94" i="13"/>
  <c r="Q98" i="13"/>
  <c r="Q102" i="13"/>
  <c r="Q106" i="13"/>
  <c r="Q110" i="13"/>
  <c r="Q91" i="13"/>
  <c r="Q95" i="13"/>
  <c r="Q99" i="13"/>
  <c r="Q103" i="13"/>
  <c r="Q107" i="13"/>
  <c r="Q111" i="13"/>
  <c r="Q188" i="13"/>
  <c r="Q190" i="13"/>
  <c r="Q192" i="13"/>
  <c r="Q194" i="13"/>
  <c r="Q196" i="13"/>
  <c r="Q198" i="13"/>
  <c r="Q200" i="13"/>
  <c r="Q202" i="13"/>
  <c r="Q204" i="13"/>
  <c r="Q206" i="13"/>
  <c r="Q208" i="13"/>
  <c r="Q31" i="13"/>
  <c r="Q35" i="13"/>
  <c r="Q34" i="13"/>
  <c r="Q57" i="13"/>
  <c r="Q61" i="13"/>
  <c r="Q56" i="13"/>
  <c r="Q60" i="13"/>
  <c r="Q92" i="13"/>
  <c r="Q96" i="13"/>
  <c r="Q100" i="13"/>
  <c r="Q104" i="13"/>
  <c r="Q108" i="13"/>
  <c r="Q93" i="13"/>
  <c r="Q97" i="13"/>
  <c r="Q101" i="13"/>
  <c r="Q105" i="13"/>
  <c r="Q109" i="13"/>
  <c r="Q187" i="13"/>
  <c r="Q189" i="13"/>
  <c r="Q191" i="13"/>
  <c r="Q193" i="13"/>
  <c r="Q195" i="13"/>
  <c r="Q197" i="13"/>
  <c r="Q199" i="13"/>
  <c r="Q201" i="13"/>
  <c r="Q203" i="13"/>
  <c r="Q205" i="13"/>
  <c r="Q207" i="13"/>
  <c r="Q209" i="13"/>
  <c r="Q33" i="12"/>
  <c r="Q32" i="12"/>
  <c r="Q36" i="12"/>
  <c r="Q59" i="12"/>
  <c r="Q63" i="12"/>
  <c r="Q58" i="12"/>
  <c r="Q62" i="12"/>
  <c r="Q94" i="12"/>
  <c r="Q98" i="12"/>
  <c r="Q102" i="12"/>
  <c r="Q106" i="12"/>
  <c r="Q110" i="12"/>
  <c r="Q91" i="12"/>
  <c r="Q95" i="12"/>
  <c r="Q99" i="12"/>
  <c r="Q103" i="12"/>
  <c r="Q107" i="12"/>
  <c r="Q111" i="12"/>
  <c r="Q188" i="12"/>
  <c r="Q190" i="12"/>
  <c r="Q192" i="12"/>
  <c r="Q194" i="12"/>
  <c r="Q196" i="12"/>
  <c r="Q198" i="12"/>
  <c r="Q200" i="12"/>
  <c r="Q202" i="12"/>
  <c r="Q204" i="12"/>
  <c r="Q31" i="12"/>
  <c r="Q35" i="12"/>
  <c r="Q34" i="12"/>
  <c r="Q57" i="12"/>
  <c r="Q61" i="12"/>
  <c r="Q56" i="12"/>
  <c r="Q60" i="12"/>
  <c r="Q92" i="12"/>
  <c r="Q96" i="12"/>
  <c r="Q100" i="12"/>
  <c r="Q104" i="12"/>
  <c r="Q108" i="12"/>
  <c r="Q93" i="12"/>
  <c r="Q97" i="12"/>
  <c r="Q101" i="12"/>
  <c r="Q105" i="12"/>
  <c r="Q109" i="12"/>
  <c r="Q187" i="12"/>
  <c r="Q189" i="12"/>
  <c r="Q191" i="12"/>
  <c r="Q193" i="12"/>
  <c r="Q195" i="12"/>
  <c r="Q197" i="12"/>
  <c r="Q199" i="12"/>
  <c r="Q201" i="12"/>
  <c r="Q203" i="12"/>
  <c r="Q232" i="11"/>
  <c r="Q236" i="11"/>
  <c r="Q240" i="11"/>
  <c r="Q244" i="11"/>
  <c r="Q248" i="11"/>
  <c r="Q252" i="11"/>
  <c r="Q233" i="11"/>
  <c r="Q237" i="11"/>
  <c r="Q241" i="11"/>
  <c r="Q245" i="11"/>
  <c r="Q249" i="11"/>
  <c r="Q307" i="11"/>
  <c r="Q234" i="11"/>
  <c r="Q238" i="11"/>
  <c r="Q242" i="11"/>
  <c r="Q246" i="11"/>
  <c r="Q250" i="11"/>
  <c r="Q231" i="11"/>
  <c r="Q235" i="11"/>
  <c r="Q239" i="11"/>
  <c r="Q243" i="11"/>
  <c r="Q247" i="11"/>
  <c r="Q251" i="11"/>
  <c r="U4206" i="2" l="1"/>
  <c r="U1246" i="2"/>
  <c r="U1166" i="2"/>
  <c r="U1038" i="2"/>
  <c r="U2236" i="2"/>
  <c r="U3016" i="2"/>
  <c r="U2111" i="2"/>
  <c r="U2152" i="2"/>
  <c r="U4150" i="2"/>
  <c r="U177" i="2"/>
  <c r="U4258" i="2"/>
  <c r="U296" i="2"/>
  <c r="U2125" i="2"/>
  <c r="U81" i="2"/>
  <c r="U4063" i="2"/>
  <c r="U2020" i="2"/>
  <c r="U62" i="2"/>
  <c r="U149" i="2"/>
  <c r="U2269" i="2"/>
  <c r="U3146" i="2"/>
  <c r="U2016" i="2"/>
  <c r="U2268" i="2"/>
  <c r="U3279" i="2"/>
  <c r="U2300" i="2"/>
  <c r="U3140" i="2"/>
  <c r="U289" i="2"/>
  <c r="U2012" i="2"/>
  <c r="U3088" i="2"/>
  <c r="U4245" i="2"/>
  <c r="U157" i="2"/>
  <c r="U3192" i="2"/>
  <c r="U144" i="2"/>
  <c r="U4151" i="2"/>
  <c r="U3103" i="2"/>
  <c r="U207" i="2"/>
  <c r="U3081" i="2"/>
  <c r="U196" i="2"/>
  <c r="U2082" i="2"/>
  <c r="U4239" i="2"/>
  <c r="U2150" i="2"/>
  <c r="U4202" i="2"/>
  <c r="U2047" i="2"/>
  <c r="U270" i="2"/>
  <c r="U2088" i="2"/>
  <c r="U4086" i="2"/>
  <c r="U204" i="2"/>
  <c r="U3097" i="2"/>
  <c r="U3130" i="2"/>
  <c r="U125" i="2"/>
  <c r="U2014" i="2"/>
  <c r="U3264" i="2"/>
  <c r="U3072" i="2"/>
  <c r="U185" i="2"/>
  <c r="U3087" i="2"/>
  <c r="U104" i="2"/>
  <c r="U45" i="2"/>
  <c r="U2144" i="2"/>
  <c r="U2092" i="2"/>
  <c r="U2060" i="2"/>
  <c r="U172" i="2"/>
  <c r="U2180" i="2"/>
  <c r="U3290" i="2"/>
  <c r="U4019" i="2"/>
  <c r="U2302" i="2"/>
  <c r="U3155" i="2"/>
  <c r="U4262" i="2"/>
  <c r="U3028" i="2"/>
  <c r="U3197" i="2"/>
  <c r="U4069" i="2"/>
  <c r="U123" i="2"/>
  <c r="U4016" i="2"/>
  <c r="U4292" i="2"/>
  <c r="U4248" i="2"/>
  <c r="U3037" i="2"/>
  <c r="U219" i="2"/>
  <c r="U3053" i="2"/>
  <c r="U2023" i="2"/>
  <c r="U80" i="2"/>
  <c r="U1102" i="2"/>
  <c r="U2021" i="2"/>
  <c r="U2062" i="2"/>
  <c r="U3172" i="2"/>
  <c r="U4090" i="2"/>
  <c r="U2101" i="2"/>
  <c r="U2191" i="2"/>
  <c r="U2117" i="2"/>
  <c r="U2031" i="2"/>
  <c r="U3220" i="2"/>
  <c r="U4111" i="2"/>
  <c r="U2050" i="2"/>
  <c r="U2090" i="2"/>
  <c r="U4183" i="2"/>
  <c r="U2258" i="2"/>
  <c r="U3132" i="2"/>
  <c r="U147" i="2"/>
  <c r="U3125" i="2"/>
  <c r="U276" i="2"/>
  <c r="U2239" i="2"/>
  <c r="U2164" i="2"/>
  <c r="U3228" i="2"/>
  <c r="U1150" i="2"/>
  <c r="U1074" i="2"/>
  <c r="U4179" i="2"/>
  <c r="U3059" i="2"/>
  <c r="U2212" i="2"/>
  <c r="U4223" i="2"/>
  <c r="U2248" i="2"/>
  <c r="U4263" i="2"/>
  <c r="U31" i="2"/>
  <c r="U2198" i="2"/>
  <c r="U121" i="2"/>
  <c r="U3138" i="2"/>
  <c r="U158" i="2"/>
  <c r="U2071" i="2"/>
  <c r="U3060" i="2"/>
  <c r="U2066" i="2"/>
  <c r="U143" i="2"/>
  <c r="U3145" i="2"/>
  <c r="U108" i="2"/>
  <c r="U54" i="2"/>
  <c r="U2186" i="2"/>
  <c r="U4018" i="2"/>
  <c r="U267" i="2"/>
  <c r="U4072" i="2"/>
  <c r="U1182" i="2"/>
  <c r="U1302" i="2"/>
  <c r="U1262" i="2"/>
  <c r="U1230" i="2"/>
  <c r="U1178" i="2"/>
  <c r="U1022" i="2"/>
  <c r="U1290" i="2"/>
  <c r="U1252" i="2"/>
  <c r="U1228" i="2"/>
  <c r="U1198" i="2"/>
  <c r="U1172" i="2"/>
  <c r="U1148" i="2"/>
  <c r="U1122" i="2"/>
  <c r="U1070" i="2"/>
  <c r="U1044" i="2"/>
  <c r="U1020" i="2"/>
  <c r="U4290" i="2"/>
  <c r="U2196" i="2"/>
  <c r="U37" i="2"/>
  <c r="U3120" i="2"/>
  <c r="U2294" i="2"/>
  <c r="U2102" i="2"/>
  <c r="U3066" i="2"/>
  <c r="U3084" i="2"/>
  <c r="U35" i="2"/>
  <c r="U87" i="2"/>
  <c r="U30" i="2"/>
  <c r="U3234" i="2"/>
  <c r="U3199" i="2"/>
  <c r="U120" i="2"/>
  <c r="U4068" i="2"/>
  <c r="U109" i="2"/>
  <c r="U2272" i="2"/>
  <c r="U4274" i="2"/>
  <c r="U2245" i="2"/>
  <c r="U64" i="2"/>
  <c r="U3075" i="2"/>
  <c r="U4043" i="2"/>
  <c r="U38" i="2"/>
  <c r="U198" i="2"/>
  <c r="U3114" i="2"/>
  <c r="U4168" i="2"/>
  <c r="U3085" i="2"/>
  <c r="U88" i="2"/>
  <c r="U4036" i="2"/>
  <c r="U259" i="2"/>
  <c r="U1118" i="2"/>
  <c r="U2149" i="2"/>
  <c r="U39" i="2"/>
  <c r="U2303" i="2"/>
  <c r="U4116" i="2"/>
  <c r="U2279" i="2"/>
  <c r="U2087" i="2"/>
  <c r="U4149" i="2"/>
  <c r="U227" i="2"/>
  <c r="U2037" i="2"/>
  <c r="U3187" i="2"/>
  <c r="U4098" i="2"/>
  <c r="U2053" i="2"/>
  <c r="U263" i="2"/>
  <c r="U2158" i="2"/>
  <c r="U3186" i="2"/>
  <c r="U4118" i="2"/>
  <c r="U2036" i="2"/>
  <c r="U4235" i="2"/>
  <c r="U2288" i="2"/>
  <c r="U4222" i="2"/>
  <c r="U4275" i="2"/>
  <c r="U112" i="2"/>
  <c r="U3169" i="2"/>
  <c r="U3266" i="2"/>
  <c r="U3045" i="2"/>
  <c r="U2194" i="2"/>
  <c r="U2170" i="2"/>
  <c r="U67" i="2"/>
  <c r="V3070" i="2"/>
  <c r="U3070" i="2"/>
  <c r="V3268" i="2"/>
  <c r="U3268" i="2"/>
  <c r="V4121" i="2"/>
  <c r="U4121" i="2"/>
  <c r="U3141" i="2"/>
  <c r="U3232" i="2"/>
  <c r="U3218" i="2"/>
  <c r="V98" i="2"/>
  <c r="U98" i="2"/>
  <c r="V274" i="2"/>
  <c r="U274" i="2"/>
  <c r="V4017" i="2"/>
  <c r="U4017" i="2"/>
  <c r="V2289" i="2"/>
  <c r="U2289" i="2"/>
  <c r="U3098" i="2"/>
  <c r="V202" i="2"/>
  <c r="U202" i="2"/>
  <c r="U269" i="2"/>
  <c r="U1294" i="2"/>
  <c r="U1268" i="2"/>
  <c r="U1248" i="2"/>
  <c r="U1232" i="2"/>
  <c r="U1216" i="2"/>
  <c r="U1200" i="2"/>
  <c r="U1184" i="2"/>
  <c r="U1168" i="2"/>
  <c r="U1152" i="2"/>
  <c r="U1136" i="2"/>
  <c r="U1120" i="2"/>
  <c r="U1104" i="2"/>
  <c r="U1088" i="2"/>
  <c r="U1072" i="2"/>
  <c r="U1056" i="2"/>
  <c r="U1040" i="2"/>
  <c r="U1024" i="2"/>
  <c r="U2052" i="2"/>
  <c r="V3252" i="2"/>
  <c r="U3252" i="2"/>
  <c r="U3080" i="2"/>
  <c r="U96" i="2"/>
  <c r="V2091" i="2"/>
  <c r="U2091" i="2"/>
  <c r="V3198" i="2"/>
  <c r="U3198" i="2"/>
  <c r="U3026" i="2"/>
  <c r="V290" i="2"/>
  <c r="U290" i="2"/>
  <c r="U3287" i="2"/>
  <c r="V2297" i="2"/>
  <c r="U2297" i="2"/>
  <c r="U160" i="2"/>
  <c r="U4244" i="2"/>
  <c r="U17" i="2"/>
  <c r="V3046" i="2"/>
  <c r="U3046" i="2"/>
  <c r="U3211" i="2"/>
  <c r="U4207" i="2"/>
  <c r="U56" i="2"/>
  <c r="V2273" i="2"/>
  <c r="U2273" i="2"/>
  <c r="U65" i="2"/>
  <c r="U2220" i="2"/>
  <c r="U4106" i="2"/>
  <c r="U2270" i="2"/>
  <c r="U25" i="2"/>
  <c r="V3022" i="2"/>
  <c r="U3022" i="2"/>
  <c r="U21" i="2"/>
  <c r="U2104" i="2"/>
  <c r="U3251" i="2"/>
  <c r="U2068" i="2"/>
  <c r="V2121" i="2"/>
  <c r="U2121" i="2"/>
  <c r="U3200" i="2"/>
  <c r="U305" i="2"/>
  <c r="U2231" i="2"/>
  <c r="V2083" i="2"/>
  <c r="U2083" i="2"/>
  <c r="V3190" i="2"/>
  <c r="U3190" i="2"/>
  <c r="U3018" i="2"/>
  <c r="U86" i="2"/>
  <c r="U301" i="2"/>
  <c r="U4015" i="2"/>
  <c r="U3036" i="2"/>
  <c r="U3231" i="2"/>
  <c r="V2097" i="2"/>
  <c r="U2097" i="2"/>
  <c r="U3048" i="2"/>
  <c r="U135" i="2"/>
  <c r="U2015" i="2"/>
  <c r="V4249" i="2"/>
  <c r="U4249" i="2"/>
  <c r="U4077" i="2"/>
  <c r="U2184" i="2"/>
  <c r="U4246" i="2"/>
  <c r="U132" i="2"/>
  <c r="U97" i="2"/>
  <c r="V3078" i="2"/>
  <c r="U3078" i="2"/>
  <c r="U4053" i="2"/>
  <c r="U29" i="2"/>
  <c r="U2096" i="2"/>
  <c r="U3243" i="2"/>
  <c r="U4030" i="2"/>
  <c r="U224" i="2"/>
  <c r="V2241" i="2"/>
  <c r="U2241" i="2"/>
  <c r="U2028" i="2"/>
  <c r="U4122" i="2"/>
  <c r="U183" i="2"/>
  <c r="U2159" i="2"/>
  <c r="V2011" i="2"/>
  <c r="U2011" i="2"/>
  <c r="V3118" i="2"/>
  <c r="U3118" i="2"/>
  <c r="U4221" i="2"/>
  <c r="V4073" i="2"/>
  <c r="U4073" i="2"/>
  <c r="U273" i="2"/>
  <c r="U53" i="2"/>
  <c r="U3283" i="2"/>
  <c r="U4070" i="2"/>
  <c r="U4279" i="2"/>
  <c r="U2178" i="2"/>
  <c r="V50" i="2"/>
  <c r="U50" i="2"/>
  <c r="V3222" i="2"/>
  <c r="U3222" i="2"/>
  <c r="U3050" i="2"/>
  <c r="U4197" i="2"/>
  <c r="V4049" i="2"/>
  <c r="U4049" i="2"/>
  <c r="U2218" i="2"/>
  <c r="U3173" i="2"/>
  <c r="U3157" i="2"/>
  <c r="U3188" i="2"/>
  <c r="U3213" i="2"/>
  <c r="U4144" i="2"/>
  <c r="U3285" i="2"/>
  <c r="U2278" i="2"/>
  <c r="U3209" i="2"/>
  <c r="U2298" i="2"/>
  <c r="U4056" i="2"/>
  <c r="U84" i="2"/>
  <c r="U2210" i="2"/>
  <c r="U3165" i="2"/>
  <c r="U11" i="2"/>
  <c r="U51" i="2"/>
  <c r="U246" i="2"/>
  <c r="U2176" i="2"/>
  <c r="U4110" i="2"/>
  <c r="U3052" i="2"/>
  <c r="U3269" i="2"/>
  <c r="U4200" i="2"/>
  <c r="U184" i="2"/>
  <c r="U2045" i="2"/>
  <c r="U52" i="2"/>
  <c r="U2034" i="2"/>
  <c r="U3181" i="2"/>
  <c r="U3221" i="2"/>
  <c r="V2145" i="2"/>
  <c r="U2145" i="2"/>
  <c r="V4233" i="2"/>
  <c r="U4233" i="2"/>
  <c r="V82" i="2"/>
  <c r="U82" i="2"/>
  <c r="U4055" i="2"/>
  <c r="V4289" i="2"/>
  <c r="U4289" i="2"/>
  <c r="V90" i="2"/>
  <c r="U90" i="2"/>
  <c r="V2113" i="2"/>
  <c r="U2113" i="2"/>
  <c r="U2244" i="2"/>
  <c r="V4025" i="2"/>
  <c r="U4025" i="2"/>
  <c r="V3238" i="2"/>
  <c r="U3238" i="2"/>
  <c r="U2207" i="2"/>
  <c r="U69" i="2"/>
  <c r="V3260" i="2"/>
  <c r="U3260" i="2"/>
  <c r="U103" i="2"/>
  <c r="U3121" i="2"/>
  <c r="V4153" i="2"/>
  <c r="U4153" i="2"/>
  <c r="U3171" i="2"/>
  <c r="V2105" i="2"/>
  <c r="U2105" i="2"/>
  <c r="V2259" i="2"/>
  <c r="U2259" i="2"/>
  <c r="V122" i="2"/>
  <c r="U122" i="2"/>
  <c r="U189" i="2"/>
  <c r="U4250" i="2"/>
  <c r="U2229" i="2"/>
  <c r="V2081" i="2"/>
  <c r="U2081" i="2"/>
  <c r="U2078" i="2"/>
  <c r="V2235" i="2"/>
  <c r="U2235" i="2"/>
  <c r="U3170" i="2"/>
  <c r="V4169" i="2"/>
  <c r="U4169" i="2"/>
  <c r="V146" i="2"/>
  <c r="U146" i="2"/>
  <c r="U213" i="2"/>
  <c r="U2077" i="2"/>
  <c r="U3177" i="2"/>
  <c r="U2039" i="2"/>
  <c r="U4293" i="2"/>
  <c r="V4145" i="2"/>
  <c r="U4145" i="2"/>
  <c r="V106" i="2"/>
  <c r="U106" i="2"/>
  <c r="U278" i="2"/>
  <c r="U4014" i="2"/>
  <c r="U4159" i="2"/>
  <c r="U2124" i="2"/>
  <c r="U3167" i="2"/>
  <c r="U3217" i="2"/>
  <c r="U4172" i="2"/>
  <c r="V2187" i="2"/>
  <c r="U2187" i="2"/>
  <c r="V3294" i="2"/>
  <c r="U3294" i="2"/>
  <c r="U3122" i="2"/>
  <c r="V4057" i="2"/>
  <c r="U4057" i="2"/>
  <c r="V66" i="2"/>
  <c r="U66" i="2"/>
  <c r="U238" i="2"/>
  <c r="U3267" i="2"/>
  <c r="U4054" i="2"/>
  <c r="U4199" i="2"/>
  <c r="U4306" i="2"/>
  <c r="U2285" i="2"/>
  <c r="V2137" i="2"/>
  <c r="U2137" i="2"/>
  <c r="U3216" i="2"/>
  <c r="U4171" i="2"/>
  <c r="U129" i="2"/>
  <c r="V2291" i="2"/>
  <c r="U2291" i="2"/>
  <c r="U3226" i="2"/>
  <c r="V4225" i="2"/>
  <c r="U4225" i="2"/>
  <c r="V154" i="2"/>
  <c r="U154" i="2"/>
  <c r="U221" i="2"/>
  <c r="U3051" i="2"/>
  <c r="U92" i="2"/>
  <c r="U3295" i="2"/>
  <c r="V2049" i="2"/>
  <c r="U2049" i="2"/>
  <c r="U3255" i="2"/>
  <c r="U4188" i="2"/>
  <c r="U2260" i="2"/>
  <c r="U4029" i="2"/>
  <c r="V178" i="2"/>
  <c r="U178" i="2"/>
  <c r="U245" i="2"/>
  <c r="U3091" i="2"/>
  <c r="U100" i="2"/>
  <c r="U3156" i="2"/>
  <c r="U4230" i="2"/>
  <c r="U139" i="2"/>
  <c r="U3133" i="2"/>
  <c r="U4256" i="2"/>
  <c r="U2263" i="2"/>
  <c r="V2115" i="2"/>
  <c r="U2115" i="2"/>
  <c r="V3030" i="2"/>
  <c r="U3030" i="2"/>
  <c r="U2026" i="2"/>
  <c r="U4296" i="2"/>
  <c r="U4216" i="2"/>
  <c r="U187" i="2"/>
  <c r="U3021" i="2"/>
  <c r="U15" i="2"/>
  <c r="U3017" i="2"/>
  <c r="U2106" i="2"/>
  <c r="U3253" i="2"/>
  <c r="U2018" i="2"/>
  <c r="U4288" i="2"/>
  <c r="U3068" i="2"/>
  <c r="U179" i="2"/>
  <c r="V74" i="2"/>
  <c r="U74" i="2"/>
  <c r="U141" i="2"/>
  <c r="U3131" i="2"/>
  <c r="U4175" i="2"/>
  <c r="U131" i="2"/>
  <c r="U3077" i="2"/>
  <c r="U2108" i="2"/>
  <c r="U248" i="2"/>
  <c r="V2217" i="2"/>
  <c r="U2217" i="2"/>
  <c r="U3168" i="2"/>
  <c r="U283" i="2"/>
  <c r="U4304" i="2"/>
  <c r="V3244" i="2"/>
  <c r="U3244" i="2"/>
  <c r="V4209" i="2"/>
  <c r="U4209" i="2"/>
  <c r="V2179" i="2"/>
  <c r="U2179" i="2"/>
  <c r="V2281" i="2"/>
  <c r="U2281" i="2"/>
  <c r="V2193" i="2"/>
  <c r="U2193" i="2"/>
  <c r="V2107" i="2"/>
  <c r="U2107" i="2"/>
  <c r="U126" i="2"/>
  <c r="U223" i="2"/>
  <c r="V4097" i="2"/>
  <c r="U4097" i="2"/>
  <c r="U3242" i="2"/>
  <c r="U2277" i="2"/>
  <c r="V2129" i="2"/>
  <c r="U2129" i="2"/>
  <c r="U2172" i="2"/>
  <c r="U295" i="2"/>
  <c r="U4204" i="2"/>
  <c r="V2219" i="2"/>
  <c r="U2219" i="2"/>
  <c r="U3154" i="2"/>
  <c r="U4109" i="2"/>
  <c r="V162" i="2"/>
  <c r="U162" i="2"/>
  <c r="U2024" i="2"/>
  <c r="U3225" i="2"/>
  <c r="V2067" i="2"/>
  <c r="U2067" i="2"/>
  <c r="V3174" i="2"/>
  <c r="U3174" i="2"/>
  <c r="V4129" i="2"/>
  <c r="U4129" i="2"/>
  <c r="U4126" i="2"/>
  <c r="U3095" i="2"/>
  <c r="U215" i="2"/>
  <c r="V2043" i="2"/>
  <c r="U2043" i="2"/>
  <c r="V3150" i="2"/>
  <c r="U3150" i="2"/>
  <c r="U4125" i="2"/>
  <c r="U2232" i="2"/>
  <c r="V2249" i="2"/>
  <c r="U2249" i="2"/>
  <c r="U4132" i="2"/>
  <c r="V2211" i="2"/>
  <c r="U2211" i="2"/>
  <c r="V2019" i="2"/>
  <c r="U2019" i="2"/>
  <c r="U173" i="2"/>
  <c r="U2080" i="2"/>
  <c r="U4143" i="2"/>
  <c r="U3164" i="2"/>
  <c r="U19" i="2"/>
  <c r="U4170" i="2"/>
  <c r="V2225" i="2"/>
  <c r="U2225" i="2"/>
  <c r="U3176" i="2"/>
  <c r="U3025" i="2"/>
  <c r="U2143" i="2"/>
  <c r="V3102" i="2"/>
  <c r="U3102" i="2"/>
  <c r="U4205" i="2"/>
  <c r="V258" i="2"/>
  <c r="U258" i="2"/>
  <c r="U3076" i="2"/>
  <c r="U171" i="2"/>
  <c r="U2093" i="2"/>
  <c r="U233" i="2"/>
  <c r="U4212" i="2"/>
  <c r="U41" i="2"/>
  <c r="U2247" i="2"/>
  <c r="V2099" i="2"/>
  <c r="U2099" i="2"/>
  <c r="V3206" i="2"/>
  <c r="U3206" i="2"/>
  <c r="U3034" i="2"/>
  <c r="U4181" i="2"/>
  <c r="V4033" i="2"/>
  <c r="U4033" i="2"/>
  <c r="V42" i="2"/>
  <c r="U42" i="2"/>
  <c r="U2224" i="2"/>
  <c r="U148" i="2"/>
  <c r="U4234" i="2"/>
  <c r="V3300" i="2"/>
  <c r="U3300" i="2"/>
  <c r="U3128" i="2"/>
  <c r="U3215" i="2"/>
  <c r="U55" i="2"/>
  <c r="U2287" i="2"/>
  <c r="V2139" i="2"/>
  <c r="U2139" i="2"/>
  <c r="V3246" i="2"/>
  <c r="U3246" i="2"/>
  <c r="U3074" i="2"/>
  <c r="V4201" i="2"/>
  <c r="U4201" i="2"/>
  <c r="U2136" i="2"/>
  <c r="U4198" i="2"/>
  <c r="U4135" i="2"/>
  <c r="U91" i="2"/>
  <c r="U4038" i="2"/>
  <c r="U4047" i="2"/>
  <c r="U2306" i="2"/>
  <c r="U4064" i="2"/>
  <c r="U3178" i="2"/>
  <c r="V4177" i="2"/>
  <c r="U4177" i="2"/>
  <c r="U3301" i="2"/>
  <c r="U4104" i="2"/>
  <c r="U4152" i="2"/>
  <c r="U209" i="2"/>
  <c r="U252" i="2"/>
  <c r="U4039" i="2"/>
  <c r="U211" i="2"/>
  <c r="U3061" i="2"/>
  <c r="U4184" i="2"/>
  <c r="U3293" i="2"/>
  <c r="U4096" i="2"/>
  <c r="U243" i="2"/>
  <c r="U3093" i="2"/>
  <c r="V266" i="2"/>
  <c r="U266" i="2"/>
  <c r="U2304" i="2"/>
  <c r="U4238" i="2"/>
  <c r="U3180" i="2"/>
  <c r="U2122" i="2"/>
  <c r="U2084" i="2"/>
  <c r="U2173" i="2"/>
  <c r="V2025" i="2"/>
  <c r="U2025" i="2"/>
  <c r="U4123" i="2"/>
  <c r="U2162" i="2"/>
  <c r="U4112" i="2"/>
  <c r="U2085" i="2"/>
  <c r="U4012" i="2"/>
  <c r="V2027" i="2"/>
  <c r="U2027" i="2"/>
  <c r="V3134" i="2"/>
  <c r="U3134" i="2"/>
  <c r="V4281" i="2"/>
  <c r="U4281" i="2"/>
  <c r="U3299" i="2"/>
  <c r="U116" i="2"/>
  <c r="V2233" i="2"/>
  <c r="U2233" i="2"/>
  <c r="U2230" i="2"/>
  <c r="U3033" i="2"/>
  <c r="U61" i="2"/>
  <c r="U3147" i="2"/>
  <c r="U3212" i="2"/>
  <c r="U256" i="2"/>
  <c r="V2209" i="2"/>
  <c r="U2209" i="2"/>
  <c r="U169" i="2"/>
  <c r="U3039" i="2"/>
  <c r="U249" i="2"/>
  <c r="U3298" i="2"/>
  <c r="V4297" i="2"/>
  <c r="U4297" i="2"/>
  <c r="U2205" i="2"/>
  <c r="V2057" i="2"/>
  <c r="U2057" i="2"/>
  <c r="U2167" i="2"/>
  <c r="V3126" i="2"/>
  <c r="U3126" i="2"/>
  <c r="V4273" i="2"/>
  <c r="U4273" i="2"/>
  <c r="V298" i="2"/>
  <c r="U298" i="2"/>
  <c r="U4142" i="2"/>
  <c r="U4287" i="2"/>
  <c r="V2033" i="2"/>
  <c r="U2033" i="2"/>
  <c r="U4131" i="2"/>
  <c r="U193" i="2"/>
  <c r="V34" i="2"/>
  <c r="U34" i="2"/>
  <c r="V4185" i="2"/>
  <c r="U4185" i="2"/>
  <c r="U4013" i="2"/>
  <c r="U110" i="2"/>
  <c r="U2120" i="2"/>
  <c r="U4182" i="2"/>
  <c r="U188" i="2"/>
  <c r="U4119" i="2"/>
  <c r="U2148" i="2"/>
  <c r="V2265" i="2"/>
  <c r="U2265" i="2"/>
  <c r="U2044" i="2"/>
  <c r="U3031" i="2"/>
  <c r="U3257" i="2"/>
  <c r="U4020" i="2"/>
  <c r="U89" i="2"/>
  <c r="U2055" i="2"/>
  <c r="V3014" i="2"/>
  <c r="U3014" i="2"/>
  <c r="U2032" i="2"/>
  <c r="U3179" i="2"/>
  <c r="U4095" i="2"/>
  <c r="U288" i="2"/>
  <c r="V2177" i="2"/>
  <c r="U2177" i="2"/>
  <c r="U247" i="2"/>
  <c r="U2095" i="2"/>
  <c r="V3054" i="2"/>
  <c r="U3054" i="2"/>
  <c r="U4157" i="2"/>
  <c r="U46" i="2"/>
  <c r="V242" i="2"/>
  <c r="U242" i="2"/>
  <c r="U117" i="2"/>
  <c r="U3219" i="2"/>
  <c r="U4215" i="2"/>
  <c r="U2114" i="2"/>
  <c r="U3261" i="2"/>
  <c r="V2243" i="2"/>
  <c r="U2243" i="2"/>
  <c r="V3158" i="2"/>
  <c r="U3158" i="2"/>
  <c r="U4133" i="2"/>
  <c r="U60" i="2"/>
  <c r="U2154" i="2"/>
  <c r="U3109" i="2"/>
  <c r="U4088" i="2"/>
  <c r="U3124" i="2"/>
  <c r="U4247" i="2"/>
  <c r="U59" i="2"/>
  <c r="U3149" i="2"/>
  <c r="U3029" i="2"/>
  <c r="U4100" i="2"/>
  <c r="U2234" i="2"/>
  <c r="U156" i="2"/>
  <c r="U2146" i="2"/>
  <c r="U3101" i="2"/>
  <c r="U260" i="2"/>
  <c r="U2266" i="2"/>
  <c r="U13" i="2"/>
  <c r="U2112" i="2"/>
  <c r="U3259" i="2"/>
  <c r="U4046" i="2"/>
  <c r="U4303" i="2"/>
  <c r="U3205" i="2"/>
  <c r="U4136" i="2"/>
  <c r="U4146" i="2"/>
  <c r="U3296" i="2"/>
  <c r="U155" i="2"/>
  <c r="U3117" i="2"/>
  <c r="U4280" i="2"/>
  <c r="V4217" i="2"/>
  <c r="U4217" i="2"/>
  <c r="V2299" i="2"/>
  <c r="U2299" i="2"/>
  <c r="V3062" i="2"/>
  <c r="U3062" i="2"/>
  <c r="V2251" i="2"/>
  <c r="U2251" i="2"/>
  <c r="V2201" i="2"/>
  <c r="U2201" i="2"/>
  <c r="V3094" i="2"/>
  <c r="U3094" i="2"/>
  <c r="U2188" i="2"/>
  <c r="V2283" i="2"/>
  <c r="U2283" i="2"/>
  <c r="U297" i="2"/>
  <c r="V26" i="2"/>
  <c r="U26" i="2"/>
  <c r="V3166" i="2"/>
  <c r="U3166" i="2"/>
  <c r="V3270" i="2"/>
  <c r="U3270" i="2"/>
  <c r="V282" i="2"/>
  <c r="U282" i="2"/>
  <c r="U2069" i="2"/>
  <c r="V2203" i="2"/>
  <c r="U2203" i="2"/>
  <c r="V4265" i="2"/>
  <c r="U4265" i="2"/>
  <c r="V306" i="2"/>
  <c r="U306" i="2"/>
  <c r="U4102" i="2"/>
  <c r="U4128" i="2"/>
  <c r="V4241" i="2"/>
  <c r="U4241" i="2"/>
  <c r="V2089" i="2"/>
  <c r="U2089" i="2"/>
  <c r="U3040" i="2"/>
  <c r="U1278" i="2"/>
  <c r="U1260" i="2"/>
  <c r="U1240" i="2"/>
  <c r="U1224" i="2"/>
  <c r="U1208" i="2"/>
  <c r="U1192" i="2"/>
  <c r="U1176" i="2"/>
  <c r="U1160" i="2"/>
  <c r="U1144" i="2"/>
  <c r="U1128" i="2"/>
  <c r="U1112" i="2"/>
  <c r="U1096" i="2"/>
  <c r="U1080" i="2"/>
  <c r="U1064" i="2"/>
  <c r="U1048" i="2"/>
  <c r="U1032" i="2"/>
  <c r="U1016" i="2"/>
  <c r="U3063" i="2"/>
  <c r="V2257" i="2"/>
  <c r="U2257" i="2"/>
  <c r="U14" i="2"/>
  <c r="V4089" i="2"/>
  <c r="U4089" i="2"/>
  <c r="U101" i="2"/>
  <c r="U3107" i="2"/>
  <c r="U3175" i="2"/>
  <c r="U2189" i="2"/>
  <c r="V2041" i="2"/>
  <c r="U2041" i="2"/>
  <c r="U63" i="2"/>
  <c r="U2038" i="2"/>
  <c r="V2195" i="2"/>
  <c r="U2195" i="2"/>
  <c r="V3302" i="2"/>
  <c r="U3302" i="2"/>
  <c r="V4257" i="2"/>
  <c r="U4257" i="2"/>
  <c r="V18" i="2"/>
  <c r="U18" i="2"/>
  <c r="V186" i="2"/>
  <c r="U186" i="2"/>
  <c r="U2192" i="2"/>
  <c r="U4254" i="2"/>
  <c r="U4130" i="2"/>
  <c r="V2017" i="2"/>
  <c r="U2017" i="2"/>
  <c r="U217" i="2"/>
  <c r="U4220" i="2"/>
  <c r="V2171" i="2"/>
  <c r="U2171" i="2"/>
  <c r="V3278" i="2"/>
  <c r="U3278" i="2"/>
  <c r="U3106" i="2"/>
  <c r="U4253" i="2"/>
  <c r="V4105" i="2"/>
  <c r="U4105" i="2"/>
  <c r="V210" i="2"/>
  <c r="U210" i="2"/>
  <c r="U277" i="2"/>
  <c r="U2228" i="2"/>
  <c r="U4229" i="2"/>
  <c r="V4081" i="2"/>
  <c r="U4081" i="2"/>
  <c r="V170" i="2"/>
  <c r="U170" i="2"/>
  <c r="U2208" i="2"/>
  <c r="U3163" i="2"/>
  <c r="U236" i="2"/>
  <c r="U57" i="2"/>
  <c r="U2222" i="2"/>
  <c r="U2271" i="2"/>
  <c r="V2123" i="2"/>
  <c r="U2123" i="2"/>
  <c r="V3230" i="2"/>
  <c r="U3230" i="2"/>
  <c r="U302" i="2"/>
  <c r="U3203" i="2"/>
  <c r="U12" i="2"/>
  <c r="U3204" i="2"/>
  <c r="U43" i="2"/>
  <c r="U2221" i="2"/>
  <c r="V2073" i="2"/>
  <c r="U2073" i="2"/>
  <c r="U3152" i="2"/>
  <c r="U4107" i="2"/>
  <c r="U4194" i="2"/>
  <c r="U3065" i="2"/>
  <c r="V2227" i="2"/>
  <c r="U2227" i="2"/>
  <c r="U3162" i="2"/>
  <c r="V4161" i="2"/>
  <c r="U4161" i="2"/>
  <c r="U70" i="2"/>
  <c r="V218" i="2"/>
  <c r="U218" i="2"/>
  <c r="U285" i="2"/>
  <c r="U4286" i="2"/>
  <c r="U2204" i="2"/>
  <c r="U3183" i="2"/>
  <c r="U2133" i="2"/>
  <c r="U3256" i="2"/>
  <c r="U3079" i="2"/>
  <c r="V2267" i="2"/>
  <c r="U2267" i="2"/>
  <c r="U94" i="2"/>
  <c r="U2264" i="2"/>
  <c r="U3092" i="2"/>
  <c r="U4166" i="2"/>
  <c r="U203" i="2"/>
  <c r="U3069" i="2"/>
  <c r="U4192" i="2"/>
  <c r="U2199" i="2"/>
  <c r="V2051" i="2"/>
  <c r="U2051" i="2"/>
  <c r="V4305" i="2"/>
  <c r="U4305" i="2"/>
  <c r="U140" i="2"/>
  <c r="U291" i="2"/>
  <c r="U4232" i="2"/>
  <c r="U251" i="2"/>
  <c r="U4114" i="2"/>
  <c r="U79" i="2"/>
  <c r="U2022" i="2"/>
  <c r="U2042" i="2"/>
  <c r="U3189" i="2"/>
  <c r="U299" i="2"/>
  <c r="U4224" i="2"/>
  <c r="U292" i="2"/>
  <c r="U4255" i="2"/>
  <c r="V138" i="2"/>
  <c r="U138" i="2"/>
  <c r="U205" i="2"/>
  <c r="U195" i="2"/>
  <c r="U2250" i="2"/>
  <c r="U3013" i="2"/>
  <c r="U4074" i="2"/>
  <c r="U2301" i="2"/>
  <c r="V2153" i="2"/>
  <c r="U2153" i="2"/>
  <c r="V3276" i="2"/>
  <c r="U3276" i="2"/>
  <c r="U3104" i="2"/>
  <c r="U4251" i="2"/>
  <c r="U2290" i="2"/>
  <c r="U4240" i="2"/>
  <c r="U3196" i="2"/>
  <c r="U2202" i="2"/>
  <c r="U228" i="2"/>
  <c r="V2169" i="2"/>
  <c r="U2169" i="2"/>
  <c r="V58" i="2"/>
  <c r="U58" i="2"/>
  <c r="V2131" i="2"/>
  <c r="U2131" i="2"/>
  <c r="V4193" i="2"/>
  <c r="U4193" i="2"/>
  <c r="V250" i="2"/>
  <c r="U250" i="2"/>
  <c r="U168" i="2"/>
  <c r="V3214" i="2"/>
  <c r="U3214" i="2"/>
  <c r="V4041" i="2"/>
  <c r="U4041" i="2"/>
  <c r="V2275" i="2"/>
  <c r="U2275" i="2"/>
  <c r="U4165" i="2"/>
  <c r="V234" i="2"/>
  <c r="U234" i="2"/>
  <c r="V2059" i="2"/>
  <c r="U2059" i="2"/>
  <c r="V194" i="2"/>
  <c r="U194" i="2"/>
  <c r="U107" i="2"/>
  <c r="V2163" i="2"/>
  <c r="U2163" i="2"/>
  <c r="U134" i="2"/>
  <c r="U1214" i="2"/>
  <c r="U1274" i="2"/>
  <c r="U1258" i="2"/>
  <c r="U1238" i="2"/>
  <c r="U1222" i="2"/>
  <c r="U1206" i="2"/>
  <c r="U1190" i="2"/>
  <c r="U1174" i="2"/>
  <c r="U1158" i="2"/>
  <c r="U1142" i="2"/>
  <c r="U1126" i="2"/>
  <c r="U1110" i="2"/>
  <c r="U1094" i="2"/>
  <c r="U1078" i="2"/>
  <c r="U1062" i="2"/>
  <c r="U1046" i="2"/>
  <c r="U1030" i="2"/>
  <c r="U1014" i="2"/>
  <c r="V2065" i="2"/>
  <c r="U2065" i="2"/>
  <c r="U4154" i="2"/>
  <c r="U200" i="2"/>
  <c r="U2254" i="2"/>
  <c r="V2155" i="2"/>
  <c r="U2155" i="2"/>
  <c r="V3262" i="2"/>
  <c r="U3262" i="2"/>
  <c r="U4045" i="2"/>
  <c r="V226" i="2"/>
  <c r="U226" i="2"/>
  <c r="U300" i="2"/>
  <c r="U3044" i="2"/>
  <c r="V3292" i="2"/>
  <c r="U3292" i="2"/>
  <c r="U255" i="2"/>
  <c r="U2151" i="2"/>
  <c r="V3110" i="2"/>
  <c r="U3110" i="2"/>
  <c r="V4065" i="2"/>
  <c r="U4065" i="2"/>
  <c r="U230" i="2"/>
  <c r="U4062" i="2"/>
  <c r="U4271" i="2"/>
  <c r="U4066" i="2"/>
  <c r="U3288" i="2"/>
  <c r="U3271" i="2"/>
  <c r="U3265" i="2"/>
  <c r="U4028" i="2"/>
  <c r="U2127" i="2"/>
  <c r="V3086" i="2"/>
  <c r="U3086" i="2"/>
  <c r="U2168" i="2"/>
  <c r="U2132" i="2"/>
  <c r="U72" i="2"/>
  <c r="V2185" i="2"/>
  <c r="U2185" i="2"/>
  <c r="U2118" i="2"/>
  <c r="V2147" i="2"/>
  <c r="U2147" i="2"/>
  <c r="V3254" i="2"/>
  <c r="U3254" i="2"/>
  <c r="U3082" i="2"/>
  <c r="U4079" i="2"/>
  <c r="U124" i="2"/>
  <c r="U3100" i="2"/>
  <c r="U83" i="2"/>
  <c r="U281" i="2"/>
  <c r="V2161" i="2"/>
  <c r="U2161" i="2"/>
  <c r="V3284" i="2"/>
  <c r="U3284" i="2"/>
  <c r="V3038" i="2"/>
  <c r="U3038" i="2"/>
  <c r="U4141" i="2"/>
  <c r="V130" i="2"/>
  <c r="U130" i="2"/>
  <c r="U3011" i="2"/>
  <c r="U36" i="2"/>
  <c r="U3012" i="2"/>
  <c r="U235" i="2"/>
  <c r="U4058" i="2"/>
  <c r="U2029" i="2"/>
  <c r="U2292" i="2"/>
  <c r="U4162" i="2"/>
  <c r="U2262" i="2"/>
  <c r="V2035" i="2"/>
  <c r="U2035" i="2"/>
  <c r="V3142" i="2"/>
  <c r="U3142" i="2"/>
  <c r="U4117" i="2"/>
  <c r="U262" i="2"/>
  <c r="U2160" i="2"/>
  <c r="U4094" i="2"/>
  <c r="U3135" i="2"/>
  <c r="V2305" i="2"/>
  <c r="U2305" i="2"/>
  <c r="U3064" i="2"/>
  <c r="U3015" i="2"/>
  <c r="U119" i="2"/>
  <c r="U3297" i="2"/>
  <c r="U2223" i="2"/>
  <c r="V2075" i="2"/>
  <c r="U2075" i="2"/>
  <c r="V3182" i="2"/>
  <c r="U3182" i="2"/>
  <c r="U4285" i="2"/>
  <c r="V4137" i="2"/>
  <c r="U4137" i="2"/>
  <c r="V114" i="2"/>
  <c r="U114" i="2"/>
  <c r="U286" i="2"/>
  <c r="U2072" i="2"/>
  <c r="U4134" i="2"/>
  <c r="U4071" i="2"/>
  <c r="U2242" i="2"/>
  <c r="U2074" i="2"/>
  <c r="V3286" i="2"/>
  <c r="U3286" i="2"/>
  <c r="U4261" i="2"/>
  <c r="V4113" i="2"/>
  <c r="U4113" i="2"/>
  <c r="U180" i="2"/>
  <c r="U2282" i="2"/>
  <c r="U3237" i="2"/>
  <c r="U4040" i="2"/>
  <c r="U3277" i="2"/>
  <c r="U4208" i="2"/>
  <c r="U32" i="2"/>
  <c r="U271" i="2"/>
  <c r="U44" i="2"/>
  <c r="U275" i="2"/>
  <c r="U4120" i="2"/>
  <c r="U4024" i="2"/>
  <c r="U2274" i="2"/>
  <c r="U3229" i="2"/>
  <c r="U4032" i="2"/>
  <c r="U4191" i="2"/>
  <c r="U182" i="2"/>
  <c r="U2240" i="2"/>
  <c r="U4174" i="2"/>
  <c r="U3116" i="2"/>
  <c r="U2058" i="2"/>
  <c r="U4264" i="2"/>
  <c r="U2252" i="2"/>
  <c r="U2109" i="2"/>
  <c r="U4059" i="2"/>
  <c r="U220" i="2"/>
  <c r="U2098" i="2"/>
  <c r="U3245" i="2"/>
  <c r="U4048" i="2"/>
  <c r="U115" i="2"/>
  <c r="U2138" i="2"/>
  <c r="G28" i="4"/>
  <c r="V7" i="2"/>
  <c r="G29" i="4"/>
  <c r="V4007" i="2"/>
  <c r="U4007" i="2"/>
  <c r="I8" i="14"/>
  <c r="V4009" i="2"/>
  <c r="U4009" i="2"/>
  <c r="I10" i="14"/>
  <c r="M4009" i="2" s="1"/>
  <c r="V4010" i="2"/>
  <c r="U4010" i="2"/>
  <c r="I11" i="14"/>
  <c r="V4008" i="2"/>
  <c r="U4008" i="2"/>
  <c r="I9" i="14"/>
  <c r="M4008" i="2" s="1"/>
  <c r="V3007" i="2"/>
  <c r="U3007" i="2"/>
  <c r="I8" i="13"/>
  <c r="M3007" i="2" s="1"/>
  <c r="V3009" i="2"/>
  <c r="U3009" i="2"/>
  <c r="I10" i="13"/>
  <c r="M3009" i="2" s="1"/>
  <c r="V3010" i="2"/>
  <c r="U3010" i="2"/>
  <c r="I11" i="13"/>
  <c r="M3010" i="2" s="1"/>
  <c r="V3008" i="2"/>
  <c r="U3008" i="2"/>
  <c r="I9" i="13"/>
  <c r="M3008" i="2" s="1"/>
  <c r="V2009" i="2"/>
  <c r="U2009" i="2"/>
  <c r="I10" i="12"/>
  <c r="V2007" i="2"/>
  <c r="U2007" i="2"/>
  <c r="P8" i="12" s="1"/>
  <c r="Z2007" i="2" s="1"/>
  <c r="I8" i="12"/>
  <c r="M2007" i="2" s="1"/>
  <c r="V2010" i="2"/>
  <c r="U2010" i="2"/>
  <c r="I11" i="12"/>
  <c r="V2008" i="2"/>
  <c r="U2008" i="2"/>
  <c r="I9" i="12"/>
  <c r="M2008" i="2" s="1"/>
  <c r="V1009" i="2"/>
  <c r="I10" i="11"/>
  <c r="V1007" i="2"/>
  <c r="V1010" i="2"/>
  <c r="I11" i="11"/>
  <c r="V1008" i="2"/>
  <c r="I9" i="11"/>
  <c r="U1306" i="2"/>
  <c r="U1298" i="2"/>
  <c r="U1304" i="2"/>
  <c r="U1300" i="2"/>
  <c r="U1296" i="2"/>
  <c r="U1292" i="2"/>
  <c r="U1288" i="2"/>
  <c r="U1284" i="2"/>
  <c r="U1280" i="2"/>
  <c r="U1276" i="2"/>
  <c r="U1303" i="2"/>
  <c r="U1299" i="2"/>
  <c r="U1295" i="2"/>
  <c r="U1291" i="2"/>
  <c r="U1287" i="2"/>
  <c r="U1283" i="2"/>
  <c r="U1279" i="2"/>
  <c r="U1275" i="2"/>
  <c r="U1271" i="2"/>
  <c r="U1267" i="2"/>
  <c r="U1263" i="2"/>
  <c r="U1259" i="2"/>
  <c r="U1251" i="2"/>
  <c r="U1247" i="2"/>
  <c r="U1243" i="2"/>
  <c r="U1239" i="2"/>
  <c r="U1235" i="2"/>
  <c r="U1231" i="2"/>
  <c r="U1227" i="2"/>
  <c r="U1223" i="2"/>
  <c r="U1219" i="2"/>
  <c r="U1215" i="2"/>
  <c r="U1211" i="2"/>
  <c r="U1207" i="2"/>
  <c r="U1203" i="2"/>
  <c r="U1199" i="2"/>
  <c r="U1195" i="2"/>
  <c r="U1191" i="2"/>
  <c r="U1187" i="2"/>
  <c r="U1183" i="2"/>
  <c r="U1179" i="2"/>
  <c r="U1175" i="2"/>
  <c r="U1171" i="2"/>
  <c r="U1167" i="2"/>
  <c r="U1163" i="2"/>
  <c r="U1159" i="2"/>
  <c r="U1155" i="2"/>
  <c r="U1151" i="2"/>
  <c r="U1147" i="2"/>
  <c r="U1143" i="2"/>
  <c r="U1139" i="2"/>
  <c r="U1135" i="2"/>
  <c r="U1131" i="2"/>
  <c r="U1127" i="2"/>
  <c r="U1123" i="2"/>
  <c r="U1119" i="2"/>
  <c r="U1115" i="2"/>
  <c r="U1111" i="2"/>
  <c r="U1107" i="2"/>
  <c r="U1103" i="2"/>
  <c r="U1099" i="2"/>
  <c r="U1095" i="2"/>
  <c r="U1091" i="2"/>
  <c r="U1087" i="2"/>
  <c r="U1083" i="2"/>
  <c r="U1079" i="2"/>
  <c r="U1075" i="2"/>
  <c r="U1071" i="2"/>
  <c r="U1067" i="2"/>
  <c r="U1063" i="2"/>
  <c r="U1059" i="2"/>
  <c r="U1055" i="2"/>
  <c r="U1051" i="2"/>
  <c r="U1047" i="2"/>
  <c r="U1043" i="2"/>
  <c r="U1039" i="2"/>
  <c r="U1035" i="2"/>
  <c r="U1031" i="2"/>
  <c r="U1027" i="2"/>
  <c r="U1023" i="2"/>
  <c r="U1019" i="2"/>
  <c r="U1015" i="2"/>
  <c r="U1011" i="2"/>
  <c r="U1305" i="2"/>
  <c r="U1301" i="2"/>
  <c r="U1297" i="2"/>
  <c r="U1293" i="2"/>
  <c r="U1289" i="2"/>
  <c r="U1285" i="2"/>
  <c r="U1281" i="2"/>
  <c r="U1277" i="2"/>
  <c r="U1273" i="2"/>
  <c r="U1269" i="2"/>
  <c r="U1265" i="2"/>
  <c r="U1261" i="2"/>
  <c r="U1257" i="2"/>
  <c r="U1249" i="2"/>
  <c r="U1245" i="2"/>
  <c r="U1241" i="2"/>
  <c r="U1237" i="2"/>
  <c r="U1233" i="2"/>
  <c r="U1229" i="2"/>
  <c r="U1225" i="2"/>
  <c r="U1221" i="2"/>
  <c r="U1217" i="2"/>
  <c r="U1213" i="2"/>
  <c r="U1209" i="2"/>
  <c r="U1205" i="2"/>
  <c r="U1201" i="2"/>
  <c r="U1197" i="2"/>
  <c r="U1193" i="2"/>
  <c r="U1189" i="2"/>
  <c r="U1185" i="2"/>
  <c r="U1181" i="2"/>
  <c r="U1177" i="2"/>
  <c r="U1173" i="2"/>
  <c r="U1169" i="2"/>
  <c r="U1165" i="2"/>
  <c r="U1161" i="2"/>
  <c r="U1157" i="2"/>
  <c r="U1153" i="2"/>
  <c r="U1149" i="2"/>
  <c r="U1145" i="2"/>
  <c r="U1141" i="2"/>
  <c r="U1137" i="2"/>
  <c r="U1133" i="2"/>
  <c r="U1129" i="2"/>
  <c r="U1125" i="2"/>
  <c r="U1121" i="2"/>
  <c r="U1117" i="2"/>
  <c r="U1113" i="2"/>
  <c r="U1109" i="2"/>
  <c r="U1105" i="2"/>
  <c r="U1101" i="2"/>
  <c r="U1097" i="2"/>
  <c r="U1093" i="2"/>
  <c r="U1089" i="2"/>
  <c r="U1085" i="2"/>
  <c r="U1081" i="2"/>
  <c r="U1077" i="2"/>
  <c r="U1073" i="2"/>
  <c r="U1069" i="2"/>
  <c r="U1065" i="2"/>
  <c r="U1061" i="2"/>
  <c r="U1057" i="2"/>
  <c r="U1053" i="2"/>
  <c r="U1049" i="2"/>
  <c r="U1045" i="2"/>
  <c r="U1041" i="2"/>
  <c r="U1037" i="2"/>
  <c r="U1033" i="2"/>
  <c r="U1029" i="2"/>
  <c r="U1025" i="2"/>
  <c r="U1021" i="2"/>
  <c r="U1017" i="2"/>
  <c r="U1013" i="2"/>
  <c r="U1009" i="2"/>
  <c r="V1256" i="2"/>
  <c r="U1256" i="2"/>
  <c r="I257" i="11"/>
  <c r="M1256" i="2" s="1"/>
  <c r="V1254" i="2"/>
  <c r="U1254" i="2"/>
  <c r="I255" i="11"/>
  <c r="M1254" i="2" s="1"/>
  <c r="V1255" i="2"/>
  <c r="U1255" i="2"/>
  <c r="I256" i="11"/>
  <c r="M1255" i="2" s="1"/>
  <c r="V1253" i="2"/>
  <c r="U1253" i="2"/>
  <c r="I254" i="11"/>
  <c r="M1253" i="2" s="1"/>
  <c r="V9" i="2"/>
  <c r="M2287" i="2"/>
  <c r="M3018" i="2"/>
  <c r="M3017" i="2"/>
  <c r="M3020" i="2"/>
  <c r="M3016" i="2"/>
  <c r="M3012" i="2"/>
  <c r="M3019" i="2"/>
  <c r="M3015" i="2"/>
  <c r="M3011" i="2"/>
  <c r="M3014" i="2"/>
  <c r="M3013" i="2"/>
  <c r="M4020" i="2"/>
  <c r="M4016" i="2"/>
  <c r="M4012" i="2"/>
  <c r="M4019" i="2"/>
  <c r="M4015" i="2"/>
  <c r="M4011" i="2"/>
  <c r="M4018" i="2"/>
  <c r="M4014" i="2"/>
  <c r="M4010" i="2"/>
  <c r="M4017" i="2"/>
  <c r="M4013" i="2"/>
  <c r="M4300" i="2"/>
  <c r="M4296" i="2"/>
  <c r="M4292" i="2"/>
  <c r="M4299" i="2"/>
  <c r="M4295" i="2"/>
  <c r="M4291" i="2"/>
  <c r="M4302" i="2"/>
  <c r="M4298" i="2"/>
  <c r="M4294" i="2"/>
  <c r="M4290" i="2"/>
  <c r="M4301" i="2"/>
  <c r="M4297" i="2"/>
  <c r="M4293" i="2"/>
  <c r="M4289" i="2"/>
  <c r="M3109" i="2"/>
  <c r="M3121" i="2"/>
  <c r="M3111" i="2"/>
  <c r="M3116" i="2"/>
  <c r="M3108" i="2"/>
  <c r="M3118" i="2"/>
  <c r="M3110" i="2"/>
  <c r="M3117" i="2"/>
  <c r="M3119" i="2"/>
  <c r="M3113" i="2"/>
  <c r="M3115" i="2"/>
  <c r="M3120" i="2"/>
  <c r="M3112" i="2"/>
  <c r="M3114" i="2"/>
  <c r="M2018" i="2"/>
  <c r="M2014" i="2"/>
  <c r="M2010" i="2"/>
  <c r="M2019" i="2"/>
  <c r="M2015" i="2"/>
  <c r="M2011" i="2"/>
  <c r="M2016" i="2"/>
  <c r="M2012" i="2"/>
  <c r="M2013" i="2"/>
  <c r="M2020" i="2"/>
  <c r="M2017" i="2"/>
  <c r="M2009" i="2"/>
  <c r="Y2007" i="2"/>
  <c r="X2007" i="2"/>
  <c r="C73" i="4" l="1"/>
  <c r="C69" i="4"/>
  <c r="C74" i="4"/>
  <c r="C71" i="4"/>
  <c r="C72" i="4"/>
  <c r="C70" i="4"/>
  <c r="C67" i="4"/>
  <c r="C68" i="4"/>
  <c r="N29" i="4"/>
  <c r="N28" i="4"/>
  <c r="B111" i="6"/>
  <c r="A28" i="6"/>
  <c r="A29" i="6"/>
  <c r="A30" i="6"/>
  <c r="A31" i="6"/>
  <c r="A32" i="6"/>
  <c r="A33" i="6"/>
  <c r="A34" i="6"/>
  <c r="A35" i="6"/>
  <c r="A27" i="6"/>
  <c r="E43" i="6"/>
  <c r="D43" i="6"/>
  <c r="C43" i="6"/>
  <c r="B43" i="6"/>
  <c r="E42" i="6"/>
  <c r="E30" i="4"/>
  <c r="D44" i="6" s="1"/>
  <c r="C42" i="6"/>
  <c r="B42" i="6"/>
  <c r="B78" i="6"/>
  <c r="B74" i="6"/>
  <c r="B75" i="6"/>
  <c r="B76" i="6"/>
  <c r="B77" i="6"/>
  <c r="C74" i="6"/>
  <c r="C75" i="6"/>
  <c r="C76" i="6"/>
  <c r="C77" i="6"/>
  <c r="C78" i="6"/>
  <c r="C73" i="6"/>
  <c r="B73" i="6"/>
  <c r="K30" i="4"/>
  <c r="I30" i="4"/>
  <c r="M30" i="4"/>
  <c r="D30" i="4"/>
  <c r="C44" i="6" s="1"/>
  <c r="L30" i="4"/>
  <c r="J30" i="4"/>
  <c r="H30" i="4"/>
  <c r="H33" i="4" s="1"/>
  <c r="G15" i="4" s="1"/>
  <c r="E44" i="6"/>
  <c r="C33" i="4"/>
  <c r="G8" i="4" s="1"/>
  <c r="Q93" i="11"/>
  <c r="Q135" i="11"/>
  <c r="Q100" i="11"/>
  <c r="Q131" i="11"/>
  <c r="Q115" i="11"/>
  <c r="Q120" i="11"/>
  <c r="Q207" i="11"/>
  <c r="Q199" i="11"/>
  <c r="Q191" i="11"/>
  <c r="Q172" i="11"/>
  <c r="Q168" i="11"/>
  <c r="Q164" i="11"/>
  <c r="Q160" i="11"/>
  <c r="Q156" i="11"/>
  <c r="Q152" i="11"/>
  <c r="Q204" i="11"/>
  <c r="Q200" i="11"/>
  <c r="Q196" i="11"/>
  <c r="Q192" i="11"/>
  <c r="Q188" i="11"/>
  <c r="Q187" i="11"/>
  <c r="Q183" i="11"/>
  <c r="Q179" i="11"/>
  <c r="Q175" i="11"/>
  <c r="Q148" i="11"/>
  <c r="Q146" i="11"/>
  <c r="Q144" i="11"/>
  <c r="Q142" i="11"/>
  <c r="Q138" i="11"/>
  <c r="Q134" i="11"/>
  <c r="Q185" i="11"/>
  <c r="Q184" i="11"/>
  <c r="Q181" i="11"/>
  <c r="Q180" i="11"/>
  <c r="Q177" i="11"/>
  <c r="Q176" i="11"/>
  <c r="Q173" i="11"/>
  <c r="Q171" i="11"/>
  <c r="Q169" i="11"/>
  <c r="Q167" i="11"/>
  <c r="Q165" i="11"/>
  <c r="Q163" i="11"/>
  <c r="Q161" i="11"/>
  <c r="Q159" i="11"/>
  <c r="Q157" i="11"/>
  <c r="Q155" i="11"/>
  <c r="Q153" i="11"/>
  <c r="Q151" i="11"/>
  <c r="Q149" i="11"/>
  <c r="Q147" i="11"/>
  <c r="Q145" i="11"/>
  <c r="Q143" i="11"/>
  <c r="Q129" i="11"/>
  <c r="Q126" i="11"/>
  <c r="Q105" i="11"/>
  <c r="Q102" i="11"/>
  <c r="Q97" i="11"/>
  <c r="B44" i="6"/>
  <c r="D42" i="6"/>
  <c r="B114" i="6"/>
  <c r="B118" i="6"/>
  <c r="B122" i="6"/>
  <c r="B126" i="6"/>
  <c r="B130" i="6"/>
  <c r="B115" i="6"/>
  <c r="B119" i="6"/>
  <c r="B123" i="6"/>
  <c r="B127" i="6"/>
  <c r="B131" i="6"/>
  <c r="B113" i="6"/>
  <c r="B117" i="6"/>
  <c r="B121" i="6"/>
  <c r="B125" i="6"/>
  <c r="B129" i="6"/>
  <c r="B116" i="6"/>
  <c r="B120" i="6"/>
  <c r="B124" i="6"/>
  <c r="B128" i="6"/>
  <c r="B143" i="6"/>
  <c r="B46" i="6" l="1"/>
  <c r="D106" i="4"/>
  <c r="M1205" i="2"/>
  <c r="M1203" i="2"/>
  <c r="M1201" i="2"/>
  <c r="M1199" i="2"/>
  <c r="M1197" i="2"/>
  <c r="M1195" i="2"/>
  <c r="M1193" i="2"/>
  <c r="M1191" i="2"/>
  <c r="M1189" i="2"/>
  <c r="M1187" i="2"/>
  <c r="M1185" i="2"/>
  <c r="M1183" i="2"/>
  <c r="M1181" i="2"/>
  <c r="M1179" i="2"/>
  <c r="M1177" i="2"/>
  <c r="M1175" i="2"/>
  <c r="M1173" i="2"/>
  <c r="M1171" i="2"/>
  <c r="M1169" i="2"/>
  <c r="M1167" i="2"/>
  <c r="M1165" i="2"/>
  <c r="M1163" i="2"/>
  <c r="M1161" i="2"/>
  <c r="M1159" i="2"/>
  <c r="M1157" i="2"/>
  <c r="M1155" i="2"/>
  <c r="M1153" i="2"/>
  <c r="M1151" i="2"/>
  <c r="M1149" i="2"/>
  <c r="M1147" i="2"/>
  <c r="M1145" i="2"/>
  <c r="M1143" i="2"/>
  <c r="M1141" i="2"/>
  <c r="M1139" i="2"/>
  <c r="M1137" i="2"/>
  <c r="M1135" i="2"/>
  <c r="M1133" i="2"/>
  <c r="M1131" i="2"/>
  <c r="M1129" i="2"/>
  <c r="M1127" i="2"/>
  <c r="M1125" i="2"/>
  <c r="M1123" i="2"/>
  <c r="M1121" i="2"/>
  <c r="M1119" i="2"/>
  <c r="M1117" i="2"/>
  <c r="M1115" i="2"/>
  <c r="M1113" i="2"/>
  <c r="M1111" i="2"/>
  <c r="M1109" i="2"/>
  <c r="M1107" i="2"/>
  <c r="M1105" i="2"/>
  <c r="M1103" i="2"/>
  <c r="M1101" i="2"/>
  <c r="M1099" i="2"/>
  <c r="M1097" i="2"/>
  <c r="M1095" i="2"/>
  <c r="M1093" i="2"/>
  <c r="M1091" i="2"/>
  <c r="M1089" i="2"/>
  <c r="M1087" i="2"/>
  <c r="M1085" i="2"/>
  <c r="M1083" i="2"/>
  <c r="M1079" i="2"/>
  <c r="M1075" i="2"/>
  <c r="M1071" i="2"/>
  <c r="M1067" i="2"/>
  <c r="M1063" i="2"/>
  <c r="M1059" i="2"/>
  <c r="M1055" i="2"/>
  <c r="M1051" i="2"/>
  <c r="M1047" i="2"/>
  <c r="M1043" i="2"/>
  <c r="M1039" i="2"/>
  <c r="M1035" i="2"/>
  <c r="M1031" i="2"/>
  <c r="M1027" i="2"/>
  <c r="M1023" i="2"/>
  <c r="M1206" i="2"/>
  <c r="M1204" i="2"/>
  <c r="M1202" i="2"/>
  <c r="M1200" i="2"/>
  <c r="M1198" i="2"/>
  <c r="M1196" i="2"/>
  <c r="M1194" i="2"/>
  <c r="M1192" i="2"/>
  <c r="M1190" i="2"/>
  <c r="M1188" i="2"/>
  <c r="M1186" i="2"/>
  <c r="M1184" i="2"/>
  <c r="M1182" i="2"/>
  <c r="M1180" i="2"/>
  <c r="M1178" i="2"/>
  <c r="M1176" i="2"/>
  <c r="M1174" i="2"/>
  <c r="M1172" i="2"/>
  <c r="M1170" i="2"/>
  <c r="M1168" i="2"/>
  <c r="M1166" i="2"/>
  <c r="M1164" i="2"/>
  <c r="M1162" i="2"/>
  <c r="M1160" i="2"/>
  <c r="M1158" i="2"/>
  <c r="M1156" i="2"/>
  <c r="M1154" i="2"/>
  <c r="M1152" i="2"/>
  <c r="M1150" i="2"/>
  <c r="M1148" i="2"/>
  <c r="M1146" i="2"/>
  <c r="M1144" i="2"/>
  <c r="M1142" i="2"/>
  <c r="M1140" i="2"/>
  <c r="M1138" i="2"/>
  <c r="M1136" i="2"/>
  <c r="M1134" i="2"/>
  <c r="M1132" i="2"/>
  <c r="M1130" i="2"/>
  <c r="M1128" i="2"/>
  <c r="M1126" i="2"/>
  <c r="M1124" i="2"/>
  <c r="M1122" i="2"/>
  <c r="M1120" i="2"/>
  <c r="M1118" i="2"/>
  <c r="M1116" i="2"/>
  <c r="M1114" i="2"/>
  <c r="M1112" i="2"/>
  <c r="M1110" i="2"/>
  <c r="M1108" i="2"/>
  <c r="M1106" i="2"/>
  <c r="M1104" i="2"/>
  <c r="M1102" i="2"/>
  <c r="M1100" i="2"/>
  <c r="M1098" i="2"/>
  <c r="M1096" i="2"/>
  <c r="M1094" i="2"/>
  <c r="M1092" i="2"/>
  <c r="M1090" i="2"/>
  <c r="M1088" i="2"/>
  <c r="M1086" i="2"/>
  <c r="M1084" i="2"/>
  <c r="M1081" i="2"/>
  <c r="M1077" i="2"/>
  <c r="M1073" i="2"/>
  <c r="M1069" i="2"/>
  <c r="M1065" i="2"/>
  <c r="M1061" i="2"/>
  <c r="M1057" i="2"/>
  <c r="M1053" i="2"/>
  <c r="M1049" i="2"/>
  <c r="M1045" i="2"/>
  <c r="M1041" i="2"/>
  <c r="M1037" i="2"/>
  <c r="M1033" i="2"/>
  <c r="M1029" i="2"/>
  <c r="M1025" i="2"/>
  <c r="M1021" i="2"/>
  <c r="E33" i="4"/>
  <c r="M1019" i="2"/>
  <c r="M1015" i="2"/>
  <c r="M1011" i="2"/>
  <c r="M1017" i="2"/>
  <c r="M1013" i="2"/>
  <c r="M1009" i="2"/>
  <c r="E46" i="6"/>
  <c r="C46" i="6"/>
  <c r="M1007" i="2"/>
  <c r="D33" i="4"/>
  <c r="D96" i="6"/>
  <c r="C96" i="6"/>
  <c r="D98" i="6"/>
  <c r="C98" i="6"/>
  <c r="B98" i="6"/>
  <c r="B102" i="6"/>
  <c r="C102" i="6"/>
  <c r="D102" i="6"/>
  <c r="B99" i="6"/>
  <c r="C99" i="6"/>
  <c r="D99" i="6"/>
  <c r="B97" i="6"/>
  <c r="C97" i="6"/>
  <c r="D97" i="6"/>
  <c r="D100" i="6"/>
  <c r="B100" i="6"/>
  <c r="C100" i="6"/>
  <c r="D46" i="6"/>
  <c r="C142" i="6"/>
  <c r="C139" i="6"/>
  <c r="C141" i="6"/>
  <c r="C137" i="6"/>
  <c r="C138" i="6"/>
  <c r="C140" i="6"/>
  <c r="C143" i="6"/>
  <c r="J33" i="4"/>
  <c r="G17" i="4" s="1"/>
  <c r="I33" i="4"/>
  <c r="G16" i="4" s="1"/>
  <c r="L33" i="4"/>
  <c r="G19" i="4" s="1"/>
  <c r="M33" i="4"/>
  <c r="G20" i="4" s="1"/>
  <c r="K33" i="4"/>
  <c r="G18" i="4" s="1"/>
  <c r="D76" i="6"/>
  <c r="D74" i="6"/>
  <c r="D78" i="6"/>
  <c r="D77" i="6"/>
  <c r="D75" i="6"/>
  <c r="D73" i="6"/>
  <c r="Q8" i="13"/>
  <c r="Q306" i="14"/>
  <c r="Q304" i="14"/>
  <c r="Q302" i="14"/>
  <c r="Q300" i="14"/>
  <c r="Q298" i="14"/>
  <c r="Q296" i="14"/>
  <c r="Q294" i="14"/>
  <c r="P294" i="10"/>
  <c r="Q292" i="14"/>
  <c r="Q290" i="14"/>
  <c r="Q288" i="14"/>
  <c r="Q286" i="14"/>
  <c r="P286" i="10"/>
  <c r="Q284" i="14"/>
  <c r="Q282" i="14"/>
  <c r="Q280" i="14"/>
  <c r="Q278" i="14"/>
  <c r="Q276" i="14"/>
  <c r="P276" i="10"/>
  <c r="Q274" i="14"/>
  <c r="Q272" i="14"/>
  <c r="Q270" i="14"/>
  <c r="Q268" i="14"/>
  <c r="Q266" i="14"/>
  <c r="Q264" i="14"/>
  <c r="Q262" i="14"/>
  <c r="Q260" i="14"/>
  <c r="Q258" i="14"/>
  <c r="Q256" i="14"/>
  <c r="Q254" i="14"/>
  <c r="Q252" i="14"/>
  <c r="P252" i="10"/>
  <c r="Q250" i="14"/>
  <c r="Q248" i="14"/>
  <c r="Q246" i="14"/>
  <c r="Q244" i="14"/>
  <c r="Q242" i="14"/>
  <c r="Q240" i="14"/>
  <c r="Q238" i="14"/>
  <c r="Q236" i="14"/>
  <c r="Q234" i="14"/>
  <c r="Q232" i="14"/>
  <c r="Q230" i="14"/>
  <c r="Q228" i="14"/>
  <c r="Q226" i="14"/>
  <c r="Q224" i="14"/>
  <c r="Q222" i="14"/>
  <c r="Q220" i="14"/>
  <c r="Q218" i="14"/>
  <c r="Q216" i="14"/>
  <c r="Q214" i="14"/>
  <c r="Q212" i="14"/>
  <c r="Q210" i="14"/>
  <c r="Q208" i="14"/>
  <c r="Q206" i="14"/>
  <c r="Q204" i="14"/>
  <c r="P204" i="10"/>
  <c r="Q202" i="14"/>
  <c r="Q200" i="14"/>
  <c r="Q198" i="14"/>
  <c r="Q196" i="14"/>
  <c r="Q193" i="14"/>
  <c r="Q189" i="14"/>
  <c r="Q185" i="14"/>
  <c r="Q181" i="14"/>
  <c r="Q177" i="14"/>
  <c r="Q173" i="14"/>
  <c r="Q169" i="14"/>
  <c r="Q165" i="14"/>
  <c r="Q161" i="14"/>
  <c r="Q157" i="14"/>
  <c r="Q153" i="14"/>
  <c r="Q149" i="14"/>
  <c r="Q145" i="14"/>
  <c r="Q141" i="14"/>
  <c r="Q137" i="14"/>
  <c r="Q133" i="14"/>
  <c r="Q129" i="14"/>
  <c r="Q125" i="14"/>
  <c r="Q121" i="14"/>
  <c r="Q117" i="14"/>
  <c r="Q113" i="14"/>
  <c r="Q109" i="14"/>
  <c r="Q105" i="14"/>
  <c r="Q101" i="14"/>
  <c r="Q97" i="14"/>
  <c r="Q93" i="14"/>
  <c r="Q89" i="14"/>
  <c r="Q85" i="14"/>
  <c r="Q81" i="14"/>
  <c r="Q77" i="14"/>
  <c r="Q73" i="14"/>
  <c r="Q69" i="14"/>
  <c r="Q65" i="14"/>
  <c r="Q61" i="14"/>
  <c r="Q57" i="14"/>
  <c r="Q53" i="14"/>
  <c r="Q49" i="14"/>
  <c r="Q45" i="14"/>
  <c r="Q41" i="14"/>
  <c r="Q37" i="14"/>
  <c r="Q33" i="14"/>
  <c r="Q29" i="14"/>
  <c r="Q25" i="14"/>
  <c r="Q21" i="14"/>
  <c r="Q17" i="14"/>
  <c r="Q13" i="14"/>
  <c r="Q9" i="14"/>
  <c r="Q11" i="14"/>
  <c r="Q307" i="14"/>
  <c r="Q305" i="14"/>
  <c r="Q303" i="14"/>
  <c r="Q301" i="14"/>
  <c r="Q299" i="14"/>
  <c r="Q297" i="14"/>
  <c r="Q295" i="14"/>
  <c r="Q293" i="14"/>
  <c r="Q291" i="14"/>
  <c r="Q289" i="14"/>
  <c r="Q287" i="14"/>
  <c r="Q285" i="14"/>
  <c r="Q283" i="14"/>
  <c r="Q281" i="14"/>
  <c r="Q279" i="14"/>
  <c r="Q277" i="14"/>
  <c r="Q275" i="14"/>
  <c r="Q273" i="14"/>
  <c r="Q271" i="14"/>
  <c r="Q269" i="14"/>
  <c r="Q267" i="14"/>
  <c r="Q265" i="14"/>
  <c r="Q263" i="14"/>
  <c r="Q261" i="14"/>
  <c r="Q259" i="14"/>
  <c r="Q257" i="14"/>
  <c r="Q255" i="14"/>
  <c r="Q253" i="14"/>
  <c r="Q251" i="14"/>
  <c r="Q249" i="14"/>
  <c r="Q247" i="14"/>
  <c r="Q245" i="14"/>
  <c r="Q243" i="14"/>
  <c r="Q241" i="14"/>
  <c r="Q239" i="14"/>
  <c r="Q237" i="14"/>
  <c r="Q235" i="14"/>
  <c r="Q233" i="14"/>
  <c r="Q231" i="14"/>
  <c r="Q229" i="14"/>
  <c r="Q227" i="14"/>
  <c r="Q225" i="14"/>
  <c r="Q223" i="14"/>
  <c r="Q221" i="14"/>
  <c r="Q219" i="14"/>
  <c r="Q217" i="14"/>
  <c r="Q215" i="14"/>
  <c r="Q213" i="14"/>
  <c r="Q211" i="14"/>
  <c r="Q209" i="14"/>
  <c r="Q207" i="14"/>
  <c r="Q205" i="14"/>
  <c r="Q203" i="14"/>
  <c r="Q201" i="14"/>
  <c r="Q199" i="14"/>
  <c r="Q197" i="14"/>
  <c r="Q195" i="14"/>
  <c r="Q191" i="14"/>
  <c r="Q187" i="14"/>
  <c r="Q183" i="14"/>
  <c r="Q179" i="14"/>
  <c r="Q175" i="14"/>
  <c r="Q171" i="14"/>
  <c r="Q167" i="14"/>
  <c r="Q163" i="14"/>
  <c r="Q159" i="14"/>
  <c r="Q155" i="14"/>
  <c r="Q151" i="14"/>
  <c r="Q147" i="14"/>
  <c r="Q143" i="14"/>
  <c r="Q139" i="14"/>
  <c r="Q135" i="14"/>
  <c r="Q131" i="14"/>
  <c r="Q127" i="14"/>
  <c r="Q123" i="14"/>
  <c r="Q119" i="14"/>
  <c r="Q115" i="14"/>
  <c r="Q111" i="14"/>
  <c r="Q107" i="14"/>
  <c r="Q103" i="14"/>
  <c r="Q99" i="14"/>
  <c r="Q95" i="14"/>
  <c r="Q91" i="14"/>
  <c r="Q87" i="14"/>
  <c r="Q83" i="14"/>
  <c r="Q79" i="14"/>
  <c r="Q75" i="14"/>
  <c r="Q71" i="14"/>
  <c r="Q67" i="14"/>
  <c r="Q63" i="14"/>
  <c r="Q59" i="14"/>
  <c r="Q55" i="14"/>
  <c r="Q51" i="14"/>
  <c r="Q47" i="14"/>
  <c r="Q43" i="14"/>
  <c r="Q39" i="14"/>
  <c r="Q35" i="14"/>
  <c r="Q31" i="14"/>
  <c r="Q27" i="14"/>
  <c r="Q23" i="14"/>
  <c r="Q19" i="14"/>
  <c r="Q15" i="14"/>
  <c r="Q106" i="11"/>
  <c r="Q114" i="11"/>
  <c r="Q110" i="11"/>
  <c r="Q118" i="11"/>
  <c r="Q113" i="11"/>
  <c r="Q121" i="11"/>
  <c r="Q109" i="11"/>
  <c r="Q117" i="11"/>
  <c r="Q84" i="11"/>
  <c r="Q101" i="11"/>
  <c r="Q130" i="11"/>
  <c r="Q133" i="11"/>
  <c r="Q137" i="11"/>
  <c r="Q141" i="11"/>
  <c r="Q189" i="11"/>
  <c r="Q193" i="11"/>
  <c r="Q197" i="11"/>
  <c r="Q201" i="11"/>
  <c r="Q205" i="11"/>
  <c r="Q178" i="11"/>
  <c r="Q186" i="11"/>
  <c r="Q194" i="11"/>
  <c r="Q202" i="11"/>
  <c r="Q112" i="11"/>
  <c r="Q95" i="11"/>
  <c r="Q103" i="11"/>
  <c r="Q111" i="11"/>
  <c r="Q119" i="11"/>
  <c r="Q127" i="11"/>
  <c r="Q96" i="11"/>
  <c r="Q104" i="11"/>
  <c r="Q116" i="11"/>
  <c r="Q128" i="11"/>
  <c r="Q139" i="11"/>
  <c r="Q87" i="11"/>
  <c r="Q91" i="11"/>
  <c r="Q86" i="11"/>
  <c r="Q90" i="11"/>
  <c r="Q94" i="11"/>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Q122" i="11"/>
  <c r="Q98" i="11"/>
  <c r="Q125" i="11"/>
  <c r="Q150" i="11"/>
  <c r="Q154" i="11"/>
  <c r="Q158" i="11"/>
  <c r="Q162" i="11"/>
  <c r="Q166" i="11"/>
  <c r="Q170" i="11"/>
  <c r="Q174" i="11"/>
  <c r="Q182" i="11"/>
  <c r="Q190" i="11"/>
  <c r="Q198" i="11"/>
  <c r="Q206" i="11"/>
  <c r="Q195" i="11"/>
  <c r="Q203" i="11"/>
  <c r="Q99" i="11"/>
  <c r="Q107" i="11"/>
  <c r="Q123" i="11"/>
  <c r="Q108" i="11"/>
  <c r="Q124" i="11"/>
  <c r="Q132" i="11"/>
  <c r="Q136" i="11"/>
  <c r="Q140" i="11"/>
  <c r="Q85" i="11"/>
  <c r="Q89" i="11"/>
  <c r="Q88" i="11"/>
  <c r="Q92" i="11"/>
  <c r="P8" i="11"/>
  <c r="G11" i="4"/>
  <c r="B112" i="6"/>
  <c r="B132" i="6"/>
  <c r="P8" i="10" l="1"/>
  <c r="Z7" i="2" s="1"/>
  <c r="F121" i="4"/>
  <c r="M1022" i="2"/>
  <c r="M1026" i="2"/>
  <c r="M1030" i="2"/>
  <c r="M1034" i="2"/>
  <c r="M1038" i="2"/>
  <c r="M1042" i="2"/>
  <c r="M1046" i="2"/>
  <c r="M1050" i="2"/>
  <c r="M1054" i="2"/>
  <c r="M1058" i="2"/>
  <c r="M1062" i="2"/>
  <c r="M1066" i="2"/>
  <c r="M1070" i="2"/>
  <c r="M1074" i="2"/>
  <c r="M1078" i="2"/>
  <c r="M1082" i="2"/>
  <c r="M1024" i="2"/>
  <c r="M1028" i="2"/>
  <c r="M1032" i="2"/>
  <c r="M1036" i="2"/>
  <c r="M1040" i="2"/>
  <c r="M1044" i="2"/>
  <c r="M1048" i="2"/>
  <c r="M1052" i="2"/>
  <c r="M1056" i="2"/>
  <c r="M1060" i="2"/>
  <c r="M1064" i="2"/>
  <c r="M1068" i="2"/>
  <c r="M1072" i="2"/>
  <c r="M1076" i="2"/>
  <c r="M1080" i="2"/>
  <c r="E121" i="4"/>
  <c r="C105" i="6" s="1"/>
  <c r="M1010" i="2"/>
  <c r="M1012" i="2"/>
  <c r="M1016" i="2"/>
  <c r="M1020" i="2"/>
  <c r="M1014" i="2"/>
  <c r="M1018" i="2"/>
  <c r="M14" i="2"/>
  <c r="M18" i="2"/>
  <c r="M12" i="2"/>
  <c r="M16" i="2"/>
  <c r="M20" i="2"/>
  <c r="M10" i="2"/>
  <c r="P153" i="10"/>
  <c r="Z152" i="2" s="1"/>
  <c r="P238" i="10"/>
  <c r="X237" i="2" s="1"/>
  <c r="P268" i="10"/>
  <c r="Z267" i="2" s="1"/>
  <c r="P284" i="10"/>
  <c r="P292" i="10"/>
  <c r="Z291" i="2" s="1"/>
  <c r="P302" i="10"/>
  <c r="M1008" i="2"/>
  <c r="P129" i="10"/>
  <c r="X128" i="2" s="1"/>
  <c r="P165" i="10"/>
  <c r="Z164" i="2" s="1"/>
  <c r="P212" i="10"/>
  <c r="X211" i="2" s="1"/>
  <c r="W1011" i="2"/>
  <c r="W1015" i="2"/>
  <c r="W1019" i="2"/>
  <c r="W1023" i="2"/>
  <c r="W1027" i="2"/>
  <c r="W1031" i="2"/>
  <c r="W1035" i="2"/>
  <c r="W1039" i="2"/>
  <c r="W1043" i="2"/>
  <c r="W1047" i="2"/>
  <c r="W1051" i="2"/>
  <c r="W1055" i="2"/>
  <c r="W1059" i="2"/>
  <c r="W1063" i="2"/>
  <c r="W1067" i="2"/>
  <c r="W1071" i="2"/>
  <c r="W1075" i="2"/>
  <c r="W1079" i="2"/>
  <c r="W1083" i="2"/>
  <c r="W1087" i="2"/>
  <c r="W1091" i="2"/>
  <c r="W1095" i="2"/>
  <c r="W1099" i="2"/>
  <c r="W1103" i="2"/>
  <c r="W1107" i="2"/>
  <c r="W1111" i="2"/>
  <c r="W1115" i="2"/>
  <c r="W1119" i="2"/>
  <c r="W1123" i="2"/>
  <c r="W1127" i="2"/>
  <c r="W1131" i="2"/>
  <c r="W1135" i="2"/>
  <c r="W1139" i="2"/>
  <c r="W1143" i="2"/>
  <c r="W1147" i="2"/>
  <c r="W1151" i="2"/>
  <c r="W1155" i="2"/>
  <c r="W1159" i="2"/>
  <c r="W1163" i="2"/>
  <c r="W1167" i="2"/>
  <c r="W1171" i="2"/>
  <c r="W1175" i="2"/>
  <c r="W1179" i="2"/>
  <c r="W1183" i="2"/>
  <c r="W1187" i="2"/>
  <c r="W1191" i="2"/>
  <c r="W1195" i="2"/>
  <c r="W1199" i="2"/>
  <c r="W1203" i="2"/>
  <c r="W1010" i="2"/>
  <c r="W1014" i="2"/>
  <c r="W1018" i="2"/>
  <c r="W1022" i="2"/>
  <c r="W1026" i="2"/>
  <c r="W1030" i="2"/>
  <c r="W1034" i="2"/>
  <c r="W1038" i="2"/>
  <c r="W1042" i="2"/>
  <c r="W1046" i="2"/>
  <c r="W1050" i="2"/>
  <c r="W1054" i="2"/>
  <c r="W1058" i="2"/>
  <c r="W1062" i="2"/>
  <c r="W1066" i="2"/>
  <c r="W1070" i="2"/>
  <c r="W1074" i="2"/>
  <c r="W1078" i="2"/>
  <c r="W1082" i="2"/>
  <c r="W1086" i="2"/>
  <c r="W1090" i="2"/>
  <c r="W1094" i="2"/>
  <c r="W1098" i="2"/>
  <c r="W1102" i="2"/>
  <c r="W1106" i="2"/>
  <c r="W1110" i="2"/>
  <c r="W1114" i="2"/>
  <c r="W1118" i="2"/>
  <c r="W1122" i="2"/>
  <c r="W1126" i="2"/>
  <c r="W1130" i="2"/>
  <c r="W1134" i="2"/>
  <c r="W1138" i="2"/>
  <c r="W1142" i="2"/>
  <c r="W1146" i="2"/>
  <c r="W1150" i="2"/>
  <c r="W1154" i="2"/>
  <c r="W1158" i="2"/>
  <c r="W1162" i="2"/>
  <c r="W1166" i="2"/>
  <c r="W1170" i="2"/>
  <c r="W1174" i="2"/>
  <c r="W1178" i="2"/>
  <c r="W1182" i="2"/>
  <c r="W1186" i="2"/>
  <c r="W1190" i="2"/>
  <c r="W1194" i="2"/>
  <c r="W1198" i="2"/>
  <c r="W1202" i="2"/>
  <c r="W1206" i="2"/>
  <c r="W1009" i="2"/>
  <c r="W1013" i="2"/>
  <c r="W1017" i="2"/>
  <c r="W1021" i="2"/>
  <c r="W1025" i="2"/>
  <c r="W1029" i="2"/>
  <c r="W1033" i="2"/>
  <c r="W1037" i="2"/>
  <c r="W1041" i="2"/>
  <c r="W1045" i="2"/>
  <c r="W1049" i="2"/>
  <c r="W1053" i="2"/>
  <c r="W1057" i="2"/>
  <c r="W1061" i="2"/>
  <c r="W1065" i="2"/>
  <c r="W1069" i="2"/>
  <c r="W1073" i="2"/>
  <c r="W1077" i="2"/>
  <c r="W1081" i="2"/>
  <c r="W1085" i="2"/>
  <c r="W1089" i="2"/>
  <c r="W1093" i="2"/>
  <c r="W1097" i="2"/>
  <c r="W1101" i="2"/>
  <c r="W1105" i="2"/>
  <c r="W1109" i="2"/>
  <c r="W1113" i="2"/>
  <c r="W1117" i="2"/>
  <c r="W1121" i="2"/>
  <c r="W1125" i="2"/>
  <c r="W1129" i="2"/>
  <c r="W1133" i="2"/>
  <c r="W1137" i="2"/>
  <c r="W1141" i="2"/>
  <c r="W1145" i="2"/>
  <c r="W1149" i="2"/>
  <c r="W1153" i="2"/>
  <c r="W1157" i="2"/>
  <c r="W1161" i="2"/>
  <c r="W1165" i="2"/>
  <c r="W1169" i="2"/>
  <c r="W1173" i="2"/>
  <c r="W1177" i="2"/>
  <c r="W1181" i="2"/>
  <c r="W1185" i="2"/>
  <c r="W1189" i="2"/>
  <c r="W1193" i="2"/>
  <c r="W1197" i="2"/>
  <c r="W1201" i="2"/>
  <c r="W1205" i="2"/>
  <c r="W1008" i="2"/>
  <c r="W1012" i="2"/>
  <c r="W1016" i="2"/>
  <c r="W1020" i="2"/>
  <c r="W1024" i="2"/>
  <c r="W1028" i="2"/>
  <c r="W1032" i="2"/>
  <c r="W1036" i="2"/>
  <c r="W1040" i="2"/>
  <c r="W1044" i="2"/>
  <c r="W1048" i="2"/>
  <c r="W1052" i="2"/>
  <c r="W1056" i="2"/>
  <c r="W1060" i="2"/>
  <c r="W1064" i="2"/>
  <c r="W1068" i="2"/>
  <c r="W1072" i="2"/>
  <c r="W1076" i="2"/>
  <c r="W1080" i="2"/>
  <c r="W1084" i="2"/>
  <c r="W1088" i="2"/>
  <c r="W1092" i="2"/>
  <c r="W1096" i="2"/>
  <c r="W1100" i="2"/>
  <c r="W1104" i="2"/>
  <c r="W1108" i="2"/>
  <c r="W1112" i="2"/>
  <c r="W1116" i="2"/>
  <c r="W1120" i="2"/>
  <c r="W1124" i="2"/>
  <c r="W1128" i="2"/>
  <c r="W1132" i="2"/>
  <c r="W1136" i="2"/>
  <c r="W1140" i="2"/>
  <c r="W1144" i="2"/>
  <c r="W1148" i="2"/>
  <c r="W1152" i="2"/>
  <c r="W1156" i="2"/>
  <c r="W1160" i="2"/>
  <c r="W1164" i="2"/>
  <c r="W1168" i="2"/>
  <c r="W1172" i="2"/>
  <c r="W1176" i="2"/>
  <c r="W1180" i="2"/>
  <c r="W1184" i="2"/>
  <c r="W1188" i="2"/>
  <c r="W1192" i="2"/>
  <c r="W1196" i="2"/>
  <c r="W1200" i="2"/>
  <c r="W1204" i="2"/>
  <c r="B34" i="6"/>
  <c r="B30" i="6"/>
  <c r="B33" i="6"/>
  <c r="B29" i="6"/>
  <c r="W1007" i="2"/>
  <c r="G121" i="4"/>
  <c r="E105" i="6" s="1"/>
  <c r="B105" i="6"/>
  <c r="B96" i="6"/>
  <c r="G10" i="4"/>
  <c r="G9" i="4"/>
  <c r="C113" i="6"/>
  <c r="C115" i="6"/>
  <c r="C117" i="6"/>
  <c r="C119" i="6"/>
  <c r="C121" i="6"/>
  <c r="C123" i="6"/>
  <c r="C125" i="6"/>
  <c r="C127" i="6"/>
  <c r="C129" i="6"/>
  <c r="C131" i="6"/>
  <c r="C111" i="6"/>
  <c r="C112" i="6"/>
  <c r="C114" i="6"/>
  <c r="C116" i="6"/>
  <c r="C118" i="6"/>
  <c r="C120" i="6"/>
  <c r="C122" i="6"/>
  <c r="C124" i="6"/>
  <c r="C126" i="6"/>
  <c r="C128" i="6"/>
  <c r="C130" i="6"/>
  <c r="C132" i="6"/>
  <c r="P125" i="10"/>
  <c r="Z124" i="2" s="1"/>
  <c r="P133" i="10"/>
  <c r="Y132" i="2" s="1"/>
  <c r="P161" i="10"/>
  <c r="X160" i="2" s="1"/>
  <c r="P189" i="10"/>
  <c r="Y188" i="2" s="1"/>
  <c r="P206" i="10"/>
  <c r="Z205" i="2" s="1"/>
  <c r="P214" i="10"/>
  <c r="Y213" i="2" s="1"/>
  <c r="P244" i="10"/>
  <c r="X243" i="2" s="1"/>
  <c r="P254" i="10"/>
  <c r="X253" i="2" s="1"/>
  <c r="Y1007" i="2"/>
  <c r="X1007" i="2"/>
  <c r="Z1007" i="2"/>
  <c r="M7" i="2"/>
  <c r="P205" i="10"/>
  <c r="P253" i="10"/>
  <c r="P281" i="10"/>
  <c r="P285" i="10"/>
  <c r="P185" i="10"/>
  <c r="P200" i="10"/>
  <c r="P230" i="10"/>
  <c r="P236" i="10"/>
  <c r="P260" i="10"/>
  <c r="P262" i="10"/>
  <c r="P270" i="10"/>
  <c r="P119" i="14"/>
  <c r="P135" i="14"/>
  <c r="P151" i="14"/>
  <c r="P167" i="14"/>
  <c r="P183" i="14"/>
  <c r="P199" i="14"/>
  <c r="P219" i="10"/>
  <c r="Z218" i="2" s="1"/>
  <c r="P221" i="14"/>
  <c r="P229" i="14"/>
  <c r="P247" i="14"/>
  <c r="P123" i="14"/>
  <c r="P139" i="14"/>
  <c r="P187" i="14"/>
  <c r="P217" i="14"/>
  <c r="P227" i="14"/>
  <c r="P231" i="14"/>
  <c r="P243" i="14"/>
  <c r="P259" i="14"/>
  <c r="P261" i="14"/>
  <c r="P263" i="14"/>
  <c r="P273" i="14"/>
  <c r="P279" i="14"/>
  <c r="P293" i="14"/>
  <c r="P295" i="14"/>
  <c r="P297" i="14"/>
  <c r="P307" i="14"/>
  <c r="P25" i="14"/>
  <c r="P101" i="14"/>
  <c r="P105" i="14"/>
  <c r="P117" i="14"/>
  <c r="P121" i="14"/>
  <c r="P141" i="14"/>
  <c r="P300" i="14"/>
  <c r="P39" i="10"/>
  <c r="P251" i="10"/>
  <c r="P298" i="10"/>
  <c r="P47" i="10"/>
  <c r="P61" i="10"/>
  <c r="P75" i="10"/>
  <c r="P145" i="10"/>
  <c r="P179" i="10"/>
  <c r="P201" i="10"/>
  <c r="P210" i="10"/>
  <c r="P223" i="10"/>
  <c r="P235" i="10"/>
  <c r="P242" i="10"/>
  <c r="P255" i="10"/>
  <c r="P274" i="10"/>
  <c r="P287" i="10"/>
  <c r="P11" i="10"/>
  <c r="P149" i="10"/>
  <c r="P21" i="10"/>
  <c r="P15" i="10"/>
  <c r="P57" i="10"/>
  <c r="Q10" i="14"/>
  <c r="Q14" i="14"/>
  <c r="Q18" i="14"/>
  <c r="Q22" i="14"/>
  <c r="Q26" i="14"/>
  <c r="Q30" i="14"/>
  <c r="Q34" i="14"/>
  <c r="Q38" i="14"/>
  <c r="Q42" i="14"/>
  <c r="Q46" i="14"/>
  <c r="Q50" i="14"/>
  <c r="Q54" i="14"/>
  <c r="Q58" i="14"/>
  <c r="Q62" i="14"/>
  <c r="Q66" i="14"/>
  <c r="Q70" i="14"/>
  <c r="Q74" i="14"/>
  <c r="Q78" i="14"/>
  <c r="Q82" i="14"/>
  <c r="Q86" i="14"/>
  <c r="Q90" i="14"/>
  <c r="Q94" i="14"/>
  <c r="Q98" i="14"/>
  <c r="Q102" i="14"/>
  <c r="Q106" i="14"/>
  <c r="Q110" i="14"/>
  <c r="Q114" i="14"/>
  <c r="Q118" i="14"/>
  <c r="Q122" i="14"/>
  <c r="Q126" i="14"/>
  <c r="Q130" i="14"/>
  <c r="Q134" i="14"/>
  <c r="Q138" i="14"/>
  <c r="Q142" i="14"/>
  <c r="Q146" i="14"/>
  <c r="Q150" i="14"/>
  <c r="Q154" i="14"/>
  <c r="Q158" i="14"/>
  <c r="Q162" i="14"/>
  <c r="Q166" i="14"/>
  <c r="Q170" i="14"/>
  <c r="Q174" i="14"/>
  <c r="Q178" i="14"/>
  <c r="Q182" i="14"/>
  <c r="Q186" i="14"/>
  <c r="Q190" i="14"/>
  <c r="Q194" i="14"/>
  <c r="P8" i="13"/>
  <c r="P302" i="14"/>
  <c r="P294" i="14"/>
  <c r="P292" i="14"/>
  <c r="P286" i="14"/>
  <c r="P284" i="14"/>
  <c r="P276" i="14"/>
  <c r="P268" i="14"/>
  <c r="P254" i="14"/>
  <c r="P252" i="14"/>
  <c r="P244" i="14"/>
  <c r="P238" i="14"/>
  <c r="P214" i="14"/>
  <c r="P212" i="14"/>
  <c r="P206" i="14"/>
  <c r="P204" i="14"/>
  <c r="P189" i="14"/>
  <c r="P165" i="14"/>
  <c r="P161" i="14"/>
  <c r="P153" i="14"/>
  <c r="P133" i="14"/>
  <c r="P129" i="14"/>
  <c r="P125" i="14"/>
  <c r="Q8" i="14"/>
  <c r="P53" i="10"/>
  <c r="P79" i="10"/>
  <c r="P203" i="10"/>
  <c r="P233" i="10"/>
  <c r="P55" i="10"/>
  <c r="P65" i="10"/>
  <c r="P70" i="10"/>
  <c r="P95" i="10"/>
  <c r="P173" i="10"/>
  <c r="P198" i="10"/>
  <c r="P220" i="10"/>
  <c r="P250" i="10"/>
  <c r="P282" i="10"/>
  <c r="P9" i="10"/>
  <c r="P13" i="10"/>
  <c r="P17" i="10"/>
  <c r="P169" i="10"/>
  <c r="P271" i="10"/>
  <c r="P127" i="10"/>
  <c r="P226" i="10"/>
  <c r="Q12" i="14"/>
  <c r="Q16" i="14"/>
  <c r="Q20" i="14"/>
  <c r="Q24" i="14"/>
  <c r="Q28" i="14"/>
  <c r="Q32" i="14"/>
  <c r="Q36" i="14"/>
  <c r="Q40" i="14"/>
  <c r="Q44" i="14"/>
  <c r="Q48" i="14"/>
  <c r="Q52" i="14"/>
  <c r="Q56" i="14"/>
  <c r="Q60" i="14"/>
  <c r="Q64" i="14"/>
  <c r="Q68" i="14"/>
  <c r="Q72" i="14"/>
  <c r="Q76" i="14"/>
  <c r="Q80" i="14"/>
  <c r="Q84" i="14"/>
  <c r="Q88" i="14"/>
  <c r="Q92" i="14"/>
  <c r="Q96" i="14"/>
  <c r="Q100" i="14"/>
  <c r="Q104" i="14"/>
  <c r="Q108" i="14"/>
  <c r="Q112" i="14"/>
  <c r="Q116" i="14"/>
  <c r="Q120" i="14"/>
  <c r="Q124" i="14"/>
  <c r="Q128" i="14"/>
  <c r="Q132" i="14"/>
  <c r="Q136" i="14"/>
  <c r="Q140" i="14"/>
  <c r="Q144" i="14"/>
  <c r="Q148" i="14"/>
  <c r="Q152" i="14"/>
  <c r="Q156" i="14"/>
  <c r="Q160" i="14"/>
  <c r="Q164" i="14"/>
  <c r="Q168" i="14"/>
  <c r="Q172" i="14"/>
  <c r="Q176" i="14"/>
  <c r="Q180" i="14"/>
  <c r="Q184" i="14"/>
  <c r="Q188" i="14"/>
  <c r="Q192" i="14"/>
  <c r="P8" i="14"/>
  <c r="Q14" i="11"/>
  <c r="Q13" i="11"/>
  <c r="Q38" i="11"/>
  <c r="Q47" i="11"/>
  <c r="Q31" i="11"/>
  <c r="Q79" i="11"/>
  <c r="Q71" i="11"/>
  <c r="Q62" i="11"/>
  <c r="Q54" i="11"/>
  <c r="Q26" i="11"/>
  <c r="Q18" i="11"/>
  <c r="P15" i="11"/>
  <c r="Q67" i="11"/>
  <c r="Q63" i="11"/>
  <c r="Q59" i="11"/>
  <c r="Q55" i="11"/>
  <c r="Q51" i="11"/>
  <c r="Q45" i="11"/>
  <c r="Q41" i="11"/>
  <c r="P37" i="11"/>
  <c r="Q29" i="11"/>
  <c r="Q25" i="11"/>
  <c r="Q21" i="11"/>
  <c r="Q17" i="11"/>
  <c r="Q34" i="11"/>
  <c r="Q43" i="11"/>
  <c r="Q77" i="11"/>
  <c r="Q69" i="11"/>
  <c r="Q60" i="11"/>
  <c r="Q52" i="11"/>
  <c r="Q24" i="11"/>
  <c r="Q16" i="11"/>
  <c r="Q9" i="11"/>
  <c r="Q82" i="11"/>
  <c r="Q78" i="11"/>
  <c r="Q74" i="11"/>
  <c r="Q70" i="11"/>
  <c r="Q48" i="11"/>
  <c r="Q40" i="11"/>
  <c r="Q32" i="11"/>
  <c r="Q46" i="11"/>
  <c r="Q30" i="11"/>
  <c r="Q39" i="11"/>
  <c r="Q83" i="11"/>
  <c r="Q75" i="11"/>
  <c r="Q66" i="11"/>
  <c r="Q58" i="11"/>
  <c r="Q50" i="11"/>
  <c r="Q22" i="11"/>
  <c r="Q15" i="11"/>
  <c r="Q11" i="11"/>
  <c r="Q65" i="11"/>
  <c r="Q61" i="11"/>
  <c r="Q57" i="11"/>
  <c r="Q53" i="11"/>
  <c r="Q49" i="11"/>
  <c r="P45" i="11"/>
  <c r="Q37" i="11"/>
  <c r="Q33" i="11"/>
  <c r="Q27" i="11"/>
  <c r="Q23" i="11"/>
  <c r="Q19" i="11"/>
  <c r="Q10" i="11"/>
  <c r="Q42" i="11"/>
  <c r="Q8" i="11"/>
  <c r="Q35" i="11"/>
  <c r="Q81" i="11"/>
  <c r="Q73" i="11"/>
  <c r="Q64" i="11"/>
  <c r="Q56" i="11"/>
  <c r="Q28" i="11"/>
  <c r="Q20" i="11"/>
  <c r="Q12" i="11"/>
  <c r="Q80" i="11"/>
  <c r="Q76" i="11"/>
  <c r="Q72" i="11"/>
  <c r="Q68" i="11"/>
  <c r="Q44" i="11"/>
  <c r="Q36" i="11"/>
  <c r="P93" i="10"/>
  <c r="P248" i="10"/>
  <c r="P280" i="10"/>
  <c r="P241" i="10"/>
  <c r="P301" i="10"/>
  <c r="P177" i="10"/>
  <c r="P196" i="10"/>
  <c r="P131" i="10"/>
  <c r="P103" i="10"/>
  <c r="P290" i="10"/>
  <c r="P288" i="10"/>
  <c r="P224" i="10"/>
  <c r="P89" i="10"/>
  <c r="P195" i="10"/>
  <c r="P83" i="10"/>
  <c r="P51" i="10"/>
  <c r="P99" i="10"/>
  <c r="P71" i="10"/>
  <c r="P87" i="10"/>
  <c r="P216" i="10"/>
  <c r="P269" i="10"/>
  <c r="P137" i="10"/>
  <c r="P303" i="10"/>
  <c r="P107" i="10"/>
  <c r="P143" i="10"/>
  <c r="P272" i="10"/>
  <c r="P81" i="10"/>
  <c r="P91" i="10"/>
  <c r="P59" i="10"/>
  <c r="P211" i="10"/>
  <c r="P31" i="10"/>
  <c r="P33" i="10"/>
  <c r="P37" i="10"/>
  <c r="P45" i="10"/>
  <c r="P63" i="10"/>
  <c r="P77" i="10"/>
  <c r="P97" i="10"/>
  <c r="P115" i="10"/>
  <c r="P202" i="10"/>
  <c r="P234" i="10"/>
  <c r="P237" i="10"/>
  <c r="P240" i="10"/>
  <c r="P277" i="10"/>
  <c r="P299" i="10"/>
  <c r="P304" i="10"/>
  <c r="P306" i="10"/>
  <c r="P19" i="10"/>
  <c r="P23" i="10"/>
  <c r="Q394" i="10"/>
  <c r="Q386" i="10"/>
  <c r="Q378" i="10"/>
  <c r="Q370" i="10"/>
  <c r="X7" i="2"/>
  <c r="Q8" i="10"/>
  <c r="Y160" i="2"/>
  <c r="P209" i="10"/>
  <c r="P264" i="10"/>
  <c r="P289" i="10"/>
  <c r="P157" i="10"/>
  <c r="P163" i="10"/>
  <c r="P111" i="10"/>
  <c r="P267" i="10"/>
  <c r="P159" i="10"/>
  <c r="P258" i="10"/>
  <c r="P256" i="10"/>
  <c r="P73" i="10"/>
  <c r="P41" i="10"/>
  <c r="P67" i="10"/>
  <c r="P35" i="10"/>
  <c r="P29" i="10"/>
  <c r="P181" i="10"/>
  <c r="P283" i="10"/>
  <c r="P225" i="10"/>
  <c r="P245" i="10"/>
  <c r="P239" i="10"/>
  <c r="P147" i="10"/>
  <c r="P175" i="10"/>
  <c r="P218" i="10"/>
  <c r="P49" i="10"/>
  <c r="P43" i="10"/>
  <c r="P69" i="10"/>
  <c r="P85" i="10"/>
  <c r="P193" i="10"/>
  <c r="P208" i="10"/>
  <c r="P232" i="10"/>
  <c r="P266" i="10"/>
  <c r="P296" i="10"/>
  <c r="P305" i="10"/>
  <c r="P27" i="10"/>
  <c r="Q402" i="10"/>
  <c r="Q390" i="10"/>
  <c r="Q382" i="10"/>
  <c r="Q374" i="10"/>
  <c r="Y218" i="2"/>
  <c r="Q346" i="10"/>
  <c r="Q330" i="10"/>
  <c r="Q354" i="10"/>
  <c r="Q308" i="10"/>
  <c r="Y301" i="2"/>
  <c r="Z301" i="2"/>
  <c r="X301" i="2"/>
  <c r="Q302" i="10"/>
  <c r="Y293" i="2"/>
  <c r="Z293" i="2"/>
  <c r="X293" i="2"/>
  <c r="Q294" i="10"/>
  <c r="Y291" i="2"/>
  <c r="X291" i="2"/>
  <c r="Y285" i="2"/>
  <c r="Z285" i="2"/>
  <c r="X285" i="2"/>
  <c r="Q286" i="10"/>
  <c r="Y283" i="2"/>
  <c r="Z283" i="2"/>
  <c r="X283" i="2"/>
  <c r="Q284" i="10"/>
  <c r="Y275" i="2"/>
  <c r="Z275" i="2"/>
  <c r="X275" i="2"/>
  <c r="Q276" i="10"/>
  <c r="Y267" i="2"/>
  <c r="X267" i="2"/>
  <c r="Y251" i="2"/>
  <c r="Z251" i="2"/>
  <c r="X251" i="2"/>
  <c r="Q252" i="10"/>
  <c r="Y243" i="2"/>
  <c r="Z213" i="2"/>
  <c r="Y205" i="2"/>
  <c r="Z203" i="2"/>
  <c r="X203" i="2"/>
  <c r="Y203" i="2"/>
  <c r="Q204" i="10"/>
  <c r="Z188" i="2"/>
  <c r="Y164" i="2"/>
  <c r="Q165" i="10"/>
  <c r="Z132" i="2"/>
  <c r="Z128" i="2"/>
  <c r="Y128" i="2"/>
  <c r="B28" i="6"/>
  <c r="B31" i="6"/>
  <c r="B32" i="6"/>
  <c r="B35" i="6"/>
  <c r="Z237" i="2" l="1"/>
  <c r="X164" i="2"/>
  <c r="Y211" i="2"/>
  <c r="Q153" i="10"/>
  <c r="Z211" i="2"/>
  <c r="X152" i="2"/>
  <c r="Y237" i="2"/>
  <c r="Y253" i="2"/>
  <c r="Q238" i="10"/>
  <c r="D105" i="6"/>
  <c r="Y7" i="2"/>
  <c r="M9" i="2"/>
  <c r="Y124" i="2"/>
  <c r="Z160" i="2"/>
  <c r="Q161" i="10"/>
  <c r="Q359" i="10"/>
  <c r="X280" i="2"/>
  <c r="Y280" i="2"/>
  <c r="Q253" i="10"/>
  <c r="Z252" i="2"/>
  <c r="X204" i="2"/>
  <c r="Q205" i="10"/>
  <c r="Q381" i="10"/>
  <c r="Q351" i="10"/>
  <c r="Y235" i="2"/>
  <c r="Z235" i="2"/>
  <c r="Q129" i="10"/>
  <c r="Q212" i="10"/>
  <c r="Q268" i="10"/>
  <c r="Q292" i="10"/>
  <c r="Q326" i="10"/>
  <c r="Y152" i="2"/>
  <c r="M13" i="2"/>
  <c r="M19" i="2"/>
  <c r="M15" i="2"/>
  <c r="M11" i="2"/>
  <c r="X269" i="2"/>
  <c r="Y269" i="2"/>
  <c r="Y199" i="2"/>
  <c r="Z199" i="2"/>
  <c r="Q398" i="10"/>
  <c r="P228" i="10"/>
  <c r="P113" i="10"/>
  <c r="X112" i="2" s="1"/>
  <c r="Q355" i="10"/>
  <c r="P291" i="10"/>
  <c r="Y290" i="2" s="1"/>
  <c r="P265" i="10"/>
  <c r="P213" i="10"/>
  <c r="X212" i="2" s="1"/>
  <c r="P155" i="10"/>
  <c r="X154" i="2" s="1"/>
  <c r="P191" i="10"/>
  <c r="X190" i="2" s="1"/>
  <c r="M4007" i="2"/>
  <c r="M8" i="2"/>
  <c r="Q356" i="10"/>
  <c r="P278" i="10"/>
  <c r="Z277" i="2" s="1"/>
  <c r="P246" i="10"/>
  <c r="Z245" i="2" s="1"/>
  <c r="P222" i="10"/>
  <c r="X221" i="2" s="1"/>
  <c r="P109" i="10"/>
  <c r="X108" i="2" s="1"/>
  <c r="P197" i="10"/>
  <c r="X196" i="2" s="1"/>
  <c r="P94" i="10"/>
  <c r="X93" i="2" s="1"/>
  <c r="P215" i="10"/>
  <c r="X214" i="2" s="1"/>
  <c r="P138" i="10"/>
  <c r="P114" i="10"/>
  <c r="P117" i="10"/>
  <c r="X116" i="2" s="1"/>
  <c r="P275" i="10"/>
  <c r="Z274" i="2" s="1"/>
  <c r="P257" i="10"/>
  <c r="P249" i="10"/>
  <c r="Z248" i="2" s="1"/>
  <c r="P171" i="10"/>
  <c r="X170" i="2" s="1"/>
  <c r="P207" i="10"/>
  <c r="Q406" i="10"/>
  <c r="Y261" i="2"/>
  <c r="X261" i="2"/>
  <c r="Y229" i="2"/>
  <c r="Z229" i="2"/>
  <c r="Y184" i="2"/>
  <c r="Z184" i="2"/>
  <c r="Q353" i="10"/>
  <c r="Q341" i="10"/>
  <c r="Q323" i="10"/>
  <c r="Y284" i="2"/>
  <c r="X284" i="2"/>
  <c r="B21" i="6"/>
  <c r="Z269" i="2"/>
  <c r="X235" i="2"/>
  <c r="X199" i="2"/>
  <c r="Z264" i="2"/>
  <c r="X206" i="2"/>
  <c r="Z261" i="2"/>
  <c r="X229" i="2"/>
  <c r="X227" i="2"/>
  <c r="X184" i="2"/>
  <c r="Z284" i="2"/>
  <c r="Z280" i="2"/>
  <c r="Y252" i="2"/>
  <c r="Z204" i="2"/>
  <c r="X218" i="2"/>
  <c r="Z253" i="2"/>
  <c r="Z243" i="2"/>
  <c r="X213" i="2"/>
  <c r="X205" i="2"/>
  <c r="X188" i="2"/>
  <c r="X132" i="2"/>
  <c r="X124" i="2"/>
  <c r="P186" i="10"/>
  <c r="Y185" i="2" s="1"/>
  <c r="P146" i="10"/>
  <c r="Z145" i="2" s="1"/>
  <c r="P106" i="10"/>
  <c r="Y105" i="2" s="1"/>
  <c r="P86" i="10"/>
  <c r="P74" i="10"/>
  <c r="X73" i="2" s="1"/>
  <c r="P62" i="10"/>
  <c r="P58" i="10"/>
  <c r="Y57" i="2" s="1"/>
  <c r="P42" i="10"/>
  <c r="Y41" i="2" s="1"/>
  <c r="P34" i="10"/>
  <c r="Y33" i="2" s="1"/>
  <c r="Q324" i="10"/>
  <c r="Y259" i="2"/>
  <c r="X259" i="2"/>
  <c r="Z259" i="2"/>
  <c r="Q260" i="10"/>
  <c r="Q125" i="10"/>
  <c r="Q133" i="10"/>
  <c r="Q189" i="10"/>
  <c r="Q206" i="10"/>
  <c r="Q214" i="10"/>
  <c r="Q244" i="10"/>
  <c r="Q254" i="10"/>
  <c r="Q337" i="10"/>
  <c r="Q357" i="10"/>
  <c r="Q113" i="10"/>
  <c r="Q171" i="10"/>
  <c r="Q185" i="10"/>
  <c r="Q200" i="10"/>
  <c r="Q207" i="10"/>
  <c r="Q219" i="10"/>
  <c r="Q230" i="10"/>
  <c r="Q236" i="10"/>
  <c r="Q246" i="10"/>
  <c r="Q262" i="10"/>
  <c r="Q265" i="10"/>
  <c r="Q270" i="10"/>
  <c r="Q278" i="10"/>
  <c r="Q281" i="10"/>
  <c r="Q285" i="10"/>
  <c r="Q332" i="10"/>
  <c r="Q343" i="10"/>
  <c r="Q350" i="10"/>
  <c r="Q363" i="10"/>
  <c r="Q367" i="10"/>
  <c r="Q319" i="10"/>
  <c r="Q327" i="10"/>
  <c r="Y204" i="2"/>
  <c r="X252" i="2"/>
  <c r="X4203" i="2"/>
  <c r="Z4203" i="2"/>
  <c r="Y4203" i="2"/>
  <c r="X4205" i="2"/>
  <c r="Z4205" i="2"/>
  <c r="Y4205" i="2"/>
  <c r="X4211" i="2"/>
  <c r="Z4211" i="2"/>
  <c r="Y4211" i="2"/>
  <c r="X4262" i="2"/>
  <c r="Z4262" i="2"/>
  <c r="Y4262" i="2"/>
  <c r="X4260" i="2"/>
  <c r="Z4260" i="2"/>
  <c r="Y4260" i="2"/>
  <c r="X4258" i="2"/>
  <c r="Z4258" i="2"/>
  <c r="Y4258" i="2"/>
  <c r="X4242" i="2"/>
  <c r="Z4242" i="2"/>
  <c r="Y4242" i="2"/>
  <c r="X4230" i="2"/>
  <c r="Z4230" i="2"/>
  <c r="Y4230" i="2"/>
  <c r="X4226" i="2"/>
  <c r="Z4226" i="2"/>
  <c r="Y4226" i="2"/>
  <c r="X4246" i="2"/>
  <c r="Z4246" i="2"/>
  <c r="Y4246" i="2"/>
  <c r="X4228" i="2"/>
  <c r="Z4228" i="2"/>
  <c r="Y4228" i="2"/>
  <c r="X4220" i="2"/>
  <c r="Z4220" i="2"/>
  <c r="Y4220" i="2"/>
  <c r="X4124" i="2"/>
  <c r="Z4124" i="2"/>
  <c r="Y4124" i="2"/>
  <c r="X4128" i="2"/>
  <c r="Z4128" i="2"/>
  <c r="Y4128" i="2"/>
  <c r="X4132" i="2"/>
  <c r="Z4132" i="2"/>
  <c r="Y4132" i="2"/>
  <c r="Y4152" i="2"/>
  <c r="X4152" i="2"/>
  <c r="Z4152" i="2"/>
  <c r="Y4160" i="2"/>
  <c r="X4160" i="2"/>
  <c r="Z4160" i="2"/>
  <c r="Y4164" i="2"/>
  <c r="X4164" i="2"/>
  <c r="Z4164" i="2"/>
  <c r="X4188" i="2"/>
  <c r="Z4188" i="2"/>
  <c r="Y4188" i="2"/>
  <c r="X4213" i="2"/>
  <c r="Z4213" i="2"/>
  <c r="Y4213" i="2"/>
  <c r="X4237" i="2"/>
  <c r="Z4237" i="2"/>
  <c r="Y4237" i="2"/>
  <c r="X4243" i="2"/>
  <c r="Z4243" i="2"/>
  <c r="Y4243" i="2"/>
  <c r="X4251" i="2"/>
  <c r="Z4251" i="2"/>
  <c r="Y4251" i="2"/>
  <c r="X4253" i="2"/>
  <c r="Z4253" i="2"/>
  <c r="Y4253" i="2"/>
  <c r="X4267" i="2"/>
  <c r="Z4267" i="2"/>
  <c r="Y4267" i="2"/>
  <c r="Y4275" i="2"/>
  <c r="X4275" i="2"/>
  <c r="Z4275" i="2"/>
  <c r="X4283" i="2"/>
  <c r="Z4283" i="2"/>
  <c r="Y4283" i="2"/>
  <c r="X4285" i="2"/>
  <c r="Z4285" i="2"/>
  <c r="Y4285" i="2"/>
  <c r="X4291" i="2"/>
  <c r="Z4291" i="2"/>
  <c r="Y4291" i="2"/>
  <c r="X4293" i="2"/>
  <c r="Z4293" i="2"/>
  <c r="Y4293" i="2"/>
  <c r="X4301" i="2"/>
  <c r="Z4301" i="2"/>
  <c r="Y4301" i="2"/>
  <c r="X4299" i="2"/>
  <c r="Z4299" i="2"/>
  <c r="Y4299" i="2"/>
  <c r="X4140" i="2"/>
  <c r="Z4140" i="2"/>
  <c r="Y4140" i="2"/>
  <c r="Y4120" i="2"/>
  <c r="X4120" i="2"/>
  <c r="Z4120" i="2"/>
  <c r="Y4116" i="2"/>
  <c r="X4116" i="2"/>
  <c r="Z4116" i="2"/>
  <c r="Y4104" i="2"/>
  <c r="X4104" i="2"/>
  <c r="Z4104" i="2"/>
  <c r="Y4100" i="2"/>
  <c r="X4100" i="2"/>
  <c r="Z4100" i="2"/>
  <c r="Y4024" i="2"/>
  <c r="X4024" i="2"/>
  <c r="Z4024" i="2"/>
  <c r="X4306" i="2"/>
  <c r="Z4306" i="2"/>
  <c r="Y4306" i="2"/>
  <c r="X4296" i="2"/>
  <c r="Z4296" i="2"/>
  <c r="Y4296" i="2"/>
  <c r="X4294" i="2"/>
  <c r="Z4294" i="2"/>
  <c r="Y4294" i="2"/>
  <c r="X4292" i="2"/>
  <c r="Z4292" i="2"/>
  <c r="Y4292" i="2"/>
  <c r="X4278" i="2"/>
  <c r="Z4278" i="2"/>
  <c r="Y4278" i="2"/>
  <c r="Y4272" i="2"/>
  <c r="Z4272" i="2"/>
  <c r="X4272" i="2"/>
  <c r="X4216" i="2"/>
  <c r="Z4216" i="2"/>
  <c r="Y4216" i="2"/>
  <c r="X4186" i="2"/>
  <c r="Z4186" i="2"/>
  <c r="Y4186" i="2"/>
  <c r="X4138" i="2"/>
  <c r="Z4138" i="2"/>
  <c r="Y4138" i="2"/>
  <c r="X4122" i="2"/>
  <c r="Z4122" i="2"/>
  <c r="Y4122" i="2"/>
  <c r="X4198" i="2"/>
  <c r="Z4198" i="2"/>
  <c r="Y4198" i="2"/>
  <c r="X4182" i="2"/>
  <c r="Z4182" i="2"/>
  <c r="Y4182" i="2"/>
  <c r="Y4166" i="2"/>
  <c r="X4166" i="2"/>
  <c r="Z4166" i="2"/>
  <c r="Y4150" i="2"/>
  <c r="X4150" i="2"/>
  <c r="Z4150" i="2"/>
  <c r="X4134" i="2"/>
  <c r="Z4134" i="2"/>
  <c r="Y4134" i="2"/>
  <c r="Y4118" i="2"/>
  <c r="X4118" i="2"/>
  <c r="Z4118" i="2"/>
  <c r="X1044" i="2"/>
  <c r="Z1044" i="2"/>
  <c r="Y1044" i="2"/>
  <c r="P306" i="11"/>
  <c r="P304" i="11"/>
  <c r="P302" i="11"/>
  <c r="P300" i="11"/>
  <c r="P298" i="13"/>
  <c r="P298" i="12"/>
  <c r="P296" i="13"/>
  <c r="P296" i="12"/>
  <c r="P294" i="13"/>
  <c r="P294" i="12"/>
  <c r="P292" i="13"/>
  <c r="P292" i="12"/>
  <c r="P290" i="13"/>
  <c r="P290" i="12"/>
  <c r="P288" i="13"/>
  <c r="P288" i="12"/>
  <c r="P286" i="13"/>
  <c r="P286" i="12"/>
  <c r="P284" i="13"/>
  <c r="P284" i="12"/>
  <c r="P282" i="13"/>
  <c r="P282" i="12"/>
  <c r="P280" i="13"/>
  <c r="P280" i="12"/>
  <c r="P278" i="13"/>
  <c r="P278" i="12"/>
  <c r="P276" i="11"/>
  <c r="P274" i="11"/>
  <c r="P272" i="11"/>
  <c r="P270" i="11"/>
  <c r="P268" i="13"/>
  <c r="P268" i="12"/>
  <c r="P266" i="13"/>
  <c r="P266" i="12"/>
  <c r="P264" i="13"/>
  <c r="P264" i="12"/>
  <c r="P262" i="13"/>
  <c r="P262" i="12"/>
  <c r="P260" i="11"/>
  <c r="P258" i="13"/>
  <c r="P258" i="12"/>
  <c r="P256" i="13"/>
  <c r="P256" i="12"/>
  <c r="P254" i="13"/>
  <c r="P254" i="12"/>
  <c r="P252" i="13"/>
  <c r="P252" i="12"/>
  <c r="P250" i="13"/>
  <c r="P250" i="12"/>
  <c r="P248" i="13"/>
  <c r="P248" i="12"/>
  <c r="P246" i="13"/>
  <c r="P246" i="12"/>
  <c r="P244" i="11"/>
  <c r="P242" i="11"/>
  <c r="P240" i="11"/>
  <c r="P238" i="11"/>
  <c r="P236" i="11"/>
  <c r="P234" i="13"/>
  <c r="P234" i="12"/>
  <c r="P232" i="13"/>
  <c r="P232" i="12"/>
  <c r="P230" i="13"/>
  <c r="P230" i="12"/>
  <c r="P228" i="11"/>
  <c r="P226" i="13"/>
  <c r="P226" i="12"/>
  <c r="P224" i="13"/>
  <c r="P224" i="12"/>
  <c r="P222" i="13"/>
  <c r="P222" i="12"/>
  <c r="P220" i="11"/>
  <c r="P218" i="11"/>
  <c r="P216" i="11"/>
  <c r="P214" i="11"/>
  <c r="P212" i="11"/>
  <c r="P210" i="11"/>
  <c r="P208" i="11"/>
  <c r="P206" i="11"/>
  <c r="P204" i="11"/>
  <c r="P202" i="11"/>
  <c r="P200" i="11"/>
  <c r="P198" i="13"/>
  <c r="P198" i="12"/>
  <c r="P196" i="13"/>
  <c r="P196" i="12"/>
  <c r="P193" i="12"/>
  <c r="P189" i="12"/>
  <c r="P185" i="12"/>
  <c r="P181" i="13"/>
  <c r="P181" i="11"/>
  <c r="P177" i="13"/>
  <c r="P177" i="11"/>
  <c r="P173" i="13"/>
  <c r="P173" i="11"/>
  <c r="P169" i="13"/>
  <c r="P169" i="11"/>
  <c r="P165" i="13"/>
  <c r="P165" i="11"/>
  <c r="P161" i="13"/>
  <c r="P161" i="11"/>
  <c r="P157" i="13"/>
  <c r="P157" i="11"/>
  <c r="P153" i="13"/>
  <c r="P153" i="11"/>
  <c r="P149" i="13"/>
  <c r="P149" i="11"/>
  <c r="P145" i="13"/>
  <c r="P145" i="11"/>
  <c r="P141" i="13"/>
  <c r="P141" i="11"/>
  <c r="P137" i="12"/>
  <c r="P133" i="12"/>
  <c r="P129" i="12"/>
  <c r="P125" i="12"/>
  <c r="P121" i="12"/>
  <c r="P117" i="13"/>
  <c r="P117" i="11"/>
  <c r="P113" i="12"/>
  <c r="P109" i="13"/>
  <c r="P109" i="11"/>
  <c r="P105" i="12"/>
  <c r="P101" i="13"/>
  <c r="P101" i="11"/>
  <c r="P97" i="12"/>
  <c r="P93" i="12"/>
  <c r="P89" i="12"/>
  <c r="P85" i="12"/>
  <c r="P81" i="12"/>
  <c r="P77" i="12"/>
  <c r="P73" i="12"/>
  <c r="P69" i="12"/>
  <c r="P65" i="12"/>
  <c r="P61" i="12"/>
  <c r="P57" i="12"/>
  <c r="P53" i="12"/>
  <c r="P49" i="12"/>
  <c r="P45" i="12"/>
  <c r="P41" i="12"/>
  <c r="P37" i="12"/>
  <c r="P33" i="12"/>
  <c r="P29" i="12"/>
  <c r="P25" i="12"/>
  <c r="P21" i="13"/>
  <c r="P21" i="11"/>
  <c r="P17" i="13"/>
  <c r="P17" i="11"/>
  <c r="P13" i="13"/>
  <c r="P13" i="11"/>
  <c r="P307" i="12"/>
  <c r="P305" i="13"/>
  <c r="P305" i="11"/>
  <c r="P303" i="13"/>
  <c r="P303" i="11"/>
  <c r="P301" i="13"/>
  <c r="P301" i="11"/>
  <c r="P299" i="13"/>
  <c r="P299" i="11"/>
  <c r="P297" i="13"/>
  <c r="P297" i="11"/>
  <c r="P295" i="12"/>
  <c r="P293" i="13"/>
  <c r="P293" i="11"/>
  <c r="P291" i="12"/>
  <c r="P289" i="13"/>
  <c r="P289" i="11"/>
  <c r="P287" i="13"/>
  <c r="P287" i="11"/>
  <c r="P285" i="13"/>
  <c r="P285" i="11"/>
  <c r="P283" i="12"/>
  <c r="P281" i="12"/>
  <c r="P279" i="13"/>
  <c r="P279" i="11"/>
  <c r="P277" i="12"/>
  <c r="P275" i="12"/>
  <c r="P273" i="13"/>
  <c r="P273" i="11"/>
  <c r="P271" i="12"/>
  <c r="P269" i="12"/>
  <c r="P267" i="12"/>
  <c r="P265" i="12"/>
  <c r="P263" i="13"/>
  <c r="P263" i="11"/>
  <c r="P261" i="12"/>
  <c r="P259" i="13"/>
  <c r="P259" i="11"/>
  <c r="P257" i="12"/>
  <c r="P255" i="13"/>
  <c r="P255" i="11"/>
  <c r="P253" i="13"/>
  <c r="P253" i="11"/>
  <c r="P251" i="12"/>
  <c r="P249" i="12"/>
  <c r="P247" i="13"/>
  <c r="P247" i="11"/>
  <c r="P245" i="12"/>
  <c r="P243" i="12"/>
  <c r="P241" i="13"/>
  <c r="P241" i="11"/>
  <c r="P239" i="13"/>
  <c r="P239" i="11"/>
  <c r="P237" i="13"/>
  <c r="P237" i="11"/>
  <c r="P235" i="13"/>
  <c r="P235" i="11"/>
  <c r="P233" i="13"/>
  <c r="P233" i="11"/>
  <c r="P231" i="13"/>
  <c r="P231" i="11"/>
  <c r="P229" i="12"/>
  <c r="P227" i="13"/>
  <c r="P227" i="11"/>
  <c r="P225" i="12"/>
  <c r="P223" i="12"/>
  <c r="P221" i="12"/>
  <c r="P219" i="13"/>
  <c r="P219" i="11"/>
  <c r="P217" i="12"/>
  <c r="P215" i="13"/>
  <c r="P215" i="11"/>
  <c r="P213" i="12"/>
  <c r="P211" i="13"/>
  <c r="P211" i="11"/>
  <c r="P209" i="13"/>
  <c r="P209" i="11"/>
  <c r="P207" i="13"/>
  <c r="P207" i="11"/>
  <c r="P205" i="12"/>
  <c r="P203" i="13"/>
  <c r="P203" i="11"/>
  <c r="P201" i="13"/>
  <c r="P201" i="11"/>
  <c r="P199" i="13"/>
  <c r="P199" i="11"/>
  <c r="P197" i="12"/>
  <c r="P195" i="13"/>
  <c r="P195" i="11"/>
  <c r="P191" i="13"/>
  <c r="P191" i="11"/>
  <c r="P187" i="12"/>
  <c r="P183" i="13"/>
  <c r="P183" i="11"/>
  <c r="P179" i="12"/>
  <c r="P175" i="12"/>
  <c r="P171" i="12"/>
  <c r="P167" i="13"/>
  <c r="P167" i="11"/>
  <c r="P163" i="12"/>
  <c r="P159" i="12"/>
  <c r="P155" i="12"/>
  <c r="P151" i="13"/>
  <c r="P151" i="11"/>
  <c r="P147" i="12"/>
  <c r="P143" i="12"/>
  <c r="P139" i="12"/>
  <c r="P135" i="13"/>
  <c r="P135" i="11"/>
  <c r="P131" i="12"/>
  <c r="P127" i="12"/>
  <c r="P123" i="12"/>
  <c r="P119" i="13"/>
  <c r="P119" i="11"/>
  <c r="P115" i="12"/>
  <c r="P111" i="12"/>
  <c r="P107" i="12"/>
  <c r="P103" i="12"/>
  <c r="P99" i="12"/>
  <c r="P95" i="12"/>
  <c r="P91" i="12"/>
  <c r="P87" i="12"/>
  <c r="P83" i="12"/>
  <c r="P79" i="12"/>
  <c r="P75" i="12"/>
  <c r="P71" i="12"/>
  <c r="P67" i="12"/>
  <c r="P63" i="12"/>
  <c r="P59" i="12"/>
  <c r="P55" i="12"/>
  <c r="P51" i="12"/>
  <c r="P47" i="12"/>
  <c r="P43" i="12"/>
  <c r="P39" i="12"/>
  <c r="P35" i="12"/>
  <c r="P31" i="12"/>
  <c r="P27" i="12"/>
  <c r="P23" i="12"/>
  <c r="P19" i="12"/>
  <c r="P15" i="12"/>
  <c r="P9" i="13"/>
  <c r="P9" i="11"/>
  <c r="P11" i="13"/>
  <c r="P11" i="11"/>
  <c r="X1036" i="2"/>
  <c r="Z1036" i="2"/>
  <c r="Y1036" i="2"/>
  <c r="X1014" i="2"/>
  <c r="Z1014" i="2"/>
  <c r="Y1014" i="2"/>
  <c r="P136" i="10"/>
  <c r="P120" i="10"/>
  <c r="P80" i="10"/>
  <c r="Y79" i="2" s="1"/>
  <c r="P72" i="10"/>
  <c r="P64" i="10"/>
  <c r="P48" i="10"/>
  <c r="Y47" i="2" s="1"/>
  <c r="P44" i="10"/>
  <c r="P40" i="10"/>
  <c r="P36" i="10"/>
  <c r="P32" i="10"/>
  <c r="P28" i="10"/>
  <c r="P306" i="13"/>
  <c r="P306" i="12"/>
  <c r="P304" i="13"/>
  <c r="P304" i="12"/>
  <c r="P302" i="13"/>
  <c r="P302" i="12"/>
  <c r="P300" i="13"/>
  <c r="P300" i="12"/>
  <c r="P298" i="11"/>
  <c r="P296" i="11"/>
  <c r="P294" i="11"/>
  <c r="P292" i="11"/>
  <c r="P290" i="11"/>
  <c r="P288" i="11"/>
  <c r="P286" i="11"/>
  <c r="P284" i="11"/>
  <c r="P282" i="11"/>
  <c r="P280" i="11"/>
  <c r="P278" i="11"/>
  <c r="P276" i="13"/>
  <c r="P276" i="12"/>
  <c r="P274" i="13"/>
  <c r="P274" i="12"/>
  <c r="P272" i="13"/>
  <c r="P272" i="12"/>
  <c r="P270" i="13"/>
  <c r="P270" i="12"/>
  <c r="P268" i="11"/>
  <c r="P266" i="11"/>
  <c r="P264" i="11"/>
  <c r="P262" i="11"/>
  <c r="P260" i="13"/>
  <c r="P260" i="12"/>
  <c r="P258" i="11"/>
  <c r="P256" i="11"/>
  <c r="P254" i="11"/>
  <c r="P252" i="11"/>
  <c r="P250" i="11"/>
  <c r="P248" i="11"/>
  <c r="P246" i="11"/>
  <c r="P244" i="13"/>
  <c r="P244" i="12"/>
  <c r="P242" i="13"/>
  <c r="P242" i="12"/>
  <c r="P240" i="13"/>
  <c r="P240" i="12"/>
  <c r="P238" i="13"/>
  <c r="P238" i="12"/>
  <c r="P236" i="13"/>
  <c r="P236" i="12"/>
  <c r="P234" i="11"/>
  <c r="P232" i="11"/>
  <c r="P230" i="11"/>
  <c r="P228" i="13"/>
  <c r="P228" i="12"/>
  <c r="P226" i="11"/>
  <c r="P224" i="11"/>
  <c r="P222" i="11"/>
  <c r="P220" i="13"/>
  <c r="P220" i="12"/>
  <c r="P218" i="13"/>
  <c r="P218" i="12"/>
  <c r="P216" i="13"/>
  <c r="P216" i="12"/>
  <c r="P214" i="13"/>
  <c r="P214" i="12"/>
  <c r="P212" i="13"/>
  <c r="P212" i="12"/>
  <c r="P210" i="13"/>
  <c r="P210" i="12"/>
  <c r="P208" i="13"/>
  <c r="P208" i="12"/>
  <c r="P206" i="13"/>
  <c r="P206" i="12"/>
  <c r="P204" i="13"/>
  <c r="P204" i="12"/>
  <c r="P202" i="13"/>
  <c r="P202" i="12"/>
  <c r="P200" i="13"/>
  <c r="P200" i="12"/>
  <c r="P198" i="11"/>
  <c r="P196" i="11"/>
  <c r="P193" i="13"/>
  <c r="P193" i="11"/>
  <c r="P189" i="13"/>
  <c r="P189" i="11"/>
  <c r="P185" i="13"/>
  <c r="P185" i="11"/>
  <c r="P181" i="12"/>
  <c r="P177" i="12"/>
  <c r="P173" i="12"/>
  <c r="P169" i="12"/>
  <c r="P165" i="12"/>
  <c r="P161" i="12"/>
  <c r="P157" i="12"/>
  <c r="P153" i="12"/>
  <c r="P149" i="12"/>
  <c r="P145" i="12"/>
  <c r="P141" i="12"/>
  <c r="P137" i="13"/>
  <c r="P137" i="11"/>
  <c r="P133" i="13"/>
  <c r="P133" i="11"/>
  <c r="P129" i="13"/>
  <c r="P129" i="11"/>
  <c r="P125" i="13"/>
  <c r="P125" i="11"/>
  <c r="P121" i="13"/>
  <c r="P121" i="11"/>
  <c r="P117" i="12"/>
  <c r="P113" i="13"/>
  <c r="P113" i="11"/>
  <c r="P109" i="12"/>
  <c r="P105" i="13"/>
  <c r="P105" i="11"/>
  <c r="P101" i="12"/>
  <c r="P97" i="13"/>
  <c r="P97" i="11"/>
  <c r="P93" i="13"/>
  <c r="P93" i="11"/>
  <c r="P89" i="13"/>
  <c r="P89" i="11"/>
  <c r="P85" i="13"/>
  <c r="P85" i="11"/>
  <c r="P81" i="13"/>
  <c r="P81" i="11"/>
  <c r="P77" i="13"/>
  <c r="P77" i="11"/>
  <c r="P73" i="13"/>
  <c r="P73" i="11"/>
  <c r="P69" i="13"/>
  <c r="P69" i="11"/>
  <c r="P65" i="13"/>
  <c r="P65" i="11"/>
  <c r="P61" i="13"/>
  <c r="P61" i="11"/>
  <c r="P57" i="13"/>
  <c r="P57" i="11"/>
  <c r="P53" i="13"/>
  <c r="P53" i="11"/>
  <c r="P49" i="13"/>
  <c r="P49" i="11"/>
  <c r="P45" i="13"/>
  <c r="P41" i="13"/>
  <c r="P41" i="11"/>
  <c r="P37" i="13"/>
  <c r="P33" i="13"/>
  <c r="P33" i="11"/>
  <c r="P29" i="13"/>
  <c r="P29" i="11"/>
  <c r="P25" i="13"/>
  <c r="P25" i="11"/>
  <c r="P21" i="12"/>
  <c r="P17" i="12"/>
  <c r="P13" i="12"/>
  <c r="P307" i="13"/>
  <c r="P307" i="11"/>
  <c r="P305" i="12"/>
  <c r="P303" i="12"/>
  <c r="P301" i="12"/>
  <c r="P299" i="12"/>
  <c r="P297" i="12"/>
  <c r="P295" i="13"/>
  <c r="P295" i="11"/>
  <c r="P293" i="12"/>
  <c r="P291" i="13"/>
  <c r="P291" i="11"/>
  <c r="P289" i="12"/>
  <c r="P287" i="12"/>
  <c r="P285" i="12"/>
  <c r="P283" i="13"/>
  <c r="P283" i="11"/>
  <c r="P281" i="13"/>
  <c r="P281" i="11"/>
  <c r="P279" i="12"/>
  <c r="P277" i="13"/>
  <c r="P277" i="11"/>
  <c r="P275" i="13"/>
  <c r="P275" i="11"/>
  <c r="P273" i="12"/>
  <c r="P271" i="13"/>
  <c r="P271" i="11"/>
  <c r="P269" i="13"/>
  <c r="P269" i="11"/>
  <c r="P267" i="13"/>
  <c r="P267" i="11"/>
  <c r="P265" i="13"/>
  <c r="P265" i="11"/>
  <c r="P263" i="12"/>
  <c r="P261" i="13"/>
  <c r="P261" i="11"/>
  <c r="P259" i="12"/>
  <c r="P257" i="13"/>
  <c r="P257" i="11"/>
  <c r="P255" i="12"/>
  <c r="P253" i="12"/>
  <c r="P251" i="13"/>
  <c r="P251" i="11"/>
  <c r="P249" i="13"/>
  <c r="P249" i="11"/>
  <c r="P247" i="12"/>
  <c r="P245" i="13"/>
  <c r="P245" i="11"/>
  <c r="P243" i="13"/>
  <c r="P243" i="11"/>
  <c r="P241" i="12"/>
  <c r="P239" i="12"/>
  <c r="P237" i="12"/>
  <c r="P235" i="12"/>
  <c r="P233" i="12"/>
  <c r="P231" i="12"/>
  <c r="P229" i="13"/>
  <c r="P229" i="11"/>
  <c r="P227" i="12"/>
  <c r="P225" i="13"/>
  <c r="P225" i="11"/>
  <c r="P223" i="13"/>
  <c r="P223" i="11"/>
  <c r="P221" i="13"/>
  <c r="P221" i="11"/>
  <c r="P219" i="12"/>
  <c r="P217" i="13"/>
  <c r="P217" i="11"/>
  <c r="P215" i="12"/>
  <c r="P213" i="13"/>
  <c r="P213" i="11"/>
  <c r="P211" i="12"/>
  <c r="P209" i="12"/>
  <c r="P207" i="12"/>
  <c r="P205" i="13"/>
  <c r="P205" i="11"/>
  <c r="P203" i="12"/>
  <c r="P201" i="12"/>
  <c r="P199" i="12"/>
  <c r="P197" i="13"/>
  <c r="P197" i="11"/>
  <c r="P195" i="12"/>
  <c r="P191" i="12"/>
  <c r="P187" i="13"/>
  <c r="P187" i="11"/>
  <c r="P183" i="12"/>
  <c r="P179" i="13"/>
  <c r="P179" i="11"/>
  <c r="P175" i="13"/>
  <c r="P175" i="11"/>
  <c r="P171" i="13"/>
  <c r="P171" i="11"/>
  <c r="P167" i="12"/>
  <c r="P163" i="13"/>
  <c r="P163" i="11"/>
  <c r="P159" i="13"/>
  <c r="P159" i="11"/>
  <c r="P155" i="13"/>
  <c r="P155" i="11"/>
  <c r="P151" i="12"/>
  <c r="P147" i="13"/>
  <c r="P147" i="11"/>
  <c r="P143" i="13"/>
  <c r="P143" i="11"/>
  <c r="P139" i="13"/>
  <c r="P139" i="11"/>
  <c r="P135" i="12"/>
  <c r="P131" i="13"/>
  <c r="P131" i="11"/>
  <c r="P127" i="13"/>
  <c r="P127" i="11"/>
  <c r="P123" i="13"/>
  <c r="P123" i="11"/>
  <c r="P119" i="12"/>
  <c r="P115" i="13"/>
  <c r="P115" i="11"/>
  <c r="P111" i="13"/>
  <c r="P111" i="11"/>
  <c r="P107" i="13"/>
  <c r="P107" i="11"/>
  <c r="P103" i="13"/>
  <c r="P103" i="11"/>
  <c r="P99" i="13"/>
  <c r="P99" i="11"/>
  <c r="P95" i="13"/>
  <c r="P95" i="11"/>
  <c r="P91" i="13"/>
  <c r="P91" i="11"/>
  <c r="P87" i="13"/>
  <c r="P87" i="11"/>
  <c r="P83" i="13"/>
  <c r="P83" i="11"/>
  <c r="P79" i="13"/>
  <c r="P79" i="11"/>
  <c r="P75" i="13"/>
  <c r="P75" i="11"/>
  <c r="P71" i="13"/>
  <c r="P71" i="11"/>
  <c r="P67" i="13"/>
  <c r="P67" i="11"/>
  <c r="P63" i="13"/>
  <c r="P63" i="11"/>
  <c r="P59" i="13"/>
  <c r="P59" i="11"/>
  <c r="P55" i="13"/>
  <c r="P55" i="11"/>
  <c r="P51" i="13"/>
  <c r="P51" i="11"/>
  <c r="P47" i="13"/>
  <c r="P47" i="11"/>
  <c r="P43" i="13"/>
  <c r="P43" i="11"/>
  <c r="P39" i="13"/>
  <c r="P39" i="11"/>
  <c r="P35" i="13"/>
  <c r="P35" i="11"/>
  <c r="P31" i="13"/>
  <c r="P31" i="11"/>
  <c r="P27" i="13"/>
  <c r="P27" i="11"/>
  <c r="P23" i="13"/>
  <c r="P23" i="11"/>
  <c r="P19" i="13"/>
  <c r="P19" i="11"/>
  <c r="P15" i="13"/>
  <c r="P9" i="12"/>
  <c r="P11" i="12"/>
  <c r="P184" i="14"/>
  <c r="P176" i="14"/>
  <c r="P168" i="14"/>
  <c r="P160" i="14"/>
  <c r="P152" i="14"/>
  <c r="P144" i="14"/>
  <c r="P128" i="14"/>
  <c r="P96" i="10"/>
  <c r="Z95" i="2" s="1"/>
  <c r="P92" i="14"/>
  <c r="P88" i="14"/>
  <c r="P84" i="14"/>
  <c r="P76" i="14"/>
  <c r="P68" i="14"/>
  <c r="P60" i="14"/>
  <c r="P56" i="10"/>
  <c r="Y55" i="2" s="1"/>
  <c r="P52" i="14"/>
  <c r="P24" i="14"/>
  <c r="P25" i="10"/>
  <c r="P105" i="10"/>
  <c r="P113" i="14"/>
  <c r="P139" i="10"/>
  <c r="P151" i="10"/>
  <c r="P171" i="14"/>
  <c r="P191" i="14"/>
  <c r="P200" i="14"/>
  <c r="P207" i="14"/>
  <c r="P215" i="14"/>
  <c r="P222" i="14"/>
  <c r="P230" i="14"/>
  <c r="P243" i="10"/>
  <c r="P249" i="14"/>
  <c r="P257" i="14"/>
  <c r="P262" i="14"/>
  <c r="P270" i="14"/>
  <c r="P278" i="14"/>
  <c r="P285" i="14"/>
  <c r="P293" i="10"/>
  <c r="P300" i="10"/>
  <c r="P119" i="10"/>
  <c r="P135" i="10"/>
  <c r="P183" i="10"/>
  <c r="P199" i="10"/>
  <c r="P221" i="10"/>
  <c r="P229" i="10"/>
  <c r="P247" i="10"/>
  <c r="P261" i="10"/>
  <c r="P273" i="10"/>
  <c r="P297" i="10"/>
  <c r="Y4007" i="2"/>
  <c r="Z4007" i="2"/>
  <c r="X4007" i="2"/>
  <c r="P18" i="14"/>
  <c r="P224" i="14"/>
  <c r="P99" i="14"/>
  <c r="P301" i="14"/>
  <c r="P103" i="14"/>
  <c r="P83" i="14"/>
  <c r="P38" i="14"/>
  <c r="P226" i="14"/>
  <c r="P131" i="14"/>
  <c r="P127" i="14"/>
  <c r="P86" i="14"/>
  <c r="P51" i="14"/>
  <c r="P34" i="14"/>
  <c r="P288" i="14"/>
  <c r="P195" i="14"/>
  <c r="P271" i="14"/>
  <c r="P258" i="14"/>
  <c r="P169" i="14"/>
  <c r="P159" i="14"/>
  <c r="P146" i="14"/>
  <c r="P114" i="14"/>
  <c r="P106" i="14"/>
  <c r="P94" i="14"/>
  <c r="P67" i="14"/>
  <c r="P35" i="14"/>
  <c r="P27" i="14"/>
  <c r="P17" i="14"/>
  <c r="P13" i="14"/>
  <c r="P9" i="14"/>
  <c r="P306" i="14"/>
  <c r="P304" i="14"/>
  <c r="P299" i="14"/>
  <c r="P289" i="14"/>
  <c r="P282" i="14"/>
  <c r="P277" i="14"/>
  <c r="P272" i="14"/>
  <c r="P264" i="14"/>
  <c r="P250" i="14"/>
  <c r="P245" i="14"/>
  <c r="P240" i="14"/>
  <c r="P237" i="14"/>
  <c r="P234" i="14"/>
  <c r="P225" i="14"/>
  <c r="P220" i="14"/>
  <c r="P211" i="14"/>
  <c r="P209" i="14"/>
  <c r="P202" i="14"/>
  <c r="P198" i="14"/>
  <c r="P186" i="14"/>
  <c r="P173" i="14"/>
  <c r="P147" i="14"/>
  <c r="P138" i="14"/>
  <c r="P115" i="14"/>
  <c r="P107" i="14"/>
  <c r="P97" i="14"/>
  <c r="P95" i="14"/>
  <c r="P81" i="14"/>
  <c r="P77" i="14"/>
  <c r="P74" i="14"/>
  <c r="P70" i="14"/>
  <c r="P65" i="14"/>
  <c r="P63" i="14"/>
  <c r="P58" i="14"/>
  <c r="P55" i="14"/>
  <c r="P49" i="14"/>
  <c r="P45" i="14"/>
  <c r="P42" i="14"/>
  <c r="P37" i="14"/>
  <c r="P33" i="14"/>
  <c r="P31" i="14"/>
  <c r="P269" i="14"/>
  <c r="P233" i="14"/>
  <c r="P216" i="14"/>
  <c r="P203" i="14"/>
  <c r="P87" i="14"/>
  <c r="P79" i="14"/>
  <c r="P71" i="14"/>
  <c r="P62" i="14"/>
  <c r="P53" i="14"/>
  <c r="P174" i="10"/>
  <c r="P166" i="10"/>
  <c r="P150" i="10"/>
  <c r="P142" i="10"/>
  <c r="P134" i="10"/>
  <c r="P118" i="10"/>
  <c r="P10" i="10"/>
  <c r="P101" i="10"/>
  <c r="P109" i="14"/>
  <c r="P121" i="10"/>
  <c r="P141" i="10"/>
  <c r="P155" i="14"/>
  <c r="P185" i="14"/>
  <c r="P197" i="14"/>
  <c r="P205" i="14"/>
  <c r="P213" i="14"/>
  <c r="P219" i="14"/>
  <c r="P228" i="14"/>
  <c r="P236" i="14"/>
  <c r="P246" i="14"/>
  <c r="P253" i="14"/>
  <c r="P260" i="14"/>
  <c r="P265" i="14"/>
  <c r="P275" i="14"/>
  <c r="P281" i="14"/>
  <c r="P291" i="14"/>
  <c r="P295" i="10"/>
  <c r="P307" i="10"/>
  <c r="P123" i="10"/>
  <c r="P167" i="10"/>
  <c r="P187" i="10"/>
  <c r="P217" i="10"/>
  <c r="P227" i="10"/>
  <c r="P231" i="10"/>
  <c r="P259" i="10"/>
  <c r="P263" i="10"/>
  <c r="P279" i="10"/>
  <c r="P188" i="10"/>
  <c r="P180" i="10"/>
  <c r="P172" i="10"/>
  <c r="P156" i="10"/>
  <c r="P148" i="10"/>
  <c r="P140" i="10"/>
  <c r="P124" i="10"/>
  <c r="P104" i="10"/>
  <c r="P20" i="10"/>
  <c r="P16" i="10"/>
  <c r="Z3007" i="2"/>
  <c r="X3007" i="2"/>
  <c r="Y3007" i="2"/>
  <c r="P196" i="14"/>
  <c r="P23" i="14"/>
  <c r="P177" i="14"/>
  <c r="P89" i="14"/>
  <c r="P57" i="14"/>
  <c r="P15" i="14"/>
  <c r="P290" i="14"/>
  <c r="P241" i="14"/>
  <c r="P21" i="14"/>
  <c r="P267" i="14"/>
  <c r="P256" i="14"/>
  <c r="P163" i="14"/>
  <c r="P157" i="14"/>
  <c r="P149" i="14"/>
  <c r="P111" i="14"/>
  <c r="P73" i="14"/>
  <c r="P41" i="14"/>
  <c r="P19" i="14"/>
  <c r="P11" i="14"/>
  <c r="P305" i="14"/>
  <c r="P303" i="14"/>
  <c r="P296" i="14"/>
  <c r="P287" i="14"/>
  <c r="P280" i="14"/>
  <c r="P274" i="14"/>
  <c r="P266" i="14"/>
  <c r="P255" i="14"/>
  <c r="P248" i="14"/>
  <c r="P242" i="14"/>
  <c r="P239" i="14"/>
  <c r="P235" i="14"/>
  <c r="P232" i="14"/>
  <c r="P223" i="14"/>
  <c r="P218" i="14"/>
  <c r="P210" i="14"/>
  <c r="P208" i="14"/>
  <c r="P201" i="14"/>
  <c r="P193" i="14"/>
  <c r="P179" i="14"/>
  <c r="P175" i="14"/>
  <c r="P145" i="14"/>
  <c r="P143" i="14"/>
  <c r="P137" i="14"/>
  <c r="P93" i="14"/>
  <c r="P91" i="14"/>
  <c r="P85" i="14"/>
  <c r="P75" i="14"/>
  <c r="P69" i="14"/>
  <c r="P61" i="14"/>
  <c r="P59" i="14"/>
  <c r="P47" i="14"/>
  <c r="P43" i="14"/>
  <c r="P298" i="14"/>
  <c r="P283" i="14"/>
  <c r="P251" i="14"/>
  <c r="P181" i="14"/>
  <c r="P39" i="14"/>
  <c r="P29" i="14"/>
  <c r="P108" i="10"/>
  <c r="P18" i="10"/>
  <c r="Q362" i="10"/>
  <c r="Q387" i="10"/>
  <c r="Z34" i="2"/>
  <c r="X34" i="2"/>
  <c r="Y34" i="2"/>
  <c r="Q35" i="10"/>
  <c r="Z66" i="2"/>
  <c r="X66" i="2"/>
  <c r="Y66" i="2"/>
  <c r="Q67" i="10"/>
  <c r="Z113" i="2"/>
  <c r="X113" i="2"/>
  <c r="Y113" i="2"/>
  <c r="Q114" i="10"/>
  <c r="Z40" i="2"/>
  <c r="X40" i="2"/>
  <c r="Y40" i="2"/>
  <c r="Q41" i="10"/>
  <c r="Z72" i="2"/>
  <c r="X72" i="2"/>
  <c r="Y72" i="2"/>
  <c r="Q73" i="10"/>
  <c r="Y255" i="2"/>
  <c r="Z255" i="2"/>
  <c r="X255" i="2"/>
  <c r="Q256" i="10"/>
  <c r="Q320" i="10"/>
  <c r="Y257" i="2"/>
  <c r="Z257" i="2"/>
  <c r="X257" i="2"/>
  <c r="Q258" i="10"/>
  <c r="Q322" i="10"/>
  <c r="Z158" i="2"/>
  <c r="X158" i="2"/>
  <c r="Y158" i="2"/>
  <c r="Q159" i="10"/>
  <c r="Y266" i="2"/>
  <c r="Z266" i="2"/>
  <c r="X266" i="2"/>
  <c r="Q267" i="10"/>
  <c r="Z110" i="2"/>
  <c r="X110" i="2"/>
  <c r="Y110" i="2"/>
  <c r="Q111" i="10"/>
  <c r="Z162" i="2"/>
  <c r="X162" i="2"/>
  <c r="Y162" i="2"/>
  <c r="Q163" i="10"/>
  <c r="Y270" i="2"/>
  <c r="Z270" i="2"/>
  <c r="X270" i="2"/>
  <c r="Q271" i="10"/>
  <c r="Q309" i="10"/>
  <c r="Z168" i="2"/>
  <c r="X168" i="2"/>
  <c r="Y168" i="2"/>
  <c r="Q169" i="10"/>
  <c r="Z93" i="2"/>
  <c r="Y93" i="2"/>
  <c r="Z156" i="2"/>
  <c r="X156" i="2"/>
  <c r="Y156" i="2"/>
  <c r="Q157" i="10"/>
  <c r="Z148" i="2"/>
  <c r="X148" i="2"/>
  <c r="Y148" i="2"/>
  <c r="Q149" i="10"/>
  <c r="Q334" i="10"/>
  <c r="Q312" i="10"/>
  <c r="Y288" i="2"/>
  <c r="Z288" i="2"/>
  <c r="X288" i="2"/>
  <c r="Q289" i="10"/>
  <c r="Y263" i="2"/>
  <c r="Z263" i="2"/>
  <c r="X263" i="2"/>
  <c r="Q264" i="10"/>
  <c r="Z208" i="2"/>
  <c r="X208" i="2"/>
  <c r="Y208" i="2"/>
  <c r="Q209" i="10"/>
  <c r="Z197" i="2"/>
  <c r="X197" i="2"/>
  <c r="Y197" i="2"/>
  <c r="Q198" i="10"/>
  <c r="Z41" i="2"/>
  <c r="Q372" i="10"/>
  <c r="Q380" i="10"/>
  <c r="Q388" i="10"/>
  <c r="Z22" i="2"/>
  <c r="X22" i="2"/>
  <c r="Y22" i="2"/>
  <c r="Q23" i="10"/>
  <c r="Q400" i="10"/>
  <c r="Q336" i="10"/>
  <c r="Q349" i="10"/>
  <c r="Z20" i="2"/>
  <c r="X20" i="2"/>
  <c r="Y20" i="2"/>
  <c r="Q21" i="10"/>
  <c r="Z18" i="2"/>
  <c r="X18" i="2"/>
  <c r="Y18" i="2"/>
  <c r="Q19" i="10"/>
  <c r="Z10" i="2"/>
  <c r="X10" i="2"/>
  <c r="Y10" i="2"/>
  <c r="Q11" i="10"/>
  <c r="Q338" i="10"/>
  <c r="Q342" i="10"/>
  <c r="Q395" i="10"/>
  <c r="Q383" i="10"/>
  <c r="Q375" i="10"/>
  <c r="Q366" i="10"/>
  <c r="Q360" i="10"/>
  <c r="Q314" i="10"/>
  <c r="Y305" i="2"/>
  <c r="Z305" i="2"/>
  <c r="X305" i="2"/>
  <c r="Q306" i="10"/>
  <c r="Y303" i="2"/>
  <c r="Z303" i="2"/>
  <c r="X303" i="2"/>
  <c r="Q304" i="10"/>
  <c r="Y298" i="2"/>
  <c r="Z298" i="2"/>
  <c r="X298" i="2"/>
  <c r="Q299" i="10"/>
  <c r="Y281" i="2"/>
  <c r="Z281" i="2"/>
  <c r="X281" i="2"/>
  <c r="Q282" i="10"/>
  <c r="Y276" i="2"/>
  <c r="Z276" i="2"/>
  <c r="X276" i="2"/>
  <c r="Q277" i="10"/>
  <c r="Y249" i="2"/>
  <c r="Z249" i="2"/>
  <c r="X249" i="2"/>
  <c r="Q250" i="10"/>
  <c r="Z239" i="2"/>
  <c r="X239" i="2"/>
  <c r="Y239" i="2"/>
  <c r="Q240" i="10"/>
  <c r="Z236" i="2"/>
  <c r="X236" i="2"/>
  <c r="Y236" i="2"/>
  <c r="Q237" i="10"/>
  <c r="Z233" i="2"/>
  <c r="X233" i="2"/>
  <c r="Y233" i="2"/>
  <c r="Q234" i="10"/>
  <c r="Z219" i="2"/>
  <c r="X219" i="2"/>
  <c r="Y219" i="2"/>
  <c r="Q220" i="10"/>
  <c r="Z201" i="2"/>
  <c r="X201" i="2"/>
  <c r="Y201" i="2"/>
  <c r="Q202" i="10"/>
  <c r="Z185" i="2"/>
  <c r="Z114" i="2"/>
  <c r="X114" i="2"/>
  <c r="Y114" i="2"/>
  <c r="Q115" i="10"/>
  <c r="Z96" i="2"/>
  <c r="X96" i="2"/>
  <c r="Y96" i="2"/>
  <c r="Q97" i="10"/>
  <c r="Z94" i="2"/>
  <c r="X94" i="2"/>
  <c r="Y94" i="2"/>
  <c r="Q95" i="10"/>
  <c r="Z76" i="2"/>
  <c r="X76" i="2"/>
  <c r="Y76" i="2"/>
  <c r="Q77" i="10"/>
  <c r="Z64" i="2"/>
  <c r="X64" i="2"/>
  <c r="Y64" i="2"/>
  <c r="Q65" i="10"/>
  <c r="Z62" i="2"/>
  <c r="X62" i="2"/>
  <c r="Y62" i="2"/>
  <c r="Q63" i="10"/>
  <c r="Z57" i="2"/>
  <c r="Z54" i="2"/>
  <c r="X54" i="2"/>
  <c r="Y54" i="2"/>
  <c r="Q55" i="10"/>
  <c r="Z44" i="2"/>
  <c r="X44" i="2"/>
  <c r="Y44" i="2"/>
  <c r="Q45" i="10"/>
  <c r="Z36" i="2"/>
  <c r="X36" i="2"/>
  <c r="Y36" i="2"/>
  <c r="Q37" i="10"/>
  <c r="Z32" i="2"/>
  <c r="X32" i="2"/>
  <c r="Y32" i="2"/>
  <c r="Q33" i="10"/>
  <c r="Z30" i="2"/>
  <c r="X30" i="2"/>
  <c r="Y30" i="2"/>
  <c r="Q31" i="10"/>
  <c r="Z210" i="2"/>
  <c r="X210" i="2"/>
  <c r="Y210" i="2"/>
  <c r="Q211" i="10"/>
  <c r="Z58" i="2"/>
  <c r="X58" i="2"/>
  <c r="Y58" i="2"/>
  <c r="Q59" i="10"/>
  <c r="Z90" i="2"/>
  <c r="X90" i="2"/>
  <c r="Y90" i="2"/>
  <c r="Q91" i="10"/>
  <c r="Z137" i="2"/>
  <c r="Y137" i="2"/>
  <c r="Z80" i="2"/>
  <c r="X80" i="2"/>
  <c r="Y80" i="2"/>
  <c r="Q81" i="10"/>
  <c r="Y271" i="2"/>
  <c r="Z271" i="2"/>
  <c r="X271" i="2"/>
  <c r="Q272" i="10"/>
  <c r="Y241" i="2"/>
  <c r="Z241" i="2"/>
  <c r="X241" i="2"/>
  <c r="Q242" i="10"/>
  <c r="Z142" i="2"/>
  <c r="X142" i="2"/>
  <c r="Y142" i="2"/>
  <c r="Q143" i="10"/>
  <c r="Z234" i="2"/>
  <c r="X234" i="2"/>
  <c r="Y234" i="2"/>
  <c r="Q235" i="10"/>
  <c r="Z106" i="2"/>
  <c r="X106" i="2"/>
  <c r="Y106" i="2"/>
  <c r="Q107" i="10"/>
  <c r="Z178" i="2"/>
  <c r="X178" i="2"/>
  <c r="Y178" i="2"/>
  <c r="Q179" i="10"/>
  <c r="Y302" i="2"/>
  <c r="Z302" i="2"/>
  <c r="X302" i="2"/>
  <c r="Q303" i="10"/>
  <c r="Z144" i="2"/>
  <c r="X144" i="2"/>
  <c r="Y144" i="2"/>
  <c r="Q145" i="10"/>
  <c r="Z136" i="2"/>
  <c r="X136" i="2"/>
  <c r="Y136" i="2"/>
  <c r="Q137" i="10"/>
  <c r="Q315" i="10"/>
  <c r="Y268" i="2"/>
  <c r="Z268" i="2"/>
  <c r="X268" i="2"/>
  <c r="Q269" i="10"/>
  <c r="Z232" i="2"/>
  <c r="X232" i="2"/>
  <c r="Y232" i="2"/>
  <c r="Q233" i="10"/>
  <c r="Z215" i="2"/>
  <c r="X215" i="2"/>
  <c r="Y215" i="2"/>
  <c r="Q216" i="10"/>
  <c r="Z202" i="2"/>
  <c r="X202" i="2"/>
  <c r="Y202" i="2"/>
  <c r="Q203" i="10"/>
  <c r="Z86" i="2"/>
  <c r="X86" i="2"/>
  <c r="Y86" i="2"/>
  <c r="Q87" i="10"/>
  <c r="Z78" i="2"/>
  <c r="X78" i="2"/>
  <c r="Y78" i="2"/>
  <c r="Q79" i="10"/>
  <c r="Z70" i="2"/>
  <c r="X70" i="2"/>
  <c r="Y70" i="2"/>
  <c r="Q71" i="10"/>
  <c r="Z61" i="2"/>
  <c r="Y61" i="2"/>
  <c r="Z52" i="2"/>
  <c r="X52" i="2"/>
  <c r="Y52" i="2"/>
  <c r="Q53" i="10"/>
  <c r="Z98" i="2"/>
  <c r="X98" i="2"/>
  <c r="Y98" i="2"/>
  <c r="Q99" i="10"/>
  <c r="Q371" i="10"/>
  <c r="Q403" i="10"/>
  <c r="Q352" i="10"/>
  <c r="Z50" i="2"/>
  <c r="X50" i="2"/>
  <c r="Y50" i="2"/>
  <c r="Q51" i="10"/>
  <c r="Z82" i="2"/>
  <c r="X82" i="2"/>
  <c r="Y82" i="2"/>
  <c r="Q83" i="10"/>
  <c r="Z194" i="2"/>
  <c r="X194" i="2"/>
  <c r="Y194" i="2"/>
  <c r="Q195" i="10"/>
  <c r="Z56" i="2"/>
  <c r="X56" i="2"/>
  <c r="Y56" i="2"/>
  <c r="Q57" i="10"/>
  <c r="Z88" i="2"/>
  <c r="X88" i="2"/>
  <c r="Y88" i="2"/>
  <c r="Q89" i="10"/>
  <c r="Z223" i="2"/>
  <c r="X223" i="2"/>
  <c r="Y223" i="2"/>
  <c r="Q224" i="10"/>
  <c r="Y287" i="2"/>
  <c r="Z287" i="2"/>
  <c r="X287" i="2"/>
  <c r="Q288" i="10"/>
  <c r="Z225" i="2"/>
  <c r="X225" i="2"/>
  <c r="Y225" i="2"/>
  <c r="Q226" i="10"/>
  <c r="Y289" i="2"/>
  <c r="Z289" i="2"/>
  <c r="X289" i="2"/>
  <c r="Q290" i="10"/>
  <c r="Z126" i="2"/>
  <c r="X126" i="2"/>
  <c r="Y126" i="2"/>
  <c r="Q127" i="10"/>
  <c r="Z102" i="2"/>
  <c r="X102" i="2"/>
  <c r="Y102" i="2"/>
  <c r="Q103" i="10"/>
  <c r="Z130" i="2"/>
  <c r="X130" i="2"/>
  <c r="Y130" i="2"/>
  <c r="Q131" i="10"/>
  <c r="Z195" i="2"/>
  <c r="X195" i="2"/>
  <c r="Y195" i="2"/>
  <c r="Q196" i="10"/>
  <c r="Z176" i="2"/>
  <c r="X176" i="2"/>
  <c r="Y176" i="2"/>
  <c r="Q177" i="10"/>
  <c r="Y300" i="2"/>
  <c r="Z300" i="2"/>
  <c r="X300" i="2"/>
  <c r="Q301" i="10"/>
  <c r="Z240" i="2"/>
  <c r="X240" i="2"/>
  <c r="Y240" i="2"/>
  <c r="Q241" i="10"/>
  <c r="Z85" i="2"/>
  <c r="Y85" i="2"/>
  <c r="Z116" i="2"/>
  <c r="Y116" i="2"/>
  <c r="Y279" i="2"/>
  <c r="Z279" i="2"/>
  <c r="X279" i="2"/>
  <c r="Q280" i="10"/>
  <c r="Y247" i="2"/>
  <c r="Z247" i="2"/>
  <c r="X247" i="2"/>
  <c r="Q248" i="10"/>
  <c r="Z222" i="2"/>
  <c r="X222" i="2"/>
  <c r="Y222" i="2"/>
  <c r="Q223" i="10"/>
  <c r="Z92" i="2"/>
  <c r="X92" i="2"/>
  <c r="Y92" i="2"/>
  <c r="Q93" i="10"/>
  <c r="Z73" i="2"/>
  <c r="Y73" i="2"/>
  <c r="P100" i="10"/>
  <c r="P116" i="10"/>
  <c r="P132" i="10"/>
  <c r="P164" i="10"/>
  <c r="P22" i="10"/>
  <c r="P112" i="10"/>
  <c r="P194" i="10"/>
  <c r="P126" i="10"/>
  <c r="P158" i="10"/>
  <c r="P182" i="10"/>
  <c r="P38" i="10"/>
  <c r="Q407" i="10"/>
  <c r="Q376" i="10"/>
  <c r="Q384" i="10"/>
  <c r="Q392" i="10"/>
  <c r="Q404" i="10"/>
  <c r="Q396" i="10"/>
  <c r="Q325" i="10"/>
  <c r="Q344" i="10"/>
  <c r="Q340" i="10"/>
  <c r="Z14" i="2"/>
  <c r="X14" i="2"/>
  <c r="Y14" i="2"/>
  <c r="Q15" i="10"/>
  <c r="Q347" i="10"/>
  <c r="Z26" i="2"/>
  <c r="X26" i="2"/>
  <c r="Y26" i="2"/>
  <c r="Q27" i="10"/>
  <c r="Z16" i="2"/>
  <c r="X16" i="2"/>
  <c r="Y16" i="2"/>
  <c r="Q17" i="10"/>
  <c r="Z12" i="2"/>
  <c r="X12" i="2"/>
  <c r="Y12" i="2"/>
  <c r="Q13" i="10"/>
  <c r="Q399" i="10"/>
  <c r="Q391" i="10"/>
  <c r="Q368" i="10"/>
  <c r="Q364" i="10"/>
  <c r="Q358" i="10"/>
  <c r="Q339" i="10"/>
  <c r="Q328" i="10"/>
  <c r="Y304" i="2"/>
  <c r="Z304" i="2"/>
  <c r="X304" i="2"/>
  <c r="Q305" i="10"/>
  <c r="Y295" i="2"/>
  <c r="Z295" i="2"/>
  <c r="X295" i="2"/>
  <c r="Q296" i="10"/>
  <c r="Y286" i="2"/>
  <c r="Z286" i="2"/>
  <c r="X286" i="2"/>
  <c r="Q287" i="10"/>
  <c r="Y265" i="2"/>
  <c r="Z265" i="2"/>
  <c r="X265" i="2"/>
  <c r="Q266" i="10"/>
  <c r="Y254" i="2"/>
  <c r="Z254" i="2"/>
  <c r="X254" i="2"/>
  <c r="Q255" i="10"/>
  <c r="Z231" i="2"/>
  <c r="X231" i="2"/>
  <c r="Y231" i="2"/>
  <c r="Q232" i="10"/>
  <c r="Z209" i="2"/>
  <c r="X209" i="2"/>
  <c r="Y209" i="2"/>
  <c r="Q210" i="10"/>
  <c r="Z207" i="2"/>
  <c r="X207" i="2"/>
  <c r="Y207" i="2"/>
  <c r="Q208" i="10"/>
  <c r="Z192" i="2"/>
  <c r="X192" i="2"/>
  <c r="Y192" i="2"/>
  <c r="Q193" i="10"/>
  <c r="Z84" i="2"/>
  <c r="X84" i="2"/>
  <c r="Y84" i="2"/>
  <c r="Q85" i="10"/>
  <c r="Z68" i="2"/>
  <c r="X68" i="2"/>
  <c r="Y68" i="2"/>
  <c r="Q69" i="10"/>
  <c r="Z60" i="2"/>
  <c r="X60" i="2"/>
  <c r="Y60" i="2"/>
  <c r="Q61" i="10"/>
  <c r="Z46" i="2"/>
  <c r="X46" i="2"/>
  <c r="Y46" i="2"/>
  <c r="Q47" i="10"/>
  <c r="Q329" i="10"/>
  <c r="Q379" i="10"/>
  <c r="Z200" i="2"/>
  <c r="X200" i="2"/>
  <c r="Y200" i="2"/>
  <c r="Q201" i="10"/>
  <c r="Z42" i="2"/>
  <c r="X42" i="2"/>
  <c r="Y42" i="2"/>
  <c r="Q43" i="10"/>
  <c r="Z74" i="2"/>
  <c r="X74" i="2"/>
  <c r="Y74" i="2"/>
  <c r="Q75" i="10"/>
  <c r="Z48" i="2"/>
  <c r="X48" i="2"/>
  <c r="Y48" i="2"/>
  <c r="Q49" i="10"/>
  <c r="Z217" i="2"/>
  <c r="X217" i="2"/>
  <c r="Y217" i="2"/>
  <c r="Q218" i="10"/>
  <c r="Q348" i="10"/>
  <c r="Y273" i="2"/>
  <c r="Z273" i="2"/>
  <c r="X273" i="2"/>
  <c r="Q274" i="10"/>
  <c r="Q96" i="10"/>
  <c r="Z174" i="2"/>
  <c r="X174" i="2"/>
  <c r="Y174" i="2"/>
  <c r="Q175" i="10"/>
  <c r="Z146" i="2"/>
  <c r="X146" i="2"/>
  <c r="Y146" i="2"/>
  <c r="Q147" i="10"/>
  <c r="Z238" i="2"/>
  <c r="X238" i="2"/>
  <c r="Y238" i="2"/>
  <c r="Q239" i="10"/>
  <c r="Y244" i="2"/>
  <c r="Z244" i="2"/>
  <c r="X244" i="2"/>
  <c r="Q245" i="10"/>
  <c r="Z172" i="2"/>
  <c r="X172" i="2"/>
  <c r="Y172" i="2"/>
  <c r="Q173" i="10"/>
  <c r="Z224" i="2"/>
  <c r="X224" i="2"/>
  <c r="Y224" i="2"/>
  <c r="Q225" i="10"/>
  <c r="Z69" i="2"/>
  <c r="X69" i="2"/>
  <c r="Y69" i="2"/>
  <c r="Q70" i="10"/>
  <c r="Y297" i="2"/>
  <c r="Z297" i="2"/>
  <c r="X297" i="2"/>
  <c r="Q298" i="10"/>
  <c r="Y282" i="2"/>
  <c r="Z282" i="2"/>
  <c r="X282" i="2"/>
  <c r="Q283" i="10"/>
  <c r="Y250" i="2"/>
  <c r="Z250" i="2"/>
  <c r="X250" i="2"/>
  <c r="Q251" i="10"/>
  <c r="Z180" i="2"/>
  <c r="X180" i="2"/>
  <c r="Y180" i="2"/>
  <c r="Q181" i="10"/>
  <c r="Z38" i="2"/>
  <c r="X38" i="2"/>
  <c r="Y38" i="2"/>
  <c r="Q39" i="10"/>
  <c r="Z28" i="2"/>
  <c r="X28" i="2"/>
  <c r="Y28" i="2"/>
  <c r="Q29" i="10"/>
  <c r="Z8" i="2"/>
  <c r="X8" i="2"/>
  <c r="Y8" i="2"/>
  <c r="Q9" i="10"/>
  <c r="B27" i="6"/>
  <c r="E61" i="4"/>
  <c r="Z105" i="2" l="1"/>
  <c r="Q222" i="10"/>
  <c r="Q155" i="10"/>
  <c r="Y145" i="2"/>
  <c r="Z33" i="2"/>
  <c r="Q197" i="10"/>
  <c r="Z71" i="2"/>
  <c r="Q72" i="10"/>
  <c r="Y63" i="2"/>
  <c r="Z63" i="2"/>
  <c r="Z35" i="2"/>
  <c r="Y35" i="2"/>
  <c r="X95" i="2"/>
  <c r="X71" i="2"/>
  <c r="Z55" i="2"/>
  <c r="Z47" i="2"/>
  <c r="Z79" i="2"/>
  <c r="Q373" i="10"/>
  <c r="Q215" i="10"/>
  <c r="Q109" i="10"/>
  <c r="Q313" i="10"/>
  <c r="G30" i="4"/>
  <c r="Y119" i="2"/>
  <c r="Z119" i="2"/>
  <c r="Y95" i="2"/>
  <c r="Y71" i="2"/>
  <c r="Q74" i="10"/>
  <c r="Q117" i="10"/>
  <c r="Q138" i="10"/>
  <c r="X137" i="2"/>
  <c r="Q94" i="10"/>
  <c r="X290" i="2"/>
  <c r="Q275" i="10"/>
  <c r="Q249" i="10"/>
  <c r="Q228" i="10"/>
  <c r="Q213" i="10"/>
  <c r="Q191" i="10"/>
  <c r="M17" i="2"/>
  <c r="Z27" i="2"/>
  <c r="Y27" i="2"/>
  <c r="Z43" i="2"/>
  <c r="Y43" i="2"/>
  <c r="Z135" i="2"/>
  <c r="Y135" i="2"/>
  <c r="Y190" i="2"/>
  <c r="Z190" i="2"/>
  <c r="Y212" i="2"/>
  <c r="Z212" i="2"/>
  <c r="Q291" i="10"/>
  <c r="Z290" i="2"/>
  <c r="Y112" i="2"/>
  <c r="Z112" i="2"/>
  <c r="Y154" i="2"/>
  <c r="Z154" i="2"/>
  <c r="Y264" i="2"/>
  <c r="X264" i="2"/>
  <c r="Q331" i="10"/>
  <c r="Y227" i="2"/>
  <c r="Z227" i="2"/>
  <c r="Z196" i="2"/>
  <c r="Y196" i="2"/>
  <c r="Q335" i="10"/>
  <c r="Z108" i="2"/>
  <c r="Y108" i="2"/>
  <c r="Z221" i="2"/>
  <c r="Y221" i="2"/>
  <c r="Y245" i="2"/>
  <c r="X245" i="2"/>
  <c r="X277" i="2"/>
  <c r="Y277" i="2"/>
  <c r="Y214" i="2"/>
  <c r="Z214" i="2"/>
  <c r="Y170" i="2"/>
  <c r="Z170" i="2"/>
  <c r="Z256" i="2"/>
  <c r="Q257" i="10"/>
  <c r="Y256" i="2"/>
  <c r="X256" i="2"/>
  <c r="Z206" i="2"/>
  <c r="Y206" i="2"/>
  <c r="X248" i="2"/>
  <c r="Y248" i="2"/>
  <c r="Y274" i="2"/>
  <c r="X274" i="2"/>
  <c r="B55" i="6"/>
  <c r="X35" i="2"/>
  <c r="X55" i="2"/>
  <c r="X63" i="2"/>
  <c r="X119" i="2"/>
  <c r="X33" i="2"/>
  <c r="X41" i="2"/>
  <c r="X57" i="2"/>
  <c r="X61" i="2"/>
  <c r="X85" i="2"/>
  <c r="X105" i="2"/>
  <c r="X145" i="2"/>
  <c r="X185" i="2"/>
  <c r="B66" i="6"/>
  <c r="B67" i="6"/>
  <c r="B62" i="6"/>
  <c r="X27" i="2"/>
  <c r="X43" i="2"/>
  <c r="X47" i="2"/>
  <c r="X79" i="2"/>
  <c r="X135" i="2"/>
  <c r="B65" i="6"/>
  <c r="B64" i="6"/>
  <c r="N30" i="4"/>
  <c r="N33" i="4" s="1"/>
  <c r="X31" i="2"/>
  <c r="Q32" i="10"/>
  <c r="Y31" i="2"/>
  <c r="Z31" i="2"/>
  <c r="X39" i="2"/>
  <c r="Q40" i="10"/>
  <c r="Z39" i="2"/>
  <c r="Y39" i="2"/>
  <c r="Q56" i="10"/>
  <c r="Q86" i="10"/>
  <c r="Q34" i="10"/>
  <c r="Q44" i="10"/>
  <c r="Q48" i="10"/>
  <c r="Q136" i="10"/>
  <c r="Q62" i="10"/>
  <c r="Q64" i="10"/>
  <c r="Q58" i="10"/>
  <c r="Q186" i="10"/>
  <c r="Q28" i="10"/>
  <c r="Q36" i="10"/>
  <c r="Q42" i="10"/>
  <c r="Q80" i="10"/>
  <c r="Q120" i="10"/>
  <c r="Q146" i="10"/>
  <c r="Q106" i="10"/>
  <c r="Y4028" i="2"/>
  <c r="X4028" i="2"/>
  <c r="Z4028" i="2"/>
  <c r="Y4038" i="2"/>
  <c r="X4038" i="2"/>
  <c r="Z4038" i="2"/>
  <c r="X4180" i="2"/>
  <c r="Z4180" i="2"/>
  <c r="Y4180" i="2"/>
  <c r="X4282" i="2"/>
  <c r="Z4282" i="2"/>
  <c r="Y4282" i="2"/>
  <c r="X4297" i="2"/>
  <c r="Z4297" i="2"/>
  <c r="Y4297" i="2"/>
  <c r="Y4042" i="2"/>
  <c r="X4042" i="2"/>
  <c r="Z4042" i="2"/>
  <c r="X4046" i="2"/>
  <c r="Z4046" i="2"/>
  <c r="Y4046" i="2"/>
  <c r="Y4058" i="2"/>
  <c r="X4058" i="2"/>
  <c r="Z4058" i="2"/>
  <c r="Y4060" i="2"/>
  <c r="X4060" i="2"/>
  <c r="Z4060" i="2"/>
  <c r="Y4090" i="2"/>
  <c r="X4090" i="2"/>
  <c r="Z4090" i="2"/>
  <c r="Y4092" i="2"/>
  <c r="X4092" i="2"/>
  <c r="Z4092" i="2"/>
  <c r="X4136" i="2"/>
  <c r="Z4136" i="2"/>
  <c r="Y4136" i="2"/>
  <c r="Y4142" i="2"/>
  <c r="X4142" i="2"/>
  <c r="Z4142" i="2"/>
  <c r="Y4144" i="2"/>
  <c r="X4144" i="2"/>
  <c r="Z4144" i="2"/>
  <c r="Y4174" i="2"/>
  <c r="X4174" i="2"/>
  <c r="Z4174" i="2"/>
  <c r="X4178" i="2"/>
  <c r="Z4178" i="2"/>
  <c r="Y4178" i="2"/>
  <c r="X4192" i="2"/>
  <c r="Z4192" i="2"/>
  <c r="Y4192" i="2"/>
  <c r="X4200" i="2"/>
  <c r="Z4200" i="2"/>
  <c r="Y4200" i="2"/>
  <c r="X4217" i="2"/>
  <c r="Z4217" i="2"/>
  <c r="Y4217" i="2"/>
  <c r="X4231" i="2"/>
  <c r="Z4231" i="2"/>
  <c r="Y4231" i="2"/>
  <c r="X4241" i="2"/>
  <c r="Z4241" i="2"/>
  <c r="Y4241" i="2"/>
  <c r="X4247" i="2"/>
  <c r="Z4247" i="2"/>
  <c r="Y4247" i="2"/>
  <c r="X4265" i="2"/>
  <c r="Z4265" i="2"/>
  <c r="Y4265" i="2"/>
  <c r="Y4273" i="2"/>
  <c r="X4273" i="2"/>
  <c r="Z4273" i="2"/>
  <c r="X4279" i="2"/>
  <c r="Z4279" i="2"/>
  <c r="Y4279" i="2"/>
  <c r="X4286" i="2"/>
  <c r="Z4286" i="2"/>
  <c r="Y4286" i="2"/>
  <c r="X4295" i="2"/>
  <c r="Z4295" i="2"/>
  <c r="Y4295" i="2"/>
  <c r="X4302" i="2"/>
  <c r="Z4302" i="2"/>
  <c r="Y4302" i="2"/>
  <c r="X4304" i="2"/>
  <c r="Z4304" i="2"/>
  <c r="Y4304" i="2"/>
  <c r="X4010" i="2"/>
  <c r="Z4010" i="2"/>
  <c r="Y4010" i="2"/>
  <c r="X4018" i="2"/>
  <c r="Z4018" i="2"/>
  <c r="Y4018" i="2"/>
  <c r="Y4040" i="2"/>
  <c r="X4040" i="2"/>
  <c r="Z4040" i="2"/>
  <c r="Y4110" i="2"/>
  <c r="X4110" i="2"/>
  <c r="Z4110" i="2"/>
  <c r="Y4148" i="2"/>
  <c r="X4148" i="2"/>
  <c r="Z4148" i="2"/>
  <c r="Y4156" i="2"/>
  <c r="X4156" i="2"/>
  <c r="Z4156" i="2"/>
  <c r="Y4162" i="2"/>
  <c r="X4162" i="2"/>
  <c r="Z4162" i="2"/>
  <c r="X4255" i="2"/>
  <c r="Z4255" i="2"/>
  <c r="Y4255" i="2"/>
  <c r="X4020" i="2"/>
  <c r="Z4020" i="2"/>
  <c r="Y4020" i="2"/>
  <c r="X4289" i="2"/>
  <c r="Z4289" i="2"/>
  <c r="Y4289" i="2"/>
  <c r="X4014" i="2"/>
  <c r="Z4014" i="2"/>
  <c r="Y4014" i="2"/>
  <c r="Y4056" i="2"/>
  <c r="X4056" i="2"/>
  <c r="Z4056" i="2"/>
  <c r="Y4088" i="2"/>
  <c r="X4088" i="2"/>
  <c r="Z4088" i="2"/>
  <c r="Y4176" i="2"/>
  <c r="X4176" i="2"/>
  <c r="Z4176" i="2"/>
  <c r="X4022" i="2"/>
  <c r="Z4022" i="2"/>
  <c r="Y4022" i="2"/>
  <c r="X4290" i="2"/>
  <c r="Z4290" i="2"/>
  <c r="Y4290" i="2"/>
  <c r="X4280" i="2"/>
  <c r="Z4280" i="2"/>
  <c r="Y4280" i="2"/>
  <c r="Y4274" i="2"/>
  <c r="Z4274" i="2"/>
  <c r="X4274" i="2"/>
  <c r="X4259" i="2"/>
  <c r="Z4259" i="2"/>
  <c r="Y4259" i="2"/>
  <c r="X4245" i="2"/>
  <c r="Z4245" i="2"/>
  <c r="Y4245" i="2"/>
  <c r="X4235" i="2"/>
  <c r="Z4235" i="2"/>
  <c r="Y4235" i="2"/>
  <c r="X4227" i="2"/>
  <c r="Z4227" i="2"/>
  <c r="Y4227" i="2"/>
  <c r="X4218" i="2"/>
  <c r="Z4218" i="2"/>
  <c r="Y4218" i="2"/>
  <c r="X4212" i="2"/>
  <c r="Z4212" i="2"/>
  <c r="Y4212" i="2"/>
  <c r="X4204" i="2"/>
  <c r="Z4204" i="2"/>
  <c r="Y4204" i="2"/>
  <c r="X4196" i="2"/>
  <c r="Z4196" i="2"/>
  <c r="Y4196" i="2"/>
  <c r="X4184" i="2"/>
  <c r="Z4184" i="2"/>
  <c r="Y4184" i="2"/>
  <c r="Y4154" i="2"/>
  <c r="X4154" i="2"/>
  <c r="Z4154" i="2"/>
  <c r="Y4108" i="2"/>
  <c r="X4108" i="2"/>
  <c r="Z4108" i="2"/>
  <c r="Y4070" i="2"/>
  <c r="X4070" i="2"/>
  <c r="Z4070" i="2"/>
  <c r="X4078" i="2"/>
  <c r="Z4078" i="2"/>
  <c r="Y4078" i="2"/>
  <c r="X4232" i="2"/>
  <c r="Z4232" i="2"/>
  <c r="Y4232" i="2"/>
  <c r="Y4041" i="2"/>
  <c r="X4041" i="2"/>
  <c r="Z4041" i="2"/>
  <c r="Y4064" i="2"/>
  <c r="X4064" i="2"/>
  <c r="Z4064" i="2"/>
  <c r="X4076" i="2"/>
  <c r="Z4076" i="2"/>
  <c r="Y4076" i="2"/>
  <c r="X4080" i="2"/>
  <c r="Z4080" i="2"/>
  <c r="Y4080" i="2"/>
  <c r="X4185" i="2"/>
  <c r="Z4185" i="2"/>
  <c r="Y4185" i="2"/>
  <c r="X4197" i="2"/>
  <c r="Z4197" i="2"/>
  <c r="Y4197" i="2"/>
  <c r="X4201" i="2"/>
  <c r="Z4201" i="2"/>
  <c r="Y4201" i="2"/>
  <c r="X4224" i="2"/>
  <c r="Z4224" i="2"/>
  <c r="Y4224" i="2"/>
  <c r="X4236" i="2"/>
  <c r="Z4236" i="2"/>
  <c r="Y4236" i="2"/>
  <c r="X4244" i="2"/>
  <c r="Z4244" i="2"/>
  <c r="Y4244" i="2"/>
  <c r="Y4066" i="2"/>
  <c r="X4066" i="2"/>
  <c r="Z4066" i="2"/>
  <c r="Y4033" i="2"/>
  <c r="X4033" i="2"/>
  <c r="Z4033" i="2"/>
  <c r="Y4037" i="2"/>
  <c r="X4037" i="2"/>
  <c r="Z4037" i="2"/>
  <c r="X4082" i="2"/>
  <c r="Z4082" i="2"/>
  <c r="Y4082" i="2"/>
  <c r="X4284" i="2"/>
  <c r="Z4284" i="2"/>
  <c r="Y4284" i="2"/>
  <c r="X4277" i="2"/>
  <c r="Z4277" i="2"/>
  <c r="Y4277" i="2"/>
  <c r="X4269" i="2"/>
  <c r="Z4269" i="2"/>
  <c r="Y4269" i="2"/>
  <c r="X4261" i="2"/>
  <c r="Z4261" i="2"/>
  <c r="Y4261" i="2"/>
  <c r="X4229" i="2"/>
  <c r="Z4229" i="2"/>
  <c r="Y4229" i="2"/>
  <c r="X4221" i="2"/>
  <c r="Z4221" i="2"/>
  <c r="Y4221" i="2"/>
  <c r="X4214" i="2"/>
  <c r="Z4214" i="2"/>
  <c r="Y4214" i="2"/>
  <c r="X4206" i="2"/>
  <c r="Z4206" i="2"/>
  <c r="Y4206" i="2"/>
  <c r="X4190" i="2"/>
  <c r="Z4190" i="2"/>
  <c r="Y4190" i="2"/>
  <c r="Y4170" i="2"/>
  <c r="X4170" i="2"/>
  <c r="Z4170" i="2"/>
  <c r="Y4112" i="2"/>
  <c r="X4112" i="2"/>
  <c r="Z4112" i="2"/>
  <c r="X4023" i="2"/>
  <c r="Z4023" i="2"/>
  <c r="Y4023" i="2"/>
  <c r="X4051" i="2"/>
  <c r="Z4051" i="2"/>
  <c r="Y4051" i="2"/>
  <c r="Y4059" i="2"/>
  <c r="X4059" i="2"/>
  <c r="Z4059" i="2"/>
  <c r="Y4067" i="2"/>
  <c r="X4067" i="2"/>
  <c r="Z4067" i="2"/>
  <c r="X4075" i="2"/>
  <c r="Z4075" i="2"/>
  <c r="Y4075" i="2"/>
  <c r="X4083" i="2"/>
  <c r="Z4083" i="2"/>
  <c r="Y4083" i="2"/>
  <c r="Y4087" i="2"/>
  <c r="X4087" i="2"/>
  <c r="Z4087" i="2"/>
  <c r="Y4091" i="2"/>
  <c r="X4091" i="2"/>
  <c r="Z4091" i="2"/>
  <c r="X4127" i="2"/>
  <c r="Z4127" i="2"/>
  <c r="Y4127" i="2"/>
  <c r="Y4143" i="2"/>
  <c r="X4143" i="2"/>
  <c r="Z4143" i="2"/>
  <c r="Y4151" i="2"/>
  <c r="X4151" i="2"/>
  <c r="Z4151" i="2"/>
  <c r="Y4159" i="2"/>
  <c r="X4159" i="2"/>
  <c r="Z4159" i="2"/>
  <c r="Y4167" i="2"/>
  <c r="X4167" i="2"/>
  <c r="Z4167" i="2"/>
  <c r="Y4175" i="2"/>
  <c r="X4175" i="2"/>
  <c r="Z4175" i="2"/>
  <c r="X4183" i="2"/>
  <c r="Z4183" i="2"/>
  <c r="Y4183" i="2"/>
  <c r="X4250" i="2"/>
  <c r="Z4250" i="2"/>
  <c r="Y4250" i="2"/>
  <c r="Y4068" i="2"/>
  <c r="X4068" i="2"/>
  <c r="Z4068" i="2"/>
  <c r="Y4074" i="2"/>
  <c r="X4074" i="2"/>
  <c r="Z4074" i="2"/>
  <c r="X4084" i="2"/>
  <c r="Z4084" i="2"/>
  <c r="Y4084" i="2"/>
  <c r="X4207" i="2"/>
  <c r="Z4207" i="2"/>
  <c r="Y4207" i="2"/>
  <c r="X4209" i="2"/>
  <c r="Z4209" i="2"/>
  <c r="Y4209" i="2"/>
  <c r="X4222" i="2"/>
  <c r="Z4222" i="2"/>
  <c r="Y4222" i="2"/>
  <c r="X4234" i="2"/>
  <c r="Z4234" i="2"/>
  <c r="Y4234" i="2"/>
  <c r="X4238" i="2"/>
  <c r="Z4238" i="2"/>
  <c r="Y4238" i="2"/>
  <c r="X4254" i="2"/>
  <c r="Z4254" i="2"/>
  <c r="Y4254" i="2"/>
  <c r="Y4072" i="2"/>
  <c r="X4072" i="2"/>
  <c r="Z4072" i="2"/>
  <c r="X4266" i="2"/>
  <c r="Z4266" i="2"/>
  <c r="Y4266" i="2"/>
  <c r="X4240" i="2"/>
  <c r="Z4240" i="2"/>
  <c r="Y4240" i="2"/>
  <c r="X4195" i="2"/>
  <c r="Z4195" i="2"/>
  <c r="Y4195" i="2"/>
  <c r="X4264" i="2"/>
  <c r="Z4264" i="2"/>
  <c r="Y4264" i="2"/>
  <c r="X4252" i="2"/>
  <c r="Z4252" i="2"/>
  <c r="Y4252" i="2"/>
  <c r="X4052" i="2"/>
  <c r="Z4052" i="2"/>
  <c r="Y4052" i="2"/>
  <c r="Y4061" i="2"/>
  <c r="X4061" i="2"/>
  <c r="Z4061" i="2"/>
  <c r="Y4086" i="2"/>
  <c r="X4086" i="2"/>
  <c r="Z4086" i="2"/>
  <c r="X4202" i="2"/>
  <c r="Z4202" i="2"/>
  <c r="Y4202" i="2"/>
  <c r="X4215" i="2"/>
  <c r="Z4215" i="2"/>
  <c r="Y4215" i="2"/>
  <c r="X4268" i="2"/>
  <c r="Z4268" i="2"/>
  <c r="Y4268" i="2"/>
  <c r="Y4030" i="2"/>
  <c r="X4030" i="2"/>
  <c r="Z4030" i="2"/>
  <c r="Y4032" i="2"/>
  <c r="X4032" i="2"/>
  <c r="Z4032" i="2"/>
  <c r="Y4036" i="2"/>
  <c r="X4036" i="2"/>
  <c r="Z4036" i="2"/>
  <c r="Y4044" i="2"/>
  <c r="X4044" i="2"/>
  <c r="Z4044" i="2"/>
  <c r="X4048" i="2"/>
  <c r="Z4048" i="2"/>
  <c r="Y4048" i="2"/>
  <c r="X4054" i="2"/>
  <c r="Z4054" i="2"/>
  <c r="Y4054" i="2"/>
  <c r="Y4057" i="2"/>
  <c r="X4057" i="2"/>
  <c r="Z4057" i="2"/>
  <c r="Y4062" i="2"/>
  <c r="X4062" i="2"/>
  <c r="Z4062" i="2"/>
  <c r="Y4069" i="2"/>
  <c r="X4069" i="2"/>
  <c r="Z4069" i="2"/>
  <c r="Y4073" i="2"/>
  <c r="X4073" i="2"/>
  <c r="Z4073" i="2"/>
  <c r="Y4094" i="2"/>
  <c r="X4094" i="2"/>
  <c r="Z4094" i="2"/>
  <c r="Y4096" i="2"/>
  <c r="X4096" i="2"/>
  <c r="Z4096" i="2"/>
  <c r="Y4106" i="2"/>
  <c r="X4106" i="2"/>
  <c r="Z4106" i="2"/>
  <c r="Y4114" i="2"/>
  <c r="X4114" i="2"/>
  <c r="Z4114" i="2"/>
  <c r="X4137" i="2"/>
  <c r="Z4137" i="2"/>
  <c r="Y4137" i="2"/>
  <c r="Y4146" i="2"/>
  <c r="X4146" i="2"/>
  <c r="Z4146" i="2"/>
  <c r="Y4172" i="2"/>
  <c r="X4172" i="2"/>
  <c r="Z4172" i="2"/>
  <c r="X4208" i="2"/>
  <c r="Z4208" i="2"/>
  <c r="Y4208" i="2"/>
  <c r="X4210" i="2"/>
  <c r="Z4210" i="2"/>
  <c r="Y4210" i="2"/>
  <c r="X4219" i="2"/>
  <c r="Z4219" i="2"/>
  <c r="Y4219" i="2"/>
  <c r="X4233" i="2"/>
  <c r="Z4233" i="2"/>
  <c r="Y4233" i="2"/>
  <c r="X4239" i="2"/>
  <c r="Z4239" i="2"/>
  <c r="Y4239" i="2"/>
  <c r="X4249" i="2"/>
  <c r="Z4249" i="2"/>
  <c r="Y4249" i="2"/>
  <c r="X4263" i="2"/>
  <c r="Z4263" i="2"/>
  <c r="Y4263" i="2"/>
  <c r="Y4271" i="2"/>
  <c r="X4271" i="2"/>
  <c r="Z4271" i="2"/>
  <c r="Y4276" i="2"/>
  <c r="Z4276" i="2"/>
  <c r="X4276" i="2"/>
  <c r="X4281" i="2"/>
  <c r="Z4281" i="2"/>
  <c r="Y4281" i="2"/>
  <c r="X4288" i="2"/>
  <c r="Z4288" i="2"/>
  <c r="Y4288" i="2"/>
  <c r="X4298" i="2"/>
  <c r="Z4298" i="2"/>
  <c r="Y4298" i="2"/>
  <c r="X4303" i="2"/>
  <c r="Z4303" i="2"/>
  <c r="Y4303" i="2"/>
  <c r="X4305" i="2"/>
  <c r="Z4305" i="2"/>
  <c r="Y4305" i="2"/>
  <c r="X4008" i="2"/>
  <c r="Z4008" i="2"/>
  <c r="Y4008" i="2"/>
  <c r="X4012" i="2"/>
  <c r="Z4012" i="2"/>
  <c r="Y4012" i="2"/>
  <c r="X4016" i="2"/>
  <c r="Z4016" i="2"/>
  <c r="Y4016" i="2"/>
  <c r="Y4026" i="2"/>
  <c r="X4026" i="2"/>
  <c r="Z4026" i="2"/>
  <c r="Y4034" i="2"/>
  <c r="X4034" i="2"/>
  <c r="Z4034" i="2"/>
  <c r="Y4093" i="2"/>
  <c r="X4093" i="2"/>
  <c r="Z4093" i="2"/>
  <c r="Y4105" i="2"/>
  <c r="X4105" i="2"/>
  <c r="Z4105" i="2"/>
  <c r="Y4113" i="2"/>
  <c r="X4113" i="2"/>
  <c r="Z4113" i="2"/>
  <c r="Y4145" i="2"/>
  <c r="X4145" i="2"/>
  <c r="Z4145" i="2"/>
  <c r="Y4158" i="2"/>
  <c r="X4158" i="2"/>
  <c r="Z4158" i="2"/>
  <c r="Y4168" i="2"/>
  <c r="X4168" i="2"/>
  <c r="Z4168" i="2"/>
  <c r="X4257" i="2"/>
  <c r="Z4257" i="2"/>
  <c r="Y4257" i="2"/>
  <c r="X4270" i="2"/>
  <c r="Z4270" i="2"/>
  <c r="Y4270" i="2"/>
  <c r="X4194" i="2"/>
  <c r="Z4194" i="2"/>
  <c r="Y4194" i="2"/>
  <c r="X4287" i="2"/>
  <c r="Z4287" i="2"/>
  <c r="Y4287" i="2"/>
  <c r="X4050" i="2"/>
  <c r="Z4050" i="2"/>
  <c r="Y4050" i="2"/>
  <c r="Y4085" i="2"/>
  <c r="X4085" i="2"/>
  <c r="Z4085" i="2"/>
  <c r="X4126" i="2"/>
  <c r="Z4126" i="2"/>
  <c r="Y4126" i="2"/>
  <c r="X4130" i="2"/>
  <c r="Z4130" i="2"/>
  <c r="Y4130" i="2"/>
  <c r="X4225" i="2"/>
  <c r="Z4225" i="2"/>
  <c r="Y4225" i="2"/>
  <c r="Y4102" i="2"/>
  <c r="X4102" i="2"/>
  <c r="Z4102" i="2"/>
  <c r="X4300" i="2"/>
  <c r="Z4300" i="2"/>
  <c r="Y4300" i="2"/>
  <c r="Y4098" i="2"/>
  <c r="X4098" i="2"/>
  <c r="Z4098" i="2"/>
  <c r="X4223" i="2"/>
  <c r="Z4223" i="2"/>
  <c r="Y4223" i="2"/>
  <c r="X4017" i="2"/>
  <c r="Z4017" i="2"/>
  <c r="Y4017" i="2"/>
  <c r="X4256" i="2"/>
  <c r="Z4256" i="2"/>
  <c r="Y4256" i="2"/>
  <c r="X4248" i="2"/>
  <c r="Z4248" i="2"/>
  <c r="Y4248" i="2"/>
  <c r="X4199" i="2"/>
  <c r="Z4199" i="2"/>
  <c r="Y4199" i="2"/>
  <c r="X3014" i="2"/>
  <c r="Z3014" i="2"/>
  <c r="Y3014" i="2"/>
  <c r="X3022" i="2"/>
  <c r="Z3022" i="2"/>
  <c r="Y3022" i="2"/>
  <c r="Y3030" i="2"/>
  <c r="X3030" i="2"/>
  <c r="Z3030" i="2"/>
  <c r="Y3038" i="2"/>
  <c r="X3038" i="2"/>
  <c r="Z3038" i="2"/>
  <c r="X3046" i="2"/>
  <c r="Z3046" i="2"/>
  <c r="Y3046" i="2"/>
  <c r="X3054" i="2"/>
  <c r="Z3054" i="2"/>
  <c r="Y3054" i="2"/>
  <c r="Y3062" i="2"/>
  <c r="X3062" i="2"/>
  <c r="Z3062" i="2"/>
  <c r="Y3066" i="2"/>
  <c r="X3066" i="2"/>
  <c r="Z3066" i="2"/>
  <c r="X3074" i="2"/>
  <c r="Z3074" i="2"/>
  <c r="Y3074" i="2"/>
  <c r="X3082" i="2"/>
  <c r="Z3082" i="2"/>
  <c r="Y3082" i="2"/>
  <c r="X3094" i="2"/>
  <c r="Z3094" i="2"/>
  <c r="Y3094" i="2"/>
  <c r="X3102" i="2"/>
  <c r="Z3102" i="2"/>
  <c r="Y3102" i="2"/>
  <c r="Y3110" i="2"/>
  <c r="X3110" i="2"/>
  <c r="Z3110" i="2"/>
  <c r="Y3126" i="2"/>
  <c r="X3126" i="2"/>
  <c r="Z3126" i="2"/>
  <c r="Y3142" i="2"/>
  <c r="X3142" i="2"/>
  <c r="Z3142" i="2"/>
  <c r="X3158" i="2"/>
  <c r="Z3158" i="2"/>
  <c r="Y3158" i="2"/>
  <c r="X3174" i="2"/>
  <c r="Z3174" i="2"/>
  <c r="Y3174" i="2"/>
  <c r="X3186" i="2"/>
  <c r="Z3186" i="2"/>
  <c r="Y3186" i="2"/>
  <c r="X3212" i="2"/>
  <c r="Z3212" i="2"/>
  <c r="Y3212" i="2"/>
  <c r="X3216" i="2"/>
  <c r="Z3216" i="2"/>
  <c r="Y3216" i="2"/>
  <c r="X3220" i="2"/>
  <c r="Z3220" i="2"/>
  <c r="Y3220" i="2"/>
  <c r="X3224" i="2"/>
  <c r="Z3224" i="2"/>
  <c r="Y3224" i="2"/>
  <c r="X3228" i="2"/>
  <c r="Z3228" i="2"/>
  <c r="Y3228" i="2"/>
  <c r="Y3244" i="2"/>
  <c r="X3244" i="2"/>
  <c r="Z3244" i="2"/>
  <c r="Y3248" i="2"/>
  <c r="X3248" i="2"/>
  <c r="Z3248" i="2"/>
  <c r="X3256" i="2"/>
  <c r="Z3256" i="2"/>
  <c r="Y3256" i="2"/>
  <c r="X3260" i="2"/>
  <c r="Z3260" i="2"/>
  <c r="Y3260" i="2"/>
  <c r="X3264" i="2"/>
  <c r="Z3264" i="2"/>
  <c r="Y3264" i="2"/>
  <c r="X3268" i="2"/>
  <c r="Z3268" i="2"/>
  <c r="Y3268" i="2"/>
  <c r="X3276" i="2"/>
  <c r="Z3276" i="2"/>
  <c r="Y3276" i="2"/>
  <c r="X3280" i="2"/>
  <c r="Z3280" i="2"/>
  <c r="Y3280" i="2"/>
  <c r="Y3028" i="2"/>
  <c r="X3028" i="2"/>
  <c r="Z3028" i="2"/>
  <c r="Y3040" i="2"/>
  <c r="X3040" i="2"/>
  <c r="Z3040" i="2"/>
  <c r="X3044" i="2"/>
  <c r="Z3044" i="2"/>
  <c r="Y3044" i="2"/>
  <c r="X3052" i="2"/>
  <c r="Z3052" i="2"/>
  <c r="Y3052" i="2"/>
  <c r="Y3060" i="2"/>
  <c r="X3060" i="2"/>
  <c r="Z3060" i="2"/>
  <c r="Y3064" i="2"/>
  <c r="X3064" i="2"/>
  <c r="Z3064" i="2"/>
  <c r="X3072" i="2"/>
  <c r="Z3072" i="2"/>
  <c r="Y3072" i="2"/>
  <c r="X3080" i="2"/>
  <c r="Z3080" i="2"/>
  <c r="Y3080" i="2"/>
  <c r="X3088" i="2"/>
  <c r="Z3088" i="2"/>
  <c r="Y3088" i="2"/>
  <c r="X3092" i="2"/>
  <c r="Z3092" i="2"/>
  <c r="Y3092" i="2"/>
  <c r="Y3124" i="2"/>
  <c r="X3124" i="2"/>
  <c r="Z3124" i="2"/>
  <c r="Y3132" i="2"/>
  <c r="X3132" i="2"/>
  <c r="Z3132" i="2"/>
  <c r="X3192" i="2"/>
  <c r="Z3192" i="2"/>
  <c r="Y3192" i="2"/>
  <c r="X3199" i="2"/>
  <c r="Z3199" i="2"/>
  <c r="Y3199" i="2"/>
  <c r="X3203" i="2"/>
  <c r="Z3203" i="2"/>
  <c r="Y3203" i="2"/>
  <c r="X3207" i="2"/>
  <c r="Z3207" i="2"/>
  <c r="Y3207" i="2"/>
  <c r="X3211" i="2"/>
  <c r="Z3211" i="2"/>
  <c r="Y3211" i="2"/>
  <c r="X3215" i="2"/>
  <c r="Z3215" i="2"/>
  <c r="Y3215" i="2"/>
  <c r="X3219" i="2"/>
  <c r="Z3219" i="2"/>
  <c r="Y3219" i="2"/>
  <c r="X3227" i="2"/>
  <c r="Z3227" i="2"/>
  <c r="Y3227" i="2"/>
  <c r="X3235" i="2"/>
  <c r="Z3235" i="2"/>
  <c r="Y3235" i="2"/>
  <c r="X3239" i="2"/>
  <c r="Z3239" i="2"/>
  <c r="Y3239" i="2"/>
  <c r="X3243" i="2"/>
  <c r="Z3243" i="2"/>
  <c r="Y3243" i="2"/>
  <c r="X3259" i="2"/>
  <c r="Z3259" i="2"/>
  <c r="Y3259" i="2"/>
  <c r="X3271" i="2"/>
  <c r="Z3271" i="2"/>
  <c r="Y3271" i="2"/>
  <c r="X3275" i="2"/>
  <c r="Z3275" i="2"/>
  <c r="Y3275" i="2"/>
  <c r="X3299" i="2"/>
  <c r="Z3299" i="2"/>
  <c r="Y3299" i="2"/>
  <c r="X3303" i="2"/>
  <c r="Z3303" i="2"/>
  <c r="Y3303" i="2"/>
  <c r="X3010" i="2"/>
  <c r="Z3010" i="2"/>
  <c r="Y3010" i="2"/>
  <c r="Y3118" i="2"/>
  <c r="X3118" i="2"/>
  <c r="Z3118" i="2"/>
  <c r="Y3134" i="2"/>
  <c r="X3134" i="2"/>
  <c r="Z3134" i="2"/>
  <c r="Y3150" i="2"/>
  <c r="X3150" i="2"/>
  <c r="Z3150" i="2"/>
  <c r="X3166" i="2"/>
  <c r="Z3166" i="2"/>
  <c r="Y3166" i="2"/>
  <c r="X3182" i="2"/>
  <c r="Z3182" i="2"/>
  <c r="Y3182" i="2"/>
  <c r="X3194" i="2"/>
  <c r="Z3194" i="2"/>
  <c r="Y3194" i="2"/>
  <c r="X3198" i="2"/>
  <c r="Z3198" i="2"/>
  <c r="Y3198" i="2"/>
  <c r="X3202" i="2"/>
  <c r="Z3202" i="2"/>
  <c r="Y3202" i="2"/>
  <c r="X3206" i="2"/>
  <c r="Z3206" i="2"/>
  <c r="Y3206" i="2"/>
  <c r="X3208" i="2"/>
  <c r="Z3208" i="2"/>
  <c r="Y3208" i="2"/>
  <c r="X3232" i="2"/>
  <c r="Z3232" i="2"/>
  <c r="Y3232" i="2"/>
  <c r="X3236" i="2"/>
  <c r="Z3236" i="2"/>
  <c r="Y3236" i="2"/>
  <c r="X3240" i="2"/>
  <c r="Z3240" i="2"/>
  <c r="Y3240" i="2"/>
  <c r="X3252" i="2"/>
  <c r="Z3252" i="2"/>
  <c r="Y3252" i="2"/>
  <c r="X3272" i="2"/>
  <c r="Z3272" i="2"/>
  <c r="Y3272" i="2"/>
  <c r="X3284" i="2"/>
  <c r="Z3284" i="2"/>
  <c r="Y3284" i="2"/>
  <c r="X3288" i="2"/>
  <c r="Z3288" i="2"/>
  <c r="Y3288" i="2"/>
  <c r="X3292" i="2"/>
  <c r="Z3292" i="2"/>
  <c r="Y3292" i="2"/>
  <c r="X3296" i="2"/>
  <c r="Z3296" i="2"/>
  <c r="Y3296" i="2"/>
  <c r="X3300" i="2"/>
  <c r="Z3300" i="2"/>
  <c r="Y3300" i="2"/>
  <c r="X3304" i="2"/>
  <c r="Z3304" i="2"/>
  <c r="Y3304" i="2"/>
  <c r="X3012" i="2"/>
  <c r="Z3012" i="2"/>
  <c r="Y3012" i="2"/>
  <c r="X3020" i="2"/>
  <c r="Z3020" i="2"/>
  <c r="Y3020" i="2"/>
  <c r="X3100" i="2"/>
  <c r="Z3100" i="2"/>
  <c r="Y3100" i="2"/>
  <c r="Y3108" i="2"/>
  <c r="X3108" i="2"/>
  <c r="Z3108" i="2"/>
  <c r="Y3116" i="2"/>
  <c r="X3116" i="2"/>
  <c r="Z3116" i="2"/>
  <c r="Y3140" i="2"/>
  <c r="X3140" i="2"/>
  <c r="Z3140" i="2"/>
  <c r="Y3148" i="2"/>
  <c r="X3148" i="2"/>
  <c r="Z3148" i="2"/>
  <c r="X3156" i="2"/>
  <c r="Z3156" i="2"/>
  <c r="Y3156" i="2"/>
  <c r="X3164" i="2"/>
  <c r="Z3164" i="2"/>
  <c r="Y3164" i="2"/>
  <c r="X3172" i="2"/>
  <c r="Z3172" i="2"/>
  <c r="Y3172" i="2"/>
  <c r="X3180" i="2"/>
  <c r="Z3180" i="2"/>
  <c r="Y3180" i="2"/>
  <c r="X3195" i="2"/>
  <c r="Z3195" i="2"/>
  <c r="Y3195" i="2"/>
  <c r="X3223" i="2"/>
  <c r="Z3223" i="2"/>
  <c r="Y3223" i="2"/>
  <c r="X3231" i="2"/>
  <c r="Z3231" i="2"/>
  <c r="Y3231" i="2"/>
  <c r="Y3247" i="2"/>
  <c r="Z3247" i="2"/>
  <c r="X3247" i="2"/>
  <c r="Y3251" i="2"/>
  <c r="Z3251" i="2"/>
  <c r="X3251" i="2"/>
  <c r="X3255" i="2"/>
  <c r="Z3255" i="2"/>
  <c r="Y3255" i="2"/>
  <c r="X3263" i="2"/>
  <c r="Z3263" i="2"/>
  <c r="Y3263" i="2"/>
  <c r="X3267" i="2"/>
  <c r="Z3267" i="2"/>
  <c r="Y3267" i="2"/>
  <c r="X3279" i="2"/>
  <c r="Z3279" i="2"/>
  <c r="Y3279" i="2"/>
  <c r="X3283" i="2"/>
  <c r="Z3283" i="2"/>
  <c r="Y3283" i="2"/>
  <c r="X3287" i="2"/>
  <c r="Z3287" i="2"/>
  <c r="Y3287" i="2"/>
  <c r="X3291" i="2"/>
  <c r="Z3291" i="2"/>
  <c r="Y3291" i="2"/>
  <c r="X3295" i="2"/>
  <c r="Z3295" i="2"/>
  <c r="Y3295" i="2"/>
  <c r="X3018" i="2"/>
  <c r="Z3018" i="2"/>
  <c r="Y3018" i="2"/>
  <c r="Y3026" i="2"/>
  <c r="X3026" i="2"/>
  <c r="Z3026" i="2"/>
  <c r="Y3034" i="2"/>
  <c r="X3034" i="2"/>
  <c r="Z3034" i="2"/>
  <c r="Y3042" i="2"/>
  <c r="X3042" i="2"/>
  <c r="Z3042" i="2"/>
  <c r="X3050" i="2"/>
  <c r="Z3050" i="2"/>
  <c r="Y3050" i="2"/>
  <c r="Y3058" i="2"/>
  <c r="X3058" i="2"/>
  <c r="Z3058" i="2"/>
  <c r="X3070" i="2"/>
  <c r="Z3070" i="2"/>
  <c r="Y3070" i="2"/>
  <c r="X3078" i="2"/>
  <c r="Z3078" i="2"/>
  <c r="Y3078" i="2"/>
  <c r="X3086" i="2"/>
  <c r="Z3086" i="2"/>
  <c r="Y3086" i="2"/>
  <c r="X3090" i="2"/>
  <c r="Z3090" i="2"/>
  <c r="Y3090" i="2"/>
  <c r="X3098" i="2"/>
  <c r="Z3098" i="2"/>
  <c r="Y3098" i="2"/>
  <c r="X3106" i="2"/>
  <c r="Z3106" i="2"/>
  <c r="Y3106" i="2"/>
  <c r="Y3114" i="2"/>
  <c r="X3114" i="2"/>
  <c r="Z3114" i="2"/>
  <c r="Y3122" i="2"/>
  <c r="X3122" i="2"/>
  <c r="Z3122" i="2"/>
  <c r="Y3130" i="2"/>
  <c r="X3130" i="2"/>
  <c r="Z3130" i="2"/>
  <c r="Y3138" i="2"/>
  <c r="X3138" i="2"/>
  <c r="Z3138" i="2"/>
  <c r="Y3146" i="2"/>
  <c r="X3146" i="2"/>
  <c r="Z3146" i="2"/>
  <c r="X3154" i="2"/>
  <c r="Z3154" i="2"/>
  <c r="Y3154" i="2"/>
  <c r="X3162" i="2"/>
  <c r="Z3162" i="2"/>
  <c r="Y3162" i="2"/>
  <c r="X3170" i="2"/>
  <c r="Z3170" i="2"/>
  <c r="Y3170" i="2"/>
  <c r="X3178" i="2"/>
  <c r="Z3178" i="2"/>
  <c r="Y3178" i="2"/>
  <c r="X3196" i="2"/>
  <c r="Z3196" i="2"/>
  <c r="Y3196" i="2"/>
  <c r="X3204" i="2"/>
  <c r="Z3204" i="2"/>
  <c r="Y3204" i="2"/>
  <c r="X3222" i="2"/>
  <c r="Z3222" i="2"/>
  <c r="Y3222" i="2"/>
  <c r="X3242" i="2"/>
  <c r="Z3242" i="2"/>
  <c r="Y3242" i="2"/>
  <c r="Y3250" i="2"/>
  <c r="X3250" i="2"/>
  <c r="Z3250" i="2"/>
  <c r="X3266" i="2"/>
  <c r="Z3266" i="2"/>
  <c r="Y3266" i="2"/>
  <c r="X3270" i="2"/>
  <c r="Z3270" i="2"/>
  <c r="Y3270" i="2"/>
  <c r="X3274" i="2"/>
  <c r="Z3274" i="2"/>
  <c r="Y3274" i="2"/>
  <c r="X3282" i="2"/>
  <c r="Z3282" i="2"/>
  <c r="Y3282" i="2"/>
  <c r="X3290" i="2"/>
  <c r="Z3290" i="2"/>
  <c r="Y3290" i="2"/>
  <c r="X3294" i="2"/>
  <c r="Z3294" i="2"/>
  <c r="Y3294" i="2"/>
  <c r="X3306" i="2"/>
  <c r="Z3306" i="2"/>
  <c r="Y3306" i="2"/>
  <c r="Y3024" i="2"/>
  <c r="X3024" i="2"/>
  <c r="Z3024" i="2"/>
  <c r="Y3032" i="2"/>
  <c r="X3032" i="2"/>
  <c r="Z3032" i="2"/>
  <c r="Y3036" i="2"/>
  <c r="X3036" i="2"/>
  <c r="Z3036" i="2"/>
  <c r="X3048" i="2"/>
  <c r="Z3048" i="2"/>
  <c r="Y3048" i="2"/>
  <c r="Y3056" i="2"/>
  <c r="X3056" i="2"/>
  <c r="Z3056" i="2"/>
  <c r="Y3068" i="2"/>
  <c r="X3068" i="2"/>
  <c r="Z3068" i="2"/>
  <c r="X3076" i="2"/>
  <c r="Z3076" i="2"/>
  <c r="Y3076" i="2"/>
  <c r="X3084" i="2"/>
  <c r="Z3084" i="2"/>
  <c r="Y3084" i="2"/>
  <c r="X3096" i="2"/>
  <c r="Z3096" i="2"/>
  <c r="Y3096" i="2"/>
  <c r="X3104" i="2"/>
  <c r="Z3104" i="2"/>
  <c r="Y3104" i="2"/>
  <c r="Y3112" i="2"/>
  <c r="X3112" i="2"/>
  <c r="Z3112" i="2"/>
  <c r="Y3120" i="2"/>
  <c r="X3120" i="2"/>
  <c r="Z3120" i="2"/>
  <c r="Y3128" i="2"/>
  <c r="X3128" i="2"/>
  <c r="Z3128" i="2"/>
  <c r="Y3136" i="2"/>
  <c r="X3136" i="2"/>
  <c r="Z3136" i="2"/>
  <c r="X3184" i="2"/>
  <c r="Z3184" i="2"/>
  <c r="Y3184" i="2"/>
  <c r="X3188" i="2"/>
  <c r="Z3188" i="2"/>
  <c r="Y3188" i="2"/>
  <c r="X3201" i="2"/>
  <c r="Z3201" i="2"/>
  <c r="Y3201" i="2"/>
  <c r="X3205" i="2"/>
  <c r="Z3205" i="2"/>
  <c r="Y3205" i="2"/>
  <c r="X3209" i="2"/>
  <c r="Z3209" i="2"/>
  <c r="Y3209" i="2"/>
  <c r="X3213" i="2"/>
  <c r="Z3213" i="2"/>
  <c r="Y3213" i="2"/>
  <c r="X3217" i="2"/>
  <c r="Z3217" i="2"/>
  <c r="Y3217" i="2"/>
  <c r="X3237" i="2"/>
  <c r="Z3237" i="2"/>
  <c r="Y3237" i="2"/>
  <c r="X3241" i="2"/>
  <c r="Z3241" i="2"/>
  <c r="Y3241" i="2"/>
  <c r="X3269" i="2"/>
  <c r="Z3269" i="2"/>
  <c r="Y3269" i="2"/>
  <c r="X3273" i="2"/>
  <c r="Z3273" i="2"/>
  <c r="Y3273" i="2"/>
  <c r="X3301" i="2"/>
  <c r="Z3301" i="2"/>
  <c r="Y3301" i="2"/>
  <c r="X3305" i="2"/>
  <c r="Z3305" i="2"/>
  <c r="Y3305" i="2"/>
  <c r="X3008" i="2"/>
  <c r="Z3008" i="2"/>
  <c r="Y3008" i="2"/>
  <c r="X3190" i="2"/>
  <c r="Z3190" i="2"/>
  <c r="Y3190" i="2"/>
  <c r="X3200" i="2"/>
  <c r="Z3200" i="2"/>
  <c r="Y3200" i="2"/>
  <c r="X3210" i="2"/>
  <c r="Z3210" i="2"/>
  <c r="Y3210" i="2"/>
  <c r="X3214" i="2"/>
  <c r="Z3214" i="2"/>
  <c r="Y3214" i="2"/>
  <c r="X3218" i="2"/>
  <c r="Z3218" i="2"/>
  <c r="Y3218" i="2"/>
  <c r="X3226" i="2"/>
  <c r="Z3226" i="2"/>
  <c r="Y3226" i="2"/>
  <c r="X3230" i="2"/>
  <c r="Z3230" i="2"/>
  <c r="Y3230" i="2"/>
  <c r="X3234" i="2"/>
  <c r="Z3234" i="2"/>
  <c r="Y3234" i="2"/>
  <c r="X3238" i="2"/>
  <c r="Z3238" i="2"/>
  <c r="Y3238" i="2"/>
  <c r="Y3246" i="2"/>
  <c r="X3246" i="2"/>
  <c r="Z3246" i="2"/>
  <c r="X3254" i="2"/>
  <c r="Z3254" i="2"/>
  <c r="Y3254" i="2"/>
  <c r="X3258" i="2"/>
  <c r="Z3258" i="2"/>
  <c r="Y3258" i="2"/>
  <c r="X3262" i="2"/>
  <c r="Z3262" i="2"/>
  <c r="Y3262" i="2"/>
  <c r="X3278" i="2"/>
  <c r="Z3278" i="2"/>
  <c r="Y3278" i="2"/>
  <c r="X3286" i="2"/>
  <c r="Z3286" i="2"/>
  <c r="Y3286" i="2"/>
  <c r="X3298" i="2"/>
  <c r="Z3298" i="2"/>
  <c r="Y3298" i="2"/>
  <c r="X3302" i="2"/>
  <c r="Z3302" i="2"/>
  <c r="Y3302" i="2"/>
  <c r="X3016" i="2"/>
  <c r="Z3016" i="2"/>
  <c r="Y3016" i="2"/>
  <c r="Y3144" i="2"/>
  <c r="X3144" i="2"/>
  <c r="Z3144" i="2"/>
  <c r="X3152" i="2"/>
  <c r="Z3152" i="2"/>
  <c r="Y3152" i="2"/>
  <c r="X3160" i="2"/>
  <c r="Z3160" i="2"/>
  <c r="Y3160" i="2"/>
  <c r="X3168" i="2"/>
  <c r="Z3168" i="2"/>
  <c r="Y3168" i="2"/>
  <c r="X3176" i="2"/>
  <c r="Z3176" i="2"/>
  <c r="Y3176" i="2"/>
  <c r="X3197" i="2"/>
  <c r="Z3197" i="2"/>
  <c r="Y3197" i="2"/>
  <c r="X3221" i="2"/>
  <c r="Z3221" i="2"/>
  <c r="Y3221" i="2"/>
  <c r="X3225" i="2"/>
  <c r="Z3225" i="2"/>
  <c r="Y3225" i="2"/>
  <c r="X3229" i="2"/>
  <c r="Z3229" i="2"/>
  <c r="Y3229" i="2"/>
  <c r="X3233" i="2"/>
  <c r="Z3233" i="2"/>
  <c r="Y3233" i="2"/>
  <c r="Y3245" i="2"/>
  <c r="Z3245" i="2"/>
  <c r="X3245" i="2"/>
  <c r="Y3249" i="2"/>
  <c r="Z3249" i="2"/>
  <c r="X3249" i="2"/>
  <c r="X3253" i="2"/>
  <c r="Z3253" i="2"/>
  <c r="Y3253" i="2"/>
  <c r="X3257" i="2"/>
  <c r="Z3257" i="2"/>
  <c r="Y3257" i="2"/>
  <c r="X3261" i="2"/>
  <c r="Z3261" i="2"/>
  <c r="Y3261" i="2"/>
  <c r="X3265" i="2"/>
  <c r="Z3265" i="2"/>
  <c r="Y3265" i="2"/>
  <c r="X3277" i="2"/>
  <c r="Z3277" i="2"/>
  <c r="Y3277" i="2"/>
  <c r="X3281" i="2"/>
  <c r="Z3281" i="2"/>
  <c r="Y3281" i="2"/>
  <c r="X3285" i="2"/>
  <c r="Z3285" i="2"/>
  <c r="Y3285" i="2"/>
  <c r="X3289" i="2"/>
  <c r="Z3289" i="2"/>
  <c r="Y3289" i="2"/>
  <c r="X3293" i="2"/>
  <c r="Z3293" i="2"/>
  <c r="Y3293" i="2"/>
  <c r="X3297" i="2"/>
  <c r="Z3297" i="2"/>
  <c r="Y3297" i="2"/>
  <c r="X2010" i="2"/>
  <c r="Z2010" i="2"/>
  <c r="Y2010" i="2"/>
  <c r="X2194" i="2"/>
  <c r="Z2194" i="2"/>
  <c r="Y2194" i="2"/>
  <c r="X2198" i="2"/>
  <c r="Z2198" i="2"/>
  <c r="Y2198" i="2"/>
  <c r="X2202" i="2"/>
  <c r="Z2202" i="2"/>
  <c r="Y2202" i="2"/>
  <c r="X2206" i="2"/>
  <c r="Z2206" i="2"/>
  <c r="Y2206" i="2"/>
  <c r="X2210" i="2"/>
  <c r="Z2210" i="2"/>
  <c r="Y2210" i="2"/>
  <c r="X2214" i="2"/>
  <c r="Z2214" i="2"/>
  <c r="Y2214" i="2"/>
  <c r="X2218" i="2"/>
  <c r="Z2218" i="2"/>
  <c r="Y2218" i="2"/>
  <c r="X2226" i="2"/>
  <c r="Z2226" i="2"/>
  <c r="Y2226" i="2"/>
  <c r="X2230" i="2"/>
  <c r="Z2230" i="2"/>
  <c r="Y2230" i="2"/>
  <c r="X2234" i="2"/>
  <c r="Z2234" i="2"/>
  <c r="Y2234" i="2"/>
  <c r="X2238" i="2"/>
  <c r="Z2238" i="2"/>
  <c r="Y2238" i="2"/>
  <c r="Y2246" i="2"/>
  <c r="X2246" i="2"/>
  <c r="Z2246" i="2"/>
  <c r="Y2254" i="2"/>
  <c r="X2254" i="2"/>
  <c r="Z2254" i="2"/>
  <c r="Y2258" i="2"/>
  <c r="X2258" i="2"/>
  <c r="Z2258" i="2"/>
  <c r="Y2262" i="2"/>
  <c r="X2262" i="2"/>
  <c r="Z2262" i="2"/>
  <c r="Y2278" i="2"/>
  <c r="X2278" i="2"/>
  <c r="Z2278" i="2"/>
  <c r="Y2286" i="2"/>
  <c r="X2286" i="2"/>
  <c r="Z2286" i="2"/>
  <c r="Y2298" i="2"/>
  <c r="X2298" i="2"/>
  <c r="Z2298" i="2"/>
  <c r="Y2302" i="2"/>
  <c r="X2302" i="2"/>
  <c r="Z2302" i="2"/>
  <c r="X2016" i="2"/>
  <c r="Z2016" i="2"/>
  <c r="Y2016" i="2"/>
  <c r="Y2144" i="2"/>
  <c r="X2144" i="2"/>
  <c r="Z2144" i="2"/>
  <c r="X2152" i="2"/>
  <c r="Z2152" i="2"/>
  <c r="Y2152" i="2"/>
  <c r="X2160" i="2"/>
  <c r="Z2160" i="2"/>
  <c r="Y2160" i="2"/>
  <c r="X2168" i="2"/>
  <c r="Z2168" i="2"/>
  <c r="Y2168" i="2"/>
  <c r="X2176" i="2"/>
  <c r="Z2176" i="2"/>
  <c r="Y2176" i="2"/>
  <c r="X2201" i="2"/>
  <c r="Z2201" i="2"/>
  <c r="Y2201" i="2"/>
  <c r="X2205" i="2"/>
  <c r="Z2205" i="2"/>
  <c r="Y2205" i="2"/>
  <c r="X2209" i="2"/>
  <c r="Z2209" i="2"/>
  <c r="Y2209" i="2"/>
  <c r="X2213" i="2"/>
  <c r="Z2213" i="2"/>
  <c r="Y2213" i="2"/>
  <c r="X2217" i="2"/>
  <c r="Z2217" i="2"/>
  <c r="Y2217" i="2"/>
  <c r="X2237" i="2"/>
  <c r="Z2237" i="2"/>
  <c r="Y2237" i="2"/>
  <c r="Y2241" i="2"/>
  <c r="Z2241" i="2"/>
  <c r="X2241" i="2"/>
  <c r="Y2269" i="2"/>
  <c r="X2269" i="2"/>
  <c r="Z2269" i="2"/>
  <c r="Y2273" i="2"/>
  <c r="X2273" i="2"/>
  <c r="Z2273" i="2"/>
  <c r="Y2301" i="2"/>
  <c r="X2301" i="2"/>
  <c r="Z2301" i="2"/>
  <c r="Y2305" i="2"/>
  <c r="X2305" i="2"/>
  <c r="Z2305" i="2"/>
  <c r="X2014" i="2"/>
  <c r="Z2014" i="2"/>
  <c r="Y2014" i="2"/>
  <c r="X2022" i="2"/>
  <c r="Z2022" i="2"/>
  <c r="Y2022" i="2"/>
  <c r="X2030" i="2"/>
  <c r="Z2030" i="2"/>
  <c r="Y2030" i="2"/>
  <c r="X2038" i="2"/>
  <c r="Z2038" i="2"/>
  <c r="Y2038" i="2"/>
  <c r="X2046" i="2"/>
  <c r="Z2046" i="2"/>
  <c r="Y2046" i="2"/>
  <c r="X2054" i="2"/>
  <c r="Z2054" i="2"/>
  <c r="Y2054" i="2"/>
  <c r="X2062" i="2"/>
  <c r="Z2062" i="2"/>
  <c r="Y2062" i="2"/>
  <c r="X2070" i="2"/>
  <c r="Z2070" i="2"/>
  <c r="Y2070" i="2"/>
  <c r="X2078" i="2"/>
  <c r="Z2078" i="2"/>
  <c r="Y2078" i="2"/>
  <c r="X2086" i="2"/>
  <c r="Z2086" i="2"/>
  <c r="Y2086" i="2"/>
  <c r="X2094" i="2"/>
  <c r="Z2094" i="2"/>
  <c r="Y2094" i="2"/>
  <c r="X2102" i="2"/>
  <c r="Z2102" i="2"/>
  <c r="Y2102" i="2"/>
  <c r="Y2110" i="2"/>
  <c r="X2110" i="2"/>
  <c r="Z2110" i="2"/>
  <c r="Y2126" i="2"/>
  <c r="X2126" i="2"/>
  <c r="Z2126" i="2"/>
  <c r="Y2142" i="2"/>
  <c r="X2142" i="2"/>
  <c r="Z2142" i="2"/>
  <c r="X2158" i="2"/>
  <c r="Z2158" i="2"/>
  <c r="Y2158" i="2"/>
  <c r="X2174" i="2"/>
  <c r="Z2174" i="2"/>
  <c r="Y2174" i="2"/>
  <c r="X2196" i="2"/>
  <c r="Z2196" i="2"/>
  <c r="Y2196" i="2"/>
  <c r="X2204" i="2"/>
  <c r="Z2204" i="2"/>
  <c r="Y2204" i="2"/>
  <c r="X2212" i="2"/>
  <c r="Z2212" i="2"/>
  <c r="Y2212" i="2"/>
  <c r="X2216" i="2"/>
  <c r="Z2216" i="2"/>
  <c r="Y2216" i="2"/>
  <c r="X2220" i="2"/>
  <c r="Z2220" i="2"/>
  <c r="Y2220" i="2"/>
  <c r="X2224" i="2"/>
  <c r="Z2224" i="2"/>
  <c r="Y2224" i="2"/>
  <c r="X2228" i="2"/>
  <c r="Z2228" i="2"/>
  <c r="Y2228" i="2"/>
  <c r="Y2244" i="2"/>
  <c r="X2244" i="2"/>
  <c r="Z2244" i="2"/>
  <c r="Y2248" i="2"/>
  <c r="X2248" i="2"/>
  <c r="Z2248" i="2"/>
  <c r="Y2256" i="2"/>
  <c r="X2256" i="2"/>
  <c r="Z2256" i="2"/>
  <c r="Y2260" i="2"/>
  <c r="X2260" i="2"/>
  <c r="Z2260" i="2"/>
  <c r="Y2264" i="2"/>
  <c r="X2264" i="2"/>
  <c r="Z2264" i="2"/>
  <c r="Y2268" i="2"/>
  <c r="X2268" i="2"/>
  <c r="Z2268" i="2"/>
  <c r="Y2276" i="2"/>
  <c r="X2276" i="2"/>
  <c r="Z2276" i="2"/>
  <c r="Y2280" i="2"/>
  <c r="X2280" i="2"/>
  <c r="Z2280" i="2"/>
  <c r="X2028" i="2"/>
  <c r="Z2028" i="2"/>
  <c r="Y2028" i="2"/>
  <c r="X2036" i="2"/>
  <c r="Z2036" i="2"/>
  <c r="Y2036" i="2"/>
  <c r="X2044" i="2"/>
  <c r="Z2044" i="2"/>
  <c r="Y2044" i="2"/>
  <c r="X2052" i="2"/>
  <c r="Z2052" i="2"/>
  <c r="Y2052" i="2"/>
  <c r="X2060" i="2"/>
  <c r="Z2060" i="2"/>
  <c r="Y2060" i="2"/>
  <c r="X2068" i="2"/>
  <c r="Z2068" i="2"/>
  <c r="Y2068" i="2"/>
  <c r="X2076" i="2"/>
  <c r="Z2076" i="2"/>
  <c r="Y2076" i="2"/>
  <c r="X2084" i="2"/>
  <c r="Z2084" i="2"/>
  <c r="Y2084" i="2"/>
  <c r="X2092" i="2"/>
  <c r="Z2092" i="2"/>
  <c r="Y2092" i="2"/>
  <c r="Y2124" i="2"/>
  <c r="X2124" i="2"/>
  <c r="Z2124" i="2"/>
  <c r="Y2132" i="2"/>
  <c r="X2132" i="2"/>
  <c r="Z2132" i="2"/>
  <c r="X2188" i="2"/>
  <c r="Z2188" i="2"/>
  <c r="Y2188" i="2"/>
  <c r="X2195" i="2"/>
  <c r="Z2195" i="2"/>
  <c r="Y2195" i="2"/>
  <c r="X2223" i="2"/>
  <c r="Z2223" i="2"/>
  <c r="Y2223" i="2"/>
  <c r="X2231" i="2"/>
  <c r="Z2231" i="2"/>
  <c r="Y2231" i="2"/>
  <c r="Y2247" i="2"/>
  <c r="Z2247" i="2"/>
  <c r="X2247" i="2"/>
  <c r="Y2251" i="2"/>
  <c r="Z2251" i="2"/>
  <c r="X2251" i="2"/>
  <c r="Y2255" i="2"/>
  <c r="X2255" i="2"/>
  <c r="Z2255" i="2"/>
  <c r="Y2263" i="2"/>
  <c r="X2263" i="2"/>
  <c r="Z2263" i="2"/>
  <c r="Y2267" i="2"/>
  <c r="X2267" i="2"/>
  <c r="Z2267" i="2"/>
  <c r="Y2279" i="2"/>
  <c r="X2279" i="2"/>
  <c r="Z2279" i="2"/>
  <c r="Y2283" i="2"/>
  <c r="X2283" i="2"/>
  <c r="Z2283" i="2"/>
  <c r="Y2287" i="2"/>
  <c r="X2287" i="2"/>
  <c r="Z2287" i="2"/>
  <c r="Y2291" i="2"/>
  <c r="X2291" i="2"/>
  <c r="Z2291" i="2"/>
  <c r="Y2295" i="2"/>
  <c r="X2295" i="2"/>
  <c r="Z2295" i="2"/>
  <c r="X2008" i="2"/>
  <c r="Z2008" i="2"/>
  <c r="Y2008" i="2"/>
  <c r="Y2118" i="2"/>
  <c r="X2118" i="2"/>
  <c r="Z2118" i="2"/>
  <c r="Y2134" i="2"/>
  <c r="X2134" i="2"/>
  <c r="Z2134" i="2"/>
  <c r="X2150" i="2"/>
  <c r="Z2150" i="2"/>
  <c r="Y2150" i="2"/>
  <c r="X2166" i="2"/>
  <c r="Z2166" i="2"/>
  <c r="Y2166" i="2"/>
  <c r="X2182" i="2"/>
  <c r="Z2182" i="2"/>
  <c r="Y2182" i="2"/>
  <c r="X2190" i="2"/>
  <c r="Z2190" i="2"/>
  <c r="Y2190" i="2"/>
  <c r="X2200" i="2"/>
  <c r="Z2200" i="2"/>
  <c r="Y2200" i="2"/>
  <c r="X2208" i="2"/>
  <c r="Z2208" i="2"/>
  <c r="Y2208" i="2"/>
  <c r="X2232" i="2"/>
  <c r="Z2232" i="2"/>
  <c r="Y2232" i="2"/>
  <c r="X2236" i="2"/>
  <c r="Z2236" i="2"/>
  <c r="Y2236" i="2"/>
  <c r="Y2240" i="2"/>
  <c r="X2240" i="2"/>
  <c r="Z2240" i="2"/>
  <c r="Y2252" i="2"/>
  <c r="X2252" i="2"/>
  <c r="Z2252" i="2"/>
  <c r="Y2272" i="2"/>
  <c r="X2272" i="2"/>
  <c r="Z2272" i="2"/>
  <c r="Y2284" i="2"/>
  <c r="X2284" i="2"/>
  <c r="Z2284" i="2"/>
  <c r="Y2288" i="2"/>
  <c r="X2288" i="2"/>
  <c r="Z2288" i="2"/>
  <c r="Y2292" i="2"/>
  <c r="X2292" i="2"/>
  <c r="Z2292" i="2"/>
  <c r="Y2296" i="2"/>
  <c r="X2296" i="2"/>
  <c r="Z2296" i="2"/>
  <c r="Y2300" i="2"/>
  <c r="X2300" i="2"/>
  <c r="Z2300" i="2"/>
  <c r="Y2304" i="2"/>
  <c r="X2304" i="2"/>
  <c r="Z2304" i="2"/>
  <c r="X2012" i="2"/>
  <c r="Z2012" i="2"/>
  <c r="Y2012" i="2"/>
  <c r="X2020" i="2"/>
  <c r="Z2020" i="2"/>
  <c r="Y2020" i="2"/>
  <c r="X2100" i="2"/>
  <c r="Z2100" i="2"/>
  <c r="Y2100" i="2"/>
  <c r="Y2108" i="2"/>
  <c r="X2108" i="2"/>
  <c r="Z2108" i="2"/>
  <c r="Y2116" i="2"/>
  <c r="X2116" i="2"/>
  <c r="Z2116" i="2"/>
  <c r="Y2140" i="2"/>
  <c r="X2140" i="2"/>
  <c r="Z2140" i="2"/>
  <c r="X2148" i="2"/>
  <c r="Z2148" i="2"/>
  <c r="Y2148" i="2"/>
  <c r="X2156" i="2"/>
  <c r="Z2156" i="2"/>
  <c r="Y2156" i="2"/>
  <c r="X2164" i="2"/>
  <c r="Z2164" i="2"/>
  <c r="Y2164" i="2"/>
  <c r="X2172" i="2"/>
  <c r="Z2172" i="2"/>
  <c r="Y2172" i="2"/>
  <c r="X2180" i="2"/>
  <c r="Z2180" i="2"/>
  <c r="Y2180" i="2"/>
  <c r="X2199" i="2"/>
  <c r="Z2199" i="2"/>
  <c r="Y2199" i="2"/>
  <c r="X2203" i="2"/>
  <c r="Z2203" i="2"/>
  <c r="Y2203" i="2"/>
  <c r="X2207" i="2"/>
  <c r="Z2207" i="2"/>
  <c r="Y2207" i="2"/>
  <c r="X2211" i="2"/>
  <c r="Z2211" i="2"/>
  <c r="Y2211" i="2"/>
  <c r="X2215" i="2"/>
  <c r="Z2215" i="2"/>
  <c r="Y2215" i="2"/>
  <c r="X2219" i="2"/>
  <c r="Z2219" i="2"/>
  <c r="Y2219" i="2"/>
  <c r="X2227" i="2"/>
  <c r="Z2227" i="2"/>
  <c r="Y2227" i="2"/>
  <c r="X2235" i="2"/>
  <c r="Z2235" i="2"/>
  <c r="Y2235" i="2"/>
  <c r="X2239" i="2"/>
  <c r="Z2239" i="2"/>
  <c r="Y2239" i="2"/>
  <c r="Y2243" i="2"/>
  <c r="Z2243" i="2"/>
  <c r="X2243" i="2"/>
  <c r="Y2259" i="2"/>
  <c r="X2259" i="2"/>
  <c r="Z2259" i="2"/>
  <c r="Y2271" i="2"/>
  <c r="X2271" i="2"/>
  <c r="Z2271" i="2"/>
  <c r="Y2275" i="2"/>
  <c r="X2275" i="2"/>
  <c r="Z2275" i="2"/>
  <c r="Y2299" i="2"/>
  <c r="X2299" i="2"/>
  <c r="Z2299" i="2"/>
  <c r="Y2303" i="2"/>
  <c r="X2303" i="2"/>
  <c r="Z2303" i="2"/>
  <c r="X2018" i="2"/>
  <c r="Z2018" i="2"/>
  <c r="Y2018" i="2"/>
  <c r="X2026" i="2"/>
  <c r="Z2026" i="2"/>
  <c r="Y2026" i="2"/>
  <c r="X2034" i="2"/>
  <c r="Z2034" i="2"/>
  <c r="Y2034" i="2"/>
  <c r="X2042" i="2"/>
  <c r="Z2042" i="2"/>
  <c r="Y2042" i="2"/>
  <c r="X2050" i="2"/>
  <c r="Z2050" i="2"/>
  <c r="Y2050" i="2"/>
  <c r="X2058" i="2"/>
  <c r="Z2058" i="2"/>
  <c r="Y2058" i="2"/>
  <c r="X2066" i="2"/>
  <c r="Z2066" i="2"/>
  <c r="Y2066" i="2"/>
  <c r="X2074" i="2"/>
  <c r="Z2074" i="2"/>
  <c r="Y2074" i="2"/>
  <c r="X2082" i="2"/>
  <c r="Z2082" i="2"/>
  <c r="Y2082" i="2"/>
  <c r="X2090" i="2"/>
  <c r="Z2090" i="2"/>
  <c r="Y2090" i="2"/>
  <c r="X2098" i="2"/>
  <c r="Z2098" i="2"/>
  <c r="Y2098" i="2"/>
  <c r="Y2106" i="2"/>
  <c r="X2106" i="2"/>
  <c r="Z2106" i="2"/>
  <c r="Y2114" i="2"/>
  <c r="X2114" i="2"/>
  <c r="Z2114" i="2"/>
  <c r="Y2122" i="2"/>
  <c r="X2122" i="2"/>
  <c r="Z2122" i="2"/>
  <c r="Y2130" i="2"/>
  <c r="X2130" i="2"/>
  <c r="Z2130" i="2"/>
  <c r="Y2138" i="2"/>
  <c r="X2138" i="2"/>
  <c r="Z2138" i="2"/>
  <c r="X2146" i="2"/>
  <c r="Z2146" i="2"/>
  <c r="Y2146" i="2"/>
  <c r="X2154" i="2"/>
  <c r="Z2154" i="2"/>
  <c r="Y2154" i="2"/>
  <c r="X2162" i="2"/>
  <c r="Z2162" i="2"/>
  <c r="Y2162" i="2"/>
  <c r="X2170" i="2"/>
  <c r="Z2170" i="2"/>
  <c r="Y2170" i="2"/>
  <c r="X2178" i="2"/>
  <c r="Z2178" i="2"/>
  <c r="Y2178" i="2"/>
  <c r="X2186" i="2"/>
  <c r="Z2186" i="2"/>
  <c r="Y2186" i="2"/>
  <c r="X2222" i="2"/>
  <c r="Z2222" i="2"/>
  <c r="Y2222" i="2"/>
  <c r="Y2242" i="2"/>
  <c r="X2242" i="2"/>
  <c r="Z2242" i="2"/>
  <c r="Y2250" i="2"/>
  <c r="X2250" i="2"/>
  <c r="Z2250" i="2"/>
  <c r="Y2266" i="2"/>
  <c r="X2266" i="2"/>
  <c r="Z2266" i="2"/>
  <c r="Y2270" i="2"/>
  <c r="X2270" i="2"/>
  <c r="Z2270" i="2"/>
  <c r="Y2274" i="2"/>
  <c r="X2274" i="2"/>
  <c r="Z2274" i="2"/>
  <c r="Y2282" i="2"/>
  <c r="X2282" i="2"/>
  <c r="Z2282" i="2"/>
  <c r="Y2290" i="2"/>
  <c r="X2290" i="2"/>
  <c r="Z2290" i="2"/>
  <c r="Y2294" i="2"/>
  <c r="X2294" i="2"/>
  <c r="Z2294" i="2"/>
  <c r="Y2306" i="2"/>
  <c r="X2306" i="2"/>
  <c r="Z2306" i="2"/>
  <c r="X2024" i="2"/>
  <c r="Z2024" i="2"/>
  <c r="Y2024" i="2"/>
  <c r="X2032" i="2"/>
  <c r="Z2032" i="2"/>
  <c r="Y2032" i="2"/>
  <c r="X2040" i="2"/>
  <c r="Z2040" i="2"/>
  <c r="Y2040" i="2"/>
  <c r="X2048" i="2"/>
  <c r="Z2048" i="2"/>
  <c r="Y2048" i="2"/>
  <c r="X2056" i="2"/>
  <c r="Z2056" i="2"/>
  <c r="Y2056" i="2"/>
  <c r="X2064" i="2"/>
  <c r="Z2064" i="2"/>
  <c r="Y2064" i="2"/>
  <c r="X2072" i="2"/>
  <c r="Z2072" i="2"/>
  <c r="Y2072" i="2"/>
  <c r="X2080" i="2"/>
  <c r="Z2080" i="2"/>
  <c r="Y2080" i="2"/>
  <c r="X2088" i="2"/>
  <c r="Z2088" i="2"/>
  <c r="Y2088" i="2"/>
  <c r="X2096" i="2"/>
  <c r="Z2096" i="2"/>
  <c r="Y2096" i="2"/>
  <c r="Y2104" i="2"/>
  <c r="X2104" i="2"/>
  <c r="Z2104" i="2"/>
  <c r="Y2112" i="2"/>
  <c r="X2112" i="2"/>
  <c r="Z2112" i="2"/>
  <c r="Y2120" i="2"/>
  <c r="X2120" i="2"/>
  <c r="Z2120" i="2"/>
  <c r="Y2128" i="2"/>
  <c r="X2128" i="2"/>
  <c r="Z2128" i="2"/>
  <c r="Y2136" i="2"/>
  <c r="X2136" i="2"/>
  <c r="Z2136" i="2"/>
  <c r="X2184" i="2"/>
  <c r="Z2184" i="2"/>
  <c r="Y2184" i="2"/>
  <c r="X2192" i="2"/>
  <c r="Z2192" i="2"/>
  <c r="Y2192" i="2"/>
  <c r="X2197" i="2"/>
  <c r="Z2197" i="2"/>
  <c r="Y2197" i="2"/>
  <c r="X2221" i="2"/>
  <c r="Z2221" i="2"/>
  <c r="Y2221" i="2"/>
  <c r="X2225" i="2"/>
  <c r="Z2225" i="2"/>
  <c r="Y2225" i="2"/>
  <c r="X2229" i="2"/>
  <c r="Z2229" i="2"/>
  <c r="Y2229" i="2"/>
  <c r="X2233" i="2"/>
  <c r="Z2233" i="2"/>
  <c r="Y2233" i="2"/>
  <c r="Y2245" i="2"/>
  <c r="Z2245" i="2"/>
  <c r="X2245" i="2"/>
  <c r="Y2249" i="2"/>
  <c r="Z2249" i="2"/>
  <c r="X2249" i="2"/>
  <c r="Y2253" i="2"/>
  <c r="Z2253" i="2"/>
  <c r="X2253" i="2"/>
  <c r="Y2257" i="2"/>
  <c r="X2257" i="2"/>
  <c r="Z2257" i="2"/>
  <c r="Y2261" i="2"/>
  <c r="X2261" i="2"/>
  <c r="Z2261" i="2"/>
  <c r="Y2265" i="2"/>
  <c r="X2265" i="2"/>
  <c r="Z2265" i="2"/>
  <c r="Y2277" i="2"/>
  <c r="X2277" i="2"/>
  <c r="Z2277" i="2"/>
  <c r="Y2281" i="2"/>
  <c r="X2281" i="2"/>
  <c r="Z2281" i="2"/>
  <c r="Y2285" i="2"/>
  <c r="X2285" i="2"/>
  <c r="Z2285" i="2"/>
  <c r="Y2289" i="2"/>
  <c r="X2289" i="2"/>
  <c r="Z2289" i="2"/>
  <c r="Y2293" i="2"/>
  <c r="X2293" i="2"/>
  <c r="Z2293" i="2"/>
  <c r="Y2297" i="2"/>
  <c r="X2297" i="2"/>
  <c r="Z2297" i="2"/>
  <c r="X1018" i="2"/>
  <c r="Z1018" i="2"/>
  <c r="Y1018" i="2"/>
  <c r="X1022" i="2"/>
  <c r="Z1022" i="2"/>
  <c r="Y1022" i="2"/>
  <c r="X1026" i="2"/>
  <c r="Z1026" i="2"/>
  <c r="Y1026" i="2"/>
  <c r="X1030" i="2"/>
  <c r="Z1030" i="2"/>
  <c r="Y1030" i="2"/>
  <c r="X1034" i="2"/>
  <c r="Z1034" i="2"/>
  <c r="Y1034" i="2"/>
  <c r="X1038" i="2"/>
  <c r="Z1038" i="2"/>
  <c r="Y1038" i="2"/>
  <c r="X1042" i="2"/>
  <c r="Z1042" i="2"/>
  <c r="Y1042" i="2"/>
  <c r="X1046" i="2"/>
  <c r="Z1046" i="2"/>
  <c r="Y1046" i="2"/>
  <c r="X1050" i="2"/>
  <c r="Z1050" i="2"/>
  <c r="Y1050" i="2"/>
  <c r="X1054" i="2"/>
  <c r="Z1054" i="2"/>
  <c r="Y1054" i="2"/>
  <c r="X1058" i="2"/>
  <c r="Z1058" i="2"/>
  <c r="Y1058" i="2"/>
  <c r="X1062" i="2"/>
  <c r="Z1062" i="2"/>
  <c r="Y1062" i="2"/>
  <c r="X1066" i="2"/>
  <c r="Z1066" i="2"/>
  <c r="Y1066" i="2"/>
  <c r="X1070" i="2"/>
  <c r="Z1070" i="2"/>
  <c r="Y1070" i="2"/>
  <c r="X1074" i="2"/>
  <c r="Z1074" i="2"/>
  <c r="Y1074" i="2"/>
  <c r="X1078" i="2"/>
  <c r="Z1078" i="2"/>
  <c r="Y1078" i="2"/>
  <c r="X1082" i="2"/>
  <c r="Z1082" i="2"/>
  <c r="Y1082" i="2"/>
  <c r="X1086" i="2"/>
  <c r="Z1086" i="2"/>
  <c r="Y1086" i="2"/>
  <c r="X1090" i="2"/>
  <c r="Z1090" i="2"/>
  <c r="Y1090" i="2"/>
  <c r="X1094" i="2"/>
  <c r="Z1094" i="2"/>
  <c r="Y1094" i="2"/>
  <c r="X1098" i="2"/>
  <c r="Z1098" i="2"/>
  <c r="Y1098" i="2"/>
  <c r="X1102" i="2"/>
  <c r="Z1102" i="2"/>
  <c r="Y1102" i="2"/>
  <c r="X1106" i="2"/>
  <c r="Z1106" i="2"/>
  <c r="Y1106" i="2"/>
  <c r="X1110" i="2"/>
  <c r="Z1110" i="2"/>
  <c r="Y1110" i="2"/>
  <c r="X1114" i="2"/>
  <c r="Z1114" i="2"/>
  <c r="Y1114" i="2"/>
  <c r="X1122" i="2"/>
  <c r="Z1122" i="2"/>
  <c r="Y1122" i="2"/>
  <c r="X1126" i="2"/>
  <c r="Z1126" i="2"/>
  <c r="Y1126" i="2"/>
  <c r="X1130" i="2"/>
  <c r="Z1130" i="2"/>
  <c r="Y1130" i="2"/>
  <c r="X1138" i="2"/>
  <c r="Z1138" i="2"/>
  <c r="Y1138" i="2"/>
  <c r="X1142" i="2"/>
  <c r="Z1142" i="2"/>
  <c r="Y1142" i="2"/>
  <c r="X1146" i="2"/>
  <c r="Z1146" i="2"/>
  <c r="Y1146" i="2"/>
  <c r="X1154" i="2"/>
  <c r="Z1154" i="2"/>
  <c r="Y1154" i="2"/>
  <c r="X1158" i="2"/>
  <c r="Z1158" i="2"/>
  <c r="Y1158" i="2"/>
  <c r="X1162" i="2"/>
  <c r="Z1162" i="2"/>
  <c r="Y1162" i="2"/>
  <c r="X1170" i="2"/>
  <c r="Z1170" i="2"/>
  <c r="Y1170" i="2"/>
  <c r="X1174" i="2"/>
  <c r="Z1174" i="2"/>
  <c r="Y1174" i="2"/>
  <c r="X1178" i="2"/>
  <c r="Z1178" i="2"/>
  <c r="Y1178" i="2"/>
  <c r="X1186" i="2"/>
  <c r="Z1186" i="2"/>
  <c r="Y1186" i="2"/>
  <c r="X1196" i="2"/>
  <c r="Z1196" i="2"/>
  <c r="Y1196" i="2"/>
  <c r="X1204" i="2"/>
  <c r="Z1204" i="2"/>
  <c r="Y1204" i="2"/>
  <c r="X1212" i="2"/>
  <c r="Z1212" i="2"/>
  <c r="Y1212" i="2"/>
  <c r="X1216" i="2"/>
  <c r="Z1216" i="2"/>
  <c r="Y1216" i="2"/>
  <c r="X1220" i="2"/>
  <c r="Z1220" i="2"/>
  <c r="Y1220" i="2"/>
  <c r="X1222" i="2"/>
  <c r="Z1222" i="2"/>
  <c r="Y1222" i="2"/>
  <c r="X1224" i="2"/>
  <c r="Z1224" i="2"/>
  <c r="Y1224" i="2"/>
  <c r="X1228" i="2"/>
  <c r="Z1228" i="2"/>
  <c r="Y1228" i="2"/>
  <c r="X1256" i="2"/>
  <c r="Z1256" i="2"/>
  <c r="Y1256" i="2"/>
  <c r="X1260" i="2"/>
  <c r="Z1260" i="2"/>
  <c r="Y1260" i="2"/>
  <c r="X1264" i="2"/>
  <c r="Z1264" i="2"/>
  <c r="Y1264" i="2"/>
  <c r="X1266" i="2"/>
  <c r="Z1266" i="2"/>
  <c r="Y1266" i="2"/>
  <c r="X1268" i="2"/>
  <c r="Z1268" i="2"/>
  <c r="Y1268" i="2"/>
  <c r="X1270" i="2"/>
  <c r="Z1270" i="2"/>
  <c r="Y1270" i="2"/>
  <c r="X1274" i="2"/>
  <c r="Z1274" i="2"/>
  <c r="Y1274" i="2"/>
  <c r="X1276" i="2"/>
  <c r="Z1276" i="2"/>
  <c r="Y1276" i="2"/>
  <c r="X1280" i="2"/>
  <c r="Z1280" i="2"/>
  <c r="Y1280" i="2"/>
  <c r="X1282" i="2"/>
  <c r="Z1282" i="2"/>
  <c r="Y1282" i="2"/>
  <c r="X1290" i="2"/>
  <c r="Z1290" i="2"/>
  <c r="Y1290" i="2"/>
  <c r="X1294" i="2"/>
  <c r="Z1294" i="2"/>
  <c r="Y1294" i="2"/>
  <c r="X1024" i="2"/>
  <c r="Z1024" i="2"/>
  <c r="Y1024" i="2"/>
  <c r="X1028" i="2"/>
  <c r="Z1028" i="2"/>
  <c r="Y1028" i="2"/>
  <c r="X1032" i="2"/>
  <c r="Z1032" i="2"/>
  <c r="Y1032" i="2"/>
  <c r="X1040" i="2"/>
  <c r="Z1040" i="2"/>
  <c r="Y1040" i="2"/>
  <c r="X1048" i="2"/>
  <c r="Z1048" i="2"/>
  <c r="Y1048" i="2"/>
  <c r="X1052" i="2"/>
  <c r="Z1052" i="2"/>
  <c r="Y1052" i="2"/>
  <c r="X1056" i="2"/>
  <c r="Z1056" i="2"/>
  <c r="Y1056" i="2"/>
  <c r="X1060" i="2"/>
  <c r="Z1060" i="2"/>
  <c r="Y1060" i="2"/>
  <c r="X1064" i="2"/>
  <c r="Z1064" i="2"/>
  <c r="Y1064" i="2"/>
  <c r="X1068" i="2"/>
  <c r="Z1068" i="2"/>
  <c r="Y1068" i="2"/>
  <c r="X1072" i="2"/>
  <c r="Z1072" i="2"/>
  <c r="Y1072" i="2"/>
  <c r="X1076" i="2"/>
  <c r="Z1076" i="2"/>
  <c r="Y1076" i="2"/>
  <c r="X1080" i="2"/>
  <c r="Z1080" i="2"/>
  <c r="Y1080" i="2"/>
  <c r="X1084" i="2"/>
  <c r="Z1084" i="2"/>
  <c r="Y1084" i="2"/>
  <c r="X1088" i="2"/>
  <c r="Z1088" i="2"/>
  <c r="Y1088" i="2"/>
  <c r="X1092" i="2"/>
  <c r="Z1092" i="2"/>
  <c r="Y1092" i="2"/>
  <c r="X1096" i="2"/>
  <c r="Z1096" i="2"/>
  <c r="Y1096" i="2"/>
  <c r="X1104" i="2"/>
  <c r="Z1104" i="2"/>
  <c r="Y1104" i="2"/>
  <c r="X1112" i="2"/>
  <c r="Z1112" i="2"/>
  <c r="Y1112" i="2"/>
  <c r="X1120" i="2"/>
  <c r="Z1120" i="2"/>
  <c r="Y1120" i="2"/>
  <c r="X1124" i="2"/>
  <c r="Z1124" i="2"/>
  <c r="Y1124" i="2"/>
  <c r="X1128" i="2"/>
  <c r="Z1128" i="2"/>
  <c r="Y1128" i="2"/>
  <c r="X1132" i="2"/>
  <c r="Z1132" i="2"/>
  <c r="Y1132" i="2"/>
  <c r="X1136" i="2"/>
  <c r="Z1136" i="2"/>
  <c r="Y1136" i="2"/>
  <c r="X1184" i="2"/>
  <c r="Z1184" i="2"/>
  <c r="Y1184" i="2"/>
  <c r="X1188" i="2"/>
  <c r="Z1188" i="2"/>
  <c r="Y1188" i="2"/>
  <c r="X1192" i="2"/>
  <c r="Z1192" i="2"/>
  <c r="Y1192" i="2"/>
  <c r="X1195" i="2"/>
  <c r="Z1195" i="2"/>
  <c r="Y1195" i="2"/>
  <c r="X1197" i="2"/>
  <c r="Z1197" i="2"/>
  <c r="Y1197" i="2"/>
  <c r="X1221" i="2"/>
  <c r="Z1221" i="2"/>
  <c r="Y1221" i="2"/>
  <c r="X1223" i="2"/>
  <c r="Z1223" i="2"/>
  <c r="Y1223" i="2"/>
  <c r="X1225" i="2"/>
  <c r="Z1225" i="2"/>
  <c r="Y1225" i="2"/>
  <c r="X1229" i="2"/>
  <c r="Z1229" i="2"/>
  <c r="Y1229" i="2"/>
  <c r="X1253" i="2"/>
  <c r="Z1253" i="2"/>
  <c r="Y1253" i="2"/>
  <c r="X1255" i="2"/>
  <c r="Z1255" i="2"/>
  <c r="Y1255" i="2"/>
  <c r="X1257" i="2"/>
  <c r="Z1257" i="2"/>
  <c r="Y1257" i="2"/>
  <c r="X1261" i="2"/>
  <c r="Z1261" i="2"/>
  <c r="Y1261" i="2"/>
  <c r="X1263" i="2"/>
  <c r="Z1263" i="2"/>
  <c r="Y1263" i="2"/>
  <c r="X1265" i="2"/>
  <c r="Z1265" i="2"/>
  <c r="Y1265" i="2"/>
  <c r="X1267" i="2"/>
  <c r="Z1267" i="2"/>
  <c r="Y1267" i="2"/>
  <c r="X1277" i="2"/>
  <c r="Z1277" i="2"/>
  <c r="Y1277" i="2"/>
  <c r="X1279" i="2"/>
  <c r="Z1279" i="2"/>
  <c r="Y1279" i="2"/>
  <c r="X1281" i="2"/>
  <c r="Z1281" i="2"/>
  <c r="Y1281" i="2"/>
  <c r="X1283" i="2"/>
  <c r="Z1283" i="2"/>
  <c r="Y1283" i="2"/>
  <c r="X1285" i="2"/>
  <c r="Z1285" i="2"/>
  <c r="Y1285" i="2"/>
  <c r="X1287" i="2"/>
  <c r="Z1287" i="2"/>
  <c r="Y1287" i="2"/>
  <c r="X1289" i="2"/>
  <c r="Z1289" i="2"/>
  <c r="Y1289" i="2"/>
  <c r="X1291" i="2"/>
  <c r="Z1291" i="2"/>
  <c r="Y1291" i="2"/>
  <c r="X1293" i="2"/>
  <c r="Z1293" i="2"/>
  <c r="Y1293" i="2"/>
  <c r="X1295" i="2"/>
  <c r="Z1295" i="2"/>
  <c r="Y1295" i="2"/>
  <c r="X1297" i="2"/>
  <c r="Z1297" i="2"/>
  <c r="Y1297" i="2"/>
  <c r="P12" i="11"/>
  <c r="P16" i="11"/>
  <c r="P20" i="11"/>
  <c r="P24" i="11"/>
  <c r="P28" i="13"/>
  <c r="P28" i="12"/>
  <c r="P32" i="11"/>
  <c r="P36" i="13"/>
  <c r="P36" i="12"/>
  <c r="P40" i="11"/>
  <c r="P44" i="13"/>
  <c r="P44" i="12"/>
  <c r="P48" i="11"/>
  <c r="P52" i="13"/>
  <c r="P52" i="12"/>
  <c r="P56" i="11"/>
  <c r="P60" i="13"/>
  <c r="P60" i="12"/>
  <c r="P64" i="11"/>
  <c r="P68" i="13"/>
  <c r="P68" i="12"/>
  <c r="P72" i="11"/>
  <c r="P76" i="13"/>
  <c r="P76" i="12"/>
  <c r="P80" i="11"/>
  <c r="P84" i="13"/>
  <c r="P84" i="12"/>
  <c r="P88" i="11"/>
  <c r="P92" i="13"/>
  <c r="P92" i="12"/>
  <c r="P96" i="11"/>
  <c r="P100" i="13"/>
  <c r="P100" i="12"/>
  <c r="P104" i="13"/>
  <c r="P104" i="12"/>
  <c r="P108" i="13"/>
  <c r="P108" i="12"/>
  <c r="P112" i="13"/>
  <c r="P112" i="12"/>
  <c r="P116" i="13"/>
  <c r="P116" i="12"/>
  <c r="P120" i="13"/>
  <c r="P120" i="12"/>
  <c r="P124" i="11"/>
  <c r="P128" i="11"/>
  <c r="P132" i="13"/>
  <c r="P132" i="12"/>
  <c r="P136" i="13"/>
  <c r="P136" i="12"/>
  <c r="P140" i="11"/>
  <c r="P144" i="11"/>
  <c r="P148" i="13"/>
  <c r="P148" i="12"/>
  <c r="P152" i="13"/>
  <c r="P152" i="12"/>
  <c r="P156" i="11"/>
  <c r="P160" i="11"/>
  <c r="P164" i="13"/>
  <c r="P164" i="12"/>
  <c r="P168" i="13"/>
  <c r="P168" i="12"/>
  <c r="P172" i="11"/>
  <c r="P176" i="11"/>
  <c r="P180" i="13"/>
  <c r="P180" i="12"/>
  <c r="P184" i="13"/>
  <c r="P184" i="12"/>
  <c r="P188" i="11"/>
  <c r="P192" i="11"/>
  <c r="X1230" i="2"/>
  <c r="Z1230" i="2"/>
  <c r="Y1230" i="2"/>
  <c r="X1232" i="2"/>
  <c r="Z1232" i="2"/>
  <c r="Y1232" i="2"/>
  <c r="X1234" i="2"/>
  <c r="Z1234" i="2"/>
  <c r="Y1234" i="2"/>
  <c r="X1236" i="2"/>
  <c r="Z1236" i="2"/>
  <c r="Y1236" i="2"/>
  <c r="X1238" i="2"/>
  <c r="Z1238" i="2"/>
  <c r="Y1238" i="2"/>
  <c r="X1240" i="2"/>
  <c r="Z1240" i="2"/>
  <c r="Y1240" i="2"/>
  <c r="X1246" i="2"/>
  <c r="Z1246" i="2"/>
  <c r="Y1246" i="2"/>
  <c r="X1235" i="2"/>
  <c r="Z1235" i="2"/>
  <c r="Y1235" i="2"/>
  <c r="X1237" i="2"/>
  <c r="Z1237" i="2"/>
  <c r="Y1237" i="2"/>
  <c r="X1239" i="2"/>
  <c r="Z1239" i="2"/>
  <c r="Y1239" i="2"/>
  <c r="X1241" i="2"/>
  <c r="Z1241" i="2"/>
  <c r="Y1241" i="2"/>
  <c r="X1243" i="2"/>
  <c r="Z1243" i="2"/>
  <c r="Y1243" i="2"/>
  <c r="P10" i="13"/>
  <c r="P10" i="12"/>
  <c r="P14" i="13"/>
  <c r="P14" i="12"/>
  <c r="P18" i="13"/>
  <c r="P18" i="12"/>
  <c r="P22" i="13"/>
  <c r="P22" i="12"/>
  <c r="P26" i="13"/>
  <c r="P26" i="12"/>
  <c r="P30" i="13"/>
  <c r="P30" i="12"/>
  <c r="P34" i="13"/>
  <c r="P34" i="12"/>
  <c r="P38" i="13"/>
  <c r="P38" i="12"/>
  <c r="P42" i="13"/>
  <c r="P42" i="12"/>
  <c r="P46" i="13"/>
  <c r="P46" i="12"/>
  <c r="P50" i="13"/>
  <c r="P50" i="12"/>
  <c r="P54" i="13"/>
  <c r="P54" i="12"/>
  <c r="P58" i="13"/>
  <c r="P58" i="12"/>
  <c r="P62" i="13"/>
  <c r="P62" i="12"/>
  <c r="P66" i="13"/>
  <c r="P66" i="12"/>
  <c r="P70" i="13"/>
  <c r="P70" i="12"/>
  <c r="P74" i="13"/>
  <c r="P74" i="12"/>
  <c r="P78" i="13"/>
  <c r="P78" i="12"/>
  <c r="P82" i="13"/>
  <c r="P82" i="12"/>
  <c r="P86" i="13"/>
  <c r="P86" i="12"/>
  <c r="P90" i="13"/>
  <c r="P90" i="12"/>
  <c r="P94" i="13"/>
  <c r="P94" i="12"/>
  <c r="P98" i="13"/>
  <c r="P98" i="12"/>
  <c r="P102" i="13"/>
  <c r="P102" i="12"/>
  <c r="P106" i="13"/>
  <c r="P106" i="12"/>
  <c r="P110" i="13"/>
  <c r="P110" i="12"/>
  <c r="P114" i="13"/>
  <c r="P114" i="12"/>
  <c r="P118" i="13"/>
  <c r="P118" i="12"/>
  <c r="P122" i="13"/>
  <c r="P122" i="12"/>
  <c r="P126" i="13"/>
  <c r="P126" i="12"/>
  <c r="P130" i="13"/>
  <c r="P130" i="12"/>
  <c r="P134" i="13"/>
  <c r="P134" i="12"/>
  <c r="P138" i="13"/>
  <c r="P138" i="12"/>
  <c r="P142" i="13"/>
  <c r="P142" i="12"/>
  <c r="P146" i="13"/>
  <c r="P146" i="12"/>
  <c r="P150" i="13"/>
  <c r="P150" i="12"/>
  <c r="P154" i="13"/>
  <c r="P154" i="12"/>
  <c r="P158" i="13"/>
  <c r="P158" i="12"/>
  <c r="P162" i="13"/>
  <c r="P162" i="12"/>
  <c r="P166" i="13"/>
  <c r="P166" i="12"/>
  <c r="P170" i="13"/>
  <c r="P170" i="12"/>
  <c r="P174" i="13"/>
  <c r="P174" i="12"/>
  <c r="P178" i="13"/>
  <c r="P178" i="12"/>
  <c r="P182" i="13"/>
  <c r="P182" i="12"/>
  <c r="P186" i="13"/>
  <c r="P186" i="12"/>
  <c r="P190" i="13"/>
  <c r="P190" i="12"/>
  <c r="P194" i="13"/>
  <c r="P194" i="12"/>
  <c r="X1242" i="2"/>
  <c r="Z1242" i="2"/>
  <c r="Y1242" i="2"/>
  <c r="X1244" i="2"/>
  <c r="Z1244" i="2"/>
  <c r="Y1244" i="2"/>
  <c r="X1248" i="2"/>
  <c r="Z1248" i="2"/>
  <c r="Y1248" i="2"/>
  <c r="X1250" i="2"/>
  <c r="Z1250" i="2"/>
  <c r="Y1250" i="2"/>
  <c r="X1306" i="2"/>
  <c r="Z1306" i="2"/>
  <c r="Y1306" i="2"/>
  <c r="X1231" i="2"/>
  <c r="Z1231" i="2"/>
  <c r="Y1231" i="2"/>
  <c r="X1233" i="2"/>
  <c r="Z1233" i="2"/>
  <c r="Y1233" i="2"/>
  <c r="X1245" i="2"/>
  <c r="Z1245" i="2"/>
  <c r="Y1245" i="2"/>
  <c r="X1247" i="2"/>
  <c r="Z1247" i="2"/>
  <c r="Y1247" i="2"/>
  <c r="X1249" i="2"/>
  <c r="Z1249" i="2"/>
  <c r="Y1249" i="2"/>
  <c r="X1251" i="2"/>
  <c r="Z1251" i="2"/>
  <c r="Y1251" i="2"/>
  <c r="P12" i="13"/>
  <c r="P12" i="12"/>
  <c r="P16" i="13"/>
  <c r="P16" i="12"/>
  <c r="P20" i="13"/>
  <c r="P20" i="12"/>
  <c r="P24" i="13"/>
  <c r="P24" i="12"/>
  <c r="P28" i="11"/>
  <c r="P32" i="13"/>
  <c r="P32" i="12"/>
  <c r="P36" i="11"/>
  <c r="P40" i="13"/>
  <c r="P40" i="12"/>
  <c r="P44" i="11"/>
  <c r="P48" i="13"/>
  <c r="P48" i="12"/>
  <c r="P52" i="11"/>
  <c r="P56" i="13"/>
  <c r="P56" i="12"/>
  <c r="P60" i="11"/>
  <c r="P64" i="13"/>
  <c r="P64" i="12"/>
  <c r="P68" i="11"/>
  <c r="P72" i="13"/>
  <c r="P72" i="12"/>
  <c r="P76" i="11"/>
  <c r="P80" i="13"/>
  <c r="P80" i="12"/>
  <c r="P84" i="11"/>
  <c r="P88" i="13"/>
  <c r="P88" i="12"/>
  <c r="P92" i="11"/>
  <c r="P96" i="13"/>
  <c r="P96" i="12"/>
  <c r="P100" i="11"/>
  <c r="P104" i="11"/>
  <c r="P108" i="11"/>
  <c r="P112" i="11"/>
  <c r="P116" i="11"/>
  <c r="P120" i="11"/>
  <c r="P124" i="13"/>
  <c r="P124" i="12"/>
  <c r="P128" i="13"/>
  <c r="P128" i="12"/>
  <c r="P132" i="11"/>
  <c r="P136" i="11"/>
  <c r="P140" i="13"/>
  <c r="P140" i="12"/>
  <c r="P144" i="13"/>
  <c r="P144" i="12"/>
  <c r="P148" i="11"/>
  <c r="P152" i="11"/>
  <c r="P156" i="13"/>
  <c r="P156" i="12"/>
  <c r="P160" i="13"/>
  <c r="P160" i="12"/>
  <c r="P164" i="11"/>
  <c r="P168" i="11"/>
  <c r="P172" i="13"/>
  <c r="P172" i="12"/>
  <c r="P176" i="13"/>
  <c r="P176" i="12"/>
  <c r="P180" i="11"/>
  <c r="P184" i="11"/>
  <c r="P188" i="13"/>
  <c r="P188" i="12"/>
  <c r="P192" i="13"/>
  <c r="P192" i="12"/>
  <c r="X1010" i="2"/>
  <c r="Z1010" i="2"/>
  <c r="Y1010" i="2"/>
  <c r="X1008" i="2"/>
  <c r="Z1008" i="2"/>
  <c r="Y1008" i="2"/>
  <c r="X1118" i="2"/>
  <c r="Z1118" i="2"/>
  <c r="Y1118" i="2"/>
  <c r="X1134" i="2"/>
  <c r="Z1134" i="2"/>
  <c r="Y1134" i="2"/>
  <c r="X1150" i="2"/>
  <c r="Z1150" i="2"/>
  <c r="Y1150" i="2"/>
  <c r="X1166" i="2"/>
  <c r="Z1166" i="2"/>
  <c r="Y1166" i="2"/>
  <c r="X1182" i="2"/>
  <c r="Z1182" i="2"/>
  <c r="Y1182" i="2"/>
  <c r="X1190" i="2"/>
  <c r="Z1190" i="2"/>
  <c r="Y1190" i="2"/>
  <c r="X1194" i="2"/>
  <c r="Z1194" i="2"/>
  <c r="Y1194" i="2"/>
  <c r="X1198" i="2"/>
  <c r="Z1198" i="2"/>
  <c r="Y1198" i="2"/>
  <c r="X1200" i="2"/>
  <c r="Z1200" i="2"/>
  <c r="Y1200" i="2"/>
  <c r="X1202" i="2"/>
  <c r="Z1202" i="2"/>
  <c r="Y1202" i="2"/>
  <c r="X1206" i="2"/>
  <c r="Z1206" i="2"/>
  <c r="Y1206" i="2"/>
  <c r="X1208" i="2"/>
  <c r="Z1208" i="2"/>
  <c r="Y1208" i="2"/>
  <c r="X1210" i="2"/>
  <c r="Z1210" i="2"/>
  <c r="Y1210" i="2"/>
  <c r="X1214" i="2"/>
  <c r="Z1214" i="2"/>
  <c r="Y1214" i="2"/>
  <c r="X1218" i="2"/>
  <c r="Z1218" i="2"/>
  <c r="Y1218" i="2"/>
  <c r="X1226" i="2"/>
  <c r="Z1226" i="2"/>
  <c r="Y1226" i="2"/>
  <c r="X1252" i="2"/>
  <c r="Z1252" i="2"/>
  <c r="Y1252" i="2"/>
  <c r="X1254" i="2"/>
  <c r="Z1254" i="2"/>
  <c r="Y1254" i="2"/>
  <c r="X1258" i="2"/>
  <c r="Z1258" i="2"/>
  <c r="Y1258" i="2"/>
  <c r="X1262" i="2"/>
  <c r="Z1262" i="2"/>
  <c r="Y1262" i="2"/>
  <c r="X1272" i="2"/>
  <c r="Z1272" i="2"/>
  <c r="Y1272" i="2"/>
  <c r="X1278" i="2"/>
  <c r="Z1278" i="2"/>
  <c r="Y1278" i="2"/>
  <c r="X1284" i="2"/>
  <c r="Z1284" i="2"/>
  <c r="Y1284" i="2"/>
  <c r="X1286" i="2"/>
  <c r="Z1286" i="2"/>
  <c r="Y1286" i="2"/>
  <c r="X1288" i="2"/>
  <c r="Z1288" i="2"/>
  <c r="Y1288" i="2"/>
  <c r="X1292" i="2"/>
  <c r="Z1292" i="2"/>
  <c r="Y1292" i="2"/>
  <c r="X1296" i="2"/>
  <c r="Z1296" i="2"/>
  <c r="Y1296" i="2"/>
  <c r="X1298" i="2"/>
  <c r="Z1298" i="2"/>
  <c r="Y1298" i="2"/>
  <c r="X1300" i="2"/>
  <c r="Z1300" i="2"/>
  <c r="Y1300" i="2"/>
  <c r="X1302" i="2"/>
  <c r="Z1302" i="2"/>
  <c r="Y1302" i="2"/>
  <c r="X1304" i="2"/>
  <c r="Z1304" i="2"/>
  <c r="Y1304" i="2"/>
  <c r="X1012" i="2"/>
  <c r="Z1012" i="2"/>
  <c r="Y1012" i="2"/>
  <c r="X1016" i="2"/>
  <c r="Z1016" i="2"/>
  <c r="Y1016" i="2"/>
  <c r="X1020" i="2"/>
  <c r="Z1020" i="2"/>
  <c r="Y1020" i="2"/>
  <c r="X1100" i="2"/>
  <c r="Z1100" i="2"/>
  <c r="Y1100" i="2"/>
  <c r="X1108" i="2"/>
  <c r="Z1108" i="2"/>
  <c r="Y1108" i="2"/>
  <c r="X1116" i="2"/>
  <c r="Z1116" i="2"/>
  <c r="Y1116" i="2"/>
  <c r="X1140" i="2"/>
  <c r="Z1140" i="2"/>
  <c r="Y1140" i="2"/>
  <c r="X1144" i="2"/>
  <c r="Z1144" i="2"/>
  <c r="Y1144" i="2"/>
  <c r="X1148" i="2"/>
  <c r="Z1148" i="2"/>
  <c r="Y1148" i="2"/>
  <c r="X1152" i="2"/>
  <c r="Z1152" i="2"/>
  <c r="Y1152" i="2"/>
  <c r="X1156" i="2"/>
  <c r="Z1156" i="2"/>
  <c r="Y1156" i="2"/>
  <c r="X1160" i="2"/>
  <c r="Z1160" i="2"/>
  <c r="Y1160" i="2"/>
  <c r="X1164" i="2"/>
  <c r="Z1164" i="2"/>
  <c r="Y1164" i="2"/>
  <c r="X1168" i="2"/>
  <c r="Z1168" i="2"/>
  <c r="Y1168" i="2"/>
  <c r="X1172" i="2"/>
  <c r="Z1172" i="2"/>
  <c r="Y1172" i="2"/>
  <c r="X1176" i="2"/>
  <c r="Z1176" i="2"/>
  <c r="Y1176" i="2"/>
  <c r="X1180" i="2"/>
  <c r="Z1180" i="2"/>
  <c r="Y1180" i="2"/>
  <c r="X1199" i="2"/>
  <c r="Z1199" i="2"/>
  <c r="Y1199" i="2"/>
  <c r="X1201" i="2"/>
  <c r="Z1201" i="2"/>
  <c r="Y1201" i="2"/>
  <c r="X1203" i="2"/>
  <c r="Z1203" i="2"/>
  <c r="Y1203" i="2"/>
  <c r="X1205" i="2"/>
  <c r="Z1205" i="2"/>
  <c r="Y1205" i="2"/>
  <c r="X1207" i="2"/>
  <c r="Z1207" i="2"/>
  <c r="Y1207" i="2"/>
  <c r="X1209" i="2"/>
  <c r="Z1209" i="2"/>
  <c r="Y1209" i="2"/>
  <c r="X1211" i="2"/>
  <c r="Z1211" i="2"/>
  <c r="Y1211" i="2"/>
  <c r="X1213" i="2"/>
  <c r="Z1213" i="2"/>
  <c r="Y1213" i="2"/>
  <c r="X1215" i="2"/>
  <c r="Z1215" i="2"/>
  <c r="Y1215" i="2"/>
  <c r="X1217" i="2"/>
  <c r="Z1217" i="2"/>
  <c r="Y1217" i="2"/>
  <c r="X1219" i="2"/>
  <c r="Z1219" i="2"/>
  <c r="Y1219" i="2"/>
  <c r="X1227" i="2"/>
  <c r="Z1227" i="2"/>
  <c r="Y1227" i="2"/>
  <c r="X1259" i="2"/>
  <c r="Z1259" i="2"/>
  <c r="Y1259" i="2"/>
  <c r="X1269" i="2"/>
  <c r="Z1269" i="2"/>
  <c r="Y1269" i="2"/>
  <c r="X1271" i="2"/>
  <c r="Z1271" i="2"/>
  <c r="Y1271" i="2"/>
  <c r="X1273" i="2"/>
  <c r="Z1273" i="2"/>
  <c r="Y1273" i="2"/>
  <c r="X1275" i="2"/>
  <c r="Z1275" i="2"/>
  <c r="Y1275" i="2"/>
  <c r="X1299" i="2"/>
  <c r="Z1299" i="2"/>
  <c r="Y1299" i="2"/>
  <c r="X1301" i="2"/>
  <c r="Z1301" i="2"/>
  <c r="Y1301" i="2"/>
  <c r="X1303" i="2"/>
  <c r="Z1303" i="2"/>
  <c r="Y1303" i="2"/>
  <c r="X1305" i="2"/>
  <c r="Z1305" i="2"/>
  <c r="Y1305" i="2"/>
  <c r="X1307" i="2"/>
  <c r="Z1307" i="2"/>
  <c r="Y1307" i="2"/>
  <c r="P10" i="11"/>
  <c r="P14" i="11"/>
  <c r="P18" i="11"/>
  <c r="P22" i="11"/>
  <c r="P26" i="11"/>
  <c r="P30" i="11"/>
  <c r="P34" i="11"/>
  <c r="P38" i="11"/>
  <c r="P42" i="11"/>
  <c r="P46" i="11"/>
  <c r="P50" i="11"/>
  <c r="P54" i="11"/>
  <c r="P58" i="11"/>
  <c r="P62" i="11"/>
  <c r="P66" i="11"/>
  <c r="P70" i="11"/>
  <c r="P74" i="11"/>
  <c r="P78" i="11"/>
  <c r="P82" i="11"/>
  <c r="P86" i="11"/>
  <c r="P90" i="11"/>
  <c r="P94" i="11"/>
  <c r="P98" i="11"/>
  <c r="P102" i="11"/>
  <c r="P106" i="11"/>
  <c r="P110" i="11"/>
  <c r="P114" i="11"/>
  <c r="P118" i="11"/>
  <c r="P122" i="11"/>
  <c r="P126" i="11"/>
  <c r="P130" i="11"/>
  <c r="P134" i="11"/>
  <c r="P138" i="11"/>
  <c r="P142" i="11"/>
  <c r="P146" i="11"/>
  <c r="P150" i="11"/>
  <c r="P154" i="11"/>
  <c r="P158" i="11"/>
  <c r="P162" i="11"/>
  <c r="P166" i="11"/>
  <c r="P170" i="11"/>
  <c r="P174" i="11"/>
  <c r="P178" i="11"/>
  <c r="P182" i="11"/>
  <c r="P186" i="11"/>
  <c r="P190" i="11"/>
  <c r="P194" i="11"/>
  <c r="P30" i="14"/>
  <c r="P36" i="14"/>
  <c r="P50" i="14"/>
  <c r="P56" i="14"/>
  <c r="P66" i="14"/>
  <c r="P78" i="14"/>
  <c r="P96" i="14"/>
  <c r="P110" i="14"/>
  <c r="P154" i="14"/>
  <c r="P14" i="14"/>
  <c r="P28" i="14"/>
  <c r="P98" i="14"/>
  <c r="P178" i="14"/>
  <c r="P44" i="14"/>
  <c r="P130" i="14"/>
  <c r="P48" i="14"/>
  <c r="P52" i="10"/>
  <c r="P68" i="10"/>
  <c r="P88" i="10"/>
  <c r="P128" i="10"/>
  <c r="P160" i="10"/>
  <c r="P24" i="10"/>
  <c r="P152" i="10"/>
  <c r="P168" i="10"/>
  <c r="P12" i="10"/>
  <c r="P164" i="14"/>
  <c r="P188" i="14"/>
  <c r="P192" i="14"/>
  <c r="Q397" i="10"/>
  <c r="Q316" i="10"/>
  <c r="Z306" i="2"/>
  <c r="Q307" i="10"/>
  <c r="Y306" i="2"/>
  <c r="X306" i="2"/>
  <c r="Z294" i="2"/>
  <c r="Q295" i="10"/>
  <c r="Y294" i="2"/>
  <c r="X294" i="2"/>
  <c r="Z120" i="2"/>
  <c r="Y120" i="2"/>
  <c r="X120" i="2"/>
  <c r="Q121" i="10"/>
  <c r="P30" i="10"/>
  <c r="P54" i="10"/>
  <c r="P78" i="10"/>
  <c r="P102" i="10"/>
  <c r="P122" i="10"/>
  <c r="P170" i="10"/>
  <c r="P26" i="10"/>
  <c r="P178" i="10"/>
  <c r="P90" i="10"/>
  <c r="P10" i="14"/>
  <c r="P22" i="14"/>
  <c r="P126" i="14"/>
  <c r="P134" i="14"/>
  <c r="P142" i="14"/>
  <c r="P150" i="14"/>
  <c r="P162" i="14"/>
  <c r="P194" i="14"/>
  <c r="Q405" i="10"/>
  <c r="Q389" i="10"/>
  <c r="Q318" i="10"/>
  <c r="Q310" i="10"/>
  <c r="Z299" i="2"/>
  <c r="Q300" i="10"/>
  <c r="Y299" i="2"/>
  <c r="X299" i="2"/>
  <c r="Z292" i="2"/>
  <c r="Q293" i="10"/>
  <c r="Y292" i="2"/>
  <c r="X292" i="2"/>
  <c r="Y242" i="2"/>
  <c r="X242" i="2"/>
  <c r="Z242" i="2"/>
  <c r="Q243" i="10"/>
  <c r="P46" i="14"/>
  <c r="P32" i="14"/>
  <c r="P40" i="14"/>
  <c r="P54" i="14"/>
  <c r="P64" i="14"/>
  <c r="P72" i="14"/>
  <c r="P82" i="14"/>
  <c r="P102" i="14"/>
  <c r="P122" i="14"/>
  <c r="P170" i="14"/>
  <c r="P26" i="14"/>
  <c r="P80" i="14"/>
  <c r="P120" i="14"/>
  <c r="P190" i="14"/>
  <c r="P90" i="14"/>
  <c r="P136" i="14"/>
  <c r="P60" i="10"/>
  <c r="P84" i="10"/>
  <c r="P92" i="10"/>
  <c r="P144" i="10"/>
  <c r="P176" i="10"/>
  <c r="P76" i="10"/>
  <c r="P184" i="10"/>
  <c r="P12" i="14"/>
  <c r="P16" i="14"/>
  <c r="P20" i="14"/>
  <c r="P100" i="14"/>
  <c r="P104" i="14"/>
  <c r="P108" i="14"/>
  <c r="P112" i="14"/>
  <c r="P116" i="14"/>
  <c r="P124" i="14"/>
  <c r="P132" i="14"/>
  <c r="P140" i="14"/>
  <c r="P148" i="14"/>
  <c r="P156" i="14"/>
  <c r="P172" i="14"/>
  <c r="P180" i="14"/>
  <c r="P192" i="10"/>
  <c r="Q393" i="10"/>
  <c r="Q377" i="10"/>
  <c r="Q365" i="10"/>
  <c r="Q345" i="10"/>
  <c r="Q321" i="10"/>
  <c r="Q311" i="10"/>
  <c r="Z278" i="2"/>
  <c r="Q279" i="10"/>
  <c r="Y278" i="2"/>
  <c r="X278" i="2"/>
  <c r="Z262" i="2"/>
  <c r="Q263" i="10"/>
  <c r="Y262" i="2"/>
  <c r="X262" i="2"/>
  <c r="Z258" i="2"/>
  <c r="Q259" i="10"/>
  <c r="Y258" i="2"/>
  <c r="X258" i="2"/>
  <c r="X230" i="2"/>
  <c r="Q231" i="10"/>
  <c r="Z230" i="2"/>
  <c r="Y230" i="2"/>
  <c r="X226" i="2"/>
  <c r="Q227" i="10"/>
  <c r="Z226" i="2"/>
  <c r="Y226" i="2"/>
  <c r="X216" i="2"/>
  <c r="Q217" i="10"/>
  <c r="Z216" i="2"/>
  <c r="Y216" i="2"/>
  <c r="X186" i="2"/>
  <c r="Q187" i="10"/>
  <c r="Z186" i="2"/>
  <c r="Y186" i="2"/>
  <c r="X166" i="2"/>
  <c r="Q167" i="10"/>
  <c r="Z166" i="2"/>
  <c r="Y166" i="2"/>
  <c r="X122" i="2"/>
  <c r="Q123" i="10"/>
  <c r="Z122" i="2"/>
  <c r="Y122" i="2"/>
  <c r="Z140" i="2"/>
  <c r="Y140" i="2"/>
  <c r="X140" i="2"/>
  <c r="Q141" i="10"/>
  <c r="Z100" i="2"/>
  <c r="Y100" i="2"/>
  <c r="X100" i="2"/>
  <c r="Q101" i="10"/>
  <c r="P46" i="10"/>
  <c r="P50" i="10"/>
  <c r="P66" i="10"/>
  <c r="P82" i="10"/>
  <c r="P110" i="10"/>
  <c r="P154" i="10"/>
  <c r="P14" i="10"/>
  <c r="P98" i="10"/>
  <c r="P190" i="10"/>
  <c r="P130" i="10"/>
  <c r="B63" i="6"/>
  <c r="B68" i="6"/>
  <c r="P118" i="14"/>
  <c r="P158" i="14"/>
  <c r="P162" i="10"/>
  <c r="P166" i="14"/>
  <c r="P174" i="14"/>
  <c r="P182" i="14"/>
  <c r="Q401" i="10"/>
  <c r="Q385" i="10"/>
  <c r="Q369" i="10"/>
  <c r="Q361" i="10"/>
  <c r="Q333" i="10"/>
  <c r="Q317" i="10"/>
  <c r="Z296" i="2"/>
  <c r="Q297" i="10"/>
  <c r="Y296" i="2"/>
  <c r="X296" i="2"/>
  <c r="Z272" i="2"/>
  <c r="Q273" i="10"/>
  <c r="Y272" i="2"/>
  <c r="X272" i="2"/>
  <c r="Z260" i="2"/>
  <c r="Q261" i="10"/>
  <c r="Y260" i="2"/>
  <c r="X260" i="2"/>
  <c r="Z246" i="2"/>
  <c r="Q247" i="10"/>
  <c r="Y246" i="2"/>
  <c r="X246" i="2"/>
  <c r="X228" i="2"/>
  <c r="Q229" i="10"/>
  <c r="Z228" i="2"/>
  <c r="Y228" i="2"/>
  <c r="X220" i="2"/>
  <c r="Q221" i="10"/>
  <c r="Z220" i="2"/>
  <c r="Y220" i="2"/>
  <c r="X198" i="2"/>
  <c r="Q199" i="10"/>
  <c r="Z198" i="2"/>
  <c r="Y198" i="2"/>
  <c r="X182" i="2"/>
  <c r="Q183" i="10"/>
  <c r="Z182" i="2"/>
  <c r="Y182" i="2"/>
  <c r="X134" i="2"/>
  <c r="Q135" i="10"/>
  <c r="Z134" i="2"/>
  <c r="Y134" i="2"/>
  <c r="X118" i="2"/>
  <c r="Q119" i="10"/>
  <c r="Z118" i="2"/>
  <c r="Y118" i="2"/>
  <c r="Z150" i="2"/>
  <c r="Y150" i="2"/>
  <c r="X150" i="2"/>
  <c r="Q151" i="10"/>
  <c r="Z138" i="2"/>
  <c r="Y138" i="2"/>
  <c r="X138" i="2"/>
  <c r="Q139" i="10"/>
  <c r="Z104" i="2"/>
  <c r="Y104" i="2"/>
  <c r="X104" i="2"/>
  <c r="Q105" i="10"/>
  <c r="X24" i="2"/>
  <c r="Q25" i="10"/>
  <c r="Z24" i="2"/>
  <c r="Y24" i="2"/>
  <c r="Z37" i="2"/>
  <c r="X37" i="2"/>
  <c r="Y37" i="2"/>
  <c r="Q38" i="10"/>
  <c r="Z181" i="2"/>
  <c r="X181" i="2"/>
  <c r="Y181" i="2"/>
  <c r="Q182" i="10"/>
  <c r="Z157" i="2"/>
  <c r="X157" i="2"/>
  <c r="Y157" i="2"/>
  <c r="Q158" i="10"/>
  <c r="Z125" i="2"/>
  <c r="X125" i="2"/>
  <c r="Y125" i="2"/>
  <c r="Q126" i="10"/>
  <c r="Z193" i="2"/>
  <c r="X193" i="2"/>
  <c r="Y193" i="2"/>
  <c r="Q194" i="10"/>
  <c r="Z149" i="2"/>
  <c r="X149" i="2"/>
  <c r="Y149" i="2"/>
  <c r="Q150" i="10"/>
  <c r="Z111" i="2"/>
  <c r="X111" i="2"/>
  <c r="Y111" i="2"/>
  <c r="Q112" i="10"/>
  <c r="Z21" i="2"/>
  <c r="X21" i="2"/>
  <c r="Y21" i="2"/>
  <c r="Q22" i="10"/>
  <c r="Z9" i="2"/>
  <c r="X9" i="2"/>
  <c r="Y9" i="2"/>
  <c r="Q10" i="10"/>
  <c r="Z187" i="2"/>
  <c r="X187" i="2"/>
  <c r="Y187" i="2"/>
  <c r="Q188" i="10"/>
  <c r="Z163" i="2"/>
  <c r="X163" i="2"/>
  <c r="Y163" i="2"/>
  <c r="Q164" i="10"/>
  <c r="Z131" i="2"/>
  <c r="X131" i="2"/>
  <c r="Y131" i="2"/>
  <c r="Q132" i="10"/>
  <c r="Z19" i="2"/>
  <c r="X19" i="2"/>
  <c r="Y19" i="2"/>
  <c r="Q20" i="10"/>
  <c r="Z155" i="2"/>
  <c r="X155" i="2"/>
  <c r="Y155" i="2"/>
  <c r="Q156" i="10"/>
  <c r="Z115" i="2"/>
  <c r="X115" i="2"/>
  <c r="Y115" i="2"/>
  <c r="Q116" i="10"/>
  <c r="Z99" i="2"/>
  <c r="X99" i="2"/>
  <c r="Y99" i="2"/>
  <c r="Q100" i="10"/>
  <c r="Z17" i="2"/>
  <c r="X17" i="2"/>
  <c r="Y17" i="2"/>
  <c r="Q18" i="10"/>
  <c r="Z165" i="2"/>
  <c r="X165" i="2"/>
  <c r="Y165" i="2"/>
  <c r="Q166" i="10"/>
  <c r="Z133" i="2"/>
  <c r="X133" i="2"/>
  <c r="Y133" i="2"/>
  <c r="Q134" i="10"/>
  <c r="Z117" i="2"/>
  <c r="X117" i="2"/>
  <c r="Y117" i="2"/>
  <c r="Q118" i="10"/>
  <c r="Z171" i="2"/>
  <c r="X171" i="2"/>
  <c r="Y171" i="2"/>
  <c r="Q172" i="10"/>
  <c r="Z139" i="2"/>
  <c r="X139" i="2"/>
  <c r="Y139" i="2"/>
  <c r="Q140" i="10"/>
  <c r="Z103" i="2"/>
  <c r="X103" i="2"/>
  <c r="Y103" i="2"/>
  <c r="Q104" i="10"/>
  <c r="Z173" i="2"/>
  <c r="X173" i="2"/>
  <c r="Y173" i="2"/>
  <c r="Q174" i="10"/>
  <c r="Z147" i="2"/>
  <c r="X147" i="2"/>
  <c r="Y147" i="2"/>
  <c r="Q148" i="10"/>
  <c r="Z123" i="2"/>
  <c r="X123" i="2"/>
  <c r="Y123" i="2"/>
  <c r="Q124" i="10"/>
  <c r="Z179" i="2"/>
  <c r="X179" i="2"/>
  <c r="Y179" i="2"/>
  <c r="Q180" i="10"/>
  <c r="Z141" i="2"/>
  <c r="X141" i="2"/>
  <c r="Y141" i="2"/>
  <c r="Q142" i="10"/>
  <c r="Z107" i="2"/>
  <c r="X107" i="2"/>
  <c r="Y107" i="2"/>
  <c r="Q108" i="10"/>
  <c r="Z15" i="2"/>
  <c r="X15" i="2"/>
  <c r="Y15" i="2"/>
  <c r="Q16" i="10"/>
  <c r="B36" i="6"/>
  <c r="B20" i="6"/>
  <c r="X4189" i="2" l="1"/>
  <c r="Z4189" i="2"/>
  <c r="Y4189" i="2"/>
  <c r="Y4039" i="2"/>
  <c r="X4039" i="2"/>
  <c r="Z4039" i="2"/>
  <c r="Y4031" i="2"/>
  <c r="X4031" i="2"/>
  <c r="Z4031" i="2"/>
  <c r="X4045" i="2"/>
  <c r="Z4045" i="2"/>
  <c r="Y4045" i="2"/>
  <c r="X4193" i="2"/>
  <c r="Z4193" i="2"/>
  <c r="Y4193" i="2"/>
  <c r="X4191" i="2"/>
  <c r="Z4191" i="2"/>
  <c r="Y4191" i="2"/>
  <c r="X4187" i="2"/>
  <c r="Z4187" i="2"/>
  <c r="Y4187" i="2"/>
  <c r="X4047" i="2"/>
  <c r="Z4047" i="2"/>
  <c r="Y4047" i="2"/>
  <c r="Y4043" i="2"/>
  <c r="X4043" i="2"/>
  <c r="Z4043" i="2"/>
  <c r="X4049" i="2"/>
  <c r="Z4049" i="2"/>
  <c r="Y4049" i="2"/>
  <c r="X4181" i="2"/>
  <c r="Z4181" i="2"/>
  <c r="Y4181" i="2"/>
  <c r="Y4173" i="2"/>
  <c r="X4173" i="2"/>
  <c r="Z4173" i="2"/>
  <c r="Y4165" i="2"/>
  <c r="X4165" i="2"/>
  <c r="Z4165" i="2"/>
  <c r="Y4157" i="2"/>
  <c r="X4157" i="2"/>
  <c r="Z4157" i="2"/>
  <c r="Y4117" i="2"/>
  <c r="X4117" i="2"/>
  <c r="Z4117" i="2"/>
  <c r="X4179" i="2"/>
  <c r="Z4179" i="2"/>
  <c r="Y4179" i="2"/>
  <c r="Y4171" i="2"/>
  <c r="X4171" i="2"/>
  <c r="Z4171" i="2"/>
  <c r="Y4155" i="2"/>
  <c r="X4155" i="2"/>
  <c r="Z4155" i="2"/>
  <c r="Y4147" i="2"/>
  <c r="X4147" i="2"/>
  <c r="Z4147" i="2"/>
  <c r="X4139" i="2"/>
  <c r="Z4139" i="2"/>
  <c r="Y4139" i="2"/>
  <c r="X4131" i="2"/>
  <c r="Z4131" i="2"/>
  <c r="Y4131" i="2"/>
  <c r="X4123" i="2"/>
  <c r="Z4123" i="2"/>
  <c r="Y4123" i="2"/>
  <c r="Y4115" i="2"/>
  <c r="X4115" i="2"/>
  <c r="Z4115" i="2"/>
  <c r="Y4111" i="2"/>
  <c r="X4111" i="2"/>
  <c r="Z4111" i="2"/>
  <c r="Y4107" i="2"/>
  <c r="X4107" i="2"/>
  <c r="Z4107" i="2"/>
  <c r="Y4103" i="2"/>
  <c r="X4103" i="2"/>
  <c r="Z4103" i="2"/>
  <c r="Y4099" i="2"/>
  <c r="X4099" i="2"/>
  <c r="Z4099" i="2"/>
  <c r="X4019" i="2"/>
  <c r="Z4019" i="2"/>
  <c r="Y4019" i="2"/>
  <c r="X4015" i="2"/>
  <c r="Z4015" i="2"/>
  <c r="Y4015" i="2"/>
  <c r="X4011" i="2"/>
  <c r="Z4011" i="2"/>
  <c r="Y4011" i="2"/>
  <c r="X4135" i="2"/>
  <c r="Z4135" i="2"/>
  <c r="Y4135" i="2"/>
  <c r="Y4089" i="2"/>
  <c r="X4089" i="2"/>
  <c r="Z4089" i="2"/>
  <c r="Y4119" i="2"/>
  <c r="X4119" i="2"/>
  <c r="Z4119" i="2"/>
  <c r="X4079" i="2"/>
  <c r="Z4079" i="2"/>
  <c r="Y4079" i="2"/>
  <c r="Y4025" i="2"/>
  <c r="X4025" i="2"/>
  <c r="Z4025" i="2"/>
  <c r="Y4169" i="2"/>
  <c r="X4169" i="2"/>
  <c r="Z4169" i="2"/>
  <c r="X4121" i="2"/>
  <c r="Z4121" i="2"/>
  <c r="Y4121" i="2"/>
  <c r="Y4101" i="2"/>
  <c r="X4101" i="2"/>
  <c r="Z4101" i="2"/>
  <c r="X4081" i="2"/>
  <c r="Z4081" i="2"/>
  <c r="Y4081" i="2"/>
  <c r="Y4071" i="2"/>
  <c r="X4071" i="2"/>
  <c r="Z4071" i="2"/>
  <c r="Y4063" i="2"/>
  <c r="X4063" i="2"/>
  <c r="Z4063" i="2"/>
  <c r="X4053" i="2"/>
  <c r="Z4053" i="2"/>
  <c r="Y4053" i="2"/>
  <c r="Y4161" i="2"/>
  <c r="X4161" i="2"/>
  <c r="Z4161" i="2"/>
  <c r="Y4149" i="2"/>
  <c r="X4149" i="2"/>
  <c r="Z4149" i="2"/>
  <c r="X4141" i="2"/>
  <c r="Z4141" i="2"/>
  <c r="Y4141" i="2"/>
  <c r="X4133" i="2"/>
  <c r="Z4133" i="2"/>
  <c r="Y4133" i="2"/>
  <c r="X4125" i="2"/>
  <c r="Z4125" i="2"/>
  <c r="Y4125" i="2"/>
  <c r="X4021" i="2"/>
  <c r="Z4021" i="2"/>
  <c r="Y4021" i="2"/>
  <c r="X4009" i="2"/>
  <c r="Z4009" i="2"/>
  <c r="Y4009" i="2"/>
  <c r="Y4163" i="2"/>
  <c r="X4163" i="2"/>
  <c r="Z4163" i="2"/>
  <c r="X4129" i="2"/>
  <c r="Z4129" i="2"/>
  <c r="Y4129" i="2"/>
  <c r="X4177" i="2"/>
  <c r="Z4177" i="2"/>
  <c r="Y4177" i="2"/>
  <c r="Y4097" i="2"/>
  <c r="X4097" i="2"/>
  <c r="Z4097" i="2"/>
  <c r="Y4027" i="2"/>
  <c r="X4027" i="2"/>
  <c r="Z4027" i="2"/>
  <c r="X4013" i="2"/>
  <c r="Z4013" i="2"/>
  <c r="Y4013" i="2"/>
  <c r="Y4153" i="2"/>
  <c r="X4153" i="2"/>
  <c r="Z4153" i="2"/>
  <c r="Y4109" i="2"/>
  <c r="X4109" i="2"/>
  <c r="Z4109" i="2"/>
  <c r="Y4095" i="2"/>
  <c r="X4095" i="2"/>
  <c r="Z4095" i="2"/>
  <c r="X4077" i="2"/>
  <c r="Z4077" i="2"/>
  <c r="Y4077" i="2"/>
  <c r="Y4065" i="2"/>
  <c r="X4065" i="2"/>
  <c r="Z4065" i="2"/>
  <c r="X4055" i="2"/>
  <c r="Z4055" i="2"/>
  <c r="Y4055" i="2"/>
  <c r="Y4035" i="2"/>
  <c r="X4035" i="2"/>
  <c r="Z4035" i="2"/>
  <c r="Y4029" i="2"/>
  <c r="X4029" i="2"/>
  <c r="Z4029" i="2"/>
  <c r="X3191" i="2"/>
  <c r="Z3191" i="2"/>
  <c r="Y3191" i="2"/>
  <c r="X3175" i="2"/>
  <c r="Z3175" i="2"/>
  <c r="Y3175" i="2"/>
  <c r="X3159" i="2"/>
  <c r="Z3159" i="2"/>
  <c r="Y3159" i="2"/>
  <c r="Y3143" i="2"/>
  <c r="X3143" i="2"/>
  <c r="Z3143" i="2"/>
  <c r="Y3127" i="2"/>
  <c r="X3127" i="2"/>
  <c r="Z3127" i="2"/>
  <c r="X3095" i="2"/>
  <c r="Z3095" i="2"/>
  <c r="Y3095" i="2"/>
  <c r="X3055" i="2"/>
  <c r="Z3055" i="2"/>
  <c r="Y3055" i="2"/>
  <c r="X3047" i="2"/>
  <c r="Z3047" i="2"/>
  <c r="Y3047" i="2"/>
  <c r="Y3039" i="2"/>
  <c r="X3039" i="2"/>
  <c r="Z3039" i="2"/>
  <c r="Y3031" i="2"/>
  <c r="X3031" i="2"/>
  <c r="Z3031" i="2"/>
  <c r="Y3023" i="2"/>
  <c r="Z3023" i="2"/>
  <c r="X3023" i="2"/>
  <c r="X3015" i="2"/>
  <c r="Z3015" i="2"/>
  <c r="Y3015" i="2"/>
  <c r="X3193" i="2"/>
  <c r="Z3193" i="2"/>
  <c r="Y3193" i="2"/>
  <c r="X3185" i="2"/>
  <c r="Z3185" i="2"/>
  <c r="Y3185" i="2"/>
  <c r="X3177" i="2"/>
  <c r="Z3177" i="2"/>
  <c r="Y3177" i="2"/>
  <c r="X3169" i="2"/>
  <c r="Z3169" i="2"/>
  <c r="Y3169" i="2"/>
  <c r="X3161" i="2"/>
  <c r="Z3161" i="2"/>
  <c r="Y3161" i="2"/>
  <c r="X3153" i="2"/>
  <c r="Z3153" i="2"/>
  <c r="Y3153" i="2"/>
  <c r="Y3145" i="2"/>
  <c r="X3145" i="2"/>
  <c r="Z3145" i="2"/>
  <c r="Y3137" i="2"/>
  <c r="X3137" i="2"/>
  <c r="Z3137" i="2"/>
  <c r="Y3129" i="2"/>
  <c r="X3129" i="2"/>
  <c r="Z3129" i="2"/>
  <c r="Y3121" i="2"/>
  <c r="X3121" i="2"/>
  <c r="Z3121" i="2"/>
  <c r="Y3113" i="2"/>
  <c r="X3113" i="2"/>
  <c r="Z3113" i="2"/>
  <c r="X3105" i="2"/>
  <c r="Z3105" i="2"/>
  <c r="Y3105" i="2"/>
  <c r="X3097" i="2"/>
  <c r="Z3097" i="2"/>
  <c r="Y3097" i="2"/>
  <c r="X3085" i="2"/>
  <c r="Z3085" i="2"/>
  <c r="Y3085" i="2"/>
  <c r="X3077" i="2"/>
  <c r="Z3077" i="2"/>
  <c r="Y3077" i="2"/>
  <c r="X3069" i="2"/>
  <c r="Z3069" i="2"/>
  <c r="Y3069" i="2"/>
  <c r="Y3057" i="2"/>
  <c r="X3057" i="2"/>
  <c r="Z3057" i="2"/>
  <c r="X3049" i="2"/>
  <c r="Z3049" i="2"/>
  <c r="Y3049" i="2"/>
  <c r="Y3041" i="2"/>
  <c r="X3041" i="2"/>
  <c r="Z3041" i="2"/>
  <c r="Y3033" i="2"/>
  <c r="X3033" i="2"/>
  <c r="Z3033" i="2"/>
  <c r="Y3025" i="2"/>
  <c r="X3025" i="2"/>
  <c r="Z3025" i="2"/>
  <c r="X3017" i="2"/>
  <c r="Z3017" i="2"/>
  <c r="Y3017" i="2"/>
  <c r="X3009" i="2"/>
  <c r="Z3009" i="2"/>
  <c r="Y3009" i="2"/>
  <c r="X3179" i="2"/>
  <c r="Z3179" i="2"/>
  <c r="Y3179" i="2"/>
  <c r="X3163" i="2"/>
  <c r="Z3163" i="2"/>
  <c r="Y3163" i="2"/>
  <c r="Y3147" i="2"/>
  <c r="X3147" i="2"/>
  <c r="Z3147" i="2"/>
  <c r="Y3131" i="2"/>
  <c r="X3131" i="2"/>
  <c r="Z3131" i="2"/>
  <c r="Y3115" i="2"/>
  <c r="X3115" i="2"/>
  <c r="Z3115" i="2"/>
  <c r="X3107" i="2"/>
  <c r="Z3107" i="2"/>
  <c r="Y3107" i="2"/>
  <c r="X3099" i="2"/>
  <c r="Z3099" i="2"/>
  <c r="Y3099" i="2"/>
  <c r="X3091" i="2"/>
  <c r="Z3091" i="2"/>
  <c r="Y3091" i="2"/>
  <c r="Y3059" i="2"/>
  <c r="X3059" i="2"/>
  <c r="Z3059" i="2"/>
  <c r="X3051" i="2"/>
  <c r="Z3051" i="2"/>
  <c r="Y3051" i="2"/>
  <c r="X3043" i="2"/>
  <c r="Z3043" i="2"/>
  <c r="Y3043" i="2"/>
  <c r="Y3035" i="2"/>
  <c r="X3035" i="2"/>
  <c r="Z3035" i="2"/>
  <c r="Y3027" i="2"/>
  <c r="X3027" i="2"/>
  <c r="Z3027" i="2"/>
  <c r="X3187" i="2"/>
  <c r="Z3187" i="2"/>
  <c r="Y3187" i="2"/>
  <c r="X3171" i="2"/>
  <c r="Z3171" i="2"/>
  <c r="Y3171" i="2"/>
  <c r="X3155" i="2"/>
  <c r="Z3155" i="2"/>
  <c r="Y3155" i="2"/>
  <c r="Y3139" i="2"/>
  <c r="X3139" i="2"/>
  <c r="Z3139" i="2"/>
  <c r="Y3123" i="2"/>
  <c r="X3123" i="2"/>
  <c r="Z3123" i="2"/>
  <c r="X3087" i="2"/>
  <c r="Z3087" i="2"/>
  <c r="Y3087" i="2"/>
  <c r="X3079" i="2"/>
  <c r="Z3079" i="2"/>
  <c r="Y3079" i="2"/>
  <c r="X3071" i="2"/>
  <c r="Z3071" i="2"/>
  <c r="Y3071" i="2"/>
  <c r="Y3063" i="2"/>
  <c r="X3063" i="2"/>
  <c r="Z3063" i="2"/>
  <c r="X3019" i="2"/>
  <c r="Z3019" i="2"/>
  <c r="Y3019" i="2"/>
  <c r="X3011" i="2"/>
  <c r="Z3011" i="2"/>
  <c r="Y3011" i="2"/>
  <c r="X3189" i="2"/>
  <c r="Z3189" i="2"/>
  <c r="Y3189" i="2"/>
  <c r="X3181" i="2"/>
  <c r="Z3181" i="2"/>
  <c r="Y3181" i="2"/>
  <c r="X3173" i="2"/>
  <c r="Z3173" i="2"/>
  <c r="Y3173" i="2"/>
  <c r="X3165" i="2"/>
  <c r="Z3165" i="2"/>
  <c r="Y3165" i="2"/>
  <c r="X3157" i="2"/>
  <c r="Z3157" i="2"/>
  <c r="Y3157" i="2"/>
  <c r="Y3149" i="2"/>
  <c r="X3149" i="2"/>
  <c r="Z3149" i="2"/>
  <c r="Y3141" i="2"/>
  <c r="X3141" i="2"/>
  <c r="Z3141" i="2"/>
  <c r="Y3133" i="2"/>
  <c r="X3133" i="2"/>
  <c r="Z3133" i="2"/>
  <c r="Y3125" i="2"/>
  <c r="X3125" i="2"/>
  <c r="Z3125" i="2"/>
  <c r="Y3117" i="2"/>
  <c r="X3117" i="2"/>
  <c r="Z3117" i="2"/>
  <c r="Y3109" i="2"/>
  <c r="X3109" i="2"/>
  <c r="Z3109" i="2"/>
  <c r="X3101" i="2"/>
  <c r="Z3101" i="2"/>
  <c r="Y3101" i="2"/>
  <c r="X3093" i="2"/>
  <c r="Z3093" i="2"/>
  <c r="Y3093" i="2"/>
  <c r="X3089" i="2"/>
  <c r="Z3089" i="2"/>
  <c r="Y3089" i="2"/>
  <c r="X3081" i="2"/>
  <c r="Z3081" i="2"/>
  <c r="Y3081" i="2"/>
  <c r="X3073" i="2"/>
  <c r="Z3073" i="2"/>
  <c r="Y3073" i="2"/>
  <c r="Y3065" i="2"/>
  <c r="X3065" i="2"/>
  <c r="Z3065" i="2"/>
  <c r="Y3061" i="2"/>
  <c r="X3061" i="2"/>
  <c r="Z3061" i="2"/>
  <c r="X3053" i="2"/>
  <c r="Z3053" i="2"/>
  <c r="Y3053" i="2"/>
  <c r="X3045" i="2"/>
  <c r="Z3045" i="2"/>
  <c r="Y3045" i="2"/>
  <c r="Y3037" i="2"/>
  <c r="X3037" i="2"/>
  <c r="Z3037" i="2"/>
  <c r="Y3029" i="2"/>
  <c r="X3029" i="2"/>
  <c r="Z3029" i="2"/>
  <c r="X3021" i="2"/>
  <c r="Z3021" i="2"/>
  <c r="Y3021" i="2"/>
  <c r="X3013" i="2"/>
  <c r="Z3013" i="2"/>
  <c r="Y3013" i="2"/>
  <c r="X3183" i="2"/>
  <c r="Z3183" i="2"/>
  <c r="Y3183" i="2"/>
  <c r="X3167" i="2"/>
  <c r="Z3167" i="2"/>
  <c r="Y3167" i="2"/>
  <c r="X3151" i="2"/>
  <c r="Z3151" i="2"/>
  <c r="Y3151" i="2"/>
  <c r="Y3135" i="2"/>
  <c r="X3135" i="2"/>
  <c r="Z3135" i="2"/>
  <c r="Y3119" i="2"/>
  <c r="X3119" i="2"/>
  <c r="Z3119" i="2"/>
  <c r="Y3111" i="2"/>
  <c r="X3111" i="2"/>
  <c r="Z3111" i="2"/>
  <c r="X3103" i="2"/>
  <c r="Z3103" i="2"/>
  <c r="Y3103" i="2"/>
  <c r="X3083" i="2"/>
  <c r="Z3083" i="2"/>
  <c r="Y3083" i="2"/>
  <c r="X3075" i="2"/>
  <c r="Z3075" i="2"/>
  <c r="Y3075" i="2"/>
  <c r="Y3067" i="2"/>
  <c r="X3067" i="2"/>
  <c r="Z3067" i="2"/>
  <c r="X2191" i="2"/>
  <c r="Z2191" i="2"/>
  <c r="Y2191" i="2"/>
  <c r="X2175" i="2"/>
  <c r="Z2175" i="2"/>
  <c r="Y2175" i="2"/>
  <c r="X2159" i="2"/>
  <c r="Z2159" i="2"/>
  <c r="Y2159" i="2"/>
  <c r="Y2143" i="2"/>
  <c r="X2143" i="2"/>
  <c r="Z2143" i="2"/>
  <c r="Y2127" i="2"/>
  <c r="X2127" i="2"/>
  <c r="Z2127" i="2"/>
  <c r="X2095" i="2"/>
  <c r="Z2095" i="2"/>
  <c r="Y2095" i="2"/>
  <c r="X2087" i="2"/>
  <c r="Z2087" i="2"/>
  <c r="Y2087" i="2"/>
  <c r="X2079" i="2"/>
  <c r="Z2079" i="2"/>
  <c r="Y2079" i="2"/>
  <c r="X2071" i="2"/>
  <c r="Z2071" i="2"/>
  <c r="Y2071" i="2"/>
  <c r="X2063" i="2"/>
  <c r="Z2063" i="2"/>
  <c r="Y2063" i="2"/>
  <c r="X2055" i="2"/>
  <c r="Z2055" i="2"/>
  <c r="Y2055" i="2"/>
  <c r="X2047" i="2"/>
  <c r="Z2047" i="2"/>
  <c r="Y2047" i="2"/>
  <c r="X2039" i="2"/>
  <c r="Z2039" i="2"/>
  <c r="Y2039" i="2"/>
  <c r="X2031" i="2"/>
  <c r="Z2031" i="2"/>
  <c r="Y2031" i="2"/>
  <c r="X2023" i="2"/>
  <c r="Z2023" i="2"/>
  <c r="Y2023" i="2"/>
  <c r="X2015" i="2"/>
  <c r="Z2015" i="2"/>
  <c r="Y2015" i="2"/>
  <c r="X2189" i="2"/>
  <c r="Z2189" i="2"/>
  <c r="Y2189" i="2"/>
  <c r="X2181" i="2"/>
  <c r="Z2181" i="2"/>
  <c r="Y2181" i="2"/>
  <c r="X2173" i="2"/>
  <c r="Z2173" i="2"/>
  <c r="Y2173" i="2"/>
  <c r="X2165" i="2"/>
  <c r="Z2165" i="2"/>
  <c r="Y2165" i="2"/>
  <c r="X2157" i="2"/>
  <c r="Z2157" i="2"/>
  <c r="Y2157" i="2"/>
  <c r="X2149" i="2"/>
  <c r="Z2149" i="2"/>
  <c r="Y2149" i="2"/>
  <c r="Y2141" i="2"/>
  <c r="X2141" i="2"/>
  <c r="Z2141" i="2"/>
  <c r="Y2133" i="2"/>
  <c r="X2133" i="2"/>
  <c r="Z2133" i="2"/>
  <c r="Y2125" i="2"/>
  <c r="X2125" i="2"/>
  <c r="Z2125" i="2"/>
  <c r="Y2117" i="2"/>
  <c r="X2117" i="2"/>
  <c r="Z2117" i="2"/>
  <c r="Y2109" i="2"/>
  <c r="X2109" i="2"/>
  <c r="Z2109" i="2"/>
  <c r="X2101" i="2"/>
  <c r="Z2101" i="2"/>
  <c r="Y2101" i="2"/>
  <c r="X2093" i="2"/>
  <c r="Z2093" i="2"/>
  <c r="Y2093" i="2"/>
  <c r="X2085" i="2"/>
  <c r="Z2085" i="2"/>
  <c r="Y2085" i="2"/>
  <c r="X2077" i="2"/>
  <c r="Z2077" i="2"/>
  <c r="Y2077" i="2"/>
  <c r="X2069" i="2"/>
  <c r="Z2069" i="2"/>
  <c r="Y2069" i="2"/>
  <c r="X2061" i="2"/>
  <c r="Z2061" i="2"/>
  <c r="Y2061" i="2"/>
  <c r="X2053" i="2"/>
  <c r="Z2053" i="2"/>
  <c r="Y2053" i="2"/>
  <c r="X2045" i="2"/>
  <c r="Z2045" i="2"/>
  <c r="Y2045" i="2"/>
  <c r="X2037" i="2"/>
  <c r="Z2037" i="2"/>
  <c r="Y2037" i="2"/>
  <c r="X2029" i="2"/>
  <c r="Z2029" i="2"/>
  <c r="Y2029" i="2"/>
  <c r="X2021" i="2"/>
  <c r="Z2021" i="2"/>
  <c r="Y2021" i="2"/>
  <c r="X2013" i="2"/>
  <c r="Z2013" i="2"/>
  <c r="Y2013" i="2"/>
  <c r="X2179" i="2"/>
  <c r="Z2179" i="2"/>
  <c r="Y2179" i="2"/>
  <c r="X2163" i="2"/>
  <c r="Z2163" i="2"/>
  <c r="Y2163" i="2"/>
  <c r="X2147" i="2"/>
  <c r="Z2147" i="2"/>
  <c r="Y2147" i="2"/>
  <c r="Y2131" i="2"/>
  <c r="X2131" i="2"/>
  <c r="Z2131" i="2"/>
  <c r="Y2115" i="2"/>
  <c r="X2115" i="2"/>
  <c r="Z2115" i="2"/>
  <c r="Y2107" i="2"/>
  <c r="X2107" i="2"/>
  <c r="Z2107" i="2"/>
  <c r="X2099" i="2"/>
  <c r="Z2099" i="2"/>
  <c r="Y2099" i="2"/>
  <c r="X2091" i="2"/>
  <c r="Z2091" i="2"/>
  <c r="Y2091" i="2"/>
  <c r="X2083" i="2"/>
  <c r="Z2083" i="2"/>
  <c r="Y2083" i="2"/>
  <c r="X2075" i="2"/>
  <c r="Z2075" i="2"/>
  <c r="Y2075" i="2"/>
  <c r="X2067" i="2"/>
  <c r="Z2067" i="2"/>
  <c r="Y2067" i="2"/>
  <c r="X2059" i="2"/>
  <c r="Z2059" i="2"/>
  <c r="Y2059" i="2"/>
  <c r="X2051" i="2"/>
  <c r="Z2051" i="2"/>
  <c r="Y2051" i="2"/>
  <c r="X2043" i="2"/>
  <c r="Z2043" i="2"/>
  <c r="Y2043" i="2"/>
  <c r="X2035" i="2"/>
  <c r="Z2035" i="2"/>
  <c r="Y2035" i="2"/>
  <c r="X2027" i="2"/>
  <c r="Z2027" i="2"/>
  <c r="Y2027" i="2"/>
  <c r="X2187" i="2"/>
  <c r="Z2187" i="2"/>
  <c r="Y2187" i="2"/>
  <c r="X2171" i="2"/>
  <c r="Z2171" i="2"/>
  <c r="Y2171" i="2"/>
  <c r="X2155" i="2"/>
  <c r="Z2155" i="2"/>
  <c r="Y2155" i="2"/>
  <c r="Y2139" i="2"/>
  <c r="X2139" i="2"/>
  <c r="Z2139" i="2"/>
  <c r="Y2123" i="2"/>
  <c r="X2123" i="2"/>
  <c r="Z2123" i="2"/>
  <c r="X2019" i="2"/>
  <c r="Z2019" i="2"/>
  <c r="Y2019" i="2"/>
  <c r="X2011" i="2"/>
  <c r="Z2011" i="2"/>
  <c r="Y2011" i="2"/>
  <c r="X2193" i="2"/>
  <c r="Z2193" i="2"/>
  <c r="Y2193" i="2"/>
  <c r="X2185" i="2"/>
  <c r="Z2185" i="2"/>
  <c r="Y2185" i="2"/>
  <c r="X2177" i="2"/>
  <c r="Z2177" i="2"/>
  <c r="Y2177" i="2"/>
  <c r="X2169" i="2"/>
  <c r="Z2169" i="2"/>
  <c r="Y2169" i="2"/>
  <c r="X2161" i="2"/>
  <c r="Z2161" i="2"/>
  <c r="Y2161" i="2"/>
  <c r="X2153" i="2"/>
  <c r="Z2153" i="2"/>
  <c r="Y2153" i="2"/>
  <c r="Y2145" i="2"/>
  <c r="X2145" i="2"/>
  <c r="Z2145" i="2"/>
  <c r="Y2137" i="2"/>
  <c r="X2137" i="2"/>
  <c r="Z2137" i="2"/>
  <c r="Y2129" i="2"/>
  <c r="X2129" i="2"/>
  <c r="Z2129" i="2"/>
  <c r="Y2121" i="2"/>
  <c r="X2121" i="2"/>
  <c r="Z2121" i="2"/>
  <c r="Y2113" i="2"/>
  <c r="X2113" i="2"/>
  <c r="Z2113" i="2"/>
  <c r="Y2105" i="2"/>
  <c r="X2105" i="2"/>
  <c r="Z2105" i="2"/>
  <c r="X2097" i="2"/>
  <c r="Z2097" i="2"/>
  <c r="Y2097" i="2"/>
  <c r="X2089" i="2"/>
  <c r="Z2089" i="2"/>
  <c r="Y2089" i="2"/>
  <c r="X2081" i="2"/>
  <c r="Z2081" i="2"/>
  <c r="Y2081" i="2"/>
  <c r="X2073" i="2"/>
  <c r="Z2073" i="2"/>
  <c r="Y2073" i="2"/>
  <c r="X2065" i="2"/>
  <c r="Z2065" i="2"/>
  <c r="Y2065" i="2"/>
  <c r="X2057" i="2"/>
  <c r="Z2057" i="2"/>
  <c r="Y2057" i="2"/>
  <c r="X2049" i="2"/>
  <c r="Z2049" i="2"/>
  <c r="Y2049" i="2"/>
  <c r="X2041" i="2"/>
  <c r="Z2041" i="2"/>
  <c r="Y2041" i="2"/>
  <c r="X2033" i="2"/>
  <c r="Z2033" i="2"/>
  <c r="Y2033" i="2"/>
  <c r="X2025" i="2"/>
  <c r="Z2025" i="2"/>
  <c r="Y2025" i="2"/>
  <c r="X2017" i="2"/>
  <c r="Z2017" i="2"/>
  <c r="Y2017" i="2"/>
  <c r="X2009" i="2"/>
  <c r="Z2009" i="2"/>
  <c r="Y2009" i="2"/>
  <c r="X2183" i="2"/>
  <c r="Z2183" i="2"/>
  <c r="Y2183" i="2"/>
  <c r="X2167" i="2"/>
  <c r="Z2167" i="2"/>
  <c r="Y2167" i="2"/>
  <c r="X2151" i="2"/>
  <c r="Z2151" i="2"/>
  <c r="Y2151" i="2"/>
  <c r="Y2135" i="2"/>
  <c r="X2135" i="2"/>
  <c r="Z2135" i="2"/>
  <c r="Y2119" i="2"/>
  <c r="X2119" i="2"/>
  <c r="Z2119" i="2"/>
  <c r="Y2111" i="2"/>
  <c r="X2111" i="2"/>
  <c r="Z2111" i="2"/>
  <c r="Y2103" i="2"/>
  <c r="Z2103" i="2"/>
  <c r="X2103" i="2"/>
  <c r="X1193" i="2"/>
  <c r="Z1193" i="2"/>
  <c r="Y1193" i="2"/>
  <c r="X1189" i="2"/>
  <c r="Z1189" i="2"/>
  <c r="Y1189" i="2"/>
  <c r="X1185" i="2"/>
  <c r="Z1185" i="2"/>
  <c r="Y1185" i="2"/>
  <c r="X1181" i="2"/>
  <c r="Z1181" i="2"/>
  <c r="Y1181" i="2"/>
  <c r="X1177" i="2"/>
  <c r="Z1177" i="2"/>
  <c r="Y1177" i="2"/>
  <c r="X1173" i="2"/>
  <c r="Z1173" i="2"/>
  <c r="Y1173" i="2"/>
  <c r="X1169" i="2"/>
  <c r="Z1169" i="2"/>
  <c r="Y1169" i="2"/>
  <c r="X1165" i="2"/>
  <c r="Z1165" i="2"/>
  <c r="Y1165" i="2"/>
  <c r="X1161" i="2"/>
  <c r="Z1161" i="2"/>
  <c r="Y1161" i="2"/>
  <c r="X1157" i="2"/>
  <c r="Z1157" i="2"/>
  <c r="Y1157" i="2"/>
  <c r="X1153" i="2"/>
  <c r="Z1153" i="2"/>
  <c r="Y1153" i="2"/>
  <c r="X1149" i="2"/>
  <c r="Z1149" i="2"/>
  <c r="Y1149" i="2"/>
  <c r="X1145" i="2"/>
  <c r="Z1145" i="2"/>
  <c r="Y1145" i="2"/>
  <c r="X1141" i="2"/>
  <c r="Z1141" i="2"/>
  <c r="Y1141" i="2"/>
  <c r="X1137" i="2"/>
  <c r="Z1137" i="2"/>
  <c r="Y1137" i="2"/>
  <c r="X1133" i="2"/>
  <c r="Z1133" i="2"/>
  <c r="Y1133" i="2"/>
  <c r="X1129" i="2"/>
  <c r="Z1129" i="2"/>
  <c r="Y1129" i="2"/>
  <c r="X1125" i="2"/>
  <c r="Z1125" i="2"/>
  <c r="Y1125" i="2"/>
  <c r="X1121" i="2"/>
  <c r="Z1121" i="2"/>
  <c r="Y1121" i="2"/>
  <c r="X1117" i="2"/>
  <c r="Z1117" i="2"/>
  <c r="Y1117" i="2"/>
  <c r="X1113" i="2"/>
  <c r="Z1113" i="2"/>
  <c r="Y1113" i="2"/>
  <c r="X1109" i="2"/>
  <c r="Z1109" i="2"/>
  <c r="Y1109" i="2"/>
  <c r="X1105" i="2"/>
  <c r="Z1105" i="2"/>
  <c r="Y1105" i="2"/>
  <c r="X1101" i="2"/>
  <c r="Z1101" i="2"/>
  <c r="Y1101" i="2"/>
  <c r="X1097" i="2"/>
  <c r="Z1097" i="2"/>
  <c r="Y1097" i="2"/>
  <c r="X1093" i="2"/>
  <c r="Z1093" i="2"/>
  <c r="Y1093" i="2"/>
  <c r="X1089" i="2"/>
  <c r="Z1089" i="2"/>
  <c r="Y1089" i="2"/>
  <c r="X1085" i="2"/>
  <c r="Z1085" i="2"/>
  <c r="Y1085" i="2"/>
  <c r="X1081" i="2"/>
  <c r="Z1081" i="2"/>
  <c r="Y1081" i="2"/>
  <c r="X1077" i="2"/>
  <c r="Z1077" i="2"/>
  <c r="Y1077" i="2"/>
  <c r="X1073" i="2"/>
  <c r="Z1073" i="2"/>
  <c r="Y1073" i="2"/>
  <c r="X1069" i="2"/>
  <c r="Z1069" i="2"/>
  <c r="Y1069" i="2"/>
  <c r="X1065" i="2"/>
  <c r="Z1065" i="2"/>
  <c r="Y1065" i="2"/>
  <c r="X1061" i="2"/>
  <c r="Z1061" i="2"/>
  <c r="Y1061" i="2"/>
  <c r="X1057" i="2"/>
  <c r="Z1057" i="2"/>
  <c r="Y1057" i="2"/>
  <c r="X1053" i="2"/>
  <c r="Z1053" i="2"/>
  <c r="Y1053" i="2"/>
  <c r="X1049" i="2"/>
  <c r="Z1049" i="2"/>
  <c r="Y1049" i="2"/>
  <c r="X1045" i="2"/>
  <c r="Z1045" i="2"/>
  <c r="Y1045" i="2"/>
  <c r="X1041" i="2"/>
  <c r="Z1041" i="2"/>
  <c r="Y1041" i="2"/>
  <c r="X1037" i="2"/>
  <c r="Z1037" i="2"/>
  <c r="Y1037" i="2"/>
  <c r="X1033" i="2"/>
  <c r="Z1033" i="2"/>
  <c r="Y1033" i="2"/>
  <c r="X1029" i="2"/>
  <c r="Z1029" i="2"/>
  <c r="Y1029" i="2"/>
  <c r="X1025" i="2"/>
  <c r="Z1025" i="2"/>
  <c r="Y1025" i="2"/>
  <c r="X1021" i="2"/>
  <c r="Z1021" i="2"/>
  <c r="Y1021" i="2"/>
  <c r="X1017" i="2"/>
  <c r="Z1017" i="2"/>
  <c r="Y1017" i="2"/>
  <c r="X1013" i="2"/>
  <c r="Z1013" i="2"/>
  <c r="Y1013" i="2"/>
  <c r="X1009" i="2"/>
  <c r="Z1009" i="2"/>
  <c r="Y1009" i="2"/>
  <c r="X1183" i="2"/>
  <c r="Z1183" i="2"/>
  <c r="Y1183" i="2"/>
  <c r="X1179" i="2"/>
  <c r="Z1179" i="2"/>
  <c r="Y1179" i="2"/>
  <c r="X1167" i="2"/>
  <c r="Z1167" i="2"/>
  <c r="Y1167" i="2"/>
  <c r="X1163" i="2"/>
  <c r="Z1163" i="2"/>
  <c r="Y1163" i="2"/>
  <c r="X1151" i="2"/>
  <c r="Z1151" i="2"/>
  <c r="Y1151" i="2"/>
  <c r="X1147" i="2"/>
  <c r="Z1147" i="2"/>
  <c r="Y1147" i="2"/>
  <c r="X1135" i="2"/>
  <c r="Z1135" i="2"/>
  <c r="Y1135" i="2"/>
  <c r="X1131" i="2"/>
  <c r="Z1131" i="2"/>
  <c r="Y1131" i="2"/>
  <c r="X1119" i="2"/>
  <c r="Z1119" i="2"/>
  <c r="Y1119" i="2"/>
  <c r="X1115" i="2"/>
  <c r="Z1115" i="2"/>
  <c r="Y1115" i="2"/>
  <c r="X1111" i="2"/>
  <c r="Z1111" i="2"/>
  <c r="Y1111" i="2"/>
  <c r="X1107" i="2"/>
  <c r="Z1107" i="2"/>
  <c r="Y1107" i="2"/>
  <c r="X1103" i="2"/>
  <c r="Z1103" i="2"/>
  <c r="Y1103" i="2"/>
  <c r="X1099" i="2"/>
  <c r="Z1099" i="2"/>
  <c r="Y1099" i="2"/>
  <c r="X1091" i="2"/>
  <c r="Z1091" i="2"/>
  <c r="Y1091" i="2"/>
  <c r="X1083" i="2"/>
  <c r="Z1083" i="2"/>
  <c r="Y1083" i="2"/>
  <c r="X1075" i="2"/>
  <c r="Z1075" i="2"/>
  <c r="Y1075" i="2"/>
  <c r="X1067" i="2"/>
  <c r="Z1067" i="2"/>
  <c r="Y1067" i="2"/>
  <c r="X1059" i="2"/>
  <c r="Z1059" i="2"/>
  <c r="Y1059" i="2"/>
  <c r="X1051" i="2"/>
  <c r="Z1051" i="2"/>
  <c r="Y1051" i="2"/>
  <c r="X1043" i="2"/>
  <c r="Z1043" i="2"/>
  <c r="Y1043" i="2"/>
  <c r="X1035" i="2"/>
  <c r="Z1035" i="2"/>
  <c r="Y1035" i="2"/>
  <c r="X1027" i="2"/>
  <c r="Z1027" i="2"/>
  <c r="Y1027" i="2"/>
  <c r="X1191" i="2"/>
  <c r="Z1191" i="2"/>
  <c r="Y1191" i="2"/>
  <c r="X1187" i="2"/>
  <c r="Z1187" i="2"/>
  <c r="Y1187" i="2"/>
  <c r="X1175" i="2"/>
  <c r="Z1175" i="2"/>
  <c r="Y1175" i="2"/>
  <c r="X1171" i="2"/>
  <c r="Z1171" i="2"/>
  <c r="Y1171" i="2"/>
  <c r="X1159" i="2"/>
  <c r="Z1159" i="2"/>
  <c r="Y1159" i="2"/>
  <c r="X1155" i="2"/>
  <c r="Z1155" i="2"/>
  <c r="Y1155" i="2"/>
  <c r="X1143" i="2"/>
  <c r="Z1143" i="2"/>
  <c r="Y1143" i="2"/>
  <c r="X1139" i="2"/>
  <c r="Z1139" i="2"/>
  <c r="Y1139" i="2"/>
  <c r="X1127" i="2"/>
  <c r="Z1127" i="2"/>
  <c r="Y1127" i="2"/>
  <c r="X1123" i="2"/>
  <c r="Z1123" i="2"/>
  <c r="Y1123" i="2"/>
  <c r="X1095" i="2"/>
  <c r="Z1095" i="2"/>
  <c r="Y1095" i="2"/>
  <c r="X1087" i="2"/>
  <c r="Z1087" i="2"/>
  <c r="Y1087" i="2"/>
  <c r="X1079" i="2"/>
  <c r="Z1079" i="2"/>
  <c r="Y1079" i="2"/>
  <c r="X1071" i="2"/>
  <c r="Z1071" i="2"/>
  <c r="Y1071" i="2"/>
  <c r="X1063" i="2"/>
  <c r="Z1063" i="2"/>
  <c r="Y1063" i="2"/>
  <c r="X1055" i="2"/>
  <c r="Z1055" i="2"/>
  <c r="Y1055" i="2"/>
  <c r="X1047" i="2"/>
  <c r="Z1047" i="2"/>
  <c r="Y1047" i="2"/>
  <c r="X1039" i="2"/>
  <c r="Z1039" i="2"/>
  <c r="Y1039" i="2"/>
  <c r="X1031" i="2"/>
  <c r="Z1031" i="2"/>
  <c r="Y1031" i="2"/>
  <c r="X1023" i="2"/>
  <c r="Z1023" i="2"/>
  <c r="Y1023" i="2"/>
  <c r="X1019" i="2"/>
  <c r="Z1019" i="2"/>
  <c r="Y1019" i="2"/>
  <c r="X1015" i="2"/>
  <c r="Z1015" i="2"/>
  <c r="Y1015" i="2"/>
  <c r="X1011" i="2"/>
  <c r="Z1011" i="2"/>
  <c r="Y1011" i="2"/>
  <c r="Z161" i="2"/>
  <c r="Y161" i="2"/>
  <c r="X161" i="2"/>
  <c r="Q162" i="10"/>
  <c r="B61" i="6"/>
  <c r="B69" i="6" s="1"/>
  <c r="C62" i="6" s="1"/>
  <c r="C75" i="4"/>
  <c r="Z129" i="2"/>
  <c r="Y129" i="2"/>
  <c r="X129" i="2"/>
  <c r="Q130" i="10"/>
  <c r="Z189" i="2"/>
  <c r="Y189" i="2"/>
  <c r="X189" i="2"/>
  <c r="Q190" i="10"/>
  <c r="Z97" i="2"/>
  <c r="Y97" i="2"/>
  <c r="X97" i="2"/>
  <c r="Q98" i="10"/>
  <c r="Z13" i="2"/>
  <c r="Y13" i="2"/>
  <c r="X13" i="2"/>
  <c r="Q14" i="10"/>
  <c r="Z49" i="2"/>
  <c r="Y49" i="2"/>
  <c r="X49" i="2"/>
  <c r="Q50" i="10"/>
  <c r="Z59" i="2"/>
  <c r="Y59" i="2"/>
  <c r="X59" i="2"/>
  <c r="Q60" i="10"/>
  <c r="Z121" i="2"/>
  <c r="Y121" i="2"/>
  <c r="X121" i="2"/>
  <c r="Q122" i="10"/>
  <c r="Z29" i="2"/>
  <c r="Y29" i="2"/>
  <c r="X29" i="2"/>
  <c r="Q30" i="10"/>
  <c r="Z167" i="2"/>
  <c r="Y167" i="2"/>
  <c r="X167" i="2"/>
  <c r="Q168" i="10"/>
  <c r="Z151" i="2"/>
  <c r="Y151" i="2"/>
  <c r="X151" i="2"/>
  <c r="Q152" i="10"/>
  <c r="Z159" i="2"/>
  <c r="Y159" i="2"/>
  <c r="X159" i="2"/>
  <c r="Q160" i="10"/>
  <c r="Z87" i="2"/>
  <c r="Y87" i="2"/>
  <c r="X87" i="2"/>
  <c r="Q88" i="10"/>
  <c r="Z67" i="2"/>
  <c r="Y67" i="2"/>
  <c r="X67" i="2"/>
  <c r="Q68" i="10"/>
  <c r="Z51" i="2"/>
  <c r="Y51" i="2"/>
  <c r="X51" i="2"/>
  <c r="Q52" i="10"/>
  <c r="Z153" i="2"/>
  <c r="Y153" i="2"/>
  <c r="X153" i="2"/>
  <c r="Q154" i="10"/>
  <c r="Z109" i="2"/>
  <c r="Y109" i="2"/>
  <c r="X109" i="2"/>
  <c r="Q110" i="10"/>
  <c r="Z81" i="2"/>
  <c r="Y81" i="2"/>
  <c r="X81" i="2"/>
  <c r="Q82" i="10"/>
  <c r="Z65" i="2"/>
  <c r="Y65" i="2"/>
  <c r="X65" i="2"/>
  <c r="Q66" i="10"/>
  <c r="Z45" i="2"/>
  <c r="Y45" i="2"/>
  <c r="X45" i="2"/>
  <c r="Q46" i="10"/>
  <c r="Z191" i="2"/>
  <c r="Y191" i="2"/>
  <c r="X191" i="2"/>
  <c r="Q192" i="10"/>
  <c r="Z183" i="2"/>
  <c r="Y183" i="2"/>
  <c r="X183" i="2"/>
  <c r="Q184" i="10"/>
  <c r="Z75" i="2"/>
  <c r="Y75" i="2"/>
  <c r="X75" i="2"/>
  <c r="Q76" i="10"/>
  <c r="Z175" i="2"/>
  <c r="Y175" i="2"/>
  <c r="X175" i="2"/>
  <c r="Q176" i="10"/>
  <c r="Z143" i="2"/>
  <c r="Y143" i="2"/>
  <c r="X143" i="2"/>
  <c r="Q144" i="10"/>
  <c r="Z91" i="2"/>
  <c r="Y91" i="2"/>
  <c r="X91" i="2"/>
  <c r="Q92" i="10"/>
  <c r="Z83" i="2"/>
  <c r="Y83" i="2"/>
  <c r="X83" i="2"/>
  <c r="Q84" i="10"/>
  <c r="Z89" i="2"/>
  <c r="Y89" i="2"/>
  <c r="X89" i="2"/>
  <c r="Q90" i="10"/>
  <c r="Z177" i="2"/>
  <c r="Y177" i="2"/>
  <c r="X177" i="2"/>
  <c r="Q178" i="10"/>
  <c r="Z25" i="2"/>
  <c r="Y25" i="2"/>
  <c r="X25" i="2"/>
  <c r="Q26" i="10"/>
  <c r="Z169" i="2"/>
  <c r="Y169" i="2"/>
  <c r="X169" i="2"/>
  <c r="Q170" i="10"/>
  <c r="Z101" i="2"/>
  <c r="Y101" i="2"/>
  <c r="X101" i="2"/>
  <c r="Q102" i="10"/>
  <c r="Z77" i="2"/>
  <c r="Y77" i="2"/>
  <c r="X77" i="2"/>
  <c r="Q78" i="10"/>
  <c r="Z53" i="2"/>
  <c r="Y53" i="2"/>
  <c r="X53" i="2"/>
  <c r="Q54" i="10"/>
  <c r="Z11" i="2"/>
  <c r="Y11" i="2"/>
  <c r="X11" i="2"/>
  <c r="Q12" i="10"/>
  <c r="Z23" i="2"/>
  <c r="Y23" i="2"/>
  <c r="X23" i="2"/>
  <c r="Q24" i="10"/>
  <c r="Z127" i="2"/>
  <c r="Y127" i="2"/>
  <c r="X127" i="2"/>
  <c r="Q128" i="10"/>
  <c r="C29" i="6"/>
  <c r="C31" i="6"/>
  <c r="C33" i="6"/>
  <c r="C35" i="6"/>
  <c r="C28" i="6"/>
  <c r="C30" i="6"/>
  <c r="C32" i="6"/>
  <c r="C34" i="6"/>
  <c r="C36" i="6"/>
  <c r="C27" i="6"/>
  <c r="B56" i="6"/>
  <c r="B54" i="6"/>
  <c r="G33" i="4"/>
  <c r="G12" i="4" s="1"/>
  <c r="B22" i="6"/>
  <c r="C20" i="6" s="1"/>
  <c r="C67" i="6" l="1"/>
  <c r="C69" i="6"/>
  <c r="C63" i="6"/>
  <c r="C64" i="6"/>
  <c r="C61" i="6"/>
  <c r="C65" i="6"/>
  <c r="C68" i="6"/>
  <c r="C66" i="6"/>
  <c r="C21" i="6"/>
  <c r="C22" i="6"/>
  <c r="C55" i="6"/>
  <c r="C54" i="6"/>
  <c r="C56" i="6"/>
  <c r="G21" i="4"/>
  <c r="W7" i="2" l="1"/>
  <c r="M84" i="4" l="1"/>
  <c r="M82" i="4"/>
  <c r="L84" i="4"/>
  <c r="L82" i="4"/>
  <c r="K84" i="4"/>
  <c r="K82" i="4"/>
  <c r="F87" i="6" s="1"/>
  <c r="I84" i="4"/>
  <c r="H84" i="4"/>
  <c r="C82" i="4"/>
  <c r="D82" i="4"/>
  <c r="O82" i="4"/>
  <c r="J87" i="6" s="1"/>
  <c r="E82" i="4"/>
  <c r="P82" i="4"/>
  <c r="K87" i="6" s="1"/>
  <c r="Q82" i="4"/>
  <c r="L87" i="6" s="1"/>
  <c r="C83" i="4"/>
  <c r="E83" i="4"/>
  <c r="I83" i="4"/>
  <c r="Q83" i="4"/>
  <c r="L88" i="6" s="1"/>
  <c r="P83" i="4"/>
  <c r="K88" i="6" s="1"/>
  <c r="D83" i="4"/>
  <c r="H83" i="4"/>
  <c r="G83" i="4"/>
  <c r="O83" i="4"/>
  <c r="J88" i="6" s="1"/>
  <c r="G84" i="4"/>
  <c r="E84" i="4"/>
  <c r="D84" i="4"/>
  <c r="C84" i="4"/>
  <c r="G87" i="6"/>
  <c r="H89" i="6"/>
  <c r="G89" i="6"/>
  <c r="H87" i="6"/>
  <c r="F89" i="6"/>
  <c r="Q86" i="4" l="1"/>
  <c r="Q84" i="4"/>
  <c r="L89" i="6" s="1"/>
  <c r="D89" i="6"/>
  <c r="P86" i="4"/>
  <c r="P84" i="4"/>
  <c r="K89" i="6" s="1"/>
  <c r="C89" i="6"/>
  <c r="G82" i="4"/>
  <c r="G86" i="4" s="1"/>
  <c r="B87" i="6"/>
  <c r="O86" i="4"/>
  <c r="O84" i="4"/>
  <c r="J89" i="6" s="1"/>
  <c r="B89" i="6"/>
  <c r="C88" i="6"/>
  <c r="L83" i="4"/>
  <c r="K83" i="4"/>
  <c r="B88" i="6"/>
  <c r="M83" i="4"/>
  <c r="D88" i="6"/>
  <c r="I82" i="4"/>
  <c r="I86" i="4" s="1"/>
  <c r="D87" i="6"/>
  <c r="C87" i="6"/>
  <c r="H82" i="4"/>
  <c r="H86" i="4" s="1"/>
  <c r="G88" i="6" l="1"/>
  <c r="L86" i="4"/>
  <c r="M86" i="4"/>
  <c r="H88" i="6"/>
  <c r="K86" i="4"/>
  <c r="F88" i="6"/>
</calcChain>
</file>

<file path=xl/sharedStrings.xml><?xml version="1.0" encoding="utf-8"?>
<sst xmlns="http://schemas.openxmlformats.org/spreadsheetml/2006/main" count="3294" uniqueCount="2655">
  <si>
    <t>Date</t>
  </si>
  <si>
    <t>Age</t>
  </si>
  <si>
    <t>C (+/-)</t>
  </si>
  <si>
    <t>R(+/-)</t>
  </si>
  <si>
    <t>A(+/-)</t>
  </si>
  <si>
    <t>F(+/-)</t>
  </si>
  <si>
    <t>T(+/-)</t>
  </si>
  <si>
    <t>B I (Y/N)</t>
  </si>
  <si>
    <t>Referral (Y/N)</t>
  </si>
  <si>
    <t>Referred-to provider</t>
  </si>
  <si>
    <t>Comments</t>
  </si>
  <si>
    <t>Private provider</t>
  </si>
  <si>
    <t>Score</t>
  </si>
  <si>
    <t>Recommended Action</t>
  </si>
  <si>
    <t>Risk Level</t>
  </si>
  <si>
    <t>No risk</t>
  </si>
  <si>
    <t>Low risk</t>
  </si>
  <si>
    <t>Moderate risk</t>
  </si>
  <si>
    <t>High risk</t>
  </si>
  <si>
    <t>Recommended Actions</t>
  </si>
  <si>
    <t>Positive reinforcement</t>
  </si>
  <si>
    <t>Screening Score</t>
  </si>
  <si>
    <t>R</t>
  </si>
  <si>
    <t>A</t>
  </si>
  <si>
    <t>F</t>
  </si>
  <si>
    <t>T</t>
  </si>
  <si>
    <t>District:</t>
  </si>
  <si>
    <t>School:</t>
  </si>
  <si>
    <t>Referral Type</t>
  </si>
  <si>
    <t>In-school counseling</t>
  </si>
  <si>
    <t>CBHI services</t>
  </si>
  <si>
    <t>Emergency Room</t>
  </si>
  <si>
    <t>Other</t>
  </si>
  <si>
    <t>Y</t>
  </si>
  <si>
    <t>N</t>
  </si>
  <si>
    <t>Incomplete</t>
  </si>
  <si>
    <t>Yes</t>
  </si>
  <si>
    <t>No</t>
  </si>
  <si>
    <t>Not recorded</t>
  </si>
  <si>
    <t>Missing</t>
  </si>
  <si>
    <t>Total</t>
  </si>
  <si>
    <t>Referral Completed?</t>
  </si>
  <si>
    <t>Referral to treatment</t>
  </si>
  <si>
    <t>Motivational Interview</t>
  </si>
  <si>
    <t>Positive Reinforcement</t>
  </si>
  <si>
    <t xml:space="preserve">Referred-to-provider </t>
  </si>
  <si>
    <t>Pos reinforcement</t>
  </si>
  <si>
    <t>Referred-to provider 2</t>
  </si>
  <si>
    <t>MDPH BSAS tx program</t>
  </si>
  <si>
    <t>Screen Result</t>
  </si>
  <si>
    <t>Negative</t>
  </si>
  <si>
    <t>Positive</t>
  </si>
  <si>
    <t>Alcohol</t>
  </si>
  <si>
    <t>Anything else</t>
  </si>
  <si>
    <t>Pre-screen</t>
  </si>
  <si>
    <t>Marijuana /hashish</t>
  </si>
  <si>
    <t>Pre-screen actions</t>
  </si>
  <si>
    <t>CRAFFT</t>
  </si>
  <si>
    <t>Ask CRAFFT questions</t>
  </si>
  <si>
    <t>Pre score</t>
  </si>
  <si>
    <t>Ask CAR question only</t>
  </si>
  <si>
    <t>Pre-screen Sum</t>
  </si>
  <si>
    <t>Pre-screen results</t>
  </si>
  <si>
    <t>Drink alcohol (past 12 months)</t>
  </si>
  <si>
    <t>Smoke marijuana or hashish</t>
  </si>
  <si>
    <t>Use anything else to get high</t>
  </si>
  <si>
    <t>Ridden in car driven by someone high</t>
  </si>
  <si>
    <t>Use alcohol /.drugs to relax etc.</t>
  </si>
  <si>
    <t>Use alcohol / drugs alone</t>
  </si>
  <si>
    <t>Forget things while using drugs / alcohol</t>
  </si>
  <si>
    <t>Family/friends say you should cut down</t>
  </si>
  <si>
    <t>Gotten into trouble while using drugs/ alcohol</t>
  </si>
  <si>
    <t>N/A</t>
  </si>
  <si>
    <t>Total screened</t>
  </si>
  <si>
    <t>Recommended Action2</t>
  </si>
  <si>
    <t>F(+/-)3</t>
  </si>
  <si>
    <t>Pre-screen (Overall Score)</t>
  </si>
  <si>
    <t>CRAFFT (Overall score)</t>
  </si>
  <si>
    <t>CRAFFT Tool scoring</t>
  </si>
  <si>
    <t>Completed Referrals</t>
  </si>
  <si>
    <t>Grade:</t>
  </si>
  <si>
    <t>CRAFFT Results</t>
  </si>
  <si>
    <t>Pre-screening score distribution</t>
  </si>
  <si>
    <t>Pre-screening results</t>
  </si>
  <si>
    <t>CRAFFT Score distribution</t>
  </si>
  <si>
    <t>Actions Taken (Y =Yes; N = No)</t>
  </si>
  <si>
    <t xml:space="preserve"> Actions Taken</t>
  </si>
  <si>
    <t>Referral to Treatment Made?</t>
  </si>
  <si>
    <t>Use alcohol/drugs to relax etc.</t>
  </si>
  <si>
    <t>Forget things while using drugs/alcohol</t>
  </si>
  <si>
    <t>Number screened</t>
  </si>
  <si>
    <t>Percent screened</t>
  </si>
  <si>
    <t xml:space="preserve">Positive </t>
  </si>
  <si>
    <t>Grade screened</t>
  </si>
  <si>
    <t>Number of positive and negative pre-screens</t>
  </si>
  <si>
    <t xml:space="preserve"> Postive</t>
  </si>
  <si>
    <t>Actions Taken</t>
  </si>
  <si>
    <t>(Number)</t>
  </si>
  <si>
    <t>Total number pre-screened</t>
  </si>
  <si>
    <t>Total referrals</t>
  </si>
  <si>
    <t>Referral completed?</t>
  </si>
  <si>
    <t>Number of screenings</t>
  </si>
  <si>
    <t>Pre-screen Results</t>
  </si>
  <si>
    <t>Grand total</t>
  </si>
  <si>
    <t>Number of cases</t>
  </si>
  <si>
    <t>CRAFFT question</t>
  </si>
  <si>
    <t>Pre-screen question</t>
  </si>
  <si>
    <t>Percent Positive</t>
  </si>
  <si>
    <t>Enrollment:</t>
  </si>
  <si>
    <t>Number of parent opt-outs</t>
  </si>
  <si>
    <t>Number of student opt-outs</t>
  </si>
  <si>
    <t># of parent opt-outs:</t>
  </si>
  <si>
    <t>Date of Screening</t>
  </si>
  <si>
    <t>School building name</t>
  </si>
  <si>
    <t>Nurse</t>
  </si>
  <si>
    <t>Social Worker</t>
  </si>
  <si>
    <t>Teacher</t>
  </si>
  <si>
    <t>Prescription Med/Pill</t>
  </si>
  <si>
    <t>Instructions:  Enter the student's responses to all screening questions.  Use 1 row for each student screened. Record information by selecting an item from the drop-down, or by entering the appropriate data.</t>
  </si>
  <si>
    <t>Prescription Med/Pills</t>
  </si>
  <si>
    <t>Role of Screener</t>
  </si>
  <si>
    <t>Minimum score</t>
  </si>
  <si>
    <t>Maximum score</t>
  </si>
  <si>
    <t>Range</t>
  </si>
  <si>
    <t>One to two times per week</t>
  </si>
  <si>
    <t>At least once a day</t>
  </si>
  <si>
    <t>At least once a day with multiple substances</t>
  </si>
  <si>
    <t>More than 2 times / week but less than every day</t>
  </si>
  <si>
    <t>No use</t>
  </si>
  <si>
    <t>Moderate use, but less than once per week</t>
  </si>
  <si>
    <t>Very little use</t>
  </si>
  <si>
    <t>Occasional use</t>
  </si>
  <si>
    <t>Student Age</t>
  </si>
  <si>
    <t>* Incomplete (Pre-screen is unscored. Results evaluated as pos. or neg. based on items that were completed)</t>
  </si>
  <si>
    <t>Total # recorded</t>
  </si>
  <si>
    <t>Number of pre-screenings</t>
  </si>
  <si>
    <t>Number of CRAFFT screenings</t>
  </si>
  <si>
    <t>(1 or more days using substance)</t>
  </si>
  <si>
    <t>Pre-screening results by type of substance</t>
  </si>
  <si>
    <t>SBIRT results</t>
  </si>
  <si>
    <t xml:space="preserve">The cells with a white background are used for entering data.  </t>
  </si>
  <si>
    <t>Entering Data</t>
  </si>
  <si>
    <t>Do not screen any student who is not in the grade level being screened.</t>
  </si>
  <si>
    <t>Instructions for the SBIRT Data Collection Tool</t>
  </si>
  <si>
    <t>School Health Unit, Massachusetts Department of Public Health</t>
  </si>
  <si>
    <t>MA Department of Public Health, School Health Unit</t>
  </si>
  <si>
    <t>Submitting a Data Report</t>
  </si>
  <si>
    <t>A cell with a pale yellow background shows where data is missing. Entering the missing data turns off the yellow background.</t>
  </si>
  <si>
    <t>Results for each CRAFFT screening question</t>
  </si>
  <si>
    <t>Not completed</t>
  </si>
  <si>
    <t>Names and identifiers are not entered into this worksheet, so please keep a separate list of the students who will be screened.  Check off each student as you complete the screening.  That way, you will be able to keep track of which students on your screening list you still need to screen.  In addition, it will help you avoid double-counting students.</t>
  </si>
  <si>
    <t>Automatically calculated</t>
  </si>
  <si>
    <t>Missing data</t>
  </si>
  <si>
    <t># of student opt-outs</t>
  </si>
  <si>
    <t>Email address:</t>
  </si>
  <si>
    <t>Color key:</t>
  </si>
  <si>
    <t>Marijuana /synthetic marijuana</t>
  </si>
  <si>
    <t>Name &amp; position of person submitting report:</t>
  </si>
  <si>
    <t>Smoke marijuana</t>
  </si>
  <si>
    <t>Version</t>
  </si>
  <si>
    <t>Explanation of background cell colors</t>
  </si>
  <si>
    <t>An orange background indicates that the data in that cell might be inconsistent with some data previously entered in that row.  If you eliminate the potential inconsistency, it will turn off the orange background.</t>
  </si>
  <si>
    <t>Possibly Inconsistent</t>
  </si>
  <si>
    <t>C</t>
  </si>
  <si>
    <t>Pre-screen (enter # of days)</t>
  </si>
  <si>
    <t>CRAFFT-II Results</t>
  </si>
  <si>
    <t>Type of provider student was referred to</t>
  </si>
  <si>
    <t>Abby Kelley Foster Charter Public (District)</t>
  </si>
  <si>
    <t>Abington</t>
  </si>
  <si>
    <t>Academy Of the Pacific Rim Charter Public (District)</t>
  </si>
  <si>
    <t>ACCEPT Education Collaborative</t>
  </si>
  <si>
    <t>Acton-Boxborough</t>
  </si>
  <si>
    <t>Acushnet</t>
  </si>
  <si>
    <t>Adams-Cheshire</t>
  </si>
  <si>
    <t>Advanced Math and Science Academy Charter (District)</t>
  </si>
  <si>
    <t>Agawam</t>
  </si>
  <si>
    <t>Alma del Mar Charter School (District)</t>
  </si>
  <si>
    <t>Amesbury</t>
  </si>
  <si>
    <t>Amesbury Academy Charter Public (District)</t>
  </si>
  <si>
    <t>Amherst</t>
  </si>
  <si>
    <t>Amherst-Pelham</t>
  </si>
  <si>
    <t>Amherst-Pelham (School Union 26)</t>
  </si>
  <si>
    <t>Andover</t>
  </si>
  <si>
    <t>Argosy Collegiate Charter School (District)</t>
  </si>
  <si>
    <t>Arlington</t>
  </si>
  <si>
    <t>Ashburnham-Westminster</t>
  </si>
  <si>
    <t>Ashland</t>
  </si>
  <si>
    <t>Assabet Valley Collaborative</t>
  </si>
  <si>
    <t>Assabet Valley Regional Vocational Technical</t>
  </si>
  <si>
    <t>Athol-Royalston</t>
  </si>
  <si>
    <t>Atlantis Charter (District)</t>
  </si>
  <si>
    <t>Attleboro</t>
  </si>
  <si>
    <t>Auburn</t>
  </si>
  <si>
    <t>Avon</t>
  </si>
  <si>
    <t>Ayer Shirley School District</t>
  </si>
  <si>
    <t>Barnstable</t>
  </si>
  <si>
    <t>Barnstable Community Horace Mann Charter Public (District)</t>
  </si>
  <si>
    <t>Baystate Academy Charter Public School (District)</t>
  </si>
  <si>
    <t>Bedford</t>
  </si>
  <si>
    <t>Belchertown</t>
  </si>
  <si>
    <t>Bellingham</t>
  </si>
  <si>
    <t>Belmont</t>
  </si>
  <si>
    <t>Benjamin Banneker Charter Public (District)</t>
  </si>
  <si>
    <t>Benjamin Franklin Classical Charter Public (District)</t>
  </si>
  <si>
    <t>Bentley Academy Charter School (District)</t>
  </si>
  <si>
    <t>Berkley</t>
  </si>
  <si>
    <t>Berkshire Arts and Technology Charter Public (District)</t>
  </si>
  <si>
    <t>Berkshire Hills</t>
  </si>
  <si>
    <t>Berlin</t>
  </si>
  <si>
    <t>Berlin Boylston (School Union 60)</t>
  </si>
  <si>
    <t>Berlin-Boylston</t>
  </si>
  <si>
    <t>Beverly</t>
  </si>
  <si>
    <t>Bi-County Collaborative (BICO)</t>
  </si>
  <si>
    <t>Billerica</t>
  </si>
  <si>
    <t>Blackstone Valley Collaborative</t>
  </si>
  <si>
    <t>Blackstone Valley Regional Vocational Technical</t>
  </si>
  <si>
    <t>Blackstone-Millville</t>
  </si>
  <si>
    <t>Blue Hills Regional Vocational Technical</t>
  </si>
  <si>
    <t>Boston</t>
  </si>
  <si>
    <t>Boston Collegiate Charter (District)</t>
  </si>
  <si>
    <t>Boston Day and Evening Academy Charter (District)</t>
  </si>
  <si>
    <t>Boston Green Academy Horace Mann Charter School (District)</t>
  </si>
  <si>
    <t>Boston Preparatory Charter Public (District)</t>
  </si>
  <si>
    <t>Boston Renaissance Charter Public (District)</t>
  </si>
  <si>
    <t>Bourne</t>
  </si>
  <si>
    <t>Boxford</t>
  </si>
  <si>
    <t>Boylston</t>
  </si>
  <si>
    <t>Braintree</t>
  </si>
  <si>
    <t>Brewster</t>
  </si>
  <si>
    <t>Bridge Boston Charter School (District)</t>
  </si>
  <si>
    <t>Bridgewater-Raynham</t>
  </si>
  <si>
    <t>Brimfield</t>
  </si>
  <si>
    <t>Bristol County Agricultural</t>
  </si>
  <si>
    <t>Bristol-Plymouth Regional Vocational Technical</t>
  </si>
  <si>
    <t>Brockton</t>
  </si>
  <si>
    <t>Brooke Charter School East Boston (District)</t>
  </si>
  <si>
    <t>Brooke Charter School Mattapan (District)</t>
  </si>
  <si>
    <t>Brooke Charter School Roslindale (District)</t>
  </si>
  <si>
    <t>Brookfield</t>
  </si>
  <si>
    <t>Brookline</t>
  </si>
  <si>
    <t>Burlington</t>
  </si>
  <si>
    <t>C.A.S.E. Concord Area SPED Collaborative</t>
  </si>
  <si>
    <t>Cambridge</t>
  </si>
  <si>
    <t>Canton</t>
  </si>
  <si>
    <t>Cape Cod Collaborative</t>
  </si>
  <si>
    <t>Cape Cod Lighthouse Charter (District)</t>
  </si>
  <si>
    <t>Cape Cod Regional Vocational Technical</t>
  </si>
  <si>
    <t>CAPS Educational Collaborative</t>
  </si>
  <si>
    <t>Carlisle</t>
  </si>
  <si>
    <t>Carver</t>
  </si>
  <si>
    <t>Central Berkshire</t>
  </si>
  <si>
    <t>Central Massachusetts SPED Collaborative</t>
  </si>
  <si>
    <t>CHARMS Collaborative</t>
  </si>
  <si>
    <t>Chelmsford</t>
  </si>
  <si>
    <t>Chelsea</t>
  </si>
  <si>
    <t>Chesterfield-Goshen</t>
  </si>
  <si>
    <t>Chicopee</t>
  </si>
  <si>
    <t>Christa McAuliffe Regional Charter Public (District)</t>
  </si>
  <si>
    <t>City on a Hill Charter Public School Circuit Street (District)</t>
  </si>
  <si>
    <t>City on a Hill Charter Public School Dudley Square (District)</t>
  </si>
  <si>
    <t>City on a Hill Charter Public School New Bedford (District)</t>
  </si>
  <si>
    <t>Clarksburg</t>
  </si>
  <si>
    <t>Clinton</t>
  </si>
  <si>
    <t>Codman Academy Charter Public (District)</t>
  </si>
  <si>
    <t>Cohasset</t>
  </si>
  <si>
    <t>Community Charter School of Cambridge (District)</t>
  </si>
  <si>
    <t>Community Day Charter Public School - Gateway (District)</t>
  </si>
  <si>
    <t>Community Day Charter Public School - Prospect (District)</t>
  </si>
  <si>
    <t>Community Day Charter Public School - R. Kingman Webster (District)</t>
  </si>
  <si>
    <t>Concord</t>
  </si>
  <si>
    <t>Concord-Carlisle</t>
  </si>
  <si>
    <t>Conservatory Lab Charter (District)</t>
  </si>
  <si>
    <t>Conway</t>
  </si>
  <si>
    <t>Danvers</t>
  </si>
  <si>
    <t>Dartmouth</t>
  </si>
  <si>
    <t>Dedham</t>
  </si>
  <si>
    <t>Deerfield</t>
  </si>
  <si>
    <t>Dennis-Yarmouth</t>
  </si>
  <si>
    <t>Dighton-Rehoboth</t>
  </si>
  <si>
    <t>Dorchester Collegiate Academy Charter (District)</t>
  </si>
  <si>
    <t>Douglas</t>
  </si>
  <si>
    <t>Dover</t>
  </si>
  <si>
    <t>Dover-Sherborn</t>
  </si>
  <si>
    <t>Dover-Sherborn (School Union 50)</t>
  </si>
  <si>
    <t>Dracut</t>
  </si>
  <si>
    <t>Dudley Street Neighborhood Charter School (District)</t>
  </si>
  <si>
    <t>Dudley-Charlton Reg</t>
  </si>
  <si>
    <t>Duxbury</t>
  </si>
  <si>
    <t>East Bridgewater</t>
  </si>
  <si>
    <t>East Longmeadow</t>
  </si>
  <si>
    <t>Eastham</t>
  </si>
  <si>
    <t>Easthampton</t>
  </si>
  <si>
    <t>Easton</t>
  </si>
  <si>
    <t>EDCO Collaborative</t>
  </si>
  <si>
    <t>Edgartown</t>
  </si>
  <si>
    <t>Edward M. Kennedy Academy for Health Careers (Horace Mann Charter) (District)</t>
  </si>
  <si>
    <t>Erving</t>
  </si>
  <si>
    <t>Essex North Shore Agricultural and Technical School District</t>
  </si>
  <si>
    <t>Everett</t>
  </si>
  <si>
    <t>Excel Academy Charter (District)</t>
  </si>
  <si>
    <t>Fairhaven</t>
  </si>
  <si>
    <t>Fall River</t>
  </si>
  <si>
    <t>Falmouth</t>
  </si>
  <si>
    <t>Farmington River Reg</t>
  </si>
  <si>
    <t>Fitchburg</t>
  </si>
  <si>
    <t>FLLAC Collaborative</t>
  </si>
  <si>
    <t>Florida</t>
  </si>
  <si>
    <t>Four Rivers Charter Public (District)</t>
  </si>
  <si>
    <t>Foxborough</t>
  </si>
  <si>
    <t>Foxborough Regional Charter (District)</t>
  </si>
  <si>
    <t>Framingham</t>
  </si>
  <si>
    <t>Francis W. Parker Charter Essential (District)</t>
  </si>
  <si>
    <t>Franklin</t>
  </si>
  <si>
    <t>Franklin County Regional Vocational Technical</t>
  </si>
  <si>
    <t>Freetown-Lakeville</t>
  </si>
  <si>
    <t>Frontier</t>
  </si>
  <si>
    <t>Gardner</t>
  </si>
  <si>
    <t>Gateway</t>
  </si>
  <si>
    <t>Georgetown</t>
  </si>
  <si>
    <t>Gill-Montague</t>
  </si>
  <si>
    <t>Global Learning Charter Public (District)</t>
  </si>
  <si>
    <t>Gloucester</t>
  </si>
  <si>
    <t>Gosnold</t>
  </si>
  <si>
    <t>Grafton</t>
  </si>
  <si>
    <t>Granby</t>
  </si>
  <si>
    <t>Greater Fall River Regional Vocational Technical</t>
  </si>
  <si>
    <t>Greater Lawrence Educational Collaborative (GLEC)</t>
  </si>
  <si>
    <t>Greater Lawrence Regional Vocational Technical</t>
  </si>
  <si>
    <t>Greater Lowell Regional Vocational Technical</t>
  </si>
  <si>
    <t>Greater New Bedford Regional Vocational Technical</t>
  </si>
  <si>
    <t>Greenfield</t>
  </si>
  <si>
    <t>Groton-Dunstable</t>
  </si>
  <si>
    <t>Hadley</t>
  </si>
  <si>
    <t>Halifax</t>
  </si>
  <si>
    <t>Hamilton-Wenham</t>
  </si>
  <si>
    <t>Hampden Charter School of Science (District)</t>
  </si>
  <si>
    <t>Hampden-Wilbraham</t>
  </si>
  <si>
    <t>Hampshire</t>
  </si>
  <si>
    <t>Hampshire (School Union 66)</t>
  </si>
  <si>
    <t>Hampshire Educational Collaborative</t>
  </si>
  <si>
    <t>Hancock</t>
  </si>
  <si>
    <t>Hanover</t>
  </si>
  <si>
    <t>Harvard</t>
  </si>
  <si>
    <t>Hatfield</t>
  </si>
  <si>
    <t>Haverhill</t>
  </si>
  <si>
    <t>Hawlemont</t>
  </si>
  <si>
    <t>Helen Y. Davis Leadership Academy Charter Public (District)</t>
  </si>
  <si>
    <t>Hill View Montessori Charter Public (District)</t>
  </si>
  <si>
    <t>Hilltown Cooperative Charter Public (District)</t>
  </si>
  <si>
    <t>Hingham</t>
  </si>
  <si>
    <t>Holbrook</t>
  </si>
  <si>
    <t>Holland</t>
  </si>
  <si>
    <t>Holliston</t>
  </si>
  <si>
    <t>Holyoke</t>
  </si>
  <si>
    <t>Holyoke Community Charter (District)</t>
  </si>
  <si>
    <t>Hopedale</t>
  </si>
  <si>
    <t>Hopkinton</t>
  </si>
  <si>
    <t>Hudson</t>
  </si>
  <si>
    <t>Hull</t>
  </si>
  <si>
    <t>Innovation Academy Charter (District)</t>
  </si>
  <si>
    <t>Institutional Schools</t>
  </si>
  <si>
    <t>Ipswich</t>
  </si>
  <si>
    <t>King Philip</t>
  </si>
  <si>
    <t>Kingston</t>
  </si>
  <si>
    <t>KIPP Academy Boston Charter School (District)</t>
  </si>
  <si>
    <t>KIPP Academy Lynn Charter (District)</t>
  </si>
  <si>
    <t>LABBB Collaborative</t>
  </si>
  <si>
    <t>Lanesborough</t>
  </si>
  <si>
    <t>Lawrence</t>
  </si>
  <si>
    <t>Lawrence Family Development Charter (District)</t>
  </si>
  <si>
    <t>Lee</t>
  </si>
  <si>
    <t>Leicester</t>
  </si>
  <si>
    <t>Lenox</t>
  </si>
  <si>
    <t>Leominster</t>
  </si>
  <si>
    <t>Leverett</t>
  </si>
  <si>
    <t>Lexington</t>
  </si>
  <si>
    <t>Libertas Academy Charter School (District)</t>
  </si>
  <si>
    <t>Lincoln</t>
  </si>
  <si>
    <t>Lincoln-Sudbury</t>
  </si>
  <si>
    <t>Littleton</t>
  </si>
  <si>
    <t>Longmeadow</t>
  </si>
  <si>
    <t>Lowell</t>
  </si>
  <si>
    <t>Lowell Collegiate Charter School (District)</t>
  </si>
  <si>
    <t>Lowell Community Charter Public (District)</t>
  </si>
  <si>
    <t>Lowell Middlesex Academy Charter (District)</t>
  </si>
  <si>
    <t>Lower Pioneer Valley Educational Collaborative</t>
  </si>
  <si>
    <t>Ludlow</t>
  </si>
  <si>
    <t>Lunenburg</t>
  </si>
  <si>
    <t>Lynn</t>
  </si>
  <si>
    <t>Lynnfield</t>
  </si>
  <si>
    <t>Ma Academy for Math and Science</t>
  </si>
  <si>
    <t>Malden</t>
  </si>
  <si>
    <t>Manchester Essex Regional</t>
  </si>
  <si>
    <t>Mansfield</t>
  </si>
  <si>
    <t>Marblehead</t>
  </si>
  <si>
    <t>Marblehead Community Charter Public (District)</t>
  </si>
  <si>
    <t>Marion</t>
  </si>
  <si>
    <t>Marlborough</t>
  </si>
  <si>
    <t>Marshfield</t>
  </si>
  <si>
    <t>Martha's Vineyard</t>
  </si>
  <si>
    <t>Martha's Vineyard Charter (District)</t>
  </si>
  <si>
    <t>Marthas Vinyard (School Union 19)</t>
  </si>
  <si>
    <t>Martin Luther King Jr. Charter School of Excellence (District)</t>
  </si>
  <si>
    <t>Masconomet</t>
  </si>
  <si>
    <t>Mashpee</t>
  </si>
  <si>
    <t>Massachusetts Virtual Academy at Greenfield Commonwealth Virtual District</t>
  </si>
  <si>
    <t>MATCH Charter Public School (District)</t>
  </si>
  <si>
    <t>Mattapoisett</t>
  </si>
  <si>
    <t>Maynard</t>
  </si>
  <si>
    <t>Medfield</t>
  </si>
  <si>
    <t>Medford</t>
  </si>
  <si>
    <t>Medway</t>
  </si>
  <si>
    <t>Melrose</t>
  </si>
  <si>
    <t>Mendon-Upton</t>
  </si>
  <si>
    <t>Merrimack Educational Collaborative</t>
  </si>
  <si>
    <t>Methuen</t>
  </si>
  <si>
    <t>Middleborough</t>
  </si>
  <si>
    <t>Middleton</t>
  </si>
  <si>
    <t>Milford</t>
  </si>
  <si>
    <t>Millbury</t>
  </si>
  <si>
    <t>Millis</t>
  </si>
  <si>
    <t>Milton</t>
  </si>
  <si>
    <t>Minuteman Regional Vocational Technical</t>
  </si>
  <si>
    <t>Mohawk Trail</t>
  </si>
  <si>
    <t>Monomoy Regional School District</t>
  </si>
  <si>
    <t>Monson</t>
  </si>
  <si>
    <t>Montachusett Regional Vocational Technical</t>
  </si>
  <si>
    <t>Mount Greylock</t>
  </si>
  <si>
    <t>Mystic Valley Regional Charter (District)</t>
  </si>
  <si>
    <t>Nahant</t>
  </si>
  <si>
    <t>Nantucket</t>
  </si>
  <si>
    <t>Narragansett</t>
  </si>
  <si>
    <t>Nashoba</t>
  </si>
  <si>
    <t>Nashoba Valley Regional Vocational Technical</t>
  </si>
  <si>
    <t>Natick</t>
  </si>
  <si>
    <t>Nauset</t>
  </si>
  <si>
    <t>Nauset (School Union 54)</t>
  </si>
  <si>
    <t>NEED Collaborative</t>
  </si>
  <si>
    <t>Needham</t>
  </si>
  <si>
    <t>Neighborhood House Charter (District)</t>
  </si>
  <si>
    <t>New Bedford</t>
  </si>
  <si>
    <t>New Heights Charter School of Brockton (District)</t>
  </si>
  <si>
    <t>New Liberty Charter School of Salem (District)</t>
  </si>
  <si>
    <t>New Salem-Wendell</t>
  </si>
  <si>
    <t>Newburyport</t>
  </si>
  <si>
    <t>Newton</t>
  </si>
  <si>
    <t>Norfolk</t>
  </si>
  <si>
    <t>Norfolk County Agricultural</t>
  </si>
  <si>
    <t>North Adams</t>
  </si>
  <si>
    <t>North Andover</t>
  </si>
  <si>
    <t>North Attleborough</t>
  </si>
  <si>
    <t>North Brookfield</t>
  </si>
  <si>
    <t>North Middlesex</t>
  </si>
  <si>
    <t>North Reading</t>
  </si>
  <si>
    <t>North River Collaborative</t>
  </si>
  <si>
    <t>Northampton</t>
  </si>
  <si>
    <t>Northampton-Smith Vocational Agricultural</t>
  </si>
  <si>
    <t>Northboro-Southboro</t>
  </si>
  <si>
    <t>Northborough</t>
  </si>
  <si>
    <t>Northborough-Southborough (School Union 3)</t>
  </si>
  <si>
    <t>Northbridge</t>
  </si>
  <si>
    <t>Northeast Metropolitan Regional Vocational Technical</t>
  </si>
  <si>
    <t>Northern Berkshire Regional Vocational Technical</t>
  </si>
  <si>
    <t>Northshore Education Consortium</t>
  </si>
  <si>
    <t>Norton</t>
  </si>
  <si>
    <t>Norwell</t>
  </si>
  <si>
    <t>Norwood</t>
  </si>
  <si>
    <t>Oak Bluffs</t>
  </si>
  <si>
    <t>Old Colony Regional Vocational Technical</t>
  </si>
  <si>
    <t>Old Rochester</t>
  </si>
  <si>
    <t>Old Rochester (School Union 55)</t>
  </si>
  <si>
    <t>Orange</t>
  </si>
  <si>
    <t>Orleans</t>
  </si>
  <si>
    <t>Oxford</t>
  </si>
  <si>
    <t>Palmer</t>
  </si>
  <si>
    <t>Pathfinder Regional Vocational Technical</t>
  </si>
  <si>
    <t>Paulo Freire Social Justice Charter School (District)</t>
  </si>
  <si>
    <t>Peabody</t>
  </si>
  <si>
    <t>Pelham</t>
  </si>
  <si>
    <t>Pembroke</t>
  </si>
  <si>
    <t>Pentucket</t>
  </si>
  <si>
    <t>Petersham</t>
  </si>
  <si>
    <t>Phoenix Academy Public Charter High School Springfield (District)</t>
  </si>
  <si>
    <t>Phoenix Charter Academy (District)</t>
  </si>
  <si>
    <t>Pilgrim Area Collaborative (PAC)</t>
  </si>
  <si>
    <t>Pioneer Charter School of Science (District)</t>
  </si>
  <si>
    <t>Pioneer Charter School of Science II (PCSS-II) (District)</t>
  </si>
  <si>
    <t>Pioneer Valley</t>
  </si>
  <si>
    <t>Pioneer Valley Chinese Immersion Charter (District)</t>
  </si>
  <si>
    <t>Pioneer Valley Performing Arts Charter Public (District)</t>
  </si>
  <si>
    <t>Pittsfield</t>
  </si>
  <si>
    <t>Plainville</t>
  </si>
  <si>
    <t>Plymouth</t>
  </si>
  <si>
    <t>Plympton</t>
  </si>
  <si>
    <t>Project SPOKE Collaborative</t>
  </si>
  <si>
    <t>Prospect Hill Academy Charter (District)</t>
  </si>
  <si>
    <t>Provincetown</t>
  </si>
  <si>
    <t>Quabbin</t>
  </si>
  <si>
    <t>Quaboag Regional</t>
  </si>
  <si>
    <t>Quincy</t>
  </si>
  <si>
    <t>Ralph C Mahar</t>
  </si>
  <si>
    <t>Randolph</t>
  </si>
  <si>
    <t>Reading</t>
  </si>
  <si>
    <t>READS Collaborative</t>
  </si>
  <si>
    <t>Revere</t>
  </si>
  <si>
    <t>Richmond</t>
  </si>
  <si>
    <t>Rising Tide Charter Public (District)</t>
  </si>
  <si>
    <t>River Valley Charter (District)</t>
  </si>
  <si>
    <t>Rochester</t>
  </si>
  <si>
    <t>Rockland</t>
  </si>
  <si>
    <t>Rockport</t>
  </si>
  <si>
    <t>Rowe</t>
  </si>
  <si>
    <t>Roxbury Preparatory Charter (District)</t>
  </si>
  <si>
    <t>Sabis International Charter (District)</t>
  </si>
  <si>
    <t>Salem</t>
  </si>
  <si>
    <t>Salem Academy Charter (District)</t>
  </si>
  <si>
    <t>Sandwich</t>
  </si>
  <si>
    <t>Saugus</t>
  </si>
  <si>
    <t>Savoy</t>
  </si>
  <si>
    <t>Scituate</t>
  </si>
  <si>
    <t>Seekonk</t>
  </si>
  <si>
    <t>SEEM Collaborative</t>
  </si>
  <si>
    <t>Seven Hills Charter Public (District)</t>
  </si>
  <si>
    <t>Shaker Mountain (School Union 70)</t>
  </si>
  <si>
    <t>Sharon</t>
  </si>
  <si>
    <t>Shawsheen Valley Regional Vocational Technical</t>
  </si>
  <si>
    <t>Sherborn</t>
  </si>
  <si>
    <t>Shore Educational Collaborative</t>
  </si>
  <si>
    <t>Shrewsbury</t>
  </si>
  <si>
    <t>Shutesbury</t>
  </si>
  <si>
    <t>Silver Hill Horace Mann Charter (District)</t>
  </si>
  <si>
    <t>Silver Lake</t>
  </si>
  <si>
    <t>Silver Lake (School Union 31)</t>
  </si>
  <si>
    <t>Sizer School: A North Central Charter Essential (District)</t>
  </si>
  <si>
    <t>SMARTS Collaborative</t>
  </si>
  <si>
    <t>Somerset</t>
  </si>
  <si>
    <t>Somerset Berkley Regional School District</t>
  </si>
  <si>
    <t>Somerville</t>
  </si>
  <si>
    <t>South Berkshire Educational Collaborative</t>
  </si>
  <si>
    <t>South Coast Educational Collaborative</t>
  </si>
  <si>
    <t>South Hadley</t>
  </si>
  <si>
    <t>South Middlesex Regional Vocational Technical</t>
  </si>
  <si>
    <t>South Shore Charter Public (District)</t>
  </si>
  <si>
    <t>South Shore Educational Collaborative</t>
  </si>
  <si>
    <t>South Shore Regional Vocational Technical</t>
  </si>
  <si>
    <t>Southampton</t>
  </si>
  <si>
    <t>Southborough</t>
  </si>
  <si>
    <t>Southbridge</t>
  </si>
  <si>
    <t>Southeastern Mass. Educational Collaborative (SMEC)</t>
  </si>
  <si>
    <t>Southeastern Regional Vocational Technical</t>
  </si>
  <si>
    <t>Southern Berkshire</t>
  </si>
  <si>
    <t>Southern Worcester County Educational Collaborative</t>
  </si>
  <si>
    <t>Southern Worcester County Regional Vocational Technical</t>
  </si>
  <si>
    <t>Southwick-Tolland-Granville Regional School District</t>
  </si>
  <si>
    <t>Spencer-E Brookfield</t>
  </si>
  <si>
    <t>Springfield</t>
  </si>
  <si>
    <t>Springfield Preparatory Charter School (District)</t>
  </si>
  <si>
    <t>Stoneham</t>
  </si>
  <si>
    <t>Stoughton</t>
  </si>
  <si>
    <t>Sturbridge</t>
  </si>
  <si>
    <t>Sturgis Charter Public (District)</t>
  </si>
  <si>
    <t>Sudbury</t>
  </si>
  <si>
    <t>Sunderland</t>
  </si>
  <si>
    <t>Sutton</t>
  </si>
  <si>
    <t>Swampscott</t>
  </si>
  <si>
    <t>Swansea</t>
  </si>
  <si>
    <t>Tantasqua</t>
  </si>
  <si>
    <t>Tantasqua (School Union 61)</t>
  </si>
  <si>
    <t>Taunton</t>
  </si>
  <si>
    <t>TEC Connections Academy Commonwealth Virtual School District</t>
  </si>
  <si>
    <t>Tewksbury</t>
  </si>
  <si>
    <t>The Education Cooperative (TEC)</t>
  </si>
  <si>
    <t>Tisbury</t>
  </si>
  <si>
    <t>Topsfield</t>
  </si>
  <si>
    <t>Tri County Regional Vocational Technical</t>
  </si>
  <si>
    <t>Triton</t>
  </si>
  <si>
    <t>Tri-Town School Union (School Union 58)</t>
  </si>
  <si>
    <t>Truro</t>
  </si>
  <si>
    <t>Tyngsborough</t>
  </si>
  <si>
    <t>UP Academy Charter School of Boston (District)</t>
  </si>
  <si>
    <t>UP Academy Charter School of Dorchester (District)</t>
  </si>
  <si>
    <t>Up-Island Regional</t>
  </si>
  <si>
    <t>Upper Cape Cod Regional Vocational Technical</t>
  </si>
  <si>
    <t>Uxbridge</t>
  </si>
  <si>
    <t>Veritas Preparatory Charter School (District)</t>
  </si>
  <si>
    <t>Wachusett</t>
  </si>
  <si>
    <t>Wakefield</t>
  </si>
  <si>
    <t>Wales</t>
  </si>
  <si>
    <t>Walpole</t>
  </si>
  <si>
    <t>Waltham</t>
  </si>
  <si>
    <t>Ware</t>
  </si>
  <si>
    <t>Wareham</t>
  </si>
  <si>
    <t>Watertown</t>
  </si>
  <si>
    <t>Wayland</t>
  </si>
  <si>
    <t>Webster</t>
  </si>
  <si>
    <t>Wellesley</t>
  </si>
  <si>
    <t>Wellfleet</t>
  </si>
  <si>
    <t>West Boylston</t>
  </si>
  <si>
    <t>West Bridgewater</t>
  </si>
  <si>
    <t>West Springfield</t>
  </si>
  <si>
    <t>Westborough</t>
  </si>
  <si>
    <t>Westfield</t>
  </si>
  <si>
    <t>Westford</t>
  </si>
  <si>
    <t>Westhampton</t>
  </si>
  <si>
    <t>Weston</t>
  </si>
  <si>
    <t>Westport</t>
  </si>
  <si>
    <t>Westwood</t>
  </si>
  <si>
    <t>Weymouth</t>
  </si>
  <si>
    <t>Whately</t>
  </si>
  <si>
    <t>Whitman-Hanson</t>
  </si>
  <si>
    <t>Whittier Regional Vocational Technical</t>
  </si>
  <si>
    <t>Williamsburg</t>
  </si>
  <si>
    <t>Williamstown</t>
  </si>
  <si>
    <t>Williamstown-Lanesborough (School Union 71)</t>
  </si>
  <si>
    <t>Wilmington</t>
  </si>
  <si>
    <t>Winchendon</t>
  </si>
  <si>
    <t>Winchester</t>
  </si>
  <si>
    <t>Winthrop</t>
  </si>
  <si>
    <t>Woburn</t>
  </si>
  <si>
    <t>Worcester</t>
  </si>
  <si>
    <t>Worthington</t>
  </si>
  <si>
    <t>Wrentham</t>
  </si>
  <si>
    <t>Districts_ComboBox</t>
  </si>
  <si>
    <t>Erving (School Union 28)</t>
  </si>
  <si>
    <t>Freetown and Lakeville (School Union 34)</t>
  </si>
  <si>
    <t>Frontier (School Union 38)</t>
  </si>
  <si>
    <t>Lee-Tyringham (School Union 29)</t>
  </si>
  <si>
    <t>Northern Berkshire (School Union 43)</t>
  </si>
  <si>
    <t>q SchoolsPublic</t>
  </si>
  <si>
    <t>1 LT Charles W. Whitcomb School</t>
  </si>
  <si>
    <t>21st Century Skills Academy</t>
  </si>
  <si>
    <t>A Drewicz Elementary</t>
  </si>
  <si>
    <t>A E Angier</t>
  </si>
  <si>
    <t>A F Maloney</t>
  </si>
  <si>
    <t>A North Central Charter Essential (District): Sizer School: A North Central Charter Essential School</t>
  </si>
  <si>
    <t>A. C. Whelan Elementary School</t>
  </si>
  <si>
    <t>A. Irvin Studley Elementary School</t>
  </si>
  <si>
    <t>Abbot Elementary</t>
  </si>
  <si>
    <t>Abbott Memorial</t>
  </si>
  <si>
    <t>Abbott Memorial (Florida)</t>
  </si>
  <si>
    <t>Abby Kelley Foster Charter Public School</t>
  </si>
  <si>
    <t>Abigail Adams Middle School</t>
  </si>
  <si>
    <t>Abington High</t>
  </si>
  <si>
    <t>Abner Gibbs</t>
  </si>
  <si>
    <t>Aborn</t>
  </si>
  <si>
    <t>Abraham Lincoln</t>
  </si>
  <si>
    <t>Academy Avenue</t>
  </si>
  <si>
    <t>Academy Of the Pacific Rim Charter Public School</t>
  </si>
  <si>
    <t>Acton-Boxborough Regional High</t>
  </si>
  <si>
    <t>Acushnet Elementary School</t>
  </si>
  <si>
    <t>Adams Middle</t>
  </si>
  <si>
    <t>Adams School</t>
  </si>
  <si>
    <t>Advanced Math and Science Academy Charter School</t>
  </si>
  <si>
    <t>Agawam Early Childhood Center</t>
  </si>
  <si>
    <t>Agawam High</t>
  </si>
  <si>
    <t>Agawam Junior High</t>
  </si>
  <si>
    <t>Albert F Ford Middle School</t>
  </si>
  <si>
    <t>Albert F. Argenziano School at Lincoln Park</t>
  </si>
  <si>
    <t>Albert S. Woodward Memorial School</t>
  </si>
  <si>
    <t>Albert S. Woodward Memorial School (Southborough)</t>
  </si>
  <si>
    <t>Alcott</t>
  </si>
  <si>
    <t>Alden School</t>
  </si>
  <si>
    <t>Alexander B Bruce</t>
  </si>
  <si>
    <t>Alfred G. Zanetti Montessori Magnet School</t>
  </si>
  <si>
    <t>Alfred J Gomes</t>
  </si>
  <si>
    <t>Alfred M Chaffee</t>
  </si>
  <si>
    <t>Algonquin Reg High</t>
  </si>
  <si>
    <t>Algonquin Regional High</t>
  </si>
  <si>
    <t>Alice A Macomber</t>
  </si>
  <si>
    <t>Alice B Beal Elementary</t>
  </si>
  <si>
    <t>Alice M Barrows</t>
  </si>
  <si>
    <t>Allendale</t>
  </si>
  <si>
    <t>Alma del Mar Charter School</t>
  </si>
  <si>
    <t>Ambrose Elementary</t>
  </si>
  <si>
    <t>Amelio Della Chiesa Early Childhood Center</t>
  </si>
  <si>
    <t>Amesbury Elementary</t>
  </si>
  <si>
    <t>Amesbury High</t>
  </si>
  <si>
    <t>Amesbury Innovation High School</t>
  </si>
  <si>
    <t>Amesbury Middle</t>
  </si>
  <si>
    <t>Amherst Regional High</t>
  </si>
  <si>
    <t>Amherst Regional Middle School</t>
  </si>
  <si>
    <t>Amherst Regional MS</t>
  </si>
  <si>
    <t>Amigos School</t>
  </si>
  <si>
    <t>Amvet Boulevard</t>
  </si>
  <si>
    <t>Andover High</t>
  </si>
  <si>
    <t>Andover West Middle</t>
  </si>
  <si>
    <t>Andrew B. Cushman School</t>
  </si>
  <si>
    <t>Anna Ware Jackson</t>
  </si>
  <si>
    <t>Anne T Dunphy (Williamsburg)</t>
  </si>
  <si>
    <t>Anne T. Dunphy School</t>
  </si>
  <si>
    <t>Annie E Fales</t>
  </si>
  <si>
    <t>Annie L Sargent School</t>
  </si>
  <si>
    <t>Annie Sullivan Middle School</t>
  </si>
  <si>
    <t>Another Course To College</t>
  </si>
  <si>
    <t>Apponequet Regional High</t>
  </si>
  <si>
    <t>Archie T Morrison</t>
  </si>
  <si>
    <t>Argosy Collegiate Charter School</t>
  </si>
  <si>
    <t>Arlington High</t>
  </si>
  <si>
    <t>Arlington Middle School</t>
  </si>
  <si>
    <t>Arthur D Healey</t>
  </si>
  <si>
    <t>Arthur M Longsjo Middle School</t>
  </si>
  <si>
    <t>Arthur T Talmadge</t>
  </si>
  <si>
    <t>Arthur T. Cummings Elementary School</t>
  </si>
  <si>
    <t>Arthur W Coolidge Middle</t>
  </si>
  <si>
    <t>Ashby Elementary</t>
  </si>
  <si>
    <t>Ashfield Middle School</t>
  </si>
  <si>
    <t>Ashland High</t>
  </si>
  <si>
    <t>Ashland Middle</t>
  </si>
  <si>
    <t>Assabet Valley Vocational High School</t>
  </si>
  <si>
    <t>Assawompset (Lakeville)</t>
  </si>
  <si>
    <t>Assawompset Elementary School</t>
  </si>
  <si>
    <t>Atherton Hough</t>
  </si>
  <si>
    <t>Athol High</t>
  </si>
  <si>
    <t>Athol-Royalston Middle School</t>
  </si>
  <si>
    <t>Atkinson</t>
  </si>
  <si>
    <t>Atlantic Middle</t>
  </si>
  <si>
    <t>Atlantis Charter School</t>
  </si>
  <si>
    <t>Attleboro Community Academy</t>
  </si>
  <si>
    <t>Attleboro High</t>
  </si>
  <si>
    <t>Auburn Middle</t>
  </si>
  <si>
    <t>Auburn Senior High</t>
  </si>
  <si>
    <t>Avery</t>
  </si>
  <si>
    <t>Avon Middle High School</t>
  </si>
  <si>
    <t>Ayer Shirley Regional High School</t>
  </si>
  <si>
    <t>Ayer Shirley Regional Middle School</t>
  </si>
  <si>
    <t>Ayers/Ryal Side School</t>
  </si>
  <si>
    <t>B B Russell Alternative School</t>
  </si>
  <si>
    <t>B M C Durfee High</t>
  </si>
  <si>
    <t>B.F. Butler Middle School</t>
  </si>
  <si>
    <t>Balch</t>
  </si>
  <si>
    <t>Baldwin Early Learning Center</t>
  </si>
  <si>
    <t>Baldwinville Elementary</t>
  </si>
  <si>
    <t>Ballard School</t>
  </si>
  <si>
    <t>Balliet Middle School</t>
  </si>
  <si>
    <t>Bancroft Elementary</t>
  </si>
  <si>
    <t>Barbieri Elementary</t>
  </si>
  <si>
    <t>Barnstable Community Horace Mann Charter Public School</t>
  </si>
  <si>
    <t>Barnstable High</t>
  </si>
  <si>
    <t>Barnstable Intermediate School</t>
  </si>
  <si>
    <t>Barnstable United Elementary School</t>
  </si>
  <si>
    <t>Barrett Russell School</t>
  </si>
  <si>
    <t>Barry</t>
  </si>
  <si>
    <t>Bartlett Community Partnership</t>
  </si>
  <si>
    <t>Bartlett High School</t>
  </si>
  <si>
    <t>Bartlett Kindergarten Center</t>
  </si>
  <si>
    <t>Bates</t>
  </si>
  <si>
    <t>Bay Path Regional Vocational Technical High School</t>
  </si>
  <si>
    <t>Baystate Academy Charter Public School</t>
  </si>
  <si>
    <t>Beachmont Veterans Memorial School</t>
  </si>
  <si>
    <t>Beal School</t>
  </si>
  <si>
    <t>Beatrice H Wood Elementary</t>
  </si>
  <si>
    <t>Beaver Brook Elementary School</t>
  </si>
  <si>
    <t>Becket Washington School</t>
  </si>
  <si>
    <t>Bedford High</t>
  </si>
  <si>
    <t>Beebe</t>
  </si>
  <si>
    <t>Beechwood Knoll Elementary</t>
  </si>
  <si>
    <t>Beeman Memorial</t>
  </si>
  <si>
    <t>Beethoven</t>
  </si>
  <si>
    <t>Belcher</t>
  </si>
  <si>
    <t>Belchertown High</t>
  </si>
  <si>
    <t>Bellamy Middle</t>
  </si>
  <si>
    <t>Bellingham Early Childhood Center</t>
  </si>
  <si>
    <t>Bellingham High School</t>
  </si>
  <si>
    <t>Bellingham Memorial School</t>
  </si>
  <si>
    <t>Belmont High</t>
  </si>
  <si>
    <t>Belmont Street Community</t>
  </si>
  <si>
    <t>Belmonte Saugus Middle</t>
  </si>
  <si>
    <t>Benjamin Banneker Charter Public School</t>
  </si>
  <si>
    <t>Benjamin Franklin Classical Charter Public School</t>
  </si>
  <si>
    <t>Benjamin Friedman Middle</t>
  </si>
  <si>
    <t>Benjamin G Brown</t>
  </si>
  <si>
    <t>Benjamin J Phelps</t>
  </si>
  <si>
    <t>Bennett</t>
  </si>
  <si>
    <t>Bennett-Hemenway</t>
  </si>
  <si>
    <t>Bentley Academy Charter School</t>
  </si>
  <si>
    <t>Berkley Community School</t>
  </si>
  <si>
    <t>Berkley Middle School</t>
  </si>
  <si>
    <t>Berkshire Arts and Technology Charter Public School</t>
  </si>
  <si>
    <t>Berlin Memorial</t>
  </si>
  <si>
    <t>Berlin Memorial (Berlin)</t>
  </si>
  <si>
    <t>Bernardston Elementary</t>
  </si>
  <si>
    <t>Bessie Buker Elementary</t>
  </si>
  <si>
    <t>Betsey B Winslow</t>
  </si>
  <si>
    <t>Beverly High</t>
  </si>
  <si>
    <t>Bigelow Middle</t>
  </si>
  <si>
    <t>Billerica Memorial High School</t>
  </si>
  <si>
    <t>Birch Meadow</t>
  </si>
  <si>
    <t>Birchland Park</t>
  </si>
  <si>
    <t>Bird Middle</t>
  </si>
  <si>
    <t>Blackstone</t>
  </si>
  <si>
    <t>Blackstone Millville RHS</t>
  </si>
  <si>
    <t>Blackstone Valley</t>
  </si>
  <si>
    <t>Blanchard Memorial School</t>
  </si>
  <si>
    <t>Blanchard Middle</t>
  </si>
  <si>
    <t>Blueberry Hill</t>
  </si>
  <si>
    <t>Boston Adult Academy</t>
  </si>
  <si>
    <t>Boston Arts Academy</t>
  </si>
  <si>
    <t>Boston Collaborative High School</t>
  </si>
  <si>
    <t>Boston Collegiate Charter School</t>
  </si>
  <si>
    <t>Boston Community Leadership Academy</t>
  </si>
  <si>
    <t>Boston Day and Evening Academy Charter School</t>
  </si>
  <si>
    <t>Boston Green Academy Horace Mann Charter School</t>
  </si>
  <si>
    <t>Boston International High School</t>
  </si>
  <si>
    <t>Boston Latin</t>
  </si>
  <si>
    <t>Boston Latin Academy</t>
  </si>
  <si>
    <t>Boston Preparatory Charter Public School</t>
  </si>
  <si>
    <t>Boston Renaissance Charter Public School</t>
  </si>
  <si>
    <t>Boston Teachers Union School</t>
  </si>
  <si>
    <t>Bourne High School</t>
  </si>
  <si>
    <t>Bourne Middle School</t>
  </si>
  <si>
    <t>Bournedale Elementary School</t>
  </si>
  <si>
    <t>Boutwell</t>
  </si>
  <si>
    <t>Boutwell School</t>
  </si>
  <si>
    <t>Bowe</t>
  </si>
  <si>
    <t>Bowen</t>
  </si>
  <si>
    <t>Bowie</t>
  </si>
  <si>
    <t>Bowman</t>
  </si>
  <si>
    <t>Boyden</t>
  </si>
  <si>
    <t>Boylston Elementary</t>
  </si>
  <si>
    <t>Boylston Elementary (Boylston)</t>
  </si>
  <si>
    <t>Brackett</t>
  </si>
  <si>
    <t>Bradford Elementary</t>
  </si>
  <si>
    <t>Braintree High</t>
  </si>
  <si>
    <t>Brayton</t>
  </si>
  <si>
    <t>Breed Middle School</t>
  </si>
  <si>
    <t>Brickett Elementary</t>
  </si>
  <si>
    <t>Bridge</t>
  </si>
  <si>
    <t>Bridge Boston Charter School</t>
  </si>
  <si>
    <t>Bridge Street</t>
  </si>
  <si>
    <t>Bridgewater Middle School</t>
  </si>
  <si>
    <t>Bridgewater-Raynham Regional</t>
  </si>
  <si>
    <t>Briggs Elementary</t>
  </si>
  <si>
    <t>Brighton High</t>
  </si>
  <si>
    <t>Brightwood</t>
  </si>
  <si>
    <t>Brimfield Elementary</t>
  </si>
  <si>
    <t>Brimfield Elementary (Brimfield)</t>
  </si>
  <si>
    <t>Briscoe Middle</t>
  </si>
  <si>
    <t>Bristol County Agricultural High</t>
  </si>
  <si>
    <t>Bristol-Plymouth Vocational Technical</t>
  </si>
  <si>
    <t>Broad Meadows Middle</t>
  </si>
  <si>
    <t>Broadmeadow</t>
  </si>
  <si>
    <t>Brockton Champion High School</t>
  </si>
  <si>
    <t>Brockton High</t>
  </si>
  <si>
    <t>Bromfield</t>
  </si>
  <si>
    <t>Brooke Charter School East Boston</t>
  </si>
  <si>
    <t>Brooke Charter School Mattapan</t>
  </si>
  <si>
    <t>Brooke Charter School Roslindale</t>
  </si>
  <si>
    <t>Brookfield Elementary</t>
  </si>
  <si>
    <t>Brookfield Elementary (Brookfield)</t>
  </si>
  <si>
    <t>Brookline Early Education Program at Beacon</t>
  </si>
  <si>
    <t>Brookline Early Education Program at Putterham</t>
  </si>
  <si>
    <t>Brookline High</t>
  </si>
  <si>
    <t>Brooks School</t>
  </si>
  <si>
    <t>Brookside</t>
  </si>
  <si>
    <t>Brookside Elementary</t>
  </si>
  <si>
    <t>Brophy</t>
  </si>
  <si>
    <t>Brown</t>
  </si>
  <si>
    <t>Bryantville Elementary</t>
  </si>
  <si>
    <t>Bryantville Elementary (Pembroke)</t>
  </si>
  <si>
    <t>Bryn Mawr</t>
  </si>
  <si>
    <t>Buckland-Shelburne Regional</t>
  </si>
  <si>
    <t>Burgess Elementary</t>
  </si>
  <si>
    <t>Burgess Elementary (Sturbridge)</t>
  </si>
  <si>
    <t>Burke/Memorial Elementary School</t>
  </si>
  <si>
    <t>Burlington High</t>
  </si>
  <si>
    <t>Burncoat Middle School</t>
  </si>
  <si>
    <t>Burncoat Senior High</t>
  </si>
  <si>
    <t>Burncoat Street</t>
  </si>
  <si>
    <t>Business Management &amp; Finance High School</t>
  </si>
  <si>
    <t>Byam School</t>
  </si>
  <si>
    <t>C A Farley</t>
  </si>
  <si>
    <t>C C Burr</t>
  </si>
  <si>
    <t>C.T. Douglas Elementary School</t>
  </si>
  <si>
    <t>Cabot</t>
  </si>
  <si>
    <t>Caleb Dustin Hunking</t>
  </si>
  <si>
    <t>Calvin Coolidge</t>
  </si>
  <si>
    <t>Cambridge Rindge and Latin</t>
  </si>
  <si>
    <t>Cambridge Street Upper School</t>
  </si>
  <si>
    <t>Cambridgeport</t>
  </si>
  <si>
    <t>Cameron Middle School</t>
  </si>
  <si>
    <t>Canterbury</t>
  </si>
  <si>
    <t>Canton High</t>
  </si>
  <si>
    <t>Cape Cod Lighthouse Charter School</t>
  </si>
  <si>
    <t>Cape Cod Region Vocational Technical</t>
  </si>
  <si>
    <t>Capt William G Shoemaker</t>
  </si>
  <si>
    <t>Captain Samuel Brown</t>
  </si>
  <si>
    <t>Capuano Early Childhood Center</t>
  </si>
  <si>
    <t>Carlisle School</t>
  </si>
  <si>
    <t>Carlos Pacheco</t>
  </si>
  <si>
    <t>Carlton</t>
  </si>
  <si>
    <t>Carlton M. Viveiros Elementary School</t>
  </si>
  <si>
    <t>Carter Developmental Center</t>
  </si>
  <si>
    <t>Carver Elementary School</t>
  </si>
  <si>
    <t>Carver Middle/High School</t>
  </si>
  <si>
    <t>Casimir Pulaski</t>
  </si>
  <si>
    <t>Cedar Elementary</t>
  </si>
  <si>
    <t>Center</t>
  </si>
  <si>
    <t>Center (Mattapoisett)</t>
  </si>
  <si>
    <t>Center Elementary</t>
  </si>
  <si>
    <t>Center Elementary School</t>
  </si>
  <si>
    <t>Center For Technical Education Innovation</t>
  </si>
  <si>
    <t>Center School</t>
  </si>
  <si>
    <t>Centerville Elementary</t>
  </si>
  <si>
    <t>Central</t>
  </si>
  <si>
    <t>Central Area</t>
  </si>
  <si>
    <t>Central Middle</t>
  </si>
  <si>
    <t>Central Tree Middle</t>
  </si>
  <si>
    <t>Chace Street</t>
  </si>
  <si>
    <t>Chandler Elementary</t>
  </si>
  <si>
    <t>Chandler Elementary Community</t>
  </si>
  <si>
    <t>Chandler Magnet</t>
  </si>
  <si>
    <t>Chapin Street Elementary School</t>
  </si>
  <si>
    <t>Charles A Bernazzani Elementary</t>
  </si>
  <si>
    <t>Charles C Cashman Elementary</t>
  </si>
  <si>
    <t>Charles D Harrington</t>
  </si>
  <si>
    <t>Charles E Brown Middle</t>
  </si>
  <si>
    <t>Charles E Roderick</t>
  </si>
  <si>
    <t>Charles H Taylor</t>
  </si>
  <si>
    <t>Charles J Prescott</t>
  </si>
  <si>
    <t>Charles Jaworek School</t>
  </si>
  <si>
    <t>Charles McCann Vocational Technical</t>
  </si>
  <si>
    <t>Charles S Ashley</t>
  </si>
  <si>
    <t>Charles S Pierce Middle</t>
  </si>
  <si>
    <t>Charles Sumner</t>
  </si>
  <si>
    <t>Charles Taylor Elementary</t>
  </si>
  <si>
    <t>Charles W Morey</t>
  </si>
  <si>
    <t>Charlestown High</t>
  </si>
  <si>
    <t>Charlotte A Dunning</t>
  </si>
  <si>
    <t>Charlotte M Murkland Elementary</t>
  </si>
  <si>
    <t>Charlton Elementary</t>
  </si>
  <si>
    <t>Charlton Middle School</t>
  </si>
  <si>
    <t>Charlton Street</t>
  </si>
  <si>
    <t>Chatham Elementary School</t>
  </si>
  <si>
    <t>Chelmsford High</t>
  </si>
  <si>
    <t>Chelsea High</t>
  </si>
  <si>
    <t>Cheshire Elementary</t>
  </si>
  <si>
    <t>Chester Elementary</t>
  </si>
  <si>
    <t>Chestnut Accelerated Middle School (North)</t>
  </si>
  <si>
    <t>Chestnut Accelerated Middle School (South)</t>
  </si>
  <si>
    <t>Chestnut Accelerated Middle School (Talented and Gifted)</t>
  </si>
  <si>
    <t>Chestnut Hill Community School</t>
  </si>
  <si>
    <t>Chickering</t>
  </si>
  <si>
    <t>Chickering (Dover)</t>
  </si>
  <si>
    <t>Chicopee Academy</t>
  </si>
  <si>
    <t>Chicopee Comprehensive High School</t>
  </si>
  <si>
    <t>Chicopee High</t>
  </si>
  <si>
    <t>Chilmark Elementary</t>
  </si>
  <si>
    <t>Chocksett Middle School</t>
  </si>
  <si>
    <t>Christa McAuliffe Charter Public School</t>
  </si>
  <si>
    <t>Christopher Columbus</t>
  </si>
  <si>
    <t>City on a Hill Charter Public School Circuit Street</t>
  </si>
  <si>
    <t>City on a Hill Charter Public School Dudley Square</t>
  </si>
  <si>
    <t>City on a Hill Charter Public School New Bedford</t>
  </si>
  <si>
    <t>City View</t>
  </si>
  <si>
    <t>Clara Barton</t>
  </si>
  <si>
    <t>Claremont Academy</t>
  </si>
  <si>
    <t>Clarence R Edwards Middle</t>
  </si>
  <si>
    <t>Clark Avenue School</t>
  </si>
  <si>
    <t>Clark St Community</t>
  </si>
  <si>
    <t>Clarke</t>
  </si>
  <si>
    <t>Clarksburg Elementary</t>
  </si>
  <si>
    <t>Clarksburg Elementary (Clarksburg)</t>
  </si>
  <si>
    <t>Classical High</t>
  </si>
  <si>
    <t>Claypit Hill School</t>
  </si>
  <si>
    <t>Clifford H Marshall Elementary</t>
  </si>
  <si>
    <t>Clifford M Granger</t>
  </si>
  <si>
    <t>Clinton Elementary</t>
  </si>
  <si>
    <t>Clinton Middle School</t>
  </si>
  <si>
    <t>Clinton Senior High</t>
  </si>
  <si>
    <t>Clyde F Brown</t>
  </si>
  <si>
    <t>Clyde Reeves</t>
  </si>
  <si>
    <t>Cobbet Elementary</t>
  </si>
  <si>
    <t>Codman Academy Charter Public School</t>
  </si>
  <si>
    <t>Cohasset Middle/High School</t>
  </si>
  <si>
    <t>Col John Robinson</t>
  </si>
  <si>
    <t>Col Moses Parker School</t>
  </si>
  <si>
    <t>Cold Spring</t>
  </si>
  <si>
    <t>Colegrove Park Elementary</t>
  </si>
  <si>
    <t>Collicot</t>
  </si>
  <si>
    <t>Collins Middle</t>
  </si>
  <si>
    <t>Colonial Park</t>
  </si>
  <si>
    <t>Colrain Central</t>
  </si>
  <si>
    <t>Columbus Park</t>
  </si>
  <si>
    <t>Community</t>
  </si>
  <si>
    <t>Community Academy</t>
  </si>
  <si>
    <t>Community Academy of Science and Health</t>
  </si>
  <si>
    <t>Community Charter School of Cambridge</t>
  </si>
  <si>
    <t>Community Day Arlington</t>
  </si>
  <si>
    <t>Community Day Charter Public School - Gateway</t>
  </si>
  <si>
    <t>Community Day Charter Public School - Prospect</t>
  </si>
  <si>
    <t>Community Day Charter Public School - R. Kingman Webster</t>
  </si>
  <si>
    <t>Community Education Center</t>
  </si>
  <si>
    <t>Comprehensive Grammar School</t>
  </si>
  <si>
    <t>Concord Carlisle High</t>
  </si>
  <si>
    <t>Concord Middle</t>
  </si>
  <si>
    <t>Consentino Middle School</t>
  </si>
  <si>
    <t>Conservatory Lab Charter School</t>
  </si>
  <si>
    <t>Conservatory of the Arts</t>
  </si>
  <si>
    <t>Converse Middle</t>
  </si>
  <si>
    <t>Conway Grammar</t>
  </si>
  <si>
    <t>Conway Grammar (Conway)</t>
  </si>
  <si>
    <t>Cornelius M Callahan</t>
  </si>
  <si>
    <t>Cottage Street</t>
  </si>
  <si>
    <t>Country</t>
  </si>
  <si>
    <t>Countryside</t>
  </si>
  <si>
    <t>Cove Elementary</t>
  </si>
  <si>
    <t>Cowing Early Childhood</t>
  </si>
  <si>
    <t>Craneville</t>
  </si>
  <si>
    <t>Crocker Elementary</t>
  </si>
  <si>
    <t>Crocker Farm Elementary</t>
  </si>
  <si>
    <t>Crocker Farm Elementary (Amherst)</t>
  </si>
  <si>
    <t>Crosby</t>
  </si>
  <si>
    <t>Crowell</t>
  </si>
  <si>
    <t>Cunniff</t>
  </si>
  <si>
    <t>Cunningham School</t>
  </si>
  <si>
    <t>Curley K-8 School</t>
  </si>
  <si>
    <t>Curtis Guild</t>
  </si>
  <si>
    <t>Curtis-Tufts</t>
  </si>
  <si>
    <t>Cushing Elementary</t>
  </si>
  <si>
    <t>Cutler School</t>
  </si>
  <si>
    <t>Cuttyhunk Elementary</t>
  </si>
  <si>
    <t>Cyril K. Brennan Middle School</t>
  </si>
  <si>
    <t>Cyrus E Dallin</t>
  </si>
  <si>
    <t>Cyrus Peirce</t>
  </si>
  <si>
    <t>Dale Street</t>
  </si>
  <si>
    <t>Daniel B Brunton</t>
  </si>
  <si>
    <t>Daniel Butler</t>
  </si>
  <si>
    <t>Daniel Feeney Preschool Center</t>
  </si>
  <si>
    <t>Daniel L Joyce Middle School</t>
  </si>
  <si>
    <t>Daniel P Hurld</t>
  </si>
  <si>
    <t>Daniel Webster</t>
  </si>
  <si>
    <t>Dante Alighieri Montessori School</t>
  </si>
  <si>
    <t>Danvers High</t>
  </si>
  <si>
    <t>Dartmouth High</t>
  </si>
  <si>
    <t>Dartmouth Middle</t>
  </si>
  <si>
    <t>David A Ellis</t>
  </si>
  <si>
    <t>David J. Quinn Middle School</t>
  </si>
  <si>
    <t>David Mindess</t>
  </si>
  <si>
    <t>David Prouty High</t>
  </si>
  <si>
    <t>Davis Hill Elementary</t>
  </si>
  <si>
    <t>Davis Thayer</t>
  </si>
  <si>
    <t>Dawson</t>
  </si>
  <si>
    <t>Day Elementary</t>
  </si>
  <si>
    <t>Dean S Luce</t>
  </si>
  <si>
    <t>Dearborn</t>
  </si>
  <si>
    <t>Dedham High</t>
  </si>
  <si>
    <t>Dedham Middle School</t>
  </si>
  <si>
    <t>Deer Hill</t>
  </si>
  <si>
    <t>Deerfield Elem (Deerfield)</t>
  </si>
  <si>
    <t>Deerfield Elementary</t>
  </si>
  <si>
    <t>Deerfield School</t>
  </si>
  <si>
    <t>Delaney</t>
  </si>
  <si>
    <t>Dennett Elementary</t>
  </si>
  <si>
    <t>Dennett Elementary (Plympton)</t>
  </si>
  <si>
    <t>Dennis C Haley</t>
  </si>
  <si>
    <t>Dennis-Yarmouth Regional High</t>
  </si>
  <si>
    <t>Devens School</t>
  </si>
  <si>
    <t>Dexter Park</t>
  </si>
  <si>
    <t>Dighton Elementary</t>
  </si>
  <si>
    <t>Dighton Middle School</t>
  </si>
  <si>
    <t>Dighton-Rehoboth Regional High School</t>
  </si>
  <si>
    <t>Diman Regional Vocational Technical High</t>
  </si>
  <si>
    <t>Discovery School at Four Corners</t>
  </si>
  <si>
    <t>Doherty Memorial High</t>
  </si>
  <si>
    <t>Doherty Middle</t>
  </si>
  <si>
    <t>Dolbeare</t>
  </si>
  <si>
    <t>Donald Mckay</t>
  </si>
  <si>
    <t>Donald P Timony Grammar</t>
  </si>
  <si>
    <t>Donald Ross</t>
  </si>
  <si>
    <t>Dorchester Academy</t>
  </si>
  <si>
    <t>Dorchester Collegiate Academy Charter</t>
  </si>
  <si>
    <t>Dorothy L Beckwith</t>
  </si>
  <si>
    <t>Douglas Elementary School</t>
  </si>
  <si>
    <t>Douglas High School</t>
  </si>
  <si>
    <t>Douglas MacArthur Elementary School</t>
  </si>
  <si>
    <t>Douglas Middle School</t>
  </si>
  <si>
    <t>Douglas Primary School</t>
  </si>
  <si>
    <t>Douglas Waybright</t>
  </si>
  <si>
    <t>Dover-Sherborn Reg High</t>
  </si>
  <si>
    <t>Dover-Sherborn Reg MS</t>
  </si>
  <si>
    <t>Dover-Sherborn Regional High</t>
  </si>
  <si>
    <t>Dover-Sherborn Regional Middle School</t>
  </si>
  <si>
    <t>Downey</t>
  </si>
  <si>
    <t>Dr An Wang School</t>
  </si>
  <si>
    <t>Dr Frederick N Sweetsir</t>
  </si>
  <si>
    <t>Dr Gertrude Bailey</t>
  </si>
  <si>
    <t>Dr John C Page School</t>
  </si>
  <si>
    <t>Dr Paul Nettle</t>
  </si>
  <si>
    <t>Dr W Arnone Community School</t>
  </si>
  <si>
    <t>Dr. Catherine Ellison-Rosa Parks Early Ed School</t>
  </si>
  <si>
    <t>Dr. Kevin M. Hurley Middle School</t>
  </si>
  <si>
    <t>Dr. Philip O. Coakley Middle School</t>
  </si>
  <si>
    <t>Dr. William Henderson Lower</t>
  </si>
  <si>
    <t>Dr. William Henderson Upper</t>
  </si>
  <si>
    <t>Dracut Senior High</t>
  </si>
  <si>
    <t>Drury High</t>
  </si>
  <si>
    <t>Dudley Elementary</t>
  </si>
  <si>
    <t>Dudley Middle School</t>
  </si>
  <si>
    <t>Dudley Street Neighborhood Charter School</t>
  </si>
  <si>
    <t>Dupont Middle</t>
  </si>
  <si>
    <t>Duxbury High</t>
  </si>
  <si>
    <t>Duxbury Middle</t>
  </si>
  <si>
    <t>E Ethel Little School</t>
  </si>
  <si>
    <t>E J Harrington</t>
  </si>
  <si>
    <t>E N White Elementary</t>
  </si>
  <si>
    <t>E Somerville Community</t>
  </si>
  <si>
    <t>E W Thurston Middle</t>
  </si>
  <si>
    <t>Eames Way School</t>
  </si>
  <si>
    <t>Early Childhood Center</t>
  </si>
  <si>
    <t>Early Childhood Center at the Doyle School</t>
  </si>
  <si>
    <t>Early Childhood Education Center</t>
  </si>
  <si>
    <t>Early Learning Center</t>
  </si>
  <si>
    <t>East Area</t>
  </si>
  <si>
    <t>East Boston Early Childhood Center</t>
  </si>
  <si>
    <t>East Boston High</t>
  </si>
  <si>
    <t>East Bridgewater JR./SR. High School</t>
  </si>
  <si>
    <t>East Brookfield Elementary</t>
  </si>
  <si>
    <t>East Elementary</t>
  </si>
  <si>
    <t>East Elementary School</t>
  </si>
  <si>
    <t>East Fairhaven</t>
  </si>
  <si>
    <t>East Falmouth Elementary</t>
  </si>
  <si>
    <t>East Gloucester Elementary</t>
  </si>
  <si>
    <t>East Longmeadow High</t>
  </si>
  <si>
    <t>East Meadow</t>
  </si>
  <si>
    <t>East Middle School</t>
  </si>
  <si>
    <t>East Street Elementary School</t>
  </si>
  <si>
    <t>East Taunton Elementary</t>
  </si>
  <si>
    <t>Eastford Road</t>
  </si>
  <si>
    <t>Eastham Elementary</t>
  </si>
  <si>
    <t>Eastham Elementary (Eastham)</t>
  </si>
  <si>
    <t>Easthampton High</t>
  </si>
  <si>
    <t>Easton Middle School</t>
  </si>
  <si>
    <t>Eddy Elementary</t>
  </si>
  <si>
    <t>Eddy Elementary (Brewster)</t>
  </si>
  <si>
    <t>Edgar A Hooks Elementary</t>
  </si>
  <si>
    <t>Edgar B Davis</t>
  </si>
  <si>
    <t>Edgartown Elementary</t>
  </si>
  <si>
    <t>Edgartown Elementary (Edgartown)</t>
  </si>
  <si>
    <t>Edison Academy</t>
  </si>
  <si>
    <t>Edison K-8</t>
  </si>
  <si>
    <t>Edith C Baker</t>
  </si>
  <si>
    <t>Edmund Hatch Bennett</t>
  </si>
  <si>
    <t>Edward A Sisson</t>
  </si>
  <si>
    <t>Edward Devotion</t>
  </si>
  <si>
    <t>Edward Everett</t>
  </si>
  <si>
    <t>Edward F. Leddy Preschool</t>
  </si>
  <si>
    <t>Edward F. Parthum</t>
  </si>
  <si>
    <t>Edward G. Molin Elementary School</t>
  </si>
  <si>
    <t>Edward M. Kennedy Academy for Health Careers (Horace Mann Charter School)</t>
  </si>
  <si>
    <t>Edward P. Boland School</t>
  </si>
  <si>
    <t>Edwin A Jones Early Childhood Center</t>
  </si>
  <si>
    <t>Egremont</t>
  </si>
  <si>
    <t>Elbridge Gerry</t>
  </si>
  <si>
    <t>ELC - West Zone</t>
  </si>
  <si>
    <t>Eleanor N Johnson Middle</t>
  </si>
  <si>
    <t>Elias Brookings</t>
  </si>
  <si>
    <t>Eliot Elementary</t>
  </si>
  <si>
    <t>Elizabeth Carter Brooks</t>
  </si>
  <si>
    <t>Elizabeth G Lyons Elementary</t>
  </si>
  <si>
    <t>Elizabeth Pole</t>
  </si>
  <si>
    <t>Elizabeth S Brown</t>
  </si>
  <si>
    <t>Ellen R Hathaway</t>
  </si>
  <si>
    <t>Ellis Mendell</t>
  </si>
  <si>
    <t>Elm Park Community</t>
  </si>
  <si>
    <t>Elm Street School</t>
  </si>
  <si>
    <t>Elmer S Bagnall</t>
  </si>
  <si>
    <t>Elmwood</t>
  </si>
  <si>
    <t>Elmwood Street</t>
  </si>
  <si>
    <t>Elsie A Hastings Elementary</t>
  </si>
  <si>
    <t>Elwyn G Campbell</t>
  </si>
  <si>
    <t>Emily G Wetherbee</t>
  </si>
  <si>
    <t>Emma L Miller Elementary School</t>
  </si>
  <si>
    <t>Enoch Cobb Early Learning Center</t>
  </si>
  <si>
    <t>Ephraim Curtis Middle</t>
  </si>
  <si>
    <t>Ernest F Upham</t>
  </si>
  <si>
    <t>Erving Elementary</t>
  </si>
  <si>
    <t>Erving Elementary (Erving)</t>
  </si>
  <si>
    <t>Essex Elementary</t>
  </si>
  <si>
    <t>Essex Technical High School</t>
  </si>
  <si>
    <t>Eugene C Vining</t>
  </si>
  <si>
    <t>Eugene Wright Science and Technology Academy</t>
  </si>
  <si>
    <t>Everett High</t>
  </si>
  <si>
    <t>Everett W Robinson</t>
  </si>
  <si>
    <t>Excel Academy Charter School</t>
  </si>
  <si>
    <t>Excel High School</t>
  </si>
  <si>
    <t>Ezra H Baker Innovation School</t>
  </si>
  <si>
    <t>F A Cleveland</t>
  </si>
  <si>
    <t>F A Day Middle</t>
  </si>
  <si>
    <t>Fairhaven High</t>
  </si>
  <si>
    <t>Fairview Elementary</t>
  </si>
  <si>
    <t>Fall Brook</t>
  </si>
  <si>
    <t>Fall River Gateway to College @ BCC</t>
  </si>
  <si>
    <t>Falls</t>
  </si>
  <si>
    <t>Falmouth High</t>
  </si>
  <si>
    <t>Fannie E Proctor</t>
  </si>
  <si>
    <t>Fannie E Proctor (Northborough)</t>
  </si>
  <si>
    <t>Farmington River Elementary</t>
  </si>
  <si>
    <t>Fecteau-Leary Junior/Senior High School</t>
  </si>
  <si>
    <t>Federal Furnace School</t>
  </si>
  <si>
    <t>Federal Street School</t>
  </si>
  <si>
    <t>Fenway High School</t>
  </si>
  <si>
    <t>Ferryway</t>
  </si>
  <si>
    <t>Field Elementary School</t>
  </si>
  <si>
    <t>Fisher</t>
  </si>
  <si>
    <t>Fisher Hill</t>
  </si>
  <si>
    <t>Fiske</t>
  </si>
  <si>
    <t>Fitchburg High</t>
  </si>
  <si>
    <t>Flagg Street</t>
  </si>
  <si>
    <t>Fletcher/Maynard Academy</t>
  </si>
  <si>
    <t>Floral Street School</t>
  </si>
  <si>
    <t>Florence Roche School</t>
  </si>
  <si>
    <t>Florence Sawyer School</t>
  </si>
  <si>
    <t>Forest Avenue Elementary</t>
  </si>
  <si>
    <t>Forest Grove Middle</t>
  </si>
  <si>
    <t>Forest Park Middle</t>
  </si>
  <si>
    <t>Forestdale</t>
  </si>
  <si>
    <t>Forestdale School</t>
  </si>
  <si>
    <t>Fort Meadow Early Childhood Center</t>
  </si>
  <si>
    <t>Fort River Elementary</t>
  </si>
  <si>
    <t>Fort River Elementary (Amherst)</t>
  </si>
  <si>
    <t>Four Rivers Charter Public School</t>
  </si>
  <si>
    <t>Fowler School</t>
  </si>
  <si>
    <t>Fox Hill</t>
  </si>
  <si>
    <t>Foxborough High</t>
  </si>
  <si>
    <t>Foxborough Regional Charter School</t>
  </si>
  <si>
    <t>Framingham High School</t>
  </si>
  <si>
    <t>Frances Drake School</t>
  </si>
  <si>
    <t>Francis J Kane</t>
  </si>
  <si>
    <t>Francis J McGrath Elementary</t>
  </si>
  <si>
    <t>Francis M Leahy</t>
  </si>
  <si>
    <t>Francis T Bresnahan Elementary</t>
  </si>
  <si>
    <t>Francis W Parker</t>
  </si>
  <si>
    <t>Francis W. Parker Charter Essential School</t>
  </si>
  <si>
    <t>Francis Wyman Elementary</t>
  </si>
  <si>
    <t>Frank H Freedman</t>
  </si>
  <si>
    <t>Frank M Sokolowski Elementary</t>
  </si>
  <si>
    <t>Franklin Ave</t>
  </si>
  <si>
    <t>Franklin County Technical</t>
  </si>
  <si>
    <t>Franklin D Roosevelt</t>
  </si>
  <si>
    <t>Franklin Early Childhood Development Center</t>
  </si>
  <si>
    <t>Franklin High</t>
  </si>
  <si>
    <t>Frederick C Murphy</t>
  </si>
  <si>
    <t>Frederick Harris</t>
  </si>
  <si>
    <t>Frederick J Dutile</t>
  </si>
  <si>
    <t>Frederick W. Hartnett Middle School</t>
  </si>
  <si>
    <t>Freeman-Kennedy School</t>
  </si>
  <si>
    <t>Freetown Elementary (Freetown)</t>
  </si>
  <si>
    <t>Freetown Elementary School</t>
  </si>
  <si>
    <t>Freetown-Lakeville Middle School</t>
  </si>
  <si>
    <t>Frolio Middle School</t>
  </si>
  <si>
    <t>Frontier Reg</t>
  </si>
  <si>
    <t>Frontier Regional</t>
  </si>
  <si>
    <t>Frost Middle School</t>
  </si>
  <si>
    <t>Full Circle High School</t>
  </si>
  <si>
    <t>Fuller Meadow</t>
  </si>
  <si>
    <t>Fuller Meadow (Middleton)</t>
  </si>
  <si>
    <t>Fuller Middle</t>
  </si>
  <si>
    <t>Furnace Brook Middle</t>
  </si>
  <si>
    <t>Galvin Middle School</t>
  </si>
  <si>
    <t>Gardner Academy for Learning and Technology</t>
  </si>
  <si>
    <t>Gardner High</t>
  </si>
  <si>
    <t>Gardner Middle School</t>
  </si>
  <si>
    <t>Gardner Pilot Academy</t>
  </si>
  <si>
    <t>Garfield Elementary School</t>
  </si>
  <si>
    <t>Garfield Middle School</t>
  </si>
  <si>
    <t>Gates Intermediate School</t>
  </si>
  <si>
    <t>Gates Lane</t>
  </si>
  <si>
    <t>Gateway Regional High</t>
  </si>
  <si>
    <t>Gateway Regional Junior High School</t>
  </si>
  <si>
    <t>Gateway Regional Middle School</t>
  </si>
  <si>
    <t>Gateway to College at Holyoke Community College</t>
  </si>
  <si>
    <t>Gateway to College at Springfield Technical Community College</t>
  </si>
  <si>
    <t>Gen John J Stefanik</t>
  </si>
  <si>
    <t>General John Nixon Elementary</t>
  </si>
  <si>
    <t>George F. Kelly Elementary</t>
  </si>
  <si>
    <t>George F. Willett</t>
  </si>
  <si>
    <t>George H Conley</t>
  </si>
  <si>
    <t>George H Potter</t>
  </si>
  <si>
    <t>George H. Englesby Elementary School</t>
  </si>
  <si>
    <t>George Keverian School</t>
  </si>
  <si>
    <t>George R Austin Intermediate School</t>
  </si>
  <si>
    <t>George R Martin</t>
  </si>
  <si>
    <t>George R. Austin Intermediate School (Lakeville)</t>
  </si>
  <si>
    <t>Georgetown High School</t>
  </si>
  <si>
    <t>Georgetown Middle School</t>
  </si>
  <si>
    <t>Gerard A. Guilmette</t>
  </si>
  <si>
    <t>German Gerena Community School</t>
  </si>
  <si>
    <t>Gill Elem</t>
  </si>
  <si>
    <t>Gill Elementary</t>
  </si>
  <si>
    <t>Gilmore School Early Childhood Center</t>
  </si>
  <si>
    <t>Glenbrook Middle</t>
  </si>
  <si>
    <t>Glenwood</t>
  </si>
  <si>
    <t>Glenwood Elementary School</t>
  </si>
  <si>
    <t>Glickman Elementary</t>
  </si>
  <si>
    <t>Global Learning Charter Public School</t>
  </si>
  <si>
    <t>Gloucester High</t>
  </si>
  <si>
    <t>Glover</t>
  </si>
  <si>
    <t>Goddard Alternative School</t>
  </si>
  <si>
    <t>Goddard School/Science Technical</t>
  </si>
  <si>
    <t>Golden Hill</t>
  </si>
  <si>
    <t>Goodrich Academy</t>
  </si>
  <si>
    <t>Goodyear Elementary School</t>
  </si>
  <si>
    <t>Gordon W Mitchell</t>
  </si>
  <si>
    <t>Gov Edward Winslow</t>
  </si>
  <si>
    <t>Gr Lawrence Regional Vocational Technical</t>
  </si>
  <si>
    <t>Gr Lowell Regional Vocational Technical</t>
  </si>
  <si>
    <t>Gr New Bedford Vocational Technical</t>
  </si>
  <si>
    <t>Grace Farrar Cole</t>
  </si>
  <si>
    <t>Grafton High School</t>
  </si>
  <si>
    <t>Grafton Middle</t>
  </si>
  <si>
    <t>Grafton Street</t>
  </si>
  <si>
    <t>Graham and Parks</t>
  </si>
  <si>
    <t>Granby Jr Sr High School</t>
  </si>
  <si>
    <t>Granite Valley Middle</t>
  </si>
  <si>
    <t>Granville Village School</t>
  </si>
  <si>
    <t>Great Falls Middle</t>
  </si>
  <si>
    <t>Great Oak</t>
  </si>
  <si>
    <t>Greater Egleston Community High School</t>
  </si>
  <si>
    <t>Green Meadow</t>
  </si>
  <si>
    <t>Green Meadows Elementary</t>
  </si>
  <si>
    <t>Green River</t>
  </si>
  <si>
    <t>Greenfield High</t>
  </si>
  <si>
    <t>Greenfield Middle</t>
  </si>
  <si>
    <t>Greenhalge</t>
  </si>
  <si>
    <t>Greenleaf</t>
  </si>
  <si>
    <t>Greenlodge</t>
  </si>
  <si>
    <t>Greenmont Avenue</t>
  </si>
  <si>
    <t>Greenwood</t>
  </si>
  <si>
    <t>Greylock</t>
  </si>
  <si>
    <t>Groton Dunstable Regional</t>
  </si>
  <si>
    <t>Groton Dunstable Regional Middle</t>
  </si>
  <si>
    <t>Guilmette Middle School</t>
  </si>
  <si>
    <t>H H Galligan</t>
  </si>
  <si>
    <t>H Olive Day</t>
  </si>
  <si>
    <t>H.B. Lawrence School</t>
  </si>
  <si>
    <t>Hadley Elementary</t>
  </si>
  <si>
    <t>Haggerty</t>
  </si>
  <si>
    <t>Hajjar Elementary</t>
  </si>
  <si>
    <t>Hale</t>
  </si>
  <si>
    <t>Halifax Elementary</t>
  </si>
  <si>
    <t>Halifax Elementary (Halifax)</t>
  </si>
  <si>
    <t>Hamilton-Wenham Regional High</t>
  </si>
  <si>
    <t>Hampden Charter School of Science</t>
  </si>
  <si>
    <t>Hampshire Reg High</t>
  </si>
  <si>
    <t>Hampshire Regional High</t>
  </si>
  <si>
    <t>Hancock Elementary</t>
  </si>
  <si>
    <t>Hancock Elementary (Hancock)</t>
  </si>
  <si>
    <t>Hannah Elementary</t>
  </si>
  <si>
    <t>Hanover High</t>
  </si>
  <si>
    <t>Hanover Middle</t>
  </si>
  <si>
    <t>Hanscom Middle</t>
  </si>
  <si>
    <t>Hanscom Primary</t>
  </si>
  <si>
    <t>Hanson Middle School</t>
  </si>
  <si>
    <t>Happy Hollow School</t>
  </si>
  <si>
    <t>Hardwick Elementary</t>
  </si>
  <si>
    <t>Hardy</t>
  </si>
  <si>
    <t>Harold L Qualters Middle</t>
  </si>
  <si>
    <t>Harrington</t>
  </si>
  <si>
    <t>Harry Lee Cole</t>
  </si>
  <si>
    <t>Harry Lee Cole (Boxford)</t>
  </si>
  <si>
    <t>Harvard-Kent</t>
  </si>
  <si>
    <t>Harwich Elementary School</t>
  </si>
  <si>
    <t>Hastings Middle</t>
  </si>
  <si>
    <t>Hatfield Elementary</t>
  </si>
  <si>
    <t>Hatherly Elementary</t>
  </si>
  <si>
    <t>Haverhill Alternative School</t>
  </si>
  <si>
    <t>Haverhill High</t>
  </si>
  <si>
    <t>Hawlemont Regional</t>
  </si>
  <si>
    <t>Hawthorne Brook</t>
  </si>
  <si>
    <t>Hayden/McFadden</t>
  </si>
  <si>
    <t>Haynes Early Education Center</t>
  </si>
  <si>
    <t>Head Start</t>
  </si>
  <si>
    <t>Health &amp; Human Services High School</t>
  </si>
  <si>
    <t>Heard Street</t>
  </si>
  <si>
    <t>Heath</t>
  </si>
  <si>
    <t>Heath Elementary</t>
  </si>
  <si>
    <t>Heath-Brook</t>
  </si>
  <si>
    <t>Hedge</t>
  </si>
  <si>
    <t>Heights Elementary</t>
  </si>
  <si>
    <t>Helen Hansen Elementary</t>
  </si>
  <si>
    <t>Helen James (Williamsburg)</t>
  </si>
  <si>
    <t>Helen Keller Elementary</t>
  </si>
  <si>
    <t>Helen R Donaghue School</t>
  </si>
  <si>
    <t>Helen Y. Davis Leadership Academy Charter Public School</t>
  </si>
  <si>
    <t>Hemenway</t>
  </si>
  <si>
    <t>Henri A. Yelle</t>
  </si>
  <si>
    <t>Henry B. Burkland Elementary School</t>
  </si>
  <si>
    <t>Henry C Sanborn Elementary</t>
  </si>
  <si>
    <t>Henry E Warren Elementary</t>
  </si>
  <si>
    <t>Henry Grew</t>
  </si>
  <si>
    <t>Henry J Robinson Middle</t>
  </si>
  <si>
    <t>Henry Lord Community School</t>
  </si>
  <si>
    <t>Henry P Clough</t>
  </si>
  <si>
    <t>Henry Whittemore Elementary School</t>
  </si>
  <si>
    <t>Herbert Clark Hoover</t>
  </si>
  <si>
    <t>Heritage School</t>
  </si>
  <si>
    <t>Higginson</t>
  </si>
  <si>
    <t>Higginson/Lewis K-8</t>
  </si>
  <si>
    <t>High Plain Elementary</t>
  </si>
  <si>
    <t>High Rock School</t>
  </si>
  <si>
    <t>High School Learning Center</t>
  </si>
  <si>
    <t>High School Of Commerce</t>
  </si>
  <si>
    <t>Highland</t>
  </si>
  <si>
    <t>Highlands</t>
  </si>
  <si>
    <t>Hildreth Elementary School</t>
  </si>
  <si>
    <t>Hill View Montessori Charter Public School</t>
  </si>
  <si>
    <t>Hillcrest</t>
  </si>
  <si>
    <t>Hillcrest Elementary School</t>
  </si>
  <si>
    <t>Hill-Roberts Elementary School</t>
  </si>
  <si>
    <t>Hillside Elementary</t>
  </si>
  <si>
    <t>Hilltown Cooperative Charter Public School</t>
  </si>
  <si>
    <t>Hingham High</t>
  </si>
  <si>
    <t>Hingham Middle School</t>
  </si>
  <si>
    <t>Hiram L Dorman</t>
  </si>
  <si>
    <t>Hobomock Elementary</t>
  </si>
  <si>
    <t>Hobomock Elementary (Pembroke)</t>
  </si>
  <si>
    <t>Holbrook Jr Sr High</t>
  </si>
  <si>
    <t>Holland Elementary</t>
  </si>
  <si>
    <t>Holland Elementary (Holland)</t>
  </si>
  <si>
    <t>Hollis</t>
  </si>
  <si>
    <t>Holliston High</t>
  </si>
  <si>
    <t>Holten Richmond Middle School</t>
  </si>
  <si>
    <t>Holyoke Community Charter School</t>
  </si>
  <si>
    <t>Holyoke High</t>
  </si>
  <si>
    <t>Homer Street</t>
  </si>
  <si>
    <t>Hood</t>
  </si>
  <si>
    <t>Hoosac Valley High</t>
  </si>
  <si>
    <t>Hoosac Valley Middle &amp; High School</t>
  </si>
  <si>
    <t>Hopedale Jr Sr High</t>
  </si>
  <si>
    <t>Hopewell</t>
  </si>
  <si>
    <t>Hopkins Academy</t>
  </si>
  <si>
    <t>Hopkins Elementary School</t>
  </si>
  <si>
    <t>Hopkinton High</t>
  </si>
  <si>
    <t>Hopkinton Middle School</t>
  </si>
  <si>
    <t>Hopkinton Pre-School</t>
  </si>
  <si>
    <t>Horace Mann</t>
  </si>
  <si>
    <t>Horace Mann Laboratory</t>
  </si>
  <si>
    <t>Horace Mann School for the Deaf</t>
  </si>
  <si>
    <t>Hosmer</t>
  </si>
  <si>
    <t>Houghton Elementary</t>
  </si>
  <si>
    <t>Howard School</t>
  </si>
  <si>
    <t>Howe-Manning</t>
  </si>
  <si>
    <t>Howe-Manning (Middleton)</t>
  </si>
  <si>
    <t>Hubbardston Center</t>
  </si>
  <si>
    <t>Huckleberry Hill</t>
  </si>
  <si>
    <t>Hudson High</t>
  </si>
  <si>
    <t>Hugh Roe O'Donnell</t>
  </si>
  <si>
    <t>Hull High</t>
  </si>
  <si>
    <t>Humanities &amp; Leadership Development High School</t>
  </si>
  <si>
    <t>Hunnewell</t>
  </si>
  <si>
    <t>Huntington</t>
  </si>
  <si>
    <t>Hyannis West Elementary</t>
  </si>
  <si>
    <t>Hyman Fine Elementary School</t>
  </si>
  <si>
    <t>IB School of Quabbin</t>
  </si>
  <si>
    <t>Indian Brook</t>
  </si>
  <si>
    <t>Indian Head</t>
  </si>
  <si>
    <t>Indian Orchard Elementary</t>
  </si>
  <si>
    <t>Ingalls</t>
  </si>
  <si>
    <t>Innovation Academy Charter School</t>
  </si>
  <si>
    <t>International High School</t>
  </si>
  <si>
    <t>Ipswich High</t>
  </si>
  <si>
    <t>Ipswich Middle School</t>
  </si>
  <si>
    <t>Israel Loring School</t>
  </si>
  <si>
    <t>Ivan G Smith</t>
  </si>
  <si>
    <t>J C Solmonese</t>
  </si>
  <si>
    <t>J F Kennedy Elementary</t>
  </si>
  <si>
    <t>J F Kennedy Memorial</t>
  </si>
  <si>
    <t>J F Kennedy Middle School</t>
  </si>
  <si>
    <t>J Harding Armstrong</t>
  </si>
  <si>
    <t>J Henry Higgins Middle</t>
  </si>
  <si>
    <t>J Turner Hood</t>
  </si>
  <si>
    <t>J Warren Killam</t>
  </si>
  <si>
    <t>Jabish Middle School</t>
  </si>
  <si>
    <t>Jackson Mann</t>
  </si>
  <si>
    <t>Jackson Street</t>
  </si>
  <si>
    <t>Jacob Hiatt Magnet</t>
  </si>
  <si>
    <t>James B Congdon</t>
  </si>
  <si>
    <t>James Clark School</t>
  </si>
  <si>
    <t>James Condon Elementary</t>
  </si>
  <si>
    <t>James F Hennessey</t>
  </si>
  <si>
    <t>James Fitzgerald Elementary School</t>
  </si>
  <si>
    <t>James J Chittick</t>
  </si>
  <si>
    <t>James M. Quinn School</t>
  </si>
  <si>
    <t>James Otis</t>
  </si>
  <si>
    <t>James P Timilty Middle</t>
  </si>
  <si>
    <t>James Russell Lowell</t>
  </si>
  <si>
    <t>James S Daley Middle School</t>
  </si>
  <si>
    <t>James Sullivan Middle School</t>
  </si>
  <si>
    <t>James Tansey</t>
  </si>
  <si>
    <t>James W Hennigan</t>
  </si>
  <si>
    <t>Jefferson Elementary</t>
  </si>
  <si>
    <t>Jefferson Elementary School</t>
  </si>
  <si>
    <t>Jenkins Elementary School</t>
  </si>
  <si>
    <t>Jeremiah E Burke High</t>
  </si>
  <si>
    <t>Jireh Swift</t>
  </si>
  <si>
    <t>John A Bishop</t>
  </si>
  <si>
    <t>John A. Crisafulli Elementary School</t>
  </si>
  <si>
    <t>John Ashley</t>
  </si>
  <si>
    <t>John Avery Parker</t>
  </si>
  <si>
    <t>John B Devalles</t>
  </si>
  <si>
    <t>John Breen School</t>
  </si>
  <si>
    <t>John D Hardy</t>
  </si>
  <si>
    <t>John D Mc Govern Elementary</t>
  </si>
  <si>
    <t>John D Philbrick</t>
  </si>
  <si>
    <t>John D Runkle</t>
  </si>
  <si>
    <t>John E Burke</t>
  </si>
  <si>
    <t>John E. McCarthy</t>
  </si>
  <si>
    <t>John Eliot</t>
  </si>
  <si>
    <t>John F Kennedy</t>
  </si>
  <si>
    <t>John F Kennedy Elementary</t>
  </si>
  <si>
    <t>John F Kennedy Middle</t>
  </si>
  <si>
    <t>John F Kennedy Middle School</t>
  </si>
  <si>
    <t>John F Parker Middle</t>
  </si>
  <si>
    <t>John F. Ryan</t>
  </si>
  <si>
    <t>John G Whittier</t>
  </si>
  <si>
    <t>John Glenn Middle</t>
  </si>
  <si>
    <t>John H Duval</t>
  </si>
  <si>
    <t>John Hannigan</t>
  </si>
  <si>
    <t>John J Ahern</t>
  </si>
  <si>
    <t>John J Doran</t>
  </si>
  <si>
    <t>John J Duggan Middle</t>
  </si>
  <si>
    <t>John J McGlynn Elementary School</t>
  </si>
  <si>
    <t>John J Shaughnessy</t>
  </si>
  <si>
    <t>John J. McGlynn Middle School</t>
  </si>
  <si>
    <t>John K Tarbox</t>
  </si>
  <si>
    <t>John M Tobin</t>
  </si>
  <si>
    <t>John P Oldham</t>
  </si>
  <si>
    <t>John R Fausey</t>
  </si>
  <si>
    <t>John T Reid Middle</t>
  </si>
  <si>
    <t>John T. Nichols Middle</t>
  </si>
  <si>
    <t>John W McCormack</t>
  </si>
  <si>
    <t>John W Rogers Middle</t>
  </si>
  <si>
    <t>John W. McDevitt Middle School</t>
  </si>
  <si>
    <t>John W. Wynn Middle</t>
  </si>
  <si>
    <t>John Ward</t>
  </si>
  <si>
    <t>John William Decas</t>
  </si>
  <si>
    <t>John Winthrop</t>
  </si>
  <si>
    <t>Johnny Appleseed</t>
  </si>
  <si>
    <t>Johnson</t>
  </si>
  <si>
    <t>Johnson Early Childhood Center</t>
  </si>
  <si>
    <t>Jonas Clarke Middle</t>
  </si>
  <si>
    <t>Jordan/Jackson Elementary</t>
  </si>
  <si>
    <t>Joseph A Campbell Elementary</t>
  </si>
  <si>
    <t>Joseph A. Browne School</t>
  </si>
  <si>
    <t>Joseph C Chamberlain</t>
  </si>
  <si>
    <t>Joseph Case High</t>
  </si>
  <si>
    <t>Joseph Case Jr High</t>
  </si>
  <si>
    <t>Joseph Demello</t>
  </si>
  <si>
    <t>Joseph E Fiske</t>
  </si>
  <si>
    <t>Joseph Estabrook</t>
  </si>
  <si>
    <t>Joseph F. Plouffe Academy</t>
  </si>
  <si>
    <t>Joseph G Luther</t>
  </si>
  <si>
    <t>Joseph H Gibbons</t>
  </si>
  <si>
    <t>Joseph H Martin</t>
  </si>
  <si>
    <t>Joseph J Hurley</t>
  </si>
  <si>
    <t>Joseph Lee</t>
  </si>
  <si>
    <t>Joseph McAvinnue</t>
  </si>
  <si>
    <t>Joseph Metcalf School</t>
  </si>
  <si>
    <t>Joseph Osgood</t>
  </si>
  <si>
    <t>Joseph P Keefe Technical High School</t>
  </si>
  <si>
    <t>Joseph P Manning</t>
  </si>
  <si>
    <t>Joseph P Tynan</t>
  </si>
  <si>
    <t>Joseph R Dawe Jr Elementary</t>
  </si>
  <si>
    <t>Joseph W Martin Jr Elementary</t>
  </si>
  <si>
    <t>Joshua Eaton</t>
  </si>
  <si>
    <t>Josiah Haynes</t>
  </si>
  <si>
    <t>Josiah Quincy</t>
  </si>
  <si>
    <t>Joyce Kilmer</t>
  </si>
  <si>
    <t>Julia F Callahan</t>
  </si>
  <si>
    <t>Juniper Hill School</t>
  </si>
  <si>
    <t>Justus C. Richardson Middle School</t>
  </si>
  <si>
    <t>Katharine Lee Bates</t>
  </si>
  <si>
    <t>Kathryn P. Stoklosa Middle School</t>
  </si>
  <si>
    <t>Keith Middle School</t>
  </si>
  <si>
    <t>Kelly Elementary</t>
  </si>
  <si>
    <t>Kennedy-Longfellow</t>
  </si>
  <si>
    <t>Kenneth Coombs School</t>
  </si>
  <si>
    <t>Kensington International School</t>
  </si>
  <si>
    <t>King Elementary School</t>
  </si>
  <si>
    <t>King K-8</t>
  </si>
  <si>
    <t>King Open</t>
  </si>
  <si>
    <t>King Philip Middle School</t>
  </si>
  <si>
    <t>King Philip Regional High</t>
  </si>
  <si>
    <t>Kingston Elementary</t>
  </si>
  <si>
    <t>Kingston Elementary (Kingston)</t>
  </si>
  <si>
    <t>Kingston Intermediate</t>
  </si>
  <si>
    <t>Kingston Intermediate (Kingston)</t>
  </si>
  <si>
    <t>KIPP Academy Boston Charter School</t>
  </si>
  <si>
    <t>KIPP Academy Lynn Charter School</t>
  </si>
  <si>
    <t>Kittredge</t>
  </si>
  <si>
    <t>Knox Trail Middle School</t>
  </si>
  <si>
    <t>L D Batchelder</t>
  </si>
  <si>
    <t>L F Dewing</t>
  </si>
  <si>
    <t>L G Nourse Elementary</t>
  </si>
  <si>
    <t>L H Coffin</t>
  </si>
  <si>
    <t>Lafayette School</t>
  </si>
  <si>
    <t>Lake View</t>
  </si>
  <si>
    <t>Laliberte Elementary School</t>
  </si>
  <si>
    <t>Lambert-Lavoie</t>
  </si>
  <si>
    <t>Lanesborough Elementary</t>
  </si>
  <si>
    <t>Lanesborough Elementary (Lanesborough)</t>
  </si>
  <si>
    <t>Laura Lee Therapeutic Day School</t>
  </si>
  <si>
    <t>Lawlor Early Childhood Center</t>
  </si>
  <si>
    <t>Lawrence Family Development Charter School</t>
  </si>
  <si>
    <t>Lawrence Family Public Academy</t>
  </si>
  <si>
    <t>Lawrence High School</t>
  </si>
  <si>
    <t>Lawrence W Pingree</t>
  </si>
  <si>
    <t>Leblanc Therapeutic Day School</t>
  </si>
  <si>
    <t>Lee Academy</t>
  </si>
  <si>
    <t>Lee Elementary</t>
  </si>
  <si>
    <t>Lee Elementary (Lee)</t>
  </si>
  <si>
    <t>Lee Middle/High School</t>
  </si>
  <si>
    <t>Lee Middle/High School (Lee)</t>
  </si>
  <si>
    <t>Leeds</t>
  </si>
  <si>
    <t>Leicester High</t>
  </si>
  <si>
    <t>Leicester Memorial Elementary</t>
  </si>
  <si>
    <t>Leicester Middle</t>
  </si>
  <si>
    <t>Leicester Primary School</t>
  </si>
  <si>
    <t>Lenox Memorial High</t>
  </si>
  <si>
    <t>Leominster Center for Excellence</t>
  </si>
  <si>
    <t>Leominster High School</t>
  </si>
  <si>
    <t>Leroy E.Mayo</t>
  </si>
  <si>
    <t>Leroy Wood</t>
  </si>
  <si>
    <t>Letourneau Elementary School</t>
  </si>
  <si>
    <t>Leverett Elementary</t>
  </si>
  <si>
    <t>Leverett Elementary (Leverett)</t>
  </si>
  <si>
    <t>Lexington Children's Place</t>
  </si>
  <si>
    <t>Lexington High</t>
  </si>
  <si>
    <t>Libertas Academy Charter School</t>
  </si>
  <si>
    <t>Liberty</t>
  </si>
  <si>
    <t>Liberty Preparatory Academy</t>
  </si>
  <si>
    <t>Lilja Elementary</t>
  </si>
  <si>
    <t>Lilla G. Frederick Middle School</t>
  </si>
  <si>
    <t>Lillian M Jacobs</t>
  </si>
  <si>
    <t>Lincoln Elementary</t>
  </si>
  <si>
    <t>Lincoln School</t>
  </si>
  <si>
    <t>Lincoln Street</t>
  </si>
  <si>
    <t>Lincoln Street (Northborough)</t>
  </si>
  <si>
    <t>Lincoln-Eliot</t>
  </si>
  <si>
    <t>Lincoln-Hancock Community School</t>
  </si>
  <si>
    <t>Lincoln-Sudbury Regional High</t>
  </si>
  <si>
    <t>Lincoln-Thomson</t>
  </si>
  <si>
    <t>Linden</t>
  </si>
  <si>
    <t>Linscott-Rumford</t>
  </si>
  <si>
    <t>Littleton High School</t>
  </si>
  <si>
    <t>Littleton Middle School</t>
  </si>
  <si>
    <t>Littleville Elementary School</t>
  </si>
  <si>
    <t>Litwin</t>
  </si>
  <si>
    <t>Locke Middle</t>
  </si>
  <si>
    <t>Loker School</t>
  </si>
  <si>
    <t>Longmeadow High</t>
  </si>
  <si>
    <t>Louis F Angelo Elementary</t>
  </si>
  <si>
    <t>Louise A Conley</t>
  </si>
  <si>
    <t>Louise Davy Trahan</t>
  </si>
  <si>
    <t>Lowell Collegiate Charter School</t>
  </si>
  <si>
    <t>Lowell Community Charter Public School</t>
  </si>
  <si>
    <t>Lowell High</t>
  </si>
  <si>
    <t>Lowell Middlesex Academy Charter School</t>
  </si>
  <si>
    <t>Lt Clayre Sullivan Elementary</t>
  </si>
  <si>
    <t>Lt Elezer Davis</t>
  </si>
  <si>
    <t>Lt Elmer J McMahon Elementary</t>
  </si>
  <si>
    <t>Lt Job Lane School</t>
  </si>
  <si>
    <t>Lt Peter M Hansen</t>
  </si>
  <si>
    <t>Ludlow Senior High</t>
  </si>
  <si>
    <t>Lunenburg High</t>
  </si>
  <si>
    <t>Lunenburg Primary School</t>
  </si>
  <si>
    <t>Lura A. White Elementary School</t>
  </si>
  <si>
    <t>Luther Burbank Middle School</t>
  </si>
  <si>
    <t>Luther Conant School</t>
  </si>
  <si>
    <t>Lynch Elementary</t>
  </si>
  <si>
    <t>Lyndon</t>
  </si>
  <si>
    <t>Lynn English High</t>
  </si>
  <si>
    <t>Lynn Vocational Technical Institute</t>
  </si>
  <si>
    <t>Lynn Woods</t>
  </si>
  <si>
    <t>Lynnfield High</t>
  </si>
  <si>
    <t>Lynnfield Middle School</t>
  </si>
  <si>
    <t>Lynnfield Preschool</t>
  </si>
  <si>
    <t>Lynnhurst</t>
  </si>
  <si>
    <t>Lyon K-8</t>
  </si>
  <si>
    <t>Lyon Upper 9-12</t>
  </si>
  <si>
    <t>M Marcus Kiley Middle</t>
  </si>
  <si>
    <t>M Norcross Stratton</t>
  </si>
  <si>
    <t>Ma Academy for Math and Science School</t>
  </si>
  <si>
    <t>Mabelle M Burrell</t>
  </si>
  <si>
    <t>Madeleine Dugger Andrews</t>
  </si>
  <si>
    <t>Madeline English School</t>
  </si>
  <si>
    <t>Madison Park High</t>
  </si>
  <si>
    <t>Major Edwards Elementary</t>
  </si>
  <si>
    <t>Malcolm L Bell</t>
  </si>
  <si>
    <t>Malcolm White</t>
  </si>
  <si>
    <t>Malden Early Learning Center</t>
  </si>
  <si>
    <t>Malden High</t>
  </si>
  <si>
    <t>Manassah E Bradley</t>
  </si>
  <si>
    <t>Manchester Essex Regional High School</t>
  </si>
  <si>
    <t>Manchester Essex Regional Middle School</t>
  </si>
  <si>
    <t>Manchester Memorial Elementary</t>
  </si>
  <si>
    <t>Manomet Elementary</t>
  </si>
  <si>
    <t>Mansfield High</t>
  </si>
  <si>
    <t>Manthala George Jr. School</t>
  </si>
  <si>
    <t>Maple</t>
  </si>
  <si>
    <t>Mapleshade</t>
  </si>
  <si>
    <t>Maquan Elementary</t>
  </si>
  <si>
    <t>Marblehead Community Charter Public School</t>
  </si>
  <si>
    <t>Marblehead High</t>
  </si>
  <si>
    <t>Marblehead Veterans Middle School</t>
  </si>
  <si>
    <t>Margaret A Neary</t>
  </si>
  <si>
    <t>Margaret A Neary (Southborough)</t>
  </si>
  <si>
    <t>Margaret C Ells</t>
  </si>
  <si>
    <t>Margaret L Donovan</t>
  </si>
  <si>
    <t>Margarita Muniz Academy</t>
  </si>
  <si>
    <t>Marguerite E Peaslee</t>
  </si>
  <si>
    <t>Marguerite E Peaslee (Northborough)</t>
  </si>
  <si>
    <t>Marguerite E Small Elementary</t>
  </si>
  <si>
    <t>Maria Hastings</t>
  </si>
  <si>
    <t>Maria L. Baldwin</t>
  </si>
  <si>
    <t>Maria Weston Chapman Middle School</t>
  </si>
  <si>
    <t>Mario Umana Academy</t>
  </si>
  <si>
    <t>Marion E Zeh</t>
  </si>
  <si>
    <t>Marion E Zeh (Northborough)</t>
  </si>
  <si>
    <t>Mark G Hoyle Elementary</t>
  </si>
  <si>
    <t>Marks Meadow Laboratory (Amherst)</t>
  </si>
  <si>
    <t>Marlborough High</t>
  </si>
  <si>
    <t>Marsh Grammar School</t>
  </si>
  <si>
    <t>Marshall Middle School</t>
  </si>
  <si>
    <t>Marshall Simonds Middle</t>
  </si>
  <si>
    <t>Marshfield High</t>
  </si>
  <si>
    <t>Martha Jones</t>
  </si>
  <si>
    <t>Martha's Vineyard Charter School</t>
  </si>
  <si>
    <t>Marthas Vineyard Reg High</t>
  </si>
  <si>
    <t>Martha's Vineyard Regional High</t>
  </si>
  <si>
    <t>Martin E Young Elementary</t>
  </si>
  <si>
    <t>Martin Luther King Jr.</t>
  </si>
  <si>
    <t>Martin Luther King Jr. Charter School of Excellence</t>
  </si>
  <si>
    <t>Martinson Elementary</t>
  </si>
  <si>
    <t>Mary A. Dryden Veterans Memorial School</t>
  </si>
  <si>
    <t>Mary D Altavesta</t>
  </si>
  <si>
    <t>Mary E Finn School</t>
  </si>
  <si>
    <t>Mary E Finn School (Southborough)</t>
  </si>
  <si>
    <t>Mary E Flaherty School</t>
  </si>
  <si>
    <t>Mary E Stapleton Elementary</t>
  </si>
  <si>
    <t>Mary E. Baker School</t>
  </si>
  <si>
    <t>Mary Fonseca Elementary School</t>
  </si>
  <si>
    <t>Mary K. Goode Elementary School</t>
  </si>
  <si>
    <t>Mary Lee Burbank</t>
  </si>
  <si>
    <t>Mary M Lynch</t>
  </si>
  <si>
    <t>Mary M Walsh</t>
  </si>
  <si>
    <t>Mary O Pottenger</t>
  </si>
  <si>
    <t>Mary Rowlandson Elementary</t>
  </si>
  <si>
    <t>Masconomet Regional High School</t>
  </si>
  <si>
    <t>Masconomet Regional HS</t>
  </si>
  <si>
    <t>Masconomet Regional Middle School</t>
  </si>
  <si>
    <t>Masconomet RMS</t>
  </si>
  <si>
    <t>Mashpee High</t>
  </si>
  <si>
    <t>Mashpee Middle School</t>
  </si>
  <si>
    <t>Mason Road School</t>
  </si>
  <si>
    <t>Mason-Rice</t>
  </si>
  <si>
    <t>Mass Hospital School</t>
  </si>
  <si>
    <t>Massachusetts Virtual Academy at Greenfield Commonwealth Virtual School</t>
  </si>
  <si>
    <t>MATCH Charter Public School</t>
  </si>
  <si>
    <t>Math, Science &amp; Technology High School</t>
  </si>
  <si>
    <t>Mather</t>
  </si>
  <si>
    <t>Mattacheese Middle School</t>
  </si>
  <si>
    <t>Mattahunt</t>
  </si>
  <si>
    <t>Matthew J Kuss Middle</t>
  </si>
  <si>
    <t>Maurice A Donahue Elementary</t>
  </si>
  <si>
    <t>Maurice J Tobin</t>
  </si>
  <si>
    <t>May Street</t>
  </si>
  <si>
    <t>Maynard High</t>
  </si>
  <si>
    <t>McCall Middle</t>
  </si>
  <si>
    <t>McCarthy Middle School</t>
  </si>
  <si>
    <t>McCarthy-Towne School</t>
  </si>
  <si>
    <t>McCloskey Middle School</t>
  </si>
  <si>
    <t>McKay Arts Academy</t>
  </si>
  <si>
    <t>McKeown School</t>
  </si>
  <si>
    <t>Meadow Brook</t>
  </si>
  <si>
    <t>Medfield Senior High</t>
  </si>
  <si>
    <t>Medford High</t>
  </si>
  <si>
    <t>Medford Vocational Technical High</t>
  </si>
  <si>
    <t>Medway High</t>
  </si>
  <si>
    <t>Medway Middle</t>
  </si>
  <si>
    <t>Meetinghouse School</t>
  </si>
  <si>
    <t>Melrose High</t>
  </si>
  <si>
    <t>Melrose Middle</t>
  </si>
  <si>
    <t>Memorial</t>
  </si>
  <si>
    <t>Memorial Early Childhood Center</t>
  </si>
  <si>
    <t>Memorial Intermediate</t>
  </si>
  <si>
    <t>Memorial Middle</t>
  </si>
  <si>
    <t>Memorial Park</t>
  </si>
  <si>
    <t>Memorial School</t>
  </si>
  <si>
    <t>Memorial Spaulding</t>
  </si>
  <si>
    <t>Menotomy Preschool</t>
  </si>
  <si>
    <t>Merriam School</t>
  </si>
  <si>
    <t>Merrill Elementary School</t>
  </si>
  <si>
    <t>Merrymount</t>
  </si>
  <si>
    <t>Methuen High</t>
  </si>
  <si>
    <t>Michael Driscoll</t>
  </si>
  <si>
    <t>Michael E. Smith Middle School</t>
  </si>
  <si>
    <t>Michael J Perkins</t>
  </si>
  <si>
    <t>Middleborough High</t>
  </si>
  <si>
    <t>Midland Street</t>
  </si>
  <si>
    <t>Mildred Aitken School</t>
  </si>
  <si>
    <t>Mildred Avenue K-8</t>
  </si>
  <si>
    <t>Mile Tree Elementary</t>
  </si>
  <si>
    <t>Miles River Middle</t>
  </si>
  <si>
    <t>Milford High</t>
  </si>
  <si>
    <t>Milford Middle East</t>
  </si>
  <si>
    <t>Mill Pond School</t>
  </si>
  <si>
    <t>Millbury Junior/Senior High</t>
  </si>
  <si>
    <t>Millbury Street Elementary School</t>
  </si>
  <si>
    <t>Millennium Elementary</t>
  </si>
  <si>
    <t>Miller School</t>
  </si>
  <si>
    <t>Millis High School</t>
  </si>
  <si>
    <t>Millis Middle</t>
  </si>
  <si>
    <t>Millville Elementary</t>
  </si>
  <si>
    <t>Milton Bradley School</t>
  </si>
  <si>
    <t>Milton Fuller Roberts</t>
  </si>
  <si>
    <t>Milton High</t>
  </si>
  <si>
    <t>Milton L Fuller Elementary</t>
  </si>
  <si>
    <t>Minnechaug Regional High</t>
  </si>
  <si>
    <t>Minot Forest</t>
  </si>
  <si>
    <t>Minuteman Regional High</t>
  </si>
  <si>
    <t>Miriam F McCarthy School</t>
  </si>
  <si>
    <t>Miscoe Hill School</t>
  </si>
  <si>
    <t>Mission Hill School</t>
  </si>
  <si>
    <t>Mitchell Elementary School</t>
  </si>
  <si>
    <t>Mittineague</t>
  </si>
  <si>
    <t>Mohawk Trail Regional High</t>
  </si>
  <si>
    <t>Monatiquot Kindergarten Center</t>
  </si>
  <si>
    <t>Monomoy Regional High School</t>
  </si>
  <si>
    <t>Monomoy Regional Middle School</t>
  </si>
  <si>
    <t>Monson High School</t>
  </si>
  <si>
    <t>Montague Center</t>
  </si>
  <si>
    <t>Montclair</t>
  </si>
  <si>
    <t>Monterey</t>
  </si>
  <si>
    <t>Monument Mt Regional High</t>
  </si>
  <si>
    <t>Monument Valley Regional Middle School</t>
  </si>
  <si>
    <t>Moody</t>
  </si>
  <si>
    <t>Moody Elementary</t>
  </si>
  <si>
    <t>Moreau Hall</t>
  </si>
  <si>
    <t>Morgan Full Service Community School</t>
  </si>
  <si>
    <t>Morningside Community School</t>
  </si>
  <si>
    <t>Morris</t>
  </si>
  <si>
    <t>Morse</t>
  </si>
  <si>
    <t>Morse Pond School</t>
  </si>
  <si>
    <t>Morton Middle</t>
  </si>
  <si>
    <t>Mosier</t>
  </si>
  <si>
    <t>Mount Pleasant</t>
  </si>
  <si>
    <t>Mountain View</t>
  </si>
  <si>
    <t>Mountview Middle</t>
  </si>
  <si>
    <t>Mozart</t>
  </si>
  <si>
    <t>Mt Everett Regional</t>
  </si>
  <si>
    <t>Mt Greylock Reg High</t>
  </si>
  <si>
    <t>Mt Greylock Regional High</t>
  </si>
  <si>
    <t>Muddy Brook Regional Elementary School</t>
  </si>
  <si>
    <t>Mulcahey Elementary School</t>
  </si>
  <si>
    <t>Mullen-Hall</t>
  </si>
  <si>
    <t>Mulready Elementary</t>
  </si>
  <si>
    <t>Munger Hill</t>
  </si>
  <si>
    <t>Muraco Elementary</t>
  </si>
  <si>
    <t>Murdock Academy for Success</t>
  </si>
  <si>
    <t>Murdock High School</t>
  </si>
  <si>
    <t>Murdock Middle School</t>
  </si>
  <si>
    <t>Mystic Valley Regional Charter School</t>
  </si>
  <si>
    <t>N H Wixon Innovation School</t>
  </si>
  <si>
    <t>Nabnasset</t>
  </si>
  <si>
    <t>Nantucket Elementary</t>
  </si>
  <si>
    <t>Nantucket High</t>
  </si>
  <si>
    <t>Naquag Elementary School</t>
  </si>
  <si>
    <t>Narragansett Middle</t>
  </si>
  <si>
    <t>Narragansett Regional High</t>
  </si>
  <si>
    <t>Nashoba Regional</t>
  </si>
  <si>
    <t>Nashoba Valley Technical High School</t>
  </si>
  <si>
    <t>Nathan Hale</t>
  </si>
  <si>
    <t>Nathaniel Bowditch</t>
  </si>
  <si>
    <t>Nathaniel Morton Elementary</t>
  </si>
  <si>
    <t>Natick High</t>
  </si>
  <si>
    <t>Nauset Reg Middle</t>
  </si>
  <si>
    <t>Nauset Regional High</t>
  </si>
  <si>
    <t>Nauset Regional Middle</t>
  </si>
  <si>
    <t>Needham High</t>
  </si>
  <si>
    <t>Neighborhood House Charter School</t>
  </si>
  <si>
    <t>Neil A Pepin</t>
  </si>
  <si>
    <t>Nelson Place</t>
  </si>
  <si>
    <t>Nessacus Regional Middle School</t>
  </si>
  <si>
    <t>New Bedford High</t>
  </si>
  <si>
    <t>New Braintree Grade</t>
  </si>
  <si>
    <t>New Heights Charter School of Brockton</t>
  </si>
  <si>
    <t>New Hingham Regional Elem</t>
  </si>
  <si>
    <t>New Hingham Regional Elementary</t>
  </si>
  <si>
    <t>New Liberty Charter School of Salem</t>
  </si>
  <si>
    <t>New Marlborough Central</t>
  </si>
  <si>
    <t>New Mission High School</t>
  </si>
  <si>
    <t>Newbury Elementary</t>
  </si>
  <si>
    <t>Newburyport High</t>
  </si>
  <si>
    <t>Newman Elementary</t>
  </si>
  <si>
    <t>Newton Early Childhood Center</t>
  </si>
  <si>
    <t>Newton North High</t>
  </si>
  <si>
    <t>Newton School</t>
  </si>
  <si>
    <t>Newton South High</t>
  </si>
  <si>
    <t>Next Wave Junior High</t>
  </si>
  <si>
    <t>Nipmuc Regional High</t>
  </si>
  <si>
    <t>Nissitissit Middle School</t>
  </si>
  <si>
    <t>Normandin Middle School</t>
  </si>
  <si>
    <t>Norrback Avenue</t>
  </si>
  <si>
    <t>North Andover High</t>
  </si>
  <si>
    <t>North Andover Middle</t>
  </si>
  <si>
    <t>North Attleboro High</t>
  </si>
  <si>
    <t>North Attleborough Early Learning Center</t>
  </si>
  <si>
    <t>North Attleborough Middle</t>
  </si>
  <si>
    <t>North Beverly Elementary</t>
  </si>
  <si>
    <t>North Brookfield Elementary</t>
  </si>
  <si>
    <t>North Brookfield High</t>
  </si>
  <si>
    <t>North Elementary</t>
  </si>
  <si>
    <t>North End Elementary</t>
  </si>
  <si>
    <t>North Falmouth Elementary</t>
  </si>
  <si>
    <t>North Grafton Elementary</t>
  </si>
  <si>
    <t>North High</t>
  </si>
  <si>
    <t>North Intermediate</t>
  </si>
  <si>
    <t>North Middle School</t>
  </si>
  <si>
    <t>North Middlesex Regional</t>
  </si>
  <si>
    <t>North Pembroke Elem (Pembroke)</t>
  </si>
  <si>
    <t>North Pembroke Elementary</t>
  </si>
  <si>
    <t>North Quincy High</t>
  </si>
  <si>
    <t>North Reading High</t>
  </si>
  <si>
    <t>North Reading Middle</t>
  </si>
  <si>
    <t>North Street</t>
  </si>
  <si>
    <t>North Street Elementary School</t>
  </si>
  <si>
    <t>Northampton High</t>
  </si>
  <si>
    <t>Northbridge Elementary</t>
  </si>
  <si>
    <t>Northbridge High</t>
  </si>
  <si>
    <t>Northbridge Middle</t>
  </si>
  <si>
    <t>Northeast Elementary School</t>
  </si>
  <si>
    <t>Northeast Metro Regional Vocational</t>
  </si>
  <si>
    <t>Northfield Elementary</t>
  </si>
  <si>
    <t>Northwest</t>
  </si>
  <si>
    <t>Norton High</t>
  </si>
  <si>
    <t>Norton Middle</t>
  </si>
  <si>
    <t>Norwell High</t>
  </si>
  <si>
    <t>Norwell Middle School</t>
  </si>
  <si>
    <t>Norwood High</t>
  </si>
  <si>
    <t>O W Holmes</t>
  </si>
  <si>
    <t>Oak Bluffs Elementary</t>
  </si>
  <si>
    <t>Oak Bluffs Elementary (Oak Bluffs)</t>
  </si>
  <si>
    <t>Oak Hill Middle</t>
  </si>
  <si>
    <t>Oak Middle School</t>
  </si>
  <si>
    <t>Oak Ridge</t>
  </si>
  <si>
    <t>Oak Street Elementary</t>
  </si>
  <si>
    <t>Oakdale</t>
  </si>
  <si>
    <t>Oakham Center</t>
  </si>
  <si>
    <t>Oaklandvale</t>
  </si>
  <si>
    <t>Oakmont Regional High School</t>
  </si>
  <si>
    <t>O'Bryant School Math/Science</t>
  </si>
  <si>
    <t>O'Donnell Middle School</t>
  </si>
  <si>
    <t>Old Hammondtown</t>
  </si>
  <si>
    <t>Old Hammondtown (Mattapoisett)</t>
  </si>
  <si>
    <t>Old Mill Pond</t>
  </si>
  <si>
    <t>Old Post Road</t>
  </si>
  <si>
    <t>Old Rochester Reg High</t>
  </si>
  <si>
    <t>Old Rochester Reg Jr High</t>
  </si>
  <si>
    <t>Old Rochester Regional High</t>
  </si>
  <si>
    <t>Old Rochester Regional Jr High</t>
  </si>
  <si>
    <t>Oliver Ames High</t>
  </si>
  <si>
    <t>Oliver Hazard Perry</t>
  </si>
  <si>
    <t>Oliver Partnership School</t>
  </si>
  <si>
    <t>Orchard Gardens</t>
  </si>
  <si>
    <t>Orleans Elementary</t>
  </si>
  <si>
    <t>Orleans Elementary (Orleans)</t>
  </si>
  <si>
    <t>Oscar F Raymond</t>
  </si>
  <si>
    <t>Ottoson Middle</t>
  </si>
  <si>
    <t>Overlook Middle School</t>
  </si>
  <si>
    <t>Oxford High</t>
  </si>
  <si>
    <t>Oxford Middle</t>
  </si>
  <si>
    <t>P Brent Trottier</t>
  </si>
  <si>
    <t>P Brent Trottier (Southborough)</t>
  </si>
  <si>
    <t>Page Hilltop Elementary School</t>
  </si>
  <si>
    <t>Pakachoag School</t>
  </si>
  <si>
    <t>Palmer High</t>
  </si>
  <si>
    <t>Palmer River</t>
  </si>
  <si>
    <t>Paper Mill</t>
  </si>
  <si>
    <t>Park Avenue Elementary</t>
  </si>
  <si>
    <t>Park Street School</t>
  </si>
  <si>
    <t>Parker</t>
  </si>
  <si>
    <t>Parker Road Preschool</t>
  </si>
  <si>
    <t>Parkview Elementary</t>
  </si>
  <si>
    <t>Parlin School</t>
  </si>
  <si>
    <t>Parmenter</t>
  </si>
  <si>
    <t>Parthum Middle School</t>
  </si>
  <si>
    <t>Pathfinder Vocational Technical</t>
  </si>
  <si>
    <t>Pathways Early College Innovation School</t>
  </si>
  <si>
    <t>Patrick J Kennedy</t>
  </si>
  <si>
    <t>Paul A Dever</t>
  </si>
  <si>
    <t>Paul F Doyon Memorial</t>
  </si>
  <si>
    <t>Paul Hanlon</t>
  </si>
  <si>
    <t>Paul J. Primavera Jr./Sr. High School</t>
  </si>
  <si>
    <t>Paul P Gates Elementary School</t>
  </si>
  <si>
    <t>Paul R Baird Middle</t>
  </si>
  <si>
    <t>Paul Revere</t>
  </si>
  <si>
    <t>Pauline Agassiz Shaw Elementary School</t>
  </si>
  <si>
    <t>Paulo Freire Social Justice Charter School</t>
  </si>
  <si>
    <t>Pawtucketville Memorial</t>
  </si>
  <si>
    <t>Paxton Center</t>
  </si>
  <si>
    <t>Peabody Veterans Memorial High</t>
  </si>
  <si>
    <t>Pearl E Rhodes Elementary</t>
  </si>
  <si>
    <t>Peebles Elementary School</t>
  </si>
  <si>
    <t>Peirce</t>
  </si>
  <si>
    <t>Pelham Elementary</t>
  </si>
  <si>
    <t>Pelham Elementary (Pelham)</t>
  </si>
  <si>
    <t>Pembroke Community Middle School</t>
  </si>
  <si>
    <t>Pembroke Community Middle School (Pembroke)</t>
  </si>
  <si>
    <t>Pembroke High School</t>
  </si>
  <si>
    <t>Pembroke High School (Pembroke)</t>
  </si>
  <si>
    <t>Penn Brook</t>
  </si>
  <si>
    <t>Pentucket Lake Elementary</t>
  </si>
  <si>
    <t>Pentucket Regional Middle</t>
  </si>
  <si>
    <t>Pentucket Regional Sr High</t>
  </si>
  <si>
    <t>Performing &amp; Fine Arts High School</t>
  </si>
  <si>
    <t>Perley Elementary</t>
  </si>
  <si>
    <t>Peter Fitzpatrick School</t>
  </si>
  <si>
    <t>Peter Noyes</t>
  </si>
  <si>
    <t>Peter Thacher Elementary School</t>
  </si>
  <si>
    <t>Peter W Reilly</t>
  </si>
  <si>
    <t>Petersham Center</t>
  </si>
  <si>
    <t>Philip G Coburn</t>
  </si>
  <si>
    <t>Phillipston Memorial</t>
  </si>
  <si>
    <t>Phineas Bates</t>
  </si>
  <si>
    <t>Phoenix Academy Lawrence</t>
  </si>
  <si>
    <t>Phoenix Academy Public Charter High School Springfield</t>
  </si>
  <si>
    <t>Phoenix Charter Academy</t>
  </si>
  <si>
    <t>Pickering Middle</t>
  </si>
  <si>
    <t>Pierce</t>
  </si>
  <si>
    <t>Pine Glen Elementary</t>
  </si>
  <si>
    <t>Pine Grove</t>
  </si>
  <si>
    <t>Pine Hill</t>
  </si>
  <si>
    <t>Pine Hill (Sherborn)</t>
  </si>
  <si>
    <t>Pioneer Charter School of Science</t>
  </si>
  <si>
    <t>Pioneer Charter School of Science II (PCSS-II)</t>
  </si>
  <si>
    <t>Pioneer Valley Chinese Immersion Charter School</t>
  </si>
  <si>
    <t>Pioneer Valley Performing Arts Charter Public School</t>
  </si>
  <si>
    <t>Pioneer Valley Regional</t>
  </si>
  <si>
    <t>Pittsfield High</t>
  </si>
  <si>
    <t>Placentino Elementary</t>
  </si>
  <si>
    <t>Plains Elementary</t>
  </si>
  <si>
    <t>Pleasant Street</t>
  </si>
  <si>
    <t>Plum Cove School</t>
  </si>
  <si>
    <t>Plunkett Elementary</t>
  </si>
  <si>
    <t>Plymouth Commun Intermediate</t>
  </si>
  <si>
    <t>Plymouth North High</t>
  </si>
  <si>
    <t>Plymouth River</t>
  </si>
  <si>
    <t>Plymouth South High</t>
  </si>
  <si>
    <t>Plymouth South Middle</t>
  </si>
  <si>
    <t>Point Webster Middle</t>
  </si>
  <si>
    <t>Pollard Middle</t>
  </si>
  <si>
    <t>Potter Road</t>
  </si>
  <si>
    <t>Powder Mill School</t>
  </si>
  <si>
    <t>Priest Street</t>
  </si>
  <si>
    <t>Proctor Elementary</t>
  </si>
  <si>
    <t>Proctor Elementary (Topsfield)</t>
  </si>
  <si>
    <t>Project C.O.F.F.E.E.</t>
  </si>
  <si>
    <t>Prospect Hill Academy Charter School</t>
  </si>
  <si>
    <t>Provincetown Schools</t>
  </si>
  <si>
    <t>Putnam Avenue Upper School</t>
  </si>
  <si>
    <t>Pyne Arts</t>
  </si>
  <si>
    <t>Quabbin Regional High School</t>
  </si>
  <si>
    <t>Quabbin Regional Middle School</t>
  </si>
  <si>
    <t>Quaboag Regional High</t>
  </si>
  <si>
    <t>Quaboag Regional Middle Innovation School</t>
  </si>
  <si>
    <t>Quarry Hill Community School</t>
  </si>
  <si>
    <t>Quashnet School</t>
  </si>
  <si>
    <t>Quincy High</t>
  </si>
  <si>
    <t>Quincy Upper School</t>
  </si>
  <si>
    <t>Quinsigamond</t>
  </si>
  <si>
    <t>R Stewart Esten</t>
  </si>
  <si>
    <t>R. H. Conwell</t>
  </si>
  <si>
    <t>R. K. Finn Ryan Road</t>
  </si>
  <si>
    <t>Rafael Hernandez</t>
  </si>
  <si>
    <t>Ralph B O'Maley Middle</t>
  </si>
  <si>
    <t>Ralph C Mahar Regional</t>
  </si>
  <si>
    <t>Ralph D Butler</t>
  </si>
  <si>
    <t>Ralph Talbot</t>
  </si>
  <si>
    <t>Ralph Wheelock School</t>
  </si>
  <si>
    <t>Randolph Community Middle</t>
  </si>
  <si>
    <t>Randolph High</t>
  </si>
  <si>
    <t>Raymond E. Shaw Elementary</t>
  </si>
  <si>
    <t>Raymond J Grey Junior High</t>
  </si>
  <si>
    <t>Raynham Middle School</t>
  </si>
  <si>
    <t>Reading Memorial High</t>
  </si>
  <si>
    <t>Reay E Sterling Middle</t>
  </si>
  <si>
    <t>Rebecca M Johnson</t>
  </si>
  <si>
    <t>Reingold Elementary</t>
  </si>
  <si>
    <t>Remington Middle</t>
  </si>
  <si>
    <t>Renaissance Community School for the Arts</t>
  </si>
  <si>
    <t>Resiliency Middle School</t>
  </si>
  <si>
    <t>Resiliency Preparatory School</t>
  </si>
  <si>
    <t>Revere High</t>
  </si>
  <si>
    <t>Rice Square</t>
  </si>
  <si>
    <t>Richard J Murphy</t>
  </si>
  <si>
    <t>Richardson Olmsted School</t>
  </si>
  <si>
    <t>Richer</t>
  </si>
  <si>
    <t>Richmond Consolidated</t>
  </si>
  <si>
    <t>Richmond Consolidated (Richmond)</t>
  </si>
  <si>
    <t>Rindge Avenue Upper School</t>
  </si>
  <si>
    <t>RISE PreSchool</t>
  </si>
  <si>
    <t>Rising Tide Charter Public School</t>
  </si>
  <si>
    <t>Rita E. Miller Elementary School</t>
  </si>
  <si>
    <t>River Valley Charter School</t>
  </si>
  <si>
    <t>Riverbend-Sanders Street School</t>
  </si>
  <si>
    <t>Riverdale</t>
  </si>
  <si>
    <t>Riverside</t>
  </si>
  <si>
    <t>Robert E. Melican Middle School</t>
  </si>
  <si>
    <t>Robert E. Melican Middle School (Northborough)</t>
  </si>
  <si>
    <t>Robert Frost</t>
  </si>
  <si>
    <t>Robert H. Adams Middle School</t>
  </si>
  <si>
    <t>Robert J. Coelho Middle School</t>
  </si>
  <si>
    <t>Robert L Ford</t>
  </si>
  <si>
    <t>Robert T. Capeless Elementary School</t>
  </si>
  <si>
    <t>Roberta G. Doering School</t>
  </si>
  <si>
    <t>Robin Hood</t>
  </si>
  <si>
    <t>Robinson Park</t>
  </si>
  <si>
    <t>Rochester Memorial</t>
  </si>
  <si>
    <t>Rochester Memorial (Rochester)</t>
  </si>
  <si>
    <t>Rockland Senior High</t>
  </si>
  <si>
    <t>Rockport Elementary</t>
  </si>
  <si>
    <t>Rockport High</t>
  </si>
  <si>
    <t>Rockport Middle</t>
  </si>
  <si>
    <t>Rodman Early Childhood Center</t>
  </si>
  <si>
    <t>Roger Clap</t>
  </si>
  <si>
    <t>Roger E Wellington</t>
  </si>
  <si>
    <t>Roger L. Putnam Vocational Technical Academy</t>
  </si>
  <si>
    <t>Rogers Early Learning Center</t>
  </si>
  <si>
    <t>Rogers STEM Academy</t>
  </si>
  <si>
    <t>Roland Green School</t>
  </si>
  <si>
    <t>Rollins Early Childhood Center</t>
  </si>
  <si>
    <t>Roosevelt</t>
  </si>
  <si>
    <t>Roosevelt Avenue</t>
  </si>
  <si>
    <t>Roosevelt Middle School</t>
  </si>
  <si>
    <t>Rose L Macdonald</t>
  </si>
  <si>
    <t>Rowe Elementary</t>
  </si>
  <si>
    <t>Roxbury Preparatory Charter School</t>
  </si>
  <si>
    <t>Royalston Community School</t>
  </si>
  <si>
    <t>Ruggles Lane</t>
  </si>
  <si>
    <t>Rumney Marsh Academy</t>
  </si>
  <si>
    <t>Rupert A Nock Middle</t>
  </si>
  <si>
    <t>Russell Elementary School</t>
  </si>
  <si>
    <t>Russell St Elementary</t>
  </si>
  <si>
    <t>S Christa McAuliffe Elementary</t>
  </si>
  <si>
    <t>Sabis International Charter School</t>
  </si>
  <si>
    <t>Salem Academy Charter School</t>
  </si>
  <si>
    <t>Salem Early Childhood</t>
  </si>
  <si>
    <t>Salem High</t>
  </si>
  <si>
    <t>Salem Prep High School</t>
  </si>
  <si>
    <t>Salemwood</t>
  </si>
  <si>
    <t>Salisbury Elementary</t>
  </si>
  <si>
    <t>Saltonstall School</t>
  </si>
  <si>
    <t>Samoset School</t>
  </si>
  <si>
    <t>Samuel Adams</t>
  </si>
  <si>
    <t>Samuel Bowles</t>
  </si>
  <si>
    <t>Samuel W Mason</t>
  </si>
  <si>
    <t>Samuel Watson</t>
  </si>
  <si>
    <t>Sanderson Academy</t>
  </si>
  <si>
    <t>Sandwich High</t>
  </si>
  <si>
    <t>Sandwich STEM Academy</t>
  </si>
  <si>
    <t>Sarah Greenwood</t>
  </si>
  <si>
    <t>Sarah W Gibbons Middle</t>
  </si>
  <si>
    <t>Saugus High</t>
  </si>
  <si>
    <t>Savoy Elem (Savoy)</t>
  </si>
  <si>
    <t>Schofield</t>
  </si>
  <si>
    <t>School for Exceptional Studies</t>
  </si>
  <si>
    <t>Scituate High School</t>
  </si>
  <si>
    <t>Seacoast School</t>
  </si>
  <si>
    <t>Seekonk High</t>
  </si>
  <si>
    <t>Seven Hills Charter School</t>
  </si>
  <si>
    <t>Sewell-Anderson</t>
  </si>
  <si>
    <t>Sgt Wm H Carney Academy</t>
  </si>
  <si>
    <t>Shaker Lane Elementary</t>
  </si>
  <si>
    <t>Shamrock</t>
  </si>
  <si>
    <t>Sharon High</t>
  </si>
  <si>
    <t>Sharon Middle</t>
  </si>
  <si>
    <t>Shawsheen Elementary</t>
  </si>
  <si>
    <t>Shawsheen School</t>
  </si>
  <si>
    <t>Shawsheen Valley Vocational Technical High School</t>
  </si>
  <si>
    <t>Sheffield Elementary</t>
  </si>
  <si>
    <t>Sheffield Elementary School</t>
  </si>
  <si>
    <t>Shepherd Hill Regional High</t>
  </si>
  <si>
    <t>Sherwood Middle School</t>
  </si>
  <si>
    <t>Shining Star Early Childhood Center</t>
  </si>
  <si>
    <t>Shrewsbury Sr High</t>
  </si>
  <si>
    <t>Shurtleff Early Childhood</t>
  </si>
  <si>
    <t>Shutesbury Elementary</t>
  </si>
  <si>
    <t>Shutesbury Elementary (Shutesbury)</t>
  </si>
  <si>
    <t>Silver Hill Horace Mann Charter School</t>
  </si>
  <si>
    <t>Silver Lake Regional High</t>
  </si>
  <si>
    <t>Silver Lake Regional Middle School</t>
  </si>
  <si>
    <t>Silvio O Conte Community</t>
  </si>
  <si>
    <t>Sippican</t>
  </si>
  <si>
    <t>Sippican (Marion)</t>
  </si>
  <si>
    <t>Sky View Middle School</t>
  </si>
  <si>
    <t>Smith Academy</t>
  </si>
  <si>
    <t>Smith Vocational and Agricultural High</t>
  </si>
  <si>
    <t>Snowden International School at Copley</t>
  </si>
  <si>
    <t>Snug Harbor Community School</t>
  </si>
  <si>
    <t>So Shore Vocational Technical High</t>
  </si>
  <si>
    <t>Somerset Berkley Regional High School</t>
  </si>
  <si>
    <t>Somerset Middle School</t>
  </si>
  <si>
    <t>Somerville High</t>
  </si>
  <si>
    <t>Soule Road</t>
  </si>
  <si>
    <t>South</t>
  </si>
  <si>
    <t>South Egremont</t>
  </si>
  <si>
    <t>South Elementary</t>
  </si>
  <si>
    <t>South End Middle School</t>
  </si>
  <si>
    <t>South Grafton Elementary</t>
  </si>
  <si>
    <t>South Hadley High</t>
  </si>
  <si>
    <t>South High Community</t>
  </si>
  <si>
    <t>South Lawrence East Elementary School</t>
  </si>
  <si>
    <t>South Memorial</t>
  </si>
  <si>
    <t>South Middle School</t>
  </si>
  <si>
    <t>South River</t>
  </si>
  <si>
    <t>South Row</t>
  </si>
  <si>
    <t>South Shore Charter Public School</t>
  </si>
  <si>
    <t>South Street Elementary</t>
  </si>
  <si>
    <t>Southampton Road</t>
  </si>
  <si>
    <t>Southbridge Middle/High School</t>
  </si>
  <si>
    <t>Southeast Area</t>
  </si>
  <si>
    <t>Southwick Regional School</t>
  </si>
  <si>
    <t>Spark Academy</t>
  </si>
  <si>
    <t>Spaulding Memorial</t>
  </si>
  <si>
    <t>Spencer Borden</t>
  </si>
  <si>
    <t>Spofford Pond</t>
  </si>
  <si>
    <t>Spofford Pond (Boxford)</t>
  </si>
  <si>
    <t>Sprague Elementary School</t>
  </si>
  <si>
    <t>Spring Street</t>
  </si>
  <si>
    <t>Spring Street School</t>
  </si>
  <si>
    <t>Springfield Central High</t>
  </si>
  <si>
    <t>Springfield High School</t>
  </si>
  <si>
    <t>Springfield High School of Science and Technology</t>
  </si>
  <si>
    <t>Springfield Preparatory Charter School</t>
  </si>
  <si>
    <t>Springfield Public Day Elementary School</t>
  </si>
  <si>
    <t>Springfield Public Day High School</t>
  </si>
  <si>
    <t>Springfield Public Day Middle School</t>
  </si>
  <si>
    <t>Squannacook Early Childhood Center</t>
  </si>
  <si>
    <t>Squantum</t>
  </si>
  <si>
    <t>Stacy Middle</t>
  </si>
  <si>
    <t>Staff Sargent James J. Hill Elementary School</t>
  </si>
  <si>
    <t>Stall Brook</t>
  </si>
  <si>
    <t>Stanley</t>
  </si>
  <si>
    <t>Stanley M Koziol Elementary School</t>
  </si>
  <si>
    <t>Station Avenue Elementary</t>
  </si>
  <si>
    <t>Stearns</t>
  </si>
  <si>
    <t>STEM Middle Academy</t>
  </si>
  <si>
    <t>Steward Elementary</t>
  </si>
  <si>
    <t>Steward Elementary (Topsfield)</t>
  </si>
  <si>
    <t>Stone Day School</t>
  </si>
  <si>
    <t>Stoneham Central Middle School</t>
  </si>
  <si>
    <t>Stoneham High</t>
  </si>
  <si>
    <t>Stony Brook Elementary</t>
  </si>
  <si>
    <t>Stony Brook Elementary (Brewster)</t>
  </si>
  <si>
    <t>Stony Brook School</t>
  </si>
  <si>
    <t>Stony Hill School</t>
  </si>
  <si>
    <t>Stoughton High</t>
  </si>
  <si>
    <t>Streiber Memorial School</t>
  </si>
  <si>
    <t>Sturgis Charter Public School</t>
  </si>
  <si>
    <t>Sullivan Middle</t>
  </si>
  <si>
    <t>Summer Street</t>
  </si>
  <si>
    <t>Sumner Avenue</t>
  </si>
  <si>
    <t>Sumner G. Whittier School</t>
  </si>
  <si>
    <t>Sunderland Elementary</t>
  </si>
  <si>
    <t>Sunderland Elementary (Sunderland)</t>
  </si>
  <si>
    <t>Susan B. Anthony Middle School</t>
  </si>
  <si>
    <t>Sutton Early Learning</t>
  </si>
  <si>
    <t>Sutton Elementary</t>
  </si>
  <si>
    <t>Sutton High School</t>
  </si>
  <si>
    <t>Sutton Middle School</t>
  </si>
  <si>
    <t>Swallow/Union School</t>
  </si>
  <si>
    <t>Swampscott High</t>
  </si>
  <si>
    <t>Swampscott Middle</t>
  </si>
  <si>
    <t>Swanson Road Intermediate School</t>
  </si>
  <si>
    <t>Swift River</t>
  </si>
  <si>
    <t>Swift River Elementary</t>
  </si>
  <si>
    <t>Sylvester</t>
  </si>
  <si>
    <t>Szetela Early Childhood Center</t>
  </si>
  <si>
    <t>Taconic High</t>
  </si>
  <si>
    <t>Taft Early Learning Center</t>
  </si>
  <si>
    <t>Tahanto Reg High</t>
  </si>
  <si>
    <t>Tahanto Regional High</t>
  </si>
  <si>
    <t>Talbot Innovation School</t>
  </si>
  <si>
    <t>Tantasqua Reg Jr High</t>
  </si>
  <si>
    <t>Tantasqua Reg Sr High</t>
  </si>
  <si>
    <t>Tantasqua Reg Voc</t>
  </si>
  <si>
    <t>Tantasqua Regional Jr High</t>
  </si>
  <si>
    <t>Tantasqua Regional Sr High</t>
  </si>
  <si>
    <t>Tantasqua Regional Vocational</t>
  </si>
  <si>
    <t>Tatham</t>
  </si>
  <si>
    <t>Tatnuck</t>
  </si>
  <si>
    <t>Taunton Alternative High School</t>
  </si>
  <si>
    <t>Taunton High</t>
  </si>
  <si>
    <t>TEACH</t>
  </si>
  <si>
    <t>Teaticket</t>
  </si>
  <si>
    <t>TEC Connections Academy Commonwealth Virtual School</t>
  </si>
  <si>
    <t>TechBoston Academy</t>
  </si>
  <si>
    <t>Templeton Center</t>
  </si>
  <si>
    <t>Tenney Grammar School</t>
  </si>
  <si>
    <t>Tewksbury Memorial High</t>
  </si>
  <si>
    <t>The Academy of Early Learning at North Parish</t>
  </si>
  <si>
    <t>The English High</t>
  </si>
  <si>
    <t>The Gateway to College</t>
  </si>
  <si>
    <t>The Lynch Center</t>
  </si>
  <si>
    <t>The Springfield Renaissance School an Expeditionary Learning School</t>
  </si>
  <si>
    <t>Theodore Herberg Middle</t>
  </si>
  <si>
    <t>Thomas Blake Middle</t>
  </si>
  <si>
    <t>Thomas Carroll</t>
  </si>
  <si>
    <t>Thomas Ditson</t>
  </si>
  <si>
    <t>Thomas J Kenny</t>
  </si>
  <si>
    <t>Thomas M Balliet</t>
  </si>
  <si>
    <t>Thomas Prince</t>
  </si>
  <si>
    <t>Thomas R Plympton Elementary School</t>
  </si>
  <si>
    <t>Thomas R Rodman</t>
  </si>
  <si>
    <t>Thomas V Nash</t>
  </si>
  <si>
    <t>Thomas W. Hamilton Primary School</t>
  </si>
  <si>
    <t>Thomas Willett Elementary School</t>
  </si>
  <si>
    <t>Thompson</t>
  </si>
  <si>
    <t>Thomson</t>
  </si>
  <si>
    <t>Thoreau</t>
  </si>
  <si>
    <t>Thorndyke Road</t>
  </si>
  <si>
    <t>Thornton Burgess</t>
  </si>
  <si>
    <t>Thurgood Marshall Mid</t>
  </si>
  <si>
    <t>Tilton</t>
  </si>
  <si>
    <t>Tisbury Elementary</t>
  </si>
  <si>
    <t>Tisbury Elementary (Tisbury)</t>
  </si>
  <si>
    <t>Toy Town Elementary</t>
  </si>
  <si>
    <t>Tracy</t>
  </si>
  <si>
    <t>Trinity Day Academy</t>
  </si>
  <si>
    <t>Triton Regional High School</t>
  </si>
  <si>
    <t>Triton Regional Middle School</t>
  </si>
  <si>
    <t>Truro Central</t>
  </si>
  <si>
    <t>Tucker</t>
  </si>
  <si>
    <t>Turkey Hill Middle</t>
  </si>
  <si>
    <t>Turners Fall High</t>
  </si>
  <si>
    <t>Tyngsborough Elementary</t>
  </si>
  <si>
    <t>Tyngsborough High School</t>
  </si>
  <si>
    <t>Tyngsborough Middle</t>
  </si>
  <si>
    <t>Undermountain</t>
  </si>
  <si>
    <t>Underwood</t>
  </si>
  <si>
    <t>Union Hill School</t>
  </si>
  <si>
    <t>University Pk Campus School</t>
  </si>
  <si>
    <t>UP Academy Charter School of Boston</t>
  </si>
  <si>
    <t>UP Academy Charter School of Dorchester</t>
  </si>
  <si>
    <t>UP Academy Charter School of Springfield</t>
  </si>
  <si>
    <t>UP Academy Holland</t>
  </si>
  <si>
    <t>UP Academy Leonard Middle School</t>
  </si>
  <si>
    <t>UP Academy Oliver Middle School</t>
  </si>
  <si>
    <t>Upper Cape Cod Vocational Technical</t>
  </si>
  <si>
    <t>Urban Science Academy</t>
  </si>
  <si>
    <t>Uxbridge High</t>
  </si>
  <si>
    <t>Van Sickle Academy</t>
  </si>
  <si>
    <t>Van Sickle International Baccalaureate</t>
  </si>
  <si>
    <t>Varnum Brook</t>
  </si>
  <si>
    <t>Vassal Lane Upper School</t>
  </si>
  <si>
    <t>Veritas Preparatory Charter School</t>
  </si>
  <si>
    <t>Vernon Hill School</t>
  </si>
  <si>
    <t>Veterans Memorial</t>
  </si>
  <si>
    <t>Veterans Park Elementary</t>
  </si>
  <si>
    <t>Village School</t>
  </si>
  <si>
    <t>Vincent M Igo Elementary</t>
  </si>
  <si>
    <t>Vinson-Owen Elementary</t>
  </si>
  <si>
    <t>W Edward Balmer</t>
  </si>
  <si>
    <t>Wachusett Regional High</t>
  </si>
  <si>
    <t>Wahconah Regional High</t>
  </si>
  <si>
    <t>Wakefield Memorial High</t>
  </si>
  <si>
    <t>Wales Elementary</t>
  </si>
  <si>
    <t>Wales Elementary (Wales)</t>
  </si>
  <si>
    <t>Walnut Square</t>
  </si>
  <si>
    <t>Walpole High</t>
  </si>
  <si>
    <t>Walsh Middle</t>
  </si>
  <si>
    <t>Walter J Paton</t>
  </si>
  <si>
    <t>Walter S Parker Middle</t>
  </si>
  <si>
    <t>Waltham Sr High</t>
  </si>
  <si>
    <t>Walton</t>
  </si>
  <si>
    <t>Wampatuck Elementary</t>
  </si>
  <si>
    <t>Wamsutta Middle School</t>
  </si>
  <si>
    <t>Ware Junior/Senior High School</t>
  </si>
  <si>
    <t>Ware Middle School</t>
  </si>
  <si>
    <t>Wareham Cooperative Junior/Senior High School</t>
  </si>
  <si>
    <t>Wareham Middle</t>
  </si>
  <si>
    <t>Wareham Senior High</t>
  </si>
  <si>
    <t>Warner</t>
  </si>
  <si>
    <t>Warren Elementary</t>
  </si>
  <si>
    <t>Warren-Prescott</t>
  </si>
  <si>
    <t>Warwick Community School</t>
  </si>
  <si>
    <t>Washington</t>
  </si>
  <si>
    <t>Washington Elementary School</t>
  </si>
  <si>
    <t>Washington Irving Middle</t>
  </si>
  <si>
    <t>Waterford Street</t>
  </si>
  <si>
    <t>Watertown High</t>
  </si>
  <si>
    <t>Watertown Middle</t>
  </si>
  <si>
    <t>Wawecus Road School</t>
  </si>
  <si>
    <t>Wayland High School</t>
  </si>
  <si>
    <t>Wayland Middle School</t>
  </si>
  <si>
    <t>Webster Middle School</t>
  </si>
  <si>
    <t>Webster School</t>
  </si>
  <si>
    <t>Wellesley Middle</t>
  </si>
  <si>
    <t>Wellesley Sr High</t>
  </si>
  <si>
    <t>Wellfleet Elementary</t>
  </si>
  <si>
    <t>Wellfleet Elementary (Wellfleet)</t>
  </si>
  <si>
    <t>Wessagusset</t>
  </si>
  <si>
    <t>West Area</t>
  </si>
  <si>
    <t>West Barnstable Elementary</t>
  </si>
  <si>
    <t>West Boylston Junior/Senior High</t>
  </si>
  <si>
    <t>West Bridgewater Junior/Senior</t>
  </si>
  <si>
    <t>West Brookfield Elementary</t>
  </si>
  <si>
    <t>West Elementary</t>
  </si>
  <si>
    <t>West Intermediate</t>
  </si>
  <si>
    <t>West Memorial</t>
  </si>
  <si>
    <t>West Middle School</t>
  </si>
  <si>
    <t>West Parish</t>
  </si>
  <si>
    <t>West Roxbury Academy</t>
  </si>
  <si>
    <t>West Somerville Neighborhood</t>
  </si>
  <si>
    <t>West Springfield High</t>
  </si>
  <si>
    <t>West Springfield Middle</t>
  </si>
  <si>
    <t>West Street</t>
  </si>
  <si>
    <t>West Tatnuck</t>
  </si>
  <si>
    <t>West Tisbury Elementary</t>
  </si>
  <si>
    <t>West Villages Elementary School</t>
  </si>
  <si>
    <t>Westborough High</t>
  </si>
  <si>
    <t>Westfield High</t>
  </si>
  <si>
    <t>Westfield Technical Academy</t>
  </si>
  <si>
    <t>Westford Academy</t>
  </si>
  <si>
    <t>Westhampton Elem School (Westhampton)</t>
  </si>
  <si>
    <t>Westhampton Elementary School</t>
  </si>
  <si>
    <t>Westminster Elementary</t>
  </si>
  <si>
    <t>Weston High</t>
  </si>
  <si>
    <t>Weston Middle</t>
  </si>
  <si>
    <t>Westport Elementary</t>
  </si>
  <si>
    <t>Westport Junior High School</t>
  </si>
  <si>
    <t>Westport Senior High School</t>
  </si>
  <si>
    <t>Westwood High</t>
  </si>
  <si>
    <t>Westwood Integrated Preschool</t>
  </si>
  <si>
    <t>Weymouth High School</t>
  </si>
  <si>
    <t>Whaling City Junior/Senior High School</t>
  </si>
  <si>
    <t>Whately Elementary</t>
  </si>
  <si>
    <t>Whately Elementary (Whately)</t>
  </si>
  <si>
    <t>White Brook Middle School</t>
  </si>
  <si>
    <t>White Street</t>
  </si>
  <si>
    <t>Whitin Elementary School</t>
  </si>
  <si>
    <t>Whitman Hanson Regional</t>
  </si>
  <si>
    <t>Whitman Middle</t>
  </si>
  <si>
    <t>Whittier Regional Vocational</t>
  </si>
  <si>
    <t>Wilbraham Middle</t>
  </si>
  <si>
    <t>Wildwood</t>
  </si>
  <si>
    <t>Wildwood Elementary</t>
  </si>
  <si>
    <t>Wildwood Elementary (Amherst)</t>
  </si>
  <si>
    <t>Willard</t>
  </si>
  <si>
    <t>William A Berkowitz Elementary</t>
  </si>
  <si>
    <t>William A Welch Sr</t>
  </si>
  <si>
    <t>William E Norris</t>
  </si>
  <si>
    <t>William E Norris (Southampton)</t>
  </si>
  <si>
    <t>William E Russell</t>
  </si>
  <si>
    <t>William E Sheehan</t>
  </si>
  <si>
    <t>William Ellery Channing</t>
  </si>
  <si>
    <t>William F. Stanley Elementary School</t>
  </si>
  <si>
    <t>William G Vinal</t>
  </si>
  <si>
    <t>William H Lincoln</t>
  </si>
  <si>
    <t>William H Ohrenberger</t>
  </si>
  <si>
    <t>William H Taylor</t>
  </si>
  <si>
    <t>William McKinley</t>
  </si>
  <si>
    <t>William Mitchell</t>
  </si>
  <si>
    <t>William Monroe Trotter</t>
  </si>
  <si>
    <t>William N. DeBerry</t>
  </si>
  <si>
    <t>William P. Gorman/Fort Banks Elementary</t>
  </si>
  <si>
    <t>William Pittaway Elementary</t>
  </si>
  <si>
    <t>William R Fallon</t>
  </si>
  <si>
    <t>William R. Peck School</t>
  </si>
  <si>
    <t>William S Greene</t>
  </si>
  <si>
    <t>William Seach</t>
  </si>
  <si>
    <t>Williams</t>
  </si>
  <si>
    <t>Williams Intermediate School</t>
  </si>
  <si>
    <t>Williams Middle</t>
  </si>
  <si>
    <t>Williamstown Elementary</t>
  </si>
  <si>
    <t>Willis E Thorpe</t>
  </si>
  <si>
    <t>Wilmington High</t>
  </si>
  <si>
    <t>Wilmington Middle School</t>
  </si>
  <si>
    <t>Wilson Middle</t>
  </si>
  <si>
    <t>Winchendon PreSchool Program</t>
  </si>
  <si>
    <t>Winchester High School</t>
  </si>
  <si>
    <t>Winn Brook</t>
  </si>
  <si>
    <t>Winship Elementary</t>
  </si>
  <si>
    <t>Winter Hill Community</t>
  </si>
  <si>
    <t>Winthrop L Chenery Middle</t>
  </si>
  <si>
    <t>Winthrop School</t>
  </si>
  <si>
    <t>Winthrop Sr High</t>
  </si>
  <si>
    <t>Wire Village School</t>
  </si>
  <si>
    <t>Witchcraft Heights</t>
  </si>
  <si>
    <t>Wm Diamond Middle</t>
  </si>
  <si>
    <t>Wm H Galvin Middle</t>
  </si>
  <si>
    <t>Wm J Dean Vocational Technical High</t>
  </si>
  <si>
    <t>Wm L Foster Elementary</t>
  </si>
  <si>
    <t>Wm P Connery</t>
  </si>
  <si>
    <t>Woburn High</t>
  </si>
  <si>
    <t>Woburn Street</t>
  </si>
  <si>
    <t>Wolf Swamp Road</t>
  </si>
  <si>
    <t>Wollaston School</t>
  </si>
  <si>
    <t>Wood End Elementary School</t>
  </si>
  <si>
    <t>Wood Hill Middle School</t>
  </si>
  <si>
    <t>Woodland</t>
  </si>
  <si>
    <t>Woodland Academy</t>
  </si>
  <si>
    <t>Woodland School</t>
  </si>
  <si>
    <t>Woodrow Wilson</t>
  </si>
  <si>
    <t>Woodsdale Elementary School</t>
  </si>
  <si>
    <t>Woodville School</t>
  </si>
  <si>
    <t>Worcester Arts Magnet School</t>
  </si>
  <si>
    <t>Worcester East Middle</t>
  </si>
  <si>
    <t>Worcester Technical High</t>
  </si>
  <si>
    <t>Wyman</t>
  </si>
  <si>
    <t>Young Achievers</t>
  </si>
  <si>
    <t>Zervas</t>
  </si>
  <si>
    <t>Technical Notes</t>
  </si>
  <si>
    <t>If you use a Mac, please use Excel for Mac 2011 (or higher). Older versions may not record dates properly.</t>
  </si>
  <si>
    <t>STOP.   Use a fresh copy of this spreasheet if you need to enter more data.</t>
  </si>
  <si>
    <t xml:space="preserve">Do not submit screening results for the same student more than once during the school year. </t>
  </si>
  <si>
    <t>For best results on a Windows PC, use Excel version 2007 or higher. Some of the features used in this spreadsheet may be incompatible with earlier versions.</t>
  </si>
  <si>
    <t>SBIRT DATA COLLECTION TOOL</t>
  </si>
  <si>
    <t>No referral was made</t>
  </si>
  <si>
    <t>Not Known</t>
  </si>
  <si>
    <t>Gave student info</t>
  </si>
  <si>
    <t>Brought student to counselor</t>
  </si>
  <si>
    <t>Student showed up at a program</t>
  </si>
  <si>
    <t>Called outside provider</t>
  </si>
  <si>
    <t>Percent</t>
  </si>
  <si>
    <t>The cells with a yellow or orange background assist in finding data errors, but cannot identify every possible type of error.  Please check your data for missing or inconsistent data before submitting the data file.</t>
  </si>
  <si>
    <t>(unscored; but pos/neg results based on completed items)</t>
  </si>
  <si>
    <t>Total opt-outs</t>
  </si>
  <si>
    <t>of reported enrollment</t>
  </si>
  <si>
    <t>(If "Action Taken" = Referral  (i.e., Referral = "Yes")</t>
  </si>
  <si>
    <t xml:space="preserve">Was referral completed? </t>
  </si>
  <si>
    <t>Completed</t>
  </si>
  <si>
    <t>Number Screened</t>
  </si>
  <si>
    <t>Age of Student</t>
  </si>
  <si>
    <t>Referral type</t>
  </si>
  <si>
    <t>Column1</t>
  </si>
  <si>
    <t>Number of referrals recorded</t>
  </si>
  <si>
    <t>Incomplete*</t>
  </si>
  <si>
    <t>Was Action Taken?</t>
  </si>
  <si>
    <t>Positive Reinforcement Done?</t>
  </si>
  <si>
    <t>Was positive reinforcement provided?</t>
  </si>
  <si>
    <t>Was a referral made?</t>
  </si>
  <si>
    <t xml:space="preserve">If a referral was made, was the referral completed? </t>
  </si>
  <si>
    <t xml:space="preserve">Total screenings * </t>
  </si>
  <si>
    <t xml:space="preserve">CRAFFT Score distribution </t>
  </si>
  <si>
    <t>* In the "Score distribution" section  above, a screening will be scored as "Incomplete" if the pre-screen is positive, but not all of the 6 CRAFFT questions were answered, OR if the pre-screen is negative but the Car question was not answered.</t>
  </si>
  <si>
    <t xml:space="preserve">Drink alcohol </t>
  </si>
  <si>
    <t># of student opt-outs:</t>
  </si>
  <si>
    <t>Please enter your name, school, and other information:</t>
  </si>
  <si>
    <t>School district name (as shown on the "School Info" worksheet)</t>
  </si>
  <si>
    <t>STOP.   Use another tab if you need to enter more data.</t>
  </si>
  <si>
    <t>Click on the tab labeled "Screener_1" to begin entering data. This tab is located near the bottom of the window.</t>
  </si>
  <si>
    <t>The Data Summary tab</t>
  </si>
  <si>
    <t>The Screener tabs.</t>
  </si>
  <si>
    <t>Introduction</t>
  </si>
  <si>
    <r>
      <t xml:space="preserve">This spreadsheet has several worksheets:  1) Instructions, 2) School Information 3) SBIRT Screening Results and 4) Data Summary.   You can view each of the worksheets by clicking on the tabs at the bottom of the screen.  
</t>
    </r>
    <r>
      <rPr>
        <u/>
        <sz val="10"/>
        <color theme="1"/>
        <rFont val="Arial"/>
        <family val="2"/>
      </rPr>
      <t>School Info</t>
    </r>
    <r>
      <rPr>
        <sz val="10"/>
        <color theme="1"/>
        <rFont val="Arial"/>
        <family val="2"/>
      </rPr>
      <t xml:space="preserve">:  Please enter your school and contact information here. You only have to enter this information once (it does not need to be re-entered on each screener tab).
</t>
    </r>
    <r>
      <rPr>
        <u/>
        <sz val="10"/>
        <color theme="1"/>
        <rFont val="Arial"/>
        <family val="2"/>
      </rPr>
      <t>SBIRT Screening Results</t>
    </r>
    <r>
      <rPr>
        <b/>
        <sz val="10"/>
        <color theme="1"/>
        <rFont val="Arial"/>
        <family val="2"/>
      </rPr>
      <t>.</t>
    </r>
    <r>
      <rPr>
        <sz val="10"/>
        <color theme="1"/>
        <rFont val="Arial"/>
        <family val="2"/>
      </rPr>
      <t xml:space="preserve"> There are 5 separate Data Entry worksheets  (Screener_1, Screener_2, etc.) so that 5 nurses, counselors, or other school staff can use the same data file, and each screener will be able to use a separate worksheet.  The worksheets are named "Screener_1", "Screener_2", "Screener_3", "Screener_4", and "Screener_5".  
</t>
    </r>
    <r>
      <rPr>
        <u/>
        <sz val="10"/>
        <color theme="1"/>
        <rFont val="Arial"/>
        <family val="2"/>
      </rPr>
      <t>Data Summary</t>
    </r>
    <r>
      <rPr>
        <b/>
        <sz val="10"/>
        <color theme="1"/>
        <rFont val="Arial"/>
        <family val="2"/>
      </rPr>
      <t>.</t>
    </r>
    <r>
      <rPr>
        <sz val="10"/>
        <color theme="1"/>
        <rFont val="Arial"/>
        <family val="2"/>
      </rPr>
      <t xml:space="preserve"> In order to view a statistical summary of  your data, click on the worksheet called "DataSummary." This sheet provides a summary of data from all of the Data Entry worksheets.  </t>
    </r>
  </si>
  <si>
    <t>List of students screened</t>
  </si>
  <si>
    <t>&lt;==Click inside the cell, then open the drop-down menu and select from the list</t>
  </si>
  <si>
    <t>Student refused referral</t>
  </si>
  <si>
    <t>Student is already in counseling</t>
  </si>
  <si>
    <t>Use one row for each student screened. Record information by selecting an item from the drop-down list, or by entering information in the cell.</t>
  </si>
  <si>
    <r>
      <rPr>
        <b/>
        <sz val="10"/>
        <color theme="1"/>
        <rFont val="Arial"/>
        <family val="2"/>
      </rPr>
      <t>Recommended Actions</t>
    </r>
    <r>
      <rPr>
        <sz val="10"/>
        <color theme="1"/>
        <rFont val="Arial"/>
        <family val="2"/>
      </rPr>
      <t xml:space="preserve">
The spreadsheet is programmed to calculate the appropriate </t>
    </r>
    <r>
      <rPr>
        <b/>
        <i/>
        <sz val="10"/>
        <color indexed="8"/>
        <rFont val="Arial"/>
        <family val="2"/>
      </rPr>
      <t>Recommended Action</t>
    </r>
    <r>
      <rPr>
        <sz val="10"/>
        <color indexed="8"/>
        <rFont val="Arial"/>
        <family val="2"/>
      </rPr>
      <t xml:space="preserve"> in both the pre-screening section and the CRAFFT screening section (You can view these Recommended Actions in the blue-shaded cells.)  You may find it useful to review these during the screening to help you follow the screening protocol.</t>
    </r>
  </si>
  <si>
    <r>
      <t xml:space="preserve">Summary statistics on the </t>
    </r>
    <r>
      <rPr>
        <u/>
        <sz val="10"/>
        <color theme="1"/>
        <rFont val="Arial"/>
        <family val="2"/>
      </rPr>
      <t>Data Summary</t>
    </r>
    <r>
      <rPr>
        <sz val="10"/>
        <color theme="1"/>
        <rFont val="Arial"/>
        <family val="2"/>
      </rPr>
      <t xml:space="preserve"> page are automatically calculated based on the data you entered in the other pages. Do not change anything on this page or the formulas could be deleted.</t>
    </r>
  </si>
  <si>
    <t>2 or higher</t>
  </si>
  <si>
    <t>Less than 2</t>
  </si>
  <si>
    <t>* In the section above, screenings in which the pre-screen result is negative are not included. All other screenings are included (even if not all CRAFFT questions were answered.)</t>
  </si>
  <si>
    <t>Number of CRAFFT screenings scored 2 or higher</t>
  </si>
  <si>
    <t>Screener_1</t>
  </si>
  <si>
    <t>Screener_2</t>
  </si>
  <si>
    <t>Screener_3</t>
  </si>
  <si>
    <t>Screener_4</t>
  </si>
  <si>
    <t>Screener_5</t>
  </si>
  <si>
    <t>Enrollment in the grade screened in this school:</t>
  </si>
  <si>
    <t>Enter notes about each page, such as the names of the people completing the screenings (Optional)</t>
  </si>
  <si>
    <r>
      <t xml:space="preserve">Cells with a blue background are automatically calculated. The value of these cells are determined by a formula. </t>
    </r>
    <r>
      <rPr>
        <i/>
        <sz val="12"/>
        <color theme="1"/>
        <rFont val="Arial"/>
        <family val="2"/>
      </rPr>
      <t>Do not change these cells or you will delete the formula.</t>
    </r>
  </si>
  <si>
    <r>
      <rPr>
        <b/>
        <sz val="10"/>
        <color rgb="FFFF0000"/>
        <rFont val="Arial"/>
        <family val="2"/>
      </rPr>
      <t>Please do not make changes to the spreadsheet design.</t>
    </r>
    <r>
      <rPr>
        <sz val="10"/>
        <color theme="1"/>
        <rFont val="Arial"/>
        <family val="2"/>
      </rPr>
      <t xml:space="preserve">
Do not add, edit, re-arrange, or delete formulas, columns, rows, or worksheets. Avoid "dragging and dropping" from one cell to another.  Making these changes can inadvertently alter the functionality of the spreadsheet and potentially corrupt the data.</t>
    </r>
  </si>
  <si>
    <t>RowMarker</t>
  </si>
  <si>
    <t>Header1</t>
  </si>
  <si>
    <t>Header2</t>
  </si>
  <si>
    <t>Header3</t>
  </si>
  <si>
    <t>Header4</t>
  </si>
  <si>
    <t>Header5</t>
  </si>
  <si>
    <t>Role</t>
  </si>
  <si>
    <t>Marijuana</t>
  </si>
  <si>
    <t>Pills</t>
  </si>
  <si>
    <t>AnythingElse</t>
  </si>
  <si>
    <t>Car</t>
  </si>
  <si>
    <t>Relax</t>
  </si>
  <si>
    <t>Alone</t>
  </si>
  <si>
    <t>Family</t>
  </si>
  <si>
    <t>Trouble</t>
  </si>
  <si>
    <t>Forget</t>
  </si>
  <si>
    <t>C_Score</t>
  </si>
  <si>
    <t>C_Action</t>
  </si>
  <si>
    <t>Reinforcement</t>
  </si>
  <si>
    <t>BI</t>
  </si>
  <si>
    <t>Referral</t>
  </si>
  <si>
    <t>TypeOfProvider</t>
  </si>
  <si>
    <t>RefCompleted</t>
  </si>
  <si>
    <t>PreScr_Action</t>
  </si>
  <si>
    <t>Col_B</t>
  </si>
  <si>
    <t>Col_Y</t>
  </si>
  <si>
    <r>
      <t xml:space="preserve">Google Sheets
</t>
    </r>
    <r>
      <rPr>
        <sz val="10"/>
        <color theme="1"/>
        <rFont val="Arial"/>
        <family val="2"/>
      </rPr>
      <t xml:space="preserve">It is preferable to complete the report in Excel (since there are features in Excel that reduce the chances of data error), but the spreadsheet can be converted into Google Sheets if necessary. </t>
    </r>
    <r>
      <rPr>
        <sz val="10"/>
        <color rgb="FFFF0000"/>
        <rFont val="Arial"/>
        <family val="2"/>
      </rPr>
      <t xml:space="preserve"> </t>
    </r>
    <r>
      <rPr>
        <sz val="10"/>
        <color theme="1"/>
        <rFont val="Arial"/>
        <family val="2"/>
      </rPr>
      <t xml:space="preserve">If you convert the spreadsheet into Google Sheets, you will need to convert it back into an Excel file before submitting the data.  To download the entire file as an Excel file, use this procedure:
</t>
    </r>
    <r>
      <rPr>
        <b/>
        <sz val="10"/>
        <color theme="1"/>
        <rFont val="Arial"/>
        <family val="2"/>
      </rPr>
      <t>In Google Sheets, select File—&gt;Download as Microsoft Excel (xlsx), then attach the downloaded Excel file to your email</t>
    </r>
    <r>
      <rPr>
        <b/>
        <sz val="10"/>
        <color rgb="FFFF0000"/>
        <rFont val="Arial"/>
        <family val="2"/>
      </rPr>
      <t>.</t>
    </r>
  </si>
  <si>
    <t>Col_Q</t>
  </si>
  <si>
    <t>Header0</t>
  </si>
  <si>
    <t>When opening this spreadsheet, if you get any warning messages, select "enable content", or click "yes" if asked if you want to "make this file a Trusted Document".</t>
  </si>
  <si>
    <r>
      <t>The worksheets for Screener_1 through Screener_5 are set up to record screening results for</t>
    </r>
    <r>
      <rPr>
        <b/>
        <sz val="10"/>
        <color theme="1"/>
        <rFont val="Arial"/>
        <family val="2"/>
      </rPr>
      <t xml:space="preserve"> up to 300 students in each of the 5 Worksheets</t>
    </r>
    <r>
      <rPr>
        <sz val="10"/>
        <color theme="1"/>
        <rFont val="Arial"/>
        <family val="2"/>
      </rPr>
      <t xml:space="preserve">. If you need to record more screenings than will fit in this worksheet, use another copy of this spreadsheet file. </t>
    </r>
  </si>
  <si>
    <r>
      <rPr>
        <b/>
        <i/>
        <sz val="10"/>
        <color theme="1"/>
        <rFont val="Arial"/>
        <family val="2"/>
      </rPr>
      <t>If the pre-screen is negative:</t>
    </r>
    <r>
      <rPr>
        <sz val="10"/>
        <color theme="1"/>
        <rFont val="Arial"/>
        <family val="2"/>
      </rPr>
      <t xml:space="preserve">  You only need to complete the 3 "screening description" cells (date, role, age), the 4 cells in the </t>
    </r>
    <r>
      <rPr>
        <i/>
        <sz val="10"/>
        <color theme="1"/>
        <rFont val="Arial"/>
        <family val="2"/>
      </rPr>
      <t>Pre-screen</t>
    </r>
    <r>
      <rPr>
        <sz val="10"/>
        <color theme="1"/>
        <rFont val="Arial"/>
        <family val="2"/>
      </rPr>
      <t xml:space="preserve"> section, the response to the </t>
    </r>
    <r>
      <rPr>
        <i/>
        <sz val="10"/>
        <color theme="1"/>
        <rFont val="Arial"/>
        <family val="2"/>
      </rPr>
      <t>Car</t>
    </r>
    <r>
      <rPr>
        <sz val="10"/>
        <color theme="1"/>
        <rFont val="Arial"/>
        <family val="2"/>
      </rPr>
      <t xml:space="preserve"> question, plus any A</t>
    </r>
    <r>
      <rPr>
        <i/>
        <sz val="10"/>
        <color theme="1"/>
        <rFont val="Arial"/>
        <family val="2"/>
      </rPr>
      <t>ctions taken</t>
    </r>
    <r>
      <rPr>
        <sz val="10"/>
        <color theme="1"/>
        <rFont val="Arial"/>
        <family val="2"/>
      </rPr>
      <t xml:space="preserve"> (including positive reinforcement).   It is not necessary to enter a response to the </t>
    </r>
    <r>
      <rPr>
        <i/>
        <sz val="10"/>
        <color theme="1"/>
        <rFont val="Arial"/>
        <family val="2"/>
      </rPr>
      <t>other</t>
    </r>
    <r>
      <rPr>
        <sz val="10"/>
        <color theme="1"/>
        <rFont val="Arial"/>
        <family val="2"/>
      </rPr>
      <t xml:space="preserve"> CRAFFT screening questions, nor to complete the </t>
    </r>
    <r>
      <rPr>
        <i/>
        <sz val="10"/>
        <color theme="1"/>
        <rFont val="Arial"/>
        <family val="2"/>
      </rPr>
      <t>BI</t>
    </r>
    <r>
      <rPr>
        <sz val="10"/>
        <color theme="1"/>
        <rFont val="Arial"/>
        <family val="2"/>
      </rPr>
      <t xml:space="preserve"> or </t>
    </r>
    <r>
      <rPr>
        <i/>
        <sz val="10"/>
        <color theme="1"/>
        <rFont val="Arial"/>
        <family val="2"/>
      </rPr>
      <t>Referrals</t>
    </r>
    <r>
      <rPr>
        <sz val="10"/>
        <color theme="1"/>
        <rFont val="Arial"/>
        <family val="2"/>
      </rPr>
      <t xml:space="preserve"> questions, since those items are not applicable if the pre-screen is negative. </t>
    </r>
  </si>
  <si>
    <r>
      <rPr>
        <b/>
        <sz val="10"/>
        <color theme="1"/>
        <rFont val="Arial"/>
        <family val="2"/>
      </rPr>
      <t>To speed up data entry:</t>
    </r>
    <r>
      <rPr>
        <sz val="10"/>
        <color theme="1"/>
        <rFont val="Arial"/>
        <family val="2"/>
      </rPr>
      <t xml:space="preserve">
1) Use the "tab" key to go to the next column (instead of using the mouse to click in each cell)
2) Press "y" or "Y" to enter  "Yes" (This is faster than using the drop-down menu and selecting "Y").  Similary, enter "N" or "n" for "No"
3) For advanced Excel users:  On the pre-screen questions:  If you have many rows of "No" answers for these 4 questions (which is a common screening result in lower grades), you can enter "N" for the cells in columns E through H for just 1 row, then just copy those 4 cells (columns E through H) and paste it into other rows--but you must use “</t>
    </r>
    <r>
      <rPr>
        <u/>
        <sz val="10"/>
        <color theme="1"/>
        <rFont val="Arial"/>
        <family val="2"/>
      </rPr>
      <t>paste-special (values only)</t>
    </r>
    <r>
      <rPr>
        <sz val="10"/>
        <color theme="1"/>
        <rFont val="Arial"/>
        <family val="2"/>
      </rPr>
      <t>” when pasting into columns E through H to avoid data corruption!</t>
    </r>
  </si>
  <si>
    <t>Brief Intervention</t>
  </si>
  <si>
    <t>Was a brief intervention done?</t>
  </si>
  <si>
    <r>
      <rPr>
        <b/>
        <i/>
        <sz val="10"/>
        <color theme="1"/>
        <rFont val="Arial"/>
        <family val="2"/>
      </rPr>
      <t>Use a separate copy of the spreadsheet file for each school</t>
    </r>
    <r>
      <rPr>
        <u/>
        <sz val="10"/>
        <color theme="1"/>
        <rFont val="Arial"/>
        <family val="2"/>
      </rPr>
      <t>.</t>
    </r>
    <r>
      <rPr>
        <i/>
        <sz val="10"/>
        <color theme="1"/>
        <rFont val="Arial"/>
        <family val="2"/>
      </rPr>
      <t xml:space="preserve"> </t>
    </r>
    <r>
      <rPr>
        <sz val="10"/>
        <color theme="1"/>
        <rFont val="Arial"/>
        <family val="2"/>
      </rPr>
      <t xml:space="preserve"> For example, if there are 10 schools in your district doing SBIRT screenings of 7th grade students, you will end up with 10 copies of the spreadsheet file.</t>
    </r>
  </si>
  <si>
    <r>
      <rPr>
        <b/>
        <i/>
        <sz val="10"/>
        <color theme="1"/>
        <rFont val="Arial"/>
        <family val="2"/>
      </rPr>
      <t>Use a separate copy of the spreadsheet file for each grade.</t>
    </r>
    <r>
      <rPr>
        <sz val="10"/>
        <color theme="1"/>
        <rFont val="Arial"/>
        <family val="2"/>
      </rPr>
      <t xml:space="preserve"> Do not combine results from more than one grade on a single spreadsheet.</t>
    </r>
  </si>
  <si>
    <r>
      <t>Please enter all of the information requested in the "</t>
    </r>
    <r>
      <rPr>
        <b/>
        <sz val="10"/>
        <color theme="1"/>
        <rFont val="Arial"/>
        <family val="2"/>
      </rPr>
      <t>School Info</t>
    </r>
    <r>
      <rPr>
        <sz val="10"/>
        <color theme="1"/>
        <rFont val="Arial"/>
        <family val="2"/>
      </rPr>
      <t>" worksheet (District, School name, Grade, etc) so we can identify the data properly.</t>
    </r>
  </si>
  <si>
    <t>Pre Score</t>
  </si>
  <si>
    <t>Crafft Score</t>
  </si>
  <si>
    <t>&gt;=1</t>
  </si>
  <si>
    <t>Column2</t>
  </si>
  <si>
    <t>Column3</t>
  </si>
  <si>
    <t>Column4</t>
  </si>
  <si>
    <t>Column12</t>
  </si>
  <si>
    <t># questions completed</t>
  </si>
  <si>
    <t>Column5</t>
  </si>
  <si>
    <t>Column6</t>
  </si>
  <si>
    <t>Column7</t>
  </si>
  <si>
    <t>Brief Intervention Completed?</t>
  </si>
  <si>
    <t>No dependents</t>
  </si>
  <si>
    <t>S</t>
  </si>
  <si>
    <t>E</t>
  </si>
  <si>
    <t>Reported as Not Known</t>
  </si>
  <si>
    <t>No Data Reported</t>
  </si>
  <si>
    <t>Reported as "Not Known"</t>
  </si>
  <si>
    <t># on this page</t>
  </si>
  <si>
    <t>Total students enrolled (as reported on the School Info page)</t>
  </si>
  <si>
    <t>Total screened (Number of screenings entered on all pages)</t>
  </si>
  <si>
    <t>Guidance Counselor (Academic guidance)</t>
  </si>
  <si>
    <t>Psychologist (or adjustment counselor)</t>
  </si>
  <si>
    <r>
      <rPr>
        <b/>
        <i/>
        <sz val="10"/>
        <color theme="1"/>
        <rFont val="Arial"/>
        <family val="2"/>
      </rPr>
      <t xml:space="preserve">You may use more than one spreadsheet file for a school. </t>
    </r>
    <r>
      <rPr>
        <sz val="10"/>
        <color theme="1"/>
        <rFont val="Arial"/>
        <family val="2"/>
      </rPr>
      <t xml:space="preserve">If it is easier to enter the data from a school into more than 1 spreadsheet, you may do so.  (If you want a data summary for the entire school, however, you will need to add together the results from each spreadsheet) </t>
    </r>
    <r>
      <rPr>
        <b/>
        <sz val="10"/>
        <color theme="1"/>
        <rFont val="Arial"/>
        <family val="2"/>
      </rPr>
      <t>Please complete the "school info" page for every spreadsheet file submitted so the data can be properly identified.</t>
    </r>
  </si>
  <si>
    <t>Anything else to get high</t>
  </si>
  <si>
    <t>CRAFFT Screen (Y = Yes; N = No)</t>
  </si>
  <si>
    <t xml:space="preserve">       CRAFFT Results</t>
  </si>
  <si>
    <t xml:space="preserve">Anything else to get high </t>
  </si>
  <si>
    <t>Score (based on combined alcohol/drug/tobacco use days)</t>
  </si>
  <si>
    <t>SBIRT2021VM1</t>
  </si>
  <si>
    <t>District name (for a Charter School, use the school name)</t>
  </si>
  <si>
    <t>Vapine or tobacco</t>
  </si>
  <si>
    <t>Vaping or tobacco</t>
  </si>
  <si>
    <t xml:space="preserve"> Vaping or tobacco</t>
  </si>
  <si>
    <t>Submit only the summary data as requested in the SBIRT report form (online).</t>
  </si>
  <si>
    <t>We no longer accept the Excel file</t>
  </si>
  <si>
    <r>
      <rPr>
        <b/>
        <sz val="12"/>
        <color theme="1"/>
        <rFont val="Arial"/>
        <family val="2"/>
      </rPr>
      <t xml:space="preserve">Questions? </t>
    </r>
    <r>
      <rPr>
        <sz val="10"/>
        <color theme="1"/>
        <rFont val="Arial"/>
        <family val="2"/>
      </rPr>
      <t xml:space="preserve">
If you have read all the instructions carefully and still have questions about this spreadsheet, please contact Bob Leibowitz at Robert.Leibowitz@mass.gov  However, we are no longer able to provide support for using this Excel file.</t>
    </r>
  </si>
  <si>
    <t>2021-2022 School Year (Rev. 1/17/23)</t>
  </si>
  <si>
    <t>NOTE:</t>
  </si>
  <si>
    <t>Please consider that the Excel form is a WORKSHEET, meant to assist you in collecting the data that will be submitted using the annual report RedCap link. You will need to monitor the totals for accuracy if using this worksheet. There is a known glitch with the N question, as it prompts one to administer the full CRAFFT, instead of the CAR question plus the HONC.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</si>
</sst>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m/d/yy;@"/>
  </numFmts>
  <fonts count="45" x14ac:knownFonts="1">
    <font>
      <sz val="10"/>
      <color theme="1"/>
      <name val="Arial"/>
      <family val="2"/>
    </font>
    <font>
      <b/>
      <sz val="12"/>
      <name val="Arial"/>
      <family val="2"/>
    </font>
    <font>
      <sz val="18"/>
      <name val="Arial"/>
      <family val="2"/>
    </font>
    <font>
      <sz val="12"/>
      <name val="Arial"/>
      <family val="2"/>
    </font>
    <font>
      <sz val="10"/>
      <name val="Arial"/>
      <family val="2"/>
    </font>
    <font>
      <b/>
      <sz val="10"/>
      <name val="Arial"/>
      <family val="2"/>
    </font>
    <font>
      <sz val="8"/>
      <name val="Arial"/>
      <family val="2"/>
    </font>
    <font>
      <b/>
      <sz val="9"/>
      <name val="Arial"/>
      <family val="2"/>
    </font>
    <font>
      <sz val="9"/>
      <name val="Arial"/>
      <family val="2"/>
    </font>
    <font>
      <sz val="10"/>
      <color theme="1"/>
      <name val="Arial"/>
      <family val="2"/>
    </font>
    <font>
      <sz val="10"/>
      <color theme="0"/>
      <name val="Arial"/>
      <family val="2"/>
    </font>
    <font>
      <b/>
      <sz val="10"/>
      <color theme="0"/>
      <name val="Arial"/>
      <family val="2"/>
    </font>
    <font>
      <u/>
      <sz val="10"/>
      <color theme="10"/>
      <name val="Arial"/>
      <family val="2"/>
    </font>
    <font>
      <b/>
      <sz val="10"/>
      <color theme="1"/>
      <name val="Arial"/>
      <family val="2"/>
    </font>
    <font>
      <sz val="10"/>
      <color rgb="FFFF0000"/>
      <name val="Arial"/>
      <family val="2"/>
    </font>
    <font>
      <i/>
      <sz val="10"/>
      <color theme="0"/>
      <name val="Arial"/>
      <family val="2"/>
    </font>
    <font>
      <b/>
      <sz val="8"/>
      <color theme="0"/>
      <name val="Arial"/>
      <family val="2"/>
    </font>
    <font>
      <b/>
      <sz val="9"/>
      <color theme="0"/>
      <name val="Arial"/>
      <family val="2"/>
    </font>
    <font>
      <sz val="8"/>
      <color theme="1"/>
      <name val="Arial"/>
      <family val="2"/>
    </font>
    <font>
      <b/>
      <sz val="8"/>
      <color theme="1"/>
      <name val="Arial"/>
      <family val="2"/>
    </font>
    <font>
      <b/>
      <i/>
      <sz val="10"/>
      <color theme="1"/>
      <name val="Arial"/>
      <family val="2"/>
    </font>
    <font>
      <i/>
      <sz val="10"/>
      <color theme="1"/>
      <name val="Arial"/>
      <family val="2"/>
    </font>
    <font>
      <sz val="9"/>
      <color theme="1"/>
      <name val="Arial"/>
      <family val="2"/>
    </font>
    <font>
      <b/>
      <i/>
      <sz val="14"/>
      <color theme="1"/>
      <name val="Arial"/>
      <family val="2"/>
    </font>
    <font>
      <b/>
      <sz val="14"/>
      <color theme="1"/>
      <name val="Arial"/>
      <family val="2"/>
    </font>
    <font>
      <sz val="12"/>
      <color theme="1"/>
      <name val="Arial"/>
      <family val="2"/>
    </font>
    <font>
      <b/>
      <sz val="12"/>
      <color theme="1"/>
      <name val="Arial"/>
      <family val="2"/>
    </font>
    <font>
      <b/>
      <sz val="12"/>
      <color theme="0"/>
      <name val="Arial"/>
      <family val="2"/>
    </font>
    <font>
      <b/>
      <i/>
      <sz val="12"/>
      <color theme="1"/>
      <name val="Arial"/>
      <family val="2"/>
    </font>
    <font>
      <sz val="9"/>
      <color theme="0"/>
      <name val="Arial"/>
      <family val="2"/>
    </font>
    <font>
      <sz val="8"/>
      <color theme="0"/>
      <name val="Arial"/>
      <family val="2"/>
    </font>
    <font>
      <i/>
      <sz val="9"/>
      <color theme="1"/>
      <name val="Arial"/>
      <family val="2"/>
    </font>
    <font>
      <i/>
      <sz val="8"/>
      <color theme="1"/>
      <name val="Arial"/>
      <family val="2"/>
    </font>
    <font>
      <u/>
      <sz val="10"/>
      <color theme="1"/>
      <name val="Arial"/>
      <family val="2"/>
    </font>
    <font>
      <b/>
      <u/>
      <sz val="10"/>
      <color theme="1"/>
      <name val="Arial"/>
      <family val="2"/>
    </font>
    <font>
      <sz val="11"/>
      <color theme="1"/>
      <name val="Arial"/>
      <family val="2"/>
    </font>
    <font>
      <b/>
      <sz val="10"/>
      <color rgb="FFFF0000"/>
      <name val="Arial"/>
      <family val="2"/>
    </font>
    <font>
      <b/>
      <i/>
      <sz val="10"/>
      <color indexed="8"/>
      <name val="Arial"/>
      <family val="2"/>
    </font>
    <font>
      <sz val="10"/>
      <color indexed="8"/>
      <name val="Arial"/>
      <family val="2"/>
    </font>
    <font>
      <sz val="10"/>
      <color rgb="FF000000"/>
      <name val="Arial"/>
      <family val="2"/>
    </font>
    <font>
      <i/>
      <sz val="12"/>
      <color theme="1"/>
      <name val="Arial"/>
      <family val="2"/>
    </font>
    <font>
      <sz val="10"/>
      <color theme="1" tint="0.249977111117893"/>
      <name val="Arial"/>
      <family val="2"/>
    </font>
    <font>
      <b/>
      <sz val="10"/>
      <color rgb="FF009600"/>
      <name val="Arial"/>
      <family val="2"/>
    </font>
    <font>
      <sz val="10"/>
      <color rgb="FF009C00"/>
      <name val="Arial"/>
      <family val="2"/>
    </font>
    <font>
      <b/>
      <sz val="8"/>
      <name val="Arial"/>
      <family val="2"/>
    </font>
  </fonts>
  <fills count="19">
    <fill>
      <patternFill patternType="none"/>
    </fill>
    <fill>
      <patternFill patternType="gray125"/>
    </fill>
    <fill>
      <patternFill patternType="solid">
        <fgColor theme="4" tint="-0.249977111117893"/>
        <bgColor indexed="64"/>
      </patternFill>
    </fill>
    <fill>
      <patternFill patternType="solid">
        <fgColor rgb="FF009900"/>
        <bgColor indexed="64"/>
      </patternFill>
    </fill>
    <fill>
      <patternFill patternType="solid">
        <fgColor theme="4" tint="0.79998168889431442"/>
        <bgColor indexed="64"/>
      </patternFill>
    </fill>
    <fill>
      <patternFill patternType="solid">
        <fgColor theme="1" tint="0.24994659260841701"/>
        <bgColor indexed="64"/>
      </patternFill>
    </fill>
    <fill>
      <patternFill patternType="solid">
        <fgColor rgb="FF00A24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99"/>
        <bgColor indexed="64"/>
      </patternFill>
    </fill>
    <fill>
      <patternFill patternType="solid">
        <fgColor theme="9"/>
        <bgColor indexed="64"/>
      </patternFill>
    </fill>
    <fill>
      <patternFill patternType="solid">
        <fgColor theme="8" tint="0.59999389629810485"/>
        <bgColor indexed="64"/>
      </patternFill>
    </fill>
    <fill>
      <patternFill patternType="solid">
        <fgColor theme="0"/>
        <bgColor indexed="64"/>
      </patternFill>
    </fill>
    <fill>
      <patternFill patternType="solid">
        <fgColor theme="1" tint="0.249977111117893"/>
        <bgColor indexed="64"/>
      </patternFill>
    </fill>
    <fill>
      <patternFill patternType="lightUp"/>
    </fill>
    <fill>
      <patternFill patternType="solid">
        <fgColor rgb="FFDCE6F1"/>
        <bgColor indexed="64"/>
      </patternFill>
    </fill>
    <fill>
      <patternFill patternType="solid">
        <fgColor rgb="FF777777"/>
        <bgColor indexed="64"/>
      </patternFill>
    </fill>
    <fill>
      <patternFill patternType="solid">
        <fgColor rgb="FF6699FF"/>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ck">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ck">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thick">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5">
    <xf numFmtId="0" fontId="0" fillId="0" borderId="0"/>
    <xf numFmtId="43" fontId="9" fillId="0" borderId="0" applyFont="0" applyFill="0" applyBorder="0" applyAlignment="0" applyProtection="0"/>
    <xf numFmtId="0" fontId="12" fillId="0" borderId="0" applyNumberFormat="0" applyFill="0" applyBorder="0" applyAlignment="0" applyProtection="0"/>
    <xf numFmtId="9" fontId="9" fillId="0" borderId="0" applyFont="0" applyFill="0" applyBorder="0" applyAlignment="0" applyProtection="0"/>
    <xf numFmtId="0" fontId="39" fillId="0" borderId="0"/>
  </cellStyleXfs>
  <cellXfs count="290">
    <xf numFmtId="0" fontId="0" fillId="0" borderId="0" xfId="0"/>
    <xf numFmtId="0" fontId="2" fillId="0" borderId="0" xfId="0" applyFont="1"/>
    <xf numFmtId="0" fontId="1" fillId="0" borderId="1" xfId="0" applyFont="1" applyBorder="1" applyAlignment="1">
      <alignment horizontal="center"/>
    </xf>
    <xf numFmtId="0" fontId="3" fillId="0" borderId="0" xfId="0" applyFont="1"/>
    <xf numFmtId="0" fontId="4" fillId="0" borderId="0" xfId="0" applyFont="1"/>
    <xf numFmtId="0" fontId="13" fillId="0" borderId="0" xfId="0" applyFont="1"/>
    <xf numFmtId="0" fontId="0" fillId="0" borderId="0" xfId="0" applyAlignment="1">
      <alignment horizontal="center"/>
    </xf>
    <xf numFmtId="0" fontId="11" fillId="2" borderId="1" xfId="0" applyFont="1" applyFill="1" applyBorder="1" applyAlignment="1">
      <alignment horizontal="center" wrapText="1"/>
    </xf>
    <xf numFmtId="0" fontId="11" fillId="3" borderId="2" xfId="0" applyFont="1" applyFill="1" applyBorder="1" applyAlignment="1">
      <alignment horizontal="center"/>
    </xf>
    <xf numFmtId="0" fontId="0" fillId="4" borderId="1" xfId="0" applyFill="1" applyBorder="1" applyAlignment="1">
      <alignment horizontal="center"/>
    </xf>
    <xf numFmtId="0" fontId="14" fillId="0" borderId="0" xfId="0" applyFont="1"/>
    <xf numFmtId="0" fontId="5" fillId="0" borderId="0" xfId="0" applyFont="1"/>
    <xf numFmtId="0" fontId="0" fillId="5" borderId="0" xfId="0" applyFill="1" applyAlignment="1">
      <alignment horizontal="center"/>
    </xf>
    <xf numFmtId="0" fontId="0" fillId="5" borderId="0" xfId="0" applyFill="1"/>
    <xf numFmtId="0" fontId="11" fillId="5" borderId="0" xfId="0" applyFont="1" applyFill="1"/>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5" xfId="0" applyFont="1" applyFill="1" applyBorder="1" applyAlignment="1">
      <alignment horizontal="center"/>
    </xf>
    <xf numFmtId="0" fontId="15" fillId="3" borderId="6" xfId="0" applyFont="1" applyFill="1" applyBorder="1" applyAlignment="1">
      <alignment horizontal="left"/>
    </xf>
    <xf numFmtId="0" fontId="11" fillId="3" borderId="7" xfId="0" applyFont="1"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13" fillId="0" borderId="11" xfId="0" applyFont="1" applyBorder="1" applyAlignment="1">
      <alignment horizontal="center"/>
    </xf>
    <xf numFmtId="0" fontId="11" fillId="3" borderId="16" xfId="0" applyFont="1" applyFill="1" applyBorder="1" applyAlignment="1">
      <alignment horizontal="center"/>
    </xf>
    <xf numFmtId="0" fontId="16" fillId="3" borderId="1" xfId="0" applyFont="1" applyFill="1" applyBorder="1" applyAlignment="1">
      <alignment horizontal="center" wrapText="1"/>
    </xf>
    <xf numFmtId="0" fontId="7" fillId="0" borderId="1" xfId="0" applyFont="1" applyBorder="1" applyAlignment="1">
      <alignment horizontal="center"/>
    </xf>
    <xf numFmtId="0" fontId="13" fillId="0" borderId="8" xfId="0" applyFont="1" applyBorder="1" applyAlignment="1">
      <alignment horizontal="center"/>
    </xf>
    <xf numFmtId="0" fontId="16" fillId="3" borderId="2" xfId="0" applyFont="1" applyFill="1" applyBorder="1" applyAlignment="1">
      <alignment horizontal="center" wrapText="1"/>
    </xf>
    <xf numFmtId="0" fontId="16" fillId="3" borderId="17" xfId="0" applyFont="1" applyFill="1" applyBorder="1" applyAlignment="1">
      <alignment horizontal="center" wrapText="1"/>
    </xf>
    <xf numFmtId="0" fontId="16" fillId="3" borderId="18" xfId="0" applyFont="1" applyFill="1" applyBorder="1" applyAlignment="1">
      <alignment horizontal="center" wrapText="1"/>
    </xf>
    <xf numFmtId="0" fontId="11" fillId="3" borderId="19" xfId="0" applyFont="1" applyFill="1" applyBorder="1" applyAlignment="1">
      <alignment horizontal="center" wrapText="1"/>
    </xf>
    <xf numFmtId="0" fontId="0" fillId="4" borderId="19" xfId="0" applyFill="1" applyBorder="1" applyAlignment="1">
      <alignment horizontal="center"/>
    </xf>
    <xf numFmtId="0" fontId="17" fillId="2" borderId="20" xfId="0" applyFont="1" applyFill="1" applyBorder="1" applyAlignment="1">
      <alignment horizontal="center" wrapText="1"/>
    </xf>
    <xf numFmtId="0" fontId="17" fillId="2" borderId="1" xfId="0" applyFont="1" applyFill="1" applyBorder="1" applyAlignment="1">
      <alignment horizontal="center" wrapText="1"/>
    </xf>
    <xf numFmtId="0" fontId="13" fillId="0" borderId="21" xfId="0" applyFont="1" applyBorder="1" applyAlignment="1">
      <alignment horizontal="center"/>
    </xf>
    <xf numFmtId="0" fontId="18" fillId="4" borderId="22" xfId="0" applyFont="1" applyFill="1" applyBorder="1"/>
    <xf numFmtId="0" fontId="7" fillId="0" borderId="1" xfId="0" applyFont="1" applyBorder="1" applyAlignment="1">
      <alignment horizontal="center" wrapText="1"/>
    </xf>
    <xf numFmtId="0" fontId="7" fillId="0" borderId="23" xfId="0" applyFont="1" applyBorder="1" applyAlignment="1">
      <alignment horizontal="center" wrapText="1"/>
    </xf>
    <xf numFmtId="0" fontId="7" fillId="0" borderId="0" xfId="0" applyFont="1" applyAlignment="1">
      <alignment horizontal="center" wrapText="1"/>
    </xf>
    <xf numFmtId="164" fontId="9" fillId="0" borderId="0" xfId="3" applyNumberFormat="1" applyFont="1" applyBorder="1"/>
    <xf numFmtId="0" fontId="0" fillId="0" borderId="0" xfId="0" applyAlignment="1">
      <alignment horizontal="left"/>
    </xf>
    <xf numFmtId="0" fontId="0" fillId="0" borderId="0" xfId="0" applyAlignment="1">
      <alignment wrapText="1"/>
    </xf>
    <xf numFmtId="0" fontId="0" fillId="0" borderId="0" xfId="0" applyAlignment="1">
      <alignment horizontal="center" wrapText="1"/>
    </xf>
    <xf numFmtId="164" fontId="9" fillId="0" borderId="0" xfId="3" applyNumberFormat="1" applyFont="1" applyBorder="1" applyAlignment="1">
      <alignment horizontal="center"/>
    </xf>
    <xf numFmtId="0" fontId="18" fillId="0" borderId="21" xfId="0" applyFont="1"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18" fillId="0" borderId="26" xfId="0" applyFont="1" applyBorder="1" applyAlignment="1">
      <alignment horizontal="center" wrapText="1"/>
    </xf>
    <xf numFmtId="0" fontId="19" fillId="0" borderId="16" xfId="0" applyFont="1" applyBorder="1" applyAlignment="1">
      <alignment horizontal="center" wrapText="1"/>
    </xf>
    <xf numFmtId="0" fontId="13" fillId="0" borderId="25" xfId="0" applyFont="1" applyBorder="1" applyAlignment="1">
      <alignment horizontal="center"/>
    </xf>
    <xf numFmtId="164" fontId="9" fillId="0" borderId="26" xfId="3" applyNumberFormat="1" applyFont="1" applyBorder="1" applyAlignment="1">
      <alignment horizontal="center"/>
    </xf>
    <xf numFmtId="0" fontId="0" fillId="0" borderId="25" xfId="0" applyBorder="1"/>
    <xf numFmtId="164" fontId="0" fillId="0" borderId="0" xfId="0" applyNumberFormat="1"/>
    <xf numFmtId="0" fontId="13" fillId="0" borderId="0" xfId="0" applyFont="1" applyAlignment="1">
      <alignment horizontal="center"/>
    </xf>
    <xf numFmtId="0" fontId="7" fillId="0" borderId="27" xfId="0" applyFont="1" applyBorder="1" applyAlignment="1">
      <alignment horizontal="center"/>
    </xf>
    <xf numFmtId="0" fontId="20" fillId="0" borderId="0" xfId="0" applyFont="1"/>
    <xf numFmtId="0" fontId="0" fillId="6" borderId="0" xfId="0" applyFill="1"/>
    <xf numFmtId="0" fontId="11" fillId="3" borderId="27" xfId="0" applyFont="1" applyFill="1" applyBorder="1" applyAlignment="1">
      <alignment horizontal="center"/>
    </xf>
    <xf numFmtId="0" fontId="0" fillId="0" borderId="4"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6" xfId="0"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19" xfId="0" applyFont="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0" xfId="0" applyFont="1" applyAlignment="1" applyProtection="1">
      <alignment horizontal="center"/>
      <protection locked="0"/>
    </xf>
    <xf numFmtId="0" fontId="0" fillId="0" borderId="5" xfId="0" applyBorder="1" applyAlignment="1" applyProtection="1">
      <alignment horizontal="center"/>
      <protection locked="0"/>
    </xf>
    <xf numFmtId="0" fontId="3" fillId="0" borderId="5"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4" fillId="0" borderId="1" xfId="0" applyFont="1" applyBorder="1" applyAlignment="1" applyProtection="1">
      <alignment horizontal="center"/>
      <protection locked="0"/>
    </xf>
    <xf numFmtId="0" fontId="0" fillId="5" borderId="0" xfId="0" applyFill="1" applyAlignment="1">
      <alignment horizontal="right"/>
    </xf>
    <xf numFmtId="0" fontId="0" fillId="7" borderId="0" xfId="0" applyFill="1"/>
    <xf numFmtId="0" fontId="21" fillId="0" borderId="0" xfId="0" applyFont="1" applyAlignment="1">
      <alignment horizontal="center" wrapText="1"/>
    </xf>
    <xf numFmtId="0" fontId="21" fillId="0" borderId="0" xfId="0" applyFont="1" applyAlignment="1">
      <alignment horizontal="center"/>
    </xf>
    <xf numFmtId="0" fontId="13" fillId="0" borderId="11" xfId="0" applyFont="1" applyBorder="1" applyAlignment="1">
      <alignment horizontal="left"/>
    </xf>
    <xf numFmtId="164" fontId="13" fillId="0" borderId="0" xfId="3" applyNumberFormat="1" applyFont="1" applyBorder="1" applyAlignment="1">
      <alignment horizontal="center"/>
    </xf>
    <xf numFmtId="0" fontId="0" fillId="0" borderId="1" xfId="0" applyBorder="1" applyAlignment="1">
      <alignment horizontal="center"/>
    </xf>
    <xf numFmtId="0" fontId="0" fillId="0" borderId="0" xfId="0" applyAlignment="1">
      <alignment horizontal="right"/>
    </xf>
    <xf numFmtId="0" fontId="20" fillId="0" borderId="0" xfId="0" applyFont="1" applyAlignment="1">
      <alignment horizontal="center"/>
    </xf>
    <xf numFmtId="0" fontId="0" fillId="0" borderId="20" xfId="0" applyBorder="1" applyAlignment="1">
      <alignment horizontal="center"/>
    </xf>
    <xf numFmtId="0" fontId="0" fillId="0" borderId="6" xfId="0" applyBorder="1"/>
    <xf numFmtId="0" fontId="0" fillId="0" borderId="7" xfId="0" applyBorder="1"/>
    <xf numFmtId="0" fontId="0" fillId="0" borderId="29" xfId="0" applyBorder="1"/>
    <xf numFmtId="0" fontId="13" fillId="0" borderId="24" xfId="0" applyFont="1" applyBorder="1" applyAlignment="1">
      <alignment horizontal="center"/>
    </xf>
    <xf numFmtId="0" fontId="0" fillId="0" borderId="24" xfId="0" applyBorder="1"/>
    <xf numFmtId="0" fontId="0" fillId="0" borderId="26" xfId="0" applyBorder="1"/>
    <xf numFmtId="0" fontId="0" fillId="0" borderId="21" xfId="0" applyBorder="1"/>
    <xf numFmtId="0" fontId="0" fillId="0" borderId="16" xfId="0" applyBorder="1"/>
    <xf numFmtId="0" fontId="0" fillId="0" borderId="11" xfId="0" applyBorder="1" applyAlignment="1">
      <alignment horizontal="center"/>
    </xf>
    <xf numFmtId="0" fontId="0" fillId="0" borderId="21" xfId="0" applyBorder="1" applyAlignment="1">
      <alignment horizontal="center"/>
    </xf>
    <xf numFmtId="0" fontId="21" fillId="0" borderId="0" xfId="0" applyFont="1" applyAlignment="1">
      <alignment horizontal="right"/>
    </xf>
    <xf numFmtId="0" fontId="21" fillId="0" borderId="12" xfId="0" applyFont="1" applyBorder="1"/>
    <xf numFmtId="0" fontId="21" fillId="0" borderId="11" xfId="0" applyFont="1" applyBorder="1" applyAlignment="1">
      <alignment horizontal="center"/>
    </xf>
    <xf numFmtId="0" fontId="21" fillId="0" borderId="12" xfId="0" applyFont="1" applyBorder="1" applyAlignment="1">
      <alignment horizontal="center"/>
    </xf>
    <xf numFmtId="0" fontId="21" fillId="0" borderId="0" xfId="0" applyFont="1"/>
    <xf numFmtId="165" fontId="9" fillId="0" borderId="0" xfId="1" applyNumberFormat="1" applyFont="1" applyBorder="1" applyAlignment="1">
      <alignment horizontal="center"/>
    </xf>
    <xf numFmtId="165" fontId="13" fillId="0" borderId="0" xfId="1" applyNumberFormat="1" applyFont="1" applyBorder="1" applyAlignment="1">
      <alignment horizontal="center"/>
    </xf>
    <xf numFmtId="0" fontId="17" fillId="3" borderId="26" xfId="0" applyFont="1" applyFill="1" applyBorder="1" applyAlignment="1">
      <alignment horizontal="center" wrapText="1"/>
    </xf>
    <xf numFmtId="0" fontId="16" fillId="3" borderId="26" xfId="0" applyFont="1" applyFill="1" applyBorder="1" applyAlignment="1">
      <alignment horizontal="center" wrapText="1"/>
    </xf>
    <xf numFmtId="0" fontId="11" fillId="3" borderId="0" xfId="0" applyFont="1" applyFill="1" applyAlignment="1">
      <alignment horizontal="center"/>
    </xf>
    <xf numFmtId="0" fontId="0" fillId="0" borderId="26" xfId="0" applyBorder="1" applyAlignment="1">
      <alignment horizontal="center"/>
    </xf>
    <xf numFmtId="0" fontId="13" fillId="0" borderId="16" xfId="0" applyFont="1" applyBorder="1" applyAlignment="1">
      <alignment horizontal="center"/>
    </xf>
    <xf numFmtId="0" fontId="17" fillId="3" borderId="21" xfId="0" applyFont="1" applyFill="1" applyBorder="1" applyAlignment="1">
      <alignment horizontal="center" wrapText="1"/>
    </xf>
    <xf numFmtId="0" fontId="22" fillId="0" borderId="20" xfId="0" applyFont="1" applyBorder="1" applyAlignment="1" applyProtection="1">
      <alignment horizontal="center"/>
      <protection locked="0"/>
    </xf>
    <xf numFmtId="0" fontId="16" fillId="3" borderId="30" xfId="0" applyFont="1" applyFill="1" applyBorder="1" applyAlignment="1">
      <alignment horizontal="center" wrapText="1"/>
    </xf>
    <xf numFmtId="0" fontId="16" fillId="3" borderId="31" xfId="0" applyFont="1" applyFill="1" applyBorder="1" applyAlignment="1">
      <alignment horizontal="center" wrapText="1"/>
    </xf>
    <xf numFmtId="0" fontId="17" fillId="2" borderId="32" xfId="0" applyFont="1" applyFill="1" applyBorder="1" applyAlignment="1">
      <alignment horizontal="center" wrapText="1"/>
    </xf>
    <xf numFmtId="0" fontId="13" fillId="0" borderId="6" xfId="0" applyFont="1" applyBorder="1"/>
    <xf numFmtId="0" fontId="13" fillId="0" borderId="7" xfId="0" applyFont="1" applyBorder="1"/>
    <xf numFmtId="0" fontId="13" fillId="0" borderId="29" xfId="0" applyFont="1" applyBorder="1"/>
    <xf numFmtId="164" fontId="13" fillId="0" borderId="26" xfId="3" applyNumberFormat="1" applyFont="1" applyBorder="1" applyAlignment="1">
      <alignment horizontal="center"/>
    </xf>
    <xf numFmtId="0" fontId="0" fillId="0" borderId="0" xfId="0" quotePrefix="1" applyAlignment="1">
      <alignment horizontal="right"/>
    </xf>
    <xf numFmtId="0" fontId="17" fillId="3" borderId="14" xfId="0" applyFont="1" applyFill="1" applyBorder="1"/>
    <xf numFmtId="0" fontId="18" fillId="4" borderId="4" xfId="0" applyFont="1" applyFill="1" applyBorder="1" applyAlignment="1">
      <alignment horizontal="center"/>
    </xf>
    <xf numFmtId="0" fontId="17" fillId="3" borderId="33" xfId="0" applyFont="1" applyFill="1" applyBorder="1"/>
    <xf numFmtId="0" fontId="11" fillId="3" borderId="1" xfId="0" applyFont="1" applyFill="1" applyBorder="1" applyAlignment="1">
      <alignment horizontal="center"/>
    </xf>
    <xf numFmtId="14" fontId="0" fillId="0" borderId="0" xfId="0" applyNumberFormat="1"/>
    <xf numFmtId="0" fontId="0" fillId="0" borderId="21" xfId="0" applyBorder="1" applyAlignment="1">
      <alignment horizontal="left"/>
    </xf>
    <xf numFmtId="0" fontId="23" fillId="0" borderId="0" xfId="0" applyFont="1"/>
    <xf numFmtId="0" fontId="24" fillId="0" borderId="0" xfId="0" applyFont="1"/>
    <xf numFmtId="0" fontId="25" fillId="0" borderId="0" xfId="0" applyFont="1" applyAlignment="1">
      <alignment wrapText="1"/>
    </xf>
    <xf numFmtId="0" fontId="26" fillId="0" borderId="0" xfId="0" applyFont="1" applyAlignment="1">
      <alignment wrapText="1"/>
    </xf>
    <xf numFmtId="0" fontId="0" fillId="8" borderId="0" xfId="0" applyFill="1"/>
    <xf numFmtId="14" fontId="0" fillId="0" borderId="0" xfId="0" applyNumberFormat="1" applyAlignment="1">
      <alignment horizontal="right"/>
    </xf>
    <xf numFmtId="0" fontId="0" fillId="0" borderId="1" xfId="0" applyBorder="1"/>
    <xf numFmtId="0" fontId="0" fillId="9" borderId="1" xfId="0" applyFill="1" applyBorder="1"/>
    <xf numFmtId="0" fontId="0" fillId="10" borderId="1" xfId="0" applyFill="1" applyBorder="1"/>
    <xf numFmtId="0" fontId="0" fillId="11" borderId="1" xfId="0" applyFill="1" applyBorder="1"/>
    <xf numFmtId="0" fontId="27" fillId="3" borderId="34" xfId="0" applyFont="1" applyFill="1" applyBorder="1" applyAlignment="1">
      <alignment horizontal="left"/>
    </xf>
    <xf numFmtId="0" fontId="0" fillId="12" borderId="0" xfId="0" applyFill="1"/>
    <xf numFmtId="0" fontId="25" fillId="0" borderId="4" xfId="0" applyFont="1" applyBorder="1" applyAlignment="1">
      <alignment vertical="center" wrapText="1"/>
    </xf>
    <xf numFmtId="0" fontId="25" fillId="0" borderId="5" xfId="0" applyFont="1" applyBorder="1" applyAlignment="1">
      <alignment wrapText="1"/>
    </xf>
    <xf numFmtId="0" fontId="28" fillId="0" borderId="0" xfId="0" applyFont="1" applyAlignment="1">
      <alignment horizontal="center" wrapText="1"/>
    </xf>
    <xf numFmtId="0" fontId="12" fillId="0" borderId="0" xfId="2"/>
    <xf numFmtId="0" fontId="0" fillId="0" borderId="0" xfId="0" applyAlignment="1">
      <alignment horizontal="left" wrapText="1"/>
    </xf>
    <xf numFmtId="0" fontId="2" fillId="13" borderId="0" xfId="0" applyFont="1" applyFill="1"/>
    <xf numFmtId="0" fontId="4" fillId="13" borderId="0" xfId="0" applyFont="1" applyFill="1"/>
    <xf numFmtId="0" fontId="13" fillId="13" borderId="0" xfId="0" applyFont="1" applyFill="1"/>
    <xf numFmtId="0" fontId="0" fillId="13" borderId="0" xfId="0" applyFill="1"/>
    <xf numFmtId="0" fontId="11" fillId="3" borderId="9" xfId="0" applyFont="1" applyFill="1" applyBorder="1"/>
    <xf numFmtId="0" fontId="11" fillId="3" borderId="35" xfId="0" applyFont="1" applyFill="1" applyBorder="1" applyAlignment="1">
      <alignment horizontal="left"/>
    </xf>
    <xf numFmtId="0" fontId="11" fillId="3" borderId="7" xfId="0" applyFont="1" applyFill="1" applyBorder="1" applyAlignment="1">
      <alignment horizontal="right"/>
    </xf>
    <xf numFmtId="0" fontId="11" fillId="3" borderId="6" xfId="0" applyFont="1" applyFill="1" applyBorder="1" applyAlignment="1">
      <alignment horizontal="left"/>
    </xf>
    <xf numFmtId="0" fontId="10" fillId="3" borderId="7" xfId="0" applyFont="1" applyFill="1" applyBorder="1" applyAlignment="1">
      <alignment horizontal="left"/>
    </xf>
    <xf numFmtId="0" fontId="11" fillId="3" borderId="6" xfId="0" applyFont="1" applyFill="1" applyBorder="1" applyAlignment="1">
      <alignment horizontal="right"/>
    </xf>
    <xf numFmtId="0" fontId="11" fillId="3" borderId="1" xfId="0" applyFont="1" applyFill="1" applyBorder="1" applyAlignment="1">
      <alignment horizontal="right"/>
    </xf>
    <xf numFmtId="0" fontId="29" fillId="3" borderId="36" xfId="0" applyFont="1" applyFill="1" applyBorder="1" applyAlignment="1">
      <alignment horizontal="right"/>
    </xf>
    <xf numFmtId="0" fontId="11" fillId="3" borderId="7" xfId="0" applyFont="1" applyFill="1" applyBorder="1" applyAlignment="1">
      <alignment horizontal="left"/>
    </xf>
    <xf numFmtId="0" fontId="11" fillId="3" borderId="37" xfId="0" applyFont="1" applyFill="1" applyBorder="1" applyAlignment="1">
      <alignment horizontal="right"/>
    </xf>
    <xf numFmtId="0" fontId="11" fillId="3" borderId="16" xfId="0" applyFont="1" applyFill="1" applyBorder="1" applyAlignment="1">
      <alignment horizontal="right"/>
    </xf>
    <xf numFmtId="0" fontId="15" fillId="3" borderId="39" xfId="0" applyFont="1" applyFill="1" applyBorder="1" applyAlignment="1">
      <alignment horizontal="left"/>
    </xf>
    <xf numFmtId="0" fontId="15" fillId="3" borderId="40" xfId="0" applyFont="1" applyFill="1" applyBorder="1" applyAlignment="1">
      <alignment horizontal="left"/>
    </xf>
    <xf numFmtId="0" fontId="10" fillId="3" borderId="3" xfId="0" applyFont="1" applyFill="1" applyBorder="1" applyAlignment="1">
      <alignment horizontal="center"/>
    </xf>
    <xf numFmtId="0" fontId="30" fillId="3" borderId="41" xfId="0" applyFont="1" applyFill="1" applyBorder="1" applyAlignment="1">
      <alignment horizontal="center"/>
    </xf>
    <xf numFmtId="0" fontId="30" fillId="3" borderId="3" xfId="0" applyFont="1" applyFill="1" applyBorder="1" applyAlignment="1">
      <alignment horizontal="center"/>
    </xf>
    <xf numFmtId="0" fontId="30" fillId="3" borderId="3" xfId="0" applyFont="1" applyFill="1" applyBorder="1" applyAlignment="1">
      <alignment horizontal="right"/>
    </xf>
    <xf numFmtId="0" fontId="30" fillId="3" borderId="21" xfId="0" applyFont="1" applyFill="1" applyBorder="1" applyAlignment="1">
      <alignment horizontal="center"/>
    </xf>
    <xf numFmtId="14" fontId="30" fillId="3" borderId="20" xfId="0" applyNumberFormat="1" applyFont="1" applyFill="1" applyBorder="1" applyAlignment="1">
      <alignment horizontal="center"/>
    </xf>
    <xf numFmtId="0" fontId="21" fillId="5" borderId="0" xfId="0" applyFont="1" applyFill="1"/>
    <xf numFmtId="0" fontId="25" fillId="8" borderId="0" xfId="0" applyFont="1" applyFill="1" applyAlignment="1">
      <alignment wrapText="1"/>
    </xf>
    <xf numFmtId="0" fontId="0" fillId="8" borderId="0" xfId="0" applyFill="1" applyAlignment="1">
      <alignment wrapText="1"/>
    </xf>
    <xf numFmtId="0" fontId="0" fillId="8" borderId="0" xfId="0" applyFill="1" applyAlignment="1">
      <alignment horizontal="center"/>
    </xf>
    <xf numFmtId="0" fontId="0" fillId="13" borderId="0" xfId="0" applyFill="1" applyAlignment="1">
      <alignment horizontal="center"/>
    </xf>
    <xf numFmtId="0" fontId="13" fillId="4" borderId="36" xfId="0" applyFont="1" applyFill="1" applyBorder="1" applyAlignment="1">
      <alignment horizontal="center"/>
    </xf>
    <xf numFmtId="0" fontId="18" fillId="0" borderId="1" xfId="0" applyFont="1" applyBorder="1" applyProtection="1">
      <protection locked="0"/>
    </xf>
    <xf numFmtId="0" fontId="6" fillId="0" borderId="1" xfId="0" applyFont="1" applyBorder="1" applyProtection="1">
      <protection locked="0"/>
    </xf>
    <xf numFmtId="164" fontId="0" fillId="0" borderId="0" xfId="3" applyNumberFormat="1" applyFont="1" applyBorder="1"/>
    <xf numFmtId="164" fontId="0" fillId="0" borderId="0" xfId="3" applyNumberFormat="1" applyFont="1" applyAlignment="1">
      <alignment horizontal="center"/>
    </xf>
    <xf numFmtId="164" fontId="0" fillId="0" borderId="0" xfId="3" applyNumberFormat="1" applyFont="1"/>
    <xf numFmtId="0" fontId="33" fillId="0" borderId="0" xfId="0" applyFont="1" applyAlignment="1">
      <alignment horizontal="center"/>
    </xf>
    <xf numFmtId="166" fontId="22" fillId="0" borderId="4" xfId="0" applyNumberFormat="1" applyFont="1" applyBorder="1" applyAlignment="1" applyProtection="1">
      <alignment horizontal="center"/>
      <protection locked="0"/>
    </xf>
    <xf numFmtId="166" fontId="8" fillId="0" borderId="4" xfId="0" applyNumberFormat="1" applyFont="1" applyBorder="1" applyAlignment="1" applyProtection="1">
      <alignment horizontal="center"/>
      <protection locked="0"/>
    </xf>
    <xf numFmtId="0" fontId="18" fillId="4" borderId="46" xfId="0" applyFont="1" applyFill="1" applyBorder="1"/>
    <xf numFmtId="164" fontId="0" fillId="0" borderId="26" xfId="3" applyNumberFormat="1" applyFont="1" applyBorder="1"/>
    <xf numFmtId="164" fontId="0" fillId="0" borderId="21" xfId="3" applyNumberFormat="1" applyFont="1" applyBorder="1"/>
    <xf numFmtId="0" fontId="21" fillId="0" borderId="1" xfId="0" applyFont="1" applyBorder="1" applyAlignment="1">
      <alignment horizontal="center"/>
    </xf>
    <xf numFmtId="0" fontId="7" fillId="14" borderId="1" xfId="0" applyFont="1" applyFill="1" applyBorder="1" applyAlignment="1">
      <alignment horizontal="center" wrapText="1"/>
    </xf>
    <xf numFmtId="0" fontId="6" fillId="0" borderId="1" xfId="0" applyFont="1" applyBorder="1" applyAlignment="1">
      <alignment horizontal="center" wrapText="1"/>
    </xf>
    <xf numFmtId="0" fontId="31" fillId="0" borderId="0" xfId="0" applyFont="1" applyAlignment="1">
      <alignment horizontal="left"/>
    </xf>
    <xf numFmtId="0" fontId="21" fillId="0" borderId="0" xfId="0" applyFont="1" applyAlignment="1">
      <alignment horizontal="left"/>
    </xf>
    <xf numFmtId="0" fontId="13" fillId="0" borderId="1" xfId="0" applyFont="1" applyBorder="1" applyAlignment="1">
      <alignment horizontal="center"/>
    </xf>
    <xf numFmtId="0" fontId="18" fillId="0" borderId="0" xfId="0" applyFont="1" applyAlignment="1">
      <alignment horizontal="center"/>
    </xf>
    <xf numFmtId="0" fontId="18" fillId="0" borderId="0" xfId="0" applyFont="1"/>
    <xf numFmtId="0" fontId="0" fillId="7" borderId="1" xfId="0" applyFill="1" applyBorder="1" applyAlignment="1">
      <alignment horizontal="center"/>
    </xf>
    <xf numFmtId="0" fontId="18" fillId="0" borderId="0" xfId="0" applyFont="1" applyAlignment="1">
      <alignment horizontal="center" wrapText="1"/>
    </xf>
    <xf numFmtId="0" fontId="18" fillId="0" borderId="0" xfId="0" applyFont="1" applyAlignment="1">
      <alignment wrapText="1"/>
    </xf>
    <xf numFmtId="0" fontId="31" fillId="0" borderId="0" xfId="0" applyFont="1" applyAlignment="1">
      <alignment horizontal="center"/>
    </xf>
    <xf numFmtId="0" fontId="34" fillId="0" borderId="0" xfId="0" applyFont="1" applyAlignment="1">
      <alignment horizontal="right"/>
    </xf>
    <xf numFmtId="0" fontId="35" fillId="0" borderId="0" xfId="0" applyFont="1" applyAlignment="1">
      <alignment wrapText="1"/>
    </xf>
    <xf numFmtId="0" fontId="35" fillId="0" borderId="0" xfId="0" applyFont="1"/>
    <xf numFmtId="0" fontId="13" fillId="0" borderId="0" xfId="0" applyFont="1" applyAlignment="1">
      <alignment wrapText="1"/>
    </xf>
    <xf numFmtId="0" fontId="13" fillId="15" borderId="36" xfId="0" applyFont="1" applyFill="1" applyBorder="1" applyAlignment="1">
      <alignment horizontal="center"/>
    </xf>
    <xf numFmtId="0" fontId="13" fillId="0" borderId="1" xfId="0" applyFont="1" applyBorder="1" applyProtection="1">
      <protection locked="0"/>
    </xf>
    <xf numFmtId="0" fontId="13" fillId="0" borderId="1" xfId="0" applyFont="1" applyBorder="1" applyAlignment="1" applyProtection="1">
      <alignment horizontal="left"/>
      <protection locked="0"/>
    </xf>
    <xf numFmtId="0" fontId="11" fillId="16" borderId="0" xfId="0" applyFont="1" applyFill="1" applyAlignment="1">
      <alignment horizontal="right"/>
    </xf>
    <xf numFmtId="0" fontId="11" fillId="17" borderId="0" xfId="0" applyFont="1" applyFill="1" applyAlignment="1">
      <alignment horizontal="right"/>
    </xf>
    <xf numFmtId="0" fontId="11" fillId="17" borderId="0" xfId="0" applyFont="1" applyFill="1" applyAlignment="1">
      <alignment horizontal="left"/>
    </xf>
    <xf numFmtId="0" fontId="27" fillId="17" borderId="0" xfId="0" applyFont="1" applyFill="1" applyAlignment="1">
      <alignment horizontal="left"/>
    </xf>
    <xf numFmtId="0" fontId="29" fillId="17" borderId="0" xfId="0" applyFont="1" applyFill="1" applyAlignment="1">
      <alignment horizontal="left"/>
    </xf>
    <xf numFmtId="0" fontId="0" fillId="17" borderId="0" xfId="0" applyFill="1"/>
    <xf numFmtId="0" fontId="11" fillId="17" borderId="37" xfId="0" applyFont="1" applyFill="1" applyBorder="1" applyAlignment="1">
      <alignment horizontal="right"/>
    </xf>
    <xf numFmtId="0" fontId="11" fillId="16" borderId="0" xfId="0" applyFont="1" applyFill="1" applyAlignment="1">
      <alignment horizontal="center"/>
    </xf>
    <xf numFmtId="0" fontId="17" fillId="3" borderId="11" xfId="0" applyFont="1" applyFill="1" applyBorder="1" applyAlignment="1">
      <alignment horizontal="left"/>
    </xf>
    <xf numFmtId="0" fontId="11" fillId="2" borderId="20" xfId="0" applyFont="1" applyFill="1" applyBorder="1" applyAlignment="1">
      <alignment horizontal="left"/>
    </xf>
    <xf numFmtId="0" fontId="11" fillId="3" borderId="31" xfId="0" applyFont="1" applyFill="1" applyBorder="1" applyAlignment="1">
      <alignment horizontal="left"/>
    </xf>
    <xf numFmtId="0" fontId="32" fillId="10" borderId="42" xfId="0" applyFont="1" applyFill="1" applyBorder="1" applyAlignment="1">
      <alignment horizontal="left"/>
    </xf>
    <xf numFmtId="0" fontId="32" fillId="10" borderId="33" xfId="0" applyFont="1" applyFill="1" applyBorder="1" applyAlignment="1">
      <alignment horizontal="left"/>
    </xf>
    <xf numFmtId="0" fontId="21" fillId="9" borderId="42" xfId="0" applyFont="1" applyFill="1" applyBorder="1" applyAlignment="1">
      <alignment horizontal="left"/>
    </xf>
    <xf numFmtId="0" fontId="32" fillId="4" borderId="46" xfId="0" applyFont="1" applyFill="1" applyBorder="1" applyAlignment="1">
      <alignment horizontal="left"/>
    </xf>
    <xf numFmtId="0" fontId="32" fillId="4" borderId="32" xfId="0" applyFont="1" applyFill="1" applyBorder="1" applyAlignment="1">
      <alignment horizontal="center"/>
    </xf>
    <xf numFmtId="0" fontId="13" fillId="3" borderId="38" xfId="0" applyFont="1" applyFill="1" applyBorder="1" applyProtection="1">
      <protection locked="0"/>
    </xf>
    <xf numFmtId="0" fontId="16" fillId="2" borderId="21" xfId="0" applyFont="1" applyFill="1" applyBorder="1" applyAlignment="1">
      <alignment horizontal="center" wrapText="1"/>
    </xf>
    <xf numFmtId="0" fontId="13" fillId="15" borderId="20" xfId="0" applyFont="1" applyFill="1" applyBorder="1" applyAlignment="1">
      <alignment horizontal="left"/>
    </xf>
    <xf numFmtId="0" fontId="13" fillId="3" borderId="5" xfId="0" applyFont="1" applyFill="1" applyBorder="1" applyAlignment="1">
      <alignment horizontal="center"/>
    </xf>
    <xf numFmtId="0" fontId="30" fillId="3" borderId="36" xfId="0" applyFont="1" applyFill="1" applyBorder="1" applyAlignment="1">
      <alignment horizontal="right"/>
    </xf>
    <xf numFmtId="0" fontId="19" fillId="15" borderId="45" xfId="0" applyFont="1" applyFill="1" applyBorder="1" applyAlignment="1">
      <alignment horizontal="left"/>
    </xf>
    <xf numFmtId="0" fontId="19" fillId="15" borderId="36" xfId="0" applyFont="1" applyFill="1" applyBorder="1" applyAlignment="1">
      <alignment horizontal="left"/>
    </xf>
    <xf numFmtId="0" fontId="17" fillId="3" borderId="0" xfId="0" applyFont="1" applyFill="1" applyAlignment="1">
      <alignment horizontal="center"/>
    </xf>
    <xf numFmtId="0" fontId="17" fillId="3" borderId="13" xfId="0" applyFont="1" applyFill="1" applyBorder="1" applyAlignment="1">
      <alignment horizontal="center"/>
    </xf>
    <xf numFmtId="0" fontId="17" fillId="3" borderId="42" xfId="0" applyFont="1" applyFill="1" applyBorder="1" applyAlignment="1">
      <alignment horizontal="center"/>
    </xf>
    <xf numFmtId="0" fontId="17" fillId="3" borderId="33" xfId="0" applyFont="1" applyFill="1" applyBorder="1" applyAlignment="1">
      <alignment horizontal="center"/>
    </xf>
    <xf numFmtId="0" fontId="11" fillId="2" borderId="20" xfId="0" applyFont="1" applyFill="1" applyBorder="1" applyAlignment="1">
      <alignment horizontal="center"/>
    </xf>
    <xf numFmtId="0" fontId="11" fillId="3" borderId="43" xfId="0" applyFont="1" applyFill="1" applyBorder="1" applyAlignment="1">
      <alignment horizontal="center"/>
    </xf>
    <xf numFmtId="0" fontId="11" fillId="3" borderId="44" xfId="0" applyFont="1" applyFill="1" applyBorder="1" applyAlignment="1">
      <alignment horizontal="center"/>
    </xf>
    <xf numFmtId="0" fontId="21" fillId="9" borderId="42" xfId="0" applyFont="1" applyFill="1" applyBorder="1" applyAlignment="1">
      <alignment horizontal="center"/>
    </xf>
    <xf numFmtId="0" fontId="13" fillId="15" borderId="20" xfId="0" applyFont="1" applyFill="1" applyBorder="1" applyAlignment="1">
      <alignment horizontal="center"/>
    </xf>
    <xf numFmtId="0" fontId="13" fillId="15" borderId="5" xfId="0" applyFont="1" applyFill="1" applyBorder="1" applyAlignment="1">
      <alignment horizontal="center"/>
    </xf>
    <xf numFmtId="0" fontId="12" fillId="15" borderId="20" xfId="2" applyFill="1" applyBorder="1" applyAlignment="1" applyProtection="1">
      <alignment horizontal="center"/>
    </xf>
    <xf numFmtId="0" fontId="4" fillId="15" borderId="20" xfId="2" applyFont="1" applyFill="1" applyBorder="1" applyAlignment="1" applyProtection="1">
      <alignment horizontal="center"/>
    </xf>
    <xf numFmtId="0" fontId="13" fillId="15" borderId="14" xfId="0" applyFont="1" applyFill="1" applyBorder="1" applyAlignment="1">
      <alignment horizontal="left"/>
    </xf>
    <xf numFmtId="0" fontId="10" fillId="3" borderId="36" xfId="0" applyFont="1" applyFill="1" applyBorder="1" applyAlignment="1">
      <alignment horizontal="right"/>
    </xf>
    <xf numFmtId="0" fontId="10" fillId="3" borderId="35" xfId="0" applyFont="1" applyFill="1" applyBorder="1" applyAlignment="1">
      <alignment horizontal="right"/>
    </xf>
    <xf numFmtId="0" fontId="10" fillId="3" borderId="45" xfId="0" applyFont="1" applyFill="1" applyBorder="1" applyAlignment="1">
      <alignment horizontal="right"/>
    </xf>
    <xf numFmtId="0" fontId="13" fillId="15" borderId="4" xfId="0" applyFont="1" applyFill="1" applyBorder="1" applyAlignment="1">
      <alignment horizontal="center"/>
    </xf>
    <xf numFmtId="0" fontId="10" fillId="3" borderId="36" xfId="0" applyFont="1" applyFill="1" applyBorder="1" applyAlignment="1">
      <alignment horizontal="center"/>
    </xf>
    <xf numFmtId="0" fontId="41" fillId="0" borderId="0" xfId="0" applyFont="1" applyAlignment="1">
      <alignment horizontal="center"/>
    </xf>
    <xf numFmtId="0" fontId="41" fillId="5" borderId="0" xfId="0" applyFont="1" applyFill="1"/>
    <xf numFmtId="0" fontId="42" fillId="3" borderId="5" xfId="0" applyFont="1" applyFill="1" applyBorder="1" applyAlignment="1">
      <alignment horizontal="center"/>
    </xf>
    <xf numFmtId="0" fontId="43" fillId="6" borderId="0" xfId="0" applyFont="1" applyFill="1"/>
    <xf numFmtId="0" fontId="16" fillId="3" borderId="11" xfId="0" applyFont="1" applyFill="1" applyBorder="1" applyAlignment="1">
      <alignment horizontal="left"/>
    </xf>
    <xf numFmtId="0" fontId="17" fillId="3" borderId="0" xfId="0" applyFont="1" applyFill="1"/>
    <xf numFmtId="0" fontId="11" fillId="3" borderId="3" xfId="0" applyFont="1" applyFill="1" applyBorder="1" applyAlignment="1">
      <alignment horizontal="left"/>
    </xf>
    <xf numFmtId="0" fontId="13" fillId="0" borderId="0" xfId="0" applyFont="1" applyAlignment="1" applyProtection="1">
      <alignment horizontal="right"/>
      <protection locked="0"/>
    </xf>
    <xf numFmtId="0" fontId="36" fillId="0" borderId="0" xfId="0" applyFont="1"/>
    <xf numFmtId="0" fontId="16" fillId="3" borderId="24" xfId="0" applyFont="1" applyFill="1" applyBorder="1" applyAlignment="1">
      <alignment horizontal="center" wrapText="1"/>
    </xf>
    <xf numFmtId="0" fontId="44" fillId="0" borderId="0" xfId="0" applyFont="1" applyAlignment="1">
      <alignment horizontal="center" wrapText="1"/>
    </xf>
    <xf numFmtId="0" fontId="0" fillId="18" borderId="0" xfId="0" applyFill="1" applyAlignment="1">
      <alignment horizontal="center"/>
    </xf>
    <xf numFmtId="0" fontId="14" fillId="18" borderId="0" xfId="0" applyFont="1" applyFill="1"/>
    <xf numFmtId="0" fontId="21" fillId="0" borderId="10" xfId="0" applyFont="1" applyBorder="1"/>
    <xf numFmtId="0" fontId="32" fillId="0" borderId="0" xfId="0" applyFont="1" applyAlignment="1">
      <alignment horizontal="center"/>
    </xf>
    <xf numFmtId="0" fontId="32" fillId="0" borderId="12" xfId="0" applyFont="1" applyBorder="1" applyAlignment="1">
      <alignment horizontal="center"/>
    </xf>
    <xf numFmtId="0" fontId="32" fillId="0" borderId="0" xfId="0" applyFont="1" applyAlignment="1">
      <alignment horizontal="center" wrapText="1"/>
    </xf>
    <xf numFmtId="0" fontId="32" fillId="0" borderId="1" xfId="0" applyFont="1" applyBorder="1" applyAlignment="1">
      <alignment horizontal="center"/>
    </xf>
    <xf numFmtId="0" fontId="22" fillId="0" borderId="20" xfId="0" applyFont="1" applyBorder="1" applyAlignment="1" applyProtection="1">
      <alignment horizontal="left"/>
      <protection locked="0"/>
    </xf>
    <xf numFmtId="0" fontId="8" fillId="0" borderId="20" xfId="0" applyFont="1" applyBorder="1" applyAlignment="1" applyProtection="1">
      <alignment horizontal="left"/>
      <protection locked="0"/>
    </xf>
    <xf numFmtId="0" fontId="17" fillId="3" borderId="0" xfId="0" applyFont="1" applyFill="1" applyAlignment="1">
      <alignment horizontal="left"/>
    </xf>
    <xf numFmtId="0" fontId="25" fillId="0" borderId="0" xfId="0" applyFont="1" applyAlignment="1">
      <alignment wrapText="1"/>
    </xf>
    <xf numFmtId="0" fontId="14" fillId="0" borderId="0" xfId="0" applyFont="1" applyAlignment="1">
      <alignment horizontal="left" wrapText="1"/>
    </xf>
    <xf numFmtId="0" fontId="0" fillId="0" borderId="0" xfId="0" applyAlignment="1">
      <alignment wrapText="1"/>
    </xf>
    <xf numFmtId="0" fontId="13" fillId="0" borderId="0" xfId="0" applyFont="1" applyAlignment="1">
      <alignment horizontal="left" wrapText="1"/>
    </xf>
    <xf numFmtId="0" fontId="14" fillId="0" borderId="0" xfId="0" applyFont="1" applyAlignment="1">
      <alignment wrapText="1"/>
    </xf>
    <xf numFmtId="0" fontId="26" fillId="0" borderId="0" xfId="0" applyFont="1" applyAlignment="1">
      <alignment horizontal="center"/>
    </xf>
    <xf numFmtId="14" fontId="13" fillId="0" borderId="0" xfId="0" applyNumberFormat="1" applyFont="1" applyAlignment="1">
      <alignment horizontal="right"/>
    </xf>
    <xf numFmtId="14" fontId="0" fillId="0" borderId="0" xfId="0" applyNumberFormat="1" applyAlignment="1">
      <alignment horizontal="right"/>
    </xf>
    <xf numFmtId="0" fontId="33" fillId="0" borderId="0" xfId="0" applyFont="1" applyAlignment="1">
      <alignment wrapText="1"/>
    </xf>
    <xf numFmtId="0" fontId="0" fillId="0" borderId="0" xfId="0" applyAlignment="1">
      <alignment horizontal="left" wrapText="1"/>
    </xf>
    <xf numFmtId="0" fontId="11" fillId="17" borderId="0" xfId="0" applyFont="1" applyFill="1" applyAlignment="1">
      <alignment horizontal="left" wrapText="1"/>
    </xf>
    <xf numFmtId="0" fontId="20" fillId="0" borderId="21" xfId="0" applyFont="1" applyBorder="1" applyAlignment="1">
      <alignment horizontal="center"/>
    </xf>
    <xf numFmtId="0" fontId="20" fillId="0" borderId="0" xfId="0" applyFont="1" applyAlignment="1">
      <alignment horizontal="center"/>
    </xf>
    <xf numFmtId="0" fontId="20" fillId="0" borderId="8" xfId="0" applyFont="1" applyBorder="1" applyAlignment="1">
      <alignment horizontal="center"/>
    </xf>
    <xf numFmtId="0" fontId="20" fillId="0" borderId="9"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center"/>
    </xf>
    <xf numFmtId="164" fontId="13" fillId="0" borderId="6" xfId="3" applyNumberFormat="1" applyFont="1" applyBorder="1" applyAlignment="1">
      <alignment horizontal="center"/>
    </xf>
    <xf numFmtId="164" fontId="13" fillId="0" borderId="7" xfId="3" applyNumberFormat="1" applyFont="1" applyBorder="1" applyAlignment="1">
      <alignment horizontal="center"/>
    </xf>
    <xf numFmtId="164" fontId="13" fillId="0" borderId="29" xfId="3" applyNumberFormat="1" applyFont="1" applyBorder="1" applyAlignment="1">
      <alignment horizontal="center"/>
    </xf>
    <xf numFmtId="0" fontId="0" fillId="0" borderId="21" xfId="0" applyBorder="1" applyAlignment="1">
      <alignment horizontal="center"/>
    </xf>
    <xf numFmtId="0" fontId="21" fillId="0" borderId="8" xfId="0" applyFont="1" applyBorder="1" applyAlignment="1">
      <alignment horizontal="center"/>
    </xf>
    <xf numFmtId="0" fontId="21" fillId="0" borderId="9" xfId="0" applyFont="1" applyBorder="1" applyAlignment="1">
      <alignment horizontal="center"/>
    </xf>
    <xf numFmtId="0" fontId="0" fillId="12" borderId="0" xfId="0" applyFill="1" applyAlignment="1">
      <alignment wrapText="1"/>
    </xf>
    <xf numFmtId="0" fontId="13" fillId="12" borderId="0" xfId="0" applyFont="1" applyFill="1"/>
  </cellXfs>
  <cellStyles count="5">
    <cellStyle name="Comma" xfId="1" builtinId="3"/>
    <cellStyle name="Hyperlink" xfId="2" builtinId="8"/>
    <cellStyle name="Normal" xfId="0" builtinId="0"/>
    <cellStyle name="Normal 2" xfId="4" xr:uid="{00000000-0005-0000-0000-000003000000}"/>
    <cellStyle name="Percent" xfId="3" builtinId="5"/>
  </cellStyles>
  <dxfs count="210">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patternType="solid">
          <bgColor theme="0"/>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patternType="solid">
          <bgColor theme="0"/>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patternType="solid">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rgb="FFFFFF99"/>
        </patternFill>
      </fill>
    </dxf>
    <dxf>
      <fill>
        <patternFill>
          <bgColor theme="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patternFill>
      </fill>
    </dxf>
    <dxf>
      <fill>
        <patternFill>
          <bgColor theme="4" tint="0.79998168889431442"/>
        </patternFill>
      </fill>
    </dxf>
    <dxf>
      <fill>
        <patternFill>
          <bgColor theme="4" tint="0.79998168889431442"/>
        </patternFill>
      </fill>
    </dxf>
    <dxf>
      <fill>
        <patternFill>
          <bgColor rgb="FF00DE64"/>
        </patternFill>
      </fill>
    </dxf>
    <dxf>
      <fill>
        <patternFill>
          <bgColor rgb="FFFF4B4B"/>
        </patternFill>
      </fill>
    </dxf>
    <dxf>
      <fill>
        <patternFill>
          <bgColor rgb="FFFFC000"/>
        </patternFill>
      </fill>
    </dxf>
    <dxf>
      <fill>
        <patternFill>
          <bgColor rgb="FFFFFF00"/>
        </patternFill>
      </fil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alignment horizontal="center" vertical="bottom" textRotation="0" wrapText="0" indent="0" justifyLastLine="0" shrinkToFit="0" readingOrder="0"/>
    </dxf>
    <dxf>
      <font>
        <b/>
        <i val="0"/>
        <strike val="0"/>
        <condense val="0"/>
        <extend val="0"/>
        <outline val="0"/>
        <shadow val="0"/>
        <u val="none"/>
        <vertAlign val="baseline"/>
        <sz val="9"/>
        <color auto="1"/>
        <name val="Arial"/>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9600"/>
      <color rgb="FF009900"/>
      <color rgb="FFDCE6F1"/>
      <color rgb="FF6699FF"/>
      <color rgb="FF006699"/>
      <color rgb="FF336699"/>
      <color rgb="FF777777"/>
      <color rgb="FF00863D"/>
      <color rgb="FF009E47"/>
      <color rgb="FFE965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AC5000" totalsRowShown="0" headerRowDxfId="209" dataDxfId="208">
  <tableColumns count="29">
    <tableColumn id="1" xr3:uid="{00000000-0010-0000-0000-000001000000}" name="Date" dataDxfId="207">
      <calculatedColumnFormula>IF(ISNUMBER(#REF!),#REF!, "")</calculatedColumnFormula>
    </tableColumn>
    <tableColumn id="29" xr3:uid="{00000000-0010-0000-0000-00001D000000}" name="Role of Screener" dataDxfId="206">
      <calculatedColumnFormula>IF(ISTEXT(#REF!),#REF!, "")</calculatedColumnFormula>
    </tableColumn>
    <tableColumn id="24" xr3:uid="{00000000-0010-0000-0000-000018000000}" name="Column1"/>
    <tableColumn id="27" xr3:uid="{00000000-0010-0000-0000-00001B000000}" name="Column12"/>
    <tableColumn id="26" xr3:uid="{00000000-0010-0000-0000-00001A000000}" name="Column2"/>
    <tableColumn id="3" xr3:uid="{00000000-0010-0000-0000-000003000000}" name="Age">
      <calculatedColumnFormula>IF(ISNUMBER(#REF!),#REF!, "")</calculatedColumnFormula>
    </tableColumn>
    <tableColumn id="4" xr3:uid="{00000000-0010-0000-0000-000004000000}" name="Alcohol" dataDxfId="205">
      <calculatedColumnFormula>IF(ISNUMBER(#REF!),#REF!, "")</calculatedColumnFormula>
    </tableColumn>
    <tableColumn id="5" xr3:uid="{00000000-0010-0000-0000-000005000000}" name="Marijuana /hashish" dataDxfId="204">
      <calculatedColumnFormula>IF(ISNUMBER(#REF!),#REF!, "")</calculatedColumnFormula>
    </tableColumn>
    <tableColumn id="28" xr3:uid="{00000000-0010-0000-0000-00001C000000}" name="Prescription Med/Pills" dataDxfId="203">
      <calculatedColumnFormula>IF(ISNUMBER(#REF!),#REF!, "")</calculatedColumnFormula>
    </tableColumn>
    <tableColumn id="6" xr3:uid="{00000000-0010-0000-0000-000006000000}" name="Anything else" dataDxfId="202">
      <calculatedColumnFormula>IF(ISNUMBER(#REF!),#REF!, "")</calculatedColumnFormula>
    </tableColumn>
    <tableColumn id="31" xr3:uid="{00000000-0010-0000-0000-00001F000000}" name="Column4" dataDxfId="201">
      <calculatedColumnFormula xml:space="preserve"> IF(AND(ISNUMBER(G7),ISNUMBER(H7),ISNUMBER(I7),  ISNUMBER(J7) ), (G7+H7+I7+J7),   IF(OR(ISNUMBER(G7),ISNUMBER(H7), ISNUMBER(I7), ISNUMBER(J7) ), "Incomplete", "" ))</calculatedColumnFormula>
    </tableColumn>
    <tableColumn id="30" xr3:uid="{00000000-0010-0000-0000-00001E000000}" name="Column3" dataDxfId="200">
      <calculatedColumnFormula>IF(AF7 = "","",   IF(SUM(G7:J7) &gt;0,"Positive","Negative"))</calculatedColumnFormula>
    </tableColumn>
    <tableColumn id="9" xr3:uid="{00000000-0010-0000-0000-000009000000}" name="Recommended Action2" dataDxfId="199"/>
    <tableColumn id="10" xr3:uid="{00000000-0010-0000-0000-00000A000000}" name="C (+/-)" dataDxfId="198">
      <calculatedColumnFormula>IF(#REF!="Y",1,IF(#REF!="N",0,""))</calculatedColumnFormula>
    </tableColumn>
    <tableColumn id="11" xr3:uid="{00000000-0010-0000-0000-00000B000000}" name="R(+/-)" dataDxfId="197">
      <calculatedColumnFormula>IF(#REF!="Y",1,IF(#REF!="N",0,""))</calculatedColumnFormula>
    </tableColumn>
    <tableColumn id="12" xr3:uid="{00000000-0010-0000-0000-00000C000000}" name="A(+/-)" dataDxfId="196">
      <calculatedColumnFormula>IF(#REF!="Y",1,IF(#REF!="N",0,""))</calculatedColumnFormula>
    </tableColumn>
    <tableColumn id="13" xr3:uid="{00000000-0010-0000-0000-00000D000000}" name="F(+/-)" dataDxfId="195">
      <calculatedColumnFormula>IF(#REF!="Y",1,IF(#REF!="N",0,""))</calculatedColumnFormula>
    </tableColumn>
    <tableColumn id="14" xr3:uid="{00000000-0010-0000-0000-00000E000000}" name="F(+/-)3" dataDxfId="194">
      <calculatedColumnFormula>IF(#REF!="Y",1,IF(#REF!="N",0,""))</calculatedColumnFormula>
    </tableColumn>
    <tableColumn id="15" xr3:uid="{00000000-0010-0000-0000-00000F000000}" name="T(+/-)" dataDxfId="193">
      <calculatedColumnFormula>IF(#REF!="Y",1,IF(#REF!="N",0,""))</calculatedColumnFormula>
    </tableColumn>
    <tableColumn id="32" xr3:uid="{00000000-0010-0000-0000-000020000000}" name="Column5" dataDxfId="192">
      <calculatedColumnFormula>COUNT(N7:S7)</calculatedColumnFormula>
    </tableColumn>
    <tableColumn id="17" xr3:uid="{00000000-0010-0000-0000-000011000000}" name="Score" dataDxfId="191">
      <calculatedColumnFormula>IF(AE7=6,SUM(N7:S7),IF(AG7="Negative",IF(OR(N7=0,N7=1),N7,"Incomplete"),IF(AG7="Positive","Incomplete","")))</calculatedColumnFormula>
    </tableColumn>
    <tableColumn id="33" xr3:uid="{00000000-0010-0000-0000-000021000000}" name="Column6" dataDxfId="190">
      <calculatedColumnFormula>IF( OR(AG7="Negative", ISBLANK(AG7) =TRUE, AG7 = ""), "",IF(COUNT(N7:S7)&gt;0,IF(SUM(N7:S7)&gt;1,"Positive","Negative"),""))</calculatedColumnFormula>
    </tableColumn>
    <tableColumn id="19" xr3:uid="{00000000-0010-0000-0000-000013000000}" name="Recommended Action">
      <calculatedColumnFormula>#REF!</calculatedColumnFormula>
    </tableColumn>
    <tableColumn id="20" xr3:uid="{00000000-0010-0000-0000-000014000000}" name="Pos reinforcement" dataDxfId="189">
      <calculatedColumnFormula>IF(ISNUMBER(#REF!),IF(ISBLANK(#REF!),"Missing",#REF!), "")</calculatedColumnFormula>
    </tableColumn>
    <tableColumn id="21" xr3:uid="{00000000-0010-0000-0000-000015000000}" name="B I (Y/N)" dataDxfId="188">
      <calculatedColumnFormula>IF(ISNUMBER(#REF!),IF(ISBLANK(#REF!),"Missing",#REF!), "")</calculatedColumnFormula>
    </tableColumn>
    <tableColumn id="22" xr3:uid="{00000000-0010-0000-0000-000016000000}" name="Referral (Y/N)" dataDxfId="187">
      <calculatedColumnFormula>IF(ISNUMBER(#REF!),IF(ISBLANK(#REF!),"Missing",#REF!), "")</calculatedColumnFormula>
    </tableColumn>
    <tableColumn id="23" xr3:uid="{00000000-0010-0000-0000-000017000000}" name="Referred-to provider" dataDxfId="186">
      <calculatedColumnFormula>IF(ISTEXT(#REF!),  IF(ISBLANK(#REF!), "Missing",#REF!),"")</calculatedColumnFormula>
    </tableColumn>
    <tableColumn id="34" xr3:uid="{00000000-0010-0000-0000-000022000000}" name="Column7" dataDxfId="185">
      <calculatedColumnFormula>IF(Screener_1!U8 = "Y",  IF(ISBLANK(Screener_1!V8), "Missing", Screener_1!V8),"")</calculatedColumnFormula>
    </tableColumn>
    <tableColumn id="25" xr3:uid="{00000000-0010-0000-0000-000019000000}" name="Completed Referrals" dataDxfId="184">
      <calculatedColumnFormula xml:space="preserve"> IF((#REF! = "Y"),   IF(ISBLANK(#REF!),"Missing",#REF!),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9" tint="-0.249977111117893"/>
  </sheetPr>
  <dimension ref="B3:AP137"/>
  <sheetViews>
    <sheetView showGridLines="0" tabSelected="1" zoomScaleNormal="100" workbookViewId="0">
      <selection activeCell="B6" sqref="B6"/>
    </sheetView>
  </sheetViews>
  <sheetFormatPr defaultRowHeight="12.5" x14ac:dyDescent="0.25"/>
  <cols>
    <col min="2" max="2" width="87.08984375" customWidth="1"/>
    <col min="3" max="3" width="3.08984375" customWidth="1"/>
    <col min="4" max="4" width="5.453125" customWidth="1"/>
    <col min="5" max="5" width="9.08984375" style="138"/>
    <col min="6" max="42" width="9.08984375" style="131"/>
  </cols>
  <sheetData>
    <row r="3" spans="2:4" ht="15.5" x14ac:dyDescent="0.35">
      <c r="B3" s="270" t="s">
        <v>143</v>
      </c>
      <c r="C3" s="270"/>
      <c r="D3" s="270"/>
    </row>
    <row r="4" spans="2:4" ht="13" x14ac:dyDescent="0.3">
      <c r="B4" s="271" t="s">
        <v>2652</v>
      </c>
      <c r="C4" s="271"/>
      <c r="D4" s="271"/>
    </row>
    <row r="5" spans="2:4" x14ac:dyDescent="0.25">
      <c r="B5" s="272" t="s">
        <v>144</v>
      </c>
      <c r="C5" s="272"/>
      <c r="D5" s="272"/>
    </row>
    <row r="6" spans="2:4" x14ac:dyDescent="0.25">
      <c r="B6" s="132"/>
      <c r="C6" s="132"/>
    </row>
    <row r="7" spans="2:4" ht="15.5" x14ac:dyDescent="0.35">
      <c r="B7" s="130" t="s">
        <v>2555</v>
      </c>
      <c r="C7" s="130"/>
    </row>
    <row r="8" spans="2:4" ht="197.25" customHeight="1" x14ac:dyDescent="0.25">
      <c r="B8" s="267" t="s">
        <v>2556</v>
      </c>
      <c r="C8" s="267"/>
      <c r="D8" s="267"/>
    </row>
    <row r="9" spans="2:4" x14ac:dyDescent="0.25">
      <c r="B9" s="48"/>
      <c r="C9" s="48"/>
    </row>
    <row r="10" spans="2:4" ht="15.5" x14ac:dyDescent="0.35">
      <c r="B10" s="129"/>
      <c r="C10" s="132"/>
    </row>
    <row r="11" spans="2:4" ht="15.5" x14ac:dyDescent="0.35">
      <c r="B11" s="130" t="s">
        <v>2557</v>
      </c>
      <c r="C11" s="130"/>
    </row>
    <row r="12" spans="2:4" ht="61.5" customHeight="1" x14ac:dyDescent="0.25">
      <c r="B12" s="267" t="s">
        <v>150</v>
      </c>
      <c r="C12" s="267"/>
      <c r="D12" s="267"/>
    </row>
    <row r="13" spans="2:4" x14ac:dyDescent="0.25">
      <c r="B13" s="267"/>
      <c r="C13" s="267"/>
      <c r="D13" s="267"/>
    </row>
    <row r="14" spans="2:4" x14ac:dyDescent="0.25">
      <c r="B14" s="273" t="s">
        <v>142</v>
      </c>
      <c r="C14" s="273"/>
      <c r="D14" s="273"/>
    </row>
    <row r="15" spans="2:4" x14ac:dyDescent="0.25">
      <c r="B15" s="273" t="s">
        <v>2516</v>
      </c>
      <c r="C15" s="273"/>
      <c r="D15" s="273"/>
    </row>
    <row r="16" spans="2:4" ht="15.5" x14ac:dyDescent="0.35">
      <c r="B16" s="129"/>
      <c r="C16" s="129"/>
    </row>
    <row r="17" spans="2:4" ht="15.5" x14ac:dyDescent="0.35">
      <c r="B17" s="130" t="s">
        <v>141</v>
      </c>
      <c r="C17" s="130"/>
    </row>
    <row r="18" spans="2:4" ht="27.75" customHeight="1" x14ac:dyDescent="0.25">
      <c r="B18" s="267" t="s">
        <v>2614</v>
      </c>
      <c r="C18" s="267"/>
      <c r="D18" s="267"/>
    </row>
    <row r="19" spans="2:4" ht="42" customHeight="1" x14ac:dyDescent="0.25">
      <c r="B19" s="267" t="s">
        <v>2612</v>
      </c>
      <c r="C19" s="267"/>
      <c r="D19" s="267"/>
    </row>
    <row r="20" spans="2:4" ht="65.25" customHeight="1" x14ac:dyDescent="0.3">
      <c r="B20" s="48" t="s">
        <v>2638</v>
      </c>
    </row>
    <row r="21" spans="2:4" ht="40.5" customHeight="1" x14ac:dyDescent="0.25">
      <c r="B21" s="274" t="s">
        <v>2613</v>
      </c>
      <c r="C21" s="274"/>
      <c r="D21" s="274"/>
    </row>
    <row r="22" spans="2:4" ht="16.5" customHeight="1" x14ac:dyDescent="0.25">
      <c r="B22" s="267"/>
      <c r="C22" s="267"/>
      <c r="D22" s="267"/>
    </row>
    <row r="23" spans="2:4" ht="19.5" customHeight="1" x14ac:dyDescent="0.3">
      <c r="B23" s="62" t="s">
        <v>2554</v>
      </c>
    </row>
    <row r="24" spans="2:4" ht="25.5" customHeight="1" x14ac:dyDescent="0.25">
      <c r="B24" s="267" t="s">
        <v>2561</v>
      </c>
      <c r="C24" s="267"/>
      <c r="D24" s="267"/>
    </row>
    <row r="25" spans="2:4" x14ac:dyDescent="0.25">
      <c r="B25" s="48"/>
      <c r="C25" s="48"/>
      <c r="D25" s="48"/>
    </row>
    <row r="26" spans="2:4" ht="54" customHeight="1" x14ac:dyDescent="0.25">
      <c r="B26" s="267" t="s">
        <v>2608</v>
      </c>
      <c r="C26" s="267"/>
      <c r="D26" s="267"/>
    </row>
    <row r="27" spans="2:4" ht="12.75" customHeight="1" x14ac:dyDescent="0.25">
      <c r="B27" s="48"/>
      <c r="C27" s="48"/>
      <c r="D27" s="48"/>
    </row>
    <row r="28" spans="2:4" ht="117.75" customHeight="1" x14ac:dyDescent="0.25">
      <c r="B28" s="267" t="s">
        <v>2609</v>
      </c>
      <c r="C28" s="267"/>
      <c r="D28" s="267"/>
    </row>
    <row r="29" spans="2:4" ht="9" customHeight="1" x14ac:dyDescent="0.25">
      <c r="B29" s="48"/>
      <c r="C29" s="48"/>
      <c r="D29" s="48"/>
    </row>
    <row r="30" spans="2:4" ht="60" customHeight="1" x14ac:dyDescent="0.25">
      <c r="B30" s="267" t="s">
        <v>2562</v>
      </c>
      <c r="C30" s="267"/>
      <c r="D30" s="267"/>
    </row>
    <row r="31" spans="2:4" ht="15.5" x14ac:dyDescent="0.35">
      <c r="B31" s="129"/>
      <c r="C31" s="129"/>
    </row>
    <row r="32" spans="2:4" ht="15.5" x14ac:dyDescent="0.35">
      <c r="B32" s="141" t="s">
        <v>160</v>
      </c>
      <c r="C32" s="129"/>
    </row>
    <row r="33" spans="2:4" ht="30.75" customHeight="1" x14ac:dyDescent="0.35">
      <c r="B33" s="139" t="s">
        <v>140</v>
      </c>
      <c r="C33" s="140"/>
      <c r="D33" s="133"/>
    </row>
    <row r="34" spans="2:4" ht="30.75" customHeight="1" x14ac:dyDescent="0.35">
      <c r="B34" s="139" t="s">
        <v>147</v>
      </c>
      <c r="C34" s="140"/>
      <c r="D34" s="134"/>
    </row>
    <row r="35" spans="2:4" ht="45" customHeight="1" x14ac:dyDescent="0.35">
      <c r="B35" s="139" t="s">
        <v>161</v>
      </c>
      <c r="C35" s="140"/>
      <c r="D35" s="135"/>
    </row>
    <row r="36" spans="2:4" ht="41.25" customHeight="1" x14ac:dyDescent="0.35">
      <c r="B36" s="139" t="s">
        <v>2575</v>
      </c>
      <c r="C36" s="140"/>
      <c r="D36" s="136"/>
    </row>
    <row r="37" spans="2:4" ht="15.5" x14ac:dyDescent="0.35">
      <c r="B37" s="129"/>
      <c r="C37" s="129"/>
    </row>
    <row r="38" spans="2:4" ht="38.5" x14ac:dyDescent="0.35">
      <c r="B38" s="48" t="s">
        <v>2526</v>
      </c>
      <c r="C38" s="129"/>
    </row>
    <row r="39" spans="2:4" ht="15.5" x14ac:dyDescent="0.35">
      <c r="B39" s="48"/>
      <c r="C39" s="129"/>
    </row>
    <row r="40" spans="2:4" ht="60" customHeight="1" x14ac:dyDescent="0.25">
      <c r="B40" s="267" t="s">
        <v>2576</v>
      </c>
      <c r="C40" s="267"/>
      <c r="D40" s="267"/>
    </row>
    <row r="41" spans="2:4" ht="15.5" x14ac:dyDescent="0.35">
      <c r="B41" s="48"/>
      <c r="C41" s="129"/>
    </row>
    <row r="42" spans="2:4" ht="15.5" x14ac:dyDescent="0.35">
      <c r="B42" s="129"/>
      <c r="C42" s="129"/>
    </row>
    <row r="43" spans="2:4" ht="15.5" x14ac:dyDescent="0.35">
      <c r="B43" s="130" t="s">
        <v>2553</v>
      </c>
      <c r="C43" s="129"/>
    </row>
    <row r="44" spans="2:4" ht="26" x14ac:dyDescent="0.35">
      <c r="B44" s="48" t="s">
        <v>2563</v>
      </c>
      <c r="C44" s="129"/>
    </row>
    <row r="45" spans="2:4" ht="15.5" x14ac:dyDescent="0.35">
      <c r="B45" s="129"/>
      <c r="C45" s="129"/>
    </row>
    <row r="46" spans="2:4" ht="15.5" x14ac:dyDescent="0.35">
      <c r="B46" s="130" t="s">
        <v>146</v>
      </c>
      <c r="C46" s="130"/>
    </row>
    <row r="47" spans="2:4" ht="15.5" x14ac:dyDescent="0.35">
      <c r="B47" s="129"/>
      <c r="C47" s="129"/>
    </row>
    <row r="48" spans="2:4" x14ac:dyDescent="0.25">
      <c r="B48" s="267" t="s">
        <v>2649</v>
      </c>
      <c r="C48" s="267"/>
      <c r="D48" s="267"/>
    </row>
    <row r="49" spans="2:4" x14ac:dyDescent="0.25">
      <c r="B49" s="267" t="s">
        <v>2650</v>
      </c>
      <c r="C49" s="267"/>
      <c r="D49" s="267"/>
    </row>
    <row r="50" spans="2:4" ht="30" customHeight="1" x14ac:dyDescent="0.25">
      <c r="B50" s="267"/>
      <c r="C50" s="267"/>
      <c r="D50" s="267"/>
    </row>
    <row r="51" spans="2:4" ht="30" customHeight="1" x14ac:dyDescent="0.25">
      <c r="B51" s="267"/>
      <c r="C51" s="267"/>
      <c r="D51" s="267"/>
    </row>
    <row r="52" spans="2:4" ht="15.75" customHeight="1" x14ac:dyDescent="0.25">
      <c r="B52" s="48"/>
      <c r="C52" s="48"/>
      <c r="D52" s="48"/>
    </row>
    <row r="53" spans="2:4" ht="30.75" customHeight="1" x14ac:dyDescent="0.25">
      <c r="B53" s="269"/>
      <c r="C53" s="269"/>
      <c r="D53" s="269"/>
    </row>
    <row r="54" spans="2:4" x14ac:dyDescent="0.25">
      <c r="B54" s="267"/>
      <c r="C54" s="267"/>
      <c r="D54" s="267"/>
    </row>
    <row r="55" spans="2:4" ht="90.65" customHeight="1" x14ac:dyDescent="0.3">
      <c r="B55" s="266" t="s">
        <v>2603</v>
      </c>
      <c r="C55" s="266"/>
      <c r="D55" s="266"/>
    </row>
    <row r="57" spans="2:4" ht="53.25" customHeight="1" x14ac:dyDescent="0.3">
      <c r="B57" s="268"/>
      <c r="C57" s="268"/>
      <c r="D57" s="268"/>
    </row>
    <row r="58" spans="2:4" ht="14" x14ac:dyDescent="0.3">
      <c r="B58" s="197"/>
      <c r="C58" s="197"/>
      <c r="D58" s="198"/>
    </row>
    <row r="59" spans="2:4" ht="45" customHeight="1" x14ac:dyDescent="0.25">
      <c r="B59" s="267" t="s">
        <v>2651</v>
      </c>
      <c r="C59" s="267"/>
      <c r="D59" s="267"/>
    </row>
    <row r="60" spans="2:4" ht="14.25" customHeight="1" x14ac:dyDescent="0.25">
      <c r="B60" s="48"/>
      <c r="C60" s="48"/>
      <c r="D60" s="48"/>
    </row>
    <row r="61" spans="2:4" ht="18.75" customHeight="1" x14ac:dyDescent="0.35">
      <c r="B61" s="130" t="s">
        <v>2513</v>
      </c>
      <c r="C61" s="129"/>
    </row>
    <row r="62" spans="2:4" ht="11.25" customHeight="1" x14ac:dyDescent="0.35">
      <c r="B62" s="130"/>
      <c r="C62" s="129"/>
    </row>
    <row r="63" spans="2:4" ht="31.5" customHeight="1" x14ac:dyDescent="0.25">
      <c r="B63" s="267" t="s">
        <v>2606</v>
      </c>
      <c r="C63" s="267"/>
      <c r="D63" s="267"/>
    </row>
    <row r="64" spans="2:4" ht="13" x14ac:dyDescent="0.3">
      <c r="B64" s="199"/>
      <c r="C64" s="199"/>
      <c r="D64" s="199"/>
    </row>
    <row r="65" spans="2:4" ht="25.5" x14ac:dyDescent="0.3">
      <c r="B65" s="48" t="s">
        <v>2517</v>
      </c>
      <c r="C65" s="199"/>
      <c r="D65" s="199"/>
    </row>
    <row r="66" spans="2:4" ht="14.25" customHeight="1" x14ac:dyDescent="0.25">
      <c r="B66" s="267" t="s">
        <v>2514</v>
      </c>
      <c r="C66" s="267"/>
      <c r="D66" s="267"/>
    </row>
    <row r="67" spans="2:4" x14ac:dyDescent="0.25">
      <c r="B67" s="267"/>
      <c r="C67" s="267"/>
      <c r="D67" s="267"/>
    </row>
    <row r="68" spans="2:4" ht="49.5" customHeight="1" x14ac:dyDescent="0.25">
      <c r="B68" s="267" t="s">
        <v>2607</v>
      </c>
      <c r="C68" s="267"/>
      <c r="D68" s="267"/>
    </row>
    <row r="69" spans="2:4" ht="15.5" x14ac:dyDescent="0.35">
      <c r="B69" s="265"/>
      <c r="C69" s="265"/>
      <c r="D69" s="265"/>
    </row>
    <row r="70" spans="2:4" s="131" customFormat="1" ht="15.5" x14ac:dyDescent="0.35">
      <c r="B70" s="168"/>
      <c r="C70" s="168"/>
    </row>
    <row r="71" spans="2:4" s="131" customFormat="1" ht="15.5" x14ac:dyDescent="0.35">
      <c r="B71" s="168"/>
      <c r="C71" s="168"/>
    </row>
    <row r="72" spans="2:4" s="131" customFormat="1" x14ac:dyDescent="0.25">
      <c r="B72" s="169"/>
      <c r="C72" s="169"/>
    </row>
    <row r="73" spans="2:4" s="131" customFormat="1" x14ac:dyDescent="0.25">
      <c r="B73" s="169"/>
      <c r="C73" s="169"/>
    </row>
    <row r="74" spans="2:4" s="131" customFormat="1" x14ac:dyDescent="0.25">
      <c r="B74" s="169"/>
      <c r="C74" s="169"/>
    </row>
    <row r="75" spans="2:4" s="131" customFormat="1" x14ac:dyDescent="0.25"/>
    <row r="76" spans="2:4" s="131" customFormat="1" x14ac:dyDescent="0.25"/>
    <row r="77" spans="2:4" s="131" customFormat="1" x14ac:dyDescent="0.25"/>
    <row r="78" spans="2:4" s="131" customFormat="1" x14ac:dyDescent="0.25"/>
    <row r="79" spans="2:4" s="131" customFormat="1" x14ac:dyDescent="0.25"/>
    <row r="80" spans="2:4" s="131" customFormat="1" x14ac:dyDescent="0.25"/>
    <row r="81" s="131" customFormat="1" x14ac:dyDescent="0.25"/>
    <row r="82" s="131" customFormat="1" x14ac:dyDescent="0.25"/>
    <row r="83" s="131" customFormat="1" x14ac:dyDescent="0.25"/>
    <row r="84" s="131" customFormat="1" x14ac:dyDescent="0.25"/>
    <row r="85" s="131" customFormat="1" x14ac:dyDescent="0.25"/>
    <row r="86" s="131" customFormat="1" x14ac:dyDescent="0.25"/>
    <row r="87" s="131" customFormat="1" x14ac:dyDescent="0.25"/>
    <row r="88" s="131" customFormat="1" x14ac:dyDescent="0.25"/>
    <row r="89" s="131" customFormat="1" x14ac:dyDescent="0.25"/>
    <row r="90" s="131" customFormat="1" x14ac:dyDescent="0.25"/>
    <row r="91" s="131" customFormat="1" x14ac:dyDescent="0.25"/>
    <row r="92" s="131" customFormat="1" x14ac:dyDescent="0.25"/>
    <row r="93" s="131" customFormat="1" x14ac:dyDescent="0.25"/>
    <row r="94" s="131" customFormat="1" x14ac:dyDescent="0.25"/>
    <row r="95" s="131" customFormat="1" x14ac:dyDescent="0.25"/>
    <row r="96" s="131" customFormat="1" x14ac:dyDescent="0.25"/>
    <row r="97" s="131" customFormat="1" x14ac:dyDescent="0.25"/>
    <row r="98" s="131" customFormat="1" x14ac:dyDescent="0.25"/>
    <row r="99" s="131" customFormat="1" x14ac:dyDescent="0.25"/>
    <row r="100" s="131" customFormat="1" x14ac:dyDescent="0.25"/>
    <row r="101" s="131" customFormat="1" x14ac:dyDescent="0.25"/>
    <row r="102" s="131" customFormat="1" x14ac:dyDescent="0.25"/>
    <row r="103" s="131" customFormat="1" x14ac:dyDescent="0.25"/>
    <row r="104" s="131" customFormat="1" x14ac:dyDescent="0.25"/>
    <row r="105" s="131" customFormat="1" x14ac:dyDescent="0.25"/>
    <row r="106" s="131" customFormat="1" x14ac:dyDescent="0.25"/>
    <row r="107" s="131" customFormat="1" x14ac:dyDescent="0.25"/>
    <row r="108" s="131" customFormat="1" x14ac:dyDescent="0.25"/>
    <row r="109" s="131" customFormat="1" x14ac:dyDescent="0.25"/>
    <row r="110" s="131" customFormat="1" x14ac:dyDescent="0.25"/>
    <row r="111" s="131" customFormat="1" x14ac:dyDescent="0.25"/>
    <row r="112" s="131" customFormat="1" x14ac:dyDescent="0.25"/>
    <row r="113" s="131" customFormat="1" x14ac:dyDescent="0.25"/>
    <row r="114" s="131" customFormat="1" x14ac:dyDescent="0.25"/>
    <row r="115" s="131" customFormat="1" x14ac:dyDescent="0.25"/>
    <row r="116" s="131" customFormat="1" x14ac:dyDescent="0.25"/>
    <row r="117" s="131" customFormat="1" x14ac:dyDescent="0.25"/>
    <row r="118" s="131" customFormat="1" x14ac:dyDescent="0.25"/>
    <row r="119" s="131" customFormat="1" x14ac:dyDescent="0.25"/>
    <row r="120" s="131" customFormat="1" x14ac:dyDescent="0.25"/>
    <row r="121" s="131" customFormat="1" x14ac:dyDescent="0.25"/>
    <row r="122" s="131" customFormat="1" x14ac:dyDescent="0.25"/>
    <row r="123" s="131" customFormat="1" x14ac:dyDescent="0.25"/>
    <row r="124" s="131" customFormat="1" x14ac:dyDescent="0.25"/>
    <row r="125" s="131" customFormat="1" x14ac:dyDescent="0.25"/>
    <row r="126" s="131" customFormat="1" x14ac:dyDescent="0.25"/>
    <row r="127" s="131" customFormat="1" x14ac:dyDescent="0.25"/>
    <row r="128" s="131" customFormat="1" x14ac:dyDescent="0.25"/>
    <row r="129" s="131" customFormat="1" x14ac:dyDescent="0.25"/>
    <row r="130" s="131" customFormat="1" x14ac:dyDescent="0.25"/>
    <row r="131" s="131" customFormat="1" x14ac:dyDescent="0.25"/>
    <row r="132" s="131" customFormat="1" x14ac:dyDescent="0.25"/>
    <row r="133" s="131" customFormat="1" x14ac:dyDescent="0.25"/>
    <row r="134" s="131" customFormat="1" x14ac:dyDescent="0.25"/>
    <row r="135" s="131" customFormat="1" x14ac:dyDescent="0.25"/>
    <row r="136" s="131" customFormat="1" x14ac:dyDescent="0.25"/>
    <row r="137" s="131" customFormat="1" x14ac:dyDescent="0.25"/>
  </sheetData>
  <sheetProtection algorithmName="SHA-512" hashValue="2rAX1Mz+Y5iQPAZ6Ccr+Mou99bhzKjzFuX5V7yW9Hm3L63frhX6XSD2ZNbv1e+eE8ieIEzH1Aeisopb4waXczg==" saltValue="dKVhrpibc4ejPBVvwi7Zmw==" spinCount="100000" sheet="1" objects="1" scenarios="1"/>
  <mergeCells count="31">
    <mergeCell ref="B22:D22"/>
    <mergeCell ref="B3:D3"/>
    <mergeCell ref="B4:D4"/>
    <mergeCell ref="B5:D5"/>
    <mergeCell ref="B8:D8"/>
    <mergeCell ref="B12:D12"/>
    <mergeCell ref="B13:D13"/>
    <mergeCell ref="B14:D14"/>
    <mergeCell ref="B15:D15"/>
    <mergeCell ref="B19:D19"/>
    <mergeCell ref="B18:D18"/>
    <mergeCell ref="B21:D21"/>
    <mergeCell ref="B50:D50"/>
    <mergeCell ref="B51:D51"/>
    <mergeCell ref="B53:D53"/>
    <mergeCell ref="B54:D54"/>
    <mergeCell ref="B24:D24"/>
    <mergeCell ref="B28:D28"/>
    <mergeCell ref="B30:D30"/>
    <mergeCell ref="B48:D48"/>
    <mergeCell ref="B49:D49"/>
    <mergeCell ref="B40:D40"/>
    <mergeCell ref="B26:D26"/>
    <mergeCell ref="B69:D69"/>
    <mergeCell ref="B55:D55"/>
    <mergeCell ref="B66:D66"/>
    <mergeCell ref="B67:D67"/>
    <mergeCell ref="B68:D68"/>
    <mergeCell ref="B59:D59"/>
    <mergeCell ref="B57:D57"/>
    <mergeCell ref="B63:D63"/>
  </mergeCells>
  <pageMargins left="0.5" right="0.5" top="0.75" bottom="0.75" header="0.3" footer="0.3"/>
  <pageSetup orientation="portrait"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14999847407452621"/>
  </sheetPr>
  <dimension ref="A5:V165"/>
  <sheetViews>
    <sheetView topLeftCell="C72" workbookViewId="0">
      <selection activeCell="L84" sqref="L84"/>
    </sheetView>
  </sheetViews>
  <sheetFormatPr defaultRowHeight="12.5" x14ac:dyDescent="0.25"/>
  <cols>
    <col min="1" max="1" width="5.54296875" customWidth="1"/>
    <col min="2" max="2" width="59" customWidth="1"/>
    <col min="3" max="3" width="19" customWidth="1"/>
    <col min="4" max="4" width="19.453125" customWidth="1"/>
    <col min="5" max="5" width="19.81640625" customWidth="1"/>
    <col min="6" max="6" width="14.08984375" customWidth="1"/>
    <col min="7" max="7" width="16.54296875" customWidth="1"/>
    <col min="8" max="8" width="14" customWidth="1"/>
    <col min="9" max="12" width="12.81640625" customWidth="1"/>
    <col min="13" max="13" width="10.1796875" customWidth="1"/>
    <col min="14" max="14" width="12" customWidth="1"/>
    <col min="17" max="17" width="11" customWidth="1"/>
    <col min="18" max="18" width="10.1796875" customWidth="1"/>
    <col min="19" max="19" width="5.453125" customWidth="1"/>
    <col min="21" max="21" width="4.54296875" customWidth="1"/>
    <col min="22" max="22" width="7.1796875" customWidth="1"/>
    <col min="24" max="24" width="7.08984375" customWidth="1"/>
    <col min="26" max="26" width="5.08984375" customWidth="1"/>
  </cols>
  <sheetData>
    <row r="5" spans="1:8" x14ac:dyDescent="0.25">
      <c r="C5" s="6"/>
      <c r="D5" s="6"/>
      <c r="E5" s="6"/>
      <c r="F5" s="6"/>
      <c r="G5" s="6" t="s">
        <v>107</v>
      </c>
      <c r="H5" s="6"/>
    </row>
    <row r="6" spans="1:8" ht="13" x14ac:dyDescent="0.3">
      <c r="B6" s="41" t="s">
        <v>78</v>
      </c>
      <c r="C6" s="6"/>
      <c r="D6" s="6"/>
      <c r="E6" s="6"/>
      <c r="F6" s="6"/>
      <c r="G6" s="6" t="s">
        <v>137</v>
      </c>
      <c r="H6" s="6"/>
    </row>
    <row r="7" spans="1:8" ht="13" x14ac:dyDescent="0.3">
      <c r="B7" s="60" t="s">
        <v>106</v>
      </c>
      <c r="C7" s="6"/>
      <c r="D7" s="6"/>
      <c r="E7" s="6"/>
      <c r="F7" s="6"/>
      <c r="G7" s="6"/>
      <c r="H7" s="6"/>
    </row>
    <row r="8" spans="1:8" x14ac:dyDescent="0.25">
      <c r="A8">
        <v>1</v>
      </c>
      <c r="B8" s="47" t="s">
        <v>63</v>
      </c>
      <c r="D8" s="6"/>
      <c r="E8" s="6"/>
      <c r="G8" s="46" t="str">
        <f>C33</f>
        <v/>
      </c>
      <c r="H8" s="46"/>
    </row>
    <row r="9" spans="1:8" x14ac:dyDescent="0.25">
      <c r="A9">
        <v>2</v>
      </c>
      <c r="B9" t="s">
        <v>64</v>
      </c>
      <c r="D9" s="6"/>
      <c r="E9" s="6"/>
      <c r="G9" s="46" t="str">
        <f>D33</f>
        <v/>
      </c>
      <c r="H9" s="46"/>
    </row>
    <row r="10" spans="1:8" x14ac:dyDescent="0.25">
      <c r="A10">
        <v>3</v>
      </c>
      <c r="B10" t="s">
        <v>117</v>
      </c>
      <c r="D10" s="6"/>
      <c r="E10" s="6"/>
      <c r="G10" s="46" t="str">
        <f>D33</f>
        <v/>
      </c>
      <c r="H10" s="46"/>
    </row>
    <row r="11" spans="1:8" x14ac:dyDescent="0.25">
      <c r="A11">
        <v>4</v>
      </c>
      <c r="B11" t="s">
        <v>65</v>
      </c>
      <c r="C11" s="6"/>
      <c r="D11" s="6"/>
      <c r="E11" s="6"/>
      <c r="G11" s="46" t="str">
        <f>F33</f>
        <v/>
      </c>
      <c r="H11" s="46"/>
    </row>
    <row r="12" spans="1:8" ht="13" x14ac:dyDescent="0.3">
      <c r="B12" s="60" t="s">
        <v>76</v>
      </c>
      <c r="G12" s="59" t="str">
        <f>G33</f>
        <v/>
      </c>
    </row>
    <row r="13" spans="1:8" ht="13" x14ac:dyDescent="0.3">
      <c r="B13" s="60"/>
      <c r="G13" s="59"/>
    </row>
    <row r="14" spans="1:8" ht="13" x14ac:dyDescent="0.3">
      <c r="B14" s="60" t="s">
        <v>105</v>
      </c>
      <c r="G14" s="59"/>
    </row>
    <row r="15" spans="1:8" x14ac:dyDescent="0.25">
      <c r="A15">
        <v>1</v>
      </c>
      <c r="B15" t="s">
        <v>66</v>
      </c>
      <c r="D15" s="6"/>
      <c r="E15" s="6"/>
      <c r="G15" s="46" t="str">
        <f>H33</f>
        <v/>
      </c>
      <c r="H15" s="46"/>
    </row>
    <row r="16" spans="1:8" x14ac:dyDescent="0.25">
      <c r="A16">
        <v>2</v>
      </c>
      <c r="B16" t="s">
        <v>67</v>
      </c>
      <c r="D16" s="6"/>
      <c r="E16" s="6"/>
      <c r="G16" s="46" t="str">
        <f>I33</f>
        <v/>
      </c>
      <c r="H16" s="46"/>
    </row>
    <row r="17" spans="1:14" x14ac:dyDescent="0.25">
      <c r="A17">
        <v>3</v>
      </c>
      <c r="B17" t="s">
        <v>68</v>
      </c>
      <c r="D17" s="6"/>
      <c r="E17" s="6"/>
      <c r="G17" s="46" t="str">
        <f>J33</f>
        <v/>
      </c>
      <c r="H17" s="46"/>
    </row>
    <row r="18" spans="1:14" x14ac:dyDescent="0.25">
      <c r="A18">
        <v>4</v>
      </c>
      <c r="B18" t="s">
        <v>69</v>
      </c>
      <c r="D18" s="6"/>
      <c r="E18" s="6"/>
      <c r="G18" s="46" t="str">
        <f>K33</f>
        <v/>
      </c>
      <c r="H18" s="46"/>
    </row>
    <row r="19" spans="1:14" x14ac:dyDescent="0.25">
      <c r="A19">
        <v>5</v>
      </c>
      <c r="B19" t="s">
        <v>70</v>
      </c>
      <c r="D19" s="6"/>
      <c r="E19" s="6"/>
      <c r="G19" s="46" t="str">
        <f>L33</f>
        <v/>
      </c>
      <c r="H19" s="46"/>
    </row>
    <row r="20" spans="1:14" x14ac:dyDescent="0.25">
      <c r="A20">
        <v>6</v>
      </c>
      <c r="B20" t="s">
        <v>71</v>
      </c>
      <c r="D20" s="6"/>
      <c r="E20" s="6"/>
      <c r="G20" s="46" t="str">
        <f>M33</f>
        <v/>
      </c>
      <c r="H20" s="46"/>
    </row>
    <row r="21" spans="1:14" ht="13" x14ac:dyDescent="0.3">
      <c r="B21" s="60" t="s">
        <v>77</v>
      </c>
      <c r="D21" s="6"/>
      <c r="E21" s="6"/>
      <c r="G21" s="46" t="str">
        <f>N33</f>
        <v/>
      </c>
      <c r="H21" s="46"/>
    </row>
    <row r="22" spans="1:14" x14ac:dyDescent="0.25">
      <c r="D22" s="6"/>
      <c r="E22" s="6"/>
      <c r="G22" s="46"/>
      <c r="H22" s="46"/>
    </row>
    <row r="23" spans="1:14" x14ac:dyDescent="0.25">
      <c r="D23" s="6"/>
      <c r="E23" s="6"/>
      <c r="G23" s="46"/>
      <c r="H23" s="46"/>
    </row>
    <row r="24" spans="1:14" x14ac:dyDescent="0.25">
      <c r="D24" s="6"/>
      <c r="E24" s="6"/>
      <c r="G24" s="46"/>
      <c r="H24" s="46"/>
    </row>
    <row r="25" spans="1:14" ht="13" x14ac:dyDescent="0.3">
      <c r="C25" s="116" t="s">
        <v>54</v>
      </c>
      <c r="D25" s="117"/>
      <c r="E25" s="117"/>
      <c r="F25" s="117"/>
      <c r="G25" s="118"/>
      <c r="H25" s="282" t="s">
        <v>57</v>
      </c>
      <c r="I25" s="283"/>
      <c r="J25" s="283"/>
      <c r="K25" s="283"/>
      <c r="L25" s="283"/>
      <c r="M25" s="283"/>
      <c r="N25" s="284"/>
    </row>
    <row r="26" spans="1:14" x14ac:dyDescent="0.25">
      <c r="C26" s="52">
        <v>1</v>
      </c>
      <c r="D26" s="6">
        <v>2</v>
      </c>
      <c r="E26" s="6">
        <v>3</v>
      </c>
      <c r="F26" s="6">
        <v>4</v>
      </c>
      <c r="G26" s="53"/>
      <c r="H26" s="52">
        <v>1</v>
      </c>
      <c r="I26" s="6">
        <v>2</v>
      </c>
      <c r="J26" s="6">
        <v>3</v>
      </c>
      <c r="K26" s="6">
        <v>4</v>
      </c>
      <c r="L26" s="6">
        <v>5</v>
      </c>
      <c r="M26" s="6">
        <v>6</v>
      </c>
      <c r="N26" s="58"/>
    </row>
    <row r="27" spans="1:14" s="48" customFormat="1" ht="41" x14ac:dyDescent="0.3">
      <c r="A27" s="49"/>
      <c r="B27" s="81" t="s">
        <v>90</v>
      </c>
      <c r="C27" s="54" t="s">
        <v>63</v>
      </c>
      <c r="D27" s="51" t="s">
        <v>64</v>
      </c>
      <c r="E27" s="51" t="s">
        <v>117</v>
      </c>
      <c r="F27" s="51" t="s">
        <v>65</v>
      </c>
      <c r="G27" s="55" t="s">
        <v>102</v>
      </c>
      <c r="H27" s="54" t="s">
        <v>66</v>
      </c>
      <c r="I27" s="51" t="s">
        <v>88</v>
      </c>
      <c r="J27" s="51" t="s">
        <v>68</v>
      </c>
      <c r="K27" s="51" t="s">
        <v>89</v>
      </c>
      <c r="L27" s="51" t="s">
        <v>70</v>
      </c>
      <c r="M27" s="51" t="s">
        <v>71</v>
      </c>
      <c r="N27" s="55" t="s">
        <v>81</v>
      </c>
    </row>
    <row r="28" spans="1:14" ht="13" x14ac:dyDescent="0.3">
      <c r="B28" s="47" t="s">
        <v>51</v>
      </c>
      <c r="C28" s="6">
        <f>COUNTIF(Score!G$7:G$4306, "&gt;0")</f>
        <v>0</v>
      </c>
      <c r="D28" s="6">
        <f>COUNTIF(Score!H$7:H$4306, "&gt;0")</f>
        <v>0</v>
      </c>
      <c r="E28" s="6">
        <f>COUNTIF(Score!I$7:I$4306, "&gt;0")</f>
        <v>0</v>
      </c>
      <c r="F28" s="6">
        <f>COUNTIF(Score!J$7:J$4306, "&gt;0")</f>
        <v>0</v>
      </c>
      <c r="G28" s="56">
        <f>COUNTIF(Score!L$7:L$4306, "Positive")</f>
        <v>0</v>
      </c>
      <c r="H28" s="52">
        <f>COUNTIF(Score!N$7:N$4306, 1)</f>
        <v>0</v>
      </c>
      <c r="I28" s="52">
        <f>COUNTIF(Score!O$7:O$4306, 1)</f>
        <v>0</v>
      </c>
      <c r="J28" s="52">
        <f>COUNTIF(Score!P$7:P$4306, 1)</f>
        <v>0</v>
      </c>
      <c r="K28" s="52">
        <f>COUNTIF(Score!Q$7:Q$4306, 1)</f>
        <v>0</v>
      </c>
      <c r="L28" s="52">
        <f>COUNTIF(Score!R$7:R$4306, 1)</f>
        <v>0</v>
      </c>
      <c r="M28" s="52">
        <f>COUNTIF(Score!S$7:S$4306, 1)</f>
        <v>0</v>
      </c>
      <c r="N28" s="56">
        <f>COUNTIF(Score!V$7:V$4306, "Positive")</f>
        <v>0</v>
      </c>
    </row>
    <row r="29" spans="1:14" ht="13" x14ac:dyDescent="0.3">
      <c r="B29" s="126" t="s">
        <v>50</v>
      </c>
      <c r="C29" s="109">
        <f>COUNTIF(Score!G$7:G$4306, 0)</f>
        <v>0</v>
      </c>
      <c r="D29" s="109">
        <f>COUNTIF(Score!H$7:H$4306, 0)</f>
        <v>0</v>
      </c>
      <c r="E29" s="109">
        <f>COUNTIF(Score!I$7:I$4306, 0)</f>
        <v>0</v>
      </c>
      <c r="F29" s="109">
        <f>COUNTIF(Score!J$7:J$4306, 0)</f>
        <v>0</v>
      </c>
      <c r="G29" s="110">
        <f>COUNTIF(Score!L$7:L$4306, "Negative")</f>
        <v>0</v>
      </c>
      <c r="H29" s="109">
        <f>COUNTIF(Score!N$7:N$4306, 0)</f>
        <v>0</v>
      </c>
      <c r="I29" s="109">
        <f>COUNTIF(Score!O$7:O$4306, 0)</f>
        <v>0</v>
      </c>
      <c r="J29" s="109">
        <f>COUNTIF(Score!P$7:P$4306, 0)</f>
        <v>0</v>
      </c>
      <c r="K29" s="109">
        <f>COUNTIF(Score!Q$7:Q$4306, 0)</f>
        <v>0</v>
      </c>
      <c r="L29" s="109">
        <f>COUNTIF(Score!R$7:R$4306, 0)</f>
        <v>0</v>
      </c>
      <c r="M29" s="109">
        <f>COUNTIF(Score!S$7:S$4306, 0)</f>
        <v>0</v>
      </c>
      <c r="N29" s="110">
        <f>COUNTIF(Score!V$7:V$4306, "Negative")</f>
        <v>0</v>
      </c>
    </row>
    <row r="30" spans="1:14" ht="13" x14ac:dyDescent="0.3">
      <c r="B30" s="47" t="s">
        <v>73</v>
      </c>
      <c r="C30" s="52">
        <f>C28+C29</f>
        <v>0</v>
      </c>
      <c r="D30" s="6">
        <f t="shared" ref="D30:M30" si="0">D28+D29</f>
        <v>0</v>
      </c>
      <c r="E30" s="6">
        <f t="shared" si="0"/>
        <v>0</v>
      </c>
      <c r="F30" s="6">
        <f>F28+F29</f>
        <v>0</v>
      </c>
      <c r="G30" s="56">
        <f>G28+G29</f>
        <v>0</v>
      </c>
      <c r="H30" s="52">
        <f t="shared" si="0"/>
        <v>0</v>
      </c>
      <c r="I30" s="6">
        <f t="shared" si="0"/>
        <v>0</v>
      </c>
      <c r="J30" s="6">
        <f t="shared" si="0"/>
        <v>0</v>
      </c>
      <c r="K30" s="6">
        <f t="shared" si="0"/>
        <v>0</v>
      </c>
      <c r="L30" s="6">
        <f t="shared" si="0"/>
        <v>0</v>
      </c>
      <c r="M30" s="6">
        <f t="shared" si="0"/>
        <v>0</v>
      </c>
      <c r="N30" s="53">
        <f>N28+N29</f>
        <v>0</v>
      </c>
    </row>
    <row r="31" spans="1:14" ht="13" x14ac:dyDescent="0.3">
      <c r="B31" s="47"/>
      <c r="C31" s="52"/>
      <c r="D31" s="6"/>
      <c r="E31" s="6"/>
      <c r="F31" s="6"/>
      <c r="G31" s="56"/>
      <c r="H31" s="52"/>
      <c r="I31" s="6"/>
      <c r="J31" s="6"/>
      <c r="K31" s="6"/>
      <c r="L31" s="6"/>
      <c r="M31" s="6"/>
      <c r="N31" s="53"/>
    </row>
    <row r="32" spans="1:14" ht="13" x14ac:dyDescent="0.3">
      <c r="B32" s="82" t="s">
        <v>91</v>
      </c>
      <c r="C32" s="52"/>
      <c r="D32" s="6"/>
      <c r="E32" s="6"/>
      <c r="F32" s="6"/>
      <c r="G32" s="56"/>
      <c r="H32" s="52"/>
      <c r="I32" s="6"/>
      <c r="J32" s="6"/>
      <c r="K32" s="6"/>
      <c r="L32" s="6"/>
      <c r="M32" s="6"/>
      <c r="N32" s="53"/>
    </row>
    <row r="33" spans="2:14" ht="13" x14ac:dyDescent="0.3">
      <c r="B33" s="47" t="s">
        <v>92</v>
      </c>
      <c r="C33" s="57" t="str">
        <f t="shared" ref="C33:N33" si="1">IF(C$30&gt;0,C28/C$30,"")</f>
        <v/>
      </c>
      <c r="D33" s="57" t="str">
        <f t="shared" si="1"/>
        <v/>
      </c>
      <c r="E33" s="57" t="str">
        <f t="shared" si="1"/>
        <v/>
      </c>
      <c r="F33" s="57" t="str">
        <f t="shared" si="1"/>
        <v/>
      </c>
      <c r="G33" s="119" t="str">
        <f t="shared" si="1"/>
        <v/>
      </c>
      <c r="H33" s="57" t="str">
        <f t="shared" si="1"/>
        <v/>
      </c>
      <c r="I33" s="57" t="str">
        <f t="shared" si="1"/>
        <v/>
      </c>
      <c r="J33" s="57" t="str">
        <f t="shared" si="1"/>
        <v/>
      </c>
      <c r="K33" s="57" t="str">
        <f t="shared" si="1"/>
        <v/>
      </c>
      <c r="L33" s="57" t="str">
        <f t="shared" si="1"/>
        <v/>
      </c>
      <c r="M33" s="57" t="str">
        <f t="shared" si="1"/>
        <v/>
      </c>
      <c r="N33" s="57" t="str">
        <f t="shared" si="1"/>
        <v/>
      </c>
    </row>
    <row r="34" spans="2:14" ht="13" x14ac:dyDescent="0.3">
      <c r="B34" s="47"/>
      <c r="C34" s="50"/>
      <c r="D34" s="50"/>
      <c r="E34" s="50"/>
      <c r="F34" s="84"/>
      <c r="G34" s="50"/>
      <c r="H34" s="50"/>
      <c r="I34" s="50"/>
      <c r="J34" s="50"/>
      <c r="K34" s="50"/>
      <c r="L34" s="50"/>
      <c r="M34" s="50"/>
    </row>
    <row r="35" spans="2:14" ht="13" x14ac:dyDescent="0.3">
      <c r="B35" s="47"/>
      <c r="C35" s="50"/>
      <c r="D35" s="50"/>
      <c r="E35" s="50"/>
      <c r="F35" s="84"/>
      <c r="G35" s="50"/>
      <c r="H35" s="50"/>
      <c r="I35" s="50"/>
      <c r="J35" s="50"/>
      <c r="K35" s="50"/>
      <c r="L35" s="50"/>
      <c r="M35" s="50"/>
    </row>
    <row r="36" spans="2:14" ht="13" x14ac:dyDescent="0.3">
      <c r="B36" s="6"/>
      <c r="C36" s="50"/>
      <c r="D36" s="50"/>
      <c r="E36" s="50"/>
      <c r="F36" s="84"/>
      <c r="G36" s="50"/>
      <c r="H36" s="50"/>
      <c r="I36" s="50"/>
      <c r="J36" s="50"/>
      <c r="K36" s="50"/>
      <c r="L36" s="50"/>
      <c r="M36" s="50"/>
    </row>
    <row r="37" spans="2:14" x14ac:dyDescent="0.25">
      <c r="B37" s="47"/>
      <c r="C37" s="47"/>
      <c r="D37" s="47"/>
      <c r="E37" s="47"/>
      <c r="F37" s="47"/>
      <c r="G37" s="47"/>
      <c r="H37" s="104"/>
      <c r="I37" s="104"/>
      <c r="J37" s="104"/>
      <c r="K37" s="104"/>
      <c r="L37" s="104"/>
      <c r="M37" s="104"/>
    </row>
    <row r="38" spans="2:14" x14ac:dyDescent="0.25">
      <c r="B38" s="47"/>
      <c r="C38" s="47"/>
      <c r="D38" s="47"/>
      <c r="E38" s="47"/>
      <c r="F38" s="47"/>
      <c r="G38" s="47"/>
      <c r="H38" s="104"/>
      <c r="I38" s="104"/>
      <c r="J38" s="104"/>
      <c r="K38" s="104"/>
      <c r="L38" s="104"/>
      <c r="M38" s="104"/>
    </row>
    <row r="39" spans="2:14" ht="13" x14ac:dyDescent="0.3">
      <c r="B39" s="47"/>
      <c r="C39" s="104"/>
      <c r="D39" s="104"/>
      <c r="E39" s="104"/>
      <c r="F39" s="105"/>
      <c r="G39" s="104"/>
      <c r="H39" s="104"/>
      <c r="I39" s="104"/>
      <c r="J39" s="104"/>
      <c r="K39" s="104"/>
      <c r="L39" s="104"/>
      <c r="M39" s="104"/>
    </row>
    <row r="40" spans="2:14" ht="13" x14ac:dyDescent="0.3">
      <c r="B40" s="47"/>
      <c r="C40" s="104"/>
      <c r="D40" s="104"/>
      <c r="E40" s="104"/>
      <c r="F40" s="105"/>
      <c r="G40" s="104"/>
      <c r="H40" s="104"/>
      <c r="I40" s="104"/>
      <c r="J40" s="104"/>
      <c r="K40" s="104"/>
      <c r="L40" s="104"/>
      <c r="M40" s="104"/>
    </row>
    <row r="41" spans="2:14" ht="13" x14ac:dyDescent="0.3">
      <c r="B41" s="47"/>
      <c r="C41" s="50"/>
      <c r="D41" s="50"/>
      <c r="E41" s="50"/>
      <c r="F41" s="84"/>
      <c r="G41" s="50"/>
      <c r="H41" s="50"/>
      <c r="I41" s="50"/>
      <c r="J41" s="50"/>
      <c r="K41" s="50"/>
      <c r="L41" s="50"/>
      <c r="M41" s="50"/>
    </row>
    <row r="42" spans="2:14" ht="13" x14ac:dyDescent="0.3">
      <c r="B42" s="47"/>
      <c r="C42" s="50"/>
      <c r="D42" s="50"/>
      <c r="E42" s="50"/>
      <c r="F42" s="84"/>
      <c r="G42" s="50"/>
      <c r="H42" s="50"/>
      <c r="I42" s="50"/>
      <c r="J42" s="50"/>
      <c r="K42" s="50"/>
      <c r="L42" s="50"/>
      <c r="M42" s="50"/>
    </row>
    <row r="43" spans="2:14" ht="13" x14ac:dyDescent="0.3">
      <c r="B43" s="47"/>
      <c r="C43" s="50"/>
      <c r="D43" s="50"/>
      <c r="E43" s="50"/>
      <c r="F43" s="84"/>
      <c r="G43" s="50"/>
      <c r="H43" s="50"/>
      <c r="I43" s="50"/>
      <c r="J43" s="50"/>
      <c r="K43" s="50"/>
      <c r="L43" s="50"/>
      <c r="M43" s="50"/>
    </row>
    <row r="44" spans="2:14" ht="13" x14ac:dyDescent="0.3">
      <c r="B44" s="47"/>
      <c r="C44" s="50"/>
      <c r="D44" s="50"/>
      <c r="E44" s="50"/>
      <c r="F44" s="84"/>
      <c r="G44" s="50"/>
      <c r="H44" s="50"/>
      <c r="I44" s="50"/>
      <c r="J44" s="50"/>
      <c r="K44" s="50"/>
      <c r="L44" s="50"/>
      <c r="M44" s="50"/>
    </row>
    <row r="45" spans="2:14" ht="13" x14ac:dyDescent="0.3">
      <c r="B45" s="47"/>
      <c r="C45" s="50"/>
      <c r="D45" s="50"/>
      <c r="E45" s="50"/>
      <c r="F45" s="84"/>
      <c r="G45" s="50"/>
      <c r="H45" s="50"/>
      <c r="I45" s="50"/>
      <c r="J45" s="50"/>
      <c r="K45" s="50"/>
      <c r="L45" s="50"/>
      <c r="M45" s="50"/>
    </row>
    <row r="46" spans="2:14" x14ac:dyDescent="0.25">
      <c r="B46" s="47"/>
    </row>
    <row r="47" spans="2:14" x14ac:dyDescent="0.25">
      <c r="B47" s="47"/>
    </row>
    <row r="48" spans="2:14" x14ac:dyDescent="0.25">
      <c r="B48" s="47"/>
    </row>
    <row r="49" spans="2:6" ht="13" x14ac:dyDescent="0.3">
      <c r="B49" s="87" t="s">
        <v>82</v>
      </c>
    </row>
    <row r="50" spans="2:6" x14ac:dyDescent="0.25">
      <c r="B50" s="47"/>
      <c r="C50" s="285" t="s">
        <v>123</v>
      </c>
      <c r="D50" s="285"/>
    </row>
    <row r="51" spans="2:6" x14ac:dyDescent="0.25">
      <c r="C51" s="98" t="s">
        <v>121</v>
      </c>
      <c r="D51" s="98" t="s">
        <v>122</v>
      </c>
      <c r="E51" s="98" t="s">
        <v>101</v>
      </c>
    </row>
    <row r="52" spans="2:6" x14ac:dyDescent="0.25">
      <c r="B52" s="86" t="s">
        <v>128</v>
      </c>
      <c r="C52">
        <v>0</v>
      </c>
      <c r="D52">
        <v>0</v>
      </c>
      <c r="E52" s="6">
        <f>COUNTIF(Score!K$7:K$4306, D52)</f>
        <v>0</v>
      </c>
    </row>
    <row r="53" spans="2:6" x14ac:dyDescent="0.25">
      <c r="B53" s="120" t="s">
        <v>130</v>
      </c>
      <c r="C53">
        <v>1</v>
      </c>
      <c r="D53">
        <v>5</v>
      </c>
      <c r="E53" s="6">
        <f>COUNTIFS(Score!K$7:K$4306, "&gt;=" &amp; C53, Score!K$7:K$4306,  "&lt;=" &amp; D53)</f>
        <v>0</v>
      </c>
    </row>
    <row r="54" spans="2:6" x14ac:dyDescent="0.25">
      <c r="B54" s="120" t="s">
        <v>131</v>
      </c>
      <c r="C54">
        <v>6</v>
      </c>
      <c r="D54">
        <v>20</v>
      </c>
      <c r="E54" s="6">
        <f>COUNTIFS(Score!K$7:K$4306, "&gt;=" &amp; C54, Score!K$7:K$4306,  "&lt;=" &amp; D54)</f>
        <v>0</v>
      </c>
    </row>
    <row r="55" spans="2:6" x14ac:dyDescent="0.25">
      <c r="B55" s="120" t="s">
        <v>129</v>
      </c>
      <c r="C55">
        <v>21</v>
      </c>
      <c r="D55">
        <v>51</v>
      </c>
      <c r="E55" s="6">
        <f>COUNTIFS(Score!K$7:K$4306, "&gt;=" &amp; C55, Score!K$7:K$4306,  "&lt;=" &amp; D55)</f>
        <v>0</v>
      </c>
    </row>
    <row r="56" spans="2:6" x14ac:dyDescent="0.25">
      <c r="B56" s="120" t="s">
        <v>124</v>
      </c>
      <c r="C56">
        <v>52</v>
      </c>
      <c r="D56">
        <v>104</v>
      </c>
      <c r="E56" s="6">
        <f>COUNTIFS(Score!K$7:K$4306, "&gt;=" &amp; C56, Score!K$7:K$4306,  "&lt;=" &amp; D56)</f>
        <v>0</v>
      </c>
    </row>
    <row r="57" spans="2:6" x14ac:dyDescent="0.25">
      <c r="B57" s="120" t="s">
        <v>127</v>
      </c>
      <c r="C57">
        <v>105</v>
      </c>
      <c r="D57">
        <v>364</v>
      </c>
      <c r="E57" s="6">
        <f>COUNTIFS(Score!K$7:K$4306, "&gt;=" &amp; C57, Score!K$7:K$4306,  "&lt;=" &amp; D57)</f>
        <v>0</v>
      </c>
    </row>
    <row r="58" spans="2:6" x14ac:dyDescent="0.25">
      <c r="B58" s="120" t="s">
        <v>125</v>
      </c>
      <c r="C58">
        <v>365</v>
      </c>
      <c r="D58">
        <v>729</v>
      </c>
      <c r="E58" s="6">
        <f>COUNTIFS(Score!K$7:K$4306, "&gt;=" &amp; C58, Score!K$7:K$4306,  "&lt;=" &amp; D58)</f>
        <v>0</v>
      </c>
    </row>
    <row r="59" spans="2:6" x14ac:dyDescent="0.25">
      <c r="B59" s="120" t="s">
        <v>126</v>
      </c>
      <c r="C59">
        <v>730</v>
      </c>
      <c r="D59">
        <v>1460</v>
      </c>
      <c r="E59" s="6">
        <f>COUNTIFS(Score!K$7:K$4306, "&gt;=" &amp; C59, Score!K$7:K$4306,  "&lt;=" &amp; D59)</f>
        <v>0</v>
      </c>
    </row>
    <row r="60" spans="2:6" x14ac:dyDescent="0.25">
      <c r="B60" s="120" t="s">
        <v>35</v>
      </c>
      <c r="C60" s="86" t="s">
        <v>72</v>
      </c>
      <c r="D60" s="86" t="s">
        <v>72</v>
      </c>
      <c r="E60" s="98">
        <f>COUNTIF(Score!K$7:K$4306, "Incomplete")</f>
        <v>0</v>
      </c>
      <c r="F60" t="s">
        <v>133</v>
      </c>
    </row>
    <row r="61" spans="2:6" x14ac:dyDescent="0.25">
      <c r="B61" s="120" t="s">
        <v>40</v>
      </c>
      <c r="C61" s="6"/>
      <c r="E61" s="6">
        <f>SUM(E52:E60)</f>
        <v>0</v>
      </c>
    </row>
    <row r="62" spans="2:6" x14ac:dyDescent="0.25">
      <c r="B62" s="86"/>
      <c r="C62" s="6"/>
    </row>
    <row r="63" spans="2:6" x14ac:dyDescent="0.25">
      <c r="B63" s="86"/>
      <c r="C63" s="98"/>
    </row>
    <row r="64" spans="2:6" x14ac:dyDescent="0.25">
      <c r="B64" s="86"/>
      <c r="C64" s="6"/>
    </row>
    <row r="65" spans="2:22" x14ac:dyDescent="0.25">
      <c r="B65" s="47"/>
      <c r="C65" s="6"/>
    </row>
    <row r="66" spans="2:22" ht="13" x14ac:dyDescent="0.3">
      <c r="B66" s="87" t="s">
        <v>84</v>
      </c>
      <c r="C66" s="6"/>
    </row>
    <row r="67" spans="2:22" x14ac:dyDescent="0.25">
      <c r="B67" s="86">
        <v>0</v>
      </c>
      <c r="C67" s="6">
        <f>COUNTIF(Score!U$7:U$4306, B67)</f>
        <v>0</v>
      </c>
    </row>
    <row r="68" spans="2:22" x14ac:dyDescent="0.25">
      <c r="B68">
        <v>1</v>
      </c>
      <c r="C68" s="6">
        <f>COUNTIF(Score!U$7:U$4306, B68)</f>
        <v>0</v>
      </c>
    </row>
    <row r="69" spans="2:22" x14ac:dyDescent="0.25">
      <c r="B69">
        <v>2</v>
      </c>
      <c r="C69" s="6">
        <f>COUNTIF(Score!U$7:U$4306, B69)</f>
        <v>0</v>
      </c>
    </row>
    <row r="70" spans="2:22" x14ac:dyDescent="0.25">
      <c r="B70">
        <v>3</v>
      </c>
      <c r="C70" s="6">
        <f>COUNTIF(Score!U$7:U$4306, B70)</f>
        <v>0</v>
      </c>
    </row>
    <row r="71" spans="2:22" x14ac:dyDescent="0.25">
      <c r="B71">
        <v>4</v>
      </c>
      <c r="C71" s="6">
        <f>COUNTIF(Score!U$7:U$4306, B71)</f>
        <v>0</v>
      </c>
    </row>
    <row r="72" spans="2:22" x14ac:dyDescent="0.25">
      <c r="B72">
        <v>5</v>
      </c>
      <c r="C72" s="6">
        <f>COUNTIF(Score!U$7:U$4306, B72)</f>
        <v>0</v>
      </c>
    </row>
    <row r="73" spans="2:22" x14ac:dyDescent="0.25">
      <c r="B73">
        <v>6</v>
      </c>
      <c r="C73" s="6">
        <f>COUNTIF(Score!U$7:U$4306, B73)</f>
        <v>0</v>
      </c>
    </row>
    <row r="74" spans="2:22" x14ac:dyDescent="0.25">
      <c r="B74" s="86" t="s">
        <v>35</v>
      </c>
      <c r="C74" s="98">
        <f>COUNTIF(Score!U$7:U$4306, B74)</f>
        <v>0</v>
      </c>
      <c r="D74" t="s">
        <v>2527</v>
      </c>
      <c r="V74" s="6"/>
    </row>
    <row r="75" spans="2:22" x14ac:dyDescent="0.25">
      <c r="B75" s="86" t="s">
        <v>40</v>
      </c>
      <c r="C75" s="6">
        <f>SUM(C67:C74)</f>
        <v>0</v>
      </c>
      <c r="V75" s="6"/>
    </row>
    <row r="76" spans="2:22" x14ac:dyDescent="0.25">
      <c r="V76" s="6"/>
    </row>
    <row r="77" spans="2:22" x14ac:dyDescent="0.25">
      <c r="V77" s="6"/>
    </row>
    <row r="79" spans="2:22" ht="13" x14ac:dyDescent="0.3">
      <c r="B79" s="60" t="s">
        <v>86</v>
      </c>
    </row>
    <row r="80" spans="2:22" ht="13" x14ac:dyDescent="0.3">
      <c r="C80" s="281" t="s">
        <v>2539</v>
      </c>
      <c r="D80" s="281"/>
      <c r="E80" s="281"/>
      <c r="G80" s="5" t="s">
        <v>2540</v>
      </c>
      <c r="K80" s="5" t="s">
        <v>2626</v>
      </c>
      <c r="L80" s="5"/>
      <c r="M80" s="5"/>
      <c r="O80" s="5" t="s">
        <v>87</v>
      </c>
    </row>
    <row r="81" spans="2:17" ht="13" x14ac:dyDescent="0.3">
      <c r="B81" s="60" t="s">
        <v>13</v>
      </c>
      <c r="C81" s="6" t="s">
        <v>36</v>
      </c>
      <c r="D81" s="6" t="s">
        <v>37</v>
      </c>
      <c r="E81" s="6" t="s">
        <v>38</v>
      </c>
      <c r="G81" s="6" t="s">
        <v>36</v>
      </c>
      <c r="H81" s="6" t="s">
        <v>37</v>
      </c>
      <c r="I81" s="6" t="s">
        <v>38</v>
      </c>
      <c r="K81" s="6" t="s">
        <v>36</v>
      </c>
      <c r="L81" s="6" t="s">
        <v>37</v>
      </c>
      <c r="M81" s="6" t="s">
        <v>38</v>
      </c>
      <c r="O81" s="6" t="s">
        <v>36</v>
      </c>
      <c r="P81" s="6" t="s">
        <v>37</v>
      </c>
      <c r="Q81" s="6" t="s">
        <v>38</v>
      </c>
    </row>
    <row r="82" spans="2:17" x14ac:dyDescent="0.25">
      <c r="B82" t="s">
        <v>44</v>
      </c>
      <c r="C82">
        <f>COUNTIFS(Score!W7:W4306, "Positive Reinforcement",Score!X7:X4306, "Y")</f>
        <v>0</v>
      </c>
      <c r="D82">
        <f>COUNTIFS(Score!W7:W4306, "Positive Reinforcement",Score!X7:X4306, "N")</f>
        <v>0</v>
      </c>
      <c r="E82">
        <f>COUNTIFS(Score!W7:W4306, "Positive Reinforcement",Score!X7:X4306, "Missing")</f>
        <v>0</v>
      </c>
      <c r="G82" s="80">
        <f>C82</f>
        <v>0</v>
      </c>
      <c r="H82" s="80">
        <f>D82</f>
        <v>0</v>
      </c>
      <c r="I82" s="80">
        <f>E82</f>
        <v>0</v>
      </c>
      <c r="K82">
        <f>COUNTIFS(Score!W7:W4306, "Positive Reinforcement",Score!Y7:Y4306, "Y")</f>
        <v>0</v>
      </c>
      <c r="L82">
        <f>COUNTIFS(Score!W7:W4306, "Positive Reinforcement",Score!Y7:Y4306, "N")</f>
        <v>0</v>
      </c>
      <c r="M82">
        <f>COUNTIFS(Score!W7:W4306, "Positive Reinforcement",Score!Y7:Y4306, "Missing")</f>
        <v>0</v>
      </c>
      <c r="O82">
        <f>COUNTIFS(Score!W7:W4306, "Positive Reinforcement",Score!Z7:Z4306, "Y")</f>
        <v>0</v>
      </c>
      <c r="P82">
        <f>COUNTIFS(Score!W7:W4306, "Positive Reinforcement",Score!Z7:Z4306, "N")</f>
        <v>0</v>
      </c>
      <c r="Q82">
        <f>COUNTIFS(Score!W7:W4306, "Positive Reinforcement",Score!Z7:Z4306, "Missing")</f>
        <v>0</v>
      </c>
    </row>
    <row r="83" spans="2:17" x14ac:dyDescent="0.25">
      <c r="B83" t="s">
        <v>2610</v>
      </c>
      <c r="C83">
        <f>COUNTIFS(Score!W7:W4306, B83,Score!Y7:Y4306, "Y")</f>
        <v>0</v>
      </c>
      <c r="D83">
        <f>COUNTIFS(Score!W7:W4306, B83,Score!Y7:Y4306, "N")</f>
        <v>0</v>
      </c>
      <c r="E83">
        <f>COUNTIFS(Score!W7:W4306, B83,Score!Y7:Y4306, "Missing")</f>
        <v>0</v>
      </c>
      <c r="G83">
        <f>COUNTIFS(Score!W7:W4306, B83,Score!X7:X4306, "Y")</f>
        <v>0</v>
      </c>
      <c r="H83">
        <f>COUNTIFS(Score!W7:W4306, B83,Score!X7:X4306, "N")</f>
        <v>0</v>
      </c>
      <c r="I83">
        <f>COUNTIFS(Score!W7:W4306, B83,Score!X7:X4306, "Missing")</f>
        <v>0</v>
      </c>
      <c r="K83" s="80">
        <f>C83</f>
        <v>0</v>
      </c>
      <c r="L83" s="80">
        <f>D83</f>
        <v>0</v>
      </c>
      <c r="M83" s="80">
        <f>E83</f>
        <v>0</v>
      </c>
      <c r="O83">
        <f>COUNTIFS(Score!W7:W4306, B83,Score!Z7:Z4306, "Y")</f>
        <v>0</v>
      </c>
      <c r="P83">
        <f>COUNTIFS(Score!W7:W4306, B83,Score!Z7:Z4306, "N")</f>
        <v>0</v>
      </c>
      <c r="Q83">
        <f>COUNTIFS(Score!W7:W4306, B83,Score!Z7:Z4306, "Missing")</f>
        <v>0</v>
      </c>
    </row>
    <row r="84" spans="2:17" x14ac:dyDescent="0.25">
      <c r="B84" t="s">
        <v>42</v>
      </c>
      <c r="C84">
        <f>COUNTIFS(Score!W7:W4306, "Referral to treatment",Score!Z7:Z4306, "Y")</f>
        <v>0</v>
      </c>
      <c r="D84">
        <f>COUNTIFS(Score!W7:W4306, "Referral to treatment",Score!Z7:Z4306, "N")</f>
        <v>0</v>
      </c>
      <c r="E84">
        <f>COUNTIFS(Score!W7:W4306, "Referral to treatment",Score!Z7:Z4306, "Missing")</f>
        <v>0</v>
      </c>
      <c r="G84">
        <f>COUNTIFS(Score!W7:W4306, "Referral to treatment",Score!X7:X4306, "Y")</f>
        <v>0</v>
      </c>
      <c r="H84">
        <f>COUNTIFS(Score!W7:W4306, "Referral to treatment",Score!X7:X4306, "N")</f>
        <v>0</v>
      </c>
      <c r="I84">
        <f>COUNTIFS(Score!W7:W4306, "Referral to treatment",Score!X7:X4306, "Missing")</f>
        <v>0</v>
      </c>
      <c r="K84">
        <f>COUNTIFS(Score!W7:W4306, "Referral to treatment",Score!Y7:Y4306, "Y")</f>
        <v>0</v>
      </c>
      <c r="L84">
        <f>COUNTIFS(Score!W7:W4306, "Referral to treatment",Score!Y7:Y4306, "N")</f>
        <v>0</v>
      </c>
      <c r="M84">
        <f>COUNTIFS(Score!W7:W4306, "Referral to treatment",Score!Y7:Y4306, "Missing")</f>
        <v>0</v>
      </c>
      <c r="O84" s="80">
        <f>C84</f>
        <v>0</v>
      </c>
      <c r="P84" s="80">
        <f>D84</f>
        <v>0</v>
      </c>
      <c r="Q84" s="80">
        <f>E84</f>
        <v>0</v>
      </c>
    </row>
    <row r="86" spans="2:17" x14ac:dyDescent="0.25">
      <c r="B86" t="s">
        <v>103</v>
      </c>
      <c r="G86">
        <f>G82+G83+G84</f>
        <v>0</v>
      </c>
      <c r="H86">
        <f>H82+H83+H84</f>
        <v>0</v>
      </c>
      <c r="I86">
        <f>I82+I83+I84</f>
        <v>0</v>
      </c>
      <c r="K86">
        <f>K83+K82+K84</f>
        <v>0</v>
      </c>
      <c r="L86">
        <f>L83+L82+L84</f>
        <v>0</v>
      </c>
      <c r="M86">
        <f>M83+M82+M84</f>
        <v>0</v>
      </c>
      <c r="O86">
        <f>C84+O82+O83</f>
        <v>0</v>
      </c>
      <c r="P86">
        <f>D84+P82+P83</f>
        <v>0</v>
      </c>
      <c r="Q86">
        <f>E84+Q82+Q83</f>
        <v>0</v>
      </c>
    </row>
    <row r="95" spans="2:17" ht="13" thickBot="1" x14ac:dyDescent="0.3"/>
    <row r="96" spans="2:17" x14ac:dyDescent="0.25">
      <c r="B96" s="20"/>
      <c r="C96" s="21"/>
      <c r="D96" s="22"/>
    </row>
    <row r="97" spans="2:10" ht="13" x14ac:dyDescent="0.3">
      <c r="B97" s="29" t="s">
        <v>45</v>
      </c>
      <c r="D97" s="100" t="s">
        <v>101</v>
      </c>
    </row>
    <row r="98" spans="2:10" x14ac:dyDescent="0.25">
      <c r="B98" s="23" t="str">
        <f>Screener_1!V713</f>
        <v>In-school counseling</v>
      </c>
      <c r="D98" s="24">
        <f>COUNTIF(Score!AA$7:AA$4306,'Data Summary'!B98)</f>
        <v>0</v>
      </c>
    </row>
    <row r="99" spans="2:10" x14ac:dyDescent="0.25">
      <c r="B99" s="23" t="str">
        <f>Screener_1!V714</f>
        <v>MDPH BSAS tx program</v>
      </c>
      <c r="D99" s="24">
        <f>COUNTIF(Score!AA$7:AA$4306,'Data Summary'!B99)</f>
        <v>0</v>
      </c>
    </row>
    <row r="100" spans="2:10" x14ac:dyDescent="0.25">
      <c r="B100" s="23" t="str">
        <f>Screener_1!V715</f>
        <v>Private provider</v>
      </c>
      <c r="D100" s="24">
        <f>COUNTIF(Score!AA$7:AA$4306,'Data Summary'!B100)</f>
        <v>0</v>
      </c>
    </row>
    <row r="101" spans="2:10" x14ac:dyDescent="0.25">
      <c r="B101" s="23" t="str">
        <f>Screener_1!V716</f>
        <v>CBHI services</v>
      </c>
      <c r="D101" s="24">
        <f>COUNTIF(Score!AA$7:AA$4306,'Data Summary'!B101)</f>
        <v>0</v>
      </c>
    </row>
    <row r="102" spans="2:10" x14ac:dyDescent="0.25">
      <c r="B102" s="23" t="str">
        <f>Screener_1!V717</f>
        <v>Emergency Room</v>
      </c>
      <c r="D102" s="24">
        <f>COUNTIF(Score!AA$7:AA$4306,'Data Summary'!B102)</f>
        <v>0</v>
      </c>
    </row>
    <row r="103" spans="2:10" x14ac:dyDescent="0.25">
      <c r="B103" s="23" t="str">
        <f>Screener_1!V718</f>
        <v>No referral was made</v>
      </c>
      <c r="D103" s="24">
        <f>COUNTIF(Score!AA$7:AA$4306,'Data Summary'!B103)</f>
        <v>0</v>
      </c>
    </row>
    <row r="104" spans="2:10" x14ac:dyDescent="0.25">
      <c r="B104" s="23" t="str">
        <f>Screener_1!V719</f>
        <v>Other</v>
      </c>
      <c r="D104" s="24">
        <f>COUNTIF(Score!AA$7:AA$4306,'Data Summary'!B104)</f>
        <v>0</v>
      </c>
    </row>
    <row r="105" spans="2:10" x14ac:dyDescent="0.25">
      <c r="B105" s="23"/>
      <c r="D105" s="25"/>
    </row>
    <row r="106" spans="2:10" x14ac:dyDescent="0.25">
      <c r="B106" s="23" t="s">
        <v>40</v>
      </c>
      <c r="D106" s="24">
        <f>SUM(D98:D104)</f>
        <v>0</v>
      </c>
    </row>
    <row r="107" spans="2:10" ht="13" thickBot="1" x14ac:dyDescent="0.3">
      <c r="B107" s="26"/>
      <c r="C107" s="27"/>
      <c r="D107" s="28"/>
    </row>
    <row r="109" spans="2:10" ht="13" thickBot="1" x14ac:dyDescent="0.3"/>
    <row r="110" spans="2:10" ht="13" x14ac:dyDescent="0.3">
      <c r="B110" s="33" t="s">
        <v>45</v>
      </c>
      <c r="C110" s="21"/>
      <c r="D110" s="22"/>
      <c r="E110" s="286" t="s">
        <v>2531</v>
      </c>
      <c r="F110" s="287"/>
      <c r="G110" s="287"/>
      <c r="H110" s="257"/>
    </row>
    <row r="111" spans="2:10" ht="13" x14ac:dyDescent="0.3">
      <c r="B111" s="83" t="s">
        <v>2530</v>
      </c>
      <c r="D111" s="102" t="s">
        <v>104</v>
      </c>
      <c r="E111" s="101" t="s">
        <v>36</v>
      </c>
      <c r="F111" s="82" t="s">
        <v>37</v>
      </c>
      <c r="G111" s="258" t="s">
        <v>2630</v>
      </c>
      <c r="H111" s="259" t="s">
        <v>2631</v>
      </c>
      <c r="J111" s="82"/>
    </row>
    <row r="112" spans="2:10" x14ac:dyDescent="0.25">
      <c r="B112" s="23" t="str">
        <f>Screener_1!V713</f>
        <v>In-school counseling</v>
      </c>
      <c r="D112" s="24">
        <f>COUNTIF(Score!AB$7:AB$4306,'Data Summary'!B112)</f>
        <v>0</v>
      </c>
      <c r="E112" s="97">
        <f>COUNTIFS(Score!AB$7:AB$4306,'Data Summary'!B112,   Score!AC$7:AC$4306, "Y")</f>
        <v>0</v>
      </c>
      <c r="F112" s="6">
        <f>COUNTIFS(Score!AB$7:AB$4306,'Data Summary'!B112,   Score!AC$7:AC$4306, "N")</f>
        <v>0</v>
      </c>
      <c r="G112" s="6">
        <f>COUNTIFS(Score!AB$7:AB$4306,'Data Summary'!B112,   Score!AC$7:AC$4306, "Not Known")</f>
        <v>0</v>
      </c>
      <c r="H112" s="24">
        <f>COUNTIFS(Score!AB$7:AB$4306,'Data Summary'!B112,   Score!AC$7:AC$4306, "Missing")</f>
        <v>0</v>
      </c>
      <c r="J112" s="6"/>
    </row>
    <row r="113" spans="2:10" x14ac:dyDescent="0.25">
      <c r="B113" s="23" t="str">
        <f>Screener_1!V714</f>
        <v>MDPH BSAS tx program</v>
      </c>
      <c r="D113" s="24">
        <f>COUNTIF(Score!AB$7:AB$4306,'Data Summary'!B113)</f>
        <v>0</v>
      </c>
      <c r="E113" s="97">
        <f>COUNTIFS(Score!AB$7:AB$4306,'Data Summary'!B113,   Score!AC$7:AC$4306, "Y")</f>
        <v>0</v>
      </c>
      <c r="F113" s="6">
        <f>COUNTIFS(Score!AB$7:AB$4306,'Data Summary'!B113,   Score!AC$7:AC$4306, "N")</f>
        <v>0</v>
      </c>
      <c r="G113" s="6">
        <f>COUNTIFS(Score!AB$7:AB$4306,'Data Summary'!B113,   Score!AC$7:AC$4306, "Not Known")</f>
        <v>0</v>
      </c>
      <c r="H113" s="24">
        <f>COUNTIFS(Score!AB$7:AB$4306,'Data Summary'!B113,   Score!AC$7:AC$4306, "Missing")</f>
        <v>0</v>
      </c>
      <c r="J113" s="6"/>
    </row>
    <row r="114" spans="2:10" x14ac:dyDescent="0.25">
      <c r="B114" s="23" t="str">
        <f>Screener_1!V715</f>
        <v>Private provider</v>
      </c>
      <c r="D114" s="24">
        <f>COUNTIF(Score!AB$7:AB$4306,'Data Summary'!B114)</f>
        <v>0</v>
      </c>
      <c r="E114" s="97">
        <f>COUNTIFS(Score!AB$7:AB$4306,'Data Summary'!B114,   Score!AC$7:AC$4306, "Y")</f>
        <v>0</v>
      </c>
      <c r="F114" s="6">
        <f>COUNTIFS(Score!AB$7:AB$4306,'Data Summary'!B114,   Score!AC$7:AC$4306, "N")</f>
        <v>0</v>
      </c>
      <c r="G114" s="6">
        <f>COUNTIFS(Score!AB$7:AB$4306,'Data Summary'!B114,   Score!AC$7:AC$4306, "Not Known")</f>
        <v>0</v>
      </c>
      <c r="H114" s="24">
        <f>COUNTIFS(Score!AB$7:AB$4306,'Data Summary'!B114,   Score!AC$7:AC$4306, "Missing")</f>
        <v>0</v>
      </c>
      <c r="J114" s="6"/>
    </row>
    <row r="115" spans="2:10" x14ac:dyDescent="0.25">
      <c r="B115" s="23" t="str">
        <f>Screener_1!V716</f>
        <v>CBHI services</v>
      </c>
      <c r="D115" s="24">
        <f>COUNTIF(Score!AB$7:AB$4306,'Data Summary'!B115)</f>
        <v>0</v>
      </c>
      <c r="E115" s="97">
        <f>COUNTIFS(Score!AB$7:AB$4306,'Data Summary'!B115,   Score!AC$7:AC$4306, "Y")</f>
        <v>0</v>
      </c>
      <c r="F115" s="6">
        <f>COUNTIFS(Score!AB$7:AB$4306,'Data Summary'!B115,   Score!AC$7:AC$4306, "N")</f>
        <v>0</v>
      </c>
      <c r="G115" s="6">
        <f>COUNTIFS(Score!AB$7:AB$4306,'Data Summary'!B115,   Score!AC$7:AC$4306, "Not Known")</f>
        <v>0</v>
      </c>
      <c r="H115" s="24">
        <f>COUNTIFS(Score!AB$7:AB$4306,'Data Summary'!B115,   Score!AC$7:AC$4306, "Missing")</f>
        <v>0</v>
      </c>
      <c r="J115" s="6"/>
    </row>
    <row r="116" spans="2:10" x14ac:dyDescent="0.25">
      <c r="B116" s="23" t="str">
        <f>Screener_1!V717</f>
        <v>Emergency Room</v>
      </c>
      <c r="D116" s="24">
        <f>COUNTIF(Score!AB$7:AB$4306,'Data Summary'!B116)</f>
        <v>0</v>
      </c>
      <c r="E116" s="97">
        <f>COUNTIFS(Score!AB$7:AB$4306,'Data Summary'!B116,   Score!AC$7:AC$4306, "Y")</f>
        <v>0</v>
      </c>
      <c r="F116" s="6">
        <f>COUNTIFS(Score!AB$7:AB$4306,'Data Summary'!B116,   Score!AC$7:AC$4306, "N")</f>
        <v>0</v>
      </c>
      <c r="G116" s="6">
        <f>COUNTIFS(Score!AB$7:AB$4306,'Data Summary'!B116,   Score!AC$7:AC$4306, "Not Known")</f>
        <v>0</v>
      </c>
      <c r="H116" s="24">
        <f>COUNTIFS(Score!AB$7:AB$4306,'Data Summary'!B116,   Score!AC$7:AC$4306, "Missing")</f>
        <v>0</v>
      </c>
      <c r="J116" s="6"/>
    </row>
    <row r="117" spans="2:10" x14ac:dyDescent="0.25">
      <c r="B117" s="23" t="str">
        <f>Screener_1!V718</f>
        <v>No referral was made</v>
      </c>
      <c r="D117" s="24">
        <f>COUNTIF(Score!AB$7:AB$4306,'Data Summary'!B117)</f>
        <v>0</v>
      </c>
      <c r="E117" s="97">
        <f>COUNTIFS(Score!AB$7:AB$4306,'Data Summary'!B117,   Score!AC$7:AC$4306, "Y")</f>
        <v>0</v>
      </c>
      <c r="F117" s="6">
        <f>COUNTIFS(Score!AB$7:AB$4306,'Data Summary'!B117,   Score!AC$7:AC$4306, "N")</f>
        <v>0</v>
      </c>
      <c r="G117" s="6">
        <f>COUNTIFS(Score!AB$7:AB$4306,'Data Summary'!B117,   Score!AC$7:AC$4306, "Not Known")</f>
        <v>0</v>
      </c>
      <c r="H117" s="24">
        <f>COUNTIFS(Score!AB$7:AB$4306,'Data Summary'!B117,   Score!AC$7:AC$4306, "Missing")</f>
        <v>0</v>
      </c>
      <c r="J117" s="6"/>
    </row>
    <row r="118" spans="2:10" x14ac:dyDescent="0.25">
      <c r="B118" s="23" t="str">
        <f>Screener_1!V719</f>
        <v>Other</v>
      </c>
      <c r="D118" s="24">
        <f>COUNTIF(Score!AB$7:AB$4306,'Data Summary'!B118)</f>
        <v>0</v>
      </c>
      <c r="E118" s="97">
        <f>COUNTIFS(Score!AB$7:AB$4306,'Data Summary'!B118,   Score!AC$7:AC$4306, "Y")</f>
        <v>0</v>
      </c>
      <c r="F118" s="6">
        <f>COUNTIFS(Score!AB$7:AB$4306,'Data Summary'!B118,   Score!AC$7:AC$4306, "N")</f>
        <v>0</v>
      </c>
      <c r="G118" s="6">
        <f>COUNTIFS(Score!AB$7:AB$4306,'Data Summary'!B118,   Score!AC$7:AC$4306, "Not Known")</f>
        <v>0</v>
      </c>
      <c r="H118" s="24">
        <f>COUNTIFS(Score!AB$7:AB$4306,'Data Summary'!B118,   Score!AC$7:AC$4306, "Missing")</f>
        <v>0</v>
      </c>
      <c r="J118" s="6"/>
    </row>
    <row r="119" spans="2:10" x14ac:dyDescent="0.25">
      <c r="B119" s="23" t="s">
        <v>39</v>
      </c>
      <c r="D119" s="24">
        <f>COUNTIF(Score!AB$7:AB$4306,'Data Summary'!B119)</f>
        <v>0</v>
      </c>
      <c r="E119" s="97">
        <f>COUNTIFS(Score!AB$7:AB$4306,'Data Summary'!B119,   Score!AC$7:AC$4306, "Y")</f>
        <v>0</v>
      </c>
      <c r="F119" s="6">
        <f>COUNTIFS(Score!AB$7:AB$4306,'Data Summary'!B119,   Score!AC$7:AC$4306, "N")</f>
        <v>0</v>
      </c>
      <c r="G119" s="6">
        <f>COUNTIFS(Score!AB$7:AB$4306,'Data Summary'!B119,   Score!AC$7:AC$4306, "Not Known")</f>
        <v>0</v>
      </c>
      <c r="H119" s="24">
        <f>COUNTIFS(Score!AB$7:AB$4306,'Data Summary'!B119,   Score!AC$7:AC$4306, "Missing")</f>
        <v>0</v>
      </c>
      <c r="J119" s="6"/>
    </row>
    <row r="120" spans="2:10" x14ac:dyDescent="0.25">
      <c r="B120" s="23"/>
      <c r="D120" s="25"/>
      <c r="E120" s="23"/>
      <c r="H120" s="25"/>
    </row>
    <row r="121" spans="2:10" x14ac:dyDescent="0.25">
      <c r="B121" s="23" t="s">
        <v>40</v>
      </c>
      <c r="D121" s="24">
        <f>SUM(D112:D119)</f>
        <v>0</v>
      </c>
      <c r="E121" s="97">
        <f>SUM(E112:E119)</f>
        <v>0</v>
      </c>
      <c r="F121" s="6">
        <f>SUM(F112:F119)</f>
        <v>0</v>
      </c>
      <c r="G121" s="6">
        <f>SUM(G112:G119)</f>
        <v>0</v>
      </c>
      <c r="H121" s="24">
        <f>SUM(H112:H119)</f>
        <v>0</v>
      </c>
      <c r="J121" s="6"/>
    </row>
    <row r="122" spans="2:10" ht="13" thickBot="1" x14ac:dyDescent="0.3">
      <c r="B122" s="26"/>
      <c r="C122" s="27"/>
      <c r="D122" s="28"/>
      <c r="E122" s="26"/>
      <c r="F122" s="27"/>
      <c r="G122" s="27"/>
      <c r="H122" s="28"/>
    </row>
    <row r="125" spans="2:10" x14ac:dyDescent="0.25">
      <c r="B125" s="89"/>
      <c r="C125" s="90"/>
      <c r="D125" s="91"/>
    </row>
    <row r="126" spans="2:10" ht="13" x14ac:dyDescent="0.3">
      <c r="B126" s="92" t="s">
        <v>100</v>
      </c>
      <c r="C126" s="103" t="s">
        <v>101</v>
      </c>
      <c r="D126" s="58"/>
    </row>
    <row r="127" spans="2:10" x14ac:dyDescent="0.25">
      <c r="B127" s="93" t="s">
        <v>33</v>
      </c>
      <c r="C127">
        <f>COUNTIF(Score!AC$7:AC$4306,'Data Summary'!B127)</f>
        <v>0</v>
      </c>
      <c r="D127" s="58"/>
    </row>
    <row r="128" spans="2:10" x14ac:dyDescent="0.25">
      <c r="B128" s="93" t="s">
        <v>34</v>
      </c>
      <c r="C128">
        <f>COUNTIF(Score!AC$7:AC$4306,'Data Summary'!B128)</f>
        <v>0</v>
      </c>
      <c r="D128" s="58"/>
    </row>
    <row r="129" spans="2:4" x14ac:dyDescent="0.25">
      <c r="B129" s="93" t="s">
        <v>2520</v>
      </c>
      <c r="C129">
        <f>COUNTIF(Score!AC$7:AC$4306,'Data Summary'!B129)</f>
        <v>0</v>
      </c>
      <c r="D129" s="58"/>
    </row>
    <row r="130" spans="2:4" x14ac:dyDescent="0.25">
      <c r="B130" s="93" t="s">
        <v>39</v>
      </c>
      <c r="C130">
        <f>COUNTIF(Score!AC$7:AC$4306,'Data Summary'!B130)</f>
        <v>0</v>
      </c>
      <c r="D130" s="58"/>
    </row>
    <row r="131" spans="2:4" x14ac:dyDescent="0.25">
      <c r="B131" s="93"/>
      <c r="D131" s="58"/>
    </row>
    <row r="132" spans="2:4" x14ac:dyDescent="0.25">
      <c r="B132" s="93"/>
      <c r="D132" s="58"/>
    </row>
    <row r="133" spans="2:4" x14ac:dyDescent="0.25">
      <c r="B133" s="93"/>
      <c r="D133" s="58"/>
    </row>
    <row r="134" spans="2:4" x14ac:dyDescent="0.25">
      <c r="B134" s="94"/>
      <c r="C134" s="95"/>
      <c r="D134" s="96"/>
    </row>
    <row r="143" spans="2:4" ht="13" x14ac:dyDescent="0.3">
      <c r="B143" s="62" t="s">
        <v>1</v>
      </c>
    </row>
    <row r="144" spans="2:4" x14ac:dyDescent="0.25">
      <c r="B144">
        <v>6</v>
      </c>
      <c r="C144">
        <f t="array" ref="C144:C164">FREQUENCY(Score!F7:F4306,B144:B163)</f>
        <v>0</v>
      </c>
    </row>
    <row r="145" spans="2:3" x14ac:dyDescent="0.25">
      <c r="B145">
        <v>7</v>
      </c>
      <c r="C145">
        <v>0</v>
      </c>
    </row>
    <row r="146" spans="2:3" x14ac:dyDescent="0.25">
      <c r="B146">
        <v>8</v>
      </c>
      <c r="C146">
        <v>0</v>
      </c>
    </row>
    <row r="147" spans="2:3" x14ac:dyDescent="0.25">
      <c r="B147">
        <v>9</v>
      </c>
      <c r="C147">
        <v>0</v>
      </c>
    </row>
    <row r="148" spans="2:3" x14ac:dyDescent="0.25">
      <c r="B148">
        <v>10</v>
      </c>
      <c r="C148">
        <v>0</v>
      </c>
    </row>
    <row r="149" spans="2:3" x14ac:dyDescent="0.25">
      <c r="B149">
        <v>11</v>
      </c>
      <c r="C149">
        <v>0</v>
      </c>
    </row>
    <row r="150" spans="2:3" x14ac:dyDescent="0.25">
      <c r="B150">
        <v>12</v>
      </c>
      <c r="C150">
        <v>0</v>
      </c>
    </row>
    <row r="151" spans="2:3" x14ac:dyDescent="0.25">
      <c r="B151">
        <v>13</v>
      </c>
      <c r="C151">
        <v>0</v>
      </c>
    </row>
    <row r="152" spans="2:3" x14ac:dyDescent="0.25">
      <c r="B152">
        <v>14</v>
      </c>
      <c r="C152">
        <v>0</v>
      </c>
    </row>
    <row r="153" spans="2:3" x14ac:dyDescent="0.25">
      <c r="B153">
        <v>15</v>
      </c>
      <c r="C153">
        <v>0</v>
      </c>
    </row>
    <row r="154" spans="2:3" x14ac:dyDescent="0.25">
      <c r="B154">
        <v>16</v>
      </c>
      <c r="C154">
        <v>0</v>
      </c>
    </row>
    <row r="155" spans="2:3" x14ac:dyDescent="0.25">
      <c r="B155">
        <v>17</v>
      </c>
      <c r="C155">
        <v>0</v>
      </c>
    </row>
    <row r="156" spans="2:3" x14ac:dyDescent="0.25">
      <c r="B156">
        <v>18</v>
      </c>
      <c r="C156">
        <v>0</v>
      </c>
    </row>
    <row r="157" spans="2:3" x14ac:dyDescent="0.25">
      <c r="B157">
        <v>19</v>
      </c>
      <c r="C157">
        <v>0</v>
      </c>
    </row>
    <row r="158" spans="2:3" x14ac:dyDescent="0.25">
      <c r="B158">
        <v>20</v>
      </c>
      <c r="C158">
        <v>0</v>
      </c>
    </row>
    <row r="159" spans="2:3" x14ac:dyDescent="0.25">
      <c r="B159">
        <v>21</v>
      </c>
      <c r="C159">
        <v>0</v>
      </c>
    </row>
    <row r="160" spans="2:3" x14ac:dyDescent="0.25">
      <c r="B160">
        <v>22</v>
      </c>
      <c r="C160">
        <v>0</v>
      </c>
    </row>
    <row r="161" spans="2:3" x14ac:dyDescent="0.25">
      <c r="B161">
        <v>23</v>
      </c>
      <c r="C161">
        <v>0</v>
      </c>
    </row>
    <row r="162" spans="2:3" x14ac:dyDescent="0.25">
      <c r="B162">
        <v>24</v>
      </c>
      <c r="C162">
        <v>0</v>
      </c>
    </row>
    <row r="163" spans="2:3" x14ac:dyDescent="0.25">
      <c r="B163">
        <v>25</v>
      </c>
      <c r="C163">
        <v>0</v>
      </c>
    </row>
    <row r="164" spans="2:3" x14ac:dyDescent="0.25">
      <c r="C164">
        <v>0</v>
      </c>
    </row>
    <row r="165" spans="2:3" x14ac:dyDescent="0.25">
      <c r="B165" s="86" t="s">
        <v>134</v>
      </c>
      <c r="C165">
        <f>SUM(C144:C164)</f>
        <v>0</v>
      </c>
    </row>
  </sheetData>
  <sheetProtection password="DDD5" sheet="1" objects="1" scenarios="1" selectLockedCells="1"/>
  <mergeCells count="4">
    <mergeCell ref="C80:E80"/>
    <mergeCell ref="H25:N25"/>
    <mergeCell ref="C50:D50"/>
    <mergeCell ref="E110:G1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M27"/>
  <sheetViews>
    <sheetView workbookViewId="0">
      <selection activeCell="L11" sqref="K11:L13"/>
    </sheetView>
  </sheetViews>
  <sheetFormatPr defaultRowHeight="12.5" x14ac:dyDescent="0.25"/>
  <cols>
    <col min="2" max="2" width="13.54296875" customWidth="1"/>
    <col min="3" max="3" width="16.08984375" customWidth="1"/>
    <col min="4" max="4" width="17.1796875" customWidth="1"/>
    <col min="5" max="5" width="25.54296875" customWidth="1"/>
    <col min="6" max="6" width="25.81640625" customWidth="1"/>
    <col min="7" max="7" width="8.08984375" customWidth="1"/>
    <col min="8" max="8" width="13.81640625" customWidth="1"/>
    <col min="9" max="9" width="25" customWidth="1"/>
    <col min="13" max="13" width="18.08984375" customWidth="1"/>
  </cols>
  <sheetData>
    <row r="1" spans="1:13" s="5" customFormat="1" ht="13" x14ac:dyDescent="0.3">
      <c r="A1" s="5" t="s">
        <v>2615</v>
      </c>
      <c r="B1" s="5" t="s">
        <v>2587</v>
      </c>
      <c r="C1" s="5" t="s">
        <v>2616</v>
      </c>
      <c r="D1" s="5" t="s">
        <v>14</v>
      </c>
      <c r="E1" s="5" t="s">
        <v>19</v>
      </c>
      <c r="F1" s="11" t="s">
        <v>28</v>
      </c>
      <c r="G1" s="11"/>
      <c r="H1" s="11" t="s">
        <v>59</v>
      </c>
      <c r="I1" s="5" t="s">
        <v>56</v>
      </c>
      <c r="K1" s="5" t="s">
        <v>54</v>
      </c>
      <c r="M1" s="252" t="s">
        <v>159</v>
      </c>
    </row>
    <row r="2" spans="1:13" ht="13.25" x14ac:dyDescent="0.25">
      <c r="A2" s="6">
        <v>0</v>
      </c>
      <c r="B2" s="6">
        <v>0</v>
      </c>
      <c r="C2">
        <v>0</v>
      </c>
      <c r="D2" t="s">
        <v>15</v>
      </c>
      <c r="E2" t="s">
        <v>44</v>
      </c>
      <c r="F2" s="4" t="s">
        <v>29</v>
      </c>
      <c r="G2" s="4"/>
      <c r="H2" s="4">
        <v>0</v>
      </c>
      <c r="I2" t="s">
        <v>60</v>
      </c>
      <c r="K2">
        <v>0</v>
      </c>
      <c r="L2" t="s">
        <v>37</v>
      </c>
      <c r="M2" t="s">
        <v>2644</v>
      </c>
    </row>
    <row r="3" spans="1:13" ht="13.25" x14ac:dyDescent="0.25">
      <c r="A3" s="6">
        <v>0</v>
      </c>
      <c r="B3" s="6">
        <v>1</v>
      </c>
      <c r="C3">
        <v>1</v>
      </c>
      <c r="D3" t="s">
        <v>16</v>
      </c>
      <c r="E3" t="s">
        <v>2610</v>
      </c>
      <c r="F3" s="4" t="s">
        <v>48</v>
      </c>
      <c r="G3" s="4"/>
      <c r="H3" s="4">
        <v>1</v>
      </c>
      <c r="I3" t="s">
        <v>58</v>
      </c>
      <c r="K3">
        <v>1</v>
      </c>
      <c r="L3" t="s">
        <v>36</v>
      </c>
    </row>
    <row r="4" spans="1:13" ht="13.25" x14ac:dyDescent="0.25">
      <c r="A4" s="6" t="s">
        <v>2617</v>
      </c>
      <c r="B4" s="6"/>
      <c r="C4" t="s">
        <v>35</v>
      </c>
      <c r="D4" t="s">
        <v>35</v>
      </c>
      <c r="E4" t="s">
        <v>2610</v>
      </c>
      <c r="F4" s="4" t="s">
        <v>11</v>
      </c>
      <c r="G4" s="4"/>
      <c r="H4" s="4">
        <v>2</v>
      </c>
      <c r="I4" t="s">
        <v>58</v>
      </c>
    </row>
    <row r="5" spans="1:13" ht="13.25" x14ac:dyDescent="0.25">
      <c r="A5" s="6" t="s">
        <v>2617</v>
      </c>
      <c r="B5" s="6"/>
      <c r="C5">
        <v>0</v>
      </c>
      <c r="D5" t="s">
        <v>16</v>
      </c>
      <c r="E5" t="s">
        <v>2610</v>
      </c>
      <c r="F5" s="4" t="s">
        <v>30</v>
      </c>
      <c r="G5" s="4"/>
      <c r="H5" s="4">
        <v>3</v>
      </c>
      <c r="I5" t="s">
        <v>58</v>
      </c>
    </row>
    <row r="6" spans="1:13" ht="13.25" x14ac:dyDescent="0.25">
      <c r="A6" s="6" t="s">
        <v>2617</v>
      </c>
      <c r="B6" s="6"/>
      <c r="C6">
        <v>1</v>
      </c>
      <c r="D6" t="s">
        <v>16</v>
      </c>
      <c r="E6" t="s">
        <v>2610</v>
      </c>
      <c r="F6" t="s">
        <v>31</v>
      </c>
    </row>
    <row r="7" spans="1:13" ht="13.25" x14ac:dyDescent="0.25">
      <c r="A7" s="6" t="s">
        <v>2617</v>
      </c>
      <c r="B7" s="6"/>
      <c r="C7">
        <v>2</v>
      </c>
      <c r="D7" t="s">
        <v>16</v>
      </c>
      <c r="E7" t="s">
        <v>42</v>
      </c>
      <c r="F7" t="s">
        <v>32</v>
      </c>
    </row>
    <row r="8" spans="1:13" ht="13.25" x14ac:dyDescent="0.25">
      <c r="A8" s="6" t="s">
        <v>2617</v>
      </c>
      <c r="B8" s="6"/>
      <c r="C8">
        <v>3</v>
      </c>
      <c r="D8" t="s">
        <v>17</v>
      </c>
      <c r="E8" t="s">
        <v>42</v>
      </c>
    </row>
    <row r="9" spans="1:13" ht="13.25" x14ac:dyDescent="0.25">
      <c r="A9" s="6" t="s">
        <v>2617</v>
      </c>
      <c r="B9" s="6"/>
      <c r="C9">
        <v>4</v>
      </c>
      <c r="D9" t="s">
        <v>17</v>
      </c>
      <c r="E9" t="s">
        <v>42</v>
      </c>
    </row>
    <row r="10" spans="1:13" ht="13.25" x14ac:dyDescent="0.25">
      <c r="A10" s="6" t="s">
        <v>2617</v>
      </c>
      <c r="B10" s="6"/>
      <c r="C10">
        <v>5</v>
      </c>
      <c r="D10" t="s">
        <v>18</v>
      </c>
      <c r="E10" t="s">
        <v>42</v>
      </c>
    </row>
    <row r="11" spans="1:13" ht="13.25" x14ac:dyDescent="0.25">
      <c r="A11" s="6" t="s">
        <v>2617</v>
      </c>
      <c r="B11" s="6"/>
      <c r="C11">
        <v>6</v>
      </c>
      <c r="D11" t="s">
        <v>18</v>
      </c>
      <c r="E11" t="s">
        <v>42</v>
      </c>
    </row>
    <row r="27" spans="1:5" ht="13" x14ac:dyDescent="0.3">
      <c r="A27" s="5"/>
      <c r="B27" s="5"/>
      <c r="C27" s="5"/>
      <c r="D27" s="5"/>
      <c r="E27" s="5"/>
    </row>
  </sheetData>
  <sheetProtection algorithmName="SHA-512" hashValue="u190cjS0baf4/8S1ELvEjGXUy/F4mJYWdpKXAI+BuLmUuRvgVYItmZlTORFywDcc4VsKNC8dH/Gm63wekVcmcw==" saltValue="GGViVzMfqip4p3pfq8kpF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A1:AI5002"/>
  <sheetViews>
    <sheetView topLeftCell="C25" zoomScale="75" zoomScaleNormal="75" workbookViewId="0">
      <pane xSplit="14630" ySplit="3190" topLeftCell="A4294" activePane="bottomLeft"/>
      <selection activeCell="M7" sqref="M7"/>
      <selection pane="topRight" activeCell="G15" sqref="G15"/>
      <selection pane="bottomLeft" activeCell="I4306" sqref="I4306"/>
      <selection pane="bottomRight" activeCell="G4058" sqref="G4058"/>
    </sheetView>
  </sheetViews>
  <sheetFormatPr defaultRowHeight="12.5" x14ac:dyDescent="0.25"/>
  <cols>
    <col min="1" max="1" width="10.1796875" customWidth="1"/>
    <col min="2" max="5" width="12.1796875" customWidth="1"/>
    <col min="8" max="9" width="17.81640625" customWidth="1"/>
    <col min="10" max="10" width="14" customWidth="1"/>
    <col min="11" max="11" width="17.1796875" customWidth="1"/>
    <col min="12" max="12" width="14" customWidth="1"/>
    <col min="13" max="13" width="22" customWidth="1"/>
    <col min="20" max="20" width="9.08984375"/>
    <col min="21" max="22" width="11.81640625" customWidth="1"/>
    <col min="23" max="23" width="23.08984375" customWidth="1"/>
    <col min="24" max="24" width="18.1796875" customWidth="1"/>
    <col min="25" max="25" width="17.6328125" style="6" customWidth="1"/>
    <col min="26" max="26" width="17.6328125" customWidth="1"/>
    <col min="27" max="28" width="19.54296875" style="6" customWidth="1"/>
    <col min="29" max="29" width="23.1796875" style="6" customWidth="1"/>
    <col min="30" max="30" width="28.6328125" customWidth="1"/>
    <col min="31" max="31" width="21.1796875" style="6" customWidth="1"/>
    <col min="32" max="33" width="18.453125" customWidth="1"/>
    <col min="34" max="34" width="11.08984375" customWidth="1"/>
    <col min="35" max="35" width="23.1796875" style="6" customWidth="1"/>
  </cols>
  <sheetData>
    <row r="1" spans="1:35" x14ac:dyDescent="0.25">
      <c r="F1" s="10"/>
      <c r="G1" s="10"/>
      <c r="H1" s="10"/>
      <c r="I1" s="10"/>
      <c r="J1" s="10"/>
      <c r="K1" s="10"/>
      <c r="L1" s="10"/>
      <c r="M1" s="10"/>
      <c r="AF1" s="10"/>
      <c r="AG1" s="10"/>
    </row>
    <row r="2" spans="1:35" ht="13" x14ac:dyDescent="0.3">
      <c r="A2" t="s">
        <v>0</v>
      </c>
      <c r="B2" t="s">
        <v>120</v>
      </c>
      <c r="C2" t="s">
        <v>2628</v>
      </c>
      <c r="D2" t="s">
        <v>22</v>
      </c>
      <c r="E2" t="s">
        <v>2629</v>
      </c>
      <c r="F2" t="s">
        <v>1</v>
      </c>
      <c r="G2" t="s">
        <v>52</v>
      </c>
      <c r="H2" t="s">
        <v>55</v>
      </c>
      <c r="I2" t="s">
        <v>119</v>
      </c>
      <c r="J2" t="s">
        <v>53</v>
      </c>
      <c r="K2" s="252" t="s">
        <v>61</v>
      </c>
      <c r="L2" s="252" t="s">
        <v>62</v>
      </c>
      <c r="M2" s="256" t="s">
        <v>74</v>
      </c>
      <c r="N2" t="s">
        <v>2</v>
      </c>
      <c r="O2" t="s">
        <v>3</v>
      </c>
      <c r="P2" t="s">
        <v>4</v>
      </c>
      <c r="Q2" t="s">
        <v>5</v>
      </c>
      <c r="R2" t="s">
        <v>75</v>
      </c>
      <c r="S2" t="s">
        <v>6</v>
      </c>
      <c r="T2" t="s">
        <v>2622</v>
      </c>
      <c r="U2" s="252" t="s">
        <v>12</v>
      </c>
      <c r="V2" t="s">
        <v>49</v>
      </c>
      <c r="W2" t="s">
        <v>13</v>
      </c>
      <c r="X2" s="6" t="s">
        <v>46</v>
      </c>
      <c r="Y2" t="s">
        <v>7</v>
      </c>
      <c r="Z2" s="6" t="s">
        <v>8</v>
      </c>
      <c r="AA2" s="6" t="s">
        <v>9</v>
      </c>
      <c r="AB2" t="s">
        <v>47</v>
      </c>
      <c r="AC2" s="6" t="s">
        <v>79</v>
      </c>
      <c r="AD2" s="10" t="s">
        <v>10</v>
      </c>
      <c r="AG2" s="10"/>
    </row>
    <row r="3" spans="1:35" x14ac:dyDescent="0.25">
      <c r="F3" s="10"/>
      <c r="G3" s="10"/>
      <c r="H3" s="10"/>
      <c r="I3" s="10"/>
      <c r="J3" s="10"/>
      <c r="K3" s="10"/>
      <c r="M3" s="255" t="s">
        <v>2627</v>
      </c>
      <c r="U3" s="6"/>
      <c r="V3" s="6"/>
      <c r="X3" s="6"/>
      <c r="AC3" s="10"/>
      <c r="AD3" s="10"/>
      <c r="AE3"/>
      <c r="AF3" s="6"/>
    </row>
    <row r="4" spans="1:35" x14ac:dyDescent="0.25">
      <c r="D4" s="10"/>
      <c r="E4" s="10"/>
      <c r="F4" s="10"/>
      <c r="G4" s="10"/>
      <c r="H4" s="10"/>
      <c r="I4" s="10"/>
      <c r="AF4" s="10"/>
      <c r="AG4" s="10"/>
    </row>
    <row r="5" spans="1:35" ht="13" thickBot="1" x14ac:dyDescent="0.3">
      <c r="AF5" s="10"/>
    </row>
    <row r="6" spans="1:35" s="3" customFormat="1" ht="24.75" customHeight="1" x14ac:dyDescent="0.35">
      <c r="A6" s="32" t="s">
        <v>0</v>
      </c>
      <c r="B6" s="43" t="s">
        <v>120</v>
      </c>
      <c r="C6" s="43" t="s">
        <v>2536</v>
      </c>
      <c r="D6" s="43" t="s">
        <v>2621</v>
      </c>
      <c r="E6" s="43" t="s">
        <v>2618</v>
      </c>
      <c r="F6" s="32" t="s">
        <v>1</v>
      </c>
      <c r="G6" s="36" t="s">
        <v>52</v>
      </c>
      <c r="H6" s="34" t="s">
        <v>55</v>
      </c>
      <c r="I6" s="107" t="s">
        <v>119</v>
      </c>
      <c r="J6" s="35" t="s">
        <v>53</v>
      </c>
      <c r="K6" s="253" t="s">
        <v>2620</v>
      </c>
      <c r="L6" s="253" t="s">
        <v>2619</v>
      </c>
      <c r="M6" s="44" t="s">
        <v>74</v>
      </c>
      <c r="N6" s="32" t="s">
        <v>2</v>
      </c>
      <c r="O6" s="32" t="s">
        <v>3</v>
      </c>
      <c r="P6" s="32" t="s">
        <v>4</v>
      </c>
      <c r="Q6" s="32" t="s">
        <v>5</v>
      </c>
      <c r="R6" s="32" t="s">
        <v>75</v>
      </c>
      <c r="S6" s="32" t="s">
        <v>6</v>
      </c>
      <c r="T6" s="32" t="s">
        <v>2623</v>
      </c>
      <c r="U6" s="32" t="s">
        <v>12</v>
      </c>
      <c r="V6" s="32" t="s">
        <v>2624</v>
      </c>
      <c r="W6" s="7" t="s">
        <v>13</v>
      </c>
      <c r="X6" s="32" t="s">
        <v>46</v>
      </c>
      <c r="Y6" s="32" t="s">
        <v>7</v>
      </c>
      <c r="Z6" s="32" t="s">
        <v>8</v>
      </c>
      <c r="AA6" s="32" t="s">
        <v>9</v>
      </c>
      <c r="AB6" s="61" t="s">
        <v>2625</v>
      </c>
      <c r="AC6" s="61" t="s">
        <v>79</v>
      </c>
      <c r="AD6" s="2" t="s">
        <v>10</v>
      </c>
      <c r="AE6" s="186"/>
      <c r="AF6" s="185"/>
      <c r="AG6" s="185"/>
      <c r="AH6" s="185"/>
      <c r="AI6" s="185"/>
    </row>
    <row r="7" spans="1:35" x14ac:dyDescent="0.25">
      <c r="A7" s="125" t="str">
        <f>IF(ISNUMBER(Screener_1!A8), Screener_1!A8, "")</f>
        <v/>
      </c>
      <c r="B7" t="str">
        <f>IF(ISTEXT(Screener_1!C8), Screener_1!C8, "")</f>
        <v/>
      </c>
      <c r="F7" t="str">
        <f>IF(ISNUMBER(Screener_1!D8), Screener_1!D8, "")</f>
        <v/>
      </c>
      <c r="G7" t="str">
        <f>IF(ISNUMBER(Screener_1!E8),    Screener_1!E8, "")</f>
        <v/>
      </c>
      <c r="H7" t="str">
        <f>IF(ISNUMBER(Screener_1!F8),    Screener_1!F8, "")</f>
        <v/>
      </c>
      <c r="I7" t="str">
        <f>IF(ISNUMBER(Screener_1!G8),    Screener_1!G8, "")</f>
        <v/>
      </c>
      <c r="J7" t="str">
        <f>IF(ISNUMBER(Screener_1!H8),    Screener_1!H8, "")</f>
        <v/>
      </c>
      <c r="K7" t="str">
        <f t="shared" ref="K7" si="0" xml:space="preserve"> IF(AND(ISNUMBER(G7),ISNUMBER(H7),ISNUMBER(I7),  ISNUMBER(J7) ), (G7+H7+I7+J7),   IF(OR(ISNUMBER(G7),ISNUMBER(H7), ISNUMBER(I7), ISNUMBER(J7) ), "Incomplete", "" ))</f>
        <v/>
      </c>
      <c r="L7" t="str">
        <f>IF(K7 = "","",   IF(SUM(G7:J7) &gt;0,"Positive","Negative"))</f>
        <v/>
      </c>
      <c r="M7" s="254" t="str">
        <f>Screener_1!I8</f>
        <v/>
      </c>
      <c r="N7" t="str">
        <f>IF(Screener_1!J8="Y",1,IF(Screener_1!J8="N",0,""))</f>
        <v/>
      </c>
      <c r="O7" t="str">
        <f>IF(Screener_1!K8="Y",1,IF(Screener_1!K8="N",0,""))</f>
        <v/>
      </c>
      <c r="P7" t="str">
        <f>IF(Screener_1!L8="Y",1,IF(Screener_1!L8="N",0,""))</f>
        <v/>
      </c>
      <c r="Q7" t="str">
        <f>IF(Screener_1!M8="Y",1,IF(Screener_1!M8="N",0,""))</f>
        <v/>
      </c>
      <c r="R7" t="str">
        <f>IF(Screener_1!N8="Y",1,IF(Screener_1!N8="N",0,""))</f>
        <v/>
      </c>
      <c r="S7" t="str">
        <f>IF(Screener_1!O8="Y",1,IF(Screener_1!O8="N",0,""))</f>
        <v/>
      </c>
      <c r="T7">
        <f t="shared" ref="T7:T70" si="1">COUNT(N7:S7)</f>
        <v>0</v>
      </c>
      <c r="U7" t="str">
        <f>IF(T7=6,SUM(N7:S7),IF(L7="Negative",IF(OR(N7=0,N7=1),N7,"Incomplete"),IF(L7="Positive","Incomplete","")))</f>
        <v/>
      </c>
      <c r="V7" t="str">
        <f>IF( OR(L7="Negative", ISBLANK(L7) =TRUE, L7 = ""), "",IF(COUNT(N7:S7)&gt;0,IF(SUM(N7:S7)&gt;1,"Positive","Negative"),""))</f>
        <v/>
      </c>
      <c r="W7" t="str">
        <f>Screener_1!R8</f>
        <v/>
      </c>
      <c r="X7" s="6" t="str">
        <f>IF(ISNUMBER(Screener_1!$P8),IF(ISBLANK(Screener_1!S8),"Missing",Screener_1!S8), "")</f>
        <v/>
      </c>
      <c r="Y7" s="6" t="str">
        <f>IF(ISNUMBER(Screener_1!$P8),IF(ISBLANK(Screener_1!T8),"Missing",Screener_1!T8), "")</f>
        <v/>
      </c>
      <c r="Z7" s="6" t="str">
        <f>IF(ISNUMBER(Screener_1!$P8),IF(ISBLANK(Screener_1!U8),"Missing",Screener_1!U8), "")</f>
        <v/>
      </c>
      <c r="AA7" s="6" t="str">
        <f>IF(ISTEXT(Screener_1!U8),  IF(ISBLANK(Screener_1!V8), "Missing", Screener_1!V8),"")</f>
        <v/>
      </c>
      <c r="AB7" s="6" t="str">
        <f>IF(Screener_1!U8 = "Y",  IF(ISBLANK(Screener_1!V8), "Missing", Screener_1!V8),"")</f>
        <v/>
      </c>
      <c r="AC7" s="6" t="str">
        <f xml:space="preserve"> IF((Screener_1!U8 = "Y"),   IF(ISBLANK(Screener_1!W8),"Missing",Screener_1!W8), "")</f>
        <v/>
      </c>
      <c r="AF7" s="6"/>
      <c r="AG7" s="6"/>
    </row>
    <row r="8" spans="1:35" x14ac:dyDescent="0.25">
      <c r="A8" s="125" t="str">
        <f>IF(ISNUMBER(Screener_1!A9), Screener_1!A9, "")</f>
        <v/>
      </c>
      <c r="B8" t="str">
        <f>IF(ISTEXT(Screener_1!C9), Screener_1!C9, "")</f>
        <v/>
      </c>
      <c r="F8" t="str">
        <f>IF(ISNUMBER(Screener_1!D9), Screener_1!D9, "")</f>
        <v/>
      </c>
      <c r="G8" t="str">
        <f>IF(ISNUMBER(Screener_1!E9),    Screener_1!E9, "")</f>
        <v/>
      </c>
      <c r="H8" t="str">
        <f>IF(ISNUMBER(Screener_1!F9),    Screener_1!F9, "")</f>
        <v/>
      </c>
      <c r="I8" t="str">
        <f>IF(ISNUMBER(Screener_1!G9),    Screener_1!G9, "")</f>
        <v/>
      </c>
      <c r="J8" t="str">
        <f>IF(ISNUMBER(Screener_1!H9),    Screener_1!H9, "")</f>
        <v/>
      </c>
      <c r="K8" t="str">
        <f t="shared" ref="K8:K71" si="2" xml:space="preserve"> IF(AND(ISNUMBER(G8),ISNUMBER(H8),ISNUMBER(I8),  ISNUMBER(J8) ), (G8+H8+I8+J8),   IF(OR(ISNUMBER(G8),ISNUMBER(H8), ISNUMBER(I8), ISNUMBER(J8) ), "Incomplete", "" ))</f>
        <v/>
      </c>
      <c r="L8" t="str">
        <f t="shared" ref="L8:L71" si="3">IF(K8 = "","",   IF(SUM(G8:J8) &gt;0,"Positive","Negative"))</f>
        <v/>
      </c>
      <c r="M8" s="45" t="str">
        <f>Screener_1!I9</f>
        <v/>
      </c>
      <c r="N8" t="str">
        <f>IF(Screener_1!J9="Y",1,IF(Screener_1!J9="N",0,""))</f>
        <v/>
      </c>
      <c r="O8" t="str">
        <f>IF(Screener_1!K9="Y",1,IF(Screener_1!K9="N",0,""))</f>
        <v/>
      </c>
      <c r="P8" t="str">
        <f>IF(Screener_1!L9="Y",1,IF(Screener_1!L9="N",0,""))</f>
        <v/>
      </c>
      <c r="Q8" t="str">
        <f>IF(Screener_1!M9="Y",1,IF(Screener_1!M9="N",0,""))</f>
        <v/>
      </c>
      <c r="R8" t="str">
        <f>IF(Screener_1!N9="Y",1,IF(Screener_1!N9="N",0,""))</f>
        <v/>
      </c>
      <c r="S8" t="str">
        <f>IF(Screener_1!O9="Y",1,IF(Screener_1!O9="N",0,""))</f>
        <v/>
      </c>
      <c r="T8">
        <f t="shared" si="1"/>
        <v>0</v>
      </c>
      <c r="U8" t="str">
        <f t="shared" ref="U8:U71" si="4">IF(T8=6,SUM(N8:S8),IF(L8="Negative",IF(OR(N8=0,N8=1),N8,"Incomplete"),IF(L8="Positive","Incomplete","")))</f>
        <v/>
      </c>
      <c r="V8" t="str">
        <f t="shared" ref="V8:V71" si="5">IF( OR(L8="Negative", ISBLANK(L8) =TRUE, L8 = ""), "",IF(COUNT(N8:S8)&gt;0,IF(SUM(N8:S8)&gt;1,"Positive","Negative"),""))</f>
        <v/>
      </c>
      <c r="W8" t="str">
        <f>Screener_1!R9</f>
        <v/>
      </c>
      <c r="X8" s="6" t="str">
        <f>IF(ISNUMBER(Screener_1!$P9),IF(ISBLANK(Screener_1!S9),"Missing",Screener_1!S9), "")</f>
        <v/>
      </c>
      <c r="Y8" s="6" t="str">
        <f>IF(ISNUMBER(Screener_1!$P9),IF(ISBLANK(Screener_1!T9),"Missing",Screener_1!T9), "")</f>
        <v/>
      </c>
      <c r="Z8" s="6" t="str">
        <f>IF(ISNUMBER(Screener_1!$P9),IF(ISBLANK(Screener_1!U9),"Missing",Screener_1!U9), "")</f>
        <v/>
      </c>
      <c r="AA8" s="6" t="str">
        <f>IF(ISTEXT(Screener_1!U9),  IF(ISBLANK(Screener_1!V9), "Missing", Screener_1!V9),"")</f>
        <v/>
      </c>
      <c r="AB8" s="6" t="str">
        <f>IF(Screener_1!U9 = "Y",  IF(ISBLANK(Screener_1!V9), "Missing", Screener_1!V9),"")</f>
        <v/>
      </c>
      <c r="AC8" s="6" t="str">
        <f xml:space="preserve"> IF((Screener_1!U9 = "Y"),   IF(ISBLANK(Screener_1!W9),"Missing",Screener_1!W9), "")</f>
        <v/>
      </c>
      <c r="AF8" s="6"/>
      <c r="AG8" s="6"/>
    </row>
    <row r="9" spans="1:35" x14ac:dyDescent="0.25">
      <c r="A9" s="125" t="str">
        <f>IF(ISNUMBER(Screener_1!A10), Screener_1!A10, "")</f>
        <v/>
      </c>
      <c r="B9" t="str">
        <f>IF(ISTEXT(Screener_1!C10), Screener_1!C10, "")</f>
        <v/>
      </c>
      <c r="F9" t="str">
        <f>IF(ISNUMBER(Screener_1!D10), Screener_1!D10, "")</f>
        <v/>
      </c>
      <c r="G9" t="str">
        <f>IF(ISNUMBER(Screener_1!E10),    Screener_1!E10, "")</f>
        <v/>
      </c>
      <c r="H9" t="str">
        <f>IF(ISNUMBER(Screener_1!F10),    Screener_1!F10, "")</f>
        <v/>
      </c>
      <c r="I9" t="str">
        <f>IF(ISNUMBER(Screener_1!G10),    Screener_1!G10, "")</f>
        <v/>
      </c>
      <c r="J9" t="str">
        <f>IF(ISNUMBER(Screener_1!H10),    Screener_1!H10, "")</f>
        <v/>
      </c>
      <c r="K9" t="str">
        <f t="shared" si="2"/>
        <v/>
      </c>
      <c r="L9" t="str">
        <f t="shared" si="3"/>
        <v/>
      </c>
      <c r="M9" s="45" t="str">
        <f>Screener_1!I10</f>
        <v/>
      </c>
      <c r="N9" t="str">
        <f>IF(Screener_1!J10="Y",1,IF(Screener_1!J10="N",0,""))</f>
        <v/>
      </c>
      <c r="O9" t="str">
        <f>IF(Screener_1!K10="Y",1,IF(Screener_1!K10="N",0,""))</f>
        <v/>
      </c>
      <c r="P9" t="str">
        <f>IF(Screener_1!L10="Y",1,IF(Screener_1!L10="N",0,""))</f>
        <v/>
      </c>
      <c r="Q9" t="str">
        <f>IF(Screener_1!M10="Y",1,IF(Screener_1!M10="N",0,""))</f>
        <v/>
      </c>
      <c r="R9" t="str">
        <f>IF(Screener_1!N10="Y",1,IF(Screener_1!N10="N",0,""))</f>
        <v/>
      </c>
      <c r="S9" t="str">
        <f>IF(Screener_1!O10="Y",1,IF(Screener_1!O10="N",0,""))</f>
        <v/>
      </c>
      <c r="T9">
        <f t="shared" si="1"/>
        <v>0</v>
      </c>
      <c r="U9" t="str">
        <f t="shared" si="4"/>
        <v/>
      </c>
      <c r="V9" t="str">
        <f t="shared" si="5"/>
        <v/>
      </c>
      <c r="W9" t="str">
        <f>Screener_1!R10</f>
        <v/>
      </c>
      <c r="X9" s="6" t="str">
        <f>IF(ISNUMBER(Screener_1!$P10),IF(ISBLANK(Screener_1!S10),"Missing",Screener_1!S10), "")</f>
        <v/>
      </c>
      <c r="Y9" s="6" t="str">
        <f>IF(ISNUMBER(Screener_1!$P10),IF(ISBLANK(Screener_1!T10),"Missing",Screener_1!T10), "")</f>
        <v/>
      </c>
      <c r="Z9" s="6" t="str">
        <f>IF(ISNUMBER(Screener_1!$P10),IF(ISBLANK(Screener_1!U10),"Missing",Screener_1!U10), "")</f>
        <v/>
      </c>
      <c r="AA9" s="6" t="str">
        <f>IF(ISTEXT(Screener_1!U10),  IF(ISBLANK(Screener_1!V10), "Missing", Screener_1!V10),"")</f>
        <v/>
      </c>
      <c r="AB9" s="6" t="str">
        <f>IF(Screener_1!U10 = "Y",  IF(ISBLANK(Screener_1!V10), "Missing", Screener_1!V10),"")</f>
        <v/>
      </c>
      <c r="AC9" s="6" t="str">
        <f xml:space="preserve"> IF((Screener_1!U10 = "Y"),   IF(ISBLANK(Screener_1!W10),"Missing",Screener_1!W10), "")</f>
        <v/>
      </c>
      <c r="AF9" s="6"/>
      <c r="AG9" s="6"/>
    </row>
    <row r="10" spans="1:35" x14ac:dyDescent="0.25">
      <c r="A10" s="125" t="str">
        <f>IF(ISNUMBER(Screener_1!A11), Screener_1!A11, "")</f>
        <v/>
      </c>
      <c r="B10" t="str">
        <f>IF(ISTEXT(Screener_1!C11), Screener_1!C11, "")</f>
        <v/>
      </c>
      <c r="F10" t="str">
        <f>IF(ISNUMBER(Screener_1!D11), Screener_1!D11, "")</f>
        <v/>
      </c>
      <c r="G10" t="str">
        <f>IF(ISNUMBER(Screener_1!E11),    Screener_1!E11, "")</f>
        <v/>
      </c>
      <c r="H10" t="str">
        <f>IF(ISNUMBER(Screener_1!F11),    Screener_1!F11, "")</f>
        <v/>
      </c>
      <c r="I10" t="str">
        <f>IF(ISNUMBER(Screener_1!G11),    Screener_1!G11, "")</f>
        <v/>
      </c>
      <c r="J10" t="str">
        <f>IF(ISNUMBER(Screener_1!H11),    Screener_1!H11, "")</f>
        <v/>
      </c>
      <c r="K10" t="str">
        <f t="shared" si="2"/>
        <v/>
      </c>
      <c r="L10" t="str">
        <f t="shared" si="3"/>
        <v/>
      </c>
      <c r="M10" s="45" t="str">
        <f>Screener_1!I11</f>
        <v/>
      </c>
      <c r="N10" t="str">
        <f>IF(Screener_1!J11="Y",1,IF(Screener_1!J11="N",0,""))</f>
        <v/>
      </c>
      <c r="O10" t="str">
        <f>IF(Screener_1!K11="Y",1,IF(Screener_1!K11="N",0,""))</f>
        <v/>
      </c>
      <c r="P10" t="str">
        <f>IF(Screener_1!L11="Y",1,IF(Screener_1!L11="N",0,""))</f>
        <v/>
      </c>
      <c r="Q10" t="str">
        <f>IF(Screener_1!M11="Y",1,IF(Screener_1!M11="N",0,""))</f>
        <v/>
      </c>
      <c r="R10" t="str">
        <f>IF(Screener_1!N11="Y",1,IF(Screener_1!N11="N",0,""))</f>
        <v/>
      </c>
      <c r="S10" t="str">
        <f>IF(Screener_1!O11="Y",1,IF(Screener_1!O11="N",0,""))</f>
        <v/>
      </c>
      <c r="T10">
        <f t="shared" si="1"/>
        <v>0</v>
      </c>
      <c r="U10" t="str">
        <f t="shared" si="4"/>
        <v/>
      </c>
      <c r="V10" t="str">
        <f t="shared" si="5"/>
        <v/>
      </c>
      <c r="W10" t="str">
        <f>Screener_1!R11</f>
        <v/>
      </c>
      <c r="X10" s="6" t="str">
        <f>IF(ISNUMBER(Screener_1!$P11),IF(ISBLANK(Screener_1!S11),"Missing",Screener_1!S11), "")</f>
        <v/>
      </c>
      <c r="Y10" s="6" t="str">
        <f>IF(ISNUMBER(Screener_1!$P11),IF(ISBLANK(Screener_1!T11),"Missing",Screener_1!T11), "")</f>
        <v/>
      </c>
      <c r="Z10" s="6" t="str">
        <f>IF(ISNUMBER(Screener_1!$P11),IF(ISBLANK(Screener_1!U11),"Missing",Screener_1!U11), "")</f>
        <v/>
      </c>
      <c r="AA10" s="6" t="str">
        <f>IF(ISTEXT(Screener_1!U11),  IF(ISBLANK(Screener_1!V11), "Missing", Screener_1!V11),"")</f>
        <v/>
      </c>
      <c r="AB10" s="6" t="str">
        <f>IF(Screener_1!U11 = "Y",  IF(ISBLANK(Screener_1!V11), "Missing", Screener_1!V11),"")</f>
        <v/>
      </c>
      <c r="AC10" s="6" t="str">
        <f xml:space="preserve"> IF((Screener_1!U11 = "Y"),   IF(ISBLANK(Screener_1!W11),"Missing",Screener_1!W11), "")</f>
        <v/>
      </c>
      <c r="AF10" s="6"/>
      <c r="AG10" s="6"/>
    </row>
    <row r="11" spans="1:35" x14ac:dyDescent="0.25">
      <c r="A11" s="125" t="str">
        <f>IF(ISNUMBER(Screener_1!A12), Screener_1!A12, "")</f>
        <v/>
      </c>
      <c r="B11" t="str">
        <f>IF(ISTEXT(Screener_1!C12), Screener_1!C12, "")</f>
        <v/>
      </c>
      <c r="F11" t="str">
        <f>IF(ISNUMBER(Screener_1!D12), Screener_1!D12, "")</f>
        <v/>
      </c>
      <c r="G11" t="str">
        <f>IF(ISNUMBER(Screener_1!E12),    Screener_1!E12, "")</f>
        <v/>
      </c>
      <c r="H11" t="str">
        <f>IF(ISNUMBER(Screener_1!F12),    Screener_1!F12, "")</f>
        <v/>
      </c>
      <c r="I11" t="str">
        <f>IF(ISNUMBER(Screener_1!G12),    Screener_1!G12, "")</f>
        <v/>
      </c>
      <c r="J11" t="str">
        <f>IF(ISNUMBER(Screener_1!H12),    Screener_1!H12, "")</f>
        <v/>
      </c>
      <c r="K11" t="str">
        <f t="shared" si="2"/>
        <v/>
      </c>
      <c r="L11" t="str">
        <f t="shared" si="3"/>
        <v/>
      </c>
      <c r="M11" s="45" t="str">
        <f>Screener_1!I12</f>
        <v/>
      </c>
      <c r="N11" t="str">
        <f>IF(Screener_1!J12="Y",1,IF(Screener_1!J12="N",0,""))</f>
        <v/>
      </c>
      <c r="O11" t="str">
        <f>IF(Screener_1!K12="Y",1,IF(Screener_1!K12="N",0,""))</f>
        <v/>
      </c>
      <c r="P11" t="str">
        <f>IF(Screener_1!L12="Y",1,IF(Screener_1!L12="N",0,""))</f>
        <v/>
      </c>
      <c r="Q11" t="str">
        <f>IF(Screener_1!M12="Y",1,IF(Screener_1!M12="N",0,""))</f>
        <v/>
      </c>
      <c r="R11" t="str">
        <f>IF(Screener_1!N12="Y",1,IF(Screener_1!N12="N",0,""))</f>
        <v/>
      </c>
      <c r="S11" t="str">
        <f>IF(Screener_1!O12="Y",1,IF(Screener_1!O12="N",0,""))</f>
        <v/>
      </c>
      <c r="T11">
        <f t="shared" si="1"/>
        <v>0</v>
      </c>
      <c r="U11" t="str">
        <f t="shared" si="4"/>
        <v/>
      </c>
      <c r="V11" t="str">
        <f t="shared" si="5"/>
        <v/>
      </c>
      <c r="W11" t="str">
        <f>Screener_1!R12</f>
        <v/>
      </c>
      <c r="X11" s="6" t="str">
        <f>IF(ISNUMBER(Screener_1!$P12),IF(ISBLANK(Screener_1!S12),"Missing",Screener_1!S12), "")</f>
        <v/>
      </c>
      <c r="Y11" s="6" t="str">
        <f>IF(ISNUMBER(Screener_1!$P12),IF(ISBLANK(Screener_1!T12),"Missing",Screener_1!T12), "")</f>
        <v/>
      </c>
      <c r="Z11" s="6" t="str">
        <f>IF(ISNUMBER(Screener_1!$P12),IF(ISBLANK(Screener_1!U12),"Missing",Screener_1!U12), "")</f>
        <v/>
      </c>
      <c r="AA11" s="6" t="str">
        <f>IF(ISTEXT(Screener_1!U12),  IF(ISBLANK(Screener_1!V12), "Missing", Screener_1!V12),"")</f>
        <v/>
      </c>
      <c r="AB11" s="6" t="str">
        <f>IF(Screener_1!U12 = "Y",  IF(ISBLANK(Screener_1!V12), "Missing", Screener_1!V12),"")</f>
        <v/>
      </c>
      <c r="AC11" s="6" t="str">
        <f xml:space="preserve"> IF((Screener_1!U12 = "Y"),   IF(ISBLANK(Screener_1!W12),"Missing",Screener_1!W12), "")</f>
        <v/>
      </c>
      <c r="AF11" s="6"/>
      <c r="AG11" s="6"/>
    </row>
    <row r="12" spans="1:35" x14ac:dyDescent="0.25">
      <c r="A12" s="125" t="str">
        <f>IF(ISNUMBER(Screener_1!A13), Screener_1!A13, "")</f>
        <v/>
      </c>
      <c r="B12" t="str">
        <f>IF(ISTEXT(Screener_1!C13), Screener_1!C13, "")</f>
        <v/>
      </c>
      <c r="F12" t="str">
        <f>IF(ISNUMBER(Screener_1!D13), Screener_1!D13, "")</f>
        <v/>
      </c>
      <c r="G12" t="str">
        <f>IF(ISNUMBER(Screener_1!E13),    Screener_1!E13, "")</f>
        <v/>
      </c>
      <c r="H12" t="str">
        <f>IF(ISNUMBER(Screener_1!F13),    Screener_1!F13, "")</f>
        <v/>
      </c>
      <c r="I12" t="str">
        <f>IF(ISNUMBER(Screener_1!G13),    Screener_1!G13, "")</f>
        <v/>
      </c>
      <c r="J12" t="str">
        <f>IF(ISNUMBER(Screener_1!H13),    Screener_1!H13, "")</f>
        <v/>
      </c>
      <c r="K12" t="str">
        <f t="shared" si="2"/>
        <v/>
      </c>
      <c r="L12" t="str">
        <f t="shared" si="3"/>
        <v/>
      </c>
      <c r="M12" s="45" t="str">
        <f>Screener_1!I13</f>
        <v/>
      </c>
      <c r="N12" t="str">
        <f>IF(Screener_1!J13="Y",1,IF(Screener_1!J13="N",0,""))</f>
        <v/>
      </c>
      <c r="O12" t="str">
        <f>IF(Screener_1!K13="Y",1,IF(Screener_1!K13="N",0,""))</f>
        <v/>
      </c>
      <c r="P12" t="str">
        <f>IF(Screener_1!L13="Y",1,IF(Screener_1!L13="N",0,""))</f>
        <v/>
      </c>
      <c r="Q12" t="str">
        <f>IF(Screener_1!M13="Y",1,IF(Screener_1!M13="N",0,""))</f>
        <v/>
      </c>
      <c r="R12" t="str">
        <f>IF(Screener_1!N13="Y",1,IF(Screener_1!N13="N",0,""))</f>
        <v/>
      </c>
      <c r="S12" t="str">
        <f>IF(Screener_1!O13="Y",1,IF(Screener_1!O13="N",0,""))</f>
        <v/>
      </c>
      <c r="T12">
        <f t="shared" si="1"/>
        <v>0</v>
      </c>
      <c r="U12" t="str">
        <f t="shared" si="4"/>
        <v/>
      </c>
      <c r="V12" t="str">
        <f t="shared" si="5"/>
        <v/>
      </c>
      <c r="W12" t="str">
        <f>Screener_1!R13</f>
        <v/>
      </c>
      <c r="X12" s="6" t="str">
        <f>IF(ISNUMBER(Screener_1!$P13),IF(ISBLANK(Screener_1!S13),"Missing",Screener_1!S13), "")</f>
        <v/>
      </c>
      <c r="Y12" s="6" t="str">
        <f>IF(ISNUMBER(Screener_1!$P13),IF(ISBLANK(Screener_1!T13),"Missing",Screener_1!T13), "")</f>
        <v/>
      </c>
      <c r="Z12" s="6" t="str">
        <f>IF(ISNUMBER(Screener_1!$P13),IF(ISBLANK(Screener_1!U13),"Missing",Screener_1!U13), "")</f>
        <v/>
      </c>
      <c r="AA12" s="6" t="str">
        <f>IF(ISTEXT(Screener_1!U13),  IF(ISBLANK(Screener_1!V13), "Missing", Screener_1!V13),"")</f>
        <v/>
      </c>
      <c r="AB12" s="6" t="str">
        <f>IF(Screener_1!U13 = "Y",  IF(ISBLANK(Screener_1!V13), "Missing", Screener_1!V13),"")</f>
        <v/>
      </c>
      <c r="AC12" s="6" t="str">
        <f xml:space="preserve"> IF((Screener_1!U13 = "Y"),   IF(ISBLANK(Screener_1!W13),"Missing",Screener_1!W13), "")</f>
        <v/>
      </c>
      <c r="AF12" s="6"/>
      <c r="AG12" s="6"/>
    </row>
    <row r="13" spans="1:35" x14ac:dyDescent="0.25">
      <c r="A13" s="125" t="str">
        <f>IF(ISNUMBER(Screener_1!A14), Screener_1!A14, "")</f>
        <v/>
      </c>
      <c r="B13" t="str">
        <f>IF(ISTEXT(Screener_1!C14), Screener_1!C14, "")</f>
        <v/>
      </c>
      <c r="F13" t="str">
        <f>IF(ISNUMBER(Screener_1!D14), Screener_1!D14, "")</f>
        <v/>
      </c>
      <c r="G13" t="str">
        <f>IF(ISNUMBER(Screener_1!E14),    Screener_1!E14, "")</f>
        <v/>
      </c>
      <c r="H13" t="str">
        <f>IF(ISNUMBER(Screener_1!F14),    Screener_1!F14, "")</f>
        <v/>
      </c>
      <c r="I13" t="str">
        <f>IF(ISNUMBER(Screener_1!G14),    Screener_1!G14, "")</f>
        <v/>
      </c>
      <c r="J13" t="str">
        <f>IF(ISNUMBER(Screener_1!H14),    Screener_1!H14, "")</f>
        <v/>
      </c>
      <c r="K13" t="str">
        <f t="shared" si="2"/>
        <v/>
      </c>
      <c r="L13" t="str">
        <f t="shared" si="3"/>
        <v/>
      </c>
      <c r="M13" s="45" t="str">
        <f>Screener_1!I14</f>
        <v/>
      </c>
      <c r="N13" t="str">
        <f>IF(Screener_1!J14="Y",1,IF(Screener_1!J14="N",0,""))</f>
        <v/>
      </c>
      <c r="O13" t="str">
        <f>IF(Screener_1!K14="Y",1,IF(Screener_1!K14="N",0,""))</f>
        <v/>
      </c>
      <c r="P13" t="str">
        <f>IF(Screener_1!L14="Y",1,IF(Screener_1!L14="N",0,""))</f>
        <v/>
      </c>
      <c r="Q13" t="str">
        <f>IF(Screener_1!M14="Y",1,IF(Screener_1!M14="N",0,""))</f>
        <v/>
      </c>
      <c r="R13" t="str">
        <f>IF(Screener_1!N14="Y",1,IF(Screener_1!N14="N",0,""))</f>
        <v/>
      </c>
      <c r="S13" t="str">
        <f>IF(Screener_1!O14="Y",1,IF(Screener_1!O14="N",0,""))</f>
        <v/>
      </c>
      <c r="T13">
        <f t="shared" si="1"/>
        <v>0</v>
      </c>
      <c r="U13" t="str">
        <f t="shared" si="4"/>
        <v/>
      </c>
      <c r="V13" t="str">
        <f t="shared" si="5"/>
        <v/>
      </c>
      <c r="W13" t="str">
        <f>Screener_1!R14</f>
        <v/>
      </c>
      <c r="X13" s="6" t="str">
        <f>IF(ISNUMBER(Screener_1!$P14),IF(ISBLANK(Screener_1!S14),"Missing",Screener_1!S14), "")</f>
        <v/>
      </c>
      <c r="Y13" s="6" t="str">
        <f>IF(ISNUMBER(Screener_1!$P14),IF(ISBLANK(Screener_1!T14),"Missing",Screener_1!T14), "")</f>
        <v/>
      </c>
      <c r="Z13" s="6" t="str">
        <f>IF(ISNUMBER(Screener_1!$P14),IF(ISBLANK(Screener_1!U14),"Missing",Screener_1!U14), "")</f>
        <v/>
      </c>
      <c r="AA13" s="6" t="str">
        <f>IF(ISTEXT(Screener_1!U14),  IF(ISBLANK(Screener_1!V14), "Missing", Screener_1!V14),"")</f>
        <v/>
      </c>
      <c r="AB13" s="6" t="str">
        <f>IF(Screener_1!U14 = "Y",  IF(ISBLANK(Screener_1!V14), "Missing", Screener_1!V14),"")</f>
        <v/>
      </c>
      <c r="AC13" s="6" t="str">
        <f xml:space="preserve"> IF((Screener_1!U14 = "Y"),   IF(ISBLANK(Screener_1!W14),"Missing",Screener_1!W14), "")</f>
        <v/>
      </c>
      <c r="AF13" s="6"/>
      <c r="AG13" s="6"/>
    </row>
    <row r="14" spans="1:35" x14ac:dyDescent="0.25">
      <c r="A14" s="125" t="str">
        <f>IF(ISNUMBER(Screener_1!A15), Screener_1!A15, "")</f>
        <v/>
      </c>
      <c r="B14" t="str">
        <f>IF(ISTEXT(Screener_1!C15), Screener_1!C15, "")</f>
        <v/>
      </c>
      <c r="F14" t="str">
        <f>IF(ISNUMBER(Screener_1!D15), Screener_1!D15, "")</f>
        <v/>
      </c>
      <c r="G14" t="str">
        <f>IF(ISNUMBER(Screener_1!E15),    Screener_1!E15, "")</f>
        <v/>
      </c>
      <c r="H14" t="str">
        <f>IF(ISNUMBER(Screener_1!F15),    Screener_1!F15, "")</f>
        <v/>
      </c>
      <c r="I14" t="str">
        <f>IF(ISNUMBER(Screener_1!G15),    Screener_1!G15, "")</f>
        <v/>
      </c>
      <c r="J14" t="str">
        <f>IF(ISNUMBER(Screener_1!H15),    Screener_1!H15, "")</f>
        <v/>
      </c>
      <c r="K14" t="str">
        <f t="shared" si="2"/>
        <v/>
      </c>
      <c r="L14" t="str">
        <f t="shared" si="3"/>
        <v/>
      </c>
      <c r="M14" s="45" t="str">
        <f>Screener_1!I15</f>
        <v/>
      </c>
      <c r="N14" t="str">
        <f>IF(Screener_1!J15="Y",1,IF(Screener_1!J15="N",0,""))</f>
        <v/>
      </c>
      <c r="O14" t="str">
        <f>IF(Screener_1!K15="Y",1,IF(Screener_1!K15="N",0,""))</f>
        <v/>
      </c>
      <c r="P14" t="str">
        <f>IF(Screener_1!L15="Y",1,IF(Screener_1!L15="N",0,""))</f>
        <v/>
      </c>
      <c r="Q14" t="str">
        <f>IF(Screener_1!M15="Y",1,IF(Screener_1!M15="N",0,""))</f>
        <v/>
      </c>
      <c r="R14" t="str">
        <f>IF(Screener_1!N15="Y",1,IF(Screener_1!N15="N",0,""))</f>
        <v/>
      </c>
      <c r="S14" t="str">
        <f>IF(Screener_1!O15="Y",1,IF(Screener_1!O15="N",0,""))</f>
        <v/>
      </c>
      <c r="T14">
        <f t="shared" si="1"/>
        <v>0</v>
      </c>
      <c r="U14" t="str">
        <f t="shared" si="4"/>
        <v/>
      </c>
      <c r="V14" t="str">
        <f t="shared" si="5"/>
        <v/>
      </c>
      <c r="W14" t="str">
        <f>Screener_1!R15</f>
        <v/>
      </c>
      <c r="X14" s="6" t="str">
        <f>IF(ISNUMBER(Screener_1!$P15),IF(ISBLANK(Screener_1!S15),"Missing",Screener_1!S15), "")</f>
        <v/>
      </c>
      <c r="Y14" s="6" t="str">
        <f>IF(ISNUMBER(Screener_1!$P15),IF(ISBLANK(Screener_1!T15),"Missing",Screener_1!T15), "")</f>
        <v/>
      </c>
      <c r="Z14" s="6" t="str">
        <f>IF(ISNUMBER(Screener_1!$P15),IF(ISBLANK(Screener_1!U15),"Missing",Screener_1!U15), "")</f>
        <v/>
      </c>
      <c r="AA14" s="6" t="str">
        <f>IF(ISTEXT(Screener_1!U15),  IF(ISBLANK(Screener_1!V15), "Missing", Screener_1!V15),"")</f>
        <v/>
      </c>
      <c r="AB14" s="6" t="str">
        <f>IF(Screener_1!U15 = "Y",  IF(ISBLANK(Screener_1!V15), "Missing", Screener_1!V15),"")</f>
        <v/>
      </c>
      <c r="AC14" s="6" t="str">
        <f xml:space="preserve"> IF((Screener_1!U15 = "Y"),   IF(ISBLANK(Screener_1!W15),"Missing",Screener_1!W15), "")</f>
        <v/>
      </c>
      <c r="AF14" s="6"/>
      <c r="AG14" s="6"/>
    </row>
    <row r="15" spans="1:35" x14ac:dyDescent="0.25">
      <c r="A15" s="125" t="str">
        <f>IF(ISNUMBER(Screener_1!A16), Screener_1!A16, "")</f>
        <v/>
      </c>
      <c r="B15" t="str">
        <f>IF(ISTEXT(Screener_1!C16), Screener_1!C16, "")</f>
        <v/>
      </c>
      <c r="F15" t="str">
        <f>IF(ISNUMBER(Screener_1!D16), Screener_1!D16, "")</f>
        <v/>
      </c>
      <c r="G15" t="str">
        <f>IF(ISNUMBER(Screener_1!E16),    Screener_1!E16, "")</f>
        <v/>
      </c>
      <c r="H15" t="str">
        <f>IF(ISNUMBER(Screener_1!F16),    Screener_1!F16, "")</f>
        <v/>
      </c>
      <c r="I15" t="str">
        <f>IF(ISNUMBER(Screener_1!G16),    Screener_1!G16, "")</f>
        <v/>
      </c>
      <c r="J15" t="str">
        <f>IF(ISNUMBER(Screener_1!H16),    Screener_1!H16, "")</f>
        <v/>
      </c>
      <c r="K15" t="str">
        <f t="shared" si="2"/>
        <v/>
      </c>
      <c r="L15" t="str">
        <f t="shared" si="3"/>
        <v/>
      </c>
      <c r="M15" s="45" t="str">
        <f>Screener_1!I16</f>
        <v/>
      </c>
      <c r="N15" t="str">
        <f>IF(Screener_1!J16="Y",1,IF(Screener_1!J16="N",0,""))</f>
        <v/>
      </c>
      <c r="O15" t="str">
        <f>IF(Screener_1!K16="Y",1,IF(Screener_1!K16="N",0,""))</f>
        <v/>
      </c>
      <c r="P15" t="str">
        <f>IF(Screener_1!L16="Y",1,IF(Screener_1!L16="N",0,""))</f>
        <v/>
      </c>
      <c r="Q15" t="str">
        <f>IF(Screener_1!M16="Y",1,IF(Screener_1!M16="N",0,""))</f>
        <v/>
      </c>
      <c r="R15" t="str">
        <f>IF(Screener_1!N16="Y",1,IF(Screener_1!N16="N",0,""))</f>
        <v/>
      </c>
      <c r="S15" t="str">
        <f>IF(Screener_1!O16="Y",1,IF(Screener_1!O16="N",0,""))</f>
        <v/>
      </c>
      <c r="T15">
        <f t="shared" si="1"/>
        <v>0</v>
      </c>
      <c r="U15" t="str">
        <f t="shared" si="4"/>
        <v/>
      </c>
      <c r="V15" t="str">
        <f t="shared" si="5"/>
        <v/>
      </c>
      <c r="W15" t="str">
        <f>Screener_1!R16</f>
        <v/>
      </c>
      <c r="X15" s="6" t="str">
        <f>IF(ISNUMBER(Screener_1!$P16),IF(ISBLANK(Screener_1!S16),"Missing",Screener_1!S16), "")</f>
        <v/>
      </c>
      <c r="Y15" s="6" t="str">
        <f>IF(ISNUMBER(Screener_1!$P16),IF(ISBLANK(Screener_1!T16),"Missing",Screener_1!T16), "")</f>
        <v/>
      </c>
      <c r="Z15" s="6" t="str">
        <f>IF(ISNUMBER(Screener_1!$P16),IF(ISBLANK(Screener_1!U16),"Missing",Screener_1!U16), "")</f>
        <v/>
      </c>
      <c r="AA15" s="6" t="str">
        <f>IF(ISTEXT(Screener_1!U16),  IF(ISBLANK(Screener_1!V16), "Missing", Screener_1!V16),"")</f>
        <v/>
      </c>
      <c r="AB15" s="6" t="str">
        <f>IF(Screener_1!U16 = "Y",  IF(ISBLANK(Screener_1!V16), "Missing", Screener_1!V16),"")</f>
        <v/>
      </c>
      <c r="AC15" s="6" t="str">
        <f xml:space="preserve"> IF((Screener_1!U16 = "Y"),   IF(ISBLANK(Screener_1!W16),"Missing",Screener_1!W16), "")</f>
        <v/>
      </c>
      <c r="AF15" s="6"/>
      <c r="AG15" s="6"/>
    </row>
    <row r="16" spans="1:35" x14ac:dyDescent="0.25">
      <c r="A16" s="125" t="str">
        <f>IF(ISNUMBER(Screener_1!A17), Screener_1!A17, "")</f>
        <v/>
      </c>
      <c r="B16" t="str">
        <f>IF(ISTEXT(Screener_1!C17), Screener_1!C17, "")</f>
        <v/>
      </c>
      <c r="F16" t="str">
        <f>IF(ISNUMBER(Screener_1!D17), Screener_1!D17, "")</f>
        <v/>
      </c>
      <c r="G16" t="str">
        <f>IF(ISNUMBER(Screener_1!E17),    Screener_1!E17, "")</f>
        <v/>
      </c>
      <c r="H16" t="str">
        <f>IF(ISNUMBER(Screener_1!F17),    Screener_1!F17, "")</f>
        <v/>
      </c>
      <c r="I16" t="str">
        <f>IF(ISNUMBER(Screener_1!G17),    Screener_1!G17, "")</f>
        <v/>
      </c>
      <c r="J16" t="str">
        <f>IF(ISNUMBER(Screener_1!H17),    Screener_1!H17, "")</f>
        <v/>
      </c>
      <c r="K16" t="str">
        <f t="shared" si="2"/>
        <v/>
      </c>
      <c r="L16" t="str">
        <f t="shared" si="3"/>
        <v/>
      </c>
      <c r="M16" s="45" t="str">
        <f>Screener_1!I17</f>
        <v/>
      </c>
      <c r="N16" t="str">
        <f>IF(Screener_1!J17="Y",1,IF(Screener_1!J17="N",0,""))</f>
        <v/>
      </c>
      <c r="O16" t="str">
        <f>IF(Screener_1!K17="Y",1,IF(Screener_1!K17="N",0,""))</f>
        <v/>
      </c>
      <c r="P16" t="str">
        <f>IF(Screener_1!L17="Y",1,IF(Screener_1!L17="N",0,""))</f>
        <v/>
      </c>
      <c r="Q16" t="str">
        <f>IF(Screener_1!M17="Y",1,IF(Screener_1!M17="N",0,""))</f>
        <v/>
      </c>
      <c r="R16" t="str">
        <f>IF(Screener_1!N17="Y",1,IF(Screener_1!N17="N",0,""))</f>
        <v/>
      </c>
      <c r="S16" t="str">
        <f>IF(Screener_1!O17="Y",1,IF(Screener_1!O17="N",0,""))</f>
        <v/>
      </c>
      <c r="T16">
        <f t="shared" si="1"/>
        <v>0</v>
      </c>
      <c r="U16" t="str">
        <f t="shared" si="4"/>
        <v/>
      </c>
      <c r="V16" t="str">
        <f t="shared" si="5"/>
        <v/>
      </c>
      <c r="W16" t="str">
        <f>Screener_1!R17</f>
        <v/>
      </c>
      <c r="X16" s="6" t="str">
        <f>IF(ISNUMBER(Screener_1!$P17),IF(ISBLANK(Screener_1!S17),"Missing",Screener_1!S17), "")</f>
        <v/>
      </c>
      <c r="Y16" s="6" t="str">
        <f>IF(ISNUMBER(Screener_1!$P17),IF(ISBLANK(Screener_1!T17),"Missing",Screener_1!T17), "")</f>
        <v/>
      </c>
      <c r="Z16" s="6" t="str">
        <f>IF(ISNUMBER(Screener_1!$P17),IF(ISBLANK(Screener_1!U17),"Missing",Screener_1!U17), "")</f>
        <v/>
      </c>
      <c r="AA16" s="6" t="str">
        <f>IF(ISTEXT(Screener_1!U17),  IF(ISBLANK(Screener_1!V17), "Missing", Screener_1!V17),"")</f>
        <v/>
      </c>
      <c r="AB16" s="6" t="str">
        <f>IF(Screener_1!U17 = "Y",  IF(ISBLANK(Screener_1!V17), "Missing", Screener_1!V17),"")</f>
        <v/>
      </c>
      <c r="AC16" s="6" t="str">
        <f xml:space="preserve"> IF((Screener_1!U17 = "Y"),   IF(ISBLANK(Screener_1!W17),"Missing",Screener_1!W17), "")</f>
        <v/>
      </c>
      <c r="AF16" s="6"/>
      <c r="AG16" s="6"/>
    </row>
    <row r="17" spans="1:33" x14ac:dyDescent="0.25">
      <c r="A17" s="125" t="str">
        <f>IF(ISNUMBER(Screener_1!A18), Screener_1!A18, "")</f>
        <v/>
      </c>
      <c r="B17" t="str">
        <f>IF(ISTEXT(Screener_1!C18), Screener_1!C18, "")</f>
        <v/>
      </c>
      <c r="F17" t="str">
        <f>IF(ISNUMBER(Screener_1!D18), Screener_1!D18, "")</f>
        <v/>
      </c>
      <c r="G17" t="str">
        <f>IF(ISNUMBER(Screener_1!E18),    Screener_1!E18, "")</f>
        <v/>
      </c>
      <c r="H17" t="str">
        <f>IF(ISNUMBER(Screener_1!F18),    Screener_1!F18, "")</f>
        <v/>
      </c>
      <c r="I17" t="str">
        <f>IF(ISNUMBER(Screener_1!G18),    Screener_1!G18, "")</f>
        <v/>
      </c>
      <c r="J17" t="str">
        <f>IF(ISNUMBER(Screener_1!H18),    Screener_1!H18, "")</f>
        <v/>
      </c>
      <c r="K17" t="str">
        <f t="shared" si="2"/>
        <v/>
      </c>
      <c r="L17" t="str">
        <f t="shared" si="3"/>
        <v/>
      </c>
      <c r="M17" s="45" t="str">
        <f>Screener_1!I18</f>
        <v/>
      </c>
      <c r="N17" t="str">
        <f>IF(Screener_1!J18="Y",1,IF(Screener_1!J18="N",0,""))</f>
        <v/>
      </c>
      <c r="O17" t="str">
        <f>IF(Screener_1!K18="Y",1,IF(Screener_1!K18="N",0,""))</f>
        <v/>
      </c>
      <c r="P17" t="str">
        <f>IF(Screener_1!L18="Y",1,IF(Screener_1!L18="N",0,""))</f>
        <v/>
      </c>
      <c r="Q17" t="str">
        <f>IF(Screener_1!M18="Y",1,IF(Screener_1!M18="N",0,""))</f>
        <v/>
      </c>
      <c r="R17" t="str">
        <f>IF(Screener_1!N18="Y",1,IF(Screener_1!N18="N",0,""))</f>
        <v/>
      </c>
      <c r="S17" t="str">
        <f>IF(Screener_1!O18="Y",1,IF(Screener_1!O18="N",0,""))</f>
        <v/>
      </c>
      <c r="T17">
        <f t="shared" si="1"/>
        <v>0</v>
      </c>
      <c r="U17" t="str">
        <f t="shared" si="4"/>
        <v/>
      </c>
      <c r="V17" t="str">
        <f t="shared" si="5"/>
        <v/>
      </c>
      <c r="W17" t="str">
        <f>Screener_1!R18</f>
        <v/>
      </c>
      <c r="X17" s="6" t="str">
        <f>IF(ISNUMBER(Screener_1!$P18),IF(ISBLANK(Screener_1!S18),"Missing",Screener_1!S18), "")</f>
        <v/>
      </c>
      <c r="Y17" s="6" t="str">
        <f>IF(ISNUMBER(Screener_1!$P18),IF(ISBLANK(Screener_1!T18),"Missing",Screener_1!T18), "")</f>
        <v/>
      </c>
      <c r="Z17" s="6" t="str">
        <f>IF(ISNUMBER(Screener_1!$P18),IF(ISBLANK(Screener_1!U18),"Missing",Screener_1!U18), "")</f>
        <v/>
      </c>
      <c r="AA17" s="6" t="str">
        <f>IF(ISTEXT(Screener_1!U18),  IF(ISBLANK(Screener_1!V18), "Missing", Screener_1!V18),"")</f>
        <v/>
      </c>
      <c r="AB17" s="6" t="str">
        <f>IF(Screener_1!U18 = "Y",  IF(ISBLANK(Screener_1!V18), "Missing", Screener_1!V18),"")</f>
        <v/>
      </c>
      <c r="AC17" s="6" t="str">
        <f xml:space="preserve"> IF((Screener_1!U18 = "Y"),   IF(ISBLANK(Screener_1!W18),"Missing",Screener_1!W18), "")</f>
        <v/>
      </c>
      <c r="AF17" s="6"/>
      <c r="AG17" s="6"/>
    </row>
    <row r="18" spans="1:33" x14ac:dyDescent="0.25">
      <c r="A18" s="125" t="str">
        <f>IF(ISNUMBER(Screener_1!A19), Screener_1!A19, "")</f>
        <v/>
      </c>
      <c r="B18" t="str">
        <f>IF(ISTEXT(Screener_1!C19), Screener_1!C19, "")</f>
        <v/>
      </c>
      <c r="F18" t="str">
        <f>IF(ISNUMBER(Screener_1!D19), Screener_1!D19, "")</f>
        <v/>
      </c>
      <c r="G18" t="str">
        <f>IF(ISNUMBER(Screener_1!E19),    Screener_1!E19, "")</f>
        <v/>
      </c>
      <c r="H18" t="str">
        <f>IF(ISNUMBER(Screener_1!F19),    Screener_1!F19, "")</f>
        <v/>
      </c>
      <c r="I18" t="str">
        <f>IF(ISNUMBER(Screener_1!G19),    Screener_1!G19, "")</f>
        <v/>
      </c>
      <c r="J18" t="str">
        <f>IF(ISNUMBER(Screener_1!H19),    Screener_1!H19, "")</f>
        <v/>
      </c>
      <c r="K18" t="str">
        <f t="shared" si="2"/>
        <v/>
      </c>
      <c r="L18" t="str">
        <f t="shared" si="3"/>
        <v/>
      </c>
      <c r="M18" s="45" t="str">
        <f>Screener_1!I19</f>
        <v/>
      </c>
      <c r="N18" t="str">
        <f>IF(Screener_1!J19="Y",1,IF(Screener_1!J19="N",0,""))</f>
        <v/>
      </c>
      <c r="O18" t="str">
        <f>IF(Screener_1!K19="Y",1,IF(Screener_1!K19="N",0,""))</f>
        <v/>
      </c>
      <c r="P18" t="str">
        <f>IF(Screener_1!L19="Y",1,IF(Screener_1!L19="N",0,""))</f>
        <v/>
      </c>
      <c r="Q18" t="str">
        <f>IF(Screener_1!M19="Y",1,IF(Screener_1!M19="N",0,""))</f>
        <v/>
      </c>
      <c r="R18" t="str">
        <f>IF(Screener_1!N19="Y",1,IF(Screener_1!N19="N",0,""))</f>
        <v/>
      </c>
      <c r="S18" t="str">
        <f>IF(Screener_1!O19="Y",1,IF(Screener_1!O19="N",0,""))</f>
        <v/>
      </c>
      <c r="T18">
        <f t="shared" si="1"/>
        <v>0</v>
      </c>
      <c r="U18" t="str">
        <f t="shared" si="4"/>
        <v/>
      </c>
      <c r="V18" t="str">
        <f t="shared" si="5"/>
        <v/>
      </c>
      <c r="W18" t="str">
        <f>Screener_1!R19</f>
        <v/>
      </c>
      <c r="X18" s="6" t="str">
        <f>IF(ISNUMBER(Screener_1!$P19),IF(ISBLANK(Screener_1!S19),"Missing",Screener_1!S19), "")</f>
        <v/>
      </c>
      <c r="Y18" s="6" t="str">
        <f>IF(ISNUMBER(Screener_1!$P19),IF(ISBLANK(Screener_1!T19),"Missing",Screener_1!T19), "")</f>
        <v/>
      </c>
      <c r="Z18" s="6" t="str">
        <f>IF(ISNUMBER(Screener_1!$P19),IF(ISBLANK(Screener_1!U19),"Missing",Screener_1!U19), "")</f>
        <v/>
      </c>
      <c r="AA18" s="6" t="str">
        <f>IF(ISTEXT(Screener_1!U19),  IF(ISBLANK(Screener_1!V19), "Missing", Screener_1!V19),"")</f>
        <v/>
      </c>
      <c r="AB18" s="6" t="str">
        <f>IF(Screener_1!U19 = "Y",  IF(ISBLANK(Screener_1!V19), "Missing", Screener_1!V19),"")</f>
        <v/>
      </c>
      <c r="AC18" s="6" t="str">
        <f xml:space="preserve"> IF((Screener_1!U19 = "Y"),   IF(ISBLANK(Screener_1!W19),"Missing",Screener_1!W19), "")</f>
        <v/>
      </c>
      <c r="AF18" s="6"/>
      <c r="AG18" s="6"/>
    </row>
    <row r="19" spans="1:33" x14ac:dyDescent="0.25">
      <c r="A19" s="125" t="str">
        <f>IF(ISNUMBER(Screener_1!A20), Screener_1!A20, "")</f>
        <v/>
      </c>
      <c r="B19" t="str">
        <f>IF(ISTEXT(Screener_1!C20), Screener_1!C20, "")</f>
        <v/>
      </c>
      <c r="F19" t="str">
        <f>IF(ISNUMBER(Screener_1!D20), Screener_1!D20, "")</f>
        <v/>
      </c>
      <c r="G19" t="str">
        <f>IF(ISNUMBER(Screener_1!E20),    Screener_1!E20, "")</f>
        <v/>
      </c>
      <c r="H19" t="str">
        <f>IF(ISNUMBER(Screener_1!F20),    Screener_1!F20, "")</f>
        <v/>
      </c>
      <c r="I19" t="str">
        <f>IF(ISNUMBER(Screener_1!G20),    Screener_1!G20, "")</f>
        <v/>
      </c>
      <c r="J19" t="str">
        <f>IF(ISNUMBER(Screener_1!H20),    Screener_1!H20, "")</f>
        <v/>
      </c>
      <c r="K19" t="str">
        <f t="shared" si="2"/>
        <v/>
      </c>
      <c r="L19" t="str">
        <f t="shared" si="3"/>
        <v/>
      </c>
      <c r="M19" s="45" t="str">
        <f>Screener_1!I20</f>
        <v/>
      </c>
      <c r="N19" t="str">
        <f>IF(Screener_1!J20="Y",1,IF(Screener_1!J20="N",0,""))</f>
        <v/>
      </c>
      <c r="O19" t="str">
        <f>IF(Screener_1!K20="Y",1,IF(Screener_1!K20="N",0,""))</f>
        <v/>
      </c>
      <c r="P19" t="str">
        <f>IF(Screener_1!L20="Y",1,IF(Screener_1!L20="N",0,""))</f>
        <v/>
      </c>
      <c r="Q19" t="str">
        <f>IF(Screener_1!M20="Y",1,IF(Screener_1!M20="N",0,""))</f>
        <v/>
      </c>
      <c r="R19" t="str">
        <f>IF(Screener_1!N20="Y",1,IF(Screener_1!N20="N",0,""))</f>
        <v/>
      </c>
      <c r="S19" t="str">
        <f>IF(Screener_1!O20="Y",1,IF(Screener_1!O20="N",0,""))</f>
        <v/>
      </c>
      <c r="T19">
        <f t="shared" si="1"/>
        <v>0</v>
      </c>
      <c r="U19" t="str">
        <f t="shared" si="4"/>
        <v/>
      </c>
      <c r="V19" t="str">
        <f t="shared" si="5"/>
        <v/>
      </c>
      <c r="W19" t="str">
        <f>Screener_1!R20</f>
        <v/>
      </c>
      <c r="X19" s="6" t="str">
        <f>IF(ISNUMBER(Screener_1!$P20),IF(ISBLANK(Screener_1!S20),"Missing",Screener_1!S20), "")</f>
        <v/>
      </c>
      <c r="Y19" s="6" t="str">
        <f>IF(ISNUMBER(Screener_1!$P20),IF(ISBLANK(Screener_1!T20),"Missing",Screener_1!T20), "")</f>
        <v/>
      </c>
      <c r="Z19" s="6" t="str">
        <f>IF(ISNUMBER(Screener_1!$P20),IF(ISBLANK(Screener_1!U20),"Missing",Screener_1!U20), "")</f>
        <v/>
      </c>
      <c r="AA19" s="6" t="str">
        <f>IF(ISTEXT(Screener_1!U20),  IF(ISBLANK(Screener_1!V20), "Missing", Screener_1!V20),"")</f>
        <v/>
      </c>
      <c r="AB19" s="6" t="str">
        <f>IF(Screener_1!U20 = "Y",  IF(ISBLANK(Screener_1!V20), "Missing", Screener_1!V20),"")</f>
        <v/>
      </c>
      <c r="AC19" s="6" t="str">
        <f xml:space="preserve"> IF((Screener_1!U20 = "Y"),   IF(ISBLANK(Screener_1!W20),"Missing",Screener_1!W20), "")</f>
        <v/>
      </c>
      <c r="AF19" s="6"/>
      <c r="AG19" s="6"/>
    </row>
    <row r="20" spans="1:33" x14ac:dyDescent="0.25">
      <c r="A20" s="125" t="str">
        <f>IF(ISNUMBER(Screener_1!A21), Screener_1!A21, "")</f>
        <v/>
      </c>
      <c r="B20" t="str">
        <f>IF(ISTEXT(Screener_1!C21), Screener_1!C21, "")</f>
        <v/>
      </c>
      <c r="F20" t="str">
        <f>IF(ISNUMBER(Screener_1!D21), Screener_1!D21, "")</f>
        <v/>
      </c>
      <c r="G20" t="str">
        <f>IF(ISNUMBER(Screener_1!E21),    Screener_1!E21, "")</f>
        <v/>
      </c>
      <c r="H20" t="str">
        <f>IF(ISNUMBER(Screener_1!F21),    Screener_1!F21, "")</f>
        <v/>
      </c>
      <c r="I20" t="str">
        <f>IF(ISNUMBER(Screener_1!G21),    Screener_1!G21, "")</f>
        <v/>
      </c>
      <c r="J20" t="str">
        <f>IF(ISNUMBER(Screener_1!H21),    Screener_1!H21, "")</f>
        <v/>
      </c>
      <c r="K20" t="str">
        <f t="shared" si="2"/>
        <v/>
      </c>
      <c r="L20" t="str">
        <f t="shared" si="3"/>
        <v/>
      </c>
      <c r="M20" s="45" t="str">
        <f>Screener_1!I21</f>
        <v/>
      </c>
      <c r="N20" t="str">
        <f>IF(Screener_1!J21="Y",1,IF(Screener_1!J21="N",0,""))</f>
        <v/>
      </c>
      <c r="O20" t="str">
        <f>IF(Screener_1!K21="Y",1,IF(Screener_1!K21="N",0,""))</f>
        <v/>
      </c>
      <c r="P20" t="str">
        <f>IF(Screener_1!L21="Y",1,IF(Screener_1!L21="N",0,""))</f>
        <v/>
      </c>
      <c r="Q20" t="str">
        <f>IF(Screener_1!M21="Y",1,IF(Screener_1!M21="N",0,""))</f>
        <v/>
      </c>
      <c r="R20" t="str">
        <f>IF(Screener_1!N21="Y",1,IF(Screener_1!N21="N",0,""))</f>
        <v/>
      </c>
      <c r="S20" t="str">
        <f>IF(Screener_1!O21="Y",1,IF(Screener_1!O21="N",0,""))</f>
        <v/>
      </c>
      <c r="T20">
        <f t="shared" si="1"/>
        <v>0</v>
      </c>
      <c r="U20" t="str">
        <f t="shared" si="4"/>
        <v/>
      </c>
      <c r="V20" t="str">
        <f t="shared" si="5"/>
        <v/>
      </c>
      <c r="W20" t="str">
        <f>Screener_1!R21</f>
        <v/>
      </c>
      <c r="X20" s="6" t="str">
        <f>IF(ISNUMBER(Screener_1!$P21),IF(ISBLANK(Screener_1!S21),"Missing",Screener_1!S21), "")</f>
        <v/>
      </c>
      <c r="Y20" s="6" t="str">
        <f>IF(ISNUMBER(Screener_1!$P21),IF(ISBLANK(Screener_1!T21),"Missing",Screener_1!T21), "")</f>
        <v/>
      </c>
      <c r="Z20" s="6" t="str">
        <f>IF(ISNUMBER(Screener_1!$P21),IF(ISBLANK(Screener_1!U21),"Missing",Screener_1!U21), "")</f>
        <v/>
      </c>
      <c r="AA20" s="6" t="str">
        <f>IF(ISTEXT(Screener_1!U21),  IF(ISBLANK(Screener_1!V21), "Missing", Screener_1!V21),"")</f>
        <v/>
      </c>
      <c r="AB20" s="6" t="str">
        <f>IF(Screener_1!U21 = "Y",  IF(ISBLANK(Screener_1!V21), "Missing", Screener_1!V21),"")</f>
        <v/>
      </c>
      <c r="AC20" s="6" t="str">
        <f xml:space="preserve"> IF((Screener_1!U21 = "Y"),   IF(ISBLANK(Screener_1!W21),"Missing",Screener_1!W21), "")</f>
        <v/>
      </c>
      <c r="AF20" s="6"/>
      <c r="AG20" s="6"/>
    </row>
    <row r="21" spans="1:33" x14ac:dyDescent="0.25">
      <c r="A21" s="125" t="str">
        <f>IF(ISNUMBER(Screener_1!A22), Screener_1!A22, "")</f>
        <v/>
      </c>
      <c r="B21" t="str">
        <f>IF(ISTEXT(Screener_1!C22), Screener_1!C22, "")</f>
        <v/>
      </c>
      <c r="F21" t="str">
        <f>IF(ISNUMBER(Screener_1!D22), Screener_1!D22, "")</f>
        <v/>
      </c>
      <c r="G21" t="str">
        <f>IF(ISNUMBER(Screener_1!E22),    Screener_1!E22, "")</f>
        <v/>
      </c>
      <c r="H21" t="str">
        <f>IF(ISNUMBER(Screener_1!F22),    Screener_1!F22, "")</f>
        <v/>
      </c>
      <c r="I21" t="str">
        <f>IF(ISNUMBER(Screener_1!G22),    Screener_1!G22, "")</f>
        <v/>
      </c>
      <c r="J21" t="str">
        <f>IF(ISNUMBER(Screener_1!H22),    Screener_1!H22, "")</f>
        <v/>
      </c>
      <c r="K21" t="str">
        <f t="shared" si="2"/>
        <v/>
      </c>
      <c r="L21" t="str">
        <f t="shared" si="3"/>
        <v/>
      </c>
      <c r="M21" s="45" t="str">
        <f>Screener_1!I22</f>
        <v/>
      </c>
      <c r="N21" t="str">
        <f>IF(Screener_1!J22="Y",1,IF(Screener_1!J22="N",0,""))</f>
        <v/>
      </c>
      <c r="O21" t="str">
        <f>IF(Screener_1!K22="Y",1,IF(Screener_1!K22="N",0,""))</f>
        <v/>
      </c>
      <c r="P21" t="str">
        <f>IF(Screener_1!L22="Y",1,IF(Screener_1!L22="N",0,""))</f>
        <v/>
      </c>
      <c r="Q21" t="str">
        <f>IF(Screener_1!M22="Y",1,IF(Screener_1!M22="N",0,""))</f>
        <v/>
      </c>
      <c r="R21" t="str">
        <f>IF(Screener_1!N22="Y",1,IF(Screener_1!N22="N",0,""))</f>
        <v/>
      </c>
      <c r="S21" t="str">
        <f>IF(Screener_1!O22="Y",1,IF(Screener_1!O22="N",0,""))</f>
        <v/>
      </c>
      <c r="T21">
        <f t="shared" si="1"/>
        <v>0</v>
      </c>
      <c r="U21" t="str">
        <f t="shared" si="4"/>
        <v/>
      </c>
      <c r="V21" t="str">
        <f t="shared" si="5"/>
        <v/>
      </c>
      <c r="W21" t="str">
        <f>Screener_1!R22</f>
        <v/>
      </c>
      <c r="X21" s="6" t="str">
        <f>IF(ISNUMBER(Screener_1!$P22),IF(ISBLANK(Screener_1!S22),"Missing",Screener_1!S22), "")</f>
        <v/>
      </c>
      <c r="Y21" s="6" t="str">
        <f>IF(ISNUMBER(Screener_1!$P22),IF(ISBLANK(Screener_1!T22),"Missing",Screener_1!T22), "")</f>
        <v/>
      </c>
      <c r="Z21" s="6" t="str">
        <f>IF(ISNUMBER(Screener_1!$P22),IF(ISBLANK(Screener_1!U22),"Missing",Screener_1!U22), "")</f>
        <v/>
      </c>
      <c r="AA21" s="6" t="str">
        <f>IF(ISTEXT(Screener_1!U22),  IF(ISBLANK(Screener_1!V22), "Missing", Screener_1!V22),"")</f>
        <v/>
      </c>
      <c r="AB21" s="6" t="str">
        <f>IF(Screener_1!U22 = "Y",  IF(ISBLANK(Screener_1!V22), "Missing", Screener_1!V22),"")</f>
        <v/>
      </c>
      <c r="AC21" s="6" t="str">
        <f xml:space="preserve"> IF((Screener_1!U22 = "Y"),   IF(ISBLANK(Screener_1!W22),"Missing",Screener_1!W22), "")</f>
        <v/>
      </c>
      <c r="AF21" s="6"/>
      <c r="AG21" s="6"/>
    </row>
    <row r="22" spans="1:33" x14ac:dyDescent="0.25">
      <c r="A22" s="125" t="str">
        <f>IF(ISNUMBER(Screener_1!A23), Screener_1!A23, "")</f>
        <v/>
      </c>
      <c r="B22" t="str">
        <f>IF(ISTEXT(Screener_1!C23), Screener_1!C23, "")</f>
        <v/>
      </c>
      <c r="F22" t="str">
        <f>IF(ISNUMBER(Screener_1!D23), Screener_1!D23, "")</f>
        <v/>
      </c>
      <c r="G22" t="str">
        <f>IF(ISNUMBER(Screener_1!E23),    Screener_1!E23, "")</f>
        <v/>
      </c>
      <c r="H22" t="str">
        <f>IF(ISNUMBER(Screener_1!F23),    Screener_1!F23, "")</f>
        <v/>
      </c>
      <c r="I22" t="str">
        <f>IF(ISNUMBER(Screener_1!G23),    Screener_1!G23, "")</f>
        <v/>
      </c>
      <c r="J22" t="str">
        <f>IF(ISNUMBER(Screener_1!H23),    Screener_1!H23, "")</f>
        <v/>
      </c>
      <c r="K22" t="str">
        <f t="shared" si="2"/>
        <v/>
      </c>
      <c r="L22" t="str">
        <f t="shared" si="3"/>
        <v/>
      </c>
      <c r="M22" s="45" t="str">
        <f>Screener_1!I23</f>
        <v/>
      </c>
      <c r="N22" t="str">
        <f>IF(Screener_1!J23="Y",1,IF(Screener_1!J23="N",0,""))</f>
        <v/>
      </c>
      <c r="O22" t="str">
        <f>IF(Screener_1!K23="Y",1,IF(Screener_1!K23="N",0,""))</f>
        <v/>
      </c>
      <c r="P22" t="str">
        <f>IF(Screener_1!L23="Y",1,IF(Screener_1!L23="N",0,""))</f>
        <v/>
      </c>
      <c r="Q22" t="str">
        <f>IF(Screener_1!M23="Y",1,IF(Screener_1!M23="N",0,""))</f>
        <v/>
      </c>
      <c r="R22" t="str">
        <f>IF(Screener_1!N23="Y",1,IF(Screener_1!N23="N",0,""))</f>
        <v/>
      </c>
      <c r="S22" t="str">
        <f>IF(Screener_1!O23="Y",1,IF(Screener_1!O23="N",0,""))</f>
        <v/>
      </c>
      <c r="T22">
        <f t="shared" si="1"/>
        <v>0</v>
      </c>
      <c r="U22" t="str">
        <f t="shared" si="4"/>
        <v/>
      </c>
      <c r="V22" t="str">
        <f t="shared" si="5"/>
        <v/>
      </c>
      <c r="W22" t="str">
        <f>Screener_1!R23</f>
        <v/>
      </c>
      <c r="X22" s="6" t="str">
        <f>IF(ISNUMBER(Screener_1!$P23),IF(ISBLANK(Screener_1!S23),"Missing",Screener_1!S23), "")</f>
        <v/>
      </c>
      <c r="Y22" s="6" t="str">
        <f>IF(ISNUMBER(Screener_1!$P23),IF(ISBLANK(Screener_1!T23),"Missing",Screener_1!T23), "")</f>
        <v/>
      </c>
      <c r="Z22" s="6" t="str">
        <f>IF(ISNUMBER(Screener_1!$P23),IF(ISBLANK(Screener_1!U23),"Missing",Screener_1!U23), "")</f>
        <v/>
      </c>
      <c r="AA22" s="6" t="str">
        <f>IF(ISTEXT(Screener_1!U23),  IF(ISBLANK(Screener_1!V23), "Missing", Screener_1!V23),"")</f>
        <v/>
      </c>
      <c r="AB22" s="6" t="str">
        <f>IF(Screener_1!U23 = "Y",  IF(ISBLANK(Screener_1!V23), "Missing", Screener_1!V23),"")</f>
        <v/>
      </c>
      <c r="AC22" s="6" t="str">
        <f xml:space="preserve"> IF((Screener_1!U23 = "Y"),   IF(ISBLANK(Screener_1!W23),"Missing",Screener_1!W23), "")</f>
        <v/>
      </c>
      <c r="AF22" s="6"/>
      <c r="AG22" s="6"/>
    </row>
    <row r="23" spans="1:33" x14ac:dyDescent="0.25">
      <c r="A23" s="125" t="str">
        <f>IF(ISNUMBER(Screener_1!A24), Screener_1!A24, "")</f>
        <v/>
      </c>
      <c r="B23" t="str">
        <f>IF(ISTEXT(Screener_1!C24), Screener_1!C24, "")</f>
        <v/>
      </c>
      <c r="F23" t="str">
        <f>IF(ISNUMBER(Screener_1!D24), Screener_1!D24, "")</f>
        <v/>
      </c>
      <c r="G23" t="str">
        <f>IF(ISNUMBER(Screener_1!E24),    Screener_1!E24, "")</f>
        <v/>
      </c>
      <c r="H23" t="str">
        <f>IF(ISNUMBER(Screener_1!F24),    Screener_1!F24, "")</f>
        <v/>
      </c>
      <c r="I23" t="str">
        <f>IF(ISNUMBER(Screener_1!G24),    Screener_1!G24, "")</f>
        <v/>
      </c>
      <c r="J23" t="str">
        <f>IF(ISNUMBER(Screener_1!H24),    Screener_1!H24, "")</f>
        <v/>
      </c>
      <c r="K23" t="str">
        <f t="shared" si="2"/>
        <v/>
      </c>
      <c r="L23" t="str">
        <f t="shared" si="3"/>
        <v/>
      </c>
      <c r="M23" s="45" t="str">
        <f>Screener_1!I24</f>
        <v/>
      </c>
      <c r="N23" t="str">
        <f>IF(Screener_1!J24="Y",1,IF(Screener_1!J24="N",0,""))</f>
        <v/>
      </c>
      <c r="O23" t="str">
        <f>IF(Screener_1!K24="Y",1,IF(Screener_1!K24="N",0,""))</f>
        <v/>
      </c>
      <c r="P23" t="str">
        <f>IF(Screener_1!L24="Y",1,IF(Screener_1!L24="N",0,""))</f>
        <v/>
      </c>
      <c r="Q23" t="str">
        <f>IF(Screener_1!M24="Y",1,IF(Screener_1!M24="N",0,""))</f>
        <v/>
      </c>
      <c r="R23" t="str">
        <f>IF(Screener_1!N24="Y",1,IF(Screener_1!N24="N",0,""))</f>
        <v/>
      </c>
      <c r="S23" t="str">
        <f>IF(Screener_1!O24="Y",1,IF(Screener_1!O24="N",0,""))</f>
        <v/>
      </c>
      <c r="T23">
        <f t="shared" si="1"/>
        <v>0</v>
      </c>
      <c r="U23" t="str">
        <f t="shared" si="4"/>
        <v/>
      </c>
      <c r="V23" t="str">
        <f t="shared" si="5"/>
        <v/>
      </c>
      <c r="W23" t="str">
        <f>Screener_1!R24</f>
        <v/>
      </c>
      <c r="X23" s="6" t="str">
        <f>IF(ISNUMBER(Screener_1!$P24),IF(ISBLANK(Screener_1!S24),"Missing",Screener_1!S24), "")</f>
        <v/>
      </c>
      <c r="Y23" s="6" t="str">
        <f>IF(ISNUMBER(Screener_1!$P24),IF(ISBLANK(Screener_1!T24),"Missing",Screener_1!T24), "")</f>
        <v/>
      </c>
      <c r="Z23" s="6" t="str">
        <f>IF(ISNUMBER(Screener_1!$P24),IF(ISBLANK(Screener_1!U24),"Missing",Screener_1!U24), "")</f>
        <v/>
      </c>
      <c r="AA23" s="6" t="str">
        <f>IF(ISTEXT(Screener_1!U24),  IF(ISBLANK(Screener_1!V24), "Missing", Screener_1!V24),"")</f>
        <v/>
      </c>
      <c r="AB23" s="6" t="str">
        <f>IF(Screener_1!U24 = "Y",  IF(ISBLANK(Screener_1!V24), "Missing", Screener_1!V24),"")</f>
        <v/>
      </c>
      <c r="AC23" s="6" t="str">
        <f xml:space="preserve"> IF((Screener_1!U24 = "Y"),   IF(ISBLANK(Screener_1!W24),"Missing",Screener_1!W24), "")</f>
        <v/>
      </c>
      <c r="AF23" s="6"/>
      <c r="AG23" s="6"/>
    </row>
    <row r="24" spans="1:33" x14ac:dyDescent="0.25">
      <c r="A24" s="125" t="str">
        <f>IF(ISNUMBER(Screener_1!A25), Screener_1!A25, "")</f>
        <v/>
      </c>
      <c r="B24" t="str">
        <f>IF(ISTEXT(Screener_1!C25), Screener_1!C25, "")</f>
        <v/>
      </c>
      <c r="F24" t="str">
        <f>IF(ISNUMBER(Screener_1!D25), Screener_1!D25, "")</f>
        <v/>
      </c>
      <c r="G24" t="str">
        <f>IF(ISNUMBER(Screener_1!E25),    Screener_1!E25, "")</f>
        <v/>
      </c>
      <c r="H24" t="str">
        <f>IF(ISNUMBER(Screener_1!F25),    Screener_1!F25, "")</f>
        <v/>
      </c>
      <c r="I24" t="str">
        <f>IF(ISNUMBER(Screener_1!G25),    Screener_1!G25, "")</f>
        <v/>
      </c>
      <c r="J24" t="str">
        <f>IF(ISNUMBER(Screener_1!H25),    Screener_1!H25, "")</f>
        <v/>
      </c>
      <c r="K24" t="str">
        <f t="shared" si="2"/>
        <v/>
      </c>
      <c r="L24" t="str">
        <f t="shared" si="3"/>
        <v/>
      </c>
      <c r="M24" s="45" t="str">
        <f>Screener_1!I25</f>
        <v/>
      </c>
      <c r="N24" t="str">
        <f>IF(Screener_1!J25="Y",1,IF(Screener_1!J25="N",0,""))</f>
        <v/>
      </c>
      <c r="O24" t="str">
        <f>IF(Screener_1!K25="Y",1,IF(Screener_1!K25="N",0,""))</f>
        <v/>
      </c>
      <c r="P24" t="str">
        <f>IF(Screener_1!L25="Y",1,IF(Screener_1!L25="N",0,""))</f>
        <v/>
      </c>
      <c r="Q24" t="str">
        <f>IF(Screener_1!M25="Y",1,IF(Screener_1!M25="N",0,""))</f>
        <v/>
      </c>
      <c r="R24" t="str">
        <f>IF(Screener_1!N25="Y",1,IF(Screener_1!N25="N",0,""))</f>
        <v/>
      </c>
      <c r="S24" t="str">
        <f>IF(Screener_1!O25="Y",1,IF(Screener_1!O25="N",0,""))</f>
        <v/>
      </c>
      <c r="T24">
        <f t="shared" si="1"/>
        <v>0</v>
      </c>
      <c r="U24" t="str">
        <f t="shared" si="4"/>
        <v/>
      </c>
      <c r="V24" t="str">
        <f t="shared" si="5"/>
        <v/>
      </c>
      <c r="W24" t="str">
        <f>Screener_1!R25</f>
        <v/>
      </c>
      <c r="X24" s="6" t="str">
        <f>IF(ISNUMBER(Screener_1!$P25),IF(ISBLANK(Screener_1!S25),"Missing",Screener_1!S25), "")</f>
        <v/>
      </c>
      <c r="Y24" s="6" t="str">
        <f>IF(ISNUMBER(Screener_1!$P25),IF(ISBLANK(Screener_1!T25),"Missing",Screener_1!T25), "")</f>
        <v/>
      </c>
      <c r="Z24" s="6" t="str">
        <f>IF(ISNUMBER(Screener_1!$P25),IF(ISBLANK(Screener_1!U25),"Missing",Screener_1!U25), "")</f>
        <v/>
      </c>
      <c r="AA24" s="6" t="str">
        <f>IF(ISTEXT(Screener_1!U25),  IF(ISBLANK(Screener_1!V25), "Missing", Screener_1!V25),"")</f>
        <v/>
      </c>
      <c r="AB24" s="6" t="str">
        <f>IF(Screener_1!U25 = "Y",  IF(ISBLANK(Screener_1!V25), "Missing", Screener_1!V25),"")</f>
        <v/>
      </c>
      <c r="AC24" s="6" t="str">
        <f xml:space="preserve"> IF((Screener_1!U25 = "Y"),   IF(ISBLANK(Screener_1!W25),"Missing",Screener_1!W25), "")</f>
        <v/>
      </c>
      <c r="AF24" s="6"/>
      <c r="AG24" s="6"/>
    </row>
    <row r="25" spans="1:33" x14ac:dyDescent="0.25">
      <c r="A25" s="125" t="str">
        <f>IF(ISNUMBER(Screener_1!A26), Screener_1!A26, "")</f>
        <v/>
      </c>
      <c r="B25" t="str">
        <f>IF(ISTEXT(Screener_1!C26), Screener_1!C26, "")</f>
        <v/>
      </c>
      <c r="F25" t="str">
        <f>IF(ISNUMBER(Screener_1!D26), Screener_1!D26, "")</f>
        <v/>
      </c>
      <c r="G25" t="str">
        <f>IF(ISNUMBER(Screener_1!E26),    Screener_1!E26, "")</f>
        <v/>
      </c>
      <c r="H25" t="str">
        <f>IF(ISNUMBER(Screener_1!F26),    Screener_1!F26, "")</f>
        <v/>
      </c>
      <c r="I25" t="str">
        <f>IF(ISNUMBER(Screener_1!G26),    Screener_1!G26, "")</f>
        <v/>
      </c>
      <c r="J25" t="str">
        <f>IF(ISNUMBER(Screener_1!H26),    Screener_1!H26, "")</f>
        <v/>
      </c>
      <c r="K25" t="str">
        <f t="shared" si="2"/>
        <v/>
      </c>
      <c r="L25" t="str">
        <f t="shared" si="3"/>
        <v/>
      </c>
      <c r="M25" s="45" t="str">
        <f>Screener_1!I26</f>
        <v/>
      </c>
      <c r="N25" t="str">
        <f>IF(Screener_1!J26="Y",1,IF(Screener_1!J26="N",0,""))</f>
        <v/>
      </c>
      <c r="O25" t="str">
        <f>IF(Screener_1!K26="Y",1,IF(Screener_1!K26="N",0,""))</f>
        <v/>
      </c>
      <c r="P25" t="str">
        <f>IF(Screener_1!L26="Y",1,IF(Screener_1!L26="N",0,""))</f>
        <v/>
      </c>
      <c r="Q25" t="str">
        <f>IF(Screener_1!M26="Y",1,IF(Screener_1!M26="N",0,""))</f>
        <v/>
      </c>
      <c r="R25" t="str">
        <f>IF(Screener_1!N26="Y",1,IF(Screener_1!N26="N",0,""))</f>
        <v/>
      </c>
      <c r="S25" t="str">
        <f>IF(Screener_1!O26="Y",1,IF(Screener_1!O26="N",0,""))</f>
        <v/>
      </c>
      <c r="T25">
        <f t="shared" si="1"/>
        <v>0</v>
      </c>
      <c r="U25" t="str">
        <f t="shared" si="4"/>
        <v/>
      </c>
      <c r="V25" t="str">
        <f t="shared" si="5"/>
        <v/>
      </c>
      <c r="W25" t="str">
        <f>Screener_1!R26</f>
        <v/>
      </c>
      <c r="X25" s="6" t="str">
        <f>IF(ISNUMBER(Screener_1!$P26),IF(ISBLANK(Screener_1!S26),"Missing",Screener_1!S26), "")</f>
        <v/>
      </c>
      <c r="Y25" s="6" t="str">
        <f>IF(ISNUMBER(Screener_1!$P26),IF(ISBLANK(Screener_1!T26),"Missing",Screener_1!T26), "")</f>
        <v/>
      </c>
      <c r="Z25" s="6" t="str">
        <f>IF(ISNUMBER(Screener_1!$P26),IF(ISBLANK(Screener_1!U26),"Missing",Screener_1!U26), "")</f>
        <v/>
      </c>
      <c r="AA25" s="6" t="str">
        <f>IF(ISTEXT(Screener_1!U26),  IF(ISBLANK(Screener_1!V26), "Missing", Screener_1!V26),"")</f>
        <v/>
      </c>
      <c r="AB25" s="6" t="str">
        <f>IF(Screener_1!U26 = "Y",  IF(ISBLANK(Screener_1!V26), "Missing", Screener_1!V26),"")</f>
        <v/>
      </c>
      <c r="AC25" s="6" t="str">
        <f xml:space="preserve"> IF((Screener_1!U26 = "Y"),   IF(ISBLANK(Screener_1!W26),"Missing",Screener_1!W26), "")</f>
        <v/>
      </c>
      <c r="AF25" s="6"/>
      <c r="AG25" s="6"/>
    </row>
    <row r="26" spans="1:33" x14ac:dyDescent="0.25">
      <c r="A26" s="125" t="str">
        <f>IF(ISNUMBER(Screener_1!A27), Screener_1!A27, "")</f>
        <v/>
      </c>
      <c r="B26" t="str">
        <f>IF(ISTEXT(Screener_1!C27), Screener_1!C27, "")</f>
        <v/>
      </c>
      <c r="F26" t="str">
        <f>IF(ISNUMBER(Screener_1!D27), Screener_1!D27, "")</f>
        <v/>
      </c>
      <c r="G26" t="str">
        <f>IF(ISNUMBER(Screener_1!E27),    Screener_1!E27, "")</f>
        <v/>
      </c>
      <c r="H26" t="str">
        <f>IF(ISNUMBER(Screener_1!F27),    Screener_1!F27, "")</f>
        <v/>
      </c>
      <c r="I26" t="str">
        <f>IF(ISNUMBER(Screener_1!G27),    Screener_1!G27, "")</f>
        <v/>
      </c>
      <c r="J26" t="str">
        <f>IF(ISNUMBER(Screener_1!H27),    Screener_1!H27, "")</f>
        <v/>
      </c>
      <c r="K26" t="str">
        <f t="shared" si="2"/>
        <v/>
      </c>
      <c r="L26" t="str">
        <f t="shared" si="3"/>
        <v/>
      </c>
      <c r="M26" s="45" t="str">
        <f>Screener_1!I27</f>
        <v/>
      </c>
      <c r="N26" t="str">
        <f>IF(Screener_1!J27="Y",1,IF(Screener_1!J27="N",0,""))</f>
        <v/>
      </c>
      <c r="O26" t="str">
        <f>IF(Screener_1!K27="Y",1,IF(Screener_1!K27="N",0,""))</f>
        <v/>
      </c>
      <c r="P26" t="str">
        <f>IF(Screener_1!L27="Y",1,IF(Screener_1!L27="N",0,""))</f>
        <v/>
      </c>
      <c r="Q26" t="str">
        <f>IF(Screener_1!M27="Y",1,IF(Screener_1!M27="N",0,""))</f>
        <v/>
      </c>
      <c r="R26" t="str">
        <f>IF(Screener_1!N27="Y",1,IF(Screener_1!N27="N",0,""))</f>
        <v/>
      </c>
      <c r="S26" t="str">
        <f>IF(Screener_1!O27="Y",1,IF(Screener_1!O27="N",0,""))</f>
        <v/>
      </c>
      <c r="T26">
        <f t="shared" si="1"/>
        <v>0</v>
      </c>
      <c r="U26" t="str">
        <f t="shared" si="4"/>
        <v/>
      </c>
      <c r="V26" t="str">
        <f t="shared" si="5"/>
        <v/>
      </c>
      <c r="W26" t="str">
        <f>Screener_1!R27</f>
        <v/>
      </c>
      <c r="X26" s="6" t="str">
        <f>IF(ISNUMBER(Screener_1!$P27),IF(ISBLANK(Screener_1!S27),"Missing",Screener_1!S27), "")</f>
        <v/>
      </c>
      <c r="Y26" s="6" t="str">
        <f>IF(ISNUMBER(Screener_1!$P27),IF(ISBLANK(Screener_1!T27),"Missing",Screener_1!T27), "")</f>
        <v/>
      </c>
      <c r="Z26" s="6" t="str">
        <f>IF(ISNUMBER(Screener_1!$P27),IF(ISBLANK(Screener_1!U27),"Missing",Screener_1!U27), "")</f>
        <v/>
      </c>
      <c r="AA26" s="6" t="str">
        <f>IF(ISTEXT(Screener_1!U27),  IF(ISBLANK(Screener_1!V27), "Missing", Screener_1!V27),"")</f>
        <v/>
      </c>
      <c r="AB26" s="6" t="str">
        <f>IF(Screener_1!U27 = "Y",  IF(ISBLANK(Screener_1!V27), "Missing", Screener_1!V27),"")</f>
        <v/>
      </c>
      <c r="AC26" s="6" t="str">
        <f xml:space="preserve"> IF((Screener_1!U27 = "Y"),   IF(ISBLANK(Screener_1!W27),"Missing",Screener_1!W27), "")</f>
        <v/>
      </c>
      <c r="AF26" s="6"/>
      <c r="AG26" s="6"/>
    </row>
    <row r="27" spans="1:33" x14ac:dyDescent="0.25">
      <c r="A27" s="125" t="str">
        <f>IF(ISNUMBER(Screener_1!A28), Screener_1!A28, "")</f>
        <v/>
      </c>
      <c r="B27" t="str">
        <f>IF(ISTEXT(Screener_1!C28), Screener_1!C28, "")</f>
        <v/>
      </c>
      <c r="F27" t="str">
        <f>IF(ISNUMBER(Screener_1!D28), Screener_1!D28, "")</f>
        <v/>
      </c>
      <c r="G27" t="str">
        <f>IF(ISNUMBER(Screener_1!E28),    Screener_1!E28, "")</f>
        <v/>
      </c>
      <c r="H27" t="str">
        <f>IF(ISNUMBER(Screener_1!F28),    Screener_1!F28, "")</f>
        <v/>
      </c>
      <c r="I27" t="str">
        <f>IF(ISNUMBER(Screener_1!G28),    Screener_1!G28, "")</f>
        <v/>
      </c>
      <c r="J27" t="str">
        <f>IF(ISNUMBER(Screener_1!H28),    Screener_1!H28, "")</f>
        <v/>
      </c>
      <c r="K27" t="str">
        <f t="shared" si="2"/>
        <v/>
      </c>
      <c r="L27" t="str">
        <f t="shared" si="3"/>
        <v/>
      </c>
      <c r="M27" s="45" t="str">
        <f>Screener_1!I28</f>
        <v/>
      </c>
      <c r="N27" t="str">
        <f>IF(Screener_1!J28="Y",1,IF(Screener_1!J28="N",0,""))</f>
        <v/>
      </c>
      <c r="O27" t="str">
        <f>IF(Screener_1!K28="Y",1,IF(Screener_1!K28="N",0,""))</f>
        <v/>
      </c>
      <c r="P27" t="str">
        <f>IF(Screener_1!L28="Y",1,IF(Screener_1!L28="N",0,""))</f>
        <v/>
      </c>
      <c r="Q27" t="str">
        <f>IF(Screener_1!M28="Y",1,IF(Screener_1!M28="N",0,""))</f>
        <v/>
      </c>
      <c r="R27" t="str">
        <f>IF(Screener_1!N28="Y",1,IF(Screener_1!N28="N",0,""))</f>
        <v/>
      </c>
      <c r="S27" t="str">
        <f>IF(Screener_1!O28="Y",1,IF(Screener_1!O28="N",0,""))</f>
        <v/>
      </c>
      <c r="T27">
        <f t="shared" si="1"/>
        <v>0</v>
      </c>
      <c r="U27" t="str">
        <f t="shared" si="4"/>
        <v/>
      </c>
      <c r="V27" t="str">
        <f t="shared" si="5"/>
        <v/>
      </c>
      <c r="W27" t="str">
        <f>Screener_1!R28</f>
        <v/>
      </c>
      <c r="X27" s="6" t="str">
        <f>IF(ISNUMBER(Screener_1!$P28),IF(ISBLANK(Screener_1!S28),"Missing",Screener_1!S28), "")</f>
        <v/>
      </c>
      <c r="Y27" s="6" t="str">
        <f>IF(ISNUMBER(Screener_1!$P28),IF(ISBLANK(Screener_1!T28),"Missing",Screener_1!T28), "")</f>
        <v/>
      </c>
      <c r="Z27" s="6" t="str">
        <f>IF(ISNUMBER(Screener_1!$P28),IF(ISBLANK(Screener_1!U28),"Missing",Screener_1!U28), "")</f>
        <v/>
      </c>
      <c r="AA27" s="6" t="str">
        <f>IF(ISTEXT(Screener_1!U28),  IF(ISBLANK(Screener_1!V28), "Missing", Screener_1!V28),"")</f>
        <v/>
      </c>
      <c r="AB27" s="6" t="str">
        <f>IF(Screener_1!U28 = "Y",  IF(ISBLANK(Screener_1!V28), "Missing", Screener_1!V28),"")</f>
        <v/>
      </c>
      <c r="AC27" s="6" t="str">
        <f xml:space="preserve"> IF((Screener_1!U28 = "Y"),   IF(ISBLANK(Screener_1!W28),"Missing",Screener_1!W28), "")</f>
        <v/>
      </c>
      <c r="AF27" s="6"/>
      <c r="AG27" s="6"/>
    </row>
    <row r="28" spans="1:33" x14ac:dyDescent="0.25">
      <c r="A28" s="125" t="str">
        <f>IF(ISNUMBER(Screener_1!A29), Screener_1!A29, "")</f>
        <v/>
      </c>
      <c r="B28" t="str">
        <f>IF(ISTEXT(Screener_1!C29), Screener_1!C29, "")</f>
        <v/>
      </c>
      <c r="F28" t="str">
        <f>IF(ISNUMBER(Screener_1!D29), Screener_1!D29, "")</f>
        <v/>
      </c>
      <c r="G28" t="str">
        <f>IF(ISNUMBER(Screener_1!E29),    Screener_1!E29, "")</f>
        <v/>
      </c>
      <c r="H28" t="str">
        <f>IF(ISNUMBER(Screener_1!F29),    Screener_1!F29, "")</f>
        <v/>
      </c>
      <c r="I28" t="str">
        <f>IF(ISNUMBER(Screener_1!G29),    Screener_1!G29, "")</f>
        <v/>
      </c>
      <c r="J28" t="str">
        <f>IF(ISNUMBER(Screener_1!H29),    Screener_1!H29, "")</f>
        <v/>
      </c>
      <c r="K28" t="str">
        <f t="shared" si="2"/>
        <v/>
      </c>
      <c r="L28" t="str">
        <f t="shared" si="3"/>
        <v/>
      </c>
      <c r="M28" s="45" t="str">
        <f>Screener_1!I29</f>
        <v/>
      </c>
      <c r="N28" t="str">
        <f>IF(Screener_1!J29="Y",1,IF(Screener_1!J29="N",0,""))</f>
        <v/>
      </c>
      <c r="O28" t="str">
        <f>IF(Screener_1!K29="Y",1,IF(Screener_1!K29="N",0,""))</f>
        <v/>
      </c>
      <c r="P28" t="str">
        <f>IF(Screener_1!L29="Y",1,IF(Screener_1!L29="N",0,""))</f>
        <v/>
      </c>
      <c r="Q28" t="str">
        <f>IF(Screener_1!M29="Y",1,IF(Screener_1!M29="N",0,""))</f>
        <v/>
      </c>
      <c r="R28" t="str">
        <f>IF(Screener_1!N29="Y",1,IF(Screener_1!N29="N",0,""))</f>
        <v/>
      </c>
      <c r="S28" t="str">
        <f>IF(Screener_1!O29="Y",1,IF(Screener_1!O29="N",0,""))</f>
        <v/>
      </c>
      <c r="T28">
        <f t="shared" si="1"/>
        <v>0</v>
      </c>
      <c r="U28" t="str">
        <f t="shared" si="4"/>
        <v/>
      </c>
      <c r="V28" t="str">
        <f t="shared" si="5"/>
        <v/>
      </c>
      <c r="W28" t="str">
        <f>Screener_1!R29</f>
        <v/>
      </c>
      <c r="X28" s="6" t="str">
        <f>IF(ISNUMBER(Screener_1!$P29),IF(ISBLANK(Screener_1!S29),"Missing",Screener_1!S29), "")</f>
        <v/>
      </c>
      <c r="Y28" s="6" t="str">
        <f>IF(ISNUMBER(Screener_1!$P29),IF(ISBLANK(Screener_1!T29),"Missing",Screener_1!T29), "")</f>
        <v/>
      </c>
      <c r="Z28" s="6" t="str">
        <f>IF(ISNUMBER(Screener_1!$P29),IF(ISBLANK(Screener_1!U29),"Missing",Screener_1!U29), "")</f>
        <v/>
      </c>
      <c r="AA28" s="6" t="str">
        <f>IF(ISTEXT(Screener_1!U29),  IF(ISBLANK(Screener_1!V29), "Missing", Screener_1!V29),"")</f>
        <v/>
      </c>
      <c r="AB28" s="6" t="str">
        <f>IF(Screener_1!U29 = "Y",  IF(ISBLANK(Screener_1!V29), "Missing", Screener_1!V29),"")</f>
        <v/>
      </c>
      <c r="AC28" s="6" t="str">
        <f xml:space="preserve"> IF((Screener_1!U29 = "Y"),   IF(ISBLANK(Screener_1!W29),"Missing",Screener_1!W29), "")</f>
        <v/>
      </c>
      <c r="AF28" s="6"/>
      <c r="AG28" s="6"/>
    </row>
    <row r="29" spans="1:33" x14ac:dyDescent="0.25">
      <c r="A29" s="125" t="str">
        <f>IF(ISNUMBER(Screener_1!A30), Screener_1!A30, "")</f>
        <v/>
      </c>
      <c r="B29" t="str">
        <f>IF(ISTEXT(Screener_1!C30), Screener_1!C30, "")</f>
        <v/>
      </c>
      <c r="F29" t="str">
        <f>IF(ISNUMBER(Screener_1!D30), Screener_1!D30, "")</f>
        <v/>
      </c>
      <c r="G29" t="str">
        <f>IF(ISNUMBER(Screener_1!E30),    Screener_1!E30, "")</f>
        <v/>
      </c>
      <c r="H29" t="str">
        <f>IF(ISNUMBER(Screener_1!F30),    Screener_1!F30, "")</f>
        <v/>
      </c>
      <c r="I29" t="str">
        <f>IF(ISNUMBER(Screener_1!G30),    Screener_1!G30, "")</f>
        <v/>
      </c>
      <c r="J29" t="str">
        <f>IF(ISNUMBER(Screener_1!H30),    Screener_1!H30, "")</f>
        <v/>
      </c>
      <c r="K29" t="str">
        <f t="shared" si="2"/>
        <v/>
      </c>
      <c r="L29" t="str">
        <f t="shared" si="3"/>
        <v/>
      </c>
      <c r="M29" s="45" t="str">
        <f>Screener_1!I30</f>
        <v/>
      </c>
      <c r="N29" t="str">
        <f>IF(Screener_1!J30="Y",1,IF(Screener_1!J30="N",0,""))</f>
        <v/>
      </c>
      <c r="O29" t="str">
        <f>IF(Screener_1!K30="Y",1,IF(Screener_1!K30="N",0,""))</f>
        <v/>
      </c>
      <c r="P29" t="str">
        <f>IF(Screener_1!L30="Y",1,IF(Screener_1!L30="N",0,""))</f>
        <v/>
      </c>
      <c r="Q29" t="str">
        <f>IF(Screener_1!M30="Y",1,IF(Screener_1!M30="N",0,""))</f>
        <v/>
      </c>
      <c r="R29" t="str">
        <f>IF(Screener_1!N30="Y",1,IF(Screener_1!N30="N",0,""))</f>
        <v/>
      </c>
      <c r="S29" t="str">
        <f>IF(Screener_1!O30="Y",1,IF(Screener_1!O30="N",0,""))</f>
        <v/>
      </c>
      <c r="T29">
        <f t="shared" si="1"/>
        <v>0</v>
      </c>
      <c r="U29" t="str">
        <f t="shared" si="4"/>
        <v/>
      </c>
      <c r="V29" t="str">
        <f t="shared" si="5"/>
        <v/>
      </c>
      <c r="W29" t="str">
        <f>Screener_1!R30</f>
        <v/>
      </c>
      <c r="X29" s="6" t="str">
        <f>IF(ISNUMBER(Screener_1!$P30),IF(ISBLANK(Screener_1!S30),"Missing",Screener_1!S30), "")</f>
        <v/>
      </c>
      <c r="Y29" s="6" t="str">
        <f>IF(ISNUMBER(Screener_1!$P30),IF(ISBLANK(Screener_1!T30),"Missing",Screener_1!T30), "")</f>
        <v/>
      </c>
      <c r="Z29" s="6" t="str">
        <f>IF(ISNUMBER(Screener_1!$P30),IF(ISBLANK(Screener_1!U30),"Missing",Screener_1!U30), "")</f>
        <v/>
      </c>
      <c r="AA29" s="6" t="str">
        <f>IF(ISTEXT(Screener_1!U30),  IF(ISBLANK(Screener_1!V30), "Missing", Screener_1!V30),"")</f>
        <v/>
      </c>
      <c r="AB29" s="6" t="str">
        <f>IF(Screener_1!U30 = "Y",  IF(ISBLANK(Screener_1!V30), "Missing", Screener_1!V30),"")</f>
        <v/>
      </c>
      <c r="AC29" s="6" t="str">
        <f xml:space="preserve"> IF((Screener_1!U30 = "Y"),   IF(ISBLANK(Screener_1!W30),"Missing",Screener_1!W30), "")</f>
        <v/>
      </c>
      <c r="AF29" s="6"/>
      <c r="AG29" s="6"/>
    </row>
    <row r="30" spans="1:33" x14ac:dyDescent="0.25">
      <c r="A30" s="125" t="str">
        <f>IF(ISNUMBER(Screener_1!A31), Screener_1!A31, "")</f>
        <v/>
      </c>
      <c r="B30" t="str">
        <f>IF(ISTEXT(Screener_1!C31), Screener_1!C31, "")</f>
        <v/>
      </c>
      <c r="F30" t="str">
        <f>IF(ISNUMBER(Screener_1!D31), Screener_1!D31, "")</f>
        <v/>
      </c>
      <c r="G30" t="str">
        <f>IF(ISNUMBER(Screener_1!E31),    Screener_1!E31, "")</f>
        <v/>
      </c>
      <c r="H30" t="str">
        <f>IF(ISNUMBER(Screener_1!F31),    Screener_1!F31, "")</f>
        <v/>
      </c>
      <c r="I30" t="str">
        <f>IF(ISNUMBER(Screener_1!G31),    Screener_1!G31, "")</f>
        <v/>
      </c>
      <c r="J30" t="str">
        <f>IF(ISNUMBER(Screener_1!H31),    Screener_1!H31, "")</f>
        <v/>
      </c>
      <c r="K30" t="str">
        <f t="shared" si="2"/>
        <v/>
      </c>
      <c r="L30" t="str">
        <f t="shared" si="3"/>
        <v/>
      </c>
      <c r="M30" s="45" t="str">
        <f>Screener_1!I31</f>
        <v/>
      </c>
      <c r="N30" t="str">
        <f>IF(Screener_1!J31="Y",1,IF(Screener_1!J31="N",0,""))</f>
        <v/>
      </c>
      <c r="O30" t="str">
        <f>IF(Screener_1!K31="Y",1,IF(Screener_1!K31="N",0,""))</f>
        <v/>
      </c>
      <c r="P30" t="str">
        <f>IF(Screener_1!L31="Y",1,IF(Screener_1!L31="N",0,""))</f>
        <v/>
      </c>
      <c r="Q30" t="str">
        <f>IF(Screener_1!M31="Y",1,IF(Screener_1!M31="N",0,""))</f>
        <v/>
      </c>
      <c r="R30" t="str">
        <f>IF(Screener_1!N31="Y",1,IF(Screener_1!N31="N",0,""))</f>
        <v/>
      </c>
      <c r="S30" t="str">
        <f>IF(Screener_1!O31="Y",1,IF(Screener_1!O31="N",0,""))</f>
        <v/>
      </c>
      <c r="T30">
        <f t="shared" si="1"/>
        <v>0</v>
      </c>
      <c r="U30" t="str">
        <f t="shared" si="4"/>
        <v/>
      </c>
      <c r="V30" t="str">
        <f t="shared" si="5"/>
        <v/>
      </c>
      <c r="W30" t="str">
        <f>Screener_1!R31</f>
        <v/>
      </c>
      <c r="X30" s="6" t="str">
        <f>IF(ISNUMBER(Screener_1!$P31),IF(ISBLANK(Screener_1!S31),"Missing",Screener_1!S31), "")</f>
        <v/>
      </c>
      <c r="Y30" s="6" t="str">
        <f>IF(ISNUMBER(Screener_1!$P31),IF(ISBLANK(Screener_1!T31),"Missing",Screener_1!T31), "")</f>
        <v/>
      </c>
      <c r="Z30" s="6" t="str">
        <f>IF(ISNUMBER(Screener_1!$P31),IF(ISBLANK(Screener_1!U31),"Missing",Screener_1!U31), "")</f>
        <v/>
      </c>
      <c r="AA30" s="6" t="str">
        <f>IF(ISTEXT(Screener_1!U31),  IF(ISBLANK(Screener_1!V31), "Missing", Screener_1!V31),"")</f>
        <v/>
      </c>
      <c r="AB30" s="6" t="str">
        <f>IF(Screener_1!U31 = "Y",  IF(ISBLANK(Screener_1!V31), "Missing", Screener_1!V31),"")</f>
        <v/>
      </c>
      <c r="AC30" s="6" t="str">
        <f xml:space="preserve"> IF((Screener_1!U31 = "Y"),   IF(ISBLANK(Screener_1!W31),"Missing",Screener_1!W31), "")</f>
        <v/>
      </c>
      <c r="AF30" s="6"/>
      <c r="AG30" s="6"/>
    </row>
    <row r="31" spans="1:33" x14ac:dyDescent="0.25">
      <c r="A31" s="125" t="str">
        <f>IF(ISNUMBER(Screener_1!A32), Screener_1!A32, "")</f>
        <v/>
      </c>
      <c r="B31" t="str">
        <f>IF(ISTEXT(Screener_1!C32), Screener_1!C32, "")</f>
        <v/>
      </c>
      <c r="F31" t="str">
        <f>IF(ISNUMBER(Screener_1!D32), Screener_1!D32, "")</f>
        <v/>
      </c>
      <c r="G31" t="str">
        <f>IF(ISNUMBER(Screener_1!E32),    Screener_1!E32, "")</f>
        <v/>
      </c>
      <c r="H31" t="str">
        <f>IF(ISNUMBER(Screener_1!F32),    Screener_1!F32, "")</f>
        <v/>
      </c>
      <c r="I31" t="str">
        <f>IF(ISNUMBER(Screener_1!G32),    Screener_1!G32, "")</f>
        <v/>
      </c>
      <c r="J31" t="str">
        <f>IF(ISNUMBER(Screener_1!H32),    Screener_1!H32, "")</f>
        <v/>
      </c>
      <c r="K31" t="str">
        <f t="shared" si="2"/>
        <v/>
      </c>
      <c r="L31" t="str">
        <f t="shared" si="3"/>
        <v/>
      </c>
      <c r="M31" s="45" t="str">
        <f>Screener_1!I32</f>
        <v/>
      </c>
      <c r="N31" t="str">
        <f>IF(Screener_1!J32="Y",1,IF(Screener_1!J32="N",0,""))</f>
        <v/>
      </c>
      <c r="O31" t="str">
        <f>IF(Screener_1!K32="Y",1,IF(Screener_1!K32="N",0,""))</f>
        <v/>
      </c>
      <c r="P31" t="str">
        <f>IF(Screener_1!L32="Y",1,IF(Screener_1!L32="N",0,""))</f>
        <v/>
      </c>
      <c r="Q31" t="str">
        <f>IF(Screener_1!M32="Y",1,IF(Screener_1!M32="N",0,""))</f>
        <v/>
      </c>
      <c r="R31" t="str">
        <f>IF(Screener_1!N32="Y",1,IF(Screener_1!N32="N",0,""))</f>
        <v/>
      </c>
      <c r="S31" t="str">
        <f>IF(Screener_1!O32="Y",1,IF(Screener_1!O32="N",0,""))</f>
        <v/>
      </c>
      <c r="T31">
        <f t="shared" si="1"/>
        <v>0</v>
      </c>
      <c r="U31" t="str">
        <f t="shared" si="4"/>
        <v/>
      </c>
      <c r="V31" t="str">
        <f t="shared" si="5"/>
        <v/>
      </c>
      <c r="W31" t="str">
        <f>Screener_1!R32</f>
        <v/>
      </c>
      <c r="X31" s="6" t="str">
        <f>IF(ISNUMBER(Screener_1!$P32),IF(ISBLANK(Screener_1!S32),"Missing",Screener_1!S32), "")</f>
        <v/>
      </c>
      <c r="Y31" s="6" t="str">
        <f>IF(ISNUMBER(Screener_1!$P32),IF(ISBLANK(Screener_1!T32),"Missing",Screener_1!T32), "")</f>
        <v/>
      </c>
      <c r="Z31" s="6" t="str">
        <f>IF(ISNUMBER(Screener_1!$P32),IF(ISBLANK(Screener_1!U32),"Missing",Screener_1!U32), "")</f>
        <v/>
      </c>
      <c r="AA31" s="6" t="str">
        <f>IF(ISTEXT(Screener_1!U32),  IF(ISBLANK(Screener_1!V32), "Missing", Screener_1!V32),"")</f>
        <v/>
      </c>
      <c r="AB31" s="6" t="str">
        <f>IF(Screener_1!U32 = "Y",  IF(ISBLANK(Screener_1!V32), "Missing", Screener_1!V32),"")</f>
        <v/>
      </c>
      <c r="AC31" s="6" t="str">
        <f xml:space="preserve"> IF((Screener_1!U32 = "Y"),   IF(ISBLANK(Screener_1!W32),"Missing",Screener_1!W32), "")</f>
        <v/>
      </c>
      <c r="AF31" s="6"/>
      <c r="AG31" s="6"/>
    </row>
    <row r="32" spans="1:33" x14ac:dyDescent="0.25">
      <c r="A32" s="125" t="str">
        <f>IF(ISNUMBER(Screener_1!A33), Screener_1!A33, "")</f>
        <v/>
      </c>
      <c r="B32" t="str">
        <f>IF(ISTEXT(Screener_1!C33), Screener_1!C33, "")</f>
        <v/>
      </c>
      <c r="F32" t="str">
        <f>IF(ISNUMBER(Screener_1!D33), Screener_1!D33, "")</f>
        <v/>
      </c>
      <c r="G32" t="str">
        <f>IF(ISNUMBER(Screener_1!E33),    Screener_1!E33, "")</f>
        <v/>
      </c>
      <c r="H32" t="str">
        <f>IF(ISNUMBER(Screener_1!F33),    Screener_1!F33, "")</f>
        <v/>
      </c>
      <c r="I32" t="str">
        <f>IF(ISNUMBER(Screener_1!G33),    Screener_1!G33, "")</f>
        <v/>
      </c>
      <c r="J32" t="str">
        <f>IF(ISNUMBER(Screener_1!H33),    Screener_1!H33, "")</f>
        <v/>
      </c>
      <c r="K32" t="str">
        <f t="shared" si="2"/>
        <v/>
      </c>
      <c r="L32" t="str">
        <f t="shared" si="3"/>
        <v/>
      </c>
      <c r="M32" s="45" t="str">
        <f>Screener_1!I33</f>
        <v/>
      </c>
      <c r="N32" t="str">
        <f>IF(Screener_1!J33="Y",1,IF(Screener_1!J33="N",0,""))</f>
        <v/>
      </c>
      <c r="O32" t="str">
        <f>IF(Screener_1!K33="Y",1,IF(Screener_1!K33="N",0,""))</f>
        <v/>
      </c>
      <c r="P32" t="str">
        <f>IF(Screener_1!L33="Y",1,IF(Screener_1!L33="N",0,""))</f>
        <v/>
      </c>
      <c r="Q32" t="str">
        <f>IF(Screener_1!M33="Y",1,IF(Screener_1!M33="N",0,""))</f>
        <v/>
      </c>
      <c r="R32" t="str">
        <f>IF(Screener_1!N33="Y",1,IF(Screener_1!N33="N",0,""))</f>
        <v/>
      </c>
      <c r="S32" t="str">
        <f>IF(Screener_1!O33="Y",1,IF(Screener_1!O33="N",0,""))</f>
        <v/>
      </c>
      <c r="T32">
        <f t="shared" si="1"/>
        <v>0</v>
      </c>
      <c r="U32" t="str">
        <f t="shared" si="4"/>
        <v/>
      </c>
      <c r="V32" t="str">
        <f t="shared" si="5"/>
        <v/>
      </c>
      <c r="W32" t="str">
        <f>Screener_1!R33</f>
        <v/>
      </c>
      <c r="X32" s="6" t="str">
        <f>IF(ISNUMBER(Screener_1!$P33),IF(ISBLANK(Screener_1!S33),"Missing",Screener_1!S33), "")</f>
        <v/>
      </c>
      <c r="Y32" s="6" t="str">
        <f>IF(ISNUMBER(Screener_1!$P33),IF(ISBLANK(Screener_1!T33),"Missing",Screener_1!T33), "")</f>
        <v/>
      </c>
      <c r="Z32" s="6" t="str">
        <f>IF(ISNUMBER(Screener_1!$P33),IF(ISBLANK(Screener_1!U33),"Missing",Screener_1!U33), "")</f>
        <v/>
      </c>
      <c r="AA32" s="6" t="str">
        <f>IF(ISTEXT(Screener_1!U33),  IF(ISBLANK(Screener_1!V33), "Missing", Screener_1!V33),"")</f>
        <v/>
      </c>
      <c r="AB32" s="6" t="str">
        <f>IF(Screener_1!U33 = "Y",  IF(ISBLANK(Screener_1!V33), "Missing", Screener_1!V33),"")</f>
        <v/>
      </c>
      <c r="AC32" s="6" t="str">
        <f xml:space="preserve"> IF((Screener_1!U33 = "Y"),   IF(ISBLANK(Screener_1!W33),"Missing",Screener_1!W33), "")</f>
        <v/>
      </c>
      <c r="AF32" s="6"/>
      <c r="AG32" s="6"/>
    </row>
    <row r="33" spans="1:33" x14ac:dyDescent="0.25">
      <c r="A33" s="125" t="str">
        <f>IF(ISNUMBER(Screener_1!A34), Screener_1!A34, "")</f>
        <v/>
      </c>
      <c r="B33" t="str">
        <f>IF(ISTEXT(Screener_1!C34), Screener_1!C34, "")</f>
        <v/>
      </c>
      <c r="F33" t="str">
        <f>IF(ISNUMBER(Screener_1!D34), Screener_1!D34, "")</f>
        <v/>
      </c>
      <c r="G33" t="str">
        <f>IF(ISNUMBER(Screener_1!E34),    Screener_1!E34, "")</f>
        <v/>
      </c>
      <c r="H33" t="str">
        <f>IF(ISNUMBER(Screener_1!F34),    Screener_1!F34, "")</f>
        <v/>
      </c>
      <c r="I33" t="str">
        <f>IF(ISNUMBER(Screener_1!G34),    Screener_1!G34, "")</f>
        <v/>
      </c>
      <c r="J33" t="str">
        <f>IF(ISNUMBER(Screener_1!H34),    Screener_1!H34, "")</f>
        <v/>
      </c>
      <c r="K33" t="str">
        <f t="shared" si="2"/>
        <v/>
      </c>
      <c r="L33" t="str">
        <f t="shared" si="3"/>
        <v/>
      </c>
      <c r="M33" s="45" t="str">
        <f>Screener_1!I34</f>
        <v/>
      </c>
      <c r="N33" t="str">
        <f>IF(Screener_1!J34="Y",1,IF(Screener_1!J34="N",0,""))</f>
        <v/>
      </c>
      <c r="O33" t="str">
        <f>IF(Screener_1!K34="Y",1,IF(Screener_1!K34="N",0,""))</f>
        <v/>
      </c>
      <c r="P33" t="str">
        <f>IF(Screener_1!L34="Y",1,IF(Screener_1!L34="N",0,""))</f>
        <v/>
      </c>
      <c r="Q33" t="str">
        <f>IF(Screener_1!M34="Y",1,IF(Screener_1!M34="N",0,""))</f>
        <v/>
      </c>
      <c r="R33" t="str">
        <f>IF(Screener_1!N34="Y",1,IF(Screener_1!N34="N",0,""))</f>
        <v/>
      </c>
      <c r="S33" t="str">
        <f>IF(Screener_1!O34="Y",1,IF(Screener_1!O34="N",0,""))</f>
        <v/>
      </c>
      <c r="T33">
        <f t="shared" si="1"/>
        <v>0</v>
      </c>
      <c r="U33" t="str">
        <f t="shared" si="4"/>
        <v/>
      </c>
      <c r="V33" t="str">
        <f t="shared" si="5"/>
        <v/>
      </c>
      <c r="W33" t="str">
        <f>Screener_1!R34</f>
        <v/>
      </c>
      <c r="X33" s="6" t="str">
        <f>IF(ISNUMBER(Screener_1!$P34),IF(ISBLANK(Screener_1!S34),"Missing",Screener_1!S34), "")</f>
        <v/>
      </c>
      <c r="Y33" s="6" t="str">
        <f>IF(ISNUMBER(Screener_1!$P34),IF(ISBLANK(Screener_1!T34),"Missing",Screener_1!T34), "")</f>
        <v/>
      </c>
      <c r="Z33" s="6" t="str">
        <f>IF(ISNUMBER(Screener_1!$P34),IF(ISBLANK(Screener_1!U34),"Missing",Screener_1!U34), "")</f>
        <v/>
      </c>
      <c r="AA33" s="6" t="str">
        <f>IF(ISTEXT(Screener_1!U34),  IF(ISBLANK(Screener_1!V34), "Missing", Screener_1!V34),"")</f>
        <v/>
      </c>
      <c r="AB33" s="6" t="str">
        <f>IF(Screener_1!U34 = "Y",  IF(ISBLANK(Screener_1!V34), "Missing", Screener_1!V34),"")</f>
        <v/>
      </c>
      <c r="AC33" s="6" t="str">
        <f xml:space="preserve"> IF((Screener_1!U34 = "Y"),   IF(ISBLANK(Screener_1!W34),"Missing",Screener_1!W34), "")</f>
        <v/>
      </c>
      <c r="AF33" s="6"/>
      <c r="AG33" s="6"/>
    </row>
    <row r="34" spans="1:33" x14ac:dyDescent="0.25">
      <c r="A34" s="125" t="str">
        <f>IF(ISNUMBER(Screener_1!A35), Screener_1!A35, "")</f>
        <v/>
      </c>
      <c r="B34" t="str">
        <f>IF(ISTEXT(Screener_1!C35), Screener_1!C35, "")</f>
        <v/>
      </c>
      <c r="F34" t="str">
        <f>IF(ISNUMBER(Screener_1!D35), Screener_1!D35, "")</f>
        <v/>
      </c>
      <c r="G34" t="str">
        <f>IF(ISNUMBER(Screener_1!E35),    Screener_1!E35, "")</f>
        <v/>
      </c>
      <c r="H34" t="str">
        <f>IF(ISNUMBER(Screener_1!F35),    Screener_1!F35, "")</f>
        <v/>
      </c>
      <c r="I34" t="str">
        <f>IF(ISNUMBER(Screener_1!G35),    Screener_1!G35, "")</f>
        <v/>
      </c>
      <c r="J34" t="str">
        <f>IF(ISNUMBER(Screener_1!H35),    Screener_1!H35, "")</f>
        <v/>
      </c>
      <c r="K34" t="str">
        <f t="shared" si="2"/>
        <v/>
      </c>
      <c r="L34" t="str">
        <f t="shared" si="3"/>
        <v/>
      </c>
      <c r="M34" s="45" t="str">
        <f>Screener_1!I35</f>
        <v/>
      </c>
      <c r="N34" t="str">
        <f>IF(Screener_1!J35="Y",1,IF(Screener_1!J35="N",0,""))</f>
        <v/>
      </c>
      <c r="O34" t="str">
        <f>IF(Screener_1!K35="Y",1,IF(Screener_1!K35="N",0,""))</f>
        <v/>
      </c>
      <c r="P34" t="str">
        <f>IF(Screener_1!L35="Y",1,IF(Screener_1!L35="N",0,""))</f>
        <v/>
      </c>
      <c r="Q34" t="str">
        <f>IF(Screener_1!M35="Y",1,IF(Screener_1!M35="N",0,""))</f>
        <v/>
      </c>
      <c r="R34" t="str">
        <f>IF(Screener_1!N35="Y",1,IF(Screener_1!N35="N",0,""))</f>
        <v/>
      </c>
      <c r="S34" t="str">
        <f>IF(Screener_1!O35="Y",1,IF(Screener_1!O35="N",0,""))</f>
        <v/>
      </c>
      <c r="T34">
        <f t="shared" si="1"/>
        <v>0</v>
      </c>
      <c r="U34" t="str">
        <f t="shared" si="4"/>
        <v/>
      </c>
      <c r="V34" t="str">
        <f t="shared" si="5"/>
        <v/>
      </c>
      <c r="W34" t="str">
        <f>Screener_1!R35</f>
        <v/>
      </c>
      <c r="X34" s="6" t="str">
        <f>IF(ISNUMBER(Screener_1!$P35),IF(ISBLANK(Screener_1!S35),"Missing",Screener_1!S35), "")</f>
        <v/>
      </c>
      <c r="Y34" s="6" t="str">
        <f>IF(ISNUMBER(Screener_1!$P35),IF(ISBLANK(Screener_1!T35),"Missing",Screener_1!T35), "")</f>
        <v/>
      </c>
      <c r="Z34" s="6" t="str">
        <f>IF(ISNUMBER(Screener_1!$P35),IF(ISBLANK(Screener_1!U35),"Missing",Screener_1!U35), "")</f>
        <v/>
      </c>
      <c r="AA34" s="6" t="str">
        <f>IF(ISTEXT(Screener_1!U35),  IF(ISBLANK(Screener_1!V35), "Missing", Screener_1!V35),"")</f>
        <v/>
      </c>
      <c r="AB34" s="6" t="str">
        <f>IF(Screener_1!U35 = "Y",  IF(ISBLANK(Screener_1!V35), "Missing", Screener_1!V35),"")</f>
        <v/>
      </c>
      <c r="AC34" s="6" t="str">
        <f xml:space="preserve"> IF((Screener_1!U35 = "Y"),   IF(ISBLANK(Screener_1!W35),"Missing",Screener_1!W35), "")</f>
        <v/>
      </c>
      <c r="AF34" s="6"/>
      <c r="AG34" s="6"/>
    </row>
    <row r="35" spans="1:33" x14ac:dyDescent="0.25">
      <c r="A35" s="125" t="str">
        <f>IF(ISNUMBER(Screener_1!A36), Screener_1!A36, "")</f>
        <v/>
      </c>
      <c r="B35" t="str">
        <f>IF(ISTEXT(Screener_1!C36), Screener_1!C36, "")</f>
        <v/>
      </c>
      <c r="F35" t="str">
        <f>IF(ISNUMBER(Screener_1!D36), Screener_1!D36, "")</f>
        <v/>
      </c>
      <c r="G35" t="str">
        <f>IF(ISNUMBER(Screener_1!E36),    Screener_1!E36, "")</f>
        <v/>
      </c>
      <c r="H35" t="str">
        <f>IF(ISNUMBER(Screener_1!F36),    Screener_1!F36, "")</f>
        <v/>
      </c>
      <c r="I35" t="str">
        <f>IF(ISNUMBER(Screener_1!G36),    Screener_1!G36, "")</f>
        <v/>
      </c>
      <c r="J35" t="str">
        <f>IF(ISNUMBER(Screener_1!H36),    Screener_1!H36, "")</f>
        <v/>
      </c>
      <c r="K35" t="str">
        <f t="shared" si="2"/>
        <v/>
      </c>
      <c r="L35" t="str">
        <f t="shared" si="3"/>
        <v/>
      </c>
      <c r="M35" s="45" t="str">
        <f>Screener_1!I36</f>
        <v/>
      </c>
      <c r="N35" t="str">
        <f>IF(Screener_1!J36="Y",1,IF(Screener_1!J36="N",0,""))</f>
        <v/>
      </c>
      <c r="O35" t="str">
        <f>IF(Screener_1!K36="Y",1,IF(Screener_1!K36="N",0,""))</f>
        <v/>
      </c>
      <c r="P35" t="str">
        <f>IF(Screener_1!L36="Y",1,IF(Screener_1!L36="N",0,""))</f>
        <v/>
      </c>
      <c r="Q35" t="str">
        <f>IF(Screener_1!M36="Y",1,IF(Screener_1!M36="N",0,""))</f>
        <v/>
      </c>
      <c r="R35" t="str">
        <f>IF(Screener_1!N36="Y",1,IF(Screener_1!N36="N",0,""))</f>
        <v/>
      </c>
      <c r="S35" t="str">
        <f>IF(Screener_1!O36="Y",1,IF(Screener_1!O36="N",0,""))</f>
        <v/>
      </c>
      <c r="T35">
        <f t="shared" si="1"/>
        <v>0</v>
      </c>
      <c r="U35" t="str">
        <f t="shared" si="4"/>
        <v/>
      </c>
      <c r="V35" t="str">
        <f t="shared" si="5"/>
        <v/>
      </c>
      <c r="W35" t="str">
        <f>Screener_1!R36</f>
        <v/>
      </c>
      <c r="X35" s="6" t="str">
        <f>IF(ISNUMBER(Screener_1!$P36),IF(ISBLANK(Screener_1!S36),"Missing",Screener_1!S36), "")</f>
        <v/>
      </c>
      <c r="Y35" s="6" t="str">
        <f>IF(ISNUMBER(Screener_1!$P36),IF(ISBLANK(Screener_1!T36),"Missing",Screener_1!T36), "")</f>
        <v/>
      </c>
      <c r="Z35" s="6" t="str">
        <f>IF(ISNUMBER(Screener_1!$P36),IF(ISBLANK(Screener_1!U36),"Missing",Screener_1!U36), "")</f>
        <v/>
      </c>
      <c r="AA35" s="6" t="str">
        <f>IF(ISTEXT(Screener_1!U36),  IF(ISBLANK(Screener_1!V36), "Missing", Screener_1!V36),"")</f>
        <v/>
      </c>
      <c r="AB35" s="6" t="str">
        <f>IF(Screener_1!U36 = "Y",  IF(ISBLANK(Screener_1!V36), "Missing", Screener_1!V36),"")</f>
        <v/>
      </c>
      <c r="AC35" s="6" t="str">
        <f xml:space="preserve"> IF((Screener_1!U36 = "Y"),   IF(ISBLANK(Screener_1!W36),"Missing",Screener_1!W36), "")</f>
        <v/>
      </c>
      <c r="AF35" s="6"/>
      <c r="AG35" s="6"/>
    </row>
    <row r="36" spans="1:33" x14ac:dyDescent="0.25">
      <c r="A36" s="125" t="str">
        <f>IF(ISNUMBER(Screener_1!A37), Screener_1!A37, "")</f>
        <v/>
      </c>
      <c r="B36" t="str">
        <f>IF(ISTEXT(Screener_1!C37), Screener_1!C37, "")</f>
        <v/>
      </c>
      <c r="F36" t="str">
        <f>IF(ISNUMBER(Screener_1!D37), Screener_1!D37, "")</f>
        <v/>
      </c>
      <c r="G36" t="str">
        <f>IF(ISNUMBER(Screener_1!E37),    Screener_1!E37, "")</f>
        <v/>
      </c>
      <c r="H36" t="str">
        <f>IF(ISNUMBER(Screener_1!F37),    Screener_1!F37, "")</f>
        <v/>
      </c>
      <c r="I36" t="str">
        <f>IF(ISNUMBER(Screener_1!G37),    Screener_1!G37, "")</f>
        <v/>
      </c>
      <c r="J36" t="str">
        <f>IF(ISNUMBER(Screener_1!H37),    Screener_1!H37, "")</f>
        <v/>
      </c>
      <c r="K36" t="str">
        <f t="shared" si="2"/>
        <v/>
      </c>
      <c r="L36" t="str">
        <f t="shared" si="3"/>
        <v/>
      </c>
      <c r="M36" s="45" t="str">
        <f>Screener_1!I37</f>
        <v/>
      </c>
      <c r="N36" t="str">
        <f>IF(Screener_1!J37="Y",1,IF(Screener_1!J37="N",0,""))</f>
        <v/>
      </c>
      <c r="O36" t="str">
        <f>IF(Screener_1!K37="Y",1,IF(Screener_1!K37="N",0,""))</f>
        <v/>
      </c>
      <c r="P36" t="str">
        <f>IF(Screener_1!L37="Y",1,IF(Screener_1!L37="N",0,""))</f>
        <v/>
      </c>
      <c r="Q36" t="str">
        <f>IF(Screener_1!M37="Y",1,IF(Screener_1!M37="N",0,""))</f>
        <v/>
      </c>
      <c r="R36" t="str">
        <f>IF(Screener_1!N37="Y",1,IF(Screener_1!N37="N",0,""))</f>
        <v/>
      </c>
      <c r="S36" t="str">
        <f>IF(Screener_1!O37="Y",1,IF(Screener_1!O37="N",0,""))</f>
        <v/>
      </c>
      <c r="T36">
        <f t="shared" si="1"/>
        <v>0</v>
      </c>
      <c r="U36" t="str">
        <f t="shared" si="4"/>
        <v/>
      </c>
      <c r="V36" t="str">
        <f t="shared" si="5"/>
        <v/>
      </c>
      <c r="W36" t="str">
        <f>Screener_1!R37</f>
        <v/>
      </c>
      <c r="X36" s="6" t="str">
        <f>IF(ISNUMBER(Screener_1!$P37),IF(ISBLANK(Screener_1!S37),"Missing",Screener_1!S37), "")</f>
        <v/>
      </c>
      <c r="Y36" s="6" t="str">
        <f>IF(ISNUMBER(Screener_1!$P37),IF(ISBLANK(Screener_1!T37),"Missing",Screener_1!T37), "")</f>
        <v/>
      </c>
      <c r="Z36" s="6" t="str">
        <f>IF(ISNUMBER(Screener_1!$P37),IF(ISBLANK(Screener_1!U37),"Missing",Screener_1!U37), "")</f>
        <v/>
      </c>
      <c r="AA36" s="6" t="str">
        <f>IF(ISTEXT(Screener_1!U37),  IF(ISBLANK(Screener_1!V37), "Missing", Screener_1!V37),"")</f>
        <v/>
      </c>
      <c r="AB36" s="6" t="str">
        <f>IF(Screener_1!U37 = "Y",  IF(ISBLANK(Screener_1!V37), "Missing", Screener_1!V37),"")</f>
        <v/>
      </c>
      <c r="AC36" s="6" t="str">
        <f xml:space="preserve"> IF((Screener_1!U37 = "Y"),   IF(ISBLANK(Screener_1!W37),"Missing",Screener_1!W37), "")</f>
        <v/>
      </c>
      <c r="AF36" s="6"/>
      <c r="AG36" s="6"/>
    </row>
    <row r="37" spans="1:33" x14ac:dyDescent="0.25">
      <c r="A37" s="125" t="str">
        <f>IF(ISNUMBER(Screener_1!A38), Screener_1!A38, "")</f>
        <v/>
      </c>
      <c r="B37" t="str">
        <f>IF(ISTEXT(Screener_1!C38), Screener_1!C38, "")</f>
        <v/>
      </c>
      <c r="F37" t="str">
        <f>IF(ISNUMBER(Screener_1!D38), Screener_1!D38, "")</f>
        <v/>
      </c>
      <c r="G37" t="str">
        <f>IF(ISNUMBER(Screener_1!E38),    Screener_1!E38, "")</f>
        <v/>
      </c>
      <c r="H37" t="str">
        <f>IF(ISNUMBER(Screener_1!F38),    Screener_1!F38, "")</f>
        <v/>
      </c>
      <c r="I37" t="str">
        <f>IF(ISNUMBER(Screener_1!G38),    Screener_1!G38, "")</f>
        <v/>
      </c>
      <c r="J37" t="str">
        <f>IF(ISNUMBER(Screener_1!H38),    Screener_1!H38, "")</f>
        <v/>
      </c>
      <c r="K37" t="str">
        <f t="shared" si="2"/>
        <v/>
      </c>
      <c r="L37" t="str">
        <f t="shared" si="3"/>
        <v/>
      </c>
      <c r="M37" s="45" t="str">
        <f>Screener_1!I38</f>
        <v/>
      </c>
      <c r="N37" t="str">
        <f>IF(Screener_1!J38="Y",1,IF(Screener_1!J38="N",0,""))</f>
        <v/>
      </c>
      <c r="O37" t="str">
        <f>IF(Screener_1!K38="Y",1,IF(Screener_1!K38="N",0,""))</f>
        <v/>
      </c>
      <c r="P37" t="str">
        <f>IF(Screener_1!L38="Y",1,IF(Screener_1!L38="N",0,""))</f>
        <v/>
      </c>
      <c r="Q37" t="str">
        <f>IF(Screener_1!M38="Y",1,IF(Screener_1!M38="N",0,""))</f>
        <v/>
      </c>
      <c r="R37" t="str">
        <f>IF(Screener_1!N38="Y",1,IF(Screener_1!N38="N",0,""))</f>
        <v/>
      </c>
      <c r="S37" t="str">
        <f>IF(Screener_1!O38="Y",1,IF(Screener_1!O38="N",0,""))</f>
        <v/>
      </c>
      <c r="T37">
        <f t="shared" si="1"/>
        <v>0</v>
      </c>
      <c r="U37" t="str">
        <f t="shared" si="4"/>
        <v/>
      </c>
      <c r="V37" t="str">
        <f t="shared" si="5"/>
        <v/>
      </c>
      <c r="W37" t="str">
        <f>Screener_1!R38</f>
        <v/>
      </c>
      <c r="X37" s="6" t="str">
        <f>IF(ISNUMBER(Screener_1!$P38),IF(ISBLANK(Screener_1!S38),"Missing",Screener_1!S38), "")</f>
        <v/>
      </c>
      <c r="Y37" s="6" t="str">
        <f>IF(ISNUMBER(Screener_1!$P38),IF(ISBLANK(Screener_1!T38),"Missing",Screener_1!T38), "")</f>
        <v/>
      </c>
      <c r="Z37" s="6" t="str">
        <f>IF(ISNUMBER(Screener_1!$P38),IF(ISBLANK(Screener_1!U38),"Missing",Screener_1!U38), "")</f>
        <v/>
      </c>
      <c r="AA37" s="6" t="str">
        <f>IF(ISTEXT(Screener_1!U38),  IF(ISBLANK(Screener_1!V38), "Missing", Screener_1!V38),"")</f>
        <v/>
      </c>
      <c r="AB37" s="6" t="str">
        <f>IF(Screener_1!U38 = "Y",  IF(ISBLANK(Screener_1!V38), "Missing", Screener_1!V38),"")</f>
        <v/>
      </c>
      <c r="AC37" s="6" t="str">
        <f xml:space="preserve"> IF((Screener_1!U38 = "Y"),   IF(ISBLANK(Screener_1!W38),"Missing",Screener_1!W38), "")</f>
        <v/>
      </c>
      <c r="AF37" s="6"/>
      <c r="AG37" s="6"/>
    </row>
    <row r="38" spans="1:33" x14ac:dyDescent="0.25">
      <c r="A38" s="125" t="str">
        <f>IF(ISNUMBER(Screener_1!A39), Screener_1!A39, "")</f>
        <v/>
      </c>
      <c r="B38" t="str">
        <f>IF(ISTEXT(Screener_1!C39), Screener_1!C39, "")</f>
        <v/>
      </c>
      <c r="F38" t="str">
        <f>IF(ISNUMBER(Screener_1!D39), Screener_1!D39, "")</f>
        <v/>
      </c>
      <c r="G38" t="str">
        <f>IF(ISNUMBER(Screener_1!E39),    Screener_1!E39, "")</f>
        <v/>
      </c>
      <c r="H38" t="str">
        <f>IF(ISNUMBER(Screener_1!F39),    Screener_1!F39, "")</f>
        <v/>
      </c>
      <c r="I38" t="str">
        <f>IF(ISNUMBER(Screener_1!G39),    Screener_1!G39, "")</f>
        <v/>
      </c>
      <c r="J38" t="str">
        <f>IF(ISNUMBER(Screener_1!H39),    Screener_1!H39, "")</f>
        <v/>
      </c>
      <c r="K38" t="str">
        <f t="shared" si="2"/>
        <v/>
      </c>
      <c r="L38" t="str">
        <f t="shared" si="3"/>
        <v/>
      </c>
      <c r="M38" s="45" t="str">
        <f>Screener_1!I39</f>
        <v/>
      </c>
      <c r="N38" t="str">
        <f>IF(Screener_1!J39="Y",1,IF(Screener_1!J39="N",0,""))</f>
        <v/>
      </c>
      <c r="O38" t="str">
        <f>IF(Screener_1!K39="Y",1,IF(Screener_1!K39="N",0,""))</f>
        <v/>
      </c>
      <c r="P38" t="str">
        <f>IF(Screener_1!L39="Y",1,IF(Screener_1!L39="N",0,""))</f>
        <v/>
      </c>
      <c r="Q38" t="str">
        <f>IF(Screener_1!M39="Y",1,IF(Screener_1!M39="N",0,""))</f>
        <v/>
      </c>
      <c r="R38" t="str">
        <f>IF(Screener_1!N39="Y",1,IF(Screener_1!N39="N",0,""))</f>
        <v/>
      </c>
      <c r="S38" t="str">
        <f>IF(Screener_1!O39="Y",1,IF(Screener_1!O39="N",0,""))</f>
        <v/>
      </c>
      <c r="T38">
        <f t="shared" si="1"/>
        <v>0</v>
      </c>
      <c r="U38" t="str">
        <f t="shared" si="4"/>
        <v/>
      </c>
      <c r="V38" t="str">
        <f t="shared" si="5"/>
        <v/>
      </c>
      <c r="W38" t="str">
        <f>Screener_1!R39</f>
        <v/>
      </c>
      <c r="X38" s="6" t="str">
        <f>IF(ISNUMBER(Screener_1!$P39),IF(ISBLANK(Screener_1!S39),"Missing",Screener_1!S39), "")</f>
        <v/>
      </c>
      <c r="Y38" s="6" t="str">
        <f>IF(ISNUMBER(Screener_1!$P39),IF(ISBLANK(Screener_1!T39),"Missing",Screener_1!T39), "")</f>
        <v/>
      </c>
      <c r="Z38" s="6" t="str">
        <f>IF(ISNUMBER(Screener_1!$P39),IF(ISBLANK(Screener_1!U39),"Missing",Screener_1!U39), "")</f>
        <v/>
      </c>
      <c r="AA38" s="6" t="str">
        <f>IF(ISTEXT(Screener_1!U39),  IF(ISBLANK(Screener_1!V39), "Missing", Screener_1!V39),"")</f>
        <v/>
      </c>
      <c r="AB38" s="6" t="str">
        <f>IF(Screener_1!U39 = "Y",  IF(ISBLANK(Screener_1!V39), "Missing", Screener_1!V39),"")</f>
        <v/>
      </c>
      <c r="AC38" s="6" t="str">
        <f xml:space="preserve"> IF((Screener_1!U39 = "Y"),   IF(ISBLANK(Screener_1!W39),"Missing",Screener_1!W39), "")</f>
        <v/>
      </c>
      <c r="AF38" s="6"/>
      <c r="AG38" s="6"/>
    </row>
    <row r="39" spans="1:33" x14ac:dyDescent="0.25">
      <c r="A39" s="125" t="str">
        <f>IF(ISNUMBER(Screener_1!A40), Screener_1!A40, "")</f>
        <v/>
      </c>
      <c r="B39" t="str">
        <f>IF(ISTEXT(Screener_1!C40), Screener_1!C40, "")</f>
        <v/>
      </c>
      <c r="F39" t="str">
        <f>IF(ISNUMBER(Screener_1!D40), Screener_1!D40, "")</f>
        <v/>
      </c>
      <c r="G39" t="str">
        <f>IF(ISNUMBER(Screener_1!E40),    Screener_1!E40, "")</f>
        <v/>
      </c>
      <c r="H39" t="str">
        <f>IF(ISNUMBER(Screener_1!F40),    Screener_1!F40, "")</f>
        <v/>
      </c>
      <c r="I39" t="str">
        <f>IF(ISNUMBER(Screener_1!G40),    Screener_1!G40, "")</f>
        <v/>
      </c>
      <c r="J39" t="str">
        <f>IF(ISNUMBER(Screener_1!H40),    Screener_1!H40, "")</f>
        <v/>
      </c>
      <c r="K39" t="str">
        <f t="shared" si="2"/>
        <v/>
      </c>
      <c r="L39" t="str">
        <f t="shared" si="3"/>
        <v/>
      </c>
      <c r="M39" s="45" t="str">
        <f>Screener_1!I40</f>
        <v/>
      </c>
      <c r="N39" t="str">
        <f>IF(Screener_1!J40="Y",1,IF(Screener_1!J40="N",0,""))</f>
        <v/>
      </c>
      <c r="O39" t="str">
        <f>IF(Screener_1!K40="Y",1,IF(Screener_1!K40="N",0,""))</f>
        <v/>
      </c>
      <c r="P39" t="str">
        <f>IF(Screener_1!L40="Y",1,IF(Screener_1!L40="N",0,""))</f>
        <v/>
      </c>
      <c r="Q39" t="str">
        <f>IF(Screener_1!M40="Y",1,IF(Screener_1!M40="N",0,""))</f>
        <v/>
      </c>
      <c r="R39" t="str">
        <f>IF(Screener_1!N40="Y",1,IF(Screener_1!N40="N",0,""))</f>
        <v/>
      </c>
      <c r="S39" t="str">
        <f>IF(Screener_1!O40="Y",1,IF(Screener_1!O40="N",0,""))</f>
        <v/>
      </c>
      <c r="T39">
        <f t="shared" si="1"/>
        <v>0</v>
      </c>
      <c r="U39" t="str">
        <f t="shared" si="4"/>
        <v/>
      </c>
      <c r="V39" t="str">
        <f t="shared" si="5"/>
        <v/>
      </c>
      <c r="W39" t="str">
        <f>Screener_1!R40</f>
        <v/>
      </c>
      <c r="X39" s="6" t="str">
        <f>IF(ISNUMBER(Screener_1!$P40),IF(ISBLANK(Screener_1!S40),"Missing",Screener_1!S40), "")</f>
        <v/>
      </c>
      <c r="Y39" s="6" t="str">
        <f>IF(ISNUMBER(Screener_1!$P40),IF(ISBLANK(Screener_1!T40),"Missing",Screener_1!T40), "")</f>
        <v/>
      </c>
      <c r="Z39" s="6" t="str">
        <f>IF(ISNUMBER(Screener_1!$P40),IF(ISBLANK(Screener_1!U40),"Missing",Screener_1!U40), "")</f>
        <v/>
      </c>
      <c r="AA39" s="6" t="str">
        <f>IF(ISTEXT(Screener_1!U40),  IF(ISBLANK(Screener_1!V40), "Missing", Screener_1!V40),"")</f>
        <v/>
      </c>
      <c r="AB39" s="6" t="str">
        <f>IF(Screener_1!U40 = "Y",  IF(ISBLANK(Screener_1!V40), "Missing", Screener_1!V40),"")</f>
        <v/>
      </c>
      <c r="AC39" s="6" t="str">
        <f xml:space="preserve"> IF((Screener_1!U40 = "Y"),   IF(ISBLANK(Screener_1!W40),"Missing",Screener_1!W40), "")</f>
        <v/>
      </c>
      <c r="AF39" s="6"/>
      <c r="AG39" s="6"/>
    </row>
    <row r="40" spans="1:33" x14ac:dyDescent="0.25">
      <c r="A40" s="125" t="str">
        <f>IF(ISNUMBER(Screener_1!A41), Screener_1!A41, "")</f>
        <v/>
      </c>
      <c r="B40" t="str">
        <f>IF(ISTEXT(Screener_1!C41), Screener_1!C41, "")</f>
        <v/>
      </c>
      <c r="F40" t="str">
        <f>IF(ISNUMBER(Screener_1!D41), Screener_1!D41, "")</f>
        <v/>
      </c>
      <c r="G40" t="str">
        <f>IF(ISNUMBER(Screener_1!E41),    Screener_1!E41, "")</f>
        <v/>
      </c>
      <c r="H40" t="str">
        <f>IF(ISNUMBER(Screener_1!F41),    Screener_1!F41, "")</f>
        <v/>
      </c>
      <c r="I40" t="str">
        <f>IF(ISNUMBER(Screener_1!G41),    Screener_1!G41, "")</f>
        <v/>
      </c>
      <c r="J40" t="str">
        <f>IF(ISNUMBER(Screener_1!H41),    Screener_1!H41, "")</f>
        <v/>
      </c>
      <c r="K40" t="str">
        <f t="shared" si="2"/>
        <v/>
      </c>
      <c r="L40" t="str">
        <f t="shared" si="3"/>
        <v/>
      </c>
      <c r="M40" s="45" t="str">
        <f>Screener_1!I41</f>
        <v/>
      </c>
      <c r="N40" t="str">
        <f>IF(Screener_1!J41="Y",1,IF(Screener_1!J41="N",0,""))</f>
        <v/>
      </c>
      <c r="O40" t="str">
        <f>IF(Screener_1!K41="Y",1,IF(Screener_1!K41="N",0,""))</f>
        <v/>
      </c>
      <c r="P40" t="str">
        <f>IF(Screener_1!L41="Y",1,IF(Screener_1!L41="N",0,""))</f>
        <v/>
      </c>
      <c r="Q40" t="str">
        <f>IF(Screener_1!M41="Y",1,IF(Screener_1!M41="N",0,""))</f>
        <v/>
      </c>
      <c r="R40" t="str">
        <f>IF(Screener_1!N41="Y",1,IF(Screener_1!N41="N",0,""))</f>
        <v/>
      </c>
      <c r="S40" t="str">
        <f>IF(Screener_1!O41="Y",1,IF(Screener_1!O41="N",0,""))</f>
        <v/>
      </c>
      <c r="T40">
        <f t="shared" si="1"/>
        <v>0</v>
      </c>
      <c r="U40" t="str">
        <f t="shared" si="4"/>
        <v/>
      </c>
      <c r="V40" t="str">
        <f t="shared" si="5"/>
        <v/>
      </c>
      <c r="W40" t="str">
        <f>Screener_1!R41</f>
        <v/>
      </c>
      <c r="X40" s="6" t="str">
        <f>IF(ISNUMBER(Screener_1!$P41),IF(ISBLANK(Screener_1!S41),"Missing",Screener_1!S41), "")</f>
        <v/>
      </c>
      <c r="Y40" s="6" t="str">
        <f>IF(ISNUMBER(Screener_1!$P41),IF(ISBLANK(Screener_1!T41),"Missing",Screener_1!T41), "")</f>
        <v/>
      </c>
      <c r="Z40" s="6" t="str">
        <f>IF(ISNUMBER(Screener_1!$P41),IF(ISBLANK(Screener_1!U41),"Missing",Screener_1!U41), "")</f>
        <v/>
      </c>
      <c r="AA40" s="6" t="str">
        <f>IF(ISTEXT(Screener_1!U41),  IF(ISBLANK(Screener_1!V41), "Missing", Screener_1!V41),"")</f>
        <v/>
      </c>
      <c r="AB40" s="6" t="str">
        <f>IF(Screener_1!U41 = "Y",  IF(ISBLANK(Screener_1!V41), "Missing", Screener_1!V41),"")</f>
        <v/>
      </c>
      <c r="AC40" s="6" t="str">
        <f xml:space="preserve"> IF((Screener_1!U41 = "Y"),   IF(ISBLANK(Screener_1!W41),"Missing",Screener_1!W41), "")</f>
        <v/>
      </c>
      <c r="AF40" s="6"/>
      <c r="AG40" s="6"/>
    </row>
    <row r="41" spans="1:33" x14ac:dyDescent="0.25">
      <c r="A41" s="125" t="str">
        <f>IF(ISNUMBER(Screener_1!A42), Screener_1!A42, "")</f>
        <v/>
      </c>
      <c r="B41" t="str">
        <f>IF(ISTEXT(Screener_1!C42), Screener_1!C42, "")</f>
        <v/>
      </c>
      <c r="F41" t="str">
        <f>IF(ISNUMBER(Screener_1!D42), Screener_1!D42, "")</f>
        <v/>
      </c>
      <c r="G41" t="str">
        <f>IF(ISNUMBER(Screener_1!E42),    Screener_1!E42, "")</f>
        <v/>
      </c>
      <c r="H41" t="str">
        <f>IF(ISNUMBER(Screener_1!F42),    Screener_1!F42, "")</f>
        <v/>
      </c>
      <c r="I41" t="str">
        <f>IF(ISNUMBER(Screener_1!G42),    Screener_1!G42, "")</f>
        <v/>
      </c>
      <c r="J41" t="str">
        <f>IF(ISNUMBER(Screener_1!H42),    Screener_1!H42, "")</f>
        <v/>
      </c>
      <c r="K41" t="str">
        <f t="shared" si="2"/>
        <v/>
      </c>
      <c r="L41" t="str">
        <f t="shared" si="3"/>
        <v/>
      </c>
      <c r="M41" s="45" t="str">
        <f>Screener_1!I42</f>
        <v/>
      </c>
      <c r="N41" t="str">
        <f>IF(Screener_1!J42="Y",1,IF(Screener_1!J42="N",0,""))</f>
        <v/>
      </c>
      <c r="O41" t="str">
        <f>IF(Screener_1!K42="Y",1,IF(Screener_1!K42="N",0,""))</f>
        <v/>
      </c>
      <c r="P41" t="str">
        <f>IF(Screener_1!L42="Y",1,IF(Screener_1!L42="N",0,""))</f>
        <v/>
      </c>
      <c r="Q41" t="str">
        <f>IF(Screener_1!M42="Y",1,IF(Screener_1!M42="N",0,""))</f>
        <v/>
      </c>
      <c r="R41" t="str">
        <f>IF(Screener_1!N42="Y",1,IF(Screener_1!N42="N",0,""))</f>
        <v/>
      </c>
      <c r="S41" t="str">
        <f>IF(Screener_1!O42="Y",1,IF(Screener_1!O42="N",0,""))</f>
        <v/>
      </c>
      <c r="T41">
        <f t="shared" si="1"/>
        <v>0</v>
      </c>
      <c r="U41" t="str">
        <f t="shared" si="4"/>
        <v/>
      </c>
      <c r="V41" t="str">
        <f t="shared" si="5"/>
        <v/>
      </c>
      <c r="W41" t="str">
        <f>Screener_1!R42</f>
        <v/>
      </c>
      <c r="X41" s="6" t="str">
        <f>IF(ISNUMBER(Screener_1!$P42),IF(ISBLANK(Screener_1!S42),"Missing",Screener_1!S42), "")</f>
        <v/>
      </c>
      <c r="Y41" s="6" t="str">
        <f>IF(ISNUMBER(Screener_1!$P42),IF(ISBLANK(Screener_1!T42),"Missing",Screener_1!T42), "")</f>
        <v/>
      </c>
      <c r="Z41" s="6" t="str">
        <f>IF(ISNUMBER(Screener_1!$P42),IF(ISBLANK(Screener_1!U42),"Missing",Screener_1!U42), "")</f>
        <v/>
      </c>
      <c r="AA41" s="6" t="str">
        <f>IF(ISTEXT(Screener_1!U42),  IF(ISBLANK(Screener_1!V42), "Missing", Screener_1!V42),"")</f>
        <v/>
      </c>
      <c r="AB41" s="6" t="str">
        <f>IF(Screener_1!U42 = "Y",  IF(ISBLANK(Screener_1!V42), "Missing", Screener_1!V42),"")</f>
        <v/>
      </c>
      <c r="AC41" s="6" t="str">
        <f xml:space="preserve"> IF((Screener_1!U42 = "Y"),   IF(ISBLANK(Screener_1!W42),"Missing",Screener_1!W42), "")</f>
        <v/>
      </c>
      <c r="AF41" s="6"/>
      <c r="AG41" s="6"/>
    </row>
    <row r="42" spans="1:33" x14ac:dyDescent="0.25">
      <c r="A42" s="125" t="str">
        <f>IF(ISNUMBER(Screener_1!A43), Screener_1!A43, "")</f>
        <v/>
      </c>
      <c r="B42" t="str">
        <f>IF(ISTEXT(Screener_1!C43), Screener_1!C43, "")</f>
        <v/>
      </c>
      <c r="F42" t="str">
        <f>IF(ISNUMBER(Screener_1!D43), Screener_1!D43, "")</f>
        <v/>
      </c>
      <c r="G42" t="str">
        <f>IF(ISNUMBER(Screener_1!E43),    Screener_1!E43, "")</f>
        <v/>
      </c>
      <c r="H42" t="str">
        <f>IF(ISNUMBER(Screener_1!F43),    Screener_1!F43, "")</f>
        <v/>
      </c>
      <c r="I42" t="str">
        <f>IF(ISNUMBER(Screener_1!G43),    Screener_1!G43, "")</f>
        <v/>
      </c>
      <c r="J42" t="str">
        <f>IF(ISNUMBER(Screener_1!H43),    Screener_1!H43, "")</f>
        <v/>
      </c>
      <c r="K42" t="str">
        <f t="shared" si="2"/>
        <v/>
      </c>
      <c r="L42" t="str">
        <f t="shared" si="3"/>
        <v/>
      </c>
      <c r="M42" s="45" t="str">
        <f>Screener_1!I43</f>
        <v/>
      </c>
      <c r="N42" t="str">
        <f>IF(Screener_1!J43="Y",1,IF(Screener_1!J43="N",0,""))</f>
        <v/>
      </c>
      <c r="O42" t="str">
        <f>IF(Screener_1!K43="Y",1,IF(Screener_1!K43="N",0,""))</f>
        <v/>
      </c>
      <c r="P42" t="str">
        <f>IF(Screener_1!L43="Y",1,IF(Screener_1!L43="N",0,""))</f>
        <v/>
      </c>
      <c r="Q42" t="str">
        <f>IF(Screener_1!M43="Y",1,IF(Screener_1!M43="N",0,""))</f>
        <v/>
      </c>
      <c r="R42" t="str">
        <f>IF(Screener_1!N43="Y",1,IF(Screener_1!N43="N",0,""))</f>
        <v/>
      </c>
      <c r="S42" t="str">
        <f>IF(Screener_1!O43="Y",1,IF(Screener_1!O43="N",0,""))</f>
        <v/>
      </c>
      <c r="T42">
        <f t="shared" si="1"/>
        <v>0</v>
      </c>
      <c r="U42" t="str">
        <f t="shared" si="4"/>
        <v/>
      </c>
      <c r="V42" t="str">
        <f t="shared" si="5"/>
        <v/>
      </c>
      <c r="W42" t="str">
        <f>Screener_1!R43</f>
        <v/>
      </c>
      <c r="X42" s="6" t="str">
        <f>IF(ISNUMBER(Screener_1!$P43),IF(ISBLANK(Screener_1!S43),"Missing",Screener_1!S43), "")</f>
        <v/>
      </c>
      <c r="Y42" s="6" t="str">
        <f>IF(ISNUMBER(Screener_1!$P43),IF(ISBLANK(Screener_1!T43),"Missing",Screener_1!T43), "")</f>
        <v/>
      </c>
      <c r="Z42" s="6" t="str">
        <f>IF(ISNUMBER(Screener_1!$P43),IF(ISBLANK(Screener_1!U43),"Missing",Screener_1!U43), "")</f>
        <v/>
      </c>
      <c r="AA42" s="6" t="str">
        <f>IF(ISTEXT(Screener_1!U43),  IF(ISBLANK(Screener_1!V43), "Missing", Screener_1!V43),"")</f>
        <v/>
      </c>
      <c r="AB42" s="6" t="str">
        <f>IF(Screener_1!U43 = "Y",  IF(ISBLANK(Screener_1!V43), "Missing", Screener_1!V43),"")</f>
        <v/>
      </c>
      <c r="AC42" s="6" t="str">
        <f xml:space="preserve"> IF((Screener_1!U43 = "Y"),   IF(ISBLANK(Screener_1!W43),"Missing",Screener_1!W43), "")</f>
        <v/>
      </c>
      <c r="AF42" s="6"/>
      <c r="AG42" s="6"/>
    </row>
    <row r="43" spans="1:33" x14ac:dyDescent="0.25">
      <c r="A43" s="125" t="str">
        <f>IF(ISNUMBER(Screener_1!A44), Screener_1!A44, "")</f>
        <v/>
      </c>
      <c r="B43" t="str">
        <f>IF(ISTEXT(Screener_1!C44), Screener_1!C44, "")</f>
        <v/>
      </c>
      <c r="F43" t="str">
        <f>IF(ISNUMBER(Screener_1!D44), Screener_1!D44, "")</f>
        <v/>
      </c>
      <c r="G43" t="str">
        <f>IF(ISNUMBER(Screener_1!E44),    Screener_1!E44, "")</f>
        <v/>
      </c>
      <c r="H43" t="str">
        <f>IF(ISNUMBER(Screener_1!F44),    Screener_1!F44, "")</f>
        <v/>
      </c>
      <c r="I43" t="str">
        <f>IF(ISNUMBER(Screener_1!G44),    Screener_1!G44, "")</f>
        <v/>
      </c>
      <c r="J43" t="str">
        <f>IF(ISNUMBER(Screener_1!H44),    Screener_1!H44, "")</f>
        <v/>
      </c>
      <c r="K43" t="str">
        <f t="shared" si="2"/>
        <v/>
      </c>
      <c r="L43" t="str">
        <f t="shared" si="3"/>
        <v/>
      </c>
      <c r="M43" s="45" t="str">
        <f>Screener_1!I44</f>
        <v/>
      </c>
      <c r="N43" t="str">
        <f>IF(Screener_1!J44="Y",1,IF(Screener_1!J44="N",0,""))</f>
        <v/>
      </c>
      <c r="O43" t="str">
        <f>IF(Screener_1!K44="Y",1,IF(Screener_1!K44="N",0,""))</f>
        <v/>
      </c>
      <c r="P43" t="str">
        <f>IF(Screener_1!L44="Y",1,IF(Screener_1!L44="N",0,""))</f>
        <v/>
      </c>
      <c r="Q43" t="str">
        <f>IF(Screener_1!M44="Y",1,IF(Screener_1!M44="N",0,""))</f>
        <v/>
      </c>
      <c r="R43" t="str">
        <f>IF(Screener_1!N44="Y",1,IF(Screener_1!N44="N",0,""))</f>
        <v/>
      </c>
      <c r="S43" t="str">
        <f>IF(Screener_1!O44="Y",1,IF(Screener_1!O44="N",0,""))</f>
        <v/>
      </c>
      <c r="T43">
        <f t="shared" si="1"/>
        <v>0</v>
      </c>
      <c r="U43" t="str">
        <f t="shared" si="4"/>
        <v/>
      </c>
      <c r="V43" t="str">
        <f t="shared" si="5"/>
        <v/>
      </c>
      <c r="W43" t="str">
        <f>Screener_1!R44</f>
        <v/>
      </c>
      <c r="X43" s="6" t="str">
        <f>IF(ISNUMBER(Screener_1!$P44),IF(ISBLANK(Screener_1!S44),"Missing",Screener_1!S44), "")</f>
        <v/>
      </c>
      <c r="Y43" s="6" t="str">
        <f>IF(ISNUMBER(Screener_1!$P44),IF(ISBLANK(Screener_1!T44),"Missing",Screener_1!T44), "")</f>
        <v/>
      </c>
      <c r="Z43" s="6" t="str">
        <f>IF(ISNUMBER(Screener_1!$P44),IF(ISBLANK(Screener_1!U44),"Missing",Screener_1!U44), "")</f>
        <v/>
      </c>
      <c r="AA43" s="6" t="str">
        <f>IF(ISTEXT(Screener_1!U44),  IF(ISBLANK(Screener_1!V44), "Missing", Screener_1!V44),"")</f>
        <v/>
      </c>
      <c r="AB43" s="6" t="str">
        <f>IF(Screener_1!U44 = "Y",  IF(ISBLANK(Screener_1!V44), "Missing", Screener_1!V44),"")</f>
        <v/>
      </c>
      <c r="AC43" s="6" t="str">
        <f xml:space="preserve"> IF((Screener_1!U44 = "Y"),   IF(ISBLANK(Screener_1!W44),"Missing",Screener_1!W44), "")</f>
        <v/>
      </c>
      <c r="AF43" s="6"/>
      <c r="AG43" s="6"/>
    </row>
    <row r="44" spans="1:33" x14ac:dyDescent="0.25">
      <c r="A44" s="125" t="str">
        <f>IF(ISNUMBER(Screener_1!A45), Screener_1!A45, "")</f>
        <v/>
      </c>
      <c r="B44" t="str">
        <f>IF(ISTEXT(Screener_1!C45), Screener_1!C45, "")</f>
        <v/>
      </c>
      <c r="F44" t="str">
        <f>IF(ISNUMBER(Screener_1!D45), Screener_1!D45, "")</f>
        <v/>
      </c>
      <c r="G44" t="str">
        <f>IF(ISNUMBER(Screener_1!E45),    Screener_1!E45, "")</f>
        <v/>
      </c>
      <c r="H44" t="str">
        <f>IF(ISNUMBER(Screener_1!F45),    Screener_1!F45, "")</f>
        <v/>
      </c>
      <c r="I44" t="str">
        <f>IF(ISNUMBER(Screener_1!G45),    Screener_1!G45, "")</f>
        <v/>
      </c>
      <c r="J44" t="str">
        <f>IF(ISNUMBER(Screener_1!H45),    Screener_1!H45, "")</f>
        <v/>
      </c>
      <c r="K44" t="str">
        <f t="shared" si="2"/>
        <v/>
      </c>
      <c r="L44" t="str">
        <f t="shared" si="3"/>
        <v/>
      </c>
      <c r="M44" s="45" t="str">
        <f>Screener_1!I45</f>
        <v/>
      </c>
      <c r="N44" t="str">
        <f>IF(Screener_1!J45="Y",1,IF(Screener_1!J45="N",0,""))</f>
        <v/>
      </c>
      <c r="O44" t="str">
        <f>IF(Screener_1!K45="Y",1,IF(Screener_1!K45="N",0,""))</f>
        <v/>
      </c>
      <c r="P44" t="str">
        <f>IF(Screener_1!L45="Y",1,IF(Screener_1!L45="N",0,""))</f>
        <v/>
      </c>
      <c r="Q44" t="str">
        <f>IF(Screener_1!M45="Y",1,IF(Screener_1!M45="N",0,""))</f>
        <v/>
      </c>
      <c r="R44" t="str">
        <f>IF(Screener_1!N45="Y",1,IF(Screener_1!N45="N",0,""))</f>
        <v/>
      </c>
      <c r="S44" t="str">
        <f>IF(Screener_1!O45="Y",1,IF(Screener_1!O45="N",0,""))</f>
        <v/>
      </c>
      <c r="T44">
        <f t="shared" si="1"/>
        <v>0</v>
      </c>
      <c r="U44" t="str">
        <f t="shared" si="4"/>
        <v/>
      </c>
      <c r="V44" t="str">
        <f t="shared" si="5"/>
        <v/>
      </c>
      <c r="W44" t="str">
        <f>Screener_1!R45</f>
        <v/>
      </c>
      <c r="X44" s="6" t="str">
        <f>IF(ISNUMBER(Screener_1!$P45),IF(ISBLANK(Screener_1!S45),"Missing",Screener_1!S45), "")</f>
        <v/>
      </c>
      <c r="Y44" s="6" t="str">
        <f>IF(ISNUMBER(Screener_1!$P45),IF(ISBLANK(Screener_1!T45),"Missing",Screener_1!T45), "")</f>
        <v/>
      </c>
      <c r="Z44" s="6" t="str">
        <f>IF(ISNUMBER(Screener_1!$P45),IF(ISBLANK(Screener_1!U45),"Missing",Screener_1!U45), "")</f>
        <v/>
      </c>
      <c r="AA44" s="6" t="str">
        <f>IF(ISTEXT(Screener_1!U45),  IF(ISBLANK(Screener_1!V45), "Missing", Screener_1!V45),"")</f>
        <v/>
      </c>
      <c r="AB44" s="6" t="str">
        <f>IF(Screener_1!U45 = "Y",  IF(ISBLANK(Screener_1!V45), "Missing", Screener_1!V45),"")</f>
        <v/>
      </c>
      <c r="AC44" s="6" t="str">
        <f xml:space="preserve"> IF((Screener_1!U45 = "Y"),   IF(ISBLANK(Screener_1!W45),"Missing",Screener_1!W45), "")</f>
        <v/>
      </c>
      <c r="AF44" s="6"/>
      <c r="AG44" s="6"/>
    </row>
    <row r="45" spans="1:33" x14ac:dyDescent="0.25">
      <c r="A45" s="125" t="str">
        <f>IF(ISNUMBER(Screener_1!A46), Screener_1!A46, "")</f>
        <v/>
      </c>
      <c r="B45" t="str">
        <f>IF(ISTEXT(Screener_1!C46), Screener_1!C46, "")</f>
        <v/>
      </c>
      <c r="F45" t="str">
        <f>IF(ISNUMBER(Screener_1!D46), Screener_1!D46, "")</f>
        <v/>
      </c>
      <c r="G45" t="str">
        <f>IF(ISNUMBER(Screener_1!E46),    Screener_1!E46, "")</f>
        <v/>
      </c>
      <c r="H45" t="str">
        <f>IF(ISNUMBER(Screener_1!F46),    Screener_1!F46, "")</f>
        <v/>
      </c>
      <c r="I45" t="str">
        <f>IF(ISNUMBER(Screener_1!G46),    Screener_1!G46, "")</f>
        <v/>
      </c>
      <c r="J45" t="str">
        <f>IF(ISNUMBER(Screener_1!H46),    Screener_1!H46, "")</f>
        <v/>
      </c>
      <c r="K45" t="str">
        <f t="shared" si="2"/>
        <v/>
      </c>
      <c r="L45" t="str">
        <f t="shared" si="3"/>
        <v/>
      </c>
      <c r="M45" s="45" t="str">
        <f>Screener_1!I46</f>
        <v/>
      </c>
      <c r="N45" t="str">
        <f>IF(Screener_1!J46="Y",1,IF(Screener_1!J46="N",0,""))</f>
        <v/>
      </c>
      <c r="O45" t="str">
        <f>IF(Screener_1!K46="Y",1,IF(Screener_1!K46="N",0,""))</f>
        <v/>
      </c>
      <c r="P45" t="str">
        <f>IF(Screener_1!L46="Y",1,IF(Screener_1!L46="N",0,""))</f>
        <v/>
      </c>
      <c r="Q45" t="str">
        <f>IF(Screener_1!M46="Y",1,IF(Screener_1!M46="N",0,""))</f>
        <v/>
      </c>
      <c r="R45" t="str">
        <f>IF(Screener_1!N46="Y",1,IF(Screener_1!N46="N",0,""))</f>
        <v/>
      </c>
      <c r="S45" t="str">
        <f>IF(Screener_1!O46="Y",1,IF(Screener_1!O46="N",0,""))</f>
        <v/>
      </c>
      <c r="T45">
        <f t="shared" si="1"/>
        <v>0</v>
      </c>
      <c r="U45" t="str">
        <f t="shared" si="4"/>
        <v/>
      </c>
      <c r="V45" t="str">
        <f t="shared" si="5"/>
        <v/>
      </c>
      <c r="W45" t="str">
        <f>Screener_1!R46</f>
        <v/>
      </c>
      <c r="X45" s="6" t="str">
        <f>IF(ISNUMBER(Screener_1!$P46),IF(ISBLANK(Screener_1!S46),"Missing",Screener_1!S46), "")</f>
        <v/>
      </c>
      <c r="Y45" s="6" t="str">
        <f>IF(ISNUMBER(Screener_1!$P46),IF(ISBLANK(Screener_1!T46),"Missing",Screener_1!T46), "")</f>
        <v/>
      </c>
      <c r="Z45" s="6" t="str">
        <f>IF(ISNUMBER(Screener_1!$P46),IF(ISBLANK(Screener_1!U46),"Missing",Screener_1!U46), "")</f>
        <v/>
      </c>
      <c r="AA45" s="6" t="str">
        <f>IF(ISTEXT(Screener_1!U46),  IF(ISBLANK(Screener_1!V46), "Missing", Screener_1!V46),"")</f>
        <v/>
      </c>
      <c r="AB45" s="6" t="str">
        <f>IF(Screener_1!U46 = "Y",  IF(ISBLANK(Screener_1!V46), "Missing", Screener_1!V46),"")</f>
        <v/>
      </c>
      <c r="AC45" s="6" t="str">
        <f xml:space="preserve"> IF((Screener_1!U46 = "Y"),   IF(ISBLANK(Screener_1!W46),"Missing",Screener_1!W46), "")</f>
        <v/>
      </c>
      <c r="AF45" s="6"/>
      <c r="AG45" s="6"/>
    </row>
    <row r="46" spans="1:33" x14ac:dyDescent="0.25">
      <c r="A46" s="125" t="str">
        <f>IF(ISNUMBER(Screener_1!A47), Screener_1!A47, "")</f>
        <v/>
      </c>
      <c r="B46" t="str">
        <f>IF(ISTEXT(Screener_1!C47), Screener_1!C47, "")</f>
        <v/>
      </c>
      <c r="F46" t="str">
        <f>IF(ISNUMBER(Screener_1!D47), Screener_1!D47, "")</f>
        <v/>
      </c>
      <c r="G46" t="str">
        <f>IF(ISNUMBER(Screener_1!E47),    Screener_1!E47, "")</f>
        <v/>
      </c>
      <c r="H46" t="str">
        <f>IF(ISNUMBER(Screener_1!F47),    Screener_1!F47, "")</f>
        <v/>
      </c>
      <c r="I46" t="str">
        <f>IF(ISNUMBER(Screener_1!G47),    Screener_1!G47, "")</f>
        <v/>
      </c>
      <c r="J46" t="str">
        <f>IF(ISNUMBER(Screener_1!H47),    Screener_1!H47, "")</f>
        <v/>
      </c>
      <c r="K46" t="str">
        <f t="shared" si="2"/>
        <v/>
      </c>
      <c r="L46" t="str">
        <f t="shared" si="3"/>
        <v/>
      </c>
      <c r="M46" s="45" t="str">
        <f>Screener_1!I47</f>
        <v/>
      </c>
      <c r="N46" t="str">
        <f>IF(Screener_1!J47="Y",1,IF(Screener_1!J47="N",0,""))</f>
        <v/>
      </c>
      <c r="O46" t="str">
        <f>IF(Screener_1!K47="Y",1,IF(Screener_1!K47="N",0,""))</f>
        <v/>
      </c>
      <c r="P46" t="str">
        <f>IF(Screener_1!L47="Y",1,IF(Screener_1!L47="N",0,""))</f>
        <v/>
      </c>
      <c r="Q46" t="str">
        <f>IF(Screener_1!M47="Y",1,IF(Screener_1!M47="N",0,""))</f>
        <v/>
      </c>
      <c r="R46" t="str">
        <f>IF(Screener_1!N47="Y",1,IF(Screener_1!N47="N",0,""))</f>
        <v/>
      </c>
      <c r="S46" t="str">
        <f>IF(Screener_1!O47="Y",1,IF(Screener_1!O47="N",0,""))</f>
        <v/>
      </c>
      <c r="T46">
        <f t="shared" si="1"/>
        <v>0</v>
      </c>
      <c r="U46" t="str">
        <f t="shared" si="4"/>
        <v/>
      </c>
      <c r="V46" t="str">
        <f t="shared" si="5"/>
        <v/>
      </c>
      <c r="W46" t="str">
        <f>Screener_1!R47</f>
        <v/>
      </c>
      <c r="X46" s="6" t="str">
        <f>IF(ISNUMBER(Screener_1!$P47),IF(ISBLANK(Screener_1!S47),"Missing",Screener_1!S47), "")</f>
        <v/>
      </c>
      <c r="Y46" s="6" t="str">
        <f>IF(ISNUMBER(Screener_1!$P47),IF(ISBLANK(Screener_1!T47),"Missing",Screener_1!T47), "")</f>
        <v/>
      </c>
      <c r="Z46" s="6" t="str">
        <f>IF(ISNUMBER(Screener_1!$P47),IF(ISBLANK(Screener_1!U47),"Missing",Screener_1!U47), "")</f>
        <v/>
      </c>
      <c r="AA46" s="6" t="str">
        <f>IF(ISTEXT(Screener_1!U47),  IF(ISBLANK(Screener_1!V47), "Missing", Screener_1!V47),"")</f>
        <v/>
      </c>
      <c r="AB46" s="6" t="str">
        <f>IF(Screener_1!U47 = "Y",  IF(ISBLANK(Screener_1!V47), "Missing", Screener_1!V47),"")</f>
        <v/>
      </c>
      <c r="AC46" s="6" t="str">
        <f xml:space="preserve"> IF((Screener_1!U47 = "Y"),   IF(ISBLANK(Screener_1!W47),"Missing",Screener_1!W47), "")</f>
        <v/>
      </c>
      <c r="AF46" s="6"/>
      <c r="AG46" s="6"/>
    </row>
    <row r="47" spans="1:33" x14ac:dyDescent="0.25">
      <c r="A47" s="125" t="str">
        <f>IF(ISNUMBER(Screener_1!A48), Screener_1!A48, "")</f>
        <v/>
      </c>
      <c r="B47" t="str">
        <f>IF(ISTEXT(Screener_1!C48), Screener_1!C48, "")</f>
        <v/>
      </c>
      <c r="F47" t="str">
        <f>IF(ISNUMBER(Screener_1!D48), Screener_1!D48, "")</f>
        <v/>
      </c>
      <c r="G47" t="str">
        <f>IF(ISNUMBER(Screener_1!E48),    Screener_1!E48, "")</f>
        <v/>
      </c>
      <c r="H47" t="str">
        <f>IF(ISNUMBER(Screener_1!F48),    Screener_1!F48, "")</f>
        <v/>
      </c>
      <c r="I47" t="str">
        <f>IF(ISNUMBER(Screener_1!G48),    Screener_1!G48, "")</f>
        <v/>
      </c>
      <c r="J47" t="str">
        <f>IF(ISNUMBER(Screener_1!H48),    Screener_1!H48, "")</f>
        <v/>
      </c>
      <c r="K47" t="str">
        <f t="shared" si="2"/>
        <v/>
      </c>
      <c r="L47" t="str">
        <f t="shared" si="3"/>
        <v/>
      </c>
      <c r="M47" s="45" t="str">
        <f>Screener_1!I48</f>
        <v/>
      </c>
      <c r="N47" t="str">
        <f>IF(Screener_1!J48="Y",1,IF(Screener_1!J48="N",0,""))</f>
        <v/>
      </c>
      <c r="O47" t="str">
        <f>IF(Screener_1!K48="Y",1,IF(Screener_1!K48="N",0,""))</f>
        <v/>
      </c>
      <c r="P47" t="str">
        <f>IF(Screener_1!L48="Y",1,IF(Screener_1!L48="N",0,""))</f>
        <v/>
      </c>
      <c r="Q47" t="str">
        <f>IF(Screener_1!M48="Y",1,IF(Screener_1!M48="N",0,""))</f>
        <v/>
      </c>
      <c r="R47" t="str">
        <f>IF(Screener_1!N48="Y",1,IF(Screener_1!N48="N",0,""))</f>
        <v/>
      </c>
      <c r="S47" t="str">
        <f>IF(Screener_1!O48="Y",1,IF(Screener_1!O48="N",0,""))</f>
        <v/>
      </c>
      <c r="T47">
        <f t="shared" si="1"/>
        <v>0</v>
      </c>
      <c r="U47" t="str">
        <f t="shared" si="4"/>
        <v/>
      </c>
      <c r="V47" t="str">
        <f t="shared" si="5"/>
        <v/>
      </c>
      <c r="W47" t="str">
        <f>Screener_1!R48</f>
        <v/>
      </c>
      <c r="X47" s="6" t="str">
        <f>IF(ISNUMBER(Screener_1!$P48),IF(ISBLANK(Screener_1!S48),"Missing",Screener_1!S48), "")</f>
        <v/>
      </c>
      <c r="Y47" s="6" t="str">
        <f>IF(ISNUMBER(Screener_1!$P48),IF(ISBLANK(Screener_1!T48),"Missing",Screener_1!T48), "")</f>
        <v/>
      </c>
      <c r="Z47" s="6" t="str">
        <f>IF(ISNUMBER(Screener_1!$P48),IF(ISBLANK(Screener_1!U48),"Missing",Screener_1!U48), "")</f>
        <v/>
      </c>
      <c r="AA47" s="6" t="str">
        <f>IF(ISTEXT(Screener_1!U48),  IF(ISBLANK(Screener_1!V48), "Missing", Screener_1!V48),"")</f>
        <v/>
      </c>
      <c r="AB47" s="6" t="str">
        <f>IF(Screener_1!U48 = "Y",  IF(ISBLANK(Screener_1!V48), "Missing", Screener_1!V48),"")</f>
        <v/>
      </c>
      <c r="AC47" s="6" t="str">
        <f xml:space="preserve"> IF((Screener_1!U48 = "Y"),   IF(ISBLANK(Screener_1!W48),"Missing",Screener_1!W48), "")</f>
        <v/>
      </c>
      <c r="AF47" s="6"/>
      <c r="AG47" s="6"/>
    </row>
    <row r="48" spans="1:33" x14ac:dyDescent="0.25">
      <c r="A48" s="125" t="str">
        <f>IF(ISNUMBER(Screener_1!A49), Screener_1!A49, "")</f>
        <v/>
      </c>
      <c r="B48" t="str">
        <f>IF(ISTEXT(Screener_1!C49), Screener_1!C49, "")</f>
        <v/>
      </c>
      <c r="F48" t="str">
        <f>IF(ISNUMBER(Screener_1!D49), Screener_1!D49, "")</f>
        <v/>
      </c>
      <c r="G48" t="str">
        <f>IF(ISNUMBER(Screener_1!E49),    Screener_1!E49, "")</f>
        <v/>
      </c>
      <c r="H48" t="str">
        <f>IF(ISNUMBER(Screener_1!F49),    Screener_1!F49, "")</f>
        <v/>
      </c>
      <c r="I48" t="str">
        <f>IF(ISNUMBER(Screener_1!G49),    Screener_1!G49, "")</f>
        <v/>
      </c>
      <c r="J48" t="str">
        <f>IF(ISNUMBER(Screener_1!H49),    Screener_1!H49, "")</f>
        <v/>
      </c>
      <c r="K48" t="str">
        <f t="shared" si="2"/>
        <v/>
      </c>
      <c r="L48" t="str">
        <f t="shared" si="3"/>
        <v/>
      </c>
      <c r="M48" s="45" t="str">
        <f>Screener_1!I49</f>
        <v/>
      </c>
      <c r="N48" t="str">
        <f>IF(Screener_1!J49="Y",1,IF(Screener_1!J49="N",0,""))</f>
        <v/>
      </c>
      <c r="O48" t="str">
        <f>IF(Screener_1!K49="Y",1,IF(Screener_1!K49="N",0,""))</f>
        <v/>
      </c>
      <c r="P48" t="str">
        <f>IF(Screener_1!L49="Y",1,IF(Screener_1!L49="N",0,""))</f>
        <v/>
      </c>
      <c r="Q48" t="str">
        <f>IF(Screener_1!M49="Y",1,IF(Screener_1!M49="N",0,""))</f>
        <v/>
      </c>
      <c r="R48" t="str">
        <f>IF(Screener_1!N49="Y",1,IF(Screener_1!N49="N",0,""))</f>
        <v/>
      </c>
      <c r="S48" t="str">
        <f>IF(Screener_1!O49="Y",1,IF(Screener_1!O49="N",0,""))</f>
        <v/>
      </c>
      <c r="T48">
        <f t="shared" si="1"/>
        <v>0</v>
      </c>
      <c r="U48" t="str">
        <f t="shared" si="4"/>
        <v/>
      </c>
      <c r="V48" t="str">
        <f t="shared" si="5"/>
        <v/>
      </c>
      <c r="W48" t="str">
        <f>Screener_1!R49</f>
        <v/>
      </c>
      <c r="X48" s="6" t="str">
        <f>IF(ISNUMBER(Screener_1!$P49),IF(ISBLANK(Screener_1!S49),"Missing",Screener_1!S49), "")</f>
        <v/>
      </c>
      <c r="Y48" s="6" t="str">
        <f>IF(ISNUMBER(Screener_1!$P49),IF(ISBLANK(Screener_1!T49),"Missing",Screener_1!T49), "")</f>
        <v/>
      </c>
      <c r="Z48" s="6" t="str">
        <f>IF(ISNUMBER(Screener_1!$P49),IF(ISBLANK(Screener_1!U49),"Missing",Screener_1!U49), "")</f>
        <v/>
      </c>
      <c r="AA48" s="6" t="str">
        <f>IF(ISTEXT(Screener_1!U49),  IF(ISBLANK(Screener_1!V49), "Missing", Screener_1!V49),"")</f>
        <v/>
      </c>
      <c r="AB48" s="6" t="str">
        <f>IF(Screener_1!U49 = "Y",  IF(ISBLANK(Screener_1!V49), "Missing", Screener_1!V49),"")</f>
        <v/>
      </c>
      <c r="AC48" s="6" t="str">
        <f xml:space="preserve"> IF((Screener_1!U49 = "Y"),   IF(ISBLANK(Screener_1!W49),"Missing",Screener_1!W49), "")</f>
        <v/>
      </c>
      <c r="AF48" s="6"/>
      <c r="AG48" s="6"/>
    </row>
    <row r="49" spans="1:33" x14ac:dyDescent="0.25">
      <c r="A49" s="125" t="str">
        <f>IF(ISNUMBER(Screener_1!A50), Screener_1!A50, "")</f>
        <v/>
      </c>
      <c r="B49" t="str">
        <f>IF(ISTEXT(Screener_1!C50), Screener_1!C50, "")</f>
        <v/>
      </c>
      <c r="F49" t="str">
        <f>IF(ISNUMBER(Screener_1!D50), Screener_1!D50, "")</f>
        <v/>
      </c>
      <c r="G49" t="str">
        <f>IF(ISNUMBER(Screener_1!E50),    Screener_1!E50, "")</f>
        <v/>
      </c>
      <c r="H49" t="str">
        <f>IF(ISNUMBER(Screener_1!F50),    Screener_1!F50, "")</f>
        <v/>
      </c>
      <c r="I49" t="str">
        <f>IF(ISNUMBER(Screener_1!G50),    Screener_1!G50, "")</f>
        <v/>
      </c>
      <c r="J49" t="str">
        <f>IF(ISNUMBER(Screener_1!H50),    Screener_1!H50, "")</f>
        <v/>
      </c>
      <c r="K49" t="str">
        <f t="shared" si="2"/>
        <v/>
      </c>
      <c r="L49" t="str">
        <f t="shared" si="3"/>
        <v/>
      </c>
      <c r="M49" s="45" t="str">
        <f>Screener_1!I50</f>
        <v/>
      </c>
      <c r="N49" t="str">
        <f>IF(Screener_1!J50="Y",1,IF(Screener_1!J50="N",0,""))</f>
        <v/>
      </c>
      <c r="O49" t="str">
        <f>IF(Screener_1!K50="Y",1,IF(Screener_1!K50="N",0,""))</f>
        <v/>
      </c>
      <c r="P49" t="str">
        <f>IF(Screener_1!L50="Y",1,IF(Screener_1!L50="N",0,""))</f>
        <v/>
      </c>
      <c r="Q49" t="str">
        <f>IF(Screener_1!M50="Y",1,IF(Screener_1!M50="N",0,""))</f>
        <v/>
      </c>
      <c r="R49" t="str">
        <f>IF(Screener_1!N50="Y",1,IF(Screener_1!N50="N",0,""))</f>
        <v/>
      </c>
      <c r="S49" t="str">
        <f>IF(Screener_1!O50="Y",1,IF(Screener_1!O50="N",0,""))</f>
        <v/>
      </c>
      <c r="T49">
        <f t="shared" si="1"/>
        <v>0</v>
      </c>
      <c r="U49" t="str">
        <f t="shared" si="4"/>
        <v/>
      </c>
      <c r="V49" t="str">
        <f t="shared" si="5"/>
        <v/>
      </c>
      <c r="W49" t="str">
        <f>Screener_1!R50</f>
        <v/>
      </c>
      <c r="X49" s="6" t="str">
        <f>IF(ISNUMBER(Screener_1!$P50),IF(ISBLANK(Screener_1!S50),"Missing",Screener_1!S50), "")</f>
        <v/>
      </c>
      <c r="Y49" s="6" t="str">
        <f>IF(ISNUMBER(Screener_1!$P50),IF(ISBLANK(Screener_1!T50),"Missing",Screener_1!T50), "")</f>
        <v/>
      </c>
      <c r="Z49" s="6" t="str">
        <f>IF(ISNUMBER(Screener_1!$P50),IF(ISBLANK(Screener_1!U50),"Missing",Screener_1!U50), "")</f>
        <v/>
      </c>
      <c r="AA49" s="6" t="str">
        <f>IF(ISTEXT(Screener_1!U50),  IF(ISBLANK(Screener_1!V50), "Missing", Screener_1!V50),"")</f>
        <v/>
      </c>
      <c r="AB49" s="6" t="str">
        <f>IF(Screener_1!U50 = "Y",  IF(ISBLANK(Screener_1!V50), "Missing", Screener_1!V50),"")</f>
        <v/>
      </c>
      <c r="AC49" s="6" t="str">
        <f xml:space="preserve"> IF((Screener_1!U50 = "Y"),   IF(ISBLANK(Screener_1!W50),"Missing",Screener_1!W50), "")</f>
        <v/>
      </c>
      <c r="AF49" s="6"/>
      <c r="AG49" s="6"/>
    </row>
    <row r="50" spans="1:33" x14ac:dyDescent="0.25">
      <c r="A50" s="125" t="str">
        <f>IF(ISNUMBER(Screener_1!A51), Screener_1!A51, "")</f>
        <v/>
      </c>
      <c r="B50" t="str">
        <f>IF(ISTEXT(Screener_1!C51), Screener_1!C51, "")</f>
        <v/>
      </c>
      <c r="F50" t="str">
        <f>IF(ISNUMBER(Screener_1!D51), Screener_1!D51, "")</f>
        <v/>
      </c>
      <c r="G50" t="str">
        <f>IF(ISNUMBER(Screener_1!E51),    Screener_1!E51, "")</f>
        <v/>
      </c>
      <c r="H50" t="str">
        <f>IF(ISNUMBER(Screener_1!F51),    Screener_1!F51, "")</f>
        <v/>
      </c>
      <c r="I50" t="str">
        <f>IF(ISNUMBER(Screener_1!G51),    Screener_1!G51, "")</f>
        <v/>
      </c>
      <c r="J50" t="str">
        <f>IF(ISNUMBER(Screener_1!H51),    Screener_1!H51, "")</f>
        <v/>
      </c>
      <c r="K50" t="str">
        <f t="shared" si="2"/>
        <v/>
      </c>
      <c r="L50" t="str">
        <f t="shared" si="3"/>
        <v/>
      </c>
      <c r="M50" s="45" t="str">
        <f>Screener_1!I51</f>
        <v/>
      </c>
      <c r="N50" t="str">
        <f>IF(Screener_1!J51="Y",1,IF(Screener_1!J51="N",0,""))</f>
        <v/>
      </c>
      <c r="O50" t="str">
        <f>IF(Screener_1!K51="Y",1,IF(Screener_1!K51="N",0,""))</f>
        <v/>
      </c>
      <c r="P50" t="str">
        <f>IF(Screener_1!L51="Y",1,IF(Screener_1!L51="N",0,""))</f>
        <v/>
      </c>
      <c r="Q50" t="str">
        <f>IF(Screener_1!M51="Y",1,IF(Screener_1!M51="N",0,""))</f>
        <v/>
      </c>
      <c r="R50" t="str">
        <f>IF(Screener_1!N51="Y",1,IF(Screener_1!N51="N",0,""))</f>
        <v/>
      </c>
      <c r="S50" t="str">
        <f>IF(Screener_1!O51="Y",1,IF(Screener_1!O51="N",0,""))</f>
        <v/>
      </c>
      <c r="T50">
        <f t="shared" si="1"/>
        <v>0</v>
      </c>
      <c r="U50" t="str">
        <f t="shared" si="4"/>
        <v/>
      </c>
      <c r="V50" t="str">
        <f t="shared" si="5"/>
        <v/>
      </c>
      <c r="W50" t="str">
        <f>Screener_1!R51</f>
        <v/>
      </c>
      <c r="X50" s="6" t="str">
        <f>IF(ISNUMBER(Screener_1!$P51),IF(ISBLANK(Screener_1!S51),"Missing",Screener_1!S51), "")</f>
        <v/>
      </c>
      <c r="Y50" s="6" t="str">
        <f>IF(ISNUMBER(Screener_1!$P51),IF(ISBLANK(Screener_1!T51),"Missing",Screener_1!T51), "")</f>
        <v/>
      </c>
      <c r="Z50" s="6" t="str">
        <f>IF(ISNUMBER(Screener_1!$P51),IF(ISBLANK(Screener_1!U51),"Missing",Screener_1!U51), "")</f>
        <v/>
      </c>
      <c r="AA50" s="6" t="str">
        <f>IF(ISTEXT(Screener_1!U51),  IF(ISBLANK(Screener_1!V51), "Missing", Screener_1!V51),"")</f>
        <v/>
      </c>
      <c r="AB50" s="6" t="str">
        <f>IF(Screener_1!U51 = "Y",  IF(ISBLANK(Screener_1!V51), "Missing", Screener_1!V51),"")</f>
        <v/>
      </c>
      <c r="AC50" s="6" t="str">
        <f xml:space="preserve"> IF((Screener_1!U51 = "Y"),   IF(ISBLANK(Screener_1!W51),"Missing",Screener_1!W51), "")</f>
        <v/>
      </c>
      <c r="AF50" s="6"/>
      <c r="AG50" s="6"/>
    </row>
    <row r="51" spans="1:33" x14ac:dyDescent="0.25">
      <c r="A51" s="125" t="str">
        <f>IF(ISNUMBER(Screener_1!A52), Screener_1!A52, "")</f>
        <v/>
      </c>
      <c r="B51" t="str">
        <f>IF(ISTEXT(Screener_1!C52), Screener_1!C52, "")</f>
        <v/>
      </c>
      <c r="F51" t="str">
        <f>IF(ISNUMBER(Screener_1!D52), Screener_1!D52, "")</f>
        <v/>
      </c>
      <c r="G51" t="str">
        <f>IF(ISNUMBER(Screener_1!E52),    Screener_1!E52, "")</f>
        <v/>
      </c>
      <c r="H51" t="str">
        <f>IF(ISNUMBER(Screener_1!F52),    Screener_1!F52, "")</f>
        <v/>
      </c>
      <c r="I51" t="str">
        <f>IF(ISNUMBER(Screener_1!G52),    Screener_1!G52, "")</f>
        <v/>
      </c>
      <c r="J51" t="str">
        <f>IF(ISNUMBER(Screener_1!H52),    Screener_1!H52, "")</f>
        <v/>
      </c>
      <c r="K51" t="str">
        <f t="shared" si="2"/>
        <v/>
      </c>
      <c r="L51" t="str">
        <f t="shared" si="3"/>
        <v/>
      </c>
      <c r="M51" s="45" t="str">
        <f>Screener_1!I52</f>
        <v/>
      </c>
      <c r="N51" t="str">
        <f>IF(Screener_1!J52="Y",1,IF(Screener_1!J52="N",0,""))</f>
        <v/>
      </c>
      <c r="O51" t="str">
        <f>IF(Screener_1!K52="Y",1,IF(Screener_1!K52="N",0,""))</f>
        <v/>
      </c>
      <c r="P51" t="str">
        <f>IF(Screener_1!L52="Y",1,IF(Screener_1!L52="N",0,""))</f>
        <v/>
      </c>
      <c r="Q51" t="str">
        <f>IF(Screener_1!M52="Y",1,IF(Screener_1!M52="N",0,""))</f>
        <v/>
      </c>
      <c r="R51" t="str">
        <f>IF(Screener_1!N52="Y",1,IF(Screener_1!N52="N",0,""))</f>
        <v/>
      </c>
      <c r="S51" t="str">
        <f>IF(Screener_1!O52="Y",1,IF(Screener_1!O52="N",0,""))</f>
        <v/>
      </c>
      <c r="T51">
        <f t="shared" si="1"/>
        <v>0</v>
      </c>
      <c r="U51" t="str">
        <f t="shared" si="4"/>
        <v/>
      </c>
      <c r="V51" t="str">
        <f t="shared" si="5"/>
        <v/>
      </c>
      <c r="W51" t="str">
        <f>Screener_1!R52</f>
        <v/>
      </c>
      <c r="X51" s="6" t="str">
        <f>IF(ISNUMBER(Screener_1!$P52),IF(ISBLANK(Screener_1!S52),"Missing",Screener_1!S52), "")</f>
        <v/>
      </c>
      <c r="Y51" s="6" t="str">
        <f>IF(ISNUMBER(Screener_1!$P52),IF(ISBLANK(Screener_1!T52),"Missing",Screener_1!T52), "")</f>
        <v/>
      </c>
      <c r="Z51" s="6" t="str">
        <f>IF(ISNUMBER(Screener_1!$P52),IF(ISBLANK(Screener_1!U52),"Missing",Screener_1!U52), "")</f>
        <v/>
      </c>
      <c r="AA51" s="6" t="str">
        <f>IF(ISTEXT(Screener_1!U52),  IF(ISBLANK(Screener_1!V52), "Missing", Screener_1!V52),"")</f>
        <v/>
      </c>
      <c r="AB51" s="6" t="str">
        <f>IF(Screener_1!U52 = "Y",  IF(ISBLANK(Screener_1!V52), "Missing", Screener_1!V52),"")</f>
        <v/>
      </c>
      <c r="AC51" s="6" t="str">
        <f xml:space="preserve"> IF((Screener_1!U52 = "Y"),   IF(ISBLANK(Screener_1!W52),"Missing",Screener_1!W52), "")</f>
        <v/>
      </c>
      <c r="AF51" s="6"/>
      <c r="AG51" s="6"/>
    </row>
    <row r="52" spans="1:33" x14ac:dyDescent="0.25">
      <c r="A52" s="125" t="str">
        <f>IF(ISNUMBER(Screener_1!A53), Screener_1!A53, "")</f>
        <v/>
      </c>
      <c r="B52" t="str">
        <f>IF(ISTEXT(Screener_1!C53), Screener_1!C53, "")</f>
        <v/>
      </c>
      <c r="F52" t="str">
        <f>IF(ISNUMBER(Screener_1!D53), Screener_1!D53, "")</f>
        <v/>
      </c>
      <c r="G52" t="str">
        <f>IF(ISNUMBER(Screener_1!E53),    Screener_1!E53, "")</f>
        <v/>
      </c>
      <c r="H52" t="str">
        <f>IF(ISNUMBER(Screener_1!F53),    Screener_1!F53, "")</f>
        <v/>
      </c>
      <c r="I52" t="str">
        <f>IF(ISNUMBER(Screener_1!G53),    Screener_1!G53, "")</f>
        <v/>
      </c>
      <c r="J52" t="str">
        <f>IF(ISNUMBER(Screener_1!H53),    Screener_1!H53, "")</f>
        <v/>
      </c>
      <c r="K52" t="str">
        <f t="shared" si="2"/>
        <v/>
      </c>
      <c r="L52" t="str">
        <f t="shared" si="3"/>
        <v/>
      </c>
      <c r="M52" s="45" t="str">
        <f>Screener_1!I53</f>
        <v/>
      </c>
      <c r="N52" t="str">
        <f>IF(Screener_1!J53="Y",1,IF(Screener_1!J53="N",0,""))</f>
        <v/>
      </c>
      <c r="O52" t="str">
        <f>IF(Screener_1!K53="Y",1,IF(Screener_1!K53="N",0,""))</f>
        <v/>
      </c>
      <c r="P52" t="str">
        <f>IF(Screener_1!L53="Y",1,IF(Screener_1!L53="N",0,""))</f>
        <v/>
      </c>
      <c r="Q52" t="str">
        <f>IF(Screener_1!M53="Y",1,IF(Screener_1!M53="N",0,""))</f>
        <v/>
      </c>
      <c r="R52" t="str">
        <f>IF(Screener_1!N53="Y",1,IF(Screener_1!N53="N",0,""))</f>
        <v/>
      </c>
      <c r="S52" t="str">
        <f>IF(Screener_1!O53="Y",1,IF(Screener_1!O53="N",0,""))</f>
        <v/>
      </c>
      <c r="T52">
        <f t="shared" si="1"/>
        <v>0</v>
      </c>
      <c r="U52" t="str">
        <f t="shared" si="4"/>
        <v/>
      </c>
      <c r="V52" t="str">
        <f t="shared" si="5"/>
        <v/>
      </c>
      <c r="W52" t="str">
        <f>Screener_1!R53</f>
        <v/>
      </c>
      <c r="X52" s="6" t="str">
        <f>IF(ISNUMBER(Screener_1!$P53),IF(ISBLANK(Screener_1!S53),"Missing",Screener_1!S53), "")</f>
        <v/>
      </c>
      <c r="Y52" s="6" t="str">
        <f>IF(ISNUMBER(Screener_1!$P53),IF(ISBLANK(Screener_1!T53),"Missing",Screener_1!T53), "")</f>
        <v/>
      </c>
      <c r="Z52" s="6" t="str">
        <f>IF(ISNUMBER(Screener_1!$P53),IF(ISBLANK(Screener_1!U53),"Missing",Screener_1!U53), "")</f>
        <v/>
      </c>
      <c r="AA52" s="6" t="str">
        <f>IF(ISTEXT(Screener_1!U53),  IF(ISBLANK(Screener_1!V53), "Missing", Screener_1!V53),"")</f>
        <v/>
      </c>
      <c r="AB52" s="6" t="str">
        <f>IF(Screener_1!U53 = "Y",  IF(ISBLANK(Screener_1!V53), "Missing", Screener_1!V53),"")</f>
        <v/>
      </c>
      <c r="AC52" s="6" t="str">
        <f xml:space="preserve"> IF((Screener_1!U53 = "Y"),   IF(ISBLANK(Screener_1!W53),"Missing",Screener_1!W53), "")</f>
        <v/>
      </c>
      <c r="AF52" s="6"/>
      <c r="AG52" s="6"/>
    </row>
    <row r="53" spans="1:33" x14ac:dyDescent="0.25">
      <c r="A53" s="125" t="str">
        <f>IF(ISNUMBER(Screener_1!A54), Screener_1!A54, "")</f>
        <v/>
      </c>
      <c r="B53" t="str">
        <f>IF(ISTEXT(Screener_1!C54), Screener_1!C54, "")</f>
        <v/>
      </c>
      <c r="F53" t="str">
        <f>IF(ISNUMBER(Screener_1!D54), Screener_1!D54, "")</f>
        <v/>
      </c>
      <c r="G53" t="str">
        <f>IF(ISNUMBER(Screener_1!E54),    Screener_1!E54, "")</f>
        <v/>
      </c>
      <c r="H53" t="str">
        <f>IF(ISNUMBER(Screener_1!F54),    Screener_1!F54, "")</f>
        <v/>
      </c>
      <c r="I53" t="str">
        <f>IF(ISNUMBER(Screener_1!G54),    Screener_1!G54, "")</f>
        <v/>
      </c>
      <c r="J53" t="str">
        <f>IF(ISNUMBER(Screener_1!H54),    Screener_1!H54, "")</f>
        <v/>
      </c>
      <c r="K53" t="str">
        <f t="shared" si="2"/>
        <v/>
      </c>
      <c r="L53" t="str">
        <f t="shared" si="3"/>
        <v/>
      </c>
      <c r="M53" s="45" t="str">
        <f>Screener_1!I54</f>
        <v/>
      </c>
      <c r="N53" t="str">
        <f>IF(Screener_1!J54="Y",1,IF(Screener_1!J54="N",0,""))</f>
        <v/>
      </c>
      <c r="O53" t="str">
        <f>IF(Screener_1!K54="Y",1,IF(Screener_1!K54="N",0,""))</f>
        <v/>
      </c>
      <c r="P53" t="str">
        <f>IF(Screener_1!L54="Y",1,IF(Screener_1!L54="N",0,""))</f>
        <v/>
      </c>
      <c r="Q53" t="str">
        <f>IF(Screener_1!M54="Y",1,IF(Screener_1!M54="N",0,""))</f>
        <v/>
      </c>
      <c r="R53" t="str">
        <f>IF(Screener_1!N54="Y",1,IF(Screener_1!N54="N",0,""))</f>
        <v/>
      </c>
      <c r="S53" t="str">
        <f>IF(Screener_1!O54="Y",1,IF(Screener_1!O54="N",0,""))</f>
        <v/>
      </c>
      <c r="T53">
        <f t="shared" si="1"/>
        <v>0</v>
      </c>
      <c r="U53" t="str">
        <f t="shared" si="4"/>
        <v/>
      </c>
      <c r="V53" t="str">
        <f t="shared" si="5"/>
        <v/>
      </c>
      <c r="W53" t="str">
        <f>Screener_1!R54</f>
        <v/>
      </c>
      <c r="X53" s="6" t="str">
        <f>IF(ISNUMBER(Screener_1!$P54),IF(ISBLANK(Screener_1!S54),"Missing",Screener_1!S54), "")</f>
        <v/>
      </c>
      <c r="Y53" s="6" t="str">
        <f>IF(ISNUMBER(Screener_1!$P54),IF(ISBLANK(Screener_1!T54),"Missing",Screener_1!T54), "")</f>
        <v/>
      </c>
      <c r="Z53" s="6" t="str">
        <f>IF(ISNUMBER(Screener_1!$P54),IF(ISBLANK(Screener_1!U54),"Missing",Screener_1!U54), "")</f>
        <v/>
      </c>
      <c r="AA53" s="6" t="str">
        <f>IF(ISTEXT(Screener_1!U54),  IF(ISBLANK(Screener_1!V54), "Missing", Screener_1!V54),"")</f>
        <v/>
      </c>
      <c r="AB53" s="6" t="str">
        <f>IF(Screener_1!U54 = "Y",  IF(ISBLANK(Screener_1!V54), "Missing", Screener_1!V54),"")</f>
        <v/>
      </c>
      <c r="AC53" s="6" t="str">
        <f xml:space="preserve"> IF((Screener_1!U54 = "Y"),   IF(ISBLANK(Screener_1!W54),"Missing",Screener_1!W54), "")</f>
        <v/>
      </c>
      <c r="AF53" s="6"/>
      <c r="AG53" s="6"/>
    </row>
    <row r="54" spans="1:33" x14ac:dyDescent="0.25">
      <c r="A54" s="125" t="str">
        <f>IF(ISNUMBER(Screener_1!A55), Screener_1!A55, "")</f>
        <v/>
      </c>
      <c r="B54" t="str">
        <f>IF(ISTEXT(Screener_1!C55), Screener_1!C55, "")</f>
        <v/>
      </c>
      <c r="F54" t="str">
        <f>IF(ISNUMBER(Screener_1!D55), Screener_1!D55, "")</f>
        <v/>
      </c>
      <c r="G54" t="str">
        <f>IF(ISNUMBER(Screener_1!E55),    Screener_1!E55, "")</f>
        <v/>
      </c>
      <c r="H54" t="str">
        <f>IF(ISNUMBER(Screener_1!F55),    Screener_1!F55, "")</f>
        <v/>
      </c>
      <c r="I54" t="str">
        <f>IF(ISNUMBER(Screener_1!G55),    Screener_1!G55, "")</f>
        <v/>
      </c>
      <c r="J54" t="str">
        <f>IF(ISNUMBER(Screener_1!H55),    Screener_1!H55, "")</f>
        <v/>
      </c>
      <c r="K54" t="str">
        <f t="shared" si="2"/>
        <v/>
      </c>
      <c r="L54" t="str">
        <f t="shared" si="3"/>
        <v/>
      </c>
      <c r="M54" s="45" t="str">
        <f>Screener_1!I55</f>
        <v/>
      </c>
      <c r="N54" t="str">
        <f>IF(Screener_1!J55="Y",1,IF(Screener_1!J55="N",0,""))</f>
        <v/>
      </c>
      <c r="O54" t="str">
        <f>IF(Screener_1!K55="Y",1,IF(Screener_1!K55="N",0,""))</f>
        <v/>
      </c>
      <c r="P54" t="str">
        <f>IF(Screener_1!L55="Y",1,IF(Screener_1!L55="N",0,""))</f>
        <v/>
      </c>
      <c r="Q54" t="str">
        <f>IF(Screener_1!M55="Y",1,IF(Screener_1!M55="N",0,""))</f>
        <v/>
      </c>
      <c r="R54" t="str">
        <f>IF(Screener_1!N55="Y",1,IF(Screener_1!N55="N",0,""))</f>
        <v/>
      </c>
      <c r="S54" t="str">
        <f>IF(Screener_1!O55="Y",1,IF(Screener_1!O55="N",0,""))</f>
        <v/>
      </c>
      <c r="T54">
        <f t="shared" si="1"/>
        <v>0</v>
      </c>
      <c r="U54" t="str">
        <f t="shared" si="4"/>
        <v/>
      </c>
      <c r="V54" t="str">
        <f t="shared" si="5"/>
        <v/>
      </c>
      <c r="W54" t="str">
        <f>Screener_1!R55</f>
        <v/>
      </c>
      <c r="X54" s="6" t="str">
        <f>IF(ISNUMBER(Screener_1!$P55),IF(ISBLANK(Screener_1!S55),"Missing",Screener_1!S55), "")</f>
        <v/>
      </c>
      <c r="Y54" s="6" t="str">
        <f>IF(ISNUMBER(Screener_1!$P55),IF(ISBLANK(Screener_1!T55),"Missing",Screener_1!T55), "")</f>
        <v/>
      </c>
      <c r="Z54" s="6" t="str">
        <f>IF(ISNUMBER(Screener_1!$P55),IF(ISBLANK(Screener_1!U55),"Missing",Screener_1!U55), "")</f>
        <v/>
      </c>
      <c r="AA54" s="6" t="str">
        <f>IF(ISTEXT(Screener_1!U55),  IF(ISBLANK(Screener_1!V55), "Missing", Screener_1!V55),"")</f>
        <v/>
      </c>
      <c r="AB54" s="6" t="str">
        <f>IF(Screener_1!U55 = "Y",  IF(ISBLANK(Screener_1!V55), "Missing", Screener_1!V55),"")</f>
        <v/>
      </c>
      <c r="AC54" s="6" t="str">
        <f xml:space="preserve"> IF((Screener_1!U55 = "Y"),   IF(ISBLANK(Screener_1!W55),"Missing",Screener_1!W55), "")</f>
        <v/>
      </c>
      <c r="AF54" s="6"/>
      <c r="AG54" s="6"/>
    </row>
    <row r="55" spans="1:33" x14ac:dyDescent="0.25">
      <c r="A55" s="125" t="str">
        <f>IF(ISNUMBER(Screener_1!A56), Screener_1!A56, "")</f>
        <v/>
      </c>
      <c r="B55" t="str">
        <f>IF(ISTEXT(Screener_1!C56), Screener_1!C56, "")</f>
        <v/>
      </c>
      <c r="F55" t="str">
        <f>IF(ISNUMBER(Screener_1!D56), Screener_1!D56, "")</f>
        <v/>
      </c>
      <c r="G55" t="str">
        <f>IF(ISNUMBER(Screener_1!E56),    Screener_1!E56, "")</f>
        <v/>
      </c>
      <c r="H55" t="str">
        <f>IF(ISNUMBER(Screener_1!F56),    Screener_1!F56, "")</f>
        <v/>
      </c>
      <c r="I55" t="str">
        <f>IF(ISNUMBER(Screener_1!G56),    Screener_1!G56, "")</f>
        <v/>
      </c>
      <c r="J55" t="str">
        <f>IF(ISNUMBER(Screener_1!H56),    Screener_1!H56, "")</f>
        <v/>
      </c>
      <c r="K55" t="str">
        <f t="shared" si="2"/>
        <v/>
      </c>
      <c r="L55" t="str">
        <f t="shared" si="3"/>
        <v/>
      </c>
      <c r="M55" s="45" t="str">
        <f>Screener_1!I56</f>
        <v/>
      </c>
      <c r="N55" t="str">
        <f>IF(Screener_1!J56="Y",1,IF(Screener_1!J56="N",0,""))</f>
        <v/>
      </c>
      <c r="O55" t="str">
        <f>IF(Screener_1!K56="Y",1,IF(Screener_1!K56="N",0,""))</f>
        <v/>
      </c>
      <c r="P55" t="str">
        <f>IF(Screener_1!L56="Y",1,IF(Screener_1!L56="N",0,""))</f>
        <v/>
      </c>
      <c r="Q55" t="str">
        <f>IF(Screener_1!M56="Y",1,IF(Screener_1!M56="N",0,""))</f>
        <v/>
      </c>
      <c r="R55" t="str">
        <f>IF(Screener_1!N56="Y",1,IF(Screener_1!N56="N",0,""))</f>
        <v/>
      </c>
      <c r="S55" t="str">
        <f>IF(Screener_1!O56="Y",1,IF(Screener_1!O56="N",0,""))</f>
        <v/>
      </c>
      <c r="T55">
        <f t="shared" si="1"/>
        <v>0</v>
      </c>
      <c r="U55" t="str">
        <f t="shared" si="4"/>
        <v/>
      </c>
      <c r="V55" t="str">
        <f t="shared" si="5"/>
        <v/>
      </c>
      <c r="W55" t="str">
        <f>Screener_1!R56</f>
        <v/>
      </c>
      <c r="X55" s="6" t="str">
        <f>IF(ISNUMBER(Screener_1!$P56),IF(ISBLANK(Screener_1!S56),"Missing",Screener_1!S56), "")</f>
        <v/>
      </c>
      <c r="Y55" s="6" t="str">
        <f>IF(ISNUMBER(Screener_1!$P56),IF(ISBLANK(Screener_1!T56),"Missing",Screener_1!T56), "")</f>
        <v/>
      </c>
      <c r="Z55" s="6" t="str">
        <f>IF(ISNUMBER(Screener_1!$P56),IF(ISBLANK(Screener_1!U56),"Missing",Screener_1!U56), "")</f>
        <v/>
      </c>
      <c r="AA55" s="6" t="str">
        <f>IF(ISTEXT(Screener_1!U56),  IF(ISBLANK(Screener_1!V56), "Missing", Screener_1!V56),"")</f>
        <v/>
      </c>
      <c r="AB55" s="6" t="str">
        <f>IF(Screener_1!U56 = "Y",  IF(ISBLANK(Screener_1!V56), "Missing", Screener_1!V56),"")</f>
        <v/>
      </c>
      <c r="AC55" s="6" t="str">
        <f xml:space="preserve"> IF((Screener_1!U56 = "Y"),   IF(ISBLANK(Screener_1!W56),"Missing",Screener_1!W56), "")</f>
        <v/>
      </c>
      <c r="AF55" s="6"/>
      <c r="AG55" s="6"/>
    </row>
    <row r="56" spans="1:33" x14ac:dyDescent="0.25">
      <c r="A56" s="125" t="str">
        <f>IF(ISNUMBER(Screener_1!A57), Screener_1!A57, "")</f>
        <v/>
      </c>
      <c r="B56" t="str">
        <f>IF(ISTEXT(Screener_1!C57), Screener_1!C57, "")</f>
        <v/>
      </c>
      <c r="F56" t="str">
        <f>IF(ISNUMBER(Screener_1!D57), Screener_1!D57, "")</f>
        <v/>
      </c>
      <c r="G56" t="str">
        <f>IF(ISNUMBER(Screener_1!E57),    Screener_1!E57, "")</f>
        <v/>
      </c>
      <c r="H56" t="str">
        <f>IF(ISNUMBER(Screener_1!F57),    Screener_1!F57, "")</f>
        <v/>
      </c>
      <c r="I56" t="str">
        <f>IF(ISNUMBER(Screener_1!G57),    Screener_1!G57, "")</f>
        <v/>
      </c>
      <c r="J56" t="str">
        <f>IF(ISNUMBER(Screener_1!H57),    Screener_1!H57, "")</f>
        <v/>
      </c>
      <c r="K56" t="str">
        <f t="shared" si="2"/>
        <v/>
      </c>
      <c r="L56" t="str">
        <f t="shared" si="3"/>
        <v/>
      </c>
      <c r="M56" s="45" t="str">
        <f>Screener_1!I57</f>
        <v/>
      </c>
      <c r="N56" t="str">
        <f>IF(Screener_1!J57="Y",1,IF(Screener_1!J57="N",0,""))</f>
        <v/>
      </c>
      <c r="O56" t="str">
        <f>IF(Screener_1!K57="Y",1,IF(Screener_1!K57="N",0,""))</f>
        <v/>
      </c>
      <c r="P56" t="str">
        <f>IF(Screener_1!L57="Y",1,IF(Screener_1!L57="N",0,""))</f>
        <v/>
      </c>
      <c r="Q56" t="str">
        <f>IF(Screener_1!M57="Y",1,IF(Screener_1!M57="N",0,""))</f>
        <v/>
      </c>
      <c r="R56" t="str">
        <f>IF(Screener_1!N57="Y",1,IF(Screener_1!N57="N",0,""))</f>
        <v/>
      </c>
      <c r="S56" t="str">
        <f>IF(Screener_1!O57="Y",1,IF(Screener_1!O57="N",0,""))</f>
        <v/>
      </c>
      <c r="T56">
        <f t="shared" si="1"/>
        <v>0</v>
      </c>
      <c r="U56" t="str">
        <f t="shared" si="4"/>
        <v/>
      </c>
      <c r="V56" t="str">
        <f t="shared" si="5"/>
        <v/>
      </c>
      <c r="W56" t="str">
        <f>Screener_1!R57</f>
        <v/>
      </c>
      <c r="X56" s="6" t="str">
        <f>IF(ISNUMBER(Screener_1!$P57),IF(ISBLANK(Screener_1!S57),"Missing",Screener_1!S57), "")</f>
        <v/>
      </c>
      <c r="Y56" s="6" t="str">
        <f>IF(ISNUMBER(Screener_1!$P57),IF(ISBLANK(Screener_1!T57),"Missing",Screener_1!T57), "")</f>
        <v/>
      </c>
      <c r="Z56" s="6" t="str">
        <f>IF(ISNUMBER(Screener_1!$P57),IF(ISBLANK(Screener_1!U57),"Missing",Screener_1!U57), "")</f>
        <v/>
      </c>
      <c r="AA56" s="6" t="str">
        <f>IF(ISTEXT(Screener_1!U57),  IF(ISBLANK(Screener_1!V57), "Missing", Screener_1!V57),"")</f>
        <v/>
      </c>
      <c r="AB56" s="6" t="str">
        <f>IF(Screener_1!U57 = "Y",  IF(ISBLANK(Screener_1!V57), "Missing", Screener_1!V57),"")</f>
        <v/>
      </c>
      <c r="AC56" s="6" t="str">
        <f xml:space="preserve"> IF((Screener_1!U57 = "Y"),   IF(ISBLANK(Screener_1!W57),"Missing",Screener_1!W57), "")</f>
        <v/>
      </c>
      <c r="AF56" s="6"/>
      <c r="AG56" s="6"/>
    </row>
    <row r="57" spans="1:33" x14ac:dyDescent="0.25">
      <c r="A57" s="125" t="str">
        <f>IF(ISNUMBER(Screener_1!A58), Screener_1!A58, "")</f>
        <v/>
      </c>
      <c r="B57" t="str">
        <f>IF(ISTEXT(Screener_1!C58), Screener_1!C58, "")</f>
        <v/>
      </c>
      <c r="F57" t="str">
        <f>IF(ISNUMBER(Screener_1!D58), Screener_1!D58, "")</f>
        <v/>
      </c>
      <c r="G57" t="str">
        <f>IF(ISNUMBER(Screener_1!E58),    Screener_1!E58, "")</f>
        <v/>
      </c>
      <c r="H57" t="str">
        <f>IF(ISNUMBER(Screener_1!F58),    Screener_1!F58, "")</f>
        <v/>
      </c>
      <c r="I57" t="str">
        <f>IF(ISNUMBER(Screener_1!G58),    Screener_1!G58, "")</f>
        <v/>
      </c>
      <c r="J57" t="str">
        <f>IF(ISNUMBER(Screener_1!H58),    Screener_1!H58, "")</f>
        <v/>
      </c>
      <c r="K57" t="str">
        <f t="shared" si="2"/>
        <v/>
      </c>
      <c r="L57" t="str">
        <f t="shared" si="3"/>
        <v/>
      </c>
      <c r="M57" s="45" t="str">
        <f>Screener_1!I58</f>
        <v/>
      </c>
      <c r="N57" t="str">
        <f>IF(Screener_1!J58="Y",1,IF(Screener_1!J58="N",0,""))</f>
        <v/>
      </c>
      <c r="O57" t="str">
        <f>IF(Screener_1!K58="Y",1,IF(Screener_1!K58="N",0,""))</f>
        <v/>
      </c>
      <c r="P57" t="str">
        <f>IF(Screener_1!L58="Y",1,IF(Screener_1!L58="N",0,""))</f>
        <v/>
      </c>
      <c r="Q57" t="str">
        <f>IF(Screener_1!M58="Y",1,IF(Screener_1!M58="N",0,""))</f>
        <v/>
      </c>
      <c r="R57" t="str">
        <f>IF(Screener_1!N58="Y",1,IF(Screener_1!N58="N",0,""))</f>
        <v/>
      </c>
      <c r="S57" t="str">
        <f>IF(Screener_1!O58="Y",1,IF(Screener_1!O58="N",0,""))</f>
        <v/>
      </c>
      <c r="T57">
        <f t="shared" si="1"/>
        <v>0</v>
      </c>
      <c r="U57" t="str">
        <f t="shared" si="4"/>
        <v/>
      </c>
      <c r="V57" t="str">
        <f t="shared" si="5"/>
        <v/>
      </c>
      <c r="W57" t="str">
        <f>Screener_1!R58</f>
        <v/>
      </c>
      <c r="X57" s="6" t="str">
        <f>IF(ISNUMBER(Screener_1!$P58),IF(ISBLANK(Screener_1!S58),"Missing",Screener_1!S58), "")</f>
        <v/>
      </c>
      <c r="Y57" s="6" t="str">
        <f>IF(ISNUMBER(Screener_1!$P58),IF(ISBLANK(Screener_1!T58),"Missing",Screener_1!T58), "")</f>
        <v/>
      </c>
      <c r="Z57" s="6" t="str">
        <f>IF(ISNUMBER(Screener_1!$P58),IF(ISBLANK(Screener_1!U58),"Missing",Screener_1!U58), "")</f>
        <v/>
      </c>
      <c r="AA57" s="6" t="str">
        <f>IF(ISTEXT(Screener_1!U58),  IF(ISBLANK(Screener_1!V58), "Missing", Screener_1!V58),"")</f>
        <v/>
      </c>
      <c r="AB57" s="6" t="str">
        <f>IF(Screener_1!U58 = "Y",  IF(ISBLANK(Screener_1!V58), "Missing", Screener_1!V58),"")</f>
        <v/>
      </c>
      <c r="AC57" s="6" t="str">
        <f xml:space="preserve"> IF((Screener_1!U58 = "Y"),   IF(ISBLANK(Screener_1!W58),"Missing",Screener_1!W58), "")</f>
        <v/>
      </c>
      <c r="AF57" s="6"/>
      <c r="AG57" s="6"/>
    </row>
    <row r="58" spans="1:33" x14ac:dyDescent="0.25">
      <c r="A58" s="125" t="str">
        <f>IF(ISNUMBER(Screener_1!A59), Screener_1!A59, "")</f>
        <v/>
      </c>
      <c r="B58" t="str">
        <f>IF(ISTEXT(Screener_1!C59), Screener_1!C59, "")</f>
        <v/>
      </c>
      <c r="F58" t="str">
        <f>IF(ISNUMBER(Screener_1!D59), Screener_1!D59, "")</f>
        <v/>
      </c>
      <c r="G58" t="str">
        <f>IF(ISNUMBER(Screener_1!E59),    Screener_1!E59, "")</f>
        <v/>
      </c>
      <c r="H58" t="str">
        <f>IF(ISNUMBER(Screener_1!F59),    Screener_1!F59, "")</f>
        <v/>
      </c>
      <c r="I58" t="str">
        <f>IF(ISNUMBER(Screener_1!G59),    Screener_1!G59, "")</f>
        <v/>
      </c>
      <c r="J58" t="str">
        <f>IF(ISNUMBER(Screener_1!H59),    Screener_1!H59, "")</f>
        <v/>
      </c>
      <c r="K58" t="str">
        <f t="shared" si="2"/>
        <v/>
      </c>
      <c r="L58" t="str">
        <f t="shared" si="3"/>
        <v/>
      </c>
      <c r="M58" s="45" t="str">
        <f>Screener_1!I59</f>
        <v/>
      </c>
      <c r="N58" t="str">
        <f>IF(Screener_1!J59="Y",1,IF(Screener_1!J59="N",0,""))</f>
        <v/>
      </c>
      <c r="O58" t="str">
        <f>IF(Screener_1!K59="Y",1,IF(Screener_1!K59="N",0,""))</f>
        <v/>
      </c>
      <c r="P58" t="str">
        <f>IF(Screener_1!L59="Y",1,IF(Screener_1!L59="N",0,""))</f>
        <v/>
      </c>
      <c r="Q58" t="str">
        <f>IF(Screener_1!M59="Y",1,IF(Screener_1!M59="N",0,""))</f>
        <v/>
      </c>
      <c r="R58" t="str">
        <f>IF(Screener_1!N59="Y",1,IF(Screener_1!N59="N",0,""))</f>
        <v/>
      </c>
      <c r="S58" t="str">
        <f>IF(Screener_1!O59="Y",1,IF(Screener_1!O59="N",0,""))</f>
        <v/>
      </c>
      <c r="T58">
        <f t="shared" si="1"/>
        <v>0</v>
      </c>
      <c r="U58" t="str">
        <f t="shared" si="4"/>
        <v/>
      </c>
      <c r="V58" t="str">
        <f t="shared" si="5"/>
        <v/>
      </c>
      <c r="W58" t="str">
        <f>Screener_1!R59</f>
        <v/>
      </c>
      <c r="X58" s="6" t="str">
        <f>IF(ISNUMBER(Screener_1!$P59),IF(ISBLANK(Screener_1!S59),"Missing",Screener_1!S59), "")</f>
        <v/>
      </c>
      <c r="Y58" s="6" t="str">
        <f>IF(ISNUMBER(Screener_1!$P59),IF(ISBLANK(Screener_1!T59),"Missing",Screener_1!T59), "")</f>
        <v/>
      </c>
      <c r="Z58" s="6" t="str">
        <f>IF(ISNUMBER(Screener_1!$P59),IF(ISBLANK(Screener_1!U59),"Missing",Screener_1!U59), "")</f>
        <v/>
      </c>
      <c r="AA58" s="6" t="str">
        <f>IF(ISTEXT(Screener_1!U59),  IF(ISBLANK(Screener_1!V59), "Missing", Screener_1!V59),"")</f>
        <v/>
      </c>
      <c r="AB58" s="6" t="str">
        <f>IF(Screener_1!U59 = "Y",  IF(ISBLANK(Screener_1!V59), "Missing", Screener_1!V59),"")</f>
        <v/>
      </c>
      <c r="AC58" s="6" t="str">
        <f xml:space="preserve"> IF((Screener_1!U59 = "Y"),   IF(ISBLANK(Screener_1!W59),"Missing",Screener_1!W59), "")</f>
        <v/>
      </c>
      <c r="AF58" s="6"/>
      <c r="AG58" s="6"/>
    </row>
    <row r="59" spans="1:33" x14ac:dyDescent="0.25">
      <c r="A59" s="125" t="str">
        <f>IF(ISNUMBER(Screener_1!A60), Screener_1!A60, "")</f>
        <v/>
      </c>
      <c r="B59" t="str">
        <f>IF(ISTEXT(Screener_1!C60), Screener_1!C60, "")</f>
        <v/>
      </c>
      <c r="F59" t="str">
        <f>IF(ISNUMBER(Screener_1!D60), Screener_1!D60, "")</f>
        <v/>
      </c>
      <c r="G59" t="str">
        <f>IF(ISNUMBER(Screener_1!E60),    Screener_1!E60, "")</f>
        <v/>
      </c>
      <c r="H59" t="str">
        <f>IF(ISNUMBER(Screener_1!F60),    Screener_1!F60, "")</f>
        <v/>
      </c>
      <c r="I59" t="str">
        <f>IF(ISNUMBER(Screener_1!G60),    Screener_1!G60, "")</f>
        <v/>
      </c>
      <c r="J59" t="str">
        <f>IF(ISNUMBER(Screener_1!H60),    Screener_1!H60, "")</f>
        <v/>
      </c>
      <c r="K59" t="str">
        <f t="shared" si="2"/>
        <v/>
      </c>
      <c r="L59" t="str">
        <f t="shared" si="3"/>
        <v/>
      </c>
      <c r="M59" s="45" t="str">
        <f>Screener_1!I60</f>
        <v/>
      </c>
      <c r="N59" t="str">
        <f>IF(Screener_1!J60="Y",1,IF(Screener_1!J60="N",0,""))</f>
        <v/>
      </c>
      <c r="O59" t="str">
        <f>IF(Screener_1!K60="Y",1,IF(Screener_1!K60="N",0,""))</f>
        <v/>
      </c>
      <c r="P59" t="str">
        <f>IF(Screener_1!L60="Y",1,IF(Screener_1!L60="N",0,""))</f>
        <v/>
      </c>
      <c r="Q59" t="str">
        <f>IF(Screener_1!M60="Y",1,IF(Screener_1!M60="N",0,""))</f>
        <v/>
      </c>
      <c r="R59" t="str">
        <f>IF(Screener_1!N60="Y",1,IF(Screener_1!N60="N",0,""))</f>
        <v/>
      </c>
      <c r="S59" t="str">
        <f>IF(Screener_1!O60="Y",1,IF(Screener_1!O60="N",0,""))</f>
        <v/>
      </c>
      <c r="T59">
        <f t="shared" si="1"/>
        <v>0</v>
      </c>
      <c r="U59" t="str">
        <f t="shared" si="4"/>
        <v/>
      </c>
      <c r="V59" t="str">
        <f t="shared" si="5"/>
        <v/>
      </c>
      <c r="W59" t="str">
        <f>Screener_1!R60</f>
        <v/>
      </c>
      <c r="X59" s="6" t="str">
        <f>IF(ISNUMBER(Screener_1!$P60),IF(ISBLANK(Screener_1!S60),"Missing",Screener_1!S60), "")</f>
        <v/>
      </c>
      <c r="Y59" s="6" t="str">
        <f>IF(ISNUMBER(Screener_1!$P60),IF(ISBLANK(Screener_1!T60),"Missing",Screener_1!T60), "")</f>
        <v/>
      </c>
      <c r="Z59" s="6" t="str">
        <f>IF(ISNUMBER(Screener_1!$P60),IF(ISBLANK(Screener_1!U60),"Missing",Screener_1!U60), "")</f>
        <v/>
      </c>
      <c r="AA59" s="6" t="str">
        <f>IF(ISTEXT(Screener_1!U60),  IF(ISBLANK(Screener_1!V60), "Missing", Screener_1!V60),"")</f>
        <v/>
      </c>
      <c r="AB59" s="6" t="str">
        <f>IF(Screener_1!U60 = "Y",  IF(ISBLANK(Screener_1!V60), "Missing", Screener_1!V60),"")</f>
        <v/>
      </c>
      <c r="AC59" s="6" t="str">
        <f xml:space="preserve"> IF((Screener_1!U60 = "Y"),   IF(ISBLANK(Screener_1!W60),"Missing",Screener_1!W60), "")</f>
        <v/>
      </c>
      <c r="AF59" s="6"/>
      <c r="AG59" s="6"/>
    </row>
    <row r="60" spans="1:33" x14ac:dyDescent="0.25">
      <c r="A60" s="125" t="str">
        <f>IF(ISNUMBER(Screener_1!A61), Screener_1!A61, "")</f>
        <v/>
      </c>
      <c r="B60" t="str">
        <f>IF(ISTEXT(Screener_1!C61), Screener_1!C61, "")</f>
        <v/>
      </c>
      <c r="F60" t="str">
        <f>IF(ISNUMBER(Screener_1!D61), Screener_1!D61, "")</f>
        <v/>
      </c>
      <c r="G60" t="str">
        <f>IF(ISNUMBER(Screener_1!E61),    Screener_1!E61, "")</f>
        <v/>
      </c>
      <c r="H60" t="str">
        <f>IF(ISNUMBER(Screener_1!F61),    Screener_1!F61, "")</f>
        <v/>
      </c>
      <c r="I60" t="str">
        <f>IF(ISNUMBER(Screener_1!G61),    Screener_1!G61, "")</f>
        <v/>
      </c>
      <c r="J60" t="str">
        <f>IF(ISNUMBER(Screener_1!H61),    Screener_1!H61, "")</f>
        <v/>
      </c>
      <c r="K60" t="str">
        <f t="shared" si="2"/>
        <v/>
      </c>
      <c r="L60" t="str">
        <f t="shared" si="3"/>
        <v/>
      </c>
      <c r="M60" s="45" t="str">
        <f>Screener_1!I61</f>
        <v/>
      </c>
      <c r="N60" t="str">
        <f>IF(Screener_1!J61="Y",1,IF(Screener_1!J61="N",0,""))</f>
        <v/>
      </c>
      <c r="O60" t="str">
        <f>IF(Screener_1!K61="Y",1,IF(Screener_1!K61="N",0,""))</f>
        <v/>
      </c>
      <c r="P60" t="str">
        <f>IF(Screener_1!L61="Y",1,IF(Screener_1!L61="N",0,""))</f>
        <v/>
      </c>
      <c r="Q60" t="str">
        <f>IF(Screener_1!M61="Y",1,IF(Screener_1!M61="N",0,""))</f>
        <v/>
      </c>
      <c r="R60" t="str">
        <f>IF(Screener_1!N61="Y",1,IF(Screener_1!N61="N",0,""))</f>
        <v/>
      </c>
      <c r="S60" t="str">
        <f>IF(Screener_1!O61="Y",1,IF(Screener_1!O61="N",0,""))</f>
        <v/>
      </c>
      <c r="T60">
        <f t="shared" si="1"/>
        <v>0</v>
      </c>
      <c r="U60" t="str">
        <f t="shared" si="4"/>
        <v/>
      </c>
      <c r="V60" t="str">
        <f t="shared" si="5"/>
        <v/>
      </c>
      <c r="W60" t="str">
        <f>Screener_1!R61</f>
        <v/>
      </c>
      <c r="X60" s="6" t="str">
        <f>IF(ISNUMBER(Screener_1!$P61),IF(ISBLANK(Screener_1!S61),"Missing",Screener_1!S61), "")</f>
        <v/>
      </c>
      <c r="Y60" s="6" t="str">
        <f>IF(ISNUMBER(Screener_1!$P61),IF(ISBLANK(Screener_1!T61),"Missing",Screener_1!T61), "")</f>
        <v/>
      </c>
      <c r="Z60" s="6" t="str">
        <f>IF(ISNUMBER(Screener_1!$P61),IF(ISBLANK(Screener_1!U61),"Missing",Screener_1!U61), "")</f>
        <v/>
      </c>
      <c r="AA60" s="6" t="str">
        <f>IF(ISTEXT(Screener_1!U61),  IF(ISBLANK(Screener_1!V61), "Missing", Screener_1!V61),"")</f>
        <v/>
      </c>
      <c r="AB60" s="6" t="str">
        <f>IF(Screener_1!U61 = "Y",  IF(ISBLANK(Screener_1!V61), "Missing", Screener_1!V61),"")</f>
        <v/>
      </c>
      <c r="AC60" s="6" t="str">
        <f xml:space="preserve"> IF((Screener_1!U61 = "Y"),   IF(ISBLANK(Screener_1!W61),"Missing",Screener_1!W61), "")</f>
        <v/>
      </c>
      <c r="AF60" s="6"/>
      <c r="AG60" s="6"/>
    </row>
    <row r="61" spans="1:33" x14ac:dyDescent="0.25">
      <c r="A61" s="125" t="str">
        <f>IF(ISNUMBER(Screener_1!A62), Screener_1!A62, "")</f>
        <v/>
      </c>
      <c r="B61" t="str">
        <f>IF(ISTEXT(Screener_1!C62), Screener_1!C62, "")</f>
        <v/>
      </c>
      <c r="F61" t="str">
        <f>IF(ISNUMBER(Screener_1!D62), Screener_1!D62, "")</f>
        <v/>
      </c>
      <c r="G61" t="str">
        <f>IF(ISNUMBER(Screener_1!E62),    Screener_1!E62, "")</f>
        <v/>
      </c>
      <c r="H61" t="str">
        <f>IF(ISNUMBER(Screener_1!F62),    Screener_1!F62, "")</f>
        <v/>
      </c>
      <c r="I61" t="str">
        <f>IF(ISNUMBER(Screener_1!G62),    Screener_1!G62, "")</f>
        <v/>
      </c>
      <c r="J61" t="str">
        <f>IF(ISNUMBER(Screener_1!H62),    Screener_1!H62, "")</f>
        <v/>
      </c>
      <c r="K61" t="str">
        <f t="shared" si="2"/>
        <v/>
      </c>
      <c r="L61" t="str">
        <f t="shared" si="3"/>
        <v/>
      </c>
      <c r="M61" s="45" t="str">
        <f>Screener_1!I62</f>
        <v/>
      </c>
      <c r="N61" t="str">
        <f>IF(Screener_1!J62="Y",1,IF(Screener_1!J62="N",0,""))</f>
        <v/>
      </c>
      <c r="O61" t="str">
        <f>IF(Screener_1!K62="Y",1,IF(Screener_1!K62="N",0,""))</f>
        <v/>
      </c>
      <c r="P61" t="str">
        <f>IF(Screener_1!L62="Y",1,IF(Screener_1!L62="N",0,""))</f>
        <v/>
      </c>
      <c r="Q61" t="str">
        <f>IF(Screener_1!M62="Y",1,IF(Screener_1!M62="N",0,""))</f>
        <v/>
      </c>
      <c r="R61" t="str">
        <f>IF(Screener_1!N62="Y",1,IF(Screener_1!N62="N",0,""))</f>
        <v/>
      </c>
      <c r="S61" t="str">
        <f>IF(Screener_1!O62="Y",1,IF(Screener_1!O62="N",0,""))</f>
        <v/>
      </c>
      <c r="T61">
        <f t="shared" si="1"/>
        <v>0</v>
      </c>
      <c r="U61" t="str">
        <f t="shared" si="4"/>
        <v/>
      </c>
      <c r="V61" t="str">
        <f t="shared" si="5"/>
        <v/>
      </c>
      <c r="W61" t="str">
        <f>Screener_1!R62</f>
        <v/>
      </c>
      <c r="X61" s="6" t="str">
        <f>IF(ISNUMBER(Screener_1!$P62),IF(ISBLANK(Screener_1!S62),"Missing",Screener_1!S62), "")</f>
        <v/>
      </c>
      <c r="Y61" s="6" t="str">
        <f>IF(ISNUMBER(Screener_1!$P62),IF(ISBLANK(Screener_1!T62),"Missing",Screener_1!T62), "")</f>
        <v/>
      </c>
      <c r="Z61" s="6" t="str">
        <f>IF(ISNUMBER(Screener_1!$P62),IF(ISBLANK(Screener_1!U62),"Missing",Screener_1!U62), "")</f>
        <v/>
      </c>
      <c r="AA61" s="6" t="str">
        <f>IF(ISTEXT(Screener_1!U62),  IF(ISBLANK(Screener_1!V62), "Missing", Screener_1!V62),"")</f>
        <v/>
      </c>
      <c r="AB61" s="6" t="str">
        <f>IF(Screener_1!U62 = "Y",  IF(ISBLANK(Screener_1!V62), "Missing", Screener_1!V62),"")</f>
        <v/>
      </c>
      <c r="AC61" s="6" t="str">
        <f xml:space="preserve"> IF((Screener_1!U62 = "Y"),   IF(ISBLANK(Screener_1!W62),"Missing",Screener_1!W62), "")</f>
        <v/>
      </c>
      <c r="AF61" s="6"/>
      <c r="AG61" s="6"/>
    </row>
    <row r="62" spans="1:33" x14ac:dyDescent="0.25">
      <c r="A62" s="125" t="str">
        <f>IF(ISNUMBER(Screener_1!A63), Screener_1!A63, "")</f>
        <v/>
      </c>
      <c r="B62" t="str">
        <f>IF(ISTEXT(Screener_1!C63), Screener_1!C63, "")</f>
        <v/>
      </c>
      <c r="F62" t="str">
        <f>IF(ISNUMBER(Screener_1!D63), Screener_1!D63, "")</f>
        <v/>
      </c>
      <c r="G62" t="str">
        <f>IF(ISNUMBER(Screener_1!E63),    Screener_1!E63, "")</f>
        <v/>
      </c>
      <c r="H62" t="str">
        <f>IF(ISNUMBER(Screener_1!F63),    Screener_1!F63, "")</f>
        <v/>
      </c>
      <c r="I62" t="str">
        <f>IF(ISNUMBER(Screener_1!G63),    Screener_1!G63, "")</f>
        <v/>
      </c>
      <c r="J62" t="str">
        <f>IF(ISNUMBER(Screener_1!H63),    Screener_1!H63, "")</f>
        <v/>
      </c>
      <c r="K62" t="str">
        <f t="shared" si="2"/>
        <v/>
      </c>
      <c r="L62" t="str">
        <f t="shared" si="3"/>
        <v/>
      </c>
      <c r="M62" s="45" t="str">
        <f>Screener_1!I63</f>
        <v/>
      </c>
      <c r="N62" t="str">
        <f>IF(Screener_1!J63="Y",1,IF(Screener_1!J63="N",0,""))</f>
        <v/>
      </c>
      <c r="O62" t="str">
        <f>IF(Screener_1!K63="Y",1,IF(Screener_1!K63="N",0,""))</f>
        <v/>
      </c>
      <c r="P62" t="str">
        <f>IF(Screener_1!L63="Y",1,IF(Screener_1!L63="N",0,""))</f>
        <v/>
      </c>
      <c r="Q62" t="str">
        <f>IF(Screener_1!M63="Y",1,IF(Screener_1!M63="N",0,""))</f>
        <v/>
      </c>
      <c r="R62" t="str">
        <f>IF(Screener_1!N63="Y",1,IF(Screener_1!N63="N",0,""))</f>
        <v/>
      </c>
      <c r="S62" t="str">
        <f>IF(Screener_1!O63="Y",1,IF(Screener_1!O63="N",0,""))</f>
        <v/>
      </c>
      <c r="T62">
        <f t="shared" si="1"/>
        <v>0</v>
      </c>
      <c r="U62" t="str">
        <f t="shared" si="4"/>
        <v/>
      </c>
      <c r="V62" t="str">
        <f t="shared" si="5"/>
        <v/>
      </c>
      <c r="W62" t="str">
        <f>Screener_1!R63</f>
        <v/>
      </c>
      <c r="X62" s="6" t="str">
        <f>IF(ISNUMBER(Screener_1!$P63),IF(ISBLANK(Screener_1!S63),"Missing",Screener_1!S63), "")</f>
        <v/>
      </c>
      <c r="Y62" s="6" t="str">
        <f>IF(ISNUMBER(Screener_1!$P63),IF(ISBLANK(Screener_1!T63),"Missing",Screener_1!T63), "")</f>
        <v/>
      </c>
      <c r="Z62" s="6" t="str">
        <f>IF(ISNUMBER(Screener_1!$P63),IF(ISBLANK(Screener_1!U63),"Missing",Screener_1!U63), "")</f>
        <v/>
      </c>
      <c r="AA62" s="6" t="str">
        <f>IF(ISTEXT(Screener_1!U63),  IF(ISBLANK(Screener_1!V63), "Missing", Screener_1!V63),"")</f>
        <v/>
      </c>
      <c r="AB62" s="6" t="str">
        <f>IF(Screener_1!U63 = "Y",  IF(ISBLANK(Screener_1!V63), "Missing", Screener_1!V63),"")</f>
        <v/>
      </c>
      <c r="AC62" s="6" t="str">
        <f xml:space="preserve"> IF((Screener_1!U63 = "Y"),   IF(ISBLANK(Screener_1!W63),"Missing",Screener_1!W63), "")</f>
        <v/>
      </c>
      <c r="AF62" s="6"/>
      <c r="AG62" s="6"/>
    </row>
    <row r="63" spans="1:33" x14ac:dyDescent="0.25">
      <c r="A63" s="125" t="str">
        <f>IF(ISNUMBER(Screener_1!A64), Screener_1!A64, "")</f>
        <v/>
      </c>
      <c r="B63" t="str">
        <f>IF(ISTEXT(Screener_1!C64), Screener_1!C64, "")</f>
        <v/>
      </c>
      <c r="F63" t="str">
        <f>IF(ISNUMBER(Screener_1!D64), Screener_1!D64, "")</f>
        <v/>
      </c>
      <c r="G63" t="str">
        <f>IF(ISNUMBER(Screener_1!E64),    Screener_1!E64, "")</f>
        <v/>
      </c>
      <c r="H63" t="str">
        <f>IF(ISNUMBER(Screener_1!F64),    Screener_1!F64, "")</f>
        <v/>
      </c>
      <c r="I63" t="str">
        <f>IF(ISNUMBER(Screener_1!G64),    Screener_1!G64, "")</f>
        <v/>
      </c>
      <c r="J63" t="str">
        <f>IF(ISNUMBER(Screener_1!H64),    Screener_1!H64, "")</f>
        <v/>
      </c>
      <c r="K63" t="str">
        <f t="shared" si="2"/>
        <v/>
      </c>
      <c r="L63" t="str">
        <f t="shared" si="3"/>
        <v/>
      </c>
      <c r="M63" s="45" t="str">
        <f>Screener_1!I64</f>
        <v/>
      </c>
      <c r="N63" t="str">
        <f>IF(Screener_1!J64="Y",1,IF(Screener_1!J64="N",0,""))</f>
        <v/>
      </c>
      <c r="O63" t="str">
        <f>IF(Screener_1!K64="Y",1,IF(Screener_1!K64="N",0,""))</f>
        <v/>
      </c>
      <c r="P63" t="str">
        <f>IF(Screener_1!L64="Y",1,IF(Screener_1!L64="N",0,""))</f>
        <v/>
      </c>
      <c r="Q63" t="str">
        <f>IF(Screener_1!M64="Y",1,IF(Screener_1!M64="N",0,""))</f>
        <v/>
      </c>
      <c r="R63" t="str">
        <f>IF(Screener_1!N64="Y",1,IF(Screener_1!N64="N",0,""))</f>
        <v/>
      </c>
      <c r="S63" t="str">
        <f>IF(Screener_1!O64="Y",1,IF(Screener_1!O64="N",0,""))</f>
        <v/>
      </c>
      <c r="T63">
        <f t="shared" si="1"/>
        <v>0</v>
      </c>
      <c r="U63" t="str">
        <f t="shared" si="4"/>
        <v/>
      </c>
      <c r="V63" t="str">
        <f t="shared" si="5"/>
        <v/>
      </c>
      <c r="W63" t="str">
        <f>Screener_1!R64</f>
        <v/>
      </c>
      <c r="X63" s="6" t="str">
        <f>IF(ISNUMBER(Screener_1!$P64),IF(ISBLANK(Screener_1!S64),"Missing",Screener_1!S64), "")</f>
        <v/>
      </c>
      <c r="Y63" s="6" t="str">
        <f>IF(ISNUMBER(Screener_1!$P64),IF(ISBLANK(Screener_1!T64),"Missing",Screener_1!T64), "")</f>
        <v/>
      </c>
      <c r="Z63" s="6" t="str">
        <f>IF(ISNUMBER(Screener_1!$P64),IF(ISBLANK(Screener_1!U64),"Missing",Screener_1!U64), "")</f>
        <v/>
      </c>
      <c r="AA63" s="6" t="str">
        <f>IF(ISTEXT(Screener_1!U64),  IF(ISBLANK(Screener_1!V64), "Missing", Screener_1!V64),"")</f>
        <v/>
      </c>
      <c r="AB63" s="6" t="str">
        <f>IF(Screener_1!U64 = "Y",  IF(ISBLANK(Screener_1!V64), "Missing", Screener_1!V64),"")</f>
        <v/>
      </c>
      <c r="AC63" s="6" t="str">
        <f xml:space="preserve"> IF((Screener_1!U64 = "Y"),   IF(ISBLANK(Screener_1!W64),"Missing",Screener_1!W64), "")</f>
        <v/>
      </c>
      <c r="AF63" s="6"/>
      <c r="AG63" s="6"/>
    </row>
    <row r="64" spans="1:33" x14ac:dyDescent="0.25">
      <c r="A64" s="125" t="str">
        <f>IF(ISNUMBER(Screener_1!A65), Screener_1!A65, "")</f>
        <v/>
      </c>
      <c r="B64" t="str">
        <f>IF(ISTEXT(Screener_1!C65), Screener_1!C65, "")</f>
        <v/>
      </c>
      <c r="F64" t="str">
        <f>IF(ISNUMBER(Screener_1!D65), Screener_1!D65, "")</f>
        <v/>
      </c>
      <c r="G64" t="str">
        <f>IF(ISNUMBER(Screener_1!E65),    Screener_1!E65, "")</f>
        <v/>
      </c>
      <c r="H64" t="str">
        <f>IF(ISNUMBER(Screener_1!F65),    Screener_1!F65, "")</f>
        <v/>
      </c>
      <c r="I64" t="str">
        <f>IF(ISNUMBER(Screener_1!G65),    Screener_1!G65, "")</f>
        <v/>
      </c>
      <c r="J64" t="str">
        <f>IF(ISNUMBER(Screener_1!H65),    Screener_1!H65, "")</f>
        <v/>
      </c>
      <c r="K64" t="str">
        <f t="shared" si="2"/>
        <v/>
      </c>
      <c r="L64" t="str">
        <f t="shared" si="3"/>
        <v/>
      </c>
      <c r="M64" s="45" t="str">
        <f>Screener_1!I65</f>
        <v/>
      </c>
      <c r="N64" t="str">
        <f>IF(Screener_1!J65="Y",1,IF(Screener_1!J65="N",0,""))</f>
        <v/>
      </c>
      <c r="O64" t="str">
        <f>IF(Screener_1!K65="Y",1,IF(Screener_1!K65="N",0,""))</f>
        <v/>
      </c>
      <c r="P64" t="str">
        <f>IF(Screener_1!L65="Y",1,IF(Screener_1!L65="N",0,""))</f>
        <v/>
      </c>
      <c r="Q64" t="str">
        <f>IF(Screener_1!M65="Y",1,IF(Screener_1!M65="N",0,""))</f>
        <v/>
      </c>
      <c r="R64" t="str">
        <f>IF(Screener_1!N65="Y",1,IF(Screener_1!N65="N",0,""))</f>
        <v/>
      </c>
      <c r="S64" t="str">
        <f>IF(Screener_1!O65="Y",1,IF(Screener_1!O65="N",0,""))</f>
        <v/>
      </c>
      <c r="T64">
        <f t="shared" si="1"/>
        <v>0</v>
      </c>
      <c r="U64" t="str">
        <f t="shared" si="4"/>
        <v/>
      </c>
      <c r="V64" t="str">
        <f t="shared" si="5"/>
        <v/>
      </c>
      <c r="W64" t="str">
        <f>Screener_1!R65</f>
        <v/>
      </c>
      <c r="X64" s="6" t="str">
        <f>IF(ISNUMBER(Screener_1!$P65),IF(ISBLANK(Screener_1!S65),"Missing",Screener_1!S65), "")</f>
        <v/>
      </c>
      <c r="Y64" s="6" t="str">
        <f>IF(ISNUMBER(Screener_1!$P65),IF(ISBLANK(Screener_1!T65),"Missing",Screener_1!T65), "")</f>
        <v/>
      </c>
      <c r="Z64" s="6" t="str">
        <f>IF(ISNUMBER(Screener_1!$P65),IF(ISBLANK(Screener_1!U65),"Missing",Screener_1!U65), "")</f>
        <v/>
      </c>
      <c r="AA64" s="6" t="str">
        <f>IF(ISTEXT(Screener_1!U65),  IF(ISBLANK(Screener_1!V65), "Missing", Screener_1!V65),"")</f>
        <v/>
      </c>
      <c r="AB64" s="6" t="str">
        <f>IF(Screener_1!U65 = "Y",  IF(ISBLANK(Screener_1!V65), "Missing", Screener_1!V65),"")</f>
        <v/>
      </c>
      <c r="AC64" s="6" t="str">
        <f xml:space="preserve"> IF((Screener_1!U65 = "Y"),   IF(ISBLANK(Screener_1!W65),"Missing",Screener_1!W65), "")</f>
        <v/>
      </c>
      <c r="AF64" s="6"/>
      <c r="AG64" s="6"/>
    </row>
    <row r="65" spans="1:33" x14ac:dyDescent="0.25">
      <c r="A65" s="125" t="str">
        <f>IF(ISNUMBER(Screener_1!A66), Screener_1!A66, "")</f>
        <v/>
      </c>
      <c r="B65" t="str">
        <f>IF(ISTEXT(Screener_1!C66), Screener_1!C66, "")</f>
        <v/>
      </c>
      <c r="F65" t="str">
        <f>IF(ISNUMBER(Screener_1!D66), Screener_1!D66, "")</f>
        <v/>
      </c>
      <c r="G65" t="str">
        <f>IF(ISNUMBER(Screener_1!E66),    Screener_1!E66, "")</f>
        <v/>
      </c>
      <c r="H65" t="str">
        <f>IF(ISNUMBER(Screener_1!F66),    Screener_1!F66, "")</f>
        <v/>
      </c>
      <c r="I65" t="str">
        <f>IF(ISNUMBER(Screener_1!G66),    Screener_1!G66, "")</f>
        <v/>
      </c>
      <c r="J65" t="str">
        <f>IF(ISNUMBER(Screener_1!H66),    Screener_1!H66, "")</f>
        <v/>
      </c>
      <c r="K65" t="str">
        <f t="shared" si="2"/>
        <v/>
      </c>
      <c r="L65" t="str">
        <f t="shared" si="3"/>
        <v/>
      </c>
      <c r="M65" s="45" t="str">
        <f>Screener_1!I66</f>
        <v/>
      </c>
      <c r="N65" t="str">
        <f>IF(Screener_1!J66="Y",1,IF(Screener_1!J66="N",0,""))</f>
        <v/>
      </c>
      <c r="O65" t="str">
        <f>IF(Screener_1!K66="Y",1,IF(Screener_1!K66="N",0,""))</f>
        <v/>
      </c>
      <c r="P65" t="str">
        <f>IF(Screener_1!L66="Y",1,IF(Screener_1!L66="N",0,""))</f>
        <v/>
      </c>
      <c r="Q65" t="str">
        <f>IF(Screener_1!M66="Y",1,IF(Screener_1!M66="N",0,""))</f>
        <v/>
      </c>
      <c r="R65" t="str">
        <f>IF(Screener_1!N66="Y",1,IF(Screener_1!N66="N",0,""))</f>
        <v/>
      </c>
      <c r="S65" t="str">
        <f>IF(Screener_1!O66="Y",1,IF(Screener_1!O66="N",0,""))</f>
        <v/>
      </c>
      <c r="T65">
        <f t="shared" si="1"/>
        <v>0</v>
      </c>
      <c r="U65" t="str">
        <f t="shared" si="4"/>
        <v/>
      </c>
      <c r="V65" t="str">
        <f t="shared" si="5"/>
        <v/>
      </c>
      <c r="W65" t="str">
        <f>Screener_1!R66</f>
        <v/>
      </c>
      <c r="X65" s="6" t="str">
        <f>IF(ISNUMBER(Screener_1!$P66),IF(ISBLANK(Screener_1!S66),"Missing",Screener_1!S66), "")</f>
        <v/>
      </c>
      <c r="Y65" s="6" t="str">
        <f>IF(ISNUMBER(Screener_1!$P66),IF(ISBLANK(Screener_1!T66),"Missing",Screener_1!T66), "")</f>
        <v/>
      </c>
      <c r="Z65" s="6" t="str">
        <f>IF(ISNUMBER(Screener_1!$P66),IF(ISBLANK(Screener_1!U66),"Missing",Screener_1!U66), "")</f>
        <v/>
      </c>
      <c r="AA65" s="6" t="str">
        <f>IF(ISTEXT(Screener_1!U66),  IF(ISBLANK(Screener_1!V66), "Missing", Screener_1!V66),"")</f>
        <v/>
      </c>
      <c r="AB65" s="6" t="str">
        <f>IF(Screener_1!U66 = "Y",  IF(ISBLANK(Screener_1!V66), "Missing", Screener_1!V66),"")</f>
        <v/>
      </c>
      <c r="AC65" s="6" t="str">
        <f xml:space="preserve"> IF((Screener_1!U66 = "Y"),   IF(ISBLANK(Screener_1!W66),"Missing",Screener_1!W66), "")</f>
        <v/>
      </c>
      <c r="AF65" s="6"/>
      <c r="AG65" s="6"/>
    </row>
    <row r="66" spans="1:33" x14ac:dyDescent="0.25">
      <c r="A66" s="125" t="str">
        <f>IF(ISNUMBER(Screener_1!A67), Screener_1!A67, "")</f>
        <v/>
      </c>
      <c r="B66" t="str">
        <f>IF(ISTEXT(Screener_1!C67), Screener_1!C67, "")</f>
        <v/>
      </c>
      <c r="F66" t="str">
        <f>IF(ISNUMBER(Screener_1!D67), Screener_1!D67, "")</f>
        <v/>
      </c>
      <c r="G66" t="str">
        <f>IF(ISNUMBER(Screener_1!E67),    Screener_1!E67, "")</f>
        <v/>
      </c>
      <c r="H66" t="str">
        <f>IF(ISNUMBER(Screener_1!F67),    Screener_1!F67, "")</f>
        <v/>
      </c>
      <c r="I66" t="str">
        <f>IF(ISNUMBER(Screener_1!G67),    Screener_1!G67, "")</f>
        <v/>
      </c>
      <c r="J66" t="str">
        <f>IF(ISNUMBER(Screener_1!H67),    Screener_1!H67, "")</f>
        <v/>
      </c>
      <c r="K66" t="str">
        <f t="shared" si="2"/>
        <v/>
      </c>
      <c r="L66" t="str">
        <f t="shared" si="3"/>
        <v/>
      </c>
      <c r="M66" s="45" t="str">
        <f>Screener_1!I67</f>
        <v/>
      </c>
      <c r="N66" t="str">
        <f>IF(Screener_1!J67="Y",1,IF(Screener_1!J67="N",0,""))</f>
        <v/>
      </c>
      <c r="O66" t="str">
        <f>IF(Screener_1!K67="Y",1,IF(Screener_1!K67="N",0,""))</f>
        <v/>
      </c>
      <c r="P66" t="str">
        <f>IF(Screener_1!L67="Y",1,IF(Screener_1!L67="N",0,""))</f>
        <v/>
      </c>
      <c r="Q66" t="str">
        <f>IF(Screener_1!M67="Y",1,IF(Screener_1!M67="N",0,""))</f>
        <v/>
      </c>
      <c r="R66" t="str">
        <f>IF(Screener_1!N67="Y",1,IF(Screener_1!N67="N",0,""))</f>
        <v/>
      </c>
      <c r="S66" t="str">
        <f>IF(Screener_1!O67="Y",1,IF(Screener_1!O67="N",0,""))</f>
        <v/>
      </c>
      <c r="T66">
        <f t="shared" si="1"/>
        <v>0</v>
      </c>
      <c r="U66" t="str">
        <f t="shared" si="4"/>
        <v/>
      </c>
      <c r="V66" t="str">
        <f t="shared" si="5"/>
        <v/>
      </c>
      <c r="W66" t="str">
        <f>Screener_1!R67</f>
        <v/>
      </c>
      <c r="X66" s="6" t="str">
        <f>IF(ISNUMBER(Screener_1!$P67),IF(ISBLANK(Screener_1!S67),"Missing",Screener_1!S67), "")</f>
        <v/>
      </c>
      <c r="Y66" s="6" t="str">
        <f>IF(ISNUMBER(Screener_1!$P67),IF(ISBLANK(Screener_1!T67),"Missing",Screener_1!T67), "")</f>
        <v/>
      </c>
      <c r="Z66" s="6" t="str">
        <f>IF(ISNUMBER(Screener_1!$P67),IF(ISBLANK(Screener_1!U67),"Missing",Screener_1!U67), "")</f>
        <v/>
      </c>
      <c r="AA66" s="6" t="str">
        <f>IF(ISTEXT(Screener_1!U67),  IF(ISBLANK(Screener_1!V67), "Missing", Screener_1!V67),"")</f>
        <v/>
      </c>
      <c r="AB66" s="6" t="str">
        <f>IF(Screener_1!U67 = "Y",  IF(ISBLANK(Screener_1!V67), "Missing", Screener_1!V67),"")</f>
        <v/>
      </c>
      <c r="AC66" s="6" t="str">
        <f xml:space="preserve"> IF((Screener_1!U67 = "Y"),   IF(ISBLANK(Screener_1!W67),"Missing",Screener_1!W67), "")</f>
        <v/>
      </c>
      <c r="AF66" s="6"/>
      <c r="AG66" s="6"/>
    </row>
    <row r="67" spans="1:33" x14ac:dyDescent="0.25">
      <c r="A67" s="125" t="str">
        <f>IF(ISNUMBER(Screener_1!A68), Screener_1!A68, "")</f>
        <v/>
      </c>
      <c r="B67" t="str">
        <f>IF(ISTEXT(Screener_1!C68), Screener_1!C68, "")</f>
        <v/>
      </c>
      <c r="F67" t="str">
        <f>IF(ISNUMBER(Screener_1!D68), Screener_1!D68, "")</f>
        <v/>
      </c>
      <c r="G67" t="str">
        <f>IF(ISNUMBER(Screener_1!E68),    Screener_1!E68, "")</f>
        <v/>
      </c>
      <c r="H67" t="str">
        <f>IF(ISNUMBER(Screener_1!F68),    Screener_1!F68, "")</f>
        <v/>
      </c>
      <c r="I67" t="str">
        <f>IF(ISNUMBER(Screener_1!G68),    Screener_1!G68, "")</f>
        <v/>
      </c>
      <c r="J67" t="str">
        <f>IF(ISNUMBER(Screener_1!H68),    Screener_1!H68, "")</f>
        <v/>
      </c>
      <c r="K67" t="str">
        <f t="shared" si="2"/>
        <v/>
      </c>
      <c r="L67" t="str">
        <f t="shared" si="3"/>
        <v/>
      </c>
      <c r="M67" s="45" t="str">
        <f>Screener_1!I68</f>
        <v/>
      </c>
      <c r="N67" t="str">
        <f>IF(Screener_1!J68="Y",1,IF(Screener_1!J68="N",0,""))</f>
        <v/>
      </c>
      <c r="O67" t="str">
        <f>IF(Screener_1!K68="Y",1,IF(Screener_1!K68="N",0,""))</f>
        <v/>
      </c>
      <c r="P67" t="str">
        <f>IF(Screener_1!L68="Y",1,IF(Screener_1!L68="N",0,""))</f>
        <v/>
      </c>
      <c r="Q67" t="str">
        <f>IF(Screener_1!M68="Y",1,IF(Screener_1!M68="N",0,""))</f>
        <v/>
      </c>
      <c r="R67" t="str">
        <f>IF(Screener_1!N68="Y",1,IF(Screener_1!N68="N",0,""))</f>
        <v/>
      </c>
      <c r="S67" t="str">
        <f>IF(Screener_1!O68="Y",1,IF(Screener_1!O68="N",0,""))</f>
        <v/>
      </c>
      <c r="T67">
        <f t="shared" si="1"/>
        <v>0</v>
      </c>
      <c r="U67" t="str">
        <f t="shared" si="4"/>
        <v/>
      </c>
      <c r="V67" t="str">
        <f t="shared" si="5"/>
        <v/>
      </c>
      <c r="W67" t="str">
        <f>Screener_1!R68</f>
        <v/>
      </c>
      <c r="X67" s="6" t="str">
        <f>IF(ISNUMBER(Screener_1!$P68),IF(ISBLANK(Screener_1!S68),"Missing",Screener_1!S68), "")</f>
        <v/>
      </c>
      <c r="Y67" s="6" t="str">
        <f>IF(ISNUMBER(Screener_1!$P68),IF(ISBLANK(Screener_1!T68),"Missing",Screener_1!T68), "")</f>
        <v/>
      </c>
      <c r="Z67" s="6" t="str">
        <f>IF(ISNUMBER(Screener_1!$P68),IF(ISBLANK(Screener_1!U68),"Missing",Screener_1!U68), "")</f>
        <v/>
      </c>
      <c r="AA67" s="6" t="str">
        <f>IF(ISTEXT(Screener_1!U68),  IF(ISBLANK(Screener_1!V68), "Missing", Screener_1!V68),"")</f>
        <v/>
      </c>
      <c r="AB67" s="6" t="str">
        <f>IF(Screener_1!U68 = "Y",  IF(ISBLANK(Screener_1!V68), "Missing", Screener_1!V68),"")</f>
        <v/>
      </c>
      <c r="AC67" s="6" t="str">
        <f xml:space="preserve"> IF((Screener_1!U68 = "Y"),   IF(ISBLANK(Screener_1!W68),"Missing",Screener_1!W68), "")</f>
        <v/>
      </c>
      <c r="AF67" s="6"/>
      <c r="AG67" s="6"/>
    </row>
    <row r="68" spans="1:33" x14ac:dyDescent="0.25">
      <c r="A68" s="125" t="str">
        <f>IF(ISNUMBER(Screener_1!A69), Screener_1!A69, "")</f>
        <v/>
      </c>
      <c r="B68" t="str">
        <f>IF(ISTEXT(Screener_1!C69), Screener_1!C69, "")</f>
        <v/>
      </c>
      <c r="F68" t="str">
        <f>IF(ISNUMBER(Screener_1!D69), Screener_1!D69, "")</f>
        <v/>
      </c>
      <c r="G68" t="str">
        <f>IF(ISNUMBER(Screener_1!E69),    Screener_1!E69, "")</f>
        <v/>
      </c>
      <c r="H68" t="str">
        <f>IF(ISNUMBER(Screener_1!F69),    Screener_1!F69, "")</f>
        <v/>
      </c>
      <c r="I68" t="str">
        <f>IF(ISNUMBER(Screener_1!G69),    Screener_1!G69, "")</f>
        <v/>
      </c>
      <c r="J68" t="str">
        <f>IF(ISNUMBER(Screener_1!H69),    Screener_1!H69, "")</f>
        <v/>
      </c>
      <c r="K68" t="str">
        <f t="shared" si="2"/>
        <v/>
      </c>
      <c r="L68" t="str">
        <f t="shared" si="3"/>
        <v/>
      </c>
      <c r="M68" s="45" t="str">
        <f>Screener_1!I69</f>
        <v/>
      </c>
      <c r="N68" t="str">
        <f>IF(Screener_1!J69="Y",1,IF(Screener_1!J69="N",0,""))</f>
        <v/>
      </c>
      <c r="O68" t="str">
        <f>IF(Screener_1!K69="Y",1,IF(Screener_1!K69="N",0,""))</f>
        <v/>
      </c>
      <c r="P68" t="str">
        <f>IF(Screener_1!L69="Y",1,IF(Screener_1!L69="N",0,""))</f>
        <v/>
      </c>
      <c r="Q68" t="str">
        <f>IF(Screener_1!M69="Y",1,IF(Screener_1!M69="N",0,""))</f>
        <v/>
      </c>
      <c r="R68" t="str">
        <f>IF(Screener_1!N69="Y",1,IF(Screener_1!N69="N",0,""))</f>
        <v/>
      </c>
      <c r="S68" t="str">
        <f>IF(Screener_1!O69="Y",1,IF(Screener_1!O69="N",0,""))</f>
        <v/>
      </c>
      <c r="T68">
        <f t="shared" si="1"/>
        <v>0</v>
      </c>
      <c r="U68" t="str">
        <f t="shared" si="4"/>
        <v/>
      </c>
      <c r="V68" t="str">
        <f t="shared" si="5"/>
        <v/>
      </c>
      <c r="W68" t="str">
        <f>Screener_1!R69</f>
        <v/>
      </c>
      <c r="X68" s="6" t="str">
        <f>IF(ISNUMBER(Screener_1!$P69),IF(ISBLANK(Screener_1!S69),"Missing",Screener_1!S69), "")</f>
        <v/>
      </c>
      <c r="Y68" s="6" t="str">
        <f>IF(ISNUMBER(Screener_1!$P69),IF(ISBLANK(Screener_1!T69),"Missing",Screener_1!T69), "")</f>
        <v/>
      </c>
      <c r="Z68" s="6" t="str">
        <f>IF(ISNUMBER(Screener_1!$P69),IF(ISBLANK(Screener_1!U69),"Missing",Screener_1!U69), "")</f>
        <v/>
      </c>
      <c r="AA68" s="6" t="str">
        <f>IF(ISTEXT(Screener_1!U69),  IF(ISBLANK(Screener_1!V69), "Missing", Screener_1!V69),"")</f>
        <v/>
      </c>
      <c r="AB68" s="6" t="str">
        <f>IF(Screener_1!U69 = "Y",  IF(ISBLANK(Screener_1!V69), "Missing", Screener_1!V69),"")</f>
        <v/>
      </c>
      <c r="AC68" s="6" t="str">
        <f xml:space="preserve"> IF((Screener_1!U69 = "Y"),   IF(ISBLANK(Screener_1!W69),"Missing",Screener_1!W69), "")</f>
        <v/>
      </c>
      <c r="AF68" s="6"/>
      <c r="AG68" s="6"/>
    </row>
    <row r="69" spans="1:33" x14ac:dyDescent="0.25">
      <c r="A69" s="125" t="str">
        <f>IF(ISNUMBER(Screener_1!A70), Screener_1!A70, "")</f>
        <v/>
      </c>
      <c r="B69" t="str">
        <f>IF(ISTEXT(Screener_1!C70), Screener_1!C70, "")</f>
        <v/>
      </c>
      <c r="F69" t="str">
        <f>IF(ISNUMBER(Screener_1!D70), Screener_1!D70, "")</f>
        <v/>
      </c>
      <c r="G69" t="str">
        <f>IF(ISNUMBER(Screener_1!E70),    Screener_1!E70, "")</f>
        <v/>
      </c>
      <c r="H69" t="str">
        <f>IF(ISNUMBER(Screener_1!F70),    Screener_1!F70, "")</f>
        <v/>
      </c>
      <c r="I69" t="str">
        <f>IF(ISNUMBER(Screener_1!G70),    Screener_1!G70, "")</f>
        <v/>
      </c>
      <c r="J69" t="str">
        <f>IF(ISNUMBER(Screener_1!H70),    Screener_1!H70, "")</f>
        <v/>
      </c>
      <c r="K69" t="str">
        <f t="shared" si="2"/>
        <v/>
      </c>
      <c r="L69" t="str">
        <f t="shared" si="3"/>
        <v/>
      </c>
      <c r="M69" s="45" t="str">
        <f>Screener_1!I70</f>
        <v/>
      </c>
      <c r="N69" t="str">
        <f>IF(Screener_1!J70="Y",1,IF(Screener_1!J70="N",0,""))</f>
        <v/>
      </c>
      <c r="O69" t="str">
        <f>IF(Screener_1!K70="Y",1,IF(Screener_1!K70="N",0,""))</f>
        <v/>
      </c>
      <c r="P69" t="str">
        <f>IF(Screener_1!L70="Y",1,IF(Screener_1!L70="N",0,""))</f>
        <v/>
      </c>
      <c r="Q69" t="str">
        <f>IF(Screener_1!M70="Y",1,IF(Screener_1!M70="N",0,""))</f>
        <v/>
      </c>
      <c r="R69" t="str">
        <f>IF(Screener_1!N70="Y",1,IF(Screener_1!N70="N",0,""))</f>
        <v/>
      </c>
      <c r="S69" t="str">
        <f>IF(Screener_1!O70="Y",1,IF(Screener_1!O70="N",0,""))</f>
        <v/>
      </c>
      <c r="T69">
        <f t="shared" si="1"/>
        <v>0</v>
      </c>
      <c r="U69" t="str">
        <f t="shared" si="4"/>
        <v/>
      </c>
      <c r="V69" t="str">
        <f t="shared" si="5"/>
        <v/>
      </c>
      <c r="W69" t="str">
        <f>Screener_1!R70</f>
        <v/>
      </c>
      <c r="X69" s="6" t="str">
        <f>IF(ISNUMBER(Screener_1!$P70),IF(ISBLANK(Screener_1!S70),"Missing",Screener_1!S70), "")</f>
        <v/>
      </c>
      <c r="Y69" s="6" t="str">
        <f>IF(ISNUMBER(Screener_1!$P70),IF(ISBLANK(Screener_1!T70),"Missing",Screener_1!T70), "")</f>
        <v/>
      </c>
      <c r="Z69" s="6" t="str">
        <f>IF(ISNUMBER(Screener_1!$P70),IF(ISBLANK(Screener_1!U70),"Missing",Screener_1!U70), "")</f>
        <v/>
      </c>
      <c r="AA69" s="6" t="str">
        <f>IF(ISTEXT(Screener_1!U70),  IF(ISBLANK(Screener_1!V70), "Missing", Screener_1!V70),"")</f>
        <v/>
      </c>
      <c r="AB69" s="6" t="str">
        <f>IF(Screener_1!U70 = "Y",  IF(ISBLANK(Screener_1!V70), "Missing", Screener_1!V70),"")</f>
        <v/>
      </c>
      <c r="AC69" s="6" t="str">
        <f xml:space="preserve"> IF((Screener_1!U70 = "Y"),   IF(ISBLANK(Screener_1!W70),"Missing",Screener_1!W70), "")</f>
        <v/>
      </c>
      <c r="AF69" s="6"/>
      <c r="AG69" s="6"/>
    </row>
    <row r="70" spans="1:33" x14ac:dyDescent="0.25">
      <c r="A70" s="125" t="str">
        <f>IF(ISNUMBER(Screener_1!A71), Screener_1!A71, "")</f>
        <v/>
      </c>
      <c r="B70" t="str">
        <f>IF(ISTEXT(Screener_1!C71), Screener_1!C71, "")</f>
        <v/>
      </c>
      <c r="F70" t="str">
        <f>IF(ISNUMBER(Screener_1!D71), Screener_1!D71, "")</f>
        <v/>
      </c>
      <c r="G70" t="str">
        <f>IF(ISNUMBER(Screener_1!E71),    Screener_1!E71, "")</f>
        <v/>
      </c>
      <c r="H70" t="str">
        <f>IF(ISNUMBER(Screener_1!F71),    Screener_1!F71, "")</f>
        <v/>
      </c>
      <c r="I70" t="str">
        <f>IF(ISNUMBER(Screener_1!G71),    Screener_1!G71, "")</f>
        <v/>
      </c>
      <c r="J70" t="str">
        <f>IF(ISNUMBER(Screener_1!H71),    Screener_1!H71, "")</f>
        <v/>
      </c>
      <c r="K70" t="str">
        <f t="shared" si="2"/>
        <v/>
      </c>
      <c r="L70" t="str">
        <f t="shared" si="3"/>
        <v/>
      </c>
      <c r="M70" s="45" t="str">
        <f>Screener_1!I71</f>
        <v/>
      </c>
      <c r="N70" t="str">
        <f>IF(Screener_1!J71="Y",1,IF(Screener_1!J71="N",0,""))</f>
        <v/>
      </c>
      <c r="O70" t="str">
        <f>IF(Screener_1!K71="Y",1,IF(Screener_1!K71="N",0,""))</f>
        <v/>
      </c>
      <c r="P70" t="str">
        <f>IF(Screener_1!L71="Y",1,IF(Screener_1!L71="N",0,""))</f>
        <v/>
      </c>
      <c r="Q70" t="str">
        <f>IF(Screener_1!M71="Y",1,IF(Screener_1!M71="N",0,""))</f>
        <v/>
      </c>
      <c r="R70" t="str">
        <f>IF(Screener_1!N71="Y",1,IF(Screener_1!N71="N",0,""))</f>
        <v/>
      </c>
      <c r="S70" t="str">
        <f>IF(Screener_1!O71="Y",1,IF(Screener_1!O71="N",0,""))</f>
        <v/>
      </c>
      <c r="T70">
        <f t="shared" si="1"/>
        <v>0</v>
      </c>
      <c r="U70" t="str">
        <f t="shared" si="4"/>
        <v/>
      </c>
      <c r="V70" t="str">
        <f t="shared" si="5"/>
        <v/>
      </c>
      <c r="W70" t="str">
        <f>Screener_1!R71</f>
        <v/>
      </c>
      <c r="X70" s="6" t="str">
        <f>IF(ISNUMBER(Screener_1!$P71),IF(ISBLANK(Screener_1!S71),"Missing",Screener_1!S71), "")</f>
        <v/>
      </c>
      <c r="Y70" s="6" t="str">
        <f>IF(ISNUMBER(Screener_1!$P71),IF(ISBLANK(Screener_1!T71),"Missing",Screener_1!T71), "")</f>
        <v/>
      </c>
      <c r="Z70" s="6" t="str">
        <f>IF(ISNUMBER(Screener_1!$P71),IF(ISBLANK(Screener_1!U71),"Missing",Screener_1!U71), "")</f>
        <v/>
      </c>
      <c r="AA70" s="6" t="str">
        <f>IF(ISTEXT(Screener_1!U71),  IF(ISBLANK(Screener_1!V71), "Missing", Screener_1!V71),"")</f>
        <v/>
      </c>
      <c r="AB70" s="6" t="str">
        <f>IF(Screener_1!U71 = "Y",  IF(ISBLANK(Screener_1!V71), "Missing", Screener_1!V71),"")</f>
        <v/>
      </c>
      <c r="AC70" s="6" t="str">
        <f xml:space="preserve"> IF((Screener_1!U71 = "Y"),   IF(ISBLANK(Screener_1!W71),"Missing",Screener_1!W71), "")</f>
        <v/>
      </c>
      <c r="AF70" s="6"/>
      <c r="AG70" s="6"/>
    </row>
    <row r="71" spans="1:33" x14ac:dyDescent="0.25">
      <c r="A71" s="125" t="str">
        <f>IF(ISNUMBER(Screener_1!A72), Screener_1!A72, "")</f>
        <v/>
      </c>
      <c r="B71" t="str">
        <f>IF(ISTEXT(Screener_1!C72), Screener_1!C72, "")</f>
        <v/>
      </c>
      <c r="F71" t="str">
        <f>IF(ISNUMBER(Screener_1!D72), Screener_1!D72, "")</f>
        <v/>
      </c>
      <c r="G71" t="str">
        <f>IF(ISNUMBER(Screener_1!E72),    Screener_1!E72, "")</f>
        <v/>
      </c>
      <c r="H71" t="str">
        <f>IF(ISNUMBER(Screener_1!F72),    Screener_1!F72, "")</f>
        <v/>
      </c>
      <c r="I71" t="str">
        <f>IF(ISNUMBER(Screener_1!G72),    Screener_1!G72, "")</f>
        <v/>
      </c>
      <c r="J71" t="str">
        <f>IF(ISNUMBER(Screener_1!H72),    Screener_1!H72, "")</f>
        <v/>
      </c>
      <c r="K71" t="str">
        <f t="shared" si="2"/>
        <v/>
      </c>
      <c r="L71" t="str">
        <f t="shared" si="3"/>
        <v/>
      </c>
      <c r="M71" s="45" t="str">
        <f>Screener_1!I72</f>
        <v/>
      </c>
      <c r="N71" t="str">
        <f>IF(Screener_1!J72="Y",1,IF(Screener_1!J72="N",0,""))</f>
        <v/>
      </c>
      <c r="O71" t="str">
        <f>IF(Screener_1!K72="Y",1,IF(Screener_1!K72="N",0,""))</f>
        <v/>
      </c>
      <c r="P71" t="str">
        <f>IF(Screener_1!L72="Y",1,IF(Screener_1!L72="N",0,""))</f>
        <v/>
      </c>
      <c r="Q71" t="str">
        <f>IF(Screener_1!M72="Y",1,IF(Screener_1!M72="N",0,""))</f>
        <v/>
      </c>
      <c r="R71" t="str">
        <f>IF(Screener_1!N72="Y",1,IF(Screener_1!N72="N",0,""))</f>
        <v/>
      </c>
      <c r="S71" t="str">
        <f>IF(Screener_1!O72="Y",1,IF(Screener_1!O72="N",0,""))</f>
        <v/>
      </c>
      <c r="T71">
        <f t="shared" ref="T71:T134" si="6">COUNT(N71:S71)</f>
        <v>0</v>
      </c>
      <c r="U71" t="str">
        <f t="shared" si="4"/>
        <v/>
      </c>
      <c r="V71" t="str">
        <f t="shared" si="5"/>
        <v/>
      </c>
      <c r="W71" t="str">
        <f>Screener_1!R72</f>
        <v/>
      </c>
      <c r="X71" s="6" t="str">
        <f>IF(ISNUMBER(Screener_1!$P72),IF(ISBLANK(Screener_1!S72),"Missing",Screener_1!S72), "")</f>
        <v/>
      </c>
      <c r="Y71" s="6" t="str">
        <f>IF(ISNUMBER(Screener_1!$P72),IF(ISBLANK(Screener_1!T72),"Missing",Screener_1!T72), "")</f>
        <v/>
      </c>
      <c r="Z71" s="6" t="str">
        <f>IF(ISNUMBER(Screener_1!$P72),IF(ISBLANK(Screener_1!U72),"Missing",Screener_1!U72), "")</f>
        <v/>
      </c>
      <c r="AA71" s="6" t="str">
        <f>IF(ISTEXT(Screener_1!U72),  IF(ISBLANK(Screener_1!V72), "Missing", Screener_1!V72),"")</f>
        <v/>
      </c>
      <c r="AB71" s="6" t="str">
        <f>IF(Screener_1!U72 = "Y",  IF(ISBLANK(Screener_1!V72), "Missing", Screener_1!V72),"")</f>
        <v/>
      </c>
      <c r="AC71" s="6" t="str">
        <f xml:space="preserve"> IF((Screener_1!U72 = "Y"),   IF(ISBLANK(Screener_1!W72),"Missing",Screener_1!W72), "")</f>
        <v/>
      </c>
      <c r="AF71" s="6"/>
      <c r="AG71" s="6"/>
    </row>
    <row r="72" spans="1:33" x14ac:dyDescent="0.25">
      <c r="A72" s="125" t="str">
        <f>IF(ISNUMBER(Screener_1!A73), Screener_1!A73, "")</f>
        <v/>
      </c>
      <c r="B72" t="str">
        <f>IF(ISTEXT(Screener_1!C73), Screener_1!C73, "")</f>
        <v/>
      </c>
      <c r="F72" t="str">
        <f>IF(ISNUMBER(Screener_1!D73), Screener_1!D73, "")</f>
        <v/>
      </c>
      <c r="G72" t="str">
        <f>IF(ISNUMBER(Screener_1!E73),    Screener_1!E73, "")</f>
        <v/>
      </c>
      <c r="H72" t="str">
        <f>IF(ISNUMBER(Screener_1!F73),    Screener_1!F73, "")</f>
        <v/>
      </c>
      <c r="I72" t="str">
        <f>IF(ISNUMBER(Screener_1!G73),    Screener_1!G73, "")</f>
        <v/>
      </c>
      <c r="J72" t="str">
        <f>IF(ISNUMBER(Screener_1!H73),    Screener_1!H73, "")</f>
        <v/>
      </c>
      <c r="K72" t="str">
        <f t="shared" ref="K72:K135" si="7" xml:space="preserve"> IF(AND(ISNUMBER(G72),ISNUMBER(H72),ISNUMBER(I72),  ISNUMBER(J72) ), (G72+H72+I72+J72),   IF(OR(ISNUMBER(G72),ISNUMBER(H72), ISNUMBER(I72), ISNUMBER(J72) ), "Incomplete", "" ))</f>
        <v/>
      </c>
      <c r="L72" t="str">
        <f t="shared" ref="L72:L135" si="8">IF(K72 = "","",   IF(SUM(G72:J72) &gt;0,"Positive","Negative"))</f>
        <v/>
      </c>
      <c r="M72" s="45" t="str">
        <f>Screener_1!I73</f>
        <v/>
      </c>
      <c r="N72" t="str">
        <f>IF(Screener_1!J73="Y",1,IF(Screener_1!J73="N",0,""))</f>
        <v/>
      </c>
      <c r="O72" t="str">
        <f>IF(Screener_1!K73="Y",1,IF(Screener_1!K73="N",0,""))</f>
        <v/>
      </c>
      <c r="P72" t="str">
        <f>IF(Screener_1!L73="Y",1,IF(Screener_1!L73="N",0,""))</f>
        <v/>
      </c>
      <c r="Q72" t="str">
        <f>IF(Screener_1!M73="Y",1,IF(Screener_1!M73="N",0,""))</f>
        <v/>
      </c>
      <c r="R72" t="str">
        <f>IF(Screener_1!N73="Y",1,IF(Screener_1!N73="N",0,""))</f>
        <v/>
      </c>
      <c r="S72" t="str">
        <f>IF(Screener_1!O73="Y",1,IF(Screener_1!O73="N",0,""))</f>
        <v/>
      </c>
      <c r="T72">
        <f t="shared" si="6"/>
        <v>0</v>
      </c>
      <c r="U72" t="str">
        <f t="shared" ref="U72:U135" si="9">IF(T72=6,SUM(N72:S72),IF(L72="Negative",IF(OR(N72=0,N72=1),N72,"Incomplete"),IF(L72="Positive","Incomplete","")))</f>
        <v/>
      </c>
      <c r="V72" t="str">
        <f t="shared" ref="V72:V135" si="10">IF( OR(L72="Negative", ISBLANK(L72) =TRUE, L72 = ""), "",IF(COUNT(N72:S72)&gt;0,IF(SUM(N72:S72)&gt;1,"Positive","Negative"),""))</f>
        <v/>
      </c>
      <c r="W72" t="str">
        <f>Screener_1!R73</f>
        <v/>
      </c>
      <c r="X72" s="6" t="str">
        <f>IF(ISNUMBER(Screener_1!$P73),IF(ISBLANK(Screener_1!S73),"Missing",Screener_1!S73), "")</f>
        <v/>
      </c>
      <c r="Y72" s="6" t="str">
        <f>IF(ISNUMBER(Screener_1!$P73),IF(ISBLANK(Screener_1!T73),"Missing",Screener_1!T73), "")</f>
        <v/>
      </c>
      <c r="Z72" s="6" t="str">
        <f>IF(ISNUMBER(Screener_1!$P73),IF(ISBLANK(Screener_1!U73),"Missing",Screener_1!U73), "")</f>
        <v/>
      </c>
      <c r="AA72" s="6" t="str">
        <f>IF(ISTEXT(Screener_1!U73),  IF(ISBLANK(Screener_1!V73), "Missing", Screener_1!V73),"")</f>
        <v/>
      </c>
      <c r="AB72" s="6" t="str">
        <f>IF(Screener_1!U73 = "Y",  IF(ISBLANK(Screener_1!V73), "Missing", Screener_1!V73),"")</f>
        <v/>
      </c>
      <c r="AC72" s="6" t="str">
        <f xml:space="preserve"> IF((Screener_1!U73 = "Y"),   IF(ISBLANK(Screener_1!W73),"Missing",Screener_1!W73), "")</f>
        <v/>
      </c>
      <c r="AF72" s="6"/>
      <c r="AG72" s="6"/>
    </row>
    <row r="73" spans="1:33" x14ac:dyDescent="0.25">
      <c r="A73" s="125" t="str">
        <f>IF(ISNUMBER(Screener_1!A74), Screener_1!A74, "")</f>
        <v/>
      </c>
      <c r="B73" t="str">
        <f>IF(ISTEXT(Screener_1!C74), Screener_1!C74, "")</f>
        <v/>
      </c>
      <c r="F73" t="str">
        <f>IF(ISNUMBER(Screener_1!D74), Screener_1!D74, "")</f>
        <v/>
      </c>
      <c r="G73" t="str">
        <f>IF(ISNUMBER(Screener_1!E74),    Screener_1!E74, "")</f>
        <v/>
      </c>
      <c r="H73" t="str">
        <f>IF(ISNUMBER(Screener_1!F74),    Screener_1!F74, "")</f>
        <v/>
      </c>
      <c r="I73" t="str">
        <f>IF(ISNUMBER(Screener_1!G74),    Screener_1!G74, "")</f>
        <v/>
      </c>
      <c r="J73" t="str">
        <f>IF(ISNUMBER(Screener_1!H74),    Screener_1!H74, "")</f>
        <v/>
      </c>
      <c r="K73" t="str">
        <f t="shared" si="7"/>
        <v/>
      </c>
      <c r="L73" t="str">
        <f t="shared" si="8"/>
        <v/>
      </c>
      <c r="M73" s="45" t="str">
        <f>Screener_1!I74</f>
        <v/>
      </c>
      <c r="N73" t="str">
        <f>IF(Screener_1!J74="Y",1,IF(Screener_1!J74="N",0,""))</f>
        <v/>
      </c>
      <c r="O73" t="str">
        <f>IF(Screener_1!K74="Y",1,IF(Screener_1!K74="N",0,""))</f>
        <v/>
      </c>
      <c r="P73" t="str">
        <f>IF(Screener_1!L74="Y",1,IF(Screener_1!L74="N",0,""))</f>
        <v/>
      </c>
      <c r="Q73" t="str">
        <f>IF(Screener_1!M74="Y",1,IF(Screener_1!M74="N",0,""))</f>
        <v/>
      </c>
      <c r="R73" t="str">
        <f>IF(Screener_1!N74="Y",1,IF(Screener_1!N74="N",0,""))</f>
        <v/>
      </c>
      <c r="S73" t="str">
        <f>IF(Screener_1!O74="Y",1,IF(Screener_1!O74="N",0,""))</f>
        <v/>
      </c>
      <c r="T73">
        <f t="shared" si="6"/>
        <v>0</v>
      </c>
      <c r="U73" t="str">
        <f t="shared" si="9"/>
        <v/>
      </c>
      <c r="V73" t="str">
        <f t="shared" si="10"/>
        <v/>
      </c>
      <c r="W73" t="str">
        <f>Screener_1!R74</f>
        <v/>
      </c>
      <c r="X73" s="6" t="str">
        <f>IF(ISNUMBER(Screener_1!$P74),IF(ISBLANK(Screener_1!S74),"Missing",Screener_1!S74), "")</f>
        <v/>
      </c>
      <c r="Y73" s="6" t="str">
        <f>IF(ISNUMBER(Screener_1!$P74),IF(ISBLANK(Screener_1!T74),"Missing",Screener_1!T74), "")</f>
        <v/>
      </c>
      <c r="Z73" s="6" t="str">
        <f>IF(ISNUMBER(Screener_1!$P74),IF(ISBLANK(Screener_1!U74),"Missing",Screener_1!U74), "")</f>
        <v/>
      </c>
      <c r="AA73" s="6" t="str">
        <f>IF(ISTEXT(Screener_1!U74),  IF(ISBLANK(Screener_1!V74), "Missing", Screener_1!V74),"")</f>
        <v/>
      </c>
      <c r="AB73" s="6" t="str">
        <f>IF(Screener_1!U74 = "Y",  IF(ISBLANK(Screener_1!V74), "Missing", Screener_1!V74),"")</f>
        <v/>
      </c>
      <c r="AC73" s="6" t="str">
        <f xml:space="preserve"> IF((Screener_1!U74 = "Y"),   IF(ISBLANK(Screener_1!W74),"Missing",Screener_1!W74), "")</f>
        <v/>
      </c>
      <c r="AF73" s="6"/>
      <c r="AG73" s="6"/>
    </row>
    <row r="74" spans="1:33" x14ac:dyDescent="0.25">
      <c r="A74" s="125" t="str">
        <f>IF(ISNUMBER(Screener_1!A75), Screener_1!A75, "")</f>
        <v/>
      </c>
      <c r="B74" t="str">
        <f>IF(ISTEXT(Screener_1!C75), Screener_1!C75, "")</f>
        <v/>
      </c>
      <c r="F74" t="str">
        <f>IF(ISNUMBER(Screener_1!D75), Screener_1!D75, "")</f>
        <v/>
      </c>
      <c r="G74" t="str">
        <f>IF(ISNUMBER(Screener_1!E75),    Screener_1!E75, "")</f>
        <v/>
      </c>
      <c r="H74" t="str">
        <f>IF(ISNUMBER(Screener_1!F75),    Screener_1!F75, "")</f>
        <v/>
      </c>
      <c r="I74" t="str">
        <f>IF(ISNUMBER(Screener_1!G75),    Screener_1!G75, "")</f>
        <v/>
      </c>
      <c r="J74" t="str">
        <f>IF(ISNUMBER(Screener_1!H75),    Screener_1!H75, "")</f>
        <v/>
      </c>
      <c r="K74" t="str">
        <f t="shared" si="7"/>
        <v/>
      </c>
      <c r="L74" t="str">
        <f t="shared" si="8"/>
        <v/>
      </c>
      <c r="M74" s="45" t="str">
        <f>Screener_1!I75</f>
        <v/>
      </c>
      <c r="N74" t="str">
        <f>IF(Screener_1!J75="Y",1,IF(Screener_1!J75="N",0,""))</f>
        <v/>
      </c>
      <c r="O74" t="str">
        <f>IF(Screener_1!K75="Y",1,IF(Screener_1!K75="N",0,""))</f>
        <v/>
      </c>
      <c r="P74" t="str">
        <f>IF(Screener_1!L75="Y",1,IF(Screener_1!L75="N",0,""))</f>
        <v/>
      </c>
      <c r="Q74" t="str">
        <f>IF(Screener_1!M75="Y",1,IF(Screener_1!M75="N",0,""))</f>
        <v/>
      </c>
      <c r="R74" t="str">
        <f>IF(Screener_1!N75="Y",1,IF(Screener_1!N75="N",0,""))</f>
        <v/>
      </c>
      <c r="S74" t="str">
        <f>IF(Screener_1!O75="Y",1,IF(Screener_1!O75="N",0,""))</f>
        <v/>
      </c>
      <c r="T74">
        <f t="shared" si="6"/>
        <v>0</v>
      </c>
      <c r="U74" t="str">
        <f t="shared" si="9"/>
        <v/>
      </c>
      <c r="V74" t="str">
        <f t="shared" si="10"/>
        <v/>
      </c>
      <c r="W74" t="str">
        <f>Screener_1!R75</f>
        <v/>
      </c>
      <c r="X74" s="6" t="str">
        <f>IF(ISNUMBER(Screener_1!$P75),IF(ISBLANK(Screener_1!S75),"Missing",Screener_1!S75), "")</f>
        <v/>
      </c>
      <c r="Y74" s="6" t="str">
        <f>IF(ISNUMBER(Screener_1!$P75),IF(ISBLANK(Screener_1!T75),"Missing",Screener_1!T75), "")</f>
        <v/>
      </c>
      <c r="Z74" s="6" t="str">
        <f>IF(ISNUMBER(Screener_1!$P75),IF(ISBLANK(Screener_1!U75),"Missing",Screener_1!U75), "")</f>
        <v/>
      </c>
      <c r="AA74" s="6" t="str">
        <f>IF(ISTEXT(Screener_1!U75),  IF(ISBLANK(Screener_1!V75), "Missing", Screener_1!V75),"")</f>
        <v/>
      </c>
      <c r="AB74" s="6" t="str">
        <f>IF(Screener_1!U75 = "Y",  IF(ISBLANK(Screener_1!V75), "Missing", Screener_1!V75),"")</f>
        <v/>
      </c>
      <c r="AC74" s="6" t="str">
        <f xml:space="preserve"> IF((Screener_1!U75 = "Y"),   IF(ISBLANK(Screener_1!W75),"Missing",Screener_1!W75), "")</f>
        <v/>
      </c>
      <c r="AF74" s="6"/>
      <c r="AG74" s="6"/>
    </row>
    <row r="75" spans="1:33" x14ac:dyDescent="0.25">
      <c r="A75" s="125" t="str">
        <f>IF(ISNUMBER(Screener_1!A76), Screener_1!A76, "")</f>
        <v/>
      </c>
      <c r="B75" t="str">
        <f>IF(ISTEXT(Screener_1!C76), Screener_1!C76, "")</f>
        <v/>
      </c>
      <c r="F75" t="str">
        <f>IF(ISNUMBER(Screener_1!D76), Screener_1!D76, "")</f>
        <v/>
      </c>
      <c r="G75" t="str">
        <f>IF(ISNUMBER(Screener_1!E76),    Screener_1!E76, "")</f>
        <v/>
      </c>
      <c r="H75" t="str">
        <f>IF(ISNUMBER(Screener_1!F76),    Screener_1!F76, "")</f>
        <v/>
      </c>
      <c r="I75" t="str">
        <f>IF(ISNUMBER(Screener_1!G76),    Screener_1!G76, "")</f>
        <v/>
      </c>
      <c r="J75" t="str">
        <f>IF(ISNUMBER(Screener_1!H76),    Screener_1!H76, "")</f>
        <v/>
      </c>
      <c r="K75" t="str">
        <f t="shared" si="7"/>
        <v/>
      </c>
      <c r="L75" t="str">
        <f t="shared" si="8"/>
        <v/>
      </c>
      <c r="M75" s="45" t="str">
        <f>Screener_1!I76</f>
        <v/>
      </c>
      <c r="N75" t="str">
        <f>IF(Screener_1!J76="Y",1,IF(Screener_1!J76="N",0,""))</f>
        <v/>
      </c>
      <c r="O75" t="str">
        <f>IF(Screener_1!K76="Y",1,IF(Screener_1!K76="N",0,""))</f>
        <v/>
      </c>
      <c r="P75" t="str">
        <f>IF(Screener_1!L76="Y",1,IF(Screener_1!L76="N",0,""))</f>
        <v/>
      </c>
      <c r="Q75" t="str">
        <f>IF(Screener_1!M76="Y",1,IF(Screener_1!M76="N",0,""))</f>
        <v/>
      </c>
      <c r="R75" t="str">
        <f>IF(Screener_1!N76="Y",1,IF(Screener_1!N76="N",0,""))</f>
        <v/>
      </c>
      <c r="S75" t="str">
        <f>IF(Screener_1!O76="Y",1,IF(Screener_1!O76="N",0,""))</f>
        <v/>
      </c>
      <c r="T75">
        <f t="shared" si="6"/>
        <v>0</v>
      </c>
      <c r="U75" t="str">
        <f t="shared" si="9"/>
        <v/>
      </c>
      <c r="V75" t="str">
        <f t="shared" si="10"/>
        <v/>
      </c>
      <c r="W75" t="str">
        <f>Screener_1!R76</f>
        <v/>
      </c>
      <c r="X75" s="6" t="str">
        <f>IF(ISNUMBER(Screener_1!$P76),IF(ISBLANK(Screener_1!S76),"Missing",Screener_1!S76), "")</f>
        <v/>
      </c>
      <c r="Y75" s="6" t="str">
        <f>IF(ISNUMBER(Screener_1!$P76),IF(ISBLANK(Screener_1!T76),"Missing",Screener_1!T76), "")</f>
        <v/>
      </c>
      <c r="Z75" s="6" t="str">
        <f>IF(ISNUMBER(Screener_1!$P76),IF(ISBLANK(Screener_1!U76),"Missing",Screener_1!U76), "")</f>
        <v/>
      </c>
      <c r="AA75" s="6" t="str">
        <f>IF(ISTEXT(Screener_1!U76),  IF(ISBLANK(Screener_1!V76), "Missing", Screener_1!V76),"")</f>
        <v/>
      </c>
      <c r="AB75" s="6" t="str">
        <f>IF(Screener_1!U76 = "Y",  IF(ISBLANK(Screener_1!V76), "Missing", Screener_1!V76),"")</f>
        <v/>
      </c>
      <c r="AC75" s="6" t="str">
        <f xml:space="preserve"> IF((Screener_1!U76 = "Y"),   IF(ISBLANK(Screener_1!W76),"Missing",Screener_1!W76), "")</f>
        <v/>
      </c>
      <c r="AF75" s="6"/>
      <c r="AG75" s="6"/>
    </row>
    <row r="76" spans="1:33" x14ac:dyDescent="0.25">
      <c r="A76" s="125" t="str">
        <f>IF(ISNUMBER(Screener_1!A77), Screener_1!A77, "")</f>
        <v/>
      </c>
      <c r="B76" t="str">
        <f>IF(ISTEXT(Screener_1!C77), Screener_1!C77, "")</f>
        <v/>
      </c>
      <c r="F76" t="str">
        <f>IF(ISNUMBER(Screener_1!D77), Screener_1!D77, "")</f>
        <v/>
      </c>
      <c r="G76" t="str">
        <f>IF(ISNUMBER(Screener_1!E77),    Screener_1!E77, "")</f>
        <v/>
      </c>
      <c r="H76" t="str">
        <f>IF(ISNUMBER(Screener_1!F77),    Screener_1!F77, "")</f>
        <v/>
      </c>
      <c r="I76" t="str">
        <f>IF(ISNUMBER(Screener_1!G77),    Screener_1!G77, "")</f>
        <v/>
      </c>
      <c r="J76" t="str">
        <f>IF(ISNUMBER(Screener_1!H77),    Screener_1!H77, "")</f>
        <v/>
      </c>
      <c r="K76" t="str">
        <f t="shared" si="7"/>
        <v/>
      </c>
      <c r="L76" t="str">
        <f t="shared" si="8"/>
        <v/>
      </c>
      <c r="M76" s="45" t="str">
        <f>Screener_1!I77</f>
        <v/>
      </c>
      <c r="N76" t="str">
        <f>IF(Screener_1!J77="Y",1,IF(Screener_1!J77="N",0,""))</f>
        <v/>
      </c>
      <c r="O76" t="str">
        <f>IF(Screener_1!K77="Y",1,IF(Screener_1!K77="N",0,""))</f>
        <v/>
      </c>
      <c r="P76" t="str">
        <f>IF(Screener_1!L77="Y",1,IF(Screener_1!L77="N",0,""))</f>
        <v/>
      </c>
      <c r="Q76" t="str">
        <f>IF(Screener_1!M77="Y",1,IF(Screener_1!M77="N",0,""))</f>
        <v/>
      </c>
      <c r="R76" t="str">
        <f>IF(Screener_1!N77="Y",1,IF(Screener_1!N77="N",0,""))</f>
        <v/>
      </c>
      <c r="S76" t="str">
        <f>IF(Screener_1!O77="Y",1,IF(Screener_1!O77="N",0,""))</f>
        <v/>
      </c>
      <c r="T76">
        <f t="shared" si="6"/>
        <v>0</v>
      </c>
      <c r="U76" t="str">
        <f t="shared" si="9"/>
        <v/>
      </c>
      <c r="V76" t="str">
        <f t="shared" si="10"/>
        <v/>
      </c>
      <c r="W76" t="str">
        <f>Screener_1!R77</f>
        <v/>
      </c>
      <c r="X76" s="6" t="str">
        <f>IF(ISNUMBER(Screener_1!$P77),IF(ISBLANK(Screener_1!S77),"Missing",Screener_1!S77), "")</f>
        <v/>
      </c>
      <c r="Y76" s="6" t="str">
        <f>IF(ISNUMBER(Screener_1!$P77),IF(ISBLANK(Screener_1!T77),"Missing",Screener_1!T77), "")</f>
        <v/>
      </c>
      <c r="Z76" s="6" t="str">
        <f>IF(ISNUMBER(Screener_1!$P77),IF(ISBLANK(Screener_1!U77),"Missing",Screener_1!U77), "")</f>
        <v/>
      </c>
      <c r="AA76" s="6" t="str">
        <f>IF(ISTEXT(Screener_1!U77),  IF(ISBLANK(Screener_1!V77), "Missing", Screener_1!V77),"")</f>
        <v/>
      </c>
      <c r="AB76" s="6" t="str">
        <f>IF(Screener_1!U77 = "Y",  IF(ISBLANK(Screener_1!V77), "Missing", Screener_1!V77),"")</f>
        <v/>
      </c>
      <c r="AC76" s="6" t="str">
        <f xml:space="preserve"> IF((Screener_1!U77 = "Y"),   IF(ISBLANK(Screener_1!W77),"Missing",Screener_1!W77), "")</f>
        <v/>
      </c>
      <c r="AF76" s="6"/>
      <c r="AG76" s="6"/>
    </row>
    <row r="77" spans="1:33" x14ac:dyDescent="0.25">
      <c r="A77" s="125" t="str">
        <f>IF(ISNUMBER(Screener_1!A78), Screener_1!A78, "")</f>
        <v/>
      </c>
      <c r="B77" t="str">
        <f>IF(ISTEXT(Screener_1!C78), Screener_1!C78, "")</f>
        <v/>
      </c>
      <c r="F77" t="str">
        <f>IF(ISNUMBER(Screener_1!D78), Screener_1!D78, "")</f>
        <v/>
      </c>
      <c r="G77" t="str">
        <f>IF(ISNUMBER(Screener_1!E78),    Screener_1!E78, "")</f>
        <v/>
      </c>
      <c r="H77" t="str">
        <f>IF(ISNUMBER(Screener_1!F78),    Screener_1!F78, "")</f>
        <v/>
      </c>
      <c r="I77" t="str">
        <f>IF(ISNUMBER(Screener_1!G78),    Screener_1!G78, "")</f>
        <v/>
      </c>
      <c r="J77" t="str">
        <f>IF(ISNUMBER(Screener_1!H78),    Screener_1!H78, "")</f>
        <v/>
      </c>
      <c r="K77" t="str">
        <f t="shared" si="7"/>
        <v/>
      </c>
      <c r="L77" t="str">
        <f t="shared" si="8"/>
        <v/>
      </c>
      <c r="M77" s="45" t="str">
        <f>Screener_1!I78</f>
        <v/>
      </c>
      <c r="N77" t="str">
        <f>IF(Screener_1!J78="Y",1,IF(Screener_1!J78="N",0,""))</f>
        <v/>
      </c>
      <c r="O77" t="str">
        <f>IF(Screener_1!K78="Y",1,IF(Screener_1!K78="N",0,""))</f>
        <v/>
      </c>
      <c r="P77" t="str">
        <f>IF(Screener_1!L78="Y",1,IF(Screener_1!L78="N",0,""))</f>
        <v/>
      </c>
      <c r="Q77" t="str">
        <f>IF(Screener_1!M78="Y",1,IF(Screener_1!M78="N",0,""))</f>
        <v/>
      </c>
      <c r="R77" t="str">
        <f>IF(Screener_1!N78="Y",1,IF(Screener_1!N78="N",0,""))</f>
        <v/>
      </c>
      <c r="S77" t="str">
        <f>IF(Screener_1!O78="Y",1,IF(Screener_1!O78="N",0,""))</f>
        <v/>
      </c>
      <c r="T77">
        <f t="shared" si="6"/>
        <v>0</v>
      </c>
      <c r="U77" t="str">
        <f t="shared" si="9"/>
        <v/>
      </c>
      <c r="V77" t="str">
        <f t="shared" si="10"/>
        <v/>
      </c>
      <c r="W77" t="str">
        <f>Screener_1!R78</f>
        <v/>
      </c>
      <c r="X77" s="6" t="str">
        <f>IF(ISNUMBER(Screener_1!$P78),IF(ISBLANK(Screener_1!S78),"Missing",Screener_1!S78), "")</f>
        <v/>
      </c>
      <c r="Y77" s="6" t="str">
        <f>IF(ISNUMBER(Screener_1!$P78),IF(ISBLANK(Screener_1!T78),"Missing",Screener_1!T78), "")</f>
        <v/>
      </c>
      <c r="Z77" s="6" t="str">
        <f>IF(ISNUMBER(Screener_1!$P78),IF(ISBLANK(Screener_1!U78),"Missing",Screener_1!U78), "")</f>
        <v/>
      </c>
      <c r="AA77" s="6" t="str">
        <f>IF(ISTEXT(Screener_1!U78),  IF(ISBLANK(Screener_1!V78), "Missing", Screener_1!V78),"")</f>
        <v/>
      </c>
      <c r="AB77" s="6" t="str">
        <f>IF(Screener_1!U78 = "Y",  IF(ISBLANK(Screener_1!V78), "Missing", Screener_1!V78),"")</f>
        <v/>
      </c>
      <c r="AC77" s="6" t="str">
        <f xml:space="preserve"> IF((Screener_1!U78 = "Y"),   IF(ISBLANK(Screener_1!W78),"Missing",Screener_1!W78), "")</f>
        <v/>
      </c>
      <c r="AF77" s="6"/>
      <c r="AG77" s="6"/>
    </row>
    <row r="78" spans="1:33" x14ac:dyDescent="0.25">
      <c r="A78" s="125" t="str">
        <f>IF(ISNUMBER(Screener_1!A79), Screener_1!A79, "")</f>
        <v/>
      </c>
      <c r="B78" t="str">
        <f>IF(ISTEXT(Screener_1!C79), Screener_1!C79, "")</f>
        <v/>
      </c>
      <c r="F78" t="str">
        <f>IF(ISNUMBER(Screener_1!D79), Screener_1!D79, "")</f>
        <v/>
      </c>
      <c r="G78" t="str">
        <f>IF(ISNUMBER(Screener_1!E79),    Screener_1!E79, "")</f>
        <v/>
      </c>
      <c r="H78" t="str">
        <f>IF(ISNUMBER(Screener_1!F79),    Screener_1!F79, "")</f>
        <v/>
      </c>
      <c r="I78" t="str">
        <f>IF(ISNUMBER(Screener_1!G79),    Screener_1!G79, "")</f>
        <v/>
      </c>
      <c r="J78" t="str">
        <f>IF(ISNUMBER(Screener_1!H79),    Screener_1!H79, "")</f>
        <v/>
      </c>
      <c r="K78" t="str">
        <f t="shared" si="7"/>
        <v/>
      </c>
      <c r="L78" t="str">
        <f t="shared" si="8"/>
        <v/>
      </c>
      <c r="M78" s="45" t="str">
        <f>Screener_1!I79</f>
        <v/>
      </c>
      <c r="N78" t="str">
        <f>IF(Screener_1!J79="Y",1,IF(Screener_1!J79="N",0,""))</f>
        <v/>
      </c>
      <c r="O78" t="str">
        <f>IF(Screener_1!K79="Y",1,IF(Screener_1!K79="N",0,""))</f>
        <v/>
      </c>
      <c r="P78" t="str">
        <f>IF(Screener_1!L79="Y",1,IF(Screener_1!L79="N",0,""))</f>
        <v/>
      </c>
      <c r="Q78" t="str">
        <f>IF(Screener_1!M79="Y",1,IF(Screener_1!M79="N",0,""))</f>
        <v/>
      </c>
      <c r="R78" t="str">
        <f>IF(Screener_1!N79="Y",1,IF(Screener_1!N79="N",0,""))</f>
        <v/>
      </c>
      <c r="S78" t="str">
        <f>IF(Screener_1!O79="Y",1,IF(Screener_1!O79="N",0,""))</f>
        <v/>
      </c>
      <c r="T78">
        <f t="shared" si="6"/>
        <v>0</v>
      </c>
      <c r="U78" t="str">
        <f t="shared" si="9"/>
        <v/>
      </c>
      <c r="V78" t="str">
        <f t="shared" si="10"/>
        <v/>
      </c>
      <c r="W78" t="str">
        <f>Screener_1!R79</f>
        <v/>
      </c>
      <c r="X78" s="6" t="str">
        <f>IF(ISNUMBER(Screener_1!$P79),IF(ISBLANK(Screener_1!S79),"Missing",Screener_1!S79), "")</f>
        <v/>
      </c>
      <c r="Y78" s="6" t="str">
        <f>IF(ISNUMBER(Screener_1!$P79),IF(ISBLANK(Screener_1!T79),"Missing",Screener_1!T79), "")</f>
        <v/>
      </c>
      <c r="Z78" s="6" t="str">
        <f>IF(ISNUMBER(Screener_1!$P79),IF(ISBLANK(Screener_1!U79),"Missing",Screener_1!U79), "")</f>
        <v/>
      </c>
      <c r="AA78" s="6" t="str">
        <f>IF(ISTEXT(Screener_1!U79),  IF(ISBLANK(Screener_1!V79), "Missing", Screener_1!V79),"")</f>
        <v/>
      </c>
      <c r="AB78" s="6" t="str">
        <f>IF(Screener_1!U79 = "Y",  IF(ISBLANK(Screener_1!V79), "Missing", Screener_1!V79),"")</f>
        <v/>
      </c>
      <c r="AC78" s="6" t="str">
        <f xml:space="preserve"> IF((Screener_1!U79 = "Y"),   IF(ISBLANK(Screener_1!W79),"Missing",Screener_1!W79), "")</f>
        <v/>
      </c>
      <c r="AF78" s="6"/>
      <c r="AG78" s="6"/>
    </row>
    <row r="79" spans="1:33" x14ac:dyDescent="0.25">
      <c r="A79" s="125" t="str">
        <f>IF(ISNUMBER(Screener_1!A80), Screener_1!A80, "")</f>
        <v/>
      </c>
      <c r="B79" t="str">
        <f>IF(ISTEXT(Screener_1!C80), Screener_1!C80, "")</f>
        <v/>
      </c>
      <c r="F79" t="str">
        <f>IF(ISNUMBER(Screener_1!D80), Screener_1!D80, "")</f>
        <v/>
      </c>
      <c r="G79" t="str">
        <f>IF(ISNUMBER(Screener_1!E80),    Screener_1!E80, "")</f>
        <v/>
      </c>
      <c r="H79" t="str">
        <f>IF(ISNUMBER(Screener_1!F80),    Screener_1!F80, "")</f>
        <v/>
      </c>
      <c r="I79" t="str">
        <f>IF(ISNUMBER(Screener_1!G80),    Screener_1!G80, "")</f>
        <v/>
      </c>
      <c r="J79" t="str">
        <f>IF(ISNUMBER(Screener_1!H80),    Screener_1!H80, "")</f>
        <v/>
      </c>
      <c r="K79" t="str">
        <f t="shared" si="7"/>
        <v/>
      </c>
      <c r="L79" t="str">
        <f t="shared" si="8"/>
        <v/>
      </c>
      <c r="M79" s="45" t="str">
        <f>Screener_1!I80</f>
        <v/>
      </c>
      <c r="N79" t="str">
        <f>IF(Screener_1!J80="Y",1,IF(Screener_1!J80="N",0,""))</f>
        <v/>
      </c>
      <c r="O79" t="str">
        <f>IF(Screener_1!K80="Y",1,IF(Screener_1!K80="N",0,""))</f>
        <v/>
      </c>
      <c r="P79" t="str">
        <f>IF(Screener_1!L80="Y",1,IF(Screener_1!L80="N",0,""))</f>
        <v/>
      </c>
      <c r="Q79" t="str">
        <f>IF(Screener_1!M80="Y",1,IF(Screener_1!M80="N",0,""))</f>
        <v/>
      </c>
      <c r="R79" t="str">
        <f>IF(Screener_1!N80="Y",1,IF(Screener_1!N80="N",0,""))</f>
        <v/>
      </c>
      <c r="S79" t="str">
        <f>IF(Screener_1!O80="Y",1,IF(Screener_1!O80="N",0,""))</f>
        <v/>
      </c>
      <c r="T79">
        <f t="shared" si="6"/>
        <v>0</v>
      </c>
      <c r="U79" t="str">
        <f t="shared" si="9"/>
        <v/>
      </c>
      <c r="V79" t="str">
        <f t="shared" si="10"/>
        <v/>
      </c>
      <c r="W79" t="str">
        <f>Screener_1!R80</f>
        <v/>
      </c>
      <c r="X79" s="6" t="str">
        <f>IF(ISNUMBER(Screener_1!$P80),IF(ISBLANK(Screener_1!S80),"Missing",Screener_1!S80), "")</f>
        <v/>
      </c>
      <c r="Y79" s="6" t="str">
        <f>IF(ISNUMBER(Screener_1!$P80),IF(ISBLANK(Screener_1!T80),"Missing",Screener_1!T80), "")</f>
        <v/>
      </c>
      <c r="Z79" s="6" t="str">
        <f>IF(ISNUMBER(Screener_1!$P80),IF(ISBLANK(Screener_1!U80),"Missing",Screener_1!U80), "")</f>
        <v/>
      </c>
      <c r="AA79" s="6" t="str">
        <f>IF(ISTEXT(Screener_1!U80),  IF(ISBLANK(Screener_1!V80), "Missing", Screener_1!V80),"")</f>
        <v/>
      </c>
      <c r="AB79" s="6" t="str">
        <f>IF(Screener_1!U80 = "Y",  IF(ISBLANK(Screener_1!V80), "Missing", Screener_1!V80),"")</f>
        <v/>
      </c>
      <c r="AC79" s="6" t="str">
        <f xml:space="preserve"> IF((Screener_1!U80 = "Y"),   IF(ISBLANK(Screener_1!W80),"Missing",Screener_1!W80), "")</f>
        <v/>
      </c>
      <c r="AF79" s="6"/>
      <c r="AG79" s="6"/>
    </row>
    <row r="80" spans="1:33" x14ac:dyDescent="0.25">
      <c r="A80" s="125" t="str">
        <f>IF(ISNUMBER(Screener_1!A81), Screener_1!A81, "")</f>
        <v/>
      </c>
      <c r="B80" t="str">
        <f>IF(ISTEXT(Screener_1!C81), Screener_1!C81, "")</f>
        <v/>
      </c>
      <c r="F80" t="str">
        <f>IF(ISNUMBER(Screener_1!D81), Screener_1!D81, "")</f>
        <v/>
      </c>
      <c r="G80" t="str">
        <f>IF(ISNUMBER(Screener_1!E81),    Screener_1!E81, "")</f>
        <v/>
      </c>
      <c r="H80" t="str">
        <f>IF(ISNUMBER(Screener_1!F81),    Screener_1!F81, "")</f>
        <v/>
      </c>
      <c r="I80" t="str">
        <f>IF(ISNUMBER(Screener_1!G81),    Screener_1!G81, "")</f>
        <v/>
      </c>
      <c r="J80" t="str">
        <f>IF(ISNUMBER(Screener_1!H81),    Screener_1!H81, "")</f>
        <v/>
      </c>
      <c r="K80" t="str">
        <f t="shared" si="7"/>
        <v/>
      </c>
      <c r="L80" t="str">
        <f t="shared" si="8"/>
        <v/>
      </c>
      <c r="M80" s="45" t="str">
        <f>Screener_1!I81</f>
        <v/>
      </c>
      <c r="N80" t="str">
        <f>IF(Screener_1!J81="Y",1,IF(Screener_1!J81="N",0,""))</f>
        <v/>
      </c>
      <c r="O80" t="str">
        <f>IF(Screener_1!K81="Y",1,IF(Screener_1!K81="N",0,""))</f>
        <v/>
      </c>
      <c r="P80" t="str">
        <f>IF(Screener_1!L81="Y",1,IF(Screener_1!L81="N",0,""))</f>
        <v/>
      </c>
      <c r="Q80" t="str">
        <f>IF(Screener_1!M81="Y",1,IF(Screener_1!M81="N",0,""))</f>
        <v/>
      </c>
      <c r="R80" t="str">
        <f>IF(Screener_1!N81="Y",1,IF(Screener_1!N81="N",0,""))</f>
        <v/>
      </c>
      <c r="S80" t="str">
        <f>IF(Screener_1!O81="Y",1,IF(Screener_1!O81="N",0,""))</f>
        <v/>
      </c>
      <c r="T80">
        <f t="shared" si="6"/>
        <v>0</v>
      </c>
      <c r="U80" t="str">
        <f t="shared" si="9"/>
        <v/>
      </c>
      <c r="V80" t="str">
        <f t="shared" si="10"/>
        <v/>
      </c>
      <c r="W80" t="str">
        <f>Screener_1!R81</f>
        <v/>
      </c>
      <c r="X80" s="6" t="str">
        <f>IF(ISNUMBER(Screener_1!$P81),IF(ISBLANK(Screener_1!S81),"Missing",Screener_1!S81), "")</f>
        <v/>
      </c>
      <c r="Y80" s="6" t="str">
        <f>IF(ISNUMBER(Screener_1!$P81),IF(ISBLANK(Screener_1!T81),"Missing",Screener_1!T81), "")</f>
        <v/>
      </c>
      <c r="Z80" s="6" t="str">
        <f>IF(ISNUMBER(Screener_1!$P81),IF(ISBLANK(Screener_1!U81),"Missing",Screener_1!U81), "")</f>
        <v/>
      </c>
      <c r="AA80" s="6" t="str">
        <f>IF(ISTEXT(Screener_1!U81),  IF(ISBLANK(Screener_1!V81), "Missing", Screener_1!V81),"")</f>
        <v/>
      </c>
      <c r="AB80" s="6" t="str">
        <f>IF(Screener_1!U81 = "Y",  IF(ISBLANK(Screener_1!V81), "Missing", Screener_1!V81),"")</f>
        <v/>
      </c>
      <c r="AC80" s="6" t="str">
        <f xml:space="preserve"> IF((Screener_1!U81 = "Y"),   IF(ISBLANK(Screener_1!W81),"Missing",Screener_1!W81), "")</f>
        <v/>
      </c>
      <c r="AF80" s="6"/>
      <c r="AG80" s="6"/>
    </row>
    <row r="81" spans="1:33" x14ac:dyDescent="0.25">
      <c r="A81" s="125" t="str">
        <f>IF(ISNUMBER(Screener_1!A82), Screener_1!A82, "")</f>
        <v/>
      </c>
      <c r="B81" t="str">
        <f>IF(ISTEXT(Screener_1!C82), Screener_1!C82, "")</f>
        <v/>
      </c>
      <c r="F81" t="str">
        <f>IF(ISNUMBER(Screener_1!D82), Screener_1!D82, "")</f>
        <v/>
      </c>
      <c r="G81" t="str">
        <f>IF(ISNUMBER(Screener_1!E82),    Screener_1!E82, "")</f>
        <v/>
      </c>
      <c r="H81" t="str">
        <f>IF(ISNUMBER(Screener_1!F82),    Screener_1!F82, "")</f>
        <v/>
      </c>
      <c r="I81" t="str">
        <f>IF(ISNUMBER(Screener_1!G82),    Screener_1!G82, "")</f>
        <v/>
      </c>
      <c r="J81" t="str">
        <f>IF(ISNUMBER(Screener_1!H82),    Screener_1!H82, "")</f>
        <v/>
      </c>
      <c r="K81" t="str">
        <f t="shared" si="7"/>
        <v/>
      </c>
      <c r="L81" t="str">
        <f t="shared" si="8"/>
        <v/>
      </c>
      <c r="M81" s="45" t="str">
        <f>Screener_1!I82</f>
        <v/>
      </c>
      <c r="N81" t="str">
        <f>IF(Screener_1!J82="Y",1,IF(Screener_1!J82="N",0,""))</f>
        <v/>
      </c>
      <c r="O81" t="str">
        <f>IF(Screener_1!K82="Y",1,IF(Screener_1!K82="N",0,""))</f>
        <v/>
      </c>
      <c r="P81" t="str">
        <f>IF(Screener_1!L82="Y",1,IF(Screener_1!L82="N",0,""))</f>
        <v/>
      </c>
      <c r="Q81" t="str">
        <f>IF(Screener_1!M82="Y",1,IF(Screener_1!M82="N",0,""))</f>
        <v/>
      </c>
      <c r="R81" t="str">
        <f>IF(Screener_1!N82="Y",1,IF(Screener_1!N82="N",0,""))</f>
        <v/>
      </c>
      <c r="S81" t="str">
        <f>IF(Screener_1!O82="Y",1,IF(Screener_1!O82="N",0,""))</f>
        <v/>
      </c>
      <c r="T81">
        <f t="shared" si="6"/>
        <v>0</v>
      </c>
      <c r="U81" t="str">
        <f t="shared" si="9"/>
        <v/>
      </c>
      <c r="V81" t="str">
        <f t="shared" si="10"/>
        <v/>
      </c>
      <c r="W81" t="str">
        <f>Screener_1!R82</f>
        <v/>
      </c>
      <c r="X81" s="6" t="str">
        <f>IF(ISNUMBER(Screener_1!$P82),IF(ISBLANK(Screener_1!S82),"Missing",Screener_1!S82), "")</f>
        <v/>
      </c>
      <c r="Y81" s="6" t="str">
        <f>IF(ISNUMBER(Screener_1!$P82),IF(ISBLANK(Screener_1!T82),"Missing",Screener_1!T82), "")</f>
        <v/>
      </c>
      <c r="Z81" s="6" t="str">
        <f>IF(ISNUMBER(Screener_1!$P82),IF(ISBLANK(Screener_1!U82),"Missing",Screener_1!U82), "")</f>
        <v/>
      </c>
      <c r="AA81" s="6" t="str">
        <f>IF(ISTEXT(Screener_1!U82),  IF(ISBLANK(Screener_1!V82), "Missing", Screener_1!V82),"")</f>
        <v/>
      </c>
      <c r="AB81" s="6" t="str">
        <f>IF(Screener_1!U82 = "Y",  IF(ISBLANK(Screener_1!V82), "Missing", Screener_1!V82),"")</f>
        <v/>
      </c>
      <c r="AC81" s="6" t="str">
        <f xml:space="preserve"> IF((Screener_1!U82 = "Y"),   IF(ISBLANK(Screener_1!W82),"Missing",Screener_1!W82), "")</f>
        <v/>
      </c>
      <c r="AF81" s="6"/>
      <c r="AG81" s="6"/>
    </row>
    <row r="82" spans="1:33" x14ac:dyDescent="0.25">
      <c r="A82" s="125" t="str">
        <f>IF(ISNUMBER(Screener_1!A83), Screener_1!A83, "")</f>
        <v/>
      </c>
      <c r="B82" t="str">
        <f>IF(ISTEXT(Screener_1!C83), Screener_1!C83, "")</f>
        <v/>
      </c>
      <c r="F82" t="str">
        <f>IF(ISNUMBER(Screener_1!D83), Screener_1!D83, "")</f>
        <v/>
      </c>
      <c r="G82" t="str">
        <f>IF(ISNUMBER(Screener_1!E83),    Screener_1!E83, "")</f>
        <v/>
      </c>
      <c r="H82" t="str">
        <f>IF(ISNUMBER(Screener_1!F83),    Screener_1!F83, "")</f>
        <v/>
      </c>
      <c r="I82" t="str">
        <f>IF(ISNUMBER(Screener_1!G83),    Screener_1!G83, "")</f>
        <v/>
      </c>
      <c r="J82" t="str">
        <f>IF(ISNUMBER(Screener_1!H83),    Screener_1!H83, "")</f>
        <v/>
      </c>
      <c r="K82" t="str">
        <f t="shared" si="7"/>
        <v/>
      </c>
      <c r="L82" t="str">
        <f t="shared" si="8"/>
        <v/>
      </c>
      <c r="M82" s="45" t="str">
        <f>Screener_1!I83</f>
        <v/>
      </c>
      <c r="N82" t="str">
        <f>IF(Screener_1!J83="Y",1,IF(Screener_1!J83="N",0,""))</f>
        <v/>
      </c>
      <c r="O82" t="str">
        <f>IF(Screener_1!K83="Y",1,IF(Screener_1!K83="N",0,""))</f>
        <v/>
      </c>
      <c r="P82" t="str">
        <f>IF(Screener_1!L83="Y",1,IF(Screener_1!L83="N",0,""))</f>
        <v/>
      </c>
      <c r="Q82" t="str">
        <f>IF(Screener_1!M83="Y",1,IF(Screener_1!M83="N",0,""))</f>
        <v/>
      </c>
      <c r="R82" t="str">
        <f>IF(Screener_1!N83="Y",1,IF(Screener_1!N83="N",0,""))</f>
        <v/>
      </c>
      <c r="S82" t="str">
        <f>IF(Screener_1!O83="Y",1,IF(Screener_1!O83="N",0,""))</f>
        <v/>
      </c>
      <c r="T82">
        <f t="shared" si="6"/>
        <v>0</v>
      </c>
      <c r="U82" t="str">
        <f t="shared" si="9"/>
        <v/>
      </c>
      <c r="V82" t="str">
        <f t="shared" si="10"/>
        <v/>
      </c>
      <c r="W82" t="str">
        <f>Screener_1!R83</f>
        <v/>
      </c>
      <c r="X82" s="6" t="str">
        <f>IF(ISNUMBER(Screener_1!$P83),IF(ISBLANK(Screener_1!S83),"Missing",Screener_1!S83), "")</f>
        <v/>
      </c>
      <c r="Y82" s="6" t="str">
        <f>IF(ISNUMBER(Screener_1!$P83),IF(ISBLANK(Screener_1!T83),"Missing",Screener_1!T83), "")</f>
        <v/>
      </c>
      <c r="Z82" s="6" t="str">
        <f>IF(ISNUMBER(Screener_1!$P83),IF(ISBLANK(Screener_1!U83),"Missing",Screener_1!U83), "")</f>
        <v/>
      </c>
      <c r="AA82" s="6" t="str">
        <f>IF(ISTEXT(Screener_1!U83),  IF(ISBLANK(Screener_1!V83), "Missing", Screener_1!V83),"")</f>
        <v/>
      </c>
      <c r="AB82" s="6" t="str">
        <f>IF(Screener_1!U83 = "Y",  IF(ISBLANK(Screener_1!V83), "Missing", Screener_1!V83),"")</f>
        <v/>
      </c>
      <c r="AC82" s="6" t="str">
        <f xml:space="preserve"> IF((Screener_1!U83 = "Y"),   IF(ISBLANK(Screener_1!W83),"Missing",Screener_1!W83), "")</f>
        <v/>
      </c>
      <c r="AF82" s="6"/>
      <c r="AG82" s="6"/>
    </row>
    <row r="83" spans="1:33" x14ac:dyDescent="0.25">
      <c r="A83" s="125" t="str">
        <f>IF(ISNUMBER(Screener_1!A84), Screener_1!A84, "")</f>
        <v/>
      </c>
      <c r="B83" t="str">
        <f>IF(ISTEXT(Screener_1!C84), Screener_1!C84, "")</f>
        <v/>
      </c>
      <c r="F83" t="str">
        <f>IF(ISNUMBER(Screener_1!D84), Screener_1!D84, "")</f>
        <v/>
      </c>
      <c r="G83" t="str">
        <f>IF(ISNUMBER(Screener_1!E84),    Screener_1!E84, "")</f>
        <v/>
      </c>
      <c r="H83" t="str">
        <f>IF(ISNUMBER(Screener_1!F84),    Screener_1!F84, "")</f>
        <v/>
      </c>
      <c r="I83" t="str">
        <f>IF(ISNUMBER(Screener_1!G84),    Screener_1!G84, "")</f>
        <v/>
      </c>
      <c r="J83" t="str">
        <f>IF(ISNUMBER(Screener_1!H84),    Screener_1!H84, "")</f>
        <v/>
      </c>
      <c r="K83" t="str">
        <f t="shared" si="7"/>
        <v/>
      </c>
      <c r="L83" t="str">
        <f t="shared" si="8"/>
        <v/>
      </c>
      <c r="M83" s="45" t="str">
        <f>Screener_1!I84</f>
        <v/>
      </c>
      <c r="N83" t="str">
        <f>IF(Screener_1!J84="Y",1,IF(Screener_1!J84="N",0,""))</f>
        <v/>
      </c>
      <c r="O83" t="str">
        <f>IF(Screener_1!K84="Y",1,IF(Screener_1!K84="N",0,""))</f>
        <v/>
      </c>
      <c r="P83" t="str">
        <f>IF(Screener_1!L84="Y",1,IF(Screener_1!L84="N",0,""))</f>
        <v/>
      </c>
      <c r="Q83" t="str">
        <f>IF(Screener_1!M84="Y",1,IF(Screener_1!M84="N",0,""))</f>
        <v/>
      </c>
      <c r="R83" t="str">
        <f>IF(Screener_1!N84="Y",1,IF(Screener_1!N84="N",0,""))</f>
        <v/>
      </c>
      <c r="S83" t="str">
        <f>IF(Screener_1!O84="Y",1,IF(Screener_1!O84="N",0,""))</f>
        <v/>
      </c>
      <c r="T83">
        <f t="shared" si="6"/>
        <v>0</v>
      </c>
      <c r="U83" t="str">
        <f t="shared" si="9"/>
        <v/>
      </c>
      <c r="V83" t="str">
        <f t="shared" si="10"/>
        <v/>
      </c>
      <c r="W83" t="str">
        <f>Screener_1!R84</f>
        <v/>
      </c>
      <c r="X83" s="6" t="str">
        <f>IF(ISNUMBER(Screener_1!$P84),IF(ISBLANK(Screener_1!S84),"Missing",Screener_1!S84), "")</f>
        <v/>
      </c>
      <c r="Y83" s="6" t="str">
        <f>IF(ISNUMBER(Screener_1!$P84),IF(ISBLANK(Screener_1!T84),"Missing",Screener_1!T84), "")</f>
        <v/>
      </c>
      <c r="Z83" s="6" t="str">
        <f>IF(ISNUMBER(Screener_1!$P84),IF(ISBLANK(Screener_1!U84),"Missing",Screener_1!U84), "")</f>
        <v/>
      </c>
      <c r="AA83" s="6" t="str">
        <f>IF(ISTEXT(Screener_1!U84),  IF(ISBLANK(Screener_1!V84), "Missing", Screener_1!V84),"")</f>
        <v/>
      </c>
      <c r="AB83" s="6" t="str">
        <f>IF(Screener_1!U84 = "Y",  IF(ISBLANK(Screener_1!V84), "Missing", Screener_1!V84),"")</f>
        <v/>
      </c>
      <c r="AC83" s="6" t="str">
        <f xml:space="preserve"> IF((Screener_1!U84 = "Y"),   IF(ISBLANK(Screener_1!W84),"Missing",Screener_1!W84), "")</f>
        <v/>
      </c>
      <c r="AF83" s="6"/>
      <c r="AG83" s="6"/>
    </row>
    <row r="84" spans="1:33" x14ac:dyDescent="0.25">
      <c r="A84" s="125" t="str">
        <f>IF(ISNUMBER(Screener_1!A85), Screener_1!A85, "")</f>
        <v/>
      </c>
      <c r="B84" t="str">
        <f>IF(ISTEXT(Screener_1!C85), Screener_1!C85, "")</f>
        <v/>
      </c>
      <c r="F84" t="str">
        <f>IF(ISNUMBER(Screener_1!D85), Screener_1!D85, "")</f>
        <v/>
      </c>
      <c r="G84" t="str">
        <f>IF(ISNUMBER(Screener_1!E85),    Screener_1!E85, "")</f>
        <v/>
      </c>
      <c r="H84" t="str">
        <f>IF(ISNUMBER(Screener_1!F85),    Screener_1!F85, "")</f>
        <v/>
      </c>
      <c r="I84" t="str">
        <f>IF(ISNUMBER(Screener_1!G85),    Screener_1!G85, "")</f>
        <v/>
      </c>
      <c r="J84" t="str">
        <f>IF(ISNUMBER(Screener_1!H85),    Screener_1!H85, "")</f>
        <v/>
      </c>
      <c r="K84" t="str">
        <f t="shared" si="7"/>
        <v/>
      </c>
      <c r="L84" t="str">
        <f t="shared" si="8"/>
        <v/>
      </c>
      <c r="M84" s="45" t="str">
        <f>Screener_1!I85</f>
        <v/>
      </c>
      <c r="N84" t="str">
        <f>IF(Screener_1!J85="Y",1,IF(Screener_1!J85="N",0,""))</f>
        <v/>
      </c>
      <c r="O84" t="str">
        <f>IF(Screener_1!K85="Y",1,IF(Screener_1!K85="N",0,""))</f>
        <v/>
      </c>
      <c r="P84" t="str">
        <f>IF(Screener_1!L85="Y",1,IF(Screener_1!L85="N",0,""))</f>
        <v/>
      </c>
      <c r="Q84" t="str">
        <f>IF(Screener_1!M85="Y",1,IF(Screener_1!M85="N",0,""))</f>
        <v/>
      </c>
      <c r="R84" t="str">
        <f>IF(Screener_1!N85="Y",1,IF(Screener_1!N85="N",0,""))</f>
        <v/>
      </c>
      <c r="S84" t="str">
        <f>IF(Screener_1!O85="Y",1,IF(Screener_1!O85="N",0,""))</f>
        <v/>
      </c>
      <c r="T84">
        <f t="shared" si="6"/>
        <v>0</v>
      </c>
      <c r="U84" t="str">
        <f t="shared" si="9"/>
        <v/>
      </c>
      <c r="V84" t="str">
        <f t="shared" si="10"/>
        <v/>
      </c>
      <c r="W84" t="str">
        <f>Screener_1!R85</f>
        <v/>
      </c>
      <c r="X84" s="6" t="str">
        <f>IF(ISNUMBER(Screener_1!$P85),IF(ISBLANK(Screener_1!S85),"Missing",Screener_1!S85), "")</f>
        <v/>
      </c>
      <c r="Y84" s="6" t="str">
        <f>IF(ISNUMBER(Screener_1!$P85),IF(ISBLANK(Screener_1!T85),"Missing",Screener_1!T85), "")</f>
        <v/>
      </c>
      <c r="Z84" s="6" t="str">
        <f>IF(ISNUMBER(Screener_1!$P85),IF(ISBLANK(Screener_1!U85),"Missing",Screener_1!U85), "")</f>
        <v/>
      </c>
      <c r="AA84" s="6" t="str">
        <f>IF(ISTEXT(Screener_1!U85),  IF(ISBLANK(Screener_1!V85), "Missing", Screener_1!V85),"")</f>
        <v/>
      </c>
      <c r="AB84" s="6" t="str">
        <f>IF(Screener_1!U85 = "Y",  IF(ISBLANK(Screener_1!V85), "Missing", Screener_1!V85),"")</f>
        <v/>
      </c>
      <c r="AC84" s="6" t="str">
        <f xml:space="preserve"> IF((Screener_1!U85 = "Y"),   IF(ISBLANK(Screener_1!W85),"Missing",Screener_1!W85), "")</f>
        <v/>
      </c>
      <c r="AF84" s="6"/>
      <c r="AG84" s="6"/>
    </row>
    <row r="85" spans="1:33" x14ac:dyDescent="0.25">
      <c r="A85" s="125" t="str">
        <f>IF(ISNUMBER(Screener_1!A86), Screener_1!A86, "")</f>
        <v/>
      </c>
      <c r="B85" t="str">
        <f>IF(ISTEXT(Screener_1!C86), Screener_1!C86, "")</f>
        <v/>
      </c>
      <c r="F85" t="str">
        <f>IF(ISNUMBER(Screener_1!D86), Screener_1!D86, "")</f>
        <v/>
      </c>
      <c r="G85" t="str">
        <f>IF(ISNUMBER(Screener_1!E86),    Screener_1!E86, "")</f>
        <v/>
      </c>
      <c r="H85" t="str">
        <f>IF(ISNUMBER(Screener_1!F86),    Screener_1!F86, "")</f>
        <v/>
      </c>
      <c r="I85" t="str">
        <f>IF(ISNUMBER(Screener_1!G86),    Screener_1!G86, "")</f>
        <v/>
      </c>
      <c r="J85" t="str">
        <f>IF(ISNUMBER(Screener_1!H86),    Screener_1!H86, "")</f>
        <v/>
      </c>
      <c r="K85" t="str">
        <f t="shared" si="7"/>
        <v/>
      </c>
      <c r="L85" t="str">
        <f t="shared" si="8"/>
        <v/>
      </c>
      <c r="M85" s="45" t="str">
        <f>Screener_1!I86</f>
        <v/>
      </c>
      <c r="N85" t="str">
        <f>IF(Screener_1!J86="Y",1,IF(Screener_1!J86="N",0,""))</f>
        <v/>
      </c>
      <c r="O85" t="str">
        <f>IF(Screener_1!K86="Y",1,IF(Screener_1!K86="N",0,""))</f>
        <v/>
      </c>
      <c r="P85" t="str">
        <f>IF(Screener_1!L86="Y",1,IF(Screener_1!L86="N",0,""))</f>
        <v/>
      </c>
      <c r="Q85" t="str">
        <f>IF(Screener_1!M86="Y",1,IF(Screener_1!M86="N",0,""))</f>
        <v/>
      </c>
      <c r="R85" t="str">
        <f>IF(Screener_1!N86="Y",1,IF(Screener_1!N86="N",0,""))</f>
        <v/>
      </c>
      <c r="S85" t="str">
        <f>IF(Screener_1!O86="Y",1,IF(Screener_1!O86="N",0,""))</f>
        <v/>
      </c>
      <c r="T85">
        <f t="shared" si="6"/>
        <v>0</v>
      </c>
      <c r="U85" t="str">
        <f t="shared" si="9"/>
        <v/>
      </c>
      <c r="V85" t="str">
        <f t="shared" si="10"/>
        <v/>
      </c>
      <c r="W85" t="str">
        <f>Screener_1!R86</f>
        <v/>
      </c>
      <c r="X85" s="6" t="str">
        <f>IF(ISNUMBER(Screener_1!$P86),IF(ISBLANK(Screener_1!S86),"Missing",Screener_1!S86), "")</f>
        <v/>
      </c>
      <c r="Y85" s="6" t="str">
        <f>IF(ISNUMBER(Screener_1!$P86),IF(ISBLANK(Screener_1!T86),"Missing",Screener_1!T86), "")</f>
        <v/>
      </c>
      <c r="Z85" s="6" t="str">
        <f>IF(ISNUMBER(Screener_1!$P86),IF(ISBLANK(Screener_1!U86),"Missing",Screener_1!U86), "")</f>
        <v/>
      </c>
      <c r="AA85" s="6" t="str">
        <f>IF(ISTEXT(Screener_1!U86),  IF(ISBLANK(Screener_1!V86), "Missing", Screener_1!V86),"")</f>
        <v/>
      </c>
      <c r="AB85" s="6" t="str">
        <f>IF(Screener_1!U86 = "Y",  IF(ISBLANK(Screener_1!V86), "Missing", Screener_1!V86),"")</f>
        <v/>
      </c>
      <c r="AC85" s="6" t="str">
        <f xml:space="preserve"> IF((Screener_1!U86 = "Y"),   IF(ISBLANK(Screener_1!W86),"Missing",Screener_1!W86), "")</f>
        <v/>
      </c>
      <c r="AF85" s="6"/>
      <c r="AG85" s="6"/>
    </row>
    <row r="86" spans="1:33" x14ac:dyDescent="0.25">
      <c r="A86" s="125" t="str">
        <f>IF(ISNUMBER(Screener_1!A87), Screener_1!A87, "")</f>
        <v/>
      </c>
      <c r="B86" t="str">
        <f>IF(ISTEXT(Screener_1!C87), Screener_1!C87, "")</f>
        <v/>
      </c>
      <c r="F86" t="str">
        <f>IF(ISNUMBER(Screener_1!D87), Screener_1!D87, "")</f>
        <v/>
      </c>
      <c r="G86" t="str">
        <f>IF(ISNUMBER(Screener_1!E87),    Screener_1!E87, "")</f>
        <v/>
      </c>
      <c r="H86" t="str">
        <f>IF(ISNUMBER(Screener_1!F87),    Screener_1!F87, "")</f>
        <v/>
      </c>
      <c r="I86" t="str">
        <f>IF(ISNUMBER(Screener_1!G87),    Screener_1!G87, "")</f>
        <v/>
      </c>
      <c r="J86" t="str">
        <f>IF(ISNUMBER(Screener_1!H87),    Screener_1!H87, "")</f>
        <v/>
      </c>
      <c r="K86" t="str">
        <f t="shared" si="7"/>
        <v/>
      </c>
      <c r="L86" t="str">
        <f t="shared" si="8"/>
        <v/>
      </c>
      <c r="M86" s="45" t="str">
        <f>Screener_1!I87</f>
        <v/>
      </c>
      <c r="N86" t="str">
        <f>IF(Screener_1!J87="Y",1,IF(Screener_1!J87="N",0,""))</f>
        <v/>
      </c>
      <c r="O86" t="str">
        <f>IF(Screener_1!K87="Y",1,IF(Screener_1!K87="N",0,""))</f>
        <v/>
      </c>
      <c r="P86" t="str">
        <f>IF(Screener_1!L87="Y",1,IF(Screener_1!L87="N",0,""))</f>
        <v/>
      </c>
      <c r="Q86" t="str">
        <f>IF(Screener_1!M87="Y",1,IF(Screener_1!M87="N",0,""))</f>
        <v/>
      </c>
      <c r="R86" t="str">
        <f>IF(Screener_1!N87="Y",1,IF(Screener_1!N87="N",0,""))</f>
        <v/>
      </c>
      <c r="S86" t="str">
        <f>IF(Screener_1!O87="Y",1,IF(Screener_1!O87="N",0,""))</f>
        <v/>
      </c>
      <c r="T86">
        <f t="shared" si="6"/>
        <v>0</v>
      </c>
      <c r="U86" t="str">
        <f t="shared" si="9"/>
        <v/>
      </c>
      <c r="V86" t="str">
        <f t="shared" si="10"/>
        <v/>
      </c>
      <c r="W86" t="str">
        <f>Screener_1!R87</f>
        <v/>
      </c>
      <c r="X86" s="6" t="str">
        <f>IF(ISNUMBER(Screener_1!$P87),IF(ISBLANK(Screener_1!S87),"Missing",Screener_1!S87), "")</f>
        <v/>
      </c>
      <c r="Y86" s="6" t="str">
        <f>IF(ISNUMBER(Screener_1!$P87),IF(ISBLANK(Screener_1!T87),"Missing",Screener_1!T87), "")</f>
        <v/>
      </c>
      <c r="Z86" s="6" t="str">
        <f>IF(ISNUMBER(Screener_1!$P87),IF(ISBLANK(Screener_1!U87),"Missing",Screener_1!U87), "")</f>
        <v/>
      </c>
      <c r="AA86" s="6" t="str">
        <f>IF(ISTEXT(Screener_1!U87),  IF(ISBLANK(Screener_1!V87), "Missing", Screener_1!V87),"")</f>
        <v/>
      </c>
      <c r="AB86" s="6" t="str">
        <f>IF(Screener_1!U87 = "Y",  IF(ISBLANK(Screener_1!V87), "Missing", Screener_1!V87),"")</f>
        <v/>
      </c>
      <c r="AC86" s="6" t="str">
        <f xml:space="preserve"> IF((Screener_1!U87 = "Y"),   IF(ISBLANK(Screener_1!W87),"Missing",Screener_1!W87), "")</f>
        <v/>
      </c>
      <c r="AF86" s="6"/>
      <c r="AG86" s="6"/>
    </row>
    <row r="87" spans="1:33" x14ac:dyDescent="0.25">
      <c r="A87" s="125" t="str">
        <f>IF(ISNUMBER(Screener_1!A88), Screener_1!A88, "")</f>
        <v/>
      </c>
      <c r="B87" t="str">
        <f>IF(ISTEXT(Screener_1!C88), Screener_1!C88, "")</f>
        <v/>
      </c>
      <c r="F87" t="str">
        <f>IF(ISNUMBER(Screener_1!D88), Screener_1!D88, "")</f>
        <v/>
      </c>
      <c r="G87" t="str">
        <f>IF(ISNUMBER(Screener_1!E88),    Screener_1!E88, "")</f>
        <v/>
      </c>
      <c r="H87" t="str">
        <f>IF(ISNUMBER(Screener_1!F88),    Screener_1!F88, "")</f>
        <v/>
      </c>
      <c r="I87" t="str">
        <f>IF(ISNUMBER(Screener_1!G88),    Screener_1!G88, "")</f>
        <v/>
      </c>
      <c r="J87" t="str">
        <f>IF(ISNUMBER(Screener_1!H88),    Screener_1!H88, "")</f>
        <v/>
      </c>
      <c r="K87" t="str">
        <f t="shared" si="7"/>
        <v/>
      </c>
      <c r="L87" t="str">
        <f t="shared" si="8"/>
        <v/>
      </c>
      <c r="M87" s="45" t="str">
        <f>Screener_1!I88</f>
        <v/>
      </c>
      <c r="N87" t="str">
        <f>IF(Screener_1!J88="Y",1,IF(Screener_1!J88="N",0,""))</f>
        <v/>
      </c>
      <c r="O87" t="str">
        <f>IF(Screener_1!K88="Y",1,IF(Screener_1!K88="N",0,""))</f>
        <v/>
      </c>
      <c r="P87" t="str">
        <f>IF(Screener_1!L88="Y",1,IF(Screener_1!L88="N",0,""))</f>
        <v/>
      </c>
      <c r="Q87" t="str">
        <f>IF(Screener_1!M88="Y",1,IF(Screener_1!M88="N",0,""))</f>
        <v/>
      </c>
      <c r="R87" t="str">
        <f>IF(Screener_1!N88="Y",1,IF(Screener_1!N88="N",0,""))</f>
        <v/>
      </c>
      <c r="S87" t="str">
        <f>IF(Screener_1!O88="Y",1,IF(Screener_1!O88="N",0,""))</f>
        <v/>
      </c>
      <c r="T87">
        <f t="shared" si="6"/>
        <v>0</v>
      </c>
      <c r="U87" t="str">
        <f t="shared" si="9"/>
        <v/>
      </c>
      <c r="V87" t="str">
        <f t="shared" si="10"/>
        <v/>
      </c>
      <c r="W87" t="str">
        <f>Screener_1!R88</f>
        <v/>
      </c>
      <c r="X87" s="6" t="str">
        <f>IF(ISNUMBER(Screener_1!$P88),IF(ISBLANK(Screener_1!S88),"Missing",Screener_1!S88), "")</f>
        <v/>
      </c>
      <c r="Y87" s="6" t="str">
        <f>IF(ISNUMBER(Screener_1!$P88),IF(ISBLANK(Screener_1!T88),"Missing",Screener_1!T88), "")</f>
        <v/>
      </c>
      <c r="Z87" s="6" t="str">
        <f>IF(ISNUMBER(Screener_1!$P88),IF(ISBLANK(Screener_1!U88),"Missing",Screener_1!U88), "")</f>
        <v/>
      </c>
      <c r="AA87" s="6" t="str">
        <f>IF(ISTEXT(Screener_1!U88),  IF(ISBLANK(Screener_1!V88), "Missing", Screener_1!V88),"")</f>
        <v/>
      </c>
      <c r="AB87" s="6" t="str">
        <f>IF(Screener_1!U88 = "Y",  IF(ISBLANK(Screener_1!V88), "Missing", Screener_1!V88),"")</f>
        <v/>
      </c>
      <c r="AC87" s="6" t="str">
        <f xml:space="preserve"> IF((Screener_1!U88 = "Y"),   IF(ISBLANK(Screener_1!W88),"Missing",Screener_1!W88), "")</f>
        <v/>
      </c>
      <c r="AF87" s="6"/>
      <c r="AG87" s="6"/>
    </row>
    <row r="88" spans="1:33" x14ac:dyDescent="0.25">
      <c r="A88" s="125" t="str">
        <f>IF(ISNUMBER(Screener_1!A89), Screener_1!A89, "")</f>
        <v/>
      </c>
      <c r="B88" t="str">
        <f>IF(ISTEXT(Screener_1!C89), Screener_1!C89, "")</f>
        <v/>
      </c>
      <c r="F88" t="str">
        <f>IF(ISNUMBER(Screener_1!D89), Screener_1!D89, "")</f>
        <v/>
      </c>
      <c r="G88" t="str">
        <f>IF(ISNUMBER(Screener_1!E89),    Screener_1!E89, "")</f>
        <v/>
      </c>
      <c r="H88" t="str">
        <f>IF(ISNUMBER(Screener_1!F89),    Screener_1!F89, "")</f>
        <v/>
      </c>
      <c r="I88" t="str">
        <f>IF(ISNUMBER(Screener_1!G89),    Screener_1!G89, "")</f>
        <v/>
      </c>
      <c r="J88" t="str">
        <f>IF(ISNUMBER(Screener_1!H89),    Screener_1!H89, "")</f>
        <v/>
      </c>
      <c r="K88" t="str">
        <f t="shared" si="7"/>
        <v/>
      </c>
      <c r="L88" t="str">
        <f t="shared" si="8"/>
        <v/>
      </c>
      <c r="M88" s="45" t="str">
        <f>Screener_1!I89</f>
        <v/>
      </c>
      <c r="N88" t="str">
        <f>IF(Screener_1!J89="Y",1,IF(Screener_1!J89="N",0,""))</f>
        <v/>
      </c>
      <c r="O88" t="str">
        <f>IF(Screener_1!K89="Y",1,IF(Screener_1!K89="N",0,""))</f>
        <v/>
      </c>
      <c r="P88" t="str">
        <f>IF(Screener_1!L89="Y",1,IF(Screener_1!L89="N",0,""))</f>
        <v/>
      </c>
      <c r="Q88" t="str">
        <f>IF(Screener_1!M89="Y",1,IF(Screener_1!M89="N",0,""))</f>
        <v/>
      </c>
      <c r="R88" t="str">
        <f>IF(Screener_1!N89="Y",1,IF(Screener_1!N89="N",0,""))</f>
        <v/>
      </c>
      <c r="S88" t="str">
        <f>IF(Screener_1!O89="Y",1,IF(Screener_1!O89="N",0,""))</f>
        <v/>
      </c>
      <c r="T88">
        <f t="shared" si="6"/>
        <v>0</v>
      </c>
      <c r="U88" t="str">
        <f t="shared" si="9"/>
        <v/>
      </c>
      <c r="V88" t="str">
        <f t="shared" si="10"/>
        <v/>
      </c>
      <c r="W88" t="str">
        <f>Screener_1!R89</f>
        <v/>
      </c>
      <c r="X88" s="6" t="str">
        <f>IF(ISNUMBER(Screener_1!$P89),IF(ISBLANK(Screener_1!S89),"Missing",Screener_1!S89), "")</f>
        <v/>
      </c>
      <c r="Y88" s="6" t="str">
        <f>IF(ISNUMBER(Screener_1!$P89),IF(ISBLANK(Screener_1!T89),"Missing",Screener_1!T89), "")</f>
        <v/>
      </c>
      <c r="Z88" s="6" t="str">
        <f>IF(ISNUMBER(Screener_1!$P89),IF(ISBLANK(Screener_1!U89),"Missing",Screener_1!U89), "")</f>
        <v/>
      </c>
      <c r="AA88" s="6" t="str">
        <f>IF(ISTEXT(Screener_1!U89),  IF(ISBLANK(Screener_1!V89), "Missing", Screener_1!V89),"")</f>
        <v/>
      </c>
      <c r="AB88" s="6" t="str">
        <f>IF(Screener_1!U89 = "Y",  IF(ISBLANK(Screener_1!V89), "Missing", Screener_1!V89),"")</f>
        <v/>
      </c>
      <c r="AC88" s="6" t="str">
        <f xml:space="preserve"> IF((Screener_1!U89 = "Y"),   IF(ISBLANK(Screener_1!W89),"Missing",Screener_1!W89), "")</f>
        <v/>
      </c>
      <c r="AF88" s="6"/>
      <c r="AG88" s="6"/>
    </row>
    <row r="89" spans="1:33" x14ac:dyDescent="0.25">
      <c r="A89" s="125" t="str">
        <f>IF(ISNUMBER(Screener_1!A90), Screener_1!A90, "")</f>
        <v/>
      </c>
      <c r="B89" t="str">
        <f>IF(ISTEXT(Screener_1!C90), Screener_1!C90, "")</f>
        <v/>
      </c>
      <c r="F89" t="str">
        <f>IF(ISNUMBER(Screener_1!D90), Screener_1!D90, "")</f>
        <v/>
      </c>
      <c r="G89" t="str">
        <f>IF(ISNUMBER(Screener_1!E90),    Screener_1!E90, "")</f>
        <v/>
      </c>
      <c r="H89" t="str">
        <f>IF(ISNUMBER(Screener_1!F90),    Screener_1!F90, "")</f>
        <v/>
      </c>
      <c r="I89" t="str">
        <f>IF(ISNUMBER(Screener_1!G90),    Screener_1!G90, "")</f>
        <v/>
      </c>
      <c r="J89" t="str">
        <f>IF(ISNUMBER(Screener_1!H90),    Screener_1!H90, "")</f>
        <v/>
      </c>
      <c r="K89" t="str">
        <f t="shared" si="7"/>
        <v/>
      </c>
      <c r="L89" t="str">
        <f t="shared" si="8"/>
        <v/>
      </c>
      <c r="M89" s="45" t="str">
        <f>Screener_1!I90</f>
        <v/>
      </c>
      <c r="N89" t="str">
        <f>IF(Screener_1!J90="Y",1,IF(Screener_1!J90="N",0,""))</f>
        <v/>
      </c>
      <c r="O89" t="str">
        <f>IF(Screener_1!K90="Y",1,IF(Screener_1!K90="N",0,""))</f>
        <v/>
      </c>
      <c r="P89" t="str">
        <f>IF(Screener_1!L90="Y",1,IF(Screener_1!L90="N",0,""))</f>
        <v/>
      </c>
      <c r="Q89" t="str">
        <f>IF(Screener_1!M90="Y",1,IF(Screener_1!M90="N",0,""))</f>
        <v/>
      </c>
      <c r="R89" t="str">
        <f>IF(Screener_1!N90="Y",1,IF(Screener_1!N90="N",0,""))</f>
        <v/>
      </c>
      <c r="S89" t="str">
        <f>IF(Screener_1!O90="Y",1,IF(Screener_1!O90="N",0,""))</f>
        <v/>
      </c>
      <c r="T89">
        <f t="shared" si="6"/>
        <v>0</v>
      </c>
      <c r="U89" t="str">
        <f t="shared" si="9"/>
        <v/>
      </c>
      <c r="V89" t="str">
        <f t="shared" si="10"/>
        <v/>
      </c>
      <c r="W89" t="str">
        <f>Screener_1!R90</f>
        <v/>
      </c>
      <c r="X89" s="6" t="str">
        <f>IF(ISNUMBER(Screener_1!$P90),IF(ISBLANK(Screener_1!S90),"Missing",Screener_1!S90), "")</f>
        <v/>
      </c>
      <c r="Y89" s="6" t="str">
        <f>IF(ISNUMBER(Screener_1!$P90),IF(ISBLANK(Screener_1!T90),"Missing",Screener_1!T90), "")</f>
        <v/>
      </c>
      <c r="Z89" s="6" t="str">
        <f>IF(ISNUMBER(Screener_1!$P90),IF(ISBLANK(Screener_1!U90),"Missing",Screener_1!U90), "")</f>
        <v/>
      </c>
      <c r="AA89" s="6" t="str">
        <f>IF(ISTEXT(Screener_1!U90),  IF(ISBLANK(Screener_1!V90), "Missing", Screener_1!V90),"")</f>
        <v/>
      </c>
      <c r="AB89" s="6" t="str">
        <f>IF(Screener_1!U90 = "Y",  IF(ISBLANK(Screener_1!V90), "Missing", Screener_1!V90),"")</f>
        <v/>
      </c>
      <c r="AC89" s="6" t="str">
        <f xml:space="preserve"> IF((Screener_1!U90 = "Y"),   IF(ISBLANK(Screener_1!W90),"Missing",Screener_1!W90), "")</f>
        <v/>
      </c>
      <c r="AF89" s="6"/>
      <c r="AG89" s="6"/>
    </row>
    <row r="90" spans="1:33" x14ac:dyDescent="0.25">
      <c r="A90" s="125" t="str">
        <f>IF(ISNUMBER(Screener_1!A91), Screener_1!A91, "")</f>
        <v/>
      </c>
      <c r="B90" t="str">
        <f>IF(ISTEXT(Screener_1!C91), Screener_1!C91, "")</f>
        <v/>
      </c>
      <c r="F90" t="str">
        <f>IF(ISNUMBER(Screener_1!D91), Screener_1!D91, "")</f>
        <v/>
      </c>
      <c r="G90" t="str">
        <f>IF(ISNUMBER(Screener_1!E91),    Screener_1!E91, "")</f>
        <v/>
      </c>
      <c r="H90" t="str">
        <f>IF(ISNUMBER(Screener_1!F91),    Screener_1!F91, "")</f>
        <v/>
      </c>
      <c r="I90" t="str">
        <f>IF(ISNUMBER(Screener_1!G91),    Screener_1!G91, "")</f>
        <v/>
      </c>
      <c r="J90" t="str">
        <f>IF(ISNUMBER(Screener_1!H91),    Screener_1!H91, "")</f>
        <v/>
      </c>
      <c r="K90" t="str">
        <f t="shared" si="7"/>
        <v/>
      </c>
      <c r="L90" t="str">
        <f t="shared" si="8"/>
        <v/>
      </c>
      <c r="M90" s="45" t="str">
        <f>Screener_1!I91</f>
        <v/>
      </c>
      <c r="N90" t="str">
        <f>IF(Screener_1!J91="Y",1,IF(Screener_1!J91="N",0,""))</f>
        <v/>
      </c>
      <c r="O90" t="str">
        <f>IF(Screener_1!K91="Y",1,IF(Screener_1!K91="N",0,""))</f>
        <v/>
      </c>
      <c r="P90" t="str">
        <f>IF(Screener_1!L91="Y",1,IF(Screener_1!L91="N",0,""))</f>
        <v/>
      </c>
      <c r="Q90" t="str">
        <f>IF(Screener_1!M91="Y",1,IF(Screener_1!M91="N",0,""))</f>
        <v/>
      </c>
      <c r="R90" t="str">
        <f>IF(Screener_1!N91="Y",1,IF(Screener_1!N91="N",0,""))</f>
        <v/>
      </c>
      <c r="S90" t="str">
        <f>IF(Screener_1!O91="Y",1,IF(Screener_1!O91="N",0,""))</f>
        <v/>
      </c>
      <c r="T90">
        <f t="shared" si="6"/>
        <v>0</v>
      </c>
      <c r="U90" t="str">
        <f t="shared" si="9"/>
        <v/>
      </c>
      <c r="V90" t="str">
        <f t="shared" si="10"/>
        <v/>
      </c>
      <c r="W90" t="str">
        <f>Screener_1!R91</f>
        <v/>
      </c>
      <c r="X90" s="6" t="str">
        <f>IF(ISNUMBER(Screener_1!$P91),IF(ISBLANK(Screener_1!S91),"Missing",Screener_1!S91), "")</f>
        <v/>
      </c>
      <c r="Y90" s="6" t="str">
        <f>IF(ISNUMBER(Screener_1!$P91),IF(ISBLANK(Screener_1!T91),"Missing",Screener_1!T91), "")</f>
        <v/>
      </c>
      <c r="Z90" s="6" t="str">
        <f>IF(ISNUMBER(Screener_1!$P91),IF(ISBLANK(Screener_1!U91),"Missing",Screener_1!U91), "")</f>
        <v/>
      </c>
      <c r="AA90" s="6" t="str">
        <f>IF(ISTEXT(Screener_1!U91),  IF(ISBLANK(Screener_1!V91), "Missing", Screener_1!V91),"")</f>
        <v/>
      </c>
      <c r="AB90" s="6" t="str">
        <f>IF(Screener_1!U91 = "Y",  IF(ISBLANK(Screener_1!V91), "Missing", Screener_1!V91),"")</f>
        <v/>
      </c>
      <c r="AC90" s="6" t="str">
        <f xml:space="preserve"> IF((Screener_1!U91 = "Y"),   IF(ISBLANK(Screener_1!W91),"Missing",Screener_1!W91), "")</f>
        <v/>
      </c>
      <c r="AF90" s="6"/>
      <c r="AG90" s="6"/>
    </row>
    <row r="91" spans="1:33" x14ac:dyDescent="0.25">
      <c r="A91" s="125" t="str">
        <f>IF(ISNUMBER(Screener_1!A92), Screener_1!A92, "")</f>
        <v/>
      </c>
      <c r="B91" t="str">
        <f>IF(ISTEXT(Screener_1!C92), Screener_1!C92, "")</f>
        <v/>
      </c>
      <c r="F91" t="str">
        <f>IF(ISNUMBER(Screener_1!D92), Screener_1!D92, "")</f>
        <v/>
      </c>
      <c r="G91" t="str">
        <f>IF(ISNUMBER(Screener_1!E92),    Screener_1!E92, "")</f>
        <v/>
      </c>
      <c r="H91" t="str">
        <f>IF(ISNUMBER(Screener_1!F92),    Screener_1!F92, "")</f>
        <v/>
      </c>
      <c r="I91" t="str">
        <f>IF(ISNUMBER(Screener_1!G92),    Screener_1!G92, "")</f>
        <v/>
      </c>
      <c r="J91" t="str">
        <f>IF(ISNUMBER(Screener_1!H92),    Screener_1!H92, "")</f>
        <v/>
      </c>
      <c r="K91" t="str">
        <f t="shared" si="7"/>
        <v/>
      </c>
      <c r="L91" t="str">
        <f t="shared" si="8"/>
        <v/>
      </c>
      <c r="M91" s="45" t="str">
        <f>Screener_1!I92</f>
        <v/>
      </c>
      <c r="N91" t="str">
        <f>IF(Screener_1!J92="Y",1,IF(Screener_1!J92="N",0,""))</f>
        <v/>
      </c>
      <c r="O91" t="str">
        <f>IF(Screener_1!K92="Y",1,IF(Screener_1!K92="N",0,""))</f>
        <v/>
      </c>
      <c r="P91" t="str">
        <f>IF(Screener_1!L92="Y",1,IF(Screener_1!L92="N",0,""))</f>
        <v/>
      </c>
      <c r="Q91" t="str">
        <f>IF(Screener_1!M92="Y",1,IF(Screener_1!M92="N",0,""))</f>
        <v/>
      </c>
      <c r="R91" t="str">
        <f>IF(Screener_1!N92="Y",1,IF(Screener_1!N92="N",0,""))</f>
        <v/>
      </c>
      <c r="S91" t="str">
        <f>IF(Screener_1!O92="Y",1,IF(Screener_1!O92="N",0,""))</f>
        <v/>
      </c>
      <c r="T91">
        <f t="shared" si="6"/>
        <v>0</v>
      </c>
      <c r="U91" t="str">
        <f t="shared" si="9"/>
        <v/>
      </c>
      <c r="V91" t="str">
        <f t="shared" si="10"/>
        <v/>
      </c>
      <c r="W91" t="str">
        <f>Screener_1!R92</f>
        <v/>
      </c>
      <c r="X91" s="6" t="str">
        <f>IF(ISNUMBER(Screener_1!$P92),IF(ISBLANK(Screener_1!S92),"Missing",Screener_1!S92), "")</f>
        <v/>
      </c>
      <c r="Y91" s="6" t="str">
        <f>IF(ISNUMBER(Screener_1!$P92),IF(ISBLANK(Screener_1!T92),"Missing",Screener_1!T92), "")</f>
        <v/>
      </c>
      <c r="Z91" s="6" t="str">
        <f>IF(ISNUMBER(Screener_1!$P92),IF(ISBLANK(Screener_1!U92),"Missing",Screener_1!U92), "")</f>
        <v/>
      </c>
      <c r="AA91" s="6" t="str">
        <f>IF(ISTEXT(Screener_1!U92),  IF(ISBLANK(Screener_1!V92), "Missing", Screener_1!V92),"")</f>
        <v/>
      </c>
      <c r="AB91" s="6" t="str">
        <f>IF(Screener_1!U92 = "Y",  IF(ISBLANK(Screener_1!V92), "Missing", Screener_1!V92),"")</f>
        <v/>
      </c>
      <c r="AC91" s="6" t="str">
        <f xml:space="preserve"> IF((Screener_1!U92 = "Y"),   IF(ISBLANK(Screener_1!W92),"Missing",Screener_1!W92), "")</f>
        <v/>
      </c>
      <c r="AF91" s="6"/>
      <c r="AG91" s="6"/>
    </row>
    <row r="92" spans="1:33" x14ac:dyDescent="0.25">
      <c r="A92" s="125" t="str">
        <f>IF(ISNUMBER(Screener_1!A93), Screener_1!A93, "")</f>
        <v/>
      </c>
      <c r="B92" t="str">
        <f>IF(ISTEXT(Screener_1!C93), Screener_1!C93, "")</f>
        <v/>
      </c>
      <c r="F92" t="str">
        <f>IF(ISNUMBER(Screener_1!D93), Screener_1!D93, "")</f>
        <v/>
      </c>
      <c r="G92" t="str">
        <f>IF(ISNUMBER(Screener_1!E93),    Screener_1!E93, "")</f>
        <v/>
      </c>
      <c r="H92" t="str">
        <f>IF(ISNUMBER(Screener_1!F93),    Screener_1!F93, "")</f>
        <v/>
      </c>
      <c r="I92" t="str">
        <f>IF(ISNUMBER(Screener_1!G93),    Screener_1!G93, "")</f>
        <v/>
      </c>
      <c r="J92" t="str">
        <f>IF(ISNUMBER(Screener_1!H93),    Screener_1!H93, "")</f>
        <v/>
      </c>
      <c r="K92" t="str">
        <f t="shared" si="7"/>
        <v/>
      </c>
      <c r="L92" t="str">
        <f t="shared" si="8"/>
        <v/>
      </c>
      <c r="M92" s="45" t="str">
        <f>Screener_1!I93</f>
        <v/>
      </c>
      <c r="N92" t="str">
        <f>IF(Screener_1!J93="Y",1,IF(Screener_1!J93="N",0,""))</f>
        <v/>
      </c>
      <c r="O92" t="str">
        <f>IF(Screener_1!K93="Y",1,IF(Screener_1!K93="N",0,""))</f>
        <v/>
      </c>
      <c r="P92" t="str">
        <f>IF(Screener_1!L93="Y",1,IF(Screener_1!L93="N",0,""))</f>
        <v/>
      </c>
      <c r="Q92" t="str">
        <f>IF(Screener_1!M93="Y",1,IF(Screener_1!M93="N",0,""))</f>
        <v/>
      </c>
      <c r="R92" t="str">
        <f>IF(Screener_1!N93="Y",1,IF(Screener_1!N93="N",0,""))</f>
        <v/>
      </c>
      <c r="S92" t="str">
        <f>IF(Screener_1!O93="Y",1,IF(Screener_1!O93="N",0,""))</f>
        <v/>
      </c>
      <c r="T92">
        <f t="shared" si="6"/>
        <v>0</v>
      </c>
      <c r="U92" t="str">
        <f t="shared" si="9"/>
        <v/>
      </c>
      <c r="V92" t="str">
        <f t="shared" si="10"/>
        <v/>
      </c>
      <c r="W92" t="str">
        <f>Screener_1!R93</f>
        <v/>
      </c>
      <c r="X92" s="6" t="str">
        <f>IF(ISNUMBER(Screener_1!$P93),IF(ISBLANK(Screener_1!S93),"Missing",Screener_1!S93), "")</f>
        <v/>
      </c>
      <c r="Y92" s="6" t="str">
        <f>IF(ISNUMBER(Screener_1!$P93),IF(ISBLANK(Screener_1!T93),"Missing",Screener_1!T93), "")</f>
        <v/>
      </c>
      <c r="Z92" s="6" t="str">
        <f>IF(ISNUMBER(Screener_1!$P93),IF(ISBLANK(Screener_1!U93),"Missing",Screener_1!U93), "")</f>
        <v/>
      </c>
      <c r="AA92" s="6" t="str">
        <f>IF(ISTEXT(Screener_1!U93),  IF(ISBLANK(Screener_1!V93), "Missing", Screener_1!V93),"")</f>
        <v/>
      </c>
      <c r="AB92" s="6" t="str">
        <f>IF(Screener_1!U93 = "Y",  IF(ISBLANK(Screener_1!V93), "Missing", Screener_1!V93),"")</f>
        <v/>
      </c>
      <c r="AC92" s="6" t="str">
        <f xml:space="preserve"> IF((Screener_1!U93 = "Y"),   IF(ISBLANK(Screener_1!W93),"Missing",Screener_1!W93), "")</f>
        <v/>
      </c>
      <c r="AF92" s="6"/>
      <c r="AG92" s="6"/>
    </row>
    <row r="93" spans="1:33" x14ac:dyDescent="0.25">
      <c r="A93" s="125" t="str">
        <f>IF(ISNUMBER(Screener_1!A94), Screener_1!A94, "")</f>
        <v/>
      </c>
      <c r="B93" t="str">
        <f>IF(ISTEXT(Screener_1!C94), Screener_1!C94, "")</f>
        <v/>
      </c>
      <c r="F93" t="str">
        <f>IF(ISNUMBER(Screener_1!D94), Screener_1!D94, "")</f>
        <v/>
      </c>
      <c r="G93" t="str">
        <f>IF(ISNUMBER(Screener_1!E94),    Screener_1!E94, "")</f>
        <v/>
      </c>
      <c r="H93" t="str">
        <f>IF(ISNUMBER(Screener_1!F94),    Screener_1!F94, "")</f>
        <v/>
      </c>
      <c r="I93" t="str">
        <f>IF(ISNUMBER(Screener_1!G94),    Screener_1!G94, "")</f>
        <v/>
      </c>
      <c r="J93" t="str">
        <f>IF(ISNUMBER(Screener_1!H94),    Screener_1!H94, "")</f>
        <v/>
      </c>
      <c r="K93" t="str">
        <f t="shared" si="7"/>
        <v/>
      </c>
      <c r="L93" t="str">
        <f t="shared" si="8"/>
        <v/>
      </c>
      <c r="M93" s="45" t="str">
        <f>Screener_1!I94</f>
        <v/>
      </c>
      <c r="N93" t="str">
        <f>IF(Screener_1!J94="Y",1,IF(Screener_1!J94="N",0,""))</f>
        <v/>
      </c>
      <c r="O93" t="str">
        <f>IF(Screener_1!K94="Y",1,IF(Screener_1!K94="N",0,""))</f>
        <v/>
      </c>
      <c r="P93" t="str">
        <f>IF(Screener_1!L94="Y",1,IF(Screener_1!L94="N",0,""))</f>
        <v/>
      </c>
      <c r="Q93" t="str">
        <f>IF(Screener_1!M94="Y",1,IF(Screener_1!M94="N",0,""))</f>
        <v/>
      </c>
      <c r="R93" t="str">
        <f>IF(Screener_1!N94="Y",1,IF(Screener_1!N94="N",0,""))</f>
        <v/>
      </c>
      <c r="S93" t="str">
        <f>IF(Screener_1!O94="Y",1,IF(Screener_1!O94="N",0,""))</f>
        <v/>
      </c>
      <c r="T93">
        <f t="shared" si="6"/>
        <v>0</v>
      </c>
      <c r="U93" t="str">
        <f t="shared" si="9"/>
        <v/>
      </c>
      <c r="V93" t="str">
        <f t="shared" si="10"/>
        <v/>
      </c>
      <c r="W93" t="str">
        <f>Screener_1!R94</f>
        <v/>
      </c>
      <c r="X93" s="6" t="str">
        <f>IF(ISNUMBER(Screener_1!$P94),IF(ISBLANK(Screener_1!S94),"Missing",Screener_1!S94), "")</f>
        <v/>
      </c>
      <c r="Y93" s="6" t="str">
        <f>IF(ISNUMBER(Screener_1!$P94),IF(ISBLANK(Screener_1!T94),"Missing",Screener_1!T94), "")</f>
        <v/>
      </c>
      <c r="Z93" s="6" t="str">
        <f>IF(ISNUMBER(Screener_1!$P94),IF(ISBLANK(Screener_1!U94),"Missing",Screener_1!U94), "")</f>
        <v/>
      </c>
      <c r="AA93" s="6" t="str">
        <f>IF(ISTEXT(Screener_1!U94),  IF(ISBLANK(Screener_1!V94), "Missing", Screener_1!V94),"")</f>
        <v/>
      </c>
      <c r="AB93" s="6" t="str">
        <f>IF(Screener_1!U94 = "Y",  IF(ISBLANK(Screener_1!V94), "Missing", Screener_1!V94),"")</f>
        <v/>
      </c>
      <c r="AC93" s="6" t="str">
        <f xml:space="preserve"> IF((Screener_1!U94 = "Y"),   IF(ISBLANK(Screener_1!W94),"Missing",Screener_1!W94), "")</f>
        <v/>
      </c>
      <c r="AF93" s="6"/>
      <c r="AG93" s="6"/>
    </row>
    <row r="94" spans="1:33" x14ac:dyDescent="0.25">
      <c r="A94" s="125" t="str">
        <f>IF(ISNUMBER(Screener_1!A95), Screener_1!A95, "")</f>
        <v/>
      </c>
      <c r="B94" t="str">
        <f>IF(ISTEXT(Screener_1!C95), Screener_1!C95, "")</f>
        <v/>
      </c>
      <c r="F94" t="str">
        <f>IF(ISNUMBER(Screener_1!D95), Screener_1!D95, "")</f>
        <v/>
      </c>
      <c r="G94" t="str">
        <f>IF(ISNUMBER(Screener_1!E95),    Screener_1!E95, "")</f>
        <v/>
      </c>
      <c r="H94" t="str">
        <f>IF(ISNUMBER(Screener_1!F95),    Screener_1!F95, "")</f>
        <v/>
      </c>
      <c r="I94" t="str">
        <f>IF(ISNUMBER(Screener_1!G95),    Screener_1!G95, "")</f>
        <v/>
      </c>
      <c r="J94" t="str">
        <f>IF(ISNUMBER(Screener_1!H95),    Screener_1!H95, "")</f>
        <v/>
      </c>
      <c r="K94" t="str">
        <f t="shared" si="7"/>
        <v/>
      </c>
      <c r="L94" t="str">
        <f t="shared" si="8"/>
        <v/>
      </c>
      <c r="M94" s="45" t="str">
        <f>Screener_1!I95</f>
        <v/>
      </c>
      <c r="N94" t="str">
        <f>IF(Screener_1!J95="Y",1,IF(Screener_1!J95="N",0,""))</f>
        <v/>
      </c>
      <c r="O94" t="str">
        <f>IF(Screener_1!K95="Y",1,IF(Screener_1!K95="N",0,""))</f>
        <v/>
      </c>
      <c r="P94" t="str">
        <f>IF(Screener_1!L95="Y",1,IF(Screener_1!L95="N",0,""))</f>
        <v/>
      </c>
      <c r="Q94" t="str">
        <f>IF(Screener_1!M95="Y",1,IF(Screener_1!M95="N",0,""))</f>
        <v/>
      </c>
      <c r="R94" t="str">
        <f>IF(Screener_1!N95="Y",1,IF(Screener_1!N95="N",0,""))</f>
        <v/>
      </c>
      <c r="S94" t="str">
        <f>IF(Screener_1!O95="Y",1,IF(Screener_1!O95="N",0,""))</f>
        <v/>
      </c>
      <c r="T94">
        <f t="shared" si="6"/>
        <v>0</v>
      </c>
      <c r="U94" t="str">
        <f t="shared" si="9"/>
        <v/>
      </c>
      <c r="V94" t="str">
        <f t="shared" si="10"/>
        <v/>
      </c>
      <c r="W94" t="str">
        <f>Screener_1!R95</f>
        <v/>
      </c>
      <c r="X94" s="6" t="str">
        <f>IF(ISNUMBER(Screener_1!$P95),IF(ISBLANK(Screener_1!S95),"Missing",Screener_1!S95), "")</f>
        <v/>
      </c>
      <c r="Y94" s="6" t="str">
        <f>IF(ISNUMBER(Screener_1!$P95),IF(ISBLANK(Screener_1!T95),"Missing",Screener_1!T95), "")</f>
        <v/>
      </c>
      <c r="Z94" s="6" t="str">
        <f>IF(ISNUMBER(Screener_1!$P95),IF(ISBLANK(Screener_1!U95),"Missing",Screener_1!U95), "")</f>
        <v/>
      </c>
      <c r="AA94" s="6" t="str">
        <f>IF(ISTEXT(Screener_1!U95),  IF(ISBLANK(Screener_1!V95), "Missing", Screener_1!V95),"")</f>
        <v/>
      </c>
      <c r="AB94" s="6" t="str">
        <f>IF(Screener_1!U95 = "Y",  IF(ISBLANK(Screener_1!V95), "Missing", Screener_1!V95),"")</f>
        <v/>
      </c>
      <c r="AC94" s="6" t="str">
        <f xml:space="preserve"> IF((Screener_1!U95 = "Y"),   IF(ISBLANK(Screener_1!W95),"Missing",Screener_1!W95), "")</f>
        <v/>
      </c>
      <c r="AF94" s="6"/>
      <c r="AG94" s="6"/>
    </row>
    <row r="95" spans="1:33" x14ac:dyDescent="0.25">
      <c r="A95" s="125" t="str">
        <f>IF(ISNUMBER(Screener_1!A96), Screener_1!A96, "")</f>
        <v/>
      </c>
      <c r="B95" t="str">
        <f>IF(ISTEXT(Screener_1!C96), Screener_1!C96, "")</f>
        <v/>
      </c>
      <c r="F95" t="str">
        <f>IF(ISNUMBER(Screener_1!D96), Screener_1!D96, "")</f>
        <v/>
      </c>
      <c r="G95" t="str">
        <f>IF(ISNUMBER(Screener_1!E96),    Screener_1!E96, "")</f>
        <v/>
      </c>
      <c r="H95" t="str">
        <f>IF(ISNUMBER(Screener_1!F96),    Screener_1!F96, "")</f>
        <v/>
      </c>
      <c r="I95" t="str">
        <f>IF(ISNUMBER(Screener_1!G96),    Screener_1!G96, "")</f>
        <v/>
      </c>
      <c r="J95" t="str">
        <f>IF(ISNUMBER(Screener_1!H96),    Screener_1!H96, "")</f>
        <v/>
      </c>
      <c r="K95" t="str">
        <f t="shared" si="7"/>
        <v/>
      </c>
      <c r="L95" t="str">
        <f t="shared" si="8"/>
        <v/>
      </c>
      <c r="M95" s="45" t="str">
        <f>Screener_1!I96</f>
        <v/>
      </c>
      <c r="N95" t="str">
        <f>IF(Screener_1!J96="Y",1,IF(Screener_1!J96="N",0,""))</f>
        <v/>
      </c>
      <c r="O95" t="str">
        <f>IF(Screener_1!K96="Y",1,IF(Screener_1!K96="N",0,""))</f>
        <v/>
      </c>
      <c r="P95" t="str">
        <f>IF(Screener_1!L96="Y",1,IF(Screener_1!L96="N",0,""))</f>
        <v/>
      </c>
      <c r="Q95" t="str">
        <f>IF(Screener_1!M96="Y",1,IF(Screener_1!M96="N",0,""))</f>
        <v/>
      </c>
      <c r="R95" t="str">
        <f>IF(Screener_1!N96="Y",1,IF(Screener_1!N96="N",0,""))</f>
        <v/>
      </c>
      <c r="S95" t="str">
        <f>IF(Screener_1!O96="Y",1,IF(Screener_1!O96="N",0,""))</f>
        <v/>
      </c>
      <c r="T95">
        <f t="shared" si="6"/>
        <v>0</v>
      </c>
      <c r="U95" t="str">
        <f t="shared" si="9"/>
        <v/>
      </c>
      <c r="V95" t="str">
        <f t="shared" si="10"/>
        <v/>
      </c>
      <c r="W95" t="str">
        <f>Screener_1!R96</f>
        <v/>
      </c>
      <c r="X95" s="6" t="str">
        <f>IF(ISNUMBER(Screener_1!$P96),IF(ISBLANK(Screener_1!S96),"Missing",Screener_1!S96), "")</f>
        <v/>
      </c>
      <c r="Y95" s="6" t="str">
        <f>IF(ISNUMBER(Screener_1!$P96),IF(ISBLANK(Screener_1!T96),"Missing",Screener_1!T96), "")</f>
        <v/>
      </c>
      <c r="Z95" s="6" t="str">
        <f>IF(ISNUMBER(Screener_1!$P96),IF(ISBLANK(Screener_1!U96),"Missing",Screener_1!U96), "")</f>
        <v/>
      </c>
      <c r="AA95" s="6" t="str">
        <f>IF(ISTEXT(Screener_1!U96),  IF(ISBLANK(Screener_1!V96), "Missing", Screener_1!V96),"")</f>
        <v/>
      </c>
      <c r="AB95" s="6" t="str">
        <f>IF(Screener_1!U96 = "Y",  IF(ISBLANK(Screener_1!V96), "Missing", Screener_1!V96),"")</f>
        <v/>
      </c>
      <c r="AC95" s="6" t="str">
        <f xml:space="preserve"> IF((Screener_1!U96 = "Y"),   IF(ISBLANK(Screener_1!W96),"Missing",Screener_1!W96), "")</f>
        <v/>
      </c>
      <c r="AF95" s="6"/>
      <c r="AG95" s="6"/>
    </row>
    <row r="96" spans="1:33" x14ac:dyDescent="0.25">
      <c r="A96" s="125" t="str">
        <f>IF(ISNUMBER(Screener_1!A97), Screener_1!A97, "")</f>
        <v/>
      </c>
      <c r="B96" t="str">
        <f>IF(ISTEXT(Screener_1!C97), Screener_1!C97, "")</f>
        <v/>
      </c>
      <c r="F96" t="str">
        <f>IF(ISNUMBER(Screener_1!D97), Screener_1!D97, "")</f>
        <v/>
      </c>
      <c r="G96" t="str">
        <f>IF(ISNUMBER(Screener_1!E97),    Screener_1!E97, "")</f>
        <v/>
      </c>
      <c r="H96" t="str">
        <f>IF(ISNUMBER(Screener_1!F97),    Screener_1!F97, "")</f>
        <v/>
      </c>
      <c r="I96" t="str">
        <f>IF(ISNUMBER(Screener_1!G97),    Screener_1!G97, "")</f>
        <v/>
      </c>
      <c r="J96" t="str">
        <f>IF(ISNUMBER(Screener_1!H97),    Screener_1!H97, "")</f>
        <v/>
      </c>
      <c r="K96" t="str">
        <f t="shared" si="7"/>
        <v/>
      </c>
      <c r="L96" t="str">
        <f t="shared" si="8"/>
        <v/>
      </c>
      <c r="M96" s="45" t="str">
        <f>Screener_1!I97</f>
        <v/>
      </c>
      <c r="N96" t="str">
        <f>IF(Screener_1!J97="Y",1,IF(Screener_1!J97="N",0,""))</f>
        <v/>
      </c>
      <c r="O96" t="str">
        <f>IF(Screener_1!K97="Y",1,IF(Screener_1!K97="N",0,""))</f>
        <v/>
      </c>
      <c r="P96" t="str">
        <f>IF(Screener_1!L97="Y",1,IF(Screener_1!L97="N",0,""))</f>
        <v/>
      </c>
      <c r="Q96" t="str">
        <f>IF(Screener_1!M97="Y",1,IF(Screener_1!M97="N",0,""))</f>
        <v/>
      </c>
      <c r="R96" t="str">
        <f>IF(Screener_1!N97="Y",1,IF(Screener_1!N97="N",0,""))</f>
        <v/>
      </c>
      <c r="S96" t="str">
        <f>IF(Screener_1!O97="Y",1,IF(Screener_1!O97="N",0,""))</f>
        <v/>
      </c>
      <c r="T96">
        <f t="shared" si="6"/>
        <v>0</v>
      </c>
      <c r="U96" t="str">
        <f t="shared" si="9"/>
        <v/>
      </c>
      <c r="V96" t="str">
        <f t="shared" si="10"/>
        <v/>
      </c>
      <c r="W96" t="str">
        <f>Screener_1!R97</f>
        <v/>
      </c>
      <c r="X96" s="6" t="str">
        <f>IF(ISNUMBER(Screener_1!$P97),IF(ISBLANK(Screener_1!S97),"Missing",Screener_1!S97), "")</f>
        <v/>
      </c>
      <c r="Y96" s="6" t="str">
        <f>IF(ISNUMBER(Screener_1!$P97),IF(ISBLANK(Screener_1!T97),"Missing",Screener_1!T97), "")</f>
        <v/>
      </c>
      <c r="Z96" s="6" t="str">
        <f>IF(ISNUMBER(Screener_1!$P97),IF(ISBLANK(Screener_1!U97),"Missing",Screener_1!U97), "")</f>
        <v/>
      </c>
      <c r="AA96" s="6" t="str">
        <f>IF(ISTEXT(Screener_1!U97),  IF(ISBLANK(Screener_1!V97), "Missing", Screener_1!V97),"")</f>
        <v/>
      </c>
      <c r="AB96" s="6" t="str">
        <f>IF(Screener_1!U97 = "Y",  IF(ISBLANK(Screener_1!V97), "Missing", Screener_1!V97),"")</f>
        <v/>
      </c>
      <c r="AC96" s="6" t="str">
        <f xml:space="preserve"> IF((Screener_1!U97 = "Y"),   IF(ISBLANK(Screener_1!W97),"Missing",Screener_1!W97), "")</f>
        <v/>
      </c>
      <c r="AF96" s="6"/>
      <c r="AG96" s="6"/>
    </row>
    <row r="97" spans="1:33" x14ac:dyDescent="0.25">
      <c r="A97" s="125" t="str">
        <f>IF(ISNUMBER(Screener_1!A98), Screener_1!A98, "")</f>
        <v/>
      </c>
      <c r="B97" t="str">
        <f>IF(ISTEXT(Screener_1!C98), Screener_1!C98, "")</f>
        <v/>
      </c>
      <c r="F97" t="str">
        <f>IF(ISNUMBER(Screener_1!D98), Screener_1!D98, "")</f>
        <v/>
      </c>
      <c r="G97" t="str">
        <f>IF(ISNUMBER(Screener_1!E98),    Screener_1!E98, "")</f>
        <v/>
      </c>
      <c r="H97" t="str">
        <f>IF(ISNUMBER(Screener_1!F98),    Screener_1!F98, "")</f>
        <v/>
      </c>
      <c r="I97" t="str">
        <f>IF(ISNUMBER(Screener_1!G98),    Screener_1!G98, "")</f>
        <v/>
      </c>
      <c r="J97" t="str">
        <f>IF(ISNUMBER(Screener_1!H98),    Screener_1!H98, "")</f>
        <v/>
      </c>
      <c r="K97" t="str">
        <f t="shared" si="7"/>
        <v/>
      </c>
      <c r="L97" t="str">
        <f t="shared" si="8"/>
        <v/>
      </c>
      <c r="M97" s="45" t="str">
        <f>Screener_1!I98</f>
        <v/>
      </c>
      <c r="N97" t="str">
        <f>IF(Screener_1!J98="Y",1,IF(Screener_1!J98="N",0,""))</f>
        <v/>
      </c>
      <c r="O97" t="str">
        <f>IF(Screener_1!K98="Y",1,IF(Screener_1!K98="N",0,""))</f>
        <v/>
      </c>
      <c r="P97" t="str">
        <f>IF(Screener_1!L98="Y",1,IF(Screener_1!L98="N",0,""))</f>
        <v/>
      </c>
      <c r="Q97" t="str">
        <f>IF(Screener_1!M98="Y",1,IF(Screener_1!M98="N",0,""))</f>
        <v/>
      </c>
      <c r="R97" t="str">
        <f>IF(Screener_1!N98="Y",1,IF(Screener_1!N98="N",0,""))</f>
        <v/>
      </c>
      <c r="S97" t="str">
        <f>IF(Screener_1!O98="Y",1,IF(Screener_1!O98="N",0,""))</f>
        <v/>
      </c>
      <c r="T97">
        <f t="shared" si="6"/>
        <v>0</v>
      </c>
      <c r="U97" t="str">
        <f t="shared" si="9"/>
        <v/>
      </c>
      <c r="V97" t="str">
        <f t="shared" si="10"/>
        <v/>
      </c>
      <c r="W97" t="str">
        <f>Screener_1!R98</f>
        <v/>
      </c>
      <c r="X97" s="6" t="str">
        <f>IF(ISNUMBER(Screener_1!$P98),IF(ISBLANK(Screener_1!S98),"Missing",Screener_1!S98), "")</f>
        <v/>
      </c>
      <c r="Y97" s="6" t="str">
        <f>IF(ISNUMBER(Screener_1!$P98),IF(ISBLANK(Screener_1!T98),"Missing",Screener_1!T98), "")</f>
        <v/>
      </c>
      <c r="Z97" s="6" t="str">
        <f>IF(ISNUMBER(Screener_1!$P98),IF(ISBLANK(Screener_1!U98),"Missing",Screener_1!U98), "")</f>
        <v/>
      </c>
      <c r="AA97" s="6" t="str">
        <f>IF(ISTEXT(Screener_1!U98),  IF(ISBLANK(Screener_1!V98), "Missing", Screener_1!V98),"")</f>
        <v/>
      </c>
      <c r="AB97" s="6" t="str">
        <f>IF(Screener_1!U98 = "Y",  IF(ISBLANK(Screener_1!V98), "Missing", Screener_1!V98),"")</f>
        <v/>
      </c>
      <c r="AC97" s="6" t="str">
        <f xml:space="preserve"> IF((Screener_1!U98 = "Y"),   IF(ISBLANK(Screener_1!W98),"Missing",Screener_1!W98), "")</f>
        <v/>
      </c>
      <c r="AF97" s="6"/>
      <c r="AG97" s="6"/>
    </row>
    <row r="98" spans="1:33" x14ac:dyDescent="0.25">
      <c r="A98" s="125" t="str">
        <f>IF(ISNUMBER(Screener_1!A99), Screener_1!A99, "")</f>
        <v/>
      </c>
      <c r="B98" t="str">
        <f>IF(ISTEXT(Screener_1!C99), Screener_1!C99, "")</f>
        <v/>
      </c>
      <c r="F98" t="str">
        <f>IF(ISNUMBER(Screener_1!D99), Screener_1!D99, "")</f>
        <v/>
      </c>
      <c r="G98" t="str">
        <f>IF(ISNUMBER(Screener_1!E99),    Screener_1!E99, "")</f>
        <v/>
      </c>
      <c r="H98" t="str">
        <f>IF(ISNUMBER(Screener_1!F99),    Screener_1!F99, "")</f>
        <v/>
      </c>
      <c r="I98" t="str">
        <f>IF(ISNUMBER(Screener_1!G99),    Screener_1!G99, "")</f>
        <v/>
      </c>
      <c r="J98" t="str">
        <f>IF(ISNUMBER(Screener_1!H99),    Screener_1!H99, "")</f>
        <v/>
      </c>
      <c r="K98" t="str">
        <f t="shared" si="7"/>
        <v/>
      </c>
      <c r="L98" t="str">
        <f t="shared" si="8"/>
        <v/>
      </c>
      <c r="M98" s="45" t="str">
        <f>Screener_1!I99</f>
        <v/>
      </c>
      <c r="N98" t="str">
        <f>IF(Screener_1!J99="Y",1,IF(Screener_1!J99="N",0,""))</f>
        <v/>
      </c>
      <c r="O98" t="str">
        <f>IF(Screener_1!K99="Y",1,IF(Screener_1!K99="N",0,""))</f>
        <v/>
      </c>
      <c r="P98" t="str">
        <f>IF(Screener_1!L99="Y",1,IF(Screener_1!L99="N",0,""))</f>
        <v/>
      </c>
      <c r="Q98" t="str">
        <f>IF(Screener_1!M99="Y",1,IF(Screener_1!M99="N",0,""))</f>
        <v/>
      </c>
      <c r="R98" t="str">
        <f>IF(Screener_1!N99="Y",1,IF(Screener_1!N99="N",0,""))</f>
        <v/>
      </c>
      <c r="S98" t="str">
        <f>IF(Screener_1!O99="Y",1,IF(Screener_1!O99="N",0,""))</f>
        <v/>
      </c>
      <c r="T98">
        <f t="shared" si="6"/>
        <v>0</v>
      </c>
      <c r="U98" t="str">
        <f t="shared" si="9"/>
        <v/>
      </c>
      <c r="V98" t="str">
        <f t="shared" si="10"/>
        <v/>
      </c>
      <c r="W98" t="str">
        <f>Screener_1!R99</f>
        <v/>
      </c>
      <c r="X98" s="6" t="str">
        <f>IF(ISNUMBER(Screener_1!$P99),IF(ISBLANK(Screener_1!S99),"Missing",Screener_1!S99), "")</f>
        <v/>
      </c>
      <c r="Y98" s="6" t="str">
        <f>IF(ISNUMBER(Screener_1!$P99),IF(ISBLANK(Screener_1!T99),"Missing",Screener_1!T99), "")</f>
        <v/>
      </c>
      <c r="Z98" s="6" t="str">
        <f>IF(ISNUMBER(Screener_1!$P99),IF(ISBLANK(Screener_1!U99),"Missing",Screener_1!U99), "")</f>
        <v/>
      </c>
      <c r="AA98" s="6" t="str">
        <f>IF(ISTEXT(Screener_1!U99),  IF(ISBLANK(Screener_1!V99), "Missing", Screener_1!V99),"")</f>
        <v/>
      </c>
      <c r="AB98" s="6" t="str">
        <f>IF(Screener_1!U99 = "Y",  IF(ISBLANK(Screener_1!V99), "Missing", Screener_1!V99),"")</f>
        <v/>
      </c>
      <c r="AC98" s="6" t="str">
        <f xml:space="preserve"> IF((Screener_1!U99 = "Y"),   IF(ISBLANK(Screener_1!W99),"Missing",Screener_1!W99), "")</f>
        <v/>
      </c>
      <c r="AF98" s="6"/>
      <c r="AG98" s="6"/>
    </row>
    <row r="99" spans="1:33" x14ac:dyDescent="0.25">
      <c r="A99" s="125" t="str">
        <f>IF(ISNUMBER(Screener_1!A100), Screener_1!A100, "")</f>
        <v/>
      </c>
      <c r="B99" t="str">
        <f>IF(ISTEXT(Screener_1!C100), Screener_1!C100, "")</f>
        <v/>
      </c>
      <c r="F99" t="str">
        <f>IF(ISNUMBER(Screener_1!D100), Screener_1!D100, "")</f>
        <v/>
      </c>
      <c r="G99" t="str">
        <f>IF(ISNUMBER(Screener_1!E100),    Screener_1!E100, "")</f>
        <v/>
      </c>
      <c r="H99" t="str">
        <f>IF(ISNUMBER(Screener_1!F100),    Screener_1!F100, "")</f>
        <v/>
      </c>
      <c r="I99" t="str">
        <f>IF(ISNUMBER(Screener_1!G100),    Screener_1!G100, "")</f>
        <v/>
      </c>
      <c r="J99" t="str">
        <f>IF(ISNUMBER(Screener_1!H100),    Screener_1!H100, "")</f>
        <v/>
      </c>
      <c r="K99" t="str">
        <f t="shared" si="7"/>
        <v/>
      </c>
      <c r="L99" t="str">
        <f t="shared" si="8"/>
        <v/>
      </c>
      <c r="M99" s="45" t="str">
        <f>Screener_1!I100</f>
        <v/>
      </c>
      <c r="N99" t="str">
        <f>IF(Screener_1!J100="Y",1,IF(Screener_1!J100="N",0,""))</f>
        <v/>
      </c>
      <c r="O99" t="str">
        <f>IF(Screener_1!K100="Y",1,IF(Screener_1!K100="N",0,""))</f>
        <v/>
      </c>
      <c r="P99" t="str">
        <f>IF(Screener_1!L100="Y",1,IF(Screener_1!L100="N",0,""))</f>
        <v/>
      </c>
      <c r="Q99" t="str">
        <f>IF(Screener_1!M100="Y",1,IF(Screener_1!M100="N",0,""))</f>
        <v/>
      </c>
      <c r="R99" t="str">
        <f>IF(Screener_1!N100="Y",1,IF(Screener_1!N100="N",0,""))</f>
        <v/>
      </c>
      <c r="S99" t="str">
        <f>IF(Screener_1!O100="Y",1,IF(Screener_1!O100="N",0,""))</f>
        <v/>
      </c>
      <c r="T99">
        <f t="shared" si="6"/>
        <v>0</v>
      </c>
      <c r="U99" t="str">
        <f t="shared" si="9"/>
        <v/>
      </c>
      <c r="V99" t="str">
        <f t="shared" si="10"/>
        <v/>
      </c>
      <c r="W99" t="str">
        <f>Screener_1!R100</f>
        <v/>
      </c>
      <c r="X99" s="6" t="str">
        <f>IF(ISNUMBER(Screener_1!$P100),IF(ISBLANK(Screener_1!S100),"Missing",Screener_1!S100), "")</f>
        <v/>
      </c>
      <c r="Y99" s="6" t="str">
        <f>IF(ISNUMBER(Screener_1!$P100),IF(ISBLANK(Screener_1!T100),"Missing",Screener_1!T100), "")</f>
        <v/>
      </c>
      <c r="Z99" s="6" t="str">
        <f>IF(ISNUMBER(Screener_1!$P100),IF(ISBLANK(Screener_1!U100),"Missing",Screener_1!U100), "")</f>
        <v/>
      </c>
      <c r="AA99" s="6" t="str">
        <f>IF(ISTEXT(Screener_1!U100),  IF(ISBLANK(Screener_1!V100), "Missing", Screener_1!V100),"")</f>
        <v/>
      </c>
      <c r="AB99" s="6" t="str">
        <f>IF(Screener_1!U100 = "Y",  IF(ISBLANK(Screener_1!V100), "Missing", Screener_1!V100),"")</f>
        <v/>
      </c>
      <c r="AC99" s="6" t="str">
        <f xml:space="preserve"> IF((Screener_1!U100 = "Y"),   IF(ISBLANK(Screener_1!W100),"Missing",Screener_1!W100), "")</f>
        <v/>
      </c>
      <c r="AF99" s="6"/>
      <c r="AG99" s="6"/>
    </row>
    <row r="100" spans="1:33" x14ac:dyDescent="0.25">
      <c r="A100" s="125" t="str">
        <f>IF(ISNUMBER(Screener_1!A101), Screener_1!A101, "")</f>
        <v/>
      </c>
      <c r="B100" t="str">
        <f>IF(ISTEXT(Screener_1!C101), Screener_1!C101, "")</f>
        <v/>
      </c>
      <c r="F100" t="str">
        <f>IF(ISNUMBER(Screener_1!D101), Screener_1!D101, "")</f>
        <v/>
      </c>
      <c r="G100" t="str">
        <f>IF(ISNUMBER(Screener_1!E101),    Screener_1!E101, "")</f>
        <v/>
      </c>
      <c r="H100" t="str">
        <f>IF(ISNUMBER(Screener_1!F101),    Screener_1!F101, "")</f>
        <v/>
      </c>
      <c r="I100" t="str">
        <f>IF(ISNUMBER(Screener_1!G101),    Screener_1!G101, "")</f>
        <v/>
      </c>
      <c r="J100" t="str">
        <f>IF(ISNUMBER(Screener_1!H101),    Screener_1!H101, "")</f>
        <v/>
      </c>
      <c r="K100" t="str">
        <f t="shared" si="7"/>
        <v/>
      </c>
      <c r="L100" t="str">
        <f t="shared" si="8"/>
        <v/>
      </c>
      <c r="M100" s="45" t="str">
        <f>Screener_1!I101</f>
        <v/>
      </c>
      <c r="N100" t="str">
        <f>IF(Screener_1!J101="Y",1,IF(Screener_1!J101="N",0,""))</f>
        <v/>
      </c>
      <c r="O100" t="str">
        <f>IF(Screener_1!K101="Y",1,IF(Screener_1!K101="N",0,""))</f>
        <v/>
      </c>
      <c r="P100" t="str">
        <f>IF(Screener_1!L101="Y",1,IF(Screener_1!L101="N",0,""))</f>
        <v/>
      </c>
      <c r="Q100" t="str">
        <f>IF(Screener_1!M101="Y",1,IF(Screener_1!M101="N",0,""))</f>
        <v/>
      </c>
      <c r="R100" t="str">
        <f>IF(Screener_1!N101="Y",1,IF(Screener_1!N101="N",0,""))</f>
        <v/>
      </c>
      <c r="S100" t="str">
        <f>IF(Screener_1!O101="Y",1,IF(Screener_1!O101="N",0,""))</f>
        <v/>
      </c>
      <c r="T100">
        <f t="shared" si="6"/>
        <v>0</v>
      </c>
      <c r="U100" t="str">
        <f t="shared" si="9"/>
        <v/>
      </c>
      <c r="V100" t="str">
        <f t="shared" si="10"/>
        <v/>
      </c>
      <c r="W100" t="str">
        <f>Screener_1!R101</f>
        <v/>
      </c>
      <c r="X100" s="6" t="str">
        <f>IF(ISNUMBER(Screener_1!$P101),IF(ISBLANK(Screener_1!S101),"Missing",Screener_1!S101), "")</f>
        <v/>
      </c>
      <c r="Y100" s="6" t="str">
        <f>IF(ISNUMBER(Screener_1!$P101),IF(ISBLANK(Screener_1!T101),"Missing",Screener_1!T101), "")</f>
        <v/>
      </c>
      <c r="Z100" s="6" t="str">
        <f>IF(ISNUMBER(Screener_1!$P101),IF(ISBLANK(Screener_1!U101),"Missing",Screener_1!U101), "")</f>
        <v/>
      </c>
      <c r="AA100" s="6" t="str">
        <f>IF(ISTEXT(Screener_1!U101),  IF(ISBLANK(Screener_1!V101), "Missing", Screener_1!V101),"")</f>
        <v/>
      </c>
      <c r="AB100" s="6" t="str">
        <f>IF(Screener_1!U101 = "Y",  IF(ISBLANK(Screener_1!V101), "Missing", Screener_1!V101),"")</f>
        <v/>
      </c>
      <c r="AC100" s="6" t="str">
        <f xml:space="preserve"> IF((Screener_1!U101 = "Y"),   IF(ISBLANK(Screener_1!W101),"Missing",Screener_1!W101), "")</f>
        <v/>
      </c>
      <c r="AF100" s="6"/>
      <c r="AG100" s="6"/>
    </row>
    <row r="101" spans="1:33" x14ac:dyDescent="0.25">
      <c r="A101" s="125" t="str">
        <f>IF(ISNUMBER(Screener_1!A102), Screener_1!A102, "")</f>
        <v/>
      </c>
      <c r="B101" t="str">
        <f>IF(ISTEXT(Screener_1!C102), Screener_1!C102, "")</f>
        <v/>
      </c>
      <c r="F101" t="str">
        <f>IF(ISNUMBER(Screener_1!D102), Screener_1!D102, "")</f>
        <v/>
      </c>
      <c r="G101" t="str">
        <f>IF(ISNUMBER(Screener_1!E102),    Screener_1!E102, "")</f>
        <v/>
      </c>
      <c r="H101" t="str">
        <f>IF(ISNUMBER(Screener_1!F102),    Screener_1!F102, "")</f>
        <v/>
      </c>
      <c r="I101" t="str">
        <f>IF(ISNUMBER(Screener_1!G102),    Screener_1!G102, "")</f>
        <v/>
      </c>
      <c r="J101" t="str">
        <f>IF(ISNUMBER(Screener_1!H102),    Screener_1!H102, "")</f>
        <v/>
      </c>
      <c r="K101" t="str">
        <f t="shared" si="7"/>
        <v/>
      </c>
      <c r="L101" t="str">
        <f t="shared" si="8"/>
        <v/>
      </c>
      <c r="M101" s="45" t="str">
        <f>Screener_1!I102</f>
        <v/>
      </c>
      <c r="N101" t="str">
        <f>IF(Screener_1!J102="Y",1,IF(Screener_1!J102="N",0,""))</f>
        <v/>
      </c>
      <c r="O101" t="str">
        <f>IF(Screener_1!K102="Y",1,IF(Screener_1!K102="N",0,""))</f>
        <v/>
      </c>
      <c r="P101" t="str">
        <f>IF(Screener_1!L102="Y",1,IF(Screener_1!L102="N",0,""))</f>
        <v/>
      </c>
      <c r="Q101" t="str">
        <f>IF(Screener_1!M102="Y",1,IF(Screener_1!M102="N",0,""))</f>
        <v/>
      </c>
      <c r="R101" t="str">
        <f>IF(Screener_1!N102="Y",1,IF(Screener_1!N102="N",0,""))</f>
        <v/>
      </c>
      <c r="S101" t="str">
        <f>IF(Screener_1!O102="Y",1,IF(Screener_1!O102="N",0,""))</f>
        <v/>
      </c>
      <c r="T101">
        <f t="shared" si="6"/>
        <v>0</v>
      </c>
      <c r="U101" t="str">
        <f t="shared" si="9"/>
        <v/>
      </c>
      <c r="V101" t="str">
        <f t="shared" si="10"/>
        <v/>
      </c>
      <c r="W101" t="str">
        <f>Screener_1!R102</f>
        <v/>
      </c>
      <c r="X101" s="6" t="str">
        <f>IF(ISNUMBER(Screener_1!$P102),IF(ISBLANK(Screener_1!S102),"Missing",Screener_1!S102), "")</f>
        <v/>
      </c>
      <c r="Y101" s="6" t="str">
        <f>IF(ISNUMBER(Screener_1!$P102),IF(ISBLANK(Screener_1!T102),"Missing",Screener_1!T102), "")</f>
        <v/>
      </c>
      <c r="Z101" s="6" t="str">
        <f>IF(ISNUMBER(Screener_1!$P102),IF(ISBLANK(Screener_1!U102),"Missing",Screener_1!U102), "")</f>
        <v/>
      </c>
      <c r="AA101" s="6" t="str">
        <f>IF(ISTEXT(Screener_1!U102),  IF(ISBLANK(Screener_1!V102), "Missing", Screener_1!V102),"")</f>
        <v/>
      </c>
      <c r="AB101" s="6" t="str">
        <f>IF(Screener_1!U102 = "Y",  IF(ISBLANK(Screener_1!V102), "Missing", Screener_1!V102),"")</f>
        <v/>
      </c>
      <c r="AC101" s="6" t="str">
        <f xml:space="preserve"> IF((Screener_1!U102 = "Y"),   IF(ISBLANK(Screener_1!W102),"Missing",Screener_1!W102), "")</f>
        <v/>
      </c>
      <c r="AF101" s="6"/>
      <c r="AG101" s="6"/>
    </row>
    <row r="102" spans="1:33" x14ac:dyDescent="0.25">
      <c r="A102" s="125" t="str">
        <f>IF(ISNUMBER(Screener_1!A103), Screener_1!A103, "")</f>
        <v/>
      </c>
      <c r="B102" t="str">
        <f>IF(ISTEXT(Screener_1!C103), Screener_1!C103, "")</f>
        <v/>
      </c>
      <c r="F102" t="str">
        <f>IF(ISNUMBER(Screener_1!D103), Screener_1!D103, "")</f>
        <v/>
      </c>
      <c r="G102" t="str">
        <f>IF(ISNUMBER(Screener_1!E103),    Screener_1!E103, "")</f>
        <v/>
      </c>
      <c r="H102" t="str">
        <f>IF(ISNUMBER(Screener_1!F103),    Screener_1!F103, "")</f>
        <v/>
      </c>
      <c r="I102" t="str">
        <f>IF(ISNUMBER(Screener_1!G103),    Screener_1!G103, "")</f>
        <v/>
      </c>
      <c r="J102" t="str">
        <f>IF(ISNUMBER(Screener_1!H103),    Screener_1!H103, "")</f>
        <v/>
      </c>
      <c r="K102" t="str">
        <f t="shared" si="7"/>
        <v/>
      </c>
      <c r="L102" t="str">
        <f t="shared" si="8"/>
        <v/>
      </c>
      <c r="M102" s="45" t="str">
        <f>Screener_1!I103</f>
        <v/>
      </c>
      <c r="N102" t="str">
        <f>IF(Screener_1!J103="Y",1,IF(Screener_1!J103="N",0,""))</f>
        <v/>
      </c>
      <c r="O102" t="str">
        <f>IF(Screener_1!K103="Y",1,IF(Screener_1!K103="N",0,""))</f>
        <v/>
      </c>
      <c r="P102" t="str">
        <f>IF(Screener_1!L103="Y",1,IF(Screener_1!L103="N",0,""))</f>
        <v/>
      </c>
      <c r="Q102" t="str">
        <f>IF(Screener_1!M103="Y",1,IF(Screener_1!M103="N",0,""))</f>
        <v/>
      </c>
      <c r="R102" t="str">
        <f>IF(Screener_1!N103="Y",1,IF(Screener_1!N103="N",0,""))</f>
        <v/>
      </c>
      <c r="S102" t="str">
        <f>IF(Screener_1!O103="Y",1,IF(Screener_1!O103="N",0,""))</f>
        <v/>
      </c>
      <c r="T102">
        <f t="shared" si="6"/>
        <v>0</v>
      </c>
      <c r="U102" t="str">
        <f t="shared" si="9"/>
        <v/>
      </c>
      <c r="V102" t="str">
        <f t="shared" si="10"/>
        <v/>
      </c>
      <c r="W102" t="str">
        <f>Screener_1!R103</f>
        <v/>
      </c>
      <c r="X102" s="6" t="str">
        <f>IF(ISNUMBER(Screener_1!$P103),IF(ISBLANK(Screener_1!S103),"Missing",Screener_1!S103), "")</f>
        <v/>
      </c>
      <c r="Y102" s="6" t="str">
        <f>IF(ISNUMBER(Screener_1!$P103),IF(ISBLANK(Screener_1!T103),"Missing",Screener_1!T103), "")</f>
        <v/>
      </c>
      <c r="Z102" s="6" t="str">
        <f>IF(ISNUMBER(Screener_1!$P103),IF(ISBLANK(Screener_1!U103),"Missing",Screener_1!U103), "")</f>
        <v/>
      </c>
      <c r="AA102" s="6" t="str">
        <f>IF(ISTEXT(Screener_1!U103),  IF(ISBLANK(Screener_1!V103), "Missing", Screener_1!V103),"")</f>
        <v/>
      </c>
      <c r="AB102" s="6" t="str">
        <f>IF(Screener_1!U103 = "Y",  IF(ISBLANK(Screener_1!V103), "Missing", Screener_1!V103),"")</f>
        <v/>
      </c>
      <c r="AC102" s="6" t="str">
        <f xml:space="preserve"> IF((Screener_1!U103 = "Y"),   IF(ISBLANK(Screener_1!W103),"Missing",Screener_1!W103), "")</f>
        <v/>
      </c>
      <c r="AF102" s="6"/>
      <c r="AG102" s="6"/>
    </row>
    <row r="103" spans="1:33" x14ac:dyDescent="0.25">
      <c r="A103" s="125" t="str">
        <f>IF(ISNUMBER(Screener_1!A104), Screener_1!A104, "")</f>
        <v/>
      </c>
      <c r="B103" t="str">
        <f>IF(ISTEXT(Screener_1!C104), Screener_1!C104, "")</f>
        <v/>
      </c>
      <c r="F103" t="str">
        <f>IF(ISNUMBER(Screener_1!D104), Screener_1!D104, "")</f>
        <v/>
      </c>
      <c r="G103" t="str">
        <f>IF(ISNUMBER(Screener_1!E104),    Screener_1!E104, "")</f>
        <v/>
      </c>
      <c r="H103" t="str">
        <f>IF(ISNUMBER(Screener_1!F104),    Screener_1!F104, "")</f>
        <v/>
      </c>
      <c r="I103" t="str">
        <f>IF(ISNUMBER(Screener_1!G104),    Screener_1!G104, "")</f>
        <v/>
      </c>
      <c r="J103" t="str">
        <f>IF(ISNUMBER(Screener_1!H104),    Screener_1!H104, "")</f>
        <v/>
      </c>
      <c r="K103" t="str">
        <f t="shared" si="7"/>
        <v/>
      </c>
      <c r="L103" t="str">
        <f t="shared" si="8"/>
        <v/>
      </c>
      <c r="M103" s="45" t="str">
        <f>Screener_1!I104</f>
        <v/>
      </c>
      <c r="N103" t="str">
        <f>IF(Screener_1!J104="Y",1,IF(Screener_1!J104="N",0,""))</f>
        <v/>
      </c>
      <c r="O103" t="str">
        <f>IF(Screener_1!K104="Y",1,IF(Screener_1!K104="N",0,""))</f>
        <v/>
      </c>
      <c r="P103" t="str">
        <f>IF(Screener_1!L104="Y",1,IF(Screener_1!L104="N",0,""))</f>
        <v/>
      </c>
      <c r="Q103" t="str">
        <f>IF(Screener_1!M104="Y",1,IF(Screener_1!M104="N",0,""))</f>
        <v/>
      </c>
      <c r="R103" t="str">
        <f>IF(Screener_1!N104="Y",1,IF(Screener_1!N104="N",0,""))</f>
        <v/>
      </c>
      <c r="S103" t="str">
        <f>IF(Screener_1!O104="Y",1,IF(Screener_1!O104="N",0,""))</f>
        <v/>
      </c>
      <c r="T103">
        <f t="shared" si="6"/>
        <v>0</v>
      </c>
      <c r="U103" t="str">
        <f t="shared" si="9"/>
        <v/>
      </c>
      <c r="V103" t="str">
        <f t="shared" si="10"/>
        <v/>
      </c>
      <c r="W103" t="str">
        <f>Screener_1!R104</f>
        <v/>
      </c>
      <c r="X103" s="6" t="str">
        <f>IF(ISNUMBER(Screener_1!$P104),IF(ISBLANK(Screener_1!S104),"Missing",Screener_1!S104), "")</f>
        <v/>
      </c>
      <c r="Y103" s="6" t="str">
        <f>IF(ISNUMBER(Screener_1!$P104),IF(ISBLANK(Screener_1!T104),"Missing",Screener_1!T104), "")</f>
        <v/>
      </c>
      <c r="Z103" s="6" t="str">
        <f>IF(ISNUMBER(Screener_1!$P104),IF(ISBLANK(Screener_1!U104),"Missing",Screener_1!U104), "")</f>
        <v/>
      </c>
      <c r="AA103" s="6" t="str">
        <f>IF(ISTEXT(Screener_1!U104),  IF(ISBLANK(Screener_1!V104), "Missing", Screener_1!V104),"")</f>
        <v/>
      </c>
      <c r="AB103" s="6" t="str">
        <f>IF(Screener_1!U104 = "Y",  IF(ISBLANK(Screener_1!V104), "Missing", Screener_1!V104),"")</f>
        <v/>
      </c>
      <c r="AC103" s="6" t="str">
        <f xml:space="preserve"> IF((Screener_1!U104 = "Y"),   IF(ISBLANK(Screener_1!W104),"Missing",Screener_1!W104), "")</f>
        <v/>
      </c>
      <c r="AF103" s="6"/>
      <c r="AG103" s="6"/>
    </row>
    <row r="104" spans="1:33" x14ac:dyDescent="0.25">
      <c r="A104" s="125" t="str">
        <f>IF(ISNUMBER(Screener_1!A105), Screener_1!A105, "")</f>
        <v/>
      </c>
      <c r="B104" t="str">
        <f>IF(ISTEXT(Screener_1!C105), Screener_1!C105, "")</f>
        <v/>
      </c>
      <c r="F104" t="str">
        <f>IF(ISNUMBER(Screener_1!D105), Screener_1!D105, "")</f>
        <v/>
      </c>
      <c r="G104" t="str">
        <f>IF(ISNUMBER(Screener_1!E105),    Screener_1!E105, "")</f>
        <v/>
      </c>
      <c r="H104" t="str">
        <f>IF(ISNUMBER(Screener_1!F105),    Screener_1!F105, "")</f>
        <v/>
      </c>
      <c r="I104" t="str">
        <f>IF(ISNUMBER(Screener_1!G105),    Screener_1!G105, "")</f>
        <v/>
      </c>
      <c r="J104" t="str">
        <f>IF(ISNUMBER(Screener_1!H105),    Screener_1!H105, "")</f>
        <v/>
      </c>
      <c r="K104" t="str">
        <f t="shared" si="7"/>
        <v/>
      </c>
      <c r="L104" t="str">
        <f t="shared" si="8"/>
        <v/>
      </c>
      <c r="M104" s="45" t="str">
        <f>Screener_1!I105</f>
        <v/>
      </c>
      <c r="N104" t="str">
        <f>IF(Screener_1!J105="Y",1,IF(Screener_1!J105="N",0,""))</f>
        <v/>
      </c>
      <c r="O104" t="str">
        <f>IF(Screener_1!K105="Y",1,IF(Screener_1!K105="N",0,""))</f>
        <v/>
      </c>
      <c r="P104" t="str">
        <f>IF(Screener_1!L105="Y",1,IF(Screener_1!L105="N",0,""))</f>
        <v/>
      </c>
      <c r="Q104" t="str">
        <f>IF(Screener_1!M105="Y",1,IF(Screener_1!M105="N",0,""))</f>
        <v/>
      </c>
      <c r="R104" t="str">
        <f>IF(Screener_1!N105="Y",1,IF(Screener_1!N105="N",0,""))</f>
        <v/>
      </c>
      <c r="S104" t="str">
        <f>IF(Screener_1!O105="Y",1,IF(Screener_1!O105="N",0,""))</f>
        <v/>
      </c>
      <c r="T104">
        <f t="shared" si="6"/>
        <v>0</v>
      </c>
      <c r="U104" t="str">
        <f t="shared" si="9"/>
        <v/>
      </c>
      <c r="V104" t="str">
        <f t="shared" si="10"/>
        <v/>
      </c>
      <c r="W104" t="str">
        <f>Screener_1!R105</f>
        <v/>
      </c>
      <c r="X104" s="6" t="str">
        <f>IF(ISNUMBER(Screener_1!$P105),IF(ISBLANK(Screener_1!S105),"Missing",Screener_1!S105), "")</f>
        <v/>
      </c>
      <c r="Y104" s="6" t="str">
        <f>IF(ISNUMBER(Screener_1!$P105),IF(ISBLANK(Screener_1!T105),"Missing",Screener_1!T105), "")</f>
        <v/>
      </c>
      <c r="Z104" s="6" t="str">
        <f>IF(ISNUMBER(Screener_1!$P105),IF(ISBLANK(Screener_1!U105),"Missing",Screener_1!U105), "")</f>
        <v/>
      </c>
      <c r="AA104" s="6" t="str">
        <f>IF(ISTEXT(Screener_1!U105),  IF(ISBLANK(Screener_1!V105), "Missing", Screener_1!V105),"")</f>
        <v/>
      </c>
      <c r="AB104" s="6" t="str">
        <f>IF(Screener_1!U105 = "Y",  IF(ISBLANK(Screener_1!V105), "Missing", Screener_1!V105),"")</f>
        <v/>
      </c>
      <c r="AC104" s="6" t="str">
        <f xml:space="preserve"> IF((Screener_1!U105 = "Y"),   IF(ISBLANK(Screener_1!W105),"Missing",Screener_1!W105), "")</f>
        <v/>
      </c>
      <c r="AF104" s="6"/>
      <c r="AG104" s="6"/>
    </row>
    <row r="105" spans="1:33" x14ac:dyDescent="0.25">
      <c r="A105" s="125" t="str">
        <f>IF(ISNUMBER(Screener_1!A106), Screener_1!A106, "")</f>
        <v/>
      </c>
      <c r="B105" t="str">
        <f>IF(ISTEXT(Screener_1!C106), Screener_1!C106, "")</f>
        <v/>
      </c>
      <c r="F105" t="str">
        <f>IF(ISNUMBER(Screener_1!D106), Screener_1!D106, "")</f>
        <v/>
      </c>
      <c r="G105" t="str">
        <f>IF(ISNUMBER(Screener_1!E106),    Screener_1!E106, "")</f>
        <v/>
      </c>
      <c r="H105" t="str">
        <f>IF(ISNUMBER(Screener_1!F106),    Screener_1!F106, "")</f>
        <v/>
      </c>
      <c r="I105" t="str">
        <f>IF(ISNUMBER(Screener_1!G106),    Screener_1!G106, "")</f>
        <v/>
      </c>
      <c r="J105" t="str">
        <f>IF(ISNUMBER(Screener_1!H106),    Screener_1!H106, "")</f>
        <v/>
      </c>
      <c r="K105" t="str">
        <f t="shared" si="7"/>
        <v/>
      </c>
      <c r="L105" t="str">
        <f t="shared" si="8"/>
        <v/>
      </c>
      <c r="M105" s="45" t="str">
        <f>Screener_1!I106</f>
        <v/>
      </c>
      <c r="N105" t="str">
        <f>IF(Screener_1!J106="Y",1,IF(Screener_1!J106="N",0,""))</f>
        <v/>
      </c>
      <c r="O105" t="str">
        <f>IF(Screener_1!K106="Y",1,IF(Screener_1!K106="N",0,""))</f>
        <v/>
      </c>
      <c r="P105" t="str">
        <f>IF(Screener_1!L106="Y",1,IF(Screener_1!L106="N",0,""))</f>
        <v/>
      </c>
      <c r="Q105" t="str">
        <f>IF(Screener_1!M106="Y",1,IF(Screener_1!M106="N",0,""))</f>
        <v/>
      </c>
      <c r="R105" t="str">
        <f>IF(Screener_1!N106="Y",1,IF(Screener_1!N106="N",0,""))</f>
        <v/>
      </c>
      <c r="S105" t="str">
        <f>IF(Screener_1!O106="Y",1,IF(Screener_1!O106="N",0,""))</f>
        <v/>
      </c>
      <c r="T105">
        <f t="shared" si="6"/>
        <v>0</v>
      </c>
      <c r="U105" t="str">
        <f t="shared" si="9"/>
        <v/>
      </c>
      <c r="V105" t="str">
        <f t="shared" si="10"/>
        <v/>
      </c>
      <c r="W105" t="str">
        <f>Screener_1!R106</f>
        <v/>
      </c>
      <c r="X105" s="6" t="str">
        <f>IF(ISNUMBER(Screener_1!$P106),IF(ISBLANK(Screener_1!S106),"Missing",Screener_1!S106), "")</f>
        <v/>
      </c>
      <c r="Y105" s="6" t="str">
        <f>IF(ISNUMBER(Screener_1!$P106),IF(ISBLANK(Screener_1!T106),"Missing",Screener_1!T106), "")</f>
        <v/>
      </c>
      <c r="Z105" s="6" t="str">
        <f>IF(ISNUMBER(Screener_1!$P106),IF(ISBLANK(Screener_1!U106),"Missing",Screener_1!U106), "")</f>
        <v/>
      </c>
      <c r="AA105" s="6" t="str">
        <f>IF(ISTEXT(Screener_1!U106),  IF(ISBLANK(Screener_1!V106), "Missing", Screener_1!V106),"")</f>
        <v/>
      </c>
      <c r="AB105" s="6" t="str">
        <f>IF(Screener_1!U106 = "Y",  IF(ISBLANK(Screener_1!V106), "Missing", Screener_1!V106),"")</f>
        <v/>
      </c>
      <c r="AC105" s="6" t="str">
        <f xml:space="preserve"> IF((Screener_1!U106 = "Y"),   IF(ISBLANK(Screener_1!W106),"Missing",Screener_1!W106), "")</f>
        <v/>
      </c>
      <c r="AF105" s="6"/>
      <c r="AG105" s="6"/>
    </row>
    <row r="106" spans="1:33" x14ac:dyDescent="0.25">
      <c r="A106" s="125" t="str">
        <f>IF(ISNUMBER(Screener_1!A107), Screener_1!A107, "")</f>
        <v/>
      </c>
      <c r="B106" t="str">
        <f>IF(ISTEXT(Screener_1!C107), Screener_1!C107, "")</f>
        <v/>
      </c>
      <c r="F106" t="str">
        <f>IF(ISNUMBER(Screener_1!D107), Screener_1!D107, "")</f>
        <v/>
      </c>
      <c r="G106" t="str">
        <f>IF(ISNUMBER(Screener_1!E107),    Screener_1!E107, "")</f>
        <v/>
      </c>
      <c r="H106" t="str">
        <f>IF(ISNUMBER(Screener_1!F107),    Screener_1!F107, "")</f>
        <v/>
      </c>
      <c r="I106" t="str">
        <f>IF(ISNUMBER(Screener_1!G107),    Screener_1!G107, "")</f>
        <v/>
      </c>
      <c r="J106" t="str">
        <f>IF(ISNUMBER(Screener_1!H107),    Screener_1!H107, "")</f>
        <v/>
      </c>
      <c r="K106" t="str">
        <f t="shared" si="7"/>
        <v/>
      </c>
      <c r="L106" t="str">
        <f t="shared" si="8"/>
        <v/>
      </c>
      <c r="M106" s="45" t="str">
        <f>Screener_1!I107</f>
        <v/>
      </c>
      <c r="N106" t="str">
        <f>IF(Screener_1!J107="Y",1,IF(Screener_1!J107="N",0,""))</f>
        <v/>
      </c>
      <c r="O106" t="str">
        <f>IF(Screener_1!K107="Y",1,IF(Screener_1!K107="N",0,""))</f>
        <v/>
      </c>
      <c r="P106" t="str">
        <f>IF(Screener_1!L107="Y",1,IF(Screener_1!L107="N",0,""))</f>
        <v/>
      </c>
      <c r="Q106" t="str">
        <f>IF(Screener_1!M107="Y",1,IF(Screener_1!M107="N",0,""))</f>
        <v/>
      </c>
      <c r="R106" t="str">
        <f>IF(Screener_1!N107="Y",1,IF(Screener_1!N107="N",0,""))</f>
        <v/>
      </c>
      <c r="S106" t="str">
        <f>IF(Screener_1!O107="Y",1,IF(Screener_1!O107="N",0,""))</f>
        <v/>
      </c>
      <c r="T106">
        <f t="shared" si="6"/>
        <v>0</v>
      </c>
      <c r="U106" t="str">
        <f t="shared" si="9"/>
        <v/>
      </c>
      <c r="V106" t="str">
        <f t="shared" si="10"/>
        <v/>
      </c>
      <c r="W106" t="str">
        <f>Screener_1!R107</f>
        <v/>
      </c>
      <c r="X106" s="6" t="str">
        <f>IF(ISNUMBER(Screener_1!$P107),IF(ISBLANK(Screener_1!S107),"Missing",Screener_1!S107), "")</f>
        <v/>
      </c>
      <c r="Y106" s="6" t="str">
        <f>IF(ISNUMBER(Screener_1!$P107),IF(ISBLANK(Screener_1!T107),"Missing",Screener_1!T107), "")</f>
        <v/>
      </c>
      <c r="Z106" s="6" t="str">
        <f>IF(ISNUMBER(Screener_1!$P107),IF(ISBLANK(Screener_1!U107),"Missing",Screener_1!U107), "")</f>
        <v/>
      </c>
      <c r="AA106" s="6" t="str">
        <f>IF(ISTEXT(Screener_1!U107),  IF(ISBLANK(Screener_1!V107), "Missing", Screener_1!V107),"")</f>
        <v/>
      </c>
      <c r="AB106" s="6" t="str">
        <f>IF(Screener_1!U107 = "Y",  IF(ISBLANK(Screener_1!V107), "Missing", Screener_1!V107),"")</f>
        <v/>
      </c>
      <c r="AC106" s="6" t="str">
        <f xml:space="preserve"> IF((Screener_1!U107 = "Y"),   IF(ISBLANK(Screener_1!W107),"Missing",Screener_1!W107), "")</f>
        <v/>
      </c>
      <c r="AF106" s="6"/>
      <c r="AG106" s="6"/>
    </row>
    <row r="107" spans="1:33" x14ac:dyDescent="0.25">
      <c r="A107" s="125" t="str">
        <f>IF(ISNUMBER(Screener_1!A108), Screener_1!A108, "")</f>
        <v/>
      </c>
      <c r="B107" t="str">
        <f>IF(ISTEXT(Screener_1!C108), Screener_1!C108, "")</f>
        <v/>
      </c>
      <c r="F107" t="str">
        <f>IF(ISNUMBER(Screener_1!D108), Screener_1!D108, "")</f>
        <v/>
      </c>
      <c r="G107" t="str">
        <f>IF(ISNUMBER(Screener_1!E108),    Screener_1!E108, "")</f>
        <v/>
      </c>
      <c r="H107" t="str">
        <f>IF(ISNUMBER(Screener_1!F108),    Screener_1!F108, "")</f>
        <v/>
      </c>
      <c r="I107" t="str">
        <f>IF(ISNUMBER(Screener_1!G108),    Screener_1!G108, "")</f>
        <v/>
      </c>
      <c r="J107" t="str">
        <f>IF(ISNUMBER(Screener_1!H108),    Screener_1!H108, "")</f>
        <v/>
      </c>
      <c r="K107" t="str">
        <f t="shared" si="7"/>
        <v/>
      </c>
      <c r="L107" t="str">
        <f t="shared" si="8"/>
        <v/>
      </c>
      <c r="M107" s="45" t="str">
        <f>Screener_1!I108</f>
        <v/>
      </c>
      <c r="N107" t="str">
        <f>IF(Screener_1!J108="Y",1,IF(Screener_1!J108="N",0,""))</f>
        <v/>
      </c>
      <c r="O107" t="str">
        <f>IF(Screener_1!K108="Y",1,IF(Screener_1!K108="N",0,""))</f>
        <v/>
      </c>
      <c r="P107" t="str">
        <f>IF(Screener_1!L108="Y",1,IF(Screener_1!L108="N",0,""))</f>
        <v/>
      </c>
      <c r="Q107" t="str">
        <f>IF(Screener_1!M108="Y",1,IF(Screener_1!M108="N",0,""))</f>
        <v/>
      </c>
      <c r="R107" t="str">
        <f>IF(Screener_1!N108="Y",1,IF(Screener_1!N108="N",0,""))</f>
        <v/>
      </c>
      <c r="S107" t="str">
        <f>IF(Screener_1!O108="Y",1,IF(Screener_1!O108="N",0,""))</f>
        <v/>
      </c>
      <c r="T107">
        <f t="shared" si="6"/>
        <v>0</v>
      </c>
      <c r="U107" t="str">
        <f t="shared" si="9"/>
        <v/>
      </c>
      <c r="V107" t="str">
        <f t="shared" si="10"/>
        <v/>
      </c>
      <c r="W107" t="str">
        <f>Screener_1!R108</f>
        <v/>
      </c>
      <c r="X107" s="6" t="str">
        <f>IF(ISNUMBER(Screener_1!$P108),IF(ISBLANK(Screener_1!S108),"Missing",Screener_1!S108), "")</f>
        <v/>
      </c>
      <c r="Y107" s="6" t="str">
        <f>IF(ISNUMBER(Screener_1!$P108),IF(ISBLANK(Screener_1!T108),"Missing",Screener_1!T108), "")</f>
        <v/>
      </c>
      <c r="Z107" s="6" t="str">
        <f>IF(ISNUMBER(Screener_1!$P108),IF(ISBLANK(Screener_1!U108),"Missing",Screener_1!U108), "")</f>
        <v/>
      </c>
      <c r="AA107" s="6" t="str">
        <f>IF(ISTEXT(Screener_1!U108),  IF(ISBLANK(Screener_1!V108), "Missing", Screener_1!V108),"")</f>
        <v/>
      </c>
      <c r="AB107" s="6" t="str">
        <f>IF(Screener_1!U108 = "Y",  IF(ISBLANK(Screener_1!V108), "Missing", Screener_1!V108),"")</f>
        <v/>
      </c>
      <c r="AC107" s="6" t="str">
        <f xml:space="preserve"> IF((Screener_1!U108 = "Y"),   IF(ISBLANK(Screener_1!W108),"Missing",Screener_1!W108), "")</f>
        <v/>
      </c>
      <c r="AF107" s="6"/>
      <c r="AG107" s="6"/>
    </row>
    <row r="108" spans="1:33" x14ac:dyDescent="0.25">
      <c r="A108" s="125" t="str">
        <f>IF(ISNUMBER(Screener_1!A109), Screener_1!A109, "")</f>
        <v/>
      </c>
      <c r="B108" t="str">
        <f>IF(ISTEXT(Screener_1!C109), Screener_1!C109, "")</f>
        <v/>
      </c>
      <c r="F108" t="str">
        <f>IF(ISNUMBER(Screener_1!D109), Screener_1!D109, "")</f>
        <v/>
      </c>
      <c r="G108" t="str">
        <f>IF(ISNUMBER(Screener_1!E109),    Screener_1!E109, "")</f>
        <v/>
      </c>
      <c r="H108" t="str">
        <f>IF(ISNUMBER(Screener_1!F109),    Screener_1!F109, "")</f>
        <v/>
      </c>
      <c r="I108" t="str">
        <f>IF(ISNUMBER(Screener_1!G109),    Screener_1!G109, "")</f>
        <v/>
      </c>
      <c r="J108" t="str">
        <f>IF(ISNUMBER(Screener_1!H109),    Screener_1!H109, "")</f>
        <v/>
      </c>
      <c r="K108" t="str">
        <f t="shared" si="7"/>
        <v/>
      </c>
      <c r="L108" t="str">
        <f t="shared" si="8"/>
        <v/>
      </c>
      <c r="M108" s="45" t="str">
        <f>Screener_1!I109</f>
        <v/>
      </c>
      <c r="N108" t="str">
        <f>IF(Screener_1!J109="Y",1,IF(Screener_1!J109="N",0,""))</f>
        <v/>
      </c>
      <c r="O108" t="str">
        <f>IF(Screener_1!K109="Y",1,IF(Screener_1!K109="N",0,""))</f>
        <v/>
      </c>
      <c r="P108" t="str">
        <f>IF(Screener_1!L109="Y",1,IF(Screener_1!L109="N",0,""))</f>
        <v/>
      </c>
      <c r="Q108" t="str">
        <f>IF(Screener_1!M109="Y",1,IF(Screener_1!M109="N",0,""))</f>
        <v/>
      </c>
      <c r="R108" t="str">
        <f>IF(Screener_1!N109="Y",1,IF(Screener_1!N109="N",0,""))</f>
        <v/>
      </c>
      <c r="S108" t="str">
        <f>IF(Screener_1!O109="Y",1,IF(Screener_1!O109="N",0,""))</f>
        <v/>
      </c>
      <c r="T108">
        <f t="shared" si="6"/>
        <v>0</v>
      </c>
      <c r="U108" t="str">
        <f t="shared" si="9"/>
        <v/>
      </c>
      <c r="V108" t="str">
        <f t="shared" si="10"/>
        <v/>
      </c>
      <c r="W108" t="str">
        <f>Screener_1!R109</f>
        <v/>
      </c>
      <c r="X108" s="6" t="str">
        <f>IF(ISNUMBER(Screener_1!$P109),IF(ISBLANK(Screener_1!S109),"Missing",Screener_1!S109), "")</f>
        <v/>
      </c>
      <c r="Y108" s="6" t="str">
        <f>IF(ISNUMBER(Screener_1!$P109),IF(ISBLANK(Screener_1!T109),"Missing",Screener_1!T109), "")</f>
        <v/>
      </c>
      <c r="Z108" s="6" t="str">
        <f>IF(ISNUMBER(Screener_1!$P109),IF(ISBLANK(Screener_1!U109),"Missing",Screener_1!U109), "")</f>
        <v/>
      </c>
      <c r="AA108" s="6" t="str">
        <f>IF(ISTEXT(Screener_1!U109),  IF(ISBLANK(Screener_1!V109), "Missing", Screener_1!V109),"")</f>
        <v/>
      </c>
      <c r="AB108" s="6" t="str">
        <f>IF(Screener_1!U109 = "Y",  IF(ISBLANK(Screener_1!V109), "Missing", Screener_1!V109),"")</f>
        <v/>
      </c>
      <c r="AC108" s="6" t="str">
        <f xml:space="preserve"> IF((Screener_1!U109 = "Y"),   IF(ISBLANK(Screener_1!W109),"Missing",Screener_1!W109), "")</f>
        <v/>
      </c>
      <c r="AF108" s="6"/>
      <c r="AG108" s="6"/>
    </row>
    <row r="109" spans="1:33" x14ac:dyDescent="0.25">
      <c r="A109" s="125" t="str">
        <f>IF(ISNUMBER(Screener_1!A110), Screener_1!A110, "")</f>
        <v/>
      </c>
      <c r="B109" t="str">
        <f>IF(ISTEXT(Screener_1!C110), Screener_1!C110, "")</f>
        <v/>
      </c>
      <c r="F109" t="str">
        <f>IF(ISNUMBER(Screener_1!D110), Screener_1!D110, "")</f>
        <v/>
      </c>
      <c r="G109" t="str">
        <f>IF(ISNUMBER(Screener_1!E110),    Screener_1!E110, "")</f>
        <v/>
      </c>
      <c r="H109" t="str">
        <f>IF(ISNUMBER(Screener_1!F110),    Screener_1!F110, "")</f>
        <v/>
      </c>
      <c r="I109" t="str">
        <f>IF(ISNUMBER(Screener_1!G110),    Screener_1!G110, "")</f>
        <v/>
      </c>
      <c r="J109" t="str">
        <f>IF(ISNUMBER(Screener_1!H110),    Screener_1!H110, "")</f>
        <v/>
      </c>
      <c r="K109" t="str">
        <f t="shared" si="7"/>
        <v/>
      </c>
      <c r="L109" t="str">
        <f t="shared" si="8"/>
        <v/>
      </c>
      <c r="M109" s="45" t="str">
        <f>Screener_1!I110</f>
        <v/>
      </c>
      <c r="N109" t="str">
        <f>IF(Screener_1!J110="Y",1,IF(Screener_1!J110="N",0,""))</f>
        <v/>
      </c>
      <c r="O109" t="str">
        <f>IF(Screener_1!K110="Y",1,IF(Screener_1!K110="N",0,""))</f>
        <v/>
      </c>
      <c r="P109" t="str">
        <f>IF(Screener_1!L110="Y",1,IF(Screener_1!L110="N",0,""))</f>
        <v/>
      </c>
      <c r="Q109" t="str">
        <f>IF(Screener_1!M110="Y",1,IF(Screener_1!M110="N",0,""))</f>
        <v/>
      </c>
      <c r="R109" t="str">
        <f>IF(Screener_1!N110="Y",1,IF(Screener_1!N110="N",0,""))</f>
        <v/>
      </c>
      <c r="S109" t="str">
        <f>IF(Screener_1!O110="Y",1,IF(Screener_1!O110="N",0,""))</f>
        <v/>
      </c>
      <c r="T109">
        <f t="shared" si="6"/>
        <v>0</v>
      </c>
      <c r="U109" t="str">
        <f t="shared" si="9"/>
        <v/>
      </c>
      <c r="V109" t="str">
        <f t="shared" si="10"/>
        <v/>
      </c>
      <c r="W109" t="str">
        <f>Screener_1!R110</f>
        <v/>
      </c>
      <c r="X109" s="6" t="str">
        <f>IF(ISNUMBER(Screener_1!$P110),IF(ISBLANK(Screener_1!S110),"Missing",Screener_1!S110), "")</f>
        <v/>
      </c>
      <c r="Y109" s="6" t="str">
        <f>IF(ISNUMBER(Screener_1!$P110),IF(ISBLANK(Screener_1!T110),"Missing",Screener_1!T110), "")</f>
        <v/>
      </c>
      <c r="Z109" s="6" t="str">
        <f>IF(ISNUMBER(Screener_1!$P110),IF(ISBLANK(Screener_1!U110),"Missing",Screener_1!U110), "")</f>
        <v/>
      </c>
      <c r="AA109" s="6" t="str">
        <f>IF(ISTEXT(Screener_1!U110),  IF(ISBLANK(Screener_1!V110), "Missing", Screener_1!V110),"")</f>
        <v/>
      </c>
      <c r="AB109" s="6" t="str">
        <f>IF(Screener_1!U110 = "Y",  IF(ISBLANK(Screener_1!V110), "Missing", Screener_1!V110),"")</f>
        <v/>
      </c>
      <c r="AC109" s="6" t="str">
        <f xml:space="preserve"> IF((Screener_1!U110 = "Y"),   IF(ISBLANK(Screener_1!W110),"Missing",Screener_1!W110), "")</f>
        <v/>
      </c>
      <c r="AF109" s="6"/>
      <c r="AG109" s="6"/>
    </row>
    <row r="110" spans="1:33" x14ac:dyDescent="0.25">
      <c r="A110" s="125" t="str">
        <f>IF(ISNUMBER(Screener_1!A111), Screener_1!A111, "")</f>
        <v/>
      </c>
      <c r="B110" t="str">
        <f>IF(ISTEXT(Screener_1!C111), Screener_1!C111, "")</f>
        <v/>
      </c>
      <c r="F110" t="str">
        <f>IF(ISNUMBER(Screener_1!D111), Screener_1!D111, "")</f>
        <v/>
      </c>
      <c r="G110" t="str">
        <f>IF(ISNUMBER(Screener_1!E111),    Screener_1!E111, "")</f>
        <v/>
      </c>
      <c r="H110" t="str">
        <f>IF(ISNUMBER(Screener_1!F111),    Screener_1!F111, "")</f>
        <v/>
      </c>
      <c r="I110" t="str">
        <f>IF(ISNUMBER(Screener_1!G111),    Screener_1!G111, "")</f>
        <v/>
      </c>
      <c r="J110" t="str">
        <f>IF(ISNUMBER(Screener_1!H111),    Screener_1!H111, "")</f>
        <v/>
      </c>
      <c r="K110" t="str">
        <f t="shared" si="7"/>
        <v/>
      </c>
      <c r="L110" t="str">
        <f t="shared" si="8"/>
        <v/>
      </c>
      <c r="M110" s="45" t="str">
        <f>Screener_1!I111</f>
        <v/>
      </c>
      <c r="N110" t="str">
        <f>IF(Screener_1!J111="Y",1,IF(Screener_1!J111="N",0,""))</f>
        <v/>
      </c>
      <c r="O110" t="str">
        <f>IF(Screener_1!K111="Y",1,IF(Screener_1!K111="N",0,""))</f>
        <v/>
      </c>
      <c r="P110" t="str">
        <f>IF(Screener_1!L111="Y",1,IF(Screener_1!L111="N",0,""))</f>
        <v/>
      </c>
      <c r="Q110" t="str">
        <f>IF(Screener_1!M111="Y",1,IF(Screener_1!M111="N",0,""))</f>
        <v/>
      </c>
      <c r="R110" t="str">
        <f>IF(Screener_1!N111="Y",1,IF(Screener_1!N111="N",0,""))</f>
        <v/>
      </c>
      <c r="S110" t="str">
        <f>IF(Screener_1!O111="Y",1,IF(Screener_1!O111="N",0,""))</f>
        <v/>
      </c>
      <c r="T110">
        <f t="shared" si="6"/>
        <v>0</v>
      </c>
      <c r="U110" t="str">
        <f t="shared" si="9"/>
        <v/>
      </c>
      <c r="V110" t="str">
        <f t="shared" si="10"/>
        <v/>
      </c>
      <c r="W110" t="str">
        <f>Screener_1!R111</f>
        <v/>
      </c>
      <c r="X110" s="6" t="str">
        <f>IF(ISNUMBER(Screener_1!$P111),IF(ISBLANK(Screener_1!S111),"Missing",Screener_1!S111), "")</f>
        <v/>
      </c>
      <c r="Y110" s="6" t="str">
        <f>IF(ISNUMBER(Screener_1!$P111),IF(ISBLANK(Screener_1!T111),"Missing",Screener_1!T111), "")</f>
        <v/>
      </c>
      <c r="Z110" s="6" t="str">
        <f>IF(ISNUMBER(Screener_1!$P111),IF(ISBLANK(Screener_1!U111),"Missing",Screener_1!U111), "")</f>
        <v/>
      </c>
      <c r="AA110" s="6" t="str">
        <f>IF(ISTEXT(Screener_1!U111),  IF(ISBLANK(Screener_1!V111), "Missing", Screener_1!V111),"")</f>
        <v/>
      </c>
      <c r="AB110" s="6" t="str">
        <f>IF(Screener_1!U111 = "Y",  IF(ISBLANK(Screener_1!V111), "Missing", Screener_1!V111),"")</f>
        <v/>
      </c>
      <c r="AC110" s="6" t="str">
        <f xml:space="preserve"> IF((Screener_1!U111 = "Y"),   IF(ISBLANK(Screener_1!W111),"Missing",Screener_1!W111), "")</f>
        <v/>
      </c>
      <c r="AF110" s="6"/>
      <c r="AG110" s="6"/>
    </row>
    <row r="111" spans="1:33" x14ac:dyDescent="0.25">
      <c r="A111" s="125" t="str">
        <f>IF(ISNUMBER(Screener_1!A112), Screener_1!A112, "")</f>
        <v/>
      </c>
      <c r="B111" t="str">
        <f>IF(ISTEXT(Screener_1!C112), Screener_1!C112, "")</f>
        <v/>
      </c>
      <c r="F111" t="str">
        <f>IF(ISNUMBER(Screener_1!D112), Screener_1!D112, "")</f>
        <v/>
      </c>
      <c r="G111" t="str">
        <f>IF(ISNUMBER(Screener_1!E112),    Screener_1!E112, "")</f>
        <v/>
      </c>
      <c r="H111" t="str">
        <f>IF(ISNUMBER(Screener_1!F112),    Screener_1!F112, "")</f>
        <v/>
      </c>
      <c r="I111" t="str">
        <f>IF(ISNUMBER(Screener_1!G112),    Screener_1!G112, "")</f>
        <v/>
      </c>
      <c r="J111" t="str">
        <f>IF(ISNUMBER(Screener_1!H112),    Screener_1!H112, "")</f>
        <v/>
      </c>
      <c r="K111" t="str">
        <f t="shared" si="7"/>
        <v/>
      </c>
      <c r="L111" t="str">
        <f t="shared" si="8"/>
        <v/>
      </c>
      <c r="M111" s="45" t="str">
        <f>Screener_1!I112</f>
        <v/>
      </c>
      <c r="N111" t="str">
        <f>IF(Screener_1!J112="Y",1,IF(Screener_1!J112="N",0,""))</f>
        <v/>
      </c>
      <c r="O111" t="str">
        <f>IF(Screener_1!K112="Y",1,IF(Screener_1!K112="N",0,""))</f>
        <v/>
      </c>
      <c r="P111" t="str">
        <f>IF(Screener_1!L112="Y",1,IF(Screener_1!L112="N",0,""))</f>
        <v/>
      </c>
      <c r="Q111" t="str">
        <f>IF(Screener_1!M112="Y",1,IF(Screener_1!M112="N",0,""))</f>
        <v/>
      </c>
      <c r="R111" t="str">
        <f>IF(Screener_1!N112="Y",1,IF(Screener_1!N112="N",0,""))</f>
        <v/>
      </c>
      <c r="S111" t="str">
        <f>IF(Screener_1!O112="Y",1,IF(Screener_1!O112="N",0,""))</f>
        <v/>
      </c>
      <c r="T111">
        <f t="shared" si="6"/>
        <v>0</v>
      </c>
      <c r="U111" t="str">
        <f t="shared" si="9"/>
        <v/>
      </c>
      <c r="V111" t="str">
        <f t="shared" si="10"/>
        <v/>
      </c>
      <c r="W111" t="str">
        <f>Screener_1!R112</f>
        <v/>
      </c>
      <c r="X111" s="6" t="str">
        <f>IF(ISNUMBER(Screener_1!$P112),IF(ISBLANK(Screener_1!S112),"Missing",Screener_1!S112), "")</f>
        <v/>
      </c>
      <c r="Y111" s="6" t="str">
        <f>IF(ISNUMBER(Screener_1!$P112),IF(ISBLANK(Screener_1!T112),"Missing",Screener_1!T112), "")</f>
        <v/>
      </c>
      <c r="Z111" s="6" t="str">
        <f>IF(ISNUMBER(Screener_1!$P112),IF(ISBLANK(Screener_1!U112),"Missing",Screener_1!U112), "")</f>
        <v/>
      </c>
      <c r="AA111" s="6" t="str">
        <f>IF(ISTEXT(Screener_1!U112),  IF(ISBLANK(Screener_1!V112), "Missing", Screener_1!V112),"")</f>
        <v/>
      </c>
      <c r="AB111" s="6" t="str">
        <f>IF(Screener_1!U112 = "Y",  IF(ISBLANK(Screener_1!V112), "Missing", Screener_1!V112),"")</f>
        <v/>
      </c>
      <c r="AC111" s="6" t="str">
        <f xml:space="preserve"> IF((Screener_1!U112 = "Y"),   IF(ISBLANK(Screener_1!W112),"Missing",Screener_1!W112), "")</f>
        <v/>
      </c>
      <c r="AF111" s="6"/>
      <c r="AG111" s="6"/>
    </row>
    <row r="112" spans="1:33" x14ac:dyDescent="0.25">
      <c r="A112" s="125" t="str">
        <f>IF(ISNUMBER(Screener_1!A113), Screener_1!A113, "")</f>
        <v/>
      </c>
      <c r="B112" t="str">
        <f>IF(ISTEXT(Screener_1!C113), Screener_1!C113, "")</f>
        <v/>
      </c>
      <c r="F112" t="str">
        <f>IF(ISNUMBER(Screener_1!D113), Screener_1!D113, "")</f>
        <v/>
      </c>
      <c r="G112" t="str">
        <f>IF(ISNUMBER(Screener_1!E113),    Screener_1!E113, "")</f>
        <v/>
      </c>
      <c r="H112" t="str">
        <f>IF(ISNUMBER(Screener_1!F113),    Screener_1!F113, "")</f>
        <v/>
      </c>
      <c r="I112" t="str">
        <f>IF(ISNUMBER(Screener_1!G113),    Screener_1!G113, "")</f>
        <v/>
      </c>
      <c r="J112" t="str">
        <f>IF(ISNUMBER(Screener_1!H113),    Screener_1!H113, "")</f>
        <v/>
      </c>
      <c r="K112" t="str">
        <f t="shared" si="7"/>
        <v/>
      </c>
      <c r="L112" t="str">
        <f t="shared" si="8"/>
        <v/>
      </c>
      <c r="M112" s="45" t="str">
        <f>Screener_1!I113</f>
        <v/>
      </c>
      <c r="N112" t="str">
        <f>IF(Screener_1!J113="Y",1,IF(Screener_1!J113="N",0,""))</f>
        <v/>
      </c>
      <c r="O112" t="str">
        <f>IF(Screener_1!K113="Y",1,IF(Screener_1!K113="N",0,""))</f>
        <v/>
      </c>
      <c r="P112" t="str">
        <f>IF(Screener_1!L113="Y",1,IF(Screener_1!L113="N",0,""))</f>
        <v/>
      </c>
      <c r="Q112" t="str">
        <f>IF(Screener_1!M113="Y",1,IF(Screener_1!M113="N",0,""))</f>
        <v/>
      </c>
      <c r="R112" t="str">
        <f>IF(Screener_1!N113="Y",1,IF(Screener_1!N113="N",0,""))</f>
        <v/>
      </c>
      <c r="S112" t="str">
        <f>IF(Screener_1!O113="Y",1,IF(Screener_1!O113="N",0,""))</f>
        <v/>
      </c>
      <c r="T112">
        <f t="shared" si="6"/>
        <v>0</v>
      </c>
      <c r="U112" t="str">
        <f t="shared" si="9"/>
        <v/>
      </c>
      <c r="V112" t="str">
        <f t="shared" si="10"/>
        <v/>
      </c>
      <c r="W112" t="str">
        <f>Screener_1!R113</f>
        <v/>
      </c>
      <c r="X112" s="6" t="str">
        <f>IF(ISNUMBER(Screener_1!$P113),IF(ISBLANK(Screener_1!S113),"Missing",Screener_1!S113), "")</f>
        <v/>
      </c>
      <c r="Y112" s="6" t="str">
        <f>IF(ISNUMBER(Screener_1!$P113),IF(ISBLANK(Screener_1!T113),"Missing",Screener_1!T113), "")</f>
        <v/>
      </c>
      <c r="Z112" s="6" t="str">
        <f>IF(ISNUMBER(Screener_1!$P113),IF(ISBLANK(Screener_1!U113),"Missing",Screener_1!U113), "")</f>
        <v/>
      </c>
      <c r="AA112" s="6" t="str">
        <f>IF(ISTEXT(Screener_1!U113),  IF(ISBLANK(Screener_1!V113), "Missing", Screener_1!V113),"")</f>
        <v/>
      </c>
      <c r="AB112" s="6" t="str">
        <f>IF(Screener_1!U113 = "Y",  IF(ISBLANK(Screener_1!V113), "Missing", Screener_1!V113),"")</f>
        <v/>
      </c>
      <c r="AC112" s="6" t="str">
        <f xml:space="preserve"> IF((Screener_1!U113 = "Y"),   IF(ISBLANK(Screener_1!W113),"Missing",Screener_1!W113), "")</f>
        <v/>
      </c>
      <c r="AF112" s="6"/>
      <c r="AG112" s="6"/>
    </row>
    <row r="113" spans="1:33" x14ac:dyDescent="0.25">
      <c r="A113" s="125" t="str">
        <f>IF(ISNUMBER(Screener_1!A114), Screener_1!A114, "")</f>
        <v/>
      </c>
      <c r="B113" t="str">
        <f>IF(ISTEXT(Screener_1!C114), Screener_1!C114, "")</f>
        <v/>
      </c>
      <c r="F113" t="str">
        <f>IF(ISNUMBER(Screener_1!D114), Screener_1!D114, "")</f>
        <v/>
      </c>
      <c r="G113" t="str">
        <f>IF(ISNUMBER(Screener_1!E114),    Screener_1!E114, "")</f>
        <v/>
      </c>
      <c r="H113" t="str">
        <f>IF(ISNUMBER(Screener_1!F114),    Screener_1!F114, "")</f>
        <v/>
      </c>
      <c r="I113" t="str">
        <f>IF(ISNUMBER(Screener_1!G114),    Screener_1!G114, "")</f>
        <v/>
      </c>
      <c r="J113" t="str">
        <f>IF(ISNUMBER(Screener_1!H114),    Screener_1!H114, "")</f>
        <v/>
      </c>
      <c r="K113" t="str">
        <f t="shared" si="7"/>
        <v/>
      </c>
      <c r="L113" t="str">
        <f t="shared" si="8"/>
        <v/>
      </c>
      <c r="M113" s="45" t="str">
        <f>Screener_1!I114</f>
        <v/>
      </c>
      <c r="N113" t="str">
        <f>IF(Screener_1!J114="Y",1,IF(Screener_1!J114="N",0,""))</f>
        <v/>
      </c>
      <c r="O113" t="str">
        <f>IF(Screener_1!K114="Y",1,IF(Screener_1!K114="N",0,""))</f>
        <v/>
      </c>
      <c r="P113" t="str">
        <f>IF(Screener_1!L114="Y",1,IF(Screener_1!L114="N",0,""))</f>
        <v/>
      </c>
      <c r="Q113" t="str">
        <f>IF(Screener_1!M114="Y",1,IF(Screener_1!M114="N",0,""))</f>
        <v/>
      </c>
      <c r="R113" t="str">
        <f>IF(Screener_1!N114="Y",1,IF(Screener_1!N114="N",0,""))</f>
        <v/>
      </c>
      <c r="S113" t="str">
        <f>IF(Screener_1!O114="Y",1,IF(Screener_1!O114="N",0,""))</f>
        <v/>
      </c>
      <c r="T113">
        <f t="shared" si="6"/>
        <v>0</v>
      </c>
      <c r="U113" t="str">
        <f t="shared" si="9"/>
        <v/>
      </c>
      <c r="V113" t="str">
        <f t="shared" si="10"/>
        <v/>
      </c>
      <c r="W113" t="str">
        <f>Screener_1!R114</f>
        <v/>
      </c>
      <c r="X113" s="6" t="str">
        <f>IF(ISNUMBER(Screener_1!$P114),IF(ISBLANK(Screener_1!S114),"Missing",Screener_1!S114), "")</f>
        <v/>
      </c>
      <c r="Y113" s="6" t="str">
        <f>IF(ISNUMBER(Screener_1!$P114),IF(ISBLANK(Screener_1!T114),"Missing",Screener_1!T114), "")</f>
        <v/>
      </c>
      <c r="Z113" s="6" t="str">
        <f>IF(ISNUMBER(Screener_1!$P114),IF(ISBLANK(Screener_1!U114),"Missing",Screener_1!U114), "")</f>
        <v/>
      </c>
      <c r="AA113" s="6" t="str">
        <f>IF(ISTEXT(Screener_1!U114),  IF(ISBLANK(Screener_1!V114), "Missing", Screener_1!V114),"")</f>
        <v/>
      </c>
      <c r="AB113" s="6" t="str">
        <f>IF(Screener_1!U114 = "Y",  IF(ISBLANK(Screener_1!V114), "Missing", Screener_1!V114),"")</f>
        <v/>
      </c>
      <c r="AC113" s="6" t="str">
        <f xml:space="preserve"> IF((Screener_1!U114 = "Y"),   IF(ISBLANK(Screener_1!W114),"Missing",Screener_1!W114), "")</f>
        <v/>
      </c>
      <c r="AF113" s="6"/>
      <c r="AG113" s="6"/>
    </row>
    <row r="114" spans="1:33" x14ac:dyDescent="0.25">
      <c r="A114" s="125" t="str">
        <f>IF(ISNUMBER(Screener_1!A115), Screener_1!A115, "")</f>
        <v/>
      </c>
      <c r="B114" t="str">
        <f>IF(ISTEXT(Screener_1!C115), Screener_1!C115, "")</f>
        <v/>
      </c>
      <c r="F114" t="str">
        <f>IF(ISNUMBER(Screener_1!D115), Screener_1!D115, "")</f>
        <v/>
      </c>
      <c r="G114" t="str">
        <f>IF(ISNUMBER(Screener_1!E115),    Screener_1!E115, "")</f>
        <v/>
      </c>
      <c r="H114" t="str">
        <f>IF(ISNUMBER(Screener_1!F115),    Screener_1!F115, "")</f>
        <v/>
      </c>
      <c r="I114" t="str">
        <f>IF(ISNUMBER(Screener_1!G115),    Screener_1!G115, "")</f>
        <v/>
      </c>
      <c r="J114" t="str">
        <f>IF(ISNUMBER(Screener_1!H115),    Screener_1!H115, "")</f>
        <v/>
      </c>
      <c r="K114" t="str">
        <f t="shared" si="7"/>
        <v/>
      </c>
      <c r="L114" t="str">
        <f t="shared" si="8"/>
        <v/>
      </c>
      <c r="M114" s="45" t="str">
        <f>Screener_1!I115</f>
        <v/>
      </c>
      <c r="N114" t="str">
        <f>IF(Screener_1!J115="Y",1,IF(Screener_1!J115="N",0,""))</f>
        <v/>
      </c>
      <c r="O114" t="str">
        <f>IF(Screener_1!K115="Y",1,IF(Screener_1!K115="N",0,""))</f>
        <v/>
      </c>
      <c r="P114" t="str">
        <f>IF(Screener_1!L115="Y",1,IF(Screener_1!L115="N",0,""))</f>
        <v/>
      </c>
      <c r="Q114" t="str">
        <f>IF(Screener_1!M115="Y",1,IF(Screener_1!M115="N",0,""))</f>
        <v/>
      </c>
      <c r="R114" t="str">
        <f>IF(Screener_1!N115="Y",1,IF(Screener_1!N115="N",0,""))</f>
        <v/>
      </c>
      <c r="S114" t="str">
        <f>IF(Screener_1!O115="Y",1,IF(Screener_1!O115="N",0,""))</f>
        <v/>
      </c>
      <c r="T114">
        <f t="shared" si="6"/>
        <v>0</v>
      </c>
      <c r="U114" t="str">
        <f t="shared" si="9"/>
        <v/>
      </c>
      <c r="V114" t="str">
        <f t="shared" si="10"/>
        <v/>
      </c>
      <c r="W114" t="str">
        <f>Screener_1!R115</f>
        <v/>
      </c>
      <c r="X114" s="6" t="str">
        <f>IF(ISNUMBER(Screener_1!$P115),IF(ISBLANK(Screener_1!S115),"Missing",Screener_1!S115), "")</f>
        <v/>
      </c>
      <c r="Y114" s="6" t="str">
        <f>IF(ISNUMBER(Screener_1!$P115),IF(ISBLANK(Screener_1!T115),"Missing",Screener_1!T115), "")</f>
        <v/>
      </c>
      <c r="Z114" s="6" t="str">
        <f>IF(ISNUMBER(Screener_1!$P115),IF(ISBLANK(Screener_1!U115),"Missing",Screener_1!U115), "")</f>
        <v/>
      </c>
      <c r="AA114" s="6" t="str">
        <f>IF(ISTEXT(Screener_1!U115),  IF(ISBLANK(Screener_1!V115), "Missing", Screener_1!V115),"")</f>
        <v/>
      </c>
      <c r="AB114" s="6" t="str">
        <f>IF(Screener_1!U115 = "Y",  IF(ISBLANK(Screener_1!V115), "Missing", Screener_1!V115),"")</f>
        <v/>
      </c>
      <c r="AC114" s="6" t="str">
        <f xml:space="preserve"> IF((Screener_1!U115 = "Y"),   IF(ISBLANK(Screener_1!W115),"Missing",Screener_1!W115), "")</f>
        <v/>
      </c>
      <c r="AF114" s="6"/>
      <c r="AG114" s="6"/>
    </row>
    <row r="115" spans="1:33" x14ac:dyDescent="0.25">
      <c r="A115" s="125" t="str">
        <f>IF(ISNUMBER(Screener_1!A116), Screener_1!A116, "")</f>
        <v/>
      </c>
      <c r="B115" t="str">
        <f>IF(ISTEXT(Screener_1!C116), Screener_1!C116, "")</f>
        <v/>
      </c>
      <c r="F115" t="str">
        <f>IF(ISNUMBER(Screener_1!D116), Screener_1!D116, "")</f>
        <v/>
      </c>
      <c r="G115" t="str">
        <f>IF(ISNUMBER(Screener_1!E116),    Screener_1!E116, "")</f>
        <v/>
      </c>
      <c r="H115" t="str">
        <f>IF(ISNUMBER(Screener_1!F116),    Screener_1!F116, "")</f>
        <v/>
      </c>
      <c r="I115" t="str">
        <f>IF(ISNUMBER(Screener_1!G116),    Screener_1!G116, "")</f>
        <v/>
      </c>
      <c r="J115" t="str">
        <f>IF(ISNUMBER(Screener_1!H116),    Screener_1!H116, "")</f>
        <v/>
      </c>
      <c r="K115" t="str">
        <f t="shared" si="7"/>
        <v/>
      </c>
      <c r="L115" t="str">
        <f t="shared" si="8"/>
        <v/>
      </c>
      <c r="M115" s="45" t="str">
        <f>Screener_1!I116</f>
        <v/>
      </c>
      <c r="N115" t="str">
        <f>IF(Screener_1!J116="Y",1,IF(Screener_1!J116="N",0,""))</f>
        <v/>
      </c>
      <c r="O115" t="str">
        <f>IF(Screener_1!K116="Y",1,IF(Screener_1!K116="N",0,""))</f>
        <v/>
      </c>
      <c r="P115" t="str">
        <f>IF(Screener_1!L116="Y",1,IF(Screener_1!L116="N",0,""))</f>
        <v/>
      </c>
      <c r="Q115" t="str">
        <f>IF(Screener_1!M116="Y",1,IF(Screener_1!M116="N",0,""))</f>
        <v/>
      </c>
      <c r="R115" t="str">
        <f>IF(Screener_1!N116="Y",1,IF(Screener_1!N116="N",0,""))</f>
        <v/>
      </c>
      <c r="S115" t="str">
        <f>IF(Screener_1!O116="Y",1,IF(Screener_1!O116="N",0,""))</f>
        <v/>
      </c>
      <c r="T115">
        <f t="shared" si="6"/>
        <v>0</v>
      </c>
      <c r="U115" t="str">
        <f t="shared" si="9"/>
        <v/>
      </c>
      <c r="V115" t="str">
        <f t="shared" si="10"/>
        <v/>
      </c>
      <c r="W115" t="str">
        <f>Screener_1!R116</f>
        <v/>
      </c>
      <c r="X115" s="6" t="str">
        <f>IF(ISNUMBER(Screener_1!$P116),IF(ISBLANK(Screener_1!S116),"Missing",Screener_1!S116), "")</f>
        <v/>
      </c>
      <c r="Y115" s="6" t="str">
        <f>IF(ISNUMBER(Screener_1!$P116),IF(ISBLANK(Screener_1!T116),"Missing",Screener_1!T116), "")</f>
        <v/>
      </c>
      <c r="Z115" s="6" t="str">
        <f>IF(ISNUMBER(Screener_1!$P116),IF(ISBLANK(Screener_1!U116),"Missing",Screener_1!U116), "")</f>
        <v/>
      </c>
      <c r="AA115" s="6" t="str">
        <f>IF(ISTEXT(Screener_1!U116),  IF(ISBLANK(Screener_1!V116), "Missing", Screener_1!V116),"")</f>
        <v/>
      </c>
      <c r="AB115" s="6" t="str">
        <f>IF(Screener_1!U116 = "Y",  IF(ISBLANK(Screener_1!V116), "Missing", Screener_1!V116),"")</f>
        <v/>
      </c>
      <c r="AC115" s="6" t="str">
        <f xml:space="preserve"> IF((Screener_1!U116 = "Y"),   IF(ISBLANK(Screener_1!W116),"Missing",Screener_1!W116), "")</f>
        <v/>
      </c>
      <c r="AF115" s="6"/>
      <c r="AG115" s="6"/>
    </row>
    <row r="116" spans="1:33" x14ac:dyDescent="0.25">
      <c r="A116" s="125" t="str">
        <f>IF(ISNUMBER(Screener_1!A117), Screener_1!A117, "")</f>
        <v/>
      </c>
      <c r="B116" t="str">
        <f>IF(ISTEXT(Screener_1!C117), Screener_1!C117, "")</f>
        <v/>
      </c>
      <c r="F116" t="str">
        <f>IF(ISNUMBER(Screener_1!D117), Screener_1!D117, "")</f>
        <v/>
      </c>
      <c r="G116" t="str">
        <f>IF(ISNUMBER(Screener_1!E117),    Screener_1!E117, "")</f>
        <v/>
      </c>
      <c r="H116" t="str">
        <f>IF(ISNUMBER(Screener_1!F117),    Screener_1!F117, "")</f>
        <v/>
      </c>
      <c r="I116" t="str">
        <f>IF(ISNUMBER(Screener_1!G117),    Screener_1!G117, "")</f>
        <v/>
      </c>
      <c r="J116" t="str">
        <f>IF(ISNUMBER(Screener_1!H117),    Screener_1!H117, "")</f>
        <v/>
      </c>
      <c r="K116" t="str">
        <f t="shared" si="7"/>
        <v/>
      </c>
      <c r="L116" t="str">
        <f t="shared" si="8"/>
        <v/>
      </c>
      <c r="M116" s="45" t="str">
        <f>Screener_1!I117</f>
        <v/>
      </c>
      <c r="N116" t="str">
        <f>IF(Screener_1!J117="Y",1,IF(Screener_1!J117="N",0,""))</f>
        <v/>
      </c>
      <c r="O116" t="str">
        <f>IF(Screener_1!K117="Y",1,IF(Screener_1!K117="N",0,""))</f>
        <v/>
      </c>
      <c r="P116" t="str">
        <f>IF(Screener_1!L117="Y",1,IF(Screener_1!L117="N",0,""))</f>
        <v/>
      </c>
      <c r="Q116" t="str">
        <f>IF(Screener_1!M117="Y",1,IF(Screener_1!M117="N",0,""))</f>
        <v/>
      </c>
      <c r="R116" t="str">
        <f>IF(Screener_1!N117="Y",1,IF(Screener_1!N117="N",0,""))</f>
        <v/>
      </c>
      <c r="S116" t="str">
        <f>IF(Screener_1!O117="Y",1,IF(Screener_1!O117="N",0,""))</f>
        <v/>
      </c>
      <c r="T116">
        <f t="shared" si="6"/>
        <v>0</v>
      </c>
      <c r="U116" t="str">
        <f t="shared" si="9"/>
        <v/>
      </c>
      <c r="V116" t="str">
        <f t="shared" si="10"/>
        <v/>
      </c>
      <c r="W116" t="str">
        <f>Screener_1!R117</f>
        <v/>
      </c>
      <c r="X116" s="6" t="str">
        <f>IF(ISNUMBER(Screener_1!$P117),IF(ISBLANK(Screener_1!S117),"Missing",Screener_1!S117), "")</f>
        <v/>
      </c>
      <c r="Y116" s="6" t="str">
        <f>IF(ISNUMBER(Screener_1!$P117),IF(ISBLANK(Screener_1!T117),"Missing",Screener_1!T117), "")</f>
        <v/>
      </c>
      <c r="Z116" s="6" t="str">
        <f>IF(ISNUMBER(Screener_1!$P117),IF(ISBLANK(Screener_1!U117),"Missing",Screener_1!U117), "")</f>
        <v/>
      </c>
      <c r="AA116" s="6" t="str">
        <f>IF(ISTEXT(Screener_1!U117),  IF(ISBLANK(Screener_1!V117), "Missing", Screener_1!V117),"")</f>
        <v/>
      </c>
      <c r="AB116" s="6" t="str">
        <f>IF(Screener_1!U117 = "Y",  IF(ISBLANK(Screener_1!V117), "Missing", Screener_1!V117),"")</f>
        <v/>
      </c>
      <c r="AC116" s="6" t="str">
        <f xml:space="preserve"> IF((Screener_1!U117 = "Y"),   IF(ISBLANK(Screener_1!W117),"Missing",Screener_1!W117), "")</f>
        <v/>
      </c>
      <c r="AF116" s="6"/>
      <c r="AG116" s="6"/>
    </row>
    <row r="117" spans="1:33" x14ac:dyDescent="0.25">
      <c r="A117" s="125" t="str">
        <f>IF(ISNUMBER(Screener_1!A118), Screener_1!A118, "")</f>
        <v/>
      </c>
      <c r="B117" t="str">
        <f>IF(ISTEXT(Screener_1!C118), Screener_1!C118, "")</f>
        <v/>
      </c>
      <c r="F117" t="str">
        <f>IF(ISNUMBER(Screener_1!D118), Screener_1!D118, "")</f>
        <v/>
      </c>
      <c r="G117" t="str">
        <f>IF(ISNUMBER(Screener_1!E118),    Screener_1!E118, "")</f>
        <v/>
      </c>
      <c r="H117" t="str">
        <f>IF(ISNUMBER(Screener_1!F118),    Screener_1!F118, "")</f>
        <v/>
      </c>
      <c r="I117" t="str">
        <f>IF(ISNUMBER(Screener_1!G118),    Screener_1!G118, "")</f>
        <v/>
      </c>
      <c r="J117" t="str">
        <f>IF(ISNUMBER(Screener_1!H118),    Screener_1!H118, "")</f>
        <v/>
      </c>
      <c r="K117" t="str">
        <f t="shared" si="7"/>
        <v/>
      </c>
      <c r="L117" t="str">
        <f t="shared" si="8"/>
        <v/>
      </c>
      <c r="M117" s="45" t="str">
        <f>Screener_1!I118</f>
        <v/>
      </c>
      <c r="N117" t="str">
        <f>IF(Screener_1!J118="Y",1,IF(Screener_1!J118="N",0,""))</f>
        <v/>
      </c>
      <c r="O117" t="str">
        <f>IF(Screener_1!K118="Y",1,IF(Screener_1!K118="N",0,""))</f>
        <v/>
      </c>
      <c r="P117" t="str">
        <f>IF(Screener_1!L118="Y",1,IF(Screener_1!L118="N",0,""))</f>
        <v/>
      </c>
      <c r="Q117" t="str">
        <f>IF(Screener_1!M118="Y",1,IF(Screener_1!M118="N",0,""))</f>
        <v/>
      </c>
      <c r="R117" t="str">
        <f>IF(Screener_1!N118="Y",1,IF(Screener_1!N118="N",0,""))</f>
        <v/>
      </c>
      <c r="S117" t="str">
        <f>IF(Screener_1!O118="Y",1,IF(Screener_1!O118="N",0,""))</f>
        <v/>
      </c>
      <c r="T117">
        <f t="shared" si="6"/>
        <v>0</v>
      </c>
      <c r="U117" t="str">
        <f t="shared" si="9"/>
        <v/>
      </c>
      <c r="V117" t="str">
        <f t="shared" si="10"/>
        <v/>
      </c>
      <c r="W117" t="str">
        <f>Screener_1!R118</f>
        <v/>
      </c>
      <c r="X117" s="6" t="str">
        <f>IF(ISNUMBER(Screener_1!$P118),IF(ISBLANK(Screener_1!S118),"Missing",Screener_1!S118), "")</f>
        <v/>
      </c>
      <c r="Y117" s="6" t="str">
        <f>IF(ISNUMBER(Screener_1!$P118),IF(ISBLANK(Screener_1!T118),"Missing",Screener_1!T118), "")</f>
        <v/>
      </c>
      <c r="Z117" s="6" t="str">
        <f>IF(ISNUMBER(Screener_1!$P118),IF(ISBLANK(Screener_1!U118),"Missing",Screener_1!U118), "")</f>
        <v/>
      </c>
      <c r="AA117" s="6" t="str">
        <f>IF(ISTEXT(Screener_1!U118),  IF(ISBLANK(Screener_1!V118), "Missing", Screener_1!V118),"")</f>
        <v/>
      </c>
      <c r="AB117" s="6" t="str">
        <f>IF(Screener_1!U118 = "Y",  IF(ISBLANK(Screener_1!V118), "Missing", Screener_1!V118),"")</f>
        <v/>
      </c>
      <c r="AC117" s="6" t="str">
        <f xml:space="preserve"> IF((Screener_1!U118 = "Y"),   IF(ISBLANK(Screener_1!W118),"Missing",Screener_1!W118), "")</f>
        <v/>
      </c>
      <c r="AF117" s="6"/>
      <c r="AG117" s="6"/>
    </row>
    <row r="118" spans="1:33" x14ac:dyDescent="0.25">
      <c r="A118" s="125" t="str">
        <f>IF(ISNUMBER(Screener_1!A119), Screener_1!A119, "")</f>
        <v/>
      </c>
      <c r="B118" t="str">
        <f>IF(ISTEXT(Screener_1!C119), Screener_1!C119, "")</f>
        <v/>
      </c>
      <c r="F118" t="str">
        <f>IF(ISNUMBER(Screener_1!D119), Screener_1!D119, "")</f>
        <v/>
      </c>
      <c r="G118" t="str">
        <f>IF(ISNUMBER(Screener_1!E119),    Screener_1!E119, "")</f>
        <v/>
      </c>
      <c r="H118" t="str">
        <f>IF(ISNUMBER(Screener_1!F119),    Screener_1!F119, "")</f>
        <v/>
      </c>
      <c r="I118" t="str">
        <f>IF(ISNUMBER(Screener_1!G119),    Screener_1!G119, "")</f>
        <v/>
      </c>
      <c r="J118" t="str">
        <f>IF(ISNUMBER(Screener_1!H119),    Screener_1!H119, "")</f>
        <v/>
      </c>
      <c r="K118" t="str">
        <f t="shared" si="7"/>
        <v/>
      </c>
      <c r="L118" t="str">
        <f t="shared" si="8"/>
        <v/>
      </c>
      <c r="M118" s="45" t="str">
        <f>Screener_1!I119</f>
        <v/>
      </c>
      <c r="N118" t="str">
        <f>IF(Screener_1!J119="Y",1,IF(Screener_1!J119="N",0,""))</f>
        <v/>
      </c>
      <c r="O118" t="str">
        <f>IF(Screener_1!K119="Y",1,IF(Screener_1!K119="N",0,""))</f>
        <v/>
      </c>
      <c r="P118" t="str">
        <f>IF(Screener_1!L119="Y",1,IF(Screener_1!L119="N",0,""))</f>
        <v/>
      </c>
      <c r="Q118" t="str">
        <f>IF(Screener_1!M119="Y",1,IF(Screener_1!M119="N",0,""))</f>
        <v/>
      </c>
      <c r="R118" t="str">
        <f>IF(Screener_1!N119="Y",1,IF(Screener_1!N119="N",0,""))</f>
        <v/>
      </c>
      <c r="S118" t="str">
        <f>IF(Screener_1!O119="Y",1,IF(Screener_1!O119="N",0,""))</f>
        <v/>
      </c>
      <c r="T118">
        <f t="shared" si="6"/>
        <v>0</v>
      </c>
      <c r="U118" t="str">
        <f t="shared" si="9"/>
        <v/>
      </c>
      <c r="V118" t="str">
        <f t="shared" si="10"/>
        <v/>
      </c>
      <c r="W118" t="str">
        <f>Screener_1!R119</f>
        <v/>
      </c>
      <c r="X118" s="6" t="str">
        <f>IF(ISNUMBER(Screener_1!$P119),IF(ISBLANK(Screener_1!S119),"Missing",Screener_1!S119), "")</f>
        <v/>
      </c>
      <c r="Y118" s="6" t="str">
        <f>IF(ISNUMBER(Screener_1!$P119),IF(ISBLANK(Screener_1!T119),"Missing",Screener_1!T119), "")</f>
        <v/>
      </c>
      <c r="Z118" s="6" t="str">
        <f>IF(ISNUMBER(Screener_1!$P119),IF(ISBLANK(Screener_1!U119),"Missing",Screener_1!U119), "")</f>
        <v/>
      </c>
      <c r="AA118" s="6" t="str">
        <f>IF(ISTEXT(Screener_1!U119),  IF(ISBLANK(Screener_1!V119), "Missing", Screener_1!V119),"")</f>
        <v/>
      </c>
      <c r="AB118" s="6" t="str">
        <f>IF(Screener_1!U119 = "Y",  IF(ISBLANK(Screener_1!V119), "Missing", Screener_1!V119),"")</f>
        <v/>
      </c>
      <c r="AC118" s="6" t="str">
        <f xml:space="preserve"> IF((Screener_1!U119 = "Y"),   IF(ISBLANK(Screener_1!W119),"Missing",Screener_1!W119), "")</f>
        <v/>
      </c>
      <c r="AF118" s="6"/>
      <c r="AG118" s="6"/>
    </row>
    <row r="119" spans="1:33" x14ac:dyDescent="0.25">
      <c r="A119" s="125" t="str">
        <f>IF(ISNUMBER(Screener_1!A120), Screener_1!A120, "")</f>
        <v/>
      </c>
      <c r="B119" t="str">
        <f>IF(ISTEXT(Screener_1!C120), Screener_1!C120, "")</f>
        <v/>
      </c>
      <c r="F119" t="str">
        <f>IF(ISNUMBER(Screener_1!D120), Screener_1!D120, "")</f>
        <v/>
      </c>
      <c r="G119" t="str">
        <f>IF(ISNUMBER(Screener_1!E120),    Screener_1!E120, "")</f>
        <v/>
      </c>
      <c r="H119" t="str">
        <f>IF(ISNUMBER(Screener_1!F120),    Screener_1!F120, "")</f>
        <v/>
      </c>
      <c r="I119" t="str">
        <f>IF(ISNUMBER(Screener_1!G120),    Screener_1!G120, "")</f>
        <v/>
      </c>
      <c r="J119" t="str">
        <f>IF(ISNUMBER(Screener_1!H120),    Screener_1!H120, "")</f>
        <v/>
      </c>
      <c r="K119" t="str">
        <f t="shared" si="7"/>
        <v/>
      </c>
      <c r="L119" t="str">
        <f t="shared" si="8"/>
        <v/>
      </c>
      <c r="M119" s="45" t="str">
        <f>Screener_1!I120</f>
        <v/>
      </c>
      <c r="N119" t="str">
        <f>IF(Screener_1!J120="Y",1,IF(Screener_1!J120="N",0,""))</f>
        <v/>
      </c>
      <c r="O119" t="str">
        <f>IF(Screener_1!K120="Y",1,IF(Screener_1!K120="N",0,""))</f>
        <v/>
      </c>
      <c r="P119" t="str">
        <f>IF(Screener_1!L120="Y",1,IF(Screener_1!L120="N",0,""))</f>
        <v/>
      </c>
      <c r="Q119" t="str">
        <f>IF(Screener_1!M120="Y",1,IF(Screener_1!M120="N",0,""))</f>
        <v/>
      </c>
      <c r="R119" t="str">
        <f>IF(Screener_1!N120="Y",1,IF(Screener_1!N120="N",0,""))</f>
        <v/>
      </c>
      <c r="S119" t="str">
        <f>IF(Screener_1!O120="Y",1,IF(Screener_1!O120="N",0,""))</f>
        <v/>
      </c>
      <c r="T119">
        <f t="shared" si="6"/>
        <v>0</v>
      </c>
      <c r="U119" t="str">
        <f t="shared" si="9"/>
        <v/>
      </c>
      <c r="V119" t="str">
        <f t="shared" si="10"/>
        <v/>
      </c>
      <c r="W119" t="str">
        <f>Screener_1!R120</f>
        <v/>
      </c>
      <c r="X119" s="6" t="str">
        <f>IF(ISNUMBER(Screener_1!$P120),IF(ISBLANK(Screener_1!S120),"Missing",Screener_1!S120), "")</f>
        <v/>
      </c>
      <c r="Y119" s="6" t="str">
        <f>IF(ISNUMBER(Screener_1!$P120),IF(ISBLANK(Screener_1!T120),"Missing",Screener_1!T120), "")</f>
        <v/>
      </c>
      <c r="Z119" s="6" t="str">
        <f>IF(ISNUMBER(Screener_1!$P120),IF(ISBLANK(Screener_1!U120),"Missing",Screener_1!U120), "")</f>
        <v/>
      </c>
      <c r="AA119" s="6" t="str">
        <f>IF(ISTEXT(Screener_1!U120),  IF(ISBLANK(Screener_1!V120), "Missing", Screener_1!V120),"")</f>
        <v/>
      </c>
      <c r="AB119" s="6" t="str">
        <f>IF(Screener_1!U120 = "Y",  IF(ISBLANK(Screener_1!V120), "Missing", Screener_1!V120),"")</f>
        <v/>
      </c>
      <c r="AC119" s="6" t="str">
        <f xml:space="preserve"> IF((Screener_1!U120 = "Y"),   IF(ISBLANK(Screener_1!W120),"Missing",Screener_1!W120), "")</f>
        <v/>
      </c>
      <c r="AF119" s="6"/>
      <c r="AG119" s="6"/>
    </row>
    <row r="120" spans="1:33" x14ac:dyDescent="0.25">
      <c r="A120" s="125" t="str">
        <f>IF(ISNUMBER(Screener_1!A121), Screener_1!A121, "")</f>
        <v/>
      </c>
      <c r="B120" t="str">
        <f>IF(ISTEXT(Screener_1!C121), Screener_1!C121, "")</f>
        <v/>
      </c>
      <c r="F120" t="str">
        <f>IF(ISNUMBER(Screener_1!D121), Screener_1!D121, "")</f>
        <v/>
      </c>
      <c r="G120" t="str">
        <f>IF(ISNUMBER(Screener_1!E121),    Screener_1!E121, "")</f>
        <v/>
      </c>
      <c r="H120" t="str">
        <f>IF(ISNUMBER(Screener_1!F121),    Screener_1!F121, "")</f>
        <v/>
      </c>
      <c r="I120" t="str">
        <f>IF(ISNUMBER(Screener_1!G121),    Screener_1!G121, "")</f>
        <v/>
      </c>
      <c r="J120" t="str">
        <f>IF(ISNUMBER(Screener_1!H121),    Screener_1!H121, "")</f>
        <v/>
      </c>
      <c r="K120" t="str">
        <f t="shared" si="7"/>
        <v/>
      </c>
      <c r="L120" t="str">
        <f t="shared" si="8"/>
        <v/>
      </c>
      <c r="M120" s="45" t="str">
        <f>Screener_1!I121</f>
        <v/>
      </c>
      <c r="N120" t="str">
        <f>IF(Screener_1!J121="Y",1,IF(Screener_1!J121="N",0,""))</f>
        <v/>
      </c>
      <c r="O120" t="str">
        <f>IF(Screener_1!K121="Y",1,IF(Screener_1!K121="N",0,""))</f>
        <v/>
      </c>
      <c r="P120" t="str">
        <f>IF(Screener_1!L121="Y",1,IF(Screener_1!L121="N",0,""))</f>
        <v/>
      </c>
      <c r="Q120" t="str">
        <f>IF(Screener_1!M121="Y",1,IF(Screener_1!M121="N",0,""))</f>
        <v/>
      </c>
      <c r="R120" t="str">
        <f>IF(Screener_1!N121="Y",1,IF(Screener_1!N121="N",0,""))</f>
        <v/>
      </c>
      <c r="S120" t="str">
        <f>IF(Screener_1!O121="Y",1,IF(Screener_1!O121="N",0,""))</f>
        <v/>
      </c>
      <c r="T120">
        <f t="shared" si="6"/>
        <v>0</v>
      </c>
      <c r="U120" t="str">
        <f t="shared" si="9"/>
        <v/>
      </c>
      <c r="V120" t="str">
        <f t="shared" si="10"/>
        <v/>
      </c>
      <c r="W120" t="str">
        <f>Screener_1!R121</f>
        <v/>
      </c>
      <c r="X120" s="6" t="str">
        <f>IF(ISNUMBER(Screener_1!$P121),IF(ISBLANK(Screener_1!S121),"Missing",Screener_1!S121), "")</f>
        <v/>
      </c>
      <c r="Y120" s="6" t="str">
        <f>IF(ISNUMBER(Screener_1!$P121),IF(ISBLANK(Screener_1!T121),"Missing",Screener_1!T121), "")</f>
        <v/>
      </c>
      <c r="Z120" s="6" t="str">
        <f>IF(ISNUMBER(Screener_1!$P121),IF(ISBLANK(Screener_1!U121),"Missing",Screener_1!U121), "")</f>
        <v/>
      </c>
      <c r="AA120" s="6" t="str">
        <f>IF(ISTEXT(Screener_1!U121),  IF(ISBLANK(Screener_1!V121), "Missing", Screener_1!V121),"")</f>
        <v/>
      </c>
      <c r="AB120" s="6" t="str">
        <f>IF(Screener_1!U121 = "Y",  IF(ISBLANK(Screener_1!V121), "Missing", Screener_1!V121),"")</f>
        <v/>
      </c>
      <c r="AC120" s="6" t="str">
        <f xml:space="preserve"> IF((Screener_1!U121 = "Y"),   IF(ISBLANK(Screener_1!W121),"Missing",Screener_1!W121), "")</f>
        <v/>
      </c>
      <c r="AF120" s="6"/>
      <c r="AG120" s="6"/>
    </row>
    <row r="121" spans="1:33" x14ac:dyDescent="0.25">
      <c r="A121" s="125" t="str">
        <f>IF(ISNUMBER(Screener_1!A122), Screener_1!A122, "")</f>
        <v/>
      </c>
      <c r="B121" t="str">
        <f>IF(ISTEXT(Screener_1!C122), Screener_1!C122, "")</f>
        <v/>
      </c>
      <c r="F121" t="str">
        <f>IF(ISNUMBER(Screener_1!D122), Screener_1!D122, "")</f>
        <v/>
      </c>
      <c r="G121" t="str">
        <f>IF(ISNUMBER(Screener_1!E122),    Screener_1!E122, "")</f>
        <v/>
      </c>
      <c r="H121" t="str">
        <f>IF(ISNUMBER(Screener_1!F122),    Screener_1!F122, "")</f>
        <v/>
      </c>
      <c r="I121" t="str">
        <f>IF(ISNUMBER(Screener_1!G122),    Screener_1!G122, "")</f>
        <v/>
      </c>
      <c r="J121" t="str">
        <f>IF(ISNUMBER(Screener_1!H122),    Screener_1!H122, "")</f>
        <v/>
      </c>
      <c r="K121" t="str">
        <f t="shared" si="7"/>
        <v/>
      </c>
      <c r="L121" t="str">
        <f t="shared" si="8"/>
        <v/>
      </c>
      <c r="M121" s="45" t="str">
        <f>Screener_1!I122</f>
        <v/>
      </c>
      <c r="N121" t="str">
        <f>IF(Screener_1!J122="Y",1,IF(Screener_1!J122="N",0,""))</f>
        <v/>
      </c>
      <c r="O121" t="str">
        <f>IF(Screener_1!K122="Y",1,IF(Screener_1!K122="N",0,""))</f>
        <v/>
      </c>
      <c r="P121" t="str">
        <f>IF(Screener_1!L122="Y",1,IF(Screener_1!L122="N",0,""))</f>
        <v/>
      </c>
      <c r="Q121" t="str">
        <f>IF(Screener_1!M122="Y",1,IF(Screener_1!M122="N",0,""))</f>
        <v/>
      </c>
      <c r="R121" t="str">
        <f>IF(Screener_1!N122="Y",1,IF(Screener_1!N122="N",0,""))</f>
        <v/>
      </c>
      <c r="S121" t="str">
        <f>IF(Screener_1!O122="Y",1,IF(Screener_1!O122="N",0,""))</f>
        <v/>
      </c>
      <c r="T121">
        <f t="shared" si="6"/>
        <v>0</v>
      </c>
      <c r="U121" t="str">
        <f t="shared" si="9"/>
        <v/>
      </c>
      <c r="V121" t="str">
        <f t="shared" si="10"/>
        <v/>
      </c>
      <c r="W121" t="str">
        <f>Screener_1!R122</f>
        <v/>
      </c>
      <c r="X121" s="6" t="str">
        <f>IF(ISNUMBER(Screener_1!$P122),IF(ISBLANK(Screener_1!S122),"Missing",Screener_1!S122), "")</f>
        <v/>
      </c>
      <c r="Y121" s="6" t="str">
        <f>IF(ISNUMBER(Screener_1!$P122),IF(ISBLANK(Screener_1!T122),"Missing",Screener_1!T122), "")</f>
        <v/>
      </c>
      <c r="Z121" s="6" t="str">
        <f>IF(ISNUMBER(Screener_1!$P122),IF(ISBLANK(Screener_1!U122),"Missing",Screener_1!U122), "")</f>
        <v/>
      </c>
      <c r="AA121" s="6" t="str">
        <f>IF(ISTEXT(Screener_1!U122),  IF(ISBLANK(Screener_1!V122), "Missing", Screener_1!V122),"")</f>
        <v/>
      </c>
      <c r="AB121" s="6" t="str">
        <f>IF(Screener_1!U122 = "Y",  IF(ISBLANK(Screener_1!V122), "Missing", Screener_1!V122),"")</f>
        <v/>
      </c>
      <c r="AC121" s="6" t="str">
        <f xml:space="preserve"> IF((Screener_1!U122 = "Y"),   IF(ISBLANK(Screener_1!W122),"Missing",Screener_1!W122), "")</f>
        <v/>
      </c>
      <c r="AF121" s="6"/>
      <c r="AG121" s="6"/>
    </row>
    <row r="122" spans="1:33" x14ac:dyDescent="0.25">
      <c r="A122" s="125" t="str">
        <f>IF(ISNUMBER(Screener_1!A123), Screener_1!A123, "")</f>
        <v/>
      </c>
      <c r="B122" t="str">
        <f>IF(ISTEXT(Screener_1!C123), Screener_1!C123, "")</f>
        <v/>
      </c>
      <c r="F122" t="str">
        <f>IF(ISNUMBER(Screener_1!D123), Screener_1!D123, "")</f>
        <v/>
      </c>
      <c r="G122" t="str">
        <f>IF(ISNUMBER(Screener_1!E123),    Screener_1!E123, "")</f>
        <v/>
      </c>
      <c r="H122" t="str">
        <f>IF(ISNUMBER(Screener_1!F123),    Screener_1!F123, "")</f>
        <v/>
      </c>
      <c r="I122" t="str">
        <f>IF(ISNUMBER(Screener_1!G123),    Screener_1!G123, "")</f>
        <v/>
      </c>
      <c r="J122" t="str">
        <f>IF(ISNUMBER(Screener_1!H123),    Screener_1!H123, "")</f>
        <v/>
      </c>
      <c r="K122" t="str">
        <f t="shared" si="7"/>
        <v/>
      </c>
      <c r="L122" t="str">
        <f t="shared" si="8"/>
        <v/>
      </c>
      <c r="M122" s="45" t="str">
        <f>Screener_1!I123</f>
        <v/>
      </c>
      <c r="N122" t="str">
        <f>IF(Screener_1!J123="Y",1,IF(Screener_1!J123="N",0,""))</f>
        <v/>
      </c>
      <c r="O122" t="str">
        <f>IF(Screener_1!K123="Y",1,IF(Screener_1!K123="N",0,""))</f>
        <v/>
      </c>
      <c r="P122" t="str">
        <f>IF(Screener_1!L123="Y",1,IF(Screener_1!L123="N",0,""))</f>
        <v/>
      </c>
      <c r="Q122" t="str">
        <f>IF(Screener_1!M123="Y",1,IF(Screener_1!M123="N",0,""))</f>
        <v/>
      </c>
      <c r="R122" t="str">
        <f>IF(Screener_1!N123="Y",1,IF(Screener_1!N123="N",0,""))</f>
        <v/>
      </c>
      <c r="S122" t="str">
        <f>IF(Screener_1!O123="Y",1,IF(Screener_1!O123="N",0,""))</f>
        <v/>
      </c>
      <c r="T122">
        <f t="shared" si="6"/>
        <v>0</v>
      </c>
      <c r="U122" t="str">
        <f t="shared" si="9"/>
        <v/>
      </c>
      <c r="V122" t="str">
        <f t="shared" si="10"/>
        <v/>
      </c>
      <c r="W122" t="str">
        <f>Screener_1!R123</f>
        <v/>
      </c>
      <c r="X122" s="6" t="str">
        <f>IF(ISNUMBER(Screener_1!$P123),IF(ISBLANK(Screener_1!S123),"Missing",Screener_1!S123), "")</f>
        <v/>
      </c>
      <c r="Y122" s="6" t="str">
        <f>IF(ISNUMBER(Screener_1!$P123),IF(ISBLANK(Screener_1!T123),"Missing",Screener_1!T123), "")</f>
        <v/>
      </c>
      <c r="Z122" s="6" t="str">
        <f>IF(ISNUMBER(Screener_1!$P123),IF(ISBLANK(Screener_1!U123),"Missing",Screener_1!U123), "")</f>
        <v/>
      </c>
      <c r="AA122" s="6" t="str">
        <f>IF(ISTEXT(Screener_1!U123),  IF(ISBLANK(Screener_1!V123), "Missing", Screener_1!V123),"")</f>
        <v/>
      </c>
      <c r="AB122" s="6" t="str">
        <f>IF(Screener_1!U123 = "Y",  IF(ISBLANK(Screener_1!V123), "Missing", Screener_1!V123),"")</f>
        <v/>
      </c>
      <c r="AC122" s="6" t="str">
        <f xml:space="preserve"> IF((Screener_1!U123 = "Y"),   IF(ISBLANK(Screener_1!W123),"Missing",Screener_1!W123), "")</f>
        <v/>
      </c>
      <c r="AF122" s="6"/>
      <c r="AG122" s="6"/>
    </row>
    <row r="123" spans="1:33" x14ac:dyDescent="0.25">
      <c r="A123" s="125" t="str">
        <f>IF(ISNUMBER(Screener_1!A124), Screener_1!A124, "")</f>
        <v/>
      </c>
      <c r="B123" t="str">
        <f>IF(ISTEXT(Screener_1!C124), Screener_1!C124, "")</f>
        <v/>
      </c>
      <c r="F123" t="str">
        <f>IF(ISNUMBER(Screener_1!D124), Screener_1!D124, "")</f>
        <v/>
      </c>
      <c r="G123" t="str">
        <f>IF(ISNUMBER(Screener_1!E124),    Screener_1!E124, "")</f>
        <v/>
      </c>
      <c r="H123" t="str">
        <f>IF(ISNUMBER(Screener_1!F124),    Screener_1!F124, "")</f>
        <v/>
      </c>
      <c r="I123" t="str">
        <f>IF(ISNUMBER(Screener_1!G124),    Screener_1!G124, "")</f>
        <v/>
      </c>
      <c r="J123" t="str">
        <f>IF(ISNUMBER(Screener_1!H124),    Screener_1!H124, "")</f>
        <v/>
      </c>
      <c r="K123" t="str">
        <f t="shared" si="7"/>
        <v/>
      </c>
      <c r="L123" t="str">
        <f t="shared" si="8"/>
        <v/>
      </c>
      <c r="M123" s="45" t="str">
        <f>Screener_1!I124</f>
        <v/>
      </c>
      <c r="N123" t="str">
        <f>IF(Screener_1!J124="Y",1,IF(Screener_1!J124="N",0,""))</f>
        <v/>
      </c>
      <c r="O123" t="str">
        <f>IF(Screener_1!K124="Y",1,IF(Screener_1!K124="N",0,""))</f>
        <v/>
      </c>
      <c r="P123" t="str">
        <f>IF(Screener_1!L124="Y",1,IF(Screener_1!L124="N",0,""))</f>
        <v/>
      </c>
      <c r="Q123" t="str">
        <f>IF(Screener_1!M124="Y",1,IF(Screener_1!M124="N",0,""))</f>
        <v/>
      </c>
      <c r="R123" t="str">
        <f>IF(Screener_1!N124="Y",1,IF(Screener_1!N124="N",0,""))</f>
        <v/>
      </c>
      <c r="S123" t="str">
        <f>IF(Screener_1!O124="Y",1,IF(Screener_1!O124="N",0,""))</f>
        <v/>
      </c>
      <c r="T123">
        <f t="shared" si="6"/>
        <v>0</v>
      </c>
      <c r="U123" t="str">
        <f t="shared" si="9"/>
        <v/>
      </c>
      <c r="V123" t="str">
        <f t="shared" si="10"/>
        <v/>
      </c>
      <c r="W123" t="str">
        <f>Screener_1!R124</f>
        <v/>
      </c>
      <c r="X123" s="6" t="str">
        <f>IF(ISNUMBER(Screener_1!$P124),IF(ISBLANK(Screener_1!S124),"Missing",Screener_1!S124), "")</f>
        <v/>
      </c>
      <c r="Y123" s="6" t="str">
        <f>IF(ISNUMBER(Screener_1!$P124),IF(ISBLANK(Screener_1!T124),"Missing",Screener_1!T124), "")</f>
        <v/>
      </c>
      <c r="Z123" s="6" t="str">
        <f>IF(ISNUMBER(Screener_1!$P124),IF(ISBLANK(Screener_1!U124),"Missing",Screener_1!U124), "")</f>
        <v/>
      </c>
      <c r="AA123" s="6" t="str">
        <f>IF(ISTEXT(Screener_1!U124),  IF(ISBLANK(Screener_1!V124), "Missing", Screener_1!V124),"")</f>
        <v/>
      </c>
      <c r="AB123" s="6" t="str">
        <f>IF(Screener_1!U124 = "Y",  IF(ISBLANK(Screener_1!V124), "Missing", Screener_1!V124),"")</f>
        <v/>
      </c>
      <c r="AC123" s="6" t="str">
        <f xml:space="preserve"> IF((Screener_1!U124 = "Y"),   IF(ISBLANK(Screener_1!W124),"Missing",Screener_1!W124), "")</f>
        <v/>
      </c>
      <c r="AF123" s="6"/>
      <c r="AG123" s="6"/>
    </row>
    <row r="124" spans="1:33" x14ac:dyDescent="0.25">
      <c r="A124" s="125" t="str">
        <f>IF(ISNUMBER(Screener_1!A125), Screener_1!A125, "")</f>
        <v/>
      </c>
      <c r="B124" t="str">
        <f>IF(ISTEXT(Screener_1!C125), Screener_1!C125, "")</f>
        <v/>
      </c>
      <c r="F124" t="str">
        <f>IF(ISNUMBER(Screener_1!D125), Screener_1!D125, "")</f>
        <v/>
      </c>
      <c r="G124" t="str">
        <f>IF(ISNUMBER(Screener_1!E125),    Screener_1!E125, "")</f>
        <v/>
      </c>
      <c r="H124" t="str">
        <f>IF(ISNUMBER(Screener_1!F125),    Screener_1!F125, "")</f>
        <v/>
      </c>
      <c r="I124" t="str">
        <f>IF(ISNUMBER(Screener_1!G125),    Screener_1!G125, "")</f>
        <v/>
      </c>
      <c r="J124" t="str">
        <f>IF(ISNUMBER(Screener_1!H125),    Screener_1!H125, "")</f>
        <v/>
      </c>
      <c r="K124" t="str">
        <f t="shared" si="7"/>
        <v/>
      </c>
      <c r="L124" t="str">
        <f t="shared" si="8"/>
        <v/>
      </c>
      <c r="M124" s="45" t="str">
        <f>Screener_1!I125</f>
        <v/>
      </c>
      <c r="N124" t="str">
        <f>IF(Screener_1!J125="Y",1,IF(Screener_1!J125="N",0,""))</f>
        <v/>
      </c>
      <c r="O124" t="str">
        <f>IF(Screener_1!K125="Y",1,IF(Screener_1!K125="N",0,""))</f>
        <v/>
      </c>
      <c r="P124" t="str">
        <f>IF(Screener_1!L125="Y",1,IF(Screener_1!L125="N",0,""))</f>
        <v/>
      </c>
      <c r="Q124" t="str">
        <f>IF(Screener_1!M125="Y",1,IF(Screener_1!M125="N",0,""))</f>
        <v/>
      </c>
      <c r="R124" t="str">
        <f>IF(Screener_1!N125="Y",1,IF(Screener_1!N125="N",0,""))</f>
        <v/>
      </c>
      <c r="S124" t="str">
        <f>IF(Screener_1!O125="Y",1,IF(Screener_1!O125="N",0,""))</f>
        <v/>
      </c>
      <c r="T124">
        <f t="shared" si="6"/>
        <v>0</v>
      </c>
      <c r="U124" t="str">
        <f t="shared" si="9"/>
        <v/>
      </c>
      <c r="V124" t="str">
        <f t="shared" si="10"/>
        <v/>
      </c>
      <c r="W124" t="str">
        <f>Screener_1!R125</f>
        <v/>
      </c>
      <c r="X124" s="6" t="str">
        <f>IF(ISNUMBER(Screener_1!$P125),IF(ISBLANK(Screener_1!S125),"Missing",Screener_1!S125), "")</f>
        <v/>
      </c>
      <c r="Y124" s="6" t="str">
        <f>IF(ISNUMBER(Screener_1!$P125),IF(ISBLANK(Screener_1!T125),"Missing",Screener_1!T125), "")</f>
        <v/>
      </c>
      <c r="Z124" s="6" t="str">
        <f>IF(ISNUMBER(Screener_1!$P125),IF(ISBLANK(Screener_1!U125),"Missing",Screener_1!U125), "")</f>
        <v/>
      </c>
      <c r="AA124" s="6" t="str">
        <f>IF(ISTEXT(Screener_1!U125),  IF(ISBLANK(Screener_1!V125), "Missing", Screener_1!V125),"")</f>
        <v/>
      </c>
      <c r="AB124" s="6" t="str">
        <f>IF(Screener_1!U125 = "Y",  IF(ISBLANK(Screener_1!V125), "Missing", Screener_1!V125),"")</f>
        <v/>
      </c>
      <c r="AC124" s="6" t="str">
        <f xml:space="preserve"> IF((Screener_1!U125 = "Y"),   IF(ISBLANK(Screener_1!W125),"Missing",Screener_1!W125), "")</f>
        <v/>
      </c>
      <c r="AF124" s="6"/>
      <c r="AG124" s="6"/>
    </row>
    <row r="125" spans="1:33" x14ac:dyDescent="0.25">
      <c r="A125" s="125" t="str">
        <f>IF(ISNUMBER(Screener_1!A126), Screener_1!A126, "")</f>
        <v/>
      </c>
      <c r="B125" t="str">
        <f>IF(ISTEXT(Screener_1!C126), Screener_1!C126, "")</f>
        <v/>
      </c>
      <c r="F125" t="str">
        <f>IF(ISNUMBER(Screener_1!D126), Screener_1!D126, "")</f>
        <v/>
      </c>
      <c r="G125" t="str">
        <f>IF(ISNUMBER(Screener_1!E126),    Screener_1!E126, "")</f>
        <v/>
      </c>
      <c r="H125" t="str">
        <f>IF(ISNUMBER(Screener_1!F126),    Screener_1!F126, "")</f>
        <v/>
      </c>
      <c r="I125" t="str">
        <f>IF(ISNUMBER(Screener_1!G126),    Screener_1!G126, "")</f>
        <v/>
      </c>
      <c r="J125" t="str">
        <f>IF(ISNUMBER(Screener_1!H126),    Screener_1!H126, "")</f>
        <v/>
      </c>
      <c r="K125" t="str">
        <f t="shared" si="7"/>
        <v/>
      </c>
      <c r="L125" t="str">
        <f t="shared" si="8"/>
        <v/>
      </c>
      <c r="M125" s="45" t="str">
        <f>Screener_1!I126</f>
        <v/>
      </c>
      <c r="N125" t="str">
        <f>IF(Screener_1!J126="Y",1,IF(Screener_1!J126="N",0,""))</f>
        <v/>
      </c>
      <c r="O125" t="str">
        <f>IF(Screener_1!K126="Y",1,IF(Screener_1!K126="N",0,""))</f>
        <v/>
      </c>
      <c r="P125" t="str">
        <f>IF(Screener_1!L126="Y",1,IF(Screener_1!L126="N",0,""))</f>
        <v/>
      </c>
      <c r="Q125" t="str">
        <f>IF(Screener_1!M126="Y",1,IF(Screener_1!M126="N",0,""))</f>
        <v/>
      </c>
      <c r="R125" t="str">
        <f>IF(Screener_1!N126="Y",1,IF(Screener_1!N126="N",0,""))</f>
        <v/>
      </c>
      <c r="S125" t="str">
        <f>IF(Screener_1!O126="Y",1,IF(Screener_1!O126="N",0,""))</f>
        <v/>
      </c>
      <c r="T125">
        <f t="shared" si="6"/>
        <v>0</v>
      </c>
      <c r="U125" t="str">
        <f t="shared" si="9"/>
        <v/>
      </c>
      <c r="V125" t="str">
        <f t="shared" si="10"/>
        <v/>
      </c>
      <c r="W125" t="str">
        <f>Screener_1!R126</f>
        <v/>
      </c>
      <c r="X125" s="6" t="str">
        <f>IF(ISNUMBER(Screener_1!$P126),IF(ISBLANK(Screener_1!S126),"Missing",Screener_1!S126), "")</f>
        <v/>
      </c>
      <c r="Y125" s="6" t="str">
        <f>IF(ISNUMBER(Screener_1!$P126),IF(ISBLANK(Screener_1!T126),"Missing",Screener_1!T126), "")</f>
        <v/>
      </c>
      <c r="Z125" s="6" t="str">
        <f>IF(ISNUMBER(Screener_1!$P126),IF(ISBLANK(Screener_1!U126),"Missing",Screener_1!U126), "")</f>
        <v/>
      </c>
      <c r="AA125" s="6" t="str">
        <f>IF(ISTEXT(Screener_1!U126),  IF(ISBLANK(Screener_1!V126), "Missing", Screener_1!V126),"")</f>
        <v/>
      </c>
      <c r="AB125" s="6" t="str">
        <f>IF(Screener_1!U126 = "Y",  IF(ISBLANK(Screener_1!V126), "Missing", Screener_1!V126),"")</f>
        <v/>
      </c>
      <c r="AC125" s="6" t="str">
        <f xml:space="preserve"> IF((Screener_1!U126 = "Y"),   IF(ISBLANK(Screener_1!W126),"Missing",Screener_1!W126), "")</f>
        <v/>
      </c>
      <c r="AF125" s="6"/>
      <c r="AG125" s="6"/>
    </row>
    <row r="126" spans="1:33" x14ac:dyDescent="0.25">
      <c r="A126" s="125" t="str">
        <f>IF(ISNUMBER(Screener_1!A127), Screener_1!A127, "")</f>
        <v/>
      </c>
      <c r="B126" t="str">
        <f>IF(ISTEXT(Screener_1!C127), Screener_1!C127, "")</f>
        <v/>
      </c>
      <c r="F126" t="str">
        <f>IF(ISNUMBER(Screener_1!D127), Screener_1!D127, "")</f>
        <v/>
      </c>
      <c r="G126" t="str">
        <f>IF(ISNUMBER(Screener_1!E127),    Screener_1!E127, "")</f>
        <v/>
      </c>
      <c r="H126" t="str">
        <f>IF(ISNUMBER(Screener_1!F127),    Screener_1!F127, "")</f>
        <v/>
      </c>
      <c r="I126" t="str">
        <f>IF(ISNUMBER(Screener_1!G127),    Screener_1!G127, "")</f>
        <v/>
      </c>
      <c r="J126" t="str">
        <f>IF(ISNUMBER(Screener_1!H127),    Screener_1!H127, "")</f>
        <v/>
      </c>
      <c r="K126" t="str">
        <f t="shared" si="7"/>
        <v/>
      </c>
      <c r="L126" t="str">
        <f t="shared" si="8"/>
        <v/>
      </c>
      <c r="M126" s="45" t="str">
        <f>Screener_1!I127</f>
        <v/>
      </c>
      <c r="N126" t="str">
        <f>IF(Screener_1!J127="Y",1,IF(Screener_1!J127="N",0,""))</f>
        <v/>
      </c>
      <c r="O126" t="str">
        <f>IF(Screener_1!K127="Y",1,IF(Screener_1!K127="N",0,""))</f>
        <v/>
      </c>
      <c r="P126" t="str">
        <f>IF(Screener_1!L127="Y",1,IF(Screener_1!L127="N",0,""))</f>
        <v/>
      </c>
      <c r="Q126" t="str">
        <f>IF(Screener_1!M127="Y",1,IF(Screener_1!M127="N",0,""))</f>
        <v/>
      </c>
      <c r="R126" t="str">
        <f>IF(Screener_1!N127="Y",1,IF(Screener_1!N127="N",0,""))</f>
        <v/>
      </c>
      <c r="S126" t="str">
        <f>IF(Screener_1!O127="Y",1,IF(Screener_1!O127="N",0,""))</f>
        <v/>
      </c>
      <c r="T126">
        <f t="shared" si="6"/>
        <v>0</v>
      </c>
      <c r="U126" t="str">
        <f t="shared" si="9"/>
        <v/>
      </c>
      <c r="V126" t="str">
        <f t="shared" si="10"/>
        <v/>
      </c>
      <c r="W126" t="str">
        <f>Screener_1!R127</f>
        <v/>
      </c>
      <c r="X126" s="6" t="str">
        <f>IF(ISNUMBER(Screener_1!$P127),IF(ISBLANK(Screener_1!S127),"Missing",Screener_1!S127), "")</f>
        <v/>
      </c>
      <c r="Y126" s="6" t="str">
        <f>IF(ISNUMBER(Screener_1!$P127),IF(ISBLANK(Screener_1!T127),"Missing",Screener_1!T127), "")</f>
        <v/>
      </c>
      <c r="Z126" s="6" t="str">
        <f>IF(ISNUMBER(Screener_1!$P127),IF(ISBLANK(Screener_1!U127),"Missing",Screener_1!U127), "")</f>
        <v/>
      </c>
      <c r="AA126" s="6" t="str">
        <f>IF(ISTEXT(Screener_1!U127),  IF(ISBLANK(Screener_1!V127), "Missing", Screener_1!V127),"")</f>
        <v/>
      </c>
      <c r="AB126" s="6" t="str">
        <f>IF(Screener_1!U127 = "Y",  IF(ISBLANK(Screener_1!V127), "Missing", Screener_1!V127),"")</f>
        <v/>
      </c>
      <c r="AC126" s="6" t="str">
        <f xml:space="preserve"> IF((Screener_1!U127 = "Y"),   IF(ISBLANK(Screener_1!W127),"Missing",Screener_1!W127), "")</f>
        <v/>
      </c>
      <c r="AF126" s="6"/>
      <c r="AG126" s="6"/>
    </row>
    <row r="127" spans="1:33" x14ac:dyDescent="0.25">
      <c r="A127" s="125" t="str">
        <f>IF(ISNUMBER(Screener_1!A128), Screener_1!A128, "")</f>
        <v/>
      </c>
      <c r="B127" t="str">
        <f>IF(ISTEXT(Screener_1!C128), Screener_1!C128, "")</f>
        <v/>
      </c>
      <c r="F127" t="str">
        <f>IF(ISNUMBER(Screener_1!D128), Screener_1!D128, "")</f>
        <v/>
      </c>
      <c r="G127" t="str">
        <f>IF(ISNUMBER(Screener_1!E128),    Screener_1!E128, "")</f>
        <v/>
      </c>
      <c r="H127" t="str">
        <f>IF(ISNUMBER(Screener_1!F128),    Screener_1!F128, "")</f>
        <v/>
      </c>
      <c r="I127" t="str">
        <f>IF(ISNUMBER(Screener_1!G128),    Screener_1!G128, "")</f>
        <v/>
      </c>
      <c r="J127" t="str">
        <f>IF(ISNUMBER(Screener_1!H128),    Screener_1!H128, "")</f>
        <v/>
      </c>
      <c r="K127" t="str">
        <f t="shared" si="7"/>
        <v/>
      </c>
      <c r="L127" t="str">
        <f t="shared" si="8"/>
        <v/>
      </c>
      <c r="M127" s="45" t="str">
        <f>Screener_1!I128</f>
        <v/>
      </c>
      <c r="N127" t="str">
        <f>IF(Screener_1!J128="Y",1,IF(Screener_1!J128="N",0,""))</f>
        <v/>
      </c>
      <c r="O127" t="str">
        <f>IF(Screener_1!K128="Y",1,IF(Screener_1!K128="N",0,""))</f>
        <v/>
      </c>
      <c r="P127" t="str">
        <f>IF(Screener_1!L128="Y",1,IF(Screener_1!L128="N",0,""))</f>
        <v/>
      </c>
      <c r="Q127" t="str">
        <f>IF(Screener_1!M128="Y",1,IF(Screener_1!M128="N",0,""))</f>
        <v/>
      </c>
      <c r="R127" t="str">
        <f>IF(Screener_1!N128="Y",1,IF(Screener_1!N128="N",0,""))</f>
        <v/>
      </c>
      <c r="S127" t="str">
        <f>IF(Screener_1!O128="Y",1,IF(Screener_1!O128="N",0,""))</f>
        <v/>
      </c>
      <c r="T127">
        <f t="shared" si="6"/>
        <v>0</v>
      </c>
      <c r="U127" t="str">
        <f t="shared" si="9"/>
        <v/>
      </c>
      <c r="V127" t="str">
        <f t="shared" si="10"/>
        <v/>
      </c>
      <c r="W127" t="str">
        <f>Screener_1!R128</f>
        <v/>
      </c>
      <c r="X127" s="6" t="str">
        <f>IF(ISNUMBER(Screener_1!$P128),IF(ISBLANK(Screener_1!S128),"Missing",Screener_1!S128), "")</f>
        <v/>
      </c>
      <c r="Y127" s="6" t="str">
        <f>IF(ISNUMBER(Screener_1!$P128),IF(ISBLANK(Screener_1!T128),"Missing",Screener_1!T128), "")</f>
        <v/>
      </c>
      <c r="Z127" s="6" t="str">
        <f>IF(ISNUMBER(Screener_1!$P128),IF(ISBLANK(Screener_1!U128),"Missing",Screener_1!U128), "")</f>
        <v/>
      </c>
      <c r="AA127" s="6" t="str">
        <f>IF(ISTEXT(Screener_1!U128),  IF(ISBLANK(Screener_1!V128), "Missing", Screener_1!V128),"")</f>
        <v/>
      </c>
      <c r="AB127" s="6" t="str">
        <f>IF(Screener_1!U128 = "Y",  IF(ISBLANK(Screener_1!V128), "Missing", Screener_1!V128),"")</f>
        <v/>
      </c>
      <c r="AC127" s="6" t="str">
        <f xml:space="preserve"> IF((Screener_1!U128 = "Y"),   IF(ISBLANK(Screener_1!W128),"Missing",Screener_1!W128), "")</f>
        <v/>
      </c>
      <c r="AF127" s="6"/>
      <c r="AG127" s="6"/>
    </row>
    <row r="128" spans="1:33" x14ac:dyDescent="0.25">
      <c r="A128" s="125" t="str">
        <f>IF(ISNUMBER(Screener_1!A129), Screener_1!A129, "")</f>
        <v/>
      </c>
      <c r="B128" t="str">
        <f>IF(ISTEXT(Screener_1!C129), Screener_1!C129, "")</f>
        <v/>
      </c>
      <c r="F128" t="str">
        <f>IF(ISNUMBER(Screener_1!D129), Screener_1!D129, "")</f>
        <v/>
      </c>
      <c r="G128" t="str">
        <f>IF(ISNUMBER(Screener_1!E129),    Screener_1!E129, "")</f>
        <v/>
      </c>
      <c r="H128" t="str">
        <f>IF(ISNUMBER(Screener_1!F129),    Screener_1!F129, "")</f>
        <v/>
      </c>
      <c r="I128" t="str">
        <f>IF(ISNUMBER(Screener_1!G129),    Screener_1!G129, "")</f>
        <v/>
      </c>
      <c r="J128" t="str">
        <f>IF(ISNUMBER(Screener_1!H129),    Screener_1!H129, "")</f>
        <v/>
      </c>
      <c r="K128" t="str">
        <f t="shared" si="7"/>
        <v/>
      </c>
      <c r="L128" t="str">
        <f t="shared" si="8"/>
        <v/>
      </c>
      <c r="M128" s="45" t="str">
        <f>Screener_1!I129</f>
        <v/>
      </c>
      <c r="N128" t="str">
        <f>IF(Screener_1!J129="Y",1,IF(Screener_1!J129="N",0,""))</f>
        <v/>
      </c>
      <c r="O128" t="str">
        <f>IF(Screener_1!K129="Y",1,IF(Screener_1!K129="N",0,""))</f>
        <v/>
      </c>
      <c r="P128" t="str">
        <f>IF(Screener_1!L129="Y",1,IF(Screener_1!L129="N",0,""))</f>
        <v/>
      </c>
      <c r="Q128" t="str">
        <f>IF(Screener_1!M129="Y",1,IF(Screener_1!M129="N",0,""))</f>
        <v/>
      </c>
      <c r="R128" t="str">
        <f>IF(Screener_1!N129="Y",1,IF(Screener_1!N129="N",0,""))</f>
        <v/>
      </c>
      <c r="S128" t="str">
        <f>IF(Screener_1!O129="Y",1,IF(Screener_1!O129="N",0,""))</f>
        <v/>
      </c>
      <c r="T128">
        <f t="shared" si="6"/>
        <v>0</v>
      </c>
      <c r="U128" t="str">
        <f t="shared" si="9"/>
        <v/>
      </c>
      <c r="V128" t="str">
        <f t="shared" si="10"/>
        <v/>
      </c>
      <c r="W128" t="str">
        <f>Screener_1!R129</f>
        <v/>
      </c>
      <c r="X128" s="6" t="str">
        <f>IF(ISNUMBER(Screener_1!$P129),IF(ISBLANK(Screener_1!S129),"Missing",Screener_1!S129), "")</f>
        <v/>
      </c>
      <c r="Y128" s="6" t="str">
        <f>IF(ISNUMBER(Screener_1!$P129),IF(ISBLANK(Screener_1!T129),"Missing",Screener_1!T129), "")</f>
        <v/>
      </c>
      <c r="Z128" s="6" t="str">
        <f>IF(ISNUMBER(Screener_1!$P129),IF(ISBLANK(Screener_1!U129),"Missing",Screener_1!U129), "")</f>
        <v/>
      </c>
      <c r="AA128" s="6" t="str">
        <f>IF(ISTEXT(Screener_1!U129),  IF(ISBLANK(Screener_1!V129), "Missing", Screener_1!V129),"")</f>
        <v/>
      </c>
      <c r="AB128" s="6" t="str">
        <f>IF(Screener_1!U129 = "Y",  IF(ISBLANK(Screener_1!V129), "Missing", Screener_1!V129),"")</f>
        <v/>
      </c>
      <c r="AC128" s="6" t="str">
        <f xml:space="preserve"> IF((Screener_1!U129 = "Y"),   IF(ISBLANK(Screener_1!W129),"Missing",Screener_1!W129), "")</f>
        <v/>
      </c>
      <c r="AF128" s="6"/>
      <c r="AG128" s="6"/>
    </row>
    <row r="129" spans="1:33" x14ac:dyDescent="0.25">
      <c r="A129" s="125" t="str">
        <f>IF(ISNUMBER(Screener_1!A130), Screener_1!A130, "")</f>
        <v/>
      </c>
      <c r="B129" t="str">
        <f>IF(ISTEXT(Screener_1!C130), Screener_1!C130, "")</f>
        <v/>
      </c>
      <c r="F129" t="str">
        <f>IF(ISNUMBER(Screener_1!D130), Screener_1!D130, "")</f>
        <v/>
      </c>
      <c r="G129" t="str">
        <f>IF(ISNUMBER(Screener_1!E130),    Screener_1!E130, "")</f>
        <v/>
      </c>
      <c r="H129" t="str">
        <f>IF(ISNUMBER(Screener_1!F130),    Screener_1!F130, "")</f>
        <v/>
      </c>
      <c r="I129" t="str">
        <f>IF(ISNUMBER(Screener_1!G130),    Screener_1!G130, "")</f>
        <v/>
      </c>
      <c r="J129" t="str">
        <f>IF(ISNUMBER(Screener_1!H130),    Screener_1!H130, "")</f>
        <v/>
      </c>
      <c r="K129" t="str">
        <f t="shared" si="7"/>
        <v/>
      </c>
      <c r="L129" t="str">
        <f t="shared" si="8"/>
        <v/>
      </c>
      <c r="M129" s="45" t="str">
        <f>Screener_1!I130</f>
        <v/>
      </c>
      <c r="N129" t="str">
        <f>IF(Screener_1!J130="Y",1,IF(Screener_1!J130="N",0,""))</f>
        <v/>
      </c>
      <c r="O129" t="str">
        <f>IF(Screener_1!K130="Y",1,IF(Screener_1!K130="N",0,""))</f>
        <v/>
      </c>
      <c r="P129" t="str">
        <f>IF(Screener_1!L130="Y",1,IF(Screener_1!L130="N",0,""))</f>
        <v/>
      </c>
      <c r="Q129" t="str">
        <f>IF(Screener_1!M130="Y",1,IF(Screener_1!M130="N",0,""))</f>
        <v/>
      </c>
      <c r="R129" t="str">
        <f>IF(Screener_1!N130="Y",1,IF(Screener_1!N130="N",0,""))</f>
        <v/>
      </c>
      <c r="S129" t="str">
        <f>IF(Screener_1!O130="Y",1,IF(Screener_1!O130="N",0,""))</f>
        <v/>
      </c>
      <c r="T129">
        <f t="shared" si="6"/>
        <v>0</v>
      </c>
      <c r="U129" t="str">
        <f t="shared" si="9"/>
        <v/>
      </c>
      <c r="V129" t="str">
        <f t="shared" si="10"/>
        <v/>
      </c>
      <c r="W129" t="str">
        <f>Screener_1!R130</f>
        <v/>
      </c>
      <c r="X129" s="6" t="str">
        <f>IF(ISNUMBER(Screener_1!$P130),IF(ISBLANK(Screener_1!S130),"Missing",Screener_1!S130), "")</f>
        <v/>
      </c>
      <c r="Y129" s="6" t="str">
        <f>IF(ISNUMBER(Screener_1!$P130),IF(ISBLANK(Screener_1!T130),"Missing",Screener_1!T130), "")</f>
        <v/>
      </c>
      <c r="Z129" s="6" t="str">
        <f>IF(ISNUMBER(Screener_1!$P130),IF(ISBLANK(Screener_1!U130),"Missing",Screener_1!U130), "")</f>
        <v/>
      </c>
      <c r="AA129" s="6" t="str">
        <f>IF(ISTEXT(Screener_1!U130),  IF(ISBLANK(Screener_1!V130), "Missing", Screener_1!V130),"")</f>
        <v/>
      </c>
      <c r="AB129" s="6" t="str">
        <f>IF(Screener_1!U130 = "Y",  IF(ISBLANK(Screener_1!V130), "Missing", Screener_1!V130),"")</f>
        <v/>
      </c>
      <c r="AC129" s="6" t="str">
        <f xml:space="preserve"> IF((Screener_1!U130 = "Y"),   IF(ISBLANK(Screener_1!W130),"Missing",Screener_1!W130), "")</f>
        <v/>
      </c>
      <c r="AF129" s="6"/>
      <c r="AG129" s="6"/>
    </row>
    <row r="130" spans="1:33" x14ac:dyDescent="0.25">
      <c r="A130" s="125" t="str">
        <f>IF(ISNUMBER(Screener_1!A131), Screener_1!A131, "")</f>
        <v/>
      </c>
      <c r="B130" t="str">
        <f>IF(ISTEXT(Screener_1!C131), Screener_1!C131, "")</f>
        <v/>
      </c>
      <c r="F130" t="str">
        <f>IF(ISNUMBER(Screener_1!D131), Screener_1!D131, "")</f>
        <v/>
      </c>
      <c r="G130" t="str">
        <f>IF(ISNUMBER(Screener_1!E131),    Screener_1!E131, "")</f>
        <v/>
      </c>
      <c r="H130" t="str">
        <f>IF(ISNUMBER(Screener_1!F131),    Screener_1!F131, "")</f>
        <v/>
      </c>
      <c r="I130" t="str">
        <f>IF(ISNUMBER(Screener_1!G131),    Screener_1!G131, "")</f>
        <v/>
      </c>
      <c r="J130" t="str">
        <f>IF(ISNUMBER(Screener_1!H131),    Screener_1!H131, "")</f>
        <v/>
      </c>
      <c r="K130" t="str">
        <f t="shared" si="7"/>
        <v/>
      </c>
      <c r="L130" t="str">
        <f t="shared" si="8"/>
        <v/>
      </c>
      <c r="M130" s="45" t="str">
        <f>Screener_1!I131</f>
        <v/>
      </c>
      <c r="N130" t="str">
        <f>IF(Screener_1!J131="Y",1,IF(Screener_1!J131="N",0,""))</f>
        <v/>
      </c>
      <c r="O130" t="str">
        <f>IF(Screener_1!K131="Y",1,IF(Screener_1!K131="N",0,""))</f>
        <v/>
      </c>
      <c r="P130" t="str">
        <f>IF(Screener_1!L131="Y",1,IF(Screener_1!L131="N",0,""))</f>
        <v/>
      </c>
      <c r="Q130" t="str">
        <f>IF(Screener_1!M131="Y",1,IF(Screener_1!M131="N",0,""))</f>
        <v/>
      </c>
      <c r="R130" t="str">
        <f>IF(Screener_1!N131="Y",1,IF(Screener_1!N131="N",0,""))</f>
        <v/>
      </c>
      <c r="S130" t="str">
        <f>IF(Screener_1!O131="Y",1,IF(Screener_1!O131="N",0,""))</f>
        <v/>
      </c>
      <c r="T130">
        <f t="shared" si="6"/>
        <v>0</v>
      </c>
      <c r="U130" t="str">
        <f t="shared" si="9"/>
        <v/>
      </c>
      <c r="V130" t="str">
        <f t="shared" si="10"/>
        <v/>
      </c>
      <c r="W130" t="str">
        <f>Screener_1!R131</f>
        <v/>
      </c>
      <c r="X130" s="6" t="str">
        <f>IF(ISNUMBER(Screener_1!$P131),IF(ISBLANK(Screener_1!S131),"Missing",Screener_1!S131), "")</f>
        <v/>
      </c>
      <c r="Y130" s="6" t="str">
        <f>IF(ISNUMBER(Screener_1!$P131),IF(ISBLANK(Screener_1!T131),"Missing",Screener_1!T131), "")</f>
        <v/>
      </c>
      <c r="Z130" s="6" t="str">
        <f>IF(ISNUMBER(Screener_1!$P131),IF(ISBLANK(Screener_1!U131),"Missing",Screener_1!U131), "")</f>
        <v/>
      </c>
      <c r="AA130" s="6" t="str">
        <f>IF(ISTEXT(Screener_1!U131),  IF(ISBLANK(Screener_1!V131), "Missing", Screener_1!V131),"")</f>
        <v/>
      </c>
      <c r="AB130" s="6" t="str">
        <f>IF(Screener_1!U131 = "Y",  IF(ISBLANK(Screener_1!V131), "Missing", Screener_1!V131),"")</f>
        <v/>
      </c>
      <c r="AC130" s="6" t="str">
        <f xml:space="preserve"> IF((Screener_1!U131 = "Y"),   IF(ISBLANK(Screener_1!W131),"Missing",Screener_1!W131), "")</f>
        <v/>
      </c>
      <c r="AF130" s="6"/>
      <c r="AG130" s="6"/>
    </row>
    <row r="131" spans="1:33" x14ac:dyDescent="0.25">
      <c r="A131" s="125" t="str">
        <f>IF(ISNUMBER(Screener_1!A132), Screener_1!A132, "")</f>
        <v/>
      </c>
      <c r="B131" t="str">
        <f>IF(ISTEXT(Screener_1!C132), Screener_1!C132, "")</f>
        <v/>
      </c>
      <c r="F131" t="str">
        <f>IF(ISNUMBER(Screener_1!D132), Screener_1!D132, "")</f>
        <v/>
      </c>
      <c r="G131" t="str">
        <f>IF(ISNUMBER(Screener_1!E132),    Screener_1!E132, "")</f>
        <v/>
      </c>
      <c r="H131" t="str">
        <f>IF(ISNUMBER(Screener_1!F132),    Screener_1!F132, "")</f>
        <v/>
      </c>
      <c r="I131" t="str">
        <f>IF(ISNUMBER(Screener_1!G132),    Screener_1!G132, "")</f>
        <v/>
      </c>
      <c r="J131" t="str">
        <f>IF(ISNUMBER(Screener_1!H132),    Screener_1!H132, "")</f>
        <v/>
      </c>
      <c r="K131" t="str">
        <f t="shared" si="7"/>
        <v/>
      </c>
      <c r="L131" t="str">
        <f t="shared" si="8"/>
        <v/>
      </c>
      <c r="M131" s="45" t="str">
        <f>Screener_1!I132</f>
        <v/>
      </c>
      <c r="N131" t="str">
        <f>IF(Screener_1!J132="Y",1,IF(Screener_1!J132="N",0,""))</f>
        <v/>
      </c>
      <c r="O131" t="str">
        <f>IF(Screener_1!K132="Y",1,IF(Screener_1!K132="N",0,""))</f>
        <v/>
      </c>
      <c r="P131" t="str">
        <f>IF(Screener_1!L132="Y",1,IF(Screener_1!L132="N",0,""))</f>
        <v/>
      </c>
      <c r="Q131" t="str">
        <f>IF(Screener_1!M132="Y",1,IF(Screener_1!M132="N",0,""))</f>
        <v/>
      </c>
      <c r="R131" t="str">
        <f>IF(Screener_1!N132="Y",1,IF(Screener_1!N132="N",0,""))</f>
        <v/>
      </c>
      <c r="S131" t="str">
        <f>IF(Screener_1!O132="Y",1,IF(Screener_1!O132="N",0,""))</f>
        <v/>
      </c>
      <c r="T131">
        <f t="shared" si="6"/>
        <v>0</v>
      </c>
      <c r="U131" t="str">
        <f t="shared" si="9"/>
        <v/>
      </c>
      <c r="V131" t="str">
        <f t="shared" si="10"/>
        <v/>
      </c>
      <c r="W131" t="str">
        <f>Screener_1!R132</f>
        <v/>
      </c>
      <c r="X131" s="6" t="str">
        <f>IF(ISNUMBER(Screener_1!$P132),IF(ISBLANK(Screener_1!S132),"Missing",Screener_1!S132), "")</f>
        <v/>
      </c>
      <c r="Y131" s="6" t="str">
        <f>IF(ISNUMBER(Screener_1!$P132),IF(ISBLANK(Screener_1!T132),"Missing",Screener_1!T132), "")</f>
        <v/>
      </c>
      <c r="Z131" s="6" t="str">
        <f>IF(ISNUMBER(Screener_1!$P132),IF(ISBLANK(Screener_1!U132),"Missing",Screener_1!U132), "")</f>
        <v/>
      </c>
      <c r="AA131" s="6" t="str">
        <f>IF(ISTEXT(Screener_1!U132),  IF(ISBLANK(Screener_1!V132), "Missing", Screener_1!V132),"")</f>
        <v/>
      </c>
      <c r="AB131" s="6" t="str">
        <f>IF(Screener_1!U132 = "Y",  IF(ISBLANK(Screener_1!V132), "Missing", Screener_1!V132),"")</f>
        <v/>
      </c>
      <c r="AC131" s="6" t="str">
        <f xml:space="preserve"> IF((Screener_1!U132 = "Y"),   IF(ISBLANK(Screener_1!W132),"Missing",Screener_1!W132), "")</f>
        <v/>
      </c>
      <c r="AF131" s="6"/>
      <c r="AG131" s="6"/>
    </row>
    <row r="132" spans="1:33" x14ac:dyDescent="0.25">
      <c r="A132" s="125" t="str">
        <f>IF(ISNUMBER(Screener_1!A133), Screener_1!A133, "")</f>
        <v/>
      </c>
      <c r="B132" t="str">
        <f>IF(ISTEXT(Screener_1!C133), Screener_1!C133, "")</f>
        <v/>
      </c>
      <c r="F132" t="str">
        <f>IF(ISNUMBER(Screener_1!D133), Screener_1!D133, "")</f>
        <v/>
      </c>
      <c r="G132" t="str">
        <f>IF(ISNUMBER(Screener_1!E133),    Screener_1!E133, "")</f>
        <v/>
      </c>
      <c r="H132" t="str">
        <f>IF(ISNUMBER(Screener_1!F133),    Screener_1!F133, "")</f>
        <v/>
      </c>
      <c r="I132" t="str">
        <f>IF(ISNUMBER(Screener_1!G133),    Screener_1!G133, "")</f>
        <v/>
      </c>
      <c r="J132" t="str">
        <f>IF(ISNUMBER(Screener_1!H133),    Screener_1!H133, "")</f>
        <v/>
      </c>
      <c r="K132" t="str">
        <f t="shared" si="7"/>
        <v/>
      </c>
      <c r="L132" t="str">
        <f t="shared" si="8"/>
        <v/>
      </c>
      <c r="M132" s="45" t="str">
        <f>Screener_1!I133</f>
        <v/>
      </c>
      <c r="N132" t="str">
        <f>IF(Screener_1!J133="Y",1,IF(Screener_1!J133="N",0,""))</f>
        <v/>
      </c>
      <c r="O132" t="str">
        <f>IF(Screener_1!K133="Y",1,IF(Screener_1!K133="N",0,""))</f>
        <v/>
      </c>
      <c r="P132" t="str">
        <f>IF(Screener_1!L133="Y",1,IF(Screener_1!L133="N",0,""))</f>
        <v/>
      </c>
      <c r="Q132" t="str">
        <f>IF(Screener_1!M133="Y",1,IF(Screener_1!M133="N",0,""))</f>
        <v/>
      </c>
      <c r="R132" t="str">
        <f>IF(Screener_1!N133="Y",1,IF(Screener_1!N133="N",0,""))</f>
        <v/>
      </c>
      <c r="S132" t="str">
        <f>IF(Screener_1!O133="Y",1,IF(Screener_1!O133="N",0,""))</f>
        <v/>
      </c>
      <c r="T132">
        <f t="shared" si="6"/>
        <v>0</v>
      </c>
      <c r="U132" t="str">
        <f t="shared" si="9"/>
        <v/>
      </c>
      <c r="V132" t="str">
        <f t="shared" si="10"/>
        <v/>
      </c>
      <c r="W132" t="str">
        <f>Screener_1!R133</f>
        <v/>
      </c>
      <c r="X132" s="6" t="str">
        <f>IF(ISNUMBER(Screener_1!$P133),IF(ISBLANK(Screener_1!S133),"Missing",Screener_1!S133), "")</f>
        <v/>
      </c>
      <c r="Y132" s="6" t="str">
        <f>IF(ISNUMBER(Screener_1!$P133),IF(ISBLANK(Screener_1!T133),"Missing",Screener_1!T133), "")</f>
        <v/>
      </c>
      <c r="Z132" s="6" t="str">
        <f>IF(ISNUMBER(Screener_1!$P133),IF(ISBLANK(Screener_1!U133),"Missing",Screener_1!U133), "")</f>
        <v/>
      </c>
      <c r="AA132" s="6" t="str">
        <f>IF(ISTEXT(Screener_1!U133),  IF(ISBLANK(Screener_1!V133), "Missing", Screener_1!V133),"")</f>
        <v/>
      </c>
      <c r="AB132" s="6" t="str">
        <f>IF(Screener_1!U133 = "Y",  IF(ISBLANK(Screener_1!V133), "Missing", Screener_1!V133),"")</f>
        <v/>
      </c>
      <c r="AC132" s="6" t="str">
        <f xml:space="preserve"> IF((Screener_1!U133 = "Y"),   IF(ISBLANK(Screener_1!W133),"Missing",Screener_1!W133), "")</f>
        <v/>
      </c>
      <c r="AF132" s="6"/>
      <c r="AG132" s="6"/>
    </row>
    <row r="133" spans="1:33" x14ac:dyDescent="0.25">
      <c r="A133" s="125" t="str">
        <f>IF(ISNUMBER(Screener_1!A134), Screener_1!A134, "")</f>
        <v/>
      </c>
      <c r="B133" t="str">
        <f>IF(ISTEXT(Screener_1!C134), Screener_1!C134, "")</f>
        <v/>
      </c>
      <c r="F133" t="str">
        <f>IF(ISNUMBER(Screener_1!D134), Screener_1!D134, "")</f>
        <v/>
      </c>
      <c r="G133" t="str">
        <f>IF(ISNUMBER(Screener_1!E134),    Screener_1!E134, "")</f>
        <v/>
      </c>
      <c r="H133" t="str">
        <f>IF(ISNUMBER(Screener_1!F134),    Screener_1!F134, "")</f>
        <v/>
      </c>
      <c r="I133" t="str">
        <f>IF(ISNUMBER(Screener_1!G134),    Screener_1!G134, "")</f>
        <v/>
      </c>
      <c r="J133" t="str">
        <f>IF(ISNUMBER(Screener_1!H134),    Screener_1!H134, "")</f>
        <v/>
      </c>
      <c r="K133" t="str">
        <f t="shared" si="7"/>
        <v/>
      </c>
      <c r="L133" t="str">
        <f t="shared" si="8"/>
        <v/>
      </c>
      <c r="M133" s="45" t="str">
        <f>Screener_1!I134</f>
        <v/>
      </c>
      <c r="N133" t="str">
        <f>IF(Screener_1!J134="Y",1,IF(Screener_1!J134="N",0,""))</f>
        <v/>
      </c>
      <c r="O133" t="str">
        <f>IF(Screener_1!K134="Y",1,IF(Screener_1!K134="N",0,""))</f>
        <v/>
      </c>
      <c r="P133" t="str">
        <f>IF(Screener_1!L134="Y",1,IF(Screener_1!L134="N",0,""))</f>
        <v/>
      </c>
      <c r="Q133" t="str">
        <f>IF(Screener_1!M134="Y",1,IF(Screener_1!M134="N",0,""))</f>
        <v/>
      </c>
      <c r="R133" t="str">
        <f>IF(Screener_1!N134="Y",1,IF(Screener_1!N134="N",0,""))</f>
        <v/>
      </c>
      <c r="S133" t="str">
        <f>IF(Screener_1!O134="Y",1,IF(Screener_1!O134="N",0,""))</f>
        <v/>
      </c>
      <c r="T133">
        <f t="shared" si="6"/>
        <v>0</v>
      </c>
      <c r="U133" t="str">
        <f t="shared" si="9"/>
        <v/>
      </c>
      <c r="V133" t="str">
        <f t="shared" si="10"/>
        <v/>
      </c>
      <c r="W133" t="str">
        <f>Screener_1!R134</f>
        <v/>
      </c>
      <c r="X133" s="6" t="str">
        <f>IF(ISNUMBER(Screener_1!$P134),IF(ISBLANK(Screener_1!S134),"Missing",Screener_1!S134), "")</f>
        <v/>
      </c>
      <c r="Y133" s="6" t="str">
        <f>IF(ISNUMBER(Screener_1!$P134),IF(ISBLANK(Screener_1!T134),"Missing",Screener_1!T134), "")</f>
        <v/>
      </c>
      <c r="Z133" s="6" t="str">
        <f>IF(ISNUMBER(Screener_1!$P134),IF(ISBLANK(Screener_1!U134),"Missing",Screener_1!U134), "")</f>
        <v/>
      </c>
      <c r="AA133" s="6" t="str">
        <f>IF(ISTEXT(Screener_1!U134),  IF(ISBLANK(Screener_1!V134), "Missing", Screener_1!V134),"")</f>
        <v/>
      </c>
      <c r="AB133" s="6" t="str">
        <f>IF(Screener_1!U134 = "Y",  IF(ISBLANK(Screener_1!V134), "Missing", Screener_1!V134),"")</f>
        <v/>
      </c>
      <c r="AC133" s="6" t="str">
        <f xml:space="preserve"> IF((Screener_1!U134 = "Y"),   IF(ISBLANK(Screener_1!W134),"Missing",Screener_1!W134), "")</f>
        <v/>
      </c>
      <c r="AF133" s="6"/>
      <c r="AG133" s="6"/>
    </row>
    <row r="134" spans="1:33" x14ac:dyDescent="0.25">
      <c r="A134" s="125" t="str">
        <f>IF(ISNUMBER(Screener_1!A135), Screener_1!A135, "")</f>
        <v/>
      </c>
      <c r="B134" t="str">
        <f>IF(ISTEXT(Screener_1!C135), Screener_1!C135, "")</f>
        <v/>
      </c>
      <c r="F134" t="str">
        <f>IF(ISNUMBER(Screener_1!D135), Screener_1!D135, "")</f>
        <v/>
      </c>
      <c r="G134" t="str">
        <f>IF(ISNUMBER(Screener_1!E135),    Screener_1!E135, "")</f>
        <v/>
      </c>
      <c r="H134" t="str">
        <f>IF(ISNUMBER(Screener_1!F135),    Screener_1!F135, "")</f>
        <v/>
      </c>
      <c r="I134" t="str">
        <f>IF(ISNUMBER(Screener_1!G135),    Screener_1!G135, "")</f>
        <v/>
      </c>
      <c r="J134" t="str">
        <f>IF(ISNUMBER(Screener_1!H135),    Screener_1!H135, "")</f>
        <v/>
      </c>
      <c r="K134" t="str">
        <f t="shared" si="7"/>
        <v/>
      </c>
      <c r="L134" t="str">
        <f t="shared" si="8"/>
        <v/>
      </c>
      <c r="M134" s="45" t="str">
        <f>Screener_1!I135</f>
        <v/>
      </c>
      <c r="N134" t="str">
        <f>IF(Screener_1!J135="Y",1,IF(Screener_1!J135="N",0,""))</f>
        <v/>
      </c>
      <c r="O134" t="str">
        <f>IF(Screener_1!K135="Y",1,IF(Screener_1!K135="N",0,""))</f>
        <v/>
      </c>
      <c r="P134" t="str">
        <f>IF(Screener_1!L135="Y",1,IF(Screener_1!L135="N",0,""))</f>
        <v/>
      </c>
      <c r="Q134" t="str">
        <f>IF(Screener_1!M135="Y",1,IF(Screener_1!M135="N",0,""))</f>
        <v/>
      </c>
      <c r="R134" t="str">
        <f>IF(Screener_1!N135="Y",1,IF(Screener_1!N135="N",0,""))</f>
        <v/>
      </c>
      <c r="S134" t="str">
        <f>IF(Screener_1!O135="Y",1,IF(Screener_1!O135="N",0,""))</f>
        <v/>
      </c>
      <c r="T134">
        <f t="shared" si="6"/>
        <v>0</v>
      </c>
      <c r="U134" t="str">
        <f t="shared" si="9"/>
        <v/>
      </c>
      <c r="V134" t="str">
        <f t="shared" si="10"/>
        <v/>
      </c>
      <c r="W134" t="str">
        <f>Screener_1!R135</f>
        <v/>
      </c>
      <c r="X134" s="6" t="str">
        <f>IF(ISNUMBER(Screener_1!$P135),IF(ISBLANK(Screener_1!S135),"Missing",Screener_1!S135), "")</f>
        <v/>
      </c>
      <c r="Y134" s="6" t="str">
        <f>IF(ISNUMBER(Screener_1!$P135),IF(ISBLANK(Screener_1!T135),"Missing",Screener_1!T135), "")</f>
        <v/>
      </c>
      <c r="Z134" s="6" t="str">
        <f>IF(ISNUMBER(Screener_1!$P135),IF(ISBLANK(Screener_1!U135),"Missing",Screener_1!U135), "")</f>
        <v/>
      </c>
      <c r="AA134" s="6" t="str">
        <f>IF(ISTEXT(Screener_1!U135),  IF(ISBLANK(Screener_1!V135), "Missing", Screener_1!V135),"")</f>
        <v/>
      </c>
      <c r="AB134" s="6" t="str">
        <f>IF(Screener_1!U135 = "Y",  IF(ISBLANK(Screener_1!V135), "Missing", Screener_1!V135),"")</f>
        <v/>
      </c>
      <c r="AC134" s="6" t="str">
        <f xml:space="preserve"> IF((Screener_1!U135 = "Y"),   IF(ISBLANK(Screener_1!W135),"Missing",Screener_1!W135), "")</f>
        <v/>
      </c>
      <c r="AF134" s="6"/>
      <c r="AG134" s="6"/>
    </row>
    <row r="135" spans="1:33" x14ac:dyDescent="0.25">
      <c r="A135" s="125" t="str">
        <f>IF(ISNUMBER(Screener_1!A136), Screener_1!A136, "")</f>
        <v/>
      </c>
      <c r="B135" t="str">
        <f>IF(ISTEXT(Screener_1!C136), Screener_1!C136, "")</f>
        <v/>
      </c>
      <c r="F135" t="str">
        <f>IF(ISNUMBER(Screener_1!D136), Screener_1!D136, "")</f>
        <v/>
      </c>
      <c r="G135" t="str">
        <f>IF(ISNUMBER(Screener_1!E136),    Screener_1!E136, "")</f>
        <v/>
      </c>
      <c r="H135" t="str">
        <f>IF(ISNUMBER(Screener_1!F136),    Screener_1!F136, "")</f>
        <v/>
      </c>
      <c r="I135" t="str">
        <f>IF(ISNUMBER(Screener_1!G136),    Screener_1!G136, "")</f>
        <v/>
      </c>
      <c r="J135" t="str">
        <f>IF(ISNUMBER(Screener_1!H136),    Screener_1!H136, "")</f>
        <v/>
      </c>
      <c r="K135" t="str">
        <f t="shared" si="7"/>
        <v/>
      </c>
      <c r="L135" t="str">
        <f t="shared" si="8"/>
        <v/>
      </c>
      <c r="M135" s="45" t="str">
        <f>Screener_1!I136</f>
        <v/>
      </c>
      <c r="N135" t="str">
        <f>IF(Screener_1!J136="Y",1,IF(Screener_1!J136="N",0,""))</f>
        <v/>
      </c>
      <c r="O135" t="str">
        <f>IF(Screener_1!K136="Y",1,IF(Screener_1!K136="N",0,""))</f>
        <v/>
      </c>
      <c r="P135" t="str">
        <f>IF(Screener_1!L136="Y",1,IF(Screener_1!L136="N",0,""))</f>
        <v/>
      </c>
      <c r="Q135" t="str">
        <f>IF(Screener_1!M136="Y",1,IF(Screener_1!M136="N",0,""))</f>
        <v/>
      </c>
      <c r="R135" t="str">
        <f>IF(Screener_1!N136="Y",1,IF(Screener_1!N136="N",0,""))</f>
        <v/>
      </c>
      <c r="S135" t="str">
        <f>IF(Screener_1!O136="Y",1,IF(Screener_1!O136="N",0,""))</f>
        <v/>
      </c>
      <c r="T135">
        <f t="shared" ref="T135:T198" si="11">COUNT(N135:S135)</f>
        <v>0</v>
      </c>
      <c r="U135" t="str">
        <f t="shared" si="9"/>
        <v/>
      </c>
      <c r="V135" t="str">
        <f t="shared" si="10"/>
        <v/>
      </c>
      <c r="W135" t="str">
        <f>Screener_1!R136</f>
        <v/>
      </c>
      <c r="X135" s="6" t="str">
        <f>IF(ISNUMBER(Screener_1!$P136),IF(ISBLANK(Screener_1!S136),"Missing",Screener_1!S136), "")</f>
        <v/>
      </c>
      <c r="Y135" s="6" t="str">
        <f>IF(ISNUMBER(Screener_1!$P136),IF(ISBLANK(Screener_1!T136),"Missing",Screener_1!T136), "")</f>
        <v/>
      </c>
      <c r="Z135" s="6" t="str">
        <f>IF(ISNUMBER(Screener_1!$P136),IF(ISBLANK(Screener_1!U136),"Missing",Screener_1!U136), "")</f>
        <v/>
      </c>
      <c r="AA135" s="6" t="str">
        <f>IF(ISTEXT(Screener_1!U136),  IF(ISBLANK(Screener_1!V136), "Missing", Screener_1!V136),"")</f>
        <v/>
      </c>
      <c r="AB135" s="6" t="str">
        <f>IF(Screener_1!U136 = "Y",  IF(ISBLANK(Screener_1!V136), "Missing", Screener_1!V136),"")</f>
        <v/>
      </c>
      <c r="AC135" s="6" t="str">
        <f xml:space="preserve"> IF((Screener_1!U136 = "Y"),   IF(ISBLANK(Screener_1!W136),"Missing",Screener_1!W136), "")</f>
        <v/>
      </c>
      <c r="AF135" s="6"/>
      <c r="AG135" s="6"/>
    </row>
    <row r="136" spans="1:33" x14ac:dyDescent="0.25">
      <c r="A136" s="125" t="str">
        <f>IF(ISNUMBER(Screener_1!A137), Screener_1!A137, "")</f>
        <v/>
      </c>
      <c r="B136" t="str">
        <f>IF(ISTEXT(Screener_1!C137), Screener_1!C137, "")</f>
        <v/>
      </c>
      <c r="F136" t="str">
        <f>IF(ISNUMBER(Screener_1!D137), Screener_1!D137, "")</f>
        <v/>
      </c>
      <c r="G136" t="str">
        <f>IF(ISNUMBER(Screener_1!E137),    Screener_1!E137, "")</f>
        <v/>
      </c>
      <c r="H136" t="str">
        <f>IF(ISNUMBER(Screener_1!F137),    Screener_1!F137, "")</f>
        <v/>
      </c>
      <c r="I136" t="str">
        <f>IF(ISNUMBER(Screener_1!G137),    Screener_1!G137, "")</f>
        <v/>
      </c>
      <c r="J136" t="str">
        <f>IF(ISNUMBER(Screener_1!H137),    Screener_1!H137, "")</f>
        <v/>
      </c>
      <c r="K136" t="str">
        <f t="shared" ref="K136:K199" si="12" xml:space="preserve"> IF(AND(ISNUMBER(G136),ISNUMBER(H136),ISNUMBER(I136),  ISNUMBER(J136) ), (G136+H136+I136+J136),   IF(OR(ISNUMBER(G136),ISNUMBER(H136), ISNUMBER(I136), ISNUMBER(J136) ), "Incomplete", "" ))</f>
        <v/>
      </c>
      <c r="L136" t="str">
        <f t="shared" ref="L136:L199" si="13">IF(K136 = "","",   IF(SUM(G136:J136) &gt;0,"Positive","Negative"))</f>
        <v/>
      </c>
      <c r="M136" s="45" t="str">
        <f>Screener_1!I137</f>
        <v/>
      </c>
      <c r="N136" t="str">
        <f>IF(Screener_1!J137="Y",1,IF(Screener_1!J137="N",0,""))</f>
        <v/>
      </c>
      <c r="O136" t="str">
        <f>IF(Screener_1!K137="Y",1,IF(Screener_1!K137="N",0,""))</f>
        <v/>
      </c>
      <c r="P136" t="str">
        <f>IF(Screener_1!L137="Y",1,IF(Screener_1!L137="N",0,""))</f>
        <v/>
      </c>
      <c r="Q136" t="str">
        <f>IF(Screener_1!M137="Y",1,IF(Screener_1!M137="N",0,""))</f>
        <v/>
      </c>
      <c r="R136" t="str">
        <f>IF(Screener_1!N137="Y",1,IF(Screener_1!N137="N",0,""))</f>
        <v/>
      </c>
      <c r="S136" t="str">
        <f>IF(Screener_1!O137="Y",1,IF(Screener_1!O137="N",0,""))</f>
        <v/>
      </c>
      <c r="T136">
        <f t="shared" si="11"/>
        <v>0</v>
      </c>
      <c r="U136" t="str">
        <f t="shared" ref="U136:U199" si="14">IF(T136=6,SUM(N136:S136),IF(L136="Negative",IF(OR(N136=0,N136=1),N136,"Incomplete"),IF(L136="Positive","Incomplete","")))</f>
        <v/>
      </c>
      <c r="V136" t="str">
        <f t="shared" ref="V136:V199" si="15">IF( OR(L136="Negative", ISBLANK(L136) =TRUE, L136 = ""), "",IF(COUNT(N136:S136)&gt;0,IF(SUM(N136:S136)&gt;1,"Positive","Negative"),""))</f>
        <v/>
      </c>
      <c r="W136" t="str">
        <f>Screener_1!R137</f>
        <v/>
      </c>
      <c r="X136" s="6" t="str">
        <f>IF(ISNUMBER(Screener_1!$P137),IF(ISBLANK(Screener_1!S137),"Missing",Screener_1!S137), "")</f>
        <v/>
      </c>
      <c r="Y136" s="6" t="str">
        <f>IF(ISNUMBER(Screener_1!$P137),IF(ISBLANK(Screener_1!T137),"Missing",Screener_1!T137), "")</f>
        <v/>
      </c>
      <c r="Z136" s="6" t="str">
        <f>IF(ISNUMBER(Screener_1!$P137),IF(ISBLANK(Screener_1!U137),"Missing",Screener_1!U137), "")</f>
        <v/>
      </c>
      <c r="AA136" s="6" t="str">
        <f>IF(ISTEXT(Screener_1!U137),  IF(ISBLANK(Screener_1!V137), "Missing", Screener_1!V137),"")</f>
        <v/>
      </c>
      <c r="AB136" s="6" t="str">
        <f>IF(Screener_1!U137 = "Y",  IF(ISBLANK(Screener_1!V137), "Missing", Screener_1!V137),"")</f>
        <v/>
      </c>
      <c r="AC136" s="6" t="str">
        <f xml:space="preserve"> IF((Screener_1!U137 = "Y"),   IF(ISBLANK(Screener_1!W137),"Missing",Screener_1!W137), "")</f>
        <v/>
      </c>
      <c r="AF136" s="6"/>
      <c r="AG136" s="6"/>
    </row>
    <row r="137" spans="1:33" x14ac:dyDescent="0.25">
      <c r="A137" s="125" t="str">
        <f>IF(ISNUMBER(Screener_1!A138), Screener_1!A138, "")</f>
        <v/>
      </c>
      <c r="B137" t="str">
        <f>IF(ISTEXT(Screener_1!C138), Screener_1!C138, "")</f>
        <v/>
      </c>
      <c r="F137" t="str">
        <f>IF(ISNUMBER(Screener_1!D138), Screener_1!D138, "")</f>
        <v/>
      </c>
      <c r="G137" t="str">
        <f>IF(ISNUMBER(Screener_1!E138),    Screener_1!E138, "")</f>
        <v/>
      </c>
      <c r="H137" t="str">
        <f>IF(ISNUMBER(Screener_1!F138),    Screener_1!F138, "")</f>
        <v/>
      </c>
      <c r="I137" t="str">
        <f>IF(ISNUMBER(Screener_1!G138),    Screener_1!G138, "")</f>
        <v/>
      </c>
      <c r="J137" t="str">
        <f>IF(ISNUMBER(Screener_1!H138),    Screener_1!H138, "")</f>
        <v/>
      </c>
      <c r="K137" t="str">
        <f t="shared" si="12"/>
        <v/>
      </c>
      <c r="L137" t="str">
        <f t="shared" si="13"/>
        <v/>
      </c>
      <c r="M137" s="45" t="str">
        <f>Screener_1!I138</f>
        <v/>
      </c>
      <c r="N137" t="str">
        <f>IF(Screener_1!J138="Y",1,IF(Screener_1!J138="N",0,""))</f>
        <v/>
      </c>
      <c r="O137" t="str">
        <f>IF(Screener_1!K138="Y",1,IF(Screener_1!K138="N",0,""))</f>
        <v/>
      </c>
      <c r="P137" t="str">
        <f>IF(Screener_1!L138="Y",1,IF(Screener_1!L138="N",0,""))</f>
        <v/>
      </c>
      <c r="Q137" t="str">
        <f>IF(Screener_1!M138="Y",1,IF(Screener_1!M138="N",0,""))</f>
        <v/>
      </c>
      <c r="R137" t="str">
        <f>IF(Screener_1!N138="Y",1,IF(Screener_1!N138="N",0,""))</f>
        <v/>
      </c>
      <c r="S137" t="str">
        <f>IF(Screener_1!O138="Y",1,IF(Screener_1!O138="N",0,""))</f>
        <v/>
      </c>
      <c r="T137">
        <f t="shared" si="11"/>
        <v>0</v>
      </c>
      <c r="U137" t="str">
        <f t="shared" si="14"/>
        <v/>
      </c>
      <c r="V137" t="str">
        <f t="shared" si="15"/>
        <v/>
      </c>
      <c r="W137" t="str">
        <f>Screener_1!R138</f>
        <v/>
      </c>
      <c r="X137" s="6" t="str">
        <f>IF(ISNUMBER(Screener_1!$P138),IF(ISBLANK(Screener_1!S138),"Missing",Screener_1!S138), "")</f>
        <v/>
      </c>
      <c r="Y137" s="6" t="str">
        <f>IF(ISNUMBER(Screener_1!$P138),IF(ISBLANK(Screener_1!T138),"Missing",Screener_1!T138), "")</f>
        <v/>
      </c>
      <c r="Z137" s="6" t="str">
        <f>IF(ISNUMBER(Screener_1!$P138),IF(ISBLANK(Screener_1!U138),"Missing",Screener_1!U138), "")</f>
        <v/>
      </c>
      <c r="AA137" s="6" t="str">
        <f>IF(ISTEXT(Screener_1!U138),  IF(ISBLANK(Screener_1!V138), "Missing", Screener_1!V138),"")</f>
        <v/>
      </c>
      <c r="AB137" s="6" t="str">
        <f>IF(Screener_1!U138 = "Y",  IF(ISBLANK(Screener_1!V138), "Missing", Screener_1!V138),"")</f>
        <v/>
      </c>
      <c r="AC137" s="6" t="str">
        <f xml:space="preserve"> IF((Screener_1!U138 = "Y"),   IF(ISBLANK(Screener_1!W138),"Missing",Screener_1!W138), "")</f>
        <v/>
      </c>
      <c r="AF137" s="6"/>
      <c r="AG137" s="6"/>
    </row>
    <row r="138" spans="1:33" x14ac:dyDescent="0.25">
      <c r="A138" s="125" t="str">
        <f>IF(ISNUMBER(Screener_1!A139), Screener_1!A139, "")</f>
        <v/>
      </c>
      <c r="B138" t="str">
        <f>IF(ISTEXT(Screener_1!C139), Screener_1!C139, "")</f>
        <v/>
      </c>
      <c r="F138" t="str">
        <f>IF(ISNUMBER(Screener_1!D139), Screener_1!D139, "")</f>
        <v/>
      </c>
      <c r="G138" t="str">
        <f>IF(ISNUMBER(Screener_1!E139),    Screener_1!E139, "")</f>
        <v/>
      </c>
      <c r="H138" t="str">
        <f>IF(ISNUMBER(Screener_1!F139),    Screener_1!F139, "")</f>
        <v/>
      </c>
      <c r="I138" t="str">
        <f>IF(ISNUMBER(Screener_1!G139),    Screener_1!G139, "")</f>
        <v/>
      </c>
      <c r="J138" t="str">
        <f>IF(ISNUMBER(Screener_1!H139),    Screener_1!H139, "")</f>
        <v/>
      </c>
      <c r="K138" t="str">
        <f t="shared" si="12"/>
        <v/>
      </c>
      <c r="L138" t="str">
        <f t="shared" si="13"/>
        <v/>
      </c>
      <c r="M138" s="45" t="str">
        <f>Screener_1!I139</f>
        <v/>
      </c>
      <c r="N138" t="str">
        <f>IF(Screener_1!J139="Y",1,IF(Screener_1!J139="N",0,""))</f>
        <v/>
      </c>
      <c r="O138" t="str">
        <f>IF(Screener_1!K139="Y",1,IF(Screener_1!K139="N",0,""))</f>
        <v/>
      </c>
      <c r="P138" t="str">
        <f>IF(Screener_1!L139="Y",1,IF(Screener_1!L139="N",0,""))</f>
        <v/>
      </c>
      <c r="Q138" t="str">
        <f>IF(Screener_1!M139="Y",1,IF(Screener_1!M139="N",0,""))</f>
        <v/>
      </c>
      <c r="R138" t="str">
        <f>IF(Screener_1!N139="Y",1,IF(Screener_1!N139="N",0,""))</f>
        <v/>
      </c>
      <c r="S138" t="str">
        <f>IF(Screener_1!O139="Y",1,IF(Screener_1!O139="N",0,""))</f>
        <v/>
      </c>
      <c r="T138">
        <f t="shared" si="11"/>
        <v>0</v>
      </c>
      <c r="U138" t="str">
        <f t="shared" si="14"/>
        <v/>
      </c>
      <c r="V138" t="str">
        <f t="shared" si="15"/>
        <v/>
      </c>
      <c r="W138" t="str">
        <f>Screener_1!R139</f>
        <v/>
      </c>
      <c r="X138" s="6" t="str">
        <f>IF(ISNUMBER(Screener_1!$P139),IF(ISBLANK(Screener_1!S139),"Missing",Screener_1!S139), "")</f>
        <v/>
      </c>
      <c r="Y138" s="6" t="str">
        <f>IF(ISNUMBER(Screener_1!$P139),IF(ISBLANK(Screener_1!T139),"Missing",Screener_1!T139), "")</f>
        <v/>
      </c>
      <c r="Z138" s="6" t="str">
        <f>IF(ISNUMBER(Screener_1!$P139),IF(ISBLANK(Screener_1!U139),"Missing",Screener_1!U139), "")</f>
        <v/>
      </c>
      <c r="AA138" s="6" t="str">
        <f>IF(ISTEXT(Screener_1!U139),  IF(ISBLANK(Screener_1!V139), "Missing", Screener_1!V139),"")</f>
        <v/>
      </c>
      <c r="AB138" s="6" t="str">
        <f>IF(Screener_1!U139 = "Y",  IF(ISBLANK(Screener_1!V139), "Missing", Screener_1!V139),"")</f>
        <v/>
      </c>
      <c r="AC138" s="6" t="str">
        <f xml:space="preserve"> IF((Screener_1!U139 = "Y"),   IF(ISBLANK(Screener_1!W139),"Missing",Screener_1!W139), "")</f>
        <v/>
      </c>
      <c r="AF138" s="6"/>
      <c r="AG138" s="6"/>
    </row>
    <row r="139" spans="1:33" x14ac:dyDescent="0.25">
      <c r="A139" s="125" t="str">
        <f>IF(ISNUMBER(Screener_1!A140), Screener_1!A140, "")</f>
        <v/>
      </c>
      <c r="B139" t="str">
        <f>IF(ISTEXT(Screener_1!C140), Screener_1!C140, "")</f>
        <v/>
      </c>
      <c r="F139" t="str">
        <f>IF(ISNUMBER(Screener_1!D140), Screener_1!D140, "")</f>
        <v/>
      </c>
      <c r="G139" t="str">
        <f>IF(ISNUMBER(Screener_1!E140),    Screener_1!E140, "")</f>
        <v/>
      </c>
      <c r="H139" t="str">
        <f>IF(ISNUMBER(Screener_1!F140),    Screener_1!F140, "")</f>
        <v/>
      </c>
      <c r="I139" t="str">
        <f>IF(ISNUMBER(Screener_1!G140),    Screener_1!G140, "")</f>
        <v/>
      </c>
      <c r="J139" t="str">
        <f>IF(ISNUMBER(Screener_1!H140),    Screener_1!H140, "")</f>
        <v/>
      </c>
      <c r="K139" t="str">
        <f t="shared" si="12"/>
        <v/>
      </c>
      <c r="L139" t="str">
        <f t="shared" si="13"/>
        <v/>
      </c>
      <c r="M139" s="45" t="str">
        <f>Screener_1!I140</f>
        <v/>
      </c>
      <c r="N139" t="str">
        <f>IF(Screener_1!J140="Y",1,IF(Screener_1!J140="N",0,""))</f>
        <v/>
      </c>
      <c r="O139" t="str">
        <f>IF(Screener_1!K140="Y",1,IF(Screener_1!K140="N",0,""))</f>
        <v/>
      </c>
      <c r="P139" t="str">
        <f>IF(Screener_1!L140="Y",1,IF(Screener_1!L140="N",0,""))</f>
        <v/>
      </c>
      <c r="Q139" t="str">
        <f>IF(Screener_1!M140="Y",1,IF(Screener_1!M140="N",0,""))</f>
        <v/>
      </c>
      <c r="R139" t="str">
        <f>IF(Screener_1!N140="Y",1,IF(Screener_1!N140="N",0,""))</f>
        <v/>
      </c>
      <c r="S139" t="str">
        <f>IF(Screener_1!O140="Y",1,IF(Screener_1!O140="N",0,""))</f>
        <v/>
      </c>
      <c r="T139">
        <f t="shared" si="11"/>
        <v>0</v>
      </c>
      <c r="U139" t="str">
        <f t="shared" si="14"/>
        <v/>
      </c>
      <c r="V139" t="str">
        <f t="shared" si="15"/>
        <v/>
      </c>
      <c r="W139" t="str">
        <f>Screener_1!R140</f>
        <v/>
      </c>
      <c r="X139" s="6" t="str">
        <f>IF(ISNUMBER(Screener_1!$P140),IF(ISBLANK(Screener_1!S140),"Missing",Screener_1!S140), "")</f>
        <v/>
      </c>
      <c r="Y139" s="6" t="str">
        <f>IF(ISNUMBER(Screener_1!$P140),IF(ISBLANK(Screener_1!T140),"Missing",Screener_1!T140), "")</f>
        <v/>
      </c>
      <c r="Z139" s="6" t="str">
        <f>IF(ISNUMBER(Screener_1!$P140),IF(ISBLANK(Screener_1!U140),"Missing",Screener_1!U140), "")</f>
        <v/>
      </c>
      <c r="AA139" s="6" t="str">
        <f>IF(ISTEXT(Screener_1!U140),  IF(ISBLANK(Screener_1!V140), "Missing", Screener_1!V140),"")</f>
        <v/>
      </c>
      <c r="AB139" s="6" t="str">
        <f>IF(Screener_1!U140 = "Y",  IF(ISBLANK(Screener_1!V140), "Missing", Screener_1!V140),"")</f>
        <v/>
      </c>
      <c r="AC139" s="6" t="str">
        <f xml:space="preserve"> IF((Screener_1!U140 = "Y"),   IF(ISBLANK(Screener_1!W140),"Missing",Screener_1!W140), "")</f>
        <v/>
      </c>
      <c r="AF139" s="6"/>
      <c r="AG139" s="6"/>
    </row>
    <row r="140" spans="1:33" x14ac:dyDescent="0.25">
      <c r="A140" s="125" t="str">
        <f>IF(ISNUMBER(Screener_1!A141), Screener_1!A141, "")</f>
        <v/>
      </c>
      <c r="B140" t="str">
        <f>IF(ISTEXT(Screener_1!C141), Screener_1!C141, "")</f>
        <v/>
      </c>
      <c r="F140" t="str">
        <f>IF(ISNUMBER(Screener_1!D141), Screener_1!D141, "")</f>
        <v/>
      </c>
      <c r="G140" t="str">
        <f>IF(ISNUMBER(Screener_1!E141),    Screener_1!E141, "")</f>
        <v/>
      </c>
      <c r="H140" t="str">
        <f>IF(ISNUMBER(Screener_1!F141),    Screener_1!F141, "")</f>
        <v/>
      </c>
      <c r="I140" t="str">
        <f>IF(ISNUMBER(Screener_1!G141),    Screener_1!G141, "")</f>
        <v/>
      </c>
      <c r="J140" t="str">
        <f>IF(ISNUMBER(Screener_1!H141),    Screener_1!H141, "")</f>
        <v/>
      </c>
      <c r="K140" t="str">
        <f t="shared" si="12"/>
        <v/>
      </c>
      <c r="L140" t="str">
        <f t="shared" si="13"/>
        <v/>
      </c>
      <c r="M140" s="45" t="str">
        <f>Screener_1!I141</f>
        <v/>
      </c>
      <c r="N140" t="str">
        <f>IF(Screener_1!J141="Y",1,IF(Screener_1!J141="N",0,""))</f>
        <v/>
      </c>
      <c r="O140" t="str">
        <f>IF(Screener_1!K141="Y",1,IF(Screener_1!K141="N",0,""))</f>
        <v/>
      </c>
      <c r="P140" t="str">
        <f>IF(Screener_1!L141="Y",1,IF(Screener_1!L141="N",0,""))</f>
        <v/>
      </c>
      <c r="Q140" t="str">
        <f>IF(Screener_1!M141="Y",1,IF(Screener_1!M141="N",0,""))</f>
        <v/>
      </c>
      <c r="R140" t="str">
        <f>IF(Screener_1!N141="Y",1,IF(Screener_1!N141="N",0,""))</f>
        <v/>
      </c>
      <c r="S140" t="str">
        <f>IF(Screener_1!O141="Y",1,IF(Screener_1!O141="N",0,""))</f>
        <v/>
      </c>
      <c r="T140">
        <f t="shared" si="11"/>
        <v>0</v>
      </c>
      <c r="U140" t="str">
        <f t="shared" si="14"/>
        <v/>
      </c>
      <c r="V140" t="str">
        <f t="shared" si="15"/>
        <v/>
      </c>
      <c r="W140" t="str">
        <f>Screener_1!R141</f>
        <v/>
      </c>
      <c r="X140" s="6" t="str">
        <f>IF(ISNUMBER(Screener_1!$P141),IF(ISBLANK(Screener_1!S141),"Missing",Screener_1!S141), "")</f>
        <v/>
      </c>
      <c r="Y140" s="6" t="str">
        <f>IF(ISNUMBER(Screener_1!$P141),IF(ISBLANK(Screener_1!T141),"Missing",Screener_1!T141), "")</f>
        <v/>
      </c>
      <c r="Z140" s="6" t="str">
        <f>IF(ISNUMBER(Screener_1!$P141),IF(ISBLANK(Screener_1!U141),"Missing",Screener_1!U141), "")</f>
        <v/>
      </c>
      <c r="AA140" s="6" t="str">
        <f>IF(ISTEXT(Screener_1!U141),  IF(ISBLANK(Screener_1!V141), "Missing", Screener_1!V141),"")</f>
        <v/>
      </c>
      <c r="AB140" s="6" t="str">
        <f>IF(Screener_1!U141 = "Y",  IF(ISBLANK(Screener_1!V141), "Missing", Screener_1!V141),"")</f>
        <v/>
      </c>
      <c r="AC140" s="6" t="str">
        <f xml:space="preserve"> IF((Screener_1!U141 = "Y"),   IF(ISBLANK(Screener_1!W141),"Missing",Screener_1!W141), "")</f>
        <v/>
      </c>
      <c r="AF140" s="6"/>
      <c r="AG140" s="6"/>
    </row>
    <row r="141" spans="1:33" x14ac:dyDescent="0.25">
      <c r="A141" s="125" t="str">
        <f>IF(ISNUMBER(Screener_1!A142), Screener_1!A142, "")</f>
        <v/>
      </c>
      <c r="B141" t="str">
        <f>IF(ISTEXT(Screener_1!C142), Screener_1!C142, "")</f>
        <v/>
      </c>
      <c r="F141" t="str">
        <f>IF(ISNUMBER(Screener_1!D142), Screener_1!D142, "")</f>
        <v/>
      </c>
      <c r="G141" t="str">
        <f>IF(ISNUMBER(Screener_1!E142),    Screener_1!E142, "")</f>
        <v/>
      </c>
      <c r="H141" t="str">
        <f>IF(ISNUMBER(Screener_1!F142),    Screener_1!F142, "")</f>
        <v/>
      </c>
      <c r="I141" t="str">
        <f>IF(ISNUMBER(Screener_1!G142),    Screener_1!G142, "")</f>
        <v/>
      </c>
      <c r="J141" t="str">
        <f>IF(ISNUMBER(Screener_1!H142),    Screener_1!H142, "")</f>
        <v/>
      </c>
      <c r="K141" t="str">
        <f t="shared" si="12"/>
        <v/>
      </c>
      <c r="L141" t="str">
        <f t="shared" si="13"/>
        <v/>
      </c>
      <c r="M141" s="45" t="str">
        <f>Screener_1!I142</f>
        <v/>
      </c>
      <c r="N141" t="str">
        <f>IF(Screener_1!J142="Y",1,IF(Screener_1!J142="N",0,""))</f>
        <v/>
      </c>
      <c r="O141" t="str">
        <f>IF(Screener_1!K142="Y",1,IF(Screener_1!K142="N",0,""))</f>
        <v/>
      </c>
      <c r="P141" t="str">
        <f>IF(Screener_1!L142="Y",1,IF(Screener_1!L142="N",0,""))</f>
        <v/>
      </c>
      <c r="Q141" t="str">
        <f>IF(Screener_1!M142="Y",1,IF(Screener_1!M142="N",0,""))</f>
        <v/>
      </c>
      <c r="R141" t="str">
        <f>IF(Screener_1!N142="Y",1,IF(Screener_1!N142="N",0,""))</f>
        <v/>
      </c>
      <c r="S141" t="str">
        <f>IF(Screener_1!O142="Y",1,IF(Screener_1!O142="N",0,""))</f>
        <v/>
      </c>
      <c r="T141">
        <f t="shared" si="11"/>
        <v>0</v>
      </c>
      <c r="U141" t="str">
        <f t="shared" si="14"/>
        <v/>
      </c>
      <c r="V141" t="str">
        <f t="shared" si="15"/>
        <v/>
      </c>
      <c r="W141" t="str">
        <f>Screener_1!R142</f>
        <v/>
      </c>
      <c r="X141" s="6" t="str">
        <f>IF(ISNUMBER(Screener_1!$P142),IF(ISBLANK(Screener_1!S142),"Missing",Screener_1!S142), "")</f>
        <v/>
      </c>
      <c r="Y141" s="6" t="str">
        <f>IF(ISNUMBER(Screener_1!$P142),IF(ISBLANK(Screener_1!T142),"Missing",Screener_1!T142), "")</f>
        <v/>
      </c>
      <c r="Z141" s="6" t="str">
        <f>IF(ISNUMBER(Screener_1!$P142),IF(ISBLANK(Screener_1!U142),"Missing",Screener_1!U142), "")</f>
        <v/>
      </c>
      <c r="AA141" s="6" t="str">
        <f>IF(ISTEXT(Screener_1!U142),  IF(ISBLANK(Screener_1!V142), "Missing", Screener_1!V142),"")</f>
        <v/>
      </c>
      <c r="AB141" s="6" t="str">
        <f>IF(Screener_1!U142 = "Y",  IF(ISBLANK(Screener_1!V142), "Missing", Screener_1!V142),"")</f>
        <v/>
      </c>
      <c r="AC141" s="6" t="str">
        <f xml:space="preserve"> IF((Screener_1!U142 = "Y"),   IF(ISBLANK(Screener_1!W142),"Missing",Screener_1!W142), "")</f>
        <v/>
      </c>
      <c r="AF141" s="6"/>
      <c r="AG141" s="6"/>
    </row>
    <row r="142" spans="1:33" x14ac:dyDescent="0.25">
      <c r="A142" s="125" t="str">
        <f>IF(ISNUMBER(Screener_1!A143), Screener_1!A143, "")</f>
        <v/>
      </c>
      <c r="B142" t="str">
        <f>IF(ISTEXT(Screener_1!C143), Screener_1!C143, "")</f>
        <v/>
      </c>
      <c r="F142" t="str">
        <f>IF(ISNUMBER(Screener_1!D143), Screener_1!D143, "")</f>
        <v/>
      </c>
      <c r="G142" t="str">
        <f>IF(ISNUMBER(Screener_1!E143),    Screener_1!E143, "")</f>
        <v/>
      </c>
      <c r="H142" t="str">
        <f>IF(ISNUMBER(Screener_1!F143),    Screener_1!F143, "")</f>
        <v/>
      </c>
      <c r="I142" t="str">
        <f>IF(ISNUMBER(Screener_1!G143),    Screener_1!G143, "")</f>
        <v/>
      </c>
      <c r="J142" t="str">
        <f>IF(ISNUMBER(Screener_1!H143),    Screener_1!H143, "")</f>
        <v/>
      </c>
      <c r="K142" t="str">
        <f t="shared" si="12"/>
        <v/>
      </c>
      <c r="L142" t="str">
        <f t="shared" si="13"/>
        <v/>
      </c>
      <c r="M142" s="45" t="str">
        <f>Screener_1!I143</f>
        <v/>
      </c>
      <c r="N142" t="str">
        <f>IF(Screener_1!J143="Y",1,IF(Screener_1!J143="N",0,""))</f>
        <v/>
      </c>
      <c r="O142" t="str">
        <f>IF(Screener_1!K143="Y",1,IF(Screener_1!K143="N",0,""))</f>
        <v/>
      </c>
      <c r="P142" t="str">
        <f>IF(Screener_1!L143="Y",1,IF(Screener_1!L143="N",0,""))</f>
        <v/>
      </c>
      <c r="Q142" t="str">
        <f>IF(Screener_1!M143="Y",1,IF(Screener_1!M143="N",0,""))</f>
        <v/>
      </c>
      <c r="R142" t="str">
        <f>IF(Screener_1!N143="Y",1,IF(Screener_1!N143="N",0,""))</f>
        <v/>
      </c>
      <c r="S142" t="str">
        <f>IF(Screener_1!O143="Y",1,IF(Screener_1!O143="N",0,""))</f>
        <v/>
      </c>
      <c r="T142">
        <f t="shared" si="11"/>
        <v>0</v>
      </c>
      <c r="U142" t="str">
        <f t="shared" si="14"/>
        <v/>
      </c>
      <c r="V142" t="str">
        <f t="shared" si="15"/>
        <v/>
      </c>
      <c r="W142" t="str">
        <f>Screener_1!R143</f>
        <v/>
      </c>
      <c r="X142" s="6" t="str">
        <f>IF(ISNUMBER(Screener_1!$P143),IF(ISBLANK(Screener_1!S143),"Missing",Screener_1!S143), "")</f>
        <v/>
      </c>
      <c r="Y142" s="6" t="str">
        <f>IF(ISNUMBER(Screener_1!$P143),IF(ISBLANK(Screener_1!T143),"Missing",Screener_1!T143), "")</f>
        <v/>
      </c>
      <c r="Z142" s="6" t="str">
        <f>IF(ISNUMBER(Screener_1!$P143),IF(ISBLANK(Screener_1!U143),"Missing",Screener_1!U143), "")</f>
        <v/>
      </c>
      <c r="AA142" s="6" t="str">
        <f>IF(ISTEXT(Screener_1!U143),  IF(ISBLANK(Screener_1!V143), "Missing", Screener_1!V143),"")</f>
        <v/>
      </c>
      <c r="AB142" s="6" t="str">
        <f>IF(Screener_1!U143 = "Y",  IF(ISBLANK(Screener_1!V143), "Missing", Screener_1!V143),"")</f>
        <v/>
      </c>
      <c r="AC142" s="6" t="str">
        <f xml:space="preserve"> IF((Screener_1!U143 = "Y"),   IF(ISBLANK(Screener_1!W143),"Missing",Screener_1!W143), "")</f>
        <v/>
      </c>
      <c r="AF142" s="6"/>
      <c r="AG142" s="6"/>
    </row>
    <row r="143" spans="1:33" x14ac:dyDescent="0.25">
      <c r="A143" s="125" t="str">
        <f>IF(ISNUMBER(Screener_1!A144), Screener_1!A144, "")</f>
        <v/>
      </c>
      <c r="B143" t="str">
        <f>IF(ISTEXT(Screener_1!C144), Screener_1!C144, "")</f>
        <v/>
      </c>
      <c r="F143" t="str">
        <f>IF(ISNUMBER(Screener_1!D144), Screener_1!D144, "")</f>
        <v/>
      </c>
      <c r="G143" t="str">
        <f>IF(ISNUMBER(Screener_1!E144),    Screener_1!E144, "")</f>
        <v/>
      </c>
      <c r="H143" t="str">
        <f>IF(ISNUMBER(Screener_1!F144),    Screener_1!F144, "")</f>
        <v/>
      </c>
      <c r="I143" t="str">
        <f>IF(ISNUMBER(Screener_1!G144),    Screener_1!G144, "")</f>
        <v/>
      </c>
      <c r="J143" t="str">
        <f>IF(ISNUMBER(Screener_1!H144),    Screener_1!H144, "")</f>
        <v/>
      </c>
      <c r="K143" t="str">
        <f t="shared" si="12"/>
        <v/>
      </c>
      <c r="L143" t="str">
        <f t="shared" si="13"/>
        <v/>
      </c>
      <c r="M143" s="45" t="str">
        <f>Screener_1!I144</f>
        <v/>
      </c>
      <c r="N143" t="str">
        <f>IF(Screener_1!J144="Y",1,IF(Screener_1!J144="N",0,""))</f>
        <v/>
      </c>
      <c r="O143" t="str">
        <f>IF(Screener_1!K144="Y",1,IF(Screener_1!K144="N",0,""))</f>
        <v/>
      </c>
      <c r="P143" t="str">
        <f>IF(Screener_1!L144="Y",1,IF(Screener_1!L144="N",0,""))</f>
        <v/>
      </c>
      <c r="Q143" t="str">
        <f>IF(Screener_1!M144="Y",1,IF(Screener_1!M144="N",0,""))</f>
        <v/>
      </c>
      <c r="R143" t="str">
        <f>IF(Screener_1!N144="Y",1,IF(Screener_1!N144="N",0,""))</f>
        <v/>
      </c>
      <c r="S143" t="str">
        <f>IF(Screener_1!O144="Y",1,IF(Screener_1!O144="N",0,""))</f>
        <v/>
      </c>
      <c r="T143">
        <f t="shared" si="11"/>
        <v>0</v>
      </c>
      <c r="U143" t="str">
        <f t="shared" si="14"/>
        <v/>
      </c>
      <c r="V143" t="str">
        <f t="shared" si="15"/>
        <v/>
      </c>
      <c r="W143" t="str">
        <f>Screener_1!R144</f>
        <v/>
      </c>
      <c r="X143" s="6" t="str">
        <f>IF(ISNUMBER(Screener_1!$P144),IF(ISBLANK(Screener_1!S144),"Missing",Screener_1!S144), "")</f>
        <v/>
      </c>
      <c r="Y143" s="6" t="str">
        <f>IF(ISNUMBER(Screener_1!$P144),IF(ISBLANK(Screener_1!T144),"Missing",Screener_1!T144), "")</f>
        <v/>
      </c>
      <c r="Z143" s="6" t="str">
        <f>IF(ISNUMBER(Screener_1!$P144),IF(ISBLANK(Screener_1!U144),"Missing",Screener_1!U144), "")</f>
        <v/>
      </c>
      <c r="AA143" s="6" t="str">
        <f>IF(ISTEXT(Screener_1!U144),  IF(ISBLANK(Screener_1!V144), "Missing", Screener_1!V144),"")</f>
        <v/>
      </c>
      <c r="AB143" s="6" t="str">
        <f>IF(Screener_1!U144 = "Y",  IF(ISBLANK(Screener_1!V144), "Missing", Screener_1!V144),"")</f>
        <v/>
      </c>
      <c r="AC143" s="6" t="str">
        <f xml:space="preserve"> IF((Screener_1!U144 = "Y"),   IF(ISBLANK(Screener_1!W144),"Missing",Screener_1!W144), "")</f>
        <v/>
      </c>
      <c r="AF143" s="6"/>
      <c r="AG143" s="6"/>
    </row>
    <row r="144" spans="1:33" x14ac:dyDescent="0.25">
      <c r="A144" s="125" t="str">
        <f>IF(ISNUMBER(Screener_1!A145), Screener_1!A145, "")</f>
        <v/>
      </c>
      <c r="B144" t="str">
        <f>IF(ISTEXT(Screener_1!C145), Screener_1!C145, "")</f>
        <v/>
      </c>
      <c r="F144" t="str">
        <f>IF(ISNUMBER(Screener_1!D145), Screener_1!D145, "")</f>
        <v/>
      </c>
      <c r="G144" t="str">
        <f>IF(ISNUMBER(Screener_1!E145),    Screener_1!E145, "")</f>
        <v/>
      </c>
      <c r="H144" t="str">
        <f>IF(ISNUMBER(Screener_1!F145),    Screener_1!F145, "")</f>
        <v/>
      </c>
      <c r="I144" t="str">
        <f>IF(ISNUMBER(Screener_1!G145),    Screener_1!G145, "")</f>
        <v/>
      </c>
      <c r="J144" t="str">
        <f>IF(ISNUMBER(Screener_1!H145),    Screener_1!H145, "")</f>
        <v/>
      </c>
      <c r="K144" t="str">
        <f t="shared" si="12"/>
        <v/>
      </c>
      <c r="L144" t="str">
        <f t="shared" si="13"/>
        <v/>
      </c>
      <c r="M144" s="45" t="str">
        <f>Screener_1!I145</f>
        <v/>
      </c>
      <c r="N144" t="str">
        <f>IF(Screener_1!J145="Y",1,IF(Screener_1!J145="N",0,""))</f>
        <v/>
      </c>
      <c r="O144" t="str">
        <f>IF(Screener_1!K145="Y",1,IF(Screener_1!K145="N",0,""))</f>
        <v/>
      </c>
      <c r="P144" t="str">
        <f>IF(Screener_1!L145="Y",1,IF(Screener_1!L145="N",0,""))</f>
        <v/>
      </c>
      <c r="Q144" t="str">
        <f>IF(Screener_1!M145="Y",1,IF(Screener_1!M145="N",0,""))</f>
        <v/>
      </c>
      <c r="R144" t="str">
        <f>IF(Screener_1!N145="Y",1,IF(Screener_1!N145="N",0,""))</f>
        <v/>
      </c>
      <c r="S144" t="str">
        <f>IF(Screener_1!O145="Y",1,IF(Screener_1!O145="N",0,""))</f>
        <v/>
      </c>
      <c r="T144">
        <f t="shared" si="11"/>
        <v>0</v>
      </c>
      <c r="U144" t="str">
        <f t="shared" si="14"/>
        <v/>
      </c>
      <c r="V144" t="str">
        <f t="shared" si="15"/>
        <v/>
      </c>
      <c r="W144" t="str">
        <f>Screener_1!R145</f>
        <v/>
      </c>
      <c r="X144" s="6" t="str">
        <f>IF(ISNUMBER(Screener_1!$P145),IF(ISBLANK(Screener_1!S145),"Missing",Screener_1!S145), "")</f>
        <v/>
      </c>
      <c r="Y144" s="6" t="str">
        <f>IF(ISNUMBER(Screener_1!$P145),IF(ISBLANK(Screener_1!T145),"Missing",Screener_1!T145), "")</f>
        <v/>
      </c>
      <c r="Z144" s="6" t="str">
        <f>IF(ISNUMBER(Screener_1!$P145),IF(ISBLANK(Screener_1!U145),"Missing",Screener_1!U145), "")</f>
        <v/>
      </c>
      <c r="AA144" s="6" t="str">
        <f>IF(ISTEXT(Screener_1!U145),  IF(ISBLANK(Screener_1!V145), "Missing", Screener_1!V145),"")</f>
        <v/>
      </c>
      <c r="AB144" s="6" t="str">
        <f>IF(Screener_1!U145 = "Y",  IF(ISBLANK(Screener_1!V145), "Missing", Screener_1!V145),"")</f>
        <v/>
      </c>
      <c r="AC144" s="6" t="str">
        <f xml:space="preserve"> IF((Screener_1!U145 = "Y"),   IF(ISBLANK(Screener_1!W145),"Missing",Screener_1!W145), "")</f>
        <v/>
      </c>
      <c r="AF144" s="6"/>
      <c r="AG144" s="6"/>
    </row>
    <row r="145" spans="1:33" x14ac:dyDescent="0.25">
      <c r="A145" s="125" t="str">
        <f>IF(ISNUMBER(Screener_1!A146), Screener_1!A146, "")</f>
        <v/>
      </c>
      <c r="B145" t="str">
        <f>IF(ISTEXT(Screener_1!C146), Screener_1!C146, "")</f>
        <v/>
      </c>
      <c r="F145" t="str">
        <f>IF(ISNUMBER(Screener_1!D146), Screener_1!D146, "")</f>
        <v/>
      </c>
      <c r="G145" t="str">
        <f>IF(ISNUMBER(Screener_1!E146),    Screener_1!E146, "")</f>
        <v/>
      </c>
      <c r="H145" t="str">
        <f>IF(ISNUMBER(Screener_1!F146),    Screener_1!F146, "")</f>
        <v/>
      </c>
      <c r="I145" t="str">
        <f>IF(ISNUMBER(Screener_1!G146),    Screener_1!G146, "")</f>
        <v/>
      </c>
      <c r="J145" t="str">
        <f>IF(ISNUMBER(Screener_1!H146),    Screener_1!H146, "")</f>
        <v/>
      </c>
      <c r="K145" t="str">
        <f t="shared" si="12"/>
        <v/>
      </c>
      <c r="L145" t="str">
        <f t="shared" si="13"/>
        <v/>
      </c>
      <c r="M145" s="45" t="str">
        <f>Screener_1!I146</f>
        <v/>
      </c>
      <c r="N145" t="str">
        <f>IF(Screener_1!J146="Y",1,IF(Screener_1!J146="N",0,""))</f>
        <v/>
      </c>
      <c r="O145" t="str">
        <f>IF(Screener_1!K146="Y",1,IF(Screener_1!K146="N",0,""))</f>
        <v/>
      </c>
      <c r="P145" t="str">
        <f>IF(Screener_1!L146="Y",1,IF(Screener_1!L146="N",0,""))</f>
        <v/>
      </c>
      <c r="Q145" t="str">
        <f>IF(Screener_1!M146="Y",1,IF(Screener_1!M146="N",0,""))</f>
        <v/>
      </c>
      <c r="R145" t="str">
        <f>IF(Screener_1!N146="Y",1,IF(Screener_1!N146="N",0,""))</f>
        <v/>
      </c>
      <c r="S145" t="str">
        <f>IF(Screener_1!O146="Y",1,IF(Screener_1!O146="N",0,""))</f>
        <v/>
      </c>
      <c r="T145">
        <f t="shared" si="11"/>
        <v>0</v>
      </c>
      <c r="U145" t="str">
        <f t="shared" si="14"/>
        <v/>
      </c>
      <c r="V145" t="str">
        <f t="shared" si="15"/>
        <v/>
      </c>
      <c r="W145" t="str">
        <f>Screener_1!R146</f>
        <v/>
      </c>
      <c r="X145" s="6" t="str">
        <f>IF(ISNUMBER(Screener_1!$P146),IF(ISBLANK(Screener_1!S146),"Missing",Screener_1!S146), "")</f>
        <v/>
      </c>
      <c r="Y145" s="6" t="str">
        <f>IF(ISNUMBER(Screener_1!$P146),IF(ISBLANK(Screener_1!T146),"Missing",Screener_1!T146), "")</f>
        <v/>
      </c>
      <c r="Z145" s="6" t="str">
        <f>IF(ISNUMBER(Screener_1!$P146),IF(ISBLANK(Screener_1!U146),"Missing",Screener_1!U146), "")</f>
        <v/>
      </c>
      <c r="AA145" s="6" t="str">
        <f>IF(ISTEXT(Screener_1!U146),  IF(ISBLANK(Screener_1!V146), "Missing", Screener_1!V146),"")</f>
        <v/>
      </c>
      <c r="AB145" s="6" t="str">
        <f>IF(Screener_1!U146 = "Y",  IF(ISBLANK(Screener_1!V146), "Missing", Screener_1!V146),"")</f>
        <v/>
      </c>
      <c r="AC145" s="6" t="str">
        <f xml:space="preserve"> IF((Screener_1!U146 = "Y"),   IF(ISBLANK(Screener_1!W146),"Missing",Screener_1!W146), "")</f>
        <v/>
      </c>
      <c r="AF145" s="6"/>
      <c r="AG145" s="6"/>
    </row>
    <row r="146" spans="1:33" x14ac:dyDescent="0.25">
      <c r="A146" s="125" t="str">
        <f>IF(ISNUMBER(Screener_1!A147), Screener_1!A147, "")</f>
        <v/>
      </c>
      <c r="B146" t="str">
        <f>IF(ISTEXT(Screener_1!C147), Screener_1!C147, "")</f>
        <v/>
      </c>
      <c r="F146" t="str">
        <f>IF(ISNUMBER(Screener_1!D147), Screener_1!D147, "")</f>
        <v/>
      </c>
      <c r="G146" t="str">
        <f>IF(ISNUMBER(Screener_1!E147),    Screener_1!E147, "")</f>
        <v/>
      </c>
      <c r="H146" t="str">
        <f>IF(ISNUMBER(Screener_1!F147),    Screener_1!F147, "")</f>
        <v/>
      </c>
      <c r="I146" t="str">
        <f>IF(ISNUMBER(Screener_1!G147),    Screener_1!G147, "")</f>
        <v/>
      </c>
      <c r="J146" t="str">
        <f>IF(ISNUMBER(Screener_1!H147),    Screener_1!H147, "")</f>
        <v/>
      </c>
      <c r="K146" t="str">
        <f t="shared" si="12"/>
        <v/>
      </c>
      <c r="L146" t="str">
        <f t="shared" si="13"/>
        <v/>
      </c>
      <c r="M146" s="45" t="str">
        <f>Screener_1!I147</f>
        <v/>
      </c>
      <c r="N146" t="str">
        <f>IF(Screener_1!J147="Y",1,IF(Screener_1!J147="N",0,""))</f>
        <v/>
      </c>
      <c r="O146" t="str">
        <f>IF(Screener_1!K147="Y",1,IF(Screener_1!K147="N",0,""))</f>
        <v/>
      </c>
      <c r="P146" t="str">
        <f>IF(Screener_1!L147="Y",1,IF(Screener_1!L147="N",0,""))</f>
        <v/>
      </c>
      <c r="Q146" t="str">
        <f>IF(Screener_1!M147="Y",1,IF(Screener_1!M147="N",0,""))</f>
        <v/>
      </c>
      <c r="R146" t="str">
        <f>IF(Screener_1!N147="Y",1,IF(Screener_1!N147="N",0,""))</f>
        <v/>
      </c>
      <c r="S146" t="str">
        <f>IF(Screener_1!O147="Y",1,IF(Screener_1!O147="N",0,""))</f>
        <v/>
      </c>
      <c r="T146">
        <f t="shared" si="11"/>
        <v>0</v>
      </c>
      <c r="U146" t="str">
        <f t="shared" si="14"/>
        <v/>
      </c>
      <c r="V146" t="str">
        <f t="shared" si="15"/>
        <v/>
      </c>
      <c r="W146" t="str">
        <f>Screener_1!R147</f>
        <v/>
      </c>
      <c r="X146" s="6" t="str">
        <f>IF(ISNUMBER(Screener_1!$P147),IF(ISBLANK(Screener_1!S147),"Missing",Screener_1!S147), "")</f>
        <v/>
      </c>
      <c r="Y146" s="6" t="str">
        <f>IF(ISNUMBER(Screener_1!$P147),IF(ISBLANK(Screener_1!T147),"Missing",Screener_1!T147), "")</f>
        <v/>
      </c>
      <c r="Z146" s="6" t="str">
        <f>IF(ISNUMBER(Screener_1!$P147),IF(ISBLANK(Screener_1!U147),"Missing",Screener_1!U147), "")</f>
        <v/>
      </c>
      <c r="AA146" s="6" t="str">
        <f>IF(ISTEXT(Screener_1!U147),  IF(ISBLANK(Screener_1!V147), "Missing", Screener_1!V147),"")</f>
        <v/>
      </c>
      <c r="AB146" s="6" t="str">
        <f>IF(Screener_1!U147 = "Y",  IF(ISBLANK(Screener_1!V147), "Missing", Screener_1!V147),"")</f>
        <v/>
      </c>
      <c r="AC146" s="6" t="str">
        <f xml:space="preserve"> IF((Screener_1!U147 = "Y"),   IF(ISBLANK(Screener_1!W147),"Missing",Screener_1!W147), "")</f>
        <v/>
      </c>
      <c r="AF146" s="6"/>
      <c r="AG146" s="6"/>
    </row>
    <row r="147" spans="1:33" x14ac:dyDescent="0.25">
      <c r="A147" s="125" t="str">
        <f>IF(ISNUMBER(Screener_1!A148), Screener_1!A148, "")</f>
        <v/>
      </c>
      <c r="B147" t="str">
        <f>IF(ISTEXT(Screener_1!C148), Screener_1!C148, "")</f>
        <v/>
      </c>
      <c r="F147" t="str">
        <f>IF(ISNUMBER(Screener_1!D148), Screener_1!D148, "")</f>
        <v/>
      </c>
      <c r="G147" t="str">
        <f>IF(ISNUMBER(Screener_1!E148),    Screener_1!E148, "")</f>
        <v/>
      </c>
      <c r="H147" t="str">
        <f>IF(ISNUMBER(Screener_1!F148),    Screener_1!F148, "")</f>
        <v/>
      </c>
      <c r="I147" t="str">
        <f>IF(ISNUMBER(Screener_1!G148),    Screener_1!G148, "")</f>
        <v/>
      </c>
      <c r="J147" t="str">
        <f>IF(ISNUMBER(Screener_1!H148),    Screener_1!H148, "")</f>
        <v/>
      </c>
      <c r="K147" t="str">
        <f t="shared" si="12"/>
        <v/>
      </c>
      <c r="L147" t="str">
        <f t="shared" si="13"/>
        <v/>
      </c>
      <c r="M147" s="45" t="str">
        <f>Screener_1!I148</f>
        <v/>
      </c>
      <c r="N147" t="str">
        <f>IF(Screener_1!J148="Y",1,IF(Screener_1!J148="N",0,""))</f>
        <v/>
      </c>
      <c r="O147" t="str">
        <f>IF(Screener_1!K148="Y",1,IF(Screener_1!K148="N",0,""))</f>
        <v/>
      </c>
      <c r="P147" t="str">
        <f>IF(Screener_1!L148="Y",1,IF(Screener_1!L148="N",0,""))</f>
        <v/>
      </c>
      <c r="Q147" t="str">
        <f>IF(Screener_1!M148="Y",1,IF(Screener_1!M148="N",0,""))</f>
        <v/>
      </c>
      <c r="R147" t="str">
        <f>IF(Screener_1!N148="Y",1,IF(Screener_1!N148="N",0,""))</f>
        <v/>
      </c>
      <c r="S147" t="str">
        <f>IF(Screener_1!O148="Y",1,IF(Screener_1!O148="N",0,""))</f>
        <v/>
      </c>
      <c r="T147">
        <f t="shared" si="11"/>
        <v>0</v>
      </c>
      <c r="U147" t="str">
        <f t="shared" si="14"/>
        <v/>
      </c>
      <c r="V147" t="str">
        <f t="shared" si="15"/>
        <v/>
      </c>
      <c r="W147" t="str">
        <f>Screener_1!R148</f>
        <v/>
      </c>
      <c r="X147" s="6" t="str">
        <f>IF(ISNUMBER(Screener_1!$P148),IF(ISBLANK(Screener_1!S148),"Missing",Screener_1!S148), "")</f>
        <v/>
      </c>
      <c r="Y147" s="6" t="str">
        <f>IF(ISNUMBER(Screener_1!$P148),IF(ISBLANK(Screener_1!T148),"Missing",Screener_1!T148), "")</f>
        <v/>
      </c>
      <c r="Z147" s="6" t="str">
        <f>IF(ISNUMBER(Screener_1!$P148),IF(ISBLANK(Screener_1!U148),"Missing",Screener_1!U148), "")</f>
        <v/>
      </c>
      <c r="AA147" s="6" t="str">
        <f>IF(ISTEXT(Screener_1!U148),  IF(ISBLANK(Screener_1!V148), "Missing", Screener_1!V148),"")</f>
        <v/>
      </c>
      <c r="AB147" s="6" t="str">
        <f>IF(Screener_1!U148 = "Y",  IF(ISBLANK(Screener_1!V148), "Missing", Screener_1!V148),"")</f>
        <v/>
      </c>
      <c r="AC147" s="6" t="str">
        <f xml:space="preserve"> IF((Screener_1!U148 = "Y"),   IF(ISBLANK(Screener_1!W148),"Missing",Screener_1!W148), "")</f>
        <v/>
      </c>
      <c r="AF147" s="6"/>
      <c r="AG147" s="6"/>
    </row>
    <row r="148" spans="1:33" x14ac:dyDescent="0.25">
      <c r="A148" s="125" t="str">
        <f>IF(ISNUMBER(Screener_1!A149), Screener_1!A149, "")</f>
        <v/>
      </c>
      <c r="B148" t="str">
        <f>IF(ISTEXT(Screener_1!C149), Screener_1!C149, "")</f>
        <v/>
      </c>
      <c r="F148" t="str">
        <f>IF(ISNUMBER(Screener_1!D149), Screener_1!D149, "")</f>
        <v/>
      </c>
      <c r="G148" t="str">
        <f>IF(ISNUMBER(Screener_1!E149),    Screener_1!E149, "")</f>
        <v/>
      </c>
      <c r="H148" t="str">
        <f>IF(ISNUMBER(Screener_1!F149),    Screener_1!F149, "")</f>
        <v/>
      </c>
      <c r="I148" t="str">
        <f>IF(ISNUMBER(Screener_1!G149),    Screener_1!G149, "")</f>
        <v/>
      </c>
      <c r="J148" t="str">
        <f>IF(ISNUMBER(Screener_1!H149),    Screener_1!H149, "")</f>
        <v/>
      </c>
      <c r="K148" t="str">
        <f t="shared" si="12"/>
        <v/>
      </c>
      <c r="L148" t="str">
        <f t="shared" si="13"/>
        <v/>
      </c>
      <c r="M148" s="45" t="str">
        <f>Screener_1!I149</f>
        <v/>
      </c>
      <c r="N148" t="str">
        <f>IF(Screener_1!J149="Y",1,IF(Screener_1!J149="N",0,""))</f>
        <v/>
      </c>
      <c r="O148" t="str">
        <f>IF(Screener_1!K149="Y",1,IF(Screener_1!K149="N",0,""))</f>
        <v/>
      </c>
      <c r="P148" t="str">
        <f>IF(Screener_1!L149="Y",1,IF(Screener_1!L149="N",0,""))</f>
        <v/>
      </c>
      <c r="Q148" t="str">
        <f>IF(Screener_1!M149="Y",1,IF(Screener_1!M149="N",0,""))</f>
        <v/>
      </c>
      <c r="R148" t="str">
        <f>IF(Screener_1!N149="Y",1,IF(Screener_1!N149="N",0,""))</f>
        <v/>
      </c>
      <c r="S148" t="str">
        <f>IF(Screener_1!O149="Y",1,IF(Screener_1!O149="N",0,""))</f>
        <v/>
      </c>
      <c r="T148">
        <f t="shared" si="11"/>
        <v>0</v>
      </c>
      <c r="U148" t="str">
        <f t="shared" si="14"/>
        <v/>
      </c>
      <c r="V148" t="str">
        <f t="shared" si="15"/>
        <v/>
      </c>
      <c r="W148" t="str">
        <f>Screener_1!R149</f>
        <v/>
      </c>
      <c r="X148" s="6" t="str">
        <f>IF(ISNUMBER(Screener_1!$P149),IF(ISBLANK(Screener_1!S149),"Missing",Screener_1!S149), "")</f>
        <v/>
      </c>
      <c r="Y148" s="6" t="str">
        <f>IF(ISNUMBER(Screener_1!$P149),IF(ISBLANK(Screener_1!T149),"Missing",Screener_1!T149), "")</f>
        <v/>
      </c>
      <c r="Z148" s="6" t="str">
        <f>IF(ISNUMBER(Screener_1!$P149),IF(ISBLANK(Screener_1!U149),"Missing",Screener_1!U149), "")</f>
        <v/>
      </c>
      <c r="AA148" s="6" t="str">
        <f>IF(ISTEXT(Screener_1!U149),  IF(ISBLANK(Screener_1!V149), "Missing", Screener_1!V149),"")</f>
        <v/>
      </c>
      <c r="AB148" s="6" t="str">
        <f>IF(Screener_1!U149 = "Y",  IF(ISBLANK(Screener_1!V149), "Missing", Screener_1!V149),"")</f>
        <v/>
      </c>
      <c r="AC148" s="6" t="str">
        <f xml:space="preserve"> IF((Screener_1!U149 = "Y"),   IF(ISBLANK(Screener_1!W149),"Missing",Screener_1!W149), "")</f>
        <v/>
      </c>
      <c r="AF148" s="6"/>
      <c r="AG148" s="6"/>
    </row>
    <row r="149" spans="1:33" x14ac:dyDescent="0.25">
      <c r="A149" s="125" t="str">
        <f>IF(ISNUMBER(Screener_1!A150), Screener_1!A150, "")</f>
        <v/>
      </c>
      <c r="B149" t="str">
        <f>IF(ISTEXT(Screener_1!C150), Screener_1!C150, "")</f>
        <v/>
      </c>
      <c r="F149" t="str">
        <f>IF(ISNUMBER(Screener_1!D150), Screener_1!D150, "")</f>
        <v/>
      </c>
      <c r="G149" t="str">
        <f>IF(ISNUMBER(Screener_1!E150),    Screener_1!E150, "")</f>
        <v/>
      </c>
      <c r="H149" t="str">
        <f>IF(ISNUMBER(Screener_1!F150),    Screener_1!F150, "")</f>
        <v/>
      </c>
      <c r="I149" t="str">
        <f>IF(ISNUMBER(Screener_1!G150),    Screener_1!G150, "")</f>
        <v/>
      </c>
      <c r="J149" t="str">
        <f>IF(ISNUMBER(Screener_1!H150),    Screener_1!H150, "")</f>
        <v/>
      </c>
      <c r="K149" t="str">
        <f t="shared" si="12"/>
        <v/>
      </c>
      <c r="L149" t="str">
        <f t="shared" si="13"/>
        <v/>
      </c>
      <c r="M149" s="45" t="str">
        <f>Screener_1!I150</f>
        <v/>
      </c>
      <c r="N149" t="str">
        <f>IF(Screener_1!J150="Y",1,IF(Screener_1!J150="N",0,""))</f>
        <v/>
      </c>
      <c r="O149" t="str">
        <f>IF(Screener_1!K150="Y",1,IF(Screener_1!K150="N",0,""))</f>
        <v/>
      </c>
      <c r="P149" t="str">
        <f>IF(Screener_1!L150="Y",1,IF(Screener_1!L150="N",0,""))</f>
        <v/>
      </c>
      <c r="Q149" t="str">
        <f>IF(Screener_1!M150="Y",1,IF(Screener_1!M150="N",0,""))</f>
        <v/>
      </c>
      <c r="R149" t="str">
        <f>IF(Screener_1!N150="Y",1,IF(Screener_1!N150="N",0,""))</f>
        <v/>
      </c>
      <c r="S149" t="str">
        <f>IF(Screener_1!O150="Y",1,IF(Screener_1!O150="N",0,""))</f>
        <v/>
      </c>
      <c r="T149">
        <f t="shared" si="11"/>
        <v>0</v>
      </c>
      <c r="U149" t="str">
        <f t="shared" si="14"/>
        <v/>
      </c>
      <c r="V149" t="str">
        <f t="shared" si="15"/>
        <v/>
      </c>
      <c r="W149" t="str">
        <f>Screener_1!R150</f>
        <v/>
      </c>
      <c r="X149" s="6" t="str">
        <f>IF(ISNUMBER(Screener_1!$P150),IF(ISBLANK(Screener_1!S150),"Missing",Screener_1!S150), "")</f>
        <v/>
      </c>
      <c r="Y149" s="6" t="str">
        <f>IF(ISNUMBER(Screener_1!$P150),IF(ISBLANK(Screener_1!T150),"Missing",Screener_1!T150), "")</f>
        <v/>
      </c>
      <c r="Z149" s="6" t="str">
        <f>IF(ISNUMBER(Screener_1!$P150),IF(ISBLANK(Screener_1!U150),"Missing",Screener_1!U150), "")</f>
        <v/>
      </c>
      <c r="AA149" s="6" t="str">
        <f>IF(ISTEXT(Screener_1!U150),  IF(ISBLANK(Screener_1!V150), "Missing", Screener_1!V150),"")</f>
        <v/>
      </c>
      <c r="AB149" s="6" t="str">
        <f>IF(Screener_1!U150 = "Y",  IF(ISBLANK(Screener_1!V150), "Missing", Screener_1!V150),"")</f>
        <v/>
      </c>
      <c r="AC149" s="6" t="str">
        <f xml:space="preserve"> IF((Screener_1!U150 = "Y"),   IF(ISBLANK(Screener_1!W150),"Missing",Screener_1!W150), "")</f>
        <v/>
      </c>
      <c r="AF149" s="6"/>
      <c r="AG149" s="6"/>
    </row>
    <row r="150" spans="1:33" x14ac:dyDescent="0.25">
      <c r="A150" s="125" t="str">
        <f>IF(ISNUMBER(Screener_1!A151), Screener_1!A151, "")</f>
        <v/>
      </c>
      <c r="B150" t="str">
        <f>IF(ISTEXT(Screener_1!C151), Screener_1!C151, "")</f>
        <v/>
      </c>
      <c r="F150" t="str">
        <f>IF(ISNUMBER(Screener_1!D151), Screener_1!D151, "")</f>
        <v/>
      </c>
      <c r="G150" t="str">
        <f>IF(ISNUMBER(Screener_1!E151),    Screener_1!E151, "")</f>
        <v/>
      </c>
      <c r="H150" t="str">
        <f>IF(ISNUMBER(Screener_1!F151),    Screener_1!F151, "")</f>
        <v/>
      </c>
      <c r="I150" t="str">
        <f>IF(ISNUMBER(Screener_1!G151),    Screener_1!G151, "")</f>
        <v/>
      </c>
      <c r="J150" t="str">
        <f>IF(ISNUMBER(Screener_1!H151),    Screener_1!H151, "")</f>
        <v/>
      </c>
      <c r="K150" t="str">
        <f t="shared" si="12"/>
        <v/>
      </c>
      <c r="L150" t="str">
        <f t="shared" si="13"/>
        <v/>
      </c>
      <c r="M150" s="45" t="str">
        <f>Screener_1!I151</f>
        <v/>
      </c>
      <c r="N150" t="str">
        <f>IF(Screener_1!J151="Y",1,IF(Screener_1!J151="N",0,""))</f>
        <v/>
      </c>
      <c r="O150" t="str">
        <f>IF(Screener_1!K151="Y",1,IF(Screener_1!K151="N",0,""))</f>
        <v/>
      </c>
      <c r="P150" t="str">
        <f>IF(Screener_1!L151="Y",1,IF(Screener_1!L151="N",0,""))</f>
        <v/>
      </c>
      <c r="Q150" t="str">
        <f>IF(Screener_1!M151="Y",1,IF(Screener_1!M151="N",0,""))</f>
        <v/>
      </c>
      <c r="R150" t="str">
        <f>IF(Screener_1!N151="Y",1,IF(Screener_1!N151="N",0,""))</f>
        <v/>
      </c>
      <c r="S150" t="str">
        <f>IF(Screener_1!O151="Y",1,IF(Screener_1!O151="N",0,""))</f>
        <v/>
      </c>
      <c r="T150">
        <f t="shared" si="11"/>
        <v>0</v>
      </c>
      <c r="U150" t="str">
        <f t="shared" si="14"/>
        <v/>
      </c>
      <c r="V150" t="str">
        <f t="shared" si="15"/>
        <v/>
      </c>
      <c r="W150" t="str">
        <f>Screener_1!R151</f>
        <v/>
      </c>
      <c r="X150" s="6" t="str">
        <f>IF(ISNUMBER(Screener_1!$P151),IF(ISBLANK(Screener_1!S151),"Missing",Screener_1!S151), "")</f>
        <v/>
      </c>
      <c r="Y150" s="6" t="str">
        <f>IF(ISNUMBER(Screener_1!$P151),IF(ISBLANK(Screener_1!T151),"Missing",Screener_1!T151), "")</f>
        <v/>
      </c>
      <c r="Z150" s="6" t="str">
        <f>IF(ISNUMBER(Screener_1!$P151),IF(ISBLANK(Screener_1!U151),"Missing",Screener_1!U151), "")</f>
        <v/>
      </c>
      <c r="AA150" s="6" t="str">
        <f>IF(ISTEXT(Screener_1!U151),  IF(ISBLANK(Screener_1!V151), "Missing", Screener_1!V151),"")</f>
        <v/>
      </c>
      <c r="AB150" s="6" t="str">
        <f>IF(Screener_1!U151 = "Y",  IF(ISBLANK(Screener_1!V151), "Missing", Screener_1!V151),"")</f>
        <v/>
      </c>
      <c r="AC150" s="6" t="str">
        <f xml:space="preserve"> IF((Screener_1!U151 = "Y"),   IF(ISBLANK(Screener_1!W151),"Missing",Screener_1!W151), "")</f>
        <v/>
      </c>
      <c r="AF150" s="6"/>
      <c r="AG150" s="6"/>
    </row>
    <row r="151" spans="1:33" x14ac:dyDescent="0.25">
      <c r="A151" s="125" t="str">
        <f>IF(ISNUMBER(Screener_1!A152), Screener_1!A152, "")</f>
        <v/>
      </c>
      <c r="B151" t="str">
        <f>IF(ISTEXT(Screener_1!C152), Screener_1!C152, "")</f>
        <v/>
      </c>
      <c r="F151" t="str">
        <f>IF(ISNUMBER(Screener_1!D152), Screener_1!D152, "")</f>
        <v/>
      </c>
      <c r="G151" t="str">
        <f>IF(ISNUMBER(Screener_1!E152),    Screener_1!E152, "")</f>
        <v/>
      </c>
      <c r="H151" t="str">
        <f>IF(ISNUMBER(Screener_1!F152),    Screener_1!F152, "")</f>
        <v/>
      </c>
      <c r="I151" t="str">
        <f>IF(ISNUMBER(Screener_1!G152),    Screener_1!G152, "")</f>
        <v/>
      </c>
      <c r="J151" t="str">
        <f>IF(ISNUMBER(Screener_1!H152),    Screener_1!H152, "")</f>
        <v/>
      </c>
      <c r="K151" t="str">
        <f t="shared" si="12"/>
        <v/>
      </c>
      <c r="L151" t="str">
        <f t="shared" si="13"/>
        <v/>
      </c>
      <c r="M151" s="45" t="str">
        <f>Screener_1!I152</f>
        <v/>
      </c>
      <c r="N151" t="str">
        <f>IF(Screener_1!J152="Y",1,IF(Screener_1!J152="N",0,""))</f>
        <v/>
      </c>
      <c r="O151" t="str">
        <f>IF(Screener_1!K152="Y",1,IF(Screener_1!K152="N",0,""))</f>
        <v/>
      </c>
      <c r="P151" t="str">
        <f>IF(Screener_1!L152="Y",1,IF(Screener_1!L152="N",0,""))</f>
        <v/>
      </c>
      <c r="Q151" t="str">
        <f>IF(Screener_1!M152="Y",1,IF(Screener_1!M152="N",0,""))</f>
        <v/>
      </c>
      <c r="R151" t="str">
        <f>IF(Screener_1!N152="Y",1,IF(Screener_1!N152="N",0,""))</f>
        <v/>
      </c>
      <c r="S151" t="str">
        <f>IF(Screener_1!O152="Y",1,IF(Screener_1!O152="N",0,""))</f>
        <v/>
      </c>
      <c r="T151">
        <f t="shared" si="11"/>
        <v>0</v>
      </c>
      <c r="U151" t="str">
        <f t="shared" si="14"/>
        <v/>
      </c>
      <c r="V151" t="str">
        <f t="shared" si="15"/>
        <v/>
      </c>
      <c r="W151" t="str">
        <f>Screener_1!R152</f>
        <v/>
      </c>
      <c r="X151" s="6" t="str">
        <f>IF(ISNUMBER(Screener_1!$P152),IF(ISBLANK(Screener_1!S152),"Missing",Screener_1!S152), "")</f>
        <v/>
      </c>
      <c r="Y151" s="6" t="str">
        <f>IF(ISNUMBER(Screener_1!$P152),IF(ISBLANK(Screener_1!T152),"Missing",Screener_1!T152), "")</f>
        <v/>
      </c>
      <c r="Z151" s="6" t="str">
        <f>IF(ISNUMBER(Screener_1!$P152),IF(ISBLANK(Screener_1!U152),"Missing",Screener_1!U152), "")</f>
        <v/>
      </c>
      <c r="AA151" s="6" t="str">
        <f>IF(ISTEXT(Screener_1!U152),  IF(ISBLANK(Screener_1!V152), "Missing", Screener_1!V152),"")</f>
        <v/>
      </c>
      <c r="AB151" s="6" t="str">
        <f>IF(Screener_1!U152 = "Y",  IF(ISBLANK(Screener_1!V152), "Missing", Screener_1!V152),"")</f>
        <v/>
      </c>
      <c r="AC151" s="6" t="str">
        <f xml:space="preserve"> IF((Screener_1!U152 = "Y"),   IF(ISBLANK(Screener_1!W152),"Missing",Screener_1!W152), "")</f>
        <v/>
      </c>
      <c r="AF151" s="6"/>
      <c r="AG151" s="6"/>
    </row>
    <row r="152" spans="1:33" x14ac:dyDescent="0.25">
      <c r="A152" s="125" t="str">
        <f>IF(ISNUMBER(Screener_1!A153), Screener_1!A153, "")</f>
        <v/>
      </c>
      <c r="B152" t="str">
        <f>IF(ISTEXT(Screener_1!C153), Screener_1!C153, "")</f>
        <v/>
      </c>
      <c r="F152" t="str">
        <f>IF(ISNUMBER(Screener_1!D153), Screener_1!D153, "")</f>
        <v/>
      </c>
      <c r="G152" t="str">
        <f>IF(ISNUMBER(Screener_1!E153),    Screener_1!E153, "")</f>
        <v/>
      </c>
      <c r="H152" t="str">
        <f>IF(ISNUMBER(Screener_1!F153),    Screener_1!F153, "")</f>
        <v/>
      </c>
      <c r="I152" t="str">
        <f>IF(ISNUMBER(Screener_1!G153),    Screener_1!G153, "")</f>
        <v/>
      </c>
      <c r="J152" t="str">
        <f>IF(ISNUMBER(Screener_1!H153),    Screener_1!H153, "")</f>
        <v/>
      </c>
      <c r="K152" t="str">
        <f t="shared" si="12"/>
        <v/>
      </c>
      <c r="L152" t="str">
        <f t="shared" si="13"/>
        <v/>
      </c>
      <c r="M152" s="45" t="str">
        <f>Screener_1!I153</f>
        <v/>
      </c>
      <c r="N152" t="str">
        <f>IF(Screener_1!J153="Y",1,IF(Screener_1!J153="N",0,""))</f>
        <v/>
      </c>
      <c r="O152" t="str">
        <f>IF(Screener_1!K153="Y",1,IF(Screener_1!K153="N",0,""))</f>
        <v/>
      </c>
      <c r="P152" t="str">
        <f>IF(Screener_1!L153="Y",1,IF(Screener_1!L153="N",0,""))</f>
        <v/>
      </c>
      <c r="Q152" t="str">
        <f>IF(Screener_1!M153="Y",1,IF(Screener_1!M153="N",0,""))</f>
        <v/>
      </c>
      <c r="R152" t="str">
        <f>IF(Screener_1!N153="Y",1,IF(Screener_1!N153="N",0,""))</f>
        <v/>
      </c>
      <c r="S152" t="str">
        <f>IF(Screener_1!O153="Y",1,IF(Screener_1!O153="N",0,""))</f>
        <v/>
      </c>
      <c r="T152">
        <f t="shared" si="11"/>
        <v>0</v>
      </c>
      <c r="U152" t="str">
        <f t="shared" si="14"/>
        <v/>
      </c>
      <c r="V152" t="str">
        <f t="shared" si="15"/>
        <v/>
      </c>
      <c r="W152" t="str">
        <f>Screener_1!R153</f>
        <v/>
      </c>
      <c r="X152" s="6" t="str">
        <f>IF(ISNUMBER(Screener_1!$P153),IF(ISBLANK(Screener_1!S153),"Missing",Screener_1!S153), "")</f>
        <v/>
      </c>
      <c r="Y152" s="6" t="str">
        <f>IF(ISNUMBER(Screener_1!$P153),IF(ISBLANK(Screener_1!T153),"Missing",Screener_1!T153), "")</f>
        <v/>
      </c>
      <c r="Z152" s="6" t="str">
        <f>IF(ISNUMBER(Screener_1!$P153),IF(ISBLANK(Screener_1!U153),"Missing",Screener_1!U153), "")</f>
        <v/>
      </c>
      <c r="AA152" s="6" t="str">
        <f>IF(ISTEXT(Screener_1!U153),  IF(ISBLANK(Screener_1!V153), "Missing", Screener_1!V153),"")</f>
        <v/>
      </c>
      <c r="AB152" s="6" t="str">
        <f>IF(Screener_1!U153 = "Y",  IF(ISBLANK(Screener_1!V153), "Missing", Screener_1!V153),"")</f>
        <v/>
      </c>
      <c r="AC152" s="6" t="str">
        <f xml:space="preserve"> IF((Screener_1!U153 = "Y"),   IF(ISBLANK(Screener_1!W153),"Missing",Screener_1!W153), "")</f>
        <v/>
      </c>
      <c r="AF152" s="6"/>
      <c r="AG152" s="6"/>
    </row>
    <row r="153" spans="1:33" x14ac:dyDescent="0.25">
      <c r="A153" s="125" t="str">
        <f>IF(ISNUMBER(Screener_1!A154), Screener_1!A154, "")</f>
        <v/>
      </c>
      <c r="B153" t="str">
        <f>IF(ISTEXT(Screener_1!C154), Screener_1!C154, "")</f>
        <v/>
      </c>
      <c r="F153" t="str">
        <f>IF(ISNUMBER(Screener_1!D154), Screener_1!D154, "")</f>
        <v/>
      </c>
      <c r="G153" t="str">
        <f>IF(ISNUMBER(Screener_1!E154),    Screener_1!E154, "")</f>
        <v/>
      </c>
      <c r="H153" t="str">
        <f>IF(ISNUMBER(Screener_1!F154),    Screener_1!F154, "")</f>
        <v/>
      </c>
      <c r="I153" t="str">
        <f>IF(ISNUMBER(Screener_1!G154),    Screener_1!G154, "")</f>
        <v/>
      </c>
      <c r="J153" t="str">
        <f>IF(ISNUMBER(Screener_1!H154),    Screener_1!H154, "")</f>
        <v/>
      </c>
      <c r="K153" t="str">
        <f t="shared" si="12"/>
        <v/>
      </c>
      <c r="L153" t="str">
        <f t="shared" si="13"/>
        <v/>
      </c>
      <c r="M153" s="45" t="str">
        <f>Screener_1!I154</f>
        <v/>
      </c>
      <c r="N153" t="str">
        <f>IF(Screener_1!J154="Y",1,IF(Screener_1!J154="N",0,""))</f>
        <v/>
      </c>
      <c r="O153" t="str">
        <f>IF(Screener_1!K154="Y",1,IF(Screener_1!K154="N",0,""))</f>
        <v/>
      </c>
      <c r="P153" t="str">
        <f>IF(Screener_1!L154="Y",1,IF(Screener_1!L154="N",0,""))</f>
        <v/>
      </c>
      <c r="Q153" t="str">
        <f>IF(Screener_1!M154="Y",1,IF(Screener_1!M154="N",0,""))</f>
        <v/>
      </c>
      <c r="R153" t="str">
        <f>IF(Screener_1!N154="Y",1,IF(Screener_1!N154="N",0,""))</f>
        <v/>
      </c>
      <c r="S153" t="str">
        <f>IF(Screener_1!O154="Y",1,IF(Screener_1!O154="N",0,""))</f>
        <v/>
      </c>
      <c r="T153">
        <f t="shared" si="11"/>
        <v>0</v>
      </c>
      <c r="U153" t="str">
        <f t="shared" si="14"/>
        <v/>
      </c>
      <c r="V153" t="str">
        <f t="shared" si="15"/>
        <v/>
      </c>
      <c r="W153" t="str">
        <f>Screener_1!R154</f>
        <v/>
      </c>
      <c r="X153" s="6" t="str">
        <f>IF(ISNUMBER(Screener_1!$P154),IF(ISBLANK(Screener_1!S154),"Missing",Screener_1!S154), "")</f>
        <v/>
      </c>
      <c r="Y153" s="6" t="str">
        <f>IF(ISNUMBER(Screener_1!$P154),IF(ISBLANK(Screener_1!T154),"Missing",Screener_1!T154), "")</f>
        <v/>
      </c>
      <c r="Z153" s="6" t="str">
        <f>IF(ISNUMBER(Screener_1!$P154),IF(ISBLANK(Screener_1!U154),"Missing",Screener_1!U154), "")</f>
        <v/>
      </c>
      <c r="AA153" s="6" t="str">
        <f>IF(ISTEXT(Screener_1!U154),  IF(ISBLANK(Screener_1!V154), "Missing", Screener_1!V154),"")</f>
        <v/>
      </c>
      <c r="AB153" s="6" t="str">
        <f>IF(Screener_1!U154 = "Y",  IF(ISBLANK(Screener_1!V154), "Missing", Screener_1!V154),"")</f>
        <v/>
      </c>
      <c r="AC153" s="6" t="str">
        <f xml:space="preserve"> IF((Screener_1!U154 = "Y"),   IF(ISBLANK(Screener_1!W154),"Missing",Screener_1!W154), "")</f>
        <v/>
      </c>
      <c r="AF153" s="6"/>
      <c r="AG153" s="6"/>
    </row>
    <row r="154" spans="1:33" x14ac:dyDescent="0.25">
      <c r="A154" s="125" t="str">
        <f>IF(ISNUMBER(Screener_1!A155), Screener_1!A155, "")</f>
        <v/>
      </c>
      <c r="B154" t="str">
        <f>IF(ISTEXT(Screener_1!C155), Screener_1!C155, "")</f>
        <v/>
      </c>
      <c r="F154" t="str">
        <f>IF(ISNUMBER(Screener_1!D155), Screener_1!D155, "")</f>
        <v/>
      </c>
      <c r="G154" t="str">
        <f>IF(ISNUMBER(Screener_1!E155),    Screener_1!E155, "")</f>
        <v/>
      </c>
      <c r="H154" t="str">
        <f>IF(ISNUMBER(Screener_1!F155),    Screener_1!F155, "")</f>
        <v/>
      </c>
      <c r="I154" t="str">
        <f>IF(ISNUMBER(Screener_1!G155),    Screener_1!G155, "")</f>
        <v/>
      </c>
      <c r="J154" t="str">
        <f>IF(ISNUMBER(Screener_1!H155),    Screener_1!H155, "")</f>
        <v/>
      </c>
      <c r="K154" t="str">
        <f t="shared" si="12"/>
        <v/>
      </c>
      <c r="L154" t="str">
        <f t="shared" si="13"/>
        <v/>
      </c>
      <c r="M154" s="45" t="str">
        <f>Screener_1!I155</f>
        <v/>
      </c>
      <c r="N154" t="str">
        <f>IF(Screener_1!J155="Y",1,IF(Screener_1!J155="N",0,""))</f>
        <v/>
      </c>
      <c r="O154" t="str">
        <f>IF(Screener_1!K155="Y",1,IF(Screener_1!K155="N",0,""))</f>
        <v/>
      </c>
      <c r="P154" t="str">
        <f>IF(Screener_1!L155="Y",1,IF(Screener_1!L155="N",0,""))</f>
        <v/>
      </c>
      <c r="Q154" t="str">
        <f>IF(Screener_1!M155="Y",1,IF(Screener_1!M155="N",0,""))</f>
        <v/>
      </c>
      <c r="R154" t="str">
        <f>IF(Screener_1!N155="Y",1,IF(Screener_1!N155="N",0,""))</f>
        <v/>
      </c>
      <c r="S154" t="str">
        <f>IF(Screener_1!O155="Y",1,IF(Screener_1!O155="N",0,""))</f>
        <v/>
      </c>
      <c r="T154">
        <f t="shared" si="11"/>
        <v>0</v>
      </c>
      <c r="U154" t="str">
        <f t="shared" si="14"/>
        <v/>
      </c>
      <c r="V154" t="str">
        <f t="shared" si="15"/>
        <v/>
      </c>
      <c r="W154" t="str">
        <f>Screener_1!R155</f>
        <v/>
      </c>
      <c r="X154" s="6" t="str">
        <f>IF(ISNUMBER(Screener_1!$P155),IF(ISBLANK(Screener_1!S155),"Missing",Screener_1!S155), "")</f>
        <v/>
      </c>
      <c r="Y154" s="6" t="str">
        <f>IF(ISNUMBER(Screener_1!$P155),IF(ISBLANK(Screener_1!T155),"Missing",Screener_1!T155), "")</f>
        <v/>
      </c>
      <c r="Z154" s="6" t="str">
        <f>IF(ISNUMBER(Screener_1!$P155),IF(ISBLANK(Screener_1!U155),"Missing",Screener_1!U155), "")</f>
        <v/>
      </c>
      <c r="AA154" s="6" t="str">
        <f>IF(ISTEXT(Screener_1!U155),  IF(ISBLANK(Screener_1!V155), "Missing", Screener_1!V155),"")</f>
        <v/>
      </c>
      <c r="AB154" s="6" t="str">
        <f>IF(Screener_1!U155 = "Y",  IF(ISBLANK(Screener_1!V155), "Missing", Screener_1!V155),"")</f>
        <v/>
      </c>
      <c r="AC154" s="6" t="str">
        <f xml:space="preserve"> IF((Screener_1!U155 = "Y"),   IF(ISBLANK(Screener_1!W155),"Missing",Screener_1!W155), "")</f>
        <v/>
      </c>
      <c r="AF154" s="6"/>
      <c r="AG154" s="6"/>
    </row>
    <row r="155" spans="1:33" x14ac:dyDescent="0.25">
      <c r="A155" s="125" t="str">
        <f>IF(ISNUMBER(Screener_1!A156), Screener_1!A156, "")</f>
        <v/>
      </c>
      <c r="B155" t="str">
        <f>IF(ISTEXT(Screener_1!C156), Screener_1!C156, "")</f>
        <v/>
      </c>
      <c r="F155" t="str">
        <f>IF(ISNUMBER(Screener_1!D156), Screener_1!D156, "")</f>
        <v/>
      </c>
      <c r="G155" t="str">
        <f>IF(ISNUMBER(Screener_1!E156),    Screener_1!E156, "")</f>
        <v/>
      </c>
      <c r="H155" t="str">
        <f>IF(ISNUMBER(Screener_1!F156),    Screener_1!F156, "")</f>
        <v/>
      </c>
      <c r="I155" t="str">
        <f>IF(ISNUMBER(Screener_1!G156),    Screener_1!G156, "")</f>
        <v/>
      </c>
      <c r="J155" t="str">
        <f>IF(ISNUMBER(Screener_1!H156),    Screener_1!H156, "")</f>
        <v/>
      </c>
      <c r="K155" t="str">
        <f t="shared" si="12"/>
        <v/>
      </c>
      <c r="L155" t="str">
        <f t="shared" si="13"/>
        <v/>
      </c>
      <c r="M155" s="45" t="str">
        <f>Screener_1!I156</f>
        <v/>
      </c>
      <c r="N155" t="str">
        <f>IF(Screener_1!J156="Y",1,IF(Screener_1!J156="N",0,""))</f>
        <v/>
      </c>
      <c r="O155" t="str">
        <f>IF(Screener_1!K156="Y",1,IF(Screener_1!K156="N",0,""))</f>
        <v/>
      </c>
      <c r="P155" t="str">
        <f>IF(Screener_1!L156="Y",1,IF(Screener_1!L156="N",0,""))</f>
        <v/>
      </c>
      <c r="Q155" t="str">
        <f>IF(Screener_1!M156="Y",1,IF(Screener_1!M156="N",0,""))</f>
        <v/>
      </c>
      <c r="R155" t="str">
        <f>IF(Screener_1!N156="Y",1,IF(Screener_1!N156="N",0,""))</f>
        <v/>
      </c>
      <c r="S155" t="str">
        <f>IF(Screener_1!O156="Y",1,IF(Screener_1!O156="N",0,""))</f>
        <v/>
      </c>
      <c r="T155">
        <f t="shared" si="11"/>
        <v>0</v>
      </c>
      <c r="U155" t="str">
        <f t="shared" si="14"/>
        <v/>
      </c>
      <c r="V155" t="str">
        <f t="shared" si="15"/>
        <v/>
      </c>
      <c r="W155" t="str">
        <f>Screener_1!R156</f>
        <v/>
      </c>
      <c r="X155" s="6" t="str">
        <f>IF(ISNUMBER(Screener_1!$P156),IF(ISBLANK(Screener_1!S156),"Missing",Screener_1!S156), "")</f>
        <v/>
      </c>
      <c r="Y155" s="6" t="str">
        <f>IF(ISNUMBER(Screener_1!$P156),IF(ISBLANK(Screener_1!T156),"Missing",Screener_1!T156), "")</f>
        <v/>
      </c>
      <c r="Z155" s="6" t="str">
        <f>IF(ISNUMBER(Screener_1!$P156),IF(ISBLANK(Screener_1!U156),"Missing",Screener_1!U156), "")</f>
        <v/>
      </c>
      <c r="AA155" s="6" t="str">
        <f>IF(ISTEXT(Screener_1!U156),  IF(ISBLANK(Screener_1!V156), "Missing", Screener_1!V156),"")</f>
        <v/>
      </c>
      <c r="AB155" s="6" t="str">
        <f>IF(Screener_1!U156 = "Y",  IF(ISBLANK(Screener_1!V156), "Missing", Screener_1!V156),"")</f>
        <v/>
      </c>
      <c r="AC155" s="6" t="str">
        <f xml:space="preserve"> IF((Screener_1!U156 = "Y"),   IF(ISBLANK(Screener_1!W156),"Missing",Screener_1!W156), "")</f>
        <v/>
      </c>
      <c r="AF155" s="6"/>
      <c r="AG155" s="6"/>
    </row>
    <row r="156" spans="1:33" x14ac:dyDescent="0.25">
      <c r="A156" s="125" t="str">
        <f>IF(ISNUMBER(Screener_1!A157), Screener_1!A157, "")</f>
        <v/>
      </c>
      <c r="B156" t="str">
        <f>IF(ISTEXT(Screener_1!C157), Screener_1!C157, "")</f>
        <v/>
      </c>
      <c r="F156" t="str">
        <f>IF(ISNUMBER(Screener_1!D157), Screener_1!D157, "")</f>
        <v/>
      </c>
      <c r="G156" t="str">
        <f>IF(ISNUMBER(Screener_1!E157),    Screener_1!E157, "")</f>
        <v/>
      </c>
      <c r="H156" t="str">
        <f>IF(ISNUMBER(Screener_1!F157),    Screener_1!F157, "")</f>
        <v/>
      </c>
      <c r="I156" t="str">
        <f>IF(ISNUMBER(Screener_1!G157),    Screener_1!G157, "")</f>
        <v/>
      </c>
      <c r="J156" t="str">
        <f>IF(ISNUMBER(Screener_1!H157),    Screener_1!H157, "")</f>
        <v/>
      </c>
      <c r="K156" t="str">
        <f t="shared" si="12"/>
        <v/>
      </c>
      <c r="L156" t="str">
        <f t="shared" si="13"/>
        <v/>
      </c>
      <c r="M156" s="45" t="str">
        <f>Screener_1!I157</f>
        <v/>
      </c>
      <c r="N156" t="str">
        <f>IF(Screener_1!J157="Y",1,IF(Screener_1!J157="N",0,""))</f>
        <v/>
      </c>
      <c r="O156" t="str">
        <f>IF(Screener_1!K157="Y",1,IF(Screener_1!K157="N",0,""))</f>
        <v/>
      </c>
      <c r="P156" t="str">
        <f>IF(Screener_1!L157="Y",1,IF(Screener_1!L157="N",0,""))</f>
        <v/>
      </c>
      <c r="Q156" t="str">
        <f>IF(Screener_1!M157="Y",1,IF(Screener_1!M157="N",0,""))</f>
        <v/>
      </c>
      <c r="R156" t="str">
        <f>IF(Screener_1!N157="Y",1,IF(Screener_1!N157="N",0,""))</f>
        <v/>
      </c>
      <c r="S156" t="str">
        <f>IF(Screener_1!O157="Y",1,IF(Screener_1!O157="N",0,""))</f>
        <v/>
      </c>
      <c r="T156">
        <f t="shared" si="11"/>
        <v>0</v>
      </c>
      <c r="U156" t="str">
        <f t="shared" si="14"/>
        <v/>
      </c>
      <c r="V156" t="str">
        <f t="shared" si="15"/>
        <v/>
      </c>
      <c r="W156" t="str">
        <f>Screener_1!R157</f>
        <v/>
      </c>
      <c r="X156" s="6" t="str">
        <f>IF(ISNUMBER(Screener_1!$P157),IF(ISBLANK(Screener_1!S157),"Missing",Screener_1!S157), "")</f>
        <v/>
      </c>
      <c r="Y156" s="6" t="str">
        <f>IF(ISNUMBER(Screener_1!$P157),IF(ISBLANK(Screener_1!T157),"Missing",Screener_1!T157), "")</f>
        <v/>
      </c>
      <c r="Z156" s="6" t="str">
        <f>IF(ISNUMBER(Screener_1!$P157),IF(ISBLANK(Screener_1!U157),"Missing",Screener_1!U157), "")</f>
        <v/>
      </c>
      <c r="AA156" s="6" t="str">
        <f>IF(ISTEXT(Screener_1!U157),  IF(ISBLANK(Screener_1!V157), "Missing", Screener_1!V157),"")</f>
        <v/>
      </c>
      <c r="AB156" s="6" t="str">
        <f>IF(Screener_1!U157 = "Y",  IF(ISBLANK(Screener_1!V157), "Missing", Screener_1!V157),"")</f>
        <v/>
      </c>
      <c r="AC156" s="6" t="str">
        <f xml:space="preserve"> IF((Screener_1!U157 = "Y"),   IF(ISBLANK(Screener_1!W157),"Missing",Screener_1!W157), "")</f>
        <v/>
      </c>
      <c r="AF156" s="6"/>
      <c r="AG156" s="6"/>
    </row>
    <row r="157" spans="1:33" x14ac:dyDescent="0.25">
      <c r="A157" s="125" t="str">
        <f>IF(ISNUMBER(Screener_1!A158), Screener_1!A158, "")</f>
        <v/>
      </c>
      <c r="B157" t="str">
        <f>IF(ISTEXT(Screener_1!C158), Screener_1!C158, "")</f>
        <v/>
      </c>
      <c r="F157" t="str">
        <f>IF(ISNUMBER(Screener_1!D158), Screener_1!D158, "")</f>
        <v/>
      </c>
      <c r="G157" t="str">
        <f>IF(ISNUMBER(Screener_1!E158),    Screener_1!E158, "")</f>
        <v/>
      </c>
      <c r="H157" t="str">
        <f>IF(ISNUMBER(Screener_1!F158),    Screener_1!F158, "")</f>
        <v/>
      </c>
      <c r="I157" t="str">
        <f>IF(ISNUMBER(Screener_1!G158),    Screener_1!G158, "")</f>
        <v/>
      </c>
      <c r="J157" t="str">
        <f>IF(ISNUMBER(Screener_1!H158),    Screener_1!H158, "")</f>
        <v/>
      </c>
      <c r="K157" t="str">
        <f t="shared" si="12"/>
        <v/>
      </c>
      <c r="L157" t="str">
        <f t="shared" si="13"/>
        <v/>
      </c>
      <c r="M157" s="45" t="str">
        <f>Screener_1!I158</f>
        <v/>
      </c>
      <c r="N157" t="str">
        <f>IF(Screener_1!J158="Y",1,IF(Screener_1!J158="N",0,""))</f>
        <v/>
      </c>
      <c r="O157" t="str">
        <f>IF(Screener_1!K158="Y",1,IF(Screener_1!K158="N",0,""))</f>
        <v/>
      </c>
      <c r="P157" t="str">
        <f>IF(Screener_1!L158="Y",1,IF(Screener_1!L158="N",0,""))</f>
        <v/>
      </c>
      <c r="Q157" t="str">
        <f>IF(Screener_1!M158="Y",1,IF(Screener_1!M158="N",0,""))</f>
        <v/>
      </c>
      <c r="R157" t="str">
        <f>IF(Screener_1!N158="Y",1,IF(Screener_1!N158="N",0,""))</f>
        <v/>
      </c>
      <c r="S157" t="str">
        <f>IF(Screener_1!O158="Y",1,IF(Screener_1!O158="N",0,""))</f>
        <v/>
      </c>
      <c r="T157">
        <f t="shared" si="11"/>
        <v>0</v>
      </c>
      <c r="U157" t="str">
        <f t="shared" si="14"/>
        <v/>
      </c>
      <c r="V157" t="str">
        <f t="shared" si="15"/>
        <v/>
      </c>
      <c r="W157" t="str">
        <f>Screener_1!R158</f>
        <v/>
      </c>
      <c r="X157" s="6" t="str">
        <f>IF(ISNUMBER(Screener_1!$P158),IF(ISBLANK(Screener_1!S158),"Missing",Screener_1!S158), "")</f>
        <v/>
      </c>
      <c r="Y157" s="6" t="str">
        <f>IF(ISNUMBER(Screener_1!$P158),IF(ISBLANK(Screener_1!T158),"Missing",Screener_1!T158), "")</f>
        <v/>
      </c>
      <c r="Z157" s="6" t="str">
        <f>IF(ISNUMBER(Screener_1!$P158),IF(ISBLANK(Screener_1!U158),"Missing",Screener_1!U158), "")</f>
        <v/>
      </c>
      <c r="AA157" s="6" t="str">
        <f>IF(ISTEXT(Screener_1!U158),  IF(ISBLANK(Screener_1!V158), "Missing", Screener_1!V158),"")</f>
        <v/>
      </c>
      <c r="AB157" s="6" t="str">
        <f>IF(Screener_1!U158 = "Y",  IF(ISBLANK(Screener_1!V158), "Missing", Screener_1!V158),"")</f>
        <v/>
      </c>
      <c r="AC157" s="6" t="str">
        <f xml:space="preserve"> IF((Screener_1!U158 = "Y"),   IF(ISBLANK(Screener_1!W158),"Missing",Screener_1!W158), "")</f>
        <v/>
      </c>
      <c r="AF157" s="6"/>
      <c r="AG157" s="6"/>
    </row>
    <row r="158" spans="1:33" x14ac:dyDescent="0.25">
      <c r="A158" s="125" t="str">
        <f>IF(ISNUMBER(Screener_1!A159), Screener_1!A159, "")</f>
        <v/>
      </c>
      <c r="B158" t="str">
        <f>IF(ISTEXT(Screener_1!C159), Screener_1!C159, "")</f>
        <v/>
      </c>
      <c r="F158" t="str">
        <f>IF(ISNUMBER(Screener_1!D159), Screener_1!D159, "")</f>
        <v/>
      </c>
      <c r="G158" t="str">
        <f>IF(ISNUMBER(Screener_1!E159),    Screener_1!E159, "")</f>
        <v/>
      </c>
      <c r="H158" t="str">
        <f>IF(ISNUMBER(Screener_1!F159),    Screener_1!F159, "")</f>
        <v/>
      </c>
      <c r="I158" t="str">
        <f>IF(ISNUMBER(Screener_1!G159),    Screener_1!G159, "")</f>
        <v/>
      </c>
      <c r="J158" t="str">
        <f>IF(ISNUMBER(Screener_1!H159),    Screener_1!H159, "")</f>
        <v/>
      </c>
      <c r="K158" t="str">
        <f t="shared" si="12"/>
        <v/>
      </c>
      <c r="L158" t="str">
        <f t="shared" si="13"/>
        <v/>
      </c>
      <c r="M158" s="45" t="str">
        <f>Screener_1!I159</f>
        <v/>
      </c>
      <c r="N158" t="str">
        <f>IF(Screener_1!J159="Y",1,IF(Screener_1!J159="N",0,""))</f>
        <v/>
      </c>
      <c r="O158" t="str">
        <f>IF(Screener_1!K159="Y",1,IF(Screener_1!K159="N",0,""))</f>
        <v/>
      </c>
      <c r="P158" t="str">
        <f>IF(Screener_1!L159="Y",1,IF(Screener_1!L159="N",0,""))</f>
        <v/>
      </c>
      <c r="Q158" t="str">
        <f>IF(Screener_1!M159="Y",1,IF(Screener_1!M159="N",0,""))</f>
        <v/>
      </c>
      <c r="R158" t="str">
        <f>IF(Screener_1!N159="Y",1,IF(Screener_1!N159="N",0,""))</f>
        <v/>
      </c>
      <c r="S158" t="str">
        <f>IF(Screener_1!O159="Y",1,IF(Screener_1!O159="N",0,""))</f>
        <v/>
      </c>
      <c r="T158">
        <f t="shared" si="11"/>
        <v>0</v>
      </c>
      <c r="U158" t="str">
        <f t="shared" si="14"/>
        <v/>
      </c>
      <c r="V158" t="str">
        <f t="shared" si="15"/>
        <v/>
      </c>
      <c r="W158" t="str">
        <f>Screener_1!R159</f>
        <v/>
      </c>
      <c r="X158" s="6" t="str">
        <f>IF(ISNUMBER(Screener_1!$P159),IF(ISBLANK(Screener_1!S159),"Missing",Screener_1!S159), "")</f>
        <v/>
      </c>
      <c r="Y158" s="6" t="str">
        <f>IF(ISNUMBER(Screener_1!$P159),IF(ISBLANK(Screener_1!T159),"Missing",Screener_1!T159), "")</f>
        <v/>
      </c>
      <c r="Z158" s="6" t="str">
        <f>IF(ISNUMBER(Screener_1!$P159),IF(ISBLANK(Screener_1!U159),"Missing",Screener_1!U159), "")</f>
        <v/>
      </c>
      <c r="AA158" s="6" t="str">
        <f>IF(ISTEXT(Screener_1!U159),  IF(ISBLANK(Screener_1!V159), "Missing", Screener_1!V159),"")</f>
        <v/>
      </c>
      <c r="AB158" s="6" t="str">
        <f>IF(Screener_1!U159 = "Y",  IF(ISBLANK(Screener_1!V159), "Missing", Screener_1!V159),"")</f>
        <v/>
      </c>
      <c r="AC158" s="6" t="str">
        <f xml:space="preserve"> IF((Screener_1!U159 = "Y"),   IF(ISBLANK(Screener_1!W159),"Missing",Screener_1!W159), "")</f>
        <v/>
      </c>
      <c r="AF158" s="6"/>
      <c r="AG158" s="6"/>
    </row>
    <row r="159" spans="1:33" x14ac:dyDescent="0.25">
      <c r="A159" s="125" t="str">
        <f>IF(ISNUMBER(Screener_1!A160), Screener_1!A160, "")</f>
        <v/>
      </c>
      <c r="B159" t="str">
        <f>IF(ISTEXT(Screener_1!C160), Screener_1!C160, "")</f>
        <v/>
      </c>
      <c r="F159" t="str">
        <f>IF(ISNUMBER(Screener_1!D160), Screener_1!D160, "")</f>
        <v/>
      </c>
      <c r="G159" t="str">
        <f>IF(ISNUMBER(Screener_1!E160),    Screener_1!E160, "")</f>
        <v/>
      </c>
      <c r="H159" t="str">
        <f>IF(ISNUMBER(Screener_1!F160),    Screener_1!F160, "")</f>
        <v/>
      </c>
      <c r="I159" t="str">
        <f>IF(ISNUMBER(Screener_1!G160),    Screener_1!G160, "")</f>
        <v/>
      </c>
      <c r="J159" t="str">
        <f>IF(ISNUMBER(Screener_1!H160),    Screener_1!H160, "")</f>
        <v/>
      </c>
      <c r="K159" t="str">
        <f t="shared" si="12"/>
        <v/>
      </c>
      <c r="L159" t="str">
        <f t="shared" si="13"/>
        <v/>
      </c>
      <c r="M159" s="45" t="str">
        <f>Screener_1!I160</f>
        <v/>
      </c>
      <c r="N159" t="str">
        <f>IF(Screener_1!J160="Y",1,IF(Screener_1!J160="N",0,""))</f>
        <v/>
      </c>
      <c r="O159" t="str">
        <f>IF(Screener_1!K160="Y",1,IF(Screener_1!K160="N",0,""))</f>
        <v/>
      </c>
      <c r="P159" t="str">
        <f>IF(Screener_1!L160="Y",1,IF(Screener_1!L160="N",0,""))</f>
        <v/>
      </c>
      <c r="Q159" t="str">
        <f>IF(Screener_1!M160="Y",1,IF(Screener_1!M160="N",0,""))</f>
        <v/>
      </c>
      <c r="R159" t="str">
        <f>IF(Screener_1!N160="Y",1,IF(Screener_1!N160="N",0,""))</f>
        <v/>
      </c>
      <c r="S159" t="str">
        <f>IF(Screener_1!O160="Y",1,IF(Screener_1!O160="N",0,""))</f>
        <v/>
      </c>
      <c r="T159">
        <f t="shared" si="11"/>
        <v>0</v>
      </c>
      <c r="U159" t="str">
        <f t="shared" si="14"/>
        <v/>
      </c>
      <c r="V159" t="str">
        <f t="shared" si="15"/>
        <v/>
      </c>
      <c r="W159" t="str">
        <f>Screener_1!R160</f>
        <v/>
      </c>
      <c r="X159" s="6" t="str">
        <f>IF(ISNUMBER(Screener_1!$P160),IF(ISBLANK(Screener_1!S160),"Missing",Screener_1!S160), "")</f>
        <v/>
      </c>
      <c r="Y159" s="6" t="str">
        <f>IF(ISNUMBER(Screener_1!$P160),IF(ISBLANK(Screener_1!T160),"Missing",Screener_1!T160), "")</f>
        <v/>
      </c>
      <c r="Z159" s="6" t="str">
        <f>IF(ISNUMBER(Screener_1!$P160),IF(ISBLANK(Screener_1!U160),"Missing",Screener_1!U160), "")</f>
        <v/>
      </c>
      <c r="AA159" s="6" t="str">
        <f>IF(ISTEXT(Screener_1!U160),  IF(ISBLANK(Screener_1!V160), "Missing", Screener_1!V160),"")</f>
        <v/>
      </c>
      <c r="AB159" s="6" t="str">
        <f>IF(Screener_1!U160 = "Y",  IF(ISBLANK(Screener_1!V160), "Missing", Screener_1!V160),"")</f>
        <v/>
      </c>
      <c r="AC159" s="6" t="str">
        <f xml:space="preserve"> IF((Screener_1!U160 = "Y"),   IF(ISBLANK(Screener_1!W160),"Missing",Screener_1!W160), "")</f>
        <v/>
      </c>
      <c r="AF159" s="6"/>
      <c r="AG159" s="6"/>
    </row>
    <row r="160" spans="1:33" x14ac:dyDescent="0.25">
      <c r="A160" s="125" t="str">
        <f>IF(ISNUMBER(Screener_1!A161), Screener_1!A161, "")</f>
        <v/>
      </c>
      <c r="B160" t="str">
        <f>IF(ISTEXT(Screener_1!C161), Screener_1!C161, "")</f>
        <v/>
      </c>
      <c r="F160" t="str">
        <f>IF(ISNUMBER(Screener_1!D161), Screener_1!D161, "")</f>
        <v/>
      </c>
      <c r="G160" t="str">
        <f>IF(ISNUMBER(Screener_1!E161),    Screener_1!E161, "")</f>
        <v/>
      </c>
      <c r="H160" t="str">
        <f>IF(ISNUMBER(Screener_1!F161),    Screener_1!F161, "")</f>
        <v/>
      </c>
      <c r="I160" t="str">
        <f>IF(ISNUMBER(Screener_1!G161),    Screener_1!G161, "")</f>
        <v/>
      </c>
      <c r="J160" t="str">
        <f>IF(ISNUMBER(Screener_1!H161),    Screener_1!H161, "")</f>
        <v/>
      </c>
      <c r="K160" t="str">
        <f t="shared" si="12"/>
        <v/>
      </c>
      <c r="L160" t="str">
        <f t="shared" si="13"/>
        <v/>
      </c>
      <c r="M160" s="45" t="str">
        <f>Screener_1!I161</f>
        <v/>
      </c>
      <c r="N160" t="str">
        <f>IF(Screener_1!J161="Y",1,IF(Screener_1!J161="N",0,""))</f>
        <v/>
      </c>
      <c r="O160" t="str">
        <f>IF(Screener_1!K161="Y",1,IF(Screener_1!K161="N",0,""))</f>
        <v/>
      </c>
      <c r="P160" t="str">
        <f>IF(Screener_1!L161="Y",1,IF(Screener_1!L161="N",0,""))</f>
        <v/>
      </c>
      <c r="Q160" t="str">
        <f>IF(Screener_1!M161="Y",1,IF(Screener_1!M161="N",0,""))</f>
        <v/>
      </c>
      <c r="R160" t="str">
        <f>IF(Screener_1!N161="Y",1,IF(Screener_1!N161="N",0,""))</f>
        <v/>
      </c>
      <c r="S160" t="str">
        <f>IF(Screener_1!O161="Y",1,IF(Screener_1!O161="N",0,""))</f>
        <v/>
      </c>
      <c r="T160">
        <f t="shared" si="11"/>
        <v>0</v>
      </c>
      <c r="U160" t="str">
        <f t="shared" si="14"/>
        <v/>
      </c>
      <c r="V160" t="str">
        <f t="shared" si="15"/>
        <v/>
      </c>
      <c r="W160" t="str">
        <f>Screener_1!R161</f>
        <v/>
      </c>
      <c r="X160" s="6" t="str">
        <f>IF(ISNUMBER(Screener_1!$P161),IF(ISBLANK(Screener_1!S161),"Missing",Screener_1!S161), "")</f>
        <v/>
      </c>
      <c r="Y160" s="6" t="str">
        <f>IF(ISNUMBER(Screener_1!$P161),IF(ISBLANK(Screener_1!T161),"Missing",Screener_1!T161), "")</f>
        <v/>
      </c>
      <c r="Z160" s="6" t="str">
        <f>IF(ISNUMBER(Screener_1!$P161),IF(ISBLANK(Screener_1!U161),"Missing",Screener_1!U161), "")</f>
        <v/>
      </c>
      <c r="AA160" s="6" t="str">
        <f>IF(ISTEXT(Screener_1!U161),  IF(ISBLANK(Screener_1!V161), "Missing", Screener_1!V161),"")</f>
        <v/>
      </c>
      <c r="AB160" s="6" t="str">
        <f>IF(Screener_1!U161 = "Y",  IF(ISBLANK(Screener_1!V161), "Missing", Screener_1!V161),"")</f>
        <v/>
      </c>
      <c r="AC160" s="6" t="str">
        <f xml:space="preserve"> IF((Screener_1!U161 = "Y"),   IF(ISBLANK(Screener_1!W161),"Missing",Screener_1!W161), "")</f>
        <v/>
      </c>
      <c r="AF160" s="6"/>
      <c r="AG160" s="6"/>
    </row>
    <row r="161" spans="1:33" x14ac:dyDescent="0.25">
      <c r="A161" s="125" t="str">
        <f>IF(ISNUMBER(Screener_1!A162), Screener_1!A162, "")</f>
        <v/>
      </c>
      <c r="B161" t="str">
        <f>IF(ISTEXT(Screener_1!C162), Screener_1!C162, "")</f>
        <v/>
      </c>
      <c r="F161" t="str">
        <f>IF(ISNUMBER(Screener_1!D162), Screener_1!D162, "")</f>
        <v/>
      </c>
      <c r="G161" t="str">
        <f>IF(ISNUMBER(Screener_1!E162),    Screener_1!E162, "")</f>
        <v/>
      </c>
      <c r="H161" t="str">
        <f>IF(ISNUMBER(Screener_1!F162),    Screener_1!F162, "")</f>
        <v/>
      </c>
      <c r="I161" t="str">
        <f>IF(ISNUMBER(Screener_1!G162),    Screener_1!G162, "")</f>
        <v/>
      </c>
      <c r="J161" t="str">
        <f>IF(ISNUMBER(Screener_1!H162),    Screener_1!H162, "")</f>
        <v/>
      </c>
      <c r="K161" t="str">
        <f t="shared" si="12"/>
        <v/>
      </c>
      <c r="L161" t="str">
        <f t="shared" si="13"/>
        <v/>
      </c>
      <c r="M161" s="45" t="str">
        <f>Screener_1!I162</f>
        <v/>
      </c>
      <c r="N161" t="str">
        <f>IF(Screener_1!J162="Y",1,IF(Screener_1!J162="N",0,""))</f>
        <v/>
      </c>
      <c r="O161" t="str">
        <f>IF(Screener_1!K162="Y",1,IF(Screener_1!K162="N",0,""))</f>
        <v/>
      </c>
      <c r="P161" t="str">
        <f>IF(Screener_1!L162="Y",1,IF(Screener_1!L162="N",0,""))</f>
        <v/>
      </c>
      <c r="Q161" t="str">
        <f>IF(Screener_1!M162="Y",1,IF(Screener_1!M162="N",0,""))</f>
        <v/>
      </c>
      <c r="R161" t="str">
        <f>IF(Screener_1!N162="Y",1,IF(Screener_1!N162="N",0,""))</f>
        <v/>
      </c>
      <c r="S161" t="str">
        <f>IF(Screener_1!O162="Y",1,IF(Screener_1!O162="N",0,""))</f>
        <v/>
      </c>
      <c r="T161">
        <f t="shared" si="11"/>
        <v>0</v>
      </c>
      <c r="U161" t="str">
        <f t="shared" si="14"/>
        <v/>
      </c>
      <c r="V161" t="str">
        <f t="shared" si="15"/>
        <v/>
      </c>
      <c r="W161" t="str">
        <f>Screener_1!R162</f>
        <v/>
      </c>
      <c r="X161" s="6" t="str">
        <f>IF(ISNUMBER(Screener_1!$P162),IF(ISBLANK(Screener_1!S162),"Missing",Screener_1!S162), "")</f>
        <v/>
      </c>
      <c r="Y161" s="6" t="str">
        <f>IF(ISNUMBER(Screener_1!$P162),IF(ISBLANK(Screener_1!T162),"Missing",Screener_1!T162), "")</f>
        <v/>
      </c>
      <c r="Z161" s="6" t="str">
        <f>IF(ISNUMBER(Screener_1!$P162),IF(ISBLANK(Screener_1!U162),"Missing",Screener_1!U162), "")</f>
        <v/>
      </c>
      <c r="AA161" s="6" t="str">
        <f>IF(ISTEXT(Screener_1!U162),  IF(ISBLANK(Screener_1!V162), "Missing", Screener_1!V162),"")</f>
        <v/>
      </c>
      <c r="AB161" s="6" t="str">
        <f>IF(Screener_1!U162 = "Y",  IF(ISBLANK(Screener_1!V162), "Missing", Screener_1!V162),"")</f>
        <v/>
      </c>
      <c r="AC161" s="6" t="str">
        <f xml:space="preserve"> IF((Screener_1!U162 = "Y"),   IF(ISBLANK(Screener_1!W162),"Missing",Screener_1!W162), "")</f>
        <v/>
      </c>
      <c r="AF161" s="6"/>
      <c r="AG161" s="6"/>
    </row>
    <row r="162" spans="1:33" x14ac:dyDescent="0.25">
      <c r="A162" s="125" t="str">
        <f>IF(ISNUMBER(Screener_1!A163), Screener_1!A163, "")</f>
        <v/>
      </c>
      <c r="B162" t="str">
        <f>IF(ISTEXT(Screener_1!C163), Screener_1!C163, "")</f>
        <v/>
      </c>
      <c r="F162" t="str">
        <f>IF(ISNUMBER(Screener_1!D163), Screener_1!D163, "")</f>
        <v/>
      </c>
      <c r="G162" t="str">
        <f>IF(ISNUMBER(Screener_1!E163),    Screener_1!E163, "")</f>
        <v/>
      </c>
      <c r="H162" t="str">
        <f>IF(ISNUMBER(Screener_1!F163),    Screener_1!F163, "")</f>
        <v/>
      </c>
      <c r="I162" t="str">
        <f>IF(ISNUMBER(Screener_1!G163),    Screener_1!G163, "")</f>
        <v/>
      </c>
      <c r="J162" t="str">
        <f>IF(ISNUMBER(Screener_1!H163),    Screener_1!H163, "")</f>
        <v/>
      </c>
      <c r="K162" t="str">
        <f t="shared" si="12"/>
        <v/>
      </c>
      <c r="L162" t="str">
        <f t="shared" si="13"/>
        <v/>
      </c>
      <c r="M162" s="45" t="str">
        <f>Screener_1!I163</f>
        <v/>
      </c>
      <c r="N162" t="str">
        <f>IF(Screener_1!J163="Y",1,IF(Screener_1!J163="N",0,""))</f>
        <v/>
      </c>
      <c r="O162" t="str">
        <f>IF(Screener_1!K163="Y",1,IF(Screener_1!K163="N",0,""))</f>
        <v/>
      </c>
      <c r="P162" t="str">
        <f>IF(Screener_1!L163="Y",1,IF(Screener_1!L163="N",0,""))</f>
        <v/>
      </c>
      <c r="Q162" t="str">
        <f>IF(Screener_1!M163="Y",1,IF(Screener_1!M163="N",0,""))</f>
        <v/>
      </c>
      <c r="R162" t="str">
        <f>IF(Screener_1!N163="Y",1,IF(Screener_1!N163="N",0,""))</f>
        <v/>
      </c>
      <c r="S162" t="str">
        <f>IF(Screener_1!O163="Y",1,IF(Screener_1!O163="N",0,""))</f>
        <v/>
      </c>
      <c r="T162">
        <f t="shared" si="11"/>
        <v>0</v>
      </c>
      <c r="U162" t="str">
        <f t="shared" si="14"/>
        <v/>
      </c>
      <c r="V162" t="str">
        <f t="shared" si="15"/>
        <v/>
      </c>
      <c r="W162" t="str">
        <f>Screener_1!R163</f>
        <v/>
      </c>
      <c r="X162" s="6" t="str">
        <f>IF(ISNUMBER(Screener_1!$P163),IF(ISBLANK(Screener_1!S163),"Missing",Screener_1!S163), "")</f>
        <v/>
      </c>
      <c r="Y162" s="6" t="str">
        <f>IF(ISNUMBER(Screener_1!$P163),IF(ISBLANK(Screener_1!T163),"Missing",Screener_1!T163), "")</f>
        <v/>
      </c>
      <c r="Z162" s="6" t="str">
        <f>IF(ISNUMBER(Screener_1!$P163),IF(ISBLANK(Screener_1!U163),"Missing",Screener_1!U163), "")</f>
        <v/>
      </c>
      <c r="AA162" s="6" t="str">
        <f>IF(ISTEXT(Screener_1!U163),  IF(ISBLANK(Screener_1!V163), "Missing", Screener_1!V163),"")</f>
        <v/>
      </c>
      <c r="AB162" s="6" t="str">
        <f>IF(Screener_1!U163 = "Y",  IF(ISBLANK(Screener_1!V163), "Missing", Screener_1!V163),"")</f>
        <v/>
      </c>
      <c r="AC162" s="6" t="str">
        <f xml:space="preserve"> IF((Screener_1!U163 = "Y"),   IF(ISBLANK(Screener_1!W163),"Missing",Screener_1!W163), "")</f>
        <v/>
      </c>
      <c r="AF162" s="6"/>
      <c r="AG162" s="6"/>
    </row>
    <row r="163" spans="1:33" x14ac:dyDescent="0.25">
      <c r="A163" s="125" t="str">
        <f>IF(ISNUMBER(Screener_1!A164), Screener_1!A164, "")</f>
        <v/>
      </c>
      <c r="B163" t="str">
        <f>IF(ISTEXT(Screener_1!C164), Screener_1!C164, "")</f>
        <v/>
      </c>
      <c r="F163" t="str">
        <f>IF(ISNUMBER(Screener_1!D164), Screener_1!D164, "")</f>
        <v/>
      </c>
      <c r="G163" t="str">
        <f>IF(ISNUMBER(Screener_1!E164),    Screener_1!E164, "")</f>
        <v/>
      </c>
      <c r="H163" t="str">
        <f>IF(ISNUMBER(Screener_1!F164),    Screener_1!F164, "")</f>
        <v/>
      </c>
      <c r="I163" t="str">
        <f>IF(ISNUMBER(Screener_1!G164),    Screener_1!G164, "")</f>
        <v/>
      </c>
      <c r="J163" t="str">
        <f>IF(ISNUMBER(Screener_1!H164),    Screener_1!H164, "")</f>
        <v/>
      </c>
      <c r="K163" t="str">
        <f t="shared" si="12"/>
        <v/>
      </c>
      <c r="L163" t="str">
        <f t="shared" si="13"/>
        <v/>
      </c>
      <c r="M163" s="45" t="str">
        <f>Screener_1!I164</f>
        <v/>
      </c>
      <c r="N163" t="str">
        <f>IF(Screener_1!J164="Y",1,IF(Screener_1!J164="N",0,""))</f>
        <v/>
      </c>
      <c r="O163" t="str">
        <f>IF(Screener_1!K164="Y",1,IF(Screener_1!K164="N",0,""))</f>
        <v/>
      </c>
      <c r="P163" t="str">
        <f>IF(Screener_1!L164="Y",1,IF(Screener_1!L164="N",0,""))</f>
        <v/>
      </c>
      <c r="Q163" t="str">
        <f>IF(Screener_1!M164="Y",1,IF(Screener_1!M164="N",0,""))</f>
        <v/>
      </c>
      <c r="R163" t="str">
        <f>IF(Screener_1!N164="Y",1,IF(Screener_1!N164="N",0,""))</f>
        <v/>
      </c>
      <c r="S163" t="str">
        <f>IF(Screener_1!O164="Y",1,IF(Screener_1!O164="N",0,""))</f>
        <v/>
      </c>
      <c r="T163">
        <f t="shared" si="11"/>
        <v>0</v>
      </c>
      <c r="U163" t="str">
        <f t="shared" si="14"/>
        <v/>
      </c>
      <c r="V163" t="str">
        <f t="shared" si="15"/>
        <v/>
      </c>
      <c r="W163" t="str">
        <f>Screener_1!R164</f>
        <v/>
      </c>
      <c r="X163" s="6" t="str">
        <f>IF(ISNUMBER(Screener_1!$P164),IF(ISBLANK(Screener_1!S164),"Missing",Screener_1!S164), "")</f>
        <v/>
      </c>
      <c r="Y163" s="6" t="str">
        <f>IF(ISNUMBER(Screener_1!$P164),IF(ISBLANK(Screener_1!T164),"Missing",Screener_1!T164), "")</f>
        <v/>
      </c>
      <c r="Z163" s="6" t="str">
        <f>IF(ISNUMBER(Screener_1!$P164),IF(ISBLANK(Screener_1!U164),"Missing",Screener_1!U164), "")</f>
        <v/>
      </c>
      <c r="AA163" s="6" t="str">
        <f>IF(ISTEXT(Screener_1!U164),  IF(ISBLANK(Screener_1!V164), "Missing", Screener_1!V164),"")</f>
        <v/>
      </c>
      <c r="AB163" s="6" t="str">
        <f>IF(Screener_1!U164 = "Y",  IF(ISBLANK(Screener_1!V164), "Missing", Screener_1!V164),"")</f>
        <v/>
      </c>
      <c r="AC163" s="6" t="str">
        <f xml:space="preserve"> IF((Screener_1!U164 = "Y"),   IF(ISBLANK(Screener_1!W164),"Missing",Screener_1!W164), "")</f>
        <v/>
      </c>
      <c r="AF163" s="6"/>
      <c r="AG163" s="6"/>
    </row>
    <row r="164" spans="1:33" x14ac:dyDescent="0.25">
      <c r="A164" s="125" t="str">
        <f>IF(ISNUMBER(Screener_1!A165), Screener_1!A165, "")</f>
        <v/>
      </c>
      <c r="B164" t="str">
        <f>IF(ISTEXT(Screener_1!C165), Screener_1!C165, "")</f>
        <v/>
      </c>
      <c r="F164" t="str">
        <f>IF(ISNUMBER(Screener_1!D165), Screener_1!D165, "")</f>
        <v/>
      </c>
      <c r="G164" t="str">
        <f>IF(ISNUMBER(Screener_1!E165),    Screener_1!E165, "")</f>
        <v/>
      </c>
      <c r="H164" t="str">
        <f>IF(ISNUMBER(Screener_1!F165),    Screener_1!F165, "")</f>
        <v/>
      </c>
      <c r="I164" t="str">
        <f>IF(ISNUMBER(Screener_1!G165),    Screener_1!G165, "")</f>
        <v/>
      </c>
      <c r="J164" t="str">
        <f>IF(ISNUMBER(Screener_1!H165),    Screener_1!H165, "")</f>
        <v/>
      </c>
      <c r="K164" t="str">
        <f t="shared" si="12"/>
        <v/>
      </c>
      <c r="L164" t="str">
        <f t="shared" si="13"/>
        <v/>
      </c>
      <c r="M164" s="45" t="str">
        <f>Screener_1!I165</f>
        <v/>
      </c>
      <c r="N164" t="str">
        <f>IF(Screener_1!J165="Y",1,IF(Screener_1!J165="N",0,""))</f>
        <v/>
      </c>
      <c r="O164" t="str">
        <f>IF(Screener_1!K165="Y",1,IF(Screener_1!K165="N",0,""))</f>
        <v/>
      </c>
      <c r="P164" t="str">
        <f>IF(Screener_1!L165="Y",1,IF(Screener_1!L165="N",0,""))</f>
        <v/>
      </c>
      <c r="Q164" t="str">
        <f>IF(Screener_1!M165="Y",1,IF(Screener_1!M165="N",0,""))</f>
        <v/>
      </c>
      <c r="R164" t="str">
        <f>IF(Screener_1!N165="Y",1,IF(Screener_1!N165="N",0,""))</f>
        <v/>
      </c>
      <c r="S164" t="str">
        <f>IF(Screener_1!O165="Y",1,IF(Screener_1!O165="N",0,""))</f>
        <v/>
      </c>
      <c r="T164">
        <f t="shared" si="11"/>
        <v>0</v>
      </c>
      <c r="U164" t="str">
        <f t="shared" si="14"/>
        <v/>
      </c>
      <c r="V164" t="str">
        <f t="shared" si="15"/>
        <v/>
      </c>
      <c r="W164" t="str">
        <f>Screener_1!R165</f>
        <v/>
      </c>
      <c r="X164" s="6" t="str">
        <f>IF(ISNUMBER(Screener_1!$P165),IF(ISBLANK(Screener_1!S165),"Missing",Screener_1!S165), "")</f>
        <v/>
      </c>
      <c r="Y164" s="6" t="str">
        <f>IF(ISNUMBER(Screener_1!$P165),IF(ISBLANK(Screener_1!T165),"Missing",Screener_1!T165), "")</f>
        <v/>
      </c>
      <c r="Z164" s="6" t="str">
        <f>IF(ISNUMBER(Screener_1!$P165),IF(ISBLANK(Screener_1!U165),"Missing",Screener_1!U165), "")</f>
        <v/>
      </c>
      <c r="AA164" s="6" t="str">
        <f>IF(ISTEXT(Screener_1!U165),  IF(ISBLANK(Screener_1!V165), "Missing", Screener_1!V165),"")</f>
        <v/>
      </c>
      <c r="AB164" s="6" t="str">
        <f>IF(Screener_1!U165 = "Y",  IF(ISBLANK(Screener_1!V165), "Missing", Screener_1!V165),"")</f>
        <v/>
      </c>
      <c r="AC164" s="6" t="str">
        <f xml:space="preserve"> IF((Screener_1!U165 = "Y"),   IF(ISBLANK(Screener_1!W165),"Missing",Screener_1!W165), "")</f>
        <v/>
      </c>
      <c r="AF164" s="6"/>
      <c r="AG164" s="6"/>
    </row>
    <row r="165" spans="1:33" x14ac:dyDescent="0.25">
      <c r="A165" s="125" t="str">
        <f>IF(ISNUMBER(Screener_1!A166), Screener_1!A166, "")</f>
        <v/>
      </c>
      <c r="B165" t="str">
        <f>IF(ISTEXT(Screener_1!C166), Screener_1!C166, "")</f>
        <v/>
      </c>
      <c r="F165" t="str">
        <f>IF(ISNUMBER(Screener_1!D166), Screener_1!D166, "")</f>
        <v/>
      </c>
      <c r="G165" t="str">
        <f>IF(ISNUMBER(Screener_1!E166),    Screener_1!E166, "")</f>
        <v/>
      </c>
      <c r="H165" t="str">
        <f>IF(ISNUMBER(Screener_1!F166),    Screener_1!F166, "")</f>
        <v/>
      </c>
      <c r="I165" t="str">
        <f>IF(ISNUMBER(Screener_1!G166),    Screener_1!G166, "")</f>
        <v/>
      </c>
      <c r="J165" t="str">
        <f>IF(ISNUMBER(Screener_1!H166),    Screener_1!H166, "")</f>
        <v/>
      </c>
      <c r="K165" t="str">
        <f t="shared" si="12"/>
        <v/>
      </c>
      <c r="L165" t="str">
        <f t="shared" si="13"/>
        <v/>
      </c>
      <c r="M165" s="45" t="str">
        <f>Screener_1!I166</f>
        <v/>
      </c>
      <c r="N165" t="str">
        <f>IF(Screener_1!J166="Y",1,IF(Screener_1!J166="N",0,""))</f>
        <v/>
      </c>
      <c r="O165" t="str">
        <f>IF(Screener_1!K166="Y",1,IF(Screener_1!K166="N",0,""))</f>
        <v/>
      </c>
      <c r="P165" t="str">
        <f>IF(Screener_1!L166="Y",1,IF(Screener_1!L166="N",0,""))</f>
        <v/>
      </c>
      <c r="Q165" t="str">
        <f>IF(Screener_1!M166="Y",1,IF(Screener_1!M166="N",0,""))</f>
        <v/>
      </c>
      <c r="R165" t="str">
        <f>IF(Screener_1!N166="Y",1,IF(Screener_1!N166="N",0,""))</f>
        <v/>
      </c>
      <c r="S165" t="str">
        <f>IF(Screener_1!O166="Y",1,IF(Screener_1!O166="N",0,""))</f>
        <v/>
      </c>
      <c r="T165">
        <f t="shared" si="11"/>
        <v>0</v>
      </c>
      <c r="U165" t="str">
        <f t="shared" si="14"/>
        <v/>
      </c>
      <c r="V165" t="str">
        <f t="shared" si="15"/>
        <v/>
      </c>
      <c r="W165" t="str">
        <f>Screener_1!R166</f>
        <v/>
      </c>
      <c r="X165" s="6" t="str">
        <f>IF(ISNUMBER(Screener_1!$P166),IF(ISBLANK(Screener_1!S166),"Missing",Screener_1!S166), "")</f>
        <v/>
      </c>
      <c r="Y165" s="6" t="str">
        <f>IF(ISNUMBER(Screener_1!$P166),IF(ISBLANK(Screener_1!T166),"Missing",Screener_1!T166), "")</f>
        <v/>
      </c>
      <c r="Z165" s="6" t="str">
        <f>IF(ISNUMBER(Screener_1!$P166),IF(ISBLANK(Screener_1!U166),"Missing",Screener_1!U166), "")</f>
        <v/>
      </c>
      <c r="AA165" s="6" t="str">
        <f>IF(ISTEXT(Screener_1!U166),  IF(ISBLANK(Screener_1!V166), "Missing", Screener_1!V166),"")</f>
        <v/>
      </c>
      <c r="AB165" s="6" t="str">
        <f>IF(Screener_1!U166 = "Y",  IF(ISBLANK(Screener_1!V166), "Missing", Screener_1!V166),"")</f>
        <v/>
      </c>
      <c r="AC165" s="6" t="str">
        <f xml:space="preserve"> IF((Screener_1!U166 = "Y"),   IF(ISBLANK(Screener_1!W166),"Missing",Screener_1!W166), "")</f>
        <v/>
      </c>
      <c r="AF165" s="6"/>
      <c r="AG165" s="6"/>
    </row>
    <row r="166" spans="1:33" x14ac:dyDescent="0.25">
      <c r="A166" s="125" t="str">
        <f>IF(ISNUMBER(Screener_1!A167), Screener_1!A167, "")</f>
        <v/>
      </c>
      <c r="B166" t="str">
        <f>IF(ISTEXT(Screener_1!C167), Screener_1!C167, "")</f>
        <v/>
      </c>
      <c r="F166" t="str">
        <f>IF(ISNUMBER(Screener_1!D167), Screener_1!D167, "")</f>
        <v/>
      </c>
      <c r="G166" t="str">
        <f>IF(ISNUMBER(Screener_1!E167),    Screener_1!E167, "")</f>
        <v/>
      </c>
      <c r="H166" t="str">
        <f>IF(ISNUMBER(Screener_1!F167),    Screener_1!F167, "")</f>
        <v/>
      </c>
      <c r="I166" t="str">
        <f>IF(ISNUMBER(Screener_1!G167),    Screener_1!G167, "")</f>
        <v/>
      </c>
      <c r="J166" t="str">
        <f>IF(ISNUMBER(Screener_1!H167),    Screener_1!H167, "")</f>
        <v/>
      </c>
      <c r="K166" t="str">
        <f t="shared" si="12"/>
        <v/>
      </c>
      <c r="L166" t="str">
        <f t="shared" si="13"/>
        <v/>
      </c>
      <c r="M166" s="45" t="str">
        <f>Screener_1!I167</f>
        <v/>
      </c>
      <c r="N166" t="str">
        <f>IF(Screener_1!J167="Y",1,IF(Screener_1!J167="N",0,""))</f>
        <v/>
      </c>
      <c r="O166" t="str">
        <f>IF(Screener_1!K167="Y",1,IF(Screener_1!K167="N",0,""))</f>
        <v/>
      </c>
      <c r="P166" t="str">
        <f>IF(Screener_1!L167="Y",1,IF(Screener_1!L167="N",0,""))</f>
        <v/>
      </c>
      <c r="Q166" t="str">
        <f>IF(Screener_1!M167="Y",1,IF(Screener_1!M167="N",0,""))</f>
        <v/>
      </c>
      <c r="R166" t="str">
        <f>IF(Screener_1!N167="Y",1,IF(Screener_1!N167="N",0,""))</f>
        <v/>
      </c>
      <c r="S166" t="str">
        <f>IF(Screener_1!O167="Y",1,IF(Screener_1!O167="N",0,""))</f>
        <v/>
      </c>
      <c r="T166">
        <f t="shared" si="11"/>
        <v>0</v>
      </c>
      <c r="U166" t="str">
        <f t="shared" si="14"/>
        <v/>
      </c>
      <c r="V166" t="str">
        <f t="shared" si="15"/>
        <v/>
      </c>
      <c r="W166" t="str">
        <f>Screener_1!R167</f>
        <v/>
      </c>
      <c r="X166" s="6" t="str">
        <f>IF(ISNUMBER(Screener_1!$P167),IF(ISBLANK(Screener_1!S167),"Missing",Screener_1!S167), "")</f>
        <v/>
      </c>
      <c r="Y166" s="6" t="str">
        <f>IF(ISNUMBER(Screener_1!$P167),IF(ISBLANK(Screener_1!T167),"Missing",Screener_1!T167), "")</f>
        <v/>
      </c>
      <c r="Z166" s="6" t="str">
        <f>IF(ISNUMBER(Screener_1!$P167),IF(ISBLANK(Screener_1!U167),"Missing",Screener_1!U167), "")</f>
        <v/>
      </c>
      <c r="AA166" s="6" t="str">
        <f>IF(ISTEXT(Screener_1!U167),  IF(ISBLANK(Screener_1!V167), "Missing", Screener_1!V167),"")</f>
        <v/>
      </c>
      <c r="AB166" s="6" t="str">
        <f>IF(Screener_1!U167 = "Y",  IF(ISBLANK(Screener_1!V167), "Missing", Screener_1!V167),"")</f>
        <v/>
      </c>
      <c r="AC166" s="6" t="str">
        <f xml:space="preserve"> IF((Screener_1!U167 = "Y"),   IF(ISBLANK(Screener_1!W167),"Missing",Screener_1!W167), "")</f>
        <v/>
      </c>
      <c r="AF166" s="6"/>
      <c r="AG166" s="6"/>
    </row>
    <row r="167" spans="1:33" x14ac:dyDescent="0.25">
      <c r="A167" s="125" t="str">
        <f>IF(ISNUMBER(Screener_1!A168), Screener_1!A168, "")</f>
        <v/>
      </c>
      <c r="B167" t="str">
        <f>IF(ISTEXT(Screener_1!C168), Screener_1!C168, "")</f>
        <v/>
      </c>
      <c r="F167" t="str">
        <f>IF(ISNUMBER(Screener_1!D168), Screener_1!D168, "")</f>
        <v/>
      </c>
      <c r="G167" t="str">
        <f>IF(ISNUMBER(Screener_1!E168),    Screener_1!E168, "")</f>
        <v/>
      </c>
      <c r="H167" t="str">
        <f>IF(ISNUMBER(Screener_1!F168),    Screener_1!F168, "")</f>
        <v/>
      </c>
      <c r="I167" t="str">
        <f>IF(ISNUMBER(Screener_1!G168),    Screener_1!G168, "")</f>
        <v/>
      </c>
      <c r="J167" t="str">
        <f>IF(ISNUMBER(Screener_1!H168),    Screener_1!H168, "")</f>
        <v/>
      </c>
      <c r="K167" t="str">
        <f t="shared" si="12"/>
        <v/>
      </c>
      <c r="L167" t="str">
        <f t="shared" si="13"/>
        <v/>
      </c>
      <c r="M167" s="45" t="str">
        <f>Screener_1!I168</f>
        <v/>
      </c>
      <c r="N167" t="str">
        <f>IF(Screener_1!J168="Y",1,IF(Screener_1!J168="N",0,""))</f>
        <v/>
      </c>
      <c r="O167" t="str">
        <f>IF(Screener_1!K168="Y",1,IF(Screener_1!K168="N",0,""))</f>
        <v/>
      </c>
      <c r="P167" t="str">
        <f>IF(Screener_1!L168="Y",1,IF(Screener_1!L168="N",0,""))</f>
        <v/>
      </c>
      <c r="Q167" t="str">
        <f>IF(Screener_1!M168="Y",1,IF(Screener_1!M168="N",0,""))</f>
        <v/>
      </c>
      <c r="R167" t="str">
        <f>IF(Screener_1!N168="Y",1,IF(Screener_1!N168="N",0,""))</f>
        <v/>
      </c>
      <c r="S167" t="str">
        <f>IF(Screener_1!O168="Y",1,IF(Screener_1!O168="N",0,""))</f>
        <v/>
      </c>
      <c r="T167">
        <f t="shared" si="11"/>
        <v>0</v>
      </c>
      <c r="U167" t="str">
        <f t="shared" si="14"/>
        <v/>
      </c>
      <c r="V167" t="str">
        <f t="shared" si="15"/>
        <v/>
      </c>
      <c r="W167" t="str">
        <f>Screener_1!R168</f>
        <v/>
      </c>
      <c r="X167" s="6" t="str">
        <f>IF(ISNUMBER(Screener_1!$P168),IF(ISBLANK(Screener_1!S168),"Missing",Screener_1!S168), "")</f>
        <v/>
      </c>
      <c r="Y167" s="6" t="str">
        <f>IF(ISNUMBER(Screener_1!$P168),IF(ISBLANK(Screener_1!T168),"Missing",Screener_1!T168), "")</f>
        <v/>
      </c>
      <c r="Z167" s="6" t="str">
        <f>IF(ISNUMBER(Screener_1!$P168),IF(ISBLANK(Screener_1!U168),"Missing",Screener_1!U168), "")</f>
        <v/>
      </c>
      <c r="AA167" s="6" t="str">
        <f>IF(ISTEXT(Screener_1!U168),  IF(ISBLANK(Screener_1!V168), "Missing", Screener_1!V168),"")</f>
        <v/>
      </c>
      <c r="AB167" s="6" t="str">
        <f>IF(Screener_1!U168 = "Y",  IF(ISBLANK(Screener_1!V168), "Missing", Screener_1!V168),"")</f>
        <v/>
      </c>
      <c r="AC167" s="6" t="str">
        <f xml:space="preserve"> IF((Screener_1!U168 = "Y"),   IF(ISBLANK(Screener_1!W168),"Missing",Screener_1!W168), "")</f>
        <v/>
      </c>
      <c r="AF167" s="6"/>
      <c r="AG167" s="6"/>
    </row>
    <row r="168" spans="1:33" x14ac:dyDescent="0.25">
      <c r="A168" s="125" t="str">
        <f>IF(ISNUMBER(Screener_1!A169), Screener_1!A169, "")</f>
        <v/>
      </c>
      <c r="B168" t="str">
        <f>IF(ISTEXT(Screener_1!C169), Screener_1!C169, "")</f>
        <v/>
      </c>
      <c r="F168" t="str">
        <f>IF(ISNUMBER(Screener_1!D169), Screener_1!D169, "")</f>
        <v/>
      </c>
      <c r="G168" t="str">
        <f>IF(ISNUMBER(Screener_1!E169),    Screener_1!E169, "")</f>
        <v/>
      </c>
      <c r="H168" t="str">
        <f>IF(ISNUMBER(Screener_1!F169),    Screener_1!F169, "")</f>
        <v/>
      </c>
      <c r="I168" t="str">
        <f>IF(ISNUMBER(Screener_1!G169),    Screener_1!G169, "")</f>
        <v/>
      </c>
      <c r="J168" t="str">
        <f>IF(ISNUMBER(Screener_1!H169),    Screener_1!H169, "")</f>
        <v/>
      </c>
      <c r="K168" t="str">
        <f t="shared" si="12"/>
        <v/>
      </c>
      <c r="L168" t="str">
        <f t="shared" si="13"/>
        <v/>
      </c>
      <c r="M168" s="45" t="str">
        <f>Screener_1!I169</f>
        <v/>
      </c>
      <c r="N168" t="str">
        <f>IF(Screener_1!J169="Y",1,IF(Screener_1!J169="N",0,""))</f>
        <v/>
      </c>
      <c r="O168" t="str">
        <f>IF(Screener_1!K169="Y",1,IF(Screener_1!K169="N",0,""))</f>
        <v/>
      </c>
      <c r="P168" t="str">
        <f>IF(Screener_1!L169="Y",1,IF(Screener_1!L169="N",0,""))</f>
        <v/>
      </c>
      <c r="Q168" t="str">
        <f>IF(Screener_1!M169="Y",1,IF(Screener_1!M169="N",0,""))</f>
        <v/>
      </c>
      <c r="R168" t="str">
        <f>IF(Screener_1!N169="Y",1,IF(Screener_1!N169="N",0,""))</f>
        <v/>
      </c>
      <c r="S168" t="str">
        <f>IF(Screener_1!O169="Y",1,IF(Screener_1!O169="N",0,""))</f>
        <v/>
      </c>
      <c r="T168">
        <f t="shared" si="11"/>
        <v>0</v>
      </c>
      <c r="U168" t="str">
        <f t="shared" si="14"/>
        <v/>
      </c>
      <c r="V168" t="str">
        <f t="shared" si="15"/>
        <v/>
      </c>
      <c r="W168" t="str">
        <f>Screener_1!R169</f>
        <v/>
      </c>
      <c r="X168" s="6" t="str">
        <f>IF(ISNUMBER(Screener_1!$P169),IF(ISBLANK(Screener_1!S169),"Missing",Screener_1!S169), "")</f>
        <v/>
      </c>
      <c r="Y168" s="6" t="str">
        <f>IF(ISNUMBER(Screener_1!$P169),IF(ISBLANK(Screener_1!T169),"Missing",Screener_1!T169), "")</f>
        <v/>
      </c>
      <c r="Z168" s="6" t="str">
        <f>IF(ISNUMBER(Screener_1!$P169),IF(ISBLANK(Screener_1!U169),"Missing",Screener_1!U169), "")</f>
        <v/>
      </c>
      <c r="AA168" s="6" t="str">
        <f>IF(ISTEXT(Screener_1!U169),  IF(ISBLANK(Screener_1!V169), "Missing", Screener_1!V169),"")</f>
        <v/>
      </c>
      <c r="AB168" s="6" t="str">
        <f>IF(Screener_1!U169 = "Y",  IF(ISBLANK(Screener_1!V169), "Missing", Screener_1!V169),"")</f>
        <v/>
      </c>
      <c r="AC168" s="6" t="str">
        <f xml:space="preserve"> IF((Screener_1!U169 = "Y"),   IF(ISBLANK(Screener_1!W169),"Missing",Screener_1!W169), "")</f>
        <v/>
      </c>
      <c r="AF168" s="6"/>
      <c r="AG168" s="6"/>
    </row>
    <row r="169" spans="1:33" x14ac:dyDescent="0.25">
      <c r="A169" s="125" t="str">
        <f>IF(ISNUMBER(Screener_1!A170), Screener_1!A170, "")</f>
        <v/>
      </c>
      <c r="B169" t="str">
        <f>IF(ISTEXT(Screener_1!C170), Screener_1!C170, "")</f>
        <v/>
      </c>
      <c r="F169" t="str">
        <f>IF(ISNUMBER(Screener_1!D170), Screener_1!D170, "")</f>
        <v/>
      </c>
      <c r="G169" t="str">
        <f>IF(ISNUMBER(Screener_1!E170),    Screener_1!E170, "")</f>
        <v/>
      </c>
      <c r="H169" t="str">
        <f>IF(ISNUMBER(Screener_1!F170),    Screener_1!F170, "")</f>
        <v/>
      </c>
      <c r="I169" t="str">
        <f>IF(ISNUMBER(Screener_1!G170),    Screener_1!G170, "")</f>
        <v/>
      </c>
      <c r="J169" t="str">
        <f>IF(ISNUMBER(Screener_1!H170),    Screener_1!H170, "")</f>
        <v/>
      </c>
      <c r="K169" t="str">
        <f t="shared" si="12"/>
        <v/>
      </c>
      <c r="L169" t="str">
        <f t="shared" si="13"/>
        <v/>
      </c>
      <c r="M169" s="45" t="str">
        <f>Screener_1!I170</f>
        <v/>
      </c>
      <c r="N169" t="str">
        <f>IF(Screener_1!J170="Y",1,IF(Screener_1!J170="N",0,""))</f>
        <v/>
      </c>
      <c r="O169" t="str">
        <f>IF(Screener_1!K170="Y",1,IF(Screener_1!K170="N",0,""))</f>
        <v/>
      </c>
      <c r="P169" t="str">
        <f>IF(Screener_1!L170="Y",1,IF(Screener_1!L170="N",0,""))</f>
        <v/>
      </c>
      <c r="Q169" t="str">
        <f>IF(Screener_1!M170="Y",1,IF(Screener_1!M170="N",0,""))</f>
        <v/>
      </c>
      <c r="R169" t="str">
        <f>IF(Screener_1!N170="Y",1,IF(Screener_1!N170="N",0,""))</f>
        <v/>
      </c>
      <c r="S169" t="str">
        <f>IF(Screener_1!O170="Y",1,IF(Screener_1!O170="N",0,""))</f>
        <v/>
      </c>
      <c r="T169">
        <f t="shared" si="11"/>
        <v>0</v>
      </c>
      <c r="U169" t="str">
        <f t="shared" si="14"/>
        <v/>
      </c>
      <c r="V169" t="str">
        <f t="shared" si="15"/>
        <v/>
      </c>
      <c r="W169" t="str">
        <f>Screener_1!R170</f>
        <v/>
      </c>
      <c r="X169" s="6" t="str">
        <f>IF(ISNUMBER(Screener_1!$P170),IF(ISBLANK(Screener_1!S170),"Missing",Screener_1!S170), "")</f>
        <v/>
      </c>
      <c r="Y169" s="6" t="str">
        <f>IF(ISNUMBER(Screener_1!$P170),IF(ISBLANK(Screener_1!T170),"Missing",Screener_1!T170), "")</f>
        <v/>
      </c>
      <c r="Z169" s="6" t="str">
        <f>IF(ISNUMBER(Screener_1!$P170),IF(ISBLANK(Screener_1!U170),"Missing",Screener_1!U170), "")</f>
        <v/>
      </c>
      <c r="AA169" s="6" t="str">
        <f>IF(ISTEXT(Screener_1!U170),  IF(ISBLANK(Screener_1!V170), "Missing", Screener_1!V170),"")</f>
        <v/>
      </c>
      <c r="AB169" s="6" t="str">
        <f>IF(Screener_1!U170 = "Y",  IF(ISBLANK(Screener_1!V170), "Missing", Screener_1!V170),"")</f>
        <v/>
      </c>
      <c r="AC169" s="6" t="str">
        <f xml:space="preserve"> IF((Screener_1!U170 = "Y"),   IF(ISBLANK(Screener_1!W170),"Missing",Screener_1!W170), "")</f>
        <v/>
      </c>
      <c r="AF169" s="6"/>
      <c r="AG169" s="6"/>
    </row>
    <row r="170" spans="1:33" x14ac:dyDescent="0.25">
      <c r="A170" s="125" t="str">
        <f>IF(ISNUMBER(Screener_1!A171), Screener_1!A171, "")</f>
        <v/>
      </c>
      <c r="B170" t="str">
        <f>IF(ISTEXT(Screener_1!C171), Screener_1!C171, "")</f>
        <v/>
      </c>
      <c r="F170" t="str">
        <f>IF(ISNUMBER(Screener_1!D171), Screener_1!D171, "")</f>
        <v/>
      </c>
      <c r="G170" t="str">
        <f>IF(ISNUMBER(Screener_1!E171),    Screener_1!E171, "")</f>
        <v/>
      </c>
      <c r="H170" t="str">
        <f>IF(ISNUMBER(Screener_1!F171),    Screener_1!F171, "")</f>
        <v/>
      </c>
      <c r="I170" t="str">
        <f>IF(ISNUMBER(Screener_1!G171),    Screener_1!G171, "")</f>
        <v/>
      </c>
      <c r="J170" t="str">
        <f>IF(ISNUMBER(Screener_1!H171),    Screener_1!H171, "")</f>
        <v/>
      </c>
      <c r="K170" t="str">
        <f t="shared" si="12"/>
        <v/>
      </c>
      <c r="L170" t="str">
        <f t="shared" si="13"/>
        <v/>
      </c>
      <c r="M170" s="45" t="str">
        <f>Screener_1!I171</f>
        <v/>
      </c>
      <c r="N170" t="str">
        <f>IF(Screener_1!J171="Y",1,IF(Screener_1!J171="N",0,""))</f>
        <v/>
      </c>
      <c r="O170" t="str">
        <f>IF(Screener_1!K171="Y",1,IF(Screener_1!K171="N",0,""))</f>
        <v/>
      </c>
      <c r="P170" t="str">
        <f>IF(Screener_1!L171="Y",1,IF(Screener_1!L171="N",0,""))</f>
        <v/>
      </c>
      <c r="Q170" t="str">
        <f>IF(Screener_1!M171="Y",1,IF(Screener_1!M171="N",0,""))</f>
        <v/>
      </c>
      <c r="R170" t="str">
        <f>IF(Screener_1!N171="Y",1,IF(Screener_1!N171="N",0,""))</f>
        <v/>
      </c>
      <c r="S170" t="str">
        <f>IF(Screener_1!O171="Y",1,IF(Screener_1!O171="N",0,""))</f>
        <v/>
      </c>
      <c r="T170">
        <f t="shared" si="11"/>
        <v>0</v>
      </c>
      <c r="U170" t="str">
        <f t="shared" si="14"/>
        <v/>
      </c>
      <c r="V170" t="str">
        <f t="shared" si="15"/>
        <v/>
      </c>
      <c r="W170" t="str">
        <f>Screener_1!R171</f>
        <v/>
      </c>
      <c r="X170" s="6" t="str">
        <f>IF(ISNUMBER(Screener_1!$P171),IF(ISBLANK(Screener_1!S171),"Missing",Screener_1!S171), "")</f>
        <v/>
      </c>
      <c r="Y170" s="6" t="str">
        <f>IF(ISNUMBER(Screener_1!$P171),IF(ISBLANK(Screener_1!T171),"Missing",Screener_1!T171), "")</f>
        <v/>
      </c>
      <c r="Z170" s="6" t="str">
        <f>IF(ISNUMBER(Screener_1!$P171),IF(ISBLANK(Screener_1!U171),"Missing",Screener_1!U171), "")</f>
        <v/>
      </c>
      <c r="AA170" s="6" t="str">
        <f>IF(ISTEXT(Screener_1!U171),  IF(ISBLANK(Screener_1!V171), "Missing", Screener_1!V171),"")</f>
        <v/>
      </c>
      <c r="AB170" s="6" t="str">
        <f>IF(Screener_1!U171 = "Y",  IF(ISBLANK(Screener_1!V171), "Missing", Screener_1!V171),"")</f>
        <v/>
      </c>
      <c r="AC170" s="6" t="str">
        <f xml:space="preserve"> IF((Screener_1!U171 = "Y"),   IF(ISBLANK(Screener_1!W171),"Missing",Screener_1!W171), "")</f>
        <v/>
      </c>
      <c r="AF170" s="6"/>
      <c r="AG170" s="6"/>
    </row>
    <row r="171" spans="1:33" x14ac:dyDescent="0.25">
      <c r="A171" s="125" t="str">
        <f>IF(ISNUMBER(Screener_1!A172), Screener_1!A172, "")</f>
        <v/>
      </c>
      <c r="B171" t="str">
        <f>IF(ISTEXT(Screener_1!C172), Screener_1!C172, "")</f>
        <v/>
      </c>
      <c r="F171" t="str">
        <f>IF(ISNUMBER(Screener_1!D172), Screener_1!D172, "")</f>
        <v/>
      </c>
      <c r="G171" t="str">
        <f>IF(ISNUMBER(Screener_1!E172),    Screener_1!E172, "")</f>
        <v/>
      </c>
      <c r="H171" t="str">
        <f>IF(ISNUMBER(Screener_1!F172),    Screener_1!F172, "")</f>
        <v/>
      </c>
      <c r="I171" t="str">
        <f>IF(ISNUMBER(Screener_1!G172),    Screener_1!G172, "")</f>
        <v/>
      </c>
      <c r="J171" t="str">
        <f>IF(ISNUMBER(Screener_1!H172),    Screener_1!H172, "")</f>
        <v/>
      </c>
      <c r="K171" t="str">
        <f t="shared" si="12"/>
        <v/>
      </c>
      <c r="L171" t="str">
        <f t="shared" si="13"/>
        <v/>
      </c>
      <c r="M171" s="45" t="str">
        <f>Screener_1!I172</f>
        <v/>
      </c>
      <c r="N171" t="str">
        <f>IF(Screener_1!J172="Y",1,IF(Screener_1!J172="N",0,""))</f>
        <v/>
      </c>
      <c r="O171" t="str">
        <f>IF(Screener_1!K172="Y",1,IF(Screener_1!K172="N",0,""))</f>
        <v/>
      </c>
      <c r="P171" t="str">
        <f>IF(Screener_1!L172="Y",1,IF(Screener_1!L172="N",0,""))</f>
        <v/>
      </c>
      <c r="Q171" t="str">
        <f>IF(Screener_1!M172="Y",1,IF(Screener_1!M172="N",0,""))</f>
        <v/>
      </c>
      <c r="R171" t="str">
        <f>IF(Screener_1!N172="Y",1,IF(Screener_1!N172="N",0,""))</f>
        <v/>
      </c>
      <c r="S171" t="str">
        <f>IF(Screener_1!O172="Y",1,IF(Screener_1!O172="N",0,""))</f>
        <v/>
      </c>
      <c r="T171">
        <f t="shared" si="11"/>
        <v>0</v>
      </c>
      <c r="U171" t="str">
        <f t="shared" si="14"/>
        <v/>
      </c>
      <c r="V171" t="str">
        <f t="shared" si="15"/>
        <v/>
      </c>
      <c r="W171" t="str">
        <f>Screener_1!R172</f>
        <v/>
      </c>
      <c r="X171" s="6" t="str">
        <f>IF(ISNUMBER(Screener_1!$P172),IF(ISBLANK(Screener_1!S172),"Missing",Screener_1!S172), "")</f>
        <v/>
      </c>
      <c r="Y171" s="6" t="str">
        <f>IF(ISNUMBER(Screener_1!$P172),IF(ISBLANK(Screener_1!T172),"Missing",Screener_1!T172), "")</f>
        <v/>
      </c>
      <c r="Z171" s="6" t="str">
        <f>IF(ISNUMBER(Screener_1!$P172),IF(ISBLANK(Screener_1!U172),"Missing",Screener_1!U172), "")</f>
        <v/>
      </c>
      <c r="AA171" s="6" t="str">
        <f>IF(ISTEXT(Screener_1!U172),  IF(ISBLANK(Screener_1!V172), "Missing", Screener_1!V172),"")</f>
        <v/>
      </c>
      <c r="AB171" s="6" t="str">
        <f>IF(Screener_1!U172 = "Y",  IF(ISBLANK(Screener_1!V172), "Missing", Screener_1!V172),"")</f>
        <v/>
      </c>
      <c r="AC171" s="6" t="str">
        <f xml:space="preserve"> IF((Screener_1!U172 = "Y"),   IF(ISBLANK(Screener_1!W172),"Missing",Screener_1!W172), "")</f>
        <v/>
      </c>
      <c r="AF171" s="6"/>
      <c r="AG171" s="6"/>
    </row>
    <row r="172" spans="1:33" x14ac:dyDescent="0.25">
      <c r="A172" s="125" t="str">
        <f>IF(ISNUMBER(Screener_1!A173), Screener_1!A173, "")</f>
        <v/>
      </c>
      <c r="B172" t="str">
        <f>IF(ISTEXT(Screener_1!C173), Screener_1!C173, "")</f>
        <v/>
      </c>
      <c r="F172" t="str">
        <f>IF(ISNUMBER(Screener_1!D173), Screener_1!D173, "")</f>
        <v/>
      </c>
      <c r="G172" t="str">
        <f>IF(ISNUMBER(Screener_1!E173),    Screener_1!E173, "")</f>
        <v/>
      </c>
      <c r="H172" t="str">
        <f>IF(ISNUMBER(Screener_1!F173),    Screener_1!F173, "")</f>
        <v/>
      </c>
      <c r="I172" t="str">
        <f>IF(ISNUMBER(Screener_1!G173),    Screener_1!G173, "")</f>
        <v/>
      </c>
      <c r="J172" t="str">
        <f>IF(ISNUMBER(Screener_1!H173),    Screener_1!H173, "")</f>
        <v/>
      </c>
      <c r="K172" t="str">
        <f t="shared" si="12"/>
        <v/>
      </c>
      <c r="L172" t="str">
        <f t="shared" si="13"/>
        <v/>
      </c>
      <c r="M172" s="45" t="str">
        <f>Screener_1!I173</f>
        <v/>
      </c>
      <c r="N172" t="str">
        <f>IF(Screener_1!J173="Y",1,IF(Screener_1!J173="N",0,""))</f>
        <v/>
      </c>
      <c r="O172" t="str">
        <f>IF(Screener_1!K173="Y",1,IF(Screener_1!K173="N",0,""))</f>
        <v/>
      </c>
      <c r="P172" t="str">
        <f>IF(Screener_1!L173="Y",1,IF(Screener_1!L173="N",0,""))</f>
        <v/>
      </c>
      <c r="Q172" t="str">
        <f>IF(Screener_1!M173="Y",1,IF(Screener_1!M173="N",0,""))</f>
        <v/>
      </c>
      <c r="R172" t="str">
        <f>IF(Screener_1!N173="Y",1,IF(Screener_1!N173="N",0,""))</f>
        <v/>
      </c>
      <c r="S172" t="str">
        <f>IF(Screener_1!O173="Y",1,IF(Screener_1!O173="N",0,""))</f>
        <v/>
      </c>
      <c r="T172">
        <f t="shared" si="11"/>
        <v>0</v>
      </c>
      <c r="U172" t="str">
        <f t="shared" si="14"/>
        <v/>
      </c>
      <c r="V172" t="str">
        <f t="shared" si="15"/>
        <v/>
      </c>
      <c r="W172" t="str">
        <f>Screener_1!R173</f>
        <v/>
      </c>
      <c r="X172" s="6" t="str">
        <f>IF(ISNUMBER(Screener_1!$P173),IF(ISBLANK(Screener_1!S173),"Missing",Screener_1!S173), "")</f>
        <v/>
      </c>
      <c r="Y172" s="6" t="str">
        <f>IF(ISNUMBER(Screener_1!$P173),IF(ISBLANK(Screener_1!T173),"Missing",Screener_1!T173), "")</f>
        <v/>
      </c>
      <c r="Z172" s="6" t="str">
        <f>IF(ISNUMBER(Screener_1!$P173),IF(ISBLANK(Screener_1!U173),"Missing",Screener_1!U173), "")</f>
        <v/>
      </c>
      <c r="AA172" s="6" t="str">
        <f>IF(ISTEXT(Screener_1!U173),  IF(ISBLANK(Screener_1!V173), "Missing", Screener_1!V173),"")</f>
        <v/>
      </c>
      <c r="AB172" s="6" t="str">
        <f>IF(Screener_1!U173 = "Y",  IF(ISBLANK(Screener_1!V173), "Missing", Screener_1!V173),"")</f>
        <v/>
      </c>
      <c r="AC172" s="6" t="str">
        <f xml:space="preserve"> IF((Screener_1!U173 = "Y"),   IF(ISBLANK(Screener_1!W173),"Missing",Screener_1!W173), "")</f>
        <v/>
      </c>
      <c r="AF172" s="6"/>
      <c r="AG172" s="6"/>
    </row>
    <row r="173" spans="1:33" x14ac:dyDescent="0.25">
      <c r="A173" s="125" t="str">
        <f>IF(ISNUMBER(Screener_1!A174), Screener_1!A174, "")</f>
        <v/>
      </c>
      <c r="B173" t="str">
        <f>IF(ISTEXT(Screener_1!C174), Screener_1!C174, "")</f>
        <v/>
      </c>
      <c r="F173" t="str">
        <f>IF(ISNUMBER(Screener_1!D174), Screener_1!D174, "")</f>
        <v/>
      </c>
      <c r="G173" t="str">
        <f>IF(ISNUMBER(Screener_1!E174),    Screener_1!E174, "")</f>
        <v/>
      </c>
      <c r="H173" t="str">
        <f>IF(ISNUMBER(Screener_1!F174),    Screener_1!F174, "")</f>
        <v/>
      </c>
      <c r="I173" t="str">
        <f>IF(ISNUMBER(Screener_1!G174),    Screener_1!G174, "")</f>
        <v/>
      </c>
      <c r="J173" t="str">
        <f>IF(ISNUMBER(Screener_1!H174),    Screener_1!H174, "")</f>
        <v/>
      </c>
      <c r="K173" t="str">
        <f t="shared" si="12"/>
        <v/>
      </c>
      <c r="L173" t="str">
        <f t="shared" si="13"/>
        <v/>
      </c>
      <c r="M173" s="45" t="str">
        <f>Screener_1!I174</f>
        <v/>
      </c>
      <c r="N173" t="str">
        <f>IF(Screener_1!J174="Y",1,IF(Screener_1!J174="N",0,""))</f>
        <v/>
      </c>
      <c r="O173" t="str">
        <f>IF(Screener_1!K174="Y",1,IF(Screener_1!K174="N",0,""))</f>
        <v/>
      </c>
      <c r="P173" t="str">
        <f>IF(Screener_1!L174="Y",1,IF(Screener_1!L174="N",0,""))</f>
        <v/>
      </c>
      <c r="Q173" t="str">
        <f>IF(Screener_1!M174="Y",1,IF(Screener_1!M174="N",0,""))</f>
        <v/>
      </c>
      <c r="R173" t="str">
        <f>IF(Screener_1!N174="Y",1,IF(Screener_1!N174="N",0,""))</f>
        <v/>
      </c>
      <c r="S173" t="str">
        <f>IF(Screener_1!O174="Y",1,IF(Screener_1!O174="N",0,""))</f>
        <v/>
      </c>
      <c r="T173">
        <f t="shared" si="11"/>
        <v>0</v>
      </c>
      <c r="U173" t="str">
        <f t="shared" si="14"/>
        <v/>
      </c>
      <c r="V173" t="str">
        <f t="shared" si="15"/>
        <v/>
      </c>
      <c r="W173" t="str">
        <f>Screener_1!R174</f>
        <v/>
      </c>
      <c r="X173" s="6" t="str">
        <f>IF(ISNUMBER(Screener_1!$P174),IF(ISBLANK(Screener_1!S174),"Missing",Screener_1!S174), "")</f>
        <v/>
      </c>
      <c r="Y173" s="6" t="str">
        <f>IF(ISNUMBER(Screener_1!$P174),IF(ISBLANK(Screener_1!T174),"Missing",Screener_1!T174), "")</f>
        <v/>
      </c>
      <c r="Z173" s="6" t="str">
        <f>IF(ISNUMBER(Screener_1!$P174),IF(ISBLANK(Screener_1!U174),"Missing",Screener_1!U174), "")</f>
        <v/>
      </c>
      <c r="AA173" s="6" t="str">
        <f>IF(ISTEXT(Screener_1!U174),  IF(ISBLANK(Screener_1!V174), "Missing", Screener_1!V174),"")</f>
        <v/>
      </c>
      <c r="AB173" s="6" t="str">
        <f>IF(Screener_1!U174 = "Y",  IF(ISBLANK(Screener_1!V174), "Missing", Screener_1!V174),"")</f>
        <v/>
      </c>
      <c r="AC173" s="6" t="str">
        <f xml:space="preserve"> IF((Screener_1!U174 = "Y"),   IF(ISBLANK(Screener_1!W174),"Missing",Screener_1!W174), "")</f>
        <v/>
      </c>
      <c r="AF173" s="6"/>
      <c r="AG173" s="6"/>
    </row>
    <row r="174" spans="1:33" x14ac:dyDescent="0.25">
      <c r="A174" s="125" t="str">
        <f>IF(ISNUMBER(Screener_1!A175), Screener_1!A175, "")</f>
        <v/>
      </c>
      <c r="B174" t="str">
        <f>IF(ISTEXT(Screener_1!C175), Screener_1!C175, "")</f>
        <v/>
      </c>
      <c r="F174" t="str">
        <f>IF(ISNUMBER(Screener_1!D175), Screener_1!D175, "")</f>
        <v/>
      </c>
      <c r="G174" t="str">
        <f>IF(ISNUMBER(Screener_1!E175),    Screener_1!E175, "")</f>
        <v/>
      </c>
      <c r="H174" t="str">
        <f>IF(ISNUMBER(Screener_1!F175),    Screener_1!F175, "")</f>
        <v/>
      </c>
      <c r="I174" t="str">
        <f>IF(ISNUMBER(Screener_1!G175),    Screener_1!G175, "")</f>
        <v/>
      </c>
      <c r="J174" t="str">
        <f>IF(ISNUMBER(Screener_1!H175),    Screener_1!H175, "")</f>
        <v/>
      </c>
      <c r="K174" t="str">
        <f t="shared" si="12"/>
        <v/>
      </c>
      <c r="L174" t="str">
        <f t="shared" si="13"/>
        <v/>
      </c>
      <c r="M174" s="45" t="str">
        <f>Screener_1!I175</f>
        <v/>
      </c>
      <c r="N174" t="str">
        <f>IF(Screener_1!J175="Y",1,IF(Screener_1!J175="N",0,""))</f>
        <v/>
      </c>
      <c r="O174" t="str">
        <f>IF(Screener_1!K175="Y",1,IF(Screener_1!K175="N",0,""))</f>
        <v/>
      </c>
      <c r="P174" t="str">
        <f>IF(Screener_1!L175="Y",1,IF(Screener_1!L175="N",0,""))</f>
        <v/>
      </c>
      <c r="Q174" t="str">
        <f>IF(Screener_1!M175="Y",1,IF(Screener_1!M175="N",0,""))</f>
        <v/>
      </c>
      <c r="R174" t="str">
        <f>IF(Screener_1!N175="Y",1,IF(Screener_1!N175="N",0,""))</f>
        <v/>
      </c>
      <c r="S174" t="str">
        <f>IF(Screener_1!O175="Y",1,IF(Screener_1!O175="N",0,""))</f>
        <v/>
      </c>
      <c r="T174">
        <f t="shared" si="11"/>
        <v>0</v>
      </c>
      <c r="U174" t="str">
        <f t="shared" si="14"/>
        <v/>
      </c>
      <c r="V174" t="str">
        <f t="shared" si="15"/>
        <v/>
      </c>
      <c r="W174" t="str">
        <f>Screener_1!R175</f>
        <v/>
      </c>
      <c r="X174" s="6" t="str">
        <f>IF(ISNUMBER(Screener_1!$P175),IF(ISBLANK(Screener_1!S175),"Missing",Screener_1!S175), "")</f>
        <v/>
      </c>
      <c r="Y174" s="6" t="str">
        <f>IF(ISNUMBER(Screener_1!$P175),IF(ISBLANK(Screener_1!T175),"Missing",Screener_1!T175), "")</f>
        <v/>
      </c>
      <c r="Z174" s="6" t="str">
        <f>IF(ISNUMBER(Screener_1!$P175),IF(ISBLANK(Screener_1!U175),"Missing",Screener_1!U175), "")</f>
        <v/>
      </c>
      <c r="AA174" s="6" t="str">
        <f>IF(ISTEXT(Screener_1!U175),  IF(ISBLANK(Screener_1!V175), "Missing", Screener_1!V175),"")</f>
        <v/>
      </c>
      <c r="AB174" s="6" t="str">
        <f>IF(Screener_1!U175 = "Y",  IF(ISBLANK(Screener_1!V175), "Missing", Screener_1!V175),"")</f>
        <v/>
      </c>
      <c r="AC174" s="6" t="str">
        <f xml:space="preserve"> IF((Screener_1!U175 = "Y"),   IF(ISBLANK(Screener_1!W175),"Missing",Screener_1!W175), "")</f>
        <v/>
      </c>
      <c r="AF174" s="6"/>
      <c r="AG174" s="6"/>
    </row>
    <row r="175" spans="1:33" x14ac:dyDescent="0.25">
      <c r="A175" s="125" t="str">
        <f>IF(ISNUMBER(Screener_1!A176), Screener_1!A176, "")</f>
        <v/>
      </c>
      <c r="B175" t="str">
        <f>IF(ISTEXT(Screener_1!C176), Screener_1!C176, "")</f>
        <v/>
      </c>
      <c r="F175" t="str">
        <f>IF(ISNUMBER(Screener_1!D176), Screener_1!D176, "")</f>
        <v/>
      </c>
      <c r="G175" t="str">
        <f>IF(ISNUMBER(Screener_1!E176),    Screener_1!E176, "")</f>
        <v/>
      </c>
      <c r="H175" t="str">
        <f>IF(ISNUMBER(Screener_1!F176),    Screener_1!F176, "")</f>
        <v/>
      </c>
      <c r="I175" t="str">
        <f>IF(ISNUMBER(Screener_1!G176),    Screener_1!G176, "")</f>
        <v/>
      </c>
      <c r="J175" t="str">
        <f>IF(ISNUMBER(Screener_1!H176),    Screener_1!H176, "")</f>
        <v/>
      </c>
      <c r="K175" t="str">
        <f t="shared" si="12"/>
        <v/>
      </c>
      <c r="L175" t="str">
        <f t="shared" si="13"/>
        <v/>
      </c>
      <c r="M175" s="45" t="str">
        <f>Screener_1!I176</f>
        <v/>
      </c>
      <c r="N175" t="str">
        <f>IF(Screener_1!J176="Y",1,IF(Screener_1!J176="N",0,""))</f>
        <v/>
      </c>
      <c r="O175" t="str">
        <f>IF(Screener_1!K176="Y",1,IF(Screener_1!K176="N",0,""))</f>
        <v/>
      </c>
      <c r="P175" t="str">
        <f>IF(Screener_1!L176="Y",1,IF(Screener_1!L176="N",0,""))</f>
        <v/>
      </c>
      <c r="Q175" t="str">
        <f>IF(Screener_1!M176="Y",1,IF(Screener_1!M176="N",0,""))</f>
        <v/>
      </c>
      <c r="R175" t="str">
        <f>IF(Screener_1!N176="Y",1,IF(Screener_1!N176="N",0,""))</f>
        <v/>
      </c>
      <c r="S175" t="str">
        <f>IF(Screener_1!O176="Y",1,IF(Screener_1!O176="N",0,""))</f>
        <v/>
      </c>
      <c r="T175">
        <f t="shared" si="11"/>
        <v>0</v>
      </c>
      <c r="U175" t="str">
        <f t="shared" si="14"/>
        <v/>
      </c>
      <c r="V175" t="str">
        <f t="shared" si="15"/>
        <v/>
      </c>
      <c r="W175" t="str">
        <f>Screener_1!R176</f>
        <v/>
      </c>
      <c r="X175" s="6" t="str">
        <f>IF(ISNUMBER(Screener_1!$P176),IF(ISBLANK(Screener_1!S176),"Missing",Screener_1!S176), "")</f>
        <v/>
      </c>
      <c r="Y175" s="6" t="str">
        <f>IF(ISNUMBER(Screener_1!$P176),IF(ISBLANK(Screener_1!T176),"Missing",Screener_1!T176), "")</f>
        <v/>
      </c>
      <c r="Z175" s="6" t="str">
        <f>IF(ISNUMBER(Screener_1!$P176),IF(ISBLANK(Screener_1!U176),"Missing",Screener_1!U176), "")</f>
        <v/>
      </c>
      <c r="AA175" s="6" t="str">
        <f>IF(ISTEXT(Screener_1!U176),  IF(ISBLANK(Screener_1!V176), "Missing", Screener_1!V176),"")</f>
        <v/>
      </c>
      <c r="AB175" s="6" t="str">
        <f>IF(Screener_1!U176 = "Y",  IF(ISBLANK(Screener_1!V176), "Missing", Screener_1!V176),"")</f>
        <v/>
      </c>
      <c r="AC175" s="6" t="str">
        <f xml:space="preserve"> IF((Screener_1!U176 = "Y"),   IF(ISBLANK(Screener_1!W176),"Missing",Screener_1!W176), "")</f>
        <v/>
      </c>
      <c r="AF175" s="6"/>
      <c r="AG175" s="6"/>
    </row>
    <row r="176" spans="1:33" x14ac:dyDescent="0.25">
      <c r="A176" s="125" t="str">
        <f>IF(ISNUMBER(Screener_1!A177), Screener_1!A177, "")</f>
        <v/>
      </c>
      <c r="B176" t="str">
        <f>IF(ISTEXT(Screener_1!C177), Screener_1!C177, "")</f>
        <v/>
      </c>
      <c r="F176" t="str">
        <f>IF(ISNUMBER(Screener_1!D177), Screener_1!D177, "")</f>
        <v/>
      </c>
      <c r="G176" t="str">
        <f>IF(ISNUMBER(Screener_1!E177),    Screener_1!E177, "")</f>
        <v/>
      </c>
      <c r="H176" t="str">
        <f>IF(ISNUMBER(Screener_1!F177),    Screener_1!F177, "")</f>
        <v/>
      </c>
      <c r="I176" t="str">
        <f>IF(ISNUMBER(Screener_1!G177),    Screener_1!G177, "")</f>
        <v/>
      </c>
      <c r="J176" t="str">
        <f>IF(ISNUMBER(Screener_1!H177),    Screener_1!H177, "")</f>
        <v/>
      </c>
      <c r="K176" t="str">
        <f t="shared" si="12"/>
        <v/>
      </c>
      <c r="L176" t="str">
        <f t="shared" si="13"/>
        <v/>
      </c>
      <c r="M176" s="45" t="str">
        <f>Screener_1!I177</f>
        <v/>
      </c>
      <c r="N176" t="str">
        <f>IF(Screener_1!J177="Y",1,IF(Screener_1!J177="N",0,""))</f>
        <v/>
      </c>
      <c r="O176" t="str">
        <f>IF(Screener_1!K177="Y",1,IF(Screener_1!K177="N",0,""))</f>
        <v/>
      </c>
      <c r="P176" t="str">
        <f>IF(Screener_1!L177="Y",1,IF(Screener_1!L177="N",0,""))</f>
        <v/>
      </c>
      <c r="Q176" t="str">
        <f>IF(Screener_1!M177="Y",1,IF(Screener_1!M177="N",0,""))</f>
        <v/>
      </c>
      <c r="R176" t="str">
        <f>IF(Screener_1!N177="Y",1,IF(Screener_1!N177="N",0,""))</f>
        <v/>
      </c>
      <c r="S176" t="str">
        <f>IF(Screener_1!O177="Y",1,IF(Screener_1!O177="N",0,""))</f>
        <v/>
      </c>
      <c r="T176">
        <f t="shared" si="11"/>
        <v>0</v>
      </c>
      <c r="U176" t="str">
        <f t="shared" si="14"/>
        <v/>
      </c>
      <c r="V176" t="str">
        <f t="shared" si="15"/>
        <v/>
      </c>
      <c r="W176" t="str">
        <f>Screener_1!R177</f>
        <v/>
      </c>
      <c r="X176" s="6" t="str">
        <f>IF(ISNUMBER(Screener_1!$P177),IF(ISBLANK(Screener_1!S177),"Missing",Screener_1!S177), "")</f>
        <v/>
      </c>
      <c r="Y176" s="6" t="str">
        <f>IF(ISNUMBER(Screener_1!$P177),IF(ISBLANK(Screener_1!T177),"Missing",Screener_1!T177), "")</f>
        <v/>
      </c>
      <c r="Z176" s="6" t="str">
        <f>IF(ISNUMBER(Screener_1!$P177),IF(ISBLANK(Screener_1!U177),"Missing",Screener_1!U177), "")</f>
        <v/>
      </c>
      <c r="AA176" s="6" t="str">
        <f>IF(ISTEXT(Screener_1!U177),  IF(ISBLANK(Screener_1!V177), "Missing", Screener_1!V177),"")</f>
        <v/>
      </c>
      <c r="AB176" s="6" t="str">
        <f>IF(Screener_1!U177 = "Y",  IF(ISBLANK(Screener_1!V177), "Missing", Screener_1!V177),"")</f>
        <v/>
      </c>
      <c r="AC176" s="6" t="str">
        <f xml:space="preserve"> IF((Screener_1!U177 = "Y"),   IF(ISBLANK(Screener_1!W177),"Missing",Screener_1!W177), "")</f>
        <v/>
      </c>
      <c r="AF176" s="6"/>
      <c r="AG176" s="6"/>
    </row>
    <row r="177" spans="1:33" x14ac:dyDescent="0.25">
      <c r="A177" s="125" t="str">
        <f>IF(ISNUMBER(Screener_1!A178), Screener_1!A178, "")</f>
        <v/>
      </c>
      <c r="B177" t="str">
        <f>IF(ISTEXT(Screener_1!C178), Screener_1!C178, "")</f>
        <v/>
      </c>
      <c r="F177" t="str">
        <f>IF(ISNUMBER(Screener_1!D178), Screener_1!D178, "")</f>
        <v/>
      </c>
      <c r="G177" t="str">
        <f>IF(ISNUMBER(Screener_1!E178),    Screener_1!E178, "")</f>
        <v/>
      </c>
      <c r="H177" t="str">
        <f>IF(ISNUMBER(Screener_1!F178),    Screener_1!F178, "")</f>
        <v/>
      </c>
      <c r="I177" t="str">
        <f>IF(ISNUMBER(Screener_1!G178),    Screener_1!G178, "")</f>
        <v/>
      </c>
      <c r="J177" t="str">
        <f>IF(ISNUMBER(Screener_1!H178),    Screener_1!H178, "")</f>
        <v/>
      </c>
      <c r="K177" t="str">
        <f t="shared" si="12"/>
        <v/>
      </c>
      <c r="L177" t="str">
        <f t="shared" si="13"/>
        <v/>
      </c>
      <c r="M177" s="45" t="str">
        <f>Screener_1!I178</f>
        <v/>
      </c>
      <c r="N177" t="str">
        <f>IF(Screener_1!J178="Y",1,IF(Screener_1!J178="N",0,""))</f>
        <v/>
      </c>
      <c r="O177" t="str">
        <f>IF(Screener_1!K178="Y",1,IF(Screener_1!K178="N",0,""))</f>
        <v/>
      </c>
      <c r="P177" t="str">
        <f>IF(Screener_1!L178="Y",1,IF(Screener_1!L178="N",0,""))</f>
        <v/>
      </c>
      <c r="Q177" t="str">
        <f>IF(Screener_1!M178="Y",1,IF(Screener_1!M178="N",0,""))</f>
        <v/>
      </c>
      <c r="R177" t="str">
        <f>IF(Screener_1!N178="Y",1,IF(Screener_1!N178="N",0,""))</f>
        <v/>
      </c>
      <c r="S177" t="str">
        <f>IF(Screener_1!O178="Y",1,IF(Screener_1!O178="N",0,""))</f>
        <v/>
      </c>
      <c r="T177">
        <f t="shared" si="11"/>
        <v>0</v>
      </c>
      <c r="U177" t="str">
        <f t="shared" si="14"/>
        <v/>
      </c>
      <c r="V177" t="str">
        <f t="shared" si="15"/>
        <v/>
      </c>
      <c r="W177" t="str">
        <f>Screener_1!R178</f>
        <v/>
      </c>
      <c r="X177" s="6" t="str">
        <f>IF(ISNUMBER(Screener_1!$P178),IF(ISBLANK(Screener_1!S178),"Missing",Screener_1!S178), "")</f>
        <v/>
      </c>
      <c r="Y177" s="6" t="str">
        <f>IF(ISNUMBER(Screener_1!$P178),IF(ISBLANK(Screener_1!T178),"Missing",Screener_1!T178), "")</f>
        <v/>
      </c>
      <c r="Z177" s="6" t="str">
        <f>IF(ISNUMBER(Screener_1!$P178),IF(ISBLANK(Screener_1!U178),"Missing",Screener_1!U178), "")</f>
        <v/>
      </c>
      <c r="AA177" s="6" t="str">
        <f>IF(ISTEXT(Screener_1!U178),  IF(ISBLANK(Screener_1!V178), "Missing", Screener_1!V178),"")</f>
        <v/>
      </c>
      <c r="AB177" s="6" t="str">
        <f>IF(Screener_1!U178 = "Y",  IF(ISBLANK(Screener_1!V178), "Missing", Screener_1!V178),"")</f>
        <v/>
      </c>
      <c r="AC177" s="6" t="str">
        <f xml:space="preserve"> IF((Screener_1!U178 = "Y"),   IF(ISBLANK(Screener_1!W178),"Missing",Screener_1!W178), "")</f>
        <v/>
      </c>
      <c r="AF177" s="6"/>
      <c r="AG177" s="6"/>
    </row>
    <row r="178" spans="1:33" x14ac:dyDescent="0.25">
      <c r="A178" s="125" t="str">
        <f>IF(ISNUMBER(Screener_1!A179), Screener_1!A179, "")</f>
        <v/>
      </c>
      <c r="B178" t="str">
        <f>IF(ISTEXT(Screener_1!C179), Screener_1!C179, "")</f>
        <v/>
      </c>
      <c r="F178" t="str">
        <f>IF(ISNUMBER(Screener_1!D179), Screener_1!D179, "")</f>
        <v/>
      </c>
      <c r="G178" t="str">
        <f>IF(ISNUMBER(Screener_1!E179),    Screener_1!E179, "")</f>
        <v/>
      </c>
      <c r="H178" t="str">
        <f>IF(ISNUMBER(Screener_1!F179),    Screener_1!F179, "")</f>
        <v/>
      </c>
      <c r="I178" t="str">
        <f>IF(ISNUMBER(Screener_1!G179),    Screener_1!G179, "")</f>
        <v/>
      </c>
      <c r="J178" t="str">
        <f>IF(ISNUMBER(Screener_1!H179),    Screener_1!H179, "")</f>
        <v/>
      </c>
      <c r="K178" t="str">
        <f t="shared" si="12"/>
        <v/>
      </c>
      <c r="L178" t="str">
        <f t="shared" si="13"/>
        <v/>
      </c>
      <c r="M178" s="45" t="str">
        <f>Screener_1!I179</f>
        <v/>
      </c>
      <c r="N178" t="str">
        <f>IF(Screener_1!J179="Y",1,IF(Screener_1!J179="N",0,""))</f>
        <v/>
      </c>
      <c r="O178" t="str">
        <f>IF(Screener_1!K179="Y",1,IF(Screener_1!K179="N",0,""))</f>
        <v/>
      </c>
      <c r="P178" t="str">
        <f>IF(Screener_1!L179="Y",1,IF(Screener_1!L179="N",0,""))</f>
        <v/>
      </c>
      <c r="Q178" t="str">
        <f>IF(Screener_1!M179="Y",1,IF(Screener_1!M179="N",0,""))</f>
        <v/>
      </c>
      <c r="R178" t="str">
        <f>IF(Screener_1!N179="Y",1,IF(Screener_1!N179="N",0,""))</f>
        <v/>
      </c>
      <c r="S178" t="str">
        <f>IF(Screener_1!O179="Y",1,IF(Screener_1!O179="N",0,""))</f>
        <v/>
      </c>
      <c r="T178">
        <f t="shared" si="11"/>
        <v>0</v>
      </c>
      <c r="U178" t="str">
        <f t="shared" si="14"/>
        <v/>
      </c>
      <c r="V178" t="str">
        <f t="shared" si="15"/>
        <v/>
      </c>
      <c r="W178" t="str">
        <f>Screener_1!R179</f>
        <v/>
      </c>
      <c r="X178" s="6" t="str">
        <f>IF(ISNUMBER(Screener_1!$P179),IF(ISBLANK(Screener_1!S179),"Missing",Screener_1!S179), "")</f>
        <v/>
      </c>
      <c r="Y178" s="6" t="str">
        <f>IF(ISNUMBER(Screener_1!$P179),IF(ISBLANK(Screener_1!T179),"Missing",Screener_1!T179), "")</f>
        <v/>
      </c>
      <c r="Z178" s="6" t="str">
        <f>IF(ISNUMBER(Screener_1!$P179),IF(ISBLANK(Screener_1!U179),"Missing",Screener_1!U179), "")</f>
        <v/>
      </c>
      <c r="AA178" s="6" t="str">
        <f>IF(ISTEXT(Screener_1!U179),  IF(ISBLANK(Screener_1!V179), "Missing", Screener_1!V179),"")</f>
        <v/>
      </c>
      <c r="AB178" s="6" t="str">
        <f>IF(Screener_1!U179 = "Y",  IF(ISBLANK(Screener_1!V179), "Missing", Screener_1!V179),"")</f>
        <v/>
      </c>
      <c r="AC178" s="6" t="str">
        <f xml:space="preserve"> IF((Screener_1!U179 = "Y"),   IF(ISBLANK(Screener_1!W179),"Missing",Screener_1!W179), "")</f>
        <v/>
      </c>
      <c r="AF178" s="6"/>
      <c r="AG178" s="6"/>
    </row>
    <row r="179" spans="1:33" x14ac:dyDescent="0.25">
      <c r="A179" s="125" t="str">
        <f>IF(ISNUMBER(Screener_1!A180), Screener_1!A180, "")</f>
        <v/>
      </c>
      <c r="B179" t="str">
        <f>IF(ISTEXT(Screener_1!C180), Screener_1!C180, "")</f>
        <v/>
      </c>
      <c r="F179" t="str">
        <f>IF(ISNUMBER(Screener_1!D180), Screener_1!D180, "")</f>
        <v/>
      </c>
      <c r="G179" t="str">
        <f>IF(ISNUMBER(Screener_1!E180),    Screener_1!E180, "")</f>
        <v/>
      </c>
      <c r="H179" t="str">
        <f>IF(ISNUMBER(Screener_1!F180),    Screener_1!F180, "")</f>
        <v/>
      </c>
      <c r="I179" t="str">
        <f>IF(ISNUMBER(Screener_1!G180),    Screener_1!G180, "")</f>
        <v/>
      </c>
      <c r="J179" t="str">
        <f>IF(ISNUMBER(Screener_1!H180),    Screener_1!H180, "")</f>
        <v/>
      </c>
      <c r="K179" t="str">
        <f t="shared" si="12"/>
        <v/>
      </c>
      <c r="L179" t="str">
        <f t="shared" si="13"/>
        <v/>
      </c>
      <c r="M179" s="45" t="str">
        <f>Screener_1!I180</f>
        <v/>
      </c>
      <c r="N179" t="str">
        <f>IF(Screener_1!J180="Y",1,IF(Screener_1!J180="N",0,""))</f>
        <v/>
      </c>
      <c r="O179" t="str">
        <f>IF(Screener_1!K180="Y",1,IF(Screener_1!K180="N",0,""))</f>
        <v/>
      </c>
      <c r="P179" t="str">
        <f>IF(Screener_1!L180="Y",1,IF(Screener_1!L180="N",0,""))</f>
        <v/>
      </c>
      <c r="Q179" t="str">
        <f>IF(Screener_1!M180="Y",1,IF(Screener_1!M180="N",0,""))</f>
        <v/>
      </c>
      <c r="R179" t="str">
        <f>IF(Screener_1!N180="Y",1,IF(Screener_1!N180="N",0,""))</f>
        <v/>
      </c>
      <c r="S179" t="str">
        <f>IF(Screener_1!O180="Y",1,IF(Screener_1!O180="N",0,""))</f>
        <v/>
      </c>
      <c r="T179">
        <f t="shared" si="11"/>
        <v>0</v>
      </c>
      <c r="U179" t="str">
        <f t="shared" si="14"/>
        <v/>
      </c>
      <c r="V179" t="str">
        <f t="shared" si="15"/>
        <v/>
      </c>
      <c r="W179" t="str">
        <f>Screener_1!R180</f>
        <v/>
      </c>
      <c r="X179" s="6" t="str">
        <f>IF(ISNUMBER(Screener_1!$P180),IF(ISBLANK(Screener_1!S180),"Missing",Screener_1!S180), "")</f>
        <v/>
      </c>
      <c r="Y179" s="6" t="str">
        <f>IF(ISNUMBER(Screener_1!$P180),IF(ISBLANK(Screener_1!T180),"Missing",Screener_1!T180), "")</f>
        <v/>
      </c>
      <c r="Z179" s="6" t="str">
        <f>IF(ISNUMBER(Screener_1!$P180),IF(ISBLANK(Screener_1!U180),"Missing",Screener_1!U180), "")</f>
        <v/>
      </c>
      <c r="AA179" s="6" t="str">
        <f>IF(ISTEXT(Screener_1!U180),  IF(ISBLANK(Screener_1!V180), "Missing", Screener_1!V180),"")</f>
        <v/>
      </c>
      <c r="AB179" s="6" t="str">
        <f>IF(Screener_1!U180 = "Y",  IF(ISBLANK(Screener_1!V180), "Missing", Screener_1!V180),"")</f>
        <v/>
      </c>
      <c r="AC179" s="6" t="str">
        <f xml:space="preserve"> IF((Screener_1!U180 = "Y"),   IF(ISBLANK(Screener_1!W180),"Missing",Screener_1!W180), "")</f>
        <v/>
      </c>
      <c r="AF179" s="6"/>
      <c r="AG179" s="6"/>
    </row>
    <row r="180" spans="1:33" x14ac:dyDescent="0.25">
      <c r="A180" s="125" t="str">
        <f>IF(ISNUMBER(Screener_1!A181), Screener_1!A181, "")</f>
        <v/>
      </c>
      <c r="B180" t="str">
        <f>IF(ISTEXT(Screener_1!C181), Screener_1!C181, "")</f>
        <v/>
      </c>
      <c r="F180" t="str">
        <f>IF(ISNUMBER(Screener_1!D181), Screener_1!D181, "")</f>
        <v/>
      </c>
      <c r="G180" t="str">
        <f>IF(ISNUMBER(Screener_1!E181),    Screener_1!E181, "")</f>
        <v/>
      </c>
      <c r="H180" t="str">
        <f>IF(ISNUMBER(Screener_1!F181),    Screener_1!F181, "")</f>
        <v/>
      </c>
      <c r="I180" t="str">
        <f>IF(ISNUMBER(Screener_1!G181),    Screener_1!G181, "")</f>
        <v/>
      </c>
      <c r="J180" t="str">
        <f>IF(ISNUMBER(Screener_1!H181),    Screener_1!H181, "")</f>
        <v/>
      </c>
      <c r="K180" t="str">
        <f t="shared" si="12"/>
        <v/>
      </c>
      <c r="L180" t="str">
        <f t="shared" si="13"/>
        <v/>
      </c>
      <c r="M180" s="45" t="str">
        <f>Screener_1!I181</f>
        <v/>
      </c>
      <c r="N180" t="str">
        <f>IF(Screener_1!J181="Y",1,IF(Screener_1!J181="N",0,""))</f>
        <v/>
      </c>
      <c r="O180" t="str">
        <f>IF(Screener_1!K181="Y",1,IF(Screener_1!K181="N",0,""))</f>
        <v/>
      </c>
      <c r="P180" t="str">
        <f>IF(Screener_1!L181="Y",1,IF(Screener_1!L181="N",0,""))</f>
        <v/>
      </c>
      <c r="Q180" t="str">
        <f>IF(Screener_1!M181="Y",1,IF(Screener_1!M181="N",0,""))</f>
        <v/>
      </c>
      <c r="R180" t="str">
        <f>IF(Screener_1!N181="Y",1,IF(Screener_1!N181="N",0,""))</f>
        <v/>
      </c>
      <c r="S180" t="str">
        <f>IF(Screener_1!O181="Y",1,IF(Screener_1!O181="N",0,""))</f>
        <v/>
      </c>
      <c r="T180">
        <f t="shared" si="11"/>
        <v>0</v>
      </c>
      <c r="U180" t="str">
        <f t="shared" si="14"/>
        <v/>
      </c>
      <c r="V180" t="str">
        <f t="shared" si="15"/>
        <v/>
      </c>
      <c r="W180" t="str">
        <f>Screener_1!R181</f>
        <v/>
      </c>
      <c r="X180" s="6" t="str">
        <f>IF(ISNUMBER(Screener_1!$P181),IF(ISBLANK(Screener_1!S181),"Missing",Screener_1!S181), "")</f>
        <v/>
      </c>
      <c r="Y180" s="6" t="str">
        <f>IF(ISNUMBER(Screener_1!$P181),IF(ISBLANK(Screener_1!T181),"Missing",Screener_1!T181), "")</f>
        <v/>
      </c>
      <c r="Z180" s="6" t="str">
        <f>IF(ISNUMBER(Screener_1!$P181),IF(ISBLANK(Screener_1!U181),"Missing",Screener_1!U181), "")</f>
        <v/>
      </c>
      <c r="AA180" s="6" t="str">
        <f>IF(ISTEXT(Screener_1!U181),  IF(ISBLANK(Screener_1!V181), "Missing", Screener_1!V181),"")</f>
        <v/>
      </c>
      <c r="AB180" s="6" t="str">
        <f>IF(Screener_1!U181 = "Y",  IF(ISBLANK(Screener_1!V181), "Missing", Screener_1!V181),"")</f>
        <v/>
      </c>
      <c r="AC180" s="6" t="str">
        <f xml:space="preserve"> IF((Screener_1!U181 = "Y"),   IF(ISBLANK(Screener_1!W181),"Missing",Screener_1!W181), "")</f>
        <v/>
      </c>
      <c r="AF180" s="6"/>
      <c r="AG180" s="6"/>
    </row>
    <row r="181" spans="1:33" x14ac:dyDescent="0.25">
      <c r="A181" s="125" t="str">
        <f>IF(ISNUMBER(Screener_1!A182), Screener_1!A182, "")</f>
        <v/>
      </c>
      <c r="B181" t="str">
        <f>IF(ISTEXT(Screener_1!C182), Screener_1!C182, "")</f>
        <v/>
      </c>
      <c r="F181" t="str">
        <f>IF(ISNUMBER(Screener_1!D182), Screener_1!D182, "")</f>
        <v/>
      </c>
      <c r="G181" t="str">
        <f>IF(ISNUMBER(Screener_1!E182),    Screener_1!E182, "")</f>
        <v/>
      </c>
      <c r="H181" t="str">
        <f>IF(ISNUMBER(Screener_1!F182),    Screener_1!F182, "")</f>
        <v/>
      </c>
      <c r="I181" t="str">
        <f>IF(ISNUMBER(Screener_1!G182),    Screener_1!G182, "")</f>
        <v/>
      </c>
      <c r="J181" t="str">
        <f>IF(ISNUMBER(Screener_1!H182),    Screener_1!H182, "")</f>
        <v/>
      </c>
      <c r="K181" t="str">
        <f t="shared" si="12"/>
        <v/>
      </c>
      <c r="L181" t="str">
        <f t="shared" si="13"/>
        <v/>
      </c>
      <c r="M181" s="45" t="str">
        <f>Screener_1!I182</f>
        <v/>
      </c>
      <c r="N181" t="str">
        <f>IF(Screener_1!J182="Y",1,IF(Screener_1!J182="N",0,""))</f>
        <v/>
      </c>
      <c r="O181" t="str">
        <f>IF(Screener_1!K182="Y",1,IF(Screener_1!K182="N",0,""))</f>
        <v/>
      </c>
      <c r="P181" t="str">
        <f>IF(Screener_1!L182="Y",1,IF(Screener_1!L182="N",0,""))</f>
        <v/>
      </c>
      <c r="Q181" t="str">
        <f>IF(Screener_1!M182="Y",1,IF(Screener_1!M182="N",0,""))</f>
        <v/>
      </c>
      <c r="R181" t="str">
        <f>IF(Screener_1!N182="Y",1,IF(Screener_1!N182="N",0,""))</f>
        <v/>
      </c>
      <c r="S181" t="str">
        <f>IF(Screener_1!O182="Y",1,IF(Screener_1!O182="N",0,""))</f>
        <v/>
      </c>
      <c r="T181">
        <f t="shared" si="11"/>
        <v>0</v>
      </c>
      <c r="U181" t="str">
        <f t="shared" si="14"/>
        <v/>
      </c>
      <c r="V181" t="str">
        <f t="shared" si="15"/>
        <v/>
      </c>
      <c r="W181" t="str">
        <f>Screener_1!R182</f>
        <v/>
      </c>
      <c r="X181" s="6" t="str">
        <f>IF(ISNUMBER(Screener_1!$P182),IF(ISBLANK(Screener_1!S182),"Missing",Screener_1!S182), "")</f>
        <v/>
      </c>
      <c r="Y181" s="6" t="str">
        <f>IF(ISNUMBER(Screener_1!$P182),IF(ISBLANK(Screener_1!T182),"Missing",Screener_1!T182), "")</f>
        <v/>
      </c>
      <c r="Z181" s="6" t="str">
        <f>IF(ISNUMBER(Screener_1!$P182),IF(ISBLANK(Screener_1!U182),"Missing",Screener_1!U182), "")</f>
        <v/>
      </c>
      <c r="AA181" s="6" t="str">
        <f>IF(ISTEXT(Screener_1!U182),  IF(ISBLANK(Screener_1!V182), "Missing", Screener_1!V182),"")</f>
        <v/>
      </c>
      <c r="AB181" s="6" t="str">
        <f>IF(Screener_1!U182 = "Y",  IF(ISBLANK(Screener_1!V182), "Missing", Screener_1!V182),"")</f>
        <v/>
      </c>
      <c r="AC181" s="6" t="str">
        <f xml:space="preserve"> IF((Screener_1!U182 = "Y"),   IF(ISBLANK(Screener_1!W182),"Missing",Screener_1!W182), "")</f>
        <v/>
      </c>
      <c r="AF181" s="6"/>
      <c r="AG181" s="6"/>
    </row>
    <row r="182" spans="1:33" x14ac:dyDescent="0.25">
      <c r="A182" s="125" t="str">
        <f>IF(ISNUMBER(Screener_1!A183), Screener_1!A183, "")</f>
        <v/>
      </c>
      <c r="B182" t="str">
        <f>IF(ISTEXT(Screener_1!C183), Screener_1!C183, "")</f>
        <v/>
      </c>
      <c r="F182" t="str">
        <f>IF(ISNUMBER(Screener_1!D183), Screener_1!D183, "")</f>
        <v/>
      </c>
      <c r="G182" t="str">
        <f>IF(ISNUMBER(Screener_1!E183),    Screener_1!E183, "")</f>
        <v/>
      </c>
      <c r="H182" t="str">
        <f>IF(ISNUMBER(Screener_1!F183),    Screener_1!F183, "")</f>
        <v/>
      </c>
      <c r="I182" t="str">
        <f>IF(ISNUMBER(Screener_1!G183),    Screener_1!G183, "")</f>
        <v/>
      </c>
      <c r="J182" t="str">
        <f>IF(ISNUMBER(Screener_1!H183),    Screener_1!H183, "")</f>
        <v/>
      </c>
      <c r="K182" t="str">
        <f t="shared" si="12"/>
        <v/>
      </c>
      <c r="L182" t="str">
        <f t="shared" si="13"/>
        <v/>
      </c>
      <c r="M182" s="45" t="str">
        <f>Screener_1!I183</f>
        <v/>
      </c>
      <c r="N182" t="str">
        <f>IF(Screener_1!J183="Y",1,IF(Screener_1!J183="N",0,""))</f>
        <v/>
      </c>
      <c r="O182" t="str">
        <f>IF(Screener_1!K183="Y",1,IF(Screener_1!K183="N",0,""))</f>
        <v/>
      </c>
      <c r="P182" t="str">
        <f>IF(Screener_1!L183="Y",1,IF(Screener_1!L183="N",0,""))</f>
        <v/>
      </c>
      <c r="Q182" t="str">
        <f>IF(Screener_1!M183="Y",1,IF(Screener_1!M183="N",0,""))</f>
        <v/>
      </c>
      <c r="R182" t="str">
        <f>IF(Screener_1!N183="Y",1,IF(Screener_1!N183="N",0,""))</f>
        <v/>
      </c>
      <c r="S182" t="str">
        <f>IF(Screener_1!O183="Y",1,IF(Screener_1!O183="N",0,""))</f>
        <v/>
      </c>
      <c r="T182">
        <f t="shared" si="11"/>
        <v>0</v>
      </c>
      <c r="U182" t="str">
        <f t="shared" si="14"/>
        <v/>
      </c>
      <c r="V182" t="str">
        <f t="shared" si="15"/>
        <v/>
      </c>
      <c r="W182" t="str">
        <f>Screener_1!R183</f>
        <v/>
      </c>
      <c r="X182" s="6" t="str">
        <f>IF(ISNUMBER(Screener_1!$P183),IF(ISBLANK(Screener_1!S183),"Missing",Screener_1!S183), "")</f>
        <v/>
      </c>
      <c r="Y182" s="6" t="str">
        <f>IF(ISNUMBER(Screener_1!$P183),IF(ISBLANK(Screener_1!T183),"Missing",Screener_1!T183), "")</f>
        <v/>
      </c>
      <c r="Z182" s="6" t="str">
        <f>IF(ISNUMBER(Screener_1!$P183),IF(ISBLANK(Screener_1!U183),"Missing",Screener_1!U183), "")</f>
        <v/>
      </c>
      <c r="AA182" s="6" t="str">
        <f>IF(ISTEXT(Screener_1!U183),  IF(ISBLANK(Screener_1!V183), "Missing", Screener_1!V183),"")</f>
        <v/>
      </c>
      <c r="AB182" s="6" t="str">
        <f>IF(Screener_1!U183 = "Y",  IF(ISBLANK(Screener_1!V183), "Missing", Screener_1!V183),"")</f>
        <v/>
      </c>
      <c r="AC182" s="6" t="str">
        <f xml:space="preserve"> IF((Screener_1!U183 = "Y"),   IF(ISBLANK(Screener_1!W183),"Missing",Screener_1!W183), "")</f>
        <v/>
      </c>
      <c r="AF182" s="6"/>
      <c r="AG182" s="6"/>
    </row>
    <row r="183" spans="1:33" x14ac:dyDescent="0.25">
      <c r="A183" s="125" t="str">
        <f>IF(ISNUMBER(Screener_1!A184), Screener_1!A184, "")</f>
        <v/>
      </c>
      <c r="B183" t="str">
        <f>IF(ISTEXT(Screener_1!C184), Screener_1!C184, "")</f>
        <v/>
      </c>
      <c r="F183" t="str">
        <f>IF(ISNUMBER(Screener_1!D184), Screener_1!D184, "")</f>
        <v/>
      </c>
      <c r="G183" t="str">
        <f>IF(ISNUMBER(Screener_1!E184),    Screener_1!E184, "")</f>
        <v/>
      </c>
      <c r="H183" t="str">
        <f>IF(ISNUMBER(Screener_1!F184),    Screener_1!F184, "")</f>
        <v/>
      </c>
      <c r="I183" t="str">
        <f>IF(ISNUMBER(Screener_1!G184),    Screener_1!G184, "")</f>
        <v/>
      </c>
      <c r="J183" t="str">
        <f>IF(ISNUMBER(Screener_1!H184),    Screener_1!H184, "")</f>
        <v/>
      </c>
      <c r="K183" t="str">
        <f t="shared" si="12"/>
        <v/>
      </c>
      <c r="L183" t="str">
        <f t="shared" si="13"/>
        <v/>
      </c>
      <c r="M183" s="45" t="str">
        <f>Screener_1!I184</f>
        <v/>
      </c>
      <c r="N183" t="str">
        <f>IF(Screener_1!J184="Y",1,IF(Screener_1!J184="N",0,""))</f>
        <v/>
      </c>
      <c r="O183" t="str">
        <f>IF(Screener_1!K184="Y",1,IF(Screener_1!K184="N",0,""))</f>
        <v/>
      </c>
      <c r="P183" t="str">
        <f>IF(Screener_1!L184="Y",1,IF(Screener_1!L184="N",0,""))</f>
        <v/>
      </c>
      <c r="Q183" t="str">
        <f>IF(Screener_1!M184="Y",1,IF(Screener_1!M184="N",0,""))</f>
        <v/>
      </c>
      <c r="R183" t="str">
        <f>IF(Screener_1!N184="Y",1,IF(Screener_1!N184="N",0,""))</f>
        <v/>
      </c>
      <c r="S183" t="str">
        <f>IF(Screener_1!O184="Y",1,IF(Screener_1!O184="N",0,""))</f>
        <v/>
      </c>
      <c r="T183">
        <f t="shared" si="11"/>
        <v>0</v>
      </c>
      <c r="U183" t="str">
        <f t="shared" si="14"/>
        <v/>
      </c>
      <c r="V183" t="str">
        <f t="shared" si="15"/>
        <v/>
      </c>
      <c r="W183" t="str">
        <f>Screener_1!R184</f>
        <v/>
      </c>
      <c r="X183" s="6" t="str">
        <f>IF(ISNUMBER(Screener_1!$P184),IF(ISBLANK(Screener_1!S184),"Missing",Screener_1!S184), "")</f>
        <v/>
      </c>
      <c r="Y183" s="6" t="str">
        <f>IF(ISNUMBER(Screener_1!$P184),IF(ISBLANK(Screener_1!T184),"Missing",Screener_1!T184), "")</f>
        <v/>
      </c>
      <c r="Z183" s="6" t="str">
        <f>IF(ISNUMBER(Screener_1!$P184),IF(ISBLANK(Screener_1!U184),"Missing",Screener_1!U184), "")</f>
        <v/>
      </c>
      <c r="AA183" s="6" t="str">
        <f>IF(ISTEXT(Screener_1!U184),  IF(ISBLANK(Screener_1!V184), "Missing", Screener_1!V184),"")</f>
        <v/>
      </c>
      <c r="AB183" s="6" t="str">
        <f>IF(Screener_1!U184 = "Y",  IF(ISBLANK(Screener_1!V184), "Missing", Screener_1!V184),"")</f>
        <v/>
      </c>
      <c r="AC183" s="6" t="str">
        <f xml:space="preserve"> IF((Screener_1!U184 = "Y"),   IF(ISBLANK(Screener_1!W184),"Missing",Screener_1!W184), "")</f>
        <v/>
      </c>
      <c r="AF183" s="6"/>
      <c r="AG183" s="6"/>
    </row>
    <row r="184" spans="1:33" x14ac:dyDescent="0.25">
      <c r="A184" s="125" t="str">
        <f>IF(ISNUMBER(Screener_1!A185), Screener_1!A185, "")</f>
        <v/>
      </c>
      <c r="B184" t="str">
        <f>IF(ISTEXT(Screener_1!C185), Screener_1!C185, "")</f>
        <v/>
      </c>
      <c r="F184" t="str">
        <f>IF(ISNUMBER(Screener_1!D185), Screener_1!D185, "")</f>
        <v/>
      </c>
      <c r="G184" t="str">
        <f>IF(ISNUMBER(Screener_1!E185),    Screener_1!E185, "")</f>
        <v/>
      </c>
      <c r="H184" t="str">
        <f>IF(ISNUMBER(Screener_1!F185),    Screener_1!F185, "")</f>
        <v/>
      </c>
      <c r="I184" t="str">
        <f>IF(ISNUMBER(Screener_1!G185),    Screener_1!G185, "")</f>
        <v/>
      </c>
      <c r="J184" t="str">
        <f>IF(ISNUMBER(Screener_1!H185),    Screener_1!H185, "")</f>
        <v/>
      </c>
      <c r="K184" t="str">
        <f t="shared" si="12"/>
        <v/>
      </c>
      <c r="L184" t="str">
        <f t="shared" si="13"/>
        <v/>
      </c>
      <c r="M184" s="45" t="str">
        <f>Screener_1!I185</f>
        <v/>
      </c>
      <c r="N184" t="str">
        <f>IF(Screener_1!J185="Y",1,IF(Screener_1!J185="N",0,""))</f>
        <v/>
      </c>
      <c r="O184" t="str">
        <f>IF(Screener_1!K185="Y",1,IF(Screener_1!K185="N",0,""))</f>
        <v/>
      </c>
      <c r="P184" t="str">
        <f>IF(Screener_1!L185="Y",1,IF(Screener_1!L185="N",0,""))</f>
        <v/>
      </c>
      <c r="Q184" t="str">
        <f>IF(Screener_1!M185="Y",1,IF(Screener_1!M185="N",0,""))</f>
        <v/>
      </c>
      <c r="R184" t="str">
        <f>IF(Screener_1!N185="Y",1,IF(Screener_1!N185="N",0,""))</f>
        <v/>
      </c>
      <c r="S184" t="str">
        <f>IF(Screener_1!O185="Y",1,IF(Screener_1!O185="N",0,""))</f>
        <v/>
      </c>
      <c r="T184">
        <f t="shared" si="11"/>
        <v>0</v>
      </c>
      <c r="U184" t="str">
        <f t="shared" si="14"/>
        <v/>
      </c>
      <c r="V184" t="str">
        <f t="shared" si="15"/>
        <v/>
      </c>
      <c r="W184" t="str">
        <f>Screener_1!R185</f>
        <v/>
      </c>
      <c r="X184" s="6" t="str">
        <f>IF(ISNUMBER(Screener_1!$P185),IF(ISBLANK(Screener_1!S185),"Missing",Screener_1!S185), "")</f>
        <v/>
      </c>
      <c r="Y184" s="6" t="str">
        <f>IF(ISNUMBER(Screener_1!$P185),IF(ISBLANK(Screener_1!T185),"Missing",Screener_1!T185), "")</f>
        <v/>
      </c>
      <c r="Z184" s="6" t="str">
        <f>IF(ISNUMBER(Screener_1!$P185),IF(ISBLANK(Screener_1!U185),"Missing",Screener_1!U185), "")</f>
        <v/>
      </c>
      <c r="AA184" s="6" t="str">
        <f>IF(ISTEXT(Screener_1!U185),  IF(ISBLANK(Screener_1!V185), "Missing", Screener_1!V185),"")</f>
        <v/>
      </c>
      <c r="AB184" s="6" t="str">
        <f>IF(Screener_1!U185 = "Y",  IF(ISBLANK(Screener_1!V185), "Missing", Screener_1!V185),"")</f>
        <v/>
      </c>
      <c r="AC184" s="6" t="str">
        <f xml:space="preserve"> IF((Screener_1!U185 = "Y"),   IF(ISBLANK(Screener_1!W185),"Missing",Screener_1!W185), "")</f>
        <v/>
      </c>
      <c r="AF184" s="6"/>
      <c r="AG184" s="6"/>
    </row>
    <row r="185" spans="1:33" x14ac:dyDescent="0.25">
      <c r="A185" s="125" t="str">
        <f>IF(ISNUMBER(Screener_1!A186), Screener_1!A186, "")</f>
        <v/>
      </c>
      <c r="B185" t="str">
        <f>IF(ISTEXT(Screener_1!C186), Screener_1!C186, "")</f>
        <v/>
      </c>
      <c r="F185" t="str">
        <f>IF(ISNUMBER(Screener_1!D186), Screener_1!D186, "")</f>
        <v/>
      </c>
      <c r="G185" t="str">
        <f>IF(ISNUMBER(Screener_1!E186),    Screener_1!E186, "")</f>
        <v/>
      </c>
      <c r="H185" t="str">
        <f>IF(ISNUMBER(Screener_1!F186),    Screener_1!F186, "")</f>
        <v/>
      </c>
      <c r="I185" t="str">
        <f>IF(ISNUMBER(Screener_1!G186),    Screener_1!G186, "")</f>
        <v/>
      </c>
      <c r="J185" t="str">
        <f>IF(ISNUMBER(Screener_1!H186),    Screener_1!H186, "")</f>
        <v/>
      </c>
      <c r="K185" t="str">
        <f t="shared" si="12"/>
        <v/>
      </c>
      <c r="L185" t="str">
        <f t="shared" si="13"/>
        <v/>
      </c>
      <c r="M185" s="45" t="str">
        <f>Screener_1!I186</f>
        <v/>
      </c>
      <c r="N185" t="str">
        <f>IF(Screener_1!J186="Y",1,IF(Screener_1!J186="N",0,""))</f>
        <v/>
      </c>
      <c r="O185" t="str">
        <f>IF(Screener_1!K186="Y",1,IF(Screener_1!K186="N",0,""))</f>
        <v/>
      </c>
      <c r="P185" t="str">
        <f>IF(Screener_1!L186="Y",1,IF(Screener_1!L186="N",0,""))</f>
        <v/>
      </c>
      <c r="Q185" t="str">
        <f>IF(Screener_1!M186="Y",1,IF(Screener_1!M186="N",0,""))</f>
        <v/>
      </c>
      <c r="R185" t="str">
        <f>IF(Screener_1!N186="Y",1,IF(Screener_1!N186="N",0,""))</f>
        <v/>
      </c>
      <c r="S185" t="str">
        <f>IF(Screener_1!O186="Y",1,IF(Screener_1!O186="N",0,""))</f>
        <v/>
      </c>
      <c r="T185">
        <f t="shared" si="11"/>
        <v>0</v>
      </c>
      <c r="U185" t="str">
        <f t="shared" si="14"/>
        <v/>
      </c>
      <c r="V185" t="str">
        <f t="shared" si="15"/>
        <v/>
      </c>
      <c r="W185" t="str">
        <f>Screener_1!R186</f>
        <v/>
      </c>
      <c r="X185" s="6" t="str">
        <f>IF(ISNUMBER(Screener_1!$P186),IF(ISBLANK(Screener_1!S186),"Missing",Screener_1!S186), "")</f>
        <v/>
      </c>
      <c r="Y185" s="6" t="str">
        <f>IF(ISNUMBER(Screener_1!$P186),IF(ISBLANK(Screener_1!T186),"Missing",Screener_1!T186), "")</f>
        <v/>
      </c>
      <c r="Z185" s="6" t="str">
        <f>IF(ISNUMBER(Screener_1!$P186),IF(ISBLANK(Screener_1!U186),"Missing",Screener_1!U186), "")</f>
        <v/>
      </c>
      <c r="AA185" s="6" t="str">
        <f>IF(ISTEXT(Screener_1!U186),  IF(ISBLANK(Screener_1!V186), "Missing", Screener_1!V186),"")</f>
        <v/>
      </c>
      <c r="AB185" s="6" t="str">
        <f>IF(Screener_1!U186 = "Y",  IF(ISBLANK(Screener_1!V186), "Missing", Screener_1!V186),"")</f>
        <v/>
      </c>
      <c r="AC185" s="6" t="str">
        <f xml:space="preserve"> IF((Screener_1!U186 = "Y"),   IF(ISBLANK(Screener_1!W186),"Missing",Screener_1!W186), "")</f>
        <v/>
      </c>
      <c r="AF185" s="6"/>
      <c r="AG185" s="6"/>
    </row>
    <row r="186" spans="1:33" x14ac:dyDescent="0.25">
      <c r="A186" s="125" t="str">
        <f>IF(ISNUMBER(Screener_1!A187), Screener_1!A187, "")</f>
        <v/>
      </c>
      <c r="B186" t="str">
        <f>IF(ISTEXT(Screener_1!C187), Screener_1!C187, "")</f>
        <v/>
      </c>
      <c r="F186" t="str">
        <f>IF(ISNUMBER(Screener_1!D187), Screener_1!D187, "")</f>
        <v/>
      </c>
      <c r="G186" t="str">
        <f>IF(ISNUMBER(Screener_1!E187),    Screener_1!E187, "")</f>
        <v/>
      </c>
      <c r="H186" t="str">
        <f>IF(ISNUMBER(Screener_1!F187),    Screener_1!F187, "")</f>
        <v/>
      </c>
      <c r="I186" t="str">
        <f>IF(ISNUMBER(Screener_1!G187),    Screener_1!G187, "")</f>
        <v/>
      </c>
      <c r="J186" t="str">
        <f>IF(ISNUMBER(Screener_1!H187),    Screener_1!H187, "")</f>
        <v/>
      </c>
      <c r="K186" t="str">
        <f t="shared" si="12"/>
        <v/>
      </c>
      <c r="L186" t="str">
        <f t="shared" si="13"/>
        <v/>
      </c>
      <c r="M186" s="45" t="str">
        <f>Screener_1!I187</f>
        <v/>
      </c>
      <c r="N186" t="str">
        <f>IF(Screener_1!J187="Y",1,IF(Screener_1!J187="N",0,""))</f>
        <v/>
      </c>
      <c r="O186" t="str">
        <f>IF(Screener_1!K187="Y",1,IF(Screener_1!K187="N",0,""))</f>
        <v/>
      </c>
      <c r="P186" t="str">
        <f>IF(Screener_1!L187="Y",1,IF(Screener_1!L187="N",0,""))</f>
        <v/>
      </c>
      <c r="Q186" t="str">
        <f>IF(Screener_1!M187="Y",1,IF(Screener_1!M187="N",0,""))</f>
        <v/>
      </c>
      <c r="R186" t="str">
        <f>IF(Screener_1!N187="Y",1,IF(Screener_1!N187="N",0,""))</f>
        <v/>
      </c>
      <c r="S186" t="str">
        <f>IF(Screener_1!O187="Y",1,IF(Screener_1!O187="N",0,""))</f>
        <v/>
      </c>
      <c r="T186">
        <f t="shared" si="11"/>
        <v>0</v>
      </c>
      <c r="U186" t="str">
        <f t="shared" si="14"/>
        <v/>
      </c>
      <c r="V186" t="str">
        <f t="shared" si="15"/>
        <v/>
      </c>
      <c r="W186" t="str">
        <f>Screener_1!R187</f>
        <v/>
      </c>
      <c r="X186" s="6" t="str">
        <f>IF(ISNUMBER(Screener_1!$P187),IF(ISBLANK(Screener_1!S187),"Missing",Screener_1!S187), "")</f>
        <v/>
      </c>
      <c r="Y186" s="6" t="str">
        <f>IF(ISNUMBER(Screener_1!$P187),IF(ISBLANK(Screener_1!T187),"Missing",Screener_1!T187), "")</f>
        <v/>
      </c>
      <c r="Z186" s="6" t="str">
        <f>IF(ISNUMBER(Screener_1!$P187),IF(ISBLANK(Screener_1!U187),"Missing",Screener_1!U187), "")</f>
        <v/>
      </c>
      <c r="AA186" s="6" t="str">
        <f>IF(ISTEXT(Screener_1!U187),  IF(ISBLANK(Screener_1!V187), "Missing", Screener_1!V187),"")</f>
        <v/>
      </c>
      <c r="AB186" s="6" t="str">
        <f>IF(Screener_1!U187 = "Y",  IF(ISBLANK(Screener_1!V187), "Missing", Screener_1!V187),"")</f>
        <v/>
      </c>
      <c r="AC186" s="6" t="str">
        <f xml:space="preserve"> IF((Screener_1!U187 = "Y"),   IF(ISBLANK(Screener_1!W187),"Missing",Screener_1!W187), "")</f>
        <v/>
      </c>
      <c r="AF186" s="6"/>
      <c r="AG186" s="6"/>
    </row>
    <row r="187" spans="1:33" x14ac:dyDescent="0.25">
      <c r="A187" s="125" t="str">
        <f>IF(ISNUMBER(Screener_1!A188), Screener_1!A188, "")</f>
        <v/>
      </c>
      <c r="B187" t="str">
        <f>IF(ISTEXT(Screener_1!C188), Screener_1!C188, "")</f>
        <v/>
      </c>
      <c r="F187" t="str">
        <f>IF(ISNUMBER(Screener_1!D188), Screener_1!D188, "")</f>
        <v/>
      </c>
      <c r="G187" t="str">
        <f>IF(ISNUMBER(Screener_1!E188),    Screener_1!E188, "")</f>
        <v/>
      </c>
      <c r="H187" t="str">
        <f>IF(ISNUMBER(Screener_1!F188),    Screener_1!F188, "")</f>
        <v/>
      </c>
      <c r="I187" t="str">
        <f>IF(ISNUMBER(Screener_1!G188),    Screener_1!G188, "")</f>
        <v/>
      </c>
      <c r="J187" t="str">
        <f>IF(ISNUMBER(Screener_1!H188),    Screener_1!H188, "")</f>
        <v/>
      </c>
      <c r="K187" t="str">
        <f t="shared" si="12"/>
        <v/>
      </c>
      <c r="L187" t="str">
        <f t="shared" si="13"/>
        <v/>
      </c>
      <c r="M187" s="45" t="str">
        <f>Screener_1!I188</f>
        <v/>
      </c>
      <c r="N187" t="str">
        <f>IF(Screener_1!J188="Y",1,IF(Screener_1!J188="N",0,""))</f>
        <v/>
      </c>
      <c r="O187" t="str">
        <f>IF(Screener_1!K188="Y",1,IF(Screener_1!K188="N",0,""))</f>
        <v/>
      </c>
      <c r="P187" t="str">
        <f>IF(Screener_1!L188="Y",1,IF(Screener_1!L188="N",0,""))</f>
        <v/>
      </c>
      <c r="Q187" t="str">
        <f>IF(Screener_1!M188="Y",1,IF(Screener_1!M188="N",0,""))</f>
        <v/>
      </c>
      <c r="R187" t="str">
        <f>IF(Screener_1!N188="Y",1,IF(Screener_1!N188="N",0,""))</f>
        <v/>
      </c>
      <c r="S187" t="str">
        <f>IF(Screener_1!O188="Y",1,IF(Screener_1!O188="N",0,""))</f>
        <v/>
      </c>
      <c r="T187">
        <f t="shared" si="11"/>
        <v>0</v>
      </c>
      <c r="U187" t="str">
        <f t="shared" si="14"/>
        <v/>
      </c>
      <c r="V187" t="str">
        <f t="shared" si="15"/>
        <v/>
      </c>
      <c r="W187" t="str">
        <f>Screener_1!R188</f>
        <v/>
      </c>
      <c r="X187" s="6" t="str">
        <f>IF(ISNUMBER(Screener_1!$P188),IF(ISBLANK(Screener_1!S188),"Missing",Screener_1!S188), "")</f>
        <v/>
      </c>
      <c r="Y187" s="6" t="str">
        <f>IF(ISNUMBER(Screener_1!$P188),IF(ISBLANK(Screener_1!T188),"Missing",Screener_1!T188), "")</f>
        <v/>
      </c>
      <c r="Z187" s="6" t="str">
        <f>IF(ISNUMBER(Screener_1!$P188),IF(ISBLANK(Screener_1!U188),"Missing",Screener_1!U188), "")</f>
        <v/>
      </c>
      <c r="AA187" s="6" t="str">
        <f>IF(ISTEXT(Screener_1!U188),  IF(ISBLANK(Screener_1!V188), "Missing", Screener_1!V188),"")</f>
        <v/>
      </c>
      <c r="AB187" s="6" t="str">
        <f>IF(Screener_1!U188 = "Y",  IF(ISBLANK(Screener_1!V188), "Missing", Screener_1!V188),"")</f>
        <v/>
      </c>
      <c r="AC187" s="6" t="str">
        <f xml:space="preserve"> IF((Screener_1!U188 = "Y"),   IF(ISBLANK(Screener_1!W188),"Missing",Screener_1!W188), "")</f>
        <v/>
      </c>
      <c r="AF187" s="6"/>
      <c r="AG187" s="6"/>
    </row>
    <row r="188" spans="1:33" x14ac:dyDescent="0.25">
      <c r="A188" s="125" t="str">
        <f>IF(ISNUMBER(Screener_1!A189), Screener_1!A189, "")</f>
        <v/>
      </c>
      <c r="B188" t="str">
        <f>IF(ISTEXT(Screener_1!C189), Screener_1!C189, "")</f>
        <v/>
      </c>
      <c r="F188" t="str">
        <f>IF(ISNUMBER(Screener_1!D189), Screener_1!D189, "")</f>
        <v/>
      </c>
      <c r="G188" t="str">
        <f>IF(ISNUMBER(Screener_1!E189),    Screener_1!E189, "")</f>
        <v/>
      </c>
      <c r="H188" t="str">
        <f>IF(ISNUMBER(Screener_1!F189),    Screener_1!F189, "")</f>
        <v/>
      </c>
      <c r="I188" t="str">
        <f>IF(ISNUMBER(Screener_1!G189),    Screener_1!G189, "")</f>
        <v/>
      </c>
      <c r="J188" t="str">
        <f>IF(ISNUMBER(Screener_1!H189),    Screener_1!H189, "")</f>
        <v/>
      </c>
      <c r="K188" t="str">
        <f t="shared" si="12"/>
        <v/>
      </c>
      <c r="L188" t="str">
        <f t="shared" si="13"/>
        <v/>
      </c>
      <c r="M188" s="45" t="str">
        <f>Screener_1!I189</f>
        <v/>
      </c>
      <c r="N188" t="str">
        <f>IF(Screener_1!J189="Y",1,IF(Screener_1!J189="N",0,""))</f>
        <v/>
      </c>
      <c r="O188" t="str">
        <f>IF(Screener_1!K189="Y",1,IF(Screener_1!K189="N",0,""))</f>
        <v/>
      </c>
      <c r="P188" t="str">
        <f>IF(Screener_1!L189="Y",1,IF(Screener_1!L189="N",0,""))</f>
        <v/>
      </c>
      <c r="Q188" t="str">
        <f>IF(Screener_1!M189="Y",1,IF(Screener_1!M189="N",0,""))</f>
        <v/>
      </c>
      <c r="R188" t="str">
        <f>IF(Screener_1!N189="Y",1,IF(Screener_1!N189="N",0,""))</f>
        <v/>
      </c>
      <c r="S188" t="str">
        <f>IF(Screener_1!O189="Y",1,IF(Screener_1!O189="N",0,""))</f>
        <v/>
      </c>
      <c r="T188">
        <f t="shared" si="11"/>
        <v>0</v>
      </c>
      <c r="U188" t="str">
        <f t="shared" si="14"/>
        <v/>
      </c>
      <c r="V188" t="str">
        <f t="shared" si="15"/>
        <v/>
      </c>
      <c r="W188" t="str">
        <f>Screener_1!R189</f>
        <v/>
      </c>
      <c r="X188" s="6" t="str">
        <f>IF(ISNUMBER(Screener_1!$P189),IF(ISBLANK(Screener_1!S189),"Missing",Screener_1!S189), "")</f>
        <v/>
      </c>
      <c r="Y188" s="6" t="str">
        <f>IF(ISNUMBER(Screener_1!$P189),IF(ISBLANK(Screener_1!T189),"Missing",Screener_1!T189), "")</f>
        <v/>
      </c>
      <c r="Z188" s="6" t="str">
        <f>IF(ISNUMBER(Screener_1!$P189),IF(ISBLANK(Screener_1!U189),"Missing",Screener_1!U189), "")</f>
        <v/>
      </c>
      <c r="AA188" s="6" t="str">
        <f>IF(ISTEXT(Screener_1!U189),  IF(ISBLANK(Screener_1!V189), "Missing", Screener_1!V189),"")</f>
        <v/>
      </c>
      <c r="AB188" s="6" t="str">
        <f>IF(Screener_1!U189 = "Y",  IF(ISBLANK(Screener_1!V189), "Missing", Screener_1!V189),"")</f>
        <v/>
      </c>
      <c r="AC188" s="6" t="str">
        <f xml:space="preserve"> IF((Screener_1!U189 = "Y"),   IF(ISBLANK(Screener_1!W189),"Missing",Screener_1!W189), "")</f>
        <v/>
      </c>
      <c r="AF188" s="6"/>
      <c r="AG188" s="6"/>
    </row>
    <row r="189" spans="1:33" x14ac:dyDescent="0.25">
      <c r="A189" s="125" t="str">
        <f>IF(ISNUMBER(Screener_1!A190), Screener_1!A190, "")</f>
        <v/>
      </c>
      <c r="B189" t="str">
        <f>IF(ISTEXT(Screener_1!C190), Screener_1!C190, "")</f>
        <v/>
      </c>
      <c r="F189" t="str">
        <f>IF(ISNUMBER(Screener_1!D190), Screener_1!D190, "")</f>
        <v/>
      </c>
      <c r="G189" t="str">
        <f>IF(ISNUMBER(Screener_1!E190),    Screener_1!E190, "")</f>
        <v/>
      </c>
      <c r="H189" t="str">
        <f>IF(ISNUMBER(Screener_1!F190),    Screener_1!F190, "")</f>
        <v/>
      </c>
      <c r="I189" t="str">
        <f>IF(ISNUMBER(Screener_1!G190),    Screener_1!G190, "")</f>
        <v/>
      </c>
      <c r="J189" t="str">
        <f>IF(ISNUMBER(Screener_1!H190),    Screener_1!H190, "")</f>
        <v/>
      </c>
      <c r="K189" t="str">
        <f t="shared" si="12"/>
        <v/>
      </c>
      <c r="L189" t="str">
        <f t="shared" si="13"/>
        <v/>
      </c>
      <c r="M189" s="45" t="str">
        <f>Screener_1!I190</f>
        <v/>
      </c>
      <c r="N189" t="str">
        <f>IF(Screener_1!J190="Y",1,IF(Screener_1!J190="N",0,""))</f>
        <v/>
      </c>
      <c r="O189" t="str">
        <f>IF(Screener_1!K190="Y",1,IF(Screener_1!K190="N",0,""))</f>
        <v/>
      </c>
      <c r="P189" t="str">
        <f>IF(Screener_1!L190="Y",1,IF(Screener_1!L190="N",0,""))</f>
        <v/>
      </c>
      <c r="Q189" t="str">
        <f>IF(Screener_1!M190="Y",1,IF(Screener_1!M190="N",0,""))</f>
        <v/>
      </c>
      <c r="R189" t="str">
        <f>IF(Screener_1!N190="Y",1,IF(Screener_1!N190="N",0,""))</f>
        <v/>
      </c>
      <c r="S189" t="str">
        <f>IF(Screener_1!O190="Y",1,IF(Screener_1!O190="N",0,""))</f>
        <v/>
      </c>
      <c r="T189">
        <f t="shared" si="11"/>
        <v>0</v>
      </c>
      <c r="U189" t="str">
        <f t="shared" si="14"/>
        <v/>
      </c>
      <c r="V189" t="str">
        <f t="shared" si="15"/>
        <v/>
      </c>
      <c r="W189" t="str">
        <f>Screener_1!R190</f>
        <v/>
      </c>
      <c r="X189" s="6" t="str">
        <f>IF(ISNUMBER(Screener_1!$P190),IF(ISBLANK(Screener_1!S190),"Missing",Screener_1!S190), "")</f>
        <v/>
      </c>
      <c r="Y189" s="6" t="str">
        <f>IF(ISNUMBER(Screener_1!$P190),IF(ISBLANK(Screener_1!T190),"Missing",Screener_1!T190), "")</f>
        <v/>
      </c>
      <c r="Z189" s="6" t="str">
        <f>IF(ISNUMBER(Screener_1!$P190),IF(ISBLANK(Screener_1!U190),"Missing",Screener_1!U190), "")</f>
        <v/>
      </c>
      <c r="AA189" s="6" t="str">
        <f>IF(ISTEXT(Screener_1!U190),  IF(ISBLANK(Screener_1!V190), "Missing", Screener_1!V190),"")</f>
        <v/>
      </c>
      <c r="AB189" s="6" t="str">
        <f>IF(Screener_1!U190 = "Y",  IF(ISBLANK(Screener_1!V190), "Missing", Screener_1!V190),"")</f>
        <v/>
      </c>
      <c r="AC189" s="6" t="str">
        <f xml:space="preserve"> IF((Screener_1!U190 = "Y"),   IF(ISBLANK(Screener_1!W190),"Missing",Screener_1!W190), "")</f>
        <v/>
      </c>
      <c r="AF189" s="6"/>
      <c r="AG189" s="6"/>
    </row>
    <row r="190" spans="1:33" x14ac:dyDescent="0.25">
      <c r="A190" s="125" t="str">
        <f>IF(ISNUMBER(Screener_1!A191), Screener_1!A191, "")</f>
        <v/>
      </c>
      <c r="B190" t="str">
        <f>IF(ISTEXT(Screener_1!C191), Screener_1!C191, "")</f>
        <v/>
      </c>
      <c r="F190" t="str">
        <f>IF(ISNUMBER(Screener_1!D191), Screener_1!D191, "")</f>
        <v/>
      </c>
      <c r="G190" t="str">
        <f>IF(ISNUMBER(Screener_1!E191),    Screener_1!E191, "")</f>
        <v/>
      </c>
      <c r="H190" t="str">
        <f>IF(ISNUMBER(Screener_1!F191),    Screener_1!F191, "")</f>
        <v/>
      </c>
      <c r="I190" t="str">
        <f>IF(ISNUMBER(Screener_1!G191),    Screener_1!G191, "")</f>
        <v/>
      </c>
      <c r="J190" t="str">
        <f>IF(ISNUMBER(Screener_1!H191),    Screener_1!H191, "")</f>
        <v/>
      </c>
      <c r="K190" t="str">
        <f t="shared" si="12"/>
        <v/>
      </c>
      <c r="L190" t="str">
        <f t="shared" si="13"/>
        <v/>
      </c>
      <c r="M190" s="45" t="str">
        <f>Screener_1!I191</f>
        <v/>
      </c>
      <c r="N190" t="str">
        <f>IF(Screener_1!J191="Y",1,IF(Screener_1!J191="N",0,""))</f>
        <v/>
      </c>
      <c r="O190" t="str">
        <f>IF(Screener_1!K191="Y",1,IF(Screener_1!K191="N",0,""))</f>
        <v/>
      </c>
      <c r="P190" t="str">
        <f>IF(Screener_1!L191="Y",1,IF(Screener_1!L191="N",0,""))</f>
        <v/>
      </c>
      <c r="Q190" t="str">
        <f>IF(Screener_1!M191="Y",1,IF(Screener_1!M191="N",0,""))</f>
        <v/>
      </c>
      <c r="R190" t="str">
        <f>IF(Screener_1!N191="Y",1,IF(Screener_1!N191="N",0,""))</f>
        <v/>
      </c>
      <c r="S190" t="str">
        <f>IF(Screener_1!O191="Y",1,IF(Screener_1!O191="N",0,""))</f>
        <v/>
      </c>
      <c r="T190">
        <f t="shared" si="11"/>
        <v>0</v>
      </c>
      <c r="U190" t="str">
        <f t="shared" si="14"/>
        <v/>
      </c>
      <c r="V190" t="str">
        <f t="shared" si="15"/>
        <v/>
      </c>
      <c r="W190" t="str">
        <f>Screener_1!R191</f>
        <v/>
      </c>
      <c r="X190" s="6" t="str">
        <f>IF(ISNUMBER(Screener_1!$P191),IF(ISBLANK(Screener_1!S191),"Missing",Screener_1!S191), "")</f>
        <v/>
      </c>
      <c r="Y190" s="6" t="str">
        <f>IF(ISNUMBER(Screener_1!$P191),IF(ISBLANK(Screener_1!T191),"Missing",Screener_1!T191), "")</f>
        <v/>
      </c>
      <c r="Z190" s="6" t="str">
        <f>IF(ISNUMBER(Screener_1!$P191),IF(ISBLANK(Screener_1!U191),"Missing",Screener_1!U191), "")</f>
        <v/>
      </c>
      <c r="AA190" s="6" t="str">
        <f>IF(ISTEXT(Screener_1!U191),  IF(ISBLANK(Screener_1!V191), "Missing", Screener_1!V191),"")</f>
        <v/>
      </c>
      <c r="AB190" s="6" t="str">
        <f>IF(Screener_1!U191 = "Y",  IF(ISBLANK(Screener_1!V191), "Missing", Screener_1!V191),"")</f>
        <v/>
      </c>
      <c r="AC190" s="6" t="str">
        <f xml:space="preserve"> IF((Screener_1!U191 = "Y"),   IF(ISBLANK(Screener_1!W191),"Missing",Screener_1!W191), "")</f>
        <v/>
      </c>
      <c r="AF190" s="6"/>
      <c r="AG190" s="6"/>
    </row>
    <row r="191" spans="1:33" x14ac:dyDescent="0.25">
      <c r="A191" s="125" t="str">
        <f>IF(ISNUMBER(Screener_1!A192), Screener_1!A192, "")</f>
        <v/>
      </c>
      <c r="B191" t="str">
        <f>IF(ISTEXT(Screener_1!C192), Screener_1!C192, "")</f>
        <v/>
      </c>
      <c r="F191" t="str">
        <f>IF(ISNUMBER(Screener_1!D192), Screener_1!D192, "")</f>
        <v/>
      </c>
      <c r="G191" t="str">
        <f>IF(ISNUMBER(Screener_1!E192),    Screener_1!E192, "")</f>
        <v/>
      </c>
      <c r="H191" t="str">
        <f>IF(ISNUMBER(Screener_1!F192),    Screener_1!F192, "")</f>
        <v/>
      </c>
      <c r="I191" t="str">
        <f>IF(ISNUMBER(Screener_1!G192),    Screener_1!G192, "")</f>
        <v/>
      </c>
      <c r="J191" t="str">
        <f>IF(ISNUMBER(Screener_1!H192),    Screener_1!H192, "")</f>
        <v/>
      </c>
      <c r="K191" t="str">
        <f t="shared" si="12"/>
        <v/>
      </c>
      <c r="L191" t="str">
        <f t="shared" si="13"/>
        <v/>
      </c>
      <c r="M191" s="45" t="str">
        <f>Screener_1!I192</f>
        <v/>
      </c>
      <c r="N191" t="str">
        <f>IF(Screener_1!J192="Y",1,IF(Screener_1!J192="N",0,""))</f>
        <v/>
      </c>
      <c r="O191" t="str">
        <f>IF(Screener_1!K192="Y",1,IF(Screener_1!K192="N",0,""))</f>
        <v/>
      </c>
      <c r="P191" t="str">
        <f>IF(Screener_1!L192="Y",1,IF(Screener_1!L192="N",0,""))</f>
        <v/>
      </c>
      <c r="Q191" t="str">
        <f>IF(Screener_1!M192="Y",1,IF(Screener_1!M192="N",0,""))</f>
        <v/>
      </c>
      <c r="R191" t="str">
        <f>IF(Screener_1!N192="Y",1,IF(Screener_1!N192="N",0,""))</f>
        <v/>
      </c>
      <c r="S191" t="str">
        <f>IF(Screener_1!O192="Y",1,IF(Screener_1!O192="N",0,""))</f>
        <v/>
      </c>
      <c r="T191">
        <f t="shared" si="11"/>
        <v>0</v>
      </c>
      <c r="U191" t="str">
        <f t="shared" si="14"/>
        <v/>
      </c>
      <c r="V191" t="str">
        <f t="shared" si="15"/>
        <v/>
      </c>
      <c r="W191" t="str">
        <f>Screener_1!R192</f>
        <v/>
      </c>
      <c r="X191" s="6" t="str">
        <f>IF(ISNUMBER(Screener_1!$P192),IF(ISBLANK(Screener_1!S192),"Missing",Screener_1!S192), "")</f>
        <v/>
      </c>
      <c r="Y191" s="6" t="str">
        <f>IF(ISNUMBER(Screener_1!$P192),IF(ISBLANK(Screener_1!T192),"Missing",Screener_1!T192), "")</f>
        <v/>
      </c>
      <c r="Z191" s="6" t="str">
        <f>IF(ISNUMBER(Screener_1!$P192),IF(ISBLANK(Screener_1!U192),"Missing",Screener_1!U192), "")</f>
        <v/>
      </c>
      <c r="AA191" s="6" t="str">
        <f>IF(ISTEXT(Screener_1!U192),  IF(ISBLANK(Screener_1!V192), "Missing", Screener_1!V192),"")</f>
        <v/>
      </c>
      <c r="AB191" s="6" t="str">
        <f>IF(Screener_1!U192 = "Y",  IF(ISBLANK(Screener_1!V192), "Missing", Screener_1!V192),"")</f>
        <v/>
      </c>
      <c r="AC191" s="6" t="str">
        <f xml:space="preserve"> IF((Screener_1!U192 = "Y"),   IF(ISBLANK(Screener_1!W192),"Missing",Screener_1!W192), "")</f>
        <v/>
      </c>
      <c r="AF191" s="6"/>
      <c r="AG191" s="6"/>
    </row>
    <row r="192" spans="1:33" x14ac:dyDescent="0.25">
      <c r="A192" s="125" t="str">
        <f>IF(ISNUMBER(Screener_1!A193), Screener_1!A193, "")</f>
        <v/>
      </c>
      <c r="B192" t="str">
        <f>IF(ISTEXT(Screener_1!C193), Screener_1!C193, "")</f>
        <v/>
      </c>
      <c r="F192" t="str">
        <f>IF(ISNUMBER(Screener_1!D193), Screener_1!D193, "")</f>
        <v/>
      </c>
      <c r="G192" t="str">
        <f>IF(ISNUMBER(Screener_1!E193),    Screener_1!E193, "")</f>
        <v/>
      </c>
      <c r="H192" t="str">
        <f>IF(ISNUMBER(Screener_1!F193),    Screener_1!F193, "")</f>
        <v/>
      </c>
      <c r="I192" t="str">
        <f>IF(ISNUMBER(Screener_1!G193),    Screener_1!G193, "")</f>
        <v/>
      </c>
      <c r="J192" t="str">
        <f>IF(ISNUMBER(Screener_1!H193),    Screener_1!H193, "")</f>
        <v/>
      </c>
      <c r="K192" t="str">
        <f t="shared" si="12"/>
        <v/>
      </c>
      <c r="L192" t="str">
        <f t="shared" si="13"/>
        <v/>
      </c>
      <c r="M192" s="45" t="str">
        <f>Screener_1!I193</f>
        <v/>
      </c>
      <c r="N192" t="str">
        <f>IF(Screener_1!J193="Y",1,IF(Screener_1!J193="N",0,""))</f>
        <v/>
      </c>
      <c r="O192" t="str">
        <f>IF(Screener_1!K193="Y",1,IF(Screener_1!K193="N",0,""))</f>
        <v/>
      </c>
      <c r="P192" t="str">
        <f>IF(Screener_1!L193="Y",1,IF(Screener_1!L193="N",0,""))</f>
        <v/>
      </c>
      <c r="Q192" t="str">
        <f>IF(Screener_1!M193="Y",1,IF(Screener_1!M193="N",0,""))</f>
        <v/>
      </c>
      <c r="R192" t="str">
        <f>IF(Screener_1!N193="Y",1,IF(Screener_1!N193="N",0,""))</f>
        <v/>
      </c>
      <c r="S192" t="str">
        <f>IF(Screener_1!O193="Y",1,IF(Screener_1!O193="N",0,""))</f>
        <v/>
      </c>
      <c r="T192">
        <f t="shared" si="11"/>
        <v>0</v>
      </c>
      <c r="U192" t="str">
        <f t="shared" si="14"/>
        <v/>
      </c>
      <c r="V192" t="str">
        <f t="shared" si="15"/>
        <v/>
      </c>
      <c r="W192" t="str">
        <f>Screener_1!R193</f>
        <v/>
      </c>
      <c r="X192" s="6" t="str">
        <f>IF(ISNUMBER(Screener_1!$P193),IF(ISBLANK(Screener_1!S193),"Missing",Screener_1!S193), "")</f>
        <v/>
      </c>
      <c r="Y192" s="6" t="str">
        <f>IF(ISNUMBER(Screener_1!$P193),IF(ISBLANK(Screener_1!T193),"Missing",Screener_1!T193), "")</f>
        <v/>
      </c>
      <c r="Z192" s="6" t="str">
        <f>IF(ISNUMBER(Screener_1!$P193),IF(ISBLANK(Screener_1!U193),"Missing",Screener_1!U193), "")</f>
        <v/>
      </c>
      <c r="AA192" s="6" t="str">
        <f>IF(ISTEXT(Screener_1!U193),  IF(ISBLANK(Screener_1!V193), "Missing", Screener_1!V193),"")</f>
        <v/>
      </c>
      <c r="AB192" s="6" t="str">
        <f>IF(Screener_1!U193 = "Y",  IF(ISBLANK(Screener_1!V193), "Missing", Screener_1!V193),"")</f>
        <v/>
      </c>
      <c r="AC192" s="6" t="str">
        <f xml:space="preserve"> IF((Screener_1!U193 = "Y"),   IF(ISBLANK(Screener_1!W193),"Missing",Screener_1!W193), "")</f>
        <v/>
      </c>
      <c r="AF192" s="6"/>
      <c r="AG192" s="6"/>
    </row>
    <row r="193" spans="1:33" x14ac:dyDescent="0.25">
      <c r="A193" s="125" t="str">
        <f>IF(ISNUMBER(Screener_1!A194), Screener_1!A194, "")</f>
        <v/>
      </c>
      <c r="B193" t="str">
        <f>IF(ISTEXT(Screener_1!C194), Screener_1!C194, "")</f>
        <v/>
      </c>
      <c r="F193" t="str">
        <f>IF(ISNUMBER(Screener_1!D194), Screener_1!D194, "")</f>
        <v/>
      </c>
      <c r="G193" t="str">
        <f>IF(ISNUMBER(Screener_1!E194),    Screener_1!E194, "")</f>
        <v/>
      </c>
      <c r="H193" t="str">
        <f>IF(ISNUMBER(Screener_1!F194),    Screener_1!F194, "")</f>
        <v/>
      </c>
      <c r="I193" t="str">
        <f>IF(ISNUMBER(Screener_1!G194),    Screener_1!G194, "")</f>
        <v/>
      </c>
      <c r="J193" t="str">
        <f>IF(ISNUMBER(Screener_1!H194),    Screener_1!H194, "")</f>
        <v/>
      </c>
      <c r="K193" t="str">
        <f t="shared" si="12"/>
        <v/>
      </c>
      <c r="L193" t="str">
        <f t="shared" si="13"/>
        <v/>
      </c>
      <c r="M193" s="45" t="str">
        <f>Screener_1!I194</f>
        <v/>
      </c>
      <c r="N193" t="str">
        <f>IF(Screener_1!J194="Y",1,IF(Screener_1!J194="N",0,""))</f>
        <v/>
      </c>
      <c r="O193" t="str">
        <f>IF(Screener_1!K194="Y",1,IF(Screener_1!K194="N",0,""))</f>
        <v/>
      </c>
      <c r="P193" t="str">
        <f>IF(Screener_1!L194="Y",1,IF(Screener_1!L194="N",0,""))</f>
        <v/>
      </c>
      <c r="Q193" t="str">
        <f>IF(Screener_1!M194="Y",1,IF(Screener_1!M194="N",0,""))</f>
        <v/>
      </c>
      <c r="R193" t="str">
        <f>IF(Screener_1!N194="Y",1,IF(Screener_1!N194="N",0,""))</f>
        <v/>
      </c>
      <c r="S193" t="str">
        <f>IF(Screener_1!O194="Y",1,IF(Screener_1!O194="N",0,""))</f>
        <v/>
      </c>
      <c r="T193">
        <f t="shared" si="11"/>
        <v>0</v>
      </c>
      <c r="U193" t="str">
        <f t="shared" si="14"/>
        <v/>
      </c>
      <c r="V193" t="str">
        <f t="shared" si="15"/>
        <v/>
      </c>
      <c r="W193" t="str">
        <f>Screener_1!R194</f>
        <v/>
      </c>
      <c r="X193" s="6" t="str">
        <f>IF(ISNUMBER(Screener_1!$P194),IF(ISBLANK(Screener_1!S194),"Missing",Screener_1!S194), "")</f>
        <v/>
      </c>
      <c r="Y193" s="6" t="str">
        <f>IF(ISNUMBER(Screener_1!$P194),IF(ISBLANK(Screener_1!T194),"Missing",Screener_1!T194), "")</f>
        <v/>
      </c>
      <c r="Z193" s="6" t="str">
        <f>IF(ISNUMBER(Screener_1!$P194),IF(ISBLANK(Screener_1!U194),"Missing",Screener_1!U194), "")</f>
        <v/>
      </c>
      <c r="AA193" s="6" t="str">
        <f>IF(ISTEXT(Screener_1!U194),  IF(ISBLANK(Screener_1!V194), "Missing", Screener_1!V194),"")</f>
        <v/>
      </c>
      <c r="AB193" s="6" t="str">
        <f>IF(Screener_1!U194 = "Y",  IF(ISBLANK(Screener_1!V194), "Missing", Screener_1!V194),"")</f>
        <v/>
      </c>
      <c r="AC193" s="6" t="str">
        <f xml:space="preserve"> IF((Screener_1!U194 = "Y"),   IF(ISBLANK(Screener_1!W194),"Missing",Screener_1!W194), "")</f>
        <v/>
      </c>
      <c r="AF193" s="6"/>
      <c r="AG193" s="6"/>
    </row>
    <row r="194" spans="1:33" x14ac:dyDescent="0.25">
      <c r="A194" s="125" t="str">
        <f>IF(ISNUMBER(Screener_1!A195), Screener_1!A195, "")</f>
        <v/>
      </c>
      <c r="B194" t="str">
        <f>IF(ISTEXT(Screener_1!C195), Screener_1!C195, "")</f>
        <v/>
      </c>
      <c r="F194" t="str">
        <f>IF(ISNUMBER(Screener_1!D195), Screener_1!D195, "")</f>
        <v/>
      </c>
      <c r="G194" t="str">
        <f>IF(ISNUMBER(Screener_1!E195),    Screener_1!E195, "")</f>
        <v/>
      </c>
      <c r="H194" t="str">
        <f>IF(ISNUMBER(Screener_1!F195),    Screener_1!F195, "")</f>
        <v/>
      </c>
      <c r="I194" t="str">
        <f>IF(ISNUMBER(Screener_1!G195),    Screener_1!G195, "")</f>
        <v/>
      </c>
      <c r="J194" t="str">
        <f>IF(ISNUMBER(Screener_1!H195),    Screener_1!H195, "")</f>
        <v/>
      </c>
      <c r="K194" t="str">
        <f t="shared" si="12"/>
        <v/>
      </c>
      <c r="L194" t="str">
        <f t="shared" si="13"/>
        <v/>
      </c>
      <c r="M194" s="45" t="str">
        <f>Screener_1!I195</f>
        <v/>
      </c>
      <c r="N194" t="str">
        <f>IF(Screener_1!J195="Y",1,IF(Screener_1!J195="N",0,""))</f>
        <v/>
      </c>
      <c r="O194" t="str">
        <f>IF(Screener_1!K195="Y",1,IF(Screener_1!K195="N",0,""))</f>
        <v/>
      </c>
      <c r="P194" t="str">
        <f>IF(Screener_1!L195="Y",1,IF(Screener_1!L195="N",0,""))</f>
        <v/>
      </c>
      <c r="Q194" t="str">
        <f>IF(Screener_1!M195="Y",1,IF(Screener_1!M195="N",0,""))</f>
        <v/>
      </c>
      <c r="R194" t="str">
        <f>IF(Screener_1!N195="Y",1,IF(Screener_1!N195="N",0,""))</f>
        <v/>
      </c>
      <c r="S194" t="str">
        <f>IF(Screener_1!O195="Y",1,IF(Screener_1!O195="N",0,""))</f>
        <v/>
      </c>
      <c r="T194">
        <f t="shared" si="11"/>
        <v>0</v>
      </c>
      <c r="U194" t="str">
        <f t="shared" si="14"/>
        <v/>
      </c>
      <c r="V194" t="str">
        <f t="shared" si="15"/>
        <v/>
      </c>
      <c r="W194" t="str">
        <f>Screener_1!R195</f>
        <v/>
      </c>
      <c r="X194" s="6" t="str">
        <f>IF(ISNUMBER(Screener_1!$P195),IF(ISBLANK(Screener_1!S195),"Missing",Screener_1!S195), "")</f>
        <v/>
      </c>
      <c r="Y194" s="6" t="str">
        <f>IF(ISNUMBER(Screener_1!$P195),IF(ISBLANK(Screener_1!T195),"Missing",Screener_1!T195), "")</f>
        <v/>
      </c>
      <c r="Z194" s="6" t="str">
        <f>IF(ISNUMBER(Screener_1!$P195),IF(ISBLANK(Screener_1!U195),"Missing",Screener_1!U195), "")</f>
        <v/>
      </c>
      <c r="AA194" s="6" t="str">
        <f>IF(ISTEXT(Screener_1!U195),  IF(ISBLANK(Screener_1!V195), "Missing", Screener_1!V195),"")</f>
        <v/>
      </c>
      <c r="AB194" s="6" t="str">
        <f>IF(Screener_1!U195 = "Y",  IF(ISBLANK(Screener_1!V195), "Missing", Screener_1!V195),"")</f>
        <v/>
      </c>
      <c r="AC194" s="6" t="str">
        <f xml:space="preserve"> IF((Screener_1!U195 = "Y"),   IF(ISBLANK(Screener_1!W195),"Missing",Screener_1!W195), "")</f>
        <v/>
      </c>
      <c r="AF194" s="6"/>
      <c r="AG194" s="6"/>
    </row>
    <row r="195" spans="1:33" x14ac:dyDescent="0.25">
      <c r="A195" s="125" t="str">
        <f>IF(ISNUMBER(Screener_1!A196), Screener_1!A196, "")</f>
        <v/>
      </c>
      <c r="B195" t="str">
        <f>IF(ISTEXT(Screener_1!C196), Screener_1!C196, "")</f>
        <v/>
      </c>
      <c r="F195" t="str">
        <f>IF(ISNUMBER(Screener_1!D196), Screener_1!D196, "")</f>
        <v/>
      </c>
      <c r="G195" t="str">
        <f>IF(ISNUMBER(Screener_1!E196),    Screener_1!E196, "")</f>
        <v/>
      </c>
      <c r="H195" t="str">
        <f>IF(ISNUMBER(Screener_1!F196),    Screener_1!F196, "")</f>
        <v/>
      </c>
      <c r="I195" t="str">
        <f>IF(ISNUMBER(Screener_1!G196),    Screener_1!G196, "")</f>
        <v/>
      </c>
      <c r="J195" t="str">
        <f>IF(ISNUMBER(Screener_1!H196),    Screener_1!H196, "")</f>
        <v/>
      </c>
      <c r="K195" t="str">
        <f t="shared" si="12"/>
        <v/>
      </c>
      <c r="L195" t="str">
        <f t="shared" si="13"/>
        <v/>
      </c>
      <c r="M195" s="45" t="str">
        <f>Screener_1!I196</f>
        <v/>
      </c>
      <c r="N195" t="str">
        <f>IF(Screener_1!J196="Y",1,IF(Screener_1!J196="N",0,""))</f>
        <v/>
      </c>
      <c r="O195" t="str">
        <f>IF(Screener_1!K196="Y",1,IF(Screener_1!K196="N",0,""))</f>
        <v/>
      </c>
      <c r="P195" t="str">
        <f>IF(Screener_1!L196="Y",1,IF(Screener_1!L196="N",0,""))</f>
        <v/>
      </c>
      <c r="Q195" t="str">
        <f>IF(Screener_1!M196="Y",1,IF(Screener_1!M196="N",0,""))</f>
        <v/>
      </c>
      <c r="R195" t="str">
        <f>IF(Screener_1!N196="Y",1,IF(Screener_1!N196="N",0,""))</f>
        <v/>
      </c>
      <c r="S195" t="str">
        <f>IF(Screener_1!O196="Y",1,IF(Screener_1!O196="N",0,""))</f>
        <v/>
      </c>
      <c r="T195">
        <f t="shared" si="11"/>
        <v>0</v>
      </c>
      <c r="U195" t="str">
        <f t="shared" si="14"/>
        <v/>
      </c>
      <c r="V195" t="str">
        <f t="shared" si="15"/>
        <v/>
      </c>
      <c r="W195" t="str">
        <f>Screener_1!R196</f>
        <v/>
      </c>
      <c r="X195" s="6" t="str">
        <f>IF(ISNUMBER(Screener_1!$P196),IF(ISBLANK(Screener_1!S196),"Missing",Screener_1!S196), "")</f>
        <v/>
      </c>
      <c r="Y195" s="6" t="str">
        <f>IF(ISNUMBER(Screener_1!$P196),IF(ISBLANK(Screener_1!T196),"Missing",Screener_1!T196), "")</f>
        <v/>
      </c>
      <c r="Z195" s="6" t="str">
        <f>IF(ISNUMBER(Screener_1!$P196),IF(ISBLANK(Screener_1!U196),"Missing",Screener_1!U196), "")</f>
        <v/>
      </c>
      <c r="AA195" s="6" t="str">
        <f>IF(ISTEXT(Screener_1!U196),  IF(ISBLANK(Screener_1!V196), "Missing", Screener_1!V196),"")</f>
        <v/>
      </c>
      <c r="AB195" s="6" t="str">
        <f>IF(Screener_1!U196 = "Y",  IF(ISBLANK(Screener_1!V196), "Missing", Screener_1!V196),"")</f>
        <v/>
      </c>
      <c r="AC195" s="6" t="str">
        <f xml:space="preserve"> IF((Screener_1!U196 = "Y"),   IF(ISBLANK(Screener_1!W196),"Missing",Screener_1!W196), "")</f>
        <v/>
      </c>
      <c r="AF195" s="6"/>
      <c r="AG195" s="6"/>
    </row>
    <row r="196" spans="1:33" x14ac:dyDescent="0.25">
      <c r="A196" s="125" t="str">
        <f>IF(ISNUMBER(Screener_1!A197), Screener_1!A197, "")</f>
        <v/>
      </c>
      <c r="B196" t="str">
        <f>IF(ISTEXT(Screener_1!C197), Screener_1!C197, "")</f>
        <v/>
      </c>
      <c r="F196" t="str">
        <f>IF(ISNUMBER(Screener_1!D197), Screener_1!D197, "")</f>
        <v/>
      </c>
      <c r="G196" t="str">
        <f>IF(ISNUMBER(Screener_1!E197),    Screener_1!E197, "")</f>
        <v/>
      </c>
      <c r="H196" t="str">
        <f>IF(ISNUMBER(Screener_1!F197),    Screener_1!F197, "")</f>
        <v/>
      </c>
      <c r="I196" t="str">
        <f>IF(ISNUMBER(Screener_1!G197),    Screener_1!G197, "")</f>
        <v/>
      </c>
      <c r="J196" t="str">
        <f>IF(ISNUMBER(Screener_1!H197),    Screener_1!H197, "")</f>
        <v/>
      </c>
      <c r="K196" t="str">
        <f t="shared" si="12"/>
        <v/>
      </c>
      <c r="L196" t="str">
        <f t="shared" si="13"/>
        <v/>
      </c>
      <c r="M196" s="45" t="str">
        <f>Screener_1!I197</f>
        <v/>
      </c>
      <c r="N196" t="str">
        <f>IF(Screener_1!J197="Y",1,IF(Screener_1!J197="N",0,""))</f>
        <v/>
      </c>
      <c r="O196" t="str">
        <f>IF(Screener_1!K197="Y",1,IF(Screener_1!K197="N",0,""))</f>
        <v/>
      </c>
      <c r="P196" t="str">
        <f>IF(Screener_1!L197="Y",1,IF(Screener_1!L197="N",0,""))</f>
        <v/>
      </c>
      <c r="Q196" t="str">
        <f>IF(Screener_1!M197="Y",1,IF(Screener_1!M197="N",0,""))</f>
        <v/>
      </c>
      <c r="R196" t="str">
        <f>IF(Screener_1!N197="Y",1,IF(Screener_1!N197="N",0,""))</f>
        <v/>
      </c>
      <c r="S196" t="str">
        <f>IF(Screener_1!O197="Y",1,IF(Screener_1!O197="N",0,""))</f>
        <v/>
      </c>
      <c r="T196">
        <f t="shared" si="11"/>
        <v>0</v>
      </c>
      <c r="U196" t="str">
        <f t="shared" si="14"/>
        <v/>
      </c>
      <c r="V196" t="str">
        <f t="shared" si="15"/>
        <v/>
      </c>
      <c r="W196" t="str">
        <f>Screener_1!R197</f>
        <v/>
      </c>
      <c r="X196" s="6" t="str">
        <f>IF(ISNUMBER(Screener_1!$P197),IF(ISBLANK(Screener_1!S197),"Missing",Screener_1!S197), "")</f>
        <v/>
      </c>
      <c r="Y196" s="6" t="str">
        <f>IF(ISNUMBER(Screener_1!$P197),IF(ISBLANK(Screener_1!T197),"Missing",Screener_1!T197), "")</f>
        <v/>
      </c>
      <c r="Z196" s="6" t="str">
        <f>IF(ISNUMBER(Screener_1!$P197),IF(ISBLANK(Screener_1!U197),"Missing",Screener_1!U197), "")</f>
        <v/>
      </c>
      <c r="AA196" s="6" t="str">
        <f>IF(ISTEXT(Screener_1!U197),  IF(ISBLANK(Screener_1!V197), "Missing", Screener_1!V197),"")</f>
        <v/>
      </c>
      <c r="AB196" s="6" t="str">
        <f>IF(Screener_1!U197 = "Y",  IF(ISBLANK(Screener_1!V197), "Missing", Screener_1!V197),"")</f>
        <v/>
      </c>
      <c r="AC196" s="6" t="str">
        <f xml:space="preserve"> IF((Screener_1!U197 = "Y"),   IF(ISBLANK(Screener_1!W197),"Missing",Screener_1!W197), "")</f>
        <v/>
      </c>
      <c r="AF196" s="6"/>
      <c r="AG196" s="6"/>
    </row>
    <row r="197" spans="1:33" x14ac:dyDescent="0.25">
      <c r="A197" s="125" t="str">
        <f>IF(ISNUMBER(Screener_1!A198), Screener_1!A198, "")</f>
        <v/>
      </c>
      <c r="B197" t="str">
        <f>IF(ISTEXT(Screener_1!C198), Screener_1!C198, "")</f>
        <v/>
      </c>
      <c r="F197" t="str">
        <f>IF(ISNUMBER(Screener_1!D198), Screener_1!D198, "")</f>
        <v/>
      </c>
      <c r="G197" t="str">
        <f>IF(ISNUMBER(Screener_1!E198),    Screener_1!E198, "")</f>
        <v/>
      </c>
      <c r="H197" t="str">
        <f>IF(ISNUMBER(Screener_1!F198),    Screener_1!F198, "")</f>
        <v/>
      </c>
      <c r="I197" t="str">
        <f>IF(ISNUMBER(Screener_1!G198),    Screener_1!G198, "")</f>
        <v/>
      </c>
      <c r="J197" t="str">
        <f>IF(ISNUMBER(Screener_1!H198),    Screener_1!H198, "")</f>
        <v/>
      </c>
      <c r="K197" t="str">
        <f t="shared" si="12"/>
        <v/>
      </c>
      <c r="L197" t="str">
        <f t="shared" si="13"/>
        <v/>
      </c>
      <c r="M197" s="45" t="str">
        <f>Screener_1!I198</f>
        <v/>
      </c>
      <c r="N197" t="str">
        <f>IF(Screener_1!J198="Y",1,IF(Screener_1!J198="N",0,""))</f>
        <v/>
      </c>
      <c r="O197" t="str">
        <f>IF(Screener_1!K198="Y",1,IF(Screener_1!K198="N",0,""))</f>
        <v/>
      </c>
      <c r="P197" t="str">
        <f>IF(Screener_1!L198="Y",1,IF(Screener_1!L198="N",0,""))</f>
        <v/>
      </c>
      <c r="Q197" t="str">
        <f>IF(Screener_1!M198="Y",1,IF(Screener_1!M198="N",0,""))</f>
        <v/>
      </c>
      <c r="R197" t="str">
        <f>IF(Screener_1!N198="Y",1,IF(Screener_1!N198="N",0,""))</f>
        <v/>
      </c>
      <c r="S197" t="str">
        <f>IF(Screener_1!O198="Y",1,IF(Screener_1!O198="N",0,""))</f>
        <v/>
      </c>
      <c r="T197">
        <f t="shared" si="11"/>
        <v>0</v>
      </c>
      <c r="U197" t="str">
        <f t="shared" si="14"/>
        <v/>
      </c>
      <c r="V197" t="str">
        <f t="shared" si="15"/>
        <v/>
      </c>
      <c r="W197" t="str">
        <f>Screener_1!R198</f>
        <v/>
      </c>
      <c r="X197" s="6" t="str">
        <f>IF(ISNUMBER(Screener_1!$P198),IF(ISBLANK(Screener_1!S198),"Missing",Screener_1!S198), "")</f>
        <v/>
      </c>
      <c r="Y197" s="6" t="str">
        <f>IF(ISNUMBER(Screener_1!$P198),IF(ISBLANK(Screener_1!T198),"Missing",Screener_1!T198), "")</f>
        <v/>
      </c>
      <c r="Z197" s="6" t="str">
        <f>IF(ISNUMBER(Screener_1!$P198),IF(ISBLANK(Screener_1!U198),"Missing",Screener_1!U198), "")</f>
        <v/>
      </c>
      <c r="AA197" s="6" t="str">
        <f>IF(ISTEXT(Screener_1!U198),  IF(ISBLANK(Screener_1!V198), "Missing", Screener_1!V198),"")</f>
        <v/>
      </c>
      <c r="AB197" s="6" t="str">
        <f>IF(Screener_1!U198 = "Y",  IF(ISBLANK(Screener_1!V198), "Missing", Screener_1!V198),"")</f>
        <v/>
      </c>
      <c r="AC197" s="6" t="str">
        <f xml:space="preserve"> IF((Screener_1!U198 = "Y"),   IF(ISBLANK(Screener_1!W198),"Missing",Screener_1!W198), "")</f>
        <v/>
      </c>
      <c r="AF197" s="6"/>
      <c r="AG197" s="6"/>
    </row>
    <row r="198" spans="1:33" x14ac:dyDescent="0.25">
      <c r="A198" s="125" t="str">
        <f>IF(ISNUMBER(Screener_1!A199), Screener_1!A199, "")</f>
        <v/>
      </c>
      <c r="B198" t="str">
        <f>IF(ISTEXT(Screener_1!C199), Screener_1!C199, "")</f>
        <v/>
      </c>
      <c r="F198" t="str">
        <f>IF(ISNUMBER(Screener_1!D199), Screener_1!D199, "")</f>
        <v/>
      </c>
      <c r="G198" t="str">
        <f>IF(ISNUMBER(Screener_1!E199),    Screener_1!E199, "")</f>
        <v/>
      </c>
      <c r="H198" t="str">
        <f>IF(ISNUMBER(Screener_1!F199),    Screener_1!F199, "")</f>
        <v/>
      </c>
      <c r="I198" t="str">
        <f>IF(ISNUMBER(Screener_1!G199),    Screener_1!G199, "")</f>
        <v/>
      </c>
      <c r="J198" t="str">
        <f>IF(ISNUMBER(Screener_1!H199),    Screener_1!H199, "")</f>
        <v/>
      </c>
      <c r="K198" t="str">
        <f t="shared" si="12"/>
        <v/>
      </c>
      <c r="L198" t="str">
        <f t="shared" si="13"/>
        <v/>
      </c>
      <c r="M198" s="45" t="str">
        <f>Screener_1!I199</f>
        <v/>
      </c>
      <c r="N198" t="str">
        <f>IF(Screener_1!J199="Y",1,IF(Screener_1!J199="N",0,""))</f>
        <v/>
      </c>
      <c r="O198" t="str">
        <f>IF(Screener_1!K199="Y",1,IF(Screener_1!K199="N",0,""))</f>
        <v/>
      </c>
      <c r="P198" t="str">
        <f>IF(Screener_1!L199="Y",1,IF(Screener_1!L199="N",0,""))</f>
        <v/>
      </c>
      <c r="Q198" t="str">
        <f>IF(Screener_1!M199="Y",1,IF(Screener_1!M199="N",0,""))</f>
        <v/>
      </c>
      <c r="R198" t="str">
        <f>IF(Screener_1!N199="Y",1,IF(Screener_1!N199="N",0,""))</f>
        <v/>
      </c>
      <c r="S198" t="str">
        <f>IF(Screener_1!O199="Y",1,IF(Screener_1!O199="N",0,""))</f>
        <v/>
      </c>
      <c r="T198">
        <f t="shared" si="11"/>
        <v>0</v>
      </c>
      <c r="U198" t="str">
        <f t="shared" si="14"/>
        <v/>
      </c>
      <c r="V198" t="str">
        <f t="shared" si="15"/>
        <v/>
      </c>
      <c r="W198" t="str">
        <f>Screener_1!R199</f>
        <v/>
      </c>
      <c r="X198" s="6" t="str">
        <f>IF(ISNUMBER(Screener_1!$P199),IF(ISBLANK(Screener_1!S199),"Missing",Screener_1!S199), "")</f>
        <v/>
      </c>
      <c r="Y198" s="6" t="str">
        <f>IF(ISNUMBER(Screener_1!$P199),IF(ISBLANK(Screener_1!T199),"Missing",Screener_1!T199), "")</f>
        <v/>
      </c>
      <c r="Z198" s="6" t="str">
        <f>IF(ISNUMBER(Screener_1!$P199),IF(ISBLANK(Screener_1!U199),"Missing",Screener_1!U199), "")</f>
        <v/>
      </c>
      <c r="AA198" s="6" t="str">
        <f>IF(ISTEXT(Screener_1!U199),  IF(ISBLANK(Screener_1!V199), "Missing", Screener_1!V199),"")</f>
        <v/>
      </c>
      <c r="AB198" s="6" t="str">
        <f>IF(Screener_1!U199 = "Y",  IF(ISBLANK(Screener_1!V199), "Missing", Screener_1!V199),"")</f>
        <v/>
      </c>
      <c r="AC198" s="6" t="str">
        <f xml:space="preserve"> IF((Screener_1!U199 = "Y"),   IF(ISBLANK(Screener_1!W199),"Missing",Screener_1!W199), "")</f>
        <v/>
      </c>
      <c r="AF198" s="6"/>
      <c r="AG198" s="6"/>
    </row>
    <row r="199" spans="1:33" x14ac:dyDescent="0.25">
      <c r="A199" s="125" t="str">
        <f>IF(ISNUMBER(Screener_1!A200), Screener_1!A200, "")</f>
        <v/>
      </c>
      <c r="B199" t="str">
        <f>IF(ISTEXT(Screener_1!C200), Screener_1!C200, "")</f>
        <v/>
      </c>
      <c r="F199" t="str">
        <f>IF(ISNUMBER(Screener_1!D200), Screener_1!D200, "")</f>
        <v/>
      </c>
      <c r="G199" t="str">
        <f>IF(ISNUMBER(Screener_1!E200),    Screener_1!E200, "")</f>
        <v/>
      </c>
      <c r="H199" t="str">
        <f>IF(ISNUMBER(Screener_1!F200),    Screener_1!F200, "")</f>
        <v/>
      </c>
      <c r="I199" t="str">
        <f>IF(ISNUMBER(Screener_1!G200),    Screener_1!G200, "")</f>
        <v/>
      </c>
      <c r="J199" t="str">
        <f>IF(ISNUMBER(Screener_1!H200),    Screener_1!H200, "")</f>
        <v/>
      </c>
      <c r="K199" t="str">
        <f t="shared" si="12"/>
        <v/>
      </c>
      <c r="L199" t="str">
        <f t="shared" si="13"/>
        <v/>
      </c>
      <c r="M199" s="45" t="str">
        <f>Screener_1!I200</f>
        <v/>
      </c>
      <c r="N199" t="str">
        <f>IF(Screener_1!J200="Y",1,IF(Screener_1!J200="N",0,""))</f>
        <v/>
      </c>
      <c r="O199" t="str">
        <f>IF(Screener_1!K200="Y",1,IF(Screener_1!K200="N",0,""))</f>
        <v/>
      </c>
      <c r="P199" t="str">
        <f>IF(Screener_1!L200="Y",1,IF(Screener_1!L200="N",0,""))</f>
        <v/>
      </c>
      <c r="Q199" t="str">
        <f>IF(Screener_1!M200="Y",1,IF(Screener_1!M200="N",0,""))</f>
        <v/>
      </c>
      <c r="R199" t="str">
        <f>IF(Screener_1!N200="Y",1,IF(Screener_1!N200="N",0,""))</f>
        <v/>
      </c>
      <c r="S199" t="str">
        <f>IF(Screener_1!O200="Y",1,IF(Screener_1!O200="N",0,""))</f>
        <v/>
      </c>
      <c r="T199">
        <f t="shared" ref="T199:T262" si="16">COUNT(N199:S199)</f>
        <v>0</v>
      </c>
      <c r="U199" t="str">
        <f t="shared" si="14"/>
        <v/>
      </c>
      <c r="V199" t="str">
        <f t="shared" si="15"/>
        <v/>
      </c>
      <c r="W199" t="str">
        <f>Screener_1!R200</f>
        <v/>
      </c>
      <c r="X199" s="6" t="str">
        <f>IF(ISNUMBER(Screener_1!$P200),IF(ISBLANK(Screener_1!S200),"Missing",Screener_1!S200), "")</f>
        <v/>
      </c>
      <c r="Y199" s="6" t="str">
        <f>IF(ISNUMBER(Screener_1!$P200),IF(ISBLANK(Screener_1!T200),"Missing",Screener_1!T200), "")</f>
        <v/>
      </c>
      <c r="Z199" s="6" t="str">
        <f>IF(ISNUMBER(Screener_1!$P200),IF(ISBLANK(Screener_1!U200),"Missing",Screener_1!U200), "")</f>
        <v/>
      </c>
      <c r="AA199" s="6" t="str">
        <f>IF(ISTEXT(Screener_1!U200),  IF(ISBLANK(Screener_1!V200), "Missing", Screener_1!V200),"")</f>
        <v/>
      </c>
      <c r="AB199" s="6" t="str">
        <f>IF(Screener_1!U200 = "Y",  IF(ISBLANK(Screener_1!V200), "Missing", Screener_1!V200),"")</f>
        <v/>
      </c>
      <c r="AC199" s="6" t="str">
        <f xml:space="preserve"> IF((Screener_1!U200 = "Y"),   IF(ISBLANK(Screener_1!W200),"Missing",Screener_1!W200), "")</f>
        <v/>
      </c>
      <c r="AF199" s="6"/>
      <c r="AG199" s="6"/>
    </row>
    <row r="200" spans="1:33" x14ac:dyDescent="0.25">
      <c r="A200" s="125" t="str">
        <f>IF(ISNUMBER(Screener_1!A201), Screener_1!A201, "")</f>
        <v/>
      </c>
      <c r="B200" t="str">
        <f>IF(ISTEXT(Screener_1!C201), Screener_1!C201, "")</f>
        <v/>
      </c>
      <c r="F200" t="str">
        <f>IF(ISNUMBER(Screener_1!D201), Screener_1!D201, "")</f>
        <v/>
      </c>
      <c r="G200" t="str">
        <f>IF(ISNUMBER(Screener_1!E201),    Screener_1!E201, "")</f>
        <v/>
      </c>
      <c r="H200" t="str">
        <f>IF(ISNUMBER(Screener_1!F201),    Screener_1!F201, "")</f>
        <v/>
      </c>
      <c r="I200" t="str">
        <f>IF(ISNUMBER(Screener_1!G201),    Screener_1!G201, "")</f>
        <v/>
      </c>
      <c r="J200" t="str">
        <f>IF(ISNUMBER(Screener_1!H201),    Screener_1!H201, "")</f>
        <v/>
      </c>
      <c r="K200" t="str">
        <f t="shared" ref="K200:K263" si="17" xml:space="preserve"> IF(AND(ISNUMBER(G200),ISNUMBER(H200),ISNUMBER(I200),  ISNUMBER(J200) ), (G200+H200+I200+J200),   IF(OR(ISNUMBER(G200),ISNUMBER(H200), ISNUMBER(I200), ISNUMBER(J200) ), "Incomplete", "" ))</f>
        <v/>
      </c>
      <c r="L200" t="str">
        <f t="shared" ref="L200:L263" si="18">IF(K200 = "","",   IF(SUM(G200:J200) &gt;0,"Positive","Negative"))</f>
        <v/>
      </c>
      <c r="M200" s="45" t="str">
        <f>Screener_1!I201</f>
        <v/>
      </c>
      <c r="N200" t="str">
        <f>IF(Screener_1!J201="Y",1,IF(Screener_1!J201="N",0,""))</f>
        <v/>
      </c>
      <c r="O200" t="str">
        <f>IF(Screener_1!K201="Y",1,IF(Screener_1!K201="N",0,""))</f>
        <v/>
      </c>
      <c r="P200" t="str">
        <f>IF(Screener_1!L201="Y",1,IF(Screener_1!L201="N",0,""))</f>
        <v/>
      </c>
      <c r="Q200" t="str">
        <f>IF(Screener_1!M201="Y",1,IF(Screener_1!M201="N",0,""))</f>
        <v/>
      </c>
      <c r="R200" t="str">
        <f>IF(Screener_1!N201="Y",1,IF(Screener_1!N201="N",0,""))</f>
        <v/>
      </c>
      <c r="S200" t="str">
        <f>IF(Screener_1!O201="Y",1,IF(Screener_1!O201="N",0,""))</f>
        <v/>
      </c>
      <c r="T200">
        <f t="shared" si="16"/>
        <v>0</v>
      </c>
      <c r="U200" t="str">
        <f t="shared" ref="U200:U263" si="19">IF(T200=6,SUM(N200:S200),IF(L200="Negative",IF(OR(N200=0,N200=1),N200,"Incomplete"),IF(L200="Positive","Incomplete","")))</f>
        <v/>
      </c>
      <c r="V200" t="str">
        <f t="shared" ref="V200:V263" si="20">IF( OR(L200="Negative", ISBLANK(L200) =TRUE, L200 = ""), "",IF(COUNT(N200:S200)&gt;0,IF(SUM(N200:S200)&gt;1,"Positive","Negative"),""))</f>
        <v/>
      </c>
      <c r="W200" t="str">
        <f>Screener_1!R201</f>
        <v/>
      </c>
      <c r="X200" s="6" t="str">
        <f>IF(ISNUMBER(Screener_1!$P201),IF(ISBLANK(Screener_1!S201),"Missing",Screener_1!S201), "")</f>
        <v/>
      </c>
      <c r="Y200" s="6" t="str">
        <f>IF(ISNUMBER(Screener_1!$P201),IF(ISBLANK(Screener_1!T201),"Missing",Screener_1!T201), "")</f>
        <v/>
      </c>
      <c r="Z200" s="6" t="str">
        <f>IF(ISNUMBER(Screener_1!$P201),IF(ISBLANK(Screener_1!U201),"Missing",Screener_1!U201), "")</f>
        <v/>
      </c>
      <c r="AA200" s="6" t="str">
        <f>IF(ISTEXT(Screener_1!U201),  IF(ISBLANK(Screener_1!V201), "Missing", Screener_1!V201),"")</f>
        <v/>
      </c>
      <c r="AB200" s="6" t="str">
        <f>IF(Screener_1!U201 = "Y",  IF(ISBLANK(Screener_1!V201), "Missing", Screener_1!V201),"")</f>
        <v/>
      </c>
      <c r="AC200" s="6" t="str">
        <f xml:space="preserve"> IF((Screener_1!U201 = "Y"),   IF(ISBLANK(Screener_1!W201),"Missing",Screener_1!W201), "")</f>
        <v/>
      </c>
      <c r="AF200" s="6"/>
      <c r="AG200" s="6"/>
    </row>
    <row r="201" spans="1:33" x14ac:dyDescent="0.25">
      <c r="A201" s="125" t="str">
        <f>IF(ISNUMBER(Screener_1!A202), Screener_1!A202, "")</f>
        <v/>
      </c>
      <c r="B201" t="str">
        <f>IF(ISTEXT(Screener_1!C202), Screener_1!C202, "")</f>
        <v/>
      </c>
      <c r="F201" t="str">
        <f>IF(ISNUMBER(Screener_1!D202), Screener_1!D202, "")</f>
        <v/>
      </c>
      <c r="G201" t="str">
        <f>IF(ISNUMBER(Screener_1!E202),    Screener_1!E202, "")</f>
        <v/>
      </c>
      <c r="H201" t="str">
        <f>IF(ISNUMBER(Screener_1!F202),    Screener_1!F202, "")</f>
        <v/>
      </c>
      <c r="I201" t="str">
        <f>IF(ISNUMBER(Screener_1!G202),    Screener_1!G202, "")</f>
        <v/>
      </c>
      <c r="J201" t="str">
        <f>IF(ISNUMBER(Screener_1!H202),    Screener_1!H202, "")</f>
        <v/>
      </c>
      <c r="K201" t="str">
        <f t="shared" si="17"/>
        <v/>
      </c>
      <c r="L201" t="str">
        <f t="shared" si="18"/>
        <v/>
      </c>
      <c r="M201" s="45" t="str">
        <f>Screener_1!I202</f>
        <v/>
      </c>
      <c r="N201" t="str">
        <f>IF(Screener_1!J202="Y",1,IF(Screener_1!J202="N",0,""))</f>
        <v/>
      </c>
      <c r="O201" t="str">
        <f>IF(Screener_1!K202="Y",1,IF(Screener_1!K202="N",0,""))</f>
        <v/>
      </c>
      <c r="P201" t="str">
        <f>IF(Screener_1!L202="Y",1,IF(Screener_1!L202="N",0,""))</f>
        <v/>
      </c>
      <c r="Q201" t="str">
        <f>IF(Screener_1!M202="Y",1,IF(Screener_1!M202="N",0,""))</f>
        <v/>
      </c>
      <c r="R201" t="str">
        <f>IF(Screener_1!N202="Y",1,IF(Screener_1!N202="N",0,""))</f>
        <v/>
      </c>
      <c r="S201" t="str">
        <f>IF(Screener_1!O202="Y",1,IF(Screener_1!O202="N",0,""))</f>
        <v/>
      </c>
      <c r="T201">
        <f t="shared" si="16"/>
        <v>0</v>
      </c>
      <c r="U201" t="str">
        <f t="shared" si="19"/>
        <v/>
      </c>
      <c r="V201" t="str">
        <f t="shared" si="20"/>
        <v/>
      </c>
      <c r="W201" t="str">
        <f>Screener_1!R202</f>
        <v/>
      </c>
      <c r="X201" s="6" t="str">
        <f>IF(ISNUMBER(Screener_1!$P202),IF(ISBLANK(Screener_1!S202),"Missing",Screener_1!S202), "")</f>
        <v/>
      </c>
      <c r="Y201" s="6" t="str">
        <f>IF(ISNUMBER(Screener_1!$P202),IF(ISBLANK(Screener_1!T202),"Missing",Screener_1!T202), "")</f>
        <v/>
      </c>
      <c r="Z201" s="6" t="str">
        <f>IF(ISNUMBER(Screener_1!$P202),IF(ISBLANK(Screener_1!U202),"Missing",Screener_1!U202), "")</f>
        <v/>
      </c>
      <c r="AA201" s="6" t="str">
        <f>IF(ISTEXT(Screener_1!U202),  IF(ISBLANK(Screener_1!V202), "Missing", Screener_1!V202),"")</f>
        <v/>
      </c>
      <c r="AB201" s="6" t="str">
        <f>IF(Screener_1!U202 = "Y",  IF(ISBLANK(Screener_1!V202), "Missing", Screener_1!V202),"")</f>
        <v/>
      </c>
      <c r="AC201" s="6" t="str">
        <f xml:space="preserve"> IF((Screener_1!U202 = "Y"),   IF(ISBLANK(Screener_1!W202),"Missing",Screener_1!W202), "")</f>
        <v/>
      </c>
      <c r="AF201" s="6"/>
      <c r="AG201" s="6"/>
    </row>
    <row r="202" spans="1:33" x14ac:dyDescent="0.25">
      <c r="A202" s="125" t="str">
        <f>IF(ISNUMBER(Screener_1!A203), Screener_1!A203, "")</f>
        <v/>
      </c>
      <c r="B202" t="str">
        <f>IF(ISTEXT(Screener_1!C203), Screener_1!C203, "")</f>
        <v/>
      </c>
      <c r="F202" t="str">
        <f>IF(ISNUMBER(Screener_1!D203), Screener_1!D203, "")</f>
        <v/>
      </c>
      <c r="G202" t="str">
        <f>IF(ISNUMBER(Screener_1!E203),    Screener_1!E203, "")</f>
        <v/>
      </c>
      <c r="H202" t="str">
        <f>IF(ISNUMBER(Screener_1!F203),    Screener_1!F203, "")</f>
        <v/>
      </c>
      <c r="I202" t="str">
        <f>IF(ISNUMBER(Screener_1!G203),    Screener_1!G203, "")</f>
        <v/>
      </c>
      <c r="J202" t="str">
        <f>IF(ISNUMBER(Screener_1!H203),    Screener_1!H203, "")</f>
        <v/>
      </c>
      <c r="K202" t="str">
        <f t="shared" si="17"/>
        <v/>
      </c>
      <c r="L202" t="str">
        <f t="shared" si="18"/>
        <v/>
      </c>
      <c r="M202" s="45" t="str">
        <f>Screener_1!I203</f>
        <v/>
      </c>
      <c r="N202" t="str">
        <f>IF(Screener_1!J203="Y",1,IF(Screener_1!J203="N",0,""))</f>
        <v/>
      </c>
      <c r="O202" t="str">
        <f>IF(Screener_1!K203="Y",1,IF(Screener_1!K203="N",0,""))</f>
        <v/>
      </c>
      <c r="P202" t="str">
        <f>IF(Screener_1!L203="Y",1,IF(Screener_1!L203="N",0,""))</f>
        <v/>
      </c>
      <c r="Q202" t="str">
        <f>IF(Screener_1!M203="Y",1,IF(Screener_1!M203="N",0,""))</f>
        <v/>
      </c>
      <c r="R202" t="str">
        <f>IF(Screener_1!N203="Y",1,IF(Screener_1!N203="N",0,""))</f>
        <v/>
      </c>
      <c r="S202" t="str">
        <f>IF(Screener_1!O203="Y",1,IF(Screener_1!O203="N",0,""))</f>
        <v/>
      </c>
      <c r="T202">
        <f t="shared" si="16"/>
        <v>0</v>
      </c>
      <c r="U202" t="str">
        <f t="shared" si="19"/>
        <v/>
      </c>
      <c r="V202" t="str">
        <f t="shared" si="20"/>
        <v/>
      </c>
      <c r="W202" t="str">
        <f>Screener_1!R203</f>
        <v/>
      </c>
      <c r="X202" s="6" t="str">
        <f>IF(ISNUMBER(Screener_1!$P203),IF(ISBLANK(Screener_1!S203),"Missing",Screener_1!S203), "")</f>
        <v/>
      </c>
      <c r="Y202" s="6" t="str">
        <f>IF(ISNUMBER(Screener_1!$P203),IF(ISBLANK(Screener_1!T203),"Missing",Screener_1!T203), "")</f>
        <v/>
      </c>
      <c r="Z202" s="6" t="str">
        <f>IF(ISNUMBER(Screener_1!$P203),IF(ISBLANK(Screener_1!U203),"Missing",Screener_1!U203), "")</f>
        <v/>
      </c>
      <c r="AA202" s="6" t="str">
        <f>IF(ISTEXT(Screener_1!U203),  IF(ISBLANK(Screener_1!V203), "Missing", Screener_1!V203),"")</f>
        <v/>
      </c>
      <c r="AB202" s="6" t="str">
        <f>IF(Screener_1!U203 = "Y",  IF(ISBLANK(Screener_1!V203), "Missing", Screener_1!V203),"")</f>
        <v/>
      </c>
      <c r="AC202" s="6" t="str">
        <f xml:space="preserve"> IF((Screener_1!U203 = "Y"),   IF(ISBLANK(Screener_1!W203),"Missing",Screener_1!W203), "")</f>
        <v/>
      </c>
      <c r="AF202" s="6"/>
      <c r="AG202" s="6"/>
    </row>
    <row r="203" spans="1:33" x14ac:dyDescent="0.25">
      <c r="A203" s="125" t="str">
        <f>IF(ISNUMBER(Screener_1!A204), Screener_1!A204, "")</f>
        <v/>
      </c>
      <c r="B203" t="str">
        <f>IF(ISTEXT(Screener_1!C204), Screener_1!C204, "")</f>
        <v/>
      </c>
      <c r="F203" t="str">
        <f>IF(ISNUMBER(Screener_1!D204), Screener_1!D204, "")</f>
        <v/>
      </c>
      <c r="G203" t="str">
        <f>IF(ISNUMBER(Screener_1!E204),    Screener_1!E204, "")</f>
        <v/>
      </c>
      <c r="H203" t="str">
        <f>IF(ISNUMBER(Screener_1!F204),    Screener_1!F204, "")</f>
        <v/>
      </c>
      <c r="I203" t="str">
        <f>IF(ISNUMBER(Screener_1!G204),    Screener_1!G204, "")</f>
        <v/>
      </c>
      <c r="J203" t="str">
        <f>IF(ISNUMBER(Screener_1!H204),    Screener_1!H204, "")</f>
        <v/>
      </c>
      <c r="K203" t="str">
        <f t="shared" si="17"/>
        <v/>
      </c>
      <c r="L203" t="str">
        <f t="shared" si="18"/>
        <v/>
      </c>
      <c r="M203" s="45" t="str">
        <f>Screener_1!I204</f>
        <v/>
      </c>
      <c r="N203" t="str">
        <f>IF(Screener_1!J204="Y",1,IF(Screener_1!J204="N",0,""))</f>
        <v/>
      </c>
      <c r="O203" t="str">
        <f>IF(Screener_1!K204="Y",1,IF(Screener_1!K204="N",0,""))</f>
        <v/>
      </c>
      <c r="P203" t="str">
        <f>IF(Screener_1!L204="Y",1,IF(Screener_1!L204="N",0,""))</f>
        <v/>
      </c>
      <c r="Q203" t="str">
        <f>IF(Screener_1!M204="Y",1,IF(Screener_1!M204="N",0,""))</f>
        <v/>
      </c>
      <c r="R203" t="str">
        <f>IF(Screener_1!N204="Y",1,IF(Screener_1!N204="N",0,""))</f>
        <v/>
      </c>
      <c r="S203" t="str">
        <f>IF(Screener_1!O204="Y",1,IF(Screener_1!O204="N",0,""))</f>
        <v/>
      </c>
      <c r="T203">
        <f t="shared" si="16"/>
        <v>0</v>
      </c>
      <c r="U203" t="str">
        <f t="shared" si="19"/>
        <v/>
      </c>
      <c r="V203" t="str">
        <f t="shared" si="20"/>
        <v/>
      </c>
      <c r="W203" t="str">
        <f>Screener_1!R204</f>
        <v/>
      </c>
      <c r="X203" s="6" t="str">
        <f>IF(ISNUMBER(Screener_1!$P204),IF(ISBLANK(Screener_1!S204),"Missing",Screener_1!S204), "")</f>
        <v/>
      </c>
      <c r="Y203" s="6" t="str">
        <f>IF(ISNUMBER(Screener_1!$P204),IF(ISBLANK(Screener_1!T204),"Missing",Screener_1!T204), "")</f>
        <v/>
      </c>
      <c r="Z203" s="6" t="str">
        <f>IF(ISNUMBER(Screener_1!$P204),IF(ISBLANK(Screener_1!U204),"Missing",Screener_1!U204), "")</f>
        <v/>
      </c>
      <c r="AA203" s="6" t="str">
        <f>IF(ISTEXT(Screener_1!U204),  IF(ISBLANK(Screener_1!V204), "Missing", Screener_1!V204),"")</f>
        <v/>
      </c>
      <c r="AB203" s="6" t="str">
        <f>IF(Screener_1!U204 = "Y",  IF(ISBLANK(Screener_1!V204), "Missing", Screener_1!V204),"")</f>
        <v/>
      </c>
      <c r="AC203" s="6" t="str">
        <f xml:space="preserve"> IF((Screener_1!U204 = "Y"),   IF(ISBLANK(Screener_1!W204),"Missing",Screener_1!W204), "")</f>
        <v/>
      </c>
      <c r="AF203" s="6"/>
      <c r="AG203" s="6"/>
    </row>
    <row r="204" spans="1:33" x14ac:dyDescent="0.25">
      <c r="A204" s="125" t="str">
        <f>IF(ISNUMBER(Screener_1!A205), Screener_1!A205, "")</f>
        <v/>
      </c>
      <c r="B204" t="str">
        <f>IF(ISTEXT(Screener_1!C205), Screener_1!C205, "")</f>
        <v/>
      </c>
      <c r="F204" t="str">
        <f>IF(ISNUMBER(Screener_1!D205), Screener_1!D205, "")</f>
        <v/>
      </c>
      <c r="G204" t="str">
        <f>IF(ISNUMBER(Screener_1!E205),    Screener_1!E205, "")</f>
        <v/>
      </c>
      <c r="H204" t="str">
        <f>IF(ISNUMBER(Screener_1!F205),    Screener_1!F205, "")</f>
        <v/>
      </c>
      <c r="I204" t="str">
        <f>IF(ISNUMBER(Screener_1!G205),    Screener_1!G205, "")</f>
        <v/>
      </c>
      <c r="J204" t="str">
        <f>IF(ISNUMBER(Screener_1!H205),    Screener_1!H205, "")</f>
        <v/>
      </c>
      <c r="K204" t="str">
        <f t="shared" si="17"/>
        <v/>
      </c>
      <c r="L204" t="str">
        <f t="shared" si="18"/>
        <v/>
      </c>
      <c r="M204" s="45" t="str">
        <f>Screener_1!I205</f>
        <v/>
      </c>
      <c r="N204" t="str">
        <f>IF(Screener_1!J205="Y",1,IF(Screener_1!J205="N",0,""))</f>
        <v/>
      </c>
      <c r="O204" t="str">
        <f>IF(Screener_1!K205="Y",1,IF(Screener_1!K205="N",0,""))</f>
        <v/>
      </c>
      <c r="P204" t="str">
        <f>IF(Screener_1!L205="Y",1,IF(Screener_1!L205="N",0,""))</f>
        <v/>
      </c>
      <c r="Q204" t="str">
        <f>IF(Screener_1!M205="Y",1,IF(Screener_1!M205="N",0,""))</f>
        <v/>
      </c>
      <c r="R204" t="str">
        <f>IF(Screener_1!N205="Y",1,IF(Screener_1!N205="N",0,""))</f>
        <v/>
      </c>
      <c r="S204" t="str">
        <f>IF(Screener_1!O205="Y",1,IF(Screener_1!O205="N",0,""))</f>
        <v/>
      </c>
      <c r="T204">
        <f t="shared" si="16"/>
        <v>0</v>
      </c>
      <c r="U204" t="str">
        <f t="shared" si="19"/>
        <v/>
      </c>
      <c r="V204" t="str">
        <f t="shared" si="20"/>
        <v/>
      </c>
      <c r="W204" t="str">
        <f>Screener_1!R205</f>
        <v/>
      </c>
      <c r="X204" s="6" t="str">
        <f>IF(ISNUMBER(Screener_1!$P205),IF(ISBLANK(Screener_1!S205),"Missing",Screener_1!S205), "")</f>
        <v/>
      </c>
      <c r="Y204" s="6" t="str">
        <f>IF(ISNUMBER(Screener_1!$P205),IF(ISBLANK(Screener_1!T205),"Missing",Screener_1!T205), "")</f>
        <v/>
      </c>
      <c r="Z204" s="6" t="str">
        <f>IF(ISNUMBER(Screener_1!$P205),IF(ISBLANK(Screener_1!U205),"Missing",Screener_1!U205), "")</f>
        <v/>
      </c>
      <c r="AA204" s="6" t="str">
        <f>IF(ISTEXT(Screener_1!U205),  IF(ISBLANK(Screener_1!V205), "Missing", Screener_1!V205),"")</f>
        <v/>
      </c>
      <c r="AB204" s="6" t="str">
        <f>IF(Screener_1!U205 = "Y",  IF(ISBLANK(Screener_1!V205), "Missing", Screener_1!V205),"")</f>
        <v/>
      </c>
      <c r="AC204" s="6" t="str">
        <f xml:space="preserve"> IF((Screener_1!U205 = "Y"),   IF(ISBLANK(Screener_1!W205),"Missing",Screener_1!W205), "")</f>
        <v/>
      </c>
      <c r="AF204" s="6"/>
      <c r="AG204" s="6"/>
    </row>
    <row r="205" spans="1:33" x14ac:dyDescent="0.25">
      <c r="A205" s="125" t="str">
        <f>IF(ISNUMBER(Screener_1!A206), Screener_1!A206, "")</f>
        <v/>
      </c>
      <c r="B205" t="str">
        <f>IF(ISTEXT(Screener_1!C206), Screener_1!C206, "")</f>
        <v/>
      </c>
      <c r="F205" t="str">
        <f>IF(ISNUMBER(Screener_1!D206), Screener_1!D206, "")</f>
        <v/>
      </c>
      <c r="G205" t="str">
        <f>IF(ISNUMBER(Screener_1!E206),    Screener_1!E206, "")</f>
        <v/>
      </c>
      <c r="H205" t="str">
        <f>IF(ISNUMBER(Screener_1!F206),    Screener_1!F206, "")</f>
        <v/>
      </c>
      <c r="I205" t="str">
        <f>IF(ISNUMBER(Screener_1!G206),    Screener_1!G206, "")</f>
        <v/>
      </c>
      <c r="J205" t="str">
        <f>IF(ISNUMBER(Screener_1!H206),    Screener_1!H206, "")</f>
        <v/>
      </c>
      <c r="K205" t="str">
        <f t="shared" si="17"/>
        <v/>
      </c>
      <c r="L205" t="str">
        <f t="shared" si="18"/>
        <v/>
      </c>
      <c r="M205" s="45" t="str">
        <f>Screener_1!I206</f>
        <v/>
      </c>
      <c r="N205" t="str">
        <f>IF(Screener_1!J206="Y",1,IF(Screener_1!J206="N",0,""))</f>
        <v/>
      </c>
      <c r="O205" t="str">
        <f>IF(Screener_1!K206="Y",1,IF(Screener_1!K206="N",0,""))</f>
        <v/>
      </c>
      <c r="P205" t="str">
        <f>IF(Screener_1!L206="Y",1,IF(Screener_1!L206="N",0,""))</f>
        <v/>
      </c>
      <c r="Q205" t="str">
        <f>IF(Screener_1!M206="Y",1,IF(Screener_1!M206="N",0,""))</f>
        <v/>
      </c>
      <c r="R205" t="str">
        <f>IF(Screener_1!N206="Y",1,IF(Screener_1!N206="N",0,""))</f>
        <v/>
      </c>
      <c r="S205" t="str">
        <f>IF(Screener_1!O206="Y",1,IF(Screener_1!O206="N",0,""))</f>
        <v/>
      </c>
      <c r="T205">
        <f t="shared" si="16"/>
        <v>0</v>
      </c>
      <c r="U205" t="str">
        <f t="shared" si="19"/>
        <v/>
      </c>
      <c r="V205" t="str">
        <f t="shared" si="20"/>
        <v/>
      </c>
      <c r="W205" t="str">
        <f>Screener_1!R206</f>
        <v/>
      </c>
      <c r="X205" s="6" t="str">
        <f>IF(ISNUMBER(Screener_1!$P206),IF(ISBLANK(Screener_1!S206),"Missing",Screener_1!S206), "")</f>
        <v/>
      </c>
      <c r="Y205" s="6" t="str">
        <f>IF(ISNUMBER(Screener_1!$P206),IF(ISBLANK(Screener_1!T206),"Missing",Screener_1!T206), "")</f>
        <v/>
      </c>
      <c r="Z205" s="6" t="str">
        <f>IF(ISNUMBER(Screener_1!$P206),IF(ISBLANK(Screener_1!U206),"Missing",Screener_1!U206), "")</f>
        <v/>
      </c>
      <c r="AA205" s="6" t="str">
        <f>IF(ISTEXT(Screener_1!U206),  IF(ISBLANK(Screener_1!V206), "Missing", Screener_1!V206),"")</f>
        <v/>
      </c>
      <c r="AB205" s="6" t="str">
        <f>IF(Screener_1!U206 = "Y",  IF(ISBLANK(Screener_1!V206), "Missing", Screener_1!V206),"")</f>
        <v/>
      </c>
      <c r="AC205" s="6" t="str">
        <f xml:space="preserve"> IF((Screener_1!U206 = "Y"),   IF(ISBLANK(Screener_1!W206),"Missing",Screener_1!W206), "")</f>
        <v/>
      </c>
      <c r="AF205" s="6"/>
      <c r="AG205" s="6"/>
    </row>
    <row r="206" spans="1:33" x14ac:dyDescent="0.25">
      <c r="A206" s="125" t="str">
        <f>IF(ISNUMBER(Screener_1!A207), Screener_1!A207, "")</f>
        <v/>
      </c>
      <c r="B206" t="str">
        <f>IF(ISTEXT(Screener_1!C207), Screener_1!C207, "")</f>
        <v/>
      </c>
      <c r="F206" t="str">
        <f>IF(ISNUMBER(Screener_1!D207), Screener_1!D207, "")</f>
        <v/>
      </c>
      <c r="G206" t="str">
        <f>IF(ISNUMBER(Screener_1!E207),    Screener_1!E207, "")</f>
        <v/>
      </c>
      <c r="H206" t="str">
        <f>IF(ISNUMBER(Screener_1!F207),    Screener_1!F207, "")</f>
        <v/>
      </c>
      <c r="I206" t="str">
        <f>IF(ISNUMBER(Screener_1!G207),    Screener_1!G207, "")</f>
        <v/>
      </c>
      <c r="J206" t="str">
        <f>IF(ISNUMBER(Screener_1!H207),    Screener_1!H207, "")</f>
        <v/>
      </c>
      <c r="K206" t="str">
        <f t="shared" si="17"/>
        <v/>
      </c>
      <c r="L206" t="str">
        <f t="shared" si="18"/>
        <v/>
      </c>
      <c r="M206" s="45" t="str">
        <f>Screener_1!I207</f>
        <v/>
      </c>
      <c r="N206" t="str">
        <f>IF(Screener_1!J207="Y",1,IF(Screener_1!J207="N",0,""))</f>
        <v/>
      </c>
      <c r="O206" t="str">
        <f>IF(Screener_1!K207="Y",1,IF(Screener_1!K207="N",0,""))</f>
        <v/>
      </c>
      <c r="P206" t="str">
        <f>IF(Screener_1!L207="Y",1,IF(Screener_1!L207="N",0,""))</f>
        <v/>
      </c>
      <c r="Q206" t="str">
        <f>IF(Screener_1!M207="Y",1,IF(Screener_1!M207="N",0,""))</f>
        <v/>
      </c>
      <c r="R206" t="str">
        <f>IF(Screener_1!N207="Y",1,IF(Screener_1!N207="N",0,""))</f>
        <v/>
      </c>
      <c r="S206" t="str">
        <f>IF(Screener_1!O207="Y",1,IF(Screener_1!O207="N",0,""))</f>
        <v/>
      </c>
      <c r="T206">
        <f t="shared" si="16"/>
        <v>0</v>
      </c>
      <c r="U206" t="str">
        <f t="shared" si="19"/>
        <v/>
      </c>
      <c r="V206" t="str">
        <f t="shared" si="20"/>
        <v/>
      </c>
      <c r="W206" t="str">
        <f>Screener_1!R207</f>
        <v/>
      </c>
      <c r="X206" s="6" t="str">
        <f>IF(ISNUMBER(Screener_1!$P207),IF(ISBLANK(Screener_1!S207),"Missing",Screener_1!S207), "")</f>
        <v/>
      </c>
      <c r="Y206" s="6" t="str">
        <f>IF(ISNUMBER(Screener_1!$P207),IF(ISBLANK(Screener_1!T207),"Missing",Screener_1!T207), "")</f>
        <v/>
      </c>
      <c r="Z206" s="6" t="str">
        <f>IF(ISNUMBER(Screener_1!$P207),IF(ISBLANK(Screener_1!U207),"Missing",Screener_1!U207), "")</f>
        <v/>
      </c>
      <c r="AA206" s="6" t="str">
        <f>IF(ISTEXT(Screener_1!U207),  IF(ISBLANK(Screener_1!V207), "Missing", Screener_1!V207),"")</f>
        <v/>
      </c>
      <c r="AB206" s="6" t="str">
        <f>IF(Screener_1!U207 = "Y",  IF(ISBLANK(Screener_1!V207), "Missing", Screener_1!V207),"")</f>
        <v/>
      </c>
      <c r="AC206" s="6" t="str">
        <f xml:space="preserve"> IF((Screener_1!U207 = "Y"),   IF(ISBLANK(Screener_1!W207),"Missing",Screener_1!W207), "")</f>
        <v/>
      </c>
      <c r="AF206" s="6"/>
      <c r="AG206" s="6"/>
    </row>
    <row r="207" spans="1:33" x14ac:dyDescent="0.25">
      <c r="A207" s="125" t="str">
        <f>IF(ISNUMBER(Screener_1!A208), Screener_1!A208, "")</f>
        <v/>
      </c>
      <c r="B207" t="str">
        <f>IF(ISTEXT(Screener_1!C208), Screener_1!C208, "")</f>
        <v/>
      </c>
      <c r="F207" t="str">
        <f>IF(ISNUMBER(Screener_1!D208), Screener_1!D208, "")</f>
        <v/>
      </c>
      <c r="G207" t="str">
        <f>IF(ISNUMBER(Screener_1!E208),    Screener_1!E208, "")</f>
        <v/>
      </c>
      <c r="H207" t="str">
        <f>IF(ISNUMBER(Screener_1!F208),    Screener_1!F208, "")</f>
        <v/>
      </c>
      <c r="I207" t="str">
        <f>IF(ISNUMBER(Screener_1!G208),    Screener_1!G208, "")</f>
        <v/>
      </c>
      <c r="J207" t="str">
        <f>IF(ISNUMBER(Screener_1!H208),    Screener_1!H208, "")</f>
        <v/>
      </c>
      <c r="K207" t="str">
        <f t="shared" si="17"/>
        <v/>
      </c>
      <c r="L207" t="str">
        <f t="shared" si="18"/>
        <v/>
      </c>
      <c r="M207" s="45" t="str">
        <f>Screener_1!I208</f>
        <v/>
      </c>
      <c r="N207" t="str">
        <f>IF(Screener_1!J208="Y",1,IF(Screener_1!J208="N",0,""))</f>
        <v/>
      </c>
      <c r="O207" t="str">
        <f>IF(Screener_1!K208="Y",1,IF(Screener_1!K208="N",0,""))</f>
        <v/>
      </c>
      <c r="P207" t="str">
        <f>IF(Screener_1!L208="Y",1,IF(Screener_1!L208="N",0,""))</f>
        <v/>
      </c>
      <c r="Q207" t="str">
        <f>IF(Screener_1!M208="Y",1,IF(Screener_1!M208="N",0,""))</f>
        <v/>
      </c>
      <c r="R207" t="str">
        <f>IF(Screener_1!N208="Y",1,IF(Screener_1!N208="N",0,""))</f>
        <v/>
      </c>
      <c r="S207" t="str">
        <f>IF(Screener_1!O208="Y",1,IF(Screener_1!O208="N",0,""))</f>
        <v/>
      </c>
      <c r="T207">
        <f t="shared" si="16"/>
        <v>0</v>
      </c>
      <c r="U207" t="str">
        <f t="shared" si="19"/>
        <v/>
      </c>
      <c r="V207" t="str">
        <f t="shared" si="20"/>
        <v/>
      </c>
      <c r="W207" t="str">
        <f>Screener_1!R208</f>
        <v/>
      </c>
      <c r="X207" s="6" t="str">
        <f>IF(ISNUMBER(Screener_1!$P208),IF(ISBLANK(Screener_1!S208),"Missing",Screener_1!S208), "")</f>
        <v/>
      </c>
      <c r="Y207" s="6" t="str">
        <f>IF(ISNUMBER(Screener_1!$P208),IF(ISBLANK(Screener_1!T208),"Missing",Screener_1!T208), "")</f>
        <v/>
      </c>
      <c r="Z207" s="6" t="str">
        <f>IF(ISNUMBER(Screener_1!$P208),IF(ISBLANK(Screener_1!U208),"Missing",Screener_1!U208), "")</f>
        <v/>
      </c>
      <c r="AA207" s="6" t="str">
        <f>IF(ISTEXT(Screener_1!U208),  IF(ISBLANK(Screener_1!V208), "Missing", Screener_1!V208),"")</f>
        <v/>
      </c>
      <c r="AB207" s="6" t="str">
        <f>IF(Screener_1!U208 = "Y",  IF(ISBLANK(Screener_1!V208), "Missing", Screener_1!V208),"")</f>
        <v/>
      </c>
      <c r="AC207" s="6" t="str">
        <f xml:space="preserve"> IF((Screener_1!U208 = "Y"),   IF(ISBLANK(Screener_1!W208),"Missing",Screener_1!W208), "")</f>
        <v/>
      </c>
      <c r="AF207" s="6"/>
      <c r="AG207" s="6"/>
    </row>
    <row r="208" spans="1:33" x14ac:dyDescent="0.25">
      <c r="A208" s="125" t="str">
        <f>IF(ISNUMBER(Screener_1!A209), Screener_1!A209, "")</f>
        <v/>
      </c>
      <c r="B208" t="str">
        <f>IF(ISTEXT(Screener_1!C209), Screener_1!C209, "")</f>
        <v/>
      </c>
      <c r="F208" t="str">
        <f>IF(ISNUMBER(Screener_1!D209), Screener_1!D209, "")</f>
        <v/>
      </c>
      <c r="G208" t="str">
        <f>IF(ISNUMBER(Screener_1!E209),    Screener_1!E209, "")</f>
        <v/>
      </c>
      <c r="H208" t="str">
        <f>IF(ISNUMBER(Screener_1!F209),    Screener_1!F209, "")</f>
        <v/>
      </c>
      <c r="I208" t="str">
        <f>IF(ISNUMBER(Screener_1!G209),    Screener_1!G209, "")</f>
        <v/>
      </c>
      <c r="J208" t="str">
        <f>IF(ISNUMBER(Screener_1!H209),    Screener_1!H209, "")</f>
        <v/>
      </c>
      <c r="K208" t="str">
        <f t="shared" si="17"/>
        <v/>
      </c>
      <c r="L208" t="str">
        <f t="shared" si="18"/>
        <v/>
      </c>
      <c r="M208" s="45" t="str">
        <f>Screener_1!I209</f>
        <v/>
      </c>
      <c r="N208" t="str">
        <f>IF(Screener_1!J209="Y",1,IF(Screener_1!J209="N",0,""))</f>
        <v/>
      </c>
      <c r="O208" t="str">
        <f>IF(Screener_1!K209="Y",1,IF(Screener_1!K209="N",0,""))</f>
        <v/>
      </c>
      <c r="P208" t="str">
        <f>IF(Screener_1!L209="Y",1,IF(Screener_1!L209="N",0,""))</f>
        <v/>
      </c>
      <c r="Q208" t="str">
        <f>IF(Screener_1!M209="Y",1,IF(Screener_1!M209="N",0,""))</f>
        <v/>
      </c>
      <c r="R208" t="str">
        <f>IF(Screener_1!N209="Y",1,IF(Screener_1!N209="N",0,""))</f>
        <v/>
      </c>
      <c r="S208" t="str">
        <f>IF(Screener_1!O209="Y",1,IF(Screener_1!O209="N",0,""))</f>
        <v/>
      </c>
      <c r="T208">
        <f t="shared" si="16"/>
        <v>0</v>
      </c>
      <c r="U208" t="str">
        <f t="shared" si="19"/>
        <v/>
      </c>
      <c r="V208" t="str">
        <f t="shared" si="20"/>
        <v/>
      </c>
      <c r="W208" t="str">
        <f>Screener_1!R209</f>
        <v/>
      </c>
      <c r="X208" s="6" t="str">
        <f>IF(ISNUMBER(Screener_1!$P209),IF(ISBLANK(Screener_1!S209),"Missing",Screener_1!S209), "")</f>
        <v/>
      </c>
      <c r="Y208" s="6" t="str">
        <f>IF(ISNUMBER(Screener_1!$P209),IF(ISBLANK(Screener_1!T209),"Missing",Screener_1!T209), "")</f>
        <v/>
      </c>
      <c r="Z208" s="6" t="str">
        <f>IF(ISNUMBER(Screener_1!$P209),IF(ISBLANK(Screener_1!U209),"Missing",Screener_1!U209), "")</f>
        <v/>
      </c>
      <c r="AA208" s="6" t="str">
        <f>IF(ISTEXT(Screener_1!U209),  IF(ISBLANK(Screener_1!V209), "Missing", Screener_1!V209),"")</f>
        <v/>
      </c>
      <c r="AB208" s="6" t="str">
        <f>IF(Screener_1!U209 = "Y",  IF(ISBLANK(Screener_1!V209), "Missing", Screener_1!V209),"")</f>
        <v/>
      </c>
      <c r="AC208" s="6" t="str">
        <f xml:space="preserve"> IF((Screener_1!U209 = "Y"),   IF(ISBLANK(Screener_1!W209),"Missing",Screener_1!W209), "")</f>
        <v/>
      </c>
      <c r="AF208" s="6"/>
      <c r="AG208" s="6"/>
    </row>
    <row r="209" spans="1:33" x14ac:dyDescent="0.25">
      <c r="A209" s="125" t="str">
        <f>IF(ISNUMBER(Screener_1!A210), Screener_1!A210, "")</f>
        <v/>
      </c>
      <c r="B209" t="str">
        <f>IF(ISTEXT(Screener_1!C210), Screener_1!C210, "")</f>
        <v/>
      </c>
      <c r="F209" t="str">
        <f>IF(ISNUMBER(Screener_1!D210), Screener_1!D210, "")</f>
        <v/>
      </c>
      <c r="G209" t="str">
        <f>IF(ISNUMBER(Screener_1!E210),    Screener_1!E210, "")</f>
        <v/>
      </c>
      <c r="H209" t="str">
        <f>IF(ISNUMBER(Screener_1!F210),    Screener_1!F210, "")</f>
        <v/>
      </c>
      <c r="I209" t="str">
        <f>IF(ISNUMBER(Screener_1!G210),    Screener_1!G210, "")</f>
        <v/>
      </c>
      <c r="J209" t="str">
        <f>IF(ISNUMBER(Screener_1!H210),    Screener_1!H210, "")</f>
        <v/>
      </c>
      <c r="K209" t="str">
        <f t="shared" si="17"/>
        <v/>
      </c>
      <c r="L209" t="str">
        <f t="shared" si="18"/>
        <v/>
      </c>
      <c r="M209" s="45" t="str">
        <f>Screener_1!I210</f>
        <v/>
      </c>
      <c r="N209" t="str">
        <f>IF(Screener_1!J210="Y",1,IF(Screener_1!J210="N",0,""))</f>
        <v/>
      </c>
      <c r="O209" t="str">
        <f>IF(Screener_1!K210="Y",1,IF(Screener_1!K210="N",0,""))</f>
        <v/>
      </c>
      <c r="P209" t="str">
        <f>IF(Screener_1!L210="Y",1,IF(Screener_1!L210="N",0,""))</f>
        <v/>
      </c>
      <c r="Q209" t="str">
        <f>IF(Screener_1!M210="Y",1,IF(Screener_1!M210="N",0,""))</f>
        <v/>
      </c>
      <c r="R209" t="str">
        <f>IF(Screener_1!N210="Y",1,IF(Screener_1!N210="N",0,""))</f>
        <v/>
      </c>
      <c r="S209" t="str">
        <f>IF(Screener_1!O210="Y",1,IF(Screener_1!O210="N",0,""))</f>
        <v/>
      </c>
      <c r="T209">
        <f t="shared" si="16"/>
        <v>0</v>
      </c>
      <c r="U209" t="str">
        <f t="shared" si="19"/>
        <v/>
      </c>
      <c r="V209" t="str">
        <f t="shared" si="20"/>
        <v/>
      </c>
      <c r="W209" t="str">
        <f>Screener_1!R210</f>
        <v/>
      </c>
      <c r="X209" s="6" t="str">
        <f>IF(ISNUMBER(Screener_1!$P210),IF(ISBLANK(Screener_1!S210),"Missing",Screener_1!S210), "")</f>
        <v/>
      </c>
      <c r="Y209" s="6" t="str">
        <f>IF(ISNUMBER(Screener_1!$P210),IF(ISBLANK(Screener_1!T210),"Missing",Screener_1!T210), "")</f>
        <v/>
      </c>
      <c r="Z209" s="6" t="str">
        <f>IF(ISNUMBER(Screener_1!$P210),IF(ISBLANK(Screener_1!U210),"Missing",Screener_1!U210), "")</f>
        <v/>
      </c>
      <c r="AA209" s="6" t="str">
        <f>IF(ISTEXT(Screener_1!U210),  IF(ISBLANK(Screener_1!V210), "Missing", Screener_1!V210),"")</f>
        <v/>
      </c>
      <c r="AB209" s="6" t="str">
        <f>IF(Screener_1!U210 = "Y",  IF(ISBLANK(Screener_1!V210), "Missing", Screener_1!V210),"")</f>
        <v/>
      </c>
      <c r="AC209" s="6" t="str">
        <f xml:space="preserve"> IF((Screener_1!U210 = "Y"),   IF(ISBLANK(Screener_1!W210),"Missing",Screener_1!W210), "")</f>
        <v/>
      </c>
      <c r="AF209" s="6"/>
      <c r="AG209" s="6"/>
    </row>
    <row r="210" spans="1:33" x14ac:dyDescent="0.25">
      <c r="A210" s="125" t="str">
        <f>IF(ISNUMBER(Screener_1!A211), Screener_1!A211, "")</f>
        <v/>
      </c>
      <c r="B210" t="str">
        <f>IF(ISTEXT(Screener_1!C211), Screener_1!C211, "")</f>
        <v/>
      </c>
      <c r="F210" t="str">
        <f>IF(ISNUMBER(Screener_1!D211), Screener_1!D211, "")</f>
        <v/>
      </c>
      <c r="G210" t="str">
        <f>IF(ISNUMBER(Screener_1!E211),    Screener_1!E211, "")</f>
        <v/>
      </c>
      <c r="H210" t="str">
        <f>IF(ISNUMBER(Screener_1!F211),    Screener_1!F211, "")</f>
        <v/>
      </c>
      <c r="I210" t="str">
        <f>IF(ISNUMBER(Screener_1!G211),    Screener_1!G211, "")</f>
        <v/>
      </c>
      <c r="J210" t="str">
        <f>IF(ISNUMBER(Screener_1!H211),    Screener_1!H211, "")</f>
        <v/>
      </c>
      <c r="K210" t="str">
        <f t="shared" si="17"/>
        <v/>
      </c>
      <c r="L210" t="str">
        <f t="shared" si="18"/>
        <v/>
      </c>
      <c r="M210" s="45" t="str">
        <f>Screener_1!I211</f>
        <v/>
      </c>
      <c r="N210" t="str">
        <f>IF(Screener_1!J211="Y",1,IF(Screener_1!J211="N",0,""))</f>
        <v/>
      </c>
      <c r="O210" t="str">
        <f>IF(Screener_1!K211="Y",1,IF(Screener_1!K211="N",0,""))</f>
        <v/>
      </c>
      <c r="P210" t="str">
        <f>IF(Screener_1!L211="Y",1,IF(Screener_1!L211="N",0,""))</f>
        <v/>
      </c>
      <c r="Q210" t="str">
        <f>IF(Screener_1!M211="Y",1,IF(Screener_1!M211="N",0,""))</f>
        <v/>
      </c>
      <c r="R210" t="str">
        <f>IF(Screener_1!N211="Y",1,IF(Screener_1!N211="N",0,""))</f>
        <v/>
      </c>
      <c r="S210" t="str">
        <f>IF(Screener_1!O211="Y",1,IF(Screener_1!O211="N",0,""))</f>
        <v/>
      </c>
      <c r="T210">
        <f t="shared" si="16"/>
        <v>0</v>
      </c>
      <c r="U210" t="str">
        <f t="shared" si="19"/>
        <v/>
      </c>
      <c r="V210" t="str">
        <f t="shared" si="20"/>
        <v/>
      </c>
      <c r="W210" t="str">
        <f>Screener_1!R211</f>
        <v/>
      </c>
      <c r="X210" s="6" t="str">
        <f>IF(ISNUMBER(Screener_1!$P211),IF(ISBLANK(Screener_1!S211),"Missing",Screener_1!S211), "")</f>
        <v/>
      </c>
      <c r="Y210" s="6" t="str">
        <f>IF(ISNUMBER(Screener_1!$P211),IF(ISBLANK(Screener_1!T211),"Missing",Screener_1!T211), "")</f>
        <v/>
      </c>
      <c r="Z210" s="6" t="str">
        <f>IF(ISNUMBER(Screener_1!$P211),IF(ISBLANK(Screener_1!U211),"Missing",Screener_1!U211), "")</f>
        <v/>
      </c>
      <c r="AA210" s="6" t="str">
        <f>IF(ISTEXT(Screener_1!U211),  IF(ISBLANK(Screener_1!V211), "Missing", Screener_1!V211),"")</f>
        <v/>
      </c>
      <c r="AB210" s="6" t="str">
        <f>IF(Screener_1!U211 = "Y",  IF(ISBLANK(Screener_1!V211), "Missing", Screener_1!V211),"")</f>
        <v/>
      </c>
      <c r="AC210" s="6" t="str">
        <f xml:space="preserve"> IF((Screener_1!U211 = "Y"),   IF(ISBLANK(Screener_1!W211),"Missing",Screener_1!W211), "")</f>
        <v/>
      </c>
      <c r="AF210" s="6"/>
      <c r="AG210" s="6"/>
    </row>
    <row r="211" spans="1:33" x14ac:dyDescent="0.25">
      <c r="A211" s="125" t="str">
        <f>IF(ISNUMBER(Screener_1!A212), Screener_1!A212, "")</f>
        <v/>
      </c>
      <c r="B211" t="str">
        <f>IF(ISTEXT(Screener_1!C212), Screener_1!C212, "")</f>
        <v/>
      </c>
      <c r="F211" t="str">
        <f>IF(ISNUMBER(Screener_1!D212), Screener_1!D212, "")</f>
        <v/>
      </c>
      <c r="G211" t="str">
        <f>IF(ISNUMBER(Screener_1!E212),    Screener_1!E212, "")</f>
        <v/>
      </c>
      <c r="H211" t="str">
        <f>IF(ISNUMBER(Screener_1!F212),    Screener_1!F212, "")</f>
        <v/>
      </c>
      <c r="I211" t="str">
        <f>IF(ISNUMBER(Screener_1!G212),    Screener_1!G212, "")</f>
        <v/>
      </c>
      <c r="J211" t="str">
        <f>IF(ISNUMBER(Screener_1!H212),    Screener_1!H212, "")</f>
        <v/>
      </c>
      <c r="K211" t="str">
        <f t="shared" si="17"/>
        <v/>
      </c>
      <c r="L211" t="str">
        <f t="shared" si="18"/>
        <v/>
      </c>
      <c r="M211" s="45" t="str">
        <f>Screener_1!I212</f>
        <v/>
      </c>
      <c r="N211" t="str">
        <f>IF(Screener_1!J212="Y",1,IF(Screener_1!J212="N",0,""))</f>
        <v/>
      </c>
      <c r="O211" t="str">
        <f>IF(Screener_1!K212="Y",1,IF(Screener_1!K212="N",0,""))</f>
        <v/>
      </c>
      <c r="P211" t="str">
        <f>IF(Screener_1!L212="Y",1,IF(Screener_1!L212="N",0,""))</f>
        <v/>
      </c>
      <c r="Q211" t="str">
        <f>IF(Screener_1!M212="Y",1,IF(Screener_1!M212="N",0,""))</f>
        <v/>
      </c>
      <c r="R211" t="str">
        <f>IF(Screener_1!N212="Y",1,IF(Screener_1!N212="N",0,""))</f>
        <v/>
      </c>
      <c r="S211" t="str">
        <f>IF(Screener_1!O212="Y",1,IF(Screener_1!O212="N",0,""))</f>
        <v/>
      </c>
      <c r="T211">
        <f t="shared" si="16"/>
        <v>0</v>
      </c>
      <c r="U211" t="str">
        <f t="shared" si="19"/>
        <v/>
      </c>
      <c r="V211" t="str">
        <f t="shared" si="20"/>
        <v/>
      </c>
      <c r="W211" t="str">
        <f>Screener_1!R212</f>
        <v/>
      </c>
      <c r="X211" s="6" t="str">
        <f>IF(ISNUMBER(Screener_1!$P212),IF(ISBLANK(Screener_1!S212),"Missing",Screener_1!S212), "")</f>
        <v/>
      </c>
      <c r="Y211" s="6" t="str">
        <f>IF(ISNUMBER(Screener_1!$P212),IF(ISBLANK(Screener_1!T212),"Missing",Screener_1!T212), "")</f>
        <v/>
      </c>
      <c r="Z211" s="6" t="str">
        <f>IF(ISNUMBER(Screener_1!$P212),IF(ISBLANK(Screener_1!U212),"Missing",Screener_1!U212), "")</f>
        <v/>
      </c>
      <c r="AA211" s="6" t="str">
        <f>IF(ISTEXT(Screener_1!U212),  IF(ISBLANK(Screener_1!V212), "Missing", Screener_1!V212),"")</f>
        <v/>
      </c>
      <c r="AB211" s="6" t="str">
        <f>IF(Screener_1!U212 = "Y",  IF(ISBLANK(Screener_1!V212), "Missing", Screener_1!V212),"")</f>
        <v/>
      </c>
      <c r="AC211" s="6" t="str">
        <f xml:space="preserve"> IF((Screener_1!U212 = "Y"),   IF(ISBLANK(Screener_1!W212),"Missing",Screener_1!W212), "")</f>
        <v/>
      </c>
      <c r="AF211" s="6"/>
      <c r="AG211" s="6"/>
    </row>
    <row r="212" spans="1:33" x14ac:dyDescent="0.25">
      <c r="A212" s="125" t="str">
        <f>IF(ISNUMBER(Screener_1!A213), Screener_1!A213, "")</f>
        <v/>
      </c>
      <c r="B212" t="str">
        <f>IF(ISTEXT(Screener_1!C213), Screener_1!C213, "")</f>
        <v/>
      </c>
      <c r="F212" t="str">
        <f>IF(ISNUMBER(Screener_1!D213), Screener_1!D213, "")</f>
        <v/>
      </c>
      <c r="G212" t="str">
        <f>IF(ISNUMBER(Screener_1!E213),    Screener_1!E213, "")</f>
        <v/>
      </c>
      <c r="H212" t="str">
        <f>IF(ISNUMBER(Screener_1!F213),    Screener_1!F213, "")</f>
        <v/>
      </c>
      <c r="I212" t="str">
        <f>IF(ISNUMBER(Screener_1!G213),    Screener_1!G213, "")</f>
        <v/>
      </c>
      <c r="J212" t="str">
        <f>IF(ISNUMBER(Screener_1!H213),    Screener_1!H213, "")</f>
        <v/>
      </c>
      <c r="K212" t="str">
        <f t="shared" si="17"/>
        <v/>
      </c>
      <c r="L212" t="str">
        <f t="shared" si="18"/>
        <v/>
      </c>
      <c r="M212" s="45" t="str">
        <f>Screener_1!I213</f>
        <v/>
      </c>
      <c r="N212" t="str">
        <f>IF(Screener_1!J213="Y",1,IF(Screener_1!J213="N",0,""))</f>
        <v/>
      </c>
      <c r="O212" t="str">
        <f>IF(Screener_1!K213="Y",1,IF(Screener_1!K213="N",0,""))</f>
        <v/>
      </c>
      <c r="P212" t="str">
        <f>IF(Screener_1!L213="Y",1,IF(Screener_1!L213="N",0,""))</f>
        <v/>
      </c>
      <c r="Q212" t="str">
        <f>IF(Screener_1!M213="Y",1,IF(Screener_1!M213="N",0,""))</f>
        <v/>
      </c>
      <c r="R212" t="str">
        <f>IF(Screener_1!N213="Y",1,IF(Screener_1!N213="N",0,""))</f>
        <v/>
      </c>
      <c r="S212" t="str">
        <f>IF(Screener_1!O213="Y",1,IF(Screener_1!O213="N",0,""))</f>
        <v/>
      </c>
      <c r="T212">
        <f t="shared" si="16"/>
        <v>0</v>
      </c>
      <c r="U212" t="str">
        <f t="shared" si="19"/>
        <v/>
      </c>
      <c r="V212" t="str">
        <f t="shared" si="20"/>
        <v/>
      </c>
      <c r="W212" t="str">
        <f>Screener_1!R213</f>
        <v/>
      </c>
      <c r="X212" s="6" t="str">
        <f>IF(ISNUMBER(Screener_1!$P213),IF(ISBLANK(Screener_1!S213),"Missing",Screener_1!S213), "")</f>
        <v/>
      </c>
      <c r="Y212" s="6" t="str">
        <f>IF(ISNUMBER(Screener_1!$P213),IF(ISBLANK(Screener_1!T213),"Missing",Screener_1!T213), "")</f>
        <v/>
      </c>
      <c r="Z212" s="6" t="str">
        <f>IF(ISNUMBER(Screener_1!$P213),IF(ISBLANK(Screener_1!U213),"Missing",Screener_1!U213), "")</f>
        <v/>
      </c>
      <c r="AA212" s="6" t="str">
        <f>IF(ISTEXT(Screener_1!U213),  IF(ISBLANK(Screener_1!V213), "Missing", Screener_1!V213),"")</f>
        <v/>
      </c>
      <c r="AB212" s="6" t="str">
        <f>IF(Screener_1!U213 = "Y",  IF(ISBLANK(Screener_1!V213), "Missing", Screener_1!V213),"")</f>
        <v/>
      </c>
      <c r="AC212" s="6" t="str">
        <f xml:space="preserve"> IF((Screener_1!U213 = "Y"),   IF(ISBLANK(Screener_1!W213),"Missing",Screener_1!W213), "")</f>
        <v/>
      </c>
      <c r="AF212" s="6"/>
      <c r="AG212" s="6"/>
    </row>
    <row r="213" spans="1:33" x14ac:dyDescent="0.25">
      <c r="A213" s="125" t="str">
        <f>IF(ISNUMBER(Screener_1!A214), Screener_1!A214, "")</f>
        <v/>
      </c>
      <c r="B213" t="str">
        <f>IF(ISTEXT(Screener_1!C214), Screener_1!C214, "")</f>
        <v/>
      </c>
      <c r="F213" t="str">
        <f>IF(ISNUMBER(Screener_1!D214), Screener_1!D214, "")</f>
        <v/>
      </c>
      <c r="G213" t="str">
        <f>IF(ISNUMBER(Screener_1!E214),    Screener_1!E214, "")</f>
        <v/>
      </c>
      <c r="H213" t="str">
        <f>IF(ISNUMBER(Screener_1!F214),    Screener_1!F214, "")</f>
        <v/>
      </c>
      <c r="I213" t="str">
        <f>IF(ISNUMBER(Screener_1!G214),    Screener_1!G214, "")</f>
        <v/>
      </c>
      <c r="J213" t="str">
        <f>IF(ISNUMBER(Screener_1!H214),    Screener_1!H214, "")</f>
        <v/>
      </c>
      <c r="K213" t="str">
        <f t="shared" si="17"/>
        <v/>
      </c>
      <c r="L213" t="str">
        <f t="shared" si="18"/>
        <v/>
      </c>
      <c r="M213" s="45" t="str">
        <f>Screener_1!I214</f>
        <v/>
      </c>
      <c r="N213" t="str">
        <f>IF(Screener_1!J214="Y",1,IF(Screener_1!J214="N",0,""))</f>
        <v/>
      </c>
      <c r="O213" t="str">
        <f>IF(Screener_1!K214="Y",1,IF(Screener_1!K214="N",0,""))</f>
        <v/>
      </c>
      <c r="P213" t="str">
        <f>IF(Screener_1!L214="Y",1,IF(Screener_1!L214="N",0,""))</f>
        <v/>
      </c>
      <c r="Q213" t="str">
        <f>IF(Screener_1!M214="Y",1,IF(Screener_1!M214="N",0,""))</f>
        <v/>
      </c>
      <c r="R213" t="str">
        <f>IF(Screener_1!N214="Y",1,IF(Screener_1!N214="N",0,""))</f>
        <v/>
      </c>
      <c r="S213" t="str">
        <f>IF(Screener_1!O214="Y",1,IF(Screener_1!O214="N",0,""))</f>
        <v/>
      </c>
      <c r="T213">
        <f t="shared" si="16"/>
        <v>0</v>
      </c>
      <c r="U213" t="str">
        <f t="shared" si="19"/>
        <v/>
      </c>
      <c r="V213" t="str">
        <f t="shared" si="20"/>
        <v/>
      </c>
      <c r="W213" t="str">
        <f>Screener_1!R214</f>
        <v/>
      </c>
      <c r="X213" s="6" t="str">
        <f>IF(ISNUMBER(Screener_1!$P214),IF(ISBLANK(Screener_1!S214),"Missing",Screener_1!S214), "")</f>
        <v/>
      </c>
      <c r="Y213" s="6" t="str">
        <f>IF(ISNUMBER(Screener_1!$P214),IF(ISBLANK(Screener_1!T214),"Missing",Screener_1!T214), "")</f>
        <v/>
      </c>
      <c r="Z213" s="6" t="str">
        <f>IF(ISNUMBER(Screener_1!$P214),IF(ISBLANK(Screener_1!U214),"Missing",Screener_1!U214), "")</f>
        <v/>
      </c>
      <c r="AA213" s="6" t="str">
        <f>IF(ISTEXT(Screener_1!U214),  IF(ISBLANK(Screener_1!V214), "Missing", Screener_1!V214),"")</f>
        <v/>
      </c>
      <c r="AB213" s="6" t="str">
        <f>IF(Screener_1!U214 = "Y",  IF(ISBLANK(Screener_1!V214), "Missing", Screener_1!V214),"")</f>
        <v/>
      </c>
      <c r="AC213" s="6" t="str">
        <f xml:space="preserve"> IF((Screener_1!U214 = "Y"),   IF(ISBLANK(Screener_1!W214),"Missing",Screener_1!W214), "")</f>
        <v/>
      </c>
      <c r="AF213" s="6"/>
      <c r="AG213" s="6"/>
    </row>
    <row r="214" spans="1:33" x14ac:dyDescent="0.25">
      <c r="A214" s="125" t="str">
        <f>IF(ISNUMBER(Screener_1!A215), Screener_1!A215, "")</f>
        <v/>
      </c>
      <c r="B214" t="str">
        <f>IF(ISTEXT(Screener_1!C215), Screener_1!C215, "")</f>
        <v/>
      </c>
      <c r="F214" t="str">
        <f>IF(ISNUMBER(Screener_1!D215), Screener_1!D215, "")</f>
        <v/>
      </c>
      <c r="G214" t="str">
        <f>IF(ISNUMBER(Screener_1!E215),    Screener_1!E215, "")</f>
        <v/>
      </c>
      <c r="H214" t="str">
        <f>IF(ISNUMBER(Screener_1!F215),    Screener_1!F215, "")</f>
        <v/>
      </c>
      <c r="I214" t="str">
        <f>IF(ISNUMBER(Screener_1!G215),    Screener_1!G215, "")</f>
        <v/>
      </c>
      <c r="J214" t="str">
        <f>IF(ISNUMBER(Screener_1!H215),    Screener_1!H215, "")</f>
        <v/>
      </c>
      <c r="K214" t="str">
        <f t="shared" si="17"/>
        <v/>
      </c>
      <c r="L214" t="str">
        <f t="shared" si="18"/>
        <v/>
      </c>
      <c r="M214" s="45" t="str">
        <f>Screener_1!I215</f>
        <v/>
      </c>
      <c r="N214" t="str">
        <f>IF(Screener_1!J215="Y",1,IF(Screener_1!J215="N",0,""))</f>
        <v/>
      </c>
      <c r="O214" t="str">
        <f>IF(Screener_1!K215="Y",1,IF(Screener_1!K215="N",0,""))</f>
        <v/>
      </c>
      <c r="P214" t="str">
        <f>IF(Screener_1!L215="Y",1,IF(Screener_1!L215="N",0,""))</f>
        <v/>
      </c>
      <c r="Q214" t="str">
        <f>IF(Screener_1!M215="Y",1,IF(Screener_1!M215="N",0,""))</f>
        <v/>
      </c>
      <c r="R214" t="str">
        <f>IF(Screener_1!N215="Y",1,IF(Screener_1!N215="N",0,""))</f>
        <v/>
      </c>
      <c r="S214" t="str">
        <f>IF(Screener_1!O215="Y",1,IF(Screener_1!O215="N",0,""))</f>
        <v/>
      </c>
      <c r="T214">
        <f t="shared" si="16"/>
        <v>0</v>
      </c>
      <c r="U214" t="str">
        <f t="shared" si="19"/>
        <v/>
      </c>
      <c r="V214" t="str">
        <f t="shared" si="20"/>
        <v/>
      </c>
      <c r="W214" t="str">
        <f>Screener_1!R215</f>
        <v/>
      </c>
      <c r="X214" s="6" t="str">
        <f>IF(ISNUMBER(Screener_1!$P215),IF(ISBLANK(Screener_1!S215),"Missing",Screener_1!S215), "")</f>
        <v/>
      </c>
      <c r="Y214" s="6" t="str">
        <f>IF(ISNUMBER(Screener_1!$P215),IF(ISBLANK(Screener_1!T215),"Missing",Screener_1!T215), "")</f>
        <v/>
      </c>
      <c r="Z214" s="6" t="str">
        <f>IF(ISNUMBER(Screener_1!$P215),IF(ISBLANK(Screener_1!U215),"Missing",Screener_1!U215), "")</f>
        <v/>
      </c>
      <c r="AA214" s="6" t="str">
        <f>IF(ISTEXT(Screener_1!U215),  IF(ISBLANK(Screener_1!V215), "Missing", Screener_1!V215),"")</f>
        <v/>
      </c>
      <c r="AB214" s="6" t="str">
        <f>IF(Screener_1!U215 = "Y",  IF(ISBLANK(Screener_1!V215), "Missing", Screener_1!V215),"")</f>
        <v/>
      </c>
      <c r="AC214" s="6" t="str">
        <f xml:space="preserve"> IF((Screener_1!U215 = "Y"),   IF(ISBLANK(Screener_1!W215),"Missing",Screener_1!W215), "")</f>
        <v/>
      </c>
      <c r="AF214" s="6"/>
      <c r="AG214" s="6"/>
    </row>
    <row r="215" spans="1:33" x14ac:dyDescent="0.25">
      <c r="A215" s="125" t="str">
        <f>IF(ISNUMBER(Screener_1!A216), Screener_1!A216, "")</f>
        <v/>
      </c>
      <c r="B215" t="str">
        <f>IF(ISTEXT(Screener_1!C216), Screener_1!C216, "")</f>
        <v/>
      </c>
      <c r="F215" t="str">
        <f>IF(ISNUMBER(Screener_1!D216), Screener_1!D216, "")</f>
        <v/>
      </c>
      <c r="G215" t="str">
        <f>IF(ISNUMBER(Screener_1!E216),    Screener_1!E216, "")</f>
        <v/>
      </c>
      <c r="H215" t="str">
        <f>IF(ISNUMBER(Screener_1!F216),    Screener_1!F216, "")</f>
        <v/>
      </c>
      <c r="I215" t="str">
        <f>IF(ISNUMBER(Screener_1!G216),    Screener_1!G216, "")</f>
        <v/>
      </c>
      <c r="J215" t="str">
        <f>IF(ISNUMBER(Screener_1!H216),    Screener_1!H216, "")</f>
        <v/>
      </c>
      <c r="K215" t="str">
        <f t="shared" si="17"/>
        <v/>
      </c>
      <c r="L215" t="str">
        <f t="shared" si="18"/>
        <v/>
      </c>
      <c r="M215" s="45" t="str">
        <f>Screener_1!I216</f>
        <v/>
      </c>
      <c r="N215" t="str">
        <f>IF(Screener_1!J216="Y",1,IF(Screener_1!J216="N",0,""))</f>
        <v/>
      </c>
      <c r="O215" t="str">
        <f>IF(Screener_1!K216="Y",1,IF(Screener_1!K216="N",0,""))</f>
        <v/>
      </c>
      <c r="P215" t="str">
        <f>IF(Screener_1!L216="Y",1,IF(Screener_1!L216="N",0,""))</f>
        <v/>
      </c>
      <c r="Q215" t="str">
        <f>IF(Screener_1!M216="Y",1,IF(Screener_1!M216="N",0,""))</f>
        <v/>
      </c>
      <c r="R215" t="str">
        <f>IF(Screener_1!N216="Y",1,IF(Screener_1!N216="N",0,""))</f>
        <v/>
      </c>
      <c r="S215" t="str">
        <f>IF(Screener_1!O216="Y",1,IF(Screener_1!O216="N",0,""))</f>
        <v/>
      </c>
      <c r="T215">
        <f t="shared" si="16"/>
        <v>0</v>
      </c>
      <c r="U215" t="str">
        <f t="shared" si="19"/>
        <v/>
      </c>
      <c r="V215" t="str">
        <f t="shared" si="20"/>
        <v/>
      </c>
      <c r="W215" t="str">
        <f>Screener_1!R216</f>
        <v/>
      </c>
      <c r="X215" s="6" t="str">
        <f>IF(ISNUMBER(Screener_1!$P216),IF(ISBLANK(Screener_1!S216),"Missing",Screener_1!S216), "")</f>
        <v/>
      </c>
      <c r="Y215" s="6" t="str">
        <f>IF(ISNUMBER(Screener_1!$P216),IF(ISBLANK(Screener_1!T216),"Missing",Screener_1!T216), "")</f>
        <v/>
      </c>
      <c r="Z215" s="6" t="str">
        <f>IF(ISNUMBER(Screener_1!$P216),IF(ISBLANK(Screener_1!U216),"Missing",Screener_1!U216), "")</f>
        <v/>
      </c>
      <c r="AA215" s="6" t="str">
        <f>IF(ISTEXT(Screener_1!U216),  IF(ISBLANK(Screener_1!V216), "Missing", Screener_1!V216),"")</f>
        <v/>
      </c>
      <c r="AB215" s="6" t="str">
        <f>IF(Screener_1!U216 = "Y",  IF(ISBLANK(Screener_1!V216), "Missing", Screener_1!V216),"")</f>
        <v/>
      </c>
      <c r="AC215" s="6" t="str">
        <f xml:space="preserve"> IF((Screener_1!U216 = "Y"),   IF(ISBLANK(Screener_1!W216),"Missing",Screener_1!W216), "")</f>
        <v/>
      </c>
      <c r="AF215" s="6"/>
      <c r="AG215" s="6"/>
    </row>
    <row r="216" spans="1:33" x14ac:dyDescent="0.25">
      <c r="A216" s="125" t="str">
        <f>IF(ISNUMBER(Screener_1!A217), Screener_1!A217, "")</f>
        <v/>
      </c>
      <c r="B216" t="str">
        <f>IF(ISTEXT(Screener_1!C217), Screener_1!C217, "")</f>
        <v/>
      </c>
      <c r="F216" t="str">
        <f>IF(ISNUMBER(Screener_1!D217), Screener_1!D217, "")</f>
        <v/>
      </c>
      <c r="G216" t="str">
        <f>IF(ISNUMBER(Screener_1!E217),    Screener_1!E217, "")</f>
        <v/>
      </c>
      <c r="H216" t="str">
        <f>IF(ISNUMBER(Screener_1!F217),    Screener_1!F217, "")</f>
        <v/>
      </c>
      <c r="I216" t="str">
        <f>IF(ISNUMBER(Screener_1!G217),    Screener_1!G217, "")</f>
        <v/>
      </c>
      <c r="J216" t="str">
        <f>IF(ISNUMBER(Screener_1!H217),    Screener_1!H217, "")</f>
        <v/>
      </c>
      <c r="K216" t="str">
        <f t="shared" si="17"/>
        <v/>
      </c>
      <c r="L216" t="str">
        <f t="shared" si="18"/>
        <v/>
      </c>
      <c r="M216" s="45" t="str">
        <f>Screener_1!I217</f>
        <v/>
      </c>
      <c r="N216" t="str">
        <f>IF(Screener_1!J217="Y",1,IF(Screener_1!J217="N",0,""))</f>
        <v/>
      </c>
      <c r="O216" t="str">
        <f>IF(Screener_1!K217="Y",1,IF(Screener_1!K217="N",0,""))</f>
        <v/>
      </c>
      <c r="P216" t="str">
        <f>IF(Screener_1!L217="Y",1,IF(Screener_1!L217="N",0,""))</f>
        <v/>
      </c>
      <c r="Q216" t="str">
        <f>IF(Screener_1!M217="Y",1,IF(Screener_1!M217="N",0,""))</f>
        <v/>
      </c>
      <c r="R216" t="str">
        <f>IF(Screener_1!N217="Y",1,IF(Screener_1!N217="N",0,""))</f>
        <v/>
      </c>
      <c r="S216" t="str">
        <f>IF(Screener_1!O217="Y",1,IF(Screener_1!O217="N",0,""))</f>
        <v/>
      </c>
      <c r="T216">
        <f t="shared" si="16"/>
        <v>0</v>
      </c>
      <c r="U216" t="str">
        <f t="shared" si="19"/>
        <v/>
      </c>
      <c r="V216" t="str">
        <f t="shared" si="20"/>
        <v/>
      </c>
      <c r="W216" t="str">
        <f>Screener_1!R217</f>
        <v/>
      </c>
      <c r="X216" s="6" t="str">
        <f>IF(ISNUMBER(Screener_1!$P217),IF(ISBLANK(Screener_1!S217),"Missing",Screener_1!S217), "")</f>
        <v/>
      </c>
      <c r="Y216" s="6" t="str">
        <f>IF(ISNUMBER(Screener_1!$P217),IF(ISBLANK(Screener_1!T217),"Missing",Screener_1!T217), "")</f>
        <v/>
      </c>
      <c r="Z216" s="6" t="str">
        <f>IF(ISNUMBER(Screener_1!$P217),IF(ISBLANK(Screener_1!U217),"Missing",Screener_1!U217), "")</f>
        <v/>
      </c>
      <c r="AA216" s="6" t="str">
        <f>IF(ISTEXT(Screener_1!U217),  IF(ISBLANK(Screener_1!V217), "Missing", Screener_1!V217),"")</f>
        <v/>
      </c>
      <c r="AB216" s="6" t="str">
        <f>IF(Screener_1!U217 = "Y",  IF(ISBLANK(Screener_1!V217), "Missing", Screener_1!V217),"")</f>
        <v/>
      </c>
      <c r="AC216" s="6" t="str">
        <f xml:space="preserve"> IF((Screener_1!U217 = "Y"),   IF(ISBLANK(Screener_1!W217),"Missing",Screener_1!W217), "")</f>
        <v/>
      </c>
      <c r="AF216" s="6"/>
      <c r="AG216" s="6"/>
    </row>
    <row r="217" spans="1:33" x14ac:dyDescent="0.25">
      <c r="A217" s="125" t="str">
        <f>IF(ISNUMBER(Screener_1!A218), Screener_1!A218, "")</f>
        <v/>
      </c>
      <c r="B217" t="str">
        <f>IF(ISTEXT(Screener_1!C218), Screener_1!C218, "")</f>
        <v/>
      </c>
      <c r="F217" t="str">
        <f>IF(ISNUMBER(Screener_1!D218), Screener_1!D218, "")</f>
        <v/>
      </c>
      <c r="G217" t="str">
        <f>IF(ISNUMBER(Screener_1!E218),    Screener_1!E218, "")</f>
        <v/>
      </c>
      <c r="H217" t="str">
        <f>IF(ISNUMBER(Screener_1!F218),    Screener_1!F218, "")</f>
        <v/>
      </c>
      <c r="I217" t="str">
        <f>IF(ISNUMBER(Screener_1!G218),    Screener_1!G218, "")</f>
        <v/>
      </c>
      <c r="J217" t="str">
        <f>IF(ISNUMBER(Screener_1!H218),    Screener_1!H218, "")</f>
        <v/>
      </c>
      <c r="K217" t="str">
        <f t="shared" si="17"/>
        <v/>
      </c>
      <c r="L217" t="str">
        <f t="shared" si="18"/>
        <v/>
      </c>
      <c r="M217" s="45" t="str">
        <f>Screener_1!I218</f>
        <v/>
      </c>
      <c r="N217" t="str">
        <f>IF(Screener_1!J218="Y",1,IF(Screener_1!J218="N",0,""))</f>
        <v/>
      </c>
      <c r="O217" t="str">
        <f>IF(Screener_1!K218="Y",1,IF(Screener_1!K218="N",0,""))</f>
        <v/>
      </c>
      <c r="P217" t="str">
        <f>IF(Screener_1!L218="Y",1,IF(Screener_1!L218="N",0,""))</f>
        <v/>
      </c>
      <c r="Q217" t="str">
        <f>IF(Screener_1!M218="Y",1,IF(Screener_1!M218="N",0,""))</f>
        <v/>
      </c>
      <c r="R217" t="str">
        <f>IF(Screener_1!N218="Y",1,IF(Screener_1!N218="N",0,""))</f>
        <v/>
      </c>
      <c r="S217" t="str">
        <f>IF(Screener_1!O218="Y",1,IF(Screener_1!O218="N",0,""))</f>
        <v/>
      </c>
      <c r="T217">
        <f t="shared" si="16"/>
        <v>0</v>
      </c>
      <c r="U217" t="str">
        <f t="shared" si="19"/>
        <v/>
      </c>
      <c r="V217" t="str">
        <f t="shared" si="20"/>
        <v/>
      </c>
      <c r="W217" t="str">
        <f>Screener_1!R218</f>
        <v/>
      </c>
      <c r="X217" s="6" t="str">
        <f>IF(ISNUMBER(Screener_1!$P218),IF(ISBLANK(Screener_1!S218),"Missing",Screener_1!S218), "")</f>
        <v/>
      </c>
      <c r="Y217" s="6" t="str">
        <f>IF(ISNUMBER(Screener_1!$P218),IF(ISBLANK(Screener_1!T218),"Missing",Screener_1!T218), "")</f>
        <v/>
      </c>
      <c r="Z217" s="6" t="str">
        <f>IF(ISNUMBER(Screener_1!$P218),IF(ISBLANK(Screener_1!U218),"Missing",Screener_1!U218), "")</f>
        <v/>
      </c>
      <c r="AA217" s="6" t="str">
        <f>IF(ISTEXT(Screener_1!U218),  IF(ISBLANK(Screener_1!V218), "Missing", Screener_1!V218),"")</f>
        <v/>
      </c>
      <c r="AB217" s="6" t="str">
        <f>IF(Screener_1!U218 = "Y",  IF(ISBLANK(Screener_1!V218), "Missing", Screener_1!V218),"")</f>
        <v/>
      </c>
      <c r="AC217" s="6" t="str">
        <f xml:space="preserve"> IF((Screener_1!U218 = "Y"),   IF(ISBLANK(Screener_1!W218),"Missing",Screener_1!W218), "")</f>
        <v/>
      </c>
      <c r="AF217" s="6"/>
      <c r="AG217" s="6"/>
    </row>
    <row r="218" spans="1:33" x14ac:dyDescent="0.25">
      <c r="A218" s="125" t="str">
        <f>IF(ISNUMBER(Screener_1!A219), Screener_1!A219, "")</f>
        <v/>
      </c>
      <c r="B218" t="str">
        <f>IF(ISTEXT(Screener_1!C219), Screener_1!C219, "")</f>
        <v/>
      </c>
      <c r="F218" t="str">
        <f>IF(ISNUMBER(Screener_1!D219), Screener_1!D219, "")</f>
        <v/>
      </c>
      <c r="G218" t="str">
        <f>IF(ISNUMBER(Screener_1!E219),    Screener_1!E219, "")</f>
        <v/>
      </c>
      <c r="H218" t="str">
        <f>IF(ISNUMBER(Screener_1!F219),    Screener_1!F219, "")</f>
        <v/>
      </c>
      <c r="I218" t="str">
        <f>IF(ISNUMBER(Screener_1!G219),    Screener_1!G219, "")</f>
        <v/>
      </c>
      <c r="J218" t="str">
        <f>IF(ISNUMBER(Screener_1!H219),    Screener_1!H219, "")</f>
        <v/>
      </c>
      <c r="K218" t="str">
        <f t="shared" si="17"/>
        <v/>
      </c>
      <c r="L218" t="str">
        <f t="shared" si="18"/>
        <v/>
      </c>
      <c r="M218" s="45" t="str">
        <f>Screener_1!I219</f>
        <v/>
      </c>
      <c r="N218" t="str">
        <f>IF(Screener_1!J219="Y",1,IF(Screener_1!J219="N",0,""))</f>
        <v/>
      </c>
      <c r="O218" t="str">
        <f>IF(Screener_1!K219="Y",1,IF(Screener_1!K219="N",0,""))</f>
        <v/>
      </c>
      <c r="P218" t="str">
        <f>IF(Screener_1!L219="Y",1,IF(Screener_1!L219="N",0,""))</f>
        <v/>
      </c>
      <c r="Q218" t="str">
        <f>IF(Screener_1!M219="Y",1,IF(Screener_1!M219="N",0,""))</f>
        <v/>
      </c>
      <c r="R218" t="str">
        <f>IF(Screener_1!N219="Y",1,IF(Screener_1!N219="N",0,""))</f>
        <v/>
      </c>
      <c r="S218" t="str">
        <f>IF(Screener_1!O219="Y",1,IF(Screener_1!O219="N",0,""))</f>
        <v/>
      </c>
      <c r="T218">
        <f t="shared" si="16"/>
        <v>0</v>
      </c>
      <c r="U218" t="str">
        <f t="shared" si="19"/>
        <v/>
      </c>
      <c r="V218" t="str">
        <f t="shared" si="20"/>
        <v/>
      </c>
      <c r="W218" t="str">
        <f>Screener_1!R219</f>
        <v/>
      </c>
      <c r="X218" s="6" t="str">
        <f>IF(ISNUMBER(Screener_1!$P219),IF(ISBLANK(Screener_1!S219),"Missing",Screener_1!S219), "")</f>
        <v/>
      </c>
      <c r="Y218" s="6" t="str">
        <f>IF(ISNUMBER(Screener_1!$P219),IF(ISBLANK(Screener_1!T219),"Missing",Screener_1!T219), "")</f>
        <v/>
      </c>
      <c r="Z218" s="6" t="str">
        <f>IF(ISNUMBER(Screener_1!$P219),IF(ISBLANK(Screener_1!U219),"Missing",Screener_1!U219), "")</f>
        <v/>
      </c>
      <c r="AA218" s="6" t="str">
        <f>IF(ISTEXT(Screener_1!U219),  IF(ISBLANK(Screener_1!V219), "Missing", Screener_1!V219),"")</f>
        <v/>
      </c>
      <c r="AB218" s="6" t="str">
        <f>IF(Screener_1!U219 = "Y",  IF(ISBLANK(Screener_1!V219), "Missing", Screener_1!V219),"")</f>
        <v/>
      </c>
      <c r="AC218" s="6" t="str">
        <f xml:space="preserve"> IF((Screener_1!U219 = "Y"),   IF(ISBLANK(Screener_1!W219),"Missing",Screener_1!W219), "")</f>
        <v/>
      </c>
      <c r="AF218" s="6"/>
      <c r="AG218" s="6"/>
    </row>
    <row r="219" spans="1:33" x14ac:dyDescent="0.25">
      <c r="A219" s="125" t="str">
        <f>IF(ISNUMBER(Screener_1!A220), Screener_1!A220, "")</f>
        <v/>
      </c>
      <c r="B219" t="str">
        <f>IF(ISTEXT(Screener_1!C220), Screener_1!C220, "")</f>
        <v/>
      </c>
      <c r="F219" t="str">
        <f>IF(ISNUMBER(Screener_1!D220), Screener_1!D220, "")</f>
        <v/>
      </c>
      <c r="G219" t="str">
        <f>IF(ISNUMBER(Screener_1!E220),    Screener_1!E220, "")</f>
        <v/>
      </c>
      <c r="H219" t="str">
        <f>IF(ISNUMBER(Screener_1!F220),    Screener_1!F220, "")</f>
        <v/>
      </c>
      <c r="I219" t="str">
        <f>IF(ISNUMBER(Screener_1!G220),    Screener_1!G220, "")</f>
        <v/>
      </c>
      <c r="J219" t="str">
        <f>IF(ISNUMBER(Screener_1!H220),    Screener_1!H220, "")</f>
        <v/>
      </c>
      <c r="K219" t="str">
        <f t="shared" si="17"/>
        <v/>
      </c>
      <c r="L219" t="str">
        <f t="shared" si="18"/>
        <v/>
      </c>
      <c r="M219" s="45" t="str">
        <f>Screener_1!I220</f>
        <v/>
      </c>
      <c r="N219" t="str">
        <f>IF(Screener_1!J220="Y",1,IF(Screener_1!J220="N",0,""))</f>
        <v/>
      </c>
      <c r="O219" t="str">
        <f>IF(Screener_1!K220="Y",1,IF(Screener_1!K220="N",0,""))</f>
        <v/>
      </c>
      <c r="P219" t="str">
        <f>IF(Screener_1!L220="Y",1,IF(Screener_1!L220="N",0,""))</f>
        <v/>
      </c>
      <c r="Q219" t="str">
        <f>IF(Screener_1!M220="Y",1,IF(Screener_1!M220="N",0,""))</f>
        <v/>
      </c>
      <c r="R219" t="str">
        <f>IF(Screener_1!N220="Y",1,IF(Screener_1!N220="N",0,""))</f>
        <v/>
      </c>
      <c r="S219" t="str">
        <f>IF(Screener_1!O220="Y",1,IF(Screener_1!O220="N",0,""))</f>
        <v/>
      </c>
      <c r="T219">
        <f t="shared" si="16"/>
        <v>0</v>
      </c>
      <c r="U219" t="str">
        <f t="shared" si="19"/>
        <v/>
      </c>
      <c r="V219" t="str">
        <f t="shared" si="20"/>
        <v/>
      </c>
      <c r="W219" t="str">
        <f>Screener_1!R220</f>
        <v/>
      </c>
      <c r="X219" s="6" t="str">
        <f>IF(ISNUMBER(Screener_1!$P220),IF(ISBLANK(Screener_1!S220),"Missing",Screener_1!S220), "")</f>
        <v/>
      </c>
      <c r="Y219" s="6" t="str">
        <f>IF(ISNUMBER(Screener_1!$P220),IF(ISBLANK(Screener_1!T220),"Missing",Screener_1!T220), "")</f>
        <v/>
      </c>
      <c r="Z219" s="6" t="str">
        <f>IF(ISNUMBER(Screener_1!$P220),IF(ISBLANK(Screener_1!U220),"Missing",Screener_1!U220), "")</f>
        <v/>
      </c>
      <c r="AA219" s="6" t="str">
        <f>IF(ISTEXT(Screener_1!U220),  IF(ISBLANK(Screener_1!V220), "Missing", Screener_1!V220),"")</f>
        <v/>
      </c>
      <c r="AB219" s="6" t="str">
        <f>IF(Screener_1!U220 = "Y",  IF(ISBLANK(Screener_1!V220), "Missing", Screener_1!V220),"")</f>
        <v/>
      </c>
      <c r="AC219" s="6" t="str">
        <f xml:space="preserve"> IF((Screener_1!U220 = "Y"),   IF(ISBLANK(Screener_1!W220),"Missing",Screener_1!W220), "")</f>
        <v/>
      </c>
      <c r="AF219" s="6"/>
      <c r="AG219" s="6"/>
    </row>
    <row r="220" spans="1:33" x14ac:dyDescent="0.25">
      <c r="A220" s="125" t="str">
        <f>IF(ISNUMBER(Screener_1!A221), Screener_1!A221, "")</f>
        <v/>
      </c>
      <c r="B220" t="str">
        <f>IF(ISTEXT(Screener_1!C221), Screener_1!C221, "")</f>
        <v/>
      </c>
      <c r="F220" t="str">
        <f>IF(ISNUMBER(Screener_1!D221), Screener_1!D221, "")</f>
        <v/>
      </c>
      <c r="G220" t="str">
        <f>IF(ISNUMBER(Screener_1!E221),    Screener_1!E221, "")</f>
        <v/>
      </c>
      <c r="H220" t="str">
        <f>IF(ISNUMBER(Screener_1!F221),    Screener_1!F221, "")</f>
        <v/>
      </c>
      <c r="I220" t="str">
        <f>IF(ISNUMBER(Screener_1!G221),    Screener_1!G221, "")</f>
        <v/>
      </c>
      <c r="J220" t="str">
        <f>IF(ISNUMBER(Screener_1!H221),    Screener_1!H221, "")</f>
        <v/>
      </c>
      <c r="K220" t="str">
        <f t="shared" si="17"/>
        <v/>
      </c>
      <c r="L220" t="str">
        <f t="shared" si="18"/>
        <v/>
      </c>
      <c r="M220" s="45" t="str">
        <f>Screener_1!I221</f>
        <v/>
      </c>
      <c r="N220" t="str">
        <f>IF(Screener_1!J221="Y",1,IF(Screener_1!J221="N",0,""))</f>
        <v/>
      </c>
      <c r="O220" t="str">
        <f>IF(Screener_1!K221="Y",1,IF(Screener_1!K221="N",0,""))</f>
        <v/>
      </c>
      <c r="P220" t="str">
        <f>IF(Screener_1!L221="Y",1,IF(Screener_1!L221="N",0,""))</f>
        <v/>
      </c>
      <c r="Q220" t="str">
        <f>IF(Screener_1!M221="Y",1,IF(Screener_1!M221="N",0,""))</f>
        <v/>
      </c>
      <c r="R220" t="str">
        <f>IF(Screener_1!N221="Y",1,IF(Screener_1!N221="N",0,""))</f>
        <v/>
      </c>
      <c r="S220" t="str">
        <f>IF(Screener_1!O221="Y",1,IF(Screener_1!O221="N",0,""))</f>
        <v/>
      </c>
      <c r="T220">
        <f t="shared" si="16"/>
        <v>0</v>
      </c>
      <c r="U220" t="str">
        <f t="shared" si="19"/>
        <v/>
      </c>
      <c r="V220" t="str">
        <f t="shared" si="20"/>
        <v/>
      </c>
      <c r="W220" t="str">
        <f>Screener_1!R221</f>
        <v/>
      </c>
      <c r="X220" s="6" t="str">
        <f>IF(ISNUMBER(Screener_1!$P221),IF(ISBLANK(Screener_1!S221),"Missing",Screener_1!S221), "")</f>
        <v/>
      </c>
      <c r="Y220" s="6" t="str">
        <f>IF(ISNUMBER(Screener_1!$P221),IF(ISBLANK(Screener_1!T221),"Missing",Screener_1!T221), "")</f>
        <v/>
      </c>
      <c r="Z220" s="6" t="str">
        <f>IF(ISNUMBER(Screener_1!$P221),IF(ISBLANK(Screener_1!U221),"Missing",Screener_1!U221), "")</f>
        <v/>
      </c>
      <c r="AA220" s="6" t="str">
        <f>IF(ISTEXT(Screener_1!U221),  IF(ISBLANK(Screener_1!V221), "Missing", Screener_1!V221),"")</f>
        <v/>
      </c>
      <c r="AB220" s="6" t="str">
        <f>IF(Screener_1!U221 = "Y",  IF(ISBLANK(Screener_1!V221), "Missing", Screener_1!V221),"")</f>
        <v/>
      </c>
      <c r="AC220" s="6" t="str">
        <f xml:space="preserve"> IF((Screener_1!U221 = "Y"),   IF(ISBLANK(Screener_1!W221),"Missing",Screener_1!W221), "")</f>
        <v/>
      </c>
      <c r="AF220" s="6"/>
      <c r="AG220" s="6"/>
    </row>
    <row r="221" spans="1:33" x14ac:dyDescent="0.25">
      <c r="A221" s="125" t="str">
        <f>IF(ISNUMBER(Screener_1!A222), Screener_1!A222, "")</f>
        <v/>
      </c>
      <c r="B221" t="str">
        <f>IF(ISTEXT(Screener_1!C222), Screener_1!C222, "")</f>
        <v/>
      </c>
      <c r="F221" t="str">
        <f>IF(ISNUMBER(Screener_1!D222), Screener_1!D222, "")</f>
        <v/>
      </c>
      <c r="G221" t="str">
        <f>IF(ISNUMBER(Screener_1!E222),    Screener_1!E222, "")</f>
        <v/>
      </c>
      <c r="H221" t="str">
        <f>IF(ISNUMBER(Screener_1!F222),    Screener_1!F222, "")</f>
        <v/>
      </c>
      <c r="I221" t="str">
        <f>IF(ISNUMBER(Screener_1!G222),    Screener_1!G222, "")</f>
        <v/>
      </c>
      <c r="J221" t="str">
        <f>IF(ISNUMBER(Screener_1!H222),    Screener_1!H222, "")</f>
        <v/>
      </c>
      <c r="K221" t="str">
        <f t="shared" si="17"/>
        <v/>
      </c>
      <c r="L221" t="str">
        <f t="shared" si="18"/>
        <v/>
      </c>
      <c r="M221" s="45" t="str">
        <f>Screener_1!I222</f>
        <v/>
      </c>
      <c r="N221" t="str">
        <f>IF(Screener_1!J222="Y",1,IF(Screener_1!J222="N",0,""))</f>
        <v/>
      </c>
      <c r="O221" t="str">
        <f>IF(Screener_1!K222="Y",1,IF(Screener_1!K222="N",0,""))</f>
        <v/>
      </c>
      <c r="P221" t="str">
        <f>IF(Screener_1!L222="Y",1,IF(Screener_1!L222="N",0,""))</f>
        <v/>
      </c>
      <c r="Q221" t="str">
        <f>IF(Screener_1!M222="Y",1,IF(Screener_1!M222="N",0,""))</f>
        <v/>
      </c>
      <c r="R221" t="str">
        <f>IF(Screener_1!N222="Y",1,IF(Screener_1!N222="N",0,""))</f>
        <v/>
      </c>
      <c r="S221" t="str">
        <f>IF(Screener_1!O222="Y",1,IF(Screener_1!O222="N",0,""))</f>
        <v/>
      </c>
      <c r="T221">
        <f t="shared" si="16"/>
        <v>0</v>
      </c>
      <c r="U221" t="str">
        <f t="shared" si="19"/>
        <v/>
      </c>
      <c r="V221" t="str">
        <f t="shared" si="20"/>
        <v/>
      </c>
      <c r="W221" t="str">
        <f>Screener_1!R222</f>
        <v/>
      </c>
      <c r="X221" s="6" t="str">
        <f>IF(ISNUMBER(Screener_1!$P222),IF(ISBLANK(Screener_1!S222),"Missing",Screener_1!S222), "")</f>
        <v/>
      </c>
      <c r="Y221" s="6" t="str">
        <f>IF(ISNUMBER(Screener_1!$P222),IF(ISBLANK(Screener_1!T222),"Missing",Screener_1!T222), "")</f>
        <v/>
      </c>
      <c r="Z221" s="6" t="str">
        <f>IF(ISNUMBER(Screener_1!$P222),IF(ISBLANK(Screener_1!U222),"Missing",Screener_1!U222), "")</f>
        <v/>
      </c>
      <c r="AA221" s="6" t="str">
        <f>IF(ISTEXT(Screener_1!U222),  IF(ISBLANK(Screener_1!V222), "Missing", Screener_1!V222),"")</f>
        <v/>
      </c>
      <c r="AB221" s="6" t="str">
        <f>IF(Screener_1!U222 = "Y",  IF(ISBLANK(Screener_1!V222), "Missing", Screener_1!V222),"")</f>
        <v/>
      </c>
      <c r="AC221" s="6" t="str">
        <f xml:space="preserve"> IF((Screener_1!U222 = "Y"),   IF(ISBLANK(Screener_1!W222),"Missing",Screener_1!W222), "")</f>
        <v/>
      </c>
      <c r="AF221" s="6"/>
      <c r="AG221" s="6"/>
    </row>
    <row r="222" spans="1:33" x14ac:dyDescent="0.25">
      <c r="A222" s="125" t="str">
        <f>IF(ISNUMBER(Screener_1!A223), Screener_1!A223, "")</f>
        <v/>
      </c>
      <c r="B222" t="str">
        <f>IF(ISTEXT(Screener_1!C223), Screener_1!C223, "")</f>
        <v/>
      </c>
      <c r="F222" t="str">
        <f>IF(ISNUMBER(Screener_1!D223), Screener_1!D223, "")</f>
        <v/>
      </c>
      <c r="G222" t="str">
        <f>IF(ISNUMBER(Screener_1!E223),    Screener_1!E223, "")</f>
        <v/>
      </c>
      <c r="H222" t="str">
        <f>IF(ISNUMBER(Screener_1!F223),    Screener_1!F223, "")</f>
        <v/>
      </c>
      <c r="I222" t="str">
        <f>IF(ISNUMBER(Screener_1!G223),    Screener_1!G223, "")</f>
        <v/>
      </c>
      <c r="J222" t="str">
        <f>IF(ISNUMBER(Screener_1!H223),    Screener_1!H223, "")</f>
        <v/>
      </c>
      <c r="K222" t="str">
        <f t="shared" si="17"/>
        <v/>
      </c>
      <c r="L222" t="str">
        <f t="shared" si="18"/>
        <v/>
      </c>
      <c r="M222" s="45" t="str">
        <f>Screener_1!I223</f>
        <v/>
      </c>
      <c r="N222" t="str">
        <f>IF(Screener_1!J223="Y",1,IF(Screener_1!J223="N",0,""))</f>
        <v/>
      </c>
      <c r="O222" t="str">
        <f>IF(Screener_1!K223="Y",1,IF(Screener_1!K223="N",0,""))</f>
        <v/>
      </c>
      <c r="P222" t="str">
        <f>IF(Screener_1!L223="Y",1,IF(Screener_1!L223="N",0,""))</f>
        <v/>
      </c>
      <c r="Q222" t="str">
        <f>IF(Screener_1!M223="Y",1,IF(Screener_1!M223="N",0,""))</f>
        <v/>
      </c>
      <c r="R222" t="str">
        <f>IF(Screener_1!N223="Y",1,IF(Screener_1!N223="N",0,""))</f>
        <v/>
      </c>
      <c r="S222" t="str">
        <f>IF(Screener_1!O223="Y",1,IF(Screener_1!O223="N",0,""))</f>
        <v/>
      </c>
      <c r="T222">
        <f t="shared" si="16"/>
        <v>0</v>
      </c>
      <c r="U222" t="str">
        <f t="shared" si="19"/>
        <v/>
      </c>
      <c r="V222" t="str">
        <f t="shared" si="20"/>
        <v/>
      </c>
      <c r="W222" t="str">
        <f>Screener_1!R223</f>
        <v/>
      </c>
      <c r="X222" s="6" t="str">
        <f>IF(ISNUMBER(Screener_1!$P223),IF(ISBLANK(Screener_1!S223),"Missing",Screener_1!S223), "")</f>
        <v/>
      </c>
      <c r="Y222" s="6" t="str">
        <f>IF(ISNUMBER(Screener_1!$P223),IF(ISBLANK(Screener_1!T223),"Missing",Screener_1!T223), "")</f>
        <v/>
      </c>
      <c r="Z222" s="6" t="str">
        <f>IF(ISNUMBER(Screener_1!$P223),IF(ISBLANK(Screener_1!U223),"Missing",Screener_1!U223), "")</f>
        <v/>
      </c>
      <c r="AA222" s="6" t="str">
        <f>IF(ISTEXT(Screener_1!U223),  IF(ISBLANK(Screener_1!V223), "Missing", Screener_1!V223),"")</f>
        <v/>
      </c>
      <c r="AB222" s="6" t="str">
        <f>IF(Screener_1!U223 = "Y",  IF(ISBLANK(Screener_1!V223), "Missing", Screener_1!V223),"")</f>
        <v/>
      </c>
      <c r="AC222" s="6" t="str">
        <f xml:space="preserve"> IF((Screener_1!U223 = "Y"),   IF(ISBLANK(Screener_1!W223),"Missing",Screener_1!W223), "")</f>
        <v/>
      </c>
      <c r="AF222" s="6"/>
      <c r="AG222" s="6"/>
    </row>
    <row r="223" spans="1:33" x14ac:dyDescent="0.25">
      <c r="A223" s="125" t="str">
        <f>IF(ISNUMBER(Screener_1!A224), Screener_1!A224, "")</f>
        <v/>
      </c>
      <c r="B223" t="str">
        <f>IF(ISTEXT(Screener_1!C224), Screener_1!C224, "")</f>
        <v/>
      </c>
      <c r="F223" t="str">
        <f>IF(ISNUMBER(Screener_1!D224), Screener_1!D224, "")</f>
        <v/>
      </c>
      <c r="G223" t="str">
        <f>IF(ISNUMBER(Screener_1!E224),    Screener_1!E224, "")</f>
        <v/>
      </c>
      <c r="H223" t="str">
        <f>IF(ISNUMBER(Screener_1!F224),    Screener_1!F224, "")</f>
        <v/>
      </c>
      <c r="I223" t="str">
        <f>IF(ISNUMBER(Screener_1!G224),    Screener_1!G224, "")</f>
        <v/>
      </c>
      <c r="J223" t="str">
        <f>IF(ISNUMBER(Screener_1!H224),    Screener_1!H224, "")</f>
        <v/>
      </c>
      <c r="K223" t="str">
        <f t="shared" si="17"/>
        <v/>
      </c>
      <c r="L223" t="str">
        <f t="shared" si="18"/>
        <v/>
      </c>
      <c r="M223" s="45" t="str">
        <f>Screener_1!I224</f>
        <v/>
      </c>
      <c r="N223" t="str">
        <f>IF(Screener_1!J224="Y",1,IF(Screener_1!J224="N",0,""))</f>
        <v/>
      </c>
      <c r="O223" t="str">
        <f>IF(Screener_1!K224="Y",1,IF(Screener_1!K224="N",0,""))</f>
        <v/>
      </c>
      <c r="P223" t="str">
        <f>IF(Screener_1!L224="Y",1,IF(Screener_1!L224="N",0,""))</f>
        <v/>
      </c>
      <c r="Q223" t="str">
        <f>IF(Screener_1!M224="Y",1,IF(Screener_1!M224="N",0,""))</f>
        <v/>
      </c>
      <c r="R223" t="str">
        <f>IF(Screener_1!N224="Y",1,IF(Screener_1!N224="N",0,""))</f>
        <v/>
      </c>
      <c r="S223" t="str">
        <f>IF(Screener_1!O224="Y",1,IF(Screener_1!O224="N",0,""))</f>
        <v/>
      </c>
      <c r="T223">
        <f t="shared" si="16"/>
        <v>0</v>
      </c>
      <c r="U223" t="str">
        <f t="shared" si="19"/>
        <v/>
      </c>
      <c r="V223" t="str">
        <f t="shared" si="20"/>
        <v/>
      </c>
      <c r="W223" t="str">
        <f>Screener_1!R224</f>
        <v/>
      </c>
      <c r="X223" s="6" t="str">
        <f>IF(ISNUMBER(Screener_1!$P224),IF(ISBLANK(Screener_1!S224),"Missing",Screener_1!S224), "")</f>
        <v/>
      </c>
      <c r="Y223" s="6" t="str">
        <f>IF(ISNUMBER(Screener_1!$P224),IF(ISBLANK(Screener_1!T224),"Missing",Screener_1!T224), "")</f>
        <v/>
      </c>
      <c r="Z223" s="6" t="str">
        <f>IF(ISNUMBER(Screener_1!$P224),IF(ISBLANK(Screener_1!U224),"Missing",Screener_1!U224), "")</f>
        <v/>
      </c>
      <c r="AA223" s="6" t="str">
        <f>IF(ISTEXT(Screener_1!U224),  IF(ISBLANK(Screener_1!V224), "Missing", Screener_1!V224),"")</f>
        <v/>
      </c>
      <c r="AB223" s="6" t="str">
        <f>IF(Screener_1!U224 = "Y",  IF(ISBLANK(Screener_1!V224), "Missing", Screener_1!V224),"")</f>
        <v/>
      </c>
      <c r="AC223" s="6" t="str">
        <f xml:space="preserve"> IF((Screener_1!U224 = "Y"),   IF(ISBLANK(Screener_1!W224),"Missing",Screener_1!W224), "")</f>
        <v/>
      </c>
      <c r="AF223" s="6"/>
      <c r="AG223" s="6"/>
    </row>
    <row r="224" spans="1:33" x14ac:dyDescent="0.25">
      <c r="A224" s="125" t="str">
        <f>IF(ISNUMBER(Screener_1!A225), Screener_1!A225, "")</f>
        <v/>
      </c>
      <c r="B224" t="str">
        <f>IF(ISTEXT(Screener_1!C225), Screener_1!C225, "")</f>
        <v/>
      </c>
      <c r="F224" t="str">
        <f>IF(ISNUMBER(Screener_1!D225), Screener_1!D225, "")</f>
        <v/>
      </c>
      <c r="G224" t="str">
        <f>IF(ISNUMBER(Screener_1!E225),    Screener_1!E225, "")</f>
        <v/>
      </c>
      <c r="H224" t="str">
        <f>IF(ISNUMBER(Screener_1!F225),    Screener_1!F225, "")</f>
        <v/>
      </c>
      <c r="I224" t="str">
        <f>IF(ISNUMBER(Screener_1!G225),    Screener_1!G225, "")</f>
        <v/>
      </c>
      <c r="J224" t="str">
        <f>IF(ISNUMBER(Screener_1!H225),    Screener_1!H225, "")</f>
        <v/>
      </c>
      <c r="K224" t="str">
        <f t="shared" si="17"/>
        <v/>
      </c>
      <c r="L224" t="str">
        <f t="shared" si="18"/>
        <v/>
      </c>
      <c r="M224" s="45" t="str">
        <f>Screener_1!I225</f>
        <v/>
      </c>
      <c r="N224" t="str">
        <f>IF(Screener_1!J225="Y",1,IF(Screener_1!J225="N",0,""))</f>
        <v/>
      </c>
      <c r="O224" t="str">
        <f>IF(Screener_1!K225="Y",1,IF(Screener_1!K225="N",0,""))</f>
        <v/>
      </c>
      <c r="P224" t="str">
        <f>IF(Screener_1!L225="Y",1,IF(Screener_1!L225="N",0,""))</f>
        <v/>
      </c>
      <c r="Q224" t="str">
        <f>IF(Screener_1!M225="Y",1,IF(Screener_1!M225="N",0,""))</f>
        <v/>
      </c>
      <c r="R224" t="str">
        <f>IF(Screener_1!N225="Y",1,IF(Screener_1!N225="N",0,""))</f>
        <v/>
      </c>
      <c r="S224" t="str">
        <f>IF(Screener_1!O225="Y",1,IF(Screener_1!O225="N",0,""))</f>
        <v/>
      </c>
      <c r="T224">
        <f t="shared" si="16"/>
        <v>0</v>
      </c>
      <c r="U224" t="str">
        <f t="shared" si="19"/>
        <v/>
      </c>
      <c r="V224" t="str">
        <f t="shared" si="20"/>
        <v/>
      </c>
      <c r="W224" t="str">
        <f>Screener_1!R225</f>
        <v/>
      </c>
      <c r="X224" s="6" t="str">
        <f>IF(ISNUMBER(Screener_1!$P225),IF(ISBLANK(Screener_1!S225),"Missing",Screener_1!S225), "")</f>
        <v/>
      </c>
      <c r="Y224" s="6" t="str">
        <f>IF(ISNUMBER(Screener_1!$P225),IF(ISBLANK(Screener_1!T225),"Missing",Screener_1!T225), "")</f>
        <v/>
      </c>
      <c r="Z224" s="6" t="str">
        <f>IF(ISNUMBER(Screener_1!$P225),IF(ISBLANK(Screener_1!U225),"Missing",Screener_1!U225), "")</f>
        <v/>
      </c>
      <c r="AA224" s="6" t="str">
        <f>IF(ISTEXT(Screener_1!U225),  IF(ISBLANK(Screener_1!V225), "Missing", Screener_1!V225),"")</f>
        <v/>
      </c>
      <c r="AB224" s="6" t="str">
        <f>IF(Screener_1!U225 = "Y",  IF(ISBLANK(Screener_1!V225), "Missing", Screener_1!V225),"")</f>
        <v/>
      </c>
      <c r="AC224" s="6" t="str">
        <f xml:space="preserve"> IF((Screener_1!U225 = "Y"),   IF(ISBLANK(Screener_1!W225),"Missing",Screener_1!W225), "")</f>
        <v/>
      </c>
      <c r="AF224" s="6"/>
      <c r="AG224" s="6"/>
    </row>
    <row r="225" spans="1:33" x14ac:dyDescent="0.25">
      <c r="A225" s="125" t="str">
        <f>IF(ISNUMBER(Screener_1!A226), Screener_1!A226, "")</f>
        <v/>
      </c>
      <c r="B225" t="str">
        <f>IF(ISTEXT(Screener_1!C226), Screener_1!C226, "")</f>
        <v/>
      </c>
      <c r="F225" t="str">
        <f>IF(ISNUMBER(Screener_1!D226), Screener_1!D226, "")</f>
        <v/>
      </c>
      <c r="G225" t="str">
        <f>IF(ISNUMBER(Screener_1!E226),    Screener_1!E226, "")</f>
        <v/>
      </c>
      <c r="H225" t="str">
        <f>IF(ISNUMBER(Screener_1!F226),    Screener_1!F226, "")</f>
        <v/>
      </c>
      <c r="I225" t="str">
        <f>IF(ISNUMBER(Screener_1!G226),    Screener_1!G226, "")</f>
        <v/>
      </c>
      <c r="J225" t="str">
        <f>IF(ISNUMBER(Screener_1!H226),    Screener_1!H226, "")</f>
        <v/>
      </c>
      <c r="K225" t="str">
        <f t="shared" si="17"/>
        <v/>
      </c>
      <c r="L225" t="str">
        <f t="shared" si="18"/>
        <v/>
      </c>
      <c r="M225" s="45" t="str">
        <f>Screener_1!I226</f>
        <v/>
      </c>
      <c r="N225" t="str">
        <f>IF(Screener_1!J226="Y",1,IF(Screener_1!J226="N",0,""))</f>
        <v/>
      </c>
      <c r="O225" t="str">
        <f>IF(Screener_1!K226="Y",1,IF(Screener_1!K226="N",0,""))</f>
        <v/>
      </c>
      <c r="P225" t="str">
        <f>IF(Screener_1!L226="Y",1,IF(Screener_1!L226="N",0,""))</f>
        <v/>
      </c>
      <c r="Q225" t="str">
        <f>IF(Screener_1!M226="Y",1,IF(Screener_1!M226="N",0,""))</f>
        <v/>
      </c>
      <c r="R225" t="str">
        <f>IF(Screener_1!N226="Y",1,IF(Screener_1!N226="N",0,""))</f>
        <v/>
      </c>
      <c r="S225" t="str">
        <f>IF(Screener_1!O226="Y",1,IF(Screener_1!O226="N",0,""))</f>
        <v/>
      </c>
      <c r="T225">
        <f t="shared" si="16"/>
        <v>0</v>
      </c>
      <c r="U225" t="str">
        <f t="shared" si="19"/>
        <v/>
      </c>
      <c r="V225" t="str">
        <f t="shared" si="20"/>
        <v/>
      </c>
      <c r="W225" t="str">
        <f>Screener_1!R226</f>
        <v/>
      </c>
      <c r="X225" s="6" t="str">
        <f>IF(ISNUMBER(Screener_1!$P226),IF(ISBLANK(Screener_1!S226),"Missing",Screener_1!S226), "")</f>
        <v/>
      </c>
      <c r="Y225" s="6" t="str">
        <f>IF(ISNUMBER(Screener_1!$P226),IF(ISBLANK(Screener_1!T226),"Missing",Screener_1!T226), "")</f>
        <v/>
      </c>
      <c r="Z225" s="6" t="str">
        <f>IF(ISNUMBER(Screener_1!$P226),IF(ISBLANK(Screener_1!U226),"Missing",Screener_1!U226), "")</f>
        <v/>
      </c>
      <c r="AA225" s="6" t="str">
        <f>IF(ISTEXT(Screener_1!U226),  IF(ISBLANK(Screener_1!V226), "Missing", Screener_1!V226),"")</f>
        <v/>
      </c>
      <c r="AB225" s="6" t="str">
        <f>IF(Screener_1!U226 = "Y",  IF(ISBLANK(Screener_1!V226), "Missing", Screener_1!V226),"")</f>
        <v/>
      </c>
      <c r="AC225" s="6" t="str">
        <f xml:space="preserve"> IF((Screener_1!U226 = "Y"),   IF(ISBLANK(Screener_1!W226),"Missing",Screener_1!W226), "")</f>
        <v/>
      </c>
      <c r="AF225" s="6"/>
      <c r="AG225" s="6"/>
    </row>
    <row r="226" spans="1:33" x14ac:dyDescent="0.25">
      <c r="A226" s="125" t="str">
        <f>IF(ISNUMBER(Screener_1!A227), Screener_1!A227, "")</f>
        <v/>
      </c>
      <c r="B226" t="str">
        <f>IF(ISTEXT(Screener_1!C227), Screener_1!C227, "")</f>
        <v/>
      </c>
      <c r="F226" t="str">
        <f>IF(ISNUMBER(Screener_1!D227), Screener_1!D227, "")</f>
        <v/>
      </c>
      <c r="G226" t="str">
        <f>IF(ISNUMBER(Screener_1!E227),    Screener_1!E227, "")</f>
        <v/>
      </c>
      <c r="H226" t="str">
        <f>IF(ISNUMBER(Screener_1!F227),    Screener_1!F227, "")</f>
        <v/>
      </c>
      <c r="I226" t="str">
        <f>IF(ISNUMBER(Screener_1!G227),    Screener_1!G227, "")</f>
        <v/>
      </c>
      <c r="J226" t="str">
        <f>IF(ISNUMBER(Screener_1!H227),    Screener_1!H227, "")</f>
        <v/>
      </c>
      <c r="K226" t="str">
        <f t="shared" si="17"/>
        <v/>
      </c>
      <c r="L226" t="str">
        <f t="shared" si="18"/>
        <v/>
      </c>
      <c r="M226" s="45" t="str">
        <f>Screener_1!I227</f>
        <v/>
      </c>
      <c r="N226" t="str">
        <f>IF(Screener_1!J227="Y",1,IF(Screener_1!J227="N",0,""))</f>
        <v/>
      </c>
      <c r="O226" t="str">
        <f>IF(Screener_1!K227="Y",1,IF(Screener_1!K227="N",0,""))</f>
        <v/>
      </c>
      <c r="P226" t="str">
        <f>IF(Screener_1!L227="Y",1,IF(Screener_1!L227="N",0,""))</f>
        <v/>
      </c>
      <c r="Q226" t="str">
        <f>IF(Screener_1!M227="Y",1,IF(Screener_1!M227="N",0,""))</f>
        <v/>
      </c>
      <c r="R226" t="str">
        <f>IF(Screener_1!N227="Y",1,IF(Screener_1!N227="N",0,""))</f>
        <v/>
      </c>
      <c r="S226" t="str">
        <f>IF(Screener_1!O227="Y",1,IF(Screener_1!O227="N",0,""))</f>
        <v/>
      </c>
      <c r="T226">
        <f t="shared" si="16"/>
        <v>0</v>
      </c>
      <c r="U226" t="str">
        <f t="shared" si="19"/>
        <v/>
      </c>
      <c r="V226" t="str">
        <f t="shared" si="20"/>
        <v/>
      </c>
      <c r="W226" t="str">
        <f>Screener_1!R227</f>
        <v/>
      </c>
      <c r="X226" s="6" t="str">
        <f>IF(ISNUMBER(Screener_1!$P227),IF(ISBLANK(Screener_1!S227),"Missing",Screener_1!S227), "")</f>
        <v/>
      </c>
      <c r="Y226" s="6" t="str">
        <f>IF(ISNUMBER(Screener_1!$P227),IF(ISBLANK(Screener_1!T227),"Missing",Screener_1!T227), "")</f>
        <v/>
      </c>
      <c r="Z226" s="6" t="str">
        <f>IF(ISNUMBER(Screener_1!$P227),IF(ISBLANK(Screener_1!U227),"Missing",Screener_1!U227), "")</f>
        <v/>
      </c>
      <c r="AA226" s="6" t="str">
        <f>IF(ISTEXT(Screener_1!U227),  IF(ISBLANK(Screener_1!V227), "Missing", Screener_1!V227),"")</f>
        <v/>
      </c>
      <c r="AB226" s="6" t="str">
        <f>IF(Screener_1!U227 = "Y",  IF(ISBLANK(Screener_1!V227), "Missing", Screener_1!V227),"")</f>
        <v/>
      </c>
      <c r="AC226" s="6" t="str">
        <f xml:space="preserve"> IF((Screener_1!U227 = "Y"),   IF(ISBLANK(Screener_1!W227),"Missing",Screener_1!W227), "")</f>
        <v/>
      </c>
      <c r="AF226" s="6"/>
      <c r="AG226" s="6"/>
    </row>
    <row r="227" spans="1:33" x14ac:dyDescent="0.25">
      <c r="A227" s="125" t="str">
        <f>IF(ISNUMBER(Screener_1!A228), Screener_1!A228, "")</f>
        <v/>
      </c>
      <c r="B227" t="str">
        <f>IF(ISTEXT(Screener_1!C228), Screener_1!C228, "")</f>
        <v/>
      </c>
      <c r="F227" t="str">
        <f>IF(ISNUMBER(Screener_1!D228), Screener_1!D228, "")</f>
        <v/>
      </c>
      <c r="G227" t="str">
        <f>IF(ISNUMBER(Screener_1!E228),    Screener_1!E228, "")</f>
        <v/>
      </c>
      <c r="H227" t="str">
        <f>IF(ISNUMBER(Screener_1!F228),    Screener_1!F228, "")</f>
        <v/>
      </c>
      <c r="I227" t="str">
        <f>IF(ISNUMBER(Screener_1!G228),    Screener_1!G228, "")</f>
        <v/>
      </c>
      <c r="J227" t="str">
        <f>IF(ISNUMBER(Screener_1!H228),    Screener_1!H228, "")</f>
        <v/>
      </c>
      <c r="K227" t="str">
        <f t="shared" si="17"/>
        <v/>
      </c>
      <c r="L227" t="str">
        <f t="shared" si="18"/>
        <v/>
      </c>
      <c r="M227" s="45" t="str">
        <f>Screener_1!I228</f>
        <v/>
      </c>
      <c r="N227" t="str">
        <f>IF(Screener_1!J228="Y",1,IF(Screener_1!J228="N",0,""))</f>
        <v/>
      </c>
      <c r="O227" t="str">
        <f>IF(Screener_1!K228="Y",1,IF(Screener_1!K228="N",0,""))</f>
        <v/>
      </c>
      <c r="P227" t="str">
        <f>IF(Screener_1!L228="Y",1,IF(Screener_1!L228="N",0,""))</f>
        <v/>
      </c>
      <c r="Q227" t="str">
        <f>IF(Screener_1!M228="Y",1,IF(Screener_1!M228="N",0,""))</f>
        <v/>
      </c>
      <c r="R227" t="str">
        <f>IF(Screener_1!N228="Y",1,IF(Screener_1!N228="N",0,""))</f>
        <v/>
      </c>
      <c r="S227" t="str">
        <f>IF(Screener_1!O228="Y",1,IF(Screener_1!O228="N",0,""))</f>
        <v/>
      </c>
      <c r="T227">
        <f t="shared" si="16"/>
        <v>0</v>
      </c>
      <c r="U227" t="str">
        <f t="shared" si="19"/>
        <v/>
      </c>
      <c r="V227" t="str">
        <f t="shared" si="20"/>
        <v/>
      </c>
      <c r="W227" t="str">
        <f>Screener_1!R228</f>
        <v/>
      </c>
      <c r="X227" s="6" t="str">
        <f>IF(ISNUMBER(Screener_1!$P228),IF(ISBLANK(Screener_1!S228),"Missing",Screener_1!S228), "")</f>
        <v/>
      </c>
      <c r="Y227" s="6" t="str">
        <f>IF(ISNUMBER(Screener_1!$P228),IF(ISBLANK(Screener_1!T228),"Missing",Screener_1!T228), "")</f>
        <v/>
      </c>
      <c r="Z227" s="6" t="str">
        <f>IF(ISNUMBER(Screener_1!$P228),IF(ISBLANK(Screener_1!U228),"Missing",Screener_1!U228), "")</f>
        <v/>
      </c>
      <c r="AA227" s="6" t="str">
        <f>IF(ISTEXT(Screener_1!U228),  IF(ISBLANK(Screener_1!V228), "Missing", Screener_1!V228),"")</f>
        <v/>
      </c>
      <c r="AB227" s="6" t="str">
        <f>IF(Screener_1!U228 = "Y",  IF(ISBLANK(Screener_1!V228), "Missing", Screener_1!V228),"")</f>
        <v/>
      </c>
      <c r="AC227" s="6" t="str">
        <f xml:space="preserve"> IF((Screener_1!U228 = "Y"),   IF(ISBLANK(Screener_1!W228),"Missing",Screener_1!W228), "")</f>
        <v/>
      </c>
      <c r="AF227" s="6"/>
      <c r="AG227" s="6"/>
    </row>
    <row r="228" spans="1:33" x14ac:dyDescent="0.25">
      <c r="A228" s="125" t="str">
        <f>IF(ISNUMBER(Screener_1!A229), Screener_1!A229, "")</f>
        <v/>
      </c>
      <c r="B228" t="str">
        <f>IF(ISTEXT(Screener_1!C229), Screener_1!C229, "")</f>
        <v/>
      </c>
      <c r="F228" t="str">
        <f>IF(ISNUMBER(Screener_1!D229), Screener_1!D229, "")</f>
        <v/>
      </c>
      <c r="G228" t="str">
        <f>IF(ISNUMBER(Screener_1!E229),    Screener_1!E229, "")</f>
        <v/>
      </c>
      <c r="H228" t="str">
        <f>IF(ISNUMBER(Screener_1!F229),    Screener_1!F229, "")</f>
        <v/>
      </c>
      <c r="I228" t="str">
        <f>IF(ISNUMBER(Screener_1!G229),    Screener_1!G229, "")</f>
        <v/>
      </c>
      <c r="J228" t="str">
        <f>IF(ISNUMBER(Screener_1!H229),    Screener_1!H229, "")</f>
        <v/>
      </c>
      <c r="K228" t="str">
        <f t="shared" si="17"/>
        <v/>
      </c>
      <c r="L228" t="str">
        <f t="shared" si="18"/>
        <v/>
      </c>
      <c r="M228" s="45" t="str">
        <f>Screener_1!I229</f>
        <v/>
      </c>
      <c r="N228" t="str">
        <f>IF(Screener_1!J229="Y",1,IF(Screener_1!J229="N",0,""))</f>
        <v/>
      </c>
      <c r="O228" t="str">
        <f>IF(Screener_1!K229="Y",1,IF(Screener_1!K229="N",0,""))</f>
        <v/>
      </c>
      <c r="P228" t="str">
        <f>IF(Screener_1!L229="Y",1,IF(Screener_1!L229="N",0,""))</f>
        <v/>
      </c>
      <c r="Q228" t="str">
        <f>IF(Screener_1!M229="Y",1,IF(Screener_1!M229="N",0,""))</f>
        <v/>
      </c>
      <c r="R228" t="str">
        <f>IF(Screener_1!N229="Y",1,IF(Screener_1!N229="N",0,""))</f>
        <v/>
      </c>
      <c r="S228" t="str">
        <f>IF(Screener_1!O229="Y",1,IF(Screener_1!O229="N",0,""))</f>
        <v/>
      </c>
      <c r="T228">
        <f t="shared" si="16"/>
        <v>0</v>
      </c>
      <c r="U228" t="str">
        <f t="shared" si="19"/>
        <v/>
      </c>
      <c r="V228" t="str">
        <f t="shared" si="20"/>
        <v/>
      </c>
      <c r="W228" t="str">
        <f>Screener_1!R229</f>
        <v/>
      </c>
      <c r="X228" s="6" t="str">
        <f>IF(ISNUMBER(Screener_1!$P229),IF(ISBLANK(Screener_1!S229),"Missing",Screener_1!S229), "")</f>
        <v/>
      </c>
      <c r="Y228" s="6" t="str">
        <f>IF(ISNUMBER(Screener_1!$P229),IF(ISBLANK(Screener_1!T229),"Missing",Screener_1!T229), "")</f>
        <v/>
      </c>
      <c r="Z228" s="6" t="str">
        <f>IF(ISNUMBER(Screener_1!$P229),IF(ISBLANK(Screener_1!U229),"Missing",Screener_1!U229), "")</f>
        <v/>
      </c>
      <c r="AA228" s="6" t="str">
        <f>IF(ISTEXT(Screener_1!U229),  IF(ISBLANK(Screener_1!V229), "Missing", Screener_1!V229),"")</f>
        <v/>
      </c>
      <c r="AB228" s="6" t="str">
        <f>IF(Screener_1!U229 = "Y",  IF(ISBLANK(Screener_1!V229), "Missing", Screener_1!V229),"")</f>
        <v/>
      </c>
      <c r="AC228" s="6" t="str">
        <f xml:space="preserve"> IF((Screener_1!U229 = "Y"),   IF(ISBLANK(Screener_1!W229),"Missing",Screener_1!W229), "")</f>
        <v/>
      </c>
      <c r="AF228" s="6"/>
      <c r="AG228" s="6"/>
    </row>
    <row r="229" spans="1:33" x14ac:dyDescent="0.25">
      <c r="A229" s="125" t="str">
        <f>IF(ISNUMBER(Screener_1!A230), Screener_1!A230, "")</f>
        <v/>
      </c>
      <c r="B229" t="str">
        <f>IF(ISTEXT(Screener_1!C230), Screener_1!C230, "")</f>
        <v/>
      </c>
      <c r="F229" t="str">
        <f>IF(ISNUMBER(Screener_1!D230), Screener_1!D230, "")</f>
        <v/>
      </c>
      <c r="G229" t="str">
        <f>IF(ISNUMBER(Screener_1!E230),    Screener_1!E230, "")</f>
        <v/>
      </c>
      <c r="H229" t="str">
        <f>IF(ISNUMBER(Screener_1!F230),    Screener_1!F230, "")</f>
        <v/>
      </c>
      <c r="I229" t="str">
        <f>IF(ISNUMBER(Screener_1!G230),    Screener_1!G230, "")</f>
        <v/>
      </c>
      <c r="J229" t="str">
        <f>IF(ISNUMBER(Screener_1!H230),    Screener_1!H230, "")</f>
        <v/>
      </c>
      <c r="K229" t="str">
        <f t="shared" si="17"/>
        <v/>
      </c>
      <c r="L229" t="str">
        <f t="shared" si="18"/>
        <v/>
      </c>
      <c r="M229" s="45" t="str">
        <f>Screener_1!I230</f>
        <v/>
      </c>
      <c r="N229" t="str">
        <f>IF(Screener_1!J230="Y",1,IF(Screener_1!J230="N",0,""))</f>
        <v/>
      </c>
      <c r="O229" t="str">
        <f>IF(Screener_1!K230="Y",1,IF(Screener_1!K230="N",0,""))</f>
        <v/>
      </c>
      <c r="P229" t="str">
        <f>IF(Screener_1!L230="Y",1,IF(Screener_1!L230="N",0,""))</f>
        <v/>
      </c>
      <c r="Q229" t="str">
        <f>IF(Screener_1!M230="Y",1,IF(Screener_1!M230="N",0,""))</f>
        <v/>
      </c>
      <c r="R229" t="str">
        <f>IF(Screener_1!N230="Y",1,IF(Screener_1!N230="N",0,""))</f>
        <v/>
      </c>
      <c r="S229" t="str">
        <f>IF(Screener_1!O230="Y",1,IF(Screener_1!O230="N",0,""))</f>
        <v/>
      </c>
      <c r="T229">
        <f t="shared" si="16"/>
        <v>0</v>
      </c>
      <c r="U229" t="str">
        <f t="shared" si="19"/>
        <v/>
      </c>
      <c r="V229" t="str">
        <f t="shared" si="20"/>
        <v/>
      </c>
      <c r="W229" t="str">
        <f>Screener_1!R230</f>
        <v/>
      </c>
      <c r="X229" s="6" t="str">
        <f>IF(ISNUMBER(Screener_1!$P230),IF(ISBLANK(Screener_1!S230),"Missing",Screener_1!S230), "")</f>
        <v/>
      </c>
      <c r="Y229" s="6" t="str">
        <f>IF(ISNUMBER(Screener_1!$P230),IF(ISBLANK(Screener_1!T230),"Missing",Screener_1!T230), "")</f>
        <v/>
      </c>
      <c r="Z229" s="6" t="str">
        <f>IF(ISNUMBER(Screener_1!$P230),IF(ISBLANK(Screener_1!U230),"Missing",Screener_1!U230), "")</f>
        <v/>
      </c>
      <c r="AA229" s="6" t="str">
        <f>IF(ISTEXT(Screener_1!U230),  IF(ISBLANK(Screener_1!V230), "Missing", Screener_1!V230),"")</f>
        <v/>
      </c>
      <c r="AB229" s="6" t="str">
        <f>IF(Screener_1!U230 = "Y",  IF(ISBLANK(Screener_1!V230), "Missing", Screener_1!V230),"")</f>
        <v/>
      </c>
      <c r="AC229" s="6" t="str">
        <f xml:space="preserve"> IF((Screener_1!U230 = "Y"),   IF(ISBLANK(Screener_1!W230),"Missing",Screener_1!W230), "")</f>
        <v/>
      </c>
      <c r="AF229" s="6"/>
      <c r="AG229" s="6"/>
    </row>
    <row r="230" spans="1:33" x14ac:dyDescent="0.25">
      <c r="A230" s="125" t="str">
        <f>IF(ISNUMBER(Screener_1!A231), Screener_1!A231, "")</f>
        <v/>
      </c>
      <c r="B230" t="str">
        <f>IF(ISTEXT(Screener_1!C231), Screener_1!C231, "")</f>
        <v/>
      </c>
      <c r="F230" t="str">
        <f>IF(ISNUMBER(Screener_1!D231), Screener_1!D231, "")</f>
        <v/>
      </c>
      <c r="G230" t="str">
        <f>IF(ISNUMBER(Screener_1!E231),    Screener_1!E231, "")</f>
        <v/>
      </c>
      <c r="H230" t="str">
        <f>IF(ISNUMBER(Screener_1!F231),    Screener_1!F231, "")</f>
        <v/>
      </c>
      <c r="I230" t="str">
        <f>IF(ISNUMBER(Screener_1!G231),    Screener_1!G231, "")</f>
        <v/>
      </c>
      <c r="J230" t="str">
        <f>IF(ISNUMBER(Screener_1!H231),    Screener_1!H231, "")</f>
        <v/>
      </c>
      <c r="K230" t="str">
        <f t="shared" si="17"/>
        <v/>
      </c>
      <c r="L230" t="str">
        <f t="shared" si="18"/>
        <v/>
      </c>
      <c r="M230" s="45" t="str">
        <f>Screener_1!I231</f>
        <v/>
      </c>
      <c r="N230" t="str">
        <f>IF(Screener_1!J231="Y",1,IF(Screener_1!J231="N",0,""))</f>
        <v/>
      </c>
      <c r="O230" t="str">
        <f>IF(Screener_1!K231="Y",1,IF(Screener_1!K231="N",0,""))</f>
        <v/>
      </c>
      <c r="P230" t="str">
        <f>IF(Screener_1!L231="Y",1,IF(Screener_1!L231="N",0,""))</f>
        <v/>
      </c>
      <c r="Q230" t="str">
        <f>IF(Screener_1!M231="Y",1,IF(Screener_1!M231="N",0,""))</f>
        <v/>
      </c>
      <c r="R230" t="str">
        <f>IF(Screener_1!N231="Y",1,IF(Screener_1!N231="N",0,""))</f>
        <v/>
      </c>
      <c r="S230" t="str">
        <f>IF(Screener_1!O231="Y",1,IF(Screener_1!O231="N",0,""))</f>
        <v/>
      </c>
      <c r="T230">
        <f t="shared" si="16"/>
        <v>0</v>
      </c>
      <c r="U230" t="str">
        <f t="shared" si="19"/>
        <v/>
      </c>
      <c r="V230" t="str">
        <f t="shared" si="20"/>
        <v/>
      </c>
      <c r="W230" t="str">
        <f>Screener_1!R231</f>
        <v/>
      </c>
      <c r="X230" s="6" t="str">
        <f>IF(ISNUMBER(Screener_1!$P231),IF(ISBLANK(Screener_1!S231),"Missing",Screener_1!S231), "")</f>
        <v/>
      </c>
      <c r="Y230" s="6" t="str">
        <f>IF(ISNUMBER(Screener_1!$P231),IF(ISBLANK(Screener_1!T231),"Missing",Screener_1!T231), "")</f>
        <v/>
      </c>
      <c r="Z230" s="6" t="str">
        <f>IF(ISNUMBER(Screener_1!$P231),IF(ISBLANK(Screener_1!U231),"Missing",Screener_1!U231), "")</f>
        <v/>
      </c>
      <c r="AA230" s="6" t="str">
        <f>IF(ISTEXT(Screener_1!U231),  IF(ISBLANK(Screener_1!V231), "Missing", Screener_1!V231),"")</f>
        <v/>
      </c>
      <c r="AB230" s="6" t="str">
        <f>IF(Screener_1!U231 = "Y",  IF(ISBLANK(Screener_1!V231), "Missing", Screener_1!V231),"")</f>
        <v/>
      </c>
      <c r="AC230" s="6" t="str">
        <f xml:space="preserve"> IF((Screener_1!U231 = "Y"),   IF(ISBLANK(Screener_1!W231),"Missing",Screener_1!W231), "")</f>
        <v/>
      </c>
      <c r="AF230" s="6"/>
      <c r="AG230" s="6"/>
    </row>
    <row r="231" spans="1:33" x14ac:dyDescent="0.25">
      <c r="A231" s="125" t="str">
        <f>IF(ISNUMBER(Screener_1!A232), Screener_1!A232, "")</f>
        <v/>
      </c>
      <c r="B231" t="str">
        <f>IF(ISTEXT(Screener_1!C232), Screener_1!C232, "")</f>
        <v/>
      </c>
      <c r="F231" t="str">
        <f>IF(ISNUMBER(Screener_1!D232), Screener_1!D232, "")</f>
        <v/>
      </c>
      <c r="G231" t="str">
        <f>IF(ISNUMBER(Screener_1!E232),    Screener_1!E232, "")</f>
        <v/>
      </c>
      <c r="H231" t="str">
        <f>IF(ISNUMBER(Screener_1!F232),    Screener_1!F232, "")</f>
        <v/>
      </c>
      <c r="I231" t="str">
        <f>IF(ISNUMBER(Screener_1!G232),    Screener_1!G232, "")</f>
        <v/>
      </c>
      <c r="J231" t="str">
        <f>IF(ISNUMBER(Screener_1!H232),    Screener_1!H232, "")</f>
        <v/>
      </c>
      <c r="K231" t="str">
        <f t="shared" si="17"/>
        <v/>
      </c>
      <c r="L231" t="str">
        <f t="shared" si="18"/>
        <v/>
      </c>
      <c r="M231" s="45" t="str">
        <f>Screener_1!I232</f>
        <v/>
      </c>
      <c r="N231" t="str">
        <f>IF(Screener_1!J232="Y",1,IF(Screener_1!J232="N",0,""))</f>
        <v/>
      </c>
      <c r="O231" t="str">
        <f>IF(Screener_1!K232="Y",1,IF(Screener_1!K232="N",0,""))</f>
        <v/>
      </c>
      <c r="P231" t="str">
        <f>IF(Screener_1!L232="Y",1,IF(Screener_1!L232="N",0,""))</f>
        <v/>
      </c>
      <c r="Q231" t="str">
        <f>IF(Screener_1!M232="Y",1,IF(Screener_1!M232="N",0,""))</f>
        <v/>
      </c>
      <c r="R231" t="str">
        <f>IF(Screener_1!N232="Y",1,IF(Screener_1!N232="N",0,""))</f>
        <v/>
      </c>
      <c r="S231" t="str">
        <f>IF(Screener_1!O232="Y",1,IF(Screener_1!O232="N",0,""))</f>
        <v/>
      </c>
      <c r="T231">
        <f t="shared" si="16"/>
        <v>0</v>
      </c>
      <c r="U231" t="str">
        <f t="shared" si="19"/>
        <v/>
      </c>
      <c r="V231" t="str">
        <f t="shared" si="20"/>
        <v/>
      </c>
      <c r="W231" t="str">
        <f>Screener_1!R232</f>
        <v/>
      </c>
      <c r="X231" s="6" t="str">
        <f>IF(ISNUMBER(Screener_1!$P232),IF(ISBLANK(Screener_1!S232),"Missing",Screener_1!S232), "")</f>
        <v/>
      </c>
      <c r="Y231" s="6" t="str">
        <f>IF(ISNUMBER(Screener_1!$P232),IF(ISBLANK(Screener_1!T232),"Missing",Screener_1!T232), "")</f>
        <v/>
      </c>
      <c r="Z231" s="6" t="str">
        <f>IF(ISNUMBER(Screener_1!$P232),IF(ISBLANK(Screener_1!U232),"Missing",Screener_1!U232), "")</f>
        <v/>
      </c>
      <c r="AA231" s="6" t="str">
        <f>IF(ISTEXT(Screener_1!U232),  IF(ISBLANK(Screener_1!V232), "Missing", Screener_1!V232),"")</f>
        <v/>
      </c>
      <c r="AB231" s="6" t="str">
        <f>IF(Screener_1!U232 = "Y",  IF(ISBLANK(Screener_1!V232), "Missing", Screener_1!V232),"")</f>
        <v/>
      </c>
      <c r="AC231" s="6" t="str">
        <f xml:space="preserve"> IF((Screener_1!U232 = "Y"),   IF(ISBLANK(Screener_1!W232),"Missing",Screener_1!W232), "")</f>
        <v/>
      </c>
      <c r="AF231" s="6"/>
      <c r="AG231" s="6"/>
    </row>
    <row r="232" spans="1:33" x14ac:dyDescent="0.25">
      <c r="A232" s="125" t="str">
        <f>IF(ISNUMBER(Screener_1!A233), Screener_1!A233, "")</f>
        <v/>
      </c>
      <c r="B232" t="str">
        <f>IF(ISTEXT(Screener_1!C233), Screener_1!C233, "")</f>
        <v/>
      </c>
      <c r="F232" t="str">
        <f>IF(ISNUMBER(Screener_1!D233), Screener_1!D233, "")</f>
        <v/>
      </c>
      <c r="G232" t="str">
        <f>IF(ISNUMBER(Screener_1!E233),    Screener_1!E233, "")</f>
        <v/>
      </c>
      <c r="H232" t="str">
        <f>IF(ISNUMBER(Screener_1!F233),    Screener_1!F233, "")</f>
        <v/>
      </c>
      <c r="I232" t="str">
        <f>IF(ISNUMBER(Screener_1!G233),    Screener_1!G233, "")</f>
        <v/>
      </c>
      <c r="J232" t="str">
        <f>IF(ISNUMBER(Screener_1!H233),    Screener_1!H233, "")</f>
        <v/>
      </c>
      <c r="K232" t="str">
        <f t="shared" si="17"/>
        <v/>
      </c>
      <c r="L232" t="str">
        <f t="shared" si="18"/>
        <v/>
      </c>
      <c r="M232" s="45" t="str">
        <f>Screener_1!I233</f>
        <v/>
      </c>
      <c r="N232" t="str">
        <f>IF(Screener_1!J233="Y",1,IF(Screener_1!J233="N",0,""))</f>
        <v/>
      </c>
      <c r="O232" t="str">
        <f>IF(Screener_1!K233="Y",1,IF(Screener_1!K233="N",0,""))</f>
        <v/>
      </c>
      <c r="P232" t="str">
        <f>IF(Screener_1!L233="Y",1,IF(Screener_1!L233="N",0,""))</f>
        <v/>
      </c>
      <c r="Q232" t="str">
        <f>IF(Screener_1!M233="Y",1,IF(Screener_1!M233="N",0,""))</f>
        <v/>
      </c>
      <c r="R232" t="str">
        <f>IF(Screener_1!N233="Y",1,IF(Screener_1!N233="N",0,""))</f>
        <v/>
      </c>
      <c r="S232" t="str">
        <f>IF(Screener_1!O233="Y",1,IF(Screener_1!O233="N",0,""))</f>
        <v/>
      </c>
      <c r="T232">
        <f t="shared" si="16"/>
        <v>0</v>
      </c>
      <c r="U232" t="str">
        <f t="shared" si="19"/>
        <v/>
      </c>
      <c r="V232" t="str">
        <f t="shared" si="20"/>
        <v/>
      </c>
      <c r="W232" t="str">
        <f>Screener_1!R233</f>
        <v/>
      </c>
      <c r="X232" s="6" t="str">
        <f>IF(ISNUMBER(Screener_1!$P233),IF(ISBLANK(Screener_1!S233),"Missing",Screener_1!S233), "")</f>
        <v/>
      </c>
      <c r="Y232" s="6" t="str">
        <f>IF(ISNUMBER(Screener_1!$P233),IF(ISBLANK(Screener_1!T233),"Missing",Screener_1!T233), "")</f>
        <v/>
      </c>
      <c r="Z232" s="6" t="str">
        <f>IF(ISNUMBER(Screener_1!$P233),IF(ISBLANK(Screener_1!U233),"Missing",Screener_1!U233), "")</f>
        <v/>
      </c>
      <c r="AA232" s="6" t="str">
        <f>IF(ISTEXT(Screener_1!U233),  IF(ISBLANK(Screener_1!V233), "Missing", Screener_1!V233),"")</f>
        <v/>
      </c>
      <c r="AB232" s="6" t="str">
        <f>IF(Screener_1!U233 = "Y",  IF(ISBLANK(Screener_1!V233), "Missing", Screener_1!V233),"")</f>
        <v/>
      </c>
      <c r="AC232" s="6" t="str">
        <f xml:space="preserve"> IF((Screener_1!U233 = "Y"),   IF(ISBLANK(Screener_1!W233),"Missing",Screener_1!W233), "")</f>
        <v/>
      </c>
      <c r="AF232" s="6"/>
      <c r="AG232" s="6"/>
    </row>
    <row r="233" spans="1:33" x14ac:dyDescent="0.25">
      <c r="A233" s="125" t="str">
        <f>IF(ISNUMBER(Screener_1!A234), Screener_1!A234, "")</f>
        <v/>
      </c>
      <c r="B233" t="str">
        <f>IF(ISTEXT(Screener_1!C234), Screener_1!C234, "")</f>
        <v/>
      </c>
      <c r="F233" t="str">
        <f>IF(ISNUMBER(Screener_1!D234), Screener_1!D234, "")</f>
        <v/>
      </c>
      <c r="G233" t="str">
        <f>IF(ISNUMBER(Screener_1!E234),    Screener_1!E234, "")</f>
        <v/>
      </c>
      <c r="H233" t="str">
        <f>IF(ISNUMBER(Screener_1!F234),    Screener_1!F234, "")</f>
        <v/>
      </c>
      <c r="I233" t="str">
        <f>IF(ISNUMBER(Screener_1!G234),    Screener_1!G234, "")</f>
        <v/>
      </c>
      <c r="J233" t="str">
        <f>IF(ISNUMBER(Screener_1!H234),    Screener_1!H234, "")</f>
        <v/>
      </c>
      <c r="K233" t="str">
        <f t="shared" si="17"/>
        <v/>
      </c>
      <c r="L233" t="str">
        <f t="shared" si="18"/>
        <v/>
      </c>
      <c r="M233" s="45" t="str">
        <f>Screener_1!I234</f>
        <v/>
      </c>
      <c r="N233" t="str">
        <f>IF(Screener_1!J234="Y",1,IF(Screener_1!J234="N",0,""))</f>
        <v/>
      </c>
      <c r="O233" t="str">
        <f>IF(Screener_1!K234="Y",1,IF(Screener_1!K234="N",0,""))</f>
        <v/>
      </c>
      <c r="P233" t="str">
        <f>IF(Screener_1!L234="Y",1,IF(Screener_1!L234="N",0,""))</f>
        <v/>
      </c>
      <c r="Q233" t="str">
        <f>IF(Screener_1!M234="Y",1,IF(Screener_1!M234="N",0,""))</f>
        <v/>
      </c>
      <c r="R233" t="str">
        <f>IF(Screener_1!N234="Y",1,IF(Screener_1!N234="N",0,""))</f>
        <v/>
      </c>
      <c r="S233" t="str">
        <f>IF(Screener_1!O234="Y",1,IF(Screener_1!O234="N",0,""))</f>
        <v/>
      </c>
      <c r="T233">
        <f t="shared" si="16"/>
        <v>0</v>
      </c>
      <c r="U233" t="str">
        <f t="shared" si="19"/>
        <v/>
      </c>
      <c r="V233" t="str">
        <f t="shared" si="20"/>
        <v/>
      </c>
      <c r="W233" t="str">
        <f>Screener_1!R234</f>
        <v/>
      </c>
      <c r="X233" s="6" t="str">
        <f>IF(ISNUMBER(Screener_1!$P234),IF(ISBLANK(Screener_1!S234),"Missing",Screener_1!S234), "")</f>
        <v/>
      </c>
      <c r="Y233" s="6" t="str">
        <f>IF(ISNUMBER(Screener_1!$P234),IF(ISBLANK(Screener_1!T234),"Missing",Screener_1!T234), "")</f>
        <v/>
      </c>
      <c r="Z233" s="6" t="str">
        <f>IF(ISNUMBER(Screener_1!$P234),IF(ISBLANK(Screener_1!U234),"Missing",Screener_1!U234), "")</f>
        <v/>
      </c>
      <c r="AA233" s="6" t="str">
        <f>IF(ISTEXT(Screener_1!U234),  IF(ISBLANK(Screener_1!V234), "Missing", Screener_1!V234),"")</f>
        <v/>
      </c>
      <c r="AB233" s="6" t="str">
        <f>IF(Screener_1!U234 = "Y",  IF(ISBLANK(Screener_1!V234), "Missing", Screener_1!V234),"")</f>
        <v/>
      </c>
      <c r="AC233" s="6" t="str">
        <f xml:space="preserve"> IF((Screener_1!U234 = "Y"),   IF(ISBLANK(Screener_1!W234),"Missing",Screener_1!W234), "")</f>
        <v/>
      </c>
      <c r="AF233" s="6"/>
      <c r="AG233" s="6"/>
    </row>
    <row r="234" spans="1:33" x14ac:dyDescent="0.25">
      <c r="A234" s="125" t="str">
        <f>IF(ISNUMBER(Screener_1!A235), Screener_1!A235, "")</f>
        <v/>
      </c>
      <c r="B234" t="str">
        <f>IF(ISTEXT(Screener_1!C235), Screener_1!C235, "")</f>
        <v/>
      </c>
      <c r="F234" t="str">
        <f>IF(ISNUMBER(Screener_1!D235), Screener_1!D235, "")</f>
        <v/>
      </c>
      <c r="G234" t="str">
        <f>IF(ISNUMBER(Screener_1!E235),    Screener_1!E235, "")</f>
        <v/>
      </c>
      <c r="H234" t="str">
        <f>IF(ISNUMBER(Screener_1!F235),    Screener_1!F235, "")</f>
        <v/>
      </c>
      <c r="I234" t="str">
        <f>IF(ISNUMBER(Screener_1!G235),    Screener_1!G235, "")</f>
        <v/>
      </c>
      <c r="J234" t="str">
        <f>IF(ISNUMBER(Screener_1!H235),    Screener_1!H235, "")</f>
        <v/>
      </c>
      <c r="K234" t="str">
        <f t="shared" si="17"/>
        <v/>
      </c>
      <c r="L234" t="str">
        <f t="shared" si="18"/>
        <v/>
      </c>
      <c r="M234" s="45" t="str">
        <f>Screener_1!I235</f>
        <v/>
      </c>
      <c r="N234" t="str">
        <f>IF(Screener_1!J235="Y",1,IF(Screener_1!J235="N",0,""))</f>
        <v/>
      </c>
      <c r="O234" t="str">
        <f>IF(Screener_1!K235="Y",1,IF(Screener_1!K235="N",0,""))</f>
        <v/>
      </c>
      <c r="P234" t="str">
        <f>IF(Screener_1!L235="Y",1,IF(Screener_1!L235="N",0,""))</f>
        <v/>
      </c>
      <c r="Q234" t="str">
        <f>IF(Screener_1!M235="Y",1,IF(Screener_1!M235="N",0,""))</f>
        <v/>
      </c>
      <c r="R234" t="str">
        <f>IF(Screener_1!N235="Y",1,IF(Screener_1!N235="N",0,""))</f>
        <v/>
      </c>
      <c r="S234" t="str">
        <f>IF(Screener_1!O235="Y",1,IF(Screener_1!O235="N",0,""))</f>
        <v/>
      </c>
      <c r="T234">
        <f t="shared" si="16"/>
        <v>0</v>
      </c>
      <c r="U234" t="str">
        <f t="shared" si="19"/>
        <v/>
      </c>
      <c r="V234" t="str">
        <f t="shared" si="20"/>
        <v/>
      </c>
      <c r="W234" t="str">
        <f>Screener_1!R235</f>
        <v/>
      </c>
      <c r="X234" s="6" t="str">
        <f>IF(ISNUMBER(Screener_1!$P235),IF(ISBLANK(Screener_1!S235),"Missing",Screener_1!S235), "")</f>
        <v/>
      </c>
      <c r="Y234" s="6" t="str">
        <f>IF(ISNUMBER(Screener_1!$P235),IF(ISBLANK(Screener_1!T235),"Missing",Screener_1!T235), "")</f>
        <v/>
      </c>
      <c r="Z234" s="6" t="str">
        <f>IF(ISNUMBER(Screener_1!$P235),IF(ISBLANK(Screener_1!U235),"Missing",Screener_1!U235), "")</f>
        <v/>
      </c>
      <c r="AA234" s="6" t="str">
        <f>IF(ISTEXT(Screener_1!U235),  IF(ISBLANK(Screener_1!V235), "Missing", Screener_1!V235),"")</f>
        <v/>
      </c>
      <c r="AB234" s="6" t="str">
        <f>IF(Screener_1!U235 = "Y",  IF(ISBLANK(Screener_1!V235), "Missing", Screener_1!V235),"")</f>
        <v/>
      </c>
      <c r="AC234" s="6" t="str">
        <f xml:space="preserve"> IF((Screener_1!U235 = "Y"),   IF(ISBLANK(Screener_1!W235),"Missing",Screener_1!W235), "")</f>
        <v/>
      </c>
      <c r="AF234" s="6"/>
      <c r="AG234" s="6"/>
    </row>
    <row r="235" spans="1:33" x14ac:dyDescent="0.25">
      <c r="A235" s="125" t="str">
        <f>IF(ISNUMBER(Screener_1!A236), Screener_1!A236, "")</f>
        <v/>
      </c>
      <c r="B235" t="str">
        <f>IF(ISTEXT(Screener_1!C236), Screener_1!C236, "")</f>
        <v/>
      </c>
      <c r="F235" t="str">
        <f>IF(ISNUMBER(Screener_1!D236), Screener_1!D236, "")</f>
        <v/>
      </c>
      <c r="G235" t="str">
        <f>IF(ISNUMBER(Screener_1!E236),    Screener_1!E236, "")</f>
        <v/>
      </c>
      <c r="H235" t="str">
        <f>IF(ISNUMBER(Screener_1!F236),    Screener_1!F236, "")</f>
        <v/>
      </c>
      <c r="I235" t="str">
        <f>IF(ISNUMBER(Screener_1!G236),    Screener_1!G236, "")</f>
        <v/>
      </c>
      <c r="J235" t="str">
        <f>IF(ISNUMBER(Screener_1!H236),    Screener_1!H236, "")</f>
        <v/>
      </c>
      <c r="K235" t="str">
        <f t="shared" si="17"/>
        <v/>
      </c>
      <c r="L235" t="str">
        <f t="shared" si="18"/>
        <v/>
      </c>
      <c r="M235" s="45" t="str">
        <f>Screener_1!I236</f>
        <v/>
      </c>
      <c r="N235" t="str">
        <f>IF(Screener_1!J236="Y",1,IF(Screener_1!J236="N",0,""))</f>
        <v/>
      </c>
      <c r="O235" t="str">
        <f>IF(Screener_1!K236="Y",1,IF(Screener_1!K236="N",0,""))</f>
        <v/>
      </c>
      <c r="P235" t="str">
        <f>IF(Screener_1!L236="Y",1,IF(Screener_1!L236="N",0,""))</f>
        <v/>
      </c>
      <c r="Q235" t="str">
        <f>IF(Screener_1!M236="Y",1,IF(Screener_1!M236="N",0,""))</f>
        <v/>
      </c>
      <c r="R235" t="str">
        <f>IF(Screener_1!N236="Y",1,IF(Screener_1!N236="N",0,""))</f>
        <v/>
      </c>
      <c r="S235" t="str">
        <f>IF(Screener_1!O236="Y",1,IF(Screener_1!O236="N",0,""))</f>
        <v/>
      </c>
      <c r="T235">
        <f t="shared" si="16"/>
        <v>0</v>
      </c>
      <c r="U235" t="str">
        <f t="shared" si="19"/>
        <v/>
      </c>
      <c r="V235" t="str">
        <f t="shared" si="20"/>
        <v/>
      </c>
      <c r="W235" t="str">
        <f>Screener_1!R236</f>
        <v/>
      </c>
      <c r="X235" s="6" t="str">
        <f>IF(ISNUMBER(Screener_1!$P236),IF(ISBLANK(Screener_1!S236),"Missing",Screener_1!S236), "")</f>
        <v/>
      </c>
      <c r="Y235" s="6" t="str">
        <f>IF(ISNUMBER(Screener_1!$P236),IF(ISBLANK(Screener_1!T236),"Missing",Screener_1!T236), "")</f>
        <v/>
      </c>
      <c r="Z235" s="6" t="str">
        <f>IF(ISNUMBER(Screener_1!$P236),IF(ISBLANK(Screener_1!U236),"Missing",Screener_1!U236), "")</f>
        <v/>
      </c>
      <c r="AA235" s="6" t="str">
        <f>IF(ISTEXT(Screener_1!U236),  IF(ISBLANK(Screener_1!V236), "Missing", Screener_1!V236),"")</f>
        <v/>
      </c>
      <c r="AB235" s="6" t="str">
        <f>IF(Screener_1!U236 = "Y",  IF(ISBLANK(Screener_1!V236), "Missing", Screener_1!V236),"")</f>
        <v/>
      </c>
      <c r="AC235" s="6" t="str">
        <f xml:space="preserve"> IF((Screener_1!U236 = "Y"),   IF(ISBLANK(Screener_1!W236),"Missing",Screener_1!W236), "")</f>
        <v/>
      </c>
      <c r="AF235" s="6"/>
      <c r="AG235" s="6"/>
    </row>
    <row r="236" spans="1:33" x14ac:dyDescent="0.25">
      <c r="A236" s="125" t="str">
        <f>IF(ISNUMBER(Screener_1!A237), Screener_1!A237, "")</f>
        <v/>
      </c>
      <c r="B236" t="str">
        <f>IF(ISTEXT(Screener_1!C237), Screener_1!C237, "")</f>
        <v/>
      </c>
      <c r="F236" t="str">
        <f>IF(ISNUMBER(Screener_1!D237), Screener_1!D237, "")</f>
        <v/>
      </c>
      <c r="G236" t="str">
        <f>IF(ISNUMBER(Screener_1!E237),    Screener_1!E237, "")</f>
        <v/>
      </c>
      <c r="H236" t="str">
        <f>IF(ISNUMBER(Screener_1!F237),    Screener_1!F237, "")</f>
        <v/>
      </c>
      <c r="I236" t="str">
        <f>IF(ISNUMBER(Screener_1!G237),    Screener_1!G237, "")</f>
        <v/>
      </c>
      <c r="J236" t="str">
        <f>IF(ISNUMBER(Screener_1!H237),    Screener_1!H237, "")</f>
        <v/>
      </c>
      <c r="K236" t="str">
        <f t="shared" si="17"/>
        <v/>
      </c>
      <c r="L236" t="str">
        <f t="shared" si="18"/>
        <v/>
      </c>
      <c r="M236" s="45" t="str">
        <f>Screener_1!I237</f>
        <v/>
      </c>
      <c r="N236" t="str">
        <f>IF(Screener_1!J237="Y",1,IF(Screener_1!J237="N",0,""))</f>
        <v/>
      </c>
      <c r="O236" t="str">
        <f>IF(Screener_1!K237="Y",1,IF(Screener_1!K237="N",0,""))</f>
        <v/>
      </c>
      <c r="P236" t="str">
        <f>IF(Screener_1!L237="Y",1,IF(Screener_1!L237="N",0,""))</f>
        <v/>
      </c>
      <c r="Q236" t="str">
        <f>IF(Screener_1!M237="Y",1,IF(Screener_1!M237="N",0,""))</f>
        <v/>
      </c>
      <c r="R236" t="str">
        <f>IF(Screener_1!N237="Y",1,IF(Screener_1!N237="N",0,""))</f>
        <v/>
      </c>
      <c r="S236" t="str">
        <f>IF(Screener_1!O237="Y",1,IF(Screener_1!O237="N",0,""))</f>
        <v/>
      </c>
      <c r="T236">
        <f t="shared" si="16"/>
        <v>0</v>
      </c>
      <c r="U236" t="str">
        <f t="shared" si="19"/>
        <v/>
      </c>
      <c r="V236" t="str">
        <f t="shared" si="20"/>
        <v/>
      </c>
      <c r="W236" t="str">
        <f>Screener_1!R237</f>
        <v/>
      </c>
      <c r="X236" s="6" t="str">
        <f>IF(ISNUMBER(Screener_1!$P237),IF(ISBLANK(Screener_1!S237),"Missing",Screener_1!S237), "")</f>
        <v/>
      </c>
      <c r="Y236" s="6" t="str">
        <f>IF(ISNUMBER(Screener_1!$P237),IF(ISBLANK(Screener_1!T237),"Missing",Screener_1!T237), "")</f>
        <v/>
      </c>
      <c r="Z236" s="6" t="str">
        <f>IF(ISNUMBER(Screener_1!$P237),IF(ISBLANK(Screener_1!U237),"Missing",Screener_1!U237), "")</f>
        <v/>
      </c>
      <c r="AA236" s="6" t="str">
        <f>IF(ISTEXT(Screener_1!U237),  IF(ISBLANK(Screener_1!V237), "Missing", Screener_1!V237),"")</f>
        <v/>
      </c>
      <c r="AB236" s="6" t="str">
        <f>IF(Screener_1!U237 = "Y",  IF(ISBLANK(Screener_1!V237), "Missing", Screener_1!V237),"")</f>
        <v/>
      </c>
      <c r="AC236" s="6" t="str">
        <f xml:space="preserve"> IF((Screener_1!U237 = "Y"),   IF(ISBLANK(Screener_1!W237),"Missing",Screener_1!W237), "")</f>
        <v/>
      </c>
      <c r="AF236" s="6"/>
      <c r="AG236" s="6"/>
    </row>
    <row r="237" spans="1:33" x14ac:dyDescent="0.25">
      <c r="A237" s="125" t="str">
        <f>IF(ISNUMBER(Screener_1!A238), Screener_1!A238, "")</f>
        <v/>
      </c>
      <c r="B237" t="str">
        <f>IF(ISTEXT(Screener_1!C238), Screener_1!C238, "")</f>
        <v/>
      </c>
      <c r="F237" t="str">
        <f>IF(ISNUMBER(Screener_1!D238), Screener_1!D238, "")</f>
        <v/>
      </c>
      <c r="G237" t="str">
        <f>IF(ISNUMBER(Screener_1!E238),    Screener_1!E238, "")</f>
        <v/>
      </c>
      <c r="H237" t="str">
        <f>IF(ISNUMBER(Screener_1!F238),    Screener_1!F238, "")</f>
        <v/>
      </c>
      <c r="I237" t="str">
        <f>IF(ISNUMBER(Screener_1!G238),    Screener_1!G238, "")</f>
        <v/>
      </c>
      <c r="J237" t="str">
        <f>IF(ISNUMBER(Screener_1!H238),    Screener_1!H238, "")</f>
        <v/>
      </c>
      <c r="K237" t="str">
        <f t="shared" si="17"/>
        <v/>
      </c>
      <c r="L237" t="str">
        <f t="shared" si="18"/>
        <v/>
      </c>
      <c r="M237" s="45" t="str">
        <f>Screener_1!I238</f>
        <v/>
      </c>
      <c r="N237" t="str">
        <f>IF(Screener_1!J238="Y",1,IF(Screener_1!J238="N",0,""))</f>
        <v/>
      </c>
      <c r="O237" t="str">
        <f>IF(Screener_1!K238="Y",1,IF(Screener_1!K238="N",0,""))</f>
        <v/>
      </c>
      <c r="P237" t="str">
        <f>IF(Screener_1!L238="Y",1,IF(Screener_1!L238="N",0,""))</f>
        <v/>
      </c>
      <c r="Q237" t="str">
        <f>IF(Screener_1!M238="Y",1,IF(Screener_1!M238="N",0,""))</f>
        <v/>
      </c>
      <c r="R237" t="str">
        <f>IF(Screener_1!N238="Y",1,IF(Screener_1!N238="N",0,""))</f>
        <v/>
      </c>
      <c r="S237" t="str">
        <f>IF(Screener_1!O238="Y",1,IF(Screener_1!O238="N",0,""))</f>
        <v/>
      </c>
      <c r="T237">
        <f t="shared" si="16"/>
        <v>0</v>
      </c>
      <c r="U237" t="str">
        <f t="shared" si="19"/>
        <v/>
      </c>
      <c r="V237" t="str">
        <f t="shared" si="20"/>
        <v/>
      </c>
      <c r="W237" t="str">
        <f>Screener_1!R238</f>
        <v/>
      </c>
      <c r="X237" s="6" t="str">
        <f>IF(ISNUMBER(Screener_1!$P238),IF(ISBLANK(Screener_1!S238),"Missing",Screener_1!S238), "")</f>
        <v/>
      </c>
      <c r="Y237" s="6" t="str">
        <f>IF(ISNUMBER(Screener_1!$P238),IF(ISBLANK(Screener_1!T238),"Missing",Screener_1!T238), "")</f>
        <v/>
      </c>
      <c r="Z237" s="6" t="str">
        <f>IF(ISNUMBER(Screener_1!$P238),IF(ISBLANK(Screener_1!U238),"Missing",Screener_1!U238), "")</f>
        <v/>
      </c>
      <c r="AA237" s="6" t="str">
        <f>IF(ISTEXT(Screener_1!U238),  IF(ISBLANK(Screener_1!V238), "Missing", Screener_1!V238),"")</f>
        <v/>
      </c>
      <c r="AB237" s="6" t="str">
        <f>IF(Screener_1!U238 = "Y",  IF(ISBLANK(Screener_1!V238), "Missing", Screener_1!V238),"")</f>
        <v/>
      </c>
      <c r="AC237" s="6" t="str">
        <f xml:space="preserve"> IF((Screener_1!U238 = "Y"),   IF(ISBLANK(Screener_1!W238),"Missing",Screener_1!W238), "")</f>
        <v/>
      </c>
      <c r="AF237" s="6"/>
      <c r="AG237" s="6"/>
    </row>
    <row r="238" spans="1:33" x14ac:dyDescent="0.25">
      <c r="A238" s="125" t="str">
        <f>IF(ISNUMBER(Screener_1!A239), Screener_1!A239, "")</f>
        <v/>
      </c>
      <c r="B238" t="str">
        <f>IF(ISTEXT(Screener_1!C239), Screener_1!C239, "")</f>
        <v/>
      </c>
      <c r="F238" t="str">
        <f>IF(ISNUMBER(Screener_1!D239), Screener_1!D239, "")</f>
        <v/>
      </c>
      <c r="G238" t="str">
        <f>IF(ISNUMBER(Screener_1!E239),    Screener_1!E239, "")</f>
        <v/>
      </c>
      <c r="H238" t="str">
        <f>IF(ISNUMBER(Screener_1!F239),    Screener_1!F239, "")</f>
        <v/>
      </c>
      <c r="I238" t="str">
        <f>IF(ISNUMBER(Screener_1!G239),    Screener_1!G239, "")</f>
        <v/>
      </c>
      <c r="J238" t="str">
        <f>IF(ISNUMBER(Screener_1!H239),    Screener_1!H239, "")</f>
        <v/>
      </c>
      <c r="K238" t="str">
        <f t="shared" si="17"/>
        <v/>
      </c>
      <c r="L238" t="str">
        <f t="shared" si="18"/>
        <v/>
      </c>
      <c r="M238" s="45" t="str">
        <f>Screener_1!I239</f>
        <v/>
      </c>
      <c r="N238" t="str">
        <f>IF(Screener_1!J239="Y",1,IF(Screener_1!J239="N",0,""))</f>
        <v/>
      </c>
      <c r="O238" t="str">
        <f>IF(Screener_1!K239="Y",1,IF(Screener_1!K239="N",0,""))</f>
        <v/>
      </c>
      <c r="P238" t="str">
        <f>IF(Screener_1!L239="Y",1,IF(Screener_1!L239="N",0,""))</f>
        <v/>
      </c>
      <c r="Q238" t="str">
        <f>IF(Screener_1!M239="Y",1,IF(Screener_1!M239="N",0,""))</f>
        <v/>
      </c>
      <c r="R238" t="str">
        <f>IF(Screener_1!N239="Y",1,IF(Screener_1!N239="N",0,""))</f>
        <v/>
      </c>
      <c r="S238" t="str">
        <f>IF(Screener_1!O239="Y",1,IF(Screener_1!O239="N",0,""))</f>
        <v/>
      </c>
      <c r="T238">
        <f t="shared" si="16"/>
        <v>0</v>
      </c>
      <c r="U238" t="str">
        <f t="shared" si="19"/>
        <v/>
      </c>
      <c r="V238" t="str">
        <f t="shared" si="20"/>
        <v/>
      </c>
      <c r="W238" t="str">
        <f>Screener_1!R239</f>
        <v/>
      </c>
      <c r="X238" s="6" t="str">
        <f>IF(ISNUMBER(Screener_1!$P239),IF(ISBLANK(Screener_1!S239),"Missing",Screener_1!S239), "")</f>
        <v/>
      </c>
      <c r="Y238" s="6" t="str">
        <f>IF(ISNUMBER(Screener_1!$P239),IF(ISBLANK(Screener_1!T239),"Missing",Screener_1!T239), "")</f>
        <v/>
      </c>
      <c r="Z238" s="6" t="str">
        <f>IF(ISNUMBER(Screener_1!$P239),IF(ISBLANK(Screener_1!U239),"Missing",Screener_1!U239), "")</f>
        <v/>
      </c>
      <c r="AA238" s="6" t="str">
        <f>IF(ISTEXT(Screener_1!U239),  IF(ISBLANK(Screener_1!V239), "Missing", Screener_1!V239),"")</f>
        <v/>
      </c>
      <c r="AB238" s="6" t="str">
        <f>IF(Screener_1!U239 = "Y",  IF(ISBLANK(Screener_1!V239), "Missing", Screener_1!V239),"")</f>
        <v/>
      </c>
      <c r="AC238" s="6" t="str">
        <f xml:space="preserve"> IF((Screener_1!U239 = "Y"),   IF(ISBLANK(Screener_1!W239),"Missing",Screener_1!W239), "")</f>
        <v/>
      </c>
      <c r="AF238" s="6"/>
      <c r="AG238" s="6"/>
    </row>
    <row r="239" spans="1:33" x14ac:dyDescent="0.25">
      <c r="A239" s="125" t="str">
        <f>IF(ISNUMBER(Screener_1!A240), Screener_1!A240, "")</f>
        <v/>
      </c>
      <c r="B239" t="str">
        <f>IF(ISTEXT(Screener_1!C240), Screener_1!C240, "")</f>
        <v/>
      </c>
      <c r="F239" t="str">
        <f>IF(ISNUMBER(Screener_1!D240), Screener_1!D240, "")</f>
        <v/>
      </c>
      <c r="G239" t="str">
        <f>IF(ISNUMBER(Screener_1!E240),    Screener_1!E240, "")</f>
        <v/>
      </c>
      <c r="H239" t="str">
        <f>IF(ISNUMBER(Screener_1!F240),    Screener_1!F240, "")</f>
        <v/>
      </c>
      <c r="I239" t="str">
        <f>IF(ISNUMBER(Screener_1!G240),    Screener_1!G240, "")</f>
        <v/>
      </c>
      <c r="J239" t="str">
        <f>IF(ISNUMBER(Screener_1!H240),    Screener_1!H240, "")</f>
        <v/>
      </c>
      <c r="K239" t="str">
        <f t="shared" si="17"/>
        <v/>
      </c>
      <c r="L239" t="str">
        <f t="shared" si="18"/>
        <v/>
      </c>
      <c r="M239" s="45" t="str">
        <f>Screener_1!I240</f>
        <v/>
      </c>
      <c r="N239" t="str">
        <f>IF(Screener_1!J240="Y",1,IF(Screener_1!J240="N",0,""))</f>
        <v/>
      </c>
      <c r="O239" t="str">
        <f>IF(Screener_1!K240="Y",1,IF(Screener_1!K240="N",0,""))</f>
        <v/>
      </c>
      <c r="P239" t="str">
        <f>IF(Screener_1!L240="Y",1,IF(Screener_1!L240="N",0,""))</f>
        <v/>
      </c>
      <c r="Q239" t="str">
        <f>IF(Screener_1!M240="Y",1,IF(Screener_1!M240="N",0,""))</f>
        <v/>
      </c>
      <c r="R239" t="str">
        <f>IF(Screener_1!N240="Y",1,IF(Screener_1!N240="N",0,""))</f>
        <v/>
      </c>
      <c r="S239" t="str">
        <f>IF(Screener_1!O240="Y",1,IF(Screener_1!O240="N",0,""))</f>
        <v/>
      </c>
      <c r="T239">
        <f t="shared" si="16"/>
        <v>0</v>
      </c>
      <c r="U239" t="str">
        <f t="shared" si="19"/>
        <v/>
      </c>
      <c r="V239" t="str">
        <f t="shared" si="20"/>
        <v/>
      </c>
      <c r="W239" t="str">
        <f>Screener_1!R240</f>
        <v/>
      </c>
      <c r="X239" s="6" t="str">
        <f>IF(ISNUMBER(Screener_1!$P240),IF(ISBLANK(Screener_1!S240),"Missing",Screener_1!S240), "")</f>
        <v/>
      </c>
      <c r="Y239" s="6" t="str">
        <f>IF(ISNUMBER(Screener_1!$P240),IF(ISBLANK(Screener_1!T240),"Missing",Screener_1!T240), "")</f>
        <v/>
      </c>
      <c r="Z239" s="6" t="str">
        <f>IF(ISNUMBER(Screener_1!$P240),IF(ISBLANK(Screener_1!U240),"Missing",Screener_1!U240), "")</f>
        <v/>
      </c>
      <c r="AA239" s="6" t="str">
        <f>IF(ISTEXT(Screener_1!U240),  IF(ISBLANK(Screener_1!V240), "Missing", Screener_1!V240),"")</f>
        <v/>
      </c>
      <c r="AB239" s="6" t="str">
        <f>IF(Screener_1!U240 = "Y",  IF(ISBLANK(Screener_1!V240), "Missing", Screener_1!V240),"")</f>
        <v/>
      </c>
      <c r="AC239" s="6" t="str">
        <f xml:space="preserve"> IF((Screener_1!U240 = "Y"),   IF(ISBLANK(Screener_1!W240),"Missing",Screener_1!W240), "")</f>
        <v/>
      </c>
      <c r="AF239" s="6"/>
      <c r="AG239" s="6"/>
    </row>
    <row r="240" spans="1:33" x14ac:dyDescent="0.25">
      <c r="A240" s="125" t="str">
        <f>IF(ISNUMBER(Screener_1!A241), Screener_1!A241, "")</f>
        <v/>
      </c>
      <c r="B240" t="str">
        <f>IF(ISTEXT(Screener_1!C241), Screener_1!C241, "")</f>
        <v/>
      </c>
      <c r="F240" t="str">
        <f>IF(ISNUMBER(Screener_1!D241), Screener_1!D241, "")</f>
        <v/>
      </c>
      <c r="G240" t="str">
        <f>IF(ISNUMBER(Screener_1!E241),    Screener_1!E241, "")</f>
        <v/>
      </c>
      <c r="H240" t="str">
        <f>IF(ISNUMBER(Screener_1!F241),    Screener_1!F241, "")</f>
        <v/>
      </c>
      <c r="I240" t="str">
        <f>IF(ISNUMBER(Screener_1!G241),    Screener_1!G241, "")</f>
        <v/>
      </c>
      <c r="J240" t="str">
        <f>IF(ISNUMBER(Screener_1!H241),    Screener_1!H241, "")</f>
        <v/>
      </c>
      <c r="K240" t="str">
        <f t="shared" si="17"/>
        <v/>
      </c>
      <c r="L240" t="str">
        <f t="shared" si="18"/>
        <v/>
      </c>
      <c r="M240" s="45" t="str">
        <f>Screener_1!I241</f>
        <v/>
      </c>
      <c r="N240" t="str">
        <f>IF(Screener_1!J241="Y",1,IF(Screener_1!J241="N",0,""))</f>
        <v/>
      </c>
      <c r="O240" t="str">
        <f>IF(Screener_1!K241="Y",1,IF(Screener_1!K241="N",0,""))</f>
        <v/>
      </c>
      <c r="P240" t="str">
        <f>IF(Screener_1!L241="Y",1,IF(Screener_1!L241="N",0,""))</f>
        <v/>
      </c>
      <c r="Q240" t="str">
        <f>IF(Screener_1!M241="Y",1,IF(Screener_1!M241="N",0,""))</f>
        <v/>
      </c>
      <c r="R240" t="str">
        <f>IF(Screener_1!N241="Y",1,IF(Screener_1!N241="N",0,""))</f>
        <v/>
      </c>
      <c r="S240" t="str">
        <f>IF(Screener_1!O241="Y",1,IF(Screener_1!O241="N",0,""))</f>
        <v/>
      </c>
      <c r="T240">
        <f t="shared" si="16"/>
        <v>0</v>
      </c>
      <c r="U240" t="str">
        <f t="shared" si="19"/>
        <v/>
      </c>
      <c r="V240" t="str">
        <f t="shared" si="20"/>
        <v/>
      </c>
      <c r="W240" t="str">
        <f>Screener_1!R241</f>
        <v/>
      </c>
      <c r="X240" s="6" t="str">
        <f>IF(ISNUMBER(Screener_1!$P241),IF(ISBLANK(Screener_1!S241),"Missing",Screener_1!S241), "")</f>
        <v/>
      </c>
      <c r="Y240" s="6" t="str">
        <f>IF(ISNUMBER(Screener_1!$P241),IF(ISBLANK(Screener_1!T241),"Missing",Screener_1!T241), "")</f>
        <v/>
      </c>
      <c r="Z240" s="6" t="str">
        <f>IF(ISNUMBER(Screener_1!$P241),IF(ISBLANK(Screener_1!U241),"Missing",Screener_1!U241), "")</f>
        <v/>
      </c>
      <c r="AA240" s="6" t="str">
        <f>IF(ISTEXT(Screener_1!U241),  IF(ISBLANK(Screener_1!V241), "Missing", Screener_1!V241),"")</f>
        <v/>
      </c>
      <c r="AB240" s="6" t="str">
        <f>IF(Screener_1!U241 = "Y",  IF(ISBLANK(Screener_1!V241), "Missing", Screener_1!V241),"")</f>
        <v/>
      </c>
      <c r="AC240" s="6" t="str">
        <f xml:space="preserve"> IF((Screener_1!U241 = "Y"),   IF(ISBLANK(Screener_1!W241),"Missing",Screener_1!W241), "")</f>
        <v/>
      </c>
      <c r="AF240" s="6"/>
      <c r="AG240" s="6"/>
    </row>
    <row r="241" spans="1:33" x14ac:dyDescent="0.25">
      <c r="A241" s="125" t="str">
        <f>IF(ISNUMBER(Screener_1!A242), Screener_1!A242, "")</f>
        <v/>
      </c>
      <c r="B241" t="str">
        <f>IF(ISTEXT(Screener_1!C242), Screener_1!C242, "")</f>
        <v/>
      </c>
      <c r="F241" t="str">
        <f>IF(ISNUMBER(Screener_1!D242), Screener_1!D242, "")</f>
        <v/>
      </c>
      <c r="G241" t="str">
        <f>IF(ISNUMBER(Screener_1!E242),    Screener_1!E242, "")</f>
        <v/>
      </c>
      <c r="H241" t="str">
        <f>IF(ISNUMBER(Screener_1!F242),    Screener_1!F242, "")</f>
        <v/>
      </c>
      <c r="I241" t="str">
        <f>IF(ISNUMBER(Screener_1!G242),    Screener_1!G242, "")</f>
        <v/>
      </c>
      <c r="J241" t="str">
        <f>IF(ISNUMBER(Screener_1!H242),    Screener_1!H242, "")</f>
        <v/>
      </c>
      <c r="K241" t="str">
        <f t="shared" si="17"/>
        <v/>
      </c>
      <c r="L241" t="str">
        <f t="shared" si="18"/>
        <v/>
      </c>
      <c r="M241" s="45" t="str">
        <f>Screener_1!I242</f>
        <v/>
      </c>
      <c r="N241" t="str">
        <f>IF(Screener_1!J242="Y",1,IF(Screener_1!J242="N",0,""))</f>
        <v/>
      </c>
      <c r="O241" t="str">
        <f>IF(Screener_1!K242="Y",1,IF(Screener_1!K242="N",0,""))</f>
        <v/>
      </c>
      <c r="P241" t="str">
        <f>IF(Screener_1!L242="Y",1,IF(Screener_1!L242="N",0,""))</f>
        <v/>
      </c>
      <c r="Q241" t="str">
        <f>IF(Screener_1!M242="Y",1,IF(Screener_1!M242="N",0,""))</f>
        <v/>
      </c>
      <c r="R241" t="str">
        <f>IF(Screener_1!N242="Y",1,IF(Screener_1!N242="N",0,""))</f>
        <v/>
      </c>
      <c r="S241" t="str">
        <f>IF(Screener_1!O242="Y",1,IF(Screener_1!O242="N",0,""))</f>
        <v/>
      </c>
      <c r="T241">
        <f t="shared" si="16"/>
        <v>0</v>
      </c>
      <c r="U241" t="str">
        <f t="shared" si="19"/>
        <v/>
      </c>
      <c r="V241" t="str">
        <f t="shared" si="20"/>
        <v/>
      </c>
      <c r="W241" t="str">
        <f>Screener_1!R242</f>
        <v/>
      </c>
      <c r="X241" s="6" t="str">
        <f>IF(ISNUMBER(Screener_1!$P242),IF(ISBLANK(Screener_1!S242),"Missing",Screener_1!S242), "")</f>
        <v/>
      </c>
      <c r="Y241" s="6" t="str">
        <f>IF(ISNUMBER(Screener_1!$P242),IF(ISBLANK(Screener_1!T242),"Missing",Screener_1!T242), "")</f>
        <v/>
      </c>
      <c r="Z241" s="6" t="str">
        <f>IF(ISNUMBER(Screener_1!$P242),IF(ISBLANK(Screener_1!U242),"Missing",Screener_1!U242), "")</f>
        <v/>
      </c>
      <c r="AA241" s="6" t="str">
        <f>IF(ISTEXT(Screener_1!U242),  IF(ISBLANK(Screener_1!V242), "Missing", Screener_1!V242),"")</f>
        <v/>
      </c>
      <c r="AB241" s="6" t="str">
        <f>IF(Screener_1!U242 = "Y",  IF(ISBLANK(Screener_1!V242), "Missing", Screener_1!V242),"")</f>
        <v/>
      </c>
      <c r="AC241" s="6" t="str">
        <f xml:space="preserve"> IF((Screener_1!U242 = "Y"),   IF(ISBLANK(Screener_1!W242),"Missing",Screener_1!W242), "")</f>
        <v/>
      </c>
      <c r="AF241" s="6"/>
      <c r="AG241" s="6"/>
    </row>
    <row r="242" spans="1:33" x14ac:dyDescent="0.25">
      <c r="A242" s="125" t="str">
        <f>IF(ISNUMBER(Screener_1!A243), Screener_1!A243, "")</f>
        <v/>
      </c>
      <c r="B242" t="str">
        <f>IF(ISTEXT(Screener_1!C243), Screener_1!C243, "")</f>
        <v/>
      </c>
      <c r="F242" t="str">
        <f>IF(ISNUMBER(Screener_1!D243), Screener_1!D243, "")</f>
        <v/>
      </c>
      <c r="G242" t="str">
        <f>IF(ISNUMBER(Screener_1!E243),    Screener_1!E243, "")</f>
        <v/>
      </c>
      <c r="H242" t="str">
        <f>IF(ISNUMBER(Screener_1!F243),    Screener_1!F243, "")</f>
        <v/>
      </c>
      <c r="I242" t="str">
        <f>IF(ISNUMBER(Screener_1!G243),    Screener_1!G243, "")</f>
        <v/>
      </c>
      <c r="J242" t="str">
        <f>IF(ISNUMBER(Screener_1!H243),    Screener_1!H243, "")</f>
        <v/>
      </c>
      <c r="K242" t="str">
        <f t="shared" si="17"/>
        <v/>
      </c>
      <c r="L242" t="str">
        <f t="shared" si="18"/>
        <v/>
      </c>
      <c r="M242" s="45" t="str">
        <f>Screener_1!I243</f>
        <v/>
      </c>
      <c r="N242" t="str">
        <f>IF(Screener_1!J243="Y",1,IF(Screener_1!J243="N",0,""))</f>
        <v/>
      </c>
      <c r="O242" t="str">
        <f>IF(Screener_1!K243="Y",1,IF(Screener_1!K243="N",0,""))</f>
        <v/>
      </c>
      <c r="P242" t="str">
        <f>IF(Screener_1!L243="Y",1,IF(Screener_1!L243="N",0,""))</f>
        <v/>
      </c>
      <c r="Q242" t="str">
        <f>IF(Screener_1!M243="Y",1,IF(Screener_1!M243="N",0,""))</f>
        <v/>
      </c>
      <c r="R242" t="str">
        <f>IF(Screener_1!N243="Y",1,IF(Screener_1!N243="N",0,""))</f>
        <v/>
      </c>
      <c r="S242" t="str">
        <f>IF(Screener_1!O243="Y",1,IF(Screener_1!O243="N",0,""))</f>
        <v/>
      </c>
      <c r="T242">
        <f t="shared" si="16"/>
        <v>0</v>
      </c>
      <c r="U242" t="str">
        <f t="shared" si="19"/>
        <v/>
      </c>
      <c r="V242" t="str">
        <f t="shared" si="20"/>
        <v/>
      </c>
      <c r="W242" t="str">
        <f>Screener_1!R243</f>
        <v/>
      </c>
      <c r="X242" s="6" t="str">
        <f>IF(ISNUMBER(Screener_1!$P243),IF(ISBLANK(Screener_1!S243),"Missing",Screener_1!S243), "")</f>
        <v/>
      </c>
      <c r="Y242" s="6" t="str">
        <f>IF(ISNUMBER(Screener_1!$P243),IF(ISBLANK(Screener_1!T243),"Missing",Screener_1!T243), "")</f>
        <v/>
      </c>
      <c r="Z242" s="6" t="str">
        <f>IF(ISNUMBER(Screener_1!$P243),IF(ISBLANK(Screener_1!U243),"Missing",Screener_1!U243), "")</f>
        <v/>
      </c>
      <c r="AA242" s="6" t="str">
        <f>IF(ISTEXT(Screener_1!U243),  IF(ISBLANK(Screener_1!V243), "Missing", Screener_1!V243),"")</f>
        <v/>
      </c>
      <c r="AB242" s="6" t="str">
        <f>IF(Screener_1!U243 = "Y",  IF(ISBLANK(Screener_1!V243), "Missing", Screener_1!V243),"")</f>
        <v/>
      </c>
      <c r="AC242" s="6" t="str">
        <f xml:space="preserve"> IF((Screener_1!U243 = "Y"),   IF(ISBLANK(Screener_1!W243),"Missing",Screener_1!W243), "")</f>
        <v/>
      </c>
      <c r="AF242" s="6"/>
      <c r="AG242" s="6"/>
    </row>
    <row r="243" spans="1:33" x14ac:dyDescent="0.25">
      <c r="A243" s="125" t="str">
        <f>IF(ISNUMBER(Screener_1!A244), Screener_1!A244, "")</f>
        <v/>
      </c>
      <c r="B243" t="str">
        <f>IF(ISTEXT(Screener_1!C244), Screener_1!C244, "")</f>
        <v/>
      </c>
      <c r="F243" t="str">
        <f>IF(ISNUMBER(Screener_1!D244), Screener_1!D244, "")</f>
        <v/>
      </c>
      <c r="G243" t="str">
        <f>IF(ISNUMBER(Screener_1!E244),    Screener_1!E244, "")</f>
        <v/>
      </c>
      <c r="H243" t="str">
        <f>IF(ISNUMBER(Screener_1!F244),    Screener_1!F244, "")</f>
        <v/>
      </c>
      <c r="I243" t="str">
        <f>IF(ISNUMBER(Screener_1!G244),    Screener_1!G244, "")</f>
        <v/>
      </c>
      <c r="J243" t="str">
        <f>IF(ISNUMBER(Screener_1!H244),    Screener_1!H244, "")</f>
        <v/>
      </c>
      <c r="K243" t="str">
        <f t="shared" si="17"/>
        <v/>
      </c>
      <c r="L243" t="str">
        <f t="shared" si="18"/>
        <v/>
      </c>
      <c r="M243" s="45" t="str">
        <f>Screener_1!I244</f>
        <v/>
      </c>
      <c r="N243" t="str">
        <f>IF(Screener_1!J244="Y",1,IF(Screener_1!J244="N",0,""))</f>
        <v/>
      </c>
      <c r="O243" t="str">
        <f>IF(Screener_1!K244="Y",1,IF(Screener_1!K244="N",0,""))</f>
        <v/>
      </c>
      <c r="P243" t="str">
        <f>IF(Screener_1!L244="Y",1,IF(Screener_1!L244="N",0,""))</f>
        <v/>
      </c>
      <c r="Q243" t="str">
        <f>IF(Screener_1!M244="Y",1,IF(Screener_1!M244="N",0,""))</f>
        <v/>
      </c>
      <c r="R243" t="str">
        <f>IF(Screener_1!N244="Y",1,IF(Screener_1!N244="N",0,""))</f>
        <v/>
      </c>
      <c r="S243" t="str">
        <f>IF(Screener_1!O244="Y",1,IF(Screener_1!O244="N",0,""))</f>
        <v/>
      </c>
      <c r="T243">
        <f t="shared" si="16"/>
        <v>0</v>
      </c>
      <c r="U243" t="str">
        <f t="shared" si="19"/>
        <v/>
      </c>
      <c r="V243" t="str">
        <f t="shared" si="20"/>
        <v/>
      </c>
      <c r="W243" t="str">
        <f>Screener_1!R244</f>
        <v/>
      </c>
      <c r="X243" s="6" t="str">
        <f>IF(ISNUMBER(Screener_1!$P244),IF(ISBLANK(Screener_1!S244),"Missing",Screener_1!S244), "")</f>
        <v/>
      </c>
      <c r="Y243" s="6" t="str">
        <f>IF(ISNUMBER(Screener_1!$P244),IF(ISBLANK(Screener_1!T244),"Missing",Screener_1!T244), "")</f>
        <v/>
      </c>
      <c r="Z243" s="6" t="str">
        <f>IF(ISNUMBER(Screener_1!$P244),IF(ISBLANK(Screener_1!U244),"Missing",Screener_1!U244), "")</f>
        <v/>
      </c>
      <c r="AA243" s="6" t="str">
        <f>IF(ISTEXT(Screener_1!U244),  IF(ISBLANK(Screener_1!V244), "Missing", Screener_1!V244),"")</f>
        <v/>
      </c>
      <c r="AB243" s="6" t="str">
        <f>IF(Screener_1!U244 = "Y",  IF(ISBLANK(Screener_1!V244), "Missing", Screener_1!V244),"")</f>
        <v/>
      </c>
      <c r="AC243" s="6" t="str">
        <f xml:space="preserve"> IF((Screener_1!U244 = "Y"),   IF(ISBLANK(Screener_1!W244),"Missing",Screener_1!W244), "")</f>
        <v/>
      </c>
      <c r="AF243" s="6"/>
      <c r="AG243" s="6"/>
    </row>
    <row r="244" spans="1:33" x14ac:dyDescent="0.25">
      <c r="A244" s="125" t="str">
        <f>IF(ISNUMBER(Screener_1!A245), Screener_1!A245, "")</f>
        <v/>
      </c>
      <c r="B244" t="str">
        <f>IF(ISTEXT(Screener_1!C245), Screener_1!C245, "")</f>
        <v/>
      </c>
      <c r="F244" t="str">
        <f>IF(ISNUMBER(Screener_1!D245), Screener_1!D245, "")</f>
        <v/>
      </c>
      <c r="G244" t="str">
        <f>IF(ISNUMBER(Screener_1!E245),    Screener_1!E245, "")</f>
        <v/>
      </c>
      <c r="H244" t="str">
        <f>IF(ISNUMBER(Screener_1!F245),    Screener_1!F245, "")</f>
        <v/>
      </c>
      <c r="I244" t="str">
        <f>IF(ISNUMBER(Screener_1!G245),    Screener_1!G245, "")</f>
        <v/>
      </c>
      <c r="J244" t="str">
        <f>IF(ISNUMBER(Screener_1!H245),    Screener_1!H245, "")</f>
        <v/>
      </c>
      <c r="K244" t="str">
        <f t="shared" si="17"/>
        <v/>
      </c>
      <c r="L244" t="str">
        <f t="shared" si="18"/>
        <v/>
      </c>
      <c r="M244" s="45" t="str">
        <f>Screener_1!I245</f>
        <v/>
      </c>
      <c r="N244" t="str">
        <f>IF(Screener_1!J245="Y",1,IF(Screener_1!J245="N",0,""))</f>
        <v/>
      </c>
      <c r="O244" t="str">
        <f>IF(Screener_1!K245="Y",1,IF(Screener_1!K245="N",0,""))</f>
        <v/>
      </c>
      <c r="P244" t="str">
        <f>IF(Screener_1!L245="Y",1,IF(Screener_1!L245="N",0,""))</f>
        <v/>
      </c>
      <c r="Q244" t="str">
        <f>IF(Screener_1!M245="Y",1,IF(Screener_1!M245="N",0,""))</f>
        <v/>
      </c>
      <c r="R244" t="str">
        <f>IF(Screener_1!N245="Y",1,IF(Screener_1!N245="N",0,""))</f>
        <v/>
      </c>
      <c r="S244" t="str">
        <f>IF(Screener_1!O245="Y",1,IF(Screener_1!O245="N",0,""))</f>
        <v/>
      </c>
      <c r="T244">
        <f t="shared" si="16"/>
        <v>0</v>
      </c>
      <c r="U244" t="str">
        <f t="shared" si="19"/>
        <v/>
      </c>
      <c r="V244" t="str">
        <f t="shared" si="20"/>
        <v/>
      </c>
      <c r="W244" t="str">
        <f>Screener_1!R245</f>
        <v/>
      </c>
      <c r="X244" s="6" t="str">
        <f>IF(ISNUMBER(Screener_1!$P245),IF(ISBLANK(Screener_1!S245),"Missing",Screener_1!S245), "")</f>
        <v/>
      </c>
      <c r="Y244" s="6" t="str">
        <f>IF(ISNUMBER(Screener_1!$P245),IF(ISBLANK(Screener_1!T245),"Missing",Screener_1!T245), "")</f>
        <v/>
      </c>
      <c r="Z244" s="6" t="str">
        <f>IF(ISNUMBER(Screener_1!$P245),IF(ISBLANK(Screener_1!U245),"Missing",Screener_1!U245), "")</f>
        <v/>
      </c>
      <c r="AA244" s="6" t="str">
        <f>IF(ISTEXT(Screener_1!U245),  IF(ISBLANK(Screener_1!V245), "Missing", Screener_1!V245),"")</f>
        <v/>
      </c>
      <c r="AB244" s="6" t="str">
        <f>IF(Screener_1!U245 = "Y",  IF(ISBLANK(Screener_1!V245), "Missing", Screener_1!V245),"")</f>
        <v/>
      </c>
      <c r="AC244" s="6" t="str">
        <f xml:space="preserve"> IF((Screener_1!U245 = "Y"),   IF(ISBLANK(Screener_1!W245),"Missing",Screener_1!W245), "")</f>
        <v/>
      </c>
      <c r="AF244" s="6"/>
      <c r="AG244" s="6"/>
    </row>
    <row r="245" spans="1:33" x14ac:dyDescent="0.25">
      <c r="A245" s="125" t="str">
        <f>IF(ISNUMBER(Screener_1!A246), Screener_1!A246, "")</f>
        <v/>
      </c>
      <c r="B245" t="str">
        <f>IF(ISTEXT(Screener_1!C246), Screener_1!C246, "")</f>
        <v/>
      </c>
      <c r="F245" t="str">
        <f>IF(ISNUMBER(Screener_1!D246), Screener_1!D246, "")</f>
        <v/>
      </c>
      <c r="G245" t="str">
        <f>IF(ISNUMBER(Screener_1!E246),    Screener_1!E246, "")</f>
        <v/>
      </c>
      <c r="H245" t="str">
        <f>IF(ISNUMBER(Screener_1!F246),    Screener_1!F246, "")</f>
        <v/>
      </c>
      <c r="I245" t="str">
        <f>IF(ISNUMBER(Screener_1!G246),    Screener_1!G246, "")</f>
        <v/>
      </c>
      <c r="J245" t="str">
        <f>IF(ISNUMBER(Screener_1!H246),    Screener_1!H246, "")</f>
        <v/>
      </c>
      <c r="K245" t="str">
        <f t="shared" si="17"/>
        <v/>
      </c>
      <c r="L245" t="str">
        <f t="shared" si="18"/>
        <v/>
      </c>
      <c r="M245" s="45" t="str">
        <f>Screener_1!I246</f>
        <v/>
      </c>
      <c r="N245" t="str">
        <f>IF(Screener_1!J246="Y",1,IF(Screener_1!J246="N",0,""))</f>
        <v/>
      </c>
      <c r="O245" t="str">
        <f>IF(Screener_1!K246="Y",1,IF(Screener_1!K246="N",0,""))</f>
        <v/>
      </c>
      <c r="P245" t="str">
        <f>IF(Screener_1!L246="Y",1,IF(Screener_1!L246="N",0,""))</f>
        <v/>
      </c>
      <c r="Q245" t="str">
        <f>IF(Screener_1!M246="Y",1,IF(Screener_1!M246="N",0,""))</f>
        <v/>
      </c>
      <c r="R245" t="str">
        <f>IF(Screener_1!N246="Y",1,IF(Screener_1!N246="N",0,""))</f>
        <v/>
      </c>
      <c r="S245" t="str">
        <f>IF(Screener_1!O246="Y",1,IF(Screener_1!O246="N",0,""))</f>
        <v/>
      </c>
      <c r="T245">
        <f t="shared" si="16"/>
        <v>0</v>
      </c>
      <c r="U245" t="str">
        <f t="shared" si="19"/>
        <v/>
      </c>
      <c r="V245" t="str">
        <f t="shared" si="20"/>
        <v/>
      </c>
      <c r="W245" t="str">
        <f>Screener_1!R246</f>
        <v/>
      </c>
      <c r="X245" s="6" t="str">
        <f>IF(ISNUMBER(Screener_1!$P246),IF(ISBLANK(Screener_1!S246),"Missing",Screener_1!S246), "")</f>
        <v/>
      </c>
      <c r="Y245" s="6" t="str">
        <f>IF(ISNUMBER(Screener_1!$P246),IF(ISBLANK(Screener_1!T246),"Missing",Screener_1!T246), "")</f>
        <v/>
      </c>
      <c r="Z245" s="6" t="str">
        <f>IF(ISNUMBER(Screener_1!$P246),IF(ISBLANK(Screener_1!U246),"Missing",Screener_1!U246), "")</f>
        <v/>
      </c>
      <c r="AA245" s="6" t="str">
        <f>IF(ISTEXT(Screener_1!U246),  IF(ISBLANK(Screener_1!V246), "Missing", Screener_1!V246),"")</f>
        <v/>
      </c>
      <c r="AB245" s="6" t="str">
        <f>IF(Screener_1!U246 = "Y",  IF(ISBLANK(Screener_1!V246), "Missing", Screener_1!V246),"")</f>
        <v/>
      </c>
      <c r="AC245" s="6" t="str">
        <f xml:space="preserve"> IF((Screener_1!U246 = "Y"),   IF(ISBLANK(Screener_1!W246),"Missing",Screener_1!W246), "")</f>
        <v/>
      </c>
      <c r="AF245" s="6"/>
      <c r="AG245" s="6"/>
    </row>
    <row r="246" spans="1:33" x14ac:dyDescent="0.25">
      <c r="A246" s="125" t="str">
        <f>IF(ISNUMBER(Screener_1!A247), Screener_1!A247, "")</f>
        <v/>
      </c>
      <c r="B246" t="str">
        <f>IF(ISTEXT(Screener_1!C247), Screener_1!C247, "")</f>
        <v/>
      </c>
      <c r="F246" t="str">
        <f>IF(ISNUMBER(Screener_1!D247), Screener_1!D247, "")</f>
        <v/>
      </c>
      <c r="G246" t="str">
        <f>IF(ISNUMBER(Screener_1!E247),    Screener_1!E247, "")</f>
        <v/>
      </c>
      <c r="H246" t="str">
        <f>IF(ISNUMBER(Screener_1!F247),    Screener_1!F247, "")</f>
        <v/>
      </c>
      <c r="I246" t="str">
        <f>IF(ISNUMBER(Screener_1!G247),    Screener_1!G247, "")</f>
        <v/>
      </c>
      <c r="J246" t="str">
        <f>IF(ISNUMBER(Screener_1!H247),    Screener_1!H247, "")</f>
        <v/>
      </c>
      <c r="K246" t="str">
        <f t="shared" si="17"/>
        <v/>
      </c>
      <c r="L246" t="str">
        <f t="shared" si="18"/>
        <v/>
      </c>
      <c r="M246" s="45" t="str">
        <f>Screener_1!I247</f>
        <v/>
      </c>
      <c r="N246" t="str">
        <f>IF(Screener_1!J247="Y",1,IF(Screener_1!J247="N",0,""))</f>
        <v/>
      </c>
      <c r="O246" t="str">
        <f>IF(Screener_1!K247="Y",1,IF(Screener_1!K247="N",0,""))</f>
        <v/>
      </c>
      <c r="P246" t="str">
        <f>IF(Screener_1!L247="Y",1,IF(Screener_1!L247="N",0,""))</f>
        <v/>
      </c>
      <c r="Q246" t="str">
        <f>IF(Screener_1!M247="Y",1,IF(Screener_1!M247="N",0,""))</f>
        <v/>
      </c>
      <c r="R246" t="str">
        <f>IF(Screener_1!N247="Y",1,IF(Screener_1!N247="N",0,""))</f>
        <v/>
      </c>
      <c r="S246" t="str">
        <f>IF(Screener_1!O247="Y",1,IF(Screener_1!O247="N",0,""))</f>
        <v/>
      </c>
      <c r="T246">
        <f t="shared" si="16"/>
        <v>0</v>
      </c>
      <c r="U246" t="str">
        <f t="shared" si="19"/>
        <v/>
      </c>
      <c r="V246" t="str">
        <f t="shared" si="20"/>
        <v/>
      </c>
      <c r="W246" t="str">
        <f>Screener_1!R247</f>
        <v/>
      </c>
      <c r="X246" s="6" t="str">
        <f>IF(ISNUMBER(Screener_1!$P247),IF(ISBLANK(Screener_1!S247),"Missing",Screener_1!S247), "")</f>
        <v/>
      </c>
      <c r="Y246" s="6" t="str">
        <f>IF(ISNUMBER(Screener_1!$P247),IF(ISBLANK(Screener_1!T247),"Missing",Screener_1!T247), "")</f>
        <v/>
      </c>
      <c r="Z246" s="6" t="str">
        <f>IF(ISNUMBER(Screener_1!$P247),IF(ISBLANK(Screener_1!U247),"Missing",Screener_1!U247), "")</f>
        <v/>
      </c>
      <c r="AA246" s="6" t="str">
        <f>IF(ISTEXT(Screener_1!U247),  IF(ISBLANK(Screener_1!V247), "Missing", Screener_1!V247),"")</f>
        <v/>
      </c>
      <c r="AB246" s="6" t="str">
        <f>IF(Screener_1!U247 = "Y",  IF(ISBLANK(Screener_1!V247), "Missing", Screener_1!V247),"")</f>
        <v/>
      </c>
      <c r="AC246" s="6" t="str">
        <f xml:space="preserve"> IF((Screener_1!U247 = "Y"),   IF(ISBLANK(Screener_1!W247),"Missing",Screener_1!W247), "")</f>
        <v/>
      </c>
      <c r="AF246" s="6"/>
      <c r="AG246" s="6"/>
    </row>
    <row r="247" spans="1:33" x14ac:dyDescent="0.25">
      <c r="A247" s="125" t="str">
        <f>IF(ISNUMBER(Screener_1!A248), Screener_1!A248, "")</f>
        <v/>
      </c>
      <c r="B247" t="str">
        <f>IF(ISTEXT(Screener_1!C248), Screener_1!C248, "")</f>
        <v/>
      </c>
      <c r="F247" t="str">
        <f>IF(ISNUMBER(Screener_1!D248), Screener_1!D248, "")</f>
        <v/>
      </c>
      <c r="G247" t="str">
        <f>IF(ISNUMBER(Screener_1!E248),    Screener_1!E248, "")</f>
        <v/>
      </c>
      <c r="H247" t="str">
        <f>IF(ISNUMBER(Screener_1!F248),    Screener_1!F248, "")</f>
        <v/>
      </c>
      <c r="I247" t="str">
        <f>IF(ISNUMBER(Screener_1!G248),    Screener_1!G248, "")</f>
        <v/>
      </c>
      <c r="J247" t="str">
        <f>IF(ISNUMBER(Screener_1!H248),    Screener_1!H248, "")</f>
        <v/>
      </c>
      <c r="K247" t="str">
        <f t="shared" si="17"/>
        <v/>
      </c>
      <c r="L247" t="str">
        <f t="shared" si="18"/>
        <v/>
      </c>
      <c r="M247" s="45" t="str">
        <f>Screener_1!I248</f>
        <v/>
      </c>
      <c r="N247" t="str">
        <f>IF(Screener_1!J248="Y",1,IF(Screener_1!J248="N",0,""))</f>
        <v/>
      </c>
      <c r="O247" t="str">
        <f>IF(Screener_1!K248="Y",1,IF(Screener_1!K248="N",0,""))</f>
        <v/>
      </c>
      <c r="P247" t="str">
        <f>IF(Screener_1!L248="Y",1,IF(Screener_1!L248="N",0,""))</f>
        <v/>
      </c>
      <c r="Q247" t="str">
        <f>IF(Screener_1!M248="Y",1,IF(Screener_1!M248="N",0,""))</f>
        <v/>
      </c>
      <c r="R247" t="str">
        <f>IF(Screener_1!N248="Y",1,IF(Screener_1!N248="N",0,""))</f>
        <v/>
      </c>
      <c r="S247" t="str">
        <f>IF(Screener_1!O248="Y",1,IF(Screener_1!O248="N",0,""))</f>
        <v/>
      </c>
      <c r="T247">
        <f t="shared" si="16"/>
        <v>0</v>
      </c>
      <c r="U247" t="str">
        <f t="shared" si="19"/>
        <v/>
      </c>
      <c r="V247" t="str">
        <f t="shared" si="20"/>
        <v/>
      </c>
      <c r="W247" t="str">
        <f>Screener_1!R248</f>
        <v/>
      </c>
      <c r="X247" s="6" t="str">
        <f>IF(ISNUMBER(Screener_1!$P248),IF(ISBLANK(Screener_1!S248),"Missing",Screener_1!S248), "")</f>
        <v/>
      </c>
      <c r="Y247" s="6" t="str">
        <f>IF(ISNUMBER(Screener_1!$P248),IF(ISBLANK(Screener_1!T248),"Missing",Screener_1!T248), "")</f>
        <v/>
      </c>
      <c r="Z247" s="6" t="str">
        <f>IF(ISNUMBER(Screener_1!$P248),IF(ISBLANK(Screener_1!U248),"Missing",Screener_1!U248), "")</f>
        <v/>
      </c>
      <c r="AA247" s="6" t="str">
        <f>IF(ISTEXT(Screener_1!U248),  IF(ISBLANK(Screener_1!V248), "Missing", Screener_1!V248),"")</f>
        <v/>
      </c>
      <c r="AB247" s="6" t="str">
        <f>IF(Screener_1!U248 = "Y",  IF(ISBLANK(Screener_1!V248), "Missing", Screener_1!V248),"")</f>
        <v/>
      </c>
      <c r="AC247" s="6" t="str">
        <f xml:space="preserve"> IF((Screener_1!U248 = "Y"),   IF(ISBLANK(Screener_1!W248),"Missing",Screener_1!W248), "")</f>
        <v/>
      </c>
      <c r="AF247" s="6"/>
      <c r="AG247" s="6"/>
    </row>
    <row r="248" spans="1:33" x14ac:dyDescent="0.25">
      <c r="A248" s="125" t="str">
        <f>IF(ISNUMBER(Screener_1!A249), Screener_1!A249, "")</f>
        <v/>
      </c>
      <c r="B248" t="str">
        <f>IF(ISTEXT(Screener_1!C249), Screener_1!C249, "")</f>
        <v/>
      </c>
      <c r="F248" t="str">
        <f>IF(ISNUMBER(Screener_1!D249), Screener_1!D249, "")</f>
        <v/>
      </c>
      <c r="G248" t="str">
        <f>IF(ISNUMBER(Screener_1!E249),    Screener_1!E249, "")</f>
        <v/>
      </c>
      <c r="H248" t="str">
        <f>IF(ISNUMBER(Screener_1!F249),    Screener_1!F249, "")</f>
        <v/>
      </c>
      <c r="I248" t="str">
        <f>IF(ISNUMBER(Screener_1!G249),    Screener_1!G249, "")</f>
        <v/>
      </c>
      <c r="J248" t="str">
        <f>IF(ISNUMBER(Screener_1!H249),    Screener_1!H249, "")</f>
        <v/>
      </c>
      <c r="K248" t="str">
        <f t="shared" si="17"/>
        <v/>
      </c>
      <c r="L248" t="str">
        <f t="shared" si="18"/>
        <v/>
      </c>
      <c r="M248" s="45" t="str">
        <f>Screener_1!I249</f>
        <v/>
      </c>
      <c r="N248" t="str">
        <f>IF(Screener_1!J249="Y",1,IF(Screener_1!J249="N",0,""))</f>
        <v/>
      </c>
      <c r="O248" t="str">
        <f>IF(Screener_1!K249="Y",1,IF(Screener_1!K249="N",0,""))</f>
        <v/>
      </c>
      <c r="P248" t="str">
        <f>IF(Screener_1!L249="Y",1,IF(Screener_1!L249="N",0,""))</f>
        <v/>
      </c>
      <c r="Q248" t="str">
        <f>IF(Screener_1!M249="Y",1,IF(Screener_1!M249="N",0,""))</f>
        <v/>
      </c>
      <c r="R248" t="str">
        <f>IF(Screener_1!N249="Y",1,IF(Screener_1!N249="N",0,""))</f>
        <v/>
      </c>
      <c r="S248" t="str">
        <f>IF(Screener_1!O249="Y",1,IF(Screener_1!O249="N",0,""))</f>
        <v/>
      </c>
      <c r="T248">
        <f t="shared" si="16"/>
        <v>0</v>
      </c>
      <c r="U248" t="str">
        <f t="shared" si="19"/>
        <v/>
      </c>
      <c r="V248" t="str">
        <f t="shared" si="20"/>
        <v/>
      </c>
      <c r="W248" t="str">
        <f>Screener_1!R249</f>
        <v/>
      </c>
      <c r="X248" s="6" t="str">
        <f>IF(ISNUMBER(Screener_1!$P249),IF(ISBLANK(Screener_1!S249),"Missing",Screener_1!S249), "")</f>
        <v/>
      </c>
      <c r="Y248" s="6" t="str">
        <f>IF(ISNUMBER(Screener_1!$P249),IF(ISBLANK(Screener_1!T249),"Missing",Screener_1!T249), "")</f>
        <v/>
      </c>
      <c r="Z248" s="6" t="str">
        <f>IF(ISNUMBER(Screener_1!$P249),IF(ISBLANK(Screener_1!U249),"Missing",Screener_1!U249), "")</f>
        <v/>
      </c>
      <c r="AA248" s="6" t="str">
        <f>IF(ISTEXT(Screener_1!U249),  IF(ISBLANK(Screener_1!V249), "Missing", Screener_1!V249),"")</f>
        <v/>
      </c>
      <c r="AB248" s="6" t="str">
        <f>IF(Screener_1!U249 = "Y",  IF(ISBLANK(Screener_1!V249), "Missing", Screener_1!V249),"")</f>
        <v/>
      </c>
      <c r="AC248" s="6" t="str">
        <f xml:space="preserve"> IF((Screener_1!U249 = "Y"),   IF(ISBLANK(Screener_1!W249),"Missing",Screener_1!W249), "")</f>
        <v/>
      </c>
      <c r="AF248" s="6"/>
      <c r="AG248" s="6"/>
    </row>
    <row r="249" spans="1:33" x14ac:dyDescent="0.25">
      <c r="A249" s="125" t="str">
        <f>IF(ISNUMBER(Screener_1!A250), Screener_1!A250, "")</f>
        <v/>
      </c>
      <c r="B249" t="str">
        <f>IF(ISTEXT(Screener_1!C250), Screener_1!C250, "")</f>
        <v/>
      </c>
      <c r="F249" t="str">
        <f>IF(ISNUMBER(Screener_1!D250), Screener_1!D250, "")</f>
        <v/>
      </c>
      <c r="G249" t="str">
        <f>IF(ISNUMBER(Screener_1!E250),    Screener_1!E250, "")</f>
        <v/>
      </c>
      <c r="H249" t="str">
        <f>IF(ISNUMBER(Screener_1!F250),    Screener_1!F250, "")</f>
        <v/>
      </c>
      <c r="I249" t="str">
        <f>IF(ISNUMBER(Screener_1!G250),    Screener_1!G250, "")</f>
        <v/>
      </c>
      <c r="J249" t="str">
        <f>IF(ISNUMBER(Screener_1!H250),    Screener_1!H250, "")</f>
        <v/>
      </c>
      <c r="K249" t="str">
        <f t="shared" si="17"/>
        <v/>
      </c>
      <c r="L249" t="str">
        <f t="shared" si="18"/>
        <v/>
      </c>
      <c r="M249" s="45" t="str">
        <f>Screener_1!I250</f>
        <v/>
      </c>
      <c r="N249" t="str">
        <f>IF(Screener_1!J250="Y",1,IF(Screener_1!J250="N",0,""))</f>
        <v/>
      </c>
      <c r="O249" t="str">
        <f>IF(Screener_1!K250="Y",1,IF(Screener_1!K250="N",0,""))</f>
        <v/>
      </c>
      <c r="P249" t="str">
        <f>IF(Screener_1!L250="Y",1,IF(Screener_1!L250="N",0,""))</f>
        <v/>
      </c>
      <c r="Q249" t="str">
        <f>IF(Screener_1!M250="Y",1,IF(Screener_1!M250="N",0,""))</f>
        <v/>
      </c>
      <c r="R249" t="str">
        <f>IF(Screener_1!N250="Y",1,IF(Screener_1!N250="N",0,""))</f>
        <v/>
      </c>
      <c r="S249" t="str">
        <f>IF(Screener_1!O250="Y",1,IF(Screener_1!O250="N",0,""))</f>
        <v/>
      </c>
      <c r="T249">
        <f t="shared" si="16"/>
        <v>0</v>
      </c>
      <c r="U249" t="str">
        <f t="shared" si="19"/>
        <v/>
      </c>
      <c r="V249" t="str">
        <f t="shared" si="20"/>
        <v/>
      </c>
      <c r="W249" t="str">
        <f>Screener_1!R250</f>
        <v/>
      </c>
      <c r="X249" s="6" t="str">
        <f>IF(ISNUMBER(Screener_1!$P250),IF(ISBLANK(Screener_1!S250),"Missing",Screener_1!S250), "")</f>
        <v/>
      </c>
      <c r="Y249" s="6" t="str">
        <f>IF(ISNUMBER(Screener_1!$P250),IF(ISBLANK(Screener_1!T250),"Missing",Screener_1!T250), "")</f>
        <v/>
      </c>
      <c r="Z249" s="6" t="str">
        <f>IF(ISNUMBER(Screener_1!$P250),IF(ISBLANK(Screener_1!U250),"Missing",Screener_1!U250), "")</f>
        <v/>
      </c>
      <c r="AA249" s="6" t="str">
        <f>IF(ISTEXT(Screener_1!U250),  IF(ISBLANK(Screener_1!V250), "Missing", Screener_1!V250),"")</f>
        <v/>
      </c>
      <c r="AB249" s="6" t="str">
        <f>IF(Screener_1!U250 = "Y",  IF(ISBLANK(Screener_1!V250), "Missing", Screener_1!V250),"")</f>
        <v/>
      </c>
      <c r="AC249" s="6" t="str">
        <f xml:space="preserve"> IF((Screener_1!U250 = "Y"),   IF(ISBLANK(Screener_1!W250),"Missing",Screener_1!W250), "")</f>
        <v/>
      </c>
      <c r="AF249" s="6"/>
      <c r="AG249" s="6"/>
    </row>
    <row r="250" spans="1:33" x14ac:dyDescent="0.25">
      <c r="A250" s="125" t="str">
        <f>IF(ISNUMBER(Screener_1!A251), Screener_1!A251, "")</f>
        <v/>
      </c>
      <c r="B250" t="str">
        <f>IF(ISTEXT(Screener_1!C251), Screener_1!C251, "")</f>
        <v/>
      </c>
      <c r="F250" t="str">
        <f>IF(ISNUMBER(Screener_1!D251), Screener_1!D251, "")</f>
        <v/>
      </c>
      <c r="G250" t="str">
        <f>IF(ISNUMBER(Screener_1!E251),    Screener_1!E251, "")</f>
        <v/>
      </c>
      <c r="H250" t="str">
        <f>IF(ISNUMBER(Screener_1!F251),    Screener_1!F251, "")</f>
        <v/>
      </c>
      <c r="I250" t="str">
        <f>IF(ISNUMBER(Screener_1!G251),    Screener_1!G251, "")</f>
        <v/>
      </c>
      <c r="J250" t="str">
        <f>IF(ISNUMBER(Screener_1!H251),    Screener_1!H251, "")</f>
        <v/>
      </c>
      <c r="K250" t="str">
        <f t="shared" si="17"/>
        <v/>
      </c>
      <c r="L250" t="str">
        <f t="shared" si="18"/>
        <v/>
      </c>
      <c r="M250" s="45" t="str">
        <f>Screener_1!I251</f>
        <v/>
      </c>
      <c r="N250" t="str">
        <f>IF(Screener_1!J251="Y",1,IF(Screener_1!J251="N",0,""))</f>
        <v/>
      </c>
      <c r="O250" t="str">
        <f>IF(Screener_1!K251="Y",1,IF(Screener_1!K251="N",0,""))</f>
        <v/>
      </c>
      <c r="P250" t="str">
        <f>IF(Screener_1!L251="Y",1,IF(Screener_1!L251="N",0,""))</f>
        <v/>
      </c>
      <c r="Q250" t="str">
        <f>IF(Screener_1!M251="Y",1,IF(Screener_1!M251="N",0,""))</f>
        <v/>
      </c>
      <c r="R250" t="str">
        <f>IF(Screener_1!N251="Y",1,IF(Screener_1!N251="N",0,""))</f>
        <v/>
      </c>
      <c r="S250" t="str">
        <f>IF(Screener_1!O251="Y",1,IF(Screener_1!O251="N",0,""))</f>
        <v/>
      </c>
      <c r="T250">
        <f t="shared" si="16"/>
        <v>0</v>
      </c>
      <c r="U250" t="str">
        <f t="shared" si="19"/>
        <v/>
      </c>
      <c r="V250" t="str">
        <f t="shared" si="20"/>
        <v/>
      </c>
      <c r="W250" t="str">
        <f>Screener_1!R251</f>
        <v/>
      </c>
      <c r="X250" s="6" t="str">
        <f>IF(ISNUMBER(Screener_1!$P251),IF(ISBLANK(Screener_1!S251),"Missing",Screener_1!S251), "")</f>
        <v/>
      </c>
      <c r="Y250" s="6" t="str">
        <f>IF(ISNUMBER(Screener_1!$P251),IF(ISBLANK(Screener_1!T251),"Missing",Screener_1!T251), "")</f>
        <v/>
      </c>
      <c r="Z250" s="6" t="str">
        <f>IF(ISNUMBER(Screener_1!$P251),IF(ISBLANK(Screener_1!U251),"Missing",Screener_1!U251), "")</f>
        <v/>
      </c>
      <c r="AA250" s="6" t="str">
        <f>IF(ISTEXT(Screener_1!U251),  IF(ISBLANK(Screener_1!V251), "Missing", Screener_1!V251),"")</f>
        <v/>
      </c>
      <c r="AB250" s="6" t="str">
        <f>IF(Screener_1!U251 = "Y",  IF(ISBLANK(Screener_1!V251), "Missing", Screener_1!V251),"")</f>
        <v/>
      </c>
      <c r="AC250" s="6" t="str">
        <f xml:space="preserve"> IF((Screener_1!U251 = "Y"),   IF(ISBLANK(Screener_1!W251),"Missing",Screener_1!W251), "")</f>
        <v/>
      </c>
      <c r="AF250" s="6"/>
      <c r="AG250" s="6"/>
    </row>
    <row r="251" spans="1:33" x14ac:dyDescent="0.25">
      <c r="A251" s="125" t="str">
        <f>IF(ISNUMBER(Screener_1!A252), Screener_1!A252, "")</f>
        <v/>
      </c>
      <c r="B251" t="str">
        <f>IF(ISTEXT(Screener_1!C252), Screener_1!C252, "")</f>
        <v/>
      </c>
      <c r="F251" t="str">
        <f>IF(ISNUMBER(Screener_1!D252), Screener_1!D252, "")</f>
        <v/>
      </c>
      <c r="G251" t="str">
        <f>IF(ISNUMBER(Screener_1!E252),    Screener_1!E252, "")</f>
        <v/>
      </c>
      <c r="H251" t="str">
        <f>IF(ISNUMBER(Screener_1!F252),    Screener_1!F252, "")</f>
        <v/>
      </c>
      <c r="I251" t="str">
        <f>IF(ISNUMBER(Screener_1!G252),    Screener_1!G252, "")</f>
        <v/>
      </c>
      <c r="J251" t="str">
        <f>IF(ISNUMBER(Screener_1!H252),    Screener_1!H252, "")</f>
        <v/>
      </c>
      <c r="K251" t="str">
        <f t="shared" si="17"/>
        <v/>
      </c>
      <c r="L251" t="str">
        <f t="shared" si="18"/>
        <v/>
      </c>
      <c r="M251" s="45" t="str">
        <f>Screener_1!I252</f>
        <v/>
      </c>
      <c r="N251" t="str">
        <f>IF(Screener_1!J252="Y",1,IF(Screener_1!J252="N",0,""))</f>
        <v/>
      </c>
      <c r="O251" t="str">
        <f>IF(Screener_1!K252="Y",1,IF(Screener_1!K252="N",0,""))</f>
        <v/>
      </c>
      <c r="P251" t="str">
        <f>IF(Screener_1!L252="Y",1,IF(Screener_1!L252="N",0,""))</f>
        <v/>
      </c>
      <c r="Q251" t="str">
        <f>IF(Screener_1!M252="Y",1,IF(Screener_1!M252="N",0,""))</f>
        <v/>
      </c>
      <c r="R251" t="str">
        <f>IF(Screener_1!N252="Y",1,IF(Screener_1!N252="N",0,""))</f>
        <v/>
      </c>
      <c r="S251" t="str">
        <f>IF(Screener_1!O252="Y",1,IF(Screener_1!O252="N",0,""))</f>
        <v/>
      </c>
      <c r="T251">
        <f t="shared" si="16"/>
        <v>0</v>
      </c>
      <c r="U251" t="str">
        <f t="shared" si="19"/>
        <v/>
      </c>
      <c r="V251" t="str">
        <f t="shared" si="20"/>
        <v/>
      </c>
      <c r="W251" t="str">
        <f>Screener_1!R252</f>
        <v/>
      </c>
      <c r="X251" s="6" t="str">
        <f>IF(ISNUMBER(Screener_1!$P252),IF(ISBLANK(Screener_1!S252),"Missing",Screener_1!S252), "")</f>
        <v/>
      </c>
      <c r="Y251" s="6" t="str">
        <f>IF(ISNUMBER(Screener_1!$P252),IF(ISBLANK(Screener_1!T252),"Missing",Screener_1!T252), "")</f>
        <v/>
      </c>
      <c r="Z251" s="6" t="str">
        <f>IF(ISNUMBER(Screener_1!$P252),IF(ISBLANK(Screener_1!U252),"Missing",Screener_1!U252), "")</f>
        <v/>
      </c>
      <c r="AA251" s="6" t="str">
        <f>IF(ISTEXT(Screener_1!U252),  IF(ISBLANK(Screener_1!V252), "Missing", Screener_1!V252),"")</f>
        <v/>
      </c>
      <c r="AB251" s="6" t="str">
        <f>IF(Screener_1!U252 = "Y",  IF(ISBLANK(Screener_1!V252), "Missing", Screener_1!V252),"")</f>
        <v/>
      </c>
      <c r="AC251" s="6" t="str">
        <f xml:space="preserve"> IF((Screener_1!U252 = "Y"),   IF(ISBLANK(Screener_1!W252),"Missing",Screener_1!W252), "")</f>
        <v/>
      </c>
      <c r="AF251" s="6"/>
      <c r="AG251" s="6"/>
    </row>
    <row r="252" spans="1:33" x14ac:dyDescent="0.25">
      <c r="A252" s="125" t="str">
        <f>IF(ISNUMBER(Screener_1!A253), Screener_1!A253, "")</f>
        <v/>
      </c>
      <c r="B252" t="str">
        <f>IF(ISTEXT(Screener_1!C253), Screener_1!C253, "")</f>
        <v/>
      </c>
      <c r="F252" t="str">
        <f>IF(ISNUMBER(Screener_1!D253), Screener_1!D253, "")</f>
        <v/>
      </c>
      <c r="G252" t="str">
        <f>IF(ISNUMBER(Screener_1!E253),    Screener_1!E253, "")</f>
        <v/>
      </c>
      <c r="H252" t="str">
        <f>IF(ISNUMBER(Screener_1!F253),    Screener_1!F253, "")</f>
        <v/>
      </c>
      <c r="I252" t="str">
        <f>IF(ISNUMBER(Screener_1!G253),    Screener_1!G253, "")</f>
        <v/>
      </c>
      <c r="J252" t="str">
        <f>IF(ISNUMBER(Screener_1!H253),    Screener_1!H253, "")</f>
        <v/>
      </c>
      <c r="K252" t="str">
        <f t="shared" si="17"/>
        <v/>
      </c>
      <c r="L252" t="str">
        <f t="shared" si="18"/>
        <v/>
      </c>
      <c r="M252" s="45" t="str">
        <f>Screener_1!I253</f>
        <v/>
      </c>
      <c r="N252" t="str">
        <f>IF(Screener_1!J253="Y",1,IF(Screener_1!J253="N",0,""))</f>
        <v/>
      </c>
      <c r="O252" t="str">
        <f>IF(Screener_1!K253="Y",1,IF(Screener_1!K253="N",0,""))</f>
        <v/>
      </c>
      <c r="P252" t="str">
        <f>IF(Screener_1!L253="Y",1,IF(Screener_1!L253="N",0,""))</f>
        <v/>
      </c>
      <c r="Q252" t="str">
        <f>IF(Screener_1!M253="Y",1,IF(Screener_1!M253="N",0,""))</f>
        <v/>
      </c>
      <c r="R252" t="str">
        <f>IF(Screener_1!N253="Y",1,IF(Screener_1!N253="N",0,""))</f>
        <v/>
      </c>
      <c r="S252" t="str">
        <f>IF(Screener_1!O253="Y",1,IF(Screener_1!O253="N",0,""))</f>
        <v/>
      </c>
      <c r="T252">
        <f t="shared" si="16"/>
        <v>0</v>
      </c>
      <c r="U252" t="str">
        <f t="shared" si="19"/>
        <v/>
      </c>
      <c r="V252" t="str">
        <f t="shared" si="20"/>
        <v/>
      </c>
      <c r="W252" t="str">
        <f>Screener_1!R253</f>
        <v/>
      </c>
      <c r="X252" s="6" t="str">
        <f>IF(ISNUMBER(Screener_1!$P253),IF(ISBLANK(Screener_1!S253),"Missing",Screener_1!S253), "")</f>
        <v/>
      </c>
      <c r="Y252" s="6" t="str">
        <f>IF(ISNUMBER(Screener_1!$P253),IF(ISBLANK(Screener_1!T253),"Missing",Screener_1!T253), "")</f>
        <v/>
      </c>
      <c r="Z252" s="6" t="str">
        <f>IF(ISNUMBER(Screener_1!$P253),IF(ISBLANK(Screener_1!U253),"Missing",Screener_1!U253), "")</f>
        <v/>
      </c>
      <c r="AA252" s="6" t="str">
        <f>IF(ISTEXT(Screener_1!U253),  IF(ISBLANK(Screener_1!V253), "Missing", Screener_1!V253),"")</f>
        <v/>
      </c>
      <c r="AB252" s="6" t="str">
        <f>IF(Screener_1!U253 = "Y",  IF(ISBLANK(Screener_1!V253), "Missing", Screener_1!V253),"")</f>
        <v/>
      </c>
      <c r="AC252" s="6" t="str">
        <f xml:space="preserve"> IF((Screener_1!U253 = "Y"),   IF(ISBLANK(Screener_1!W253),"Missing",Screener_1!W253), "")</f>
        <v/>
      </c>
      <c r="AF252" s="6"/>
      <c r="AG252" s="6"/>
    </row>
    <row r="253" spans="1:33" x14ac:dyDescent="0.25">
      <c r="A253" s="125" t="str">
        <f>IF(ISNUMBER(Screener_1!A254), Screener_1!A254, "")</f>
        <v/>
      </c>
      <c r="B253" t="str">
        <f>IF(ISTEXT(Screener_1!C254), Screener_1!C254, "")</f>
        <v/>
      </c>
      <c r="F253" t="str">
        <f>IF(ISNUMBER(Screener_1!D254), Screener_1!D254, "")</f>
        <v/>
      </c>
      <c r="G253" t="str">
        <f>IF(ISNUMBER(Screener_1!E254),    Screener_1!E254, "")</f>
        <v/>
      </c>
      <c r="H253" t="str">
        <f>IF(ISNUMBER(Screener_1!F254),    Screener_1!F254, "")</f>
        <v/>
      </c>
      <c r="I253" t="str">
        <f>IF(ISNUMBER(Screener_1!G254),    Screener_1!G254, "")</f>
        <v/>
      </c>
      <c r="J253" t="str">
        <f>IF(ISNUMBER(Screener_1!H254),    Screener_1!H254, "")</f>
        <v/>
      </c>
      <c r="K253" t="str">
        <f t="shared" si="17"/>
        <v/>
      </c>
      <c r="L253" t="str">
        <f t="shared" si="18"/>
        <v/>
      </c>
      <c r="M253" s="45" t="str">
        <f>Screener_1!I254</f>
        <v/>
      </c>
      <c r="N253" t="str">
        <f>IF(Screener_1!J254="Y",1,IF(Screener_1!J254="N",0,""))</f>
        <v/>
      </c>
      <c r="O253" t="str">
        <f>IF(Screener_1!K254="Y",1,IF(Screener_1!K254="N",0,""))</f>
        <v/>
      </c>
      <c r="P253" t="str">
        <f>IF(Screener_1!L254="Y",1,IF(Screener_1!L254="N",0,""))</f>
        <v/>
      </c>
      <c r="Q253" t="str">
        <f>IF(Screener_1!M254="Y",1,IF(Screener_1!M254="N",0,""))</f>
        <v/>
      </c>
      <c r="R253" t="str">
        <f>IF(Screener_1!N254="Y",1,IF(Screener_1!N254="N",0,""))</f>
        <v/>
      </c>
      <c r="S253" t="str">
        <f>IF(Screener_1!O254="Y",1,IF(Screener_1!O254="N",0,""))</f>
        <v/>
      </c>
      <c r="T253">
        <f t="shared" si="16"/>
        <v>0</v>
      </c>
      <c r="U253" t="str">
        <f t="shared" si="19"/>
        <v/>
      </c>
      <c r="V253" t="str">
        <f t="shared" si="20"/>
        <v/>
      </c>
      <c r="W253" t="str">
        <f>Screener_1!R254</f>
        <v/>
      </c>
      <c r="X253" s="6" t="str">
        <f>IF(ISNUMBER(Screener_1!$P254),IF(ISBLANK(Screener_1!S254),"Missing",Screener_1!S254), "")</f>
        <v/>
      </c>
      <c r="Y253" s="6" t="str">
        <f>IF(ISNUMBER(Screener_1!$P254),IF(ISBLANK(Screener_1!T254),"Missing",Screener_1!T254), "")</f>
        <v/>
      </c>
      <c r="Z253" s="6" t="str">
        <f>IF(ISNUMBER(Screener_1!$P254),IF(ISBLANK(Screener_1!U254),"Missing",Screener_1!U254), "")</f>
        <v/>
      </c>
      <c r="AA253" s="6" t="str">
        <f>IF(ISTEXT(Screener_1!U254),  IF(ISBLANK(Screener_1!V254), "Missing", Screener_1!V254),"")</f>
        <v/>
      </c>
      <c r="AB253" s="6" t="str">
        <f>IF(Screener_1!U254 = "Y",  IF(ISBLANK(Screener_1!V254), "Missing", Screener_1!V254),"")</f>
        <v/>
      </c>
      <c r="AC253" s="6" t="str">
        <f xml:space="preserve"> IF((Screener_1!U254 = "Y"),   IF(ISBLANK(Screener_1!W254),"Missing",Screener_1!W254), "")</f>
        <v/>
      </c>
      <c r="AF253" s="6"/>
      <c r="AG253" s="6"/>
    </row>
    <row r="254" spans="1:33" x14ac:dyDescent="0.25">
      <c r="A254" s="125" t="str">
        <f>IF(ISNUMBER(Screener_1!A255), Screener_1!A255, "")</f>
        <v/>
      </c>
      <c r="B254" t="str">
        <f>IF(ISTEXT(Screener_1!C255), Screener_1!C255, "")</f>
        <v/>
      </c>
      <c r="F254" t="str">
        <f>IF(ISNUMBER(Screener_1!D255), Screener_1!D255, "")</f>
        <v/>
      </c>
      <c r="G254" t="str">
        <f>IF(ISNUMBER(Screener_1!E255),    Screener_1!E255, "")</f>
        <v/>
      </c>
      <c r="H254" t="str">
        <f>IF(ISNUMBER(Screener_1!F255),    Screener_1!F255, "")</f>
        <v/>
      </c>
      <c r="I254" t="str">
        <f>IF(ISNUMBER(Screener_1!G255),    Screener_1!G255, "")</f>
        <v/>
      </c>
      <c r="J254" t="str">
        <f>IF(ISNUMBER(Screener_1!H255),    Screener_1!H255, "")</f>
        <v/>
      </c>
      <c r="K254" t="str">
        <f t="shared" si="17"/>
        <v/>
      </c>
      <c r="L254" t="str">
        <f t="shared" si="18"/>
        <v/>
      </c>
      <c r="M254" s="45" t="str">
        <f>Screener_1!I255</f>
        <v/>
      </c>
      <c r="N254" t="str">
        <f>IF(Screener_1!J255="Y",1,IF(Screener_1!J255="N",0,""))</f>
        <v/>
      </c>
      <c r="O254" t="str">
        <f>IF(Screener_1!K255="Y",1,IF(Screener_1!K255="N",0,""))</f>
        <v/>
      </c>
      <c r="P254" t="str">
        <f>IF(Screener_1!L255="Y",1,IF(Screener_1!L255="N",0,""))</f>
        <v/>
      </c>
      <c r="Q254" t="str">
        <f>IF(Screener_1!M255="Y",1,IF(Screener_1!M255="N",0,""))</f>
        <v/>
      </c>
      <c r="R254" t="str">
        <f>IF(Screener_1!N255="Y",1,IF(Screener_1!N255="N",0,""))</f>
        <v/>
      </c>
      <c r="S254" t="str">
        <f>IF(Screener_1!O255="Y",1,IF(Screener_1!O255="N",0,""))</f>
        <v/>
      </c>
      <c r="T254">
        <f t="shared" si="16"/>
        <v>0</v>
      </c>
      <c r="U254" t="str">
        <f t="shared" si="19"/>
        <v/>
      </c>
      <c r="V254" t="str">
        <f t="shared" si="20"/>
        <v/>
      </c>
      <c r="W254" t="str">
        <f>Screener_1!R255</f>
        <v/>
      </c>
      <c r="X254" s="6" t="str">
        <f>IF(ISNUMBER(Screener_1!$P255),IF(ISBLANK(Screener_1!S255),"Missing",Screener_1!S255), "")</f>
        <v/>
      </c>
      <c r="Y254" s="6" t="str">
        <f>IF(ISNUMBER(Screener_1!$P255),IF(ISBLANK(Screener_1!T255),"Missing",Screener_1!T255), "")</f>
        <v/>
      </c>
      <c r="Z254" s="6" t="str">
        <f>IF(ISNUMBER(Screener_1!$P255),IF(ISBLANK(Screener_1!U255),"Missing",Screener_1!U255), "")</f>
        <v/>
      </c>
      <c r="AA254" s="6" t="str">
        <f>IF(ISTEXT(Screener_1!U255),  IF(ISBLANK(Screener_1!V255), "Missing", Screener_1!V255),"")</f>
        <v/>
      </c>
      <c r="AB254" s="6" t="str">
        <f>IF(Screener_1!U255 = "Y",  IF(ISBLANK(Screener_1!V255), "Missing", Screener_1!V255),"")</f>
        <v/>
      </c>
      <c r="AC254" s="6" t="str">
        <f xml:space="preserve"> IF((Screener_1!U255 = "Y"),   IF(ISBLANK(Screener_1!W255),"Missing",Screener_1!W255), "")</f>
        <v/>
      </c>
      <c r="AF254" s="6"/>
      <c r="AG254" s="6"/>
    </row>
    <row r="255" spans="1:33" x14ac:dyDescent="0.25">
      <c r="A255" s="125" t="str">
        <f>IF(ISNUMBER(Screener_1!A256), Screener_1!A256, "")</f>
        <v/>
      </c>
      <c r="B255" t="str">
        <f>IF(ISTEXT(Screener_1!C256), Screener_1!C256, "")</f>
        <v/>
      </c>
      <c r="F255" t="str">
        <f>IF(ISNUMBER(Screener_1!D256), Screener_1!D256, "")</f>
        <v/>
      </c>
      <c r="G255" t="str">
        <f>IF(ISNUMBER(Screener_1!E256),    Screener_1!E256, "")</f>
        <v/>
      </c>
      <c r="H255" t="str">
        <f>IF(ISNUMBER(Screener_1!F256),    Screener_1!F256, "")</f>
        <v/>
      </c>
      <c r="I255" t="str">
        <f>IF(ISNUMBER(Screener_1!G256),    Screener_1!G256, "")</f>
        <v/>
      </c>
      <c r="J255" t="str">
        <f>IF(ISNUMBER(Screener_1!H256),    Screener_1!H256, "")</f>
        <v/>
      </c>
      <c r="K255" t="str">
        <f t="shared" si="17"/>
        <v/>
      </c>
      <c r="L255" t="str">
        <f t="shared" si="18"/>
        <v/>
      </c>
      <c r="M255" s="45" t="str">
        <f>Screener_1!I256</f>
        <v/>
      </c>
      <c r="N255" t="str">
        <f>IF(Screener_1!J256="Y",1,IF(Screener_1!J256="N",0,""))</f>
        <v/>
      </c>
      <c r="O255" t="str">
        <f>IF(Screener_1!K256="Y",1,IF(Screener_1!K256="N",0,""))</f>
        <v/>
      </c>
      <c r="P255" t="str">
        <f>IF(Screener_1!L256="Y",1,IF(Screener_1!L256="N",0,""))</f>
        <v/>
      </c>
      <c r="Q255" t="str">
        <f>IF(Screener_1!M256="Y",1,IF(Screener_1!M256="N",0,""))</f>
        <v/>
      </c>
      <c r="R255" t="str">
        <f>IF(Screener_1!N256="Y",1,IF(Screener_1!N256="N",0,""))</f>
        <v/>
      </c>
      <c r="S255" t="str">
        <f>IF(Screener_1!O256="Y",1,IF(Screener_1!O256="N",0,""))</f>
        <v/>
      </c>
      <c r="T255">
        <f t="shared" si="16"/>
        <v>0</v>
      </c>
      <c r="U255" t="str">
        <f t="shared" si="19"/>
        <v/>
      </c>
      <c r="V255" t="str">
        <f t="shared" si="20"/>
        <v/>
      </c>
      <c r="W255" t="str">
        <f>Screener_1!R256</f>
        <v/>
      </c>
      <c r="X255" s="6" t="str">
        <f>IF(ISNUMBER(Screener_1!$P256),IF(ISBLANK(Screener_1!S256),"Missing",Screener_1!S256), "")</f>
        <v/>
      </c>
      <c r="Y255" s="6" t="str">
        <f>IF(ISNUMBER(Screener_1!$P256),IF(ISBLANK(Screener_1!T256),"Missing",Screener_1!T256), "")</f>
        <v/>
      </c>
      <c r="Z255" s="6" t="str">
        <f>IF(ISNUMBER(Screener_1!$P256),IF(ISBLANK(Screener_1!U256),"Missing",Screener_1!U256), "")</f>
        <v/>
      </c>
      <c r="AA255" s="6" t="str">
        <f>IF(ISTEXT(Screener_1!U256),  IF(ISBLANK(Screener_1!V256), "Missing", Screener_1!V256),"")</f>
        <v/>
      </c>
      <c r="AB255" s="6" t="str">
        <f>IF(Screener_1!U256 = "Y",  IF(ISBLANK(Screener_1!V256), "Missing", Screener_1!V256),"")</f>
        <v/>
      </c>
      <c r="AC255" s="6" t="str">
        <f xml:space="preserve"> IF((Screener_1!U256 = "Y"),   IF(ISBLANK(Screener_1!W256),"Missing",Screener_1!W256), "")</f>
        <v/>
      </c>
      <c r="AF255" s="6"/>
      <c r="AG255" s="6"/>
    </row>
    <row r="256" spans="1:33" x14ac:dyDescent="0.25">
      <c r="A256" s="125" t="str">
        <f>IF(ISNUMBER(Screener_1!A257), Screener_1!A257, "")</f>
        <v/>
      </c>
      <c r="B256" t="str">
        <f>IF(ISTEXT(Screener_1!C257), Screener_1!C257, "")</f>
        <v/>
      </c>
      <c r="F256" t="str">
        <f>IF(ISNUMBER(Screener_1!D257), Screener_1!D257, "")</f>
        <v/>
      </c>
      <c r="G256" t="str">
        <f>IF(ISNUMBER(Screener_1!E257),    Screener_1!E257, "")</f>
        <v/>
      </c>
      <c r="H256" t="str">
        <f>IF(ISNUMBER(Screener_1!F257),    Screener_1!F257, "")</f>
        <v/>
      </c>
      <c r="I256" t="str">
        <f>IF(ISNUMBER(Screener_1!G257),    Screener_1!G257, "")</f>
        <v/>
      </c>
      <c r="J256" t="str">
        <f>IF(ISNUMBER(Screener_1!H257),    Screener_1!H257, "")</f>
        <v/>
      </c>
      <c r="K256" t="str">
        <f t="shared" si="17"/>
        <v/>
      </c>
      <c r="L256" t="str">
        <f t="shared" si="18"/>
        <v/>
      </c>
      <c r="M256" s="45" t="str">
        <f>Screener_1!I257</f>
        <v/>
      </c>
      <c r="N256" t="str">
        <f>IF(Screener_1!J257="Y",1,IF(Screener_1!J257="N",0,""))</f>
        <v/>
      </c>
      <c r="O256" t="str">
        <f>IF(Screener_1!K257="Y",1,IF(Screener_1!K257="N",0,""))</f>
        <v/>
      </c>
      <c r="P256" t="str">
        <f>IF(Screener_1!L257="Y",1,IF(Screener_1!L257="N",0,""))</f>
        <v/>
      </c>
      <c r="Q256" t="str">
        <f>IF(Screener_1!M257="Y",1,IF(Screener_1!M257="N",0,""))</f>
        <v/>
      </c>
      <c r="R256" t="str">
        <f>IF(Screener_1!N257="Y",1,IF(Screener_1!N257="N",0,""))</f>
        <v/>
      </c>
      <c r="S256" t="str">
        <f>IF(Screener_1!O257="Y",1,IF(Screener_1!O257="N",0,""))</f>
        <v/>
      </c>
      <c r="T256">
        <f t="shared" si="16"/>
        <v>0</v>
      </c>
      <c r="U256" t="str">
        <f t="shared" si="19"/>
        <v/>
      </c>
      <c r="V256" t="str">
        <f t="shared" si="20"/>
        <v/>
      </c>
      <c r="W256" t="str">
        <f>Screener_1!R257</f>
        <v/>
      </c>
      <c r="X256" s="6" t="str">
        <f>IF(ISNUMBER(Screener_1!$P257),IF(ISBLANK(Screener_1!S257),"Missing",Screener_1!S257), "")</f>
        <v/>
      </c>
      <c r="Y256" s="6" t="str">
        <f>IF(ISNUMBER(Screener_1!$P257),IF(ISBLANK(Screener_1!T257),"Missing",Screener_1!T257), "")</f>
        <v/>
      </c>
      <c r="Z256" s="6" t="str">
        <f>IF(ISNUMBER(Screener_1!$P257),IF(ISBLANK(Screener_1!U257),"Missing",Screener_1!U257), "")</f>
        <v/>
      </c>
      <c r="AA256" s="6" t="str">
        <f>IF(ISTEXT(Screener_1!U257),  IF(ISBLANK(Screener_1!V257), "Missing", Screener_1!V257),"")</f>
        <v/>
      </c>
      <c r="AB256" s="6" t="str">
        <f>IF(Screener_1!U257 = "Y",  IF(ISBLANK(Screener_1!V257), "Missing", Screener_1!V257),"")</f>
        <v/>
      </c>
      <c r="AC256" s="6" t="str">
        <f xml:space="preserve"> IF((Screener_1!U257 = "Y"),   IF(ISBLANK(Screener_1!W257),"Missing",Screener_1!W257), "")</f>
        <v/>
      </c>
      <c r="AF256" s="6"/>
      <c r="AG256" s="6"/>
    </row>
    <row r="257" spans="1:33" x14ac:dyDescent="0.25">
      <c r="A257" s="125" t="str">
        <f>IF(ISNUMBER(Screener_1!A258), Screener_1!A258, "")</f>
        <v/>
      </c>
      <c r="B257" t="str">
        <f>IF(ISTEXT(Screener_1!C258), Screener_1!C258, "")</f>
        <v/>
      </c>
      <c r="F257" t="str">
        <f>IF(ISNUMBER(Screener_1!D258), Screener_1!D258, "")</f>
        <v/>
      </c>
      <c r="G257" t="str">
        <f>IF(ISNUMBER(Screener_1!E258),    Screener_1!E258, "")</f>
        <v/>
      </c>
      <c r="H257" t="str">
        <f>IF(ISNUMBER(Screener_1!F258),    Screener_1!F258, "")</f>
        <v/>
      </c>
      <c r="I257" t="str">
        <f>IF(ISNUMBER(Screener_1!G258),    Screener_1!G258, "")</f>
        <v/>
      </c>
      <c r="J257" t="str">
        <f>IF(ISNUMBER(Screener_1!H258),    Screener_1!H258, "")</f>
        <v/>
      </c>
      <c r="K257" t="str">
        <f t="shared" si="17"/>
        <v/>
      </c>
      <c r="L257" t="str">
        <f t="shared" si="18"/>
        <v/>
      </c>
      <c r="M257" s="45" t="str">
        <f>Screener_1!I258</f>
        <v/>
      </c>
      <c r="N257" t="str">
        <f>IF(Screener_1!J258="Y",1,IF(Screener_1!J258="N",0,""))</f>
        <v/>
      </c>
      <c r="O257" t="str">
        <f>IF(Screener_1!K258="Y",1,IF(Screener_1!K258="N",0,""))</f>
        <v/>
      </c>
      <c r="P257" t="str">
        <f>IF(Screener_1!L258="Y",1,IF(Screener_1!L258="N",0,""))</f>
        <v/>
      </c>
      <c r="Q257" t="str">
        <f>IF(Screener_1!M258="Y",1,IF(Screener_1!M258="N",0,""))</f>
        <v/>
      </c>
      <c r="R257" t="str">
        <f>IF(Screener_1!N258="Y",1,IF(Screener_1!N258="N",0,""))</f>
        <v/>
      </c>
      <c r="S257" t="str">
        <f>IF(Screener_1!O258="Y",1,IF(Screener_1!O258="N",0,""))</f>
        <v/>
      </c>
      <c r="T257">
        <f t="shared" si="16"/>
        <v>0</v>
      </c>
      <c r="U257" t="str">
        <f t="shared" si="19"/>
        <v/>
      </c>
      <c r="V257" t="str">
        <f t="shared" si="20"/>
        <v/>
      </c>
      <c r="W257" t="str">
        <f>Screener_1!R258</f>
        <v/>
      </c>
      <c r="X257" s="6" t="str">
        <f>IF(ISNUMBER(Screener_1!$P258),IF(ISBLANK(Screener_1!S258),"Missing",Screener_1!S258), "")</f>
        <v/>
      </c>
      <c r="Y257" s="6" t="str">
        <f>IF(ISNUMBER(Screener_1!$P258),IF(ISBLANK(Screener_1!T258),"Missing",Screener_1!T258), "")</f>
        <v/>
      </c>
      <c r="Z257" s="6" t="str">
        <f>IF(ISNUMBER(Screener_1!$P258),IF(ISBLANK(Screener_1!U258),"Missing",Screener_1!U258), "")</f>
        <v/>
      </c>
      <c r="AA257" s="6" t="str">
        <f>IF(ISTEXT(Screener_1!U258),  IF(ISBLANK(Screener_1!V258), "Missing", Screener_1!V258),"")</f>
        <v/>
      </c>
      <c r="AB257" s="6" t="str">
        <f>IF(Screener_1!U258 = "Y",  IF(ISBLANK(Screener_1!V258), "Missing", Screener_1!V258),"")</f>
        <v/>
      </c>
      <c r="AC257" s="6" t="str">
        <f xml:space="preserve"> IF((Screener_1!U258 = "Y"),   IF(ISBLANK(Screener_1!W258),"Missing",Screener_1!W258), "")</f>
        <v/>
      </c>
      <c r="AF257" s="6"/>
      <c r="AG257" s="6"/>
    </row>
    <row r="258" spans="1:33" x14ac:dyDescent="0.25">
      <c r="A258" s="125" t="str">
        <f>IF(ISNUMBER(Screener_1!A259), Screener_1!A259, "")</f>
        <v/>
      </c>
      <c r="B258" t="str">
        <f>IF(ISTEXT(Screener_1!C259), Screener_1!C259, "")</f>
        <v/>
      </c>
      <c r="F258" t="str">
        <f>IF(ISNUMBER(Screener_1!D259), Screener_1!D259, "")</f>
        <v/>
      </c>
      <c r="G258" t="str">
        <f>IF(ISNUMBER(Screener_1!E259),    Screener_1!E259, "")</f>
        <v/>
      </c>
      <c r="H258" t="str">
        <f>IF(ISNUMBER(Screener_1!F259),    Screener_1!F259, "")</f>
        <v/>
      </c>
      <c r="I258" t="str">
        <f>IF(ISNUMBER(Screener_1!G259),    Screener_1!G259, "")</f>
        <v/>
      </c>
      <c r="J258" t="str">
        <f>IF(ISNUMBER(Screener_1!H259),    Screener_1!H259, "")</f>
        <v/>
      </c>
      <c r="K258" t="str">
        <f t="shared" si="17"/>
        <v/>
      </c>
      <c r="L258" t="str">
        <f t="shared" si="18"/>
        <v/>
      </c>
      <c r="M258" s="45" t="str">
        <f>Screener_1!I259</f>
        <v/>
      </c>
      <c r="N258" t="str">
        <f>IF(Screener_1!J259="Y",1,IF(Screener_1!J259="N",0,""))</f>
        <v/>
      </c>
      <c r="O258" t="str">
        <f>IF(Screener_1!K259="Y",1,IF(Screener_1!K259="N",0,""))</f>
        <v/>
      </c>
      <c r="P258" t="str">
        <f>IF(Screener_1!L259="Y",1,IF(Screener_1!L259="N",0,""))</f>
        <v/>
      </c>
      <c r="Q258" t="str">
        <f>IF(Screener_1!M259="Y",1,IF(Screener_1!M259="N",0,""))</f>
        <v/>
      </c>
      <c r="R258" t="str">
        <f>IF(Screener_1!N259="Y",1,IF(Screener_1!N259="N",0,""))</f>
        <v/>
      </c>
      <c r="S258" t="str">
        <f>IF(Screener_1!O259="Y",1,IF(Screener_1!O259="N",0,""))</f>
        <v/>
      </c>
      <c r="T258">
        <f t="shared" si="16"/>
        <v>0</v>
      </c>
      <c r="U258" t="str">
        <f t="shared" si="19"/>
        <v/>
      </c>
      <c r="V258" t="str">
        <f t="shared" si="20"/>
        <v/>
      </c>
      <c r="W258" t="str">
        <f>Screener_1!R259</f>
        <v/>
      </c>
      <c r="X258" s="6" t="str">
        <f>IF(ISNUMBER(Screener_1!$P259),IF(ISBLANK(Screener_1!S259),"Missing",Screener_1!S259), "")</f>
        <v/>
      </c>
      <c r="Y258" s="6" t="str">
        <f>IF(ISNUMBER(Screener_1!$P259),IF(ISBLANK(Screener_1!T259),"Missing",Screener_1!T259), "")</f>
        <v/>
      </c>
      <c r="Z258" s="6" t="str">
        <f>IF(ISNUMBER(Screener_1!$P259),IF(ISBLANK(Screener_1!U259),"Missing",Screener_1!U259), "")</f>
        <v/>
      </c>
      <c r="AA258" s="6" t="str">
        <f>IF(ISTEXT(Screener_1!U259),  IF(ISBLANK(Screener_1!V259), "Missing", Screener_1!V259),"")</f>
        <v/>
      </c>
      <c r="AB258" s="6" t="str">
        <f>IF(Screener_1!U259 = "Y",  IF(ISBLANK(Screener_1!V259), "Missing", Screener_1!V259),"")</f>
        <v/>
      </c>
      <c r="AC258" s="6" t="str">
        <f xml:space="preserve"> IF((Screener_1!U259 = "Y"),   IF(ISBLANK(Screener_1!W259),"Missing",Screener_1!W259), "")</f>
        <v/>
      </c>
      <c r="AF258" s="6"/>
      <c r="AG258" s="6"/>
    </row>
    <row r="259" spans="1:33" x14ac:dyDescent="0.25">
      <c r="A259" s="125" t="str">
        <f>IF(ISNUMBER(Screener_1!A260), Screener_1!A260, "")</f>
        <v/>
      </c>
      <c r="B259" t="str">
        <f>IF(ISTEXT(Screener_1!C260), Screener_1!C260, "")</f>
        <v/>
      </c>
      <c r="F259" t="str">
        <f>IF(ISNUMBER(Screener_1!D260), Screener_1!D260, "")</f>
        <v/>
      </c>
      <c r="G259" t="str">
        <f>IF(ISNUMBER(Screener_1!E260),    Screener_1!E260, "")</f>
        <v/>
      </c>
      <c r="H259" t="str">
        <f>IF(ISNUMBER(Screener_1!F260),    Screener_1!F260, "")</f>
        <v/>
      </c>
      <c r="I259" t="str">
        <f>IF(ISNUMBER(Screener_1!G260),    Screener_1!G260, "")</f>
        <v/>
      </c>
      <c r="J259" t="str">
        <f>IF(ISNUMBER(Screener_1!H260),    Screener_1!H260, "")</f>
        <v/>
      </c>
      <c r="K259" t="str">
        <f t="shared" si="17"/>
        <v/>
      </c>
      <c r="L259" t="str">
        <f t="shared" si="18"/>
        <v/>
      </c>
      <c r="M259" s="45" t="str">
        <f>Screener_1!I260</f>
        <v/>
      </c>
      <c r="N259" t="str">
        <f>IF(Screener_1!J260="Y",1,IF(Screener_1!J260="N",0,""))</f>
        <v/>
      </c>
      <c r="O259" t="str">
        <f>IF(Screener_1!K260="Y",1,IF(Screener_1!K260="N",0,""))</f>
        <v/>
      </c>
      <c r="P259" t="str">
        <f>IF(Screener_1!L260="Y",1,IF(Screener_1!L260="N",0,""))</f>
        <v/>
      </c>
      <c r="Q259" t="str">
        <f>IF(Screener_1!M260="Y",1,IF(Screener_1!M260="N",0,""))</f>
        <v/>
      </c>
      <c r="R259" t="str">
        <f>IF(Screener_1!N260="Y",1,IF(Screener_1!N260="N",0,""))</f>
        <v/>
      </c>
      <c r="S259" t="str">
        <f>IF(Screener_1!O260="Y",1,IF(Screener_1!O260="N",0,""))</f>
        <v/>
      </c>
      <c r="T259">
        <f t="shared" si="16"/>
        <v>0</v>
      </c>
      <c r="U259" t="str">
        <f t="shared" si="19"/>
        <v/>
      </c>
      <c r="V259" t="str">
        <f t="shared" si="20"/>
        <v/>
      </c>
      <c r="W259" t="str">
        <f>Screener_1!R260</f>
        <v/>
      </c>
      <c r="X259" s="6" t="str">
        <f>IF(ISNUMBER(Screener_1!$P260),IF(ISBLANK(Screener_1!S260),"Missing",Screener_1!S260), "")</f>
        <v/>
      </c>
      <c r="Y259" s="6" t="str">
        <f>IF(ISNUMBER(Screener_1!$P260),IF(ISBLANK(Screener_1!T260),"Missing",Screener_1!T260), "")</f>
        <v/>
      </c>
      <c r="Z259" s="6" t="str">
        <f>IF(ISNUMBER(Screener_1!$P260),IF(ISBLANK(Screener_1!U260),"Missing",Screener_1!U260), "")</f>
        <v/>
      </c>
      <c r="AA259" s="6" t="str">
        <f>IF(ISTEXT(Screener_1!U260),  IF(ISBLANK(Screener_1!V260), "Missing", Screener_1!V260),"")</f>
        <v/>
      </c>
      <c r="AB259" s="6" t="str">
        <f>IF(Screener_1!U260 = "Y",  IF(ISBLANK(Screener_1!V260), "Missing", Screener_1!V260),"")</f>
        <v/>
      </c>
      <c r="AC259" s="6" t="str">
        <f xml:space="preserve"> IF((Screener_1!U260 = "Y"),   IF(ISBLANK(Screener_1!W260),"Missing",Screener_1!W260), "")</f>
        <v/>
      </c>
      <c r="AF259" s="6"/>
      <c r="AG259" s="6"/>
    </row>
    <row r="260" spans="1:33" x14ac:dyDescent="0.25">
      <c r="A260" s="125" t="str">
        <f>IF(ISNUMBER(Screener_1!A261), Screener_1!A261, "")</f>
        <v/>
      </c>
      <c r="B260" t="str">
        <f>IF(ISTEXT(Screener_1!C261), Screener_1!C261, "")</f>
        <v/>
      </c>
      <c r="F260" t="str">
        <f>IF(ISNUMBER(Screener_1!D261), Screener_1!D261, "")</f>
        <v/>
      </c>
      <c r="G260" t="str">
        <f>IF(ISNUMBER(Screener_1!E261),    Screener_1!E261, "")</f>
        <v/>
      </c>
      <c r="H260" t="str">
        <f>IF(ISNUMBER(Screener_1!F261),    Screener_1!F261, "")</f>
        <v/>
      </c>
      <c r="I260" t="str">
        <f>IF(ISNUMBER(Screener_1!G261),    Screener_1!G261, "")</f>
        <v/>
      </c>
      <c r="J260" t="str">
        <f>IF(ISNUMBER(Screener_1!H261),    Screener_1!H261, "")</f>
        <v/>
      </c>
      <c r="K260" t="str">
        <f t="shared" si="17"/>
        <v/>
      </c>
      <c r="L260" t="str">
        <f t="shared" si="18"/>
        <v/>
      </c>
      <c r="M260" s="45" t="str">
        <f>Screener_1!I261</f>
        <v/>
      </c>
      <c r="N260" t="str">
        <f>IF(Screener_1!J261="Y",1,IF(Screener_1!J261="N",0,""))</f>
        <v/>
      </c>
      <c r="O260" t="str">
        <f>IF(Screener_1!K261="Y",1,IF(Screener_1!K261="N",0,""))</f>
        <v/>
      </c>
      <c r="P260" t="str">
        <f>IF(Screener_1!L261="Y",1,IF(Screener_1!L261="N",0,""))</f>
        <v/>
      </c>
      <c r="Q260" t="str">
        <f>IF(Screener_1!M261="Y",1,IF(Screener_1!M261="N",0,""))</f>
        <v/>
      </c>
      <c r="R260" t="str">
        <f>IF(Screener_1!N261="Y",1,IF(Screener_1!N261="N",0,""))</f>
        <v/>
      </c>
      <c r="S260" t="str">
        <f>IF(Screener_1!O261="Y",1,IF(Screener_1!O261="N",0,""))</f>
        <v/>
      </c>
      <c r="T260">
        <f t="shared" si="16"/>
        <v>0</v>
      </c>
      <c r="U260" t="str">
        <f t="shared" si="19"/>
        <v/>
      </c>
      <c r="V260" t="str">
        <f t="shared" si="20"/>
        <v/>
      </c>
      <c r="W260" t="str">
        <f>Screener_1!R261</f>
        <v/>
      </c>
      <c r="X260" s="6" t="str">
        <f>IF(ISNUMBER(Screener_1!$P261),IF(ISBLANK(Screener_1!S261),"Missing",Screener_1!S261), "")</f>
        <v/>
      </c>
      <c r="Y260" s="6" t="str">
        <f>IF(ISNUMBER(Screener_1!$P261),IF(ISBLANK(Screener_1!T261),"Missing",Screener_1!T261), "")</f>
        <v/>
      </c>
      <c r="Z260" s="6" t="str">
        <f>IF(ISNUMBER(Screener_1!$P261),IF(ISBLANK(Screener_1!U261),"Missing",Screener_1!U261), "")</f>
        <v/>
      </c>
      <c r="AA260" s="6" t="str">
        <f>IF(ISTEXT(Screener_1!U261),  IF(ISBLANK(Screener_1!V261), "Missing", Screener_1!V261),"")</f>
        <v/>
      </c>
      <c r="AB260" s="6" t="str">
        <f>IF(Screener_1!U261 = "Y",  IF(ISBLANK(Screener_1!V261), "Missing", Screener_1!V261),"")</f>
        <v/>
      </c>
      <c r="AC260" s="6" t="str">
        <f xml:space="preserve"> IF((Screener_1!U261 = "Y"),   IF(ISBLANK(Screener_1!W261),"Missing",Screener_1!W261), "")</f>
        <v/>
      </c>
      <c r="AF260" s="6"/>
      <c r="AG260" s="6"/>
    </row>
    <row r="261" spans="1:33" x14ac:dyDescent="0.25">
      <c r="A261" s="125" t="str">
        <f>IF(ISNUMBER(Screener_1!A262), Screener_1!A262, "")</f>
        <v/>
      </c>
      <c r="B261" t="str">
        <f>IF(ISTEXT(Screener_1!C262), Screener_1!C262, "")</f>
        <v/>
      </c>
      <c r="F261" t="str">
        <f>IF(ISNUMBER(Screener_1!D262), Screener_1!D262, "")</f>
        <v/>
      </c>
      <c r="G261" t="str">
        <f>IF(ISNUMBER(Screener_1!E262),    Screener_1!E262, "")</f>
        <v/>
      </c>
      <c r="H261" t="str">
        <f>IF(ISNUMBER(Screener_1!F262),    Screener_1!F262, "")</f>
        <v/>
      </c>
      <c r="I261" t="str">
        <f>IF(ISNUMBER(Screener_1!G262),    Screener_1!G262, "")</f>
        <v/>
      </c>
      <c r="J261" t="str">
        <f>IF(ISNUMBER(Screener_1!H262),    Screener_1!H262, "")</f>
        <v/>
      </c>
      <c r="K261" t="str">
        <f t="shared" si="17"/>
        <v/>
      </c>
      <c r="L261" t="str">
        <f t="shared" si="18"/>
        <v/>
      </c>
      <c r="M261" s="45" t="str">
        <f>Screener_1!I262</f>
        <v/>
      </c>
      <c r="N261" t="str">
        <f>IF(Screener_1!J262="Y",1,IF(Screener_1!J262="N",0,""))</f>
        <v/>
      </c>
      <c r="O261" t="str">
        <f>IF(Screener_1!K262="Y",1,IF(Screener_1!K262="N",0,""))</f>
        <v/>
      </c>
      <c r="P261" t="str">
        <f>IF(Screener_1!L262="Y",1,IF(Screener_1!L262="N",0,""))</f>
        <v/>
      </c>
      <c r="Q261" t="str">
        <f>IF(Screener_1!M262="Y",1,IF(Screener_1!M262="N",0,""))</f>
        <v/>
      </c>
      <c r="R261" t="str">
        <f>IF(Screener_1!N262="Y",1,IF(Screener_1!N262="N",0,""))</f>
        <v/>
      </c>
      <c r="S261" t="str">
        <f>IF(Screener_1!O262="Y",1,IF(Screener_1!O262="N",0,""))</f>
        <v/>
      </c>
      <c r="T261">
        <f t="shared" si="16"/>
        <v>0</v>
      </c>
      <c r="U261" t="str">
        <f t="shared" si="19"/>
        <v/>
      </c>
      <c r="V261" t="str">
        <f t="shared" si="20"/>
        <v/>
      </c>
      <c r="W261" t="str">
        <f>Screener_1!R262</f>
        <v/>
      </c>
      <c r="X261" s="6" t="str">
        <f>IF(ISNUMBER(Screener_1!$P262),IF(ISBLANK(Screener_1!S262),"Missing",Screener_1!S262), "")</f>
        <v/>
      </c>
      <c r="Y261" s="6" t="str">
        <f>IF(ISNUMBER(Screener_1!$P262),IF(ISBLANK(Screener_1!T262),"Missing",Screener_1!T262), "")</f>
        <v/>
      </c>
      <c r="Z261" s="6" t="str">
        <f>IF(ISNUMBER(Screener_1!$P262),IF(ISBLANK(Screener_1!U262),"Missing",Screener_1!U262), "")</f>
        <v/>
      </c>
      <c r="AA261" s="6" t="str">
        <f>IF(ISTEXT(Screener_1!U262),  IF(ISBLANK(Screener_1!V262), "Missing", Screener_1!V262),"")</f>
        <v/>
      </c>
      <c r="AB261" s="6" t="str">
        <f>IF(Screener_1!U262 = "Y",  IF(ISBLANK(Screener_1!V262), "Missing", Screener_1!V262),"")</f>
        <v/>
      </c>
      <c r="AC261" s="6" t="str">
        <f xml:space="preserve"> IF((Screener_1!U262 = "Y"),   IF(ISBLANK(Screener_1!W262),"Missing",Screener_1!W262), "")</f>
        <v/>
      </c>
      <c r="AF261" s="6"/>
      <c r="AG261" s="6"/>
    </row>
    <row r="262" spans="1:33" x14ac:dyDescent="0.25">
      <c r="A262" s="125" t="str">
        <f>IF(ISNUMBER(Screener_1!A263), Screener_1!A263, "")</f>
        <v/>
      </c>
      <c r="B262" t="str">
        <f>IF(ISTEXT(Screener_1!C263), Screener_1!C263, "")</f>
        <v/>
      </c>
      <c r="F262" t="str">
        <f>IF(ISNUMBER(Screener_1!D263), Screener_1!D263, "")</f>
        <v/>
      </c>
      <c r="G262" t="str">
        <f>IF(ISNUMBER(Screener_1!E263),    Screener_1!E263, "")</f>
        <v/>
      </c>
      <c r="H262" t="str">
        <f>IF(ISNUMBER(Screener_1!F263),    Screener_1!F263, "")</f>
        <v/>
      </c>
      <c r="I262" t="str">
        <f>IF(ISNUMBER(Screener_1!G263),    Screener_1!G263, "")</f>
        <v/>
      </c>
      <c r="J262" t="str">
        <f>IF(ISNUMBER(Screener_1!H263),    Screener_1!H263, "")</f>
        <v/>
      </c>
      <c r="K262" t="str">
        <f t="shared" si="17"/>
        <v/>
      </c>
      <c r="L262" t="str">
        <f t="shared" si="18"/>
        <v/>
      </c>
      <c r="M262" s="45" t="str">
        <f>Screener_1!I263</f>
        <v/>
      </c>
      <c r="N262" t="str">
        <f>IF(Screener_1!J263="Y",1,IF(Screener_1!J263="N",0,""))</f>
        <v/>
      </c>
      <c r="O262" t="str">
        <f>IF(Screener_1!K263="Y",1,IF(Screener_1!K263="N",0,""))</f>
        <v/>
      </c>
      <c r="P262" t="str">
        <f>IF(Screener_1!L263="Y",1,IF(Screener_1!L263="N",0,""))</f>
        <v/>
      </c>
      <c r="Q262" t="str">
        <f>IF(Screener_1!M263="Y",1,IF(Screener_1!M263="N",0,""))</f>
        <v/>
      </c>
      <c r="R262" t="str">
        <f>IF(Screener_1!N263="Y",1,IF(Screener_1!N263="N",0,""))</f>
        <v/>
      </c>
      <c r="S262" t="str">
        <f>IF(Screener_1!O263="Y",1,IF(Screener_1!O263="N",0,""))</f>
        <v/>
      </c>
      <c r="T262">
        <f t="shared" si="16"/>
        <v>0</v>
      </c>
      <c r="U262" t="str">
        <f t="shared" si="19"/>
        <v/>
      </c>
      <c r="V262" t="str">
        <f t="shared" si="20"/>
        <v/>
      </c>
      <c r="W262" t="str">
        <f>Screener_1!R263</f>
        <v/>
      </c>
      <c r="X262" s="6" t="str">
        <f>IF(ISNUMBER(Screener_1!$P263),IF(ISBLANK(Screener_1!S263),"Missing",Screener_1!S263), "")</f>
        <v/>
      </c>
      <c r="Y262" s="6" t="str">
        <f>IF(ISNUMBER(Screener_1!$P263),IF(ISBLANK(Screener_1!T263),"Missing",Screener_1!T263), "")</f>
        <v/>
      </c>
      <c r="Z262" s="6" t="str">
        <f>IF(ISNUMBER(Screener_1!$P263),IF(ISBLANK(Screener_1!U263),"Missing",Screener_1!U263), "")</f>
        <v/>
      </c>
      <c r="AA262" s="6" t="str">
        <f>IF(ISTEXT(Screener_1!U263),  IF(ISBLANK(Screener_1!V263), "Missing", Screener_1!V263),"")</f>
        <v/>
      </c>
      <c r="AB262" s="6" t="str">
        <f>IF(Screener_1!U263 = "Y",  IF(ISBLANK(Screener_1!V263), "Missing", Screener_1!V263),"")</f>
        <v/>
      </c>
      <c r="AC262" s="6" t="str">
        <f xml:space="preserve"> IF((Screener_1!U263 = "Y"),   IF(ISBLANK(Screener_1!W263),"Missing",Screener_1!W263), "")</f>
        <v/>
      </c>
      <c r="AF262" s="6"/>
      <c r="AG262" s="6"/>
    </row>
    <row r="263" spans="1:33" x14ac:dyDescent="0.25">
      <c r="A263" s="125" t="str">
        <f>IF(ISNUMBER(Screener_1!A264), Screener_1!A264, "")</f>
        <v/>
      </c>
      <c r="B263" t="str">
        <f>IF(ISTEXT(Screener_1!C264), Screener_1!C264, "")</f>
        <v/>
      </c>
      <c r="F263" t="str">
        <f>IF(ISNUMBER(Screener_1!D264), Screener_1!D264, "")</f>
        <v/>
      </c>
      <c r="G263" t="str">
        <f>IF(ISNUMBER(Screener_1!E264),    Screener_1!E264, "")</f>
        <v/>
      </c>
      <c r="H263" t="str">
        <f>IF(ISNUMBER(Screener_1!F264),    Screener_1!F264, "")</f>
        <v/>
      </c>
      <c r="I263" t="str">
        <f>IF(ISNUMBER(Screener_1!G264),    Screener_1!G264, "")</f>
        <v/>
      </c>
      <c r="J263" t="str">
        <f>IF(ISNUMBER(Screener_1!H264),    Screener_1!H264, "")</f>
        <v/>
      </c>
      <c r="K263" t="str">
        <f t="shared" si="17"/>
        <v/>
      </c>
      <c r="L263" t="str">
        <f t="shared" si="18"/>
        <v/>
      </c>
      <c r="M263" s="45" t="str">
        <f>Screener_1!I264</f>
        <v/>
      </c>
      <c r="N263" t="str">
        <f>IF(Screener_1!J264="Y",1,IF(Screener_1!J264="N",0,""))</f>
        <v/>
      </c>
      <c r="O263" t="str">
        <f>IF(Screener_1!K264="Y",1,IF(Screener_1!K264="N",0,""))</f>
        <v/>
      </c>
      <c r="P263" t="str">
        <f>IF(Screener_1!L264="Y",1,IF(Screener_1!L264="N",0,""))</f>
        <v/>
      </c>
      <c r="Q263" t="str">
        <f>IF(Screener_1!M264="Y",1,IF(Screener_1!M264="N",0,""))</f>
        <v/>
      </c>
      <c r="R263" t="str">
        <f>IF(Screener_1!N264="Y",1,IF(Screener_1!N264="N",0,""))</f>
        <v/>
      </c>
      <c r="S263" t="str">
        <f>IF(Screener_1!O264="Y",1,IF(Screener_1!O264="N",0,""))</f>
        <v/>
      </c>
      <c r="T263">
        <f t="shared" ref="T263:T306" si="21">COUNT(N263:S263)</f>
        <v>0</v>
      </c>
      <c r="U263" t="str">
        <f t="shared" si="19"/>
        <v/>
      </c>
      <c r="V263" t="str">
        <f t="shared" si="20"/>
        <v/>
      </c>
      <c r="W263" t="str">
        <f>Screener_1!R264</f>
        <v/>
      </c>
      <c r="X263" s="6" t="str">
        <f>IF(ISNUMBER(Screener_1!$P264),IF(ISBLANK(Screener_1!S264),"Missing",Screener_1!S264), "")</f>
        <v/>
      </c>
      <c r="Y263" s="6" t="str">
        <f>IF(ISNUMBER(Screener_1!$P264),IF(ISBLANK(Screener_1!T264),"Missing",Screener_1!T264), "")</f>
        <v/>
      </c>
      <c r="Z263" s="6" t="str">
        <f>IF(ISNUMBER(Screener_1!$P264),IF(ISBLANK(Screener_1!U264),"Missing",Screener_1!U264), "")</f>
        <v/>
      </c>
      <c r="AA263" s="6" t="str">
        <f>IF(ISTEXT(Screener_1!U264),  IF(ISBLANK(Screener_1!V264), "Missing", Screener_1!V264),"")</f>
        <v/>
      </c>
      <c r="AB263" s="6" t="str">
        <f>IF(Screener_1!U264 = "Y",  IF(ISBLANK(Screener_1!V264), "Missing", Screener_1!V264),"")</f>
        <v/>
      </c>
      <c r="AC263" s="6" t="str">
        <f xml:space="preserve"> IF((Screener_1!U264 = "Y"),   IF(ISBLANK(Screener_1!W264),"Missing",Screener_1!W264), "")</f>
        <v/>
      </c>
      <c r="AF263" s="6"/>
      <c r="AG263" s="6"/>
    </row>
    <row r="264" spans="1:33" x14ac:dyDescent="0.25">
      <c r="A264" s="125" t="str">
        <f>IF(ISNUMBER(Screener_1!A265), Screener_1!A265, "")</f>
        <v/>
      </c>
      <c r="B264" t="str">
        <f>IF(ISTEXT(Screener_1!C265), Screener_1!C265, "")</f>
        <v/>
      </c>
      <c r="F264" t="str">
        <f>IF(ISNUMBER(Screener_1!D265), Screener_1!D265, "")</f>
        <v/>
      </c>
      <c r="G264" t="str">
        <f>IF(ISNUMBER(Screener_1!E265),    Screener_1!E265, "")</f>
        <v/>
      </c>
      <c r="H264" t="str">
        <f>IF(ISNUMBER(Screener_1!F265),    Screener_1!F265, "")</f>
        <v/>
      </c>
      <c r="I264" t="str">
        <f>IF(ISNUMBER(Screener_1!G265),    Screener_1!G265, "")</f>
        <v/>
      </c>
      <c r="J264" t="str">
        <f>IF(ISNUMBER(Screener_1!H265),    Screener_1!H265, "")</f>
        <v/>
      </c>
      <c r="K264" t="str">
        <f t="shared" ref="K264:K306" si="22" xml:space="preserve"> IF(AND(ISNUMBER(G264),ISNUMBER(H264),ISNUMBER(I264),  ISNUMBER(J264) ), (G264+H264+I264+J264),   IF(OR(ISNUMBER(G264),ISNUMBER(H264), ISNUMBER(I264), ISNUMBER(J264) ), "Incomplete", "" ))</f>
        <v/>
      </c>
      <c r="L264" t="str">
        <f t="shared" ref="L264:L306" si="23">IF(K264 = "","",   IF(SUM(G264:J264) &gt;0,"Positive","Negative"))</f>
        <v/>
      </c>
      <c r="M264" s="45" t="str">
        <f>Screener_1!I265</f>
        <v/>
      </c>
      <c r="N264" t="str">
        <f>IF(Screener_1!J265="Y",1,IF(Screener_1!J265="N",0,""))</f>
        <v/>
      </c>
      <c r="O264" t="str">
        <f>IF(Screener_1!K265="Y",1,IF(Screener_1!K265="N",0,""))</f>
        <v/>
      </c>
      <c r="P264" t="str">
        <f>IF(Screener_1!L265="Y",1,IF(Screener_1!L265="N",0,""))</f>
        <v/>
      </c>
      <c r="Q264" t="str">
        <f>IF(Screener_1!M265="Y",1,IF(Screener_1!M265="N",0,""))</f>
        <v/>
      </c>
      <c r="R264" t="str">
        <f>IF(Screener_1!N265="Y",1,IF(Screener_1!N265="N",0,""))</f>
        <v/>
      </c>
      <c r="S264" t="str">
        <f>IF(Screener_1!O265="Y",1,IF(Screener_1!O265="N",0,""))</f>
        <v/>
      </c>
      <c r="T264">
        <f t="shared" si="21"/>
        <v>0</v>
      </c>
      <c r="U264" t="str">
        <f t="shared" ref="U264:U306" si="24">IF(T264=6,SUM(N264:S264),IF(L264="Negative",IF(OR(N264=0,N264=1),N264,"Incomplete"),IF(L264="Positive","Incomplete","")))</f>
        <v/>
      </c>
      <c r="V264" t="str">
        <f t="shared" ref="V264:V327" si="25">IF( OR(L264="Negative", ISBLANK(L264) =TRUE, L264 = ""), "",IF(COUNT(N264:S264)&gt;0,IF(SUM(N264:S264)&gt;1,"Positive","Negative"),""))</f>
        <v/>
      </c>
      <c r="W264" t="str">
        <f>Screener_1!R265</f>
        <v/>
      </c>
      <c r="X264" s="6" t="str">
        <f>IF(ISNUMBER(Screener_1!$P265),IF(ISBLANK(Screener_1!S265),"Missing",Screener_1!S265), "")</f>
        <v/>
      </c>
      <c r="Y264" s="6" t="str">
        <f>IF(ISNUMBER(Screener_1!$P265),IF(ISBLANK(Screener_1!T265),"Missing",Screener_1!T265), "")</f>
        <v/>
      </c>
      <c r="Z264" s="6" t="str">
        <f>IF(ISNUMBER(Screener_1!$P265),IF(ISBLANK(Screener_1!U265),"Missing",Screener_1!U265), "")</f>
        <v/>
      </c>
      <c r="AA264" s="6" t="str">
        <f>IF(ISTEXT(Screener_1!U265),  IF(ISBLANK(Screener_1!V265), "Missing", Screener_1!V265),"")</f>
        <v/>
      </c>
      <c r="AB264" s="6" t="str">
        <f>IF(Screener_1!U265 = "Y",  IF(ISBLANK(Screener_1!V265), "Missing", Screener_1!V265),"")</f>
        <v/>
      </c>
      <c r="AC264" s="6" t="str">
        <f xml:space="preserve"> IF((Screener_1!U265 = "Y"),   IF(ISBLANK(Screener_1!W265),"Missing",Screener_1!W265), "")</f>
        <v/>
      </c>
      <c r="AF264" s="6"/>
      <c r="AG264" s="6"/>
    </row>
    <row r="265" spans="1:33" x14ac:dyDescent="0.25">
      <c r="A265" s="125" t="str">
        <f>IF(ISNUMBER(Screener_1!A266), Screener_1!A266, "")</f>
        <v/>
      </c>
      <c r="B265" t="str">
        <f>IF(ISTEXT(Screener_1!C266), Screener_1!C266, "")</f>
        <v/>
      </c>
      <c r="F265" t="str">
        <f>IF(ISNUMBER(Screener_1!D266), Screener_1!D266, "")</f>
        <v/>
      </c>
      <c r="G265" t="str">
        <f>IF(ISNUMBER(Screener_1!E266),    Screener_1!E266, "")</f>
        <v/>
      </c>
      <c r="H265" t="str">
        <f>IF(ISNUMBER(Screener_1!F266),    Screener_1!F266, "")</f>
        <v/>
      </c>
      <c r="I265" t="str">
        <f>IF(ISNUMBER(Screener_1!G266),    Screener_1!G266, "")</f>
        <v/>
      </c>
      <c r="J265" t="str">
        <f>IF(ISNUMBER(Screener_1!H266),    Screener_1!H266, "")</f>
        <v/>
      </c>
      <c r="K265" t="str">
        <f t="shared" si="22"/>
        <v/>
      </c>
      <c r="L265" t="str">
        <f t="shared" si="23"/>
        <v/>
      </c>
      <c r="M265" s="45" t="str">
        <f>Screener_1!I266</f>
        <v/>
      </c>
      <c r="N265" t="str">
        <f>IF(Screener_1!J266="Y",1,IF(Screener_1!J266="N",0,""))</f>
        <v/>
      </c>
      <c r="O265" t="str">
        <f>IF(Screener_1!K266="Y",1,IF(Screener_1!K266="N",0,""))</f>
        <v/>
      </c>
      <c r="P265" t="str">
        <f>IF(Screener_1!L266="Y",1,IF(Screener_1!L266="N",0,""))</f>
        <v/>
      </c>
      <c r="Q265" t="str">
        <f>IF(Screener_1!M266="Y",1,IF(Screener_1!M266="N",0,""))</f>
        <v/>
      </c>
      <c r="R265" t="str">
        <f>IF(Screener_1!N266="Y",1,IF(Screener_1!N266="N",0,""))</f>
        <v/>
      </c>
      <c r="S265" t="str">
        <f>IF(Screener_1!O266="Y",1,IF(Screener_1!O266="N",0,""))</f>
        <v/>
      </c>
      <c r="T265">
        <f t="shared" si="21"/>
        <v>0</v>
      </c>
      <c r="U265" t="str">
        <f t="shared" si="24"/>
        <v/>
      </c>
      <c r="V265" t="str">
        <f t="shared" si="25"/>
        <v/>
      </c>
      <c r="W265" t="str">
        <f>Screener_1!R266</f>
        <v/>
      </c>
      <c r="X265" s="6" t="str">
        <f>IF(ISNUMBER(Screener_1!$P266),IF(ISBLANK(Screener_1!S266),"Missing",Screener_1!S266), "")</f>
        <v/>
      </c>
      <c r="Y265" s="6" t="str">
        <f>IF(ISNUMBER(Screener_1!$P266),IF(ISBLANK(Screener_1!T266),"Missing",Screener_1!T266), "")</f>
        <v/>
      </c>
      <c r="Z265" s="6" t="str">
        <f>IF(ISNUMBER(Screener_1!$P266),IF(ISBLANK(Screener_1!U266),"Missing",Screener_1!U266), "")</f>
        <v/>
      </c>
      <c r="AA265" s="6" t="str">
        <f>IF(ISTEXT(Screener_1!U266),  IF(ISBLANK(Screener_1!V266), "Missing", Screener_1!V266),"")</f>
        <v/>
      </c>
      <c r="AB265" s="6" t="str">
        <f>IF(Screener_1!U266 = "Y",  IF(ISBLANK(Screener_1!V266), "Missing", Screener_1!V266),"")</f>
        <v/>
      </c>
      <c r="AC265" s="6" t="str">
        <f xml:space="preserve"> IF((Screener_1!U266 = "Y"),   IF(ISBLANK(Screener_1!W266),"Missing",Screener_1!W266), "")</f>
        <v/>
      </c>
      <c r="AF265" s="6"/>
      <c r="AG265" s="6"/>
    </row>
    <row r="266" spans="1:33" x14ac:dyDescent="0.25">
      <c r="A266" s="125" t="str">
        <f>IF(ISNUMBER(Screener_1!A267), Screener_1!A267, "")</f>
        <v/>
      </c>
      <c r="B266" t="str">
        <f>IF(ISTEXT(Screener_1!C267), Screener_1!C267, "")</f>
        <v/>
      </c>
      <c r="F266" t="str">
        <f>IF(ISNUMBER(Screener_1!D267), Screener_1!D267, "")</f>
        <v/>
      </c>
      <c r="G266" t="str">
        <f>IF(ISNUMBER(Screener_1!E267),    Screener_1!E267, "")</f>
        <v/>
      </c>
      <c r="H266" t="str">
        <f>IF(ISNUMBER(Screener_1!F267),    Screener_1!F267, "")</f>
        <v/>
      </c>
      <c r="I266" t="str">
        <f>IF(ISNUMBER(Screener_1!G267),    Screener_1!G267, "")</f>
        <v/>
      </c>
      <c r="J266" t="str">
        <f>IF(ISNUMBER(Screener_1!H267),    Screener_1!H267, "")</f>
        <v/>
      </c>
      <c r="K266" t="str">
        <f t="shared" si="22"/>
        <v/>
      </c>
      <c r="L266" t="str">
        <f t="shared" si="23"/>
        <v/>
      </c>
      <c r="M266" s="45" t="str">
        <f>Screener_1!I267</f>
        <v/>
      </c>
      <c r="N266" t="str">
        <f>IF(Screener_1!J267="Y",1,IF(Screener_1!J267="N",0,""))</f>
        <v/>
      </c>
      <c r="O266" t="str">
        <f>IF(Screener_1!K267="Y",1,IF(Screener_1!K267="N",0,""))</f>
        <v/>
      </c>
      <c r="P266" t="str">
        <f>IF(Screener_1!L267="Y",1,IF(Screener_1!L267="N",0,""))</f>
        <v/>
      </c>
      <c r="Q266" t="str">
        <f>IF(Screener_1!M267="Y",1,IF(Screener_1!M267="N",0,""))</f>
        <v/>
      </c>
      <c r="R266" t="str">
        <f>IF(Screener_1!N267="Y",1,IF(Screener_1!N267="N",0,""))</f>
        <v/>
      </c>
      <c r="S266" t="str">
        <f>IF(Screener_1!O267="Y",1,IF(Screener_1!O267="N",0,""))</f>
        <v/>
      </c>
      <c r="T266">
        <f t="shared" si="21"/>
        <v>0</v>
      </c>
      <c r="U266" t="str">
        <f t="shared" si="24"/>
        <v/>
      </c>
      <c r="V266" t="str">
        <f t="shared" si="25"/>
        <v/>
      </c>
      <c r="W266" t="str">
        <f>Screener_1!R267</f>
        <v/>
      </c>
      <c r="X266" s="6" t="str">
        <f>IF(ISNUMBER(Screener_1!$P267),IF(ISBLANK(Screener_1!S267),"Missing",Screener_1!S267), "")</f>
        <v/>
      </c>
      <c r="Y266" s="6" t="str">
        <f>IF(ISNUMBER(Screener_1!$P267),IF(ISBLANK(Screener_1!T267),"Missing",Screener_1!T267), "")</f>
        <v/>
      </c>
      <c r="Z266" s="6" t="str">
        <f>IF(ISNUMBER(Screener_1!$P267),IF(ISBLANK(Screener_1!U267),"Missing",Screener_1!U267), "")</f>
        <v/>
      </c>
      <c r="AA266" s="6" t="str">
        <f>IF(ISTEXT(Screener_1!U267),  IF(ISBLANK(Screener_1!V267), "Missing", Screener_1!V267),"")</f>
        <v/>
      </c>
      <c r="AB266" s="6" t="str">
        <f>IF(Screener_1!U267 = "Y",  IF(ISBLANK(Screener_1!V267), "Missing", Screener_1!V267),"")</f>
        <v/>
      </c>
      <c r="AC266" s="6" t="str">
        <f xml:space="preserve"> IF((Screener_1!U267 = "Y"),   IF(ISBLANK(Screener_1!W267),"Missing",Screener_1!W267), "")</f>
        <v/>
      </c>
      <c r="AF266" s="6"/>
      <c r="AG266" s="6"/>
    </row>
    <row r="267" spans="1:33" x14ac:dyDescent="0.25">
      <c r="A267" s="125" t="str">
        <f>IF(ISNUMBER(Screener_1!A268), Screener_1!A268, "")</f>
        <v/>
      </c>
      <c r="B267" t="str">
        <f>IF(ISTEXT(Screener_1!C268), Screener_1!C268, "")</f>
        <v/>
      </c>
      <c r="F267" t="str">
        <f>IF(ISNUMBER(Screener_1!D268), Screener_1!D268, "")</f>
        <v/>
      </c>
      <c r="G267" t="str">
        <f>IF(ISNUMBER(Screener_1!E268),    Screener_1!E268, "")</f>
        <v/>
      </c>
      <c r="H267" t="str">
        <f>IF(ISNUMBER(Screener_1!F268),    Screener_1!F268, "")</f>
        <v/>
      </c>
      <c r="I267" t="str">
        <f>IF(ISNUMBER(Screener_1!G268),    Screener_1!G268, "")</f>
        <v/>
      </c>
      <c r="J267" t="str">
        <f>IF(ISNUMBER(Screener_1!H268),    Screener_1!H268, "")</f>
        <v/>
      </c>
      <c r="K267" t="str">
        <f t="shared" si="22"/>
        <v/>
      </c>
      <c r="L267" t="str">
        <f t="shared" si="23"/>
        <v/>
      </c>
      <c r="M267" s="45" t="str">
        <f>Screener_1!I268</f>
        <v/>
      </c>
      <c r="N267" t="str">
        <f>IF(Screener_1!J268="Y",1,IF(Screener_1!J268="N",0,""))</f>
        <v/>
      </c>
      <c r="O267" t="str">
        <f>IF(Screener_1!K268="Y",1,IF(Screener_1!K268="N",0,""))</f>
        <v/>
      </c>
      <c r="P267" t="str">
        <f>IF(Screener_1!L268="Y",1,IF(Screener_1!L268="N",0,""))</f>
        <v/>
      </c>
      <c r="Q267" t="str">
        <f>IF(Screener_1!M268="Y",1,IF(Screener_1!M268="N",0,""))</f>
        <v/>
      </c>
      <c r="R267" t="str">
        <f>IF(Screener_1!N268="Y",1,IF(Screener_1!N268="N",0,""))</f>
        <v/>
      </c>
      <c r="S267" t="str">
        <f>IF(Screener_1!O268="Y",1,IF(Screener_1!O268="N",0,""))</f>
        <v/>
      </c>
      <c r="T267">
        <f t="shared" si="21"/>
        <v>0</v>
      </c>
      <c r="U267" t="str">
        <f t="shared" si="24"/>
        <v/>
      </c>
      <c r="V267" t="str">
        <f t="shared" si="25"/>
        <v/>
      </c>
      <c r="W267" t="str">
        <f>Screener_1!R268</f>
        <v/>
      </c>
      <c r="X267" s="6" t="str">
        <f>IF(ISNUMBER(Screener_1!$P268),IF(ISBLANK(Screener_1!S268),"Missing",Screener_1!S268), "")</f>
        <v/>
      </c>
      <c r="Y267" s="6" t="str">
        <f>IF(ISNUMBER(Screener_1!$P268),IF(ISBLANK(Screener_1!T268),"Missing",Screener_1!T268), "")</f>
        <v/>
      </c>
      <c r="Z267" s="6" t="str">
        <f>IF(ISNUMBER(Screener_1!$P268),IF(ISBLANK(Screener_1!U268),"Missing",Screener_1!U268), "")</f>
        <v/>
      </c>
      <c r="AA267" s="6" t="str">
        <f>IF(ISTEXT(Screener_1!U268),  IF(ISBLANK(Screener_1!V268), "Missing", Screener_1!V268),"")</f>
        <v/>
      </c>
      <c r="AB267" s="6" t="str">
        <f>IF(Screener_1!U268 = "Y",  IF(ISBLANK(Screener_1!V268), "Missing", Screener_1!V268),"")</f>
        <v/>
      </c>
      <c r="AC267" s="6" t="str">
        <f xml:space="preserve"> IF((Screener_1!U268 = "Y"),   IF(ISBLANK(Screener_1!W268),"Missing",Screener_1!W268), "")</f>
        <v/>
      </c>
      <c r="AF267" s="6"/>
      <c r="AG267" s="6"/>
    </row>
    <row r="268" spans="1:33" x14ac:dyDescent="0.25">
      <c r="A268" s="125" t="str">
        <f>IF(ISNUMBER(Screener_1!A269), Screener_1!A269, "")</f>
        <v/>
      </c>
      <c r="B268" t="str">
        <f>IF(ISTEXT(Screener_1!C269), Screener_1!C269, "")</f>
        <v/>
      </c>
      <c r="F268" t="str">
        <f>IF(ISNUMBER(Screener_1!D269), Screener_1!D269, "")</f>
        <v/>
      </c>
      <c r="G268" t="str">
        <f>IF(ISNUMBER(Screener_1!E269),    Screener_1!E269, "")</f>
        <v/>
      </c>
      <c r="H268" t="str">
        <f>IF(ISNUMBER(Screener_1!F269),    Screener_1!F269, "")</f>
        <v/>
      </c>
      <c r="I268" t="str">
        <f>IF(ISNUMBER(Screener_1!G269),    Screener_1!G269, "")</f>
        <v/>
      </c>
      <c r="J268" t="str">
        <f>IF(ISNUMBER(Screener_1!H269),    Screener_1!H269, "")</f>
        <v/>
      </c>
      <c r="K268" t="str">
        <f t="shared" si="22"/>
        <v/>
      </c>
      <c r="L268" t="str">
        <f t="shared" si="23"/>
        <v/>
      </c>
      <c r="M268" s="45" t="str">
        <f>Screener_1!I269</f>
        <v/>
      </c>
      <c r="N268" t="str">
        <f>IF(Screener_1!J269="Y",1,IF(Screener_1!J269="N",0,""))</f>
        <v/>
      </c>
      <c r="O268" t="str">
        <f>IF(Screener_1!K269="Y",1,IF(Screener_1!K269="N",0,""))</f>
        <v/>
      </c>
      <c r="P268" t="str">
        <f>IF(Screener_1!L269="Y",1,IF(Screener_1!L269="N",0,""))</f>
        <v/>
      </c>
      <c r="Q268" t="str">
        <f>IF(Screener_1!M269="Y",1,IF(Screener_1!M269="N",0,""))</f>
        <v/>
      </c>
      <c r="R268" t="str">
        <f>IF(Screener_1!N269="Y",1,IF(Screener_1!N269="N",0,""))</f>
        <v/>
      </c>
      <c r="S268" t="str">
        <f>IF(Screener_1!O269="Y",1,IF(Screener_1!O269="N",0,""))</f>
        <v/>
      </c>
      <c r="T268">
        <f t="shared" si="21"/>
        <v>0</v>
      </c>
      <c r="U268" t="str">
        <f t="shared" si="24"/>
        <v/>
      </c>
      <c r="V268" t="str">
        <f t="shared" si="25"/>
        <v/>
      </c>
      <c r="W268" t="str">
        <f>Screener_1!R269</f>
        <v/>
      </c>
      <c r="X268" s="6" t="str">
        <f>IF(ISNUMBER(Screener_1!$P269),IF(ISBLANK(Screener_1!S269),"Missing",Screener_1!S269), "")</f>
        <v/>
      </c>
      <c r="Y268" s="6" t="str">
        <f>IF(ISNUMBER(Screener_1!$P269),IF(ISBLANK(Screener_1!T269),"Missing",Screener_1!T269), "")</f>
        <v/>
      </c>
      <c r="Z268" s="6" t="str">
        <f>IF(ISNUMBER(Screener_1!$P269),IF(ISBLANK(Screener_1!U269),"Missing",Screener_1!U269), "")</f>
        <v/>
      </c>
      <c r="AA268" s="6" t="str">
        <f>IF(ISTEXT(Screener_1!U269),  IF(ISBLANK(Screener_1!V269), "Missing", Screener_1!V269),"")</f>
        <v/>
      </c>
      <c r="AB268" s="6" t="str">
        <f>IF(Screener_1!U269 = "Y",  IF(ISBLANK(Screener_1!V269), "Missing", Screener_1!V269),"")</f>
        <v/>
      </c>
      <c r="AC268" s="6" t="str">
        <f xml:space="preserve"> IF((Screener_1!U269 = "Y"),   IF(ISBLANK(Screener_1!W269),"Missing",Screener_1!W269), "")</f>
        <v/>
      </c>
      <c r="AF268" s="6"/>
      <c r="AG268" s="6"/>
    </row>
    <row r="269" spans="1:33" x14ac:dyDescent="0.25">
      <c r="A269" s="125" t="str">
        <f>IF(ISNUMBER(Screener_1!A270), Screener_1!A270, "")</f>
        <v/>
      </c>
      <c r="B269" t="str">
        <f>IF(ISTEXT(Screener_1!C270), Screener_1!C270, "")</f>
        <v/>
      </c>
      <c r="F269" t="str">
        <f>IF(ISNUMBER(Screener_1!D270), Screener_1!D270, "")</f>
        <v/>
      </c>
      <c r="G269" t="str">
        <f>IF(ISNUMBER(Screener_1!E270),    Screener_1!E270, "")</f>
        <v/>
      </c>
      <c r="H269" t="str">
        <f>IF(ISNUMBER(Screener_1!F270),    Screener_1!F270, "")</f>
        <v/>
      </c>
      <c r="I269" t="str">
        <f>IF(ISNUMBER(Screener_1!G270),    Screener_1!G270, "")</f>
        <v/>
      </c>
      <c r="J269" t="str">
        <f>IF(ISNUMBER(Screener_1!H270),    Screener_1!H270, "")</f>
        <v/>
      </c>
      <c r="K269" t="str">
        <f t="shared" si="22"/>
        <v/>
      </c>
      <c r="L269" t="str">
        <f t="shared" si="23"/>
        <v/>
      </c>
      <c r="M269" s="45" t="str">
        <f>Screener_1!I270</f>
        <v/>
      </c>
      <c r="N269" t="str">
        <f>IF(Screener_1!J270="Y",1,IF(Screener_1!J270="N",0,""))</f>
        <v/>
      </c>
      <c r="O269" t="str">
        <f>IF(Screener_1!K270="Y",1,IF(Screener_1!K270="N",0,""))</f>
        <v/>
      </c>
      <c r="P269" t="str">
        <f>IF(Screener_1!L270="Y",1,IF(Screener_1!L270="N",0,""))</f>
        <v/>
      </c>
      <c r="Q269" t="str">
        <f>IF(Screener_1!M270="Y",1,IF(Screener_1!M270="N",0,""))</f>
        <v/>
      </c>
      <c r="R269" t="str">
        <f>IF(Screener_1!N270="Y",1,IF(Screener_1!N270="N",0,""))</f>
        <v/>
      </c>
      <c r="S269" t="str">
        <f>IF(Screener_1!O270="Y",1,IF(Screener_1!O270="N",0,""))</f>
        <v/>
      </c>
      <c r="T269">
        <f t="shared" si="21"/>
        <v>0</v>
      </c>
      <c r="U269" t="str">
        <f t="shared" si="24"/>
        <v/>
      </c>
      <c r="V269" t="str">
        <f t="shared" si="25"/>
        <v/>
      </c>
      <c r="W269" t="str">
        <f>Screener_1!R270</f>
        <v/>
      </c>
      <c r="X269" s="6" t="str">
        <f>IF(ISNUMBER(Screener_1!$P270),IF(ISBLANK(Screener_1!S270),"Missing",Screener_1!S270), "")</f>
        <v/>
      </c>
      <c r="Y269" s="6" t="str">
        <f>IF(ISNUMBER(Screener_1!$P270),IF(ISBLANK(Screener_1!T270),"Missing",Screener_1!T270), "")</f>
        <v/>
      </c>
      <c r="Z269" s="6" t="str">
        <f>IF(ISNUMBER(Screener_1!$P270),IF(ISBLANK(Screener_1!U270),"Missing",Screener_1!U270), "")</f>
        <v/>
      </c>
      <c r="AA269" s="6" t="str">
        <f>IF(ISTEXT(Screener_1!U270),  IF(ISBLANK(Screener_1!V270), "Missing", Screener_1!V270),"")</f>
        <v/>
      </c>
      <c r="AB269" s="6" t="str">
        <f>IF(Screener_1!U270 = "Y",  IF(ISBLANK(Screener_1!V270), "Missing", Screener_1!V270),"")</f>
        <v/>
      </c>
      <c r="AC269" s="6" t="str">
        <f xml:space="preserve"> IF((Screener_1!U270 = "Y"),   IF(ISBLANK(Screener_1!W270),"Missing",Screener_1!W270), "")</f>
        <v/>
      </c>
      <c r="AF269" s="6"/>
      <c r="AG269" s="6"/>
    </row>
    <row r="270" spans="1:33" x14ac:dyDescent="0.25">
      <c r="A270" s="125" t="str">
        <f>IF(ISNUMBER(Screener_1!A271), Screener_1!A271, "")</f>
        <v/>
      </c>
      <c r="B270" t="str">
        <f>IF(ISTEXT(Screener_1!C271), Screener_1!C271, "")</f>
        <v/>
      </c>
      <c r="F270" t="str">
        <f>IF(ISNUMBER(Screener_1!D271), Screener_1!D271, "")</f>
        <v/>
      </c>
      <c r="G270" t="str">
        <f>IF(ISNUMBER(Screener_1!E271),    Screener_1!E271, "")</f>
        <v/>
      </c>
      <c r="H270" t="str">
        <f>IF(ISNUMBER(Screener_1!F271),    Screener_1!F271, "")</f>
        <v/>
      </c>
      <c r="I270" t="str">
        <f>IF(ISNUMBER(Screener_1!G271),    Screener_1!G271, "")</f>
        <v/>
      </c>
      <c r="J270" t="str">
        <f>IF(ISNUMBER(Screener_1!H271),    Screener_1!H271, "")</f>
        <v/>
      </c>
      <c r="K270" t="str">
        <f t="shared" si="22"/>
        <v/>
      </c>
      <c r="L270" t="str">
        <f t="shared" si="23"/>
        <v/>
      </c>
      <c r="M270" s="45" t="str">
        <f>Screener_1!I271</f>
        <v/>
      </c>
      <c r="N270" t="str">
        <f>IF(Screener_1!J271="Y",1,IF(Screener_1!J271="N",0,""))</f>
        <v/>
      </c>
      <c r="O270" t="str">
        <f>IF(Screener_1!K271="Y",1,IF(Screener_1!K271="N",0,""))</f>
        <v/>
      </c>
      <c r="P270" t="str">
        <f>IF(Screener_1!L271="Y",1,IF(Screener_1!L271="N",0,""))</f>
        <v/>
      </c>
      <c r="Q270" t="str">
        <f>IF(Screener_1!M271="Y",1,IF(Screener_1!M271="N",0,""))</f>
        <v/>
      </c>
      <c r="R270" t="str">
        <f>IF(Screener_1!N271="Y",1,IF(Screener_1!N271="N",0,""))</f>
        <v/>
      </c>
      <c r="S270" t="str">
        <f>IF(Screener_1!O271="Y",1,IF(Screener_1!O271="N",0,""))</f>
        <v/>
      </c>
      <c r="T270">
        <f t="shared" si="21"/>
        <v>0</v>
      </c>
      <c r="U270" t="str">
        <f t="shared" si="24"/>
        <v/>
      </c>
      <c r="V270" t="str">
        <f t="shared" si="25"/>
        <v/>
      </c>
      <c r="W270" t="str">
        <f>Screener_1!R271</f>
        <v/>
      </c>
      <c r="X270" s="6" t="str">
        <f>IF(ISNUMBER(Screener_1!$P271),IF(ISBLANK(Screener_1!S271),"Missing",Screener_1!S271), "")</f>
        <v/>
      </c>
      <c r="Y270" s="6" t="str">
        <f>IF(ISNUMBER(Screener_1!$P271),IF(ISBLANK(Screener_1!T271),"Missing",Screener_1!T271), "")</f>
        <v/>
      </c>
      <c r="Z270" s="6" t="str">
        <f>IF(ISNUMBER(Screener_1!$P271),IF(ISBLANK(Screener_1!U271),"Missing",Screener_1!U271), "")</f>
        <v/>
      </c>
      <c r="AA270" s="6" t="str">
        <f>IF(ISTEXT(Screener_1!U271),  IF(ISBLANK(Screener_1!V271), "Missing", Screener_1!V271),"")</f>
        <v/>
      </c>
      <c r="AB270" s="6" t="str">
        <f>IF(Screener_1!U271 = "Y",  IF(ISBLANK(Screener_1!V271), "Missing", Screener_1!V271),"")</f>
        <v/>
      </c>
      <c r="AC270" s="6" t="str">
        <f xml:space="preserve"> IF((Screener_1!U271 = "Y"),   IF(ISBLANK(Screener_1!W271),"Missing",Screener_1!W271), "")</f>
        <v/>
      </c>
      <c r="AF270" s="6"/>
      <c r="AG270" s="6"/>
    </row>
    <row r="271" spans="1:33" x14ac:dyDescent="0.25">
      <c r="A271" s="125" t="str">
        <f>IF(ISNUMBER(Screener_1!A272), Screener_1!A272, "")</f>
        <v/>
      </c>
      <c r="B271" t="str">
        <f>IF(ISTEXT(Screener_1!C272), Screener_1!C272, "")</f>
        <v/>
      </c>
      <c r="F271" t="str">
        <f>IF(ISNUMBER(Screener_1!D272), Screener_1!D272, "")</f>
        <v/>
      </c>
      <c r="G271" t="str">
        <f>IF(ISNUMBER(Screener_1!E272),    Screener_1!E272, "")</f>
        <v/>
      </c>
      <c r="H271" t="str">
        <f>IF(ISNUMBER(Screener_1!F272),    Screener_1!F272, "")</f>
        <v/>
      </c>
      <c r="I271" t="str">
        <f>IF(ISNUMBER(Screener_1!G272),    Screener_1!G272, "")</f>
        <v/>
      </c>
      <c r="J271" t="str">
        <f>IF(ISNUMBER(Screener_1!H272),    Screener_1!H272, "")</f>
        <v/>
      </c>
      <c r="K271" t="str">
        <f t="shared" si="22"/>
        <v/>
      </c>
      <c r="L271" t="str">
        <f t="shared" si="23"/>
        <v/>
      </c>
      <c r="M271" s="45" t="str">
        <f>Screener_1!I272</f>
        <v/>
      </c>
      <c r="N271" t="str">
        <f>IF(Screener_1!J272="Y",1,IF(Screener_1!J272="N",0,""))</f>
        <v/>
      </c>
      <c r="O271" t="str">
        <f>IF(Screener_1!K272="Y",1,IF(Screener_1!K272="N",0,""))</f>
        <v/>
      </c>
      <c r="P271" t="str">
        <f>IF(Screener_1!L272="Y",1,IF(Screener_1!L272="N",0,""))</f>
        <v/>
      </c>
      <c r="Q271" t="str">
        <f>IF(Screener_1!M272="Y",1,IF(Screener_1!M272="N",0,""))</f>
        <v/>
      </c>
      <c r="R271" t="str">
        <f>IF(Screener_1!N272="Y",1,IF(Screener_1!N272="N",0,""))</f>
        <v/>
      </c>
      <c r="S271" t="str">
        <f>IF(Screener_1!O272="Y",1,IF(Screener_1!O272="N",0,""))</f>
        <v/>
      </c>
      <c r="T271">
        <f t="shared" si="21"/>
        <v>0</v>
      </c>
      <c r="U271" t="str">
        <f t="shared" si="24"/>
        <v/>
      </c>
      <c r="V271" t="str">
        <f t="shared" si="25"/>
        <v/>
      </c>
      <c r="W271" t="str">
        <f>Screener_1!R272</f>
        <v/>
      </c>
      <c r="X271" s="6" t="str">
        <f>IF(ISNUMBER(Screener_1!$P272),IF(ISBLANK(Screener_1!S272),"Missing",Screener_1!S272), "")</f>
        <v/>
      </c>
      <c r="Y271" s="6" t="str">
        <f>IF(ISNUMBER(Screener_1!$P272),IF(ISBLANK(Screener_1!T272),"Missing",Screener_1!T272), "")</f>
        <v/>
      </c>
      <c r="Z271" s="6" t="str">
        <f>IF(ISNUMBER(Screener_1!$P272),IF(ISBLANK(Screener_1!U272),"Missing",Screener_1!U272), "")</f>
        <v/>
      </c>
      <c r="AA271" s="6" t="str">
        <f>IF(ISTEXT(Screener_1!U272),  IF(ISBLANK(Screener_1!V272), "Missing", Screener_1!V272),"")</f>
        <v/>
      </c>
      <c r="AB271" s="6" t="str">
        <f>IF(Screener_1!U272 = "Y",  IF(ISBLANK(Screener_1!V272), "Missing", Screener_1!V272),"")</f>
        <v/>
      </c>
      <c r="AC271" s="6" t="str">
        <f xml:space="preserve"> IF((Screener_1!U272 = "Y"),   IF(ISBLANK(Screener_1!W272),"Missing",Screener_1!W272), "")</f>
        <v/>
      </c>
      <c r="AF271" s="6"/>
      <c r="AG271" s="6"/>
    </row>
    <row r="272" spans="1:33" x14ac:dyDescent="0.25">
      <c r="A272" s="125" t="str">
        <f>IF(ISNUMBER(Screener_1!A273), Screener_1!A273, "")</f>
        <v/>
      </c>
      <c r="B272" t="str">
        <f>IF(ISTEXT(Screener_1!C273), Screener_1!C273, "")</f>
        <v/>
      </c>
      <c r="F272" t="str">
        <f>IF(ISNUMBER(Screener_1!D273), Screener_1!D273, "")</f>
        <v/>
      </c>
      <c r="G272" t="str">
        <f>IF(ISNUMBER(Screener_1!E273),    Screener_1!E273, "")</f>
        <v/>
      </c>
      <c r="H272" t="str">
        <f>IF(ISNUMBER(Screener_1!F273),    Screener_1!F273, "")</f>
        <v/>
      </c>
      <c r="I272" t="str">
        <f>IF(ISNUMBER(Screener_1!G273),    Screener_1!G273, "")</f>
        <v/>
      </c>
      <c r="J272" t="str">
        <f>IF(ISNUMBER(Screener_1!H273),    Screener_1!H273, "")</f>
        <v/>
      </c>
      <c r="K272" t="str">
        <f t="shared" si="22"/>
        <v/>
      </c>
      <c r="L272" t="str">
        <f t="shared" si="23"/>
        <v/>
      </c>
      <c r="M272" s="45" t="str">
        <f>Screener_1!I273</f>
        <v/>
      </c>
      <c r="N272" t="str">
        <f>IF(Screener_1!J273="Y",1,IF(Screener_1!J273="N",0,""))</f>
        <v/>
      </c>
      <c r="O272" t="str">
        <f>IF(Screener_1!K273="Y",1,IF(Screener_1!K273="N",0,""))</f>
        <v/>
      </c>
      <c r="P272" t="str">
        <f>IF(Screener_1!L273="Y",1,IF(Screener_1!L273="N",0,""))</f>
        <v/>
      </c>
      <c r="Q272" t="str">
        <f>IF(Screener_1!M273="Y",1,IF(Screener_1!M273="N",0,""))</f>
        <v/>
      </c>
      <c r="R272" t="str">
        <f>IF(Screener_1!N273="Y",1,IF(Screener_1!N273="N",0,""))</f>
        <v/>
      </c>
      <c r="S272" t="str">
        <f>IF(Screener_1!O273="Y",1,IF(Screener_1!O273="N",0,""))</f>
        <v/>
      </c>
      <c r="T272">
        <f t="shared" si="21"/>
        <v>0</v>
      </c>
      <c r="U272" t="str">
        <f t="shared" si="24"/>
        <v/>
      </c>
      <c r="V272" t="str">
        <f t="shared" si="25"/>
        <v/>
      </c>
      <c r="W272" t="str">
        <f>Screener_1!R273</f>
        <v/>
      </c>
      <c r="X272" s="6" t="str">
        <f>IF(ISNUMBER(Screener_1!$P273),IF(ISBLANK(Screener_1!S273),"Missing",Screener_1!S273), "")</f>
        <v/>
      </c>
      <c r="Y272" s="6" t="str">
        <f>IF(ISNUMBER(Screener_1!$P273),IF(ISBLANK(Screener_1!T273),"Missing",Screener_1!T273), "")</f>
        <v/>
      </c>
      <c r="Z272" s="6" t="str">
        <f>IF(ISNUMBER(Screener_1!$P273),IF(ISBLANK(Screener_1!U273),"Missing",Screener_1!U273), "")</f>
        <v/>
      </c>
      <c r="AA272" s="6" t="str">
        <f>IF(ISTEXT(Screener_1!U273),  IF(ISBLANK(Screener_1!V273), "Missing", Screener_1!V273),"")</f>
        <v/>
      </c>
      <c r="AB272" s="6" t="str">
        <f>IF(Screener_1!U273 = "Y",  IF(ISBLANK(Screener_1!V273), "Missing", Screener_1!V273),"")</f>
        <v/>
      </c>
      <c r="AC272" s="6" t="str">
        <f xml:space="preserve"> IF((Screener_1!U273 = "Y"),   IF(ISBLANK(Screener_1!W273),"Missing",Screener_1!W273), "")</f>
        <v/>
      </c>
      <c r="AF272" s="6"/>
      <c r="AG272" s="6"/>
    </row>
    <row r="273" spans="1:33" x14ac:dyDescent="0.25">
      <c r="A273" s="125" t="str">
        <f>IF(ISNUMBER(Screener_1!A274), Screener_1!A274, "")</f>
        <v/>
      </c>
      <c r="B273" t="str">
        <f>IF(ISTEXT(Screener_1!C274), Screener_1!C274, "")</f>
        <v/>
      </c>
      <c r="F273" t="str">
        <f>IF(ISNUMBER(Screener_1!D274), Screener_1!D274, "")</f>
        <v/>
      </c>
      <c r="G273" t="str">
        <f>IF(ISNUMBER(Screener_1!E274),    Screener_1!E274, "")</f>
        <v/>
      </c>
      <c r="H273" t="str">
        <f>IF(ISNUMBER(Screener_1!F274),    Screener_1!F274, "")</f>
        <v/>
      </c>
      <c r="I273" t="str">
        <f>IF(ISNUMBER(Screener_1!G274),    Screener_1!G274, "")</f>
        <v/>
      </c>
      <c r="J273" t="str">
        <f>IF(ISNUMBER(Screener_1!H274),    Screener_1!H274, "")</f>
        <v/>
      </c>
      <c r="K273" t="str">
        <f t="shared" si="22"/>
        <v/>
      </c>
      <c r="L273" t="str">
        <f t="shared" si="23"/>
        <v/>
      </c>
      <c r="M273" s="45" t="str">
        <f>Screener_1!I274</f>
        <v/>
      </c>
      <c r="N273" t="str">
        <f>IF(Screener_1!J274="Y",1,IF(Screener_1!J274="N",0,""))</f>
        <v/>
      </c>
      <c r="O273" t="str">
        <f>IF(Screener_1!K274="Y",1,IF(Screener_1!K274="N",0,""))</f>
        <v/>
      </c>
      <c r="P273" t="str">
        <f>IF(Screener_1!L274="Y",1,IF(Screener_1!L274="N",0,""))</f>
        <v/>
      </c>
      <c r="Q273" t="str">
        <f>IF(Screener_1!M274="Y",1,IF(Screener_1!M274="N",0,""))</f>
        <v/>
      </c>
      <c r="R273" t="str">
        <f>IF(Screener_1!N274="Y",1,IF(Screener_1!N274="N",0,""))</f>
        <v/>
      </c>
      <c r="S273" t="str">
        <f>IF(Screener_1!O274="Y",1,IF(Screener_1!O274="N",0,""))</f>
        <v/>
      </c>
      <c r="T273">
        <f t="shared" si="21"/>
        <v>0</v>
      </c>
      <c r="U273" t="str">
        <f t="shared" si="24"/>
        <v/>
      </c>
      <c r="V273" t="str">
        <f t="shared" si="25"/>
        <v/>
      </c>
      <c r="W273" t="str">
        <f>Screener_1!R274</f>
        <v/>
      </c>
      <c r="X273" s="6" t="str">
        <f>IF(ISNUMBER(Screener_1!$P274),IF(ISBLANK(Screener_1!S274),"Missing",Screener_1!S274), "")</f>
        <v/>
      </c>
      <c r="Y273" s="6" t="str">
        <f>IF(ISNUMBER(Screener_1!$P274),IF(ISBLANK(Screener_1!T274),"Missing",Screener_1!T274), "")</f>
        <v/>
      </c>
      <c r="Z273" s="6" t="str">
        <f>IF(ISNUMBER(Screener_1!$P274),IF(ISBLANK(Screener_1!U274),"Missing",Screener_1!U274), "")</f>
        <v/>
      </c>
      <c r="AA273" s="6" t="str">
        <f>IF(ISTEXT(Screener_1!U274),  IF(ISBLANK(Screener_1!V274), "Missing", Screener_1!V274),"")</f>
        <v/>
      </c>
      <c r="AB273" s="6" t="str">
        <f>IF(Screener_1!U274 = "Y",  IF(ISBLANK(Screener_1!V274), "Missing", Screener_1!V274),"")</f>
        <v/>
      </c>
      <c r="AC273" s="6" t="str">
        <f xml:space="preserve"> IF((Screener_1!U274 = "Y"),   IF(ISBLANK(Screener_1!W274),"Missing",Screener_1!W274), "")</f>
        <v/>
      </c>
      <c r="AF273" s="6"/>
      <c r="AG273" s="6"/>
    </row>
    <row r="274" spans="1:33" x14ac:dyDescent="0.25">
      <c r="A274" s="125" t="str">
        <f>IF(ISNUMBER(Screener_1!A275), Screener_1!A275, "")</f>
        <v/>
      </c>
      <c r="B274" t="str">
        <f>IF(ISTEXT(Screener_1!C275), Screener_1!C275, "")</f>
        <v/>
      </c>
      <c r="F274" t="str">
        <f>IF(ISNUMBER(Screener_1!D275), Screener_1!D275, "")</f>
        <v/>
      </c>
      <c r="G274" t="str">
        <f>IF(ISNUMBER(Screener_1!E275),    Screener_1!E275, "")</f>
        <v/>
      </c>
      <c r="H274" t="str">
        <f>IF(ISNUMBER(Screener_1!F275),    Screener_1!F275, "")</f>
        <v/>
      </c>
      <c r="I274" t="str">
        <f>IF(ISNUMBER(Screener_1!G275),    Screener_1!G275, "")</f>
        <v/>
      </c>
      <c r="J274" t="str">
        <f>IF(ISNUMBER(Screener_1!H275),    Screener_1!H275, "")</f>
        <v/>
      </c>
      <c r="K274" t="str">
        <f t="shared" si="22"/>
        <v/>
      </c>
      <c r="L274" t="str">
        <f t="shared" si="23"/>
        <v/>
      </c>
      <c r="M274" s="45" t="str">
        <f>Screener_1!I275</f>
        <v/>
      </c>
      <c r="N274" t="str">
        <f>IF(Screener_1!J275="Y",1,IF(Screener_1!J275="N",0,""))</f>
        <v/>
      </c>
      <c r="O274" t="str">
        <f>IF(Screener_1!K275="Y",1,IF(Screener_1!K275="N",0,""))</f>
        <v/>
      </c>
      <c r="P274" t="str">
        <f>IF(Screener_1!L275="Y",1,IF(Screener_1!L275="N",0,""))</f>
        <v/>
      </c>
      <c r="Q274" t="str">
        <f>IF(Screener_1!M275="Y",1,IF(Screener_1!M275="N",0,""))</f>
        <v/>
      </c>
      <c r="R274" t="str">
        <f>IF(Screener_1!N275="Y",1,IF(Screener_1!N275="N",0,""))</f>
        <v/>
      </c>
      <c r="S274" t="str">
        <f>IF(Screener_1!O275="Y",1,IF(Screener_1!O275="N",0,""))</f>
        <v/>
      </c>
      <c r="T274">
        <f t="shared" si="21"/>
        <v>0</v>
      </c>
      <c r="U274" t="str">
        <f t="shared" si="24"/>
        <v/>
      </c>
      <c r="V274" t="str">
        <f t="shared" si="25"/>
        <v/>
      </c>
      <c r="W274" t="str">
        <f>Screener_1!R275</f>
        <v/>
      </c>
      <c r="X274" s="6" t="str">
        <f>IF(ISNUMBER(Screener_1!$P275),IF(ISBLANK(Screener_1!S275),"Missing",Screener_1!S275), "")</f>
        <v/>
      </c>
      <c r="Y274" s="6" t="str">
        <f>IF(ISNUMBER(Screener_1!$P275),IF(ISBLANK(Screener_1!T275),"Missing",Screener_1!T275), "")</f>
        <v/>
      </c>
      <c r="Z274" s="6" t="str">
        <f>IF(ISNUMBER(Screener_1!$P275),IF(ISBLANK(Screener_1!U275),"Missing",Screener_1!U275), "")</f>
        <v/>
      </c>
      <c r="AA274" s="6" t="str">
        <f>IF(ISTEXT(Screener_1!U275),  IF(ISBLANK(Screener_1!V275), "Missing", Screener_1!V275),"")</f>
        <v/>
      </c>
      <c r="AB274" s="6" t="str">
        <f>IF(Screener_1!U275 = "Y",  IF(ISBLANK(Screener_1!V275), "Missing", Screener_1!V275),"")</f>
        <v/>
      </c>
      <c r="AC274" s="6" t="str">
        <f xml:space="preserve"> IF((Screener_1!U275 = "Y"),   IF(ISBLANK(Screener_1!W275),"Missing",Screener_1!W275), "")</f>
        <v/>
      </c>
      <c r="AF274" s="6"/>
      <c r="AG274" s="6"/>
    </row>
    <row r="275" spans="1:33" x14ac:dyDescent="0.25">
      <c r="A275" s="125" t="str">
        <f>IF(ISNUMBER(Screener_1!A276), Screener_1!A276, "")</f>
        <v/>
      </c>
      <c r="B275" t="str">
        <f>IF(ISTEXT(Screener_1!C276), Screener_1!C276, "")</f>
        <v/>
      </c>
      <c r="F275" t="str">
        <f>IF(ISNUMBER(Screener_1!D276), Screener_1!D276, "")</f>
        <v/>
      </c>
      <c r="G275" t="str">
        <f>IF(ISNUMBER(Screener_1!E276),    Screener_1!E276, "")</f>
        <v/>
      </c>
      <c r="H275" t="str">
        <f>IF(ISNUMBER(Screener_1!F276),    Screener_1!F276, "")</f>
        <v/>
      </c>
      <c r="I275" t="str">
        <f>IF(ISNUMBER(Screener_1!G276),    Screener_1!G276, "")</f>
        <v/>
      </c>
      <c r="J275" t="str">
        <f>IF(ISNUMBER(Screener_1!H276),    Screener_1!H276, "")</f>
        <v/>
      </c>
      <c r="K275" t="str">
        <f t="shared" si="22"/>
        <v/>
      </c>
      <c r="L275" t="str">
        <f t="shared" si="23"/>
        <v/>
      </c>
      <c r="M275" s="45" t="str">
        <f>Screener_1!I276</f>
        <v/>
      </c>
      <c r="N275" t="str">
        <f>IF(Screener_1!J276="Y",1,IF(Screener_1!J276="N",0,""))</f>
        <v/>
      </c>
      <c r="O275" t="str">
        <f>IF(Screener_1!K276="Y",1,IF(Screener_1!K276="N",0,""))</f>
        <v/>
      </c>
      <c r="P275" t="str">
        <f>IF(Screener_1!L276="Y",1,IF(Screener_1!L276="N",0,""))</f>
        <v/>
      </c>
      <c r="Q275" t="str">
        <f>IF(Screener_1!M276="Y",1,IF(Screener_1!M276="N",0,""))</f>
        <v/>
      </c>
      <c r="R275" t="str">
        <f>IF(Screener_1!N276="Y",1,IF(Screener_1!N276="N",0,""))</f>
        <v/>
      </c>
      <c r="S275" t="str">
        <f>IF(Screener_1!O276="Y",1,IF(Screener_1!O276="N",0,""))</f>
        <v/>
      </c>
      <c r="T275">
        <f t="shared" si="21"/>
        <v>0</v>
      </c>
      <c r="U275" t="str">
        <f t="shared" si="24"/>
        <v/>
      </c>
      <c r="V275" t="str">
        <f t="shared" si="25"/>
        <v/>
      </c>
      <c r="W275" t="str">
        <f>Screener_1!R276</f>
        <v/>
      </c>
      <c r="X275" s="6" t="str">
        <f>IF(ISNUMBER(Screener_1!$P276),IF(ISBLANK(Screener_1!S276),"Missing",Screener_1!S276), "")</f>
        <v/>
      </c>
      <c r="Y275" s="6" t="str">
        <f>IF(ISNUMBER(Screener_1!$P276),IF(ISBLANK(Screener_1!T276),"Missing",Screener_1!T276), "")</f>
        <v/>
      </c>
      <c r="Z275" s="6" t="str">
        <f>IF(ISNUMBER(Screener_1!$P276),IF(ISBLANK(Screener_1!U276),"Missing",Screener_1!U276), "")</f>
        <v/>
      </c>
      <c r="AA275" s="6" t="str">
        <f>IF(ISTEXT(Screener_1!U276),  IF(ISBLANK(Screener_1!V276), "Missing", Screener_1!V276),"")</f>
        <v/>
      </c>
      <c r="AB275" s="6" t="str">
        <f>IF(Screener_1!U276 = "Y",  IF(ISBLANK(Screener_1!V276), "Missing", Screener_1!V276),"")</f>
        <v/>
      </c>
      <c r="AC275" s="6" t="str">
        <f xml:space="preserve"> IF((Screener_1!U276 = "Y"),   IF(ISBLANK(Screener_1!W276),"Missing",Screener_1!W276), "")</f>
        <v/>
      </c>
      <c r="AF275" s="6"/>
      <c r="AG275" s="6"/>
    </row>
    <row r="276" spans="1:33" x14ac:dyDescent="0.25">
      <c r="A276" s="125" t="str">
        <f>IF(ISNUMBER(Screener_1!A277), Screener_1!A277, "")</f>
        <v/>
      </c>
      <c r="B276" t="str">
        <f>IF(ISTEXT(Screener_1!C277), Screener_1!C277, "")</f>
        <v/>
      </c>
      <c r="F276" t="str">
        <f>IF(ISNUMBER(Screener_1!D277), Screener_1!D277, "")</f>
        <v/>
      </c>
      <c r="G276" t="str">
        <f>IF(ISNUMBER(Screener_1!E277),    Screener_1!E277, "")</f>
        <v/>
      </c>
      <c r="H276" t="str">
        <f>IF(ISNUMBER(Screener_1!F277),    Screener_1!F277, "")</f>
        <v/>
      </c>
      <c r="I276" t="str">
        <f>IF(ISNUMBER(Screener_1!G277),    Screener_1!G277, "")</f>
        <v/>
      </c>
      <c r="J276" t="str">
        <f>IF(ISNUMBER(Screener_1!H277),    Screener_1!H277, "")</f>
        <v/>
      </c>
      <c r="K276" t="str">
        <f t="shared" si="22"/>
        <v/>
      </c>
      <c r="L276" t="str">
        <f t="shared" si="23"/>
        <v/>
      </c>
      <c r="M276" s="45" t="str">
        <f>Screener_1!I277</f>
        <v/>
      </c>
      <c r="N276" t="str">
        <f>IF(Screener_1!J277="Y",1,IF(Screener_1!J277="N",0,""))</f>
        <v/>
      </c>
      <c r="O276" t="str">
        <f>IF(Screener_1!K277="Y",1,IF(Screener_1!K277="N",0,""))</f>
        <v/>
      </c>
      <c r="P276" t="str">
        <f>IF(Screener_1!L277="Y",1,IF(Screener_1!L277="N",0,""))</f>
        <v/>
      </c>
      <c r="Q276" t="str">
        <f>IF(Screener_1!M277="Y",1,IF(Screener_1!M277="N",0,""))</f>
        <v/>
      </c>
      <c r="R276" t="str">
        <f>IF(Screener_1!N277="Y",1,IF(Screener_1!N277="N",0,""))</f>
        <v/>
      </c>
      <c r="S276" t="str">
        <f>IF(Screener_1!O277="Y",1,IF(Screener_1!O277="N",0,""))</f>
        <v/>
      </c>
      <c r="T276">
        <f t="shared" si="21"/>
        <v>0</v>
      </c>
      <c r="U276" t="str">
        <f t="shared" si="24"/>
        <v/>
      </c>
      <c r="V276" t="str">
        <f t="shared" si="25"/>
        <v/>
      </c>
      <c r="W276" t="str">
        <f>Screener_1!R277</f>
        <v/>
      </c>
      <c r="X276" s="6" t="str">
        <f>IF(ISNUMBER(Screener_1!$P277),IF(ISBLANK(Screener_1!S277),"Missing",Screener_1!S277), "")</f>
        <v/>
      </c>
      <c r="Y276" s="6" t="str">
        <f>IF(ISNUMBER(Screener_1!$P277),IF(ISBLANK(Screener_1!T277),"Missing",Screener_1!T277), "")</f>
        <v/>
      </c>
      <c r="Z276" s="6" t="str">
        <f>IF(ISNUMBER(Screener_1!$P277),IF(ISBLANK(Screener_1!U277),"Missing",Screener_1!U277), "")</f>
        <v/>
      </c>
      <c r="AA276" s="6" t="str">
        <f>IF(ISTEXT(Screener_1!U277),  IF(ISBLANK(Screener_1!V277), "Missing", Screener_1!V277),"")</f>
        <v/>
      </c>
      <c r="AB276" s="6" t="str">
        <f>IF(Screener_1!U277 = "Y",  IF(ISBLANK(Screener_1!V277), "Missing", Screener_1!V277),"")</f>
        <v/>
      </c>
      <c r="AC276" s="6" t="str">
        <f xml:space="preserve"> IF((Screener_1!U277 = "Y"),   IF(ISBLANK(Screener_1!W277),"Missing",Screener_1!W277), "")</f>
        <v/>
      </c>
      <c r="AF276" s="6"/>
      <c r="AG276" s="6"/>
    </row>
    <row r="277" spans="1:33" x14ac:dyDescent="0.25">
      <c r="A277" s="125" t="str">
        <f>IF(ISNUMBER(Screener_1!A278), Screener_1!A278, "")</f>
        <v/>
      </c>
      <c r="B277" t="str">
        <f>IF(ISTEXT(Screener_1!C278), Screener_1!C278, "")</f>
        <v/>
      </c>
      <c r="F277" t="str">
        <f>IF(ISNUMBER(Screener_1!D278), Screener_1!D278, "")</f>
        <v/>
      </c>
      <c r="G277" t="str">
        <f>IF(ISNUMBER(Screener_1!E278),    Screener_1!E278, "")</f>
        <v/>
      </c>
      <c r="H277" t="str">
        <f>IF(ISNUMBER(Screener_1!F278),    Screener_1!F278, "")</f>
        <v/>
      </c>
      <c r="I277" t="str">
        <f>IF(ISNUMBER(Screener_1!G278),    Screener_1!G278, "")</f>
        <v/>
      </c>
      <c r="J277" t="str">
        <f>IF(ISNUMBER(Screener_1!H278),    Screener_1!H278, "")</f>
        <v/>
      </c>
      <c r="K277" t="str">
        <f t="shared" si="22"/>
        <v/>
      </c>
      <c r="L277" t="str">
        <f t="shared" si="23"/>
        <v/>
      </c>
      <c r="M277" s="45" t="str">
        <f>Screener_1!I278</f>
        <v/>
      </c>
      <c r="N277" t="str">
        <f>IF(Screener_1!J278="Y",1,IF(Screener_1!J278="N",0,""))</f>
        <v/>
      </c>
      <c r="O277" t="str">
        <f>IF(Screener_1!K278="Y",1,IF(Screener_1!K278="N",0,""))</f>
        <v/>
      </c>
      <c r="P277" t="str">
        <f>IF(Screener_1!L278="Y",1,IF(Screener_1!L278="N",0,""))</f>
        <v/>
      </c>
      <c r="Q277" t="str">
        <f>IF(Screener_1!M278="Y",1,IF(Screener_1!M278="N",0,""))</f>
        <v/>
      </c>
      <c r="R277" t="str">
        <f>IF(Screener_1!N278="Y",1,IF(Screener_1!N278="N",0,""))</f>
        <v/>
      </c>
      <c r="S277" t="str">
        <f>IF(Screener_1!O278="Y",1,IF(Screener_1!O278="N",0,""))</f>
        <v/>
      </c>
      <c r="T277">
        <f t="shared" si="21"/>
        <v>0</v>
      </c>
      <c r="U277" t="str">
        <f t="shared" si="24"/>
        <v/>
      </c>
      <c r="V277" t="str">
        <f t="shared" si="25"/>
        <v/>
      </c>
      <c r="W277" t="str">
        <f>Screener_1!R278</f>
        <v/>
      </c>
      <c r="X277" s="6" t="str">
        <f>IF(ISNUMBER(Screener_1!$P278),IF(ISBLANK(Screener_1!S278),"Missing",Screener_1!S278), "")</f>
        <v/>
      </c>
      <c r="Y277" s="6" t="str">
        <f>IF(ISNUMBER(Screener_1!$P278),IF(ISBLANK(Screener_1!T278),"Missing",Screener_1!T278), "")</f>
        <v/>
      </c>
      <c r="Z277" s="6" t="str">
        <f>IF(ISNUMBER(Screener_1!$P278),IF(ISBLANK(Screener_1!U278),"Missing",Screener_1!U278), "")</f>
        <v/>
      </c>
      <c r="AA277" s="6" t="str">
        <f>IF(ISTEXT(Screener_1!U278),  IF(ISBLANK(Screener_1!V278), "Missing", Screener_1!V278),"")</f>
        <v/>
      </c>
      <c r="AB277" s="6" t="str">
        <f>IF(Screener_1!U278 = "Y",  IF(ISBLANK(Screener_1!V278), "Missing", Screener_1!V278),"")</f>
        <v/>
      </c>
      <c r="AC277" s="6" t="str">
        <f xml:space="preserve"> IF((Screener_1!U278 = "Y"),   IF(ISBLANK(Screener_1!W278),"Missing",Screener_1!W278), "")</f>
        <v/>
      </c>
      <c r="AF277" s="6"/>
      <c r="AG277" s="6"/>
    </row>
    <row r="278" spans="1:33" x14ac:dyDescent="0.25">
      <c r="A278" s="125" t="str">
        <f>IF(ISNUMBER(Screener_1!A279), Screener_1!A279, "")</f>
        <v/>
      </c>
      <c r="B278" t="str">
        <f>IF(ISTEXT(Screener_1!C279), Screener_1!C279, "")</f>
        <v/>
      </c>
      <c r="F278" t="str">
        <f>IF(ISNUMBER(Screener_1!D279), Screener_1!D279, "")</f>
        <v/>
      </c>
      <c r="G278" t="str">
        <f>IF(ISNUMBER(Screener_1!E279),    Screener_1!E279, "")</f>
        <v/>
      </c>
      <c r="H278" t="str">
        <f>IF(ISNUMBER(Screener_1!F279),    Screener_1!F279, "")</f>
        <v/>
      </c>
      <c r="I278" t="str">
        <f>IF(ISNUMBER(Screener_1!G279),    Screener_1!G279, "")</f>
        <v/>
      </c>
      <c r="J278" t="str">
        <f>IF(ISNUMBER(Screener_1!H279),    Screener_1!H279, "")</f>
        <v/>
      </c>
      <c r="K278" t="str">
        <f t="shared" si="22"/>
        <v/>
      </c>
      <c r="L278" t="str">
        <f t="shared" si="23"/>
        <v/>
      </c>
      <c r="M278" s="45" t="str">
        <f>Screener_1!I279</f>
        <v/>
      </c>
      <c r="N278" t="str">
        <f>IF(Screener_1!J279="Y",1,IF(Screener_1!J279="N",0,""))</f>
        <v/>
      </c>
      <c r="O278" t="str">
        <f>IF(Screener_1!K279="Y",1,IF(Screener_1!K279="N",0,""))</f>
        <v/>
      </c>
      <c r="P278" t="str">
        <f>IF(Screener_1!L279="Y",1,IF(Screener_1!L279="N",0,""))</f>
        <v/>
      </c>
      <c r="Q278" t="str">
        <f>IF(Screener_1!M279="Y",1,IF(Screener_1!M279="N",0,""))</f>
        <v/>
      </c>
      <c r="R278" t="str">
        <f>IF(Screener_1!N279="Y",1,IF(Screener_1!N279="N",0,""))</f>
        <v/>
      </c>
      <c r="S278" t="str">
        <f>IF(Screener_1!O279="Y",1,IF(Screener_1!O279="N",0,""))</f>
        <v/>
      </c>
      <c r="T278">
        <f t="shared" si="21"/>
        <v>0</v>
      </c>
      <c r="U278" t="str">
        <f t="shared" si="24"/>
        <v/>
      </c>
      <c r="V278" t="str">
        <f t="shared" si="25"/>
        <v/>
      </c>
      <c r="W278" t="str">
        <f>Screener_1!R279</f>
        <v/>
      </c>
      <c r="X278" s="6" t="str">
        <f>IF(ISNUMBER(Screener_1!$P279),IF(ISBLANK(Screener_1!S279),"Missing",Screener_1!S279), "")</f>
        <v/>
      </c>
      <c r="Y278" s="6" t="str">
        <f>IF(ISNUMBER(Screener_1!$P279),IF(ISBLANK(Screener_1!T279),"Missing",Screener_1!T279), "")</f>
        <v/>
      </c>
      <c r="Z278" s="6" t="str">
        <f>IF(ISNUMBER(Screener_1!$P279),IF(ISBLANK(Screener_1!U279),"Missing",Screener_1!U279), "")</f>
        <v/>
      </c>
      <c r="AA278" s="6" t="str">
        <f>IF(ISTEXT(Screener_1!U279),  IF(ISBLANK(Screener_1!V279), "Missing", Screener_1!V279),"")</f>
        <v/>
      </c>
      <c r="AB278" s="6" t="str">
        <f>IF(Screener_1!U279 = "Y",  IF(ISBLANK(Screener_1!V279), "Missing", Screener_1!V279),"")</f>
        <v/>
      </c>
      <c r="AC278" s="6" t="str">
        <f xml:space="preserve"> IF((Screener_1!U279 = "Y"),   IF(ISBLANK(Screener_1!W279),"Missing",Screener_1!W279), "")</f>
        <v/>
      </c>
      <c r="AF278" s="6"/>
      <c r="AG278" s="6"/>
    </row>
    <row r="279" spans="1:33" x14ac:dyDescent="0.25">
      <c r="A279" s="125" t="str">
        <f>IF(ISNUMBER(Screener_1!A280), Screener_1!A280, "")</f>
        <v/>
      </c>
      <c r="B279" t="str">
        <f>IF(ISTEXT(Screener_1!C280), Screener_1!C280, "")</f>
        <v/>
      </c>
      <c r="F279" t="str">
        <f>IF(ISNUMBER(Screener_1!D280), Screener_1!D280, "")</f>
        <v/>
      </c>
      <c r="G279" t="str">
        <f>IF(ISNUMBER(Screener_1!E280),    Screener_1!E280, "")</f>
        <v/>
      </c>
      <c r="H279" t="str">
        <f>IF(ISNUMBER(Screener_1!F280),    Screener_1!F280, "")</f>
        <v/>
      </c>
      <c r="I279" t="str">
        <f>IF(ISNUMBER(Screener_1!G280),    Screener_1!G280, "")</f>
        <v/>
      </c>
      <c r="J279" t="str">
        <f>IF(ISNUMBER(Screener_1!H280),    Screener_1!H280, "")</f>
        <v/>
      </c>
      <c r="K279" t="str">
        <f t="shared" si="22"/>
        <v/>
      </c>
      <c r="L279" t="str">
        <f t="shared" si="23"/>
        <v/>
      </c>
      <c r="M279" s="45" t="str">
        <f>Screener_1!I280</f>
        <v/>
      </c>
      <c r="N279" t="str">
        <f>IF(Screener_1!J280="Y",1,IF(Screener_1!J280="N",0,""))</f>
        <v/>
      </c>
      <c r="O279" t="str">
        <f>IF(Screener_1!K280="Y",1,IF(Screener_1!K280="N",0,""))</f>
        <v/>
      </c>
      <c r="P279" t="str">
        <f>IF(Screener_1!L280="Y",1,IF(Screener_1!L280="N",0,""))</f>
        <v/>
      </c>
      <c r="Q279" t="str">
        <f>IF(Screener_1!M280="Y",1,IF(Screener_1!M280="N",0,""))</f>
        <v/>
      </c>
      <c r="R279" t="str">
        <f>IF(Screener_1!N280="Y",1,IF(Screener_1!N280="N",0,""))</f>
        <v/>
      </c>
      <c r="S279" t="str">
        <f>IF(Screener_1!O280="Y",1,IF(Screener_1!O280="N",0,""))</f>
        <v/>
      </c>
      <c r="T279">
        <f t="shared" si="21"/>
        <v>0</v>
      </c>
      <c r="U279" t="str">
        <f t="shared" si="24"/>
        <v/>
      </c>
      <c r="V279" t="str">
        <f t="shared" si="25"/>
        <v/>
      </c>
      <c r="W279" t="str">
        <f>Screener_1!R280</f>
        <v/>
      </c>
      <c r="X279" s="6" t="str">
        <f>IF(ISNUMBER(Screener_1!$P280),IF(ISBLANK(Screener_1!S280),"Missing",Screener_1!S280), "")</f>
        <v/>
      </c>
      <c r="Y279" s="6" t="str">
        <f>IF(ISNUMBER(Screener_1!$P280),IF(ISBLANK(Screener_1!T280),"Missing",Screener_1!T280), "")</f>
        <v/>
      </c>
      <c r="Z279" s="6" t="str">
        <f>IF(ISNUMBER(Screener_1!$P280),IF(ISBLANK(Screener_1!U280),"Missing",Screener_1!U280), "")</f>
        <v/>
      </c>
      <c r="AA279" s="6" t="str">
        <f>IF(ISTEXT(Screener_1!U280),  IF(ISBLANK(Screener_1!V280), "Missing", Screener_1!V280),"")</f>
        <v/>
      </c>
      <c r="AB279" s="6" t="str">
        <f>IF(Screener_1!U280 = "Y",  IF(ISBLANK(Screener_1!V280), "Missing", Screener_1!V280),"")</f>
        <v/>
      </c>
      <c r="AC279" s="6" t="str">
        <f xml:space="preserve"> IF((Screener_1!U280 = "Y"),   IF(ISBLANK(Screener_1!W280),"Missing",Screener_1!W280), "")</f>
        <v/>
      </c>
      <c r="AF279" s="6"/>
      <c r="AG279" s="6"/>
    </row>
    <row r="280" spans="1:33" x14ac:dyDescent="0.25">
      <c r="A280" s="125" t="str">
        <f>IF(ISNUMBER(Screener_1!A281), Screener_1!A281, "")</f>
        <v/>
      </c>
      <c r="B280" t="str">
        <f>IF(ISTEXT(Screener_1!C281), Screener_1!C281, "")</f>
        <v/>
      </c>
      <c r="F280" t="str">
        <f>IF(ISNUMBER(Screener_1!D281), Screener_1!D281, "")</f>
        <v/>
      </c>
      <c r="G280" t="str">
        <f>IF(ISNUMBER(Screener_1!E281),    Screener_1!E281, "")</f>
        <v/>
      </c>
      <c r="H280" t="str">
        <f>IF(ISNUMBER(Screener_1!F281),    Screener_1!F281, "")</f>
        <v/>
      </c>
      <c r="I280" t="str">
        <f>IF(ISNUMBER(Screener_1!G281),    Screener_1!G281, "")</f>
        <v/>
      </c>
      <c r="J280" t="str">
        <f>IF(ISNUMBER(Screener_1!H281),    Screener_1!H281, "")</f>
        <v/>
      </c>
      <c r="K280" t="str">
        <f t="shared" si="22"/>
        <v/>
      </c>
      <c r="L280" t="str">
        <f t="shared" si="23"/>
        <v/>
      </c>
      <c r="M280" s="45" t="str">
        <f>Screener_1!I281</f>
        <v/>
      </c>
      <c r="N280" t="str">
        <f>IF(Screener_1!J281="Y",1,IF(Screener_1!J281="N",0,""))</f>
        <v/>
      </c>
      <c r="O280" t="str">
        <f>IF(Screener_1!K281="Y",1,IF(Screener_1!K281="N",0,""))</f>
        <v/>
      </c>
      <c r="P280" t="str">
        <f>IF(Screener_1!L281="Y",1,IF(Screener_1!L281="N",0,""))</f>
        <v/>
      </c>
      <c r="Q280" t="str">
        <f>IF(Screener_1!M281="Y",1,IF(Screener_1!M281="N",0,""))</f>
        <v/>
      </c>
      <c r="R280" t="str">
        <f>IF(Screener_1!N281="Y",1,IF(Screener_1!N281="N",0,""))</f>
        <v/>
      </c>
      <c r="S280" t="str">
        <f>IF(Screener_1!O281="Y",1,IF(Screener_1!O281="N",0,""))</f>
        <v/>
      </c>
      <c r="T280">
        <f t="shared" si="21"/>
        <v>0</v>
      </c>
      <c r="U280" t="str">
        <f t="shared" si="24"/>
        <v/>
      </c>
      <c r="V280" t="str">
        <f t="shared" si="25"/>
        <v/>
      </c>
      <c r="W280" t="str">
        <f>Screener_1!R281</f>
        <v/>
      </c>
      <c r="X280" s="6" t="str">
        <f>IF(ISNUMBER(Screener_1!$P281),IF(ISBLANK(Screener_1!S281),"Missing",Screener_1!S281), "")</f>
        <v/>
      </c>
      <c r="Y280" s="6" t="str">
        <f>IF(ISNUMBER(Screener_1!$P281),IF(ISBLANK(Screener_1!T281),"Missing",Screener_1!T281), "")</f>
        <v/>
      </c>
      <c r="Z280" s="6" t="str">
        <f>IF(ISNUMBER(Screener_1!$P281),IF(ISBLANK(Screener_1!U281),"Missing",Screener_1!U281), "")</f>
        <v/>
      </c>
      <c r="AA280" s="6" t="str">
        <f>IF(ISTEXT(Screener_1!U281),  IF(ISBLANK(Screener_1!V281), "Missing", Screener_1!V281),"")</f>
        <v/>
      </c>
      <c r="AB280" s="6" t="str">
        <f>IF(Screener_1!U281 = "Y",  IF(ISBLANK(Screener_1!V281), "Missing", Screener_1!V281),"")</f>
        <v/>
      </c>
      <c r="AC280" s="6" t="str">
        <f xml:space="preserve"> IF((Screener_1!U281 = "Y"),   IF(ISBLANK(Screener_1!W281),"Missing",Screener_1!W281), "")</f>
        <v/>
      </c>
      <c r="AF280" s="6"/>
      <c r="AG280" s="6"/>
    </row>
    <row r="281" spans="1:33" x14ac:dyDescent="0.25">
      <c r="A281" s="125" t="str">
        <f>IF(ISNUMBER(Screener_1!A282), Screener_1!A282, "")</f>
        <v/>
      </c>
      <c r="B281" t="str">
        <f>IF(ISTEXT(Screener_1!C282), Screener_1!C282, "")</f>
        <v/>
      </c>
      <c r="F281" t="str">
        <f>IF(ISNUMBER(Screener_1!D282), Screener_1!D282, "")</f>
        <v/>
      </c>
      <c r="G281" t="str">
        <f>IF(ISNUMBER(Screener_1!E282),    Screener_1!E282, "")</f>
        <v/>
      </c>
      <c r="H281" t="str">
        <f>IF(ISNUMBER(Screener_1!F282),    Screener_1!F282, "")</f>
        <v/>
      </c>
      <c r="I281" t="str">
        <f>IF(ISNUMBER(Screener_1!G282),    Screener_1!G282, "")</f>
        <v/>
      </c>
      <c r="J281" t="str">
        <f>IF(ISNUMBER(Screener_1!H282),    Screener_1!H282, "")</f>
        <v/>
      </c>
      <c r="K281" t="str">
        <f t="shared" si="22"/>
        <v/>
      </c>
      <c r="L281" t="str">
        <f t="shared" si="23"/>
        <v/>
      </c>
      <c r="M281" s="45" t="str">
        <f>Screener_1!I282</f>
        <v/>
      </c>
      <c r="N281" t="str">
        <f>IF(Screener_1!J282="Y",1,IF(Screener_1!J282="N",0,""))</f>
        <v/>
      </c>
      <c r="O281" t="str">
        <f>IF(Screener_1!K282="Y",1,IF(Screener_1!K282="N",0,""))</f>
        <v/>
      </c>
      <c r="P281" t="str">
        <f>IF(Screener_1!L282="Y",1,IF(Screener_1!L282="N",0,""))</f>
        <v/>
      </c>
      <c r="Q281" t="str">
        <f>IF(Screener_1!M282="Y",1,IF(Screener_1!M282="N",0,""))</f>
        <v/>
      </c>
      <c r="R281" t="str">
        <f>IF(Screener_1!N282="Y",1,IF(Screener_1!N282="N",0,""))</f>
        <v/>
      </c>
      <c r="S281" t="str">
        <f>IF(Screener_1!O282="Y",1,IF(Screener_1!O282="N",0,""))</f>
        <v/>
      </c>
      <c r="T281">
        <f t="shared" si="21"/>
        <v>0</v>
      </c>
      <c r="U281" t="str">
        <f t="shared" si="24"/>
        <v/>
      </c>
      <c r="V281" t="str">
        <f t="shared" si="25"/>
        <v/>
      </c>
      <c r="W281" t="str">
        <f>Screener_1!R282</f>
        <v/>
      </c>
      <c r="X281" s="6" t="str">
        <f>IF(ISNUMBER(Screener_1!$P282),IF(ISBLANK(Screener_1!S282),"Missing",Screener_1!S282), "")</f>
        <v/>
      </c>
      <c r="Y281" s="6" t="str">
        <f>IF(ISNUMBER(Screener_1!$P282),IF(ISBLANK(Screener_1!T282),"Missing",Screener_1!T282), "")</f>
        <v/>
      </c>
      <c r="Z281" s="6" t="str">
        <f>IF(ISNUMBER(Screener_1!$P282),IF(ISBLANK(Screener_1!U282),"Missing",Screener_1!U282), "")</f>
        <v/>
      </c>
      <c r="AA281" s="6" t="str">
        <f>IF(ISTEXT(Screener_1!U282),  IF(ISBLANK(Screener_1!V282), "Missing", Screener_1!V282),"")</f>
        <v/>
      </c>
      <c r="AB281" s="6" t="str">
        <f>IF(Screener_1!U282 = "Y",  IF(ISBLANK(Screener_1!V282), "Missing", Screener_1!V282),"")</f>
        <v/>
      </c>
      <c r="AC281" s="6" t="str">
        <f xml:space="preserve"> IF((Screener_1!U282 = "Y"),   IF(ISBLANK(Screener_1!W282),"Missing",Screener_1!W282), "")</f>
        <v/>
      </c>
      <c r="AF281" s="6"/>
      <c r="AG281" s="6"/>
    </row>
    <row r="282" spans="1:33" x14ac:dyDescent="0.25">
      <c r="A282" s="125" t="str">
        <f>IF(ISNUMBER(Screener_1!A283), Screener_1!A283, "")</f>
        <v/>
      </c>
      <c r="B282" t="str">
        <f>IF(ISTEXT(Screener_1!C283), Screener_1!C283, "")</f>
        <v/>
      </c>
      <c r="F282" t="str">
        <f>IF(ISNUMBER(Screener_1!D283), Screener_1!D283, "")</f>
        <v/>
      </c>
      <c r="G282" t="str">
        <f>IF(ISNUMBER(Screener_1!E283),    Screener_1!E283, "")</f>
        <v/>
      </c>
      <c r="H282" t="str">
        <f>IF(ISNUMBER(Screener_1!F283),    Screener_1!F283, "")</f>
        <v/>
      </c>
      <c r="I282" t="str">
        <f>IF(ISNUMBER(Screener_1!G283),    Screener_1!G283, "")</f>
        <v/>
      </c>
      <c r="J282" t="str">
        <f>IF(ISNUMBER(Screener_1!H283),    Screener_1!H283, "")</f>
        <v/>
      </c>
      <c r="K282" t="str">
        <f t="shared" si="22"/>
        <v/>
      </c>
      <c r="L282" t="str">
        <f t="shared" si="23"/>
        <v/>
      </c>
      <c r="M282" s="45" t="str">
        <f>Screener_1!I283</f>
        <v/>
      </c>
      <c r="N282" t="str">
        <f>IF(Screener_1!J283="Y",1,IF(Screener_1!J283="N",0,""))</f>
        <v/>
      </c>
      <c r="O282" t="str">
        <f>IF(Screener_1!K283="Y",1,IF(Screener_1!K283="N",0,""))</f>
        <v/>
      </c>
      <c r="P282" t="str">
        <f>IF(Screener_1!L283="Y",1,IF(Screener_1!L283="N",0,""))</f>
        <v/>
      </c>
      <c r="Q282" t="str">
        <f>IF(Screener_1!M283="Y",1,IF(Screener_1!M283="N",0,""))</f>
        <v/>
      </c>
      <c r="R282" t="str">
        <f>IF(Screener_1!N283="Y",1,IF(Screener_1!N283="N",0,""))</f>
        <v/>
      </c>
      <c r="S282" t="str">
        <f>IF(Screener_1!O283="Y",1,IF(Screener_1!O283="N",0,""))</f>
        <v/>
      </c>
      <c r="T282">
        <f t="shared" si="21"/>
        <v>0</v>
      </c>
      <c r="U282" t="str">
        <f t="shared" si="24"/>
        <v/>
      </c>
      <c r="V282" t="str">
        <f t="shared" si="25"/>
        <v/>
      </c>
      <c r="W282" t="str">
        <f>Screener_1!R283</f>
        <v/>
      </c>
      <c r="X282" s="6" t="str">
        <f>IF(ISNUMBER(Screener_1!$P283),IF(ISBLANK(Screener_1!S283),"Missing",Screener_1!S283), "")</f>
        <v/>
      </c>
      <c r="Y282" s="6" t="str">
        <f>IF(ISNUMBER(Screener_1!$P283),IF(ISBLANK(Screener_1!T283),"Missing",Screener_1!T283), "")</f>
        <v/>
      </c>
      <c r="Z282" s="6" t="str">
        <f>IF(ISNUMBER(Screener_1!$P283),IF(ISBLANK(Screener_1!U283),"Missing",Screener_1!U283), "")</f>
        <v/>
      </c>
      <c r="AA282" s="6" t="str">
        <f>IF(ISTEXT(Screener_1!U283),  IF(ISBLANK(Screener_1!V283), "Missing", Screener_1!V283),"")</f>
        <v/>
      </c>
      <c r="AB282" s="6" t="str">
        <f>IF(Screener_1!U283 = "Y",  IF(ISBLANK(Screener_1!V283), "Missing", Screener_1!V283),"")</f>
        <v/>
      </c>
      <c r="AC282" s="6" t="str">
        <f xml:space="preserve"> IF((Screener_1!U283 = "Y"),   IF(ISBLANK(Screener_1!W283),"Missing",Screener_1!W283), "")</f>
        <v/>
      </c>
      <c r="AF282" s="6"/>
      <c r="AG282" s="6"/>
    </row>
    <row r="283" spans="1:33" x14ac:dyDescent="0.25">
      <c r="A283" s="125" t="str">
        <f>IF(ISNUMBER(Screener_1!A284), Screener_1!A284, "")</f>
        <v/>
      </c>
      <c r="B283" t="str">
        <f>IF(ISTEXT(Screener_1!C284), Screener_1!C284, "")</f>
        <v/>
      </c>
      <c r="F283" t="str">
        <f>IF(ISNUMBER(Screener_1!D284), Screener_1!D284, "")</f>
        <v/>
      </c>
      <c r="G283" t="str">
        <f>IF(ISNUMBER(Screener_1!E284),    Screener_1!E284, "")</f>
        <v/>
      </c>
      <c r="H283" t="str">
        <f>IF(ISNUMBER(Screener_1!F284),    Screener_1!F284, "")</f>
        <v/>
      </c>
      <c r="I283" t="str">
        <f>IF(ISNUMBER(Screener_1!G284),    Screener_1!G284, "")</f>
        <v/>
      </c>
      <c r="J283" t="str">
        <f>IF(ISNUMBER(Screener_1!H284),    Screener_1!H284, "")</f>
        <v/>
      </c>
      <c r="K283" t="str">
        <f t="shared" si="22"/>
        <v/>
      </c>
      <c r="L283" t="str">
        <f t="shared" si="23"/>
        <v/>
      </c>
      <c r="M283" s="45" t="str">
        <f>Screener_1!I284</f>
        <v/>
      </c>
      <c r="N283" t="str">
        <f>IF(Screener_1!J284="Y",1,IF(Screener_1!J284="N",0,""))</f>
        <v/>
      </c>
      <c r="O283" t="str">
        <f>IF(Screener_1!K284="Y",1,IF(Screener_1!K284="N",0,""))</f>
        <v/>
      </c>
      <c r="P283" t="str">
        <f>IF(Screener_1!L284="Y",1,IF(Screener_1!L284="N",0,""))</f>
        <v/>
      </c>
      <c r="Q283" t="str">
        <f>IF(Screener_1!M284="Y",1,IF(Screener_1!M284="N",0,""))</f>
        <v/>
      </c>
      <c r="R283" t="str">
        <f>IF(Screener_1!N284="Y",1,IF(Screener_1!N284="N",0,""))</f>
        <v/>
      </c>
      <c r="S283" t="str">
        <f>IF(Screener_1!O284="Y",1,IF(Screener_1!O284="N",0,""))</f>
        <v/>
      </c>
      <c r="T283">
        <f t="shared" si="21"/>
        <v>0</v>
      </c>
      <c r="U283" t="str">
        <f t="shared" si="24"/>
        <v/>
      </c>
      <c r="V283" t="str">
        <f t="shared" si="25"/>
        <v/>
      </c>
      <c r="W283" t="str">
        <f>Screener_1!R284</f>
        <v/>
      </c>
      <c r="X283" s="6" t="str">
        <f>IF(ISNUMBER(Screener_1!$P284),IF(ISBLANK(Screener_1!S284),"Missing",Screener_1!S284), "")</f>
        <v/>
      </c>
      <c r="Y283" s="6" t="str">
        <f>IF(ISNUMBER(Screener_1!$P284),IF(ISBLANK(Screener_1!T284),"Missing",Screener_1!T284), "")</f>
        <v/>
      </c>
      <c r="Z283" s="6" t="str">
        <f>IF(ISNUMBER(Screener_1!$P284),IF(ISBLANK(Screener_1!U284),"Missing",Screener_1!U284), "")</f>
        <v/>
      </c>
      <c r="AA283" s="6" t="str">
        <f>IF(ISTEXT(Screener_1!U284),  IF(ISBLANK(Screener_1!V284), "Missing", Screener_1!V284),"")</f>
        <v/>
      </c>
      <c r="AB283" s="6" t="str">
        <f>IF(Screener_1!U284 = "Y",  IF(ISBLANK(Screener_1!V284), "Missing", Screener_1!V284),"")</f>
        <v/>
      </c>
      <c r="AC283" s="6" t="str">
        <f xml:space="preserve"> IF((Screener_1!U284 = "Y"),   IF(ISBLANK(Screener_1!W284),"Missing",Screener_1!W284), "")</f>
        <v/>
      </c>
      <c r="AF283" s="6"/>
      <c r="AG283" s="6"/>
    </row>
    <row r="284" spans="1:33" x14ac:dyDescent="0.25">
      <c r="A284" s="125" t="str">
        <f>IF(ISNUMBER(Screener_1!A285), Screener_1!A285, "")</f>
        <v/>
      </c>
      <c r="B284" t="str">
        <f>IF(ISTEXT(Screener_1!C285), Screener_1!C285, "")</f>
        <v/>
      </c>
      <c r="F284" t="str">
        <f>IF(ISNUMBER(Screener_1!D285), Screener_1!D285, "")</f>
        <v/>
      </c>
      <c r="G284" t="str">
        <f>IF(ISNUMBER(Screener_1!E285),    Screener_1!E285, "")</f>
        <v/>
      </c>
      <c r="H284" t="str">
        <f>IF(ISNUMBER(Screener_1!F285),    Screener_1!F285, "")</f>
        <v/>
      </c>
      <c r="I284" t="str">
        <f>IF(ISNUMBER(Screener_1!G285),    Screener_1!G285, "")</f>
        <v/>
      </c>
      <c r="J284" t="str">
        <f>IF(ISNUMBER(Screener_1!H285),    Screener_1!H285, "")</f>
        <v/>
      </c>
      <c r="K284" t="str">
        <f t="shared" si="22"/>
        <v/>
      </c>
      <c r="L284" t="str">
        <f t="shared" si="23"/>
        <v/>
      </c>
      <c r="M284" s="45" t="str">
        <f>Screener_1!I285</f>
        <v/>
      </c>
      <c r="N284" t="str">
        <f>IF(Screener_1!J285="Y",1,IF(Screener_1!J285="N",0,""))</f>
        <v/>
      </c>
      <c r="O284" t="str">
        <f>IF(Screener_1!K285="Y",1,IF(Screener_1!K285="N",0,""))</f>
        <v/>
      </c>
      <c r="P284" t="str">
        <f>IF(Screener_1!L285="Y",1,IF(Screener_1!L285="N",0,""))</f>
        <v/>
      </c>
      <c r="Q284" t="str">
        <f>IF(Screener_1!M285="Y",1,IF(Screener_1!M285="N",0,""))</f>
        <v/>
      </c>
      <c r="R284" t="str">
        <f>IF(Screener_1!N285="Y",1,IF(Screener_1!N285="N",0,""))</f>
        <v/>
      </c>
      <c r="S284" t="str">
        <f>IF(Screener_1!O285="Y",1,IF(Screener_1!O285="N",0,""))</f>
        <v/>
      </c>
      <c r="T284">
        <f t="shared" si="21"/>
        <v>0</v>
      </c>
      <c r="U284" t="str">
        <f t="shared" si="24"/>
        <v/>
      </c>
      <c r="V284" t="str">
        <f t="shared" si="25"/>
        <v/>
      </c>
      <c r="W284" t="str">
        <f>Screener_1!R285</f>
        <v/>
      </c>
      <c r="X284" s="6" t="str">
        <f>IF(ISNUMBER(Screener_1!$P285),IF(ISBLANK(Screener_1!S285),"Missing",Screener_1!S285), "")</f>
        <v/>
      </c>
      <c r="Y284" s="6" t="str">
        <f>IF(ISNUMBER(Screener_1!$P285),IF(ISBLANK(Screener_1!T285),"Missing",Screener_1!T285), "")</f>
        <v/>
      </c>
      <c r="Z284" s="6" t="str">
        <f>IF(ISNUMBER(Screener_1!$P285),IF(ISBLANK(Screener_1!U285),"Missing",Screener_1!U285), "")</f>
        <v/>
      </c>
      <c r="AA284" s="6" t="str">
        <f>IF(ISTEXT(Screener_1!U285),  IF(ISBLANK(Screener_1!V285), "Missing", Screener_1!V285),"")</f>
        <v/>
      </c>
      <c r="AB284" s="6" t="str">
        <f>IF(Screener_1!U285 = "Y",  IF(ISBLANK(Screener_1!V285), "Missing", Screener_1!V285),"")</f>
        <v/>
      </c>
      <c r="AC284" s="6" t="str">
        <f xml:space="preserve"> IF((Screener_1!U285 = "Y"),   IF(ISBLANK(Screener_1!W285),"Missing",Screener_1!W285), "")</f>
        <v/>
      </c>
      <c r="AF284" s="6"/>
      <c r="AG284" s="6"/>
    </row>
    <row r="285" spans="1:33" x14ac:dyDescent="0.25">
      <c r="A285" s="125" t="str">
        <f>IF(ISNUMBER(Screener_1!A286), Screener_1!A286, "")</f>
        <v/>
      </c>
      <c r="B285" t="str">
        <f>IF(ISTEXT(Screener_1!C286), Screener_1!C286, "")</f>
        <v/>
      </c>
      <c r="F285" t="str">
        <f>IF(ISNUMBER(Screener_1!D286), Screener_1!D286, "")</f>
        <v/>
      </c>
      <c r="G285" t="str">
        <f>IF(ISNUMBER(Screener_1!E286),    Screener_1!E286, "")</f>
        <v/>
      </c>
      <c r="H285" t="str">
        <f>IF(ISNUMBER(Screener_1!F286),    Screener_1!F286, "")</f>
        <v/>
      </c>
      <c r="I285" t="str">
        <f>IF(ISNUMBER(Screener_1!G286),    Screener_1!G286, "")</f>
        <v/>
      </c>
      <c r="J285" t="str">
        <f>IF(ISNUMBER(Screener_1!H286),    Screener_1!H286, "")</f>
        <v/>
      </c>
      <c r="K285" t="str">
        <f t="shared" si="22"/>
        <v/>
      </c>
      <c r="L285" t="str">
        <f t="shared" si="23"/>
        <v/>
      </c>
      <c r="M285" s="45" t="str">
        <f>Screener_1!I286</f>
        <v/>
      </c>
      <c r="N285" t="str">
        <f>IF(Screener_1!J286="Y",1,IF(Screener_1!J286="N",0,""))</f>
        <v/>
      </c>
      <c r="O285" t="str">
        <f>IF(Screener_1!K286="Y",1,IF(Screener_1!K286="N",0,""))</f>
        <v/>
      </c>
      <c r="P285" t="str">
        <f>IF(Screener_1!L286="Y",1,IF(Screener_1!L286="N",0,""))</f>
        <v/>
      </c>
      <c r="Q285" t="str">
        <f>IF(Screener_1!M286="Y",1,IF(Screener_1!M286="N",0,""))</f>
        <v/>
      </c>
      <c r="R285" t="str">
        <f>IF(Screener_1!N286="Y",1,IF(Screener_1!N286="N",0,""))</f>
        <v/>
      </c>
      <c r="S285" t="str">
        <f>IF(Screener_1!O286="Y",1,IF(Screener_1!O286="N",0,""))</f>
        <v/>
      </c>
      <c r="T285">
        <f t="shared" si="21"/>
        <v>0</v>
      </c>
      <c r="U285" t="str">
        <f t="shared" si="24"/>
        <v/>
      </c>
      <c r="V285" t="str">
        <f t="shared" si="25"/>
        <v/>
      </c>
      <c r="W285" t="str">
        <f>Screener_1!R286</f>
        <v/>
      </c>
      <c r="X285" s="6" t="str">
        <f>IF(ISNUMBER(Screener_1!$P286),IF(ISBLANK(Screener_1!S286),"Missing",Screener_1!S286), "")</f>
        <v/>
      </c>
      <c r="Y285" s="6" t="str">
        <f>IF(ISNUMBER(Screener_1!$P286),IF(ISBLANK(Screener_1!T286),"Missing",Screener_1!T286), "")</f>
        <v/>
      </c>
      <c r="Z285" s="6" t="str">
        <f>IF(ISNUMBER(Screener_1!$P286),IF(ISBLANK(Screener_1!U286),"Missing",Screener_1!U286), "")</f>
        <v/>
      </c>
      <c r="AA285" s="6" t="str">
        <f>IF(ISTEXT(Screener_1!U286),  IF(ISBLANK(Screener_1!V286), "Missing", Screener_1!V286),"")</f>
        <v/>
      </c>
      <c r="AB285" s="6" t="str">
        <f>IF(Screener_1!U286 = "Y",  IF(ISBLANK(Screener_1!V286), "Missing", Screener_1!V286),"")</f>
        <v/>
      </c>
      <c r="AC285" s="6" t="str">
        <f xml:space="preserve"> IF((Screener_1!U286 = "Y"),   IF(ISBLANK(Screener_1!W286),"Missing",Screener_1!W286), "")</f>
        <v/>
      </c>
      <c r="AF285" s="6"/>
      <c r="AG285" s="6"/>
    </row>
    <row r="286" spans="1:33" x14ac:dyDescent="0.25">
      <c r="A286" s="125" t="str">
        <f>IF(ISNUMBER(Screener_1!A287), Screener_1!A287, "")</f>
        <v/>
      </c>
      <c r="B286" t="str">
        <f>IF(ISTEXT(Screener_1!C287), Screener_1!C287, "")</f>
        <v/>
      </c>
      <c r="F286" t="str">
        <f>IF(ISNUMBER(Screener_1!D287), Screener_1!D287, "")</f>
        <v/>
      </c>
      <c r="G286" t="str">
        <f>IF(ISNUMBER(Screener_1!E287),    Screener_1!E287, "")</f>
        <v/>
      </c>
      <c r="H286" t="str">
        <f>IF(ISNUMBER(Screener_1!F287),    Screener_1!F287, "")</f>
        <v/>
      </c>
      <c r="I286" t="str">
        <f>IF(ISNUMBER(Screener_1!G287),    Screener_1!G287, "")</f>
        <v/>
      </c>
      <c r="J286" t="str">
        <f>IF(ISNUMBER(Screener_1!H287),    Screener_1!H287, "")</f>
        <v/>
      </c>
      <c r="K286" t="str">
        <f t="shared" si="22"/>
        <v/>
      </c>
      <c r="L286" t="str">
        <f t="shared" si="23"/>
        <v/>
      </c>
      <c r="M286" s="45" t="str">
        <f>Screener_1!I287</f>
        <v/>
      </c>
      <c r="N286" t="str">
        <f>IF(Screener_1!J287="Y",1,IF(Screener_1!J287="N",0,""))</f>
        <v/>
      </c>
      <c r="O286" t="str">
        <f>IF(Screener_1!K287="Y",1,IF(Screener_1!K287="N",0,""))</f>
        <v/>
      </c>
      <c r="P286" t="str">
        <f>IF(Screener_1!L287="Y",1,IF(Screener_1!L287="N",0,""))</f>
        <v/>
      </c>
      <c r="Q286" t="str">
        <f>IF(Screener_1!M287="Y",1,IF(Screener_1!M287="N",0,""))</f>
        <v/>
      </c>
      <c r="R286" t="str">
        <f>IF(Screener_1!N287="Y",1,IF(Screener_1!N287="N",0,""))</f>
        <v/>
      </c>
      <c r="S286" t="str">
        <f>IF(Screener_1!O287="Y",1,IF(Screener_1!O287="N",0,""))</f>
        <v/>
      </c>
      <c r="T286">
        <f t="shared" si="21"/>
        <v>0</v>
      </c>
      <c r="U286" t="str">
        <f t="shared" si="24"/>
        <v/>
      </c>
      <c r="V286" t="str">
        <f t="shared" si="25"/>
        <v/>
      </c>
      <c r="W286" t="str">
        <f>Screener_1!R287</f>
        <v/>
      </c>
      <c r="X286" s="6" t="str">
        <f>IF(ISNUMBER(Screener_1!$P287),IF(ISBLANK(Screener_1!S287),"Missing",Screener_1!S287), "")</f>
        <v/>
      </c>
      <c r="Y286" s="6" t="str">
        <f>IF(ISNUMBER(Screener_1!$P287),IF(ISBLANK(Screener_1!T287),"Missing",Screener_1!T287), "")</f>
        <v/>
      </c>
      <c r="Z286" s="6" t="str">
        <f>IF(ISNUMBER(Screener_1!$P287),IF(ISBLANK(Screener_1!U287),"Missing",Screener_1!U287), "")</f>
        <v/>
      </c>
      <c r="AA286" s="6" t="str">
        <f>IF(ISTEXT(Screener_1!U287),  IF(ISBLANK(Screener_1!V287), "Missing", Screener_1!V287),"")</f>
        <v/>
      </c>
      <c r="AB286" s="6" t="str">
        <f>IF(Screener_1!U287 = "Y",  IF(ISBLANK(Screener_1!V287), "Missing", Screener_1!V287),"")</f>
        <v/>
      </c>
      <c r="AC286" s="6" t="str">
        <f xml:space="preserve"> IF((Screener_1!U287 = "Y"),   IF(ISBLANK(Screener_1!W287),"Missing",Screener_1!W287), "")</f>
        <v/>
      </c>
      <c r="AF286" s="6"/>
      <c r="AG286" s="6"/>
    </row>
    <row r="287" spans="1:33" x14ac:dyDescent="0.25">
      <c r="A287" s="125" t="str">
        <f>IF(ISNUMBER(Screener_1!A288), Screener_1!A288, "")</f>
        <v/>
      </c>
      <c r="B287" t="str">
        <f>IF(ISTEXT(Screener_1!C288), Screener_1!C288, "")</f>
        <v/>
      </c>
      <c r="F287" t="str">
        <f>IF(ISNUMBER(Screener_1!D288), Screener_1!D288, "")</f>
        <v/>
      </c>
      <c r="G287" t="str">
        <f>IF(ISNUMBER(Screener_1!E288),    Screener_1!E288, "")</f>
        <v/>
      </c>
      <c r="H287" t="str">
        <f>IF(ISNUMBER(Screener_1!F288),    Screener_1!F288, "")</f>
        <v/>
      </c>
      <c r="I287" t="str">
        <f>IF(ISNUMBER(Screener_1!G288),    Screener_1!G288, "")</f>
        <v/>
      </c>
      <c r="J287" t="str">
        <f>IF(ISNUMBER(Screener_1!H288),    Screener_1!H288, "")</f>
        <v/>
      </c>
      <c r="K287" t="str">
        <f t="shared" si="22"/>
        <v/>
      </c>
      <c r="L287" t="str">
        <f t="shared" si="23"/>
        <v/>
      </c>
      <c r="M287" s="45" t="str">
        <f>Screener_1!I288</f>
        <v/>
      </c>
      <c r="N287" t="str">
        <f>IF(Screener_1!J288="Y",1,IF(Screener_1!J288="N",0,""))</f>
        <v/>
      </c>
      <c r="O287" t="str">
        <f>IF(Screener_1!K288="Y",1,IF(Screener_1!K288="N",0,""))</f>
        <v/>
      </c>
      <c r="P287" t="str">
        <f>IF(Screener_1!L288="Y",1,IF(Screener_1!L288="N",0,""))</f>
        <v/>
      </c>
      <c r="Q287" t="str">
        <f>IF(Screener_1!M288="Y",1,IF(Screener_1!M288="N",0,""))</f>
        <v/>
      </c>
      <c r="R287" t="str">
        <f>IF(Screener_1!N288="Y",1,IF(Screener_1!N288="N",0,""))</f>
        <v/>
      </c>
      <c r="S287" t="str">
        <f>IF(Screener_1!O288="Y",1,IF(Screener_1!O288="N",0,""))</f>
        <v/>
      </c>
      <c r="T287">
        <f t="shared" si="21"/>
        <v>0</v>
      </c>
      <c r="U287" t="str">
        <f t="shared" si="24"/>
        <v/>
      </c>
      <c r="V287" t="str">
        <f t="shared" si="25"/>
        <v/>
      </c>
      <c r="W287" t="str">
        <f>Screener_1!R288</f>
        <v/>
      </c>
      <c r="X287" s="6" t="str">
        <f>IF(ISNUMBER(Screener_1!$P288),IF(ISBLANK(Screener_1!S288),"Missing",Screener_1!S288), "")</f>
        <v/>
      </c>
      <c r="Y287" s="6" t="str">
        <f>IF(ISNUMBER(Screener_1!$P288),IF(ISBLANK(Screener_1!T288),"Missing",Screener_1!T288), "")</f>
        <v/>
      </c>
      <c r="Z287" s="6" t="str">
        <f>IF(ISNUMBER(Screener_1!$P288),IF(ISBLANK(Screener_1!U288),"Missing",Screener_1!U288), "")</f>
        <v/>
      </c>
      <c r="AA287" s="6" t="str">
        <f>IF(ISTEXT(Screener_1!U288),  IF(ISBLANK(Screener_1!V288), "Missing", Screener_1!V288),"")</f>
        <v/>
      </c>
      <c r="AB287" s="6" t="str">
        <f>IF(Screener_1!U288 = "Y",  IF(ISBLANK(Screener_1!V288), "Missing", Screener_1!V288),"")</f>
        <v/>
      </c>
      <c r="AC287" s="6" t="str">
        <f xml:space="preserve"> IF((Screener_1!U288 = "Y"),   IF(ISBLANK(Screener_1!W288),"Missing",Screener_1!W288), "")</f>
        <v/>
      </c>
      <c r="AF287" s="6"/>
      <c r="AG287" s="6"/>
    </row>
    <row r="288" spans="1:33" x14ac:dyDescent="0.25">
      <c r="A288" s="125" t="str">
        <f>IF(ISNUMBER(Screener_1!A289), Screener_1!A289, "")</f>
        <v/>
      </c>
      <c r="B288" t="str">
        <f>IF(ISTEXT(Screener_1!C289), Screener_1!C289, "")</f>
        <v/>
      </c>
      <c r="F288" t="str">
        <f>IF(ISNUMBER(Screener_1!D289), Screener_1!D289, "")</f>
        <v/>
      </c>
      <c r="G288" t="str">
        <f>IF(ISNUMBER(Screener_1!E289),    Screener_1!E289, "")</f>
        <v/>
      </c>
      <c r="H288" t="str">
        <f>IF(ISNUMBER(Screener_1!F289),    Screener_1!F289, "")</f>
        <v/>
      </c>
      <c r="I288" t="str">
        <f>IF(ISNUMBER(Screener_1!G289),    Screener_1!G289, "")</f>
        <v/>
      </c>
      <c r="J288" t="str">
        <f>IF(ISNUMBER(Screener_1!H289),    Screener_1!H289, "")</f>
        <v/>
      </c>
      <c r="K288" t="str">
        <f t="shared" si="22"/>
        <v/>
      </c>
      <c r="L288" t="str">
        <f t="shared" si="23"/>
        <v/>
      </c>
      <c r="M288" s="45" t="str">
        <f>Screener_1!I289</f>
        <v/>
      </c>
      <c r="N288" t="str">
        <f>IF(Screener_1!J289="Y",1,IF(Screener_1!J289="N",0,""))</f>
        <v/>
      </c>
      <c r="O288" t="str">
        <f>IF(Screener_1!K289="Y",1,IF(Screener_1!K289="N",0,""))</f>
        <v/>
      </c>
      <c r="P288" t="str">
        <f>IF(Screener_1!L289="Y",1,IF(Screener_1!L289="N",0,""))</f>
        <v/>
      </c>
      <c r="Q288" t="str">
        <f>IF(Screener_1!M289="Y",1,IF(Screener_1!M289="N",0,""))</f>
        <v/>
      </c>
      <c r="R288" t="str">
        <f>IF(Screener_1!N289="Y",1,IF(Screener_1!N289="N",0,""))</f>
        <v/>
      </c>
      <c r="S288" t="str">
        <f>IF(Screener_1!O289="Y",1,IF(Screener_1!O289="N",0,""))</f>
        <v/>
      </c>
      <c r="T288">
        <f t="shared" si="21"/>
        <v>0</v>
      </c>
      <c r="U288" t="str">
        <f t="shared" si="24"/>
        <v/>
      </c>
      <c r="V288" t="str">
        <f t="shared" si="25"/>
        <v/>
      </c>
      <c r="W288" t="str">
        <f>Screener_1!R289</f>
        <v/>
      </c>
      <c r="X288" s="6" t="str">
        <f>IF(ISNUMBER(Screener_1!$P289),IF(ISBLANK(Screener_1!S289),"Missing",Screener_1!S289), "")</f>
        <v/>
      </c>
      <c r="Y288" s="6" t="str">
        <f>IF(ISNUMBER(Screener_1!$P289),IF(ISBLANK(Screener_1!T289),"Missing",Screener_1!T289), "")</f>
        <v/>
      </c>
      <c r="Z288" s="6" t="str">
        <f>IF(ISNUMBER(Screener_1!$P289),IF(ISBLANK(Screener_1!U289),"Missing",Screener_1!U289), "")</f>
        <v/>
      </c>
      <c r="AA288" s="6" t="str">
        <f>IF(ISTEXT(Screener_1!U289),  IF(ISBLANK(Screener_1!V289), "Missing", Screener_1!V289),"")</f>
        <v/>
      </c>
      <c r="AB288" s="6" t="str">
        <f>IF(Screener_1!U289 = "Y",  IF(ISBLANK(Screener_1!V289), "Missing", Screener_1!V289),"")</f>
        <v/>
      </c>
      <c r="AC288" s="6" t="str">
        <f xml:space="preserve"> IF((Screener_1!U289 = "Y"),   IF(ISBLANK(Screener_1!W289),"Missing",Screener_1!W289), "")</f>
        <v/>
      </c>
      <c r="AF288" s="6"/>
      <c r="AG288" s="6"/>
    </row>
    <row r="289" spans="1:33" x14ac:dyDescent="0.25">
      <c r="A289" s="125" t="str">
        <f>IF(ISNUMBER(Screener_1!A290), Screener_1!A290, "")</f>
        <v/>
      </c>
      <c r="B289" t="str">
        <f>IF(ISTEXT(Screener_1!C290), Screener_1!C290, "")</f>
        <v/>
      </c>
      <c r="F289" t="str">
        <f>IF(ISNUMBER(Screener_1!D290), Screener_1!D290, "")</f>
        <v/>
      </c>
      <c r="G289" t="str">
        <f>IF(ISNUMBER(Screener_1!E290),    Screener_1!E290, "")</f>
        <v/>
      </c>
      <c r="H289" t="str">
        <f>IF(ISNUMBER(Screener_1!F290),    Screener_1!F290, "")</f>
        <v/>
      </c>
      <c r="I289" t="str">
        <f>IF(ISNUMBER(Screener_1!G290),    Screener_1!G290, "")</f>
        <v/>
      </c>
      <c r="J289" t="str">
        <f>IF(ISNUMBER(Screener_1!H290),    Screener_1!H290, "")</f>
        <v/>
      </c>
      <c r="K289" t="str">
        <f t="shared" si="22"/>
        <v/>
      </c>
      <c r="L289" t="str">
        <f t="shared" si="23"/>
        <v/>
      </c>
      <c r="M289" s="45" t="str">
        <f>Screener_1!I290</f>
        <v/>
      </c>
      <c r="N289" t="str">
        <f>IF(Screener_1!J290="Y",1,IF(Screener_1!J290="N",0,""))</f>
        <v/>
      </c>
      <c r="O289" t="str">
        <f>IF(Screener_1!K290="Y",1,IF(Screener_1!K290="N",0,""))</f>
        <v/>
      </c>
      <c r="P289" t="str">
        <f>IF(Screener_1!L290="Y",1,IF(Screener_1!L290="N",0,""))</f>
        <v/>
      </c>
      <c r="Q289" t="str">
        <f>IF(Screener_1!M290="Y",1,IF(Screener_1!M290="N",0,""))</f>
        <v/>
      </c>
      <c r="R289" t="str">
        <f>IF(Screener_1!N290="Y",1,IF(Screener_1!N290="N",0,""))</f>
        <v/>
      </c>
      <c r="S289" t="str">
        <f>IF(Screener_1!O290="Y",1,IF(Screener_1!O290="N",0,""))</f>
        <v/>
      </c>
      <c r="T289">
        <f t="shared" si="21"/>
        <v>0</v>
      </c>
      <c r="U289" t="str">
        <f t="shared" si="24"/>
        <v/>
      </c>
      <c r="V289" t="str">
        <f t="shared" si="25"/>
        <v/>
      </c>
      <c r="W289" t="str">
        <f>Screener_1!R290</f>
        <v/>
      </c>
      <c r="X289" s="6" t="str">
        <f>IF(ISNUMBER(Screener_1!$P290),IF(ISBLANK(Screener_1!S290),"Missing",Screener_1!S290), "")</f>
        <v/>
      </c>
      <c r="Y289" s="6" t="str">
        <f>IF(ISNUMBER(Screener_1!$P290),IF(ISBLANK(Screener_1!T290),"Missing",Screener_1!T290), "")</f>
        <v/>
      </c>
      <c r="Z289" s="6" t="str">
        <f>IF(ISNUMBER(Screener_1!$P290),IF(ISBLANK(Screener_1!U290),"Missing",Screener_1!U290), "")</f>
        <v/>
      </c>
      <c r="AA289" s="6" t="str">
        <f>IF(ISTEXT(Screener_1!U290),  IF(ISBLANK(Screener_1!V290), "Missing", Screener_1!V290),"")</f>
        <v/>
      </c>
      <c r="AB289" s="6" t="str">
        <f>IF(Screener_1!U290 = "Y",  IF(ISBLANK(Screener_1!V290), "Missing", Screener_1!V290),"")</f>
        <v/>
      </c>
      <c r="AC289" s="6" t="str">
        <f xml:space="preserve"> IF((Screener_1!U290 = "Y"),   IF(ISBLANK(Screener_1!W290),"Missing",Screener_1!W290), "")</f>
        <v/>
      </c>
      <c r="AF289" s="6"/>
      <c r="AG289" s="6"/>
    </row>
    <row r="290" spans="1:33" x14ac:dyDescent="0.25">
      <c r="A290" s="125" t="str">
        <f>IF(ISNUMBER(Screener_1!A291), Screener_1!A291, "")</f>
        <v/>
      </c>
      <c r="B290" t="str">
        <f>IF(ISTEXT(Screener_1!C291), Screener_1!C291, "")</f>
        <v/>
      </c>
      <c r="F290" t="str">
        <f>IF(ISNUMBER(Screener_1!D291), Screener_1!D291, "")</f>
        <v/>
      </c>
      <c r="G290" t="str">
        <f>IF(ISNUMBER(Screener_1!E291),    Screener_1!E291, "")</f>
        <v/>
      </c>
      <c r="H290" t="str">
        <f>IF(ISNUMBER(Screener_1!F291),    Screener_1!F291, "")</f>
        <v/>
      </c>
      <c r="I290" t="str">
        <f>IF(ISNUMBER(Screener_1!G291),    Screener_1!G291, "")</f>
        <v/>
      </c>
      <c r="J290" t="str">
        <f>IF(ISNUMBER(Screener_1!H291),    Screener_1!H291, "")</f>
        <v/>
      </c>
      <c r="K290" t="str">
        <f t="shared" si="22"/>
        <v/>
      </c>
      <c r="L290" t="str">
        <f t="shared" si="23"/>
        <v/>
      </c>
      <c r="M290" s="45" t="str">
        <f>Screener_1!I291</f>
        <v/>
      </c>
      <c r="N290" t="str">
        <f>IF(Screener_1!J291="Y",1,IF(Screener_1!J291="N",0,""))</f>
        <v/>
      </c>
      <c r="O290" t="str">
        <f>IF(Screener_1!K291="Y",1,IF(Screener_1!K291="N",0,""))</f>
        <v/>
      </c>
      <c r="P290" t="str">
        <f>IF(Screener_1!L291="Y",1,IF(Screener_1!L291="N",0,""))</f>
        <v/>
      </c>
      <c r="Q290" t="str">
        <f>IF(Screener_1!M291="Y",1,IF(Screener_1!M291="N",0,""))</f>
        <v/>
      </c>
      <c r="R290" t="str">
        <f>IF(Screener_1!N291="Y",1,IF(Screener_1!N291="N",0,""))</f>
        <v/>
      </c>
      <c r="S290" t="str">
        <f>IF(Screener_1!O291="Y",1,IF(Screener_1!O291="N",0,""))</f>
        <v/>
      </c>
      <c r="T290">
        <f t="shared" si="21"/>
        <v>0</v>
      </c>
      <c r="U290" t="str">
        <f t="shared" si="24"/>
        <v/>
      </c>
      <c r="V290" t="str">
        <f t="shared" si="25"/>
        <v/>
      </c>
      <c r="W290" t="str">
        <f>Screener_1!R291</f>
        <v/>
      </c>
      <c r="X290" s="6" t="str">
        <f>IF(ISNUMBER(Screener_1!$P291),IF(ISBLANK(Screener_1!S291),"Missing",Screener_1!S291), "")</f>
        <v/>
      </c>
      <c r="Y290" s="6" t="str">
        <f>IF(ISNUMBER(Screener_1!$P291),IF(ISBLANK(Screener_1!T291),"Missing",Screener_1!T291), "")</f>
        <v/>
      </c>
      <c r="Z290" s="6" t="str">
        <f>IF(ISNUMBER(Screener_1!$P291),IF(ISBLANK(Screener_1!U291),"Missing",Screener_1!U291), "")</f>
        <v/>
      </c>
      <c r="AA290" s="6" t="str">
        <f>IF(ISTEXT(Screener_1!U291),  IF(ISBLANK(Screener_1!V291), "Missing", Screener_1!V291),"")</f>
        <v/>
      </c>
      <c r="AB290" s="6" t="str">
        <f>IF(Screener_1!U291 = "Y",  IF(ISBLANK(Screener_1!V291), "Missing", Screener_1!V291),"")</f>
        <v/>
      </c>
      <c r="AC290" s="6" t="str">
        <f xml:space="preserve"> IF((Screener_1!U291 = "Y"),   IF(ISBLANK(Screener_1!W291),"Missing",Screener_1!W291), "")</f>
        <v/>
      </c>
      <c r="AF290" s="6"/>
      <c r="AG290" s="6"/>
    </row>
    <row r="291" spans="1:33" x14ac:dyDescent="0.25">
      <c r="A291" s="125" t="str">
        <f>IF(ISNUMBER(Screener_1!A292), Screener_1!A292, "")</f>
        <v/>
      </c>
      <c r="B291" t="str">
        <f>IF(ISTEXT(Screener_1!C292), Screener_1!C292, "")</f>
        <v/>
      </c>
      <c r="F291" t="str">
        <f>IF(ISNUMBER(Screener_1!D292), Screener_1!D292, "")</f>
        <v/>
      </c>
      <c r="G291" t="str">
        <f>IF(ISNUMBER(Screener_1!E292),    Screener_1!E292, "")</f>
        <v/>
      </c>
      <c r="H291" t="str">
        <f>IF(ISNUMBER(Screener_1!F292),    Screener_1!F292, "")</f>
        <v/>
      </c>
      <c r="I291" t="str">
        <f>IF(ISNUMBER(Screener_1!G292),    Screener_1!G292, "")</f>
        <v/>
      </c>
      <c r="J291" t="str">
        <f>IF(ISNUMBER(Screener_1!H292),    Screener_1!H292, "")</f>
        <v/>
      </c>
      <c r="K291" t="str">
        <f t="shared" si="22"/>
        <v/>
      </c>
      <c r="L291" t="str">
        <f t="shared" si="23"/>
        <v/>
      </c>
      <c r="M291" s="45" t="str">
        <f>Screener_1!I292</f>
        <v/>
      </c>
      <c r="N291" t="str">
        <f>IF(Screener_1!J292="Y",1,IF(Screener_1!J292="N",0,""))</f>
        <v/>
      </c>
      <c r="O291" t="str">
        <f>IF(Screener_1!K292="Y",1,IF(Screener_1!K292="N",0,""))</f>
        <v/>
      </c>
      <c r="P291" t="str">
        <f>IF(Screener_1!L292="Y",1,IF(Screener_1!L292="N",0,""))</f>
        <v/>
      </c>
      <c r="Q291" t="str">
        <f>IF(Screener_1!M292="Y",1,IF(Screener_1!M292="N",0,""))</f>
        <v/>
      </c>
      <c r="R291" t="str">
        <f>IF(Screener_1!N292="Y",1,IF(Screener_1!N292="N",0,""))</f>
        <v/>
      </c>
      <c r="S291" t="str">
        <f>IF(Screener_1!O292="Y",1,IF(Screener_1!O292="N",0,""))</f>
        <v/>
      </c>
      <c r="T291">
        <f t="shared" si="21"/>
        <v>0</v>
      </c>
      <c r="U291" t="str">
        <f t="shared" si="24"/>
        <v/>
      </c>
      <c r="V291" t="str">
        <f t="shared" si="25"/>
        <v/>
      </c>
      <c r="W291" t="str">
        <f>Screener_1!R292</f>
        <v/>
      </c>
      <c r="X291" s="6" t="str">
        <f>IF(ISNUMBER(Screener_1!$P292),IF(ISBLANK(Screener_1!S292),"Missing",Screener_1!S292), "")</f>
        <v/>
      </c>
      <c r="Y291" s="6" t="str">
        <f>IF(ISNUMBER(Screener_1!$P292),IF(ISBLANK(Screener_1!T292),"Missing",Screener_1!T292), "")</f>
        <v/>
      </c>
      <c r="Z291" s="6" t="str">
        <f>IF(ISNUMBER(Screener_1!$P292),IF(ISBLANK(Screener_1!U292),"Missing",Screener_1!U292), "")</f>
        <v/>
      </c>
      <c r="AA291" s="6" t="str">
        <f>IF(ISTEXT(Screener_1!U292),  IF(ISBLANK(Screener_1!V292), "Missing", Screener_1!V292),"")</f>
        <v/>
      </c>
      <c r="AB291" s="6" t="str">
        <f>IF(Screener_1!U292 = "Y",  IF(ISBLANK(Screener_1!V292), "Missing", Screener_1!V292),"")</f>
        <v/>
      </c>
      <c r="AC291" s="6" t="str">
        <f xml:space="preserve"> IF((Screener_1!U292 = "Y"),   IF(ISBLANK(Screener_1!W292),"Missing",Screener_1!W292), "")</f>
        <v/>
      </c>
      <c r="AF291" s="6"/>
      <c r="AG291" s="6"/>
    </row>
    <row r="292" spans="1:33" x14ac:dyDescent="0.25">
      <c r="A292" s="125" t="str">
        <f>IF(ISNUMBER(Screener_1!A293), Screener_1!A293, "")</f>
        <v/>
      </c>
      <c r="B292" t="str">
        <f>IF(ISTEXT(Screener_1!C293), Screener_1!C293, "")</f>
        <v/>
      </c>
      <c r="F292" t="str">
        <f>IF(ISNUMBER(Screener_1!D293), Screener_1!D293, "")</f>
        <v/>
      </c>
      <c r="G292" t="str">
        <f>IF(ISNUMBER(Screener_1!E293),    Screener_1!E293, "")</f>
        <v/>
      </c>
      <c r="H292" t="str">
        <f>IF(ISNUMBER(Screener_1!F293),    Screener_1!F293, "")</f>
        <v/>
      </c>
      <c r="I292" t="str">
        <f>IF(ISNUMBER(Screener_1!G293),    Screener_1!G293, "")</f>
        <v/>
      </c>
      <c r="J292" t="str">
        <f>IF(ISNUMBER(Screener_1!H293),    Screener_1!H293, "")</f>
        <v/>
      </c>
      <c r="K292" t="str">
        <f t="shared" si="22"/>
        <v/>
      </c>
      <c r="L292" t="str">
        <f t="shared" si="23"/>
        <v/>
      </c>
      <c r="M292" s="45" t="str">
        <f>Screener_1!I293</f>
        <v/>
      </c>
      <c r="N292" t="str">
        <f>IF(Screener_1!J293="Y",1,IF(Screener_1!J293="N",0,""))</f>
        <v/>
      </c>
      <c r="O292" t="str">
        <f>IF(Screener_1!K293="Y",1,IF(Screener_1!K293="N",0,""))</f>
        <v/>
      </c>
      <c r="P292" t="str">
        <f>IF(Screener_1!L293="Y",1,IF(Screener_1!L293="N",0,""))</f>
        <v/>
      </c>
      <c r="Q292" t="str">
        <f>IF(Screener_1!M293="Y",1,IF(Screener_1!M293="N",0,""))</f>
        <v/>
      </c>
      <c r="R292" t="str">
        <f>IF(Screener_1!N293="Y",1,IF(Screener_1!N293="N",0,""))</f>
        <v/>
      </c>
      <c r="S292" t="str">
        <f>IF(Screener_1!O293="Y",1,IF(Screener_1!O293="N",0,""))</f>
        <v/>
      </c>
      <c r="T292">
        <f t="shared" si="21"/>
        <v>0</v>
      </c>
      <c r="U292" t="str">
        <f t="shared" si="24"/>
        <v/>
      </c>
      <c r="V292" t="str">
        <f t="shared" si="25"/>
        <v/>
      </c>
      <c r="W292" t="str">
        <f>Screener_1!R293</f>
        <v/>
      </c>
      <c r="X292" s="6" t="str">
        <f>IF(ISNUMBER(Screener_1!$P293),IF(ISBLANK(Screener_1!S293),"Missing",Screener_1!S293), "")</f>
        <v/>
      </c>
      <c r="Y292" s="6" t="str">
        <f>IF(ISNUMBER(Screener_1!$P293),IF(ISBLANK(Screener_1!T293),"Missing",Screener_1!T293), "")</f>
        <v/>
      </c>
      <c r="Z292" s="6" t="str">
        <f>IF(ISNUMBER(Screener_1!$P293),IF(ISBLANK(Screener_1!U293),"Missing",Screener_1!U293), "")</f>
        <v/>
      </c>
      <c r="AA292" s="6" t="str">
        <f>IF(ISTEXT(Screener_1!U293),  IF(ISBLANK(Screener_1!V293), "Missing", Screener_1!V293),"")</f>
        <v/>
      </c>
      <c r="AB292" s="6" t="str">
        <f>IF(Screener_1!U293 = "Y",  IF(ISBLANK(Screener_1!V293), "Missing", Screener_1!V293),"")</f>
        <v/>
      </c>
      <c r="AC292" s="6" t="str">
        <f xml:space="preserve"> IF((Screener_1!U293 = "Y"),   IF(ISBLANK(Screener_1!W293),"Missing",Screener_1!W293), "")</f>
        <v/>
      </c>
      <c r="AF292" s="6"/>
      <c r="AG292" s="6"/>
    </row>
    <row r="293" spans="1:33" x14ac:dyDescent="0.25">
      <c r="A293" s="125" t="str">
        <f>IF(ISNUMBER(Screener_1!A294), Screener_1!A294, "")</f>
        <v/>
      </c>
      <c r="B293" t="str">
        <f>IF(ISTEXT(Screener_1!C294), Screener_1!C294, "")</f>
        <v/>
      </c>
      <c r="F293" t="str">
        <f>IF(ISNUMBER(Screener_1!D294), Screener_1!D294, "")</f>
        <v/>
      </c>
      <c r="G293" t="str">
        <f>IF(ISNUMBER(Screener_1!E294),    Screener_1!E294, "")</f>
        <v/>
      </c>
      <c r="H293" t="str">
        <f>IF(ISNUMBER(Screener_1!F294),    Screener_1!F294, "")</f>
        <v/>
      </c>
      <c r="I293" t="str">
        <f>IF(ISNUMBER(Screener_1!G294),    Screener_1!G294, "")</f>
        <v/>
      </c>
      <c r="J293" t="str">
        <f>IF(ISNUMBER(Screener_1!H294),    Screener_1!H294, "")</f>
        <v/>
      </c>
      <c r="K293" t="str">
        <f t="shared" si="22"/>
        <v/>
      </c>
      <c r="L293" t="str">
        <f t="shared" si="23"/>
        <v/>
      </c>
      <c r="M293" s="45" t="str">
        <f>Screener_1!I294</f>
        <v/>
      </c>
      <c r="N293" t="str">
        <f>IF(Screener_1!J294="Y",1,IF(Screener_1!J294="N",0,""))</f>
        <v/>
      </c>
      <c r="O293" t="str">
        <f>IF(Screener_1!K294="Y",1,IF(Screener_1!K294="N",0,""))</f>
        <v/>
      </c>
      <c r="P293" t="str">
        <f>IF(Screener_1!L294="Y",1,IF(Screener_1!L294="N",0,""))</f>
        <v/>
      </c>
      <c r="Q293" t="str">
        <f>IF(Screener_1!M294="Y",1,IF(Screener_1!M294="N",0,""))</f>
        <v/>
      </c>
      <c r="R293" t="str">
        <f>IF(Screener_1!N294="Y",1,IF(Screener_1!N294="N",0,""))</f>
        <v/>
      </c>
      <c r="S293" t="str">
        <f>IF(Screener_1!O294="Y",1,IF(Screener_1!O294="N",0,""))</f>
        <v/>
      </c>
      <c r="T293">
        <f t="shared" si="21"/>
        <v>0</v>
      </c>
      <c r="U293" t="str">
        <f t="shared" si="24"/>
        <v/>
      </c>
      <c r="V293" t="str">
        <f t="shared" si="25"/>
        <v/>
      </c>
      <c r="W293" t="str">
        <f>Screener_1!R294</f>
        <v/>
      </c>
      <c r="X293" s="6" t="str">
        <f>IF(ISNUMBER(Screener_1!$P294),IF(ISBLANK(Screener_1!S294),"Missing",Screener_1!S294), "")</f>
        <v/>
      </c>
      <c r="Y293" s="6" t="str">
        <f>IF(ISNUMBER(Screener_1!$P294),IF(ISBLANK(Screener_1!T294),"Missing",Screener_1!T294), "")</f>
        <v/>
      </c>
      <c r="Z293" s="6" t="str">
        <f>IF(ISNUMBER(Screener_1!$P294),IF(ISBLANK(Screener_1!U294),"Missing",Screener_1!U294), "")</f>
        <v/>
      </c>
      <c r="AA293" s="6" t="str">
        <f>IF(ISTEXT(Screener_1!U294),  IF(ISBLANK(Screener_1!V294), "Missing", Screener_1!V294),"")</f>
        <v/>
      </c>
      <c r="AB293" s="6" t="str">
        <f>IF(Screener_1!U294 = "Y",  IF(ISBLANK(Screener_1!V294), "Missing", Screener_1!V294),"")</f>
        <v/>
      </c>
      <c r="AC293" s="6" t="str">
        <f xml:space="preserve"> IF((Screener_1!U294 = "Y"),   IF(ISBLANK(Screener_1!W294),"Missing",Screener_1!W294), "")</f>
        <v/>
      </c>
      <c r="AF293" s="6"/>
      <c r="AG293" s="6"/>
    </row>
    <row r="294" spans="1:33" x14ac:dyDescent="0.25">
      <c r="A294" s="125" t="str">
        <f>IF(ISNUMBER(Screener_1!A295), Screener_1!A295, "")</f>
        <v/>
      </c>
      <c r="B294" t="str">
        <f>IF(ISTEXT(Screener_1!C295), Screener_1!C295, "")</f>
        <v/>
      </c>
      <c r="F294" t="str">
        <f>IF(ISNUMBER(Screener_1!D295), Screener_1!D295, "")</f>
        <v/>
      </c>
      <c r="G294" t="str">
        <f>IF(ISNUMBER(Screener_1!E295),    Screener_1!E295, "")</f>
        <v/>
      </c>
      <c r="H294" t="str">
        <f>IF(ISNUMBER(Screener_1!F295),    Screener_1!F295, "")</f>
        <v/>
      </c>
      <c r="I294" t="str">
        <f>IF(ISNUMBER(Screener_1!G295),    Screener_1!G295, "")</f>
        <v/>
      </c>
      <c r="J294" t="str">
        <f>IF(ISNUMBER(Screener_1!H295),    Screener_1!H295, "")</f>
        <v/>
      </c>
      <c r="K294" t="str">
        <f t="shared" si="22"/>
        <v/>
      </c>
      <c r="L294" t="str">
        <f t="shared" si="23"/>
        <v/>
      </c>
      <c r="M294" s="45" t="str">
        <f>Screener_1!I295</f>
        <v/>
      </c>
      <c r="N294" t="str">
        <f>IF(Screener_1!J295="Y",1,IF(Screener_1!J295="N",0,""))</f>
        <v/>
      </c>
      <c r="O294" t="str">
        <f>IF(Screener_1!K295="Y",1,IF(Screener_1!K295="N",0,""))</f>
        <v/>
      </c>
      <c r="P294" t="str">
        <f>IF(Screener_1!L295="Y",1,IF(Screener_1!L295="N",0,""))</f>
        <v/>
      </c>
      <c r="Q294" t="str">
        <f>IF(Screener_1!M295="Y",1,IF(Screener_1!M295="N",0,""))</f>
        <v/>
      </c>
      <c r="R294" t="str">
        <f>IF(Screener_1!N295="Y",1,IF(Screener_1!N295="N",0,""))</f>
        <v/>
      </c>
      <c r="S294" t="str">
        <f>IF(Screener_1!O295="Y",1,IF(Screener_1!O295="N",0,""))</f>
        <v/>
      </c>
      <c r="T294">
        <f t="shared" si="21"/>
        <v>0</v>
      </c>
      <c r="U294" t="str">
        <f t="shared" si="24"/>
        <v/>
      </c>
      <c r="V294" t="str">
        <f t="shared" si="25"/>
        <v/>
      </c>
      <c r="W294" t="str">
        <f>Screener_1!R295</f>
        <v/>
      </c>
      <c r="X294" s="6" t="str">
        <f>IF(ISNUMBER(Screener_1!$P295),IF(ISBLANK(Screener_1!S295),"Missing",Screener_1!S295), "")</f>
        <v/>
      </c>
      <c r="Y294" s="6" t="str">
        <f>IF(ISNUMBER(Screener_1!$P295),IF(ISBLANK(Screener_1!T295),"Missing",Screener_1!T295), "")</f>
        <v/>
      </c>
      <c r="Z294" s="6" t="str">
        <f>IF(ISNUMBER(Screener_1!$P295),IF(ISBLANK(Screener_1!U295),"Missing",Screener_1!U295), "")</f>
        <v/>
      </c>
      <c r="AA294" s="6" t="str">
        <f>IF(ISTEXT(Screener_1!U295),  IF(ISBLANK(Screener_1!V295), "Missing", Screener_1!V295),"")</f>
        <v/>
      </c>
      <c r="AB294" s="6" t="str">
        <f>IF(Screener_1!U295 = "Y",  IF(ISBLANK(Screener_1!V295), "Missing", Screener_1!V295),"")</f>
        <v/>
      </c>
      <c r="AC294" s="6" t="str">
        <f xml:space="preserve"> IF((Screener_1!U295 = "Y"),   IF(ISBLANK(Screener_1!W295),"Missing",Screener_1!W295), "")</f>
        <v/>
      </c>
      <c r="AF294" s="6"/>
      <c r="AG294" s="6"/>
    </row>
    <row r="295" spans="1:33" x14ac:dyDescent="0.25">
      <c r="A295" s="125" t="str">
        <f>IF(ISNUMBER(Screener_1!A296), Screener_1!A296, "")</f>
        <v/>
      </c>
      <c r="B295" t="str">
        <f>IF(ISTEXT(Screener_1!C296), Screener_1!C296, "")</f>
        <v/>
      </c>
      <c r="F295" t="str">
        <f>IF(ISNUMBER(Screener_1!D296), Screener_1!D296, "")</f>
        <v/>
      </c>
      <c r="G295" t="str">
        <f>IF(ISNUMBER(Screener_1!E296),    Screener_1!E296, "")</f>
        <v/>
      </c>
      <c r="H295" t="str">
        <f>IF(ISNUMBER(Screener_1!F296),    Screener_1!F296, "")</f>
        <v/>
      </c>
      <c r="I295" t="str">
        <f>IF(ISNUMBER(Screener_1!G296),    Screener_1!G296, "")</f>
        <v/>
      </c>
      <c r="J295" t="str">
        <f>IF(ISNUMBER(Screener_1!H296),    Screener_1!H296, "")</f>
        <v/>
      </c>
      <c r="K295" t="str">
        <f t="shared" si="22"/>
        <v/>
      </c>
      <c r="L295" t="str">
        <f t="shared" si="23"/>
        <v/>
      </c>
      <c r="M295" s="45" t="str">
        <f>Screener_1!I296</f>
        <v/>
      </c>
      <c r="N295" t="str">
        <f>IF(Screener_1!J296="Y",1,IF(Screener_1!J296="N",0,""))</f>
        <v/>
      </c>
      <c r="O295" t="str">
        <f>IF(Screener_1!K296="Y",1,IF(Screener_1!K296="N",0,""))</f>
        <v/>
      </c>
      <c r="P295" t="str">
        <f>IF(Screener_1!L296="Y",1,IF(Screener_1!L296="N",0,""))</f>
        <v/>
      </c>
      <c r="Q295" t="str">
        <f>IF(Screener_1!M296="Y",1,IF(Screener_1!M296="N",0,""))</f>
        <v/>
      </c>
      <c r="R295" t="str">
        <f>IF(Screener_1!N296="Y",1,IF(Screener_1!N296="N",0,""))</f>
        <v/>
      </c>
      <c r="S295" t="str">
        <f>IF(Screener_1!O296="Y",1,IF(Screener_1!O296="N",0,""))</f>
        <v/>
      </c>
      <c r="T295">
        <f t="shared" si="21"/>
        <v>0</v>
      </c>
      <c r="U295" t="str">
        <f t="shared" si="24"/>
        <v/>
      </c>
      <c r="V295" t="str">
        <f t="shared" si="25"/>
        <v/>
      </c>
      <c r="W295" t="str">
        <f>Screener_1!R296</f>
        <v/>
      </c>
      <c r="X295" s="6" t="str">
        <f>IF(ISNUMBER(Screener_1!$P296),IF(ISBLANK(Screener_1!S296),"Missing",Screener_1!S296), "")</f>
        <v/>
      </c>
      <c r="Y295" s="6" t="str">
        <f>IF(ISNUMBER(Screener_1!$P296),IF(ISBLANK(Screener_1!T296),"Missing",Screener_1!T296), "")</f>
        <v/>
      </c>
      <c r="Z295" s="6" t="str">
        <f>IF(ISNUMBER(Screener_1!$P296),IF(ISBLANK(Screener_1!U296),"Missing",Screener_1!U296), "")</f>
        <v/>
      </c>
      <c r="AA295" s="6" t="str">
        <f>IF(ISTEXT(Screener_1!U296),  IF(ISBLANK(Screener_1!V296), "Missing", Screener_1!V296),"")</f>
        <v/>
      </c>
      <c r="AB295" s="6" t="str">
        <f>IF(Screener_1!U296 = "Y",  IF(ISBLANK(Screener_1!V296), "Missing", Screener_1!V296),"")</f>
        <v/>
      </c>
      <c r="AC295" s="6" t="str">
        <f xml:space="preserve"> IF((Screener_1!U296 = "Y"),   IF(ISBLANK(Screener_1!W296),"Missing",Screener_1!W296), "")</f>
        <v/>
      </c>
      <c r="AF295" s="6"/>
      <c r="AG295" s="6"/>
    </row>
    <row r="296" spans="1:33" x14ac:dyDescent="0.25">
      <c r="A296" s="125" t="str">
        <f>IF(ISNUMBER(Screener_1!A297), Screener_1!A297, "")</f>
        <v/>
      </c>
      <c r="B296" t="str">
        <f>IF(ISTEXT(Screener_1!C297), Screener_1!C297, "")</f>
        <v/>
      </c>
      <c r="F296" t="str">
        <f>IF(ISNUMBER(Screener_1!D297), Screener_1!D297, "")</f>
        <v/>
      </c>
      <c r="G296" t="str">
        <f>IF(ISNUMBER(Screener_1!E297),    Screener_1!E297, "")</f>
        <v/>
      </c>
      <c r="H296" t="str">
        <f>IF(ISNUMBER(Screener_1!F297),    Screener_1!F297, "")</f>
        <v/>
      </c>
      <c r="I296" t="str">
        <f>IF(ISNUMBER(Screener_1!G297),    Screener_1!G297, "")</f>
        <v/>
      </c>
      <c r="J296" t="str">
        <f>IF(ISNUMBER(Screener_1!H297),    Screener_1!H297, "")</f>
        <v/>
      </c>
      <c r="K296" t="str">
        <f t="shared" si="22"/>
        <v/>
      </c>
      <c r="L296" t="str">
        <f t="shared" si="23"/>
        <v/>
      </c>
      <c r="M296" s="45" t="str">
        <f>Screener_1!I297</f>
        <v/>
      </c>
      <c r="N296" t="str">
        <f>IF(Screener_1!J297="Y",1,IF(Screener_1!J297="N",0,""))</f>
        <v/>
      </c>
      <c r="O296" t="str">
        <f>IF(Screener_1!K297="Y",1,IF(Screener_1!K297="N",0,""))</f>
        <v/>
      </c>
      <c r="P296" t="str">
        <f>IF(Screener_1!L297="Y",1,IF(Screener_1!L297="N",0,""))</f>
        <v/>
      </c>
      <c r="Q296" t="str">
        <f>IF(Screener_1!M297="Y",1,IF(Screener_1!M297="N",0,""))</f>
        <v/>
      </c>
      <c r="R296" t="str">
        <f>IF(Screener_1!N297="Y",1,IF(Screener_1!N297="N",0,""))</f>
        <v/>
      </c>
      <c r="S296" t="str">
        <f>IF(Screener_1!O297="Y",1,IF(Screener_1!O297="N",0,""))</f>
        <v/>
      </c>
      <c r="T296">
        <f t="shared" si="21"/>
        <v>0</v>
      </c>
      <c r="U296" t="str">
        <f t="shared" si="24"/>
        <v/>
      </c>
      <c r="V296" t="str">
        <f t="shared" si="25"/>
        <v/>
      </c>
      <c r="W296" t="str">
        <f>Screener_1!R297</f>
        <v/>
      </c>
      <c r="X296" s="6" t="str">
        <f>IF(ISNUMBER(Screener_1!$P297),IF(ISBLANK(Screener_1!S297),"Missing",Screener_1!S297), "")</f>
        <v/>
      </c>
      <c r="Y296" s="6" t="str">
        <f>IF(ISNUMBER(Screener_1!$P297),IF(ISBLANK(Screener_1!T297),"Missing",Screener_1!T297), "")</f>
        <v/>
      </c>
      <c r="Z296" s="6" t="str">
        <f>IF(ISNUMBER(Screener_1!$P297),IF(ISBLANK(Screener_1!U297),"Missing",Screener_1!U297), "")</f>
        <v/>
      </c>
      <c r="AA296" s="6" t="str">
        <f>IF(ISTEXT(Screener_1!U297),  IF(ISBLANK(Screener_1!V297), "Missing", Screener_1!V297),"")</f>
        <v/>
      </c>
      <c r="AB296" s="6" t="str">
        <f>IF(Screener_1!U297 = "Y",  IF(ISBLANK(Screener_1!V297), "Missing", Screener_1!V297),"")</f>
        <v/>
      </c>
      <c r="AC296" s="6" t="str">
        <f xml:space="preserve"> IF((Screener_1!U297 = "Y"),   IF(ISBLANK(Screener_1!W297),"Missing",Screener_1!W297), "")</f>
        <v/>
      </c>
      <c r="AF296" s="6"/>
      <c r="AG296" s="6"/>
    </row>
    <row r="297" spans="1:33" x14ac:dyDescent="0.25">
      <c r="A297" s="125" t="str">
        <f>IF(ISNUMBER(Screener_1!A298), Screener_1!A298, "")</f>
        <v/>
      </c>
      <c r="B297" t="str">
        <f>IF(ISTEXT(Screener_1!C298), Screener_1!C298, "")</f>
        <v/>
      </c>
      <c r="F297" t="str">
        <f>IF(ISNUMBER(Screener_1!D298), Screener_1!D298, "")</f>
        <v/>
      </c>
      <c r="G297" t="str">
        <f>IF(ISNUMBER(Screener_1!E298),    Screener_1!E298, "")</f>
        <v/>
      </c>
      <c r="H297" t="str">
        <f>IF(ISNUMBER(Screener_1!F298),    Screener_1!F298, "")</f>
        <v/>
      </c>
      <c r="I297" t="str">
        <f>IF(ISNUMBER(Screener_1!G298),    Screener_1!G298, "")</f>
        <v/>
      </c>
      <c r="J297" t="str">
        <f>IF(ISNUMBER(Screener_1!H298),    Screener_1!H298, "")</f>
        <v/>
      </c>
      <c r="K297" t="str">
        <f t="shared" si="22"/>
        <v/>
      </c>
      <c r="L297" t="str">
        <f t="shared" si="23"/>
        <v/>
      </c>
      <c r="M297" s="45" t="str">
        <f>Screener_1!I298</f>
        <v/>
      </c>
      <c r="N297" t="str">
        <f>IF(Screener_1!J298="Y",1,IF(Screener_1!J298="N",0,""))</f>
        <v/>
      </c>
      <c r="O297" t="str">
        <f>IF(Screener_1!K298="Y",1,IF(Screener_1!K298="N",0,""))</f>
        <v/>
      </c>
      <c r="P297" t="str">
        <f>IF(Screener_1!L298="Y",1,IF(Screener_1!L298="N",0,""))</f>
        <v/>
      </c>
      <c r="Q297" t="str">
        <f>IF(Screener_1!M298="Y",1,IF(Screener_1!M298="N",0,""))</f>
        <v/>
      </c>
      <c r="R297" t="str">
        <f>IF(Screener_1!N298="Y",1,IF(Screener_1!N298="N",0,""))</f>
        <v/>
      </c>
      <c r="S297" t="str">
        <f>IF(Screener_1!O298="Y",1,IF(Screener_1!O298="N",0,""))</f>
        <v/>
      </c>
      <c r="T297">
        <f t="shared" si="21"/>
        <v>0</v>
      </c>
      <c r="U297" t="str">
        <f t="shared" si="24"/>
        <v/>
      </c>
      <c r="V297" t="str">
        <f t="shared" si="25"/>
        <v/>
      </c>
      <c r="W297" t="str">
        <f>Screener_1!R298</f>
        <v/>
      </c>
      <c r="X297" s="6" t="str">
        <f>IF(ISNUMBER(Screener_1!$P298),IF(ISBLANK(Screener_1!S298),"Missing",Screener_1!S298), "")</f>
        <v/>
      </c>
      <c r="Y297" s="6" t="str">
        <f>IF(ISNUMBER(Screener_1!$P298),IF(ISBLANK(Screener_1!T298),"Missing",Screener_1!T298), "")</f>
        <v/>
      </c>
      <c r="Z297" s="6" t="str">
        <f>IF(ISNUMBER(Screener_1!$P298),IF(ISBLANK(Screener_1!U298),"Missing",Screener_1!U298), "")</f>
        <v/>
      </c>
      <c r="AA297" s="6" t="str">
        <f>IF(ISTEXT(Screener_1!U298),  IF(ISBLANK(Screener_1!V298), "Missing", Screener_1!V298),"")</f>
        <v/>
      </c>
      <c r="AB297" s="6" t="str">
        <f>IF(Screener_1!U298 = "Y",  IF(ISBLANK(Screener_1!V298), "Missing", Screener_1!V298),"")</f>
        <v/>
      </c>
      <c r="AC297" s="6" t="str">
        <f xml:space="preserve"> IF((Screener_1!U298 = "Y"),   IF(ISBLANK(Screener_1!W298),"Missing",Screener_1!W298), "")</f>
        <v/>
      </c>
      <c r="AF297" s="6"/>
      <c r="AG297" s="6"/>
    </row>
    <row r="298" spans="1:33" x14ac:dyDescent="0.25">
      <c r="A298" s="125" t="str">
        <f>IF(ISNUMBER(Screener_1!A299), Screener_1!A299, "")</f>
        <v/>
      </c>
      <c r="B298" t="str">
        <f>IF(ISTEXT(Screener_1!C299), Screener_1!C299, "")</f>
        <v/>
      </c>
      <c r="F298" t="str">
        <f>IF(ISNUMBER(Screener_1!D299), Screener_1!D299, "")</f>
        <v/>
      </c>
      <c r="G298" t="str">
        <f>IF(ISNUMBER(Screener_1!E299),    Screener_1!E299, "")</f>
        <v/>
      </c>
      <c r="H298" t="str">
        <f>IF(ISNUMBER(Screener_1!F299),    Screener_1!F299, "")</f>
        <v/>
      </c>
      <c r="I298" t="str">
        <f>IF(ISNUMBER(Screener_1!G299),    Screener_1!G299, "")</f>
        <v/>
      </c>
      <c r="J298" t="str">
        <f>IF(ISNUMBER(Screener_1!H299),    Screener_1!H299, "")</f>
        <v/>
      </c>
      <c r="K298" t="str">
        <f t="shared" si="22"/>
        <v/>
      </c>
      <c r="L298" t="str">
        <f t="shared" si="23"/>
        <v/>
      </c>
      <c r="M298" s="45" t="str">
        <f>Screener_1!I299</f>
        <v/>
      </c>
      <c r="N298" t="str">
        <f>IF(Screener_1!J299="Y",1,IF(Screener_1!J299="N",0,""))</f>
        <v/>
      </c>
      <c r="O298" t="str">
        <f>IF(Screener_1!K299="Y",1,IF(Screener_1!K299="N",0,""))</f>
        <v/>
      </c>
      <c r="P298" t="str">
        <f>IF(Screener_1!L299="Y",1,IF(Screener_1!L299="N",0,""))</f>
        <v/>
      </c>
      <c r="Q298" t="str">
        <f>IF(Screener_1!M299="Y",1,IF(Screener_1!M299="N",0,""))</f>
        <v/>
      </c>
      <c r="R298" t="str">
        <f>IF(Screener_1!N299="Y",1,IF(Screener_1!N299="N",0,""))</f>
        <v/>
      </c>
      <c r="S298" t="str">
        <f>IF(Screener_1!O299="Y",1,IF(Screener_1!O299="N",0,""))</f>
        <v/>
      </c>
      <c r="T298">
        <f t="shared" si="21"/>
        <v>0</v>
      </c>
      <c r="U298" t="str">
        <f t="shared" si="24"/>
        <v/>
      </c>
      <c r="V298" t="str">
        <f t="shared" si="25"/>
        <v/>
      </c>
      <c r="W298" t="str">
        <f>Screener_1!R299</f>
        <v/>
      </c>
      <c r="X298" s="6" t="str">
        <f>IF(ISNUMBER(Screener_1!$P299),IF(ISBLANK(Screener_1!S299),"Missing",Screener_1!S299), "")</f>
        <v/>
      </c>
      <c r="Y298" s="6" t="str">
        <f>IF(ISNUMBER(Screener_1!$P299),IF(ISBLANK(Screener_1!T299),"Missing",Screener_1!T299), "")</f>
        <v/>
      </c>
      <c r="Z298" s="6" t="str">
        <f>IF(ISNUMBER(Screener_1!$P299),IF(ISBLANK(Screener_1!U299),"Missing",Screener_1!U299), "")</f>
        <v/>
      </c>
      <c r="AA298" s="6" t="str">
        <f>IF(ISTEXT(Screener_1!U299),  IF(ISBLANK(Screener_1!V299), "Missing", Screener_1!V299),"")</f>
        <v/>
      </c>
      <c r="AB298" s="6" t="str">
        <f>IF(Screener_1!U299 = "Y",  IF(ISBLANK(Screener_1!V299), "Missing", Screener_1!V299),"")</f>
        <v/>
      </c>
      <c r="AC298" s="6" t="str">
        <f xml:space="preserve"> IF((Screener_1!U299 = "Y"),   IF(ISBLANK(Screener_1!W299),"Missing",Screener_1!W299), "")</f>
        <v/>
      </c>
      <c r="AF298" s="6"/>
      <c r="AG298" s="6"/>
    </row>
    <row r="299" spans="1:33" x14ac:dyDescent="0.25">
      <c r="A299" s="125" t="str">
        <f>IF(ISNUMBER(Screener_1!A300), Screener_1!A300, "")</f>
        <v/>
      </c>
      <c r="B299" t="str">
        <f>IF(ISTEXT(Screener_1!C300), Screener_1!C300, "")</f>
        <v/>
      </c>
      <c r="F299" t="str">
        <f>IF(ISNUMBER(Screener_1!D300), Screener_1!D300, "")</f>
        <v/>
      </c>
      <c r="G299" t="str">
        <f>IF(ISNUMBER(Screener_1!E300),    Screener_1!E300, "")</f>
        <v/>
      </c>
      <c r="H299" t="str">
        <f>IF(ISNUMBER(Screener_1!F300),    Screener_1!F300, "")</f>
        <v/>
      </c>
      <c r="I299" t="str">
        <f>IF(ISNUMBER(Screener_1!G300),    Screener_1!G300, "")</f>
        <v/>
      </c>
      <c r="J299" t="str">
        <f>IF(ISNUMBER(Screener_1!H300),    Screener_1!H300, "")</f>
        <v/>
      </c>
      <c r="K299" t="str">
        <f t="shared" si="22"/>
        <v/>
      </c>
      <c r="L299" t="str">
        <f t="shared" si="23"/>
        <v/>
      </c>
      <c r="M299" s="45" t="str">
        <f>Screener_1!I300</f>
        <v/>
      </c>
      <c r="N299" t="str">
        <f>IF(Screener_1!J300="Y",1,IF(Screener_1!J300="N",0,""))</f>
        <v/>
      </c>
      <c r="O299" t="str">
        <f>IF(Screener_1!K300="Y",1,IF(Screener_1!K300="N",0,""))</f>
        <v/>
      </c>
      <c r="P299" t="str">
        <f>IF(Screener_1!L300="Y",1,IF(Screener_1!L300="N",0,""))</f>
        <v/>
      </c>
      <c r="Q299" t="str">
        <f>IF(Screener_1!M300="Y",1,IF(Screener_1!M300="N",0,""))</f>
        <v/>
      </c>
      <c r="R299" t="str">
        <f>IF(Screener_1!N300="Y",1,IF(Screener_1!N300="N",0,""))</f>
        <v/>
      </c>
      <c r="S299" t="str">
        <f>IF(Screener_1!O300="Y",1,IF(Screener_1!O300="N",0,""))</f>
        <v/>
      </c>
      <c r="T299">
        <f t="shared" si="21"/>
        <v>0</v>
      </c>
      <c r="U299" t="str">
        <f t="shared" si="24"/>
        <v/>
      </c>
      <c r="V299" t="str">
        <f t="shared" si="25"/>
        <v/>
      </c>
      <c r="W299" t="str">
        <f>Screener_1!R300</f>
        <v/>
      </c>
      <c r="X299" s="6" t="str">
        <f>IF(ISNUMBER(Screener_1!$P300),IF(ISBLANK(Screener_1!S300),"Missing",Screener_1!S300), "")</f>
        <v/>
      </c>
      <c r="Y299" s="6" t="str">
        <f>IF(ISNUMBER(Screener_1!$P300),IF(ISBLANK(Screener_1!T300),"Missing",Screener_1!T300), "")</f>
        <v/>
      </c>
      <c r="Z299" s="6" t="str">
        <f>IF(ISNUMBER(Screener_1!$P300),IF(ISBLANK(Screener_1!U300),"Missing",Screener_1!U300), "")</f>
        <v/>
      </c>
      <c r="AA299" s="6" t="str">
        <f>IF(ISTEXT(Screener_1!U300),  IF(ISBLANK(Screener_1!V300), "Missing", Screener_1!V300),"")</f>
        <v/>
      </c>
      <c r="AB299" s="6" t="str">
        <f>IF(Screener_1!U300 = "Y",  IF(ISBLANK(Screener_1!V300), "Missing", Screener_1!V300),"")</f>
        <v/>
      </c>
      <c r="AC299" s="6" t="str">
        <f xml:space="preserve"> IF((Screener_1!U300 = "Y"),   IF(ISBLANK(Screener_1!W300),"Missing",Screener_1!W300), "")</f>
        <v/>
      </c>
      <c r="AF299" s="6"/>
      <c r="AG299" s="6"/>
    </row>
    <row r="300" spans="1:33" x14ac:dyDescent="0.25">
      <c r="A300" s="125" t="str">
        <f>IF(ISNUMBER(Screener_1!A301), Screener_1!A301, "")</f>
        <v/>
      </c>
      <c r="B300" t="str">
        <f>IF(ISTEXT(Screener_1!C301), Screener_1!C301, "")</f>
        <v/>
      </c>
      <c r="F300" t="str">
        <f>IF(ISNUMBER(Screener_1!D301), Screener_1!D301, "")</f>
        <v/>
      </c>
      <c r="G300" t="str">
        <f>IF(ISNUMBER(Screener_1!E301),    Screener_1!E301, "")</f>
        <v/>
      </c>
      <c r="H300" t="str">
        <f>IF(ISNUMBER(Screener_1!F301),    Screener_1!F301, "")</f>
        <v/>
      </c>
      <c r="I300" t="str">
        <f>IF(ISNUMBER(Screener_1!G301),    Screener_1!G301, "")</f>
        <v/>
      </c>
      <c r="J300" t="str">
        <f>IF(ISNUMBER(Screener_1!H301),    Screener_1!H301, "")</f>
        <v/>
      </c>
      <c r="K300" t="str">
        <f t="shared" si="22"/>
        <v/>
      </c>
      <c r="L300" t="str">
        <f t="shared" si="23"/>
        <v/>
      </c>
      <c r="M300" s="45" t="str">
        <f>Screener_1!I301</f>
        <v/>
      </c>
      <c r="N300" t="str">
        <f>IF(Screener_1!J301="Y",1,IF(Screener_1!J301="N",0,""))</f>
        <v/>
      </c>
      <c r="O300" t="str">
        <f>IF(Screener_1!K301="Y",1,IF(Screener_1!K301="N",0,""))</f>
        <v/>
      </c>
      <c r="P300" t="str">
        <f>IF(Screener_1!L301="Y",1,IF(Screener_1!L301="N",0,""))</f>
        <v/>
      </c>
      <c r="Q300" t="str">
        <f>IF(Screener_1!M301="Y",1,IF(Screener_1!M301="N",0,""))</f>
        <v/>
      </c>
      <c r="R300" t="str">
        <f>IF(Screener_1!N301="Y",1,IF(Screener_1!N301="N",0,""))</f>
        <v/>
      </c>
      <c r="S300" t="str">
        <f>IF(Screener_1!O301="Y",1,IF(Screener_1!O301="N",0,""))</f>
        <v/>
      </c>
      <c r="T300">
        <f t="shared" si="21"/>
        <v>0</v>
      </c>
      <c r="U300" t="str">
        <f t="shared" si="24"/>
        <v/>
      </c>
      <c r="V300" t="str">
        <f t="shared" si="25"/>
        <v/>
      </c>
      <c r="W300" t="str">
        <f>Screener_1!R301</f>
        <v/>
      </c>
      <c r="X300" s="6" t="str">
        <f>IF(ISNUMBER(Screener_1!$P301),IF(ISBLANK(Screener_1!S301),"Missing",Screener_1!S301), "")</f>
        <v/>
      </c>
      <c r="Y300" s="6" t="str">
        <f>IF(ISNUMBER(Screener_1!$P301),IF(ISBLANK(Screener_1!T301),"Missing",Screener_1!T301), "")</f>
        <v/>
      </c>
      <c r="Z300" s="6" t="str">
        <f>IF(ISNUMBER(Screener_1!$P301),IF(ISBLANK(Screener_1!U301),"Missing",Screener_1!U301), "")</f>
        <v/>
      </c>
      <c r="AA300" s="6" t="str">
        <f>IF(ISTEXT(Screener_1!U301),  IF(ISBLANK(Screener_1!V301), "Missing", Screener_1!V301),"")</f>
        <v/>
      </c>
      <c r="AB300" s="6" t="str">
        <f>IF(Screener_1!U301 = "Y",  IF(ISBLANK(Screener_1!V301), "Missing", Screener_1!V301),"")</f>
        <v/>
      </c>
      <c r="AC300" s="6" t="str">
        <f xml:space="preserve"> IF((Screener_1!U301 = "Y"),   IF(ISBLANK(Screener_1!W301),"Missing",Screener_1!W301), "")</f>
        <v/>
      </c>
      <c r="AF300" s="6"/>
      <c r="AG300" s="6"/>
    </row>
    <row r="301" spans="1:33" x14ac:dyDescent="0.25">
      <c r="A301" s="125" t="str">
        <f>IF(ISNUMBER(Screener_1!A302), Screener_1!A302, "")</f>
        <v/>
      </c>
      <c r="B301" t="str">
        <f>IF(ISTEXT(Screener_1!C302), Screener_1!C302, "")</f>
        <v/>
      </c>
      <c r="F301" t="str">
        <f>IF(ISNUMBER(Screener_1!D302), Screener_1!D302, "")</f>
        <v/>
      </c>
      <c r="G301" t="str">
        <f>IF(ISNUMBER(Screener_1!E302),    Screener_1!E302, "")</f>
        <v/>
      </c>
      <c r="H301" t="str">
        <f>IF(ISNUMBER(Screener_1!F302),    Screener_1!F302, "")</f>
        <v/>
      </c>
      <c r="I301" t="str">
        <f>IF(ISNUMBER(Screener_1!G302),    Screener_1!G302, "")</f>
        <v/>
      </c>
      <c r="J301" t="str">
        <f>IF(ISNUMBER(Screener_1!H302),    Screener_1!H302, "")</f>
        <v/>
      </c>
      <c r="K301" t="str">
        <f t="shared" si="22"/>
        <v/>
      </c>
      <c r="L301" t="str">
        <f t="shared" si="23"/>
        <v/>
      </c>
      <c r="M301" s="45" t="str">
        <f>Screener_1!I302</f>
        <v/>
      </c>
      <c r="N301" t="str">
        <f>IF(Screener_1!J302="Y",1,IF(Screener_1!J302="N",0,""))</f>
        <v/>
      </c>
      <c r="O301" t="str">
        <f>IF(Screener_1!K302="Y",1,IF(Screener_1!K302="N",0,""))</f>
        <v/>
      </c>
      <c r="P301" t="str">
        <f>IF(Screener_1!L302="Y",1,IF(Screener_1!L302="N",0,""))</f>
        <v/>
      </c>
      <c r="Q301" t="str">
        <f>IF(Screener_1!M302="Y",1,IF(Screener_1!M302="N",0,""))</f>
        <v/>
      </c>
      <c r="R301" t="str">
        <f>IF(Screener_1!N302="Y",1,IF(Screener_1!N302="N",0,""))</f>
        <v/>
      </c>
      <c r="S301" t="str">
        <f>IF(Screener_1!O302="Y",1,IF(Screener_1!O302="N",0,""))</f>
        <v/>
      </c>
      <c r="T301">
        <f t="shared" si="21"/>
        <v>0</v>
      </c>
      <c r="U301" t="str">
        <f t="shared" si="24"/>
        <v/>
      </c>
      <c r="V301" t="str">
        <f t="shared" si="25"/>
        <v/>
      </c>
      <c r="W301" t="str">
        <f>Screener_1!R302</f>
        <v/>
      </c>
      <c r="X301" s="6" t="str">
        <f>IF(ISNUMBER(Screener_1!$P302),IF(ISBLANK(Screener_1!S302),"Missing",Screener_1!S302), "")</f>
        <v/>
      </c>
      <c r="Y301" s="6" t="str">
        <f>IF(ISNUMBER(Screener_1!$P302),IF(ISBLANK(Screener_1!T302),"Missing",Screener_1!T302), "")</f>
        <v/>
      </c>
      <c r="Z301" s="6" t="str">
        <f>IF(ISNUMBER(Screener_1!$P302),IF(ISBLANK(Screener_1!U302),"Missing",Screener_1!U302), "")</f>
        <v/>
      </c>
      <c r="AA301" s="6" t="str">
        <f>IF(ISTEXT(Screener_1!U302),  IF(ISBLANK(Screener_1!V302), "Missing", Screener_1!V302),"")</f>
        <v/>
      </c>
      <c r="AB301" s="6" t="str">
        <f>IF(Screener_1!U302 = "Y",  IF(ISBLANK(Screener_1!V302), "Missing", Screener_1!V302),"")</f>
        <v/>
      </c>
      <c r="AC301" s="6" t="str">
        <f xml:space="preserve"> IF((Screener_1!U302 = "Y"),   IF(ISBLANK(Screener_1!W302),"Missing",Screener_1!W302), "")</f>
        <v/>
      </c>
      <c r="AF301" s="6"/>
      <c r="AG301" s="6"/>
    </row>
    <row r="302" spans="1:33" x14ac:dyDescent="0.25">
      <c r="A302" s="125" t="str">
        <f>IF(ISNUMBER(Screener_1!A303), Screener_1!A303, "")</f>
        <v/>
      </c>
      <c r="B302" t="str">
        <f>IF(ISTEXT(Screener_1!C303), Screener_1!C303, "")</f>
        <v/>
      </c>
      <c r="F302" t="str">
        <f>IF(ISNUMBER(Screener_1!D303), Screener_1!D303, "")</f>
        <v/>
      </c>
      <c r="G302" t="str">
        <f>IF(ISNUMBER(Screener_1!E303),    Screener_1!E303, "")</f>
        <v/>
      </c>
      <c r="H302" t="str">
        <f>IF(ISNUMBER(Screener_1!F303),    Screener_1!F303, "")</f>
        <v/>
      </c>
      <c r="I302" t="str">
        <f>IF(ISNUMBER(Screener_1!G303),    Screener_1!G303, "")</f>
        <v/>
      </c>
      <c r="J302" t="str">
        <f>IF(ISNUMBER(Screener_1!H303),    Screener_1!H303, "")</f>
        <v/>
      </c>
      <c r="K302" t="str">
        <f t="shared" si="22"/>
        <v/>
      </c>
      <c r="L302" t="str">
        <f t="shared" si="23"/>
        <v/>
      </c>
      <c r="M302" s="45" t="str">
        <f>Screener_1!I303</f>
        <v/>
      </c>
      <c r="N302" t="str">
        <f>IF(Screener_1!J303="Y",1,IF(Screener_1!J303="N",0,""))</f>
        <v/>
      </c>
      <c r="O302" t="str">
        <f>IF(Screener_1!K303="Y",1,IF(Screener_1!K303="N",0,""))</f>
        <v/>
      </c>
      <c r="P302" t="str">
        <f>IF(Screener_1!L303="Y",1,IF(Screener_1!L303="N",0,""))</f>
        <v/>
      </c>
      <c r="Q302" t="str">
        <f>IF(Screener_1!M303="Y",1,IF(Screener_1!M303="N",0,""))</f>
        <v/>
      </c>
      <c r="R302" t="str">
        <f>IF(Screener_1!N303="Y",1,IF(Screener_1!N303="N",0,""))</f>
        <v/>
      </c>
      <c r="S302" t="str">
        <f>IF(Screener_1!O303="Y",1,IF(Screener_1!O303="N",0,""))</f>
        <v/>
      </c>
      <c r="T302">
        <f t="shared" si="21"/>
        <v>0</v>
      </c>
      <c r="U302" t="str">
        <f t="shared" si="24"/>
        <v/>
      </c>
      <c r="V302" t="str">
        <f t="shared" si="25"/>
        <v/>
      </c>
      <c r="W302" t="str">
        <f>Screener_1!R303</f>
        <v/>
      </c>
      <c r="X302" s="6" t="str">
        <f>IF(ISNUMBER(Screener_1!$P303),IF(ISBLANK(Screener_1!S303),"Missing",Screener_1!S303), "")</f>
        <v/>
      </c>
      <c r="Y302" s="6" t="str">
        <f>IF(ISNUMBER(Screener_1!$P303),IF(ISBLANK(Screener_1!T303),"Missing",Screener_1!T303), "")</f>
        <v/>
      </c>
      <c r="Z302" s="6" t="str">
        <f>IF(ISNUMBER(Screener_1!$P303),IF(ISBLANK(Screener_1!U303),"Missing",Screener_1!U303), "")</f>
        <v/>
      </c>
      <c r="AA302" s="6" t="str">
        <f>IF(ISTEXT(Screener_1!U303),  IF(ISBLANK(Screener_1!V303), "Missing", Screener_1!V303),"")</f>
        <v/>
      </c>
      <c r="AB302" s="6" t="str">
        <f>IF(Screener_1!U303 = "Y",  IF(ISBLANK(Screener_1!V303), "Missing", Screener_1!V303),"")</f>
        <v/>
      </c>
      <c r="AC302" s="6" t="str">
        <f xml:space="preserve"> IF((Screener_1!U303 = "Y"),   IF(ISBLANK(Screener_1!W303),"Missing",Screener_1!W303), "")</f>
        <v/>
      </c>
      <c r="AF302" s="6"/>
      <c r="AG302" s="6"/>
    </row>
    <row r="303" spans="1:33" x14ac:dyDescent="0.25">
      <c r="A303" s="125" t="str">
        <f>IF(ISNUMBER(Screener_1!A304), Screener_1!A304, "")</f>
        <v/>
      </c>
      <c r="B303" t="str">
        <f>IF(ISTEXT(Screener_1!C304), Screener_1!C304, "")</f>
        <v/>
      </c>
      <c r="F303" t="str">
        <f>IF(ISNUMBER(Screener_1!D304), Screener_1!D304, "")</f>
        <v/>
      </c>
      <c r="G303" t="str">
        <f>IF(ISNUMBER(Screener_1!E304),    Screener_1!E304, "")</f>
        <v/>
      </c>
      <c r="H303" t="str">
        <f>IF(ISNUMBER(Screener_1!F304),    Screener_1!F304, "")</f>
        <v/>
      </c>
      <c r="I303" t="str">
        <f>IF(ISNUMBER(Screener_1!G304),    Screener_1!G304, "")</f>
        <v/>
      </c>
      <c r="J303" t="str">
        <f>IF(ISNUMBER(Screener_1!H304),    Screener_1!H304, "")</f>
        <v/>
      </c>
      <c r="K303" t="str">
        <f t="shared" si="22"/>
        <v/>
      </c>
      <c r="L303" t="str">
        <f t="shared" si="23"/>
        <v/>
      </c>
      <c r="M303" s="45" t="str">
        <f>Screener_1!I304</f>
        <v/>
      </c>
      <c r="N303" t="str">
        <f>IF(Screener_1!J304="Y",1,IF(Screener_1!J304="N",0,""))</f>
        <v/>
      </c>
      <c r="O303" t="str">
        <f>IF(Screener_1!K304="Y",1,IF(Screener_1!K304="N",0,""))</f>
        <v/>
      </c>
      <c r="P303" t="str">
        <f>IF(Screener_1!L304="Y",1,IF(Screener_1!L304="N",0,""))</f>
        <v/>
      </c>
      <c r="Q303" t="str">
        <f>IF(Screener_1!M304="Y",1,IF(Screener_1!M304="N",0,""))</f>
        <v/>
      </c>
      <c r="R303" t="str">
        <f>IF(Screener_1!N304="Y",1,IF(Screener_1!N304="N",0,""))</f>
        <v/>
      </c>
      <c r="S303" t="str">
        <f>IF(Screener_1!O304="Y",1,IF(Screener_1!O304="N",0,""))</f>
        <v/>
      </c>
      <c r="T303">
        <f t="shared" si="21"/>
        <v>0</v>
      </c>
      <c r="U303" t="str">
        <f t="shared" si="24"/>
        <v/>
      </c>
      <c r="V303" t="str">
        <f t="shared" si="25"/>
        <v/>
      </c>
      <c r="W303" t="str">
        <f>Screener_1!R304</f>
        <v/>
      </c>
      <c r="X303" s="6" t="str">
        <f>IF(ISNUMBER(Screener_1!$P304),IF(ISBLANK(Screener_1!S304),"Missing",Screener_1!S304), "")</f>
        <v/>
      </c>
      <c r="Y303" s="6" t="str">
        <f>IF(ISNUMBER(Screener_1!$P304),IF(ISBLANK(Screener_1!T304),"Missing",Screener_1!T304), "")</f>
        <v/>
      </c>
      <c r="Z303" s="6" t="str">
        <f>IF(ISNUMBER(Screener_1!$P304),IF(ISBLANK(Screener_1!U304),"Missing",Screener_1!U304), "")</f>
        <v/>
      </c>
      <c r="AA303" s="6" t="str">
        <f>IF(ISTEXT(Screener_1!U304),  IF(ISBLANK(Screener_1!V304), "Missing", Screener_1!V304),"")</f>
        <v/>
      </c>
      <c r="AB303" s="6" t="str">
        <f>IF(Screener_1!U304 = "Y",  IF(ISBLANK(Screener_1!V304), "Missing", Screener_1!V304),"")</f>
        <v/>
      </c>
      <c r="AC303" s="6" t="str">
        <f xml:space="preserve"> IF((Screener_1!U304 = "Y"),   IF(ISBLANK(Screener_1!W304),"Missing",Screener_1!W304), "")</f>
        <v/>
      </c>
      <c r="AF303" s="6"/>
      <c r="AG303" s="6"/>
    </row>
    <row r="304" spans="1:33" x14ac:dyDescent="0.25">
      <c r="A304" s="125" t="str">
        <f>IF(ISNUMBER(Screener_1!A305), Screener_1!A305, "")</f>
        <v/>
      </c>
      <c r="B304" t="str">
        <f>IF(ISTEXT(Screener_1!C305), Screener_1!C305, "")</f>
        <v/>
      </c>
      <c r="F304" t="str">
        <f>IF(ISNUMBER(Screener_1!D305), Screener_1!D305, "")</f>
        <v/>
      </c>
      <c r="G304" t="str">
        <f>IF(ISNUMBER(Screener_1!E305),    Screener_1!E305, "")</f>
        <v/>
      </c>
      <c r="H304" t="str">
        <f>IF(ISNUMBER(Screener_1!F305),    Screener_1!F305, "")</f>
        <v/>
      </c>
      <c r="I304" t="str">
        <f>IF(ISNUMBER(Screener_1!G305),    Screener_1!G305, "")</f>
        <v/>
      </c>
      <c r="J304" t="str">
        <f>IF(ISNUMBER(Screener_1!H305),    Screener_1!H305, "")</f>
        <v/>
      </c>
      <c r="K304" t="str">
        <f t="shared" si="22"/>
        <v/>
      </c>
      <c r="L304" t="str">
        <f t="shared" si="23"/>
        <v/>
      </c>
      <c r="M304" s="45" t="str">
        <f>Screener_1!I305</f>
        <v/>
      </c>
      <c r="N304" t="str">
        <f>IF(Screener_1!J305="Y",1,IF(Screener_1!J305="N",0,""))</f>
        <v/>
      </c>
      <c r="O304" t="str">
        <f>IF(Screener_1!K305="Y",1,IF(Screener_1!K305="N",0,""))</f>
        <v/>
      </c>
      <c r="P304" t="str">
        <f>IF(Screener_1!L305="Y",1,IF(Screener_1!L305="N",0,""))</f>
        <v/>
      </c>
      <c r="Q304" t="str">
        <f>IF(Screener_1!M305="Y",1,IF(Screener_1!M305="N",0,""))</f>
        <v/>
      </c>
      <c r="R304" t="str">
        <f>IF(Screener_1!N305="Y",1,IF(Screener_1!N305="N",0,""))</f>
        <v/>
      </c>
      <c r="S304" t="str">
        <f>IF(Screener_1!O305="Y",1,IF(Screener_1!O305="N",0,""))</f>
        <v/>
      </c>
      <c r="T304">
        <f t="shared" si="21"/>
        <v>0</v>
      </c>
      <c r="U304" t="str">
        <f t="shared" si="24"/>
        <v/>
      </c>
      <c r="V304" t="str">
        <f t="shared" si="25"/>
        <v/>
      </c>
      <c r="W304" t="str">
        <f>Screener_1!R305</f>
        <v/>
      </c>
      <c r="X304" s="6" t="str">
        <f>IF(ISNUMBER(Screener_1!$P305),IF(ISBLANK(Screener_1!S305),"Missing",Screener_1!S305), "")</f>
        <v/>
      </c>
      <c r="Y304" s="6" t="str">
        <f>IF(ISNUMBER(Screener_1!$P305),IF(ISBLANK(Screener_1!T305),"Missing",Screener_1!T305), "")</f>
        <v/>
      </c>
      <c r="Z304" s="6" t="str">
        <f>IF(ISNUMBER(Screener_1!$P305),IF(ISBLANK(Screener_1!U305),"Missing",Screener_1!U305), "")</f>
        <v/>
      </c>
      <c r="AA304" s="6" t="str">
        <f>IF(ISTEXT(Screener_1!U305),  IF(ISBLANK(Screener_1!V305), "Missing", Screener_1!V305),"")</f>
        <v/>
      </c>
      <c r="AB304" s="6" t="str">
        <f>IF(Screener_1!U305 = "Y",  IF(ISBLANK(Screener_1!V305), "Missing", Screener_1!V305),"")</f>
        <v/>
      </c>
      <c r="AC304" s="6" t="str">
        <f xml:space="preserve"> IF((Screener_1!U305 = "Y"),   IF(ISBLANK(Screener_1!W305),"Missing",Screener_1!W305), "")</f>
        <v/>
      </c>
      <c r="AF304" s="6"/>
      <c r="AG304" s="6"/>
    </row>
    <row r="305" spans="1:33" x14ac:dyDescent="0.25">
      <c r="A305" s="125" t="str">
        <f>IF(ISNUMBER(Screener_1!A306), Screener_1!A306, "")</f>
        <v/>
      </c>
      <c r="B305" t="str">
        <f>IF(ISTEXT(Screener_1!C306), Screener_1!C306, "")</f>
        <v/>
      </c>
      <c r="F305" t="str">
        <f>IF(ISNUMBER(Screener_1!D306), Screener_1!D306, "")</f>
        <v/>
      </c>
      <c r="G305" t="str">
        <f>IF(ISNUMBER(Screener_1!E306),    Screener_1!E306, "")</f>
        <v/>
      </c>
      <c r="H305" t="str">
        <f>IF(ISNUMBER(Screener_1!F306),    Screener_1!F306, "")</f>
        <v/>
      </c>
      <c r="I305" t="str">
        <f>IF(ISNUMBER(Screener_1!G306),    Screener_1!G306, "")</f>
        <v/>
      </c>
      <c r="J305" t="str">
        <f>IF(ISNUMBER(Screener_1!H306),    Screener_1!H306, "")</f>
        <v/>
      </c>
      <c r="K305" t="str">
        <f t="shared" si="22"/>
        <v/>
      </c>
      <c r="L305" t="str">
        <f t="shared" si="23"/>
        <v/>
      </c>
      <c r="M305" s="45" t="str">
        <f>Screener_1!I306</f>
        <v/>
      </c>
      <c r="N305" t="str">
        <f>IF(Screener_1!J306="Y",1,IF(Screener_1!J306="N",0,""))</f>
        <v/>
      </c>
      <c r="O305" t="str">
        <f>IF(Screener_1!K306="Y",1,IF(Screener_1!K306="N",0,""))</f>
        <v/>
      </c>
      <c r="P305" t="str">
        <f>IF(Screener_1!L306="Y",1,IF(Screener_1!L306="N",0,""))</f>
        <v/>
      </c>
      <c r="Q305" t="str">
        <f>IF(Screener_1!M306="Y",1,IF(Screener_1!M306="N",0,""))</f>
        <v/>
      </c>
      <c r="R305" t="str">
        <f>IF(Screener_1!N306="Y",1,IF(Screener_1!N306="N",0,""))</f>
        <v/>
      </c>
      <c r="S305" t="str">
        <f>IF(Screener_1!O306="Y",1,IF(Screener_1!O306="N",0,""))</f>
        <v/>
      </c>
      <c r="T305">
        <f t="shared" si="21"/>
        <v>0</v>
      </c>
      <c r="U305" t="str">
        <f t="shared" si="24"/>
        <v/>
      </c>
      <c r="V305" t="str">
        <f t="shared" si="25"/>
        <v/>
      </c>
      <c r="W305" t="str">
        <f>Screener_1!R306</f>
        <v/>
      </c>
      <c r="X305" s="6" t="str">
        <f>IF(ISNUMBER(Screener_1!$P306),IF(ISBLANK(Screener_1!S306),"Missing",Screener_1!S306), "")</f>
        <v/>
      </c>
      <c r="Y305" s="6" t="str">
        <f>IF(ISNUMBER(Screener_1!$P306),IF(ISBLANK(Screener_1!T306),"Missing",Screener_1!T306), "")</f>
        <v/>
      </c>
      <c r="Z305" s="6" t="str">
        <f>IF(ISNUMBER(Screener_1!$P306),IF(ISBLANK(Screener_1!U306),"Missing",Screener_1!U306), "")</f>
        <v/>
      </c>
      <c r="AA305" s="6" t="str">
        <f>IF(ISTEXT(Screener_1!U306),  IF(ISBLANK(Screener_1!V306), "Missing", Screener_1!V306),"")</f>
        <v/>
      </c>
      <c r="AB305" s="6" t="str">
        <f>IF(Screener_1!U306 = "Y",  IF(ISBLANK(Screener_1!V306), "Missing", Screener_1!V306),"")</f>
        <v/>
      </c>
      <c r="AC305" s="6" t="str">
        <f xml:space="preserve"> IF((Screener_1!U306 = "Y"),   IF(ISBLANK(Screener_1!W306),"Missing",Screener_1!W306), "")</f>
        <v/>
      </c>
      <c r="AF305" s="6"/>
      <c r="AG305" s="6"/>
    </row>
    <row r="306" spans="1:33" x14ac:dyDescent="0.25">
      <c r="A306" s="125" t="str">
        <f>IF(ISNUMBER(Screener_1!A307), Screener_1!A307, "")</f>
        <v/>
      </c>
      <c r="B306" t="str">
        <f>IF(ISTEXT(Screener_1!C307), Screener_1!C307, "")</f>
        <v/>
      </c>
      <c r="F306" t="str">
        <f>IF(ISNUMBER(Screener_1!D307), Screener_1!D307, "")</f>
        <v/>
      </c>
      <c r="G306" t="str">
        <f>IF(ISNUMBER(Screener_1!E307),    Screener_1!E307, "")</f>
        <v/>
      </c>
      <c r="H306" t="str">
        <f>IF(ISNUMBER(Screener_1!F307),    Screener_1!F307, "")</f>
        <v/>
      </c>
      <c r="I306" t="str">
        <f>IF(ISNUMBER(Screener_1!G307),    Screener_1!G307, "")</f>
        <v/>
      </c>
      <c r="J306" t="str">
        <f>IF(ISNUMBER(Screener_1!H307),    Screener_1!H307, "")</f>
        <v/>
      </c>
      <c r="K306" t="str">
        <f t="shared" si="22"/>
        <v/>
      </c>
      <c r="L306" t="str">
        <f t="shared" si="23"/>
        <v/>
      </c>
      <c r="M306" s="45" t="str">
        <f>Screener_1!I307</f>
        <v/>
      </c>
      <c r="N306" t="str">
        <f>IF(Screener_1!J307="Y",1,IF(Screener_1!J307="N",0,""))</f>
        <v/>
      </c>
      <c r="O306" t="str">
        <f>IF(Screener_1!K307="Y",1,IF(Screener_1!K307="N",0,""))</f>
        <v/>
      </c>
      <c r="P306" t="str">
        <f>IF(Screener_1!L307="Y",1,IF(Screener_1!L307="N",0,""))</f>
        <v/>
      </c>
      <c r="Q306" t="str">
        <f>IF(Screener_1!M307="Y",1,IF(Screener_1!M307="N",0,""))</f>
        <v/>
      </c>
      <c r="R306" t="str">
        <f>IF(Screener_1!N307="Y",1,IF(Screener_1!N307="N",0,""))</f>
        <v/>
      </c>
      <c r="S306" t="str">
        <f>IF(Screener_1!O307="Y",1,IF(Screener_1!O307="N",0,""))</f>
        <v/>
      </c>
      <c r="T306">
        <f t="shared" si="21"/>
        <v>0</v>
      </c>
      <c r="U306" t="str">
        <f t="shared" si="24"/>
        <v/>
      </c>
      <c r="V306" t="str">
        <f t="shared" si="25"/>
        <v/>
      </c>
      <c r="W306" t="str">
        <f>Screener_1!R307</f>
        <v/>
      </c>
      <c r="X306" s="6" t="str">
        <f>IF(ISNUMBER(Screener_1!$P307),IF(ISBLANK(Screener_1!S307),"Missing",Screener_1!S307), "")</f>
        <v/>
      </c>
      <c r="Y306" s="6" t="str">
        <f>IF(ISNUMBER(Screener_1!$P307),IF(ISBLANK(Screener_1!T307),"Missing",Screener_1!T307), "")</f>
        <v/>
      </c>
      <c r="Z306" s="6" t="str">
        <f>IF(ISNUMBER(Screener_1!$P307),IF(ISBLANK(Screener_1!U307),"Missing",Screener_1!U307), "")</f>
        <v/>
      </c>
      <c r="AA306" s="6" t="str">
        <f>IF(ISTEXT(Screener_1!U307),  IF(ISBLANK(Screener_1!V307), "Missing", Screener_1!V307),"")</f>
        <v/>
      </c>
      <c r="AB306" s="6" t="str">
        <f>IF(Screener_1!U307 = "Y",  IF(ISBLANK(Screener_1!V307), "Missing", Screener_1!V307),"")</f>
        <v/>
      </c>
      <c r="AC306" s="6" t="str">
        <f xml:space="preserve"> IF((Screener_1!U307 = "Y"),   IF(ISBLANK(Screener_1!W307),"Missing",Screener_1!W307), "")</f>
        <v/>
      </c>
      <c r="AF306" s="6"/>
      <c r="AG306" s="6"/>
    </row>
    <row r="307" spans="1:33" x14ac:dyDescent="0.25">
      <c r="A307" s="125" t="str">
        <f>IF(ISNUMBER(Screener_1!A308), Screener_1!A308, "")</f>
        <v/>
      </c>
      <c r="B307" t="str">
        <f>IF(ISTEXT(Screener_1!C308), Screener_1!C308, "")</f>
        <v/>
      </c>
      <c r="M307" s="45"/>
      <c r="V307" t="str">
        <f t="shared" si="25"/>
        <v/>
      </c>
      <c r="X307" s="6"/>
      <c r="Z307" s="6"/>
      <c r="AF307" s="6"/>
      <c r="AG307" s="6"/>
    </row>
    <row r="308" spans="1:33" x14ac:dyDescent="0.25">
      <c r="A308" s="125" t="str">
        <f>IF(ISNUMBER(Screener_1!A309), Screener_1!A309, "")</f>
        <v/>
      </c>
      <c r="B308" t="str">
        <f>IF(ISTEXT(Screener_1!C309), Screener_1!C309, "")</f>
        <v/>
      </c>
      <c r="M308" s="45"/>
      <c r="V308" t="str">
        <f t="shared" si="25"/>
        <v/>
      </c>
      <c r="X308" s="6"/>
      <c r="Z308" s="6"/>
      <c r="AF308" s="6"/>
      <c r="AG308" s="6"/>
    </row>
    <row r="309" spans="1:33" x14ac:dyDescent="0.25">
      <c r="A309" s="125" t="str">
        <f>IF(ISNUMBER(Screener_1!A310), Screener_1!A310, "")</f>
        <v/>
      </c>
      <c r="B309" t="str">
        <f>IF(ISTEXT(Screener_1!C310), Screener_1!C310, "")</f>
        <v/>
      </c>
      <c r="M309" s="45"/>
      <c r="V309" t="str">
        <f t="shared" si="25"/>
        <v/>
      </c>
      <c r="X309" s="6"/>
      <c r="Z309" s="6"/>
      <c r="AF309" s="6"/>
      <c r="AG309" s="6"/>
    </row>
    <row r="310" spans="1:33" x14ac:dyDescent="0.25">
      <c r="A310" s="125" t="str">
        <f>IF(ISNUMBER(Screener_1!A311), Screener_1!A311, "")</f>
        <v/>
      </c>
      <c r="B310" t="str">
        <f>IF(ISTEXT(Screener_1!C311), Screener_1!C311, "")</f>
        <v/>
      </c>
      <c r="M310" s="45"/>
      <c r="V310" t="str">
        <f t="shared" si="25"/>
        <v/>
      </c>
      <c r="X310" s="6"/>
      <c r="Z310" s="6"/>
      <c r="AF310" s="6"/>
      <c r="AG310" s="6"/>
    </row>
    <row r="311" spans="1:33" x14ac:dyDescent="0.25">
      <c r="A311" s="125" t="str">
        <f>IF(ISNUMBER(Screener_1!A312), Screener_1!A312, "")</f>
        <v/>
      </c>
      <c r="B311" t="str">
        <f>IF(ISTEXT(Screener_1!C312), Screener_1!C312, "")</f>
        <v/>
      </c>
      <c r="M311" s="45"/>
      <c r="V311" t="str">
        <f t="shared" si="25"/>
        <v/>
      </c>
      <c r="X311" s="6"/>
      <c r="Z311" s="6"/>
      <c r="AF311" s="6"/>
      <c r="AG311" s="6"/>
    </row>
    <row r="312" spans="1:33" x14ac:dyDescent="0.25">
      <c r="A312" s="125" t="str">
        <f>IF(ISNUMBER(Screener_1!A313), Screener_1!A313, "")</f>
        <v/>
      </c>
      <c r="B312" t="str">
        <f>IF(ISTEXT(Screener_1!C313), Screener_1!C313, "")</f>
        <v/>
      </c>
      <c r="M312" s="45"/>
      <c r="V312" t="str">
        <f t="shared" si="25"/>
        <v/>
      </c>
      <c r="X312" s="6"/>
      <c r="Z312" s="6"/>
      <c r="AF312" s="6"/>
      <c r="AG312" s="6"/>
    </row>
    <row r="313" spans="1:33" x14ac:dyDescent="0.25">
      <c r="A313" s="125" t="str">
        <f>IF(ISNUMBER(Screener_1!A314), Screener_1!A314, "")</f>
        <v/>
      </c>
      <c r="B313" t="str">
        <f>IF(ISTEXT(Screener_1!C314), Screener_1!C314, "")</f>
        <v/>
      </c>
      <c r="M313" s="45"/>
      <c r="V313" t="str">
        <f t="shared" si="25"/>
        <v/>
      </c>
      <c r="X313" s="6"/>
      <c r="Z313" s="6"/>
      <c r="AF313" s="6"/>
      <c r="AG313" s="6"/>
    </row>
    <row r="314" spans="1:33" x14ac:dyDescent="0.25">
      <c r="A314" s="125" t="str">
        <f>IF(ISNUMBER(Screener_1!A315), Screener_1!A315, "")</f>
        <v/>
      </c>
      <c r="B314" t="str">
        <f>IF(ISTEXT(Screener_1!C315), Screener_1!C315, "")</f>
        <v/>
      </c>
      <c r="M314" s="45"/>
      <c r="V314" t="str">
        <f t="shared" si="25"/>
        <v/>
      </c>
      <c r="X314" s="6"/>
      <c r="Z314" s="6"/>
      <c r="AF314" s="6"/>
      <c r="AG314" s="6"/>
    </row>
    <row r="315" spans="1:33" x14ac:dyDescent="0.25">
      <c r="A315" s="125" t="str">
        <f>IF(ISNUMBER(Screener_1!A316), Screener_1!A316, "")</f>
        <v/>
      </c>
      <c r="B315" t="str">
        <f>IF(ISTEXT(Screener_1!C316), Screener_1!C316, "")</f>
        <v/>
      </c>
      <c r="M315" s="45"/>
      <c r="V315" t="str">
        <f t="shared" si="25"/>
        <v/>
      </c>
      <c r="X315" s="6"/>
      <c r="Z315" s="6"/>
      <c r="AF315" s="6"/>
      <c r="AG315" s="6"/>
    </row>
    <row r="316" spans="1:33" x14ac:dyDescent="0.25">
      <c r="A316" s="125" t="str">
        <f>IF(ISNUMBER(Screener_1!A317), Screener_1!A317, "")</f>
        <v/>
      </c>
      <c r="B316" t="str">
        <f>IF(ISTEXT(Screener_1!C317), Screener_1!C317, "")</f>
        <v/>
      </c>
      <c r="M316" s="45"/>
      <c r="V316" t="str">
        <f t="shared" si="25"/>
        <v/>
      </c>
      <c r="X316" s="6"/>
      <c r="Z316" s="6"/>
      <c r="AF316" s="6"/>
      <c r="AG316" s="6"/>
    </row>
    <row r="317" spans="1:33" x14ac:dyDescent="0.25">
      <c r="A317" s="125" t="str">
        <f>IF(ISNUMBER(Screener_1!A318), Screener_1!A318, "")</f>
        <v/>
      </c>
      <c r="B317" t="str">
        <f>IF(ISTEXT(Screener_1!C318), Screener_1!C318, "")</f>
        <v/>
      </c>
      <c r="M317" s="45"/>
      <c r="V317" t="str">
        <f t="shared" si="25"/>
        <v/>
      </c>
      <c r="X317" s="6"/>
      <c r="Z317" s="6"/>
      <c r="AF317" s="6"/>
      <c r="AG317" s="6"/>
    </row>
    <row r="318" spans="1:33" x14ac:dyDescent="0.25">
      <c r="A318" s="125" t="str">
        <f>IF(ISNUMBER(Screener_1!A319), Screener_1!A319, "")</f>
        <v/>
      </c>
      <c r="B318" t="str">
        <f>IF(ISTEXT(Screener_1!C319), Screener_1!C319, "")</f>
        <v/>
      </c>
      <c r="M318" s="45"/>
      <c r="V318" t="str">
        <f t="shared" si="25"/>
        <v/>
      </c>
      <c r="X318" s="6"/>
      <c r="Z318" s="6"/>
      <c r="AF318" s="6"/>
      <c r="AG318" s="6"/>
    </row>
    <row r="319" spans="1:33" x14ac:dyDescent="0.25">
      <c r="A319" s="125" t="str">
        <f>IF(ISNUMBER(Screener_1!A320), Screener_1!A320, "")</f>
        <v/>
      </c>
      <c r="B319" t="str">
        <f>IF(ISTEXT(Screener_1!C320), Screener_1!C320, "")</f>
        <v/>
      </c>
      <c r="M319" s="45"/>
      <c r="V319" t="str">
        <f t="shared" si="25"/>
        <v/>
      </c>
      <c r="X319" s="6"/>
      <c r="Z319" s="6"/>
      <c r="AF319" s="6"/>
      <c r="AG319" s="6"/>
    </row>
    <row r="320" spans="1:33" x14ac:dyDescent="0.25">
      <c r="A320" s="125" t="str">
        <f>IF(ISNUMBER(Screener_1!A321), Screener_1!A321, "")</f>
        <v/>
      </c>
      <c r="B320" t="str">
        <f>IF(ISTEXT(Screener_1!C321), Screener_1!C321, "")</f>
        <v/>
      </c>
      <c r="M320" s="45"/>
      <c r="V320" t="str">
        <f t="shared" si="25"/>
        <v/>
      </c>
      <c r="X320" s="6"/>
      <c r="Z320" s="6"/>
      <c r="AF320" s="6"/>
      <c r="AG320" s="6"/>
    </row>
    <row r="321" spans="1:33" x14ac:dyDescent="0.25">
      <c r="A321" s="125" t="str">
        <f>IF(ISNUMBER(Screener_1!A322), Screener_1!A322, "")</f>
        <v/>
      </c>
      <c r="B321" t="str">
        <f>IF(ISTEXT(Screener_1!C322), Screener_1!C322, "")</f>
        <v/>
      </c>
      <c r="M321" s="45"/>
      <c r="V321" t="str">
        <f t="shared" si="25"/>
        <v/>
      </c>
      <c r="X321" s="6"/>
      <c r="Z321" s="6"/>
      <c r="AF321" s="6"/>
      <c r="AG321" s="6"/>
    </row>
    <row r="322" spans="1:33" x14ac:dyDescent="0.25">
      <c r="A322" s="125" t="str">
        <f>IF(ISNUMBER(Screener_1!A323), Screener_1!A323, "")</f>
        <v/>
      </c>
      <c r="B322" t="str">
        <f>IF(ISTEXT(Screener_1!C323), Screener_1!C323, "")</f>
        <v/>
      </c>
      <c r="M322" s="45"/>
      <c r="V322" t="str">
        <f t="shared" si="25"/>
        <v/>
      </c>
      <c r="X322" s="6"/>
      <c r="Z322" s="6"/>
      <c r="AF322" s="6"/>
      <c r="AG322" s="6"/>
    </row>
    <row r="323" spans="1:33" x14ac:dyDescent="0.25">
      <c r="A323" s="125" t="str">
        <f>IF(ISNUMBER(Screener_1!A324), Screener_1!A324, "")</f>
        <v/>
      </c>
      <c r="B323" t="str">
        <f>IF(ISTEXT(Screener_1!C324), Screener_1!C324, "")</f>
        <v/>
      </c>
      <c r="M323" s="45"/>
      <c r="V323" t="str">
        <f t="shared" si="25"/>
        <v/>
      </c>
      <c r="X323" s="6"/>
      <c r="Z323" s="6"/>
      <c r="AF323" s="6"/>
      <c r="AG323" s="6"/>
    </row>
    <row r="324" spans="1:33" x14ac:dyDescent="0.25">
      <c r="A324" s="125" t="str">
        <f>IF(ISNUMBER(Screener_1!A325), Screener_1!A325, "")</f>
        <v/>
      </c>
      <c r="B324" t="str">
        <f>IF(ISTEXT(Screener_1!C325), Screener_1!C325, "")</f>
        <v/>
      </c>
      <c r="M324" s="45"/>
      <c r="V324" t="str">
        <f t="shared" si="25"/>
        <v/>
      </c>
      <c r="X324" s="6"/>
      <c r="Z324" s="6"/>
      <c r="AF324" s="6"/>
      <c r="AG324" s="6"/>
    </row>
    <row r="325" spans="1:33" x14ac:dyDescent="0.25">
      <c r="A325" s="125" t="str">
        <f>IF(ISNUMBER(Screener_1!A326), Screener_1!A326, "")</f>
        <v/>
      </c>
      <c r="B325" t="str">
        <f>IF(ISTEXT(Screener_1!C326), Screener_1!C326, "")</f>
        <v/>
      </c>
      <c r="M325" s="45"/>
      <c r="V325" t="str">
        <f t="shared" si="25"/>
        <v/>
      </c>
      <c r="X325" s="6"/>
      <c r="Z325" s="6"/>
      <c r="AF325" s="6"/>
      <c r="AG325" s="6"/>
    </row>
    <row r="326" spans="1:33" x14ac:dyDescent="0.25">
      <c r="A326" s="125" t="str">
        <f>IF(ISNUMBER(Screener_1!A327), Screener_1!A327, "")</f>
        <v/>
      </c>
      <c r="B326" t="str">
        <f>IF(ISTEXT(Screener_1!C327), Screener_1!C327, "")</f>
        <v/>
      </c>
      <c r="M326" s="45"/>
      <c r="V326" t="str">
        <f t="shared" si="25"/>
        <v/>
      </c>
      <c r="X326" s="6"/>
      <c r="Z326" s="6"/>
      <c r="AF326" s="6"/>
      <c r="AG326" s="6"/>
    </row>
    <row r="327" spans="1:33" x14ac:dyDescent="0.25">
      <c r="A327" s="125" t="str">
        <f>IF(ISNUMBER(Screener_1!A328), Screener_1!A328, "")</f>
        <v/>
      </c>
      <c r="B327" t="str">
        <f>IF(ISTEXT(Screener_1!C328), Screener_1!C328, "")</f>
        <v/>
      </c>
      <c r="M327" s="45"/>
      <c r="V327" t="str">
        <f t="shared" si="25"/>
        <v/>
      </c>
      <c r="X327" s="6"/>
      <c r="Z327" s="6"/>
      <c r="AF327" s="6"/>
      <c r="AG327" s="6"/>
    </row>
    <row r="328" spans="1:33" x14ac:dyDescent="0.25">
      <c r="A328" s="125" t="str">
        <f>IF(ISNUMBER(Screener_1!A329), Screener_1!A329, "")</f>
        <v/>
      </c>
      <c r="B328" t="str">
        <f>IF(ISTEXT(Screener_1!C329), Screener_1!C329, "")</f>
        <v/>
      </c>
      <c r="M328" s="45"/>
      <c r="V328" t="str">
        <f t="shared" ref="V328:V391" si="26">IF( OR(L328="Negative", ISBLANK(L328) =TRUE, L328 = ""), "",IF(COUNT(N328:S328)&gt;0,IF(SUM(N328:S328)&gt;1,"Positive","Negative"),""))</f>
        <v/>
      </c>
      <c r="X328" s="6"/>
      <c r="Z328" s="6"/>
      <c r="AF328" s="6"/>
      <c r="AG328" s="6"/>
    </row>
    <row r="329" spans="1:33" x14ac:dyDescent="0.25">
      <c r="A329" s="125" t="str">
        <f>IF(ISNUMBER(Screener_1!A330), Screener_1!A330, "")</f>
        <v/>
      </c>
      <c r="B329" t="str">
        <f>IF(ISTEXT(Screener_1!C330), Screener_1!C330, "")</f>
        <v/>
      </c>
      <c r="M329" s="45"/>
      <c r="V329" t="str">
        <f t="shared" si="26"/>
        <v/>
      </c>
      <c r="X329" s="6"/>
      <c r="Z329" s="6"/>
      <c r="AF329" s="6"/>
      <c r="AG329" s="6"/>
    </row>
    <row r="330" spans="1:33" x14ac:dyDescent="0.25">
      <c r="A330" s="125" t="str">
        <f>IF(ISNUMBER(Screener_1!A331), Screener_1!A331, "")</f>
        <v/>
      </c>
      <c r="B330" t="str">
        <f>IF(ISTEXT(Screener_1!C331), Screener_1!C331, "")</f>
        <v/>
      </c>
      <c r="M330" s="45"/>
      <c r="V330" t="str">
        <f t="shared" si="26"/>
        <v/>
      </c>
      <c r="X330" s="6"/>
      <c r="Z330" s="6"/>
      <c r="AF330" s="6"/>
      <c r="AG330" s="6"/>
    </row>
    <row r="331" spans="1:33" x14ac:dyDescent="0.25">
      <c r="A331" s="125" t="str">
        <f>IF(ISNUMBER(Screener_1!A332), Screener_1!A332, "")</f>
        <v/>
      </c>
      <c r="B331" t="str">
        <f>IF(ISTEXT(Screener_1!C332), Screener_1!C332, "")</f>
        <v/>
      </c>
      <c r="M331" s="45"/>
      <c r="V331" t="str">
        <f t="shared" si="26"/>
        <v/>
      </c>
      <c r="X331" s="6"/>
      <c r="Z331" s="6"/>
      <c r="AF331" s="6"/>
      <c r="AG331" s="6"/>
    </row>
    <row r="332" spans="1:33" x14ac:dyDescent="0.25">
      <c r="A332" s="125" t="str">
        <f>IF(ISNUMBER(Screener_1!A333), Screener_1!A333, "")</f>
        <v/>
      </c>
      <c r="B332" t="str">
        <f>IF(ISTEXT(Screener_1!C333), Screener_1!C333, "")</f>
        <v/>
      </c>
      <c r="M332" s="45"/>
      <c r="V332" t="str">
        <f t="shared" si="26"/>
        <v/>
      </c>
      <c r="X332" s="6"/>
      <c r="Z332" s="6"/>
      <c r="AF332" s="6"/>
      <c r="AG332" s="6"/>
    </row>
    <row r="333" spans="1:33" x14ac:dyDescent="0.25">
      <c r="A333" s="125" t="str">
        <f>IF(ISNUMBER(Screener_1!A334), Screener_1!A334, "")</f>
        <v/>
      </c>
      <c r="B333" t="str">
        <f>IF(ISTEXT(Screener_1!C334), Screener_1!C334, "")</f>
        <v/>
      </c>
      <c r="M333" s="45"/>
      <c r="V333" t="str">
        <f t="shared" si="26"/>
        <v/>
      </c>
      <c r="X333" s="6"/>
      <c r="Z333" s="6"/>
      <c r="AF333" s="6"/>
      <c r="AG333" s="6"/>
    </row>
    <row r="334" spans="1:33" x14ac:dyDescent="0.25">
      <c r="A334" s="125" t="str">
        <f>IF(ISNUMBER(Screener_1!A335), Screener_1!A335, "")</f>
        <v/>
      </c>
      <c r="B334" t="str">
        <f>IF(ISTEXT(Screener_1!C335), Screener_1!C335, "")</f>
        <v/>
      </c>
      <c r="M334" s="45"/>
      <c r="V334" t="str">
        <f t="shared" si="26"/>
        <v/>
      </c>
      <c r="X334" s="6"/>
      <c r="Z334" s="6"/>
      <c r="AF334" s="6"/>
      <c r="AG334" s="6"/>
    </row>
    <row r="335" spans="1:33" x14ac:dyDescent="0.25">
      <c r="A335" s="125" t="str">
        <f>IF(ISNUMBER(Screener_1!A336), Screener_1!A336, "")</f>
        <v/>
      </c>
      <c r="B335" t="str">
        <f>IF(ISTEXT(Screener_1!C336), Screener_1!C336, "")</f>
        <v/>
      </c>
      <c r="M335" s="45"/>
      <c r="V335" t="str">
        <f t="shared" si="26"/>
        <v/>
      </c>
      <c r="X335" s="6"/>
      <c r="Z335" s="6"/>
      <c r="AF335" s="6"/>
      <c r="AG335" s="6"/>
    </row>
    <row r="336" spans="1:33" x14ac:dyDescent="0.25">
      <c r="A336" s="125" t="str">
        <f>IF(ISNUMBER(Screener_1!A337), Screener_1!A337, "")</f>
        <v/>
      </c>
      <c r="B336" t="str">
        <f>IF(ISTEXT(Screener_1!C337), Screener_1!C337, "")</f>
        <v/>
      </c>
      <c r="M336" s="45"/>
      <c r="V336" t="str">
        <f t="shared" si="26"/>
        <v/>
      </c>
      <c r="X336" s="6"/>
      <c r="Z336" s="6"/>
      <c r="AF336" s="6"/>
      <c r="AG336" s="6"/>
    </row>
    <row r="337" spans="1:33" x14ac:dyDescent="0.25">
      <c r="A337" s="125" t="str">
        <f>IF(ISNUMBER(Screener_1!A338), Screener_1!A338, "")</f>
        <v/>
      </c>
      <c r="B337" t="str">
        <f>IF(ISTEXT(Screener_1!C338), Screener_1!C338, "")</f>
        <v/>
      </c>
      <c r="M337" s="45"/>
      <c r="V337" t="str">
        <f t="shared" si="26"/>
        <v/>
      </c>
      <c r="X337" s="6"/>
      <c r="Z337" s="6"/>
      <c r="AF337" s="6"/>
      <c r="AG337" s="6"/>
    </row>
    <row r="338" spans="1:33" x14ac:dyDescent="0.25">
      <c r="A338" s="125" t="str">
        <f>IF(ISNUMBER(Screener_1!A339), Screener_1!A339, "")</f>
        <v/>
      </c>
      <c r="B338" t="str">
        <f>IF(ISTEXT(Screener_1!C339), Screener_1!C339, "")</f>
        <v/>
      </c>
      <c r="M338" s="45"/>
      <c r="V338" t="str">
        <f t="shared" si="26"/>
        <v/>
      </c>
      <c r="X338" s="6"/>
      <c r="Z338" s="6"/>
      <c r="AF338" s="6"/>
      <c r="AG338" s="6"/>
    </row>
    <row r="339" spans="1:33" x14ac:dyDescent="0.25">
      <c r="A339" s="125" t="str">
        <f>IF(ISNUMBER(Screener_1!A340), Screener_1!A340, "")</f>
        <v/>
      </c>
      <c r="B339" t="str">
        <f>IF(ISTEXT(Screener_1!C340), Screener_1!C340, "")</f>
        <v/>
      </c>
      <c r="M339" s="45"/>
      <c r="V339" t="str">
        <f t="shared" si="26"/>
        <v/>
      </c>
      <c r="X339" s="6"/>
      <c r="Z339" s="6"/>
      <c r="AF339" s="6"/>
      <c r="AG339" s="6"/>
    </row>
    <row r="340" spans="1:33" x14ac:dyDescent="0.25">
      <c r="A340" s="125" t="str">
        <f>IF(ISNUMBER(Screener_1!A341), Screener_1!A341, "")</f>
        <v/>
      </c>
      <c r="B340" t="str">
        <f>IF(ISTEXT(Screener_1!C341), Screener_1!C341, "")</f>
        <v/>
      </c>
      <c r="M340" s="45"/>
      <c r="V340" t="str">
        <f t="shared" si="26"/>
        <v/>
      </c>
      <c r="X340" s="6"/>
      <c r="Z340" s="6"/>
      <c r="AF340" s="6"/>
      <c r="AG340" s="6"/>
    </row>
    <row r="341" spans="1:33" x14ac:dyDescent="0.25">
      <c r="A341" s="125" t="str">
        <f>IF(ISNUMBER(Screener_1!A342), Screener_1!A342, "")</f>
        <v/>
      </c>
      <c r="B341" t="str">
        <f>IF(ISTEXT(Screener_1!C342), Screener_1!C342, "")</f>
        <v/>
      </c>
      <c r="M341" s="45"/>
      <c r="V341" t="str">
        <f t="shared" si="26"/>
        <v/>
      </c>
      <c r="X341" s="6"/>
      <c r="Z341" s="6"/>
      <c r="AF341" s="6"/>
      <c r="AG341" s="6"/>
    </row>
    <row r="342" spans="1:33" x14ac:dyDescent="0.25">
      <c r="A342" s="125" t="str">
        <f>IF(ISNUMBER(Screener_1!A343), Screener_1!A343, "")</f>
        <v/>
      </c>
      <c r="B342" t="str">
        <f>IF(ISTEXT(Screener_1!C343), Screener_1!C343, "")</f>
        <v/>
      </c>
      <c r="M342" s="45"/>
      <c r="V342" t="str">
        <f t="shared" si="26"/>
        <v/>
      </c>
      <c r="X342" s="6"/>
      <c r="Z342" s="6"/>
      <c r="AF342" s="6"/>
      <c r="AG342" s="6"/>
    </row>
    <row r="343" spans="1:33" x14ac:dyDescent="0.25">
      <c r="A343" s="125" t="str">
        <f>IF(ISNUMBER(Screener_1!A344), Screener_1!A344, "")</f>
        <v/>
      </c>
      <c r="B343" t="str">
        <f>IF(ISTEXT(Screener_1!C344), Screener_1!C344, "")</f>
        <v/>
      </c>
      <c r="M343" s="45"/>
      <c r="V343" t="str">
        <f t="shared" si="26"/>
        <v/>
      </c>
      <c r="X343" s="6"/>
      <c r="Z343" s="6"/>
      <c r="AF343" s="6"/>
      <c r="AG343" s="6"/>
    </row>
    <row r="344" spans="1:33" x14ac:dyDescent="0.25">
      <c r="A344" s="125" t="str">
        <f>IF(ISNUMBER(Screener_1!A345), Screener_1!A345, "")</f>
        <v/>
      </c>
      <c r="B344" t="str">
        <f>IF(ISTEXT(Screener_1!C345), Screener_1!C345, "")</f>
        <v/>
      </c>
      <c r="M344" s="45"/>
      <c r="V344" t="str">
        <f t="shared" si="26"/>
        <v/>
      </c>
      <c r="X344" s="6"/>
      <c r="Z344" s="6"/>
      <c r="AF344" s="6"/>
      <c r="AG344" s="6"/>
    </row>
    <row r="345" spans="1:33" x14ac:dyDescent="0.25">
      <c r="A345" s="125" t="str">
        <f>IF(ISNUMBER(Screener_1!A346), Screener_1!A346, "")</f>
        <v/>
      </c>
      <c r="B345" t="str">
        <f>IF(ISTEXT(Screener_1!C346), Screener_1!C346, "")</f>
        <v/>
      </c>
      <c r="M345" s="45"/>
      <c r="V345" t="str">
        <f t="shared" si="26"/>
        <v/>
      </c>
      <c r="X345" s="6"/>
      <c r="Z345" s="6"/>
      <c r="AF345" s="6"/>
      <c r="AG345" s="6"/>
    </row>
    <row r="346" spans="1:33" x14ac:dyDescent="0.25">
      <c r="A346" s="125" t="str">
        <f>IF(ISNUMBER(Screener_1!A347), Screener_1!A347, "")</f>
        <v/>
      </c>
      <c r="B346" t="str">
        <f>IF(ISTEXT(Screener_1!C347), Screener_1!C347, "")</f>
        <v/>
      </c>
      <c r="M346" s="45"/>
      <c r="V346" t="str">
        <f t="shared" si="26"/>
        <v/>
      </c>
      <c r="X346" s="6"/>
      <c r="Z346" s="6"/>
      <c r="AF346" s="6"/>
      <c r="AG346" s="6"/>
    </row>
    <row r="347" spans="1:33" x14ac:dyDescent="0.25">
      <c r="A347" s="125" t="str">
        <f>IF(ISNUMBER(Screener_1!A348), Screener_1!A348, "")</f>
        <v/>
      </c>
      <c r="B347" t="str">
        <f>IF(ISTEXT(Screener_1!C348), Screener_1!C348, "")</f>
        <v/>
      </c>
      <c r="M347" s="45"/>
      <c r="V347" t="str">
        <f t="shared" si="26"/>
        <v/>
      </c>
      <c r="X347" s="6"/>
      <c r="Z347" s="6"/>
      <c r="AF347" s="6"/>
      <c r="AG347" s="6"/>
    </row>
    <row r="348" spans="1:33" x14ac:dyDescent="0.25">
      <c r="A348" s="125" t="str">
        <f>IF(ISNUMBER(Screener_1!A349), Screener_1!A349, "")</f>
        <v/>
      </c>
      <c r="B348" t="str">
        <f>IF(ISTEXT(Screener_1!C349), Screener_1!C349, "")</f>
        <v/>
      </c>
      <c r="M348" s="45"/>
      <c r="V348" t="str">
        <f t="shared" si="26"/>
        <v/>
      </c>
      <c r="X348" s="6"/>
      <c r="Z348" s="6"/>
      <c r="AF348" s="6"/>
      <c r="AG348" s="6"/>
    </row>
    <row r="349" spans="1:33" x14ac:dyDescent="0.25">
      <c r="A349" s="125" t="str">
        <f>IF(ISNUMBER(Screener_1!A350), Screener_1!A350, "")</f>
        <v/>
      </c>
      <c r="B349" t="str">
        <f>IF(ISTEXT(Screener_1!C350), Screener_1!C350, "")</f>
        <v/>
      </c>
      <c r="M349" s="45"/>
      <c r="V349" t="str">
        <f t="shared" si="26"/>
        <v/>
      </c>
      <c r="X349" s="6"/>
      <c r="Z349" s="6"/>
      <c r="AF349" s="6"/>
      <c r="AG349" s="6"/>
    </row>
    <row r="350" spans="1:33" x14ac:dyDescent="0.25">
      <c r="A350" s="125" t="str">
        <f>IF(ISNUMBER(Screener_1!A351), Screener_1!A351, "")</f>
        <v/>
      </c>
      <c r="B350" t="str">
        <f>IF(ISTEXT(Screener_1!C351), Screener_1!C351, "")</f>
        <v/>
      </c>
      <c r="M350" s="45"/>
      <c r="V350" t="str">
        <f t="shared" si="26"/>
        <v/>
      </c>
      <c r="X350" s="6"/>
      <c r="Z350" s="6"/>
      <c r="AF350" s="6"/>
      <c r="AG350" s="6"/>
    </row>
    <row r="351" spans="1:33" x14ac:dyDescent="0.25">
      <c r="A351" s="125" t="str">
        <f>IF(ISNUMBER(Screener_1!A352), Screener_1!A352, "")</f>
        <v/>
      </c>
      <c r="B351" t="str">
        <f>IF(ISTEXT(Screener_1!C352), Screener_1!C352, "")</f>
        <v/>
      </c>
      <c r="M351" s="45"/>
      <c r="V351" t="str">
        <f t="shared" si="26"/>
        <v/>
      </c>
      <c r="X351" s="6"/>
      <c r="Z351" s="6"/>
      <c r="AF351" s="6"/>
      <c r="AG351" s="6"/>
    </row>
    <row r="352" spans="1:33" x14ac:dyDescent="0.25">
      <c r="A352" s="125" t="str">
        <f>IF(ISNUMBER(Screener_1!A353), Screener_1!A353, "")</f>
        <v/>
      </c>
      <c r="B352" t="str">
        <f>IF(ISTEXT(Screener_1!C353), Screener_1!C353, "")</f>
        <v/>
      </c>
      <c r="M352" s="45"/>
      <c r="V352" t="str">
        <f t="shared" si="26"/>
        <v/>
      </c>
      <c r="X352" s="6"/>
      <c r="Z352" s="6"/>
      <c r="AF352" s="6"/>
      <c r="AG352" s="6"/>
    </row>
    <row r="353" spans="1:33" x14ac:dyDescent="0.25">
      <c r="A353" s="125" t="str">
        <f>IF(ISNUMBER(Screener_1!A354), Screener_1!A354, "")</f>
        <v/>
      </c>
      <c r="B353" t="str">
        <f>IF(ISTEXT(Screener_1!C354), Screener_1!C354, "")</f>
        <v/>
      </c>
      <c r="M353" s="45"/>
      <c r="V353" t="str">
        <f t="shared" si="26"/>
        <v/>
      </c>
      <c r="X353" s="6"/>
      <c r="Z353" s="6"/>
      <c r="AF353" s="6"/>
      <c r="AG353" s="6"/>
    </row>
    <row r="354" spans="1:33" x14ac:dyDescent="0.25">
      <c r="A354" s="125" t="str">
        <f>IF(ISNUMBER(Screener_1!A355), Screener_1!A355, "")</f>
        <v/>
      </c>
      <c r="B354" t="str">
        <f>IF(ISTEXT(Screener_1!C355), Screener_1!C355, "")</f>
        <v/>
      </c>
      <c r="M354" s="45"/>
      <c r="V354" t="str">
        <f t="shared" si="26"/>
        <v/>
      </c>
      <c r="X354" s="6"/>
      <c r="Z354" s="6"/>
      <c r="AF354" s="6"/>
      <c r="AG354" s="6"/>
    </row>
    <row r="355" spans="1:33" x14ac:dyDescent="0.25">
      <c r="A355" s="125" t="str">
        <f>IF(ISNUMBER(Screener_1!A356), Screener_1!A356, "")</f>
        <v/>
      </c>
      <c r="B355" t="str">
        <f>IF(ISTEXT(Screener_1!C356), Screener_1!C356, "")</f>
        <v/>
      </c>
      <c r="M355" s="45"/>
      <c r="V355" t="str">
        <f t="shared" si="26"/>
        <v/>
      </c>
      <c r="X355" s="6"/>
      <c r="Z355" s="6"/>
      <c r="AF355" s="6"/>
      <c r="AG355" s="6"/>
    </row>
    <row r="356" spans="1:33" x14ac:dyDescent="0.25">
      <c r="A356" s="125" t="str">
        <f>IF(ISNUMBER(Screener_1!A357), Screener_1!A357, "")</f>
        <v/>
      </c>
      <c r="B356" t="str">
        <f>IF(ISTEXT(Screener_1!C357), Screener_1!C357, "")</f>
        <v/>
      </c>
      <c r="M356" s="45"/>
      <c r="V356" t="str">
        <f t="shared" si="26"/>
        <v/>
      </c>
      <c r="X356" s="6"/>
      <c r="Z356" s="6"/>
      <c r="AF356" s="6"/>
      <c r="AG356" s="6"/>
    </row>
    <row r="357" spans="1:33" x14ac:dyDescent="0.25">
      <c r="A357" s="125" t="str">
        <f>IF(ISNUMBER(Screener_1!A358), Screener_1!A358, "")</f>
        <v/>
      </c>
      <c r="B357" t="str">
        <f>IF(ISTEXT(Screener_1!C358), Screener_1!C358, "")</f>
        <v/>
      </c>
      <c r="M357" s="45"/>
      <c r="V357" t="str">
        <f t="shared" si="26"/>
        <v/>
      </c>
      <c r="X357" s="6"/>
      <c r="Z357" s="6"/>
      <c r="AF357" s="6"/>
      <c r="AG357" s="6"/>
    </row>
    <row r="358" spans="1:33" x14ac:dyDescent="0.25">
      <c r="A358" s="125" t="str">
        <f>IF(ISNUMBER(Screener_1!A359), Screener_1!A359, "")</f>
        <v/>
      </c>
      <c r="B358" t="str">
        <f>IF(ISTEXT(Screener_1!C359), Screener_1!C359, "")</f>
        <v/>
      </c>
      <c r="M358" s="45"/>
      <c r="V358" t="str">
        <f t="shared" si="26"/>
        <v/>
      </c>
      <c r="X358" s="6"/>
      <c r="Z358" s="6"/>
      <c r="AF358" s="6"/>
      <c r="AG358" s="6"/>
    </row>
    <row r="359" spans="1:33" x14ac:dyDescent="0.25">
      <c r="A359" s="125" t="str">
        <f>IF(ISNUMBER(Screener_1!A360), Screener_1!A360, "")</f>
        <v/>
      </c>
      <c r="B359" t="str">
        <f>IF(ISTEXT(Screener_1!C360), Screener_1!C360, "")</f>
        <v/>
      </c>
      <c r="M359" s="45"/>
      <c r="V359" t="str">
        <f t="shared" si="26"/>
        <v/>
      </c>
      <c r="X359" s="6"/>
      <c r="Z359" s="6"/>
      <c r="AF359" s="6"/>
      <c r="AG359" s="6"/>
    </row>
    <row r="360" spans="1:33" x14ac:dyDescent="0.25">
      <c r="A360" s="125" t="str">
        <f>IF(ISNUMBER(Screener_1!A361), Screener_1!A361, "")</f>
        <v/>
      </c>
      <c r="B360" t="str">
        <f>IF(ISTEXT(Screener_1!C361), Screener_1!C361, "")</f>
        <v/>
      </c>
      <c r="M360" s="45"/>
      <c r="V360" t="str">
        <f t="shared" si="26"/>
        <v/>
      </c>
      <c r="X360" s="6"/>
      <c r="Z360" s="6"/>
      <c r="AF360" s="6"/>
      <c r="AG360" s="6"/>
    </row>
    <row r="361" spans="1:33" x14ac:dyDescent="0.25">
      <c r="A361" s="125" t="str">
        <f>IF(ISNUMBER(Screener_1!A362), Screener_1!A362, "")</f>
        <v/>
      </c>
      <c r="B361" t="str">
        <f>IF(ISTEXT(Screener_1!C362), Screener_1!C362, "")</f>
        <v/>
      </c>
      <c r="M361" s="45"/>
      <c r="V361" t="str">
        <f t="shared" si="26"/>
        <v/>
      </c>
      <c r="X361" s="6"/>
      <c r="Z361" s="6"/>
      <c r="AF361" s="6"/>
      <c r="AG361" s="6"/>
    </row>
    <row r="362" spans="1:33" x14ac:dyDescent="0.25">
      <c r="A362" s="125" t="str">
        <f>IF(ISNUMBER(Screener_1!A363), Screener_1!A363, "")</f>
        <v/>
      </c>
      <c r="B362" t="str">
        <f>IF(ISTEXT(Screener_1!C363), Screener_1!C363, "")</f>
        <v/>
      </c>
      <c r="M362" s="45"/>
      <c r="V362" t="str">
        <f t="shared" si="26"/>
        <v/>
      </c>
      <c r="X362" s="6"/>
      <c r="Z362" s="6"/>
      <c r="AF362" s="6"/>
      <c r="AG362" s="6"/>
    </row>
    <row r="363" spans="1:33" x14ac:dyDescent="0.25">
      <c r="A363" s="125" t="str">
        <f>IF(ISNUMBER(Screener_1!A364), Screener_1!A364, "")</f>
        <v/>
      </c>
      <c r="B363" t="str">
        <f>IF(ISTEXT(Screener_1!C364), Screener_1!C364, "")</f>
        <v/>
      </c>
      <c r="M363" s="45"/>
      <c r="V363" t="str">
        <f t="shared" si="26"/>
        <v/>
      </c>
      <c r="X363" s="6"/>
      <c r="Z363" s="6"/>
      <c r="AF363" s="6"/>
      <c r="AG363" s="6"/>
    </row>
    <row r="364" spans="1:33" x14ac:dyDescent="0.25">
      <c r="A364" s="125" t="str">
        <f>IF(ISNUMBER(Screener_1!A365), Screener_1!A365, "")</f>
        <v/>
      </c>
      <c r="B364" t="str">
        <f>IF(ISTEXT(Screener_1!C365), Screener_1!C365, "")</f>
        <v/>
      </c>
      <c r="M364" s="45"/>
      <c r="V364" t="str">
        <f t="shared" si="26"/>
        <v/>
      </c>
      <c r="X364" s="6"/>
      <c r="Z364" s="6"/>
      <c r="AF364" s="6"/>
      <c r="AG364" s="6"/>
    </row>
    <row r="365" spans="1:33" x14ac:dyDescent="0.25">
      <c r="A365" s="125" t="str">
        <f>IF(ISNUMBER(Screener_1!A366), Screener_1!A366, "")</f>
        <v/>
      </c>
      <c r="B365" t="str">
        <f>IF(ISTEXT(Screener_1!C366), Screener_1!C366, "")</f>
        <v/>
      </c>
      <c r="M365" s="45"/>
      <c r="V365" t="str">
        <f t="shared" si="26"/>
        <v/>
      </c>
      <c r="X365" s="6"/>
      <c r="Z365" s="6"/>
      <c r="AF365" s="6"/>
      <c r="AG365" s="6"/>
    </row>
    <row r="366" spans="1:33" x14ac:dyDescent="0.25">
      <c r="A366" s="125" t="str">
        <f>IF(ISNUMBER(Screener_1!A367), Screener_1!A367, "")</f>
        <v/>
      </c>
      <c r="B366" t="str">
        <f>IF(ISTEXT(Screener_1!C367), Screener_1!C367, "")</f>
        <v/>
      </c>
      <c r="M366" s="45"/>
      <c r="V366" t="str">
        <f t="shared" si="26"/>
        <v/>
      </c>
      <c r="X366" s="6"/>
      <c r="Z366" s="6"/>
      <c r="AF366" s="6"/>
      <c r="AG366" s="6"/>
    </row>
    <row r="367" spans="1:33" x14ac:dyDescent="0.25">
      <c r="A367" s="125" t="str">
        <f>IF(ISNUMBER(Screener_1!A368), Screener_1!A368, "")</f>
        <v/>
      </c>
      <c r="B367" t="str">
        <f>IF(ISTEXT(Screener_1!C368), Screener_1!C368, "")</f>
        <v/>
      </c>
      <c r="M367" s="45"/>
      <c r="V367" t="str">
        <f t="shared" si="26"/>
        <v/>
      </c>
      <c r="X367" s="6"/>
      <c r="Z367" s="6"/>
      <c r="AF367" s="6"/>
      <c r="AG367" s="6"/>
    </row>
    <row r="368" spans="1:33" x14ac:dyDescent="0.25">
      <c r="A368" s="125" t="str">
        <f>IF(ISNUMBER(Screener_1!A369), Screener_1!A369, "")</f>
        <v/>
      </c>
      <c r="B368" t="str">
        <f>IF(ISTEXT(Screener_1!C369), Screener_1!C369, "")</f>
        <v/>
      </c>
      <c r="M368" s="45"/>
      <c r="V368" t="str">
        <f t="shared" si="26"/>
        <v/>
      </c>
      <c r="X368" s="6"/>
      <c r="Z368" s="6"/>
      <c r="AF368" s="6"/>
      <c r="AG368" s="6"/>
    </row>
    <row r="369" spans="1:33" x14ac:dyDescent="0.25">
      <c r="A369" s="125" t="str">
        <f>IF(ISNUMBER(Screener_1!A370), Screener_1!A370, "")</f>
        <v/>
      </c>
      <c r="B369" t="str">
        <f>IF(ISTEXT(Screener_1!C370), Screener_1!C370, "")</f>
        <v/>
      </c>
      <c r="M369" s="45"/>
      <c r="V369" t="str">
        <f t="shared" si="26"/>
        <v/>
      </c>
      <c r="X369" s="6"/>
      <c r="Z369" s="6"/>
      <c r="AF369" s="6"/>
      <c r="AG369" s="6"/>
    </row>
    <row r="370" spans="1:33" x14ac:dyDescent="0.25">
      <c r="A370" s="125" t="str">
        <f>IF(ISNUMBER(Screener_1!A371), Screener_1!A371, "")</f>
        <v/>
      </c>
      <c r="B370" t="str">
        <f>IF(ISTEXT(Screener_1!C371), Screener_1!C371, "")</f>
        <v/>
      </c>
      <c r="M370" s="45"/>
      <c r="V370" t="str">
        <f t="shared" si="26"/>
        <v/>
      </c>
      <c r="X370" s="6"/>
      <c r="Z370" s="6"/>
      <c r="AF370" s="6"/>
      <c r="AG370" s="6"/>
    </row>
    <row r="371" spans="1:33" x14ac:dyDescent="0.25">
      <c r="A371" s="125" t="str">
        <f>IF(ISNUMBER(Screener_1!A372), Screener_1!A372, "")</f>
        <v/>
      </c>
      <c r="B371" t="str">
        <f>IF(ISTEXT(Screener_1!C372), Screener_1!C372, "")</f>
        <v/>
      </c>
      <c r="M371" s="45"/>
      <c r="V371" t="str">
        <f t="shared" si="26"/>
        <v/>
      </c>
      <c r="X371" s="6"/>
      <c r="Z371" s="6"/>
      <c r="AF371" s="6"/>
      <c r="AG371" s="6"/>
    </row>
    <row r="372" spans="1:33" x14ac:dyDescent="0.25">
      <c r="A372" s="125" t="str">
        <f>IF(ISNUMBER(Screener_1!A373), Screener_1!A373, "")</f>
        <v/>
      </c>
      <c r="B372" t="str">
        <f>IF(ISTEXT(Screener_1!C373), Screener_1!C373, "")</f>
        <v/>
      </c>
      <c r="M372" s="45"/>
      <c r="V372" t="str">
        <f t="shared" si="26"/>
        <v/>
      </c>
      <c r="X372" s="6"/>
      <c r="Z372" s="6"/>
      <c r="AF372" s="6"/>
      <c r="AG372" s="6"/>
    </row>
    <row r="373" spans="1:33" x14ac:dyDescent="0.25">
      <c r="A373" s="125" t="str">
        <f>IF(ISNUMBER(Screener_1!A374), Screener_1!A374, "")</f>
        <v/>
      </c>
      <c r="B373" t="str">
        <f>IF(ISTEXT(Screener_1!C374), Screener_1!C374, "")</f>
        <v/>
      </c>
      <c r="M373" s="45"/>
      <c r="V373" t="str">
        <f t="shared" si="26"/>
        <v/>
      </c>
      <c r="X373" s="6"/>
      <c r="Z373" s="6"/>
      <c r="AF373" s="6"/>
      <c r="AG373" s="6"/>
    </row>
    <row r="374" spans="1:33" x14ac:dyDescent="0.25">
      <c r="A374" s="125" t="str">
        <f>IF(ISNUMBER(Screener_1!A375), Screener_1!A375, "")</f>
        <v/>
      </c>
      <c r="B374" t="str">
        <f>IF(ISTEXT(Screener_1!C375), Screener_1!C375, "")</f>
        <v/>
      </c>
      <c r="M374" s="45"/>
      <c r="V374" t="str">
        <f t="shared" si="26"/>
        <v/>
      </c>
      <c r="X374" s="6"/>
      <c r="Z374" s="6"/>
      <c r="AF374" s="6"/>
      <c r="AG374" s="6"/>
    </row>
    <row r="375" spans="1:33" x14ac:dyDescent="0.25">
      <c r="A375" s="125" t="str">
        <f>IF(ISNUMBER(Screener_1!A376), Screener_1!A376, "")</f>
        <v/>
      </c>
      <c r="B375" t="str">
        <f>IF(ISTEXT(Screener_1!C376), Screener_1!C376, "")</f>
        <v/>
      </c>
      <c r="M375" s="45"/>
      <c r="V375" t="str">
        <f t="shared" si="26"/>
        <v/>
      </c>
      <c r="X375" s="6"/>
      <c r="Z375" s="6"/>
      <c r="AF375" s="6"/>
      <c r="AG375" s="6"/>
    </row>
    <row r="376" spans="1:33" x14ac:dyDescent="0.25">
      <c r="A376" s="125" t="str">
        <f>IF(ISNUMBER(Screener_1!A377), Screener_1!A377, "")</f>
        <v/>
      </c>
      <c r="B376" t="str">
        <f>IF(ISTEXT(Screener_1!C377), Screener_1!C377, "")</f>
        <v/>
      </c>
      <c r="M376" s="45"/>
      <c r="V376" t="str">
        <f t="shared" si="26"/>
        <v/>
      </c>
      <c r="X376" s="6"/>
      <c r="Z376" s="6"/>
      <c r="AF376" s="6"/>
      <c r="AG376" s="6"/>
    </row>
    <row r="377" spans="1:33" x14ac:dyDescent="0.25">
      <c r="A377" s="125" t="str">
        <f>IF(ISNUMBER(Screener_1!A378), Screener_1!A378, "")</f>
        <v/>
      </c>
      <c r="B377" t="str">
        <f>IF(ISTEXT(Screener_1!C378), Screener_1!C378, "")</f>
        <v/>
      </c>
      <c r="M377" s="45"/>
      <c r="V377" t="str">
        <f t="shared" si="26"/>
        <v/>
      </c>
      <c r="X377" s="6"/>
      <c r="Z377" s="6"/>
      <c r="AF377" s="6"/>
      <c r="AG377" s="6"/>
    </row>
    <row r="378" spans="1:33" x14ac:dyDescent="0.25">
      <c r="A378" s="125" t="str">
        <f>IF(ISNUMBER(Screener_1!A379), Screener_1!A379, "")</f>
        <v/>
      </c>
      <c r="B378" t="str">
        <f>IF(ISTEXT(Screener_1!C379), Screener_1!C379, "")</f>
        <v/>
      </c>
      <c r="M378" s="45"/>
      <c r="V378" t="str">
        <f t="shared" si="26"/>
        <v/>
      </c>
      <c r="X378" s="6"/>
      <c r="Z378" s="6"/>
      <c r="AF378" s="6"/>
      <c r="AG378" s="6"/>
    </row>
    <row r="379" spans="1:33" x14ac:dyDescent="0.25">
      <c r="A379" s="125" t="str">
        <f>IF(ISNUMBER(Screener_1!A380), Screener_1!A380, "")</f>
        <v/>
      </c>
      <c r="B379" t="str">
        <f>IF(ISTEXT(Screener_1!C380), Screener_1!C380, "")</f>
        <v/>
      </c>
      <c r="M379" s="45"/>
      <c r="V379" t="str">
        <f t="shared" si="26"/>
        <v/>
      </c>
      <c r="X379" s="6"/>
      <c r="Z379" s="6"/>
      <c r="AF379" s="6"/>
      <c r="AG379" s="6"/>
    </row>
    <row r="380" spans="1:33" x14ac:dyDescent="0.25">
      <c r="A380" s="125" t="str">
        <f>IF(ISNUMBER(Screener_1!A381), Screener_1!A381, "")</f>
        <v/>
      </c>
      <c r="B380" t="str">
        <f>IF(ISTEXT(Screener_1!C381), Screener_1!C381, "")</f>
        <v/>
      </c>
      <c r="M380" s="45"/>
      <c r="V380" t="str">
        <f t="shared" si="26"/>
        <v/>
      </c>
      <c r="X380" s="6"/>
      <c r="Z380" s="6"/>
      <c r="AF380" s="6"/>
      <c r="AG380" s="6"/>
    </row>
    <row r="381" spans="1:33" x14ac:dyDescent="0.25">
      <c r="A381" s="125" t="str">
        <f>IF(ISNUMBER(Screener_1!A382), Screener_1!A382, "")</f>
        <v/>
      </c>
      <c r="B381" t="str">
        <f>IF(ISTEXT(Screener_1!C382), Screener_1!C382, "")</f>
        <v/>
      </c>
      <c r="M381" s="45"/>
      <c r="V381" t="str">
        <f t="shared" si="26"/>
        <v/>
      </c>
      <c r="X381" s="6"/>
      <c r="Z381" s="6"/>
      <c r="AF381" s="6"/>
      <c r="AG381" s="6"/>
    </row>
    <row r="382" spans="1:33" x14ac:dyDescent="0.25">
      <c r="A382" s="125" t="str">
        <f>IF(ISNUMBER(Screener_1!A383), Screener_1!A383, "")</f>
        <v/>
      </c>
      <c r="B382" t="str">
        <f>IF(ISTEXT(Screener_1!C383), Screener_1!C383, "")</f>
        <v/>
      </c>
      <c r="M382" s="45"/>
      <c r="V382" t="str">
        <f t="shared" si="26"/>
        <v/>
      </c>
      <c r="X382" s="6"/>
      <c r="Z382" s="6"/>
      <c r="AF382" s="6"/>
      <c r="AG382" s="6"/>
    </row>
    <row r="383" spans="1:33" x14ac:dyDescent="0.25">
      <c r="A383" s="125" t="str">
        <f>IF(ISNUMBER(Screener_1!A384), Screener_1!A384, "")</f>
        <v/>
      </c>
      <c r="B383" t="str">
        <f>IF(ISTEXT(Screener_1!C384), Screener_1!C384, "")</f>
        <v/>
      </c>
      <c r="M383" s="45"/>
      <c r="V383" t="str">
        <f t="shared" si="26"/>
        <v/>
      </c>
      <c r="X383" s="6"/>
      <c r="Z383" s="6"/>
      <c r="AF383" s="6"/>
      <c r="AG383" s="6"/>
    </row>
    <row r="384" spans="1:33" x14ac:dyDescent="0.25">
      <c r="A384" s="125" t="str">
        <f>IF(ISNUMBER(Screener_1!A385), Screener_1!A385, "")</f>
        <v/>
      </c>
      <c r="B384" t="str">
        <f>IF(ISTEXT(Screener_1!C385), Screener_1!C385, "")</f>
        <v/>
      </c>
      <c r="M384" s="45"/>
      <c r="V384" t="str">
        <f t="shared" si="26"/>
        <v/>
      </c>
      <c r="X384" s="6"/>
      <c r="Z384" s="6"/>
      <c r="AF384" s="6"/>
      <c r="AG384" s="6"/>
    </row>
    <row r="385" spans="1:33" x14ac:dyDescent="0.25">
      <c r="A385" s="125" t="str">
        <f>IF(ISNUMBER(Screener_1!A386), Screener_1!A386, "")</f>
        <v/>
      </c>
      <c r="B385" t="str">
        <f>IF(ISTEXT(Screener_1!C386), Screener_1!C386, "")</f>
        <v/>
      </c>
      <c r="M385" s="45"/>
      <c r="V385" t="str">
        <f t="shared" si="26"/>
        <v/>
      </c>
      <c r="X385" s="6"/>
      <c r="Z385" s="6"/>
      <c r="AF385" s="6"/>
      <c r="AG385" s="6"/>
    </row>
    <row r="386" spans="1:33" x14ac:dyDescent="0.25">
      <c r="A386" s="125" t="str">
        <f>IF(ISNUMBER(Screener_1!A387), Screener_1!A387, "")</f>
        <v/>
      </c>
      <c r="B386" t="str">
        <f>IF(ISTEXT(Screener_1!C387), Screener_1!C387, "")</f>
        <v/>
      </c>
      <c r="M386" s="45"/>
      <c r="V386" t="str">
        <f t="shared" si="26"/>
        <v/>
      </c>
      <c r="X386" s="6"/>
      <c r="Z386" s="6"/>
      <c r="AF386" s="6"/>
      <c r="AG386" s="6"/>
    </row>
    <row r="387" spans="1:33" x14ac:dyDescent="0.25">
      <c r="A387" s="125" t="str">
        <f>IF(ISNUMBER(Screener_1!A388), Screener_1!A388, "")</f>
        <v/>
      </c>
      <c r="B387" t="str">
        <f>IF(ISTEXT(Screener_1!C388), Screener_1!C388, "")</f>
        <v/>
      </c>
      <c r="M387" s="45"/>
      <c r="V387" t="str">
        <f t="shared" si="26"/>
        <v/>
      </c>
      <c r="X387" s="6"/>
      <c r="Z387" s="6"/>
      <c r="AF387" s="6"/>
      <c r="AG387" s="6"/>
    </row>
    <row r="388" spans="1:33" x14ac:dyDescent="0.25">
      <c r="A388" s="125" t="str">
        <f>IF(ISNUMBER(Screener_1!A389), Screener_1!A389, "")</f>
        <v/>
      </c>
      <c r="B388" t="str">
        <f>IF(ISTEXT(Screener_1!C389), Screener_1!C389, "")</f>
        <v/>
      </c>
      <c r="M388" s="45"/>
      <c r="V388" t="str">
        <f t="shared" si="26"/>
        <v/>
      </c>
      <c r="X388" s="6"/>
      <c r="Z388" s="6"/>
      <c r="AF388" s="6"/>
      <c r="AG388" s="6"/>
    </row>
    <row r="389" spans="1:33" x14ac:dyDescent="0.25">
      <c r="A389" s="125" t="str">
        <f>IF(ISNUMBER(Screener_1!A390), Screener_1!A390, "")</f>
        <v/>
      </c>
      <c r="B389" t="str">
        <f>IF(ISTEXT(Screener_1!C390), Screener_1!C390, "")</f>
        <v/>
      </c>
      <c r="M389" s="45"/>
      <c r="V389" t="str">
        <f t="shared" si="26"/>
        <v/>
      </c>
      <c r="X389" s="6"/>
      <c r="Z389" s="6"/>
      <c r="AF389" s="6"/>
      <c r="AG389" s="6"/>
    </row>
    <row r="390" spans="1:33" x14ac:dyDescent="0.25">
      <c r="A390" s="125" t="str">
        <f>IF(ISNUMBER(Screener_1!A391), Screener_1!A391, "")</f>
        <v/>
      </c>
      <c r="B390" t="str">
        <f>IF(ISTEXT(Screener_1!C391), Screener_1!C391, "")</f>
        <v/>
      </c>
      <c r="M390" s="45"/>
      <c r="V390" t="str">
        <f t="shared" si="26"/>
        <v/>
      </c>
      <c r="X390" s="6"/>
      <c r="Z390" s="6"/>
      <c r="AF390" s="6"/>
      <c r="AG390" s="6"/>
    </row>
    <row r="391" spans="1:33" x14ac:dyDescent="0.25">
      <c r="A391" s="125" t="str">
        <f>IF(ISNUMBER(Screener_1!A392), Screener_1!A392, "")</f>
        <v/>
      </c>
      <c r="B391" t="str">
        <f>IF(ISTEXT(Screener_1!C392), Screener_1!C392, "")</f>
        <v/>
      </c>
      <c r="M391" s="45"/>
      <c r="V391" t="str">
        <f t="shared" si="26"/>
        <v/>
      </c>
      <c r="X391" s="6"/>
      <c r="Z391" s="6"/>
      <c r="AF391" s="6"/>
      <c r="AG391" s="6"/>
    </row>
    <row r="392" spans="1:33" x14ac:dyDescent="0.25">
      <c r="A392" s="125" t="str">
        <f>IF(ISNUMBER(Screener_1!A393), Screener_1!A393, "")</f>
        <v/>
      </c>
      <c r="B392" t="str">
        <f>IF(ISTEXT(Screener_1!C393), Screener_1!C393, "")</f>
        <v/>
      </c>
      <c r="M392" s="45"/>
      <c r="V392" t="str">
        <f t="shared" ref="V392:V455" si="27">IF( OR(L392="Negative", ISBLANK(L392) =TRUE, L392 = ""), "",IF(COUNT(N392:S392)&gt;0,IF(SUM(N392:S392)&gt;1,"Positive","Negative"),""))</f>
        <v/>
      </c>
      <c r="X392" s="6"/>
      <c r="Z392" s="6"/>
      <c r="AF392" s="6"/>
      <c r="AG392" s="6"/>
    </row>
    <row r="393" spans="1:33" x14ac:dyDescent="0.25">
      <c r="A393" s="125" t="str">
        <f>IF(ISNUMBER(Screener_1!A394), Screener_1!A394, "")</f>
        <v/>
      </c>
      <c r="B393" t="str">
        <f>IF(ISTEXT(Screener_1!C394), Screener_1!C394, "")</f>
        <v/>
      </c>
      <c r="M393" s="45"/>
      <c r="V393" t="str">
        <f t="shared" si="27"/>
        <v/>
      </c>
      <c r="X393" s="6"/>
      <c r="Z393" s="6"/>
      <c r="AF393" s="6"/>
      <c r="AG393" s="6"/>
    </row>
    <row r="394" spans="1:33" x14ac:dyDescent="0.25">
      <c r="A394" s="125" t="str">
        <f>IF(ISNUMBER(Screener_1!A395), Screener_1!A395, "")</f>
        <v/>
      </c>
      <c r="B394" t="str">
        <f>IF(ISTEXT(Screener_1!C395), Screener_1!C395, "")</f>
        <v/>
      </c>
      <c r="M394" s="45"/>
      <c r="V394" t="str">
        <f t="shared" si="27"/>
        <v/>
      </c>
      <c r="X394" s="6"/>
      <c r="Z394" s="6"/>
      <c r="AF394" s="6"/>
      <c r="AG394" s="6"/>
    </row>
    <row r="395" spans="1:33" x14ac:dyDescent="0.25">
      <c r="A395" s="125" t="str">
        <f>IF(ISNUMBER(Screener_1!A396), Screener_1!A396, "")</f>
        <v/>
      </c>
      <c r="B395" t="str">
        <f>IF(ISTEXT(Screener_1!C396), Screener_1!C396, "")</f>
        <v/>
      </c>
      <c r="M395" s="45"/>
      <c r="V395" t="str">
        <f t="shared" si="27"/>
        <v/>
      </c>
      <c r="X395" s="6"/>
      <c r="Z395" s="6"/>
      <c r="AF395" s="6"/>
      <c r="AG395" s="6"/>
    </row>
    <row r="396" spans="1:33" x14ac:dyDescent="0.25">
      <c r="A396" s="125" t="str">
        <f>IF(ISNUMBER(Screener_1!A397), Screener_1!A397, "")</f>
        <v/>
      </c>
      <c r="B396" t="str">
        <f>IF(ISTEXT(Screener_1!C397), Screener_1!C397, "")</f>
        <v/>
      </c>
      <c r="M396" s="45"/>
      <c r="V396" t="str">
        <f t="shared" si="27"/>
        <v/>
      </c>
      <c r="X396" s="6"/>
      <c r="Z396" s="6"/>
      <c r="AF396" s="6"/>
      <c r="AG396" s="6"/>
    </row>
    <row r="397" spans="1:33" x14ac:dyDescent="0.25">
      <c r="A397" s="125" t="str">
        <f>IF(ISNUMBER(Screener_1!A398), Screener_1!A398, "")</f>
        <v/>
      </c>
      <c r="B397" t="str">
        <f>IF(ISTEXT(Screener_1!C398), Screener_1!C398, "")</f>
        <v/>
      </c>
      <c r="M397" s="45"/>
      <c r="V397" t="str">
        <f t="shared" si="27"/>
        <v/>
      </c>
      <c r="X397" s="6"/>
      <c r="Z397" s="6"/>
      <c r="AF397" s="6"/>
      <c r="AG397" s="6"/>
    </row>
    <row r="398" spans="1:33" x14ac:dyDescent="0.25">
      <c r="A398" s="125" t="str">
        <f>IF(ISNUMBER(Screener_1!A399), Screener_1!A399, "")</f>
        <v/>
      </c>
      <c r="B398" t="str">
        <f>IF(ISTEXT(Screener_1!C399), Screener_1!C399, "")</f>
        <v/>
      </c>
      <c r="M398" s="45"/>
      <c r="V398" t="str">
        <f t="shared" si="27"/>
        <v/>
      </c>
      <c r="X398" s="6"/>
      <c r="Z398" s="6"/>
      <c r="AF398" s="6"/>
      <c r="AG398" s="6"/>
    </row>
    <row r="399" spans="1:33" x14ac:dyDescent="0.25">
      <c r="A399" s="125" t="str">
        <f>IF(ISNUMBER(Screener_1!A400), Screener_1!A400, "")</f>
        <v/>
      </c>
      <c r="B399" t="str">
        <f>IF(ISTEXT(Screener_1!C400), Screener_1!C400, "")</f>
        <v/>
      </c>
      <c r="M399" s="45"/>
      <c r="V399" t="str">
        <f t="shared" si="27"/>
        <v/>
      </c>
      <c r="X399" s="6"/>
      <c r="Z399" s="6"/>
      <c r="AF399" s="6"/>
      <c r="AG399" s="6"/>
    </row>
    <row r="400" spans="1:33" x14ac:dyDescent="0.25">
      <c r="A400" s="125" t="str">
        <f>IF(ISNUMBER(Screener_1!A401), Screener_1!A401, "")</f>
        <v/>
      </c>
      <c r="B400" t="str">
        <f>IF(ISTEXT(Screener_1!C401), Screener_1!C401, "")</f>
        <v/>
      </c>
      <c r="M400" s="45"/>
      <c r="V400" t="str">
        <f t="shared" si="27"/>
        <v/>
      </c>
      <c r="X400" s="6"/>
      <c r="Z400" s="6"/>
      <c r="AF400" s="6"/>
      <c r="AG400" s="6"/>
    </row>
    <row r="401" spans="1:33" x14ac:dyDescent="0.25">
      <c r="A401" s="125" t="str">
        <f>IF(ISNUMBER(Screener_1!A402), Screener_1!A402, "")</f>
        <v/>
      </c>
      <c r="B401" t="str">
        <f>IF(ISTEXT(Screener_1!C402), Screener_1!C402, "")</f>
        <v/>
      </c>
      <c r="M401" s="45"/>
      <c r="V401" t="str">
        <f t="shared" si="27"/>
        <v/>
      </c>
      <c r="X401" s="6"/>
      <c r="Z401" s="6"/>
      <c r="AF401" s="6"/>
      <c r="AG401" s="6"/>
    </row>
    <row r="402" spans="1:33" x14ac:dyDescent="0.25">
      <c r="A402" s="125" t="str">
        <f>IF(ISNUMBER(Screener_1!A403), Screener_1!A403, "")</f>
        <v/>
      </c>
      <c r="B402" t="str">
        <f>IF(ISTEXT(Screener_1!C403), Screener_1!C403, "")</f>
        <v/>
      </c>
      <c r="M402" s="45"/>
      <c r="V402" t="str">
        <f t="shared" si="27"/>
        <v/>
      </c>
      <c r="X402" s="6"/>
      <c r="Z402" s="6"/>
      <c r="AF402" s="6"/>
      <c r="AG402" s="6"/>
    </row>
    <row r="403" spans="1:33" x14ac:dyDescent="0.25">
      <c r="A403" s="125" t="str">
        <f>IF(ISNUMBER(Screener_1!A404), Screener_1!A404, "")</f>
        <v/>
      </c>
      <c r="B403" t="str">
        <f>IF(ISTEXT(Screener_1!C404), Screener_1!C404, "")</f>
        <v/>
      </c>
      <c r="M403" s="45"/>
      <c r="V403" t="str">
        <f t="shared" si="27"/>
        <v/>
      </c>
      <c r="X403" s="6"/>
      <c r="Z403" s="6"/>
      <c r="AF403" s="6"/>
      <c r="AG403" s="6"/>
    </row>
    <row r="404" spans="1:33" x14ac:dyDescent="0.25">
      <c r="A404" s="125" t="str">
        <f>IF(ISNUMBER(Screener_1!A405), Screener_1!A405, "")</f>
        <v/>
      </c>
      <c r="B404" t="str">
        <f>IF(ISTEXT(Screener_1!C405), Screener_1!C405, "")</f>
        <v/>
      </c>
      <c r="M404" s="45"/>
      <c r="V404" t="str">
        <f t="shared" si="27"/>
        <v/>
      </c>
      <c r="X404" s="6"/>
      <c r="Z404" s="6"/>
      <c r="AF404" s="6"/>
      <c r="AG404" s="6"/>
    </row>
    <row r="405" spans="1:33" x14ac:dyDescent="0.25">
      <c r="A405" s="125" t="str">
        <f>IF(ISNUMBER(Screener_1!A406), Screener_1!A406, "")</f>
        <v/>
      </c>
      <c r="B405" t="str">
        <f>IF(ISTEXT(Screener_1!C406), Screener_1!C406, "")</f>
        <v/>
      </c>
      <c r="M405" s="45"/>
      <c r="V405" t="str">
        <f t="shared" si="27"/>
        <v/>
      </c>
      <c r="X405" s="6"/>
      <c r="Z405" s="6"/>
      <c r="AF405" s="6"/>
      <c r="AG405" s="6"/>
    </row>
    <row r="406" spans="1:33" x14ac:dyDescent="0.25">
      <c r="A406" s="125" t="str">
        <f>IF(ISNUMBER(Screener_1!A407), Screener_1!A407, "")</f>
        <v/>
      </c>
      <c r="B406" t="str">
        <f>IF(ISTEXT(Screener_1!C407), Screener_1!C407, "")</f>
        <v/>
      </c>
      <c r="M406" s="45"/>
      <c r="V406" t="str">
        <f t="shared" si="27"/>
        <v/>
      </c>
      <c r="X406" s="6"/>
      <c r="Z406" s="6"/>
      <c r="AF406" s="6"/>
      <c r="AG406" s="6"/>
    </row>
    <row r="407" spans="1:33" x14ac:dyDescent="0.25">
      <c r="A407" s="125"/>
      <c r="M407" s="45"/>
      <c r="V407" t="str">
        <f t="shared" si="27"/>
        <v/>
      </c>
      <c r="X407" s="6"/>
      <c r="Z407" s="6"/>
      <c r="AF407" s="6"/>
      <c r="AG407" s="6"/>
    </row>
    <row r="408" spans="1:33" x14ac:dyDescent="0.25">
      <c r="A408" s="125"/>
      <c r="M408" s="45"/>
      <c r="V408" t="str">
        <f t="shared" si="27"/>
        <v/>
      </c>
      <c r="X408" s="6"/>
      <c r="Z408" s="6"/>
      <c r="AF408" s="6"/>
      <c r="AG408" s="6"/>
    </row>
    <row r="409" spans="1:33" x14ac:dyDescent="0.25">
      <c r="A409" s="125"/>
      <c r="M409" s="45"/>
      <c r="V409" t="str">
        <f t="shared" si="27"/>
        <v/>
      </c>
      <c r="X409" s="6"/>
      <c r="Z409" s="6"/>
      <c r="AF409" s="6"/>
      <c r="AG409" s="6"/>
    </row>
    <row r="410" spans="1:33" x14ac:dyDescent="0.25">
      <c r="A410" s="125"/>
      <c r="M410" s="45"/>
      <c r="V410" t="str">
        <f t="shared" si="27"/>
        <v/>
      </c>
      <c r="X410" s="6"/>
      <c r="Z410" s="6"/>
      <c r="AF410" s="6"/>
      <c r="AG410" s="6"/>
    </row>
    <row r="411" spans="1:33" x14ac:dyDescent="0.25">
      <c r="A411" s="125"/>
      <c r="M411" s="45"/>
      <c r="V411" t="str">
        <f t="shared" si="27"/>
        <v/>
      </c>
      <c r="X411" s="6"/>
      <c r="Z411" s="6"/>
      <c r="AF411" s="6"/>
      <c r="AG411" s="6"/>
    </row>
    <row r="412" spans="1:33" x14ac:dyDescent="0.25">
      <c r="A412" s="125"/>
      <c r="M412" s="45"/>
      <c r="V412" t="str">
        <f t="shared" si="27"/>
        <v/>
      </c>
      <c r="X412" s="6"/>
      <c r="Z412" s="6"/>
      <c r="AF412" s="6"/>
      <c r="AG412" s="6"/>
    </row>
    <row r="413" spans="1:33" x14ac:dyDescent="0.25">
      <c r="A413" s="125"/>
      <c r="M413" s="45"/>
      <c r="V413" t="str">
        <f t="shared" si="27"/>
        <v/>
      </c>
      <c r="X413" s="6"/>
      <c r="Z413" s="6"/>
      <c r="AF413" s="6"/>
      <c r="AG413" s="6"/>
    </row>
    <row r="414" spans="1:33" x14ac:dyDescent="0.25">
      <c r="A414" s="125"/>
      <c r="M414" s="45"/>
      <c r="V414" t="str">
        <f t="shared" si="27"/>
        <v/>
      </c>
      <c r="X414" s="6"/>
      <c r="Z414" s="6"/>
      <c r="AF414" s="6"/>
      <c r="AG414" s="6"/>
    </row>
    <row r="415" spans="1:33" x14ac:dyDescent="0.25">
      <c r="A415" s="125"/>
      <c r="M415" s="45"/>
      <c r="V415" t="str">
        <f t="shared" si="27"/>
        <v/>
      </c>
      <c r="X415" s="6"/>
      <c r="Z415" s="6"/>
      <c r="AF415" s="6"/>
      <c r="AG415" s="6"/>
    </row>
    <row r="416" spans="1:33" x14ac:dyDescent="0.25">
      <c r="A416" s="125"/>
      <c r="M416" s="45"/>
      <c r="V416" t="str">
        <f t="shared" si="27"/>
        <v/>
      </c>
      <c r="X416" s="6"/>
      <c r="Z416" s="6"/>
      <c r="AF416" s="6"/>
      <c r="AG416" s="6"/>
    </row>
    <row r="417" spans="1:33" x14ac:dyDescent="0.25">
      <c r="A417" s="125"/>
      <c r="M417" s="45"/>
      <c r="V417" t="str">
        <f t="shared" si="27"/>
        <v/>
      </c>
      <c r="X417" s="6"/>
      <c r="Z417" s="6"/>
      <c r="AF417" s="6"/>
      <c r="AG417" s="6"/>
    </row>
    <row r="418" spans="1:33" x14ac:dyDescent="0.25">
      <c r="A418" s="125"/>
      <c r="M418" s="45"/>
      <c r="V418" t="str">
        <f t="shared" si="27"/>
        <v/>
      </c>
      <c r="X418" s="6"/>
      <c r="Z418" s="6"/>
      <c r="AF418" s="6"/>
      <c r="AG418" s="6"/>
    </row>
    <row r="419" spans="1:33" x14ac:dyDescent="0.25">
      <c r="A419" s="125"/>
      <c r="M419" s="45"/>
      <c r="V419" t="str">
        <f t="shared" si="27"/>
        <v/>
      </c>
      <c r="X419" s="6"/>
      <c r="Z419" s="6"/>
      <c r="AF419" s="6"/>
      <c r="AG419" s="6"/>
    </row>
    <row r="420" spans="1:33" x14ac:dyDescent="0.25">
      <c r="A420" s="125"/>
      <c r="M420" s="45"/>
      <c r="V420" t="str">
        <f t="shared" si="27"/>
        <v/>
      </c>
      <c r="X420" s="6"/>
      <c r="Z420" s="6"/>
      <c r="AF420" s="6"/>
      <c r="AG420" s="6"/>
    </row>
    <row r="421" spans="1:33" x14ac:dyDescent="0.25">
      <c r="A421" s="125"/>
      <c r="M421" s="45"/>
      <c r="V421" t="str">
        <f t="shared" si="27"/>
        <v/>
      </c>
      <c r="X421" s="6"/>
      <c r="Z421" s="6"/>
      <c r="AF421" s="6"/>
      <c r="AG421" s="6"/>
    </row>
    <row r="422" spans="1:33" x14ac:dyDescent="0.25">
      <c r="A422" s="125"/>
      <c r="M422" s="45"/>
      <c r="V422" t="str">
        <f t="shared" si="27"/>
        <v/>
      </c>
      <c r="X422" s="6"/>
      <c r="Z422" s="6"/>
      <c r="AF422" s="6"/>
      <c r="AG422" s="6"/>
    </row>
    <row r="423" spans="1:33" x14ac:dyDescent="0.25">
      <c r="A423" s="125"/>
      <c r="M423" s="45"/>
      <c r="V423" t="str">
        <f t="shared" si="27"/>
        <v/>
      </c>
      <c r="X423" s="6"/>
      <c r="Z423" s="6"/>
      <c r="AF423" s="6"/>
      <c r="AG423" s="6"/>
    </row>
    <row r="424" spans="1:33" x14ac:dyDescent="0.25">
      <c r="A424" s="125"/>
      <c r="M424" s="45"/>
      <c r="V424" t="str">
        <f t="shared" si="27"/>
        <v/>
      </c>
      <c r="X424" s="6"/>
      <c r="Z424" s="6"/>
      <c r="AF424" s="6"/>
      <c r="AG424" s="6"/>
    </row>
    <row r="425" spans="1:33" x14ac:dyDescent="0.25">
      <c r="A425" s="125"/>
      <c r="M425" s="45"/>
      <c r="V425" t="str">
        <f t="shared" si="27"/>
        <v/>
      </c>
      <c r="X425" s="6"/>
      <c r="Z425" s="6"/>
      <c r="AF425" s="6"/>
      <c r="AG425" s="6"/>
    </row>
    <row r="426" spans="1:33" x14ac:dyDescent="0.25">
      <c r="A426" s="125"/>
      <c r="M426" s="45"/>
      <c r="V426" t="str">
        <f t="shared" si="27"/>
        <v/>
      </c>
      <c r="X426" s="6"/>
      <c r="Z426" s="6"/>
      <c r="AF426" s="6"/>
      <c r="AG426" s="6"/>
    </row>
    <row r="427" spans="1:33" x14ac:dyDescent="0.25">
      <c r="A427" s="125"/>
      <c r="M427" s="45"/>
      <c r="V427" t="str">
        <f t="shared" si="27"/>
        <v/>
      </c>
      <c r="X427" s="6"/>
      <c r="Z427" s="6"/>
      <c r="AF427" s="6"/>
      <c r="AG427" s="6"/>
    </row>
    <row r="428" spans="1:33" x14ac:dyDescent="0.25">
      <c r="A428" s="125"/>
      <c r="M428" s="45"/>
      <c r="V428" t="str">
        <f t="shared" si="27"/>
        <v/>
      </c>
      <c r="X428" s="6"/>
      <c r="Z428" s="6"/>
      <c r="AF428" s="6"/>
      <c r="AG428" s="6"/>
    </row>
    <row r="429" spans="1:33" x14ac:dyDescent="0.25">
      <c r="A429" s="125"/>
      <c r="M429" s="45"/>
      <c r="V429" t="str">
        <f t="shared" si="27"/>
        <v/>
      </c>
      <c r="X429" s="6"/>
      <c r="Z429" s="6"/>
      <c r="AF429" s="6"/>
      <c r="AG429" s="6"/>
    </row>
    <row r="430" spans="1:33" x14ac:dyDescent="0.25">
      <c r="A430" s="125"/>
      <c r="M430" s="45"/>
      <c r="V430" t="str">
        <f t="shared" si="27"/>
        <v/>
      </c>
      <c r="X430" s="6"/>
      <c r="Z430" s="6"/>
      <c r="AF430" s="6"/>
      <c r="AG430" s="6"/>
    </row>
    <row r="431" spans="1:33" x14ac:dyDescent="0.25">
      <c r="A431" s="125"/>
      <c r="M431" s="45"/>
      <c r="V431" t="str">
        <f t="shared" si="27"/>
        <v/>
      </c>
      <c r="X431" s="6"/>
      <c r="Z431" s="6"/>
      <c r="AF431" s="6"/>
      <c r="AG431" s="6"/>
    </row>
    <row r="432" spans="1:33" x14ac:dyDescent="0.25">
      <c r="A432" s="125"/>
      <c r="M432" s="45"/>
      <c r="V432" t="str">
        <f t="shared" si="27"/>
        <v/>
      </c>
      <c r="X432" s="6"/>
      <c r="Z432" s="6"/>
      <c r="AF432" s="6"/>
      <c r="AG432" s="6"/>
    </row>
    <row r="433" spans="1:33" x14ac:dyDescent="0.25">
      <c r="A433" s="125"/>
      <c r="M433" s="45"/>
      <c r="V433" t="str">
        <f t="shared" si="27"/>
        <v/>
      </c>
      <c r="X433" s="6"/>
      <c r="Z433" s="6"/>
      <c r="AF433" s="6"/>
      <c r="AG433" s="6"/>
    </row>
    <row r="434" spans="1:33" x14ac:dyDescent="0.25">
      <c r="A434" s="125"/>
      <c r="M434" s="45"/>
      <c r="V434" t="str">
        <f t="shared" si="27"/>
        <v/>
      </c>
      <c r="X434" s="6"/>
      <c r="Z434" s="6"/>
      <c r="AF434" s="6"/>
      <c r="AG434" s="6"/>
    </row>
    <row r="435" spans="1:33" x14ac:dyDescent="0.25">
      <c r="A435" s="125"/>
      <c r="M435" s="45"/>
      <c r="V435" t="str">
        <f t="shared" si="27"/>
        <v/>
      </c>
      <c r="X435" s="6"/>
      <c r="Z435" s="6"/>
      <c r="AF435" s="6"/>
      <c r="AG435" s="6"/>
    </row>
    <row r="436" spans="1:33" x14ac:dyDescent="0.25">
      <c r="A436" s="125"/>
      <c r="M436" s="45"/>
      <c r="V436" t="str">
        <f t="shared" si="27"/>
        <v/>
      </c>
      <c r="X436" s="6"/>
      <c r="Z436" s="6"/>
      <c r="AF436" s="6"/>
      <c r="AG436" s="6"/>
    </row>
    <row r="437" spans="1:33" x14ac:dyDescent="0.25">
      <c r="A437" s="125"/>
      <c r="M437" s="45"/>
      <c r="V437" t="str">
        <f t="shared" si="27"/>
        <v/>
      </c>
      <c r="X437" s="6"/>
      <c r="Z437" s="6"/>
      <c r="AF437" s="6"/>
      <c r="AG437" s="6"/>
    </row>
    <row r="438" spans="1:33" x14ac:dyDescent="0.25">
      <c r="A438" s="125"/>
      <c r="M438" s="45"/>
      <c r="V438" t="str">
        <f t="shared" si="27"/>
        <v/>
      </c>
      <c r="X438" s="6"/>
      <c r="Z438" s="6"/>
      <c r="AF438" s="6"/>
      <c r="AG438" s="6"/>
    </row>
    <row r="439" spans="1:33" x14ac:dyDescent="0.25">
      <c r="A439" s="125"/>
      <c r="M439" s="45"/>
      <c r="V439" t="str">
        <f t="shared" si="27"/>
        <v/>
      </c>
      <c r="X439" s="6"/>
      <c r="Z439" s="6"/>
      <c r="AF439" s="6"/>
      <c r="AG439" s="6"/>
    </row>
    <row r="440" spans="1:33" x14ac:dyDescent="0.25">
      <c r="A440" s="125"/>
      <c r="M440" s="45"/>
      <c r="V440" t="str">
        <f t="shared" si="27"/>
        <v/>
      </c>
      <c r="X440" s="6"/>
      <c r="Z440" s="6"/>
      <c r="AF440" s="6"/>
      <c r="AG440" s="6"/>
    </row>
    <row r="441" spans="1:33" x14ac:dyDescent="0.25">
      <c r="A441" s="125"/>
      <c r="M441" s="45"/>
      <c r="V441" t="str">
        <f t="shared" si="27"/>
        <v/>
      </c>
      <c r="X441" s="6"/>
      <c r="Z441" s="6"/>
      <c r="AF441" s="6"/>
      <c r="AG441" s="6"/>
    </row>
    <row r="442" spans="1:33" x14ac:dyDescent="0.25">
      <c r="A442" s="125"/>
      <c r="M442" s="45"/>
      <c r="V442" t="str">
        <f t="shared" si="27"/>
        <v/>
      </c>
      <c r="X442" s="6"/>
      <c r="Z442" s="6"/>
      <c r="AF442" s="6"/>
      <c r="AG442" s="6"/>
    </row>
    <row r="443" spans="1:33" x14ac:dyDescent="0.25">
      <c r="A443" s="125"/>
      <c r="M443" s="45"/>
      <c r="V443" t="str">
        <f t="shared" si="27"/>
        <v/>
      </c>
      <c r="X443" s="6"/>
      <c r="Z443" s="6"/>
      <c r="AF443" s="6"/>
      <c r="AG443" s="6"/>
    </row>
    <row r="444" spans="1:33" x14ac:dyDescent="0.25">
      <c r="A444" s="125"/>
      <c r="M444" s="45"/>
      <c r="V444" t="str">
        <f t="shared" si="27"/>
        <v/>
      </c>
      <c r="X444" s="6"/>
      <c r="Z444" s="6"/>
      <c r="AF444" s="6"/>
      <c r="AG444" s="6"/>
    </row>
    <row r="445" spans="1:33" x14ac:dyDescent="0.25">
      <c r="A445" s="125"/>
      <c r="M445" s="45"/>
      <c r="V445" t="str">
        <f t="shared" si="27"/>
        <v/>
      </c>
      <c r="X445" s="6"/>
      <c r="Z445" s="6"/>
      <c r="AF445" s="6"/>
      <c r="AG445" s="6"/>
    </row>
    <row r="446" spans="1:33" x14ac:dyDescent="0.25">
      <c r="A446" s="125"/>
      <c r="M446" s="45"/>
      <c r="V446" t="str">
        <f t="shared" si="27"/>
        <v/>
      </c>
      <c r="X446" s="6"/>
      <c r="Z446" s="6"/>
      <c r="AF446" s="6"/>
      <c r="AG446" s="6"/>
    </row>
    <row r="447" spans="1:33" x14ac:dyDescent="0.25">
      <c r="A447" s="125"/>
      <c r="M447" s="45"/>
      <c r="V447" t="str">
        <f t="shared" si="27"/>
        <v/>
      </c>
      <c r="X447" s="6"/>
      <c r="Z447" s="6"/>
      <c r="AF447" s="6"/>
      <c r="AG447" s="6"/>
    </row>
    <row r="448" spans="1:33" x14ac:dyDescent="0.25">
      <c r="A448" s="125"/>
      <c r="M448" s="45"/>
      <c r="V448" t="str">
        <f t="shared" si="27"/>
        <v/>
      </c>
      <c r="X448" s="6"/>
      <c r="Z448" s="6"/>
      <c r="AF448" s="6"/>
      <c r="AG448" s="6"/>
    </row>
    <row r="449" spans="1:33" x14ac:dyDescent="0.25">
      <c r="A449" s="125"/>
      <c r="M449" s="45"/>
      <c r="V449" t="str">
        <f t="shared" si="27"/>
        <v/>
      </c>
      <c r="X449" s="6"/>
      <c r="Z449" s="6"/>
      <c r="AF449" s="6"/>
      <c r="AG449" s="6"/>
    </row>
    <row r="450" spans="1:33" x14ac:dyDescent="0.25">
      <c r="A450" s="125"/>
      <c r="M450" s="45"/>
      <c r="V450" t="str">
        <f t="shared" si="27"/>
        <v/>
      </c>
      <c r="X450" s="6"/>
      <c r="Z450" s="6"/>
      <c r="AF450" s="6"/>
      <c r="AG450" s="6"/>
    </row>
    <row r="451" spans="1:33" x14ac:dyDescent="0.25">
      <c r="A451" s="125"/>
      <c r="M451" s="45"/>
      <c r="V451" t="str">
        <f t="shared" si="27"/>
        <v/>
      </c>
      <c r="X451" s="6"/>
      <c r="Z451" s="6"/>
      <c r="AF451" s="6"/>
      <c r="AG451" s="6"/>
    </row>
    <row r="452" spans="1:33" x14ac:dyDescent="0.25">
      <c r="A452" s="125"/>
      <c r="M452" s="45"/>
      <c r="V452" t="str">
        <f t="shared" si="27"/>
        <v/>
      </c>
      <c r="X452" s="6"/>
      <c r="Z452" s="6"/>
      <c r="AF452" s="6"/>
      <c r="AG452" s="6"/>
    </row>
    <row r="453" spans="1:33" x14ac:dyDescent="0.25">
      <c r="A453" s="125"/>
      <c r="M453" s="45"/>
      <c r="V453" t="str">
        <f t="shared" si="27"/>
        <v/>
      </c>
      <c r="X453" s="6"/>
      <c r="Z453" s="6"/>
      <c r="AF453" s="6"/>
      <c r="AG453" s="6"/>
    </row>
    <row r="454" spans="1:33" x14ac:dyDescent="0.25">
      <c r="A454" s="125"/>
      <c r="M454" s="45"/>
      <c r="V454" t="str">
        <f t="shared" si="27"/>
        <v/>
      </c>
      <c r="X454" s="6"/>
      <c r="Z454" s="6"/>
      <c r="AF454" s="6"/>
      <c r="AG454" s="6"/>
    </row>
    <row r="455" spans="1:33" x14ac:dyDescent="0.25">
      <c r="A455" s="125"/>
      <c r="M455" s="45"/>
      <c r="V455" t="str">
        <f t="shared" si="27"/>
        <v/>
      </c>
      <c r="X455" s="6"/>
      <c r="Z455" s="6"/>
      <c r="AF455" s="6"/>
      <c r="AG455" s="6"/>
    </row>
    <row r="456" spans="1:33" x14ac:dyDescent="0.25">
      <c r="A456" s="125"/>
      <c r="M456" s="45"/>
      <c r="V456" t="str">
        <f t="shared" ref="V456:V519" si="28">IF( OR(L456="Negative", ISBLANK(L456) =TRUE, L456 = ""), "",IF(COUNT(N456:S456)&gt;0,IF(SUM(N456:S456)&gt;1,"Positive","Negative"),""))</f>
        <v/>
      </c>
      <c r="X456" s="6"/>
      <c r="Z456" s="6"/>
      <c r="AF456" s="6"/>
      <c r="AG456" s="6"/>
    </row>
    <row r="457" spans="1:33" x14ac:dyDescent="0.25">
      <c r="A457" s="125"/>
      <c r="M457" s="45"/>
      <c r="V457" t="str">
        <f t="shared" si="28"/>
        <v/>
      </c>
      <c r="X457" s="6"/>
      <c r="Z457" s="6"/>
      <c r="AF457" s="6"/>
      <c r="AG457" s="6"/>
    </row>
    <row r="458" spans="1:33" x14ac:dyDescent="0.25">
      <c r="A458" s="125"/>
      <c r="M458" s="45"/>
      <c r="V458" t="str">
        <f t="shared" si="28"/>
        <v/>
      </c>
      <c r="X458" s="6"/>
      <c r="Z458" s="6"/>
      <c r="AF458" s="6"/>
      <c r="AG458" s="6"/>
    </row>
    <row r="459" spans="1:33" x14ac:dyDescent="0.25">
      <c r="A459" s="125"/>
      <c r="M459" s="45"/>
      <c r="V459" t="str">
        <f t="shared" si="28"/>
        <v/>
      </c>
      <c r="X459" s="6"/>
      <c r="Z459" s="6"/>
      <c r="AF459" s="6"/>
      <c r="AG459" s="6"/>
    </row>
    <row r="460" spans="1:33" x14ac:dyDescent="0.25">
      <c r="A460" s="125"/>
      <c r="M460" s="45"/>
      <c r="V460" t="str">
        <f t="shared" si="28"/>
        <v/>
      </c>
      <c r="X460" s="6"/>
      <c r="Z460" s="6"/>
      <c r="AF460" s="6"/>
      <c r="AG460" s="6"/>
    </row>
    <row r="461" spans="1:33" x14ac:dyDescent="0.25">
      <c r="A461" s="125"/>
      <c r="M461" s="45"/>
      <c r="V461" t="str">
        <f t="shared" si="28"/>
        <v/>
      </c>
      <c r="X461" s="6"/>
      <c r="Z461" s="6"/>
      <c r="AF461" s="6"/>
      <c r="AG461" s="6"/>
    </row>
    <row r="462" spans="1:33" x14ac:dyDescent="0.25">
      <c r="A462" s="125"/>
      <c r="M462" s="45"/>
      <c r="V462" t="str">
        <f t="shared" si="28"/>
        <v/>
      </c>
      <c r="X462" s="6"/>
      <c r="Z462" s="6"/>
      <c r="AF462" s="6"/>
      <c r="AG462" s="6"/>
    </row>
    <row r="463" spans="1:33" x14ac:dyDescent="0.25">
      <c r="A463" s="125"/>
      <c r="M463" s="45"/>
      <c r="V463" t="str">
        <f t="shared" si="28"/>
        <v/>
      </c>
      <c r="X463" s="6"/>
      <c r="Z463" s="6"/>
      <c r="AF463" s="6"/>
      <c r="AG463" s="6"/>
    </row>
    <row r="464" spans="1:33" x14ac:dyDescent="0.25">
      <c r="A464" s="125"/>
      <c r="M464" s="45"/>
      <c r="V464" t="str">
        <f t="shared" si="28"/>
        <v/>
      </c>
      <c r="X464" s="6"/>
      <c r="Z464" s="6"/>
      <c r="AF464" s="6"/>
      <c r="AG464" s="6"/>
    </row>
    <row r="465" spans="1:33" x14ac:dyDescent="0.25">
      <c r="A465" s="125"/>
      <c r="M465" s="45"/>
      <c r="V465" t="str">
        <f t="shared" si="28"/>
        <v/>
      </c>
      <c r="X465" s="6"/>
      <c r="Z465" s="6"/>
      <c r="AF465" s="6"/>
      <c r="AG465" s="6"/>
    </row>
    <row r="466" spans="1:33" x14ac:dyDescent="0.25">
      <c r="A466" s="125"/>
      <c r="M466" s="45"/>
      <c r="V466" t="str">
        <f t="shared" si="28"/>
        <v/>
      </c>
      <c r="X466" s="6"/>
      <c r="Z466" s="6"/>
      <c r="AF466" s="6"/>
      <c r="AG466" s="6"/>
    </row>
    <row r="467" spans="1:33" x14ac:dyDescent="0.25">
      <c r="A467" s="125"/>
      <c r="M467" s="45"/>
      <c r="V467" t="str">
        <f t="shared" si="28"/>
        <v/>
      </c>
      <c r="X467" s="6"/>
      <c r="Z467" s="6"/>
      <c r="AF467" s="6"/>
      <c r="AG467" s="6"/>
    </row>
    <row r="468" spans="1:33" x14ac:dyDescent="0.25">
      <c r="A468" s="125"/>
      <c r="M468" s="45"/>
      <c r="V468" t="str">
        <f t="shared" si="28"/>
        <v/>
      </c>
      <c r="X468" s="6"/>
      <c r="Z468" s="6"/>
      <c r="AF468" s="6"/>
      <c r="AG468" s="6"/>
    </row>
    <row r="469" spans="1:33" x14ac:dyDescent="0.25">
      <c r="A469" s="125"/>
      <c r="M469" s="45"/>
      <c r="V469" t="str">
        <f t="shared" si="28"/>
        <v/>
      </c>
      <c r="X469" s="6"/>
      <c r="Z469" s="6"/>
      <c r="AF469" s="6"/>
      <c r="AG469" s="6"/>
    </row>
    <row r="470" spans="1:33" x14ac:dyDescent="0.25">
      <c r="A470" s="125"/>
      <c r="M470" s="45"/>
      <c r="V470" t="str">
        <f t="shared" si="28"/>
        <v/>
      </c>
      <c r="X470" s="6"/>
      <c r="Z470" s="6"/>
      <c r="AF470" s="6"/>
      <c r="AG470" s="6"/>
    </row>
    <row r="471" spans="1:33" x14ac:dyDescent="0.25">
      <c r="A471" s="125"/>
      <c r="M471" s="45"/>
      <c r="V471" t="str">
        <f t="shared" si="28"/>
        <v/>
      </c>
      <c r="X471" s="6"/>
      <c r="Z471" s="6"/>
      <c r="AF471" s="6"/>
      <c r="AG471" s="6"/>
    </row>
    <row r="472" spans="1:33" x14ac:dyDescent="0.25">
      <c r="A472" s="125"/>
      <c r="M472" s="45"/>
      <c r="V472" t="str">
        <f t="shared" si="28"/>
        <v/>
      </c>
      <c r="X472" s="6"/>
      <c r="Z472" s="6"/>
      <c r="AF472" s="6"/>
      <c r="AG472" s="6"/>
    </row>
    <row r="473" spans="1:33" x14ac:dyDescent="0.25">
      <c r="A473" s="125"/>
      <c r="M473" s="45"/>
      <c r="V473" t="str">
        <f t="shared" si="28"/>
        <v/>
      </c>
      <c r="X473" s="6"/>
      <c r="Z473" s="6"/>
      <c r="AF473" s="6"/>
      <c r="AG473" s="6"/>
    </row>
    <row r="474" spans="1:33" x14ac:dyDescent="0.25">
      <c r="A474" s="125"/>
      <c r="M474" s="45"/>
      <c r="V474" t="str">
        <f t="shared" si="28"/>
        <v/>
      </c>
      <c r="X474" s="6"/>
      <c r="Z474" s="6"/>
      <c r="AF474" s="6"/>
      <c r="AG474" s="6"/>
    </row>
    <row r="475" spans="1:33" x14ac:dyDescent="0.25">
      <c r="A475" s="125"/>
      <c r="M475" s="45"/>
      <c r="V475" t="str">
        <f t="shared" si="28"/>
        <v/>
      </c>
      <c r="X475" s="6"/>
      <c r="Z475" s="6"/>
      <c r="AF475" s="6"/>
      <c r="AG475" s="6"/>
    </row>
    <row r="476" spans="1:33" x14ac:dyDescent="0.25">
      <c r="A476" s="125"/>
      <c r="M476" s="45"/>
      <c r="V476" t="str">
        <f t="shared" si="28"/>
        <v/>
      </c>
      <c r="X476" s="6"/>
      <c r="Z476" s="6"/>
      <c r="AF476" s="6"/>
      <c r="AG476" s="6"/>
    </row>
    <row r="477" spans="1:33" x14ac:dyDescent="0.25">
      <c r="A477" s="125"/>
      <c r="M477" s="45"/>
      <c r="V477" t="str">
        <f t="shared" si="28"/>
        <v/>
      </c>
      <c r="X477" s="6"/>
      <c r="Z477" s="6"/>
      <c r="AF477" s="6"/>
      <c r="AG477" s="6"/>
    </row>
    <row r="478" spans="1:33" x14ac:dyDescent="0.25">
      <c r="A478" s="125"/>
      <c r="M478" s="45"/>
      <c r="V478" t="str">
        <f t="shared" si="28"/>
        <v/>
      </c>
      <c r="X478" s="6"/>
      <c r="Z478" s="6"/>
      <c r="AF478" s="6"/>
      <c r="AG478" s="6"/>
    </row>
    <row r="479" spans="1:33" x14ac:dyDescent="0.25">
      <c r="A479" s="125"/>
      <c r="M479" s="45"/>
      <c r="V479" t="str">
        <f t="shared" si="28"/>
        <v/>
      </c>
      <c r="X479" s="6"/>
      <c r="Z479" s="6"/>
      <c r="AF479" s="6"/>
      <c r="AG479" s="6"/>
    </row>
    <row r="480" spans="1:33" x14ac:dyDescent="0.25">
      <c r="A480" s="125"/>
      <c r="M480" s="45"/>
      <c r="V480" t="str">
        <f t="shared" si="28"/>
        <v/>
      </c>
      <c r="X480" s="6"/>
      <c r="Z480" s="6"/>
      <c r="AF480" s="6"/>
      <c r="AG480" s="6"/>
    </row>
    <row r="481" spans="1:33" x14ac:dyDescent="0.25">
      <c r="A481" s="125"/>
      <c r="M481" s="45"/>
      <c r="V481" t="str">
        <f t="shared" si="28"/>
        <v/>
      </c>
      <c r="X481" s="6"/>
      <c r="Z481" s="6"/>
      <c r="AF481" s="6"/>
      <c r="AG481" s="6"/>
    </row>
    <row r="482" spans="1:33" x14ac:dyDescent="0.25">
      <c r="A482" s="125"/>
      <c r="M482" s="45"/>
      <c r="V482" t="str">
        <f t="shared" si="28"/>
        <v/>
      </c>
      <c r="X482" s="6"/>
      <c r="Z482" s="6"/>
      <c r="AF482" s="6"/>
      <c r="AG482" s="6"/>
    </row>
    <row r="483" spans="1:33" x14ac:dyDescent="0.25">
      <c r="A483" s="125"/>
      <c r="M483" s="45"/>
      <c r="V483" t="str">
        <f t="shared" si="28"/>
        <v/>
      </c>
      <c r="X483" s="6"/>
      <c r="Z483" s="6"/>
      <c r="AF483" s="6"/>
      <c r="AG483" s="6"/>
    </row>
    <row r="484" spans="1:33" x14ac:dyDescent="0.25">
      <c r="A484" s="125"/>
      <c r="M484" s="45"/>
      <c r="V484" t="str">
        <f t="shared" si="28"/>
        <v/>
      </c>
      <c r="X484" s="6"/>
      <c r="Z484" s="6"/>
      <c r="AF484" s="6"/>
      <c r="AG484" s="6"/>
    </row>
    <row r="485" spans="1:33" x14ac:dyDescent="0.25">
      <c r="A485" s="125"/>
      <c r="M485" s="45"/>
      <c r="V485" t="str">
        <f t="shared" si="28"/>
        <v/>
      </c>
      <c r="X485" s="6"/>
      <c r="Z485" s="6"/>
      <c r="AF485" s="6"/>
      <c r="AG485" s="6"/>
    </row>
    <row r="486" spans="1:33" x14ac:dyDescent="0.25">
      <c r="A486" s="125"/>
      <c r="M486" s="45"/>
      <c r="V486" t="str">
        <f t="shared" si="28"/>
        <v/>
      </c>
      <c r="X486" s="6"/>
      <c r="Z486" s="6"/>
      <c r="AF486" s="6"/>
      <c r="AG486" s="6"/>
    </row>
    <row r="487" spans="1:33" x14ac:dyDescent="0.25">
      <c r="A487" s="125"/>
      <c r="M487" s="45"/>
      <c r="V487" t="str">
        <f t="shared" si="28"/>
        <v/>
      </c>
      <c r="X487" s="6"/>
      <c r="Z487" s="6"/>
      <c r="AF487" s="6"/>
      <c r="AG487" s="6"/>
    </row>
    <row r="488" spans="1:33" x14ac:dyDescent="0.25">
      <c r="A488" s="125"/>
      <c r="M488" s="45"/>
      <c r="V488" t="str">
        <f t="shared" si="28"/>
        <v/>
      </c>
      <c r="X488" s="6"/>
      <c r="Z488" s="6"/>
      <c r="AF488" s="6"/>
      <c r="AG488" s="6"/>
    </row>
    <row r="489" spans="1:33" x14ac:dyDescent="0.25">
      <c r="A489" s="125"/>
      <c r="M489" s="45"/>
      <c r="V489" t="str">
        <f t="shared" si="28"/>
        <v/>
      </c>
      <c r="X489" s="6"/>
      <c r="Z489" s="6"/>
      <c r="AF489" s="6"/>
      <c r="AG489" s="6"/>
    </row>
    <row r="490" spans="1:33" x14ac:dyDescent="0.25">
      <c r="A490" s="125"/>
      <c r="M490" s="45"/>
      <c r="V490" t="str">
        <f t="shared" si="28"/>
        <v/>
      </c>
      <c r="X490" s="6"/>
      <c r="Z490" s="6"/>
      <c r="AF490" s="6"/>
      <c r="AG490" s="6"/>
    </row>
    <row r="491" spans="1:33" x14ac:dyDescent="0.25">
      <c r="A491" s="125"/>
      <c r="M491" s="45"/>
      <c r="V491" t="str">
        <f t="shared" si="28"/>
        <v/>
      </c>
      <c r="X491" s="6"/>
      <c r="Z491" s="6"/>
      <c r="AF491" s="6"/>
      <c r="AG491" s="6"/>
    </row>
    <row r="492" spans="1:33" x14ac:dyDescent="0.25">
      <c r="A492" s="125"/>
      <c r="M492" s="45"/>
      <c r="V492" t="str">
        <f t="shared" si="28"/>
        <v/>
      </c>
      <c r="X492" s="6"/>
      <c r="Z492" s="6"/>
      <c r="AF492" s="6"/>
      <c r="AG492" s="6"/>
    </row>
    <row r="493" spans="1:33" x14ac:dyDescent="0.25">
      <c r="A493" s="125"/>
      <c r="M493" s="45"/>
      <c r="V493" t="str">
        <f t="shared" si="28"/>
        <v/>
      </c>
      <c r="X493" s="6"/>
      <c r="Z493" s="6"/>
      <c r="AF493" s="6"/>
      <c r="AG493" s="6"/>
    </row>
    <row r="494" spans="1:33" x14ac:dyDescent="0.25">
      <c r="A494" s="125"/>
      <c r="M494" s="45"/>
      <c r="V494" t="str">
        <f t="shared" si="28"/>
        <v/>
      </c>
      <c r="X494" s="6"/>
      <c r="Z494" s="6"/>
      <c r="AF494" s="6"/>
      <c r="AG494" s="6"/>
    </row>
    <row r="495" spans="1:33" x14ac:dyDescent="0.25">
      <c r="A495" s="125"/>
      <c r="M495" s="45"/>
      <c r="V495" t="str">
        <f t="shared" si="28"/>
        <v/>
      </c>
      <c r="X495" s="6"/>
      <c r="Z495" s="6"/>
      <c r="AF495" s="6"/>
      <c r="AG495" s="6"/>
    </row>
    <row r="496" spans="1:33" x14ac:dyDescent="0.25">
      <c r="A496" s="125"/>
      <c r="M496" s="45"/>
      <c r="V496" t="str">
        <f t="shared" si="28"/>
        <v/>
      </c>
      <c r="X496" s="6"/>
      <c r="Z496" s="6"/>
      <c r="AF496" s="6"/>
      <c r="AG496" s="6"/>
    </row>
    <row r="497" spans="1:33" x14ac:dyDescent="0.25">
      <c r="A497" s="125"/>
      <c r="M497" s="45"/>
      <c r="V497" t="str">
        <f t="shared" si="28"/>
        <v/>
      </c>
      <c r="X497" s="6"/>
      <c r="Z497" s="6"/>
      <c r="AF497" s="6"/>
      <c r="AG497" s="6"/>
    </row>
    <row r="498" spans="1:33" x14ac:dyDescent="0.25">
      <c r="A498" s="125"/>
      <c r="M498" s="45"/>
      <c r="V498" t="str">
        <f t="shared" si="28"/>
        <v/>
      </c>
      <c r="X498" s="6"/>
      <c r="Z498" s="6"/>
      <c r="AF498" s="6"/>
      <c r="AG498" s="6"/>
    </row>
    <row r="499" spans="1:33" x14ac:dyDescent="0.25">
      <c r="A499" s="125"/>
      <c r="M499" s="45"/>
      <c r="V499" t="str">
        <f t="shared" si="28"/>
        <v/>
      </c>
      <c r="X499" s="6"/>
      <c r="Z499" s="6"/>
      <c r="AF499" s="6"/>
      <c r="AG499" s="6"/>
    </row>
    <row r="500" spans="1:33" x14ac:dyDescent="0.25">
      <c r="A500" s="125"/>
      <c r="M500" s="45"/>
      <c r="V500" t="str">
        <f t="shared" si="28"/>
        <v/>
      </c>
      <c r="X500" s="6"/>
      <c r="Z500" s="6"/>
      <c r="AF500" s="6"/>
      <c r="AG500" s="6"/>
    </row>
    <row r="501" spans="1:33" x14ac:dyDescent="0.25">
      <c r="A501" s="125"/>
      <c r="M501" s="45"/>
      <c r="V501" t="str">
        <f t="shared" si="28"/>
        <v/>
      </c>
      <c r="X501" s="6"/>
      <c r="Z501" s="6"/>
      <c r="AF501" s="6"/>
      <c r="AG501" s="6"/>
    </row>
    <row r="502" spans="1:33" x14ac:dyDescent="0.25">
      <c r="A502" s="125"/>
      <c r="M502" s="45"/>
      <c r="V502" t="str">
        <f t="shared" si="28"/>
        <v/>
      </c>
      <c r="X502" s="6"/>
      <c r="Z502" s="6"/>
      <c r="AF502" s="6"/>
      <c r="AG502" s="6"/>
    </row>
    <row r="503" spans="1:33" x14ac:dyDescent="0.25">
      <c r="A503" s="125"/>
      <c r="M503" s="45"/>
      <c r="V503" t="str">
        <f t="shared" si="28"/>
        <v/>
      </c>
      <c r="X503" s="6"/>
      <c r="Z503" s="6"/>
      <c r="AF503" s="6"/>
      <c r="AG503" s="6"/>
    </row>
    <row r="504" spans="1:33" x14ac:dyDescent="0.25">
      <c r="A504" s="125"/>
      <c r="M504" s="45"/>
      <c r="V504" t="str">
        <f t="shared" si="28"/>
        <v/>
      </c>
      <c r="X504" s="6"/>
      <c r="Z504" s="6"/>
      <c r="AF504" s="6"/>
      <c r="AG504" s="6"/>
    </row>
    <row r="505" spans="1:33" x14ac:dyDescent="0.25">
      <c r="A505" s="125"/>
      <c r="M505" s="45"/>
      <c r="V505" t="str">
        <f t="shared" si="28"/>
        <v/>
      </c>
      <c r="X505" s="6"/>
      <c r="Z505" s="6"/>
      <c r="AF505" s="6"/>
      <c r="AG505" s="6"/>
    </row>
    <row r="506" spans="1:33" x14ac:dyDescent="0.25">
      <c r="A506" s="125"/>
      <c r="M506" s="45"/>
      <c r="V506" t="str">
        <f t="shared" si="28"/>
        <v/>
      </c>
      <c r="X506" s="6"/>
      <c r="Z506" s="6"/>
      <c r="AF506" s="6"/>
      <c r="AG506" s="6"/>
    </row>
    <row r="507" spans="1:33" x14ac:dyDescent="0.25">
      <c r="A507" s="125"/>
      <c r="M507" s="45"/>
      <c r="V507" t="str">
        <f t="shared" si="28"/>
        <v/>
      </c>
      <c r="X507" s="6"/>
      <c r="Z507" s="6"/>
      <c r="AF507" s="6"/>
      <c r="AG507" s="6"/>
    </row>
    <row r="508" spans="1:33" x14ac:dyDescent="0.25">
      <c r="A508" s="125"/>
      <c r="M508" s="45"/>
      <c r="V508" t="str">
        <f t="shared" si="28"/>
        <v/>
      </c>
      <c r="X508" s="6"/>
      <c r="Z508" s="6"/>
      <c r="AF508" s="6"/>
      <c r="AG508" s="6"/>
    </row>
    <row r="509" spans="1:33" x14ac:dyDescent="0.25">
      <c r="A509" s="125"/>
      <c r="M509" s="45"/>
      <c r="V509" t="str">
        <f t="shared" si="28"/>
        <v/>
      </c>
      <c r="X509" s="6"/>
      <c r="Z509" s="6"/>
      <c r="AF509" s="6"/>
      <c r="AG509" s="6"/>
    </row>
    <row r="510" spans="1:33" x14ac:dyDescent="0.25">
      <c r="A510" s="125"/>
      <c r="M510" s="45"/>
      <c r="V510" t="str">
        <f t="shared" si="28"/>
        <v/>
      </c>
      <c r="X510" s="6"/>
      <c r="Z510" s="6"/>
      <c r="AF510" s="6"/>
      <c r="AG510" s="6"/>
    </row>
    <row r="511" spans="1:33" x14ac:dyDescent="0.25">
      <c r="A511" s="125"/>
      <c r="M511" s="45"/>
      <c r="V511" t="str">
        <f t="shared" si="28"/>
        <v/>
      </c>
      <c r="X511" s="6"/>
      <c r="Z511" s="6"/>
      <c r="AF511" s="6"/>
      <c r="AG511" s="6"/>
    </row>
    <row r="512" spans="1:33" x14ac:dyDescent="0.25">
      <c r="A512" s="125"/>
      <c r="M512" s="45"/>
      <c r="V512" t="str">
        <f t="shared" si="28"/>
        <v/>
      </c>
      <c r="X512" s="6"/>
      <c r="Z512" s="6"/>
      <c r="AF512" s="6"/>
      <c r="AG512" s="6"/>
    </row>
    <row r="513" spans="1:33" x14ac:dyDescent="0.25">
      <c r="A513" s="125"/>
      <c r="M513" s="45"/>
      <c r="V513" t="str">
        <f t="shared" si="28"/>
        <v/>
      </c>
      <c r="X513" s="6"/>
      <c r="Z513" s="6"/>
      <c r="AF513" s="6"/>
      <c r="AG513" s="6"/>
    </row>
    <row r="514" spans="1:33" x14ac:dyDescent="0.25">
      <c r="A514" s="125"/>
      <c r="M514" s="45"/>
      <c r="V514" t="str">
        <f t="shared" si="28"/>
        <v/>
      </c>
      <c r="X514" s="6"/>
      <c r="Z514" s="6"/>
      <c r="AF514" s="6"/>
      <c r="AG514" s="6"/>
    </row>
    <row r="515" spans="1:33" x14ac:dyDescent="0.25">
      <c r="A515" s="125"/>
      <c r="M515" s="45"/>
      <c r="V515" t="str">
        <f t="shared" si="28"/>
        <v/>
      </c>
      <c r="X515" s="6"/>
      <c r="Z515" s="6"/>
      <c r="AF515" s="6"/>
      <c r="AG515" s="6"/>
    </row>
    <row r="516" spans="1:33" x14ac:dyDescent="0.25">
      <c r="A516" s="125"/>
      <c r="M516" s="45"/>
      <c r="V516" t="str">
        <f t="shared" si="28"/>
        <v/>
      </c>
      <c r="X516" s="6"/>
      <c r="Z516" s="6"/>
      <c r="AF516" s="6"/>
      <c r="AG516" s="6"/>
    </row>
    <row r="517" spans="1:33" x14ac:dyDescent="0.25">
      <c r="A517" s="125"/>
      <c r="M517" s="45"/>
      <c r="V517" t="str">
        <f t="shared" si="28"/>
        <v/>
      </c>
      <c r="X517" s="6"/>
      <c r="Z517" s="6"/>
      <c r="AF517" s="6"/>
      <c r="AG517" s="6"/>
    </row>
    <row r="518" spans="1:33" x14ac:dyDescent="0.25">
      <c r="A518" s="125"/>
      <c r="M518" s="45"/>
      <c r="V518" t="str">
        <f t="shared" si="28"/>
        <v/>
      </c>
      <c r="X518" s="6"/>
      <c r="Z518" s="6"/>
      <c r="AF518" s="6"/>
      <c r="AG518" s="6"/>
    </row>
    <row r="519" spans="1:33" x14ac:dyDescent="0.25">
      <c r="A519" s="125"/>
      <c r="M519" s="45"/>
      <c r="V519" t="str">
        <f t="shared" si="28"/>
        <v/>
      </c>
      <c r="X519" s="6"/>
      <c r="Z519" s="6"/>
      <c r="AF519" s="6"/>
      <c r="AG519" s="6"/>
    </row>
    <row r="520" spans="1:33" x14ac:dyDescent="0.25">
      <c r="A520" s="125"/>
      <c r="M520" s="45"/>
      <c r="V520" t="str">
        <f t="shared" ref="V520:V583" si="29">IF( OR(L520="Negative", ISBLANK(L520) =TRUE, L520 = ""), "",IF(COUNT(N520:S520)&gt;0,IF(SUM(N520:S520)&gt;1,"Positive","Negative"),""))</f>
        <v/>
      </c>
      <c r="X520" s="6"/>
      <c r="Z520" s="6"/>
      <c r="AF520" s="6"/>
      <c r="AG520" s="6"/>
    </row>
    <row r="521" spans="1:33" x14ac:dyDescent="0.25">
      <c r="A521" s="125"/>
      <c r="M521" s="45"/>
      <c r="V521" t="str">
        <f t="shared" si="29"/>
        <v/>
      </c>
      <c r="X521" s="6"/>
      <c r="Z521" s="6"/>
      <c r="AF521" s="6"/>
      <c r="AG521" s="6"/>
    </row>
    <row r="522" spans="1:33" x14ac:dyDescent="0.25">
      <c r="A522" s="125"/>
      <c r="M522" s="45"/>
      <c r="V522" t="str">
        <f t="shared" si="29"/>
        <v/>
      </c>
      <c r="X522" s="6"/>
      <c r="Z522" s="6"/>
      <c r="AF522" s="6"/>
      <c r="AG522" s="6"/>
    </row>
    <row r="523" spans="1:33" x14ac:dyDescent="0.25">
      <c r="A523" s="125"/>
      <c r="M523" s="45"/>
      <c r="V523" t="str">
        <f t="shared" si="29"/>
        <v/>
      </c>
      <c r="X523" s="6"/>
      <c r="Z523" s="6"/>
      <c r="AF523" s="6"/>
      <c r="AG523" s="6"/>
    </row>
    <row r="524" spans="1:33" x14ac:dyDescent="0.25">
      <c r="A524" s="125"/>
      <c r="M524" s="45"/>
      <c r="V524" t="str">
        <f t="shared" si="29"/>
        <v/>
      </c>
      <c r="X524" s="6"/>
      <c r="Z524" s="6"/>
      <c r="AF524" s="6"/>
      <c r="AG524" s="6"/>
    </row>
    <row r="525" spans="1:33" x14ac:dyDescent="0.25">
      <c r="A525" s="125"/>
      <c r="M525" s="45"/>
      <c r="V525" t="str">
        <f t="shared" si="29"/>
        <v/>
      </c>
      <c r="X525" s="6"/>
      <c r="Z525" s="6"/>
      <c r="AF525" s="6"/>
      <c r="AG525" s="6"/>
    </row>
    <row r="526" spans="1:33" x14ac:dyDescent="0.25">
      <c r="A526" s="125"/>
      <c r="M526" s="45"/>
      <c r="V526" t="str">
        <f t="shared" si="29"/>
        <v/>
      </c>
      <c r="X526" s="6"/>
      <c r="Z526" s="6"/>
      <c r="AF526" s="6"/>
      <c r="AG526" s="6"/>
    </row>
    <row r="527" spans="1:33" x14ac:dyDescent="0.25">
      <c r="A527" s="125"/>
      <c r="M527" s="45"/>
      <c r="V527" t="str">
        <f t="shared" si="29"/>
        <v/>
      </c>
      <c r="X527" s="6"/>
      <c r="Z527" s="6"/>
      <c r="AF527" s="6"/>
      <c r="AG527" s="6"/>
    </row>
    <row r="528" spans="1:33" x14ac:dyDescent="0.25">
      <c r="A528" s="125"/>
      <c r="M528" s="45"/>
      <c r="V528" t="str">
        <f t="shared" si="29"/>
        <v/>
      </c>
      <c r="X528" s="6"/>
      <c r="Z528" s="6"/>
      <c r="AF528" s="6"/>
      <c r="AG528" s="6"/>
    </row>
    <row r="529" spans="1:33" x14ac:dyDescent="0.25">
      <c r="A529" s="125"/>
      <c r="M529" s="45"/>
      <c r="V529" t="str">
        <f t="shared" si="29"/>
        <v/>
      </c>
      <c r="X529" s="6"/>
      <c r="Z529" s="6"/>
      <c r="AF529" s="6"/>
      <c r="AG529" s="6"/>
    </row>
    <row r="530" spans="1:33" x14ac:dyDescent="0.25">
      <c r="A530" s="125"/>
      <c r="M530" s="45"/>
      <c r="V530" t="str">
        <f t="shared" si="29"/>
        <v/>
      </c>
      <c r="X530" s="6"/>
      <c r="Z530" s="6"/>
      <c r="AF530" s="6"/>
      <c r="AG530" s="6"/>
    </row>
    <row r="531" spans="1:33" x14ac:dyDescent="0.25">
      <c r="A531" s="125"/>
      <c r="M531" s="45"/>
      <c r="V531" t="str">
        <f t="shared" si="29"/>
        <v/>
      </c>
      <c r="X531" s="6"/>
      <c r="Z531" s="6"/>
      <c r="AF531" s="6"/>
      <c r="AG531" s="6"/>
    </row>
    <row r="532" spans="1:33" x14ac:dyDescent="0.25">
      <c r="A532" s="125"/>
      <c r="M532" s="45"/>
      <c r="V532" t="str">
        <f t="shared" si="29"/>
        <v/>
      </c>
      <c r="X532" s="6"/>
      <c r="Z532" s="6"/>
      <c r="AF532" s="6"/>
      <c r="AG532" s="6"/>
    </row>
    <row r="533" spans="1:33" x14ac:dyDescent="0.25">
      <c r="A533" s="125"/>
      <c r="M533" s="45"/>
      <c r="V533" t="str">
        <f t="shared" si="29"/>
        <v/>
      </c>
      <c r="X533" s="6"/>
      <c r="Z533" s="6"/>
      <c r="AF533" s="6"/>
      <c r="AG533" s="6"/>
    </row>
    <row r="534" spans="1:33" x14ac:dyDescent="0.25">
      <c r="A534" s="125"/>
      <c r="M534" s="45"/>
      <c r="V534" t="str">
        <f t="shared" si="29"/>
        <v/>
      </c>
      <c r="X534" s="6"/>
      <c r="Z534" s="6"/>
      <c r="AF534" s="6"/>
      <c r="AG534" s="6"/>
    </row>
    <row r="535" spans="1:33" x14ac:dyDescent="0.25">
      <c r="A535" s="125"/>
      <c r="M535" s="45"/>
      <c r="V535" t="str">
        <f t="shared" si="29"/>
        <v/>
      </c>
      <c r="X535" s="6"/>
      <c r="Z535" s="6"/>
      <c r="AF535" s="6"/>
      <c r="AG535" s="6"/>
    </row>
    <row r="536" spans="1:33" x14ac:dyDescent="0.25">
      <c r="A536" s="125"/>
      <c r="M536" s="45"/>
      <c r="V536" t="str">
        <f t="shared" si="29"/>
        <v/>
      </c>
      <c r="X536" s="6"/>
      <c r="Z536" s="6"/>
      <c r="AF536" s="6"/>
      <c r="AG536" s="6"/>
    </row>
    <row r="537" spans="1:33" x14ac:dyDescent="0.25">
      <c r="A537" s="125"/>
      <c r="M537" s="45"/>
      <c r="V537" t="str">
        <f t="shared" si="29"/>
        <v/>
      </c>
      <c r="X537" s="6"/>
      <c r="Z537" s="6"/>
      <c r="AF537" s="6"/>
      <c r="AG537" s="6"/>
    </row>
    <row r="538" spans="1:33" x14ac:dyDescent="0.25">
      <c r="A538" s="125"/>
      <c r="M538" s="45"/>
      <c r="V538" t="str">
        <f t="shared" si="29"/>
        <v/>
      </c>
      <c r="X538" s="6"/>
      <c r="Z538" s="6"/>
      <c r="AF538" s="6"/>
      <c r="AG538" s="6"/>
    </row>
    <row r="539" spans="1:33" x14ac:dyDescent="0.25">
      <c r="A539" s="125"/>
      <c r="M539" s="45"/>
      <c r="V539" t="str">
        <f t="shared" si="29"/>
        <v/>
      </c>
      <c r="X539" s="6"/>
      <c r="Z539" s="6"/>
      <c r="AF539" s="6"/>
      <c r="AG539" s="6"/>
    </row>
    <row r="540" spans="1:33" x14ac:dyDescent="0.25">
      <c r="A540" s="125"/>
      <c r="M540" s="45"/>
      <c r="V540" t="str">
        <f t="shared" si="29"/>
        <v/>
      </c>
      <c r="X540" s="6"/>
      <c r="Z540" s="6"/>
      <c r="AF540" s="6"/>
      <c r="AG540" s="6"/>
    </row>
    <row r="541" spans="1:33" x14ac:dyDescent="0.25">
      <c r="A541" s="125"/>
      <c r="M541" s="45"/>
      <c r="V541" t="str">
        <f t="shared" si="29"/>
        <v/>
      </c>
      <c r="X541" s="6"/>
      <c r="Z541" s="6"/>
      <c r="AF541" s="6"/>
      <c r="AG541" s="6"/>
    </row>
    <row r="542" spans="1:33" x14ac:dyDescent="0.25">
      <c r="A542" s="125"/>
      <c r="M542" s="45"/>
      <c r="V542" t="str">
        <f t="shared" si="29"/>
        <v/>
      </c>
      <c r="X542" s="6"/>
      <c r="Z542" s="6"/>
      <c r="AF542" s="6"/>
      <c r="AG542" s="6"/>
    </row>
    <row r="543" spans="1:33" x14ac:dyDescent="0.25">
      <c r="A543" s="125"/>
      <c r="M543" s="45"/>
      <c r="V543" t="str">
        <f t="shared" si="29"/>
        <v/>
      </c>
      <c r="X543" s="6"/>
      <c r="Z543" s="6"/>
      <c r="AF543" s="6"/>
      <c r="AG543" s="6"/>
    </row>
    <row r="544" spans="1:33" x14ac:dyDescent="0.25">
      <c r="A544" s="125"/>
      <c r="M544" s="45"/>
      <c r="V544" t="str">
        <f t="shared" si="29"/>
        <v/>
      </c>
      <c r="X544" s="6"/>
      <c r="Z544" s="6"/>
      <c r="AF544" s="6"/>
      <c r="AG544" s="6"/>
    </row>
    <row r="545" spans="1:33" x14ac:dyDescent="0.25">
      <c r="A545" s="125"/>
      <c r="M545" s="45"/>
      <c r="V545" t="str">
        <f t="shared" si="29"/>
        <v/>
      </c>
      <c r="X545" s="6"/>
      <c r="Z545" s="6"/>
      <c r="AF545" s="6"/>
      <c r="AG545" s="6"/>
    </row>
    <row r="546" spans="1:33" x14ac:dyDescent="0.25">
      <c r="A546" s="125"/>
      <c r="M546" s="45"/>
      <c r="V546" t="str">
        <f t="shared" si="29"/>
        <v/>
      </c>
      <c r="X546" s="6"/>
      <c r="Z546" s="6"/>
      <c r="AF546" s="6"/>
      <c r="AG546" s="6"/>
    </row>
    <row r="547" spans="1:33" x14ac:dyDescent="0.25">
      <c r="A547" s="125"/>
      <c r="M547" s="45"/>
      <c r="V547" t="str">
        <f t="shared" si="29"/>
        <v/>
      </c>
      <c r="X547" s="6"/>
      <c r="Z547" s="6"/>
      <c r="AF547" s="6"/>
      <c r="AG547" s="6"/>
    </row>
    <row r="548" spans="1:33" x14ac:dyDescent="0.25">
      <c r="A548" s="125"/>
      <c r="M548" s="45"/>
      <c r="V548" t="str">
        <f t="shared" si="29"/>
        <v/>
      </c>
      <c r="X548" s="6"/>
      <c r="Z548" s="6"/>
      <c r="AF548" s="6"/>
      <c r="AG548" s="6"/>
    </row>
    <row r="549" spans="1:33" x14ac:dyDescent="0.25">
      <c r="A549" s="125"/>
      <c r="M549" s="45"/>
      <c r="V549" t="str">
        <f t="shared" si="29"/>
        <v/>
      </c>
      <c r="X549" s="6"/>
      <c r="Z549" s="6"/>
      <c r="AF549" s="6"/>
      <c r="AG549" s="6"/>
    </row>
    <row r="550" spans="1:33" x14ac:dyDescent="0.25">
      <c r="A550" s="125"/>
      <c r="M550" s="45"/>
      <c r="V550" t="str">
        <f t="shared" si="29"/>
        <v/>
      </c>
      <c r="X550" s="6"/>
      <c r="Z550" s="6"/>
      <c r="AF550" s="6"/>
      <c r="AG550" s="6"/>
    </row>
    <row r="551" spans="1:33" x14ac:dyDescent="0.25">
      <c r="A551" s="125"/>
      <c r="M551" s="45"/>
      <c r="V551" t="str">
        <f t="shared" si="29"/>
        <v/>
      </c>
      <c r="X551" s="6"/>
      <c r="Z551" s="6"/>
      <c r="AF551" s="6"/>
      <c r="AG551" s="6"/>
    </row>
    <row r="552" spans="1:33" x14ac:dyDescent="0.25">
      <c r="A552" s="125"/>
      <c r="M552" s="45"/>
      <c r="V552" t="str">
        <f t="shared" si="29"/>
        <v/>
      </c>
      <c r="X552" s="6"/>
      <c r="Z552" s="6"/>
      <c r="AF552" s="6"/>
      <c r="AG552" s="6"/>
    </row>
    <row r="553" spans="1:33" x14ac:dyDescent="0.25">
      <c r="A553" s="125"/>
      <c r="M553" s="45"/>
      <c r="V553" t="str">
        <f t="shared" si="29"/>
        <v/>
      </c>
      <c r="X553" s="6"/>
      <c r="Z553" s="6"/>
      <c r="AF553" s="6"/>
      <c r="AG553" s="6"/>
    </row>
    <row r="554" spans="1:33" x14ac:dyDescent="0.25">
      <c r="A554" s="125"/>
      <c r="M554" s="45"/>
      <c r="V554" t="str">
        <f t="shared" si="29"/>
        <v/>
      </c>
      <c r="X554" s="6"/>
      <c r="Z554" s="6"/>
      <c r="AF554" s="6"/>
      <c r="AG554" s="6"/>
    </row>
    <row r="555" spans="1:33" x14ac:dyDescent="0.25">
      <c r="A555" s="125"/>
      <c r="M555" s="45"/>
      <c r="V555" t="str">
        <f t="shared" si="29"/>
        <v/>
      </c>
      <c r="X555" s="6"/>
      <c r="Z555" s="6"/>
      <c r="AF555" s="6"/>
      <c r="AG555" s="6"/>
    </row>
    <row r="556" spans="1:33" x14ac:dyDescent="0.25">
      <c r="A556" s="125"/>
      <c r="M556" s="45"/>
      <c r="V556" t="str">
        <f t="shared" si="29"/>
        <v/>
      </c>
      <c r="X556" s="6"/>
      <c r="Z556" s="6"/>
      <c r="AF556" s="6"/>
      <c r="AG556" s="6"/>
    </row>
    <row r="557" spans="1:33" x14ac:dyDescent="0.25">
      <c r="A557" s="125"/>
      <c r="M557" s="45"/>
      <c r="V557" t="str">
        <f t="shared" si="29"/>
        <v/>
      </c>
      <c r="X557" s="6"/>
      <c r="Z557" s="6"/>
      <c r="AF557" s="6"/>
      <c r="AG557" s="6"/>
    </row>
    <row r="558" spans="1:33" x14ac:dyDescent="0.25">
      <c r="A558" s="125"/>
      <c r="M558" s="45"/>
      <c r="V558" t="str">
        <f t="shared" si="29"/>
        <v/>
      </c>
      <c r="X558" s="6"/>
      <c r="Z558" s="6"/>
      <c r="AF558" s="6"/>
      <c r="AG558" s="6"/>
    </row>
    <row r="559" spans="1:33" x14ac:dyDescent="0.25">
      <c r="A559" s="125"/>
      <c r="M559" s="45"/>
      <c r="V559" t="str">
        <f t="shared" si="29"/>
        <v/>
      </c>
      <c r="X559" s="6"/>
      <c r="Z559" s="6"/>
      <c r="AF559" s="6"/>
      <c r="AG559" s="6"/>
    </row>
    <row r="560" spans="1:33" x14ac:dyDescent="0.25">
      <c r="A560" s="125"/>
      <c r="M560" s="45"/>
      <c r="V560" t="str">
        <f t="shared" si="29"/>
        <v/>
      </c>
      <c r="X560" s="6"/>
      <c r="Z560" s="6"/>
      <c r="AF560" s="6"/>
      <c r="AG560" s="6"/>
    </row>
    <row r="561" spans="1:33" x14ac:dyDescent="0.25">
      <c r="A561" s="125"/>
      <c r="M561" s="45"/>
      <c r="V561" t="str">
        <f t="shared" si="29"/>
        <v/>
      </c>
      <c r="X561" s="6"/>
      <c r="Z561" s="6"/>
      <c r="AF561" s="6"/>
      <c r="AG561" s="6"/>
    </row>
    <row r="562" spans="1:33" x14ac:dyDescent="0.25">
      <c r="A562" s="125"/>
      <c r="M562" s="45"/>
      <c r="V562" t="str">
        <f t="shared" si="29"/>
        <v/>
      </c>
      <c r="X562" s="6"/>
      <c r="Z562" s="6"/>
      <c r="AF562" s="6"/>
      <c r="AG562" s="6"/>
    </row>
    <row r="563" spans="1:33" x14ac:dyDescent="0.25">
      <c r="A563" s="125"/>
      <c r="M563" s="45"/>
      <c r="V563" t="str">
        <f t="shared" si="29"/>
        <v/>
      </c>
      <c r="X563" s="6"/>
      <c r="Z563" s="6"/>
      <c r="AF563" s="6"/>
      <c r="AG563" s="6"/>
    </row>
    <row r="564" spans="1:33" x14ac:dyDescent="0.25">
      <c r="A564" s="125"/>
      <c r="M564" s="45"/>
      <c r="V564" t="str">
        <f t="shared" si="29"/>
        <v/>
      </c>
      <c r="X564" s="6"/>
      <c r="Z564" s="6"/>
      <c r="AF564" s="6"/>
      <c r="AG564" s="6"/>
    </row>
    <row r="565" spans="1:33" x14ac:dyDescent="0.25">
      <c r="A565" s="125"/>
      <c r="M565" s="45"/>
      <c r="V565" t="str">
        <f t="shared" si="29"/>
        <v/>
      </c>
      <c r="X565" s="6"/>
      <c r="Z565" s="6"/>
      <c r="AF565" s="6"/>
      <c r="AG565" s="6"/>
    </row>
    <row r="566" spans="1:33" x14ac:dyDescent="0.25">
      <c r="A566" s="125"/>
      <c r="M566" s="45"/>
      <c r="V566" t="str">
        <f t="shared" si="29"/>
        <v/>
      </c>
      <c r="X566" s="6"/>
      <c r="Z566" s="6"/>
      <c r="AF566" s="6"/>
      <c r="AG566" s="6"/>
    </row>
    <row r="567" spans="1:33" x14ac:dyDescent="0.25">
      <c r="A567" s="125"/>
      <c r="M567" s="45"/>
      <c r="V567" t="str">
        <f t="shared" si="29"/>
        <v/>
      </c>
      <c r="X567" s="6"/>
      <c r="Z567" s="6"/>
      <c r="AF567" s="6"/>
      <c r="AG567" s="6"/>
    </row>
    <row r="568" spans="1:33" x14ac:dyDescent="0.25">
      <c r="A568" s="125"/>
      <c r="M568" s="45"/>
      <c r="V568" t="str">
        <f t="shared" si="29"/>
        <v/>
      </c>
      <c r="X568" s="6"/>
      <c r="Z568" s="6"/>
      <c r="AF568" s="6"/>
      <c r="AG568" s="6"/>
    </row>
    <row r="569" spans="1:33" x14ac:dyDescent="0.25">
      <c r="A569" s="125"/>
      <c r="M569" s="45"/>
      <c r="V569" t="str">
        <f t="shared" si="29"/>
        <v/>
      </c>
      <c r="X569" s="6"/>
      <c r="Z569" s="6"/>
      <c r="AF569" s="6"/>
      <c r="AG569" s="6"/>
    </row>
    <row r="570" spans="1:33" x14ac:dyDescent="0.25">
      <c r="A570" s="125"/>
      <c r="M570" s="45"/>
      <c r="V570" t="str">
        <f t="shared" si="29"/>
        <v/>
      </c>
      <c r="X570" s="6"/>
      <c r="Z570" s="6"/>
      <c r="AF570" s="6"/>
      <c r="AG570" s="6"/>
    </row>
    <row r="571" spans="1:33" x14ac:dyDescent="0.25">
      <c r="A571" s="125"/>
      <c r="M571" s="45"/>
      <c r="V571" t="str">
        <f t="shared" si="29"/>
        <v/>
      </c>
      <c r="X571" s="6"/>
      <c r="Z571" s="6"/>
      <c r="AF571" s="6"/>
      <c r="AG571" s="6"/>
    </row>
    <row r="572" spans="1:33" x14ac:dyDescent="0.25">
      <c r="A572" s="125"/>
      <c r="M572" s="45"/>
      <c r="V572" t="str">
        <f t="shared" si="29"/>
        <v/>
      </c>
      <c r="X572" s="6"/>
      <c r="Z572" s="6"/>
      <c r="AF572" s="6"/>
      <c r="AG572" s="6"/>
    </row>
    <row r="573" spans="1:33" x14ac:dyDescent="0.25">
      <c r="A573" s="125"/>
      <c r="M573" s="45"/>
      <c r="V573" t="str">
        <f t="shared" si="29"/>
        <v/>
      </c>
      <c r="X573" s="6"/>
      <c r="Z573" s="6"/>
      <c r="AF573" s="6"/>
      <c r="AG573" s="6"/>
    </row>
    <row r="574" spans="1:33" x14ac:dyDescent="0.25">
      <c r="A574" s="125"/>
      <c r="M574" s="45"/>
      <c r="V574" t="str">
        <f t="shared" si="29"/>
        <v/>
      </c>
      <c r="X574" s="6"/>
      <c r="Z574" s="6"/>
      <c r="AF574" s="6"/>
      <c r="AG574" s="6"/>
    </row>
    <row r="575" spans="1:33" x14ac:dyDescent="0.25">
      <c r="A575" s="125"/>
      <c r="M575" s="45"/>
      <c r="V575" t="str">
        <f t="shared" si="29"/>
        <v/>
      </c>
      <c r="X575" s="6"/>
      <c r="Z575" s="6"/>
      <c r="AF575" s="6"/>
      <c r="AG575" s="6"/>
    </row>
    <row r="576" spans="1:33" x14ac:dyDescent="0.25">
      <c r="A576" s="125"/>
      <c r="M576" s="45"/>
      <c r="V576" t="str">
        <f t="shared" si="29"/>
        <v/>
      </c>
      <c r="X576" s="6"/>
      <c r="Z576" s="6"/>
      <c r="AF576" s="6"/>
      <c r="AG576" s="6"/>
    </row>
    <row r="577" spans="1:33" x14ac:dyDescent="0.25">
      <c r="A577" s="125"/>
      <c r="M577" s="45"/>
      <c r="V577" t="str">
        <f t="shared" si="29"/>
        <v/>
      </c>
      <c r="X577" s="6"/>
      <c r="Z577" s="6"/>
      <c r="AF577" s="6"/>
      <c r="AG577" s="6"/>
    </row>
    <row r="578" spans="1:33" x14ac:dyDescent="0.25">
      <c r="A578" s="125"/>
      <c r="M578" s="45"/>
      <c r="V578" t="str">
        <f t="shared" si="29"/>
        <v/>
      </c>
      <c r="X578" s="6"/>
      <c r="Z578" s="6"/>
      <c r="AF578" s="6"/>
      <c r="AG578" s="6"/>
    </row>
    <row r="579" spans="1:33" x14ac:dyDescent="0.25">
      <c r="A579" s="125"/>
      <c r="M579" s="45"/>
      <c r="V579" t="str">
        <f t="shared" si="29"/>
        <v/>
      </c>
      <c r="X579" s="6"/>
      <c r="Z579" s="6"/>
      <c r="AF579" s="6"/>
      <c r="AG579" s="6"/>
    </row>
    <row r="580" spans="1:33" x14ac:dyDescent="0.25">
      <c r="A580" s="125"/>
      <c r="M580" s="45"/>
      <c r="V580" t="str">
        <f t="shared" si="29"/>
        <v/>
      </c>
      <c r="X580" s="6"/>
      <c r="Z580" s="6"/>
      <c r="AF580" s="6"/>
      <c r="AG580" s="6"/>
    </row>
    <row r="581" spans="1:33" x14ac:dyDescent="0.25">
      <c r="A581" s="125"/>
      <c r="M581" s="45"/>
      <c r="V581" t="str">
        <f t="shared" si="29"/>
        <v/>
      </c>
      <c r="X581" s="6"/>
      <c r="Z581" s="6"/>
      <c r="AF581" s="6"/>
      <c r="AG581" s="6"/>
    </row>
    <row r="582" spans="1:33" x14ac:dyDescent="0.25">
      <c r="A582" s="125"/>
      <c r="M582" s="45"/>
      <c r="V582" t="str">
        <f t="shared" si="29"/>
        <v/>
      </c>
      <c r="X582" s="6"/>
      <c r="Z582" s="6"/>
      <c r="AF582" s="6"/>
      <c r="AG582" s="6"/>
    </row>
    <row r="583" spans="1:33" x14ac:dyDescent="0.25">
      <c r="A583" s="125"/>
      <c r="M583" s="45"/>
      <c r="V583" t="str">
        <f t="shared" si="29"/>
        <v/>
      </c>
      <c r="X583" s="6"/>
      <c r="Z583" s="6"/>
      <c r="AF583" s="6"/>
      <c r="AG583" s="6"/>
    </row>
    <row r="584" spans="1:33" x14ac:dyDescent="0.25">
      <c r="A584" s="125"/>
      <c r="M584" s="45"/>
      <c r="V584" t="str">
        <f t="shared" ref="V584:V647" si="30">IF( OR(L584="Negative", ISBLANK(L584) =TRUE, L584 = ""), "",IF(COUNT(N584:S584)&gt;0,IF(SUM(N584:S584)&gt;1,"Positive","Negative"),""))</f>
        <v/>
      </c>
      <c r="X584" s="6"/>
      <c r="Z584" s="6"/>
      <c r="AF584" s="6"/>
      <c r="AG584" s="6"/>
    </row>
    <row r="585" spans="1:33" x14ac:dyDescent="0.25">
      <c r="A585" s="125"/>
      <c r="M585" s="45"/>
      <c r="V585" t="str">
        <f t="shared" si="30"/>
        <v/>
      </c>
      <c r="X585" s="6"/>
      <c r="Z585" s="6"/>
      <c r="AF585" s="6"/>
      <c r="AG585" s="6"/>
    </row>
    <row r="586" spans="1:33" x14ac:dyDescent="0.25">
      <c r="A586" s="125"/>
      <c r="M586" s="45"/>
      <c r="V586" t="str">
        <f t="shared" si="30"/>
        <v/>
      </c>
      <c r="X586" s="6"/>
      <c r="Z586" s="6"/>
      <c r="AF586" s="6"/>
      <c r="AG586" s="6"/>
    </row>
    <row r="587" spans="1:33" x14ac:dyDescent="0.25">
      <c r="A587" s="125"/>
      <c r="M587" s="45"/>
      <c r="V587" t="str">
        <f t="shared" si="30"/>
        <v/>
      </c>
      <c r="X587" s="6"/>
      <c r="Z587" s="6"/>
      <c r="AF587" s="6"/>
      <c r="AG587" s="6"/>
    </row>
    <row r="588" spans="1:33" x14ac:dyDescent="0.25">
      <c r="A588" s="125"/>
      <c r="M588" s="45"/>
      <c r="V588" t="str">
        <f t="shared" si="30"/>
        <v/>
      </c>
      <c r="X588" s="6"/>
      <c r="Z588" s="6"/>
      <c r="AF588" s="6"/>
      <c r="AG588" s="6"/>
    </row>
    <row r="589" spans="1:33" x14ac:dyDescent="0.25">
      <c r="A589" s="125"/>
      <c r="M589" s="45"/>
      <c r="V589" t="str">
        <f t="shared" si="30"/>
        <v/>
      </c>
      <c r="X589" s="6"/>
      <c r="Z589" s="6"/>
      <c r="AF589" s="6"/>
      <c r="AG589" s="6"/>
    </row>
    <row r="590" spans="1:33" x14ac:dyDescent="0.25">
      <c r="A590" s="125"/>
      <c r="M590" s="45"/>
      <c r="V590" t="str">
        <f t="shared" si="30"/>
        <v/>
      </c>
      <c r="X590" s="6"/>
      <c r="Z590" s="6"/>
      <c r="AF590" s="6"/>
      <c r="AG590" s="6"/>
    </row>
    <row r="591" spans="1:33" x14ac:dyDescent="0.25">
      <c r="A591" s="125"/>
      <c r="M591" s="45"/>
      <c r="V591" t="str">
        <f t="shared" si="30"/>
        <v/>
      </c>
      <c r="X591" s="6"/>
      <c r="Z591" s="6"/>
      <c r="AF591" s="6"/>
      <c r="AG591" s="6"/>
    </row>
    <row r="592" spans="1:33" x14ac:dyDescent="0.25">
      <c r="A592" s="125"/>
      <c r="M592" s="45"/>
      <c r="V592" t="str">
        <f t="shared" si="30"/>
        <v/>
      </c>
      <c r="X592" s="6"/>
      <c r="Z592" s="6"/>
      <c r="AF592" s="6"/>
      <c r="AG592" s="6"/>
    </row>
    <row r="593" spans="1:33" x14ac:dyDescent="0.25">
      <c r="A593" s="125"/>
      <c r="M593" s="45"/>
      <c r="V593" t="str">
        <f t="shared" si="30"/>
        <v/>
      </c>
      <c r="X593" s="6"/>
      <c r="Z593" s="6"/>
      <c r="AF593" s="6"/>
      <c r="AG593" s="6"/>
    </row>
    <row r="594" spans="1:33" x14ac:dyDescent="0.25">
      <c r="A594" s="125"/>
      <c r="M594" s="45"/>
      <c r="V594" t="str">
        <f t="shared" si="30"/>
        <v/>
      </c>
      <c r="X594" s="6"/>
      <c r="Z594" s="6"/>
      <c r="AF594" s="6"/>
      <c r="AG594" s="6"/>
    </row>
    <row r="595" spans="1:33" x14ac:dyDescent="0.25">
      <c r="A595" s="125"/>
      <c r="M595" s="45"/>
      <c r="V595" t="str">
        <f t="shared" si="30"/>
        <v/>
      </c>
      <c r="X595" s="6"/>
      <c r="Z595" s="6"/>
      <c r="AF595" s="6"/>
      <c r="AG595" s="6"/>
    </row>
    <row r="596" spans="1:33" x14ac:dyDescent="0.25">
      <c r="A596" s="125"/>
      <c r="M596" s="45"/>
      <c r="V596" t="str">
        <f t="shared" si="30"/>
        <v/>
      </c>
      <c r="X596" s="6"/>
      <c r="Z596" s="6"/>
      <c r="AF596" s="6"/>
      <c r="AG596" s="6"/>
    </row>
    <row r="597" spans="1:33" x14ac:dyDescent="0.25">
      <c r="A597" s="125"/>
      <c r="M597" s="45"/>
      <c r="V597" t="str">
        <f t="shared" si="30"/>
        <v/>
      </c>
      <c r="X597" s="6"/>
      <c r="Z597" s="6"/>
      <c r="AF597" s="6"/>
      <c r="AG597" s="6"/>
    </row>
    <row r="598" spans="1:33" x14ac:dyDescent="0.25">
      <c r="A598" s="125"/>
      <c r="M598" s="45"/>
      <c r="V598" t="str">
        <f t="shared" si="30"/>
        <v/>
      </c>
      <c r="X598" s="6"/>
      <c r="Z598" s="6"/>
      <c r="AF598" s="6"/>
      <c r="AG598" s="6"/>
    </row>
    <row r="599" spans="1:33" x14ac:dyDescent="0.25">
      <c r="A599" s="125"/>
      <c r="M599" s="45"/>
      <c r="V599" t="str">
        <f t="shared" si="30"/>
        <v/>
      </c>
      <c r="X599" s="6"/>
      <c r="Z599" s="6"/>
      <c r="AF599" s="6"/>
      <c r="AG599" s="6"/>
    </row>
    <row r="600" spans="1:33" x14ac:dyDescent="0.25">
      <c r="A600" s="125"/>
      <c r="M600" s="45"/>
      <c r="V600" t="str">
        <f t="shared" si="30"/>
        <v/>
      </c>
      <c r="X600" s="6"/>
      <c r="Z600" s="6"/>
      <c r="AF600" s="6"/>
      <c r="AG600" s="6"/>
    </row>
    <row r="601" spans="1:33" x14ac:dyDescent="0.25">
      <c r="A601" s="125"/>
      <c r="M601" s="45"/>
      <c r="V601" t="str">
        <f t="shared" si="30"/>
        <v/>
      </c>
      <c r="X601" s="6"/>
      <c r="Z601" s="6"/>
      <c r="AF601" s="6"/>
      <c r="AG601" s="6"/>
    </row>
    <row r="602" spans="1:33" x14ac:dyDescent="0.25">
      <c r="A602" s="125"/>
      <c r="M602" s="45"/>
      <c r="V602" t="str">
        <f t="shared" si="30"/>
        <v/>
      </c>
      <c r="X602" s="6"/>
      <c r="Z602" s="6"/>
      <c r="AF602" s="6"/>
      <c r="AG602" s="6"/>
    </row>
    <row r="603" spans="1:33" x14ac:dyDescent="0.25">
      <c r="A603" s="125"/>
      <c r="M603" s="45"/>
      <c r="V603" t="str">
        <f t="shared" si="30"/>
        <v/>
      </c>
      <c r="X603" s="6"/>
      <c r="Z603" s="6"/>
      <c r="AF603" s="6"/>
      <c r="AG603" s="6"/>
    </row>
    <row r="604" spans="1:33" x14ac:dyDescent="0.25">
      <c r="A604" s="125"/>
      <c r="M604" s="45"/>
      <c r="V604" t="str">
        <f t="shared" si="30"/>
        <v/>
      </c>
      <c r="X604" s="6"/>
      <c r="Z604" s="6"/>
      <c r="AF604" s="6"/>
      <c r="AG604" s="6"/>
    </row>
    <row r="605" spans="1:33" x14ac:dyDescent="0.25">
      <c r="A605" s="125"/>
      <c r="M605" s="45"/>
      <c r="V605" t="str">
        <f t="shared" si="30"/>
        <v/>
      </c>
      <c r="X605" s="6"/>
      <c r="Z605" s="6"/>
      <c r="AF605" s="6"/>
      <c r="AG605" s="6"/>
    </row>
    <row r="606" spans="1:33" x14ac:dyDescent="0.25">
      <c r="A606" s="125"/>
      <c r="M606" s="45"/>
      <c r="V606" t="str">
        <f t="shared" si="30"/>
        <v/>
      </c>
      <c r="X606" s="6"/>
      <c r="Z606" s="6"/>
      <c r="AF606" s="6"/>
      <c r="AG606" s="6"/>
    </row>
    <row r="607" spans="1:33" x14ac:dyDescent="0.25">
      <c r="A607" s="125"/>
      <c r="M607" s="45"/>
      <c r="V607" t="str">
        <f t="shared" si="30"/>
        <v/>
      </c>
      <c r="X607" s="6"/>
      <c r="Z607" s="6"/>
      <c r="AF607" s="6"/>
      <c r="AG607" s="6"/>
    </row>
    <row r="608" spans="1:33" x14ac:dyDescent="0.25">
      <c r="A608" s="125"/>
      <c r="M608" s="45"/>
      <c r="V608" t="str">
        <f t="shared" si="30"/>
        <v/>
      </c>
      <c r="X608" s="6"/>
      <c r="Z608" s="6"/>
      <c r="AF608" s="6"/>
      <c r="AG608" s="6"/>
    </row>
    <row r="609" spans="1:33" x14ac:dyDescent="0.25">
      <c r="A609" s="125"/>
      <c r="M609" s="45"/>
      <c r="V609" t="str">
        <f t="shared" si="30"/>
        <v/>
      </c>
      <c r="X609" s="6"/>
      <c r="Z609" s="6"/>
      <c r="AF609" s="6"/>
      <c r="AG609" s="6"/>
    </row>
    <row r="610" spans="1:33" x14ac:dyDescent="0.25">
      <c r="A610" s="125"/>
      <c r="M610" s="45"/>
      <c r="V610" t="str">
        <f t="shared" si="30"/>
        <v/>
      </c>
      <c r="X610" s="6"/>
      <c r="Z610" s="6"/>
      <c r="AF610" s="6"/>
      <c r="AG610" s="6"/>
    </row>
    <row r="611" spans="1:33" x14ac:dyDescent="0.25">
      <c r="A611" s="125"/>
      <c r="M611" s="45"/>
      <c r="V611" t="str">
        <f t="shared" si="30"/>
        <v/>
      </c>
      <c r="X611" s="6"/>
      <c r="Z611" s="6"/>
      <c r="AF611" s="6"/>
      <c r="AG611" s="6"/>
    </row>
    <row r="612" spans="1:33" x14ac:dyDescent="0.25">
      <c r="A612" s="125"/>
      <c r="M612" s="45"/>
      <c r="V612" t="str">
        <f t="shared" si="30"/>
        <v/>
      </c>
      <c r="X612" s="6"/>
      <c r="Z612" s="6"/>
      <c r="AF612" s="6"/>
      <c r="AG612" s="6"/>
    </row>
    <row r="613" spans="1:33" x14ac:dyDescent="0.25">
      <c r="A613" s="125"/>
      <c r="M613" s="45"/>
      <c r="V613" t="str">
        <f t="shared" si="30"/>
        <v/>
      </c>
      <c r="X613" s="6"/>
      <c r="Z613" s="6"/>
      <c r="AF613" s="6"/>
      <c r="AG613" s="6"/>
    </row>
    <row r="614" spans="1:33" x14ac:dyDescent="0.25">
      <c r="A614" s="125"/>
      <c r="M614" s="45"/>
      <c r="V614" t="str">
        <f t="shared" si="30"/>
        <v/>
      </c>
      <c r="X614" s="6"/>
      <c r="Z614" s="6"/>
      <c r="AF614" s="6"/>
      <c r="AG614" s="6"/>
    </row>
    <row r="615" spans="1:33" x14ac:dyDescent="0.25">
      <c r="A615" s="125"/>
      <c r="M615" s="45"/>
      <c r="V615" t="str">
        <f t="shared" si="30"/>
        <v/>
      </c>
      <c r="X615" s="6"/>
      <c r="Z615" s="6"/>
      <c r="AF615" s="6"/>
      <c r="AG615" s="6"/>
    </row>
    <row r="616" spans="1:33" x14ac:dyDescent="0.25">
      <c r="A616" s="125"/>
      <c r="M616" s="45"/>
      <c r="V616" t="str">
        <f t="shared" si="30"/>
        <v/>
      </c>
      <c r="X616" s="6"/>
      <c r="Z616" s="6"/>
      <c r="AF616" s="6"/>
      <c r="AG616" s="6"/>
    </row>
    <row r="617" spans="1:33" x14ac:dyDescent="0.25">
      <c r="A617" s="125"/>
      <c r="M617" s="45"/>
      <c r="V617" t="str">
        <f t="shared" si="30"/>
        <v/>
      </c>
      <c r="X617" s="6"/>
      <c r="Z617" s="6"/>
      <c r="AF617" s="6"/>
      <c r="AG617" s="6"/>
    </row>
    <row r="618" spans="1:33" x14ac:dyDescent="0.25">
      <c r="A618" s="125"/>
      <c r="M618" s="45"/>
      <c r="V618" t="str">
        <f t="shared" si="30"/>
        <v/>
      </c>
      <c r="X618" s="6"/>
      <c r="Z618" s="6"/>
      <c r="AF618" s="6"/>
      <c r="AG618" s="6"/>
    </row>
    <row r="619" spans="1:33" x14ac:dyDescent="0.25">
      <c r="A619" s="125"/>
      <c r="M619" s="45"/>
      <c r="V619" t="str">
        <f t="shared" si="30"/>
        <v/>
      </c>
      <c r="X619" s="6"/>
      <c r="Z619" s="6"/>
      <c r="AF619" s="6"/>
      <c r="AG619" s="6"/>
    </row>
    <row r="620" spans="1:33" x14ac:dyDescent="0.25">
      <c r="A620" s="125"/>
      <c r="M620" s="45"/>
      <c r="V620" t="str">
        <f t="shared" si="30"/>
        <v/>
      </c>
      <c r="X620" s="6"/>
      <c r="Z620" s="6"/>
      <c r="AF620" s="6"/>
      <c r="AG620" s="6"/>
    </row>
    <row r="621" spans="1:33" x14ac:dyDescent="0.25">
      <c r="A621" s="125"/>
      <c r="M621" s="45"/>
      <c r="V621" t="str">
        <f t="shared" si="30"/>
        <v/>
      </c>
      <c r="X621" s="6"/>
      <c r="Z621" s="6"/>
      <c r="AF621" s="6"/>
      <c r="AG621" s="6"/>
    </row>
    <row r="622" spans="1:33" x14ac:dyDescent="0.25">
      <c r="A622" s="125"/>
      <c r="M622" s="45"/>
      <c r="V622" t="str">
        <f t="shared" si="30"/>
        <v/>
      </c>
      <c r="X622" s="6"/>
      <c r="Z622" s="6"/>
      <c r="AF622" s="6"/>
      <c r="AG622" s="6"/>
    </row>
    <row r="623" spans="1:33" x14ac:dyDescent="0.25">
      <c r="A623" s="125"/>
      <c r="M623" s="45"/>
      <c r="V623" t="str">
        <f t="shared" si="30"/>
        <v/>
      </c>
      <c r="X623" s="6"/>
      <c r="Z623" s="6"/>
      <c r="AF623" s="6"/>
      <c r="AG623" s="6"/>
    </row>
    <row r="624" spans="1:33" x14ac:dyDescent="0.25">
      <c r="A624" s="125"/>
      <c r="M624" s="45"/>
      <c r="V624" t="str">
        <f t="shared" si="30"/>
        <v/>
      </c>
      <c r="X624" s="6"/>
      <c r="Z624" s="6"/>
      <c r="AF624" s="6"/>
      <c r="AG624" s="6"/>
    </row>
    <row r="625" spans="1:33" x14ac:dyDescent="0.25">
      <c r="A625" s="125"/>
      <c r="M625" s="45"/>
      <c r="V625" t="str">
        <f t="shared" si="30"/>
        <v/>
      </c>
      <c r="X625" s="6"/>
      <c r="Z625" s="6"/>
      <c r="AF625" s="6"/>
      <c r="AG625" s="6"/>
    </row>
    <row r="626" spans="1:33" x14ac:dyDescent="0.25">
      <c r="A626" s="125"/>
      <c r="M626" s="45"/>
      <c r="V626" t="str">
        <f t="shared" si="30"/>
        <v/>
      </c>
      <c r="X626" s="6"/>
      <c r="Z626" s="6"/>
      <c r="AF626" s="6"/>
      <c r="AG626" s="6"/>
    </row>
    <row r="627" spans="1:33" x14ac:dyDescent="0.25">
      <c r="A627" s="125"/>
      <c r="M627" s="45"/>
      <c r="V627" t="str">
        <f t="shared" si="30"/>
        <v/>
      </c>
      <c r="X627" s="6"/>
      <c r="Z627" s="6"/>
      <c r="AF627" s="6"/>
      <c r="AG627" s="6"/>
    </row>
    <row r="628" spans="1:33" x14ac:dyDescent="0.25">
      <c r="A628" s="125"/>
      <c r="M628" s="45"/>
      <c r="V628" t="str">
        <f t="shared" si="30"/>
        <v/>
      </c>
      <c r="X628" s="6"/>
      <c r="Z628" s="6"/>
      <c r="AF628" s="6"/>
      <c r="AG628" s="6"/>
    </row>
    <row r="629" spans="1:33" x14ac:dyDescent="0.25">
      <c r="A629" s="125"/>
      <c r="M629" s="45"/>
      <c r="V629" t="str">
        <f t="shared" si="30"/>
        <v/>
      </c>
      <c r="X629" s="6"/>
      <c r="Z629" s="6"/>
      <c r="AF629" s="6"/>
      <c r="AG629" s="6"/>
    </row>
    <row r="630" spans="1:33" x14ac:dyDescent="0.25">
      <c r="A630" s="125"/>
      <c r="M630" s="45"/>
      <c r="V630" t="str">
        <f t="shared" si="30"/>
        <v/>
      </c>
      <c r="X630" s="6"/>
      <c r="Z630" s="6"/>
      <c r="AF630" s="6"/>
      <c r="AG630" s="6"/>
    </row>
    <row r="631" spans="1:33" x14ac:dyDescent="0.25">
      <c r="A631" s="125"/>
      <c r="M631" s="45"/>
      <c r="V631" t="str">
        <f t="shared" si="30"/>
        <v/>
      </c>
      <c r="X631" s="6"/>
      <c r="Z631" s="6"/>
      <c r="AF631" s="6"/>
      <c r="AG631" s="6"/>
    </row>
    <row r="632" spans="1:33" x14ac:dyDescent="0.25">
      <c r="A632" s="125"/>
      <c r="M632" s="45"/>
      <c r="V632" t="str">
        <f t="shared" si="30"/>
        <v/>
      </c>
      <c r="X632" s="6"/>
      <c r="Z632" s="6"/>
      <c r="AF632" s="6"/>
      <c r="AG632" s="6"/>
    </row>
    <row r="633" spans="1:33" x14ac:dyDescent="0.25">
      <c r="A633" s="125"/>
      <c r="M633" s="45"/>
      <c r="V633" t="str">
        <f t="shared" si="30"/>
        <v/>
      </c>
      <c r="X633" s="6"/>
      <c r="Z633" s="6"/>
      <c r="AF633" s="6"/>
      <c r="AG633" s="6"/>
    </row>
    <row r="634" spans="1:33" x14ac:dyDescent="0.25">
      <c r="A634" s="125"/>
      <c r="M634" s="45"/>
      <c r="V634" t="str">
        <f t="shared" si="30"/>
        <v/>
      </c>
      <c r="X634" s="6"/>
      <c r="Z634" s="6"/>
      <c r="AF634" s="6"/>
      <c r="AG634" s="6"/>
    </row>
    <row r="635" spans="1:33" x14ac:dyDescent="0.25">
      <c r="A635" s="125"/>
      <c r="M635" s="45"/>
      <c r="V635" t="str">
        <f t="shared" si="30"/>
        <v/>
      </c>
      <c r="X635" s="6"/>
      <c r="Z635" s="6"/>
      <c r="AF635" s="6"/>
      <c r="AG635" s="6"/>
    </row>
    <row r="636" spans="1:33" x14ac:dyDescent="0.25">
      <c r="A636" s="125"/>
      <c r="M636" s="45"/>
      <c r="V636" t="str">
        <f t="shared" si="30"/>
        <v/>
      </c>
      <c r="X636" s="6"/>
      <c r="Z636" s="6"/>
      <c r="AF636" s="6"/>
      <c r="AG636" s="6"/>
    </row>
    <row r="637" spans="1:33" x14ac:dyDescent="0.25">
      <c r="A637" s="125"/>
      <c r="M637" s="45"/>
      <c r="V637" t="str">
        <f t="shared" si="30"/>
        <v/>
      </c>
      <c r="X637" s="6"/>
      <c r="Z637" s="6"/>
      <c r="AF637" s="6"/>
      <c r="AG637" s="6"/>
    </row>
    <row r="638" spans="1:33" x14ac:dyDescent="0.25">
      <c r="A638" s="125"/>
      <c r="M638" s="45"/>
      <c r="V638" t="str">
        <f t="shared" si="30"/>
        <v/>
      </c>
      <c r="X638" s="6"/>
      <c r="Z638" s="6"/>
      <c r="AF638" s="6"/>
      <c r="AG638" s="6"/>
    </row>
    <row r="639" spans="1:33" x14ac:dyDescent="0.25">
      <c r="A639" s="125"/>
      <c r="M639" s="45"/>
      <c r="V639" t="str">
        <f t="shared" si="30"/>
        <v/>
      </c>
      <c r="X639" s="6"/>
      <c r="Z639" s="6"/>
      <c r="AF639" s="6"/>
      <c r="AG639" s="6"/>
    </row>
    <row r="640" spans="1:33" x14ac:dyDescent="0.25">
      <c r="A640" s="125"/>
      <c r="M640" s="45"/>
      <c r="V640" t="str">
        <f t="shared" si="30"/>
        <v/>
      </c>
      <c r="X640" s="6"/>
      <c r="Z640" s="6"/>
      <c r="AF640" s="6"/>
      <c r="AG640" s="6"/>
    </row>
    <row r="641" spans="1:33" x14ac:dyDescent="0.25">
      <c r="A641" s="125"/>
      <c r="M641" s="45"/>
      <c r="V641" t="str">
        <f t="shared" si="30"/>
        <v/>
      </c>
      <c r="X641" s="6"/>
      <c r="Z641" s="6"/>
      <c r="AF641" s="6"/>
      <c r="AG641" s="6"/>
    </row>
    <row r="642" spans="1:33" x14ac:dyDescent="0.25">
      <c r="A642" s="125"/>
      <c r="M642" s="45"/>
      <c r="V642" t="str">
        <f t="shared" si="30"/>
        <v/>
      </c>
      <c r="X642" s="6"/>
      <c r="Z642" s="6"/>
      <c r="AF642" s="6"/>
      <c r="AG642" s="6"/>
    </row>
    <row r="643" spans="1:33" x14ac:dyDescent="0.25">
      <c r="A643" s="125"/>
      <c r="M643" s="45"/>
      <c r="V643" t="str">
        <f t="shared" si="30"/>
        <v/>
      </c>
      <c r="X643" s="6"/>
      <c r="Z643" s="6"/>
      <c r="AF643" s="6"/>
      <c r="AG643" s="6"/>
    </row>
    <row r="644" spans="1:33" x14ac:dyDescent="0.25">
      <c r="A644" s="125"/>
      <c r="M644" s="45"/>
      <c r="V644" t="str">
        <f t="shared" si="30"/>
        <v/>
      </c>
      <c r="X644" s="6"/>
      <c r="Z644" s="6"/>
      <c r="AF644" s="6"/>
      <c r="AG644" s="6"/>
    </row>
    <row r="645" spans="1:33" x14ac:dyDescent="0.25">
      <c r="A645" s="125"/>
      <c r="M645" s="45"/>
      <c r="V645" t="str">
        <f t="shared" si="30"/>
        <v/>
      </c>
      <c r="X645" s="6"/>
      <c r="Z645" s="6"/>
      <c r="AF645" s="6"/>
      <c r="AG645" s="6"/>
    </row>
    <row r="646" spans="1:33" x14ac:dyDescent="0.25">
      <c r="A646" s="125"/>
      <c r="M646" s="45"/>
      <c r="V646" t="str">
        <f t="shared" si="30"/>
        <v/>
      </c>
      <c r="X646" s="6"/>
      <c r="Z646" s="6"/>
      <c r="AF646" s="6"/>
      <c r="AG646" s="6"/>
    </row>
    <row r="647" spans="1:33" x14ac:dyDescent="0.25">
      <c r="A647" s="125"/>
      <c r="M647" s="45"/>
      <c r="V647" t="str">
        <f t="shared" si="30"/>
        <v/>
      </c>
      <c r="X647" s="6"/>
      <c r="Z647" s="6"/>
      <c r="AF647" s="6"/>
      <c r="AG647" s="6"/>
    </row>
    <row r="648" spans="1:33" x14ac:dyDescent="0.25">
      <c r="A648" s="125"/>
      <c r="M648" s="45"/>
      <c r="V648" t="str">
        <f t="shared" ref="V648:V711" si="31">IF( OR(L648="Negative", ISBLANK(L648) =TRUE, L648 = ""), "",IF(COUNT(N648:S648)&gt;0,IF(SUM(N648:S648)&gt;1,"Positive","Negative"),""))</f>
        <v/>
      </c>
      <c r="X648" s="6"/>
      <c r="Z648" s="6"/>
      <c r="AF648" s="6"/>
      <c r="AG648" s="6"/>
    </row>
    <row r="649" spans="1:33" x14ac:dyDescent="0.25">
      <c r="A649" s="125"/>
      <c r="M649" s="45"/>
      <c r="V649" t="str">
        <f t="shared" si="31"/>
        <v/>
      </c>
      <c r="X649" s="6"/>
      <c r="Z649" s="6"/>
      <c r="AF649" s="6"/>
      <c r="AG649" s="6"/>
    </row>
    <row r="650" spans="1:33" x14ac:dyDescent="0.25">
      <c r="A650" s="125"/>
      <c r="M650" s="45"/>
      <c r="V650" t="str">
        <f t="shared" si="31"/>
        <v/>
      </c>
      <c r="X650" s="6"/>
      <c r="Z650" s="6"/>
      <c r="AF650" s="6"/>
      <c r="AG650" s="6"/>
    </row>
    <row r="651" spans="1:33" x14ac:dyDescent="0.25">
      <c r="A651" s="125"/>
      <c r="M651" s="45"/>
      <c r="V651" t="str">
        <f t="shared" si="31"/>
        <v/>
      </c>
      <c r="X651" s="6"/>
      <c r="Z651" s="6"/>
      <c r="AF651" s="6"/>
      <c r="AG651" s="6"/>
    </row>
    <row r="652" spans="1:33" x14ac:dyDescent="0.25">
      <c r="A652" s="125"/>
      <c r="M652" s="45"/>
      <c r="V652" t="str">
        <f t="shared" si="31"/>
        <v/>
      </c>
      <c r="X652" s="6"/>
      <c r="Z652" s="6"/>
      <c r="AF652" s="6"/>
      <c r="AG652" s="6"/>
    </row>
    <row r="653" spans="1:33" x14ac:dyDescent="0.25">
      <c r="A653" s="125"/>
      <c r="M653" s="45"/>
      <c r="V653" t="str">
        <f t="shared" si="31"/>
        <v/>
      </c>
      <c r="X653" s="6"/>
      <c r="Z653" s="6"/>
      <c r="AF653" s="6"/>
      <c r="AG653" s="6"/>
    </row>
    <row r="654" spans="1:33" x14ac:dyDescent="0.25">
      <c r="A654" s="125"/>
      <c r="M654" s="45"/>
      <c r="V654" t="str">
        <f t="shared" si="31"/>
        <v/>
      </c>
      <c r="X654" s="6"/>
      <c r="Z654" s="6"/>
      <c r="AF654" s="6"/>
      <c r="AG654" s="6"/>
    </row>
    <row r="655" spans="1:33" x14ac:dyDescent="0.25">
      <c r="A655" s="125"/>
      <c r="M655" s="45"/>
      <c r="V655" t="str">
        <f t="shared" si="31"/>
        <v/>
      </c>
      <c r="X655" s="6"/>
      <c r="Z655" s="6"/>
      <c r="AF655" s="6"/>
      <c r="AG655" s="6"/>
    </row>
    <row r="656" spans="1:33" x14ac:dyDescent="0.25">
      <c r="A656" s="125"/>
      <c r="M656" s="45"/>
      <c r="V656" t="str">
        <f t="shared" si="31"/>
        <v/>
      </c>
      <c r="X656" s="6"/>
      <c r="Z656" s="6"/>
      <c r="AF656" s="6"/>
      <c r="AG656" s="6"/>
    </row>
    <row r="657" spans="1:33" x14ac:dyDescent="0.25">
      <c r="A657" s="125"/>
      <c r="M657" s="45"/>
      <c r="V657" t="str">
        <f t="shared" si="31"/>
        <v/>
      </c>
      <c r="X657" s="6"/>
      <c r="Z657" s="6"/>
      <c r="AF657" s="6"/>
      <c r="AG657" s="6"/>
    </row>
    <row r="658" spans="1:33" x14ac:dyDescent="0.25">
      <c r="A658" s="125"/>
      <c r="M658" s="45"/>
      <c r="V658" t="str">
        <f t="shared" si="31"/>
        <v/>
      </c>
      <c r="X658" s="6"/>
      <c r="Z658" s="6"/>
      <c r="AF658" s="6"/>
      <c r="AG658" s="6"/>
    </row>
    <row r="659" spans="1:33" x14ac:dyDescent="0.25">
      <c r="A659" s="125"/>
      <c r="M659" s="45"/>
      <c r="V659" t="str">
        <f t="shared" si="31"/>
        <v/>
      </c>
      <c r="X659" s="6"/>
      <c r="Z659" s="6"/>
      <c r="AF659" s="6"/>
      <c r="AG659" s="6"/>
    </row>
    <row r="660" spans="1:33" x14ac:dyDescent="0.25">
      <c r="A660" s="125"/>
      <c r="M660" s="45"/>
      <c r="V660" t="str">
        <f t="shared" si="31"/>
        <v/>
      </c>
      <c r="X660" s="6"/>
      <c r="Z660" s="6"/>
      <c r="AF660" s="6"/>
      <c r="AG660" s="6"/>
    </row>
    <row r="661" spans="1:33" x14ac:dyDescent="0.25">
      <c r="A661" s="125"/>
      <c r="M661" s="45"/>
      <c r="V661" t="str">
        <f t="shared" si="31"/>
        <v/>
      </c>
      <c r="X661" s="6"/>
      <c r="Z661" s="6"/>
      <c r="AF661" s="6"/>
      <c r="AG661" s="6"/>
    </row>
    <row r="662" spans="1:33" x14ac:dyDescent="0.25">
      <c r="A662" s="125"/>
      <c r="M662" s="45"/>
      <c r="V662" t="str">
        <f t="shared" si="31"/>
        <v/>
      </c>
      <c r="X662" s="6"/>
      <c r="Z662" s="6"/>
      <c r="AF662" s="6"/>
      <c r="AG662" s="6"/>
    </row>
    <row r="663" spans="1:33" x14ac:dyDescent="0.25">
      <c r="A663" s="125"/>
      <c r="M663" s="45"/>
      <c r="V663" t="str">
        <f t="shared" si="31"/>
        <v/>
      </c>
      <c r="X663" s="6"/>
      <c r="Z663" s="6"/>
      <c r="AF663" s="6"/>
      <c r="AG663" s="6"/>
    </row>
    <row r="664" spans="1:33" x14ac:dyDescent="0.25">
      <c r="A664" s="125"/>
      <c r="M664" s="45"/>
      <c r="V664" t="str">
        <f t="shared" si="31"/>
        <v/>
      </c>
      <c r="X664" s="6"/>
      <c r="Z664" s="6"/>
      <c r="AF664" s="6"/>
      <c r="AG664" s="6"/>
    </row>
    <row r="665" spans="1:33" x14ac:dyDescent="0.25">
      <c r="A665" s="125"/>
      <c r="M665" s="45"/>
      <c r="V665" t="str">
        <f t="shared" si="31"/>
        <v/>
      </c>
      <c r="X665" s="6"/>
      <c r="Z665" s="6"/>
      <c r="AF665" s="6"/>
      <c r="AG665" s="6"/>
    </row>
    <row r="666" spans="1:33" x14ac:dyDescent="0.25">
      <c r="A666" s="125"/>
      <c r="M666" s="45"/>
      <c r="V666" t="str">
        <f t="shared" si="31"/>
        <v/>
      </c>
      <c r="X666" s="6"/>
      <c r="Z666" s="6"/>
      <c r="AF666" s="6"/>
      <c r="AG666" s="6"/>
    </row>
    <row r="667" spans="1:33" x14ac:dyDescent="0.25">
      <c r="A667" s="125"/>
      <c r="M667" s="45"/>
      <c r="V667" t="str">
        <f t="shared" si="31"/>
        <v/>
      </c>
      <c r="X667" s="6"/>
      <c r="Z667" s="6"/>
      <c r="AF667" s="6"/>
      <c r="AG667" s="6"/>
    </row>
    <row r="668" spans="1:33" x14ac:dyDescent="0.25">
      <c r="A668" s="125"/>
      <c r="M668" s="45"/>
      <c r="V668" t="str">
        <f t="shared" si="31"/>
        <v/>
      </c>
      <c r="X668" s="6"/>
      <c r="Z668" s="6"/>
      <c r="AF668" s="6"/>
      <c r="AG668" s="6"/>
    </row>
    <row r="669" spans="1:33" x14ac:dyDescent="0.25">
      <c r="A669" s="125"/>
      <c r="M669" s="45"/>
      <c r="V669" t="str">
        <f t="shared" si="31"/>
        <v/>
      </c>
      <c r="X669" s="6"/>
      <c r="Z669" s="6"/>
      <c r="AF669" s="6"/>
      <c r="AG669" s="6"/>
    </row>
    <row r="670" spans="1:33" x14ac:dyDescent="0.25">
      <c r="A670" s="125"/>
      <c r="M670" s="45"/>
      <c r="V670" t="str">
        <f t="shared" si="31"/>
        <v/>
      </c>
      <c r="X670" s="6"/>
      <c r="Z670" s="6"/>
      <c r="AF670" s="6"/>
      <c r="AG670" s="6"/>
    </row>
    <row r="671" spans="1:33" x14ac:dyDescent="0.25">
      <c r="A671" s="125"/>
      <c r="M671" s="45"/>
      <c r="V671" t="str">
        <f t="shared" si="31"/>
        <v/>
      </c>
      <c r="X671" s="6"/>
      <c r="Z671" s="6"/>
      <c r="AF671" s="6"/>
      <c r="AG671" s="6"/>
    </row>
    <row r="672" spans="1:33" x14ac:dyDescent="0.25">
      <c r="A672" s="125"/>
      <c r="M672" s="45"/>
      <c r="V672" t="str">
        <f t="shared" si="31"/>
        <v/>
      </c>
      <c r="X672" s="6"/>
      <c r="Z672" s="6"/>
      <c r="AF672" s="6"/>
      <c r="AG672" s="6"/>
    </row>
    <row r="673" spans="1:33" x14ac:dyDescent="0.25">
      <c r="A673" s="125"/>
      <c r="M673" s="45"/>
      <c r="V673" t="str">
        <f t="shared" si="31"/>
        <v/>
      </c>
      <c r="X673" s="6"/>
      <c r="Z673" s="6"/>
      <c r="AF673" s="6"/>
      <c r="AG673" s="6"/>
    </row>
    <row r="674" spans="1:33" x14ac:dyDescent="0.25">
      <c r="A674" s="125"/>
      <c r="M674" s="45"/>
      <c r="V674" t="str">
        <f t="shared" si="31"/>
        <v/>
      </c>
      <c r="X674" s="6"/>
      <c r="Z674" s="6"/>
      <c r="AF674" s="6"/>
      <c r="AG674" s="6"/>
    </row>
    <row r="675" spans="1:33" x14ac:dyDescent="0.25">
      <c r="A675" s="125"/>
      <c r="M675" s="45"/>
      <c r="V675" t="str">
        <f t="shared" si="31"/>
        <v/>
      </c>
      <c r="X675" s="6"/>
      <c r="Z675" s="6"/>
      <c r="AF675" s="6"/>
      <c r="AG675" s="6"/>
    </row>
    <row r="676" spans="1:33" x14ac:dyDescent="0.25">
      <c r="A676" s="125"/>
      <c r="M676" s="45"/>
      <c r="V676" t="str">
        <f t="shared" si="31"/>
        <v/>
      </c>
      <c r="X676" s="6"/>
      <c r="Z676" s="6"/>
      <c r="AF676" s="6"/>
      <c r="AG676" s="6"/>
    </row>
    <row r="677" spans="1:33" x14ac:dyDescent="0.25">
      <c r="A677" s="125"/>
      <c r="M677" s="45"/>
      <c r="V677" t="str">
        <f t="shared" si="31"/>
        <v/>
      </c>
      <c r="X677" s="6"/>
      <c r="Z677" s="6"/>
      <c r="AF677" s="6"/>
      <c r="AG677" s="6"/>
    </row>
    <row r="678" spans="1:33" x14ac:dyDescent="0.25">
      <c r="A678" s="125"/>
      <c r="M678" s="45"/>
      <c r="V678" t="str">
        <f t="shared" si="31"/>
        <v/>
      </c>
      <c r="X678" s="6"/>
      <c r="Z678" s="6"/>
      <c r="AF678" s="6"/>
      <c r="AG678" s="6"/>
    </row>
    <row r="679" spans="1:33" x14ac:dyDescent="0.25">
      <c r="A679" s="125"/>
      <c r="M679" s="45"/>
      <c r="V679" t="str">
        <f t="shared" si="31"/>
        <v/>
      </c>
      <c r="X679" s="6"/>
      <c r="Z679" s="6"/>
      <c r="AF679" s="6"/>
      <c r="AG679" s="6"/>
    </row>
    <row r="680" spans="1:33" x14ac:dyDescent="0.25">
      <c r="A680" s="125"/>
      <c r="M680" s="45"/>
      <c r="V680" t="str">
        <f t="shared" si="31"/>
        <v/>
      </c>
      <c r="X680" s="6"/>
      <c r="Z680" s="6"/>
      <c r="AF680" s="6"/>
      <c r="AG680" s="6"/>
    </row>
    <row r="681" spans="1:33" x14ac:dyDescent="0.25">
      <c r="A681" s="125"/>
      <c r="M681" s="45"/>
      <c r="V681" t="str">
        <f t="shared" si="31"/>
        <v/>
      </c>
      <c r="X681" s="6"/>
      <c r="Z681" s="6"/>
      <c r="AF681" s="6"/>
      <c r="AG681" s="6"/>
    </row>
    <row r="682" spans="1:33" x14ac:dyDescent="0.25">
      <c r="A682" s="125"/>
      <c r="M682" s="45"/>
      <c r="V682" t="str">
        <f t="shared" si="31"/>
        <v/>
      </c>
      <c r="X682" s="6"/>
      <c r="Z682" s="6"/>
      <c r="AF682" s="6"/>
      <c r="AG682" s="6"/>
    </row>
    <row r="683" spans="1:33" x14ac:dyDescent="0.25">
      <c r="A683" s="125"/>
      <c r="M683" s="45"/>
      <c r="V683" t="str">
        <f t="shared" si="31"/>
        <v/>
      </c>
      <c r="X683" s="6"/>
      <c r="Z683" s="6"/>
      <c r="AF683" s="6"/>
      <c r="AG683" s="6"/>
    </row>
    <row r="684" spans="1:33" x14ac:dyDescent="0.25">
      <c r="A684" s="125"/>
      <c r="M684" s="45"/>
      <c r="V684" t="str">
        <f t="shared" si="31"/>
        <v/>
      </c>
      <c r="X684" s="6"/>
      <c r="Z684" s="6"/>
      <c r="AF684" s="6"/>
      <c r="AG684" s="6"/>
    </row>
    <row r="685" spans="1:33" x14ac:dyDescent="0.25">
      <c r="A685" s="125"/>
      <c r="M685" s="45"/>
      <c r="V685" t="str">
        <f t="shared" si="31"/>
        <v/>
      </c>
      <c r="X685" s="6"/>
      <c r="Z685" s="6"/>
      <c r="AF685" s="6"/>
      <c r="AG685" s="6"/>
    </row>
    <row r="686" spans="1:33" x14ac:dyDescent="0.25">
      <c r="A686" s="125"/>
      <c r="M686" s="45"/>
      <c r="V686" t="str">
        <f t="shared" si="31"/>
        <v/>
      </c>
      <c r="X686" s="6"/>
      <c r="Z686" s="6"/>
      <c r="AF686" s="6"/>
      <c r="AG686" s="6"/>
    </row>
    <row r="687" spans="1:33" x14ac:dyDescent="0.25">
      <c r="A687" s="125"/>
      <c r="M687" s="45"/>
      <c r="V687" t="str">
        <f t="shared" si="31"/>
        <v/>
      </c>
      <c r="X687" s="6"/>
      <c r="Z687" s="6"/>
      <c r="AF687" s="6"/>
      <c r="AG687" s="6"/>
    </row>
    <row r="688" spans="1:33" x14ac:dyDescent="0.25">
      <c r="A688" s="125"/>
      <c r="M688" s="45"/>
      <c r="V688" t="str">
        <f t="shared" si="31"/>
        <v/>
      </c>
      <c r="X688" s="6"/>
      <c r="Z688" s="6"/>
      <c r="AF688" s="6"/>
      <c r="AG688" s="6"/>
    </row>
    <row r="689" spans="1:33" x14ac:dyDescent="0.25">
      <c r="A689" s="125"/>
      <c r="M689" s="45"/>
      <c r="V689" t="str">
        <f t="shared" si="31"/>
        <v/>
      </c>
      <c r="X689" s="6"/>
      <c r="Z689" s="6"/>
      <c r="AF689" s="6"/>
      <c r="AG689" s="6"/>
    </row>
    <row r="690" spans="1:33" x14ac:dyDescent="0.25">
      <c r="A690" s="125"/>
      <c r="M690" s="45"/>
      <c r="V690" t="str">
        <f t="shared" si="31"/>
        <v/>
      </c>
      <c r="X690" s="6"/>
      <c r="Z690" s="6"/>
      <c r="AF690" s="6"/>
      <c r="AG690" s="6"/>
    </row>
    <row r="691" spans="1:33" x14ac:dyDescent="0.25">
      <c r="A691" s="125"/>
      <c r="M691" s="45"/>
      <c r="V691" t="str">
        <f t="shared" si="31"/>
        <v/>
      </c>
      <c r="X691" s="6"/>
      <c r="Z691" s="6"/>
      <c r="AF691" s="6"/>
      <c r="AG691" s="6"/>
    </row>
    <row r="692" spans="1:33" x14ac:dyDescent="0.25">
      <c r="A692" s="125"/>
      <c r="M692" s="45"/>
      <c r="V692" t="str">
        <f t="shared" si="31"/>
        <v/>
      </c>
      <c r="X692" s="6"/>
      <c r="Z692" s="6"/>
      <c r="AF692" s="6"/>
      <c r="AG692" s="6"/>
    </row>
    <row r="693" spans="1:33" x14ac:dyDescent="0.25">
      <c r="A693" s="125"/>
      <c r="M693" s="45"/>
      <c r="V693" t="str">
        <f t="shared" si="31"/>
        <v/>
      </c>
      <c r="X693" s="6"/>
      <c r="Z693" s="6"/>
      <c r="AF693" s="6"/>
      <c r="AG693" s="6"/>
    </row>
    <row r="694" spans="1:33" x14ac:dyDescent="0.25">
      <c r="A694" s="125"/>
      <c r="M694" s="45"/>
      <c r="V694" t="str">
        <f t="shared" si="31"/>
        <v/>
      </c>
      <c r="X694" s="6"/>
      <c r="Z694" s="6"/>
      <c r="AF694" s="6"/>
      <c r="AG694" s="6"/>
    </row>
    <row r="695" spans="1:33" x14ac:dyDescent="0.25">
      <c r="A695" s="125"/>
      <c r="M695" s="45"/>
      <c r="V695" t="str">
        <f t="shared" si="31"/>
        <v/>
      </c>
      <c r="X695" s="6"/>
      <c r="Z695" s="6"/>
      <c r="AF695" s="6"/>
      <c r="AG695" s="6"/>
    </row>
    <row r="696" spans="1:33" x14ac:dyDescent="0.25">
      <c r="A696" s="125"/>
      <c r="M696" s="45"/>
      <c r="V696" t="str">
        <f t="shared" si="31"/>
        <v/>
      </c>
      <c r="X696" s="6"/>
      <c r="Z696" s="6"/>
      <c r="AF696" s="6"/>
      <c r="AG696" s="6"/>
    </row>
    <row r="697" spans="1:33" x14ac:dyDescent="0.25">
      <c r="A697" s="125"/>
      <c r="M697" s="45"/>
      <c r="V697" t="str">
        <f t="shared" si="31"/>
        <v/>
      </c>
      <c r="X697" s="6"/>
      <c r="Z697" s="6"/>
      <c r="AF697" s="6"/>
      <c r="AG697" s="6"/>
    </row>
    <row r="698" spans="1:33" x14ac:dyDescent="0.25">
      <c r="A698" s="125"/>
      <c r="M698" s="45"/>
      <c r="V698" t="str">
        <f t="shared" si="31"/>
        <v/>
      </c>
      <c r="X698" s="6"/>
      <c r="Z698" s="6"/>
      <c r="AF698" s="6"/>
      <c r="AG698" s="6"/>
    </row>
    <row r="699" spans="1:33" x14ac:dyDescent="0.25">
      <c r="A699" s="125"/>
      <c r="M699" s="45"/>
      <c r="V699" t="str">
        <f t="shared" si="31"/>
        <v/>
      </c>
      <c r="X699" s="6"/>
      <c r="Z699" s="6"/>
      <c r="AF699" s="6"/>
      <c r="AG699" s="6"/>
    </row>
    <row r="700" spans="1:33" x14ac:dyDescent="0.25">
      <c r="A700" s="125"/>
      <c r="M700" s="45"/>
      <c r="V700" t="str">
        <f t="shared" si="31"/>
        <v/>
      </c>
      <c r="X700" s="6"/>
      <c r="Z700" s="6"/>
      <c r="AF700" s="6"/>
      <c r="AG700" s="6"/>
    </row>
    <row r="701" spans="1:33" x14ac:dyDescent="0.25">
      <c r="A701" s="125"/>
      <c r="M701" s="45"/>
      <c r="V701" t="str">
        <f t="shared" si="31"/>
        <v/>
      </c>
      <c r="X701" s="6"/>
      <c r="Z701" s="6"/>
      <c r="AF701" s="6"/>
      <c r="AG701" s="6"/>
    </row>
    <row r="702" spans="1:33" x14ac:dyDescent="0.25">
      <c r="A702" s="125"/>
      <c r="M702" s="45"/>
      <c r="V702" t="str">
        <f t="shared" si="31"/>
        <v/>
      </c>
      <c r="X702" s="6"/>
      <c r="Z702" s="6"/>
      <c r="AF702" s="6"/>
      <c r="AG702" s="6"/>
    </row>
    <row r="703" spans="1:33" x14ac:dyDescent="0.25">
      <c r="A703" s="125"/>
      <c r="M703" s="45"/>
      <c r="V703" t="str">
        <f t="shared" si="31"/>
        <v/>
      </c>
      <c r="X703" s="6"/>
      <c r="Z703" s="6"/>
      <c r="AF703" s="6"/>
      <c r="AG703" s="6"/>
    </row>
    <row r="704" spans="1:33" x14ac:dyDescent="0.25">
      <c r="A704" s="125"/>
      <c r="M704" s="45"/>
      <c r="V704" t="str">
        <f t="shared" si="31"/>
        <v/>
      </c>
      <c r="X704" s="6"/>
      <c r="Z704" s="6"/>
      <c r="AF704" s="6"/>
      <c r="AG704" s="6"/>
    </row>
    <row r="705" spans="1:33" x14ac:dyDescent="0.25">
      <c r="A705" s="125"/>
      <c r="M705" s="45"/>
      <c r="V705" t="str">
        <f t="shared" si="31"/>
        <v/>
      </c>
      <c r="X705" s="6"/>
      <c r="Z705" s="6"/>
      <c r="AF705" s="6"/>
      <c r="AG705" s="6"/>
    </row>
    <row r="706" spans="1:33" x14ac:dyDescent="0.25">
      <c r="A706" s="125"/>
      <c r="M706" s="45"/>
      <c r="V706" t="str">
        <f t="shared" si="31"/>
        <v/>
      </c>
      <c r="X706" s="6"/>
      <c r="Z706" s="6"/>
      <c r="AF706" s="6"/>
      <c r="AG706" s="6"/>
    </row>
    <row r="707" spans="1:33" x14ac:dyDescent="0.25">
      <c r="A707" s="125"/>
      <c r="M707" s="45"/>
      <c r="V707" t="str">
        <f t="shared" si="31"/>
        <v/>
      </c>
      <c r="X707" s="6"/>
      <c r="Z707" s="6"/>
      <c r="AF707" s="6"/>
      <c r="AG707" s="6"/>
    </row>
    <row r="708" spans="1:33" x14ac:dyDescent="0.25">
      <c r="A708" s="125"/>
      <c r="M708" s="45"/>
      <c r="V708" t="str">
        <f t="shared" si="31"/>
        <v/>
      </c>
      <c r="X708" s="6"/>
      <c r="Z708" s="6"/>
      <c r="AF708" s="6"/>
      <c r="AG708" s="6"/>
    </row>
    <row r="709" spans="1:33" x14ac:dyDescent="0.25">
      <c r="A709" s="125"/>
      <c r="M709" s="45"/>
      <c r="V709" t="str">
        <f t="shared" si="31"/>
        <v/>
      </c>
      <c r="X709" s="6"/>
      <c r="Z709" s="6"/>
      <c r="AF709" s="6"/>
      <c r="AG709" s="6"/>
    </row>
    <row r="710" spans="1:33" x14ac:dyDescent="0.25">
      <c r="A710" s="125"/>
      <c r="M710" s="45"/>
      <c r="V710" t="str">
        <f t="shared" si="31"/>
        <v/>
      </c>
      <c r="X710" s="6"/>
      <c r="Z710" s="6"/>
      <c r="AF710" s="6"/>
      <c r="AG710" s="6"/>
    </row>
    <row r="711" spans="1:33" x14ac:dyDescent="0.25">
      <c r="A711" s="125"/>
      <c r="M711" s="45"/>
      <c r="V711" t="str">
        <f t="shared" si="31"/>
        <v/>
      </c>
      <c r="X711" s="6"/>
      <c r="Z711" s="6"/>
      <c r="AF711" s="6"/>
      <c r="AG711" s="6"/>
    </row>
    <row r="712" spans="1:33" x14ac:dyDescent="0.25">
      <c r="A712" s="125"/>
      <c r="M712" s="45"/>
      <c r="V712" t="str">
        <f t="shared" ref="V712:V775" si="32">IF( OR(L712="Negative", ISBLANK(L712) =TRUE, L712 = ""), "",IF(COUNT(N712:S712)&gt;0,IF(SUM(N712:S712)&gt;1,"Positive","Negative"),""))</f>
        <v/>
      </c>
      <c r="X712" s="6"/>
      <c r="Z712" s="6"/>
      <c r="AF712" s="6"/>
      <c r="AG712" s="6"/>
    </row>
    <row r="713" spans="1:33" x14ac:dyDescent="0.25">
      <c r="A713" s="125"/>
      <c r="M713" s="45"/>
      <c r="V713" t="str">
        <f t="shared" si="32"/>
        <v/>
      </c>
      <c r="X713" s="6"/>
      <c r="Z713" s="6"/>
      <c r="AF713" s="6"/>
      <c r="AG713" s="6"/>
    </row>
    <row r="714" spans="1:33" x14ac:dyDescent="0.25">
      <c r="A714" s="125"/>
      <c r="M714" s="45"/>
      <c r="V714" t="str">
        <f t="shared" si="32"/>
        <v/>
      </c>
      <c r="X714" s="6"/>
      <c r="Z714" s="6"/>
      <c r="AF714" s="6"/>
      <c r="AG714" s="6"/>
    </row>
    <row r="715" spans="1:33" x14ac:dyDescent="0.25">
      <c r="A715" s="125"/>
      <c r="M715" s="45"/>
      <c r="V715" t="str">
        <f t="shared" si="32"/>
        <v/>
      </c>
      <c r="X715" s="6"/>
      <c r="Z715" s="6"/>
      <c r="AF715" s="6"/>
      <c r="AG715" s="6"/>
    </row>
    <row r="716" spans="1:33" x14ac:dyDescent="0.25">
      <c r="A716" s="125"/>
      <c r="M716" s="45"/>
      <c r="V716" t="str">
        <f t="shared" si="32"/>
        <v/>
      </c>
      <c r="X716" s="6"/>
      <c r="Z716" s="6"/>
      <c r="AF716" s="6"/>
      <c r="AG716" s="6"/>
    </row>
    <row r="717" spans="1:33" x14ac:dyDescent="0.25">
      <c r="A717" s="125"/>
      <c r="M717" s="45"/>
      <c r="V717" t="str">
        <f t="shared" si="32"/>
        <v/>
      </c>
      <c r="X717" s="6"/>
      <c r="Z717" s="6"/>
      <c r="AF717" s="6"/>
      <c r="AG717" s="6"/>
    </row>
    <row r="718" spans="1:33" x14ac:dyDescent="0.25">
      <c r="A718" s="125"/>
      <c r="M718" s="45"/>
      <c r="V718" t="str">
        <f t="shared" si="32"/>
        <v/>
      </c>
      <c r="X718" s="6"/>
      <c r="Z718" s="6"/>
      <c r="AF718" s="6"/>
      <c r="AG718" s="6"/>
    </row>
    <row r="719" spans="1:33" x14ac:dyDescent="0.25">
      <c r="A719" s="125"/>
      <c r="M719" s="45"/>
      <c r="V719" t="str">
        <f t="shared" si="32"/>
        <v/>
      </c>
      <c r="X719" s="6"/>
      <c r="Z719" s="6"/>
      <c r="AF719" s="6"/>
      <c r="AG719" s="6"/>
    </row>
    <row r="720" spans="1:33" x14ac:dyDescent="0.25">
      <c r="A720" s="125"/>
      <c r="M720" s="45"/>
      <c r="V720" t="str">
        <f t="shared" si="32"/>
        <v/>
      </c>
      <c r="X720" s="6"/>
      <c r="Z720" s="6"/>
      <c r="AF720" s="6"/>
      <c r="AG720" s="6"/>
    </row>
    <row r="721" spans="1:33" x14ac:dyDescent="0.25">
      <c r="A721" s="125"/>
      <c r="M721" s="45"/>
      <c r="V721" t="str">
        <f t="shared" si="32"/>
        <v/>
      </c>
      <c r="X721" s="6"/>
      <c r="Z721" s="6"/>
      <c r="AF721" s="6"/>
      <c r="AG721" s="6"/>
    </row>
    <row r="722" spans="1:33" x14ac:dyDescent="0.25">
      <c r="A722" s="125"/>
      <c r="M722" s="45"/>
      <c r="V722" t="str">
        <f t="shared" si="32"/>
        <v/>
      </c>
      <c r="X722" s="6"/>
      <c r="Z722" s="6"/>
      <c r="AF722" s="6"/>
      <c r="AG722" s="6"/>
    </row>
    <row r="723" spans="1:33" x14ac:dyDescent="0.25">
      <c r="A723" s="125"/>
      <c r="M723" s="45"/>
      <c r="V723" t="str">
        <f t="shared" si="32"/>
        <v/>
      </c>
      <c r="X723" s="6"/>
      <c r="Z723" s="6"/>
      <c r="AF723" s="6"/>
      <c r="AG723" s="6"/>
    </row>
    <row r="724" spans="1:33" x14ac:dyDescent="0.25">
      <c r="A724" s="125"/>
      <c r="M724" s="45"/>
      <c r="V724" t="str">
        <f t="shared" si="32"/>
        <v/>
      </c>
      <c r="X724" s="6"/>
      <c r="Z724" s="6"/>
      <c r="AF724" s="6"/>
      <c r="AG724" s="6"/>
    </row>
    <row r="725" spans="1:33" x14ac:dyDescent="0.25">
      <c r="A725" s="125"/>
      <c r="M725" s="45"/>
      <c r="V725" t="str">
        <f t="shared" si="32"/>
        <v/>
      </c>
      <c r="X725" s="6"/>
      <c r="Z725" s="6"/>
      <c r="AF725" s="6"/>
      <c r="AG725" s="6"/>
    </row>
    <row r="726" spans="1:33" x14ac:dyDescent="0.25">
      <c r="A726" s="125"/>
      <c r="M726" s="45"/>
      <c r="V726" t="str">
        <f t="shared" si="32"/>
        <v/>
      </c>
      <c r="X726" s="6"/>
      <c r="Z726" s="6"/>
      <c r="AF726" s="6"/>
      <c r="AG726" s="6"/>
    </row>
    <row r="727" spans="1:33" x14ac:dyDescent="0.25">
      <c r="A727" s="125"/>
      <c r="M727" s="45"/>
      <c r="V727" t="str">
        <f t="shared" si="32"/>
        <v/>
      </c>
      <c r="X727" s="6"/>
      <c r="Z727" s="6"/>
      <c r="AF727" s="6"/>
      <c r="AG727" s="6"/>
    </row>
    <row r="728" spans="1:33" x14ac:dyDescent="0.25">
      <c r="A728" s="125"/>
      <c r="M728" s="45"/>
      <c r="V728" t="str">
        <f t="shared" si="32"/>
        <v/>
      </c>
      <c r="X728" s="6"/>
      <c r="Z728" s="6"/>
      <c r="AF728" s="6"/>
      <c r="AG728" s="6"/>
    </row>
    <row r="729" spans="1:33" x14ac:dyDescent="0.25">
      <c r="A729" s="125"/>
      <c r="M729" s="45"/>
      <c r="V729" t="str">
        <f t="shared" si="32"/>
        <v/>
      </c>
      <c r="X729" s="6"/>
      <c r="Z729" s="6"/>
      <c r="AF729" s="6"/>
      <c r="AG729" s="6"/>
    </row>
    <row r="730" spans="1:33" x14ac:dyDescent="0.25">
      <c r="A730" s="125"/>
      <c r="M730" s="45"/>
      <c r="V730" t="str">
        <f t="shared" si="32"/>
        <v/>
      </c>
      <c r="X730" s="6"/>
      <c r="Z730" s="6"/>
      <c r="AF730" s="6"/>
      <c r="AG730" s="6"/>
    </row>
    <row r="731" spans="1:33" x14ac:dyDescent="0.25">
      <c r="A731" s="125"/>
      <c r="M731" s="45"/>
      <c r="V731" t="str">
        <f t="shared" si="32"/>
        <v/>
      </c>
      <c r="X731" s="6"/>
      <c r="Z731" s="6"/>
      <c r="AF731" s="6"/>
      <c r="AG731" s="6"/>
    </row>
    <row r="732" spans="1:33" x14ac:dyDescent="0.25">
      <c r="A732" s="125"/>
      <c r="M732" s="45"/>
      <c r="V732" t="str">
        <f t="shared" si="32"/>
        <v/>
      </c>
      <c r="X732" s="6"/>
      <c r="Z732" s="6"/>
      <c r="AF732" s="6"/>
      <c r="AG732" s="6"/>
    </row>
    <row r="733" spans="1:33" x14ac:dyDescent="0.25">
      <c r="A733" s="125"/>
      <c r="M733" s="45"/>
      <c r="V733" t="str">
        <f t="shared" si="32"/>
        <v/>
      </c>
      <c r="X733" s="6"/>
      <c r="Z733" s="6"/>
      <c r="AF733" s="6"/>
      <c r="AG733" s="6"/>
    </row>
    <row r="734" spans="1:33" x14ac:dyDescent="0.25">
      <c r="A734" s="125"/>
      <c r="M734" s="45"/>
      <c r="V734" t="str">
        <f t="shared" si="32"/>
        <v/>
      </c>
      <c r="X734" s="6"/>
      <c r="Z734" s="6"/>
      <c r="AF734" s="6"/>
      <c r="AG734" s="6"/>
    </row>
    <row r="735" spans="1:33" x14ac:dyDescent="0.25">
      <c r="A735" s="125"/>
      <c r="M735" s="45"/>
      <c r="V735" t="str">
        <f t="shared" si="32"/>
        <v/>
      </c>
      <c r="X735" s="6"/>
      <c r="Z735" s="6"/>
      <c r="AF735" s="6"/>
      <c r="AG735" s="6"/>
    </row>
    <row r="736" spans="1:33" x14ac:dyDescent="0.25">
      <c r="A736" s="125"/>
      <c r="M736" s="45"/>
      <c r="V736" t="str">
        <f t="shared" si="32"/>
        <v/>
      </c>
      <c r="X736" s="6"/>
      <c r="Z736" s="6"/>
      <c r="AF736" s="6"/>
      <c r="AG736" s="6"/>
    </row>
    <row r="737" spans="1:33" x14ac:dyDescent="0.25">
      <c r="A737" s="125"/>
      <c r="M737" s="45"/>
      <c r="V737" t="str">
        <f t="shared" si="32"/>
        <v/>
      </c>
      <c r="X737" s="6"/>
      <c r="Z737" s="6"/>
      <c r="AF737" s="6"/>
      <c r="AG737" s="6"/>
    </row>
    <row r="738" spans="1:33" x14ac:dyDescent="0.25">
      <c r="A738" s="125"/>
      <c r="M738" s="45"/>
      <c r="V738" t="str">
        <f t="shared" si="32"/>
        <v/>
      </c>
      <c r="X738" s="6"/>
      <c r="Z738" s="6"/>
      <c r="AF738" s="6"/>
      <c r="AG738" s="6"/>
    </row>
    <row r="739" spans="1:33" x14ac:dyDescent="0.25">
      <c r="A739" s="125"/>
      <c r="M739" s="45"/>
      <c r="V739" t="str">
        <f t="shared" si="32"/>
        <v/>
      </c>
      <c r="X739" s="6"/>
      <c r="Z739" s="6"/>
      <c r="AF739" s="6"/>
      <c r="AG739" s="6"/>
    </row>
    <row r="740" spans="1:33" x14ac:dyDescent="0.25">
      <c r="A740" s="125"/>
      <c r="M740" s="45"/>
      <c r="V740" t="str">
        <f t="shared" si="32"/>
        <v/>
      </c>
      <c r="X740" s="6"/>
      <c r="Z740" s="6"/>
      <c r="AF740" s="6"/>
      <c r="AG740" s="6"/>
    </row>
    <row r="741" spans="1:33" x14ac:dyDescent="0.25">
      <c r="A741" s="125"/>
      <c r="M741" s="45"/>
      <c r="V741" t="str">
        <f t="shared" si="32"/>
        <v/>
      </c>
      <c r="X741" s="6"/>
      <c r="Z741" s="6"/>
      <c r="AF741" s="6"/>
      <c r="AG741" s="6"/>
    </row>
    <row r="742" spans="1:33" x14ac:dyDescent="0.25">
      <c r="A742" s="125"/>
      <c r="M742" s="45"/>
      <c r="V742" t="str">
        <f t="shared" si="32"/>
        <v/>
      </c>
      <c r="X742" s="6"/>
      <c r="Z742" s="6"/>
      <c r="AF742" s="6"/>
      <c r="AG742" s="6"/>
    </row>
    <row r="743" spans="1:33" x14ac:dyDescent="0.25">
      <c r="A743" s="125"/>
      <c r="M743" s="45"/>
      <c r="V743" t="str">
        <f t="shared" si="32"/>
        <v/>
      </c>
      <c r="X743" s="6"/>
      <c r="Z743" s="6"/>
      <c r="AF743" s="6"/>
      <c r="AG743" s="6"/>
    </row>
    <row r="744" spans="1:33" x14ac:dyDescent="0.25">
      <c r="A744" s="125"/>
      <c r="M744" s="45"/>
      <c r="V744" t="str">
        <f t="shared" si="32"/>
        <v/>
      </c>
      <c r="X744" s="6"/>
      <c r="Z744" s="6"/>
      <c r="AF744" s="6"/>
      <c r="AG744" s="6"/>
    </row>
    <row r="745" spans="1:33" x14ac:dyDescent="0.25">
      <c r="A745" s="125"/>
      <c r="M745" s="45"/>
      <c r="V745" t="str">
        <f t="shared" si="32"/>
        <v/>
      </c>
      <c r="X745" s="6"/>
      <c r="Z745" s="6"/>
      <c r="AF745" s="6"/>
      <c r="AG745" s="6"/>
    </row>
    <row r="746" spans="1:33" x14ac:dyDescent="0.25">
      <c r="A746" s="125"/>
      <c r="M746" s="45"/>
      <c r="V746" t="str">
        <f t="shared" si="32"/>
        <v/>
      </c>
      <c r="X746" s="6"/>
      <c r="Z746" s="6"/>
      <c r="AF746" s="6"/>
      <c r="AG746" s="6"/>
    </row>
    <row r="747" spans="1:33" x14ac:dyDescent="0.25">
      <c r="A747" s="125"/>
      <c r="M747" s="45"/>
      <c r="V747" t="str">
        <f t="shared" si="32"/>
        <v/>
      </c>
      <c r="X747" s="6"/>
      <c r="Z747" s="6"/>
      <c r="AF747" s="6"/>
      <c r="AG747" s="6"/>
    </row>
    <row r="748" spans="1:33" x14ac:dyDescent="0.25">
      <c r="A748" s="125"/>
      <c r="M748" s="45"/>
      <c r="V748" t="str">
        <f t="shared" si="32"/>
        <v/>
      </c>
      <c r="X748" s="6"/>
      <c r="Z748" s="6"/>
      <c r="AF748" s="6"/>
      <c r="AG748" s="6"/>
    </row>
    <row r="749" spans="1:33" x14ac:dyDescent="0.25">
      <c r="A749" s="125"/>
      <c r="M749" s="45"/>
      <c r="V749" t="str">
        <f t="shared" si="32"/>
        <v/>
      </c>
      <c r="X749" s="6"/>
      <c r="Z749" s="6"/>
      <c r="AF749" s="6"/>
      <c r="AG749" s="6"/>
    </row>
    <row r="750" spans="1:33" x14ac:dyDescent="0.25">
      <c r="A750" s="125"/>
      <c r="M750" s="45"/>
      <c r="V750" t="str">
        <f t="shared" si="32"/>
        <v/>
      </c>
      <c r="X750" s="6"/>
      <c r="Z750" s="6"/>
      <c r="AF750" s="6"/>
      <c r="AG750" s="6"/>
    </row>
    <row r="751" spans="1:33" x14ac:dyDescent="0.25">
      <c r="A751" s="125"/>
      <c r="M751" s="45"/>
      <c r="V751" t="str">
        <f t="shared" si="32"/>
        <v/>
      </c>
      <c r="X751" s="6"/>
      <c r="Z751" s="6"/>
      <c r="AF751" s="6"/>
      <c r="AG751" s="6"/>
    </row>
    <row r="752" spans="1:33" x14ac:dyDescent="0.25">
      <c r="A752" s="125"/>
      <c r="M752" s="45"/>
      <c r="V752" t="str">
        <f t="shared" si="32"/>
        <v/>
      </c>
      <c r="X752" s="6"/>
      <c r="Z752" s="6"/>
      <c r="AF752" s="6"/>
      <c r="AG752" s="6"/>
    </row>
    <row r="753" spans="1:33" x14ac:dyDescent="0.25">
      <c r="A753" s="125"/>
      <c r="M753" s="45"/>
      <c r="V753" t="str">
        <f t="shared" si="32"/>
        <v/>
      </c>
      <c r="X753" s="6"/>
      <c r="Z753" s="6"/>
      <c r="AF753" s="6"/>
      <c r="AG753" s="6"/>
    </row>
    <row r="754" spans="1:33" x14ac:dyDescent="0.25">
      <c r="A754" s="125"/>
      <c r="M754" s="45"/>
      <c r="V754" t="str">
        <f t="shared" si="32"/>
        <v/>
      </c>
      <c r="X754" s="6"/>
      <c r="Z754" s="6"/>
      <c r="AF754" s="6"/>
      <c r="AG754" s="6"/>
    </row>
    <row r="755" spans="1:33" x14ac:dyDescent="0.25">
      <c r="A755" s="125"/>
      <c r="M755" s="45"/>
      <c r="V755" t="str">
        <f t="shared" si="32"/>
        <v/>
      </c>
      <c r="X755" s="6"/>
      <c r="Z755" s="6"/>
      <c r="AF755" s="6"/>
      <c r="AG755" s="6"/>
    </row>
    <row r="756" spans="1:33" x14ac:dyDescent="0.25">
      <c r="A756" s="125"/>
      <c r="M756" s="45"/>
      <c r="V756" t="str">
        <f t="shared" si="32"/>
        <v/>
      </c>
      <c r="X756" s="6"/>
      <c r="Z756" s="6"/>
      <c r="AF756" s="6"/>
      <c r="AG756" s="6"/>
    </row>
    <row r="757" spans="1:33" x14ac:dyDescent="0.25">
      <c r="A757" s="125"/>
      <c r="M757" s="45"/>
      <c r="V757" t="str">
        <f t="shared" si="32"/>
        <v/>
      </c>
      <c r="X757" s="6"/>
      <c r="Z757" s="6"/>
      <c r="AF757" s="6"/>
      <c r="AG757" s="6"/>
    </row>
    <row r="758" spans="1:33" x14ac:dyDescent="0.25">
      <c r="A758" s="125"/>
      <c r="M758" s="45"/>
      <c r="V758" t="str">
        <f t="shared" si="32"/>
        <v/>
      </c>
      <c r="X758" s="6"/>
      <c r="Z758" s="6"/>
      <c r="AF758" s="6"/>
      <c r="AG758" s="6"/>
    </row>
    <row r="759" spans="1:33" x14ac:dyDescent="0.25">
      <c r="A759" s="125"/>
      <c r="M759" s="45"/>
      <c r="V759" t="str">
        <f t="shared" si="32"/>
        <v/>
      </c>
      <c r="X759" s="6"/>
      <c r="Z759" s="6"/>
      <c r="AF759" s="6"/>
      <c r="AG759" s="6"/>
    </row>
    <row r="760" spans="1:33" x14ac:dyDescent="0.25">
      <c r="A760" s="125"/>
      <c r="M760" s="45"/>
      <c r="V760" t="str">
        <f t="shared" si="32"/>
        <v/>
      </c>
      <c r="X760" s="6"/>
      <c r="Z760" s="6"/>
      <c r="AF760" s="6"/>
      <c r="AG760" s="6"/>
    </row>
    <row r="761" spans="1:33" x14ac:dyDescent="0.25">
      <c r="A761" s="125"/>
      <c r="M761" s="45"/>
      <c r="V761" t="str">
        <f t="shared" si="32"/>
        <v/>
      </c>
      <c r="X761" s="6"/>
      <c r="Z761" s="6"/>
      <c r="AF761" s="6"/>
      <c r="AG761" s="6"/>
    </row>
    <row r="762" spans="1:33" x14ac:dyDescent="0.25">
      <c r="A762" s="125"/>
      <c r="M762" s="45"/>
      <c r="V762" t="str">
        <f t="shared" si="32"/>
        <v/>
      </c>
      <c r="X762" s="6"/>
      <c r="Z762" s="6"/>
      <c r="AF762" s="6"/>
      <c r="AG762" s="6"/>
    </row>
    <row r="763" spans="1:33" x14ac:dyDescent="0.25">
      <c r="A763" s="125"/>
      <c r="M763" s="45"/>
      <c r="V763" t="str">
        <f t="shared" si="32"/>
        <v/>
      </c>
      <c r="X763" s="6"/>
      <c r="Z763" s="6"/>
      <c r="AF763" s="6"/>
      <c r="AG763" s="6"/>
    </row>
    <row r="764" spans="1:33" x14ac:dyDescent="0.25">
      <c r="A764" s="125"/>
      <c r="M764" s="45"/>
      <c r="V764" t="str">
        <f t="shared" si="32"/>
        <v/>
      </c>
      <c r="X764" s="6"/>
      <c r="Z764" s="6"/>
      <c r="AF764" s="6"/>
      <c r="AG764" s="6"/>
    </row>
    <row r="765" spans="1:33" x14ac:dyDescent="0.25">
      <c r="A765" s="125"/>
      <c r="M765" s="45"/>
      <c r="V765" t="str">
        <f t="shared" si="32"/>
        <v/>
      </c>
      <c r="X765" s="6"/>
      <c r="Z765" s="6"/>
      <c r="AF765" s="6"/>
      <c r="AG765" s="6"/>
    </row>
    <row r="766" spans="1:33" x14ac:dyDescent="0.25">
      <c r="A766" s="125"/>
      <c r="M766" s="45"/>
      <c r="V766" t="str">
        <f t="shared" si="32"/>
        <v/>
      </c>
      <c r="X766" s="6"/>
      <c r="Z766" s="6"/>
      <c r="AF766" s="6"/>
      <c r="AG766" s="6"/>
    </row>
    <row r="767" spans="1:33" x14ac:dyDescent="0.25">
      <c r="A767" s="125"/>
      <c r="M767" s="45"/>
      <c r="V767" t="str">
        <f t="shared" si="32"/>
        <v/>
      </c>
      <c r="X767" s="6"/>
      <c r="Z767" s="6"/>
      <c r="AF767" s="6"/>
      <c r="AG767" s="6"/>
    </row>
    <row r="768" spans="1:33" x14ac:dyDescent="0.25">
      <c r="A768" s="125"/>
      <c r="M768" s="45"/>
      <c r="V768" t="str">
        <f t="shared" si="32"/>
        <v/>
      </c>
      <c r="X768" s="6"/>
      <c r="Z768" s="6"/>
      <c r="AF768" s="6"/>
      <c r="AG768" s="6"/>
    </row>
    <row r="769" spans="1:33" x14ac:dyDescent="0.25">
      <c r="A769" s="125"/>
      <c r="M769" s="45"/>
      <c r="V769" t="str">
        <f t="shared" si="32"/>
        <v/>
      </c>
      <c r="X769" s="6"/>
      <c r="Z769" s="6"/>
      <c r="AF769" s="6"/>
      <c r="AG769" s="6"/>
    </row>
    <row r="770" spans="1:33" x14ac:dyDescent="0.25">
      <c r="A770" s="125"/>
      <c r="M770" s="45"/>
      <c r="V770" t="str">
        <f t="shared" si="32"/>
        <v/>
      </c>
      <c r="X770" s="6"/>
      <c r="Z770" s="6"/>
      <c r="AF770" s="6"/>
      <c r="AG770" s="6"/>
    </row>
    <row r="771" spans="1:33" x14ac:dyDescent="0.25">
      <c r="A771" s="125"/>
      <c r="M771" s="45"/>
      <c r="V771" t="str">
        <f t="shared" si="32"/>
        <v/>
      </c>
      <c r="X771" s="6"/>
      <c r="Z771" s="6"/>
      <c r="AF771" s="6"/>
      <c r="AG771" s="6"/>
    </row>
    <row r="772" spans="1:33" x14ac:dyDescent="0.25">
      <c r="A772" s="125"/>
      <c r="M772" s="45"/>
      <c r="V772" t="str">
        <f t="shared" si="32"/>
        <v/>
      </c>
      <c r="X772" s="6"/>
      <c r="Z772" s="6"/>
      <c r="AF772" s="6"/>
      <c r="AG772" s="6"/>
    </row>
    <row r="773" spans="1:33" x14ac:dyDescent="0.25">
      <c r="A773" s="125"/>
      <c r="M773" s="45"/>
      <c r="V773" t="str">
        <f t="shared" si="32"/>
        <v/>
      </c>
      <c r="X773" s="6"/>
      <c r="Z773" s="6"/>
      <c r="AF773" s="6"/>
      <c r="AG773" s="6"/>
    </row>
    <row r="774" spans="1:33" x14ac:dyDescent="0.25">
      <c r="A774" s="125"/>
      <c r="M774" s="45"/>
      <c r="V774" t="str">
        <f t="shared" si="32"/>
        <v/>
      </c>
      <c r="X774" s="6"/>
      <c r="Z774" s="6"/>
      <c r="AF774" s="6"/>
      <c r="AG774" s="6"/>
    </row>
    <row r="775" spans="1:33" x14ac:dyDescent="0.25">
      <c r="A775" s="125"/>
      <c r="M775" s="45"/>
      <c r="V775" t="str">
        <f t="shared" si="32"/>
        <v/>
      </c>
      <c r="X775" s="6"/>
      <c r="Z775" s="6"/>
      <c r="AF775" s="6"/>
      <c r="AG775" s="6"/>
    </row>
    <row r="776" spans="1:33" x14ac:dyDescent="0.25">
      <c r="A776" s="125"/>
      <c r="M776" s="45"/>
      <c r="V776" t="str">
        <f t="shared" ref="V776:V839" si="33">IF( OR(L776="Negative", ISBLANK(L776) =TRUE, L776 = ""), "",IF(COUNT(N776:S776)&gt;0,IF(SUM(N776:S776)&gt;1,"Positive","Negative"),""))</f>
        <v/>
      </c>
      <c r="X776" s="6"/>
      <c r="Z776" s="6"/>
      <c r="AF776" s="6"/>
      <c r="AG776" s="6"/>
    </row>
    <row r="777" spans="1:33" x14ac:dyDescent="0.25">
      <c r="A777" s="125"/>
      <c r="M777" s="45"/>
      <c r="V777" t="str">
        <f t="shared" si="33"/>
        <v/>
      </c>
      <c r="X777" s="6"/>
      <c r="Z777" s="6"/>
      <c r="AF777" s="6"/>
      <c r="AG777" s="6"/>
    </row>
    <row r="778" spans="1:33" x14ac:dyDescent="0.25">
      <c r="A778" s="125"/>
      <c r="M778" s="45"/>
      <c r="V778" t="str">
        <f t="shared" si="33"/>
        <v/>
      </c>
      <c r="X778" s="6"/>
      <c r="Z778" s="6"/>
      <c r="AF778" s="6"/>
      <c r="AG778" s="6"/>
    </row>
    <row r="779" spans="1:33" x14ac:dyDescent="0.25">
      <c r="A779" s="125"/>
      <c r="M779" s="45"/>
      <c r="V779" t="str">
        <f t="shared" si="33"/>
        <v/>
      </c>
      <c r="X779" s="6"/>
      <c r="Z779" s="6"/>
      <c r="AF779" s="6"/>
      <c r="AG779" s="6"/>
    </row>
    <row r="780" spans="1:33" x14ac:dyDescent="0.25">
      <c r="A780" s="125"/>
      <c r="M780" s="45"/>
      <c r="V780" t="str">
        <f t="shared" si="33"/>
        <v/>
      </c>
      <c r="X780" s="6"/>
      <c r="Z780" s="6"/>
      <c r="AF780" s="6"/>
      <c r="AG780" s="6"/>
    </row>
    <row r="781" spans="1:33" x14ac:dyDescent="0.25">
      <c r="A781" s="125"/>
      <c r="M781" s="45"/>
      <c r="V781" t="str">
        <f t="shared" si="33"/>
        <v/>
      </c>
      <c r="X781" s="6"/>
      <c r="Z781" s="6"/>
      <c r="AF781" s="6"/>
      <c r="AG781" s="6"/>
    </row>
    <row r="782" spans="1:33" x14ac:dyDescent="0.25">
      <c r="A782" s="125"/>
      <c r="M782" s="45"/>
      <c r="V782" t="str">
        <f t="shared" si="33"/>
        <v/>
      </c>
      <c r="X782" s="6"/>
      <c r="Z782" s="6"/>
      <c r="AF782" s="6"/>
      <c r="AG782" s="6"/>
    </row>
    <row r="783" spans="1:33" x14ac:dyDescent="0.25">
      <c r="A783" s="125"/>
      <c r="M783" s="45"/>
      <c r="V783" t="str">
        <f t="shared" si="33"/>
        <v/>
      </c>
      <c r="X783" s="6"/>
      <c r="Z783" s="6"/>
      <c r="AF783" s="6"/>
      <c r="AG783" s="6"/>
    </row>
    <row r="784" spans="1:33" x14ac:dyDescent="0.25">
      <c r="A784" s="125"/>
      <c r="M784" s="45"/>
      <c r="V784" t="str">
        <f t="shared" si="33"/>
        <v/>
      </c>
      <c r="X784" s="6"/>
      <c r="Z784" s="6"/>
      <c r="AF784" s="6"/>
      <c r="AG784" s="6"/>
    </row>
    <row r="785" spans="1:33" x14ac:dyDescent="0.25">
      <c r="A785" s="125"/>
      <c r="M785" s="45"/>
      <c r="V785" t="str">
        <f t="shared" si="33"/>
        <v/>
      </c>
      <c r="X785" s="6"/>
      <c r="Z785" s="6"/>
      <c r="AF785" s="6"/>
      <c r="AG785" s="6"/>
    </row>
    <row r="786" spans="1:33" x14ac:dyDescent="0.25">
      <c r="A786" s="125"/>
      <c r="M786" s="45"/>
      <c r="V786" t="str">
        <f t="shared" si="33"/>
        <v/>
      </c>
      <c r="X786" s="6"/>
      <c r="Z786" s="6"/>
      <c r="AF786" s="6"/>
      <c r="AG786" s="6"/>
    </row>
    <row r="787" spans="1:33" x14ac:dyDescent="0.25">
      <c r="A787" s="125"/>
      <c r="M787" s="45"/>
      <c r="V787" t="str">
        <f t="shared" si="33"/>
        <v/>
      </c>
      <c r="X787" s="6"/>
      <c r="Z787" s="6"/>
      <c r="AF787" s="6"/>
      <c r="AG787" s="6"/>
    </row>
    <row r="788" spans="1:33" x14ac:dyDescent="0.25">
      <c r="A788" s="125"/>
      <c r="M788" s="45"/>
      <c r="V788" t="str">
        <f t="shared" si="33"/>
        <v/>
      </c>
      <c r="X788" s="6"/>
      <c r="Z788" s="6"/>
      <c r="AF788" s="6"/>
      <c r="AG788" s="6"/>
    </row>
    <row r="789" spans="1:33" x14ac:dyDescent="0.25">
      <c r="A789" s="125"/>
      <c r="M789" s="45"/>
      <c r="V789" t="str">
        <f t="shared" si="33"/>
        <v/>
      </c>
      <c r="X789" s="6"/>
      <c r="Z789" s="6"/>
      <c r="AF789" s="6"/>
      <c r="AG789" s="6"/>
    </row>
    <row r="790" spans="1:33" x14ac:dyDescent="0.25">
      <c r="A790" s="125"/>
      <c r="M790" s="45"/>
      <c r="V790" t="str">
        <f t="shared" si="33"/>
        <v/>
      </c>
      <c r="X790" s="6"/>
      <c r="Z790" s="6"/>
      <c r="AF790" s="6"/>
      <c r="AG790" s="6"/>
    </row>
    <row r="791" spans="1:33" x14ac:dyDescent="0.25">
      <c r="A791" s="125"/>
      <c r="M791" s="45"/>
      <c r="V791" t="str">
        <f t="shared" si="33"/>
        <v/>
      </c>
      <c r="X791" s="6"/>
      <c r="Z791" s="6"/>
      <c r="AF791" s="6"/>
      <c r="AG791" s="6"/>
    </row>
    <row r="792" spans="1:33" x14ac:dyDescent="0.25">
      <c r="A792" s="125"/>
      <c r="M792" s="45"/>
      <c r="V792" t="str">
        <f t="shared" si="33"/>
        <v/>
      </c>
      <c r="X792" s="6"/>
      <c r="Z792" s="6"/>
      <c r="AF792" s="6"/>
      <c r="AG792" s="6"/>
    </row>
    <row r="793" spans="1:33" x14ac:dyDescent="0.25">
      <c r="A793" s="125"/>
      <c r="M793" s="45"/>
      <c r="V793" t="str">
        <f t="shared" si="33"/>
        <v/>
      </c>
      <c r="X793" s="6"/>
      <c r="Z793" s="6"/>
      <c r="AF793" s="6"/>
      <c r="AG793" s="6"/>
    </row>
    <row r="794" spans="1:33" x14ac:dyDescent="0.25">
      <c r="A794" s="125"/>
      <c r="M794" s="45"/>
      <c r="V794" t="str">
        <f t="shared" si="33"/>
        <v/>
      </c>
      <c r="X794" s="6"/>
      <c r="Z794" s="6"/>
      <c r="AF794" s="6"/>
      <c r="AG794" s="6"/>
    </row>
    <row r="795" spans="1:33" x14ac:dyDescent="0.25">
      <c r="A795" s="125"/>
      <c r="M795" s="45"/>
      <c r="V795" t="str">
        <f t="shared" si="33"/>
        <v/>
      </c>
      <c r="X795" s="6"/>
      <c r="Z795" s="6"/>
      <c r="AF795" s="6"/>
      <c r="AG795" s="6"/>
    </row>
    <row r="796" spans="1:33" x14ac:dyDescent="0.25">
      <c r="A796" s="125"/>
      <c r="M796" s="45"/>
      <c r="V796" t="str">
        <f t="shared" si="33"/>
        <v/>
      </c>
      <c r="X796" s="6"/>
      <c r="Z796" s="6"/>
      <c r="AF796" s="6"/>
      <c r="AG796" s="6"/>
    </row>
    <row r="797" spans="1:33" x14ac:dyDescent="0.25">
      <c r="A797" s="125"/>
      <c r="M797" s="45"/>
      <c r="V797" t="str">
        <f t="shared" si="33"/>
        <v/>
      </c>
      <c r="X797" s="6"/>
      <c r="Z797" s="6"/>
      <c r="AF797" s="6"/>
      <c r="AG797" s="6"/>
    </row>
    <row r="798" spans="1:33" x14ac:dyDescent="0.25">
      <c r="A798" s="125"/>
      <c r="M798" s="45"/>
      <c r="V798" t="str">
        <f t="shared" si="33"/>
        <v/>
      </c>
      <c r="X798" s="6"/>
      <c r="Z798" s="6"/>
      <c r="AF798" s="6"/>
      <c r="AG798" s="6"/>
    </row>
    <row r="799" spans="1:33" x14ac:dyDescent="0.25">
      <c r="A799" s="125"/>
      <c r="M799" s="45"/>
      <c r="V799" t="str">
        <f t="shared" si="33"/>
        <v/>
      </c>
      <c r="X799" s="6"/>
      <c r="Z799" s="6"/>
      <c r="AF799" s="6"/>
      <c r="AG799" s="6"/>
    </row>
    <row r="800" spans="1:33" x14ac:dyDescent="0.25">
      <c r="A800" s="125"/>
      <c r="M800" s="45"/>
      <c r="V800" t="str">
        <f t="shared" si="33"/>
        <v/>
      </c>
      <c r="X800" s="6"/>
      <c r="Z800" s="6"/>
      <c r="AF800" s="6"/>
      <c r="AG800" s="6"/>
    </row>
    <row r="801" spans="1:33" x14ac:dyDescent="0.25">
      <c r="A801" s="125"/>
      <c r="M801" s="45"/>
      <c r="V801" t="str">
        <f t="shared" si="33"/>
        <v/>
      </c>
      <c r="X801" s="6"/>
      <c r="Z801" s="6"/>
      <c r="AF801" s="6"/>
      <c r="AG801" s="6"/>
    </row>
    <row r="802" spans="1:33" x14ac:dyDescent="0.25">
      <c r="A802" s="125"/>
      <c r="M802" s="45"/>
      <c r="V802" t="str">
        <f t="shared" si="33"/>
        <v/>
      </c>
      <c r="X802" s="6"/>
      <c r="Z802" s="6"/>
      <c r="AF802" s="6"/>
      <c r="AG802" s="6"/>
    </row>
    <row r="803" spans="1:33" x14ac:dyDescent="0.25">
      <c r="A803" s="125"/>
      <c r="M803" s="45"/>
      <c r="V803" t="str">
        <f t="shared" si="33"/>
        <v/>
      </c>
      <c r="X803" s="6"/>
      <c r="Z803" s="6"/>
      <c r="AF803" s="6"/>
      <c r="AG803" s="6"/>
    </row>
    <row r="804" spans="1:33" x14ac:dyDescent="0.25">
      <c r="A804" s="125"/>
      <c r="M804" s="45"/>
      <c r="V804" t="str">
        <f t="shared" si="33"/>
        <v/>
      </c>
      <c r="X804" s="6"/>
      <c r="Z804" s="6"/>
      <c r="AF804" s="6"/>
      <c r="AG804" s="6"/>
    </row>
    <row r="805" spans="1:33" x14ac:dyDescent="0.25">
      <c r="A805" s="125"/>
      <c r="M805" s="45"/>
      <c r="V805" t="str">
        <f t="shared" si="33"/>
        <v/>
      </c>
      <c r="X805" s="6"/>
      <c r="Z805" s="6"/>
      <c r="AF805" s="6"/>
      <c r="AG805" s="6"/>
    </row>
    <row r="806" spans="1:33" x14ac:dyDescent="0.25">
      <c r="A806" s="125"/>
      <c r="M806" s="45"/>
      <c r="V806" t="str">
        <f t="shared" si="33"/>
        <v/>
      </c>
      <c r="X806" s="6"/>
      <c r="Z806" s="6"/>
      <c r="AF806" s="6"/>
      <c r="AG806" s="6"/>
    </row>
    <row r="807" spans="1:33" x14ac:dyDescent="0.25">
      <c r="A807" s="125"/>
      <c r="M807" s="45"/>
      <c r="V807" t="str">
        <f t="shared" si="33"/>
        <v/>
      </c>
      <c r="X807" s="6"/>
      <c r="Z807" s="6"/>
      <c r="AF807" s="6"/>
      <c r="AG807" s="6"/>
    </row>
    <row r="808" spans="1:33" x14ac:dyDescent="0.25">
      <c r="A808" s="125"/>
      <c r="M808" s="45"/>
      <c r="V808" t="str">
        <f t="shared" si="33"/>
        <v/>
      </c>
      <c r="X808" s="6"/>
      <c r="Z808" s="6"/>
      <c r="AF808" s="6"/>
      <c r="AG808" s="6"/>
    </row>
    <row r="809" spans="1:33" x14ac:dyDescent="0.25">
      <c r="A809" s="125"/>
      <c r="M809" s="45"/>
      <c r="V809" t="str">
        <f t="shared" si="33"/>
        <v/>
      </c>
      <c r="X809" s="6"/>
      <c r="Z809" s="6"/>
      <c r="AF809" s="6"/>
      <c r="AG809" s="6"/>
    </row>
    <row r="810" spans="1:33" x14ac:dyDescent="0.25">
      <c r="A810" s="125"/>
      <c r="M810" s="45"/>
      <c r="V810" t="str">
        <f t="shared" si="33"/>
        <v/>
      </c>
      <c r="X810" s="6"/>
      <c r="Z810" s="6"/>
      <c r="AF810" s="6"/>
      <c r="AG810" s="6"/>
    </row>
    <row r="811" spans="1:33" x14ac:dyDescent="0.25">
      <c r="A811" s="125"/>
      <c r="M811" s="45"/>
      <c r="V811" t="str">
        <f t="shared" si="33"/>
        <v/>
      </c>
      <c r="X811" s="6"/>
      <c r="Z811" s="6"/>
      <c r="AF811" s="6"/>
      <c r="AG811" s="6"/>
    </row>
    <row r="812" spans="1:33" x14ac:dyDescent="0.25">
      <c r="A812" s="125"/>
      <c r="M812" s="45"/>
      <c r="V812" t="str">
        <f t="shared" si="33"/>
        <v/>
      </c>
      <c r="X812" s="6"/>
      <c r="Z812" s="6"/>
      <c r="AF812" s="6"/>
      <c r="AG812" s="6"/>
    </row>
    <row r="813" spans="1:33" x14ac:dyDescent="0.25">
      <c r="A813" s="125"/>
      <c r="M813" s="45"/>
      <c r="V813" t="str">
        <f t="shared" si="33"/>
        <v/>
      </c>
      <c r="X813" s="6"/>
      <c r="Z813" s="6"/>
      <c r="AF813" s="6"/>
      <c r="AG813" s="6"/>
    </row>
    <row r="814" spans="1:33" x14ac:dyDescent="0.25">
      <c r="A814" s="125"/>
      <c r="M814" s="45"/>
      <c r="V814" t="str">
        <f t="shared" si="33"/>
        <v/>
      </c>
      <c r="X814" s="6"/>
      <c r="Z814" s="6"/>
      <c r="AF814" s="6"/>
      <c r="AG814" s="6"/>
    </row>
    <row r="815" spans="1:33" x14ac:dyDescent="0.25">
      <c r="A815" s="125"/>
      <c r="M815" s="45"/>
      <c r="V815" t="str">
        <f t="shared" si="33"/>
        <v/>
      </c>
      <c r="X815" s="6"/>
      <c r="Z815" s="6"/>
      <c r="AF815" s="6"/>
      <c r="AG815" s="6"/>
    </row>
    <row r="816" spans="1:33" x14ac:dyDescent="0.25">
      <c r="A816" s="125"/>
      <c r="M816" s="45"/>
      <c r="V816" t="str">
        <f t="shared" si="33"/>
        <v/>
      </c>
      <c r="X816" s="6"/>
      <c r="Z816" s="6"/>
      <c r="AF816" s="6"/>
      <c r="AG816" s="6"/>
    </row>
    <row r="817" spans="1:33" x14ac:dyDescent="0.25">
      <c r="A817" s="125"/>
      <c r="M817" s="45"/>
      <c r="V817" t="str">
        <f t="shared" si="33"/>
        <v/>
      </c>
      <c r="X817" s="6"/>
      <c r="Z817" s="6"/>
      <c r="AF817" s="6"/>
      <c r="AG817" s="6"/>
    </row>
    <row r="818" spans="1:33" x14ac:dyDescent="0.25">
      <c r="A818" s="125"/>
      <c r="M818" s="45"/>
      <c r="V818" t="str">
        <f t="shared" si="33"/>
        <v/>
      </c>
      <c r="X818" s="6"/>
      <c r="Z818" s="6"/>
      <c r="AF818" s="6"/>
      <c r="AG818" s="6"/>
    </row>
    <row r="819" spans="1:33" x14ac:dyDescent="0.25">
      <c r="A819" s="125"/>
      <c r="M819" s="45"/>
      <c r="V819" t="str">
        <f t="shared" si="33"/>
        <v/>
      </c>
      <c r="X819" s="6"/>
      <c r="Z819" s="6"/>
      <c r="AF819" s="6"/>
      <c r="AG819" s="6"/>
    </row>
    <row r="820" spans="1:33" x14ac:dyDescent="0.25">
      <c r="A820" s="125"/>
      <c r="M820" s="45"/>
      <c r="V820" t="str">
        <f t="shared" si="33"/>
        <v/>
      </c>
      <c r="X820" s="6"/>
      <c r="Z820" s="6"/>
      <c r="AF820" s="6"/>
      <c r="AG820" s="6"/>
    </row>
    <row r="821" spans="1:33" x14ac:dyDescent="0.25">
      <c r="A821" s="125"/>
      <c r="M821" s="45"/>
      <c r="V821" t="str">
        <f t="shared" si="33"/>
        <v/>
      </c>
      <c r="X821" s="6"/>
      <c r="Z821" s="6"/>
      <c r="AF821" s="6"/>
      <c r="AG821" s="6"/>
    </row>
    <row r="822" spans="1:33" x14ac:dyDescent="0.25">
      <c r="A822" s="125"/>
      <c r="M822" s="45"/>
      <c r="V822" t="str">
        <f t="shared" si="33"/>
        <v/>
      </c>
      <c r="X822" s="6"/>
      <c r="Z822" s="6"/>
      <c r="AF822" s="6"/>
      <c r="AG822" s="6"/>
    </row>
    <row r="823" spans="1:33" x14ac:dyDescent="0.25">
      <c r="A823" s="125"/>
      <c r="M823" s="45"/>
      <c r="V823" t="str">
        <f t="shared" si="33"/>
        <v/>
      </c>
      <c r="X823" s="6"/>
      <c r="Z823" s="6"/>
      <c r="AF823" s="6"/>
      <c r="AG823" s="6"/>
    </row>
    <row r="824" spans="1:33" x14ac:dyDescent="0.25">
      <c r="A824" s="125"/>
      <c r="M824" s="45"/>
      <c r="V824" t="str">
        <f t="shared" si="33"/>
        <v/>
      </c>
      <c r="X824" s="6"/>
      <c r="Z824" s="6"/>
      <c r="AF824" s="6"/>
      <c r="AG824" s="6"/>
    </row>
    <row r="825" spans="1:33" x14ac:dyDescent="0.25">
      <c r="A825" s="125"/>
      <c r="M825" s="45"/>
      <c r="V825" t="str">
        <f t="shared" si="33"/>
        <v/>
      </c>
      <c r="X825" s="6"/>
      <c r="Z825" s="6"/>
      <c r="AF825" s="6"/>
      <c r="AG825" s="6"/>
    </row>
    <row r="826" spans="1:33" x14ac:dyDescent="0.25">
      <c r="A826" s="125"/>
      <c r="M826" s="45"/>
      <c r="V826" t="str">
        <f t="shared" si="33"/>
        <v/>
      </c>
      <c r="X826" s="6"/>
      <c r="Z826" s="6"/>
      <c r="AF826" s="6"/>
      <c r="AG826" s="6"/>
    </row>
    <row r="827" spans="1:33" x14ac:dyDescent="0.25">
      <c r="A827" s="125"/>
      <c r="M827" s="45"/>
      <c r="V827" t="str">
        <f t="shared" si="33"/>
        <v/>
      </c>
      <c r="X827" s="6"/>
      <c r="Z827" s="6"/>
      <c r="AF827" s="6"/>
      <c r="AG827" s="6"/>
    </row>
    <row r="828" spans="1:33" x14ac:dyDescent="0.25">
      <c r="A828" s="125"/>
      <c r="M828" s="45"/>
      <c r="V828" t="str">
        <f t="shared" si="33"/>
        <v/>
      </c>
      <c r="X828" s="6"/>
      <c r="Z828" s="6"/>
      <c r="AF828" s="6"/>
      <c r="AG828" s="6"/>
    </row>
    <row r="829" spans="1:33" x14ac:dyDescent="0.25">
      <c r="A829" s="125"/>
      <c r="M829" s="45"/>
      <c r="V829" t="str">
        <f t="shared" si="33"/>
        <v/>
      </c>
      <c r="X829" s="6"/>
      <c r="Z829" s="6"/>
      <c r="AF829" s="6"/>
      <c r="AG829" s="6"/>
    </row>
    <row r="830" spans="1:33" x14ac:dyDescent="0.25">
      <c r="A830" s="125"/>
      <c r="M830" s="45"/>
      <c r="V830" t="str">
        <f t="shared" si="33"/>
        <v/>
      </c>
      <c r="X830" s="6"/>
      <c r="Z830" s="6"/>
      <c r="AF830" s="6"/>
      <c r="AG830" s="6"/>
    </row>
    <row r="831" spans="1:33" x14ac:dyDescent="0.25">
      <c r="A831" s="125"/>
      <c r="M831" s="45"/>
      <c r="V831" t="str">
        <f t="shared" si="33"/>
        <v/>
      </c>
      <c r="X831" s="6"/>
      <c r="Z831" s="6"/>
      <c r="AF831" s="6"/>
      <c r="AG831" s="6"/>
    </row>
    <row r="832" spans="1:33" x14ac:dyDescent="0.25">
      <c r="A832" s="125"/>
      <c r="M832" s="45"/>
      <c r="V832" t="str">
        <f t="shared" si="33"/>
        <v/>
      </c>
      <c r="X832" s="6"/>
      <c r="Z832" s="6"/>
      <c r="AF832" s="6"/>
      <c r="AG832" s="6"/>
    </row>
    <row r="833" spans="1:33" x14ac:dyDescent="0.25">
      <c r="A833" s="125"/>
      <c r="M833" s="45"/>
      <c r="V833" t="str">
        <f t="shared" si="33"/>
        <v/>
      </c>
      <c r="X833" s="6"/>
      <c r="Z833" s="6"/>
      <c r="AF833" s="6"/>
      <c r="AG833" s="6"/>
    </row>
    <row r="834" spans="1:33" x14ac:dyDescent="0.25">
      <c r="A834" s="125"/>
      <c r="M834" s="45"/>
      <c r="V834" t="str">
        <f t="shared" si="33"/>
        <v/>
      </c>
      <c r="X834" s="6"/>
      <c r="Z834" s="6"/>
      <c r="AF834" s="6"/>
      <c r="AG834" s="6"/>
    </row>
    <row r="835" spans="1:33" x14ac:dyDescent="0.25">
      <c r="A835" s="125"/>
      <c r="M835" s="45"/>
      <c r="V835" t="str">
        <f t="shared" si="33"/>
        <v/>
      </c>
      <c r="X835" s="6"/>
      <c r="Z835" s="6"/>
      <c r="AF835" s="6"/>
      <c r="AG835" s="6"/>
    </row>
    <row r="836" spans="1:33" x14ac:dyDescent="0.25">
      <c r="A836" s="125"/>
      <c r="M836" s="45"/>
      <c r="V836" t="str">
        <f t="shared" si="33"/>
        <v/>
      </c>
      <c r="X836" s="6"/>
      <c r="Z836" s="6"/>
      <c r="AF836" s="6"/>
      <c r="AG836" s="6"/>
    </row>
    <row r="837" spans="1:33" x14ac:dyDescent="0.25">
      <c r="A837" s="125"/>
      <c r="M837" s="45"/>
      <c r="V837" t="str">
        <f t="shared" si="33"/>
        <v/>
      </c>
      <c r="X837" s="6"/>
      <c r="Z837" s="6"/>
      <c r="AF837" s="6"/>
      <c r="AG837" s="6"/>
    </row>
    <row r="838" spans="1:33" x14ac:dyDescent="0.25">
      <c r="A838" s="125"/>
      <c r="M838" s="45"/>
      <c r="V838" t="str">
        <f t="shared" si="33"/>
        <v/>
      </c>
      <c r="X838" s="6"/>
      <c r="Z838" s="6"/>
      <c r="AF838" s="6"/>
      <c r="AG838" s="6"/>
    </row>
    <row r="839" spans="1:33" x14ac:dyDescent="0.25">
      <c r="A839" s="125"/>
      <c r="M839" s="45"/>
      <c r="V839" t="str">
        <f t="shared" si="33"/>
        <v/>
      </c>
      <c r="X839" s="6"/>
      <c r="Z839" s="6"/>
      <c r="AF839" s="6"/>
      <c r="AG839" s="6"/>
    </row>
    <row r="840" spans="1:33" x14ac:dyDescent="0.25">
      <c r="A840" s="125"/>
      <c r="M840" s="45"/>
      <c r="V840" t="str">
        <f t="shared" ref="V840:V903" si="34">IF( OR(L840="Negative", ISBLANK(L840) =TRUE, L840 = ""), "",IF(COUNT(N840:S840)&gt;0,IF(SUM(N840:S840)&gt;1,"Positive","Negative"),""))</f>
        <v/>
      </c>
      <c r="X840" s="6"/>
      <c r="Z840" s="6"/>
      <c r="AF840" s="6"/>
      <c r="AG840" s="6"/>
    </row>
    <row r="841" spans="1:33" x14ac:dyDescent="0.25">
      <c r="A841" s="125"/>
      <c r="M841" s="45"/>
      <c r="V841" t="str">
        <f t="shared" si="34"/>
        <v/>
      </c>
      <c r="X841" s="6"/>
      <c r="Z841" s="6"/>
      <c r="AF841" s="6"/>
      <c r="AG841" s="6"/>
    </row>
    <row r="842" spans="1:33" x14ac:dyDescent="0.25">
      <c r="A842" s="125"/>
      <c r="M842" s="45"/>
      <c r="V842" t="str">
        <f t="shared" si="34"/>
        <v/>
      </c>
      <c r="X842" s="6"/>
      <c r="Z842" s="6"/>
      <c r="AF842" s="6"/>
      <c r="AG842" s="6"/>
    </row>
    <row r="843" spans="1:33" x14ac:dyDescent="0.25">
      <c r="A843" s="125"/>
      <c r="M843" s="45"/>
      <c r="V843" t="str">
        <f t="shared" si="34"/>
        <v/>
      </c>
      <c r="X843" s="6"/>
      <c r="Z843" s="6"/>
      <c r="AF843" s="6"/>
      <c r="AG843" s="6"/>
    </row>
    <row r="844" spans="1:33" x14ac:dyDescent="0.25">
      <c r="A844" s="125"/>
      <c r="M844" s="45"/>
      <c r="V844" t="str">
        <f t="shared" si="34"/>
        <v/>
      </c>
      <c r="X844" s="6"/>
      <c r="Z844" s="6"/>
      <c r="AF844" s="6"/>
      <c r="AG844" s="6"/>
    </row>
    <row r="845" spans="1:33" x14ac:dyDescent="0.25">
      <c r="A845" s="125"/>
      <c r="M845" s="45"/>
      <c r="V845" t="str">
        <f t="shared" si="34"/>
        <v/>
      </c>
      <c r="X845" s="6"/>
      <c r="Z845" s="6"/>
      <c r="AF845" s="6"/>
      <c r="AG845" s="6"/>
    </row>
    <row r="846" spans="1:33" x14ac:dyDescent="0.25">
      <c r="A846" s="125"/>
      <c r="M846" s="45"/>
      <c r="V846" t="str">
        <f t="shared" si="34"/>
        <v/>
      </c>
      <c r="X846" s="6"/>
      <c r="Z846" s="6"/>
      <c r="AF846" s="6"/>
      <c r="AG846" s="6"/>
    </row>
    <row r="847" spans="1:33" x14ac:dyDescent="0.25">
      <c r="A847" s="125"/>
      <c r="M847" s="45"/>
      <c r="V847" t="str">
        <f t="shared" si="34"/>
        <v/>
      </c>
      <c r="X847" s="6"/>
      <c r="Z847" s="6"/>
      <c r="AF847" s="6"/>
      <c r="AG847" s="6"/>
    </row>
    <row r="848" spans="1:33" x14ac:dyDescent="0.25">
      <c r="A848" s="125"/>
      <c r="M848" s="45"/>
      <c r="V848" t="str">
        <f t="shared" si="34"/>
        <v/>
      </c>
      <c r="X848" s="6"/>
      <c r="Z848" s="6"/>
      <c r="AF848" s="6"/>
      <c r="AG848" s="6"/>
    </row>
    <row r="849" spans="1:33" x14ac:dyDescent="0.25">
      <c r="A849" s="125"/>
      <c r="M849" s="45"/>
      <c r="V849" t="str">
        <f t="shared" si="34"/>
        <v/>
      </c>
      <c r="X849" s="6"/>
      <c r="Z849" s="6"/>
      <c r="AF849" s="6"/>
      <c r="AG849" s="6"/>
    </row>
    <row r="850" spans="1:33" x14ac:dyDescent="0.25">
      <c r="A850" s="125"/>
      <c r="M850" s="45"/>
      <c r="V850" t="str">
        <f t="shared" si="34"/>
        <v/>
      </c>
      <c r="X850" s="6"/>
      <c r="Z850" s="6"/>
      <c r="AF850" s="6"/>
      <c r="AG850" s="6"/>
    </row>
    <row r="851" spans="1:33" x14ac:dyDescent="0.25">
      <c r="A851" s="125"/>
      <c r="M851" s="45"/>
      <c r="V851" t="str">
        <f t="shared" si="34"/>
        <v/>
      </c>
      <c r="X851" s="6"/>
      <c r="Z851" s="6"/>
      <c r="AF851" s="6"/>
      <c r="AG851" s="6"/>
    </row>
    <row r="852" spans="1:33" x14ac:dyDescent="0.25">
      <c r="A852" s="125"/>
      <c r="M852" s="45"/>
      <c r="V852" t="str">
        <f t="shared" si="34"/>
        <v/>
      </c>
      <c r="X852" s="6"/>
      <c r="Z852" s="6"/>
      <c r="AF852" s="6"/>
      <c r="AG852" s="6"/>
    </row>
    <row r="853" spans="1:33" x14ac:dyDescent="0.25">
      <c r="A853" s="125"/>
      <c r="M853" s="45"/>
      <c r="V853" t="str">
        <f t="shared" si="34"/>
        <v/>
      </c>
      <c r="X853" s="6"/>
      <c r="Z853" s="6"/>
      <c r="AF853" s="6"/>
      <c r="AG853" s="6"/>
    </row>
    <row r="854" spans="1:33" x14ac:dyDescent="0.25">
      <c r="A854" s="125"/>
      <c r="M854" s="45"/>
      <c r="V854" t="str">
        <f t="shared" si="34"/>
        <v/>
      </c>
      <c r="X854" s="6"/>
      <c r="Z854" s="6"/>
      <c r="AF854" s="6"/>
      <c r="AG854" s="6"/>
    </row>
    <row r="855" spans="1:33" x14ac:dyDescent="0.25">
      <c r="A855" s="125"/>
      <c r="M855" s="45"/>
      <c r="V855" t="str">
        <f t="shared" si="34"/>
        <v/>
      </c>
      <c r="X855" s="6"/>
      <c r="Z855" s="6"/>
      <c r="AF855" s="6"/>
      <c r="AG855" s="6"/>
    </row>
    <row r="856" spans="1:33" x14ac:dyDescent="0.25">
      <c r="A856" s="125"/>
      <c r="M856" s="45"/>
      <c r="V856" t="str">
        <f t="shared" si="34"/>
        <v/>
      </c>
      <c r="X856" s="6"/>
      <c r="Z856" s="6"/>
      <c r="AF856" s="6"/>
      <c r="AG856" s="6"/>
    </row>
    <row r="857" spans="1:33" x14ac:dyDescent="0.25">
      <c r="A857" s="125"/>
      <c r="M857" s="45"/>
      <c r="V857" t="str">
        <f t="shared" si="34"/>
        <v/>
      </c>
      <c r="X857" s="6"/>
      <c r="Z857" s="6"/>
      <c r="AF857" s="6"/>
      <c r="AG857" s="6"/>
    </row>
    <row r="858" spans="1:33" x14ac:dyDescent="0.25">
      <c r="A858" s="125"/>
      <c r="M858" s="45"/>
      <c r="V858" t="str">
        <f t="shared" si="34"/>
        <v/>
      </c>
      <c r="X858" s="6"/>
      <c r="Z858" s="6"/>
      <c r="AF858" s="6"/>
      <c r="AG858" s="6"/>
    </row>
    <row r="859" spans="1:33" x14ac:dyDescent="0.25">
      <c r="A859" s="125"/>
      <c r="M859" s="45"/>
      <c r="V859" t="str">
        <f t="shared" si="34"/>
        <v/>
      </c>
      <c r="X859" s="6"/>
      <c r="Z859" s="6"/>
      <c r="AF859" s="6"/>
      <c r="AG859" s="6"/>
    </row>
    <row r="860" spans="1:33" x14ac:dyDescent="0.25">
      <c r="A860" s="125"/>
      <c r="M860" s="45"/>
      <c r="V860" t="str">
        <f t="shared" si="34"/>
        <v/>
      </c>
      <c r="X860" s="6"/>
      <c r="Z860" s="6"/>
      <c r="AF860" s="6"/>
      <c r="AG860" s="6"/>
    </row>
    <row r="861" spans="1:33" x14ac:dyDescent="0.25">
      <c r="A861" s="125"/>
      <c r="M861" s="45"/>
      <c r="V861" t="str">
        <f t="shared" si="34"/>
        <v/>
      </c>
      <c r="X861" s="6"/>
      <c r="Z861" s="6"/>
      <c r="AF861" s="6"/>
      <c r="AG861" s="6"/>
    </row>
    <row r="862" spans="1:33" x14ac:dyDescent="0.25">
      <c r="A862" s="125"/>
      <c r="M862" s="45"/>
      <c r="V862" t="str">
        <f t="shared" si="34"/>
        <v/>
      </c>
      <c r="X862" s="6"/>
      <c r="Z862" s="6"/>
      <c r="AF862" s="6"/>
      <c r="AG862" s="6"/>
    </row>
    <row r="863" spans="1:33" x14ac:dyDescent="0.25">
      <c r="A863" s="125"/>
      <c r="M863" s="45"/>
      <c r="V863" t="str">
        <f t="shared" si="34"/>
        <v/>
      </c>
      <c r="X863" s="6"/>
      <c r="Z863" s="6"/>
      <c r="AF863" s="6"/>
      <c r="AG863" s="6"/>
    </row>
    <row r="864" spans="1:33" x14ac:dyDescent="0.25">
      <c r="A864" s="125"/>
      <c r="M864" s="45"/>
      <c r="V864" t="str">
        <f t="shared" si="34"/>
        <v/>
      </c>
      <c r="X864" s="6"/>
      <c r="Z864" s="6"/>
      <c r="AF864" s="6"/>
      <c r="AG864" s="6"/>
    </row>
    <row r="865" spans="1:33" x14ac:dyDescent="0.25">
      <c r="A865" s="125"/>
      <c r="M865" s="45"/>
      <c r="V865" t="str">
        <f t="shared" si="34"/>
        <v/>
      </c>
      <c r="X865" s="6"/>
      <c r="Z865" s="6"/>
      <c r="AF865" s="6"/>
      <c r="AG865" s="6"/>
    </row>
    <row r="866" spans="1:33" x14ac:dyDescent="0.25">
      <c r="A866" s="125"/>
      <c r="M866" s="45"/>
      <c r="V866" t="str">
        <f t="shared" si="34"/>
        <v/>
      </c>
      <c r="X866" s="6"/>
      <c r="Z866" s="6"/>
      <c r="AF866" s="6"/>
      <c r="AG866" s="6"/>
    </row>
    <row r="867" spans="1:33" x14ac:dyDescent="0.25">
      <c r="A867" s="125"/>
      <c r="M867" s="45"/>
      <c r="V867" t="str">
        <f t="shared" si="34"/>
        <v/>
      </c>
      <c r="X867" s="6"/>
      <c r="Z867" s="6"/>
      <c r="AF867" s="6"/>
      <c r="AG867" s="6"/>
    </row>
    <row r="868" spans="1:33" x14ac:dyDescent="0.25">
      <c r="A868" s="125"/>
      <c r="M868" s="45"/>
      <c r="V868" t="str">
        <f t="shared" si="34"/>
        <v/>
      </c>
      <c r="X868" s="6"/>
      <c r="Z868" s="6"/>
      <c r="AF868" s="6"/>
      <c r="AG868" s="6"/>
    </row>
    <row r="869" spans="1:33" x14ac:dyDescent="0.25">
      <c r="A869" s="125"/>
      <c r="M869" s="45"/>
      <c r="V869" t="str">
        <f t="shared" si="34"/>
        <v/>
      </c>
      <c r="X869" s="6"/>
      <c r="Z869" s="6"/>
      <c r="AF869" s="6"/>
      <c r="AG869" s="6"/>
    </row>
    <row r="870" spans="1:33" x14ac:dyDescent="0.25">
      <c r="A870" s="125"/>
      <c r="M870" s="45"/>
      <c r="V870" t="str">
        <f t="shared" si="34"/>
        <v/>
      </c>
      <c r="X870" s="6"/>
      <c r="Z870" s="6"/>
      <c r="AF870" s="6"/>
      <c r="AG870" s="6"/>
    </row>
    <row r="871" spans="1:33" x14ac:dyDescent="0.25">
      <c r="A871" s="125"/>
      <c r="M871" s="45"/>
      <c r="V871" t="str">
        <f t="shared" si="34"/>
        <v/>
      </c>
      <c r="X871" s="6"/>
      <c r="Z871" s="6"/>
      <c r="AF871" s="6"/>
      <c r="AG871" s="6"/>
    </row>
    <row r="872" spans="1:33" x14ac:dyDescent="0.25">
      <c r="A872" s="125"/>
      <c r="M872" s="45"/>
      <c r="V872" t="str">
        <f t="shared" si="34"/>
        <v/>
      </c>
      <c r="X872" s="6"/>
      <c r="Z872" s="6"/>
      <c r="AF872" s="6"/>
      <c r="AG872" s="6"/>
    </row>
    <row r="873" spans="1:33" x14ac:dyDescent="0.25">
      <c r="A873" s="125"/>
      <c r="M873" s="45"/>
      <c r="V873" t="str">
        <f t="shared" si="34"/>
        <v/>
      </c>
      <c r="X873" s="6"/>
      <c r="Z873" s="6"/>
      <c r="AF873" s="6"/>
      <c r="AG873" s="6"/>
    </row>
    <row r="874" spans="1:33" x14ac:dyDescent="0.25">
      <c r="A874" s="125"/>
      <c r="M874" s="45"/>
      <c r="V874" t="str">
        <f t="shared" si="34"/>
        <v/>
      </c>
      <c r="X874" s="6"/>
      <c r="Z874" s="6"/>
      <c r="AF874" s="6"/>
      <c r="AG874" s="6"/>
    </row>
    <row r="875" spans="1:33" x14ac:dyDescent="0.25">
      <c r="A875" s="125"/>
      <c r="M875" s="45"/>
      <c r="V875" t="str">
        <f t="shared" si="34"/>
        <v/>
      </c>
      <c r="X875" s="6"/>
      <c r="Z875" s="6"/>
      <c r="AF875" s="6"/>
      <c r="AG875" s="6"/>
    </row>
    <row r="876" spans="1:33" x14ac:dyDescent="0.25">
      <c r="A876" s="125"/>
      <c r="M876" s="45"/>
      <c r="V876" t="str">
        <f t="shared" si="34"/>
        <v/>
      </c>
      <c r="X876" s="6"/>
      <c r="Z876" s="6"/>
      <c r="AF876" s="6"/>
      <c r="AG876" s="6"/>
    </row>
    <row r="877" spans="1:33" x14ac:dyDescent="0.25">
      <c r="A877" s="125"/>
      <c r="M877" s="45"/>
      <c r="V877" t="str">
        <f t="shared" si="34"/>
        <v/>
      </c>
      <c r="X877" s="6"/>
      <c r="Z877" s="6"/>
      <c r="AF877" s="6"/>
      <c r="AG877" s="6"/>
    </row>
    <row r="878" spans="1:33" x14ac:dyDescent="0.25">
      <c r="A878" s="125"/>
      <c r="M878" s="45"/>
      <c r="V878" t="str">
        <f t="shared" si="34"/>
        <v/>
      </c>
      <c r="X878" s="6"/>
      <c r="Z878" s="6"/>
      <c r="AF878" s="6"/>
      <c r="AG878" s="6"/>
    </row>
    <row r="879" spans="1:33" x14ac:dyDescent="0.25">
      <c r="A879" s="125"/>
      <c r="M879" s="45"/>
      <c r="V879" t="str">
        <f t="shared" si="34"/>
        <v/>
      </c>
      <c r="X879" s="6"/>
      <c r="Z879" s="6"/>
      <c r="AF879" s="6"/>
      <c r="AG879" s="6"/>
    </row>
    <row r="880" spans="1:33" x14ac:dyDescent="0.25">
      <c r="A880" s="125"/>
      <c r="M880" s="45"/>
      <c r="V880" t="str">
        <f t="shared" si="34"/>
        <v/>
      </c>
      <c r="X880" s="6"/>
      <c r="Z880" s="6"/>
      <c r="AF880" s="6"/>
      <c r="AG880" s="6"/>
    </row>
    <row r="881" spans="1:33" x14ac:dyDescent="0.25">
      <c r="A881" s="125"/>
      <c r="M881" s="45"/>
      <c r="V881" t="str">
        <f t="shared" si="34"/>
        <v/>
      </c>
      <c r="X881" s="6"/>
      <c r="Z881" s="6"/>
      <c r="AF881" s="6"/>
      <c r="AG881" s="6"/>
    </row>
    <row r="882" spans="1:33" x14ac:dyDescent="0.25">
      <c r="A882" s="125"/>
      <c r="M882" s="45"/>
      <c r="V882" t="str">
        <f t="shared" si="34"/>
        <v/>
      </c>
      <c r="X882" s="6"/>
      <c r="Z882" s="6"/>
      <c r="AF882" s="6"/>
      <c r="AG882" s="6"/>
    </row>
    <row r="883" spans="1:33" x14ac:dyDescent="0.25">
      <c r="A883" s="125"/>
      <c r="M883" s="45"/>
      <c r="V883" t="str">
        <f t="shared" si="34"/>
        <v/>
      </c>
      <c r="X883" s="6"/>
      <c r="Z883" s="6"/>
      <c r="AF883" s="6"/>
      <c r="AG883" s="6"/>
    </row>
    <row r="884" spans="1:33" x14ac:dyDescent="0.25">
      <c r="A884" s="125"/>
      <c r="M884" s="45"/>
      <c r="V884" t="str">
        <f t="shared" si="34"/>
        <v/>
      </c>
      <c r="X884" s="6"/>
      <c r="Z884" s="6"/>
      <c r="AF884" s="6"/>
      <c r="AG884" s="6"/>
    </row>
    <row r="885" spans="1:33" x14ac:dyDescent="0.25">
      <c r="A885" s="125"/>
      <c r="M885" s="45"/>
      <c r="V885" t="str">
        <f t="shared" si="34"/>
        <v/>
      </c>
      <c r="X885" s="6"/>
      <c r="Z885" s="6"/>
      <c r="AF885" s="6"/>
      <c r="AG885" s="6"/>
    </row>
    <row r="886" spans="1:33" x14ac:dyDescent="0.25">
      <c r="A886" s="125"/>
      <c r="M886" s="45"/>
      <c r="V886" t="str">
        <f t="shared" si="34"/>
        <v/>
      </c>
      <c r="X886" s="6"/>
      <c r="Z886" s="6"/>
      <c r="AF886" s="6"/>
      <c r="AG886" s="6"/>
    </row>
    <row r="887" spans="1:33" x14ac:dyDescent="0.25">
      <c r="A887" s="125"/>
      <c r="M887" s="45"/>
      <c r="V887" t="str">
        <f t="shared" si="34"/>
        <v/>
      </c>
      <c r="X887" s="6"/>
      <c r="Z887" s="6"/>
      <c r="AF887" s="6"/>
      <c r="AG887" s="6"/>
    </row>
    <row r="888" spans="1:33" x14ac:dyDescent="0.25">
      <c r="A888" s="125"/>
      <c r="M888" s="45"/>
      <c r="V888" t="str">
        <f t="shared" si="34"/>
        <v/>
      </c>
      <c r="X888" s="6"/>
      <c r="Z888" s="6"/>
      <c r="AF888" s="6"/>
      <c r="AG888" s="6"/>
    </row>
    <row r="889" spans="1:33" x14ac:dyDescent="0.25">
      <c r="A889" s="125"/>
      <c r="M889" s="45"/>
      <c r="V889" t="str">
        <f t="shared" si="34"/>
        <v/>
      </c>
      <c r="X889" s="6"/>
      <c r="Z889" s="6"/>
      <c r="AF889" s="6"/>
      <c r="AG889" s="6"/>
    </row>
    <row r="890" spans="1:33" x14ac:dyDescent="0.25">
      <c r="A890" s="125"/>
      <c r="M890" s="45"/>
      <c r="V890" t="str">
        <f t="shared" si="34"/>
        <v/>
      </c>
      <c r="X890" s="6"/>
      <c r="Z890" s="6"/>
      <c r="AF890" s="6"/>
      <c r="AG890" s="6"/>
    </row>
    <row r="891" spans="1:33" x14ac:dyDescent="0.25">
      <c r="A891" s="125"/>
      <c r="M891" s="45"/>
      <c r="V891" t="str">
        <f t="shared" si="34"/>
        <v/>
      </c>
      <c r="X891" s="6"/>
      <c r="Z891" s="6"/>
      <c r="AF891" s="6"/>
      <c r="AG891" s="6"/>
    </row>
    <row r="892" spans="1:33" x14ac:dyDescent="0.25">
      <c r="A892" s="125"/>
      <c r="M892" s="45"/>
      <c r="V892" t="str">
        <f t="shared" si="34"/>
        <v/>
      </c>
      <c r="X892" s="6"/>
      <c r="Z892" s="6"/>
      <c r="AF892" s="6"/>
      <c r="AG892" s="6"/>
    </row>
    <row r="893" spans="1:33" x14ac:dyDescent="0.25">
      <c r="A893" s="125"/>
      <c r="M893" s="45"/>
      <c r="V893" t="str">
        <f t="shared" si="34"/>
        <v/>
      </c>
      <c r="X893" s="6"/>
      <c r="Z893" s="6"/>
      <c r="AF893" s="6"/>
      <c r="AG893" s="6"/>
    </row>
    <row r="894" spans="1:33" x14ac:dyDescent="0.25">
      <c r="A894" s="125"/>
      <c r="M894" s="45"/>
      <c r="V894" t="str">
        <f t="shared" si="34"/>
        <v/>
      </c>
      <c r="X894" s="6"/>
      <c r="Z894" s="6"/>
      <c r="AF894" s="6"/>
      <c r="AG894" s="6"/>
    </row>
    <row r="895" spans="1:33" x14ac:dyDescent="0.25">
      <c r="A895" s="125"/>
      <c r="M895" s="45"/>
      <c r="V895" t="str">
        <f t="shared" si="34"/>
        <v/>
      </c>
      <c r="X895" s="6"/>
      <c r="Z895" s="6"/>
      <c r="AF895" s="6"/>
      <c r="AG895" s="6"/>
    </row>
    <row r="896" spans="1:33" x14ac:dyDescent="0.25">
      <c r="A896" s="125"/>
      <c r="M896" s="45"/>
      <c r="V896" t="str">
        <f t="shared" si="34"/>
        <v/>
      </c>
      <c r="X896" s="6"/>
      <c r="Z896" s="6"/>
      <c r="AF896" s="6"/>
      <c r="AG896" s="6"/>
    </row>
    <row r="897" spans="1:33" x14ac:dyDescent="0.25">
      <c r="A897" s="125"/>
      <c r="M897" s="45"/>
      <c r="V897" t="str">
        <f t="shared" si="34"/>
        <v/>
      </c>
      <c r="X897" s="6"/>
      <c r="Z897" s="6"/>
      <c r="AF897" s="6"/>
      <c r="AG897" s="6"/>
    </row>
    <row r="898" spans="1:33" x14ac:dyDescent="0.25">
      <c r="A898" s="125"/>
      <c r="M898" s="45"/>
      <c r="V898" t="str">
        <f t="shared" si="34"/>
        <v/>
      </c>
      <c r="X898" s="6"/>
      <c r="Z898" s="6"/>
      <c r="AF898" s="6"/>
      <c r="AG898" s="6"/>
    </row>
    <row r="899" spans="1:33" x14ac:dyDescent="0.25">
      <c r="A899" s="125"/>
      <c r="M899" s="45"/>
      <c r="V899" t="str">
        <f t="shared" si="34"/>
        <v/>
      </c>
      <c r="X899" s="6"/>
      <c r="Z899" s="6"/>
      <c r="AF899" s="6"/>
      <c r="AG899" s="6"/>
    </row>
    <row r="900" spans="1:33" x14ac:dyDescent="0.25">
      <c r="A900" s="125"/>
      <c r="M900" s="45"/>
      <c r="V900" t="str">
        <f t="shared" si="34"/>
        <v/>
      </c>
      <c r="X900" s="6"/>
      <c r="Z900" s="6"/>
      <c r="AF900" s="6"/>
      <c r="AG900" s="6"/>
    </row>
    <row r="901" spans="1:33" x14ac:dyDescent="0.25">
      <c r="A901" s="125"/>
      <c r="M901" s="45"/>
      <c r="V901" t="str">
        <f t="shared" si="34"/>
        <v/>
      </c>
      <c r="X901" s="6"/>
      <c r="Z901" s="6"/>
      <c r="AF901" s="6"/>
      <c r="AG901" s="6"/>
    </row>
    <row r="902" spans="1:33" x14ac:dyDescent="0.25">
      <c r="A902" s="125"/>
      <c r="M902" s="45"/>
      <c r="V902" t="str">
        <f t="shared" si="34"/>
        <v/>
      </c>
      <c r="X902" s="6"/>
      <c r="Z902" s="6"/>
      <c r="AF902" s="6"/>
      <c r="AG902" s="6"/>
    </row>
    <row r="903" spans="1:33" x14ac:dyDescent="0.25">
      <c r="A903" s="125"/>
      <c r="M903" s="45"/>
      <c r="V903" t="str">
        <f t="shared" si="34"/>
        <v/>
      </c>
      <c r="X903" s="6"/>
      <c r="Z903" s="6"/>
      <c r="AF903" s="6"/>
      <c r="AG903" s="6"/>
    </row>
    <row r="904" spans="1:33" x14ac:dyDescent="0.25">
      <c r="A904" s="125"/>
      <c r="M904" s="45"/>
      <c r="V904" t="str">
        <f t="shared" ref="V904:V967" si="35">IF( OR(L904="Negative", ISBLANK(L904) =TRUE, L904 = ""), "",IF(COUNT(N904:S904)&gt;0,IF(SUM(N904:S904)&gt;1,"Positive","Negative"),""))</f>
        <v/>
      </c>
      <c r="X904" s="6"/>
      <c r="Z904" s="6"/>
      <c r="AF904" s="6"/>
      <c r="AG904" s="6"/>
    </row>
    <row r="905" spans="1:33" x14ac:dyDescent="0.25">
      <c r="A905" s="125"/>
      <c r="M905" s="45"/>
      <c r="V905" t="str">
        <f t="shared" si="35"/>
        <v/>
      </c>
      <c r="X905" s="6"/>
      <c r="Z905" s="6"/>
      <c r="AF905" s="6"/>
      <c r="AG905" s="6"/>
    </row>
    <row r="906" spans="1:33" x14ac:dyDescent="0.25">
      <c r="A906" s="125"/>
      <c r="M906" s="45"/>
      <c r="V906" t="str">
        <f t="shared" si="35"/>
        <v/>
      </c>
      <c r="X906" s="6"/>
      <c r="Z906" s="6"/>
      <c r="AF906" s="6"/>
      <c r="AG906" s="6"/>
    </row>
    <row r="907" spans="1:33" x14ac:dyDescent="0.25">
      <c r="A907" s="125"/>
      <c r="M907" s="45"/>
      <c r="V907" t="str">
        <f t="shared" si="35"/>
        <v/>
      </c>
      <c r="X907" s="6"/>
      <c r="Z907" s="6"/>
      <c r="AF907" s="6"/>
      <c r="AG907" s="6"/>
    </row>
    <row r="908" spans="1:33" x14ac:dyDescent="0.25">
      <c r="A908" s="125"/>
      <c r="M908" s="45"/>
      <c r="V908" t="str">
        <f t="shared" si="35"/>
        <v/>
      </c>
      <c r="X908" s="6"/>
      <c r="Z908" s="6"/>
      <c r="AF908" s="6"/>
      <c r="AG908" s="6"/>
    </row>
    <row r="909" spans="1:33" x14ac:dyDescent="0.25">
      <c r="A909" s="125"/>
      <c r="M909" s="45"/>
      <c r="V909" t="str">
        <f t="shared" si="35"/>
        <v/>
      </c>
      <c r="X909" s="6"/>
      <c r="Z909" s="6"/>
      <c r="AF909" s="6"/>
      <c r="AG909" s="6"/>
    </row>
    <row r="910" spans="1:33" x14ac:dyDescent="0.25">
      <c r="A910" s="125"/>
      <c r="M910" s="45"/>
      <c r="V910" t="str">
        <f t="shared" si="35"/>
        <v/>
      </c>
      <c r="X910" s="6"/>
      <c r="Z910" s="6"/>
      <c r="AF910" s="6"/>
      <c r="AG910" s="6"/>
    </row>
    <row r="911" spans="1:33" x14ac:dyDescent="0.25">
      <c r="A911" s="125"/>
      <c r="M911" s="45"/>
      <c r="V911" t="str">
        <f t="shared" si="35"/>
        <v/>
      </c>
      <c r="X911" s="6"/>
      <c r="Z911" s="6"/>
      <c r="AF911" s="6"/>
      <c r="AG911" s="6"/>
    </row>
    <row r="912" spans="1:33" x14ac:dyDescent="0.25">
      <c r="A912" s="125"/>
      <c r="M912" s="45"/>
      <c r="V912" t="str">
        <f t="shared" si="35"/>
        <v/>
      </c>
      <c r="X912" s="6"/>
      <c r="Z912" s="6"/>
      <c r="AF912" s="6"/>
      <c r="AG912" s="6"/>
    </row>
    <row r="913" spans="1:33" x14ac:dyDescent="0.25">
      <c r="A913" s="125"/>
      <c r="M913" s="45"/>
      <c r="V913" t="str">
        <f t="shared" si="35"/>
        <v/>
      </c>
      <c r="X913" s="6"/>
      <c r="Z913" s="6"/>
      <c r="AF913" s="6"/>
      <c r="AG913" s="6"/>
    </row>
    <row r="914" spans="1:33" x14ac:dyDescent="0.25">
      <c r="A914" s="125"/>
      <c r="M914" s="45"/>
      <c r="V914" t="str">
        <f t="shared" si="35"/>
        <v/>
      </c>
      <c r="X914" s="6"/>
      <c r="Z914" s="6"/>
      <c r="AF914" s="6"/>
      <c r="AG914" s="6"/>
    </row>
    <row r="915" spans="1:33" x14ac:dyDescent="0.25">
      <c r="A915" s="125"/>
      <c r="M915" s="45"/>
      <c r="V915" t="str">
        <f t="shared" si="35"/>
        <v/>
      </c>
      <c r="X915" s="6"/>
      <c r="Z915" s="6"/>
      <c r="AF915" s="6"/>
      <c r="AG915" s="6"/>
    </row>
    <row r="916" spans="1:33" x14ac:dyDescent="0.25">
      <c r="A916" s="125"/>
      <c r="M916" s="45"/>
      <c r="V916" t="str">
        <f t="shared" si="35"/>
        <v/>
      </c>
      <c r="X916" s="6"/>
      <c r="Z916" s="6"/>
      <c r="AF916" s="6"/>
      <c r="AG916" s="6"/>
    </row>
    <row r="917" spans="1:33" x14ac:dyDescent="0.25">
      <c r="A917" s="125"/>
      <c r="M917" s="45"/>
      <c r="V917" t="str">
        <f t="shared" si="35"/>
        <v/>
      </c>
      <c r="X917" s="6"/>
      <c r="Z917" s="6"/>
      <c r="AF917" s="6"/>
      <c r="AG917" s="6"/>
    </row>
    <row r="918" spans="1:33" x14ac:dyDescent="0.25">
      <c r="A918" s="125"/>
      <c r="M918" s="45"/>
      <c r="V918" t="str">
        <f t="shared" si="35"/>
        <v/>
      </c>
      <c r="X918" s="6"/>
      <c r="Z918" s="6"/>
      <c r="AF918" s="6"/>
      <c r="AG918" s="6"/>
    </row>
    <row r="919" spans="1:33" x14ac:dyDescent="0.25">
      <c r="A919" s="125"/>
      <c r="M919" s="45"/>
      <c r="V919" t="str">
        <f t="shared" si="35"/>
        <v/>
      </c>
      <c r="X919" s="6"/>
      <c r="Z919" s="6"/>
      <c r="AF919" s="6"/>
      <c r="AG919" s="6"/>
    </row>
    <row r="920" spans="1:33" x14ac:dyDescent="0.25">
      <c r="A920" s="125"/>
      <c r="M920" s="45"/>
      <c r="V920" t="str">
        <f t="shared" si="35"/>
        <v/>
      </c>
      <c r="X920" s="6"/>
      <c r="Z920" s="6"/>
      <c r="AF920" s="6"/>
      <c r="AG920" s="6"/>
    </row>
    <row r="921" spans="1:33" x14ac:dyDescent="0.25">
      <c r="A921" s="125"/>
      <c r="M921" s="45"/>
      <c r="V921" t="str">
        <f t="shared" si="35"/>
        <v/>
      </c>
      <c r="X921" s="6"/>
      <c r="Z921" s="6"/>
      <c r="AF921" s="6"/>
      <c r="AG921" s="6"/>
    </row>
    <row r="922" spans="1:33" x14ac:dyDescent="0.25">
      <c r="A922" s="125"/>
      <c r="M922" s="45"/>
      <c r="V922" t="str">
        <f t="shared" si="35"/>
        <v/>
      </c>
      <c r="X922" s="6"/>
      <c r="Z922" s="6"/>
      <c r="AF922" s="6"/>
      <c r="AG922" s="6"/>
    </row>
    <row r="923" spans="1:33" x14ac:dyDescent="0.25">
      <c r="A923" s="125"/>
      <c r="M923" s="45"/>
      <c r="V923" t="str">
        <f t="shared" si="35"/>
        <v/>
      </c>
      <c r="X923" s="6"/>
      <c r="Z923" s="6"/>
      <c r="AF923" s="6"/>
      <c r="AG923" s="6"/>
    </row>
    <row r="924" spans="1:33" x14ac:dyDescent="0.25">
      <c r="A924" s="125"/>
      <c r="M924" s="45"/>
      <c r="V924" t="str">
        <f t="shared" si="35"/>
        <v/>
      </c>
      <c r="X924" s="6"/>
      <c r="Z924" s="6"/>
      <c r="AF924" s="6"/>
      <c r="AG924" s="6"/>
    </row>
    <row r="925" spans="1:33" x14ac:dyDescent="0.25">
      <c r="A925" s="125"/>
      <c r="M925" s="45"/>
      <c r="V925" t="str">
        <f t="shared" si="35"/>
        <v/>
      </c>
      <c r="X925" s="6"/>
      <c r="Z925" s="6"/>
      <c r="AF925" s="6"/>
      <c r="AG925" s="6"/>
    </row>
    <row r="926" spans="1:33" x14ac:dyDescent="0.25">
      <c r="A926" s="125"/>
      <c r="M926" s="45"/>
      <c r="V926" t="str">
        <f t="shared" si="35"/>
        <v/>
      </c>
      <c r="X926" s="6"/>
      <c r="Z926" s="6"/>
      <c r="AF926" s="6"/>
      <c r="AG926" s="6"/>
    </row>
    <row r="927" spans="1:33" x14ac:dyDescent="0.25">
      <c r="A927" s="125"/>
      <c r="M927" s="45"/>
      <c r="V927" t="str">
        <f t="shared" si="35"/>
        <v/>
      </c>
      <c r="X927" s="6"/>
      <c r="Z927" s="6"/>
      <c r="AF927" s="6"/>
      <c r="AG927" s="6"/>
    </row>
    <row r="928" spans="1:33" x14ac:dyDescent="0.25">
      <c r="A928" s="125"/>
      <c r="M928" s="45"/>
      <c r="V928" t="str">
        <f t="shared" si="35"/>
        <v/>
      </c>
      <c r="X928" s="6"/>
      <c r="Z928" s="6"/>
      <c r="AF928" s="6"/>
      <c r="AG928" s="6"/>
    </row>
    <row r="929" spans="1:33" x14ac:dyDescent="0.25">
      <c r="A929" s="125"/>
      <c r="M929" s="45"/>
      <c r="V929" t="str">
        <f t="shared" si="35"/>
        <v/>
      </c>
      <c r="X929" s="6"/>
      <c r="Z929" s="6"/>
      <c r="AF929" s="6"/>
      <c r="AG929" s="6"/>
    </row>
    <row r="930" spans="1:33" x14ac:dyDescent="0.25">
      <c r="A930" s="125"/>
      <c r="M930" s="45"/>
      <c r="V930" t="str">
        <f t="shared" si="35"/>
        <v/>
      </c>
      <c r="X930" s="6"/>
      <c r="Z930" s="6"/>
      <c r="AF930" s="6"/>
      <c r="AG930" s="6"/>
    </row>
    <row r="931" spans="1:33" x14ac:dyDescent="0.25">
      <c r="A931" s="125"/>
      <c r="M931" s="45"/>
      <c r="V931" t="str">
        <f t="shared" si="35"/>
        <v/>
      </c>
      <c r="X931" s="6"/>
      <c r="Z931" s="6"/>
      <c r="AF931" s="6"/>
      <c r="AG931" s="6"/>
    </row>
    <row r="932" spans="1:33" x14ac:dyDescent="0.25">
      <c r="A932" s="125"/>
      <c r="M932" s="45"/>
      <c r="V932" t="str">
        <f t="shared" si="35"/>
        <v/>
      </c>
      <c r="X932" s="6"/>
      <c r="Z932" s="6"/>
      <c r="AF932" s="6"/>
      <c r="AG932" s="6"/>
    </row>
    <row r="933" spans="1:33" x14ac:dyDescent="0.25">
      <c r="A933" s="125"/>
      <c r="M933" s="45"/>
      <c r="V933" t="str">
        <f t="shared" si="35"/>
        <v/>
      </c>
      <c r="X933" s="6"/>
      <c r="Z933" s="6"/>
      <c r="AF933" s="6"/>
      <c r="AG933" s="6"/>
    </row>
    <row r="934" spans="1:33" x14ac:dyDescent="0.25">
      <c r="A934" s="125"/>
      <c r="M934" s="45"/>
      <c r="V934" t="str">
        <f t="shared" si="35"/>
        <v/>
      </c>
      <c r="X934" s="6"/>
      <c r="Z934" s="6"/>
      <c r="AF934" s="6"/>
      <c r="AG934" s="6"/>
    </row>
    <row r="935" spans="1:33" x14ac:dyDescent="0.25">
      <c r="A935" s="125"/>
      <c r="M935" s="45"/>
      <c r="V935" t="str">
        <f t="shared" si="35"/>
        <v/>
      </c>
      <c r="X935" s="6"/>
      <c r="Z935" s="6"/>
      <c r="AF935" s="6"/>
      <c r="AG935" s="6"/>
    </row>
    <row r="936" spans="1:33" x14ac:dyDescent="0.25">
      <c r="A936" s="125"/>
      <c r="M936" s="45"/>
      <c r="V936" t="str">
        <f t="shared" si="35"/>
        <v/>
      </c>
      <c r="X936" s="6"/>
      <c r="Z936" s="6"/>
      <c r="AF936" s="6"/>
      <c r="AG936" s="6"/>
    </row>
    <row r="937" spans="1:33" x14ac:dyDescent="0.25">
      <c r="A937" s="125"/>
      <c r="M937" s="45"/>
      <c r="V937" t="str">
        <f t="shared" si="35"/>
        <v/>
      </c>
      <c r="X937" s="6"/>
      <c r="Z937" s="6"/>
      <c r="AF937" s="6"/>
      <c r="AG937" s="6"/>
    </row>
    <row r="938" spans="1:33" x14ac:dyDescent="0.25">
      <c r="A938" s="125"/>
      <c r="M938" s="45"/>
      <c r="V938" t="str">
        <f t="shared" si="35"/>
        <v/>
      </c>
      <c r="X938" s="6"/>
      <c r="Z938" s="6"/>
      <c r="AF938" s="6"/>
      <c r="AG938" s="6"/>
    </row>
    <row r="939" spans="1:33" x14ac:dyDescent="0.25">
      <c r="A939" s="125"/>
      <c r="M939" s="45"/>
      <c r="V939" t="str">
        <f t="shared" si="35"/>
        <v/>
      </c>
      <c r="X939" s="6"/>
      <c r="Z939" s="6"/>
      <c r="AF939" s="6"/>
      <c r="AG939" s="6"/>
    </row>
    <row r="940" spans="1:33" x14ac:dyDescent="0.25">
      <c r="A940" s="125"/>
      <c r="M940" s="45"/>
      <c r="V940" t="str">
        <f t="shared" si="35"/>
        <v/>
      </c>
      <c r="X940" s="6"/>
      <c r="Z940" s="6"/>
      <c r="AF940" s="6"/>
      <c r="AG940" s="6"/>
    </row>
    <row r="941" spans="1:33" x14ac:dyDescent="0.25">
      <c r="A941" s="125"/>
      <c r="M941" s="45"/>
      <c r="V941" t="str">
        <f t="shared" si="35"/>
        <v/>
      </c>
      <c r="X941" s="6"/>
      <c r="Z941" s="6"/>
      <c r="AF941" s="6"/>
      <c r="AG941" s="6"/>
    </row>
    <row r="942" spans="1:33" x14ac:dyDescent="0.25">
      <c r="A942" s="125"/>
      <c r="M942" s="45"/>
      <c r="V942" t="str">
        <f t="shared" si="35"/>
        <v/>
      </c>
      <c r="X942" s="6"/>
      <c r="Z942" s="6"/>
      <c r="AF942" s="6"/>
      <c r="AG942" s="6"/>
    </row>
    <row r="943" spans="1:33" x14ac:dyDescent="0.25">
      <c r="A943" s="125"/>
      <c r="M943" s="45"/>
      <c r="V943" t="str">
        <f t="shared" si="35"/>
        <v/>
      </c>
      <c r="X943" s="6"/>
      <c r="Z943" s="6"/>
      <c r="AF943" s="6"/>
      <c r="AG943" s="6"/>
    </row>
    <row r="944" spans="1:33" x14ac:dyDescent="0.25">
      <c r="A944" s="125"/>
      <c r="M944" s="45"/>
      <c r="V944" t="str">
        <f t="shared" si="35"/>
        <v/>
      </c>
      <c r="X944" s="6"/>
      <c r="Z944" s="6"/>
      <c r="AF944" s="6"/>
      <c r="AG944" s="6"/>
    </row>
    <row r="945" spans="1:33" x14ac:dyDescent="0.25">
      <c r="A945" s="125"/>
      <c r="M945" s="45"/>
      <c r="V945" t="str">
        <f t="shared" si="35"/>
        <v/>
      </c>
      <c r="X945" s="6"/>
      <c r="Z945" s="6"/>
      <c r="AF945" s="6"/>
      <c r="AG945" s="6"/>
    </row>
    <row r="946" spans="1:33" x14ac:dyDescent="0.25">
      <c r="A946" s="125"/>
      <c r="M946" s="45"/>
      <c r="V946" t="str">
        <f t="shared" si="35"/>
        <v/>
      </c>
      <c r="X946" s="6"/>
      <c r="Z946" s="6"/>
      <c r="AF946" s="6"/>
      <c r="AG946" s="6"/>
    </row>
    <row r="947" spans="1:33" x14ac:dyDescent="0.25">
      <c r="A947" s="125"/>
      <c r="M947" s="45"/>
      <c r="V947" t="str">
        <f t="shared" si="35"/>
        <v/>
      </c>
      <c r="X947" s="6"/>
      <c r="Z947" s="6"/>
      <c r="AF947" s="6"/>
      <c r="AG947" s="6"/>
    </row>
    <row r="948" spans="1:33" x14ac:dyDescent="0.25">
      <c r="A948" s="125"/>
      <c r="M948" s="45"/>
      <c r="V948" t="str">
        <f t="shared" si="35"/>
        <v/>
      </c>
      <c r="X948" s="6"/>
      <c r="Z948" s="6"/>
      <c r="AF948" s="6"/>
      <c r="AG948" s="6"/>
    </row>
    <row r="949" spans="1:33" x14ac:dyDescent="0.25">
      <c r="A949" s="125"/>
      <c r="M949" s="45"/>
      <c r="V949" t="str">
        <f t="shared" si="35"/>
        <v/>
      </c>
      <c r="X949" s="6"/>
      <c r="Z949" s="6"/>
      <c r="AF949" s="6"/>
      <c r="AG949" s="6"/>
    </row>
    <row r="950" spans="1:33" x14ac:dyDescent="0.25">
      <c r="A950" s="125"/>
      <c r="M950" s="45"/>
      <c r="V950" t="str">
        <f t="shared" si="35"/>
        <v/>
      </c>
      <c r="X950" s="6"/>
      <c r="Z950" s="6"/>
      <c r="AF950" s="6"/>
      <c r="AG950" s="6"/>
    </row>
    <row r="951" spans="1:33" x14ac:dyDescent="0.25">
      <c r="A951" s="125"/>
      <c r="M951" s="45"/>
      <c r="V951" t="str">
        <f t="shared" si="35"/>
        <v/>
      </c>
      <c r="X951" s="6"/>
      <c r="Z951" s="6"/>
      <c r="AF951" s="6"/>
      <c r="AG951" s="6"/>
    </row>
    <row r="952" spans="1:33" x14ac:dyDescent="0.25">
      <c r="A952" s="125"/>
      <c r="M952" s="45"/>
      <c r="V952" t="str">
        <f t="shared" si="35"/>
        <v/>
      </c>
      <c r="X952" s="6"/>
      <c r="Z952" s="6"/>
      <c r="AF952" s="6"/>
      <c r="AG952" s="6"/>
    </row>
    <row r="953" spans="1:33" x14ac:dyDescent="0.25">
      <c r="A953" s="125"/>
      <c r="M953" s="45"/>
      <c r="V953" t="str">
        <f t="shared" si="35"/>
        <v/>
      </c>
      <c r="X953" s="6"/>
      <c r="Z953" s="6"/>
      <c r="AF953" s="6"/>
      <c r="AG953" s="6"/>
    </row>
    <row r="954" spans="1:33" x14ac:dyDescent="0.25">
      <c r="A954" s="125"/>
      <c r="M954" s="45"/>
      <c r="V954" t="str">
        <f t="shared" si="35"/>
        <v/>
      </c>
      <c r="X954" s="6"/>
      <c r="Z954" s="6"/>
      <c r="AF954" s="6"/>
      <c r="AG954" s="6"/>
    </row>
    <row r="955" spans="1:33" x14ac:dyDescent="0.25">
      <c r="A955" s="125"/>
      <c r="M955" s="45"/>
      <c r="V955" t="str">
        <f t="shared" si="35"/>
        <v/>
      </c>
      <c r="X955" s="6"/>
      <c r="Z955" s="6"/>
      <c r="AF955" s="6"/>
      <c r="AG955" s="6"/>
    </row>
    <row r="956" spans="1:33" x14ac:dyDescent="0.25">
      <c r="A956" s="125"/>
      <c r="M956" s="45"/>
      <c r="V956" t="str">
        <f t="shared" si="35"/>
        <v/>
      </c>
      <c r="X956" s="6"/>
      <c r="Z956" s="6"/>
      <c r="AF956" s="6"/>
      <c r="AG956" s="6"/>
    </row>
    <row r="957" spans="1:33" x14ac:dyDescent="0.25">
      <c r="A957" s="125"/>
      <c r="M957" s="45"/>
      <c r="V957" t="str">
        <f t="shared" si="35"/>
        <v/>
      </c>
      <c r="X957" s="6"/>
      <c r="Z957" s="6"/>
      <c r="AF957" s="6"/>
      <c r="AG957" s="6"/>
    </row>
    <row r="958" spans="1:33" x14ac:dyDescent="0.25">
      <c r="A958" s="125"/>
      <c r="M958" s="45"/>
      <c r="V958" t="str">
        <f t="shared" si="35"/>
        <v/>
      </c>
      <c r="X958" s="6"/>
      <c r="Z958" s="6"/>
      <c r="AF958" s="6"/>
      <c r="AG958" s="6"/>
    </row>
    <row r="959" spans="1:33" x14ac:dyDescent="0.25">
      <c r="A959" s="125"/>
      <c r="M959" s="45"/>
      <c r="V959" t="str">
        <f t="shared" si="35"/>
        <v/>
      </c>
      <c r="X959" s="6"/>
      <c r="Z959" s="6"/>
      <c r="AF959" s="6"/>
      <c r="AG959" s="6"/>
    </row>
    <row r="960" spans="1:33" x14ac:dyDescent="0.25">
      <c r="A960" s="125"/>
      <c r="M960" s="45"/>
      <c r="V960" t="str">
        <f t="shared" si="35"/>
        <v/>
      </c>
      <c r="X960" s="6"/>
      <c r="Z960" s="6"/>
      <c r="AF960" s="6"/>
      <c r="AG960" s="6"/>
    </row>
    <row r="961" spans="1:33" x14ac:dyDescent="0.25">
      <c r="A961" s="125"/>
      <c r="M961" s="45"/>
      <c r="V961" t="str">
        <f t="shared" si="35"/>
        <v/>
      </c>
      <c r="X961" s="6"/>
      <c r="Z961" s="6"/>
      <c r="AF961" s="6"/>
      <c r="AG961" s="6"/>
    </row>
    <row r="962" spans="1:33" x14ac:dyDescent="0.25">
      <c r="A962" s="125"/>
      <c r="M962" s="45"/>
      <c r="V962" t="str">
        <f t="shared" si="35"/>
        <v/>
      </c>
      <c r="X962" s="6"/>
      <c r="Z962" s="6"/>
      <c r="AF962" s="6"/>
      <c r="AG962" s="6"/>
    </row>
    <row r="963" spans="1:33" x14ac:dyDescent="0.25">
      <c r="A963" s="125"/>
      <c r="M963" s="45"/>
      <c r="V963" t="str">
        <f t="shared" si="35"/>
        <v/>
      </c>
      <c r="X963" s="6"/>
      <c r="Z963" s="6"/>
      <c r="AF963" s="6"/>
      <c r="AG963" s="6"/>
    </row>
    <row r="964" spans="1:33" x14ac:dyDescent="0.25">
      <c r="A964" s="125"/>
      <c r="M964" s="45"/>
      <c r="V964" t="str">
        <f t="shared" si="35"/>
        <v/>
      </c>
      <c r="X964" s="6"/>
      <c r="Z964" s="6"/>
      <c r="AF964" s="6"/>
      <c r="AG964" s="6"/>
    </row>
    <row r="965" spans="1:33" x14ac:dyDescent="0.25">
      <c r="A965" s="125"/>
      <c r="M965" s="45"/>
      <c r="V965" t="str">
        <f t="shared" si="35"/>
        <v/>
      </c>
      <c r="X965" s="6"/>
      <c r="Z965" s="6"/>
      <c r="AF965" s="6"/>
      <c r="AG965" s="6"/>
    </row>
    <row r="966" spans="1:33" x14ac:dyDescent="0.25">
      <c r="A966" s="125"/>
      <c r="M966" s="45"/>
      <c r="V966" t="str">
        <f t="shared" si="35"/>
        <v/>
      </c>
      <c r="X966" s="6"/>
      <c r="Z966" s="6"/>
      <c r="AF966" s="6"/>
      <c r="AG966" s="6"/>
    </row>
    <row r="967" spans="1:33" x14ac:dyDescent="0.25">
      <c r="A967" s="125"/>
      <c r="M967" s="45"/>
      <c r="V967" t="str">
        <f t="shared" si="35"/>
        <v/>
      </c>
      <c r="X967" s="6"/>
      <c r="Z967" s="6"/>
      <c r="AF967" s="6"/>
      <c r="AG967" s="6"/>
    </row>
    <row r="968" spans="1:33" x14ac:dyDescent="0.25">
      <c r="A968" s="125"/>
      <c r="M968" s="45"/>
      <c r="V968" t="str">
        <f t="shared" ref="V968:V1031" si="36">IF( OR(L968="Negative", ISBLANK(L968) =TRUE, L968 = ""), "",IF(COUNT(N968:S968)&gt;0,IF(SUM(N968:S968)&gt;1,"Positive","Negative"),""))</f>
        <v/>
      </c>
      <c r="X968" s="6"/>
      <c r="Z968" s="6"/>
      <c r="AF968" s="6"/>
      <c r="AG968" s="6"/>
    </row>
    <row r="969" spans="1:33" x14ac:dyDescent="0.25">
      <c r="A969" s="125"/>
      <c r="M969" s="45"/>
      <c r="V969" t="str">
        <f t="shared" si="36"/>
        <v/>
      </c>
      <c r="X969" s="6"/>
      <c r="Z969" s="6"/>
      <c r="AF969" s="6"/>
      <c r="AG969" s="6"/>
    </row>
    <row r="970" spans="1:33" x14ac:dyDescent="0.25">
      <c r="A970" s="125"/>
      <c r="M970" s="45"/>
      <c r="V970" t="str">
        <f t="shared" si="36"/>
        <v/>
      </c>
      <c r="X970" s="6"/>
      <c r="Z970" s="6"/>
      <c r="AF970" s="6"/>
      <c r="AG970" s="6"/>
    </row>
    <row r="971" spans="1:33" x14ac:dyDescent="0.25">
      <c r="A971" s="125"/>
      <c r="M971" s="45"/>
      <c r="V971" t="str">
        <f t="shared" si="36"/>
        <v/>
      </c>
      <c r="X971" s="6"/>
      <c r="Z971" s="6"/>
      <c r="AF971" s="6"/>
      <c r="AG971" s="6"/>
    </row>
    <row r="972" spans="1:33" x14ac:dyDescent="0.25">
      <c r="A972" s="125"/>
      <c r="M972" s="45"/>
      <c r="V972" t="str">
        <f t="shared" si="36"/>
        <v/>
      </c>
      <c r="X972" s="6"/>
      <c r="Z972" s="6"/>
      <c r="AF972" s="6"/>
      <c r="AG972" s="6"/>
    </row>
    <row r="973" spans="1:33" x14ac:dyDescent="0.25">
      <c r="A973" s="125"/>
      <c r="M973" s="45"/>
      <c r="V973" t="str">
        <f t="shared" si="36"/>
        <v/>
      </c>
      <c r="X973" s="6"/>
      <c r="Z973" s="6"/>
      <c r="AF973" s="6"/>
      <c r="AG973" s="6"/>
    </row>
    <row r="974" spans="1:33" x14ac:dyDescent="0.25">
      <c r="A974" s="125"/>
      <c r="M974" s="45"/>
      <c r="V974" t="str">
        <f t="shared" si="36"/>
        <v/>
      </c>
      <c r="X974" s="6"/>
      <c r="Z974" s="6"/>
      <c r="AF974" s="6"/>
      <c r="AG974" s="6"/>
    </row>
    <row r="975" spans="1:33" x14ac:dyDescent="0.25">
      <c r="A975" s="125"/>
      <c r="M975" s="45"/>
      <c r="V975" t="str">
        <f t="shared" si="36"/>
        <v/>
      </c>
      <c r="X975" s="6"/>
      <c r="Z975" s="6"/>
      <c r="AF975" s="6"/>
      <c r="AG975" s="6"/>
    </row>
    <row r="976" spans="1:33" x14ac:dyDescent="0.25">
      <c r="A976" s="125"/>
      <c r="M976" s="45"/>
      <c r="V976" t="str">
        <f t="shared" si="36"/>
        <v/>
      </c>
      <c r="X976" s="6"/>
      <c r="Z976" s="6"/>
      <c r="AF976" s="6"/>
      <c r="AG976" s="6"/>
    </row>
    <row r="977" spans="1:33" x14ac:dyDescent="0.25">
      <c r="A977" s="125"/>
      <c r="M977" s="45"/>
      <c r="V977" t="str">
        <f t="shared" si="36"/>
        <v/>
      </c>
      <c r="X977" s="6"/>
      <c r="Z977" s="6"/>
      <c r="AF977" s="6"/>
      <c r="AG977" s="6"/>
    </row>
    <row r="978" spans="1:33" x14ac:dyDescent="0.25">
      <c r="A978" s="125"/>
      <c r="M978" s="45"/>
      <c r="V978" t="str">
        <f t="shared" si="36"/>
        <v/>
      </c>
      <c r="X978" s="6"/>
      <c r="Z978" s="6"/>
      <c r="AF978" s="6"/>
      <c r="AG978" s="6"/>
    </row>
    <row r="979" spans="1:33" x14ac:dyDescent="0.25">
      <c r="A979" s="125"/>
      <c r="M979" s="45"/>
      <c r="V979" t="str">
        <f t="shared" si="36"/>
        <v/>
      </c>
      <c r="X979" s="6"/>
      <c r="Z979" s="6"/>
      <c r="AF979" s="6"/>
      <c r="AG979" s="6"/>
    </row>
    <row r="980" spans="1:33" x14ac:dyDescent="0.25">
      <c r="A980" s="125"/>
      <c r="M980" s="45"/>
      <c r="V980" t="str">
        <f t="shared" si="36"/>
        <v/>
      </c>
      <c r="X980" s="6"/>
      <c r="Z980" s="6"/>
      <c r="AF980" s="6"/>
      <c r="AG980" s="6"/>
    </row>
    <row r="981" spans="1:33" x14ac:dyDescent="0.25">
      <c r="A981" s="125"/>
      <c r="M981" s="45"/>
      <c r="V981" t="str">
        <f t="shared" si="36"/>
        <v/>
      </c>
      <c r="X981" s="6"/>
      <c r="Z981" s="6"/>
      <c r="AF981" s="6"/>
      <c r="AG981" s="6"/>
    </row>
    <row r="982" spans="1:33" x14ac:dyDescent="0.25">
      <c r="A982" s="125"/>
      <c r="M982" s="45"/>
      <c r="V982" t="str">
        <f t="shared" si="36"/>
        <v/>
      </c>
      <c r="X982" s="6"/>
      <c r="Z982" s="6"/>
      <c r="AF982" s="6"/>
      <c r="AG982" s="6"/>
    </row>
    <row r="983" spans="1:33" x14ac:dyDescent="0.25">
      <c r="A983" s="125"/>
      <c r="M983" s="45"/>
      <c r="V983" t="str">
        <f t="shared" si="36"/>
        <v/>
      </c>
      <c r="X983" s="6"/>
      <c r="Z983" s="6"/>
      <c r="AF983" s="6"/>
      <c r="AG983" s="6"/>
    </row>
    <row r="984" spans="1:33" x14ac:dyDescent="0.25">
      <c r="A984" s="125"/>
      <c r="M984" s="45"/>
      <c r="V984" t="str">
        <f t="shared" si="36"/>
        <v/>
      </c>
      <c r="X984" s="6"/>
      <c r="Z984" s="6"/>
      <c r="AF984" s="6"/>
      <c r="AG984" s="6"/>
    </row>
    <row r="985" spans="1:33" x14ac:dyDescent="0.25">
      <c r="A985" s="125"/>
      <c r="M985" s="45"/>
      <c r="V985" t="str">
        <f t="shared" si="36"/>
        <v/>
      </c>
      <c r="X985" s="6"/>
      <c r="Z985" s="6"/>
      <c r="AF985" s="6"/>
      <c r="AG985" s="6"/>
    </row>
    <row r="986" spans="1:33" x14ac:dyDescent="0.25">
      <c r="A986" s="125"/>
      <c r="M986" s="45"/>
      <c r="V986" t="str">
        <f t="shared" si="36"/>
        <v/>
      </c>
      <c r="X986" s="6"/>
      <c r="Z986" s="6"/>
      <c r="AF986" s="6"/>
      <c r="AG986" s="6"/>
    </row>
    <row r="987" spans="1:33" x14ac:dyDescent="0.25">
      <c r="A987" s="125"/>
      <c r="M987" s="45"/>
      <c r="V987" t="str">
        <f t="shared" si="36"/>
        <v/>
      </c>
      <c r="X987" s="6"/>
      <c r="Z987" s="6"/>
      <c r="AF987" s="6"/>
      <c r="AG987" s="6"/>
    </row>
    <row r="988" spans="1:33" x14ac:dyDescent="0.25">
      <c r="A988" s="125"/>
      <c r="M988" s="45"/>
      <c r="V988" t="str">
        <f t="shared" si="36"/>
        <v/>
      </c>
      <c r="X988" s="6"/>
      <c r="Z988" s="6"/>
      <c r="AF988" s="6"/>
      <c r="AG988" s="6"/>
    </row>
    <row r="989" spans="1:33" x14ac:dyDescent="0.25">
      <c r="A989" s="125"/>
      <c r="M989" s="45"/>
      <c r="V989" t="str">
        <f t="shared" si="36"/>
        <v/>
      </c>
      <c r="X989" s="6"/>
      <c r="Z989" s="6"/>
      <c r="AF989" s="6"/>
      <c r="AG989" s="6"/>
    </row>
    <row r="990" spans="1:33" x14ac:dyDescent="0.25">
      <c r="A990" s="125"/>
      <c r="K990" t="str">
        <f t="shared" ref="K990:K1031" si="37" xml:space="preserve"> IF(AND(ISNUMBER(G990),ISNUMBER(H990),ISNUMBER(I990),  ISNUMBER(J990) ), (G990+H990+I990+J990),   IF(OR(ISNUMBER(G990),ISNUMBER(H990), ISNUMBER(I990), ISNUMBER(J990) ), "Incomplete", "" ))</f>
        <v/>
      </c>
      <c r="L990" t="str">
        <f t="shared" ref="L990:L1006" si="38">IF(AF990 = "","",   IF(SUM(G990:J990) &gt;0,"Positive","Negative"))</f>
        <v/>
      </c>
      <c r="M990" s="45"/>
      <c r="V990" t="str">
        <f t="shared" si="36"/>
        <v/>
      </c>
      <c r="X990" s="6"/>
      <c r="Z990" s="6"/>
      <c r="AB990" s="6" t="str">
        <f>IF(Screener_1!U991 = "Y",  IF(ISBLANK(Screener_1!V991), "Missing", Screener_1!V991),"")</f>
        <v/>
      </c>
      <c r="AF990" s="6"/>
      <c r="AG990" s="6"/>
    </row>
    <row r="991" spans="1:33" x14ac:dyDescent="0.25">
      <c r="A991" s="125"/>
      <c r="K991" t="str">
        <f t="shared" si="37"/>
        <v/>
      </c>
      <c r="L991" t="str">
        <f t="shared" si="38"/>
        <v/>
      </c>
      <c r="M991" s="45"/>
      <c r="V991" t="str">
        <f t="shared" si="36"/>
        <v/>
      </c>
      <c r="X991" s="6"/>
      <c r="Z991" s="6"/>
      <c r="AB991" s="6" t="str">
        <f>IF(Screener_1!U992 = "Y",  IF(ISBLANK(Screener_1!V992), "Missing", Screener_1!V992),"")</f>
        <v/>
      </c>
      <c r="AF991" s="6"/>
      <c r="AG991" s="6"/>
    </row>
    <row r="992" spans="1:33" x14ac:dyDescent="0.25">
      <c r="A992" s="125"/>
      <c r="K992" t="str">
        <f t="shared" si="37"/>
        <v/>
      </c>
      <c r="L992" t="str">
        <f t="shared" si="38"/>
        <v/>
      </c>
      <c r="M992" s="45"/>
      <c r="V992" t="str">
        <f t="shared" si="36"/>
        <v/>
      </c>
      <c r="X992" s="6"/>
      <c r="Z992" s="6"/>
      <c r="AB992" s="6" t="str">
        <f>IF(Screener_1!U993 = "Y",  IF(ISBLANK(Screener_1!V993), "Missing", Screener_1!V993),"")</f>
        <v/>
      </c>
      <c r="AF992" s="6"/>
      <c r="AG992" s="6"/>
    </row>
    <row r="993" spans="1:33" x14ac:dyDescent="0.25">
      <c r="A993" s="125"/>
      <c r="K993" t="str">
        <f t="shared" si="37"/>
        <v/>
      </c>
      <c r="L993" t="str">
        <f t="shared" si="38"/>
        <v/>
      </c>
      <c r="M993" s="45"/>
      <c r="V993" t="str">
        <f t="shared" si="36"/>
        <v/>
      </c>
      <c r="X993" s="6"/>
      <c r="Z993" s="6"/>
      <c r="AB993" s="6" t="str">
        <f>IF(Screener_1!U994 = "Y",  IF(ISBLANK(Screener_1!V994), "Missing", Screener_1!V994),"")</f>
        <v/>
      </c>
      <c r="AF993" s="6"/>
      <c r="AG993" s="6"/>
    </row>
    <row r="994" spans="1:33" x14ac:dyDescent="0.25">
      <c r="A994" s="125"/>
      <c r="K994" t="str">
        <f t="shared" si="37"/>
        <v/>
      </c>
      <c r="L994" t="str">
        <f t="shared" si="38"/>
        <v/>
      </c>
      <c r="M994" s="45"/>
      <c r="V994" t="str">
        <f t="shared" si="36"/>
        <v/>
      </c>
      <c r="X994" s="6"/>
      <c r="Z994" s="6"/>
      <c r="AB994" s="6" t="str">
        <f>IF(Screener_1!U995 = "Y",  IF(ISBLANK(Screener_1!V995), "Missing", Screener_1!V995),"")</f>
        <v/>
      </c>
      <c r="AF994" s="6"/>
      <c r="AG994" s="6"/>
    </row>
    <row r="995" spans="1:33" x14ac:dyDescent="0.25">
      <c r="A995" s="125"/>
      <c r="K995" t="str">
        <f t="shared" si="37"/>
        <v/>
      </c>
      <c r="L995" t="str">
        <f t="shared" si="38"/>
        <v/>
      </c>
      <c r="M995" s="45"/>
      <c r="V995" t="str">
        <f t="shared" si="36"/>
        <v/>
      </c>
      <c r="X995" s="6"/>
      <c r="Z995" s="6"/>
      <c r="AB995" s="6" t="str">
        <f>IF(Screener_1!U996 = "Y",  IF(ISBLANK(Screener_1!V996), "Missing", Screener_1!V996),"")</f>
        <v/>
      </c>
      <c r="AF995" s="6"/>
      <c r="AG995" s="6"/>
    </row>
    <row r="996" spans="1:33" x14ac:dyDescent="0.25">
      <c r="A996" s="125"/>
      <c r="K996" t="str">
        <f t="shared" si="37"/>
        <v/>
      </c>
      <c r="L996" t="str">
        <f t="shared" si="38"/>
        <v/>
      </c>
      <c r="M996" s="45"/>
      <c r="V996" t="str">
        <f t="shared" si="36"/>
        <v/>
      </c>
      <c r="X996" s="6"/>
      <c r="Z996" s="6"/>
      <c r="AB996" s="6" t="str">
        <f>IF(Screener_1!U997 = "Y",  IF(ISBLANK(Screener_1!V997), "Missing", Screener_1!V997),"")</f>
        <v/>
      </c>
      <c r="AF996" s="6"/>
      <c r="AG996" s="6"/>
    </row>
    <row r="997" spans="1:33" x14ac:dyDescent="0.25">
      <c r="A997" s="125"/>
      <c r="K997" t="str">
        <f t="shared" si="37"/>
        <v/>
      </c>
      <c r="L997" t="str">
        <f t="shared" si="38"/>
        <v/>
      </c>
      <c r="M997" s="45"/>
      <c r="V997" t="str">
        <f t="shared" si="36"/>
        <v/>
      </c>
      <c r="X997" s="6"/>
      <c r="Z997" s="6"/>
      <c r="AB997" s="6" t="str">
        <f>IF(Screener_1!U998 = "Y",  IF(ISBLANK(Screener_1!V998), "Missing", Screener_1!V998),"")</f>
        <v/>
      </c>
      <c r="AF997" s="6"/>
      <c r="AG997" s="6"/>
    </row>
    <row r="998" spans="1:33" x14ac:dyDescent="0.25">
      <c r="A998" s="125"/>
      <c r="K998" t="str">
        <f t="shared" si="37"/>
        <v/>
      </c>
      <c r="L998" t="str">
        <f t="shared" si="38"/>
        <v/>
      </c>
      <c r="M998" s="45"/>
      <c r="V998" t="str">
        <f t="shared" si="36"/>
        <v/>
      </c>
      <c r="X998" s="6"/>
      <c r="Z998" s="6"/>
      <c r="AB998" s="6" t="str">
        <f>IF(Screener_1!U999 = "Y",  IF(ISBLANK(Screener_1!V999), "Missing", Screener_1!V999),"")</f>
        <v/>
      </c>
      <c r="AF998" s="6"/>
      <c r="AG998" s="6"/>
    </row>
    <row r="999" spans="1:33" x14ac:dyDescent="0.25">
      <c r="A999" s="125"/>
      <c r="K999" t="str">
        <f t="shared" si="37"/>
        <v/>
      </c>
      <c r="L999" t="str">
        <f t="shared" si="38"/>
        <v/>
      </c>
      <c r="M999" s="45"/>
      <c r="V999" t="str">
        <f t="shared" si="36"/>
        <v/>
      </c>
      <c r="X999" s="6"/>
      <c r="Z999" s="6"/>
      <c r="AB999" s="6" t="str">
        <f>IF(Screener_1!U1000 = "Y",  IF(ISBLANK(Screener_1!V1000), "Missing", Screener_1!V1000),"")</f>
        <v/>
      </c>
      <c r="AF999" s="6"/>
      <c r="AG999" s="6"/>
    </row>
    <row r="1000" spans="1:33" x14ac:dyDescent="0.25">
      <c r="A1000" s="125"/>
      <c r="K1000" t="str">
        <f t="shared" si="37"/>
        <v/>
      </c>
      <c r="L1000" t="str">
        <f t="shared" si="38"/>
        <v/>
      </c>
      <c r="M1000" s="45"/>
      <c r="V1000" t="str">
        <f t="shared" si="36"/>
        <v/>
      </c>
      <c r="X1000" s="6"/>
      <c r="Z1000" s="6"/>
      <c r="AB1000" s="6" t="str">
        <f>IF(Screener_1!U1001 = "Y",  IF(ISBLANK(Screener_1!V1001), "Missing", Screener_1!V1001),"")</f>
        <v/>
      </c>
      <c r="AF1000" s="6"/>
      <c r="AG1000" s="6"/>
    </row>
    <row r="1001" spans="1:33" x14ac:dyDescent="0.25">
      <c r="A1001" s="125"/>
      <c r="K1001" t="str">
        <f t="shared" si="37"/>
        <v/>
      </c>
      <c r="L1001" t="str">
        <f t="shared" si="38"/>
        <v/>
      </c>
      <c r="M1001" s="45"/>
      <c r="V1001" t="str">
        <f t="shared" si="36"/>
        <v/>
      </c>
      <c r="X1001" s="6"/>
      <c r="Z1001" s="6"/>
      <c r="AB1001" s="6" t="str">
        <f>IF(Screener_1!U1002 = "Y",  IF(ISBLANK(Screener_1!V1002), "Missing", Screener_1!V1002),"")</f>
        <v/>
      </c>
      <c r="AF1001" s="6"/>
      <c r="AG1001" s="6"/>
    </row>
    <row r="1002" spans="1:33" x14ac:dyDescent="0.25">
      <c r="A1002" s="125"/>
      <c r="K1002" t="str">
        <f t="shared" si="37"/>
        <v/>
      </c>
      <c r="L1002" t="str">
        <f t="shared" si="38"/>
        <v/>
      </c>
      <c r="M1002" s="45"/>
      <c r="V1002" t="str">
        <f t="shared" si="36"/>
        <v/>
      </c>
      <c r="X1002" s="6"/>
      <c r="Z1002" s="6"/>
      <c r="AB1002" s="6" t="str">
        <f>IF(Screener_1!U1003 = "Y",  IF(ISBLANK(Screener_1!V1003), "Missing", Screener_1!V1003),"")</f>
        <v/>
      </c>
      <c r="AF1002" s="6"/>
      <c r="AG1002" s="6"/>
    </row>
    <row r="1003" spans="1:33" x14ac:dyDescent="0.25">
      <c r="A1003" s="125"/>
      <c r="K1003" t="str">
        <f t="shared" si="37"/>
        <v/>
      </c>
      <c r="L1003" t="str">
        <f t="shared" si="38"/>
        <v/>
      </c>
      <c r="M1003" s="45"/>
      <c r="V1003" t="str">
        <f t="shared" si="36"/>
        <v/>
      </c>
      <c r="X1003" s="6"/>
      <c r="Z1003" s="6"/>
      <c r="AB1003" s="6" t="str">
        <f>IF(Screener_1!U1004 = "Y",  IF(ISBLANK(Screener_1!V1004), "Missing", Screener_1!V1004),"")</f>
        <v/>
      </c>
      <c r="AF1003" s="6"/>
      <c r="AG1003" s="6"/>
    </row>
    <row r="1004" spans="1:33" x14ac:dyDescent="0.25">
      <c r="A1004" s="125"/>
      <c r="K1004" t="str">
        <f t="shared" si="37"/>
        <v/>
      </c>
      <c r="L1004" t="str">
        <f t="shared" si="38"/>
        <v/>
      </c>
      <c r="M1004" s="45"/>
      <c r="V1004" t="str">
        <f t="shared" si="36"/>
        <v/>
      </c>
      <c r="X1004" s="6"/>
      <c r="Z1004" s="6"/>
      <c r="AB1004" s="6" t="str">
        <f>IF(Screener_1!U1005 = "Y",  IF(ISBLANK(Screener_1!V1005), "Missing", Screener_1!V1005),"")</f>
        <v/>
      </c>
      <c r="AF1004" s="6"/>
      <c r="AG1004" s="6"/>
    </row>
    <row r="1005" spans="1:33" x14ac:dyDescent="0.25">
      <c r="A1005" s="125"/>
      <c r="K1005" t="str">
        <f t="shared" si="37"/>
        <v/>
      </c>
      <c r="L1005" t="str">
        <f t="shared" si="38"/>
        <v/>
      </c>
      <c r="M1005" s="45"/>
      <c r="V1005" t="str">
        <f t="shared" si="36"/>
        <v/>
      </c>
      <c r="X1005" s="6"/>
      <c r="Z1005" s="6"/>
      <c r="AB1005" s="6" t="str">
        <f>IF(Screener_1!U1006 = "Y",  IF(ISBLANK(Screener_1!V1006), "Missing", Screener_1!V1006),"")</f>
        <v/>
      </c>
      <c r="AF1005" s="6"/>
      <c r="AG1005" s="6"/>
    </row>
    <row r="1006" spans="1:33" x14ac:dyDescent="0.25">
      <c r="A1006" s="125"/>
      <c r="K1006" t="str">
        <f t="shared" si="37"/>
        <v/>
      </c>
      <c r="L1006" t="str">
        <f t="shared" si="38"/>
        <v/>
      </c>
      <c r="M1006" s="45"/>
      <c r="V1006" t="str">
        <f t="shared" si="36"/>
        <v/>
      </c>
      <c r="X1006" s="6"/>
      <c r="Z1006" s="6"/>
      <c r="AB1006" s="6" t="str">
        <f>IF(Screener_1!U1007 = "Y",  IF(ISBLANK(Screener_1!V1007), "Missing", Screener_1!V1007),"")</f>
        <v/>
      </c>
      <c r="AF1006" s="6"/>
      <c r="AG1006" s="6"/>
    </row>
    <row r="1007" spans="1:33" x14ac:dyDescent="0.25">
      <c r="A1007" s="125" t="str">
        <f>IF(ISNUMBER(Screener_2!A8), Screener_2!A8, "")</f>
        <v/>
      </c>
      <c r="B1007" t="str">
        <f>IF(ISTEXT(Screener_2!C8), Screener_2!C8, "")</f>
        <v/>
      </c>
      <c r="F1007" t="str">
        <f>IF(ISNUMBER(Screener_2!D8), Screener_2!D8, "")</f>
        <v/>
      </c>
      <c r="G1007" t="str">
        <f>IF(ISNUMBER(Screener_2!E8),    Screener_2!E8, "")</f>
        <v/>
      </c>
      <c r="H1007" t="str">
        <f>IF(ISNUMBER(Screener_2!F8),    Screener_2!F8, "")</f>
        <v/>
      </c>
      <c r="I1007" t="str">
        <f>IF(ISNUMBER(Screener_2!G8),    Screener_2!G8, "")</f>
        <v/>
      </c>
      <c r="J1007" t="str">
        <f>IF(ISNUMBER(Screener_2!H8),    Screener_2!H8, "")</f>
        <v/>
      </c>
      <c r="K1007" t="str">
        <f t="shared" si="37"/>
        <v/>
      </c>
      <c r="L1007" t="str">
        <f>IF(K1007 = "","",   IF(SUM(G1007:J1007) &gt;0,"Positive","Negative"))</f>
        <v/>
      </c>
      <c r="M1007" s="45" t="str">
        <f>Screener_2!I8</f>
        <v/>
      </c>
      <c r="N1007" t="str">
        <f>IF(Screener_2!J8="Y",1,IF(Screener_2!J8="N",0,""))</f>
        <v/>
      </c>
      <c r="O1007" t="str">
        <f>IF(Screener_2!K8="Y",1,IF(Screener_2!K8="N",0,""))</f>
        <v/>
      </c>
      <c r="P1007" t="str">
        <f>IF(Screener_2!L8="Y",1,IF(Screener_2!L8="N",0,""))</f>
        <v/>
      </c>
      <c r="Q1007" t="str">
        <f>IF(Screener_2!M8="Y",1,IF(Screener_2!M8="N",0,""))</f>
        <v/>
      </c>
      <c r="R1007" t="str">
        <f>IF(Screener_2!N8="Y",1,IF(Screener_2!N8="N",0,""))</f>
        <v/>
      </c>
      <c r="S1007" t="str">
        <f>IF(Screener_2!O8="Y",1,IF(Screener_2!O8="N",0,""))</f>
        <v/>
      </c>
      <c r="T1007">
        <f t="shared" ref="T1007:T1030" si="39">COUNT(N1007:S1007)</f>
        <v>0</v>
      </c>
      <c r="U1007" t="str">
        <f t="shared" ref="U1007:U1031" si="40">IF(T1007=6,SUM(N1007:S1007),IF(L1007="Negative",IF(OR(N1007=0,N1007=1),N1007,"Incomplete"),IF(L1007="Positive","Incomplete","")))</f>
        <v/>
      </c>
      <c r="V1007" t="str">
        <f t="shared" si="36"/>
        <v/>
      </c>
      <c r="W1007" t="str">
        <f>Screener_2!R8</f>
        <v/>
      </c>
      <c r="X1007" s="6" t="str">
        <f>IF(ISNUMBER(Screener_2!$P8),IF(ISBLANK(Screener_2!S8),"Missing",Screener_2!S8), "")</f>
        <v/>
      </c>
      <c r="Y1007" s="6" t="str">
        <f>IF(ISNUMBER(Screener_2!$P8),IF(ISBLANK(Screener_2!T8),"Missing",Screener_2!T8), "")</f>
        <v/>
      </c>
      <c r="Z1007" s="6" t="str">
        <f>IF(ISNUMBER(Screener_2!$P8),IF(ISBLANK(Screener_2!U8),"Missing",Screener_2!U8), "")</f>
        <v/>
      </c>
      <c r="AA1007" s="6" t="str">
        <f>IF(ISTEXT(Screener_2!U8),  IF(ISBLANK(Screener_2!V8), "Missing", Screener_2!V8),"")</f>
        <v/>
      </c>
      <c r="AB1007" s="6" t="str">
        <f>IF(Screener_2!U8 = "Y",  IF(ISBLANK(Screener_2!V8), "Missing", Screener_2!V8),"")</f>
        <v/>
      </c>
      <c r="AC1007" s="6" t="str">
        <f xml:space="preserve"> IF((Screener_2!U8 = "Y"),   IF(ISBLANK(Screener_2!W8),"Missing",Screener_2!W8), "")</f>
        <v/>
      </c>
      <c r="AF1007" s="6"/>
      <c r="AG1007" s="6"/>
    </row>
    <row r="1008" spans="1:33" x14ac:dyDescent="0.25">
      <c r="A1008" s="125" t="str">
        <f>IF(ISNUMBER(Screener_2!A9), Screener_2!A9, "")</f>
        <v/>
      </c>
      <c r="B1008" t="str">
        <f>IF(ISTEXT(Screener_2!C9), Screener_2!C9, "")</f>
        <v/>
      </c>
      <c r="F1008" t="str">
        <f>IF(ISNUMBER(Screener_2!D9), Screener_2!D9, "")</f>
        <v/>
      </c>
      <c r="G1008" t="str">
        <f>IF(ISNUMBER(Screener_2!E9),    Screener_2!E9, "")</f>
        <v/>
      </c>
      <c r="H1008" t="str">
        <f>IF(ISNUMBER(Screener_2!F9),    Screener_2!F9, "")</f>
        <v/>
      </c>
      <c r="I1008" t="str">
        <f>IF(ISNUMBER(Screener_2!G9),    Screener_2!G9, "")</f>
        <v/>
      </c>
      <c r="J1008" t="str">
        <f>IF(ISNUMBER(Screener_2!H9),    Screener_2!H9, "")</f>
        <v/>
      </c>
      <c r="K1008" t="str">
        <f t="shared" si="37"/>
        <v/>
      </c>
      <c r="L1008" t="str">
        <f t="shared" ref="L1008:L1071" si="41">IF(K1008 = "","",   IF(SUM(G1008:J1008) &gt;0,"Positive","Negative"))</f>
        <v/>
      </c>
      <c r="M1008" s="45" t="str">
        <f>Screener_2!I9</f>
        <v/>
      </c>
      <c r="N1008" t="str">
        <f>IF(Screener_2!J9="Y",1,IF(Screener_2!J9="N",0,""))</f>
        <v/>
      </c>
      <c r="O1008" t="str">
        <f>IF(Screener_2!K9="Y",1,IF(Screener_2!K9="N",0,""))</f>
        <v/>
      </c>
      <c r="P1008" t="str">
        <f>IF(Screener_2!L9="Y",1,IF(Screener_2!L9="N",0,""))</f>
        <v/>
      </c>
      <c r="Q1008" t="str">
        <f>IF(Screener_2!M9="Y",1,IF(Screener_2!M9="N",0,""))</f>
        <v/>
      </c>
      <c r="R1008" t="str">
        <f>IF(Screener_2!N9="Y",1,IF(Screener_2!N9="N",0,""))</f>
        <v/>
      </c>
      <c r="S1008" t="str">
        <f>IF(Screener_2!O9="Y",1,IF(Screener_2!O9="N",0,""))</f>
        <v/>
      </c>
      <c r="T1008">
        <f t="shared" si="39"/>
        <v>0</v>
      </c>
      <c r="U1008" t="str">
        <f t="shared" si="40"/>
        <v/>
      </c>
      <c r="V1008" t="str">
        <f t="shared" si="36"/>
        <v/>
      </c>
      <c r="W1008" t="str">
        <f>Screener_2!R9</f>
        <v/>
      </c>
      <c r="X1008" s="6" t="str">
        <f>IF(ISNUMBER(Screener_2!$P9),IF(ISBLANK(Screener_2!S9),"Missing",Screener_2!S9), "")</f>
        <v/>
      </c>
      <c r="Y1008" s="6" t="str">
        <f>IF(ISNUMBER(Screener_2!$P9),IF(ISBLANK(Screener_2!T9),"Missing",Screener_2!T9), "")</f>
        <v/>
      </c>
      <c r="Z1008" s="6" t="str">
        <f>IF(ISNUMBER(Screener_2!$P9),IF(ISBLANK(Screener_2!U9),"Missing",Screener_2!U9), "")</f>
        <v/>
      </c>
      <c r="AA1008" s="6" t="str">
        <f>IF(ISTEXT(Screener_2!U9),  IF(ISBLANK(Screener_2!V9), "Missing", Screener_2!V9),"")</f>
        <v/>
      </c>
      <c r="AB1008" s="6" t="str">
        <f>IF(Screener_2!U9 = "Y",  IF(ISBLANK(Screener_2!V9), "Missing", Screener_2!V9),"")</f>
        <v/>
      </c>
      <c r="AC1008" s="6" t="str">
        <f xml:space="preserve"> IF((Screener_2!U9 = "Y"),   IF(ISBLANK(Screener_2!W9),"Missing",Screener_2!W9), "")</f>
        <v/>
      </c>
      <c r="AF1008" s="6"/>
      <c r="AG1008" s="6"/>
    </row>
    <row r="1009" spans="1:33" x14ac:dyDescent="0.25">
      <c r="A1009" s="125" t="str">
        <f>IF(ISNUMBER(Screener_2!A10), Screener_2!A10, "")</f>
        <v/>
      </c>
      <c r="B1009" t="str">
        <f>IF(ISTEXT(Screener_2!C10), Screener_2!C10, "")</f>
        <v/>
      </c>
      <c r="F1009" t="str">
        <f>IF(ISNUMBER(Screener_2!D10), Screener_2!D10, "")</f>
        <v/>
      </c>
      <c r="G1009" t="str">
        <f>IF(ISNUMBER(Screener_2!E10),    Screener_2!E10, "")</f>
        <v/>
      </c>
      <c r="H1009" t="str">
        <f>IF(ISNUMBER(Screener_2!F10),    Screener_2!F10, "")</f>
        <v/>
      </c>
      <c r="I1009" t="str">
        <f>IF(ISNUMBER(Screener_2!G10),    Screener_2!G10, "")</f>
        <v/>
      </c>
      <c r="J1009" t="str">
        <f>IF(ISNUMBER(Screener_2!H10),    Screener_2!H10, "")</f>
        <v/>
      </c>
      <c r="K1009" t="str">
        <f t="shared" si="37"/>
        <v/>
      </c>
      <c r="L1009" t="str">
        <f t="shared" si="41"/>
        <v/>
      </c>
      <c r="M1009" s="45" t="str">
        <f>Screener_2!I10</f>
        <v/>
      </c>
      <c r="N1009" t="str">
        <f>IF(Screener_2!J10="Y",1,IF(Screener_2!J10="N",0,""))</f>
        <v/>
      </c>
      <c r="O1009" t="str">
        <f>IF(Screener_2!K10="Y",1,IF(Screener_2!K10="N",0,""))</f>
        <v/>
      </c>
      <c r="P1009" t="str">
        <f>IF(Screener_2!L10="Y",1,IF(Screener_2!L10="N",0,""))</f>
        <v/>
      </c>
      <c r="Q1009" t="str">
        <f>IF(Screener_2!M10="Y",1,IF(Screener_2!M10="N",0,""))</f>
        <v/>
      </c>
      <c r="R1009" t="str">
        <f>IF(Screener_2!N10="Y",1,IF(Screener_2!N10="N",0,""))</f>
        <v/>
      </c>
      <c r="S1009" t="str">
        <f>IF(Screener_2!O10="Y",1,IF(Screener_2!O10="N",0,""))</f>
        <v/>
      </c>
      <c r="T1009">
        <f t="shared" si="39"/>
        <v>0</v>
      </c>
      <c r="U1009" t="str">
        <f t="shared" si="40"/>
        <v/>
      </c>
      <c r="V1009" t="str">
        <f t="shared" si="36"/>
        <v/>
      </c>
      <c r="W1009" t="str">
        <f>Screener_2!R10</f>
        <v/>
      </c>
      <c r="X1009" s="6" t="str">
        <f>IF(ISNUMBER(Screener_2!$P10),IF(ISBLANK(Screener_2!S10),"Missing",Screener_2!S10), "")</f>
        <v/>
      </c>
      <c r="Y1009" s="6" t="str">
        <f>IF(ISNUMBER(Screener_2!$P10),IF(ISBLANK(Screener_2!T10),"Missing",Screener_2!T10), "")</f>
        <v/>
      </c>
      <c r="Z1009" s="6" t="str">
        <f>IF(ISNUMBER(Screener_2!$P10),IF(ISBLANK(Screener_2!U10),"Missing",Screener_2!U10), "")</f>
        <v/>
      </c>
      <c r="AA1009" s="6" t="str">
        <f>IF(ISTEXT(Screener_2!U10),  IF(ISBLANK(Screener_2!V10), "Missing", Screener_2!V10),"")</f>
        <v/>
      </c>
      <c r="AB1009" s="6" t="str">
        <f>IF(Screener_2!U10 = "Y",  IF(ISBLANK(Screener_2!V10), "Missing", Screener_2!V10),"")</f>
        <v/>
      </c>
      <c r="AC1009" s="6" t="str">
        <f xml:space="preserve"> IF((Screener_2!U10 = "Y"),   IF(ISBLANK(Screener_2!W10),"Missing",Screener_2!W10), "")</f>
        <v/>
      </c>
      <c r="AF1009" s="6"/>
      <c r="AG1009" s="6"/>
    </row>
    <row r="1010" spans="1:33" x14ac:dyDescent="0.25">
      <c r="A1010" s="125" t="str">
        <f>IF(ISNUMBER(Screener_2!A11), Screener_2!A11, "")</f>
        <v/>
      </c>
      <c r="B1010" t="str">
        <f>IF(ISTEXT(Screener_2!C11), Screener_2!C11, "")</f>
        <v/>
      </c>
      <c r="F1010" t="str">
        <f>IF(ISNUMBER(Screener_2!D11), Screener_2!D11, "")</f>
        <v/>
      </c>
      <c r="G1010" t="str">
        <f>IF(ISNUMBER(Screener_2!E11),    Screener_2!E11, "")</f>
        <v/>
      </c>
      <c r="H1010" t="str">
        <f>IF(ISNUMBER(Screener_2!F11),    Screener_2!F11, "")</f>
        <v/>
      </c>
      <c r="I1010" t="str">
        <f>IF(ISNUMBER(Screener_2!G11),    Screener_2!G11, "")</f>
        <v/>
      </c>
      <c r="J1010" t="str">
        <f>IF(ISNUMBER(Screener_2!H11),    Screener_2!H11, "")</f>
        <v/>
      </c>
      <c r="K1010" t="str">
        <f t="shared" si="37"/>
        <v/>
      </c>
      <c r="L1010" t="str">
        <f t="shared" si="41"/>
        <v/>
      </c>
      <c r="M1010" s="45" t="str">
        <f>Screener_2!I11</f>
        <v/>
      </c>
      <c r="N1010" t="str">
        <f>IF(Screener_2!J11="Y",1,IF(Screener_2!J11="N",0,""))</f>
        <v/>
      </c>
      <c r="O1010" t="str">
        <f>IF(Screener_2!K11="Y",1,IF(Screener_2!K11="N",0,""))</f>
        <v/>
      </c>
      <c r="P1010" t="str">
        <f>IF(Screener_2!L11="Y",1,IF(Screener_2!L11="N",0,""))</f>
        <v/>
      </c>
      <c r="Q1010" t="str">
        <f>IF(Screener_2!M11="Y",1,IF(Screener_2!M11="N",0,""))</f>
        <v/>
      </c>
      <c r="R1010" t="str">
        <f>IF(Screener_2!N11="Y",1,IF(Screener_2!N11="N",0,""))</f>
        <v/>
      </c>
      <c r="S1010" t="str">
        <f>IF(Screener_2!O11="Y",1,IF(Screener_2!O11="N",0,""))</f>
        <v/>
      </c>
      <c r="T1010">
        <f t="shared" si="39"/>
        <v>0</v>
      </c>
      <c r="U1010" t="str">
        <f t="shared" si="40"/>
        <v/>
      </c>
      <c r="V1010" t="str">
        <f t="shared" si="36"/>
        <v/>
      </c>
      <c r="W1010" t="str">
        <f>Screener_2!R11</f>
        <v/>
      </c>
      <c r="X1010" s="6" t="str">
        <f>IF(ISNUMBER(Screener_2!$P11),IF(ISBLANK(Screener_2!S11),"Missing",Screener_2!S11), "")</f>
        <v/>
      </c>
      <c r="Y1010" s="6" t="str">
        <f>IF(ISNUMBER(Screener_2!$P11),IF(ISBLANK(Screener_2!T11),"Missing",Screener_2!T11), "")</f>
        <v/>
      </c>
      <c r="Z1010" s="6" t="str">
        <f>IF(ISNUMBER(Screener_2!$P11),IF(ISBLANK(Screener_2!U11),"Missing",Screener_2!U11), "")</f>
        <v/>
      </c>
      <c r="AA1010" s="6" t="str">
        <f>IF(ISTEXT(Screener_2!U11),  IF(ISBLANK(Screener_2!V11), "Missing", Screener_2!V11),"")</f>
        <v/>
      </c>
      <c r="AB1010" s="6" t="str">
        <f>IF(Screener_2!U11 = "Y",  IF(ISBLANK(Screener_2!V11), "Missing", Screener_2!V11),"")</f>
        <v/>
      </c>
      <c r="AC1010" s="6" t="str">
        <f xml:space="preserve"> IF((Screener_2!U11 = "Y"),   IF(ISBLANK(Screener_2!W11),"Missing",Screener_2!W11), "")</f>
        <v/>
      </c>
      <c r="AF1010" s="6"/>
      <c r="AG1010" s="6"/>
    </row>
    <row r="1011" spans="1:33" x14ac:dyDescent="0.25">
      <c r="A1011" s="125" t="str">
        <f>IF(ISNUMBER(Screener_2!A12), Screener_2!A12, "")</f>
        <v/>
      </c>
      <c r="B1011" t="str">
        <f>IF(ISTEXT(Screener_2!C12), Screener_2!C12, "")</f>
        <v/>
      </c>
      <c r="F1011" t="str">
        <f>IF(ISNUMBER(Screener_2!D12), Screener_2!D12, "")</f>
        <v/>
      </c>
      <c r="G1011" t="str">
        <f>IF(ISNUMBER(Screener_2!E12),    Screener_2!E12, "")</f>
        <v/>
      </c>
      <c r="H1011" t="str">
        <f>IF(ISNUMBER(Screener_2!F12),    Screener_2!F12, "")</f>
        <v/>
      </c>
      <c r="I1011" t="str">
        <f>IF(ISNUMBER(Screener_2!G12),    Screener_2!G12, "")</f>
        <v/>
      </c>
      <c r="J1011" t="str">
        <f>IF(ISNUMBER(Screener_2!H12),    Screener_2!H12, "")</f>
        <v/>
      </c>
      <c r="K1011" t="str">
        <f t="shared" si="37"/>
        <v/>
      </c>
      <c r="L1011" t="str">
        <f t="shared" si="41"/>
        <v/>
      </c>
      <c r="M1011" s="45" t="str">
        <f>Screener_2!I12</f>
        <v/>
      </c>
      <c r="N1011" t="str">
        <f>IF(Screener_2!J12="Y",1,IF(Screener_2!J12="N",0,""))</f>
        <v/>
      </c>
      <c r="O1011" t="str">
        <f>IF(Screener_2!K12="Y",1,IF(Screener_2!K12="N",0,""))</f>
        <v/>
      </c>
      <c r="P1011" t="str">
        <f>IF(Screener_2!L12="Y",1,IF(Screener_2!L12="N",0,""))</f>
        <v/>
      </c>
      <c r="Q1011" t="str">
        <f>IF(Screener_2!M12="Y",1,IF(Screener_2!M12="N",0,""))</f>
        <v/>
      </c>
      <c r="R1011" t="str">
        <f>IF(Screener_2!N12="Y",1,IF(Screener_2!N12="N",0,""))</f>
        <v/>
      </c>
      <c r="S1011" t="str">
        <f>IF(Screener_2!O12="Y",1,IF(Screener_2!O12="N",0,""))</f>
        <v/>
      </c>
      <c r="T1011">
        <f t="shared" si="39"/>
        <v>0</v>
      </c>
      <c r="U1011" t="str">
        <f t="shared" si="40"/>
        <v/>
      </c>
      <c r="V1011" t="str">
        <f t="shared" si="36"/>
        <v/>
      </c>
      <c r="W1011" t="str">
        <f>Screener_2!R12</f>
        <v/>
      </c>
      <c r="X1011" s="6" t="str">
        <f>IF(ISNUMBER(Screener_2!$P12),IF(ISBLANK(Screener_2!S12),"Missing",Screener_2!S12), "")</f>
        <v/>
      </c>
      <c r="Y1011" s="6" t="str">
        <f>IF(ISNUMBER(Screener_2!$P12),IF(ISBLANK(Screener_2!T12),"Missing",Screener_2!T12), "")</f>
        <v/>
      </c>
      <c r="Z1011" s="6" t="str">
        <f>IF(ISNUMBER(Screener_2!$P12),IF(ISBLANK(Screener_2!U12),"Missing",Screener_2!U12), "")</f>
        <v/>
      </c>
      <c r="AA1011" s="6" t="str">
        <f>IF(ISTEXT(Screener_2!U12),  IF(ISBLANK(Screener_2!V12), "Missing", Screener_2!V12),"")</f>
        <v/>
      </c>
      <c r="AB1011" s="6" t="str">
        <f>IF(Screener_2!U12 = "Y",  IF(ISBLANK(Screener_2!V12), "Missing", Screener_2!V12),"")</f>
        <v/>
      </c>
      <c r="AC1011" s="6" t="str">
        <f xml:space="preserve"> IF((Screener_2!U12 = "Y"),   IF(ISBLANK(Screener_2!W12),"Missing",Screener_2!W12), "")</f>
        <v/>
      </c>
      <c r="AF1011" s="6"/>
      <c r="AG1011" s="6"/>
    </row>
    <row r="1012" spans="1:33" x14ac:dyDescent="0.25">
      <c r="A1012" s="125" t="str">
        <f>IF(ISNUMBER(Screener_2!A13), Screener_2!A13, "")</f>
        <v/>
      </c>
      <c r="B1012" t="str">
        <f>IF(ISTEXT(Screener_2!C13), Screener_2!C13, "")</f>
        <v/>
      </c>
      <c r="F1012" t="str">
        <f>IF(ISNUMBER(Screener_2!D13), Screener_2!D13, "")</f>
        <v/>
      </c>
      <c r="G1012" t="str">
        <f>IF(ISNUMBER(Screener_2!E13),    Screener_2!E13, "")</f>
        <v/>
      </c>
      <c r="H1012" t="str">
        <f>IF(ISNUMBER(Screener_2!F13),    Screener_2!F13, "")</f>
        <v/>
      </c>
      <c r="I1012" t="str">
        <f>IF(ISNUMBER(Screener_2!G13),    Screener_2!G13, "")</f>
        <v/>
      </c>
      <c r="J1012" t="str">
        <f>IF(ISNUMBER(Screener_2!H13),    Screener_2!H13, "")</f>
        <v/>
      </c>
      <c r="K1012" t="str">
        <f t="shared" si="37"/>
        <v/>
      </c>
      <c r="L1012" t="str">
        <f t="shared" si="41"/>
        <v/>
      </c>
      <c r="M1012" s="45" t="str">
        <f>Screener_2!I13</f>
        <v/>
      </c>
      <c r="N1012" t="str">
        <f>IF(Screener_2!J13="Y",1,IF(Screener_2!J13="N",0,""))</f>
        <v/>
      </c>
      <c r="O1012" t="str">
        <f>IF(Screener_2!K13="Y",1,IF(Screener_2!K13="N",0,""))</f>
        <v/>
      </c>
      <c r="P1012" t="str">
        <f>IF(Screener_2!L13="Y",1,IF(Screener_2!L13="N",0,""))</f>
        <v/>
      </c>
      <c r="Q1012" t="str">
        <f>IF(Screener_2!M13="Y",1,IF(Screener_2!M13="N",0,""))</f>
        <v/>
      </c>
      <c r="R1012" t="str">
        <f>IF(Screener_2!N13="Y",1,IF(Screener_2!N13="N",0,""))</f>
        <v/>
      </c>
      <c r="S1012" t="str">
        <f>IF(Screener_2!O13="Y",1,IF(Screener_2!O13="N",0,""))</f>
        <v/>
      </c>
      <c r="T1012">
        <f t="shared" si="39"/>
        <v>0</v>
      </c>
      <c r="U1012" t="str">
        <f t="shared" si="40"/>
        <v/>
      </c>
      <c r="V1012" t="str">
        <f t="shared" si="36"/>
        <v/>
      </c>
      <c r="W1012" t="str">
        <f>Screener_2!R13</f>
        <v/>
      </c>
      <c r="X1012" s="6" t="str">
        <f>IF(ISNUMBER(Screener_2!$P13),IF(ISBLANK(Screener_2!S13),"Missing",Screener_2!S13), "")</f>
        <v/>
      </c>
      <c r="Y1012" s="6" t="str">
        <f>IF(ISNUMBER(Screener_2!$P13),IF(ISBLANK(Screener_2!T13),"Missing",Screener_2!T13), "")</f>
        <v/>
      </c>
      <c r="Z1012" s="6" t="str">
        <f>IF(ISNUMBER(Screener_2!$P13),IF(ISBLANK(Screener_2!U13),"Missing",Screener_2!U13), "")</f>
        <v/>
      </c>
      <c r="AA1012" s="6" t="str">
        <f>IF(ISTEXT(Screener_2!U13),  IF(ISBLANK(Screener_2!V13), "Missing", Screener_2!V13),"")</f>
        <v/>
      </c>
      <c r="AB1012" s="6" t="str">
        <f>IF(Screener_2!U13 = "Y",  IF(ISBLANK(Screener_2!V13), "Missing", Screener_2!V13),"")</f>
        <v/>
      </c>
      <c r="AC1012" s="6" t="str">
        <f xml:space="preserve"> IF((Screener_2!U13 = "Y"),   IF(ISBLANK(Screener_2!W13),"Missing",Screener_2!W13), "")</f>
        <v/>
      </c>
      <c r="AF1012" s="6"/>
      <c r="AG1012" s="6"/>
    </row>
    <row r="1013" spans="1:33" x14ac:dyDescent="0.25">
      <c r="A1013" s="125" t="str">
        <f>IF(ISNUMBER(Screener_2!A14), Screener_2!A14, "")</f>
        <v/>
      </c>
      <c r="B1013" t="str">
        <f>IF(ISTEXT(Screener_2!C14), Screener_2!C14, "")</f>
        <v/>
      </c>
      <c r="F1013" t="str">
        <f>IF(ISNUMBER(Screener_2!D14), Screener_2!D14, "")</f>
        <v/>
      </c>
      <c r="G1013" t="str">
        <f>IF(ISNUMBER(Screener_2!E14),    Screener_2!E14, "")</f>
        <v/>
      </c>
      <c r="H1013" t="str">
        <f>IF(ISNUMBER(Screener_2!F14),    Screener_2!F14, "")</f>
        <v/>
      </c>
      <c r="I1013" t="str">
        <f>IF(ISNUMBER(Screener_2!G14),    Screener_2!G14, "")</f>
        <v/>
      </c>
      <c r="J1013" t="str">
        <f>IF(ISNUMBER(Screener_2!H14),    Screener_2!H14, "")</f>
        <v/>
      </c>
      <c r="K1013" t="str">
        <f t="shared" si="37"/>
        <v/>
      </c>
      <c r="L1013" t="str">
        <f t="shared" si="41"/>
        <v/>
      </c>
      <c r="M1013" s="45" t="str">
        <f>Screener_2!I14</f>
        <v/>
      </c>
      <c r="N1013" t="str">
        <f>IF(Screener_2!J14="Y",1,IF(Screener_2!J14="N",0,""))</f>
        <v/>
      </c>
      <c r="O1013" t="str">
        <f>IF(Screener_2!K14="Y",1,IF(Screener_2!K14="N",0,""))</f>
        <v/>
      </c>
      <c r="P1013" t="str">
        <f>IF(Screener_2!L14="Y",1,IF(Screener_2!L14="N",0,""))</f>
        <v/>
      </c>
      <c r="Q1013" t="str">
        <f>IF(Screener_2!M14="Y",1,IF(Screener_2!M14="N",0,""))</f>
        <v/>
      </c>
      <c r="R1013" t="str">
        <f>IF(Screener_2!N14="Y",1,IF(Screener_2!N14="N",0,""))</f>
        <v/>
      </c>
      <c r="S1013" t="str">
        <f>IF(Screener_2!O14="Y",1,IF(Screener_2!O14="N",0,""))</f>
        <v/>
      </c>
      <c r="T1013">
        <f t="shared" si="39"/>
        <v>0</v>
      </c>
      <c r="U1013" t="str">
        <f t="shared" si="40"/>
        <v/>
      </c>
      <c r="V1013" t="str">
        <f t="shared" si="36"/>
        <v/>
      </c>
      <c r="W1013" t="str">
        <f>Screener_2!R14</f>
        <v/>
      </c>
      <c r="X1013" s="6" t="str">
        <f>IF(ISNUMBER(Screener_2!$P14),IF(ISBLANK(Screener_2!S14),"Missing",Screener_2!S14), "")</f>
        <v/>
      </c>
      <c r="Y1013" s="6" t="str">
        <f>IF(ISNUMBER(Screener_2!$P14),IF(ISBLANK(Screener_2!T14),"Missing",Screener_2!T14), "")</f>
        <v/>
      </c>
      <c r="Z1013" s="6" t="str">
        <f>IF(ISNUMBER(Screener_2!$P14),IF(ISBLANK(Screener_2!U14),"Missing",Screener_2!U14), "")</f>
        <v/>
      </c>
      <c r="AA1013" s="6" t="str">
        <f>IF(ISTEXT(Screener_2!U14),  IF(ISBLANK(Screener_2!V14), "Missing", Screener_2!V14),"")</f>
        <v/>
      </c>
      <c r="AB1013" s="6" t="str">
        <f>IF(Screener_2!U14 = "Y",  IF(ISBLANK(Screener_2!V14), "Missing", Screener_2!V14),"")</f>
        <v/>
      </c>
      <c r="AC1013" s="6" t="str">
        <f xml:space="preserve"> IF((Screener_2!U14 = "Y"),   IF(ISBLANK(Screener_2!W14),"Missing",Screener_2!W14), "")</f>
        <v/>
      </c>
      <c r="AF1013" s="6"/>
      <c r="AG1013" s="6"/>
    </row>
    <row r="1014" spans="1:33" x14ac:dyDescent="0.25">
      <c r="A1014" s="125" t="str">
        <f>IF(ISNUMBER(Screener_2!A15), Screener_2!A15, "")</f>
        <v/>
      </c>
      <c r="B1014" t="str">
        <f>IF(ISTEXT(Screener_2!C15), Screener_2!C15, "")</f>
        <v/>
      </c>
      <c r="F1014" t="str">
        <f>IF(ISNUMBER(Screener_2!D15), Screener_2!D15, "")</f>
        <v/>
      </c>
      <c r="G1014" t="str">
        <f>IF(ISNUMBER(Screener_2!E15),    Screener_2!E15, "")</f>
        <v/>
      </c>
      <c r="H1014" t="str">
        <f>IF(ISNUMBER(Screener_2!F15),    Screener_2!F15, "")</f>
        <v/>
      </c>
      <c r="I1014" t="str">
        <f>IF(ISNUMBER(Screener_2!G15),    Screener_2!G15, "")</f>
        <v/>
      </c>
      <c r="J1014" t="str">
        <f>IF(ISNUMBER(Screener_2!H15),    Screener_2!H15, "")</f>
        <v/>
      </c>
      <c r="K1014" t="str">
        <f t="shared" si="37"/>
        <v/>
      </c>
      <c r="L1014" t="str">
        <f t="shared" si="41"/>
        <v/>
      </c>
      <c r="M1014" s="45" t="str">
        <f>Screener_2!I15</f>
        <v/>
      </c>
      <c r="N1014" t="str">
        <f>IF(Screener_2!J15="Y",1,IF(Screener_2!J15="N",0,""))</f>
        <v/>
      </c>
      <c r="O1014" t="str">
        <f>IF(Screener_2!K15="Y",1,IF(Screener_2!K15="N",0,""))</f>
        <v/>
      </c>
      <c r="P1014" t="str">
        <f>IF(Screener_2!L15="Y",1,IF(Screener_2!L15="N",0,""))</f>
        <v/>
      </c>
      <c r="Q1014" t="str">
        <f>IF(Screener_2!M15="Y",1,IF(Screener_2!M15="N",0,""))</f>
        <v/>
      </c>
      <c r="R1014" t="str">
        <f>IF(Screener_2!N15="Y",1,IF(Screener_2!N15="N",0,""))</f>
        <v/>
      </c>
      <c r="S1014" t="str">
        <f>IF(Screener_2!O15="Y",1,IF(Screener_2!O15="N",0,""))</f>
        <v/>
      </c>
      <c r="T1014">
        <f t="shared" si="39"/>
        <v>0</v>
      </c>
      <c r="U1014" t="str">
        <f t="shared" si="40"/>
        <v/>
      </c>
      <c r="V1014" t="str">
        <f t="shared" si="36"/>
        <v/>
      </c>
      <c r="W1014" t="str">
        <f>Screener_2!R15</f>
        <v/>
      </c>
      <c r="X1014" s="6" t="str">
        <f>IF(ISNUMBER(Screener_2!$P15),IF(ISBLANK(Screener_2!S15),"Missing",Screener_2!S15), "")</f>
        <v/>
      </c>
      <c r="Y1014" s="6" t="str">
        <f>IF(ISNUMBER(Screener_2!$P15),IF(ISBLANK(Screener_2!T15),"Missing",Screener_2!T15), "")</f>
        <v/>
      </c>
      <c r="Z1014" s="6" t="str">
        <f>IF(ISNUMBER(Screener_2!$P15),IF(ISBLANK(Screener_2!U15),"Missing",Screener_2!U15), "")</f>
        <v/>
      </c>
      <c r="AA1014" s="6" t="str">
        <f>IF(ISTEXT(Screener_2!U15),  IF(ISBLANK(Screener_2!V15), "Missing", Screener_2!V15),"")</f>
        <v/>
      </c>
      <c r="AB1014" s="6" t="str">
        <f>IF(Screener_2!U15 = "Y",  IF(ISBLANK(Screener_2!V15), "Missing", Screener_2!V15),"")</f>
        <v/>
      </c>
      <c r="AC1014" s="6" t="str">
        <f xml:space="preserve"> IF((Screener_2!U15 = "Y"),   IF(ISBLANK(Screener_2!W15),"Missing",Screener_2!W15), "")</f>
        <v/>
      </c>
      <c r="AF1014" s="6"/>
      <c r="AG1014" s="6"/>
    </row>
    <row r="1015" spans="1:33" x14ac:dyDescent="0.25">
      <c r="A1015" s="125" t="str">
        <f>IF(ISNUMBER(Screener_2!A16), Screener_2!A16, "")</f>
        <v/>
      </c>
      <c r="B1015" t="str">
        <f>IF(ISTEXT(Screener_2!C16), Screener_2!C16, "")</f>
        <v/>
      </c>
      <c r="F1015" t="str">
        <f>IF(ISNUMBER(Screener_2!D16), Screener_2!D16, "")</f>
        <v/>
      </c>
      <c r="G1015" t="str">
        <f>IF(ISNUMBER(Screener_2!E16),    Screener_2!E16, "")</f>
        <v/>
      </c>
      <c r="H1015" t="str">
        <f>IF(ISNUMBER(Screener_2!F16),    Screener_2!F16, "")</f>
        <v/>
      </c>
      <c r="I1015" t="str">
        <f>IF(ISNUMBER(Screener_2!G16),    Screener_2!G16, "")</f>
        <v/>
      </c>
      <c r="J1015" t="str">
        <f>IF(ISNUMBER(Screener_2!H16),    Screener_2!H16, "")</f>
        <v/>
      </c>
      <c r="K1015" t="str">
        <f t="shared" si="37"/>
        <v/>
      </c>
      <c r="L1015" t="str">
        <f t="shared" si="41"/>
        <v/>
      </c>
      <c r="M1015" s="45" t="str">
        <f>Screener_2!I16</f>
        <v/>
      </c>
      <c r="N1015" t="str">
        <f>IF(Screener_2!J16="Y",1,IF(Screener_2!J16="N",0,""))</f>
        <v/>
      </c>
      <c r="O1015" t="str">
        <f>IF(Screener_2!K16="Y",1,IF(Screener_2!K16="N",0,""))</f>
        <v/>
      </c>
      <c r="P1015" t="str">
        <f>IF(Screener_2!L16="Y",1,IF(Screener_2!L16="N",0,""))</f>
        <v/>
      </c>
      <c r="Q1015" t="str">
        <f>IF(Screener_2!M16="Y",1,IF(Screener_2!M16="N",0,""))</f>
        <v/>
      </c>
      <c r="R1015" t="str">
        <f>IF(Screener_2!N16="Y",1,IF(Screener_2!N16="N",0,""))</f>
        <v/>
      </c>
      <c r="S1015" t="str">
        <f>IF(Screener_2!O16="Y",1,IF(Screener_2!O16="N",0,""))</f>
        <v/>
      </c>
      <c r="T1015">
        <f t="shared" si="39"/>
        <v>0</v>
      </c>
      <c r="U1015" t="str">
        <f t="shared" si="40"/>
        <v/>
      </c>
      <c r="V1015" t="str">
        <f t="shared" si="36"/>
        <v/>
      </c>
      <c r="W1015" t="str">
        <f>Screener_2!R16</f>
        <v/>
      </c>
      <c r="X1015" s="6" t="str">
        <f>IF(ISNUMBER(Screener_2!$P16),IF(ISBLANK(Screener_2!S16),"Missing",Screener_2!S16), "")</f>
        <v/>
      </c>
      <c r="Y1015" s="6" t="str">
        <f>IF(ISNUMBER(Screener_2!$P16),IF(ISBLANK(Screener_2!T16),"Missing",Screener_2!T16), "")</f>
        <v/>
      </c>
      <c r="Z1015" s="6" t="str">
        <f>IF(ISNUMBER(Screener_2!$P16),IF(ISBLANK(Screener_2!U16),"Missing",Screener_2!U16), "")</f>
        <v/>
      </c>
      <c r="AA1015" s="6" t="str">
        <f>IF(ISTEXT(Screener_2!U16),  IF(ISBLANK(Screener_2!V16), "Missing", Screener_2!V16),"")</f>
        <v/>
      </c>
      <c r="AB1015" s="6" t="str">
        <f>IF(Screener_2!U16 = "Y",  IF(ISBLANK(Screener_2!V16), "Missing", Screener_2!V16),"")</f>
        <v/>
      </c>
      <c r="AC1015" s="6" t="str">
        <f xml:space="preserve"> IF((Screener_2!U16 = "Y"),   IF(ISBLANK(Screener_2!W16),"Missing",Screener_2!W16), "")</f>
        <v/>
      </c>
      <c r="AF1015" s="6"/>
      <c r="AG1015" s="6"/>
    </row>
    <row r="1016" spans="1:33" x14ac:dyDescent="0.25">
      <c r="A1016" s="125" t="str">
        <f>IF(ISNUMBER(Screener_2!A17), Screener_2!A17, "")</f>
        <v/>
      </c>
      <c r="B1016" t="str">
        <f>IF(ISTEXT(Screener_2!C17), Screener_2!C17, "")</f>
        <v/>
      </c>
      <c r="F1016" t="str">
        <f>IF(ISNUMBER(Screener_2!D17), Screener_2!D17, "")</f>
        <v/>
      </c>
      <c r="G1016" t="str">
        <f>IF(ISNUMBER(Screener_2!E17),    Screener_2!E17, "")</f>
        <v/>
      </c>
      <c r="H1016" t="str">
        <f>IF(ISNUMBER(Screener_2!F17),    Screener_2!F17, "")</f>
        <v/>
      </c>
      <c r="I1016" t="str">
        <f>IF(ISNUMBER(Screener_2!G17),    Screener_2!G17, "")</f>
        <v/>
      </c>
      <c r="J1016" t="str">
        <f>IF(ISNUMBER(Screener_2!H17),    Screener_2!H17, "")</f>
        <v/>
      </c>
      <c r="K1016" t="str">
        <f t="shared" si="37"/>
        <v/>
      </c>
      <c r="L1016" t="str">
        <f t="shared" si="41"/>
        <v/>
      </c>
      <c r="M1016" s="45" t="str">
        <f>Screener_2!I17</f>
        <v/>
      </c>
      <c r="N1016" t="str">
        <f>IF(Screener_2!J17="Y",1,IF(Screener_2!J17="N",0,""))</f>
        <v/>
      </c>
      <c r="O1016" t="str">
        <f>IF(Screener_2!K17="Y",1,IF(Screener_2!K17="N",0,""))</f>
        <v/>
      </c>
      <c r="P1016" t="str">
        <f>IF(Screener_2!L17="Y",1,IF(Screener_2!L17="N",0,""))</f>
        <v/>
      </c>
      <c r="Q1016" t="str">
        <f>IF(Screener_2!M17="Y",1,IF(Screener_2!M17="N",0,""))</f>
        <v/>
      </c>
      <c r="R1016" t="str">
        <f>IF(Screener_2!N17="Y",1,IF(Screener_2!N17="N",0,""))</f>
        <v/>
      </c>
      <c r="S1016" t="str">
        <f>IF(Screener_2!O17="Y",1,IF(Screener_2!O17="N",0,""))</f>
        <v/>
      </c>
      <c r="T1016">
        <f t="shared" si="39"/>
        <v>0</v>
      </c>
      <c r="U1016" t="str">
        <f t="shared" si="40"/>
        <v/>
      </c>
      <c r="V1016" t="str">
        <f t="shared" si="36"/>
        <v/>
      </c>
      <c r="W1016" t="str">
        <f>Screener_2!R17</f>
        <v/>
      </c>
      <c r="X1016" s="6" t="str">
        <f>IF(ISNUMBER(Screener_2!$P17),IF(ISBLANK(Screener_2!S17),"Missing",Screener_2!S17), "")</f>
        <v/>
      </c>
      <c r="Y1016" s="6" t="str">
        <f>IF(ISNUMBER(Screener_2!$P17),IF(ISBLANK(Screener_2!T17),"Missing",Screener_2!T17), "")</f>
        <v/>
      </c>
      <c r="Z1016" s="6" t="str">
        <f>IF(ISNUMBER(Screener_2!$P17),IF(ISBLANK(Screener_2!U17),"Missing",Screener_2!U17), "")</f>
        <v/>
      </c>
      <c r="AA1016" s="6" t="str">
        <f>IF(ISTEXT(Screener_2!U17),  IF(ISBLANK(Screener_2!V17), "Missing", Screener_2!V17),"")</f>
        <v/>
      </c>
      <c r="AB1016" s="6" t="str">
        <f>IF(Screener_2!U17 = "Y",  IF(ISBLANK(Screener_2!V17), "Missing", Screener_2!V17),"")</f>
        <v/>
      </c>
      <c r="AC1016" s="6" t="str">
        <f xml:space="preserve"> IF((Screener_2!U17 = "Y"),   IF(ISBLANK(Screener_2!W17),"Missing",Screener_2!W17), "")</f>
        <v/>
      </c>
      <c r="AF1016" s="6"/>
      <c r="AG1016" s="6"/>
    </row>
    <row r="1017" spans="1:33" x14ac:dyDescent="0.25">
      <c r="A1017" s="125" t="str">
        <f>IF(ISNUMBER(Screener_2!A18), Screener_2!A18, "")</f>
        <v/>
      </c>
      <c r="B1017" t="str">
        <f>IF(ISTEXT(Screener_2!C18), Screener_2!C18, "")</f>
        <v/>
      </c>
      <c r="F1017" t="str">
        <f>IF(ISNUMBER(Screener_2!D18), Screener_2!D18, "")</f>
        <v/>
      </c>
      <c r="G1017" t="str">
        <f>IF(ISNUMBER(Screener_2!E18),    Screener_2!E18, "")</f>
        <v/>
      </c>
      <c r="H1017" t="str">
        <f>IF(ISNUMBER(Screener_2!F18),    Screener_2!F18, "")</f>
        <v/>
      </c>
      <c r="I1017" t="str">
        <f>IF(ISNUMBER(Screener_2!G18),    Screener_2!G18, "")</f>
        <v/>
      </c>
      <c r="J1017" t="str">
        <f>IF(ISNUMBER(Screener_2!H18),    Screener_2!H18, "")</f>
        <v/>
      </c>
      <c r="K1017" t="str">
        <f t="shared" si="37"/>
        <v/>
      </c>
      <c r="L1017" t="str">
        <f t="shared" si="41"/>
        <v/>
      </c>
      <c r="M1017" s="45" t="str">
        <f>Screener_2!I18</f>
        <v/>
      </c>
      <c r="N1017" t="str">
        <f>IF(Screener_2!J18="Y",1,IF(Screener_2!J18="N",0,""))</f>
        <v/>
      </c>
      <c r="O1017" t="str">
        <f>IF(Screener_2!K18="Y",1,IF(Screener_2!K18="N",0,""))</f>
        <v/>
      </c>
      <c r="P1017" t="str">
        <f>IF(Screener_2!L18="Y",1,IF(Screener_2!L18="N",0,""))</f>
        <v/>
      </c>
      <c r="Q1017" t="str">
        <f>IF(Screener_2!M18="Y",1,IF(Screener_2!M18="N",0,""))</f>
        <v/>
      </c>
      <c r="R1017" t="str">
        <f>IF(Screener_2!N18="Y",1,IF(Screener_2!N18="N",0,""))</f>
        <v/>
      </c>
      <c r="S1017" t="str">
        <f>IF(Screener_2!O18="Y",1,IF(Screener_2!O18="N",0,""))</f>
        <v/>
      </c>
      <c r="T1017">
        <f t="shared" si="39"/>
        <v>0</v>
      </c>
      <c r="U1017" t="str">
        <f t="shared" si="40"/>
        <v/>
      </c>
      <c r="V1017" t="str">
        <f t="shared" si="36"/>
        <v/>
      </c>
      <c r="W1017" t="str">
        <f>Screener_2!R18</f>
        <v/>
      </c>
      <c r="X1017" s="6" t="str">
        <f>IF(ISNUMBER(Screener_2!$P18),IF(ISBLANK(Screener_2!S18),"Missing",Screener_2!S18), "")</f>
        <v/>
      </c>
      <c r="Y1017" s="6" t="str">
        <f>IF(ISNUMBER(Screener_2!$P18),IF(ISBLANK(Screener_2!T18),"Missing",Screener_2!T18), "")</f>
        <v/>
      </c>
      <c r="Z1017" s="6" t="str">
        <f>IF(ISNUMBER(Screener_2!$P18),IF(ISBLANK(Screener_2!U18),"Missing",Screener_2!U18), "")</f>
        <v/>
      </c>
      <c r="AA1017" s="6" t="str">
        <f>IF(ISTEXT(Screener_2!U18),  IF(ISBLANK(Screener_2!V18), "Missing", Screener_2!V18),"")</f>
        <v/>
      </c>
      <c r="AB1017" s="6" t="str">
        <f>IF(Screener_2!U18 = "Y",  IF(ISBLANK(Screener_2!V18), "Missing", Screener_2!V18),"")</f>
        <v/>
      </c>
      <c r="AC1017" s="6" t="str">
        <f xml:space="preserve"> IF((Screener_2!U18 = "Y"),   IF(ISBLANK(Screener_2!W18),"Missing",Screener_2!W18), "")</f>
        <v/>
      </c>
      <c r="AF1017" s="6"/>
      <c r="AG1017" s="6"/>
    </row>
    <row r="1018" spans="1:33" x14ac:dyDescent="0.25">
      <c r="A1018" s="125" t="str">
        <f>IF(ISNUMBER(Screener_2!A19), Screener_2!A19, "")</f>
        <v/>
      </c>
      <c r="B1018" t="str">
        <f>IF(ISTEXT(Screener_2!C19), Screener_2!C19, "")</f>
        <v/>
      </c>
      <c r="F1018" t="str">
        <f>IF(ISNUMBER(Screener_2!D19), Screener_2!D19, "")</f>
        <v/>
      </c>
      <c r="G1018" t="str">
        <f>IF(ISNUMBER(Screener_2!E19),    Screener_2!E19, "")</f>
        <v/>
      </c>
      <c r="H1018" t="str">
        <f>IF(ISNUMBER(Screener_2!F19),    Screener_2!F19, "")</f>
        <v/>
      </c>
      <c r="I1018" t="str">
        <f>IF(ISNUMBER(Screener_2!G19),    Screener_2!G19, "")</f>
        <v/>
      </c>
      <c r="J1018" t="str">
        <f>IF(ISNUMBER(Screener_2!H19),    Screener_2!H19, "")</f>
        <v/>
      </c>
      <c r="K1018" t="str">
        <f t="shared" si="37"/>
        <v/>
      </c>
      <c r="L1018" t="str">
        <f t="shared" si="41"/>
        <v/>
      </c>
      <c r="M1018" s="45" t="str">
        <f>Screener_2!I19</f>
        <v/>
      </c>
      <c r="N1018" t="str">
        <f>IF(Screener_2!J19="Y",1,IF(Screener_2!J19="N",0,""))</f>
        <v/>
      </c>
      <c r="O1018" t="str">
        <f>IF(Screener_2!K19="Y",1,IF(Screener_2!K19="N",0,""))</f>
        <v/>
      </c>
      <c r="P1018" t="str">
        <f>IF(Screener_2!L19="Y",1,IF(Screener_2!L19="N",0,""))</f>
        <v/>
      </c>
      <c r="Q1018" t="str">
        <f>IF(Screener_2!M19="Y",1,IF(Screener_2!M19="N",0,""))</f>
        <v/>
      </c>
      <c r="R1018" t="str">
        <f>IF(Screener_2!N19="Y",1,IF(Screener_2!N19="N",0,""))</f>
        <v/>
      </c>
      <c r="S1018" t="str">
        <f>IF(Screener_2!O19="Y",1,IF(Screener_2!O19="N",0,""))</f>
        <v/>
      </c>
      <c r="T1018">
        <f t="shared" si="39"/>
        <v>0</v>
      </c>
      <c r="U1018" t="str">
        <f t="shared" si="40"/>
        <v/>
      </c>
      <c r="V1018" t="str">
        <f t="shared" si="36"/>
        <v/>
      </c>
      <c r="W1018" t="str">
        <f>Screener_2!R19</f>
        <v/>
      </c>
      <c r="X1018" s="6" t="str">
        <f>IF(ISNUMBER(Screener_2!$P19),IF(ISBLANK(Screener_2!S19),"Missing",Screener_2!S19), "")</f>
        <v/>
      </c>
      <c r="Y1018" s="6" t="str">
        <f>IF(ISNUMBER(Screener_2!$P19),IF(ISBLANK(Screener_2!T19),"Missing",Screener_2!T19), "")</f>
        <v/>
      </c>
      <c r="Z1018" s="6" t="str">
        <f>IF(ISNUMBER(Screener_2!$P19),IF(ISBLANK(Screener_2!U19),"Missing",Screener_2!U19), "")</f>
        <v/>
      </c>
      <c r="AA1018" s="6" t="str">
        <f>IF(ISTEXT(Screener_2!U19),  IF(ISBLANK(Screener_2!V19), "Missing", Screener_2!V19),"")</f>
        <v/>
      </c>
      <c r="AB1018" s="6" t="str">
        <f>IF(Screener_2!U19 = "Y",  IF(ISBLANK(Screener_2!V19), "Missing", Screener_2!V19),"")</f>
        <v/>
      </c>
      <c r="AC1018" s="6" t="str">
        <f xml:space="preserve"> IF((Screener_2!U19 = "Y"),   IF(ISBLANK(Screener_2!W19),"Missing",Screener_2!W19), "")</f>
        <v/>
      </c>
      <c r="AF1018" s="6"/>
      <c r="AG1018" s="6"/>
    </row>
    <row r="1019" spans="1:33" x14ac:dyDescent="0.25">
      <c r="A1019" s="125" t="str">
        <f>IF(ISNUMBER(Screener_2!A20), Screener_2!A20, "")</f>
        <v/>
      </c>
      <c r="B1019" t="str">
        <f>IF(ISTEXT(Screener_2!C20), Screener_2!C20, "")</f>
        <v/>
      </c>
      <c r="F1019" t="str">
        <f>IF(ISNUMBER(Screener_2!D20), Screener_2!D20, "")</f>
        <v/>
      </c>
      <c r="G1019" t="str">
        <f>IF(ISNUMBER(Screener_2!E20),    Screener_2!E20, "")</f>
        <v/>
      </c>
      <c r="H1019" t="str">
        <f>IF(ISNUMBER(Screener_2!F20),    Screener_2!F20, "")</f>
        <v/>
      </c>
      <c r="I1019" t="str">
        <f>IF(ISNUMBER(Screener_2!G20),    Screener_2!G20, "")</f>
        <v/>
      </c>
      <c r="J1019" t="str">
        <f>IF(ISNUMBER(Screener_2!H20),    Screener_2!H20, "")</f>
        <v/>
      </c>
      <c r="K1019" t="str">
        <f t="shared" si="37"/>
        <v/>
      </c>
      <c r="L1019" t="str">
        <f t="shared" si="41"/>
        <v/>
      </c>
      <c r="M1019" s="45" t="str">
        <f>Screener_2!I20</f>
        <v/>
      </c>
      <c r="N1019" t="str">
        <f>IF(Screener_2!J20="Y",1,IF(Screener_2!J20="N",0,""))</f>
        <v/>
      </c>
      <c r="O1019" t="str">
        <f>IF(Screener_2!K20="Y",1,IF(Screener_2!K20="N",0,""))</f>
        <v/>
      </c>
      <c r="P1019" t="str">
        <f>IF(Screener_2!L20="Y",1,IF(Screener_2!L20="N",0,""))</f>
        <v/>
      </c>
      <c r="Q1019" t="str">
        <f>IF(Screener_2!M20="Y",1,IF(Screener_2!M20="N",0,""))</f>
        <v/>
      </c>
      <c r="R1019" t="str">
        <f>IF(Screener_2!N20="Y",1,IF(Screener_2!N20="N",0,""))</f>
        <v/>
      </c>
      <c r="S1019" t="str">
        <f>IF(Screener_2!O20="Y",1,IF(Screener_2!O20="N",0,""))</f>
        <v/>
      </c>
      <c r="T1019">
        <f t="shared" si="39"/>
        <v>0</v>
      </c>
      <c r="U1019" t="str">
        <f t="shared" si="40"/>
        <v/>
      </c>
      <c r="V1019" t="str">
        <f t="shared" si="36"/>
        <v/>
      </c>
      <c r="W1019" t="str">
        <f>Screener_2!R20</f>
        <v/>
      </c>
      <c r="X1019" s="6" t="str">
        <f>IF(ISNUMBER(Screener_2!$P20),IF(ISBLANK(Screener_2!S20),"Missing",Screener_2!S20), "")</f>
        <v/>
      </c>
      <c r="Y1019" s="6" t="str">
        <f>IF(ISNUMBER(Screener_2!$P20),IF(ISBLANK(Screener_2!T20),"Missing",Screener_2!T20), "")</f>
        <v/>
      </c>
      <c r="Z1019" s="6" t="str">
        <f>IF(ISNUMBER(Screener_2!$P20),IF(ISBLANK(Screener_2!U20),"Missing",Screener_2!U20), "")</f>
        <v/>
      </c>
      <c r="AA1019" s="6" t="str">
        <f>IF(ISTEXT(Screener_2!U20),  IF(ISBLANK(Screener_2!V20), "Missing", Screener_2!V20),"")</f>
        <v/>
      </c>
      <c r="AB1019" s="6" t="str">
        <f>IF(Screener_2!U20 = "Y",  IF(ISBLANK(Screener_2!V20), "Missing", Screener_2!V20),"")</f>
        <v/>
      </c>
      <c r="AC1019" s="6" t="str">
        <f xml:space="preserve"> IF((Screener_2!U20 = "Y"),   IF(ISBLANK(Screener_2!W20),"Missing",Screener_2!W20), "")</f>
        <v/>
      </c>
      <c r="AF1019" s="6"/>
      <c r="AG1019" s="6"/>
    </row>
    <row r="1020" spans="1:33" x14ac:dyDescent="0.25">
      <c r="A1020" s="125" t="str">
        <f>IF(ISNUMBER(Screener_2!A21), Screener_2!A21, "")</f>
        <v/>
      </c>
      <c r="B1020" t="str">
        <f>IF(ISTEXT(Screener_2!C21), Screener_2!C21, "")</f>
        <v/>
      </c>
      <c r="F1020" t="str">
        <f>IF(ISNUMBER(Screener_2!D21), Screener_2!D21, "")</f>
        <v/>
      </c>
      <c r="G1020" t="str">
        <f>IF(ISNUMBER(Screener_2!E21),    Screener_2!E21, "")</f>
        <v/>
      </c>
      <c r="H1020" t="str">
        <f>IF(ISNUMBER(Screener_2!F21),    Screener_2!F21, "")</f>
        <v/>
      </c>
      <c r="I1020" t="str">
        <f>IF(ISNUMBER(Screener_2!G21),    Screener_2!G21, "")</f>
        <v/>
      </c>
      <c r="J1020" t="str">
        <f>IF(ISNUMBER(Screener_2!H21),    Screener_2!H21, "")</f>
        <v/>
      </c>
      <c r="K1020" t="str">
        <f t="shared" si="37"/>
        <v/>
      </c>
      <c r="L1020" t="str">
        <f t="shared" si="41"/>
        <v/>
      </c>
      <c r="M1020" s="45" t="str">
        <f>Screener_2!I21</f>
        <v/>
      </c>
      <c r="N1020" t="str">
        <f>IF(Screener_2!J21="Y",1,IF(Screener_2!J21="N",0,""))</f>
        <v/>
      </c>
      <c r="O1020" t="str">
        <f>IF(Screener_2!K21="Y",1,IF(Screener_2!K21="N",0,""))</f>
        <v/>
      </c>
      <c r="P1020" t="str">
        <f>IF(Screener_2!L21="Y",1,IF(Screener_2!L21="N",0,""))</f>
        <v/>
      </c>
      <c r="Q1020" t="str">
        <f>IF(Screener_2!M21="Y",1,IF(Screener_2!M21="N",0,""))</f>
        <v/>
      </c>
      <c r="R1020" t="str">
        <f>IF(Screener_2!N21="Y",1,IF(Screener_2!N21="N",0,""))</f>
        <v/>
      </c>
      <c r="S1020" t="str">
        <f>IF(Screener_2!O21="Y",1,IF(Screener_2!O21="N",0,""))</f>
        <v/>
      </c>
      <c r="T1020">
        <f t="shared" si="39"/>
        <v>0</v>
      </c>
      <c r="U1020" t="str">
        <f t="shared" si="40"/>
        <v/>
      </c>
      <c r="V1020" t="str">
        <f t="shared" si="36"/>
        <v/>
      </c>
      <c r="W1020" t="str">
        <f>Screener_2!R21</f>
        <v/>
      </c>
      <c r="X1020" s="6" t="str">
        <f>IF(ISNUMBER(Screener_2!$P21),IF(ISBLANK(Screener_2!S21),"Missing",Screener_2!S21), "")</f>
        <v/>
      </c>
      <c r="Y1020" s="6" t="str">
        <f>IF(ISNUMBER(Screener_2!$P21),IF(ISBLANK(Screener_2!T21),"Missing",Screener_2!T21), "")</f>
        <v/>
      </c>
      <c r="Z1020" s="6" t="str">
        <f>IF(ISNUMBER(Screener_2!$P21),IF(ISBLANK(Screener_2!U21),"Missing",Screener_2!U21), "")</f>
        <v/>
      </c>
      <c r="AA1020" s="6" t="str">
        <f>IF(ISTEXT(Screener_2!U21),  IF(ISBLANK(Screener_2!V21), "Missing", Screener_2!V21),"")</f>
        <v/>
      </c>
      <c r="AB1020" s="6" t="str">
        <f>IF(Screener_2!U21 = "Y",  IF(ISBLANK(Screener_2!V21), "Missing", Screener_2!V21),"")</f>
        <v/>
      </c>
      <c r="AC1020" s="6" t="str">
        <f xml:space="preserve"> IF((Screener_2!U21 = "Y"),   IF(ISBLANK(Screener_2!W21),"Missing",Screener_2!W21), "")</f>
        <v/>
      </c>
      <c r="AF1020" s="6"/>
      <c r="AG1020" s="6"/>
    </row>
    <row r="1021" spans="1:33" x14ac:dyDescent="0.25">
      <c r="A1021" s="125" t="str">
        <f>IF(ISNUMBER(Screener_2!A22), Screener_2!A22, "")</f>
        <v/>
      </c>
      <c r="B1021" t="str">
        <f>IF(ISTEXT(Screener_2!C22), Screener_2!C22, "")</f>
        <v/>
      </c>
      <c r="F1021" t="str">
        <f>IF(ISNUMBER(Screener_2!D22), Screener_2!D22, "")</f>
        <v/>
      </c>
      <c r="G1021" t="str">
        <f>IF(ISNUMBER(Screener_2!E22),    Screener_2!E22, "")</f>
        <v/>
      </c>
      <c r="H1021" t="str">
        <f>IF(ISNUMBER(Screener_2!F22),    Screener_2!F22, "")</f>
        <v/>
      </c>
      <c r="I1021" t="str">
        <f>IF(ISNUMBER(Screener_2!G22),    Screener_2!G22, "")</f>
        <v/>
      </c>
      <c r="J1021" t="str">
        <f>IF(ISNUMBER(Screener_2!H22),    Screener_2!H22, "")</f>
        <v/>
      </c>
      <c r="K1021" t="str">
        <f t="shared" si="37"/>
        <v/>
      </c>
      <c r="L1021" t="str">
        <f t="shared" si="41"/>
        <v/>
      </c>
      <c r="M1021" s="45" t="str">
        <f>Screener_2!I22</f>
        <v/>
      </c>
      <c r="N1021" t="str">
        <f>IF(Screener_2!J22="Y",1,IF(Screener_2!J22="N",0,""))</f>
        <v/>
      </c>
      <c r="O1021" t="str">
        <f>IF(Screener_2!K22="Y",1,IF(Screener_2!K22="N",0,""))</f>
        <v/>
      </c>
      <c r="P1021" t="str">
        <f>IF(Screener_2!L22="Y",1,IF(Screener_2!L22="N",0,""))</f>
        <v/>
      </c>
      <c r="Q1021" t="str">
        <f>IF(Screener_2!M22="Y",1,IF(Screener_2!M22="N",0,""))</f>
        <v/>
      </c>
      <c r="R1021" t="str">
        <f>IF(Screener_2!N22="Y",1,IF(Screener_2!N22="N",0,""))</f>
        <v/>
      </c>
      <c r="S1021" t="str">
        <f>IF(Screener_2!O22="Y",1,IF(Screener_2!O22="N",0,""))</f>
        <v/>
      </c>
      <c r="T1021">
        <f t="shared" si="39"/>
        <v>0</v>
      </c>
      <c r="U1021" t="str">
        <f t="shared" si="40"/>
        <v/>
      </c>
      <c r="V1021" t="str">
        <f t="shared" si="36"/>
        <v/>
      </c>
      <c r="W1021" t="str">
        <f>Screener_2!R22</f>
        <v/>
      </c>
      <c r="X1021" s="6" t="str">
        <f>IF(ISNUMBER(Screener_2!$P22),IF(ISBLANK(Screener_2!S22),"Missing",Screener_2!S22), "")</f>
        <v/>
      </c>
      <c r="Y1021" s="6" t="str">
        <f>IF(ISNUMBER(Screener_2!$P22),IF(ISBLANK(Screener_2!T22),"Missing",Screener_2!T22), "")</f>
        <v/>
      </c>
      <c r="Z1021" s="6" t="str">
        <f>IF(ISNUMBER(Screener_2!$P22),IF(ISBLANK(Screener_2!U22),"Missing",Screener_2!U22), "")</f>
        <v/>
      </c>
      <c r="AA1021" s="6" t="str">
        <f>IF(ISTEXT(Screener_2!U22),  IF(ISBLANK(Screener_2!V22), "Missing", Screener_2!V22),"")</f>
        <v/>
      </c>
      <c r="AB1021" s="6" t="str">
        <f>IF(Screener_2!U22 = "Y",  IF(ISBLANK(Screener_2!V22), "Missing", Screener_2!V22),"")</f>
        <v/>
      </c>
      <c r="AC1021" s="6" t="str">
        <f xml:space="preserve"> IF((Screener_2!U22 = "Y"),   IF(ISBLANK(Screener_2!W22),"Missing",Screener_2!W22), "")</f>
        <v/>
      </c>
      <c r="AF1021" s="6"/>
      <c r="AG1021" s="6"/>
    </row>
    <row r="1022" spans="1:33" x14ac:dyDescent="0.25">
      <c r="A1022" s="125" t="str">
        <f>IF(ISNUMBER(Screener_2!A23), Screener_2!A23, "")</f>
        <v/>
      </c>
      <c r="B1022" t="str">
        <f>IF(ISTEXT(Screener_2!C23), Screener_2!C23, "")</f>
        <v/>
      </c>
      <c r="F1022" t="str">
        <f>IF(ISNUMBER(Screener_2!D23), Screener_2!D23, "")</f>
        <v/>
      </c>
      <c r="G1022" t="str">
        <f>IF(ISNUMBER(Screener_2!E23),    Screener_2!E23, "")</f>
        <v/>
      </c>
      <c r="H1022" t="str">
        <f>IF(ISNUMBER(Screener_2!F23),    Screener_2!F23, "")</f>
        <v/>
      </c>
      <c r="I1022" t="str">
        <f>IF(ISNUMBER(Screener_2!G23),    Screener_2!G23, "")</f>
        <v/>
      </c>
      <c r="J1022" t="str">
        <f>IF(ISNUMBER(Screener_2!H23),    Screener_2!H23, "")</f>
        <v/>
      </c>
      <c r="K1022" t="str">
        <f t="shared" si="37"/>
        <v/>
      </c>
      <c r="L1022" t="str">
        <f t="shared" si="41"/>
        <v/>
      </c>
      <c r="M1022" s="45" t="str">
        <f>Screener_2!I23</f>
        <v/>
      </c>
      <c r="N1022" t="str">
        <f>IF(Screener_2!J23="Y",1,IF(Screener_2!J23="N",0,""))</f>
        <v/>
      </c>
      <c r="O1022" t="str">
        <f>IF(Screener_2!K23="Y",1,IF(Screener_2!K23="N",0,""))</f>
        <v/>
      </c>
      <c r="P1022" t="str">
        <f>IF(Screener_2!L23="Y",1,IF(Screener_2!L23="N",0,""))</f>
        <v/>
      </c>
      <c r="Q1022" t="str">
        <f>IF(Screener_2!M23="Y",1,IF(Screener_2!M23="N",0,""))</f>
        <v/>
      </c>
      <c r="R1022" t="str">
        <f>IF(Screener_2!N23="Y",1,IF(Screener_2!N23="N",0,""))</f>
        <v/>
      </c>
      <c r="S1022" t="str">
        <f>IF(Screener_2!O23="Y",1,IF(Screener_2!O23="N",0,""))</f>
        <v/>
      </c>
      <c r="T1022">
        <f t="shared" si="39"/>
        <v>0</v>
      </c>
      <c r="U1022" t="str">
        <f t="shared" si="40"/>
        <v/>
      </c>
      <c r="V1022" t="str">
        <f t="shared" si="36"/>
        <v/>
      </c>
      <c r="W1022" t="str">
        <f>Screener_2!R23</f>
        <v/>
      </c>
      <c r="X1022" s="6" t="str">
        <f>IF(ISNUMBER(Screener_2!$P23),IF(ISBLANK(Screener_2!S23),"Missing",Screener_2!S23), "")</f>
        <v/>
      </c>
      <c r="Y1022" s="6" t="str">
        <f>IF(ISNUMBER(Screener_2!$P23),IF(ISBLANK(Screener_2!T23),"Missing",Screener_2!T23), "")</f>
        <v/>
      </c>
      <c r="Z1022" s="6" t="str">
        <f>IF(ISNUMBER(Screener_2!$P23),IF(ISBLANK(Screener_2!U23),"Missing",Screener_2!U23), "")</f>
        <v/>
      </c>
      <c r="AA1022" s="6" t="str">
        <f>IF(ISTEXT(Screener_2!U23),  IF(ISBLANK(Screener_2!V23), "Missing", Screener_2!V23),"")</f>
        <v/>
      </c>
      <c r="AB1022" s="6" t="str">
        <f>IF(Screener_2!U23 = "Y",  IF(ISBLANK(Screener_2!V23), "Missing", Screener_2!V23),"")</f>
        <v/>
      </c>
      <c r="AC1022" s="6" t="str">
        <f xml:space="preserve"> IF((Screener_2!U23 = "Y"),   IF(ISBLANK(Screener_2!W23),"Missing",Screener_2!W23), "")</f>
        <v/>
      </c>
      <c r="AF1022" s="6"/>
      <c r="AG1022" s="6"/>
    </row>
    <row r="1023" spans="1:33" x14ac:dyDescent="0.25">
      <c r="A1023" s="125" t="str">
        <f>IF(ISNUMBER(Screener_2!A24), Screener_2!A24, "")</f>
        <v/>
      </c>
      <c r="B1023" t="str">
        <f>IF(ISTEXT(Screener_2!C24), Screener_2!C24, "")</f>
        <v/>
      </c>
      <c r="F1023" t="str">
        <f>IF(ISNUMBER(Screener_2!D24), Screener_2!D24, "")</f>
        <v/>
      </c>
      <c r="G1023" t="str">
        <f>IF(ISNUMBER(Screener_2!E24),    Screener_2!E24, "")</f>
        <v/>
      </c>
      <c r="H1023" t="str">
        <f>IF(ISNUMBER(Screener_2!F24),    Screener_2!F24, "")</f>
        <v/>
      </c>
      <c r="I1023" t="str">
        <f>IF(ISNUMBER(Screener_2!G24),    Screener_2!G24, "")</f>
        <v/>
      </c>
      <c r="J1023" t="str">
        <f>IF(ISNUMBER(Screener_2!H24),    Screener_2!H24, "")</f>
        <v/>
      </c>
      <c r="K1023" t="str">
        <f t="shared" si="37"/>
        <v/>
      </c>
      <c r="L1023" t="str">
        <f t="shared" si="41"/>
        <v/>
      </c>
      <c r="M1023" s="45" t="str">
        <f>Screener_2!I24</f>
        <v/>
      </c>
      <c r="N1023" t="str">
        <f>IF(Screener_2!J24="Y",1,IF(Screener_2!J24="N",0,""))</f>
        <v/>
      </c>
      <c r="O1023" t="str">
        <f>IF(Screener_2!K24="Y",1,IF(Screener_2!K24="N",0,""))</f>
        <v/>
      </c>
      <c r="P1023" t="str">
        <f>IF(Screener_2!L24="Y",1,IF(Screener_2!L24="N",0,""))</f>
        <v/>
      </c>
      <c r="Q1023" t="str">
        <f>IF(Screener_2!M24="Y",1,IF(Screener_2!M24="N",0,""))</f>
        <v/>
      </c>
      <c r="R1023" t="str">
        <f>IF(Screener_2!N24="Y",1,IF(Screener_2!N24="N",0,""))</f>
        <v/>
      </c>
      <c r="S1023" t="str">
        <f>IF(Screener_2!O24="Y",1,IF(Screener_2!O24="N",0,""))</f>
        <v/>
      </c>
      <c r="T1023">
        <f t="shared" si="39"/>
        <v>0</v>
      </c>
      <c r="U1023" t="str">
        <f t="shared" si="40"/>
        <v/>
      </c>
      <c r="V1023" t="str">
        <f t="shared" si="36"/>
        <v/>
      </c>
      <c r="W1023" t="str">
        <f>Screener_2!R24</f>
        <v/>
      </c>
      <c r="X1023" s="6" t="str">
        <f>IF(ISNUMBER(Screener_2!$P24),IF(ISBLANK(Screener_2!S24),"Missing",Screener_2!S24), "")</f>
        <v/>
      </c>
      <c r="Y1023" s="6" t="str">
        <f>IF(ISNUMBER(Screener_2!$P24),IF(ISBLANK(Screener_2!T24),"Missing",Screener_2!T24), "")</f>
        <v/>
      </c>
      <c r="Z1023" s="6" t="str">
        <f>IF(ISNUMBER(Screener_2!$P24),IF(ISBLANK(Screener_2!U24),"Missing",Screener_2!U24), "")</f>
        <v/>
      </c>
      <c r="AA1023" s="6" t="str">
        <f>IF(ISTEXT(Screener_2!U24),  IF(ISBLANK(Screener_2!V24), "Missing", Screener_2!V24),"")</f>
        <v/>
      </c>
      <c r="AB1023" s="6" t="str">
        <f>IF(Screener_2!U24 = "Y",  IF(ISBLANK(Screener_2!V24), "Missing", Screener_2!V24),"")</f>
        <v/>
      </c>
      <c r="AC1023" s="6" t="str">
        <f xml:space="preserve"> IF((Screener_2!U24 = "Y"),   IF(ISBLANK(Screener_2!W24),"Missing",Screener_2!W24), "")</f>
        <v/>
      </c>
      <c r="AF1023" s="6"/>
      <c r="AG1023" s="6"/>
    </row>
    <row r="1024" spans="1:33" x14ac:dyDescent="0.25">
      <c r="A1024" s="125" t="str">
        <f>IF(ISNUMBER(Screener_2!A25), Screener_2!A25, "")</f>
        <v/>
      </c>
      <c r="B1024" t="str">
        <f>IF(ISTEXT(Screener_2!C25), Screener_2!C25, "")</f>
        <v/>
      </c>
      <c r="F1024" t="str">
        <f>IF(ISNUMBER(Screener_2!D25), Screener_2!D25, "")</f>
        <v/>
      </c>
      <c r="G1024" t="str">
        <f>IF(ISNUMBER(Screener_2!E25),    Screener_2!E25, "")</f>
        <v/>
      </c>
      <c r="H1024" t="str">
        <f>IF(ISNUMBER(Screener_2!F25),    Screener_2!F25, "")</f>
        <v/>
      </c>
      <c r="I1024" t="str">
        <f>IF(ISNUMBER(Screener_2!G25),    Screener_2!G25, "")</f>
        <v/>
      </c>
      <c r="J1024" t="str">
        <f>IF(ISNUMBER(Screener_2!H25),    Screener_2!H25, "")</f>
        <v/>
      </c>
      <c r="K1024" t="str">
        <f t="shared" si="37"/>
        <v/>
      </c>
      <c r="L1024" t="str">
        <f t="shared" si="41"/>
        <v/>
      </c>
      <c r="M1024" s="45" t="str">
        <f>Screener_2!I25</f>
        <v/>
      </c>
      <c r="N1024" t="str">
        <f>IF(Screener_2!J25="Y",1,IF(Screener_2!J25="N",0,""))</f>
        <v/>
      </c>
      <c r="O1024" t="str">
        <f>IF(Screener_2!K25="Y",1,IF(Screener_2!K25="N",0,""))</f>
        <v/>
      </c>
      <c r="P1024" t="str">
        <f>IF(Screener_2!L25="Y",1,IF(Screener_2!L25="N",0,""))</f>
        <v/>
      </c>
      <c r="Q1024" t="str">
        <f>IF(Screener_2!M25="Y",1,IF(Screener_2!M25="N",0,""))</f>
        <v/>
      </c>
      <c r="R1024" t="str">
        <f>IF(Screener_2!N25="Y",1,IF(Screener_2!N25="N",0,""))</f>
        <v/>
      </c>
      <c r="S1024" t="str">
        <f>IF(Screener_2!O25="Y",1,IF(Screener_2!O25="N",0,""))</f>
        <v/>
      </c>
      <c r="T1024">
        <f t="shared" si="39"/>
        <v>0</v>
      </c>
      <c r="U1024" t="str">
        <f t="shared" si="40"/>
        <v/>
      </c>
      <c r="V1024" t="str">
        <f t="shared" si="36"/>
        <v/>
      </c>
      <c r="W1024" t="str">
        <f>Screener_2!R25</f>
        <v/>
      </c>
      <c r="X1024" s="6" t="str">
        <f>IF(ISNUMBER(Screener_2!$P25),IF(ISBLANK(Screener_2!S25),"Missing",Screener_2!S25), "")</f>
        <v/>
      </c>
      <c r="Y1024" s="6" t="str">
        <f>IF(ISNUMBER(Screener_2!$P25),IF(ISBLANK(Screener_2!T25),"Missing",Screener_2!T25), "")</f>
        <v/>
      </c>
      <c r="Z1024" s="6" t="str">
        <f>IF(ISNUMBER(Screener_2!$P25),IF(ISBLANK(Screener_2!U25),"Missing",Screener_2!U25), "")</f>
        <v/>
      </c>
      <c r="AA1024" s="6" t="str">
        <f>IF(ISTEXT(Screener_2!U25),  IF(ISBLANK(Screener_2!V25), "Missing", Screener_2!V25),"")</f>
        <v/>
      </c>
      <c r="AB1024" s="6" t="str">
        <f>IF(Screener_2!U25 = "Y",  IF(ISBLANK(Screener_2!V25), "Missing", Screener_2!V25),"")</f>
        <v/>
      </c>
      <c r="AC1024" s="6" t="str">
        <f xml:space="preserve"> IF((Screener_2!U25 = "Y"),   IF(ISBLANK(Screener_2!W25),"Missing",Screener_2!W25), "")</f>
        <v/>
      </c>
      <c r="AF1024" s="6"/>
      <c r="AG1024" s="6"/>
    </row>
    <row r="1025" spans="1:33" x14ac:dyDescent="0.25">
      <c r="A1025" s="125" t="str">
        <f>IF(ISNUMBER(Screener_2!A26), Screener_2!A26, "")</f>
        <v/>
      </c>
      <c r="B1025" t="str">
        <f>IF(ISTEXT(Screener_2!C26), Screener_2!C26, "")</f>
        <v/>
      </c>
      <c r="F1025" t="str">
        <f>IF(ISNUMBER(Screener_2!D26), Screener_2!D26, "")</f>
        <v/>
      </c>
      <c r="G1025" t="str">
        <f>IF(ISNUMBER(Screener_2!E26),    Screener_2!E26, "")</f>
        <v/>
      </c>
      <c r="H1025" t="str">
        <f>IF(ISNUMBER(Screener_2!F26),    Screener_2!F26, "")</f>
        <v/>
      </c>
      <c r="I1025" t="str">
        <f>IF(ISNUMBER(Screener_2!G26),    Screener_2!G26, "")</f>
        <v/>
      </c>
      <c r="J1025" t="str">
        <f>IF(ISNUMBER(Screener_2!H26),    Screener_2!H26, "")</f>
        <v/>
      </c>
      <c r="K1025" t="str">
        <f t="shared" si="37"/>
        <v/>
      </c>
      <c r="L1025" t="str">
        <f t="shared" si="41"/>
        <v/>
      </c>
      <c r="M1025" s="45" t="str">
        <f>Screener_2!I26</f>
        <v/>
      </c>
      <c r="N1025" t="str">
        <f>IF(Screener_2!J26="Y",1,IF(Screener_2!J26="N",0,""))</f>
        <v/>
      </c>
      <c r="O1025" t="str">
        <f>IF(Screener_2!K26="Y",1,IF(Screener_2!K26="N",0,""))</f>
        <v/>
      </c>
      <c r="P1025" t="str">
        <f>IF(Screener_2!L26="Y",1,IF(Screener_2!L26="N",0,""))</f>
        <v/>
      </c>
      <c r="Q1025" t="str">
        <f>IF(Screener_2!M26="Y",1,IF(Screener_2!M26="N",0,""))</f>
        <v/>
      </c>
      <c r="R1025" t="str">
        <f>IF(Screener_2!N26="Y",1,IF(Screener_2!N26="N",0,""))</f>
        <v/>
      </c>
      <c r="S1025" t="str">
        <f>IF(Screener_2!O26="Y",1,IF(Screener_2!O26="N",0,""))</f>
        <v/>
      </c>
      <c r="T1025">
        <f t="shared" si="39"/>
        <v>0</v>
      </c>
      <c r="U1025" t="str">
        <f t="shared" si="40"/>
        <v/>
      </c>
      <c r="V1025" t="str">
        <f t="shared" si="36"/>
        <v/>
      </c>
      <c r="W1025" t="str">
        <f>Screener_2!R26</f>
        <v/>
      </c>
      <c r="X1025" s="6" t="str">
        <f>IF(ISNUMBER(Screener_2!$P26),IF(ISBLANK(Screener_2!S26),"Missing",Screener_2!S26), "")</f>
        <v/>
      </c>
      <c r="Y1025" s="6" t="str">
        <f>IF(ISNUMBER(Screener_2!$P26),IF(ISBLANK(Screener_2!T26),"Missing",Screener_2!T26), "")</f>
        <v/>
      </c>
      <c r="Z1025" s="6" t="str">
        <f>IF(ISNUMBER(Screener_2!$P26),IF(ISBLANK(Screener_2!U26),"Missing",Screener_2!U26), "")</f>
        <v/>
      </c>
      <c r="AA1025" s="6" t="str">
        <f>IF(ISTEXT(Screener_2!U26),  IF(ISBLANK(Screener_2!V26), "Missing", Screener_2!V26),"")</f>
        <v/>
      </c>
      <c r="AB1025" s="6" t="str">
        <f>IF(Screener_2!U26 = "Y",  IF(ISBLANK(Screener_2!V26), "Missing", Screener_2!V26),"")</f>
        <v/>
      </c>
      <c r="AC1025" s="6" t="str">
        <f xml:space="preserve"> IF((Screener_2!U26 = "Y"),   IF(ISBLANK(Screener_2!W26),"Missing",Screener_2!W26), "")</f>
        <v/>
      </c>
      <c r="AF1025" s="6"/>
      <c r="AG1025" s="6"/>
    </row>
    <row r="1026" spans="1:33" x14ac:dyDescent="0.25">
      <c r="A1026" s="125" t="str">
        <f>IF(ISNUMBER(Screener_2!A27), Screener_2!A27, "")</f>
        <v/>
      </c>
      <c r="B1026" t="str">
        <f>IF(ISTEXT(Screener_2!C27), Screener_2!C27, "")</f>
        <v/>
      </c>
      <c r="F1026" t="str">
        <f>IF(ISNUMBER(Screener_2!D27), Screener_2!D27, "")</f>
        <v/>
      </c>
      <c r="G1026" t="str">
        <f>IF(ISNUMBER(Screener_2!E27),    Screener_2!E27, "")</f>
        <v/>
      </c>
      <c r="H1026" t="str">
        <f>IF(ISNUMBER(Screener_2!F27),    Screener_2!F27, "")</f>
        <v/>
      </c>
      <c r="I1026" t="str">
        <f>IF(ISNUMBER(Screener_2!G27),    Screener_2!G27, "")</f>
        <v/>
      </c>
      <c r="J1026" t="str">
        <f>IF(ISNUMBER(Screener_2!H27),    Screener_2!H27, "")</f>
        <v/>
      </c>
      <c r="K1026" t="str">
        <f t="shared" si="37"/>
        <v/>
      </c>
      <c r="L1026" t="str">
        <f t="shared" si="41"/>
        <v/>
      </c>
      <c r="M1026" s="45" t="str">
        <f>Screener_2!I27</f>
        <v/>
      </c>
      <c r="N1026" t="str">
        <f>IF(Screener_2!J27="Y",1,IF(Screener_2!J27="N",0,""))</f>
        <v/>
      </c>
      <c r="O1026" t="str">
        <f>IF(Screener_2!K27="Y",1,IF(Screener_2!K27="N",0,""))</f>
        <v/>
      </c>
      <c r="P1026" t="str">
        <f>IF(Screener_2!L27="Y",1,IF(Screener_2!L27="N",0,""))</f>
        <v/>
      </c>
      <c r="Q1026" t="str">
        <f>IF(Screener_2!M27="Y",1,IF(Screener_2!M27="N",0,""))</f>
        <v/>
      </c>
      <c r="R1026" t="str">
        <f>IF(Screener_2!N27="Y",1,IF(Screener_2!N27="N",0,""))</f>
        <v/>
      </c>
      <c r="S1026" t="str">
        <f>IF(Screener_2!O27="Y",1,IF(Screener_2!O27="N",0,""))</f>
        <v/>
      </c>
      <c r="T1026">
        <f t="shared" si="39"/>
        <v>0</v>
      </c>
      <c r="U1026" t="str">
        <f t="shared" si="40"/>
        <v/>
      </c>
      <c r="V1026" t="str">
        <f t="shared" si="36"/>
        <v/>
      </c>
      <c r="W1026" t="str">
        <f>Screener_2!R27</f>
        <v/>
      </c>
      <c r="X1026" s="6" t="str">
        <f>IF(ISNUMBER(Screener_2!$P27),IF(ISBLANK(Screener_2!S27),"Missing",Screener_2!S27), "")</f>
        <v/>
      </c>
      <c r="Y1026" s="6" t="str">
        <f>IF(ISNUMBER(Screener_2!$P27),IF(ISBLANK(Screener_2!T27),"Missing",Screener_2!T27), "")</f>
        <v/>
      </c>
      <c r="Z1026" s="6" t="str">
        <f>IF(ISNUMBER(Screener_2!$P27),IF(ISBLANK(Screener_2!U27),"Missing",Screener_2!U27), "")</f>
        <v/>
      </c>
      <c r="AA1026" s="6" t="str">
        <f>IF(ISTEXT(Screener_2!U27),  IF(ISBLANK(Screener_2!V27), "Missing", Screener_2!V27),"")</f>
        <v/>
      </c>
      <c r="AB1026" s="6" t="str">
        <f>IF(Screener_2!U27 = "Y",  IF(ISBLANK(Screener_2!V27), "Missing", Screener_2!V27),"")</f>
        <v/>
      </c>
      <c r="AC1026" s="6" t="str">
        <f xml:space="preserve"> IF((Screener_2!U27 = "Y"),   IF(ISBLANK(Screener_2!W27),"Missing",Screener_2!W27), "")</f>
        <v/>
      </c>
      <c r="AF1026" s="6"/>
      <c r="AG1026" s="6"/>
    </row>
    <row r="1027" spans="1:33" x14ac:dyDescent="0.25">
      <c r="A1027" s="125" t="str">
        <f>IF(ISNUMBER(Screener_2!A28), Screener_2!A28, "")</f>
        <v/>
      </c>
      <c r="B1027" t="str">
        <f>IF(ISTEXT(Screener_2!C28), Screener_2!C28, "")</f>
        <v/>
      </c>
      <c r="F1027" t="str">
        <f>IF(ISNUMBER(Screener_2!D28), Screener_2!D28, "")</f>
        <v/>
      </c>
      <c r="G1027" t="str">
        <f>IF(ISNUMBER(Screener_2!E28),    Screener_2!E28, "")</f>
        <v/>
      </c>
      <c r="H1027" t="str">
        <f>IF(ISNUMBER(Screener_2!F28),    Screener_2!F28, "")</f>
        <v/>
      </c>
      <c r="I1027" t="str">
        <f>IF(ISNUMBER(Screener_2!G28),    Screener_2!G28, "")</f>
        <v/>
      </c>
      <c r="J1027" t="str">
        <f>IF(ISNUMBER(Screener_2!H28),    Screener_2!H28, "")</f>
        <v/>
      </c>
      <c r="K1027" t="str">
        <f t="shared" si="37"/>
        <v/>
      </c>
      <c r="L1027" t="str">
        <f t="shared" si="41"/>
        <v/>
      </c>
      <c r="M1027" s="45" t="str">
        <f>Screener_2!I28</f>
        <v/>
      </c>
      <c r="N1027" t="str">
        <f>IF(Screener_2!J28="Y",1,IF(Screener_2!J28="N",0,""))</f>
        <v/>
      </c>
      <c r="O1027" t="str">
        <f>IF(Screener_2!K28="Y",1,IF(Screener_2!K28="N",0,""))</f>
        <v/>
      </c>
      <c r="P1027" t="str">
        <f>IF(Screener_2!L28="Y",1,IF(Screener_2!L28="N",0,""))</f>
        <v/>
      </c>
      <c r="Q1027" t="str">
        <f>IF(Screener_2!M28="Y",1,IF(Screener_2!M28="N",0,""))</f>
        <v/>
      </c>
      <c r="R1027" t="str">
        <f>IF(Screener_2!N28="Y",1,IF(Screener_2!N28="N",0,""))</f>
        <v/>
      </c>
      <c r="S1027" t="str">
        <f>IF(Screener_2!O28="Y",1,IF(Screener_2!O28="N",0,""))</f>
        <v/>
      </c>
      <c r="T1027">
        <f t="shared" si="39"/>
        <v>0</v>
      </c>
      <c r="U1027" t="str">
        <f t="shared" si="40"/>
        <v/>
      </c>
      <c r="V1027" t="str">
        <f t="shared" si="36"/>
        <v/>
      </c>
      <c r="W1027" t="str">
        <f>Screener_2!R28</f>
        <v/>
      </c>
      <c r="X1027" s="6" t="str">
        <f>IF(ISNUMBER(Screener_2!$P28),IF(ISBLANK(Screener_2!S28),"Missing",Screener_2!S28), "")</f>
        <v/>
      </c>
      <c r="Y1027" s="6" t="str">
        <f>IF(ISNUMBER(Screener_2!$P28),IF(ISBLANK(Screener_2!T28),"Missing",Screener_2!T28), "")</f>
        <v/>
      </c>
      <c r="Z1027" s="6" t="str">
        <f>IF(ISNUMBER(Screener_2!$P28),IF(ISBLANK(Screener_2!U28),"Missing",Screener_2!U28), "")</f>
        <v/>
      </c>
      <c r="AA1027" s="6" t="str">
        <f>IF(ISTEXT(Screener_2!U28),  IF(ISBLANK(Screener_2!V28), "Missing", Screener_2!V28),"")</f>
        <v/>
      </c>
      <c r="AB1027" s="6" t="str">
        <f>IF(Screener_2!U28 = "Y",  IF(ISBLANK(Screener_2!V28), "Missing", Screener_2!V28),"")</f>
        <v/>
      </c>
      <c r="AC1027" s="6" t="str">
        <f xml:space="preserve"> IF((Screener_2!U28 = "Y"),   IF(ISBLANK(Screener_2!W28),"Missing",Screener_2!W28), "")</f>
        <v/>
      </c>
      <c r="AF1027" s="6"/>
      <c r="AG1027" s="6"/>
    </row>
    <row r="1028" spans="1:33" x14ac:dyDescent="0.25">
      <c r="A1028" s="125" t="str">
        <f>IF(ISNUMBER(Screener_2!A29), Screener_2!A29, "")</f>
        <v/>
      </c>
      <c r="B1028" t="str">
        <f>IF(ISTEXT(Screener_2!C29), Screener_2!C29, "")</f>
        <v/>
      </c>
      <c r="F1028" t="str">
        <f>IF(ISNUMBER(Screener_2!D29), Screener_2!D29, "")</f>
        <v/>
      </c>
      <c r="G1028" t="str">
        <f>IF(ISNUMBER(Screener_2!E29),    Screener_2!E29, "")</f>
        <v/>
      </c>
      <c r="H1028" t="str">
        <f>IF(ISNUMBER(Screener_2!F29),    Screener_2!F29, "")</f>
        <v/>
      </c>
      <c r="I1028" t="str">
        <f>IF(ISNUMBER(Screener_2!G29),    Screener_2!G29, "")</f>
        <v/>
      </c>
      <c r="J1028" t="str">
        <f>IF(ISNUMBER(Screener_2!H29),    Screener_2!H29, "")</f>
        <v/>
      </c>
      <c r="K1028" t="str">
        <f t="shared" si="37"/>
        <v/>
      </c>
      <c r="L1028" t="str">
        <f t="shared" si="41"/>
        <v/>
      </c>
      <c r="M1028" s="45" t="str">
        <f>Screener_2!I29</f>
        <v/>
      </c>
      <c r="N1028" t="str">
        <f>IF(Screener_2!J29="Y",1,IF(Screener_2!J29="N",0,""))</f>
        <v/>
      </c>
      <c r="O1028" t="str">
        <f>IF(Screener_2!K29="Y",1,IF(Screener_2!K29="N",0,""))</f>
        <v/>
      </c>
      <c r="P1028" t="str">
        <f>IF(Screener_2!L29="Y",1,IF(Screener_2!L29="N",0,""))</f>
        <v/>
      </c>
      <c r="Q1028" t="str">
        <f>IF(Screener_2!M29="Y",1,IF(Screener_2!M29="N",0,""))</f>
        <v/>
      </c>
      <c r="R1028" t="str">
        <f>IF(Screener_2!N29="Y",1,IF(Screener_2!N29="N",0,""))</f>
        <v/>
      </c>
      <c r="S1028" t="str">
        <f>IF(Screener_2!O29="Y",1,IF(Screener_2!O29="N",0,""))</f>
        <v/>
      </c>
      <c r="T1028">
        <f t="shared" si="39"/>
        <v>0</v>
      </c>
      <c r="U1028" t="str">
        <f t="shared" si="40"/>
        <v/>
      </c>
      <c r="V1028" t="str">
        <f t="shared" si="36"/>
        <v/>
      </c>
      <c r="W1028" t="str">
        <f>Screener_2!R29</f>
        <v/>
      </c>
      <c r="X1028" s="6" t="str">
        <f>IF(ISNUMBER(Screener_2!$P29),IF(ISBLANK(Screener_2!S29),"Missing",Screener_2!S29), "")</f>
        <v/>
      </c>
      <c r="Y1028" s="6" t="str">
        <f>IF(ISNUMBER(Screener_2!$P29),IF(ISBLANK(Screener_2!T29),"Missing",Screener_2!T29), "")</f>
        <v/>
      </c>
      <c r="Z1028" s="6" t="str">
        <f>IF(ISNUMBER(Screener_2!$P29),IF(ISBLANK(Screener_2!U29),"Missing",Screener_2!U29), "")</f>
        <v/>
      </c>
      <c r="AA1028" s="6" t="str">
        <f>IF(ISTEXT(Screener_2!U29),  IF(ISBLANK(Screener_2!V29), "Missing", Screener_2!V29),"")</f>
        <v/>
      </c>
      <c r="AB1028" s="6" t="str">
        <f>IF(Screener_2!U29 = "Y",  IF(ISBLANK(Screener_2!V29), "Missing", Screener_2!V29),"")</f>
        <v/>
      </c>
      <c r="AC1028" s="6" t="str">
        <f xml:space="preserve"> IF((Screener_2!U29 = "Y"),   IF(ISBLANK(Screener_2!W29),"Missing",Screener_2!W29), "")</f>
        <v/>
      </c>
      <c r="AF1028" s="6"/>
      <c r="AG1028" s="6"/>
    </row>
    <row r="1029" spans="1:33" x14ac:dyDescent="0.25">
      <c r="A1029" s="125" t="str">
        <f>IF(ISNUMBER(Screener_2!A30), Screener_2!A30, "")</f>
        <v/>
      </c>
      <c r="B1029" t="str">
        <f>IF(ISTEXT(Screener_2!C30), Screener_2!C30, "")</f>
        <v/>
      </c>
      <c r="F1029" t="str">
        <f>IF(ISNUMBER(Screener_2!D30), Screener_2!D30, "")</f>
        <v/>
      </c>
      <c r="G1029" t="str">
        <f>IF(ISNUMBER(Screener_2!E30),    Screener_2!E30, "")</f>
        <v/>
      </c>
      <c r="H1029" t="str">
        <f>IF(ISNUMBER(Screener_2!F30),    Screener_2!F30, "")</f>
        <v/>
      </c>
      <c r="I1029" t="str">
        <f>IF(ISNUMBER(Screener_2!G30),    Screener_2!G30, "")</f>
        <v/>
      </c>
      <c r="J1029" t="str">
        <f>IF(ISNUMBER(Screener_2!H30),    Screener_2!H30, "")</f>
        <v/>
      </c>
      <c r="K1029" t="str">
        <f t="shared" si="37"/>
        <v/>
      </c>
      <c r="L1029" t="str">
        <f t="shared" si="41"/>
        <v/>
      </c>
      <c r="M1029" s="45" t="str">
        <f>Screener_2!I30</f>
        <v/>
      </c>
      <c r="N1029" t="str">
        <f>IF(Screener_2!J30="Y",1,IF(Screener_2!J30="N",0,""))</f>
        <v/>
      </c>
      <c r="O1029" t="str">
        <f>IF(Screener_2!K30="Y",1,IF(Screener_2!K30="N",0,""))</f>
        <v/>
      </c>
      <c r="P1029" t="str">
        <f>IF(Screener_2!L30="Y",1,IF(Screener_2!L30="N",0,""))</f>
        <v/>
      </c>
      <c r="Q1029" t="str">
        <f>IF(Screener_2!M30="Y",1,IF(Screener_2!M30="N",0,""))</f>
        <v/>
      </c>
      <c r="R1029" t="str">
        <f>IF(Screener_2!N30="Y",1,IF(Screener_2!N30="N",0,""))</f>
        <v/>
      </c>
      <c r="S1029" t="str">
        <f>IF(Screener_2!O30="Y",1,IF(Screener_2!O30="N",0,""))</f>
        <v/>
      </c>
      <c r="T1029">
        <f t="shared" si="39"/>
        <v>0</v>
      </c>
      <c r="U1029" t="str">
        <f t="shared" si="40"/>
        <v/>
      </c>
      <c r="V1029" t="str">
        <f t="shared" si="36"/>
        <v/>
      </c>
      <c r="W1029" t="str">
        <f>Screener_2!R30</f>
        <v/>
      </c>
      <c r="X1029" s="6" t="str">
        <f>IF(ISNUMBER(Screener_2!$P30),IF(ISBLANK(Screener_2!S30),"Missing",Screener_2!S30), "")</f>
        <v/>
      </c>
      <c r="Y1029" s="6" t="str">
        <f>IF(ISNUMBER(Screener_2!$P30),IF(ISBLANK(Screener_2!T30),"Missing",Screener_2!T30), "")</f>
        <v/>
      </c>
      <c r="Z1029" s="6" t="str">
        <f>IF(ISNUMBER(Screener_2!$P30),IF(ISBLANK(Screener_2!U30),"Missing",Screener_2!U30), "")</f>
        <v/>
      </c>
      <c r="AA1029" s="6" t="str">
        <f>IF(ISTEXT(Screener_2!U30),  IF(ISBLANK(Screener_2!V30), "Missing", Screener_2!V30),"")</f>
        <v/>
      </c>
      <c r="AB1029" s="6" t="str">
        <f>IF(Screener_2!U30 = "Y",  IF(ISBLANK(Screener_2!V30), "Missing", Screener_2!V30),"")</f>
        <v/>
      </c>
      <c r="AC1029" s="6" t="str">
        <f xml:space="preserve"> IF((Screener_2!U30 = "Y"),   IF(ISBLANK(Screener_2!W30),"Missing",Screener_2!W30), "")</f>
        <v/>
      </c>
      <c r="AF1029" s="6"/>
      <c r="AG1029" s="6"/>
    </row>
    <row r="1030" spans="1:33" x14ac:dyDescent="0.25">
      <c r="A1030" s="125" t="str">
        <f>IF(ISNUMBER(Screener_2!A31), Screener_2!A31, "")</f>
        <v/>
      </c>
      <c r="B1030" t="str">
        <f>IF(ISTEXT(Screener_2!C31), Screener_2!C31, "")</f>
        <v/>
      </c>
      <c r="F1030" t="str">
        <f>IF(ISNUMBER(Screener_2!D31), Screener_2!D31, "")</f>
        <v/>
      </c>
      <c r="G1030" t="str">
        <f>IF(ISNUMBER(Screener_2!E31),    Screener_2!E31, "")</f>
        <v/>
      </c>
      <c r="H1030" t="str">
        <f>IF(ISNUMBER(Screener_2!F31),    Screener_2!F31, "")</f>
        <v/>
      </c>
      <c r="I1030" t="str">
        <f>IF(ISNUMBER(Screener_2!G31),    Screener_2!G31, "")</f>
        <v/>
      </c>
      <c r="J1030" t="str">
        <f>IF(ISNUMBER(Screener_2!H31),    Screener_2!H31, "")</f>
        <v/>
      </c>
      <c r="K1030" t="str">
        <f t="shared" si="37"/>
        <v/>
      </c>
      <c r="L1030" t="str">
        <f t="shared" si="41"/>
        <v/>
      </c>
      <c r="M1030" s="45" t="str">
        <f>Screener_2!I31</f>
        <v/>
      </c>
      <c r="N1030" t="str">
        <f>IF(Screener_2!J31="Y",1,IF(Screener_2!J31="N",0,""))</f>
        <v/>
      </c>
      <c r="O1030" t="str">
        <f>IF(Screener_2!K31="Y",1,IF(Screener_2!K31="N",0,""))</f>
        <v/>
      </c>
      <c r="P1030" t="str">
        <f>IF(Screener_2!L31="Y",1,IF(Screener_2!L31="N",0,""))</f>
        <v/>
      </c>
      <c r="Q1030" t="str">
        <f>IF(Screener_2!M31="Y",1,IF(Screener_2!M31="N",0,""))</f>
        <v/>
      </c>
      <c r="R1030" t="str">
        <f>IF(Screener_2!N31="Y",1,IF(Screener_2!N31="N",0,""))</f>
        <v/>
      </c>
      <c r="S1030" t="str">
        <f>IF(Screener_2!O31="Y",1,IF(Screener_2!O31="N",0,""))</f>
        <v/>
      </c>
      <c r="T1030">
        <f t="shared" si="39"/>
        <v>0</v>
      </c>
      <c r="U1030" t="str">
        <f t="shared" si="40"/>
        <v/>
      </c>
      <c r="V1030" t="str">
        <f t="shared" si="36"/>
        <v/>
      </c>
      <c r="W1030" t="str">
        <f>Screener_2!R31</f>
        <v/>
      </c>
      <c r="X1030" s="6" t="str">
        <f>IF(ISNUMBER(Screener_2!$P31),IF(ISBLANK(Screener_2!S31),"Missing",Screener_2!S31), "")</f>
        <v/>
      </c>
      <c r="Y1030" s="6" t="str">
        <f>IF(ISNUMBER(Screener_2!$P31),IF(ISBLANK(Screener_2!T31),"Missing",Screener_2!T31), "")</f>
        <v/>
      </c>
      <c r="Z1030" s="6" t="str">
        <f>IF(ISNUMBER(Screener_2!$P31),IF(ISBLANK(Screener_2!U31),"Missing",Screener_2!U31), "")</f>
        <v/>
      </c>
      <c r="AA1030" s="6" t="str">
        <f>IF(ISTEXT(Screener_2!U31),  IF(ISBLANK(Screener_2!V31), "Missing", Screener_2!V31),"")</f>
        <v/>
      </c>
      <c r="AB1030" s="6" t="str">
        <f>IF(Screener_2!U31 = "Y",  IF(ISBLANK(Screener_2!V31), "Missing", Screener_2!V31),"")</f>
        <v/>
      </c>
      <c r="AC1030" s="6" t="str">
        <f xml:space="preserve"> IF((Screener_2!U31 = "Y"),   IF(ISBLANK(Screener_2!W31),"Missing",Screener_2!W31), "")</f>
        <v/>
      </c>
      <c r="AF1030" s="6"/>
      <c r="AG1030" s="6"/>
    </row>
    <row r="1031" spans="1:33" x14ac:dyDescent="0.25">
      <c r="A1031" s="125" t="str">
        <f>IF(ISNUMBER(Screener_2!A32), Screener_2!A32, "")</f>
        <v/>
      </c>
      <c r="B1031" t="str">
        <f>IF(ISTEXT(Screener_2!C32), Screener_2!C32, "")</f>
        <v/>
      </c>
      <c r="F1031" t="str">
        <f>IF(ISNUMBER(Screener_2!D32), Screener_2!D32, "")</f>
        <v/>
      </c>
      <c r="G1031" t="str">
        <f>IF(ISNUMBER(Screener_2!E32),    Screener_2!E32, "")</f>
        <v/>
      </c>
      <c r="H1031" t="str">
        <f>IF(ISNUMBER(Screener_2!F32),    Screener_2!F32, "")</f>
        <v/>
      </c>
      <c r="I1031" t="str">
        <f>IF(ISNUMBER(Screener_2!G32),    Screener_2!G32, "")</f>
        <v/>
      </c>
      <c r="J1031" t="str">
        <f>IF(ISNUMBER(Screener_2!H32),    Screener_2!H32, "")</f>
        <v/>
      </c>
      <c r="K1031" t="str">
        <f t="shared" si="37"/>
        <v/>
      </c>
      <c r="L1031" t="str">
        <f t="shared" si="41"/>
        <v/>
      </c>
      <c r="M1031" s="45" t="str">
        <f>Screener_2!I32</f>
        <v/>
      </c>
      <c r="N1031" t="str">
        <f>IF(Screener_2!J32="Y",1,IF(Screener_2!J32="N",0,""))</f>
        <v/>
      </c>
      <c r="O1031" t="str">
        <f>IF(Screener_2!K32="Y",1,IF(Screener_2!K32="N",0,""))</f>
        <v/>
      </c>
      <c r="P1031" t="str">
        <f>IF(Screener_2!L32="Y",1,IF(Screener_2!L32="N",0,""))</f>
        <v/>
      </c>
      <c r="Q1031" t="str">
        <f>IF(Screener_2!M32="Y",1,IF(Screener_2!M32="N",0,""))</f>
        <v/>
      </c>
      <c r="R1031" t="str">
        <f>IF(Screener_2!N32="Y",1,IF(Screener_2!N32="N",0,""))</f>
        <v/>
      </c>
      <c r="S1031" t="str">
        <f>IF(Screener_2!O32="Y",1,IF(Screener_2!O32="N",0,""))</f>
        <v/>
      </c>
      <c r="T1031">
        <f t="shared" ref="T1031:T1094" si="42">COUNT(N1031:S1031)</f>
        <v>0</v>
      </c>
      <c r="U1031" t="str">
        <f t="shared" si="40"/>
        <v/>
      </c>
      <c r="V1031" t="str">
        <f t="shared" si="36"/>
        <v/>
      </c>
      <c r="W1031" t="str">
        <f>Screener_2!R32</f>
        <v/>
      </c>
      <c r="X1031" s="6" t="str">
        <f>IF(ISNUMBER(Screener_2!$P32),IF(ISBLANK(Screener_2!S32),"Missing",Screener_2!S32), "")</f>
        <v/>
      </c>
      <c r="Y1031" s="6" t="str">
        <f>IF(ISNUMBER(Screener_2!$P32),IF(ISBLANK(Screener_2!T32),"Missing",Screener_2!T32), "")</f>
        <v/>
      </c>
      <c r="Z1031" s="6" t="str">
        <f>IF(ISNUMBER(Screener_2!$P32),IF(ISBLANK(Screener_2!U32),"Missing",Screener_2!U32), "")</f>
        <v/>
      </c>
      <c r="AA1031" s="6" t="str">
        <f>IF(ISTEXT(Screener_2!U32),  IF(ISBLANK(Screener_2!V32), "Missing", Screener_2!V32),"")</f>
        <v/>
      </c>
      <c r="AB1031" s="6" t="str">
        <f>IF(Screener_2!U32 = "Y",  IF(ISBLANK(Screener_2!V32), "Missing", Screener_2!V32),"")</f>
        <v/>
      </c>
      <c r="AC1031" s="6" t="str">
        <f xml:space="preserve"> IF((Screener_2!U32 = "Y"),   IF(ISBLANK(Screener_2!W32),"Missing",Screener_2!W32), "")</f>
        <v/>
      </c>
      <c r="AF1031" s="6"/>
      <c r="AG1031" s="6"/>
    </row>
    <row r="1032" spans="1:33" x14ac:dyDescent="0.25">
      <c r="A1032" s="125" t="str">
        <f>IF(ISNUMBER(Screener_2!A33), Screener_2!A33, "")</f>
        <v/>
      </c>
      <c r="B1032" t="str">
        <f>IF(ISTEXT(Screener_2!C33), Screener_2!C33, "")</f>
        <v/>
      </c>
      <c r="F1032" t="str">
        <f>IF(ISNUMBER(Screener_2!D33), Screener_2!D33, "")</f>
        <v/>
      </c>
      <c r="G1032" t="str">
        <f>IF(ISNUMBER(Screener_2!E33),    Screener_2!E33, "")</f>
        <v/>
      </c>
      <c r="H1032" t="str">
        <f>IF(ISNUMBER(Screener_2!F33),    Screener_2!F33, "")</f>
        <v/>
      </c>
      <c r="I1032" t="str">
        <f>IF(ISNUMBER(Screener_2!G33),    Screener_2!G33, "")</f>
        <v/>
      </c>
      <c r="J1032" t="str">
        <f>IF(ISNUMBER(Screener_2!H33),    Screener_2!H33, "")</f>
        <v/>
      </c>
      <c r="K1032" t="str">
        <f t="shared" ref="K1032:K1095" si="43" xml:space="preserve"> IF(AND(ISNUMBER(G1032),ISNUMBER(H1032),ISNUMBER(I1032),  ISNUMBER(J1032) ), (G1032+H1032+I1032+J1032),   IF(OR(ISNUMBER(G1032),ISNUMBER(H1032), ISNUMBER(I1032), ISNUMBER(J1032) ), "Incomplete", "" ))</f>
        <v/>
      </c>
      <c r="L1032" t="str">
        <f t="shared" si="41"/>
        <v/>
      </c>
      <c r="M1032" s="45" t="str">
        <f>Screener_2!I33</f>
        <v/>
      </c>
      <c r="N1032" t="str">
        <f>IF(Screener_2!J33="Y",1,IF(Screener_2!J33="N",0,""))</f>
        <v/>
      </c>
      <c r="O1032" t="str">
        <f>IF(Screener_2!K33="Y",1,IF(Screener_2!K33="N",0,""))</f>
        <v/>
      </c>
      <c r="P1032" t="str">
        <f>IF(Screener_2!L33="Y",1,IF(Screener_2!L33="N",0,""))</f>
        <v/>
      </c>
      <c r="Q1032" t="str">
        <f>IF(Screener_2!M33="Y",1,IF(Screener_2!M33="N",0,""))</f>
        <v/>
      </c>
      <c r="R1032" t="str">
        <f>IF(Screener_2!N33="Y",1,IF(Screener_2!N33="N",0,""))</f>
        <v/>
      </c>
      <c r="S1032" t="str">
        <f>IF(Screener_2!O33="Y",1,IF(Screener_2!O33="N",0,""))</f>
        <v/>
      </c>
      <c r="T1032">
        <f t="shared" si="42"/>
        <v>0</v>
      </c>
      <c r="U1032" t="str">
        <f t="shared" ref="U1032:U1095" si="44">IF(T1032=6,SUM(N1032:S1032),IF(L1032="Negative",IF(OR(N1032=0,N1032=1),N1032,"Incomplete"),IF(L1032="Positive","Incomplete","")))</f>
        <v/>
      </c>
      <c r="V1032" t="str">
        <f t="shared" ref="V1032:V1095" si="45">IF( OR(L1032="Negative", ISBLANK(L1032) =TRUE, L1032 = ""), "",IF(COUNT(N1032:S1032)&gt;0,IF(SUM(N1032:S1032)&gt;1,"Positive","Negative"),""))</f>
        <v/>
      </c>
      <c r="W1032" t="str">
        <f>Screener_2!R33</f>
        <v/>
      </c>
      <c r="X1032" s="6" t="str">
        <f>IF(ISNUMBER(Screener_2!$P33),IF(ISBLANK(Screener_2!S33),"Missing",Screener_2!S33), "")</f>
        <v/>
      </c>
      <c r="Y1032" s="6" t="str">
        <f>IF(ISNUMBER(Screener_2!$P33),IF(ISBLANK(Screener_2!T33),"Missing",Screener_2!T33), "")</f>
        <v/>
      </c>
      <c r="Z1032" s="6" t="str">
        <f>IF(ISNUMBER(Screener_2!$P33),IF(ISBLANK(Screener_2!U33),"Missing",Screener_2!U33), "")</f>
        <v/>
      </c>
      <c r="AA1032" s="6" t="str">
        <f>IF(ISTEXT(Screener_2!U33),  IF(ISBLANK(Screener_2!V33), "Missing", Screener_2!V33),"")</f>
        <v/>
      </c>
      <c r="AB1032" s="6" t="str">
        <f>IF(Screener_2!U33 = "Y",  IF(ISBLANK(Screener_2!V33), "Missing", Screener_2!V33),"")</f>
        <v/>
      </c>
      <c r="AC1032" s="6" t="str">
        <f xml:space="preserve"> IF((Screener_2!U33 = "Y"),   IF(ISBLANK(Screener_2!W33),"Missing",Screener_2!W33), "")</f>
        <v/>
      </c>
      <c r="AF1032" s="6"/>
      <c r="AG1032" s="6"/>
    </row>
    <row r="1033" spans="1:33" x14ac:dyDescent="0.25">
      <c r="A1033" s="125" t="str">
        <f>IF(ISNUMBER(Screener_2!A34), Screener_2!A34, "")</f>
        <v/>
      </c>
      <c r="B1033" t="str">
        <f>IF(ISTEXT(Screener_2!C34), Screener_2!C34, "")</f>
        <v/>
      </c>
      <c r="F1033" t="str">
        <f>IF(ISNUMBER(Screener_2!D34), Screener_2!D34, "")</f>
        <v/>
      </c>
      <c r="G1033" t="str">
        <f>IF(ISNUMBER(Screener_2!E34),    Screener_2!E34, "")</f>
        <v/>
      </c>
      <c r="H1033" t="str">
        <f>IF(ISNUMBER(Screener_2!F34),    Screener_2!F34, "")</f>
        <v/>
      </c>
      <c r="I1033" t="str">
        <f>IF(ISNUMBER(Screener_2!G34),    Screener_2!G34, "")</f>
        <v/>
      </c>
      <c r="J1033" t="str">
        <f>IF(ISNUMBER(Screener_2!H34),    Screener_2!H34, "")</f>
        <v/>
      </c>
      <c r="K1033" t="str">
        <f t="shared" si="43"/>
        <v/>
      </c>
      <c r="L1033" t="str">
        <f t="shared" si="41"/>
        <v/>
      </c>
      <c r="M1033" s="45" t="str">
        <f>Screener_2!I34</f>
        <v/>
      </c>
      <c r="N1033" t="str">
        <f>IF(Screener_2!J34="Y",1,IF(Screener_2!J34="N",0,""))</f>
        <v/>
      </c>
      <c r="O1033" t="str">
        <f>IF(Screener_2!K34="Y",1,IF(Screener_2!K34="N",0,""))</f>
        <v/>
      </c>
      <c r="P1033" t="str">
        <f>IF(Screener_2!L34="Y",1,IF(Screener_2!L34="N",0,""))</f>
        <v/>
      </c>
      <c r="Q1033" t="str">
        <f>IF(Screener_2!M34="Y",1,IF(Screener_2!M34="N",0,""))</f>
        <v/>
      </c>
      <c r="R1033" t="str">
        <f>IF(Screener_2!N34="Y",1,IF(Screener_2!N34="N",0,""))</f>
        <v/>
      </c>
      <c r="S1033" t="str">
        <f>IF(Screener_2!O34="Y",1,IF(Screener_2!O34="N",0,""))</f>
        <v/>
      </c>
      <c r="T1033">
        <f t="shared" si="42"/>
        <v>0</v>
      </c>
      <c r="U1033" t="str">
        <f t="shared" si="44"/>
        <v/>
      </c>
      <c r="V1033" t="str">
        <f t="shared" si="45"/>
        <v/>
      </c>
      <c r="W1033" t="str">
        <f>Screener_2!R34</f>
        <v/>
      </c>
      <c r="X1033" s="6" t="str">
        <f>IF(ISNUMBER(Screener_2!$P34),IF(ISBLANK(Screener_2!S34),"Missing",Screener_2!S34), "")</f>
        <v/>
      </c>
      <c r="Y1033" s="6" t="str">
        <f>IF(ISNUMBER(Screener_2!$P34),IF(ISBLANK(Screener_2!T34),"Missing",Screener_2!T34), "")</f>
        <v/>
      </c>
      <c r="Z1033" s="6" t="str">
        <f>IF(ISNUMBER(Screener_2!$P34),IF(ISBLANK(Screener_2!U34),"Missing",Screener_2!U34), "")</f>
        <v/>
      </c>
      <c r="AA1033" s="6" t="str">
        <f>IF(ISTEXT(Screener_2!U34),  IF(ISBLANK(Screener_2!V34), "Missing", Screener_2!V34),"")</f>
        <v/>
      </c>
      <c r="AB1033" s="6" t="str">
        <f>IF(Screener_2!U34 = "Y",  IF(ISBLANK(Screener_2!V34), "Missing", Screener_2!V34),"")</f>
        <v/>
      </c>
      <c r="AC1033" s="6" t="str">
        <f xml:space="preserve"> IF((Screener_2!U34 = "Y"),   IF(ISBLANK(Screener_2!W34),"Missing",Screener_2!W34), "")</f>
        <v/>
      </c>
      <c r="AF1033" s="6"/>
      <c r="AG1033" s="6"/>
    </row>
    <row r="1034" spans="1:33" x14ac:dyDescent="0.25">
      <c r="A1034" s="125" t="str">
        <f>IF(ISNUMBER(Screener_2!A35), Screener_2!A35, "")</f>
        <v/>
      </c>
      <c r="B1034" t="str">
        <f>IF(ISTEXT(Screener_2!C35), Screener_2!C35, "")</f>
        <v/>
      </c>
      <c r="F1034" t="str">
        <f>IF(ISNUMBER(Screener_2!D35), Screener_2!D35, "")</f>
        <v/>
      </c>
      <c r="G1034" t="str">
        <f>IF(ISNUMBER(Screener_2!E35),    Screener_2!E35, "")</f>
        <v/>
      </c>
      <c r="H1034" t="str">
        <f>IF(ISNUMBER(Screener_2!F35),    Screener_2!F35, "")</f>
        <v/>
      </c>
      <c r="I1034" t="str">
        <f>IF(ISNUMBER(Screener_2!G35),    Screener_2!G35, "")</f>
        <v/>
      </c>
      <c r="J1034" t="str">
        <f>IF(ISNUMBER(Screener_2!H35),    Screener_2!H35, "")</f>
        <v/>
      </c>
      <c r="K1034" t="str">
        <f t="shared" si="43"/>
        <v/>
      </c>
      <c r="L1034" t="str">
        <f t="shared" si="41"/>
        <v/>
      </c>
      <c r="M1034" s="45" t="str">
        <f>Screener_2!I35</f>
        <v/>
      </c>
      <c r="N1034" t="str">
        <f>IF(Screener_2!J35="Y",1,IF(Screener_2!J35="N",0,""))</f>
        <v/>
      </c>
      <c r="O1034" t="str">
        <f>IF(Screener_2!K35="Y",1,IF(Screener_2!K35="N",0,""))</f>
        <v/>
      </c>
      <c r="P1034" t="str">
        <f>IF(Screener_2!L35="Y",1,IF(Screener_2!L35="N",0,""))</f>
        <v/>
      </c>
      <c r="Q1034" t="str">
        <f>IF(Screener_2!M35="Y",1,IF(Screener_2!M35="N",0,""))</f>
        <v/>
      </c>
      <c r="R1034" t="str">
        <f>IF(Screener_2!N35="Y",1,IF(Screener_2!N35="N",0,""))</f>
        <v/>
      </c>
      <c r="S1034" t="str">
        <f>IF(Screener_2!O35="Y",1,IF(Screener_2!O35="N",0,""))</f>
        <v/>
      </c>
      <c r="T1034">
        <f t="shared" si="42"/>
        <v>0</v>
      </c>
      <c r="U1034" t="str">
        <f t="shared" si="44"/>
        <v/>
      </c>
      <c r="V1034" t="str">
        <f t="shared" si="45"/>
        <v/>
      </c>
      <c r="W1034" t="str">
        <f>Screener_2!R35</f>
        <v/>
      </c>
      <c r="X1034" s="6" t="str">
        <f>IF(ISNUMBER(Screener_2!$P35),IF(ISBLANK(Screener_2!S35),"Missing",Screener_2!S35), "")</f>
        <v/>
      </c>
      <c r="Y1034" s="6" t="str">
        <f>IF(ISNUMBER(Screener_2!$P35),IF(ISBLANK(Screener_2!T35),"Missing",Screener_2!T35), "")</f>
        <v/>
      </c>
      <c r="Z1034" s="6" t="str">
        <f>IF(ISNUMBER(Screener_2!$P35),IF(ISBLANK(Screener_2!U35),"Missing",Screener_2!U35), "")</f>
        <v/>
      </c>
      <c r="AA1034" s="6" t="str">
        <f>IF(ISTEXT(Screener_2!U35),  IF(ISBLANK(Screener_2!V35), "Missing", Screener_2!V35),"")</f>
        <v/>
      </c>
      <c r="AB1034" s="6" t="str">
        <f>IF(Screener_2!U35 = "Y",  IF(ISBLANK(Screener_2!V35), "Missing", Screener_2!V35),"")</f>
        <v/>
      </c>
      <c r="AC1034" s="6" t="str">
        <f xml:space="preserve"> IF((Screener_2!U35 = "Y"),   IF(ISBLANK(Screener_2!W35),"Missing",Screener_2!W35), "")</f>
        <v/>
      </c>
      <c r="AF1034" s="6"/>
      <c r="AG1034" s="6"/>
    </row>
    <row r="1035" spans="1:33" x14ac:dyDescent="0.25">
      <c r="A1035" s="125" t="str">
        <f>IF(ISNUMBER(Screener_2!A36), Screener_2!A36, "")</f>
        <v/>
      </c>
      <c r="B1035" t="str">
        <f>IF(ISTEXT(Screener_2!C36), Screener_2!C36, "")</f>
        <v/>
      </c>
      <c r="F1035" t="str">
        <f>IF(ISNUMBER(Screener_2!D36), Screener_2!D36, "")</f>
        <v/>
      </c>
      <c r="G1035" t="str">
        <f>IF(ISNUMBER(Screener_2!E36),    Screener_2!E36, "")</f>
        <v/>
      </c>
      <c r="H1035" t="str">
        <f>IF(ISNUMBER(Screener_2!F36),    Screener_2!F36, "")</f>
        <v/>
      </c>
      <c r="I1035" t="str">
        <f>IF(ISNUMBER(Screener_2!G36),    Screener_2!G36, "")</f>
        <v/>
      </c>
      <c r="J1035" t="str">
        <f>IF(ISNUMBER(Screener_2!H36),    Screener_2!H36, "")</f>
        <v/>
      </c>
      <c r="K1035" t="str">
        <f t="shared" si="43"/>
        <v/>
      </c>
      <c r="L1035" t="str">
        <f t="shared" si="41"/>
        <v/>
      </c>
      <c r="M1035" s="45" t="str">
        <f>Screener_2!I36</f>
        <v/>
      </c>
      <c r="N1035" t="str">
        <f>IF(Screener_2!J36="Y",1,IF(Screener_2!J36="N",0,""))</f>
        <v/>
      </c>
      <c r="O1035" t="str">
        <f>IF(Screener_2!K36="Y",1,IF(Screener_2!K36="N",0,""))</f>
        <v/>
      </c>
      <c r="P1035" t="str">
        <f>IF(Screener_2!L36="Y",1,IF(Screener_2!L36="N",0,""))</f>
        <v/>
      </c>
      <c r="Q1035" t="str">
        <f>IF(Screener_2!M36="Y",1,IF(Screener_2!M36="N",0,""))</f>
        <v/>
      </c>
      <c r="R1035" t="str">
        <f>IF(Screener_2!N36="Y",1,IF(Screener_2!N36="N",0,""))</f>
        <v/>
      </c>
      <c r="S1035" t="str">
        <f>IF(Screener_2!O36="Y",1,IF(Screener_2!O36="N",0,""))</f>
        <v/>
      </c>
      <c r="T1035">
        <f t="shared" si="42"/>
        <v>0</v>
      </c>
      <c r="U1035" t="str">
        <f t="shared" si="44"/>
        <v/>
      </c>
      <c r="V1035" t="str">
        <f t="shared" si="45"/>
        <v/>
      </c>
      <c r="W1035" t="str">
        <f>Screener_2!R36</f>
        <v/>
      </c>
      <c r="X1035" s="6" t="str">
        <f>IF(ISNUMBER(Screener_2!$P36),IF(ISBLANK(Screener_2!S36),"Missing",Screener_2!S36), "")</f>
        <v/>
      </c>
      <c r="Y1035" s="6" t="str">
        <f>IF(ISNUMBER(Screener_2!$P36),IF(ISBLANK(Screener_2!T36),"Missing",Screener_2!T36), "")</f>
        <v/>
      </c>
      <c r="Z1035" s="6" t="str">
        <f>IF(ISNUMBER(Screener_2!$P36),IF(ISBLANK(Screener_2!U36),"Missing",Screener_2!U36), "")</f>
        <v/>
      </c>
      <c r="AA1035" s="6" t="str">
        <f>IF(ISTEXT(Screener_2!U36),  IF(ISBLANK(Screener_2!V36), "Missing", Screener_2!V36),"")</f>
        <v/>
      </c>
      <c r="AB1035" s="6" t="str">
        <f>IF(Screener_2!U36 = "Y",  IF(ISBLANK(Screener_2!V36), "Missing", Screener_2!V36),"")</f>
        <v/>
      </c>
      <c r="AC1035" s="6" t="str">
        <f xml:space="preserve"> IF((Screener_2!U36 = "Y"),   IF(ISBLANK(Screener_2!W36),"Missing",Screener_2!W36), "")</f>
        <v/>
      </c>
      <c r="AF1035" s="6"/>
      <c r="AG1035" s="6"/>
    </row>
    <row r="1036" spans="1:33" x14ac:dyDescent="0.25">
      <c r="A1036" s="125" t="str">
        <f>IF(ISNUMBER(Screener_2!A37), Screener_2!A37, "")</f>
        <v/>
      </c>
      <c r="B1036" t="str">
        <f>IF(ISTEXT(Screener_2!C37), Screener_2!C37, "")</f>
        <v/>
      </c>
      <c r="F1036" t="str">
        <f>IF(ISNUMBER(Screener_2!D37), Screener_2!D37, "")</f>
        <v/>
      </c>
      <c r="G1036" t="str">
        <f>IF(ISNUMBER(Screener_2!E37),    Screener_2!E37, "")</f>
        <v/>
      </c>
      <c r="H1036" t="str">
        <f>IF(ISNUMBER(Screener_2!F37),    Screener_2!F37, "")</f>
        <v/>
      </c>
      <c r="I1036" t="str">
        <f>IF(ISNUMBER(Screener_2!G37),    Screener_2!G37, "")</f>
        <v/>
      </c>
      <c r="J1036" t="str">
        <f>IF(ISNUMBER(Screener_2!H37),    Screener_2!H37, "")</f>
        <v/>
      </c>
      <c r="K1036" t="str">
        <f t="shared" si="43"/>
        <v/>
      </c>
      <c r="L1036" t="str">
        <f t="shared" si="41"/>
        <v/>
      </c>
      <c r="M1036" s="45" t="str">
        <f>Screener_2!I37</f>
        <v/>
      </c>
      <c r="N1036" t="str">
        <f>IF(Screener_2!J37="Y",1,IF(Screener_2!J37="N",0,""))</f>
        <v/>
      </c>
      <c r="O1036" t="str">
        <f>IF(Screener_2!K37="Y",1,IF(Screener_2!K37="N",0,""))</f>
        <v/>
      </c>
      <c r="P1036" t="str">
        <f>IF(Screener_2!L37="Y",1,IF(Screener_2!L37="N",0,""))</f>
        <v/>
      </c>
      <c r="Q1036" t="str">
        <f>IF(Screener_2!M37="Y",1,IF(Screener_2!M37="N",0,""))</f>
        <v/>
      </c>
      <c r="R1036" t="str">
        <f>IF(Screener_2!N37="Y",1,IF(Screener_2!N37="N",0,""))</f>
        <v/>
      </c>
      <c r="S1036" t="str">
        <f>IF(Screener_2!O37="Y",1,IF(Screener_2!O37="N",0,""))</f>
        <v/>
      </c>
      <c r="T1036">
        <f t="shared" si="42"/>
        <v>0</v>
      </c>
      <c r="U1036" t="str">
        <f t="shared" si="44"/>
        <v/>
      </c>
      <c r="V1036" t="str">
        <f t="shared" si="45"/>
        <v/>
      </c>
      <c r="W1036" t="str">
        <f>Screener_2!R37</f>
        <v/>
      </c>
      <c r="X1036" s="6" t="str">
        <f>IF(ISNUMBER(Screener_2!$P37),IF(ISBLANK(Screener_2!S37),"Missing",Screener_2!S37), "")</f>
        <v/>
      </c>
      <c r="Y1036" s="6" t="str">
        <f>IF(ISNUMBER(Screener_2!$P37),IF(ISBLANK(Screener_2!T37),"Missing",Screener_2!T37), "")</f>
        <v/>
      </c>
      <c r="Z1036" s="6" t="str">
        <f>IF(ISNUMBER(Screener_2!$P37),IF(ISBLANK(Screener_2!U37),"Missing",Screener_2!U37), "")</f>
        <v/>
      </c>
      <c r="AA1036" s="6" t="str">
        <f>IF(ISTEXT(Screener_2!U37),  IF(ISBLANK(Screener_2!V37), "Missing", Screener_2!V37),"")</f>
        <v/>
      </c>
      <c r="AB1036" s="6" t="str">
        <f>IF(Screener_2!U37 = "Y",  IF(ISBLANK(Screener_2!V37), "Missing", Screener_2!V37),"")</f>
        <v/>
      </c>
      <c r="AC1036" s="6" t="str">
        <f xml:space="preserve"> IF((Screener_2!U37 = "Y"),   IF(ISBLANK(Screener_2!W37),"Missing",Screener_2!W37), "")</f>
        <v/>
      </c>
      <c r="AF1036" s="6"/>
      <c r="AG1036" s="6"/>
    </row>
    <row r="1037" spans="1:33" x14ac:dyDescent="0.25">
      <c r="A1037" s="125" t="str">
        <f>IF(ISNUMBER(Screener_2!A38), Screener_2!A38, "")</f>
        <v/>
      </c>
      <c r="B1037" t="str">
        <f>IF(ISTEXT(Screener_2!C38), Screener_2!C38, "")</f>
        <v/>
      </c>
      <c r="F1037" t="str">
        <f>IF(ISNUMBER(Screener_2!D38), Screener_2!D38, "")</f>
        <v/>
      </c>
      <c r="G1037" t="str">
        <f>IF(ISNUMBER(Screener_2!E38),    Screener_2!E38, "")</f>
        <v/>
      </c>
      <c r="H1037" t="str">
        <f>IF(ISNUMBER(Screener_2!F38),    Screener_2!F38, "")</f>
        <v/>
      </c>
      <c r="I1037" t="str">
        <f>IF(ISNUMBER(Screener_2!G38),    Screener_2!G38, "")</f>
        <v/>
      </c>
      <c r="J1037" t="str">
        <f>IF(ISNUMBER(Screener_2!H38),    Screener_2!H38, "")</f>
        <v/>
      </c>
      <c r="K1037" t="str">
        <f t="shared" si="43"/>
        <v/>
      </c>
      <c r="L1037" t="str">
        <f t="shared" si="41"/>
        <v/>
      </c>
      <c r="M1037" s="45" t="str">
        <f>Screener_2!I38</f>
        <v/>
      </c>
      <c r="N1037" t="str">
        <f>IF(Screener_2!J38="Y",1,IF(Screener_2!J38="N",0,""))</f>
        <v/>
      </c>
      <c r="O1037" t="str">
        <f>IF(Screener_2!K38="Y",1,IF(Screener_2!K38="N",0,""))</f>
        <v/>
      </c>
      <c r="P1037" t="str">
        <f>IF(Screener_2!L38="Y",1,IF(Screener_2!L38="N",0,""))</f>
        <v/>
      </c>
      <c r="Q1037" t="str">
        <f>IF(Screener_2!M38="Y",1,IF(Screener_2!M38="N",0,""))</f>
        <v/>
      </c>
      <c r="R1037" t="str">
        <f>IF(Screener_2!N38="Y",1,IF(Screener_2!N38="N",0,""))</f>
        <v/>
      </c>
      <c r="S1037" t="str">
        <f>IF(Screener_2!O38="Y",1,IF(Screener_2!O38="N",0,""))</f>
        <v/>
      </c>
      <c r="T1037">
        <f t="shared" si="42"/>
        <v>0</v>
      </c>
      <c r="U1037" t="str">
        <f t="shared" si="44"/>
        <v/>
      </c>
      <c r="V1037" t="str">
        <f t="shared" si="45"/>
        <v/>
      </c>
      <c r="W1037" t="str">
        <f>Screener_2!R38</f>
        <v/>
      </c>
      <c r="X1037" s="6" t="str">
        <f>IF(ISNUMBER(Screener_2!$P38),IF(ISBLANK(Screener_2!S38),"Missing",Screener_2!S38), "")</f>
        <v/>
      </c>
      <c r="Y1037" s="6" t="str">
        <f>IF(ISNUMBER(Screener_2!$P38),IF(ISBLANK(Screener_2!T38),"Missing",Screener_2!T38), "")</f>
        <v/>
      </c>
      <c r="Z1037" s="6" t="str">
        <f>IF(ISNUMBER(Screener_2!$P38),IF(ISBLANK(Screener_2!U38),"Missing",Screener_2!U38), "")</f>
        <v/>
      </c>
      <c r="AA1037" s="6" t="str">
        <f>IF(ISTEXT(Screener_2!U38),  IF(ISBLANK(Screener_2!V38), "Missing", Screener_2!V38),"")</f>
        <v/>
      </c>
      <c r="AB1037" s="6" t="str">
        <f>IF(Screener_2!U38 = "Y",  IF(ISBLANK(Screener_2!V38), "Missing", Screener_2!V38),"")</f>
        <v/>
      </c>
      <c r="AC1037" s="6" t="str">
        <f xml:space="preserve"> IF((Screener_2!U38 = "Y"),   IF(ISBLANK(Screener_2!W38),"Missing",Screener_2!W38), "")</f>
        <v/>
      </c>
      <c r="AF1037" s="6"/>
      <c r="AG1037" s="6"/>
    </row>
    <row r="1038" spans="1:33" x14ac:dyDescent="0.25">
      <c r="A1038" s="125" t="str">
        <f>IF(ISNUMBER(Screener_2!A39), Screener_2!A39, "")</f>
        <v/>
      </c>
      <c r="B1038" t="str">
        <f>IF(ISTEXT(Screener_2!C39), Screener_2!C39, "")</f>
        <v/>
      </c>
      <c r="F1038" t="str">
        <f>IF(ISNUMBER(Screener_2!D39), Screener_2!D39, "")</f>
        <v/>
      </c>
      <c r="G1038" t="str">
        <f>IF(ISNUMBER(Screener_2!E39),    Screener_2!E39, "")</f>
        <v/>
      </c>
      <c r="H1038" t="str">
        <f>IF(ISNUMBER(Screener_2!F39),    Screener_2!F39, "")</f>
        <v/>
      </c>
      <c r="I1038" t="str">
        <f>IF(ISNUMBER(Screener_2!G39),    Screener_2!G39, "")</f>
        <v/>
      </c>
      <c r="J1038" t="str">
        <f>IF(ISNUMBER(Screener_2!H39),    Screener_2!H39, "")</f>
        <v/>
      </c>
      <c r="K1038" t="str">
        <f t="shared" si="43"/>
        <v/>
      </c>
      <c r="L1038" t="str">
        <f t="shared" si="41"/>
        <v/>
      </c>
      <c r="M1038" s="45" t="str">
        <f>Screener_2!I39</f>
        <v/>
      </c>
      <c r="N1038" t="str">
        <f>IF(Screener_2!J39="Y",1,IF(Screener_2!J39="N",0,""))</f>
        <v/>
      </c>
      <c r="O1038" t="str">
        <f>IF(Screener_2!K39="Y",1,IF(Screener_2!K39="N",0,""))</f>
        <v/>
      </c>
      <c r="P1038" t="str">
        <f>IF(Screener_2!L39="Y",1,IF(Screener_2!L39="N",0,""))</f>
        <v/>
      </c>
      <c r="Q1038" t="str">
        <f>IF(Screener_2!M39="Y",1,IF(Screener_2!M39="N",0,""))</f>
        <v/>
      </c>
      <c r="R1038" t="str">
        <f>IF(Screener_2!N39="Y",1,IF(Screener_2!N39="N",0,""))</f>
        <v/>
      </c>
      <c r="S1038" t="str">
        <f>IF(Screener_2!O39="Y",1,IF(Screener_2!O39="N",0,""))</f>
        <v/>
      </c>
      <c r="T1038">
        <f t="shared" si="42"/>
        <v>0</v>
      </c>
      <c r="U1038" t="str">
        <f t="shared" si="44"/>
        <v/>
      </c>
      <c r="V1038" t="str">
        <f t="shared" si="45"/>
        <v/>
      </c>
      <c r="W1038" t="str">
        <f>Screener_2!R39</f>
        <v/>
      </c>
      <c r="X1038" s="6" t="str">
        <f>IF(ISNUMBER(Screener_2!$P39),IF(ISBLANK(Screener_2!S39),"Missing",Screener_2!S39), "")</f>
        <v/>
      </c>
      <c r="Y1038" s="6" t="str">
        <f>IF(ISNUMBER(Screener_2!$P39),IF(ISBLANK(Screener_2!T39),"Missing",Screener_2!T39), "")</f>
        <v/>
      </c>
      <c r="Z1038" s="6" t="str">
        <f>IF(ISNUMBER(Screener_2!$P39),IF(ISBLANK(Screener_2!U39),"Missing",Screener_2!U39), "")</f>
        <v/>
      </c>
      <c r="AA1038" s="6" t="str">
        <f>IF(ISTEXT(Screener_2!U39),  IF(ISBLANK(Screener_2!V39), "Missing", Screener_2!V39),"")</f>
        <v/>
      </c>
      <c r="AB1038" s="6" t="str">
        <f>IF(Screener_2!U39 = "Y",  IF(ISBLANK(Screener_2!V39), "Missing", Screener_2!V39),"")</f>
        <v/>
      </c>
      <c r="AC1038" s="6" t="str">
        <f xml:space="preserve"> IF((Screener_2!U39 = "Y"),   IF(ISBLANK(Screener_2!W39),"Missing",Screener_2!W39), "")</f>
        <v/>
      </c>
      <c r="AF1038" s="6"/>
      <c r="AG1038" s="6"/>
    </row>
    <row r="1039" spans="1:33" x14ac:dyDescent="0.25">
      <c r="A1039" s="125" t="str">
        <f>IF(ISNUMBER(Screener_2!A40), Screener_2!A40, "")</f>
        <v/>
      </c>
      <c r="B1039" t="str">
        <f>IF(ISTEXT(Screener_2!C40), Screener_2!C40, "")</f>
        <v/>
      </c>
      <c r="F1039" t="str">
        <f>IF(ISNUMBER(Screener_2!D40), Screener_2!D40, "")</f>
        <v/>
      </c>
      <c r="G1039" t="str">
        <f>IF(ISNUMBER(Screener_2!E40),    Screener_2!E40, "")</f>
        <v/>
      </c>
      <c r="H1039" t="str">
        <f>IF(ISNUMBER(Screener_2!F40),    Screener_2!F40, "")</f>
        <v/>
      </c>
      <c r="I1039" t="str">
        <f>IF(ISNUMBER(Screener_2!G40),    Screener_2!G40, "")</f>
        <v/>
      </c>
      <c r="J1039" t="str">
        <f>IF(ISNUMBER(Screener_2!H40),    Screener_2!H40, "")</f>
        <v/>
      </c>
      <c r="K1039" t="str">
        <f t="shared" si="43"/>
        <v/>
      </c>
      <c r="L1039" t="str">
        <f t="shared" si="41"/>
        <v/>
      </c>
      <c r="M1039" s="45" t="str">
        <f>Screener_2!I40</f>
        <v/>
      </c>
      <c r="N1039" t="str">
        <f>IF(Screener_2!J40="Y",1,IF(Screener_2!J40="N",0,""))</f>
        <v/>
      </c>
      <c r="O1039" t="str">
        <f>IF(Screener_2!K40="Y",1,IF(Screener_2!K40="N",0,""))</f>
        <v/>
      </c>
      <c r="P1039" t="str">
        <f>IF(Screener_2!L40="Y",1,IF(Screener_2!L40="N",0,""))</f>
        <v/>
      </c>
      <c r="Q1039" t="str">
        <f>IF(Screener_2!M40="Y",1,IF(Screener_2!M40="N",0,""))</f>
        <v/>
      </c>
      <c r="R1039" t="str">
        <f>IF(Screener_2!N40="Y",1,IF(Screener_2!N40="N",0,""))</f>
        <v/>
      </c>
      <c r="S1039" t="str">
        <f>IF(Screener_2!O40="Y",1,IF(Screener_2!O40="N",0,""))</f>
        <v/>
      </c>
      <c r="T1039">
        <f t="shared" si="42"/>
        <v>0</v>
      </c>
      <c r="U1039" t="str">
        <f t="shared" si="44"/>
        <v/>
      </c>
      <c r="V1039" t="str">
        <f t="shared" si="45"/>
        <v/>
      </c>
      <c r="W1039" t="str">
        <f>Screener_2!R40</f>
        <v/>
      </c>
      <c r="X1039" s="6" t="str">
        <f>IF(ISNUMBER(Screener_2!$P40),IF(ISBLANK(Screener_2!S40),"Missing",Screener_2!S40), "")</f>
        <v/>
      </c>
      <c r="Y1039" s="6" t="str">
        <f>IF(ISNUMBER(Screener_2!$P40),IF(ISBLANK(Screener_2!T40),"Missing",Screener_2!T40), "")</f>
        <v/>
      </c>
      <c r="Z1039" s="6" t="str">
        <f>IF(ISNUMBER(Screener_2!$P40),IF(ISBLANK(Screener_2!U40),"Missing",Screener_2!U40), "")</f>
        <v/>
      </c>
      <c r="AA1039" s="6" t="str">
        <f>IF(ISTEXT(Screener_2!U40),  IF(ISBLANK(Screener_2!V40), "Missing", Screener_2!V40),"")</f>
        <v/>
      </c>
      <c r="AB1039" s="6" t="str">
        <f>IF(Screener_2!U40 = "Y",  IF(ISBLANK(Screener_2!V40), "Missing", Screener_2!V40),"")</f>
        <v/>
      </c>
      <c r="AC1039" s="6" t="str">
        <f xml:space="preserve"> IF((Screener_2!U40 = "Y"),   IF(ISBLANK(Screener_2!W40),"Missing",Screener_2!W40), "")</f>
        <v/>
      </c>
      <c r="AF1039" s="6"/>
      <c r="AG1039" s="6"/>
    </row>
    <row r="1040" spans="1:33" x14ac:dyDescent="0.25">
      <c r="A1040" s="125" t="str">
        <f>IF(ISNUMBER(Screener_2!A41), Screener_2!A41, "")</f>
        <v/>
      </c>
      <c r="B1040" t="str">
        <f>IF(ISTEXT(Screener_2!C41), Screener_2!C41, "")</f>
        <v/>
      </c>
      <c r="F1040" t="str">
        <f>IF(ISNUMBER(Screener_2!D41), Screener_2!D41, "")</f>
        <v/>
      </c>
      <c r="G1040" t="str">
        <f>IF(ISNUMBER(Screener_2!E41),    Screener_2!E41, "")</f>
        <v/>
      </c>
      <c r="H1040" t="str">
        <f>IF(ISNUMBER(Screener_2!F41),    Screener_2!F41, "")</f>
        <v/>
      </c>
      <c r="I1040" t="str">
        <f>IF(ISNUMBER(Screener_2!G41),    Screener_2!G41, "")</f>
        <v/>
      </c>
      <c r="J1040" t="str">
        <f>IF(ISNUMBER(Screener_2!H41),    Screener_2!H41, "")</f>
        <v/>
      </c>
      <c r="K1040" t="str">
        <f t="shared" si="43"/>
        <v/>
      </c>
      <c r="L1040" t="str">
        <f t="shared" si="41"/>
        <v/>
      </c>
      <c r="M1040" s="45" t="str">
        <f>Screener_2!I41</f>
        <v/>
      </c>
      <c r="N1040" t="str">
        <f>IF(Screener_2!J41="Y",1,IF(Screener_2!J41="N",0,""))</f>
        <v/>
      </c>
      <c r="O1040" t="str">
        <f>IF(Screener_2!K41="Y",1,IF(Screener_2!K41="N",0,""))</f>
        <v/>
      </c>
      <c r="P1040" t="str">
        <f>IF(Screener_2!L41="Y",1,IF(Screener_2!L41="N",0,""))</f>
        <v/>
      </c>
      <c r="Q1040" t="str">
        <f>IF(Screener_2!M41="Y",1,IF(Screener_2!M41="N",0,""))</f>
        <v/>
      </c>
      <c r="R1040" t="str">
        <f>IF(Screener_2!N41="Y",1,IF(Screener_2!N41="N",0,""))</f>
        <v/>
      </c>
      <c r="S1040" t="str">
        <f>IF(Screener_2!O41="Y",1,IF(Screener_2!O41="N",0,""))</f>
        <v/>
      </c>
      <c r="T1040">
        <f t="shared" si="42"/>
        <v>0</v>
      </c>
      <c r="U1040" t="str">
        <f t="shared" si="44"/>
        <v/>
      </c>
      <c r="V1040" t="str">
        <f t="shared" si="45"/>
        <v/>
      </c>
      <c r="W1040" t="str">
        <f>Screener_2!R41</f>
        <v/>
      </c>
      <c r="X1040" s="6" t="str">
        <f>IF(ISNUMBER(Screener_2!$P41),IF(ISBLANK(Screener_2!S41),"Missing",Screener_2!S41), "")</f>
        <v/>
      </c>
      <c r="Y1040" s="6" t="str">
        <f>IF(ISNUMBER(Screener_2!$P41),IF(ISBLANK(Screener_2!T41),"Missing",Screener_2!T41), "")</f>
        <v/>
      </c>
      <c r="Z1040" s="6" t="str">
        <f>IF(ISNUMBER(Screener_2!$P41),IF(ISBLANK(Screener_2!U41),"Missing",Screener_2!U41), "")</f>
        <v/>
      </c>
      <c r="AA1040" s="6" t="str">
        <f>IF(ISTEXT(Screener_2!U41),  IF(ISBLANK(Screener_2!V41), "Missing", Screener_2!V41),"")</f>
        <v/>
      </c>
      <c r="AB1040" s="6" t="str">
        <f>IF(Screener_2!U41 = "Y",  IF(ISBLANK(Screener_2!V41), "Missing", Screener_2!V41),"")</f>
        <v/>
      </c>
      <c r="AC1040" s="6" t="str">
        <f xml:space="preserve"> IF((Screener_2!U41 = "Y"),   IF(ISBLANK(Screener_2!W41),"Missing",Screener_2!W41), "")</f>
        <v/>
      </c>
      <c r="AF1040" s="6"/>
      <c r="AG1040" s="6"/>
    </row>
    <row r="1041" spans="1:33" x14ac:dyDescent="0.25">
      <c r="A1041" s="125" t="str">
        <f>IF(ISNUMBER(Screener_2!A42), Screener_2!A42, "")</f>
        <v/>
      </c>
      <c r="B1041" t="str">
        <f>IF(ISTEXT(Screener_2!C42), Screener_2!C42, "")</f>
        <v/>
      </c>
      <c r="F1041" t="str">
        <f>IF(ISNUMBER(Screener_2!D42), Screener_2!D42, "")</f>
        <v/>
      </c>
      <c r="G1041" t="str">
        <f>IF(ISNUMBER(Screener_2!E42),    Screener_2!E42, "")</f>
        <v/>
      </c>
      <c r="H1041" t="str">
        <f>IF(ISNUMBER(Screener_2!F42),    Screener_2!F42, "")</f>
        <v/>
      </c>
      <c r="I1041" t="str">
        <f>IF(ISNUMBER(Screener_2!G42),    Screener_2!G42, "")</f>
        <v/>
      </c>
      <c r="J1041" t="str">
        <f>IF(ISNUMBER(Screener_2!H42),    Screener_2!H42, "")</f>
        <v/>
      </c>
      <c r="K1041" t="str">
        <f t="shared" si="43"/>
        <v/>
      </c>
      <c r="L1041" t="str">
        <f t="shared" si="41"/>
        <v/>
      </c>
      <c r="M1041" s="45" t="str">
        <f>Screener_2!I42</f>
        <v/>
      </c>
      <c r="N1041" t="str">
        <f>IF(Screener_2!J42="Y",1,IF(Screener_2!J42="N",0,""))</f>
        <v/>
      </c>
      <c r="O1041" t="str">
        <f>IF(Screener_2!K42="Y",1,IF(Screener_2!K42="N",0,""))</f>
        <v/>
      </c>
      <c r="P1041" t="str">
        <f>IF(Screener_2!L42="Y",1,IF(Screener_2!L42="N",0,""))</f>
        <v/>
      </c>
      <c r="Q1041" t="str">
        <f>IF(Screener_2!M42="Y",1,IF(Screener_2!M42="N",0,""))</f>
        <v/>
      </c>
      <c r="R1041" t="str">
        <f>IF(Screener_2!N42="Y",1,IF(Screener_2!N42="N",0,""))</f>
        <v/>
      </c>
      <c r="S1041" t="str">
        <f>IF(Screener_2!O42="Y",1,IF(Screener_2!O42="N",0,""))</f>
        <v/>
      </c>
      <c r="T1041">
        <f t="shared" si="42"/>
        <v>0</v>
      </c>
      <c r="U1041" t="str">
        <f t="shared" si="44"/>
        <v/>
      </c>
      <c r="V1041" t="str">
        <f t="shared" si="45"/>
        <v/>
      </c>
      <c r="W1041" t="str">
        <f>Screener_2!R42</f>
        <v/>
      </c>
      <c r="X1041" s="6" t="str">
        <f>IF(ISNUMBER(Screener_2!$P42),IF(ISBLANK(Screener_2!S42),"Missing",Screener_2!S42), "")</f>
        <v/>
      </c>
      <c r="Y1041" s="6" t="str">
        <f>IF(ISNUMBER(Screener_2!$P42),IF(ISBLANK(Screener_2!T42),"Missing",Screener_2!T42), "")</f>
        <v/>
      </c>
      <c r="Z1041" s="6" t="str">
        <f>IF(ISNUMBER(Screener_2!$P42),IF(ISBLANK(Screener_2!U42),"Missing",Screener_2!U42), "")</f>
        <v/>
      </c>
      <c r="AA1041" s="6" t="str">
        <f>IF(ISTEXT(Screener_2!U42),  IF(ISBLANK(Screener_2!V42), "Missing", Screener_2!V42),"")</f>
        <v/>
      </c>
      <c r="AB1041" s="6" t="str">
        <f>IF(Screener_2!U42 = "Y",  IF(ISBLANK(Screener_2!V42), "Missing", Screener_2!V42),"")</f>
        <v/>
      </c>
      <c r="AC1041" s="6" t="str">
        <f xml:space="preserve"> IF((Screener_2!U42 = "Y"),   IF(ISBLANK(Screener_2!W42),"Missing",Screener_2!W42), "")</f>
        <v/>
      </c>
      <c r="AF1041" s="6"/>
      <c r="AG1041" s="6"/>
    </row>
    <row r="1042" spans="1:33" x14ac:dyDescent="0.25">
      <c r="A1042" s="125" t="str">
        <f>IF(ISNUMBER(Screener_2!A43), Screener_2!A43, "")</f>
        <v/>
      </c>
      <c r="B1042" t="str">
        <f>IF(ISTEXT(Screener_2!C43), Screener_2!C43, "")</f>
        <v/>
      </c>
      <c r="F1042" t="str">
        <f>IF(ISNUMBER(Screener_2!D43), Screener_2!D43, "")</f>
        <v/>
      </c>
      <c r="G1042" t="str">
        <f>IF(ISNUMBER(Screener_2!E43),    Screener_2!E43, "")</f>
        <v/>
      </c>
      <c r="H1042" t="str">
        <f>IF(ISNUMBER(Screener_2!F43),    Screener_2!F43, "")</f>
        <v/>
      </c>
      <c r="I1042" t="str">
        <f>IF(ISNUMBER(Screener_2!G43),    Screener_2!G43, "")</f>
        <v/>
      </c>
      <c r="J1042" t="str">
        <f>IF(ISNUMBER(Screener_2!H43),    Screener_2!H43, "")</f>
        <v/>
      </c>
      <c r="K1042" t="str">
        <f t="shared" si="43"/>
        <v/>
      </c>
      <c r="L1042" t="str">
        <f t="shared" si="41"/>
        <v/>
      </c>
      <c r="M1042" s="45" t="str">
        <f>Screener_2!I43</f>
        <v/>
      </c>
      <c r="N1042" t="str">
        <f>IF(Screener_2!J43="Y",1,IF(Screener_2!J43="N",0,""))</f>
        <v/>
      </c>
      <c r="O1042" t="str">
        <f>IF(Screener_2!K43="Y",1,IF(Screener_2!K43="N",0,""))</f>
        <v/>
      </c>
      <c r="P1042" t="str">
        <f>IF(Screener_2!L43="Y",1,IF(Screener_2!L43="N",0,""))</f>
        <v/>
      </c>
      <c r="Q1042" t="str">
        <f>IF(Screener_2!M43="Y",1,IF(Screener_2!M43="N",0,""))</f>
        <v/>
      </c>
      <c r="R1042" t="str">
        <f>IF(Screener_2!N43="Y",1,IF(Screener_2!N43="N",0,""))</f>
        <v/>
      </c>
      <c r="S1042" t="str">
        <f>IF(Screener_2!O43="Y",1,IF(Screener_2!O43="N",0,""))</f>
        <v/>
      </c>
      <c r="T1042">
        <f t="shared" si="42"/>
        <v>0</v>
      </c>
      <c r="U1042" t="str">
        <f t="shared" si="44"/>
        <v/>
      </c>
      <c r="V1042" t="str">
        <f t="shared" si="45"/>
        <v/>
      </c>
      <c r="W1042" t="str">
        <f>Screener_2!R43</f>
        <v/>
      </c>
      <c r="X1042" s="6" t="str">
        <f>IF(ISNUMBER(Screener_2!$P43),IF(ISBLANK(Screener_2!S43),"Missing",Screener_2!S43), "")</f>
        <v/>
      </c>
      <c r="Y1042" s="6" t="str">
        <f>IF(ISNUMBER(Screener_2!$P43),IF(ISBLANK(Screener_2!T43),"Missing",Screener_2!T43), "")</f>
        <v/>
      </c>
      <c r="Z1042" s="6" t="str">
        <f>IF(ISNUMBER(Screener_2!$P43),IF(ISBLANK(Screener_2!U43),"Missing",Screener_2!U43), "")</f>
        <v/>
      </c>
      <c r="AA1042" s="6" t="str">
        <f>IF(ISTEXT(Screener_2!U43),  IF(ISBLANK(Screener_2!V43), "Missing", Screener_2!V43),"")</f>
        <v/>
      </c>
      <c r="AB1042" s="6" t="str">
        <f>IF(Screener_2!U43 = "Y",  IF(ISBLANK(Screener_2!V43), "Missing", Screener_2!V43),"")</f>
        <v/>
      </c>
      <c r="AC1042" s="6" t="str">
        <f xml:space="preserve"> IF((Screener_2!U43 = "Y"),   IF(ISBLANK(Screener_2!W43),"Missing",Screener_2!W43), "")</f>
        <v/>
      </c>
      <c r="AF1042" s="6"/>
      <c r="AG1042" s="6"/>
    </row>
    <row r="1043" spans="1:33" x14ac:dyDescent="0.25">
      <c r="A1043" s="125" t="str">
        <f>IF(ISNUMBER(Screener_2!A44), Screener_2!A44, "")</f>
        <v/>
      </c>
      <c r="B1043" t="str">
        <f>IF(ISTEXT(Screener_2!C44), Screener_2!C44, "")</f>
        <v/>
      </c>
      <c r="F1043" t="str">
        <f>IF(ISNUMBER(Screener_2!D44), Screener_2!D44, "")</f>
        <v/>
      </c>
      <c r="G1043" t="str">
        <f>IF(ISNUMBER(Screener_2!E44),    Screener_2!E44, "")</f>
        <v/>
      </c>
      <c r="H1043" t="str">
        <f>IF(ISNUMBER(Screener_2!F44),    Screener_2!F44, "")</f>
        <v/>
      </c>
      <c r="I1043" t="str">
        <f>IF(ISNUMBER(Screener_2!G44),    Screener_2!G44, "")</f>
        <v/>
      </c>
      <c r="J1043" t="str">
        <f>IF(ISNUMBER(Screener_2!H44),    Screener_2!H44, "")</f>
        <v/>
      </c>
      <c r="K1043" t="str">
        <f t="shared" si="43"/>
        <v/>
      </c>
      <c r="L1043" t="str">
        <f t="shared" si="41"/>
        <v/>
      </c>
      <c r="M1043" s="45" t="str">
        <f>Screener_2!I44</f>
        <v/>
      </c>
      <c r="N1043" t="str">
        <f>IF(Screener_2!J44="Y",1,IF(Screener_2!J44="N",0,""))</f>
        <v/>
      </c>
      <c r="O1043" t="str">
        <f>IF(Screener_2!K44="Y",1,IF(Screener_2!K44="N",0,""))</f>
        <v/>
      </c>
      <c r="P1043" t="str">
        <f>IF(Screener_2!L44="Y",1,IF(Screener_2!L44="N",0,""))</f>
        <v/>
      </c>
      <c r="Q1043" t="str">
        <f>IF(Screener_2!M44="Y",1,IF(Screener_2!M44="N",0,""))</f>
        <v/>
      </c>
      <c r="R1043" t="str">
        <f>IF(Screener_2!N44="Y",1,IF(Screener_2!N44="N",0,""))</f>
        <v/>
      </c>
      <c r="S1043" t="str">
        <f>IF(Screener_2!O44="Y",1,IF(Screener_2!O44="N",0,""))</f>
        <v/>
      </c>
      <c r="T1043">
        <f t="shared" si="42"/>
        <v>0</v>
      </c>
      <c r="U1043" t="str">
        <f t="shared" si="44"/>
        <v/>
      </c>
      <c r="V1043" t="str">
        <f t="shared" si="45"/>
        <v/>
      </c>
      <c r="W1043" t="str">
        <f>Screener_2!R44</f>
        <v/>
      </c>
      <c r="X1043" s="6" t="str">
        <f>IF(ISNUMBER(Screener_2!$P44),IF(ISBLANK(Screener_2!S44),"Missing",Screener_2!S44), "")</f>
        <v/>
      </c>
      <c r="Y1043" s="6" t="str">
        <f>IF(ISNUMBER(Screener_2!$P44),IF(ISBLANK(Screener_2!T44),"Missing",Screener_2!T44), "")</f>
        <v/>
      </c>
      <c r="Z1043" s="6" t="str">
        <f>IF(ISNUMBER(Screener_2!$P44),IF(ISBLANK(Screener_2!U44),"Missing",Screener_2!U44), "")</f>
        <v/>
      </c>
      <c r="AA1043" s="6" t="str">
        <f>IF(ISTEXT(Screener_2!U44),  IF(ISBLANK(Screener_2!V44), "Missing", Screener_2!V44),"")</f>
        <v/>
      </c>
      <c r="AB1043" s="6" t="str">
        <f>IF(Screener_2!U44 = "Y",  IF(ISBLANK(Screener_2!V44), "Missing", Screener_2!V44),"")</f>
        <v/>
      </c>
      <c r="AC1043" s="6" t="str">
        <f xml:space="preserve"> IF((Screener_2!U44 = "Y"),   IF(ISBLANK(Screener_2!W44),"Missing",Screener_2!W44), "")</f>
        <v/>
      </c>
      <c r="AF1043" s="6"/>
      <c r="AG1043" s="6"/>
    </row>
    <row r="1044" spans="1:33" x14ac:dyDescent="0.25">
      <c r="A1044" s="125" t="str">
        <f>IF(ISNUMBER(Screener_2!A45), Screener_2!A45, "")</f>
        <v/>
      </c>
      <c r="B1044" t="str">
        <f>IF(ISTEXT(Screener_2!C45), Screener_2!C45, "")</f>
        <v/>
      </c>
      <c r="F1044" t="str">
        <f>IF(ISNUMBER(Screener_2!D45), Screener_2!D45, "")</f>
        <v/>
      </c>
      <c r="G1044" t="str">
        <f>IF(ISNUMBER(Screener_2!E45),    Screener_2!E45, "")</f>
        <v/>
      </c>
      <c r="H1044" t="str">
        <f>IF(ISNUMBER(Screener_2!F45),    Screener_2!F45, "")</f>
        <v/>
      </c>
      <c r="I1044" t="str">
        <f>IF(ISNUMBER(Screener_2!G45),    Screener_2!G45, "")</f>
        <v/>
      </c>
      <c r="J1044" t="str">
        <f>IF(ISNUMBER(Screener_2!H45),    Screener_2!H45, "")</f>
        <v/>
      </c>
      <c r="K1044" t="str">
        <f t="shared" si="43"/>
        <v/>
      </c>
      <c r="L1044" t="str">
        <f t="shared" si="41"/>
        <v/>
      </c>
      <c r="M1044" s="45" t="str">
        <f>Screener_2!I45</f>
        <v/>
      </c>
      <c r="N1044" t="str">
        <f>IF(Screener_2!J45="Y",1,IF(Screener_2!J45="N",0,""))</f>
        <v/>
      </c>
      <c r="O1044" t="str">
        <f>IF(Screener_2!K45="Y",1,IF(Screener_2!K45="N",0,""))</f>
        <v/>
      </c>
      <c r="P1044" t="str">
        <f>IF(Screener_2!L45="Y",1,IF(Screener_2!L45="N",0,""))</f>
        <v/>
      </c>
      <c r="Q1044" t="str">
        <f>IF(Screener_2!M45="Y",1,IF(Screener_2!M45="N",0,""))</f>
        <v/>
      </c>
      <c r="R1044" t="str">
        <f>IF(Screener_2!N45="Y",1,IF(Screener_2!N45="N",0,""))</f>
        <v/>
      </c>
      <c r="S1044" t="str">
        <f>IF(Screener_2!O45="Y",1,IF(Screener_2!O45="N",0,""))</f>
        <v/>
      </c>
      <c r="T1044">
        <f t="shared" si="42"/>
        <v>0</v>
      </c>
      <c r="U1044" t="str">
        <f t="shared" si="44"/>
        <v/>
      </c>
      <c r="V1044" t="str">
        <f t="shared" si="45"/>
        <v/>
      </c>
      <c r="W1044" t="str">
        <f>Screener_2!R45</f>
        <v/>
      </c>
      <c r="X1044" s="6" t="str">
        <f>IF(ISNUMBER(Screener_2!$P45),IF(ISBLANK(Screener_2!S45),"Missing",Screener_2!S45), "")</f>
        <v/>
      </c>
      <c r="Y1044" s="6" t="str">
        <f>IF(ISNUMBER(Screener_2!$P45),IF(ISBLANK(Screener_2!T45),"Missing",Screener_2!T45), "")</f>
        <v/>
      </c>
      <c r="Z1044" s="6" t="str">
        <f>IF(ISNUMBER(Screener_2!$P45),IF(ISBLANK(Screener_2!U45),"Missing",Screener_2!U45), "")</f>
        <v/>
      </c>
      <c r="AA1044" s="6" t="str">
        <f>IF(ISTEXT(Screener_2!U45),  IF(ISBLANK(Screener_2!V45), "Missing", Screener_2!V45),"")</f>
        <v/>
      </c>
      <c r="AB1044" s="6" t="str">
        <f>IF(Screener_2!U45 = "Y",  IF(ISBLANK(Screener_2!V45), "Missing", Screener_2!V45),"")</f>
        <v/>
      </c>
      <c r="AC1044" s="6" t="str">
        <f xml:space="preserve"> IF((Screener_2!U45 = "Y"),   IF(ISBLANK(Screener_2!W45),"Missing",Screener_2!W45), "")</f>
        <v/>
      </c>
      <c r="AF1044" s="6"/>
      <c r="AG1044" s="6"/>
    </row>
    <row r="1045" spans="1:33" x14ac:dyDescent="0.25">
      <c r="A1045" s="125" t="str">
        <f>IF(ISNUMBER(Screener_2!A46), Screener_2!A46, "")</f>
        <v/>
      </c>
      <c r="B1045" t="str">
        <f>IF(ISTEXT(Screener_2!C46), Screener_2!C46, "")</f>
        <v/>
      </c>
      <c r="F1045" t="str">
        <f>IF(ISNUMBER(Screener_2!D46), Screener_2!D46, "")</f>
        <v/>
      </c>
      <c r="G1045" t="str">
        <f>IF(ISNUMBER(Screener_2!E46),    Screener_2!E46, "")</f>
        <v/>
      </c>
      <c r="H1045" t="str">
        <f>IF(ISNUMBER(Screener_2!F46),    Screener_2!F46, "")</f>
        <v/>
      </c>
      <c r="I1045" t="str">
        <f>IF(ISNUMBER(Screener_2!G46),    Screener_2!G46, "")</f>
        <v/>
      </c>
      <c r="J1045" t="str">
        <f>IF(ISNUMBER(Screener_2!H46),    Screener_2!H46, "")</f>
        <v/>
      </c>
      <c r="K1045" t="str">
        <f t="shared" si="43"/>
        <v/>
      </c>
      <c r="L1045" t="str">
        <f t="shared" si="41"/>
        <v/>
      </c>
      <c r="M1045" s="45" t="str">
        <f>Screener_2!I46</f>
        <v/>
      </c>
      <c r="N1045" t="str">
        <f>IF(Screener_2!J46="Y",1,IF(Screener_2!J46="N",0,""))</f>
        <v/>
      </c>
      <c r="O1045" t="str">
        <f>IF(Screener_2!K46="Y",1,IF(Screener_2!K46="N",0,""))</f>
        <v/>
      </c>
      <c r="P1045" t="str">
        <f>IF(Screener_2!L46="Y",1,IF(Screener_2!L46="N",0,""))</f>
        <v/>
      </c>
      <c r="Q1045" t="str">
        <f>IF(Screener_2!M46="Y",1,IF(Screener_2!M46="N",0,""))</f>
        <v/>
      </c>
      <c r="R1045" t="str">
        <f>IF(Screener_2!N46="Y",1,IF(Screener_2!N46="N",0,""))</f>
        <v/>
      </c>
      <c r="S1045" t="str">
        <f>IF(Screener_2!O46="Y",1,IF(Screener_2!O46="N",0,""))</f>
        <v/>
      </c>
      <c r="T1045">
        <f t="shared" si="42"/>
        <v>0</v>
      </c>
      <c r="U1045" t="str">
        <f t="shared" si="44"/>
        <v/>
      </c>
      <c r="V1045" t="str">
        <f t="shared" si="45"/>
        <v/>
      </c>
      <c r="W1045" t="str">
        <f>Screener_2!R46</f>
        <v/>
      </c>
      <c r="X1045" s="6" t="str">
        <f>IF(ISNUMBER(Screener_2!$P46),IF(ISBLANK(Screener_2!S46),"Missing",Screener_2!S46), "")</f>
        <v/>
      </c>
      <c r="Y1045" s="6" t="str">
        <f>IF(ISNUMBER(Screener_2!$P46),IF(ISBLANK(Screener_2!T46),"Missing",Screener_2!T46), "")</f>
        <v/>
      </c>
      <c r="Z1045" s="6" t="str">
        <f>IF(ISNUMBER(Screener_2!$P46),IF(ISBLANK(Screener_2!U46),"Missing",Screener_2!U46), "")</f>
        <v/>
      </c>
      <c r="AA1045" s="6" t="str">
        <f>IF(ISTEXT(Screener_2!U46),  IF(ISBLANK(Screener_2!V46), "Missing", Screener_2!V46),"")</f>
        <v/>
      </c>
      <c r="AB1045" s="6" t="str">
        <f>IF(Screener_2!U46 = "Y",  IF(ISBLANK(Screener_2!V46), "Missing", Screener_2!V46),"")</f>
        <v/>
      </c>
      <c r="AC1045" s="6" t="str">
        <f xml:space="preserve"> IF((Screener_2!U46 = "Y"),   IF(ISBLANK(Screener_2!W46),"Missing",Screener_2!W46), "")</f>
        <v/>
      </c>
      <c r="AF1045" s="6"/>
      <c r="AG1045" s="6"/>
    </row>
    <row r="1046" spans="1:33" x14ac:dyDescent="0.25">
      <c r="A1046" s="125" t="str">
        <f>IF(ISNUMBER(Screener_2!A47), Screener_2!A47, "")</f>
        <v/>
      </c>
      <c r="B1046" t="str">
        <f>IF(ISTEXT(Screener_2!C47), Screener_2!C47, "")</f>
        <v/>
      </c>
      <c r="F1046" t="str">
        <f>IF(ISNUMBER(Screener_2!D47), Screener_2!D47, "")</f>
        <v/>
      </c>
      <c r="G1046" t="str">
        <f>IF(ISNUMBER(Screener_2!E47),    Screener_2!E47, "")</f>
        <v/>
      </c>
      <c r="H1046" t="str">
        <f>IF(ISNUMBER(Screener_2!F47),    Screener_2!F47, "")</f>
        <v/>
      </c>
      <c r="I1046" t="str">
        <f>IF(ISNUMBER(Screener_2!G47),    Screener_2!G47, "")</f>
        <v/>
      </c>
      <c r="J1046" t="str">
        <f>IF(ISNUMBER(Screener_2!H47),    Screener_2!H47, "")</f>
        <v/>
      </c>
      <c r="K1046" t="str">
        <f t="shared" si="43"/>
        <v/>
      </c>
      <c r="L1046" t="str">
        <f t="shared" si="41"/>
        <v/>
      </c>
      <c r="M1046" s="45" t="str">
        <f>Screener_2!I47</f>
        <v/>
      </c>
      <c r="N1046" t="str">
        <f>IF(Screener_2!J47="Y",1,IF(Screener_2!J47="N",0,""))</f>
        <v/>
      </c>
      <c r="O1046" t="str">
        <f>IF(Screener_2!K47="Y",1,IF(Screener_2!K47="N",0,""))</f>
        <v/>
      </c>
      <c r="P1046" t="str">
        <f>IF(Screener_2!L47="Y",1,IF(Screener_2!L47="N",0,""))</f>
        <v/>
      </c>
      <c r="Q1046" t="str">
        <f>IF(Screener_2!M47="Y",1,IF(Screener_2!M47="N",0,""))</f>
        <v/>
      </c>
      <c r="R1046" t="str">
        <f>IF(Screener_2!N47="Y",1,IF(Screener_2!N47="N",0,""))</f>
        <v/>
      </c>
      <c r="S1046" t="str">
        <f>IF(Screener_2!O47="Y",1,IF(Screener_2!O47="N",0,""))</f>
        <v/>
      </c>
      <c r="T1046">
        <f t="shared" si="42"/>
        <v>0</v>
      </c>
      <c r="U1046" t="str">
        <f t="shared" si="44"/>
        <v/>
      </c>
      <c r="V1046" t="str">
        <f t="shared" si="45"/>
        <v/>
      </c>
      <c r="W1046" t="str">
        <f>Screener_2!R47</f>
        <v/>
      </c>
      <c r="X1046" s="6" t="str">
        <f>IF(ISNUMBER(Screener_2!$P47),IF(ISBLANK(Screener_2!S47),"Missing",Screener_2!S47), "")</f>
        <v/>
      </c>
      <c r="Y1046" s="6" t="str">
        <f>IF(ISNUMBER(Screener_2!$P47),IF(ISBLANK(Screener_2!T47),"Missing",Screener_2!T47), "")</f>
        <v/>
      </c>
      <c r="Z1046" s="6" t="str">
        <f>IF(ISNUMBER(Screener_2!$P47),IF(ISBLANK(Screener_2!U47),"Missing",Screener_2!U47), "")</f>
        <v/>
      </c>
      <c r="AA1046" s="6" t="str">
        <f>IF(ISTEXT(Screener_2!U47),  IF(ISBLANK(Screener_2!V47), "Missing", Screener_2!V47),"")</f>
        <v/>
      </c>
      <c r="AB1046" s="6" t="str">
        <f>IF(Screener_2!U47 = "Y",  IF(ISBLANK(Screener_2!V47), "Missing", Screener_2!V47),"")</f>
        <v/>
      </c>
      <c r="AC1046" s="6" t="str">
        <f xml:space="preserve"> IF((Screener_2!U47 = "Y"),   IF(ISBLANK(Screener_2!W47),"Missing",Screener_2!W47), "")</f>
        <v/>
      </c>
      <c r="AF1046" s="6"/>
      <c r="AG1046" s="6"/>
    </row>
    <row r="1047" spans="1:33" x14ac:dyDescent="0.25">
      <c r="A1047" s="125" t="str">
        <f>IF(ISNUMBER(Screener_2!A48), Screener_2!A48, "")</f>
        <v/>
      </c>
      <c r="B1047" t="str">
        <f>IF(ISTEXT(Screener_2!C48), Screener_2!C48, "")</f>
        <v/>
      </c>
      <c r="F1047" t="str">
        <f>IF(ISNUMBER(Screener_2!D48), Screener_2!D48, "")</f>
        <v/>
      </c>
      <c r="G1047" t="str">
        <f>IF(ISNUMBER(Screener_2!E48),    Screener_2!E48, "")</f>
        <v/>
      </c>
      <c r="H1047" t="str">
        <f>IF(ISNUMBER(Screener_2!F48),    Screener_2!F48, "")</f>
        <v/>
      </c>
      <c r="I1047" t="str">
        <f>IF(ISNUMBER(Screener_2!G48),    Screener_2!G48, "")</f>
        <v/>
      </c>
      <c r="J1047" t="str">
        <f>IF(ISNUMBER(Screener_2!H48),    Screener_2!H48, "")</f>
        <v/>
      </c>
      <c r="K1047" t="str">
        <f t="shared" si="43"/>
        <v/>
      </c>
      <c r="L1047" t="str">
        <f t="shared" si="41"/>
        <v/>
      </c>
      <c r="M1047" s="45" t="str">
        <f>Screener_2!I48</f>
        <v/>
      </c>
      <c r="N1047" t="str">
        <f>IF(Screener_2!J48="Y",1,IF(Screener_2!J48="N",0,""))</f>
        <v/>
      </c>
      <c r="O1047" t="str">
        <f>IF(Screener_2!K48="Y",1,IF(Screener_2!K48="N",0,""))</f>
        <v/>
      </c>
      <c r="P1047" t="str">
        <f>IF(Screener_2!L48="Y",1,IF(Screener_2!L48="N",0,""))</f>
        <v/>
      </c>
      <c r="Q1047" t="str">
        <f>IF(Screener_2!M48="Y",1,IF(Screener_2!M48="N",0,""))</f>
        <v/>
      </c>
      <c r="R1047" t="str">
        <f>IF(Screener_2!N48="Y",1,IF(Screener_2!N48="N",0,""))</f>
        <v/>
      </c>
      <c r="S1047" t="str">
        <f>IF(Screener_2!O48="Y",1,IF(Screener_2!O48="N",0,""))</f>
        <v/>
      </c>
      <c r="T1047">
        <f t="shared" si="42"/>
        <v>0</v>
      </c>
      <c r="U1047" t="str">
        <f t="shared" si="44"/>
        <v/>
      </c>
      <c r="V1047" t="str">
        <f t="shared" si="45"/>
        <v/>
      </c>
      <c r="W1047" t="str">
        <f>Screener_2!R48</f>
        <v/>
      </c>
      <c r="X1047" s="6" t="str">
        <f>IF(ISNUMBER(Screener_2!$P48),IF(ISBLANK(Screener_2!S48),"Missing",Screener_2!S48), "")</f>
        <v/>
      </c>
      <c r="Y1047" s="6" t="str">
        <f>IF(ISNUMBER(Screener_2!$P48),IF(ISBLANK(Screener_2!T48),"Missing",Screener_2!T48), "")</f>
        <v/>
      </c>
      <c r="Z1047" s="6" t="str">
        <f>IF(ISNUMBER(Screener_2!$P48),IF(ISBLANK(Screener_2!U48),"Missing",Screener_2!U48), "")</f>
        <v/>
      </c>
      <c r="AA1047" s="6" t="str">
        <f>IF(ISTEXT(Screener_2!U48),  IF(ISBLANK(Screener_2!V48), "Missing", Screener_2!V48),"")</f>
        <v/>
      </c>
      <c r="AB1047" s="6" t="str">
        <f>IF(Screener_2!U48 = "Y",  IF(ISBLANK(Screener_2!V48), "Missing", Screener_2!V48),"")</f>
        <v/>
      </c>
      <c r="AC1047" s="6" t="str">
        <f xml:space="preserve"> IF((Screener_2!U48 = "Y"),   IF(ISBLANK(Screener_2!W48),"Missing",Screener_2!W48), "")</f>
        <v/>
      </c>
      <c r="AF1047" s="6"/>
      <c r="AG1047" s="6"/>
    </row>
    <row r="1048" spans="1:33" x14ac:dyDescent="0.25">
      <c r="A1048" s="125" t="str">
        <f>IF(ISNUMBER(Screener_2!A49), Screener_2!A49, "")</f>
        <v/>
      </c>
      <c r="B1048" t="str">
        <f>IF(ISTEXT(Screener_2!C49), Screener_2!C49, "")</f>
        <v/>
      </c>
      <c r="F1048" t="str">
        <f>IF(ISNUMBER(Screener_2!D49), Screener_2!D49, "")</f>
        <v/>
      </c>
      <c r="G1048" t="str">
        <f>IF(ISNUMBER(Screener_2!E49),    Screener_2!E49, "")</f>
        <v/>
      </c>
      <c r="H1048" t="str">
        <f>IF(ISNUMBER(Screener_2!F49),    Screener_2!F49, "")</f>
        <v/>
      </c>
      <c r="I1048" t="str">
        <f>IF(ISNUMBER(Screener_2!G49),    Screener_2!G49, "")</f>
        <v/>
      </c>
      <c r="J1048" t="str">
        <f>IF(ISNUMBER(Screener_2!H49),    Screener_2!H49, "")</f>
        <v/>
      </c>
      <c r="K1048" t="str">
        <f t="shared" si="43"/>
        <v/>
      </c>
      <c r="L1048" t="str">
        <f t="shared" si="41"/>
        <v/>
      </c>
      <c r="M1048" s="45" t="str">
        <f>Screener_2!I49</f>
        <v/>
      </c>
      <c r="N1048" t="str">
        <f>IF(Screener_2!J49="Y",1,IF(Screener_2!J49="N",0,""))</f>
        <v/>
      </c>
      <c r="O1048" t="str">
        <f>IF(Screener_2!K49="Y",1,IF(Screener_2!K49="N",0,""))</f>
        <v/>
      </c>
      <c r="P1048" t="str">
        <f>IF(Screener_2!L49="Y",1,IF(Screener_2!L49="N",0,""))</f>
        <v/>
      </c>
      <c r="Q1048" t="str">
        <f>IF(Screener_2!M49="Y",1,IF(Screener_2!M49="N",0,""))</f>
        <v/>
      </c>
      <c r="R1048" t="str">
        <f>IF(Screener_2!N49="Y",1,IF(Screener_2!N49="N",0,""))</f>
        <v/>
      </c>
      <c r="S1048" t="str">
        <f>IF(Screener_2!O49="Y",1,IF(Screener_2!O49="N",0,""))</f>
        <v/>
      </c>
      <c r="T1048">
        <f t="shared" si="42"/>
        <v>0</v>
      </c>
      <c r="U1048" t="str">
        <f t="shared" si="44"/>
        <v/>
      </c>
      <c r="V1048" t="str">
        <f t="shared" si="45"/>
        <v/>
      </c>
      <c r="W1048" t="str">
        <f>Screener_2!R49</f>
        <v/>
      </c>
      <c r="X1048" s="6" t="str">
        <f>IF(ISNUMBER(Screener_2!$P49),IF(ISBLANK(Screener_2!S49),"Missing",Screener_2!S49), "")</f>
        <v/>
      </c>
      <c r="Y1048" s="6" t="str">
        <f>IF(ISNUMBER(Screener_2!$P49),IF(ISBLANK(Screener_2!T49),"Missing",Screener_2!T49), "")</f>
        <v/>
      </c>
      <c r="Z1048" s="6" t="str">
        <f>IF(ISNUMBER(Screener_2!$P49),IF(ISBLANK(Screener_2!U49),"Missing",Screener_2!U49), "")</f>
        <v/>
      </c>
      <c r="AA1048" s="6" t="str">
        <f>IF(ISTEXT(Screener_2!U49),  IF(ISBLANK(Screener_2!V49), "Missing", Screener_2!V49),"")</f>
        <v/>
      </c>
      <c r="AB1048" s="6" t="str">
        <f>IF(Screener_2!U49 = "Y",  IF(ISBLANK(Screener_2!V49), "Missing", Screener_2!V49),"")</f>
        <v/>
      </c>
      <c r="AC1048" s="6" t="str">
        <f xml:space="preserve"> IF((Screener_2!U49 = "Y"),   IF(ISBLANK(Screener_2!W49),"Missing",Screener_2!W49), "")</f>
        <v/>
      </c>
      <c r="AF1048" s="6"/>
      <c r="AG1048" s="6"/>
    </row>
    <row r="1049" spans="1:33" x14ac:dyDescent="0.25">
      <c r="A1049" s="125" t="str">
        <f>IF(ISNUMBER(Screener_2!A50), Screener_2!A50, "")</f>
        <v/>
      </c>
      <c r="B1049" t="str">
        <f>IF(ISTEXT(Screener_2!C50), Screener_2!C50, "")</f>
        <v/>
      </c>
      <c r="F1049" t="str">
        <f>IF(ISNUMBER(Screener_2!D50), Screener_2!D50, "")</f>
        <v/>
      </c>
      <c r="G1049" t="str">
        <f>IF(ISNUMBER(Screener_2!E50),    Screener_2!E50, "")</f>
        <v/>
      </c>
      <c r="H1049" t="str">
        <f>IF(ISNUMBER(Screener_2!F50),    Screener_2!F50, "")</f>
        <v/>
      </c>
      <c r="I1049" t="str">
        <f>IF(ISNUMBER(Screener_2!G50),    Screener_2!G50, "")</f>
        <v/>
      </c>
      <c r="J1049" t="str">
        <f>IF(ISNUMBER(Screener_2!H50),    Screener_2!H50, "")</f>
        <v/>
      </c>
      <c r="K1049" t="str">
        <f t="shared" si="43"/>
        <v/>
      </c>
      <c r="L1049" t="str">
        <f t="shared" si="41"/>
        <v/>
      </c>
      <c r="M1049" s="45" t="str">
        <f>Screener_2!I50</f>
        <v/>
      </c>
      <c r="N1049" t="str">
        <f>IF(Screener_2!J50="Y",1,IF(Screener_2!J50="N",0,""))</f>
        <v/>
      </c>
      <c r="O1049" t="str">
        <f>IF(Screener_2!K50="Y",1,IF(Screener_2!K50="N",0,""))</f>
        <v/>
      </c>
      <c r="P1049" t="str">
        <f>IF(Screener_2!L50="Y",1,IF(Screener_2!L50="N",0,""))</f>
        <v/>
      </c>
      <c r="Q1049" t="str">
        <f>IF(Screener_2!M50="Y",1,IF(Screener_2!M50="N",0,""))</f>
        <v/>
      </c>
      <c r="R1049" t="str">
        <f>IF(Screener_2!N50="Y",1,IF(Screener_2!N50="N",0,""))</f>
        <v/>
      </c>
      <c r="S1049" t="str">
        <f>IF(Screener_2!O50="Y",1,IF(Screener_2!O50="N",0,""))</f>
        <v/>
      </c>
      <c r="T1049">
        <f t="shared" si="42"/>
        <v>0</v>
      </c>
      <c r="U1049" t="str">
        <f t="shared" si="44"/>
        <v/>
      </c>
      <c r="V1049" t="str">
        <f t="shared" si="45"/>
        <v/>
      </c>
      <c r="W1049" t="str">
        <f>Screener_2!R50</f>
        <v/>
      </c>
      <c r="X1049" s="6" t="str">
        <f>IF(ISNUMBER(Screener_2!$P50),IF(ISBLANK(Screener_2!S50),"Missing",Screener_2!S50), "")</f>
        <v/>
      </c>
      <c r="Y1049" s="6" t="str">
        <f>IF(ISNUMBER(Screener_2!$P50),IF(ISBLANK(Screener_2!T50),"Missing",Screener_2!T50), "")</f>
        <v/>
      </c>
      <c r="Z1049" s="6" t="str">
        <f>IF(ISNUMBER(Screener_2!$P50),IF(ISBLANK(Screener_2!U50),"Missing",Screener_2!U50), "")</f>
        <v/>
      </c>
      <c r="AA1049" s="6" t="str">
        <f>IF(ISTEXT(Screener_2!U50),  IF(ISBLANK(Screener_2!V50), "Missing", Screener_2!V50),"")</f>
        <v/>
      </c>
      <c r="AB1049" s="6" t="str">
        <f>IF(Screener_2!U50 = "Y",  IF(ISBLANK(Screener_2!V50), "Missing", Screener_2!V50),"")</f>
        <v/>
      </c>
      <c r="AC1049" s="6" t="str">
        <f xml:space="preserve"> IF((Screener_2!U50 = "Y"),   IF(ISBLANK(Screener_2!W50),"Missing",Screener_2!W50), "")</f>
        <v/>
      </c>
      <c r="AF1049" s="6"/>
      <c r="AG1049" s="6"/>
    </row>
    <row r="1050" spans="1:33" x14ac:dyDescent="0.25">
      <c r="A1050" s="125" t="str">
        <f>IF(ISNUMBER(Screener_2!A51), Screener_2!A51, "")</f>
        <v/>
      </c>
      <c r="B1050" t="str">
        <f>IF(ISTEXT(Screener_2!C51), Screener_2!C51, "")</f>
        <v/>
      </c>
      <c r="F1050" t="str">
        <f>IF(ISNUMBER(Screener_2!D51), Screener_2!D51, "")</f>
        <v/>
      </c>
      <c r="G1050" t="str">
        <f>IF(ISNUMBER(Screener_2!E51),    Screener_2!E51, "")</f>
        <v/>
      </c>
      <c r="H1050" t="str">
        <f>IF(ISNUMBER(Screener_2!F51),    Screener_2!F51, "")</f>
        <v/>
      </c>
      <c r="I1050" t="str">
        <f>IF(ISNUMBER(Screener_2!G51),    Screener_2!G51, "")</f>
        <v/>
      </c>
      <c r="J1050" t="str">
        <f>IF(ISNUMBER(Screener_2!H51),    Screener_2!H51, "")</f>
        <v/>
      </c>
      <c r="K1050" t="str">
        <f t="shared" si="43"/>
        <v/>
      </c>
      <c r="L1050" t="str">
        <f t="shared" si="41"/>
        <v/>
      </c>
      <c r="M1050" s="45" t="str">
        <f>Screener_2!I51</f>
        <v/>
      </c>
      <c r="N1050" t="str">
        <f>IF(Screener_2!J51="Y",1,IF(Screener_2!J51="N",0,""))</f>
        <v/>
      </c>
      <c r="O1050" t="str">
        <f>IF(Screener_2!K51="Y",1,IF(Screener_2!K51="N",0,""))</f>
        <v/>
      </c>
      <c r="P1050" t="str">
        <f>IF(Screener_2!L51="Y",1,IF(Screener_2!L51="N",0,""))</f>
        <v/>
      </c>
      <c r="Q1050" t="str">
        <f>IF(Screener_2!M51="Y",1,IF(Screener_2!M51="N",0,""))</f>
        <v/>
      </c>
      <c r="R1050" t="str">
        <f>IF(Screener_2!N51="Y",1,IF(Screener_2!N51="N",0,""))</f>
        <v/>
      </c>
      <c r="S1050" t="str">
        <f>IF(Screener_2!O51="Y",1,IF(Screener_2!O51="N",0,""))</f>
        <v/>
      </c>
      <c r="T1050">
        <f t="shared" si="42"/>
        <v>0</v>
      </c>
      <c r="U1050" t="str">
        <f t="shared" si="44"/>
        <v/>
      </c>
      <c r="V1050" t="str">
        <f t="shared" si="45"/>
        <v/>
      </c>
      <c r="W1050" t="str">
        <f>Screener_2!R51</f>
        <v/>
      </c>
      <c r="X1050" s="6" t="str">
        <f>IF(ISNUMBER(Screener_2!$P51),IF(ISBLANK(Screener_2!S51),"Missing",Screener_2!S51), "")</f>
        <v/>
      </c>
      <c r="Y1050" s="6" t="str">
        <f>IF(ISNUMBER(Screener_2!$P51),IF(ISBLANK(Screener_2!T51),"Missing",Screener_2!T51), "")</f>
        <v/>
      </c>
      <c r="Z1050" s="6" t="str">
        <f>IF(ISNUMBER(Screener_2!$P51),IF(ISBLANK(Screener_2!U51),"Missing",Screener_2!U51), "")</f>
        <v/>
      </c>
      <c r="AA1050" s="6" t="str">
        <f>IF(ISTEXT(Screener_2!U51),  IF(ISBLANK(Screener_2!V51), "Missing", Screener_2!V51),"")</f>
        <v/>
      </c>
      <c r="AB1050" s="6" t="str">
        <f>IF(Screener_2!U51 = "Y",  IF(ISBLANK(Screener_2!V51), "Missing", Screener_2!V51),"")</f>
        <v/>
      </c>
      <c r="AC1050" s="6" t="str">
        <f xml:space="preserve"> IF((Screener_2!U51 = "Y"),   IF(ISBLANK(Screener_2!W51),"Missing",Screener_2!W51), "")</f>
        <v/>
      </c>
      <c r="AF1050" s="6"/>
      <c r="AG1050" s="6"/>
    </row>
    <row r="1051" spans="1:33" x14ac:dyDescent="0.25">
      <c r="A1051" s="125" t="str">
        <f>IF(ISNUMBER(Screener_2!A52), Screener_2!A52, "")</f>
        <v/>
      </c>
      <c r="B1051" t="str">
        <f>IF(ISTEXT(Screener_2!C52), Screener_2!C52, "")</f>
        <v/>
      </c>
      <c r="F1051" t="str">
        <f>IF(ISNUMBER(Screener_2!D52), Screener_2!D52, "")</f>
        <v/>
      </c>
      <c r="G1051" t="str">
        <f>IF(ISNUMBER(Screener_2!E52),    Screener_2!E52, "")</f>
        <v/>
      </c>
      <c r="H1051" t="str">
        <f>IF(ISNUMBER(Screener_2!F52),    Screener_2!F52, "")</f>
        <v/>
      </c>
      <c r="I1051" t="str">
        <f>IF(ISNUMBER(Screener_2!G52),    Screener_2!G52, "")</f>
        <v/>
      </c>
      <c r="J1051" t="str">
        <f>IF(ISNUMBER(Screener_2!H52),    Screener_2!H52, "")</f>
        <v/>
      </c>
      <c r="K1051" t="str">
        <f t="shared" si="43"/>
        <v/>
      </c>
      <c r="L1051" t="str">
        <f t="shared" si="41"/>
        <v/>
      </c>
      <c r="M1051" s="45" t="str">
        <f>Screener_2!I52</f>
        <v/>
      </c>
      <c r="N1051" t="str">
        <f>IF(Screener_2!J52="Y",1,IF(Screener_2!J52="N",0,""))</f>
        <v/>
      </c>
      <c r="O1051" t="str">
        <f>IF(Screener_2!K52="Y",1,IF(Screener_2!K52="N",0,""))</f>
        <v/>
      </c>
      <c r="P1051" t="str">
        <f>IF(Screener_2!L52="Y",1,IF(Screener_2!L52="N",0,""))</f>
        <v/>
      </c>
      <c r="Q1051" t="str">
        <f>IF(Screener_2!M52="Y",1,IF(Screener_2!M52="N",0,""))</f>
        <v/>
      </c>
      <c r="R1051" t="str">
        <f>IF(Screener_2!N52="Y",1,IF(Screener_2!N52="N",0,""))</f>
        <v/>
      </c>
      <c r="S1051" t="str">
        <f>IF(Screener_2!O52="Y",1,IF(Screener_2!O52="N",0,""))</f>
        <v/>
      </c>
      <c r="T1051">
        <f t="shared" si="42"/>
        <v>0</v>
      </c>
      <c r="U1051" t="str">
        <f t="shared" si="44"/>
        <v/>
      </c>
      <c r="V1051" t="str">
        <f t="shared" si="45"/>
        <v/>
      </c>
      <c r="W1051" t="str">
        <f>Screener_2!R52</f>
        <v/>
      </c>
      <c r="X1051" s="6" t="str">
        <f>IF(ISNUMBER(Screener_2!$P52),IF(ISBLANK(Screener_2!S52),"Missing",Screener_2!S52), "")</f>
        <v/>
      </c>
      <c r="Y1051" s="6" t="str">
        <f>IF(ISNUMBER(Screener_2!$P52),IF(ISBLANK(Screener_2!T52),"Missing",Screener_2!T52), "")</f>
        <v/>
      </c>
      <c r="Z1051" s="6" t="str">
        <f>IF(ISNUMBER(Screener_2!$P52),IF(ISBLANK(Screener_2!U52),"Missing",Screener_2!U52), "")</f>
        <v/>
      </c>
      <c r="AA1051" s="6" t="str">
        <f>IF(ISTEXT(Screener_2!U52),  IF(ISBLANK(Screener_2!V52), "Missing", Screener_2!V52),"")</f>
        <v/>
      </c>
      <c r="AB1051" s="6" t="str">
        <f>IF(Screener_2!U52 = "Y",  IF(ISBLANK(Screener_2!V52), "Missing", Screener_2!V52),"")</f>
        <v/>
      </c>
      <c r="AC1051" s="6" t="str">
        <f xml:space="preserve"> IF((Screener_2!U52 = "Y"),   IF(ISBLANK(Screener_2!W52),"Missing",Screener_2!W52), "")</f>
        <v/>
      </c>
      <c r="AF1051" s="6"/>
      <c r="AG1051" s="6"/>
    </row>
    <row r="1052" spans="1:33" x14ac:dyDescent="0.25">
      <c r="A1052" s="125" t="str">
        <f>IF(ISNUMBER(Screener_2!A53), Screener_2!A53, "")</f>
        <v/>
      </c>
      <c r="B1052" t="str">
        <f>IF(ISTEXT(Screener_2!C53), Screener_2!C53, "")</f>
        <v/>
      </c>
      <c r="F1052" t="str">
        <f>IF(ISNUMBER(Screener_2!D53), Screener_2!D53, "")</f>
        <v/>
      </c>
      <c r="G1052" t="str">
        <f>IF(ISNUMBER(Screener_2!E53),    Screener_2!E53, "")</f>
        <v/>
      </c>
      <c r="H1052" t="str">
        <f>IF(ISNUMBER(Screener_2!F53),    Screener_2!F53, "")</f>
        <v/>
      </c>
      <c r="I1052" t="str">
        <f>IF(ISNUMBER(Screener_2!G53),    Screener_2!G53, "")</f>
        <v/>
      </c>
      <c r="J1052" t="str">
        <f>IF(ISNUMBER(Screener_2!H53),    Screener_2!H53, "")</f>
        <v/>
      </c>
      <c r="K1052" t="str">
        <f t="shared" si="43"/>
        <v/>
      </c>
      <c r="L1052" t="str">
        <f t="shared" si="41"/>
        <v/>
      </c>
      <c r="M1052" s="45" t="str">
        <f>Screener_2!I53</f>
        <v/>
      </c>
      <c r="N1052" t="str">
        <f>IF(Screener_2!J53="Y",1,IF(Screener_2!J53="N",0,""))</f>
        <v/>
      </c>
      <c r="O1052" t="str">
        <f>IF(Screener_2!K53="Y",1,IF(Screener_2!K53="N",0,""))</f>
        <v/>
      </c>
      <c r="P1052" t="str">
        <f>IF(Screener_2!L53="Y",1,IF(Screener_2!L53="N",0,""))</f>
        <v/>
      </c>
      <c r="Q1052" t="str">
        <f>IF(Screener_2!M53="Y",1,IF(Screener_2!M53="N",0,""))</f>
        <v/>
      </c>
      <c r="R1052" t="str">
        <f>IF(Screener_2!N53="Y",1,IF(Screener_2!N53="N",0,""))</f>
        <v/>
      </c>
      <c r="S1052" t="str">
        <f>IF(Screener_2!O53="Y",1,IF(Screener_2!O53="N",0,""))</f>
        <v/>
      </c>
      <c r="T1052">
        <f t="shared" si="42"/>
        <v>0</v>
      </c>
      <c r="U1052" t="str">
        <f t="shared" si="44"/>
        <v/>
      </c>
      <c r="V1052" t="str">
        <f t="shared" si="45"/>
        <v/>
      </c>
      <c r="W1052" t="str">
        <f>Screener_2!R53</f>
        <v/>
      </c>
      <c r="X1052" s="6" t="str">
        <f>IF(ISNUMBER(Screener_2!$P53),IF(ISBLANK(Screener_2!S53),"Missing",Screener_2!S53), "")</f>
        <v/>
      </c>
      <c r="Y1052" s="6" t="str">
        <f>IF(ISNUMBER(Screener_2!$P53),IF(ISBLANK(Screener_2!T53),"Missing",Screener_2!T53), "")</f>
        <v/>
      </c>
      <c r="Z1052" s="6" t="str">
        <f>IF(ISNUMBER(Screener_2!$P53),IF(ISBLANK(Screener_2!U53),"Missing",Screener_2!U53), "")</f>
        <v/>
      </c>
      <c r="AA1052" s="6" t="str">
        <f>IF(ISTEXT(Screener_2!U53),  IF(ISBLANK(Screener_2!V53), "Missing", Screener_2!V53),"")</f>
        <v/>
      </c>
      <c r="AB1052" s="6" t="str">
        <f>IF(Screener_2!U53 = "Y",  IF(ISBLANK(Screener_2!V53), "Missing", Screener_2!V53),"")</f>
        <v/>
      </c>
      <c r="AC1052" s="6" t="str">
        <f xml:space="preserve"> IF((Screener_2!U53 = "Y"),   IF(ISBLANK(Screener_2!W53),"Missing",Screener_2!W53), "")</f>
        <v/>
      </c>
      <c r="AF1052" s="6"/>
      <c r="AG1052" s="6"/>
    </row>
    <row r="1053" spans="1:33" x14ac:dyDescent="0.25">
      <c r="A1053" s="125" t="str">
        <f>IF(ISNUMBER(Screener_2!A54), Screener_2!A54, "")</f>
        <v/>
      </c>
      <c r="B1053" t="str">
        <f>IF(ISTEXT(Screener_2!C54), Screener_2!C54, "")</f>
        <v/>
      </c>
      <c r="F1053" t="str">
        <f>IF(ISNUMBER(Screener_2!D54), Screener_2!D54, "")</f>
        <v/>
      </c>
      <c r="G1053" t="str">
        <f>IF(ISNUMBER(Screener_2!E54),    Screener_2!E54, "")</f>
        <v/>
      </c>
      <c r="H1053" t="str">
        <f>IF(ISNUMBER(Screener_2!F54),    Screener_2!F54, "")</f>
        <v/>
      </c>
      <c r="I1053" t="str">
        <f>IF(ISNUMBER(Screener_2!G54),    Screener_2!G54, "")</f>
        <v/>
      </c>
      <c r="J1053" t="str">
        <f>IF(ISNUMBER(Screener_2!H54),    Screener_2!H54, "")</f>
        <v/>
      </c>
      <c r="K1053" t="str">
        <f t="shared" si="43"/>
        <v/>
      </c>
      <c r="L1053" t="str">
        <f t="shared" si="41"/>
        <v/>
      </c>
      <c r="M1053" s="45" t="str">
        <f>Screener_2!I54</f>
        <v/>
      </c>
      <c r="N1053" t="str">
        <f>IF(Screener_2!J54="Y",1,IF(Screener_2!J54="N",0,""))</f>
        <v/>
      </c>
      <c r="O1053" t="str">
        <f>IF(Screener_2!K54="Y",1,IF(Screener_2!K54="N",0,""))</f>
        <v/>
      </c>
      <c r="P1053" t="str">
        <f>IF(Screener_2!L54="Y",1,IF(Screener_2!L54="N",0,""))</f>
        <v/>
      </c>
      <c r="Q1053" t="str">
        <f>IF(Screener_2!M54="Y",1,IF(Screener_2!M54="N",0,""))</f>
        <v/>
      </c>
      <c r="R1053" t="str">
        <f>IF(Screener_2!N54="Y",1,IF(Screener_2!N54="N",0,""))</f>
        <v/>
      </c>
      <c r="S1053" t="str">
        <f>IF(Screener_2!O54="Y",1,IF(Screener_2!O54="N",0,""))</f>
        <v/>
      </c>
      <c r="T1053">
        <f t="shared" si="42"/>
        <v>0</v>
      </c>
      <c r="U1053" t="str">
        <f t="shared" si="44"/>
        <v/>
      </c>
      <c r="V1053" t="str">
        <f t="shared" si="45"/>
        <v/>
      </c>
      <c r="W1053" t="str">
        <f>Screener_2!R54</f>
        <v/>
      </c>
      <c r="X1053" s="6" t="str">
        <f>IF(ISNUMBER(Screener_2!$P54),IF(ISBLANK(Screener_2!S54),"Missing",Screener_2!S54), "")</f>
        <v/>
      </c>
      <c r="Y1053" s="6" t="str">
        <f>IF(ISNUMBER(Screener_2!$P54),IF(ISBLANK(Screener_2!T54),"Missing",Screener_2!T54), "")</f>
        <v/>
      </c>
      <c r="Z1053" s="6" t="str">
        <f>IF(ISNUMBER(Screener_2!$P54),IF(ISBLANK(Screener_2!U54),"Missing",Screener_2!U54), "")</f>
        <v/>
      </c>
      <c r="AA1053" s="6" t="str">
        <f>IF(ISTEXT(Screener_2!U54),  IF(ISBLANK(Screener_2!V54), "Missing", Screener_2!V54),"")</f>
        <v/>
      </c>
      <c r="AB1053" s="6" t="str">
        <f>IF(Screener_2!U54 = "Y",  IF(ISBLANK(Screener_2!V54), "Missing", Screener_2!V54),"")</f>
        <v/>
      </c>
      <c r="AC1053" s="6" t="str">
        <f xml:space="preserve"> IF((Screener_2!U54 = "Y"),   IF(ISBLANK(Screener_2!W54),"Missing",Screener_2!W54), "")</f>
        <v/>
      </c>
      <c r="AF1053" s="6"/>
      <c r="AG1053" s="6"/>
    </row>
    <row r="1054" spans="1:33" x14ac:dyDescent="0.25">
      <c r="A1054" s="125" t="str">
        <f>IF(ISNUMBER(Screener_2!A55), Screener_2!A55, "")</f>
        <v/>
      </c>
      <c r="B1054" t="str">
        <f>IF(ISTEXT(Screener_2!C55), Screener_2!C55, "")</f>
        <v/>
      </c>
      <c r="F1054" t="str">
        <f>IF(ISNUMBER(Screener_2!D55), Screener_2!D55, "")</f>
        <v/>
      </c>
      <c r="G1054" t="str">
        <f>IF(ISNUMBER(Screener_2!E55),    Screener_2!E55, "")</f>
        <v/>
      </c>
      <c r="H1054" t="str">
        <f>IF(ISNUMBER(Screener_2!F55),    Screener_2!F55, "")</f>
        <v/>
      </c>
      <c r="I1054" t="str">
        <f>IF(ISNUMBER(Screener_2!G55),    Screener_2!G55, "")</f>
        <v/>
      </c>
      <c r="J1054" t="str">
        <f>IF(ISNUMBER(Screener_2!H55),    Screener_2!H55, "")</f>
        <v/>
      </c>
      <c r="K1054" t="str">
        <f t="shared" si="43"/>
        <v/>
      </c>
      <c r="L1054" t="str">
        <f t="shared" si="41"/>
        <v/>
      </c>
      <c r="M1054" s="45" t="str">
        <f>Screener_2!I55</f>
        <v/>
      </c>
      <c r="N1054" t="str">
        <f>IF(Screener_2!J55="Y",1,IF(Screener_2!J55="N",0,""))</f>
        <v/>
      </c>
      <c r="O1054" t="str">
        <f>IF(Screener_2!K55="Y",1,IF(Screener_2!K55="N",0,""))</f>
        <v/>
      </c>
      <c r="P1054" t="str">
        <f>IF(Screener_2!L55="Y",1,IF(Screener_2!L55="N",0,""))</f>
        <v/>
      </c>
      <c r="Q1054" t="str">
        <f>IF(Screener_2!M55="Y",1,IF(Screener_2!M55="N",0,""))</f>
        <v/>
      </c>
      <c r="R1054" t="str">
        <f>IF(Screener_2!N55="Y",1,IF(Screener_2!N55="N",0,""))</f>
        <v/>
      </c>
      <c r="S1054" t="str">
        <f>IF(Screener_2!O55="Y",1,IF(Screener_2!O55="N",0,""))</f>
        <v/>
      </c>
      <c r="T1054">
        <f t="shared" si="42"/>
        <v>0</v>
      </c>
      <c r="U1054" t="str">
        <f t="shared" si="44"/>
        <v/>
      </c>
      <c r="V1054" t="str">
        <f t="shared" si="45"/>
        <v/>
      </c>
      <c r="W1054" t="str">
        <f>Screener_2!R55</f>
        <v/>
      </c>
      <c r="X1054" s="6" t="str">
        <f>IF(ISNUMBER(Screener_2!$P55),IF(ISBLANK(Screener_2!S55),"Missing",Screener_2!S55), "")</f>
        <v/>
      </c>
      <c r="Y1054" s="6" t="str">
        <f>IF(ISNUMBER(Screener_2!$P55),IF(ISBLANK(Screener_2!T55),"Missing",Screener_2!T55), "")</f>
        <v/>
      </c>
      <c r="Z1054" s="6" t="str">
        <f>IF(ISNUMBER(Screener_2!$P55),IF(ISBLANK(Screener_2!U55),"Missing",Screener_2!U55), "")</f>
        <v/>
      </c>
      <c r="AA1054" s="6" t="str">
        <f>IF(ISTEXT(Screener_2!U55),  IF(ISBLANK(Screener_2!V55), "Missing", Screener_2!V55),"")</f>
        <v/>
      </c>
      <c r="AB1054" s="6" t="str">
        <f>IF(Screener_2!U55 = "Y",  IF(ISBLANK(Screener_2!V55), "Missing", Screener_2!V55),"")</f>
        <v/>
      </c>
      <c r="AC1054" s="6" t="str">
        <f xml:space="preserve"> IF((Screener_2!U55 = "Y"),   IF(ISBLANK(Screener_2!W55),"Missing",Screener_2!W55), "")</f>
        <v/>
      </c>
      <c r="AF1054" s="6"/>
      <c r="AG1054" s="6"/>
    </row>
    <row r="1055" spans="1:33" x14ac:dyDescent="0.25">
      <c r="A1055" s="125" t="str">
        <f>IF(ISNUMBER(Screener_2!A56), Screener_2!A56, "")</f>
        <v/>
      </c>
      <c r="B1055" t="str">
        <f>IF(ISTEXT(Screener_2!C56), Screener_2!C56, "")</f>
        <v/>
      </c>
      <c r="F1055" t="str">
        <f>IF(ISNUMBER(Screener_2!D56), Screener_2!D56, "")</f>
        <v/>
      </c>
      <c r="G1055" t="str">
        <f>IF(ISNUMBER(Screener_2!E56),    Screener_2!E56, "")</f>
        <v/>
      </c>
      <c r="H1055" t="str">
        <f>IF(ISNUMBER(Screener_2!F56),    Screener_2!F56, "")</f>
        <v/>
      </c>
      <c r="I1055" t="str">
        <f>IF(ISNUMBER(Screener_2!G56),    Screener_2!G56, "")</f>
        <v/>
      </c>
      <c r="J1055" t="str">
        <f>IF(ISNUMBER(Screener_2!H56),    Screener_2!H56, "")</f>
        <v/>
      </c>
      <c r="K1055" t="str">
        <f t="shared" si="43"/>
        <v/>
      </c>
      <c r="L1055" t="str">
        <f t="shared" si="41"/>
        <v/>
      </c>
      <c r="M1055" s="45" t="str">
        <f>Screener_2!I56</f>
        <v/>
      </c>
      <c r="N1055" t="str">
        <f>IF(Screener_2!J56="Y",1,IF(Screener_2!J56="N",0,""))</f>
        <v/>
      </c>
      <c r="O1055" t="str">
        <f>IF(Screener_2!K56="Y",1,IF(Screener_2!K56="N",0,""))</f>
        <v/>
      </c>
      <c r="P1055" t="str">
        <f>IF(Screener_2!L56="Y",1,IF(Screener_2!L56="N",0,""))</f>
        <v/>
      </c>
      <c r="Q1055" t="str">
        <f>IF(Screener_2!M56="Y",1,IF(Screener_2!M56="N",0,""))</f>
        <v/>
      </c>
      <c r="R1055" t="str">
        <f>IF(Screener_2!N56="Y",1,IF(Screener_2!N56="N",0,""))</f>
        <v/>
      </c>
      <c r="S1055" t="str">
        <f>IF(Screener_2!O56="Y",1,IF(Screener_2!O56="N",0,""))</f>
        <v/>
      </c>
      <c r="T1055">
        <f t="shared" si="42"/>
        <v>0</v>
      </c>
      <c r="U1055" t="str">
        <f t="shared" si="44"/>
        <v/>
      </c>
      <c r="V1055" t="str">
        <f t="shared" si="45"/>
        <v/>
      </c>
      <c r="W1055" t="str">
        <f>Screener_2!R56</f>
        <v/>
      </c>
      <c r="X1055" s="6" t="str">
        <f>IF(ISNUMBER(Screener_2!$P56),IF(ISBLANK(Screener_2!S56),"Missing",Screener_2!S56), "")</f>
        <v/>
      </c>
      <c r="Y1055" s="6" t="str">
        <f>IF(ISNUMBER(Screener_2!$P56),IF(ISBLANK(Screener_2!T56),"Missing",Screener_2!T56), "")</f>
        <v/>
      </c>
      <c r="Z1055" s="6" t="str">
        <f>IF(ISNUMBER(Screener_2!$P56),IF(ISBLANK(Screener_2!U56),"Missing",Screener_2!U56), "")</f>
        <v/>
      </c>
      <c r="AA1055" s="6" t="str">
        <f>IF(ISTEXT(Screener_2!U56),  IF(ISBLANK(Screener_2!V56), "Missing", Screener_2!V56),"")</f>
        <v/>
      </c>
      <c r="AB1055" s="6" t="str">
        <f>IF(Screener_2!U56 = "Y",  IF(ISBLANK(Screener_2!V56), "Missing", Screener_2!V56),"")</f>
        <v/>
      </c>
      <c r="AC1055" s="6" t="str">
        <f xml:space="preserve"> IF((Screener_2!U56 = "Y"),   IF(ISBLANK(Screener_2!W56),"Missing",Screener_2!W56), "")</f>
        <v/>
      </c>
      <c r="AF1055" s="6"/>
      <c r="AG1055" s="6"/>
    </row>
    <row r="1056" spans="1:33" x14ac:dyDescent="0.25">
      <c r="A1056" s="125" t="str">
        <f>IF(ISNUMBER(Screener_2!A57), Screener_2!A57, "")</f>
        <v/>
      </c>
      <c r="B1056" t="str">
        <f>IF(ISTEXT(Screener_2!C57), Screener_2!C57, "")</f>
        <v/>
      </c>
      <c r="F1056" t="str">
        <f>IF(ISNUMBER(Screener_2!D57), Screener_2!D57, "")</f>
        <v/>
      </c>
      <c r="G1056" t="str">
        <f>IF(ISNUMBER(Screener_2!E57),    Screener_2!E57, "")</f>
        <v/>
      </c>
      <c r="H1056" t="str">
        <f>IF(ISNUMBER(Screener_2!F57),    Screener_2!F57, "")</f>
        <v/>
      </c>
      <c r="I1056" t="str">
        <f>IF(ISNUMBER(Screener_2!G57),    Screener_2!G57, "")</f>
        <v/>
      </c>
      <c r="J1056" t="str">
        <f>IF(ISNUMBER(Screener_2!H57),    Screener_2!H57, "")</f>
        <v/>
      </c>
      <c r="K1056" t="str">
        <f t="shared" si="43"/>
        <v/>
      </c>
      <c r="L1056" t="str">
        <f t="shared" si="41"/>
        <v/>
      </c>
      <c r="M1056" s="45" t="str">
        <f>Screener_2!I57</f>
        <v/>
      </c>
      <c r="N1056" t="str">
        <f>IF(Screener_2!J57="Y",1,IF(Screener_2!J57="N",0,""))</f>
        <v/>
      </c>
      <c r="O1056" t="str">
        <f>IF(Screener_2!K57="Y",1,IF(Screener_2!K57="N",0,""))</f>
        <v/>
      </c>
      <c r="P1056" t="str">
        <f>IF(Screener_2!L57="Y",1,IF(Screener_2!L57="N",0,""))</f>
        <v/>
      </c>
      <c r="Q1056" t="str">
        <f>IF(Screener_2!M57="Y",1,IF(Screener_2!M57="N",0,""))</f>
        <v/>
      </c>
      <c r="R1056" t="str">
        <f>IF(Screener_2!N57="Y",1,IF(Screener_2!N57="N",0,""))</f>
        <v/>
      </c>
      <c r="S1056" t="str">
        <f>IF(Screener_2!O57="Y",1,IF(Screener_2!O57="N",0,""))</f>
        <v/>
      </c>
      <c r="T1056">
        <f t="shared" si="42"/>
        <v>0</v>
      </c>
      <c r="U1056" t="str">
        <f t="shared" si="44"/>
        <v/>
      </c>
      <c r="V1056" t="str">
        <f t="shared" si="45"/>
        <v/>
      </c>
      <c r="W1056" t="str">
        <f>Screener_2!R57</f>
        <v/>
      </c>
      <c r="X1056" s="6" t="str">
        <f>IF(ISNUMBER(Screener_2!$P57),IF(ISBLANK(Screener_2!S57),"Missing",Screener_2!S57), "")</f>
        <v/>
      </c>
      <c r="Y1056" s="6" t="str">
        <f>IF(ISNUMBER(Screener_2!$P57),IF(ISBLANK(Screener_2!T57),"Missing",Screener_2!T57), "")</f>
        <v/>
      </c>
      <c r="Z1056" s="6" t="str">
        <f>IF(ISNUMBER(Screener_2!$P57),IF(ISBLANK(Screener_2!U57),"Missing",Screener_2!U57), "")</f>
        <v/>
      </c>
      <c r="AA1056" s="6" t="str">
        <f>IF(ISTEXT(Screener_2!U57),  IF(ISBLANK(Screener_2!V57), "Missing", Screener_2!V57),"")</f>
        <v/>
      </c>
      <c r="AB1056" s="6" t="str">
        <f>IF(Screener_2!U57 = "Y",  IF(ISBLANK(Screener_2!V57), "Missing", Screener_2!V57),"")</f>
        <v/>
      </c>
      <c r="AC1056" s="6" t="str">
        <f xml:space="preserve"> IF((Screener_2!U57 = "Y"),   IF(ISBLANK(Screener_2!W57),"Missing",Screener_2!W57), "")</f>
        <v/>
      </c>
      <c r="AF1056" s="6"/>
      <c r="AG1056" s="6"/>
    </row>
    <row r="1057" spans="1:33" x14ac:dyDescent="0.25">
      <c r="A1057" s="125" t="str">
        <f>IF(ISNUMBER(Screener_2!A58), Screener_2!A58, "")</f>
        <v/>
      </c>
      <c r="B1057" t="str">
        <f>IF(ISTEXT(Screener_2!C58), Screener_2!C58, "")</f>
        <v/>
      </c>
      <c r="F1057" t="str">
        <f>IF(ISNUMBER(Screener_2!D58), Screener_2!D58, "")</f>
        <v/>
      </c>
      <c r="G1057" t="str">
        <f>IF(ISNUMBER(Screener_2!E58),    Screener_2!E58, "")</f>
        <v/>
      </c>
      <c r="H1057" t="str">
        <f>IF(ISNUMBER(Screener_2!F58),    Screener_2!F58, "")</f>
        <v/>
      </c>
      <c r="I1057" t="str">
        <f>IF(ISNUMBER(Screener_2!G58),    Screener_2!G58, "")</f>
        <v/>
      </c>
      <c r="J1057" t="str">
        <f>IF(ISNUMBER(Screener_2!H58),    Screener_2!H58, "")</f>
        <v/>
      </c>
      <c r="K1057" t="str">
        <f t="shared" si="43"/>
        <v/>
      </c>
      <c r="L1057" t="str">
        <f t="shared" si="41"/>
        <v/>
      </c>
      <c r="M1057" s="45" t="str">
        <f>Screener_2!I58</f>
        <v/>
      </c>
      <c r="N1057" t="str">
        <f>IF(Screener_2!J58="Y",1,IF(Screener_2!J58="N",0,""))</f>
        <v/>
      </c>
      <c r="O1057" t="str">
        <f>IF(Screener_2!K58="Y",1,IF(Screener_2!K58="N",0,""))</f>
        <v/>
      </c>
      <c r="P1057" t="str">
        <f>IF(Screener_2!L58="Y",1,IF(Screener_2!L58="N",0,""))</f>
        <v/>
      </c>
      <c r="Q1057" t="str">
        <f>IF(Screener_2!M58="Y",1,IF(Screener_2!M58="N",0,""))</f>
        <v/>
      </c>
      <c r="R1057" t="str">
        <f>IF(Screener_2!N58="Y",1,IF(Screener_2!N58="N",0,""))</f>
        <v/>
      </c>
      <c r="S1057" t="str">
        <f>IF(Screener_2!O58="Y",1,IF(Screener_2!O58="N",0,""))</f>
        <v/>
      </c>
      <c r="T1057">
        <f t="shared" si="42"/>
        <v>0</v>
      </c>
      <c r="U1057" t="str">
        <f t="shared" si="44"/>
        <v/>
      </c>
      <c r="V1057" t="str">
        <f t="shared" si="45"/>
        <v/>
      </c>
      <c r="W1057" t="str">
        <f>Screener_2!R58</f>
        <v/>
      </c>
      <c r="X1057" s="6" t="str">
        <f>IF(ISNUMBER(Screener_2!$P58),IF(ISBLANK(Screener_2!S58),"Missing",Screener_2!S58), "")</f>
        <v/>
      </c>
      <c r="Y1057" s="6" t="str">
        <f>IF(ISNUMBER(Screener_2!$P58),IF(ISBLANK(Screener_2!T58),"Missing",Screener_2!T58), "")</f>
        <v/>
      </c>
      <c r="Z1057" s="6" t="str">
        <f>IF(ISNUMBER(Screener_2!$P58),IF(ISBLANK(Screener_2!U58),"Missing",Screener_2!U58), "")</f>
        <v/>
      </c>
      <c r="AA1057" s="6" t="str">
        <f>IF(ISTEXT(Screener_2!U58),  IF(ISBLANK(Screener_2!V58), "Missing", Screener_2!V58),"")</f>
        <v/>
      </c>
      <c r="AB1057" s="6" t="str">
        <f>IF(Screener_2!U58 = "Y",  IF(ISBLANK(Screener_2!V58), "Missing", Screener_2!V58),"")</f>
        <v/>
      </c>
      <c r="AC1057" s="6" t="str">
        <f xml:space="preserve"> IF((Screener_2!U58 = "Y"),   IF(ISBLANK(Screener_2!W58),"Missing",Screener_2!W58), "")</f>
        <v/>
      </c>
      <c r="AF1057" s="6"/>
      <c r="AG1057" s="6"/>
    </row>
    <row r="1058" spans="1:33" x14ac:dyDescent="0.25">
      <c r="A1058" s="125" t="str">
        <f>IF(ISNUMBER(Screener_2!A59), Screener_2!A59, "")</f>
        <v/>
      </c>
      <c r="B1058" t="str">
        <f>IF(ISTEXT(Screener_2!C59), Screener_2!C59, "")</f>
        <v/>
      </c>
      <c r="F1058" t="str">
        <f>IF(ISNUMBER(Screener_2!D59), Screener_2!D59, "")</f>
        <v/>
      </c>
      <c r="G1058" t="str">
        <f>IF(ISNUMBER(Screener_2!E59),    Screener_2!E59, "")</f>
        <v/>
      </c>
      <c r="H1058" t="str">
        <f>IF(ISNUMBER(Screener_2!F59),    Screener_2!F59, "")</f>
        <v/>
      </c>
      <c r="I1058" t="str">
        <f>IF(ISNUMBER(Screener_2!G59),    Screener_2!G59, "")</f>
        <v/>
      </c>
      <c r="J1058" t="str">
        <f>IF(ISNUMBER(Screener_2!H59),    Screener_2!H59, "")</f>
        <v/>
      </c>
      <c r="K1058" t="str">
        <f t="shared" si="43"/>
        <v/>
      </c>
      <c r="L1058" t="str">
        <f t="shared" si="41"/>
        <v/>
      </c>
      <c r="M1058" s="45" t="str">
        <f>Screener_2!I59</f>
        <v/>
      </c>
      <c r="N1058" t="str">
        <f>IF(Screener_2!J59="Y",1,IF(Screener_2!J59="N",0,""))</f>
        <v/>
      </c>
      <c r="O1058" t="str">
        <f>IF(Screener_2!K59="Y",1,IF(Screener_2!K59="N",0,""))</f>
        <v/>
      </c>
      <c r="P1058" t="str">
        <f>IF(Screener_2!L59="Y",1,IF(Screener_2!L59="N",0,""))</f>
        <v/>
      </c>
      <c r="Q1058" t="str">
        <f>IF(Screener_2!M59="Y",1,IF(Screener_2!M59="N",0,""))</f>
        <v/>
      </c>
      <c r="R1058" t="str">
        <f>IF(Screener_2!N59="Y",1,IF(Screener_2!N59="N",0,""))</f>
        <v/>
      </c>
      <c r="S1058" t="str">
        <f>IF(Screener_2!O59="Y",1,IF(Screener_2!O59="N",0,""))</f>
        <v/>
      </c>
      <c r="T1058">
        <f t="shared" si="42"/>
        <v>0</v>
      </c>
      <c r="U1058" t="str">
        <f t="shared" si="44"/>
        <v/>
      </c>
      <c r="V1058" t="str">
        <f t="shared" si="45"/>
        <v/>
      </c>
      <c r="W1058" t="str">
        <f>Screener_2!R59</f>
        <v/>
      </c>
      <c r="X1058" s="6" t="str">
        <f>IF(ISNUMBER(Screener_2!$P59),IF(ISBLANK(Screener_2!S59),"Missing",Screener_2!S59), "")</f>
        <v/>
      </c>
      <c r="Y1058" s="6" t="str">
        <f>IF(ISNUMBER(Screener_2!$P59),IF(ISBLANK(Screener_2!T59),"Missing",Screener_2!T59), "")</f>
        <v/>
      </c>
      <c r="Z1058" s="6" t="str">
        <f>IF(ISNUMBER(Screener_2!$P59),IF(ISBLANK(Screener_2!U59),"Missing",Screener_2!U59), "")</f>
        <v/>
      </c>
      <c r="AA1058" s="6" t="str">
        <f>IF(ISTEXT(Screener_2!U59),  IF(ISBLANK(Screener_2!V59), "Missing", Screener_2!V59),"")</f>
        <v/>
      </c>
      <c r="AB1058" s="6" t="str">
        <f>IF(Screener_2!U59 = "Y",  IF(ISBLANK(Screener_2!V59), "Missing", Screener_2!V59),"")</f>
        <v/>
      </c>
      <c r="AC1058" s="6" t="str">
        <f xml:space="preserve"> IF((Screener_2!U59 = "Y"),   IF(ISBLANK(Screener_2!W59),"Missing",Screener_2!W59), "")</f>
        <v/>
      </c>
      <c r="AF1058" s="6"/>
      <c r="AG1058" s="6"/>
    </row>
    <row r="1059" spans="1:33" x14ac:dyDescent="0.25">
      <c r="A1059" s="125" t="str">
        <f>IF(ISNUMBER(Screener_2!A60), Screener_2!A60, "")</f>
        <v/>
      </c>
      <c r="B1059" t="str">
        <f>IF(ISTEXT(Screener_2!C60), Screener_2!C60, "")</f>
        <v/>
      </c>
      <c r="F1059" t="str">
        <f>IF(ISNUMBER(Screener_2!D60), Screener_2!D60, "")</f>
        <v/>
      </c>
      <c r="G1059" t="str">
        <f>IF(ISNUMBER(Screener_2!E60),    Screener_2!E60, "")</f>
        <v/>
      </c>
      <c r="H1059" t="str">
        <f>IF(ISNUMBER(Screener_2!F60),    Screener_2!F60, "")</f>
        <v/>
      </c>
      <c r="I1059" t="str">
        <f>IF(ISNUMBER(Screener_2!G60),    Screener_2!G60, "")</f>
        <v/>
      </c>
      <c r="J1059" t="str">
        <f>IF(ISNUMBER(Screener_2!H60),    Screener_2!H60, "")</f>
        <v/>
      </c>
      <c r="K1059" t="str">
        <f t="shared" si="43"/>
        <v/>
      </c>
      <c r="L1059" t="str">
        <f t="shared" si="41"/>
        <v/>
      </c>
      <c r="M1059" s="45" t="str">
        <f>Screener_2!I60</f>
        <v/>
      </c>
      <c r="N1059" t="str">
        <f>IF(Screener_2!J60="Y",1,IF(Screener_2!J60="N",0,""))</f>
        <v/>
      </c>
      <c r="O1059" t="str">
        <f>IF(Screener_2!K60="Y",1,IF(Screener_2!K60="N",0,""))</f>
        <v/>
      </c>
      <c r="P1059" t="str">
        <f>IF(Screener_2!L60="Y",1,IF(Screener_2!L60="N",0,""))</f>
        <v/>
      </c>
      <c r="Q1059" t="str">
        <f>IF(Screener_2!M60="Y",1,IF(Screener_2!M60="N",0,""))</f>
        <v/>
      </c>
      <c r="R1059" t="str">
        <f>IF(Screener_2!N60="Y",1,IF(Screener_2!N60="N",0,""))</f>
        <v/>
      </c>
      <c r="S1059" t="str">
        <f>IF(Screener_2!O60="Y",1,IF(Screener_2!O60="N",0,""))</f>
        <v/>
      </c>
      <c r="T1059">
        <f t="shared" si="42"/>
        <v>0</v>
      </c>
      <c r="U1059" t="str">
        <f t="shared" si="44"/>
        <v/>
      </c>
      <c r="V1059" t="str">
        <f t="shared" si="45"/>
        <v/>
      </c>
      <c r="W1059" t="str">
        <f>Screener_2!R60</f>
        <v/>
      </c>
      <c r="X1059" s="6" t="str">
        <f>IF(ISNUMBER(Screener_2!$P60),IF(ISBLANK(Screener_2!S60),"Missing",Screener_2!S60), "")</f>
        <v/>
      </c>
      <c r="Y1059" s="6" t="str">
        <f>IF(ISNUMBER(Screener_2!$P60),IF(ISBLANK(Screener_2!T60),"Missing",Screener_2!T60), "")</f>
        <v/>
      </c>
      <c r="Z1059" s="6" t="str">
        <f>IF(ISNUMBER(Screener_2!$P60),IF(ISBLANK(Screener_2!U60),"Missing",Screener_2!U60), "")</f>
        <v/>
      </c>
      <c r="AA1059" s="6" t="str">
        <f>IF(ISTEXT(Screener_2!U60),  IF(ISBLANK(Screener_2!V60), "Missing", Screener_2!V60),"")</f>
        <v/>
      </c>
      <c r="AB1059" s="6" t="str">
        <f>IF(Screener_2!U60 = "Y",  IF(ISBLANK(Screener_2!V60), "Missing", Screener_2!V60),"")</f>
        <v/>
      </c>
      <c r="AC1059" s="6" t="str">
        <f xml:space="preserve"> IF((Screener_2!U60 = "Y"),   IF(ISBLANK(Screener_2!W60),"Missing",Screener_2!W60), "")</f>
        <v/>
      </c>
      <c r="AF1059" s="6"/>
      <c r="AG1059" s="6"/>
    </row>
    <row r="1060" spans="1:33" x14ac:dyDescent="0.25">
      <c r="A1060" s="125" t="str">
        <f>IF(ISNUMBER(Screener_2!A61), Screener_2!A61, "")</f>
        <v/>
      </c>
      <c r="B1060" t="str">
        <f>IF(ISTEXT(Screener_2!C61), Screener_2!C61, "")</f>
        <v/>
      </c>
      <c r="F1060" t="str">
        <f>IF(ISNUMBER(Screener_2!D61), Screener_2!D61, "")</f>
        <v/>
      </c>
      <c r="G1060" t="str">
        <f>IF(ISNUMBER(Screener_2!E61),    Screener_2!E61, "")</f>
        <v/>
      </c>
      <c r="H1060" t="str">
        <f>IF(ISNUMBER(Screener_2!F61),    Screener_2!F61, "")</f>
        <v/>
      </c>
      <c r="I1060" t="str">
        <f>IF(ISNUMBER(Screener_2!G61),    Screener_2!G61, "")</f>
        <v/>
      </c>
      <c r="J1060" t="str">
        <f>IF(ISNUMBER(Screener_2!H61),    Screener_2!H61, "")</f>
        <v/>
      </c>
      <c r="K1060" t="str">
        <f t="shared" si="43"/>
        <v/>
      </c>
      <c r="L1060" t="str">
        <f t="shared" si="41"/>
        <v/>
      </c>
      <c r="M1060" s="45" t="str">
        <f>Screener_2!I61</f>
        <v/>
      </c>
      <c r="N1060" t="str">
        <f>IF(Screener_2!J61="Y",1,IF(Screener_2!J61="N",0,""))</f>
        <v/>
      </c>
      <c r="O1060" t="str">
        <f>IF(Screener_2!K61="Y",1,IF(Screener_2!K61="N",0,""))</f>
        <v/>
      </c>
      <c r="P1060" t="str">
        <f>IF(Screener_2!L61="Y",1,IF(Screener_2!L61="N",0,""))</f>
        <v/>
      </c>
      <c r="Q1060" t="str">
        <f>IF(Screener_2!M61="Y",1,IF(Screener_2!M61="N",0,""))</f>
        <v/>
      </c>
      <c r="R1060" t="str">
        <f>IF(Screener_2!N61="Y",1,IF(Screener_2!N61="N",0,""))</f>
        <v/>
      </c>
      <c r="S1060" t="str">
        <f>IF(Screener_2!O61="Y",1,IF(Screener_2!O61="N",0,""))</f>
        <v/>
      </c>
      <c r="T1060">
        <f t="shared" si="42"/>
        <v>0</v>
      </c>
      <c r="U1060" t="str">
        <f t="shared" si="44"/>
        <v/>
      </c>
      <c r="V1060" t="str">
        <f t="shared" si="45"/>
        <v/>
      </c>
      <c r="W1060" t="str">
        <f>Screener_2!R61</f>
        <v/>
      </c>
      <c r="X1060" s="6" t="str">
        <f>IF(ISNUMBER(Screener_2!$P61),IF(ISBLANK(Screener_2!S61),"Missing",Screener_2!S61), "")</f>
        <v/>
      </c>
      <c r="Y1060" s="6" t="str">
        <f>IF(ISNUMBER(Screener_2!$P61),IF(ISBLANK(Screener_2!T61),"Missing",Screener_2!T61), "")</f>
        <v/>
      </c>
      <c r="Z1060" s="6" t="str">
        <f>IF(ISNUMBER(Screener_2!$P61),IF(ISBLANK(Screener_2!U61),"Missing",Screener_2!U61), "")</f>
        <v/>
      </c>
      <c r="AA1060" s="6" t="str">
        <f>IF(ISTEXT(Screener_2!U61),  IF(ISBLANK(Screener_2!V61), "Missing", Screener_2!V61),"")</f>
        <v/>
      </c>
      <c r="AB1060" s="6" t="str">
        <f>IF(Screener_2!U61 = "Y",  IF(ISBLANK(Screener_2!V61), "Missing", Screener_2!V61),"")</f>
        <v/>
      </c>
      <c r="AC1060" s="6" t="str">
        <f xml:space="preserve"> IF((Screener_2!U61 = "Y"),   IF(ISBLANK(Screener_2!W61),"Missing",Screener_2!W61), "")</f>
        <v/>
      </c>
      <c r="AF1060" s="6"/>
      <c r="AG1060" s="6"/>
    </row>
    <row r="1061" spans="1:33" x14ac:dyDescent="0.25">
      <c r="A1061" s="125" t="str">
        <f>IF(ISNUMBER(Screener_2!A62), Screener_2!A62, "")</f>
        <v/>
      </c>
      <c r="B1061" t="str">
        <f>IF(ISTEXT(Screener_2!C62), Screener_2!C62, "")</f>
        <v/>
      </c>
      <c r="F1061" t="str">
        <f>IF(ISNUMBER(Screener_2!D62), Screener_2!D62, "")</f>
        <v/>
      </c>
      <c r="G1061" t="str">
        <f>IF(ISNUMBER(Screener_2!E62),    Screener_2!E62, "")</f>
        <v/>
      </c>
      <c r="H1061" t="str">
        <f>IF(ISNUMBER(Screener_2!F62),    Screener_2!F62, "")</f>
        <v/>
      </c>
      <c r="I1061" t="str">
        <f>IF(ISNUMBER(Screener_2!G62),    Screener_2!G62, "")</f>
        <v/>
      </c>
      <c r="J1061" t="str">
        <f>IF(ISNUMBER(Screener_2!H62),    Screener_2!H62, "")</f>
        <v/>
      </c>
      <c r="K1061" t="str">
        <f t="shared" si="43"/>
        <v/>
      </c>
      <c r="L1061" t="str">
        <f t="shared" si="41"/>
        <v/>
      </c>
      <c r="M1061" s="45" t="str">
        <f>Screener_2!I62</f>
        <v/>
      </c>
      <c r="N1061" t="str">
        <f>IF(Screener_2!J62="Y",1,IF(Screener_2!J62="N",0,""))</f>
        <v/>
      </c>
      <c r="O1061" t="str">
        <f>IF(Screener_2!K62="Y",1,IF(Screener_2!K62="N",0,""))</f>
        <v/>
      </c>
      <c r="P1061" t="str">
        <f>IF(Screener_2!L62="Y",1,IF(Screener_2!L62="N",0,""))</f>
        <v/>
      </c>
      <c r="Q1061" t="str">
        <f>IF(Screener_2!M62="Y",1,IF(Screener_2!M62="N",0,""))</f>
        <v/>
      </c>
      <c r="R1061" t="str">
        <f>IF(Screener_2!N62="Y",1,IF(Screener_2!N62="N",0,""))</f>
        <v/>
      </c>
      <c r="S1061" t="str">
        <f>IF(Screener_2!O62="Y",1,IF(Screener_2!O62="N",0,""))</f>
        <v/>
      </c>
      <c r="T1061">
        <f t="shared" si="42"/>
        <v>0</v>
      </c>
      <c r="U1061" t="str">
        <f t="shared" si="44"/>
        <v/>
      </c>
      <c r="V1061" t="str">
        <f t="shared" si="45"/>
        <v/>
      </c>
      <c r="W1061" t="str">
        <f>Screener_2!R62</f>
        <v/>
      </c>
      <c r="X1061" s="6" t="str">
        <f>IF(ISNUMBER(Screener_2!$P62),IF(ISBLANK(Screener_2!S62),"Missing",Screener_2!S62), "")</f>
        <v/>
      </c>
      <c r="Y1061" s="6" t="str">
        <f>IF(ISNUMBER(Screener_2!$P62),IF(ISBLANK(Screener_2!T62),"Missing",Screener_2!T62), "")</f>
        <v/>
      </c>
      <c r="Z1061" s="6" t="str">
        <f>IF(ISNUMBER(Screener_2!$P62),IF(ISBLANK(Screener_2!U62),"Missing",Screener_2!U62), "")</f>
        <v/>
      </c>
      <c r="AA1061" s="6" t="str">
        <f>IF(ISTEXT(Screener_2!U62),  IF(ISBLANK(Screener_2!V62), "Missing", Screener_2!V62),"")</f>
        <v/>
      </c>
      <c r="AB1061" s="6" t="str">
        <f>IF(Screener_2!U62 = "Y",  IF(ISBLANK(Screener_2!V62), "Missing", Screener_2!V62),"")</f>
        <v/>
      </c>
      <c r="AC1061" s="6" t="str">
        <f xml:space="preserve"> IF((Screener_2!U62 = "Y"),   IF(ISBLANK(Screener_2!W62),"Missing",Screener_2!W62), "")</f>
        <v/>
      </c>
      <c r="AF1061" s="6"/>
      <c r="AG1061" s="6"/>
    </row>
    <row r="1062" spans="1:33" x14ac:dyDescent="0.25">
      <c r="A1062" s="125" t="str">
        <f>IF(ISNUMBER(Screener_2!A63), Screener_2!A63, "")</f>
        <v/>
      </c>
      <c r="B1062" t="str">
        <f>IF(ISTEXT(Screener_2!C63), Screener_2!C63, "")</f>
        <v/>
      </c>
      <c r="F1062" t="str">
        <f>IF(ISNUMBER(Screener_2!D63), Screener_2!D63, "")</f>
        <v/>
      </c>
      <c r="G1062" t="str">
        <f>IF(ISNUMBER(Screener_2!E63),    Screener_2!E63, "")</f>
        <v/>
      </c>
      <c r="H1062" t="str">
        <f>IF(ISNUMBER(Screener_2!F63),    Screener_2!F63, "")</f>
        <v/>
      </c>
      <c r="I1062" t="str">
        <f>IF(ISNUMBER(Screener_2!G63),    Screener_2!G63, "")</f>
        <v/>
      </c>
      <c r="J1062" t="str">
        <f>IF(ISNUMBER(Screener_2!H63),    Screener_2!H63, "")</f>
        <v/>
      </c>
      <c r="K1062" t="str">
        <f t="shared" si="43"/>
        <v/>
      </c>
      <c r="L1062" t="str">
        <f t="shared" si="41"/>
        <v/>
      </c>
      <c r="M1062" s="45" t="str">
        <f>Screener_2!I63</f>
        <v/>
      </c>
      <c r="N1062" t="str">
        <f>IF(Screener_2!J63="Y",1,IF(Screener_2!J63="N",0,""))</f>
        <v/>
      </c>
      <c r="O1062" t="str">
        <f>IF(Screener_2!K63="Y",1,IF(Screener_2!K63="N",0,""))</f>
        <v/>
      </c>
      <c r="P1062" t="str">
        <f>IF(Screener_2!L63="Y",1,IF(Screener_2!L63="N",0,""))</f>
        <v/>
      </c>
      <c r="Q1062" t="str">
        <f>IF(Screener_2!M63="Y",1,IF(Screener_2!M63="N",0,""))</f>
        <v/>
      </c>
      <c r="R1062" t="str">
        <f>IF(Screener_2!N63="Y",1,IF(Screener_2!N63="N",0,""))</f>
        <v/>
      </c>
      <c r="S1062" t="str">
        <f>IF(Screener_2!O63="Y",1,IF(Screener_2!O63="N",0,""))</f>
        <v/>
      </c>
      <c r="T1062">
        <f t="shared" si="42"/>
        <v>0</v>
      </c>
      <c r="U1062" t="str">
        <f t="shared" si="44"/>
        <v/>
      </c>
      <c r="V1062" t="str">
        <f t="shared" si="45"/>
        <v/>
      </c>
      <c r="W1062" t="str">
        <f>Screener_2!R63</f>
        <v/>
      </c>
      <c r="X1062" s="6" t="str">
        <f>IF(ISNUMBER(Screener_2!$P63),IF(ISBLANK(Screener_2!S63),"Missing",Screener_2!S63), "")</f>
        <v/>
      </c>
      <c r="Y1062" s="6" t="str">
        <f>IF(ISNUMBER(Screener_2!$P63),IF(ISBLANK(Screener_2!T63),"Missing",Screener_2!T63), "")</f>
        <v/>
      </c>
      <c r="Z1062" s="6" t="str">
        <f>IF(ISNUMBER(Screener_2!$P63),IF(ISBLANK(Screener_2!U63),"Missing",Screener_2!U63), "")</f>
        <v/>
      </c>
      <c r="AA1062" s="6" t="str">
        <f>IF(ISTEXT(Screener_2!U63),  IF(ISBLANK(Screener_2!V63), "Missing", Screener_2!V63),"")</f>
        <v/>
      </c>
      <c r="AB1062" s="6" t="str">
        <f>IF(Screener_2!U63 = "Y",  IF(ISBLANK(Screener_2!V63), "Missing", Screener_2!V63),"")</f>
        <v/>
      </c>
      <c r="AC1062" s="6" t="str">
        <f xml:space="preserve"> IF((Screener_2!U63 = "Y"),   IF(ISBLANK(Screener_2!W63),"Missing",Screener_2!W63), "")</f>
        <v/>
      </c>
      <c r="AF1062" s="6"/>
      <c r="AG1062" s="6"/>
    </row>
    <row r="1063" spans="1:33" x14ac:dyDescent="0.25">
      <c r="A1063" s="125" t="str">
        <f>IF(ISNUMBER(Screener_2!A64), Screener_2!A64, "")</f>
        <v/>
      </c>
      <c r="B1063" t="str">
        <f>IF(ISTEXT(Screener_2!C64), Screener_2!C64, "")</f>
        <v/>
      </c>
      <c r="F1063" t="str">
        <f>IF(ISNUMBER(Screener_2!D64), Screener_2!D64, "")</f>
        <v/>
      </c>
      <c r="G1063" t="str">
        <f>IF(ISNUMBER(Screener_2!E64),    Screener_2!E64, "")</f>
        <v/>
      </c>
      <c r="H1063" t="str">
        <f>IF(ISNUMBER(Screener_2!F64),    Screener_2!F64, "")</f>
        <v/>
      </c>
      <c r="I1063" t="str">
        <f>IF(ISNUMBER(Screener_2!G64),    Screener_2!G64, "")</f>
        <v/>
      </c>
      <c r="J1063" t="str">
        <f>IF(ISNUMBER(Screener_2!H64),    Screener_2!H64, "")</f>
        <v/>
      </c>
      <c r="K1063" t="str">
        <f t="shared" si="43"/>
        <v/>
      </c>
      <c r="L1063" t="str">
        <f t="shared" si="41"/>
        <v/>
      </c>
      <c r="M1063" s="45" t="str">
        <f>Screener_2!I64</f>
        <v/>
      </c>
      <c r="N1063" t="str">
        <f>IF(Screener_2!J64="Y",1,IF(Screener_2!J64="N",0,""))</f>
        <v/>
      </c>
      <c r="O1063" t="str">
        <f>IF(Screener_2!K64="Y",1,IF(Screener_2!K64="N",0,""))</f>
        <v/>
      </c>
      <c r="P1063" t="str">
        <f>IF(Screener_2!L64="Y",1,IF(Screener_2!L64="N",0,""))</f>
        <v/>
      </c>
      <c r="Q1063" t="str">
        <f>IF(Screener_2!M64="Y",1,IF(Screener_2!M64="N",0,""))</f>
        <v/>
      </c>
      <c r="R1063" t="str">
        <f>IF(Screener_2!N64="Y",1,IF(Screener_2!N64="N",0,""))</f>
        <v/>
      </c>
      <c r="S1063" t="str">
        <f>IF(Screener_2!O64="Y",1,IF(Screener_2!O64="N",0,""))</f>
        <v/>
      </c>
      <c r="T1063">
        <f t="shared" si="42"/>
        <v>0</v>
      </c>
      <c r="U1063" t="str">
        <f t="shared" si="44"/>
        <v/>
      </c>
      <c r="V1063" t="str">
        <f t="shared" si="45"/>
        <v/>
      </c>
      <c r="W1063" t="str">
        <f>Screener_2!R64</f>
        <v/>
      </c>
      <c r="X1063" s="6" t="str">
        <f>IF(ISNUMBER(Screener_2!$P64),IF(ISBLANK(Screener_2!S64),"Missing",Screener_2!S64), "")</f>
        <v/>
      </c>
      <c r="Y1063" s="6" t="str">
        <f>IF(ISNUMBER(Screener_2!$P64),IF(ISBLANK(Screener_2!T64),"Missing",Screener_2!T64), "")</f>
        <v/>
      </c>
      <c r="Z1063" s="6" t="str">
        <f>IF(ISNUMBER(Screener_2!$P64),IF(ISBLANK(Screener_2!U64),"Missing",Screener_2!U64), "")</f>
        <v/>
      </c>
      <c r="AA1063" s="6" t="str">
        <f>IF(ISTEXT(Screener_2!U64),  IF(ISBLANK(Screener_2!V64), "Missing", Screener_2!V64),"")</f>
        <v/>
      </c>
      <c r="AB1063" s="6" t="str">
        <f>IF(Screener_2!U64 = "Y",  IF(ISBLANK(Screener_2!V64), "Missing", Screener_2!V64),"")</f>
        <v/>
      </c>
      <c r="AC1063" s="6" t="str">
        <f xml:space="preserve"> IF((Screener_2!U64 = "Y"),   IF(ISBLANK(Screener_2!W64),"Missing",Screener_2!W64), "")</f>
        <v/>
      </c>
      <c r="AF1063" s="6"/>
      <c r="AG1063" s="6"/>
    </row>
    <row r="1064" spans="1:33" x14ac:dyDescent="0.25">
      <c r="A1064" s="125" t="str">
        <f>IF(ISNUMBER(Screener_2!A65), Screener_2!A65, "")</f>
        <v/>
      </c>
      <c r="B1064" t="str">
        <f>IF(ISTEXT(Screener_2!C65), Screener_2!C65, "")</f>
        <v/>
      </c>
      <c r="F1064" t="str">
        <f>IF(ISNUMBER(Screener_2!D65), Screener_2!D65, "")</f>
        <v/>
      </c>
      <c r="G1064" t="str">
        <f>IF(ISNUMBER(Screener_2!E65),    Screener_2!E65, "")</f>
        <v/>
      </c>
      <c r="H1064" t="str">
        <f>IF(ISNUMBER(Screener_2!F65),    Screener_2!F65, "")</f>
        <v/>
      </c>
      <c r="I1064" t="str">
        <f>IF(ISNUMBER(Screener_2!G65),    Screener_2!G65, "")</f>
        <v/>
      </c>
      <c r="J1064" t="str">
        <f>IF(ISNUMBER(Screener_2!H65),    Screener_2!H65, "")</f>
        <v/>
      </c>
      <c r="K1064" t="str">
        <f t="shared" si="43"/>
        <v/>
      </c>
      <c r="L1064" t="str">
        <f t="shared" si="41"/>
        <v/>
      </c>
      <c r="M1064" s="45" t="str">
        <f>Screener_2!I65</f>
        <v/>
      </c>
      <c r="N1064" t="str">
        <f>IF(Screener_2!J65="Y",1,IF(Screener_2!J65="N",0,""))</f>
        <v/>
      </c>
      <c r="O1064" t="str">
        <f>IF(Screener_2!K65="Y",1,IF(Screener_2!K65="N",0,""))</f>
        <v/>
      </c>
      <c r="P1064" t="str">
        <f>IF(Screener_2!L65="Y",1,IF(Screener_2!L65="N",0,""))</f>
        <v/>
      </c>
      <c r="Q1064" t="str">
        <f>IF(Screener_2!M65="Y",1,IF(Screener_2!M65="N",0,""))</f>
        <v/>
      </c>
      <c r="R1064" t="str">
        <f>IF(Screener_2!N65="Y",1,IF(Screener_2!N65="N",0,""))</f>
        <v/>
      </c>
      <c r="S1064" t="str">
        <f>IF(Screener_2!O65="Y",1,IF(Screener_2!O65="N",0,""))</f>
        <v/>
      </c>
      <c r="T1064">
        <f t="shared" si="42"/>
        <v>0</v>
      </c>
      <c r="U1064" t="str">
        <f t="shared" si="44"/>
        <v/>
      </c>
      <c r="V1064" t="str">
        <f t="shared" si="45"/>
        <v/>
      </c>
      <c r="W1064" t="str">
        <f>Screener_2!R65</f>
        <v/>
      </c>
      <c r="X1064" s="6" t="str">
        <f>IF(ISNUMBER(Screener_2!$P65),IF(ISBLANK(Screener_2!S65),"Missing",Screener_2!S65), "")</f>
        <v/>
      </c>
      <c r="Y1064" s="6" t="str">
        <f>IF(ISNUMBER(Screener_2!$P65),IF(ISBLANK(Screener_2!T65),"Missing",Screener_2!T65), "")</f>
        <v/>
      </c>
      <c r="Z1064" s="6" t="str">
        <f>IF(ISNUMBER(Screener_2!$P65),IF(ISBLANK(Screener_2!U65),"Missing",Screener_2!U65), "")</f>
        <v/>
      </c>
      <c r="AA1064" s="6" t="str">
        <f>IF(ISTEXT(Screener_2!U65),  IF(ISBLANK(Screener_2!V65), "Missing", Screener_2!V65),"")</f>
        <v/>
      </c>
      <c r="AB1064" s="6" t="str">
        <f>IF(Screener_2!U65 = "Y",  IF(ISBLANK(Screener_2!V65), "Missing", Screener_2!V65),"")</f>
        <v/>
      </c>
      <c r="AC1064" s="6" t="str">
        <f xml:space="preserve"> IF((Screener_2!U65 = "Y"),   IF(ISBLANK(Screener_2!W65),"Missing",Screener_2!W65), "")</f>
        <v/>
      </c>
      <c r="AF1064" s="6"/>
      <c r="AG1064" s="6"/>
    </row>
    <row r="1065" spans="1:33" x14ac:dyDescent="0.25">
      <c r="A1065" s="125" t="str">
        <f>IF(ISNUMBER(Screener_2!A66), Screener_2!A66, "")</f>
        <v/>
      </c>
      <c r="B1065" t="str">
        <f>IF(ISTEXT(Screener_2!C66), Screener_2!C66, "")</f>
        <v/>
      </c>
      <c r="F1065" t="str">
        <f>IF(ISNUMBER(Screener_2!D66), Screener_2!D66, "")</f>
        <v/>
      </c>
      <c r="G1065" t="str">
        <f>IF(ISNUMBER(Screener_2!E66),    Screener_2!E66, "")</f>
        <v/>
      </c>
      <c r="H1065" t="str">
        <f>IF(ISNUMBER(Screener_2!F66),    Screener_2!F66, "")</f>
        <v/>
      </c>
      <c r="I1065" t="str">
        <f>IF(ISNUMBER(Screener_2!G66),    Screener_2!G66, "")</f>
        <v/>
      </c>
      <c r="J1065" t="str">
        <f>IF(ISNUMBER(Screener_2!H66),    Screener_2!H66, "")</f>
        <v/>
      </c>
      <c r="K1065" t="str">
        <f t="shared" si="43"/>
        <v/>
      </c>
      <c r="L1065" t="str">
        <f t="shared" si="41"/>
        <v/>
      </c>
      <c r="M1065" s="45" t="str">
        <f>Screener_2!I66</f>
        <v/>
      </c>
      <c r="N1065" t="str">
        <f>IF(Screener_2!J66="Y",1,IF(Screener_2!J66="N",0,""))</f>
        <v/>
      </c>
      <c r="O1065" t="str">
        <f>IF(Screener_2!K66="Y",1,IF(Screener_2!K66="N",0,""))</f>
        <v/>
      </c>
      <c r="P1065" t="str">
        <f>IF(Screener_2!L66="Y",1,IF(Screener_2!L66="N",0,""))</f>
        <v/>
      </c>
      <c r="Q1065" t="str">
        <f>IF(Screener_2!M66="Y",1,IF(Screener_2!M66="N",0,""))</f>
        <v/>
      </c>
      <c r="R1065" t="str">
        <f>IF(Screener_2!N66="Y",1,IF(Screener_2!N66="N",0,""))</f>
        <v/>
      </c>
      <c r="S1065" t="str">
        <f>IF(Screener_2!O66="Y",1,IF(Screener_2!O66="N",0,""))</f>
        <v/>
      </c>
      <c r="T1065">
        <f t="shared" si="42"/>
        <v>0</v>
      </c>
      <c r="U1065" t="str">
        <f t="shared" si="44"/>
        <v/>
      </c>
      <c r="V1065" t="str">
        <f t="shared" si="45"/>
        <v/>
      </c>
      <c r="W1065" t="str">
        <f>Screener_2!R66</f>
        <v/>
      </c>
      <c r="X1065" s="6" t="str">
        <f>IF(ISNUMBER(Screener_2!$P66),IF(ISBLANK(Screener_2!S66),"Missing",Screener_2!S66), "")</f>
        <v/>
      </c>
      <c r="Y1065" s="6" t="str">
        <f>IF(ISNUMBER(Screener_2!$P66),IF(ISBLANK(Screener_2!T66),"Missing",Screener_2!T66), "")</f>
        <v/>
      </c>
      <c r="Z1065" s="6" t="str">
        <f>IF(ISNUMBER(Screener_2!$P66),IF(ISBLANK(Screener_2!U66),"Missing",Screener_2!U66), "")</f>
        <v/>
      </c>
      <c r="AA1065" s="6" t="str">
        <f>IF(ISTEXT(Screener_2!U66),  IF(ISBLANK(Screener_2!V66), "Missing", Screener_2!V66),"")</f>
        <v/>
      </c>
      <c r="AB1065" s="6" t="str">
        <f>IF(Screener_2!U66 = "Y",  IF(ISBLANK(Screener_2!V66), "Missing", Screener_2!V66),"")</f>
        <v/>
      </c>
      <c r="AC1065" s="6" t="str">
        <f xml:space="preserve"> IF((Screener_2!U66 = "Y"),   IF(ISBLANK(Screener_2!W66),"Missing",Screener_2!W66), "")</f>
        <v/>
      </c>
      <c r="AF1065" s="6"/>
      <c r="AG1065" s="6"/>
    </row>
    <row r="1066" spans="1:33" x14ac:dyDescent="0.25">
      <c r="A1066" s="125" t="str">
        <f>IF(ISNUMBER(Screener_2!A67), Screener_2!A67, "")</f>
        <v/>
      </c>
      <c r="B1066" t="str">
        <f>IF(ISTEXT(Screener_2!C67), Screener_2!C67, "")</f>
        <v/>
      </c>
      <c r="F1066" t="str">
        <f>IF(ISNUMBER(Screener_2!D67), Screener_2!D67, "")</f>
        <v/>
      </c>
      <c r="G1066" t="str">
        <f>IF(ISNUMBER(Screener_2!E67),    Screener_2!E67, "")</f>
        <v/>
      </c>
      <c r="H1066" t="str">
        <f>IF(ISNUMBER(Screener_2!F67),    Screener_2!F67, "")</f>
        <v/>
      </c>
      <c r="I1066" t="str">
        <f>IF(ISNUMBER(Screener_2!G67),    Screener_2!G67, "")</f>
        <v/>
      </c>
      <c r="J1066" t="str">
        <f>IF(ISNUMBER(Screener_2!H67),    Screener_2!H67, "")</f>
        <v/>
      </c>
      <c r="K1066" t="str">
        <f t="shared" si="43"/>
        <v/>
      </c>
      <c r="L1066" t="str">
        <f t="shared" si="41"/>
        <v/>
      </c>
      <c r="M1066" s="45" t="str">
        <f>Screener_2!I67</f>
        <v/>
      </c>
      <c r="N1066" t="str">
        <f>IF(Screener_2!J67="Y",1,IF(Screener_2!J67="N",0,""))</f>
        <v/>
      </c>
      <c r="O1066" t="str">
        <f>IF(Screener_2!K67="Y",1,IF(Screener_2!K67="N",0,""))</f>
        <v/>
      </c>
      <c r="P1066" t="str">
        <f>IF(Screener_2!L67="Y",1,IF(Screener_2!L67="N",0,""))</f>
        <v/>
      </c>
      <c r="Q1066" t="str">
        <f>IF(Screener_2!M67="Y",1,IF(Screener_2!M67="N",0,""))</f>
        <v/>
      </c>
      <c r="R1066" t="str">
        <f>IF(Screener_2!N67="Y",1,IF(Screener_2!N67="N",0,""))</f>
        <v/>
      </c>
      <c r="S1066" t="str">
        <f>IF(Screener_2!O67="Y",1,IF(Screener_2!O67="N",0,""))</f>
        <v/>
      </c>
      <c r="T1066">
        <f t="shared" si="42"/>
        <v>0</v>
      </c>
      <c r="U1066" t="str">
        <f t="shared" si="44"/>
        <v/>
      </c>
      <c r="V1066" t="str">
        <f t="shared" si="45"/>
        <v/>
      </c>
      <c r="W1066" t="str">
        <f>Screener_2!R67</f>
        <v/>
      </c>
      <c r="X1066" s="6" t="str">
        <f>IF(ISNUMBER(Screener_2!$P67),IF(ISBLANK(Screener_2!S67),"Missing",Screener_2!S67), "")</f>
        <v/>
      </c>
      <c r="Y1066" s="6" t="str">
        <f>IF(ISNUMBER(Screener_2!$P67),IF(ISBLANK(Screener_2!T67),"Missing",Screener_2!T67), "")</f>
        <v/>
      </c>
      <c r="Z1066" s="6" t="str">
        <f>IF(ISNUMBER(Screener_2!$P67),IF(ISBLANK(Screener_2!U67),"Missing",Screener_2!U67), "")</f>
        <v/>
      </c>
      <c r="AA1066" s="6" t="str">
        <f>IF(ISTEXT(Screener_2!U67),  IF(ISBLANK(Screener_2!V67), "Missing", Screener_2!V67),"")</f>
        <v/>
      </c>
      <c r="AB1066" s="6" t="str">
        <f>IF(Screener_2!U67 = "Y",  IF(ISBLANK(Screener_2!V67), "Missing", Screener_2!V67),"")</f>
        <v/>
      </c>
      <c r="AC1066" s="6" t="str">
        <f xml:space="preserve"> IF((Screener_2!U67 = "Y"),   IF(ISBLANK(Screener_2!W67),"Missing",Screener_2!W67), "")</f>
        <v/>
      </c>
      <c r="AF1066" s="6"/>
      <c r="AG1066" s="6"/>
    </row>
    <row r="1067" spans="1:33" x14ac:dyDescent="0.25">
      <c r="A1067" s="125" t="str">
        <f>IF(ISNUMBER(Screener_2!A68), Screener_2!A68, "")</f>
        <v/>
      </c>
      <c r="B1067" t="str">
        <f>IF(ISTEXT(Screener_2!C68), Screener_2!C68, "")</f>
        <v/>
      </c>
      <c r="F1067" t="str">
        <f>IF(ISNUMBER(Screener_2!D68), Screener_2!D68, "")</f>
        <v/>
      </c>
      <c r="G1067" t="str">
        <f>IF(ISNUMBER(Screener_2!E68),    Screener_2!E68, "")</f>
        <v/>
      </c>
      <c r="H1067" t="str">
        <f>IF(ISNUMBER(Screener_2!F68),    Screener_2!F68, "")</f>
        <v/>
      </c>
      <c r="I1067" t="str">
        <f>IF(ISNUMBER(Screener_2!G68),    Screener_2!G68, "")</f>
        <v/>
      </c>
      <c r="J1067" t="str">
        <f>IF(ISNUMBER(Screener_2!H68),    Screener_2!H68, "")</f>
        <v/>
      </c>
      <c r="K1067" t="str">
        <f t="shared" si="43"/>
        <v/>
      </c>
      <c r="L1067" t="str">
        <f t="shared" si="41"/>
        <v/>
      </c>
      <c r="M1067" s="45" t="str">
        <f>Screener_2!I68</f>
        <v/>
      </c>
      <c r="N1067" t="str">
        <f>IF(Screener_2!J68="Y",1,IF(Screener_2!J68="N",0,""))</f>
        <v/>
      </c>
      <c r="O1067" t="str">
        <f>IF(Screener_2!K68="Y",1,IF(Screener_2!K68="N",0,""))</f>
        <v/>
      </c>
      <c r="P1067" t="str">
        <f>IF(Screener_2!L68="Y",1,IF(Screener_2!L68="N",0,""))</f>
        <v/>
      </c>
      <c r="Q1067" t="str">
        <f>IF(Screener_2!M68="Y",1,IF(Screener_2!M68="N",0,""))</f>
        <v/>
      </c>
      <c r="R1067" t="str">
        <f>IF(Screener_2!N68="Y",1,IF(Screener_2!N68="N",0,""))</f>
        <v/>
      </c>
      <c r="S1067" t="str">
        <f>IF(Screener_2!O68="Y",1,IF(Screener_2!O68="N",0,""))</f>
        <v/>
      </c>
      <c r="T1067">
        <f t="shared" si="42"/>
        <v>0</v>
      </c>
      <c r="U1067" t="str">
        <f t="shared" si="44"/>
        <v/>
      </c>
      <c r="V1067" t="str">
        <f t="shared" si="45"/>
        <v/>
      </c>
      <c r="W1067" t="str">
        <f>Screener_2!R68</f>
        <v/>
      </c>
      <c r="X1067" s="6" t="str">
        <f>IF(ISNUMBER(Screener_2!$P68),IF(ISBLANK(Screener_2!S68),"Missing",Screener_2!S68), "")</f>
        <v/>
      </c>
      <c r="Y1067" s="6" t="str">
        <f>IF(ISNUMBER(Screener_2!$P68),IF(ISBLANK(Screener_2!T68),"Missing",Screener_2!T68), "")</f>
        <v/>
      </c>
      <c r="Z1067" s="6" t="str">
        <f>IF(ISNUMBER(Screener_2!$P68),IF(ISBLANK(Screener_2!U68),"Missing",Screener_2!U68), "")</f>
        <v/>
      </c>
      <c r="AA1067" s="6" t="str">
        <f>IF(ISTEXT(Screener_2!U68),  IF(ISBLANK(Screener_2!V68), "Missing", Screener_2!V68),"")</f>
        <v/>
      </c>
      <c r="AB1067" s="6" t="str">
        <f>IF(Screener_2!U68 = "Y",  IF(ISBLANK(Screener_2!V68), "Missing", Screener_2!V68),"")</f>
        <v/>
      </c>
      <c r="AC1067" s="6" t="str">
        <f xml:space="preserve"> IF((Screener_2!U68 = "Y"),   IF(ISBLANK(Screener_2!W68),"Missing",Screener_2!W68), "")</f>
        <v/>
      </c>
      <c r="AF1067" s="6"/>
      <c r="AG1067" s="6"/>
    </row>
    <row r="1068" spans="1:33" x14ac:dyDescent="0.25">
      <c r="A1068" s="125" t="str">
        <f>IF(ISNUMBER(Screener_2!A69), Screener_2!A69, "")</f>
        <v/>
      </c>
      <c r="B1068" t="str">
        <f>IF(ISTEXT(Screener_2!C69), Screener_2!C69, "")</f>
        <v/>
      </c>
      <c r="F1068" t="str">
        <f>IF(ISNUMBER(Screener_2!D69), Screener_2!D69, "")</f>
        <v/>
      </c>
      <c r="G1068" t="str">
        <f>IF(ISNUMBER(Screener_2!E69),    Screener_2!E69, "")</f>
        <v/>
      </c>
      <c r="H1068" t="str">
        <f>IF(ISNUMBER(Screener_2!F69),    Screener_2!F69, "")</f>
        <v/>
      </c>
      <c r="I1068" t="str">
        <f>IF(ISNUMBER(Screener_2!G69),    Screener_2!G69, "")</f>
        <v/>
      </c>
      <c r="J1068" t="str">
        <f>IF(ISNUMBER(Screener_2!H69),    Screener_2!H69, "")</f>
        <v/>
      </c>
      <c r="K1068" t="str">
        <f t="shared" si="43"/>
        <v/>
      </c>
      <c r="L1068" t="str">
        <f t="shared" si="41"/>
        <v/>
      </c>
      <c r="M1068" s="45" t="str">
        <f>Screener_2!I69</f>
        <v/>
      </c>
      <c r="N1068" t="str">
        <f>IF(Screener_2!J69="Y",1,IF(Screener_2!J69="N",0,""))</f>
        <v/>
      </c>
      <c r="O1068" t="str">
        <f>IF(Screener_2!K69="Y",1,IF(Screener_2!K69="N",0,""))</f>
        <v/>
      </c>
      <c r="P1068" t="str">
        <f>IF(Screener_2!L69="Y",1,IF(Screener_2!L69="N",0,""))</f>
        <v/>
      </c>
      <c r="Q1068" t="str">
        <f>IF(Screener_2!M69="Y",1,IF(Screener_2!M69="N",0,""))</f>
        <v/>
      </c>
      <c r="R1068" t="str">
        <f>IF(Screener_2!N69="Y",1,IF(Screener_2!N69="N",0,""))</f>
        <v/>
      </c>
      <c r="S1068" t="str">
        <f>IF(Screener_2!O69="Y",1,IF(Screener_2!O69="N",0,""))</f>
        <v/>
      </c>
      <c r="T1068">
        <f t="shared" si="42"/>
        <v>0</v>
      </c>
      <c r="U1068" t="str">
        <f t="shared" si="44"/>
        <v/>
      </c>
      <c r="V1068" t="str">
        <f t="shared" si="45"/>
        <v/>
      </c>
      <c r="W1068" t="str">
        <f>Screener_2!R69</f>
        <v/>
      </c>
      <c r="X1068" s="6" t="str">
        <f>IF(ISNUMBER(Screener_2!$P69),IF(ISBLANK(Screener_2!S69),"Missing",Screener_2!S69), "")</f>
        <v/>
      </c>
      <c r="Y1068" s="6" t="str">
        <f>IF(ISNUMBER(Screener_2!$P69),IF(ISBLANK(Screener_2!T69),"Missing",Screener_2!T69), "")</f>
        <v/>
      </c>
      <c r="Z1068" s="6" t="str">
        <f>IF(ISNUMBER(Screener_2!$P69),IF(ISBLANK(Screener_2!U69),"Missing",Screener_2!U69), "")</f>
        <v/>
      </c>
      <c r="AA1068" s="6" t="str">
        <f>IF(ISTEXT(Screener_2!U69),  IF(ISBLANK(Screener_2!V69), "Missing", Screener_2!V69),"")</f>
        <v/>
      </c>
      <c r="AB1068" s="6" t="str">
        <f>IF(Screener_2!U69 = "Y",  IF(ISBLANK(Screener_2!V69), "Missing", Screener_2!V69),"")</f>
        <v/>
      </c>
      <c r="AC1068" s="6" t="str">
        <f xml:space="preserve"> IF((Screener_2!U69 = "Y"),   IF(ISBLANK(Screener_2!W69),"Missing",Screener_2!W69), "")</f>
        <v/>
      </c>
      <c r="AF1068" s="6"/>
      <c r="AG1068" s="6"/>
    </row>
    <row r="1069" spans="1:33" x14ac:dyDescent="0.25">
      <c r="A1069" s="125" t="str">
        <f>IF(ISNUMBER(Screener_2!A70), Screener_2!A70, "")</f>
        <v/>
      </c>
      <c r="B1069" t="str">
        <f>IF(ISTEXT(Screener_2!C70), Screener_2!C70, "")</f>
        <v/>
      </c>
      <c r="F1069" t="str">
        <f>IF(ISNUMBER(Screener_2!D70), Screener_2!D70, "")</f>
        <v/>
      </c>
      <c r="G1069" t="str">
        <f>IF(ISNUMBER(Screener_2!E70),    Screener_2!E70, "")</f>
        <v/>
      </c>
      <c r="H1069" t="str">
        <f>IF(ISNUMBER(Screener_2!F70),    Screener_2!F70, "")</f>
        <v/>
      </c>
      <c r="I1069" t="str">
        <f>IF(ISNUMBER(Screener_2!G70),    Screener_2!G70, "")</f>
        <v/>
      </c>
      <c r="J1069" t="str">
        <f>IF(ISNUMBER(Screener_2!H70),    Screener_2!H70, "")</f>
        <v/>
      </c>
      <c r="K1069" t="str">
        <f t="shared" si="43"/>
        <v/>
      </c>
      <c r="L1069" t="str">
        <f t="shared" si="41"/>
        <v/>
      </c>
      <c r="M1069" s="45" t="str">
        <f>Screener_2!I70</f>
        <v/>
      </c>
      <c r="N1069" t="str">
        <f>IF(Screener_2!J70="Y",1,IF(Screener_2!J70="N",0,""))</f>
        <v/>
      </c>
      <c r="O1069" t="str">
        <f>IF(Screener_2!K70="Y",1,IF(Screener_2!K70="N",0,""))</f>
        <v/>
      </c>
      <c r="P1069" t="str">
        <f>IF(Screener_2!L70="Y",1,IF(Screener_2!L70="N",0,""))</f>
        <v/>
      </c>
      <c r="Q1069" t="str">
        <f>IF(Screener_2!M70="Y",1,IF(Screener_2!M70="N",0,""))</f>
        <v/>
      </c>
      <c r="R1069" t="str">
        <f>IF(Screener_2!N70="Y",1,IF(Screener_2!N70="N",0,""))</f>
        <v/>
      </c>
      <c r="S1069" t="str">
        <f>IF(Screener_2!O70="Y",1,IF(Screener_2!O70="N",0,""))</f>
        <v/>
      </c>
      <c r="T1069">
        <f t="shared" si="42"/>
        <v>0</v>
      </c>
      <c r="U1069" t="str">
        <f t="shared" si="44"/>
        <v/>
      </c>
      <c r="V1069" t="str">
        <f t="shared" si="45"/>
        <v/>
      </c>
      <c r="W1069" t="str">
        <f>Screener_2!R70</f>
        <v/>
      </c>
      <c r="X1069" s="6" t="str">
        <f>IF(ISNUMBER(Screener_2!$P70),IF(ISBLANK(Screener_2!S70),"Missing",Screener_2!S70), "")</f>
        <v/>
      </c>
      <c r="Y1069" s="6" t="str">
        <f>IF(ISNUMBER(Screener_2!$P70),IF(ISBLANK(Screener_2!T70),"Missing",Screener_2!T70), "")</f>
        <v/>
      </c>
      <c r="Z1069" s="6" t="str">
        <f>IF(ISNUMBER(Screener_2!$P70),IF(ISBLANK(Screener_2!U70),"Missing",Screener_2!U70), "")</f>
        <v/>
      </c>
      <c r="AA1069" s="6" t="str">
        <f>IF(ISTEXT(Screener_2!U70),  IF(ISBLANK(Screener_2!V70), "Missing", Screener_2!V70),"")</f>
        <v/>
      </c>
      <c r="AB1069" s="6" t="str">
        <f>IF(Screener_2!U70 = "Y",  IF(ISBLANK(Screener_2!V70), "Missing", Screener_2!V70),"")</f>
        <v/>
      </c>
      <c r="AC1069" s="6" t="str">
        <f xml:space="preserve"> IF((Screener_2!U70 = "Y"),   IF(ISBLANK(Screener_2!W70),"Missing",Screener_2!W70), "")</f>
        <v/>
      </c>
      <c r="AF1069" s="6"/>
      <c r="AG1069" s="6"/>
    </row>
    <row r="1070" spans="1:33" x14ac:dyDescent="0.25">
      <c r="A1070" s="125" t="str">
        <f>IF(ISNUMBER(Screener_2!A71), Screener_2!A71, "")</f>
        <v/>
      </c>
      <c r="B1070" t="str">
        <f>IF(ISTEXT(Screener_2!C71), Screener_2!C71, "")</f>
        <v/>
      </c>
      <c r="F1070" t="str">
        <f>IF(ISNUMBER(Screener_2!D71), Screener_2!D71, "")</f>
        <v/>
      </c>
      <c r="G1070" t="str">
        <f>IF(ISNUMBER(Screener_2!E71),    Screener_2!E71, "")</f>
        <v/>
      </c>
      <c r="H1070" t="str">
        <f>IF(ISNUMBER(Screener_2!F71),    Screener_2!F71, "")</f>
        <v/>
      </c>
      <c r="I1070" t="str">
        <f>IF(ISNUMBER(Screener_2!G71),    Screener_2!G71, "")</f>
        <v/>
      </c>
      <c r="J1070" t="str">
        <f>IF(ISNUMBER(Screener_2!H71),    Screener_2!H71, "")</f>
        <v/>
      </c>
      <c r="K1070" t="str">
        <f t="shared" si="43"/>
        <v/>
      </c>
      <c r="L1070" t="str">
        <f t="shared" si="41"/>
        <v/>
      </c>
      <c r="M1070" s="45" t="str">
        <f>Screener_2!I71</f>
        <v/>
      </c>
      <c r="N1070" t="str">
        <f>IF(Screener_2!J71="Y",1,IF(Screener_2!J71="N",0,""))</f>
        <v/>
      </c>
      <c r="O1070" t="str">
        <f>IF(Screener_2!K71="Y",1,IF(Screener_2!K71="N",0,""))</f>
        <v/>
      </c>
      <c r="P1070" t="str">
        <f>IF(Screener_2!L71="Y",1,IF(Screener_2!L71="N",0,""))</f>
        <v/>
      </c>
      <c r="Q1070" t="str">
        <f>IF(Screener_2!M71="Y",1,IF(Screener_2!M71="N",0,""))</f>
        <v/>
      </c>
      <c r="R1070" t="str">
        <f>IF(Screener_2!N71="Y",1,IF(Screener_2!N71="N",0,""))</f>
        <v/>
      </c>
      <c r="S1070" t="str">
        <f>IF(Screener_2!O71="Y",1,IF(Screener_2!O71="N",0,""))</f>
        <v/>
      </c>
      <c r="T1070">
        <f t="shared" si="42"/>
        <v>0</v>
      </c>
      <c r="U1070" t="str">
        <f t="shared" si="44"/>
        <v/>
      </c>
      <c r="V1070" t="str">
        <f t="shared" si="45"/>
        <v/>
      </c>
      <c r="W1070" t="str">
        <f>Screener_2!R71</f>
        <v/>
      </c>
      <c r="X1070" s="6" t="str">
        <f>IF(ISNUMBER(Screener_2!$P71),IF(ISBLANK(Screener_2!S71),"Missing",Screener_2!S71), "")</f>
        <v/>
      </c>
      <c r="Y1070" s="6" t="str">
        <f>IF(ISNUMBER(Screener_2!$P71),IF(ISBLANK(Screener_2!T71),"Missing",Screener_2!T71), "")</f>
        <v/>
      </c>
      <c r="Z1070" s="6" t="str">
        <f>IF(ISNUMBER(Screener_2!$P71),IF(ISBLANK(Screener_2!U71),"Missing",Screener_2!U71), "")</f>
        <v/>
      </c>
      <c r="AA1070" s="6" t="str">
        <f>IF(ISTEXT(Screener_2!U71),  IF(ISBLANK(Screener_2!V71), "Missing", Screener_2!V71),"")</f>
        <v/>
      </c>
      <c r="AB1070" s="6" t="str">
        <f>IF(Screener_2!U71 = "Y",  IF(ISBLANK(Screener_2!V71), "Missing", Screener_2!V71),"")</f>
        <v/>
      </c>
      <c r="AC1070" s="6" t="str">
        <f xml:space="preserve"> IF((Screener_2!U71 = "Y"),   IF(ISBLANK(Screener_2!W71),"Missing",Screener_2!W71), "")</f>
        <v/>
      </c>
      <c r="AF1070" s="6"/>
      <c r="AG1070" s="6"/>
    </row>
    <row r="1071" spans="1:33" x14ac:dyDescent="0.25">
      <c r="A1071" s="125" t="str">
        <f>IF(ISNUMBER(Screener_2!A72), Screener_2!A72, "")</f>
        <v/>
      </c>
      <c r="B1071" t="str">
        <f>IF(ISTEXT(Screener_2!C72), Screener_2!C72, "")</f>
        <v/>
      </c>
      <c r="F1071" t="str">
        <f>IF(ISNUMBER(Screener_2!D72), Screener_2!D72, "")</f>
        <v/>
      </c>
      <c r="G1071" t="str">
        <f>IF(ISNUMBER(Screener_2!E72),    Screener_2!E72, "")</f>
        <v/>
      </c>
      <c r="H1071" t="str">
        <f>IF(ISNUMBER(Screener_2!F72),    Screener_2!F72, "")</f>
        <v/>
      </c>
      <c r="I1071" t="str">
        <f>IF(ISNUMBER(Screener_2!G72),    Screener_2!G72, "")</f>
        <v/>
      </c>
      <c r="J1071" t="str">
        <f>IF(ISNUMBER(Screener_2!H72),    Screener_2!H72, "")</f>
        <v/>
      </c>
      <c r="K1071" t="str">
        <f t="shared" si="43"/>
        <v/>
      </c>
      <c r="L1071" t="str">
        <f t="shared" si="41"/>
        <v/>
      </c>
      <c r="M1071" s="45" t="str">
        <f>Screener_2!I72</f>
        <v/>
      </c>
      <c r="N1071" t="str">
        <f>IF(Screener_2!J72="Y",1,IF(Screener_2!J72="N",0,""))</f>
        <v/>
      </c>
      <c r="O1071" t="str">
        <f>IF(Screener_2!K72="Y",1,IF(Screener_2!K72="N",0,""))</f>
        <v/>
      </c>
      <c r="P1071" t="str">
        <f>IF(Screener_2!L72="Y",1,IF(Screener_2!L72="N",0,""))</f>
        <v/>
      </c>
      <c r="Q1071" t="str">
        <f>IF(Screener_2!M72="Y",1,IF(Screener_2!M72="N",0,""))</f>
        <v/>
      </c>
      <c r="R1071" t="str">
        <f>IF(Screener_2!N72="Y",1,IF(Screener_2!N72="N",0,""))</f>
        <v/>
      </c>
      <c r="S1071" t="str">
        <f>IF(Screener_2!O72="Y",1,IF(Screener_2!O72="N",0,""))</f>
        <v/>
      </c>
      <c r="T1071">
        <f t="shared" si="42"/>
        <v>0</v>
      </c>
      <c r="U1071" t="str">
        <f t="shared" si="44"/>
        <v/>
      </c>
      <c r="V1071" t="str">
        <f t="shared" si="45"/>
        <v/>
      </c>
      <c r="W1071" t="str">
        <f>Screener_2!R72</f>
        <v/>
      </c>
      <c r="X1071" s="6" t="str">
        <f>IF(ISNUMBER(Screener_2!$P72),IF(ISBLANK(Screener_2!S72),"Missing",Screener_2!S72), "")</f>
        <v/>
      </c>
      <c r="Y1071" s="6" t="str">
        <f>IF(ISNUMBER(Screener_2!$P72),IF(ISBLANK(Screener_2!T72),"Missing",Screener_2!T72), "")</f>
        <v/>
      </c>
      <c r="Z1071" s="6" t="str">
        <f>IF(ISNUMBER(Screener_2!$P72),IF(ISBLANK(Screener_2!U72),"Missing",Screener_2!U72), "")</f>
        <v/>
      </c>
      <c r="AA1071" s="6" t="str">
        <f>IF(ISTEXT(Screener_2!U72),  IF(ISBLANK(Screener_2!V72), "Missing", Screener_2!V72),"")</f>
        <v/>
      </c>
      <c r="AB1071" s="6" t="str">
        <f>IF(Screener_2!U72 = "Y",  IF(ISBLANK(Screener_2!V72), "Missing", Screener_2!V72),"")</f>
        <v/>
      </c>
      <c r="AC1071" s="6" t="str">
        <f xml:space="preserve"> IF((Screener_2!U72 = "Y"),   IF(ISBLANK(Screener_2!W72),"Missing",Screener_2!W72), "")</f>
        <v/>
      </c>
      <c r="AF1071" s="6"/>
      <c r="AG1071" s="6"/>
    </row>
    <row r="1072" spans="1:33" x14ac:dyDescent="0.25">
      <c r="A1072" s="125" t="str">
        <f>IF(ISNUMBER(Screener_2!A73), Screener_2!A73, "")</f>
        <v/>
      </c>
      <c r="B1072" t="str">
        <f>IF(ISTEXT(Screener_2!C73), Screener_2!C73, "")</f>
        <v/>
      </c>
      <c r="F1072" t="str">
        <f>IF(ISNUMBER(Screener_2!D73), Screener_2!D73, "")</f>
        <v/>
      </c>
      <c r="G1072" t="str">
        <f>IF(ISNUMBER(Screener_2!E73),    Screener_2!E73, "")</f>
        <v/>
      </c>
      <c r="H1072" t="str">
        <f>IF(ISNUMBER(Screener_2!F73),    Screener_2!F73, "")</f>
        <v/>
      </c>
      <c r="I1072" t="str">
        <f>IF(ISNUMBER(Screener_2!G73),    Screener_2!G73, "")</f>
        <v/>
      </c>
      <c r="J1072" t="str">
        <f>IF(ISNUMBER(Screener_2!H73),    Screener_2!H73, "")</f>
        <v/>
      </c>
      <c r="K1072" t="str">
        <f t="shared" si="43"/>
        <v/>
      </c>
      <c r="L1072" t="str">
        <f t="shared" ref="L1072:L1135" si="46">IF(K1072 = "","",   IF(SUM(G1072:J1072) &gt;0,"Positive","Negative"))</f>
        <v/>
      </c>
      <c r="M1072" s="45" t="str">
        <f>Screener_2!I73</f>
        <v/>
      </c>
      <c r="N1072" t="str">
        <f>IF(Screener_2!J73="Y",1,IF(Screener_2!J73="N",0,""))</f>
        <v/>
      </c>
      <c r="O1072" t="str">
        <f>IF(Screener_2!K73="Y",1,IF(Screener_2!K73="N",0,""))</f>
        <v/>
      </c>
      <c r="P1072" t="str">
        <f>IF(Screener_2!L73="Y",1,IF(Screener_2!L73="N",0,""))</f>
        <v/>
      </c>
      <c r="Q1072" t="str">
        <f>IF(Screener_2!M73="Y",1,IF(Screener_2!M73="N",0,""))</f>
        <v/>
      </c>
      <c r="R1072" t="str">
        <f>IF(Screener_2!N73="Y",1,IF(Screener_2!N73="N",0,""))</f>
        <v/>
      </c>
      <c r="S1072" t="str">
        <f>IF(Screener_2!O73="Y",1,IF(Screener_2!O73="N",0,""))</f>
        <v/>
      </c>
      <c r="T1072">
        <f t="shared" si="42"/>
        <v>0</v>
      </c>
      <c r="U1072" t="str">
        <f t="shared" si="44"/>
        <v/>
      </c>
      <c r="V1072" t="str">
        <f t="shared" si="45"/>
        <v/>
      </c>
      <c r="W1072" t="str">
        <f>Screener_2!R73</f>
        <v/>
      </c>
      <c r="X1072" s="6" t="str">
        <f>IF(ISNUMBER(Screener_2!$P73),IF(ISBLANK(Screener_2!S73),"Missing",Screener_2!S73), "")</f>
        <v/>
      </c>
      <c r="Y1072" s="6" t="str">
        <f>IF(ISNUMBER(Screener_2!$P73),IF(ISBLANK(Screener_2!T73),"Missing",Screener_2!T73), "")</f>
        <v/>
      </c>
      <c r="Z1072" s="6" t="str">
        <f>IF(ISNUMBER(Screener_2!$P73),IF(ISBLANK(Screener_2!U73),"Missing",Screener_2!U73), "")</f>
        <v/>
      </c>
      <c r="AA1072" s="6" t="str">
        <f>IF(ISTEXT(Screener_2!U73),  IF(ISBLANK(Screener_2!V73), "Missing", Screener_2!V73),"")</f>
        <v/>
      </c>
      <c r="AB1072" s="6" t="str">
        <f>IF(Screener_2!U73 = "Y",  IF(ISBLANK(Screener_2!V73), "Missing", Screener_2!V73),"")</f>
        <v/>
      </c>
      <c r="AC1072" s="6" t="str">
        <f xml:space="preserve"> IF((Screener_2!U73 = "Y"),   IF(ISBLANK(Screener_2!W73),"Missing",Screener_2!W73), "")</f>
        <v/>
      </c>
      <c r="AF1072" s="6"/>
      <c r="AG1072" s="6"/>
    </row>
    <row r="1073" spans="1:33" x14ac:dyDescent="0.25">
      <c r="A1073" s="125" t="str">
        <f>IF(ISNUMBER(Screener_2!A74), Screener_2!A74, "")</f>
        <v/>
      </c>
      <c r="B1073" t="str">
        <f>IF(ISTEXT(Screener_2!C74), Screener_2!C74, "")</f>
        <v/>
      </c>
      <c r="F1073" t="str">
        <f>IF(ISNUMBER(Screener_2!D74), Screener_2!D74, "")</f>
        <v/>
      </c>
      <c r="G1073" t="str">
        <f>IF(ISNUMBER(Screener_2!E74),    Screener_2!E74, "")</f>
        <v/>
      </c>
      <c r="H1073" t="str">
        <f>IF(ISNUMBER(Screener_2!F74),    Screener_2!F74, "")</f>
        <v/>
      </c>
      <c r="I1073" t="str">
        <f>IF(ISNUMBER(Screener_2!G74),    Screener_2!G74, "")</f>
        <v/>
      </c>
      <c r="J1073" t="str">
        <f>IF(ISNUMBER(Screener_2!H74),    Screener_2!H74, "")</f>
        <v/>
      </c>
      <c r="K1073" t="str">
        <f t="shared" si="43"/>
        <v/>
      </c>
      <c r="L1073" t="str">
        <f t="shared" si="46"/>
        <v/>
      </c>
      <c r="M1073" s="45" t="str">
        <f>Screener_2!I74</f>
        <v/>
      </c>
      <c r="N1073" t="str">
        <f>IF(Screener_2!J74="Y",1,IF(Screener_2!J74="N",0,""))</f>
        <v/>
      </c>
      <c r="O1073" t="str">
        <f>IF(Screener_2!K74="Y",1,IF(Screener_2!K74="N",0,""))</f>
        <v/>
      </c>
      <c r="P1073" t="str">
        <f>IF(Screener_2!L74="Y",1,IF(Screener_2!L74="N",0,""))</f>
        <v/>
      </c>
      <c r="Q1073" t="str">
        <f>IF(Screener_2!M74="Y",1,IF(Screener_2!M74="N",0,""))</f>
        <v/>
      </c>
      <c r="R1073" t="str">
        <f>IF(Screener_2!N74="Y",1,IF(Screener_2!N74="N",0,""))</f>
        <v/>
      </c>
      <c r="S1073" t="str">
        <f>IF(Screener_2!O74="Y",1,IF(Screener_2!O74="N",0,""))</f>
        <v/>
      </c>
      <c r="T1073">
        <f t="shared" si="42"/>
        <v>0</v>
      </c>
      <c r="U1073" t="str">
        <f t="shared" si="44"/>
        <v/>
      </c>
      <c r="V1073" t="str">
        <f t="shared" si="45"/>
        <v/>
      </c>
      <c r="W1073" t="str">
        <f>Screener_2!R74</f>
        <v/>
      </c>
      <c r="X1073" s="6" t="str">
        <f>IF(ISNUMBER(Screener_2!$P74),IF(ISBLANK(Screener_2!S74),"Missing",Screener_2!S74), "")</f>
        <v/>
      </c>
      <c r="Y1073" s="6" t="str">
        <f>IF(ISNUMBER(Screener_2!$P74),IF(ISBLANK(Screener_2!T74),"Missing",Screener_2!T74), "")</f>
        <v/>
      </c>
      <c r="Z1073" s="6" t="str">
        <f>IF(ISNUMBER(Screener_2!$P74),IF(ISBLANK(Screener_2!U74),"Missing",Screener_2!U74), "")</f>
        <v/>
      </c>
      <c r="AA1073" s="6" t="str">
        <f>IF(ISTEXT(Screener_2!U74),  IF(ISBLANK(Screener_2!V74), "Missing", Screener_2!V74),"")</f>
        <v/>
      </c>
      <c r="AB1073" s="6" t="str">
        <f>IF(Screener_2!U74 = "Y",  IF(ISBLANK(Screener_2!V74), "Missing", Screener_2!V74),"")</f>
        <v/>
      </c>
      <c r="AC1073" s="6" t="str">
        <f xml:space="preserve"> IF((Screener_2!U74 = "Y"),   IF(ISBLANK(Screener_2!W74),"Missing",Screener_2!W74), "")</f>
        <v/>
      </c>
      <c r="AF1073" s="6"/>
      <c r="AG1073" s="6"/>
    </row>
    <row r="1074" spans="1:33" x14ac:dyDescent="0.25">
      <c r="A1074" s="125" t="str">
        <f>IF(ISNUMBER(Screener_2!A75), Screener_2!A75, "")</f>
        <v/>
      </c>
      <c r="B1074" t="str">
        <f>IF(ISTEXT(Screener_2!C75), Screener_2!C75, "")</f>
        <v/>
      </c>
      <c r="F1074" t="str">
        <f>IF(ISNUMBER(Screener_2!D75), Screener_2!D75, "")</f>
        <v/>
      </c>
      <c r="G1074" t="str">
        <f>IF(ISNUMBER(Screener_2!E75),    Screener_2!E75, "")</f>
        <v/>
      </c>
      <c r="H1074" t="str">
        <f>IF(ISNUMBER(Screener_2!F75),    Screener_2!F75, "")</f>
        <v/>
      </c>
      <c r="I1074" t="str">
        <f>IF(ISNUMBER(Screener_2!G75),    Screener_2!G75, "")</f>
        <v/>
      </c>
      <c r="J1074" t="str">
        <f>IF(ISNUMBER(Screener_2!H75),    Screener_2!H75, "")</f>
        <v/>
      </c>
      <c r="K1074" t="str">
        <f t="shared" si="43"/>
        <v/>
      </c>
      <c r="L1074" t="str">
        <f t="shared" si="46"/>
        <v/>
      </c>
      <c r="M1074" s="45" t="str">
        <f>Screener_2!I75</f>
        <v/>
      </c>
      <c r="N1074" t="str">
        <f>IF(Screener_2!J75="Y",1,IF(Screener_2!J75="N",0,""))</f>
        <v/>
      </c>
      <c r="O1074" t="str">
        <f>IF(Screener_2!K75="Y",1,IF(Screener_2!K75="N",0,""))</f>
        <v/>
      </c>
      <c r="P1074" t="str">
        <f>IF(Screener_2!L75="Y",1,IF(Screener_2!L75="N",0,""))</f>
        <v/>
      </c>
      <c r="Q1074" t="str">
        <f>IF(Screener_2!M75="Y",1,IF(Screener_2!M75="N",0,""))</f>
        <v/>
      </c>
      <c r="R1074" t="str">
        <f>IF(Screener_2!N75="Y",1,IF(Screener_2!N75="N",0,""))</f>
        <v/>
      </c>
      <c r="S1074" t="str">
        <f>IF(Screener_2!O75="Y",1,IF(Screener_2!O75="N",0,""))</f>
        <v/>
      </c>
      <c r="T1074">
        <f t="shared" si="42"/>
        <v>0</v>
      </c>
      <c r="U1074" t="str">
        <f t="shared" si="44"/>
        <v/>
      </c>
      <c r="V1074" t="str">
        <f t="shared" si="45"/>
        <v/>
      </c>
      <c r="W1074" t="str">
        <f>Screener_2!R75</f>
        <v/>
      </c>
      <c r="X1074" s="6" t="str">
        <f>IF(ISNUMBER(Screener_2!$P75),IF(ISBLANK(Screener_2!S75),"Missing",Screener_2!S75), "")</f>
        <v/>
      </c>
      <c r="Y1074" s="6" t="str">
        <f>IF(ISNUMBER(Screener_2!$P75),IF(ISBLANK(Screener_2!T75),"Missing",Screener_2!T75), "")</f>
        <v/>
      </c>
      <c r="Z1074" s="6" t="str">
        <f>IF(ISNUMBER(Screener_2!$P75),IF(ISBLANK(Screener_2!U75),"Missing",Screener_2!U75), "")</f>
        <v/>
      </c>
      <c r="AA1074" s="6" t="str">
        <f>IF(ISTEXT(Screener_2!U75),  IF(ISBLANK(Screener_2!V75), "Missing", Screener_2!V75),"")</f>
        <v/>
      </c>
      <c r="AB1074" s="6" t="str">
        <f>IF(Screener_2!U75 = "Y",  IF(ISBLANK(Screener_2!V75), "Missing", Screener_2!V75),"")</f>
        <v/>
      </c>
      <c r="AC1074" s="6" t="str">
        <f xml:space="preserve"> IF((Screener_2!U75 = "Y"),   IF(ISBLANK(Screener_2!W75),"Missing",Screener_2!W75), "")</f>
        <v/>
      </c>
      <c r="AF1074" s="6"/>
      <c r="AG1074" s="6"/>
    </row>
    <row r="1075" spans="1:33" x14ac:dyDescent="0.25">
      <c r="A1075" s="125" t="str">
        <f>IF(ISNUMBER(Screener_2!A76), Screener_2!A76, "")</f>
        <v/>
      </c>
      <c r="B1075" t="str">
        <f>IF(ISTEXT(Screener_2!C76), Screener_2!C76, "")</f>
        <v/>
      </c>
      <c r="F1075" t="str">
        <f>IF(ISNUMBER(Screener_2!D76), Screener_2!D76, "")</f>
        <v/>
      </c>
      <c r="G1075" t="str">
        <f>IF(ISNUMBER(Screener_2!E76),    Screener_2!E76, "")</f>
        <v/>
      </c>
      <c r="H1075" t="str">
        <f>IF(ISNUMBER(Screener_2!F76),    Screener_2!F76, "")</f>
        <v/>
      </c>
      <c r="I1075" t="str">
        <f>IF(ISNUMBER(Screener_2!G76),    Screener_2!G76, "")</f>
        <v/>
      </c>
      <c r="J1075" t="str">
        <f>IF(ISNUMBER(Screener_2!H76),    Screener_2!H76, "")</f>
        <v/>
      </c>
      <c r="K1075" t="str">
        <f t="shared" si="43"/>
        <v/>
      </c>
      <c r="L1075" t="str">
        <f t="shared" si="46"/>
        <v/>
      </c>
      <c r="M1075" s="45" t="str">
        <f>Screener_2!I76</f>
        <v/>
      </c>
      <c r="N1075" t="str">
        <f>IF(Screener_2!J76="Y",1,IF(Screener_2!J76="N",0,""))</f>
        <v/>
      </c>
      <c r="O1075" t="str">
        <f>IF(Screener_2!K76="Y",1,IF(Screener_2!K76="N",0,""))</f>
        <v/>
      </c>
      <c r="P1075" t="str">
        <f>IF(Screener_2!L76="Y",1,IF(Screener_2!L76="N",0,""))</f>
        <v/>
      </c>
      <c r="Q1075" t="str">
        <f>IF(Screener_2!M76="Y",1,IF(Screener_2!M76="N",0,""))</f>
        <v/>
      </c>
      <c r="R1075" t="str">
        <f>IF(Screener_2!N76="Y",1,IF(Screener_2!N76="N",0,""))</f>
        <v/>
      </c>
      <c r="S1075" t="str">
        <f>IF(Screener_2!O76="Y",1,IF(Screener_2!O76="N",0,""))</f>
        <v/>
      </c>
      <c r="T1075">
        <f t="shared" si="42"/>
        <v>0</v>
      </c>
      <c r="U1075" t="str">
        <f t="shared" si="44"/>
        <v/>
      </c>
      <c r="V1075" t="str">
        <f t="shared" si="45"/>
        <v/>
      </c>
      <c r="W1075" t="str">
        <f>Screener_2!R76</f>
        <v/>
      </c>
      <c r="X1075" s="6" t="str">
        <f>IF(ISNUMBER(Screener_2!$P76),IF(ISBLANK(Screener_2!S76),"Missing",Screener_2!S76), "")</f>
        <v/>
      </c>
      <c r="Y1075" s="6" t="str">
        <f>IF(ISNUMBER(Screener_2!$P76),IF(ISBLANK(Screener_2!T76),"Missing",Screener_2!T76), "")</f>
        <v/>
      </c>
      <c r="Z1075" s="6" t="str">
        <f>IF(ISNUMBER(Screener_2!$P76),IF(ISBLANK(Screener_2!U76),"Missing",Screener_2!U76), "")</f>
        <v/>
      </c>
      <c r="AA1075" s="6" t="str">
        <f>IF(ISTEXT(Screener_2!U76),  IF(ISBLANK(Screener_2!V76), "Missing", Screener_2!V76),"")</f>
        <v/>
      </c>
      <c r="AB1075" s="6" t="str">
        <f>IF(Screener_2!U76 = "Y",  IF(ISBLANK(Screener_2!V76), "Missing", Screener_2!V76),"")</f>
        <v/>
      </c>
      <c r="AC1075" s="6" t="str">
        <f xml:space="preserve"> IF((Screener_2!U76 = "Y"),   IF(ISBLANK(Screener_2!W76),"Missing",Screener_2!W76), "")</f>
        <v/>
      </c>
      <c r="AF1075" s="6"/>
      <c r="AG1075" s="6"/>
    </row>
    <row r="1076" spans="1:33" x14ac:dyDescent="0.25">
      <c r="A1076" s="125" t="str">
        <f>IF(ISNUMBER(Screener_2!A77), Screener_2!A77, "")</f>
        <v/>
      </c>
      <c r="B1076" t="str">
        <f>IF(ISTEXT(Screener_2!C77), Screener_2!C77, "")</f>
        <v/>
      </c>
      <c r="F1076" t="str">
        <f>IF(ISNUMBER(Screener_2!D77), Screener_2!D77, "")</f>
        <v/>
      </c>
      <c r="G1076" t="str">
        <f>IF(ISNUMBER(Screener_2!E77),    Screener_2!E77, "")</f>
        <v/>
      </c>
      <c r="H1076" t="str">
        <f>IF(ISNUMBER(Screener_2!F77),    Screener_2!F77, "")</f>
        <v/>
      </c>
      <c r="I1076" t="str">
        <f>IF(ISNUMBER(Screener_2!G77),    Screener_2!G77, "")</f>
        <v/>
      </c>
      <c r="J1076" t="str">
        <f>IF(ISNUMBER(Screener_2!H77),    Screener_2!H77, "")</f>
        <v/>
      </c>
      <c r="K1076" t="str">
        <f t="shared" si="43"/>
        <v/>
      </c>
      <c r="L1076" t="str">
        <f t="shared" si="46"/>
        <v/>
      </c>
      <c r="M1076" s="45" t="str">
        <f>Screener_2!I77</f>
        <v/>
      </c>
      <c r="N1076" t="str">
        <f>IF(Screener_2!J77="Y",1,IF(Screener_2!J77="N",0,""))</f>
        <v/>
      </c>
      <c r="O1076" t="str">
        <f>IF(Screener_2!K77="Y",1,IF(Screener_2!K77="N",0,""))</f>
        <v/>
      </c>
      <c r="P1076" t="str">
        <f>IF(Screener_2!L77="Y",1,IF(Screener_2!L77="N",0,""))</f>
        <v/>
      </c>
      <c r="Q1076" t="str">
        <f>IF(Screener_2!M77="Y",1,IF(Screener_2!M77="N",0,""))</f>
        <v/>
      </c>
      <c r="R1076" t="str">
        <f>IF(Screener_2!N77="Y",1,IF(Screener_2!N77="N",0,""))</f>
        <v/>
      </c>
      <c r="S1076" t="str">
        <f>IF(Screener_2!O77="Y",1,IF(Screener_2!O77="N",0,""))</f>
        <v/>
      </c>
      <c r="T1076">
        <f t="shared" si="42"/>
        <v>0</v>
      </c>
      <c r="U1076" t="str">
        <f t="shared" si="44"/>
        <v/>
      </c>
      <c r="V1076" t="str">
        <f t="shared" si="45"/>
        <v/>
      </c>
      <c r="W1076" t="str">
        <f>Screener_2!R77</f>
        <v/>
      </c>
      <c r="X1076" s="6" t="str">
        <f>IF(ISNUMBER(Screener_2!$P77),IF(ISBLANK(Screener_2!S77),"Missing",Screener_2!S77), "")</f>
        <v/>
      </c>
      <c r="Y1076" s="6" t="str">
        <f>IF(ISNUMBER(Screener_2!$P77),IF(ISBLANK(Screener_2!T77),"Missing",Screener_2!T77), "")</f>
        <v/>
      </c>
      <c r="Z1076" s="6" t="str">
        <f>IF(ISNUMBER(Screener_2!$P77),IF(ISBLANK(Screener_2!U77),"Missing",Screener_2!U77), "")</f>
        <v/>
      </c>
      <c r="AA1076" s="6" t="str">
        <f>IF(ISTEXT(Screener_2!U77),  IF(ISBLANK(Screener_2!V77), "Missing", Screener_2!V77),"")</f>
        <v/>
      </c>
      <c r="AB1076" s="6" t="str">
        <f>IF(Screener_2!U77 = "Y",  IF(ISBLANK(Screener_2!V77), "Missing", Screener_2!V77),"")</f>
        <v/>
      </c>
      <c r="AC1076" s="6" t="str">
        <f xml:space="preserve"> IF((Screener_2!U77 = "Y"),   IF(ISBLANK(Screener_2!W77),"Missing",Screener_2!W77), "")</f>
        <v/>
      </c>
      <c r="AF1076" s="6"/>
      <c r="AG1076" s="6"/>
    </row>
    <row r="1077" spans="1:33" x14ac:dyDescent="0.25">
      <c r="A1077" s="125" t="str">
        <f>IF(ISNUMBER(Screener_2!A78), Screener_2!A78, "")</f>
        <v/>
      </c>
      <c r="B1077" t="str">
        <f>IF(ISTEXT(Screener_2!C78), Screener_2!C78, "")</f>
        <v/>
      </c>
      <c r="F1077" t="str">
        <f>IF(ISNUMBER(Screener_2!D78), Screener_2!D78, "")</f>
        <v/>
      </c>
      <c r="G1077" t="str">
        <f>IF(ISNUMBER(Screener_2!E78),    Screener_2!E78, "")</f>
        <v/>
      </c>
      <c r="H1077" t="str">
        <f>IF(ISNUMBER(Screener_2!F78),    Screener_2!F78, "")</f>
        <v/>
      </c>
      <c r="I1077" t="str">
        <f>IF(ISNUMBER(Screener_2!G78),    Screener_2!G78, "")</f>
        <v/>
      </c>
      <c r="J1077" t="str">
        <f>IF(ISNUMBER(Screener_2!H78),    Screener_2!H78, "")</f>
        <v/>
      </c>
      <c r="K1077" t="str">
        <f t="shared" si="43"/>
        <v/>
      </c>
      <c r="L1077" t="str">
        <f t="shared" si="46"/>
        <v/>
      </c>
      <c r="M1077" s="45" t="str">
        <f>Screener_2!I78</f>
        <v/>
      </c>
      <c r="N1077" t="str">
        <f>IF(Screener_2!J78="Y",1,IF(Screener_2!J78="N",0,""))</f>
        <v/>
      </c>
      <c r="O1077" t="str">
        <f>IF(Screener_2!K78="Y",1,IF(Screener_2!K78="N",0,""))</f>
        <v/>
      </c>
      <c r="P1077" t="str">
        <f>IF(Screener_2!L78="Y",1,IF(Screener_2!L78="N",0,""))</f>
        <v/>
      </c>
      <c r="Q1077" t="str">
        <f>IF(Screener_2!M78="Y",1,IF(Screener_2!M78="N",0,""))</f>
        <v/>
      </c>
      <c r="R1077" t="str">
        <f>IF(Screener_2!N78="Y",1,IF(Screener_2!N78="N",0,""))</f>
        <v/>
      </c>
      <c r="S1077" t="str">
        <f>IF(Screener_2!O78="Y",1,IF(Screener_2!O78="N",0,""))</f>
        <v/>
      </c>
      <c r="T1077">
        <f t="shared" si="42"/>
        <v>0</v>
      </c>
      <c r="U1077" t="str">
        <f t="shared" si="44"/>
        <v/>
      </c>
      <c r="V1077" t="str">
        <f t="shared" si="45"/>
        <v/>
      </c>
      <c r="W1077" t="str">
        <f>Screener_2!R78</f>
        <v/>
      </c>
      <c r="X1077" s="6" t="str">
        <f>IF(ISNUMBER(Screener_2!$P78),IF(ISBLANK(Screener_2!S78),"Missing",Screener_2!S78), "")</f>
        <v/>
      </c>
      <c r="Y1077" s="6" t="str">
        <f>IF(ISNUMBER(Screener_2!$P78),IF(ISBLANK(Screener_2!T78),"Missing",Screener_2!T78), "")</f>
        <v/>
      </c>
      <c r="Z1077" s="6" t="str">
        <f>IF(ISNUMBER(Screener_2!$P78),IF(ISBLANK(Screener_2!U78),"Missing",Screener_2!U78), "")</f>
        <v/>
      </c>
      <c r="AA1077" s="6" t="str">
        <f>IF(ISTEXT(Screener_2!U78),  IF(ISBLANK(Screener_2!V78), "Missing", Screener_2!V78),"")</f>
        <v/>
      </c>
      <c r="AB1077" s="6" t="str">
        <f>IF(Screener_2!U78 = "Y",  IF(ISBLANK(Screener_2!V78), "Missing", Screener_2!V78),"")</f>
        <v/>
      </c>
      <c r="AC1077" s="6" t="str">
        <f xml:space="preserve"> IF((Screener_2!U78 = "Y"),   IF(ISBLANK(Screener_2!W78),"Missing",Screener_2!W78), "")</f>
        <v/>
      </c>
      <c r="AF1077" s="6"/>
      <c r="AG1077" s="6"/>
    </row>
    <row r="1078" spans="1:33" x14ac:dyDescent="0.25">
      <c r="A1078" s="125" t="str">
        <f>IF(ISNUMBER(Screener_2!A79), Screener_2!A79, "")</f>
        <v/>
      </c>
      <c r="B1078" t="str">
        <f>IF(ISTEXT(Screener_2!C79), Screener_2!C79, "")</f>
        <v/>
      </c>
      <c r="F1078" t="str">
        <f>IF(ISNUMBER(Screener_2!D79), Screener_2!D79, "")</f>
        <v/>
      </c>
      <c r="G1078" t="str">
        <f>IF(ISNUMBER(Screener_2!E79),    Screener_2!E79, "")</f>
        <v/>
      </c>
      <c r="H1078" t="str">
        <f>IF(ISNUMBER(Screener_2!F79),    Screener_2!F79, "")</f>
        <v/>
      </c>
      <c r="I1078" t="str">
        <f>IF(ISNUMBER(Screener_2!G79),    Screener_2!G79, "")</f>
        <v/>
      </c>
      <c r="J1078" t="str">
        <f>IF(ISNUMBER(Screener_2!H79),    Screener_2!H79, "")</f>
        <v/>
      </c>
      <c r="K1078" t="str">
        <f t="shared" si="43"/>
        <v/>
      </c>
      <c r="L1078" t="str">
        <f t="shared" si="46"/>
        <v/>
      </c>
      <c r="M1078" s="45" t="str">
        <f>Screener_2!I79</f>
        <v/>
      </c>
      <c r="N1078" t="str">
        <f>IF(Screener_2!J79="Y",1,IF(Screener_2!J79="N",0,""))</f>
        <v/>
      </c>
      <c r="O1078" t="str">
        <f>IF(Screener_2!K79="Y",1,IF(Screener_2!K79="N",0,""))</f>
        <v/>
      </c>
      <c r="P1078" t="str">
        <f>IF(Screener_2!L79="Y",1,IF(Screener_2!L79="N",0,""))</f>
        <v/>
      </c>
      <c r="Q1078" t="str">
        <f>IF(Screener_2!M79="Y",1,IF(Screener_2!M79="N",0,""))</f>
        <v/>
      </c>
      <c r="R1078" t="str">
        <f>IF(Screener_2!N79="Y",1,IF(Screener_2!N79="N",0,""))</f>
        <v/>
      </c>
      <c r="S1078" t="str">
        <f>IF(Screener_2!O79="Y",1,IF(Screener_2!O79="N",0,""))</f>
        <v/>
      </c>
      <c r="T1078">
        <f t="shared" si="42"/>
        <v>0</v>
      </c>
      <c r="U1078" t="str">
        <f t="shared" si="44"/>
        <v/>
      </c>
      <c r="V1078" t="str">
        <f t="shared" si="45"/>
        <v/>
      </c>
      <c r="W1078" t="str">
        <f>Screener_2!R79</f>
        <v/>
      </c>
      <c r="X1078" s="6" t="str">
        <f>IF(ISNUMBER(Screener_2!$P79),IF(ISBLANK(Screener_2!S79),"Missing",Screener_2!S79), "")</f>
        <v/>
      </c>
      <c r="Y1078" s="6" t="str">
        <f>IF(ISNUMBER(Screener_2!$P79),IF(ISBLANK(Screener_2!T79),"Missing",Screener_2!T79), "")</f>
        <v/>
      </c>
      <c r="Z1078" s="6" t="str">
        <f>IF(ISNUMBER(Screener_2!$P79),IF(ISBLANK(Screener_2!U79),"Missing",Screener_2!U79), "")</f>
        <v/>
      </c>
      <c r="AA1078" s="6" t="str">
        <f>IF(ISTEXT(Screener_2!U79),  IF(ISBLANK(Screener_2!V79), "Missing", Screener_2!V79),"")</f>
        <v/>
      </c>
      <c r="AB1078" s="6" t="str">
        <f>IF(Screener_2!U79 = "Y",  IF(ISBLANK(Screener_2!V79), "Missing", Screener_2!V79),"")</f>
        <v/>
      </c>
      <c r="AC1078" s="6" t="str">
        <f xml:space="preserve"> IF((Screener_2!U79 = "Y"),   IF(ISBLANK(Screener_2!W79),"Missing",Screener_2!W79), "")</f>
        <v/>
      </c>
      <c r="AF1078" s="6"/>
      <c r="AG1078" s="6"/>
    </row>
    <row r="1079" spans="1:33" x14ac:dyDescent="0.25">
      <c r="A1079" s="125" t="str">
        <f>IF(ISNUMBER(Screener_2!A80), Screener_2!A80, "")</f>
        <v/>
      </c>
      <c r="B1079" t="str">
        <f>IF(ISTEXT(Screener_2!C80), Screener_2!C80, "")</f>
        <v/>
      </c>
      <c r="F1079" t="str">
        <f>IF(ISNUMBER(Screener_2!D80), Screener_2!D80, "")</f>
        <v/>
      </c>
      <c r="G1079" t="str">
        <f>IF(ISNUMBER(Screener_2!E80),    Screener_2!E80, "")</f>
        <v/>
      </c>
      <c r="H1079" t="str">
        <f>IF(ISNUMBER(Screener_2!F80),    Screener_2!F80, "")</f>
        <v/>
      </c>
      <c r="I1079" t="str">
        <f>IF(ISNUMBER(Screener_2!G80),    Screener_2!G80, "")</f>
        <v/>
      </c>
      <c r="J1079" t="str">
        <f>IF(ISNUMBER(Screener_2!H80),    Screener_2!H80, "")</f>
        <v/>
      </c>
      <c r="K1079" t="str">
        <f t="shared" si="43"/>
        <v/>
      </c>
      <c r="L1079" t="str">
        <f t="shared" si="46"/>
        <v/>
      </c>
      <c r="M1079" s="45" t="str">
        <f>Screener_2!I80</f>
        <v/>
      </c>
      <c r="N1079" t="str">
        <f>IF(Screener_2!J80="Y",1,IF(Screener_2!J80="N",0,""))</f>
        <v/>
      </c>
      <c r="O1079" t="str">
        <f>IF(Screener_2!K80="Y",1,IF(Screener_2!K80="N",0,""))</f>
        <v/>
      </c>
      <c r="P1079" t="str">
        <f>IF(Screener_2!L80="Y",1,IF(Screener_2!L80="N",0,""))</f>
        <v/>
      </c>
      <c r="Q1079" t="str">
        <f>IF(Screener_2!M80="Y",1,IF(Screener_2!M80="N",0,""))</f>
        <v/>
      </c>
      <c r="R1079" t="str">
        <f>IF(Screener_2!N80="Y",1,IF(Screener_2!N80="N",0,""))</f>
        <v/>
      </c>
      <c r="S1079" t="str">
        <f>IF(Screener_2!O80="Y",1,IF(Screener_2!O80="N",0,""))</f>
        <v/>
      </c>
      <c r="T1079">
        <f t="shared" si="42"/>
        <v>0</v>
      </c>
      <c r="U1079" t="str">
        <f t="shared" si="44"/>
        <v/>
      </c>
      <c r="V1079" t="str">
        <f t="shared" si="45"/>
        <v/>
      </c>
      <c r="W1079" t="str">
        <f>Screener_2!R80</f>
        <v/>
      </c>
      <c r="X1079" s="6" t="str">
        <f>IF(ISNUMBER(Screener_2!$P80),IF(ISBLANK(Screener_2!S80),"Missing",Screener_2!S80), "")</f>
        <v/>
      </c>
      <c r="Y1079" s="6" t="str">
        <f>IF(ISNUMBER(Screener_2!$P80),IF(ISBLANK(Screener_2!T80),"Missing",Screener_2!T80), "")</f>
        <v/>
      </c>
      <c r="Z1079" s="6" t="str">
        <f>IF(ISNUMBER(Screener_2!$P80),IF(ISBLANK(Screener_2!U80),"Missing",Screener_2!U80), "")</f>
        <v/>
      </c>
      <c r="AA1079" s="6" t="str">
        <f>IF(ISTEXT(Screener_2!U80),  IF(ISBLANK(Screener_2!V80), "Missing", Screener_2!V80),"")</f>
        <v/>
      </c>
      <c r="AB1079" s="6" t="str">
        <f>IF(Screener_2!U80 = "Y",  IF(ISBLANK(Screener_2!V80), "Missing", Screener_2!V80),"")</f>
        <v/>
      </c>
      <c r="AC1079" s="6" t="str">
        <f xml:space="preserve"> IF((Screener_2!U80 = "Y"),   IF(ISBLANK(Screener_2!W80),"Missing",Screener_2!W80), "")</f>
        <v/>
      </c>
      <c r="AF1079" s="6"/>
      <c r="AG1079" s="6"/>
    </row>
    <row r="1080" spans="1:33" x14ac:dyDescent="0.25">
      <c r="A1080" s="125" t="str">
        <f>IF(ISNUMBER(Screener_2!A81), Screener_2!A81, "")</f>
        <v/>
      </c>
      <c r="B1080" t="str">
        <f>IF(ISTEXT(Screener_2!C81), Screener_2!C81, "")</f>
        <v/>
      </c>
      <c r="F1080" t="str">
        <f>IF(ISNUMBER(Screener_2!D81), Screener_2!D81, "")</f>
        <v/>
      </c>
      <c r="G1080" t="str">
        <f>IF(ISNUMBER(Screener_2!E81),    Screener_2!E81, "")</f>
        <v/>
      </c>
      <c r="H1080" t="str">
        <f>IF(ISNUMBER(Screener_2!F81),    Screener_2!F81, "")</f>
        <v/>
      </c>
      <c r="I1080" t="str">
        <f>IF(ISNUMBER(Screener_2!G81),    Screener_2!G81, "")</f>
        <v/>
      </c>
      <c r="J1080" t="str">
        <f>IF(ISNUMBER(Screener_2!H81),    Screener_2!H81, "")</f>
        <v/>
      </c>
      <c r="K1080" t="str">
        <f t="shared" si="43"/>
        <v/>
      </c>
      <c r="L1080" t="str">
        <f t="shared" si="46"/>
        <v/>
      </c>
      <c r="M1080" s="45" t="str">
        <f>Screener_2!I81</f>
        <v/>
      </c>
      <c r="N1080" t="str">
        <f>IF(Screener_2!J81="Y",1,IF(Screener_2!J81="N",0,""))</f>
        <v/>
      </c>
      <c r="O1080" t="str">
        <f>IF(Screener_2!K81="Y",1,IF(Screener_2!K81="N",0,""))</f>
        <v/>
      </c>
      <c r="P1080" t="str">
        <f>IF(Screener_2!L81="Y",1,IF(Screener_2!L81="N",0,""))</f>
        <v/>
      </c>
      <c r="Q1080" t="str">
        <f>IF(Screener_2!M81="Y",1,IF(Screener_2!M81="N",0,""))</f>
        <v/>
      </c>
      <c r="R1080" t="str">
        <f>IF(Screener_2!N81="Y",1,IF(Screener_2!N81="N",0,""))</f>
        <v/>
      </c>
      <c r="S1080" t="str">
        <f>IF(Screener_2!O81="Y",1,IF(Screener_2!O81="N",0,""))</f>
        <v/>
      </c>
      <c r="T1080">
        <f t="shared" si="42"/>
        <v>0</v>
      </c>
      <c r="U1080" t="str">
        <f t="shared" si="44"/>
        <v/>
      </c>
      <c r="V1080" t="str">
        <f t="shared" si="45"/>
        <v/>
      </c>
      <c r="W1080" t="str">
        <f>Screener_2!R81</f>
        <v/>
      </c>
      <c r="X1080" s="6" t="str">
        <f>IF(ISNUMBER(Screener_2!$P81),IF(ISBLANK(Screener_2!S81),"Missing",Screener_2!S81), "")</f>
        <v/>
      </c>
      <c r="Y1080" s="6" t="str">
        <f>IF(ISNUMBER(Screener_2!$P81),IF(ISBLANK(Screener_2!T81),"Missing",Screener_2!T81), "")</f>
        <v/>
      </c>
      <c r="Z1080" s="6" t="str">
        <f>IF(ISNUMBER(Screener_2!$P81),IF(ISBLANK(Screener_2!U81),"Missing",Screener_2!U81), "")</f>
        <v/>
      </c>
      <c r="AA1080" s="6" t="str">
        <f>IF(ISTEXT(Screener_2!U81),  IF(ISBLANK(Screener_2!V81), "Missing", Screener_2!V81),"")</f>
        <v/>
      </c>
      <c r="AB1080" s="6" t="str">
        <f>IF(Screener_2!U81 = "Y",  IF(ISBLANK(Screener_2!V81), "Missing", Screener_2!V81),"")</f>
        <v/>
      </c>
      <c r="AC1080" s="6" t="str">
        <f xml:space="preserve"> IF((Screener_2!U81 = "Y"),   IF(ISBLANK(Screener_2!W81),"Missing",Screener_2!W81), "")</f>
        <v/>
      </c>
      <c r="AF1080" s="6"/>
      <c r="AG1080" s="6"/>
    </row>
    <row r="1081" spans="1:33" x14ac:dyDescent="0.25">
      <c r="A1081" s="125" t="str">
        <f>IF(ISNUMBER(Screener_2!A82), Screener_2!A82, "")</f>
        <v/>
      </c>
      <c r="B1081" t="str">
        <f>IF(ISTEXT(Screener_2!C82), Screener_2!C82, "")</f>
        <v/>
      </c>
      <c r="F1081" t="str">
        <f>IF(ISNUMBER(Screener_2!D82), Screener_2!D82, "")</f>
        <v/>
      </c>
      <c r="G1081" t="str">
        <f>IF(ISNUMBER(Screener_2!E82),    Screener_2!E82, "")</f>
        <v/>
      </c>
      <c r="H1081" t="str">
        <f>IF(ISNUMBER(Screener_2!F82),    Screener_2!F82, "")</f>
        <v/>
      </c>
      <c r="I1081" t="str">
        <f>IF(ISNUMBER(Screener_2!G82),    Screener_2!G82, "")</f>
        <v/>
      </c>
      <c r="J1081" t="str">
        <f>IF(ISNUMBER(Screener_2!H82),    Screener_2!H82, "")</f>
        <v/>
      </c>
      <c r="K1081" t="str">
        <f t="shared" si="43"/>
        <v/>
      </c>
      <c r="L1081" t="str">
        <f t="shared" si="46"/>
        <v/>
      </c>
      <c r="M1081" s="45" t="str">
        <f>Screener_2!I82</f>
        <v/>
      </c>
      <c r="N1081" t="str">
        <f>IF(Screener_2!J82="Y",1,IF(Screener_2!J82="N",0,""))</f>
        <v/>
      </c>
      <c r="O1081" t="str">
        <f>IF(Screener_2!K82="Y",1,IF(Screener_2!K82="N",0,""))</f>
        <v/>
      </c>
      <c r="P1081" t="str">
        <f>IF(Screener_2!L82="Y",1,IF(Screener_2!L82="N",0,""))</f>
        <v/>
      </c>
      <c r="Q1081" t="str">
        <f>IF(Screener_2!M82="Y",1,IF(Screener_2!M82="N",0,""))</f>
        <v/>
      </c>
      <c r="R1081" t="str">
        <f>IF(Screener_2!N82="Y",1,IF(Screener_2!N82="N",0,""))</f>
        <v/>
      </c>
      <c r="S1081" t="str">
        <f>IF(Screener_2!O82="Y",1,IF(Screener_2!O82="N",0,""))</f>
        <v/>
      </c>
      <c r="T1081">
        <f t="shared" si="42"/>
        <v>0</v>
      </c>
      <c r="U1081" t="str">
        <f t="shared" si="44"/>
        <v/>
      </c>
      <c r="V1081" t="str">
        <f t="shared" si="45"/>
        <v/>
      </c>
      <c r="W1081" t="str">
        <f>Screener_2!R82</f>
        <v/>
      </c>
      <c r="X1081" s="6" t="str">
        <f>IF(ISNUMBER(Screener_2!$P82),IF(ISBLANK(Screener_2!S82),"Missing",Screener_2!S82), "")</f>
        <v/>
      </c>
      <c r="Y1081" s="6" t="str">
        <f>IF(ISNUMBER(Screener_2!$P82),IF(ISBLANK(Screener_2!T82),"Missing",Screener_2!T82), "")</f>
        <v/>
      </c>
      <c r="Z1081" s="6" t="str">
        <f>IF(ISNUMBER(Screener_2!$P82),IF(ISBLANK(Screener_2!U82),"Missing",Screener_2!U82), "")</f>
        <v/>
      </c>
      <c r="AA1081" s="6" t="str">
        <f>IF(ISTEXT(Screener_2!U82),  IF(ISBLANK(Screener_2!V82), "Missing", Screener_2!V82),"")</f>
        <v/>
      </c>
      <c r="AB1081" s="6" t="str">
        <f>IF(Screener_2!U82 = "Y",  IF(ISBLANK(Screener_2!V82), "Missing", Screener_2!V82),"")</f>
        <v/>
      </c>
      <c r="AC1081" s="6" t="str">
        <f xml:space="preserve"> IF((Screener_2!U82 = "Y"),   IF(ISBLANK(Screener_2!W82),"Missing",Screener_2!W82), "")</f>
        <v/>
      </c>
      <c r="AF1081" s="6"/>
      <c r="AG1081" s="6"/>
    </row>
    <row r="1082" spans="1:33" x14ac:dyDescent="0.25">
      <c r="A1082" s="125" t="str">
        <f>IF(ISNUMBER(Screener_2!A83), Screener_2!A83, "")</f>
        <v/>
      </c>
      <c r="B1082" t="str">
        <f>IF(ISTEXT(Screener_2!C83), Screener_2!C83, "")</f>
        <v/>
      </c>
      <c r="F1082" t="str">
        <f>IF(ISNUMBER(Screener_2!D83), Screener_2!D83, "")</f>
        <v/>
      </c>
      <c r="G1082" t="str">
        <f>IF(ISNUMBER(Screener_2!E83),    Screener_2!E83, "")</f>
        <v/>
      </c>
      <c r="H1082" t="str">
        <f>IF(ISNUMBER(Screener_2!F83),    Screener_2!F83, "")</f>
        <v/>
      </c>
      <c r="I1082" t="str">
        <f>IF(ISNUMBER(Screener_2!G83),    Screener_2!G83, "")</f>
        <v/>
      </c>
      <c r="J1082" t="str">
        <f>IF(ISNUMBER(Screener_2!H83),    Screener_2!H83, "")</f>
        <v/>
      </c>
      <c r="K1082" t="str">
        <f t="shared" si="43"/>
        <v/>
      </c>
      <c r="L1082" t="str">
        <f t="shared" si="46"/>
        <v/>
      </c>
      <c r="M1082" s="45" t="str">
        <f>Screener_2!I83</f>
        <v/>
      </c>
      <c r="N1082" t="str">
        <f>IF(Screener_2!J83="Y",1,IF(Screener_2!J83="N",0,""))</f>
        <v/>
      </c>
      <c r="O1082" t="str">
        <f>IF(Screener_2!K83="Y",1,IF(Screener_2!K83="N",0,""))</f>
        <v/>
      </c>
      <c r="P1082" t="str">
        <f>IF(Screener_2!L83="Y",1,IF(Screener_2!L83="N",0,""))</f>
        <v/>
      </c>
      <c r="Q1082" t="str">
        <f>IF(Screener_2!M83="Y",1,IF(Screener_2!M83="N",0,""))</f>
        <v/>
      </c>
      <c r="R1082" t="str">
        <f>IF(Screener_2!N83="Y",1,IF(Screener_2!N83="N",0,""))</f>
        <v/>
      </c>
      <c r="S1082" t="str">
        <f>IF(Screener_2!O83="Y",1,IF(Screener_2!O83="N",0,""))</f>
        <v/>
      </c>
      <c r="T1082">
        <f t="shared" si="42"/>
        <v>0</v>
      </c>
      <c r="U1082" t="str">
        <f t="shared" si="44"/>
        <v/>
      </c>
      <c r="V1082" t="str">
        <f t="shared" si="45"/>
        <v/>
      </c>
      <c r="W1082" t="str">
        <f>Screener_2!R83</f>
        <v/>
      </c>
      <c r="X1082" s="6" t="str">
        <f>IF(ISNUMBER(Screener_2!$P83),IF(ISBLANK(Screener_2!S83),"Missing",Screener_2!S83), "")</f>
        <v/>
      </c>
      <c r="Y1082" s="6" t="str">
        <f>IF(ISNUMBER(Screener_2!$P83),IF(ISBLANK(Screener_2!T83),"Missing",Screener_2!T83), "")</f>
        <v/>
      </c>
      <c r="Z1082" s="6" t="str">
        <f>IF(ISNUMBER(Screener_2!$P83),IF(ISBLANK(Screener_2!U83),"Missing",Screener_2!U83), "")</f>
        <v/>
      </c>
      <c r="AA1082" s="6" t="str">
        <f>IF(ISTEXT(Screener_2!U83),  IF(ISBLANK(Screener_2!V83), "Missing", Screener_2!V83),"")</f>
        <v/>
      </c>
      <c r="AB1082" s="6" t="str">
        <f>IF(Screener_2!U83 = "Y",  IF(ISBLANK(Screener_2!V83), "Missing", Screener_2!V83),"")</f>
        <v/>
      </c>
      <c r="AC1082" s="6" t="str">
        <f xml:space="preserve"> IF((Screener_2!U83 = "Y"),   IF(ISBLANK(Screener_2!W83),"Missing",Screener_2!W83), "")</f>
        <v/>
      </c>
      <c r="AF1082" s="6"/>
      <c r="AG1082" s="6"/>
    </row>
    <row r="1083" spans="1:33" x14ac:dyDescent="0.25">
      <c r="A1083" s="125" t="str">
        <f>IF(ISNUMBER(Screener_2!A84), Screener_2!A84, "")</f>
        <v/>
      </c>
      <c r="B1083" t="str">
        <f>IF(ISTEXT(Screener_2!C84), Screener_2!C84, "")</f>
        <v/>
      </c>
      <c r="F1083" t="str">
        <f>IF(ISNUMBER(Screener_2!D84), Screener_2!D84, "")</f>
        <v/>
      </c>
      <c r="G1083" t="str">
        <f>IF(ISNUMBER(Screener_2!E84),    Screener_2!E84, "")</f>
        <v/>
      </c>
      <c r="H1083" t="str">
        <f>IF(ISNUMBER(Screener_2!F84),    Screener_2!F84, "")</f>
        <v/>
      </c>
      <c r="I1083" t="str">
        <f>IF(ISNUMBER(Screener_2!G84),    Screener_2!G84, "")</f>
        <v/>
      </c>
      <c r="J1083" t="str">
        <f>IF(ISNUMBER(Screener_2!H84),    Screener_2!H84, "")</f>
        <v/>
      </c>
      <c r="K1083" t="str">
        <f t="shared" si="43"/>
        <v/>
      </c>
      <c r="L1083" t="str">
        <f t="shared" si="46"/>
        <v/>
      </c>
      <c r="M1083" s="45" t="str">
        <f>Screener_2!I84</f>
        <v/>
      </c>
      <c r="N1083" t="str">
        <f>IF(Screener_2!J84="Y",1,IF(Screener_2!J84="N",0,""))</f>
        <v/>
      </c>
      <c r="O1083" t="str">
        <f>IF(Screener_2!K84="Y",1,IF(Screener_2!K84="N",0,""))</f>
        <v/>
      </c>
      <c r="P1083" t="str">
        <f>IF(Screener_2!L84="Y",1,IF(Screener_2!L84="N",0,""))</f>
        <v/>
      </c>
      <c r="Q1083" t="str">
        <f>IF(Screener_2!M84="Y",1,IF(Screener_2!M84="N",0,""))</f>
        <v/>
      </c>
      <c r="R1083" t="str">
        <f>IF(Screener_2!N84="Y",1,IF(Screener_2!N84="N",0,""))</f>
        <v/>
      </c>
      <c r="S1083" t="str">
        <f>IF(Screener_2!O84="Y",1,IF(Screener_2!O84="N",0,""))</f>
        <v/>
      </c>
      <c r="T1083">
        <f t="shared" si="42"/>
        <v>0</v>
      </c>
      <c r="U1083" t="str">
        <f t="shared" si="44"/>
        <v/>
      </c>
      <c r="V1083" t="str">
        <f t="shared" si="45"/>
        <v/>
      </c>
      <c r="W1083" t="str">
        <f>Screener_2!R84</f>
        <v/>
      </c>
      <c r="X1083" s="6" t="str">
        <f>IF(ISNUMBER(Screener_2!$P84),IF(ISBLANK(Screener_2!S84),"Missing",Screener_2!S84), "")</f>
        <v/>
      </c>
      <c r="Y1083" s="6" t="str">
        <f>IF(ISNUMBER(Screener_2!$P84),IF(ISBLANK(Screener_2!T84),"Missing",Screener_2!T84), "")</f>
        <v/>
      </c>
      <c r="Z1083" s="6" t="str">
        <f>IF(ISNUMBER(Screener_2!$P84),IF(ISBLANK(Screener_2!U84),"Missing",Screener_2!U84), "")</f>
        <v/>
      </c>
      <c r="AA1083" s="6" t="str">
        <f>IF(ISTEXT(Screener_2!U84),  IF(ISBLANK(Screener_2!V84), "Missing", Screener_2!V84),"")</f>
        <v/>
      </c>
      <c r="AB1083" s="6" t="str">
        <f>IF(Screener_2!U84 = "Y",  IF(ISBLANK(Screener_2!V84), "Missing", Screener_2!V84),"")</f>
        <v/>
      </c>
      <c r="AC1083" s="6" t="str">
        <f xml:space="preserve"> IF((Screener_2!U84 = "Y"),   IF(ISBLANK(Screener_2!W84),"Missing",Screener_2!W84), "")</f>
        <v/>
      </c>
      <c r="AF1083" s="6"/>
      <c r="AG1083" s="6"/>
    </row>
    <row r="1084" spans="1:33" x14ac:dyDescent="0.25">
      <c r="A1084" s="125" t="str">
        <f>IF(ISNUMBER(Screener_2!A85), Screener_2!A85, "")</f>
        <v/>
      </c>
      <c r="B1084" t="str">
        <f>IF(ISTEXT(Screener_2!C85), Screener_2!C85, "")</f>
        <v/>
      </c>
      <c r="F1084" t="str">
        <f>IF(ISNUMBER(Screener_2!D85), Screener_2!D85, "")</f>
        <v/>
      </c>
      <c r="G1084" t="str">
        <f>IF(ISNUMBER(Screener_2!E85),    Screener_2!E85, "")</f>
        <v/>
      </c>
      <c r="H1084" t="str">
        <f>IF(ISNUMBER(Screener_2!F85),    Screener_2!F85, "")</f>
        <v/>
      </c>
      <c r="I1084" t="str">
        <f>IF(ISNUMBER(Screener_2!G85),    Screener_2!G85, "")</f>
        <v/>
      </c>
      <c r="J1084" t="str">
        <f>IF(ISNUMBER(Screener_2!H85),    Screener_2!H85, "")</f>
        <v/>
      </c>
      <c r="K1084" t="str">
        <f t="shared" si="43"/>
        <v/>
      </c>
      <c r="L1084" t="str">
        <f t="shared" si="46"/>
        <v/>
      </c>
      <c r="M1084" s="45" t="str">
        <f>Screener_2!I85</f>
        <v/>
      </c>
      <c r="N1084" t="str">
        <f>IF(Screener_2!J85="Y",1,IF(Screener_2!J85="N",0,""))</f>
        <v/>
      </c>
      <c r="O1084" t="str">
        <f>IF(Screener_2!K85="Y",1,IF(Screener_2!K85="N",0,""))</f>
        <v/>
      </c>
      <c r="P1084" t="str">
        <f>IF(Screener_2!L85="Y",1,IF(Screener_2!L85="N",0,""))</f>
        <v/>
      </c>
      <c r="Q1084" t="str">
        <f>IF(Screener_2!M85="Y",1,IF(Screener_2!M85="N",0,""))</f>
        <v/>
      </c>
      <c r="R1084" t="str">
        <f>IF(Screener_2!N85="Y",1,IF(Screener_2!N85="N",0,""))</f>
        <v/>
      </c>
      <c r="S1084" t="str">
        <f>IF(Screener_2!O85="Y",1,IF(Screener_2!O85="N",0,""))</f>
        <v/>
      </c>
      <c r="T1084">
        <f t="shared" si="42"/>
        <v>0</v>
      </c>
      <c r="U1084" t="str">
        <f t="shared" si="44"/>
        <v/>
      </c>
      <c r="V1084" t="str">
        <f t="shared" si="45"/>
        <v/>
      </c>
      <c r="W1084" t="str">
        <f>Screener_2!R85</f>
        <v/>
      </c>
      <c r="X1084" s="6" t="str">
        <f>IF(ISNUMBER(Screener_2!$P85),IF(ISBLANK(Screener_2!S85),"Missing",Screener_2!S85), "")</f>
        <v/>
      </c>
      <c r="Y1084" s="6" t="str">
        <f>IF(ISNUMBER(Screener_2!$P85),IF(ISBLANK(Screener_2!T85),"Missing",Screener_2!T85), "")</f>
        <v/>
      </c>
      <c r="Z1084" s="6" t="str">
        <f>IF(ISNUMBER(Screener_2!$P85),IF(ISBLANK(Screener_2!U85),"Missing",Screener_2!U85), "")</f>
        <v/>
      </c>
      <c r="AA1084" s="6" t="str">
        <f>IF(ISTEXT(Screener_2!U85),  IF(ISBLANK(Screener_2!V85), "Missing", Screener_2!V85),"")</f>
        <v/>
      </c>
      <c r="AB1084" s="6" t="str">
        <f>IF(Screener_2!U85 = "Y",  IF(ISBLANK(Screener_2!V85), "Missing", Screener_2!V85),"")</f>
        <v/>
      </c>
      <c r="AC1084" s="6" t="str">
        <f xml:space="preserve"> IF((Screener_2!U85 = "Y"),   IF(ISBLANK(Screener_2!W85),"Missing",Screener_2!W85), "")</f>
        <v/>
      </c>
      <c r="AF1084" s="6"/>
      <c r="AG1084" s="6"/>
    </row>
    <row r="1085" spans="1:33" x14ac:dyDescent="0.25">
      <c r="A1085" s="125" t="str">
        <f>IF(ISNUMBER(Screener_2!A86), Screener_2!A86, "")</f>
        <v/>
      </c>
      <c r="B1085" t="str">
        <f>IF(ISTEXT(Screener_2!C86), Screener_2!C86, "")</f>
        <v/>
      </c>
      <c r="F1085" t="str">
        <f>IF(ISNUMBER(Screener_2!D86), Screener_2!D86, "")</f>
        <v/>
      </c>
      <c r="G1085" t="str">
        <f>IF(ISNUMBER(Screener_2!E86),    Screener_2!E86, "")</f>
        <v/>
      </c>
      <c r="H1085" t="str">
        <f>IF(ISNUMBER(Screener_2!F86),    Screener_2!F86, "")</f>
        <v/>
      </c>
      <c r="I1085" t="str">
        <f>IF(ISNUMBER(Screener_2!G86),    Screener_2!G86, "")</f>
        <v/>
      </c>
      <c r="J1085" t="str">
        <f>IF(ISNUMBER(Screener_2!H86),    Screener_2!H86, "")</f>
        <v/>
      </c>
      <c r="K1085" t="str">
        <f t="shared" si="43"/>
        <v/>
      </c>
      <c r="L1085" t="str">
        <f t="shared" si="46"/>
        <v/>
      </c>
      <c r="M1085" s="45" t="str">
        <f>Screener_2!I86</f>
        <v/>
      </c>
      <c r="N1085" t="str">
        <f>IF(Screener_2!J86="Y",1,IF(Screener_2!J86="N",0,""))</f>
        <v/>
      </c>
      <c r="O1085" t="str">
        <f>IF(Screener_2!K86="Y",1,IF(Screener_2!K86="N",0,""))</f>
        <v/>
      </c>
      <c r="P1085" t="str">
        <f>IF(Screener_2!L86="Y",1,IF(Screener_2!L86="N",0,""))</f>
        <v/>
      </c>
      <c r="Q1085" t="str">
        <f>IF(Screener_2!M86="Y",1,IF(Screener_2!M86="N",0,""))</f>
        <v/>
      </c>
      <c r="R1085" t="str">
        <f>IF(Screener_2!N86="Y",1,IF(Screener_2!N86="N",0,""))</f>
        <v/>
      </c>
      <c r="S1085" t="str">
        <f>IF(Screener_2!O86="Y",1,IF(Screener_2!O86="N",0,""))</f>
        <v/>
      </c>
      <c r="T1085">
        <f t="shared" si="42"/>
        <v>0</v>
      </c>
      <c r="U1085" t="str">
        <f t="shared" si="44"/>
        <v/>
      </c>
      <c r="V1085" t="str">
        <f t="shared" si="45"/>
        <v/>
      </c>
      <c r="W1085" t="str">
        <f>Screener_2!R86</f>
        <v/>
      </c>
      <c r="X1085" s="6" t="str">
        <f>IF(ISNUMBER(Screener_2!$P86),IF(ISBLANK(Screener_2!S86),"Missing",Screener_2!S86), "")</f>
        <v/>
      </c>
      <c r="Y1085" s="6" t="str">
        <f>IF(ISNUMBER(Screener_2!$P86),IF(ISBLANK(Screener_2!T86),"Missing",Screener_2!T86), "")</f>
        <v/>
      </c>
      <c r="Z1085" s="6" t="str">
        <f>IF(ISNUMBER(Screener_2!$P86),IF(ISBLANK(Screener_2!U86),"Missing",Screener_2!U86), "")</f>
        <v/>
      </c>
      <c r="AA1085" s="6" t="str">
        <f>IF(ISTEXT(Screener_2!U86),  IF(ISBLANK(Screener_2!V86), "Missing", Screener_2!V86),"")</f>
        <v/>
      </c>
      <c r="AB1085" s="6" t="str">
        <f>IF(Screener_2!U86 = "Y",  IF(ISBLANK(Screener_2!V86), "Missing", Screener_2!V86),"")</f>
        <v/>
      </c>
      <c r="AC1085" s="6" t="str">
        <f xml:space="preserve"> IF((Screener_2!U86 = "Y"),   IF(ISBLANK(Screener_2!W86),"Missing",Screener_2!W86), "")</f>
        <v/>
      </c>
      <c r="AF1085" s="6"/>
      <c r="AG1085" s="6"/>
    </row>
    <row r="1086" spans="1:33" x14ac:dyDescent="0.25">
      <c r="A1086" s="125" t="str">
        <f>IF(ISNUMBER(Screener_2!A87), Screener_2!A87, "")</f>
        <v/>
      </c>
      <c r="B1086" t="str">
        <f>IF(ISTEXT(Screener_2!C87), Screener_2!C87, "")</f>
        <v/>
      </c>
      <c r="F1086" t="str">
        <f>IF(ISNUMBER(Screener_2!D87), Screener_2!D87, "")</f>
        <v/>
      </c>
      <c r="G1086" t="str">
        <f>IF(ISNUMBER(Screener_2!E87),    Screener_2!E87, "")</f>
        <v/>
      </c>
      <c r="H1086" t="str">
        <f>IF(ISNUMBER(Screener_2!F87),    Screener_2!F87, "")</f>
        <v/>
      </c>
      <c r="I1086" t="str">
        <f>IF(ISNUMBER(Screener_2!G87),    Screener_2!G87, "")</f>
        <v/>
      </c>
      <c r="J1086" t="str">
        <f>IF(ISNUMBER(Screener_2!H87),    Screener_2!H87, "")</f>
        <v/>
      </c>
      <c r="K1086" t="str">
        <f t="shared" si="43"/>
        <v/>
      </c>
      <c r="L1086" t="str">
        <f t="shared" si="46"/>
        <v/>
      </c>
      <c r="M1086" s="45" t="str">
        <f>Screener_2!I87</f>
        <v/>
      </c>
      <c r="N1086" t="str">
        <f>IF(Screener_2!J87="Y",1,IF(Screener_2!J87="N",0,""))</f>
        <v/>
      </c>
      <c r="O1086" t="str">
        <f>IF(Screener_2!K87="Y",1,IF(Screener_2!K87="N",0,""))</f>
        <v/>
      </c>
      <c r="P1086" t="str">
        <f>IF(Screener_2!L87="Y",1,IF(Screener_2!L87="N",0,""))</f>
        <v/>
      </c>
      <c r="Q1086" t="str">
        <f>IF(Screener_2!M87="Y",1,IF(Screener_2!M87="N",0,""))</f>
        <v/>
      </c>
      <c r="R1086" t="str">
        <f>IF(Screener_2!N87="Y",1,IF(Screener_2!N87="N",0,""))</f>
        <v/>
      </c>
      <c r="S1086" t="str">
        <f>IF(Screener_2!O87="Y",1,IF(Screener_2!O87="N",0,""))</f>
        <v/>
      </c>
      <c r="T1086">
        <f t="shared" si="42"/>
        <v>0</v>
      </c>
      <c r="U1086" t="str">
        <f t="shared" si="44"/>
        <v/>
      </c>
      <c r="V1086" t="str">
        <f t="shared" si="45"/>
        <v/>
      </c>
      <c r="W1086" t="str">
        <f>Screener_2!R87</f>
        <v/>
      </c>
      <c r="X1086" s="6" t="str">
        <f>IF(ISNUMBER(Screener_2!$P87),IF(ISBLANK(Screener_2!S87),"Missing",Screener_2!S87), "")</f>
        <v/>
      </c>
      <c r="Y1086" s="6" t="str">
        <f>IF(ISNUMBER(Screener_2!$P87),IF(ISBLANK(Screener_2!T87),"Missing",Screener_2!T87), "")</f>
        <v/>
      </c>
      <c r="Z1086" s="6" t="str">
        <f>IF(ISNUMBER(Screener_2!$P87),IF(ISBLANK(Screener_2!U87),"Missing",Screener_2!U87), "")</f>
        <v/>
      </c>
      <c r="AA1086" s="6" t="str">
        <f>IF(ISTEXT(Screener_2!U87),  IF(ISBLANK(Screener_2!V87), "Missing", Screener_2!V87),"")</f>
        <v/>
      </c>
      <c r="AB1086" s="6" t="str">
        <f>IF(Screener_2!U87 = "Y",  IF(ISBLANK(Screener_2!V87), "Missing", Screener_2!V87),"")</f>
        <v/>
      </c>
      <c r="AC1086" s="6" t="str">
        <f xml:space="preserve"> IF((Screener_2!U87 = "Y"),   IF(ISBLANK(Screener_2!W87),"Missing",Screener_2!W87), "")</f>
        <v/>
      </c>
      <c r="AF1086" s="6"/>
      <c r="AG1086" s="6"/>
    </row>
    <row r="1087" spans="1:33" x14ac:dyDescent="0.25">
      <c r="A1087" s="125" t="str">
        <f>IF(ISNUMBER(Screener_2!A88), Screener_2!A88, "")</f>
        <v/>
      </c>
      <c r="B1087" t="str">
        <f>IF(ISTEXT(Screener_2!C88), Screener_2!C88, "")</f>
        <v/>
      </c>
      <c r="F1087" t="str">
        <f>IF(ISNUMBER(Screener_2!D88), Screener_2!D88, "")</f>
        <v/>
      </c>
      <c r="G1087" t="str">
        <f>IF(ISNUMBER(Screener_2!E88),    Screener_2!E88, "")</f>
        <v/>
      </c>
      <c r="H1087" t="str">
        <f>IF(ISNUMBER(Screener_2!F88),    Screener_2!F88, "")</f>
        <v/>
      </c>
      <c r="I1087" t="str">
        <f>IF(ISNUMBER(Screener_2!G88),    Screener_2!G88, "")</f>
        <v/>
      </c>
      <c r="J1087" t="str">
        <f>IF(ISNUMBER(Screener_2!H88),    Screener_2!H88, "")</f>
        <v/>
      </c>
      <c r="K1087" t="str">
        <f t="shared" si="43"/>
        <v/>
      </c>
      <c r="L1087" t="str">
        <f t="shared" si="46"/>
        <v/>
      </c>
      <c r="M1087" s="45" t="str">
        <f>Screener_2!I88</f>
        <v/>
      </c>
      <c r="N1087" t="str">
        <f>IF(Screener_2!J88="Y",1,IF(Screener_2!J88="N",0,""))</f>
        <v/>
      </c>
      <c r="O1087" t="str">
        <f>IF(Screener_2!K88="Y",1,IF(Screener_2!K88="N",0,""))</f>
        <v/>
      </c>
      <c r="P1087" t="str">
        <f>IF(Screener_2!L88="Y",1,IF(Screener_2!L88="N",0,""))</f>
        <v/>
      </c>
      <c r="Q1087" t="str">
        <f>IF(Screener_2!M88="Y",1,IF(Screener_2!M88="N",0,""))</f>
        <v/>
      </c>
      <c r="R1087" t="str">
        <f>IF(Screener_2!N88="Y",1,IF(Screener_2!N88="N",0,""))</f>
        <v/>
      </c>
      <c r="S1087" t="str">
        <f>IF(Screener_2!O88="Y",1,IF(Screener_2!O88="N",0,""))</f>
        <v/>
      </c>
      <c r="T1087">
        <f t="shared" si="42"/>
        <v>0</v>
      </c>
      <c r="U1087" t="str">
        <f t="shared" si="44"/>
        <v/>
      </c>
      <c r="V1087" t="str">
        <f t="shared" si="45"/>
        <v/>
      </c>
      <c r="W1087" t="str">
        <f>Screener_2!R88</f>
        <v/>
      </c>
      <c r="X1087" s="6" t="str">
        <f>IF(ISNUMBER(Screener_2!$P88),IF(ISBLANK(Screener_2!S88),"Missing",Screener_2!S88), "")</f>
        <v/>
      </c>
      <c r="Y1087" s="6" t="str">
        <f>IF(ISNUMBER(Screener_2!$P88),IF(ISBLANK(Screener_2!T88),"Missing",Screener_2!T88), "")</f>
        <v/>
      </c>
      <c r="Z1087" s="6" t="str">
        <f>IF(ISNUMBER(Screener_2!$P88),IF(ISBLANK(Screener_2!U88),"Missing",Screener_2!U88), "")</f>
        <v/>
      </c>
      <c r="AA1087" s="6" t="str">
        <f>IF(ISTEXT(Screener_2!U88),  IF(ISBLANK(Screener_2!V88), "Missing", Screener_2!V88),"")</f>
        <v/>
      </c>
      <c r="AB1087" s="6" t="str">
        <f>IF(Screener_2!U88 = "Y",  IF(ISBLANK(Screener_2!V88), "Missing", Screener_2!V88),"")</f>
        <v/>
      </c>
      <c r="AC1087" s="6" t="str">
        <f xml:space="preserve"> IF((Screener_2!U88 = "Y"),   IF(ISBLANK(Screener_2!W88),"Missing",Screener_2!W88), "")</f>
        <v/>
      </c>
      <c r="AF1087" s="6"/>
      <c r="AG1087" s="6"/>
    </row>
    <row r="1088" spans="1:33" x14ac:dyDescent="0.25">
      <c r="A1088" s="125" t="str">
        <f>IF(ISNUMBER(Screener_2!A89), Screener_2!A89, "")</f>
        <v/>
      </c>
      <c r="B1088" t="str">
        <f>IF(ISTEXT(Screener_2!C89), Screener_2!C89, "")</f>
        <v/>
      </c>
      <c r="F1088" t="str">
        <f>IF(ISNUMBER(Screener_2!D89), Screener_2!D89, "")</f>
        <v/>
      </c>
      <c r="G1088" t="str">
        <f>IF(ISNUMBER(Screener_2!E89),    Screener_2!E89, "")</f>
        <v/>
      </c>
      <c r="H1088" t="str">
        <f>IF(ISNUMBER(Screener_2!F89),    Screener_2!F89, "")</f>
        <v/>
      </c>
      <c r="I1088" t="str">
        <f>IF(ISNUMBER(Screener_2!G89),    Screener_2!G89, "")</f>
        <v/>
      </c>
      <c r="J1088" t="str">
        <f>IF(ISNUMBER(Screener_2!H89),    Screener_2!H89, "")</f>
        <v/>
      </c>
      <c r="K1088" t="str">
        <f t="shared" si="43"/>
        <v/>
      </c>
      <c r="L1088" t="str">
        <f t="shared" si="46"/>
        <v/>
      </c>
      <c r="M1088" s="45" t="str">
        <f>Screener_2!I89</f>
        <v/>
      </c>
      <c r="N1088" t="str">
        <f>IF(Screener_2!J89="Y",1,IF(Screener_2!J89="N",0,""))</f>
        <v/>
      </c>
      <c r="O1088" t="str">
        <f>IF(Screener_2!K89="Y",1,IF(Screener_2!K89="N",0,""))</f>
        <v/>
      </c>
      <c r="P1088" t="str">
        <f>IF(Screener_2!L89="Y",1,IF(Screener_2!L89="N",0,""))</f>
        <v/>
      </c>
      <c r="Q1088" t="str">
        <f>IF(Screener_2!M89="Y",1,IF(Screener_2!M89="N",0,""))</f>
        <v/>
      </c>
      <c r="R1088" t="str">
        <f>IF(Screener_2!N89="Y",1,IF(Screener_2!N89="N",0,""))</f>
        <v/>
      </c>
      <c r="S1088" t="str">
        <f>IF(Screener_2!O89="Y",1,IF(Screener_2!O89="N",0,""))</f>
        <v/>
      </c>
      <c r="T1088">
        <f t="shared" si="42"/>
        <v>0</v>
      </c>
      <c r="U1088" t="str">
        <f t="shared" si="44"/>
        <v/>
      </c>
      <c r="V1088" t="str">
        <f t="shared" si="45"/>
        <v/>
      </c>
      <c r="W1088" t="str">
        <f>Screener_2!R89</f>
        <v/>
      </c>
      <c r="X1088" s="6" t="str">
        <f>IF(ISNUMBER(Screener_2!$P89),IF(ISBLANK(Screener_2!S89),"Missing",Screener_2!S89), "")</f>
        <v/>
      </c>
      <c r="Y1088" s="6" t="str">
        <f>IF(ISNUMBER(Screener_2!$P89),IF(ISBLANK(Screener_2!T89),"Missing",Screener_2!T89), "")</f>
        <v/>
      </c>
      <c r="Z1088" s="6" t="str">
        <f>IF(ISNUMBER(Screener_2!$P89),IF(ISBLANK(Screener_2!U89),"Missing",Screener_2!U89), "")</f>
        <v/>
      </c>
      <c r="AA1088" s="6" t="str">
        <f>IF(ISTEXT(Screener_2!U89),  IF(ISBLANK(Screener_2!V89), "Missing", Screener_2!V89),"")</f>
        <v/>
      </c>
      <c r="AB1088" s="6" t="str">
        <f>IF(Screener_2!U89 = "Y",  IF(ISBLANK(Screener_2!V89), "Missing", Screener_2!V89),"")</f>
        <v/>
      </c>
      <c r="AC1088" s="6" t="str">
        <f xml:space="preserve"> IF((Screener_2!U89 = "Y"),   IF(ISBLANK(Screener_2!W89),"Missing",Screener_2!W89), "")</f>
        <v/>
      </c>
      <c r="AF1088" s="6"/>
      <c r="AG1088" s="6"/>
    </row>
    <row r="1089" spans="1:33" x14ac:dyDescent="0.25">
      <c r="A1089" s="125" t="str">
        <f>IF(ISNUMBER(Screener_2!A90), Screener_2!A90, "")</f>
        <v/>
      </c>
      <c r="B1089" t="str">
        <f>IF(ISTEXT(Screener_2!C90), Screener_2!C90, "")</f>
        <v/>
      </c>
      <c r="F1089" t="str">
        <f>IF(ISNUMBER(Screener_2!D90), Screener_2!D90, "")</f>
        <v/>
      </c>
      <c r="G1089" t="str">
        <f>IF(ISNUMBER(Screener_2!E90),    Screener_2!E90, "")</f>
        <v/>
      </c>
      <c r="H1089" t="str">
        <f>IF(ISNUMBER(Screener_2!F90),    Screener_2!F90, "")</f>
        <v/>
      </c>
      <c r="I1089" t="str">
        <f>IF(ISNUMBER(Screener_2!G90),    Screener_2!G90, "")</f>
        <v/>
      </c>
      <c r="J1089" t="str">
        <f>IF(ISNUMBER(Screener_2!H90),    Screener_2!H90, "")</f>
        <v/>
      </c>
      <c r="K1089" t="str">
        <f t="shared" si="43"/>
        <v/>
      </c>
      <c r="L1089" t="str">
        <f t="shared" si="46"/>
        <v/>
      </c>
      <c r="M1089" s="45" t="str">
        <f>Screener_2!I90</f>
        <v/>
      </c>
      <c r="N1089" t="str">
        <f>IF(Screener_2!J90="Y",1,IF(Screener_2!J90="N",0,""))</f>
        <v/>
      </c>
      <c r="O1089" t="str">
        <f>IF(Screener_2!K90="Y",1,IF(Screener_2!K90="N",0,""))</f>
        <v/>
      </c>
      <c r="P1089" t="str">
        <f>IF(Screener_2!L90="Y",1,IF(Screener_2!L90="N",0,""))</f>
        <v/>
      </c>
      <c r="Q1089" t="str">
        <f>IF(Screener_2!M90="Y",1,IF(Screener_2!M90="N",0,""))</f>
        <v/>
      </c>
      <c r="R1089" t="str">
        <f>IF(Screener_2!N90="Y",1,IF(Screener_2!N90="N",0,""))</f>
        <v/>
      </c>
      <c r="S1089" t="str">
        <f>IF(Screener_2!O90="Y",1,IF(Screener_2!O90="N",0,""))</f>
        <v/>
      </c>
      <c r="T1089">
        <f t="shared" si="42"/>
        <v>0</v>
      </c>
      <c r="U1089" t="str">
        <f t="shared" si="44"/>
        <v/>
      </c>
      <c r="V1089" t="str">
        <f t="shared" si="45"/>
        <v/>
      </c>
      <c r="W1089" t="str">
        <f>Screener_2!R90</f>
        <v/>
      </c>
      <c r="X1089" s="6" t="str">
        <f>IF(ISNUMBER(Screener_2!$P90),IF(ISBLANK(Screener_2!S90),"Missing",Screener_2!S90), "")</f>
        <v/>
      </c>
      <c r="Y1089" s="6" t="str">
        <f>IF(ISNUMBER(Screener_2!$P90),IF(ISBLANK(Screener_2!T90),"Missing",Screener_2!T90), "")</f>
        <v/>
      </c>
      <c r="Z1089" s="6" t="str">
        <f>IF(ISNUMBER(Screener_2!$P90),IF(ISBLANK(Screener_2!U90),"Missing",Screener_2!U90), "")</f>
        <v/>
      </c>
      <c r="AA1089" s="6" t="str">
        <f>IF(ISTEXT(Screener_2!U90),  IF(ISBLANK(Screener_2!V90), "Missing", Screener_2!V90),"")</f>
        <v/>
      </c>
      <c r="AB1089" s="6" t="str">
        <f>IF(Screener_2!U90 = "Y",  IF(ISBLANK(Screener_2!V90), "Missing", Screener_2!V90),"")</f>
        <v/>
      </c>
      <c r="AC1089" s="6" t="str">
        <f xml:space="preserve"> IF((Screener_2!U90 = "Y"),   IF(ISBLANK(Screener_2!W90),"Missing",Screener_2!W90), "")</f>
        <v/>
      </c>
      <c r="AF1089" s="6"/>
      <c r="AG1089" s="6"/>
    </row>
    <row r="1090" spans="1:33" x14ac:dyDescent="0.25">
      <c r="A1090" s="125" t="str">
        <f>IF(ISNUMBER(Screener_2!A91), Screener_2!A91, "")</f>
        <v/>
      </c>
      <c r="B1090" t="str">
        <f>IF(ISTEXT(Screener_2!C91), Screener_2!C91, "")</f>
        <v/>
      </c>
      <c r="F1090" t="str">
        <f>IF(ISNUMBER(Screener_2!D91), Screener_2!D91, "")</f>
        <v/>
      </c>
      <c r="G1090" t="str">
        <f>IF(ISNUMBER(Screener_2!E91),    Screener_2!E91, "")</f>
        <v/>
      </c>
      <c r="H1090" t="str">
        <f>IF(ISNUMBER(Screener_2!F91),    Screener_2!F91, "")</f>
        <v/>
      </c>
      <c r="I1090" t="str">
        <f>IF(ISNUMBER(Screener_2!G91),    Screener_2!G91, "")</f>
        <v/>
      </c>
      <c r="J1090" t="str">
        <f>IF(ISNUMBER(Screener_2!H91),    Screener_2!H91, "")</f>
        <v/>
      </c>
      <c r="K1090" t="str">
        <f t="shared" si="43"/>
        <v/>
      </c>
      <c r="L1090" t="str">
        <f t="shared" si="46"/>
        <v/>
      </c>
      <c r="M1090" s="45" t="str">
        <f>Screener_2!I91</f>
        <v/>
      </c>
      <c r="N1090" t="str">
        <f>IF(Screener_2!J91="Y",1,IF(Screener_2!J91="N",0,""))</f>
        <v/>
      </c>
      <c r="O1090" t="str">
        <f>IF(Screener_2!K91="Y",1,IF(Screener_2!K91="N",0,""))</f>
        <v/>
      </c>
      <c r="P1090" t="str">
        <f>IF(Screener_2!L91="Y",1,IF(Screener_2!L91="N",0,""))</f>
        <v/>
      </c>
      <c r="Q1090" t="str">
        <f>IF(Screener_2!M91="Y",1,IF(Screener_2!M91="N",0,""))</f>
        <v/>
      </c>
      <c r="R1090" t="str">
        <f>IF(Screener_2!N91="Y",1,IF(Screener_2!N91="N",0,""))</f>
        <v/>
      </c>
      <c r="S1090" t="str">
        <f>IF(Screener_2!O91="Y",1,IF(Screener_2!O91="N",0,""))</f>
        <v/>
      </c>
      <c r="T1090">
        <f t="shared" si="42"/>
        <v>0</v>
      </c>
      <c r="U1090" t="str">
        <f t="shared" si="44"/>
        <v/>
      </c>
      <c r="V1090" t="str">
        <f t="shared" si="45"/>
        <v/>
      </c>
      <c r="W1090" t="str">
        <f>Screener_2!R91</f>
        <v/>
      </c>
      <c r="X1090" s="6" t="str">
        <f>IF(ISNUMBER(Screener_2!$P91),IF(ISBLANK(Screener_2!S91),"Missing",Screener_2!S91), "")</f>
        <v/>
      </c>
      <c r="Y1090" s="6" t="str">
        <f>IF(ISNUMBER(Screener_2!$P91),IF(ISBLANK(Screener_2!T91),"Missing",Screener_2!T91), "")</f>
        <v/>
      </c>
      <c r="Z1090" s="6" t="str">
        <f>IF(ISNUMBER(Screener_2!$P91),IF(ISBLANK(Screener_2!U91),"Missing",Screener_2!U91), "")</f>
        <v/>
      </c>
      <c r="AA1090" s="6" t="str">
        <f>IF(ISTEXT(Screener_2!U91),  IF(ISBLANK(Screener_2!V91), "Missing", Screener_2!V91),"")</f>
        <v/>
      </c>
      <c r="AB1090" s="6" t="str">
        <f>IF(Screener_2!U91 = "Y",  IF(ISBLANK(Screener_2!V91), "Missing", Screener_2!V91),"")</f>
        <v/>
      </c>
      <c r="AC1090" s="6" t="str">
        <f xml:space="preserve"> IF((Screener_2!U91 = "Y"),   IF(ISBLANK(Screener_2!W91),"Missing",Screener_2!W91), "")</f>
        <v/>
      </c>
      <c r="AF1090" s="6"/>
      <c r="AG1090" s="6"/>
    </row>
    <row r="1091" spans="1:33" x14ac:dyDescent="0.25">
      <c r="A1091" s="125" t="str">
        <f>IF(ISNUMBER(Screener_2!A92), Screener_2!A92, "")</f>
        <v/>
      </c>
      <c r="B1091" t="str">
        <f>IF(ISTEXT(Screener_2!C92), Screener_2!C92, "")</f>
        <v/>
      </c>
      <c r="F1091" t="str">
        <f>IF(ISNUMBER(Screener_2!D92), Screener_2!D92, "")</f>
        <v/>
      </c>
      <c r="G1091" t="str">
        <f>IF(ISNUMBER(Screener_2!E92),    Screener_2!E92, "")</f>
        <v/>
      </c>
      <c r="H1091" t="str">
        <f>IF(ISNUMBER(Screener_2!F92),    Screener_2!F92, "")</f>
        <v/>
      </c>
      <c r="I1091" t="str">
        <f>IF(ISNUMBER(Screener_2!G92),    Screener_2!G92, "")</f>
        <v/>
      </c>
      <c r="J1091" t="str">
        <f>IF(ISNUMBER(Screener_2!H92),    Screener_2!H92, "")</f>
        <v/>
      </c>
      <c r="K1091" t="str">
        <f t="shared" si="43"/>
        <v/>
      </c>
      <c r="L1091" t="str">
        <f t="shared" si="46"/>
        <v/>
      </c>
      <c r="M1091" s="45" t="str">
        <f>Screener_2!I92</f>
        <v/>
      </c>
      <c r="N1091" t="str">
        <f>IF(Screener_2!J92="Y",1,IF(Screener_2!J92="N",0,""))</f>
        <v/>
      </c>
      <c r="O1091" t="str">
        <f>IF(Screener_2!K92="Y",1,IF(Screener_2!K92="N",0,""))</f>
        <v/>
      </c>
      <c r="P1091" t="str">
        <f>IF(Screener_2!L92="Y",1,IF(Screener_2!L92="N",0,""))</f>
        <v/>
      </c>
      <c r="Q1091" t="str">
        <f>IF(Screener_2!M92="Y",1,IF(Screener_2!M92="N",0,""))</f>
        <v/>
      </c>
      <c r="R1091" t="str">
        <f>IF(Screener_2!N92="Y",1,IF(Screener_2!N92="N",0,""))</f>
        <v/>
      </c>
      <c r="S1091" t="str">
        <f>IF(Screener_2!O92="Y",1,IF(Screener_2!O92="N",0,""))</f>
        <v/>
      </c>
      <c r="T1091">
        <f t="shared" si="42"/>
        <v>0</v>
      </c>
      <c r="U1091" t="str">
        <f t="shared" si="44"/>
        <v/>
      </c>
      <c r="V1091" t="str">
        <f t="shared" si="45"/>
        <v/>
      </c>
      <c r="W1091" t="str">
        <f>Screener_2!R92</f>
        <v/>
      </c>
      <c r="X1091" s="6" t="str">
        <f>IF(ISNUMBER(Screener_2!$P92),IF(ISBLANK(Screener_2!S92),"Missing",Screener_2!S92), "")</f>
        <v/>
      </c>
      <c r="Y1091" s="6" t="str">
        <f>IF(ISNUMBER(Screener_2!$P92),IF(ISBLANK(Screener_2!T92),"Missing",Screener_2!T92), "")</f>
        <v/>
      </c>
      <c r="Z1091" s="6" t="str">
        <f>IF(ISNUMBER(Screener_2!$P92),IF(ISBLANK(Screener_2!U92),"Missing",Screener_2!U92), "")</f>
        <v/>
      </c>
      <c r="AA1091" s="6" t="str">
        <f>IF(ISTEXT(Screener_2!U92),  IF(ISBLANK(Screener_2!V92), "Missing", Screener_2!V92),"")</f>
        <v/>
      </c>
      <c r="AB1091" s="6" t="str">
        <f>IF(Screener_2!U92 = "Y",  IF(ISBLANK(Screener_2!V92), "Missing", Screener_2!V92),"")</f>
        <v/>
      </c>
      <c r="AC1091" s="6" t="str">
        <f xml:space="preserve"> IF((Screener_2!U92 = "Y"),   IF(ISBLANK(Screener_2!W92),"Missing",Screener_2!W92), "")</f>
        <v/>
      </c>
      <c r="AF1091" s="6"/>
      <c r="AG1091" s="6"/>
    </row>
    <row r="1092" spans="1:33" x14ac:dyDescent="0.25">
      <c r="A1092" s="125" t="str">
        <f>IF(ISNUMBER(Screener_2!A93), Screener_2!A93, "")</f>
        <v/>
      </c>
      <c r="B1092" t="str">
        <f>IF(ISTEXT(Screener_2!C93), Screener_2!C93, "")</f>
        <v/>
      </c>
      <c r="F1092" t="str">
        <f>IF(ISNUMBER(Screener_2!D93), Screener_2!D93, "")</f>
        <v/>
      </c>
      <c r="G1092" t="str">
        <f>IF(ISNUMBER(Screener_2!E93),    Screener_2!E93, "")</f>
        <v/>
      </c>
      <c r="H1092" t="str">
        <f>IF(ISNUMBER(Screener_2!F93),    Screener_2!F93, "")</f>
        <v/>
      </c>
      <c r="I1092" t="str">
        <f>IF(ISNUMBER(Screener_2!G93),    Screener_2!G93, "")</f>
        <v/>
      </c>
      <c r="J1092" t="str">
        <f>IF(ISNUMBER(Screener_2!H93),    Screener_2!H93, "")</f>
        <v/>
      </c>
      <c r="K1092" t="str">
        <f t="shared" si="43"/>
        <v/>
      </c>
      <c r="L1092" t="str">
        <f t="shared" si="46"/>
        <v/>
      </c>
      <c r="M1092" s="45" t="str">
        <f>Screener_2!I93</f>
        <v/>
      </c>
      <c r="N1092" t="str">
        <f>IF(Screener_2!J93="Y",1,IF(Screener_2!J93="N",0,""))</f>
        <v/>
      </c>
      <c r="O1092" t="str">
        <f>IF(Screener_2!K93="Y",1,IF(Screener_2!K93="N",0,""))</f>
        <v/>
      </c>
      <c r="P1092" t="str">
        <f>IF(Screener_2!L93="Y",1,IF(Screener_2!L93="N",0,""))</f>
        <v/>
      </c>
      <c r="Q1092" t="str">
        <f>IF(Screener_2!M93="Y",1,IF(Screener_2!M93="N",0,""))</f>
        <v/>
      </c>
      <c r="R1092" t="str">
        <f>IF(Screener_2!N93="Y",1,IF(Screener_2!N93="N",0,""))</f>
        <v/>
      </c>
      <c r="S1092" t="str">
        <f>IF(Screener_2!O93="Y",1,IF(Screener_2!O93="N",0,""))</f>
        <v/>
      </c>
      <c r="T1092">
        <f t="shared" si="42"/>
        <v>0</v>
      </c>
      <c r="U1092" t="str">
        <f t="shared" si="44"/>
        <v/>
      </c>
      <c r="V1092" t="str">
        <f t="shared" si="45"/>
        <v/>
      </c>
      <c r="W1092" t="str">
        <f>Screener_2!R93</f>
        <v/>
      </c>
      <c r="X1092" s="6" t="str">
        <f>IF(ISNUMBER(Screener_2!$P93),IF(ISBLANK(Screener_2!S93),"Missing",Screener_2!S93), "")</f>
        <v/>
      </c>
      <c r="Y1092" s="6" t="str">
        <f>IF(ISNUMBER(Screener_2!$P93),IF(ISBLANK(Screener_2!T93),"Missing",Screener_2!T93), "")</f>
        <v/>
      </c>
      <c r="Z1092" s="6" t="str">
        <f>IF(ISNUMBER(Screener_2!$P93),IF(ISBLANK(Screener_2!U93),"Missing",Screener_2!U93), "")</f>
        <v/>
      </c>
      <c r="AA1092" s="6" t="str">
        <f>IF(ISTEXT(Screener_2!U93),  IF(ISBLANK(Screener_2!V93), "Missing", Screener_2!V93),"")</f>
        <v/>
      </c>
      <c r="AB1092" s="6" t="str">
        <f>IF(Screener_2!U93 = "Y",  IF(ISBLANK(Screener_2!V93), "Missing", Screener_2!V93),"")</f>
        <v/>
      </c>
      <c r="AC1092" s="6" t="str">
        <f xml:space="preserve"> IF((Screener_2!U93 = "Y"),   IF(ISBLANK(Screener_2!W93),"Missing",Screener_2!W93), "")</f>
        <v/>
      </c>
      <c r="AF1092" s="6"/>
      <c r="AG1092" s="6"/>
    </row>
    <row r="1093" spans="1:33" x14ac:dyDescent="0.25">
      <c r="A1093" s="125" t="str">
        <f>IF(ISNUMBER(Screener_2!A94), Screener_2!A94, "")</f>
        <v/>
      </c>
      <c r="B1093" t="str">
        <f>IF(ISTEXT(Screener_2!C94), Screener_2!C94, "")</f>
        <v/>
      </c>
      <c r="F1093" t="str">
        <f>IF(ISNUMBER(Screener_2!D94), Screener_2!D94, "")</f>
        <v/>
      </c>
      <c r="G1093" t="str">
        <f>IF(ISNUMBER(Screener_2!E94),    Screener_2!E94, "")</f>
        <v/>
      </c>
      <c r="H1093" t="str">
        <f>IF(ISNUMBER(Screener_2!F94),    Screener_2!F94, "")</f>
        <v/>
      </c>
      <c r="I1093" t="str">
        <f>IF(ISNUMBER(Screener_2!G94),    Screener_2!G94, "")</f>
        <v/>
      </c>
      <c r="J1093" t="str">
        <f>IF(ISNUMBER(Screener_2!H94),    Screener_2!H94, "")</f>
        <v/>
      </c>
      <c r="K1093" t="str">
        <f t="shared" si="43"/>
        <v/>
      </c>
      <c r="L1093" t="str">
        <f t="shared" si="46"/>
        <v/>
      </c>
      <c r="M1093" s="45" t="str">
        <f>Screener_2!I94</f>
        <v/>
      </c>
      <c r="N1093" t="str">
        <f>IF(Screener_2!J94="Y",1,IF(Screener_2!J94="N",0,""))</f>
        <v/>
      </c>
      <c r="O1093" t="str">
        <f>IF(Screener_2!K94="Y",1,IF(Screener_2!K94="N",0,""))</f>
        <v/>
      </c>
      <c r="P1093" t="str">
        <f>IF(Screener_2!L94="Y",1,IF(Screener_2!L94="N",0,""))</f>
        <v/>
      </c>
      <c r="Q1093" t="str">
        <f>IF(Screener_2!M94="Y",1,IF(Screener_2!M94="N",0,""))</f>
        <v/>
      </c>
      <c r="R1093" t="str">
        <f>IF(Screener_2!N94="Y",1,IF(Screener_2!N94="N",0,""))</f>
        <v/>
      </c>
      <c r="S1093" t="str">
        <f>IF(Screener_2!O94="Y",1,IF(Screener_2!O94="N",0,""))</f>
        <v/>
      </c>
      <c r="T1093">
        <f t="shared" si="42"/>
        <v>0</v>
      </c>
      <c r="U1093" t="str">
        <f t="shared" si="44"/>
        <v/>
      </c>
      <c r="V1093" t="str">
        <f t="shared" si="45"/>
        <v/>
      </c>
      <c r="W1093" t="str">
        <f>Screener_2!R94</f>
        <v/>
      </c>
      <c r="X1093" s="6" t="str">
        <f>IF(ISNUMBER(Screener_2!$P94),IF(ISBLANK(Screener_2!S94),"Missing",Screener_2!S94), "")</f>
        <v/>
      </c>
      <c r="Y1093" s="6" t="str">
        <f>IF(ISNUMBER(Screener_2!$P94),IF(ISBLANK(Screener_2!T94),"Missing",Screener_2!T94), "")</f>
        <v/>
      </c>
      <c r="Z1093" s="6" t="str">
        <f>IF(ISNUMBER(Screener_2!$P94),IF(ISBLANK(Screener_2!U94),"Missing",Screener_2!U94), "")</f>
        <v/>
      </c>
      <c r="AA1093" s="6" t="str">
        <f>IF(ISTEXT(Screener_2!U94),  IF(ISBLANK(Screener_2!V94), "Missing", Screener_2!V94),"")</f>
        <v/>
      </c>
      <c r="AB1093" s="6" t="str">
        <f>IF(Screener_2!U94 = "Y",  IF(ISBLANK(Screener_2!V94), "Missing", Screener_2!V94),"")</f>
        <v/>
      </c>
      <c r="AC1093" s="6" t="str">
        <f xml:space="preserve"> IF((Screener_2!U94 = "Y"),   IF(ISBLANK(Screener_2!W94),"Missing",Screener_2!W94), "")</f>
        <v/>
      </c>
      <c r="AF1093" s="6"/>
      <c r="AG1093" s="6"/>
    </row>
    <row r="1094" spans="1:33" x14ac:dyDescent="0.25">
      <c r="A1094" s="125" t="str">
        <f>IF(ISNUMBER(Screener_2!A95), Screener_2!A95, "")</f>
        <v/>
      </c>
      <c r="B1094" t="str">
        <f>IF(ISTEXT(Screener_2!C95), Screener_2!C95, "")</f>
        <v/>
      </c>
      <c r="F1094" t="str">
        <f>IF(ISNUMBER(Screener_2!D95), Screener_2!D95, "")</f>
        <v/>
      </c>
      <c r="G1094" t="str">
        <f>IF(ISNUMBER(Screener_2!E95),    Screener_2!E95, "")</f>
        <v/>
      </c>
      <c r="H1094" t="str">
        <f>IF(ISNUMBER(Screener_2!F95),    Screener_2!F95, "")</f>
        <v/>
      </c>
      <c r="I1094" t="str">
        <f>IF(ISNUMBER(Screener_2!G95),    Screener_2!G95, "")</f>
        <v/>
      </c>
      <c r="J1094" t="str">
        <f>IF(ISNUMBER(Screener_2!H95),    Screener_2!H95, "")</f>
        <v/>
      </c>
      <c r="K1094" t="str">
        <f t="shared" si="43"/>
        <v/>
      </c>
      <c r="L1094" t="str">
        <f t="shared" si="46"/>
        <v/>
      </c>
      <c r="M1094" s="45" t="str">
        <f>Screener_2!I95</f>
        <v/>
      </c>
      <c r="N1094" t="str">
        <f>IF(Screener_2!J95="Y",1,IF(Screener_2!J95="N",0,""))</f>
        <v/>
      </c>
      <c r="O1094" t="str">
        <f>IF(Screener_2!K95="Y",1,IF(Screener_2!K95="N",0,""))</f>
        <v/>
      </c>
      <c r="P1094" t="str">
        <f>IF(Screener_2!L95="Y",1,IF(Screener_2!L95="N",0,""))</f>
        <v/>
      </c>
      <c r="Q1094" t="str">
        <f>IF(Screener_2!M95="Y",1,IF(Screener_2!M95="N",0,""))</f>
        <v/>
      </c>
      <c r="R1094" t="str">
        <f>IF(Screener_2!N95="Y",1,IF(Screener_2!N95="N",0,""))</f>
        <v/>
      </c>
      <c r="S1094" t="str">
        <f>IF(Screener_2!O95="Y",1,IF(Screener_2!O95="N",0,""))</f>
        <v/>
      </c>
      <c r="T1094">
        <f t="shared" si="42"/>
        <v>0</v>
      </c>
      <c r="U1094" t="str">
        <f t="shared" si="44"/>
        <v/>
      </c>
      <c r="V1094" t="str">
        <f t="shared" si="45"/>
        <v/>
      </c>
      <c r="W1094" t="str">
        <f>Screener_2!R95</f>
        <v/>
      </c>
      <c r="X1094" s="6" t="str">
        <f>IF(ISNUMBER(Screener_2!$P95),IF(ISBLANK(Screener_2!S95),"Missing",Screener_2!S95), "")</f>
        <v/>
      </c>
      <c r="Y1094" s="6" t="str">
        <f>IF(ISNUMBER(Screener_2!$P95),IF(ISBLANK(Screener_2!T95),"Missing",Screener_2!T95), "")</f>
        <v/>
      </c>
      <c r="Z1094" s="6" t="str">
        <f>IF(ISNUMBER(Screener_2!$P95),IF(ISBLANK(Screener_2!U95),"Missing",Screener_2!U95), "")</f>
        <v/>
      </c>
      <c r="AA1094" s="6" t="str">
        <f>IF(ISTEXT(Screener_2!U95),  IF(ISBLANK(Screener_2!V95), "Missing", Screener_2!V95),"")</f>
        <v/>
      </c>
      <c r="AB1094" s="6" t="str">
        <f>IF(Screener_2!U95 = "Y",  IF(ISBLANK(Screener_2!V95), "Missing", Screener_2!V95),"")</f>
        <v/>
      </c>
      <c r="AC1094" s="6" t="str">
        <f xml:space="preserve"> IF((Screener_2!U95 = "Y"),   IF(ISBLANK(Screener_2!W95),"Missing",Screener_2!W95), "")</f>
        <v/>
      </c>
      <c r="AF1094" s="6"/>
      <c r="AG1094" s="6"/>
    </row>
    <row r="1095" spans="1:33" x14ac:dyDescent="0.25">
      <c r="A1095" s="125" t="str">
        <f>IF(ISNUMBER(Screener_2!A96), Screener_2!A96, "")</f>
        <v/>
      </c>
      <c r="B1095" t="str">
        <f>IF(ISTEXT(Screener_2!C96), Screener_2!C96, "")</f>
        <v/>
      </c>
      <c r="F1095" t="str">
        <f>IF(ISNUMBER(Screener_2!D96), Screener_2!D96, "")</f>
        <v/>
      </c>
      <c r="G1095" t="str">
        <f>IF(ISNUMBER(Screener_2!E96),    Screener_2!E96, "")</f>
        <v/>
      </c>
      <c r="H1095" t="str">
        <f>IF(ISNUMBER(Screener_2!F96),    Screener_2!F96, "")</f>
        <v/>
      </c>
      <c r="I1095" t="str">
        <f>IF(ISNUMBER(Screener_2!G96),    Screener_2!G96, "")</f>
        <v/>
      </c>
      <c r="J1095" t="str">
        <f>IF(ISNUMBER(Screener_2!H96),    Screener_2!H96, "")</f>
        <v/>
      </c>
      <c r="K1095" t="str">
        <f t="shared" si="43"/>
        <v/>
      </c>
      <c r="L1095" t="str">
        <f t="shared" si="46"/>
        <v/>
      </c>
      <c r="M1095" s="45" t="str">
        <f>Screener_2!I96</f>
        <v/>
      </c>
      <c r="N1095" t="str">
        <f>IF(Screener_2!J96="Y",1,IF(Screener_2!J96="N",0,""))</f>
        <v/>
      </c>
      <c r="O1095" t="str">
        <f>IF(Screener_2!K96="Y",1,IF(Screener_2!K96="N",0,""))</f>
        <v/>
      </c>
      <c r="P1095" t="str">
        <f>IF(Screener_2!L96="Y",1,IF(Screener_2!L96="N",0,""))</f>
        <v/>
      </c>
      <c r="Q1095" t="str">
        <f>IF(Screener_2!M96="Y",1,IF(Screener_2!M96="N",0,""))</f>
        <v/>
      </c>
      <c r="R1095" t="str">
        <f>IF(Screener_2!N96="Y",1,IF(Screener_2!N96="N",0,""))</f>
        <v/>
      </c>
      <c r="S1095" t="str">
        <f>IF(Screener_2!O96="Y",1,IF(Screener_2!O96="N",0,""))</f>
        <v/>
      </c>
      <c r="T1095">
        <f t="shared" ref="T1095:T1158" si="47">COUNT(N1095:S1095)</f>
        <v>0</v>
      </c>
      <c r="U1095" t="str">
        <f t="shared" si="44"/>
        <v/>
      </c>
      <c r="V1095" t="str">
        <f t="shared" si="45"/>
        <v/>
      </c>
      <c r="W1095" t="str">
        <f>Screener_2!R96</f>
        <v/>
      </c>
      <c r="X1095" s="6" t="str">
        <f>IF(ISNUMBER(Screener_2!$P96),IF(ISBLANK(Screener_2!S96),"Missing",Screener_2!S96), "")</f>
        <v/>
      </c>
      <c r="Y1095" s="6" t="str">
        <f>IF(ISNUMBER(Screener_2!$P96),IF(ISBLANK(Screener_2!T96),"Missing",Screener_2!T96), "")</f>
        <v/>
      </c>
      <c r="Z1095" s="6" t="str">
        <f>IF(ISNUMBER(Screener_2!$P96),IF(ISBLANK(Screener_2!U96),"Missing",Screener_2!U96), "")</f>
        <v/>
      </c>
      <c r="AA1095" s="6" t="str">
        <f>IF(ISTEXT(Screener_2!U96),  IF(ISBLANK(Screener_2!V96), "Missing", Screener_2!V96),"")</f>
        <v/>
      </c>
      <c r="AB1095" s="6" t="str">
        <f>IF(Screener_2!U96 = "Y",  IF(ISBLANK(Screener_2!V96), "Missing", Screener_2!V96),"")</f>
        <v/>
      </c>
      <c r="AC1095" s="6" t="str">
        <f xml:space="preserve"> IF((Screener_2!U96 = "Y"),   IF(ISBLANK(Screener_2!W96),"Missing",Screener_2!W96), "")</f>
        <v/>
      </c>
      <c r="AF1095" s="6"/>
      <c r="AG1095" s="6"/>
    </row>
    <row r="1096" spans="1:33" x14ac:dyDescent="0.25">
      <c r="A1096" s="125" t="str">
        <f>IF(ISNUMBER(Screener_2!A97), Screener_2!A97, "")</f>
        <v/>
      </c>
      <c r="B1096" t="str">
        <f>IF(ISTEXT(Screener_2!C97), Screener_2!C97, "")</f>
        <v/>
      </c>
      <c r="F1096" t="str">
        <f>IF(ISNUMBER(Screener_2!D97), Screener_2!D97, "")</f>
        <v/>
      </c>
      <c r="G1096" t="str">
        <f>IF(ISNUMBER(Screener_2!E97),    Screener_2!E97, "")</f>
        <v/>
      </c>
      <c r="H1096" t="str">
        <f>IF(ISNUMBER(Screener_2!F97),    Screener_2!F97, "")</f>
        <v/>
      </c>
      <c r="I1096" t="str">
        <f>IF(ISNUMBER(Screener_2!G97),    Screener_2!G97, "")</f>
        <v/>
      </c>
      <c r="J1096" t="str">
        <f>IF(ISNUMBER(Screener_2!H97),    Screener_2!H97, "")</f>
        <v/>
      </c>
      <c r="K1096" t="str">
        <f t="shared" ref="K1096:K1159" si="48" xml:space="preserve"> IF(AND(ISNUMBER(G1096),ISNUMBER(H1096),ISNUMBER(I1096),  ISNUMBER(J1096) ), (G1096+H1096+I1096+J1096),   IF(OR(ISNUMBER(G1096),ISNUMBER(H1096), ISNUMBER(I1096), ISNUMBER(J1096) ), "Incomplete", "" ))</f>
        <v/>
      </c>
      <c r="L1096" t="str">
        <f t="shared" si="46"/>
        <v/>
      </c>
      <c r="M1096" s="45" t="str">
        <f>Screener_2!I97</f>
        <v/>
      </c>
      <c r="N1096" t="str">
        <f>IF(Screener_2!J97="Y",1,IF(Screener_2!J97="N",0,""))</f>
        <v/>
      </c>
      <c r="O1096" t="str">
        <f>IF(Screener_2!K97="Y",1,IF(Screener_2!K97="N",0,""))</f>
        <v/>
      </c>
      <c r="P1096" t="str">
        <f>IF(Screener_2!L97="Y",1,IF(Screener_2!L97="N",0,""))</f>
        <v/>
      </c>
      <c r="Q1096" t="str">
        <f>IF(Screener_2!M97="Y",1,IF(Screener_2!M97="N",0,""))</f>
        <v/>
      </c>
      <c r="R1096" t="str">
        <f>IF(Screener_2!N97="Y",1,IF(Screener_2!N97="N",0,""))</f>
        <v/>
      </c>
      <c r="S1096" t="str">
        <f>IF(Screener_2!O97="Y",1,IF(Screener_2!O97="N",0,""))</f>
        <v/>
      </c>
      <c r="T1096">
        <f t="shared" si="47"/>
        <v>0</v>
      </c>
      <c r="U1096" t="str">
        <f t="shared" ref="U1096:U1159" si="49">IF(T1096=6,SUM(N1096:S1096),IF(L1096="Negative",IF(OR(N1096=0,N1096=1),N1096,"Incomplete"),IF(L1096="Positive","Incomplete","")))</f>
        <v/>
      </c>
      <c r="V1096" t="str">
        <f t="shared" ref="V1096:V1159" si="50">IF( OR(L1096="Negative", ISBLANK(L1096) =TRUE, L1096 = ""), "",IF(COUNT(N1096:S1096)&gt;0,IF(SUM(N1096:S1096)&gt;1,"Positive","Negative"),""))</f>
        <v/>
      </c>
      <c r="W1096" t="str">
        <f>Screener_2!R97</f>
        <v/>
      </c>
      <c r="X1096" s="6" t="str">
        <f>IF(ISNUMBER(Screener_2!$P97),IF(ISBLANK(Screener_2!S97),"Missing",Screener_2!S97), "")</f>
        <v/>
      </c>
      <c r="Y1096" s="6" t="str">
        <f>IF(ISNUMBER(Screener_2!$P97),IF(ISBLANK(Screener_2!T97),"Missing",Screener_2!T97), "")</f>
        <v/>
      </c>
      <c r="Z1096" s="6" t="str">
        <f>IF(ISNUMBER(Screener_2!$P97),IF(ISBLANK(Screener_2!U97),"Missing",Screener_2!U97), "")</f>
        <v/>
      </c>
      <c r="AA1096" s="6" t="str">
        <f>IF(ISTEXT(Screener_2!U97),  IF(ISBLANK(Screener_2!V97), "Missing", Screener_2!V97),"")</f>
        <v/>
      </c>
      <c r="AB1096" s="6" t="str">
        <f>IF(Screener_2!U97 = "Y",  IF(ISBLANK(Screener_2!V97), "Missing", Screener_2!V97),"")</f>
        <v/>
      </c>
      <c r="AC1096" s="6" t="str">
        <f xml:space="preserve"> IF((Screener_2!U97 = "Y"),   IF(ISBLANK(Screener_2!W97),"Missing",Screener_2!W97), "")</f>
        <v/>
      </c>
      <c r="AF1096" s="6"/>
      <c r="AG1096" s="6"/>
    </row>
    <row r="1097" spans="1:33" x14ac:dyDescent="0.25">
      <c r="A1097" s="125" t="str">
        <f>IF(ISNUMBER(Screener_2!A98), Screener_2!A98, "")</f>
        <v/>
      </c>
      <c r="B1097" t="str">
        <f>IF(ISTEXT(Screener_2!C98), Screener_2!C98, "")</f>
        <v/>
      </c>
      <c r="F1097" t="str">
        <f>IF(ISNUMBER(Screener_2!D98), Screener_2!D98, "")</f>
        <v/>
      </c>
      <c r="G1097" t="str">
        <f>IF(ISNUMBER(Screener_2!E98),    Screener_2!E98, "")</f>
        <v/>
      </c>
      <c r="H1097" t="str">
        <f>IF(ISNUMBER(Screener_2!F98),    Screener_2!F98, "")</f>
        <v/>
      </c>
      <c r="I1097" t="str">
        <f>IF(ISNUMBER(Screener_2!G98),    Screener_2!G98, "")</f>
        <v/>
      </c>
      <c r="J1097" t="str">
        <f>IF(ISNUMBER(Screener_2!H98),    Screener_2!H98, "")</f>
        <v/>
      </c>
      <c r="K1097" t="str">
        <f t="shared" si="48"/>
        <v/>
      </c>
      <c r="L1097" t="str">
        <f t="shared" si="46"/>
        <v/>
      </c>
      <c r="M1097" s="45" t="str">
        <f>Screener_2!I98</f>
        <v/>
      </c>
      <c r="N1097" t="str">
        <f>IF(Screener_2!J98="Y",1,IF(Screener_2!J98="N",0,""))</f>
        <v/>
      </c>
      <c r="O1097" t="str">
        <f>IF(Screener_2!K98="Y",1,IF(Screener_2!K98="N",0,""))</f>
        <v/>
      </c>
      <c r="P1097" t="str">
        <f>IF(Screener_2!L98="Y",1,IF(Screener_2!L98="N",0,""))</f>
        <v/>
      </c>
      <c r="Q1097" t="str">
        <f>IF(Screener_2!M98="Y",1,IF(Screener_2!M98="N",0,""))</f>
        <v/>
      </c>
      <c r="R1097" t="str">
        <f>IF(Screener_2!N98="Y",1,IF(Screener_2!N98="N",0,""))</f>
        <v/>
      </c>
      <c r="S1097" t="str">
        <f>IF(Screener_2!O98="Y",1,IF(Screener_2!O98="N",0,""))</f>
        <v/>
      </c>
      <c r="T1097">
        <f t="shared" si="47"/>
        <v>0</v>
      </c>
      <c r="U1097" t="str">
        <f t="shared" si="49"/>
        <v/>
      </c>
      <c r="V1097" t="str">
        <f t="shared" si="50"/>
        <v/>
      </c>
      <c r="W1097" t="str">
        <f>Screener_2!R98</f>
        <v/>
      </c>
      <c r="X1097" s="6" t="str">
        <f>IF(ISNUMBER(Screener_2!$P98),IF(ISBLANK(Screener_2!S98),"Missing",Screener_2!S98), "")</f>
        <v/>
      </c>
      <c r="Y1097" s="6" t="str">
        <f>IF(ISNUMBER(Screener_2!$P98),IF(ISBLANK(Screener_2!T98),"Missing",Screener_2!T98), "")</f>
        <v/>
      </c>
      <c r="Z1097" s="6" t="str">
        <f>IF(ISNUMBER(Screener_2!$P98),IF(ISBLANK(Screener_2!U98),"Missing",Screener_2!U98), "")</f>
        <v/>
      </c>
      <c r="AA1097" s="6" t="str">
        <f>IF(ISTEXT(Screener_2!U98),  IF(ISBLANK(Screener_2!V98), "Missing", Screener_2!V98),"")</f>
        <v/>
      </c>
      <c r="AB1097" s="6" t="str">
        <f>IF(Screener_2!U98 = "Y",  IF(ISBLANK(Screener_2!V98), "Missing", Screener_2!V98),"")</f>
        <v/>
      </c>
      <c r="AC1097" s="6" t="str">
        <f xml:space="preserve"> IF((Screener_2!U98 = "Y"),   IF(ISBLANK(Screener_2!W98),"Missing",Screener_2!W98), "")</f>
        <v/>
      </c>
      <c r="AF1097" s="6"/>
      <c r="AG1097" s="6"/>
    </row>
    <row r="1098" spans="1:33" x14ac:dyDescent="0.25">
      <c r="A1098" s="125" t="str">
        <f>IF(ISNUMBER(Screener_2!A99), Screener_2!A99, "")</f>
        <v/>
      </c>
      <c r="B1098" t="str">
        <f>IF(ISTEXT(Screener_2!C99), Screener_2!C99, "")</f>
        <v/>
      </c>
      <c r="F1098" t="str">
        <f>IF(ISNUMBER(Screener_2!D99), Screener_2!D99, "")</f>
        <v/>
      </c>
      <c r="G1098" t="str">
        <f>IF(ISNUMBER(Screener_2!E99),    Screener_2!E99, "")</f>
        <v/>
      </c>
      <c r="H1098" t="str">
        <f>IF(ISNUMBER(Screener_2!F99),    Screener_2!F99, "")</f>
        <v/>
      </c>
      <c r="I1098" t="str">
        <f>IF(ISNUMBER(Screener_2!G99),    Screener_2!G99, "")</f>
        <v/>
      </c>
      <c r="J1098" t="str">
        <f>IF(ISNUMBER(Screener_2!H99),    Screener_2!H99, "")</f>
        <v/>
      </c>
      <c r="K1098" t="str">
        <f t="shared" si="48"/>
        <v/>
      </c>
      <c r="L1098" t="str">
        <f t="shared" si="46"/>
        <v/>
      </c>
      <c r="M1098" s="45" t="str">
        <f>Screener_2!I99</f>
        <v/>
      </c>
      <c r="N1098" t="str">
        <f>IF(Screener_2!J99="Y",1,IF(Screener_2!J99="N",0,""))</f>
        <v/>
      </c>
      <c r="O1098" t="str">
        <f>IF(Screener_2!K99="Y",1,IF(Screener_2!K99="N",0,""))</f>
        <v/>
      </c>
      <c r="P1098" t="str">
        <f>IF(Screener_2!L99="Y",1,IF(Screener_2!L99="N",0,""))</f>
        <v/>
      </c>
      <c r="Q1098" t="str">
        <f>IF(Screener_2!M99="Y",1,IF(Screener_2!M99="N",0,""))</f>
        <v/>
      </c>
      <c r="R1098" t="str">
        <f>IF(Screener_2!N99="Y",1,IF(Screener_2!N99="N",0,""))</f>
        <v/>
      </c>
      <c r="S1098" t="str">
        <f>IF(Screener_2!O99="Y",1,IF(Screener_2!O99="N",0,""))</f>
        <v/>
      </c>
      <c r="T1098">
        <f t="shared" si="47"/>
        <v>0</v>
      </c>
      <c r="U1098" t="str">
        <f t="shared" si="49"/>
        <v/>
      </c>
      <c r="V1098" t="str">
        <f t="shared" si="50"/>
        <v/>
      </c>
      <c r="W1098" t="str">
        <f>Screener_2!R99</f>
        <v/>
      </c>
      <c r="X1098" s="6" t="str">
        <f>IF(ISNUMBER(Screener_2!$P99),IF(ISBLANK(Screener_2!S99),"Missing",Screener_2!S99), "")</f>
        <v/>
      </c>
      <c r="Y1098" s="6" t="str">
        <f>IF(ISNUMBER(Screener_2!$P99),IF(ISBLANK(Screener_2!T99),"Missing",Screener_2!T99), "")</f>
        <v/>
      </c>
      <c r="Z1098" s="6" t="str">
        <f>IF(ISNUMBER(Screener_2!$P99),IF(ISBLANK(Screener_2!U99),"Missing",Screener_2!U99), "")</f>
        <v/>
      </c>
      <c r="AA1098" s="6" t="str">
        <f>IF(ISTEXT(Screener_2!U99),  IF(ISBLANK(Screener_2!V99), "Missing", Screener_2!V99),"")</f>
        <v/>
      </c>
      <c r="AB1098" s="6" t="str">
        <f>IF(Screener_2!U99 = "Y",  IF(ISBLANK(Screener_2!V99), "Missing", Screener_2!V99),"")</f>
        <v/>
      </c>
      <c r="AC1098" s="6" t="str">
        <f xml:space="preserve"> IF((Screener_2!U99 = "Y"),   IF(ISBLANK(Screener_2!W99),"Missing",Screener_2!W99), "")</f>
        <v/>
      </c>
      <c r="AF1098" s="6"/>
      <c r="AG1098" s="6"/>
    </row>
    <row r="1099" spans="1:33" x14ac:dyDescent="0.25">
      <c r="A1099" s="125" t="str">
        <f>IF(ISNUMBER(Screener_2!A100), Screener_2!A100, "")</f>
        <v/>
      </c>
      <c r="B1099" t="str">
        <f>IF(ISTEXT(Screener_2!C100), Screener_2!C100, "")</f>
        <v/>
      </c>
      <c r="F1099" t="str">
        <f>IF(ISNUMBER(Screener_2!D100), Screener_2!D100, "")</f>
        <v/>
      </c>
      <c r="G1099" t="str">
        <f>IF(ISNUMBER(Screener_2!E100),    Screener_2!E100, "")</f>
        <v/>
      </c>
      <c r="H1099" t="str">
        <f>IF(ISNUMBER(Screener_2!F100),    Screener_2!F100, "")</f>
        <v/>
      </c>
      <c r="I1099" t="str">
        <f>IF(ISNUMBER(Screener_2!G100),    Screener_2!G100, "")</f>
        <v/>
      </c>
      <c r="J1099" t="str">
        <f>IF(ISNUMBER(Screener_2!H100),    Screener_2!H100, "")</f>
        <v/>
      </c>
      <c r="K1099" t="str">
        <f t="shared" si="48"/>
        <v/>
      </c>
      <c r="L1099" t="str">
        <f t="shared" si="46"/>
        <v/>
      </c>
      <c r="M1099" s="45" t="str">
        <f>Screener_2!I100</f>
        <v/>
      </c>
      <c r="N1099" t="str">
        <f>IF(Screener_2!J100="Y",1,IF(Screener_2!J100="N",0,""))</f>
        <v/>
      </c>
      <c r="O1099" t="str">
        <f>IF(Screener_2!K100="Y",1,IF(Screener_2!K100="N",0,""))</f>
        <v/>
      </c>
      <c r="P1099" t="str">
        <f>IF(Screener_2!L100="Y",1,IF(Screener_2!L100="N",0,""))</f>
        <v/>
      </c>
      <c r="Q1099" t="str">
        <f>IF(Screener_2!M100="Y",1,IF(Screener_2!M100="N",0,""))</f>
        <v/>
      </c>
      <c r="R1099" t="str">
        <f>IF(Screener_2!N100="Y",1,IF(Screener_2!N100="N",0,""))</f>
        <v/>
      </c>
      <c r="S1099" t="str">
        <f>IF(Screener_2!O100="Y",1,IF(Screener_2!O100="N",0,""))</f>
        <v/>
      </c>
      <c r="T1099">
        <f t="shared" si="47"/>
        <v>0</v>
      </c>
      <c r="U1099" t="str">
        <f t="shared" si="49"/>
        <v/>
      </c>
      <c r="V1099" t="str">
        <f t="shared" si="50"/>
        <v/>
      </c>
      <c r="W1099" t="str">
        <f>Screener_2!R100</f>
        <v/>
      </c>
      <c r="X1099" s="6" t="str">
        <f>IF(ISNUMBER(Screener_2!$P100),IF(ISBLANK(Screener_2!S100),"Missing",Screener_2!S100), "")</f>
        <v/>
      </c>
      <c r="Y1099" s="6" t="str">
        <f>IF(ISNUMBER(Screener_2!$P100),IF(ISBLANK(Screener_2!T100),"Missing",Screener_2!T100), "")</f>
        <v/>
      </c>
      <c r="Z1099" s="6" t="str">
        <f>IF(ISNUMBER(Screener_2!$P100),IF(ISBLANK(Screener_2!U100),"Missing",Screener_2!U100), "")</f>
        <v/>
      </c>
      <c r="AA1099" s="6" t="str">
        <f>IF(ISTEXT(Screener_2!U100),  IF(ISBLANK(Screener_2!V100), "Missing", Screener_2!V100),"")</f>
        <v/>
      </c>
      <c r="AB1099" s="6" t="str">
        <f>IF(Screener_2!U100 = "Y",  IF(ISBLANK(Screener_2!V100), "Missing", Screener_2!V100),"")</f>
        <v/>
      </c>
      <c r="AC1099" s="6" t="str">
        <f xml:space="preserve"> IF((Screener_2!U100 = "Y"),   IF(ISBLANK(Screener_2!W100),"Missing",Screener_2!W100), "")</f>
        <v/>
      </c>
      <c r="AF1099" s="6"/>
      <c r="AG1099" s="6"/>
    </row>
    <row r="1100" spans="1:33" x14ac:dyDescent="0.25">
      <c r="A1100" s="125" t="str">
        <f>IF(ISNUMBER(Screener_2!A101), Screener_2!A101, "")</f>
        <v/>
      </c>
      <c r="B1100" t="str">
        <f>IF(ISTEXT(Screener_2!C101), Screener_2!C101, "")</f>
        <v/>
      </c>
      <c r="F1100" t="str">
        <f>IF(ISNUMBER(Screener_2!D101), Screener_2!D101, "")</f>
        <v/>
      </c>
      <c r="G1100" t="str">
        <f>IF(ISNUMBER(Screener_2!E101),    Screener_2!E101, "")</f>
        <v/>
      </c>
      <c r="H1100" t="str">
        <f>IF(ISNUMBER(Screener_2!F101),    Screener_2!F101, "")</f>
        <v/>
      </c>
      <c r="I1100" t="str">
        <f>IF(ISNUMBER(Screener_2!G101),    Screener_2!G101, "")</f>
        <v/>
      </c>
      <c r="J1100" t="str">
        <f>IF(ISNUMBER(Screener_2!H101),    Screener_2!H101, "")</f>
        <v/>
      </c>
      <c r="K1100" t="str">
        <f t="shared" si="48"/>
        <v/>
      </c>
      <c r="L1100" t="str">
        <f t="shared" si="46"/>
        <v/>
      </c>
      <c r="M1100" s="45" t="str">
        <f>Screener_2!I101</f>
        <v/>
      </c>
      <c r="N1100" t="str">
        <f>IF(Screener_2!J101="Y",1,IF(Screener_2!J101="N",0,""))</f>
        <v/>
      </c>
      <c r="O1100" t="str">
        <f>IF(Screener_2!K101="Y",1,IF(Screener_2!K101="N",0,""))</f>
        <v/>
      </c>
      <c r="P1100" t="str">
        <f>IF(Screener_2!L101="Y",1,IF(Screener_2!L101="N",0,""))</f>
        <v/>
      </c>
      <c r="Q1100" t="str">
        <f>IF(Screener_2!M101="Y",1,IF(Screener_2!M101="N",0,""))</f>
        <v/>
      </c>
      <c r="R1100" t="str">
        <f>IF(Screener_2!N101="Y",1,IF(Screener_2!N101="N",0,""))</f>
        <v/>
      </c>
      <c r="S1100" t="str">
        <f>IF(Screener_2!O101="Y",1,IF(Screener_2!O101="N",0,""))</f>
        <v/>
      </c>
      <c r="T1100">
        <f t="shared" si="47"/>
        <v>0</v>
      </c>
      <c r="U1100" t="str">
        <f t="shared" si="49"/>
        <v/>
      </c>
      <c r="V1100" t="str">
        <f t="shared" si="50"/>
        <v/>
      </c>
      <c r="W1100" t="str">
        <f>Screener_2!R101</f>
        <v/>
      </c>
      <c r="X1100" s="6" t="str">
        <f>IF(ISNUMBER(Screener_2!$P101),IF(ISBLANK(Screener_2!S101),"Missing",Screener_2!S101), "")</f>
        <v/>
      </c>
      <c r="Y1100" s="6" t="str">
        <f>IF(ISNUMBER(Screener_2!$P101),IF(ISBLANK(Screener_2!T101),"Missing",Screener_2!T101), "")</f>
        <v/>
      </c>
      <c r="Z1100" s="6" t="str">
        <f>IF(ISNUMBER(Screener_2!$P101),IF(ISBLANK(Screener_2!U101),"Missing",Screener_2!U101), "")</f>
        <v/>
      </c>
      <c r="AA1100" s="6" t="str">
        <f>IF(ISTEXT(Screener_2!U101),  IF(ISBLANK(Screener_2!V101), "Missing", Screener_2!V101),"")</f>
        <v/>
      </c>
      <c r="AB1100" s="6" t="str">
        <f>IF(Screener_2!U101 = "Y",  IF(ISBLANK(Screener_2!V101), "Missing", Screener_2!V101),"")</f>
        <v/>
      </c>
      <c r="AC1100" s="6" t="str">
        <f xml:space="preserve"> IF((Screener_2!U101 = "Y"),   IF(ISBLANK(Screener_2!W101),"Missing",Screener_2!W101), "")</f>
        <v/>
      </c>
      <c r="AF1100" s="6"/>
      <c r="AG1100" s="6"/>
    </row>
    <row r="1101" spans="1:33" x14ac:dyDescent="0.25">
      <c r="A1101" s="125" t="str">
        <f>IF(ISNUMBER(Screener_2!A102), Screener_2!A102, "")</f>
        <v/>
      </c>
      <c r="B1101" t="str">
        <f>IF(ISTEXT(Screener_2!C102), Screener_2!C102, "")</f>
        <v/>
      </c>
      <c r="F1101" t="str">
        <f>IF(ISNUMBER(Screener_2!D102), Screener_2!D102, "")</f>
        <v/>
      </c>
      <c r="G1101" t="str">
        <f>IF(ISNUMBER(Screener_2!E102),    Screener_2!E102, "")</f>
        <v/>
      </c>
      <c r="H1101" t="str">
        <f>IF(ISNUMBER(Screener_2!F102),    Screener_2!F102, "")</f>
        <v/>
      </c>
      <c r="I1101" t="str">
        <f>IF(ISNUMBER(Screener_2!G102),    Screener_2!G102, "")</f>
        <v/>
      </c>
      <c r="J1101" t="str">
        <f>IF(ISNUMBER(Screener_2!H102),    Screener_2!H102, "")</f>
        <v/>
      </c>
      <c r="K1101" t="str">
        <f t="shared" si="48"/>
        <v/>
      </c>
      <c r="L1101" t="str">
        <f t="shared" si="46"/>
        <v/>
      </c>
      <c r="M1101" s="45" t="str">
        <f>Screener_2!I102</f>
        <v/>
      </c>
      <c r="N1101" t="str">
        <f>IF(Screener_2!J102="Y",1,IF(Screener_2!J102="N",0,""))</f>
        <v/>
      </c>
      <c r="O1101" t="str">
        <f>IF(Screener_2!K102="Y",1,IF(Screener_2!K102="N",0,""))</f>
        <v/>
      </c>
      <c r="P1101" t="str">
        <f>IF(Screener_2!L102="Y",1,IF(Screener_2!L102="N",0,""))</f>
        <v/>
      </c>
      <c r="Q1101" t="str">
        <f>IF(Screener_2!M102="Y",1,IF(Screener_2!M102="N",0,""))</f>
        <v/>
      </c>
      <c r="R1101" t="str">
        <f>IF(Screener_2!N102="Y",1,IF(Screener_2!N102="N",0,""))</f>
        <v/>
      </c>
      <c r="S1101" t="str">
        <f>IF(Screener_2!O102="Y",1,IF(Screener_2!O102="N",0,""))</f>
        <v/>
      </c>
      <c r="T1101">
        <f t="shared" si="47"/>
        <v>0</v>
      </c>
      <c r="U1101" t="str">
        <f t="shared" si="49"/>
        <v/>
      </c>
      <c r="V1101" t="str">
        <f t="shared" si="50"/>
        <v/>
      </c>
      <c r="W1101" t="str">
        <f>Screener_2!R102</f>
        <v/>
      </c>
      <c r="X1101" s="6" t="str">
        <f>IF(ISNUMBER(Screener_2!$P102),IF(ISBLANK(Screener_2!S102),"Missing",Screener_2!S102), "")</f>
        <v/>
      </c>
      <c r="Y1101" s="6" t="str">
        <f>IF(ISNUMBER(Screener_2!$P102),IF(ISBLANK(Screener_2!T102),"Missing",Screener_2!T102), "")</f>
        <v/>
      </c>
      <c r="Z1101" s="6" t="str">
        <f>IF(ISNUMBER(Screener_2!$P102),IF(ISBLANK(Screener_2!U102),"Missing",Screener_2!U102), "")</f>
        <v/>
      </c>
      <c r="AA1101" s="6" t="str">
        <f>IF(ISTEXT(Screener_2!U102),  IF(ISBLANK(Screener_2!V102), "Missing", Screener_2!V102),"")</f>
        <v/>
      </c>
      <c r="AB1101" s="6" t="str">
        <f>IF(Screener_2!U102 = "Y",  IF(ISBLANK(Screener_2!V102), "Missing", Screener_2!V102),"")</f>
        <v/>
      </c>
      <c r="AC1101" s="6" t="str">
        <f xml:space="preserve"> IF((Screener_2!U102 = "Y"),   IF(ISBLANK(Screener_2!W102),"Missing",Screener_2!W102), "")</f>
        <v/>
      </c>
      <c r="AF1101" s="6"/>
      <c r="AG1101" s="6"/>
    </row>
    <row r="1102" spans="1:33" x14ac:dyDescent="0.25">
      <c r="A1102" s="125" t="str">
        <f>IF(ISNUMBER(Screener_2!A103), Screener_2!A103, "")</f>
        <v/>
      </c>
      <c r="B1102" t="str">
        <f>IF(ISTEXT(Screener_2!C103), Screener_2!C103, "")</f>
        <v/>
      </c>
      <c r="F1102" t="str">
        <f>IF(ISNUMBER(Screener_2!D103), Screener_2!D103, "")</f>
        <v/>
      </c>
      <c r="G1102" t="str">
        <f>IF(ISNUMBER(Screener_2!E103),    Screener_2!E103, "")</f>
        <v/>
      </c>
      <c r="H1102" t="str">
        <f>IF(ISNUMBER(Screener_2!F103),    Screener_2!F103, "")</f>
        <v/>
      </c>
      <c r="I1102" t="str">
        <f>IF(ISNUMBER(Screener_2!G103),    Screener_2!G103, "")</f>
        <v/>
      </c>
      <c r="J1102" t="str">
        <f>IF(ISNUMBER(Screener_2!H103),    Screener_2!H103, "")</f>
        <v/>
      </c>
      <c r="K1102" t="str">
        <f t="shared" si="48"/>
        <v/>
      </c>
      <c r="L1102" t="str">
        <f t="shared" si="46"/>
        <v/>
      </c>
      <c r="M1102" s="45" t="str">
        <f>Screener_2!I103</f>
        <v/>
      </c>
      <c r="N1102" t="str">
        <f>IF(Screener_2!J103="Y",1,IF(Screener_2!J103="N",0,""))</f>
        <v/>
      </c>
      <c r="O1102" t="str">
        <f>IF(Screener_2!K103="Y",1,IF(Screener_2!K103="N",0,""))</f>
        <v/>
      </c>
      <c r="P1102" t="str">
        <f>IF(Screener_2!L103="Y",1,IF(Screener_2!L103="N",0,""))</f>
        <v/>
      </c>
      <c r="Q1102" t="str">
        <f>IF(Screener_2!M103="Y",1,IF(Screener_2!M103="N",0,""))</f>
        <v/>
      </c>
      <c r="R1102" t="str">
        <f>IF(Screener_2!N103="Y",1,IF(Screener_2!N103="N",0,""))</f>
        <v/>
      </c>
      <c r="S1102" t="str">
        <f>IF(Screener_2!O103="Y",1,IF(Screener_2!O103="N",0,""))</f>
        <v/>
      </c>
      <c r="T1102">
        <f t="shared" si="47"/>
        <v>0</v>
      </c>
      <c r="U1102" t="str">
        <f t="shared" si="49"/>
        <v/>
      </c>
      <c r="V1102" t="str">
        <f t="shared" si="50"/>
        <v/>
      </c>
      <c r="W1102" t="str">
        <f>Screener_2!R103</f>
        <v/>
      </c>
      <c r="X1102" s="6" t="str">
        <f>IF(ISNUMBER(Screener_2!$P103),IF(ISBLANK(Screener_2!S103),"Missing",Screener_2!S103), "")</f>
        <v/>
      </c>
      <c r="Y1102" s="6" t="str">
        <f>IF(ISNUMBER(Screener_2!$P103),IF(ISBLANK(Screener_2!T103),"Missing",Screener_2!T103), "")</f>
        <v/>
      </c>
      <c r="Z1102" s="6" t="str">
        <f>IF(ISNUMBER(Screener_2!$P103),IF(ISBLANK(Screener_2!U103),"Missing",Screener_2!U103), "")</f>
        <v/>
      </c>
      <c r="AA1102" s="6" t="str">
        <f>IF(ISTEXT(Screener_2!U103),  IF(ISBLANK(Screener_2!V103), "Missing", Screener_2!V103),"")</f>
        <v/>
      </c>
      <c r="AB1102" s="6" t="str">
        <f>IF(Screener_2!U103 = "Y",  IF(ISBLANK(Screener_2!V103), "Missing", Screener_2!V103),"")</f>
        <v/>
      </c>
      <c r="AC1102" s="6" t="str">
        <f xml:space="preserve"> IF((Screener_2!U103 = "Y"),   IF(ISBLANK(Screener_2!W103),"Missing",Screener_2!W103), "")</f>
        <v/>
      </c>
      <c r="AF1102" s="6"/>
      <c r="AG1102" s="6"/>
    </row>
    <row r="1103" spans="1:33" x14ac:dyDescent="0.25">
      <c r="A1103" s="125" t="str">
        <f>IF(ISNUMBER(Screener_2!A104), Screener_2!A104, "")</f>
        <v/>
      </c>
      <c r="B1103" t="str">
        <f>IF(ISTEXT(Screener_2!C104), Screener_2!C104, "")</f>
        <v/>
      </c>
      <c r="F1103" t="str">
        <f>IF(ISNUMBER(Screener_2!D104), Screener_2!D104, "")</f>
        <v/>
      </c>
      <c r="G1103" t="str">
        <f>IF(ISNUMBER(Screener_2!E104),    Screener_2!E104, "")</f>
        <v/>
      </c>
      <c r="H1103" t="str">
        <f>IF(ISNUMBER(Screener_2!F104),    Screener_2!F104, "")</f>
        <v/>
      </c>
      <c r="I1103" t="str">
        <f>IF(ISNUMBER(Screener_2!G104),    Screener_2!G104, "")</f>
        <v/>
      </c>
      <c r="J1103" t="str">
        <f>IF(ISNUMBER(Screener_2!H104),    Screener_2!H104, "")</f>
        <v/>
      </c>
      <c r="K1103" t="str">
        <f t="shared" si="48"/>
        <v/>
      </c>
      <c r="L1103" t="str">
        <f t="shared" si="46"/>
        <v/>
      </c>
      <c r="M1103" s="45" t="str">
        <f>Screener_2!I104</f>
        <v/>
      </c>
      <c r="N1103" t="str">
        <f>IF(Screener_2!J104="Y",1,IF(Screener_2!J104="N",0,""))</f>
        <v/>
      </c>
      <c r="O1103" t="str">
        <f>IF(Screener_2!K104="Y",1,IF(Screener_2!K104="N",0,""))</f>
        <v/>
      </c>
      <c r="P1103" t="str">
        <f>IF(Screener_2!L104="Y",1,IF(Screener_2!L104="N",0,""))</f>
        <v/>
      </c>
      <c r="Q1103" t="str">
        <f>IF(Screener_2!M104="Y",1,IF(Screener_2!M104="N",0,""))</f>
        <v/>
      </c>
      <c r="R1103" t="str">
        <f>IF(Screener_2!N104="Y",1,IF(Screener_2!N104="N",0,""))</f>
        <v/>
      </c>
      <c r="S1103" t="str">
        <f>IF(Screener_2!O104="Y",1,IF(Screener_2!O104="N",0,""))</f>
        <v/>
      </c>
      <c r="T1103">
        <f t="shared" si="47"/>
        <v>0</v>
      </c>
      <c r="U1103" t="str">
        <f t="shared" si="49"/>
        <v/>
      </c>
      <c r="V1103" t="str">
        <f t="shared" si="50"/>
        <v/>
      </c>
      <c r="W1103" t="str">
        <f>Screener_2!R104</f>
        <v/>
      </c>
      <c r="X1103" s="6" t="str">
        <f>IF(ISNUMBER(Screener_2!$P104),IF(ISBLANK(Screener_2!S104),"Missing",Screener_2!S104), "")</f>
        <v/>
      </c>
      <c r="Y1103" s="6" t="str">
        <f>IF(ISNUMBER(Screener_2!$P104),IF(ISBLANK(Screener_2!T104),"Missing",Screener_2!T104), "")</f>
        <v/>
      </c>
      <c r="Z1103" s="6" t="str">
        <f>IF(ISNUMBER(Screener_2!$P104),IF(ISBLANK(Screener_2!U104),"Missing",Screener_2!U104), "")</f>
        <v/>
      </c>
      <c r="AA1103" s="6" t="str">
        <f>IF(ISTEXT(Screener_2!U104),  IF(ISBLANK(Screener_2!V104), "Missing", Screener_2!V104),"")</f>
        <v/>
      </c>
      <c r="AB1103" s="6" t="str">
        <f>IF(Screener_2!U104 = "Y",  IF(ISBLANK(Screener_2!V104), "Missing", Screener_2!V104),"")</f>
        <v/>
      </c>
      <c r="AC1103" s="6" t="str">
        <f xml:space="preserve"> IF((Screener_2!U104 = "Y"),   IF(ISBLANK(Screener_2!W104),"Missing",Screener_2!W104), "")</f>
        <v/>
      </c>
      <c r="AF1103" s="6"/>
      <c r="AG1103" s="6"/>
    </row>
    <row r="1104" spans="1:33" x14ac:dyDescent="0.25">
      <c r="A1104" s="125" t="str">
        <f>IF(ISNUMBER(Screener_2!A105), Screener_2!A105, "")</f>
        <v/>
      </c>
      <c r="B1104" t="str">
        <f>IF(ISTEXT(Screener_2!C105), Screener_2!C105, "")</f>
        <v/>
      </c>
      <c r="F1104" t="str">
        <f>IF(ISNUMBER(Screener_2!D105), Screener_2!D105, "")</f>
        <v/>
      </c>
      <c r="G1104" t="str">
        <f>IF(ISNUMBER(Screener_2!E105),    Screener_2!E105, "")</f>
        <v/>
      </c>
      <c r="H1104" t="str">
        <f>IF(ISNUMBER(Screener_2!F105),    Screener_2!F105, "")</f>
        <v/>
      </c>
      <c r="I1104" t="str">
        <f>IF(ISNUMBER(Screener_2!G105),    Screener_2!G105, "")</f>
        <v/>
      </c>
      <c r="J1104" t="str">
        <f>IF(ISNUMBER(Screener_2!H105),    Screener_2!H105, "")</f>
        <v/>
      </c>
      <c r="K1104" t="str">
        <f t="shared" si="48"/>
        <v/>
      </c>
      <c r="L1104" t="str">
        <f t="shared" si="46"/>
        <v/>
      </c>
      <c r="M1104" s="45" t="str">
        <f>Screener_2!I105</f>
        <v/>
      </c>
      <c r="N1104" t="str">
        <f>IF(Screener_2!J105="Y",1,IF(Screener_2!J105="N",0,""))</f>
        <v/>
      </c>
      <c r="O1104" t="str">
        <f>IF(Screener_2!K105="Y",1,IF(Screener_2!K105="N",0,""))</f>
        <v/>
      </c>
      <c r="P1104" t="str">
        <f>IF(Screener_2!L105="Y",1,IF(Screener_2!L105="N",0,""))</f>
        <v/>
      </c>
      <c r="Q1104" t="str">
        <f>IF(Screener_2!M105="Y",1,IF(Screener_2!M105="N",0,""))</f>
        <v/>
      </c>
      <c r="R1104" t="str">
        <f>IF(Screener_2!N105="Y",1,IF(Screener_2!N105="N",0,""))</f>
        <v/>
      </c>
      <c r="S1104" t="str">
        <f>IF(Screener_2!O105="Y",1,IF(Screener_2!O105="N",0,""))</f>
        <v/>
      </c>
      <c r="T1104">
        <f t="shared" si="47"/>
        <v>0</v>
      </c>
      <c r="U1104" t="str">
        <f t="shared" si="49"/>
        <v/>
      </c>
      <c r="V1104" t="str">
        <f t="shared" si="50"/>
        <v/>
      </c>
      <c r="W1104" t="str">
        <f>Screener_2!R105</f>
        <v/>
      </c>
      <c r="X1104" s="6" t="str">
        <f>IF(ISNUMBER(Screener_2!$P105),IF(ISBLANK(Screener_2!S105),"Missing",Screener_2!S105), "")</f>
        <v/>
      </c>
      <c r="Y1104" s="6" t="str">
        <f>IF(ISNUMBER(Screener_2!$P105),IF(ISBLANK(Screener_2!T105),"Missing",Screener_2!T105), "")</f>
        <v/>
      </c>
      <c r="Z1104" s="6" t="str">
        <f>IF(ISNUMBER(Screener_2!$P105),IF(ISBLANK(Screener_2!U105),"Missing",Screener_2!U105), "")</f>
        <v/>
      </c>
      <c r="AA1104" s="6" t="str">
        <f>IF(ISTEXT(Screener_2!U105),  IF(ISBLANK(Screener_2!V105), "Missing", Screener_2!V105),"")</f>
        <v/>
      </c>
      <c r="AB1104" s="6" t="str">
        <f>IF(Screener_2!U105 = "Y",  IF(ISBLANK(Screener_2!V105), "Missing", Screener_2!V105),"")</f>
        <v/>
      </c>
      <c r="AC1104" s="6" t="str">
        <f xml:space="preserve"> IF((Screener_2!U105 = "Y"),   IF(ISBLANK(Screener_2!W105),"Missing",Screener_2!W105), "")</f>
        <v/>
      </c>
      <c r="AF1104" s="6"/>
      <c r="AG1104" s="6"/>
    </row>
    <row r="1105" spans="1:33" x14ac:dyDescent="0.25">
      <c r="A1105" s="125" t="str">
        <f>IF(ISNUMBER(Screener_2!A106), Screener_2!A106, "")</f>
        <v/>
      </c>
      <c r="B1105" t="str">
        <f>IF(ISTEXT(Screener_2!C106), Screener_2!C106, "")</f>
        <v/>
      </c>
      <c r="F1105" t="str">
        <f>IF(ISNUMBER(Screener_2!D106), Screener_2!D106, "")</f>
        <v/>
      </c>
      <c r="G1105" t="str">
        <f>IF(ISNUMBER(Screener_2!E106),    Screener_2!E106, "")</f>
        <v/>
      </c>
      <c r="H1105" t="str">
        <f>IF(ISNUMBER(Screener_2!F106),    Screener_2!F106, "")</f>
        <v/>
      </c>
      <c r="I1105" t="str">
        <f>IF(ISNUMBER(Screener_2!G106),    Screener_2!G106, "")</f>
        <v/>
      </c>
      <c r="J1105" t="str">
        <f>IF(ISNUMBER(Screener_2!H106),    Screener_2!H106, "")</f>
        <v/>
      </c>
      <c r="K1105" t="str">
        <f t="shared" si="48"/>
        <v/>
      </c>
      <c r="L1105" t="str">
        <f t="shared" si="46"/>
        <v/>
      </c>
      <c r="M1105" s="45" t="str">
        <f>Screener_2!I106</f>
        <v/>
      </c>
      <c r="N1105" t="str">
        <f>IF(Screener_2!J106="Y",1,IF(Screener_2!J106="N",0,""))</f>
        <v/>
      </c>
      <c r="O1105" t="str">
        <f>IF(Screener_2!K106="Y",1,IF(Screener_2!K106="N",0,""))</f>
        <v/>
      </c>
      <c r="P1105" t="str">
        <f>IF(Screener_2!L106="Y",1,IF(Screener_2!L106="N",0,""))</f>
        <v/>
      </c>
      <c r="Q1105" t="str">
        <f>IF(Screener_2!M106="Y",1,IF(Screener_2!M106="N",0,""))</f>
        <v/>
      </c>
      <c r="R1105" t="str">
        <f>IF(Screener_2!N106="Y",1,IF(Screener_2!N106="N",0,""))</f>
        <v/>
      </c>
      <c r="S1105" t="str">
        <f>IF(Screener_2!O106="Y",1,IF(Screener_2!O106="N",0,""))</f>
        <v/>
      </c>
      <c r="T1105">
        <f t="shared" si="47"/>
        <v>0</v>
      </c>
      <c r="U1105" t="str">
        <f t="shared" si="49"/>
        <v/>
      </c>
      <c r="V1105" t="str">
        <f t="shared" si="50"/>
        <v/>
      </c>
      <c r="W1105" t="str">
        <f>Screener_2!R106</f>
        <v/>
      </c>
      <c r="X1105" s="6" t="str">
        <f>IF(ISNUMBER(Screener_2!$P106),IF(ISBLANK(Screener_2!S106),"Missing",Screener_2!S106), "")</f>
        <v/>
      </c>
      <c r="Y1105" s="6" t="str">
        <f>IF(ISNUMBER(Screener_2!$P106),IF(ISBLANK(Screener_2!T106),"Missing",Screener_2!T106), "")</f>
        <v/>
      </c>
      <c r="Z1105" s="6" t="str">
        <f>IF(ISNUMBER(Screener_2!$P106),IF(ISBLANK(Screener_2!U106),"Missing",Screener_2!U106), "")</f>
        <v/>
      </c>
      <c r="AA1105" s="6" t="str">
        <f>IF(ISTEXT(Screener_2!U106),  IF(ISBLANK(Screener_2!V106), "Missing", Screener_2!V106),"")</f>
        <v/>
      </c>
      <c r="AB1105" s="6" t="str">
        <f>IF(Screener_2!U106 = "Y",  IF(ISBLANK(Screener_2!V106), "Missing", Screener_2!V106),"")</f>
        <v/>
      </c>
      <c r="AC1105" s="6" t="str">
        <f xml:space="preserve"> IF((Screener_2!U106 = "Y"),   IF(ISBLANK(Screener_2!W106),"Missing",Screener_2!W106), "")</f>
        <v/>
      </c>
      <c r="AF1105" s="6"/>
      <c r="AG1105" s="6"/>
    </row>
    <row r="1106" spans="1:33" x14ac:dyDescent="0.25">
      <c r="A1106" s="125" t="str">
        <f>IF(ISNUMBER(Screener_2!A107), Screener_2!A107, "")</f>
        <v/>
      </c>
      <c r="B1106" t="str">
        <f>IF(ISTEXT(Screener_2!C107), Screener_2!C107, "")</f>
        <v/>
      </c>
      <c r="F1106" t="str">
        <f>IF(ISNUMBER(Screener_2!D107), Screener_2!D107, "")</f>
        <v/>
      </c>
      <c r="G1106" t="str">
        <f>IF(ISNUMBER(Screener_2!E107),    Screener_2!E107, "")</f>
        <v/>
      </c>
      <c r="H1106" t="str">
        <f>IF(ISNUMBER(Screener_2!F107),    Screener_2!F107, "")</f>
        <v/>
      </c>
      <c r="I1106" t="str">
        <f>IF(ISNUMBER(Screener_2!G107),    Screener_2!G107, "")</f>
        <v/>
      </c>
      <c r="J1106" t="str">
        <f>IF(ISNUMBER(Screener_2!H107),    Screener_2!H107, "")</f>
        <v/>
      </c>
      <c r="K1106" t="str">
        <f t="shared" si="48"/>
        <v/>
      </c>
      <c r="L1106" t="str">
        <f t="shared" si="46"/>
        <v/>
      </c>
      <c r="M1106" s="45" t="str">
        <f>Screener_2!I107</f>
        <v/>
      </c>
      <c r="N1106" t="str">
        <f>IF(Screener_2!J107="Y",1,IF(Screener_2!J107="N",0,""))</f>
        <v/>
      </c>
      <c r="O1106" t="str">
        <f>IF(Screener_2!K107="Y",1,IF(Screener_2!K107="N",0,""))</f>
        <v/>
      </c>
      <c r="P1106" t="str">
        <f>IF(Screener_2!L107="Y",1,IF(Screener_2!L107="N",0,""))</f>
        <v/>
      </c>
      <c r="Q1106" t="str">
        <f>IF(Screener_2!M107="Y",1,IF(Screener_2!M107="N",0,""))</f>
        <v/>
      </c>
      <c r="R1106" t="str">
        <f>IF(Screener_2!N107="Y",1,IF(Screener_2!N107="N",0,""))</f>
        <v/>
      </c>
      <c r="S1106" t="str">
        <f>IF(Screener_2!O107="Y",1,IF(Screener_2!O107="N",0,""))</f>
        <v/>
      </c>
      <c r="T1106">
        <f t="shared" si="47"/>
        <v>0</v>
      </c>
      <c r="U1106" t="str">
        <f t="shared" si="49"/>
        <v/>
      </c>
      <c r="V1106" t="str">
        <f t="shared" si="50"/>
        <v/>
      </c>
      <c r="W1106" t="str">
        <f>Screener_2!R107</f>
        <v/>
      </c>
      <c r="X1106" s="6" t="str">
        <f>IF(ISNUMBER(Screener_2!$P107),IF(ISBLANK(Screener_2!S107),"Missing",Screener_2!S107), "")</f>
        <v/>
      </c>
      <c r="Y1106" s="6" t="str">
        <f>IF(ISNUMBER(Screener_2!$P107),IF(ISBLANK(Screener_2!T107),"Missing",Screener_2!T107), "")</f>
        <v/>
      </c>
      <c r="Z1106" s="6" t="str">
        <f>IF(ISNUMBER(Screener_2!$P107),IF(ISBLANK(Screener_2!U107),"Missing",Screener_2!U107), "")</f>
        <v/>
      </c>
      <c r="AA1106" s="6" t="str">
        <f>IF(ISTEXT(Screener_2!U107),  IF(ISBLANK(Screener_2!V107), "Missing", Screener_2!V107),"")</f>
        <v/>
      </c>
      <c r="AB1106" s="6" t="str">
        <f>IF(Screener_2!U107 = "Y",  IF(ISBLANK(Screener_2!V107), "Missing", Screener_2!V107),"")</f>
        <v/>
      </c>
      <c r="AC1106" s="6" t="str">
        <f xml:space="preserve"> IF((Screener_2!U107 = "Y"),   IF(ISBLANK(Screener_2!W107),"Missing",Screener_2!W107), "")</f>
        <v/>
      </c>
      <c r="AF1106" s="6"/>
      <c r="AG1106" s="6"/>
    </row>
    <row r="1107" spans="1:33" x14ac:dyDescent="0.25">
      <c r="A1107" s="125" t="str">
        <f>IF(ISNUMBER(Screener_2!A108), Screener_2!A108, "")</f>
        <v/>
      </c>
      <c r="B1107" t="str">
        <f>IF(ISTEXT(Screener_2!C108), Screener_2!C108, "")</f>
        <v/>
      </c>
      <c r="F1107" t="str">
        <f>IF(ISNUMBER(Screener_2!D108), Screener_2!D108, "")</f>
        <v/>
      </c>
      <c r="G1107" t="str">
        <f>IF(ISNUMBER(Screener_2!E108),    Screener_2!E108, "")</f>
        <v/>
      </c>
      <c r="H1107" t="str">
        <f>IF(ISNUMBER(Screener_2!F108),    Screener_2!F108, "")</f>
        <v/>
      </c>
      <c r="I1107" t="str">
        <f>IF(ISNUMBER(Screener_2!G108),    Screener_2!G108, "")</f>
        <v/>
      </c>
      <c r="J1107" t="str">
        <f>IF(ISNUMBER(Screener_2!H108),    Screener_2!H108, "")</f>
        <v/>
      </c>
      <c r="K1107" t="str">
        <f t="shared" si="48"/>
        <v/>
      </c>
      <c r="L1107" t="str">
        <f t="shared" si="46"/>
        <v/>
      </c>
      <c r="M1107" s="45" t="str">
        <f>Screener_2!I108</f>
        <v/>
      </c>
      <c r="N1107" t="str">
        <f>IF(Screener_2!J108="Y",1,IF(Screener_2!J108="N",0,""))</f>
        <v/>
      </c>
      <c r="O1107" t="str">
        <f>IF(Screener_2!K108="Y",1,IF(Screener_2!K108="N",0,""))</f>
        <v/>
      </c>
      <c r="P1107" t="str">
        <f>IF(Screener_2!L108="Y",1,IF(Screener_2!L108="N",0,""))</f>
        <v/>
      </c>
      <c r="Q1107" t="str">
        <f>IF(Screener_2!M108="Y",1,IF(Screener_2!M108="N",0,""))</f>
        <v/>
      </c>
      <c r="R1107" t="str">
        <f>IF(Screener_2!N108="Y",1,IF(Screener_2!N108="N",0,""))</f>
        <v/>
      </c>
      <c r="S1107" t="str">
        <f>IF(Screener_2!O108="Y",1,IF(Screener_2!O108="N",0,""))</f>
        <v/>
      </c>
      <c r="T1107">
        <f t="shared" si="47"/>
        <v>0</v>
      </c>
      <c r="U1107" t="str">
        <f t="shared" si="49"/>
        <v/>
      </c>
      <c r="V1107" t="str">
        <f t="shared" si="50"/>
        <v/>
      </c>
      <c r="W1107" t="str">
        <f>Screener_2!R108</f>
        <v/>
      </c>
      <c r="X1107" s="6" t="str">
        <f>IF(ISNUMBER(Screener_2!$P108),IF(ISBLANK(Screener_2!S108),"Missing",Screener_2!S108), "")</f>
        <v/>
      </c>
      <c r="Y1107" s="6" t="str">
        <f>IF(ISNUMBER(Screener_2!$P108),IF(ISBLANK(Screener_2!T108),"Missing",Screener_2!T108), "")</f>
        <v/>
      </c>
      <c r="Z1107" s="6" t="str">
        <f>IF(ISNUMBER(Screener_2!$P108),IF(ISBLANK(Screener_2!U108),"Missing",Screener_2!U108), "")</f>
        <v/>
      </c>
      <c r="AA1107" s="6" t="str">
        <f>IF(ISTEXT(Screener_2!U108),  IF(ISBLANK(Screener_2!V108), "Missing", Screener_2!V108),"")</f>
        <v/>
      </c>
      <c r="AB1107" s="6" t="str">
        <f>IF(Screener_2!U108 = "Y",  IF(ISBLANK(Screener_2!V108), "Missing", Screener_2!V108),"")</f>
        <v/>
      </c>
      <c r="AC1107" s="6" t="str">
        <f xml:space="preserve"> IF((Screener_2!U108 = "Y"),   IF(ISBLANK(Screener_2!W108),"Missing",Screener_2!W108), "")</f>
        <v/>
      </c>
      <c r="AF1107" s="6"/>
      <c r="AG1107" s="6"/>
    </row>
    <row r="1108" spans="1:33" x14ac:dyDescent="0.25">
      <c r="A1108" s="125" t="str">
        <f>IF(ISNUMBER(Screener_2!A109), Screener_2!A109, "")</f>
        <v/>
      </c>
      <c r="B1108" t="str">
        <f>IF(ISTEXT(Screener_2!C109), Screener_2!C109, "")</f>
        <v/>
      </c>
      <c r="F1108" t="str">
        <f>IF(ISNUMBER(Screener_2!D109), Screener_2!D109, "")</f>
        <v/>
      </c>
      <c r="G1108" t="str">
        <f>IF(ISNUMBER(Screener_2!E109),    Screener_2!E109, "")</f>
        <v/>
      </c>
      <c r="H1108" t="str">
        <f>IF(ISNUMBER(Screener_2!F109),    Screener_2!F109, "")</f>
        <v/>
      </c>
      <c r="I1108" t="str">
        <f>IF(ISNUMBER(Screener_2!G109),    Screener_2!G109, "")</f>
        <v/>
      </c>
      <c r="J1108" t="str">
        <f>IF(ISNUMBER(Screener_2!H109),    Screener_2!H109, "")</f>
        <v/>
      </c>
      <c r="K1108" t="str">
        <f t="shared" si="48"/>
        <v/>
      </c>
      <c r="L1108" t="str">
        <f t="shared" si="46"/>
        <v/>
      </c>
      <c r="M1108" s="45" t="str">
        <f>Screener_2!I109</f>
        <v/>
      </c>
      <c r="N1108" t="str">
        <f>IF(Screener_2!J109="Y",1,IF(Screener_2!J109="N",0,""))</f>
        <v/>
      </c>
      <c r="O1108" t="str">
        <f>IF(Screener_2!K109="Y",1,IF(Screener_2!K109="N",0,""))</f>
        <v/>
      </c>
      <c r="P1108" t="str">
        <f>IF(Screener_2!L109="Y",1,IF(Screener_2!L109="N",0,""))</f>
        <v/>
      </c>
      <c r="Q1108" t="str">
        <f>IF(Screener_2!M109="Y",1,IF(Screener_2!M109="N",0,""))</f>
        <v/>
      </c>
      <c r="R1108" t="str">
        <f>IF(Screener_2!N109="Y",1,IF(Screener_2!N109="N",0,""))</f>
        <v/>
      </c>
      <c r="S1108" t="str">
        <f>IF(Screener_2!O109="Y",1,IF(Screener_2!O109="N",0,""))</f>
        <v/>
      </c>
      <c r="T1108">
        <f t="shared" si="47"/>
        <v>0</v>
      </c>
      <c r="U1108" t="str">
        <f t="shared" si="49"/>
        <v/>
      </c>
      <c r="V1108" t="str">
        <f t="shared" si="50"/>
        <v/>
      </c>
      <c r="W1108" t="str">
        <f>Screener_2!R109</f>
        <v/>
      </c>
      <c r="X1108" s="6" t="str">
        <f>IF(ISNUMBER(Screener_2!$P109),IF(ISBLANK(Screener_2!S109),"Missing",Screener_2!S109), "")</f>
        <v/>
      </c>
      <c r="Y1108" s="6" t="str">
        <f>IF(ISNUMBER(Screener_2!$P109),IF(ISBLANK(Screener_2!T109),"Missing",Screener_2!T109), "")</f>
        <v/>
      </c>
      <c r="Z1108" s="6" t="str">
        <f>IF(ISNUMBER(Screener_2!$P109),IF(ISBLANK(Screener_2!U109),"Missing",Screener_2!U109), "")</f>
        <v/>
      </c>
      <c r="AA1108" s="6" t="str">
        <f>IF(ISTEXT(Screener_2!U109),  IF(ISBLANK(Screener_2!V109), "Missing", Screener_2!V109),"")</f>
        <v/>
      </c>
      <c r="AB1108" s="6" t="str">
        <f>IF(Screener_2!U109 = "Y",  IF(ISBLANK(Screener_2!V109), "Missing", Screener_2!V109),"")</f>
        <v/>
      </c>
      <c r="AC1108" s="6" t="str">
        <f xml:space="preserve"> IF((Screener_2!U109 = "Y"),   IF(ISBLANK(Screener_2!W109),"Missing",Screener_2!W109), "")</f>
        <v/>
      </c>
      <c r="AF1108" s="6"/>
      <c r="AG1108" s="6"/>
    </row>
    <row r="1109" spans="1:33" x14ac:dyDescent="0.25">
      <c r="A1109" s="125" t="str">
        <f>IF(ISNUMBER(Screener_2!A110), Screener_2!A110, "")</f>
        <v/>
      </c>
      <c r="B1109" t="str">
        <f>IF(ISTEXT(Screener_2!C110), Screener_2!C110, "")</f>
        <v/>
      </c>
      <c r="F1109" t="str">
        <f>IF(ISNUMBER(Screener_2!D110), Screener_2!D110, "")</f>
        <v/>
      </c>
      <c r="G1109" t="str">
        <f>IF(ISNUMBER(Screener_2!E110),    Screener_2!E110, "")</f>
        <v/>
      </c>
      <c r="H1109" t="str">
        <f>IF(ISNUMBER(Screener_2!F110),    Screener_2!F110, "")</f>
        <v/>
      </c>
      <c r="I1109" t="str">
        <f>IF(ISNUMBER(Screener_2!G110),    Screener_2!G110, "")</f>
        <v/>
      </c>
      <c r="J1109" t="str">
        <f>IF(ISNUMBER(Screener_2!H110),    Screener_2!H110, "")</f>
        <v/>
      </c>
      <c r="K1109" t="str">
        <f t="shared" si="48"/>
        <v/>
      </c>
      <c r="L1109" t="str">
        <f t="shared" si="46"/>
        <v/>
      </c>
      <c r="M1109" s="45" t="str">
        <f>Screener_2!I110</f>
        <v/>
      </c>
      <c r="N1109" t="str">
        <f>IF(Screener_2!J110="Y",1,IF(Screener_2!J110="N",0,""))</f>
        <v/>
      </c>
      <c r="O1109" t="str">
        <f>IF(Screener_2!K110="Y",1,IF(Screener_2!K110="N",0,""))</f>
        <v/>
      </c>
      <c r="P1109" t="str">
        <f>IF(Screener_2!L110="Y",1,IF(Screener_2!L110="N",0,""))</f>
        <v/>
      </c>
      <c r="Q1109" t="str">
        <f>IF(Screener_2!M110="Y",1,IF(Screener_2!M110="N",0,""))</f>
        <v/>
      </c>
      <c r="R1109" t="str">
        <f>IF(Screener_2!N110="Y",1,IF(Screener_2!N110="N",0,""))</f>
        <v/>
      </c>
      <c r="S1109" t="str">
        <f>IF(Screener_2!O110="Y",1,IF(Screener_2!O110="N",0,""))</f>
        <v/>
      </c>
      <c r="T1109">
        <f t="shared" si="47"/>
        <v>0</v>
      </c>
      <c r="U1109" t="str">
        <f t="shared" si="49"/>
        <v/>
      </c>
      <c r="V1109" t="str">
        <f t="shared" si="50"/>
        <v/>
      </c>
      <c r="W1109" t="str">
        <f>Screener_2!R110</f>
        <v/>
      </c>
      <c r="X1109" s="6" t="str">
        <f>IF(ISNUMBER(Screener_2!$P110),IF(ISBLANK(Screener_2!S110),"Missing",Screener_2!S110), "")</f>
        <v/>
      </c>
      <c r="Y1109" s="6" t="str">
        <f>IF(ISNUMBER(Screener_2!$P110),IF(ISBLANK(Screener_2!T110),"Missing",Screener_2!T110), "")</f>
        <v/>
      </c>
      <c r="Z1109" s="6" t="str">
        <f>IF(ISNUMBER(Screener_2!$P110),IF(ISBLANK(Screener_2!U110),"Missing",Screener_2!U110), "")</f>
        <v/>
      </c>
      <c r="AA1109" s="6" t="str">
        <f>IF(ISTEXT(Screener_2!U110),  IF(ISBLANK(Screener_2!V110), "Missing", Screener_2!V110),"")</f>
        <v/>
      </c>
      <c r="AB1109" s="6" t="str">
        <f>IF(Screener_2!U110 = "Y",  IF(ISBLANK(Screener_2!V110), "Missing", Screener_2!V110),"")</f>
        <v/>
      </c>
      <c r="AC1109" s="6" t="str">
        <f xml:space="preserve"> IF((Screener_2!U110 = "Y"),   IF(ISBLANK(Screener_2!W110),"Missing",Screener_2!W110), "")</f>
        <v/>
      </c>
      <c r="AF1109" s="6"/>
      <c r="AG1109" s="6"/>
    </row>
    <row r="1110" spans="1:33" x14ac:dyDescent="0.25">
      <c r="A1110" s="125" t="str">
        <f>IF(ISNUMBER(Screener_2!A111), Screener_2!A111, "")</f>
        <v/>
      </c>
      <c r="B1110" t="str">
        <f>IF(ISTEXT(Screener_2!C111), Screener_2!C111, "")</f>
        <v/>
      </c>
      <c r="F1110" t="str">
        <f>IF(ISNUMBER(Screener_2!D111), Screener_2!D111, "")</f>
        <v/>
      </c>
      <c r="G1110" t="str">
        <f>IF(ISNUMBER(Screener_2!E111),    Screener_2!E111, "")</f>
        <v/>
      </c>
      <c r="H1110" t="str">
        <f>IF(ISNUMBER(Screener_2!F111),    Screener_2!F111, "")</f>
        <v/>
      </c>
      <c r="I1110" t="str">
        <f>IF(ISNUMBER(Screener_2!G111),    Screener_2!G111, "")</f>
        <v/>
      </c>
      <c r="J1110" t="str">
        <f>IF(ISNUMBER(Screener_2!H111),    Screener_2!H111, "")</f>
        <v/>
      </c>
      <c r="K1110" t="str">
        <f t="shared" si="48"/>
        <v/>
      </c>
      <c r="L1110" t="str">
        <f t="shared" si="46"/>
        <v/>
      </c>
      <c r="M1110" s="45" t="str">
        <f>Screener_2!I111</f>
        <v/>
      </c>
      <c r="N1110" t="str">
        <f>IF(Screener_2!J111="Y",1,IF(Screener_2!J111="N",0,""))</f>
        <v/>
      </c>
      <c r="O1110" t="str">
        <f>IF(Screener_2!K111="Y",1,IF(Screener_2!K111="N",0,""))</f>
        <v/>
      </c>
      <c r="P1110" t="str">
        <f>IF(Screener_2!L111="Y",1,IF(Screener_2!L111="N",0,""))</f>
        <v/>
      </c>
      <c r="Q1110" t="str">
        <f>IF(Screener_2!M111="Y",1,IF(Screener_2!M111="N",0,""))</f>
        <v/>
      </c>
      <c r="R1110" t="str">
        <f>IF(Screener_2!N111="Y",1,IF(Screener_2!N111="N",0,""))</f>
        <v/>
      </c>
      <c r="S1110" t="str">
        <f>IF(Screener_2!O111="Y",1,IF(Screener_2!O111="N",0,""))</f>
        <v/>
      </c>
      <c r="T1110">
        <f t="shared" si="47"/>
        <v>0</v>
      </c>
      <c r="U1110" t="str">
        <f t="shared" si="49"/>
        <v/>
      </c>
      <c r="V1110" t="str">
        <f t="shared" si="50"/>
        <v/>
      </c>
      <c r="W1110" t="str">
        <f>Screener_2!R111</f>
        <v/>
      </c>
      <c r="X1110" s="6" t="str">
        <f>IF(ISNUMBER(Screener_2!$P111),IF(ISBLANK(Screener_2!S111),"Missing",Screener_2!S111), "")</f>
        <v/>
      </c>
      <c r="Y1110" s="6" t="str">
        <f>IF(ISNUMBER(Screener_2!$P111),IF(ISBLANK(Screener_2!T111),"Missing",Screener_2!T111), "")</f>
        <v/>
      </c>
      <c r="Z1110" s="6" t="str">
        <f>IF(ISNUMBER(Screener_2!$P111),IF(ISBLANK(Screener_2!U111),"Missing",Screener_2!U111), "")</f>
        <v/>
      </c>
      <c r="AA1110" s="6" t="str">
        <f>IF(ISTEXT(Screener_2!U111),  IF(ISBLANK(Screener_2!V111), "Missing", Screener_2!V111),"")</f>
        <v/>
      </c>
      <c r="AB1110" s="6" t="str">
        <f>IF(Screener_2!U111 = "Y",  IF(ISBLANK(Screener_2!V111), "Missing", Screener_2!V111),"")</f>
        <v/>
      </c>
      <c r="AC1110" s="6" t="str">
        <f xml:space="preserve"> IF((Screener_2!U111 = "Y"),   IF(ISBLANK(Screener_2!W111),"Missing",Screener_2!W111), "")</f>
        <v/>
      </c>
      <c r="AF1110" s="6"/>
      <c r="AG1110" s="6"/>
    </row>
    <row r="1111" spans="1:33" x14ac:dyDescent="0.25">
      <c r="A1111" s="125" t="str">
        <f>IF(ISNUMBER(Screener_2!A112), Screener_2!A112, "")</f>
        <v/>
      </c>
      <c r="B1111" t="str">
        <f>IF(ISTEXT(Screener_2!C112), Screener_2!C112, "")</f>
        <v/>
      </c>
      <c r="F1111" t="str">
        <f>IF(ISNUMBER(Screener_2!D112), Screener_2!D112, "")</f>
        <v/>
      </c>
      <c r="G1111" t="str">
        <f>IF(ISNUMBER(Screener_2!E112),    Screener_2!E112, "")</f>
        <v/>
      </c>
      <c r="H1111" t="str">
        <f>IF(ISNUMBER(Screener_2!F112),    Screener_2!F112, "")</f>
        <v/>
      </c>
      <c r="I1111" t="str">
        <f>IF(ISNUMBER(Screener_2!G112),    Screener_2!G112, "")</f>
        <v/>
      </c>
      <c r="J1111" t="str">
        <f>IF(ISNUMBER(Screener_2!H112),    Screener_2!H112, "")</f>
        <v/>
      </c>
      <c r="K1111" t="str">
        <f t="shared" si="48"/>
        <v/>
      </c>
      <c r="L1111" t="str">
        <f t="shared" si="46"/>
        <v/>
      </c>
      <c r="M1111" s="45" t="str">
        <f>Screener_2!I112</f>
        <v/>
      </c>
      <c r="N1111" t="str">
        <f>IF(Screener_2!J112="Y",1,IF(Screener_2!J112="N",0,""))</f>
        <v/>
      </c>
      <c r="O1111" t="str">
        <f>IF(Screener_2!K112="Y",1,IF(Screener_2!K112="N",0,""))</f>
        <v/>
      </c>
      <c r="P1111" t="str">
        <f>IF(Screener_2!L112="Y",1,IF(Screener_2!L112="N",0,""))</f>
        <v/>
      </c>
      <c r="Q1111" t="str">
        <f>IF(Screener_2!M112="Y",1,IF(Screener_2!M112="N",0,""))</f>
        <v/>
      </c>
      <c r="R1111" t="str">
        <f>IF(Screener_2!N112="Y",1,IF(Screener_2!N112="N",0,""))</f>
        <v/>
      </c>
      <c r="S1111" t="str">
        <f>IF(Screener_2!O112="Y",1,IF(Screener_2!O112="N",0,""))</f>
        <v/>
      </c>
      <c r="T1111">
        <f t="shared" si="47"/>
        <v>0</v>
      </c>
      <c r="U1111" t="str">
        <f t="shared" si="49"/>
        <v/>
      </c>
      <c r="V1111" t="str">
        <f t="shared" si="50"/>
        <v/>
      </c>
      <c r="W1111" t="str">
        <f>Screener_2!R112</f>
        <v/>
      </c>
      <c r="X1111" s="6" t="str">
        <f>IF(ISNUMBER(Screener_2!$P112),IF(ISBLANK(Screener_2!S112),"Missing",Screener_2!S112), "")</f>
        <v/>
      </c>
      <c r="Y1111" s="6" t="str">
        <f>IF(ISNUMBER(Screener_2!$P112),IF(ISBLANK(Screener_2!T112),"Missing",Screener_2!T112), "")</f>
        <v/>
      </c>
      <c r="Z1111" s="6" t="str">
        <f>IF(ISNUMBER(Screener_2!$P112),IF(ISBLANK(Screener_2!U112),"Missing",Screener_2!U112), "")</f>
        <v/>
      </c>
      <c r="AA1111" s="6" t="str">
        <f>IF(ISTEXT(Screener_2!U112),  IF(ISBLANK(Screener_2!V112), "Missing", Screener_2!V112),"")</f>
        <v/>
      </c>
      <c r="AB1111" s="6" t="str">
        <f>IF(Screener_2!U112 = "Y",  IF(ISBLANK(Screener_2!V112), "Missing", Screener_2!V112),"")</f>
        <v/>
      </c>
      <c r="AC1111" s="6" t="str">
        <f xml:space="preserve"> IF((Screener_2!U112 = "Y"),   IF(ISBLANK(Screener_2!W112),"Missing",Screener_2!W112), "")</f>
        <v/>
      </c>
      <c r="AF1111" s="6"/>
      <c r="AG1111" s="6"/>
    </row>
    <row r="1112" spans="1:33" x14ac:dyDescent="0.25">
      <c r="A1112" s="125" t="str">
        <f>IF(ISNUMBER(Screener_2!A113), Screener_2!A113, "")</f>
        <v/>
      </c>
      <c r="B1112" t="str">
        <f>IF(ISTEXT(Screener_2!C113), Screener_2!C113, "")</f>
        <v/>
      </c>
      <c r="F1112" t="str">
        <f>IF(ISNUMBER(Screener_2!D113), Screener_2!D113, "")</f>
        <v/>
      </c>
      <c r="G1112" t="str">
        <f>IF(ISNUMBER(Screener_2!E113),    Screener_2!E113, "")</f>
        <v/>
      </c>
      <c r="H1112" t="str">
        <f>IF(ISNUMBER(Screener_2!F113),    Screener_2!F113, "")</f>
        <v/>
      </c>
      <c r="I1112" t="str">
        <f>IF(ISNUMBER(Screener_2!G113),    Screener_2!G113, "")</f>
        <v/>
      </c>
      <c r="J1112" t="str">
        <f>IF(ISNUMBER(Screener_2!H113),    Screener_2!H113, "")</f>
        <v/>
      </c>
      <c r="K1112" t="str">
        <f t="shared" si="48"/>
        <v/>
      </c>
      <c r="L1112" t="str">
        <f t="shared" si="46"/>
        <v/>
      </c>
      <c r="M1112" s="45" t="str">
        <f>Screener_2!I113</f>
        <v/>
      </c>
      <c r="N1112" t="str">
        <f>IF(Screener_2!J113="Y",1,IF(Screener_2!J113="N",0,""))</f>
        <v/>
      </c>
      <c r="O1112" t="str">
        <f>IF(Screener_2!K113="Y",1,IF(Screener_2!K113="N",0,""))</f>
        <v/>
      </c>
      <c r="P1112" t="str">
        <f>IF(Screener_2!L113="Y",1,IF(Screener_2!L113="N",0,""))</f>
        <v/>
      </c>
      <c r="Q1112" t="str">
        <f>IF(Screener_2!M113="Y",1,IF(Screener_2!M113="N",0,""))</f>
        <v/>
      </c>
      <c r="R1112" t="str">
        <f>IF(Screener_2!N113="Y",1,IF(Screener_2!N113="N",0,""))</f>
        <v/>
      </c>
      <c r="S1112" t="str">
        <f>IF(Screener_2!O113="Y",1,IF(Screener_2!O113="N",0,""))</f>
        <v/>
      </c>
      <c r="T1112">
        <f t="shared" si="47"/>
        <v>0</v>
      </c>
      <c r="U1112" t="str">
        <f t="shared" si="49"/>
        <v/>
      </c>
      <c r="V1112" t="str">
        <f t="shared" si="50"/>
        <v/>
      </c>
      <c r="W1112" t="str">
        <f>Screener_2!R113</f>
        <v/>
      </c>
      <c r="X1112" s="6" t="str">
        <f>IF(ISNUMBER(Screener_2!$P113),IF(ISBLANK(Screener_2!S113),"Missing",Screener_2!S113), "")</f>
        <v/>
      </c>
      <c r="Y1112" s="6" t="str">
        <f>IF(ISNUMBER(Screener_2!$P113),IF(ISBLANK(Screener_2!T113),"Missing",Screener_2!T113), "")</f>
        <v/>
      </c>
      <c r="Z1112" s="6" t="str">
        <f>IF(ISNUMBER(Screener_2!$P113),IF(ISBLANK(Screener_2!U113),"Missing",Screener_2!U113), "")</f>
        <v/>
      </c>
      <c r="AA1112" s="6" t="str">
        <f>IF(ISTEXT(Screener_2!U113),  IF(ISBLANK(Screener_2!V113), "Missing", Screener_2!V113),"")</f>
        <v/>
      </c>
      <c r="AB1112" s="6" t="str">
        <f>IF(Screener_2!U113 = "Y",  IF(ISBLANK(Screener_2!V113), "Missing", Screener_2!V113),"")</f>
        <v/>
      </c>
      <c r="AC1112" s="6" t="str">
        <f xml:space="preserve"> IF((Screener_2!U113 = "Y"),   IF(ISBLANK(Screener_2!W113),"Missing",Screener_2!W113), "")</f>
        <v/>
      </c>
      <c r="AF1112" s="6"/>
      <c r="AG1112" s="6"/>
    </row>
    <row r="1113" spans="1:33" x14ac:dyDescent="0.25">
      <c r="A1113" s="125" t="str">
        <f>IF(ISNUMBER(Screener_2!A114), Screener_2!A114, "")</f>
        <v/>
      </c>
      <c r="B1113" t="str">
        <f>IF(ISTEXT(Screener_2!C114), Screener_2!C114, "")</f>
        <v/>
      </c>
      <c r="F1113" t="str">
        <f>IF(ISNUMBER(Screener_2!D114), Screener_2!D114, "")</f>
        <v/>
      </c>
      <c r="G1113" t="str">
        <f>IF(ISNUMBER(Screener_2!E114),    Screener_2!E114, "")</f>
        <v/>
      </c>
      <c r="H1113" t="str">
        <f>IF(ISNUMBER(Screener_2!F114),    Screener_2!F114, "")</f>
        <v/>
      </c>
      <c r="I1113" t="str">
        <f>IF(ISNUMBER(Screener_2!G114),    Screener_2!G114, "")</f>
        <v/>
      </c>
      <c r="J1113" t="str">
        <f>IF(ISNUMBER(Screener_2!H114),    Screener_2!H114, "")</f>
        <v/>
      </c>
      <c r="K1113" t="str">
        <f t="shared" si="48"/>
        <v/>
      </c>
      <c r="L1113" t="str">
        <f t="shared" si="46"/>
        <v/>
      </c>
      <c r="M1113" s="45" t="str">
        <f>Screener_2!I114</f>
        <v/>
      </c>
      <c r="N1113" t="str">
        <f>IF(Screener_2!J114="Y",1,IF(Screener_2!J114="N",0,""))</f>
        <v/>
      </c>
      <c r="O1113" t="str">
        <f>IF(Screener_2!K114="Y",1,IF(Screener_2!K114="N",0,""))</f>
        <v/>
      </c>
      <c r="P1113" t="str">
        <f>IF(Screener_2!L114="Y",1,IF(Screener_2!L114="N",0,""))</f>
        <v/>
      </c>
      <c r="Q1113" t="str">
        <f>IF(Screener_2!M114="Y",1,IF(Screener_2!M114="N",0,""))</f>
        <v/>
      </c>
      <c r="R1113" t="str">
        <f>IF(Screener_2!N114="Y",1,IF(Screener_2!N114="N",0,""))</f>
        <v/>
      </c>
      <c r="S1113" t="str">
        <f>IF(Screener_2!O114="Y",1,IF(Screener_2!O114="N",0,""))</f>
        <v/>
      </c>
      <c r="T1113">
        <f t="shared" si="47"/>
        <v>0</v>
      </c>
      <c r="U1113" t="str">
        <f t="shared" si="49"/>
        <v/>
      </c>
      <c r="V1113" t="str">
        <f t="shared" si="50"/>
        <v/>
      </c>
      <c r="W1113" t="str">
        <f>Screener_2!R114</f>
        <v/>
      </c>
      <c r="X1113" s="6" t="str">
        <f>IF(ISNUMBER(Screener_2!$P114),IF(ISBLANK(Screener_2!S114),"Missing",Screener_2!S114), "")</f>
        <v/>
      </c>
      <c r="Y1113" s="6" t="str">
        <f>IF(ISNUMBER(Screener_2!$P114),IF(ISBLANK(Screener_2!T114),"Missing",Screener_2!T114), "")</f>
        <v/>
      </c>
      <c r="Z1113" s="6" t="str">
        <f>IF(ISNUMBER(Screener_2!$P114),IF(ISBLANK(Screener_2!U114),"Missing",Screener_2!U114), "")</f>
        <v/>
      </c>
      <c r="AA1113" s="6" t="str">
        <f>IF(ISTEXT(Screener_2!U114),  IF(ISBLANK(Screener_2!V114), "Missing", Screener_2!V114),"")</f>
        <v/>
      </c>
      <c r="AB1113" s="6" t="str">
        <f>IF(Screener_2!U114 = "Y",  IF(ISBLANK(Screener_2!V114), "Missing", Screener_2!V114),"")</f>
        <v/>
      </c>
      <c r="AC1113" s="6" t="str">
        <f xml:space="preserve"> IF((Screener_2!U114 = "Y"),   IF(ISBLANK(Screener_2!W114),"Missing",Screener_2!W114), "")</f>
        <v/>
      </c>
      <c r="AF1113" s="6"/>
      <c r="AG1113" s="6"/>
    </row>
    <row r="1114" spans="1:33" x14ac:dyDescent="0.25">
      <c r="A1114" s="125" t="str">
        <f>IF(ISNUMBER(Screener_2!A115), Screener_2!A115, "")</f>
        <v/>
      </c>
      <c r="B1114" t="str">
        <f>IF(ISTEXT(Screener_2!C115), Screener_2!C115, "")</f>
        <v/>
      </c>
      <c r="F1114" t="str">
        <f>IF(ISNUMBER(Screener_2!D115), Screener_2!D115, "")</f>
        <v/>
      </c>
      <c r="G1114" t="str">
        <f>IF(ISNUMBER(Screener_2!E115),    Screener_2!E115, "")</f>
        <v/>
      </c>
      <c r="H1114" t="str">
        <f>IF(ISNUMBER(Screener_2!F115),    Screener_2!F115, "")</f>
        <v/>
      </c>
      <c r="I1114" t="str">
        <f>IF(ISNUMBER(Screener_2!G115),    Screener_2!G115, "")</f>
        <v/>
      </c>
      <c r="J1114" t="str">
        <f>IF(ISNUMBER(Screener_2!H115),    Screener_2!H115, "")</f>
        <v/>
      </c>
      <c r="K1114" t="str">
        <f t="shared" si="48"/>
        <v/>
      </c>
      <c r="L1114" t="str">
        <f t="shared" si="46"/>
        <v/>
      </c>
      <c r="M1114" s="45" t="str">
        <f>Screener_2!I115</f>
        <v/>
      </c>
      <c r="N1114" t="str">
        <f>IF(Screener_2!J115="Y",1,IF(Screener_2!J115="N",0,""))</f>
        <v/>
      </c>
      <c r="O1114" t="str">
        <f>IF(Screener_2!K115="Y",1,IF(Screener_2!K115="N",0,""))</f>
        <v/>
      </c>
      <c r="P1114" t="str">
        <f>IF(Screener_2!L115="Y",1,IF(Screener_2!L115="N",0,""))</f>
        <v/>
      </c>
      <c r="Q1114" t="str">
        <f>IF(Screener_2!M115="Y",1,IF(Screener_2!M115="N",0,""))</f>
        <v/>
      </c>
      <c r="R1114" t="str">
        <f>IF(Screener_2!N115="Y",1,IF(Screener_2!N115="N",0,""))</f>
        <v/>
      </c>
      <c r="S1114" t="str">
        <f>IF(Screener_2!O115="Y",1,IF(Screener_2!O115="N",0,""))</f>
        <v/>
      </c>
      <c r="T1114">
        <f t="shared" si="47"/>
        <v>0</v>
      </c>
      <c r="U1114" t="str">
        <f t="shared" si="49"/>
        <v/>
      </c>
      <c r="V1114" t="str">
        <f t="shared" si="50"/>
        <v/>
      </c>
      <c r="W1114" t="str">
        <f>Screener_2!R115</f>
        <v/>
      </c>
      <c r="X1114" s="6" t="str">
        <f>IF(ISNUMBER(Screener_2!$P115),IF(ISBLANK(Screener_2!S115),"Missing",Screener_2!S115), "")</f>
        <v/>
      </c>
      <c r="Y1114" s="6" t="str">
        <f>IF(ISNUMBER(Screener_2!$P115),IF(ISBLANK(Screener_2!T115),"Missing",Screener_2!T115), "")</f>
        <v/>
      </c>
      <c r="Z1114" s="6" t="str">
        <f>IF(ISNUMBER(Screener_2!$P115),IF(ISBLANK(Screener_2!U115),"Missing",Screener_2!U115), "")</f>
        <v/>
      </c>
      <c r="AA1114" s="6" t="str">
        <f>IF(ISTEXT(Screener_2!U115),  IF(ISBLANK(Screener_2!V115), "Missing", Screener_2!V115),"")</f>
        <v/>
      </c>
      <c r="AB1114" s="6" t="str">
        <f>IF(Screener_2!U115 = "Y",  IF(ISBLANK(Screener_2!V115), "Missing", Screener_2!V115),"")</f>
        <v/>
      </c>
      <c r="AC1114" s="6" t="str">
        <f xml:space="preserve"> IF((Screener_2!U115 = "Y"),   IF(ISBLANK(Screener_2!W115),"Missing",Screener_2!W115), "")</f>
        <v/>
      </c>
      <c r="AF1114" s="6"/>
      <c r="AG1114" s="6"/>
    </row>
    <row r="1115" spans="1:33" x14ac:dyDescent="0.25">
      <c r="A1115" s="125" t="str">
        <f>IF(ISNUMBER(Screener_2!A116), Screener_2!A116, "")</f>
        <v/>
      </c>
      <c r="B1115" t="str">
        <f>IF(ISTEXT(Screener_2!C116), Screener_2!C116, "")</f>
        <v/>
      </c>
      <c r="F1115" t="str">
        <f>IF(ISNUMBER(Screener_2!D116), Screener_2!D116, "")</f>
        <v/>
      </c>
      <c r="G1115" t="str">
        <f>IF(ISNUMBER(Screener_2!E116),    Screener_2!E116, "")</f>
        <v/>
      </c>
      <c r="H1115" t="str">
        <f>IF(ISNUMBER(Screener_2!F116),    Screener_2!F116, "")</f>
        <v/>
      </c>
      <c r="I1115" t="str">
        <f>IF(ISNUMBER(Screener_2!G116),    Screener_2!G116, "")</f>
        <v/>
      </c>
      <c r="J1115" t="str">
        <f>IF(ISNUMBER(Screener_2!H116),    Screener_2!H116, "")</f>
        <v/>
      </c>
      <c r="K1115" t="str">
        <f t="shared" si="48"/>
        <v/>
      </c>
      <c r="L1115" t="str">
        <f t="shared" si="46"/>
        <v/>
      </c>
      <c r="M1115" s="45" t="str">
        <f>Screener_2!I116</f>
        <v/>
      </c>
      <c r="N1115" t="str">
        <f>IF(Screener_2!J116="Y",1,IF(Screener_2!J116="N",0,""))</f>
        <v/>
      </c>
      <c r="O1115" t="str">
        <f>IF(Screener_2!K116="Y",1,IF(Screener_2!K116="N",0,""))</f>
        <v/>
      </c>
      <c r="P1115" t="str">
        <f>IF(Screener_2!L116="Y",1,IF(Screener_2!L116="N",0,""))</f>
        <v/>
      </c>
      <c r="Q1115" t="str">
        <f>IF(Screener_2!M116="Y",1,IF(Screener_2!M116="N",0,""))</f>
        <v/>
      </c>
      <c r="R1115" t="str">
        <f>IF(Screener_2!N116="Y",1,IF(Screener_2!N116="N",0,""))</f>
        <v/>
      </c>
      <c r="S1115" t="str">
        <f>IF(Screener_2!O116="Y",1,IF(Screener_2!O116="N",0,""))</f>
        <v/>
      </c>
      <c r="T1115">
        <f t="shared" si="47"/>
        <v>0</v>
      </c>
      <c r="U1115" t="str">
        <f t="shared" si="49"/>
        <v/>
      </c>
      <c r="V1115" t="str">
        <f t="shared" si="50"/>
        <v/>
      </c>
      <c r="W1115" t="str">
        <f>Screener_2!R116</f>
        <v/>
      </c>
      <c r="X1115" s="6" t="str">
        <f>IF(ISNUMBER(Screener_2!$P116),IF(ISBLANK(Screener_2!S116),"Missing",Screener_2!S116), "")</f>
        <v/>
      </c>
      <c r="Y1115" s="6" t="str">
        <f>IF(ISNUMBER(Screener_2!$P116),IF(ISBLANK(Screener_2!T116),"Missing",Screener_2!T116), "")</f>
        <v/>
      </c>
      <c r="Z1115" s="6" t="str">
        <f>IF(ISNUMBER(Screener_2!$P116),IF(ISBLANK(Screener_2!U116),"Missing",Screener_2!U116), "")</f>
        <v/>
      </c>
      <c r="AA1115" s="6" t="str">
        <f>IF(ISTEXT(Screener_2!U116),  IF(ISBLANK(Screener_2!V116), "Missing", Screener_2!V116),"")</f>
        <v/>
      </c>
      <c r="AB1115" s="6" t="str">
        <f>IF(Screener_2!U116 = "Y",  IF(ISBLANK(Screener_2!V116), "Missing", Screener_2!V116),"")</f>
        <v/>
      </c>
      <c r="AC1115" s="6" t="str">
        <f xml:space="preserve"> IF((Screener_2!U116 = "Y"),   IF(ISBLANK(Screener_2!W116),"Missing",Screener_2!W116), "")</f>
        <v/>
      </c>
      <c r="AF1115" s="6"/>
      <c r="AG1115" s="6"/>
    </row>
    <row r="1116" spans="1:33" x14ac:dyDescent="0.25">
      <c r="A1116" s="125" t="str">
        <f>IF(ISNUMBER(Screener_2!A117), Screener_2!A117, "")</f>
        <v/>
      </c>
      <c r="B1116" t="str">
        <f>IF(ISTEXT(Screener_2!C117), Screener_2!C117, "")</f>
        <v/>
      </c>
      <c r="F1116" t="str">
        <f>IF(ISNUMBER(Screener_2!D117), Screener_2!D117, "")</f>
        <v/>
      </c>
      <c r="G1116" t="str">
        <f>IF(ISNUMBER(Screener_2!E117),    Screener_2!E117, "")</f>
        <v/>
      </c>
      <c r="H1116" t="str">
        <f>IF(ISNUMBER(Screener_2!F117),    Screener_2!F117, "")</f>
        <v/>
      </c>
      <c r="I1116" t="str">
        <f>IF(ISNUMBER(Screener_2!G117),    Screener_2!G117, "")</f>
        <v/>
      </c>
      <c r="J1116" t="str">
        <f>IF(ISNUMBER(Screener_2!H117),    Screener_2!H117, "")</f>
        <v/>
      </c>
      <c r="K1116" t="str">
        <f t="shared" si="48"/>
        <v/>
      </c>
      <c r="L1116" t="str">
        <f t="shared" si="46"/>
        <v/>
      </c>
      <c r="M1116" s="45" t="str">
        <f>Screener_2!I117</f>
        <v/>
      </c>
      <c r="N1116" t="str">
        <f>IF(Screener_2!J117="Y",1,IF(Screener_2!J117="N",0,""))</f>
        <v/>
      </c>
      <c r="O1116" t="str">
        <f>IF(Screener_2!K117="Y",1,IF(Screener_2!K117="N",0,""))</f>
        <v/>
      </c>
      <c r="P1116" t="str">
        <f>IF(Screener_2!L117="Y",1,IF(Screener_2!L117="N",0,""))</f>
        <v/>
      </c>
      <c r="Q1116" t="str">
        <f>IF(Screener_2!M117="Y",1,IF(Screener_2!M117="N",0,""))</f>
        <v/>
      </c>
      <c r="R1116" t="str">
        <f>IF(Screener_2!N117="Y",1,IF(Screener_2!N117="N",0,""))</f>
        <v/>
      </c>
      <c r="S1116" t="str">
        <f>IF(Screener_2!O117="Y",1,IF(Screener_2!O117="N",0,""))</f>
        <v/>
      </c>
      <c r="T1116">
        <f t="shared" si="47"/>
        <v>0</v>
      </c>
      <c r="U1116" t="str">
        <f t="shared" si="49"/>
        <v/>
      </c>
      <c r="V1116" t="str">
        <f t="shared" si="50"/>
        <v/>
      </c>
      <c r="W1116" t="str">
        <f>Screener_2!R117</f>
        <v/>
      </c>
      <c r="X1116" s="6" t="str">
        <f>IF(ISNUMBER(Screener_2!$P117),IF(ISBLANK(Screener_2!S117),"Missing",Screener_2!S117), "")</f>
        <v/>
      </c>
      <c r="Y1116" s="6" t="str">
        <f>IF(ISNUMBER(Screener_2!$P117),IF(ISBLANK(Screener_2!T117),"Missing",Screener_2!T117), "")</f>
        <v/>
      </c>
      <c r="Z1116" s="6" t="str">
        <f>IF(ISNUMBER(Screener_2!$P117),IF(ISBLANK(Screener_2!U117),"Missing",Screener_2!U117), "")</f>
        <v/>
      </c>
      <c r="AA1116" s="6" t="str">
        <f>IF(ISTEXT(Screener_2!U117),  IF(ISBLANK(Screener_2!V117), "Missing", Screener_2!V117),"")</f>
        <v/>
      </c>
      <c r="AB1116" s="6" t="str">
        <f>IF(Screener_2!U117 = "Y",  IF(ISBLANK(Screener_2!V117), "Missing", Screener_2!V117),"")</f>
        <v/>
      </c>
      <c r="AC1116" s="6" t="str">
        <f xml:space="preserve"> IF((Screener_2!U117 = "Y"),   IF(ISBLANK(Screener_2!W117),"Missing",Screener_2!W117), "")</f>
        <v/>
      </c>
      <c r="AF1116" s="6"/>
      <c r="AG1116" s="6"/>
    </row>
    <row r="1117" spans="1:33" x14ac:dyDescent="0.25">
      <c r="A1117" s="125" t="str">
        <f>IF(ISNUMBER(Screener_2!A118), Screener_2!A118, "")</f>
        <v/>
      </c>
      <c r="B1117" t="str">
        <f>IF(ISTEXT(Screener_2!C118), Screener_2!C118, "")</f>
        <v/>
      </c>
      <c r="F1117" t="str">
        <f>IF(ISNUMBER(Screener_2!D118), Screener_2!D118, "")</f>
        <v/>
      </c>
      <c r="G1117" t="str">
        <f>IF(ISNUMBER(Screener_2!E118),    Screener_2!E118, "")</f>
        <v/>
      </c>
      <c r="H1117" t="str">
        <f>IF(ISNUMBER(Screener_2!F118),    Screener_2!F118, "")</f>
        <v/>
      </c>
      <c r="I1117" t="str">
        <f>IF(ISNUMBER(Screener_2!G118),    Screener_2!G118, "")</f>
        <v/>
      </c>
      <c r="J1117" t="str">
        <f>IF(ISNUMBER(Screener_2!H118),    Screener_2!H118, "")</f>
        <v/>
      </c>
      <c r="K1117" t="str">
        <f t="shared" si="48"/>
        <v/>
      </c>
      <c r="L1117" t="str">
        <f t="shared" si="46"/>
        <v/>
      </c>
      <c r="M1117" s="45" t="str">
        <f>Screener_2!I118</f>
        <v/>
      </c>
      <c r="N1117" t="str">
        <f>IF(Screener_2!J118="Y",1,IF(Screener_2!J118="N",0,""))</f>
        <v/>
      </c>
      <c r="O1117" t="str">
        <f>IF(Screener_2!K118="Y",1,IF(Screener_2!K118="N",0,""))</f>
        <v/>
      </c>
      <c r="P1117" t="str">
        <f>IF(Screener_2!L118="Y",1,IF(Screener_2!L118="N",0,""))</f>
        <v/>
      </c>
      <c r="Q1117" t="str">
        <f>IF(Screener_2!M118="Y",1,IF(Screener_2!M118="N",0,""))</f>
        <v/>
      </c>
      <c r="R1117" t="str">
        <f>IF(Screener_2!N118="Y",1,IF(Screener_2!N118="N",0,""))</f>
        <v/>
      </c>
      <c r="S1117" t="str">
        <f>IF(Screener_2!O118="Y",1,IF(Screener_2!O118="N",0,""))</f>
        <v/>
      </c>
      <c r="T1117">
        <f t="shared" si="47"/>
        <v>0</v>
      </c>
      <c r="U1117" t="str">
        <f t="shared" si="49"/>
        <v/>
      </c>
      <c r="V1117" t="str">
        <f t="shared" si="50"/>
        <v/>
      </c>
      <c r="W1117" t="str">
        <f>Screener_2!R118</f>
        <v/>
      </c>
      <c r="X1117" s="6" t="str">
        <f>IF(ISNUMBER(Screener_2!$P118),IF(ISBLANK(Screener_2!S118),"Missing",Screener_2!S118), "")</f>
        <v/>
      </c>
      <c r="Y1117" s="6" t="str">
        <f>IF(ISNUMBER(Screener_2!$P118),IF(ISBLANK(Screener_2!T118),"Missing",Screener_2!T118), "")</f>
        <v/>
      </c>
      <c r="Z1117" s="6" t="str">
        <f>IF(ISNUMBER(Screener_2!$P118),IF(ISBLANK(Screener_2!U118),"Missing",Screener_2!U118), "")</f>
        <v/>
      </c>
      <c r="AA1117" s="6" t="str">
        <f>IF(ISTEXT(Screener_2!U118),  IF(ISBLANK(Screener_2!V118), "Missing", Screener_2!V118),"")</f>
        <v/>
      </c>
      <c r="AB1117" s="6" t="str">
        <f>IF(Screener_2!U118 = "Y",  IF(ISBLANK(Screener_2!V118), "Missing", Screener_2!V118),"")</f>
        <v/>
      </c>
      <c r="AC1117" s="6" t="str">
        <f xml:space="preserve"> IF((Screener_2!U118 = "Y"),   IF(ISBLANK(Screener_2!W118),"Missing",Screener_2!W118), "")</f>
        <v/>
      </c>
      <c r="AF1117" s="6"/>
      <c r="AG1117" s="6"/>
    </row>
    <row r="1118" spans="1:33" x14ac:dyDescent="0.25">
      <c r="A1118" s="125" t="str">
        <f>IF(ISNUMBER(Screener_2!A119), Screener_2!A119, "")</f>
        <v/>
      </c>
      <c r="B1118" t="str">
        <f>IF(ISTEXT(Screener_2!C119), Screener_2!C119, "")</f>
        <v/>
      </c>
      <c r="F1118" t="str">
        <f>IF(ISNUMBER(Screener_2!D119), Screener_2!D119, "")</f>
        <v/>
      </c>
      <c r="G1118" t="str">
        <f>IF(ISNUMBER(Screener_2!E119),    Screener_2!E119, "")</f>
        <v/>
      </c>
      <c r="H1118" t="str">
        <f>IF(ISNUMBER(Screener_2!F119),    Screener_2!F119, "")</f>
        <v/>
      </c>
      <c r="I1118" t="str">
        <f>IF(ISNUMBER(Screener_2!G119),    Screener_2!G119, "")</f>
        <v/>
      </c>
      <c r="J1118" t="str">
        <f>IF(ISNUMBER(Screener_2!H119),    Screener_2!H119, "")</f>
        <v/>
      </c>
      <c r="K1118" t="str">
        <f t="shared" si="48"/>
        <v/>
      </c>
      <c r="L1118" t="str">
        <f t="shared" si="46"/>
        <v/>
      </c>
      <c r="M1118" s="45" t="str">
        <f>Screener_2!I119</f>
        <v/>
      </c>
      <c r="N1118" t="str">
        <f>IF(Screener_2!J119="Y",1,IF(Screener_2!J119="N",0,""))</f>
        <v/>
      </c>
      <c r="O1118" t="str">
        <f>IF(Screener_2!K119="Y",1,IF(Screener_2!K119="N",0,""))</f>
        <v/>
      </c>
      <c r="P1118" t="str">
        <f>IF(Screener_2!L119="Y",1,IF(Screener_2!L119="N",0,""))</f>
        <v/>
      </c>
      <c r="Q1118" t="str">
        <f>IF(Screener_2!M119="Y",1,IF(Screener_2!M119="N",0,""))</f>
        <v/>
      </c>
      <c r="R1118" t="str">
        <f>IF(Screener_2!N119="Y",1,IF(Screener_2!N119="N",0,""))</f>
        <v/>
      </c>
      <c r="S1118" t="str">
        <f>IF(Screener_2!O119="Y",1,IF(Screener_2!O119="N",0,""))</f>
        <v/>
      </c>
      <c r="T1118">
        <f t="shared" si="47"/>
        <v>0</v>
      </c>
      <c r="U1118" t="str">
        <f t="shared" si="49"/>
        <v/>
      </c>
      <c r="V1118" t="str">
        <f t="shared" si="50"/>
        <v/>
      </c>
      <c r="W1118" t="str">
        <f>Screener_2!R119</f>
        <v/>
      </c>
      <c r="X1118" s="6" t="str">
        <f>IF(ISNUMBER(Screener_2!$P119),IF(ISBLANK(Screener_2!S119),"Missing",Screener_2!S119), "")</f>
        <v/>
      </c>
      <c r="Y1118" s="6" t="str">
        <f>IF(ISNUMBER(Screener_2!$P119),IF(ISBLANK(Screener_2!T119),"Missing",Screener_2!T119), "")</f>
        <v/>
      </c>
      <c r="Z1118" s="6" t="str">
        <f>IF(ISNUMBER(Screener_2!$P119),IF(ISBLANK(Screener_2!U119),"Missing",Screener_2!U119), "")</f>
        <v/>
      </c>
      <c r="AA1118" s="6" t="str">
        <f>IF(ISTEXT(Screener_2!U119),  IF(ISBLANK(Screener_2!V119), "Missing", Screener_2!V119),"")</f>
        <v/>
      </c>
      <c r="AB1118" s="6" t="str">
        <f>IF(Screener_2!U119 = "Y",  IF(ISBLANK(Screener_2!V119), "Missing", Screener_2!V119),"")</f>
        <v/>
      </c>
      <c r="AC1118" s="6" t="str">
        <f xml:space="preserve"> IF((Screener_2!U119 = "Y"),   IF(ISBLANK(Screener_2!W119),"Missing",Screener_2!W119), "")</f>
        <v/>
      </c>
      <c r="AF1118" s="6"/>
      <c r="AG1118" s="6"/>
    </row>
    <row r="1119" spans="1:33" x14ac:dyDescent="0.25">
      <c r="A1119" s="125" t="str">
        <f>IF(ISNUMBER(Screener_2!A120), Screener_2!A120, "")</f>
        <v/>
      </c>
      <c r="B1119" t="str">
        <f>IF(ISTEXT(Screener_2!C120), Screener_2!C120, "")</f>
        <v/>
      </c>
      <c r="F1119" t="str">
        <f>IF(ISNUMBER(Screener_2!D120), Screener_2!D120, "")</f>
        <v/>
      </c>
      <c r="G1119" t="str">
        <f>IF(ISNUMBER(Screener_2!E120),    Screener_2!E120, "")</f>
        <v/>
      </c>
      <c r="H1119" t="str">
        <f>IF(ISNUMBER(Screener_2!F120),    Screener_2!F120, "")</f>
        <v/>
      </c>
      <c r="I1119" t="str">
        <f>IF(ISNUMBER(Screener_2!G120),    Screener_2!G120, "")</f>
        <v/>
      </c>
      <c r="J1119" t="str">
        <f>IF(ISNUMBER(Screener_2!H120),    Screener_2!H120, "")</f>
        <v/>
      </c>
      <c r="K1119" t="str">
        <f t="shared" si="48"/>
        <v/>
      </c>
      <c r="L1119" t="str">
        <f t="shared" si="46"/>
        <v/>
      </c>
      <c r="M1119" s="45" t="str">
        <f>Screener_2!I120</f>
        <v/>
      </c>
      <c r="N1119" t="str">
        <f>IF(Screener_2!J120="Y",1,IF(Screener_2!J120="N",0,""))</f>
        <v/>
      </c>
      <c r="O1119" t="str">
        <f>IF(Screener_2!K120="Y",1,IF(Screener_2!K120="N",0,""))</f>
        <v/>
      </c>
      <c r="P1119" t="str">
        <f>IF(Screener_2!L120="Y",1,IF(Screener_2!L120="N",0,""))</f>
        <v/>
      </c>
      <c r="Q1119" t="str">
        <f>IF(Screener_2!M120="Y",1,IF(Screener_2!M120="N",0,""))</f>
        <v/>
      </c>
      <c r="R1119" t="str">
        <f>IF(Screener_2!N120="Y",1,IF(Screener_2!N120="N",0,""))</f>
        <v/>
      </c>
      <c r="S1119" t="str">
        <f>IF(Screener_2!O120="Y",1,IF(Screener_2!O120="N",0,""))</f>
        <v/>
      </c>
      <c r="T1119">
        <f t="shared" si="47"/>
        <v>0</v>
      </c>
      <c r="U1119" t="str">
        <f t="shared" si="49"/>
        <v/>
      </c>
      <c r="V1119" t="str">
        <f t="shared" si="50"/>
        <v/>
      </c>
      <c r="W1119" t="str">
        <f>Screener_2!R120</f>
        <v/>
      </c>
      <c r="X1119" s="6" t="str">
        <f>IF(ISNUMBER(Screener_2!$P120),IF(ISBLANK(Screener_2!S120),"Missing",Screener_2!S120), "")</f>
        <v/>
      </c>
      <c r="Y1119" s="6" t="str">
        <f>IF(ISNUMBER(Screener_2!$P120),IF(ISBLANK(Screener_2!T120),"Missing",Screener_2!T120), "")</f>
        <v/>
      </c>
      <c r="Z1119" s="6" t="str">
        <f>IF(ISNUMBER(Screener_2!$P120),IF(ISBLANK(Screener_2!U120),"Missing",Screener_2!U120), "")</f>
        <v/>
      </c>
      <c r="AA1119" s="6" t="str">
        <f>IF(ISTEXT(Screener_2!U120),  IF(ISBLANK(Screener_2!V120), "Missing", Screener_2!V120),"")</f>
        <v/>
      </c>
      <c r="AB1119" s="6" t="str">
        <f>IF(Screener_2!U120 = "Y",  IF(ISBLANK(Screener_2!V120), "Missing", Screener_2!V120),"")</f>
        <v/>
      </c>
      <c r="AC1119" s="6" t="str">
        <f xml:space="preserve"> IF((Screener_2!U120 = "Y"),   IF(ISBLANK(Screener_2!W120),"Missing",Screener_2!W120), "")</f>
        <v/>
      </c>
      <c r="AF1119" s="6"/>
      <c r="AG1119" s="6"/>
    </row>
    <row r="1120" spans="1:33" x14ac:dyDescent="0.25">
      <c r="A1120" s="125" t="str">
        <f>IF(ISNUMBER(Screener_2!A121), Screener_2!A121, "")</f>
        <v/>
      </c>
      <c r="B1120" t="str">
        <f>IF(ISTEXT(Screener_2!C121), Screener_2!C121, "")</f>
        <v/>
      </c>
      <c r="F1120" t="str">
        <f>IF(ISNUMBER(Screener_2!D121), Screener_2!D121, "")</f>
        <v/>
      </c>
      <c r="G1120" t="str">
        <f>IF(ISNUMBER(Screener_2!E121),    Screener_2!E121, "")</f>
        <v/>
      </c>
      <c r="H1120" t="str">
        <f>IF(ISNUMBER(Screener_2!F121),    Screener_2!F121, "")</f>
        <v/>
      </c>
      <c r="I1120" t="str">
        <f>IF(ISNUMBER(Screener_2!G121),    Screener_2!G121, "")</f>
        <v/>
      </c>
      <c r="J1120" t="str">
        <f>IF(ISNUMBER(Screener_2!H121),    Screener_2!H121, "")</f>
        <v/>
      </c>
      <c r="K1120" t="str">
        <f t="shared" si="48"/>
        <v/>
      </c>
      <c r="L1120" t="str">
        <f t="shared" si="46"/>
        <v/>
      </c>
      <c r="M1120" s="45" t="str">
        <f>Screener_2!I121</f>
        <v/>
      </c>
      <c r="N1120" t="str">
        <f>IF(Screener_2!J121="Y",1,IF(Screener_2!J121="N",0,""))</f>
        <v/>
      </c>
      <c r="O1120" t="str">
        <f>IF(Screener_2!K121="Y",1,IF(Screener_2!K121="N",0,""))</f>
        <v/>
      </c>
      <c r="P1120" t="str">
        <f>IF(Screener_2!L121="Y",1,IF(Screener_2!L121="N",0,""))</f>
        <v/>
      </c>
      <c r="Q1120" t="str">
        <f>IF(Screener_2!M121="Y",1,IF(Screener_2!M121="N",0,""))</f>
        <v/>
      </c>
      <c r="R1120" t="str">
        <f>IF(Screener_2!N121="Y",1,IF(Screener_2!N121="N",0,""))</f>
        <v/>
      </c>
      <c r="S1120" t="str">
        <f>IF(Screener_2!O121="Y",1,IF(Screener_2!O121="N",0,""))</f>
        <v/>
      </c>
      <c r="T1120">
        <f t="shared" si="47"/>
        <v>0</v>
      </c>
      <c r="U1120" t="str">
        <f t="shared" si="49"/>
        <v/>
      </c>
      <c r="V1120" t="str">
        <f t="shared" si="50"/>
        <v/>
      </c>
      <c r="W1120" t="str">
        <f>Screener_2!R121</f>
        <v/>
      </c>
      <c r="X1120" s="6" t="str">
        <f>IF(ISNUMBER(Screener_2!$P121),IF(ISBLANK(Screener_2!S121),"Missing",Screener_2!S121), "")</f>
        <v/>
      </c>
      <c r="Y1120" s="6" t="str">
        <f>IF(ISNUMBER(Screener_2!$P121),IF(ISBLANK(Screener_2!T121),"Missing",Screener_2!T121), "")</f>
        <v/>
      </c>
      <c r="Z1120" s="6" t="str">
        <f>IF(ISNUMBER(Screener_2!$P121),IF(ISBLANK(Screener_2!U121),"Missing",Screener_2!U121), "")</f>
        <v/>
      </c>
      <c r="AA1120" s="6" t="str">
        <f>IF(ISTEXT(Screener_2!U121),  IF(ISBLANK(Screener_2!V121), "Missing", Screener_2!V121),"")</f>
        <v/>
      </c>
      <c r="AB1120" s="6" t="str">
        <f>IF(Screener_2!U121 = "Y",  IF(ISBLANK(Screener_2!V121), "Missing", Screener_2!V121),"")</f>
        <v/>
      </c>
      <c r="AC1120" s="6" t="str">
        <f xml:space="preserve"> IF((Screener_2!U121 = "Y"),   IF(ISBLANK(Screener_2!W121),"Missing",Screener_2!W121), "")</f>
        <v/>
      </c>
      <c r="AF1120" s="6"/>
      <c r="AG1120" s="6"/>
    </row>
    <row r="1121" spans="1:33" x14ac:dyDescent="0.25">
      <c r="A1121" s="125" t="str">
        <f>IF(ISNUMBER(Screener_2!A122), Screener_2!A122, "")</f>
        <v/>
      </c>
      <c r="B1121" t="str">
        <f>IF(ISTEXT(Screener_2!C122), Screener_2!C122, "")</f>
        <v/>
      </c>
      <c r="F1121" t="str">
        <f>IF(ISNUMBER(Screener_2!D122), Screener_2!D122, "")</f>
        <v/>
      </c>
      <c r="G1121" t="str">
        <f>IF(ISNUMBER(Screener_2!E122),    Screener_2!E122, "")</f>
        <v/>
      </c>
      <c r="H1121" t="str">
        <f>IF(ISNUMBER(Screener_2!F122),    Screener_2!F122, "")</f>
        <v/>
      </c>
      <c r="I1121" t="str">
        <f>IF(ISNUMBER(Screener_2!G122),    Screener_2!G122, "")</f>
        <v/>
      </c>
      <c r="J1121" t="str">
        <f>IF(ISNUMBER(Screener_2!H122),    Screener_2!H122, "")</f>
        <v/>
      </c>
      <c r="K1121" t="str">
        <f t="shared" si="48"/>
        <v/>
      </c>
      <c r="L1121" t="str">
        <f t="shared" si="46"/>
        <v/>
      </c>
      <c r="M1121" s="45" t="str">
        <f>Screener_2!I122</f>
        <v/>
      </c>
      <c r="N1121" t="str">
        <f>IF(Screener_2!J122="Y",1,IF(Screener_2!J122="N",0,""))</f>
        <v/>
      </c>
      <c r="O1121" t="str">
        <f>IF(Screener_2!K122="Y",1,IF(Screener_2!K122="N",0,""))</f>
        <v/>
      </c>
      <c r="P1121" t="str">
        <f>IF(Screener_2!L122="Y",1,IF(Screener_2!L122="N",0,""))</f>
        <v/>
      </c>
      <c r="Q1121" t="str">
        <f>IF(Screener_2!M122="Y",1,IF(Screener_2!M122="N",0,""))</f>
        <v/>
      </c>
      <c r="R1121" t="str">
        <f>IF(Screener_2!N122="Y",1,IF(Screener_2!N122="N",0,""))</f>
        <v/>
      </c>
      <c r="S1121" t="str">
        <f>IF(Screener_2!O122="Y",1,IF(Screener_2!O122="N",0,""))</f>
        <v/>
      </c>
      <c r="T1121">
        <f t="shared" si="47"/>
        <v>0</v>
      </c>
      <c r="U1121" t="str">
        <f t="shared" si="49"/>
        <v/>
      </c>
      <c r="V1121" t="str">
        <f t="shared" si="50"/>
        <v/>
      </c>
      <c r="W1121" t="str">
        <f>Screener_2!R122</f>
        <v/>
      </c>
      <c r="X1121" s="6" t="str">
        <f>IF(ISNUMBER(Screener_2!$P122),IF(ISBLANK(Screener_2!S122),"Missing",Screener_2!S122), "")</f>
        <v/>
      </c>
      <c r="Y1121" s="6" t="str">
        <f>IF(ISNUMBER(Screener_2!$P122),IF(ISBLANK(Screener_2!T122),"Missing",Screener_2!T122), "")</f>
        <v/>
      </c>
      <c r="Z1121" s="6" t="str">
        <f>IF(ISNUMBER(Screener_2!$P122),IF(ISBLANK(Screener_2!U122),"Missing",Screener_2!U122), "")</f>
        <v/>
      </c>
      <c r="AA1121" s="6" t="str">
        <f>IF(ISTEXT(Screener_2!U122),  IF(ISBLANK(Screener_2!V122), "Missing", Screener_2!V122),"")</f>
        <v/>
      </c>
      <c r="AB1121" s="6" t="str">
        <f>IF(Screener_2!U122 = "Y",  IF(ISBLANK(Screener_2!V122), "Missing", Screener_2!V122),"")</f>
        <v/>
      </c>
      <c r="AC1121" s="6" t="str">
        <f xml:space="preserve"> IF((Screener_2!U122 = "Y"),   IF(ISBLANK(Screener_2!W122),"Missing",Screener_2!W122), "")</f>
        <v/>
      </c>
      <c r="AF1121" s="6"/>
      <c r="AG1121" s="6"/>
    </row>
    <row r="1122" spans="1:33" x14ac:dyDescent="0.25">
      <c r="A1122" s="125" t="str">
        <f>IF(ISNUMBER(Screener_2!A123), Screener_2!A123, "")</f>
        <v/>
      </c>
      <c r="B1122" t="str">
        <f>IF(ISTEXT(Screener_2!C123), Screener_2!C123, "")</f>
        <v/>
      </c>
      <c r="F1122" t="str">
        <f>IF(ISNUMBER(Screener_2!D123), Screener_2!D123, "")</f>
        <v/>
      </c>
      <c r="G1122" t="str">
        <f>IF(ISNUMBER(Screener_2!E123),    Screener_2!E123, "")</f>
        <v/>
      </c>
      <c r="H1122" t="str">
        <f>IF(ISNUMBER(Screener_2!F123),    Screener_2!F123, "")</f>
        <v/>
      </c>
      <c r="I1122" t="str">
        <f>IF(ISNUMBER(Screener_2!G123),    Screener_2!G123, "")</f>
        <v/>
      </c>
      <c r="J1122" t="str">
        <f>IF(ISNUMBER(Screener_2!H123),    Screener_2!H123, "")</f>
        <v/>
      </c>
      <c r="K1122" t="str">
        <f t="shared" si="48"/>
        <v/>
      </c>
      <c r="L1122" t="str">
        <f t="shared" si="46"/>
        <v/>
      </c>
      <c r="M1122" s="45" t="str">
        <f>Screener_2!I123</f>
        <v/>
      </c>
      <c r="N1122" t="str">
        <f>IF(Screener_2!J123="Y",1,IF(Screener_2!J123="N",0,""))</f>
        <v/>
      </c>
      <c r="O1122" t="str">
        <f>IF(Screener_2!K123="Y",1,IF(Screener_2!K123="N",0,""))</f>
        <v/>
      </c>
      <c r="P1122" t="str">
        <f>IF(Screener_2!L123="Y",1,IF(Screener_2!L123="N",0,""))</f>
        <v/>
      </c>
      <c r="Q1122" t="str">
        <f>IF(Screener_2!M123="Y",1,IF(Screener_2!M123="N",0,""))</f>
        <v/>
      </c>
      <c r="R1122" t="str">
        <f>IF(Screener_2!N123="Y",1,IF(Screener_2!N123="N",0,""))</f>
        <v/>
      </c>
      <c r="S1122" t="str">
        <f>IF(Screener_2!O123="Y",1,IF(Screener_2!O123="N",0,""))</f>
        <v/>
      </c>
      <c r="T1122">
        <f t="shared" si="47"/>
        <v>0</v>
      </c>
      <c r="U1122" t="str">
        <f t="shared" si="49"/>
        <v/>
      </c>
      <c r="V1122" t="str">
        <f t="shared" si="50"/>
        <v/>
      </c>
      <c r="W1122" t="str">
        <f>Screener_2!R123</f>
        <v/>
      </c>
      <c r="X1122" s="6" t="str">
        <f>IF(ISNUMBER(Screener_2!$P123),IF(ISBLANK(Screener_2!S123),"Missing",Screener_2!S123), "")</f>
        <v/>
      </c>
      <c r="Y1122" s="6" t="str">
        <f>IF(ISNUMBER(Screener_2!$P123),IF(ISBLANK(Screener_2!T123),"Missing",Screener_2!T123), "")</f>
        <v/>
      </c>
      <c r="Z1122" s="6" t="str">
        <f>IF(ISNUMBER(Screener_2!$P123),IF(ISBLANK(Screener_2!U123),"Missing",Screener_2!U123), "")</f>
        <v/>
      </c>
      <c r="AA1122" s="6" t="str">
        <f>IF(ISTEXT(Screener_2!U123),  IF(ISBLANK(Screener_2!V123), "Missing", Screener_2!V123),"")</f>
        <v/>
      </c>
      <c r="AB1122" s="6" t="str">
        <f>IF(Screener_2!U123 = "Y",  IF(ISBLANK(Screener_2!V123), "Missing", Screener_2!V123),"")</f>
        <v/>
      </c>
      <c r="AC1122" s="6" t="str">
        <f xml:space="preserve"> IF((Screener_2!U123 = "Y"),   IF(ISBLANK(Screener_2!W123),"Missing",Screener_2!W123), "")</f>
        <v/>
      </c>
      <c r="AF1122" s="6"/>
      <c r="AG1122" s="6"/>
    </row>
    <row r="1123" spans="1:33" x14ac:dyDescent="0.25">
      <c r="A1123" s="125" t="str">
        <f>IF(ISNUMBER(Screener_2!A124), Screener_2!A124, "")</f>
        <v/>
      </c>
      <c r="B1123" t="str">
        <f>IF(ISTEXT(Screener_2!C124), Screener_2!C124, "")</f>
        <v/>
      </c>
      <c r="F1123" t="str">
        <f>IF(ISNUMBER(Screener_2!D124), Screener_2!D124, "")</f>
        <v/>
      </c>
      <c r="G1123" t="str">
        <f>IF(ISNUMBER(Screener_2!E124),    Screener_2!E124, "")</f>
        <v/>
      </c>
      <c r="H1123" t="str">
        <f>IF(ISNUMBER(Screener_2!F124),    Screener_2!F124, "")</f>
        <v/>
      </c>
      <c r="I1123" t="str">
        <f>IF(ISNUMBER(Screener_2!G124),    Screener_2!G124, "")</f>
        <v/>
      </c>
      <c r="J1123" t="str">
        <f>IF(ISNUMBER(Screener_2!H124),    Screener_2!H124, "")</f>
        <v/>
      </c>
      <c r="K1123" t="str">
        <f t="shared" si="48"/>
        <v/>
      </c>
      <c r="L1123" t="str">
        <f t="shared" si="46"/>
        <v/>
      </c>
      <c r="M1123" s="45" t="str">
        <f>Screener_2!I124</f>
        <v/>
      </c>
      <c r="N1123" t="str">
        <f>IF(Screener_2!J124="Y",1,IF(Screener_2!J124="N",0,""))</f>
        <v/>
      </c>
      <c r="O1123" t="str">
        <f>IF(Screener_2!K124="Y",1,IF(Screener_2!K124="N",0,""))</f>
        <v/>
      </c>
      <c r="P1123" t="str">
        <f>IF(Screener_2!L124="Y",1,IF(Screener_2!L124="N",0,""))</f>
        <v/>
      </c>
      <c r="Q1123" t="str">
        <f>IF(Screener_2!M124="Y",1,IF(Screener_2!M124="N",0,""))</f>
        <v/>
      </c>
      <c r="R1123" t="str">
        <f>IF(Screener_2!N124="Y",1,IF(Screener_2!N124="N",0,""))</f>
        <v/>
      </c>
      <c r="S1123" t="str">
        <f>IF(Screener_2!O124="Y",1,IF(Screener_2!O124="N",0,""))</f>
        <v/>
      </c>
      <c r="T1123">
        <f t="shared" si="47"/>
        <v>0</v>
      </c>
      <c r="U1123" t="str">
        <f t="shared" si="49"/>
        <v/>
      </c>
      <c r="V1123" t="str">
        <f t="shared" si="50"/>
        <v/>
      </c>
      <c r="W1123" t="str">
        <f>Screener_2!R124</f>
        <v/>
      </c>
      <c r="X1123" s="6" t="str">
        <f>IF(ISNUMBER(Screener_2!$P124),IF(ISBLANK(Screener_2!S124),"Missing",Screener_2!S124), "")</f>
        <v/>
      </c>
      <c r="Y1123" s="6" t="str">
        <f>IF(ISNUMBER(Screener_2!$P124),IF(ISBLANK(Screener_2!T124),"Missing",Screener_2!T124), "")</f>
        <v/>
      </c>
      <c r="Z1123" s="6" t="str">
        <f>IF(ISNUMBER(Screener_2!$P124),IF(ISBLANK(Screener_2!U124),"Missing",Screener_2!U124), "")</f>
        <v/>
      </c>
      <c r="AA1123" s="6" t="str">
        <f>IF(ISTEXT(Screener_2!U124),  IF(ISBLANK(Screener_2!V124), "Missing", Screener_2!V124),"")</f>
        <v/>
      </c>
      <c r="AB1123" s="6" t="str">
        <f>IF(Screener_2!U124 = "Y",  IF(ISBLANK(Screener_2!V124), "Missing", Screener_2!V124),"")</f>
        <v/>
      </c>
      <c r="AC1123" s="6" t="str">
        <f xml:space="preserve"> IF((Screener_2!U124 = "Y"),   IF(ISBLANK(Screener_2!W124),"Missing",Screener_2!W124), "")</f>
        <v/>
      </c>
      <c r="AF1123" s="6"/>
      <c r="AG1123" s="6"/>
    </row>
    <row r="1124" spans="1:33" x14ac:dyDescent="0.25">
      <c r="A1124" s="125" t="str">
        <f>IF(ISNUMBER(Screener_2!A125), Screener_2!A125, "")</f>
        <v/>
      </c>
      <c r="B1124" t="str">
        <f>IF(ISTEXT(Screener_2!C125), Screener_2!C125, "")</f>
        <v/>
      </c>
      <c r="F1124" t="str">
        <f>IF(ISNUMBER(Screener_2!D125), Screener_2!D125, "")</f>
        <v/>
      </c>
      <c r="G1124" t="str">
        <f>IF(ISNUMBER(Screener_2!E125),    Screener_2!E125, "")</f>
        <v/>
      </c>
      <c r="H1124" t="str">
        <f>IF(ISNUMBER(Screener_2!F125),    Screener_2!F125, "")</f>
        <v/>
      </c>
      <c r="I1124" t="str">
        <f>IF(ISNUMBER(Screener_2!G125),    Screener_2!G125, "")</f>
        <v/>
      </c>
      <c r="J1124" t="str">
        <f>IF(ISNUMBER(Screener_2!H125),    Screener_2!H125, "")</f>
        <v/>
      </c>
      <c r="K1124" t="str">
        <f t="shared" si="48"/>
        <v/>
      </c>
      <c r="L1124" t="str">
        <f t="shared" si="46"/>
        <v/>
      </c>
      <c r="M1124" s="45" t="str">
        <f>Screener_2!I125</f>
        <v/>
      </c>
      <c r="N1124" t="str">
        <f>IF(Screener_2!J125="Y",1,IF(Screener_2!J125="N",0,""))</f>
        <v/>
      </c>
      <c r="O1124" t="str">
        <f>IF(Screener_2!K125="Y",1,IF(Screener_2!K125="N",0,""))</f>
        <v/>
      </c>
      <c r="P1124" t="str">
        <f>IF(Screener_2!L125="Y",1,IF(Screener_2!L125="N",0,""))</f>
        <v/>
      </c>
      <c r="Q1124" t="str">
        <f>IF(Screener_2!M125="Y",1,IF(Screener_2!M125="N",0,""))</f>
        <v/>
      </c>
      <c r="R1124" t="str">
        <f>IF(Screener_2!N125="Y",1,IF(Screener_2!N125="N",0,""))</f>
        <v/>
      </c>
      <c r="S1124" t="str">
        <f>IF(Screener_2!O125="Y",1,IF(Screener_2!O125="N",0,""))</f>
        <v/>
      </c>
      <c r="T1124">
        <f t="shared" si="47"/>
        <v>0</v>
      </c>
      <c r="U1124" t="str">
        <f t="shared" si="49"/>
        <v/>
      </c>
      <c r="V1124" t="str">
        <f t="shared" si="50"/>
        <v/>
      </c>
      <c r="W1124" t="str">
        <f>Screener_2!R125</f>
        <v/>
      </c>
      <c r="X1124" s="6" t="str">
        <f>IF(ISNUMBER(Screener_2!$P125),IF(ISBLANK(Screener_2!S125),"Missing",Screener_2!S125), "")</f>
        <v/>
      </c>
      <c r="Y1124" s="6" t="str">
        <f>IF(ISNUMBER(Screener_2!$P125),IF(ISBLANK(Screener_2!T125),"Missing",Screener_2!T125), "")</f>
        <v/>
      </c>
      <c r="Z1124" s="6" t="str">
        <f>IF(ISNUMBER(Screener_2!$P125),IF(ISBLANK(Screener_2!U125),"Missing",Screener_2!U125), "")</f>
        <v/>
      </c>
      <c r="AA1124" s="6" t="str">
        <f>IF(ISTEXT(Screener_2!U125),  IF(ISBLANK(Screener_2!V125), "Missing", Screener_2!V125),"")</f>
        <v/>
      </c>
      <c r="AB1124" s="6" t="str">
        <f>IF(Screener_2!U125 = "Y",  IF(ISBLANK(Screener_2!V125), "Missing", Screener_2!V125),"")</f>
        <v/>
      </c>
      <c r="AC1124" s="6" t="str">
        <f xml:space="preserve"> IF((Screener_2!U125 = "Y"),   IF(ISBLANK(Screener_2!W125),"Missing",Screener_2!W125), "")</f>
        <v/>
      </c>
      <c r="AF1124" s="6"/>
      <c r="AG1124" s="6"/>
    </row>
    <row r="1125" spans="1:33" x14ac:dyDescent="0.25">
      <c r="A1125" s="125" t="str">
        <f>IF(ISNUMBER(Screener_2!A126), Screener_2!A126, "")</f>
        <v/>
      </c>
      <c r="B1125" t="str">
        <f>IF(ISTEXT(Screener_2!C126), Screener_2!C126, "")</f>
        <v/>
      </c>
      <c r="F1125" t="str">
        <f>IF(ISNUMBER(Screener_2!D126), Screener_2!D126, "")</f>
        <v/>
      </c>
      <c r="G1125" t="str">
        <f>IF(ISNUMBER(Screener_2!E126),    Screener_2!E126, "")</f>
        <v/>
      </c>
      <c r="H1125" t="str">
        <f>IF(ISNUMBER(Screener_2!F126),    Screener_2!F126, "")</f>
        <v/>
      </c>
      <c r="I1125" t="str">
        <f>IF(ISNUMBER(Screener_2!G126),    Screener_2!G126, "")</f>
        <v/>
      </c>
      <c r="J1125" t="str">
        <f>IF(ISNUMBER(Screener_2!H126),    Screener_2!H126, "")</f>
        <v/>
      </c>
      <c r="K1125" t="str">
        <f t="shared" si="48"/>
        <v/>
      </c>
      <c r="L1125" t="str">
        <f t="shared" si="46"/>
        <v/>
      </c>
      <c r="M1125" s="45" t="str">
        <f>Screener_2!I126</f>
        <v/>
      </c>
      <c r="N1125" t="str">
        <f>IF(Screener_2!J126="Y",1,IF(Screener_2!J126="N",0,""))</f>
        <v/>
      </c>
      <c r="O1125" t="str">
        <f>IF(Screener_2!K126="Y",1,IF(Screener_2!K126="N",0,""))</f>
        <v/>
      </c>
      <c r="P1125" t="str">
        <f>IF(Screener_2!L126="Y",1,IF(Screener_2!L126="N",0,""))</f>
        <v/>
      </c>
      <c r="Q1125" t="str">
        <f>IF(Screener_2!M126="Y",1,IF(Screener_2!M126="N",0,""))</f>
        <v/>
      </c>
      <c r="R1125" t="str">
        <f>IF(Screener_2!N126="Y",1,IF(Screener_2!N126="N",0,""))</f>
        <v/>
      </c>
      <c r="S1125" t="str">
        <f>IF(Screener_2!O126="Y",1,IF(Screener_2!O126="N",0,""))</f>
        <v/>
      </c>
      <c r="T1125">
        <f t="shared" si="47"/>
        <v>0</v>
      </c>
      <c r="U1125" t="str">
        <f t="shared" si="49"/>
        <v/>
      </c>
      <c r="V1125" t="str">
        <f t="shared" si="50"/>
        <v/>
      </c>
      <c r="W1125" t="str">
        <f>Screener_2!R126</f>
        <v/>
      </c>
      <c r="X1125" s="6" t="str">
        <f>IF(ISNUMBER(Screener_2!$P126),IF(ISBLANK(Screener_2!S126),"Missing",Screener_2!S126), "")</f>
        <v/>
      </c>
      <c r="Y1125" s="6" t="str">
        <f>IF(ISNUMBER(Screener_2!$P126),IF(ISBLANK(Screener_2!T126),"Missing",Screener_2!T126), "")</f>
        <v/>
      </c>
      <c r="Z1125" s="6" t="str">
        <f>IF(ISNUMBER(Screener_2!$P126),IF(ISBLANK(Screener_2!U126),"Missing",Screener_2!U126), "")</f>
        <v/>
      </c>
      <c r="AA1125" s="6" t="str">
        <f>IF(ISTEXT(Screener_2!U126),  IF(ISBLANK(Screener_2!V126), "Missing", Screener_2!V126),"")</f>
        <v/>
      </c>
      <c r="AB1125" s="6" t="str">
        <f>IF(Screener_2!U126 = "Y",  IF(ISBLANK(Screener_2!V126), "Missing", Screener_2!V126),"")</f>
        <v/>
      </c>
      <c r="AC1125" s="6" t="str">
        <f xml:space="preserve"> IF((Screener_2!U126 = "Y"),   IF(ISBLANK(Screener_2!W126),"Missing",Screener_2!W126), "")</f>
        <v/>
      </c>
      <c r="AF1125" s="6"/>
      <c r="AG1125" s="6"/>
    </row>
    <row r="1126" spans="1:33" x14ac:dyDescent="0.25">
      <c r="A1126" s="125" t="str">
        <f>IF(ISNUMBER(Screener_2!A127), Screener_2!A127, "")</f>
        <v/>
      </c>
      <c r="B1126" t="str">
        <f>IF(ISTEXT(Screener_2!C127), Screener_2!C127, "")</f>
        <v/>
      </c>
      <c r="F1126" t="str">
        <f>IF(ISNUMBER(Screener_2!D127), Screener_2!D127, "")</f>
        <v/>
      </c>
      <c r="G1126" t="str">
        <f>IF(ISNUMBER(Screener_2!E127),    Screener_2!E127, "")</f>
        <v/>
      </c>
      <c r="H1126" t="str">
        <f>IF(ISNUMBER(Screener_2!F127),    Screener_2!F127, "")</f>
        <v/>
      </c>
      <c r="I1126" t="str">
        <f>IF(ISNUMBER(Screener_2!G127),    Screener_2!G127, "")</f>
        <v/>
      </c>
      <c r="J1126" t="str">
        <f>IF(ISNUMBER(Screener_2!H127),    Screener_2!H127, "")</f>
        <v/>
      </c>
      <c r="K1126" t="str">
        <f t="shared" si="48"/>
        <v/>
      </c>
      <c r="L1126" t="str">
        <f t="shared" si="46"/>
        <v/>
      </c>
      <c r="M1126" s="45" t="str">
        <f>Screener_2!I127</f>
        <v/>
      </c>
      <c r="N1126" t="str">
        <f>IF(Screener_2!J127="Y",1,IF(Screener_2!J127="N",0,""))</f>
        <v/>
      </c>
      <c r="O1126" t="str">
        <f>IF(Screener_2!K127="Y",1,IF(Screener_2!K127="N",0,""))</f>
        <v/>
      </c>
      <c r="P1126" t="str">
        <f>IF(Screener_2!L127="Y",1,IF(Screener_2!L127="N",0,""))</f>
        <v/>
      </c>
      <c r="Q1126" t="str">
        <f>IF(Screener_2!M127="Y",1,IF(Screener_2!M127="N",0,""))</f>
        <v/>
      </c>
      <c r="R1126" t="str">
        <f>IF(Screener_2!N127="Y",1,IF(Screener_2!N127="N",0,""))</f>
        <v/>
      </c>
      <c r="S1126" t="str">
        <f>IF(Screener_2!O127="Y",1,IF(Screener_2!O127="N",0,""))</f>
        <v/>
      </c>
      <c r="T1126">
        <f t="shared" si="47"/>
        <v>0</v>
      </c>
      <c r="U1126" t="str">
        <f t="shared" si="49"/>
        <v/>
      </c>
      <c r="V1126" t="str">
        <f t="shared" si="50"/>
        <v/>
      </c>
      <c r="W1126" t="str">
        <f>Screener_2!R127</f>
        <v/>
      </c>
      <c r="X1126" s="6" t="str">
        <f>IF(ISNUMBER(Screener_2!$P127),IF(ISBLANK(Screener_2!S127),"Missing",Screener_2!S127), "")</f>
        <v/>
      </c>
      <c r="Y1126" s="6" t="str">
        <f>IF(ISNUMBER(Screener_2!$P127),IF(ISBLANK(Screener_2!T127),"Missing",Screener_2!T127), "")</f>
        <v/>
      </c>
      <c r="Z1126" s="6" t="str">
        <f>IF(ISNUMBER(Screener_2!$P127),IF(ISBLANK(Screener_2!U127),"Missing",Screener_2!U127), "")</f>
        <v/>
      </c>
      <c r="AA1126" s="6" t="str">
        <f>IF(ISTEXT(Screener_2!U127),  IF(ISBLANK(Screener_2!V127), "Missing", Screener_2!V127),"")</f>
        <v/>
      </c>
      <c r="AB1126" s="6" t="str">
        <f>IF(Screener_2!U127 = "Y",  IF(ISBLANK(Screener_2!V127), "Missing", Screener_2!V127),"")</f>
        <v/>
      </c>
      <c r="AC1126" s="6" t="str">
        <f xml:space="preserve"> IF((Screener_2!U127 = "Y"),   IF(ISBLANK(Screener_2!W127),"Missing",Screener_2!W127), "")</f>
        <v/>
      </c>
      <c r="AF1126" s="6"/>
      <c r="AG1126" s="6"/>
    </row>
    <row r="1127" spans="1:33" x14ac:dyDescent="0.25">
      <c r="A1127" s="125" t="str">
        <f>IF(ISNUMBER(Screener_2!A128), Screener_2!A128, "")</f>
        <v/>
      </c>
      <c r="B1127" t="str">
        <f>IF(ISTEXT(Screener_2!C128), Screener_2!C128, "")</f>
        <v/>
      </c>
      <c r="F1127" t="str">
        <f>IF(ISNUMBER(Screener_2!D128), Screener_2!D128, "")</f>
        <v/>
      </c>
      <c r="G1127" t="str">
        <f>IF(ISNUMBER(Screener_2!E128),    Screener_2!E128, "")</f>
        <v/>
      </c>
      <c r="H1127" t="str">
        <f>IF(ISNUMBER(Screener_2!F128),    Screener_2!F128, "")</f>
        <v/>
      </c>
      <c r="I1127" t="str">
        <f>IF(ISNUMBER(Screener_2!G128),    Screener_2!G128, "")</f>
        <v/>
      </c>
      <c r="J1127" t="str">
        <f>IF(ISNUMBER(Screener_2!H128),    Screener_2!H128, "")</f>
        <v/>
      </c>
      <c r="K1127" t="str">
        <f t="shared" si="48"/>
        <v/>
      </c>
      <c r="L1127" t="str">
        <f t="shared" si="46"/>
        <v/>
      </c>
      <c r="M1127" s="45" t="str">
        <f>Screener_2!I128</f>
        <v/>
      </c>
      <c r="N1127" t="str">
        <f>IF(Screener_2!J128="Y",1,IF(Screener_2!J128="N",0,""))</f>
        <v/>
      </c>
      <c r="O1127" t="str">
        <f>IF(Screener_2!K128="Y",1,IF(Screener_2!K128="N",0,""))</f>
        <v/>
      </c>
      <c r="P1127" t="str">
        <f>IF(Screener_2!L128="Y",1,IF(Screener_2!L128="N",0,""))</f>
        <v/>
      </c>
      <c r="Q1127" t="str">
        <f>IF(Screener_2!M128="Y",1,IF(Screener_2!M128="N",0,""))</f>
        <v/>
      </c>
      <c r="R1127" t="str">
        <f>IF(Screener_2!N128="Y",1,IF(Screener_2!N128="N",0,""))</f>
        <v/>
      </c>
      <c r="S1127" t="str">
        <f>IF(Screener_2!O128="Y",1,IF(Screener_2!O128="N",0,""))</f>
        <v/>
      </c>
      <c r="T1127">
        <f t="shared" si="47"/>
        <v>0</v>
      </c>
      <c r="U1127" t="str">
        <f t="shared" si="49"/>
        <v/>
      </c>
      <c r="V1127" t="str">
        <f t="shared" si="50"/>
        <v/>
      </c>
      <c r="W1127" t="str">
        <f>Screener_2!R128</f>
        <v/>
      </c>
      <c r="X1127" s="6" t="str">
        <f>IF(ISNUMBER(Screener_2!$P128),IF(ISBLANK(Screener_2!S128),"Missing",Screener_2!S128), "")</f>
        <v/>
      </c>
      <c r="Y1127" s="6" t="str">
        <f>IF(ISNUMBER(Screener_2!$P128),IF(ISBLANK(Screener_2!T128),"Missing",Screener_2!T128), "")</f>
        <v/>
      </c>
      <c r="Z1127" s="6" t="str">
        <f>IF(ISNUMBER(Screener_2!$P128),IF(ISBLANK(Screener_2!U128),"Missing",Screener_2!U128), "")</f>
        <v/>
      </c>
      <c r="AA1127" s="6" t="str">
        <f>IF(ISTEXT(Screener_2!U128),  IF(ISBLANK(Screener_2!V128), "Missing", Screener_2!V128),"")</f>
        <v/>
      </c>
      <c r="AB1127" s="6" t="str">
        <f>IF(Screener_2!U128 = "Y",  IF(ISBLANK(Screener_2!V128), "Missing", Screener_2!V128),"")</f>
        <v/>
      </c>
      <c r="AC1127" s="6" t="str">
        <f xml:space="preserve"> IF((Screener_2!U128 = "Y"),   IF(ISBLANK(Screener_2!W128),"Missing",Screener_2!W128), "")</f>
        <v/>
      </c>
      <c r="AF1127" s="6"/>
      <c r="AG1127" s="6"/>
    </row>
    <row r="1128" spans="1:33" x14ac:dyDescent="0.25">
      <c r="A1128" s="125" t="str">
        <f>IF(ISNUMBER(Screener_2!A129), Screener_2!A129, "")</f>
        <v/>
      </c>
      <c r="B1128" t="str">
        <f>IF(ISTEXT(Screener_2!C129), Screener_2!C129, "")</f>
        <v/>
      </c>
      <c r="F1128" t="str">
        <f>IF(ISNUMBER(Screener_2!D129), Screener_2!D129, "")</f>
        <v/>
      </c>
      <c r="G1128" t="str">
        <f>IF(ISNUMBER(Screener_2!E129),    Screener_2!E129, "")</f>
        <v/>
      </c>
      <c r="H1128" t="str">
        <f>IF(ISNUMBER(Screener_2!F129),    Screener_2!F129, "")</f>
        <v/>
      </c>
      <c r="I1128" t="str">
        <f>IF(ISNUMBER(Screener_2!G129),    Screener_2!G129, "")</f>
        <v/>
      </c>
      <c r="J1128" t="str">
        <f>IF(ISNUMBER(Screener_2!H129),    Screener_2!H129, "")</f>
        <v/>
      </c>
      <c r="K1128" t="str">
        <f t="shared" si="48"/>
        <v/>
      </c>
      <c r="L1128" t="str">
        <f t="shared" si="46"/>
        <v/>
      </c>
      <c r="M1128" s="45" t="str">
        <f>Screener_2!I129</f>
        <v/>
      </c>
      <c r="N1128" t="str">
        <f>IF(Screener_2!J129="Y",1,IF(Screener_2!J129="N",0,""))</f>
        <v/>
      </c>
      <c r="O1128" t="str">
        <f>IF(Screener_2!K129="Y",1,IF(Screener_2!K129="N",0,""))</f>
        <v/>
      </c>
      <c r="P1128" t="str">
        <f>IF(Screener_2!L129="Y",1,IF(Screener_2!L129="N",0,""))</f>
        <v/>
      </c>
      <c r="Q1128" t="str">
        <f>IF(Screener_2!M129="Y",1,IF(Screener_2!M129="N",0,""))</f>
        <v/>
      </c>
      <c r="R1128" t="str">
        <f>IF(Screener_2!N129="Y",1,IF(Screener_2!N129="N",0,""))</f>
        <v/>
      </c>
      <c r="S1128" t="str">
        <f>IF(Screener_2!O129="Y",1,IF(Screener_2!O129="N",0,""))</f>
        <v/>
      </c>
      <c r="T1128">
        <f t="shared" si="47"/>
        <v>0</v>
      </c>
      <c r="U1128" t="str">
        <f t="shared" si="49"/>
        <v/>
      </c>
      <c r="V1128" t="str">
        <f t="shared" si="50"/>
        <v/>
      </c>
      <c r="W1128" t="str">
        <f>Screener_2!R129</f>
        <v/>
      </c>
      <c r="X1128" s="6" t="str">
        <f>IF(ISNUMBER(Screener_2!$P129),IF(ISBLANK(Screener_2!S129),"Missing",Screener_2!S129), "")</f>
        <v/>
      </c>
      <c r="Y1128" s="6" t="str">
        <f>IF(ISNUMBER(Screener_2!$P129),IF(ISBLANK(Screener_2!T129),"Missing",Screener_2!T129), "")</f>
        <v/>
      </c>
      <c r="Z1128" s="6" t="str">
        <f>IF(ISNUMBER(Screener_2!$P129),IF(ISBLANK(Screener_2!U129),"Missing",Screener_2!U129), "")</f>
        <v/>
      </c>
      <c r="AA1128" s="6" t="str">
        <f>IF(ISTEXT(Screener_2!U129),  IF(ISBLANK(Screener_2!V129), "Missing", Screener_2!V129),"")</f>
        <v/>
      </c>
      <c r="AB1128" s="6" t="str">
        <f>IF(Screener_2!U129 = "Y",  IF(ISBLANK(Screener_2!V129), "Missing", Screener_2!V129),"")</f>
        <v/>
      </c>
      <c r="AC1128" s="6" t="str">
        <f xml:space="preserve"> IF((Screener_2!U129 = "Y"),   IF(ISBLANK(Screener_2!W129),"Missing",Screener_2!W129), "")</f>
        <v/>
      </c>
      <c r="AF1128" s="6"/>
      <c r="AG1128" s="6"/>
    </row>
    <row r="1129" spans="1:33" x14ac:dyDescent="0.25">
      <c r="A1129" s="125" t="str">
        <f>IF(ISNUMBER(Screener_2!A130), Screener_2!A130, "")</f>
        <v/>
      </c>
      <c r="B1129" t="str">
        <f>IF(ISTEXT(Screener_2!C130), Screener_2!C130, "")</f>
        <v/>
      </c>
      <c r="F1129" t="str">
        <f>IF(ISNUMBER(Screener_2!D130), Screener_2!D130, "")</f>
        <v/>
      </c>
      <c r="G1129" t="str">
        <f>IF(ISNUMBER(Screener_2!E130),    Screener_2!E130, "")</f>
        <v/>
      </c>
      <c r="H1129" t="str">
        <f>IF(ISNUMBER(Screener_2!F130),    Screener_2!F130, "")</f>
        <v/>
      </c>
      <c r="I1129" t="str">
        <f>IF(ISNUMBER(Screener_2!G130),    Screener_2!G130, "")</f>
        <v/>
      </c>
      <c r="J1129" t="str">
        <f>IF(ISNUMBER(Screener_2!H130),    Screener_2!H130, "")</f>
        <v/>
      </c>
      <c r="K1129" t="str">
        <f t="shared" si="48"/>
        <v/>
      </c>
      <c r="L1129" t="str">
        <f t="shared" si="46"/>
        <v/>
      </c>
      <c r="M1129" s="45" t="str">
        <f>Screener_2!I130</f>
        <v/>
      </c>
      <c r="N1129" t="str">
        <f>IF(Screener_2!J130="Y",1,IF(Screener_2!J130="N",0,""))</f>
        <v/>
      </c>
      <c r="O1129" t="str">
        <f>IF(Screener_2!K130="Y",1,IF(Screener_2!K130="N",0,""))</f>
        <v/>
      </c>
      <c r="P1129" t="str">
        <f>IF(Screener_2!L130="Y",1,IF(Screener_2!L130="N",0,""))</f>
        <v/>
      </c>
      <c r="Q1129" t="str">
        <f>IF(Screener_2!M130="Y",1,IF(Screener_2!M130="N",0,""))</f>
        <v/>
      </c>
      <c r="R1129" t="str">
        <f>IF(Screener_2!N130="Y",1,IF(Screener_2!N130="N",0,""))</f>
        <v/>
      </c>
      <c r="S1129" t="str">
        <f>IF(Screener_2!O130="Y",1,IF(Screener_2!O130="N",0,""))</f>
        <v/>
      </c>
      <c r="T1129">
        <f t="shared" si="47"/>
        <v>0</v>
      </c>
      <c r="U1129" t="str">
        <f t="shared" si="49"/>
        <v/>
      </c>
      <c r="V1129" t="str">
        <f t="shared" si="50"/>
        <v/>
      </c>
      <c r="W1129" t="str">
        <f>Screener_2!R130</f>
        <v/>
      </c>
      <c r="X1129" s="6" t="str">
        <f>IF(ISNUMBER(Screener_2!$P130),IF(ISBLANK(Screener_2!S130),"Missing",Screener_2!S130), "")</f>
        <v/>
      </c>
      <c r="Y1129" s="6" t="str">
        <f>IF(ISNUMBER(Screener_2!$P130),IF(ISBLANK(Screener_2!T130),"Missing",Screener_2!T130), "")</f>
        <v/>
      </c>
      <c r="Z1129" s="6" t="str">
        <f>IF(ISNUMBER(Screener_2!$P130),IF(ISBLANK(Screener_2!U130),"Missing",Screener_2!U130), "")</f>
        <v/>
      </c>
      <c r="AA1129" s="6" t="str">
        <f>IF(ISTEXT(Screener_2!U130),  IF(ISBLANK(Screener_2!V130), "Missing", Screener_2!V130),"")</f>
        <v/>
      </c>
      <c r="AB1129" s="6" t="str">
        <f>IF(Screener_2!U130 = "Y",  IF(ISBLANK(Screener_2!V130), "Missing", Screener_2!V130),"")</f>
        <v/>
      </c>
      <c r="AC1129" s="6" t="str">
        <f xml:space="preserve"> IF((Screener_2!U130 = "Y"),   IF(ISBLANK(Screener_2!W130),"Missing",Screener_2!W130), "")</f>
        <v/>
      </c>
      <c r="AF1129" s="6"/>
      <c r="AG1129" s="6"/>
    </row>
    <row r="1130" spans="1:33" x14ac:dyDescent="0.25">
      <c r="A1130" s="125" t="str">
        <f>IF(ISNUMBER(Screener_2!A131), Screener_2!A131, "")</f>
        <v/>
      </c>
      <c r="B1130" t="str">
        <f>IF(ISTEXT(Screener_2!C131), Screener_2!C131, "")</f>
        <v/>
      </c>
      <c r="F1130" t="str">
        <f>IF(ISNUMBER(Screener_2!D131), Screener_2!D131, "")</f>
        <v/>
      </c>
      <c r="G1130" t="str">
        <f>IF(ISNUMBER(Screener_2!E131),    Screener_2!E131, "")</f>
        <v/>
      </c>
      <c r="H1130" t="str">
        <f>IF(ISNUMBER(Screener_2!F131),    Screener_2!F131, "")</f>
        <v/>
      </c>
      <c r="I1130" t="str">
        <f>IF(ISNUMBER(Screener_2!G131),    Screener_2!G131, "")</f>
        <v/>
      </c>
      <c r="J1130" t="str">
        <f>IF(ISNUMBER(Screener_2!H131),    Screener_2!H131, "")</f>
        <v/>
      </c>
      <c r="K1130" t="str">
        <f t="shared" si="48"/>
        <v/>
      </c>
      <c r="L1130" t="str">
        <f t="shared" si="46"/>
        <v/>
      </c>
      <c r="M1130" s="45" t="str">
        <f>Screener_2!I131</f>
        <v/>
      </c>
      <c r="N1130" t="str">
        <f>IF(Screener_2!J131="Y",1,IF(Screener_2!J131="N",0,""))</f>
        <v/>
      </c>
      <c r="O1130" t="str">
        <f>IF(Screener_2!K131="Y",1,IF(Screener_2!K131="N",0,""))</f>
        <v/>
      </c>
      <c r="P1130" t="str">
        <f>IF(Screener_2!L131="Y",1,IF(Screener_2!L131="N",0,""))</f>
        <v/>
      </c>
      <c r="Q1130" t="str">
        <f>IF(Screener_2!M131="Y",1,IF(Screener_2!M131="N",0,""))</f>
        <v/>
      </c>
      <c r="R1130" t="str">
        <f>IF(Screener_2!N131="Y",1,IF(Screener_2!N131="N",0,""))</f>
        <v/>
      </c>
      <c r="S1130" t="str">
        <f>IF(Screener_2!O131="Y",1,IF(Screener_2!O131="N",0,""))</f>
        <v/>
      </c>
      <c r="T1130">
        <f t="shared" si="47"/>
        <v>0</v>
      </c>
      <c r="U1130" t="str">
        <f t="shared" si="49"/>
        <v/>
      </c>
      <c r="V1130" t="str">
        <f t="shared" si="50"/>
        <v/>
      </c>
      <c r="W1130" t="str">
        <f>Screener_2!R131</f>
        <v/>
      </c>
      <c r="X1130" s="6" t="str">
        <f>IF(ISNUMBER(Screener_2!$P131),IF(ISBLANK(Screener_2!S131),"Missing",Screener_2!S131), "")</f>
        <v/>
      </c>
      <c r="Y1130" s="6" t="str">
        <f>IF(ISNUMBER(Screener_2!$P131),IF(ISBLANK(Screener_2!T131),"Missing",Screener_2!T131), "")</f>
        <v/>
      </c>
      <c r="Z1130" s="6" t="str">
        <f>IF(ISNUMBER(Screener_2!$P131),IF(ISBLANK(Screener_2!U131),"Missing",Screener_2!U131), "")</f>
        <v/>
      </c>
      <c r="AA1130" s="6" t="str">
        <f>IF(ISTEXT(Screener_2!U131),  IF(ISBLANK(Screener_2!V131), "Missing", Screener_2!V131),"")</f>
        <v/>
      </c>
      <c r="AB1130" s="6" t="str">
        <f>IF(Screener_2!U131 = "Y",  IF(ISBLANK(Screener_2!V131), "Missing", Screener_2!V131),"")</f>
        <v/>
      </c>
      <c r="AC1130" s="6" t="str">
        <f xml:space="preserve"> IF((Screener_2!U131 = "Y"),   IF(ISBLANK(Screener_2!W131),"Missing",Screener_2!W131), "")</f>
        <v/>
      </c>
      <c r="AF1130" s="6"/>
      <c r="AG1130" s="6"/>
    </row>
    <row r="1131" spans="1:33" x14ac:dyDescent="0.25">
      <c r="A1131" s="125" t="str">
        <f>IF(ISNUMBER(Screener_2!A132), Screener_2!A132, "")</f>
        <v/>
      </c>
      <c r="B1131" t="str">
        <f>IF(ISTEXT(Screener_2!C132), Screener_2!C132, "")</f>
        <v/>
      </c>
      <c r="F1131" t="str">
        <f>IF(ISNUMBER(Screener_2!D132), Screener_2!D132, "")</f>
        <v/>
      </c>
      <c r="G1131" t="str">
        <f>IF(ISNUMBER(Screener_2!E132),    Screener_2!E132, "")</f>
        <v/>
      </c>
      <c r="H1131" t="str">
        <f>IF(ISNUMBER(Screener_2!F132),    Screener_2!F132, "")</f>
        <v/>
      </c>
      <c r="I1131" t="str">
        <f>IF(ISNUMBER(Screener_2!G132),    Screener_2!G132, "")</f>
        <v/>
      </c>
      <c r="J1131" t="str">
        <f>IF(ISNUMBER(Screener_2!H132),    Screener_2!H132, "")</f>
        <v/>
      </c>
      <c r="K1131" t="str">
        <f t="shared" si="48"/>
        <v/>
      </c>
      <c r="L1131" t="str">
        <f t="shared" si="46"/>
        <v/>
      </c>
      <c r="M1131" s="45" t="str">
        <f>Screener_2!I132</f>
        <v/>
      </c>
      <c r="N1131" t="str">
        <f>IF(Screener_2!J132="Y",1,IF(Screener_2!J132="N",0,""))</f>
        <v/>
      </c>
      <c r="O1131" t="str">
        <f>IF(Screener_2!K132="Y",1,IF(Screener_2!K132="N",0,""))</f>
        <v/>
      </c>
      <c r="P1131" t="str">
        <f>IF(Screener_2!L132="Y",1,IF(Screener_2!L132="N",0,""))</f>
        <v/>
      </c>
      <c r="Q1131" t="str">
        <f>IF(Screener_2!M132="Y",1,IF(Screener_2!M132="N",0,""))</f>
        <v/>
      </c>
      <c r="R1131" t="str">
        <f>IF(Screener_2!N132="Y",1,IF(Screener_2!N132="N",0,""))</f>
        <v/>
      </c>
      <c r="S1131" t="str">
        <f>IF(Screener_2!O132="Y",1,IF(Screener_2!O132="N",0,""))</f>
        <v/>
      </c>
      <c r="T1131">
        <f t="shared" si="47"/>
        <v>0</v>
      </c>
      <c r="U1131" t="str">
        <f t="shared" si="49"/>
        <v/>
      </c>
      <c r="V1131" t="str">
        <f t="shared" si="50"/>
        <v/>
      </c>
      <c r="W1131" t="str">
        <f>Screener_2!R132</f>
        <v/>
      </c>
      <c r="X1131" s="6" t="str">
        <f>IF(ISNUMBER(Screener_2!$P132),IF(ISBLANK(Screener_2!S132),"Missing",Screener_2!S132), "")</f>
        <v/>
      </c>
      <c r="Y1131" s="6" t="str">
        <f>IF(ISNUMBER(Screener_2!$P132),IF(ISBLANK(Screener_2!T132),"Missing",Screener_2!T132), "")</f>
        <v/>
      </c>
      <c r="Z1131" s="6" t="str">
        <f>IF(ISNUMBER(Screener_2!$P132),IF(ISBLANK(Screener_2!U132),"Missing",Screener_2!U132), "")</f>
        <v/>
      </c>
      <c r="AA1131" s="6" t="str">
        <f>IF(ISTEXT(Screener_2!U132),  IF(ISBLANK(Screener_2!V132), "Missing", Screener_2!V132),"")</f>
        <v/>
      </c>
      <c r="AB1131" s="6" t="str">
        <f>IF(Screener_2!U132 = "Y",  IF(ISBLANK(Screener_2!V132), "Missing", Screener_2!V132),"")</f>
        <v/>
      </c>
      <c r="AC1131" s="6" t="str">
        <f xml:space="preserve"> IF((Screener_2!U132 = "Y"),   IF(ISBLANK(Screener_2!W132),"Missing",Screener_2!W132), "")</f>
        <v/>
      </c>
      <c r="AF1131" s="6"/>
      <c r="AG1131" s="6"/>
    </row>
    <row r="1132" spans="1:33" x14ac:dyDescent="0.25">
      <c r="A1132" s="125" t="str">
        <f>IF(ISNUMBER(Screener_2!A133), Screener_2!A133, "")</f>
        <v/>
      </c>
      <c r="B1132" t="str">
        <f>IF(ISTEXT(Screener_2!C133), Screener_2!C133, "")</f>
        <v/>
      </c>
      <c r="F1132" t="str">
        <f>IF(ISNUMBER(Screener_2!D133), Screener_2!D133, "")</f>
        <v/>
      </c>
      <c r="G1132" t="str">
        <f>IF(ISNUMBER(Screener_2!E133),    Screener_2!E133, "")</f>
        <v/>
      </c>
      <c r="H1132" t="str">
        <f>IF(ISNUMBER(Screener_2!F133),    Screener_2!F133, "")</f>
        <v/>
      </c>
      <c r="I1132" t="str">
        <f>IF(ISNUMBER(Screener_2!G133),    Screener_2!G133, "")</f>
        <v/>
      </c>
      <c r="J1132" t="str">
        <f>IF(ISNUMBER(Screener_2!H133),    Screener_2!H133, "")</f>
        <v/>
      </c>
      <c r="K1132" t="str">
        <f t="shared" si="48"/>
        <v/>
      </c>
      <c r="L1132" t="str">
        <f t="shared" si="46"/>
        <v/>
      </c>
      <c r="M1132" s="45" t="str">
        <f>Screener_2!I133</f>
        <v/>
      </c>
      <c r="N1132" t="str">
        <f>IF(Screener_2!J133="Y",1,IF(Screener_2!J133="N",0,""))</f>
        <v/>
      </c>
      <c r="O1132" t="str">
        <f>IF(Screener_2!K133="Y",1,IF(Screener_2!K133="N",0,""))</f>
        <v/>
      </c>
      <c r="P1132" t="str">
        <f>IF(Screener_2!L133="Y",1,IF(Screener_2!L133="N",0,""))</f>
        <v/>
      </c>
      <c r="Q1132" t="str">
        <f>IF(Screener_2!M133="Y",1,IF(Screener_2!M133="N",0,""))</f>
        <v/>
      </c>
      <c r="R1132" t="str">
        <f>IF(Screener_2!N133="Y",1,IF(Screener_2!N133="N",0,""))</f>
        <v/>
      </c>
      <c r="S1132" t="str">
        <f>IF(Screener_2!O133="Y",1,IF(Screener_2!O133="N",0,""))</f>
        <v/>
      </c>
      <c r="T1132">
        <f t="shared" si="47"/>
        <v>0</v>
      </c>
      <c r="U1132" t="str">
        <f t="shared" si="49"/>
        <v/>
      </c>
      <c r="V1132" t="str">
        <f t="shared" si="50"/>
        <v/>
      </c>
      <c r="W1132" t="str">
        <f>Screener_2!R133</f>
        <v/>
      </c>
      <c r="X1132" s="6" t="str">
        <f>IF(ISNUMBER(Screener_2!$P133),IF(ISBLANK(Screener_2!S133),"Missing",Screener_2!S133), "")</f>
        <v/>
      </c>
      <c r="Y1132" s="6" t="str">
        <f>IF(ISNUMBER(Screener_2!$P133),IF(ISBLANK(Screener_2!T133),"Missing",Screener_2!T133), "")</f>
        <v/>
      </c>
      <c r="Z1132" s="6" t="str">
        <f>IF(ISNUMBER(Screener_2!$P133),IF(ISBLANK(Screener_2!U133),"Missing",Screener_2!U133), "")</f>
        <v/>
      </c>
      <c r="AA1132" s="6" t="str">
        <f>IF(ISTEXT(Screener_2!U133),  IF(ISBLANK(Screener_2!V133), "Missing", Screener_2!V133),"")</f>
        <v/>
      </c>
      <c r="AB1132" s="6" t="str">
        <f>IF(Screener_2!U133 = "Y",  IF(ISBLANK(Screener_2!V133), "Missing", Screener_2!V133),"")</f>
        <v/>
      </c>
      <c r="AC1132" s="6" t="str">
        <f xml:space="preserve"> IF((Screener_2!U133 = "Y"),   IF(ISBLANK(Screener_2!W133),"Missing",Screener_2!W133), "")</f>
        <v/>
      </c>
      <c r="AF1132" s="6"/>
      <c r="AG1132" s="6"/>
    </row>
    <row r="1133" spans="1:33" x14ac:dyDescent="0.25">
      <c r="A1133" s="125" t="str">
        <f>IF(ISNUMBER(Screener_2!A134), Screener_2!A134, "")</f>
        <v/>
      </c>
      <c r="B1133" t="str">
        <f>IF(ISTEXT(Screener_2!C134), Screener_2!C134, "")</f>
        <v/>
      </c>
      <c r="F1133" t="str">
        <f>IF(ISNUMBER(Screener_2!D134), Screener_2!D134, "")</f>
        <v/>
      </c>
      <c r="G1133" t="str">
        <f>IF(ISNUMBER(Screener_2!E134),    Screener_2!E134, "")</f>
        <v/>
      </c>
      <c r="H1133" t="str">
        <f>IF(ISNUMBER(Screener_2!F134),    Screener_2!F134, "")</f>
        <v/>
      </c>
      <c r="I1133" t="str">
        <f>IF(ISNUMBER(Screener_2!G134),    Screener_2!G134, "")</f>
        <v/>
      </c>
      <c r="J1133" t="str">
        <f>IF(ISNUMBER(Screener_2!H134),    Screener_2!H134, "")</f>
        <v/>
      </c>
      <c r="K1133" t="str">
        <f t="shared" si="48"/>
        <v/>
      </c>
      <c r="L1133" t="str">
        <f t="shared" si="46"/>
        <v/>
      </c>
      <c r="M1133" s="45" t="str">
        <f>Screener_2!I134</f>
        <v/>
      </c>
      <c r="N1133" t="str">
        <f>IF(Screener_2!J134="Y",1,IF(Screener_2!J134="N",0,""))</f>
        <v/>
      </c>
      <c r="O1133" t="str">
        <f>IF(Screener_2!K134="Y",1,IF(Screener_2!K134="N",0,""))</f>
        <v/>
      </c>
      <c r="P1133" t="str">
        <f>IF(Screener_2!L134="Y",1,IF(Screener_2!L134="N",0,""))</f>
        <v/>
      </c>
      <c r="Q1133" t="str">
        <f>IF(Screener_2!M134="Y",1,IF(Screener_2!M134="N",0,""))</f>
        <v/>
      </c>
      <c r="R1133" t="str">
        <f>IF(Screener_2!N134="Y",1,IF(Screener_2!N134="N",0,""))</f>
        <v/>
      </c>
      <c r="S1133" t="str">
        <f>IF(Screener_2!O134="Y",1,IF(Screener_2!O134="N",0,""))</f>
        <v/>
      </c>
      <c r="T1133">
        <f t="shared" si="47"/>
        <v>0</v>
      </c>
      <c r="U1133" t="str">
        <f t="shared" si="49"/>
        <v/>
      </c>
      <c r="V1133" t="str">
        <f t="shared" si="50"/>
        <v/>
      </c>
      <c r="W1133" t="str">
        <f>Screener_2!R134</f>
        <v/>
      </c>
      <c r="X1133" s="6" t="str">
        <f>IF(ISNUMBER(Screener_2!$P134),IF(ISBLANK(Screener_2!S134),"Missing",Screener_2!S134), "")</f>
        <v/>
      </c>
      <c r="Y1133" s="6" t="str">
        <f>IF(ISNUMBER(Screener_2!$P134),IF(ISBLANK(Screener_2!T134),"Missing",Screener_2!T134), "")</f>
        <v/>
      </c>
      <c r="Z1133" s="6" t="str">
        <f>IF(ISNUMBER(Screener_2!$P134),IF(ISBLANK(Screener_2!U134),"Missing",Screener_2!U134), "")</f>
        <v/>
      </c>
      <c r="AA1133" s="6" t="str">
        <f>IF(ISTEXT(Screener_2!U134),  IF(ISBLANK(Screener_2!V134), "Missing", Screener_2!V134),"")</f>
        <v/>
      </c>
      <c r="AB1133" s="6" t="str">
        <f>IF(Screener_2!U134 = "Y",  IF(ISBLANK(Screener_2!V134), "Missing", Screener_2!V134),"")</f>
        <v/>
      </c>
      <c r="AC1133" s="6" t="str">
        <f xml:space="preserve"> IF((Screener_2!U134 = "Y"),   IF(ISBLANK(Screener_2!W134),"Missing",Screener_2!W134), "")</f>
        <v/>
      </c>
      <c r="AF1133" s="6"/>
      <c r="AG1133" s="6"/>
    </row>
    <row r="1134" spans="1:33" x14ac:dyDescent="0.25">
      <c r="A1134" s="125" t="str">
        <f>IF(ISNUMBER(Screener_2!A135), Screener_2!A135, "")</f>
        <v/>
      </c>
      <c r="B1134" t="str">
        <f>IF(ISTEXT(Screener_2!C135), Screener_2!C135, "")</f>
        <v/>
      </c>
      <c r="F1134" t="str">
        <f>IF(ISNUMBER(Screener_2!D135), Screener_2!D135, "")</f>
        <v/>
      </c>
      <c r="G1134" t="str">
        <f>IF(ISNUMBER(Screener_2!E135),    Screener_2!E135, "")</f>
        <v/>
      </c>
      <c r="H1134" t="str">
        <f>IF(ISNUMBER(Screener_2!F135),    Screener_2!F135, "")</f>
        <v/>
      </c>
      <c r="I1134" t="str">
        <f>IF(ISNUMBER(Screener_2!G135),    Screener_2!G135, "")</f>
        <v/>
      </c>
      <c r="J1134" t="str">
        <f>IF(ISNUMBER(Screener_2!H135),    Screener_2!H135, "")</f>
        <v/>
      </c>
      <c r="K1134" t="str">
        <f t="shared" si="48"/>
        <v/>
      </c>
      <c r="L1134" t="str">
        <f t="shared" si="46"/>
        <v/>
      </c>
      <c r="M1134" s="45" t="str">
        <f>Screener_2!I135</f>
        <v/>
      </c>
      <c r="N1134" t="str">
        <f>IF(Screener_2!J135="Y",1,IF(Screener_2!J135="N",0,""))</f>
        <v/>
      </c>
      <c r="O1134" t="str">
        <f>IF(Screener_2!K135="Y",1,IF(Screener_2!K135="N",0,""))</f>
        <v/>
      </c>
      <c r="P1134" t="str">
        <f>IF(Screener_2!L135="Y",1,IF(Screener_2!L135="N",0,""))</f>
        <v/>
      </c>
      <c r="Q1134" t="str">
        <f>IF(Screener_2!M135="Y",1,IF(Screener_2!M135="N",0,""))</f>
        <v/>
      </c>
      <c r="R1134" t="str">
        <f>IF(Screener_2!N135="Y",1,IF(Screener_2!N135="N",0,""))</f>
        <v/>
      </c>
      <c r="S1134" t="str">
        <f>IF(Screener_2!O135="Y",1,IF(Screener_2!O135="N",0,""))</f>
        <v/>
      </c>
      <c r="T1134">
        <f t="shared" si="47"/>
        <v>0</v>
      </c>
      <c r="U1134" t="str">
        <f t="shared" si="49"/>
        <v/>
      </c>
      <c r="V1134" t="str">
        <f t="shared" si="50"/>
        <v/>
      </c>
      <c r="W1134" t="str">
        <f>Screener_2!R135</f>
        <v/>
      </c>
      <c r="X1134" s="6" t="str">
        <f>IF(ISNUMBER(Screener_2!$P135),IF(ISBLANK(Screener_2!S135),"Missing",Screener_2!S135), "")</f>
        <v/>
      </c>
      <c r="Y1134" s="6" t="str">
        <f>IF(ISNUMBER(Screener_2!$P135),IF(ISBLANK(Screener_2!T135),"Missing",Screener_2!T135), "")</f>
        <v/>
      </c>
      <c r="Z1134" s="6" t="str">
        <f>IF(ISNUMBER(Screener_2!$P135),IF(ISBLANK(Screener_2!U135),"Missing",Screener_2!U135), "")</f>
        <v/>
      </c>
      <c r="AA1134" s="6" t="str">
        <f>IF(ISTEXT(Screener_2!U135),  IF(ISBLANK(Screener_2!V135), "Missing", Screener_2!V135),"")</f>
        <v/>
      </c>
      <c r="AB1134" s="6" t="str">
        <f>IF(Screener_2!U135 = "Y",  IF(ISBLANK(Screener_2!V135), "Missing", Screener_2!V135),"")</f>
        <v/>
      </c>
      <c r="AC1134" s="6" t="str">
        <f xml:space="preserve"> IF((Screener_2!U135 = "Y"),   IF(ISBLANK(Screener_2!W135),"Missing",Screener_2!W135), "")</f>
        <v/>
      </c>
      <c r="AF1134" s="6"/>
      <c r="AG1134" s="6"/>
    </row>
    <row r="1135" spans="1:33" x14ac:dyDescent="0.25">
      <c r="A1135" s="125" t="str">
        <f>IF(ISNUMBER(Screener_2!A136), Screener_2!A136, "")</f>
        <v/>
      </c>
      <c r="B1135" t="str">
        <f>IF(ISTEXT(Screener_2!C136), Screener_2!C136, "")</f>
        <v/>
      </c>
      <c r="F1135" t="str">
        <f>IF(ISNUMBER(Screener_2!D136), Screener_2!D136, "")</f>
        <v/>
      </c>
      <c r="G1135" t="str">
        <f>IF(ISNUMBER(Screener_2!E136),    Screener_2!E136, "")</f>
        <v/>
      </c>
      <c r="H1135" t="str">
        <f>IF(ISNUMBER(Screener_2!F136),    Screener_2!F136, "")</f>
        <v/>
      </c>
      <c r="I1135" t="str">
        <f>IF(ISNUMBER(Screener_2!G136),    Screener_2!G136, "")</f>
        <v/>
      </c>
      <c r="J1135" t="str">
        <f>IF(ISNUMBER(Screener_2!H136),    Screener_2!H136, "")</f>
        <v/>
      </c>
      <c r="K1135" t="str">
        <f t="shared" si="48"/>
        <v/>
      </c>
      <c r="L1135" t="str">
        <f t="shared" si="46"/>
        <v/>
      </c>
      <c r="M1135" s="45" t="str">
        <f>Screener_2!I136</f>
        <v/>
      </c>
      <c r="N1135" t="str">
        <f>IF(Screener_2!J136="Y",1,IF(Screener_2!J136="N",0,""))</f>
        <v/>
      </c>
      <c r="O1135" t="str">
        <f>IF(Screener_2!K136="Y",1,IF(Screener_2!K136="N",0,""))</f>
        <v/>
      </c>
      <c r="P1135" t="str">
        <f>IF(Screener_2!L136="Y",1,IF(Screener_2!L136="N",0,""))</f>
        <v/>
      </c>
      <c r="Q1135" t="str">
        <f>IF(Screener_2!M136="Y",1,IF(Screener_2!M136="N",0,""))</f>
        <v/>
      </c>
      <c r="R1135" t="str">
        <f>IF(Screener_2!N136="Y",1,IF(Screener_2!N136="N",0,""))</f>
        <v/>
      </c>
      <c r="S1135" t="str">
        <f>IF(Screener_2!O136="Y",1,IF(Screener_2!O136="N",0,""))</f>
        <v/>
      </c>
      <c r="T1135">
        <f t="shared" si="47"/>
        <v>0</v>
      </c>
      <c r="U1135" t="str">
        <f t="shared" si="49"/>
        <v/>
      </c>
      <c r="V1135" t="str">
        <f t="shared" si="50"/>
        <v/>
      </c>
      <c r="W1135" t="str">
        <f>Screener_2!R136</f>
        <v/>
      </c>
      <c r="X1135" s="6" t="str">
        <f>IF(ISNUMBER(Screener_2!$P136),IF(ISBLANK(Screener_2!S136),"Missing",Screener_2!S136), "")</f>
        <v/>
      </c>
      <c r="Y1135" s="6" t="str">
        <f>IF(ISNUMBER(Screener_2!$P136),IF(ISBLANK(Screener_2!T136),"Missing",Screener_2!T136), "")</f>
        <v/>
      </c>
      <c r="Z1135" s="6" t="str">
        <f>IF(ISNUMBER(Screener_2!$P136),IF(ISBLANK(Screener_2!U136),"Missing",Screener_2!U136), "")</f>
        <v/>
      </c>
      <c r="AA1135" s="6" t="str">
        <f>IF(ISTEXT(Screener_2!U136),  IF(ISBLANK(Screener_2!V136), "Missing", Screener_2!V136),"")</f>
        <v/>
      </c>
      <c r="AB1135" s="6" t="str">
        <f>IF(Screener_2!U136 = "Y",  IF(ISBLANK(Screener_2!V136), "Missing", Screener_2!V136),"")</f>
        <v/>
      </c>
      <c r="AC1135" s="6" t="str">
        <f xml:space="preserve"> IF((Screener_2!U136 = "Y"),   IF(ISBLANK(Screener_2!W136),"Missing",Screener_2!W136), "")</f>
        <v/>
      </c>
      <c r="AF1135" s="6"/>
      <c r="AG1135" s="6"/>
    </row>
    <row r="1136" spans="1:33" x14ac:dyDescent="0.25">
      <c r="A1136" s="125" t="str">
        <f>IF(ISNUMBER(Screener_2!A137), Screener_2!A137, "")</f>
        <v/>
      </c>
      <c r="B1136" t="str">
        <f>IF(ISTEXT(Screener_2!C137), Screener_2!C137, "")</f>
        <v/>
      </c>
      <c r="F1136" t="str">
        <f>IF(ISNUMBER(Screener_2!D137), Screener_2!D137, "")</f>
        <v/>
      </c>
      <c r="G1136" t="str">
        <f>IF(ISNUMBER(Screener_2!E137),    Screener_2!E137, "")</f>
        <v/>
      </c>
      <c r="H1136" t="str">
        <f>IF(ISNUMBER(Screener_2!F137),    Screener_2!F137, "")</f>
        <v/>
      </c>
      <c r="I1136" t="str">
        <f>IF(ISNUMBER(Screener_2!G137),    Screener_2!G137, "")</f>
        <v/>
      </c>
      <c r="J1136" t="str">
        <f>IF(ISNUMBER(Screener_2!H137),    Screener_2!H137, "")</f>
        <v/>
      </c>
      <c r="K1136" t="str">
        <f t="shared" si="48"/>
        <v/>
      </c>
      <c r="L1136" t="str">
        <f t="shared" ref="L1136:L1199" si="51">IF(K1136 = "","",   IF(SUM(G1136:J1136) &gt;0,"Positive","Negative"))</f>
        <v/>
      </c>
      <c r="M1136" s="45" t="str">
        <f>Screener_2!I137</f>
        <v/>
      </c>
      <c r="N1136" t="str">
        <f>IF(Screener_2!J137="Y",1,IF(Screener_2!J137="N",0,""))</f>
        <v/>
      </c>
      <c r="O1136" t="str">
        <f>IF(Screener_2!K137="Y",1,IF(Screener_2!K137="N",0,""))</f>
        <v/>
      </c>
      <c r="P1136" t="str">
        <f>IF(Screener_2!L137="Y",1,IF(Screener_2!L137="N",0,""))</f>
        <v/>
      </c>
      <c r="Q1136" t="str">
        <f>IF(Screener_2!M137="Y",1,IF(Screener_2!M137="N",0,""))</f>
        <v/>
      </c>
      <c r="R1136" t="str">
        <f>IF(Screener_2!N137="Y",1,IF(Screener_2!N137="N",0,""))</f>
        <v/>
      </c>
      <c r="S1136" t="str">
        <f>IF(Screener_2!O137="Y",1,IF(Screener_2!O137="N",0,""))</f>
        <v/>
      </c>
      <c r="T1136">
        <f t="shared" si="47"/>
        <v>0</v>
      </c>
      <c r="U1136" t="str">
        <f t="shared" si="49"/>
        <v/>
      </c>
      <c r="V1136" t="str">
        <f t="shared" si="50"/>
        <v/>
      </c>
      <c r="W1136" t="str">
        <f>Screener_2!R137</f>
        <v/>
      </c>
      <c r="X1136" s="6" t="str">
        <f>IF(ISNUMBER(Screener_2!$P137),IF(ISBLANK(Screener_2!S137),"Missing",Screener_2!S137), "")</f>
        <v/>
      </c>
      <c r="Y1136" s="6" t="str">
        <f>IF(ISNUMBER(Screener_2!$P137),IF(ISBLANK(Screener_2!T137),"Missing",Screener_2!T137), "")</f>
        <v/>
      </c>
      <c r="Z1136" s="6" t="str">
        <f>IF(ISNUMBER(Screener_2!$P137),IF(ISBLANK(Screener_2!U137),"Missing",Screener_2!U137), "")</f>
        <v/>
      </c>
      <c r="AA1136" s="6" t="str">
        <f>IF(ISTEXT(Screener_2!U137),  IF(ISBLANK(Screener_2!V137), "Missing", Screener_2!V137),"")</f>
        <v/>
      </c>
      <c r="AB1136" s="6" t="str">
        <f>IF(Screener_2!U137 = "Y",  IF(ISBLANK(Screener_2!V137), "Missing", Screener_2!V137),"")</f>
        <v/>
      </c>
      <c r="AC1136" s="6" t="str">
        <f xml:space="preserve"> IF((Screener_2!U137 = "Y"),   IF(ISBLANK(Screener_2!W137),"Missing",Screener_2!W137), "")</f>
        <v/>
      </c>
      <c r="AF1136" s="6"/>
      <c r="AG1136" s="6"/>
    </row>
    <row r="1137" spans="1:33" x14ac:dyDescent="0.25">
      <c r="A1137" s="125" t="str">
        <f>IF(ISNUMBER(Screener_2!A138), Screener_2!A138, "")</f>
        <v/>
      </c>
      <c r="B1137" t="str">
        <f>IF(ISTEXT(Screener_2!C138), Screener_2!C138, "")</f>
        <v/>
      </c>
      <c r="F1137" t="str">
        <f>IF(ISNUMBER(Screener_2!D138), Screener_2!D138, "")</f>
        <v/>
      </c>
      <c r="G1137" t="str">
        <f>IF(ISNUMBER(Screener_2!E138),    Screener_2!E138, "")</f>
        <v/>
      </c>
      <c r="H1137" t="str">
        <f>IF(ISNUMBER(Screener_2!F138),    Screener_2!F138, "")</f>
        <v/>
      </c>
      <c r="I1137" t="str">
        <f>IF(ISNUMBER(Screener_2!G138),    Screener_2!G138, "")</f>
        <v/>
      </c>
      <c r="J1137" t="str">
        <f>IF(ISNUMBER(Screener_2!H138),    Screener_2!H138, "")</f>
        <v/>
      </c>
      <c r="K1137" t="str">
        <f t="shared" si="48"/>
        <v/>
      </c>
      <c r="L1137" t="str">
        <f t="shared" si="51"/>
        <v/>
      </c>
      <c r="M1137" s="45" t="str">
        <f>Screener_2!I138</f>
        <v/>
      </c>
      <c r="N1137" t="str">
        <f>IF(Screener_2!J138="Y",1,IF(Screener_2!J138="N",0,""))</f>
        <v/>
      </c>
      <c r="O1137" t="str">
        <f>IF(Screener_2!K138="Y",1,IF(Screener_2!K138="N",0,""))</f>
        <v/>
      </c>
      <c r="P1137" t="str">
        <f>IF(Screener_2!L138="Y",1,IF(Screener_2!L138="N",0,""))</f>
        <v/>
      </c>
      <c r="Q1137" t="str">
        <f>IF(Screener_2!M138="Y",1,IF(Screener_2!M138="N",0,""))</f>
        <v/>
      </c>
      <c r="R1137" t="str">
        <f>IF(Screener_2!N138="Y",1,IF(Screener_2!N138="N",0,""))</f>
        <v/>
      </c>
      <c r="S1137" t="str">
        <f>IF(Screener_2!O138="Y",1,IF(Screener_2!O138="N",0,""))</f>
        <v/>
      </c>
      <c r="T1137">
        <f t="shared" si="47"/>
        <v>0</v>
      </c>
      <c r="U1137" t="str">
        <f t="shared" si="49"/>
        <v/>
      </c>
      <c r="V1137" t="str">
        <f t="shared" si="50"/>
        <v/>
      </c>
      <c r="W1137" t="str">
        <f>Screener_2!R138</f>
        <v/>
      </c>
      <c r="X1137" s="6" t="str">
        <f>IF(ISNUMBER(Screener_2!$P138),IF(ISBLANK(Screener_2!S138),"Missing",Screener_2!S138), "")</f>
        <v/>
      </c>
      <c r="Y1137" s="6" t="str">
        <f>IF(ISNUMBER(Screener_2!$P138),IF(ISBLANK(Screener_2!T138),"Missing",Screener_2!T138), "")</f>
        <v/>
      </c>
      <c r="Z1137" s="6" t="str">
        <f>IF(ISNUMBER(Screener_2!$P138),IF(ISBLANK(Screener_2!U138),"Missing",Screener_2!U138), "")</f>
        <v/>
      </c>
      <c r="AA1137" s="6" t="str">
        <f>IF(ISTEXT(Screener_2!U138),  IF(ISBLANK(Screener_2!V138), "Missing", Screener_2!V138),"")</f>
        <v/>
      </c>
      <c r="AB1137" s="6" t="str">
        <f>IF(Screener_2!U138 = "Y",  IF(ISBLANK(Screener_2!V138), "Missing", Screener_2!V138),"")</f>
        <v/>
      </c>
      <c r="AC1137" s="6" t="str">
        <f xml:space="preserve"> IF((Screener_2!U138 = "Y"),   IF(ISBLANK(Screener_2!W138),"Missing",Screener_2!W138), "")</f>
        <v/>
      </c>
      <c r="AF1137" s="6"/>
      <c r="AG1137" s="6"/>
    </row>
    <row r="1138" spans="1:33" x14ac:dyDescent="0.25">
      <c r="A1138" s="125" t="str">
        <f>IF(ISNUMBER(Screener_2!A139), Screener_2!A139, "")</f>
        <v/>
      </c>
      <c r="B1138" t="str">
        <f>IF(ISTEXT(Screener_2!C139), Screener_2!C139, "")</f>
        <v/>
      </c>
      <c r="F1138" t="str">
        <f>IF(ISNUMBER(Screener_2!D139), Screener_2!D139, "")</f>
        <v/>
      </c>
      <c r="G1138" t="str">
        <f>IF(ISNUMBER(Screener_2!E139),    Screener_2!E139, "")</f>
        <v/>
      </c>
      <c r="H1138" t="str">
        <f>IF(ISNUMBER(Screener_2!F139),    Screener_2!F139, "")</f>
        <v/>
      </c>
      <c r="I1138" t="str">
        <f>IF(ISNUMBER(Screener_2!G139),    Screener_2!G139, "")</f>
        <v/>
      </c>
      <c r="J1138" t="str">
        <f>IF(ISNUMBER(Screener_2!H139),    Screener_2!H139, "")</f>
        <v/>
      </c>
      <c r="K1138" t="str">
        <f t="shared" si="48"/>
        <v/>
      </c>
      <c r="L1138" t="str">
        <f t="shared" si="51"/>
        <v/>
      </c>
      <c r="M1138" s="45" t="str">
        <f>Screener_2!I139</f>
        <v/>
      </c>
      <c r="N1138" t="str">
        <f>IF(Screener_2!J139="Y",1,IF(Screener_2!J139="N",0,""))</f>
        <v/>
      </c>
      <c r="O1138" t="str">
        <f>IF(Screener_2!K139="Y",1,IF(Screener_2!K139="N",0,""))</f>
        <v/>
      </c>
      <c r="P1138" t="str">
        <f>IF(Screener_2!L139="Y",1,IF(Screener_2!L139="N",0,""))</f>
        <v/>
      </c>
      <c r="Q1138" t="str">
        <f>IF(Screener_2!M139="Y",1,IF(Screener_2!M139="N",0,""))</f>
        <v/>
      </c>
      <c r="R1138" t="str">
        <f>IF(Screener_2!N139="Y",1,IF(Screener_2!N139="N",0,""))</f>
        <v/>
      </c>
      <c r="S1138" t="str">
        <f>IF(Screener_2!O139="Y",1,IF(Screener_2!O139="N",0,""))</f>
        <v/>
      </c>
      <c r="T1138">
        <f t="shared" si="47"/>
        <v>0</v>
      </c>
      <c r="U1138" t="str">
        <f t="shared" si="49"/>
        <v/>
      </c>
      <c r="V1138" t="str">
        <f t="shared" si="50"/>
        <v/>
      </c>
      <c r="W1138" t="str">
        <f>Screener_2!R139</f>
        <v/>
      </c>
      <c r="X1138" s="6" t="str">
        <f>IF(ISNUMBER(Screener_2!$P139),IF(ISBLANK(Screener_2!S139),"Missing",Screener_2!S139), "")</f>
        <v/>
      </c>
      <c r="Y1138" s="6" t="str">
        <f>IF(ISNUMBER(Screener_2!$P139),IF(ISBLANK(Screener_2!T139),"Missing",Screener_2!T139), "")</f>
        <v/>
      </c>
      <c r="Z1138" s="6" t="str">
        <f>IF(ISNUMBER(Screener_2!$P139),IF(ISBLANK(Screener_2!U139),"Missing",Screener_2!U139), "")</f>
        <v/>
      </c>
      <c r="AA1138" s="6" t="str">
        <f>IF(ISTEXT(Screener_2!U139),  IF(ISBLANK(Screener_2!V139), "Missing", Screener_2!V139),"")</f>
        <v/>
      </c>
      <c r="AB1138" s="6" t="str">
        <f>IF(Screener_2!U139 = "Y",  IF(ISBLANK(Screener_2!V139), "Missing", Screener_2!V139),"")</f>
        <v/>
      </c>
      <c r="AC1138" s="6" t="str">
        <f xml:space="preserve"> IF((Screener_2!U139 = "Y"),   IF(ISBLANK(Screener_2!W139),"Missing",Screener_2!W139), "")</f>
        <v/>
      </c>
      <c r="AF1138" s="6"/>
      <c r="AG1138" s="6"/>
    </row>
    <row r="1139" spans="1:33" x14ac:dyDescent="0.25">
      <c r="A1139" s="125" t="str">
        <f>IF(ISNUMBER(Screener_2!A140), Screener_2!A140, "")</f>
        <v/>
      </c>
      <c r="B1139" t="str">
        <f>IF(ISTEXT(Screener_2!C140), Screener_2!C140, "")</f>
        <v/>
      </c>
      <c r="F1139" t="str">
        <f>IF(ISNUMBER(Screener_2!D140), Screener_2!D140, "")</f>
        <v/>
      </c>
      <c r="G1139" t="str">
        <f>IF(ISNUMBER(Screener_2!E140),    Screener_2!E140, "")</f>
        <v/>
      </c>
      <c r="H1139" t="str">
        <f>IF(ISNUMBER(Screener_2!F140),    Screener_2!F140, "")</f>
        <v/>
      </c>
      <c r="I1139" t="str">
        <f>IF(ISNUMBER(Screener_2!G140),    Screener_2!G140, "")</f>
        <v/>
      </c>
      <c r="J1139" t="str">
        <f>IF(ISNUMBER(Screener_2!H140),    Screener_2!H140, "")</f>
        <v/>
      </c>
      <c r="K1139" t="str">
        <f t="shared" si="48"/>
        <v/>
      </c>
      <c r="L1139" t="str">
        <f t="shared" si="51"/>
        <v/>
      </c>
      <c r="M1139" s="45" t="str">
        <f>Screener_2!I140</f>
        <v/>
      </c>
      <c r="N1139" t="str">
        <f>IF(Screener_2!J140="Y",1,IF(Screener_2!J140="N",0,""))</f>
        <v/>
      </c>
      <c r="O1139" t="str">
        <f>IF(Screener_2!K140="Y",1,IF(Screener_2!K140="N",0,""))</f>
        <v/>
      </c>
      <c r="P1139" t="str">
        <f>IF(Screener_2!L140="Y",1,IF(Screener_2!L140="N",0,""))</f>
        <v/>
      </c>
      <c r="Q1139" t="str">
        <f>IF(Screener_2!M140="Y",1,IF(Screener_2!M140="N",0,""))</f>
        <v/>
      </c>
      <c r="R1139" t="str">
        <f>IF(Screener_2!N140="Y",1,IF(Screener_2!N140="N",0,""))</f>
        <v/>
      </c>
      <c r="S1139" t="str">
        <f>IF(Screener_2!O140="Y",1,IF(Screener_2!O140="N",0,""))</f>
        <v/>
      </c>
      <c r="T1139">
        <f t="shared" si="47"/>
        <v>0</v>
      </c>
      <c r="U1139" t="str">
        <f t="shared" si="49"/>
        <v/>
      </c>
      <c r="V1139" t="str">
        <f t="shared" si="50"/>
        <v/>
      </c>
      <c r="W1139" t="str">
        <f>Screener_2!R140</f>
        <v/>
      </c>
      <c r="X1139" s="6" t="str">
        <f>IF(ISNUMBER(Screener_2!$P140),IF(ISBLANK(Screener_2!S140),"Missing",Screener_2!S140), "")</f>
        <v/>
      </c>
      <c r="Y1139" s="6" t="str">
        <f>IF(ISNUMBER(Screener_2!$P140),IF(ISBLANK(Screener_2!T140),"Missing",Screener_2!T140), "")</f>
        <v/>
      </c>
      <c r="Z1139" s="6" t="str">
        <f>IF(ISNUMBER(Screener_2!$P140),IF(ISBLANK(Screener_2!U140),"Missing",Screener_2!U140), "")</f>
        <v/>
      </c>
      <c r="AA1139" s="6" t="str">
        <f>IF(ISTEXT(Screener_2!U140),  IF(ISBLANK(Screener_2!V140), "Missing", Screener_2!V140),"")</f>
        <v/>
      </c>
      <c r="AB1139" s="6" t="str">
        <f>IF(Screener_2!U140 = "Y",  IF(ISBLANK(Screener_2!V140), "Missing", Screener_2!V140),"")</f>
        <v/>
      </c>
      <c r="AC1139" s="6" t="str">
        <f xml:space="preserve"> IF((Screener_2!U140 = "Y"),   IF(ISBLANK(Screener_2!W140),"Missing",Screener_2!W140), "")</f>
        <v/>
      </c>
      <c r="AF1139" s="6"/>
      <c r="AG1139" s="6"/>
    </row>
    <row r="1140" spans="1:33" x14ac:dyDescent="0.25">
      <c r="A1140" s="125" t="str">
        <f>IF(ISNUMBER(Screener_2!A141), Screener_2!A141, "")</f>
        <v/>
      </c>
      <c r="B1140" t="str">
        <f>IF(ISTEXT(Screener_2!C141), Screener_2!C141, "")</f>
        <v/>
      </c>
      <c r="F1140" t="str">
        <f>IF(ISNUMBER(Screener_2!D141), Screener_2!D141, "")</f>
        <v/>
      </c>
      <c r="G1140" t="str">
        <f>IF(ISNUMBER(Screener_2!E141),    Screener_2!E141, "")</f>
        <v/>
      </c>
      <c r="H1140" t="str">
        <f>IF(ISNUMBER(Screener_2!F141),    Screener_2!F141, "")</f>
        <v/>
      </c>
      <c r="I1140" t="str">
        <f>IF(ISNUMBER(Screener_2!G141),    Screener_2!G141, "")</f>
        <v/>
      </c>
      <c r="J1140" t="str">
        <f>IF(ISNUMBER(Screener_2!H141),    Screener_2!H141, "")</f>
        <v/>
      </c>
      <c r="K1140" t="str">
        <f t="shared" si="48"/>
        <v/>
      </c>
      <c r="L1140" t="str">
        <f t="shared" si="51"/>
        <v/>
      </c>
      <c r="M1140" s="45" t="str">
        <f>Screener_2!I141</f>
        <v/>
      </c>
      <c r="N1140" t="str">
        <f>IF(Screener_2!J141="Y",1,IF(Screener_2!J141="N",0,""))</f>
        <v/>
      </c>
      <c r="O1140" t="str">
        <f>IF(Screener_2!K141="Y",1,IF(Screener_2!K141="N",0,""))</f>
        <v/>
      </c>
      <c r="P1140" t="str">
        <f>IF(Screener_2!L141="Y",1,IF(Screener_2!L141="N",0,""))</f>
        <v/>
      </c>
      <c r="Q1140" t="str">
        <f>IF(Screener_2!M141="Y",1,IF(Screener_2!M141="N",0,""))</f>
        <v/>
      </c>
      <c r="R1140" t="str">
        <f>IF(Screener_2!N141="Y",1,IF(Screener_2!N141="N",0,""))</f>
        <v/>
      </c>
      <c r="S1140" t="str">
        <f>IF(Screener_2!O141="Y",1,IF(Screener_2!O141="N",0,""))</f>
        <v/>
      </c>
      <c r="T1140">
        <f t="shared" si="47"/>
        <v>0</v>
      </c>
      <c r="U1140" t="str">
        <f t="shared" si="49"/>
        <v/>
      </c>
      <c r="V1140" t="str">
        <f t="shared" si="50"/>
        <v/>
      </c>
      <c r="W1140" t="str">
        <f>Screener_2!R141</f>
        <v/>
      </c>
      <c r="X1140" s="6" t="str">
        <f>IF(ISNUMBER(Screener_2!$P141),IF(ISBLANK(Screener_2!S141),"Missing",Screener_2!S141), "")</f>
        <v/>
      </c>
      <c r="Y1140" s="6" t="str">
        <f>IF(ISNUMBER(Screener_2!$P141),IF(ISBLANK(Screener_2!T141),"Missing",Screener_2!T141), "")</f>
        <v/>
      </c>
      <c r="Z1140" s="6" t="str">
        <f>IF(ISNUMBER(Screener_2!$P141),IF(ISBLANK(Screener_2!U141),"Missing",Screener_2!U141), "")</f>
        <v/>
      </c>
      <c r="AA1140" s="6" t="str">
        <f>IF(ISTEXT(Screener_2!U141),  IF(ISBLANK(Screener_2!V141), "Missing", Screener_2!V141),"")</f>
        <v/>
      </c>
      <c r="AB1140" s="6" t="str">
        <f>IF(Screener_2!U141 = "Y",  IF(ISBLANK(Screener_2!V141), "Missing", Screener_2!V141),"")</f>
        <v/>
      </c>
      <c r="AC1140" s="6" t="str">
        <f xml:space="preserve"> IF((Screener_2!U141 = "Y"),   IF(ISBLANK(Screener_2!W141),"Missing",Screener_2!W141), "")</f>
        <v/>
      </c>
      <c r="AF1140" s="6"/>
      <c r="AG1140" s="6"/>
    </row>
    <row r="1141" spans="1:33" x14ac:dyDescent="0.25">
      <c r="A1141" s="125" t="str">
        <f>IF(ISNUMBER(Screener_2!A142), Screener_2!A142, "")</f>
        <v/>
      </c>
      <c r="B1141" t="str">
        <f>IF(ISTEXT(Screener_2!C142), Screener_2!C142, "")</f>
        <v/>
      </c>
      <c r="F1141" t="str">
        <f>IF(ISNUMBER(Screener_2!D142), Screener_2!D142, "")</f>
        <v/>
      </c>
      <c r="G1141" t="str">
        <f>IF(ISNUMBER(Screener_2!E142),    Screener_2!E142, "")</f>
        <v/>
      </c>
      <c r="H1141" t="str">
        <f>IF(ISNUMBER(Screener_2!F142),    Screener_2!F142, "")</f>
        <v/>
      </c>
      <c r="I1141" t="str">
        <f>IF(ISNUMBER(Screener_2!G142),    Screener_2!G142, "")</f>
        <v/>
      </c>
      <c r="J1141" t="str">
        <f>IF(ISNUMBER(Screener_2!H142),    Screener_2!H142, "")</f>
        <v/>
      </c>
      <c r="K1141" t="str">
        <f t="shared" si="48"/>
        <v/>
      </c>
      <c r="L1141" t="str">
        <f t="shared" si="51"/>
        <v/>
      </c>
      <c r="M1141" s="45" t="str">
        <f>Screener_2!I142</f>
        <v/>
      </c>
      <c r="N1141" t="str">
        <f>IF(Screener_2!J142="Y",1,IF(Screener_2!J142="N",0,""))</f>
        <v/>
      </c>
      <c r="O1141" t="str">
        <f>IF(Screener_2!K142="Y",1,IF(Screener_2!K142="N",0,""))</f>
        <v/>
      </c>
      <c r="P1141" t="str">
        <f>IF(Screener_2!L142="Y",1,IF(Screener_2!L142="N",0,""))</f>
        <v/>
      </c>
      <c r="Q1141" t="str">
        <f>IF(Screener_2!M142="Y",1,IF(Screener_2!M142="N",0,""))</f>
        <v/>
      </c>
      <c r="R1141" t="str">
        <f>IF(Screener_2!N142="Y",1,IF(Screener_2!N142="N",0,""))</f>
        <v/>
      </c>
      <c r="S1141" t="str">
        <f>IF(Screener_2!O142="Y",1,IF(Screener_2!O142="N",0,""))</f>
        <v/>
      </c>
      <c r="T1141">
        <f t="shared" si="47"/>
        <v>0</v>
      </c>
      <c r="U1141" t="str">
        <f t="shared" si="49"/>
        <v/>
      </c>
      <c r="V1141" t="str">
        <f t="shared" si="50"/>
        <v/>
      </c>
      <c r="W1141" t="str">
        <f>Screener_2!R142</f>
        <v/>
      </c>
      <c r="X1141" s="6" t="str">
        <f>IF(ISNUMBER(Screener_2!$P142),IF(ISBLANK(Screener_2!S142),"Missing",Screener_2!S142), "")</f>
        <v/>
      </c>
      <c r="Y1141" s="6" t="str">
        <f>IF(ISNUMBER(Screener_2!$P142),IF(ISBLANK(Screener_2!T142),"Missing",Screener_2!T142), "")</f>
        <v/>
      </c>
      <c r="Z1141" s="6" t="str">
        <f>IF(ISNUMBER(Screener_2!$P142),IF(ISBLANK(Screener_2!U142),"Missing",Screener_2!U142), "")</f>
        <v/>
      </c>
      <c r="AA1141" s="6" t="str">
        <f>IF(ISTEXT(Screener_2!U142),  IF(ISBLANK(Screener_2!V142), "Missing", Screener_2!V142),"")</f>
        <v/>
      </c>
      <c r="AB1141" s="6" t="str">
        <f>IF(Screener_2!U142 = "Y",  IF(ISBLANK(Screener_2!V142), "Missing", Screener_2!V142),"")</f>
        <v/>
      </c>
      <c r="AC1141" s="6" t="str">
        <f xml:space="preserve"> IF((Screener_2!U142 = "Y"),   IF(ISBLANK(Screener_2!W142),"Missing",Screener_2!W142), "")</f>
        <v/>
      </c>
      <c r="AF1141" s="6"/>
      <c r="AG1141" s="6"/>
    </row>
    <row r="1142" spans="1:33" x14ac:dyDescent="0.25">
      <c r="A1142" s="125" t="str">
        <f>IF(ISNUMBER(Screener_2!A143), Screener_2!A143, "")</f>
        <v/>
      </c>
      <c r="B1142" t="str">
        <f>IF(ISTEXT(Screener_2!C143), Screener_2!C143, "")</f>
        <v/>
      </c>
      <c r="F1142" t="str">
        <f>IF(ISNUMBER(Screener_2!D143), Screener_2!D143, "")</f>
        <v/>
      </c>
      <c r="G1142" t="str">
        <f>IF(ISNUMBER(Screener_2!E143),    Screener_2!E143, "")</f>
        <v/>
      </c>
      <c r="H1142" t="str">
        <f>IF(ISNUMBER(Screener_2!F143),    Screener_2!F143, "")</f>
        <v/>
      </c>
      <c r="I1142" t="str">
        <f>IF(ISNUMBER(Screener_2!G143),    Screener_2!G143, "")</f>
        <v/>
      </c>
      <c r="J1142" t="str">
        <f>IF(ISNUMBER(Screener_2!H143),    Screener_2!H143, "")</f>
        <v/>
      </c>
      <c r="K1142" t="str">
        <f t="shared" si="48"/>
        <v/>
      </c>
      <c r="L1142" t="str">
        <f t="shared" si="51"/>
        <v/>
      </c>
      <c r="M1142" s="45" t="str">
        <f>Screener_2!I143</f>
        <v/>
      </c>
      <c r="N1142" t="str">
        <f>IF(Screener_2!J143="Y",1,IF(Screener_2!J143="N",0,""))</f>
        <v/>
      </c>
      <c r="O1142" t="str">
        <f>IF(Screener_2!K143="Y",1,IF(Screener_2!K143="N",0,""))</f>
        <v/>
      </c>
      <c r="P1142" t="str">
        <f>IF(Screener_2!L143="Y",1,IF(Screener_2!L143="N",0,""))</f>
        <v/>
      </c>
      <c r="Q1142" t="str">
        <f>IF(Screener_2!M143="Y",1,IF(Screener_2!M143="N",0,""))</f>
        <v/>
      </c>
      <c r="R1142" t="str">
        <f>IF(Screener_2!N143="Y",1,IF(Screener_2!N143="N",0,""))</f>
        <v/>
      </c>
      <c r="S1142" t="str">
        <f>IF(Screener_2!O143="Y",1,IF(Screener_2!O143="N",0,""))</f>
        <v/>
      </c>
      <c r="T1142">
        <f t="shared" si="47"/>
        <v>0</v>
      </c>
      <c r="U1142" t="str">
        <f t="shared" si="49"/>
        <v/>
      </c>
      <c r="V1142" t="str">
        <f t="shared" si="50"/>
        <v/>
      </c>
      <c r="W1142" t="str">
        <f>Screener_2!R143</f>
        <v/>
      </c>
      <c r="X1142" s="6" t="str">
        <f>IF(ISNUMBER(Screener_2!$P143),IF(ISBLANK(Screener_2!S143),"Missing",Screener_2!S143), "")</f>
        <v/>
      </c>
      <c r="Y1142" s="6" t="str">
        <f>IF(ISNUMBER(Screener_2!$P143),IF(ISBLANK(Screener_2!T143),"Missing",Screener_2!T143), "")</f>
        <v/>
      </c>
      <c r="Z1142" s="6" t="str">
        <f>IF(ISNUMBER(Screener_2!$P143),IF(ISBLANK(Screener_2!U143),"Missing",Screener_2!U143), "")</f>
        <v/>
      </c>
      <c r="AA1142" s="6" t="str">
        <f>IF(ISTEXT(Screener_2!U143),  IF(ISBLANK(Screener_2!V143), "Missing", Screener_2!V143),"")</f>
        <v/>
      </c>
      <c r="AB1142" s="6" t="str">
        <f>IF(Screener_2!U143 = "Y",  IF(ISBLANK(Screener_2!V143), "Missing", Screener_2!V143),"")</f>
        <v/>
      </c>
      <c r="AC1142" s="6" t="str">
        <f xml:space="preserve"> IF((Screener_2!U143 = "Y"),   IF(ISBLANK(Screener_2!W143),"Missing",Screener_2!W143), "")</f>
        <v/>
      </c>
      <c r="AF1142" s="6"/>
      <c r="AG1142" s="6"/>
    </row>
    <row r="1143" spans="1:33" x14ac:dyDescent="0.25">
      <c r="A1143" s="125" t="str">
        <f>IF(ISNUMBER(Screener_2!A144), Screener_2!A144, "")</f>
        <v/>
      </c>
      <c r="B1143" t="str">
        <f>IF(ISTEXT(Screener_2!C144), Screener_2!C144, "")</f>
        <v/>
      </c>
      <c r="F1143" t="str">
        <f>IF(ISNUMBER(Screener_2!D144), Screener_2!D144, "")</f>
        <v/>
      </c>
      <c r="G1143" t="str">
        <f>IF(ISNUMBER(Screener_2!E144),    Screener_2!E144, "")</f>
        <v/>
      </c>
      <c r="H1143" t="str">
        <f>IF(ISNUMBER(Screener_2!F144),    Screener_2!F144, "")</f>
        <v/>
      </c>
      <c r="I1143" t="str">
        <f>IF(ISNUMBER(Screener_2!G144),    Screener_2!G144, "")</f>
        <v/>
      </c>
      <c r="J1143" t="str">
        <f>IF(ISNUMBER(Screener_2!H144),    Screener_2!H144, "")</f>
        <v/>
      </c>
      <c r="K1143" t="str">
        <f t="shared" si="48"/>
        <v/>
      </c>
      <c r="L1143" t="str">
        <f t="shared" si="51"/>
        <v/>
      </c>
      <c r="M1143" s="45" t="str">
        <f>Screener_2!I144</f>
        <v/>
      </c>
      <c r="N1143" t="str">
        <f>IF(Screener_2!J144="Y",1,IF(Screener_2!J144="N",0,""))</f>
        <v/>
      </c>
      <c r="O1143" t="str">
        <f>IF(Screener_2!K144="Y",1,IF(Screener_2!K144="N",0,""))</f>
        <v/>
      </c>
      <c r="P1143" t="str">
        <f>IF(Screener_2!L144="Y",1,IF(Screener_2!L144="N",0,""))</f>
        <v/>
      </c>
      <c r="Q1143" t="str">
        <f>IF(Screener_2!M144="Y",1,IF(Screener_2!M144="N",0,""))</f>
        <v/>
      </c>
      <c r="R1143" t="str">
        <f>IF(Screener_2!N144="Y",1,IF(Screener_2!N144="N",0,""))</f>
        <v/>
      </c>
      <c r="S1143" t="str">
        <f>IF(Screener_2!O144="Y",1,IF(Screener_2!O144="N",0,""))</f>
        <v/>
      </c>
      <c r="T1143">
        <f t="shared" si="47"/>
        <v>0</v>
      </c>
      <c r="U1143" t="str">
        <f t="shared" si="49"/>
        <v/>
      </c>
      <c r="V1143" t="str">
        <f t="shared" si="50"/>
        <v/>
      </c>
      <c r="W1143" t="str">
        <f>Screener_2!R144</f>
        <v/>
      </c>
      <c r="X1143" s="6" t="str">
        <f>IF(ISNUMBER(Screener_2!$P144),IF(ISBLANK(Screener_2!S144),"Missing",Screener_2!S144), "")</f>
        <v/>
      </c>
      <c r="Y1143" s="6" t="str">
        <f>IF(ISNUMBER(Screener_2!$P144),IF(ISBLANK(Screener_2!T144),"Missing",Screener_2!T144), "")</f>
        <v/>
      </c>
      <c r="Z1143" s="6" t="str">
        <f>IF(ISNUMBER(Screener_2!$P144),IF(ISBLANK(Screener_2!U144),"Missing",Screener_2!U144), "")</f>
        <v/>
      </c>
      <c r="AA1143" s="6" t="str">
        <f>IF(ISTEXT(Screener_2!U144),  IF(ISBLANK(Screener_2!V144), "Missing", Screener_2!V144),"")</f>
        <v/>
      </c>
      <c r="AB1143" s="6" t="str">
        <f>IF(Screener_2!U144 = "Y",  IF(ISBLANK(Screener_2!V144), "Missing", Screener_2!V144),"")</f>
        <v/>
      </c>
      <c r="AC1143" s="6" t="str">
        <f xml:space="preserve"> IF((Screener_2!U144 = "Y"),   IF(ISBLANK(Screener_2!W144),"Missing",Screener_2!W144), "")</f>
        <v/>
      </c>
      <c r="AF1143" s="6"/>
      <c r="AG1143" s="6"/>
    </row>
    <row r="1144" spans="1:33" x14ac:dyDescent="0.25">
      <c r="A1144" s="125" t="str">
        <f>IF(ISNUMBER(Screener_2!A145), Screener_2!A145, "")</f>
        <v/>
      </c>
      <c r="B1144" t="str">
        <f>IF(ISTEXT(Screener_2!C145), Screener_2!C145, "")</f>
        <v/>
      </c>
      <c r="F1144" t="str">
        <f>IF(ISNUMBER(Screener_2!D145), Screener_2!D145, "")</f>
        <v/>
      </c>
      <c r="G1144" t="str">
        <f>IF(ISNUMBER(Screener_2!E145),    Screener_2!E145, "")</f>
        <v/>
      </c>
      <c r="H1144" t="str">
        <f>IF(ISNUMBER(Screener_2!F145),    Screener_2!F145, "")</f>
        <v/>
      </c>
      <c r="I1144" t="str">
        <f>IF(ISNUMBER(Screener_2!G145),    Screener_2!G145, "")</f>
        <v/>
      </c>
      <c r="J1144" t="str">
        <f>IF(ISNUMBER(Screener_2!H145),    Screener_2!H145, "")</f>
        <v/>
      </c>
      <c r="K1144" t="str">
        <f t="shared" si="48"/>
        <v/>
      </c>
      <c r="L1144" t="str">
        <f t="shared" si="51"/>
        <v/>
      </c>
      <c r="M1144" s="45" t="str">
        <f>Screener_2!I145</f>
        <v/>
      </c>
      <c r="N1144" t="str">
        <f>IF(Screener_2!J145="Y",1,IF(Screener_2!J145="N",0,""))</f>
        <v/>
      </c>
      <c r="O1144" t="str">
        <f>IF(Screener_2!K145="Y",1,IF(Screener_2!K145="N",0,""))</f>
        <v/>
      </c>
      <c r="P1144" t="str">
        <f>IF(Screener_2!L145="Y",1,IF(Screener_2!L145="N",0,""))</f>
        <v/>
      </c>
      <c r="Q1144" t="str">
        <f>IF(Screener_2!M145="Y",1,IF(Screener_2!M145="N",0,""))</f>
        <v/>
      </c>
      <c r="R1144" t="str">
        <f>IF(Screener_2!N145="Y",1,IF(Screener_2!N145="N",0,""))</f>
        <v/>
      </c>
      <c r="S1144" t="str">
        <f>IF(Screener_2!O145="Y",1,IF(Screener_2!O145="N",0,""))</f>
        <v/>
      </c>
      <c r="T1144">
        <f t="shared" si="47"/>
        <v>0</v>
      </c>
      <c r="U1144" t="str">
        <f t="shared" si="49"/>
        <v/>
      </c>
      <c r="V1144" t="str">
        <f t="shared" si="50"/>
        <v/>
      </c>
      <c r="W1144" t="str">
        <f>Screener_2!R145</f>
        <v/>
      </c>
      <c r="X1144" s="6" t="str">
        <f>IF(ISNUMBER(Screener_2!$P145),IF(ISBLANK(Screener_2!S145),"Missing",Screener_2!S145), "")</f>
        <v/>
      </c>
      <c r="Y1144" s="6" t="str">
        <f>IF(ISNUMBER(Screener_2!$P145),IF(ISBLANK(Screener_2!T145),"Missing",Screener_2!T145), "")</f>
        <v/>
      </c>
      <c r="Z1144" s="6" t="str">
        <f>IF(ISNUMBER(Screener_2!$P145),IF(ISBLANK(Screener_2!U145),"Missing",Screener_2!U145), "")</f>
        <v/>
      </c>
      <c r="AA1144" s="6" t="str">
        <f>IF(ISTEXT(Screener_2!U145),  IF(ISBLANK(Screener_2!V145), "Missing", Screener_2!V145),"")</f>
        <v/>
      </c>
      <c r="AB1144" s="6" t="str">
        <f>IF(Screener_2!U145 = "Y",  IF(ISBLANK(Screener_2!V145), "Missing", Screener_2!V145),"")</f>
        <v/>
      </c>
      <c r="AC1144" s="6" t="str">
        <f xml:space="preserve"> IF((Screener_2!U145 = "Y"),   IF(ISBLANK(Screener_2!W145),"Missing",Screener_2!W145), "")</f>
        <v/>
      </c>
      <c r="AF1144" s="6"/>
      <c r="AG1144" s="6"/>
    </row>
    <row r="1145" spans="1:33" x14ac:dyDescent="0.25">
      <c r="A1145" s="125" t="str">
        <f>IF(ISNUMBER(Screener_2!A146), Screener_2!A146, "")</f>
        <v/>
      </c>
      <c r="B1145" t="str">
        <f>IF(ISTEXT(Screener_2!C146), Screener_2!C146, "")</f>
        <v/>
      </c>
      <c r="F1145" t="str">
        <f>IF(ISNUMBER(Screener_2!D146), Screener_2!D146, "")</f>
        <v/>
      </c>
      <c r="G1145" t="str">
        <f>IF(ISNUMBER(Screener_2!E146),    Screener_2!E146, "")</f>
        <v/>
      </c>
      <c r="H1145" t="str">
        <f>IF(ISNUMBER(Screener_2!F146),    Screener_2!F146, "")</f>
        <v/>
      </c>
      <c r="I1145" t="str">
        <f>IF(ISNUMBER(Screener_2!G146),    Screener_2!G146, "")</f>
        <v/>
      </c>
      <c r="J1145" t="str">
        <f>IF(ISNUMBER(Screener_2!H146),    Screener_2!H146, "")</f>
        <v/>
      </c>
      <c r="K1145" t="str">
        <f t="shared" si="48"/>
        <v/>
      </c>
      <c r="L1145" t="str">
        <f t="shared" si="51"/>
        <v/>
      </c>
      <c r="M1145" s="45" t="str">
        <f>Screener_2!I146</f>
        <v/>
      </c>
      <c r="N1145" t="str">
        <f>IF(Screener_2!J146="Y",1,IF(Screener_2!J146="N",0,""))</f>
        <v/>
      </c>
      <c r="O1145" t="str">
        <f>IF(Screener_2!K146="Y",1,IF(Screener_2!K146="N",0,""))</f>
        <v/>
      </c>
      <c r="P1145" t="str">
        <f>IF(Screener_2!L146="Y",1,IF(Screener_2!L146="N",0,""))</f>
        <v/>
      </c>
      <c r="Q1145" t="str">
        <f>IF(Screener_2!M146="Y",1,IF(Screener_2!M146="N",0,""))</f>
        <v/>
      </c>
      <c r="R1145" t="str">
        <f>IF(Screener_2!N146="Y",1,IF(Screener_2!N146="N",0,""))</f>
        <v/>
      </c>
      <c r="S1145" t="str">
        <f>IF(Screener_2!O146="Y",1,IF(Screener_2!O146="N",0,""))</f>
        <v/>
      </c>
      <c r="T1145">
        <f t="shared" si="47"/>
        <v>0</v>
      </c>
      <c r="U1145" t="str">
        <f t="shared" si="49"/>
        <v/>
      </c>
      <c r="V1145" t="str">
        <f t="shared" si="50"/>
        <v/>
      </c>
      <c r="W1145" t="str">
        <f>Screener_2!R146</f>
        <v/>
      </c>
      <c r="X1145" s="6" t="str">
        <f>IF(ISNUMBER(Screener_2!$P146),IF(ISBLANK(Screener_2!S146),"Missing",Screener_2!S146), "")</f>
        <v/>
      </c>
      <c r="Y1145" s="6" t="str">
        <f>IF(ISNUMBER(Screener_2!$P146),IF(ISBLANK(Screener_2!T146),"Missing",Screener_2!T146), "")</f>
        <v/>
      </c>
      <c r="Z1145" s="6" t="str">
        <f>IF(ISNUMBER(Screener_2!$P146),IF(ISBLANK(Screener_2!U146),"Missing",Screener_2!U146), "")</f>
        <v/>
      </c>
      <c r="AA1145" s="6" t="str">
        <f>IF(ISTEXT(Screener_2!U146),  IF(ISBLANK(Screener_2!V146), "Missing", Screener_2!V146),"")</f>
        <v/>
      </c>
      <c r="AB1145" s="6" t="str">
        <f>IF(Screener_2!U146 = "Y",  IF(ISBLANK(Screener_2!V146), "Missing", Screener_2!V146),"")</f>
        <v/>
      </c>
      <c r="AC1145" s="6" t="str">
        <f xml:space="preserve"> IF((Screener_2!U146 = "Y"),   IF(ISBLANK(Screener_2!W146),"Missing",Screener_2!W146), "")</f>
        <v/>
      </c>
      <c r="AF1145" s="6"/>
      <c r="AG1145" s="6"/>
    </row>
    <row r="1146" spans="1:33" x14ac:dyDescent="0.25">
      <c r="A1146" s="125" t="str">
        <f>IF(ISNUMBER(Screener_2!A147), Screener_2!A147, "")</f>
        <v/>
      </c>
      <c r="B1146" t="str">
        <f>IF(ISTEXT(Screener_2!C147), Screener_2!C147, "")</f>
        <v/>
      </c>
      <c r="F1146" t="str">
        <f>IF(ISNUMBER(Screener_2!D147), Screener_2!D147, "")</f>
        <v/>
      </c>
      <c r="G1146" t="str">
        <f>IF(ISNUMBER(Screener_2!E147),    Screener_2!E147, "")</f>
        <v/>
      </c>
      <c r="H1146" t="str">
        <f>IF(ISNUMBER(Screener_2!F147),    Screener_2!F147, "")</f>
        <v/>
      </c>
      <c r="I1146" t="str">
        <f>IF(ISNUMBER(Screener_2!G147),    Screener_2!G147, "")</f>
        <v/>
      </c>
      <c r="J1146" t="str">
        <f>IF(ISNUMBER(Screener_2!H147),    Screener_2!H147, "")</f>
        <v/>
      </c>
      <c r="K1146" t="str">
        <f t="shared" si="48"/>
        <v/>
      </c>
      <c r="L1146" t="str">
        <f t="shared" si="51"/>
        <v/>
      </c>
      <c r="M1146" s="45" t="str">
        <f>Screener_2!I147</f>
        <v/>
      </c>
      <c r="N1146" t="str">
        <f>IF(Screener_2!J147="Y",1,IF(Screener_2!J147="N",0,""))</f>
        <v/>
      </c>
      <c r="O1146" t="str">
        <f>IF(Screener_2!K147="Y",1,IF(Screener_2!K147="N",0,""))</f>
        <v/>
      </c>
      <c r="P1146" t="str">
        <f>IF(Screener_2!L147="Y",1,IF(Screener_2!L147="N",0,""))</f>
        <v/>
      </c>
      <c r="Q1146" t="str">
        <f>IF(Screener_2!M147="Y",1,IF(Screener_2!M147="N",0,""))</f>
        <v/>
      </c>
      <c r="R1146" t="str">
        <f>IF(Screener_2!N147="Y",1,IF(Screener_2!N147="N",0,""))</f>
        <v/>
      </c>
      <c r="S1146" t="str">
        <f>IF(Screener_2!O147="Y",1,IF(Screener_2!O147="N",0,""))</f>
        <v/>
      </c>
      <c r="T1146">
        <f t="shared" si="47"/>
        <v>0</v>
      </c>
      <c r="U1146" t="str">
        <f t="shared" si="49"/>
        <v/>
      </c>
      <c r="V1146" t="str">
        <f t="shared" si="50"/>
        <v/>
      </c>
      <c r="W1146" t="str">
        <f>Screener_2!R147</f>
        <v/>
      </c>
      <c r="X1146" s="6" t="str">
        <f>IF(ISNUMBER(Screener_2!$P147),IF(ISBLANK(Screener_2!S147),"Missing",Screener_2!S147), "")</f>
        <v/>
      </c>
      <c r="Y1146" s="6" t="str">
        <f>IF(ISNUMBER(Screener_2!$P147),IF(ISBLANK(Screener_2!T147),"Missing",Screener_2!T147), "")</f>
        <v/>
      </c>
      <c r="Z1146" s="6" t="str">
        <f>IF(ISNUMBER(Screener_2!$P147),IF(ISBLANK(Screener_2!U147),"Missing",Screener_2!U147), "")</f>
        <v/>
      </c>
      <c r="AA1146" s="6" t="str">
        <f>IF(ISTEXT(Screener_2!U147),  IF(ISBLANK(Screener_2!V147), "Missing", Screener_2!V147),"")</f>
        <v/>
      </c>
      <c r="AB1146" s="6" t="str">
        <f>IF(Screener_2!U147 = "Y",  IF(ISBLANK(Screener_2!V147), "Missing", Screener_2!V147),"")</f>
        <v/>
      </c>
      <c r="AC1146" s="6" t="str">
        <f xml:space="preserve"> IF((Screener_2!U147 = "Y"),   IF(ISBLANK(Screener_2!W147),"Missing",Screener_2!W147), "")</f>
        <v/>
      </c>
      <c r="AF1146" s="6"/>
      <c r="AG1146" s="6"/>
    </row>
    <row r="1147" spans="1:33" x14ac:dyDescent="0.25">
      <c r="A1147" s="125" t="str">
        <f>IF(ISNUMBER(Screener_2!A148), Screener_2!A148, "")</f>
        <v/>
      </c>
      <c r="B1147" t="str">
        <f>IF(ISTEXT(Screener_2!C148), Screener_2!C148, "")</f>
        <v/>
      </c>
      <c r="F1147" t="str">
        <f>IF(ISNUMBER(Screener_2!D148), Screener_2!D148, "")</f>
        <v/>
      </c>
      <c r="G1147" t="str">
        <f>IF(ISNUMBER(Screener_2!E148),    Screener_2!E148, "")</f>
        <v/>
      </c>
      <c r="H1147" t="str">
        <f>IF(ISNUMBER(Screener_2!F148),    Screener_2!F148, "")</f>
        <v/>
      </c>
      <c r="I1147" t="str">
        <f>IF(ISNUMBER(Screener_2!G148),    Screener_2!G148, "")</f>
        <v/>
      </c>
      <c r="J1147" t="str">
        <f>IF(ISNUMBER(Screener_2!H148),    Screener_2!H148, "")</f>
        <v/>
      </c>
      <c r="K1147" t="str">
        <f t="shared" si="48"/>
        <v/>
      </c>
      <c r="L1147" t="str">
        <f t="shared" si="51"/>
        <v/>
      </c>
      <c r="M1147" s="45" t="str">
        <f>Screener_2!I148</f>
        <v/>
      </c>
      <c r="N1147" t="str">
        <f>IF(Screener_2!J148="Y",1,IF(Screener_2!J148="N",0,""))</f>
        <v/>
      </c>
      <c r="O1147" t="str">
        <f>IF(Screener_2!K148="Y",1,IF(Screener_2!K148="N",0,""))</f>
        <v/>
      </c>
      <c r="P1147" t="str">
        <f>IF(Screener_2!L148="Y",1,IF(Screener_2!L148="N",0,""))</f>
        <v/>
      </c>
      <c r="Q1147" t="str">
        <f>IF(Screener_2!M148="Y",1,IF(Screener_2!M148="N",0,""))</f>
        <v/>
      </c>
      <c r="R1147" t="str">
        <f>IF(Screener_2!N148="Y",1,IF(Screener_2!N148="N",0,""))</f>
        <v/>
      </c>
      <c r="S1147" t="str">
        <f>IF(Screener_2!O148="Y",1,IF(Screener_2!O148="N",0,""))</f>
        <v/>
      </c>
      <c r="T1147">
        <f t="shared" si="47"/>
        <v>0</v>
      </c>
      <c r="U1147" t="str">
        <f t="shared" si="49"/>
        <v/>
      </c>
      <c r="V1147" t="str">
        <f t="shared" si="50"/>
        <v/>
      </c>
      <c r="W1147" t="str">
        <f>Screener_2!R148</f>
        <v/>
      </c>
      <c r="X1147" s="6" t="str">
        <f>IF(ISNUMBER(Screener_2!$P148),IF(ISBLANK(Screener_2!S148),"Missing",Screener_2!S148), "")</f>
        <v/>
      </c>
      <c r="Y1147" s="6" t="str">
        <f>IF(ISNUMBER(Screener_2!$P148),IF(ISBLANK(Screener_2!T148),"Missing",Screener_2!T148), "")</f>
        <v/>
      </c>
      <c r="Z1147" s="6" t="str">
        <f>IF(ISNUMBER(Screener_2!$P148),IF(ISBLANK(Screener_2!U148),"Missing",Screener_2!U148), "")</f>
        <v/>
      </c>
      <c r="AA1147" s="6" t="str">
        <f>IF(ISTEXT(Screener_2!U148),  IF(ISBLANK(Screener_2!V148), "Missing", Screener_2!V148),"")</f>
        <v/>
      </c>
      <c r="AB1147" s="6" t="str">
        <f>IF(Screener_2!U148 = "Y",  IF(ISBLANK(Screener_2!V148), "Missing", Screener_2!V148),"")</f>
        <v/>
      </c>
      <c r="AC1147" s="6" t="str">
        <f xml:space="preserve"> IF((Screener_2!U148 = "Y"),   IF(ISBLANK(Screener_2!W148),"Missing",Screener_2!W148), "")</f>
        <v/>
      </c>
      <c r="AF1147" s="6"/>
      <c r="AG1147" s="6"/>
    </row>
    <row r="1148" spans="1:33" x14ac:dyDescent="0.25">
      <c r="A1148" s="125" t="str">
        <f>IF(ISNUMBER(Screener_2!A149), Screener_2!A149, "")</f>
        <v/>
      </c>
      <c r="B1148" t="str">
        <f>IF(ISTEXT(Screener_2!C149), Screener_2!C149, "")</f>
        <v/>
      </c>
      <c r="F1148" t="str">
        <f>IF(ISNUMBER(Screener_2!D149), Screener_2!D149, "")</f>
        <v/>
      </c>
      <c r="G1148" t="str">
        <f>IF(ISNUMBER(Screener_2!E149),    Screener_2!E149, "")</f>
        <v/>
      </c>
      <c r="H1148" t="str">
        <f>IF(ISNUMBER(Screener_2!F149),    Screener_2!F149, "")</f>
        <v/>
      </c>
      <c r="I1148" t="str">
        <f>IF(ISNUMBER(Screener_2!G149),    Screener_2!G149, "")</f>
        <v/>
      </c>
      <c r="J1148" t="str">
        <f>IF(ISNUMBER(Screener_2!H149),    Screener_2!H149, "")</f>
        <v/>
      </c>
      <c r="K1148" t="str">
        <f t="shared" si="48"/>
        <v/>
      </c>
      <c r="L1148" t="str">
        <f t="shared" si="51"/>
        <v/>
      </c>
      <c r="M1148" s="45" t="str">
        <f>Screener_2!I149</f>
        <v/>
      </c>
      <c r="N1148" t="str">
        <f>IF(Screener_2!J149="Y",1,IF(Screener_2!J149="N",0,""))</f>
        <v/>
      </c>
      <c r="O1148" t="str">
        <f>IF(Screener_2!K149="Y",1,IF(Screener_2!K149="N",0,""))</f>
        <v/>
      </c>
      <c r="P1148" t="str">
        <f>IF(Screener_2!L149="Y",1,IF(Screener_2!L149="N",0,""))</f>
        <v/>
      </c>
      <c r="Q1148" t="str">
        <f>IF(Screener_2!M149="Y",1,IF(Screener_2!M149="N",0,""))</f>
        <v/>
      </c>
      <c r="R1148" t="str">
        <f>IF(Screener_2!N149="Y",1,IF(Screener_2!N149="N",0,""))</f>
        <v/>
      </c>
      <c r="S1148" t="str">
        <f>IF(Screener_2!O149="Y",1,IF(Screener_2!O149="N",0,""))</f>
        <v/>
      </c>
      <c r="T1148">
        <f t="shared" si="47"/>
        <v>0</v>
      </c>
      <c r="U1148" t="str">
        <f t="shared" si="49"/>
        <v/>
      </c>
      <c r="V1148" t="str">
        <f t="shared" si="50"/>
        <v/>
      </c>
      <c r="W1148" t="str">
        <f>Screener_2!R149</f>
        <v/>
      </c>
      <c r="X1148" s="6" t="str">
        <f>IF(ISNUMBER(Screener_2!$P149),IF(ISBLANK(Screener_2!S149),"Missing",Screener_2!S149), "")</f>
        <v/>
      </c>
      <c r="Y1148" s="6" t="str">
        <f>IF(ISNUMBER(Screener_2!$P149),IF(ISBLANK(Screener_2!T149),"Missing",Screener_2!T149), "")</f>
        <v/>
      </c>
      <c r="Z1148" s="6" t="str">
        <f>IF(ISNUMBER(Screener_2!$P149),IF(ISBLANK(Screener_2!U149),"Missing",Screener_2!U149), "")</f>
        <v/>
      </c>
      <c r="AA1148" s="6" t="str">
        <f>IF(ISTEXT(Screener_2!U149),  IF(ISBLANK(Screener_2!V149), "Missing", Screener_2!V149),"")</f>
        <v/>
      </c>
      <c r="AB1148" s="6" t="str">
        <f>IF(Screener_2!U149 = "Y",  IF(ISBLANK(Screener_2!V149), "Missing", Screener_2!V149),"")</f>
        <v/>
      </c>
      <c r="AC1148" s="6" t="str">
        <f xml:space="preserve"> IF((Screener_2!U149 = "Y"),   IF(ISBLANK(Screener_2!W149),"Missing",Screener_2!W149), "")</f>
        <v/>
      </c>
      <c r="AF1148" s="6"/>
      <c r="AG1148" s="6"/>
    </row>
    <row r="1149" spans="1:33" x14ac:dyDescent="0.25">
      <c r="A1149" s="125" t="str">
        <f>IF(ISNUMBER(Screener_2!A150), Screener_2!A150, "")</f>
        <v/>
      </c>
      <c r="B1149" t="str">
        <f>IF(ISTEXT(Screener_2!C150), Screener_2!C150, "")</f>
        <v/>
      </c>
      <c r="F1149" t="str">
        <f>IF(ISNUMBER(Screener_2!D150), Screener_2!D150, "")</f>
        <v/>
      </c>
      <c r="G1149" t="str">
        <f>IF(ISNUMBER(Screener_2!E150),    Screener_2!E150, "")</f>
        <v/>
      </c>
      <c r="H1149" t="str">
        <f>IF(ISNUMBER(Screener_2!F150),    Screener_2!F150, "")</f>
        <v/>
      </c>
      <c r="I1149" t="str">
        <f>IF(ISNUMBER(Screener_2!G150),    Screener_2!G150, "")</f>
        <v/>
      </c>
      <c r="J1149" t="str">
        <f>IF(ISNUMBER(Screener_2!H150),    Screener_2!H150, "")</f>
        <v/>
      </c>
      <c r="K1149" t="str">
        <f t="shared" si="48"/>
        <v/>
      </c>
      <c r="L1149" t="str">
        <f t="shared" si="51"/>
        <v/>
      </c>
      <c r="M1149" s="45" t="str">
        <f>Screener_2!I150</f>
        <v/>
      </c>
      <c r="N1149" t="str">
        <f>IF(Screener_2!J150="Y",1,IF(Screener_2!J150="N",0,""))</f>
        <v/>
      </c>
      <c r="O1149" t="str">
        <f>IF(Screener_2!K150="Y",1,IF(Screener_2!K150="N",0,""))</f>
        <v/>
      </c>
      <c r="P1149" t="str">
        <f>IF(Screener_2!L150="Y",1,IF(Screener_2!L150="N",0,""))</f>
        <v/>
      </c>
      <c r="Q1149" t="str">
        <f>IF(Screener_2!M150="Y",1,IF(Screener_2!M150="N",0,""))</f>
        <v/>
      </c>
      <c r="R1149" t="str">
        <f>IF(Screener_2!N150="Y",1,IF(Screener_2!N150="N",0,""))</f>
        <v/>
      </c>
      <c r="S1149" t="str">
        <f>IF(Screener_2!O150="Y",1,IF(Screener_2!O150="N",0,""))</f>
        <v/>
      </c>
      <c r="T1149">
        <f t="shared" si="47"/>
        <v>0</v>
      </c>
      <c r="U1149" t="str">
        <f t="shared" si="49"/>
        <v/>
      </c>
      <c r="V1149" t="str">
        <f t="shared" si="50"/>
        <v/>
      </c>
      <c r="W1149" t="str">
        <f>Screener_2!R150</f>
        <v/>
      </c>
      <c r="X1149" s="6" t="str">
        <f>IF(ISNUMBER(Screener_2!$P150),IF(ISBLANK(Screener_2!S150),"Missing",Screener_2!S150), "")</f>
        <v/>
      </c>
      <c r="Y1149" s="6" t="str">
        <f>IF(ISNUMBER(Screener_2!$P150),IF(ISBLANK(Screener_2!T150),"Missing",Screener_2!T150), "")</f>
        <v/>
      </c>
      <c r="Z1149" s="6" t="str">
        <f>IF(ISNUMBER(Screener_2!$P150),IF(ISBLANK(Screener_2!U150),"Missing",Screener_2!U150), "")</f>
        <v/>
      </c>
      <c r="AA1149" s="6" t="str">
        <f>IF(ISTEXT(Screener_2!U150),  IF(ISBLANK(Screener_2!V150), "Missing", Screener_2!V150),"")</f>
        <v/>
      </c>
      <c r="AB1149" s="6" t="str">
        <f>IF(Screener_2!U150 = "Y",  IF(ISBLANK(Screener_2!V150), "Missing", Screener_2!V150),"")</f>
        <v/>
      </c>
      <c r="AC1149" s="6" t="str">
        <f xml:space="preserve"> IF((Screener_2!U150 = "Y"),   IF(ISBLANK(Screener_2!W150),"Missing",Screener_2!W150), "")</f>
        <v/>
      </c>
      <c r="AF1149" s="6"/>
      <c r="AG1149" s="6"/>
    </row>
    <row r="1150" spans="1:33" x14ac:dyDescent="0.25">
      <c r="A1150" s="125" t="str">
        <f>IF(ISNUMBER(Screener_2!A151), Screener_2!A151, "")</f>
        <v/>
      </c>
      <c r="B1150" t="str">
        <f>IF(ISTEXT(Screener_2!C151), Screener_2!C151, "")</f>
        <v/>
      </c>
      <c r="F1150" t="str">
        <f>IF(ISNUMBER(Screener_2!D151), Screener_2!D151, "")</f>
        <v/>
      </c>
      <c r="G1150" t="str">
        <f>IF(ISNUMBER(Screener_2!E151),    Screener_2!E151, "")</f>
        <v/>
      </c>
      <c r="H1150" t="str">
        <f>IF(ISNUMBER(Screener_2!F151),    Screener_2!F151, "")</f>
        <v/>
      </c>
      <c r="I1150" t="str">
        <f>IF(ISNUMBER(Screener_2!G151),    Screener_2!G151, "")</f>
        <v/>
      </c>
      <c r="J1150" t="str">
        <f>IF(ISNUMBER(Screener_2!H151),    Screener_2!H151, "")</f>
        <v/>
      </c>
      <c r="K1150" t="str">
        <f t="shared" si="48"/>
        <v/>
      </c>
      <c r="L1150" t="str">
        <f t="shared" si="51"/>
        <v/>
      </c>
      <c r="M1150" s="45" t="str">
        <f>Screener_2!I151</f>
        <v/>
      </c>
      <c r="N1150" t="str">
        <f>IF(Screener_2!J151="Y",1,IF(Screener_2!J151="N",0,""))</f>
        <v/>
      </c>
      <c r="O1150" t="str">
        <f>IF(Screener_2!K151="Y",1,IF(Screener_2!K151="N",0,""))</f>
        <v/>
      </c>
      <c r="P1150" t="str">
        <f>IF(Screener_2!L151="Y",1,IF(Screener_2!L151="N",0,""))</f>
        <v/>
      </c>
      <c r="Q1150" t="str">
        <f>IF(Screener_2!M151="Y",1,IF(Screener_2!M151="N",0,""))</f>
        <v/>
      </c>
      <c r="R1150" t="str">
        <f>IF(Screener_2!N151="Y",1,IF(Screener_2!N151="N",0,""))</f>
        <v/>
      </c>
      <c r="S1150" t="str">
        <f>IF(Screener_2!O151="Y",1,IF(Screener_2!O151="N",0,""))</f>
        <v/>
      </c>
      <c r="T1150">
        <f t="shared" si="47"/>
        <v>0</v>
      </c>
      <c r="U1150" t="str">
        <f t="shared" si="49"/>
        <v/>
      </c>
      <c r="V1150" t="str">
        <f t="shared" si="50"/>
        <v/>
      </c>
      <c r="W1150" t="str">
        <f>Screener_2!R151</f>
        <v/>
      </c>
      <c r="X1150" s="6" t="str">
        <f>IF(ISNUMBER(Screener_2!$P151),IF(ISBLANK(Screener_2!S151),"Missing",Screener_2!S151), "")</f>
        <v/>
      </c>
      <c r="Y1150" s="6" t="str">
        <f>IF(ISNUMBER(Screener_2!$P151),IF(ISBLANK(Screener_2!T151),"Missing",Screener_2!T151), "")</f>
        <v/>
      </c>
      <c r="Z1150" s="6" t="str">
        <f>IF(ISNUMBER(Screener_2!$P151),IF(ISBLANK(Screener_2!U151),"Missing",Screener_2!U151), "")</f>
        <v/>
      </c>
      <c r="AA1150" s="6" t="str">
        <f>IF(ISTEXT(Screener_2!U151),  IF(ISBLANK(Screener_2!V151), "Missing", Screener_2!V151),"")</f>
        <v/>
      </c>
      <c r="AB1150" s="6" t="str">
        <f>IF(Screener_2!U151 = "Y",  IF(ISBLANK(Screener_2!V151), "Missing", Screener_2!V151),"")</f>
        <v/>
      </c>
      <c r="AC1150" s="6" t="str">
        <f xml:space="preserve"> IF((Screener_2!U151 = "Y"),   IF(ISBLANK(Screener_2!W151),"Missing",Screener_2!W151), "")</f>
        <v/>
      </c>
      <c r="AF1150" s="6"/>
      <c r="AG1150" s="6"/>
    </row>
    <row r="1151" spans="1:33" x14ac:dyDescent="0.25">
      <c r="A1151" s="125" t="str">
        <f>IF(ISNUMBER(Screener_2!A152), Screener_2!A152, "")</f>
        <v/>
      </c>
      <c r="B1151" t="str">
        <f>IF(ISTEXT(Screener_2!C152), Screener_2!C152, "")</f>
        <v/>
      </c>
      <c r="F1151" t="str">
        <f>IF(ISNUMBER(Screener_2!D152), Screener_2!D152, "")</f>
        <v/>
      </c>
      <c r="G1151" t="str">
        <f>IF(ISNUMBER(Screener_2!E152),    Screener_2!E152, "")</f>
        <v/>
      </c>
      <c r="H1151" t="str">
        <f>IF(ISNUMBER(Screener_2!F152),    Screener_2!F152, "")</f>
        <v/>
      </c>
      <c r="I1151" t="str">
        <f>IF(ISNUMBER(Screener_2!G152),    Screener_2!G152, "")</f>
        <v/>
      </c>
      <c r="J1151" t="str">
        <f>IF(ISNUMBER(Screener_2!H152),    Screener_2!H152, "")</f>
        <v/>
      </c>
      <c r="K1151" t="str">
        <f t="shared" si="48"/>
        <v/>
      </c>
      <c r="L1151" t="str">
        <f t="shared" si="51"/>
        <v/>
      </c>
      <c r="M1151" s="45" t="str">
        <f>Screener_2!I152</f>
        <v/>
      </c>
      <c r="N1151" t="str">
        <f>IF(Screener_2!J152="Y",1,IF(Screener_2!J152="N",0,""))</f>
        <v/>
      </c>
      <c r="O1151" t="str">
        <f>IF(Screener_2!K152="Y",1,IF(Screener_2!K152="N",0,""))</f>
        <v/>
      </c>
      <c r="P1151" t="str">
        <f>IF(Screener_2!L152="Y",1,IF(Screener_2!L152="N",0,""))</f>
        <v/>
      </c>
      <c r="Q1151" t="str">
        <f>IF(Screener_2!M152="Y",1,IF(Screener_2!M152="N",0,""))</f>
        <v/>
      </c>
      <c r="R1151" t="str">
        <f>IF(Screener_2!N152="Y",1,IF(Screener_2!N152="N",0,""))</f>
        <v/>
      </c>
      <c r="S1151" t="str">
        <f>IF(Screener_2!O152="Y",1,IF(Screener_2!O152="N",0,""))</f>
        <v/>
      </c>
      <c r="T1151">
        <f t="shared" si="47"/>
        <v>0</v>
      </c>
      <c r="U1151" t="str">
        <f t="shared" si="49"/>
        <v/>
      </c>
      <c r="V1151" t="str">
        <f t="shared" si="50"/>
        <v/>
      </c>
      <c r="W1151" t="str">
        <f>Screener_2!R152</f>
        <v/>
      </c>
      <c r="X1151" s="6" t="str">
        <f>IF(ISNUMBER(Screener_2!$P152),IF(ISBLANK(Screener_2!S152),"Missing",Screener_2!S152), "")</f>
        <v/>
      </c>
      <c r="Y1151" s="6" t="str">
        <f>IF(ISNUMBER(Screener_2!$P152),IF(ISBLANK(Screener_2!T152),"Missing",Screener_2!T152), "")</f>
        <v/>
      </c>
      <c r="Z1151" s="6" t="str">
        <f>IF(ISNUMBER(Screener_2!$P152),IF(ISBLANK(Screener_2!U152),"Missing",Screener_2!U152), "")</f>
        <v/>
      </c>
      <c r="AA1151" s="6" t="str">
        <f>IF(ISTEXT(Screener_2!U152),  IF(ISBLANK(Screener_2!V152), "Missing", Screener_2!V152),"")</f>
        <v/>
      </c>
      <c r="AB1151" s="6" t="str">
        <f>IF(Screener_2!U152 = "Y",  IF(ISBLANK(Screener_2!V152), "Missing", Screener_2!V152),"")</f>
        <v/>
      </c>
      <c r="AC1151" s="6" t="str">
        <f xml:space="preserve"> IF((Screener_2!U152 = "Y"),   IF(ISBLANK(Screener_2!W152),"Missing",Screener_2!W152), "")</f>
        <v/>
      </c>
      <c r="AF1151" s="6"/>
      <c r="AG1151" s="6"/>
    </row>
    <row r="1152" spans="1:33" x14ac:dyDescent="0.25">
      <c r="A1152" s="125" t="str">
        <f>IF(ISNUMBER(Screener_2!A153), Screener_2!A153, "")</f>
        <v/>
      </c>
      <c r="B1152" t="str">
        <f>IF(ISTEXT(Screener_2!C153), Screener_2!C153, "")</f>
        <v/>
      </c>
      <c r="F1152" t="str">
        <f>IF(ISNUMBER(Screener_2!D153), Screener_2!D153, "")</f>
        <v/>
      </c>
      <c r="G1152" t="str">
        <f>IF(ISNUMBER(Screener_2!E153),    Screener_2!E153, "")</f>
        <v/>
      </c>
      <c r="H1152" t="str">
        <f>IF(ISNUMBER(Screener_2!F153),    Screener_2!F153, "")</f>
        <v/>
      </c>
      <c r="I1152" t="str">
        <f>IF(ISNUMBER(Screener_2!G153),    Screener_2!G153, "")</f>
        <v/>
      </c>
      <c r="J1152" t="str">
        <f>IF(ISNUMBER(Screener_2!H153),    Screener_2!H153, "")</f>
        <v/>
      </c>
      <c r="K1152" t="str">
        <f t="shared" si="48"/>
        <v/>
      </c>
      <c r="L1152" t="str">
        <f t="shared" si="51"/>
        <v/>
      </c>
      <c r="M1152" s="45" t="str">
        <f>Screener_2!I153</f>
        <v/>
      </c>
      <c r="N1152" t="str">
        <f>IF(Screener_2!J153="Y",1,IF(Screener_2!J153="N",0,""))</f>
        <v/>
      </c>
      <c r="O1152" t="str">
        <f>IF(Screener_2!K153="Y",1,IF(Screener_2!K153="N",0,""))</f>
        <v/>
      </c>
      <c r="P1152" t="str">
        <f>IF(Screener_2!L153="Y",1,IF(Screener_2!L153="N",0,""))</f>
        <v/>
      </c>
      <c r="Q1152" t="str">
        <f>IF(Screener_2!M153="Y",1,IF(Screener_2!M153="N",0,""))</f>
        <v/>
      </c>
      <c r="R1152" t="str">
        <f>IF(Screener_2!N153="Y",1,IF(Screener_2!N153="N",0,""))</f>
        <v/>
      </c>
      <c r="S1152" t="str">
        <f>IF(Screener_2!O153="Y",1,IF(Screener_2!O153="N",0,""))</f>
        <v/>
      </c>
      <c r="T1152">
        <f t="shared" si="47"/>
        <v>0</v>
      </c>
      <c r="U1152" t="str">
        <f t="shared" si="49"/>
        <v/>
      </c>
      <c r="V1152" t="str">
        <f t="shared" si="50"/>
        <v/>
      </c>
      <c r="W1152" t="str">
        <f>Screener_2!R153</f>
        <v/>
      </c>
      <c r="X1152" s="6" t="str">
        <f>IF(ISNUMBER(Screener_2!$P153),IF(ISBLANK(Screener_2!S153),"Missing",Screener_2!S153), "")</f>
        <v/>
      </c>
      <c r="Y1152" s="6" t="str">
        <f>IF(ISNUMBER(Screener_2!$P153),IF(ISBLANK(Screener_2!T153),"Missing",Screener_2!T153), "")</f>
        <v/>
      </c>
      <c r="Z1152" s="6" t="str">
        <f>IF(ISNUMBER(Screener_2!$P153),IF(ISBLANK(Screener_2!U153),"Missing",Screener_2!U153), "")</f>
        <v/>
      </c>
      <c r="AA1152" s="6" t="str">
        <f>IF(ISTEXT(Screener_2!U153),  IF(ISBLANK(Screener_2!V153), "Missing", Screener_2!V153),"")</f>
        <v/>
      </c>
      <c r="AB1152" s="6" t="str">
        <f>IF(Screener_2!U153 = "Y",  IF(ISBLANK(Screener_2!V153), "Missing", Screener_2!V153),"")</f>
        <v/>
      </c>
      <c r="AC1152" s="6" t="str">
        <f xml:space="preserve"> IF((Screener_2!U153 = "Y"),   IF(ISBLANK(Screener_2!W153),"Missing",Screener_2!W153), "")</f>
        <v/>
      </c>
      <c r="AF1152" s="6"/>
      <c r="AG1152" s="6"/>
    </row>
    <row r="1153" spans="1:33" x14ac:dyDescent="0.25">
      <c r="A1153" s="125" t="str">
        <f>IF(ISNUMBER(Screener_2!A154), Screener_2!A154, "")</f>
        <v/>
      </c>
      <c r="B1153" t="str">
        <f>IF(ISTEXT(Screener_2!C154), Screener_2!C154, "")</f>
        <v/>
      </c>
      <c r="F1153" t="str">
        <f>IF(ISNUMBER(Screener_2!D154), Screener_2!D154, "")</f>
        <v/>
      </c>
      <c r="G1153" t="str">
        <f>IF(ISNUMBER(Screener_2!E154),    Screener_2!E154, "")</f>
        <v/>
      </c>
      <c r="H1153" t="str">
        <f>IF(ISNUMBER(Screener_2!F154),    Screener_2!F154, "")</f>
        <v/>
      </c>
      <c r="I1153" t="str">
        <f>IF(ISNUMBER(Screener_2!G154),    Screener_2!G154, "")</f>
        <v/>
      </c>
      <c r="J1153" t="str">
        <f>IF(ISNUMBER(Screener_2!H154),    Screener_2!H154, "")</f>
        <v/>
      </c>
      <c r="K1153" t="str">
        <f t="shared" si="48"/>
        <v/>
      </c>
      <c r="L1153" t="str">
        <f t="shared" si="51"/>
        <v/>
      </c>
      <c r="M1153" s="45" t="str">
        <f>Screener_2!I154</f>
        <v/>
      </c>
      <c r="N1153" t="str">
        <f>IF(Screener_2!J154="Y",1,IF(Screener_2!J154="N",0,""))</f>
        <v/>
      </c>
      <c r="O1153" t="str">
        <f>IF(Screener_2!K154="Y",1,IF(Screener_2!K154="N",0,""))</f>
        <v/>
      </c>
      <c r="P1153" t="str">
        <f>IF(Screener_2!L154="Y",1,IF(Screener_2!L154="N",0,""))</f>
        <v/>
      </c>
      <c r="Q1153" t="str">
        <f>IF(Screener_2!M154="Y",1,IF(Screener_2!M154="N",0,""))</f>
        <v/>
      </c>
      <c r="R1153" t="str">
        <f>IF(Screener_2!N154="Y",1,IF(Screener_2!N154="N",0,""))</f>
        <v/>
      </c>
      <c r="S1153" t="str">
        <f>IF(Screener_2!O154="Y",1,IF(Screener_2!O154="N",0,""))</f>
        <v/>
      </c>
      <c r="T1153">
        <f t="shared" si="47"/>
        <v>0</v>
      </c>
      <c r="U1153" t="str">
        <f t="shared" si="49"/>
        <v/>
      </c>
      <c r="V1153" t="str">
        <f t="shared" si="50"/>
        <v/>
      </c>
      <c r="W1153" t="str">
        <f>Screener_2!R154</f>
        <v/>
      </c>
      <c r="X1153" s="6" t="str">
        <f>IF(ISNUMBER(Screener_2!$P154),IF(ISBLANK(Screener_2!S154),"Missing",Screener_2!S154), "")</f>
        <v/>
      </c>
      <c r="Y1153" s="6" t="str">
        <f>IF(ISNUMBER(Screener_2!$P154),IF(ISBLANK(Screener_2!T154),"Missing",Screener_2!T154), "")</f>
        <v/>
      </c>
      <c r="Z1153" s="6" t="str">
        <f>IF(ISNUMBER(Screener_2!$P154),IF(ISBLANK(Screener_2!U154),"Missing",Screener_2!U154), "")</f>
        <v/>
      </c>
      <c r="AA1153" s="6" t="str">
        <f>IF(ISTEXT(Screener_2!U154),  IF(ISBLANK(Screener_2!V154), "Missing", Screener_2!V154),"")</f>
        <v/>
      </c>
      <c r="AB1153" s="6" t="str">
        <f>IF(Screener_2!U154 = "Y",  IF(ISBLANK(Screener_2!V154), "Missing", Screener_2!V154),"")</f>
        <v/>
      </c>
      <c r="AC1153" s="6" t="str">
        <f xml:space="preserve"> IF((Screener_2!U154 = "Y"),   IF(ISBLANK(Screener_2!W154),"Missing",Screener_2!W154), "")</f>
        <v/>
      </c>
      <c r="AF1153" s="6"/>
      <c r="AG1153" s="6"/>
    </row>
    <row r="1154" spans="1:33" x14ac:dyDescent="0.25">
      <c r="A1154" s="125" t="str">
        <f>IF(ISNUMBER(Screener_2!A155), Screener_2!A155, "")</f>
        <v/>
      </c>
      <c r="B1154" t="str">
        <f>IF(ISTEXT(Screener_2!C155), Screener_2!C155, "")</f>
        <v/>
      </c>
      <c r="F1154" t="str">
        <f>IF(ISNUMBER(Screener_2!D155), Screener_2!D155, "")</f>
        <v/>
      </c>
      <c r="G1154" t="str">
        <f>IF(ISNUMBER(Screener_2!E155),    Screener_2!E155, "")</f>
        <v/>
      </c>
      <c r="H1154" t="str">
        <f>IF(ISNUMBER(Screener_2!F155),    Screener_2!F155, "")</f>
        <v/>
      </c>
      <c r="I1154" t="str">
        <f>IF(ISNUMBER(Screener_2!G155),    Screener_2!G155, "")</f>
        <v/>
      </c>
      <c r="J1154" t="str">
        <f>IF(ISNUMBER(Screener_2!H155),    Screener_2!H155, "")</f>
        <v/>
      </c>
      <c r="K1154" t="str">
        <f t="shared" si="48"/>
        <v/>
      </c>
      <c r="L1154" t="str">
        <f t="shared" si="51"/>
        <v/>
      </c>
      <c r="M1154" s="45" t="str">
        <f>Screener_2!I155</f>
        <v/>
      </c>
      <c r="N1154" t="str">
        <f>IF(Screener_2!J155="Y",1,IF(Screener_2!J155="N",0,""))</f>
        <v/>
      </c>
      <c r="O1154" t="str">
        <f>IF(Screener_2!K155="Y",1,IF(Screener_2!K155="N",0,""))</f>
        <v/>
      </c>
      <c r="P1154" t="str">
        <f>IF(Screener_2!L155="Y",1,IF(Screener_2!L155="N",0,""))</f>
        <v/>
      </c>
      <c r="Q1154" t="str">
        <f>IF(Screener_2!M155="Y",1,IF(Screener_2!M155="N",0,""))</f>
        <v/>
      </c>
      <c r="R1154" t="str">
        <f>IF(Screener_2!N155="Y",1,IF(Screener_2!N155="N",0,""))</f>
        <v/>
      </c>
      <c r="S1154" t="str">
        <f>IF(Screener_2!O155="Y",1,IF(Screener_2!O155="N",0,""))</f>
        <v/>
      </c>
      <c r="T1154">
        <f t="shared" si="47"/>
        <v>0</v>
      </c>
      <c r="U1154" t="str">
        <f t="shared" si="49"/>
        <v/>
      </c>
      <c r="V1154" t="str">
        <f t="shared" si="50"/>
        <v/>
      </c>
      <c r="W1154" t="str">
        <f>Screener_2!R155</f>
        <v/>
      </c>
      <c r="X1154" s="6" t="str">
        <f>IF(ISNUMBER(Screener_2!$P155),IF(ISBLANK(Screener_2!S155),"Missing",Screener_2!S155), "")</f>
        <v/>
      </c>
      <c r="Y1154" s="6" t="str">
        <f>IF(ISNUMBER(Screener_2!$P155),IF(ISBLANK(Screener_2!T155),"Missing",Screener_2!T155), "")</f>
        <v/>
      </c>
      <c r="Z1154" s="6" t="str">
        <f>IF(ISNUMBER(Screener_2!$P155),IF(ISBLANK(Screener_2!U155),"Missing",Screener_2!U155), "")</f>
        <v/>
      </c>
      <c r="AA1154" s="6" t="str">
        <f>IF(ISTEXT(Screener_2!U155),  IF(ISBLANK(Screener_2!V155), "Missing", Screener_2!V155),"")</f>
        <v/>
      </c>
      <c r="AB1154" s="6" t="str">
        <f>IF(Screener_2!U155 = "Y",  IF(ISBLANK(Screener_2!V155), "Missing", Screener_2!V155),"")</f>
        <v/>
      </c>
      <c r="AC1154" s="6" t="str">
        <f xml:space="preserve"> IF((Screener_2!U155 = "Y"),   IF(ISBLANK(Screener_2!W155),"Missing",Screener_2!W155), "")</f>
        <v/>
      </c>
      <c r="AF1154" s="6"/>
      <c r="AG1154" s="6"/>
    </row>
    <row r="1155" spans="1:33" x14ac:dyDescent="0.25">
      <c r="A1155" s="125" t="str">
        <f>IF(ISNUMBER(Screener_2!A156), Screener_2!A156, "")</f>
        <v/>
      </c>
      <c r="B1155" t="str">
        <f>IF(ISTEXT(Screener_2!C156), Screener_2!C156, "")</f>
        <v/>
      </c>
      <c r="F1155" t="str">
        <f>IF(ISNUMBER(Screener_2!D156), Screener_2!D156, "")</f>
        <v/>
      </c>
      <c r="G1155" t="str">
        <f>IF(ISNUMBER(Screener_2!E156),    Screener_2!E156, "")</f>
        <v/>
      </c>
      <c r="H1155" t="str">
        <f>IF(ISNUMBER(Screener_2!F156),    Screener_2!F156, "")</f>
        <v/>
      </c>
      <c r="I1155" t="str">
        <f>IF(ISNUMBER(Screener_2!G156),    Screener_2!G156, "")</f>
        <v/>
      </c>
      <c r="J1155" t="str">
        <f>IF(ISNUMBER(Screener_2!H156),    Screener_2!H156, "")</f>
        <v/>
      </c>
      <c r="K1155" t="str">
        <f t="shared" si="48"/>
        <v/>
      </c>
      <c r="L1155" t="str">
        <f t="shared" si="51"/>
        <v/>
      </c>
      <c r="M1155" s="45" t="str">
        <f>Screener_2!I156</f>
        <v/>
      </c>
      <c r="N1155" t="str">
        <f>IF(Screener_2!J156="Y",1,IF(Screener_2!J156="N",0,""))</f>
        <v/>
      </c>
      <c r="O1155" t="str">
        <f>IF(Screener_2!K156="Y",1,IF(Screener_2!K156="N",0,""))</f>
        <v/>
      </c>
      <c r="P1155" t="str">
        <f>IF(Screener_2!L156="Y",1,IF(Screener_2!L156="N",0,""))</f>
        <v/>
      </c>
      <c r="Q1155" t="str">
        <f>IF(Screener_2!M156="Y",1,IF(Screener_2!M156="N",0,""))</f>
        <v/>
      </c>
      <c r="R1155" t="str">
        <f>IF(Screener_2!N156="Y",1,IF(Screener_2!N156="N",0,""))</f>
        <v/>
      </c>
      <c r="S1155" t="str">
        <f>IF(Screener_2!O156="Y",1,IF(Screener_2!O156="N",0,""))</f>
        <v/>
      </c>
      <c r="T1155">
        <f t="shared" si="47"/>
        <v>0</v>
      </c>
      <c r="U1155" t="str">
        <f t="shared" si="49"/>
        <v/>
      </c>
      <c r="V1155" t="str">
        <f t="shared" si="50"/>
        <v/>
      </c>
      <c r="W1155" t="str">
        <f>Screener_2!R156</f>
        <v/>
      </c>
      <c r="X1155" s="6" t="str">
        <f>IF(ISNUMBER(Screener_2!$P156),IF(ISBLANK(Screener_2!S156),"Missing",Screener_2!S156), "")</f>
        <v/>
      </c>
      <c r="Y1155" s="6" t="str">
        <f>IF(ISNUMBER(Screener_2!$P156),IF(ISBLANK(Screener_2!T156),"Missing",Screener_2!T156), "")</f>
        <v/>
      </c>
      <c r="Z1155" s="6" t="str">
        <f>IF(ISNUMBER(Screener_2!$P156),IF(ISBLANK(Screener_2!U156),"Missing",Screener_2!U156), "")</f>
        <v/>
      </c>
      <c r="AA1155" s="6" t="str">
        <f>IF(ISTEXT(Screener_2!U156),  IF(ISBLANK(Screener_2!V156), "Missing", Screener_2!V156),"")</f>
        <v/>
      </c>
      <c r="AB1155" s="6" t="str">
        <f>IF(Screener_2!U156 = "Y",  IF(ISBLANK(Screener_2!V156), "Missing", Screener_2!V156),"")</f>
        <v/>
      </c>
      <c r="AC1155" s="6" t="str">
        <f xml:space="preserve"> IF((Screener_2!U156 = "Y"),   IF(ISBLANK(Screener_2!W156),"Missing",Screener_2!W156), "")</f>
        <v/>
      </c>
      <c r="AF1155" s="6"/>
      <c r="AG1155" s="6"/>
    </row>
    <row r="1156" spans="1:33" x14ac:dyDescent="0.25">
      <c r="A1156" s="125" t="str">
        <f>IF(ISNUMBER(Screener_2!A157), Screener_2!A157, "")</f>
        <v/>
      </c>
      <c r="B1156" t="str">
        <f>IF(ISTEXT(Screener_2!C157), Screener_2!C157, "")</f>
        <v/>
      </c>
      <c r="F1156" t="str">
        <f>IF(ISNUMBER(Screener_2!D157), Screener_2!D157, "")</f>
        <v/>
      </c>
      <c r="G1156" t="str">
        <f>IF(ISNUMBER(Screener_2!E157),    Screener_2!E157, "")</f>
        <v/>
      </c>
      <c r="H1156" t="str">
        <f>IF(ISNUMBER(Screener_2!F157),    Screener_2!F157, "")</f>
        <v/>
      </c>
      <c r="I1156" t="str">
        <f>IF(ISNUMBER(Screener_2!G157),    Screener_2!G157, "")</f>
        <v/>
      </c>
      <c r="J1156" t="str">
        <f>IF(ISNUMBER(Screener_2!H157),    Screener_2!H157, "")</f>
        <v/>
      </c>
      <c r="K1156" t="str">
        <f t="shared" si="48"/>
        <v/>
      </c>
      <c r="L1156" t="str">
        <f t="shared" si="51"/>
        <v/>
      </c>
      <c r="M1156" s="45" t="str">
        <f>Screener_2!I157</f>
        <v/>
      </c>
      <c r="N1156" t="str">
        <f>IF(Screener_2!J157="Y",1,IF(Screener_2!J157="N",0,""))</f>
        <v/>
      </c>
      <c r="O1156" t="str">
        <f>IF(Screener_2!K157="Y",1,IF(Screener_2!K157="N",0,""))</f>
        <v/>
      </c>
      <c r="P1156" t="str">
        <f>IF(Screener_2!L157="Y",1,IF(Screener_2!L157="N",0,""))</f>
        <v/>
      </c>
      <c r="Q1156" t="str">
        <f>IF(Screener_2!M157="Y",1,IF(Screener_2!M157="N",0,""))</f>
        <v/>
      </c>
      <c r="R1156" t="str">
        <f>IF(Screener_2!N157="Y",1,IF(Screener_2!N157="N",0,""))</f>
        <v/>
      </c>
      <c r="S1156" t="str">
        <f>IF(Screener_2!O157="Y",1,IF(Screener_2!O157="N",0,""))</f>
        <v/>
      </c>
      <c r="T1156">
        <f t="shared" si="47"/>
        <v>0</v>
      </c>
      <c r="U1156" t="str">
        <f t="shared" si="49"/>
        <v/>
      </c>
      <c r="V1156" t="str">
        <f t="shared" si="50"/>
        <v/>
      </c>
      <c r="W1156" t="str">
        <f>Screener_2!R157</f>
        <v/>
      </c>
      <c r="X1156" s="6" t="str">
        <f>IF(ISNUMBER(Screener_2!$P157),IF(ISBLANK(Screener_2!S157),"Missing",Screener_2!S157), "")</f>
        <v/>
      </c>
      <c r="Y1156" s="6" t="str">
        <f>IF(ISNUMBER(Screener_2!$P157),IF(ISBLANK(Screener_2!T157),"Missing",Screener_2!T157), "")</f>
        <v/>
      </c>
      <c r="Z1156" s="6" t="str">
        <f>IF(ISNUMBER(Screener_2!$P157),IF(ISBLANK(Screener_2!U157),"Missing",Screener_2!U157), "")</f>
        <v/>
      </c>
      <c r="AA1156" s="6" t="str">
        <f>IF(ISTEXT(Screener_2!U157),  IF(ISBLANK(Screener_2!V157), "Missing", Screener_2!V157),"")</f>
        <v/>
      </c>
      <c r="AB1156" s="6" t="str">
        <f>IF(Screener_2!U157 = "Y",  IF(ISBLANK(Screener_2!V157), "Missing", Screener_2!V157),"")</f>
        <v/>
      </c>
      <c r="AC1156" s="6" t="str">
        <f xml:space="preserve"> IF((Screener_2!U157 = "Y"),   IF(ISBLANK(Screener_2!W157),"Missing",Screener_2!W157), "")</f>
        <v/>
      </c>
      <c r="AF1156" s="6"/>
      <c r="AG1156" s="6"/>
    </row>
    <row r="1157" spans="1:33" x14ac:dyDescent="0.25">
      <c r="A1157" s="125" t="str">
        <f>IF(ISNUMBER(Screener_2!A158), Screener_2!A158, "")</f>
        <v/>
      </c>
      <c r="B1157" t="str">
        <f>IF(ISTEXT(Screener_2!C158), Screener_2!C158, "")</f>
        <v/>
      </c>
      <c r="F1157" t="str">
        <f>IF(ISNUMBER(Screener_2!D158), Screener_2!D158, "")</f>
        <v/>
      </c>
      <c r="G1157" t="str">
        <f>IF(ISNUMBER(Screener_2!E158),    Screener_2!E158, "")</f>
        <v/>
      </c>
      <c r="H1157" t="str">
        <f>IF(ISNUMBER(Screener_2!F158),    Screener_2!F158, "")</f>
        <v/>
      </c>
      <c r="I1157" t="str">
        <f>IF(ISNUMBER(Screener_2!G158),    Screener_2!G158, "")</f>
        <v/>
      </c>
      <c r="J1157" t="str">
        <f>IF(ISNUMBER(Screener_2!H158),    Screener_2!H158, "")</f>
        <v/>
      </c>
      <c r="K1157" t="str">
        <f t="shared" si="48"/>
        <v/>
      </c>
      <c r="L1157" t="str">
        <f t="shared" si="51"/>
        <v/>
      </c>
      <c r="M1157" s="45" t="str">
        <f>Screener_2!I158</f>
        <v/>
      </c>
      <c r="N1157" t="str">
        <f>IF(Screener_2!J158="Y",1,IF(Screener_2!J158="N",0,""))</f>
        <v/>
      </c>
      <c r="O1157" t="str">
        <f>IF(Screener_2!K158="Y",1,IF(Screener_2!K158="N",0,""))</f>
        <v/>
      </c>
      <c r="P1157" t="str">
        <f>IF(Screener_2!L158="Y",1,IF(Screener_2!L158="N",0,""))</f>
        <v/>
      </c>
      <c r="Q1157" t="str">
        <f>IF(Screener_2!M158="Y",1,IF(Screener_2!M158="N",0,""))</f>
        <v/>
      </c>
      <c r="R1157" t="str">
        <f>IF(Screener_2!N158="Y",1,IF(Screener_2!N158="N",0,""))</f>
        <v/>
      </c>
      <c r="S1157" t="str">
        <f>IF(Screener_2!O158="Y",1,IF(Screener_2!O158="N",0,""))</f>
        <v/>
      </c>
      <c r="T1157">
        <f t="shared" si="47"/>
        <v>0</v>
      </c>
      <c r="U1157" t="str">
        <f t="shared" si="49"/>
        <v/>
      </c>
      <c r="V1157" t="str">
        <f t="shared" si="50"/>
        <v/>
      </c>
      <c r="W1157" t="str">
        <f>Screener_2!R158</f>
        <v/>
      </c>
      <c r="X1157" s="6" t="str">
        <f>IF(ISNUMBER(Screener_2!$P158),IF(ISBLANK(Screener_2!S158),"Missing",Screener_2!S158), "")</f>
        <v/>
      </c>
      <c r="Y1157" s="6" t="str">
        <f>IF(ISNUMBER(Screener_2!$P158),IF(ISBLANK(Screener_2!T158),"Missing",Screener_2!T158), "")</f>
        <v/>
      </c>
      <c r="Z1157" s="6" t="str">
        <f>IF(ISNUMBER(Screener_2!$P158),IF(ISBLANK(Screener_2!U158),"Missing",Screener_2!U158), "")</f>
        <v/>
      </c>
      <c r="AA1157" s="6" t="str">
        <f>IF(ISTEXT(Screener_2!U158),  IF(ISBLANK(Screener_2!V158), "Missing", Screener_2!V158),"")</f>
        <v/>
      </c>
      <c r="AB1157" s="6" t="str">
        <f>IF(Screener_2!U158 = "Y",  IF(ISBLANK(Screener_2!V158), "Missing", Screener_2!V158),"")</f>
        <v/>
      </c>
      <c r="AC1157" s="6" t="str">
        <f xml:space="preserve"> IF((Screener_2!U158 = "Y"),   IF(ISBLANK(Screener_2!W158),"Missing",Screener_2!W158), "")</f>
        <v/>
      </c>
      <c r="AF1157" s="6"/>
      <c r="AG1157" s="6"/>
    </row>
    <row r="1158" spans="1:33" x14ac:dyDescent="0.25">
      <c r="A1158" s="125" t="str">
        <f>IF(ISNUMBER(Screener_2!A159), Screener_2!A159, "")</f>
        <v/>
      </c>
      <c r="B1158" t="str">
        <f>IF(ISTEXT(Screener_2!C159), Screener_2!C159, "")</f>
        <v/>
      </c>
      <c r="F1158" t="str">
        <f>IF(ISNUMBER(Screener_2!D159), Screener_2!D159, "")</f>
        <v/>
      </c>
      <c r="G1158" t="str">
        <f>IF(ISNUMBER(Screener_2!E159),    Screener_2!E159, "")</f>
        <v/>
      </c>
      <c r="H1158" t="str">
        <f>IF(ISNUMBER(Screener_2!F159),    Screener_2!F159, "")</f>
        <v/>
      </c>
      <c r="I1158" t="str">
        <f>IF(ISNUMBER(Screener_2!G159),    Screener_2!G159, "")</f>
        <v/>
      </c>
      <c r="J1158" t="str">
        <f>IF(ISNUMBER(Screener_2!H159),    Screener_2!H159, "")</f>
        <v/>
      </c>
      <c r="K1158" t="str">
        <f t="shared" si="48"/>
        <v/>
      </c>
      <c r="L1158" t="str">
        <f t="shared" si="51"/>
        <v/>
      </c>
      <c r="M1158" s="45" t="str">
        <f>Screener_2!I159</f>
        <v/>
      </c>
      <c r="N1158" t="str">
        <f>IF(Screener_2!J159="Y",1,IF(Screener_2!J159="N",0,""))</f>
        <v/>
      </c>
      <c r="O1158" t="str">
        <f>IF(Screener_2!K159="Y",1,IF(Screener_2!K159="N",0,""))</f>
        <v/>
      </c>
      <c r="P1158" t="str">
        <f>IF(Screener_2!L159="Y",1,IF(Screener_2!L159="N",0,""))</f>
        <v/>
      </c>
      <c r="Q1158" t="str">
        <f>IF(Screener_2!M159="Y",1,IF(Screener_2!M159="N",0,""))</f>
        <v/>
      </c>
      <c r="R1158" t="str">
        <f>IF(Screener_2!N159="Y",1,IF(Screener_2!N159="N",0,""))</f>
        <v/>
      </c>
      <c r="S1158" t="str">
        <f>IF(Screener_2!O159="Y",1,IF(Screener_2!O159="N",0,""))</f>
        <v/>
      </c>
      <c r="T1158">
        <f t="shared" si="47"/>
        <v>0</v>
      </c>
      <c r="U1158" t="str">
        <f t="shared" si="49"/>
        <v/>
      </c>
      <c r="V1158" t="str">
        <f t="shared" si="50"/>
        <v/>
      </c>
      <c r="W1158" t="str">
        <f>Screener_2!R159</f>
        <v/>
      </c>
      <c r="X1158" s="6" t="str">
        <f>IF(ISNUMBER(Screener_2!$P159),IF(ISBLANK(Screener_2!S159),"Missing",Screener_2!S159), "")</f>
        <v/>
      </c>
      <c r="Y1158" s="6" t="str">
        <f>IF(ISNUMBER(Screener_2!$P159),IF(ISBLANK(Screener_2!T159),"Missing",Screener_2!T159), "")</f>
        <v/>
      </c>
      <c r="Z1158" s="6" t="str">
        <f>IF(ISNUMBER(Screener_2!$P159),IF(ISBLANK(Screener_2!U159),"Missing",Screener_2!U159), "")</f>
        <v/>
      </c>
      <c r="AA1158" s="6" t="str">
        <f>IF(ISTEXT(Screener_2!U159),  IF(ISBLANK(Screener_2!V159), "Missing", Screener_2!V159),"")</f>
        <v/>
      </c>
      <c r="AB1158" s="6" t="str">
        <f>IF(Screener_2!U159 = "Y",  IF(ISBLANK(Screener_2!V159), "Missing", Screener_2!V159),"")</f>
        <v/>
      </c>
      <c r="AC1158" s="6" t="str">
        <f xml:space="preserve"> IF((Screener_2!U159 = "Y"),   IF(ISBLANK(Screener_2!W159),"Missing",Screener_2!W159), "")</f>
        <v/>
      </c>
      <c r="AF1158" s="6"/>
      <c r="AG1158" s="6"/>
    </row>
    <row r="1159" spans="1:33" x14ac:dyDescent="0.25">
      <c r="A1159" s="125" t="str">
        <f>IF(ISNUMBER(Screener_2!A160), Screener_2!A160, "")</f>
        <v/>
      </c>
      <c r="B1159" t="str">
        <f>IF(ISTEXT(Screener_2!C160), Screener_2!C160, "")</f>
        <v/>
      </c>
      <c r="F1159" t="str">
        <f>IF(ISNUMBER(Screener_2!D160), Screener_2!D160, "")</f>
        <v/>
      </c>
      <c r="G1159" t="str">
        <f>IF(ISNUMBER(Screener_2!E160),    Screener_2!E160, "")</f>
        <v/>
      </c>
      <c r="H1159" t="str">
        <f>IF(ISNUMBER(Screener_2!F160),    Screener_2!F160, "")</f>
        <v/>
      </c>
      <c r="I1159" t="str">
        <f>IF(ISNUMBER(Screener_2!G160),    Screener_2!G160, "")</f>
        <v/>
      </c>
      <c r="J1159" t="str">
        <f>IF(ISNUMBER(Screener_2!H160),    Screener_2!H160, "")</f>
        <v/>
      </c>
      <c r="K1159" t="str">
        <f t="shared" si="48"/>
        <v/>
      </c>
      <c r="L1159" t="str">
        <f t="shared" si="51"/>
        <v/>
      </c>
      <c r="M1159" s="45" t="str">
        <f>Screener_2!I160</f>
        <v/>
      </c>
      <c r="N1159" t="str">
        <f>IF(Screener_2!J160="Y",1,IF(Screener_2!J160="N",0,""))</f>
        <v/>
      </c>
      <c r="O1159" t="str">
        <f>IF(Screener_2!K160="Y",1,IF(Screener_2!K160="N",0,""))</f>
        <v/>
      </c>
      <c r="P1159" t="str">
        <f>IF(Screener_2!L160="Y",1,IF(Screener_2!L160="N",0,""))</f>
        <v/>
      </c>
      <c r="Q1159" t="str">
        <f>IF(Screener_2!M160="Y",1,IF(Screener_2!M160="N",0,""))</f>
        <v/>
      </c>
      <c r="R1159" t="str">
        <f>IF(Screener_2!N160="Y",1,IF(Screener_2!N160="N",0,""))</f>
        <v/>
      </c>
      <c r="S1159" t="str">
        <f>IF(Screener_2!O160="Y",1,IF(Screener_2!O160="N",0,""))</f>
        <v/>
      </c>
      <c r="T1159">
        <f t="shared" ref="T1159:T1222" si="52">COUNT(N1159:S1159)</f>
        <v>0</v>
      </c>
      <c r="U1159" t="str">
        <f t="shared" si="49"/>
        <v/>
      </c>
      <c r="V1159" t="str">
        <f t="shared" si="50"/>
        <v/>
      </c>
      <c r="W1159" t="str">
        <f>Screener_2!R160</f>
        <v/>
      </c>
      <c r="X1159" s="6" t="str">
        <f>IF(ISNUMBER(Screener_2!$P160),IF(ISBLANK(Screener_2!S160),"Missing",Screener_2!S160), "")</f>
        <v/>
      </c>
      <c r="Y1159" s="6" t="str">
        <f>IF(ISNUMBER(Screener_2!$P160),IF(ISBLANK(Screener_2!T160),"Missing",Screener_2!T160), "")</f>
        <v/>
      </c>
      <c r="Z1159" s="6" t="str">
        <f>IF(ISNUMBER(Screener_2!$P160),IF(ISBLANK(Screener_2!U160),"Missing",Screener_2!U160), "")</f>
        <v/>
      </c>
      <c r="AA1159" s="6" t="str">
        <f>IF(ISTEXT(Screener_2!U160),  IF(ISBLANK(Screener_2!V160), "Missing", Screener_2!V160),"")</f>
        <v/>
      </c>
      <c r="AB1159" s="6" t="str">
        <f>IF(Screener_2!U160 = "Y",  IF(ISBLANK(Screener_2!V160), "Missing", Screener_2!V160),"")</f>
        <v/>
      </c>
      <c r="AC1159" s="6" t="str">
        <f xml:space="preserve"> IF((Screener_2!U160 = "Y"),   IF(ISBLANK(Screener_2!W160),"Missing",Screener_2!W160), "")</f>
        <v/>
      </c>
      <c r="AF1159" s="6"/>
      <c r="AG1159" s="6"/>
    </row>
    <row r="1160" spans="1:33" x14ac:dyDescent="0.25">
      <c r="A1160" s="125" t="str">
        <f>IF(ISNUMBER(Screener_2!A161), Screener_2!A161, "")</f>
        <v/>
      </c>
      <c r="B1160" t="str">
        <f>IF(ISTEXT(Screener_2!C161), Screener_2!C161, "")</f>
        <v/>
      </c>
      <c r="F1160" t="str">
        <f>IF(ISNUMBER(Screener_2!D161), Screener_2!D161, "")</f>
        <v/>
      </c>
      <c r="G1160" t="str">
        <f>IF(ISNUMBER(Screener_2!E161),    Screener_2!E161, "")</f>
        <v/>
      </c>
      <c r="H1160" t="str">
        <f>IF(ISNUMBER(Screener_2!F161),    Screener_2!F161, "")</f>
        <v/>
      </c>
      <c r="I1160" t="str">
        <f>IF(ISNUMBER(Screener_2!G161),    Screener_2!G161, "")</f>
        <v/>
      </c>
      <c r="J1160" t="str">
        <f>IF(ISNUMBER(Screener_2!H161),    Screener_2!H161, "")</f>
        <v/>
      </c>
      <c r="K1160" t="str">
        <f t="shared" ref="K1160:K1223" si="53" xml:space="preserve"> IF(AND(ISNUMBER(G1160),ISNUMBER(H1160),ISNUMBER(I1160),  ISNUMBER(J1160) ), (G1160+H1160+I1160+J1160),   IF(OR(ISNUMBER(G1160),ISNUMBER(H1160), ISNUMBER(I1160), ISNUMBER(J1160) ), "Incomplete", "" ))</f>
        <v/>
      </c>
      <c r="L1160" t="str">
        <f t="shared" si="51"/>
        <v/>
      </c>
      <c r="M1160" s="45" t="str">
        <f>Screener_2!I161</f>
        <v/>
      </c>
      <c r="N1160" t="str">
        <f>IF(Screener_2!J161="Y",1,IF(Screener_2!J161="N",0,""))</f>
        <v/>
      </c>
      <c r="O1160" t="str">
        <f>IF(Screener_2!K161="Y",1,IF(Screener_2!K161="N",0,""))</f>
        <v/>
      </c>
      <c r="P1160" t="str">
        <f>IF(Screener_2!L161="Y",1,IF(Screener_2!L161="N",0,""))</f>
        <v/>
      </c>
      <c r="Q1160" t="str">
        <f>IF(Screener_2!M161="Y",1,IF(Screener_2!M161="N",0,""))</f>
        <v/>
      </c>
      <c r="R1160" t="str">
        <f>IF(Screener_2!N161="Y",1,IF(Screener_2!N161="N",0,""))</f>
        <v/>
      </c>
      <c r="S1160" t="str">
        <f>IF(Screener_2!O161="Y",1,IF(Screener_2!O161="N",0,""))</f>
        <v/>
      </c>
      <c r="T1160">
        <f t="shared" si="52"/>
        <v>0</v>
      </c>
      <c r="U1160" t="str">
        <f t="shared" ref="U1160:U1223" si="54">IF(T1160=6,SUM(N1160:S1160),IF(L1160="Negative",IF(OR(N1160=0,N1160=1),N1160,"Incomplete"),IF(L1160="Positive","Incomplete","")))</f>
        <v/>
      </c>
      <c r="V1160" t="str">
        <f t="shared" ref="V1160:V1223" si="55">IF( OR(L1160="Negative", ISBLANK(L1160) =TRUE, L1160 = ""), "",IF(COUNT(N1160:S1160)&gt;0,IF(SUM(N1160:S1160)&gt;1,"Positive","Negative"),""))</f>
        <v/>
      </c>
      <c r="W1160" t="str">
        <f>Screener_2!R161</f>
        <v/>
      </c>
      <c r="X1160" s="6" t="str">
        <f>IF(ISNUMBER(Screener_2!$P161),IF(ISBLANK(Screener_2!S161),"Missing",Screener_2!S161), "")</f>
        <v/>
      </c>
      <c r="Y1160" s="6" t="str">
        <f>IF(ISNUMBER(Screener_2!$P161),IF(ISBLANK(Screener_2!T161),"Missing",Screener_2!T161), "")</f>
        <v/>
      </c>
      <c r="Z1160" s="6" t="str">
        <f>IF(ISNUMBER(Screener_2!$P161),IF(ISBLANK(Screener_2!U161),"Missing",Screener_2!U161), "")</f>
        <v/>
      </c>
      <c r="AA1160" s="6" t="str">
        <f>IF(ISTEXT(Screener_2!U161),  IF(ISBLANK(Screener_2!V161), "Missing", Screener_2!V161),"")</f>
        <v/>
      </c>
      <c r="AB1160" s="6" t="str">
        <f>IF(Screener_2!U161 = "Y",  IF(ISBLANK(Screener_2!V161), "Missing", Screener_2!V161),"")</f>
        <v/>
      </c>
      <c r="AC1160" s="6" t="str">
        <f xml:space="preserve"> IF((Screener_2!U161 = "Y"),   IF(ISBLANK(Screener_2!W161),"Missing",Screener_2!W161), "")</f>
        <v/>
      </c>
      <c r="AF1160" s="6"/>
      <c r="AG1160" s="6"/>
    </row>
    <row r="1161" spans="1:33" x14ac:dyDescent="0.25">
      <c r="A1161" s="125" t="str">
        <f>IF(ISNUMBER(Screener_2!A162), Screener_2!A162, "")</f>
        <v/>
      </c>
      <c r="B1161" t="str">
        <f>IF(ISTEXT(Screener_2!C162), Screener_2!C162, "")</f>
        <v/>
      </c>
      <c r="F1161" t="str">
        <f>IF(ISNUMBER(Screener_2!D162), Screener_2!D162, "")</f>
        <v/>
      </c>
      <c r="G1161" t="str">
        <f>IF(ISNUMBER(Screener_2!E162),    Screener_2!E162, "")</f>
        <v/>
      </c>
      <c r="H1161" t="str">
        <f>IF(ISNUMBER(Screener_2!F162),    Screener_2!F162, "")</f>
        <v/>
      </c>
      <c r="I1161" t="str">
        <f>IF(ISNUMBER(Screener_2!G162),    Screener_2!G162, "")</f>
        <v/>
      </c>
      <c r="J1161" t="str">
        <f>IF(ISNUMBER(Screener_2!H162),    Screener_2!H162, "")</f>
        <v/>
      </c>
      <c r="K1161" t="str">
        <f t="shared" si="53"/>
        <v/>
      </c>
      <c r="L1161" t="str">
        <f t="shared" si="51"/>
        <v/>
      </c>
      <c r="M1161" s="45" t="str">
        <f>Screener_2!I162</f>
        <v/>
      </c>
      <c r="N1161" t="str">
        <f>IF(Screener_2!J162="Y",1,IF(Screener_2!J162="N",0,""))</f>
        <v/>
      </c>
      <c r="O1161" t="str">
        <f>IF(Screener_2!K162="Y",1,IF(Screener_2!K162="N",0,""))</f>
        <v/>
      </c>
      <c r="P1161" t="str">
        <f>IF(Screener_2!L162="Y",1,IF(Screener_2!L162="N",0,""))</f>
        <v/>
      </c>
      <c r="Q1161" t="str">
        <f>IF(Screener_2!M162="Y",1,IF(Screener_2!M162="N",0,""))</f>
        <v/>
      </c>
      <c r="R1161" t="str">
        <f>IF(Screener_2!N162="Y",1,IF(Screener_2!N162="N",0,""))</f>
        <v/>
      </c>
      <c r="S1161" t="str">
        <f>IF(Screener_2!O162="Y",1,IF(Screener_2!O162="N",0,""))</f>
        <v/>
      </c>
      <c r="T1161">
        <f t="shared" si="52"/>
        <v>0</v>
      </c>
      <c r="U1161" t="str">
        <f t="shared" si="54"/>
        <v/>
      </c>
      <c r="V1161" t="str">
        <f t="shared" si="55"/>
        <v/>
      </c>
      <c r="W1161" t="str">
        <f>Screener_2!R162</f>
        <v/>
      </c>
      <c r="X1161" s="6" t="str">
        <f>IF(ISNUMBER(Screener_2!$P162),IF(ISBLANK(Screener_2!S162),"Missing",Screener_2!S162), "")</f>
        <v/>
      </c>
      <c r="Y1161" s="6" t="str">
        <f>IF(ISNUMBER(Screener_2!$P162),IF(ISBLANK(Screener_2!T162),"Missing",Screener_2!T162), "")</f>
        <v/>
      </c>
      <c r="Z1161" s="6" t="str">
        <f>IF(ISNUMBER(Screener_2!$P162),IF(ISBLANK(Screener_2!U162),"Missing",Screener_2!U162), "")</f>
        <v/>
      </c>
      <c r="AA1161" s="6" t="str">
        <f>IF(ISTEXT(Screener_2!U162),  IF(ISBLANK(Screener_2!V162), "Missing", Screener_2!V162),"")</f>
        <v/>
      </c>
      <c r="AB1161" s="6" t="str">
        <f>IF(Screener_2!U162 = "Y",  IF(ISBLANK(Screener_2!V162), "Missing", Screener_2!V162),"")</f>
        <v/>
      </c>
      <c r="AC1161" s="6" t="str">
        <f xml:space="preserve"> IF((Screener_2!U162 = "Y"),   IF(ISBLANK(Screener_2!W162),"Missing",Screener_2!W162), "")</f>
        <v/>
      </c>
      <c r="AF1161" s="6"/>
      <c r="AG1161" s="6"/>
    </row>
    <row r="1162" spans="1:33" x14ac:dyDescent="0.25">
      <c r="A1162" s="125" t="str">
        <f>IF(ISNUMBER(Screener_2!A163), Screener_2!A163, "")</f>
        <v/>
      </c>
      <c r="B1162" t="str">
        <f>IF(ISTEXT(Screener_2!C163), Screener_2!C163, "")</f>
        <v/>
      </c>
      <c r="F1162" t="str">
        <f>IF(ISNUMBER(Screener_2!D163), Screener_2!D163, "")</f>
        <v/>
      </c>
      <c r="G1162" t="str">
        <f>IF(ISNUMBER(Screener_2!E163),    Screener_2!E163, "")</f>
        <v/>
      </c>
      <c r="H1162" t="str">
        <f>IF(ISNUMBER(Screener_2!F163),    Screener_2!F163, "")</f>
        <v/>
      </c>
      <c r="I1162" t="str">
        <f>IF(ISNUMBER(Screener_2!G163),    Screener_2!G163, "")</f>
        <v/>
      </c>
      <c r="J1162" t="str">
        <f>IF(ISNUMBER(Screener_2!H163),    Screener_2!H163, "")</f>
        <v/>
      </c>
      <c r="K1162" t="str">
        <f t="shared" si="53"/>
        <v/>
      </c>
      <c r="L1162" t="str">
        <f t="shared" si="51"/>
        <v/>
      </c>
      <c r="M1162" s="45" t="str">
        <f>Screener_2!I163</f>
        <v/>
      </c>
      <c r="N1162" t="str">
        <f>IF(Screener_2!J163="Y",1,IF(Screener_2!J163="N",0,""))</f>
        <v/>
      </c>
      <c r="O1162" t="str">
        <f>IF(Screener_2!K163="Y",1,IF(Screener_2!K163="N",0,""))</f>
        <v/>
      </c>
      <c r="P1162" t="str">
        <f>IF(Screener_2!L163="Y",1,IF(Screener_2!L163="N",0,""))</f>
        <v/>
      </c>
      <c r="Q1162" t="str">
        <f>IF(Screener_2!M163="Y",1,IF(Screener_2!M163="N",0,""))</f>
        <v/>
      </c>
      <c r="R1162" t="str">
        <f>IF(Screener_2!N163="Y",1,IF(Screener_2!N163="N",0,""))</f>
        <v/>
      </c>
      <c r="S1162" t="str">
        <f>IF(Screener_2!O163="Y",1,IF(Screener_2!O163="N",0,""))</f>
        <v/>
      </c>
      <c r="T1162">
        <f t="shared" si="52"/>
        <v>0</v>
      </c>
      <c r="U1162" t="str">
        <f t="shared" si="54"/>
        <v/>
      </c>
      <c r="V1162" t="str">
        <f t="shared" si="55"/>
        <v/>
      </c>
      <c r="W1162" t="str">
        <f>Screener_2!R163</f>
        <v/>
      </c>
      <c r="X1162" s="6" t="str">
        <f>IF(ISNUMBER(Screener_2!$P163),IF(ISBLANK(Screener_2!S163),"Missing",Screener_2!S163), "")</f>
        <v/>
      </c>
      <c r="Y1162" s="6" t="str">
        <f>IF(ISNUMBER(Screener_2!$P163),IF(ISBLANK(Screener_2!T163),"Missing",Screener_2!T163), "")</f>
        <v/>
      </c>
      <c r="Z1162" s="6" t="str">
        <f>IF(ISNUMBER(Screener_2!$P163),IF(ISBLANK(Screener_2!U163),"Missing",Screener_2!U163), "")</f>
        <v/>
      </c>
      <c r="AA1162" s="6" t="str">
        <f>IF(ISTEXT(Screener_2!U163),  IF(ISBLANK(Screener_2!V163), "Missing", Screener_2!V163),"")</f>
        <v/>
      </c>
      <c r="AB1162" s="6" t="str">
        <f>IF(Screener_2!U163 = "Y",  IF(ISBLANK(Screener_2!V163), "Missing", Screener_2!V163),"")</f>
        <v/>
      </c>
      <c r="AC1162" s="6" t="str">
        <f xml:space="preserve"> IF((Screener_2!U163 = "Y"),   IF(ISBLANK(Screener_2!W163),"Missing",Screener_2!W163), "")</f>
        <v/>
      </c>
      <c r="AF1162" s="6"/>
      <c r="AG1162" s="6"/>
    </row>
    <row r="1163" spans="1:33" x14ac:dyDescent="0.25">
      <c r="A1163" s="125" t="str">
        <f>IF(ISNUMBER(Screener_2!A164), Screener_2!A164, "")</f>
        <v/>
      </c>
      <c r="B1163" t="str">
        <f>IF(ISTEXT(Screener_2!C164), Screener_2!C164, "")</f>
        <v/>
      </c>
      <c r="F1163" t="str">
        <f>IF(ISNUMBER(Screener_2!D164), Screener_2!D164, "")</f>
        <v/>
      </c>
      <c r="G1163" t="str">
        <f>IF(ISNUMBER(Screener_2!E164),    Screener_2!E164, "")</f>
        <v/>
      </c>
      <c r="H1163" t="str">
        <f>IF(ISNUMBER(Screener_2!F164),    Screener_2!F164, "")</f>
        <v/>
      </c>
      <c r="I1163" t="str">
        <f>IF(ISNUMBER(Screener_2!G164),    Screener_2!G164, "")</f>
        <v/>
      </c>
      <c r="J1163" t="str">
        <f>IF(ISNUMBER(Screener_2!H164),    Screener_2!H164, "")</f>
        <v/>
      </c>
      <c r="K1163" t="str">
        <f t="shared" si="53"/>
        <v/>
      </c>
      <c r="L1163" t="str">
        <f t="shared" si="51"/>
        <v/>
      </c>
      <c r="M1163" s="45" t="str">
        <f>Screener_2!I164</f>
        <v/>
      </c>
      <c r="N1163" t="str">
        <f>IF(Screener_2!J164="Y",1,IF(Screener_2!J164="N",0,""))</f>
        <v/>
      </c>
      <c r="O1163" t="str">
        <f>IF(Screener_2!K164="Y",1,IF(Screener_2!K164="N",0,""))</f>
        <v/>
      </c>
      <c r="P1163" t="str">
        <f>IF(Screener_2!L164="Y",1,IF(Screener_2!L164="N",0,""))</f>
        <v/>
      </c>
      <c r="Q1163" t="str">
        <f>IF(Screener_2!M164="Y",1,IF(Screener_2!M164="N",0,""))</f>
        <v/>
      </c>
      <c r="R1163" t="str">
        <f>IF(Screener_2!N164="Y",1,IF(Screener_2!N164="N",0,""))</f>
        <v/>
      </c>
      <c r="S1163" t="str">
        <f>IF(Screener_2!O164="Y",1,IF(Screener_2!O164="N",0,""))</f>
        <v/>
      </c>
      <c r="T1163">
        <f t="shared" si="52"/>
        <v>0</v>
      </c>
      <c r="U1163" t="str">
        <f t="shared" si="54"/>
        <v/>
      </c>
      <c r="V1163" t="str">
        <f t="shared" si="55"/>
        <v/>
      </c>
      <c r="W1163" t="str">
        <f>Screener_2!R164</f>
        <v/>
      </c>
      <c r="X1163" s="6" t="str">
        <f>IF(ISNUMBER(Screener_2!$P164),IF(ISBLANK(Screener_2!S164),"Missing",Screener_2!S164), "")</f>
        <v/>
      </c>
      <c r="Y1163" s="6" t="str">
        <f>IF(ISNUMBER(Screener_2!$P164),IF(ISBLANK(Screener_2!T164),"Missing",Screener_2!T164), "")</f>
        <v/>
      </c>
      <c r="Z1163" s="6" t="str">
        <f>IF(ISNUMBER(Screener_2!$P164),IF(ISBLANK(Screener_2!U164),"Missing",Screener_2!U164), "")</f>
        <v/>
      </c>
      <c r="AA1163" s="6" t="str">
        <f>IF(ISTEXT(Screener_2!U164),  IF(ISBLANK(Screener_2!V164), "Missing", Screener_2!V164),"")</f>
        <v/>
      </c>
      <c r="AB1163" s="6" t="str">
        <f>IF(Screener_2!U164 = "Y",  IF(ISBLANK(Screener_2!V164), "Missing", Screener_2!V164),"")</f>
        <v/>
      </c>
      <c r="AC1163" s="6" t="str">
        <f xml:space="preserve"> IF((Screener_2!U164 = "Y"),   IF(ISBLANK(Screener_2!W164),"Missing",Screener_2!W164), "")</f>
        <v/>
      </c>
      <c r="AF1163" s="6"/>
      <c r="AG1163" s="6"/>
    </row>
    <row r="1164" spans="1:33" x14ac:dyDescent="0.25">
      <c r="A1164" s="125" t="str">
        <f>IF(ISNUMBER(Screener_2!A165), Screener_2!A165, "")</f>
        <v/>
      </c>
      <c r="B1164" t="str">
        <f>IF(ISTEXT(Screener_2!C165), Screener_2!C165, "")</f>
        <v/>
      </c>
      <c r="F1164" t="str">
        <f>IF(ISNUMBER(Screener_2!D165), Screener_2!D165, "")</f>
        <v/>
      </c>
      <c r="G1164" t="str">
        <f>IF(ISNUMBER(Screener_2!E165),    Screener_2!E165, "")</f>
        <v/>
      </c>
      <c r="H1164" t="str">
        <f>IF(ISNUMBER(Screener_2!F165),    Screener_2!F165, "")</f>
        <v/>
      </c>
      <c r="I1164" t="str">
        <f>IF(ISNUMBER(Screener_2!G165),    Screener_2!G165, "")</f>
        <v/>
      </c>
      <c r="J1164" t="str">
        <f>IF(ISNUMBER(Screener_2!H165),    Screener_2!H165, "")</f>
        <v/>
      </c>
      <c r="K1164" t="str">
        <f t="shared" si="53"/>
        <v/>
      </c>
      <c r="L1164" t="str">
        <f t="shared" si="51"/>
        <v/>
      </c>
      <c r="M1164" s="45" t="str">
        <f>Screener_2!I165</f>
        <v/>
      </c>
      <c r="N1164" t="str">
        <f>IF(Screener_2!J165="Y",1,IF(Screener_2!J165="N",0,""))</f>
        <v/>
      </c>
      <c r="O1164" t="str">
        <f>IF(Screener_2!K165="Y",1,IF(Screener_2!K165="N",0,""))</f>
        <v/>
      </c>
      <c r="P1164" t="str">
        <f>IF(Screener_2!L165="Y",1,IF(Screener_2!L165="N",0,""))</f>
        <v/>
      </c>
      <c r="Q1164" t="str">
        <f>IF(Screener_2!M165="Y",1,IF(Screener_2!M165="N",0,""))</f>
        <v/>
      </c>
      <c r="R1164" t="str">
        <f>IF(Screener_2!N165="Y",1,IF(Screener_2!N165="N",0,""))</f>
        <v/>
      </c>
      <c r="S1164" t="str">
        <f>IF(Screener_2!O165="Y",1,IF(Screener_2!O165="N",0,""))</f>
        <v/>
      </c>
      <c r="T1164">
        <f t="shared" si="52"/>
        <v>0</v>
      </c>
      <c r="U1164" t="str">
        <f t="shared" si="54"/>
        <v/>
      </c>
      <c r="V1164" t="str">
        <f t="shared" si="55"/>
        <v/>
      </c>
      <c r="W1164" t="str">
        <f>Screener_2!R165</f>
        <v/>
      </c>
      <c r="X1164" s="6" t="str">
        <f>IF(ISNUMBER(Screener_2!$P165),IF(ISBLANK(Screener_2!S165),"Missing",Screener_2!S165), "")</f>
        <v/>
      </c>
      <c r="Y1164" s="6" t="str">
        <f>IF(ISNUMBER(Screener_2!$P165),IF(ISBLANK(Screener_2!T165),"Missing",Screener_2!T165), "")</f>
        <v/>
      </c>
      <c r="Z1164" s="6" t="str">
        <f>IF(ISNUMBER(Screener_2!$P165),IF(ISBLANK(Screener_2!U165),"Missing",Screener_2!U165), "")</f>
        <v/>
      </c>
      <c r="AA1164" s="6" t="str">
        <f>IF(ISTEXT(Screener_2!U165),  IF(ISBLANK(Screener_2!V165), "Missing", Screener_2!V165),"")</f>
        <v/>
      </c>
      <c r="AB1164" s="6" t="str">
        <f>IF(Screener_2!U165 = "Y",  IF(ISBLANK(Screener_2!V165), "Missing", Screener_2!V165),"")</f>
        <v/>
      </c>
      <c r="AC1164" s="6" t="str">
        <f xml:space="preserve"> IF((Screener_2!U165 = "Y"),   IF(ISBLANK(Screener_2!W165),"Missing",Screener_2!W165), "")</f>
        <v/>
      </c>
      <c r="AF1164" s="6"/>
      <c r="AG1164" s="6"/>
    </row>
    <row r="1165" spans="1:33" x14ac:dyDescent="0.25">
      <c r="A1165" s="125" t="str">
        <f>IF(ISNUMBER(Screener_2!A166), Screener_2!A166, "")</f>
        <v/>
      </c>
      <c r="B1165" t="str">
        <f>IF(ISTEXT(Screener_2!C166), Screener_2!C166, "")</f>
        <v/>
      </c>
      <c r="F1165" t="str">
        <f>IF(ISNUMBER(Screener_2!D166), Screener_2!D166, "")</f>
        <v/>
      </c>
      <c r="G1165" t="str">
        <f>IF(ISNUMBER(Screener_2!E166),    Screener_2!E166, "")</f>
        <v/>
      </c>
      <c r="H1165" t="str">
        <f>IF(ISNUMBER(Screener_2!F166),    Screener_2!F166, "")</f>
        <v/>
      </c>
      <c r="I1165" t="str">
        <f>IF(ISNUMBER(Screener_2!G166),    Screener_2!G166, "")</f>
        <v/>
      </c>
      <c r="J1165" t="str">
        <f>IF(ISNUMBER(Screener_2!H166),    Screener_2!H166, "")</f>
        <v/>
      </c>
      <c r="K1165" t="str">
        <f t="shared" si="53"/>
        <v/>
      </c>
      <c r="L1165" t="str">
        <f t="shared" si="51"/>
        <v/>
      </c>
      <c r="M1165" s="45" t="str">
        <f>Screener_2!I166</f>
        <v/>
      </c>
      <c r="N1165" t="str">
        <f>IF(Screener_2!J166="Y",1,IF(Screener_2!J166="N",0,""))</f>
        <v/>
      </c>
      <c r="O1165" t="str">
        <f>IF(Screener_2!K166="Y",1,IF(Screener_2!K166="N",0,""))</f>
        <v/>
      </c>
      <c r="P1165" t="str">
        <f>IF(Screener_2!L166="Y",1,IF(Screener_2!L166="N",0,""))</f>
        <v/>
      </c>
      <c r="Q1165" t="str">
        <f>IF(Screener_2!M166="Y",1,IF(Screener_2!M166="N",0,""))</f>
        <v/>
      </c>
      <c r="R1165" t="str">
        <f>IF(Screener_2!N166="Y",1,IF(Screener_2!N166="N",0,""))</f>
        <v/>
      </c>
      <c r="S1165" t="str">
        <f>IF(Screener_2!O166="Y",1,IF(Screener_2!O166="N",0,""))</f>
        <v/>
      </c>
      <c r="T1165">
        <f t="shared" si="52"/>
        <v>0</v>
      </c>
      <c r="U1165" t="str">
        <f t="shared" si="54"/>
        <v/>
      </c>
      <c r="V1165" t="str">
        <f t="shared" si="55"/>
        <v/>
      </c>
      <c r="W1165" t="str">
        <f>Screener_2!R166</f>
        <v/>
      </c>
      <c r="X1165" s="6" t="str">
        <f>IF(ISNUMBER(Screener_2!$P166),IF(ISBLANK(Screener_2!S166),"Missing",Screener_2!S166), "")</f>
        <v/>
      </c>
      <c r="Y1165" s="6" t="str">
        <f>IF(ISNUMBER(Screener_2!$P166),IF(ISBLANK(Screener_2!T166),"Missing",Screener_2!T166), "")</f>
        <v/>
      </c>
      <c r="Z1165" s="6" t="str">
        <f>IF(ISNUMBER(Screener_2!$P166),IF(ISBLANK(Screener_2!U166),"Missing",Screener_2!U166), "")</f>
        <v/>
      </c>
      <c r="AA1165" s="6" t="str">
        <f>IF(ISTEXT(Screener_2!U166),  IF(ISBLANK(Screener_2!V166), "Missing", Screener_2!V166),"")</f>
        <v/>
      </c>
      <c r="AB1165" s="6" t="str">
        <f>IF(Screener_2!U166 = "Y",  IF(ISBLANK(Screener_2!V166), "Missing", Screener_2!V166),"")</f>
        <v/>
      </c>
      <c r="AC1165" s="6" t="str">
        <f xml:space="preserve"> IF((Screener_2!U166 = "Y"),   IF(ISBLANK(Screener_2!W166),"Missing",Screener_2!W166), "")</f>
        <v/>
      </c>
      <c r="AF1165" s="6"/>
      <c r="AG1165" s="6"/>
    </row>
    <row r="1166" spans="1:33" x14ac:dyDescent="0.25">
      <c r="A1166" s="125" t="str">
        <f>IF(ISNUMBER(Screener_2!A167), Screener_2!A167, "")</f>
        <v/>
      </c>
      <c r="B1166" t="str">
        <f>IF(ISTEXT(Screener_2!C167), Screener_2!C167, "")</f>
        <v/>
      </c>
      <c r="F1166" t="str">
        <f>IF(ISNUMBER(Screener_2!D167), Screener_2!D167, "")</f>
        <v/>
      </c>
      <c r="G1166" t="str">
        <f>IF(ISNUMBER(Screener_2!E167),    Screener_2!E167, "")</f>
        <v/>
      </c>
      <c r="H1166" t="str">
        <f>IF(ISNUMBER(Screener_2!F167),    Screener_2!F167, "")</f>
        <v/>
      </c>
      <c r="I1166" t="str">
        <f>IF(ISNUMBER(Screener_2!G167),    Screener_2!G167, "")</f>
        <v/>
      </c>
      <c r="J1166" t="str">
        <f>IF(ISNUMBER(Screener_2!H167),    Screener_2!H167, "")</f>
        <v/>
      </c>
      <c r="K1166" t="str">
        <f t="shared" si="53"/>
        <v/>
      </c>
      <c r="L1166" t="str">
        <f t="shared" si="51"/>
        <v/>
      </c>
      <c r="M1166" s="45" t="str">
        <f>Screener_2!I167</f>
        <v/>
      </c>
      <c r="N1166" t="str">
        <f>IF(Screener_2!J167="Y",1,IF(Screener_2!J167="N",0,""))</f>
        <v/>
      </c>
      <c r="O1166" t="str">
        <f>IF(Screener_2!K167="Y",1,IF(Screener_2!K167="N",0,""))</f>
        <v/>
      </c>
      <c r="P1166" t="str">
        <f>IF(Screener_2!L167="Y",1,IF(Screener_2!L167="N",0,""))</f>
        <v/>
      </c>
      <c r="Q1166" t="str">
        <f>IF(Screener_2!M167="Y",1,IF(Screener_2!M167="N",0,""))</f>
        <v/>
      </c>
      <c r="R1166" t="str">
        <f>IF(Screener_2!N167="Y",1,IF(Screener_2!N167="N",0,""))</f>
        <v/>
      </c>
      <c r="S1166" t="str">
        <f>IF(Screener_2!O167="Y",1,IF(Screener_2!O167="N",0,""))</f>
        <v/>
      </c>
      <c r="T1166">
        <f t="shared" si="52"/>
        <v>0</v>
      </c>
      <c r="U1166" t="str">
        <f t="shared" si="54"/>
        <v/>
      </c>
      <c r="V1166" t="str">
        <f t="shared" si="55"/>
        <v/>
      </c>
      <c r="W1166" t="str">
        <f>Screener_2!R167</f>
        <v/>
      </c>
      <c r="X1166" s="6" t="str">
        <f>IF(ISNUMBER(Screener_2!$P167),IF(ISBLANK(Screener_2!S167),"Missing",Screener_2!S167), "")</f>
        <v/>
      </c>
      <c r="Y1166" s="6" t="str">
        <f>IF(ISNUMBER(Screener_2!$P167),IF(ISBLANK(Screener_2!T167),"Missing",Screener_2!T167), "")</f>
        <v/>
      </c>
      <c r="Z1166" s="6" t="str">
        <f>IF(ISNUMBER(Screener_2!$P167),IF(ISBLANK(Screener_2!U167),"Missing",Screener_2!U167), "")</f>
        <v/>
      </c>
      <c r="AA1166" s="6" t="str">
        <f>IF(ISTEXT(Screener_2!U167),  IF(ISBLANK(Screener_2!V167), "Missing", Screener_2!V167),"")</f>
        <v/>
      </c>
      <c r="AB1166" s="6" t="str">
        <f>IF(Screener_2!U167 = "Y",  IF(ISBLANK(Screener_2!V167), "Missing", Screener_2!V167),"")</f>
        <v/>
      </c>
      <c r="AC1166" s="6" t="str">
        <f xml:space="preserve"> IF((Screener_2!U167 = "Y"),   IF(ISBLANK(Screener_2!W167),"Missing",Screener_2!W167), "")</f>
        <v/>
      </c>
      <c r="AF1166" s="6"/>
      <c r="AG1166" s="6"/>
    </row>
    <row r="1167" spans="1:33" x14ac:dyDescent="0.25">
      <c r="A1167" s="125" t="str">
        <f>IF(ISNUMBER(Screener_2!A168), Screener_2!A168, "")</f>
        <v/>
      </c>
      <c r="B1167" t="str">
        <f>IF(ISTEXT(Screener_2!C168), Screener_2!C168, "")</f>
        <v/>
      </c>
      <c r="F1167" t="str">
        <f>IF(ISNUMBER(Screener_2!D168), Screener_2!D168, "")</f>
        <v/>
      </c>
      <c r="G1167" t="str">
        <f>IF(ISNUMBER(Screener_2!E168),    Screener_2!E168, "")</f>
        <v/>
      </c>
      <c r="H1167" t="str">
        <f>IF(ISNUMBER(Screener_2!F168),    Screener_2!F168, "")</f>
        <v/>
      </c>
      <c r="I1167" t="str">
        <f>IF(ISNUMBER(Screener_2!G168),    Screener_2!G168, "")</f>
        <v/>
      </c>
      <c r="J1167" t="str">
        <f>IF(ISNUMBER(Screener_2!H168),    Screener_2!H168, "")</f>
        <v/>
      </c>
      <c r="K1167" t="str">
        <f t="shared" si="53"/>
        <v/>
      </c>
      <c r="L1167" t="str">
        <f t="shared" si="51"/>
        <v/>
      </c>
      <c r="M1167" s="45" t="str">
        <f>Screener_2!I168</f>
        <v/>
      </c>
      <c r="N1167" t="str">
        <f>IF(Screener_2!J168="Y",1,IF(Screener_2!J168="N",0,""))</f>
        <v/>
      </c>
      <c r="O1167" t="str">
        <f>IF(Screener_2!K168="Y",1,IF(Screener_2!K168="N",0,""))</f>
        <v/>
      </c>
      <c r="P1167" t="str">
        <f>IF(Screener_2!L168="Y",1,IF(Screener_2!L168="N",0,""))</f>
        <v/>
      </c>
      <c r="Q1167" t="str">
        <f>IF(Screener_2!M168="Y",1,IF(Screener_2!M168="N",0,""))</f>
        <v/>
      </c>
      <c r="R1167" t="str">
        <f>IF(Screener_2!N168="Y",1,IF(Screener_2!N168="N",0,""))</f>
        <v/>
      </c>
      <c r="S1167" t="str">
        <f>IF(Screener_2!O168="Y",1,IF(Screener_2!O168="N",0,""))</f>
        <v/>
      </c>
      <c r="T1167">
        <f t="shared" si="52"/>
        <v>0</v>
      </c>
      <c r="U1167" t="str">
        <f t="shared" si="54"/>
        <v/>
      </c>
      <c r="V1167" t="str">
        <f t="shared" si="55"/>
        <v/>
      </c>
      <c r="W1167" t="str">
        <f>Screener_2!R168</f>
        <v/>
      </c>
      <c r="X1167" s="6" t="str">
        <f>IF(ISNUMBER(Screener_2!$P168),IF(ISBLANK(Screener_2!S168),"Missing",Screener_2!S168), "")</f>
        <v/>
      </c>
      <c r="Y1167" s="6" t="str">
        <f>IF(ISNUMBER(Screener_2!$P168),IF(ISBLANK(Screener_2!T168),"Missing",Screener_2!T168), "")</f>
        <v/>
      </c>
      <c r="Z1167" s="6" t="str">
        <f>IF(ISNUMBER(Screener_2!$P168),IF(ISBLANK(Screener_2!U168),"Missing",Screener_2!U168), "")</f>
        <v/>
      </c>
      <c r="AA1167" s="6" t="str">
        <f>IF(ISTEXT(Screener_2!U168),  IF(ISBLANK(Screener_2!V168), "Missing", Screener_2!V168),"")</f>
        <v/>
      </c>
      <c r="AB1167" s="6" t="str">
        <f>IF(Screener_2!U168 = "Y",  IF(ISBLANK(Screener_2!V168), "Missing", Screener_2!V168),"")</f>
        <v/>
      </c>
      <c r="AC1167" s="6" t="str">
        <f xml:space="preserve"> IF((Screener_2!U168 = "Y"),   IF(ISBLANK(Screener_2!W168),"Missing",Screener_2!W168), "")</f>
        <v/>
      </c>
      <c r="AF1167" s="6"/>
      <c r="AG1167" s="6"/>
    </row>
    <row r="1168" spans="1:33" x14ac:dyDescent="0.25">
      <c r="A1168" s="125" t="str">
        <f>IF(ISNUMBER(Screener_2!A169), Screener_2!A169, "")</f>
        <v/>
      </c>
      <c r="B1168" t="str">
        <f>IF(ISTEXT(Screener_2!C169), Screener_2!C169, "")</f>
        <v/>
      </c>
      <c r="F1168" t="str">
        <f>IF(ISNUMBER(Screener_2!D169), Screener_2!D169, "")</f>
        <v/>
      </c>
      <c r="G1168" t="str">
        <f>IF(ISNUMBER(Screener_2!E169),    Screener_2!E169, "")</f>
        <v/>
      </c>
      <c r="H1168" t="str">
        <f>IF(ISNUMBER(Screener_2!F169),    Screener_2!F169, "")</f>
        <v/>
      </c>
      <c r="I1168" t="str">
        <f>IF(ISNUMBER(Screener_2!G169),    Screener_2!G169, "")</f>
        <v/>
      </c>
      <c r="J1168" t="str">
        <f>IF(ISNUMBER(Screener_2!H169),    Screener_2!H169, "")</f>
        <v/>
      </c>
      <c r="K1168" t="str">
        <f t="shared" si="53"/>
        <v/>
      </c>
      <c r="L1168" t="str">
        <f t="shared" si="51"/>
        <v/>
      </c>
      <c r="M1168" s="45" t="str">
        <f>Screener_2!I169</f>
        <v/>
      </c>
      <c r="N1168" t="str">
        <f>IF(Screener_2!J169="Y",1,IF(Screener_2!J169="N",0,""))</f>
        <v/>
      </c>
      <c r="O1168" t="str">
        <f>IF(Screener_2!K169="Y",1,IF(Screener_2!K169="N",0,""))</f>
        <v/>
      </c>
      <c r="P1168" t="str">
        <f>IF(Screener_2!L169="Y",1,IF(Screener_2!L169="N",0,""))</f>
        <v/>
      </c>
      <c r="Q1168" t="str">
        <f>IF(Screener_2!M169="Y",1,IF(Screener_2!M169="N",0,""))</f>
        <v/>
      </c>
      <c r="R1168" t="str">
        <f>IF(Screener_2!N169="Y",1,IF(Screener_2!N169="N",0,""))</f>
        <v/>
      </c>
      <c r="S1168" t="str">
        <f>IF(Screener_2!O169="Y",1,IF(Screener_2!O169="N",0,""))</f>
        <v/>
      </c>
      <c r="T1168">
        <f t="shared" si="52"/>
        <v>0</v>
      </c>
      <c r="U1168" t="str">
        <f t="shared" si="54"/>
        <v/>
      </c>
      <c r="V1168" t="str">
        <f t="shared" si="55"/>
        <v/>
      </c>
      <c r="W1168" t="str">
        <f>Screener_2!R169</f>
        <v/>
      </c>
      <c r="X1168" s="6" t="str">
        <f>IF(ISNUMBER(Screener_2!$P169),IF(ISBLANK(Screener_2!S169),"Missing",Screener_2!S169), "")</f>
        <v/>
      </c>
      <c r="Y1168" s="6" t="str">
        <f>IF(ISNUMBER(Screener_2!$P169),IF(ISBLANK(Screener_2!T169),"Missing",Screener_2!T169), "")</f>
        <v/>
      </c>
      <c r="Z1168" s="6" t="str">
        <f>IF(ISNUMBER(Screener_2!$P169),IF(ISBLANK(Screener_2!U169),"Missing",Screener_2!U169), "")</f>
        <v/>
      </c>
      <c r="AA1168" s="6" t="str">
        <f>IF(ISTEXT(Screener_2!U169),  IF(ISBLANK(Screener_2!V169), "Missing", Screener_2!V169),"")</f>
        <v/>
      </c>
      <c r="AB1168" s="6" t="str">
        <f>IF(Screener_2!U169 = "Y",  IF(ISBLANK(Screener_2!V169), "Missing", Screener_2!V169),"")</f>
        <v/>
      </c>
      <c r="AC1168" s="6" t="str">
        <f xml:space="preserve"> IF((Screener_2!U169 = "Y"),   IF(ISBLANK(Screener_2!W169),"Missing",Screener_2!W169), "")</f>
        <v/>
      </c>
      <c r="AF1168" s="6"/>
      <c r="AG1168" s="6"/>
    </row>
    <row r="1169" spans="1:33" x14ac:dyDescent="0.25">
      <c r="A1169" s="125" t="str">
        <f>IF(ISNUMBER(Screener_2!A170), Screener_2!A170, "")</f>
        <v/>
      </c>
      <c r="B1169" t="str">
        <f>IF(ISTEXT(Screener_2!C170), Screener_2!C170, "")</f>
        <v/>
      </c>
      <c r="F1169" t="str">
        <f>IF(ISNUMBER(Screener_2!D170), Screener_2!D170, "")</f>
        <v/>
      </c>
      <c r="G1169" t="str">
        <f>IF(ISNUMBER(Screener_2!E170),    Screener_2!E170, "")</f>
        <v/>
      </c>
      <c r="H1169" t="str">
        <f>IF(ISNUMBER(Screener_2!F170),    Screener_2!F170, "")</f>
        <v/>
      </c>
      <c r="I1169" t="str">
        <f>IF(ISNUMBER(Screener_2!G170),    Screener_2!G170, "")</f>
        <v/>
      </c>
      <c r="J1169" t="str">
        <f>IF(ISNUMBER(Screener_2!H170),    Screener_2!H170, "")</f>
        <v/>
      </c>
      <c r="K1169" t="str">
        <f t="shared" si="53"/>
        <v/>
      </c>
      <c r="L1169" t="str">
        <f t="shared" si="51"/>
        <v/>
      </c>
      <c r="M1169" s="45" t="str">
        <f>Screener_2!I170</f>
        <v/>
      </c>
      <c r="N1169" t="str">
        <f>IF(Screener_2!J170="Y",1,IF(Screener_2!J170="N",0,""))</f>
        <v/>
      </c>
      <c r="O1169" t="str">
        <f>IF(Screener_2!K170="Y",1,IF(Screener_2!K170="N",0,""))</f>
        <v/>
      </c>
      <c r="P1169" t="str">
        <f>IF(Screener_2!L170="Y",1,IF(Screener_2!L170="N",0,""))</f>
        <v/>
      </c>
      <c r="Q1169" t="str">
        <f>IF(Screener_2!M170="Y",1,IF(Screener_2!M170="N",0,""))</f>
        <v/>
      </c>
      <c r="R1169" t="str">
        <f>IF(Screener_2!N170="Y",1,IF(Screener_2!N170="N",0,""))</f>
        <v/>
      </c>
      <c r="S1169" t="str">
        <f>IF(Screener_2!O170="Y",1,IF(Screener_2!O170="N",0,""))</f>
        <v/>
      </c>
      <c r="T1169">
        <f t="shared" si="52"/>
        <v>0</v>
      </c>
      <c r="U1169" t="str">
        <f t="shared" si="54"/>
        <v/>
      </c>
      <c r="V1169" t="str">
        <f t="shared" si="55"/>
        <v/>
      </c>
      <c r="W1169" t="str">
        <f>Screener_2!R170</f>
        <v/>
      </c>
      <c r="X1169" s="6" t="str">
        <f>IF(ISNUMBER(Screener_2!$P170),IF(ISBLANK(Screener_2!S170),"Missing",Screener_2!S170), "")</f>
        <v/>
      </c>
      <c r="Y1169" s="6" t="str">
        <f>IF(ISNUMBER(Screener_2!$P170),IF(ISBLANK(Screener_2!T170),"Missing",Screener_2!T170), "")</f>
        <v/>
      </c>
      <c r="Z1169" s="6" t="str">
        <f>IF(ISNUMBER(Screener_2!$P170),IF(ISBLANK(Screener_2!U170),"Missing",Screener_2!U170), "")</f>
        <v/>
      </c>
      <c r="AA1169" s="6" t="str">
        <f>IF(ISTEXT(Screener_2!U170),  IF(ISBLANK(Screener_2!V170), "Missing", Screener_2!V170),"")</f>
        <v/>
      </c>
      <c r="AB1169" s="6" t="str">
        <f>IF(Screener_2!U170 = "Y",  IF(ISBLANK(Screener_2!V170), "Missing", Screener_2!V170),"")</f>
        <v/>
      </c>
      <c r="AC1169" s="6" t="str">
        <f xml:space="preserve"> IF((Screener_2!U170 = "Y"),   IF(ISBLANK(Screener_2!W170),"Missing",Screener_2!W170), "")</f>
        <v/>
      </c>
      <c r="AF1169" s="6"/>
      <c r="AG1169" s="6"/>
    </row>
    <row r="1170" spans="1:33" x14ac:dyDescent="0.25">
      <c r="A1170" s="125" t="str">
        <f>IF(ISNUMBER(Screener_2!A171), Screener_2!A171, "")</f>
        <v/>
      </c>
      <c r="B1170" t="str">
        <f>IF(ISTEXT(Screener_2!C171), Screener_2!C171, "")</f>
        <v/>
      </c>
      <c r="F1170" t="str">
        <f>IF(ISNUMBER(Screener_2!D171), Screener_2!D171, "")</f>
        <v/>
      </c>
      <c r="G1170" t="str">
        <f>IF(ISNUMBER(Screener_2!E171),    Screener_2!E171, "")</f>
        <v/>
      </c>
      <c r="H1170" t="str">
        <f>IF(ISNUMBER(Screener_2!F171),    Screener_2!F171, "")</f>
        <v/>
      </c>
      <c r="I1170" t="str">
        <f>IF(ISNUMBER(Screener_2!G171),    Screener_2!G171, "")</f>
        <v/>
      </c>
      <c r="J1170" t="str">
        <f>IF(ISNUMBER(Screener_2!H171),    Screener_2!H171, "")</f>
        <v/>
      </c>
      <c r="K1170" t="str">
        <f t="shared" si="53"/>
        <v/>
      </c>
      <c r="L1170" t="str">
        <f t="shared" si="51"/>
        <v/>
      </c>
      <c r="M1170" s="45" t="str">
        <f>Screener_2!I171</f>
        <v/>
      </c>
      <c r="N1170" t="str">
        <f>IF(Screener_2!J171="Y",1,IF(Screener_2!J171="N",0,""))</f>
        <v/>
      </c>
      <c r="O1170" t="str">
        <f>IF(Screener_2!K171="Y",1,IF(Screener_2!K171="N",0,""))</f>
        <v/>
      </c>
      <c r="P1170" t="str">
        <f>IF(Screener_2!L171="Y",1,IF(Screener_2!L171="N",0,""))</f>
        <v/>
      </c>
      <c r="Q1170" t="str">
        <f>IF(Screener_2!M171="Y",1,IF(Screener_2!M171="N",0,""))</f>
        <v/>
      </c>
      <c r="R1170" t="str">
        <f>IF(Screener_2!N171="Y",1,IF(Screener_2!N171="N",0,""))</f>
        <v/>
      </c>
      <c r="S1170" t="str">
        <f>IF(Screener_2!O171="Y",1,IF(Screener_2!O171="N",0,""))</f>
        <v/>
      </c>
      <c r="T1170">
        <f t="shared" si="52"/>
        <v>0</v>
      </c>
      <c r="U1170" t="str">
        <f t="shared" si="54"/>
        <v/>
      </c>
      <c r="V1170" t="str">
        <f t="shared" si="55"/>
        <v/>
      </c>
      <c r="W1170" t="str">
        <f>Screener_2!R171</f>
        <v/>
      </c>
      <c r="X1170" s="6" t="str">
        <f>IF(ISNUMBER(Screener_2!$P171),IF(ISBLANK(Screener_2!S171),"Missing",Screener_2!S171), "")</f>
        <v/>
      </c>
      <c r="Y1170" s="6" t="str">
        <f>IF(ISNUMBER(Screener_2!$P171),IF(ISBLANK(Screener_2!T171),"Missing",Screener_2!T171), "")</f>
        <v/>
      </c>
      <c r="Z1170" s="6" t="str">
        <f>IF(ISNUMBER(Screener_2!$P171),IF(ISBLANK(Screener_2!U171),"Missing",Screener_2!U171), "")</f>
        <v/>
      </c>
      <c r="AA1170" s="6" t="str">
        <f>IF(ISTEXT(Screener_2!U171),  IF(ISBLANK(Screener_2!V171), "Missing", Screener_2!V171),"")</f>
        <v/>
      </c>
      <c r="AB1170" s="6" t="str">
        <f>IF(Screener_2!U171 = "Y",  IF(ISBLANK(Screener_2!V171), "Missing", Screener_2!V171),"")</f>
        <v/>
      </c>
      <c r="AC1170" s="6" t="str">
        <f xml:space="preserve"> IF((Screener_2!U171 = "Y"),   IF(ISBLANK(Screener_2!W171),"Missing",Screener_2!W171), "")</f>
        <v/>
      </c>
      <c r="AF1170" s="6"/>
      <c r="AG1170" s="6"/>
    </row>
    <row r="1171" spans="1:33" x14ac:dyDescent="0.25">
      <c r="A1171" s="125" t="str">
        <f>IF(ISNUMBER(Screener_2!A172), Screener_2!A172, "")</f>
        <v/>
      </c>
      <c r="B1171" t="str">
        <f>IF(ISTEXT(Screener_2!C172), Screener_2!C172, "")</f>
        <v/>
      </c>
      <c r="F1171" t="str">
        <f>IF(ISNUMBER(Screener_2!D172), Screener_2!D172, "")</f>
        <v/>
      </c>
      <c r="G1171" t="str">
        <f>IF(ISNUMBER(Screener_2!E172),    Screener_2!E172, "")</f>
        <v/>
      </c>
      <c r="H1171" t="str">
        <f>IF(ISNUMBER(Screener_2!F172),    Screener_2!F172, "")</f>
        <v/>
      </c>
      <c r="I1171" t="str">
        <f>IF(ISNUMBER(Screener_2!G172),    Screener_2!G172, "")</f>
        <v/>
      </c>
      <c r="J1171" t="str">
        <f>IF(ISNUMBER(Screener_2!H172),    Screener_2!H172, "")</f>
        <v/>
      </c>
      <c r="K1171" t="str">
        <f t="shared" si="53"/>
        <v/>
      </c>
      <c r="L1171" t="str">
        <f t="shared" si="51"/>
        <v/>
      </c>
      <c r="M1171" s="45" t="str">
        <f>Screener_2!I172</f>
        <v/>
      </c>
      <c r="N1171" t="str">
        <f>IF(Screener_2!J172="Y",1,IF(Screener_2!J172="N",0,""))</f>
        <v/>
      </c>
      <c r="O1171" t="str">
        <f>IF(Screener_2!K172="Y",1,IF(Screener_2!K172="N",0,""))</f>
        <v/>
      </c>
      <c r="P1171" t="str">
        <f>IF(Screener_2!L172="Y",1,IF(Screener_2!L172="N",0,""))</f>
        <v/>
      </c>
      <c r="Q1171" t="str">
        <f>IF(Screener_2!M172="Y",1,IF(Screener_2!M172="N",0,""))</f>
        <v/>
      </c>
      <c r="R1171" t="str">
        <f>IF(Screener_2!N172="Y",1,IF(Screener_2!N172="N",0,""))</f>
        <v/>
      </c>
      <c r="S1171" t="str">
        <f>IF(Screener_2!O172="Y",1,IF(Screener_2!O172="N",0,""))</f>
        <v/>
      </c>
      <c r="T1171">
        <f t="shared" si="52"/>
        <v>0</v>
      </c>
      <c r="U1171" t="str">
        <f t="shared" si="54"/>
        <v/>
      </c>
      <c r="V1171" t="str">
        <f t="shared" si="55"/>
        <v/>
      </c>
      <c r="W1171" t="str">
        <f>Screener_2!R172</f>
        <v/>
      </c>
      <c r="X1171" s="6" t="str">
        <f>IF(ISNUMBER(Screener_2!$P172),IF(ISBLANK(Screener_2!S172),"Missing",Screener_2!S172), "")</f>
        <v/>
      </c>
      <c r="Y1171" s="6" t="str">
        <f>IF(ISNUMBER(Screener_2!$P172),IF(ISBLANK(Screener_2!T172),"Missing",Screener_2!T172), "")</f>
        <v/>
      </c>
      <c r="Z1171" s="6" t="str">
        <f>IF(ISNUMBER(Screener_2!$P172),IF(ISBLANK(Screener_2!U172),"Missing",Screener_2!U172), "")</f>
        <v/>
      </c>
      <c r="AA1171" s="6" t="str">
        <f>IF(ISTEXT(Screener_2!U172),  IF(ISBLANK(Screener_2!V172), "Missing", Screener_2!V172),"")</f>
        <v/>
      </c>
      <c r="AB1171" s="6" t="str">
        <f>IF(Screener_2!U172 = "Y",  IF(ISBLANK(Screener_2!V172), "Missing", Screener_2!V172),"")</f>
        <v/>
      </c>
      <c r="AC1171" s="6" t="str">
        <f xml:space="preserve"> IF((Screener_2!U172 = "Y"),   IF(ISBLANK(Screener_2!W172),"Missing",Screener_2!W172), "")</f>
        <v/>
      </c>
      <c r="AF1171" s="6"/>
      <c r="AG1171" s="6"/>
    </row>
    <row r="1172" spans="1:33" x14ac:dyDescent="0.25">
      <c r="A1172" s="125" t="str">
        <f>IF(ISNUMBER(Screener_2!A173), Screener_2!A173, "")</f>
        <v/>
      </c>
      <c r="B1172" t="str">
        <f>IF(ISTEXT(Screener_2!C173), Screener_2!C173, "")</f>
        <v/>
      </c>
      <c r="F1172" t="str">
        <f>IF(ISNUMBER(Screener_2!D173), Screener_2!D173, "")</f>
        <v/>
      </c>
      <c r="G1172" t="str">
        <f>IF(ISNUMBER(Screener_2!E173),    Screener_2!E173, "")</f>
        <v/>
      </c>
      <c r="H1172" t="str">
        <f>IF(ISNUMBER(Screener_2!F173),    Screener_2!F173, "")</f>
        <v/>
      </c>
      <c r="I1172" t="str">
        <f>IF(ISNUMBER(Screener_2!G173),    Screener_2!G173, "")</f>
        <v/>
      </c>
      <c r="J1172" t="str">
        <f>IF(ISNUMBER(Screener_2!H173),    Screener_2!H173, "")</f>
        <v/>
      </c>
      <c r="K1172" t="str">
        <f t="shared" si="53"/>
        <v/>
      </c>
      <c r="L1172" t="str">
        <f t="shared" si="51"/>
        <v/>
      </c>
      <c r="M1172" s="45" t="str">
        <f>Screener_2!I173</f>
        <v/>
      </c>
      <c r="N1172" t="str">
        <f>IF(Screener_2!J173="Y",1,IF(Screener_2!J173="N",0,""))</f>
        <v/>
      </c>
      <c r="O1172" t="str">
        <f>IF(Screener_2!K173="Y",1,IF(Screener_2!K173="N",0,""))</f>
        <v/>
      </c>
      <c r="P1172" t="str">
        <f>IF(Screener_2!L173="Y",1,IF(Screener_2!L173="N",0,""))</f>
        <v/>
      </c>
      <c r="Q1172" t="str">
        <f>IF(Screener_2!M173="Y",1,IF(Screener_2!M173="N",0,""))</f>
        <v/>
      </c>
      <c r="R1172" t="str">
        <f>IF(Screener_2!N173="Y",1,IF(Screener_2!N173="N",0,""))</f>
        <v/>
      </c>
      <c r="S1172" t="str">
        <f>IF(Screener_2!O173="Y",1,IF(Screener_2!O173="N",0,""))</f>
        <v/>
      </c>
      <c r="T1172">
        <f t="shared" si="52"/>
        <v>0</v>
      </c>
      <c r="U1172" t="str">
        <f t="shared" si="54"/>
        <v/>
      </c>
      <c r="V1172" t="str">
        <f t="shared" si="55"/>
        <v/>
      </c>
      <c r="W1172" t="str">
        <f>Screener_2!R173</f>
        <v/>
      </c>
      <c r="X1172" s="6" t="str">
        <f>IF(ISNUMBER(Screener_2!$P173),IF(ISBLANK(Screener_2!S173),"Missing",Screener_2!S173), "")</f>
        <v/>
      </c>
      <c r="Y1172" s="6" t="str">
        <f>IF(ISNUMBER(Screener_2!$P173),IF(ISBLANK(Screener_2!T173),"Missing",Screener_2!T173), "")</f>
        <v/>
      </c>
      <c r="Z1172" s="6" t="str">
        <f>IF(ISNUMBER(Screener_2!$P173),IF(ISBLANK(Screener_2!U173),"Missing",Screener_2!U173), "")</f>
        <v/>
      </c>
      <c r="AA1172" s="6" t="str">
        <f>IF(ISTEXT(Screener_2!U173),  IF(ISBLANK(Screener_2!V173), "Missing", Screener_2!V173),"")</f>
        <v/>
      </c>
      <c r="AB1172" s="6" t="str">
        <f>IF(Screener_2!U173 = "Y",  IF(ISBLANK(Screener_2!V173), "Missing", Screener_2!V173),"")</f>
        <v/>
      </c>
      <c r="AC1172" s="6" t="str">
        <f xml:space="preserve"> IF((Screener_2!U173 = "Y"),   IF(ISBLANK(Screener_2!W173),"Missing",Screener_2!W173), "")</f>
        <v/>
      </c>
      <c r="AF1172" s="6"/>
      <c r="AG1172" s="6"/>
    </row>
    <row r="1173" spans="1:33" x14ac:dyDescent="0.25">
      <c r="A1173" s="125" t="str">
        <f>IF(ISNUMBER(Screener_2!A174), Screener_2!A174, "")</f>
        <v/>
      </c>
      <c r="B1173" t="str">
        <f>IF(ISTEXT(Screener_2!C174), Screener_2!C174, "")</f>
        <v/>
      </c>
      <c r="F1173" t="str">
        <f>IF(ISNUMBER(Screener_2!D174), Screener_2!D174, "")</f>
        <v/>
      </c>
      <c r="G1173" t="str">
        <f>IF(ISNUMBER(Screener_2!E174),    Screener_2!E174, "")</f>
        <v/>
      </c>
      <c r="H1173" t="str">
        <f>IF(ISNUMBER(Screener_2!F174),    Screener_2!F174, "")</f>
        <v/>
      </c>
      <c r="I1173" t="str">
        <f>IF(ISNUMBER(Screener_2!G174),    Screener_2!G174, "")</f>
        <v/>
      </c>
      <c r="J1173" t="str">
        <f>IF(ISNUMBER(Screener_2!H174),    Screener_2!H174, "")</f>
        <v/>
      </c>
      <c r="K1173" t="str">
        <f t="shared" si="53"/>
        <v/>
      </c>
      <c r="L1173" t="str">
        <f t="shared" si="51"/>
        <v/>
      </c>
      <c r="M1173" s="45" t="str">
        <f>Screener_2!I174</f>
        <v/>
      </c>
      <c r="N1173" t="str">
        <f>IF(Screener_2!J174="Y",1,IF(Screener_2!J174="N",0,""))</f>
        <v/>
      </c>
      <c r="O1173" t="str">
        <f>IF(Screener_2!K174="Y",1,IF(Screener_2!K174="N",0,""))</f>
        <v/>
      </c>
      <c r="P1173" t="str">
        <f>IF(Screener_2!L174="Y",1,IF(Screener_2!L174="N",0,""))</f>
        <v/>
      </c>
      <c r="Q1173" t="str">
        <f>IF(Screener_2!M174="Y",1,IF(Screener_2!M174="N",0,""))</f>
        <v/>
      </c>
      <c r="R1173" t="str">
        <f>IF(Screener_2!N174="Y",1,IF(Screener_2!N174="N",0,""))</f>
        <v/>
      </c>
      <c r="S1173" t="str">
        <f>IF(Screener_2!O174="Y",1,IF(Screener_2!O174="N",0,""))</f>
        <v/>
      </c>
      <c r="T1173">
        <f t="shared" si="52"/>
        <v>0</v>
      </c>
      <c r="U1173" t="str">
        <f t="shared" si="54"/>
        <v/>
      </c>
      <c r="V1173" t="str">
        <f t="shared" si="55"/>
        <v/>
      </c>
      <c r="W1173" t="str">
        <f>Screener_2!R174</f>
        <v/>
      </c>
      <c r="X1173" s="6" t="str">
        <f>IF(ISNUMBER(Screener_2!$P174),IF(ISBLANK(Screener_2!S174),"Missing",Screener_2!S174), "")</f>
        <v/>
      </c>
      <c r="Y1173" s="6" t="str">
        <f>IF(ISNUMBER(Screener_2!$P174),IF(ISBLANK(Screener_2!T174),"Missing",Screener_2!T174), "")</f>
        <v/>
      </c>
      <c r="Z1173" s="6" t="str">
        <f>IF(ISNUMBER(Screener_2!$P174),IF(ISBLANK(Screener_2!U174),"Missing",Screener_2!U174), "")</f>
        <v/>
      </c>
      <c r="AA1173" s="6" t="str">
        <f>IF(ISTEXT(Screener_2!U174),  IF(ISBLANK(Screener_2!V174), "Missing", Screener_2!V174),"")</f>
        <v/>
      </c>
      <c r="AB1173" s="6" t="str">
        <f>IF(Screener_2!U174 = "Y",  IF(ISBLANK(Screener_2!V174), "Missing", Screener_2!V174),"")</f>
        <v/>
      </c>
      <c r="AC1173" s="6" t="str">
        <f xml:space="preserve"> IF((Screener_2!U174 = "Y"),   IF(ISBLANK(Screener_2!W174),"Missing",Screener_2!W174), "")</f>
        <v/>
      </c>
      <c r="AF1173" s="6"/>
      <c r="AG1173" s="6"/>
    </row>
    <row r="1174" spans="1:33" x14ac:dyDescent="0.25">
      <c r="A1174" s="125" t="str">
        <f>IF(ISNUMBER(Screener_2!A175), Screener_2!A175, "")</f>
        <v/>
      </c>
      <c r="B1174" t="str">
        <f>IF(ISTEXT(Screener_2!C175), Screener_2!C175, "")</f>
        <v/>
      </c>
      <c r="F1174" t="str">
        <f>IF(ISNUMBER(Screener_2!D175), Screener_2!D175, "")</f>
        <v/>
      </c>
      <c r="G1174" t="str">
        <f>IF(ISNUMBER(Screener_2!E175),    Screener_2!E175, "")</f>
        <v/>
      </c>
      <c r="H1174" t="str">
        <f>IF(ISNUMBER(Screener_2!F175),    Screener_2!F175, "")</f>
        <v/>
      </c>
      <c r="I1174" t="str">
        <f>IF(ISNUMBER(Screener_2!G175),    Screener_2!G175, "")</f>
        <v/>
      </c>
      <c r="J1174" t="str">
        <f>IF(ISNUMBER(Screener_2!H175),    Screener_2!H175, "")</f>
        <v/>
      </c>
      <c r="K1174" t="str">
        <f t="shared" si="53"/>
        <v/>
      </c>
      <c r="L1174" t="str">
        <f t="shared" si="51"/>
        <v/>
      </c>
      <c r="M1174" s="45" t="str">
        <f>Screener_2!I175</f>
        <v/>
      </c>
      <c r="N1174" t="str">
        <f>IF(Screener_2!J175="Y",1,IF(Screener_2!J175="N",0,""))</f>
        <v/>
      </c>
      <c r="O1174" t="str">
        <f>IF(Screener_2!K175="Y",1,IF(Screener_2!K175="N",0,""))</f>
        <v/>
      </c>
      <c r="P1174" t="str">
        <f>IF(Screener_2!L175="Y",1,IF(Screener_2!L175="N",0,""))</f>
        <v/>
      </c>
      <c r="Q1174" t="str">
        <f>IF(Screener_2!M175="Y",1,IF(Screener_2!M175="N",0,""))</f>
        <v/>
      </c>
      <c r="R1174" t="str">
        <f>IF(Screener_2!N175="Y",1,IF(Screener_2!N175="N",0,""))</f>
        <v/>
      </c>
      <c r="S1174" t="str">
        <f>IF(Screener_2!O175="Y",1,IF(Screener_2!O175="N",0,""))</f>
        <v/>
      </c>
      <c r="T1174">
        <f t="shared" si="52"/>
        <v>0</v>
      </c>
      <c r="U1174" t="str">
        <f t="shared" si="54"/>
        <v/>
      </c>
      <c r="V1174" t="str">
        <f t="shared" si="55"/>
        <v/>
      </c>
      <c r="W1174" t="str">
        <f>Screener_2!R175</f>
        <v/>
      </c>
      <c r="X1174" s="6" t="str">
        <f>IF(ISNUMBER(Screener_2!$P175),IF(ISBLANK(Screener_2!S175),"Missing",Screener_2!S175), "")</f>
        <v/>
      </c>
      <c r="Y1174" s="6" t="str">
        <f>IF(ISNUMBER(Screener_2!$P175),IF(ISBLANK(Screener_2!T175),"Missing",Screener_2!T175), "")</f>
        <v/>
      </c>
      <c r="Z1174" s="6" t="str">
        <f>IF(ISNUMBER(Screener_2!$P175),IF(ISBLANK(Screener_2!U175),"Missing",Screener_2!U175), "")</f>
        <v/>
      </c>
      <c r="AA1174" s="6" t="str">
        <f>IF(ISTEXT(Screener_2!U175),  IF(ISBLANK(Screener_2!V175), "Missing", Screener_2!V175),"")</f>
        <v/>
      </c>
      <c r="AB1174" s="6" t="str">
        <f>IF(Screener_2!U175 = "Y",  IF(ISBLANK(Screener_2!V175), "Missing", Screener_2!V175),"")</f>
        <v/>
      </c>
      <c r="AC1174" s="6" t="str">
        <f xml:space="preserve"> IF((Screener_2!U175 = "Y"),   IF(ISBLANK(Screener_2!W175),"Missing",Screener_2!W175), "")</f>
        <v/>
      </c>
      <c r="AF1174" s="6"/>
      <c r="AG1174" s="6"/>
    </row>
    <row r="1175" spans="1:33" x14ac:dyDescent="0.25">
      <c r="A1175" s="125" t="str">
        <f>IF(ISNUMBER(Screener_2!A176), Screener_2!A176, "")</f>
        <v/>
      </c>
      <c r="B1175" t="str">
        <f>IF(ISTEXT(Screener_2!C176), Screener_2!C176, "")</f>
        <v/>
      </c>
      <c r="F1175" t="str">
        <f>IF(ISNUMBER(Screener_2!D176), Screener_2!D176, "")</f>
        <v/>
      </c>
      <c r="G1175" t="str">
        <f>IF(ISNUMBER(Screener_2!E176),    Screener_2!E176, "")</f>
        <v/>
      </c>
      <c r="H1175" t="str">
        <f>IF(ISNUMBER(Screener_2!F176),    Screener_2!F176, "")</f>
        <v/>
      </c>
      <c r="I1175" t="str">
        <f>IF(ISNUMBER(Screener_2!G176),    Screener_2!G176, "")</f>
        <v/>
      </c>
      <c r="J1175" t="str">
        <f>IF(ISNUMBER(Screener_2!H176),    Screener_2!H176, "")</f>
        <v/>
      </c>
      <c r="K1175" t="str">
        <f t="shared" si="53"/>
        <v/>
      </c>
      <c r="L1175" t="str">
        <f t="shared" si="51"/>
        <v/>
      </c>
      <c r="M1175" s="45" t="str">
        <f>Screener_2!I176</f>
        <v/>
      </c>
      <c r="N1175" t="str">
        <f>IF(Screener_2!J176="Y",1,IF(Screener_2!J176="N",0,""))</f>
        <v/>
      </c>
      <c r="O1175" t="str">
        <f>IF(Screener_2!K176="Y",1,IF(Screener_2!K176="N",0,""))</f>
        <v/>
      </c>
      <c r="P1175" t="str">
        <f>IF(Screener_2!L176="Y",1,IF(Screener_2!L176="N",0,""))</f>
        <v/>
      </c>
      <c r="Q1175" t="str">
        <f>IF(Screener_2!M176="Y",1,IF(Screener_2!M176="N",0,""))</f>
        <v/>
      </c>
      <c r="R1175" t="str">
        <f>IF(Screener_2!N176="Y",1,IF(Screener_2!N176="N",0,""))</f>
        <v/>
      </c>
      <c r="S1175" t="str">
        <f>IF(Screener_2!O176="Y",1,IF(Screener_2!O176="N",0,""))</f>
        <v/>
      </c>
      <c r="T1175">
        <f t="shared" si="52"/>
        <v>0</v>
      </c>
      <c r="U1175" t="str">
        <f t="shared" si="54"/>
        <v/>
      </c>
      <c r="V1175" t="str">
        <f t="shared" si="55"/>
        <v/>
      </c>
      <c r="W1175" t="str">
        <f>Screener_2!R176</f>
        <v/>
      </c>
      <c r="X1175" s="6" t="str">
        <f>IF(ISNUMBER(Screener_2!$P176),IF(ISBLANK(Screener_2!S176),"Missing",Screener_2!S176), "")</f>
        <v/>
      </c>
      <c r="Y1175" s="6" t="str">
        <f>IF(ISNUMBER(Screener_2!$P176),IF(ISBLANK(Screener_2!T176),"Missing",Screener_2!T176), "")</f>
        <v/>
      </c>
      <c r="Z1175" s="6" t="str">
        <f>IF(ISNUMBER(Screener_2!$P176),IF(ISBLANK(Screener_2!U176),"Missing",Screener_2!U176), "")</f>
        <v/>
      </c>
      <c r="AA1175" s="6" t="str">
        <f>IF(ISTEXT(Screener_2!U176),  IF(ISBLANK(Screener_2!V176), "Missing", Screener_2!V176),"")</f>
        <v/>
      </c>
      <c r="AB1175" s="6" t="str">
        <f>IF(Screener_2!U176 = "Y",  IF(ISBLANK(Screener_2!V176), "Missing", Screener_2!V176),"")</f>
        <v/>
      </c>
      <c r="AC1175" s="6" t="str">
        <f xml:space="preserve"> IF((Screener_2!U176 = "Y"),   IF(ISBLANK(Screener_2!W176),"Missing",Screener_2!W176), "")</f>
        <v/>
      </c>
      <c r="AF1175" s="6"/>
      <c r="AG1175" s="6"/>
    </row>
    <row r="1176" spans="1:33" x14ac:dyDescent="0.25">
      <c r="A1176" s="125" t="str">
        <f>IF(ISNUMBER(Screener_2!A177), Screener_2!A177, "")</f>
        <v/>
      </c>
      <c r="B1176" t="str">
        <f>IF(ISTEXT(Screener_2!C177), Screener_2!C177, "")</f>
        <v/>
      </c>
      <c r="F1176" t="str">
        <f>IF(ISNUMBER(Screener_2!D177), Screener_2!D177, "")</f>
        <v/>
      </c>
      <c r="G1176" t="str">
        <f>IF(ISNUMBER(Screener_2!E177),    Screener_2!E177, "")</f>
        <v/>
      </c>
      <c r="H1176" t="str">
        <f>IF(ISNUMBER(Screener_2!F177),    Screener_2!F177, "")</f>
        <v/>
      </c>
      <c r="I1176" t="str">
        <f>IF(ISNUMBER(Screener_2!G177),    Screener_2!G177, "")</f>
        <v/>
      </c>
      <c r="J1176" t="str">
        <f>IF(ISNUMBER(Screener_2!H177),    Screener_2!H177, "")</f>
        <v/>
      </c>
      <c r="K1176" t="str">
        <f t="shared" si="53"/>
        <v/>
      </c>
      <c r="L1176" t="str">
        <f t="shared" si="51"/>
        <v/>
      </c>
      <c r="M1176" s="45" t="str">
        <f>Screener_2!I177</f>
        <v/>
      </c>
      <c r="N1176" t="str">
        <f>IF(Screener_2!J177="Y",1,IF(Screener_2!J177="N",0,""))</f>
        <v/>
      </c>
      <c r="O1176" t="str">
        <f>IF(Screener_2!K177="Y",1,IF(Screener_2!K177="N",0,""))</f>
        <v/>
      </c>
      <c r="P1176" t="str">
        <f>IF(Screener_2!L177="Y",1,IF(Screener_2!L177="N",0,""))</f>
        <v/>
      </c>
      <c r="Q1176" t="str">
        <f>IF(Screener_2!M177="Y",1,IF(Screener_2!M177="N",0,""))</f>
        <v/>
      </c>
      <c r="R1176" t="str">
        <f>IF(Screener_2!N177="Y",1,IF(Screener_2!N177="N",0,""))</f>
        <v/>
      </c>
      <c r="S1176" t="str">
        <f>IF(Screener_2!O177="Y",1,IF(Screener_2!O177="N",0,""))</f>
        <v/>
      </c>
      <c r="T1176">
        <f t="shared" si="52"/>
        <v>0</v>
      </c>
      <c r="U1176" t="str">
        <f t="shared" si="54"/>
        <v/>
      </c>
      <c r="V1176" t="str">
        <f t="shared" si="55"/>
        <v/>
      </c>
      <c r="W1176" t="str">
        <f>Screener_2!R177</f>
        <v/>
      </c>
      <c r="X1176" s="6" t="str">
        <f>IF(ISNUMBER(Screener_2!$P177),IF(ISBLANK(Screener_2!S177),"Missing",Screener_2!S177), "")</f>
        <v/>
      </c>
      <c r="Y1176" s="6" t="str">
        <f>IF(ISNUMBER(Screener_2!$P177),IF(ISBLANK(Screener_2!T177),"Missing",Screener_2!T177), "")</f>
        <v/>
      </c>
      <c r="Z1176" s="6" t="str">
        <f>IF(ISNUMBER(Screener_2!$P177),IF(ISBLANK(Screener_2!U177),"Missing",Screener_2!U177), "")</f>
        <v/>
      </c>
      <c r="AA1176" s="6" t="str">
        <f>IF(ISTEXT(Screener_2!U177),  IF(ISBLANK(Screener_2!V177), "Missing", Screener_2!V177),"")</f>
        <v/>
      </c>
      <c r="AB1176" s="6" t="str">
        <f>IF(Screener_2!U177 = "Y",  IF(ISBLANK(Screener_2!V177), "Missing", Screener_2!V177),"")</f>
        <v/>
      </c>
      <c r="AC1176" s="6" t="str">
        <f xml:space="preserve"> IF((Screener_2!U177 = "Y"),   IF(ISBLANK(Screener_2!W177),"Missing",Screener_2!W177), "")</f>
        <v/>
      </c>
      <c r="AF1176" s="6"/>
      <c r="AG1176" s="6"/>
    </row>
    <row r="1177" spans="1:33" x14ac:dyDescent="0.25">
      <c r="A1177" s="125" t="str">
        <f>IF(ISNUMBER(Screener_2!A178), Screener_2!A178, "")</f>
        <v/>
      </c>
      <c r="B1177" t="str">
        <f>IF(ISTEXT(Screener_2!C178), Screener_2!C178, "")</f>
        <v/>
      </c>
      <c r="F1177" t="str">
        <f>IF(ISNUMBER(Screener_2!D178), Screener_2!D178, "")</f>
        <v/>
      </c>
      <c r="G1177" t="str">
        <f>IF(ISNUMBER(Screener_2!E178),    Screener_2!E178, "")</f>
        <v/>
      </c>
      <c r="H1177" t="str">
        <f>IF(ISNUMBER(Screener_2!F178),    Screener_2!F178, "")</f>
        <v/>
      </c>
      <c r="I1177" t="str">
        <f>IF(ISNUMBER(Screener_2!G178),    Screener_2!G178, "")</f>
        <v/>
      </c>
      <c r="J1177" t="str">
        <f>IF(ISNUMBER(Screener_2!H178),    Screener_2!H178, "")</f>
        <v/>
      </c>
      <c r="K1177" t="str">
        <f t="shared" si="53"/>
        <v/>
      </c>
      <c r="L1177" t="str">
        <f t="shared" si="51"/>
        <v/>
      </c>
      <c r="M1177" s="45" t="str">
        <f>Screener_2!I178</f>
        <v/>
      </c>
      <c r="N1177" t="str">
        <f>IF(Screener_2!J178="Y",1,IF(Screener_2!J178="N",0,""))</f>
        <v/>
      </c>
      <c r="O1177" t="str">
        <f>IF(Screener_2!K178="Y",1,IF(Screener_2!K178="N",0,""))</f>
        <v/>
      </c>
      <c r="P1177" t="str">
        <f>IF(Screener_2!L178="Y",1,IF(Screener_2!L178="N",0,""))</f>
        <v/>
      </c>
      <c r="Q1177" t="str">
        <f>IF(Screener_2!M178="Y",1,IF(Screener_2!M178="N",0,""))</f>
        <v/>
      </c>
      <c r="R1177" t="str">
        <f>IF(Screener_2!N178="Y",1,IF(Screener_2!N178="N",0,""))</f>
        <v/>
      </c>
      <c r="S1177" t="str">
        <f>IF(Screener_2!O178="Y",1,IF(Screener_2!O178="N",0,""))</f>
        <v/>
      </c>
      <c r="T1177">
        <f t="shared" si="52"/>
        <v>0</v>
      </c>
      <c r="U1177" t="str">
        <f t="shared" si="54"/>
        <v/>
      </c>
      <c r="V1177" t="str">
        <f t="shared" si="55"/>
        <v/>
      </c>
      <c r="W1177" t="str">
        <f>Screener_2!R178</f>
        <v/>
      </c>
      <c r="X1177" s="6" t="str">
        <f>IF(ISNUMBER(Screener_2!$P178),IF(ISBLANK(Screener_2!S178),"Missing",Screener_2!S178), "")</f>
        <v/>
      </c>
      <c r="Y1177" s="6" t="str">
        <f>IF(ISNUMBER(Screener_2!$P178),IF(ISBLANK(Screener_2!T178),"Missing",Screener_2!T178), "")</f>
        <v/>
      </c>
      <c r="Z1177" s="6" t="str">
        <f>IF(ISNUMBER(Screener_2!$P178),IF(ISBLANK(Screener_2!U178),"Missing",Screener_2!U178), "")</f>
        <v/>
      </c>
      <c r="AA1177" s="6" t="str">
        <f>IF(ISTEXT(Screener_2!U178),  IF(ISBLANK(Screener_2!V178), "Missing", Screener_2!V178),"")</f>
        <v/>
      </c>
      <c r="AB1177" s="6" t="str">
        <f>IF(Screener_2!U178 = "Y",  IF(ISBLANK(Screener_2!V178), "Missing", Screener_2!V178),"")</f>
        <v/>
      </c>
      <c r="AC1177" s="6" t="str">
        <f xml:space="preserve"> IF((Screener_2!U178 = "Y"),   IF(ISBLANK(Screener_2!W178),"Missing",Screener_2!W178), "")</f>
        <v/>
      </c>
      <c r="AF1177" s="6"/>
      <c r="AG1177" s="6"/>
    </row>
    <row r="1178" spans="1:33" x14ac:dyDescent="0.25">
      <c r="A1178" s="125" t="str">
        <f>IF(ISNUMBER(Screener_2!A179), Screener_2!A179, "")</f>
        <v/>
      </c>
      <c r="B1178" t="str">
        <f>IF(ISTEXT(Screener_2!C179), Screener_2!C179, "")</f>
        <v/>
      </c>
      <c r="F1178" t="str">
        <f>IF(ISNUMBER(Screener_2!D179), Screener_2!D179, "")</f>
        <v/>
      </c>
      <c r="G1178" t="str">
        <f>IF(ISNUMBER(Screener_2!E179),    Screener_2!E179, "")</f>
        <v/>
      </c>
      <c r="H1178" t="str">
        <f>IF(ISNUMBER(Screener_2!F179),    Screener_2!F179, "")</f>
        <v/>
      </c>
      <c r="I1178" t="str">
        <f>IF(ISNUMBER(Screener_2!G179),    Screener_2!G179, "")</f>
        <v/>
      </c>
      <c r="J1178" t="str">
        <f>IF(ISNUMBER(Screener_2!H179),    Screener_2!H179, "")</f>
        <v/>
      </c>
      <c r="K1178" t="str">
        <f t="shared" si="53"/>
        <v/>
      </c>
      <c r="L1178" t="str">
        <f t="shared" si="51"/>
        <v/>
      </c>
      <c r="M1178" s="45" t="str">
        <f>Screener_2!I179</f>
        <v/>
      </c>
      <c r="N1178" t="str">
        <f>IF(Screener_2!J179="Y",1,IF(Screener_2!J179="N",0,""))</f>
        <v/>
      </c>
      <c r="O1178" t="str">
        <f>IF(Screener_2!K179="Y",1,IF(Screener_2!K179="N",0,""))</f>
        <v/>
      </c>
      <c r="P1178" t="str">
        <f>IF(Screener_2!L179="Y",1,IF(Screener_2!L179="N",0,""))</f>
        <v/>
      </c>
      <c r="Q1178" t="str">
        <f>IF(Screener_2!M179="Y",1,IF(Screener_2!M179="N",0,""))</f>
        <v/>
      </c>
      <c r="R1178" t="str">
        <f>IF(Screener_2!N179="Y",1,IF(Screener_2!N179="N",0,""))</f>
        <v/>
      </c>
      <c r="S1178" t="str">
        <f>IF(Screener_2!O179="Y",1,IF(Screener_2!O179="N",0,""))</f>
        <v/>
      </c>
      <c r="T1178">
        <f t="shared" si="52"/>
        <v>0</v>
      </c>
      <c r="U1178" t="str">
        <f t="shared" si="54"/>
        <v/>
      </c>
      <c r="V1178" t="str">
        <f t="shared" si="55"/>
        <v/>
      </c>
      <c r="W1178" t="str">
        <f>Screener_2!R179</f>
        <v/>
      </c>
      <c r="X1178" s="6" t="str">
        <f>IF(ISNUMBER(Screener_2!$P179),IF(ISBLANK(Screener_2!S179),"Missing",Screener_2!S179), "")</f>
        <v/>
      </c>
      <c r="Y1178" s="6" t="str">
        <f>IF(ISNUMBER(Screener_2!$P179),IF(ISBLANK(Screener_2!T179),"Missing",Screener_2!T179), "")</f>
        <v/>
      </c>
      <c r="Z1178" s="6" t="str">
        <f>IF(ISNUMBER(Screener_2!$P179),IF(ISBLANK(Screener_2!U179),"Missing",Screener_2!U179), "")</f>
        <v/>
      </c>
      <c r="AA1178" s="6" t="str">
        <f>IF(ISTEXT(Screener_2!U179),  IF(ISBLANK(Screener_2!V179), "Missing", Screener_2!V179),"")</f>
        <v/>
      </c>
      <c r="AB1178" s="6" t="str">
        <f>IF(Screener_2!U179 = "Y",  IF(ISBLANK(Screener_2!V179), "Missing", Screener_2!V179),"")</f>
        <v/>
      </c>
      <c r="AC1178" s="6" t="str">
        <f xml:space="preserve"> IF((Screener_2!U179 = "Y"),   IF(ISBLANK(Screener_2!W179),"Missing",Screener_2!W179), "")</f>
        <v/>
      </c>
      <c r="AF1178" s="6"/>
      <c r="AG1178" s="6"/>
    </row>
    <row r="1179" spans="1:33" x14ac:dyDescent="0.25">
      <c r="A1179" s="125" t="str">
        <f>IF(ISNUMBER(Screener_2!A180), Screener_2!A180, "")</f>
        <v/>
      </c>
      <c r="B1179" t="str">
        <f>IF(ISTEXT(Screener_2!C180), Screener_2!C180, "")</f>
        <v/>
      </c>
      <c r="F1179" t="str">
        <f>IF(ISNUMBER(Screener_2!D180), Screener_2!D180, "")</f>
        <v/>
      </c>
      <c r="G1179" t="str">
        <f>IF(ISNUMBER(Screener_2!E180),    Screener_2!E180, "")</f>
        <v/>
      </c>
      <c r="H1179" t="str">
        <f>IF(ISNUMBER(Screener_2!F180),    Screener_2!F180, "")</f>
        <v/>
      </c>
      <c r="I1179" t="str">
        <f>IF(ISNUMBER(Screener_2!G180),    Screener_2!G180, "")</f>
        <v/>
      </c>
      <c r="J1179" t="str">
        <f>IF(ISNUMBER(Screener_2!H180),    Screener_2!H180, "")</f>
        <v/>
      </c>
      <c r="K1179" t="str">
        <f t="shared" si="53"/>
        <v/>
      </c>
      <c r="L1179" t="str">
        <f t="shared" si="51"/>
        <v/>
      </c>
      <c r="M1179" s="45" t="str">
        <f>Screener_2!I180</f>
        <v/>
      </c>
      <c r="N1179" t="str">
        <f>IF(Screener_2!J180="Y",1,IF(Screener_2!J180="N",0,""))</f>
        <v/>
      </c>
      <c r="O1179" t="str">
        <f>IF(Screener_2!K180="Y",1,IF(Screener_2!K180="N",0,""))</f>
        <v/>
      </c>
      <c r="P1179" t="str">
        <f>IF(Screener_2!L180="Y",1,IF(Screener_2!L180="N",0,""))</f>
        <v/>
      </c>
      <c r="Q1179" t="str">
        <f>IF(Screener_2!M180="Y",1,IF(Screener_2!M180="N",0,""))</f>
        <v/>
      </c>
      <c r="R1179" t="str">
        <f>IF(Screener_2!N180="Y",1,IF(Screener_2!N180="N",0,""))</f>
        <v/>
      </c>
      <c r="S1179" t="str">
        <f>IF(Screener_2!O180="Y",1,IF(Screener_2!O180="N",0,""))</f>
        <v/>
      </c>
      <c r="T1179">
        <f t="shared" si="52"/>
        <v>0</v>
      </c>
      <c r="U1179" t="str">
        <f t="shared" si="54"/>
        <v/>
      </c>
      <c r="V1179" t="str">
        <f t="shared" si="55"/>
        <v/>
      </c>
      <c r="W1179" t="str">
        <f>Screener_2!R180</f>
        <v/>
      </c>
      <c r="X1179" s="6" t="str">
        <f>IF(ISNUMBER(Screener_2!$P180),IF(ISBLANK(Screener_2!S180),"Missing",Screener_2!S180), "")</f>
        <v/>
      </c>
      <c r="Y1179" s="6" t="str">
        <f>IF(ISNUMBER(Screener_2!$P180),IF(ISBLANK(Screener_2!T180),"Missing",Screener_2!T180), "")</f>
        <v/>
      </c>
      <c r="Z1179" s="6" t="str">
        <f>IF(ISNUMBER(Screener_2!$P180),IF(ISBLANK(Screener_2!U180),"Missing",Screener_2!U180), "")</f>
        <v/>
      </c>
      <c r="AA1179" s="6" t="str">
        <f>IF(ISTEXT(Screener_2!U180),  IF(ISBLANK(Screener_2!V180), "Missing", Screener_2!V180),"")</f>
        <v/>
      </c>
      <c r="AB1179" s="6" t="str">
        <f>IF(Screener_2!U180 = "Y",  IF(ISBLANK(Screener_2!V180), "Missing", Screener_2!V180),"")</f>
        <v/>
      </c>
      <c r="AC1179" s="6" t="str">
        <f xml:space="preserve"> IF((Screener_2!U180 = "Y"),   IF(ISBLANK(Screener_2!W180),"Missing",Screener_2!W180), "")</f>
        <v/>
      </c>
      <c r="AF1179" s="6"/>
      <c r="AG1179" s="6"/>
    </row>
    <row r="1180" spans="1:33" x14ac:dyDescent="0.25">
      <c r="A1180" s="125" t="str">
        <f>IF(ISNUMBER(Screener_2!A181), Screener_2!A181, "")</f>
        <v/>
      </c>
      <c r="B1180" t="str">
        <f>IF(ISTEXT(Screener_2!C181), Screener_2!C181, "")</f>
        <v/>
      </c>
      <c r="F1180" t="str">
        <f>IF(ISNUMBER(Screener_2!D181), Screener_2!D181, "")</f>
        <v/>
      </c>
      <c r="G1180" t="str">
        <f>IF(ISNUMBER(Screener_2!E181),    Screener_2!E181, "")</f>
        <v/>
      </c>
      <c r="H1180" t="str">
        <f>IF(ISNUMBER(Screener_2!F181),    Screener_2!F181, "")</f>
        <v/>
      </c>
      <c r="I1180" t="str">
        <f>IF(ISNUMBER(Screener_2!G181),    Screener_2!G181, "")</f>
        <v/>
      </c>
      <c r="J1180" t="str">
        <f>IF(ISNUMBER(Screener_2!H181),    Screener_2!H181, "")</f>
        <v/>
      </c>
      <c r="K1180" t="str">
        <f t="shared" si="53"/>
        <v/>
      </c>
      <c r="L1180" t="str">
        <f t="shared" si="51"/>
        <v/>
      </c>
      <c r="M1180" s="45" t="str">
        <f>Screener_2!I181</f>
        <v/>
      </c>
      <c r="N1180" t="str">
        <f>IF(Screener_2!J181="Y",1,IF(Screener_2!J181="N",0,""))</f>
        <v/>
      </c>
      <c r="O1180" t="str">
        <f>IF(Screener_2!K181="Y",1,IF(Screener_2!K181="N",0,""))</f>
        <v/>
      </c>
      <c r="P1180" t="str">
        <f>IF(Screener_2!L181="Y",1,IF(Screener_2!L181="N",0,""))</f>
        <v/>
      </c>
      <c r="Q1180" t="str">
        <f>IF(Screener_2!M181="Y",1,IF(Screener_2!M181="N",0,""))</f>
        <v/>
      </c>
      <c r="R1180" t="str">
        <f>IF(Screener_2!N181="Y",1,IF(Screener_2!N181="N",0,""))</f>
        <v/>
      </c>
      <c r="S1180" t="str">
        <f>IF(Screener_2!O181="Y",1,IF(Screener_2!O181="N",0,""))</f>
        <v/>
      </c>
      <c r="T1180">
        <f t="shared" si="52"/>
        <v>0</v>
      </c>
      <c r="U1180" t="str">
        <f t="shared" si="54"/>
        <v/>
      </c>
      <c r="V1180" t="str">
        <f t="shared" si="55"/>
        <v/>
      </c>
      <c r="W1180" t="str">
        <f>Screener_2!R181</f>
        <v/>
      </c>
      <c r="X1180" s="6" t="str">
        <f>IF(ISNUMBER(Screener_2!$P181),IF(ISBLANK(Screener_2!S181),"Missing",Screener_2!S181), "")</f>
        <v/>
      </c>
      <c r="Y1180" s="6" t="str">
        <f>IF(ISNUMBER(Screener_2!$P181),IF(ISBLANK(Screener_2!T181),"Missing",Screener_2!T181), "")</f>
        <v/>
      </c>
      <c r="Z1180" s="6" t="str">
        <f>IF(ISNUMBER(Screener_2!$P181),IF(ISBLANK(Screener_2!U181),"Missing",Screener_2!U181), "")</f>
        <v/>
      </c>
      <c r="AA1180" s="6" t="str">
        <f>IF(ISTEXT(Screener_2!U181),  IF(ISBLANK(Screener_2!V181), "Missing", Screener_2!V181),"")</f>
        <v/>
      </c>
      <c r="AB1180" s="6" t="str">
        <f>IF(Screener_2!U181 = "Y",  IF(ISBLANK(Screener_2!V181), "Missing", Screener_2!V181),"")</f>
        <v/>
      </c>
      <c r="AC1180" s="6" t="str">
        <f xml:space="preserve"> IF((Screener_2!U181 = "Y"),   IF(ISBLANK(Screener_2!W181),"Missing",Screener_2!W181), "")</f>
        <v/>
      </c>
      <c r="AF1180" s="6"/>
      <c r="AG1180" s="6"/>
    </row>
    <row r="1181" spans="1:33" x14ac:dyDescent="0.25">
      <c r="A1181" s="125" t="str">
        <f>IF(ISNUMBER(Screener_2!A182), Screener_2!A182, "")</f>
        <v/>
      </c>
      <c r="B1181" t="str">
        <f>IF(ISTEXT(Screener_2!C182), Screener_2!C182, "")</f>
        <v/>
      </c>
      <c r="F1181" t="str">
        <f>IF(ISNUMBER(Screener_2!D182), Screener_2!D182, "")</f>
        <v/>
      </c>
      <c r="G1181" t="str">
        <f>IF(ISNUMBER(Screener_2!E182),    Screener_2!E182, "")</f>
        <v/>
      </c>
      <c r="H1181" t="str">
        <f>IF(ISNUMBER(Screener_2!F182),    Screener_2!F182, "")</f>
        <v/>
      </c>
      <c r="I1181" t="str">
        <f>IF(ISNUMBER(Screener_2!G182),    Screener_2!G182, "")</f>
        <v/>
      </c>
      <c r="J1181" t="str">
        <f>IF(ISNUMBER(Screener_2!H182),    Screener_2!H182, "")</f>
        <v/>
      </c>
      <c r="K1181" t="str">
        <f t="shared" si="53"/>
        <v/>
      </c>
      <c r="L1181" t="str">
        <f t="shared" si="51"/>
        <v/>
      </c>
      <c r="M1181" s="45" t="str">
        <f>Screener_2!I182</f>
        <v/>
      </c>
      <c r="N1181" t="str">
        <f>IF(Screener_2!J182="Y",1,IF(Screener_2!J182="N",0,""))</f>
        <v/>
      </c>
      <c r="O1181" t="str">
        <f>IF(Screener_2!K182="Y",1,IF(Screener_2!K182="N",0,""))</f>
        <v/>
      </c>
      <c r="P1181" t="str">
        <f>IF(Screener_2!L182="Y",1,IF(Screener_2!L182="N",0,""))</f>
        <v/>
      </c>
      <c r="Q1181" t="str">
        <f>IF(Screener_2!M182="Y",1,IF(Screener_2!M182="N",0,""))</f>
        <v/>
      </c>
      <c r="R1181" t="str">
        <f>IF(Screener_2!N182="Y",1,IF(Screener_2!N182="N",0,""))</f>
        <v/>
      </c>
      <c r="S1181" t="str">
        <f>IF(Screener_2!O182="Y",1,IF(Screener_2!O182="N",0,""))</f>
        <v/>
      </c>
      <c r="T1181">
        <f t="shared" si="52"/>
        <v>0</v>
      </c>
      <c r="U1181" t="str">
        <f t="shared" si="54"/>
        <v/>
      </c>
      <c r="V1181" t="str">
        <f t="shared" si="55"/>
        <v/>
      </c>
      <c r="W1181" t="str">
        <f>Screener_2!R182</f>
        <v/>
      </c>
      <c r="X1181" s="6" t="str">
        <f>IF(ISNUMBER(Screener_2!$P182),IF(ISBLANK(Screener_2!S182),"Missing",Screener_2!S182), "")</f>
        <v/>
      </c>
      <c r="Y1181" s="6" t="str">
        <f>IF(ISNUMBER(Screener_2!$P182),IF(ISBLANK(Screener_2!T182),"Missing",Screener_2!T182), "")</f>
        <v/>
      </c>
      <c r="Z1181" s="6" t="str">
        <f>IF(ISNUMBER(Screener_2!$P182),IF(ISBLANK(Screener_2!U182),"Missing",Screener_2!U182), "")</f>
        <v/>
      </c>
      <c r="AA1181" s="6" t="str">
        <f>IF(ISTEXT(Screener_2!U182),  IF(ISBLANK(Screener_2!V182), "Missing", Screener_2!V182),"")</f>
        <v/>
      </c>
      <c r="AB1181" s="6" t="str">
        <f>IF(Screener_2!U182 = "Y",  IF(ISBLANK(Screener_2!V182), "Missing", Screener_2!V182),"")</f>
        <v/>
      </c>
      <c r="AC1181" s="6" t="str">
        <f xml:space="preserve"> IF((Screener_2!U182 = "Y"),   IF(ISBLANK(Screener_2!W182),"Missing",Screener_2!W182), "")</f>
        <v/>
      </c>
      <c r="AF1181" s="6"/>
      <c r="AG1181" s="6"/>
    </row>
    <row r="1182" spans="1:33" x14ac:dyDescent="0.25">
      <c r="A1182" s="125" t="str">
        <f>IF(ISNUMBER(Screener_2!A183), Screener_2!A183, "")</f>
        <v/>
      </c>
      <c r="B1182" t="str">
        <f>IF(ISTEXT(Screener_2!C183), Screener_2!C183, "")</f>
        <v/>
      </c>
      <c r="F1182" t="str">
        <f>IF(ISNUMBER(Screener_2!D183), Screener_2!D183, "")</f>
        <v/>
      </c>
      <c r="G1182" t="str">
        <f>IF(ISNUMBER(Screener_2!E183),    Screener_2!E183, "")</f>
        <v/>
      </c>
      <c r="H1182" t="str">
        <f>IF(ISNUMBER(Screener_2!F183),    Screener_2!F183, "")</f>
        <v/>
      </c>
      <c r="I1182" t="str">
        <f>IF(ISNUMBER(Screener_2!G183),    Screener_2!G183, "")</f>
        <v/>
      </c>
      <c r="J1182" t="str">
        <f>IF(ISNUMBER(Screener_2!H183),    Screener_2!H183, "")</f>
        <v/>
      </c>
      <c r="K1182" t="str">
        <f t="shared" si="53"/>
        <v/>
      </c>
      <c r="L1182" t="str">
        <f t="shared" si="51"/>
        <v/>
      </c>
      <c r="M1182" s="45" t="str">
        <f>Screener_2!I183</f>
        <v/>
      </c>
      <c r="N1182" t="str">
        <f>IF(Screener_2!J183="Y",1,IF(Screener_2!J183="N",0,""))</f>
        <v/>
      </c>
      <c r="O1182" t="str">
        <f>IF(Screener_2!K183="Y",1,IF(Screener_2!K183="N",0,""))</f>
        <v/>
      </c>
      <c r="P1182" t="str">
        <f>IF(Screener_2!L183="Y",1,IF(Screener_2!L183="N",0,""))</f>
        <v/>
      </c>
      <c r="Q1182" t="str">
        <f>IF(Screener_2!M183="Y",1,IF(Screener_2!M183="N",0,""))</f>
        <v/>
      </c>
      <c r="R1182" t="str">
        <f>IF(Screener_2!N183="Y",1,IF(Screener_2!N183="N",0,""))</f>
        <v/>
      </c>
      <c r="S1182" t="str">
        <f>IF(Screener_2!O183="Y",1,IF(Screener_2!O183="N",0,""))</f>
        <v/>
      </c>
      <c r="T1182">
        <f t="shared" si="52"/>
        <v>0</v>
      </c>
      <c r="U1182" t="str">
        <f t="shared" si="54"/>
        <v/>
      </c>
      <c r="V1182" t="str">
        <f t="shared" si="55"/>
        <v/>
      </c>
      <c r="W1182" t="str">
        <f>Screener_2!R183</f>
        <v/>
      </c>
      <c r="X1182" s="6" t="str">
        <f>IF(ISNUMBER(Screener_2!$P183),IF(ISBLANK(Screener_2!S183),"Missing",Screener_2!S183), "")</f>
        <v/>
      </c>
      <c r="Y1182" s="6" t="str">
        <f>IF(ISNUMBER(Screener_2!$P183),IF(ISBLANK(Screener_2!T183),"Missing",Screener_2!T183), "")</f>
        <v/>
      </c>
      <c r="Z1182" s="6" t="str">
        <f>IF(ISNUMBER(Screener_2!$P183),IF(ISBLANK(Screener_2!U183),"Missing",Screener_2!U183), "")</f>
        <v/>
      </c>
      <c r="AA1182" s="6" t="str">
        <f>IF(ISTEXT(Screener_2!U183),  IF(ISBLANK(Screener_2!V183), "Missing", Screener_2!V183),"")</f>
        <v/>
      </c>
      <c r="AB1182" s="6" t="str">
        <f>IF(Screener_2!U183 = "Y",  IF(ISBLANK(Screener_2!V183), "Missing", Screener_2!V183),"")</f>
        <v/>
      </c>
      <c r="AC1182" s="6" t="str">
        <f xml:space="preserve"> IF((Screener_2!U183 = "Y"),   IF(ISBLANK(Screener_2!W183),"Missing",Screener_2!W183), "")</f>
        <v/>
      </c>
      <c r="AF1182" s="6"/>
      <c r="AG1182" s="6"/>
    </row>
    <row r="1183" spans="1:33" x14ac:dyDescent="0.25">
      <c r="A1183" s="125" t="str">
        <f>IF(ISNUMBER(Screener_2!A184), Screener_2!A184, "")</f>
        <v/>
      </c>
      <c r="B1183" t="str">
        <f>IF(ISTEXT(Screener_2!C184), Screener_2!C184, "")</f>
        <v/>
      </c>
      <c r="F1183" t="str">
        <f>IF(ISNUMBER(Screener_2!D184), Screener_2!D184, "")</f>
        <v/>
      </c>
      <c r="G1183" t="str">
        <f>IF(ISNUMBER(Screener_2!E184),    Screener_2!E184, "")</f>
        <v/>
      </c>
      <c r="H1183" t="str">
        <f>IF(ISNUMBER(Screener_2!F184),    Screener_2!F184, "")</f>
        <v/>
      </c>
      <c r="I1183" t="str">
        <f>IF(ISNUMBER(Screener_2!G184),    Screener_2!G184, "")</f>
        <v/>
      </c>
      <c r="J1183" t="str">
        <f>IF(ISNUMBER(Screener_2!H184),    Screener_2!H184, "")</f>
        <v/>
      </c>
      <c r="K1183" t="str">
        <f t="shared" si="53"/>
        <v/>
      </c>
      <c r="L1183" t="str">
        <f t="shared" si="51"/>
        <v/>
      </c>
      <c r="M1183" s="45" t="str">
        <f>Screener_2!I184</f>
        <v/>
      </c>
      <c r="N1183" t="str">
        <f>IF(Screener_2!J184="Y",1,IF(Screener_2!J184="N",0,""))</f>
        <v/>
      </c>
      <c r="O1183" t="str">
        <f>IF(Screener_2!K184="Y",1,IF(Screener_2!K184="N",0,""))</f>
        <v/>
      </c>
      <c r="P1183" t="str">
        <f>IF(Screener_2!L184="Y",1,IF(Screener_2!L184="N",0,""))</f>
        <v/>
      </c>
      <c r="Q1183" t="str">
        <f>IF(Screener_2!M184="Y",1,IF(Screener_2!M184="N",0,""))</f>
        <v/>
      </c>
      <c r="R1183" t="str">
        <f>IF(Screener_2!N184="Y",1,IF(Screener_2!N184="N",0,""))</f>
        <v/>
      </c>
      <c r="S1183" t="str">
        <f>IF(Screener_2!O184="Y",1,IF(Screener_2!O184="N",0,""))</f>
        <v/>
      </c>
      <c r="T1183">
        <f t="shared" si="52"/>
        <v>0</v>
      </c>
      <c r="U1183" t="str">
        <f t="shared" si="54"/>
        <v/>
      </c>
      <c r="V1183" t="str">
        <f t="shared" si="55"/>
        <v/>
      </c>
      <c r="W1183" t="str">
        <f>Screener_2!R184</f>
        <v/>
      </c>
      <c r="X1183" s="6" t="str">
        <f>IF(ISNUMBER(Screener_2!$P184),IF(ISBLANK(Screener_2!S184),"Missing",Screener_2!S184), "")</f>
        <v/>
      </c>
      <c r="Y1183" s="6" t="str">
        <f>IF(ISNUMBER(Screener_2!$P184),IF(ISBLANK(Screener_2!T184),"Missing",Screener_2!T184), "")</f>
        <v/>
      </c>
      <c r="Z1183" s="6" t="str">
        <f>IF(ISNUMBER(Screener_2!$P184),IF(ISBLANK(Screener_2!U184),"Missing",Screener_2!U184), "")</f>
        <v/>
      </c>
      <c r="AA1183" s="6" t="str">
        <f>IF(ISTEXT(Screener_2!U184),  IF(ISBLANK(Screener_2!V184), "Missing", Screener_2!V184),"")</f>
        <v/>
      </c>
      <c r="AB1183" s="6" t="str">
        <f>IF(Screener_2!U184 = "Y",  IF(ISBLANK(Screener_2!V184), "Missing", Screener_2!V184),"")</f>
        <v/>
      </c>
      <c r="AC1183" s="6" t="str">
        <f xml:space="preserve"> IF((Screener_2!U184 = "Y"),   IF(ISBLANK(Screener_2!W184),"Missing",Screener_2!W184), "")</f>
        <v/>
      </c>
      <c r="AF1183" s="6"/>
      <c r="AG1183" s="6"/>
    </row>
    <row r="1184" spans="1:33" x14ac:dyDescent="0.25">
      <c r="A1184" s="125" t="str">
        <f>IF(ISNUMBER(Screener_2!A185), Screener_2!A185, "")</f>
        <v/>
      </c>
      <c r="B1184" t="str">
        <f>IF(ISTEXT(Screener_2!C185), Screener_2!C185, "")</f>
        <v/>
      </c>
      <c r="F1184" t="str">
        <f>IF(ISNUMBER(Screener_2!D185), Screener_2!D185, "")</f>
        <v/>
      </c>
      <c r="G1184" t="str">
        <f>IF(ISNUMBER(Screener_2!E185),    Screener_2!E185, "")</f>
        <v/>
      </c>
      <c r="H1184" t="str">
        <f>IF(ISNUMBER(Screener_2!F185),    Screener_2!F185, "")</f>
        <v/>
      </c>
      <c r="I1184" t="str">
        <f>IF(ISNUMBER(Screener_2!G185),    Screener_2!G185, "")</f>
        <v/>
      </c>
      <c r="J1184" t="str">
        <f>IF(ISNUMBER(Screener_2!H185),    Screener_2!H185, "")</f>
        <v/>
      </c>
      <c r="K1184" t="str">
        <f t="shared" si="53"/>
        <v/>
      </c>
      <c r="L1184" t="str">
        <f t="shared" si="51"/>
        <v/>
      </c>
      <c r="M1184" s="45" t="str">
        <f>Screener_2!I185</f>
        <v/>
      </c>
      <c r="N1184" t="str">
        <f>IF(Screener_2!J185="Y",1,IF(Screener_2!J185="N",0,""))</f>
        <v/>
      </c>
      <c r="O1184" t="str">
        <f>IF(Screener_2!K185="Y",1,IF(Screener_2!K185="N",0,""))</f>
        <v/>
      </c>
      <c r="P1184" t="str">
        <f>IF(Screener_2!L185="Y",1,IF(Screener_2!L185="N",0,""))</f>
        <v/>
      </c>
      <c r="Q1184" t="str">
        <f>IF(Screener_2!M185="Y",1,IF(Screener_2!M185="N",0,""))</f>
        <v/>
      </c>
      <c r="R1184" t="str">
        <f>IF(Screener_2!N185="Y",1,IF(Screener_2!N185="N",0,""))</f>
        <v/>
      </c>
      <c r="S1184" t="str">
        <f>IF(Screener_2!O185="Y",1,IF(Screener_2!O185="N",0,""))</f>
        <v/>
      </c>
      <c r="T1184">
        <f t="shared" si="52"/>
        <v>0</v>
      </c>
      <c r="U1184" t="str">
        <f t="shared" si="54"/>
        <v/>
      </c>
      <c r="V1184" t="str">
        <f t="shared" si="55"/>
        <v/>
      </c>
      <c r="W1184" t="str">
        <f>Screener_2!R185</f>
        <v/>
      </c>
      <c r="X1184" s="6" t="str">
        <f>IF(ISNUMBER(Screener_2!$P185),IF(ISBLANK(Screener_2!S185),"Missing",Screener_2!S185), "")</f>
        <v/>
      </c>
      <c r="Y1184" s="6" t="str">
        <f>IF(ISNUMBER(Screener_2!$P185),IF(ISBLANK(Screener_2!T185),"Missing",Screener_2!T185), "")</f>
        <v/>
      </c>
      <c r="Z1184" s="6" t="str">
        <f>IF(ISNUMBER(Screener_2!$P185),IF(ISBLANK(Screener_2!U185),"Missing",Screener_2!U185), "")</f>
        <v/>
      </c>
      <c r="AA1184" s="6" t="str">
        <f>IF(ISTEXT(Screener_2!U185),  IF(ISBLANK(Screener_2!V185), "Missing", Screener_2!V185),"")</f>
        <v/>
      </c>
      <c r="AB1184" s="6" t="str">
        <f>IF(Screener_2!U185 = "Y",  IF(ISBLANK(Screener_2!V185), "Missing", Screener_2!V185),"")</f>
        <v/>
      </c>
      <c r="AC1184" s="6" t="str">
        <f xml:space="preserve"> IF((Screener_2!U185 = "Y"),   IF(ISBLANK(Screener_2!W185),"Missing",Screener_2!W185), "")</f>
        <v/>
      </c>
      <c r="AF1184" s="6"/>
      <c r="AG1184" s="6"/>
    </row>
    <row r="1185" spans="1:33" x14ac:dyDescent="0.25">
      <c r="A1185" s="125" t="str">
        <f>IF(ISNUMBER(Screener_2!A186), Screener_2!A186, "")</f>
        <v/>
      </c>
      <c r="B1185" t="str">
        <f>IF(ISTEXT(Screener_2!C186), Screener_2!C186, "")</f>
        <v/>
      </c>
      <c r="F1185" t="str">
        <f>IF(ISNUMBER(Screener_2!D186), Screener_2!D186, "")</f>
        <v/>
      </c>
      <c r="G1185" t="str">
        <f>IF(ISNUMBER(Screener_2!E186),    Screener_2!E186, "")</f>
        <v/>
      </c>
      <c r="H1185" t="str">
        <f>IF(ISNUMBER(Screener_2!F186),    Screener_2!F186, "")</f>
        <v/>
      </c>
      <c r="I1185" t="str">
        <f>IF(ISNUMBER(Screener_2!G186),    Screener_2!G186, "")</f>
        <v/>
      </c>
      <c r="J1185" t="str">
        <f>IF(ISNUMBER(Screener_2!H186),    Screener_2!H186, "")</f>
        <v/>
      </c>
      <c r="K1185" t="str">
        <f t="shared" si="53"/>
        <v/>
      </c>
      <c r="L1185" t="str">
        <f t="shared" si="51"/>
        <v/>
      </c>
      <c r="M1185" s="45" t="str">
        <f>Screener_2!I186</f>
        <v/>
      </c>
      <c r="N1185" t="str">
        <f>IF(Screener_2!J186="Y",1,IF(Screener_2!J186="N",0,""))</f>
        <v/>
      </c>
      <c r="O1185" t="str">
        <f>IF(Screener_2!K186="Y",1,IF(Screener_2!K186="N",0,""))</f>
        <v/>
      </c>
      <c r="P1185" t="str">
        <f>IF(Screener_2!L186="Y",1,IF(Screener_2!L186="N",0,""))</f>
        <v/>
      </c>
      <c r="Q1185" t="str">
        <f>IF(Screener_2!M186="Y",1,IF(Screener_2!M186="N",0,""))</f>
        <v/>
      </c>
      <c r="R1185" t="str">
        <f>IF(Screener_2!N186="Y",1,IF(Screener_2!N186="N",0,""))</f>
        <v/>
      </c>
      <c r="S1185" t="str">
        <f>IF(Screener_2!O186="Y",1,IF(Screener_2!O186="N",0,""))</f>
        <v/>
      </c>
      <c r="T1185">
        <f t="shared" si="52"/>
        <v>0</v>
      </c>
      <c r="U1185" t="str">
        <f t="shared" si="54"/>
        <v/>
      </c>
      <c r="V1185" t="str">
        <f t="shared" si="55"/>
        <v/>
      </c>
      <c r="W1185" t="str">
        <f>Screener_2!R186</f>
        <v/>
      </c>
      <c r="X1185" s="6" t="str">
        <f>IF(ISNUMBER(Screener_2!$P186),IF(ISBLANK(Screener_2!S186),"Missing",Screener_2!S186), "")</f>
        <v/>
      </c>
      <c r="Y1185" s="6" t="str">
        <f>IF(ISNUMBER(Screener_2!$P186),IF(ISBLANK(Screener_2!T186),"Missing",Screener_2!T186), "")</f>
        <v/>
      </c>
      <c r="Z1185" s="6" t="str">
        <f>IF(ISNUMBER(Screener_2!$P186),IF(ISBLANK(Screener_2!U186),"Missing",Screener_2!U186), "")</f>
        <v/>
      </c>
      <c r="AA1185" s="6" t="str">
        <f>IF(ISTEXT(Screener_2!U186),  IF(ISBLANK(Screener_2!V186), "Missing", Screener_2!V186),"")</f>
        <v/>
      </c>
      <c r="AB1185" s="6" t="str">
        <f>IF(Screener_2!U186 = "Y",  IF(ISBLANK(Screener_2!V186), "Missing", Screener_2!V186),"")</f>
        <v/>
      </c>
      <c r="AC1185" s="6" t="str">
        <f xml:space="preserve"> IF((Screener_2!U186 = "Y"),   IF(ISBLANK(Screener_2!W186),"Missing",Screener_2!W186), "")</f>
        <v/>
      </c>
      <c r="AF1185" s="6"/>
      <c r="AG1185" s="6"/>
    </row>
    <row r="1186" spans="1:33" x14ac:dyDescent="0.25">
      <c r="A1186" s="125" t="str">
        <f>IF(ISNUMBER(Screener_2!A187), Screener_2!A187, "")</f>
        <v/>
      </c>
      <c r="B1186" t="str">
        <f>IF(ISTEXT(Screener_2!C187), Screener_2!C187, "")</f>
        <v/>
      </c>
      <c r="F1186" t="str">
        <f>IF(ISNUMBER(Screener_2!D187), Screener_2!D187, "")</f>
        <v/>
      </c>
      <c r="G1186" t="str">
        <f>IF(ISNUMBER(Screener_2!E187),    Screener_2!E187, "")</f>
        <v/>
      </c>
      <c r="H1186" t="str">
        <f>IF(ISNUMBER(Screener_2!F187),    Screener_2!F187, "")</f>
        <v/>
      </c>
      <c r="I1186" t="str">
        <f>IF(ISNUMBER(Screener_2!G187),    Screener_2!G187, "")</f>
        <v/>
      </c>
      <c r="J1186" t="str">
        <f>IF(ISNUMBER(Screener_2!H187),    Screener_2!H187, "")</f>
        <v/>
      </c>
      <c r="K1186" t="str">
        <f t="shared" si="53"/>
        <v/>
      </c>
      <c r="L1186" t="str">
        <f t="shared" si="51"/>
        <v/>
      </c>
      <c r="M1186" s="45" t="str">
        <f>Screener_2!I187</f>
        <v/>
      </c>
      <c r="N1186" t="str">
        <f>IF(Screener_2!J187="Y",1,IF(Screener_2!J187="N",0,""))</f>
        <v/>
      </c>
      <c r="O1186" t="str">
        <f>IF(Screener_2!K187="Y",1,IF(Screener_2!K187="N",0,""))</f>
        <v/>
      </c>
      <c r="P1186" t="str">
        <f>IF(Screener_2!L187="Y",1,IF(Screener_2!L187="N",0,""))</f>
        <v/>
      </c>
      <c r="Q1186" t="str">
        <f>IF(Screener_2!M187="Y",1,IF(Screener_2!M187="N",0,""))</f>
        <v/>
      </c>
      <c r="R1186" t="str">
        <f>IF(Screener_2!N187="Y",1,IF(Screener_2!N187="N",0,""))</f>
        <v/>
      </c>
      <c r="S1186" t="str">
        <f>IF(Screener_2!O187="Y",1,IF(Screener_2!O187="N",0,""))</f>
        <v/>
      </c>
      <c r="T1186">
        <f t="shared" si="52"/>
        <v>0</v>
      </c>
      <c r="U1186" t="str">
        <f t="shared" si="54"/>
        <v/>
      </c>
      <c r="V1186" t="str">
        <f t="shared" si="55"/>
        <v/>
      </c>
      <c r="W1186" t="str">
        <f>Screener_2!R187</f>
        <v/>
      </c>
      <c r="X1186" s="6" t="str">
        <f>IF(ISNUMBER(Screener_2!$P187),IF(ISBLANK(Screener_2!S187),"Missing",Screener_2!S187), "")</f>
        <v/>
      </c>
      <c r="Y1186" s="6" t="str">
        <f>IF(ISNUMBER(Screener_2!$P187),IF(ISBLANK(Screener_2!T187),"Missing",Screener_2!T187), "")</f>
        <v/>
      </c>
      <c r="Z1186" s="6" t="str">
        <f>IF(ISNUMBER(Screener_2!$P187),IF(ISBLANK(Screener_2!U187),"Missing",Screener_2!U187), "")</f>
        <v/>
      </c>
      <c r="AA1186" s="6" t="str">
        <f>IF(ISTEXT(Screener_2!U187),  IF(ISBLANK(Screener_2!V187), "Missing", Screener_2!V187),"")</f>
        <v/>
      </c>
      <c r="AB1186" s="6" t="str">
        <f>IF(Screener_2!U187 = "Y",  IF(ISBLANK(Screener_2!V187), "Missing", Screener_2!V187),"")</f>
        <v/>
      </c>
      <c r="AC1186" s="6" t="str">
        <f xml:space="preserve"> IF((Screener_2!U187 = "Y"),   IF(ISBLANK(Screener_2!W187),"Missing",Screener_2!W187), "")</f>
        <v/>
      </c>
      <c r="AF1186" s="6"/>
      <c r="AG1186" s="6"/>
    </row>
    <row r="1187" spans="1:33" x14ac:dyDescent="0.25">
      <c r="A1187" s="125" t="str">
        <f>IF(ISNUMBER(Screener_2!A188), Screener_2!A188, "")</f>
        <v/>
      </c>
      <c r="B1187" t="str">
        <f>IF(ISTEXT(Screener_2!C188), Screener_2!C188, "")</f>
        <v/>
      </c>
      <c r="F1187" t="str">
        <f>IF(ISNUMBER(Screener_2!D188), Screener_2!D188, "")</f>
        <v/>
      </c>
      <c r="G1187" t="str">
        <f>IF(ISNUMBER(Screener_2!E188),    Screener_2!E188, "")</f>
        <v/>
      </c>
      <c r="H1187" t="str">
        <f>IF(ISNUMBER(Screener_2!F188),    Screener_2!F188, "")</f>
        <v/>
      </c>
      <c r="I1187" t="str">
        <f>IF(ISNUMBER(Screener_2!G188),    Screener_2!G188, "")</f>
        <v/>
      </c>
      <c r="J1187" t="str">
        <f>IF(ISNUMBER(Screener_2!H188),    Screener_2!H188, "")</f>
        <v/>
      </c>
      <c r="K1187" t="str">
        <f t="shared" si="53"/>
        <v/>
      </c>
      <c r="L1187" t="str">
        <f t="shared" si="51"/>
        <v/>
      </c>
      <c r="M1187" s="45" t="str">
        <f>Screener_2!I188</f>
        <v/>
      </c>
      <c r="N1187" t="str">
        <f>IF(Screener_2!J188="Y",1,IF(Screener_2!J188="N",0,""))</f>
        <v/>
      </c>
      <c r="O1187" t="str">
        <f>IF(Screener_2!K188="Y",1,IF(Screener_2!K188="N",0,""))</f>
        <v/>
      </c>
      <c r="P1187" t="str">
        <f>IF(Screener_2!L188="Y",1,IF(Screener_2!L188="N",0,""))</f>
        <v/>
      </c>
      <c r="Q1187" t="str">
        <f>IF(Screener_2!M188="Y",1,IF(Screener_2!M188="N",0,""))</f>
        <v/>
      </c>
      <c r="R1187" t="str">
        <f>IF(Screener_2!N188="Y",1,IF(Screener_2!N188="N",0,""))</f>
        <v/>
      </c>
      <c r="S1187" t="str">
        <f>IF(Screener_2!O188="Y",1,IF(Screener_2!O188="N",0,""))</f>
        <v/>
      </c>
      <c r="T1187">
        <f t="shared" si="52"/>
        <v>0</v>
      </c>
      <c r="U1187" t="str">
        <f t="shared" si="54"/>
        <v/>
      </c>
      <c r="V1187" t="str">
        <f t="shared" si="55"/>
        <v/>
      </c>
      <c r="W1187" t="str">
        <f>Screener_2!R188</f>
        <v/>
      </c>
      <c r="X1187" s="6" t="str">
        <f>IF(ISNUMBER(Screener_2!$P188),IF(ISBLANK(Screener_2!S188),"Missing",Screener_2!S188), "")</f>
        <v/>
      </c>
      <c r="Y1187" s="6" t="str">
        <f>IF(ISNUMBER(Screener_2!$P188),IF(ISBLANK(Screener_2!T188),"Missing",Screener_2!T188), "")</f>
        <v/>
      </c>
      <c r="Z1187" s="6" t="str">
        <f>IF(ISNUMBER(Screener_2!$P188),IF(ISBLANK(Screener_2!U188),"Missing",Screener_2!U188), "")</f>
        <v/>
      </c>
      <c r="AA1187" s="6" t="str">
        <f>IF(ISTEXT(Screener_2!U188),  IF(ISBLANK(Screener_2!V188), "Missing", Screener_2!V188),"")</f>
        <v/>
      </c>
      <c r="AB1187" s="6" t="str">
        <f>IF(Screener_2!U188 = "Y",  IF(ISBLANK(Screener_2!V188), "Missing", Screener_2!V188),"")</f>
        <v/>
      </c>
      <c r="AC1187" s="6" t="str">
        <f xml:space="preserve"> IF((Screener_2!U188 = "Y"),   IF(ISBLANK(Screener_2!W188),"Missing",Screener_2!W188), "")</f>
        <v/>
      </c>
      <c r="AF1187" s="6"/>
      <c r="AG1187" s="6"/>
    </row>
    <row r="1188" spans="1:33" x14ac:dyDescent="0.25">
      <c r="A1188" s="125" t="str">
        <f>IF(ISNUMBER(Screener_2!A189), Screener_2!A189, "")</f>
        <v/>
      </c>
      <c r="B1188" t="str">
        <f>IF(ISTEXT(Screener_2!C189), Screener_2!C189, "")</f>
        <v/>
      </c>
      <c r="F1188" t="str">
        <f>IF(ISNUMBER(Screener_2!D189), Screener_2!D189, "")</f>
        <v/>
      </c>
      <c r="G1188" t="str">
        <f>IF(ISNUMBER(Screener_2!E189),    Screener_2!E189, "")</f>
        <v/>
      </c>
      <c r="H1188" t="str">
        <f>IF(ISNUMBER(Screener_2!F189),    Screener_2!F189, "")</f>
        <v/>
      </c>
      <c r="I1188" t="str">
        <f>IF(ISNUMBER(Screener_2!G189),    Screener_2!G189, "")</f>
        <v/>
      </c>
      <c r="J1188" t="str">
        <f>IF(ISNUMBER(Screener_2!H189),    Screener_2!H189, "")</f>
        <v/>
      </c>
      <c r="K1188" t="str">
        <f t="shared" si="53"/>
        <v/>
      </c>
      <c r="L1188" t="str">
        <f t="shared" si="51"/>
        <v/>
      </c>
      <c r="M1188" s="45" t="str">
        <f>Screener_2!I189</f>
        <v/>
      </c>
      <c r="N1188" t="str">
        <f>IF(Screener_2!J189="Y",1,IF(Screener_2!J189="N",0,""))</f>
        <v/>
      </c>
      <c r="O1188" t="str">
        <f>IF(Screener_2!K189="Y",1,IF(Screener_2!K189="N",0,""))</f>
        <v/>
      </c>
      <c r="P1188" t="str">
        <f>IF(Screener_2!L189="Y",1,IF(Screener_2!L189="N",0,""))</f>
        <v/>
      </c>
      <c r="Q1188" t="str">
        <f>IF(Screener_2!M189="Y",1,IF(Screener_2!M189="N",0,""))</f>
        <v/>
      </c>
      <c r="R1188" t="str">
        <f>IF(Screener_2!N189="Y",1,IF(Screener_2!N189="N",0,""))</f>
        <v/>
      </c>
      <c r="S1188" t="str">
        <f>IF(Screener_2!O189="Y",1,IF(Screener_2!O189="N",0,""))</f>
        <v/>
      </c>
      <c r="T1188">
        <f t="shared" si="52"/>
        <v>0</v>
      </c>
      <c r="U1188" t="str">
        <f t="shared" si="54"/>
        <v/>
      </c>
      <c r="V1188" t="str">
        <f t="shared" si="55"/>
        <v/>
      </c>
      <c r="W1188" t="str">
        <f>Screener_2!R189</f>
        <v/>
      </c>
      <c r="X1188" s="6" t="str">
        <f>IF(ISNUMBER(Screener_2!$P189),IF(ISBLANK(Screener_2!S189),"Missing",Screener_2!S189), "")</f>
        <v/>
      </c>
      <c r="Y1188" s="6" t="str">
        <f>IF(ISNUMBER(Screener_2!$P189),IF(ISBLANK(Screener_2!T189),"Missing",Screener_2!T189), "")</f>
        <v/>
      </c>
      <c r="Z1188" s="6" t="str">
        <f>IF(ISNUMBER(Screener_2!$P189),IF(ISBLANK(Screener_2!U189),"Missing",Screener_2!U189), "")</f>
        <v/>
      </c>
      <c r="AA1188" s="6" t="str">
        <f>IF(ISTEXT(Screener_2!U189),  IF(ISBLANK(Screener_2!V189), "Missing", Screener_2!V189),"")</f>
        <v/>
      </c>
      <c r="AB1188" s="6" t="str">
        <f>IF(Screener_2!U189 = "Y",  IF(ISBLANK(Screener_2!V189), "Missing", Screener_2!V189),"")</f>
        <v/>
      </c>
      <c r="AC1188" s="6" t="str">
        <f xml:space="preserve"> IF((Screener_2!U189 = "Y"),   IF(ISBLANK(Screener_2!W189),"Missing",Screener_2!W189), "")</f>
        <v/>
      </c>
      <c r="AF1188" s="6"/>
      <c r="AG1188" s="6"/>
    </row>
    <row r="1189" spans="1:33" x14ac:dyDescent="0.25">
      <c r="A1189" s="125" t="str">
        <f>IF(ISNUMBER(Screener_2!A190), Screener_2!A190, "")</f>
        <v/>
      </c>
      <c r="B1189" t="str">
        <f>IF(ISTEXT(Screener_2!C190), Screener_2!C190, "")</f>
        <v/>
      </c>
      <c r="F1189" t="str">
        <f>IF(ISNUMBER(Screener_2!D190), Screener_2!D190, "")</f>
        <v/>
      </c>
      <c r="G1189" t="str">
        <f>IF(ISNUMBER(Screener_2!E190),    Screener_2!E190, "")</f>
        <v/>
      </c>
      <c r="H1189" t="str">
        <f>IF(ISNUMBER(Screener_2!F190),    Screener_2!F190, "")</f>
        <v/>
      </c>
      <c r="I1189" t="str">
        <f>IF(ISNUMBER(Screener_2!G190),    Screener_2!G190, "")</f>
        <v/>
      </c>
      <c r="J1189" t="str">
        <f>IF(ISNUMBER(Screener_2!H190),    Screener_2!H190, "")</f>
        <v/>
      </c>
      <c r="K1189" t="str">
        <f t="shared" si="53"/>
        <v/>
      </c>
      <c r="L1189" t="str">
        <f t="shared" si="51"/>
        <v/>
      </c>
      <c r="M1189" s="45" t="str">
        <f>Screener_2!I190</f>
        <v/>
      </c>
      <c r="N1189" t="str">
        <f>IF(Screener_2!J190="Y",1,IF(Screener_2!J190="N",0,""))</f>
        <v/>
      </c>
      <c r="O1189" t="str">
        <f>IF(Screener_2!K190="Y",1,IF(Screener_2!K190="N",0,""))</f>
        <v/>
      </c>
      <c r="P1189" t="str">
        <f>IF(Screener_2!L190="Y",1,IF(Screener_2!L190="N",0,""))</f>
        <v/>
      </c>
      <c r="Q1189" t="str">
        <f>IF(Screener_2!M190="Y",1,IF(Screener_2!M190="N",0,""))</f>
        <v/>
      </c>
      <c r="R1189" t="str">
        <f>IF(Screener_2!N190="Y",1,IF(Screener_2!N190="N",0,""))</f>
        <v/>
      </c>
      <c r="S1189" t="str">
        <f>IF(Screener_2!O190="Y",1,IF(Screener_2!O190="N",0,""))</f>
        <v/>
      </c>
      <c r="T1189">
        <f t="shared" si="52"/>
        <v>0</v>
      </c>
      <c r="U1189" t="str">
        <f t="shared" si="54"/>
        <v/>
      </c>
      <c r="V1189" t="str">
        <f t="shared" si="55"/>
        <v/>
      </c>
      <c r="W1189" t="str">
        <f>Screener_2!R190</f>
        <v/>
      </c>
      <c r="X1189" s="6" t="str">
        <f>IF(ISNUMBER(Screener_2!$P190),IF(ISBLANK(Screener_2!S190),"Missing",Screener_2!S190), "")</f>
        <v/>
      </c>
      <c r="Y1189" s="6" t="str">
        <f>IF(ISNUMBER(Screener_2!$P190),IF(ISBLANK(Screener_2!T190),"Missing",Screener_2!T190), "")</f>
        <v/>
      </c>
      <c r="Z1189" s="6" t="str">
        <f>IF(ISNUMBER(Screener_2!$P190),IF(ISBLANK(Screener_2!U190),"Missing",Screener_2!U190), "")</f>
        <v/>
      </c>
      <c r="AA1189" s="6" t="str">
        <f>IF(ISTEXT(Screener_2!U190),  IF(ISBLANK(Screener_2!V190), "Missing", Screener_2!V190),"")</f>
        <v/>
      </c>
      <c r="AB1189" s="6" t="str">
        <f>IF(Screener_2!U190 = "Y",  IF(ISBLANK(Screener_2!V190), "Missing", Screener_2!V190),"")</f>
        <v/>
      </c>
      <c r="AC1189" s="6" t="str">
        <f xml:space="preserve"> IF((Screener_2!U190 = "Y"),   IF(ISBLANK(Screener_2!W190),"Missing",Screener_2!W190), "")</f>
        <v/>
      </c>
      <c r="AF1189" s="6"/>
      <c r="AG1189" s="6"/>
    </row>
    <row r="1190" spans="1:33" x14ac:dyDescent="0.25">
      <c r="A1190" s="125" t="str">
        <f>IF(ISNUMBER(Screener_2!A191), Screener_2!A191, "")</f>
        <v/>
      </c>
      <c r="B1190" t="str">
        <f>IF(ISTEXT(Screener_2!C191), Screener_2!C191, "")</f>
        <v/>
      </c>
      <c r="F1190" t="str">
        <f>IF(ISNUMBER(Screener_2!D191), Screener_2!D191, "")</f>
        <v/>
      </c>
      <c r="G1190" t="str">
        <f>IF(ISNUMBER(Screener_2!E191),    Screener_2!E191, "")</f>
        <v/>
      </c>
      <c r="H1190" t="str">
        <f>IF(ISNUMBER(Screener_2!F191),    Screener_2!F191, "")</f>
        <v/>
      </c>
      <c r="I1190" t="str">
        <f>IF(ISNUMBER(Screener_2!G191),    Screener_2!G191, "")</f>
        <v/>
      </c>
      <c r="J1190" t="str">
        <f>IF(ISNUMBER(Screener_2!H191),    Screener_2!H191, "")</f>
        <v/>
      </c>
      <c r="K1190" t="str">
        <f t="shared" si="53"/>
        <v/>
      </c>
      <c r="L1190" t="str">
        <f t="shared" si="51"/>
        <v/>
      </c>
      <c r="M1190" s="45" t="str">
        <f>Screener_2!I191</f>
        <v/>
      </c>
      <c r="N1190" t="str">
        <f>IF(Screener_2!J191="Y",1,IF(Screener_2!J191="N",0,""))</f>
        <v/>
      </c>
      <c r="O1190" t="str">
        <f>IF(Screener_2!K191="Y",1,IF(Screener_2!K191="N",0,""))</f>
        <v/>
      </c>
      <c r="P1190" t="str">
        <f>IF(Screener_2!L191="Y",1,IF(Screener_2!L191="N",0,""))</f>
        <v/>
      </c>
      <c r="Q1190" t="str">
        <f>IF(Screener_2!M191="Y",1,IF(Screener_2!M191="N",0,""))</f>
        <v/>
      </c>
      <c r="R1190" t="str">
        <f>IF(Screener_2!N191="Y",1,IF(Screener_2!N191="N",0,""))</f>
        <v/>
      </c>
      <c r="S1190" t="str">
        <f>IF(Screener_2!O191="Y",1,IF(Screener_2!O191="N",0,""))</f>
        <v/>
      </c>
      <c r="T1190">
        <f t="shared" si="52"/>
        <v>0</v>
      </c>
      <c r="U1190" t="str">
        <f t="shared" si="54"/>
        <v/>
      </c>
      <c r="V1190" t="str">
        <f t="shared" si="55"/>
        <v/>
      </c>
      <c r="W1190" t="str">
        <f>Screener_2!R191</f>
        <v/>
      </c>
      <c r="X1190" s="6" t="str">
        <f>IF(ISNUMBER(Screener_2!$P191),IF(ISBLANK(Screener_2!S191),"Missing",Screener_2!S191), "")</f>
        <v/>
      </c>
      <c r="Y1190" s="6" t="str">
        <f>IF(ISNUMBER(Screener_2!$P191),IF(ISBLANK(Screener_2!T191),"Missing",Screener_2!T191), "")</f>
        <v/>
      </c>
      <c r="Z1190" s="6" t="str">
        <f>IF(ISNUMBER(Screener_2!$P191),IF(ISBLANK(Screener_2!U191),"Missing",Screener_2!U191), "")</f>
        <v/>
      </c>
      <c r="AA1190" s="6" t="str">
        <f>IF(ISTEXT(Screener_2!U191),  IF(ISBLANK(Screener_2!V191), "Missing", Screener_2!V191),"")</f>
        <v/>
      </c>
      <c r="AB1190" s="6" t="str">
        <f>IF(Screener_2!U191 = "Y",  IF(ISBLANK(Screener_2!V191), "Missing", Screener_2!V191),"")</f>
        <v/>
      </c>
      <c r="AC1190" s="6" t="str">
        <f xml:space="preserve"> IF((Screener_2!U191 = "Y"),   IF(ISBLANK(Screener_2!W191),"Missing",Screener_2!W191), "")</f>
        <v/>
      </c>
      <c r="AF1190" s="6"/>
      <c r="AG1190" s="6"/>
    </row>
    <row r="1191" spans="1:33" x14ac:dyDescent="0.25">
      <c r="A1191" s="125" t="str">
        <f>IF(ISNUMBER(Screener_2!A192), Screener_2!A192, "")</f>
        <v/>
      </c>
      <c r="B1191" t="str">
        <f>IF(ISTEXT(Screener_2!C192), Screener_2!C192, "")</f>
        <v/>
      </c>
      <c r="F1191" t="str">
        <f>IF(ISNUMBER(Screener_2!D192), Screener_2!D192, "")</f>
        <v/>
      </c>
      <c r="G1191" t="str">
        <f>IF(ISNUMBER(Screener_2!E192),    Screener_2!E192, "")</f>
        <v/>
      </c>
      <c r="H1191" t="str">
        <f>IF(ISNUMBER(Screener_2!F192),    Screener_2!F192, "")</f>
        <v/>
      </c>
      <c r="I1191" t="str">
        <f>IF(ISNUMBER(Screener_2!G192),    Screener_2!G192, "")</f>
        <v/>
      </c>
      <c r="J1191" t="str">
        <f>IF(ISNUMBER(Screener_2!H192),    Screener_2!H192, "")</f>
        <v/>
      </c>
      <c r="K1191" t="str">
        <f t="shared" si="53"/>
        <v/>
      </c>
      <c r="L1191" t="str">
        <f t="shared" si="51"/>
        <v/>
      </c>
      <c r="M1191" s="45" t="str">
        <f>Screener_2!I192</f>
        <v/>
      </c>
      <c r="N1191" t="str">
        <f>IF(Screener_2!J192="Y",1,IF(Screener_2!J192="N",0,""))</f>
        <v/>
      </c>
      <c r="O1191" t="str">
        <f>IF(Screener_2!K192="Y",1,IF(Screener_2!K192="N",0,""))</f>
        <v/>
      </c>
      <c r="P1191" t="str">
        <f>IF(Screener_2!L192="Y",1,IF(Screener_2!L192="N",0,""))</f>
        <v/>
      </c>
      <c r="Q1191" t="str">
        <f>IF(Screener_2!M192="Y",1,IF(Screener_2!M192="N",0,""))</f>
        <v/>
      </c>
      <c r="R1191" t="str">
        <f>IF(Screener_2!N192="Y",1,IF(Screener_2!N192="N",0,""))</f>
        <v/>
      </c>
      <c r="S1191" t="str">
        <f>IF(Screener_2!O192="Y",1,IF(Screener_2!O192="N",0,""))</f>
        <v/>
      </c>
      <c r="T1191">
        <f t="shared" si="52"/>
        <v>0</v>
      </c>
      <c r="U1191" t="str">
        <f t="shared" si="54"/>
        <v/>
      </c>
      <c r="V1191" t="str">
        <f t="shared" si="55"/>
        <v/>
      </c>
      <c r="W1191" t="str">
        <f>Screener_2!R192</f>
        <v/>
      </c>
      <c r="X1191" s="6" t="str">
        <f>IF(ISNUMBER(Screener_2!$P192),IF(ISBLANK(Screener_2!S192),"Missing",Screener_2!S192), "")</f>
        <v/>
      </c>
      <c r="Y1191" s="6" t="str">
        <f>IF(ISNUMBER(Screener_2!$P192),IF(ISBLANK(Screener_2!T192),"Missing",Screener_2!T192), "")</f>
        <v/>
      </c>
      <c r="Z1191" s="6" t="str">
        <f>IF(ISNUMBER(Screener_2!$P192),IF(ISBLANK(Screener_2!U192),"Missing",Screener_2!U192), "")</f>
        <v/>
      </c>
      <c r="AA1191" s="6" t="str">
        <f>IF(ISTEXT(Screener_2!U192),  IF(ISBLANK(Screener_2!V192), "Missing", Screener_2!V192),"")</f>
        <v/>
      </c>
      <c r="AB1191" s="6" t="str">
        <f>IF(Screener_2!U192 = "Y",  IF(ISBLANK(Screener_2!V192), "Missing", Screener_2!V192),"")</f>
        <v/>
      </c>
      <c r="AC1191" s="6" t="str">
        <f xml:space="preserve"> IF((Screener_2!U192 = "Y"),   IF(ISBLANK(Screener_2!W192),"Missing",Screener_2!W192), "")</f>
        <v/>
      </c>
      <c r="AF1191" s="6"/>
      <c r="AG1191" s="6"/>
    </row>
    <row r="1192" spans="1:33" x14ac:dyDescent="0.25">
      <c r="A1192" s="125" t="str">
        <f>IF(ISNUMBER(Screener_2!A193), Screener_2!A193, "")</f>
        <v/>
      </c>
      <c r="B1192" t="str">
        <f>IF(ISTEXT(Screener_2!C193), Screener_2!C193, "")</f>
        <v/>
      </c>
      <c r="F1192" t="str">
        <f>IF(ISNUMBER(Screener_2!D193), Screener_2!D193, "")</f>
        <v/>
      </c>
      <c r="G1192" t="str">
        <f>IF(ISNUMBER(Screener_2!E193),    Screener_2!E193, "")</f>
        <v/>
      </c>
      <c r="H1192" t="str">
        <f>IF(ISNUMBER(Screener_2!F193),    Screener_2!F193, "")</f>
        <v/>
      </c>
      <c r="I1192" t="str">
        <f>IF(ISNUMBER(Screener_2!G193),    Screener_2!G193, "")</f>
        <v/>
      </c>
      <c r="J1192" t="str">
        <f>IF(ISNUMBER(Screener_2!H193),    Screener_2!H193, "")</f>
        <v/>
      </c>
      <c r="K1192" t="str">
        <f t="shared" si="53"/>
        <v/>
      </c>
      <c r="L1192" t="str">
        <f t="shared" si="51"/>
        <v/>
      </c>
      <c r="M1192" s="45" t="str">
        <f>Screener_2!I193</f>
        <v/>
      </c>
      <c r="N1192" t="str">
        <f>IF(Screener_2!J193="Y",1,IF(Screener_2!J193="N",0,""))</f>
        <v/>
      </c>
      <c r="O1192" t="str">
        <f>IF(Screener_2!K193="Y",1,IF(Screener_2!K193="N",0,""))</f>
        <v/>
      </c>
      <c r="P1192" t="str">
        <f>IF(Screener_2!L193="Y",1,IF(Screener_2!L193="N",0,""))</f>
        <v/>
      </c>
      <c r="Q1192" t="str">
        <f>IF(Screener_2!M193="Y",1,IF(Screener_2!M193="N",0,""))</f>
        <v/>
      </c>
      <c r="R1192" t="str">
        <f>IF(Screener_2!N193="Y",1,IF(Screener_2!N193="N",0,""))</f>
        <v/>
      </c>
      <c r="S1192" t="str">
        <f>IF(Screener_2!O193="Y",1,IF(Screener_2!O193="N",0,""))</f>
        <v/>
      </c>
      <c r="T1192">
        <f t="shared" si="52"/>
        <v>0</v>
      </c>
      <c r="U1192" t="str">
        <f t="shared" si="54"/>
        <v/>
      </c>
      <c r="V1192" t="str">
        <f t="shared" si="55"/>
        <v/>
      </c>
      <c r="W1192" t="str">
        <f>Screener_2!R193</f>
        <v/>
      </c>
      <c r="X1192" s="6" t="str">
        <f>IF(ISNUMBER(Screener_2!$P193),IF(ISBLANK(Screener_2!S193),"Missing",Screener_2!S193), "")</f>
        <v/>
      </c>
      <c r="Y1192" s="6" t="str">
        <f>IF(ISNUMBER(Screener_2!$P193),IF(ISBLANK(Screener_2!T193),"Missing",Screener_2!T193), "")</f>
        <v/>
      </c>
      <c r="Z1192" s="6" t="str">
        <f>IF(ISNUMBER(Screener_2!$P193),IF(ISBLANK(Screener_2!U193),"Missing",Screener_2!U193), "")</f>
        <v/>
      </c>
      <c r="AA1192" s="6" t="str">
        <f>IF(ISTEXT(Screener_2!U193),  IF(ISBLANK(Screener_2!V193), "Missing", Screener_2!V193),"")</f>
        <v/>
      </c>
      <c r="AB1192" s="6" t="str">
        <f>IF(Screener_2!U193 = "Y",  IF(ISBLANK(Screener_2!V193), "Missing", Screener_2!V193),"")</f>
        <v/>
      </c>
      <c r="AC1192" s="6" t="str">
        <f xml:space="preserve"> IF((Screener_2!U193 = "Y"),   IF(ISBLANK(Screener_2!W193),"Missing",Screener_2!W193), "")</f>
        <v/>
      </c>
      <c r="AF1192" s="6"/>
      <c r="AG1192" s="6"/>
    </row>
    <row r="1193" spans="1:33" x14ac:dyDescent="0.25">
      <c r="A1193" s="125" t="str">
        <f>IF(ISNUMBER(Screener_2!A194), Screener_2!A194, "")</f>
        <v/>
      </c>
      <c r="B1193" t="str">
        <f>IF(ISTEXT(Screener_2!C194), Screener_2!C194, "")</f>
        <v/>
      </c>
      <c r="F1193" t="str">
        <f>IF(ISNUMBER(Screener_2!D194), Screener_2!D194, "")</f>
        <v/>
      </c>
      <c r="G1193" t="str">
        <f>IF(ISNUMBER(Screener_2!E194),    Screener_2!E194, "")</f>
        <v/>
      </c>
      <c r="H1193" t="str">
        <f>IF(ISNUMBER(Screener_2!F194),    Screener_2!F194, "")</f>
        <v/>
      </c>
      <c r="I1193" t="str">
        <f>IF(ISNUMBER(Screener_2!G194),    Screener_2!G194, "")</f>
        <v/>
      </c>
      <c r="J1193" t="str">
        <f>IF(ISNUMBER(Screener_2!H194),    Screener_2!H194, "")</f>
        <v/>
      </c>
      <c r="K1193" t="str">
        <f t="shared" si="53"/>
        <v/>
      </c>
      <c r="L1193" t="str">
        <f t="shared" si="51"/>
        <v/>
      </c>
      <c r="M1193" s="45" t="str">
        <f>Screener_2!I194</f>
        <v/>
      </c>
      <c r="N1193" t="str">
        <f>IF(Screener_2!J194="Y",1,IF(Screener_2!J194="N",0,""))</f>
        <v/>
      </c>
      <c r="O1193" t="str">
        <f>IF(Screener_2!K194="Y",1,IF(Screener_2!K194="N",0,""))</f>
        <v/>
      </c>
      <c r="P1193" t="str">
        <f>IF(Screener_2!L194="Y",1,IF(Screener_2!L194="N",0,""))</f>
        <v/>
      </c>
      <c r="Q1193" t="str">
        <f>IF(Screener_2!M194="Y",1,IF(Screener_2!M194="N",0,""))</f>
        <v/>
      </c>
      <c r="R1193" t="str">
        <f>IF(Screener_2!N194="Y",1,IF(Screener_2!N194="N",0,""))</f>
        <v/>
      </c>
      <c r="S1193" t="str">
        <f>IF(Screener_2!O194="Y",1,IF(Screener_2!O194="N",0,""))</f>
        <v/>
      </c>
      <c r="T1193">
        <f t="shared" si="52"/>
        <v>0</v>
      </c>
      <c r="U1193" t="str">
        <f t="shared" si="54"/>
        <v/>
      </c>
      <c r="V1193" t="str">
        <f t="shared" si="55"/>
        <v/>
      </c>
      <c r="W1193" t="str">
        <f>Screener_2!R194</f>
        <v/>
      </c>
      <c r="X1193" s="6" t="str">
        <f>IF(ISNUMBER(Screener_2!$P194),IF(ISBLANK(Screener_2!S194),"Missing",Screener_2!S194), "")</f>
        <v/>
      </c>
      <c r="Y1193" s="6" t="str">
        <f>IF(ISNUMBER(Screener_2!$P194),IF(ISBLANK(Screener_2!T194),"Missing",Screener_2!T194), "")</f>
        <v/>
      </c>
      <c r="Z1193" s="6" t="str">
        <f>IF(ISNUMBER(Screener_2!$P194),IF(ISBLANK(Screener_2!U194),"Missing",Screener_2!U194), "")</f>
        <v/>
      </c>
      <c r="AA1193" s="6" t="str">
        <f>IF(ISTEXT(Screener_2!U194),  IF(ISBLANK(Screener_2!V194), "Missing", Screener_2!V194),"")</f>
        <v/>
      </c>
      <c r="AB1193" s="6" t="str">
        <f>IF(Screener_2!U194 = "Y",  IF(ISBLANK(Screener_2!V194), "Missing", Screener_2!V194),"")</f>
        <v/>
      </c>
      <c r="AC1193" s="6" t="str">
        <f xml:space="preserve"> IF((Screener_2!U194 = "Y"),   IF(ISBLANK(Screener_2!W194),"Missing",Screener_2!W194), "")</f>
        <v/>
      </c>
      <c r="AF1193" s="6"/>
      <c r="AG1193" s="6"/>
    </row>
    <row r="1194" spans="1:33" x14ac:dyDescent="0.25">
      <c r="A1194" s="125" t="str">
        <f>IF(ISNUMBER(Screener_2!A195), Screener_2!A195, "")</f>
        <v/>
      </c>
      <c r="B1194" t="str">
        <f>IF(ISTEXT(Screener_2!C195), Screener_2!C195, "")</f>
        <v/>
      </c>
      <c r="F1194" t="str">
        <f>IF(ISNUMBER(Screener_2!D195), Screener_2!D195, "")</f>
        <v/>
      </c>
      <c r="G1194" t="str">
        <f>IF(ISNUMBER(Screener_2!E195),    Screener_2!E195, "")</f>
        <v/>
      </c>
      <c r="H1194" t="str">
        <f>IF(ISNUMBER(Screener_2!F195),    Screener_2!F195, "")</f>
        <v/>
      </c>
      <c r="I1194" t="str">
        <f>IF(ISNUMBER(Screener_2!G195),    Screener_2!G195, "")</f>
        <v/>
      </c>
      <c r="J1194" t="str">
        <f>IF(ISNUMBER(Screener_2!H195),    Screener_2!H195, "")</f>
        <v/>
      </c>
      <c r="K1194" t="str">
        <f t="shared" si="53"/>
        <v/>
      </c>
      <c r="L1194" t="str">
        <f t="shared" si="51"/>
        <v/>
      </c>
      <c r="M1194" s="45" t="str">
        <f>Screener_2!I195</f>
        <v/>
      </c>
      <c r="N1194" t="str">
        <f>IF(Screener_2!J195="Y",1,IF(Screener_2!J195="N",0,""))</f>
        <v/>
      </c>
      <c r="O1194" t="str">
        <f>IF(Screener_2!K195="Y",1,IF(Screener_2!K195="N",0,""))</f>
        <v/>
      </c>
      <c r="P1194" t="str">
        <f>IF(Screener_2!L195="Y",1,IF(Screener_2!L195="N",0,""))</f>
        <v/>
      </c>
      <c r="Q1194" t="str">
        <f>IF(Screener_2!M195="Y",1,IF(Screener_2!M195="N",0,""))</f>
        <v/>
      </c>
      <c r="R1194" t="str">
        <f>IF(Screener_2!N195="Y",1,IF(Screener_2!N195="N",0,""))</f>
        <v/>
      </c>
      <c r="S1194" t="str">
        <f>IF(Screener_2!O195="Y",1,IF(Screener_2!O195="N",0,""))</f>
        <v/>
      </c>
      <c r="T1194">
        <f t="shared" si="52"/>
        <v>0</v>
      </c>
      <c r="U1194" t="str">
        <f t="shared" si="54"/>
        <v/>
      </c>
      <c r="V1194" t="str">
        <f t="shared" si="55"/>
        <v/>
      </c>
      <c r="W1194" t="str">
        <f>Screener_2!R195</f>
        <v/>
      </c>
      <c r="X1194" s="6" t="str">
        <f>IF(ISNUMBER(Screener_2!$P195),IF(ISBLANK(Screener_2!S195),"Missing",Screener_2!S195), "")</f>
        <v/>
      </c>
      <c r="Y1194" s="6" t="str">
        <f>IF(ISNUMBER(Screener_2!$P195),IF(ISBLANK(Screener_2!T195),"Missing",Screener_2!T195), "")</f>
        <v/>
      </c>
      <c r="Z1194" s="6" t="str">
        <f>IF(ISNUMBER(Screener_2!$P195),IF(ISBLANK(Screener_2!U195),"Missing",Screener_2!U195), "")</f>
        <v/>
      </c>
      <c r="AA1194" s="6" t="str">
        <f>IF(ISTEXT(Screener_2!U195),  IF(ISBLANK(Screener_2!V195), "Missing", Screener_2!V195),"")</f>
        <v/>
      </c>
      <c r="AB1194" s="6" t="str">
        <f>IF(Screener_2!U195 = "Y",  IF(ISBLANK(Screener_2!V195), "Missing", Screener_2!V195),"")</f>
        <v/>
      </c>
      <c r="AC1194" s="6" t="str">
        <f xml:space="preserve"> IF((Screener_2!U195 = "Y"),   IF(ISBLANK(Screener_2!W195),"Missing",Screener_2!W195), "")</f>
        <v/>
      </c>
      <c r="AF1194" s="6"/>
      <c r="AG1194" s="6"/>
    </row>
    <row r="1195" spans="1:33" x14ac:dyDescent="0.25">
      <c r="A1195" s="125" t="str">
        <f>IF(ISNUMBER(Screener_2!A196), Screener_2!A196, "")</f>
        <v/>
      </c>
      <c r="B1195" t="str">
        <f>IF(ISTEXT(Screener_2!C196), Screener_2!C196, "")</f>
        <v/>
      </c>
      <c r="F1195" t="str">
        <f>IF(ISNUMBER(Screener_2!D196), Screener_2!D196, "")</f>
        <v/>
      </c>
      <c r="G1195" t="str">
        <f>IF(ISNUMBER(Screener_2!E196),    Screener_2!E196, "")</f>
        <v/>
      </c>
      <c r="H1195" t="str">
        <f>IF(ISNUMBER(Screener_2!F196),    Screener_2!F196, "")</f>
        <v/>
      </c>
      <c r="I1195" t="str">
        <f>IF(ISNUMBER(Screener_2!G196),    Screener_2!G196, "")</f>
        <v/>
      </c>
      <c r="J1195" t="str">
        <f>IF(ISNUMBER(Screener_2!H196),    Screener_2!H196, "")</f>
        <v/>
      </c>
      <c r="K1195" t="str">
        <f t="shared" si="53"/>
        <v/>
      </c>
      <c r="L1195" t="str">
        <f t="shared" si="51"/>
        <v/>
      </c>
      <c r="M1195" s="45" t="str">
        <f>Screener_2!I196</f>
        <v/>
      </c>
      <c r="N1195" t="str">
        <f>IF(Screener_2!J196="Y",1,IF(Screener_2!J196="N",0,""))</f>
        <v/>
      </c>
      <c r="O1195" t="str">
        <f>IF(Screener_2!K196="Y",1,IF(Screener_2!K196="N",0,""))</f>
        <v/>
      </c>
      <c r="P1195" t="str">
        <f>IF(Screener_2!L196="Y",1,IF(Screener_2!L196="N",0,""))</f>
        <v/>
      </c>
      <c r="Q1195" t="str">
        <f>IF(Screener_2!M196="Y",1,IF(Screener_2!M196="N",0,""))</f>
        <v/>
      </c>
      <c r="R1195" t="str">
        <f>IF(Screener_2!N196="Y",1,IF(Screener_2!N196="N",0,""))</f>
        <v/>
      </c>
      <c r="S1195" t="str">
        <f>IF(Screener_2!O196="Y",1,IF(Screener_2!O196="N",0,""))</f>
        <v/>
      </c>
      <c r="T1195">
        <f t="shared" si="52"/>
        <v>0</v>
      </c>
      <c r="U1195" t="str">
        <f t="shared" si="54"/>
        <v/>
      </c>
      <c r="V1195" t="str">
        <f t="shared" si="55"/>
        <v/>
      </c>
      <c r="W1195" t="str">
        <f>Screener_2!R196</f>
        <v/>
      </c>
      <c r="X1195" s="6" t="str">
        <f>IF(ISNUMBER(Screener_2!$P196),IF(ISBLANK(Screener_2!S196),"Missing",Screener_2!S196), "")</f>
        <v/>
      </c>
      <c r="Y1195" s="6" t="str">
        <f>IF(ISNUMBER(Screener_2!$P196),IF(ISBLANK(Screener_2!T196),"Missing",Screener_2!T196), "")</f>
        <v/>
      </c>
      <c r="Z1195" s="6" t="str">
        <f>IF(ISNUMBER(Screener_2!$P196),IF(ISBLANK(Screener_2!U196),"Missing",Screener_2!U196), "")</f>
        <v/>
      </c>
      <c r="AA1195" s="6" t="str">
        <f>IF(ISTEXT(Screener_2!U196),  IF(ISBLANK(Screener_2!V196), "Missing", Screener_2!V196),"")</f>
        <v/>
      </c>
      <c r="AB1195" s="6" t="str">
        <f>IF(Screener_2!U196 = "Y",  IF(ISBLANK(Screener_2!V196), "Missing", Screener_2!V196),"")</f>
        <v/>
      </c>
      <c r="AC1195" s="6" t="str">
        <f xml:space="preserve"> IF((Screener_2!U196 = "Y"),   IF(ISBLANK(Screener_2!W196),"Missing",Screener_2!W196), "")</f>
        <v/>
      </c>
      <c r="AF1195" s="6"/>
      <c r="AG1195" s="6"/>
    </row>
    <row r="1196" spans="1:33" x14ac:dyDescent="0.25">
      <c r="A1196" s="125" t="str">
        <f>IF(ISNUMBER(Screener_2!A197), Screener_2!A197, "")</f>
        <v/>
      </c>
      <c r="B1196" t="str">
        <f>IF(ISTEXT(Screener_2!C197), Screener_2!C197, "")</f>
        <v/>
      </c>
      <c r="F1196" t="str">
        <f>IF(ISNUMBER(Screener_2!D197), Screener_2!D197, "")</f>
        <v/>
      </c>
      <c r="G1196" t="str">
        <f>IF(ISNUMBER(Screener_2!E197),    Screener_2!E197, "")</f>
        <v/>
      </c>
      <c r="H1196" t="str">
        <f>IF(ISNUMBER(Screener_2!F197),    Screener_2!F197, "")</f>
        <v/>
      </c>
      <c r="I1196" t="str">
        <f>IF(ISNUMBER(Screener_2!G197),    Screener_2!G197, "")</f>
        <v/>
      </c>
      <c r="J1196" t="str">
        <f>IF(ISNUMBER(Screener_2!H197),    Screener_2!H197, "")</f>
        <v/>
      </c>
      <c r="K1196" t="str">
        <f t="shared" si="53"/>
        <v/>
      </c>
      <c r="L1196" t="str">
        <f t="shared" si="51"/>
        <v/>
      </c>
      <c r="M1196" s="45" t="str">
        <f>Screener_2!I197</f>
        <v/>
      </c>
      <c r="N1196" t="str">
        <f>IF(Screener_2!J197="Y",1,IF(Screener_2!J197="N",0,""))</f>
        <v/>
      </c>
      <c r="O1196" t="str">
        <f>IF(Screener_2!K197="Y",1,IF(Screener_2!K197="N",0,""))</f>
        <v/>
      </c>
      <c r="P1196" t="str">
        <f>IF(Screener_2!L197="Y",1,IF(Screener_2!L197="N",0,""))</f>
        <v/>
      </c>
      <c r="Q1196" t="str">
        <f>IF(Screener_2!M197="Y",1,IF(Screener_2!M197="N",0,""))</f>
        <v/>
      </c>
      <c r="R1196" t="str">
        <f>IF(Screener_2!N197="Y",1,IF(Screener_2!N197="N",0,""))</f>
        <v/>
      </c>
      <c r="S1196" t="str">
        <f>IF(Screener_2!O197="Y",1,IF(Screener_2!O197="N",0,""))</f>
        <v/>
      </c>
      <c r="T1196">
        <f t="shared" si="52"/>
        <v>0</v>
      </c>
      <c r="U1196" t="str">
        <f t="shared" si="54"/>
        <v/>
      </c>
      <c r="V1196" t="str">
        <f t="shared" si="55"/>
        <v/>
      </c>
      <c r="W1196" t="str">
        <f>Screener_2!R197</f>
        <v/>
      </c>
      <c r="X1196" s="6" t="str">
        <f>IF(ISNUMBER(Screener_2!$P197),IF(ISBLANK(Screener_2!S197),"Missing",Screener_2!S197), "")</f>
        <v/>
      </c>
      <c r="Y1196" s="6" t="str">
        <f>IF(ISNUMBER(Screener_2!$P197),IF(ISBLANK(Screener_2!T197),"Missing",Screener_2!T197), "")</f>
        <v/>
      </c>
      <c r="Z1196" s="6" t="str">
        <f>IF(ISNUMBER(Screener_2!$P197),IF(ISBLANK(Screener_2!U197),"Missing",Screener_2!U197), "")</f>
        <v/>
      </c>
      <c r="AA1196" s="6" t="str">
        <f>IF(ISTEXT(Screener_2!U197),  IF(ISBLANK(Screener_2!V197), "Missing", Screener_2!V197),"")</f>
        <v/>
      </c>
      <c r="AB1196" s="6" t="str">
        <f>IF(Screener_2!U197 = "Y",  IF(ISBLANK(Screener_2!V197), "Missing", Screener_2!V197),"")</f>
        <v/>
      </c>
      <c r="AC1196" s="6" t="str">
        <f xml:space="preserve"> IF((Screener_2!U197 = "Y"),   IF(ISBLANK(Screener_2!W197),"Missing",Screener_2!W197), "")</f>
        <v/>
      </c>
      <c r="AF1196" s="6"/>
      <c r="AG1196" s="6"/>
    </row>
    <row r="1197" spans="1:33" x14ac:dyDescent="0.25">
      <c r="A1197" s="125" t="str">
        <f>IF(ISNUMBER(Screener_2!A198), Screener_2!A198, "")</f>
        <v/>
      </c>
      <c r="B1197" t="str">
        <f>IF(ISTEXT(Screener_2!C198), Screener_2!C198, "")</f>
        <v/>
      </c>
      <c r="F1197" t="str">
        <f>IF(ISNUMBER(Screener_2!D198), Screener_2!D198, "")</f>
        <v/>
      </c>
      <c r="G1197" t="str">
        <f>IF(ISNUMBER(Screener_2!E198),    Screener_2!E198, "")</f>
        <v/>
      </c>
      <c r="H1197" t="str">
        <f>IF(ISNUMBER(Screener_2!F198),    Screener_2!F198, "")</f>
        <v/>
      </c>
      <c r="I1197" t="str">
        <f>IF(ISNUMBER(Screener_2!G198),    Screener_2!G198, "")</f>
        <v/>
      </c>
      <c r="J1197" t="str">
        <f>IF(ISNUMBER(Screener_2!H198),    Screener_2!H198, "")</f>
        <v/>
      </c>
      <c r="K1197" t="str">
        <f t="shared" si="53"/>
        <v/>
      </c>
      <c r="L1197" t="str">
        <f t="shared" si="51"/>
        <v/>
      </c>
      <c r="M1197" s="45" t="str">
        <f>Screener_2!I198</f>
        <v/>
      </c>
      <c r="N1197" t="str">
        <f>IF(Screener_2!J198="Y",1,IF(Screener_2!J198="N",0,""))</f>
        <v/>
      </c>
      <c r="O1197" t="str">
        <f>IF(Screener_2!K198="Y",1,IF(Screener_2!K198="N",0,""))</f>
        <v/>
      </c>
      <c r="P1197" t="str">
        <f>IF(Screener_2!L198="Y",1,IF(Screener_2!L198="N",0,""))</f>
        <v/>
      </c>
      <c r="Q1197" t="str">
        <f>IF(Screener_2!M198="Y",1,IF(Screener_2!M198="N",0,""))</f>
        <v/>
      </c>
      <c r="R1197" t="str">
        <f>IF(Screener_2!N198="Y",1,IF(Screener_2!N198="N",0,""))</f>
        <v/>
      </c>
      <c r="S1197" t="str">
        <f>IF(Screener_2!O198="Y",1,IF(Screener_2!O198="N",0,""))</f>
        <v/>
      </c>
      <c r="T1197">
        <f t="shared" si="52"/>
        <v>0</v>
      </c>
      <c r="U1197" t="str">
        <f t="shared" si="54"/>
        <v/>
      </c>
      <c r="V1197" t="str">
        <f t="shared" si="55"/>
        <v/>
      </c>
      <c r="W1197" t="str">
        <f>Screener_2!R198</f>
        <v/>
      </c>
      <c r="X1197" s="6" t="str">
        <f>IF(ISNUMBER(Screener_2!$P198),IF(ISBLANK(Screener_2!S198),"Missing",Screener_2!S198), "")</f>
        <v/>
      </c>
      <c r="Y1197" s="6" t="str">
        <f>IF(ISNUMBER(Screener_2!$P198),IF(ISBLANK(Screener_2!T198),"Missing",Screener_2!T198), "")</f>
        <v/>
      </c>
      <c r="Z1197" s="6" t="str">
        <f>IF(ISNUMBER(Screener_2!$P198),IF(ISBLANK(Screener_2!U198),"Missing",Screener_2!U198), "")</f>
        <v/>
      </c>
      <c r="AA1197" s="6" t="str">
        <f>IF(ISTEXT(Screener_2!U198),  IF(ISBLANK(Screener_2!V198), "Missing", Screener_2!V198),"")</f>
        <v/>
      </c>
      <c r="AB1197" s="6" t="str">
        <f>IF(Screener_2!U198 = "Y",  IF(ISBLANK(Screener_2!V198), "Missing", Screener_2!V198),"")</f>
        <v/>
      </c>
      <c r="AC1197" s="6" t="str">
        <f xml:space="preserve"> IF((Screener_2!U198 = "Y"),   IF(ISBLANK(Screener_2!W198),"Missing",Screener_2!W198), "")</f>
        <v/>
      </c>
      <c r="AF1197" s="6"/>
      <c r="AG1197" s="6"/>
    </row>
    <row r="1198" spans="1:33" x14ac:dyDescent="0.25">
      <c r="A1198" s="125" t="str">
        <f>IF(ISNUMBER(Screener_2!A199), Screener_2!A199, "")</f>
        <v/>
      </c>
      <c r="B1198" t="str">
        <f>IF(ISTEXT(Screener_2!C199), Screener_2!C199, "")</f>
        <v/>
      </c>
      <c r="F1198" t="str">
        <f>IF(ISNUMBER(Screener_2!D199), Screener_2!D199, "")</f>
        <v/>
      </c>
      <c r="G1198" t="str">
        <f>IF(ISNUMBER(Screener_2!E199),    Screener_2!E199, "")</f>
        <v/>
      </c>
      <c r="H1198" t="str">
        <f>IF(ISNUMBER(Screener_2!F199),    Screener_2!F199, "")</f>
        <v/>
      </c>
      <c r="I1198" t="str">
        <f>IF(ISNUMBER(Screener_2!G199),    Screener_2!G199, "")</f>
        <v/>
      </c>
      <c r="J1198" t="str">
        <f>IF(ISNUMBER(Screener_2!H199),    Screener_2!H199, "")</f>
        <v/>
      </c>
      <c r="K1198" t="str">
        <f t="shared" si="53"/>
        <v/>
      </c>
      <c r="L1198" t="str">
        <f t="shared" si="51"/>
        <v/>
      </c>
      <c r="M1198" s="45" t="str">
        <f>Screener_2!I199</f>
        <v/>
      </c>
      <c r="N1198" t="str">
        <f>IF(Screener_2!J199="Y",1,IF(Screener_2!J199="N",0,""))</f>
        <v/>
      </c>
      <c r="O1198" t="str">
        <f>IF(Screener_2!K199="Y",1,IF(Screener_2!K199="N",0,""))</f>
        <v/>
      </c>
      <c r="P1198" t="str">
        <f>IF(Screener_2!L199="Y",1,IF(Screener_2!L199="N",0,""))</f>
        <v/>
      </c>
      <c r="Q1198" t="str">
        <f>IF(Screener_2!M199="Y",1,IF(Screener_2!M199="N",0,""))</f>
        <v/>
      </c>
      <c r="R1198" t="str">
        <f>IF(Screener_2!N199="Y",1,IF(Screener_2!N199="N",0,""))</f>
        <v/>
      </c>
      <c r="S1198" t="str">
        <f>IF(Screener_2!O199="Y",1,IF(Screener_2!O199="N",0,""))</f>
        <v/>
      </c>
      <c r="T1198">
        <f t="shared" si="52"/>
        <v>0</v>
      </c>
      <c r="U1198" t="str">
        <f t="shared" si="54"/>
        <v/>
      </c>
      <c r="V1198" t="str">
        <f t="shared" si="55"/>
        <v/>
      </c>
      <c r="W1198" t="str">
        <f>Screener_2!R199</f>
        <v/>
      </c>
      <c r="X1198" s="6" t="str">
        <f>IF(ISNUMBER(Screener_2!$P199),IF(ISBLANK(Screener_2!S199),"Missing",Screener_2!S199), "")</f>
        <v/>
      </c>
      <c r="Y1198" s="6" t="str">
        <f>IF(ISNUMBER(Screener_2!$P199),IF(ISBLANK(Screener_2!T199),"Missing",Screener_2!T199), "")</f>
        <v/>
      </c>
      <c r="Z1198" s="6" t="str">
        <f>IF(ISNUMBER(Screener_2!$P199),IF(ISBLANK(Screener_2!U199),"Missing",Screener_2!U199), "")</f>
        <v/>
      </c>
      <c r="AA1198" s="6" t="str">
        <f>IF(ISTEXT(Screener_2!U199),  IF(ISBLANK(Screener_2!V199), "Missing", Screener_2!V199),"")</f>
        <v/>
      </c>
      <c r="AB1198" s="6" t="str">
        <f>IF(Screener_2!U199 = "Y",  IF(ISBLANK(Screener_2!V199), "Missing", Screener_2!V199),"")</f>
        <v/>
      </c>
      <c r="AC1198" s="6" t="str">
        <f xml:space="preserve"> IF((Screener_2!U199 = "Y"),   IF(ISBLANK(Screener_2!W199),"Missing",Screener_2!W199), "")</f>
        <v/>
      </c>
      <c r="AF1198" s="6"/>
      <c r="AG1198" s="6"/>
    </row>
    <row r="1199" spans="1:33" x14ac:dyDescent="0.25">
      <c r="A1199" s="125" t="str">
        <f>IF(ISNUMBER(Screener_2!A200), Screener_2!A200, "")</f>
        <v/>
      </c>
      <c r="B1199" t="str">
        <f>IF(ISTEXT(Screener_2!C200), Screener_2!C200, "")</f>
        <v/>
      </c>
      <c r="F1199" t="str">
        <f>IF(ISNUMBER(Screener_2!D200), Screener_2!D200, "")</f>
        <v/>
      </c>
      <c r="G1199" t="str">
        <f>IF(ISNUMBER(Screener_2!E200),    Screener_2!E200, "")</f>
        <v/>
      </c>
      <c r="H1199" t="str">
        <f>IF(ISNUMBER(Screener_2!F200),    Screener_2!F200, "")</f>
        <v/>
      </c>
      <c r="I1199" t="str">
        <f>IF(ISNUMBER(Screener_2!G200),    Screener_2!G200, "")</f>
        <v/>
      </c>
      <c r="J1199" t="str">
        <f>IF(ISNUMBER(Screener_2!H200),    Screener_2!H200, "")</f>
        <v/>
      </c>
      <c r="K1199" t="str">
        <f t="shared" si="53"/>
        <v/>
      </c>
      <c r="L1199" t="str">
        <f t="shared" si="51"/>
        <v/>
      </c>
      <c r="M1199" s="45" t="str">
        <f>Screener_2!I200</f>
        <v/>
      </c>
      <c r="N1199" t="str">
        <f>IF(Screener_2!J200="Y",1,IF(Screener_2!J200="N",0,""))</f>
        <v/>
      </c>
      <c r="O1199" t="str">
        <f>IF(Screener_2!K200="Y",1,IF(Screener_2!K200="N",0,""))</f>
        <v/>
      </c>
      <c r="P1199" t="str">
        <f>IF(Screener_2!L200="Y",1,IF(Screener_2!L200="N",0,""))</f>
        <v/>
      </c>
      <c r="Q1199" t="str">
        <f>IF(Screener_2!M200="Y",1,IF(Screener_2!M200="N",0,""))</f>
        <v/>
      </c>
      <c r="R1199" t="str">
        <f>IF(Screener_2!N200="Y",1,IF(Screener_2!N200="N",0,""))</f>
        <v/>
      </c>
      <c r="S1199" t="str">
        <f>IF(Screener_2!O200="Y",1,IF(Screener_2!O200="N",0,""))</f>
        <v/>
      </c>
      <c r="T1199">
        <f t="shared" si="52"/>
        <v>0</v>
      </c>
      <c r="U1199" t="str">
        <f t="shared" si="54"/>
        <v/>
      </c>
      <c r="V1199" t="str">
        <f t="shared" si="55"/>
        <v/>
      </c>
      <c r="W1199" t="str">
        <f>Screener_2!R200</f>
        <v/>
      </c>
      <c r="X1199" s="6" t="str">
        <f>IF(ISNUMBER(Screener_2!$P200),IF(ISBLANK(Screener_2!S200),"Missing",Screener_2!S200), "")</f>
        <v/>
      </c>
      <c r="Y1199" s="6" t="str">
        <f>IF(ISNUMBER(Screener_2!$P200),IF(ISBLANK(Screener_2!T200),"Missing",Screener_2!T200), "")</f>
        <v/>
      </c>
      <c r="Z1199" s="6" t="str">
        <f>IF(ISNUMBER(Screener_2!$P200),IF(ISBLANK(Screener_2!U200),"Missing",Screener_2!U200), "")</f>
        <v/>
      </c>
      <c r="AA1199" s="6" t="str">
        <f>IF(ISTEXT(Screener_2!U200),  IF(ISBLANK(Screener_2!V200), "Missing", Screener_2!V200),"")</f>
        <v/>
      </c>
      <c r="AB1199" s="6" t="str">
        <f>IF(Screener_2!U200 = "Y",  IF(ISBLANK(Screener_2!V200), "Missing", Screener_2!V200),"")</f>
        <v/>
      </c>
      <c r="AC1199" s="6" t="str">
        <f xml:space="preserve"> IF((Screener_2!U200 = "Y"),   IF(ISBLANK(Screener_2!W200),"Missing",Screener_2!W200), "")</f>
        <v/>
      </c>
      <c r="AF1199" s="6"/>
      <c r="AG1199" s="6"/>
    </row>
    <row r="1200" spans="1:33" x14ac:dyDescent="0.25">
      <c r="A1200" s="125" t="str">
        <f>IF(ISNUMBER(Screener_2!A201), Screener_2!A201, "")</f>
        <v/>
      </c>
      <c r="B1200" t="str">
        <f>IF(ISTEXT(Screener_2!C201), Screener_2!C201, "")</f>
        <v/>
      </c>
      <c r="F1200" t="str">
        <f>IF(ISNUMBER(Screener_2!D201), Screener_2!D201, "")</f>
        <v/>
      </c>
      <c r="G1200" t="str">
        <f>IF(ISNUMBER(Screener_2!E201),    Screener_2!E201, "")</f>
        <v/>
      </c>
      <c r="H1200" t="str">
        <f>IF(ISNUMBER(Screener_2!F201),    Screener_2!F201, "")</f>
        <v/>
      </c>
      <c r="I1200" t="str">
        <f>IF(ISNUMBER(Screener_2!G201),    Screener_2!G201, "")</f>
        <v/>
      </c>
      <c r="J1200" t="str">
        <f>IF(ISNUMBER(Screener_2!H201),    Screener_2!H201, "")</f>
        <v/>
      </c>
      <c r="K1200" t="str">
        <f t="shared" si="53"/>
        <v/>
      </c>
      <c r="L1200" t="str">
        <f t="shared" ref="L1200:L1263" si="56">IF(K1200 = "","",   IF(SUM(G1200:J1200) &gt;0,"Positive","Negative"))</f>
        <v/>
      </c>
      <c r="M1200" s="45" t="str">
        <f>Screener_2!I201</f>
        <v/>
      </c>
      <c r="N1200" t="str">
        <f>IF(Screener_2!J201="Y",1,IF(Screener_2!J201="N",0,""))</f>
        <v/>
      </c>
      <c r="O1200" t="str">
        <f>IF(Screener_2!K201="Y",1,IF(Screener_2!K201="N",0,""))</f>
        <v/>
      </c>
      <c r="P1200" t="str">
        <f>IF(Screener_2!L201="Y",1,IF(Screener_2!L201="N",0,""))</f>
        <v/>
      </c>
      <c r="Q1200" t="str">
        <f>IF(Screener_2!M201="Y",1,IF(Screener_2!M201="N",0,""))</f>
        <v/>
      </c>
      <c r="R1200" t="str">
        <f>IF(Screener_2!N201="Y",1,IF(Screener_2!N201="N",0,""))</f>
        <v/>
      </c>
      <c r="S1200" t="str">
        <f>IF(Screener_2!O201="Y",1,IF(Screener_2!O201="N",0,""))</f>
        <v/>
      </c>
      <c r="T1200">
        <f t="shared" si="52"/>
        <v>0</v>
      </c>
      <c r="U1200" t="str">
        <f t="shared" si="54"/>
        <v/>
      </c>
      <c r="V1200" t="str">
        <f t="shared" si="55"/>
        <v/>
      </c>
      <c r="W1200" t="str">
        <f>Screener_2!R201</f>
        <v/>
      </c>
      <c r="X1200" s="6" t="str">
        <f>IF(ISNUMBER(Screener_2!$P201),IF(ISBLANK(Screener_2!S201),"Missing",Screener_2!S201), "")</f>
        <v/>
      </c>
      <c r="Y1200" s="6" t="str">
        <f>IF(ISNUMBER(Screener_2!$P201),IF(ISBLANK(Screener_2!T201),"Missing",Screener_2!T201), "")</f>
        <v/>
      </c>
      <c r="Z1200" s="6" t="str">
        <f>IF(ISNUMBER(Screener_2!$P201),IF(ISBLANK(Screener_2!U201),"Missing",Screener_2!U201), "")</f>
        <v/>
      </c>
      <c r="AA1200" s="6" t="str">
        <f>IF(ISTEXT(Screener_2!U201),  IF(ISBLANK(Screener_2!V201), "Missing", Screener_2!V201),"")</f>
        <v/>
      </c>
      <c r="AB1200" s="6" t="str">
        <f>IF(Screener_2!U201 = "Y",  IF(ISBLANK(Screener_2!V201), "Missing", Screener_2!V201),"")</f>
        <v/>
      </c>
      <c r="AC1200" s="6" t="str">
        <f xml:space="preserve"> IF((Screener_2!U201 = "Y"),   IF(ISBLANK(Screener_2!W201),"Missing",Screener_2!W201), "")</f>
        <v/>
      </c>
      <c r="AF1200" s="6"/>
      <c r="AG1200" s="6"/>
    </row>
    <row r="1201" spans="1:33" x14ac:dyDescent="0.25">
      <c r="A1201" s="125" t="str">
        <f>IF(ISNUMBER(Screener_2!A202), Screener_2!A202, "")</f>
        <v/>
      </c>
      <c r="B1201" t="str">
        <f>IF(ISTEXT(Screener_2!C202), Screener_2!C202, "")</f>
        <v/>
      </c>
      <c r="F1201" t="str">
        <f>IF(ISNUMBER(Screener_2!D202), Screener_2!D202, "")</f>
        <v/>
      </c>
      <c r="G1201" t="str">
        <f>IF(ISNUMBER(Screener_2!E202),    Screener_2!E202, "")</f>
        <v/>
      </c>
      <c r="H1201" t="str">
        <f>IF(ISNUMBER(Screener_2!F202),    Screener_2!F202, "")</f>
        <v/>
      </c>
      <c r="I1201" t="str">
        <f>IF(ISNUMBER(Screener_2!G202),    Screener_2!G202, "")</f>
        <v/>
      </c>
      <c r="J1201" t="str">
        <f>IF(ISNUMBER(Screener_2!H202),    Screener_2!H202, "")</f>
        <v/>
      </c>
      <c r="K1201" t="str">
        <f t="shared" si="53"/>
        <v/>
      </c>
      <c r="L1201" t="str">
        <f t="shared" si="56"/>
        <v/>
      </c>
      <c r="M1201" s="45" t="str">
        <f>Screener_2!I202</f>
        <v/>
      </c>
      <c r="N1201" t="str">
        <f>IF(Screener_2!J202="Y",1,IF(Screener_2!J202="N",0,""))</f>
        <v/>
      </c>
      <c r="O1201" t="str">
        <f>IF(Screener_2!K202="Y",1,IF(Screener_2!K202="N",0,""))</f>
        <v/>
      </c>
      <c r="P1201" t="str">
        <f>IF(Screener_2!L202="Y",1,IF(Screener_2!L202="N",0,""))</f>
        <v/>
      </c>
      <c r="Q1201" t="str">
        <f>IF(Screener_2!M202="Y",1,IF(Screener_2!M202="N",0,""))</f>
        <v/>
      </c>
      <c r="R1201" t="str">
        <f>IF(Screener_2!N202="Y",1,IF(Screener_2!N202="N",0,""))</f>
        <v/>
      </c>
      <c r="S1201" t="str">
        <f>IF(Screener_2!O202="Y",1,IF(Screener_2!O202="N",0,""))</f>
        <v/>
      </c>
      <c r="T1201">
        <f t="shared" si="52"/>
        <v>0</v>
      </c>
      <c r="U1201" t="str">
        <f t="shared" si="54"/>
        <v/>
      </c>
      <c r="V1201" t="str">
        <f t="shared" si="55"/>
        <v/>
      </c>
      <c r="W1201" t="str">
        <f>Screener_2!R202</f>
        <v/>
      </c>
      <c r="X1201" s="6" t="str">
        <f>IF(ISNUMBER(Screener_2!$P202),IF(ISBLANK(Screener_2!S202),"Missing",Screener_2!S202), "")</f>
        <v/>
      </c>
      <c r="Y1201" s="6" t="str">
        <f>IF(ISNUMBER(Screener_2!$P202),IF(ISBLANK(Screener_2!T202),"Missing",Screener_2!T202), "")</f>
        <v/>
      </c>
      <c r="Z1201" s="6" t="str">
        <f>IF(ISNUMBER(Screener_2!$P202),IF(ISBLANK(Screener_2!U202),"Missing",Screener_2!U202), "")</f>
        <v/>
      </c>
      <c r="AA1201" s="6" t="str">
        <f>IF(ISTEXT(Screener_2!U202),  IF(ISBLANK(Screener_2!V202), "Missing", Screener_2!V202),"")</f>
        <v/>
      </c>
      <c r="AB1201" s="6" t="str">
        <f>IF(Screener_2!U202 = "Y",  IF(ISBLANK(Screener_2!V202), "Missing", Screener_2!V202),"")</f>
        <v/>
      </c>
      <c r="AC1201" s="6" t="str">
        <f xml:space="preserve"> IF((Screener_2!U202 = "Y"),   IF(ISBLANK(Screener_2!W202),"Missing",Screener_2!W202), "")</f>
        <v/>
      </c>
      <c r="AF1201" s="6"/>
      <c r="AG1201" s="6"/>
    </row>
    <row r="1202" spans="1:33" x14ac:dyDescent="0.25">
      <c r="A1202" s="125" t="str">
        <f>IF(ISNUMBER(Screener_2!A203), Screener_2!A203, "")</f>
        <v/>
      </c>
      <c r="B1202" t="str">
        <f>IF(ISTEXT(Screener_2!C203), Screener_2!C203, "")</f>
        <v/>
      </c>
      <c r="F1202" t="str">
        <f>IF(ISNUMBER(Screener_2!D203), Screener_2!D203, "")</f>
        <v/>
      </c>
      <c r="G1202" t="str">
        <f>IF(ISNUMBER(Screener_2!E203),    Screener_2!E203, "")</f>
        <v/>
      </c>
      <c r="H1202" t="str">
        <f>IF(ISNUMBER(Screener_2!F203),    Screener_2!F203, "")</f>
        <v/>
      </c>
      <c r="I1202" t="str">
        <f>IF(ISNUMBER(Screener_2!G203),    Screener_2!G203, "")</f>
        <v/>
      </c>
      <c r="J1202" t="str">
        <f>IF(ISNUMBER(Screener_2!H203),    Screener_2!H203, "")</f>
        <v/>
      </c>
      <c r="K1202" t="str">
        <f t="shared" si="53"/>
        <v/>
      </c>
      <c r="L1202" t="str">
        <f t="shared" si="56"/>
        <v/>
      </c>
      <c r="M1202" s="45" t="str">
        <f>Screener_2!I203</f>
        <v/>
      </c>
      <c r="N1202" t="str">
        <f>IF(Screener_2!J203="Y",1,IF(Screener_2!J203="N",0,""))</f>
        <v/>
      </c>
      <c r="O1202" t="str">
        <f>IF(Screener_2!K203="Y",1,IF(Screener_2!K203="N",0,""))</f>
        <v/>
      </c>
      <c r="P1202" t="str">
        <f>IF(Screener_2!L203="Y",1,IF(Screener_2!L203="N",0,""))</f>
        <v/>
      </c>
      <c r="Q1202" t="str">
        <f>IF(Screener_2!M203="Y",1,IF(Screener_2!M203="N",0,""))</f>
        <v/>
      </c>
      <c r="R1202" t="str">
        <f>IF(Screener_2!N203="Y",1,IF(Screener_2!N203="N",0,""))</f>
        <v/>
      </c>
      <c r="S1202" t="str">
        <f>IF(Screener_2!O203="Y",1,IF(Screener_2!O203="N",0,""))</f>
        <v/>
      </c>
      <c r="T1202">
        <f t="shared" si="52"/>
        <v>0</v>
      </c>
      <c r="U1202" t="str">
        <f t="shared" si="54"/>
        <v/>
      </c>
      <c r="V1202" t="str">
        <f t="shared" si="55"/>
        <v/>
      </c>
      <c r="W1202" t="str">
        <f>Screener_2!R203</f>
        <v/>
      </c>
      <c r="X1202" s="6" t="str">
        <f>IF(ISNUMBER(Screener_2!$P203),IF(ISBLANK(Screener_2!S203),"Missing",Screener_2!S203), "")</f>
        <v/>
      </c>
      <c r="Y1202" s="6" t="str">
        <f>IF(ISNUMBER(Screener_2!$P203),IF(ISBLANK(Screener_2!T203),"Missing",Screener_2!T203), "")</f>
        <v/>
      </c>
      <c r="Z1202" s="6" t="str">
        <f>IF(ISNUMBER(Screener_2!$P203),IF(ISBLANK(Screener_2!U203),"Missing",Screener_2!U203), "")</f>
        <v/>
      </c>
      <c r="AA1202" s="6" t="str">
        <f>IF(ISTEXT(Screener_2!U203),  IF(ISBLANK(Screener_2!V203), "Missing", Screener_2!V203),"")</f>
        <v/>
      </c>
      <c r="AB1202" s="6" t="str">
        <f>IF(Screener_2!U203 = "Y",  IF(ISBLANK(Screener_2!V203), "Missing", Screener_2!V203),"")</f>
        <v/>
      </c>
      <c r="AC1202" s="6" t="str">
        <f xml:space="preserve"> IF((Screener_2!U203 = "Y"),   IF(ISBLANK(Screener_2!W203),"Missing",Screener_2!W203), "")</f>
        <v/>
      </c>
      <c r="AF1202" s="6"/>
      <c r="AG1202" s="6"/>
    </row>
    <row r="1203" spans="1:33" x14ac:dyDescent="0.25">
      <c r="A1203" s="125" t="str">
        <f>IF(ISNUMBER(Screener_2!A204), Screener_2!A204, "")</f>
        <v/>
      </c>
      <c r="B1203" t="str">
        <f>IF(ISTEXT(Screener_2!C204), Screener_2!C204, "")</f>
        <v/>
      </c>
      <c r="F1203" t="str">
        <f>IF(ISNUMBER(Screener_2!D204), Screener_2!D204, "")</f>
        <v/>
      </c>
      <c r="G1203" t="str">
        <f>IF(ISNUMBER(Screener_2!E204),    Screener_2!E204, "")</f>
        <v/>
      </c>
      <c r="H1203" t="str">
        <f>IF(ISNUMBER(Screener_2!F204),    Screener_2!F204, "")</f>
        <v/>
      </c>
      <c r="I1203" t="str">
        <f>IF(ISNUMBER(Screener_2!G204),    Screener_2!G204, "")</f>
        <v/>
      </c>
      <c r="J1203" t="str">
        <f>IF(ISNUMBER(Screener_2!H204),    Screener_2!H204, "")</f>
        <v/>
      </c>
      <c r="K1203" t="str">
        <f t="shared" si="53"/>
        <v/>
      </c>
      <c r="L1203" t="str">
        <f t="shared" si="56"/>
        <v/>
      </c>
      <c r="M1203" s="45" t="str">
        <f>Screener_2!I204</f>
        <v/>
      </c>
      <c r="N1203" t="str">
        <f>IF(Screener_2!J204="Y",1,IF(Screener_2!J204="N",0,""))</f>
        <v/>
      </c>
      <c r="O1203" t="str">
        <f>IF(Screener_2!K204="Y",1,IF(Screener_2!K204="N",0,""))</f>
        <v/>
      </c>
      <c r="P1203" t="str">
        <f>IF(Screener_2!L204="Y",1,IF(Screener_2!L204="N",0,""))</f>
        <v/>
      </c>
      <c r="Q1203" t="str">
        <f>IF(Screener_2!M204="Y",1,IF(Screener_2!M204="N",0,""))</f>
        <v/>
      </c>
      <c r="R1203" t="str">
        <f>IF(Screener_2!N204="Y",1,IF(Screener_2!N204="N",0,""))</f>
        <v/>
      </c>
      <c r="S1203" t="str">
        <f>IF(Screener_2!O204="Y",1,IF(Screener_2!O204="N",0,""))</f>
        <v/>
      </c>
      <c r="T1203">
        <f t="shared" si="52"/>
        <v>0</v>
      </c>
      <c r="U1203" t="str">
        <f t="shared" si="54"/>
        <v/>
      </c>
      <c r="V1203" t="str">
        <f t="shared" si="55"/>
        <v/>
      </c>
      <c r="W1203" t="str">
        <f>Screener_2!R204</f>
        <v/>
      </c>
      <c r="X1203" s="6" t="str">
        <f>IF(ISNUMBER(Screener_2!$P204),IF(ISBLANK(Screener_2!S204),"Missing",Screener_2!S204), "")</f>
        <v/>
      </c>
      <c r="Y1203" s="6" t="str">
        <f>IF(ISNUMBER(Screener_2!$P204),IF(ISBLANK(Screener_2!T204),"Missing",Screener_2!T204), "")</f>
        <v/>
      </c>
      <c r="Z1203" s="6" t="str">
        <f>IF(ISNUMBER(Screener_2!$P204),IF(ISBLANK(Screener_2!U204),"Missing",Screener_2!U204), "")</f>
        <v/>
      </c>
      <c r="AA1203" s="6" t="str">
        <f>IF(ISTEXT(Screener_2!U204),  IF(ISBLANK(Screener_2!V204), "Missing", Screener_2!V204),"")</f>
        <v/>
      </c>
      <c r="AB1203" s="6" t="str">
        <f>IF(Screener_2!U204 = "Y",  IF(ISBLANK(Screener_2!V204), "Missing", Screener_2!V204),"")</f>
        <v/>
      </c>
      <c r="AC1203" s="6" t="str">
        <f xml:space="preserve"> IF((Screener_2!U204 = "Y"),   IF(ISBLANK(Screener_2!W204),"Missing",Screener_2!W204), "")</f>
        <v/>
      </c>
      <c r="AF1203" s="6"/>
      <c r="AG1203" s="6"/>
    </row>
    <row r="1204" spans="1:33" x14ac:dyDescent="0.25">
      <c r="A1204" s="125" t="str">
        <f>IF(ISNUMBER(Screener_2!A205), Screener_2!A205, "")</f>
        <v/>
      </c>
      <c r="B1204" t="str">
        <f>IF(ISTEXT(Screener_2!C205), Screener_2!C205, "")</f>
        <v/>
      </c>
      <c r="F1204" t="str">
        <f>IF(ISNUMBER(Screener_2!D205), Screener_2!D205, "")</f>
        <v/>
      </c>
      <c r="G1204" t="str">
        <f>IF(ISNUMBER(Screener_2!E205),    Screener_2!E205, "")</f>
        <v/>
      </c>
      <c r="H1204" t="str">
        <f>IF(ISNUMBER(Screener_2!F205),    Screener_2!F205, "")</f>
        <v/>
      </c>
      <c r="I1204" t="str">
        <f>IF(ISNUMBER(Screener_2!G205),    Screener_2!G205, "")</f>
        <v/>
      </c>
      <c r="J1204" t="str">
        <f>IF(ISNUMBER(Screener_2!H205),    Screener_2!H205, "")</f>
        <v/>
      </c>
      <c r="K1204" t="str">
        <f t="shared" si="53"/>
        <v/>
      </c>
      <c r="L1204" t="str">
        <f t="shared" si="56"/>
        <v/>
      </c>
      <c r="M1204" s="45" t="str">
        <f>Screener_2!I205</f>
        <v/>
      </c>
      <c r="N1204" t="str">
        <f>IF(Screener_2!J205="Y",1,IF(Screener_2!J205="N",0,""))</f>
        <v/>
      </c>
      <c r="O1204" t="str">
        <f>IF(Screener_2!K205="Y",1,IF(Screener_2!K205="N",0,""))</f>
        <v/>
      </c>
      <c r="P1204" t="str">
        <f>IF(Screener_2!L205="Y",1,IF(Screener_2!L205="N",0,""))</f>
        <v/>
      </c>
      <c r="Q1204" t="str">
        <f>IF(Screener_2!M205="Y",1,IF(Screener_2!M205="N",0,""))</f>
        <v/>
      </c>
      <c r="R1204" t="str">
        <f>IF(Screener_2!N205="Y",1,IF(Screener_2!N205="N",0,""))</f>
        <v/>
      </c>
      <c r="S1204" t="str">
        <f>IF(Screener_2!O205="Y",1,IF(Screener_2!O205="N",0,""))</f>
        <v/>
      </c>
      <c r="T1204">
        <f t="shared" si="52"/>
        <v>0</v>
      </c>
      <c r="U1204" t="str">
        <f t="shared" si="54"/>
        <v/>
      </c>
      <c r="V1204" t="str">
        <f t="shared" si="55"/>
        <v/>
      </c>
      <c r="W1204" t="str">
        <f>Screener_2!R205</f>
        <v/>
      </c>
      <c r="X1204" s="6" t="str">
        <f>IF(ISNUMBER(Screener_2!$P205),IF(ISBLANK(Screener_2!S205),"Missing",Screener_2!S205), "")</f>
        <v/>
      </c>
      <c r="Y1204" s="6" t="str">
        <f>IF(ISNUMBER(Screener_2!$P205),IF(ISBLANK(Screener_2!T205),"Missing",Screener_2!T205), "")</f>
        <v/>
      </c>
      <c r="Z1204" s="6" t="str">
        <f>IF(ISNUMBER(Screener_2!$P205),IF(ISBLANK(Screener_2!U205),"Missing",Screener_2!U205), "")</f>
        <v/>
      </c>
      <c r="AA1204" s="6" t="str">
        <f>IF(ISTEXT(Screener_2!U205),  IF(ISBLANK(Screener_2!V205), "Missing", Screener_2!V205),"")</f>
        <v/>
      </c>
      <c r="AB1204" s="6" t="str">
        <f>IF(Screener_2!U205 = "Y",  IF(ISBLANK(Screener_2!V205), "Missing", Screener_2!V205),"")</f>
        <v/>
      </c>
      <c r="AC1204" s="6" t="str">
        <f xml:space="preserve"> IF((Screener_2!U205 = "Y"),   IF(ISBLANK(Screener_2!W205),"Missing",Screener_2!W205), "")</f>
        <v/>
      </c>
      <c r="AF1204" s="6"/>
      <c r="AG1204" s="6"/>
    </row>
    <row r="1205" spans="1:33" x14ac:dyDescent="0.25">
      <c r="A1205" s="125" t="str">
        <f>IF(ISNUMBER(Screener_2!A206), Screener_2!A206, "")</f>
        <v/>
      </c>
      <c r="B1205" t="str">
        <f>IF(ISTEXT(Screener_2!C206), Screener_2!C206, "")</f>
        <v/>
      </c>
      <c r="F1205" t="str">
        <f>IF(ISNUMBER(Screener_2!D206), Screener_2!D206, "")</f>
        <v/>
      </c>
      <c r="G1205" t="str">
        <f>IF(ISNUMBER(Screener_2!E206),    Screener_2!E206, "")</f>
        <v/>
      </c>
      <c r="H1205" t="str">
        <f>IF(ISNUMBER(Screener_2!F206),    Screener_2!F206, "")</f>
        <v/>
      </c>
      <c r="I1205" t="str">
        <f>IF(ISNUMBER(Screener_2!G206),    Screener_2!G206, "")</f>
        <v/>
      </c>
      <c r="J1205" t="str">
        <f>IF(ISNUMBER(Screener_2!H206),    Screener_2!H206, "")</f>
        <v/>
      </c>
      <c r="K1205" t="str">
        <f t="shared" si="53"/>
        <v/>
      </c>
      <c r="L1205" t="str">
        <f t="shared" si="56"/>
        <v/>
      </c>
      <c r="M1205" s="45" t="str">
        <f>Screener_2!I206</f>
        <v/>
      </c>
      <c r="N1205" t="str">
        <f>IF(Screener_2!J206="Y",1,IF(Screener_2!J206="N",0,""))</f>
        <v/>
      </c>
      <c r="O1205" t="str">
        <f>IF(Screener_2!K206="Y",1,IF(Screener_2!K206="N",0,""))</f>
        <v/>
      </c>
      <c r="P1205" t="str">
        <f>IF(Screener_2!L206="Y",1,IF(Screener_2!L206="N",0,""))</f>
        <v/>
      </c>
      <c r="Q1205" t="str">
        <f>IF(Screener_2!M206="Y",1,IF(Screener_2!M206="N",0,""))</f>
        <v/>
      </c>
      <c r="R1205" t="str">
        <f>IF(Screener_2!N206="Y",1,IF(Screener_2!N206="N",0,""))</f>
        <v/>
      </c>
      <c r="S1205" t="str">
        <f>IF(Screener_2!O206="Y",1,IF(Screener_2!O206="N",0,""))</f>
        <v/>
      </c>
      <c r="T1205">
        <f t="shared" si="52"/>
        <v>0</v>
      </c>
      <c r="U1205" t="str">
        <f t="shared" si="54"/>
        <v/>
      </c>
      <c r="V1205" t="str">
        <f t="shared" si="55"/>
        <v/>
      </c>
      <c r="W1205" t="str">
        <f>Screener_2!R206</f>
        <v/>
      </c>
      <c r="X1205" s="6" t="str">
        <f>IF(ISNUMBER(Screener_2!$P206),IF(ISBLANK(Screener_2!S206),"Missing",Screener_2!S206), "")</f>
        <v/>
      </c>
      <c r="Y1205" s="6" t="str">
        <f>IF(ISNUMBER(Screener_2!$P206),IF(ISBLANK(Screener_2!T206),"Missing",Screener_2!T206), "")</f>
        <v/>
      </c>
      <c r="Z1205" s="6" t="str">
        <f>IF(ISNUMBER(Screener_2!$P206),IF(ISBLANK(Screener_2!U206),"Missing",Screener_2!U206), "")</f>
        <v/>
      </c>
      <c r="AA1205" s="6" t="str">
        <f>IF(ISTEXT(Screener_2!U206),  IF(ISBLANK(Screener_2!V206), "Missing", Screener_2!V206),"")</f>
        <v/>
      </c>
      <c r="AB1205" s="6" t="str">
        <f>IF(Screener_2!U206 = "Y",  IF(ISBLANK(Screener_2!V206), "Missing", Screener_2!V206),"")</f>
        <v/>
      </c>
      <c r="AC1205" s="6" t="str">
        <f xml:space="preserve"> IF((Screener_2!U206 = "Y"),   IF(ISBLANK(Screener_2!W206),"Missing",Screener_2!W206), "")</f>
        <v/>
      </c>
      <c r="AF1205" s="6"/>
      <c r="AG1205" s="6"/>
    </row>
    <row r="1206" spans="1:33" x14ac:dyDescent="0.25">
      <c r="A1206" s="125" t="str">
        <f>IF(ISNUMBER(Screener_2!A207), Screener_2!A207, "")</f>
        <v/>
      </c>
      <c r="B1206" t="str">
        <f>IF(ISTEXT(Screener_2!C207), Screener_2!C207, "")</f>
        <v/>
      </c>
      <c r="F1206" t="str">
        <f>IF(ISNUMBER(Screener_2!D207), Screener_2!D207, "")</f>
        <v/>
      </c>
      <c r="G1206" t="str">
        <f>IF(ISNUMBER(Screener_2!E207),    Screener_2!E207, "")</f>
        <v/>
      </c>
      <c r="H1206" t="str">
        <f>IF(ISNUMBER(Screener_2!F207),    Screener_2!F207, "")</f>
        <v/>
      </c>
      <c r="I1206" t="str">
        <f>IF(ISNUMBER(Screener_2!G207),    Screener_2!G207, "")</f>
        <v/>
      </c>
      <c r="J1206" t="str">
        <f>IF(ISNUMBER(Screener_2!H207),    Screener_2!H207, "")</f>
        <v/>
      </c>
      <c r="K1206" t="str">
        <f t="shared" si="53"/>
        <v/>
      </c>
      <c r="L1206" t="str">
        <f t="shared" si="56"/>
        <v/>
      </c>
      <c r="M1206" s="45" t="str">
        <f>Screener_2!I207</f>
        <v/>
      </c>
      <c r="N1206" t="str">
        <f>IF(Screener_2!J207="Y",1,IF(Screener_2!J207="N",0,""))</f>
        <v/>
      </c>
      <c r="O1206" t="str">
        <f>IF(Screener_2!K207="Y",1,IF(Screener_2!K207="N",0,""))</f>
        <v/>
      </c>
      <c r="P1206" t="str">
        <f>IF(Screener_2!L207="Y",1,IF(Screener_2!L207="N",0,""))</f>
        <v/>
      </c>
      <c r="Q1206" t="str">
        <f>IF(Screener_2!M207="Y",1,IF(Screener_2!M207="N",0,""))</f>
        <v/>
      </c>
      <c r="R1206" t="str">
        <f>IF(Screener_2!N207="Y",1,IF(Screener_2!N207="N",0,""))</f>
        <v/>
      </c>
      <c r="S1206" t="str">
        <f>IF(Screener_2!O207="Y",1,IF(Screener_2!O207="N",0,""))</f>
        <v/>
      </c>
      <c r="T1206">
        <f t="shared" si="52"/>
        <v>0</v>
      </c>
      <c r="U1206" t="str">
        <f t="shared" si="54"/>
        <v/>
      </c>
      <c r="V1206" t="str">
        <f t="shared" si="55"/>
        <v/>
      </c>
      <c r="W1206" t="str">
        <f>Screener_2!R207</f>
        <v/>
      </c>
      <c r="X1206" s="6" t="str">
        <f>IF(ISNUMBER(Screener_2!$P207),IF(ISBLANK(Screener_2!S207),"Missing",Screener_2!S207), "")</f>
        <v/>
      </c>
      <c r="Y1206" s="6" t="str">
        <f>IF(ISNUMBER(Screener_2!$P207),IF(ISBLANK(Screener_2!T207),"Missing",Screener_2!T207), "")</f>
        <v/>
      </c>
      <c r="Z1206" s="6" t="str">
        <f>IF(ISNUMBER(Screener_2!$P207),IF(ISBLANK(Screener_2!U207),"Missing",Screener_2!U207), "")</f>
        <v/>
      </c>
      <c r="AA1206" s="6" t="str">
        <f>IF(ISTEXT(Screener_2!U207),  IF(ISBLANK(Screener_2!V207), "Missing", Screener_2!V207),"")</f>
        <v/>
      </c>
      <c r="AB1206" s="6" t="str">
        <f>IF(Screener_2!U207 = "Y",  IF(ISBLANK(Screener_2!V207), "Missing", Screener_2!V207),"")</f>
        <v/>
      </c>
      <c r="AC1206" s="6" t="str">
        <f xml:space="preserve"> IF((Screener_2!U207 = "Y"),   IF(ISBLANK(Screener_2!W207),"Missing",Screener_2!W207), "")</f>
        <v/>
      </c>
      <c r="AF1206" s="6"/>
      <c r="AG1206" s="6"/>
    </row>
    <row r="1207" spans="1:33" x14ac:dyDescent="0.25">
      <c r="A1207" s="125" t="str">
        <f>IF(ISNUMBER(Screener_2!A208), Screener_2!A208, "")</f>
        <v/>
      </c>
      <c r="B1207" t="str">
        <f>IF(ISTEXT(Screener_2!C208), Screener_2!C208, "")</f>
        <v/>
      </c>
      <c r="F1207" t="str">
        <f>IF(ISNUMBER(Screener_2!D208), Screener_2!D208, "")</f>
        <v/>
      </c>
      <c r="G1207" t="str">
        <f>IF(ISNUMBER(Screener_2!E208),    Screener_2!E208, "")</f>
        <v/>
      </c>
      <c r="H1207" t="str">
        <f>IF(ISNUMBER(Screener_2!F208),    Screener_2!F208, "")</f>
        <v/>
      </c>
      <c r="I1207" t="str">
        <f>IF(ISNUMBER(Screener_2!G208),    Screener_2!G208, "")</f>
        <v/>
      </c>
      <c r="J1207" t="str">
        <f>IF(ISNUMBER(Screener_2!H208),    Screener_2!H208, "")</f>
        <v/>
      </c>
      <c r="K1207" t="str">
        <f t="shared" si="53"/>
        <v/>
      </c>
      <c r="L1207" t="str">
        <f t="shared" si="56"/>
        <v/>
      </c>
      <c r="M1207" s="45" t="str">
        <f>Screener_2!I208</f>
        <v/>
      </c>
      <c r="N1207" t="str">
        <f>IF(Screener_2!J208="Y",1,IF(Screener_2!J208="N",0,""))</f>
        <v/>
      </c>
      <c r="O1207" t="str">
        <f>IF(Screener_2!K208="Y",1,IF(Screener_2!K208="N",0,""))</f>
        <v/>
      </c>
      <c r="P1207" t="str">
        <f>IF(Screener_2!L208="Y",1,IF(Screener_2!L208="N",0,""))</f>
        <v/>
      </c>
      <c r="Q1207" t="str">
        <f>IF(Screener_2!M208="Y",1,IF(Screener_2!M208="N",0,""))</f>
        <v/>
      </c>
      <c r="R1207" t="str">
        <f>IF(Screener_2!N208="Y",1,IF(Screener_2!N208="N",0,""))</f>
        <v/>
      </c>
      <c r="S1207" t="str">
        <f>IF(Screener_2!O208="Y",1,IF(Screener_2!O208="N",0,""))</f>
        <v/>
      </c>
      <c r="T1207">
        <f t="shared" si="52"/>
        <v>0</v>
      </c>
      <c r="U1207" t="str">
        <f t="shared" si="54"/>
        <v/>
      </c>
      <c r="V1207" t="str">
        <f t="shared" si="55"/>
        <v/>
      </c>
      <c r="W1207" t="str">
        <f>Screener_2!R208</f>
        <v/>
      </c>
      <c r="X1207" s="6" t="str">
        <f>IF(ISNUMBER(Screener_2!$P208),IF(ISBLANK(Screener_2!S208),"Missing",Screener_2!S208), "")</f>
        <v/>
      </c>
      <c r="Y1207" s="6" t="str">
        <f>IF(ISNUMBER(Screener_2!$P208),IF(ISBLANK(Screener_2!T208),"Missing",Screener_2!T208), "")</f>
        <v/>
      </c>
      <c r="Z1207" s="6" t="str">
        <f>IF(ISNUMBER(Screener_2!$P208),IF(ISBLANK(Screener_2!U208),"Missing",Screener_2!U208), "")</f>
        <v/>
      </c>
      <c r="AA1207" s="6" t="str">
        <f>IF(ISTEXT(Screener_2!U208),  IF(ISBLANK(Screener_2!V208), "Missing", Screener_2!V208),"")</f>
        <v/>
      </c>
      <c r="AB1207" s="6" t="str">
        <f>IF(Screener_2!U208 = "Y",  IF(ISBLANK(Screener_2!V208), "Missing", Screener_2!V208),"")</f>
        <v/>
      </c>
      <c r="AC1207" s="6" t="str">
        <f xml:space="preserve"> IF((Screener_2!U208 = "Y"),   IF(ISBLANK(Screener_2!W208),"Missing",Screener_2!W208), "")</f>
        <v/>
      </c>
      <c r="AF1207" s="6"/>
      <c r="AG1207" s="6"/>
    </row>
    <row r="1208" spans="1:33" x14ac:dyDescent="0.25">
      <c r="A1208" s="125" t="str">
        <f>IF(ISNUMBER(Screener_2!A209), Screener_2!A209, "")</f>
        <v/>
      </c>
      <c r="B1208" t="str">
        <f>IF(ISTEXT(Screener_2!C209), Screener_2!C209, "")</f>
        <v/>
      </c>
      <c r="F1208" t="str">
        <f>IF(ISNUMBER(Screener_2!D209), Screener_2!D209, "")</f>
        <v/>
      </c>
      <c r="G1208" t="str">
        <f>IF(ISNUMBER(Screener_2!E209),    Screener_2!E209, "")</f>
        <v/>
      </c>
      <c r="H1208" t="str">
        <f>IF(ISNUMBER(Screener_2!F209),    Screener_2!F209, "")</f>
        <v/>
      </c>
      <c r="I1208" t="str">
        <f>IF(ISNUMBER(Screener_2!G209),    Screener_2!G209, "")</f>
        <v/>
      </c>
      <c r="J1208" t="str">
        <f>IF(ISNUMBER(Screener_2!H209),    Screener_2!H209, "")</f>
        <v/>
      </c>
      <c r="K1208" t="str">
        <f t="shared" si="53"/>
        <v/>
      </c>
      <c r="L1208" t="str">
        <f t="shared" si="56"/>
        <v/>
      </c>
      <c r="M1208" s="45" t="str">
        <f>Screener_2!I209</f>
        <v/>
      </c>
      <c r="N1208" t="str">
        <f>IF(Screener_2!J209="Y",1,IF(Screener_2!J209="N",0,""))</f>
        <v/>
      </c>
      <c r="O1208" t="str">
        <f>IF(Screener_2!K209="Y",1,IF(Screener_2!K209="N",0,""))</f>
        <v/>
      </c>
      <c r="P1208" t="str">
        <f>IF(Screener_2!L209="Y",1,IF(Screener_2!L209="N",0,""))</f>
        <v/>
      </c>
      <c r="Q1208" t="str">
        <f>IF(Screener_2!M209="Y",1,IF(Screener_2!M209="N",0,""))</f>
        <v/>
      </c>
      <c r="R1208" t="str">
        <f>IF(Screener_2!N209="Y",1,IF(Screener_2!N209="N",0,""))</f>
        <v/>
      </c>
      <c r="S1208" t="str">
        <f>IF(Screener_2!O209="Y",1,IF(Screener_2!O209="N",0,""))</f>
        <v/>
      </c>
      <c r="T1208">
        <f t="shared" si="52"/>
        <v>0</v>
      </c>
      <c r="U1208" t="str">
        <f t="shared" si="54"/>
        <v/>
      </c>
      <c r="V1208" t="str">
        <f t="shared" si="55"/>
        <v/>
      </c>
      <c r="W1208" t="str">
        <f>Screener_2!R209</f>
        <v/>
      </c>
      <c r="X1208" s="6" t="str">
        <f>IF(ISNUMBER(Screener_2!$P209),IF(ISBLANK(Screener_2!S209),"Missing",Screener_2!S209), "")</f>
        <v/>
      </c>
      <c r="Y1208" s="6" t="str">
        <f>IF(ISNUMBER(Screener_2!$P209),IF(ISBLANK(Screener_2!T209),"Missing",Screener_2!T209), "")</f>
        <v/>
      </c>
      <c r="Z1208" s="6" t="str">
        <f>IF(ISNUMBER(Screener_2!$P209),IF(ISBLANK(Screener_2!U209),"Missing",Screener_2!U209), "")</f>
        <v/>
      </c>
      <c r="AA1208" s="6" t="str">
        <f>IF(ISTEXT(Screener_2!U209),  IF(ISBLANK(Screener_2!V209), "Missing", Screener_2!V209),"")</f>
        <v/>
      </c>
      <c r="AB1208" s="6" t="str">
        <f>IF(Screener_2!U209 = "Y",  IF(ISBLANK(Screener_2!V209), "Missing", Screener_2!V209),"")</f>
        <v/>
      </c>
      <c r="AC1208" s="6" t="str">
        <f xml:space="preserve"> IF((Screener_2!U209 = "Y"),   IF(ISBLANK(Screener_2!W209),"Missing",Screener_2!W209), "")</f>
        <v/>
      </c>
      <c r="AF1208" s="6"/>
      <c r="AG1208" s="6"/>
    </row>
    <row r="1209" spans="1:33" x14ac:dyDescent="0.25">
      <c r="A1209" s="125" t="str">
        <f>IF(ISNUMBER(Screener_2!A210), Screener_2!A210, "")</f>
        <v/>
      </c>
      <c r="B1209" t="str">
        <f>IF(ISTEXT(Screener_2!C210), Screener_2!C210, "")</f>
        <v/>
      </c>
      <c r="F1209" t="str">
        <f>IF(ISNUMBER(Screener_2!D210), Screener_2!D210, "")</f>
        <v/>
      </c>
      <c r="G1209" t="str">
        <f>IF(ISNUMBER(Screener_2!E210),    Screener_2!E210, "")</f>
        <v/>
      </c>
      <c r="H1209" t="str">
        <f>IF(ISNUMBER(Screener_2!F210),    Screener_2!F210, "")</f>
        <v/>
      </c>
      <c r="I1209" t="str">
        <f>IF(ISNUMBER(Screener_2!G210),    Screener_2!G210, "")</f>
        <v/>
      </c>
      <c r="J1209" t="str">
        <f>IF(ISNUMBER(Screener_2!H210),    Screener_2!H210, "")</f>
        <v/>
      </c>
      <c r="K1209" t="str">
        <f t="shared" si="53"/>
        <v/>
      </c>
      <c r="L1209" t="str">
        <f t="shared" si="56"/>
        <v/>
      </c>
      <c r="M1209" s="45" t="str">
        <f>Screener_2!I210</f>
        <v/>
      </c>
      <c r="N1209" t="str">
        <f>IF(Screener_2!J210="Y",1,IF(Screener_2!J210="N",0,""))</f>
        <v/>
      </c>
      <c r="O1209" t="str">
        <f>IF(Screener_2!K210="Y",1,IF(Screener_2!K210="N",0,""))</f>
        <v/>
      </c>
      <c r="P1209" t="str">
        <f>IF(Screener_2!L210="Y",1,IF(Screener_2!L210="N",0,""))</f>
        <v/>
      </c>
      <c r="Q1209" t="str">
        <f>IF(Screener_2!M210="Y",1,IF(Screener_2!M210="N",0,""))</f>
        <v/>
      </c>
      <c r="R1209" t="str">
        <f>IF(Screener_2!N210="Y",1,IF(Screener_2!N210="N",0,""))</f>
        <v/>
      </c>
      <c r="S1209" t="str">
        <f>IF(Screener_2!O210="Y",1,IF(Screener_2!O210="N",0,""))</f>
        <v/>
      </c>
      <c r="T1209">
        <f t="shared" si="52"/>
        <v>0</v>
      </c>
      <c r="U1209" t="str">
        <f t="shared" si="54"/>
        <v/>
      </c>
      <c r="V1209" t="str">
        <f t="shared" si="55"/>
        <v/>
      </c>
      <c r="W1209" t="str">
        <f>Screener_2!R210</f>
        <v/>
      </c>
      <c r="X1209" s="6" t="str">
        <f>IF(ISNUMBER(Screener_2!$P210),IF(ISBLANK(Screener_2!S210),"Missing",Screener_2!S210), "")</f>
        <v/>
      </c>
      <c r="Y1209" s="6" t="str">
        <f>IF(ISNUMBER(Screener_2!$P210),IF(ISBLANK(Screener_2!T210),"Missing",Screener_2!T210), "")</f>
        <v/>
      </c>
      <c r="Z1209" s="6" t="str">
        <f>IF(ISNUMBER(Screener_2!$P210),IF(ISBLANK(Screener_2!U210),"Missing",Screener_2!U210), "")</f>
        <v/>
      </c>
      <c r="AA1209" s="6" t="str">
        <f>IF(ISTEXT(Screener_2!U210),  IF(ISBLANK(Screener_2!V210), "Missing", Screener_2!V210),"")</f>
        <v/>
      </c>
      <c r="AB1209" s="6" t="str">
        <f>IF(Screener_2!U210 = "Y",  IF(ISBLANK(Screener_2!V210), "Missing", Screener_2!V210),"")</f>
        <v/>
      </c>
      <c r="AC1209" s="6" t="str">
        <f xml:space="preserve"> IF((Screener_2!U210 = "Y"),   IF(ISBLANK(Screener_2!W210),"Missing",Screener_2!W210), "")</f>
        <v/>
      </c>
      <c r="AF1209" s="6"/>
      <c r="AG1209" s="6"/>
    </row>
    <row r="1210" spans="1:33" x14ac:dyDescent="0.25">
      <c r="A1210" s="125" t="str">
        <f>IF(ISNUMBER(Screener_2!A211), Screener_2!A211, "")</f>
        <v/>
      </c>
      <c r="B1210" t="str">
        <f>IF(ISTEXT(Screener_2!C211), Screener_2!C211, "")</f>
        <v/>
      </c>
      <c r="F1210" t="str">
        <f>IF(ISNUMBER(Screener_2!D211), Screener_2!D211, "")</f>
        <v/>
      </c>
      <c r="G1210" t="str">
        <f>IF(ISNUMBER(Screener_2!E211),    Screener_2!E211, "")</f>
        <v/>
      </c>
      <c r="H1210" t="str">
        <f>IF(ISNUMBER(Screener_2!F211),    Screener_2!F211, "")</f>
        <v/>
      </c>
      <c r="I1210" t="str">
        <f>IF(ISNUMBER(Screener_2!G211),    Screener_2!G211, "")</f>
        <v/>
      </c>
      <c r="J1210" t="str">
        <f>IF(ISNUMBER(Screener_2!H211),    Screener_2!H211, "")</f>
        <v/>
      </c>
      <c r="K1210" t="str">
        <f t="shared" si="53"/>
        <v/>
      </c>
      <c r="L1210" t="str">
        <f t="shared" si="56"/>
        <v/>
      </c>
      <c r="M1210" s="45" t="str">
        <f>Screener_2!I211</f>
        <v/>
      </c>
      <c r="N1210" t="str">
        <f>IF(Screener_2!J211="Y",1,IF(Screener_2!J211="N",0,""))</f>
        <v/>
      </c>
      <c r="O1210" t="str">
        <f>IF(Screener_2!K211="Y",1,IF(Screener_2!K211="N",0,""))</f>
        <v/>
      </c>
      <c r="P1210" t="str">
        <f>IF(Screener_2!L211="Y",1,IF(Screener_2!L211="N",0,""))</f>
        <v/>
      </c>
      <c r="Q1210" t="str">
        <f>IF(Screener_2!M211="Y",1,IF(Screener_2!M211="N",0,""))</f>
        <v/>
      </c>
      <c r="R1210" t="str">
        <f>IF(Screener_2!N211="Y",1,IF(Screener_2!N211="N",0,""))</f>
        <v/>
      </c>
      <c r="S1210" t="str">
        <f>IF(Screener_2!O211="Y",1,IF(Screener_2!O211="N",0,""))</f>
        <v/>
      </c>
      <c r="T1210">
        <f t="shared" si="52"/>
        <v>0</v>
      </c>
      <c r="U1210" t="str">
        <f t="shared" si="54"/>
        <v/>
      </c>
      <c r="V1210" t="str">
        <f t="shared" si="55"/>
        <v/>
      </c>
      <c r="W1210" t="str">
        <f>Screener_2!R211</f>
        <v/>
      </c>
      <c r="X1210" s="6" t="str">
        <f>IF(ISNUMBER(Screener_2!$P211),IF(ISBLANK(Screener_2!S211),"Missing",Screener_2!S211), "")</f>
        <v/>
      </c>
      <c r="Y1210" s="6" t="str">
        <f>IF(ISNUMBER(Screener_2!$P211),IF(ISBLANK(Screener_2!T211),"Missing",Screener_2!T211), "")</f>
        <v/>
      </c>
      <c r="Z1210" s="6" t="str">
        <f>IF(ISNUMBER(Screener_2!$P211),IF(ISBLANK(Screener_2!U211),"Missing",Screener_2!U211), "")</f>
        <v/>
      </c>
      <c r="AA1210" s="6" t="str">
        <f>IF(ISTEXT(Screener_2!U211),  IF(ISBLANK(Screener_2!V211), "Missing", Screener_2!V211),"")</f>
        <v/>
      </c>
      <c r="AB1210" s="6" t="str">
        <f>IF(Screener_2!U211 = "Y",  IF(ISBLANK(Screener_2!V211), "Missing", Screener_2!V211),"")</f>
        <v/>
      </c>
      <c r="AC1210" s="6" t="str">
        <f xml:space="preserve"> IF((Screener_2!U211 = "Y"),   IF(ISBLANK(Screener_2!W211),"Missing",Screener_2!W211), "")</f>
        <v/>
      </c>
      <c r="AF1210" s="6"/>
      <c r="AG1210" s="6"/>
    </row>
    <row r="1211" spans="1:33" x14ac:dyDescent="0.25">
      <c r="A1211" s="125" t="str">
        <f>IF(ISNUMBER(Screener_2!A212), Screener_2!A212, "")</f>
        <v/>
      </c>
      <c r="B1211" t="str">
        <f>IF(ISTEXT(Screener_2!C212), Screener_2!C212, "")</f>
        <v/>
      </c>
      <c r="F1211" t="str">
        <f>IF(ISNUMBER(Screener_2!D212), Screener_2!D212, "")</f>
        <v/>
      </c>
      <c r="G1211" t="str">
        <f>IF(ISNUMBER(Screener_2!E212),    Screener_2!E212, "")</f>
        <v/>
      </c>
      <c r="H1211" t="str">
        <f>IF(ISNUMBER(Screener_2!F212),    Screener_2!F212, "")</f>
        <v/>
      </c>
      <c r="I1211" t="str">
        <f>IF(ISNUMBER(Screener_2!G212),    Screener_2!G212, "")</f>
        <v/>
      </c>
      <c r="J1211" t="str">
        <f>IF(ISNUMBER(Screener_2!H212),    Screener_2!H212, "")</f>
        <v/>
      </c>
      <c r="K1211" t="str">
        <f t="shared" si="53"/>
        <v/>
      </c>
      <c r="L1211" t="str">
        <f t="shared" si="56"/>
        <v/>
      </c>
      <c r="M1211" s="45" t="str">
        <f>Screener_2!I212</f>
        <v/>
      </c>
      <c r="N1211" t="str">
        <f>IF(Screener_2!J212="Y",1,IF(Screener_2!J212="N",0,""))</f>
        <v/>
      </c>
      <c r="O1211" t="str">
        <f>IF(Screener_2!K212="Y",1,IF(Screener_2!K212="N",0,""))</f>
        <v/>
      </c>
      <c r="P1211" t="str">
        <f>IF(Screener_2!L212="Y",1,IF(Screener_2!L212="N",0,""))</f>
        <v/>
      </c>
      <c r="Q1211" t="str">
        <f>IF(Screener_2!M212="Y",1,IF(Screener_2!M212="N",0,""))</f>
        <v/>
      </c>
      <c r="R1211" t="str">
        <f>IF(Screener_2!N212="Y",1,IF(Screener_2!N212="N",0,""))</f>
        <v/>
      </c>
      <c r="S1211" t="str">
        <f>IF(Screener_2!O212="Y",1,IF(Screener_2!O212="N",0,""))</f>
        <v/>
      </c>
      <c r="T1211">
        <f t="shared" si="52"/>
        <v>0</v>
      </c>
      <c r="U1211" t="str">
        <f t="shared" si="54"/>
        <v/>
      </c>
      <c r="V1211" t="str">
        <f t="shared" si="55"/>
        <v/>
      </c>
      <c r="W1211" t="str">
        <f>Screener_2!R212</f>
        <v/>
      </c>
      <c r="X1211" s="6" t="str">
        <f>IF(ISNUMBER(Screener_2!$P212),IF(ISBLANK(Screener_2!S212),"Missing",Screener_2!S212), "")</f>
        <v/>
      </c>
      <c r="Y1211" s="6" t="str">
        <f>IF(ISNUMBER(Screener_2!$P212),IF(ISBLANK(Screener_2!T212),"Missing",Screener_2!T212), "")</f>
        <v/>
      </c>
      <c r="Z1211" s="6" t="str">
        <f>IF(ISNUMBER(Screener_2!$P212),IF(ISBLANK(Screener_2!U212),"Missing",Screener_2!U212), "")</f>
        <v/>
      </c>
      <c r="AA1211" s="6" t="str">
        <f>IF(ISTEXT(Screener_2!U212),  IF(ISBLANK(Screener_2!V212), "Missing", Screener_2!V212),"")</f>
        <v/>
      </c>
      <c r="AB1211" s="6" t="str">
        <f>IF(Screener_2!U212 = "Y",  IF(ISBLANK(Screener_2!V212), "Missing", Screener_2!V212),"")</f>
        <v/>
      </c>
      <c r="AC1211" s="6" t="str">
        <f xml:space="preserve"> IF((Screener_2!U212 = "Y"),   IF(ISBLANK(Screener_2!W212),"Missing",Screener_2!W212), "")</f>
        <v/>
      </c>
      <c r="AF1211" s="6"/>
      <c r="AG1211" s="6"/>
    </row>
    <row r="1212" spans="1:33" x14ac:dyDescent="0.25">
      <c r="A1212" s="125" t="str">
        <f>IF(ISNUMBER(Screener_2!A213), Screener_2!A213, "")</f>
        <v/>
      </c>
      <c r="B1212" t="str">
        <f>IF(ISTEXT(Screener_2!C213), Screener_2!C213, "")</f>
        <v/>
      </c>
      <c r="F1212" t="str">
        <f>IF(ISNUMBER(Screener_2!D213), Screener_2!D213, "")</f>
        <v/>
      </c>
      <c r="G1212" t="str">
        <f>IF(ISNUMBER(Screener_2!E213),    Screener_2!E213, "")</f>
        <v/>
      </c>
      <c r="H1212" t="str">
        <f>IF(ISNUMBER(Screener_2!F213),    Screener_2!F213, "")</f>
        <v/>
      </c>
      <c r="I1212" t="str">
        <f>IF(ISNUMBER(Screener_2!G213),    Screener_2!G213, "")</f>
        <v/>
      </c>
      <c r="J1212" t="str">
        <f>IF(ISNUMBER(Screener_2!H213),    Screener_2!H213, "")</f>
        <v/>
      </c>
      <c r="K1212" t="str">
        <f t="shared" si="53"/>
        <v/>
      </c>
      <c r="L1212" t="str">
        <f t="shared" si="56"/>
        <v/>
      </c>
      <c r="M1212" s="45" t="str">
        <f>Screener_2!I213</f>
        <v/>
      </c>
      <c r="N1212" t="str">
        <f>IF(Screener_2!J213="Y",1,IF(Screener_2!J213="N",0,""))</f>
        <v/>
      </c>
      <c r="O1212" t="str">
        <f>IF(Screener_2!K213="Y",1,IF(Screener_2!K213="N",0,""))</f>
        <v/>
      </c>
      <c r="P1212" t="str">
        <f>IF(Screener_2!L213="Y",1,IF(Screener_2!L213="N",0,""))</f>
        <v/>
      </c>
      <c r="Q1212" t="str">
        <f>IF(Screener_2!M213="Y",1,IF(Screener_2!M213="N",0,""))</f>
        <v/>
      </c>
      <c r="R1212" t="str">
        <f>IF(Screener_2!N213="Y",1,IF(Screener_2!N213="N",0,""))</f>
        <v/>
      </c>
      <c r="S1212" t="str">
        <f>IF(Screener_2!O213="Y",1,IF(Screener_2!O213="N",0,""))</f>
        <v/>
      </c>
      <c r="T1212">
        <f t="shared" si="52"/>
        <v>0</v>
      </c>
      <c r="U1212" t="str">
        <f t="shared" si="54"/>
        <v/>
      </c>
      <c r="V1212" t="str">
        <f t="shared" si="55"/>
        <v/>
      </c>
      <c r="W1212" t="str">
        <f>Screener_2!R213</f>
        <v/>
      </c>
      <c r="X1212" s="6" t="str">
        <f>IF(ISNUMBER(Screener_2!$P213),IF(ISBLANK(Screener_2!S213),"Missing",Screener_2!S213), "")</f>
        <v/>
      </c>
      <c r="Y1212" s="6" t="str">
        <f>IF(ISNUMBER(Screener_2!$P213),IF(ISBLANK(Screener_2!T213),"Missing",Screener_2!T213), "")</f>
        <v/>
      </c>
      <c r="Z1212" s="6" t="str">
        <f>IF(ISNUMBER(Screener_2!$P213),IF(ISBLANK(Screener_2!U213),"Missing",Screener_2!U213), "")</f>
        <v/>
      </c>
      <c r="AA1212" s="6" t="str">
        <f>IF(ISTEXT(Screener_2!U213),  IF(ISBLANK(Screener_2!V213), "Missing", Screener_2!V213),"")</f>
        <v/>
      </c>
      <c r="AB1212" s="6" t="str">
        <f>IF(Screener_2!U213 = "Y",  IF(ISBLANK(Screener_2!V213), "Missing", Screener_2!V213),"")</f>
        <v/>
      </c>
      <c r="AC1212" s="6" t="str">
        <f xml:space="preserve"> IF((Screener_2!U213 = "Y"),   IF(ISBLANK(Screener_2!W213),"Missing",Screener_2!W213), "")</f>
        <v/>
      </c>
      <c r="AF1212" s="6"/>
      <c r="AG1212" s="6"/>
    </row>
    <row r="1213" spans="1:33" x14ac:dyDescent="0.25">
      <c r="A1213" s="125" t="str">
        <f>IF(ISNUMBER(Screener_2!A214), Screener_2!A214, "")</f>
        <v/>
      </c>
      <c r="B1213" t="str">
        <f>IF(ISTEXT(Screener_2!C214), Screener_2!C214, "")</f>
        <v/>
      </c>
      <c r="F1213" t="str">
        <f>IF(ISNUMBER(Screener_2!D214), Screener_2!D214, "")</f>
        <v/>
      </c>
      <c r="G1213" t="str">
        <f>IF(ISNUMBER(Screener_2!E214),    Screener_2!E214, "")</f>
        <v/>
      </c>
      <c r="H1213" t="str">
        <f>IF(ISNUMBER(Screener_2!F214),    Screener_2!F214, "")</f>
        <v/>
      </c>
      <c r="I1213" t="str">
        <f>IF(ISNUMBER(Screener_2!G214),    Screener_2!G214, "")</f>
        <v/>
      </c>
      <c r="J1213" t="str">
        <f>IF(ISNUMBER(Screener_2!H214),    Screener_2!H214, "")</f>
        <v/>
      </c>
      <c r="K1213" t="str">
        <f t="shared" si="53"/>
        <v/>
      </c>
      <c r="L1213" t="str">
        <f t="shared" si="56"/>
        <v/>
      </c>
      <c r="M1213" s="45" t="str">
        <f>Screener_2!I214</f>
        <v/>
      </c>
      <c r="N1213" t="str">
        <f>IF(Screener_2!J214="Y",1,IF(Screener_2!J214="N",0,""))</f>
        <v/>
      </c>
      <c r="O1213" t="str">
        <f>IF(Screener_2!K214="Y",1,IF(Screener_2!K214="N",0,""))</f>
        <v/>
      </c>
      <c r="P1213" t="str">
        <f>IF(Screener_2!L214="Y",1,IF(Screener_2!L214="N",0,""))</f>
        <v/>
      </c>
      <c r="Q1213" t="str">
        <f>IF(Screener_2!M214="Y",1,IF(Screener_2!M214="N",0,""))</f>
        <v/>
      </c>
      <c r="R1213" t="str">
        <f>IF(Screener_2!N214="Y",1,IF(Screener_2!N214="N",0,""))</f>
        <v/>
      </c>
      <c r="S1213" t="str">
        <f>IF(Screener_2!O214="Y",1,IF(Screener_2!O214="N",0,""))</f>
        <v/>
      </c>
      <c r="T1213">
        <f t="shared" si="52"/>
        <v>0</v>
      </c>
      <c r="U1213" t="str">
        <f t="shared" si="54"/>
        <v/>
      </c>
      <c r="V1213" t="str">
        <f t="shared" si="55"/>
        <v/>
      </c>
      <c r="W1213" t="str">
        <f>Screener_2!R214</f>
        <v/>
      </c>
      <c r="X1213" s="6" t="str">
        <f>IF(ISNUMBER(Screener_2!$P214),IF(ISBLANK(Screener_2!S214),"Missing",Screener_2!S214), "")</f>
        <v/>
      </c>
      <c r="Y1213" s="6" t="str">
        <f>IF(ISNUMBER(Screener_2!$P214),IF(ISBLANK(Screener_2!T214),"Missing",Screener_2!T214), "")</f>
        <v/>
      </c>
      <c r="Z1213" s="6" t="str">
        <f>IF(ISNUMBER(Screener_2!$P214),IF(ISBLANK(Screener_2!U214),"Missing",Screener_2!U214), "")</f>
        <v/>
      </c>
      <c r="AA1213" s="6" t="str">
        <f>IF(ISTEXT(Screener_2!U214),  IF(ISBLANK(Screener_2!V214), "Missing", Screener_2!V214),"")</f>
        <v/>
      </c>
      <c r="AB1213" s="6" t="str">
        <f>IF(Screener_2!U214 = "Y",  IF(ISBLANK(Screener_2!V214), "Missing", Screener_2!V214),"")</f>
        <v/>
      </c>
      <c r="AC1213" s="6" t="str">
        <f xml:space="preserve"> IF((Screener_2!U214 = "Y"),   IF(ISBLANK(Screener_2!W214),"Missing",Screener_2!W214), "")</f>
        <v/>
      </c>
      <c r="AF1213" s="6"/>
      <c r="AG1213" s="6"/>
    </row>
    <row r="1214" spans="1:33" x14ac:dyDescent="0.25">
      <c r="A1214" s="125" t="str">
        <f>IF(ISNUMBER(Screener_2!A215), Screener_2!A215, "")</f>
        <v/>
      </c>
      <c r="B1214" t="str">
        <f>IF(ISTEXT(Screener_2!C215), Screener_2!C215, "")</f>
        <v/>
      </c>
      <c r="F1214" t="str">
        <f>IF(ISNUMBER(Screener_2!D215), Screener_2!D215, "")</f>
        <v/>
      </c>
      <c r="G1214" t="str">
        <f>IF(ISNUMBER(Screener_2!E215),    Screener_2!E215, "")</f>
        <v/>
      </c>
      <c r="H1214" t="str">
        <f>IF(ISNUMBER(Screener_2!F215),    Screener_2!F215, "")</f>
        <v/>
      </c>
      <c r="I1214" t="str">
        <f>IF(ISNUMBER(Screener_2!G215),    Screener_2!G215, "")</f>
        <v/>
      </c>
      <c r="J1214" t="str">
        <f>IF(ISNUMBER(Screener_2!H215),    Screener_2!H215, "")</f>
        <v/>
      </c>
      <c r="K1214" t="str">
        <f t="shared" si="53"/>
        <v/>
      </c>
      <c r="L1214" t="str">
        <f t="shared" si="56"/>
        <v/>
      </c>
      <c r="M1214" s="45" t="str">
        <f>Screener_2!I215</f>
        <v/>
      </c>
      <c r="N1214" t="str">
        <f>IF(Screener_2!J215="Y",1,IF(Screener_2!J215="N",0,""))</f>
        <v/>
      </c>
      <c r="O1214" t="str">
        <f>IF(Screener_2!K215="Y",1,IF(Screener_2!K215="N",0,""))</f>
        <v/>
      </c>
      <c r="P1214" t="str">
        <f>IF(Screener_2!L215="Y",1,IF(Screener_2!L215="N",0,""))</f>
        <v/>
      </c>
      <c r="Q1214" t="str">
        <f>IF(Screener_2!M215="Y",1,IF(Screener_2!M215="N",0,""))</f>
        <v/>
      </c>
      <c r="R1214" t="str">
        <f>IF(Screener_2!N215="Y",1,IF(Screener_2!N215="N",0,""))</f>
        <v/>
      </c>
      <c r="S1214" t="str">
        <f>IF(Screener_2!O215="Y",1,IF(Screener_2!O215="N",0,""))</f>
        <v/>
      </c>
      <c r="T1214">
        <f t="shared" si="52"/>
        <v>0</v>
      </c>
      <c r="U1214" t="str">
        <f t="shared" si="54"/>
        <v/>
      </c>
      <c r="V1214" t="str">
        <f t="shared" si="55"/>
        <v/>
      </c>
      <c r="W1214" t="str">
        <f>Screener_2!R215</f>
        <v/>
      </c>
      <c r="X1214" s="6" t="str">
        <f>IF(ISNUMBER(Screener_2!$P215),IF(ISBLANK(Screener_2!S215),"Missing",Screener_2!S215), "")</f>
        <v/>
      </c>
      <c r="Y1214" s="6" t="str">
        <f>IF(ISNUMBER(Screener_2!$P215),IF(ISBLANK(Screener_2!T215),"Missing",Screener_2!T215), "")</f>
        <v/>
      </c>
      <c r="Z1214" s="6" t="str">
        <f>IF(ISNUMBER(Screener_2!$P215),IF(ISBLANK(Screener_2!U215),"Missing",Screener_2!U215), "")</f>
        <v/>
      </c>
      <c r="AA1214" s="6" t="str">
        <f>IF(ISTEXT(Screener_2!U215),  IF(ISBLANK(Screener_2!V215), "Missing", Screener_2!V215),"")</f>
        <v/>
      </c>
      <c r="AB1214" s="6" t="str">
        <f>IF(Screener_2!U215 = "Y",  IF(ISBLANK(Screener_2!V215), "Missing", Screener_2!V215),"")</f>
        <v/>
      </c>
      <c r="AC1214" s="6" t="str">
        <f xml:space="preserve"> IF((Screener_2!U215 = "Y"),   IF(ISBLANK(Screener_2!W215),"Missing",Screener_2!W215), "")</f>
        <v/>
      </c>
      <c r="AF1214" s="6"/>
      <c r="AG1214" s="6"/>
    </row>
    <row r="1215" spans="1:33" x14ac:dyDescent="0.25">
      <c r="A1215" s="125" t="str">
        <f>IF(ISNUMBER(Screener_2!A216), Screener_2!A216, "")</f>
        <v/>
      </c>
      <c r="B1215" t="str">
        <f>IF(ISTEXT(Screener_2!C216), Screener_2!C216, "")</f>
        <v/>
      </c>
      <c r="F1215" t="str">
        <f>IF(ISNUMBER(Screener_2!D216), Screener_2!D216, "")</f>
        <v/>
      </c>
      <c r="G1215" t="str">
        <f>IF(ISNUMBER(Screener_2!E216),    Screener_2!E216, "")</f>
        <v/>
      </c>
      <c r="H1215" t="str">
        <f>IF(ISNUMBER(Screener_2!F216),    Screener_2!F216, "")</f>
        <v/>
      </c>
      <c r="I1215" t="str">
        <f>IF(ISNUMBER(Screener_2!G216),    Screener_2!G216, "")</f>
        <v/>
      </c>
      <c r="J1215" t="str">
        <f>IF(ISNUMBER(Screener_2!H216),    Screener_2!H216, "")</f>
        <v/>
      </c>
      <c r="K1215" t="str">
        <f t="shared" si="53"/>
        <v/>
      </c>
      <c r="L1215" t="str">
        <f t="shared" si="56"/>
        <v/>
      </c>
      <c r="M1215" s="45" t="str">
        <f>Screener_2!I216</f>
        <v/>
      </c>
      <c r="N1215" t="str">
        <f>IF(Screener_2!J216="Y",1,IF(Screener_2!J216="N",0,""))</f>
        <v/>
      </c>
      <c r="O1215" t="str">
        <f>IF(Screener_2!K216="Y",1,IF(Screener_2!K216="N",0,""))</f>
        <v/>
      </c>
      <c r="P1215" t="str">
        <f>IF(Screener_2!L216="Y",1,IF(Screener_2!L216="N",0,""))</f>
        <v/>
      </c>
      <c r="Q1215" t="str">
        <f>IF(Screener_2!M216="Y",1,IF(Screener_2!M216="N",0,""))</f>
        <v/>
      </c>
      <c r="R1215" t="str">
        <f>IF(Screener_2!N216="Y",1,IF(Screener_2!N216="N",0,""))</f>
        <v/>
      </c>
      <c r="S1215" t="str">
        <f>IF(Screener_2!O216="Y",1,IF(Screener_2!O216="N",0,""))</f>
        <v/>
      </c>
      <c r="T1215">
        <f t="shared" si="52"/>
        <v>0</v>
      </c>
      <c r="U1215" t="str">
        <f t="shared" si="54"/>
        <v/>
      </c>
      <c r="V1215" t="str">
        <f t="shared" si="55"/>
        <v/>
      </c>
      <c r="W1215" t="str">
        <f>Screener_2!R216</f>
        <v/>
      </c>
      <c r="X1215" s="6" t="str">
        <f>IF(ISNUMBER(Screener_2!$P216),IF(ISBLANK(Screener_2!S216),"Missing",Screener_2!S216), "")</f>
        <v/>
      </c>
      <c r="Y1215" s="6" t="str">
        <f>IF(ISNUMBER(Screener_2!$P216),IF(ISBLANK(Screener_2!T216),"Missing",Screener_2!T216), "")</f>
        <v/>
      </c>
      <c r="Z1215" s="6" t="str">
        <f>IF(ISNUMBER(Screener_2!$P216),IF(ISBLANK(Screener_2!U216),"Missing",Screener_2!U216), "")</f>
        <v/>
      </c>
      <c r="AA1215" s="6" t="str">
        <f>IF(ISTEXT(Screener_2!U216),  IF(ISBLANK(Screener_2!V216), "Missing", Screener_2!V216),"")</f>
        <v/>
      </c>
      <c r="AB1215" s="6" t="str">
        <f>IF(Screener_2!U216 = "Y",  IF(ISBLANK(Screener_2!V216), "Missing", Screener_2!V216),"")</f>
        <v/>
      </c>
      <c r="AC1215" s="6" t="str">
        <f xml:space="preserve"> IF((Screener_2!U216 = "Y"),   IF(ISBLANK(Screener_2!W216),"Missing",Screener_2!W216), "")</f>
        <v/>
      </c>
      <c r="AF1215" s="6"/>
      <c r="AG1215" s="6"/>
    </row>
    <row r="1216" spans="1:33" x14ac:dyDescent="0.25">
      <c r="A1216" s="125" t="str">
        <f>IF(ISNUMBER(Screener_2!A217), Screener_2!A217, "")</f>
        <v/>
      </c>
      <c r="B1216" t="str">
        <f>IF(ISTEXT(Screener_2!C217), Screener_2!C217, "")</f>
        <v/>
      </c>
      <c r="F1216" t="str">
        <f>IF(ISNUMBER(Screener_2!D217), Screener_2!D217, "")</f>
        <v/>
      </c>
      <c r="G1216" t="str">
        <f>IF(ISNUMBER(Screener_2!E217),    Screener_2!E217, "")</f>
        <v/>
      </c>
      <c r="H1216" t="str">
        <f>IF(ISNUMBER(Screener_2!F217),    Screener_2!F217, "")</f>
        <v/>
      </c>
      <c r="I1216" t="str">
        <f>IF(ISNUMBER(Screener_2!G217),    Screener_2!G217, "")</f>
        <v/>
      </c>
      <c r="J1216" t="str">
        <f>IF(ISNUMBER(Screener_2!H217),    Screener_2!H217, "")</f>
        <v/>
      </c>
      <c r="K1216" t="str">
        <f t="shared" si="53"/>
        <v/>
      </c>
      <c r="L1216" t="str">
        <f t="shared" si="56"/>
        <v/>
      </c>
      <c r="M1216" s="45" t="str">
        <f>Screener_2!I217</f>
        <v/>
      </c>
      <c r="N1216" t="str">
        <f>IF(Screener_2!J217="Y",1,IF(Screener_2!J217="N",0,""))</f>
        <v/>
      </c>
      <c r="O1216" t="str">
        <f>IF(Screener_2!K217="Y",1,IF(Screener_2!K217="N",0,""))</f>
        <v/>
      </c>
      <c r="P1216" t="str">
        <f>IF(Screener_2!L217="Y",1,IF(Screener_2!L217="N",0,""))</f>
        <v/>
      </c>
      <c r="Q1216" t="str">
        <f>IF(Screener_2!M217="Y",1,IF(Screener_2!M217="N",0,""))</f>
        <v/>
      </c>
      <c r="R1216" t="str">
        <f>IF(Screener_2!N217="Y",1,IF(Screener_2!N217="N",0,""))</f>
        <v/>
      </c>
      <c r="S1216" t="str">
        <f>IF(Screener_2!O217="Y",1,IF(Screener_2!O217="N",0,""))</f>
        <v/>
      </c>
      <c r="T1216">
        <f t="shared" si="52"/>
        <v>0</v>
      </c>
      <c r="U1216" t="str">
        <f t="shared" si="54"/>
        <v/>
      </c>
      <c r="V1216" t="str">
        <f t="shared" si="55"/>
        <v/>
      </c>
      <c r="W1216" t="str">
        <f>Screener_2!R217</f>
        <v/>
      </c>
      <c r="X1216" s="6" t="str">
        <f>IF(ISNUMBER(Screener_2!$P217),IF(ISBLANK(Screener_2!S217),"Missing",Screener_2!S217), "")</f>
        <v/>
      </c>
      <c r="Y1216" s="6" t="str">
        <f>IF(ISNUMBER(Screener_2!$P217),IF(ISBLANK(Screener_2!T217),"Missing",Screener_2!T217), "")</f>
        <v/>
      </c>
      <c r="Z1216" s="6" t="str">
        <f>IF(ISNUMBER(Screener_2!$P217),IF(ISBLANK(Screener_2!U217),"Missing",Screener_2!U217), "")</f>
        <v/>
      </c>
      <c r="AA1216" s="6" t="str">
        <f>IF(ISTEXT(Screener_2!U217),  IF(ISBLANK(Screener_2!V217), "Missing", Screener_2!V217),"")</f>
        <v/>
      </c>
      <c r="AB1216" s="6" t="str">
        <f>IF(Screener_2!U217 = "Y",  IF(ISBLANK(Screener_2!V217), "Missing", Screener_2!V217),"")</f>
        <v/>
      </c>
      <c r="AC1216" s="6" t="str">
        <f xml:space="preserve"> IF((Screener_2!U217 = "Y"),   IF(ISBLANK(Screener_2!W217),"Missing",Screener_2!W217), "")</f>
        <v/>
      </c>
      <c r="AF1216" s="6"/>
      <c r="AG1216" s="6"/>
    </row>
    <row r="1217" spans="1:33" x14ac:dyDescent="0.25">
      <c r="A1217" s="125" t="str">
        <f>IF(ISNUMBER(Screener_2!A218), Screener_2!A218, "")</f>
        <v/>
      </c>
      <c r="B1217" t="str">
        <f>IF(ISTEXT(Screener_2!C218), Screener_2!C218, "")</f>
        <v/>
      </c>
      <c r="F1217" t="str">
        <f>IF(ISNUMBER(Screener_2!D218), Screener_2!D218, "")</f>
        <v/>
      </c>
      <c r="G1217" t="str">
        <f>IF(ISNUMBER(Screener_2!E218),    Screener_2!E218, "")</f>
        <v/>
      </c>
      <c r="H1217" t="str">
        <f>IF(ISNUMBER(Screener_2!F218),    Screener_2!F218, "")</f>
        <v/>
      </c>
      <c r="I1217" t="str">
        <f>IF(ISNUMBER(Screener_2!G218),    Screener_2!G218, "")</f>
        <v/>
      </c>
      <c r="J1217" t="str">
        <f>IF(ISNUMBER(Screener_2!H218),    Screener_2!H218, "")</f>
        <v/>
      </c>
      <c r="K1217" t="str">
        <f t="shared" si="53"/>
        <v/>
      </c>
      <c r="L1217" t="str">
        <f t="shared" si="56"/>
        <v/>
      </c>
      <c r="M1217" s="45" t="str">
        <f>Screener_2!I218</f>
        <v/>
      </c>
      <c r="N1217" t="str">
        <f>IF(Screener_2!J218="Y",1,IF(Screener_2!J218="N",0,""))</f>
        <v/>
      </c>
      <c r="O1217" t="str">
        <f>IF(Screener_2!K218="Y",1,IF(Screener_2!K218="N",0,""))</f>
        <v/>
      </c>
      <c r="P1217" t="str">
        <f>IF(Screener_2!L218="Y",1,IF(Screener_2!L218="N",0,""))</f>
        <v/>
      </c>
      <c r="Q1217" t="str">
        <f>IF(Screener_2!M218="Y",1,IF(Screener_2!M218="N",0,""))</f>
        <v/>
      </c>
      <c r="R1217" t="str">
        <f>IF(Screener_2!N218="Y",1,IF(Screener_2!N218="N",0,""))</f>
        <v/>
      </c>
      <c r="S1217" t="str">
        <f>IF(Screener_2!O218="Y",1,IF(Screener_2!O218="N",0,""))</f>
        <v/>
      </c>
      <c r="T1217">
        <f t="shared" si="52"/>
        <v>0</v>
      </c>
      <c r="U1217" t="str">
        <f t="shared" si="54"/>
        <v/>
      </c>
      <c r="V1217" t="str">
        <f t="shared" si="55"/>
        <v/>
      </c>
      <c r="W1217" t="str">
        <f>Screener_2!R218</f>
        <v/>
      </c>
      <c r="X1217" s="6" t="str">
        <f>IF(ISNUMBER(Screener_2!$P218),IF(ISBLANK(Screener_2!S218),"Missing",Screener_2!S218), "")</f>
        <v/>
      </c>
      <c r="Y1217" s="6" t="str">
        <f>IF(ISNUMBER(Screener_2!$P218),IF(ISBLANK(Screener_2!T218),"Missing",Screener_2!T218), "")</f>
        <v/>
      </c>
      <c r="Z1217" s="6" t="str">
        <f>IF(ISNUMBER(Screener_2!$P218),IF(ISBLANK(Screener_2!U218),"Missing",Screener_2!U218), "")</f>
        <v/>
      </c>
      <c r="AA1217" s="6" t="str">
        <f>IF(ISTEXT(Screener_2!U218),  IF(ISBLANK(Screener_2!V218), "Missing", Screener_2!V218),"")</f>
        <v/>
      </c>
      <c r="AB1217" s="6" t="str">
        <f>IF(Screener_2!U218 = "Y",  IF(ISBLANK(Screener_2!V218), "Missing", Screener_2!V218),"")</f>
        <v/>
      </c>
      <c r="AC1217" s="6" t="str">
        <f xml:space="preserve"> IF((Screener_2!U218 = "Y"),   IF(ISBLANK(Screener_2!W218),"Missing",Screener_2!W218), "")</f>
        <v/>
      </c>
      <c r="AF1217" s="6"/>
      <c r="AG1217" s="6"/>
    </row>
    <row r="1218" spans="1:33" x14ac:dyDescent="0.25">
      <c r="A1218" s="125" t="str">
        <f>IF(ISNUMBER(Screener_2!A219), Screener_2!A219, "")</f>
        <v/>
      </c>
      <c r="B1218" t="str">
        <f>IF(ISTEXT(Screener_2!C219), Screener_2!C219, "")</f>
        <v/>
      </c>
      <c r="F1218" t="str">
        <f>IF(ISNUMBER(Screener_2!D219), Screener_2!D219, "")</f>
        <v/>
      </c>
      <c r="G1218" t="str">
        <f>IF(ISNUMBER(Screener_2!E219),    Screener_2!E219, "")</f>
        <v/>
      </c>
      <c r="H1218" t="str">
        <f>IF(ISNUMBER(Screener_2!F219),    Screener_2!F219, "")</f>
        <v/>
      </c>
      <c r="I1218" t="str">
        <f>IF(ISNUMBER(Screener_2!G219),    Screener_2!G219, "")</f>
        <v/>
      </c>
      <c r="J1218" t="str">
        <f>IF(ISNUMBER(Screener_2!H219),    Screener_2!H219, "")</f>
        <v/>
      </c>
      <c r="K1218" t="str">
        <f t="shared" si="53"/>
        <v/>
      </c>
      <c r="L1218" t="str">
        <f t="shared" si="56"/>
        <v/>
      </c>
      <c r="M1218" s="45" t="str">
        <f>Screener_2!I219</f>
        <v/>
      </c>
      <c r="N1218" t="str">
        <f>IF(Screener_2!J219="Y",1,IF(Screener_2!J219="N",0,""))</f>
        <v/>
      </c>
      <c r="O1218" t="str">
        <f>IF(Screener_2!K219="Y",1,IF(Screener_2!K219="N",0,""))</f>
        <v/>
      </c>
      <c r="P1218" t="str">
        <f>IF(Screener_2!L219="Y",1,IF(Screener_2!L219="N",0,""))</f>
        <v/>
      </c>
      <c r="Q1218" t="str">
        <f>IF(Screener_2!M219="Y",1,IF(Screener_2!M219="N",0,""))</f>
        <v/>
      </c>
      <c r="R1218" t="str">
        <f>IF(Screener_2!N219="Y",1,IF(Screener_2!N219="N",0,""))</f>
        <v/>
      </c>
      <c r="S1218" t="str">
        <f>IF(Screener_2!O219="Y",1,IF(Screener_2!O219="N",0,""))</f>
        <v/>
      </c>
      <c r="T1218">
        <f t="shared" si="52"/>
        <v>0</v>
      </c>
      <c r="U1218" t="str">
        <f t="shared" si="54"/>
        <v/>
      </c>
      <c r="V1218" t="str">
        <f t="shared" si="55"/>
        <v/>
      </c>
      <c r="W1218" t="str">
        <f>Screener_2!R219</f>
        <v/>
      </c>
      <c r="X1218" s="6" t="str">
        <f>IF(ISNUMBER(Screener_2!$P219),IF(ISBLANK(Screener_2!S219),"Missing",Screener_2!S219), "")</f>
        <v/>
      </c>
      <c r="Y1218" s="6" t="str">
        <f>IF(ISNUMBER(Screener_2!$P219),IF(ISBLANK(Screener_2!T219),"Missing",Screener_2!T219), "")</f>
        <v/>
      </c>
      <c r="Z1218" s="6" t="str">
        <f>IF(ISNUMBER(Screener_2!$P219),IF(ISBLANK(Screener_2!U219),"Missing",Screener_2!U219), "")</f>
        <v/>
      </c>
      <c r="AA1218" s="6" t="str">
        <f>IF(ISTEXT(Screener_2!U219),  IF(ISBLANK(Screener_2!V219), "Missing", Screener_2!V219),"")</f>
        <v/>
      </c>
      <c r="AB1218" s="6" t="str">
        <f>IF(Screener_2!U219 = "Y",  IF(ISBLANK(Screener_2!V219), "Missing", Screener_2!V219),"")</f>
        <v/>
      </c>
      <c r="AC1218" s="6" t="str">
        <f xml:space="preserve"> IF((Screener_2!U219 = "Y"),   IF(ISBLANK(Screener_2!W219),"Missing",Screener_2!W219), "")</f>
        <v/>
      </c>
      <c r="AF1218" s="6"/>
      <c r="AG1218" s="6"/>
    </row>
    <row r="1219" spans="1:33" x14ac:dyDescent="0.25">
      <c r="A1219" s="125" t="str">
        <f>IF(ISNUMBER(Screener_2!A220), Screener_2!A220, "")</f>
        <v/>
      </c>
      <c r="B1219" t="str">
        <f>IF(ISTEXT(Screener_2!C220), Screener_2!C220, "")</f>
        <v/>
      </c>
      <c r="F1219" t="str">
        <f>IF(ISNUMBER(Screener_2!D220), Screener_2!D220, "")</f>
        <v/>
      </c>
      <c r="G1219" t="str">
        <f>IF(ISNUMBER(Screener_2!E220),    Screener_2!E220, "")</f>
        <v/>
      </c>
      <c r="H1219" t="str">
        <f>IF(ISNUMBER(Screener_2!F220),    Screener_2!F220, "")</f>
        <v/>
      </c>
      <c r="I1219" t="str">
        <f>IF(ISNUMBER(Screener_2!G220),    Screener_2!G220, "")</f>
        <v/>
      </c>
      <c r="J1219" t="str">
        <f>IF(ISNUMBER(Screener_2!H220),    Screener_2!H220, "")</f>
        <v/>
      </c>
      <c r="K1219" t="str">
        <f t="shared" si="53"/>
        <v/>
      </c>
      <c r="L1219" t="str">
        <f t="shared" si="56"/>
        <v/>
      </c>
      <c r="M1219" s="45" t="str">
        <f>Screener_2!I220</f>
        <v/>
      </c>
      <c r="N1219" t="str">
        <f>IF(Screener_2!J220="Y",1,IF(Screener_2!J220="N",0,""))</f>
        <v/>
      </c>
      <c r="O1219" t="str">
        <f>IF(Screener_2!K220="Y",1,IF(Screener_2!K220="N",0,""))</f>
        <v/>
      </c>
      <c r="P1219" t="str">
        <f>IF(Screener_2!L220="Y",1,IF(Screener_2!L220="N",0,""))</f>
        <v/>
      </c>
      <c r="Q1219" t="str">
        <f>IF(Screener_2!M220="Y",1,IF(Screener_2!M220="N",0,""))</f>
        <v/>
      </c>
      <c r="R1219" t="str">
        <f>IF(Screener_2!N220="Y",1,IF(Screener_2!N220="N",0,""))</f>
        <v/>
      </c>
      <c r="S1219" t="str">
        <f>IF(Screener_2!O220="Y",1,IF(Screener_2!O220="N",0,""))</f>
        <v/>
      </c>
      <c r="T1219">
        <f t="shared" si="52"/>
        <v>0</v>
      </c>
      <c r="U1219" t="str">
        <f t="shared" si="54"/>
        <v/>
      </c>
      <c r="V1219" t="str">
        <f t="shared" si="55"/>
        <v/>
      </c>
      <c r="W1219" t="str">
        <f>Screener_2!R220</f>
        <v/>
      </c>
      <c r="X1219" s="6" t="str">
        <f>IF(ISNUMBER(Screener_2!$P220),IF(ISBLANK(Screener_2!S220),"Missing",Screener_2!S220), "")</f>
        <v/>
      </c>
      <c r="Y1219" s="6" t="str">
        <f>IF(ISNUMBER(Screener_2!$P220),IF(ISBLANK(Screener_2!T220),"Missing",Screener_2!T220), "")</f>
        <v/>
      </c>
      <c r="Z1219" s="6" t="str">
        <f>IF(ISNUMBER(Screener_2!$P220),IF(ISBLANK(Screener_2!U220),"Missing",Screener_2!U220), "")</f>
        <v/>
      </c>
      <c r="AA1219" s="6" t="str">
        <f>IF(ISTEXT(Screener_2!U220),  IF(ISBLANK(Screener_2!V220), "Missing", Screener_2!V220),"")</f>
        <v/>
      </c>
      <c r="AB1219" s="6" t="str">
        <f>IF(Screener_2!U220 = "Y",  IF(ISBLANK(Screener_2!V220), "Missing", Screener_2!V220),"")</f>
        <v/>
      </c>
      <c r="AC1219" s="6" t="str">
        <f xml:space="preserve"> IF((Screener_2!U220 = "Y"),   IF(ISBLANK(Screener_2!W220),"Missing",Screener_2!W220), "")</f>
        <v/>
      </c>
      <c r="AF1219" s="6"/>
      <c r="AG1219" s="6"/>
    </row>
    <row r="1220" spans="1:33" x14ac:dyDescent="0.25">
      <c r="A1220" s="125" t="str">
        <f>IF(ISNUMBER(Screener_2!A221), Screener_2!A221, "")</f>
        <v/>
      </c>
      <c r="B1220" t="str">
        <f>IF(ISTEXT(Screener_2!C221), Screener_2!C221, "")</f>
        <v/>
      </c>
      <c r="F1220" t="str">
        <f>IF(ISNUMBER(Screener_2!D221), Screener_2!D221, "")</f>
        <v/>
      </c>
      <c r="G1220" t="str">
        <f>IF(ISNUMBER(Screener_2!E221),    Screener_2!E221, "")</f>
        <v/>
      </c>
      <c r="H1220" t="str">
        <f>IF(ISNUMBER(Screener_2!F221),    Screener_2!F221, "")</f>
        <v/>
      </c>
      <c r="I1220" t="str">
        <f>IF(ISNUMBER(Screener_2!G221),    Screener_2!G221, "")</f>
        <v/>
      </c>
      <c r="J1220" t="str">
        <f>IF(ISNUMBER(Screener_2!H221),    Screener_2!H221, "")</f>
        <v/>
      </c>
      <c r="K1220" t="str">
        <f t="shared" si="53"/>
        <v/>
      </c>
      <c r="L1220" t="str">
        <f t="shared" si="56"/>
        <v/>
      </c>
      <c r="M1220" s="45" t="str">
        <f>Screener_2!I221</f>
        <v/>
      </c>
      <c r="N1220" t="str">
        <f>IF(Screener_2!J221="Y",1,IF(Screener_2!J221="N",0,""))</f>
        <v/>
      </c>
      <c r="O1220" t="str">
        <f>IF(Screener_2!K221="Y",1,IF(Screener_2!K221="N",0,""))</f>
        <v/>
      </c>
      <c r="P1220" t="str">
        <f>IF(Screener_2!L221="Y",1,IF(Screener_2!L221="N",0,""))</f>
        <v/>
      </c>
      <c r="Q1220" t="str">
        <f>IF(Screener_2!M221="Y",1,IF(Screener_2!M221="N",0,""))</f>
        <v/>
      </c>
      <c r="R1220" t="str">
        <f>IF(Screener_2!N221="Y",1,IF(Screener_2!N221="N",0,""))</f>
        <v/>
      </c>
      <c r="S1220" t="str">
        <f>IF(Screener_2!O221="Y",1,IF(Screener_2!O221="N",0,""))</f>
        <v/>
      </c>
      <c r="T1220">
        <f t="shared" si="52"/>
        <v>0</v>
      </c>
      <c r="U1220" t="str">
        <f t="shared" si="54"/>
        <v/>
      </c>
      <c r="V1220" t="str">
        <f t="shared" si="55"/>
        <v/>
      </c>
      <c r="W1220" t="str">
        <f>Screener_2!R221</f>
        <v/>
      </c>
      <c r="X1220" s="6" t="str">
        <f>IF(ISNUMBER(Screener_2!$P221),IF(ISBLANK(Screener_2!S221),"Missing",Screener_2!S221), "")</f>
        <v/>
      </c>
      <c r="Y1220" s="6" t="str">
        <f>IF(ISNUMBER(Screener_2!$P221),IF(ISBLANK(Screener_2!T221),"Missing",Screener_2!T221), "")</f>
        <v/>
      </c>
      <c r="Z1220" s="6" t="str">
        <f>IF(ISNUMBER(Screener_2!$P221),IF(ISBLANK(Screener_2!U221),"Missing",Screener_2!U221), "")</f>
        <v/>
      </c>
      <c r="AA1220" s="6" t="str">
        <f>IF(ISTEXT(Screener_2!U221),  IF(ISBLANK(Screener_2!V221), "Missing", Screener_2!V221),"")</f>
        <v/>
      </c>
      <c r="AB1220" s="6" t="str">
        <f>IF(Screener_2!U221 = "Y",  IF(ISBLANK(Screener_2!V221), "Missing", Screener_2!V221),"")</f>
        <v/>
      </c>
      <c r="AC1220" s="6" t="str">
        <f xml:space="preserve"> IF((Screener_2!U221 = "Y"),   IF(ISBLANK(Screener_2!W221),"Missing",Screener_2!W221), "")</f>
        <v/>
      </c>
      <c r="AF1220" s="6"/>
      <c r="AG1220" s="6"/>
    </row>
    <row r="1221" spans="1:33" x14ac:dyDescent="0.25">
      <c r="A1221" s="125" t="str">
        <f>IF(ISNUMBER(Screener_2!A222), Screener_2!A222, "")</f>
        <v/>
      </c>
      <c r="B1221" t="str">
        <f>IF(ISTEXT(Screener_2!C222), Screener_2!C222, "")</f>
        <v/>
      </c>
      <c r="F1221" t="str">
        <f>IF(ISNUMBER(Screener_2!D222), Screener_2!D222, "")</f>
        <v/>
      </c>
      <c r="G1221" t="str">
        <f>IF(ISNUMBER(Screener_2!E222),    Screener_2!E222, "")</f>
        <v/>
      </c>
      <c r="H1221" t="str">
        <f>IF(ISNUMBER(Screener_2!F222),    Screener_2!F222, "")</f>
        <v/>
      </c>
      <c r="I1221" t="str">
        <f>IF(ISNUMBER(Screener_2!G222),    Screener_2!G222, "")</f>
        <v/>
      </c>
      <c r="J1221" t="str">
        <f>IF(ISNUMBER(Screener_2!H222),    Screener_2!H222, "")</f>
        <v/>
      </c>
      <c r="K1221" t="str">
        <f t="shared" si="53"/>
        <v/>
      </c>
      <c r="L1221" t="str">
        <f t="shared" si="56"/>
        <v/>
      </c>
      <c r="M1221" s="45" t="str">
        <f>Screener_2!I222</f>
        <v/>
      </c>
      <c r="N1221" t="str">
        <f>IF(Screener_2!J222="Y",1,IF(Screener_2!J222="N",0,""))</f>
        <v/>
      </c>
      <c r="O1221" t="str">
        <f>IF(Screener_2!K222="Y",1,IF(Screener_2!K222="N",0,""))</f>
        <v/>
      </c>
      <c r="P1221" t="str">
        <f>IF(Screener_2!L222="Y",1,IF(Screener_2!L222="N",0,""))</f>
        <v/>
      </c>
      <c r="Q1221" t="str">
        <f>IF(Screener_2!M222="Y",1,IF(Screener_2!M222="N",0,""))</f>
        <v/>
      </c>
      <c r="R1221" t="str">
        <f>IF(Screener_2!N222="Y",1,IF(Screener_2!N222="N",0,""))</f>
        <v/>
      </c>
      <c r="S1221" t="str">
        <f>IF(Screener_2!O222="Y",1,IF(Screener_2!O222="N",0,""))</f>
        <v/>
      </c>
      <c r="T1221">
        <f t="shared" si="52"/>
        <v>0</v>
      </c>
      <c r="U1221" t="str">
        <f t="shared" si="54"/>
        <v/>
      </c>
      <c r="V1221" t="str">
        <f t="shared" si="55"/>
        <v/>
      </c>
      <c r="W1221" t="str">
        <f>Screener_2!R222</f>
        <v/>
      </c>
      <c r="X1221" s="6" t="str">
        <f>IF(ISNUMBER(Screener_2!$P222),IF(ISBLANK(Screener_2!S222),"Missing",Screener_2!S222), "")</f>
        <v/>
      </c>
      <c r="Y1221" s="6" t="str">
        <f>IF(ISNUMBER(Screener_2!$P222),IF(ISBLANK(Screener_2!T222),"Missing",Screener_2!T222), "")</f>
        <v/>
      </c>
      <c r="Z1221" s="6" t="str">
        <f>IF(ISNUMBER(Screener_2!$P222),IF(ISBLANK(Screener_2!U222),"Missing",Screener_2!U222), "")</f>
        <v/>
      </c>
      <c r="AA1221" s="6" t="str">
        <f>IF(ISTEXT(Screener_2!U222),  IF(ISBLANK(Screener_2!V222), "Missing", Screener_2!V222),"")</f>
        <v/>
      </c>
      <c r="AB1221" s="6" t="str">
        <f>IF(Screener_2!U222 = "Y",  IF(ISBLANK(Screener_2!V222), "Missing", Screener_2!V222),"")</f>
        <v/>
      </c>
      <c r="AC1221" s="6" t="str">
        <f xml:space="preserve"> IF((Screener_2!U222 = "Y"),   IF(ISBLANK(Screener_2!W222),"Missing",Screener_2!W222), "")</f>
        <v/>
      </c>
      <c r="AF1221" s="6"/>
      <c r="AG1221" s="6"/>
    </row>
    <row r="1222" spans="1:33" x14ac:dyDescent="0.25">
      <c r="A1222" s="125" t="str">
        <f>IF(ISNUMBER(Screener_2!A223), Screener_2!A223, "")</f>
        <v/>
      </c>
      <c r="B1222" t="str">
        <f>IF(ISTEXT(Screener_2!C223), Screener_2!C223, "")</f>
        <v/>
      </c>
      <c r="F1222" t="str">
        <f>IF(ISNUMBER(Screener_2!D223), Screener_2!D223, "")</f>
        <v/>
      </c>
      <c r="G1222" t="str">
        <f>IF(ISNUMBER(Screener_2!E223),    Screener_2!E223, "")</f>
        <v/>
      </c>
      <c r="H1222" t="str">
        <f>IF(ISNUMBER(Screener_2!F223),    Screener_2!F223, "")</f>
        <v/>
      </c>
      <c r="I1222" t="str">
        <f>IF(ISNUMBER(Screener_2!G223),    Screener_2!G223, "")</f>
        <v/>
      </c>
      <c r="J1222" t="str">
        <f>IF(ISNUMBER(Screener_2!H223),    Screener_2!H223, "")</f>
        <v/>
      </c>
      <c r="K1222" t="str">
        <f t="shared" si="53"/>
        <v/>
      </c>
      <c r="L1222" t="str">
        <f t="shared" si="56"/>
        <v/>
      </c>
      <c r="M1222" s="45" t="str">
        <f>Screener_2!I223</f>
        <v/>
      </c>
      <c r="N1222" t="str">
        <f>IF(Screener_2!J223="Y",1,IF(Screener_2!J223="N",0,""))</f>
        <v/>
      </c>
      <c r="O1222" t="str">
        <f>IF(Screener_2!K223="Y",1,IF(Screener_2!K223="N",0,""))</f>
        <v/>
      </c>
      <c r="P1222" t="str">
        <f>IF(Screener_2!L223="Y",1,IF(Screener_2!L223="N",0,""))</f>
        <v/>
      </c>
      <c r="Q1222" t="str">
        <f>IF(Screener_2!M223="Y",1,IF(Screener_2!M223="N",0,""))</f>
        <v/>
      </c>
      <c r="R1222" t="str">
        <f>IF(Screener_2!N223="Y",1,IF(Screener_2!N223="N",0,""))</f>
        <v/>
      </c>
      <c r="S1222" t="str">
        <f>IF(Screener_2!O223="Y",1,IF(Screener_2!O223="N",0,""))</f>
        <v/>
      </c>
      <c r="T1222">
        <f t="shared" si="52"/>
        <v>0</v>
      </c>
      <c r="U1222" t="str">
        <f t="shared" si="54"/>
        <v/>
      </c>
      <c r="V1222" t="str">
        <f t="shared" si="55"/>
        <v/>
      </c>
      <c r="W1222" t="str">
        <f>Screener_2!R223</f>
        <v/>
      </c>
      <c r="X1222" s="6" t="str">
        <f>IF(ISNUMBER(Screener_2!$P223),IF(ISBLANK(Screener_2!S223),"Missing",Screener_2!S223), "")</f>
        <v/>
      </c>
      <c r="Y1222" s="6" t="str">
        <f>IF(ISNUMBER(Screener_2!$P223),IF(ISBLANK(Screener_2!T223),"Missing",Screener_2!T223), "")</f>
        <v/>
      </c>
      <c r="Z1222" s="6" t="str">
        <f>IF(ISNUMBER(Screener_2!$P223),IF(ISBLANK(Screener_2!U223),"Missing",Screener_2!U223), "")</f>
        <v/>
      </c>
      <c r="AA1222" s="6" t="str">
        <f>IF(ISTEXT(Screener_2!U223),  IF(ISBLANK(Screener_2!V223), "Missing", Screener_2!V223),"")</f>
        <v/>
      </c>
      <c r="AB1222" s="6" t="str">
        <f>IF(Screener_2!U223 = "Y",  IF(ISBLANK(Screener_2!V223), "Missing", Screener_2!V223),"")</f>
        <v/>
      </c>
      <c r="AC1222" s="6" t="str">
        <f xml:space="preserve"> IF((Screener_2!U223 = "Y"),   IF(ISBLANK(Screener_2!W223),"Missing",Screener_2!W223), "")</f>
        <v/>
      </c>
      <c r="AF1222" s="6"/>
      <c r="AG1222" s="6"/>
    </row>
    <row r="1223" spans="1:33" x14ac:dyDescent="0.25">
      <c r="A1223" s="125" t="str">
        <f>IF(ISNUMBER(Screener_2!A224), Screener_2!A224, "")</f>
        <v/>
      </c>
      <c r="B1223" t="str">
        <f>IF(ISTEXT(Screener_2!C224), Screener_2!C224, "")</f>
        <v/>
      </c>
      <c r="F1223" t="str">
        <f>IF(ISNUMBER(Screener_2!D224), Screener_2!D224, "")</f>
        <v/>
      </c>
      <c r="G1223" t="str">
        <f>IF(ISNUMBER(Screener_2!E224),    Screener_2!E224, "")</f>
        <v/>
      </c>
      <c r="H1223" t="str">
        <f>IF(ISNUMBER(Screener_2!F224),    Screener_2!F224, "")</f>
        <v/>
      </c>
      <c r="I1223" t="str">
        <f>IF(ISNUMBER(Screener_2!G224),    Screener_2!G224, "")</f>
        <v/>
      </c>
      <c r="J1223" t="str">
        <f>IF(ISNUMBER(Screener_2!H224),    Screener_2!H224, "")</f>
        <v/>
      </c>
      <c r="K1223" t="str">
        <f t="shared" si="53"/>
        <v/>
      </c>
      <c r="L1223" t="str">
        <f t="shared" si="56"/>
        <v/>
      </c>
      <c r="M1223" s="45" t="str">
        <f>Screener_2!I224</f>
        <v/>
      </c>
      <c r="N1223" t="str">
        <f>IF(Screener_2!J224="Y",1,IF(Screener_2!J224="N",0,""))</f>
        <v/>
      </c>
      <c r="O1223" t="str">
        <f>IF(Screener_2!K224="Y",1,IF(Screener_2!K224="N",0,""))</f>
        <v/>
      </c>
      <c r="P1223" t="str">
        <f>IF(Screener_2!L224="Y",1,IF(Screener_2!L224="N",0,""))</f>
        <v/>
      </c>
      <c r="Q1223" t="str">
        <f>IF(Screener_2!M224="Y",1,IF(Screener_2!M224="N",0,""))</f>
        <v/>
      </c>
      <c r="R1223" t="str">
        <f>IF(Screener_2!N224="Y",1,IF(Screener_2!N224="N",0,""))</f>
        <v/>
      </c>
      <c r="S1223" t="str">
        <f>IF(Screener_2!O224="Y",1,IF(Screener_2!O224="N",0,""))</f>
        <v/>
      </c>
      <c r="T1223">
        <f t="shared" ref="T1223:T1286" si="57">COUNT(N1223:S1223)</f>
        <v>0</v>
      </c>
      <c r="U1223" t="str">
        <f t="shared" si="54"/>
        <v/>
      </c>
      <c r="V1223" t="str">
        <f t="shared" si="55"/>
        <v/>
      </c>
      <c r="W1223" t="str">
        <f>Screener_2!R224</f>
        <v/>
      </c>
      <c r="X1223" s="6" t="str">
        <f>IF(ISNUMBER(Screener_2!$P224),IF(ISBLANK(Screener_2!S224),"Missing",Screener_2!S224), "")</f>
        <v/>
      </c>
      <c r="Y1223" s="6" t="str">
        <f>IF(ISNUMBER(Screener_2!$P224),IF(ISBLANK(Screener_2!T224),"Missing",Screener_2!T224), "")</f>
        <v/>
      </c>
      <c r="Z1223" s="6" t="str">
        <f>IF(ISNUMBER(Screener_2!$P224),IF(ISBLANK(Screener_2!U224),"Missing",Screener_2!U224), "")</f>
        <v/>
      </c>
      <c r="AA1223" s="6" t="str">
        <f>IF(ISTEXT(Screener_2!U224),  IF(ISBLANK(Screener_2!V224), "Missing", Screener_2!V224),"")</f>
        <v/>
      </c>
      <c r="AB1223" s="6" t="str">
        <f>IF(Screener_2!U224 = "Y",  IF(ISBLANK(Screener_2!V224), "Missing", Screener_2!V224),"")</f>
        <v/>
      </c>
      <c r="AC1223" s="6" t="str">
        <f xml:space="preserve"> IF((Screener_2!U224 = "Y"),   IF(ISBLANK(Screener_2!W224),"Missing",Screener_2!W224), "")</f>
        <v/>
      </c>
      <c r="AF1223" s="6"/>
      <c r="AG1223" s="6"/>
    </row>
    <row r="1224" spans="1:33" x14ac:dyDescent="0.25">
      <c r="A1224" s="125" t="str">
        <f>IF(ISNUMBER(Screener_2!A225), Screener_2!A225, "")</f>
        <v/>
      </c>
      <c r="B1224" t="str">
        <f>IF(ISTEXT(Screener_2!C225), Screener_2!C225, "")</f>
        <v/>
      </c>
      <c r="F1224" t="str">
        <f>IF(ISNUMBER(Screener_2!D225), Screener_2!D225, "")</f>
        <v/>
      </c>
      <c r="G1224" t="str">
        <f>IF(ISNUMBER(Screener_2!E225),    Screener_2!E225, "")</f>
        <v/>
      </c>
      <c r="H1224" t="str">
        <f>IF(ISNUMBER(Screener_2!F225),    Screener_2!F225, "")</f>
        <v/>
      </c>
      <c r="I1224" t="str">
        <f>IF(ISNUMBER(Screener_2!G225),    Screener_2!G225, "")</f>
        <v/>
      </c>
      <c r="J1224" t="str">
        <f>IF(ISNUMBER(Screener_2!H225),    Screener_2!H225, "")</f>
        <v/>
      </c>
      <c r="K1224" t="str">
        <f t="shared" ref="K1224:K1287" si="58" xml:space="preserve"> IF(AND(ISNUMBER(G1224),ISNUMBER(H1224),ISNUMBER(I1224),  ISNUMBER(J1224) ), (G1224+H1224+I1224+J1224),   IF(OR(ISNUMBER(G1224),ISNUMBER(H1224), ISNUMBER(I1224), ISNUMBER(J1224) ), "Incomplete", "" ))</f>
        <v/>
      </c>
      <c r="L1224" t="str">
        <f t="shared" si="56"/>
        <v/>
      </c>
      <c r="M1224" s="45" t="str">
        <f>Screener_2!I225</f>
        <v/>
      </c>
      <c r="N1224" t="str">
        <f>IF(Screener_2!J225="Y",1,IF(Screener_2!J225="N",0,""))</f>
        <v/>
      </c>
      <c r="O1224" t="str">
        <f>IF(Screener_2!K225="Y",1,IF(Screener_2!K225="N",0,""))</f>
        <v/>
      </c>
      <c r="P1224" t="str">
        <f>IF(Screener_2!L225="Y",1,IF(Screener_2!L225="N",0,""))</f>
        <v/>
      </c>
      <c r="Q1224" t="str">
        <f>IF(Screener_2!M225="Y",1,IF(Screener_2!M225="N",0,""))</f>
        <v/>
      </c>
      <c r="R1224" t="str">
        <f>IF(Screener_2!N225="Y",1,IF(Screener_2!N225="N",0,""))</f>
        <v/>
      </c>
      <c r="S1224" t="str">
        <f>IF(Screener_2!O225="Y",1,IF(Screener_2!O225="N",0,""))</f>
        <v/>
      </c>
      <c r="T1224">
        <f t="shared" si="57"/>
        <v>0</v>
      </c>
      <c r="U1224" t="str">
        <f t="shared" ref="U1224:U1287" si="59">IF(T1224=6,SUM(N1224:S1224),IF(L1224="Negative",IF(OR(N1224=0,N1224=1),N1224,"Incomplete"),IF(L1224="Positive","Incomplete","")))</f>
        <v/>
      </c>
      <c r="V1224" t="str">
        <f t="shared" ref="V1224:V1287" si="60">IF( OR(L1224="Negative", ISBLANK(L1224) =TRUE, L1224 = ""), "",IF(COUNT(N1224:S1224)&gt;0,IF(SUM(N1224:S1224)&gt;1,"Positive","Negative"),""))</f>
        <v/>
      </c>
      <c r="W1224" t="str">
        <f>Screener_2!R225</f>
        <v/>
      </c>
      <c r="X1224" s="6" t="str">
        <f>IF(ISNUMBER(Screener_2!$P225),IF(ISBLANK(Screener_2!S225),"Missing",Screener_2!S225), "")</f>
        <v/>
      </c>
      <c r="Y1224" s="6" t="str">
        <f>IF(ISNUMBER(Screener_2!$P225),IF(ISBLANK(Screener_2!T225),"Missing",Screener_2!T225), "")</f>
        <v/>
      </c>
      <c r="Z1224" s="6" t="str">
        <f>IF(ISNUMBER(Screener_2!$P225),IF(ISBLANK(Screener_2!U225),"Missing",Screener_2!U225), "")</f>
        <v/>
      </c>
      <c r="AA1224" s="6" t="str">
        <f>IF(ISTEXT(Screener_2!U225),  IF(ISBLANK(Screener_2!V225), "Missing", Screener_2!V225),"")</f>
        <v/>
      </c>
      <c r="AB1224" s="6" t="str">
        <f>IF(Screener_2!U225 = "Y",  IF(ISBLANK(Screener_2!V225), "Missing", Screener_2!V225),"")</f>
        <v/>
      </c>
      <c r="AC1224" s="6" t="str">
        <f xml:space="preserve"> IF((Screener_2!U225 = "Y"),   IF(ISBLANK(Screener_2!W225),"Missing",Screener_2!W225), "")</f>
        <v/>
      </c>
      <c r="AF1224" s="6"/>
      <c r="AG1224" s="6"/>
    </row>
    <row r="1225" spans="1:33" x14ac:dyDescent="0.25">
      <c r="A1225" s="125" t="str">
        <f>IF(ISNUMBER(Screener_2!A226), Screener_2!A226, "")</f>
        <v/>
      </c>
      <c r="B1225" t="str">
        <f>IF(ISTEXT(Screener_2!C226), Screener_2!C226, "")</f>
        <v/>
      </c>
      <c r="F1225" t="str">
        <f>IF(ISNUMBER(Screener_2!D226), Screener_2!D226, "")</f>
        <v/>
      </c>
      <c r="G1225" t="str">
        <f>IF(ISNUMBER(Screener_2!E226),    Screener_2!E226, "")</f>
        <v/>
      </c>
      <c r="H1225" t="str">
        <f>IF(ISNUMBER(Screener_2!F226),    Screener_2!F226, "")</f>
        <v/>
      </c>
      <c r="I1225" t="str">
        <f>IF(ISNUMBER(Screener_2!G226),    Screener_2!G226, "")</f>
        <v/>
      </c>
      <c r="J1225" t="str">
        <f>IF(ISNUMBER(Screener_2!H226),    Screener_2!H226, "")</f>
        <v/>
      </c>
      <c r="K1225" t="str">
        <f t="shared" si="58"/>
        <v/>
      </c>
      <c r="L1225" t="str">
        <f t="shared" si="56"/>
        <v/>
      </c>
      <c r="M1225" s="45" t="str">
        <f>Screener_2!I226</f>
        <v/>
      </c>
      <c r="N1225" t="str">
        <f>IF(Screener_2!J226="Y",1,IF(Screener_2!J226="N",0,""))</f>
        <v/>
      </c>
      <c r="O1225" t="str">
        <f>IF(Screener_2!K226="Y",1,IF(Screener_2!K226="N",0,""))</f>
        <v/>
      </c>
      <c r="P1225" t="str">
        <f>IF(Screener_2!L226="Y",1,IF(Screener_2!L226="N",0,""))</f>
        <v/>
      </c>
      <c r="Q1225" t="str">
        <f>IF(Screener_2!M226="Y",1,IF(Screener_2!M226="N",0,""))</f>
        <v/>
      </c>
      <c r="R1225" t="str">
        <f>IF(Screener_2!N226="Y",1,IF(Screener_2!N226="N",0,""))</f>
        <v/>
      </c>
      <c r="S1225" t="str">
        <f>IF(Screener_2!O226="Y",1,IF(Screener_2!O226="N",0,""))</f>
        <v/>
      </c>
      <c r="T1225">
        <f t="shared" si="57"/>
        <v>0</v>
      </c>
      <c r="U1225" t="str">
        <f t="shared" si="59"/>
        <v/>
      </c>
      <c r="V1225" t="str">
        <f t="shared" si="60"/>
        <v/>
      </c>
      <c r="W1225" t="str">
        <f>Screener_2!R226</f>
        <v/>
      </c>
      <c r="X1225" s="6" t="str">
        <f>IF(ISNUMBER(Screener_2!$P226),IF(ISBLANK(Screener_2!S226),"Missing",Screener_2!S226), "")</f>
        <v/>
      </c>
      <c r="Y1225" s="6" t="str">
        <f>IF(ISNUMBER(Screener_2!$P226),IF(ISBLANK(Screener_2!T226),"Missing",Screener_2!T226), "")</f>
        <v/>
      </c>
      <c r="Z1225" s="6" t="str">
        <f>IF(ISNUMBER(Screener_2!$P226),IF(ISBLANK(Screener_2!U226),"Missing",Screener_2!U226), "")</f>
        <v/>
      </c>
      <c r="AA1225" s="6" t="str">
        <f>IF(ISTEXT(Screener_2!U226),  IF(ISBLANK(Screener_2!V226), "Missing", Screener_2!V226),"")</f>
        <v/>
      </c>
      <c r="AB1225" s="6" t="str">
        <f>IF(Screener_2!U226 = "Y",  IF(ISBLANK(Screener_2!V226), "Missing", Screener_2!V226),"")</f>
        <v/>
      </c>
      <c r="AC1225" s="6" t="str">
        <f xml:space="preserve"> IF((Screener_2!U226 = "Y"),   IF(ISBLANK(Screener_2!W226),"Missing",Screener_2!W226), "")</f>
        <v/>
      </c>
      <c r="AF1225" s="6"/>
      <c r="AG1225" s="6"/>
    </row>
    <row r="1226" spans="1:33" x14ac:dyDescent="0.25">
      <c r="A1226" s="125" t="str">
        <f>IF(ISNUMBER(Screener_2!A227), Screener_2!A227, "")</f>
        <v/>
      </c>
      <c r="B1226" t="str">
        <f>IF(ISTEXT(Screener_2!C227), Screener_2!C227, "")</f>
        <v/>
      </c>
      <c r="F1226" t="str">
        <f>IF(ISNUMBER(Screener_2!D227), Screener_2!D227, "")</f>
        <v/>
      </c>
      <c r="G1226" t="str">
        <f>IF(ISNUMBER(Screener_2!E227),    Screener_2!E227, "")</f>
        <v/>
      </c>
      <c r="H1226" t="str">
        <f>IF(ISNUMBER(Screener_2!F227),    Screener_2!F227, "")</f>
        <v/>
      </c>
      <c r="I1226" t="str">
        <f>IF(ISNUMBER(Screener_2!G227),    Screener_2!G227, "")</f>
        <v/>
      </c>
      <c r="J1226" t="str">
        <f>IF(ISNUMBER(Screener_2!H227),    Screener_2!H227, "")</f>
        <v/>
      </c>
      <c r="K1226" t="str">
        <f t="shared" si="58"/>
        <v/>
      </c>
      <c r="L1226" t="str">
        <f t="shared" si="56"/>
        <v/>
      </c>
      <c r="M1226" s="45" t="str">
        <f>Screener_2!I227</f>
        <v/>
      </c>
      <c r="N1226" t="str">
        <f>IF(Screener_2!J227="Y",1,IF(Screener_2!J227="N",0,""))</f>
        <v/>
      </c>
      <c r="O1226" t="str">
        <f>IF(Screener_2!K227="Y",1,IF(Screener_2!K227="N",0,""))</f>
        <v/>
      </c>
      <c r="P1226" t="str">
        <f>IF(Screener_2!L227="Y",1,IF(Screener_2!L227="N",0,""))</f>
        <v/>
      </c>
      <c r="Q1226" t="str">
        <f>IF(Screener_2!M227="Y",1,IF(Screener_2!M227="N",0,""))</f>
        <v/>
      </c>
      <c r="R1226" t="str">
        <f>IF(Screener_2!N227="Y",1,IF(Screener_2!N227="N",0,""))</f>
        <v/>
      </c>
      <c r="S1226" t="str">
        <f>IF(Screener_2!O227="Y",1,IF(Screener_2!O227="N",0,""))</f>
        <v/>
      </c>
      <c r="T1226">
        <f t="shared" si="57"/>
        <v>0</v>
      </c>
      <c r="U1226" t="str">
        <f t="shared" si="59"/>
        <v/>
      </c>
      <c r="V1226" t="str">
        <f t="shared" si="60"/>
        <v/>
      </c>
      <c r="W1226" t="str">
        <f>Screener_2!R227</f>
        <v/>
      </c>
      <c r="X1226" s="6" t="str">
        <f>IF(ISNUMBER(Screener_2!$P227),IF(ISBLANK(Screener_2!S227),"Missing",Screener_2!S227), "")</f>
        <v/>
      </c>
      <c r="Y1226" s="6" t="str">
        <f>IF(ISNUMBER(Screener_2!$P227),IF(ISBLANK(Screener_2!T227),"Missing",Screener_2!T227), "")</f>
        <v/>
      </c>
      <c r="Z1226" s="6" t="str">
        <f>IF(ISNUMBER(Screener_2!$P227),IF(ISBLANK(Screener_2!U227),"Missing",Screener_2!U227), "")</f>
        <v/>
      </c>
      <c r="AA1226" s="6" t="str">
        <f>IF(ISTEXT(Screener_2!U227),  IF(ISBLANK(Screener_2!V227), "Missing", Screener_2!V227),"")</f>
        <v/>
      </c>
      <c r="AB1226" s="6" t="str">
        <f>IF(Screener_2!U227 = "Y",  IF(ISBLANK(Screener_2!V227), "Missing", Screener_2!V227),"")</f>
        <v/>
      </c>
      <c r="AC1226" s="6" t="str">
        <f xml:space="preserve"> IF((Screener_2!U227 = "Y"),   IF(ISBLANK(Screener_2!W227),"Missing",Screener_2!W227), "")</f>
        <v/>
      </c>
      <c r="AF1226" s="6"/>
      <c r="AG1226" s="6"/>
    </row>
    <row r="1227" spans="1:33" x14ac:dyDescent="0.25">
      <c r="A1227" s="125" t="str">
        <f>IF(ISNUMBER(Screener_2!A228), Screener_2!A228, "")</f>
        <v/>
      </c>
      <c r="B1227" t="str">
        <f>IF(ISTEXT(Screener_2!C228), Screener_2!C228, "")</f>
        <v/>
      </c>
      <c r="F1227" t="str">
        <f>IF(ISNUMBER(Screener_2!D228), Screener_2!D228, "")</f>
        <v/>
      </c>
      <c r="G1227" t="str">
        <f>IF(ISNUMBER(Screener_2!E228),    Screener_2!E228, "")</f>
        <v/>
      </c>
      <c r="H1227" t="str">
        <f>IF(ISNUMBER(Screener_2!F228),    Screener_2!F228, "")</f>
        <v/>
      </c>
      <c r="I1227" t="str">
        <f>IF(ISNUMBER(Screener_2!G228),    Screener_2!G228, "")</f>
        <v/>
      </c>
      <c r="J1227" t="str">
        <f>IF(ISNUMBER(Screener_2!H228),    Screener_2!H228, "")</f>
        <v/>
      </c>
      <c r="K1227" t="str">
        <f t="shared" si="58"/>
        <v/>
      </c>
      <c r="L1227" t="str">
        <f t="shared" si="56"/>
        <v/>
      </c>
      <c r="M1227" s="45" t="str">
        <f>Screener_2!I228</f>
        <v/>
      </c>
      <c r="N1227" t="str">
        <f>IF(Screener_2!J228="Y",1,IF(Screener_2!J228="N",0,""))</f>
        <v/>
      </c>
      <c r="O1227" t="str">
        <f>IF(Screener_2!K228="Y",1,IF(Screener_2!K228="N",0,""))</f>
        <v/>
      </c>
      <c r="P1227" t="str">
        <f>IF(Screener_2!L228="Y",1,IF(Screener_2!L228="N",0,""))</f>
        <v/>
      </c>
      <c r="Q1227" t="str">
        <f>IF(Screener_2!M228="Y",1,IF(Screener_2!M228="N",0,""))</f>
        <v/>
      </c>
      <c r="R1227" t="str">
        <f>IF(Screener_2!N228="Y",1,IF(Screener_2!N228="N",0,""))</f>
        <v/>
      </c>
      <c r="S1227" t="str">
        <f>IF(Screener_2!O228="Y",1,IF(Screener_2!O228="N",0,""))</f>
        <v/>
      </c>
      <c r="T1227">
        <f t="shared" si="57"/>
        <v>0</v>
      </c>
      <c r="U1227" t="str">
        <f t="shared" si="59"/>
        <v/>
      </c>
      <c r="V1227" t="str">
        <f t="shared" si="60"/>
        <v/>
      </c>
      <c r="W1227" t="str">
        <f>Screener_2!R228</f>
        <v/>
      </c>
      <c r="X1227" s="6" t="str">
        <f>IF(ISNUMBER(Screener_2!$P228),IF(ISBLANK(Screener_2!S228),"Missing",Screener_2!S228), "")</f>
        <v/>
      </c>
      <c r="Y1227" s="6" t="str">
        <f>IF(ISNUMBER(Screener_2!$P228),IF(ISBLANK(Screener_2!T228),"Missing",Screener_2!T228), "")</f>
        <v/>
      </c>
      <c r="Z1227" s="6" t="str">
        <f>IF(ISNUMBER(Screener_2!$P228),IF(ISBLANK(Screener_2!U228),"Missing",Screener_2!U228), "")</f>
        <v/>
      </c>
      <c r="AA1227" s="6" t="str">
        <f>IF(ISTEXT(Screener_2!U228),  IF(ISBLANK(Screener_2!V228), "Missing", Screener_2!V228),"")</f>
        <v/>
      </c>
      <c r="AB1227" s="6" t="str">
        <f>IF(Screener_2!U228 = "Y",  IF(ISBLANK(Screener_2!V228), "Missing", Screener_2!V228),"")</f>
        <v/>
      </c>
      <c r="AC1227" s="6" t="str">
        <f xml:space="preserve"> IF((Screener_2!U228 = "Y"),   IF(ISBLANK(Screener_2!W228),"Missing",Screener_2!W228), "")</f>
        <v/>
      </c>
      <c r="AF1227" s="6"/>
      <c r="AG1227" s="6"/>
    </row>
    <row r="1228" spans="1:33" x14ac:dyDescent="0.25">
      <c r="A1228" s="125" t="str">
        <f>IF(ISNUMBER(Screener_2!A229), Screener_2!A229, "")</f>
        <v/>
      </c>
      <c r="B1228" t="str">
        <f>IF(ISTEXT(Screener_2!C229), Screener_2!C229, "")</f>
        <v/>
      </c>
      <c r="F1228" t="str">
        <f>IF(ISNUMBER(Screener_2!D229), Screener_2!D229, "")</f>
        <v/>
      </c>
      <c r="G1228" t="str">
        <f>IF(ISNUMBER(Screener_2!E229),    Screener_2!E229, "")</f>
        <v/>
      </c>
      <c r="H1228" t="str">
        <f>IF(ISNUMBER(Screener_2!F229),    Screener_2!F229, "")</f>
        <v/>
      </c>
      <c r="I1228" t="str">
        <f>IF(ISNUMBER(Screener_2!G229),    Screener_2!G229, "")</f>
        <v/>
      </c>
      <c r="J1228" t="str">
        <f>IF(ISNUMBER(Screener_2!H229),    Screener_2!H229, "")</f>
        <v/>
      </c>
      <c r="K1228" t="str">
        <f t="shared" si="58"/>
        <v/>
      </c>
      <c r="L1228" t="str">
        <f t="shared" si="56"/>
        <v/>
      </c>
      <c r="M1228" s="45" t="str">
        <f>Screener_2!I229</f>
        <v/>
      </c>
      <c r="N1228" t="str">
        <f>IF(Screener_2!J229="Y",1,IF(Screener_2!J229="N",0,""))</f>
        <v/>
      </c>
      <c r="O1228" t="str">
        <f>IF(Screener_2!K229="Y",1,IF(Screener_2!K229="N",0,""))</f>
        <v/>
      </c>
      <c r="P1228" t="str">
        <f>IF(Screener_2!L229="Y",1,IF(Screener_2!L229="N",0,""))</f>
        <v/>
      </c>
      <c r="Q1228" t="str">
        <f>IF(Screener_2!M229="Y",1,IF(Screener_2!M229="N",0,""))</f>
        <v/>
      </c>
      <c r="R1228" t="str">
        <f>IF(Screener_2!N229="Y",1,IF(Screener_2!N229="N",0,""))</f>
        <v/>
      </c>
      <c r="S1228" t="str">
        <f>IF(Screener_2!O229="Y",1,IF(Screener_2!O229="N",0,""))</f>
        <v/>
      </c>
      <c r="T1228">
        <f t="shared" si="57"/>
        <v>0</v>
      </c>
      <c r="U1228" t="str">
        <f t="shared" si="59"/>
        <v/>
      </c>
      <c r="V1228" t="str">
        <f t="shared" si="60"/>
        <v/>
      </c>
      <c r="W1228" t="str">
        <f>Screener_2!R229</f>
        <v/>
      </c>
      <c r="X1228" s="6" t="str">
        <f>IF(ISNUMBER(Screener_2!$P229),IF(ISBLANK(Screener_2!S229),"Missing",Screener_2!S229), "")</f>
        <v/>
      </c>
      <c r="Y1228" s="6" t="str">
        <f>IF(ISNUMBER(Screener_2!$P229),IF(ISBLANK(Screener_2!T229),"Missing",Screener_2!T229), "")</f>
        <v/>
      </c>
      <c r="Z1228" s="6" t="str">
        <f>IF(ISNUMBER(Screener_2!$P229),IF(ISBLANK(Screener_2!U229),"Missing",Screener_2!U229), "")</f>
        <v/>
      </c>
      <c r="AA1228" s="6" t="str">
        <f>IF(ISTEXT(Screener_2!U229),  IF(ISBLANK(Screener_2!V229), "Missing", Screener_2!V229),"")</f>
        <v/>
      </c>
      <c r="AB1228" s="6" t="str">
        <f>IF(Screener_2!U229 = "Y",  IF(ISBLANK(Screener_2!V229), "Missing", Screener_2!V229),"")</f>
        <v/>
      </c>
      <c r="AC1228" s="6" t="str">
        <f xml:space="preserve"> IF((Screener_2!U229 = "Y"),   IF(ISBLANK(Screener_2!W229),"Missing",Screener_2!W229), "")</f>
        <v/>
      </c>
      <c r="AF1228" s="6"/>
      <c r="AG1228" s="6"/>
    </row>
    <row r="1229" spans="1:33" x14ac:dyDescent="0.25">
      <c r="A1229" s="125" t="str">
        <f>IF(ISNUMBER(Screener_2!A230), Screener_2!A230, "")</f>
        <v/>
      </c>
      <c r="B1229" t="str">
        <f>IF(ISTEXT(Screener_2!C230), Screener_2!C230, "")</f>
        <v/>
      </c>
      <c r="F1229" t="str">
        <f>IF(ISNUMBER(Screener_2!D230), Screener_2!D230, "")</f>
        <v/>
      </c>
      <c r="G1229" t="str">
        <f>IF(ISNUMBER(Screener_2!E230),    Screener_2!E230, "")</f>
        <v/>
      </c>
      <c r="H1229" t="str">
        <f>IF(ISNUMBER(Screener_2!F230),    Screener_2!F230, "")</f>
        <v/>
      </c>
      <c r="I1229" t="str">
        <f>IF(ISNUMBER(Screener_2!G230),    Screener_2!G230, "")</f>
        <v/>
      </c>
      <c r="J1229" t="str">
        <f>IF(ISNUMBER(Screener_2!H230),    Screener_2!H230, "")</f>
        <v/>
      </c>
      <c r="K1229" t="str">
        <f t="shared" si="58"/>
        <v/>
      </c>
      <c r="L1229" t="str">
        <f t="shared" si="56"/>
        <v/>
      </c>
      <c r="M1229" s="45" t="str">
        <f>Screener_2!I230</f>
        <v/>
      </c>
      <c r="N1229" t="str">
        <f>IF(Screener_2!J230="Y",1,IF(Screener_2!J230="N",0,""))</f>
        <v/>
      </c>
      <c r="O1229" t="str">
        <f>IF(Screener_2!K230="Y",1,IF(Screener_2!K230="N",0,""))</f>
        <v/>
      </c>
      <c r="P1229" t="str">
        <f>IF(Screener_2!L230="Y",1,IF(Screener_2!L230="N",0,""))</f>
        <v/>
      </c>
      <c r="Q1229" t="str">
        <f>IF(Screener_2!M230="Y",1,IF(Screener_2!M230="N",0,""))</f>
        <v/>
      </c>
      <c r="R1229" t="str">
        <f>IF(Screener_2!N230="Y",1,IF(Screener_2!N230="N",0,""))</f>
        <v/>
      </c>
      <c r="S1229" t="str">
        <f>IF(Screener_2!O230="Y",1,IF(Screener_2!O230="N",0,""))</f>
        <v/>
      </c>
      <c r="T1229">
        <f t="shared" si="57"/>
        <v>0</v>
      </c>
      <c r="U1229" t="str">
        <f t="shared" si="59"/>
        <v/>
      </c>
      <c r="V1229" t="str">
        <f t="shared" si="60"/>
        <v/>
      </c>
      <c r="W1229" t="str">
        <f>Screener_2!R230</f>
        <v/>
      </c>
      <c r="X1229" s="6" t="str">
        <f>IF(ISNUMBER(Screener_2!$P230),IF(ISBLANK(Screener_2!S230),"Missing",Screener_2!S230), "")</f>
        <v/>
      </c>
      <c r="Y1229" s="6" t="str">
        <f>IF(ISNUMBER(Screener_2!$P230),IF(ISBLANK(Screener_2!T230),"Missing",Screener_2!T230), "")</f>
        <v/>
      </c>
      <c r="Z1229" s="6" t="str">
        <f>IF(ISNUMBER(Screener_2!$P230),IF(ISBLANK(Screener_2!U230),"Missing",Screener_2!U230), "")</f>
        <v/>
      </c>
      <c r="AA1229" s="6" t="str">
        <f>IF(ISTEXT(Screener_2!U230),  IF(ISBLANK(Screener_2!V230), "Missing", Screener_2!V230),"")</f>
        <v/>
      </c>
      <c r="AB1229" s="6" t="str">
        <f>IF(Screener_2!U230 = "Y",  IF(ISBLANK(Screener_2!V230), "Missing", Screener_2!V230),"")</f>
        <v/>
      </c>
      <c r="AC1229" s="6" t="str">
        <f xml:space="preserve"> IF((Screener_2!U230 = "Y"),   IF(ISBLANK(Screener_2!W230),"Missing",Screener_2!W230), "")</f>
        <v/>
      </c>
      <c r="AF1229" s="6"/>
      <c r="AG1229" s="6"/>
    </row>
    <row r="1230" spans="1:33" x14ac:dyDescent="0.25">
      <c r="A1230" s="125" t="str">
        <f>IF(ISNUMBER(Screener_2!A231), Screener_2!A231, "")</f>
        <v/>
      </c>
      <c r="B1230" t="str">
        <f>IF(ISTEXT(Screener_2!C231), Screener_2!C231, "")</f>
        <v/>
      </c>
      <c r="F1230" t="str">
        <f>IF(ISNUMBER(Screener_2!D231), Screener_2!D231, "")</f>
        <v/>
      </c>
      <c r="G1230" t="str">
        <f>IF(ISNUMBER(Screener_2!E231),    Screener_2!E231, "")</f>
        <v/>
      </c>
      <c r="H1230" t="str">
        <f>IF(ISNUMBER(Screener_2!F231),    Screener_2!F231, "")</f>
        <v/>
      </c>
      <c r="I1230" t="str">
        <f>IF(ISNUMBER(Screener_2!G231),    Screener_2!G231, "")</f>
        <v/>
      </c>
      <c r="J1230" t="str">
        <f>IF(ISNUMBER(Screener_2!H231),    Screener_2!H231, "")</f>
        <v/>
      </c>
      <c r="K1230" t="str">
        <f t="shared" si="58"/>
        <v/>
      </c>
      <c r="L1230" t="str">
        <f t="shared" si="56"/>
        <v/>
      </c>
      <c r="M1230" s="45" t="str">
        <f>Screener_2!I231</f>
        <v/>
      </c>
      <c r="N1230" t="str">
        <f>IF(Screener_2!J231="Y",1,IF(Screener_2!J231="N",0,""))</f>
        <v/>
      </c>
      <c r="O1230" t="str">
        <f>IF(Screener_2!K231="Y",1,IF(Screener_2!K231="N",0,""))</f>
        <v/>
      </c>
      <c r="P1230" t="str">
        <f>IF(Screener_2!L231="Y",1,IF(Screener_2!L231="N",0,""))</f>
        <v/>
      </c>
      <c r="Q1230" t="str">
        <f>IF(Screener_2!M231="Y",1,IF(Screener_2!M231="N",0,""))</f>
        <v/>
      </c>
      <c r="R1230" t="str">
        <f>IF(Screener_2!N231="Y",1,IF(Screener_2!N231="N",0,""))</f>
        <v/>
      </c>
      <c r="S1230" t="str">
        <f>IF(Screener_2!O231="Y",1,IF(Screener_2!O231="N",0,""))</f>
        <v/>
      </c>
      <c r="T1230">
        <f t="shared" si="57"/>
        <v>0</v>
      </c>
      <c r="U1230" t="str">
        <f t="shared" si="59"/>
        <v/>
      </c>
      <c r="V1230" t="str">
        <f t="shared" si="60"/>
        <v/>
      </c>
      <c r="W1230" t="str">
        <f>Screener_2!R231</f>
        <v/>
      </c>
      <c r="X1230" s="6" t="str">
        <f>IF(ISNUMBER(Screener_2!$P231),IF(ISBLANK(Screener_2!S231),"Missing",Screener_2!S231), "")</f>
        <v/>
      </c>
      <c r="Y1230" s="6" t="str">
        <f>IF(ISNUMBER(Screener_2!$P231),IF(ISBLANK(Screener_2!T231),"Missing",Screener_2!T231), "")</f>
        <v/>
      </c>
      <c r="Z1230" s="6" t="str">
        <f>IF(ISNUMBER(Screener_2!$P231),IF(ISBLANK(Screener_2!U231),"Missing",Screener_2!U231), "")</f>
        <v/>
      </c>
      <c r="AA1230" s="6" t="str">
        <f>IF(ISTEXT(Screener_2!U231),  IF(ISBLANK(Screener_2!V231), "Missing", Screener_2!V231),"")</f>
        <v/>
      </c>
      <c r="AB1230" s="6" t="str">
        <f>IF(Screener_2!U231 = "Y",  IF(ISBLANK(Screener_2!V231), "Missing", Screener_2!V231),"")</f>
        <v/>
      </c>
      <c r="AC1230" s="6" t="str">
        <f xml:space="preserve"> IF((Screener_2!U231 = "Y"),   IF(ISBLANK(Screener_2!W231),"Missing",Screener_2!W231), "")</f>
        <v/>
      </c>
      <c r="AF1230" s="6"/>
      <c r="AG1230" s="6"/>
    </row>
    <row r="1231" spans="1:33" x14ac:dyDescent="0.25">
      <c r="A1231" s="125" t="str">
        <f>IF(ISNUMBER(Screener_2!A232), Screener_2!A232, "")</f>
        <v/>
      </c>
      <c r="B1231" t="str">
        <f>IF(ISTEXT(Screener_2!C232), Screener_2!C232, "")</f>
        <v/>
      </c>
      <c r="F1231" t="str">
        <f>IF(ISNUMBER(Screener_2!D232), Screener_2!D232, "")</f>
        <v/>
      </c>
      <c r="G1231" t="str">
        <f>IF(ISNUMBER(Screener_2!E232),    Screener_2!E232, "")</f>
        <v/>
      </c>
      <c r="H1231" t="str">
        <f>IF(ISNUMBER(Screener_2!F232),    Screener_2!F232, "")</f>
        <v/>
      </c>
      <c r="I1231" t="str">
        <f>IF(ISNUMBER(Screener_2!G232),    Screener_2!G232, "")</f>
        <v/>
      </c>
      <c r="J1231" t="str">
        <f>IF(ISNUMBER(Screener_2!H232),    Screener_2!H232, "")</f>
        <v/>
      </c>
      <c r="K1231" t="str">
        <f t="shared" si="58"/>
        <v/>
      </c>
      <c r="L1231" t="str">
        <f t="shared" si="56"/>
        <v/>
      </c>
      <c r="M1231" s="45" t="str">
        <f>Screener_2!I232</f>
        <v/>
      </c>
      <c r="N1231" t="str">
        <f>IF(Screener_2!J232="Y",1,IF(Screener_2!J232="N",0,""))</f>
        <v/>
      </c>
      <c r="O1231" t="str">
        <f>IF(Screener_2!K232="Y",1,IF(Screener_2!K232="N",0,""))</f>
        <v/>
      </c>
      <c r="P1231" t="str">
        <f>IF(Screener_2!L232="Y",1,IF(Screener_2!L232="N",0,""))</f>
        <v/>
      </c>
      <c r="Q1231" t="str">
        <f>IF(Screener_2!M232="Y",1,IF(Screener_2!M232="N",0,""))</f>
        <v/>
      </c>
      <c r="R1231" t="str">
        <f>IF(Screener_2!N232="Y",1,IF(Screener_2!N232="N",0,""))</f>
        <v/>
      </c>
      <c r="S1231" t="str">
        <f>IF(Screener_2!O232="Y",1,IF(Screener_2!O232="N",0,""))</f>
        <v/>
      </c>
      <c r="T1231">
        <f t="shared" si="57"/>
        <v>0</v>
      </c>
      <c r="U1231" t="str">
        <f t="shared" si="59"/>
        <v/>
      </c>
      <c r="V1231" t="str">
        <f t="shared" si="60"/>
        <v/>
      </c>
      <c r="W1231" t="str">
        <f>Screener_2!R232</f>
        <v/>
      </c>
      <c r="X1231" s="6" t="str">
        <f>IF(ISNUMBER(Screener_2!$P232),IF(ISBLANK(Screener_2!S232),"Missing",Screener_2!S232), "")</f>
        <v/>
      </c>
      <c r="Y1231" s="6" t="str">
        <f>IF(ISNUMBER(Screener_2!$P232),IF(ISBLANK(Screener_2!T232),"Missing",Screener_2!T232), "")</f>
        <v/>
      </c>
      <c r="Z1231" s="6" t="str">
        <f>IF(ISNUMBER(Screener_2!$P232),IF(ISBLANK(Screener_2!U232),"Missing",Screener_2!U232), "")</f>
        <v/>
      </c>
      <c r="AA1231" s="6" t="str">
        <f>IF(ISTEXT(Screener_2!U232),  IF(ISBLANK(Screener_2!V232), "Missing", Screener_2!V232),"")</f>
        <v/>
      </c>
      <c r="AB1231" s="6" t="str">
        <f>IF(Screener_2!U232 = "Y",  IF(ISBLANK(Screener_2!V232), "Missing", Screener_2!V232),"")</f>
        <v/>
      </c>
      <c r="AC1231" s="6" t="str">
        <f xml:space="preserve"> IF((Screener_2!U232 = "Y"),   IF(ISBLANK(Screener_2!W232),"Missing",Screener_2!W232), "")</f>
        <v/>
      </c>
      <c r="AF1231" s="6"/>
      <c r="AG1231" s="6"/>
    </row>
    <row r="1232" spans="1:33" x14ac:dyDescent="0.25">
      <c r="A1232" s="125" t="str">
        <f>IF(ISNUMBER(Screener_2!A233), Screener_2!A233, "")</f>
        <v/>
      </c>
      <c r="B1232" t="str">
        <f>IF(ISTEXT(Screener_2!C233), Screener_2!C233, "")</f>
        <v/>
      </c>
      <c r="F1232" t="str">
        <f>IF(ISNUMBER(Screener_2!D233), Screener_2!D233, "")</f>
        <v/>
      </c>
      <c r="G1232" t="str">
        <f>IF(ISNUMBER(Screener_2!E233),    Screener_2!E233, "")</f>
        <v/>
      </c>
      <c r="H1232" t="str">
        <f>IF(ISNUMBER(Screener_2!F233),    Screener_2!F233, "")</f>
        <v/>
      </c>
      <c r="I1232" t="str">
        <f>IF(ISNUMBER(Screener_2!G233),    Screener_2!G233, "")</f>
        <v/>
      </c>
      <c r="J1232" t="str">
        <f>IF(ISNUMBER(Screener_2!H233),    Screener_2!H233, "")</f>
        <v/>
      </c>
      <c r="K1232" t="str">
        <f t="shared" si="58"/>
        <v/>
      </c>
      <c r="L1232" t="str">
        <f t="shared" si="56"/>
        <v/>
      </c>
      <c r="M1232" s="45" t="str">
        <f>Screener_2!I233</f>
        <v/>
      </c>
      <c r="N1232" t="str">
        <f>IF(Screener_2!J233="Y",1,IF(Screener_2!J233="N",0,""))</f>
        <v/>
      </c>
      <c r="O1232" t="str">
        <f>IF(Screener_2!K233="Y",1,IF(Screener_2!K233="N",0,""))</f>
        <v/>
      </c>
      <c r="P1232" t="str">
        <f>IF(Screener_2!L233="Y",1,IF(Screener_2!L233="N",0,""))</f>
        <v/>
      </c>
      <c r="Q1232" t="str">
        <f>IF(Screener_2!M233="Y",1,IF(Screener_2!M233="N",0,""))</f>
        <v/>
      </c>
      <c r="R1232" t="str">
        <f>IF(Screener_2!N233="Y",1,IF(Screener_2!N233="N",0,""))</f>
        <v/>
      </c>
      <c r="S1232" t="str">
        <f>IF(Screener_2!O233="Y",1,IF(Screener_2!O233="N",0,""))</f>
        <v/>
      </c>
      <c r="T1232">
        <f t="shared" si="57"/>
        <v>0</v>
      </c>
      <c r="U1232" t="str">
        <f t="shared" si="59"/>
        <v/>
      </c>
      <c r="V1232" t="str">
        <f t="shared" si="60"/>
        <v/>
      </c>
      <c r="W1232" t="str">
        <f>Screener_2!R233</f>
        <v/>
      </c>
      <c r="X1232" s="6" t="str">
        <f>IF(ISNUMBER(Screener_2!$P233),IF(ISBLANK(Screener_2!S233),"Missing",Screener_2!S233), "")</f>
        <v/>
      </c>
      <c r="Y1232" s="6" t="str">
        <f>IF(ISNUMBER(Screener_2!$P233),IF(ISBLANK(Screener_2!T233),"Missing",Screener_2!T233), "")</f>
        <v/>
      </c>
      <c r="Z1232" s="6" t="str">
        <f>IF(ISNUMBER(Screener_2!$P233),IF(ISBLANK(Screener_2!U233),"Missing",Screener_2!U233), "")</f>
        <v/>
      </c>
      <c r="AA1232" s="6" t="str">
        <f>IF(ISTEXT(Screener_2!U233),  IF(ISBLANK(Screener_2!V233), "Missing", Screener_2!V233),"")</f>
        <v/>
      </c>
      <c r="AB1232" s="6" t="str">
        <f>IF(Screener_2!U233 = "Y",  IF(ISBLANK(Screener_2!V233), "Missing", Screener_2!V233),"")</f>
        <v/>
      </c>
      <c r="AC1232" s="6" t="str">
        <f xml:space="preserve"> IF((Screener_2!U233 = "Y"),   IF(ISBLANK(Screener_2!W233),"Missing",Screener_2!W233), "")</f>
        <v/>
      </c>
      <c r="AF1232" s="6"/>
      <c r="AG1232" s="6"/>
    </row>
    <row r="1233" spans="1:33" x14ac:dyDescent="0.25">
      <c r="A1233" s="125" t="str">
        <f>IF(ISNUMBER(Screener_2!A234), Screener_2!A234, "")</f>
        <v/>
      </c>
      <c r="B1233" t="str">
        <f>IF(ISTEXT(Screener_2!C234), Screener_2!C234, "")</f>
        <v/>
      </c>
      <c r="F1233" t="str">
        <f>IF(ISNUMBER(Screener_2!D234), Screener_2!D234, "")</f>
        <v/>
      </c>
      <c r="G1233" t="str">
        <f>IF(ISNUMBER(Screener_2!E234),    Screener_2!E234, "")</f>
        <v/>
      </c>
      <c r="H1233" t="str">
        <f>IF(ISNUMBER(Screener_2!F234),    Screener_2!F234, "")</f>
        <v/>
      </c>
      <c r="I1233" t="str">
        <f>IF(ISNUMBER(Screener_2!G234),    Screener_2!G234, "")</f>
        <v/>
      </c>
      <c r="J1233" t="str">
        <f>IF(ISNUMBER(Screener_2!H234),    Screener_2!H234, "")</f>
        <v/>
      </c>
      <c r="K1233" t="str">
        <f t="shared" si="58"/>
        <v/>
      </c>
      <c r="L1233" t="str">
        <f t="shared" si="56"/>
        <v/>
      </c>
      <c r="M1233" s="45" t="str">
        <f>Screener_2!I234</f>
        <v/>
      </c>
      <c r="N1233" t="str">
        <f>IF(Screener_2!J234="Y",1,IF(Screener_2!J234="N",0,""))</f>
        <v/>
      </c>
      <c r="O1233" t="str">
        <f>IF(Screener_2!K234="Y",1,IF(Screener_2!K234="N",0,""))</f>
        <v/>
      </c>
      <c r="P1233" t="str">
        <f>IF(Screener_2!L234="Y",1,IF(Screener_2!L234="N",0,""))</f>
        <v/>
      </c>
      <c r="Q1233" t="str">
        <f>IF(Screener_2!M234="Y",1,IF(Screener_2!M234="N",0,""))</f>
        <v/>
      </c>
      <c r="R1233" t="str">
        <f>IF(Screener_2!N234="Y",1,IF(Screener_2!N234="N",0,""))</f>
        <v/>
      </c>
      <c r="S1233" t="str">
        <f>IF(Screener_2!O234="Y",1,IF(Screener_2!O234="N",0,""))</f>
        <v/>
      </c>
      <c r="T1233">
        <f t="shared" si="57"/>
        <v>0</v>
      </c>
      <c r="U1233" t="str">
        <f t="shared" si="59"/>
        <v/>
      </c>
      <c r="V1233" t="str">
        <f t="shared" si="60"/>
        <v/>
      </c>
      <c r="W1233" t="str">
        <f>Screener_2!R234</f>
        <v/>
      </c>
      <c r="X1233" s="6" t="str">
        <f>IF(ISNUMBER(Screener_2!$P234),IF(ISBLANK(Screener_2!S234),"Missing",Screener_2!S234), "")</f>
        <v/>
      </c>
      <c r="Y1233" s="6" t="str">
        <f>IF(ISNUMBER(Screener_2!$P234),IF(ISBLANK(Screener_2!T234),"Missing",Screener_2!T234), "")</f>
        <v/>
      </c>
      <c r="Z1233" s="6" t="str">
        <f>IF(ISNUMBER(Screener_2!$P234),IF(ISBLANK(Screener_2!U234),"Missing",Screener_2!U234), "")</f>
        <v/>
      </c>
      <c r="AA1233" s="6" t="str">
        <f>IF(ISTEXT(Screener_2!U234),  IF(ISBLANK(Screener_2!V234), "Missing", Screener_2!V234),"")</f>
        <v/>
      </c>
      <c r="AB1233" s="6" t="str">
        <f>IF(Screener_2!U234 = "Y",  IF(ISBLANK(Screener_2!V234), "Missing", Screener_2!V234),"")</f>
        <v/>
      </c>
      <c r="AC1233" s="6" t="str">
        <f xml:space="preserve"> IF((Screener_2!U234 = "Y"),   IF(ISBLANK(Screener_2!W234),"Missing",Screener_2!W234), "")</f>
        <v/>
      </c>
      <c r="AF1233" s="6"/>
      <c r="AG1233" s="6"/>
    </row>
    <row r="1234" spans="1:33" x14ac:dyDescent="0.25">
      <c r="A1234" s="125" t="str">
        <f>IF(ISNUMBER(Screener_2!A235), Screener_2!A235, "")</f>
        <v/>
      </c>
      <c r="B1234" t="str">
        <f>IF(ISTEXT(Screener_2!C235), Screener_2!C235, "")</f>
        <v/>
      </c>
      <c r="F1234" t="str">
        <f>IF(ISNUMBER(Screener_2!D235), Screener_2!D235, "")</f>
        <v/>
      </c>
      <c r="G1234" t="str">
        <f>IF(ISNUMBER(Screener_2!E235),    Screener_2!E235, "")</f>
        <v/>
      </c>
      <c r="H1234" t="str">
        <f>IF(ISNUMBER(Screener_2!F235),    Screener_2!F235, "")</f>
        <v/>
      </c>
      <c r="I1234" t="str">
        <f>IF(ISNUMBER(Screener_2!G235),    Screener_2!G235, "")</f>
        <v/>
      </c>
      <c r="J1234" t="str">
        <f>IF(ISNUMBER(Screener_2!H235),    Screener_2!H235, "")</f>
        <v/>
      </c>
      <c r="K1234" t="str">
        <f t="shared" si="58"/>
        <v/>
      </c>
      <c r="L1234" t="str">
        <f t="shared" si="56"/>
        <v/>
      </c>
      <c r="M1234" s="45" t="str">
        <f>Screener_2!I235</f>
        <v/>
      </c>
      <c r="N1234" t="str">
        <f>IF(Screener_2!J235="Y",1,IF(Screener_2!J235="N",0,""))</f>
        <v/>
      </c>
      <c r="O1234" t="str">
        <f>IF(Screener_2!K235="Y",1,IF(Screener_2!K235="N",0,""))</f>
        <v/>
      </c>
      <c r="P1234" t="str">
        <f>IF(Screener_2!L235="Y",1,IF(Screener_2!L235="N",0,""))</f>
        <v/>
      </c>
      <c r="Q1234" t="str">
        <f>IF(Screener_2!M235="Y",1,IF(Screener_2!M235="N",0,""))</f>
        <v/>
      </c>
      <c r="R1234" t="str">
        <f>IF(Screener_2!N235="Y",1,IF(Screener_2!N235="N",0,""))</f>
        <v/>
      </c>
      <c r="S1234" t="str">
        <f>IF(Screener_2!O235="Y",1,IF(Screener_2!O235="N",0,""))</f>
        <v/>
      </c>
      <c r="T1234">
        <f t="shared" si="57"/>
        <v>0</v>
      </c>
      <c r="U1234" t="str">
        <f t="shared" si="59"/>
        <v/>
      </c>
      <c r="V1234" t="str">
        <f t="shared" si="60"/>
        <v/>
      </c>
      <c r="W1234" t="str">
        <f>Screener_2!R235</f>
        <v/>
      </c>
      <c r="X1234" s="6" t="str">
        <f>IF(ISNUMBER(Screener_2!$P235),IF(ISBLANK(Screener_2!S235),"Missing",Screener_2!S235), "")</f>
        <v/>
      </c>
      <c r="Y1234" s="6" t="str">
        <f>IF(ISNUMBER(Screener_2!$P235),IF(ISBLANK(Screener_2!T235),"Missing",Screener_2!T235), "")</f>
        <v/>
      </c>
      <c r="Z1234" s="6" t="str">
        <f>IF(ISNUMBER(Screener_2!$P235),IF(ISBLANK(Screener_2!U235),"Missing",Screener_2!U235), "")</f>
        <v/>
      </c>
      <c r="AA1234" s="6" t="str">
        <f>IF(ISTEXT(Screener_2!U235),  IF(ISBLANK(Screener_2!V235), "Missing", Screener_2!V235),"")</f>
        <v/>
      </c>
      <c r="AB1234" s="6" t="str">
        <f>IF(Screener_2!U235 = "Y",  IF(ISBLANK(Screener_2!V235), "Missing", Screener_2!V235),"")</f>
        <v/>
      </c>
      <c r="AC1234" s="6" t="str">
        <f xml:space="preserve"> IF((Screener_2!U235 = "Y"),   IF(ISBLANK(Screener_2!W235),"Missing",Screener_2!W235), "")</f>
        <v/>
      </c>
      <c r="AF1234" s="6"/>
      <c r="AG1234" s="6"/>
    </row>
    <row r="1235" spans="1:33" x14ac:dyDescent="0.25">
      <c r="A1235" s="125" t="str">
        <f>IF(ISNUMBER(Screener_2!A236), Screener_2!A236, "")</f>
        <v/>
      </c>
      <c r="B1235" t="str">
        <f>IF(ISTEXT(Screener_2!C236), Screener_2!C236, "")</f>
        <v/>
      </c>
      <c r="F1235" t="str">
        <f>IF(ISNUMBER(Screener_2!D236), Screener_2!D236, "")</f>
        <v/>
      </c>
      <c r="G1235" t="str">
        <f>IF(ISNUMBER(Screener_2!E236),    Screener_2!E236, "")</f>
        <v/>
      </c>
      <c r="H1235" t="str">
        <f>IF(ISNUMBER(Screener_2!F236),    Screener_2!F236, "")</f>
        <v/>
      </c>
      <c r="I1235" t="str">
        <f>IF(ISNUMBER(Screener_2!G236),    Screener_2!G236, "")</f>
        <v/>
      </c>
      <c r="J1235" t="str">
        <f>IF(ISNUMBER(Screener_2!H236),    Screener_2!H236, "")</f>
        <v/>
      </c>
      <c r="K1235" t="str">
        <f t="shared" si="58"/>
        <v/>
      </c>
      <c r="L1235" t="str">
        <f t="shared" si="56"/>
        <v/>
      </c>
      <c r="M1235" s="45" t="str">
        <f>Screener_2!I236</f>
        <v/>
      </c>
      <c r="N1235" t="str">
        <f>IF(Screener_2!J236="Y",1,IF(Screener_2!J236="N",0,""))</f>
        <v/>
      </c>
      <c r="O1235" t="str">
        <f>IF(Screener_2!K236="Y",1,IF(Screener_2!K236="N",0,""))</f>
        <v/>
      </c>
      <c r="P1235" t="str">
        <f>IF(Screener_2!L236="Y",1,IF(Screener_2!L236="N",0,""))</f>
        <v/>
      </c>
      <c r="Q1235" t="str">
        <f>IF(Screener_2!M236="Y",1,IF(Screener_2!M236="N",0,""))</f>
        <v/>
      </c>
      <c r="R1235" t="str">
        <f>IF(Screener_2!N236="Y",1,IF(Screener_2!N236="N",0,""))</f>
        <v/>
      </c>
      <c r="S1235" t="str">
        <f>IF(Screener_2!O236="Y",1,IF(Screener_2!O236="N",0,""))</f>
        <v/>
      </c>
      <c r="T1235">
        <f t="shared" si="57"/>
        <v>0</v>
      </c>
      <c r="U1235" t="str">
        <f t="shared" si="59"/>
        <v/>
      </c>
      <c r="V1235" t="str">
        <f t="shared" si="60"/>
        <v/>
      </c>
      <c r="W1235" t="str">
        <f>Screener_2!R236</f>
        <v/>
      </c>
      <c r="X1235" s="6" t="str">
        <f>IF(ISNUMBER(Screener_2!$P236),IF(ISBLANK(Screener_2!S236),"Missing",Screener_2!S236), "")</f>
        <v/>
      </c>
      <c r="Y1235" s="6" t="str">
        <f>IF(ISNUMBER(Screener_2!$P236),IF(ISBLANK(Screener_2!T236),"Missing",Screener_2!T236), "")</f>
        <v/>
      </c>
      <c r="Z1235" s="6" t="str">
        <f>IF(ISNUMBER(Screener_2!$P236),IF(ISBLANK(Screener_2!U236),"Missing",Screener_2!U236), "")</f>
        <v/>
      </c>
      <c r="AA1235" s="6" t="str">
        <f>IF(ISTEXT(Screener_2!U236),  IF(ISBLANK(Screener_2!V236), "Missing", Screener_2!V236),"")</f>
        <v/>
      </c>
      <c r="AB1235" s="6" t="str">
        <f>IF(Screener_2!U236 = "Y",  IF(ISBLANK(Screener_2!V236), "Missing", Screener_2!V236),"")</f>
        <v/>
      </c>
      <c r="AC1235" s="6" t="str">
        <f xml:space="preserve"> IF((Screener_2!U236 = "Y"),   IF(ISBLANK(Screener_2!W236),"Missing",Screener_2!W236), "")</f>
        <v/>
      </c>
      <c r="AF1235" s="6"/>
      <c r="AG1235" s="6"/>
    </row>
    <row r="1236" spans="1:33" x14ac:dyDescent="0.25">
      <c r="A1236" s="125" t="str">
        <f>IF(ISNUMBER(Screener_2!A237), Screener_2!A237, "")</f>
        <v/>
      </c>
      <c r="B1236" t="str">
        <f>IF(ISTEXT(Screener_2!C237), Screener_2!C237, "")</f>
        <v/>
      </c>
      <c r="F1236" t="str">
        <f>IF(ISNUMBER(Screener_2!D237), Screener_2!D237, "")</f>
        <v/>
      </c>
      <c r="G1236" t="str">
        <f>IF(ISNUMBER(Screener_2!E237),    Screener_2!E237, "")</f>
        <v/>
      </c>
      <c r="H1236" t="str">
        <f>IF(ISNUMBER(Screener_2!F237),    Screener_2!F237, "")</f>
        <v/>
      </c>
      <c r="I1236" t="str">
        <f>IF(ISNUMBER(Screener_2!G237),    Screener_2!G237, "")</f>
        <v/>
      </c>
      <c r="J1236" t="str">
        <f>IF(ISNUMBER(Screener_2!H237),    Screener_2!H237, "")</f>
        <v/>
      </c>
      <c r="K1236" t="str">
        <f t="shared" si="58"/>
        <v/>
      </c>
      <c r="L1236" t="str">
        <f t="shared" si="56"/>
        <v/>
      </c>
      <c r="M1236" s="45" t="str">
        <f>Screener_2!I237</f>
        <v/>
      </c>
      <c r="N1236" t="str">
        <f>IF(Screener_2!J237="Y",1,IF(Screener_2!J237="N",0,""))</f>
        <v/>
      </c>
      <c r="O1236" t="str">
        <f>IF(Screener_2!K237="Y",1,IF(Screener_2!K237="N",0,""))</f>
        <v/>
      </c>
      <c r="P1236" t="str">
        <f>IF(Screener_2!L237="Y",1,IF(Screener_2!L237="N",0,""))</f>
        <v/>
      </c>
      <c r="Q1236" t="str">
        <f>IF(Screener_2!M237="Y",1,IF(Screener_2!M237="N",0,""))</f>
        <v/>
      </c>
      <c r="R1236" t="str">
        <f>IF(Screener_2!N237="Y",1,IF(Screener_2!N237="N",0,""))</f>
        <v/>
      </c>
      <c r="S1236" t="str">
        <f>IF(Screener_2!O237="Y",1,IF(Screener_2!O237="N",0,""))</f>
        <v/>
      </c>
      <c r="T1236">
        <f t="shared" si="57"/>
        <v>0</v>
      </c>
      <c r="U1236" t="str">
        <f t="shared" si="59"/>
        <v/>
      </c>
      <c r="V1236" t="str">
        <f t="shared" si="60"/>
        <v/>
      </c>
      <c r="W1236" t="str">
        <f>Screener_2!R237</f>
        <v/>
      </c>
      <c r="X1236" s="6" t="str">
        <f>IF(ISNUMBER(Screener_2!$P237),IF(ISBLANK(Screener_2!S237),"Missing",Screener_2!S237), "")</f>
        <v/>
      </c>
      <c r="Y1236" s="6" t="str">
        <f>IF(ISNUMBER(Screener_2!$P237),IF(ISBLANK(Screener_2!T237),"Missing",Screener_2!T237), "")</f>
        <v/>
      </c>
      <c r="Z1236" s="6" t="str">
        <f>IF(ISNUMBER(Screener_2!$P237),IF(ISBLANK(Screener_2!U237),"Missing",Screener_2!U237), "")</f>
        <v/>
      </c>
      <c r="AA1236" s="6" t="str">
        <f>IF(ISTEXT(Screener_2!U237),  IF(ISBLANK(Screener_2!V237), "Missing", Screener_2!V237),"")</f>
        <v/>
      </c>
      <c r="AB1236" s="6" t="str">
        <f>IF(Screener_2!U237 = "Y",  IF(ISBLANK(Screener_2!V237), "Missing", Screener_2!V237),"")</f>
        <v/>
      </c>
      <c r="AC1236" s="6" t="str">
        <f xml:space="preserve"> IF((Screener_2!U237 = "Y"),   IF(ISBLANK(Screener_2!W237),"Missing",Screener_2!W237), "")</f>
        <v/>
      </c>
      <c r="AF1236" s="6"/>
      <c r="AG1236" s="6"/>
    </row>
    <row r="1237" spans="1:33" x14ac:dyDescent="0.25">
      <c r="A1237" s="125" t="str">
        <f>IF(ISNUMBER(Screener_2!A238), Screener_2!A238, "")</f>
        <v/>
      </c>
      <c r="B1237" t="str">
        <f>IF(ISTEXT(Screener_2!C238), Screener_2!C238, "")</f>
        <v/>
      </c>
      <c r="F1237" t="str">
        <f>IF(ISNUMBER(Screener_2!D238), Screener_2!D238, "")</f>
        <v/>
      </c>
      <c r="G1237" t="str">
        <f>IF(ISNUMBER(Screener_2!E238),    Screener_2!E238, "")</f>
        <v/>
      </c>
      <c r="H1237" t="str">
        <f>IF(ISNUMBER(Screener_2!F238),    Screener_2!F238, "")</f>
        <v/>
      </c>
      <c r="I1237" t="str">
        <f>IF(ISNUMBER(Screener_2!G238),    Screener_2!G238, "")</f>
        <v/>
      </c>
      <c r="J1237" t="str">
        <f>IF(ISNUMBER(Screener_2!H238),    Screener_2!H238, "")</f>
        <v/>
      </c>
      <c r="K1237" t="str">
        <f t="shared" si="58"/>
        <v/>
      </c>
      <c r="L1237" t="str">
        <f t="shared" si="56"/>
        <v/>
      </c>
      <c r="M1237" s="45" t="str">
        <f>Screener_2!I238</f>
        <v/>
      </c>
      <c r="N1237" t="str">
        <f>IF(Screener_2!J238="Y",1,IF(Screener_2!J238="N",0,""))</f>
        <v/>
      </c>
      <c r="O1237" t="str">
        <f>IF(Screener_2!K238="Y",1,IF(Screener_2!K238="N",0,""))</f>
        <v/>
      </c>
      <c r="P1237" t="str">
        <f>IF(Screener_2!L238="Y",1,IF(Screener_2!L238="N",0,""))</f>
        <v/>
      </c>
      <c r="Q1237" t="str">
        <f>IF(Screener_2!M238="Y",1,IF(Screener_2!M238="N",0,""))</f>
        <v/>
      </c>
      <c r="R1237" t="str">
        <f>IF(Screener_2!N238="Y",1,IF(Screener_2!N238="N",0,""))</f>
        <v/>
      </c>
      <c r="S1237" t="str">
        <f>IF(Screener_2!O238="Y",1,IF(Screener_2!O238="N",0,""))</f>
        <v/>
      </c>
      <c r="T1237">
        <f t="shared" si="57"/>
        <v>0</v>
      </c>
      <c r="U1237" t="str">
        <f t="shared" si="59"/>
        <v/>
      </c>
      <c r="V1237" t="str">
        <f t="shared" si="60"/>
        <v/>
      </c>
      <c r="W1237" t="str">
        <f>Screener_2!R238</f>
        <v/>
      </c>
      <c r="X1237" s="6" t="str">
        <f>IF(ISNUMBER(Screener_2!$P238),IF(ISBLANK(Screener_2!S238),"Missing",Screener_2!S238), "")</f>
        <v/>
      </c>
      <c r="Y1237" s="6" t="str">
        <f>IF(ISNUMBER(Screener_2!$P238),IF(ISBLANK(Screener_2!T238),"Missing",Screener_2!T238), "")</f>
        <v/>
      </c>
      <c r="Z1237" s="6" t="str">
        <f>IF(ISNUMBER(Screener_2!$P238),IF(ISBLANK(Screener_2!U238),"Missing",Screener_2!U238), "")</f>
        <v/>
      </c>
      <c r="AA1237" s="6" t="str">
        <f>IF(ISTEXT(Screener_2!U238),  IF(ISBLANK(Screener_2!V238), "Missing", Screener_2!V238),"")</f>
        <v/>
      </c>
      <c r="AB1237" s="6" t="str">
        <f>IF(Screener_2!U238 = "Y",  IF(ISBLANK(Screener_2!V238), "Missing", Screener_2!V238),"")</f>
        <v/>
      </c>
      <c r="AC1237" s="6" t="str">
        <f xml:space="preserve"> IF((Screener_2!U238 = "Y"),   IF(ISBLANK(Screener_2!W238),"Missing",Screener_2!W238), "")</f>
        <v/>
      </c>
      <c r="AF1237" s="6"/>
      <c r="AG1237" s="6"/>
    </row>
    <row r="1238" spans="1:33" x14ac:dyDescent="0.25">
      <c r="A1238" s="125" t="str">
        <f>IF(ISNUMBER(Screener_2!A239), Screener_2!A239, "")</f>
        <v/>
      </c>
      <c r="B1238" t="str">
        <f>IF(ISTEXT(Screener_2!C239), Screener_2!C239, "")</f>
        <v/>
      </c>
      <c r="F1238" t="str">
        <f>IF(ISNUMBER(Screener_2!D239), Screener_2!D239, "")</f>
        <v/>
      </c>
      <c r="G1238" t="str">
        <f>IF(ISNUMBER(Screener_2!E239),    Screener_2!E239, "")</f>
        <v/>
      </c>
      <c r="H1238" t="str">
        <f>IF(ISNUMBER(Screener_2!F239),    Screener_2!F239, "")</f>
        <v/>
      </c>
      <c r="I1238" t="str">
        <f>IF(ISNUMBER(Screener_2!G239),    Screener_2!G239, "")</f>
        <v/>
      </c>
      <c r="J1238" t="str">
        <f>IF(ISNUMBER(Screener_2!H239),    Screener_2!H239, "")</f>
        <v/>
      </c>
      <c r="K1238" t="str">
        <f t="shared" si="58"/>
        <v/>
      </c>
      <c r="L1238" t="str">
        <f t="shared" si="56"/>
        <v/>
      </c>
      <c r="M1238" s="45" t="str">
        <f>Screener_2!I239</f>
        <v/>
      </c>
      <c r="N1238" t="str">
        <f>IF(Screener_2!J239="Y",1,IF(Screener_2!J239="N",0,""))</f>
        <v/>
      </c>
      <c r="O1238" t="str">
        <f>IF(Screener_2!K239="Y",1,IF(Screener_2!K239="N",0,""))</f>
        <v/>
      </c>
      <c r="P1238" t="str">
        <f>IF(Screener_2!L239="Y",1,IF(Screener_2!L239="N",0,""))</f>
        <v/>
      </c>
      <c r="Q1238" t="str">
        <f>IF(Screener_2!M239="Y",1,IF(Screener_2!M239="N",0,""))</f>
        <v/>
      </c>
      <c r="R1238" t="str">
        <f>IF(Screener_2!N239="Y",1,IF(Screener_2!N239="N",0,""))</f>
        <v/>
      </c>
      <c r="S1238" t="str">
        <f>IF(Screener_2!O239="Y",1,IF(Screener_2!O239="N",0,""))</f>
        <v/>
      </c>
      <c r="T1238">
        <f t="shared" si="57"/>
        <v>0</v>
      </c>
      <c r="U1238" t="str">
        <f t="shared" si="59"/>
        <v/>
      </c>
      <c r="V1238" t="str">
        <f t="shared" si="60"/>
        <v/>
      </c>
      <c r="W1238" t="str">
        <f>Screener_2!R239</f>
        <v/>
      </c>
      <c r="X1238" s="6" t="str">
        <f>IF(ISNUMBER(Screener_2!$P239),IF(ISBLANK(Screener_2!S239),"Missing",Screener_2!S239), "")</f>
        <v/>
      </c>
      <c r="Y1238" s="6" t="str">
        <f>IF(ISNUMBER(Screener_2!$P239),IF(ISBLANK(Screener_2!T239),"Missing",Screener_2!T239), "")</f>
        <v/>
      </c>
      <c r="Z1238" s="6" t="str">
        <f>IF(ISNUMBER(Screener_2!$P239),IF(ISBLANK(Screener_2!U239),"Missing",Screener_2!U239), "")</f>
        <v/>
      </c>
      <c r="AA1238" s="6" t="str">
        <f>IF(ISTEXT(Screener_2!U239),  IF(ISBLANK(Screener_2!V239), "Missing", Screener_2!V239),"")</f>
        <v/>
      </c>
      <c r="AB1238" s="6" t="str">
        <f>IF(Screener_2!U239 = "Y",  IF(ISBLANK(Screener_2!V239), "Missing", Screener_2!V239),"")</f>
        <v/>
      </c>
      <c r="AC1238" s="6" t="str">
        <f xml:space="preserve"> IF((Screener_2!U239 = "Y"),   IF(ISBLANK(Screener_2!W239),"Missing",Screener_2!W239), "")</f>
        <v/>
      </c>
      <c r="AF1238" s="6"/>
      <c r="AG1238" s="6"/>
    </row>
    <row r="1239" spans="1:33" x14ac:dyDescent="0.25">
      <c r="A1239" s="125" t="str">
        <f>IF(ISNUMBER(Screener_2!A240), Screener_2!A240, "")</f>
        <v/>
      </c>
      <c r="B1239" t="str">
        <f>IF(ISTEXT(Screener_2!C240), Screener_2!C240, "")</f>
        <v/>
      </c>
      <c r="F1239" t="str">
        <f>IF(ISNUMBER(Screener_2!D240), Screener_2!D240, "")</f>
        <v/>
      </c>
      <c r="G1239" t="str">
        <f>IF(ISNUMBER(Screener_2!E240),    Screener_2!E240, "")</f>
        <v/>
      </c>
      <c r="H1239" t="str">
        <f>IF(ISNUMBER(Screener_2!F240),    Screener_2!F240, "")</f>
        <v/>
      </c>
      <c r="I1239" t="str">
        <f>IF(ISNUMBER(Screener_2!G240),    Screener_2!G240, "")</f>
        <v/>
      </c>
      <c r="J1239" t="str">
        <f>IF(ISNUMBER(Screener_2!H240),    Screener_2!H240, "")</f>
        <v/>
      </c>
      <c r="K1239" t="str">
        <f t="shared" si="58"/>
        <v/>
      </c>
      <c r="L1239" t="str">
        <f t="shared" si="56"/>
        <v/>
      </c>
      <c r="M1239" s="45" t="str">
        <f>Screener_2!I240</f>
        <v/>
      </c>
      <c r="N1239" t="str">
        <f>IF(Screener_2!J240="Y",1,IF(Screener_2!J240="N",0,""))</f>
        <v/>
      </c>
      <c r="O1239" t="str">
        <f>IF(Screener_2!K240="Y",1,IF(Screener_2!K240="N",0,""))</f>
        <v/>
      </c>
      <c r="P1239" t="str">
        <f>IF(Screener_2!L240="Y",1,IF(Screener_2!L240="N",0,""))</f>
        <v/>
      </c>
      <c r="Q1239" t="str">
        <f>IF(Screener_2!M240="Y",1,IF(Screener_2!M240="N",0,""))</f>
        <v/>
      </c>
      <c r="R1239" t="str">
        <f>IF(Screener_2!N240="Y",1,IF(Screener_2!N240="N",0,""))</f>
        <v/>
      </c>
      <c r="S1239" t="str">
        <f>IF(Screener_2!O240="Y",1,IF(Screener_2!O240="N",0,""))</f>
        <v/>
      </c>
      <c r="T1239">
        <f t="shared" si="57"/>
        <v>0</v>
      </c>
      <c r="U1239" t="str">
        <f t="shared" si="59"/>
        <v/>
      </c>
      <c r="V1239" t="str">
        <f t="shared" si="60"/>
        <v/>
      </c>
      <c r="W1239" t="str">
        <f>Screener_2!R240</f>
        <v/>
      </c>
      <c r="X1239" s="6" t="str">
        <f>IF(ISNUMBER(Screener_2!$P240),IF(ISBLANK(Screener_2!S240),"Missing",Screener_2!S240), "")</f>
        <v/>
      </c>
      <c r="Y1239" s="6" t="str">
        <f>IF(ISNUMBER(Screener_2!$P240),IF(ISBLANK(Screener_2!T240),"Missing",Screener_2!T240), "")</f>
        <v/>
      </c>
      <c r="Z1239" s="6" t="str">
        <f>IF(ISNUMBER(Screener_2!$P240),IF(ISBLANK(Screener_2!U240),"Missing",Screener_2!U240), "")</f>
        <v/>
      </c>
      <c r="AA1239" s="6" t="str">
        <f>IF(ISTEXT(Screener_2!U240),  IF(ISBLANK(Screener_2!V240), "Missing", Screener_2!V240),"")</f>
        <v/>
      </c>
      <c r="AB1239" s="6" t="str">
        <f>IF(Screener_2!U240 = "Y",  IF(ISBLANK(Screener_2!V240), "Missing", Screener_2!V240),"")</f>
        <v/>
      </c>
      <c r="AC1239" s="6" t="str">
        <f xml:space="preserve"> IF((Screener_2!U240 = "Y"),   IF(ISBLANK(Screener_2!W240),"Missing",Screener_2!W240), "")</f>
        <v/>
      </c>
      <c r="AF1239" s="6"/>
      <c r="AG1239" s="6"/>
    </row>
    <row r="1240" spans="1:33" x14ac:dyDescent="0.25">
      <c r="A1240" s="125" t="str">
        <f>IF(ISNUMBER(Screener_2!A241), Screener_2!A241, "")</f>
        <v/>
      </c>
      <c r="B1240" t="str">
        <f>IF(ISTEXT(Screener_2!C241), Screener_2!C241, "")</f>
        <v/>
      </c>
      <c r="F1240" t="str">
        <f>IF(ISNUMBER(Screener_2!D241), Screener_2!D241, "")</f>
        <v/>
      </c>
      <c r="G1240" t="str">
        <f>IF(ISNUMBER(Screener_2!E241),    Screener_2!E241, "")</f>
        <v/>
      </c>
      <c r="H1240" t="str">
        <f>IF(ISNUMBER(Screener_2!F241),    Screener_2!F241, "")</f>
        <v/>
      </c>
      <c r="I1240" t="str">
        <f>IF(ISNUMBER(Screener_2!G241),    Screener_2!G241, "")</f>
        <v/>
      </c>
      <c r="J1240" t="str">
        <f>IF(ISNUMBER(Screener_2!H241),    Screener_2!H241, "")</f>
        <v/>
      </c>
      <c r="K1240" t="str">
        <f t="shared" si="58"/>
        <v/>
      </c>
      <c r="L1240" t="str">
        <f t="shared" si="56"/>
        <v/>
      </c>
      <c r="M1240" s="45" t="str">
        <f>Screener_2!I241</f>
        <v/>
      </c>
      <c r="N1240" t="str">
        <f>IF(Screener_2!J241="Y",1,IF(Screener_2!J241="N",0,""))</f>
        <v/>
      </c>
      <c r="O1240" t="str">
        <f>IF(Screener_2!K241="Y",1,IF(Screener_2!K241="N",0,""))</f>
        <v/>
      </c>
      <c r="P1240" t="str">
        <f>IF(Screener_2!L241="Y",1,IF(Screener_2!L241="N",0,""))</f>
        <v/>
      </c>
      <c r="Q1240" t="str">
        <f>IF(Screener_2!M241="Y",1,IF(Screener_2!M241="N",0,""))</f>
        <v/>
      </c>
      <c r="R1240" t="str">
        <f>IF(Screener_2!N241="Y",1,IF(Screener_2!N241="N",0,""))</f>
        <v/>
      </c>
      <c r="S1240" t="str">
        <f>IF(Screener_2!O241="Y",1,IF(Screener_2!O241="N",0,""))</f>
        <v/>
      </c>
      <c r="T1240">
        <f t="shared" si="57"/>
        <v>0</v>
      </c>
      <c r="U1240" t="str">
        <f t="shared" si="59"/>
        <v/>
      </c>
      <c r="V1240" t="str">
        <f t="shared" si="60"/>
        <v/>
      </c>
      <c r="W1240" t="str">
        <f>Screener_2!R241</f>
        <v/>
      </c>
      <c r="X1240" s="6" t="str">
        <f>IF(ISNUMBER(Screener_2!$P241),IF(ISBLANK(Screener_2!S241),"Missing",Screener_2!S241), "")</f>
        <v/>
      </c>
      <c r="Y1240" s="6" t="str">
        <f>IF(ISNUMBER(Screener_2!$P241),IF(ISBLANK(Screener_2!T241),"Missing",Screener_2!T241), "")</f>
        <v/>
      </c>
      <c r="Z1240" s="6" t="str">
        <f>IF(ISNUMBER(Screener_2!$P241),IF(ISBLANK(Screener_2!U241),"Missing",Screener_2!U241), "")</f>
        <v/>
      </c>
      <c r="AA1240" s="6" t="str">
        <f>IF(ISTEXT(Screener_2!U241),  IF(ISBLANK(Screener_2!V241), "Missing", Screener_2!V241),"")</f>
        <v/>
      </c>
      <c r="AB1240" s="6" t="str">
        <f>IF(Screener_2!U241 = "Y",  IF(ISBLANK(Screener_2!V241), "Missing", Screener_2!V241),"")</f>
        <v/>
      </c>
      <c r="AC1240" s="6" t="str">
        <f xml:space="preserve"> IF((Screener_2!U241 = "Y"),   IF(ISBLANK(Screener_2!W241),"Missing",Screener_2!W241), "")</f>
        <v/>
      </c>
      <c r="AF1240" s="6"/>
      <c r="AG1240" s="6"/>
    </row>
    <row r="1241" spans="1:33" x14ac:dyDescent="0.25">
      <c r="A1241" s="125" t="str">
        <f>IF(ISNUMBER(Screener_2!A242), Screener_2!A242, "")</f>
        <v/>
      </c>
      <c r="B1241" t="str">
        <f>IF(ISTEXT(Screener_2!C242), Screener_2!C242, "")</f>
        <v/>
      </c>
      <c r="F1241" t="str">
        <f>IF(ISNUMBER(Screener_2!D242), Screener_2!D242, "")</f>
        <v/>
      </c>
      <c r="G1241" t="str">
        <f>IF(ISNUMBER(Screener_2!E242),    Screener_2!E242, "")</f>
        <v/>
      </c>
      <c r="H1241" t="str">
        <f>IF(ISNUMBER(Screener_2!F242),    Screener_2!F242, "")</f>
        <v/>
      </c>
      <c r="I1241" t="str">
        <f>IF(ISNUMBER(Screener_2!G242),    Screener_2!G242, "")</f>
        <v/>
      </c>
      <c r="J1241" t="str">
        <f>IF(ISNUMBER(Screener_2!H242),    Screener_2!H242, "")</f>
        <v/>
      </c>
      <c r="K1241" t="str">
        <f t="shared" si="58"/>
        <v/>
      </c>
      <c r="L1241" t="str">
        <f t="shared" si="56"/>
        <v/>
      </c>
      <c r="M1241" s="45" t="str">
        <f>Screener_2!I242</f>
        <v/>
      </c>
      <c r="N1241" t="str">
        <f>IF(Screener_2!J242="Y",1,IF(Screener_2!J242="N",0,""))</f>
        <v/>
      </c>
      <c r="O1241" t="str">
        <f>IF(Screener_2!K242="Y",1,IF(Screener_2!K242="N",0,""))</f>
        <v/>
      </c>
      <c r="P1241" t="str">
        <f>IF(Screener_2!L242="Y",1,IF(Screener_2!L242="N",0,""))</f>
        <v/>
      </c>
      <c r="Q1241" t="str">
        <f>IF(Screener_2!M242="Y",1,IF(Screener_2!M242="N",0,""))</f>
        <v/>
      </c>
      <c r="R1241" t="str">
        <f>IF(Screener_2!N242="Y",1,IF(Screener_2!N242="N",0,""))</f>
        <v/>
      </c>
      <c r="S1241" t="str">
        <f>IF(Screener_2!O242="Y",1,IF(Screener_2!O242="N",0,""))</f>
        <v/>
      </c>
      <c r="T1241">
        <f t="shared" si="57"/>
        <v>0</v>
      </c>
      <c r="U1241" t="str">
        <f t="shared" si="59"/>
        <v/>
      </c>
      <c r="V1241" t="str">
        <f t="shared" si="60"/>
        <v/>
      </c>
      <c r="W1241" t="str">
        <f>Screener_2!R242</f>
        <v/>
      </c>
      <c r="X1241" s="6" t="str">
        <f>IF(ISNUMBER(Screener_2!$P242),IF(ISBLANK(Screener_2!S242),"Missing",Screener_2!S242), "")</f>
        <v/>
      </c>
      <c r="Y1241" s="6" t="str">
        <f>IF(ISNUMBER(Screener_2!$P242),IF(ISBLANK(Screener_2!T242),"Missing",Screener_2!T242), "")</f>
        <v/>
      </c>
      <c r="Z1241" s="6" t="str">
        <f>IF(ISNUMBER(Screener_2!$P242),IF(ISBLANK(Screener_2!U242),"Missing",Screener_2!U242), "")</f>
        <v/>
      </c>
      <c r="AA1241" s="6" t="str">
        <f>IF(ISTEXT(Screener_2!U242),  IF(ISBLANK(Screener_2!V242), "Missing", Screener_2!V242),"")</f>
        <v/>
      </c>
      <c r="AB1241" s="6" t="str">
        <f>IF(Screener_2!U242 = "Y",  IF(ISBLANK(Screener_2!V242), "Missing", Screener_2!V242),"")</f>
        <v/>
      </c>
      <c r="AC1241" s="6" t="str">
        <f xml:space="preserve"> IF((Screener_2!U242 = "Y"),   IF(ISBLANK(Screener_2!W242),"Missing",Screener_2!W242), "")</f>
        <v/>
      </c>
      <c r="AF1241" s="6"/>
      <c r="AG1241" s="6"/>
    </row>
    <row r="1242" spans="1:33" x14ac:dyDescent="0.25">
      <c r="A1242" s="125" t="str">
        <f>IF(ISNUMBER(Screener_2!A243), Screener_2!A243, "")</f>
        <v/>
      </c>
      <c r="B1242" t="str">
        <f>IF(ISTEXT(Screener_2!C243), Screener_2!C243, "")</f>
        <v/>
      </c>
      <c r="F1242" t="str">
        <f>IF(ISNUMBER(Screener_2!D243), Screener_2!D243, "")</f>
        <v/>
      </c>
      <c r="G1242" t="str">
        <f>IF(ISNUMBER(Screener_2!E243),    Screener_2!E243, "")</f>
        <v/>
      </c>
      <c r="H1242" t="str">
        <f>IF(ISNUMBER(Screener_2!F243),    Screener_2!F243, "")</f>
        <v/>
      </c>
      <c r="I1242" t="str">
        <f>IF(ISNUMBER(Screener_2!G243),    Screener_2!G243, "")</f>
        <v/>
      </c>
      <c r="J1242" t="str">
        <f>IF(ISNUMBER(Screener_2!H243),    Screener_2!H243, "")</f>
        <v/>
      </c>
      <c r="K1242" t="str">
        <f t="shared" si="58"/>
        <v/>
      </c>
      <c r="L1242" t="str">
        <f t="shared" si="56"/>
        <v/>
      </c>
      <c r="M1242" s="45" t="str">
        <f>Screener_2!I243</f>
        <v/>
      </c>
      <c r="N1242" t="str">
        <f>IF(Screener_2!J243="Y",1,IF(Screener_2!J243="N",0,""))</f>
        <v/>
      </c>
      <c r="O1242" t="str">
        <f>IF(Screener_2!K243="Y",1,IF(Screener_2!K243="N",0,""))</f>
        <v/>
      </c>
      <c r="P1242" t="str">
        <f>IF(Screener_2!L243="Y",1,IF(Screener_2!L243="N",0,""))</f>
        <v/>
      </c>
      <c r="Q1242" t="str">
        <f>IF(Screener_2!M243="Y",1,IF(Screener_2!M243="N",0,""))</f>
        <v/>
      </c>
      <c r="R1242" t="str">
        <f>IF(Screener_2!N243="Y",1,IF(Screener_2!N243="N",0,""))</f>
        <v/>
      </c>
      <c r="S1242" t="str">
        <f>IF(Screener_2!O243="Y",1,IF(Screener_2!O243="N",0,""))</f>
        <v/>
      </c>
      <c r="T1242">
        <f t="shared" si="57"/>
        <v>0</v>
      </c>
      <c r="U1242" t="str">
        <f t="shared" si="59"/>
        <v/>
      </c>
      <c r="V1242" t="str">
        <f t="shared" si="60"/>
        <v/>
      </c>
      <c r="W1242" t="str">
        <f>Screener_2!R243</f>
        <v/>
      </c>
      <c r="X1242" s="6" t="str">
        <f>IF(ISNUMBER(Screener_2!$P243),IF(ISBLANK(Screener_2!S243),"Missing",Screener_2!S243), "")</f>
        <v/>
      </c>
      <c r="Y1242" s="6" t="str">
        <f>IF(ISNUMBER(Screener_2!$P243),IF(ISBLANK(Screener_2!T243),"Missing",Screener_2!T243), "")</f>
        <v/>
      </c>
      <c r="Z1242" s="6" t="str">
        <f>IF(ISNUMBER(Screener_2!$P243),IF(ISBLANK(Screener_2!U243),"Missing",Screener_2!U243), "")</f>
        <v/>
      </c>
      <c r="AA1242" s="6" t="str">
        <f>IF(ISTEXT(Screener_2!U243),  IF(ISBLANK(Screener_2!V243), "Missing", Screener_2!V243),"")</f>
        <v/>
      </c>
      <c r="AB1242" s="6" t="str">
        <f>IF(Screener_2!U243 = "Y",  IF(ISBLANK(Screener_2!V243), "Missing", Screener_2!V243),"")</f>
        <v/>
      </c>
      <c r="AC1242" s="6" t="str">
        <f xml:space="preserve"> IF((Screener_2!U243 = "Y"),   IF(ISBLANK(Screener_2!W243),"Missing",Screener_2!W243), "")</f>
        <v/>
      </c>
      <c r="AF1242" s="6"/>
      <c r="AG1242" s="6"/>
    </row>
    <row r="1243" spans="1:33" x14ac:dyDescent="0.25">
      <c r="A1243" s="125" t="str">
        <f>IF(ISNUMBER(Screener_2!A244), Screener_2!A244, "")</f>
        <v/>
      </c>
      <c r="B1243" t="str">
        <f>IF(ISTEXT(Screener_2!C244), Screener_2!C244, "")</f>
        <v/>
      </c>
      <c r="F1243" t="str">
        <f>IF(ISNUMBER(Screener_2!D244), Screener_2!D244, "")</f>
        <v/>
      </c>
      <c r="G1243" t="str">
        <f>IF(ISNUMBER(Screener_2!E244),    Screener_2!E244, "")</f>
        <v/>
      </c>
      <c r="H1243" t="str">
        <f>IF(ISNUMBER(Screener_2!F244),    Screener_2!F244, "")</f>
        <v/>
      </c>
      <c r="I1243" t="str">
        <f>IF(ISNUMBER(Screener_2!G244),    Screener_2!G244, "")</f>
        <v/>
      </c>
      <c r="J1243" t="str">
        <f>IF(ISNUMBER(Screener_2!H244),    Screener_2!H244, "")</f>
        <v/>
      </c>
      <c r="K1243" t="str">
        <f t="shared" si="58"/>
        <v/>
      </c>
      <c r="L1243" t="str">
        <f t="shared" si="56"/>
        <v/>
      </c>
      <c r="M1243" s="45" t="str">
        <f>Screener_2!I244</f>
        <v/>
      </c>
      <c r="N1243" t="str">
        <f>IF(Screener_2!J244="Y",1,IF(Screener_2!J244="N",0,""))</f>
        <v/>
      </c>
      <c r="O1243" t="str">
        <f>IF(Screener_2!K244="Y",1,IF(Screener_2!K244="N",0,""))</f>
        <v/>
      </c>
      <c r="P1243" t="str">
        <f>IF(Screener_2!L244="Y",1,IF(Screener_2!L244="N",0,""))</f>
        <v/>
      </c>
      <c r="Q1243" t="str">
        <f>IF(Screener_2!M244="Y",1,IF(Screener_2!M244="N",0,""))</f>
        <v/>
      </c>
      <c r="R1243" t="str">
        <f>IF(Screener_2!N244="Y",1,IF(Screener_2!N244="N",0,""))</f>
        <v/>
      </c>
      <c r="S1243" t="str">
        <f>IF(Screener_2!O244="Y",1,IF(Screener_2!O244="N",0,""))</f>
        <v/>
      </c>
      <c r="T1243">
        <f t="shared" si="57"/>
        <v>0</v>
      </c>
      <c r="U1243" t="str">
        <f t="shared" si="59"/>
        <v/>
      </c>
      <c r="V1243" t="str">
        <f t="shared" si="60"/>
        <v/>
      </c>
      <c r="W1243" t="str">
        <f>Screener_2!R244</f>
        <v/>
      </c>
      <c r="X1243" s="6" t="str">
        <f>IF(ISNUMBER(Screener_2!$P244),IF(ISBLANK(Screener_2!S244),"Missing",Screener_2!S244), "")</f>
        <v/>
      </c>
      <c r="Y1243" s="6" t="str">
        <f>IF(ISNUMBER(Screener_2!$P244),IF(ISBLANK(Screener_2!T244),"Missing",Screener_2!T244), "")</f>
        <v/>
      </c>
      <c r="Z1243" s="6" t="str">
        <f>IF(ISNUMBER(Screener_2!$P244),IF(ISBLANK(Screener_2!U244),"Missing",Screener_2!U244), "")</f>
        <v/>
      </c>
      <c r="AA1243" s="6" t="str">
        <f>IF(ISTEXT(Screener_2!U244),  IF(ISBLANK(Screener_2!V244), "Missing", Screener_2!V244),"")</f>
        <v/>
      </c>
      <c r="AB1243" s="6" t="str">
        <f>IF(Screener_2!U244 = "Y",  IF(ISBLANK(Screener_2!V244), "Missing", Screener_2!V244),"")</f>
        <v/>
      </c>
      <c r="AC1243" s="6" t="str">
        <f xml:space="preserve"> IF((Screener_2!U244 = "Y"),   IF(ISBLANK(Screener_2!W244),"Missing",Screener_2!W244), "")</f>
        <v/>
      </c>
      <c r="AF1243" s="6"/>
      <c r="AG1243" s="6"/>
    </row>
    <row r="1244" spans="1:33" x14ac:dyDescent="0.25">
      <c r="A1244" s="125" t="str">
        <f>IF(ISNUMBER(Screener_2!A245), Screener_2!A245, "")</f>
        <v/>
      </c>
      <c r="B1244" t="str">
        <f>IF(ISTEXT(Screener_2!C245), Screener_2!C245, "")</f>
        <v/>
      </c>
      <c r="F1244" t="str">
        <f>IF(ISNUMBER(Screener_2!D245), Screener_2!D245, "")</f>
        <v/>
      </c>
      <c r="G1244" t="str">
        <f>IF(ISNUMBER(Screener_2!E245),    Screener_2!E245, "")</f>
        <v/>
      </c>
      <c r="H1244" t="str">
        <f>IF(ISNUMBER(Screener_2!F245),    Screener_2!F245, "")</f>
        <v/>
      </c>
      <c r="I1244" t="str">
        <f>IF(ISNUMBER(Screener_2!G245),    Screener_2!G245, "")</f>
        <v/>
      </c>
      <c r="J1244" t="str">
        <f>IF(ISNUMBER(Screener_2!H245),    Screener_2!H245, "")</f>
        <v/>
      </c>
      <c r="K1244" t="str">
        <f t="shared" si="58"/>
        <v/>
      </c>
      <c r="L1244" t="str">
        <f t="shared" si="56"/>
        <v/>
      </c>
      <c r="M1244" s="45" t="str">
        <f>Screener_2!I245</f>
        <v/>
      </c>
      <c r="N1244" t="str">
        <f>IF(Screener_2!J245="Y",1,IF(Screener_2!J245="N",0,""))</f>
        <v/>
      </c>
      <c r="O1244" t="str">
        <f>IF(Screener_2!K245="Y",1,IF(Screener_2!K245="N",0,""))</f>
        <v/>
      </c>
      <c r="P1244" t="str">
        <f>IF(Screener_2!L245="Y",1,IF(Screener_2!L245="N",0,""))</f>
        <v/>
      </c>
      <c r="Q1244" t="str">
        <f>IF(Screener_2!M245="Y",1,IF(Screener_2!M245="N",0,""))</f>
        <v/>
      </c>
      <c r="R1244" t="str">
        <f>IF(Screener_2!N245="Y",1,IF(Screener_2!N245="N",0,""))</f>
        <v/>
      </c>
      <c r="S1244" t="str">
        <f>IF(Screener_2!O245="Y",1,IF(Screener_2!O245="N",0,""))</f>
        <v/>
      </c>
      <c r="T1244">
        <f t="shared" si="57"/>
        <v>0</v>
      </c>
      <c r="U1244" t="str">
        <f t="shared" si="59"/>
        <v/>
      </c>
      <c r="V1244" t="str">
        <f t="shared" si="60"/>
        <v/>
      </c>
      <c r="W1244" t="str">
        <f>Screener_2!R245</f>
        <v/>
      </c>
      <c r="X1244" s="6" t="str">
        <f>IF(ISNUMBER(Screener_2!$P245),IF(ISBLANK(Screener_2!S245),"Missing",Screener_2!S245), "")</f>
        <v/>
      </c>
      <c r="Y1244" s="6" t="str">
        <f>IF(ISNUMBER(Screener_2!$P245),IF(ISBLANK(Screener_2!T245),"Missing",Screener_2!T245), "")</f>
        <v/>
      </c>
      <c r="Z1244" s="6" t="str">
        <f>IF(ISNUMBER(Screener_2!$P245),IF(ISBLANK(Screener_2!U245),"Missing",Screener_2!U245), "")</f>
        <v/>
      </c>
      <c r="AA1244" s="6" t="str">
        <f>IF(ISTEXT(Screener_2!U245),  IF(ISBLANK(Screener_2!V245), "Missing", Screener_2!V245),"")</f>
        <v/>
      </c>
      <c r="AB1244" s="6" t="str">
        <f>IF(Screener_2!U245 = "Y",  IF(ISBLANK(Screener_2!V245), "Missing", Screener_2!V245),"")</f>
        <v/>
      </c>
      <c r="AC1244" s="6" t="str">
        <f xml:space="preserve"> IF((Screener_2!U245 = "Y"),   IF(ISBLANK(Screener_2!W245),"Missing",Screener_2!W245), "")</f>
        <v/>
      </c>
      <c r="AF1244" s="6"/>
      <c r="AG1244" s="6"/>
    </row>
    <row r="1245" spans="1:33" x14ac:dyDescent="0.25">
      <c r="A1245" s="125" t="str">
        <f>IF(ISNUMBER(Screener_2!A246), Screener_2!A246, "")</f>
        <v/>
      </c>
      <c r="B1245" t="str">
        <f>IF(ISTEXT(Screener_2!C246), Screener_2!C246, "")</f>
        <v/>
      </c>
      <c r="F1245" t="str">
        <f>IF(ISNUMBER(Screener_2!D246), Screener_2!D246, "")</f>
        <v/>
      </c>
      <c r="G1245" t="str">
        <f>IF(ISNUMBER(Screener_2!E246),    Screener_2!E246, "")</f>
        <v/>
      </c>
      <c r="H1245" t="str">
        <f>IF(ISNUMBER(Screener_2!F246),    Screener_2!F246, "")</f>
        <v/>
      </c>
      <c r="I1245" t="str">
        <f>IF(ISNUMBER(Screener_2!G246),    Screener_2!G246, "")</f>
        <v/>
      </c>
      <c r="J1245" t="str">
        <f>IF(ISNUMBER(Screener_2!H246),    Screener_2!H246, "")</f>
        <v/>
      </c>
      <c r="K1245" t="str">
        <f t="shared" si="58"/>
        <v/>
      </c>
      <c r="L1245" t="str">
        <f t="shared" si="56"/>
        <v/>
      </c>
      <c r="M1245" s="45" t="str">
        <f>Screener_2!I246</f>
        <v/>
      </c>
      <c r="N1245" t="str">
        <f>IF(Screener_2!J246="Y",1,IF(Screener_2!J246="N",0,""))</f>
        <v/>
      </c>
      <c r="O1245" t="str">
        <f>IF(Screener_2!K246="Y",1,IF(Screener_2!K246="N",0,""))</f>
        <v/>
      </c>
      <c r="P1245" t="str">
        <f>IF(Screener_2!L246="Y",1,IF(Screener_2!L246="N",0,""))</f>
        <v/>
      </c>
      <c r="Q1245" t="str">
        <f>IF(Screener_2!M246="Y",1,IF(Screener_2!M246="N",0,""))</f>
        <v/>
      </c>
      <c r="R1245" t="str">
        <f>IF(Screener_2!N246="Y",1,IF(Screener_2!N246="N",0,""))</f>
        <v/>
      </c>
      <c r="S1245" t="str">
        <f>IF(Screener_2!O246="Y",1,IF(Screener_2!O246="N",0,""))</f>
        <v/>
      </c>
      <c r="T1245">
        <f t="shared" si="57"/>
        <v>0</v>
      </c>
      <c r="U1245" t="str">
        <f t="shared" si="59"/>
        <v/>
      </c>
      <c r="V1245" t="str">
        <f t="shared" si="60"/>
        <v/>
      </c>
      <c r="W1245" t="str">
        <f>Screener_2!R246</f>
        <v/>
      </c>
      <c r="X1245" s="6" t="str">
        <f>IF(ISNUMBER(Screener_2!$P246),IF(ISBLANK(Screener_2!S246),"Missing",Screener_2!S246), "")</f>
        <v/>
      </c>
      <c r="Y1245" s="6" t="str">
        <f>IF(ISNUMBER(Screener_2!$P246),IF(ISBLANK(Screener_2!T246),"Missing",Screener_2!T246), "")</f>
        <v/>
      </c>
      <c r="Z1245" s="6" t="str">
        <f>IF(ISNUMBER(Screener_2!$P246),IF(ISBLANK(Screener_2!U246),"Missing",Screener_2!U246), "")</f>
        <v/>
      </c>
      <c r="AA1245" s="6" t="str">
        <f>IF(ISTEXT(Screener_2!U246),  IF(ISBLANK(Screener_2!V246), "Missing", Screener_2!V246),"")</f>
        <v/>
      </c>
      <c r="AB1245" s="6" t="str">
        <f>IF(Screener_2!U246 = "Y",  IF(ISBLANK(Screener_2!V246), "Missing", Screener_2!V246),"")</f>
        <v/>
      </c>
      <c r="AC1245" s="6" t="str">
        <f xml:space="preserve"> IF((Screener_2!U246 = "Y"),   IF(ISBLANK(Screener_2!W246),"Missing",Screener_2!W246), "")</f>
        <v/>
      </c>
      <c r="AF1245" s="6"/>
      <c r="AG1245" s="6"/>
    </row>
    <row r="1246" spans="1:33" x14ac:dyDescent="0.25">
      <c r="A1246" s="125" t="str">
        <f>IF(ISNUMBER(Screener_2!A247), Screener_2!A247, "")</f>
        <v/>
      </c>
      <c r="B1246" t="str">
        <f>IF(ISTEXT(Screener_2!C247), Screener_2!C247, "")</f>
        <v/>
      </c>
      <c r="F1246" t="str">
        <f>IF(ISNUMBER(Screener_2!D247), Screener_2!D247, "")</f>
        <v/>
      </c>
      <c r="G1246" t="str">
        <f>IF(ISNUMBER(Screener_2!E247),    Screener_2!E247, "")</f>
        <v/>
      </c>
      <c r="H1246" t="str">
        <f>IF(ISNUMBER(Screener_2!F247),    Screener_2!F247, "")</f>
        <v/>
      </c>
      <c r="I1246" t="str">
        <f>IF(ISNUMBER(Screener_2!G247),    Screener_2!G247, "")</f>
        <v/>
      </c>
      <c r="J1246" t="str">
        <f>IF(ISNUMBER(Screener_2!H247),    Screener_2!H247, "")</f>
        <v/>
      </c>
      <c r="K1246" t="str">
        <f t="shared" si="58"/>
        <v/>
      </c>
      <c r="L1246" t="str">
        <f t="shared" si="56"/>
        <v/>
      </c>
      <c r="M1246" s="45" t="str">
        <f>Screener_2!I247</f>
        <v/>
      </c>
      <c r="N1246" t="str">
        <f>IF(Screener_2!J247="Y",1,IF(Screener_2!J247="N",0,""))</f>
        <v/>
      </c>
      <c r="O1246" t="str">
        <f>IF(Screener_2!K247="Y",1,IF(Screener_2!K247="N",0,""))</f>
        <v/>
      </c>
      <c r="P1246" t="str">
        <f>IF(Screener_2!L247="Y",1,IF(Screener_2!L247="N",0,""))</f>
        <v/>
      </c>
      <c r="Q1246" t="str">
        <f>IF(Screener_2!M247="Y",1,IF(Screener_2!M247="N",0,""))</f>
        <v/>
      </c>
      <c r="R1246" t="str">
        <f>IF(Screener_2!N247="Y",1,IF(Screener_2!N247="N",0,""))</f>
        <v/>
      </c>
      <c r="S1246" t="str">
        <f>IF(Screener_2!O247="Y",1,IF(Screener_2!O247="N",0,""))</f>
        <v/>
      </c>
      <c r="T1246">
        <f t="shared" si="57"/>
        <v>0</v>
      </c>
      <c r="U1246" t="str">
        <f t="shared" si="59"/>
        <v/>
      </c>
      <c r="V1246" t="str">
        <f t="shared" si="60"/>
        <v/>
      </c>
      <c r="W1246" t="str">
        <f>Screener_2!R247</f>
        <v/>
      </c>
      <c r="X1246" s="6" t="str">
        <f>IF(ISNUMBER(Screener_2!$P247),IF(ISBLANK(Screener_2!S247),"Missing",Screener_2!S247), "")</f>
        <v/>
      </c>
      <c r="Y1246" s="6" t="str">
        <f>IF(ISNUMBER(Screener_2!$P247),IF(ISBLANK(Screener_2!T247),"Missing",Screener_2!T247), "")</f>
        <v/>
      </c>
      <c r="Z1246" s="6" t="str">
        <f>IF(ISNUMBER(Screener_2!$P247),IF(ISBLANK(Screener_2!U247),"Missing",Screener_2!U247), "")</f>
        <v/>
      </c>
      <c r="AA1246" s="6" t="str">
        <f>IF(ISTEXT(Screener_2!U247),  IF(ISBLANK(Screener_2!V247), "Missing", Screener_2!V247),"")</f>
        <v/>
      </c>
      <c r="AB1246" s="6" t="str">
        <f>IF(Screener_2!U247 = "Y",  IF(ISBLANK(Screener_2!V247), "Missing", Screener_2!V247),"")</f>
        <v/>
      </c>
      <c r="AC1246" s="6" t="str">
        <f xml:space="preserve"> IF((Screener_2!U247 = "Y"),   IF(ISBLANK(Screener_2!W247),"Missing",Screener_2!W247), "")</f>
        <v/>
      </c>
      <c r="AF1246" s="6"/>
      <c r="AG1246" s="6"/>
    </row>
    <row r="1247" spans="1:33" x14ac:dyDescent="0.25">
      <c r="A1247" s="125" t="str">
        <f>IF(ISNUMBER(Screener_2!A248), Screener_2!A248, "")</f>
        <v/>
      </c>
      <c r="B1247" t="str">
        <f>IF(ISTEXT(Screener_2!C248), Screener_2!C248, "")</f>
        <v/>
      </c>
      <c r="F1247" t="str">
        <f>IF(ISNUMBER(Screener_2!D248), Screener_2!D248, "")</f>
        <v/>
      </c>
      <c r="G1247" t="str">
        <f>IF(ISNUMBER(Screener_2!E248),    Screener_2!E248, "")</f>
        <v/>
      </c>
      <c r="H1247" t="str">
        <f>IF(ISNUMBER(Screener_2!F248),    Screener_2!F248, "")</f>
        <v/>
      </c>
      <c r="I1247" t="str">
        <f>IF(ISNUMBER(Screener_2!G248),    Screener_2!G248, "")</f>
        <v/>
      </c>
      <c r="J1247" t="str">
        <f>IF(ISNUMBER(Screener_2!H248),    Screener_2!H248, "")</f>
        <v/>
      </c>
      <c r="K1247" t="str">
        <f t="shared" si="58"/>
        <v/>
      </c>
      <c r="L1247" t="str">
        <f t="shared" si="56"/>
        <v/>
      </c>
      <c r="M1247" s="45" t="str">
        <f>Screener_2!I248</f>
        <v/>
      </c>
      <c r="N1247" t="str">
        <f>IF(Screener_2!J248="Y",1,IF(Screener_2!J248="N",0,""))</f>
        <v/>
      </c>
      <c r="O1247" t="str">
        <f>IF(Screener_2!K248="Y",1,IF(Screener_2!K248="N",0,""))</f>
        <v/>
      </c>
      <c r="P1247" t="str">
        <f>IF(Screener_2!L248="Y",1,IF(Screener_2!L248="N",0,""))</f>
        <v/>
      </c>
      <c r="Q1247" t="str">
        <f>IF(Screener_2!M248="Y",1,IF(Screener_2!M248="N",0,""))</f>
        <v/>
      </c>
      <c r="R1247" t="str">
        <f>IF(Screener_2!N248="Y",1,IF(Screener_2!N248="N",0,""))</f>
        <v/>
      </c>
      <c r="S1247" t="str">
        <f>IF(Screener_2!O248="Y",1,IF(Screener_2!O248="N",0,""))</f>
        <v/>
      </c>
      <c r="T1247">
        <f t="shared" si="57"/>
        <v>0</v>
      </c>
      <c r="U1247" t="str">
        <f t="shared" si="59"/>
        <v/>
      </c>
      <c r="V1247" t="str">
        <f t="shared" si="60"/>
        <v/>
      </c>
      <c r="W1247" t="str">
        <f>Screener_2!R248</f>
        <v/>
      </c>
      <c r="X1247" s="6" t="str">
        <f>IF(ISNUMBER(Screener_2!$P248),IF(ISBLANK(Screener_2!S248),"Missing",Screener_2!S248), "")</f>
        <v/>
      </c>
      <c r="Y1247" s="6" t="str">
        <f>IF(ISNUMBER(Screener_2!$P248),IF(ISBLANK(Screener_2!T248),"Missing",Screener_2!T248), "")</f>
        <v/>
      </c>
      <c r="Z1247" s="6" t="str">
        <f>IF(ISNUMBER(Screener_2!$P248),IF(ISBLANK(Screener_2!U248),"Missing",Screener_2!U248), "")</f>
        <v/>
      </c>
      <c r="AA1247" s="6" t="str">
        <f>IF(ISTEXT(Screener_2!U248),  IF(ISBLANK(Screener_2!V248), "Missing", Screener_2!V248),"")</f>
        <v/>
      </c>
      <c r="AB1247" s="6" t="str">
        <f>IF(Screener_2!U248 = "Y",  IF(ISBLANK(Screener_2!V248), "Missing", Screener_2!V248),"")</f>
        <v/>
      </c>
      <c r="AC1247" s="6" t="str">
        <f xml:space="preserve"> IF((Screener_2!U248 = "Y"),   IF(ISBLANK(Screener_2!W248),"Missing",Screener_2!W248), "")</f>
        <v/>
      </c>
      <c r="AF1247" s="6"/>
      <c r="AG1247" s="6"/>
    </row>
    <row r="1248" spans="1:33" x14ac:dyDescent="0.25">
      <c r="A1248" s="125" t="str">
        <f>IF(ISNUMBER(Screener_2!A249), Screener_2!A249, "")</f>
        <v/>
      </c>
      <c r="B1248" t="str">
        <f>IF(ISTEXT(Screener_2!C249), Screener_2!C249, "")</f>
        <v/>
      </c>
      <c r="F1248" t="str">
        <f>IF(ISNUMBER(Screener_2!D249), Screener_2!D249, "")</f>
        <v/>
      </c>
      <c r="G1248" t="str">
        <f>IF(ISNUMBER(Screener_2!E249),    Screener_2!E249, "")</f>
        <v/>
      </c>
      <c r="H1248" t="str">
        <f>IF(ISNUMBER(Screener_2!F249),    Screener_2!F249, "")</f>
        <v/>
      </c>
      <c r="I1248" t="str">
        <f>IF(ISNUMBER(Screener_2!G249),    Screener_2!G249, "")</f>
        <v/>
      </c>
      <c r="J1248" t="str">
        <f>IF(ISNUMBER(Screener_2!H249),    Screener_2!H249, "")</f>
        <v/>
      </c>
      <c r="K1248" t="str">
        <f t="shared" si="58"/>
        <v/>
      </c>
      <c r="L1248" t="str">
        <f t="shared" si="56"/>
        <v/>
      </c>
      <c r="M1248" s="45" t="str">
        <f>Screener_2!I249</f>
        <v/>
      </c>
      <c r="N1248" t="str">
        <f>IF(Screener_2!J249="Y",1,IF(Screener_2!J249="N",0,""))</f>
        <v/>
      </c>
      <c r="O1248" t="str">
        <f>IF(Screener_2!K249="Y",1,IF(Screener_2!K249="N",0,""))</f>
        <v/>
      </c>
      <c r="P1248" t="str">
        <f>IF(Screener_2!L249="Y",1,IF(Screener_2!L249="N",0,""))</f>
        <v/>
      </c>
      <c r="Q1248" t="str">
        <f>IF(Screener_2!M249="Y",1,IF(Screener_2!M249="N",0,""))</f>
        <v/>
      </c>
      <c r="R1248" t="str">
        <f>IF(Screener_2!N249="Y",1,IF(Screener_2!N249="N",0,""))</f>
        <v/>
      </c>
      <c r="S1248" t="str">
        <f>IF(Screener_2!O249="Y",1,IF(Screener_2!O249="N",0,""))</f>
        <v/>
      </c>
      <c r="T1248">
        <f t="shared" si="57"/>
        <v>0</v>
      </c>
      <c r="U1248" t="str">
        <f t="shared" si="59"/>
        <v/>
      </c>
      <c r="V1248" t="str">
        <f t="shared" si="60"/>
        <v/>
      </c>
      <c r="W1248" t="str">
        <f>Screener_2!R249</f>
        <v/>
      </c>
      <c r="X1248" s="6" t="str">
        <f>IF(ISNUMBER(Screener_2!$P249),IF(ISBLANK(Screener_2!S249),"Missing",Screener_2!S249), "")</f>
        <v/>
      </c>
      <c r="Y1248" s="6" t="str">
        <f>IF(ISNUMBER(Screener_2!$P249),IF(ISBLANK(Screener_2!T249),"Missing",Screener_2!T249), "")</f>
        <v/>
      </c>
      <c r="Z1248" s="6" t="str">
        <f>IF(ISNUMBER(Screener_2!$P249),IF(ISBLANK(Screener_2!U249),"Missing",Screener_2!U249), "")</f>
        <v/>
      </c>
      <c r="AA1248" s="6" t="str">
        <f>IF(ISTEXT(Screener_2!U249),  IF(ISBLANK(Screener_2!V249), "Missing", Screener_2!V249),"")</f>
        <v/>
      </c>
      <c r="AB1248" s="6" t="str">
        <f>IF(Screener_2!U249 = "Y",  IF(ISBLANK(Screener_2!V249), "Missing", Screener_2!V249),"")</f>
        <v/>
      </c>
      <c r="AC1248" s="6" t="str">
        <f xml:space="preserve"> IF((Screener_2!U249 = "Y"),   IF(ISBLANK(Screener_2!W249),"Missing",Screener_2!W249), "")</f>
        <v/>
      </c>
      <c r="AF1248" s="6"/>
      <c r="AG1248" s="6"/>
    </row>
    <row r="1249" spans="1:33" x14ac:dyDescent="0.25">
      <c r="A1249" s="125" t="str">
        <f>IF(ISNUMBER(Screener_2!A250), Screener_2!A250, "")</f>
        <v/>
      </c>
      <c r="B1249" t="str">
        <f>IF(ISTEXT(Screener_2!C250), Screener_2!C250, "")</f>
        <v/>
      </c>
      <c r="F1249" t="str">
        <f>IF(ISNUMBER(Screener_2!D250), Screener_2!D250, "")</f>
        <v/>
      </c>
      <c r="G1249" t="str">
        <f>IF(ISNUMBER(Screener_2!E250),    Screener_2!E250, "")</f>
        <v/>
      </c>
      <c r="H1249" t="str">
        <f>IF(ISNUMBER(Screener_2!F250),    Screener_2!F250, "")</f>
        <v/>
      </c>
      <c r="I1249" t="str">
        <f>IF(ISNUMBER(Screener_2!G250),    Screener_2!G250, "")</f>
        <v/>
      </c>
      <c r="J1249" t="str">
        <f>IF(ISNUMBER(Screener_2!H250),    Screener_2!H250, "")</f>
        <v/>
      </c>
      <c r="K1249" t="str">
        <f t="shared" si="58"/>
        <v/>
      </c>
      <c r="L1249" t="str">
        <f t="shared" si="56"/>
        <v/>
      </c>
      <c r="M1249" s="45" t="str">
        <f>Screener_2!I250</f>
        <v/>
      </c>
      <c r="N1249" t="str">
        <f>IF(Screener_2!J250="Y",1,IF(Screener_2!J250="N",0,""))</f>
        <v/>
      </c>
      <c r="O1249" t="str">
        <f>IF(Screener_2!K250="Y",1,IF(Screener_2!K250="N",0,""))</f>
        <v/>
      </c>
      <c r="P1249" t="str">
        <f>IF(Screener_2!L250="Y",1,IF(Screener_2!L250="N",0,""))</f>
        <v/>
      </c>
      <c r="Q1249" t="str">
        <f>IF(Screener_2!M250="Y",1,IF(Screener_2!M250="N",0,""))</f>
        <v/>
      </c>
      <c r="R1249" t="str">
        <f>IF(Screener_2!N250="Y",1,IF(Screener_2!N250="N",0,""))</f>
        <v/>
      </c>
      <c r="S1249" t="str">
        <f>IF(Screener_2!O250="Y",1,IF(Screener_2!O250="N",0,""))</f>
        <v/>
      </c>
      <c r="T1249">
        <f t="shared" si="57"/>
        <v>0</v>
      </c>
      <c r="U1249" t="str">
        <f t="shared" si="59"/>
        <v/>
      </c>
      <c r="V1249" t="str">
        <f t="shared" si="60"/>
        <v/>
      </c>
      <c r="W1249" t="str">
        <f>Screener_2!R250</f>
        <v/>
      </c>
      <c r="X1249" s="6" t="str">
        <f>IF(ISNUMBER(Screener_2!$P250),IF(ISBLANK(Screener_2!S250),"Missing",Screener_2!S250), "")</f>
        <v/>
      </c>
      <c r="Y1249" s="6" t="str">
        <f>IF(ISNUMBER(Screener_2!$P250),IF(ISBLANK(Screener_2!T250),"Missing",Screener_2!T250), "")</f>
        <v/>
      </c>
      <c r="Z1249" s="6" t="str">
        <f>IF(ISNUMBER(Screener_2!$P250),IF(ISBLANK(Screener_2!U250),"Missing",Screener_2!U250), "")</f>
        <v/>
      </c>
      <c r="AA1249" s="6" t="str">
        <f>IF(ISTEXT(Screener_2!U250),  IF(ISBLANK(Screener_2!V250), "Missing", Screener_2!V250),"")</f>
        <v/>
      </c>
      <c r="AB1249" s="6" t="str">
        <f>IF(Screener_2!U250 = "Y",  IF(ISBLANK(Screener_2!V250), "Missing", Screener_2!V250),"")</f>
        <v/>
      </c>
      <c r="AC1249" s="6" t="str">
        <f xml:space="preserve"> IF((Screener_2!U250 = "Y"),   IF(ISBLANK(Screener_2!W250),"Missing",Screener_2!W250), "")</f>
        <v/>
      </c>
      <c r="AF1249" s="6"/>
      <c r="AG1249" s="6"/>
    </row>
    <row r="1250" spans="1:33" x14ac:dyDescent="0.25">
      <c r="A1250" s="125" t="str">
        <f>IF(ISNUMBER(Screener_2!A251), Screener_2!A251, "")</f>
        <v/>
      </c>
      <c r="B1250" t="str">
        <f>IF(ISTEXT(Screener_2!C251), Screener_2!C251, "")</f>
        <v/>
      </c>
      <c r="F1250" t="str">
        <f>IF(ISNUMBER(Screener_2!D251), Screener_2!D251, "")</f>
        <v/>
      </c>
      <c r="G1250" t="str">
        <f>IF(ISNUMBER(Screener_2!E251),    Screener_2!E251, "")</f>
        <v/>
      </c>
      <c r="H1250" t="str">
        <f>IF(ISNUMBER(Screener_2!F251),    Screener_2!F251, "")</f>
        <v/>
      </c>
      <c r="I1250" t="str">
        <f>IF(ISNUMBER(Screener_2!G251),    Screener_2!G251, "")</f>
        <v/>
      </c>
      <c r="J1250" t="str">
        <f>IF(ISNUMBER(Screener_2!H251),    Screener_2!H251, "")</f>
        <v/>
      </c>
      <c r="K1250" t="str">
        <f t="shared" si="58"/>
        <v/>
      </c>
      <c r="L1250" t="str">
        <f t="shared" si="56"/>
        <v/>
      </c>
      <c r="M1250" s="45" t="str">
        <f>Screener_2!I251</f>
        <v/>
      </c>
      <c r="N1250" t="str">
        <f>IF(Screener_2!J251="Y",1,IF(Screener_2!J251="N",0,""))</f>
        <v/>
      </c>
      <c r="O1250" t="str">
        <f>IF(Screener_2!K251="Y",1,IF(Screener_2!K251="N",0,""))</f>
        <v/>
      </c>
      <c r="P1250" t="str">
        <f>IF(Screener_2!L251="Y",1,IF(Screener_2!L251="N",0,""))</f>
        <v/>
      </c>
      <c r="Q1250" t="str">
        <f>IF(Screener_2!M251="Y",1,IF(Screener_2!M251="N",0,""))</f>
        <v/>
      </c>
      <c r="R1250" t="str">
        <f>IF(Screener_2!N251="Y",1,IF(Screener_2!N251="N",0,""))</f>
        <v/>
      </c>
      <c r="S1250" t="str">
        <f>IF(Screener_2!O251="Y",1,IF(Screener_2!O251="N",0,""))</f>
        <v/>
      </c>
      <c r="T1250">
        <f t="shared" si="57"/>
        <v>0</v>
      </c>
      <c r="U1250" t="str">
        <f t="shared" si="59"/>
        <v/>
      </c>
      <c r="V1250" t="str">
        <f t="shared" si="60"/>
        <v/>
      </c>
      <c r="W1250" t="str">
        <f>Screener_2!R251</f>
        <v/>
      </c>
      <c r="X1250" s="6" t="str">
        <f>IF(ISNUMBER(Screener_2!$P251),IF(ISBLANK(Screener_2!S251),"Missing",Screener_2!S251), "")</f>
        <v/>
      </c>
      <c r="Y1250" s="6" t="str">
        <f>IF(ISNUMBER(Screener_2!$P251),IF(ISBLANK(Screener_2!T251),"Missing",Screener_2!T251), "")</f>
        <v/>
      </c>
      <c r="Z1250" s="6" t="str">
        <f>IF(ISNUMBER(Screener_2!$P251),IF(ISBLANK(Screener_2!U251),"Missing",Screener_2!U251), "")</f>
        <v/>
      </c>
      <c r="AA1250" s="6" t="str">
        <f>IF(ISTEXT(Screener_2!U251),  IF(ISBLANK(Screener_2!V251), "Missing", Screener_2!V251),"")</f>
        <v/>
      </c>
      <c r="AB1250" s="6" t="str">
        <f>IF(Screener_2!U251 = "Y",  IF(ISBLANK(Screener_2!V251), "Missing", Screener_2!V251),"")</f>
        <v/>
      </c>
      <c r="AC1250" s="6" t="str">
        <f xml:space="preserve"> IF((Screener_2!U251 = "Y"),   IF(ISBLANK(Screener_2!W251),"Missing",Screener_2!W251), "")</f>
        <v/>
      </c>
      <c r="AF1250" s="6"/>
      <c r="AG1250" s="6"/>
    </row>
    <row r="1251" spans="1:33" x14ac:dyDescent="0.25">
      <c r="A1251" s="125" t="str">
        <f>IF(ISNUMBER(Screener_2!A252), Screener_2!A252, "")</f>
        <v/>
      </c>
      <c r="B1251" t="str">
        <f>IF(ISTEXT(Screener_2!C252), Screener_2!C252, "")</f>
        <v/>
      </c>
      <c r="F1251" t="str">
        <f>IF(ISNUMBER(Screener_2!D252), Screener_2!D252, "")</f>
        <v/>
      </c>
      <c r="G1251" t="str">
        <f>IF(ISNUMBER(Screener_2!E252),    Screener_2!E252, "")</f>
        <v/>
      </c>
      <c r="H1251" t="str">
        <f>IF(ISNUMBER(Screener_2!F252),    Screener_2!F252, "")</f>
        <v/>
      </c>
      <c r="I1251" t="str">
        <f>IF(ISNUMBER(Screener_2!G252),    Screener_2!G252, "")</f>
        <v/>
      </c>
      <c r="J1251" t="str">
        <f>IF(ISNUMBER(Screener_2!H252),    Screener_2!H252, "")</f>
        <v/>
      </c>
      <c r="K1251" t="str">
        <f t="shared" si="58"/>
        <v/>
      </c>
      <c r="L1251" t="str">
        <f t="shared" si="56"/>
        <v/>
      </c>
      <c r="M1251" s="45" t="str">
        <f>Screener_2!I252</f>
        <v/>
      </c>
      <c r="N1251" t="str">
        <f>IF(Screener_2!J252="Y",1,IF(Screener_2!J252="N",0,""))</f>
        <v/>
      </c>
      <c r="O1251" t="str">
        <f>IF(Screener_2!K252="Y",1,IF(Screener_2!K252="N",0,""))</f>
        <v/>
      </c>
      <c r="P1251" t="str">
        <f>IF(Screener_2!L252="Y",1,IF(Screener_2!L252="N",0,""))</f>
        <v/>
      </c>
      <c r="Q1251" t="str">
        <f>IF(Screener_2!M252="Y",1,IF(Screener_2!M252="N",0,""))</f>
        <v/>
      </c>
      <c r="R1251" t="str">
        <f>IF(Screener_2!N252="Y",1,IF(Screener_2!N252="N",0,""))</f>
        <v/>
      </c>
      <c r="S1251" t="str">
        <f>IF(Screener_2!O252="Y",1,IF(Screener_2!O252="N",0,""))</f>
        <v/>
      </c>
      <c r="T1251">
        <f t="shared" si="57"/>
        <v>0</v>
      </c>
      <c r="U1251" t="str">
        <f t="shared" si="59"/>
        <v/>
      </c>
      <c r="V1251" t="str">
        <f t="shared" si="60"/>
        <v/>
      </c>
      <c r="W1251" t="str">
        <f>Screener_2!R252</f>
        <v/>
      </c>
      <c r="X1251" s="6" t="str">
        <f>IF(ISNUMBER(Screener_2!$P252),IF(ISBLANK(Screener_2!S252),"Missing",Screener_2!S252), "")</f>
        <v/>
      </c>
      <c r="Y1251" s="6" t="str">
        <f>IF(ISNUMBER(Screener_2!$P252),IF(ISBLANK(Screener_2!T252),"Missing",Screener_2!T252), "")</f>
        <v/>
      </c>
      <c r="Z1251" s="6" t="str">
        <f>IF(ISNUMBER(Screener_2!$P252),IF(ISBLANK(Screener_2!U252),"Missing",Screener_2!U252), "")</f>
        <v/>
      </c>
      <c r="AA1251" s="6" t="str">
        <f>IF(ISTEXT(Screener_2!U252),  IF(ISBLANK(Screener_2!V252), "Missing", Screener_2!V252),"")</f>
        <v/>
      </c>
      <c r="AB1251" s="6" t="str">
        <f>IF(Screener_2!U252 = "Y",  IF(ISBLANK(Screener_2!V252), "Missing", Screener_2!V252),"")</f>
        <v/>
      </c>
      <c r="AC1251" s="6" t="str">
        <f xml:space="preserve"> IF((Screener_2!U252 = "Y"),   IF(ISBLANK(Screener_2!W252),"Missing",Screener_2!W252), "")</f>
        <v/>
      </c>
      <c r="AF1251" s="6"/>
      <c r="AG1251" s="6"/>
    </row>
    <row r="1252" spans="1:33" x14ac:dyDescent="0.25">
      <c r="A1252" s="125" t="str">
        <f>IF(ISNUMBER(Screener_2!A253), Screener_2!A253, "")</f>
        <v/>
      </c>
      <c r="B1252" t="str">
        <f>IF(ISTEXT(Screener_2!C253), Screener_2!C253, "")</f>
        <v/>
      </c>
      <c r="F1252" t="str">
        <f>IF(ISNUMBER(Screener_2!D253), Screener_2!D253, "")</f>
        <v/>
      </c>
      <c r="G1252" t="str">
        <f>IF(ISNUMBER(Screener_2!E253),    Screener_2!E253, "")</f>
        <v/>
      </c>
      <c r="H1252" t="str">
        <f>IF(ISNUMBER(Screener_2!F253),    Screener_2!F253, "")</f>
        <v/>
      </c>
      <c r="I1252" t="str">
        <f>IF(ISNUMBER(Screener_2!G253),    Screener_2!G253, "")</f>
        <v/>
      </c>
      <c r="J1252" t="str">
        <f>IF(ISNUMBER(Screener_2!H253),    Screener_2!H253, "")</f>
        <v/>
      </c>
      <c r="K1252" t="str">
        <f t="shared" si="58"/>
        <v/>
      </c>
      <c r="L1252" t="str">
        <f t="shared" si="56"/>
        <v/>
      </c>
      <c r="M1252" s="45" t="str">
        <f>Screener_2!I253</f>
        <v/>
      </c>
      <c r="N1252" t="str">
        <f>IF(Screener_2!J253="Y",1,IF(Screener_2!J253="N",0,""))</f>
        <v/>
      </c>
      <c r="O1252" t="str">
        <f>IF(Screener_2!K253="Y",1,IF(Screener_2!K253="N",0,""))</f>
        <v/>
      </c>
      <c r="P1252" t="str">
        <f>IF(Screener_2!L253="Y",1,IF(Screener_2!L253="N",0,""))</f>
        <v/>
      </c>
      <c r="Q1252" t="str">
        <f>IF(Screener_2!M253="Y",1,IF(Screener_2!M253="N",0,""))</f>
        <v/>
      </c>
      <c r="R1252" t="str">
        <f>IF(Screener_2!N253="Y",1,IF(Screener_2!N253="N",0,""))</f>
        <v/>
      </c>
      <c r="S1252" t="str">
        <f>IF(Screener_2!O253="Y",1,IF(Screener_2!O253="N",0,""))</f>
        <v/>
      </c>
      <c r="T1252">
        <f t="shared" si="57"/>
        <v>0</v>
      </c>
      <c r="U1252" t="str">
        <f t="shared" si="59"/>
        <v/>
      </c>
      <c r="V1252" t="str">
        <f t="shared" si="60"/>
        <v/>
      </c>
      <c r="W1252" t="str">
        <f>Screener_2!R253</f>
        <v/>
      </c>
      <c r="X1252" s="6" t="str">
        <f>IF(ISNUMBER(Screener_2!$P253),IF(ISBLANK(Screener_2!S253),"Missing",Screener_2!S253), "")</f>
        <v/>
      </c>
      <c r="Y1252" s="6" t="str">
        <f>IF(ISNUMBER(Screener_2!$P253),IF(ISBLANK(Screener_2!T253),"Missing",Screener_2!T253), "")</f>
        <v/>
      </c>
      <c r="Z1252" s="6" t="str">
        <f>IF(ISNUMBER(Screener_2!$P253),IF(ISBLANK(Screener_2!U253),"Missing",Screener_2!U253), "")</f>
        <v/>
      </c>
      <c r="AA1252" s="6" t="str">
        <f>IF(ISTEXT(Screener_2!U253),  IF(ISBLANK(Screener_2!V253), "Missing", Screener_2!V253),"")</f>
        <v/>
      </c>
      <c r="AB1252" s="6" t="str">
        <f>IF(Screener_2!U253 = "Y",  IF(ISBLANK(Screener_2!V253), "Missing", Screener_2!V253),"")</f>
        <v/>
      </c>
      <c r="AC1252" s="6" t="str">
        <f xml:space="preserve"> IF((Screener_2!U253 = "Y"),   IF(ISBLANK(Screener_2!W253),"Missing",Screener_2!W253), "")</f>
        <v/>
      </c>
      <c r="AF1252" s="6"/>
      <c r="AG1252" s="6"/>
    </row>
    <row r="1253" spans="1:33" x14ac:dyDescent="0.25">
      <c r="A1253" s="125" t="str">
        <f>IF(ISNUMBER(Screener_2!A254), Screener_2!A254, "")</f>
        <v/>
      </c>
      <c r="B1253" t="str">
        <f>IF(ISTEXT(Screener_2!C254), Screener_2!C254, "")</f>
        <v/>
      </c>
      <c r="F1253" t="str">
        <f>IF(ISNUMBER(Screener_2!D254), Screener_2!D254, "")</f>
        <v/>
      </c>
      <c r="G1253" t="str">
        <f>IF(ISNUMBER(Screener_2!E254),    Screener_2!E254, "")</f>
        <v/>
      </c>
      <c r="H1253" t="str">
        <f>IF(ISNUMBER(Screener_2!F254),    Screener_2!F254, "")</f>
        <v/>
      </c>
      <c r="I1253" t="str">
        <f>IF(ISNUMBER(Screener_2!G254),    Screener_2!G254, "")</f>
        <v/>
      </c>
      <c r="J1253" t="str">
        <f>IF(ISNUMBER(Screener_2!H254),    Screener_2!H254, "")</f>
        <v/>
      </c>
      <c r="K1253" t="str">
        <f t="shared" si="58"/>
        <v/>
      </c>
      <c r="L1253" t="str">
        <f t="shared" si="56"/>
        <v/>
      </c>
      <c r="M1253" s="45" t="str">
        <f>Screener_2!I254</f>
        <v/>
      </c>
      <c r="N1253" t="str">
        <f>IF(Screener_2!J254="Y",1,IF(Screener_2!J254="N",0,""))</f>
        <v/>
      </c>
      <c r="O1253" t="str">
        <f>IF(Screener_2!K254="Y",1,IF(Screener_2!K254="N",0,""))</f>
        <v/>
      </c>
      <c r="P1253" t="str">
        <f>IF(Screener_2!L254="Y",1,IF(Screener_2!L254="N",0,""))</f>
        <v/>
      </c>
      <c r="Q1253" t="str">
        <f>IF(Screener_2!M254="Y",1,IF(Screener_2!M254="N",0,""))</f>
        <v/>
      </c>
      <c r="R1253" t="str">
        <f>IF(Screener_2!N254="Y",1,IF(Screener_2!N254="N",0,""))</f>
        <v/>
      </c>
      <c r="S1253" t="str">
        <f>IF(Screener_2!O254="Y",1,IF(Screener_2!O254="N",0,""))</f>
        <v/>
      </c>
      <c r="T1253">
        <f t="shared" si="57"/>
        <v>0</v>
      </c>
      <c r="U1253" t="str">
        <f t="shared" si="59"/>
        <v/>
      </c>
      <c r="V1253" t="str">
        <f t="shared" si="60"/>
        <v/>
      </c>
      <c r="W1253" t="str">
        <f>Screener_2!R254</f>
        <v/>
      </c>
      <c r="X1253" s="6" t="str">
        <f>IF(ISNUMBER(Screener_2!$P254),IF(ISBLANK(Screener_2!S254),"Missing",Screener_2!S254), "")</f>
        <v/>
      </c>
      <c r="Y1253" s="6" t="str">
        <f>IF(ISNUMBER(Screener_2!$P254),IF(ISBLANK(Screener_2!T254),"Missing",Screener_2!T254), "")</f>
        <v/>
      </c>
      <c r="Z1253" s="6" t="str">
        <f>IF(ISNUMBER(Screener_2!$P254),IF(ISBLANK(Screener_2!U254),"Missing",Screener_2!U254), "")</f>
        <v/>
      </c>
      <c r="AA1253" s="6" t="str">
        <f>IF(ISTEXT(Screener_2!U254),  IF(ISBLANK(Screener_2!V254), "Missing", Screener_2!V254),"")</f>
        <v/>
      </c>
      <c r="AB1253" s="6" t="str">
        <f>IF(Screener_2!U254 = "Y",  IF(ISBLANK(Screener_2!V254), "Missing", Screener_2!V254),"")</f>
        <v/>
      </c>
      <c r="AC1253" s="6" t="str">
        <f xml:space="preserve"> IF((Screener_2!U254 = "Y"),   IF(ISBLANK(Screener_2!W254),"Missing",Screener_2!W254), "")</f>
        <v/>
      </c>
      <c r="AF1253" s="6"/>
      <c r="AG1253" s="6"/>
    </row>
    <row r="1254" spans="1:33" x14ac:dyDescent="0.25">
      <c r="A1254" s="125" t="str">
        <f>IF(ISNUMBER(Screener_2!A255), Screener_2!A255, "")</f>
        <v/>
      </c>
      <c r="B1254" t="str">
        <f>IF(ISTEXT(Screener_2!C255), Screener_2!C255, "")</f>
        <v/>
      </c>
      <c r="F1254" t="str">
        <f>IF(ISNUMBER(Screener_2!D255), Screener_2!D255, "")</f>
        <v/>
      </c>
      <c r="G1254" t="str">
        <f>IF(ISNUMBER(Screener_2!E255),    Screener_2!E255, "")</f>
        <v/>
      </c>
      <c r="H1254" t="str">
        <f>IF(ISNUMBER(Screener_2!F255),    Screener_2!F255, "")</f>
        <v/>
      </c>
      <c r="I1254" t="str">
        <f>IF(ISNUMBER(Screener_2!G255),    Screener_2!G255, "")</f>
        <v/>
      </c>
      <c r="J1254" t="str">
        <f>IF(ISNUMBER(Screener_2!H255),    Screener_2!H255, "")</f>
        <v/>
      </c>
      <c r="K1254" t="str">
        <f t="shared" si="58"/>
        <v/>
      </c>
      <c r="L1254" t="str">
        <f t="shared" si="56"/>
        <v/>
      </c>
      <c r="M1254" s="45" t="str">
        <f>Screener_2!I255</f>
        <v/>
      </c>
      <c r="N1254" t="str">
        <f>IF(Screener_2!J255="Y",1,IF(Screener_2!J255="N",0,""))</f>
        <v/>
      </c>
      <c r="O1254" t="str">
        <f>IF(Screener_2!K255="Y",1,IF(Screener_2!K255="N",0,""))</f>
        <v/>
      </c>
      <c r="P1254" t="str">
        <f>IF(Screener_2!L255="Y",1,IF(Screener_2!L255="N",0,""))</f>
        <v/>
      </c>
      <c r="Q1254" t="str">
        <f>IF(Screener_2!M255="Y",1,IF(Screener_2!M255="N",0,""))</f>
        <v/>
      </c>
      <c r="R1254" t="str">
        <f>IF(Screener_2!N255="Y",1,IF(Screener_2!N255="N",0,""))</f>
        <v/>
      </c>
      <c r="S1254" t="str">
        <f>IF(Screener_2!O255="Y",1,IF(Screener_2!O255="N",0,""))</f>
        <v/>
      </c>
      <c r="T1254">
        <f t="shared" si="57"/>
        <v>0</v>
      </c>
      <c r="U1254" t="str">
        <f t="shared" si="59"/>
        <v/>
      </c>
      <c r="V1254" t="str">
        <f t="shared" si="60"/>
        <v/>
      </c>
      <c r="W1254" t="str">
        <f>Screener_2!R255</f>
        <v/>
      </c>
      <c r="X1254" s="6" t="str">
        <f>IF(ISNUMBER(Screener_2!$P255),IF(ISBLANK(Screener_2!S255),"Missing",Screener_2!S255), "")</f>
        <v/>
      </c>
      <c r="Y1254" s="6" t="str">
        <f>IF(ISNUMBER(Screener_2!$P255),IF(ISBLANK(Screener_2!T255),"Missing",Screener_2!T255), "")</f>
        <v/>
      </c>
      <c r="Z1254" s="6" t="str">
        <f>IF(ISNUMBER(Screener_2!$P255),IF(ISBLANK(Screener_2!U255),"Missing",Screener_2!U255), "")</f>
        <v/>
      </c>
      <c r="AA1254" s="6" t="str">
        <f>IF(ISTEXT(Screener_2!U255),  IF(ISBLANK(Screener_2!V255), "Missing", Screener_2!V255),"")</f>
        <v/>
      </c>
      <c r="AB1254" s="6" t="str">
        <f>IF(Screener_2!U255 = "Y",  IF(ISBLANK(Screener_2!V255), "Missing", Screener_2!V255),"")</f>
        <v/>
      </c>
      <c r="AC1254" s="6" t="str">
        <f xml:space="preserve"> IF((Screener_2!U255 = "Y"),   IF(ISBLANK(Screener_2!W255),"Missing",Screener_2!W255), "")</f>
        <v/>
      </c>
      <c r="AF1254" s="6"/>
      <c r="AG1254" s="6"/>
    </row>
    <row r="1255" spans="1:33" x14ac:dyDescent="0.25">
      <c r="A1255" s="125" t="str">
        <f>IF(ISNUMBER(Screener_2!A256), Screener_2!A256, "")</f>
        <v/>
      </c>
      <c r="B1255" t="str">
        <f>IF(ISTEXT(Screener_2!C256), Screener_2!C256, "")</f>
        <v/>
      </c>
      <c r="F1255" t="str">
        <f>IF(ISNUMBER(Screener_2!D256), Screener_2!D256, "")</f>
        <v/>
      </c>
      <c r="G1255" t="str">
        <f>IF(ISNUMBER(Screener_2!E256),    Screener_2!E256, "")</f>
        <v/>
      </c>
      <c r="H1255" t="str">
        <f>IF(ISNUMBER(Screener_2!F256),    Screener_2!F256, "")</f>
        <v/>
      </c>
      <c r="I1255" t="str">
        <f>IF(ISNUMBER(Screener_2!G256),    Screener_2!G256, "")</f>
        <v/>
      </c>
      <c r="J1255" t="str">
        <f>IF(ISNUMBER(Screener_2!H256),    Screener_2!H256, "")</f>
        <v/>
      </c>
      <c r="K1255" t="str">
        <f t="shared" si="58"/>
        <v/>
      </c>
      <c r="L1255" t="str">
        <f t="shared" si="56"/>
        <v/>
      </c>
      <c r="M1255" s="45" t="str">
        <f>Screener_2!I256</f>
        <v/>
      </c>
      <c r="N1255" t="str">
        <f>IF(Screener_2!J256="Y",1,IF(Screener_2!J256="N",0,""))</f>
        <v/>
      </c>
      <c r="O1255" t="str">
        <f>IF(Screener_2!K256="Y",1,IF(Screener_2!K256="N",0,""))</f>
        <v/>
      </c>
      <c r="P1255" t="str">
        <f>IF(Screener_2!L256="Y",1,IF(Screener_2!L256="N",0,""))</f>
        <v/>
      </c>
      <c r="Q1255" t="str">
        <f>IF(Screener_2!M256="Y",1,IF(Screener_2!M256="N",0,""))</f>
        <v/>
      </c>
      <c r="R1255" t="str">
        <f>IF(Screener_2!N256="Y",1,IF(Screener_2!N256="N",0,""))</f>
        <v/>
      </c>
      <c r="S1255" t="str">
        <f>IF(Screener_2!O256="Y",1,IF(Screener_2!O256="N",0,""))</f>
        <v/>
      </c>
      <c r="T1255">
        <f t="shared" si="57"/>
        <v>0</v>
      </c>
      <c r="U1255" t="str">
        <f t="shared" si="59"/>
        <v/>
      </c>
      <c r="V1255" t="str">
        <f t="shared" si="60"/>
        <v/>
      </c>
      <c r="W1255" t="str">
        <f>Screener_2!R256</f>
        <v/>
      </c>
      <c r="X1255" s="6" t="str">
        <f>IF(ISNUMBER(Screener_2!$P256),IF(ISBLANK(Screener_2!S256),"Missing",Screener_2!S256), "")</f>
        <v/>
      </c>
      <c r="Y1255" s="6" t="str">
        <f>IF(ISNUMBER(Screener_2!$P256),IF(ISBLANK(Screener_2!T256),"Missing",Screener_2!T256), "")</f>
        <v/>
      </c>
      <c r="Z1255" s="6" t="str">
        <f>IF(ISNUMBER(Screener_2!$P256),IF(ISBLANK(Screener_2!U256),"Missing",Screener_2!U256), "")</f>
        <v/>
      </c>
      <c r="AA1255" s="6" t="str">
        <f>IF(ISTEXT(Screener_2!U256),  IF(ISBLANK(Screener_2!V256), "Missing", Screener_2!V256),"")</f>
        <v/>
      </c>
      <c r="AB1255" s="6" t="str">
        <f>IF(Screener_2!U256 = "Y",  IF(ISBLANK(Screener_2!V256), "Missing", Screener_2!V256),"")</f>
        <v/>
      </c>
      <c r="AC1255" s="6" t="str">
        <f xml:space="preserve"> IF((Screener_2!U256 = "Y"),   IF(ISBLANK(Screener_2!W256),"Missing",Screener_2!W256), "")</f>
        <v/>
      </c>
      <c r="AF1255" s="6"/>
      <c r="AG1255" s="6"/>
    </row>
    <row r="1256" spans="1:33" x14ac:dyDescent="0.25">
      <c r="A1256" s="125" t="str">
        <f>IF(ISNUMBER(Screener_2!A257), Screener_2!A257, "")</f>
        <v/>
      </c>
      <c r="B1256" t="str">
        <f>IF(ISTEXT(Screener_2!C257), Screener_2!C257, "")</f>
        <v/>
      </c>
      <c r="F1256" t="str">
        <f>IF(ISNUMBER(Screener_2!D257), Screener_2!D257, "")</f>
        <v/>
      </c>
      <c r="G1256" t="str">
        <f>IF(ISNUMBER(Screener_2!E257),    Screener_2!E257, "")</f>
        <v/>
      </c>
      <c r="H1256" t="str">
        <f>IF(ISNUMBER(Screener_2!F257),    Screener_2!F257, "")</f>
        <v/>
      </c>
      <c r="I1256" t="str">
        <f>IF(ISNUMBER(Screener_2!G257),    Screener_2!G257, "")</f>
        <v/>
      </c>
      <c r="J1256" t="str">
        <f>IF(ISNUMBER(Screener_2!H257),    Screener_2!H257, "")</f>
        <v/>
      </c>
      <c r="K1256" t="str">
        <f t="shared" si="58"/>
        <v/>
      </c>
      <c r="L1256" t="str">
        <f t="shared" si="56"/>
        <v/>
      </c>
      <c r="M1256" s="45" t="str">
        <f>Screener_2!I257</f>
        <v/>
      </c>
      <c r="N1256" t="str">
        <f>IF(Screener_2!J257="Y",1,IF(Screener_2!J257="N",0,""))</f>
        <v/>
      </c>
      <c r="O1256" t="str">
        <f>IF(Screener_2!K257="Y",1,IF(Screener_2!K257="N",0,""))</f>
        <v/>
      </c>
      <c r="P1256" t="str">
        <f>IF(Screener_2!L257="Y",1,IF(Screener_2!L257="N",0,""))</f>
        <v/>
      </c>
      <c r="Q1256" t="str">
        <f>IF(Screener_2!M257="Y",1,IF(Screener_2!M257="N",0,""))</f>
        <v/>
      </c>
      <c r="R1256" t="str">
        <f>IF(Screener_2!N257="Y",1,IF(Screener_2!N257="N",0,""))</f>
        <v/>
      </c>
      <c r="S1256" t="str">
        <f>IF(Screener_2!O257="Y",1,IF(Screener_2!O257="N",0,""))</f>
        <v/>
      </c>
      <c r="T1256">
        <f t="shared" si="57"/>
        <v>0</v>
      </c>
      <c r="U1256" t="str">
        <f t="shared" si="59"/>
        <v/>
      </c>
      <c r="V1256" t="str">
        <f t="shared" si="60"/>
        <v/>
      </c>
      <c r="W1256" t="str">
        <f>Screener_2!R257</f>
        <v/>
      </c>
      <c r="X1256" s="6" t="str">
        <f>IF(ISNUMBER(Screener_2!$P257),IF(ISBLANK(Screener_2!S257),"Missing",Screener_2!S257), "")</f>
        <v/>
      </c>
      <c r="Y1256" s="6" t="str">
        <f>IF(ISNUMBER(Screener_2!$P257),IF(ISBLANK(Screener_2!T257),"Missing",Screener_2!T257), "")</f>
        <v/>
      </c>
      <c r="Z1256" s="6" t="str">
        <f>IF(ISNUMBER(Screener_2!$P257),IF(ISBLANK(Screener_2!U257),"Missing",Screener_2!U257), "")</f>
        <v/>
      </c>
      <c r="AA1256" s="6" t="str">
        <f>IF(ISTEXT(Screener_2!U257),  IF(ISBLANK(Screener_2!V257), "Missing", Screener_2!V257),"")</f>
        <v/>
      </c>
      <c r="AB1256" s="6" t="str">
        <f>IF(Screener_2!U257 = "Y",  IF(ISBLANK(Screener_2!V257), "Missing", Screener_2!V257),"")</f>
        <v/>
      </c>
      <c r="AC1256" s="6" t="str">
        <f xml:space="preserve"> IF((Screener_2!U257 = "Y"),   IF(ISBLANK(Screener_2!W257),"Missing",Screener_2!W257), "")</f>
        <v/>
      </c>
      <c r="AF1256" s="6"/>
      <c r="AG1256" s="6"/>
    </row>
    <row r="1257" spans="1:33" x14ac:dyDescent="0.25">
      <c r="A1257" s="125" t="str">
        <f>IF(ISNUMBER(Screener_2!A258), Screener_2!A258, "")</f>
        <v/>
      </c>
      <c r="B1257" t="str">
        <f>IF(ISTEXT(Screener_2!C258), Screener_2!C258, "")</f>
        <v/>
      </c>
      <c r="F1257" t="str">
        <f>IF(ISNUMBER(Screener_2!D258), Screener_2!D258, "")</f>
        <v/>
      </c>
      <c r="G1257" t="str">
        <f>IF(ISNUMBER(Screener_2!E258),    Screener_2!E258, "")</f>
        <v/>
      </c>
      <c r="H1257" t="str">
        <f>IF(ISNUMBER(Screener_2!F258),    Screener_2!F258, "")</f>
        <v/>
      </c>
      <c r="I1257" t="str">
        <f>IF(ISNUMBER(Screener_2!G258),    Screener_2!G258, "")</f>
        <v/>
      </c>
      <c r="J1257" t="str">
        <f>IF(ISNUMBER(Screener_2!H258),    Screener_2!H258, "")</f>
        <v/>
      </c>
      <c r="K1257" t="str">
        <f t="shared" si="58"/>
        <v/>
      </c>
      <c r="L1257" t="str">
        <f t="shared" si="56"/>
        <v/>
      </c>
      <c r="M1257" s="45" t="str">
        <f>Screener_2!I258</f>
        <v/>
      </c>
      <c r="N1257" t="str">
        <f>IF(Screener_2!J258="Y",1,IF(Screener_2!J258="N",0,""))</f>
        <v/>
      </c>
      <c r="O1257" t="str">
        <f>IF(Screener_2!K258="Y",1,IF(Screener_2!K258="N",0,""))</f>
        <v/>
      </c>
      <c r="P1257" t="str">
        <f>IF(Screener_2!L258="Y",1,IF(Screener_2!L258="N",0,""))</f>
        <v/>
      </c>
      <c r="Q1257" t="str">
        <f>IF(Screener_2!M258="Y",1,IF(Screener_2!M258="N",0,""))</f>
        <v/>
      </c>
      <c r="R1257" t="str">
        <f>IF(Screener_2!N258="Y",1,IF(Screener_2!N258="N",0,""))</f>
        <v/>
      </c>
      <c r="S1257" t="str">
        <f>IF(Screener_2!O258="Y",1,IF(Screener_2!O258="N",0,""))</f>
        <v/>
      </c>
      <c r="T1257">
        <f t="shared" si="57"/>
        <v>0</v>
      </c>
      <c r="U1257" t="str">
        <f t="shared" si="59"/>
        <v/>
      </c>
      <c r="V1257" t="str">
        <f t="shared" si="60"/>
        <v/>
      </c>
      <c r="W1257" t="str">
        <f>Screener_2!R258</f>
        <v/>
      </c>
      <c r="X1257" s="6" t="str">
        <f>IF(ISNUMBER(Screener_2!$P258),IF(ISBLANK(Screener_2!S258),"Missing",Screener_2!S258), "")</f>
        <v/>
      </c>
      <c r="Y1257" s="6" t="str">
        <f>IF(ISNUMBER(Screener_2!$P258),IF(ISBLANK(Screener_2!T258),"Missing",Screener_2!T258), "")</f>
        <v/>
      </c>
      <c r="Z1257" s="6" t="str">
        <f>IF(ISNUMBER(Screener_2!$P258),IF(ISBLANK(Screener_2!U258),"Missing",Screener_2!U258), "")</f>
        <v/>
      </c>
      <c r="AA1257" s="6" t="str">
        <f>IF(ISTEXT(Screener_2!U258),  IF(ISBLANK(Screener_2!V258), "Missing", Screener_2!V258),"")</f>
        <v/>
      </c>
      <c r="AB1257" s="6" t="str">
        <f>IF(Screener_2!U258 = "Y",  IF(ISBLANK(Screener_2!V258), "Missing", Screener_2!V258),"")</f>
        <v/>
      </c>
      <c r="AC1257" s="6" t="str">
        <f xml:space="preserve"> IF((Screener_2!U258 = "Y"),   IF(ISBLANK(Screener_2!W258),"Missing",Screener_2!W258), "")</f>
        <v/>
      </c>
      <c r="AF1257" s="6"/>
      <c r="AG1257" s="6"/>
    </row>
    <row r="1258" spans="1:33" x14ac:dyDescent="0.25">
      <c r="A1258" s="125" t="str">
        <f>IF(ISNUMBER(Screener_2!A259), Screener_2!A259, "")</f>
        <v/>
      </c>
      <c r="B1258" t="str">
        <f>IF(ISTEXT(Screener_2!C259), Screener_2!C259, "")</f>
        <v/>
      </c>
      <c r="F1258" t="str">
        <f>IF(ISNUMBER(Screener_2!D259), Screener_2!D259, "")</f>
        <v/>
      </c>
      <c r="G1258" t="str">
        <f>IF(ISNUMBER(Screener_2!E259),    Screener_2!E259, "")</f>
        <v/>
      </c>
      <c r="H1258" t="str">
        <f>IF(ISNUMBER(Screener_2!F259),    Screener_2!F259, "")</f>
        <v/>
      </c>
      <c r="I1258" t="str">
        <f>IF(ISNUMBER(Screener_2!G259),    Screener_2!G259, "")</f>
        <v/>
      </c>
      <c r="J1258" t="str">
        <f>IF(ISNUMBER(Screener_2!H259),    Screener_2!H259, "")</f>
        <v/>
      </c>
      <c r="K1258" t="str">
        <f t="shared" si="58"/>
        <v/>
      </c>
      <c r="L1258" t="str">
        <f t="shared" si="56"/>
        <v/>
      </c>
      <c r="M1258" s="45" t="str">
        <f>Screener_2!I259</f>
        <v/>
      </c>
      <c r="N1258" t="str">
        <f>IF(Screener_2!J259="Y",1,IF(Screener_2!J259="N",0,""))</f>
        <v/>
      </c>
      <c r="O1258" t="str">
        <f>IF(Screener_2!K259="Y",1,IF(Screener_2!K259="N",0,""))</f>
        <v/>
      </c>
      <c r="P1258" t="str">
        <f>IF(Screener_2!L259="Y",1,IF(Screener_2!L259="N",0,""))</f>
        <v/>
      </c>
      <c r="Q1258" t="str">
        <f>IF(Screener_2!M259="Y",1,IF(Screener_2!M259="N",0,""))</f>
        <v/>
      </c>
      <c r="R1258" t="str">
        <f>IF(Screener_2!N259="Y",1,IF(Screener_2!N259="N",0,""))</f>
        <v/>
      </c>
      <c r="S1258" t="str">
        <f>IF(Screener_2!O259="Y",1,IF(Screener_2!O259="N",0,""))</f>
        <v/>
      </c>
      <c r="T1258">
        <f t="shared" si="57"/>
        <v>0</v>
      </c>
      <c r="U1258" t="str">
        <f t="shared" si="59"/>
        <v/>
      </c>
      <c r="V1258" t="str">
        <f t="shared" si="60"/>
        <v/>
      </c>
      <c r="W1258" t="str">
        <f>Screener_2!R259</f>
        <v/>
      </c>
      <c r="X1258" s="6" t="str">
        <f>IF(ISNUMBER(Screener_2!$P259),IF(ISBLANK(Screener_2!S259),"Missing",Screener_2!S259), "")</f>
        <v/>
      </c>
      <c r="Y1258" s="6" t="str">
        <f>IF(ISNUMBER(Screener_2!$P259),IF(ISBLANK(Screener_2!T259),"Missing",Screener_2!T259), "")</f>
        <v/>
      </c>
      <c r="Z1258" s="6" t="str">
        <f>IF(ISNUMBER(Screener_2!$P259),IF(ISBLANK(Screener_2!U259),"Missing",Screener_2!U259), "")</f>
        <v/>
      </c>
      <c r="AA1258" s="6" t="str">
        <f>IF(ISTEXT(Screener_2!U259),  IF(ISBLANK(Screener_2!V259), "Missing", Screener_2!V259),"")</f>
        <v/>
      </c>
      <c r="AB1258" s="6" t="str">
        <f>IF(Screener_2!U259 = "Y",  IF(ISBLANK(Screener_2!V259), "Missing", Screener_2!V259),"")</f>
        <v/>
      </c>
      <c r="AC1258" s="6" t="str">
        <f xml:space="preserve"> IF((Screener_2!U259 = "Y"),   IF(ISBLANK(Screener_2!W259),"Missing",Screener_2!W259), "")</f>
        <v/>
      </c>
      <c r="AF1258" s="6"/>
      <c r="AG1258" s="6"/>
    </row>
    <row r="1259" spans="1:33" x14ac:dyDescent="0.25">
      <c r="A1259" s="125" t="str">
        <f>IF(ISNUMBER(Screener_2!A260), Screener_2!A260, "")</f>
        <v/>
      </c>
      <c r="B1259" t="str">
        <f>IF(ISTEXT(Screener_2!C260), Screener_2!C260, "")</f>
        <v/>
      </c>
      <c r="F1259" t="str">
        <f>IF(ISNUMBER(Screener_2!D260), Screener_2!D260, "")</f>
        <v/>
      </c>
      <c r="G1259" t="str">
        <f>IF(ISNUMBER(Screener_2!E260),    Screener_2!E260, "")</f>
        <v/>
      </c>
      <c r="H1259" t="str">
        <f>IF(ISNUMBER(Screener_2!F260),    Screener_2!F260, "")</f>
        <v/>
      </c>
      <c r="I1259" t="str">
        <f>IF(ISNUMBER(Screener_2!G260),    Screener_2!G260, "")</f>
        <v/>
      </c>
      <c r="J1259" t="str">
        <f>IF(ISNUMBER(Screener_2!H260),    Screener_2!H260, "")</f>
        <v/>
      </c>
      <c r="K1259" t="str">
        <f t="shared" si="58"/>
        <v/>
      </c>
      <c r="L1259" t="str">
        <f t="shared" si="56"/>
        <v/>
      </c>
      <c r="M1259" s="45" t="str">
        <f>Screener_2!I260</f>
        <v/>
      </c>
      <c r="N1259" t="str">
        <f>IF(Screener_2!J260="Y",1,IF(Screener_2!J260="N",0,""))</f>
        <v/>
      </c>
      <c r="O1259" t="str">
        <f>IF(Screener_2!K260="Y",1,IF(Screener_2!K260="N",0,""))</f>
        <v/>
      </c>
      <c r="P1259" t="str">
        <f>IF(Screener_2!L260="Y",1,IF(Screener_2!L260="N",0,""))</f>
        <v/>
      </c>
      <c r="Q1259" t="str">
        <f>IF(Screener_2!M260="Y",1,IF(Screener_2!M260="N",0,""))</f>
        <v/>
      </c>
      <c r="R1259" t="str">
        <f>IF(Screener_2!N260="Y",1,IF(Screener_2!N260="N",0,""))</f>
        <v/>
      </c>
      <c r="S1259" t="str">
        <f>IF(Screener_2!O260="Y",1,IF(Screener_2!O260="N",0,""))</f>
        <v/>
      </c>
      <c r="T1259">
        <f t="shared" si="57"/>
        <v>0</v>
      </c>
      <c r="U1259" t="str">
        <f t="shared" si="59"/>
        <v/>
      </c>
      <c r="V1259" t="str">
        <f t="shared" si="60"/>
        <v/>
      </c>
      <c r="W1259" t="str">
        <f>Screener_2!R260</f>
        <v/>
      </c>
      <c r="X1259" s="6" t="str">
        <f>IF(ISNUMBER(Screener_2!$P260),IF(ISBLANK(Screener_2!S260),"Missing",Screener_2!S260), "")</f>
        <v/>
      </c>
      <c r="Y1259" s="6" t="str">
        <f>IF(ISNUMBER(Screener_2!$P260),IF(ISBLANK(Screener_2!T260),"Missing",Screener_2!T260), "")</f>
        <v/>
      </c>
      <c r="Z1259" s="6" t="str">
        <f>IF(ISNUMBER(Screener_2!$P260),IF(ISBLANK(Screener_2!U260),"Missing",Screener_2!U260), "")</f>
        <v/>
      </c>
      <c r="AA1259" s="6" t="str">
        <f>IF(ISTEXT(Screener_2!U260),  IF(ISBLANK(Screener_2!V260), "Missing", Screener_2!V260),"")</f>
        <v/>
      </c>
      <c r="AB1259" s="6" t="str">
        <f>IF(Screener_2!U260 = "Y",  IF(ISBLANK(Screener_2!V260), "Missing", Screener_2!V260),"")</f>
        <v/>
      </c>
      <c r="AC1259" s="6" t="str">
        <f xml:space="preserve"> IF((Screener_2!U260 = "Y"),   IF(ISBLANK(Screener_2!W260),"Missing",Screener_2!W260), "")</f>
        <v/>
      </c>
      <c r="AF1259" s="6"/>
      <c r="AG1259" s="6"/>
    </row>
    <row r="1260" spans="1:33" x14ac:dyDescent="0.25">
      <c r="A1260" s="125" t="str">
        <f>IF(ISNUMBER(Screener_2!A261), Screener_2!A261, "")</f>
        <v/>
      </c>
      <c r="B1260" t="str">
        <f>IF(ISTEXT(Screener_2!C261), Screener_2!C261, "")</f>
        <v/>
      </c>
      <c r="F1260" t="str">
        <f>IF(ISNUMBER(Screener_2!D261), Screener_2!D261, "")</f>
        <v/>
      </c>
      <c r="G1260" t="str">
        <f>IF(ISNUMBER(Screener_2!E261),    Screener_2!E261, "")</f>
        <v/>
      </c>
      <c r="H1260" t="str">
        <f>IF(ISNUMBER(Screener_2!F261),    Screener_2!F261, "")</f>
        <v/>
      </c>
      <c r="I1260" t="str">
        <f>IF(ISNUMBER(Screener_2!G261),    Screener_2!G261, "")</f>
        <v/>
      </c>
      <c r="J1260" t="str">
        <f>IF(ISNUMBER(Screener_2!H261),    Screener_2!H261, "")</f>
        <v/>
      </c>
      <c r="K1260" t="str">
        <f t="shared" si="58"/>
        <v/>
      </c>
      <c r="L1260" t="str">
        <f t="shared" si="56"/>
        <v/>
      </c>
      <c r="M1260" s="45" t="str">
        <f>Screener_2!I261</f>
        <v/>
      </c>
      <c r="N1260" t="str">
        <f>IF(Screener_2!J261="Y",1,IF(Screener_2!J261="N",0,""))</f>
        <v/>
      </c>
      <c r="O1260" t="str">
        <f>IF(Screener_2!K261="Y",1,IF(Screener_2!K261="N",0,""))</f>
        <v/>
      </c>
      <c r="P1260" t="str">
        <f>IF(Screener_2!L261="Y",1,IF(Screener_2!L261="N",0,""))</f>
        <v/>
      </c>
      <c r="Q1260" t="str">
        <f>IF(Screener_2!M261="Y",1,IF(Screener_2!M261="N",0,""))</f>
        <v/>
      </c>
      <c r="R1260" t="str">
        <f>IF(Screener_2!N261="Y",1,IF(Screener_2!N261="N",0,""))</f>
        <v/>
      </c>
      <c r="S1260" t="str">
        <f>IF(Screener_2!O261="Y",1,IF(Screener_2!O261="N",0,""))</f>
        <v/>
      </c>
      <c r="T1260">
        <f t="shared" si="57"/>
        <v>0</v>
      </c>
      <c r="U1260" t="str">
        <f t="shared" si="59"/>
        <v/>
      </c>
      <c r="V1260" t="str">
        <f t="shared" si="60"/>
        <v/>
      </c>
      <c r="W1260" t="str">
        <f>Screener_2!R261</f>
        <v/>
      </c>
      <c r="X1260" s="6" t="str">
        <f>IF(ISNUMBER(Screener_2!$P261),IF(ISBLANK(Screener_2!S261),"Missing",Screener_2!S261), "")</f>
        <v/>
      </c>
      <c r="Y1260" s="6" t="str">
        <f>IF(ISNUMBER(Screener_2!$P261),IF(ISBLANK(Screener_2!T261),"Missing",Screener_2!T261), "")</f>
        <v/>
      </c>
      <c r="Z1260" s="6" t="str">
        <f>IF(ISNUMBER(Screener_2!$P261),IF(ISBLANK(Screener_2!U261),"Missing",Screener_2!U261), "")</f>
        <v/>
      </c>
      <c r="AA1260" s="6" t="str">
        <f>IF(ISTEXT(Screener_2!U261),  IF(ISBLANK(Screener_2!V261), "Missing", Screener_2!V261),"")</f>
        <v/>
      </c>
      <c r="AB1260" s="6" t="str">
        <f>IF(Screener_2!U261 = "Y",  IF(ISBLANK(Screener_2!V261), "Missing", Screener_2!V261),"")</f>
        <v/>
      </c>
      <c r="AC1260" s="6" t="str">
        <f xml:space="preserve"> IF((Screener_2!U261 = "Y"),   IF(ISBLANK(Screener_2!W261),"Missing",Screener_2!W261), "")</f>
        <v/>
      </c>
      <c r="AF1260" s="6"/>
      <c r="AG1260" s="6"/>
    </row>
    <row r="1261" spans="1:33" x14ac:dyDescent="0.25">
      <c r="A1261" s="125" t="str">
        <f>IF(ISNUMBER(Screener_2!A262), Screener_2!A262, "")</f>
        <v/>
      </c>
      <c r="B1261" t="str">
        <f>IF(ISTEXT(Screener_2!C262), Screener_2!C262, "")</f>
        <v/>
      </c>
      <c r="F1261" t="str">
        <f>IF(ISNUMBER(Screener_2!D262), Screener_2!D262, "")</f>
        <v/>
      </c>
      <c r="G1261" t="str">
        <f>IF(ISNUMBER(Screener_2!E262),    Screener_2!E262, "")</f>
        <v/>
      </c>
      <c r="H1261" t="str">
        <f>IF(ISNUMBER(Screener_2!F262),    Screener_2!F262, "")</f>
        <v/>
      </c>
      <c r="I1261" t="str">
        <f>IF(ISNUMBER(Screener_2!G262),    Screener_2!G262, "")</f>
        <v/>
      </c>
      <c r="J1261" t="str">
        <f>IF(ISNUMBER(Screener_2!H262),    Screener_2!H262, "")</f>
        <v/>
      </c>
      <c r="K1261" t="str">
        <f t="shared" si="58"/>
        <v/>
      </c>
      <c r="L1261" t="str">
        <f t="shared" si="56"/>
        <v/>
      </c>
      <c r="M1261" s="45" t="str">
        <f>Screener_2!I262</f>
        <v/>
      </c>
      <c r="N1261" t="str">
        <f>IF(Screener_2!J262="Y",1,IF(Screener_2!J262="N",0,""))</f>
        <v/>
      </c>
      <c r="O1261" t="str">
        <f>IF(Screener_2!K262="Y",1,IF(Screener_2!K262="N",0,""))</f>
        <v/>
      </c>
      <c r="P1261" t="str">
        <f>IF(Screener_2!L262="Y",1,IF(Screener_2!L262="N",0,""))</f>
        <v/>
      </c>
      <c r="Q1261" t="str">
        <f>IF(Screener_2!M262="Y",1,IF(Screener_2!M262="N",0,""))</f>
        <v/>
      </c>
      <c r="R1261" t="str">
        <f>IF(Screener_2!N262="Y",1,IF(Screener_2!N262="N",0,""))</f>
        <v/>
      </c>
      <c r="S1261" t="str">
        <f>IF(Screener_2!O262="Y",1,IF(Screener_2!O262="N",0,""))</f>
        <v/>
      </c>
      <c r="T1261">
        <f t="shared" si="57"/>
        <v>0</v>
      </c>
      <c r="U1261" t="str">
        <f t="shared" si="59"/>
        <v/>
      </c>
      <c r="V1261" t="str">
        <f t="shared" si="60"/>
        <v/>
      </c>
      <c r="W1261" t="str">
        <f>Screener_2!R262</f>
        <v/>
      </c>
      <c r="X1261" s="6" t="str">
        <f>IF(ISNUMBER(Screener_2!$P262),IF(ISBLANK(Screener_2!S262),"Missing",Screener_2!S262), "")</f>
        <v/>
      </c>
      <c r="Y1261" s="6" t="str">
        <f>IF(ISNUMBER(Screener_2!$P262),IF(ISBLANK(Screener_2!T262),"Missing",Screener_2!T262), "")</f>
        <v/>
      </c>
      <c r="Z1261" s="6" t="str">
        <f>IF(ISNUMBER(Screener_2!$P262),IF(ISBLANK(Screener_2!U262),"Missing",Screener_2!U262), "")</f>
        <v/>
      </c>
      <c r="AA1261" s="6" t="str">
        <f>IF(ISTEXT(Screener_2!U262),  IF(ISBLANK(Screener_2!V262), "Missing", Screener_2!V262),"")</f>
        <v/>
      </c>
      <c r="AB1261" s="6" t="str">
        <f>IF(Screener_2!U262 = "Y",  IF(ISBLANK(Screener_2!V262), "Missing", Screener_2!V262),"")</f>
        <v/>
      </c>
      <c r="AC1261" s="6" t="str">
        <f xml:space="preserve"> IF((Screener_2!U262 = "Y"),   IF(ISBLANK(Screener_2!W262),"Missing",Screener_2!W262), "")</f>
        <v/>
      </c>
      <c r="AF1261" s="6"/>
      <c r="AG1261" s="6"/>
    </row>
    <row r="1262" spans="1:33" x14ac:dyDescent="0.25">
      <c r="A1262" s="125" t="str">
        <f>IF(ISNUMBER(Screener_2!A263), Screener_2!A263, "")</f>
        <v/>
      </c>
      <c r="B1262" t="str">
        <f>IF(ISTEXT(Screener_2!C263), Screener_2!C263, "")</f>
        <v/>
      </c>
      <c r="F1262" t="str">
        <f>IF(ISNUMBER(Screener_2!D263), Screener_2!D263, "")</f>
        <v/>
      </c>
      <c r="G1262" t="str">
        <f>IF(ISNUMBER(Screener_2!E263),    Screener_2!E263, "")</f>
        <v/>
      </c>
      <c r="H1262" t="str">
        <f>IF(ISNUMBER(Screener_2!F263),    Screener_2!F263, "")</f>
        <v/>
      </c>
      <c r="I1262" t="str">
        <f>IF(ISNUMBER(Screener_2!G263),    Screener_2!G263, "")</f>
        <v/>
      </c>
      <c r="J1262" t="str">
        <f>IF(ISNUMBER(Screener_2!H263),    Screener_2!H263, "")</f>
        <v/>
      </c>
      <c r="K1262" t="str">
        <f t="shared" si="58"/>
        <v/>
      </c>
      <c r="L1262" t="str">
        <f t="shared" si="56"/>
        <v/>
      </c>
      <c r="M1262" s="45" t="str">
        <f>Screener_2!I263</f>
        <v/>
      </c>
      <c r="N1262" t="str">
        <f>IF(Screener_2!J263="Y",1,IF(Screener_2!J263="N",0,""))</f>
        <v/>
      </c>
      <c r="O1262" t="str">
        <f>IF(Screener_2!K263="Y",1,IF(Screener_2!K263="N",0,""))</f>
        <v/>
      </c>
      <c r="P1262" t="str">
        <f>IF(Screener_2!L263="Y",1,IF(Screener_2!L263="N",0,""))</f>
        <v/>
      </c>
      <c r="Q1262" t="str">
        <f>IF(Screener_2!M263="Y",1,IF(Screener_2!M263="N",0,""))</f>
        <v/>
      </c>
      <c r="R1262" t="str">
        <f>IF(Screener_2!N263="Y",1,IF(Screener_2!N263="N",0,""))</f>
        <v/>
      </c>
      <c r="S1262" t="str">
        <f>IF(Screener_2!O263="Y",1,IF(Screener_2!O263="N",0,""))</f>
        <v/>
      </c>
      <c r="T1262">
        <f t="shared" si="57"/>
        <v>0</v>
      </c>
      <c r="U1262" t="str">
        <f t="shared" si="59"/>
        <v/>
      </c>
      <c r="V1262" t="str">
        <f t="shared" si="60"/>
        <v/>
      </c>
      <c r="W1262" t="str">
        <f>Screener_2!R263</f>
        <v/>
      </c>
      <c r="X1262" s="6" t="str">
        <f>IF(ISNUMBER(Screener_2!$P263),IF(ISBLANK(Screener_2!S263),"Missing",Screener_2!S263), "")</f>
        <v/>
      </c>
      <c r="Y1262" s="6" t="str">
        <f>IF(ISNUMBER(Screener_2!$P263),IF(ISBLANK(Screener_2!T263),"Missing",Screener_2!T263), "")</f>
        <v/>
      </c>
      <c r="Z1262" s="6" t="str">
        <f>IF(ISNUMBER(Screener_2!$P263),IF(ISBLANK(Screener_2!U263),"Missing",Screener_2!U263), "")</f>
        <v/>
      </c>
      <c r="AA1262" s="6" t="str">
        <f>IF(ISTEXT(Screener_2!U263),  IF(ISBLANK(Screener_2!V263), "Missing", Screener_2!V263),"")</f>
        <v/>
      </c>
      <c r="AB1262" s="6" t="str">
        <f>IF(Screener_2!U263 = "Y",  IF(ISBLANK(Screener_2!V263), "Missing", Screener_2!V263),"")</f>
        <v/>
      </c>
      <c r="AC1262" s="6" t="str">
        <f xml:space="preserve"> IF((Screener_2!U263 = "Y"),   IF(ISBLANK(Screener_2!W263),"Missing",Screener_2!W263), "")</f>
        <v/>
      </c>
      <c r="AF1262" s="6"/>
      <c r="AG1262" s="6"/>
    </row>
    <row r="1263" spans="1:33" x14ac:dyDescent="0.25">
      <c r="A1263" s="125" t="str">
        <f>IF(ISNUMBER(Screener_2!A264), Screener_2!A264, "")</f>
        <v/>
      </c>
      <c r="B1263" t="str">
        <f>IF(ISTEXT(Screener_2!C264), Screener_2!C264, "")</f>
        <v/>
      </c>
      <c r="F1263" t="str">
        <f>IF(ISNUMBER(Screener_2!D264), Screener_2!D264, "")</f>
        <v/>
      </c>
      <c r="G1263" t="str">
        <f>IF(ISNUMBER(Screener_2!E264),    Screener_2!E264, "")</f>
        <v/>
      </c>
      <c r="H1263" t="str">
        <f>IF(ISNUMBER(Screener_2!F264),    Screener_2!F264, "")</f>
        <v/>
      </c>
      <c r="I1263" t="str">
        <f>IF(ISNUMBER(Screener_2!G264),    Screener_2!G264, "")</f>
        <v/>
      </c>
      <c r="J1263" t="str">
        <f>IF(ISNUMBER(Screener_2!H264),    Screener_2!H264, "")</f>
        <v/>
      </c>
      <c r="K1263" t="str">
        <f t="shared" si="58"/>
        <v/>
      </c>
      <c r="L1263" t="str">
        <f t="shared" si="56"/>
        <v/>
      </c>
      <c r="M1263" s="45" t="str">
        <f>Screener_2!I264</f>
        <v/>
      </c>
      <c r="N1263" t="str">
        <f>IF(Screener_2!J264="Y",1,IF(Screener_2!J264="N",0,""))</f>
        <v/>
      </c>
      <c r="O1263" t="str">
        <f>IF(Screener_2!K264="Y",1,IF(Screener_2!K264="N",0,""))</f>
        <v/>
      </c>
      <c r="P1263" t="str">
        <f>IF(Screener_2!L264="Y",1,IF(Screener_2!L264="N",0,""))</f>
        <v/>
      </c>
      <c r="Q1263" t="str">
        <f>IF(Screener_2!M264="Y",1,IF(Screener_2!M264="N",0,""))</f>
        <v/>
      </c>
      <c r="R1263" t="str">
        <f>IF(Screener_2!N264="Y",1,IF(Screener_2!N264="N",0,""))</f>
        <v/>
      </c>
      <c r="S1263" t="str">
        <f>IF(Screener_2!O264="Y",1,IF(Screener_2!O264="N",0,""))</f>
        <v/>
      </c>
      <c r="T1263">
        <f t="shared" si="57"/>
        <v>0</v>
      </c>
      <c r="U1263" t="str">
        <f t="shared" si="59"/>
        <v/>
      </c>
      <c r="V1263" t="str">
        <f t="shared" si="60"/>
        <v/>
      </c>
      <c r="W1263" t="str">
        <f>Screener_2!R264</f>
        <v/>
      </c>
      <c r="X1263" s="6" t="str">
        <f>IF(ISNUMBER(Screener_2!$P264),IF(ISBLANK(Screener_2!S264),"Missing",Screener_2!S264), "")</f>
        <v/>
      </c>
      <c r="Y1263" s="6" t="str">
        <f>IF(ISNUMBER(Screener_2!$P264),IF(ISBLANK(Screener_2!T264),"Missing",Screener_2!T264), "")</f>
        <v/>
      </c>
      <c r="Z1263" s="6" t="str">
        <f>IF(ISNUMBER(Screener_2!$P264),IF(ISBLANK(Screener_2!U264),"Missing",Screener_2!U264), "")</f>
        <v/>
      </c>
      <c r="AA1263" s="6" t="str">
        <f>IF(ISTEXT(Screener_2!U264),  IF(ISBLANK(Screener_2!V264), "Missing", Screener_2!V264),"")</f>
        <v/>
      </c>
      <c r="AB1263" s="6" t="str">
        <f>IF(Screener_2!U264 = "Y",  IF(ISBLANK(Screener_2!V264), "Missing", Screener_2!V264),"")</f>
        <v/>
      </c>
      <c r="AC1263" s="6" t="str">
        <f xml:space="preserve"> IF((Screener_2!U264 = "Y"),   IF(ISBLANK(Screener_2!W264),"Missing",Screener_2!W264), "")</f>
        <v/>
      </c>
      <c r="AF1263" s="6"/>
      <c r="AG1263" s="6"/>
    </row>
    <row r="1264" spans="1:33" x14ac:dyDescent="0.25">
      <c r="A1264" s="125" t="str">
        <f>IF(ISNUMBER(Screener_2!A265), Screener_2!A265, "")</f>
        <v/>
      </c>
      <c r="B1264" t="str">
        <f>IF(ISTEXT(Screener_2!C265), Screener_2!C265, "")</f>
        <v/>
      </c>
      <c r="F1264" t="str">
        <f>IF(ISNUMBER(Screener_2!D265), Screener_2!D265, "")</f>
        <v/>
      </c>
      <c r="G1264" t="str">
        <f>IF(ISNUMBER(Screener_2!E265),    Screener_2!E265, "")</f>
        <v/>
      </c>
      <c r="H1264" t="str">
        <f>IF(ISNUMBER(Screener_2!F265),    Screener_2!F265, "")</f>
        <v/>
      </c>
      <c r="I1264" t="str">
        <f>IF(ISNUMBER(Screener_2!G265),    Screener_2!G265, "")</f>
        <v/>
      </c>
      <c r="J1264" t="str">
        <f>IF(ISNUMBER(Screener_2!H265),    Screener_2!H265, "")</f>
        <v/>
      </c>
      <c r="K1264" t="str">
        <f t="shared" si="58"/>
        <v/>
      </c>
      <c r="L1264" t="str">
        <f t="shared" ref="L1264:L1306" si="61">IF(K1264 = "","",   IF(SUM(G1264:J1264) &gt;0,"Positive","Negative"))</f>
        <v/>
      </c>
      <c r="M1264" s="45" t="str">
        <f>Screener_2!I265</f>
        <v/>
      </c>
      <c r="N1264" t="str">
        <f>IF(Screener_2!J265="Y",1,IF(Screener_2!J265="N",0,""))</f>
        <v/>
      </c>
      <c r="O1264" t="str">
        <f>IF(Screener_2!K265="Y",1,IF(Screener_2!K265="N",0,""))</f>
        <v/>
      </c>
      <c r="P1264" t="str">
        <f>IF(Screener_2!L265="Y",1,IF(Screener_2!L265="N",0,""))</f>
        <v/>
      </c>
      <c r="Q1264" t="str">
        <f>IF(Screener_2!M265="Y",1,IF(Screener_2!M265="N",0,""))</f>
        <v/>
      </c>
      <c r="R1264" t="str">
        <f>IF(Screener_2!N265="Y",1,IF(Screener_2!N265="N",0,""))</f>
        <v/>
      </c>
      <c r="S1264" t="str">
        <f>IF(Screener_2!O265="Y",1,IF(Screener_2!O265="N",0,""))</f>
        <v/>
      </c>
      <c r="T1264">
        <f t="shared" si="57"/>
        <v>0</v>
      </c>
      <c r="U1264" t="str">
        <f t="shared" si="59"/>
        <v/>
      </c>
      <c r="V1264" t="str">
        <f t="shared" si="60"/>
        <v/>
      </c>
      <c r="W1264" t="str">
        <f>Screener_2!R265</f>
        <v/>
      </c>
      <c r="X1264" s="6" t="str">
        <f>IF(ISNUMBER(Screener_2!$P265),IF(ISBLANK(Screener_2!S265),"Missing",Screener_2!S265), "")</f>
        <v/>
      </c>
      <c r="Y1264" s="6" t="str">
        <f>IF(ISNUMBER(Screener_2!$P265),IF(ISBLANK(Screener_2!T265),"Missing",Screener_2!T265), "")</f>
        <v/>
      </c>
      <c r="Z1264" s="6" t="str">
        <f>IF(ISNUMBER(Screener_2!$P265),IF(ISBLANK(Screener_2!U265),"Missing",Screener_2!U265), "")</f>
        <v/>
      </c>
      <c r="AA1264" s="6" t="str">
        <f>IF(ISTEXT(Screener_2!U265),  IF(ISBLANK(Screener_2!V265), "Missing", Screener_2!V265),"")</f>
        <v/>
      </c>
      <c r="AB1264" s="6" t="str">
        <f>IF(Screener_2!U265 = "Y",  IF(ISBLANK(Screener_2!V265), "Missing", Screener_2!V265),"")</f>
        <v/>
      </c>
      <c r="AC1264" s="6" t="str">
        <f xml:space="preserve"> IF((Screener_2!U265 = "Y"),   IF(ISBLANK(Screener_2!W265),"Missing",Screener_2!W265), "")</f>
        <v/>
      </c>
      <c r="AF1264" s="6"/>
      <c r="AG1264" s="6"/>
    </row>
    <row r="1265" spans="1:33" x14ac:dyDescent="0.25">
      <c r="A1265" s="125" t="str">
        <f>IF(ISNUMBER(Screener_2!A266), Screener_2!A266, "")</f>
        <v/>
      </c>
      <c r="B1265" t="str">
        <f>IF(ISTEXT(Screener_2!C266), Screener_2!C266, "")</f>
        <v/>
      </c>
      <c r="F1265" t="str">
        <f>IF(ISNUMBER(Screener_2!D266), Screener_2!D266, "")</f>
        <v/>
      </c>
      <c r="G1265" t="str">
        <f>IF(ISNUMBER(Screener_2!E266),    Screener_2!E266, "")</f>
        <v/>
      </c>
      <c r="H1265" t="str">
        <f>IF(ISNUMBER(Screener_2!F266),    Screener_2!F266, "")</f>
        <v/>
      </c>
      <c r="I1265" t="str">
        <f>IF(ISNUMBER(Screener_2!G266),    Screener_2!G266, "")</f>
        <v/>
      </c>
      <c r="J1265" t="str">
        <f>IF(ISNUMBER(Screener_2!H266),    Screener_2!H266, "")</f>
        <v/>
      </c>
      <c r="K1265" t="str">
        <f t="shared" si="58"/>
        <v/>
      </c>
      <c r="L1265" t="str">
        <f t="shared" si="61"/>
        <v/>
      </c>
      <c r="M1265" s="45" t="str">
        <f>Screener_2!I266</f>
        <v/>
      </c>
      <c r="N1265" t="str">
        <f>IF(Screener_2!J266="Y",1,IF(Screener_2!J266="N",0,""))</f>
        <v/>
      </c>
      <c r="O1265" t="str">
        <f>IF(Screener_2!K266="Y",1,IF(Screener_2!K266="N",0,""))</f>
        <v/>
      </c>
      <c r="P1265" t="str">
        <f>IF(Screener_2!L266="Y",1,IF(Screener_2!L266="N",0,""))</f>
        <v/>
      </c>
      <c r="Q1265" t="str">
        <f>IF(Screener_2!M266="Y",1,IF(Screener_2!M266="N",0,""))</f>
        <v/>
      </c>
      <c r="R1265" t="str">
        <f>IF(Screener_2!N266="Y",1,IF(Screener_2!N266="N",0,""))</f>
        <v/>
      </c>
      <c r="S1265" t="str">
        <f>IF(Screener_2!O266="Y",1,IF(Screener_2!O266="N",0,""))</f>
        <v/>
      </c>
      <c r="T1265">
        <f t="shared" si="57"/>
        <v>0</v>
      </c>
      <c r="U1265" t="str">
        <f t="shared" si="59"/>
        <v/>
      </c>
      <c r="V1265" t="str">
        <f t="shared" si="60"/>
        <v/>
      </c>
      <c r="W1265" t="str">
        <f>Screener_2!R266</f>
        <v/>
      </c>
      <c r="X1265" s="6" t="str">
        <f>IF(ISNUMBER(Screener_2!$P266),IF(ISBLANK(Screener_2!S266),"Missing",Screener_2!S266), "")</f>
        <v/>
      </c>
      <c r="Y1265" s="6" t="str">
        <f>IF(ISNUMBER(Screener_2!$P266),IF(ISBLANK(Screener_2!T266),"Missing",Screener_2!T266), "")</f>
        <v/>
      </c>
      <c r="Z1265" s="6" t="str">
        <f>IF(ISNUMBER(Screener_2!$P266),IF(ISBLANK(Screener_2!U266),"Missing",Screener_2!U266), "")</f>
        <v/>
      </c>
      <c r="AA1265" s="6" t="str">
        <f>IF(ISTEXT(Screener_2!U266),  IF(ISBLANK(Screener_2!V266), "Missing", Screener_2!V266),"")</f>
        <v/>
      </c>
      <c r="AB1265" s="6" t="str">
        <f>IF(Screener_2!U266 = "Y",  IF(ISBLANK(Screener_2!V266), "Missing", Screener_2!V266),"")</f>
        <v/>
      </c>
      <c r="AC1265" s="6" t="str">
        <f xml:space="preserve"> IF((Screener_2!U266 = "Y"),   IF(ISBLANK(Screener_2!W266),"Missing",Screener_2!W266), "")</f>
        <v/>
      </c>
      <c r="AF1265" s="6"/>
      <c r="AG1265" s="6"/>
    </row>
    <row r="1266" spans="1:33" x14ac:dyDescent="0.25">
      <c r="A1266" s="125" t="str">
        <f>IF(ISNUMBER(Screener_2!A267), Screener_2!A267, "")</f>
        <v/>
      </c>
      <c r="B1266" t="str">
        <f>IF(ISTEXT(Screener_2!C267), Screener_2!C267, "")</f>
        <v/>
      </c>
      <c r="F1266" t="str">
        <f>IF(ISNUMBER(Screener_2!D267), Screener_2!D267, "")</f>
        <v/>
      </c>
      <c r="G1266" t="str">
        <f>IF(ISNUMBER(Screener_2!E267),    Screener_2!E267, "")</f>
        <v/>
      </c>
      <c r="H1266" t="str">
        <f>IF(ISNUMBER(Screener_2!F267),    Screener_2!F267, "")</f>
        <v/>
      </c>
      <c r="I1266" t="str">
        <f>IF(ISNUMBER(Screener_2!G267),    Screener_2!G267, "")</f>
        <v/>
      </c>
      <c r="J1266" t="str">
        <f>IF(ISNUMBER(Screener_2!H267),    Screener_2!H267, "")</f>
        <v/>
      </c>
      <c r="K1266" t="str">
        <f t="shared" si="58"/>
        <v/>
      </c>
      <c r="L1266" t="str">
        <f t="shared" si="61"/>
        <v/>
      </c>
      <c r="M1266" s="45" t="str">
        <f>Screener_2!I267</f>
        <v/>
      </c>
      <c r="N1266" t="str">
        <f>IF(Screener_2!J267="Y",1,IF(Screener_2!J267="N",0,""))</f>
        <v/>
      </c>
      <c r="O1266" t="str">
        <f>IF(Screener_2!K267="Y",1,IF(Screener_2!K267="N",0,""))</f>
        <v/>
      </c>
      <c r="P1266" t="str">
        <f>IF(Screener_2!L267="Y",1,IF(Screener_2!L267="N",0,""))</f>
        <v/>
      </c>
      <c r="Q1266" t="str">
        <f>IF(Screener_2!M267="Y",1,IF(Screener_2!M267="N",0,""))</f>
        <v/>
      </c>
      <c r="R1266" t="str">
        <f>IF(Screener_2!N267="Y",1,IF(Screener_2!N267="N",0,""))</f>
        <v/>
      </c>
      <c r="S1266" t="str">
        <f>IF(Screener_2!O267="Y",1,IF(Screener_2!O267="N",0,""))</f>
        <v/>
      </c>
      <c r="T1266">
        <f t="shared" si="57"/>
        <v>0</v>
      </c>
      <c r="U1266" t="str">
        <f t="shared" si="59"/>
        <v/>
      </c>
      <c r="V1266" t="str">
        <f t="shared" si="60"/>
        <v/>
      </c>
      <c r="W1266" t="str">
        <f>Screener_2!R267</f>
        <v/>
      </c>
      <c r="X1266" s="6" t="str">
        <f>IF(ISNUMBER(Screener_2!$P267),IF(ISBLANK(Screener_2!S267),"Missing",Screener_2!S267), "")</f>
        <v/>
      </c>
      <c r="Y1266" s="6" t="str">
        <f>IF(ISNUMBER(Screener_2!$P267),IF(ISBLANK(Screener_2!T267),"Missing",Screener_2!T267), "")</f>
        <v/>
      </c>
      <c r="Z1266" s="6" t="str">
        <f>IF(ISNUMBER(Screener_2!$P267),IF(ISBLANK(Screener_2!U267),"Missing",Screener_2!U267), "")</f>
        <v/>
      </c>
      <c r="AA1266" s="6" t="str">
        <f>IF(ISTEXT(Screener_2!U267),  IF(ISBLANK(Screener_2!V267), "Missing", Screener_2!V267),"")</f>
        <v/>
      </c>
      <c r="AB1266" s="6" t="str">
        <f>IF(Screener_2!U267 = "Y",  IF(ISBLANK(Screener_2!V267), "Missing", Screener_2!V267),"")</f>
        <v/>
      </c>
      <c r="AC1266" s="6" t="str">
        <f xml:space="preserve"> IF((Screener_2!U267 = "Y"),   IF(ISBLANK(Screener_2!W267),"Missing",Screener_2!W267), "")</f>
        <v/>
      </c>
      <c r="AF1266" s="6"/>
      <c r="AG1266" s="6"/>
    </row>
    <row r="1267" spans="1:33" x14ac:dyDescent="0.25">
      <c r="A1267" s="125" t="str">
        <f>IF(ISNUMBER(Screener_2!A268), Screener_2!A268, "")</f>
        <v/>
      </c>
      <c r="B1267" t="str">
        <f>IF(ISTEXT(Screener_2!C268), Screener_2!C268, "")</f>
        <v/>
      </c>
      <c r="F1267" t="str">
        <f>IF(ISNUMBER(Screener_2!D268), Screener_2!D268, "")</f>
        <v/>
      </c>
      <c r="G1267" t="str">
        <f>IF(ISNUMBER(Screener_2!E268),    Screener_2!E268, "")</f>
        <v/>
      </c>
      <c r="H1267" t="str">
        <f>IF(ISNUMBER(Screener_2!F268),    Screener_2!F268, "")</f>
        <v/>
      </c>
      <c r="I1267" t="str">
        <f>IF(ISNUMBER(Screener_2!G268),    Screener_2!G268, "")</f>
        <v/>
      </c>
      <c r="J1267" t="str">
        <f>IF(ISNUMBER(Screener_2!H268),    Screener_2!H268, "")</f>
        <v/>
      </c>
      <c r="K1267" t="str">
        <f t="shared" si="58"/>
        <v/>
      </c>
      <c r="L1267" t="str">
        <f t="shared" si="61"/>
        <v/>
      </c>
      <c r="M1267" s="45" t="str">
        <f>Screener_2!I268</f>
        <v/>
      </c>
      <c r="N1267" t="str">
        <f>IF(Screener_2!J268="Y",1,IF(Screener_2!J268="N",0,""))</f>
        <v/>
      </c>
      <c r="O1267" t="str">
        <f>IF(Screener_2!K268="Y",1,IF(Screener_2!K268="N",0,""))</f>
        <v/>
      </c>
      <c r="P1267" t="str">
        <f>IF(Screener_2!L268="Y",1,IF(Screener_2!L268="N",0,""))</f>
        <v/>
      </c>
      <c r="Q1267" t="str">
        <f>IF(Screener_2!M268="Y",1,IF(Screener_2!M268="N",0,""))</f>
        <v/>
      </c>
      <c r="R1267" t="str">
        <f>IF(Screener_2!N268="Y",1,IF(Screener_2!N268="N",0,""))</f>
        <v/>
      </c>
      <c r="S1267" t="str">
        <f>IF(Screener_2!O268="Y",1,IF(Screener_2!O268="N",0,""))</f>
        <v/>
      </c>
      <c r="T1267">
        <f t="shared" si="57"/>
        <v>0</v>
      </c>
      <c r="U1267" t="str">
        <f t="shared" si="59"/>
        <v/>
      </c>
      <c r="V1267" t="str">
        <f t="shared" si="60"/>
        <v/>
      </c>
      <c r="W1267" t="str">
        <f>Screener_2!R268</f>
        <v/>
      </c>
      <c r="X1267" s="6" t="str">
        <f>IF(ISNUMBER(Screener_2!$P268),IF(ISBLANK(Screener_2!S268),"Missing",Screener_2!S268), "")</f>
        <v/>
      </c>
      <c r="Y1267" s="6" t="str">
        <f>IF(ISNUMBER(Screener_2!$P268),IF(ISBLANK(Screener_2!T268),"Missing",Screener_2!T268), "")</f>
        <v/>
      </c>
      <c r="Z1267" s="6" t="str">
        <f>IF(ISNUMBER(Screener_2!$P268),IF(ISBLANK(Screener_2!U268),"Missing",Screener_2!U268), "")</f>
        <v/>
      </c>
      <c r="AA1267" s="6" t="str">
        <f>IF(ISTEXT(Screener_2!U268),  IF(ISBLANK(Screener_2!V268), "Missing", Screener_2!V268),"")</f>
        <v/>
      </c>
      <c r="AB1267" s="6" t="str">
        <f>IF(Screener_2!U268 = "Y",  IF(ISBLANK(Screener_2!V268), "Missing", Screener_2!V268),"")</f>
        <v/>
      </c>
      <c r="AC1267" s="6" t="str">
        <f xml:space="preserve"> IF((Screener_2!U268 = "Y"),   IF(ISBLANK(Screener_2!W268),"Missing",Screener_2!W268), "")</f>
        <v/>
      </c>
      <c r="AF1267" s="6"/>
      <c r="AG1267" s="6"/>
    </row>
    <row r="1268" spans="1:33" x14ac:dyDescent="0.25">
      <c r="A1268" s="125" t="str">
        <f>IF(ISNUMBER(Screener_2!A269), Screener_2!A269, "")</f>
        <v/>
      </c>
      <c r="B1268" t="str">
        <f>IF(ISTEXT(Screener_2!C269), Screener_2!C269, "")</f>
        <v/>
      </c>
      <c r="F1268" t="str">
        <f>IF(ISNUMBER(Screener_2!D269), Screener_2!D269, "")</f>
        <v/>
      </c>
      <c r="G1268" t="str">
        <f>IF(ISNUMBER(Screener_2!E269),    Screener_2!E269, "")</f>
        <v/>
      </c>
      <c r="H1268" t="str">
        <f>IF(ISNUMBER(Screener_2!F269),    Screener_2!F269, "")</f>
        <v/>
      </c>
      <c r="I1268" t="str">
        <f>IF(ISNUMBER(Screener_2!G269),    Screener_2!G269, "")</f>
        <v/>
      </c>
      <c r="J1268" t="str">
        <f>IF(ISNUMBER(Screener_2!H269),    Screener_2!H269, "")</f>
        <v/>
      </c>
      <c r="K1268" t="str">
        <f t="shared" si="58"/>
        <v/>
      </c>
      <c r="L1268" t="str">
        <f t="shared" si="61"/>
        <v/>
      </c>
      <c r="M1268" s="45" t="str">
        <f>Screener_2!I269</f>
        <v/>
      </c>
      <c r="N1268" t="str">
        <f>IF(Screener_2!J269="Y",1,IF(Screener_2!J269="N",0,""))</f>
        <v/>
      </c>
      <c r="O1268" t="str">
        <f>IF(Screener_2!K269="Y",1,IF(Screener_2!K269="N",0,""))</f>
        <v/>
      </c>
      <c r="P1268" t="str">
        <f>IF(Screener_2!L269="Y",1,IF(Screener_2!L269="N",0,""))</f>
        <v/>
      </c>
      <c r="Q1268" t="str">
        <f>IF(Screener_2!M269="Y",1,IF(Screener_2!M269="N",0,""))</f>
        <v/>
      </c>
      <c r="R1268" t="str">
        <f>IF(Screener_2!N269="Y",1,IF(Screener_2!N269="N",0,""))</f>
        <v/>
      </c>
      <c r="S1268" t="str">
        <f>IF(Screener_2!O269="Y",1,IF(Screener_2!O269="N",0,""))</f>
        <v/>
      </c>
      <c r="T1268">
        <f t="shared" si="57"/>
        <v>0</v>
      </c>
      <c r="U1268" t="str">
        <f t="shared" si="59"/>
        <v/>
      </c>
      <c r="V1268" t="str">
        <f t="shared" si="60"/>
        <v/>
      </c>
      <c r="W1268" t="str">
        <f>Screener_2!R269</f>
        <v/>
      </c>
      <c r="X1268" s="6" t="str">
        <f>IF(ISNUMBER(Screener_2!$P269),IF(ISBLANK(Screener_2!S269),"Missing",Screener_2!S269), "")</f>
        <v/>
      </c>
      <c r="Y1268" s="6" t="str">
        <f>IF(ISNUMBER(Screener_2!$P269),IF(ISBLANK(Screener_2!T269),"Missing",Screener_2!T269), "")</f>
        <v/>
      </c>
      <c r="Z1268" s="6" t="str">
        <f>IF(ISNUMBER(Screener_2!$P269),IF(ISBLANK(Screener_2!U269),"Missing",Screener_2!U269), "")</f>
        <v/>
      </c>
      <c r="AA1268" s="6" t="str">
        <f>IF(ISTEXT(Screener_2!U269),  IF(ISBLANK(Screener_2!V269), "Missing", Screener_2!V269),"")</f>
        <v/>
      </c>
      <c r="AB1268" s="6" t="str">
        <f>IF(Screener_2!U269 = "Y",  IF(ISBLANK(Screener_2!V269), "Missing", Screener_2!V269),"")</f>
        <v/>
      </c>
      <c r="AC1268" s="6" t="str">
        <f xml:space="preserve"> IF((Screener_2!U269 = "Y"),   IF(ISBLANK(Screener_2!W269),"Missing",Screener_2!W269), "")</f>
        <v/>
      </c>
      <c r="AF1268" s="6"/>
      <c r="AG1268" s="6"/>
    </row>
    <row r="1269" spans="1:33" x14ac:dyDescent="0.25">
      <c r="A1269" s="125" t="str">
        <f>IF(ISNUMBER(Screener_2!A270), Screener_2!A270, "")</f>
        <v/>
      </c>
      <c r="B1269" t="str">
        <f>IF(ISTEXT(Screener_2!C270), Screener_2!C270, "")</f>
        <v/>
      </c>
      <c r="F1269" t="str">
        <f>IF(ISNUMBER(Screener_2!D270), Screener_2!D270, "")</f>
        <v/>
      </c>
      <c r="G1269" t="str">
        <f>IF(ISNUMBER(Screener_2!E270),    Screener_2!E270, "")</f>
        <v/>
      </c>
      <c r="H1269" t="str">
        <f>IF(ISNUMBER(Screener_2!F270),    Screener_2!F270, "")</f>
        <v/>
      </c>
      <c r="I1269" t="str">
        <f>IF(ISNUMBER(Screener_2!G270),    Screener_2!G270, "")</f>
        <v/>
      </c>
      <c r="J1269" t="str">
        <f>IF(ISNUMBER(Screener_2!H270),    Screener_2!H270, "")</f>
        <v/>
      </c>
      <c r="K1269" t="str">
        <f t="shared" si="58"/>
        <v/>
      </c>
      <c r="L1269" t="str">
        <f t="shared" si="61"/>
        <v/>
      </c>
      <c r="M1269" s="45" t="str">
        <f>Screener_2!I270</f>
        <v/>
      </c>
      <c r="N1269" t="str">
        <f>IF(Screener_2!J270="Y",1,IF(Screener_2!J270="N",0,""))</f>
        <v/>
      </c>
      <c r="O1269" t="str">
        <f>IF(Screener_2!K270="Y",1,IF(Screener_2!K270="N",0,""))</f>
        <v/>
      </c>
      <c r="P1269" t="str">
        <f>IF(Screener_2!L270="Y",1,IF(Screener_2!L270="N",0,""))</f>
        <v/>
      </c>
      <c r="Q1269" t="str">
        <f>IF(Screener_2!M270="Y",1,IF(Screener_2!M270="N",0,""))</f>
        <v/>
      </c>
      <c r="R1269" t="str">
        <f>IF(Screener_2!N270="Y",1,IF(Screener_2!N270="N",0,""))</f>
        <v/>
      </c>
      <c r="S1269" t="str">
        <f>IF(Screener_2!O270="Y",1,IF(Screener_2!O270="N",0,""))</f>
        <v/>
      </c>
      <c r="T1269">
        <f t="shared" si="57"/>
        <v>0</v>
      </c>
      <c r="U1269" t="str">
        <f t="shared" si="59"/>
        <v/>
      </c>
      <c r="V1269" t="str">
        <f t="shared" si="60"/>
        <v/>
      </c>
      <c r="W1269" t="str">
        <f>Screener_2!R270</f>
        <v/>
      </c>
      <c r="X1269" s="6" t="str">
        <f>IF(ISNUMBER(Screener_2!$P270),IF(ISBLANK(Screener_2!S270),"Missing",Screener_2!S270), "")</f>
        <v/>
      </c>
      <c r="Y1269" s="6" t="str">
        <f>IF(ISNUMBER(Screener_2!$P270),IF(ISBLANK(Screener_2!T270),"Missing",Screener_2!T270), "")</f>
        <v/>
      </c>
      <c r="Z1269" s="6" t="str">
        <f>IF(ISNUMBER(Screener_2!$P270),IF(ISBLANK(Screener_2!U270),"Missing",Screener_2!U270), "")</f>
        <v/>
      </c>
      <c r="AA1269" s="6" t="str">
        <f>IF(ISTEXT(Screener_2!U270),  IF(ISBLANK(Screener_2!V270), "Missing", Screener_2!V270),"")</f>
        <v/>
      </c>
      <c r="AB1269" s="6" t="str">
        <f>IF(Screener_2!U270 = "Y",  IF(ISBLANK(Screener_2!V270), "Missing", Screener_2!V270),"")</f>
        <v/>
      </c>
      <c r="AC1269" s="6" t="str">
        <f xml:space="preserve"> IF((Screener_2!U270 = "Y"),   IF(ISBLANK(Screener_2!W270),"Missing",Screener_2!W270), "")</f>
        <v/>
      </c>
      <c r="AF1269" s="6"/>
      <c r="AG1269" s="6"/>
    </row>
    <row r="1270" spans="1:33" x14ac:dyDescent="0.25">
      <c r="A1270" s="125" t="str">
        <f>IF(ISNUMBER(Screener_2!A271), Screener_2!A271, "")</f>
        <v/>
      </c>
      <c r="B1270" t="str">
        <f>IF(ISTEXT(Screener_2!C271), Screener_2!C271, "")</f>
        <v/>
      </c>
      <c r="F1270" t="str">
        <f>IF(ISNUMBER(Screener_2!D271), Screener_2!D271, "")</f>
        <v/>
      </c>
      <c r="G1270" t="str">
        <f>IF(ISNUMBER(Screener_2!E271),    Screener_2!E271, "")</f>
        <v/>
      </c>
      <c r="H1270" t="str">
        <f>IF(ISNUMBER(Screener_2!F271),    Screener_2!F271, "")</f>
        <v/>
      </c>
      <c r="I1270" t="str">
        <f>IF(ISNUMBER(Screener_2!G271),    Screener_2!G271, "")</f>
        <v/>
      </c>
      <c r="J1270" t="str">
        <f>IF(ISNUMBER(Screener_2!H271),    Screener_2!H271, "")</f>
        <v/>
      </c>
      <c r="K1270" t="str">
        <f t="shared" si="58"/>
        <v/>
      </c>
      <c r="L1270" t="str">
        <f t="shared" si="61"/>
        <v/>
      </c>
      <c r="M1270" s="45" t="str">
        <f>Screener_2!I271</f>
        <v/>
      </c>
      <c r="N1270" t="str">
        <f>IF(Screener_2!J271="Y",1,IF(Screener_2!J271="N",0,""))</f>
        <v/>
      </c>
      <c r="O1270" t="str">
        <f>IF(Screener_2!K271="Y",1,IF(Screener_2!K271="N",0,""))</f>
        <v/>
      </c>
      <c r="P1270" t="str">
        <f>IF(Screener_2!L271="Y",1,IF(Screener_2!L271="N",0,""))</f>
        <v/>
      </c>
      <c r="Q1270" t="str">
        <f>IF(Screener_2!M271="Y",1,IF(Screener_2!M271="N",0,""))</f>
        <v/>
      </c>
      <c r="R1270" t="str">
        <f>IF(Screener_2!N271="Y",1,IF(Screener_2!N271="N",0,""))</f>
        <v/>
      </c>
      <c r="S1270" t="str">
        <f>IF(Screener_2!O271="Y",1,IF(Screener_2!O271="N",0,""))</f>
        <v/>
      </c>
      <c r="T1270">
        <f t="shared" si="57"/>
        <v>0</v>
      </c>
      <c r="U1270" t="str">
        <f t="shared" si="59"/>
        <v/>
      </c>
      <c r="V1270" t="str">
        <f t="shared" si="60"/>
        <v/>
      </c>
      <c r="W1270" t="str">
        <f>Screener_2!R271</f>
        <v/>
      </c>
      <c r="X1270" s="6" t="str">
        <f>IF(ISNUMBER(Screener_2!$P271),IF(ISBLANK(Screener_2!S271),"Missing",Screener_2!S271), "")</f>
        <v/>
      </c>
      <c r="Y1270" s="6" t="str">
        <f>IF(ISNUMBER(Screener_2!$P271),IF(ISBLANK(Screener_2!T271),"Missing",Screener_2!T271), "")</f>
        <v/>
      </c>
      <c r="Z1270" s="6" t="str">
        <f>IF(ISNUMBER(Screener_2!$P271),IF(ISBLANK(Screener_2!U271),"Missing",Screener_2!U271), "")</f>
        <v/>
      </c>
      <c r="AA1270" s="6" t="str">
        <f>IF(ISTEXT(Screener_2!U271),  IF(ISBLANK(Screener_2!V271), "Missing", Screener_2!V271),"")</f>
        <v/>
      </c>
      <c r="AB1270" s="6" t="str">
        <f>IF(Screener_2!U271 = "Y",  IF(ISBLANK(Screener_2!V271), "Missing", Screener_2!V271),"")</f>
        <v/>
      </c>
      <c r="AC1270" s="6" t="str">
        <f xml:space="preserve"> IF((Screener_2!U271 = "Y"),   IF(ISBLANK(Screener_2!W271),"Missing",Screener_2!W271), "")</f>
        <v/>
      </c>
      <c r="AF1270" s="6"/>
      <c r="AG1270" s="6"/>
    </row>
    <row r="1271" spans="1:33" x14ac:dyDescent="0.25">
      <c r="A1271" s="125" t="str">
        <f>IF(ISNUMBER(Screener_2!A272), Screener_2!A272, "")</f>
        <v/>
      </c>
      <c r="B1271" t="str">
        <f>IF(ISTEXT(Screener_2!C272), Screener_2!C272, "")</f>
        <v/>
      </c>
      <c r="F1271" t="str">
        <f>IF(ISNUMBER(Screener_2!D272), Screener_2!D272, "")</f>
        <v/>
      </c>
      <c r="G1271" t="str">
        <f>IF(ISNUMBER(Screener_2!E272),    Screener_2!E272, "")</f>
        <v/>
      </c>
      <c r="H1271" t="str">
        <f>IF(ISNUMBER(Screener_2!F272),    Screener_2!F272, "")</f>
        <v/>
      </c>
      <c r="I1271" t="str">
        <f>IF(ISNUMBER(Screener_2!G272),    Screener_2!G272, "")</f>
        <v/>
      </c>
      <c r="J1271" t="str">
        <f>IF(ISNUMBER(Screener_2!H272),    Screener_2!H272, "")</f>
        <v/>
      </c>
      <c r="K1271" t="str">
        <f t="shared" si="58"/>
        <v/>
      </c>
      <c r="L1271" t="str">
        <f t="shared" si="61"/>
        <v/>
      </c>
      <c r="M1271" s="45" t="str">
        <f>Screener_2!I272</f>
        <v/>
      </c>
      <c r="N1271" t="str">
        <f>IF(Screener_2!J272="Y",1,IF(Screener_2!J272="N",0,""))</f>
        <v/>
      </c>
      <c r="O1271" t="str">
        <f>IF(Screener_2!K272="Y",1,IF(Screener_2!K272="N",0,""))</f>
        <v/>
      </c>
      <c r="P1271" t="str">
        <f>IF(Screener_2!L272="Y",1,IF(Screener_2!L272="N",0,""))</f>
        <v/>
      </c>
      <c r="Q1271" t="str">
        <f>IF(Screener_2!M272="Y",1,IF(Screener_2!M272="N",0,""))</f>
        <v/>
      </c>
      <c r="R1271" t="str">
        <f>IF(Screener_2!N272="Y",1,IF(Screener_2!N272="N",0,""))</f>
        <v/>
      </c>
      <c r="S1271" t="str">
        <f>IF(Screener_2!O272="Y",1,IF(Screener_2!O272="N",0,""))</f>
        <v/>
      </c>
      <c r="T1271">
        <f t="shared" si="57"/>
        <v>0</v>
      </c>
      <c r="U1271" t="str">
        <f t="shared" si="59"/>
        <v/>
      </c>
      <c r="V1271" t="str">
        <f t="shared" si="60"/>
        <v/>
      </c>
      <c r="W1271" t="str">
        <f>Screener_2!R272</f>
        <v/>
      </c>
      <c r="X1271" s="6" t="str">
        <f>IF(ISNUMBER(Screener_2!$P272),IF(ISBLANK(Screener_2!S272),"Missing",Screener_2!S272), "")</f>
        <v/>
      </c>
      <c r="Y1271" s="6" t="str">
        <f>IF(ISNUMBER(Screener_2!$P272),IF(ISBLANK(Screener_2!T272),"Missing",Screener_2!T272), "")</f>
        <v/>
      </c>
      <c r="Z1271" s="6" t="str">
        <f>IF(ISNUMBER(Screener_2!$P272),IF(ISBLANK(Screener_2!U272),"Missing",Screener_2!U272), "")</f>
        <v/>
      </c>
      <c r="AA1271" s="6" t="str">
        <f>IF(ISTEXT(Screener_2!U272),  IF(ISBLANK(Screener_2!V272), "Missing", Screener_2!V272),"")</f>
        <v/>
      </c>
      <c r="AB1271" s="6" t="str">
        <f>IF(Screener_2!U272 = "Y",  IF(ISBLANK(Screener_2!V272), "Missing", Screener_2!V272),"")</f>
        <v/>
      </c>
      <c r="AC1271" s="6" t="str">
        <f xml:space="preserve"> IF((Screener_2!U272 = "Y"),   IF(ISBLANK(Screener_2!W272),"Missing",Screener_2!W272), "")</f>
        <v/>
      </c>
      <c r="AF1271" s="6"/>
      <c r="AG1271" s="6"/>
    </row>
    <row r="1272" spans="1:33" x14ac:dyDescent="0.25">
      <c r="A1272" s="125" t="str">
        <f>IF(ISNUMBER(Screener_2!A273), Screener_2!A273, "")</f>
        <v/>
      </c>
      <c r="B1272" t="str">
        <f>IF(ISTEXT(Screener_2!C273), Screener_2!C273, "")</f>
        <v/>
      </c>
      <c r="F1272" t="str">
        <f>IF(ISNUMBER(Screener_2!D273), Screener_2!D273, "")</f>
        <v/>
      </c>
      <c r="G1272" t="str">
        <f>IF(ISNUMBER(Screener_2!E273),    Screener_2!E273, "")</f>
        <v/>
      </c>
      <c r="H1272" t="str">
        <f>IF(ISNUMBER(Screener_2!F273),    Screener_2!F273, "")</f>
        <v/>
      </c>
      <c r="I1272" t="str">
        <f>IF(ISNUMBER(Screener_2!G273),    Screener_2!G273, "")</f>
        <v/>
      </c>
      <c r="J1272" t="str">
        <f>IF(ISNUMBER(Screener_2!H273),    Screener_2!H273, "")</f>
        <v/>
      </c>
      <c r="K1272" t="str">
        <f t="shared" si="58"/>
        <v/>
      </c>
      <c r="L1272" t="str">
        <f t="shared" si="61"/>
        <v/>
      </c>
      <c r="M1272" s="45" t="str">
        <f>Screener_2!I273</f>
        <v/>
      </c>
      <c r="N1272" t="str">
        <f>IF(Screener_2!J273="Y",1,IF(Screener_2!J273="N",0,""))</f>
        <v/>
      </c>
      <c r="O1272" t="str">
        <f>IF(Screener_2!K273="Y",1,IF(Screener_2!K273="N",0,""))</f>
        <v/>
      </c>
      <c r="P1272" t="str">
        <f>IF(Screener_2!L273="Y",1,IF(Screener_2!L273="N",0,""))</f>
        <v/>
      </c>
      <c r="Q1272" t="str">
        <f>IF(Screener_2!M273="Y",1,IF(Screener_2!M273="N",0,""))</f>
        <v/>
      </c>
      <c r="R1272" t="str">
        <f>IF(Screener_2!N273="Y",1,IF(Screener_2!N273="N",0,""))</f>
        <v/>
      </c>
      <c r="S1272" t="str">
        <f>IF(Screener_2!O273="Y",1,IF(Screener_2!O273="N",0,""))</f>
        <v/>
      </c>
      <c r="T1272">
        <f t="shared" si="57"/>
        <v>0</v>
      </c>
      <c r="U1272" t="str">
        <f t="shared" si="59"/>
        <v/>
      </c>
      <c r="V1272" t="str">
        <f t="shared" si="60"/>
        <v/>
      </c>
      <c r="W1272" t="str">
        <f>Screener_2!R273</f>
        <v/>
      </c>
      <c r="X1272" s="6" t="str">
        <f>IF(ISNUMBER(Screener_2!$P273),IF(ISBLANK(Screener_2!S273),"Missing",Screener_2!S273), "")</f>
        <v/>
      </c>
      <c r="Y1272" s="6" t="str">
        <f>IF(ISNUMBER(Screener_2!$P273),IF(ISBLANK(Screener_2!T273),"Missing",Screener_2!T273), "")</f>
        <v/>
      </c>
      <c r="Z1272" s="6" t="str">
        <f>IF(ISNUMBER(Screener_2!$P273),IF(ISBLANK(Screener_2!U273),"Missing",Screener_2!U273), "")</f>
        <v/>
      </c>
      <c r="AA1272" s="6" t="str">
        <f>IF(ISTEXT(Screener_2!U273),  IF(ISBLANK(Screener_2!V273), "Missing", Screener_2!V273),"")</f>
        <v/>
      </c>
      <c r="AB1272" s="6" t="str">
        <f>IF(Screener_2!U273 = "Y",  IF(ISBLANK(Screener_2!V273), "Missing", Screener_2!V273),"")</f>
        <v/>
      </c>
      <c r="AC1272" s="6" t="str">
        <f xml:space="preserve"> IF((Screener_2!U273 = "Y"),   IF(ISBLANK(Screener_2!W273),"Missing",Screener_2!W273), "")</f>
        <v/>
      </c>
      <c r="AF1272" s="6"/>
      <c r="AG1272" s="6"/>
    </row>
    <row r="1273" spans="1:33" x14ac:dyDescent="0.25">
      <c r="A1273" s="125" t="str">
        <f>IF(ISNUMBER(Screener_2!A274), Screener_2!A274, "")</f>
        <v/>
      </c>
      <c r="B1273" t="str">
        <f>IF(ISTEXT(Screener_2!C274), Screener_2!C274, "")</f>
        <v/>
      </c>
      <c r="F1273" t="str">
        <f>IF(ISNUMBER(Screener_2!D274), Screener_2!D274, "")</f>
        <v/>
      </c>
      <c r="G1273" t="str">
        <f>IF(ISNUMBER(Screener_2!E274),    Screener_2!E274, "")</f>
        <v/>
      </c>
      <c r="H1273" t="str">
        <f>IF(ISNUMBER(Screener_2!F274),    Screener_2!F274, "")</f>
        <v/>
      </c>
      <c r="I1273" t="str">
        <f>IF(ISNUMBER(Screener_2!G274),    Screener_2!G274, "")</f>
        <v/>
      </c>
      <c r="J1273" t="str">
        <f>IF(ISNUMBER(Screener_2!H274),    Screener_2!H274, "")</f>
        <v/>
      </c>
      <c r="K1273" t="str">
        <f t="shared" si="58"/>
        <v/>
      </c>
      <c r="L1273" t="str">
        <f t="shared" si="61"/>
        <v/>
      </c>
      <c r="M1273" s="45" t="str">
        <f>Screener_2!I274</f>
        <v/>
      </c>
      <c r="N1273" t="str">
        <f>IF(Screener_2!J274="Y",1,IF(Screener_2!J274="N",0,""))</f>
        <v/>
      </c>
      <c r="O1273" t="str">
        <f>IF(Screener_2!K274="Y",1,IF(Screener_2!K274="N",0,""))</f>
        <v/>
      </c>
      <c r="P1273" t="str">
        <f>IF(Screener_2!L274="Y",1,IF(Screener_2!L274="N",0,""))</f>
        <v/>
      </c>
      <c r="Q1273" t="str">
        <f>IF(Screener_2!M274="Y",1,IF(Screener_2!M274="N",0,""))</f>
        <v/>
      </c>
      <c r="R1273" t="str">
        <f>IF(Screener_2!N274="Y",1,IF(Screener_2!N274="N",0,""))</f>
        <v/>
      </c>
      <c r="S1273" t="str">
        <f>IF(Screener_2!O274="Y",1,IF(Screener_2!O274="N",0,""))</f>
        <v/>
      </c>
      <c r="T1273">
        <f t="shared" si="57"/>
        <v>0</v>
      </c>
      <c r="U1273" t="str">
        <f t="shared" si="59"/>
        <v/>
      </c>
      <c r="V1273" t="str">
        <f t="shared" si="60"/>
        <v/>
      </c>
      <c r="W1273" t="str">
        <f>Screener_2!R274</f>
        <v/>
      </c>
      <c r="X1273" s="6" t="str">
        <f>IF(ISNUMBER(Screener_2!$P274),IF(ISBLANK(Screener_2!S274),"Missing",Screener_2!S274), "")</f>
        <v/>
      </c>
      <c r="Y1273" s="6" t="str">
        <f>IF(ISNUMBER(Screener_2!$P274),IF(ISBLANK(Screener_2!T274),"Missing",Screener_2!T274), "")</f>
        <v/>
      </c>
      <c r="Z1273" s="6" t="str">
        <f>IF(ISNUMBER(Screener_2!$P274),IF(ISBLANK(Screener_2!U274),"Missing",Screener_2!U274), "")</f>
        <v/>
      </c>
      <c r="AA1273" s="6" t="str">
        <f>IF(ISTEXT(Screener_2!U274),  IF(ISBLANK(Screener_2!V274), "Missing", Screener_2!V274),"")</f>
        <v/>
      </c>
      <c r="AB1273" s="6" t="str">
        <f>IF(Screener_2!U274 = "Y",  IF(ISBLANK(Screener_2!V274), "Missing", Screener_2!V274),"")</f>
        <v/>
      </c>
      <c r="AC1273" s="6" t="str">
        <f xml:space="preserve"> IF((Screener_2!U274 = "Y"),   IF(ISBLANK(Screener_2!W274),"Missing",Screener_2!W274), "")</f>
        <v/>
      </c>
      <c r="AF1273" s="6"/>
      <c r="AG1273" s="6"/>
    </row>
    <row r="1274" spans="1:33" x14ac:dyDescent="0.25">
      <c r="A1274" s="125" t="str">
        <f>IF(ISNUMBER(Screener_2!A275), Screener_2!A275, "")</f>
        <v/>
      </c>
      <c r="B1274" t="str">
        <f>IF(ISTEXT(Screener_2!C275), Screener_2!C275, "")</f>
        <v/>
      </c>
      <c r="F1274" t="str">
        <f>IF(ISNUMBER(Screener_2!D275), Screener_2!D275, "")</f>
        <v/>
      </c>
      <c r="G1274" t="str">
        <f>IF(ISNUMBER(Screener_2!E275),    Screener_2!E275, "")</f>
        <v/>
      </c>
      <c r="H1274" t="str">
        <f>IF(ISNUMBER(Screener_2!F275),    Screener_2!F275, "")</f>
        <v/>
      </c>
      <c r="I1274" t="str">
        <f>IF(ISNUMBER(Screener_2!G275),    Screener_2!G275, "")</f>
        <v/>
      </c>
      <c r="J1274" t="str">
        <f>IF(ISNUMBER(Screener_2!H275),    Screener_2!H275, "")</f>
        <v/>
      </c>
      <c r="K1274" t="str">
        <f t="shared" si="58"/>
        <v/>
      </c>
      <c r="L1274" t="str">
        <f t="shared" si="61"/>
        <v/>
      </c>
      <c r="M1274" s="45" t="str">
        <f>Screener_2!I275</f>
        <v/>
      </c>
      <c r="N1274" t="str">
        <f>IF(Screener_2!J275="Y",1,IF(Screener_2!J275="N",0,""))</f>
        <v/>
      </c>
      <c r="O1274" t="str">
        <f>IF(Screener_2!K275="Y",1,IF(Screener_2!K275="N",0,""))</f>
        <v/>
      </c>
      <c r="P1274" t="str">
        <f>IF(Screener_2!L275="Y",1,IF(Screener_2!L275="N",0,""))</f>
        <v/>
      </c>
      <c r="Q1274" t="str">
        <f>IF(Screener_2!M275="Y",1,IF(Screener_2!M275="N",0,""))</f>
        <v/>
      </c>
      <c r="R1274" t="str">
        <f>IF(Screener_2!N275="Y",1,IF(Screener_2!N275="N",0,""))</f>
        <v/>
      </c>
      <c r="S1274" t="str">
        <f>IF(Screener_2!O275="Y",1,IF(Screener_2!O275="N",0,""))</f>
        <v/>
      </c>
      <c r="T1274">
        <f t="shared" si="57"/>
        <v>0</v>
      </c>
      <c r="U1274" t="str">
        <f t="shared" si="59"/>
        <v/>
      </c>
      <c r="V1274" t="str">
        <f t="shared" si="60"/>
        <v/>
      </c>
      <c r="W1274" t="str">
        <f>Screener_2!R275</f>
        <v/>
      </c>
      <c r="X1274" s="6" t="str">
        <f>IF(ISNUMBER(Screener_2!$P275),IF(ISBLANK(Screener_2!S275),"Missing",Screener_2!S275), "")</f>
        <v/>
      </c>
      <c r="Y1274" s="6" t="str">
        <f>IF(ISNUMBER(Screener_2!$P275),IF(ISBLANK(Screener_2!T275),"Missing",Screener_2!T275), "")</f>
        <v/>
      </c>
      <c r="Z1274" s="6" t="str">
        <f>IF(ISNUMBER(Screener_2!$P275),IF(ISBLANK(Screener_2!U275),"Missing",Screener_2!U275), "")</f>
        <v/>
      </c>
      <c r="AA1274" s="6" t="str">
        <f>IF(ISTEXT(Screener_2!U275),  IF(ISBLANK(Screener_2!V275), "Missing", Screener_2!V275),"")</f>
        <v/>
      </c>
      <c r="AB1274" s="6" t="str">
        <f>IF(Screener_2!U275 = "Y",  IF(ISBLANK(Screener_2!V275), "Missing", Screener_2!V275),"")</f>
        <v/>
      </c>
      <c r="AC1274" s="6" t="str">
        <f xml:space="preserve"> IF((Screener_2!U275 = "Y"),   IF(ISBLANK(Screener_2!W275),"Missing",Screener_2!W275), "")</f>
        <v/>
      </c>
      <c r="AF1274" s="6"/>
      <c r="AG1274" s="6"/>
    </row>
    <row r="1275" spans="1:33" x14ac:dyDescent="0.25">
      <c r="A1275" s="125" t="str">
        <f>IF(ISNUMBER(Screener_2!A276), Screener_2!A276, "")</f>
        <v/>
      </c>
      <c r="B1275" t="str">
        <f>IF(ISTEXT(Screener_2!C276), Screener_2!C276, "")</f>
        <v/>
      </c>
      <c r="F1275" t="str">
        <f>IF(ISNUMBER(Screener_2!D276), Screener_2!D276, "")</f>
        <v/>
      </c>
      <c r="G1275" t="str">
        <f>IF(ISNUMBER(Screener_2!E276),    Screener_2!E276, "")</f>
        <v/>
      </c>
      <c r="H1275" t="str">
        <f>IF(ISNUMBER(Screener_2!F276),    Screener_2!F276, "")</f>
        <v/>
      </c>
      <c r="I1275" t="str">
        <f>IF(ISNUMBER(Screener_2!G276),    Screener_2!G276, "")</f>
        <v/>
      </c>
      <c r="J1275" t="str">
        <f>IF(ISNUMBER(Screener_2!H276),    Screener_2!H276, "")</f>
        <v/>
      </c>
      <c r="K1275" t="str">
        <f t="shared" si="58"/>
        <v/>
      </c>
      <c r="L1275" t="str">
        <f t="shared" si="61"/>
        <v/>
      </c>
      <c r="M1275" s="45" t="str">
        <f>Screener_2!I276</f>
        <v/>
      </c>
      <c r="N1275" t="str">
        <f>IF(Screener_2!J276="Y",1,IF(Screener_2!J276="N",0,""))</f>
        <v/>
      </c>
      <c r="O1275" t="str">
        <f>IF(Screener_2!K276="Y",1,IF(Screener_2!K276="N",0,""))</f>
        <v/>
      </c>
      <c r="P1275" t="str">
        <f>IF(Screener_2!L276="Y",1,IF(Screener_2!L276="N",0,""))</f>
        <v/>
      </c>
      <c r="Q1275" t="str">
        <f>IF(Screener_2!M276="Y",1,IF(Screener_2!M276="N",0,""))</f>
        <v/>
      </c>
      <c r="R1275" t="str">
        <f>IF(Screener_2!N276="Y",1,IF(Screener_2!N276="N",0,""))</f>
        <v/>
      </c>
      <c r="S1275" t="str">
        <f>IF(Screener_2!O276="Y",1,IF(Screener_2!O276="N",0,""))</f>
        <v/>
      </c>
      <c r="T1275">
        <f t="shared" si="57"/>
        <v>0</v>
      </c>
      <c r="U1275" t="str">
        <f t="shared" si="59"/>
        <v/>
      </c>
      <c r="V1275" t="str">
        <f t="shared" si="60"/>
        <v/>
      </c>
      <c r="W1275" t="str">
        <f>Screener_2!R276</f>
        <v/>
      </c>
      <c r="X1275" s="6" t="str">
        <f>IF(ISNUMBER(Screener_2!$P276),IF(ISBLANK(Screener_2!S276),"Missing",Screener_2!S276), "")</f>
        <v/>
      </c>
      <c r="Y1275" s="6" t="str">
        <f>IF(ISNUMBER(Screener_2!$P276),IF(ISBLANK(Screener_2!T276),"Missing",Screener_2!T276), "")</f>
        <v/>
      </c>
      <c r="Z1275" s="6" t="str">
        <f>IF(ISNUMBER(Screener_2!$P276),IF(ISBLANK(Screener_2!U276),"Missing",Screener_2!U276), "")</f>
        <v/>
      </c>
      <c r="AA1275" s="6" t="str">
        <f>IF(ISTEXT(Screener_2!U276),  IF(ISBLANK(Screener_2!V276), "Missing", Screener_2!V276),"")</f>
        <v/>
      </c>
      <c r="AB1275" s="6" t="str">
        <f>IF(Screener_2!U276 = "Y",  IF(ISBLANK(Screener_2!V276), "Missing", Screener_2!V276),"")</f>
        <v/>
      </c>
      <c r="AC1275" s="6" t="str">
        <f xml:space="preserve"> IF((Screener_2!U276 = "Y"),   IF(ISBLANK(Screener_2!W276),"Missing",Screener_2!W276), "")</f>
        <v/>
      </c>
      <c r="AF1275" s="6"/>
      <c r="AG1275" s="6"/>
    </row>
    <row r="1276" spans="1:33" x14ac:dyDescent="0.25">
      <c r="A1276" s="125" t="str">
        <f>IF(ISNUMBER(Screener_2!A277), Screener_2!A277, "")</f>
        <v/>
      </c>
      <c r="B1276" t="str">
        <f>IF(ISTEXT(Screener_2!C277), Screener_2!C277, "")</f>
        <v/>
      </c>
      <c r="F1276" t="str">
        <f>IF(ISNUMBER(Screener_2!D277), Screener_2!D277, "")</f>
        <v/>
      </c>
      <c r="G1276" t="str">
        <f>IF(ISNUMBER(Screener_2!E277),    Screener_2!E277, "")</f>
        <v/>
      </c>
      <c r="H1276" t="str">
        <f>IF(ISNUMBER(Screener_2!F277),    Screener_2!F277, "")</f>
        <v/>
      </c>
      <c r="I1276" t="str">
        <f>IF(ISNUMBER(Screener_2!G277),    Screener_2!G277, "")</f>
        <v/>
      </c>
      <c r="J1276" t="str">
        <f>IF(ISNUMBER(Screener_2!H277),    Screener_2!H277, "")</f>
        <v/>
      </c>
      <c r="K1276" t="str">
        <f t="shared" si="58"/>
        <v/>
      </c>
      <c r="L1276" t="str">
        <f t="shared" si="61"/>
        <v/>
      </c>
      <c r="M1276" s="45" t="str">
        <f>Screener_2!I277</f>
        <v/>
      </c>
      <c r="N1276" t="str">
        <f>IF(Screener_2!J277="Y",1,IF(Screener_2!J277="N",0,""))</f>
        <v/>
      </c>
      <c r="O1276" t="str">
        <f>IF(Screener_2!K277="Y",1,IF(Screener_2!K277="N",0,""))</f>
        <v/>
      </c>
      <c r="P1276" t="str">
        <f>IF(Screener_2!L277="Y",1,IF(Screener_2!L277="N",0,""))</f>
        <v/>
      </c>
      <c r="Q1276" t="str">
        <f>IF(Screener_2!M277="Y",1,IF(Screener_2!M277="N",0,""))</f>
        <v/>
      </c>
      <c r="R1276" t="str">
        <f>IF(Screener_2!N277="Y",1,IF(Screener_2!N277="N",0,""))</f>
        <v/>
      </c>
      <c r="S1276" t="str">
        <f>IF(Screener_2!O277="Y",1,IF(Screener_2!O277="N",0,""))</f>
        <v/>
      </c>
      <c r="T1276">
        <f t="shared" si="57"/>
        <v>0</v>
      </c>
      <c r="U1276" t="str">
        <f t="shared" si="59"/>
        <v/>
      </c>
      <c r="V1276" t="str">
        <f t="shared" si="60"/>
        <v/>
      </c>
      <c r="W1276" t="str">
        <f>Screener_2!R277</f>
        <v/>
      </c>
      <c r="X1276" s="6" t="str">
        <f>IF(ISNUMBER(Screener_2!$P277),IF(ISBLANK(Screener_2!S277),"Missing",Screener_2!S277), "")</f>
        <v/>
      </c>
      <c r="Y1276" s="6" t="str">
        <f>IF(ISNUMBER(Screener_2!$P277),IF(ISBLANK(Screener_2!T277),"Missing",Screener_2!T277), "")</f>
        <v/>
      </c>
      <c r="Z1276" s="6" t="str">
        <f>IF(ISNUMBER(Screener_2!$P277),IF(ISBLANK(Screener_2!U277),"Missing",Screener_2!U277), "")</f>
        <v/>
      </c>
      <c r="AA1276" s="6" t="str">
        <f>IF(ISTEXT(Screener_2!U277),  IF(ISBLANK(Screener_2!V277), "Missing", Screener_2!V277),"")</f>
        <v/>
      </c>
      <c r="AB1276" s="6" t="str">
        <f>IF(Screener_2!U277 = "Y",  IF(ISBLANK(Screener_2!V277), "Missing", Screener_2!V277),"")</f>
        <v/>
      </c>
      <c r="AC1276" s="6" t="str">
        <f xml:space="preserve"> IF((Screener_2!U277 = "Y"),   IF(ISBLANK(Screener_2!W277),"Missing",Screener_2!W277), "")</f>
        <v/>
      </c>
      <c r="AF1276" s="6"/>
      <c r="AG1276" s="6"/>
    </row>
    <row r="1277" spans="1:33" x14ac:dyDescent="0.25">
      <c r="A1277" s="125" t="str">
        <f>IF(ISNUMBER(Screener_2!A278), Screener_2!A278, "")</f>
        <v/>
      </c>
      <c r="B1277" t="str">
        <f>IF(ISTEXT(Screener_2!C278), Screener_2!C278, "")</f>
        <v/>
      </c>
      <c r="F1277" t="str">
        <f>IF(ISNUMBER(Screener_2!D278), Screener_2!D278, "")</f>
        <v/>
      </c>
      <c r="G1277" t="str">
        <f>IF(ISNUMBER(Screener_2!E278),    Screener_2!E278, "")</f>
        <v/>
      </c>
      <c r="H1277" t="str">
        <f>IF(ISNUMBER(Screener_2!F278),    Screener_2!F278, "")</f>
        <v/>
      </c>
      <c r="I1277" t="str">
        <f>IF(ISNUMBER(Screener_2!G278),    Screener_2!G278, "")</f>
        <v/>
      </c>
      <c r="J1277" t="str">
        <f>IF(ISNUMBER(Screener_2!H278),    Screener_2!H278, "")</f>
        <v/>
      </c>
      <c r="K1277" t="str">
        <f t="shared" si="58"/>
        <v/>
      </c>
      <c r="L1277" t="str">
        <f t="shared" si="61"/>
        <v/>
      </c>
      <c r="M1277" s="45" t="str">
        <f>Screener_2!I278</f>
        <v/>
      </c>
      <c r="N1277" t="str">
        <f>IF(Screener_2!J278="Y",1,IF(Screener_2!J278="N",0,""))</f>
        <v/>
      </c>
      <c r="O1277" t="str">
        <f>IF(Screener_2!K278="Y",1,IF(Screener_2!K278="N",0,""))</f>
        <v/>
      </c>
      <c r="P1277" t="str">
        <f>IF(Screener_2!L278="Y",1,IF(Screener_2!L278="N",0,""))</f>
        <v/>
      </c>
      <c r="Q1277" t="str">
        <f>IF(Screener_2!M278="Y",1,IF(Screener_2!M278="N",0,""))</f>
        <v/>
      </c>
      <c r="R1277" t="str">
        <f>IF(Screener_2!N278="Y",1,IF(Screener_2!N278="N",0,""))</f>
        <v/>
      </c>
      <c r="S1277" t="str">
        <f>IF(Screener_2!O278="Y",1,IF(Screener_2!O278="N",0,""))</f>
        <v/>
      </c>
      <c r="T1277">
        <f t="shared" si="57"/>
        <v>0</v>
      </c>
      <c r="U1277" t="str">
        <f t="shared" si="59"/>
        <v/>
      </c>
      <c r="V1277" t="str">
        <f t="shared" si="60"/>
        <v/>
      </c>
      <c r="W1277" t="str">
        <f>Screener_2!R278</f>
        <v/>
      </c>
      <c r="X1277" s="6" t="str">
        <f>IF(ISNUMBER(Screener_2!$P278),IF(ISBLANK(Screener_2!S278),"Missing",Screener_2!S278), "")</f>
        <v/>
      </c>
      <c r="Y1277" s="6" t="str">
        <f>IF(ISNUMBER(Screener_2!$P278),IF(ISBLANK(Screener_2!T278),"Missing",Screener_2!T278), "")</f>
        <v/>
      </c>
      <c r="Z1277" s="6" t="str">
        <f>IF(ISNUMBER(Screener_2!$P278),IF(ISBLANK(Screener_2!U278),"Missing",Screener_2!U278), "")</f>
        <v/>
      </c>
      <c r="AA1277" s="6" t="str">
        <f>IF(ISTEXT(Screener_2!U278),  IF(ISBLANK(Screener_2!V278), "Missing", Screener_2!V278),"")</f>
        <v/>
      </c>
      <c r="AB1277" s="6" t="str">
        <f>IF(Screener_2!U278 = "Y",  IF(ISBLANK(Screener_2!V278), "Missing", Screener_2!V278),"")</f>
        <v/>
      </c>
      <c r="AC1277" s="6" t="str">
        <f xml:space="preserve"> IF((Screener_2!U278 = "Y"),   IF(ISBLANK(Screener_2!W278),"Missing",Screener_2!W278), "")</f>
        <v/>
      </c>
      <c r="AF1277" s="6"/>
      <c r="AG1277" s="6"/>
    </row>
    <row r="1278" spans="1:33" x14ac:dyDescent="0.25">
      <c r="A1278" s="125" t="str">
        <f>IF(ISNUMBER(Screener_2!A279), Screener_2!A279, "")</f>
        <v/>
      </c>
      <c r="B1278" t="str">
        <f>IF(ISTEXT(Screener_2!C279), Screener_2!C279, "")</f>
        <v/>
      </c>
      <c r="F1278" t="str">
        <f>IF(ISNUMBER(Screener_2!D279), Screener_2!D279, "")</f>
        <v/>
      </c>
      <c r="G1278" t="str">
        <f>IF(ISNUMBER(Screener_2!E279),    Screener_2!E279, "")</f>
        <v/>
      </c>
      <c r="H1278" t="str">
        <f>IF(ISNUMBER(Screener_2!F279),    Screener_2!F279, "")</f>
        <v/>
      </c>
      <c r="I1278" t="str">
        <f>IF(ISNUMBER(Screener_2!G279),    Screener_2!G279, "")</f>
        <v/>
      </c>
      <c r="J1278" t="str">
        <f>IF(ISNUMBER(Screener_2!H279),    Screener_2!H279, "")</f>
        <v/>
      </c>
      <c r="K1278" t="str">
        <f t="shared" si="58"/>
        <v/>
      </c>
      <c r="L1278" t="str">
        <f t="shared" si="61"/>
        <v/>
      </c>
      <c r="M1278" s="45" t="str">
        <f>Screener_2!I279</f>
        <v/>
      </c>
      <c r="N1278" t="str">
        <f>IF(Screener_2!J279="Y",1,IF(Screener_2!J279="N",0,""))</f>
        <v/>
      </c>
      <c r="O1278" t="str">
        <f>IF(Screener_2!K279="Y",1,IF(Screener_2!K279="N",0,""))</f>
        <v/>
      </c>
      <c r="P1278" t="str">
        <f>IF(Screener_2!L279="Y",1,IF(Screener_2!L279="N",0,""))</f>
        <v/>
      </c>
      <c r="Q1278" t="str">
        <f>IF(Screener_2!M279="Y",1,IF(Screener_2!M279="N",0,""))</f>
        <v/>
      </c>
      <c r="R1278" t="str">
        <f>IF(Screener_2!N279="Y",1,IF(Screener_2!N279="N",0,""))</f>
        <v/>
      </c>
      <c r="S1278" t="str">
        <f>IF(Screener_2!O279="Y",1,IF(Screener_2!O279="N",0,""))</f>
        <v/>
      </c>
      <c r="T1278">
        <f t="shared" si="57"/>
        <v>0</v>
      </c>
      <c r="U1278" t="str">
        <f t="shared" si="59"/>
        <v/>
      </c>
      <c r="V1278" t="str">
        <f t="shared" si="60"/>
        <v/>
      </c>
      <c r="W1278" t="str">
        <f>Screener_2!R279</f>
        <v/>
      </c>
      <c r="X1278" s="6" t="str">
        <f>IF(ISNUMBER(Screener_2!$P279),IF(ISBLANK(Screener_2!S279),"Missing",Screener_2!S279), "")</f>
        <v/>
      </c>
      <c r="Y1278" s="6" t="str">
        <f>IF(ISNUMBER(Screener_2!$P279),IF(ISBLANK(Screener_2!T279),"Missing",Screener_2!T279), "")</f>
        <v/>
      </c>
      <c r="Z1278" s="6" t="str">
        <f>IF(ISNUMBER(Screener_2!$P279),IF(ISBLANK(Screener_2!U279),"Missing",Screener_2!U279), "")</f>
        <v/>
      </c>
      <c r="AA1278" s="6" t="str">
        <f>IF(ISTEXT(Screener_2!U279),  IF(ISBLANK(Screener_2!V279), "Missing", Screener_2!V279),"")</f>
        <v/>
      </c>
      <c r="AB1278" s="6" t="str">
        <f>IF(Screener_2!U279 = "Y",  IF(ISBLANK(Screener_2!V279), "Missing", Screener_2!V279),"")</f>
        <v/>
      </c>
      <c r="AC1278" s="6" t="str">
        <f xml:space="preserve"> IF((Screener_2!U279 = "Y"),   IF(ISBLANK(Screener_2!W279),"Missing",Screener_2!W279), "")</f>
        <v/>
      </c>
      <c r="AF1278" s="6"/>
      <c r="AG1278" s="6"/>
    </row>
    <row r="1279" spans="1:33" x14ac:dyDescent="0.25">
      <c r="A1279" s="125" t="str">
        <f>IF(ISNUMBER(Screener_2!A280), Screener_2!A280, "")</f>
        <v/>
      </c>
      <c r="B1279" t="str">
        <f>IF(ISTEXT(Screener_2!C280), Screener_2!C280, "")</f>
        <v/>
      </c>
      <c r="F1279" t="str">
        <f>IF(ISNUMBER(Screener_2!D280), Screener_2!D280, "")</f>
        <v/>
      </c>
      <c r="G1279" t="str">
        <f>IF(ISNUMBER(Screener_2!E280),    Screener_2!E280, "")</f>
        <v/>
      </c>
      <c r="H1279" t="str">
        <f>IF(ISNUMBER(Screener_2!F280),    Screener_2!F280, "")</f>
        <v/>
      </c>
      <c r="I1279" t="str">
        <f>IF(ISNUMBER(Screener_2!G280),    Screener_2!G280, "")</f>
        <v/>
      </c>
      <c r="J1279" t="str">
        <f>IF(ISNUMBER(Screener_2!H280),    Screener_2!H280, "")</f>
        <v/>
      </c>
      <c r="K1279" t="str">
        <f t="shared" si="58"/>
        <v/>
      </c>
      <c r="L1279" t="str">
        <f t="shared" si="61"/>
        <v/>
      </c>
      <c r="M1279" s="45" t="str">
        <f>Screener_2!I280</f>
        <v/>
      </c>
      <c r="N1279" t="str">
        <f>IF(Screener_2!J280="Y",1,IF(Screener_2!J280="N",0,""))</f>
        <v/>
      </c>
      <c r="O1279" t="str">
        <f>IF(Screener_2!K280="Y",1,IF(Screener_2!K280="N",0,""))</f>
        <v/>
      </c>
      <c r="P1279" t="str">
        <f>IF(Screener_2!L280="Y",1,IF(Screener_2!L280="N",0,""))</f>
        <v/>
      </c>
      <c r="Q1279" t="str">
        <f>IF(Screener_2!M280="Y",1,IF(Screener_2!M280="N",0,""))</f>
        <v/>
      </c>
      <c r="R1279" t="str">
        <f>IF(Screener_2!N280="Y",1,IF(Screener_2!N280="N",0,""))</f>
        <v/>
      </c>
      <c r="S1279" t="str">
        <f>IF(Screener_2!O280="Y",1,IF(Screener_2!O280="N",0,""))</f>
        <v/>
      </c>
      <c r="T1279">
        <f t="shared" si="57"/>
        <v>0</v>
      </c>
      <c r="U1279" t="str">
        <f t="shared" si="59"/>
        <v/>
      </c>
      <c r="V1279" t="str">
        <f t="shared" si="60"/>
        <v/>
      </c>
      <c r="W1279" t="str">
        <f>Screener_2!R280</f>
        <v/>
      </c>
      <c r="X1279" s="6" t="str">
        <f>IF(ISNUMBER(Screener_2!$P280),IF(ISBLANK(Screener_2!S280),"Missing",Screener_2!S280), "")</f>
        <v/>
      </c>
      <c r="Y1279" s="6" t="str">
        <f>IF(ISNUMBER(Screener_2!$P280),IF(ISBLANK(Screener_2!T280),"Missing",Screener_2!T280), "")</f>
        <v/>
      </c>
      <c r="Z1279" s="6" t="str">
        <f>IF(ISNUMBER(Screener_2!$P280),IF(ISBLANK(Screener_2!U280),"Missing",Screener_2!U280), "")</f>
        <v/>
      </c>
      <c r="AA1279" s="6" t="str">
        <f>IF(ISTEXT(Screener_2!U280),  IF(ISBLANK(Screener_2!V280), "Missing", Screener_2!V280),"")</f>
        <v/>
      </c>
      <c r="AB1279" s="6" t="str">
        <f>IF(Screener_2!U280 = "Y",  IF(ISBLANK(Screener_2!V280), "Missing", Screener_2!V280),"")</f>
        <v/>
      </c>
      <c r="AC1279" s="6" t="str">
        <f xml:space="preserve"> IF((Screener_2!U280 = "Y"),   IF(ISBLANK(Screener_2!W280),"Missing",Screener_2!W280), "")</f>
        <v/>
      </c>
      <c r="AF1279" s="6"/>
      <c r="AG1279" s="6"/>
    </row>
    <row r="1280" spans="1:33" x14ac:dyDescent="0.25">
      <c r="A1280" s="125" t="str">
        <f>IF(ISNUMBER(Screener_2!A281), Screener_2!A281, "")</f>
        <v/>
      </c>
      <c r="B1280" t="str">
        <f>IF(ISTEXT(Screener_2!C281), Screener_2!C281, "")</f>
        <v/>
      </c>
      <c r="F1280" t="str">
        <f>IF(ISNUMBER(Screener_2!D281), Screener_2!D281, "")</f>
        <v/>
      </c>
      <c r="G1280" t="str">
        <f>IF(ISNUMBER(Screener_2!E281),    Screener_2!E281, "")</f>
        <v/>
      </c>
      <c r="H1280" t="str">
        <f>IF(ISNUMBER(Screener_2!F281),    Screener_2!F281, "")</f>
        <v/>
      </c>
      <c r="I1280" t="str">
        <f>IF(ISNUMBER(Screener_2!G281),    Screener_2!G281, "")</f>
        <v/>
      </c>
      <c r="J1280" t="str">
        <f>IF(ISNUMBER(Screener_2!H281),    Screener_2!H281, "")</f>
        <v/>
      </c>
      <c r="K1280" t="str">
        <f t="shared" si="58"/>
        <v/>
      </c>
      <c r="L1280" t="str">
        <f t="shared" si="61"/>
        <v/>
      </c>
      <c r="M1280" s="45" t="str">
        <f>Screener_2!I281</f>
        <v/>
      </c>
      <c r="N1280" t="str">
        <f>IF(Screener_2!J281="Y",1,IF(Screener_2!J281="N",0,""))</f>
        <v/>
      </c>
      <c r="O1280" t="str">
        <f>IF(Screener_2!K281="Y",1,IF(Screener_2!K281="N",0,""))</f>
        <v/>
      </c>
      <c r="P1280" t="str">
        <f>IF(Screener_2!L281="Y",1,IF(Screener_2!L281="N",0,""))</f>
        <v/>
      </c>
      <c r="Q1280" t="str">
        <f>IF(Screener_2!M281="Y",1,IF(Screener_2!M281="N",0,""))</f>
        <v/>
      </c>
      <c r="R1280" t="str">
        <f>IF(Screener_2!N281="Y",1,IF(Screener_2!N281="N",0,""))</f>
        <v/>
      </c>
      <c r="S1280" t="str">
        <f>IF(Screener_2!O281="Y",1,IF(Screener_2!O281="N",0,""))</f>
        <v/>
      </c>
      <c r="T1280">
        <f t="shared" si="57"/>
        <v>0</v>
      </c>
      <c r="U1280" t="str">
        <f t="shared" si="59"/>
        <v/>
      </c>
      <c r="V1280" t="str">
        <f t="shared" si="60"/>
        <v/>
      </c>
      <c r="W1280" t="str">
        <f>Screener_2!R281</f>
        <v/>
      </c>
      <c r="X1280" s="6" t="str">
        <f>IF(ISNUMBER(Screener_2!$P281),IF(ISBLANK(Screener_2!S281),"Missing",Screener_2!S281), "")</f>
        <v/>
      </c>
      <c r="Y1280" s="6" t="str">
        <f>IF(ISNUMBER(Screener_2!$P281),IF(ISBLANK(Screener_2!T281),"Missing",Screener_2!T281), "")</f>
        <v/>
      </c>
      <c r="Z1280" s="6" t="str">
        <f>IF(ISNUMBER(Screener_2!$P281),IF(ISBLANK(Screener_2!U281),"Missing",Screener_2!U281), "")</f>
        <v/>
      </c>
      <c r="AA1280" s="6" t="str">
        <f>IF(ISTEXT(Screener_2!U281),  IF(ISBLANK(Screener_2!V281), "Missing", Screener_2!V281),"")</f>
        <v/>
      </c>
      <c r="AB1280" s="6" t="str">
        <f>IF(Screener_2!U281 = "Y",  IF(ISBLANK(Screener_2!V281), "Missing", Screener_2!V281),"")</f>
        <v/>
      </c>
      <c r="AC1280" s="6" t="str">
        <f xml:space="preserve"> IF((Screener_2!U281 = "Y"),   IF(ISBLANK(Screener_2!W281),"Missing",Screener_2!W281), "")</f>
        <v/>
      </c>
      <c r="AF1280" s="6"/>
      <c r="AG1280" s="6"/>
    </row>
    <row r="1281" spans="1:33" x14ac:dyDescent="0.25">
      <c r="A1281" s="125" t="str">
        <f>IF(ISNUMBER(Screener_2!A282), Screener_2!A282, "")</f>
        <v/>
      </c>
      <c r="B1281" t="str">
        <f>IF(ISTEXT(Screener_2!C282), Screener_2!C282, "")</f>
        <v/>
      </c>
      <c r="F1281" t="str">
        <f>IF(ISNUMBER(Screener_2!D282), Screener_2!D282, "")</f>
        <v/>
      </c>
      <c r="G1281" t="str">
        <f>IF(ISNUMBER(Screener_2!E282),    Screener_2!E282, "")</f>
        <v/>
      </c>
      <c r="H1281" t="str">
        <f>IF(ISNUMBER(Screener_2!F282),    Screener_2!F282, "")</f>
        <v/>
      </c>
      <c r="I1281" t="str">
        <f>IF(ISNUMBER(Screener_2!G282),    Screener_2!G282, "")</f>
        <v/>
      </c>
      <c r="J1281" t="str">
        <f>IF(ISNUMBER(Screener_2!H282),    Screener_2!H282, "")</f>
        <v/>
      </c>
      <c r="K1281" t="str">
        <f t="shared" si="58"/>
        <v/>
      </c>
      <c r="L1281" t="str">
        <f t="shared" si="61"/>
        <v/>
      </c>
      <c r="M1281" s="45" t="str">
        <f>Screener_2!I282</f>
        <v/>
      </c>
      <c r="N1281" t="str">
        <f>IF(Screener_2!J282="Y",1,IF(Screener_2!J282="N",0,""))</f>
        <v/>
      </c>
      <c r="O1281" t="str">
        <f>IF(Screener_2!K282="Y",1,IF(Screener_2!K282="N",0,""))</f>
        <v/>
      </c>
      <c r="P1281" t="str">
        <f>IF(Screener_2!L282="Y",1,IF(Screener_2!L282="N",0,""))</f>
        <v/>
      </c>
      <c r="Q1281" t="str">
        <f>IF(Screener_2!M282="Y",1,IF(Screener_2!M282="N",0,""))</f>
        <v/>
      </c>
      <c r="R1281" t="str">
        <f>IF(Screener_2!N282="Y",1,IF(Screener_2!N282="N",0,""))</f>
        <v/>
      </c>
      <c r="S1281" t="str">
        <f>IF(Screener_2!O282="Y",1,IF(Screener_2!O282="N",0,""))</f>
        <v/>
      </c>
      <c r="T1281">
        <f t="shared" si="57"/>
        <v>0</v>
      </c>
      <c r="U1281" t="str">
        <f t="shared" si="59"/>
        <v/>
      </c>
      <c r="V1281" t="str">
        <f t="shared" si="60"/>
        <v/>
      </c>
      <c r="W1281" t="str">
        <f>Screener_2!R282</f>
        <v/>
      </c>
      <c r="X1281" s="6" t="str">
        <f>IF(ISNUMBER(Screener_2!$P282),IF(ISBLANK(Screener_2!S282),"Missing",Screener_2!S282), "")</f>
        <v/>
      </c>
      <c r="Y1281" s="6" t="str">
        <f>IF(ISNUMBER(Screener_2!$P282),IF(ISBLANK(Screener_2!T282),"Missing",Screener_2!T282), "")</f>
        <v/>
      </c>
      <c r="Z1281" s="6" t="str">
        <f>IF(ISNUMBER(Screener_2!$P282),IF(ISBLANK(Screener_2!U282),"Missing",Screener_2!U282), "")</f>
        <v/>
      </c>
      <c r="AA1281" s="6" t="str">
        <f>IF(ISTEXT(Screener_2!U282),  IF(ISBLANK(Screener_2!V282), "Missing", Screener_2!V282),"")</f>
        <v/>
      </c>
      <c r="AB1281" s="6" t="str">
        <f>IF(Screener_2!U282 = "Y",  IF(ISBLANK(Screener_2!V282), "Missing", Screener_2!V282),"")</f>
        <v/>
      </c>
      <c r="AC1281" s="6" t="str">
        <f xml:space="preserve"> IF((Screener_2!U282 = "Y"),   IF(ISBLANK(Screener_2!W282),"Missing",Screener_2!W282), "")</f>
        <v/>
      </c>
      <c r="AF1281" s="6"/>
      <c r="AG1281" s="6"/>
    </row>
    <row r="1282" spans="1:33" x14ac:dyDescent="0.25">
      <c r="A1282" s="125" t="str">
        <f>IF(ISNUMBER(Screener_2!A283), Screener_2!A283, "")</f>
        <v/>
      </c>
      <c r="B1282" t="str">
        <f>IF(ISTEXT(Screener_2!C283), Screener_2!C283, "")</f>
        <v/>
      </c>
      <c r="F1282" t="str">
        <f>IF(ISNUMBER(Screener_2!D283), Screener_2!D283, "")</f>
        <v/>
      </c>
      <c r="G1282" t="str">
        <f>IF(ISNUMBER(Screener_2!E283),    Screener_2!E283, "")</f>
        <v/>
      </c>
      <c r="H1282" t="str">
        <f>IF(ISNUMBER(Screener_2!F283),    Screener_2!F283, "")</f>
        <v/>
      </c>
      <c r="I1282" t="str">
        <f>IF(ISNUMBER(Screener_2!G283),    Screener_2!G283, "")</f>
        <v/>
      </c>
      <c r="J1282" t="str">
        <f>IF(ISNUMBER(Screener_2!H283),    Screener_2!H283, "")</f>
        <v/>
      </c>
      <c r="K1282" t="str">
        <f t="shared" si="58"/>
        <v/>
      </c>
      <c r="L1282" t="str">
        <f t="shared" si="61"/>
        <v/>
      </c>
      <c r="M1282" s="45" t="str">
        <f>Screener_2!I283</f>
        <v/>
      </c>
      <c r="N1282" t="str">
        <f>IF(Screener_2!J283="Y",1,IF(Screener_2!J283="N",0,""))</f>
        <v/>
      </c>
      <c r="O1282" t="str">
        <f>IF(Screener_2!K283="Y",1,IF(Screener_2!K283="N",0,""))</f>
        <v/>
      </c>
      <c r="P1282" t="str">
        <f>IF(Screener_2!L283="Y",1,IF(Screener_2!L283="N",0,""))</f>
        <v/>
      </c>
      <c r="Q1282" t="str">
        <f>IF(Screener_2!M283="Y",1,IF(Screener_2!M283="N",0,""))</f>
        <v/>
      </c>
      <c r="R1282" t="str">
        <f>IF(Screener_2!N283="Y",1,IF(Screener_2!N283="N",0,""))</f>
        <v/>
      </c>
      <c r="S1282" t="str">
        <f>IF(Screener_2!O283="Y",1,IF(Screener_2!O283="N",0,""))</f>
        <v/>
      </c>
      <c r="T1282">
        <f t="shared" si="57"/>
        <v>0</v>
      </c>
      <c r="U1282" t="str">
        <f t="shared" si="59"/>
        <v/>
      </c>
      <c r="V1282" t="str">
        <f t="shared" si="60"/>
        <v/>
      </c>
      <c r="W1282" t="str">
        <f>Screener_2!R283</f>
        <v/>
      </c>
      <c r="X1282" s="6" t="str">
        <f>IF(ISNUMBER(Screener_2!$P283),IF(ISBLANK(Screener_2!S283),"Missing",Screener_2!S283), "")</f>
        <v/>
      </c>
      <c r="Y1282" s="6" t="str">
        <f>IF(ISNUMBER(Screener_2!$P283),IF(ISBLANK(Screener_2!T283),"Missing",Screener_2!T283), "")</f>
        <v/>
      </c>
      <c r="Z1282" s="6" t="str">
        <f>IF(ISNUMBER(Screener_2!$P283),IF(ISBLANK(Screener_2!U283),"Missing",Screener_2!U283), "")</f>
        <v/>
      </c>
      <c r="AA1282" s="6" t="str">
        <f>IF(ISTEXT(Screener_2!U283),  IF(ISBLANK(Screener_2!V283), "Missing", Screener_2!V283),"")</f>
        <v/>
      </c>
      <c r="AB1282" s="6" t="str">
        <f>IF(Screener_2!U283 = "Y",  IF(ISBLANK(Screener_2!V283), "Missing", Screener_2!V283),"")</f>
        <v/>
      </c>
      <c r="AC1282" s="6" t="str">
        <f xml:space="preserve"> IF((Screener_2!U283 = "Y"),   IF(ISBLANK(Screener_2!W283),"Missing",Screener_2!W283), "")</f>
        <v/>
      </c>
      <c r="AF1282" s="6"/>
      <c r="AG1282" s="6"/>
    </row>
    <row r="1283" spans="1:33" x14ac:dyDescent="0.25">
      <c r="A1283" s="125" t="str">
        <f>IF(ISNUMBER(Screener_2!A284), Screener_2!A284, "")</f>
        <v/>
      </c>
      <c r="B1283" t="str">
        <f>IF(ISTEXT(Screener_2!C284), Screener_2!C284, "")</f>
        <v/>
      </c>
      <c r="F1283" t="str">
        <f>IF(ISNUMBER(Screener_2!D284), Screener_2!D284, "")</f>
        <v/>
      </c>
      <c r="G1283" t="str">
        <f>IF(ISNUMBER(Screener_2!E284),    Screener_2!E284, "")</f>
        <v/>
      </c>
      <c r="H1283" t="str">
        <f>IF(ISNUMBER(Screener_2!F284),    Screener_2!F284, "")</f>
        <v/>
      </c>
      <c r="I1283" t="str">
        <f>IF(ISNUMBER(Screener_2!G284),    Screener_2!G284, "")</f>
        <v/>
      </c>
      <c r="J1283" t="str">
        <f>IF(ISNUMBER(Screener_2!H284),    Screener_2!H284, "")</f>
        <v/>
      </c>
      <c r="K1283" t="str">
        <f t="shared" si="58"/>
        <v/>
      </c>
      <c r="L1283" t="str">
        <f t="shared" si="61"/>
        <v/>
      </c>
      <c r="M1283" s="45" t="str">
        <f>Screener_2!I284</f>
        <v/>
      </c>
      <c r="N1283" t="str">
        <f>IF(Screener_2!J284="Y",1,IF(Screener_2!J284="N",0,""))</f>
        <v/>
      </c>
      <c r="O1283" t="str">
        <f>IF(Screener_2!K284="Y",1,IF(Screener_2!K284="N",0,""))</f>
        <v/>
      </c>
      <c r="P1283" t="str">
        <f>IF(Screener_2!L284="Y",1,IF(Screener_2!L284="N",0,""))</f>
        <v/>
      </c>
      <c r="Q1283" t="str">
        <f>IF(Screener_2!M284="Y",1,IF(Screener_2!M284="N",0,""))</f>
        <v/>
      </c>
      <c r="R1283" t="str">
        <f>IF(Screener_2!N284="Y",1,IF(Screener_2!N284="N",0,""))</f>
        <v/>
      </c>
      <c r="S1283" t="str">
        <f>IF(Screener_2!O284="Y",1,IF(Screener_2!O284="N",0,""))</f>
        <v/>
      </c>
      <c r="T1283">
        <f t="shared" si="57"/>
        <v>0</v>
      </c>
      <c r="U1283" t="str">
        <f t="shared" si="59"/>
        <v/>
      </c>
      <c r="V1283" t="str">
        <f t="shared" si="60"/>
        <v/>
      </c>
      <c r="W1283" t="str">
        <f>Screener_2!R284</f>
        <v/>
      </c>
      <c r="X1283" s="6" t="str">
        <f>IF(ISNUMBER(Screener_2!$P284),IF(ISBLANK(Screener_2!S284),"Missing",Screener_2!S284), "")</f>
        <v/>
      </c>
      <c r="Y1283" s="6" t="str">
        <f>IF(ISNUMBER(Screener_2!$P284),IF(ISBLANK(Screener_2!T284),"Missing",Screener_2!T284), "")</f>
        <v/>
      </c>
      <c r="Z1283" s="6" t="str">
        <f>IF(ISNUMBER(Screener_2!$P284),IF(ISBLANK(Screener_2!U284),"Missing",Screener_2!U284), "")</f>
        <v/>
      </c>
      <c r="AA1283" s="6" t="str">
        <f>IF(ISTEXT(Screener_2!U284),  IF(ISBLANK(Screener_2!V284), "Missing", Screener_2!V284),"")</f>
        <v/>
      </c>
      <c r="AB1283" s="6" t="str">
        <f>IF(Screener_2!U284 = "Y",  IF(ISBLANK(Screener_2!V284), "Missing", Screener_2!V284),"")</f>
        <v/>
      </c>
      <c r="AC1283" s="6" t="str">
        <f xml:space="preserve"> IF((Screener_2!U284 = "Y"),   IF(ISBLANK(Screener_2!W284),"Missing",Screener_2!W284), "")</f>
        <v/>
      </c>
      <c r="AF1283" s="6"/>
      <c r="AG1283" s="6"/>
    </row>
    <row r="1284" spans="1:33" x14ac:dyDescent="0.25">
      <c r="A1284" s="125" t="str">
        <f>IF(ISNUMBER(Screener_2!A285), Screener_2!A285, "")</f>
        <v/>
      </c>
      <c r="B1284" t="str">
        <f>IF(ISTEXT(Screener_2!C285), Screener_2!C285, "")</f>
        <v/>
      </c>
      <c r="F1284" t="str">
        <f>IF(ISNUMBER(Screener_2!D285), Screener_2!D285, "")</f>
        <v/>
      </c>
      <c r="G1284" t="str">
        <f>IF(ISNUMBER(Screener_2!E285),    Screener_2!E285, "")</f>
        <v/>
      </c>
      <c r="H1284" t="str">
        <f>IF(ISNUMBER(Screener_2!F285),    Screener_2!F285, "")</f>
        <v/>
      </c>
      <c r="I1284" t="str">
        <f>IF(ISNUMBER(Screener_2!G285),    Screener_2!G285, "")</f>
        <v/>
      </c>
      <c r="J1284" t="str">
        <f>IF(ISNUMBER(Screener_2!H285),    Screener_2!H285, "")</f>
        <v/>
      </c>
      <c r="K1284" t="str">
        <f t="shared" si="58"/>
        <v/>
      </c>
      <c r="L1284" t="str">
        <f t="shared" si="61"/>
        <v/>
      </c>
      <c r="M1284" s="45" t="str">
        <f>Screener_2!I285</f>
        <v/>
      </c>
      <c r="N1284" t="str">
        <f>IF(Screener_2!J285="Y",1,IF(Screener_2!J285="N",0,""))</f>
        <v/>
      </c>
      <c r="O1284" t="str">
        <f>IF(Screener_2!K285="Y",1,IF(Screener_2!K285="N",0,""))</f>
        <v/>
      </c>
      <c r="P1284" t="str">
        <f>IF(Screener_2!L285="Y",1,IF(Screener_2!L285="N",0,""))</f>
        <v/>
      </c>
      <c r="Q1284" t="str">
        <f>IF(Screener_2!M285="Y",1,IF(Screener_2!M285="N",0,""))</f>
        <v/>
      </c>
      <c r="R1284" t="str">
        <f>IF(Screener_2!N285="Y",1,IF(Screener_2!N285="N",0,""))</f>
        <v/>
      </c>
      <c r="S1284" t="str">
        <f>IF(Screener_2!O285="Y",1,IF(Screener_2!O285="N",0,""))</f>
        <v/>
      </c>
      <c r="T1284">
        <f t="shared" si="57"/>
        <v>0</v>
      </c>
      <c r="U1284" t="str">
        <f t="shared" si="59"/>
        <v/>
      </c>
      <c r="V1284" t="str">
        <f t="shared" si="60"/>
        <v/>
      </c>
      <c r="W1284" t="str">
        <f>Screener_2!R285</f>
        <v/>
      </c>
      <c r="X1284" s="6" t="str">
        <f>IF(ISNUMBER(Screener_2!$P285),IF(ISBLANK(Screener_2!S285),"Missing",Screener_2!S285), "")</f>
        <v/>
      </c>
      <c r="Y1284" s="6" t="str">
        <f>IF(ISNUMBER(Screener_2!$P285),IF(ISBLANK(Screener_2!T285),"Missing",Screener_2!T285), "")</f>
        <v/>
      </c>
      <c r="Z1284" s="6" t="str">
        <f>IF(ISNUMBER(Screener_2!$P285),IF(ISBLANK(Screener_2!U285),"Missing",Screener_2!U285), "")</f>
        <v/>
      </c>
      <c r="AA1284" s="6" t="str">
        <f>IF(ISTEXT(Screener_2!U285),  IF(ISBLANK(Screener_2!V285), "Missing", Screener_2!V285),"")</f>
        <v/>
      </c>
      <c r="AB1284" s="6" t="str">
        <f>IF(Screener_2!U285 = "Y",  IF(ISBLANK(Screener_2!V285), "Missing", Screener_2!V285),"")</f>
        <v/>
      </c>
      <c r="AC1284" s="6" t="str">
        <f xml:space="preserve"> IF((Screener_2!U285 = "Y"),   IF(ISBLANK(Screener_2!W285),"Missing",Screener_2!W285), "")</f>
        <v/>
      </c>
      <c r="AF1284" s="6"/>
      <c r="AG1284" s="6"/>
    </row>
    <row r="1285" spans="1:33" x14ac:dyDescent="0.25">
      <c r="A1285" s="125" t="str">
        <f>IF(ISNUMBER(Screener_2!A286), Screener_2!A286, "")</f>
        <v/>
      </c>
      <c r="B1285" t="str">
        <f>IF(ISTEXT(Screener_2!C286), Screener_2!C286, "")</f>
        <v/>
      </c>
      <c r="F1285" t="str">
        <f>IF(ISNUMBER(Screener_2!D286), Screener_2!D286, "")</f>
        <v/>
      </c>
      <c r="G1285" t="str">
        <f>IF(ISNUMBER(Screener_2!E286),    Screener_2!E286, "")</f>
        <v/>
      </c>
      <c r="H1285" t="str">
        <f>IF(ISNUMBER(Screener_2!F286),    Screener_2!F286, "")</f>
        <v/>
      </c>
      <c r="I1285" t="str">
        <f>IF(ISNUMBER(Screener_2!G286),    Screener_2!G286, "")</f>
        <v/>
      </c>
      <c r="J1285" t="str">
        <f>IF(ISNUMBER(Screener_2!H286),    Screener_2!H286, "")</f>
        <v/>
      </c>
      <c r="K1285" t="str">
        <f t="shared" si="58"/>
        <v/>
      </c>
      <c r="L1285" t="str">
        <f t="shared" si="61"/>
        <v/>
      </c>
      <c r="M1285" s="45" t="str">
        <f>Screener_2!I286</f>
        <v/>
      </c>
      <c r="N1285" t="str">
        <f>IF(Screener_2!J286="Y",1,IF(Screener_2!J286="N",0,""))</f>
        <v/>
      </c>
      <c r="O1285" t="str">
        <f>IF(Screener_2!K286="Y",1,IF(Screener_2!K286="N",0,""))</f>
        <v/>
      </c>
      <c r="P1285" t="str">
        <f>IF(Screener_2!L286="Y",1,IF(Screener_2!L286="N",0,""))</f>
        <v/>
      </c>
      <c r="Q1285" t="str">
        <f>IF(Screener_2!M286="Y",1,IF(Screener_2!M286="N",0,""))</f>
        <v/>
      </c>
      <c r="R1285" t="str">
        <f>IF(Screener_2!N286="Y",1,IF(Screener_2!N286="N",0,""))</f>
        <v/>
      </c>
      <c r="S1285" t="str">
        <f>IF(Screener_2!O286="Y",1,IF(Screener_2!O286="N",0,""))</f>
        <v/>
      </c>
      <c r="T1285">
        <f t="shared" si="57"/>
        <v>0</v>
      </c>
      <c r="U1285" t="str">
        <f t="shared" si="59"/>
        <v/>
      </c>
      <c r="V1285" t="str">
        <f t="shared" si="60"/>
        <v/>
      </c>
      <c r="W1285" t="str">
        <f>Screener_2!R286</f>
        <v/>
      </c>
      <c r="X1285" s="6" t="str">
        <f>IF(ISNUMBER(Screener_2!$P286),IF(ISBLANK(Screener_2!S286),"Missing",Screener_2!S286), "")</f>
        <v/>
      </c>
      <c r="Y1285" s="6" t="str">
        <f>IF(ISNUMBER(Screener_2!$P286),IF(ISBLANK(Screener_2!T286),"Missing",Screener_2!T286), "")</f>
        <v/>
      </c>
      <c r="Z1285" s="6" t="str">
        <f>IF(ISNUMBER(Screener_2!$P286),IF(ISBLANK(Screener_2!U286),"Missing",Screener_2!U286), "")</f>
        <v/>
      </c>
      <c r="AA1285" s="6" t="str">
        <f>IF(ISTEXT(Screener_2!U286),  IF(ISBLANK(Screener_2!V286), "Missing", Screener_2!V286),"")</f>
        <v/>
      </c>
      <c r="AB1285" s="6" t="str">
        <f>IF(Screener_2!U286 = "Y",  IF(ISBLANK(Screener_2!V286), "Missing", Screener_2!V286),"")</f>
        <v/>
      </c>
      <c r="AC1285" s="6" t="str">
        <f xml:space="preserve"> IF((Screener_2!U286 = "Y"),   IF(ISBLANK(Screener_2!W286),"Missing",Screener_2!W286), "")</f>
        <v/>
      </c>
      <c r="AF1285" s="6"/>
      <c r="AG1285" s="6"/>
    </row>
    <row r="1286" spans="1:33" x14ac:dyDescent="0.25">
      <c r="A1286" s="125" t="str">
        <f>IF(ISNUMBER(Screener_2!A287), Screener_2!A287, "")</f>
        <v/>
      </c>
      <c r="B1286" t="str">
        <f>IF(ISTEXT(Screener_2!C287), Screener_2!C287, "")</f>
        <v/>
      </c>
      <c r="F1286" t="str">
        <f>IF(ISNUMBER(Screener_2!D287), Screener_2!D287, "")</f>
        <v/>
      </c>
      <c r="G1286" t="str">
        <f>IF(ISNUMBER(Screener_2!E287),    Screener_2!E287, "")</f>
        <v/>
      </c>
      <c r="H1286" t="str">
        <f>IF(ISNUMBER(Screener_2!F287),    Screener_2!F287, "")</f>
        <v/>
      </c>
      <c r="I1286" t="str">
        <f>IF(ISNUMBER(Screener_2!G287),    Screener_2!G287, "")</f>
        <v/>
      </c>
      <c r="J1286" t="str">
        <f>IF(ISNUMBER(Screener_2!H287),    Screener_2!H287, "")</f>
        <v/>
      </c>
      <c r="K1286" t="str">
        <f t="shared" si="58"/>
        <v/>
      </c>
      <c r="L1286" t="str">
        <f t="shared" si="61"/>
        <v/>
      </c>
      <c r="M1286" s="45" t="str">
        <f>Screener_2!I287</f>
        <v/>
      </c>
      <c r="N1286" t="str">
        <f>IF(Screener_2!J287="Y",1,IF(Screener_2!J287="N",0,""))</f>
        <v/>
      </c>
      <c r="O1286" t="str">
        <f>IF(Screener_2!K287="Y",1,IF(Screener_2!K287="N",0,""))</f>
        <v/>
      </c>
      <c r="P1286" t="str">
        <f>IF(Screener_2!L287="Y",1,IF(Screener_2!L287="N",0,""))</f>
        <v/>
      </c>
      <c r="Q1286" t="str">
        <f>IF(Screener_2!M287="Y",1,IF(Screener_2!M287="N",0,""))</f>
        <v/>
      </c>
      <c r="R1286" t="str">
        <f>IF(Screener_2!N287="Y",1,IF(Screener_2!N287="N",0,""))</f>
        <v/>
      </c>
      <c r="S1286" t="str">
        <f>IF(Screener_2!O287="Y",1,IF(Screener_2!O287="N",0,""))</f>
        <v/>
      </c>
      <c r="T1286">
        <f t="shared" si="57"/>
        <v>0</v>
      </c>
      <c r="U1286" t="str">
        <f t="shared" si="59"/>
        <v/>
      </c>
      <c r="V1286" t="str">
        <f t="shared" si="60"/>
        <v/>
      </c>
      <c r="W1286" t="str">
        <f>Screener_2!R287</f>
        <v/>
      </c>
      <c r="X1286" s="6" t="str">
        <f>IF(ISNUMBER(Screener_2!$P287),IF(ISBLANK(Screener_2!S287),"Missing",Screener_2!S287), "")</f>
        <v/>
      </c>
      <c r="Y1286" s="6" t="str">
        <f>IF(ISNUMBER(Screener_2!$P287),IF(ISBLANK(Screener_2!T287),"Missing",Screener_2!T287), "")</f>
        <v/>
      </c>
      <c r="Z1286" s="6" t="str">
        <f>IF(ISNUMBER(Screener_2!$P287),IF(ISBLANK(Screener_2!U287),"Missing",Screener_2!U287), "")</f>
        <v/>
      </c>
      <c r="AA1286" s="6" t="str">
        <f>IF(ISTEXT(Screener_2!U287),  IF(ISBLANK(Screener_2!V287), "Missing", Screener_2!V287),"")</f>
        <v/>
      </c>
      <c r="AB1286" s="6" t="str">
        <f>IF(Screener_2!U287 = "Y",  IF(ISBLANK(Screener_2!V287), "Missing", Screener_2!V287),"")</f>
        <v/>
      </c>
      <c r="AC1286" s="6" t="str">
        <f xml:space="preserve"> IF((Screener_2!U287 = "Y"),   IF(ISBLANK(Screener_2!W287),"Missing",Screener_2!W287), "")</f>
        <v/>
      </c>
      <c r="AF1286" s="6"/>
      <c r="AG1286" s="6"/>
    </row>
    <row r="1287" spans="1:33" x14ac:dyDescent="0.25">
      <c r="A1287" s="125" t="str">
        <f>IF(ISNUMBER(Screener_2!A288), Screener_2!A288, "")</f>
        <v/>
      </c>
      <c r="B1287" t="str">
        <f>IF(ISTEXT(Screener_2!C288), Screener_2!C288, "")</f>
        <v/>
      </c>
      <c r="F1287" t="str">
        <f>IF(ISNUMBER(Screener_2!D288), Screener_2!D288, "")</f>
        <v/>
      </c>
      <c r="G1287" t="str">
        <f>IF(ISNUMBER(Screener_2!E288),    Screener_2!E288, "")</f>
        <v/>
      </c>
      <c r="H1287" t="str">
        <f>IF(ISNUMBER(Screener_2!F288),    Screener_2!F288, "")</f>
        <v/>
      </c>
      <c r="I1287" t="str">
        <f>IF(ISNUMBER(Screener_2!G288),    Screener_2!G288, "")</f>
        <v/>
      </c>
      <c r="J1287" t="str">
        <f>IF(ISNUMBER(Screener_2!H288),    Screener_2!H288, "")</f>
        <v/>
      </c>
      <c r="K1287" t="str">
        <f t="shared" si="58"/>
        <v/>
      </c>
      <c r="L1287" t="str">
        <f t="shared" si="61"/>
        <v/>
      </c>
      <c r="M1287" s="45" t="str">
        <f>Screener_2!I288</f>
        <v/>
      </c>
      <c r="N1287" t="str">
        <f>IF(Screener_2!J288="Y",1,IF(Screener_2!J288="N",0,""))</f>
        <v/>
      </c>
      <c r="O1287" t="str">
        <f>IF(Screener_2!K288="Y",1,IF(Screener_2!K288="N",0,""))</f>
        <v/>
      </c>
      <c r="P1287" t="str">
        <f>IF(Screener_2!L288="Y",1,IF(Screener_2!L288="N",0,""))</f>
        <v/>
      </c>
      <c r="Q1287" t="str">
        <f>IF(Screener_2!M288="Y",1,IF(Screener_2!M288="N",0,""))</f>
        <v/>
      </c>
      <c r="R1287" t="str">
        <f>IF(Screener_2!N288="Y",1,IF(Screener_2!N288="N",0,""))</f>
        <v/>
      </c>
      <c r="S1287" t="str">
        <f>IF(Screener_2!O288="Y",1,IF(Screener_2!O288="N",0,""))</f>
        <v/>
      </c>
      <c r="T1287">
        <f t="shared" ref="T1287:T1307" si="62">COUNT(N1287:S1287)</f>
        <v>0</v>
      </c>
      <c r="U1287" t="str">
        <f t="shared" si="59"/>
        <v/>
      </c>
      <c r="V1287" t="str">
        <f t="shared" si="60"/>
        <v/>
      </c>
      <c r="W1287" t="str">
        <f>Screener_2!R288</f>
        <v/>
      </c>
      <c r="X1287" s="6" t="str">
        <f>IF(ISNUMBER(Screener_2!$P288),IF(ISBLANK(Screener_2!S288),"Missing",Screener_2!S288), "")</f>
        <v/>
      </c>
      <c r="Y1287" s="6" t="str">
        <f>IF(ISNUMBER(Screener_2!$P288),IF(ISBLANK(Screener_2!T288),"Missing",Screener_2!T288), "")</f>
        <v/>
      </c>
      <c r="Z1287" s="6" t="str">
        <f>IF(ISNUMBER(Screener_2!$P288),IF(ISBLANK(Screener_2!U288),"Missing",Screener_2!U288), "")</f>
        <v/>
      </c>
      <c r="AA1287" s="6" t="str">
        <f>IF(ISTEXT(Screener_2!U288),  IF(ISBLANK(Screener_2!V288), "Missing", Screener_2!V288),"")</f>
        <v/>
      </c>
      <c r="AB1287" s="6" t="str">
        <f>IF(Screener_2!U288 = "Y",  IF(ISBLANK(Screener_2!V288), "Missing", Screener_2!V288),"")</f>
        <v/>
      </c>
      <c r="AC1287" s="6" t="str">
        <f xml:space="preserve"> IF((Screener_2!U288 = "Y"),   IF(ISBLANK(Screener_2!W288),"Missing",Screener_2!W288), "")</f>
        <v/>
      </c>
      <c r="AF1287" s="6"/>
      <c r="AG1287" s="6"/>
    </row>
    <row r="1288" spans="1:33" x14ac:dyDescent="0.25">
      <c r="A1288" s="125" t="str">
        <f>IF(ISNUMBER(Screener_2!A289), Screener_2!A289, "")</f>
        <v/>
      </c>
      <c r="B1288" t="str">
        <f>IF(ISTEXT(Screener_2!C289), Screener_2!C289, "")</f>
        <v/>
      </c>
      <c r="F1288" t="str">
        <f>IF(ISNUMBER(Screener_2!D289), Screener_2!D289, "")</f>
        <v/>
      </c>
      <c r="G1288" t="str">
        <f>IF(ISNUMBER(Screener_2!E289),    Screener_2!E289, "")</f>
        <v/>
      </c>
      <c r="H1288" t="str">
        <f>IF(ISNUMBER(Screener_2!F289),    Screener_2!F289, "")</f>
        <v/>
      </c>
      <c r="I1288" t="str">
        <f>IF(ISNUMBER(Screener_2!G289),    Screener_2!G289, "")</f>
        <v/>
      </c>
      <c r="J1288" t="str">
        <f>IF(ISNUMBER(Screener_2!H289),    Screener_2!H289, "")</f>
        <v/>
      </c>
      <c r="K1288" t="str">
        <f t="shared" ref="K1288:K1351" si="63" xml:space="preserve"> IF(AND(ISNUMBER(G1288),ISNUMBER(H1288),ISNUMBER(I1288),  ISNUMBER(J1288) ), (G1288+H1288+I1288+J1288),   IF(OR(ISNUMBER(G1288),ISNUMBER(H1288), ISNUMBER(I1288), ISNUMBER(J1288) ), "Incomplete", "" ))</f>
        <v/>
      </c>
      <c r="L1288" t="str">
        <f t="shared" si="61"/>
        <v/>
      </c>
      <c r="M1288" s="45" t="str">
        <f>Screener_2!I289</f>
        <v/>
      </c>
      <c r="N1288" t="str">
        <f>IF(Screener_2!J289="Y",1,IF(Screener_2!J289="N",0,""))</f>
        <v/>
      </c>
      <c r="O1288" t="str">
        <f>IF(Screener_2!K289="Y",1,IF(Screener_2!K289="N",0,""))</f>
        <v/>
      </c>
      <c r="P1288" t="str">
        <f>IF(Screener_2!L289="Y",1,IF(Screener_2!L289="N",0,""))</f>
        <v/>
      </c>
      <c r="Q1288" t="str">
        <f>IF(Screener_2!M289="Y",1,IF(Screener_2!M289="N",0,""))</f>
        <v/>
      </c>
      <c r="R1288" t="str">
        <f>IF(Screener_2!N289="Y",1,IF(Screener_2!N289="N",0,""))</f>
        <v/>
      </c>
      <c r="S1288" t="str">
        <f>IF(Screener_2!O289="Y",1,IF(Screener_2!O289="N",0,""))</f>
        <v/>
      </c>
      <c r="T1288">
        <f t="shared" si="62"/>
        <v>0</v>
      </c>
      <c r="U1288" t="str">
        <f t="shared" ref="U1288:U1307" si="64">IF(T1288=6,SUM(N1288:S1288),IF(L1288="Negative",IF(OR(N1288=0,N1288=1),N1288,"Incomplete"),IF(L1288="Positive","Incomplete","")))</f>
        <v/>
      </c>
      <c r="V1288" t="str">
        <f t="shared" ref="V1288:V1351" si="65">IF( OR(L1288="Negative", ISBLANK(L1288) =TRUE, L1288 = ""), "",IF(COUNT(N1288:S1288)&gt;0,IF(SUM(N1288:S1288)&gt;1,"Positive","Negative"),""))</f>
        <v/>
      </c>
      <c r="W1288" t="str">
        <f>Screener_2!R289</f>
        <v/>
      </c>
      <c r="X1288" s="6" t="str">
        <f>IF(ISNUMBER(Screener_2!$P289),IF(ISBLANK(Screener_2!S289),"Missing",Screener_2!S289), "")</f>
        <v/>
      </c>
      <c r="Y1288" s="6" t="str">
        <f>IF(ISNUMBER(Screener_2!$P289),IF(ISBLANK(Screener_2!T289),"Missing",Screener_2!T289), "")</f>
        <v/>
      </c>
      <c r="Z1288" s="6" t="str">
        <f>IF(ISNUMBER(Screener_2!$P289),IF(ISBLANK(Screener_2!U289),"Missing",Screener_2!U289), "")</f>
        <v/>
      </c>
      <c r="AA1288" s="6" t="str">
        <f>IF(ISTEXT(Screener_2!U289),  IF(ISBLANK(Screener_2!V289), "Missing", Screener_2!V289),"")</f>
        <v/>
      </c>
      <c r="AB1288" s="6" t="str">
        <f>IF(Screener_2!U289 = "Y",  IF(ISBLANK(Screener_2!V289), "Missing", Screener_2!V289),"")</f>
        <v/>
      </c>
      <c r="AC1288" s="6" t="str">
        <f xml:space="preserve"> IF((Screener_2!U289 = "Y"),   IF(ISBLANK(Screener_2!W289),"Missing",Screener_2!W289), "")</f>
        <v/>
      </c>
      <c r="AF1288" s="6"/>
      <c r="AG1288" s="6"/>
    </row>
    <row r="1289" spans="1:33" x14ac:dyDescent="0.25">
      <c r="A1289" s="125" t="str">
        <f>IF(ISNUMBER(Screener_2!A290), Screener_2!A290, "")</f>
        <v/>
      </c>
      <c r="B1289" t="str">
        <f>IF(ISTEXT(Screener_2!C290), Screener_2!C290, "")</f>
        <v/>
      </c>
      <c r="F1289" t="str">
        <f>IF(ISNUMBER(Screener_2!D290), Screener_2!D290, "")</f>
        <v/>
      </c>
      <c r="G1289" t="str">
        <f>IF(ISNUMBER(Screener_2!E290),    Screener_2!E290, "")</f>
        <v/>
      </c>
      <c r="H1289" t="str">
        <f>IF(ISNUMBER(Screener_2!F290),    Screener_2!F290, "")</f>
        <v/>
      </c>
      <c r="I1289" t="str">
        <f>IF(ISNUMBER(Screener_2!G290),    Screener_2!G290, "")</f>
        <v/>
      </c>
      <c r="J1289" t="str">
        <f>IF(ISNUMBER(Screener_2!H290),    Screener_2!H290, "")</f>
        <v/>
      </c>
      <c r="K1289" t="str">
        <f t="shared" si="63"/>
        <v/>
      </c>
      <c r="L1289" t="str">
        <f t="shared" si="61"/>
        <v/>
      </c>
      <c r="M1289" s="45" t="str">
        <f>Screener_2!I290</f>
        <v/>
      </c>
      <c r="N1289" t="str">
        <f>IF(Screener_2!J290="Y",1,IF(Screener_2!J290="N",0,""))</f>
        <v/>
      </c>
      <c r="O1289" t="str">
        <f>IF(Screener_2!K290="Y",1,IF(Screener_2!K290="N",0,""))</f>
        <v/>
      </c>
      <c r="P1289" t="str">
        <f>IF(Screener_2!L290="Y",1,IF(Screener_2!L290="N",0,""))</f>
        <v/>
      </c>
      <c r="Q1289" t="str">
        <f>IF(Screener_2!M290="Y",1,IF(Screener_2!M290="N",0,""))</f>
        <v/>
      </c>
      <c r="R1289" t="str">
        <f>IF(Screener_2!N290="Y",1,IF(Screener_2!N290="N",0,""))</f>
        <v/>
      </c>
      <c r="S1289" t="str">
        <f>IF(Screener_2!O290="Y",1,IF(Screener_2!O290="N",0,""))</f>
        <v/>
      </c>
      <c r="T1289">
        <f t="shared" si="62"/>
        <v>0</v>
      </c>
      <c r="U1289" t="str">
        <f t="shared" si="64"/>
        <v/>
      </c>
      <c r="V1289" t="str">
        <f t="shared" si="65"/>
        <v/>
      </c>
      <c r="W1289" t="str">
        <f>Screener_2!R290</f>
        <v/>
      </c>
      <c r="X1289" s="6" t="str">
        <f>IF(ISNUMBER(Screener_2!$P290),IF(ISBLANK(Screener_2!S290),"Missing",Screener_2!S290), "")</f>
        <v/>
      </c>
      <c r="Y1289" s="6" t="str">
        <f>IF(ISNUMBER(Screener_2!$P290),IF(ISBLANK(Screener_2!T290),"Missing",Screener_2!T290), "")</f>
        <v/>
      </c>
      <c r="Z1289" s="6" t="str">
        <f>IF(ISNUMBER(Screener_2!$P290),IF(ISBLANK(Screener_2!U290),"Missing",Screener_2!U290), "")</f>
        <v/>
      </c>
      <c r="AA1289" s="6" t="str">
        <f>IF(ISTEXT(Screener_2!U290),  IF(ISBLANK(Screener_2!V290), "Missing", Screener_2!V290),"")</f>
        <v/>
      </c>
      <c r="AB1289" s="6" t="str">
        <f>IF(Screener_2!U290 = "Y",  IF(ISBLANK(Screener_2!V290), "Missing", Screener_2!V290),"")</f>
        <v/>
      </c>
      <c r="AC1289" s="6" t="str">
        <f xml:space="preserve"> IF((Screener_2!U290 = "Y"),   IF(ISBLANK(Screener_2!W290),"Missing",Screener_2!W290), "")</f>
        <v/>
      </c>
      <c r="AF1289" s="6"/>
      <c r="AG1289" s="6"/>
    </row>
    <row r="1290" spans="1:33" x14ac:dyDescent="0.25">
      <c r="A1290" s="125" t="str">
        <f>IF(ISNUMBER(Screener_2!A291), Screener_2!A291, "")</f>
        <v/>
      </c>
      <c r="B1290" t="str">
        <f>IF(ISTEXT(Screener_2!C291), Screener_2!C291, "")</f>
        <v/>
      </c>
      <c r="F1290" t="str">
        <f>IF(ISNUMBER(Screener_2!D291), Screener_2!D291, "")</f>
        <v/>
      </c>
      <c r="G1290" t="str">
        <f>IF(ISNUMBER(Screener_2!E291),    Screener_2!E291, "")</f>
        <v/>
      </c>
      <c r="H1290" t="str">
        <f>IF(ISNUMBER(Screener_2!F291),    Screener_2!F291, "")</f>
        <v/>
      </c>
      <c r="I1290" t="str">
        <f>IF(ISNUMBER(Screener_2!G291),    Screener_2!G291, "")</f>
        <v/>
      </c>
      <c r="J1290" t="str">
        <f>IF(ISNUMBER(Screener_2!H291),    Screener_2!H291, "")</f>
        <v/>
      </c>
      <c r="K1290" t="str">
        <f t="shared" si="63"/>
        <v/>
      </c>
      <c r="L1290" t="str">
        <f t="shared" si="61"/>
        <v/>
      </c>
      <c r="M1290" s="45" t="str">
        <f>Screener_2!I291</f>
        <v/>
      </c>
      <c r="N1290" t="str">
        <f>IF(Screener_2!J291="Y",1,IF(Screener_2!J291="N",0,""))</f>
        <v/>
      </c>
      <c r="O1290" t="str">
        <f>IF(Screener_2!K291="Y",1,IF(Screener_2!K291="N",0,""))</f>
        <v/>
      </c>
      <c r="P1290" t="str">
        <f>IF(Screener_2!L291="Y",1,IF(Screener_2!L291="N",0,""))</f>
        <v/>
      </c>
      <c r="Q1290" t="str">
        <f>IF(Screener_2!M291="Y",1,IF(Screener_2!M291="N",0,""))</f>
        <v/>
      </c>
      <c r="R1290" t="str">
        <f>IF(Screener_2!N291="Y",1,IF(Screener_2!N291="N",0,""))</f>
        <v/>
      </c>
      <c r="S1290" t="str">
        <f>IF(Screener_2!O291="Y",1,IF(Screener_2!O291="N",0,""))</f>
        <v/>
      </c>
      <c r="T1290">
        <f t="shared" si="62"/>
        <v>0</v>
      </c>
      <c r="U1290" t="str">
        <f t="shared" si="64"/>
        <v/>
      </c>
      <c r="V1290" t="str">
        <f t="shared" si="65"/>
        <v/>
      </c>
      <c r="W1290" t="str">
        <f>Screener_2!R291</f>
        <v/>
      </c>
      <c r="X1290" s="6" t="str">
        <f>IF(ISNUMBER(Screener_2!$P291),IF(ISBLANK(Screener_2!S291),"Missing",Screener_2!S291), "")</f>
        <v/>
      </c>
      <c r="Y1290" s="6" t="str">
        <f>IF(ISNUMBER(Screener_2!$P291),IF(ISBLANK(Screener_2!T291),"Missing",Screener_2!T291), "")</f>
        <v/>
      </c>
      <c r="Z1290" s="6" t="str">
        <f>IF(ISNUMBER(Screener_2!$P291),IF(ISBLANK(Screener_2!U291),"Missing",Screener_2!U291), "")</f>
        <v/>
      </c>
      <c r="AA1290" s="6" t="str">
        <f>IF(ISTEXT(Screener_2!U291),  IF(ISBLANK(Screener_2!V291), "Missing", Screener_2!V291),"")</f>
        <v/>
      </c>
      <c r="AB1290" s="6" t="str">
        <f>IF(Screener_2!U291 = "Y",  IF(ISBLANK(Screener_2!V291), "Missing", Screener_2!V291),"")</f>
        <v/>
      </c>
      <c r="AC1290" s="6" t="str">
        <f xml:space="preserve"> IF((Screener_2!U291 = "Y"),   IF(ISBLANK(Screener_2!W291),"Missing",Screener_2!W291), "")</f>
        <v/>
      </c>
      <c r="AF1290" s="6"/>
      <c r="AG1290" s="6"/>
    </row>
    <row r="1291" spans="1:33" x14ac:dyDescent="0.25">
      <c r="A1291" s="125" t="str">
        <f>IF(ISNUMBER(Screener_2!A292), Screener_2!A292, "")</f>
        <v/>
      </c>
      <c r="B1291" t="str">
        <f>IF(ISTEXT(Screener_2!C292), Screener_2!C292, "")</f>
        <v/>
      </c>
      <c r="F1291" t="str">
        <f>IF(ISNUMBER(Screener_2!D292), Screener_2!D292, "")</f>
        <v/>
      </c>
      <c r="G1291" t="str">
        <f>IF(ISNUMBER(Screener_2!E292),    Screener_2!E292, "")</f>
        <v/>
      </c>
      <c r="H1291" t="str">
        <f>IF(ISNUMBER(Screener_2!F292),    Screener_2!F292, "")</f>
        <v/>
      </c>
      <c r="I1291" t="str">
        <f>IF(ISNUMBER(Screener_2!G292),    Screener_2!G292, "")</f>
        <v/>
      </c>
      <c r="J1291" t="str">
        <f>IF(ISNUMBER(Screener_2!H292),    Screener_2!H292, "")</f>
        <v/>
      </c>
      <c r="K1291" t="str">
        <f t="shared" si="63"/>
        <v/>
      </c>
      <c r="L1291" t="str">
        <f t="shared" si="61"/>
        <v/>
      </c>
      <c r="M1291" s="45" t="str">
        <f>Screener_2!I292</f>
        <v/>
      </c>
      <c r="N1291" t="str">
        <f>IF(Screener_2!J292="Y",1,IF(Screener_2!J292="N",0,""))</f>
        <v/>
      </c>
      <c r="O1291" t="str">
        <f>IF(Screener_2!K292="Y",1,IF(Screener_2!K292="N",0,""))</f>
        <v/>
      </c>
      <c r="P1291" t="str">
        <f>IF(Screener_2!L292="Y",1,IF(Screener_2!L292="N",0,""))</f>
        <v/>
      </c>
      <c r="Q1291" t="str">
        <f>IF(Screener_2!M292="Y",1,IF(Screener_2!M292="N",0,""))</f>
        <v/>
      </c>
      <c r="R1291" t="str">
        <f>IF(Screener_2!N292="Y",1,IF(Screener_2!N292="N",0,""))</f>
        <v/>
      </c>
      <c r="S1291" t="str">
        <f>IF(Screener_2!O292="Y",1,IF(Screener_2!O292="N",0,""))</f>
        <v/>
      </c>
      <c r="T1291">
        <f t="shared" si="62"/>
        <v>0</v>
      </c>
      <c r="U1291" t="str">
        <f t="shared" si="64"/>
        <v/>
      </c>
      <c r="V1291" t="str">
        <f t="shared" si="65"/>
        <v/>
      </c>
      <c r="W1291" t="str">
        <f>Screener_2!R292</f>
        <v/>
      </c>
      <c r="X1291" s="6" t="str">
        <f>IF(ISNUMBER(Screener_2!$P292),IF(ISBLANK(Screener_2!S292),"Missing",Screener_2!S292), "")</f>
        <v/>
      </c>
      <c r="Y1291" s="6" t="str">
        <f>IF(ISNUMBER(Screener_2!$P292),IF(ISBLANK(Screener_2!T292),"Missing",Screener_2!T292), "")</f>
        <v/>
      </c>
      <c r="Z1291" s="6" t="str">
        <f>IF(ISNUMBER(Screener_2!$P292),IF(ISBLANK(Screener_2!U292),"Missing",Screener_2!U292), "")</f>
        <v/>
      </c>
      <c r="AA1291" s="6" t="str">
        <f>IF(ISTEXT(Screener_2!U292),  IF(ISBLANK(Screener_2!V292), "Missing", Screener_2!V292),"")</f>
        <v/>
      </c>
      <c r="AB1291" s="6" t="str">
        <f>IF(Screener_2!U292 = "Y",  IF(ISBLANK(Screener_2!V292), "Missing", Screener_2!V292),"")</f>
        <v/>
      </c>
      <c r="AC1291" s="6" t="str">
        <f xml:space="preserve"> IF((Screener_2!U292 = "Y"),   IF(ISBLANK(Screener_2!W292),"Missing",Screener_2!W292), "")</f>
        <v/>
      </c>
      <c r="AF1291" s="6"/>
      <c r="AG1291" s="6"/>
    </row>
    <row r="1292" spans="1:33" x14ac:dyDescent="0.25">
      <c r="A1292" s="125" t="str">
        <f>IF(ISNUMBER(Screener_2!A293), Screener_2!A293, "")</f>
        <v/>
      </c>
      <c r="B1292" t="str">
        <f>IF(ISTEXT(Screener_2!C293), Screener_2!C293, "")</f>
        <v/>
      </c>
      <c r="F1292" t="str">
        <f>IF(ISNUMBER(Screener_2!D293), Screener_2!D293, "")</f>
        <v/>
      </c>
      <c r="G1292" t="str">
        <f>IF(ISNUMBER(Screener_2!E293),    Screener_2!E293, "")</f>
        <v/>
      </c>
      <c r="H1292" t="str">
        <f>IF(ISNUMBER(Screener_2!F293),    Screener_2!F293, "")</f>
        <v/>
      </c>
      <c r="I1292" t="str">
        <f>IF(ISNUMBER(Screener_2!G293),    Screener_2!G293, "")</f>
        <v/>
      </c>
      <c r="J1292" t="str">
        <f>IF(ISNUMBER(Screener_2!H293),    Screener_2!H293, "")</f>
        <v/>
      </c>
      <c r="K1292" t="str">
        <f t="shared" si="63"/>
        <v/>
      </c>
      <c r="L1292" t="str">
        <f t="shared" si="61"/>
        <v/>
      </c>
      <c r="M1292" s="45" t="str">
        <f>Screener_2!I293</f>
        <v/>
      </c>
      <c r="N1292" t="str">
        <f>IF(Screener_2!J293="Y",1,IF(Screener_2!J293="N",0,""))</f>
        <v/>
      </c>
      <c r="O1292" t="str">
        <f>IF(Screener_2!K293="Y",1,IF(Screener_2!K293="N",0,""))</f>
        <v/>
      </c>
      <c r="P1292" t="str">
        <f>IF(Screener_2!L293="Y",1,IF(Screener_2!L293="N",0,""))</f>
        <v/>
      </c>
      <c r="Q1292" t="str">
        <f>IF(Screener_2!M293="Y",1,IF(Screener_2!M293="N",0,""))</f>
        <v/>
      </c>
      <c r="R1292" t="str">
        <f>IF(Screener_2!N293="Y",1,IF(Screener_2!N293="N",0,""))</f>
        <v/>
      </c>
      <c r="S1292" t="str">
        <f>IF(Screener_2!O293="Y",1,IF(Screener_2!O293="N",0,""))</f>
        <v/>
      </c>
      <c r="T1292">
        <f t="shared" si="62"/>
        <v>0</v>
      </c>
      <c r="U1292" t="str">
        <f t="shared" si="64"/>
        <v/>
      </c>
      <c r="V1292" t="str">
        <f t="shared" si="65"/>
        <v/>
      </c>
      <c r="W1292" t="str">
        <f>Screener_2!R293</f>
        <v/>
      </c>
      <c r="X1292" s="6" t="str">
        <f>IF(ISNUMBER(Screener_2!$P293),IF(ISBLANK(Screener_2!S293),"Missing",Screener_2!S293), "")</f>
        <v/>
      </c>
      <c r="Y1292" s="6" t="str">
        <f>IF(ISNUMBER(Screener_2!$P293),IF(ISBLANK(Screener_2!T293),"Missing",Screener_2!T293), "")</f>
        <v/>
      </c>
      <c r="Z1292" s="6" t="str">
        <f>IF(ISNUMBER(Screener_2!$P293),IF(ISBLANK(Screener_2!U293),"Missing",Screener_2!U293), "")</f>
        <v/>
      </c>
      <c r="AA1292" s="6" t="str">
        <f>IF(ISTEXT(Screener_2!U293),  IF(ISBLANK(Screener_2!V293), "Missing", Screener_2!V293),"")</f>
        <v/>
      </c>
      <c r="AB1292" s="6" t="str">
        <f>IF(Screener_2!U293 = "Y",  IF(ISBLANK(Screener_2!V293), "Missing", Screener_2!V293),"")</f>
        <v/>
      </c>
      <c r="AC1292" s="6" t="str">
        <f xml:space="preserve"> IF((Screener_2!U293 = "Y"),   IF(ISBLANK(Screener_2!W293),"Missing",Screener_2!W293), "")</f>
        <v/>
      </c>
      <c r="AF1292" s="6"/>
      <c r="AG1292" s="6"/>
    </row>
    <row r="1293" spans="1:33" x14ac:dyDescent="0.25">
      <c r="A1293" s="125" t="str">
        <f>IF(ISNUMBER(Screener_2!A294), Screener_2!A294, "")</f>
        <v/>
      </c>
      <c r="B1293" t="str">
        <f>IF(ISTEXT(Screener_2!C294), Screener_2!C294, "")</f>
        <v/>
      </c>
      <c r="F1293" t="str">
        <f>IF(ISNUMBER(Screener_2!D294), Screener_2!D294, "")</f>
        <v/>
      </c>
      <c r="G1293" t="str">
        <f>IF(ISNUMBER(Screener_2!E294),    Screener_2!E294, "")</f>
        <v/>
      </c>
      <c r="H1293" t="str">
        <f>IF(ISNUMBER(Screener_2!F294),    Screener_2!F294, "")</f>
        <v/>
      </c>
      <c r="I1293" t="str">
        <f>IF(ISNUMBER(Screener_2!G294),    Screener_2!G294, "")</f>
        <v/>
      </c>
      <c r="J1293" t="str">
        <f>IF(ISNUMBER(Screener_2!H294),    Screener_2!H294, "")</f>
        <v/>
      </c>
      <c r="K1293" t="str">
        <f t="shared" si="63"/>
        <v/>
      </c>
      <c r="L1293" t="str">
        <f t="shared" si="61"/>
        <v/>
      </c>
      <c r="M1293" s="45" t="str">
        <f>Screener_2!I294</f>
        <v/>
      </c>
      <c r="N1293" t="str">
        <f>IF(Screener_2!J294="Y",1,IF(Screener_2!J294="N",0,""))</f>
        <v/>
      </c>
      <c r="O1293" t="str">
        <f>IF(Screener_2!K294="Y",1,IF(Screener_2!K294="N",0,""))</f>
        <v/>
      </c>
      <c r="P1293" t="str">
        <f>IF(Screener_2!L294="Y",1,IF(Screener_2!L294="N",0,""))</f>
        <v/>
      </c>
      <c r="Q1293" t="str">
        <f>IF(Screener_2!M294="Y",1,IF(Screener_2!M294="N",0,""))</f>
        <v/>
      </c>
      <c r="R1293" t="str">
        <f>IF(Screener_2!N294="Y",1,IF(Screener_2!N294="N",0,""))</f>
        <v/>
      </c>
      <c r="S1293" t="str">
        <f>IF(Screener_2!O294="Y",1,IF(Screener_2!O294="N",0,""))</f>
        <v/>
      </c>
      <c r="T1293">
        <f t="shared" si="62"/>
        <v>0</v>
      </c>
      <c r="U1293" t="str">
        <f t="shared" si="64"/>
        <v/>
      </c>
      <c r="V1293" t="str">
        <f t="shared" si="65"/>
        <v/>
      </c>
      <c r="W1293" t="str">
        <f>Screener_2!R294</f>
        <v/>
      </c>
      <c r="X1293" s="6" t="str">
        <f>IF(ISNUMBER(Screener_2!$P294),IF(ISBLANK(Screener_2!S294),"Missing",Screener_2!S294), "")</f>
        <v/>
      </c>
      <c r="Y1293" s="6" t="str">
        <f>IF(ISNUMBER(Screener_2!$P294),IF(ISBLANK(Screener_2!T294),"Missing",Screener_2!T294), "")</f>
        <v/>
      </c>
      <c r="Z1293" s="6" t="str">
        <f>IF(ISNUMBER(Screener_2!$P294),IF(ISBLANK(Screener_2!U294),"Missing",Screener_2!U294), "")</f>
        <v/>
      </c>
      <c r="AA1293" s="6" t="str">
        <f>IF(ISTEXT(Screener_2!U294),  IF(ISBLANK(Screener_2!V294), "Missing", Screener_2!V294),"")</f>
        <v/>
      </c>
      <c r="AB1293" s="6" t="str">
        <f>IF(Screener_2!U294 = "Y",  IF(ISBLANK(Screener_2!V294), "Missing", Screener_2!V294),"")</f>
        <v/>
      </c>
      <c r="AC1293" s="6" t="str">
        <f xml:space="preserve"> IF((Screener_2!U294 = "Y"),   IF(ISBLANK(Screener_2!W294),"Missing",Screener_2!W294), "")</f>
        <v/>
      </c>
      <c r="AF1293" s="6"/>
      <c r="AG1293" s="6"/>
    </row>
    <row r="1294" spans="1:33" x14ac:dyDescent="0.25">
      <c r="A1294" s="125" t="str">
        <f>IF(ISNUMBER(Screener_2!A295), Screener_2!A295, "")</f>
        <v/>
      </c>
      <c r="B1294" t="str">
        <f>IF(ISTEXT(Screener_2!C295), Screener_2!C295, "")</f>
        <v/>
      </c>
      <c r="F1294" t="str">
        <f>IF(ISNUMBER(Screener_2!D295), Screener_2!D295, "")</f>
        <v/>
      </c>
      <c r="G1294" t="str">
        <f>IF(ISNUMBER(Screener_2!E295),    Screener_2!E295, "")</f>
        <v/>
      </c>
      <c r="H1294" t="str">
        <f>IF(ISNUMBER(Screener_2!F295),    Screener_2!F295, "")</f>
        <v/>
      </c>
      <c r="I1294" t="str">
        <f>IF(ISNUMBER(Screener_2!G295),    Screener_2!G295, "")</f>
        <v/>
      </c>
      <c r="J1294" t="str">
        <f>IF(ISNUMBER(Screener_2!H295),    Screener_2!H295, "")</f>
        <v/>
      </c>
      <c r="K1294" t="str">
        <f t="shared" si="63"/>
        <v/>
      </c>
      <c r="L1294" t="str">
        <f t="shared" si="61"/>
        <v/>
      </c>
      <c r="M1294" s="45" t="str">
        <f>Screener_2!I295</f>
        <v/>
      </c>
      <c r="N1294" t="str">
        <f>IF(Screener_2!J295="Y",1,IF(Screener_2!J295="N",0,""))</f>
        <v/>
      </c>
      <c r="O1294" t="str">
        <f>IF(Screener_2!K295="Y",1,IF(Screener_2!K295="N",0,""))</f>
        <v/>
      </c>
      <c r="P1294" t="str">
        <f>IF(Screener_2!L295="Y",1,IF(Screener_2!L295="N",0,""))</f>
        <v/>
      </c>
      <c r="Q1294" t="str">
        <f>IF(Screener_2!M295="Y",1,IF(Screener_2!M295="N",0,""))</f>
        <v/>
      </c>
      <c r="R1294" t="str">
        <f>IF(Screener_2!N295="Y",1,IF(Screener_2!N295="N",0,""))</f>
        <v/>
      </c>
      <c r="S1294" t="str">
        <f>IF(Screener_2!O295="Y",1,IF(Screener_2!O295="N",0,""))</f>
        <v/>
      </c>
      <c r="T1294">
        <f t="shared" si="62"/>
        <v>0</v>
      </c>
      <c r="U1294" t="str">
        <f t="shared" si="64"/>
        <v/>
      </c>
      <c r="V1294" t="str">
        <f t="shared" si="65"/>
        <v/>
      </c>
      <c r="W1294" t="str">
        <f>Screener_2!R295</f>
        <v/>
      </c>
      <c r="X1294" s="6" t="str">
        <f>IF(ISNUMBER(Screener_2!$P295),IF(ISBLANK(Screener_2!S295),"Missing",Screener_2!S295), "")</f>
        <v/>
      </c>
      <c r="Y1294" s="6" t="str">
        <f>IF(ISNUMBER(Screener_2!$P295),IF(ISBLANK(Screener_2!T295),"Missing",Screener_2!T295), "")</f>
        <v/>
      </c>
      <c r="Z1294" s="6" t="str">
        <f>IF(ISNUMBER(Screener_2!$P295),IF(ISBLANK(Screener_2!U295),"Missing",Screener_2!U295), "")</f>
        <v/>
      </c>
      <c r="AA1294" s="6" t="str">
        <f>IF(ISTEXT(Screener_2!U295),  IF(ISBLANK(Screener_2!V295), "Missing", Screener_2!V295),"")</f>
        <v/>
      </c>
      <c r="AB1294" s="6" t="str">
        <f>IF(Screener_2!U295 = "Y",  IF(ISBLANK(Screener_2!V295), "Missing", Screener_2!V295),"")</f>
        <v/>
      </c>
      <c r="AC1294" s="6" t="str">
        <f xml:space="preserve"> IF((Screener_2!U295 = "Y"),   IF(ISBLANK(Screener_2!W295),"Missing",Screener_2!W295), "")</f>
        <v/>
      </c>
      <c r="AF1294" s="6"/>
      <c r="AG1294" s="6"/>
    </row>
    <row r="1295" spans="1:33" x14ac:dyDescent="0.25">
      <c r="A1295" s="125" t="str">
        <f>IF(ISNUMBER(Screener_2!A296), Screener_2!A296, "")</f>
        <v/>
      </c>
      <c r="B1295" t="str">
        <f>IF(ISTEXT(Screener_2!C296), Screener_2!C296, "")</f>
        <v/>
      </c>
      <c r="F1295" t="str">
        <f>IF(ISNUMBER(Screener_2!D296), Screener_2!D296, "")</f>
        <v/>
      </c>
      <c r="G1295" t="str">
        <f>IF(ISNUMBER(Screener_2!E296),    Screener_2!E296, "")</f>
        <v/>
      </c>
      <c r="H1295" t="str">
        <f>IF(ISNUMBER(Screener_2!F296),    Screener_2!F296, "")</f>
        <v/>
      </c>
      <c r="I1295" t="str">
        <f>IF(ISNUMBER(Screener_2!G296),    Screener_2!G296, "")</f>
        <v/>
      </c>
      <c r="J1295" t="str">
        <f>IF(ISNUMBER(Screener_2!H296),    Screener_2!H296, "")</f>
        <v/>
      </c>
      <c r="K1295" t="str">
        <f t="shared" si="63"/>
        <v/>
      </c>
      <c r="L1295" t="str">
        <f t="shared" si="61"/>
        <v/>
      </c>
      <c r="M1295" s="45" t="str">
        <f>Screener_2!I296</f>
        <v/>
      </c>
      <c r="N1295" t="str">
        <f>IF(Screener_2!J296="Y",1,IF(Screener_2!J296="N",0,""))</f>
        <v/>
      </c>
      <c r="O1295" t="str">
        <f>IF(Screener_2!K296="Y",1,IF(Screener_2!K296="N",0,""))</f>
        <v/>
      </c>
      <c r="P1295" t="str">
        <f>IF(Screener_2!L296="Y",1,IF(Screener_2!L296="N",0,""))</f>
        <v/>
      </c>
      <c r="Q1295" t="str">
        <f>IF(Screener_2!M296="Y",1,IF(Screener_2!M296="N",0,""))</f>
        <v/>
      </c>
      <c r="R1295" t="str">
        <f>IF(Screener_2!N296="Y",1,IF(Screener_2!N296="N",0,""))</f>
        <v/>
      </c>
      <c r="S1295" t="str">
        <f>IF(Screener_2!O296="Y",1,IF(Screener_2!O296="N",0,""))</f>
        <v/>
      </c>
      <c r="T1295">
        <f t="shared" si="62"/>
        <v>0</v>
      </c>
      <c r="U1295" t="str">
        <f t="shared" si="64"/>
        <v/>
      </c>
      <c r="V1295" t="str">
        <f t="shared" si="65"/>
        <v/>
      </c>
      <c r="W1295" t="str">
        <f>Screener_2!R296</f>
        <v/>
      </c>
      <c r="X1295" s="6" t="str">
        <f>IF(ISNUMBER(Screener_2!$P296),IF(ISBLANK(Screener_2!S296),"Missing",Screener_2!S296), "")</f>
        <v/>
      </c>
      <c r="Y1295" s="6" t="str">
        <f>IF(ISNUMBER(Screener_2!$P296),IF(ISBLANK(Screener_2!T296),"Missing",Screener_2!T296), "")</f>
        <v/>
      </c>
      <c r="Z1295" s="6" t="str">
        <f>IF(ISNUMBER(Screener_2!$P296),IF(ISBLANK(Screener_2!U296),"Missing",Screener_2!U296), "")</f>
        <v/>
      </c>
      <c r="AA1295" s="6" t="str">
        <f>IF(ISTEXT(Screener_2!U296),  IF(ISBLANK(Screener_2!V296), "Missing", Screener_2!V296),"")</f>
        <v/>
      </c>
      <c r="AB1295" s="6" t="str">
        <f>IF(Screener_2!U296 = "Y",  IF(ISBLANK(Screener_2!V296), "Missing", Screener_2!V296),"")</f>
        <v/>
      </c>
      <c r="AC1295" s="6" t="str">
        <f xml:space="preserve"> IF((Screener_2!U296 = "Y"),   IF(ISBLANK(Screener_2!W296),"Missing",Screener_2!W296), "")</f>
        <v/>
      </c>
      <c r="AF1295" s="6"/>
      <c r="AG1295" s="6"/>
    </row>
    <row r="1296" spans="1:33" x14ac:dyDescent="0.25">
      <c r="A1296" s="125" t="str">
        <f>IF(ISNUMBER(Screener_2!A297), Screener_2!A297, "")</f>
        <v/>
      </c>
      <c r="B1296" t="str">
        <f>IF(ISTEXT(Screener_2!C297), Screener_2!C297, "")</f>
        <v/>
      </c>
      <c r="F1296" t="str">
        <f>IF(ISNUMBER(Screener_2!D297), Screener_2!D297, "")</f>
        <v/>
      </c>
      <c r="G1296" t="str">
        <f>IF(ISNUMBER(Screener_2!E297),    Screener_2!E297, "")</f>
        <v/>
      </c>
      <c r="H1296" t="str">
        <f>IF(ISNUMBER(Screener_2!F297),    Screener_2!F297, "")</f>
        <v/>
      </c>
      <c r="I1296" t="str">
        <f>IF(ISNUMBER(Screener_2!G297),    Screener_2!G297, "")</f>
        <v/>
      </c>
      <c r="J1296" t="str">
        <f>IF(ISNUMBER(Screener_2!H297),    Screener_2!H297, "")</f>
        <v/>
      </c>
      <c r="K1296" t="str">
        <f t="shared" si="63"/>
        <v/>
      </c>
      <c r="L1296" t="str">
        <f t="shared" si="61"/>
        <v/>
      </c>
      <c r="M1296" s="45" t="str">
        <f>Screener_2!I297</f>
        <v/>
      </c>
      <c r="N1296" t="str">
        <f>IF(Screener_2!J297="Y",1,IF(Screener_2!J297="N",0,""))</f>
        <v/>
      </c>
      <c r="O1296" t="str">
        <f>IF(Screener_2!K297="Y",1,IF(Screener_2!K297="N",0,""))</f>
        <v/>
      </c>
      <c r="P1296" t="str">
        <f>IF(Screener_2!L297="Y",1,IF(Screener_2!L297="N",0,""))</f>
        <v/>
      </c>
      <c r="Q1296" t="str">
        <f>IF(Screener_2!M297="Y",1,IF(Screener_2!M297="N",0,""))</f>
        <v/>
      </c>
      <c r="R1296" t="str">
        <f>IF(Screener_2!N297="Y",1,IF(Screener_2!N297="N",0,""))</f>
        <v/>
      </c>
      <c r="S1296" t="str">
        <f>IF(Screener_2!O297="Y",1,IF(Screener_2!O297="N",0,""))</f>
        <v/>
      </c>
      <c r="T1296">
        <f t="shared" si="62"/>
        <v>0</v>
      </c>
      <c r="U1296" t="str">
        <f t="shared" si="64"/>
        <v/>
      </c>
      <c r="V1296" t="str">
        <f t="shared" si="65"/>
        <v/>
      </c>
      <c r="W1296" t="str">
        <f>Screener_2!R297</f>
        <v/>
      </c>
      <c r="X1296" s="6" t="str">
        <f>IF(ISNUMBER(Screener_2!$P297),IF(ISBLANK(Screener_2!S297),"Missing",Screener_2!S297), "")</f>
        <v/>
      </c>
      <c r="Y1296" s="6" t="str">
        <f>IF(ISNUMBER(Screener_2!$P297),IF(ISBLANK(Screener_2!T297),"Missing",Screener_2!T297), "")</f>
        <v/>
      </c>
      <c r="Z1296" s="6" t="str">
        <f>IF(ISNUMBER(Screener_2!$P297),IF(ISBLANK(Screener_2!U297),"Missing",Screener_2!U297), "")</f>
        <v/>
      </c>
      <c r="AA1296" s="6" t="str">
        <f>IF(ISTEXT(Screener_2!U297),  IF(ISBLANK(Screener_2!V297), "Missing", Screener_2!V297),"")</f>
        <v/>
      </c>
      <c r="AB1296" s="6" t="str">
        <f>IF(Screener_2!U297 = "Y",  IF(ISBLANK(Screener_2!V297), "Missing", Screener_2!V297),"")</f>
        <v/>
      </c>
      <c r="AC1296" s="6" t="str">
        <f xml:space="preserve"> IF((Screener_2!U297 = "Y"),   IF(ISBLANK(Screener_2!W297),"Missing",Screener_2!W297), "")</f>
        <v/>
      </c>
      <c r="AF1296" s="6"/>
      <c r="AG1296" s="6"/>
    </row>
    <row r="1297" spans="1:33" x14ac:dyDescent="0.25">
      <c r="A1297" s="125" t="str">
        <f>IF(ISNUMBER(Screener_2!A298), Screener_2!A298, "")</f>
        <v/>
      </c>
      <c r="B1297" t="str">
        <f>IF(ISTEXT(Screener_2!C298), Screener_2!C298, "")</f>
        <v/>
      </c>
      <c r="F1297" t="str">
        <f>IF(ISNUMBER(Screener_2!D298), Screener_2!D298, "")</f>
        <v/>
      </c>
      <c r="G1297" t="str">
        <f>IF(ISNUMBER(Screener_2!E298),    Screener_2!E298, "")</f>
        <v/>
      </c>
      <c r="H1297" t="str">
        <f>IF(ISNUMBER(Screener_2!F298),    Screener_2!F298, "")</f>
        <v/>
      </c>
      <c r="I1297" t="str">
        <f>IF(ISNUMBER(Screener_2!G298),    Screener_2!G298, "")</f>
        <v/>
      </c>
      <c r="J1297" t="str">
        <f>IF(ISNUMBER(Screener_2!H298),    Screener_2!H298, "")</f>
        <v/>
      </c>
      <c r="K1297" t="str">
        <f t="shared" si="63"/>
        <v/>
      </c>
      <c r="L1297" t="str">
        <f t="shared" si="61"/>
        <v/>
      </c>
      <c r="M1297" s="45" t="str">
        <f>Screener_2!I298</f>
        <v/>
      </c>
      <c r="N1297" t="str">
        <f>IF(Screener_2!J298="Y",1,IF(Screener_2!J298="N",0,""))</f>
        <v/>
      </c>
      <c r="O1297" t="str">
        <f>IF(Screener_2!K298="Y",1,IF(Screener_2!K298="N",0,""))</f>
        <v/>
      </c>
      <c r="P1297" t="str">
        <f>IF(Screener_2!L298="Y",1,IF(Screener_2!L298="N",0,""))</f>
        <v/>
      </c>
      <c r="Q1297" t="str">
        <f>IF(Screener_2!M298="Y",1,IF(Screener_2!M298="N",0,""))</f>
        <v/>
      </c>
      <c r="R1297" t="str">
        <f>IF(Screener_2!N298="Y",1,IF(Screener_2!N298="N",0,""))</f>
        <v/>
      </c>
      <c r="S1297" t="str">
        <f>IF(Screener_2!O298="Y",1,IF(Screener_2!O298="N",0,""))</f>
        <v/>
      </c>
      <c r="T1297">
        <f t="shared" si="62"/>
        <v>0</v>
      </c>
      <c r="U1297" t="str">
        <f t="shared" si="64"/>
        <v/>
      </c>
      <c r="V1297" t="str">
        <f t="shared" si="65"/>
        <v/>
      </c>
      <c r="W1297" t="str">
        <f>Screener_2!R298</f>
        <v/>
      </c>
      <c r="X1297" s="6" t="str">
        <f>IF(ISNUMBER(Screener_2!$P298),IF(ISBLANK(Screener_2!S298),"Missing",Screener_2!S298), "")</f>
        <v/>
      </c>
      <c r="Y1297" s="6" t="str">
        <f>IF(ISNUMBER(Screener_2!$P298),IF(ISBLANK(Screener_2!T298),"Missing",Screener_2!T298), "")</f>
        <v/>
      </c>
      <c r="Z1297" s="6" t="str">
        <f>IF(ISNUMBER(Screener_2!$P298),IF(ISBLANK(Screener_2!U298),"Missing",Screener_2!U298), "")</f>
        <v/>
      </c>
      <c r="AA1297" s="6" t="str">
        <f>IF(ISTEXT(Screener_2!U298),  IF(ISBLANK(Screener_2!V298), "Missing", Screener_2!V298),"")</f>
        <v/>
      </c>
      <c r="AB1297" s="6" t="str">
        <f>IF(Screener_2!U298 = "Y",  IF(ISBLANK(Screener_2!V298), "Missing", Screener_2!V298),"")</f>
        <v/>
      </c>
      <c r="AC1297" s="6" t="str">
        <f xml:space="preserve"> IF((Screener_2!U298 = "Y"),   IF(ISBLANK(Screener_2!W298),"Missing",Screener_2!W298), "")</f>
        <v/>
      </c>
      <c r="AF1297" s="6"/>
      <c r="AG1297" s="6"/>
    </row>
    <row r="1298" spans="1:33" x14ac:dyDescent="0.25">
      <c r="A1298" s="125" t="str">
        <f>IF(ISNUMBER(Screener_2!A299), Screener_2!A299, "")</f>
        <v/>
      </c>
      <c r="B1298" t="str">
        <f>IF(ISTEXT(Screener_2!C299), Screener_2!C299, "")</f>
        <v/>
      </c>
      <c r="F1298" t="str">
        <f>IF(ISNUMBER(Screener_2!D299), Screener_2!D299, "")</f>
        <v/>
      </c>
      <c r="G1298" t="str">
        <f>IF(ISNUMBER(Screener_2!E299),    Screener_2!E299, "")</f>
        <v/>
      </c>
      <c r="H1298" t="str">
        <f>IF(ISNUMBER(Screener_2!F299),    Screener_2!F299, "")</f>
        <v/>
      </c>
      <c r="I1298" t="str">
        <f>IF(ISNUMBER(Screener_2!G299),    Screener_2!G299, "")</f>
        <v/>
      </c>
      <c r="J1298" t="str">
        <f>IF(ISNUMBER(Screener_2!H299),    Screener_2!H299, "")</f>
        <v/>
      </c>
      <c r="K1298" t="str">
        <f t="shared" si="63"/>
        <v/>
      </c>
      <c r="L1298" t="str">
        <f t="shared" si="61"/>
        <v/>
      </c>
      <c r="M1298" s="45" t="str">
        <f>Screener_2!I299</f>
        <v/>
      </c>
      <c r="N1298" t="str">
        <f>IF(Screener_2!J299="Y",1,IF(Screener_2!J299="N",0,""))</f>
        <v/>
      </c>
      <c r="O1298" t="str">
        <f>IF(Screener_2!K299="Y",1,IF(Screener_2!K299="N",0,""))</f>
        <v/>
      </c>
      <c r="P1298" t="str">
        <f>IF(Screener_2!L299="Y",1,IF(Screener_2!L299="N",0,""))</f>
        <v/>
      </c>
      <c r="Q1298" t="str">
        <f>IF(Screener_2!M299="Y",1,IF(Screener_2!M299="N",0,""))</f>
        <v/>
      </c>
      <c r="R1298" t="str">
        <f>IF(Screener_2!N299="Y",1,IF(Screener_2!N299="N",0,""))</f>
        <v/>
      </c>
      <c r="S1298" t="str">
        <f>IF(Screener_2!O299="Y",1,IF(Screener_2!O299="N",0,""))</f>
        <v/>
      </c>
      <c r="T1298">
        <f t="shared" si="62"/>
        <v>0</v>
      </c>
      <c r="U1298" t="str">
        <f t="shared" si="64"/>
        <v/>
      </c>
      <c r="V1298" t="str">
        <f t="shared" si="65"/>
        <v/>
      </c>
      <c r="W1298" t="str">
        <f>Screener_2!R299</f>
        <v/>
      </c>
      <c r="X1298" s="6" t="str">
        <f>IF(ISNUMBER(Screener_2!$P299),IF(ISBLANK(Screener_2!S299),"Missing",Screener_2!S299), "")</f>
        <v/>
      </c>
      <c r="Y1298" s="6" t="str">
        <f>IF(ISNUMBER(Screener_2!$P299),IF(ISBLANK(Screener_2!T299),"Missing",Screener_2!T299), "")</f>
        <v/>
      </c>
      <c r="Z1298" s="6" t="str">
        <f>IF(ISNUMBER(Screener_2!$P299),IF(ISBLANK(Screener_2!U299),"Missing",Screener_2!U299), "")</f>
        <v/>
      </c>
      <c r="AA1298" s="6" t="str">
        <f>IF(ISTEXT(Screener_2!U299),  IF(ISBLANK(Screener_2!V299), "Missing", Screener_2!V299),"")</f>
        <v/>
      </c>
      <c r="AB1298" s="6" t="str">
        <f>IF(Screener_2!U299 = "Y",  IF(ISBLANK(Screener_2!V299), "Missing", Screener_2!V299),"")</f>
        <v/>
      </c>
      <c r="AC1298" s="6" t="str">
        <f xml:space="preserve"> IF((Screener_2!U299 = "Y"),   IF(ISBLANK(Screener_2!W299),"Missing",Screener_2!W299), "")</f>
        <v/>
      </c>
      <c r="AF1298" s="6"/>
      <c r="AG1298" s="6"/>
    </row>
    <row r="1299" spans="1:33" x14ac:dyDescent="0.25">
      <c r="A1299" s="125" t="str">
        <f>IF(ISNUMBER(Screener_2!A300), Screener_2!A300, "")</f>
        <v/>
      </c>
      <c r="B1299" t="str">
        <f>IF(ISTEXT(Screener_2!C300), Screener_2!C300, "")</f>
        <v/>
      </c>
      <c r="F1299" t="str">
        <f>IF(ISNUMBER(Screener_2!D300), Screener_2!D300, "")</f>
        <v/>
      </c>
      <c r="G1299" t="str">
        <f>IF(ISNUMBER(Screener_2!E300),    Screener_2!E300, "")</f>
        <v/>
      </c>
      <c r="H1299" t="str">
        <f>IF(ISNUMBER(Screener_2!F300),    Screener_2!F300, "")</f>
        <v/>
      </c>
      <c r="I1299" t="str">
        <f>IF(ISNUMBER(Screener_2!G300),    Screener_2!G300, "")</f>
        <v/>
      </c>
      <c r="J1299" t="str">
        <f>IF(ISNUMBER(Screener_2!H300),    Screener_2!H300, "")</f>
        <v/>
      </c>
      <c r="K1299" t="str">
        <f t="shared" si="63"/>
        <v/>
      </c>
      <c r="L1299" t="str">
        <f t="shared" si="61"/>
        <v/>
      </c>
      <c r="M1299" s="45" t="str">
        <f>Screener_2!I300</f>
        <v/>
      </c>
      <c r="N1299" t="str">
        <f>IF(Screener_2!J300="Y",1,IF(Screener_2!J300="N",0,""))</f>
        <v/>
      </c>
      <c r="O1299" t="str">
        <f>IF(Screener_2!K300="Y",1,IF(Screener_2!K300="N",0,""))</f>
        <v/>
      </c>
      <c r="P1299" t="str">
        <f>IF(Screener_2!L300="Y",1,IF(Screener_2!L300="N",0,""))</f>
        <v/>
      </c>
      <c r="Q1299" t="str">
        <f>IF(Screener_2!M300="Y",1,IF(Screener_2!M300="N",0,""))</f>
        <v/>
      </c>
      <c r="R1299" t="str">
        <f>IF(Screener_2!N300="Y",1,IF(Screener_2!N300="N",0,""))</f>
        <v/>
      </c>
      <c r="S1299" t="str">
        <f>IF(Screener_2!O300="Y",1,IF(Screener_2!O300="N",0,""))</f>
        <v/>
      </c>
      <c r="T1299">
        <f t="shared" si="62"/>
        <v>0</v>
      </c>
      <c r="U1299" t="str">
        <f t="shared" si="64"/>
        <v/>
      </c>
      <c r="V1299" t="str">
        <f t="shared" si="65"/>
        <v/>
      </c>
      <c r="W1299" t="str">
        <f>Screener_2!R300</f>
        <v/>
      </c>
      <c r="X1299" s="6" t="str">
        <f>IF(ISNUMBER(Screener_2!$P300),IF(ISBLANK(Screener_2!S300),"Missing",Screener_2!S300), "")</f>
        <v/>
      </c>
      <c r="Y1299" s="6" t="str">
        <f>IF(ISNUMBER(Screener_2!$P300),IF(ISBLANK(Screener_2!T300),"Missing",Screener_2!T300), "")</f>
        <v/>
      </c>
      <c r="Z1299" s="6" t="str">
        <f>IF(ISNUMBER(Screener_2!$P300),IF(ISBLANK(Screener_2!U300),"Missing",Screener_2!U300), "")</f>
        <v/>
      </c>
      <c r="AA1299" s="6" t="str">
        <f>IF(ISTEXT(Screener_2!U300),  IF(ISBLANK(Screener_2!V300), "Missing", Screener_2!V300),"")</f>
        <v/>
      </c>
      <c r="AB1299" s="6" t="str">
        <f>IF(Screener_2!U300 = "Y",  IF(ISBLANK(Screener_2!V300), "Missing", Screener_2!V300),"")</f>
        <v/>
      </c>
      <c r="AC1299" s="6" t="str">
        <f xml:space="preserve"> IF((Screener_2!U300 = "Y"),   IF(ISBLANK(Screener_2!W300),"Missing",Screener_2!W300), "")</f>
        <v/>
      </c>
      <c r="AF1299" s="6"/>
      <c r="AG1299" s="6"/>
    </row>
    <row r="1300" spans="1:33" x14ac:dyDescent="0.25">
      <c r="A1300" s="125" t="str">
        <f>IF(ISNUMBER(Screener_2!A301), Screener_2!A301, "")</f>
        <v/>
      </c>
      <c r="B1300" t="str">
        <f>IF(ISTEXT(Screener_2!C301), Screener_2!C301, "")</f>
        <v/>
      </c>
      <c r="F1300" t="str">
        <f>IF(ISNUMBER(Screener_2!D301), Screener_2!D301, "")</f>
        <v/>
      </c>
      <c r="G1300" t="str">
        <f>IF(ISNUMBER(Screener_2!E301),    Screener_2!E301, "")</f>
        <v/>
      </c>
      <c r="H1300" t="str">
        <f>IF(ISNUMBER(Screener_2!F301),    Screener_2!F301, "")</f>
        <v/>
      </c>
      <c r="I1300" t="str">
        <f>IF(ISNUMBER(Screener_2!G301),    Screener_2!G301, "")</f>
        <v/>
      </c>
      <c r="J1300" t="str">
        <f>IF(ISNUMBER(Screener_2!H301),    Screener_2!H301, "")</f>
        <v/>
      </c>
      <c r="K1300" t="str">
        <f t="shared" si="63"/>
        <v/>
      </c>
      <c r="L1300" t="str">
        <f t="shared" si="61"/>
        <v/>
      </c>
      <c r="M1300" s="45" t="str">
        <f>Screener_2!I301</f>
        <v/>
      </c>
      <c r="N1300" t="str">
        <f>IF(Screener_2!J301="Y",1,IF(Screener_2!J301="N",0,""))</f>
        <v/>
      </c>
      <c r="O1300" t="str">
        <f>IF(Screener_2!K301="Y",1,IF(Screener_2!K301="N",0,""))</f>
        <v/>
      </c>
      <c r="P1300" t="str">
        <f>IF(Screener_2!L301="Y",1,IF(Screener_2!L301="N",0,""))</f>
        <v/>
      </c>
      <c r="Q1300" t="str">
        <f>IF(Screener_2!M301="Y",1,IF(Screener_2!M301="N",0,""))</f>
        <v/>
      </c>
      <c r="R1300" t="str">
        <f>IF(Screener_2!N301="Y",1,IF(Screener_2!N301="N",0,""))</f>
        <v/>
      </c>
      <c r="S1300" t="str">
        <f>IF(Screener_2!O301="Y",1,IF(Screener_2!O301="N",0,""))</f>
        <v/>
      </c>
      <c r="T1300">
        <f t="shared" si="62"/>
        <v>0</v>
      </c>
      <c r="U1300" t="str">
        <f t="shared" si="64"/>
        <v/>
      </c>
      <c r="V1300" t="str">
        <f t="shared" si="65"/>
        <v/>
      </c>
      <c r="W1300" t="str">
        <f>Screener_2!R301</f>
        <v/>
      </c>
      <c r="X1300" s="6" t="str">
        <f>IF(ISNUMBER(Screener_2!$P301),IF(ISBLANK(Screener_2!S301),"Missing",Screener_2!S301), "")</f>
        <v/>
      </c>
      <c r="Y1300" s="6" t="str">
        <f>IF(ISNUMBER(Screener_2!$P301),IF(ISBLANK(Screener_2!T301),"Missing",Screener_2!T301), "")</f>
        <v/>
      </c>
      <c r="Z1300" s="6" t="str">
        <f>IF(ISNUMBER(Screener_2!$P301),IF(ISBLANK(Screener_2!U301),"Missing",Screener_2!U301), "")</f>
        <v/>
      </c>
      <c r="AA1300" s="6" t="str">
        <f>IF(ISTEXT(Screener_2!U301),  IF(ISBLANK(Screener_2!V301), "Missing", Screener_2!V301),"")</f>
        <v/>
      </c>
      <c r="AB1300" s="6" t="str">
        <f>IF(Screener_2!U301 = "Y",  IF(ISBLANK(Screener_2!V301), "Missing", Screener_2!V301),"")</f>
        <v/>
      </c>
      <c r="AC1300" s="6" t="str">
        <f xml:space="preserve"> IF((Screener_2!U301 = "Y"),   IF(ISBLANK(Screener_2!W301),"Missing",Screener_2!W301), "")</f>
        <v/>
      </c>
      <c r="AF1300" s="6"/>
      <c r="AG1300" s="6"/>
    </row>
    <row r="1301" spans="1:33" x14ac:dyDescent="0.25">
      <c r="A1301" s="125" t="str">
        <f>IF(ISNUMBER(Screener_2!A302), Screener_2!A302, "")</f>
        <v/>
      </c>
      <c r="B1301" t="str">
        <f>IF(ISTEXT(Screener_2!C302), Screener_2!C302, "")</f>
        <v/>
      </c>
      <c r="F1301" t="str">
        <f>IF(ISNUMBER(Screener_2!D302), Screener_2!D302, "")</f>
        <v/>
      </c>
      <c r="G1301" t="str">
        <f>IF(ISNUMBER(Screener_2!E302),    Screener_2!E302, "")</f>
        <v/>
      </c>
      <c r="H1301" t="str">
        <f>IF(ISNUMBER(Screener_2!F302),    Screener_2!F302, "")</f>
        <v/>
      </c>
      <c r="I1301" t="str">
        <f>IF(ISNUMBER(Screener_2!G302),    Screener_2!G302, "")</f>
        <v/>
      </c>
      <c r="J1301" t="str">
        <f>IF(ISNUMBER(Screener_2!H302),    Screener_2!H302, "")</f>
        <v/>
      </c>
      <c r="K1301" t="str">
        <f t="shared" si="63"/>
        <v/>
      </c>
      <c r="L1301" t="str">
        <f t="shared" si="61"/>
        <v/>
      </c>
      <c r="M1301" s="45" t="str">
        <f>Screener_2!I302</f>
        <v/>
      </c>
      <c r="N1301" t="str">
        <f>IF(Screener_2!J302="Y",1,IF(Screener_2!J302="N",0,""))</f>
        <v/>
      </c>
      <c r="O1301" t="str">
        <f>IF(Screener_2!K302="Y",1,IF(Screener_2!K302="N",0,""))</f>
        <v/>
      </c>
      <c r="P1301" t="str">
        <f>IF(Screener_2!L302="Y",1,IF(Screener_2!L302="N",0,""))</f>
        <v/>
      </c>
      <c r="Q1301" t="str">
        <f>IF(Screener_2!M302="Y",1,IF(Screener_2!M302="N",0,""))</f>
        <v/>
      </c>
      <c r="R1301" t="str">
        <f>IF(Screener_2!N302="Y",1,IF(Screener_2!N302="N",0,""))</f>
        <v/>
      </c>
      <c r="S1301" t="str">
        <f>IF(Screener_2!O302="Y",1,IF(Screener_2!O302="N",0,""))</f>
        <v/>
      </c>
      <c r="T1301">
        <f t="shared" si="62"/>
        <v>0</v>
      </c>
      <c r="U1301" t="str">
        <f t="shared" si="64"/>
        <v/>
      </c>
      <c r="V1301" t="str">
        <f t="shared" si="65"/>
        <v/>
      </c>
      <c r="W1301" t="str">
        <f>Screener_2!R302</f>
        <v/>
      </c>
      <c r="X1301" s="6" t="str">
        <f>IF(ISNUMBER(Screener_2!$P302),IF(ISBLANK(Screener_2!S302),"Missing",Screener_2!S302), "")</f>
        <v/>
      </c>
      <c r="Y1301" s="6" t="str">
        <f>IF(ISNUMBER(Screener_2!$P302),IF(ISBLANK(Screener_2!T302),"Missing",Screener_2!T302), "")</f>
        <v/>
      </c>
      <c r="Z1301" s="6" t="str">
        <f>IF(ISNUMBER(Screener_2!$P302),IF(ISBLANK(Screener_2!U302),"Missing",Screener_2!U302), "")</f>
        <v/>
      </c>
      <c r="AA1301" s="6" t="str">
        <f>IF(ISTEXT(Screener_2!U302),  IF(ISBLANK(Screener_2!V302), "Missing", Screener_2!V302),"")</f>
        <v/>
      </c>
      <c r="AB1301" s="6" t="str">
        <f>IF(Screener_2!U302 = "Y",  IF(ISBLANK(Screener_2!V302), "Missing", Screener_2!V302),"")</f>
        <v/>
      </c>
      <c r="AC1301" s="6" t="str">
        <f xml:space="preserve"> IF((Screener_2!U302 = "Y"),   IF(ISBLANK(Screener_2!W302),"Missing",Screener_2!W302), "")</f>
        <v/>
      </c>
      <c r="AF1301" s="6"/>
      <c r="AG1301" s="6"/>
    </row>
    <row r="1302" spans="1:33" x14ac:dyDescent="0.25">
      <c r="A1302" s="125" t="str">
        <f>IF(ISNUMBER(Screener_2!A303), Screener_2!A303, "")</f>
        <v/>
      </c>
      <c r="B1302" t="str">
        <f>IF(ISTEXT(Screener_2!C303), Screener_2!C303, "")</f>
        <v/>
      </c>
      <c r="F1302" t="str">
        <f>IF(ISNUMBER(Screener_2!D303), Screener_2!D303, "")</f>
        <v/>
      </c>
      <c r="G1302" t="str">
        <f>IF(ISNUMBER(Screener_2!E303),    Screener_2!E303, "")</f>
        <v/>
      </c>
      <c r="H1302" t="str">
        <f>IF(ISNUMBER(Screener_2!F303),    Screener_2!F303, "")</f>
        <v/>
      </c>
      <c r="I1302" t="str">
        <f>IF(ISNUMBER(Screener_2!G303),    Screener_2!G303, "")</f>
        <v/>
      </c>
      <c r="J1302" t="str">
        <f>IF(ISNUMBER(Screener_2!H303),    Screener_2!H303, "")</f>
        <v/>
      </c>
      <c r="K1302" t="str">
        <f t="shared" si="63"/>
        <v/>
      </c>
      <c r="L1302" t="str">
        <f t="shared" si="61"/>
        <v/>
      </c>
      <c r="M1302" s="45" t="str">
        <f>Screener_2!I303</f>
        <v/>
      </c>
      <c r="N1302" t="str">
        <f>IF(Screener_2!J303="Y",1,IF(Screener_2!J303="N",0,""))</f>
        <v/>
      </c>
      <c r="O1302" t="str">
        <f>IF(Screener_2!K303="Y",1,IF(Screener_2!K303="N",0,""))</f>
        <v/>
      </c>
      <c r="P1302" t="str">
        <f>IF(Screener_2!L303="Y",1,IF(Screener_2!L303="N",0,""))</f>
        <v/>
      </c>
      <c r="Q1302" t="str">
        <f>IF(Screener_2!M303="Y",1,IF(Screener_2!M303="N",0,""))</f>
        <v/>
      </c>
      <c r="R1302" t="str">
        <f>IF(Screener_2!N303="Y",1,IF(Screener_2!N303="N",0,""))</f>
        <v/>
      </c>
      <c r="S1302" t="str">
        <f>IF(Screener_2!O303="Y",1,IF(Screener_2!O303="N",0,""))</f>
        <v/>
      </c>
      <c r="T1302">
        <f t="shared" si="62"/>
        <v>0</v>
      </c>
      <c r="U1302" t="str">
        <f t="shared" si="64"/>
        <v/>
      </c>
      <c r="V1302" t="str">
        <f t="shared" si="65"/>
        <v/>
      </c>
      <c r="W1302" t="str">
        <f>Screener_2!R303</f>
        <v/>
      </c>
      <c r="X1302" s="6" t="str">
        <f>IF(ISNUMBER(Screener_2!$P303),IF(ISBLANK(Screener_2!S303),"Missing",Screener_2!S303), "")</f>
        <v/>
      </c>
      <c r="Y1302" s="6" t="str">
        <f>IF(ISNUMBER(Screener_2!$P303),IF(ISBLANK(Screener_2!T303),"Missing",Screener_2!T303), "")</f>
        <v/>
      </c>
      <c r="Z1302" s="6" t="str">
        <f>IF(ISNUMBER(Screener_2!$P303),IF(ISBLANK(Screener_2!U303),"Missing",Screener_2!U303), "")</f>
        <v/>
      </c>
      <c r="AA1302" s="6" t="str">
        <f>IF(ISTEXT(Screener_2!U303),  IF(ISBLANK(Screener_2!V303), "Missing", Screener_2!V303),"")</f>
        <v/>
      </c>
      <c r="AB1302" s="6" t="str">
        <f>IF(Screener_2!U303 = "Y",  IF(ISBLANK(Screener_2!V303), "Missing", Screener_2!V303),"")</f>
        <v/>
      </c>
      <c r="AC1302" s="6" t="str">
        <f xml:space="preserve"> IF((Screener_2!U303 = "Y"),   IF(ISBLANK(Screener_2!W303),"Missing",Screener_2!W303), "")</f>
        <v/>
      </c>
      <c r="AF1302" s="6"/>
      <c r="AG1302" s="6"/>
    </row>
    <row r="1303" spans="1:33" x14ac:dyDescent="0.25">
      <c r="A1303" s="125" t="str">
        <f>IF(ISNUMBER(Screener_2!A304), Screener_2!A304, "")</f>
        <v/>
      </c>
      <c r="B1303" t="str">
        <f>IF(ISTEXT(Screener_2!C304), Screener_2!C304, "")</f>
        <v/>
      </c>
      <c r="F1303" t="str">
        <f>IF(ISNUMBER(Screener_2!D304), Screener_2!D304, "")</f>
        <v/>
      </c>
      <c r="G1303" t="str">
        <f>IF(ISNUMBER(Screener_2!E304),    Screener_2!E304, "")</f>
        <v/>
      </c>
      <c r="H1303" t="str">
        <f>IF(ISNUMBER(Screener_2!F304),    Screener_2!F304, "")</f>
        <v/>
      </c>
      <c r="I1303" t="str">
        <f>IF(ISNUMBER(Screener_2!G304),    Screener_2!G304, "")</f>
        <v/>
      </c>
      <c r="J1303" t="str">
        <f>IF(ISNUMBER(Screener_2!H304),    Screener_2!H304, "")</f>
        <v/>
      </c>
      <c r="K1303" t="str">
        <f t="shared" si="63"/>
        <v/>
      </c>
      <c r="L1303" t="str">
        <f t="shared" si="61"/>
        <v/>
      </c>
      <c r="M1303" s="45" t="str">
        <f>Screener_2!I304</f>
        <v/>
      </c>
      <c r="N1303" t="str">
        <f>IF(Screener_2!J304="Y",1,IF(Screener_2!J304="N",0,""))</f>
        <v/>
      </c>
      <c r="O1303" t="str">
        <f>IF(Screener_2!K304="Y",1,IF(Screener_2!K304="N",0,""))</f>
        <v/>
      </c>
      <c r="P1303" t="str">
        <f>IF(Screener_2!L304="Y",1,IF(Screener_2!L304="N",0,""))</f>
        <v/>
      </c>
      <c r="Q1303" t="str">
        <f>IF(Screener_2!M304="Y",1,IF(Screener_2!M304="N",0,""))</f>
        <v/>
      </c>
      <c r="R1303" t="str">
        <f>IF(Screener_2!N304="Y",1,IF(Screener_2!N304="N",0,""))</f>
        <v/>
      </c>
      <c r="S1303" t="str">
        <f>IF(Screener_2!O304="Y",1,IF(Screener_2!O304="N",0,""))</f>
        <v/>
      </c>
      <c r="T1303">
        <f t="shared" si="62"/>
        <v>0</v>
      </c>
      <c r="U1303" t="str">
        <f t="shared" si="64"/>
        <v/>
      </c>
      <c r="V1303" t="str">
        <f t="shared" si="65"/>
        <v/>
      </c>
      <c r="W1303" t="str">
        <f>Screener_2!R304</f>
        <v/>
      </c>
      <c r="X1303" s="6" t="str">
        <f>IF(ISNUMBER(Screener_2!$P304),IF(ISBLANK(Screener_2!S304),"Missing",Screener_2!S304), "")</f>
        <v/>
      </c>
      <c r="Y1303" s="6" t="str">
        <f>IF(ISNUMBER(Screener_2!$P304),IF(ISBLANK(Screener_2!T304),"Missing",Screener_2!T304), "")</f>
        <v/>
      </c>
      <c r="Z1303" s="6" t="str">
        <f>IF(ISNUMBER(Screener_2!$P304),IF(ISBLANK(Screener_2!U304),"Missing",Screener_2!U304), "")</f>
        <v/>
      </c>
      <c r="AA1303" s="6" t="str">
        <f>IF(ISTEXT(Screener_2!U304),  IF(ISBLANK(Screener_2!V304), "Missing", Screener_2!V304),"")</f>
        <v/>
      </c>
      <c r="AB1303" s="6" t="str">
        <f>IF(Screener_2!U304 = "Y",  IF(ISBLANK(Screener_2!V304), "Missing", Screener_2!V304),"")</f>
        <v/>
      </c>
      <c r="AC1303" s="6" t="str">
        <f xml:space="preserve"> IF((Screener_2!U304 = "Y"),   IF(ISBLANK(Screener_2!W304),"Missing",Screener_2!W304), "")</f>
        <v/>
      </c>
      <c r="AF1303" s="6"/>
      <c r="AG1303" s="6"/>
    </row>
    <row r="1304" spans="1:33" x14ac:dyDescent="0.25">
      <c r="A1304" s="125" t="str">
        <f>IF(ISNUMBER(Screener_2!A305), Screener_2!A305, "")</f>
        <v/>
      </c>
      <c r="B1304" t="str">
        <f>IF(ISTEXT(Screener_2!C305), Screener_2!C305, "")</f>
        <v/>
      </c>
      <c r="F1304" t="str">
        <f>IF(ISNUMBER(Screener_2!D305), Screener_2!D305, "")</f>
        <v/>
      </c>
      <c r="G1304" t="str">
        <f>IF(ISNUMBER(Screener_2!E305),    Screener_2!E305, "")</f>
        <v/>
      </c>
      <c r="H1304" t="str">
        <f>IF(ISNUMBER(Screener_2!F305),    Screener_2!F305, "")</f>
        <v/>
      </c>
      <c r="I1304" t="str">
        <f>IF(ISNUMBER(Screener_2!G305),    Screener_2!G305, "")</f>
        <v/>
      </c>
      <c r="J1304" t="str">
        <f>IF(ISNUMBER(Screener_2!H305),    Screener_2!H305, "")</f>
        <v/>
      </c>
      <c r="K1304" t="str">
        <f t="shared" si="63"/>
        <v/>
      </c>
      <c r="L1304" t="str">
        <f t="shared" si="61"/>
        <v/>
      </c>
      <c r="M1304" s="45" t="str">
        <f>Screener_2!I305</f>
        <v/>
      </c>
      <c r="N1304" t="str">
        <f>IF(Screener_2!J305="Y",1,IF(Screener_2!J305="N",0,""))</f>
        <v/>
      </c>
      <c r="O1304" t="str">
        <f>IF(Screener_2!K305="Y",1,IF(Screener_2!K305="N",0,""))</f>
        <v/>
      </c>
      <c r="P1304" t="str">
        <f>IF(Screener_2!L305="Y",1,IF(Screener_2!L305="N",0,""))</f>
        <v/>
      </c>
      <c r="Q1304" t="str">
        <f>IF(Screener_2!M305="Y",1,IF(Screener_2!M305="N",0,""))</f>
        <v/>
      </c>
      <c r="R1304" t="str">
        <f>IF(Screener_2!N305="Y",1,IF(Screener_2!N305="N",0,""))</f>
        <v/>
      </c>
      <c r="S1304" t="str">
        <f>IF(Screener_2!O305="Y",1,IF(Screener_2!O305="N",0,""))</f>
        <v/>
      </c>
      <c r="T1304">
        <f t="shared" si="62"/>
        <v>0</v>
      </c>
      <c r="U1304" t="str">
        <f t="shared" si="64"/>
        <v/>
      </c>
      <c r="V1304" t="str">
        <f t="shared" si="65"/>
        <v/>
      </c>
      <c r="W1304" t="str">
        <f>Screener_2!R305</f>
        <v/>
      </c>
      <c r="X1304" s="6" t="str">
        <f>IF(ISNUMBER(Screener_2!$P305),IF(ISBLANK(Screener_2!S305),"Missing",Screener_2!S305), "")</f>
        <v/>
      </c>
      <c r="Y1304" s="6" t="str">
        <f>IF(ISNUMBER(Screener_2!$P305),IF(ISBLANK(Screener_2!T305),"Missing",Screener_2!T305), "")</f>
        <v/>
      </c>
      <c r="Z1304" s="6" t="str">
        <f>IF(ISNUMBER(Screener_2!$P305),IF(ISBLANK(Screener_2!U305),"Missing",Screener_2!U305), "")</f>
        <v/>
      </c>
      <c r="AA1304" s="6" t="str">
        <f>IF(ISTEXT(Screener_2!U305),  IF(ISBLANK(Screener_2!V305), "Missing", Screener_2!V305),"")</f>
        <v/>
      </c>
      <c r="AB1304" s="6" t="str">
        <f>IF(Screener_2!U305 = "Y",  IF(ISBLANK(Screener_2!V305), "Missing", Screener_2!V305),"")</f>
        <v/>
      </c>
      <c r="AC1304" s="6" t="str">
        <f xml:space="preserve"> IF((Screener_2!U305 = "Y"),   IF(ISBLANK(Screener_2!W305),"Missing",Screener_2!W305), "")</f>
        <v/>
      </c>
      <c r="AF1304" s="6"/>
      <c r="AG1304" s="6"/>
    </row>
    <row r="1305" spans="1:33" x14ac:dyDescent="0.25">
      <c r="A1305" s="125" t="str">
        <f>IF(ISNUMBER(Screener_2!A306), Screener_2!A306, "")</f>
        <v/>
      </c>
      <c r="B1305" t="str">
        <f>IF(ISTEXT(Screener_2!C306), Screener_2!C306, "")</f>
        <v/>
      </c>
      <c r="F1305" t="str">
        <f>IF(ISNUMBER(Screener_2!D306), Screener_2!D306, "")</f>
        <v/>
      </c>
      <c r="G1305" t="str">
        <f>IF(ISNUMBER(Screener_2!E306),    Screener_2!E306, "")</f>
        <v/>
      </c>
      <c r="H1305" t="str">
        <f>IF(ISNUMBER(Screener_2!F306),    Screener_2!F306, "")</f>
        <v/>
      </c>
      <c r="I1305" t="str">
        <f>IF(ISNUMBER(Screener_2!G306),    Screener_2!G306, "")</f>
        <v/>
      </c>
      <c r="J1305" t="str">
        <f>IF(ISNUMBER(Screener_2!H306),    Screener_2!H306, "")</f>
        <v/>
      </c>
      <c r="K1305" t="str">
        <f t="shared" si="63"/>
        <v/>
      </c>
      <c r="L1305" t="str">
        <f t="shared" si="61"/>
        <v/>
      </c>
      <c r="M1305" s="45" t="str">
        <f>Screener_2!I306</f>
        <v/>
      </c>
      <c r="N1305" t="str">
        <f>IF(Screener_2!J306="Y",1,IF(Screener_2!J306="N",0,""))</f>
        <v/>
      </c>
      <c r="O1305" t="str">
        <f>IF(Screener_2!K306="Y",1,IF(Screener_2!K306="N",0,""))</f>
        <v/>
      </c>
      <c r="P1305" t="str">
        <f>IF(Screener_2!L306="Y",1,IF(Screener_2!L306="N",0,""))</f>
        <v/>
      </c>
      <c r="Q1305" t="str">
        <f>IF(Screener_2!M306="Y",1,IF(Screener_2!M306="N",0,""))</f>
        <v/>
      </c>
      <c r="R1305" t="str">
        <f>IF(Screener_2!N306="Y",1,IF(Screener_2!N306="N",0,""))</f>
        <v/>
      </c>
      <c r="S1305" t="str">
        <f>IF(Screener_2!O306="Y",1,IF(Screener_2!O306="N",0,""))</f>
        <v/>
      </c>
      <c r="T1305">
        <f t="shared" si="62"/>
        <v>0</v>
      </c>
      <c r="U1305" t="str">
        <f t="shared" si="64"/>
        <v/>
      </c>
      <c r="V1305" t="str">
        <f t="shared" si="65"/>
        <v/>
      </c>
      <c r="W1305" t="str">
        <f>Screener_2!R306</f>
        <v/>
      </c>
      <c r="X1305" s="6" t="str">
        <f>IF(ISNUMBER(Screener_2!$P306),IF(ISBLANK(Screener_2!S306),"Missing",Screener_2!S306), "")</f>
        <v/>
      </c>
      <c r="Y1305" s="6" t="str">
        <f>IF(ISNUMBER(Screener_2!$P306),IF(ISBLANK(Screener_2!T306),"Missing",Screener_2!T306), "")</f>
        <v/>
      </c>
      <c r="Z1305" s="6" t="str">
        <f>IF(ISNUMBER(Screener_2!$P306),IF(ISBLANK(Screener_2!U306),"Missing",Screener_2!U306), "")</f>
        <v/>
      </c>
      <c r="AA1305" s="6" t="str">
        <f>IF(ISTEXT(Screener_2!U306),  IF(ISBLANK(Screener_2!V306), "Missing", Screener_2!V306),"")</f>
        <v/>
      </c>
      <c r="AB1305" s="6" t="str">
        <f>IF(Screener_2!U306 = "Y",  IF(ISBLANK(Screener_2!V306), "Missing", Screener_2!V306),"")</f>
        <v/>
      </c>
      <c r="AC1305" s="6" t="str">
        <f xml:space="preserve"> IF((Screener_2!U306 = "Y"),   IF(ISBLANK(Screener_2!W306),"Missing",Screener_2!W306), "")</f>
        <v/>
      </c>
      <c r="AF1305" s="6"/>
      <c r="AG1305" s="6"/>
    </row>
    <row r="1306" spans="1:33" x14ac:dyDescent="0.25">
      <c r="A1306" s="125" t="str">
        <f>IF(ISNUMBER(Screener_2!A307), Screener_2!A307, "")</f>
        <v/>
      </c>
      <c r="B1306" t="str">
        <f>IF(ISTEXT(Screener_2!C307), Screener_2!C307, "")</f>
        <v/>
      </c>
      <c r="F1306" t="str">
        <f>IF(ISNUMBER(Screener_2!D307), Screener_2!D307, "")</f>
        <v/>
      </c>
      <c r="G1306" t="str">
        <f>IF(ISNUMBER(Screener_2!E307),    Screener_2!E307, "")</f>
        <v/>
      </c>
      <c r="H1306" t="str">
        <f>IF(ISNUMBER(Screener_2!F307),    Screener_2!F307, "")</f>
        <v/>
      </c>
      <c r="I1306" t="str">
        <f>IF(ISNUMBER(Screener_2!G307),    Screener_2!G307, "")</f>
        <v/>
      </c>
      <c r="J1306" t="str">
        <f>IF(ISNUMBER(Screener_2!H307),    Screener_2!H307, "")</f>
        <v/>
      </c>
      <c r="K1306" t="str">
        <f t="shared" si="63"/>
        <v/>
      </c>
      <c r="L1306" t="str">
        <f t="shared" si="61"/>
        <v/>
      </c>
      <c r="M1306" s="45" t="str">
        <f>Screener_2!I307</f>
        <v/>
      </c>
      <c r="N1306" t="str">
        <f>IF(Screener_2!J307="Y",1,IF(Screener_2!J307="N",0,""))</f>
        <v/>
      </c>
      <c r="O1306" t="str">
        <f>IF(Screener_2!K307="Y",1,IF(Screener_2!K307="N",0,""))</f>
        <v/>
      </c>
      <c r="P1306" t="str">
        <f>IF(Screener_2!L307="Y",1,IF(Screener_2!L307="N",0,""))</f>
        <v/>
      </c>
      <c r="Q1306" t="str">
        <f>IF(Screener_2!M307="Y",1,IF(Screener_2!M307="N",0,""))</f>
        <v/>
      </c>
      <c r="R1306" t="str">
        <f>IF(Screener_2!N307="Y",1,IF(Screener_2!N307="N",0,""))</f>
        <v/>
      </c>
      <c r="S1306" t="str">
        <f>IF(Screener_2!O307="Y",1,IF(Screener_2!O307="N",0,""))</f>
        <v/>
      </c>
      <c r="T1306">
        <f t="shared" si="62"/>
        <v>0</v>
      </c>
      <c r="U1306" t="str">
        <f t="shared" si="64"/>
        <v/>
      </c>
      <c r="V1306" t="str">
        <f t="shared" si="65"/>
        <v/>
      </c>
      <c r="W1306" t="str">
        <f>Screener_2!R307</f>
        <v/>
      </c>
      <c r="X1306" s="6" t="str">
        <f>IF(ISNUMBER(Screener_2!$P307),IF(ISBLANK(Screener_2!S307),"Missing",Screener_2!S307), "")</f>
        <v/>
      </c>
      <c r="Y1306" s="6" t="str">
        <f>IF(ISNUMBER(Screener_2!$P307),IF(ISBLANK(Screener_2!T307),"Missing",Screener_2!T307), "")</f>
        <v/>
      </c>
      <c r="Z1306" s="6" t="str">
        <f>IF(ISNUMBER(Screener_2!$P307),IF(ISBLANK(Screener_2!U307),"Missing",Screener_2!U307), "")</f>
        <v/>
      </c>
      <c r="AA1306" s="6" t="str">
        <f>IF(ISTEXT(Screener_2!U307),  IF(ISBLANK(Screener_2!V307), "Missing", Screener_2!V307),"")</f>
        <v/>
      </c>
      <c r="AB1306" s="6" t="str">
        <f>IF(Screener_2!U307 = "Y",  IF(ISBLANK(Screener_2!V307), "Missing", Screener_2!V307),"")</f>
        <v/>
      </c>
      <c r="AC1306" s="6" t="str">
        <f xml:space="preserve"> IF((Screener_2!U307 = "Y"),   IF(ISBLANK(Screener_2!W307),"Missing",Screener_2!W307), "")</f>
        <v/>
      </c>
      <c r="AF1306" s="6"/>
      <c r="AG1306" s="6"/>
    </row>
    <row r="1307" spans="1:33" x14ac:dyDescent="0.25">
      <c r="A1307" s="125" t="str">
        <f>IF(ISNUMBER(Screener_2!A308), Screener_2!A308, "")</f>
        <v/>
      </c>
      <c r="B1307" t="str">
        <f>IF(ISTEXT(Screener_2!C308), Screener_2!C308, "")</f>
        <v/>
      </c>
      <c r="F1307" t="str">
        <f>IF(ISNUMBER(Screener_2!D308), Screener_2!D308, "")</f>
        <v/>
      </c>
      <c r="G1307" t="str">
        <f>IF(ISNUMBER(Screener_2!E308),    Screener_2!E308, "")</f>
        <v/>
      </c>
      <c r="H1307" t="str">
        <f>IF(ISNUMBER(Screener_2!F308),    Screener_2!F308, "")</f>
        <v/>
      </c>
      <c r="I1307" t="str">
        <f>IF(ISNUMBER(Screener_2!G308),    Screener_2!G308, "")</f>
        <v/>
      </c>
      <c r="J1307" t="str">
        <f>IF(ISNUMBER(Screener_2!H308),    Screener_2!H308, "")</f>
        <v/>
      </c>
      <c r="K1307" t="str">
        <f t="shared" si="63"/>
        <v/>
      </c>
      <c r="L1307" t="str">
        <f t="shared" ref="L1307:L1351" si="66">IF(AF1307 = "","",   IF(SUM(G1307:J1307) &gt;0,"Positive","Negative"))</f>
        <v/>
      </c>
      <c r="M1307" s="45" t="str">
        <f>Screener_2!I308</f>
        <v/>
      </c>
      <c r="N1307" t="str">
        <f>IF(Screener_2!J308="Y",1,IF(Screener_2!J308="N",0,""))</f>
        <v/>
      </c>
      <c r="O1307" t="str">
        <f>IF(Screener_2!K308="Y",1,IF(Screener_2!K308="N",0,""))</f>
        <v/>
      </c>
      <c r="P1307" t="str">
        <f>IF(Screener_2!L308="Y",1,IF(Screener_2!L308="N",0,""))</f>
        <v/>
      </c>
      <c r="Q1307" t="str">
        <f>IF(Screener_2!M308="Y",1,IF(Screener_2!M308="N",0,""))</f>
        <v/>
      </c>
      <c r="R1307" t="str">
        <f>IF(Screener_2!N308="Y",1,IF(Screener_2!N308="N",0,""))</f>
        <v/>
      </c>
      <c r="S1307" t="str">
        <f>IF(Screener_2!O308="Y",1,IF(Screener_2!O308="N",0,""))</f>
        <v/>
      </c>
      <c r="T1307">
        <f t="shared" si="62"/>
        <v>0</v>
      </c>
      <c r="U1307" t="str">
        <f t="shared" si="64"/>
        <v/>
      </c>
      <c r="V1307" t="str">
        <f t="shared" si="65"/>
        <v/>
      </c>
      <c r="W1307">
        <f>Screener_2!R308</f>
        <v>0</v>
      </c>
      <c r="X1307" s="6" t="str">
        <f>IF(ISNUMBER(Screener_2!$P308),IF(ISBLANK(Screener_2!S308),"Missing",Screener_2!S308), "")</f>
        <v/>
      </c>
      <c r="Y1307" s="6" t="str">
        <f>IF(ISNUMBER(Screener_2!$P308),IF(ISBLANK(Screener_2!T308),"Missing",Screener_2!T308), "")</f>
        <v/>
      </c>
      <c r="Z1307" s="6" t="str">
        <f>IF(ISNUMBER(Screener_2!$P308),IF(ISBLANK(Screener_2!U308),"Missing",Screener_2!U308), "")</f>
        <v/>
      </c>
      <c r="AA1307" s="6" t="str">
        <f>IF(ISTEXT(Screener_2!U308),  IF(ISBLANK(Screener_2!V308), "Missing", Screener_2!V308),"")</f>
        <v/>
      </c>
      <c r="AB1307" s="6" t="str">
        <f>IF(Screener_2!U308 = "Y",  IF(ISBLANK(Screener_2!V308), "Missing", Screener_2!V308),"")</f>
        <v/>
      </c>
      <c r="AC1307" s="6" t="str">
        <f xml:space="preserve"> IF((Screener_2!U308 = "Y"),   IF(ISBLANK(Screener_2!W308),"Missing",Screener_2!W308), "")</f>
        <v/>
      </c>
      <c r="AF1307" s="6"/>
      <c r="AG1307" s="6"/>
    </row>
    <row r="1308" spans="1:33" x14ac:dyDescent="0.25">
      <c r="A1308" s="125"/>
      <c r="K1308" t="str">
        <f t="shared" si="63"/>
        <v/>
      </c>
      <c r="L1308" t="str">
        <f t="shared" si="66"/>
        <v/>
      </c>
      <c r="M1308" s="45"/>
      <c r="V1308" t="str">
        <f t="shared" si="65"/>
        <v/>
      </c>
      <c r="X1308" s="6"/>
      <c r="Z1308" s="6"/>
      <c r="AB1308" s="6" t="str">
        <f>IF(Screener_1!U1309 = "Y",  IF(ISBLANK(Screener_1!V1309), "Missing", Screener_1!V1309),"")</f>
        <v/>
      </c>
      <c r="AF1308" s="6"/>
      <c r="AG1308" s="6"/>
    </row>
    <row r="1309" spans="1:33" x14ac:dyDescent="0.25">
      <c r="A1309" s="125"/>
      <c r="K1309" t="str">
        <f t="shared" si="63"/>
        <v/>
      </c>
      <c r="L1309" t="str">
        <f t="shared" si="66"/>
        <v/>
      </c>
      <c r="M1309" s="45"/>
      <c r="V1309" t="str">
        <f t="shared" si="65"/>
        <v/>
      </c>
      <c r="X1309" s="6"/>
      <c r="Z1309" s="6"/>
      <c r="AB1309" s="6" t="str">
        <f>IF(Screener_1!U1310 = "Y",  IF(ISBLANK(Screener_1!V1310), "Missing", Screener_1!V1310),"")</f>
        <v/>
      </c>
      <c r="AF1309" s="6"/>
      <c r="AG1309" s="6"/>
    </row>
    <row r="1310" spans="1:33" x14ac:dyDescent="0.25">
      <c r="A1310" s="125"/>
      <c r="K1310" t="str">
        <f t="shared" si="63"/>
        <v/>
      </c>
      <c r="L1310" t="str">
        <f t="shared" si="66"/>
        <v/>
      </c>
      <c r="M1310" s="45"/>
      <c r="V1310" t="str">
        <f t="shared" si="65"/>
        <v/>
      </c>
      <c r="X1310" s="6"/>
      <c r="Z1310" s="6"/>
      <c r="AB1310" s="6" t="str">
        <f>IF(Screener_1!U1311 = "Y",  IF(ISBLANK(Screener_1!V1311), "Missing", Screener_1!V1311),"")</f>
        <v/>
      </c>
      <c r="AF1310" s="6"/>
      <c r="AG1310" s="6"/>
    </row>
    <row r="1311" spans="1:33" x14ac:dyDescent="0.25">
      <c r="A1311" s="125"/>
      <c r="K1311" t="str">
        <f t="shared" si="63"/>
        <v/>
      </c>
      <c r="L1311" t="str">
        <f t="shared" si="66"/>
        <v/>
      </c>
      <c r="M1311" s="45"/>
      <c r="V1311" t="str">
        <f t="shared" si="65"/>
        <v/>
      </c>
      <c r="X1311" s="6"/>
      <c r="Z1311" s="6"/>
      <c r="AB1311" s="6" t="str">
        <f>IF(Screener_1!U1312 = "Y",  IF(ISBLANK(Screener_1!V1312), "Missing", Screener_1!V1312),"")</f>
        <v/>
      </c>
      <c r="AF1311" s="6"/>
      <c r="AG1311" s="6"/>
    </row>
    <row r="1312" spans="1:33" x14ac:dyDescent="0.25">
      <c r="A1312" s="125"/>
      <c r="K1312" t="str">
        <f t="shared" si="63"/>
        <v/>
      </c>
      <c r="L1312" t="str">
        <f t="shared" si="66"/>
        <v/>
      </c>
      <c r="M1312" s="45"/>
      <c r="V1312" t="str">
        <f t="shared" si="65"/>
        <v/>
      </c>
      <c r="X1312" s="6"/>
      <c r="Z1312" s="6"/>
      <c r="AB1312" s="6" t="str">
        <f>IF(Screener_1!U1313 = "Y",  IF(ISBLANK(Screener_1!V1313), "Missing", Screener_1!V1313),"")</f>
        <v/>
      </c>
      <c r="AF1312" s="6"/>
      <c r="AG1312" s="6"/>
    </row>
    <row r="1313" spans="1:33" x14ac:dyDescent="0.25">
      <c r="A1313" s="125"/>
      <c r="K1313" t="str">
        <f t="shared" si="63"/>
        <v/>
      </c>
      <c r="L1313" t="str">
        <f t="shared" si="66"/>
        <v/>
      </c>
      <c r="M1313" s="45"/>
      <c r="V1313" t="str">
        <f t="shared" si="65"/>
        <v/>
      </c>
      <c r="X1313" s="6"/>
      <c r="Z1313" s="6"/>
      <c r="AB1313" s="6" t="str">
        <f>IF(Screener_1!U1314 = "Y",  IF(ISBLANK(Screener_1!V1314), "Missing", Screener_1!V1314),"")</f>
        <v/>
      </c>
      <c r="AF1313" s="6"/>
      <c r="AG1313" s="6"/>
    </row>
    <row r="1314" spans="1:33" x14ac:dyDescent="0.25">
      <c r="A1314" s="125"/>
      <c r="K1314" t="str">
        <f t="shared" si="63"/>
        <v/>
      </c>
      <c r="L1314" t="str">
        <f t="shared" si="66"/>
        <v/>
      </c>
      <c r="M1314" s="45"/>
      <c r="V1314" t="str">
        <f t="shared" si="65"/>
        <v/>
      </c>
      <c r="X1314" s="6"/>
      <c r="Z1314" s="6"/>
      <c r="AB1314" s="6" t="str">
        <f>IF(Screener_1!U1315 = "Y",  IF(ISBLANK(Screener_1!V1315), "Missing", Screener_1!V1315),"")</f>
        <v/>
      </c>
      <c r="AF1314" s="6"/>
      <c r="AG1314" s="6"/>
    </row>
    <row r="1315" spans="1:33" x14ac:dyDescent="0.25">
      <c r="A1315" s="125"/>
      <c r="K1315" t="str">
        <f t="shared" si="63"/>
        <v/>
      </c>
      <c r="L1315" t="str">
        <f t="shared" si="66"/>
        <v/>
      </c>
      <c r="M1315" s="45"/>
      <c r="V1315" t="str">
        <f t="shared" si="65"/>
        <v/>
      </c>
      <c r="X1315" s="6"/>
      <c r="Z1315" s="6"/>
      <c r="AB1315" s="6" t="str">
        <f>IF(Screener_1!U1316 = "Y",  IF(ISBLANK(Screener_1!V1316), "Missing", Screener_1!V1316),"")</f>
        <v/>
      </c>
      <c r="AF1315" s="6"/>
      <c r="AG1315" s="6"/>
    </row>
    <row r="1316" spans="1:33" x14ac:dyDescent="0.25">
      <c r="A1316" s="125"/>
      <c r="K1316" t="str">
        <f t="shared" si="63"/>
        <v/>
      </c>
      <c r="L1316" t="str">
        <f t="shared" si="66"/>
        <v/>
      </c>
      <c r="M1316" s="45"/>
      <c r="V1316" t="str">
        <f t="shared" si="65"/>
        <v/>
      </c>
      <c r="X1316" s="6"/>
      <c r="Z1316" s="6"/>
      <c r="AB1316" s="6" t="str">
        <f>IF(Screener_1!U1317 = "Y",  IF(ISBLANK(Screener_1!V1317), "Missing", Screener_1!V1317),"")</f>
        <v/>
      </c>
      <c r="AF1316" s="6"/>
      <c r="AG1316" s="6"/>
    </row>
    <row r="1317" spans="1:33" x14ac:dyDescent="0.25">
      <c r="A1317" s="125"/>
      <c r="K1317" t="str">
        <f t="shared" si="63"/>
        <v/>
      </c>
      <c r="L1317" t="str">
        <f t="shared" si="66"/>
        <v/>
      </c>
      <c r="M1317" s="45"/>
      <c r="V1317" t="str">
        <f t="shared" si="65"/>
        <v/>
      </c>
      <c r="X1317" s="6"/>
      <c r="Z1317" s="6"/>
      <c r="AB1317" s="6" t="str">
        <f>IF(Screener_1!U1318 = "Y",  IF(ISBLANK(Screener_1!V1318), "Missing", Screener_1!V1318),"")</f>
        <v/>
      </c>
      <c r="AF1317" s="6"/>
      <c r="AG1317" s="6"/>
    </row>
    <row r="1318" spans="1:33" x14ac:dyDescent="0.25">
      <c r="A1318" s="125"/>
      <c r="K1318" t="str">
        <f t="shared" si="63"/>
        <v/>
      </c>
      <c r="L1318" t="str">
        <f t="shared" si="66"/>
        <v/>
      </c>
      <c r="M1318" s="45"/>
      <c r="V1318" t="str">
        <f t="shared" si="65"/>
        <v/>
      </c>
      <c r="X1318" s="6"/>
      <c r="Z1318" s="6"/>
      <c r="AB1318" s="6" t="str">
        <f>IF(Screener_1!U1319 = "Y",  IF(ISBLANK(Screener_1!V1319), "Missing", Screener_1!V1319),"")</f>
        <v/>
      </c>
      <c r="AF1318" s="6"/>
      <c r="AG1318" s="6"/>
    </row>
    <row r="1319" spans="1:33" x14ac:dyDescent="0.25">
      <c r="A1319" s="125"/>
      <c r="K1319" t="str">
        <f t="shared" si="63"/>
        <v/>
      </c>
      <c r="L1319" t="str">
        <f t="shared" si="66"/>
        <v/>
      </c>
      <c r="M1319" s="45"/>
      <c r="V1319" t="str">
        <f t="shared" si="65"/>
        <v/>
      </c>
      <c r="X1319" s="6"/>
      <c r="Z1319" s="6"/>
      <c r="AB1319" s="6" t="str">
        <f>IF(Screener_1!U1320 = "Y",  IF(ISBLANK(Screener_1!V1320), "Missing", Screener_1!V1320),"")</f>
        <v/>
      </c>
      <c r="AF1319" s="6"/>
      <c r="AG1319" s="6"/>
    </row>
    <row r="1320" spans="1:33" x14ac:dyDescent="0.25">
      <c r="A1320" s="125"/>
      <c r="K1320" t="str">
        <f t="shared" si="63"/>
        <v/>
      </c>
      <c r="L1320" t="str">
        <f t="shared" si="66"/>
        <v/>
      </c>
      <c r="M1320" s="45"/>
      <c r="V1320" t="str">
        <f t="shared" si="65"/>
        <v/>
      </c>
      <c r="X1320" s="6"/>
      <c r="Z1320" s="6"/>
      <c r="AB1320" s="6" t="str">
        <f>IF(Screener_1!U1321 = "Y",  IF(ISBLANK(Screener_1!V1321), "Missing", Screener_1!V1321),"")</f>
        <v/>
      </c>
      <c r="AF1320" s="6"/>
      <c r="AG1320" s="6"/>
    </row>
    <row r="1321" spans="1:33" x14ac:dyDescent="0.25">
      <c r="A1321" s="125"/>
      <c r="K1321" t="str">
        <f t="shared" si="63"/>
        <v/>
      </c>
      <c r="L1321" t="str">
        <f t="shared" si="66"/>
        <v/>
      </c>
      <c r="M1321" s="45"/>
      <c r="V1321" t="str">
        <f t="shared" si="65"/>
        <v/>
      </c>
      <c r="X1321" s="6"/>
      <c r="Z1321" s="6"/>
      <c r="AB1321" s="6" t="str">
        <f>IF(Screener_1!U1322 = "Y",  IF(ISBLANK(Screener_1!V1322), "Missing", Screener_1!V1322),"")</f>
        <v/>
      </c>
      <c r="AF1321" s="6"/>
      <c r="AG1321" s="6"/>
    </row>
    <row r="1322" spans="1:33" x14ac:dyDescent="0.25">
      <c r="A1322" s="125"/>
      <c r="K1322" t="str">
        <f t="shared" si="63"/>
        <v/>
      </c>
      <c r="L1322" t="str">
        <f t="shared" si="66"/>
        <v/>
      </c>
      <c r="M1322" s="45"/>
      <c r="V1322" t="str">
        <f t="shared" si="65"/>
        <v/>
      </c>
      <c r="X1322" s="6"/>
      <c r="Z1322" s="6"/>
      <c r="AB1322" s="6" t="str">
        <f>IF(Screener_1!U1323 = "Y",  IF(ISBLANK(Screener_1!V1323), "Missing", Screener_1!V1323),"")</f>
        <v/>
      </c>
      <c r="AF1322" s="6"/>
      <c r="AG1322" s="6"/>
    </row>
    <row r="1323" spans="1:33" x14ac:dyDescent="0.25">
      <c r="A1323" s="125"/>
      <c r="K1323" t="str">
        <f t="shared" si="63"/>
        <v/>
      </c>
      <c r="L1323" t="str">
        <f t="shared" si="66"/>
        <v/>
      </c>
      <c r="M1323" s="45"/>
      <c r="V1323" t="str">
        <f t="shared" si="65"/>
        <v/>
      </c>
      <c r="X1323" s="6"/>
      <c r="Z1323" s="6"/>
      <c r="AB1323" s="6" t="str">
        <f>IF(Screener_1!U1324 = "Y",  IF(ISBLANK(Screener_1!V1324), "Missing", Screener_1!V1324),"")</f>
        <v/>
      </c>
      <c r="AF1323" s="6"/>
      <c r="AG1323" s="6"/>
    </row>
    <row r="1324" spans="1:33" x14ac:dyDescent="0.25">
      <c r="A1324" s="125"/>
      <c r="K1324" t="str">
        <f t="shared" si="63"/>
        <v/>
      </c>
      <c r="L1324" t="str">
        <f t="shared" si="66"/>
        <v/>
      </c>
      <c r="M1324" s="45"/>
      <c r="V1324" t="str">
        <f t="shared" si="65"/>
        <v/>
      </c>
      <c r="X1324" s="6"/>
      <c r="Z1324" s="6"/>
      <c r="AB1324" s="6" t="str">
        <f>IF(Screener_1!U1325 = "Y",  IF(ISBLANK(Screener_1!V1325), "Missing", Screener_1!V1325),"")</f>
        <v/>
      </c>
      <c r="AF1324" s="6"/>
      <c r="AG1324" s="6"/>
    </row>
    <row r="1325" spans="1:33" x14ac:dyDescent="0.25">
      <c r="A1325" s="125"/>
      <c r="K1325" t="str">
        <f t="shared" si="63"/>
        <v/>
      </c>
      <c r="L1325" t="str">
        <f t="shared" si="66"/>
        <v/>
      </c>
      <c r="M1325" s="45"/>
      <c r="V1325" t="str">
        <f t="shared" si="65"/>
        <v/>
      </c>
      <c r="X1325" s="6"/>
      <c r="Z1325" s="6"/>
      <c r="AB1325" s="6" t="str">
        <f>IF(Screener_1!U1326 = "Y",  IF(ISBLANK(Screener_1!V1326), "Missing", Screener_1!V1326),"")</f>
        <v/>
      </c>
      <c r="AF1325" s="6"/>
      <c r="AG1325" s="6"/>
    </row>
    <row r="1326" spans="1:33" x14ac:dyDescent="0.25">
      <c r="A1326" s="125"/>
      <c r="K1326" t="str">
        <f t="shared" si="63"/>
        <v/>
      </c>
      <c r="L1326" t="str">
        <f t="shared" si="66"/>
        <v/>
      </c>
      <c r="M1326" s="45"/>
      <c r="V1326" t="str">
        <f t="shared" si="65"/>
        <v/>
      </c>
      <c r="X1326" s="6"/>
      <c r="Z1326" s="6"/>
      <c r="AB1326" s="6" t="str">
        <f>IF(Screener_1!U1327 = "Y",  IF(ISBLANK(Screener_1!V1327), "Missing", Screener_1!V1327),"")</f>
        <v/>
      </c>
      <c r="AF1326" s="6"/>
      <c r="AG1326" s="6"/>
    </row>
    <row r="1327" spans="1:33" x14ac:dyDescent="0.25">
      <c r="A1327" s="125"/>
      <c r="K1327" t="str">
        <f t="shared" si="63"/>
        <v/>
      </c>
      <c r="L1327" t="str">
        <f t="shared" si="66"/>
        <v/>
      </c>
      <c r="M1327" s="45"/>
      <c r="V1327" t="str">
        <f t="shared" si="65"/>
        <v/>
      </c>
      <c r="X1327" s="6"/>
      <c r="Z1327" s="6"/>
      <c r="AB1327" s="6" t="str">
        <f>IF(Screener_1!U1328 = "Y",  IF(ISBLANK(Screener_1!V1328), "Missing", Screener_1!V1328),"")</f>
        <v/>
      </c>
      <c r="AF1327" s="6"/>
      <c r="AG1327" s="6"/>
    </row>
    <row r="1328" spans="1:33" x14ac:dyDescent="0.25">
      <c r="A1328" s="125"/>
      <c r="K1328" t="str">
        <f t="shared" si="63"/>
        <v/>
      </c>
      <c r="L1328" t="str">
        <f t="shared" si="66"/>
        <v/>
      </c>
      <c r="M1328" s="45"/>
      <c r="V1328" t="str">
        <f t="shared" si="65"/>
        <v/>
      </c>
      <c r="X1328" s="6"/>
      <c r="Z1328" s="6"/>
      <c r="AB1328" s="6" t="str">
        <f>IF(Screener_1!U1329 = "Y",  IF(ISBLANK(Screener_1!V1329), "Missing", Screener_1!V1329),"")</f>
        <v/>
      </c>
      <c r="AF1328" s="6"/>
      <c r="AG1328" s="6"/>
    </row>
    <row r="1329" spans="1:33" x14ac:dyDescent="0.25">
      <c r="A1329" s="125"/>
      <c r="K1329" t="str">
        <f t="shared" si="63"/>
        <v/>
      </c>
      <c r="L1329" t="str">
        <f t="shared" si="66"/>
        <v/>
      </c>
      <c r="M1329" s="45"/>
      <c r="V1329" t="str">
        <f t="shared" si="65"/>
        <v/>
      </c>
      <c r="X1329" s="6"/>
      <c r="Z1329" s="6"/>
      <c r="AB1329" s="6" t="str">
        <f>IF(Screener_1!U1330 = "Y",  IF(ISBLANK(Screener_1!V1330), "Missing", Screener_1!V1330),"")</f>
        <v/>
      </c>
      <c r="AF1329" s="6"/>
      <c r="AG1329" s="6"/>
    </row>
    <row r="1330" spans="1:33" x14ac:dyDescent="0.25">
      <c r="A1330" s="125"/>
      <c r="K1330" t="str">
        <f t="shared" si="63"/>
        <v/>
      </c>
      <c r="L1330" t="str">
        <f t="shared" si="66"/>
        <v/>
      </c>
      <c r="M1330" s="45"/>
      <c r="V1330" t="str">
        <f t="shared" si="65"/>
        <v/>
      </c>
      <c r="X1330" s="6"/>
      <c r="Z1330" s="6"/>
      <c r="AB1330" s="6" t="str">
        <f>IF(Screener_1!U1331 = "Y",  IF(ISBLANK(Screener_1!V1331), "Missing", Screener_1!V1331),"")</f>
        <v/>
      </c>
      <c r="AF1330" s="6"/>
      <c r="AG1330" s="6"/>
    </row>
    <row r="1331" spans="1:33" x14ac:dyDescent="0.25">
      <c r="A1331" s="125"/>
      <c r="K1331" t="str">
        <f t="shared" si="63"/>
        <v/>
      </c>
      <c r="L1331" t="str">
        <f t="shared" si="66"/>
        <v/>
      </c>
      <c r="M1331" s="45"/>
      <c r="V1331" t="str">
        <f t="shared" si="65"/>
        <v/>
      </c>
      <c r="X1331" s="6"/>
      <c r="Z1331" s="6"/>
      <c r="AB1331" s="6" t="str">
        <f>IF(Screener_1!U1332 = "Y",  IF(ISBLANK(Screener_1!V1332), "Missing", Screener_1!V1332),"")</f>
        <v/>
      </c>
      <c r="AF1331" s="6"/>
      <c r="AG1331" s="6"/>
    </row>
    <row r="1332" spans="1:33" x14ac:dyDescent="0.25">
      <c r="A1332" s="125"/>
      <c r="K1332" t="str">
        <f t="shared" si="63"/>
        <v/>
      </c>
      <c r="L1332" t="str">
        <f t="shared" si="66"/>
        <v/>
      </c>
      <c r="M1332" s="45"/>
      <c r="V1332" t="str">
        <f t="shared" si="65"/>
        <v/>
      </c>
      <c r="X1332" s="6"/>
      <c r="Z1332" s="6"/>
      <c r="AB1332" s="6" t="str">
        <f>IF(Screener_1!U1333 = "Y",  IF(ISBLANK(Screener_1!V1333), "Missing", Screener_1!V1333),"")</f>
        <v/>
      </c>
      <c r="AF1332" s="6"/>
      <c r="AG1332" s="6"/>
    </row>
    <row r="1333" spans="1:33" x14ac:dyDescent="0.25">
      <c r="A1333" s="125"/>
      <c r="K1333" t="str">
        <f t="shared" si="63"/>
        <v/>
      </c>
      <c r="L1333" t="str">
        <f t="shared" si="66"/>
        <v/>
      </c>
      <c r="M1333" s="45"/>
      <c r="V1333" t="str">
        <f t="shared" si="65"/>
        <v/>
      </c>
      <c r="X1333" s="6"/>
      <c r="Z1333" s="6"/>
      <c r="AB1333" s="6" t="str">
        <f>IF(Screener_1!U1334 = "Y",  IF(ISBLANK(Screener_1!V1334), "Missing", Screener_1!V1334),"")</f>
        <v/>
      </c>
      <c r="AF1333" s="6"/>
      <c r="AG1333" s="6"/>
    </row>
    <row r="1334" spans="1:33" x14ac:dyDescent="0.25">
      <c r="A1334" s="125"/>
      <c r="K1334" t="str">
        <f t="shared" si="63"/>
        <v/>
      </c>
      <c r="L1334" t="str">
        <f t="shared" si="66"/>
        <v/>
      </c>
      <c r="M1334" s="45"/>
      <c r="V1334" t="str">
        <f t="shared" si="65"/>
        <v/>
      </c>
      <c r="X1334" s="6"/>
      <c r="Z1334" s="6"/>
      <c r="AB1334" s="6" t="str">
        <f>IF(Screener_1!U1335 = "Y",  IF(ISBLANK(Screener_1!V1335), "Missing", Screener_1!V1335),"")</f>
        <v/>
      </c>
      <c r="AF1334" s="6"/>
      <c r="AG1334" s="6"/>
    </row>
    <row r="1335" spans="1:33" x14ac:dyDescent="0.25">
      <c r="A1335" s="125"/>
      <c r="K1335" t="str">
        <f t="shared" si="63"/>
        <v/>
      </c>
      <c r="L1335" t="str">
        <f t="shared" si="66"/>
        <v/>
      </c>
      <c r="M1335" s="45"/>
      <c r="V1335" t="str">
        <f t="shared" si="65"/>
        <v/>
      </c>
      <c r="X1335" s="6"/>
      <c r="Z1335" s="6"/>
      <c r="AB1335" s="6" t="str">
        <f>IF(Screener_1!U1336 = "Y",  IF(ISBLANK(Screener_1!V1336), "Missing", Screener_1!V1336),"")</f>
        <v/>
      </c>
      <c r="AF1335" s="6"/>
      <c r="AG1335" s="6"/>
    </row>
    <row r="1336" spans="1:33" x14ac:dyDescent="0.25">
      <c r="A1336" s="125"/>
      <c r="K1336" t="str">
        <f t="shared" si="63"/>
        <v/>
      </c>
      <c r="L1336" t="str">
        <f t="shared" si="66"/>
        <v/>
      </c>
      <c r="M1336" s="45"/>
      <c r="V1336" t="str">
        <f t="shared" si="65"/>
        <v/>
      </c>
      <c r="X1336" s="6"/>
      <c r="Z1336" s="6"/>
      <c r="AB1336" s="6" t="str">
        <f>IF(Screener_1!U1337 = "Y",  IF(ISBLANK(Screener_1!V1337), "Missing", Screener_1!V1337),"")</f>
        <v/>
      </c>
      <c r="AF1336" s="6"/>
      <c r="AG1336" s="6"/>
    </row>
    <row r="1337" spans="1:33" x14ac:dyDescent="0.25">
      <c r="A1337" s="125"/>
      <c r="K1337" t="str">
        <f t="shared" si="63"/>
        <v/>
      </c>
      <c r="L1337" t="str">
        <f t="shared" si="66"/>
        <v/>
      </c>
      <c r="M1337" s="45"/>
      <c r="V1337" t="str">
        <f t="shared" si="65"/>
        <v/>
      </c>
      <c r="X1337" s="6"/>
      <c r="Z1337" s="6"/>
      <c r="AB1337" s="6" t="str">
        <f>IF(Screener_1!U1338 = "Y",  IF(ISBLANK(Screener_1!V1338), "Missing", Screener_1!V1338),"")</f>
        <v/>
      </c>
      <c r="AF1337" s="6"/>
      <c r="AG1337" s="6"/>
    </row>
    <row r="1338" spans="1:33" x14ac:dyDescent="0.25">
      <c r="A1338" s="125"/>
      <c r="K1338" t="str">
        <f t="shared" si="63"/>
        <v/>
      </c>
      <c r="L1338" t="str">
        <f t="shared" si="66"/>
        <v/>
      </c>
      <c r="M1338" s="45"/>
      <c r="V1338" t="str">
        <f t="shared" si="65"/>
        <v/>
      </c>
      <c r="X1338" s="6"/>
      <c r="Z1338" s="6"/>
      <c r="AB1338" s="6" t="str">
        <f>IF(Screener_1!U1339 = "Y",  IF(ISBLANK(Screener_1!V1339), "Missing", Screener_1!V1339),"")</f>
        <v/>
      </c>
      <c r="AF1338" s="6"/>
      <c r="AG1338" s="6"/>
    </row>
    <row r="1339" spans="1:33" x14ac:dyDescent="0.25">
      <c r="A1339" s="125"/>
      <c r="K1339" t="str">
        <f t="shared" si="63"/>
        <v/>
      </c>
      <c r="L1339" t="str">
        <f t="shared" si="66"/>
        <v/>
      </c>
      <c r="M1339" s="45"/>
      <c r="V1339" t="str">
        <f t="shared" si="65"/>
        <v/>
      </c>
      <c r="X1339" s="6"/>
      <c r="Z1339" s="6"/>
      <c r="AB1339" s="6" t="str">
        <f>IF(Screener_1!U1340 = "Y",  IF(ISBLANK(Screener_1!V1340), "Missing", Screener_1!V1340),"")</f>
        <v/>
      </c>
      <c r="AF1339" s="6"/>
      <c r="AG1339" s="6"/>
    </row>
    <row r="1340" spans="1:33" x14ac:dyDescent="0.25">
      <c r="A1340" s="125"/>
      <c r="K1340" t="str">
        <f t="shared" si="63"/>
        <v/>
      </c>
      <c r="L1340" t="str">
        <f t="shared" si="66"/>
        <v/>
      </c>
      <c r="M1340" s="45"/>
      <c r="V1340" t="str">
        <f t="shared" si="65"/>
        <v/>
      </c>
      <c r="X1340" s="6"/>
      <c r="Z1340" s="6"/>
      <c r="AB1340" s="6" t="str">
        <f>IF(Screener_1!U1341 = "Y",  IF(ISBLANK(Screener_1!V1341), "Missing", Screener_1!V1341),"")</f>
        <v/>
      </c>
      <c r="AF1340" s="6"/>
      <c r="AG1340" s="6"/>
    </row>
    <row r="1341" spans="1:33" x14ac:dyDescent="0.25">
      <c r="A1341" s="125"/>
      <c r="K1341" t="str">
        <f t="shared" si="63"/>
        <v/>
      </c>
      <c r="L1341" t="str">
        <f t="shared" si="66"/>
        <v/>
      </c>
      <c r="M1341" s="45"/>
      <c r="V1341" t="str">
        <f t="shared" si="65"/>
        <v/>
      </c>
      <c r="X1341" s="6"/>
      <c r="Z1341" s="6"/>
      <c r="AB1341" s="6" t="str">
        <f>IF(Screener_1!U1342 = "Y",  IF(ISBLANK(Screener_1!V1342), "Missing", Screener_1!V1342),"")</f>
        <v/>
      </c>
      <c r="AF1341" s="6"/>
      <c r="AG1341" s="6"/>
    </row>
    <row r="1342" spans="1:33" x14ac:dyDescent="0.25">
      <c r="A1342" s="125"/>
      <c r="K1342" t="str">
        <f t="shared" si="63"/>
        <v/>
      </c>
      <c r="L1342" t="str">
        <f t="shared" si="66"/>
        <v/>
      </c>
      <c r="M1342" s="45"/>
      <c r="V1342" t="str">
        <f t="shared" si="65"/>
        <v/>
      </c>
      <c r="X1342" s="6"/>
      <c r="Z1342" s="6"/>
      <c r="AB1342" s="6" t="str">
        <f>IF(Screener_1!U1343 = "Y",  IF(ISBLANK(Screener_1!V1343), "Missing", Screener_1!V1343),"")</f>
        <v/>
      </c>
      <c r="AF1342" s="6"/>
      <c r="AG1342" s="6"/>
    </row>
    <row r="1343" spans="1:33" x14ac:dyDescent="0.25">
      <c r="A1343" s="125"/>
      <c r="K1343" t="str">
        <f t="shared" si="63"/>
        <v/>
      </c>
      <c r="L1343" t="str">
        <f t="shared" si="66"/>
        <v/>
      </c>
      <c r="M1343" s="45"/>
      <c r="V1343" t="str">
        <f t="shared" si="65"/>
        <v/>
      </c>
      <c r="X1343" s="6"/>
      <c r="Z1343" s="6"/>
      <c r="AB1343" s="6" t="str">
        <f>IF(Screener_1!U1344 = "Y",  IF(ISBLANK(Screener_1!V1344), "Missing", Screener_1!V1344),"")</f>
        <v/>
      </c>
      <c r="AF1343" s="6"/>
      <c r="AG1343" s="6"/>
    </row>
    <row r="1344" spans="1:33" x14ac:dyDescent="0.25">
      <c r="A1344" s="125"/>
      <c r="K1344" t="str">
        <f t="shared" si="63"/>
        <v/>
      </c>
      <c r="L1344" t="str">
        <f t="shared" si="66"/>
        <v/>
      </c>
      <c r="M1344" s="45"/>
      <c r="V1344" t="str">
        <f t="shared" si="65"/>
        <v/>
      </c>
      <c r="X1344" s="6"/>
      <c r="Z1344" s="6"/>
      <c r="AB1344" s="6" t="str">
        <f>IF(Screener_1!U1345 = "Y",  IF(ISBLANK(Screener_1!V1345), "Missing", Screener_1!V1345),"")</f>
        <v/>
      </c>
      <c r="AF1344" s="6"/>
      <c r="AG1344" s="6"/>
    </row>
    <row r="1345" spans="1:33" x14ac:dyDescent="0.25">
      <c r="A1345" s="125"/>
      <c r="K1345" t="str">
        <f t="shared" si="63"/>
        <v/>
      </c>
      <c r="L1345" t="str">
        <f t="shared" si="66"/>
        <v/>
      </c>
      <c r="M1345" s="45"/>
      <c r="V1345" t="str">
        <f t="shared" si="65"/>
        <v/>
      </c>
      <c r="X1345" s="6"/>
      <c r="Z1345" s="6"/>
      <c r="AB1345" s="6" t="str">
        <f>IF(Screener_1!U1346 = "Y",  IF(ISBLANK(Screener_1!V1346), "Missing", Screener_1!V1346),"")</f>
        <v/>
      </c>
      <c r="AF1345" s="6"/>
      <c r="AG1345" s="6"/>
    </row>
    <row r="1346" spans="1:33" x14ac:dyDescent="0.25">
      <c r="A1346" s="125"/>
      <c r="K1346" t="str">
        <f t="shared" si="63"/>
        <v/>
      </c>
      <c r="L1346" t="str">
        <f t="shared" si="66"/>
        <v/>
      </c>
      <c r="M1346" s="45"/>
      <c r="V1346" t="str">
        <f t="shared" si="65"/>
        <v/>
      </c>
      <c r="X1346" s="6"/>
      <c r="Z1346" s="6"/>
      <c r="AB1346" s="6" t="str">
        <f>IF(Screener_1!U1347 = "Y",  IF(ISBLANK(Screener_1!V1347), "Missing", Screener_1!V1347),"")</f>
        <v/>
      </c>
      <c r="AF1346" s="6"/>
      <c r="AG1346" s="6"/>
    </row>
    <row r="1347" spans="1:33" x14ac:dyDescent="0.25">
      <c r="A1347" s="125"/>
      <c r="K1347" t="str">
        <f t="shared" si="63"/>
        <v/>
      </c>
      <c r="L1347" t="str">
        <f t="shared" si="66"/>
        <v/>
      </c>
      <c r="M1347" s="45"/>
      <c r="V1347" t="str">
        <f t="shared" si="65"/>
        <v/>
      </c>
      <c r="X1347" s="6"/>
      <c r="Z1347" s="6"/>
      <c r="AB1347" s="6" t="str">
        <f>IF(Screener_1!U1348 = "Y",  IF(ISBLANK(Screener_1!V1348), "Missing", Screener_1!V1348),"")</f>
        <v/>
      </c>
      <c r="AF1347" s="6"/>
      <c r="AG1347" s="6"/>
    </row>
    <row r="1348" spans="1:33" x14ac:dyDescent="0.25">
      <c r="A1348" s="125"/>
      <c r="K1348" t="str">
        <f t="shared" si="63"/>
        <v/>
      </c>
      <c r="L1348" t="str">
        <f t="shared" si="66"/>
        <v/>
      </c>
      <c r="M1348" s="45"/>
      <c r="V1348" t="str">
        <f t="shared" si="65"/>
        <v/>
      </c>
      <c r="X1348" s="6"/>
      <c r="Z1348" s="6"/>
      <c r="AB1348" s="6" t="str">
        <f>IF(Screener_1!U1349 = "Y",  IF(ISBLANK(Screener_1!V1349), "Missing", Screener_1!V1349),"")</f>
        <v/>
      </c>
      <c r="AF1348" s="6"/>
      <c r="AG1348" s="6"/>
    </row>
    <row r="1349" spans="1:33" x14ac:dyDescent="0.25">
      <c r="A1349" s="125"/>
      <c r="K1349" t="str">
        <f t="shared" si="63"/>
        <v/>
      </c>
      <c r="L1349" t="str">
        <f t="shared" si="66"/>
        <v/>
      </c>
      <c r="M1349" s="45"/>
      <c r="V1349" t="str">
        <f t="shared" si="65"/>
        <v/>
      </c>
      <c r="X1349" s="6"/>
      <c r="Z1349" s="6"/>
      <c r="AB1349" s="6" t="str">
        <f>IF(Screener_1!U1350 = "Y",  IF(ISBLANK(Screener_1!V1350), "Missing", Screener_1!V1350),"")</f>
        <v/>
      </c>
      <c r="AF1349" s="6"/>
      <c r="AG1349" s="6"/>
    </row>
    <row r="1350" spans="1:33" x14ac:dyDescent="0.25">
      <c r="A1350" s="125"/>
      <c r="K1350" t="str">
        <f t="shared" si="63"/>
        <v/>
      </c>
      <c r="L1350" t="str">
        <f t="shared" si="66"/>
        <v/>
      </c>
      <c r="M1350" s="45"/>
      <c r="V1350" t="str">
        <f t="shared" si="65"/>
        <v/>
      </c>
      <c r="X1350" s="6"/>
      <c r="Z1350" s="6"/>
      <c r="AB1350" s="6" t="str">
        <f>IF(Screener_1!U1351 = "Y",  IF(ISBLANK(Screener_1!V1351), "Missing", Screener_1!V1351),"")</f>
        <v/>
      </c>
      <c r="AF1350" s="6"/>
      <c r="AG1350" s="6"/>
    </row>
    <row r="1351" spans="1:33" x14ac:dyDescent="0.25">
      <c r="A1351" s="125"/>
      <c r="K1351" t="str">
        <f t="shared" si="63"/>
        <v/>
      </c>
      <c r="L1351" t="str">
        <f t="shared" si="66"/>
        <v/>
      </c>
      <c r="M1351" s="45"/>
      <c r="V1351" t="str">
        <f t="shared" si="65"/>
        <v/>
      </c>
      <c r="X1351" s="6"/>
      <c r="Z1351" s="6"/>
      <c r="AB1351" s="6" t="str">
        <f>IF(Screener_1!U1352 = "Y",  IF(ISBLANK(Screener_1!V1352), "Missing", Screener_1!V1352),"")</f>
        <v/>
      </c>
      <c r="AF1351" s="6"/>
      <c r="AG1351" s="6"/>
    </row>
    <row r="1352" spans="1:33" x14ac:dyDescent="0.25">
      <c r="A1352" s="125"/>
      <c r="K1352" t="str">
        <f t="shared" ref="K1352:K1415" si="67" xml:space="preserve"> IF(AND(ISNUMBER(G1352),ISNUMBER(H1352),ISNUMBER(I1352),  ISNUMBER(J1352) ), (G1352+H1352+I1352+J1352),   IF(OR(ISNUMBER(G1352),ISNUMBER(H1352), ISNUMBER(I1352), ISNUMBER(J1352) ), "Incomplete", "" ))</f>
        <v/>
      </c>
      <c r="L1352" t="str">
        <f t="shared" ref="L1352:L1415" si="68">IF(AF1352 = "","",   IF(SUM(G1352:J1352) &gt;0,"Positive","Negative"))</f>
        <v/>
      </c>
      <c r="M1352" s="45"/>
      <c r="V1352" t="str">
        <f t="shared" ref="V1352:V1415" si="69">IF( OR(L1352="Negative", ISBLANK(L1352) =TRUE, L1352 = ""), "",IF(COUNT(N1352:S1352)&gt;0,IF(SUM(N1352:S1352)&gt;1,"Positive","Negative"),""))</f>
        <v/>
      </c>
      <c r="X1352" s="6"/>
      <c r="Z1352" s="6"/>
      <c r="AB1352" s="6" t="str">
        <f>IF(Screener_1!U1353 = "Y",  IF(ISBLANK(Screener_1!V1353), "Missing", Screener_1!V1353),"")</f>
        <v/>
      </c>
      <c r="AF1352" s="6"/>
      <c r="AG1352" s="6"/>
    </row>
    <row r="1353" spans="1:33" x14ac:dyDescent="0.25">
      <c r="A1353" s="125"/>
      <c r="K1353" t="str">
        <f t="shared" si="67"/>
        <v/>
      </c>
      <c r="L1353" t="str">
        <f t="shared" si="68"/>
        <v/>
      </c>
      <c r="M1353" s="45"/>
      <c r="V1353" t="str">
        <f t="shared" si="69"/>
        <v/>
      </c>
      <c r="X1353" s="6"/>
      <c r="Z1353" s="6"/>
      <c r="AB1353" s="6" t="str">
        <f>IF(Screener_1!U1354 = "Y",  IF(ISBLANK(Screener_1!V1354), "Missing", Screener_1!V1354),"")</f>
        <v/>
      </c>
      <c r="AF1353" s="6"/>
      <c r="AG1353" s="6"/>
    </row>
    <row r="1354" spans="1:33" x14ac:dyDescent="0.25">
      <c r="A1354" s="125"/>
      <c r="K1354" t="str">
        <f t="shared" si="67"/>
        <v/>
      </c>
      <c r="L1354" t="str">
        <f t="shared" si="68"/>
        <v/>
      </c>
      <c r="M1354" s="45"/>
      <c r="V1354" t="str">
        <f t="shared" si="69"/>
        <v/>
      </c>
      <c r="X1354" s="6"/>
      <c r="Z1354" s="6"/>
      <c r="AB1354" s="6" t="str">
        <f>IF(Screener_1!U1355 = "Y",  IF(ISBLANK(Screener_1!V1355), "Missing", Screener_1!V1355),"")</f>
        <v/>
      </c>
      <c r="AF1354" s="6"/>
      <c r="AG1354" s="6"/>
    </row>
    <row r="1355" spans="1:33" x14ac:dyDescent="0.25">
      <c r="A1355" s="125"/>
      <c r="K1355" t="str">
        <f t="shared" si="67"/>
        <v/>
      </c>
      <c r="L1355" t="str">
        <f t="shared" si="68"/>
        <v/>
      </c>
      <c r="M1355" s="45"/>
      <c r="V1355" t="str">
        <f t="shared" si="69"/>
        <v/>
      </c>
      <c r="X1355" s="6"/>
      <c r="Z1355" s="6"/>
      <c r="AB1355" s="6" t="str">
        <f>IF(Screener_1!U1356 = "Y",  IF(ISBLANK(Screener_1!V1356), "Missing", Screener_1!V1356),"")</f>
        <v/>
      </c>
      <c r="AF1355" s="6"/>
      <c r="AG1355" s="6"/>
    </row>
    <row r="1356" spans="1:33" x14ac:dyDescent="0.25">
      <c r="A1356" s="125"/>
      <c r="K1356" t="str">
        <f t="shared" si="67"/>
        <v/>
      </c>
      <c r="L1356" t="str">
        <f t="shared" si="68"/>
        <v/>
      </c>
      <c r="M1356" s="45"/>
      <c r="V1356" t="str">
        <f t="shared" si="69"/>
        <v/>
      </c>
      <c r="X1356" s="6"/>
      <c r="Z1356" s="6"/>
      <c r="AB1356" s="6" t="str">
        <f>IF(Screener_1!U1357 = "Y",  IF(ISBLANK(Screener_1!V1357), "Missing", Screener_1!V1357),"")</f>
        <v/>
      </c>
      <c r="AF1356" s="6"/>
      <c r="AG1356" s="6"/>
    </row>
    <row r="1357" spans="1:33" x14ac:dyDescent="0.25">
      <c r="A1357" s="125"/>
      <c r="K1357" t="str">
        <f t="shared" si="67"/>
        <v/>
      </c>
      <c r="L1357" t="str">
        <f t="shared" si="68"/>
        <v/>
      </c>
      <c r="M1357" s="45"/>
      <c r="V1357" t="str">
        <f t="shared" si="69"/>
        <v/>
      </c>
      <c r="X1357" s="6"/>
      <c r="Z1357" s="6"/>
      <c r="AB1357" s="6" t="str">
        <f>IF(Screener_1!U1358 = "Y",  IF(ISBLANK(Screener_1!V1358), "Missing", Screener_1!V1358),"")</f>
        <v/>
      </c>
      <c r="AF1357" s="6"/>
      <c r="AG1357" s="6"/>
    </row>
    <row r="1358" spans="1:33" x14ac:dyDescent="0.25">
      <c r="A1358" s="125"/>
      <c r="K1358" t="str">
        <f t="shared" si="67"/>
        <v/>
      </c>
      <c r="L1358" t="str">
        <f t="shared" si="68"/>
        <v/>
      </c>
      <c r="M1358" s="45"/>
      <c r="V1358" t="str">
        <f t="shared" si="69"/>
        <v/>
      </c>
      <c r="X1358" s="6"/>
      <c r="Z1358" s="6"/>
      <c r="AB1358" s="6" t="str">
        <f>IF(Screener_1!U1359 = "Y",  IF(ISBLANK(Screener_1!V1359), "Missing", Screener_1!V1359),"")</f>
        <v/>
      </c>
      <c r="AF1358" s="6"/>
      <c r="AG1358" s="6"/>
    </row>
    <row r="1359" spans="1:33" x14ac:dyDescent="0.25">
      <c r="A1359" s="125"/>
      <c r="K1359" t="str">
        <f t="shared" si="67"/>
        <v/>
      </c>
      <c r="L1359" t="str">
        <f t="shared" si="68"/>
        <v/>
      </c>
      <c r="M1359" s="45"/>
      <c r="V1359" t="str">
        <f t="shared" si="69"/>
        <v/>
      </c>
      <c r="X1359" s="6"/>
      <c r="Z1359" s="6"/>
      <c r="AB1359" s="6" t="str">
        <f>IF(Screener_1!U1360 = "Y",  IF(ISBLANK(Screener_1!V1360), "Missing", Screener_1!V1360),"")</f>
        <v/>
      </c>
      <c r="AF1359" s="6"/>
      <c r="AG1359" s="6"/>
    </row>
    <row r="1360" spans="1:33" x14ac:dyDescent="0.25">
      <c r="A1360" s="125"/>
      <c r="K1360" t="str">
        <f t="shared" si="67"/>
        <v/>
      </c>
      <c r="L1360" t="str">
        <f t="shared" si="68"/>
        <v/>
      </c>
      <c r="M1360" s="45"/>
      <c r="V1360" t="str">
        <f t="shared" si="69"/>
        <v/>
      </c>
      <c r="X1360" s="6"/>
      <c r="Z1360" s="6"/>
      <c r="AB1360" s="6" t="str">
        <f>IF(Screener_1!U1361 = "Y",  IF(ISBLANK(Screener_1!V1361), "Missing", Screener_1!V1361),"")</f>
        <v/>
      </c>
      <c r="AF1360" s="6"/>
      <c r="AG1360" s="6"/>
    </row>
    <row r="1361" spans="1:33" x14ac:dyDescent="0.25">
      <c r="A1361" s="125"/>
      <c r="K1361" t="str">
        <f t="shared" si="67"/>
        <v/>
      </c>
      <c r="L1361" t="str">
        <f t="shared" si="68"/>
        <v/>
      </c>
      <c r="M1361" s="45"/>
      <c r="V1361" t="str">
        <f t="shared" si="69"/>
        <v/>
      </c>
      <c r="X1361" s="6"/>
      <c r="Z1361" s="6"/>
      <c r="AB1361" s="6" t="str">
        <f>IF(Screener_1!U1362 = "Y",  IF(ISBLANK(Screener_1!V1362), "Missing", Screener_1!V1362),"")</f>
        <v/>
      </c>
      <c r="AF1361" s="6"/>
      <c r="AG1361" s="6"/>
    </row>
    <row r="1362" spans="1:33" x14ac:dyDescent="0.25">
      <c r="A1362" s="125"/>
      <c r="K1362" t="str">
        <f t="shared" si="67"/>
        <v/>
      </c>
      <c r="L1362" t="str">
        <f t="shared" si="68"/>
        <v/>
      </c>
      <c r="M1362" s="45"/>
      <c r="V1362" t="str">
        <f t="shared" si="69"/>
        <v/>
      </c>
      <c r="X1362" s="6"/>
      <c r="Z1362" s="6"/>
      <c r="AB1362" s="6" t="str">
        <f>IF(Screener_1!U1363 = "Y",  IF(ISBLANK(Screener_1!V1363), "Missing", Screener_1!V1363),"")</f>
        <v/>
      </c>
      <c r="AF1362" s="6"/>
      <c r="AG1362" s="6"/>
    </row>
    <row r="1363" spans="1:33" x14ac:dyDescent="0.25">
      <c r="A1363" s="125"/>
      <c r="K1363" t="str">
        <f t="shared" si="67"/>
        <v/>
      </c>
      <c r="L1363" t="str">
        <f t="shared" si="68"/>
        <v/>
      </c>
      <c r="M1363" s="45"/>
      <c r="V1363" t="str">
        <f t="shared" si="69"/>
        <v/>
      </c>
      <c r="X1363" s="6"/>
      <c r="Z1363" s="6"/>
      <c r="AB1363" s="6" t="str">
        <f>IF(Screener_1!U1364 = "Y",  IF(ISBLANK(Screener_1!V1364), "Missing", Screener_1!V1364),"")</f>
        <v/>
      </c>
      <c r="AF1363" s="6"/>
      <c r="AG1363" s="6"/>
    </row>
    <row r="1364" spans="1:33" x14ac:dyDescent="0.25">
      <c r="A1364" s="125"/>
      <c r="K1364" t="str">
        <f t="shared" si="67"/>
        <v/>
      </c>
      <c r="L1364" t="str">
        <f t="shared" si="68"/>
        <v/>
      </c>
      <c r="M1364" s="45"/>
      <c r="V1364" t="str">
        <f t="shared" si="69"/>
        <v/>
      </c>
      <c r="X1364" s="6"/>
      <c r="Z1364" s="6"/>
      <c r="AB1364" s="6" t="str">
        <f>IF(Screener_1!U1365 = "Y",  IF(ISBLANK(Screener_1!V1365), "Missing", Screener_1!V1365),"")</f>
        <v/>
      </c>
      <c r="AF1364" s="6"/>
      <c r="AG1364" s="6"/>
    </row>
    <row r="1365" spans="1:33" x14ac:dyDescent="0.25">
      <c r="A1365" s="125"/>
      <c r="K1365" t="str">
        <f t="shared" si="67"/>
        <v/>
      </c>
      <c r="L1365" t="str">
        <f t="shared" si="68"/>
        <v/>
      </c>
      <c r="M1365" s="45"/>
      <c r="V1365" t="str">
        <f t="shared" si="69"/>
        <v/>
      </c>
      <c r="X1365" s="6"/>
      <c r="Z1365" s="6"/>
      <c r="AB1365" s="6" t="str">
        <f>IF(Screener_1!U1366 = "Y",  IF(ISBLANK(Screener_1!V1366), "Missing", Screener_1!V1366),"")</f>
        <v/>
      </c>
      <c r="AF1365" s="6"/>
      <c r="AG1365" s="6"/>
    </row>
    <row r="1366" spans="1:33" x14ac:dyDescent="0.25">
      <c r="A1366" s="125"/>
      <c r="K1366" t="str">
        <f t="shared" si="67"/>
        <v/>
      </c>
      <c r="L1366" t="str">
        <f t="shared" si="68"/>
        <v/>
      </c>
      <c r="M1366" s="45"/>
      <c r="V1366" t="str">
        <f t="shared" si="69"/>
        <v/>
      </c>
      <c r="X1366" s="6"/>
      <c r="Z1366" s="6"/>
      <c r="AB1366" s="6" t="str">
        <f>IF(Screener_1!U1367 = "Y",  IF(ISBLANK(Screener_1!V1367), "Missing", Screener_1!V1367),"")</f>
        <v/>
      </c>
      <c r="AF1366" s="6"/>
      <c r="AG1366" s="6"/>
    </row>
    <row r="1367" spans="1:33" x14ac:dyDescent="0.25">
      <c r="A1367" s="125"/>
      <c r="K1367" t="str">
        <f t="shared" si="67"/>
        <v/>
      </c>
      <c r="L1367" t="str">
        <f t="shared" si="68"/>
        <v/>
      </c>
      <c r="M1367" s="45"/>
      <c r="V1367" t="str">
        <f t="shared" si="69"/>
        <v/>
      </c>
      <c r="X1367" s="6"/>
      <c r="Z1367" s="6"/>
      <c r="AB1367" s="6" t="str">
        <f>IF(Screener_1!U1368 = "Y",  IF(ISBLANK(Screener_1!V1368), "Missing", Screener_1!V1368),"")</f>
        <v/>
      </c>
      <c r="AF1367" s="6"/>
      <c r="AG1367" s="6"/>
    </row>
    <row r="1368" spans="1:33" x14ac:dyDescent="0.25">
      <c r="A1368" s="125"/>
      <c r="K1368" t="str">
        <f t="shared" si="67"/>
        <v/>
      </c>
      <c r="L1368" t="str">
        <f t="shared" si="68"/>
        <v/>
      </c>
      <c r="M1368" s="45"/>
      <c r="V1368" t="str">
        <f t="shared" si="69"/>
        <v/>
      </c>
      <c r="X1368" s="6"/>
      <c r="Z1368" s="6"/>
      <c r="AB1368" s="6" t="str">
        <f>IF(Screener_1!U1369 = "Y",  IF(ISBLANK(Screener_1!V1369), "Missing", Screener_1!V1369),"")</f>
        <v/>
      </c>
      <c r="AF1368" s="6"/>
      <c r="AG1368" s="6"/>
    </row>
    <row r="1369" spans="1:33" x14ac:dyDescent="0.25">
      <c r="A1369" s="125"/>
      <c r="K1369" t="str">
        <f t="shared" si="67"/>
        <v/>
      </c>
      <c r="L1369" t="str">
        <f t="shared" si="68"/>
        <v/>
      </c>
      <c r="M1369" s="45"/>
      <c r="V1369" t="str">
        <f t="shared" si="69"/>
        <v/>
      </c>
      <c r="X1369" s="6"/>
      <c r="Z1369" s="6"/>
      <c r="AB1369" s="6" t="str">
        <f>IF(Screener_1!U1370 = "Y",  IF(ISBLANK(Screener_1!V1370), "Missing", Screener_1!V1370),"")</f>
        <v/>
      </c>
      <c r="AF1369" s="6"/>
      <c r="AG1369" s="6"/>
    </row>
    <row r="1370" spans="1:33" x14ac:dyDescent="0.25">
      <c r="A1370" s="125"/>
      <c r="K1370" t="str">
        <f t="shared" si="67"/>
        <v/>
      </c>
      <c r="L1370" t="str">
        <f t="shared" si="68"/>
        <v/>
      </c>
      <c r="M1370" s="45"/>
      <c r="V1370" t="str">
        <f t="shared" si="69"/>
        <v/>
      </c>
      <c r="X1370" s="6"/>
      <c r="Z1370" s="6"/>
      <c r="AB1370" s="6" t="str">
        <f>IF(Screener_1!U1371 = "Y",  IF(ISBLANK(Screener_1!V1371), "Missing", Screener_1!V1371),"")</f>
        <v/>
      </c>
      <c r="AF1370" s="6"/>
      <c r="AG1370" s="6"/>
    </row>
    <row r="1371" spans="1:33" x14ac:dyDescent="0.25">
      <c r="A1371" s="125"/>
      <c r="K1371" t="str">
        <f t="shared" si="67"/>
        <v/>
      </c>
      <c r="L1371" t="str">
        <f t="shared" si="68"/>
        <v/>
      </c>
      <c r="M1371" s="45"/>
      <c r="V1371" t="str">
        <f t="shared" si="69"/>
        <v/>
      </c>
      <c r="X1371" s="6"/>
      <c r="Z1371" s="6"/>
      <c r="AB1371" s="6" t="str">
        <f>IF(Screener_1!U1372 = "Y",  IF(ISBLANK(Screener_1!V1372), "Missing", Screener_1!V1372),"")</f>
        <v/>
      </c>
      <c r="AF1371" s="6"/>
      <c r="AG1371" s="6"/>
    </row>
    <row r="1372" spans="1:33" x14ac:dyDescent="0.25">
      <c r="A1372" s="125"/>
      <c r="K1372" t="str">
        <f t="shared" si="67"/>
        <v/>
      </c>
      <c r="L1372" t="str">
        <f t="shared" si="68"/>
        <v/>
      </c>
      <c r="M1372" s="45"/>
      <c r="V1372" t="str">
        <f t="shared" si="69"/>
        <v/>
      </c>
      <c r="X1372" s="6"/>
      <c r="Z1372" s="6"/>
      <c r="AB1372" s="6" t="str">
        <f>IF(Screener_1!U1373 = "Y",  IF(ISBLANK(Screener_1!V1373), "Missing", Screener_1!V1373),"")</f>
        <v/>
      </c>
      <c r="AF1372" s="6"/>
      <c r="AG1372" s="6"/>
    </row>
    <row r="1373" spans="1:33" x14ac:dyDescent="0.25">
      <c r="A1373" s="125"/>
      <c r="K1373" t="str">
        <f t="shared" si="67"/>
        <v/>
      </c>
      <c r="L1373" t="str">
        <f t="shared" si="68"/>
        <v/>
      </c>
      <c r="M1373" s="45"/>
      <c r="V1373" t="str">
        <f t="shared" si="69"/>
        <v/>
      </c>
      <c r="X1373" s="6"/>
      <c r="Z1373" s="6"/>
      <c r="AB1373" s="6" t="str">
        <f>IF(Screener_1!U1374 = "Y",  IF(ISBLANK(Screener_1!V1374), "Missing", Screener_1!V1374),"")</f>
        <v/>
      </c>
      <c r="AF1373" s="6"/>
      <c r="AG1373" s="6"/>
    </row>
    <row r="1374" spans="1:33" x14ac:dyDescent="0.25">
      <c r="A1374" s="125"/>
      <c r="K1374" t="str">
        <f t="shared" si="67"/>
        <v/>
      </c>
      <c r="L1374" t="str">
        <f t="shared" si="68"/>
        <v/>
      </c>
      <c r="M1374" s="45"/>
      <c r="V1374" t="str">
        <f t="shared" si="69"/>
        <v/>
      </c>
      <c r="X1374" s="6"/>
      <c r="Z1374" s="6"/>
      <c r="AB1374" s="6" t="str">
        <f>IF(Screener_1!U1375 = "Y",  IF(ISBLANK(Screener_1!V1375), "Missing", Screener_1!V1375),"")</f>
        <v/>
      </c>
      <c r="AF1374" s="6"/>
      <c r="AG1374" s="6"/>
    </row>
    <row r="1375" spans="1:33" x14ac:dyDescent="0.25">
      <c r="A1375" s="125"/>
      <c r="K1375" t="str">
        <f t="shared" si="67"/>
        <v/>
      </c>
      <c r="L1375" t="str">
        <f t="shared" si="68"/>
        <v/>
      </c>
      <c r="M1375" s="45"/>
      <c r="V1375" t="str">
        <f t="shared" si="69"/>
        <v/>
      </c>
      <c r="X1375" s="6"/>
      <c r="Z1375" s="6"/>
      <c r="AB1375" s="6" t="str">
        <f>IF(Screener_1!U1376 = "Y",  IF(ISBLANK(Screener_1!V1376), "Missing", Screener_1!V1376),"")</f>
        <v/>
      </c>
      <c r="AF1375" s="6"/>
      <c r="AG1375" s="6"/>
    </row>
    <row r="1376" spans="1:33" x14ac:dyDescent="0.25">
      <c r="A1376" s="125"/>
      <c r="K1376" t="str">
        <f t="shared" si="67"/>
        <v/>
      </c>
      <c r="L1376" t="str">
        <f t="shared" si="68"/>
        <v/>
      </c>
      <c r="M1376" s="45"/>
      <c r="V1376" t="str">
        <f t="shared" si="69"/>
        <v/>
      </c>
      <c r="X1376" s="6"/>
      <c r="Z1376" s="6"/>
      <c r="AB1376" s="6" t="str">
        <f>IF(Screener_1!U1377 = "Y",  IF(ISBLANK(Screener_1!V1377), "Missing", Screener_1!V1377),"")</f>
        <v/>
      </c>
      <c r="AF1376" s="6"/>
      <c r="AG1376" s="6"/>
    </row>
    <row r="1377" spans="1:33" x14ac:dyDescent="0.25">
      <c r="A1377" s="125"/>
      <c r="K1377" t="str">
        <f t="shared" si="67"/>
        <v/>
      </c>
      <c r="L1377" t="str">
        <f t="shared" si="68"/>
        <v/>
      </c>
      <c r="M1377" s="45"/>
      <c r="V1377" t="str">
        <f t="shared" si="69"/>
        <v/>
      </c>
      <c r="X1377" s="6"/>
      <c r="Z1377" s="6"/>
      <c r="AB1377" s="6" t="str">
        <f>IF(Screener_1!U1378 = "Y",  IF(ISBLANK(Screener_1!V1378), "Missing", Screener_1!V1378),"")</f>
        <v/>
      </c>
      <c r="AF1377" s="6"/>
      <c r="AG1377" s="6"/>
    </row>
    <row r="1378" spans="1:33" x14ac:dyDescent="0.25">
      <c r="A1378" s="125"/>
      <c r="K1378" t="str">
        <f t="shared" si="67"/>
        <v/>
      </c>
      <c r="L1378" t="str">
        <f t="shared" si="68"/>
        <v/>
      </c>
      <c r="M1378" s="45"/>
      <c r="V1378" t="str">
        <f t="shared" si="69"/>
        <v/>
      </c>
      <c r="X1378" s="6"/>
      <c r="Z1378" s="6"/>
      <c r="AB1378" s="6" t="str">
        <f>IF(Screener_1!U1379 = "Y",  IF(ISBLANK(Screener_1!V1379), "Missing", Screener_1!V1379),"")</f>
        <v/>
      </c>
      <c r="AF1378" s="6"/>
      <c r="AG1378" s="6"/>
    </row>
    <row r="1379" spans="1:33" x14ac:dyDescent="0.25">
      <c r="A1379" s="125"/>
      <c r="K1379" t="str">
        <f t="shared" si="67"/>
        <v/>
      </c>
      <c r="L1379" t="str">
        <f t="shared" si="68"/>
        <v/>
      </c>
      <c r="M1379" s="45"/>
      <c r="V1379" t="str">
        <f t="shared" si="69"/>
        <v/>
      </c>
      <c r="X1379" s="6"/>
      <c r="Z1379" s="6"/>
      <c r="AB1379" s="6" t="str">
        <f>IF(Screener_1!U1380 = "Y",  IF(ISBLANK(Screener_1!V1380), "Missing", Screener_1!V1380),"")</f>
        <v/>
      </c>
      <c r="AF1379" s="6"/>
      <c r="AG1379" s="6"/>
    </row>
    <row r="1380" spans="1:33" x14ac:dyDescent="0.25">
      <c r="A1380" s="125"/>
      <c r="K1380" t="str">
        <f t="shared" si="67"/>
        <v/>
      </c>
      <c r="L1380" t="str">
        <f t="shared" si="68"/>
        <v/>
      </c>
      <c r="M1380" s="45"/>
      <c r="V1380" t="str">
        <f t="shared" si="69"/>
        <v/>
      </c>
      <c r="X1380" s="6"/>
      <c r="Z1380" s="6"/>
      <c r="AB1380" s="6" t="str">
        <f>IF(Screener_1!U1381 = "Y",  IF(ISBLANK(Screener_1!V1381), "Missing", Screener_1!V1381),"")</f>
        <v/>
      </c>
      <c r="AF1380" s="6"/>
      <c r="AG1380" s="6"/>
    </row>
    <row r="1381" spans="1:33" x14ac:dyDescent="0.25">
      <c r="A1381" s="125"/>
      <c r="K1381" t="str">
        <f t="shared" si="67"/>
        <v/>
      </c>
      <c r="L1381" t="str">
        <f t="shared" si="68"/>
        <v/>
      </c>
      <c r="M1381" s="45"/>
      <c r="V1381" t="str">
        <f t="shared" si="69"/>
        <v/>
      </c>
      <c r="X1381" s="6"/>
      <c r="Z1381" s="6"/>
      <c r="AB1381" s="6" t="str">
        <f>IF(Screener_1!U1382 = "Y",  IF(ISBLANK(Screener_1!V1382), "Missing", Screener_1!V1382),"")</f>
        <v/>
      </c>
      <c r="AF1381" s="6"/>
      <c r="AG1381" s="6"/>
    </row>
    <row r="1382" spans="1:33" x14ac:dyDescent="0.25">
      <c r="A1382" s="125"/>
      <c r="K1382" t="str">
        <f t="shared" si="67"/>
        <v/>
      </c>
      <c r="L1382" t="str">
        <f t="shared" si="68"/>
        <v/>
      </c>
      <c r="M1382" s="45"/>
      <c r="V1382" t="str">
        <f t="shared" si="69"/>
        <v/>
      </c>
      <c r="X1382" s="6"/>
      <c r="Z1382" s="6"/>
      <c r="AB1382" s="6" t="str">
        <f>IF(Screener_1!U1383 = "Y",  IF(ISBLANK(Screener_1!V1383), "Missing", Screener_1!V1383),"")</f>
        <v/>
      </c>
      <c r="AF1382" s="6"/>
      <c r="AG1382" s="6"/>
    </row>
    <row r="1383" spans="1:33" x14ac:dyDescent="0.25">
      <c r="A1383" s="125"/>
      <c r="K1383" t="str">
        <f t="shared" si="67"/>
        <v/>
      </c>
      <c r="L1383" t="str">
        <f t="shared" si="68"/>
        <v/>
      </c>
      <c r="M1383" s="45"/>
      <c r="V1383" t="str">
        <f t="shared" si="69"/>
        <v/>
      </c>
      <c r="X1383" s="6"/>
      <c r="Z1383" s="6"/>
      <c r="AB1383" s="6" t="str">
        <f>IF(Screener_1!U1384 = "Y",  IF(ISBLANK(Screener_1!V1384), "Missing", Screener_1!V1384),"")</f>
        <v/>
      </c>
      <c r="AF1383" s="6"/>
      <c r="AG1383" s="6"/>
    </row>
    <row r="1384" spans="1:33" x14ac:dyDescent="0.25">
      <c r="A1384" s="125"/>
      <c r="K1384" t="str">
        <f t="shared" si="67"/>
        <v/>
      </c>
      <c r="L1384" t="str">
        <f t="shared" si="68"/>
        <v/>
      </c>
      <c r="M1384" s="45"/>
      <c r="V1384" t="str">
        <f t="shared" si="69"/>
        <v/>
      </c>
      <c r="X1384" s="6"/>
      <c r="Z1384" s="6"/>
      <c r="AB1384" s="6" t="str">
        <f>IF(Screener_1!U1385 = "Y",  IF(ISBLANK(Screener_1!V1385), "Missing", Screener_1!V1385),"")</f>
        <v/>
      </c>
      <c r="AF1384" s="6"/>
      <c r="AG1384" s="6"/>
    </row>
    <row r="1385" spans="1:33" x14ac:dyDescent="0.25">
      <c r="A1385" s="125"/>
      <c r="K1385" t="str">
        <f t="shared" si="67"/>
        <v/>
      </c>
      <c r="L1385" t="str">
        <f t="shared" si="68"/>
        <v/>
      </c>
      <c r="M1385" s="45"/>
      <c r="V1385" t="str">
        <f t="shared" si="69"/>
        <v/>
      </c>
      <c r="X1385" s="6"/>
      <c r="Z1385" s="6"/>
      <c r="AB1385" s="6" t="str">
        <f>IF(Screener_1!U1386 = "Y",  IF(ISBLANK(Screener_1!V1386), "Missing", Screener_1!V1386),"")</f>
        <v/>
      </c>
      <c r="AF1385" s="6"/>
      <c r="AG1385" s="6"/>
    </row>
    <row r="1386" spans="1:33" x14ac:dyDescent="0.25">
      <c r="A1386" s="125"/>
      <c r="K1386" t="str">
        <f t="shared" si="67"/>
        <v/>
      </c>
      <c r="L1386" t="str">
        <f t="shared" si="68"/>
        <v/>
      </c>
      <c r="M1386" s="45"/>
      <c r="V1386" t="str">
        <f t="shared" si="69"/>
        <v/>
      </c>
      <c r="X1386" s="6"/>
      <c r="Z1386" s="6"/>
      <c r="AB1386" s="6" t="str">
        <f>IF(Screener_1!U1387 = "Y",  IF(ISBLANK(Screener_1!V1387), "Missing", Screener_1!V1387),"")</f>
        <v/>
      </c>
      <c r="AF1386" s="6"/>
      <c r="AG1386" s="6"/>
    </row>
    <row r="1387" spans="1:33" x14ac:dyDescent="0.25">
      <c r="A1387" s="125"/>
      <c r="K1387" t="str">
        <f t="shared" si="67"/>
        <v/>
      </c>
      <c r="L1387" t="str">
        <f t="shared" si="68"/>
        <v/>
      </c>
      <c r="M1387" s="45"/>
      <c r="V1387" t="str">
        <f t="shared" si="69"/>
        <v/>
      </c>
      <c r="X1387" s="6"/>
      <c r="Z1387" s="6"/>
      <c r="AB1387" s="6" t="str">
        <f>IF(Screener_1!U1388 = "Y",  IF(ISBLANK(Screener_1!V1388), "Missing", Screener_1!V1388),"")</f>
        <v/>
      </c>
      <c r="AF1387" s="6"/>
      <c r="AG1387" s="6"/>
    </row>
    <row r="1388" spans="1:33" x14ac:dyDescent="0.25">
      <c r="A1388" s="125"/>
      <c r="K1388" t="str">
        <f t="shared" si="67"/>
        <v/>
      </c>
      <c r="L1388" t="str">
        <f t="shared" si="68"/>
        <v/>
      </c>
      <c r="M1388" s="45"/>
      <c r="V1388" t="str">
        <f t="shared" si="69"/>
        <v/>
      </c>
      <c r="X1388" s="6"/>
      <c r="Z1388" s="6"/>
      <c r="AB1388" s="6" t="str">
        <f>IF(Screener_1!U1389 = "Y",  IF(ISBLANK(Screener_1!V1389), "Missing", Screener_1!V1389),"")</f>
        <v/>
      </c>
      <c r="AF1388" s="6"/>
      <c r="AG1388" s="6"/>
    </row>
    <row r="1389" spans="1:33" x14ac:dyDescent="0.25">
      <c r="A1389" s="125"/>
      <c r="K1389" t="str">
        <f t="shared" si="67"/>
        <v/>
      </c>
      <c r="L1389" t="str">
        <f t="shared" si="68"/>
        <v/>
      </c>
      <c r="M1389" s="45"/>
      <c r="V1389" t="str">
        <f t="shared" si="69"/>
        <v/>
      </c>
      <c r="X1389" s="6"/>
      <c r="Z1389" s="6"/>
      <c r="AB1389" s="6" t="str">
        <f>IF(Screener_1!U1390 = "Y",  IF(ISBLANK(Screener_1!V1390), "Missing", Screener_1!V1390),"")</f>
        <v/>
      </c>
      <c r="AF1389" s="6"/>
      <c r="AG1389" s="6"/>
    </row>
    <row r="1390" spans="1:33" x14ac:dyDescent="0.25">
      <c r="A1390" s="125"/>
      <c r="K1390" t="str">
        <f t="shared" si="67"/>
        <v/>
      </c>
      <c r="L1390" t="str">
        <f t="shared" si="68"/>
        <v/>
      </c>
      <c r="M1390" s="45"/>
      <c r="V1390" t="str">
        <f t="shared" si="69"/>
        <v/>
      </c>
      <c r="X1390" s="6"/>
      <c r="Z1390" s="6"/>
      <c r="AB1390" s="6" t="str">
        <f>IF(Screener_1!U1391 = "Y",  IF(ISBLANK(Screener_1!V1391), "Missing", Screener_1!V1391),"")</f>
        <v/>
      </c>
      <c r="AF1390" s="6"/>
      <c r="AG1390" s="6"/>
    </row>
    <row r="1391" spans="1:33" x14ac:dyDescent="0.25">
      <c r="A1391" s="125"/>
      <c r="K1391" t="str">
        <f t="shared" si="67"/>
        <v/>
      </c>
      <c r="L1391" t="str">
        <f t="shared" si="68"/>
        <v/>
      </c>
      <c r="M1391" s="45"/>
      <c r="V1391" t="str">
        <f t="shared" si="69"/>
        <v/>
      </c>
      <c r="X1391" s="6"/>
      <c r="Z1391" s="6"/>
      <c r="AB1391" s="6" t="str">
        <f>IF(Screener_1!U1392 = "Y",  IF(ISBLANK(Screener_1!V1392), "Missing", Screener_1!V1392),"")</f>
        <v/>
      </c>
      <c r="AF1391" s="6"/>
      <c r="AG1391" s="6"/>
    </row>
    <row r="1392" spans="1:33" x14ac:dyDescent="0.25">
      <c r="A1392" s="125"/>
      <c r="K1392" t="str">
        <f t="shared" si="67"/>
        <v/>
      </c>
      <c r="L1392" t="str">
        <f t="shared" si="68"/>
        <v/>
      </c>
      <c r="M1392" s="45"/>
      <c r="V1392" t="str">
        <f t="shared" si="69"/>
        <v/>
      </c>
      <c r="X1392" s="6"/>
      <c r="Z1392" s="6"/>
      <c r="AB1392" s="6" t="str">
        <f>IF(Screener_1!U1393 = "Y",  IF(ISBLANK(Screener_1!V1393), "Missing", Screener_1!V1393),"")</f>
        <v/>
      </c>
      <c r="AF1392" s="6"/>
      <c r="AG1392" s="6"/>
    </row>
    <row r="1393" spans="1:33" x14ac:dyDescent="0.25">
      <c r="A1393" s="125"/>
      <c r="K1393" t="str">
        <f t="shared" si="67"/>
        <v/>
      </c>
      <c r="L1393" t="str">
        <f t="shared" si="68"/>
        <v/>
      </c>
      <c r="M1393" s="45"/>
      <c r="V1393" t="str">
        <f t="shared" si="69"/>
        <v/>
      </c>
      <c r="X1393" s="6"/>
      <c r="Z1393" s="6"/>
      <c r="AB1393" s="6" t="str">
        <f>IF(Screener_1!U1394 = "Y",  IF(ISBLANK(Screener_1!V1394), "Missing", Screener_1!V1394),"")</f>
        <v/>
      </c>
      <c r="AF1393" s="6"/>
      <c r="AG1393" s="6"/>
    </row>
    <row r="1394" spans="1:33" x14ac:dyDescent="0.25">
      <c r="A1394" s="125"/>
      <c r="K1394" t="str">
        <f t="shared" si="67"/>
        <v/>
      </c>
      <c r="L1394" t="str">
        <f t="shared" si="68"/>
        <v/>
      </c>
      <c r="M1394" s="45"/>
      <c r="V1394" t="str">
        <f t="shared" si="69"/>
        <v/>
      </c>
      <c r="X1394" s="6"/>
      <c r="Z1394" s="6"/>
      <c r="AB1394" s="6" t="str">
        <f>IF(Screener_1!U1395 = "Y",  IF(ISBLANK(Screener_1!V1395), "Missing", Screener_1!V1395),"")</f>
        <v/>
      </c>
      <c r="AF1394" s="6"/>
      <c r="AG1394" s="6"/>
    </row>
    <row r="1395" spans="1:33" x14ac:dyDescent="0.25">
      <c r="A1395" s="125"/>
      <c r="K1395" t="str">
        <f t="shared" si="67"/>
        <v/>
      </c>
      <c r="L1395" t="str">
        <f t="shared" si="68"/>
        <v/>
      </c>
      <c r="M1395" s="45"/>
      <c r="V1395" t="str">
        <f t="shared" si="69"/>
        <v/>
      </c>
      <c r="X1395" s="6"/>
      <c r="Z1395" s="6"/>
      <c r="AB1395" s="6" t="str">
        <f>IF(Screener_1!U1396 = "Y",  IF(ISBLANK(Screener_1!V1396), "Missing", Screener_1!V1396),"")</f>
        <v/>
      </c>
      <c r="AF1395" s="6"/>
      <c r="AG1395" s="6"/>
    </row>
    <row r="1396" spans="1:33" x14ac:dyDescent="0.25">
      <c r="A1396" s="125"/>
      <c r="K1396" t="str">
        <f t="shared" si="67"/>
        <v/>
      </c>
      <c r="L1396" t="str">
        <f t="shared" si="68"/>
        <v/>
      </c>
      <c r="M1396" s="45"/>
      <c r="V1396" t="str">
        <f t="shared" si="69"/>
        <v/>
      </c>
      <c r="X1396" s="6"/>
      <c r="Z1396" s="6"/>
      <c r="AB1396" s="6" t="str">
        <f>IF(Screener_1!U1397 = "Y",  IF(ISBLANK(Screener_1!V1397), "Missing", Screener_1!V1397),"")</f>
        <v/>
      </c>
      <c r="AF1396" s="6"/>
      <c r="AG1396" s="6"/>
    </row>
    <row r="1397" spans="1:33" x14ac:dyDescent="0.25">
      <c r="A1397" s="125"/>
      <c r="K1397" t="str">
        <f t="shared" si="67"/>
        <v/>
      </c>
      <c r="L1397" t="str">
        <f t="shared" si="68"/>
        <v/>
      </c>
      <c r="M1397" s="45"/>
      <c r="V1397" t="str">
        <f t="shared" si="69"/>
        <v/>
      </c>
      <c r="X1397" s="6"/>
      <c r="Z1397" s="6"/>
      <c r="AB1397" s="6" t="str">
        <f>IF(Screener_1!U1398 = "Y",  IF(ISBLANK(Screener_1!V1398), "Missing", Screener_1!V1398),"")</f>
        <v/>
      </c>
      <c r="AF1397" s="6"/>
      <c r="AG1397" s="6"/>
    </row>
    <row r="1398" spans="1:33" x14ac:dyDescent="0.25">
      <c r="A1398" s="125"/>
      <c r="K1398" t="str">
        <f t="shared" si="67"/>
        <v/>
      </c>
      <c r="L1398" t="str">
        <f t="shared" si="68"/>
        <v/>
      </c>
      <c r="M1398" s="45"/>
      <c r="V1398" t="str">
        <f t="shared" si="69"/>
        <v/>
      </c>
      <c r="X1398" s="6"/>
      <c r="Z1398" s="6"/>
      <c r="AB1398" s="6" t="str">
        <f>IF(Screener_1!U1399 = "Y",  IF(ISBLANK(Screener_1!V1399), "Missing", Screener_1!V1399),"")</f>
        <v/>
      </c>
      <c r="AF1398" s="6"/>
      <c r="AG1398" s="6"/>
    </row>
    <row r="1399" spans="1:33" x14ac:dyDescent="0.25">
      <c r="A1399" s="125"/>
      <c r="K1399" t="str">
        <f t="shared" si="67"/>
        <v/>
      </c>
      <c r="L1399" t="str">
        <f t="shared" si="68"/>
        <v/>
      </c>
      <c r="M1399" s="45"/>
      <c r="V1399" t="str">
        <f t="shared" si="69"/>
        <v/>
      </c>
      <c r="X1399" s="6"/>
      <c r="Z1399" s="6"/>
      <c r="AB1399" s="6" t="str">
        <f>IF(Screener_1!U1400 = "Y",  IF(ISBLANK(Screener_1!V1400), "Missing", Screener_1!V1400),"")</f>
        <v/>
      </c>
      <c r="AF1399" s="6"/>
      <c r="AG1399" s="6"/>
    </row>
    <row r="1400" spans="1:33" x14ac:dyDescent="0.25">
      <c r="A1400" s="125"/>
      <c r="K1400" t="str">
        <f t="shared" si="67"/>
        <v/>
      </c>
      <c r="L1400" t="str">
        <f t="shared" si="68"/>
        <v/>
      </c>
      <c r="M1400" s="45"/>
      <c r="V1400" t="str">
        <f t="shared" si="69"/>
        <v/>
      </c>
      <c r="X1400" s="6"/>
      <c r="Z1400" s="6"/>
      <c r="AB1400" s="6" t="str">
        <f>IF(Screener_1!U1401 = "Y",  IF(ISBLANK(Screener_1!V1401), "Missing", Screener_1!V1401),"")</f>
        <v/>
      </c>
      <c r="AF1400" s="6"/>
      <c r="AG1400" s="6"/>
    </row>
    <row r="1401" spans="1:33" x14ac:dyDescent="0.25">
      <c r="A1401" s="125"/>
      <c r="K1401" t="str">
        <f t="shared" si="67"/>
        <v/>
      </c>
      <c r="L1401" t="str">
        <f t="shared" si="68"/>
        <v/>
      </c>
      <c r="M1401" s="45"/>
      <c r="V1401" t="str">
        <f t="shared" si="69"/>
        <v/>
      </c>
      <c r="X1401" s="6"/>
      <c r="Z1401" s="6"/>
      <c r="AB1401" s="6" t="str">
        <f>IF(Screener_1!U1402 = "Y",  IF(ISBLANK(Screener_1!V1402), "Missing", Screener_1!V1402),"")</f>
        <v/>
      </c>
      <c r="AF1401" s="6"/>
      <c r="AG1401" s="6"/>
    </row>
    <row r="1402" spans="1:33" x14ac:dyDescent="0.25">
      <c r="A1402" s="125"/>
      <c r="K1402" t="str">
        <f t="shared" si="67"/>
        <v/>
      </c>
      <c r="L1402" t="str">
        <f t="shared" si="68"/>
        <v/>
      </c>
      <c r="M1402" s="45"/>
      <c r="V1402" t="str">
        <f t="shared" si="69"/>
        <v/>
      </c>
      <c r="X1402" s="6"/>
      <c r="Z1402" s="6"/>
      <c r="AB1402" s="6" t="str">
        <f>IF(Screener_1!U1403 = "Y",  IF(ISBLANK(Screener_1!V1403), "Missing", Screener_1!V1403),"")</f>
        <v/>
      </c>
      <c r="AF1402" s="6"/>
      <c r="AG1402" s="6"/>
    </row>
    <row r="1403" spans="1:33" x14ac:dyDescent="0.25">
      <c r="A1403" s="125"/>
      <c r="K1403" t="str">
        <f t="shared" si="67"/>
        <v/>
      </c>
      <c r="L1403" t="str">
        <f t="shared" si="68"/>
        <v/>
      </c>
      <c r="M1403" s="45"/>
      <c r="V1403" t="str">
        <f t="shared" si="69"/>
        <v/>
      </c>
      <c r="X1403" s="6"/>
      <c r="Z1403" s="6"/>
      <c r="AB1403" s="6" t="str">
        <f>IF(Screener_1!U1404 = "Y",  IF(ISBLANK(Screener_1!V1404), "Missing", Screener_1!V1404),"")</f>
        <v/>
      </c>
      <c r="AF1403" s="6"/>
      <c r="AG1403" s="6"/>
    </row>
    <row r="1404" spans="1:33" x14ac:dyDescent="0.25">
      <c r="A1404" s="125"/>
      <c r="K1404" t="str">
        <f t="shared" si="67"/>
        <v/>
      </c>
      <c r="L1404" t="str">
        <f t="shared" si="68"/>
        <v/>
      </c>
      <c r="M1404" s="45"/>
      <c r="V1404" t="str">
        <f t="shared" si="69"/>
        <v/>
      </c>
      <c r="X1404" s="6"/>
      <c r="Z1404" s="6"/>
      <c r="AB1404" s="6" t="str">
        <f>IF(Screener_1!U1405 = "Y",  IF(ISBLANK(Screener_1!V1405), "Missing", Screener_1!V1405),"")</f>
        <v/>
      </c>
      <c r="AF1404" s="6"/>
      <c r="AG1404" s="6"/>
    </row>
    <row r="1405" spans="1:33" x14ac:dyDescent="0.25">
      <c r="A1405" s="125"/>
      <c r="K1405" t="str">
        <f t="shared" si="67"/>
        <v/>
      </c>
      <c r="L1405" t="str">
        <f t="shared" si="68"/>
        <v/>
      </c>
      <c r="M1405" s="45"/>
      <c r="V1405" t="str">
        <f t="shared" si="69"/>
        <v/>
      </c>
      <c r="X1405" s="6"/>
      <c r="Z1405" s="6"/>
      <c r="AB1405" s="6" t="str">
        <f>IF(Screener_1!U1406 = "Y",  IF(ISBLANK(Screener_1!V1406), "Missing", Screener_1!V1406),"")</f>
        <v/>
      </c>
      <c r="AF1405" s="6"/>
      <c r="AG1405" s="6"/>
    </row>
    <row r="1406" spans="1:33" x14ac:dyDescent="0.25">
      <c r="A1406" s="125"/>
      <c r="K1406" t="str">
        <f t="shared" si="67"/>
        <v/>
      </c>
      <c r="L1406" t="str">
        <f t="shared" si="68"/>
        <v/>
      </c>
      <c r="M1406" s="45"/>
      <c r="V1406" t="str">
        <f t="shared" si="69"/>
        <v/>
      </c>
      <c r="X1406" s="6"/>
      <c r="Z1406" s="6"/>
      <c r="AB1406" s="6" t="str">
        <f>IF(Screener_1!U1407 = "Y",  IF(ISBLANK(Screener_1!V1407), "Missing", Screener_1!V1407),"")</f>
        <v/>
      </c>
      <c r="AF1406" s="6"/>
      <c r="AG1406" s="6"/>
    </row>
    <row r="1407" spans="1:33" x14ac:dyDescent="0.25">
      <c r="A1407" s="125"/>
      <c r="K1407" t="str">
        <f t="shared" si="67"/>
        <v/>
      </c>
      <c r="L1407" t="str">
        <f t="shared" si="68"/>
        <v/>
      </c>
      <c r="M1407" s="45"/>
      <c r="V1407" t="str">
        <f t="shared" si="69"/>
        <v/>
      </c>
      <c r="X1407" s="6"/>
      <c r="Z1407" s="6"/>
      <c r="AB1407" s="6" t="str">
        <f>IF(Screener_1!U1408 = "Y",  IF(ISBLANK(Screener_1!V1408), "Missing", Screener_1!V1408),"")</f>
        <v/>
      </c>
      <c r="AF1407" s="6"/>
      <c r="AG1407" s="6"/>
    </row>
    <row r="1408" spans="1:33" x14ac:dyDescent="0.25">
      <c r="A1408" s="125"/>
      <c r="K1408" t="str">
        <f t="shared" si="67"/>
        <v/>
      </c>
      <c r="L1408" t="str">
        <f t="shared" si="68"/>
        <v/>
      </c>
      <c r="M1408" s="45"/>
      <c r="V1408" t="str">
        <f t="shared" si="69"/>
        <v/>
      </c>
      <c r="X1408" s="6"/>
      <c r="Z1408" s="6"/>
      <c r="AB1408" s="6" t="str">
        <f>IF(Screener_1!U1409 = "Y",  IF(ISBLANK(Screener_1!V1409), "Missing", Screener_1!V1409),"")</f>
        <v/>
      </c>
      <c r="AF1408" s="6"/>
      <c r="AG1408" s="6"/>
    </row>
    <row r="1409" spans="1:33" x14ac:dyDescent="0.25">
      <c r="A1409" s="125"/>
      <c r="K1409" t="str">
        <f t="shared" si="67"/>
        <v/>
      </c>
      <c r="L1409" t="str">
        <f t="shared" si="68"/>
        <v/>
      </c>
      <c r="M1409" s="45"/>
      <c r="V1409" t="str">
        <f t="shared" si="69"/>
        <v/>
      </c>
      <c r="X1409" s="6"/>
      <c r="Z1409" s="6"/>
      <c r="AB1409" s="6" t="str">
        <f>IF(Screener_1!U1410 = "Y",  IF(ISBLANK(Screener_1!V1410), "Missing", Screener_1!V1410),"")</f>
        <v/>
      </c>
      <c r="AF1409" s="6"/>
      <c r="AG1409" s="6"/>
    </row>
    <row r="1410" spans="1:33" x14ac:dyDescent="0.25">
      <c r="A1410" s="125"/>
      <c r="K1410" t="str">
        <f t="shared" si="67"/>
        <v/>
      </c>
      <c r="L1410" t="str">
        <f t="shared" si="68"/>
        <v/>
      </c>
      <c r="M1410" s="45"/>
      <c r="V1410" t="str">
        <f t="shared" si="69"/>
        <v/>
      </c>
      <c r="X1410" s="6"/>
      <c r="Z1410" s="6"/>
      <c r="AB1410" s="6" t="str">
        <f>IF(Screener_1!U1411 = "Y",  IF(ISBLANK(Screener_1!V1411), "Missing", Screener_1!V1411),"")</f>
        <v/>
      </c>
      <c r="AF1410" s="6"/>
      <c r="AG1410" s="6"/>
    </row>
    <row r="1411" spans="1:33" x14ac:dyDescent="0.25">
      <c r="A1411" s="125"/>
      <c r="K1411" t="str">
        <f t="shared" si="67"/>
        <v/>
      </c>
      <c r="L1411" t="str">
        <f t="shared" si="68"/>
        <v/>
      </c>
      <c r="M1411" s="45"/>
      <c r="V1411" t="str">
        <f t="shared" si="69"/>
        <v/>
      </c>
      <c r="X1411" s="6"/>
      <c r="Z1411" s="6"/>
      <c r="AB1411" s="6" t="str">
        <f>IF(Screener_1!U1412 = "Y",  IF(ISBLANK(Screener_1!V1412), "Missing", Screener_1!V1412),"")</f>
        <v/>
      </c>
      <c r="AF1411" s="6"/>
      <c r="AG1411" s="6"/>
    </row>
    <row r="1412" spans="1:33" x14ac:dyDescent="0.25">
      <c r="A1412" s="125"/>
      <c r="K1412" t="str">
        <f t="shared" si="67"/>
        <v/>
      </c>
      <c r="L1412" t="str">
        <f t="shared" si="68"/>
        <v/>
      </c>
      <c r="M1412" s="45"/>
      <c r="V1412" t="str">
        <f t="shared" si="69"/>
        <v/>
      </c>
      <c r="X1412" s="6"/>
      <c r="Z1412" s="6"/>
      <c r="AB1412" s="6" t="str">
        <f>IF(Screener_1!U1413 = "Y",  IF(ISBLANK(Screener_1!V1413), "Missing", Screener_1!V1413),"")</f>
        <v/>
      </c>
      <c r="AF1412" s="6"/>
      <c r="AG1412" s="6"/>
    </row>
    <row r="1413" spans="1:33" x14ac:dyDescent="0.25">
      <c r="A1413" s="125"/>
      <c r="K1413" t="str">
        <f t="shared" si="67"/>
        <v/>
      </c>
      <c r="L1413" t="str">
        <f t="shared" si="68"/>
        <v/>
      </c>
      <c r="M1413" s="45"/>
      <c r="V1413" t="str">
        <f t="shared" si="69"/>
        <v/>
      </c>
      <c r="X1413" s="6"/>
      <c r="Z1413" s="6"/>
      <c r="AB1413" s="6" t="str">
        <f>IF(Screener_1!U1414 = "Y",  IF(ISBLANK(Screener_1!V1414), "Missing", Screener_1!V1414),"")</f>
        <v/>
      </c>
      <c r="AF1413" s="6"/>
      <c r="AG1413" s="6"/>
    </row>
    <row r="1414" spans="1:33" x14ac:dyDescent="0.25">
      <c r="A1414" s="125"/>
      <c r="K1414" t="str">
        <f t="shared" si="67"/>
        <v/>
      </c>
      <c r="L1414" t="str">
        <f t="shared" si="68"/>
        <v/>
      </c>
      <c r="M1414" s="45"/>
      <c r="V1414" t="str">
        <f t="shared" si="69"/>
        <v/>
      </c>
      <c r="X1414" s="6"/>
      <c r="Z1414" s="6"/>
      <c r="AB1414" s="6" t="str">
        <f>IF(Screener_1!U1415 = "Y",  IF(ISBLANK(Screener_1!V1415), "Missing", Screener_1!V1415),"")</f>
        <v/>
      </c>
      <c r="AF1414" s="6"/>
      <c r="AG1414" s="6"/>
    </row>
    <row r="1415" spans="1:33" x14ac:dyDescent="0.25">
      <c r="A1415" s="125"/>
      <c r="K1415" t="str">
        <f t="shared" si="67"/>
        <v/>
      </c>
      <c r="L1415" t="str">
        <f t="shared" si="68"/>
        <v/>
      </c>
      <c r="M1415" s="45"/>
      <c r="V1415" t="str">
        <f t="shared" si="69"/>
        <v/>
      </c>
      <c r="X1415" s="6"/>
      <c r="Z1415" s="6"/>
      <c r="AB1415" s="6" t="str">
        <f>IF(Screener_1!U1416 = "Y",  IF(ISBLANK(Screener_1!V1416), "Missing", Screener_1!V1416),"")</f>
        <v/>
      </c>
      <c r="AF1415" s="6"/>
      <c r="AG1415" s="6"/>
    </row>
    <row r="1416" spans="1:33" x14ac:dyDescent="0.25">
      <c r="A1416" s="125"/>
      <c r="K1416" t="str">
        <f t="shared" ref="K1416:K1479" si="70" xml:space="preserve"> IF(AND(ISNUMBER(G1416),ISNUMBER(H1416),ISNUMBER(I1416),  ISNUMBER(J1416) ), (G1416+H1416+I1416+J1416),   IF(OR(ISNUMBER(G1416),ISNUMBER(H1416), ISNUMBER(I1416), ISNUMBER(J1416) ), "Incomplete", "" ))</f>
        <v/>
      </c>
      <c r="L1416" t="str">
        <f t="shared" ref="L1416:L1479" si="71">IF(AF1416 = "","",   IF(SUM(G1416:J1416) &gt;0,"Positive","Negative"))</f>
        <v/>
      </c>
      <c r="M1416" s="45"/>
      <c r="V1416" t="str">
        <f t="shared" ref="V1416:V1479" si="72">IF( OR(L1416="Negative", ISBLANK(L1416) =TRUE, L1416 = ""), "",IF(COUNT(N1416:S1416)&gt;0,IF(SUM(N1416:S1416)&gt;1,"Positive","Negative"),""))</f>
        <v/>
      </c>
      <c r="X1416" s="6"/>
      <c r="Z1416" s="6"/>
      <c r="AB1416" s="6" t="str">
        <f>IF(Screener_1!U1417 = "Y",  IF(ISBLANK(Screener_1!V1417), "Missing", Screener_1!V1417),"")</f>
        <v/>
      </c>
      <c r="AF1416" s="6"/>
      <c r="AG1416" s="6"/>
    </row>
    <row r="1417" spans="1:33" x14ac:dyDescent="0.25">
      <c r="A1417" s="125"/>
      <c r="K1417" t="str">
        <f t="shared" si="70"/>
        <v/>
      </c>
      <c r="L1417" t="str">
        <f t="shared" si="71"/>
        <v/>
      </c>
      <c r="M1417" s="45"/>
      <c r="V1417" t="str">
        <f t="shared" si="72"/>
        <v/>
      </c>
      <c r="X1417" s="6"/>
      <c r="Z1417" s="6"/>
      <c r="AB1417" s="6" t="str">
        <f>IF(Screener_1!U1418 = "Y",  IF(ISBLANK(Screener_1!V1418), "Missing", Screener_1!V1418),"")</f>
        <v/>
      </c>
      <c r="AF1417" s="6"/>
      <c r="AG1417" s="6"/>
    </row>
    <row r="1418" spans="1:33" x14ac:dyDescent="0.25">
      <c r="A1418" s="125"/>
      <c r="K1418" t="str">
        <f t="shared" si="70"/>
        <v/>
      </c>
      <c r="L1418" t="str">
        <f t="shared" si="71"/>
        <v/>
      </c>
      <c r="M1418" s="45"/>
      <c r="V1418" t="str">
        <f t="shared" si="72"/>
        <v/>
      </c>
      <c r="X1418" s="6"/>
      <c r="Z1418" s="6"/>
      <c r="AB1418" s="6" t="str">
        <f>IF(Screener_1!U1419 = "Y",  IF(ISBLANK(Screener_1!V1419), "Missing", Screener_1!V1419),"")</f>
        <v/>
      </c>
      <c r="AF1418" s="6"/>
      <c r="AG1418" s="6"/>
    </row>
    <row r="1419" spans="1:33" x14ac:dyDescent="0.25">
      <c r="A1419" s="125"/>
      <c r="K1419" t="str">
        <f t="shared" si="70"/>
        <v/>
      </c>
      <c r="L1419" t="str">
        <f t="shared" si="71"/>
        <v/>
      </c>
      <c r="M1419" s="45"/>
      <c r="V1419" t="str">
        <f t="shared" si="72"/>
        <v/>
      </c>
      <c r="X1419" s="6"/>
      <c r="Z1419" s="6"/>
      <c r="AB1419" s="6" t="str">
        <f>IF(Screener_1!U1420 = "Y",  IF(ISBLANK(Screener_1!V1420), "Missing", Screener_1!V1420),"")</f>
        <v/>
      </c>
      <c r="AF1419" s="6"/>
      <c r="AG1419" s="6"/>
    </row>
    <row r="1420" spans="1:33" x14ac:dyDescent="0.25">
      <c r="A1420" s="125"/>
      <c r="K1420" t="str">
        <f t="shared" si="70"/>
        <v/>
      </c>
      <c r="L1420" t="str">
        <f t="shared" si="71"/>
        <v/>
      </c>
      <c r="M1420" s="45"/>
      <c r="V1420" t="str">
        <f t="shared" si="72"/>
        <v/>
      </c>
      <c r="X1420" s="6"/>
      <c r="Z1420" s="6"/>
      <c r="AB1420" s="6" t="str">
        <f>IF(Screener_1!U1421 = "Y",  IF(ISBLANK(Screener_1!V1421), "Missing", Screener_1!V1421),"")</f>
        <v/>
      </c>
      <c r="AF1420" s="6"/>
      <c r="AG1420" s="6"/>
    </row>
    <row r="1421" spans="1:33" x14ac:dyDescent="0.25">
      <c r="A1421" s="125"/>
      <c r="K1421" t="str">
        <f t="shared" si="70"/>
        <v/>
      </c>
      <c r="L1421" t="str">
        <f t="shared" si="71"/>
        <v/>
      </c>
      <c r="M1421" s="45"/>
      <c r="V1421" t="str">
        <f t="shared" si="72"/>
        <v/>
      </c>
      <c r="X1421" s="6"/>
      <c r="Z1421" s="6"/>
      <c r="AB1421" s="6" t="str">
        <f>IF(Screener_1!U1422 = "Y",  IF(ISBLANK(Screener_1!V1422), "Missing", Screener_1!V1422),"")</f>
        <v/>
      </c>
      <c r="AF1421" s="6"/>
      <c r="AG1421" s="6"/>
    </row>
    <row r="1422" spans="1:33" x14ac:dyDescent="0.25">
      <c r="A1422" s="125"/>
      <c r="K1422" t="str">
        <f t="shared" si="70"/>
        <v/>
      </c>
      <c r="L1422" t="str">
        <f t="shared" si="71"/>
        <v/>
      </c>
      <c r="M1422" s="45"/>
      <c r="V1422" t="str">
        <f t="shared" si="72"/>
        <v/>
      </c>
      <c r="X1422" s="6"/>
      <c r="Z1422" s="6"/>
      <c r="AB1422" s="6" t="str">
        <f>IF(Screener_1!U1423 = "Y",  IF(ISBLANK(Screener_1!V1423), "Missing", Screener_1!V1423),"")</f>
        <v/>
      </c>
      <c r="AF1422" s="6"/>
      <c r="AG1422" s="6"/>
    </row>
    <row r="1423" spans="1:33" x14ac:dyDescent="0.25">
      <c r="A1423" s="125"/>
      <c r="K1423" t="str">
        <f t="shared" si="70"/>
        <v/>
      </c>
      <c r="L1423" t="str">
        <f t="shared" si="71"/>
        <v/>
      </c>
      <c r="M1423" s="45"/>
      <c r="V1423" t="str">
        <f t="shared" si="72"/>
        <v/>
      </c>
      <c r="X1423" s="6"/>
      <c r="Z1423" s="6"/>
      <c r="AB1423" s="6" t="str">
        <f>IF(Screener_1!U1424 = "Y",  IF(ISBLANK(Screener_1!V1424), "Missing", Screener_1!V1424),"")</f>
        <v/>
      </c>
      <c r="AF1423" s="6"/>
      <c r="AG1423" s="6"/>
    </row>
    <row r="1424" spans="1:33" x14ac:dyDescent="0.25">
      <c r="A1424" s="125"/>
      <c r="K1424" t="str">
        <f t="shared" si="70"/>
        <v/>
      </c>
      <c r="L1424" t="str">
        <f t="shared" si="71"/>
        <v/>
      </c>
      <c r="M1424" s="45"/>
      <c r="V1424" t="str">
        <f t="shared" si="72"/>
        <v/>
      </c>
      <c r="X1424" s="6"/>
      <c r="Z1424" s="6"/>
      <c r="AB1424" s="6" t="str">
        <f>IF(Screener_1!U1425 = "Y",  IF(ISBLANK(Screener_1!V1425), "Missing", Screener_1!V1425),"")</f>
        <v/>
      </c>
      <c r="AF1424" s="6"/>
      <c r="AG1424" s="6"/>
    </row>
    <row r="1425" spans="1:33" x14ac:dyDescent="0.25">
      <c r="A1425" s="125"/>
      <c r="K1425" t="str">
        <f t="shared" si="70"/>
        <v/>
      </c>
      <c r="L1425" t="str">
        <f t="shared" si="71"/>
        <v/>
      </c>
      <c r="M1425" s="45"/>
      <c r="V1425" t="str">
        <f t="shared" si="72"/>
        <v/>
      </c>
      <c r="X1425" s="6"/>
      <c r="Z1425" s="6"/>
      <c r="AB1425" s="6" t="str">
        <f>IF(Screener_1!U1426 = "Y",  IF(ISBLANK(Screener_1!V1426), "Missing", Screener_1!V1426),"")</f>
        <v/>
      </c>
      <c r="AF1425" s="6"/>
      <c r="AG1425" s="6"/>
    </row>
    <row r="1426" spans="1:33" x14ac:dyDescent="0.25">
      <c r="A1426" s="125"/>
      <c r="K1426" t="str">
        <f t="shared" si="70"/>
        <v/>
      </c>
      <c r="L1426" t="str">
        <f t="shared" si="71"/>
        <v/>
      </c>
      <c r="M1426" s="45"/>
      <c r="V1426" t="str">
        <f t="shared" si="72"/>
        <v/>
      </c>
      <c r="X1426" s="6"/>
      <c r="Z1426" s="6"/>
      <c r="AB1426" s="6" t="str">
        <f>IF(Screener_1!U1427 = "Y",  IF(ISBLANK(Screener_1!V1427), "Missing", Screener_1!V1427),"")</f>
        <v/>
      </c>
      <c r="AF1426" s="6"/>
      <c r="AG1426" s="6"/>
    </row>
    <row r="1427" spans="1:33" x14ac:dyDescent="0.25">
      <c r="A1427" s="125"/>
      <c r="K1427" t="str">
        <f t="shared" si="70"/>
        <v/>
      </c>
      <c r="L1427" t="str">
        <f t="shared" si="71"/>
        <v/>
      </c>
      <c r="M1427" s="45"/>
      <c r="V1427" t="str">
        <f t="shared" si="72"/>
        <v/>
      </c>
      <c r="X1427" s="6"/>
      <c r="Z1427" s="6"/>
      <c r="AB1427" s="6" t="str">
        <f>IF(Screener_1!U1428 = "Y",  IF(ISBLANK(Screener_1!V1428), "Missing", Screener_1!V1428),"")</f>
        <v/>
      </c>
      <c r="AF1427" s="6"/>
      <c r="AG1427" s="6"/>
    </row>
    <row r="1428" spans="1:33" x14ac:dyDescent="0.25">
      <c r="A1428" s="125"/>
      <c r="K1428" t="str">
        <f t="shared" si="70"/>
        <v/>
      </c>
      <c r="L1428" t="str">
        <f t="shared" si="71"/>
        <v/>
      </c>
      <c r="M1428" s="45"/>
      <c r="V1428" t="str">
        <f t="shared" si="72"/>
        <v/>
      </c>
      <c r="X1428" s="6"/>
      <c r="Z1428" s="6"/>
      <c r="AB1428" s="6" t="str">
        <f>IF(Screener_1!U1429 = "Y",  IF(ISBLANK(Screener_1!V1429), "Missing", Screener_1!V1429),"")</f>
        <v/>
      </c>
      <c r="AF1428" s="6"/>
      <c r="AG1428" s="6"/>
    </row>
    <row r="1429" spans="1:33" x14ac:dyDescent="0.25">
      <c r="A1429" s="125"/>
      <c r="K1429" t="str">
        <f t="shared" si="70"/>
        <v/>
      </c>
      <c r="L1429" t="str">
        <f t="shared" si="71"/>
        <v/>
      </c>
      <c r="M1429" s="45"/>
      <c r="V1429" t="str">
        <f t="shared" si="72"/>
        <v/>
      </c>
      <c r="X1429" s="6"/>
      <c r="Z1429" s="6"/>
      <c r="AB1429" s="6" t="str">
        <f>IF(Screener_1!U1430 = "Y",  IF(ISBLANK(Screener_1!V1430), "Missing", Screener_1!V1430),"")</f>
        <v/>
      </c>
      <c r="AF1429" s="6"/>
      <c r="AG1429" s="6"/>
    </row>
    <row r="1430" spans="1:33" x14ac:dyDescent="0.25">
      <c r="A1430" s="125"/>
      <c r="K1430" t="str">
        <f t="shared" si="70"/>
        <v/>
      </c>
      <c r="L1430" t="str">
        <f t="shared" si="71"/>
        <v/>
      </c>
      <c r="M1430" s="45"/>
      <c r="V1430" t="str">
        <f t="shared" si="72"/>
        <v/>
      </c>
      <c r="X1430" s="6"/>
      <c r="Z1430" s="6"/>
      <c r="AB1430" s="6" t="str">
        <f>IF(Screener_1!U1431 = "Y",  IF(ISBLANK(Screener_1!V1431), "Missing", Screener_1!V1431),"")</f>
        <v/>
      </c>
      <c r="AF1430" s="6"/>
      <c r="AG1430" s="6"/>
    </row>
    <row r="1431" spans="1:33" x14ac:dyDescent="0.25">
      <c r="A1431" s="125"/>
      <c r="K1431" t="str">
        <f t="shared" si="70"/>
        <v/>
      </c>
      <c r="L1431" t="str">
        <f t="shared" si="71"/>
        <v/>
      </c>
      <c r="M1431" s="45"/>
      <c r="V1431" t="str">
        <f t="shared" si="72"/>
        <v/>
      </c>
      <c r="X1431" s="6"/>
      <c r="Z1431" s="6"/>
      <c r="AB1431" s="6" t="str">
        <f>IF(Screener_1!U1432 = "Y",  IF(ISBLANK(Screener_1!V1432), "Missing", Screener_1!V1432),"")</f>
        <v/>
      </c>
      <c r="AF1431" s="6"/>
      <c r="AG1431" s="6"/>
    </row>
    <row r="1432" spans="1:33" x14ac:dyDescent="0.25">
      <c r="A1432" s="125"/>
      <c r="K1432" t="str">
        <f t="shared" si="70"/>
        <v/>
      </c>
      <c r="L1432" t="str">
        <f t="shared" si="71"/>
        <v/>
      </c>
      <c r="M1432" s="45"/>
      <c r="V1432" t="str">
        <f t="shared" si="72"/>
        <v/>
      </c>
      <c r="X1432" s="6"/>
      <c r="Z1432" s="6"/>
      <c r="AB1432" s="6" t="str">
        <f>IF(Screener_1!U1433 = "Y",  IF(ISBLANK(Screener_1!V1433), "Missing", Screener_1!V1433),"")</f>
        <v/>
      </c>
      <c r="AF1432" s="6"/>
      <c r="AG1432" s="6"/>
    </row>
    <row r="1433" spans="1:33" x14ac:dyDescent="0.25">
      <c r="A1433" s="125"/>
      <c r="K1433" t="str">
        <f t="shared" si="70"/>
        <v/>
      </c>
      <c r="L1433" t="str">
        <f t="shared" si="71"/>
        <v/>
      </c>
      <c r="M1433" s="45"/>
      <c r="V1433" t="str">
        <f t="shared" si="72"/>
        <v/>
      </c>
      <c r="X1433" s="6"/>
      <c r="Z1433" s="6"/>
      <c r="AB1433" s="6" t="str">
        <f>IF(Screener_1!U1434 = "Y",  IF(ISBLANK(Screener_1!V1434), "Missing", Screener_1!V1434),"")</f>
        <v/>
      </c>
      <c r="AF1433" s="6"/>
      <c r="AG1433" s="6"/>
    </row>
    <row r="1434" spans="1:33" x14ac:dyDescent="0.25">
      <c r="A1434" s="125"/>
      <c r="K1434" t="str">
        <f t="shared" si="70"/>
        <v/>
      </c>
      <c r="L1434" t="str">
        <f t="shared" si="71"/>
        <v/>
      </c>
      <c r="M1434" s="45"/>
      <c r="V1434" t="str">
        <f t="shared" si="72"/>
        <v/>
      </c>
      <c r="X1434" s="6"/>
      <c r="Z1434" s="6"/>
      <c r="AB1434" s="6" t="str">
        <f>IF(Screener_1!U1435 = "Y",  IF(ISBLANK(Screener_1!V1435), "Missing", Screener_1!V1435),"")</f>
        <v/>
      </c>
      <c r="AF1434" s="6"/>
      <c r="AG1434" s="6"/>
    </row>
    <row r="1435" spans="1:33" x14ac:dyDescent="0.25">
      <c r="A1435" s="125"/>
      <c r="K1435" t="str">
        <f t="shared" si="70"/>
        <v/>
      </c>
      <c r="L1435" t="str">
        <f t="shared" si="71"/>
        <v/>
      </c>
      <c r="M1435" s="45"/>
      <c r="V1435" t="str">
        <f t="shared" si="72"/>
        <v/>
      </c>
      <c r="X1435" s="6"/>
      <c r="Z1435" s="6"/>
      <c r="AB1435" s="6" t="str">
        <f>IF(Screener_1!U1436 = "Y",  IF(ISBLANK(Screener_1!V1436), "Missing", Screener_1!V1436),"")</f>
        <v/>
      </c>
      <c r="AF1435" s="6"/>
      <c r="AG1435" s="6"/>
    </row>
    <row r="1436" spans="1:33" x14ac:dyDescent="0.25">
      <c r="A1436" s="125"/>
      <c r="K1436" t="str">
        <f t="shared" si="70"/>
        <v/>
      </c>
      <c r="L1436" t="str">
        <f t="shared" si="71"/>
        <v/>
      </c>
      <c r="M1436" s="45"/>
      <c r="V1436" t="str">
        <f t="shared" si="72"/>
        <v/>
      </c>
      <c r="X1436" s="6"/>
      <c r="Z1436" s="6"/>
      <c r="AB1436" s="6" t="str">
        <f>IF(Screener_1!U1437 = "Y",  IF(ISBLANK(Screener_1!V1437), "Missing", Screener_1!V1437),"")</f>
        <v/>
      </c>
      <c r="AF1436" s="6"/>
      <c r="AG1436" s="6"/>
    </row>
    <row r="1437" spans="1:33" x14ac:dyDescent="0.25">
      <c r="A1437" s="125"/>
      <c r="K1437" t="str">
        <f t="shared" si="70"/>
        <v/>
      </c>
      <c r="L1437" t="str">
        <f t="shared" si="71"/>
        <v/>
      </c>
      <c r="M1437" s="45"/>
      <c r="V1437" t="str">
        <f t="shared" si="72"/>
        <v/>
      </c>
      <c r="X1437" s="6"/>
      <c r="Z1437" s="6"/>
      <c r="AB1437" s="6" t="str">
        <f>IF(Screener_1!U1438 = "Y",  IF(ISBLANK(Screener_1!V1438), "Missing", Screener_1!V1438),"")</f>
        <v/>
      </c>
      <c r="AF1437" s="6"/>
      <c r="AG1437" s="6"/>
    </row>
    <row r="1438" spans="1:33" x14ac:dyDescent="0.25">
      <c r="A1438" s="125"/>
      <c r="K1438" t="str">
        <f t="shared" si="70"/>
        <v/>
      </c>
      <c r="L1438" t="str">
        <f t="shared" si="71"/>
        <v/>
      </c>
      <c r="M1438" s="45"/>
      <c r="V1438" t="str">
        <f t="shared" si="72"/>
        <v/>
      </c>
      <c r="X1438" s="6"/>
      <c r="Z1438" s="6"/>
      <c r="AB1438" s="6" t="str">
        <f>IF(Screener_1!U1439 = "Y",  IF(ISBLANK(Screener_1!V1439), "Missing", Screener_1!V1439),"")</f>
        <v/>
      </c>
      <c r="AF1438" s="6"/>
      <c r="AG1438" s="6"/>
    </row>
    <row r="1439" spans="1:33" x14ac:dyDescent="0.25">
      <c r="A1439" s="125"/>
      <c r="K1439" t="str">
        <f t="shared" si="70"/>
        <v/>
      </c>
      <c r="L1439" t="str">
        <f t="shared" si="71"/>
        <v/>
      </c>
      <c r="M1439" s="45"/>
      <c r="V1439" t="str">
        <f t="shared" si="72"/>
        <v/>
      </c>
      <c r="X1439" s="6"/>
      <c r="Z1439" s="6"/>
      <c r="AB1439" s="6" t="str">
        <f>IF(Screener_1!U1440 = "Y",  IF(ISBLANK(Screener_1!V1440), "Missing", Screener_1!V1440),"")</f>
        <v/>
      </c>
      <c r="AF1439" s="6"/>
      <c r="AG1439" s="6"/>
    </row>
    <row r="1440" spans="1:33" x14ac:dyDescent="0.25">
      <c r="A1440" s="125"/>
      <c r="K1440" t="str">
        <f t="shared" si="70"/>
        <v/>
      </c>
      <c r="L1440" t="str">
        <f t="shared" si="71"/>
        <v/>
      </c>
      <c r="M1440" s="45"/>
      <c r="V1440" t="str">
        <f t="shared" si="72"/>
        <v/>
      </c>
      <c r="X1440" s="6"/>
      <c r="Z1440" s="6"/>
      <c r="AB1440" s="6" t="str">
        <f>IF(Screener_1!U1441 = "Y",  IF(ISBLANK(Screener_1!V1441), "Missing", Screener_1!V1441),"")</f>
        <v/>
      </c>
      <c r="AF1440" s="6"/>
      <c r="AG1440" s="6"/>
    </row>
    <row r="1441" spans="1:33" x14ac:dyDescent="0.25">
      <c r="A1441" s="125"/>
      <c r="K1441" t="str">
        <f t="shared" si="70"/>
        <v/>
      </c>
      <c r="L1441" t="str">
        <f t="shared" si="71"/>
        <v/>
      </c>
      <c r="M1441" s="45"/>
      <c r="V1441" t="str">
        <f t="shared" si="72"/>
        <v/>
      </c>
      <c r="X1441" s="6"/>
      <c r="Z1441" s="6"/>
      <c r="AB1441" s="6" t="str">
        <f>IF(Screener_1!U1442 = "Y",  IF(ISBLANK(Screener_1!V1442), "Missing", Screener_1!V1442),"")</f>
        <v/>
      </c>
      <c r="AF1441" s="6"/>
      <c r="AG1441" s="6"/>
    </row>
    <row r="1442" spans="1:33" x14ac:dyDescent="0.25">
      <c r="A1442" s="125"/>
      <c r="K1442" t="str">
        <f t="shared" si="70"/>
        <v/>
      </c>
      <c r="L1442" t="str">
        <f t="shared" si="71"/>
        <v/>
      </c>
      <c r="M1442" s="45"/>
      <c r="V1442" t="str">
        <f t="shared" si="72"/>
        <v/>
      </c>
      <c r="X1442" s="6"/>
      <c r="Z1442" s="6"/>
      <c r="AB1442" s="6" t="str">
        <f>IF(Screener_1!U1443 = "Y",  IF(ISBLANK(Screener_1!V1443), "Missing", Screener_1!V1443),"")</f>
        <v/>
      </c>
      <c r="AF1442" s="6"/>
      <c r="AG1442" s="6"/>
    </row>
    <row r="1443" spans="1:33" x14ac:dyDescent="0.25">
      <c r="A1443" s="125"/>
      <c r="K1443" t="str">
        <f t="shared" si="70"/>
        <v/>
      </c>
      <c r="L1443" t="str">
        <f t="shared" si="71"/>
        <v/>
      </c>
      <c r="M1443" s="45"/>
      <c r="V1443" t="str">
        <f t="shared" si="72"/>
        <v/>
      </c>
      <c r="X1443" s="6"/>
      <c r="Z1443" s="6"/>
      <c r="AB1443" s="6" t="str">
        <f>IF(Screener_1!U1444 = "Y",  IF(ISBLANK(Screener_1!V1444), "Missing", Screener_1!V1444),"")</f>
        <v/>
      </c>
      <c r="AF1443" s="6"/>
      <c r="AG1443" s="6"/>
    </row>
    <row r="1444" spans="1:33" x14ac:dyDescent="0.25">
      <c r="A1444" s="125"/>
      <c r="K1444" t="str">
        <f t="shared" si="70"/>
        <v/>
      </c>
      <c r="L1444" t="str">
        <f t="shared" si="71"/>
        <v/>
      </c>
      <c r="M1444" s="45"/>
      <c r="V1444" t="str">
        <f t="shared" si="72"/>
        <v/>
      </c>
      <c r="X1444" s="6"/>
      <c r="Z1444" s="6"/>
      <c r="AB1444" s="6" t="str">
        <f>IF(Screener_1!U1445 = "Y",  IF(ISBLANK(Screener_1!V1445), "Missing", Screener_1!V1445),"")</f>
        <v/>
      </c>
      <c r="AF1444" s="6"/>
      <c r="AG1444" s="6"/>
    </row>
    <row r="1445" spans="1:33" x14ac:dyDescent="0.25">
      <c r="A1445" s="125"/>
      <c r="K1445" t="str">
        <f t="shared" si="70"/>
        <v/>
      </c>
      <c r="L1445" t="str">
        <f t="shared" si="71"/>
        <v/>
      </c>
      <c r="M1445" s="45"/>
      <c r="V1445" t="str">
        <f t="shared" si="72"/>
        <v/>
      </c>
      <c r="X1445" s="6"/>
      <c r="Z1445" s="6"/>
      <c r="AB1445" s="6" t="str">
        <f>IF(Screener_1!U1446 = "Y",  IF(ISBLANK(Screener_1!V1446), "Missing", Screener_1!V1446),"")</f>
        <v/>
      </c>
      <c r="AF1445" s="6"/>
      <c r="AG1445" s="6"/>
    </row>
    <row r="1446" spans="1:33" x14ac:dyDescent="0.25">
      <c r="A1446" s="125"/>
      <c r="K1446" t="str">
        <f t="shared" si="70"/>
        <v/>
      </c>
      <c r="L1446" t="str">
        <f t="shared" si="71"/>
        <v/>
      </c>
      <c r="M1446" s="45"/>
      <c r="V1446" t="str">
        <f t="shared" si="72"/>
        <v/>
      </c>
      <c r="X1446" s="6"/>
      <c r="Z1446" s="6"/>
      <c r="AB1446" s="6" t="str">
        <f>IF(Screener_1!U1447 = "Y",  IF(ISBLANK(Screener_1!V1447), "Missing", Screener_1!V1447),"")</f>
        <v/>
      </c>
      <c r="AF1446" s="6"/>
      <c r="AG1446" s="6"/>
    </row>
    <row r="1447" spans="1:33" x14ac:dyDescent="0.25">
      <c r="A1447" s="125"/>
      <c r="K1447" t="str">
        <f t="shared" si="70"/>
        <v/>
      </c>
      <c r="L1447" t="str">
        <f t="shared" si="71"/>
        <v/>
      </c>
      <c r="M1447" s="45"/>
      <c r="V1447" t="str">
        <f t="shared" si="72"/>
        <v/>
      </c>
      <c r="X1447" s="6"/>
      <c r="Z1447" s="6"/>
      <c r="AB1447" s="6" t="str">
        <f>IF(Screener_1!U1448 = "Y",  IF(ISBLANK(Screener_1!V1448), "Missing", Screener_1!V1448),"")</f>
        <v/>
      </c>
      <c r="AF1447" s="6"/>
      <c r="AG1447" s="6"/>
    </row>
    <row r="1448" spans="1:33" x14ac:dyDescent="0.25">
      <c r="A1448" s="125"/>
      <c r="K1448" t="str">
        <f t="shared" si="70"/>
        <v/>
      </c>
      <c r="L1448" t="str">
        <f t="shared" si="71"/>
        <v/>
      </c>
      <c r="M1448" s="45"/>
      <c r="V1448" t="str">
        <f t="shared" si="72"/>
        <v/>
      </c>
      <c r="X1448" s="6"/>
      <c r="Z1448" s="6"/>
      <c r="AB1448" s="6" t="str">
        <f>IF(Screener_1!U1449 = "Y",  IF(ISBLANK(Screener_1!V1449), "Missing", Screener_1!V1449),"")</f>
        <v/>
      </c>
      <c r="AF1448" s="6"/>
      <c r="AG1448" s="6"/>
    </row>
    <row r="1449" spans="1:33" x14ac:dyDescent="0.25">
      <c r="A1449" s="125"/>
      <c r="K1449" t="str">
        <f t="shared" si="70"/>
        <v/>
      </c>
      <c r="L1449" t="str">
        <f t="shared" si="71"/>
        <v/>
      </c>
      <c r="M1449" s="45"/>
      <c r="V1449" t="str">
        <f t="shared" si="72"/>
        <v/>
      </c>
      <c r="X1449" s="6"/>
      <c r="Z1449" s="6"/>
      <c r="AB1449" s="6" t="str">
        <f>IF(Screener_1!U1450 = "Y",  IF(ISBLANK(Screener_1!V1450), "Missing", Screener_1!V1450),"")</f>
        <v/>
      </c>
      <c r="AF1449" s="6"/>
      <c r="AG1449" s="6"/>
    </row>
    <row r="1450" spans="1:33" x14ac:dyDescent="0.25">
      <c r="A1450" s="125"/>
      <c r="K1450" t="str">
        <f t="shared" si="70"/>
        <v/>
      </c>
      <c r="L1450" t="str">
        <f t="shared" si="71"/>
        <v/>
      </c>
      <c r="M1450" s="45"/>
      <c r="V1450" t="str">
        <f t="shared" si="72"/>
        <v/>
      </c>
      <c r="X1450" s="6"/>
      <c r="Z1450" s="6"/>
      <c r="AB1450" s="6" t="str">
        <f>IF(Screener_1!U1451 = "Y",  IF(ISBLANK(Screener_1!V1451), "Missing", Screener_1!V1451),"")</f>
        <v/>
      </c>
      <c r="AF1450" s="6"/>
      <c r="AG1450" s="6"/>
    </row>
    <row r="1451" spans="1:33" x14ac:dyDescent="0.25">
      <c r="A1451" s="125"/>
      <c r="K1451" t="str">
        <f t="shared" si="70"/>
        <v/>
      </c>
      <c r="L1451" t="str">
        <f t="shared" si="71"/>
        <v/>
      </c>
      <c r="M1451" s="45"/>
      <c r="V1451" t="str">
        <f t="shared" si="72"/>
        <v/>
      </c>
      <c r="X1451" s="6"/>
      <c r="Z1451" s="6"/>
      <c r="AB1451" s="6" t="str">
        <f>IF(Screener_1!U1452 = "Y",  IF(ISBLANK(Screener_1!V1452), "Missing", Screener_1!V1452),"")</f>
        <v/>
      </c>
      <c r="AF1451" s="6"/>
      <c r="AG1451" s="6"/>
    </row>
    <row r="1452" spans="1:33" x14ac:dyDescent="0.25">
      <c r="A1452" s="125"/>
      <c r="K1452" t="str">
        <f t="shared" si="70"/>
        <v/>
      </c>
      <c r="L1452" t="str">
        <f t="shared" si="71"/>
        <v/>
      </c>
      <c r="M1452" s="45"/>
      <c r="V1452" t="str">
        <f t="shared" si="72"/>
        <v/>
      </c>
      <c r="X1452" s="6"/>
      <c r="Z1452" s="6"/>
      <c r="AB1452" s="6" t="str">
        <f>IF(Screener_1!U1453 = "Y",  IF(ISBLANK(Screener_1!V1453), "Missing", Screener_1!V1453),"")</f>
        <v/>
      </c>
      <c r="AF1452" s="6"/>
      <c r="AG1452" s="6"/>
    </row>
    <row r="1453" spans="1:33" x14ac:dyDescent="0.25">
      <c r="A1453" s="125"/>
      <c r="K1453" t="str">
        <f t="shared" si="70"/>
        <v/>
      </c>
      <c r="L1453" t="str">
        <f t="shared" si="71"/>
        <v/>
      </c>
      <c r="M1453" s="45"/>
      <c r="V1453" t="str">
        <f t="shared" si="72"/>
        <v/>
      </c>
      <c r="X1453" s="6"/>
      <c r="Z1453" s="6"/>
      <c r="AB1453" s="6" t="str">
        <f>IF(Screener_1!U1454 = "Y",  IF(ISBLANK(Screener_1!V1454), "Missing", Screener_1!V1454),"")</f>
        <v/>
      </c>
      <c r="AF1453" s="6"/>
      <c r="AG1453" s="6"/>
    </row>
    <row r="1454" spans="1:33" x14ac:dyDescent="0.25">
      <c r="A1454" s="125"/>
      <c r="K1454" t="str">
        <f t="shared" si="70"/>
        <v/>
      </c>
      <c r="L1454" t="str">
        <f t="shared" si="71"/>
        <v/>
      </c>
      <c r="M1454" s="45"/>
      <c r="V1454" t="str">
        <f t="shared" si="72"/>
        <v/>
      </c>
      <c r="X1454" s="6"/>
      <c r="Z1454" s="6"/>
      <c r="AB1454" s="6" t="str">
        <f>IF(Screener_1!U1455 = "Y",  IF(ISBLANK(Screener_1!V1455), "Missing", Screener_1!V1455),"")</f>
        <v/>
      </c>
      <c r="AF1454" s="6"/>
      <c r="AG1454" s="6"/>
    </row>
    <row r="1455" spans="1:33" x14ac:dyDescent="0.25">
      <c r="A1455" s="125"/>
      <c r="K1455" t="str">
        <f t="shared" si="70"/>
        <v/>
      </c>
      <c r="L1455" t="str">
        <f t="shared" si="71"/>
        <v/>
      </c>
      <c r="M1455" s="45"/>
      <c r="V1455" t="str">
        <f t="shared" si="72"/>
        <v/>
      </c>
      <c r="X1455" s="6"/>
      <c r="Z1455" s="6"/>
      <c r="AB1455" s="6" t="str">
        <f>IF(Screener_1!U1456 = "Y",  IF(ISBLANK(Screener_1!V1456), "Missing", Screener_1!V1456),"")</f>
        <v/>
      </c>
      <c r="AF1455" s="6"/>
      <c r="AG1455" s="6"/>
    </row>
    <row r="1456" spans="1:33" x14ac:dyDescent="0.25">
      <c r="A1456" s="125"/>
      <c r="K1456" t="str">
        <f t="shared" si="70"/>
        <v/>
      </c>
      <c r="L1456" t="str">
        <f t="shared" si="71"/>
        <v/>
      </c>
      <c r="M1456" s="45"/>
      <c r="V1456" t="str">
        <f t="shared" si="72"/>
        <v/>
      </c>
      <c r="X1456" s="6"/>
      <c r="Z1456" s="6"/>
      <c r="AB1456" s="6" t="str">
        <f>IF(Screener_1!U1457 = "Y",  IF(ISBLANK(Screener_1!V1457), "Missing", Screener_1!V1457),"")</f>
        <v/>
      </c>
      <c r="AF1456" s="6"/>
      <c r="AG1456" s="6"/>
    </row>
    <row r="1457" spans="1:33" x14ac:dyDescent="0.25">
      <c r="A1457" s="125"/>
      <c r="K1457" t="str">
        <f t="shared" si="70"/>
        <v/>
      </c>
      <c r="L1457" t="str">
        <f t="shared" si="71"/>
        <v/>
      </c>
      <c r="M1457" s="45"/>
      <c r="V1457" t="str">
        <f t="shared" si="72"/>
        <v/>
      </c>
      <c r="X1457" s="6"/>
      <c r="Z1457" s="6"/>
      <c r="AB1457" s="6" t="str">
        <f>IF(Screener_1!U1458 = "Y",  IF(ISBLANK(Screener_1!V1458), "Missing", Screener_1!V1458),"")</f>
        <v/>
      </c>
      <c r="AF1457" s="6"/>
      <c r="AG1457" s="6"/>
    </row>
    <row r="1458" spans="1:33" x14ac:dyDescent="0.25">
      <c r="A1458" s="125"/>
      <c r="K1458" t="str">
        <f t="shared" si="70"/>
        <v/>
      </c>
      <c r="L1458" t="str">
        <f t="shared" si="71"/>
        <v/>
      </c>
      <c r="M1458" s="45"/>
      <c r="V1458" t="str">
        <f t="shared" si="72"/>
        <v/>
      </c>
      <c r="X1458" s="6"/>
      <c r="Z1458" s="6"/>
      <c r="AB1458" s="6" t="str">
        <f>IF(Screener_1!U1459 = "Y",  IF(ISBLANK(Screener_1!V1459), "Missing", Screener_1!V1459),"")</f>
        <v/>
      </c>
      <c r="AF1458" s="6"/>
      <c r="AG1458" s="6"/>
    </row>
    <row r="1459" spans="1:33" x14ac:dyDescent="0.25">
      <c r="A1459" s="125"/>
      <c r="K1459" t="str">
        <f t="shared" si="70"/>
        <v/>
      </c>
      <c r="L1459" t="str">
        <f t="shared" si="71"/>
        <v/>
      </c>
      <c r="M1459" s="45"/>
      <c r="V1459" t="str">
        <f t="shared" si="72"/>
        <v/>
      </c>
      <c r="X1459" s="6"/>
      <c r="Z1459" s="6"/>
      <c r="AB1459" s="6" t="str">
        <f>IF(Screener_1!U1460 = "Y",  IF(ISBLANK(Screener_1!V1460), "Missing", Screener_1!V1460),"")</f>
        <v/>
      </c>
      <c r="AF1459" s="6"/>
      <c r="AG1459" s="6"/>
    </row>
    <row r="1460" spans="1:33" x14ac:dyDescent="0.25">
      <c r="A1460" s="125"/>
      <c r="K1460" t="str">
        <f t="shared" si="70"/>
        <v/>
      </c>
      <c r="L1460" t="str">
        <f t="shared" si="71"/>
        <v/>
      </c>
      <c r="M1460" s="45"/>
      <c r="V1460" t="str">
        <f t="shared" si="72"/>
        <v/>
      </c>
      <c r="X1460" s="6"/>
      <c r="Z1460" s="6"/>
      <c r="AB1460" s="6" t="str">
        <f>IF(Screener_1!U1461 = "Y",  IF(ISBLANK(Screener_1!V1461), "Missing", Screener_1!V1461),"")</f>
        <v/>
      </c>
      <c r="AF1460" s="6"/>
      <c r="AG1460" s="6"/>
    </row>
    <row r="1461" spans="1:33" x14ac:dyDescent="0.25">
      <c r="A1461" s="125"/>
      <c r="K1461" t="str">
        <f t="shared" si="70"/>
        <v/>
      </c>
      <c r="L1461" t="str">
        <f t="shared" si="71"/>
        <v/>
      </c>
      <c r="M1461" s="45"/>
      <c r="V1461" t="str">
        <f t="shared" si="72"/>
        <v/>
      </c>
      <c r="X1461" s="6"/>
      <c r="Z1461" s="6"/>
      <c r="AB1461" s="6" t="str">
        <f>IF(Screener_1!U1462 = "Y",  IF(ISBLANK(Screener_1!V1462), "Missing", Screener_1!V1462),"")</f>
        <v/>
      </c>
      <c r="AF1461" s="6"/>
      <c r="AG1461" s="6"/>
    </row>
    <row r="1462" spans="1:33" x14ac:dyDescent="0.25">
      <c r="A1462" s="125"/>
      <c r="K1462" t="str">
        <f t="shared" si="70"/>
        <v/>
      </c>
      <c r="L1462" t="str">
        <f t="shared" si="71"/>
        <v/>
      </c>
      <c r="M1462" s="45"/>
      <c r="V1462" t="str">
        <f t="shared" si="72"/>
        <v/>
      </c>
      <c r="X1462" s="6"/>
      <c r="Z1462" s="6"/>
      <c r="AB1462" s="6" t="str">
        <f>IF(Screener_1!U1463 = "Y",  IF(ISBLANK(Screener_1!V1463), "Missing", Screener_1!V1463),"")</f>
        <v/>
      </c>
      <c r="AF1462" s="6"/>
      <c r="AG1462" s="6"/>
    </row>
    <row r="1463" spans="1:33" x14ac:dyDescent="0.25">
      <c r="A1463" s="125"/>
      <c r="K1463" t="str">
        <f t="shared" si="70"/>
        <v/>
      </c>
      <c r="L1463" t="str">
        <f t="shared" si="71"/>
        <v/>
      </c>
      <c r="M1463" s="45"/>
      <c r="V1463" t="str">
        <f t="shared" si="72"/>
        <v/>
      </c>
      <c r="X1463" s="6"/>
      <c r="Z1463" s="6"/>
      <c r="AB1463" s="6" t="str">
        <f>IF(Screener_1!U1464 = "Y",  IF(ISBLANK(Screener_1!V1464), "Missing", Screener_1!V1464),"")</f>
        <v/>
      </c>
      <c r="AF1463" s="6"/>
      <c r="AG1463" s="6"/>
    </row>
    <row r="1464" spans="1:33" x14ac:dyDescent="0.25">
      <c r="A1464" s="125"/>
      <c r="K1464" t="str">
        <f t="shared" si="70"/>
        <v/>
      </c>
      <c r="L1464" t="str">
        <f t="shared" si="71"/>
        <v/>
      </c>
      <c r="M1464" s="45"/>
      <c r="V1464" t="str">
        <f t="shared" si="72"/>
        <v/>
      </c>
      <c r="X1464" s="6"/>
      <c r="Z1464" s="6"/>
      <c r="AB1464" s="6" t="str">
        <f>IF(Screener_1!U1465 = "Y",  IF(ISBLANK(Screener_1!V1465), "Missing", Screener_1!V1465),"")</f>
        <v/>
      </c>
      <c r="AF1464" s="6"/>
      <c r="AG1464" s="6"/>
    </row>
    <row r="1465" spans="1:33" x14ac:dyDescent="0.25">
      <c r="A1465" s="125"/>
      <c r="K1465" t="str">
        <f t="shared" si="70"/>
        <v/>
      </c>
      <c r="L1465" t="str">
        <f t="shared" si="71"/>
        <v/>
      </c>
      <c r="M1465" s="45"/>
      <c r="V1465" t="str">
        <f t="shared" si="72"/>
        <v/>
      </c>
      <c r="X1465" s="6"/>
      <c r="Z1465" s="6"/>
      <c r="AB1465" s="6" t="str">
        <f>IF(Screener_1!U1466 = "Y",  IF(ISBLANK(Screener_1!V1466), "Missing", Screener_1!V1466),"")</f>
        <v/>
      </c>
      <c r="AF1465" s="6"/>
      <c r="AG1465" s="6"/>
    </row>
    <row r="1466" spans="1:33" x14ac:dyDescent="0.25">
      <c r="A1466" s="125"/>
      <c r="K1466" t="str">
        <f t="shared" si="70"/>
        <v/>
      </c>
      <c r="L1466" t="str">
        <f t="shared" si="71"/>
        <v/>
      </c>
      <c r="M1466" s="45"/>
      <c r="V1466" t="str">
        <f t="shared" si="72"/>
        <v/>
      </c>
      <c r="X1466" s="6"/>
      <c r="Z1466" s="6"/>
      <c r="AB1466" s="6" t="str">
        <f>IF(Screener_1!U1467 = "Y",  IF(ISBLANK(Screener_1!V1467), "Missing", Screener_1!V1467),"")</f>
        <v/>
      </c>
      <c r="AF1466" s="6"/>
      <c r="AG1466" s="6"/>
    </row>
    <row r="1467" spans="1:33" x14ac:dyDescent="0.25">
      <c r="A1467" s="125"/>
      <c r="K1467" t="str">
        <f t="shared" si="70"/>
        <v/>
      </c>
      <c r="L1467" t="str">
        <f t="shared" si="71"/>
        <v/>
      </c>
      <c r="M1467" s="45"/>
      <c r="V1467" t="str">
        <f t="shared" si="72"/>
        <v/>
      </c>
      <c r="X1467" s="6"/>
      <c r="Z1467" s="6"/>
      <c r="AB1467" s="6" t="str">
        <f>IF(Screener_1!U1468 = "Y",  IF(ISBLANK(Screener_1!V1468), "Missing", Screener_1!V1468),"")</f>
        <v/>
      </c>
      <c r="AF1467" s="6"/>
      <c r="AG1467" s="6"/>
    </row>
    <row r="1468" spans="1:33" x14ac:dyDescent="0.25">
      <c r="A1468" s="125"/>
      <c r="K1468" t="str">
        <f t="shared" si="70"/>
        <v/>
      </c>
      <c r="L1468" t="str">
        <f t="shared" si="71"/>
        <v/>
      </c>
      <c r="M1468" s="45"/>
      <c r="V1468" t="str">
        <f t="shared" si="72"/>
        <v/>
      </c>
      <c r="X1468" s="6"/>
      <c r="Z1468" s="6"/>
      <c r="AB1468" s="6" t="str">
        <f>IF(Screener_1!U1469 = "Y",  IF(ISBLANK(Screener_1!V1469), "Missing", Screener_1!V1469),"")</f>
        <v/>
      </c>
      <c r="AF1468" s="6"/>
      <c r="AG1468" s="6"/>
    </row>
    <row r="1469" spans="1:33" x14ac:dyDescent="0.25">
      <c r="A1469" s="125"/>
      <c r="K1469" t="str">
        <f t="shared" si="70"/>
        <v/>
      </c>
      <c r="L1469" t="str">
        <f t="shared" si="71"/>
        <v/>
      </c>
      <c r="M1469" s="45"/>
      <c r="V1469" t="str">
        <f t="shared" si="72"/>
        <v/>
      </c>
      <c r="X1469" s="6"/>
      <c r="Z1469" s="6"/>
      <c r="AB1469" s="6" t="str">
        <f>IF(Screener_1!U1470 = "Y",  IF(ISBLANK(Screener_1!V1470), "Missing", Screener_1!V1470),"")</f>
        <v/>
      </c>
      <c r="AF1469" s="6"/>
      <c r="AG1469" s="6"/>
    </row>
    <row r="1470" spans="1:33" x14ac:dyDescent="0.25">
      <c r="A1470" s="125"/>
      <c r="K1470" t="str">
        <f t="shared" si="70"/>
        <v/>
      </c>
      <c r="L1470" t="str">
        <f t="shared" si="71"/>
        <v/>
      </c>
      <c r="M1470" s="45"/>
      <c r="V1470" t="str">
        <f t="shared" si="72"/>
        <v/>
      </c>
      <c r="X1470" s="6"/>
      <c r="Z1470" s="6"/>
      <c r="AB1470" s="6" t="str">
        <f>IF(Screener_1!U1471 = "Y",  IF(ISBLANK(Screener_1!V1471), "Missing", Screener_1!V1471),"")</f>
        <v/>
      </c>
      <c r="AF1470" s="6"/>
      <c r="AG1470" s="6"/>
    </row>
    <row r="1471" spans="1:33" x14ac:dyDescent="0.25">
      <c r="A1471" s="125"/>
      <c r="K1471" t="str">
        <f t="shared" si="70"/>
        <v/>
      </c>
      <c r="L1471" t="str">
        <f t="shared" si="71"/>
        <v/>
      </c>
      <c r="M1471" s="45"/>
      <c r="V1471" t="str">
        <f t="shared" si="72"/>
        <v/>
      </c>
      <c r="X1471" s="6"/>
      <c r="Z1471" s="6"/>
      <c r="AB1471" s="6" t="str">
        <f>IF(Screener_1!U1472 = "Y",  IF(ISBLANK(Screener_1!V1472), "Missing", Screener_1!V1472),"")</f>
        <v/>
      </c>
      <c r="AF1471" s="6"/>
      <c r="AG1471" s="6"/>
    </row>
    <row r="1472" spans="1:33" x14ac:dyDescent="0.25">
      <c r="A1472" s="125"/>
      <c r="K1472" t="str">
        <f t="shared" si="70"/>
        <v/>
      </c>
      <c r="L1472" t="str">
        <f t="shared" si="71"/>
        <v/>
      </c>
      <c r="M1472" s="45"/>
      <c r="V1472" t="str">
        <f t="shared" si="72"/>
        <v/>
      </c>
      <c r="X1472" s="6"/>
      <c r="Z1472" s="6"/>
      <c r="AB1472" s="6" t="str">
        <f>IF(Screener_1!U1473 = "Y",  IF(ISBLANK(Screener_1!V1473), "Missing", Screener_1!V1473),"")</f>
        <v/>
      </c>
      <c r="AF1472" s="6"/>
      <c r="AG1472" s="6"/>
    </row>
    <row r="1473" spans="1:33" x14ac:dyDescent="0.25">
      <c r="A1473" s="125"/>
      <c r="K1473" t="str">
        <f t="shared" si="70"/>
        <v/>
      </c>
      <c r="L1473" t="str">
        <f t="shared" si="71"/>
        <v/>
      </c>
      <c r="M1473" s="45"/>
      <c r="V1473" t="str">
        <f t="shared" si="72"/>
        <v/>
      </c>
      <c r="X1473" s="6"/>
      <c r="Z1473" s="6"/>
      <c r="AB1473" s="6" t="str">
        <f>IF(Screener_1!U1474 = "Y",  IF(ISBLANK(Screener_1!V1474), "Missing", Screener_1!V1474),"")</f>
        <v/>
      </c>
      <c r="AF1473" s="6"/>
      <c r="AG1473" s="6"/>
    </row>
    <row r="1474" spans="1:33" x14ac:dyDescent="0.25">
      <c r="A1474" s="125"/>
      <c r="K1474" t="str">
        <f t="shared" si="70"/>
        <v/>
      </c>
      <c r="L1474" t="str">
        <f t="shared" si="71"/>
        <v/>
      </c>
      <c r="M1474" s="45"/>
      <c r="V1474" t="str">
        <f t="shared" si="72"/>
        <v/>
      </c>
      <c r="X1474" s="6"/>
      <c r="Z1474" s="6"/>
      <c r="AB1474" s="6" t="str">
        <f>IF(Screener_1!U1475 = "Y",  IF(ISBLANK(Screener_1!V1475), "Missing", Screener_1!V1475),"")</f>
        <v/>
      </c>
      <c r="AF1474" s="6"/>
      <c r="AG1474" s="6"/>
    </row>
    <row r="1475" spans="1:33" x14ac:dyDescent="0.25">
      <c r="A1475" s="125"/>
      <c r="K1475" t="str">
        <f t="shared" si="70"/>
        <v/>
      </c>
      <c r="L1475" t="str">
        <f t="shared" si="71"/>
        <v/>
      </c>
      <c r="M1475" s="45"/>
      <c r="V1475" t="str">
        <f t="shared" si="72"/>
        <v/>
      </c>
      <c r="X1475" s="6"/>
      <c r="Z1475" s="6"/>
      <c r="AB1475" s="6" t="str">
        <f>IF(Screener_1!U1476 = "Y",  IF(ISBLANK(Screener_1!V1476), "Missing", Screener_1!V1476),"")</f>
        <v/>
      </c>
      <c r="AF1475" s="6"/>
      <c r="AG1475" s="6"/>
    </row>
    <row r="1476" spans="1:33" x14ac:dyDescent="0.25">
      <c r="A1476" s="125"/>
      <c r="K1476" t="str">
        <f t="shared" si="70"/>
        <v/>
      </c>
      <c r="L1476" t="str">
        <f t="shared" si="71"/>
        <v/>
      </c>
      <c r="M1476" s="45"/>
      <c r="V1476" t="str">
        <f t="shared" si="72"/>
        <v/>
      </c>
      <c r="X1476" s="6"/>
      <c r="Z1476" s="6"/>
      <c r="AB1476" s="6" t="str">
        <f>IF(Screener_1!U1477 = "Y",  IF(ISBLANK(Screener_1!V1477), "Missing", Screener_1!V1477),"")</f>
        <v/>
      </c>
      <c r="AF1476" s="6"/>
      <c r="AG1476" s="6"/>
    </row>
    <row r="1477" spans="1:33" x14ac:dyDescent="0.25">
      <c r="A1477" s="125"/>
      <c r="K1477" t="str">
        <f t="shared" si="70"/>
        <v/>
      </c>
      <c r="L1477" t="str">
        <f t="shared" si="71"/>
        <v/>
      </c>
      <c r="M1477" s="45"/>
      <c r="V1477" t="str">
        <f t="shared" si="72"/>
        <v/>
      </c>
      <c r="X1477" s="6"/>
      <c r="Z1477" s="6"/>
      <c r="AB1477" s="6" t="str">
        <f>IF(Screener_1!U1478 = "Y",  IF(ISBLANK(Screener_1!V1478), "Missing", Screener_1!V1478),"")</f>
        <v/>
      </c>
      <c r="AF1477" s="6"/>
      <c r="AG1477" s="6"/>
    </row>
    <row r="1478" spans="1:33" x14ac:dyDescent="0.25">
      <c r="A1478" s="125"/>
      <c r="K1478" t="str">
        <f t="shared" si="70"/>
        <v/>
      </c>
      <c r="L1478" t="str">
        <f t="shared" si="71"/>
        <v/>
      </c>
      <c r="M1478" s="45"/>
      <c r="V1478" t="str">
        <f t="shared" si="72"/>
        <v/>
      </c>
      <c r="X1478" s="6"/>
      <c r="Z1478" s="6"/>
      <c r="AB1478" s="6" t="str">
        <f>IF(Screener_1!U1479 = "Y",  IF(ISBLANK(Screener_1!V1479), "Missing", Screener_1!V1479),"")</f>
        <v/>
      </c>
      <c r="AF1478" s="6"/>
      <c r="AG1478" s="6"/>
    </row>
    <row r="1479" spans="1:33" x14ac:dyDescent="0.25">
      <c r="A1479" s="125"/>
      <c r="K1479" t="str">
        <f t="shared" si="70"/>
        <v/>
      </c>
      <c r="L1479" t="str">
        <f t="shared" si="71"/>
        <v/>
      </c>
      <c r="M1479" s="45"/>
      <c r="V1479" t="str">
        <f t="shared" si="72"/>
        <v/>
      </c>
      <c r="X1479" s="6"/>
      <c r="Z1479" s="6"/>
      <c r="AB1479" s="6" t="str">
        <f>IF(Screener_1!U1480 = "Y",  IF(ISBLANK(Screener_1!V1480), "Missing", Screener_1!V1480),"")</f>
        <v/>
      </c>
      <c r="AF1479" s="6"/>
      <c r="AG1479" s="6"/>
    </row>
    <row r="1480" spans="1:33" x14ac:dyDescent="0.25">
      <c r="A1480" s="125"/>
      <c r="K1480" t="str">
        <f t="shared" ref="K1480:K1543" si="73" xml:space="preserve"> IF(AND(ISNUMBER(G1480),ISNUMBER(H1480),ISNUMBER(I1480),  ISNUMBER(J1480) ), (G1480+H1480+I1480+J1480),   IF(OR(ISNUMBER(G1480),ISNUMBER(H1480), ISNUMBER(I1480), ISNUMBER(J1480) ), "Incomplete", "" ))</f>
        <v/>
      </c>
      <c r="L1480" t="str">
        <f t="shared" ref="L1480:L1543" si="74">IF(AF1480 = "","",   IF(SUM(G1480:J1480) &gt;0,"Positive","Negative"))</f>
        <v/>
      </c>
      <c r="M1480" s="45"/>
      <c r="V1480" t="str">
        <f t="shared" ref="V1480:V1543" si="75">IF( OR(L1480="Negative", ISBLANK(L1480) =TRUE, L1480 = ""), "",IF(COUNT(N1480:S1480)&gt;0,IF(SUM(N1480:S1480)&gt;1,"Positive","Negative"),""))</f>
        <v/>
      </c>
      <c r="X1480" s="6"/>
      <c r="Z1480" s="6"/>
      <c r="AB1480" s="6" t="str">
        <f>IF(Screener_1!U1481 = "Y",  IF(ISBLANK(Screener_1!V1481), "Missing", Screener_1!V1481),"")</f>
        <v/>
      </c>
      <c r="AF1480" s="6"/>
      <c r="AG1480" s="6"/>
    </row>
    <row r="1481" spans="1:33" x14ac:dyDescent="0.25">
      <c r="A1481" s="125"/>
      <c r="K1481" t="str">
        <f t="shared" si="73"/>
        <v/>
      </c>
      <c r="L1481" t="str">
        <f t="shared" si="74"/>
        <v/>
      </c>
      <c r="M1481" s="45"/>
      <c r="V1481" t="str">
        <f t="shared" si="75"/>
        <v/>
      </c>
      <c r="X1481" s="6"/>
      <c r="Z1481" s="6"/>
      <c r="AB1481" s="6" t="str">
        <f>IF(Screener_1!U1482 = "Y",  IF(ISBLANK(Screener_1!V1482), "Missing", Screener_1!V1482),"")</f>
        <v/>
      </c>
      <c r="AF1481" s="6"/>
      <c r="AG1481" s="6"/>
    </row>
    <row r="1482" spans="1:33" x14ac:dyDescent="0.25">
      <c r="A1482" s="125"/>
      <c r="K1482" t="str">
        <f t="shared" si="73"/>
        <v/>
      </c>
      <c r="L1482" t="str">
        <f t="shared" si="74"/>
        <v/>
      </c>
      <c r="M1482" s="45"/>
      <c r="V1482" t="str">
        <f t="shared" si="75"/>
        <v/>
      </c>
      <c r="X1482" s="6"/>
      <c r="Z1482" s="6"/>
      <c r="AB1482" s="6" t="str">
        <f>IF(Screener_1!U1483 = "Y",  IF(ISBLANK(Screener_1!V1483), "Missing", Screener_1!V1483),"")</f>
        <v/>
      </c>
      <c r="AF1482" s="6"/>
      <c r="AG1482" s="6"/>
    </row>
    <row r="1483" spans="1:33" x14ac:dyDescent="0.25">
      <c r="A1483" s="125"/>
      <c r="K1483" t="str">
        <f t="shared" si="73"/>
        <v/>
      </c>
      <c r="L1483" t="str">
        <f t="shared" si="74"/>
        <v/>
      </c>
      <c r="M1483" s="45"/>
      <c r="V1483" t="str">
        <f t="shared" si="75"/>
        <v/>
      </c>
      <c r="X1483" s="6"/>
      <c r="Z1483" s="6"/>
      <c r="AB1483" s="6" t="str">
        <f>IF(Screener_1!U1484 = "Y",  IF(ISBLANK(Screener_1!V1484), "Missing", Screener_1!V1484),"")</f>
        <v/>
      </c>
      <c r="AF1483" s="6"/>
      <c r="AG1483" s="6"/>
    </row>
    <row r="1484" spans="1:33" x14ac:dyDescent="0.25">
      <c r="A1484" s="125"/>
      <c r="K1484" t="str">
        <f t="shared" si="73"/>
        <v/>
      </c>
      <c r="L1484" t="str">
        <f t="shared" si="74"/>
        <v/>
      </c>
      <c r="M1484" s="45"/>
      <c r="V1484" t="str">
        <f t="shared" si="75"/>
        <v/>
      </c>
      <c r="X1484" s="6"/>
      <c r="Z1484" s="6"/>
      <c r="AB1484" s="6" t="str">
        <f>IF(Screener_1!U1485 = "Y",  IF(ISBLANK(Screener_1!V1485), "Missing", Screener_1!V1485),"")</f>
        <v/>
      </c>
      <c r="AF1484" s="6"/>
      <c r="AG1484" s="6"/>
    </row>
    <row r="1485" spans="1:33" x14ac:dyDescent="0.25">
      <c r="A1485" s="125"/>
      <c r="K1485" t="str">
        <f t="shared" si="73"/>
        <v/>
      </c>
      <c r="L1485" t="str">
        <f t="shared" si="74"/>
        <v/>
      </c>
      <c r="M1485" s="45"/>
      <c r="V1485" t="str">
        <f t="shared" si="75"/>
        <v/>
      </c>
      <c r="X1485" s="6"/>
      <c r="Z1485" s="6"/>
      <c r="AB1485" s="6" t="str">
        <f>IF(Screener_1!U1486 = "Y",  IF(ISBLANK(Screener_1!V1486), "Missing", Screener_1!V1486),"")</f>
        <v/>
      </c>
      <c r="AF1485" s="6"/>
      <c r="AG1485" s="6"/>
    </row>
    <row r="1486" spans="1:33" x14ac:dyDescent="0.25">
      <c r="A1486" s="125"/>
      <c r="K1486" t="str">
        <f t="shared" si="73"/>
        <v/>
      </c>
      <c r="L1486" t="str">
        <f t="shared" si="74"/>
        <v/>
      </c>
      <c r="M1486" s="45"/>
      <c r="V1486" t="str">
        <f t="shared" si="75"/>
        <v/>
      </c>
      <c r="X1486" s="6"/>
      <c r="Z1486" s="6"/>
      <c r="AB1486" s="6" t="str">
        <f>IF(Screener_1!U1487 = "Y",  IF(ISBLANK(Screener_1!V1487), "Missing", Screener_1!V1487),"")</f>
        <v/>
      </c>
      <c r="AF1486" s="6"/>
      <c r="AG1486" s="6"/>
    </row>
    <row r="1487" spans="1:33" x14ac:dyDescent="0.25">
      <c r="A1487" s="125"/>
      <c r="K1487" t="str">
        <f t="shared" si="73"/>
        <v/>
      </c>
      <c r="L1487" t="str">
        <f t="shared" si="74"/>
        <v/>
      </c>
      <c r="M1487" s="45"/>
      <c r="V1487" t="str">
        <f t="shared" si="75"/>
        <v/>
      </c>
      <c r="X1487" s="6"/>
      <c r="Z1487" s="6"/>
      <c r="AB1487" s="6" t="str">
        <f>IF(Screener_1!U1488 = "Y",  IF(ISBLANK(Screener_1!V1488), "Missing", Screener_1!V1488),"")</f>
        <v/>
      </c>
      <c r="AF1487" s="6"/>
      <c r="AG1487" s="6"/>
    </row>
    <row r="1488" spans="1:33" x14ac:dyDescent="0.25">
      <c r="A1488" s="125"/>
      <c r="K1488" t="str">
        <f t="shared" si="73"/>
        <v/>
      </c>
      <c r="L1488" t="str">
        <f t="shared" si="74"/>
        <v/>
      </c>
      <c r="M1488" s="45"/>
      <c r="V1488" t="str">
        <f t="shared" si="75"/>
        <v/>
      </c>
      <c r="X1488" s="6"/>
      <c r="Z1488" s="6"/>
      <c r="AB1488" s="6" t="str">
        <f>IF(Screener_1!U1489 = "Y",  IF(ISBLANK(Screener_1!V1489), "Missing", Screener_1!V1489),"")</f>
        <v/>
      </c>
      <c r="AF1488" s="6"/>
      <c r="AG1488" s="6"/>
    </row>
    <row r="1489" spans="1:33" x14ac:dyDescent="0.25">
      <c r="A1489" s="125"/>
      <c r="K1489" t="str">
        <f t="shared" si="73"/>
        <v/>
      </c>
      <c r="L1489" t="str">
        <f t="shared" si="74"/>
        <v/>
      </c>
      <c r="M1489" s="45"/>
      <c r="V1489" t="str">
        <f t="shared" si="75"/>
        <v/>
      </c>
      <c r="X1489" s="6"/>
      <c r="Z1489" s="6"/>
      <c r="AB1489" s="6" t="str">
        <f>IF(Screener_1!U1490 = "Y",  IF(ISBLANK(Screener_1!V1490), "Missing", Screener_1!V1490),"")</f>
        <v/>
      </c>
      <c r="AF1489" s="6"/>
      <c r="AG1489" s="6"/>
    </row>
    <row r="1490" spans="1:33" x14ac:dyDescent="0.25">
      <c r="A1490" s="125"/>
      <c r="K1490" t="str">
        <f t="shared" si="73"/>
        <v/>
      </c>
      <c r="L1490" t="str">
        <f t="shared" si="74"/>
        <v/>
      </c>
      <c r="M1490" s="45"/>
      <c r="V1490" t="str">
        <f t="shared" si="75"/>
        <v/>
      </c>
      <c r="X1490" s="6"/>
      <c r="Z1490" s="6"/>
      <c r="AB1490" s="6" t="str">
        <f>IF(Screener_1!U1491 = "Y",  IF(ISBLANK(Screener_1!V1491), "Missing", Screener_1!V1491),"")</f>
        <v/>
      </c>
      <c r="AF1490" s="6"/>
      <c r="AG1490" s="6"/>
    </row>
    <row r="1491" spans="1:33" x14ac:dyDescent="0.25">
      <c r="A1491" s="125"/>
      <c r="K1491" t="str">
        <f t="shared" si="73"/>
        <v/>
      </c>
      <c r="L1491" t="str">
        <f t="shared" si="74"/>
        <v/>
      </c>
      <c r="M1491" s="45"/>
      <c r="V1491" t="str">
        <f t="shared" si="75"/>
        <v/>
      </c>
      <c r="X1491" s="6"/>
      <c r="Z1491" s="6"/>
      <c r="AB1491" s="6" t="str">
        <f>IF(Screener_1!U1492 = "Y",  IF(ISBLANK(Screener_1!V1492), "Missing", Screener_1!V1492),"")</f>
        <v/>
      </c>
      <c r="AF1491" s="6"/>
      <c r="AG1491" s="6"/>
    </row>
    <row r="1492" spans="1:33" x14ac:dyDescent="0.25">
      <c r="A1492" s="125"/>
      <c r="K1492" t="str">
        <f t="shared" si="73"/>
        <v/>
      </c>
      <c r="L1492" t="str">
        <f t="shared" si="74"/>
        <v/>
      </c>
      <c r="M1492" s="45"/>
      <c r="V1492" t="str">
        <f t="shared" si="75"/>
        <v/>
      </c>
      <c r="X1492" s="6"/>
      <c r="Z1492" s="6"/>
      <c r="AB1492" s="6" t="str">
        <f>IF(Screener_1!U1493 = "Y",  IF(ISBLANK(Screener_1!V1493), "Missing", Screener_1!V1493),"")</f>
        <v/>
      </c>
      <c r="AF1492" s="6"/>
      <c r="AG1492" s="6"/>
    </row>
    <row r="1493" spans="1:33" x14ac:dyDescent="0.25">
      <c r="A1493" s="125"/>
      <c r="K1493" t="str">
        <f t="shared" si="73"/>
        <v/>
      </c>
      <c r="L1493" t="str">
        <f t="shared" si="74"/>
        <v/>
      </c>
      <c r="M1493" s="45"/>
      <c r="V1493" t="str">
        <f t="shared" si="75"/>
        <v/>
      </c>
      <c r="X1493" s="6"/>
      <c r="Z1493" s="6"/>
      <c r="AB1493" s="6" t="str">
        <f>IF(Screener_1!U1494 = "Y",  IF(ISBLANK(Screener_1!V1494), "Missing", Screener_1!V1494),"")</f>
        <v/>
      </c>
      <c r="AF1493" s="6"/>
      <c r="AG1493" s="6"/>
    </row>
    <row r="1494" spans="1:33" x14ac:dyDescent="0.25">
      <c r="A1494" s="125"/>
      <c r="K1494" t="str">
        <f t="shared" si="73"/>
        <v/>
      </c>
      <c r="L1494" t="str">
        <f t="shared" si="74"/>
        <v/>
      </c>
      <c r="M1494" s="45"/>
      <c r="V1494" t="str">
        <f t="shared" si="75"/>
        <v/>
      </c>
      <c r="X1494" s="6"/>
      <c r="Z1494" s="6"/>
      <c r="AB1494" s="6" t="str">
        <f>IF(Screener_1!U1495 = "Y",  IF(ISBLANK(Screener_1!V1495), "Missing", Screener_1!V1495),"")</f>
        <v/>
      </c>
      <c r="AF1494" s="6"/>
      <c r="AG1494" s="6"/>
    </row>
    <row r="1495" spans="1:33" x14ac:dyDescent="0.25">
      <c r="A1495" s="125"/>
      <c r="K1495" t="str">
        <f t="shared" si="73"/>
        <v/>
      </c>
      <c r="L1495" t="str">
        <f t="shared" si="74"/>
        <v/>
      </c>
      <c r="M1495" s="45"/>
      <c r="V1495" t="str">
        <f t="shared" si="75"/>
        <v/>
      </c>
      <c r="X1495" s="6"/>
      <c r="Z1495" s="6"/>
      <c r="AB1495" s="6" t="str">
        <f>IF(Screener_1!U1496 = "Y",  IF(ISBLANK(Screener_1!V1496), "Missing", Screener_1!V1496),"")</f>
        <v/>
      </c>
      <c r="AF1495" s="6"/>
      <c r="AG1495" s="6"/>
    </row>
    <row r="1496" spans="1:33" x14ac:dyDescent="0.25">
      <c r="A1496" s="125"/>
      <c r="K1496" t="str">
        <f t="shared" si="73"/>
        <v/>
      </c>
      <c r="L1496" t="str">
        <f t="shared" si="74"/>
        <v/>
      </c>
      <c r="M1496" s="45"/>
      <c r="V1496" t="str">
        <f t="shared" si="75"/>
        <v/>
      </c>
      <c r="X1496" s="6"/>
      <c r="Z1496" s="6"/>
      <c r="AB1496" s="6" t="str">
        <f>IF(Screener_1!U1497 = "Y",  IF(ISBLANK(Screener_1!V1497), "Missing", Screener_1!V1497),"")</f>
        <v/>
      </c>
      <c r="AF1496" s="6"/>
      <c r="AG1496" s="6"/>
    </row>
    <row r="1497" spans="1:33" x14ac:dyDescent="0.25">
      <c r="A1497" s="125"/>
      <c r="K1497" t="str">
        <f t="shared" si="73"/>
        <v/>
      </c>
      <c r="L1497" t="str">
        <f t="shared" si="74"/>
        <v/>
      </c>
      <c r="M1497" s="45"/>
      <c r="V1497" t="str">
        <f t="shared" si="75"/>
        <v/>
      </c>
      <c r="X1497" s="6"/>
      <c r="Z1497" s="6"/>
      <c r="AB1497" s="6" t="str">
        <f>IF(Screener_1!U1498 = "Y",  IF(ISBLANK(Screener_1!V1498), "Missing", Screener_1!V1498),"")</f>
        <v/>
      </c>
      <c r="AF1497" s="6"/>
      <c r="AG1497" s="6"/>
    </row>
    <row r="1498" spans="1:33" x14ac:dyDescent="0.25">
      <c r="A1498" s="125"/>
      <c r="K1498" t="str">
        <f t="shared" si="73"/>
        <v/>
      </c>
      <c r="L1498" t="str">
        <f t="shared" si="74"/>
        <v/>
      </c>
      <c r="M1498" s="45"/>
      <c r="V1498" t="str">
        <f t="shared" si="75"/>
        <v/>
      </c>
      <c r="X1498" s="6"/>
      <c r="Z1498" s="6"/>
      <c r="AB1498" s="6" t="str">
        <f>IF(Screener_1!U1499 = "Y",  IF(ISBLANK(Screener_1!V1499), "Missing", Screener_1!V1499),"")</f>
        <v/>
      </c>
      <c r="AF1498" s="6"/>
      <c r="AG1498" s="6"/>
    </row>
    <row r="1499" spans="1:33" x14ac:dyDescent="0.25">
      <c r="A1499" s="125"/>
      <c r="K1499" t="str">
        <f t="shared" si="73"/>
        <v/>
      </c>
      <c r="L1499" t="str">
        <f t="shared" si="74"/>
        <v/>
      </c>
      <c r="M1499" s="45"/>
      <c r="V1499" t="str">
        <f t="shared" si="75"/>
        <v/>
      </c>
      <c r="X1499" s="6"/>
      <c r="Z1499" s="6"/>
      <c r="AB1499" s="6" t="str">
        <f>IF(Screener_1!U1500 = "Y",  IF(ISBLANK(Screener_1!V1500), "Missing", Screener_1!V1500),"")</f>
        <v/>
      </c>
      <c r="AF1499" s="6"/>
      <c r="AG1499" s="6"/>
    </row>
    <row r="1500" spans="1:33" x14ac:dyDescent="0.25">
      <c r="A1500" s="125"/>
      <c r="K1500" t="str">
        <f t="shared" si="73"/>
        <v/>
      </c>
      <c r="L1500" t="str">
        <f t="shared" si="74"/>
        <v/>
      </c>
      <c r="M1500" s="45"/>
      <c r="V1500" t="str">
        <f t="shared" si="75"/>
        <v/>
      </c>
      <c r="X1500" s="6"/>
      <c r="Z1500" s="6"/>
      <c r="AB1500" s="6" t="str">
        <f>IF(Screener_1!U1501 = "Y",  IF(ISBLANK(Screener_1!V1501), "Missing", Screener_1!V1501),"")</f>
        <v/>
      </c>
      <c r="AF1500" s="6"/>
      <c r="AG1500" s="6"/>
    </row>
    <row r="1501" spans="1:33" x14ac:dyDescent="0.25">
      <c r="A1501" s="125"/>
      <c r="K1501" t="str">
        <f t="shared" si="73"/>
        <v/>
      </c>
      <c r="L1501" t="str">
        <f t="shared" si="74"/>
        <v/>
      </c>
      <c r="M1501" s="45"/>
      <c r="V1501" t="str">
        <f t="shared" si="75"/>
        <v/>
      </c>
      <c r="X1501" s="6"/>
      <c r="Z1501" s="6"/>
      <c r="AB1501" s="6" t="str">
        <f>IF(Screener_1!U1502 = "Y",  IF(ISBLANK(Screener_1!V1502), "Missing", Screener_1!V1502),"")</f>
        <v/>
      </c>
      <c r="AF1501" s="6"/>
      <c r="AG1501" s="6"/>
    </row>
    <row r="1502" spans="1:33" x14ac:dyDescent="0.25">
      <c r="A1502" s="125"/>
      <c r="K1502" t="str">
        <f t="shared" si="73"/>
        <v/>
      </c>
      <c r="L1502" t="str">
        <f t="shared" si="74"/>
        <v/>
      </c>
      <c r="M1502" s="45"/>
      <c r="V1502" t="str">
        <f t="shared" si="75"/>
        <v/>
      </c>
      <c r="X1502" s="6"/>
      <c r="Z1502" s="6"/>
      <c r="AB1502" s="6" t="str">
        <f>IF(Screener_1!U1503 = "Y",  IF(ISBLANK(Screener_1!V1503), "Missing", Screener_1!V1503),"")</f>
        <v/>
      </c>
      <c r="AF1502" s="6"/>
      <c r="AG1502" s="6"/>
    </row>
    <row r="1503" spans="1:33" x14ac:dyDescent="0.25">
      <c r="A1503" s="125"/>
      <c r="K1503" t="str">
        <f t="shared" si="73"/>
        <v/>
      </c>
      <c r="L1503" t="str">
        <f t="shared" si="74"/>
        <v/>
      </c>
      <c r="M1503" s="45"/>
      <c r="V1503" t="str">
        <f t="shared" si="75"/>
        <v/>
      </c>
      <c r="X1503" s="6"/>
      <c r="Z1503" s="6"/>
      <c r="AB1503" s="6" t="str">
        <f>IF(Screener_1!U1504 = "Y",  IF(ISBLANK(Screener_1!V1504), "Missing", Screener_1!V1504),"")</f>
        <v/>
      </c>
      <c r="AF1503" s="6"/>
      <c r="AG1503" s="6"/>
    </row>
    <row r="1504" spans="1:33" x14ac:dyDescent="0.25">
      <c r="A1504" s="125"/>
      <c r="K1504" t="str">
        <f t="shared" si="73"/>
        <v/>
      </c>
      <c r="L1504" t="str">
        <f t="shared" si="74"/>
        <v/>
      </c>
      <c r="M1504" s="45"/>
      <c r="V1504" t="str">
        <f t="shared" si="75"/>
        <v/>
      </c>
      <c r="X1504" s="6"/>
      <c r="Z1504" s="6"/>
      <c r="AB1504" s="6" t="str">
        <f>IF(Screener_1!U1505 = "Y",  IF(ISBLANK(Screener_1!V1505), "Missing", Screener_1!V1505),"")</f>
        <v/>
      </c>
      <c r="AF1504" s="6"/>
      <c r="AG1504" s="6"/>
    </row>
    <row r="1505" spans="1:33" x14ac:dyDescent="0.25">
      <c r="A1505" s="125"/>
      <c r="K1505" t="str">
        <f t="shared" si="73"/>
        <v/>
      </c>
      <c r="L1505" t="str">
        <f t="shared" si="74"/>
        <v/>
      </c>
      <c r="M1505" s="45"/>
      <c r="V1505" t="str">
        <f t="shared" si="75"/>
        <v/>
      </c>
      <c r="X1505" s="6"/>
      <c r="Z1505" s="6"/>
      <c r="AB1505" s="6" t="str">
        <f>IF(Screener_1!U1506 = "Y",  IF(ISBLANK(Screener_1!V1506), "Missing", Screener_1!V1506),"")</f>
        <v/>
      </c>
      <c r="AF1505" s="6"/>
      <c r="AG1505" s="6"/>
    </row>
    <row r="1506" spans="1:33" x14ac:dyDescent="0.25">
      <c r="A1506" s="125"/>
      <c r="K1506" t="str">
        <f t="shared" si="73"/>
        <v/>
      </c>
      <c r="L1506" t="str">
        <f t="shared" si="74"/>
        <v/>
      </c>
      <c r="M1506" s="45"/>
      <c r="V1506" t="str">
        <f t="shared" si="75"/>
        <v/>
      </c>
      <c r="X1506" s="6"/>
      <c r="Z1506" s="6"/>
      <c r="AB1506" s="6" t="str">
        <f>IF(Screener_1!U1507 = "Y",  IF(ISBLANK(Screener_1!V1507), "Missing", Screener_1!V1507),"")</f>
        <v/>
      </c>
      <c r="AF1506" s="6"/>
      <c r="AG1506" s="6"/>
    </row>
    <row r="1507" spans="1:33" x14ac:dyDescent="0.25">
      <c r="A1507" s="125"/>
      <c r="K1507" t="str">
        <f t="shared" si="73"/>
        <v/>
      </c>
      <c r="L1507" t="str">
        <f t="shared" si="74"/>
        <v/>
      </c>
      <c r="M1507" s="45"/>
      <c r="V1507" t="str">
        <f t="shared" si="75"/>
        <v/>
      </c>
      <c r="X1507" s="6"/>
      <c r="Z1507" s="6"/>
      <c r="AB1507" s="6" t="str">
        <f>IF(Screener_1!U1508 = "Y",  IF(ISBLANK(Screener_1!V1508), "Missing", Screener_1!V1508),"")</f>
        <v/>
      </c>
      <c r="AF1507" s="6"/>
      <c r="AG1507" s="6"/>
    </row>
    <row r="1508" spans="1:33" x14ac:dyDescent="0.25">
      <c r="A1508" s="125"/>
      <c r="K1508" t="str">
        <f t="shared" si="73"/>
        <v/>
      </c>
      <c r="L1508" t="str">
        <f t="shared" si="74"/>
        <v/>
      </c>
      <c r="M1508" s="45"/>
      <c r="V1508" t="str">
        <f t="shared" si="75"/>
        <v/>
      </c>
      <c r="X1508" s="6"/>
      <c r="Z1508" s="6"/>
      <c r="AB1508" s="6" t="str">
        <f>IF(Screener_1!U1509 = "Y",  IF(ISBLANK(Screener_1!V1509), "Missing", Screener_1!V1509),"")</f>
        <v/>
      </c>
      <c r="AF1508" s="6"/>
      <c r="AG1508" s="6"/>
    </row>
    <row r="1509" spans="1:33" x14ac:dyDescent="0.25">
      <c r="A1509" s="125"/>
      <c r="K1509" t="str">
        <f t="shared" si="73"/>
        <v/>
      </c>
      <c r="L1509" t="str">
        <f t="shared" si="74"/>
        <v/>
      </c>
      <c r="M1509" s="45"/>
      <c r="V1509" t="str">
        <f t="shared" si="75"/>
        <v/>
      </c>
      <c r="X1509" s="6"/>
      <c r="Z1509" s="6"/>
      <c r="AB1509" s="6" t="str">
        <f>IF(Screener_1!U1510 = "Y",  IF(ISBLANK(Screener_1!V1510), "Missing", Screener_1!V1510),"")</f>
        <v/>
      </c>
      <c r="AF1509" s="6"/>
      <c r="AG1509" s="6"/>
    </row>
    <row r="1510" spans="1:33" x14ac:dyDescent="0.25">
      <c r="A1510" s="125"/>
      <c r="K1510" t="str">
        <f t="shared" si="73"/>
        <v/>
      </c>
      <c r="L1510" t="str">
        <f t="shared" si="74"/>
        <v/>
      </c>
      <c r="M1510" s="45"/>
      <c r="V1510" t="str">
        <f t="shared" si="75"/>
        <v/>
      </c>
      <c r="X1510" s="6"/>
      <c r="Z1510" s="6"/>
      <c r="AB1510" s="6" t="str">
        <f>IF(Screener_1!U1511 = "Y",  IF(ISBLANK(Screener_1!V1511), "Missing", Screener_1!V1511),"")</f>
        <v/>
      </c>
      <c r="AF1510" s="6"/>
      <c r="AG1510" s="6"/>
    </row>
    <row r="1511" spans="1:33" x14ac:dyDescent="0.25">
      <c r="A1511" s="125"/>
      <c r="K1511" t="str">
        <f t="shared" si="73"/>
        <v/>
      </c>
      <c r="L1511" t="str">
        <f t="shared" si="74"/>
        <v/>
      </c>
      <c r="M1511" s="45"/>
      <c r="V1511" t="str">
        <f t="shared" si="75"/>
        <v/>
      </c>
      <c r="X1511" s="6"/>
      <c r="Z1511" s="6"/>
      <c r="AB1511" s="6" t="str">
        <f>IF(Screener_1!U1512 = "Y",  IF(ISBLANK(Screener_1!V1512), "Missing", Screener_1!V1512),"")</f>
        <v/>
      </c>
      <c r="AF1511" s="6"/>
      <c r="AG1511" s="6"/>
    </row>
    <row r="1512" spans="1:33" x14ac:dyDescent="0.25">
      <c r="A1512" s="125"/>
      <c r="K1512" t="str">
        <f t="shared" si="73"/>
        <v/>
      </c>
      <c r="L1512" t="str">
        <f t="shared" si="74"/>
        <v/>
      </c>
      <c r="M1512" s="45"/>
      <c r="V1512" t="str">
        <f t="shared" si="75"/>
        <v/>
      </c>
      <c r="X1512" s="6"/>
      <c r="Z1512" s="6"/>
      <c r="AB1512" s="6" t="str">
        <f>IF(Screener_1!U1513 = "Y",  IF(ISBLANK(Screener_1!V1513), "Missing", Screener_1!V1513),"")</f>
        <v/>
      </c>
      <c r="AF1512" s="6"/>
      <c r="AG1512" s="6"/>
    </row>
    <row r="1513" spans="1:33" x14ac:dyDescent="0.25">
      <c r="A1513" s="125"/>
      <c r="K1513" t="str">
        <f t="shared" si="73"/>
        <v/>
      </c>
      <c r="L1513" t="str">
        <f t="shared" si="74"/>
        <v/>
      </c>
      <c r="M1513" s="45"/>
      <c r="V1513" t="str">
        <f t="shared" si="75"/>
        <v/>
      </c>
      <c r="X1513" s="6"/>
      <c r="Z1513" s="6"/>
      <c r="AB1513" s="6" t="str">
        <f>IF(Screener_1!U1514 = "Y",  IF(ISBLANK(Screener_1!V1514), "Missing", Screener_1!V1514),"")</f>
        <v/>
      </c>
      <c r="AF1513" s="6"/>
      <c r="AG1513" s="6"/>
    </row>
    <row r="1514" spans="1:33" x14ac:dyDescent="0.25">
      <c r="A1514" s="125"/>
      <c r="K1514" t="str">
        <f t="shared" si="73"/>
        <v/>
      </c>
      <c r="L1514" t="str">
        <f t="shared" si="74"/>
        <v/>
      </c>
      <c r="M1514" s="45"/>
      <c r="V1514" t="str">
        <f t="shared" si="75"/>
        <v/>
      </c>
      <c r="X1514" s="6"/>
      <c r="Z1514" s="6"/>
      <c r="AB1514" s="6" t="str">
        <f>IF(Screener_1!U1515 = "Y",  IF(ISBLANK(Screener_1!V1515), "Missing", Screener_1!V1515),"")</f>
        <v/>
      </c>
      <c r="AF1514" s="6"/>
      <c r="AG1514" s="6"/>
    </row>
    <row r="1515" spans="1:33" x14ac:dyDescent="0.25">
      <c r="A1515" s="125"/>
      <c r="K1515" t="str">
        <f t="shared" si="73"/>
        <v/>
      </c>
      <c r="L1515" t="str">
        <f t="shared" si="74"/>
        <v/>
      </c>
      <c r="M1515" s="45"/>
      <c r="V1515" t="str">
        <f t="shared" si="75"/>
        <v/>
      </c>
      <c r="X1515" s="6"/>
      <c r="Z1515" s="6"/>
      <c r="AB1515" s="6" t="str">
        <f>IF(Screener_1!U1516 = "Y",  IF(ISBLANK(Screener_1!V1516), "Missing", Screener_1!V1516),"")</f>
        <v/>
      </c>
      <c r="AF1515" s="6"/>
      <c r="AG1515" s="6"/>
    </row>
    <row r="1516" spans="1:33" x14ac:dyDescent="0.25">
      <c r="A1516" s="125"/>
      <c r="K1516" t="str">
        <f t="shared" si="73"/>
        <v/>
      </c>
      <c r="L1516" t="str">
        <f t="shared" si="74"/>
        <v/>
      </c>
      <c r="M1516" s="45"/>
      <c r="V1516" t="str">
        <f t="shared" si="75"/>
        <v/>
      </c>
      <c r="X1516" s="6"/>
      <c r="Z1516" s="6"/>
      <c r="AB1516" s="6" t="str">
        <f>IF(Screener_1!U1517 = "Y",  IF(ISBLANK(Screener_1!V1517), "Missing", Screener_1!V1517),"")</f>
        <v/>
      </c>
      <c r="AF1516" s="6"/>
      <c r="AG1516" s="6"/>
    </row>
    <row r="1517" spans="1:33" x14ac:dyDescent="0.25">
      <c r="A1517" s="125"/>
      <c r="K1517" t="str">
        <f t="shared" si="73"/>
        <v/>
      </c>
      <c r="L1517" t="str">
        <f t="shared" si="74"/>
        <v/>
      </c>
      <c r="M1517" s="45"/>
      <c r="V1517" t="str">
        <f t="shared" si="75"/>
        <v/>
      </c>
      <c r="X1517" s="6"/>
      <c r="Z1517" s="6"/>
      <c r="AB1517" s="6" t="str">
        <f>IF(Screener_1!U1518 = "Y",  IF(ISBLANK(Screener_1!V1518), "Missing", Screener_1!V1518),"")</f>
        <v/>
      </c>
      <c r="AF1517" s="6"/>
      <c r="AG1517" s="6"/>
    </row>
    <row r="1518" spans="1:33" x14ac:dyDescent="0.25">
      <c r="A1518" s="125"/>
      <c r="K1518" t="str">
        <f t="shared" si="73"/>
        <v/>
      </c>
      <c r="L1518" t="str">
        <f t="shared" si="74"/>
        <v/>
      </c>
      <c r="M1518" s="45"/>
      <c r="V1518" t="str">
        <f t="shared" si="75"/>
        <v/>
      </c>
      <c r="X1518" s="6"/>
      <c r="Z1518" s="6"/>
      <c r="AB1518" s="6" t="str">
        <f>IF(Screener_1!U1519 = "Y",  IF(ISBLANK(Screener_1!V1519), "Missing", Screener_1!V1519),"")</f>
        <v/>
      </c>
      <c r="AF1518" s="6"/>
      <c r="AG1518" s="6"/>
    </row>
    <row r="1519" spans="1:33" x14ac:dyDescent="0.25">
      <c r="A1519" s="125"/>
      <c r="K1519" t="str">
        <f t="shared" si="73"/>
        <v/>
      </c>
      <c r="L1519" t="str">
        <f t="shared" si="74"/>
        <v/>
      </c>
      <c r="M1519" s="45"/>
      <c r="V1519" t="str">
        <f t="shared" si="75"/>
        <v/>
      </c>
      <c r="X1519" s="6"/>
      <c r="Z1519" s="6"/>
      <c r="AB1519" s="6" t="str">
        <f>IF(Screener_1!U1520 = "Y",  IF(ISBLANK(Screener_1!V1520), "Missing", Screener_1!V1520),"")</f>
        <v/>
      </c>
      <c r="AF1519" s="6"/>
      <c r="AG1519" s="6"/>
    </row>
    <row r="1520" spans="1:33" x14ac:dyDescent="0.25">
      <c r="A1520" s="125"/>
      <c r="K1520" t="str">
        <f t="shared" si="73"/>
        <v/>
      </c>
      <c r="L1520" t="str">
        <f t="shared" si="74"/>
        <v/>
      </c>
      <c r="M1520" s="45"/>
      <c r="V1520" t="str">
        <f t="shared" si="75"/>
        <v/>
      </c>
      <c r="X1520" s="6"/>
      <c r="Z1520" s="6"/>
      <c r="AB1520" s="6" t="str">
        <f>IF(Screener_1!U1521 = "Y",  IF(ISBLANK(Screener_1!V1521), "Missing", Screener_1!V1521),"")</f>
        <v/>
      </c>
      <c r="AF1520" s="6"/>
      <c r="AG1520" s="6"/>
    </row>
    <row r="1521" spans="1:33" x14ac:dyDescent="0.25">
      <c r="A1521" s="125"/>
      <c r="K1521" t="str">
        <f t="shared" si="73"/>
        <v/>
      </c>
      <c r="L1521" t="str">
        <f t="shared" si="74"/>
        <v/>
      </c>
      <c r="M1521" s="45"/>
      <c r="V1521" t="str">
        <f t="shared" si="75"/>
        <v/>
      </c>
      <c r="X1521" s="6"/>
      <c r="Z1521" s="6"/>
      <c r="AB1521" s="6" t="str">
        <f>IF(Screener_1!U1522 = "Y",  IF(ISBLANK(Screener_1!V1522), "Missing", Screener_1!V1522),"")</f>
        <v/>
      </c>
      <c r="AF1521" s="6"/>
      <c r="AG1521" s="6"/>
    </row>
    <row r="1522" spans="1:33" x14ac:dyDescent="0.25">
      <c r="A1522" s="125"/>
      <c r="K1522" t="str">
        <f t="shared" si="73"/>
        <v/>
      </c>
      <c r="L1522" t="str">
        <f t="shared" si="74"/>
        <v/>
      </c>
      <c r="M1522" s="45"/>
      <c r="V1522" t="str">
        <f t="shared" si="75"/>
        <v/>
      </c>
      <c r="X1522" s="6"/>
      <c r="Z1522" s="6"/>
      <c r="AB1522" s="6" t="str">
        <f>IF(Screener_1!U1523 = "Y",  IF(ISBLANK(Screener_1!V1523), "Missing", Screener_1!V1523),"")</f>
        <v/>
      </c>
      <c r="AF1522" s="6"/>
      <c r="AG1522" s="6"/>
    </row>
    <row r="1523" spans="1:33" x14ac:dyDescent="0.25">
      <c r="A1523" s="125"/>
      <c r="K1523" t="str">
        <f t="shared" si="73"/>
        <v/>
      </c>
      <c r="L1523" t="str">
        <f t="shared" si="74"/>
        <v/>
      </c>
      <c r="M1523" s="45"/>
      <c r="V1523" t="str">
        <f t="shared" si="75"/>
        <v/>
      </c>
      <c r="X1523" s="6"/>
      <c r="Z1523" s="6"/>
      <c r="AB1523" s="6" t="str">
        <f>IF(Screener_1!U1524 = "Y",  IF(ISBLANK(Screener_1!V1524), "Missing", Screener_1!V1524),"")</f>
        <v/>
      </c>
      <c r="AF1523" s="6"/>
      <c r="AG1523" s="6"/>
    </row>
    <row r="1524" spans="1:33" x14ac:dyDescent="0.25">
      <c r="A1524" s="125"/>
      <c r="K1524" t="str">
        <f t="shared" si="73"/>
        <v/>
      </c>
      <c r="L1524" t="str">
        <f t="shared" si="74"/>
        <v/>
      </c>
      <c r="M1524" s="45"/>
      <c r="V1524" t="str">
        <f t="shared" si="75"/>
        <v/>
      </c>
      <c r="X1524" s="6"/>
      <c r="Z1524" s="6"/>
      <c r="AB1524" s="6" t="str">
        <f>IF(Screener_1!U1525 = "Y",  IF(ISBLANK(Screener_1!V1525), "Missing", Screener_1!V1525),"")</f>
        <v/>
      </c>
      <c r="AF1524" s="6"/>
      <c r="AG1524" s="6"/>
    </row>
    <row r="1525" spans="1:33" x14ac:dyDescent="0.25">
      <c r="A1525" s="125"/>
      <c r="K1525" t="str">
        <f t="shared" si="73"/>
        <v/>
      </c>
      <c r="L1525" t="str">
        <f t="shared" si="74"/>
        <v/>
      </c>
      <c r="M1525" s="45"/>
      <c r="V1525" t="str">
        <f t="shared" si="75"/>
        <v/>
      </c>
      <c r="X1525" s="6"/>
      <c r="Z1525" s="6"/>
      <c r="AB1525" s="6" t="str">
        <f>IF(Screener_1!U1526 = "Y",  IF(ISBLANK(Screener_1!V1526), "Missing", Screener_1!V1526),"")</f>
        <v/>
      </c>
      <c r="AF1525" s="6"/>
      <c r="AG1525" s="6"/>
    </row>
    <row r="1526" spans="1:33" x14ac:dyDescent="0.25">
      <c r="A1526" s="125"/>
      <c r="K1526" t="str">
        <f t="shared" si="73"/>
        <v/>
      </c>
      <c r="L1526" t="str">
        <f t="shared" si="74"/>
        <v/>
      </c>
      <c r="M1526" s="45"/>
      <c r="V1526" t="str">
        <f t="shared" si="75"/>
        <v/>
      </c>
      <c r="X1526" s="6"/>
      <c r="Z1526" s="6"/>
      <c r="AB1526" s="6" t="str">
        <f>IF(Screener_1!U1527 = "Y",  IF(ISBLANK(Screener_1!V1527), "Missing", Screener_1!V1527),"")</f>
        <v/>
      </c>
      <c r="AF1526" s="6"/>
      <c r="AG1526" s="6"/>
    </row>
    <row r="1527" spans="1:33" x14ac:dyDescent="0.25">
      <c r="A1527" s="125"/>
      <c r="K1527" t="str">
        <f t="shared" si="73"/>
        <v/>
      </c>
      <c r="L1527" t="str">
        <f t="shared" si="74"/>
        <v/>
      </c>
      <c r="M1527" s="45"/>
      <c r="V1527" t="str">
        <f t="shared" si="75"/>
        <v/>
      </c>
      <c r="X1527" s="6"/>
      <c r="Z1527" s="6"/>
      <c r="AB1527" s="6" t="str">
        <f>IF(Screener_1!U1528 = "Y",  IF(ISBLANK(Screener_1!V1528), "Missing", Screener_1!V1528),"")</f>
        <v/>
      </c>
      <c r="AF1527" s="6"/>
      <c r="AG1527" s="6"/>
    </row>
    <row r="1528" spans="1:33" x14ac:dyDescent="0.25">
      <c r="A1528" s="125"/>
      <c r="K1528" t="str">
        <f t="shared" si="73"/>
        <v/>
      </c>
      <c r="L1528" t="str">
        <f t="shared" si="74"/>
        <v/>
      </c>
      <c r="M1528" s="45"/>
      <c r="V1528" t="str">
        <f t="shared" si="75"/>
        <v/>
      </c>
      <c r="X1528" s="6"/>
      <c r="Z1528" s="6"/>
      <c r="AB1528" s="6" t="str">
        <f>IF(Screener_1!U1529 = "Y",  IF(ISBLANK(Screener_1!V1529), "Missing", Screener_1!V1529),"")</f>
        <v/>
      </c>
      <c r="AF1528" s="6"/>
      <c r="AG1528" s="6"/>
    </row>
    <row r="1529" spans="1:33" x14ac:dyDescent="0.25">
      <c r="A1529" s="125"/>
      <c r="K1529" t="str">
        <f t="shared" si="73"/>
        <v/>
      </c>
      <c r="L1529" t="str">
        <f t="shared" si="74"/>
        <v/>
      </c>
      <c r="M1529" s="45"/>
      <c r="V1529" t="str">
        <f t="shared" si="75"/>
        <v/>
      </c>
      <c r="X1529" s="6"/>
      <c r="Z1529" s="6"/>
      <c r="AB1529" s="6" t="str">
        <f>IF(Screener_1!U1530 = "Y",  IF(ISBLANK(Screener_1!V1530), "Missing", Screener_1!V1530),"")</f>
        <v/>
      </c>
      <c r="AF1529" s="6"/>
      <c r="AG1529" s="6"/>
    </row>
    <row r="1530" spans="1:33" x14ac:dyDescent="0.25">
      <c r="A1530" s="125"/>
      <c r="K1530" t="str">
        <f t="shared" si="73"/>
        <v/>
      </c>
      <c r="L1530" t="str">
        <f t="shared" si="74"/>
        <v/>
      </c>
      <c r="M1530" s="45"/>
      <c r="V1530" t="str">
        <f t="shared" si="75"/>
        <v/>
      </c>
      <c r="X1530" s="6"/>
      <c r="Z1530" s="6"/>
      <c r="AB1530" s="6" t="str">
        <f>IF(Screener_1!U1531 = "Y",  IF(ISBLANK(Screener_1!V1531), "Missing", Screener_1!V1531),"")</f>
        <v/>
      </c>
      <c r="AF1530" s="6"/>
      <c r="AG1530" s="6"/>
    </row>
    <row r="1531" spans="1:33" x14ac:dyDescent="0.25">
      <c r="A1531" s="125"/>
      <c r="K1531" t="str">
        <f t="shared" si="73"/>
        <v/>
      </c>
      <c r="L1531" t="str">
        <f t="shared" si="74"/>
        <v/>
      </c>
      <c r="M1531" s="45"/>
      <c r="V1531" t="str">
        <f t="shared" si="75"/>
        <v/>
      </c>
      <c r="X1531" s="6"/>
      <c r="Z1531" s="6"/>
      <c r="AB1531" s="6" t="str">
        <f>IF(Screener_1!U1532 = "Y",  IF(ISBLANK(Screener_1!V1532), "Missing", Screener_1!V1532),"")</f>
        <v/>
      </c>
      <c r="AF1531" s="6"/>
      <c r="AG1531" s="6"/>
    </row>
    <row r="1532" spans="1:33" x14ac:dyDescent="0.25">
      <c r="A1532" s="125"/>
      <c r="K1532" t="str">
        <f t="shared" si="73"/>
        <v/>
      </c>
      <c r="L1532" t="str">
        <f t="shared" si="74"/>
        <v/>
      </c>
      <c r="M1532" s="45"/>
      <c r="V1532" t="str">
        <f t="shared" si="75"/>
        <v/>
      </c>
      <c r="X1532" s="6"/>
      <c r="Z1532" s="6"/>
      <c r="AB1532" s="6" t="str">
        <f>IF(Screener_1!U1533 = "Y",  IF(ISBLANK(Screener_1!V1533), "Missing", Screener_1!V1533),"")</f>
        <v/>
      </c>
      <c r="AF1532" s="6"/>
      <c r="AG1532" s="6"/>
    </row>
    <row r="1533" spans="1:33" x14ac:dyDescent="0.25">
      <c r="A1533" s="125"/>
      <c r="K1533" t="str">
        <f t="shared" si="73"/>
        <v/>
      </c>
      <c r="L1533" t="str">
        <f t="shared" si="74"/>
        <v/>
      </c>
      <c r="M1533" s="45"/>
      <c r="V1533" t="str">
        <f t="shared" si="75"/>
        <v/>
      </c>
      <c r="X1533" s="6"/>
      <c r="Z1533" s="6"/>
      <c r="AB1533" s="6" t="str">
        <f>IF(Screener_1!U1534 = "Y",  IF(ISBLANK(Screener_1!V1534), "Missing", Screener_1!V1534),"")</f>
        <v/>
      </c>
      <c r="AF1533" s="6"/>
      <c r="AG1533" s="6"/>
    </row>
    <row r="1534" spans="1:33" x14ac:dyDescent="0.25">
      <c r="A1534" s="125"/>
      <c r="K1534" t="str">
        <f t="shared" si="73"/>
        <v/>
      </c>
      <c r="L1534" t="str">
        <f t="shared" si="74"/>
        <v/>
      </c>
      <c r="M1534" s="45"/>
      <c r="V1534" t="str">
        <f t="shared" si="75"/>
        <v/>
      </c>
      <c r="X1534" s="6"/>
      <c r="Z1534" s="6"/>
      <c r="AB1534" s="6" t="str">
        <f>IF(Screener_1!U1535 = "Y",  IF(ISBLANK(Screener_1!V1535), "Missing", Screener_1!V1535),"")</f>
        <v/>
      </c>
      <c r="AF1534" s="6"/>
      <c r="AG1534" s="6"/>
    </row>
    <row r="1535" spans="1:33" x14ac:dyDescent="0.25">
      <c r="A1535" s="125"/>
      <c r="K1535" t="str">
        <f t="shared" si="73"/>
        <v/>
      </c>
      <c r="L1535" t="str">
        <f t="shared" si="74"/>
        <v/>
      </c>
      <c r="M1535" s="45"/>
      <c r="V1535" t="str">
        <f t="shared" si="75"/>
        <v/>
      </c>
      <c r="X1535" s="6"/>
      <c r="Z1535" s="6"/>
      <c r="AB1535" s="6" t="str">
        <f>IF(Screener_1!U1536 = "Y",  IF(ISBLANK(Screener_1!V1536), "Missing", Screener_1!V1536),"")</f>
        <v/>
      </c>
      <c r="AF1535" s="6"/>
      <c r="AG1535" s="6"/>
    </row>
    <row r="1536" spans="1:33" x14ac:dyDescent="0.25">
      <c r="A1536" s="125"/>
      <c r="K1536" t="str">
        <f t="shared" si="73"/>
        <v/>
      </c>
      <c r="L1536" t="str">
        <f t="shared" si="74"/>
        <v/>
      </c>
      <c r="M1536" s="45"/>
      <c r="V1536" t="str">
        <f t="shared" si="75"/>
        <v/>
      </c>
      <c r="X1536" s="6"/>
      <c r="Z1536" s="6"/>
      <c r="AB1536" s="6" t="str">
        <f>IF(Screener_1!U1537 = "Y",  IF(ISBLANK(Screener_1!V1537), "Missing", Screener_1!V1537),"")</f>
        <v/>
      </c>
      <c r="AF1536" s="6"/>
      <c r="AG1536" s="6"/>
    </row>
    <row r="1537" spans="1:33" x14ac:dyDescent="0.25">
      <c r="A1537" s="125"/>
      <c r="K1537" t="str">
        <f t="shared" si="73"/>
        <v/>
      </c>
      <c r="L1537" t="str">
        <f t="shared" si="74"/>
        <v/>
      </c>
      <c r="M1537" s="45"/>
      <c r="V1537" t="str">
        <f t="shared" si="75"/>
        <v/>
      </c>
      <c r="X1537" s="6"/>
      <c r="Z1537" s="6"/>
      <c r="AB1537" s="6" t="str">
        <f>IF(Screener_1!U1538 = "Y",  IF(ISBLANK(Screener_1!V1538), "Missing", Screener_1!V1538),"")</f>
        <v/>
      </c>
      <c r="AF1537" s="6"/>
      <c r="AG1537" s="6"/>
    </row>
    <row r="1538" spans="1:33" x14ac:dyDescent="0.25">
      <c r="A1538" s="125"/>
      <c r="K1538" t="str">
        <f t="shared" si="73"/>
        <v/>
      </c>
      <c r="L1538" t="str">
        <f t="shared" si="74"/>
        <v/>
      </c>
      <c r="M1538" s="45"/>
      <c r="V1538" t="str">
        <f t="shared" si="75"/>
        <v/>
      </c>
      <c r="X1538" s="6"/>
      <c r="Z1538" s="6"/>
      <c r="AB1538" s="6" t="str">
        <f>IF(Screener_1!U1539 = "Y",  IF(ISBLANK(Screener_1!V1539), "Missing", Screener_1!V1539),"")</f>
        <v/>
      </c>
      <c r="AF1538" s="6"/>
      <c r="AG1538" s="6"/>
    </row>
    <row r="1539" spans="1:33" x14ac:dyDescent="0.25">
      <c r="A1539" s="125"/>
      <c r="K1539" t="str">
        <f t="shared" si="73"/>
        <v/>
      </c>
      <c r="L1539" t="str">
        <f t="shared" si="74"/>
        <v/>
      </c>
      <c r="M1539" s="45"/>
      <c r="V1539" t="str">
        <f t="shared" si="75"/>
        <v/>
      </c>
      <c r="X1539" s="6"/>
      <c r="Z1539" s="6"/>
      <c r="AB1539" s="6" t="str">
        <f>IF(Screener_1!U1540 = "Y",  IF(ISBLANK(Screener_1!V1540), "Missing", Screener_1!V1540),"")</f>
        <v/>
      </c>
      <c r="AF1539" s="6"/>
      <c r="AG1539" s="6"/>
    </row>
    <row r="1540" spans="1:33" x14ac:dyDescent="0.25">
      <c r="A1540" s="125"/>
      <c r="K1540" t="str">
        <f t="shared" si="73"/>
        <v/>
      </c>
      <c r="L1540" t="str">
        <f t="shared" si="74"/>
        <v/>
      </c>
      <c r="M1540" s="45"/>
      <c r="V1540" t="str">
        <f t="shared" si="75"/>
        <v/>
      </c>
      <c r="X1540" s="6"/>
      <c r="Z1540" s="6"/>
      <c r="AB1540" s="6" t="str">
        <f>IF(Screener_1!U1541 = "Y",  IF(ISBLANK(Screener_1!V1541), "Missing", Screener_1!V1541),"")</f>
        <v/>
      </c>
      <c r="AF1540" s="6"/>
      <c r="AG1540" s="6"/>
    </row>
    <row r="1541" spans="1:33" x14ac:dyDescent="0.25">
      <c r="A1541" s="125"/>
      <c r="K1541" t="str">
        <f t="shared" si="73"/>
        <v/>
      </c>
      <c r="L1541" t="str">
        <f t="shared" si="74"/>
        <v/>
      </c>
      <c r="M1541" s="45"/>
      <c r="V1541" t="str">
        <f t="shared" si="75"/>
        <v/>
      </c>
      <c r="X1541" s="6"/>
      <c r="Z1541" s="6"/>
      <c r="AB1541" s="6" t="str">
        <f>IF(Screener_1!U1542 = "Y",  IF(ISBLANK(Screener_1!V1542), "Missing", Screener_1!V1542),"")</f>
        <v/>
      </c>
      <c r="AF1541" s="6"/>
      <c r="AG1541" s="6"/>
    </row>
    <row r="1542" spans="1:33" x14ac:dyDescent="0.25">
      <c r="A1542" s="125"/>
      <c r="K1542" t="str">
        <f t="shared" si="73"/>
        <v/>
      </c>
      <c r="L1542" t="str">
        <f t="shared" si="74"/>
        <v/>
      </c>
      <c r="M1542" s="45"/>
      <c r="V1542" t="str">
        <f t="shared" si="75"/>
        <v/>
      </c>
      <c r="X1542" s="6"/>
      <c r="Z1542" s="6"/>
      <c r="AB1542" s="6" t="str">
        <f>IF(Screener_1!U1543 = "Y",  IF(ISBLANK(Screener_1!V1543), "Missing", Screener_1!V1543),"")</f>
        <v/>
      </c>
      <c r="AF1542" s="6"/>
      <c r="AG1542" s="6"/>
    </row>
    <row r="1543" spans="1:33" x14ac:dyDescent="0.25">
      <c r="A1543" s="125"/>
      <c r="K1543" t="str">
        <f t="shared" si="73"/>
        <v/>
      </c>
      <c r="L1543" t="str">
        <f t="shared" si="74"/>
        <v/>
      </c>
      <c r="M1543" s="45"/>
      <c r="V1543" t="str">
        <f t="shared" si="75"/>
        <v/>
      </c>
      <c r="X1543" s="6"/>
      <c r="Z1543" s="6"/>
      <c r="AB1543" s="6" t="str">
        <f>IF(Screener_1!U1544 = "Y",  IF(ISBLANK(Screener_1!V1544), "Missing", Screener_1!V1544),"")</f>
        <v/>
      </c>
      <c r="AF1543" s="6"/>
      <c r="AG1543" s="6"/>
    </row>
    <row r="1544" spans="1:33" x14ac:dyDescent="0.25">
      <c r="A1544" s="125"/>
      <c r="K1544" t="str">
        <f t="shared" ref="K1544:K1607" si="76" xml:space="preserve"> IF(AND(ISNUMBER(G1544),ISNUMBER(H1544),ISNUMBER(I1544),  ISNUMBER(J1544) ), (G1544+H1544+I1544+J1544),   IF(OR(ISNUMBER(G1544),ISNUMBER(H1544), ISNUMBER(I1544), ISNUMBER(J1544) ), "Incomplete", "" ))</f>
        <v/>
      </c>
      <c r="L1544" t="str">
        <f t="shared" ref="L1544:L1607" si="77">IF(AF1544 = "","",   IF(SUM(G1544:J1544) &gt;0,"Positive","Negative"))</f>
        <v/>
      </c>
      <c r="M1544" s="45"/>
      <c r="V1544" t="str">
        <f t="shared" ref="V1544:V1607" si="78">IF( OR(L1544="Negative", ISBLANK(L1544) =TRUE, L1544 = ""), "",IF(COUNT(N1544:S1544)&gt;0,IF(SUM(N1544:S1544)&gt;1,"Positive","Negative"),""))</f>
        <v/>
      </c>
      <c r="X1544" s="6"/>
      <c r="Z1544" s="6"/>
      <c r="AB1544" s="6" t="str">
        <f>IF(Screener_1!U1545 = "Y",  IF(ISBLANK(Screener_1!V1545), "Missing", Screener_1!V1545),"")</f>
        <v/>
      </c>
      <c r="AF1544" s="6"/>
      <c r="AG1544" s="6"/>
    </row>
    <row r="1545" spans="1:33" x14ac:dyDescent="0.25">
      <c r="A1545" s="125"/>
      <c r="K1545" t="str">
        <f t="shared" si="76"/>
        <v/>
      </c>
      <c r="L1545" t="str">
        <f t="shared" si="77"/>
        <v/>
      </c>
      <c r="M1545" s="45"/>
      <c r="V1545" t="str">
        <f t="shared" si="78"/>
        <v/>
      </c>
      <c r="X1545" s="6"/>
      <c r="Z1545" s="6"/>
      <c r="AB1545" s="6" t="str">
        <f>IF(Screener_1!U1546 = "Y",  IF(ISBLANK(Screener_1!V1546), "Missing", Screener_1!V1546),"")</f>
        <v/>
      </c>
      <c r="AF1545" s="6"/>
      <c r="AG1545" s="6"/>
    </row>
    <row r="1546" spans="1:33" x14ac:dyDescent="0.25">
      <c r="A1546" s="125"/>
      <c r="K1546" t="str">
        <f t="shared" si="76"/>
        <v/>
      </c>
      <c r="L1546" t="str">
        <f t="shared" si="77"/>
        <v/>
      </c>
      <c r="M1546" s="45"/>
      <c r="V1546" t="str">
        <f t="shared" si="78"/>
        <v/>
      </c>
      <c r="X1546" s="6"/>
      <c r="Z1546" s="6"/>
      <c r="AB1546" s="6" t="str">
        <f>IF(Screener_1!U1547 = "Y",  IF(ISBLANK(Screener_1!V1547), "Missing", Screener_1!V1547),"")</f>
        <v/>
      </c>
      <c r="AF1546" s="6"/>
      <c r="AG1546" s="6"/>
    </row>
    <row r="1547" spans="1:33" x14ac:dyDescent="0.25">
      <c r="A1547" s="125"/>
      <c r="K1547" t="str">
        <f t="shared" si="76"/>
        <v/>
      </c>
      <c r="L1547" t="str">
        <f t="shared" si="77"/>
        <v/>
      </c>
      <c r="M1547" s="45"/>
      <c r="V1547" t="str">
        <f t="shared" si="78"/>
        <v/>
      </c>
      <c r="X1547" s="6"/>
      <c r="Z1547" s="6"/>
      <c r="AB1547" s="6" t="str">
        <f>IF(Screener_1!U1548 = "Y",  IF(ISBLANK(Screener_1!V1548), "Missing", Screener_1!V1548),"")</f>
        <v/>
      </c>
      <c r="AF1547" s="6"/>
      <c r="AG1547" s="6"/>
    </row>
    <row r="1548" spans="1:33" x14ac:dyDescent="0.25">
      <c r="A1548" s="125"/>
      <c r="K1548" t="str">
        <f t="shared" si="76"/>
        <v/>
      </c>
      <c r="L1548" t="str">
        <f t="shared" si="77"/>
        <v/>
      </c>
      <c r="M1548" s="45"/>
      <c r="V1548" t="str">
        <f t="shared" si="78"/>
        <v/>
      </c>
      <c r="X1548" s="6"/>
      <c r="Z1548" s="6"/>
      <c r="AB1548" s="6" t="str">
        <f>IF(Screener_1!U1549 = "Y",  IF(ISBLANK(Screener_1!V1549), "Missing", Screener_1!V1549),"")</f>
        <v/>
      </c>
      <c r="AF1548" s="6"/>
      <c r="AG1548" s="6"/>
    </row>
    <row r="1549" spans="1:33" x14ac:dyDescent="0.25">
      <c r="A1549" s="125"/>
      <c r="K1549" t="str">
        <f t="shared" si="76"/>
        <v/>
      </c>
      <c r="L1549" t="str">
        <f t="shared" si="77"/>
        <v/>
      </c>
      <c r="M1549" s="45"/>
      <c r="V1549" t="str">
        <f t="shared" si="78"/>
        <v/>
      </c>
      <c r="X1549" s="6"/>
      <c r="Z1549" s="6"/>
      <c r="AB1549" s="6" t="str">
        <f>IF(Screener_1!U1550 = "Y",  IF(ISBLANK(Screener_1!V1550), "Missing", Screener_1!V1550),"")</f>
        <v/>
      </c>
      <c r="AF1549" s="6"/>
      <c r="AG1549" s="6"/>
    </row>
    <row r="1550" spans="1:33" x14ac:dyDescent="0.25">
      <c r="A1550" s="125"/>
      <c r="K1550" t="str">
        <f t="shared" si="76"/>
        <v/>
      </c>
      <c r="L1550" t="str">
        <f t="shared" si="77"/>
        <v/>
      </c>
      <c r="M1550" s="45"/>
      <c r="V1550" t="str">
        <f t="shared" si="78"/>
        <v/>
      </c>
      <c r="X1550" s="6"/>
      <c r="Z1550" s="6"/>
      <c r="AB1550" s="6" t="str">
        <f>IF(Screener_1!U1551 = "Y",  IF(ISBLANK(Screener_1!V1551), "Missing", Screener_1!V1551),"")</f>
        <v/>
      </c>
      <c r="AF1550" s="6"/>
      <c r="AG1550" s="6"/>
    </row>
    <row r="1551" spans="1:33" x14ac:dyDescent="0.25">
      <c r="A1551" s="125"/>
      <c r="K1551" t="str">
        <f t="shared" si="76"/>
        <v/>
      </c>
      <c r="L1551" t="str">
        <f t="shared" si="77"/>
        <v/>
      </c>
      <c r="M1551" s="45"/>
      <c r="V1551" t="str">
        <f t="shared" si="78"/>
        <v/>
      </c>
      <c r="X1551" s="6"/>
      <c r="Z1551" s="6"/>
      <c r="AB1551" s="6" t="str">
        <f>IF(Screener_1!U1552 = "Y",  IF(ISBLANK(Screener_1!V1552), "Missing", Screener_1!V1552),"")</f>
        <v/>
      </c>
      <c r="AF1551" s="6"/>
      <c r="AG1551" s="6"/>
    </row>
    <row r="1552" spans="1:33" x14ac:dyDescent="0.25">
      <c r="A1552" s="125"/>
      <c r="K1552" t="str">
        <f t="shared" si="76"/>
        <v/>
      </c>
      <c r="L1552" t="str">
        <f t="shared" si="77"/>
        <v/>
      </c>
      <c r="M1552" s="45"/>
      <c r="V1552" t="str">
        <f t="shared" si="78"/>
        <v/>
      </c>
      <c r="X1552" s="6"/>
      <c r="Z1552" s="6"/>
      <c r="AB1552" s="6" t="str">
        <f>IF(Screener_1!U1553 = "Y",  IF(ISBLANK(Screener_1!V1553), "Missing", Screener_1!V1553),"")</f>
        <v/>
      </c>
      <c r="AF1552" s="6"/>
      <c r="AG1552" s="6"/>
    </row>
    <row r="1553" spans="1:33" x14ac:dyDescent="0.25">
      <c r="A1553" s="125"/>
      <c r="K1553" t="str">
        <f t="shared" si="76"/>
        <v/>
      </c>
      <c r="L1553" t="str">
        <f t="shared" si="77"/>
        <v/>
      </c>
      <c r="M1553" s="45"/>
      <c r="V1553" t="str">
        <f t="shared" si="78"/>
        <v/>
      </c>
      <c r="X1553" s="6"/>
      <c r="Z1553" s="6"/>
      <c r="AB1553" s="6" t="str">
        <f>IF(Screener_1!U1554 = "Y",  IF(ISBLANK(Screener_1!V1554), "Missing", Screener_1!V1554),"")</f>
        <v/>
      </c>
      <c r="AF1553" s="6"/>
      <c r="AG1553" s="6"/>
    </row>
    <row r="1554" spans="1:33" x14ac:dyDescent="0.25">
      <c r="A1554" s="125"/>
      <c r="K1554" t="str">
        <f t="shared" si="76"/>
        <v/>
      </c>
      <c r="L1554" t="str">
        <f t="shared" si="77"/>
        <v/>
      </c>
      <c r="M1554" s="45"/>
      <c r="V1554" t="str">
        <f t="shared" si="78"/>
        <v/>
      </c>
      <c r="X1554" s="6"/>
      <c r="Z1554" s="6"/>
      <c r="AB1554" s="6" t="str">
        <f>IF(Screener_1!U1555 = "Y",  IF(ISBLANK(Screener_1!V1555), "Missing", Screener_1!V1555),"")</f>
        <v/>
      </c>
      <c r="AF1554" s="6"/>
      <c r="AG1554" s="6"/>
    </row>
    <row r="1555" spans="1:33" x14ac:dyDescent="0.25">
      <c r="A1555" s="125"/>
      <c r="K1555" t="str">
        <f t="shared" si="76"/>
        <v/>
      </c>
      <c r="L1555" t="str">
        <f t="shared" si="77"/>
        <v/>
      </c>
      <c r="M1555" s="45"/>
      <c r="V1555" t="str">
        <f t="shared" si="78"/>
        <v/>
      </c>
      <c r="X1555" s="6"/>
      <c r="Z1555" s="6"/>
      <c r="AB1555" s="6" t="str">
        <f>IF(Screener_1!U1556 = "Y",  IF(ISBLANK(Screener_1!V1556), "Missing", Screener_1!V1556),"")</f>
        <v/>
      </c>
      <c r="AF1555" s="6"/>
      <c r="AG1555" s="6"/>
    </row>
    <row r="1556" spans="1:33" x14ac:dyDescent="0.25">
      <c r="A1556" s="125"/>
      <c r="K1556" t="str">
        <f t="shared" si="76"/>
        <v/>
      </c>
      <c r="L1556" t="str">
        <f t="shared" si="77"/>
        <v/>
      </c>
      <c r="M1556" s="45"/>
      <c r="V1556" t="str">
        <f t="shared" si="78"/>
        <v/>
      </c>
      <c r="X1556" s="6"/>
      <c r="Z1556" s="6"/>
      <c r="AB1556" s="6" t="str">
        <f>IF(Screener_1!U1557 = "Y",  IF(ISBLANK(Screener_1!V1557), "Missing", Screener_1!V1557),"")</f>
        <v/>
      </c>
      <c r="AF1556" s="6"/>
      <c r="AG1556" s="6"/>
    </row>
    <row r="1557" spans="1:33" x14ac:dyDescent="0.25">
      <c r="A1557" s="125"/>
      <c r="K1557" t="str">
        <f t="shared" si="76"/>
        <v/>
      </c>
      <c r="L1557" t="str">
        <f t="shared" si="77"/>
        <v/>
      </c>
      <c r="M1557" s="45"/>
      <c r="V1557" t="str">
        <f t="shared" si="78"/>
        <v/>
      </c>
      <c r="X1557" s="6"/>
      <c r="Z1557" s="6"/>
      <c r="AB1557" s="6" t="str">
        <f>IF(Screener_1!U1558 = "Y",  IF(ISBLANK(Screener_1!V1558), "Missing", Screener_1!V1558),"")</f>
        <v/>
      </c>
      <c r="AF1557" s="6"/>
      <c r="AG1557" s="6"/>
    </row>
    <row r="1558" spans="1:33" x14ac:dyDescent="0.25">
      <c r="A1558" s="125"/>
      <c r="K1558" t="str">
        <f t="shared" si="76"/>
        <v/>
      </c>
      <c r="L1558" t="str">
        <f t="shared" si="77"/>
        <v/>
      </c>
      <c r="M1558" s="45"/>
      <c r="V1558" t="str">
        <f t="shared" si="78"/>
        <v/>
      </c>
      <c r="X1558" s="6"/>
      <c r="Z1558" s="6"/>
      <c r="AB1558" s="6" t="str">
        <f>IF(Screener_1!U1559 = "Y",  IF(ISBLANK(Screener_1!V1559), "Missing", Screener_1!V1559),"")</f>
        <v/>
      </c>
      <c r="AF1558" s="6"/>
      <c r="AG1558" s="6"/>
    </row>
    <row r="1559" spans="1:33" x14ac:dyDescent="0.25">
      <c r="A1559" s="125"/>
      <c r="K1559" t="str">
        <f t="shared" si="76"/>
        <v/>
      </c>
      <c r="L1559" t="str">
        <f t="shared" si="77"/>
        <v/>
      </c>
      <c r="M1559" s="45"/>
      <c r="V1559" t="str">
        <f t="shared" si="78"/>
        <v/>
      </c>
      <c r="X1559" s="6"/>
      <c r="Z1559" s="6"/>
      <c r="AB1559" s="6" t="str">
        <f>IF(Screener_1!U1560 = "Y",  IF(ISBLANK(Screener_1!V1560), "Missing", Screener_1!V1560),"")</f>
        <v/>
      </c>
      <c r="AF1559" s="6"/>
      <c r="AG1559" s="6"/>
    </row>
    <row r="1560" spans="1:33" x14ac:dyDescent="0.25">
      <c r="A1560" s="125"/>
      <c r="K1560" t="str">
        <f t="shared" si="76"/>
        <v/>
      </c>
      <c r="L1560" t="str">
        <f t="shared" si="77"/>
        <v/>
      </c>
      <c r="M1560" s="45"/>
      <c r="V1560" t="str">
        <f t="shared" si="78"/>
        <v/>
      </c>
      <c r="X1560" s="6"/>
      <c r="Z1560" s="6"/>
      <c r="AB1560" s="6" t="str">
        <f>IF(Screener_1!U1561 = "Y",  IF(ISBLANK(Screener_1!V1561), "Missing", Screener_1!V1561),"")</f>
        <v/>
      </c>
      <c r="AF1560" s="6"/>
      <c r="AG1560" s="6"/>
    </row>
    <row r="1561" spans="1:33" x14ac:dyDescent="0.25">
      <c r="A1561" s="125"/>
      <c r="K1561" t="str">
        <f t="shared" si="76"/>
        <v/>
      </c>
      <c r="L1561" t="str">
        <f t="shared" si="77"/>
        <v/>
      </c>
      <c r="M1561" s="45"/>
      <c r="V1561" t="str">
        <f t="shared" si="78"/>
        <v/>
      </c>
      <c r="X1561" s="6"/>
      <c r="Z1561" s="6"/>
      <c r="AB1561" s="6" t="str">
        <f>IF(Screener_1!U1562 = "Y",  IF(ISBLANK(Screener_1!V1562), "Missing", Screener_1!V1562),"")</f>
        <v/>
      </c>
      <c r="AF1561" s="6"/>
      <c r="AG1561" s="6"/>
    </row>
    <row r="1562" spans="1:33" x14ac:dyDescent="0.25">
      <c r="A1562" s="125"/>
      <c r="K1562" t="str">
        <f t="shared" si="76"/>
        <v/>
      </c>
      <c r="L1562" t="str">
        <f t="shared" si="77"/>
        <v/>
      </c>
      <c r="M1562" s="45"/>
      <c r="V1562" t="str">
        <f t="shared" si="78"/>
        <v/>
      </c>
      <c r="X1562" s="6"/>
      <c r="Z1562" s="6"/>
      <c r="AB1562" s="6" t="str">
        <f>IF(Screener_1!U1563 = "Y",  IF(ISBLANK(Screener_1!V1563), "Missing", Screener_1!V1563),"")</f>
        <v/>
      </c>
      <c r="AF1562" s="6"/>
      <c r="AG1562" s="6"/>
    </row>
    <row r="1563" spans="1:33" x14ac:dyDescent="0.25">
      <c r="A1563" s="125"/>
      <c r="K1563" t="str">
        <f t="shared" si="76"/>
        <v/>
      </c>
      <c r="L1563" t="str">
        <f t="shared" si="77"/>
        <v/>
      </c>
      <c r="M1563" s="45"/>
      <c r="V1563" t="str">
        <f t="shared" si="78"/>
        <v/>
      </c>
      <c r="X1563" s="6"/>
      <c r="Z1563" s="6"/>
      <c r="AB1563" s="6" t="str">
        <f>IF(Screener_1!U1564 = "Y",  IF(ISBLANK(Screener_1!V1564), "Missing", Screener_1!V1564),"")</f>
        <v/>
      </c>
      <c r="AF1563" s="6"/>
      <c r="AG1563" s="6"/>
    </row>
    <row r="1564" spans="1:33" x14ac:dyDescent="0.25">
      <c r="A1564" s="125"/>
      <c r="K1564" t="str">
        <f t="shared" si="76"/>
        <v/>
      </c>
      <c r="L1564" t="str">
        <f t="shared" si="77"/>
        <v/>
      </c>
      <c r="M1564" s="45"/>
      <c r="V1564" t="str">
        <f t="shared" si="78"/>
        <v/>
      </c>
      <c r="X1564" s="6"/>
      <c r="Z1564" s="6"/>
      <c r="AB1564" s="6" t="str">
        <f>IF(Screener_1!U1565 = "Y",  IF(ISBLANK(Screener_1!V1565), "Missing", Screener_1!V1565),"")</f>
        <v/>
      </c>
      <c r="AF1564" s="6"/>
      <c r="AG1564" s="6"/>
    </row>
    <row r="1565" spans="1:33" x14ac:dyDescent="0.25">
      <c r="A1565" s="125"/>
      <c r="K1565" t="str">
        <f t="shared" si="76"/>
        <v/>
      </c>
      <c r="L1565" t="str">
        <f t="shared" si="77"/>
        <v/>
      </c>
      <c r="M1565" s="45"/>
      <c r="V1565" t="str">
        <f t="shared" si="78"/>
        <v/>
      </c>
      <c r="X1565" s="6"/>
      <c r="Z1565" s="6"/>
      <c r="AB1565" s="6" t="str">
        <f>IF(Screener_1!U1566 = "Y",  IF(ISBLANK(Screener_1!V1566), "Missing", Screener_1!V1566),"")</f>
        <v/>
      </c>
      <c r="AF1565" s="6"/>
      <c r="AG1565" s="6"/>
    </row>
    <row r="1566" spans="1:33" x14ac:dyDescent="0.25">
      <c r="A1566" s="125"/>
      <c r="K1566" t="str">
        <f t="shared" si="76"/>
        <v/>
      </c>
      <c r="L1566" t="str">
        <f t="shared" si="77"/>
        <v/>
      </c>
      <c r="M1566" s="45"/>
      <c r="V1566" t="str">
        <f t="shared" si="78"/>
        <v/>
      </c>
      <c r="X1566" s="6"/>
      <c r="Z1566" s="6"/>
      <c r="AB1566" s="6" t="str">
        <f>IF(Screener_1!U1567 = "Y",  IF(ISBLANK(Screener_1!V1567), "Missing", Screener_1!V1567),"")</f>
        <v/>
      </c>
      <c r="AF1566" s="6"/>
      <c r="AG1566" s="6"/>
    </row>
    <row r="1567" spans="1:33" x14ac:dyDescent="0.25">
      <c r="A1567" s="125"/>
      <c r="K1567" t="str">
        <f t="shared" si="76"/>
        <v/>
      </c>
      <c r="L1567" t="str">
        <f t="shared" si="77"/>
        <v/>
      </c>
      <c r="M1567" s="45"/>
      <c r="V1567" t="str">
        <f t="shared" si="78"/>
        <v/>
      </c>
      <c r="X1567" s="6"/>
      <c r="Z1567" s="6"/>
      <c r="AB1567" s="6" t="str">
        <f>IF(Screener_1!U1568 = "Y",  IF(ISBLANK(Screener_1!V1568), "Missing", Screener_1!V1568),"")</f>
        <v/>
      </c>
      <c r="AF1567" s="6"/>
      <c r="AG1567" s="6"/>
    </row>
    <row r="1568" spans="1:33" x14ac:dyDescent="0.25">
      <c r="A1568" s="125"/>
      <c r="K1568" t="str">
        <f t="shared" si="76"/>
        <v/>
      </c>
      <c r="L1568" t="str">
        <f t="shared" si="77"/>
        <v/>
      </c>
      <c r="M1568" s="45"/>
      <c r="V1568" t="str">
        <f t="shared" si="78"/>
        <v/>
      </c>
      <c r="X1568" s="6"/>
      <c r="Z1568" s="6"/>
      <c r="AB1568" s="6" t="str">
        <f>IF(Screener_1!U1569 = "Y",  IF(ISBLANK(Screener_1!V1569), "Missing", Screener_1!V1569),"")</f>
        <v/>
      </c>
      <c r="AF1568" s="6"/>
      <c r="AG1568" s="6"/>
    </row>
    <row r="1569" spans="1:33" x14ac:dyDescent="0.25">
      <c r="A1569" s="125"/>
      <c r="K1569" t="str">
        <f t="shared" si="76"/>
        <v/>
      </c>
      <c r="L1569" t="str">
        <f t="shared" si="77"/>
        <v/>
      </c>
      <c r="M1569" s="45"/>
      <c r="V1569" t="str">
        <f t="shared" si="78"/>
        <v/>
      </c>
      <c r="X1569" s="6"/>
      <c r="Z1569" s="6"/>
      <c r="AB1569" s="6" t="str">
        <f>IF(Screener_1!U1570 = "Y",  IF(ISBLANK(Screener_1!V1570), "Missing", Screener_1!V1570),"")</f>
        <v/>
      </c>
      <c r="AF1569" s="6"/>
      <c r="AG1569" s="6"/>
    </row>
    <row r="1570" spans="1:33" x14ac:dyDescent="0.25">
      <c r="A1570" s="125"/>
      <c r="K1570" t="str">
        <f t="shared" si="76"/>
        <v/>
      </c>
      <c r="L1570" t="str">
        <f t="shared" si="77"/>
        <v/>
      </c>
      <c r="M1570" s="45"/>
      <c r="V1570" t="str">
        <f t="shared" si="78"/>
        <v/>
      </c>
      <c r="X1570" s="6"/>
      <c r="Z1570" s="6"/>
      <c r="AB1570" s="6" t="str">
        <f>IF(Screener_1!U1571 = "Y",  IF(ISBLANK(Screener_1!V1571), "Missing", Screener_1!V1571),"")</f>
        <v/>
      </c>
      <c r="AF1570" s="6"/>
      <c r="AG1570" s="6"/>
    </row>
    <row r="1571" spans="1:33" x14ac:dyDescent="0.25">
      <c r="A1571" s="125"/>
      <c r="K1571" t="str">
        <f t="shared" si="76"/>
        <v/>
      </c>
      <c r="L1571" t="str">
        <f t="shared" si="77"/>
        <v/>
      </c>
      <c r="M1571" s="45"/>
      <c r="V1571" t="str">
        <f t="shared" si="78"/>
        <v/>
      </c>
      <c r="X1571" s="6"/>
      <c r="Z1571" s="6"/>
      <c r="AB1571" s="6" t="str">
        <f>IF(Screener_1!U1572 = "Y",  IF(ISBLANK(Screener_1!V1572), "Missing", Screener_1!V1572),"")</f>
        <v/>
      </c>
      <c r="AF1571" s="6"/>
      <c r="AG1571" s="6"/>
    </row>
    <row r="1572" spans="1:33" x14ac:dyDescent="0.25">
      <c r="A1572" s="125"/>
      <c r="K1572" t="str">
        <f t="shared" si="76"/>
        <v/>
      </c>
      <c r="L1572" t="str">
        <f t="shared" si="77"/>
        <v/>
      </c>
      <c r="M1572" s="45"/>
      <c r="V1572" t="str">
        <f t="shared" si="78"/>
        <v/>
      </c>
      <c r="X1572" s="6"/>
      <c r="Z1572" s="6"/>
      <c r="AB1572" s="6" t="str">
        <f>IF(Screener_1!U1573 = "Y",  IF(ISBLANK(Screener_1!V1573), "Missing", Screener_1!V1573),"")</f>
        <v/>
      </c>
      <c r="AF1572" s="6"/>
      <c r="AG1572" s="6"/>
    </row>
    <row r="1573" spans="1:33" x14ac:dyDescent="0.25">
      <c r="A1573" s="125"/>
      <c r="K1573" t="str">
        <f t="shared" si="76"/>
        <v/>
      </c>
      <c r="L1573" t="str">
        <f t="shared" si="77"/>
        <v/>
      </c>
      <c r="M1573" s="45"/>
      <c r="V1573" t="str">
        <f t="shared" si="78"/>
        <v/>
      </c>
      <c r="X1573" s="6"/>
      <c r="Z1573" s="6"/>
      <c r="AB1573" s="6" t="str">
        <f>IF(Screener_1!U1574 = "Y",  IF(ISBLANK(Screener_1!V1574), "Missing", Screener_1!V1574),"")</f>
        <v/>
      </c>
      <c r="AF1573" s="6"/>
      <c r="AG1573" s="6"/>
    </row>
    <row r="1574" spans="1:33" x14ac:dyDescent="0.25">
      <c r="A1574" s="125"/>
      <c r="K1574" t="str">
        <f t="shared" si="76"/>
        <v/>
      </c>
      <c r="L1574" t="str">
        <f t="shared" si="77"/>
        <v/>
      </c>
      <c r="M1574" s="45"/>
      <c r="V1574" t="str">
        <f t="shared" si="78"/>
        <v/>
      </c>
      <c r="X1574" s="6"/>
      <c r="Z1574" s="6"/>
      <c r="AB1574" s="6" t="str">
        <f>IF(Screener_1!U1575 = "Y",  IF(ISBLANK(Screener_1!V1575), "Missing", Screener_1!V1575),"")</f>
        <v/>
      </c>
      <c r="AF1574" s="6"/>
      <c r="AG1574" s="6"/>
    </row>
    <row r="1575" spans="1:33" x14ac:dyDescent="0.25">
      <c r="A1575" s="125"/>
      <c r="K1575" t="str">
        <f t="shared" si="76"/>
        <v/>
      </c>
      <c r="L1575" t="str">
        <f t="shared" si="77"/>
        <v/>
      </c>
      <c r="M1575" s="45"/>
      <c r="V1575" t="str">
        <f t="shared" si="78"/>
        <v/>
      </c>
      <c r="X1575" s="6"/>
      <c r="Z1575" s="6"/>
      <c r="AB1575" s="6" t="str">
        <f>IF(Screener_1!U1576 = "Y",  IF(ISBLANK(Screener_1!V1576), "Missing", Screener_1!V1576),"")</f>
        <v/>
      </c>
      <c r="AF1575" s="6"/>
      <c r="AG1575" s="6"/>
    </row>
    <row r="1576" spans="1:33" x14ac:dyDescent="0.25">
      <c r="A1576" s="125"/>
      <c r="K1576" t="str">
        <f t="shared" si="76"/>
        <v/>
      </c>
      <c r="L1576" t="str">
        <f t="shared" si="77"/>
        <v/>
      </c>
      <c r="M1576" s="45"/>
      <c r="V1576" t="str">
        <f t="shared" si="78"/>
        <v/>
      </c>
      <c r="X1576" s="6"/>
      <c r="Z1576" s="6"/>
      <c r="AB1576" s="6" t="str">
        <f>IF(Screener_1!U1577 = "Y",  IF(ISBLANK(Screener_1!V1577), "Missing", Screener_1!V1577),"")</f>
        <v/>
      </c>
      <c r="AF1576" s="6"/>
      <c r="AG1576" s="6"/>
    </row>
    <row r="1577" spans="1:33" x14ac:dyDescent="0.25">
      <c r="A1577" s="125"/>
      <c r="K1577" t="str">
        <f t="shared" si="76"/>
        <v/>
      </c>
      <c r="L1577" t="str">
        <f t="shared" si="77"/>
        <v/>
      </c>
      <c r="M1577" s="45"/>
      <c r="V1577" t="str">
        <f t="shared" si="78"/>
        <v/>
      </c>
      <c r="X1577" s="6"/>
      <c r="Z1577" s="6"/>
      <c r="AB1577" s="6" t="str">
        <f>IF(Screener_1!U1578 = "Y",  IF(ISBLANK(Screener_1!V1578), "Missing", Screener_1!V1578),"")</f>
        <v/>
      </c>
      <c r="AF1577" s="6"/>
      <c r="AG1577" s="6"/>
    </row>
    <row r="1578" spans="1:33" x14ac:dyDescent="0.25">
      <c r="A1578" s="125"/>
      <c r="K1578" t="str">
        <f t="shared" si="76"/>
        <v/>
      </c>
      <c r="L1578" t="str">
        <f t="shared" si="77"/>
        <v/>
      </c>
      <c r="M1578" s="45"/>
      <c r="V1578" t="str">
        <f t="shared" si="78"/>
        <v/>
      </c>
      <c r="X1578" s="6"/>
      <c r="Z1578" s="6"/>
      <c r="AB1578" s="6" t="str">
        <f>IF(Screener_1!U1579 = "Y",  IF(ISBLANK(Screener_1!V1579), "Missing", Screener_1!V1579),"")</f>
        <v/>
      </c>
      <c r="AF1578" s="6"/>
      <c r="AG1578" s="6"/>
    </row>
    <row r="1579" spans="1:33" x14ac:dyDescent="0.25">
      <c r="A1579" s="125"/>
      <c r="K1579" t="str">
        <f t="shared" si="76"/>
        <v/>
      </c>
      <c r="L1579" t="str">
        <f t="shared" si="77"/>
        <v/>
      </c>
      <c r="M1579" s="45"/>
      <c r="V1579" t="str">
        <f t="shared" si="78"/>
        <v/>
      </c>
      <c r="X1579" s="6"/>
      <c r="Z1579" s="6"/>
      <c r="AB1579" s="6" t="str">
        <f>IF(Screener_1!U1580 = "Y",  IF(ISBLANK(Screener_1!V1580), "Missing", Screener_1!V1580),"")</f>
        <v/>
      </c>
      <c r="AF1579" s="6"/>
      <c r="AG1579" s="6"/>
    </row>
    <row r="1580" spans="1:33" x14ac:dyDescent="0.25">
      <c r="A1580" s="125"/>
      <c r="K1580" t="str">
        <f t="shared" si="76"/>
        <v/>
      </c>
      <c r="L1580" t="str">
        <f t="shared" si="77"/>
        <v/>
      </c>
      <c r="M1580" s="45"/>
      <c r="V1580" t="str">
        <f t="shared" si="78"/>
        <v/>
      </c>
      <c r="X1580" s="6"/>
      <c r="Z1580" s="6"/>
      <c r="AB1580" s="6" t="str">
        <f>IF(Screener_1!U1581 = "Y",  IF(ISBLANK(Screener_1!V1581), "Missing", Screener_1!V1581),"")</f>
        <v/>
      </c>
      <c r="AF1580" s="6"/>
      <c r="AG1580" s="6"/>
    </row>
    <row r="1581" spans="1:33" x14ac:dyDescent="0.25">
      <c r="A1581" s="125"/>
      <c r="K1581" t="str">
        <f t="shared" si="76"/>
        <v/>
      </c>
      <c r="L1581" t="str">
        <f t="shared" si="77"/>
        <v/>
      </c>
      <c r="M1581" s="45"/>
      <c r="V1581" t="str">
        <f t="shared" si="78"/>
        <v/>
      </c>
      <c r="X1581" s="6"/>
      <c r="Z1581" s="6"/>
      <c r="AB1581" s="6" t="str">
        <f>IF(Screener_1!U1582 = "Y",  IF(ISBLANK(Screener_1!V1582), "Missing", Screener_1!V1582),"")</f>
        <v/>
      </c>
      <c r="AF1581" s="6"/>
      <c r="AG1581" s="6"/>
    </row>
    <row r="1582" spans="1:33" x14ac:dyDescent="0.25">
      <c r="A1582" s="125"/>
      <c r="K1582" t="str">
        <f t="shared" si="76"/>
        <v/>
      </c>
      <c r="L1582" t="str">
        <f t="shared" si="77"/>
        <v/>
      </c>
      <c r="M1582" s="45"/>
      <c r="V1582" t="str">
        <f t="shared" si="78"/>
        <v/>
      </c>
      <c r="X1582" s="6"/>
      <c r="Z1582" s="6"/>
      <c r="AB1582" s="6" t="str">
        <f>IF(Screener_1!U1583 = "Y",  IF(ISBLANK(Screener_1!V1583), "Missing", Screener_1!V1583),"")</f>
        <v/>
      </c>
      <c r="AF1582" s="6"/>
      <c r="AG1582" s="6"/>
    </row>
    <row r="1583" spans="1:33" x14ac:dyDescent="0.25">
      <c r="A1583" s="125"/>
      <c r="K1583" t="str">
        <f t="shared" si="76"/>
        <v/>
      </c>
      <c r="L1583" t="str">
        <f t="shared" si="77"/>
        <v/>
      </c>
      <c r="M1583" s="45"/>
      <c r="V1583" t="str">
        <f t="shared" si="78"/>
        <v/>
      </c>
      <c r="X1583" s="6"/>
      <c r="Z1583" s="6"/>
      <c r="AB1583" s="6" t="str">
        <f>IF(Screener_1!U1584 = "Y",  IF(ISBLANK(Screener_1!V1584), "Missing", Screener_1!V1584),"")</f>
        <v/>
      </c>
      <c r="AF1583" s="6"/>
      <c r="AG1583" s="6"/>
    </row>
    <row r="1584" spans="1:33" x14ac:dyDescent="0.25">
      <c r="A1584" s="125"/>
      <c r="K1584" t="str">
        <f t="shared" si="76"/>
        <v/>
      </c>
      <c r="L1584" t="str">
        <f t="shared" si="77"/>
        <v/>
      </c>
      <c r="M1584" s="45"/>
      <c r="V1584" t="str">
        <f t="shared" si="78"/>
        <v/>
      </c>
      <c r="X1584" s="6"/>
      <c r="Z1584" s="6"/>
      <c r="AB1584" s="6" t="str">
        <f>IF(Screener_1!U1585 = "Y",  IF(ISBLANK(Screener_1!V1585), "Missing", Screener_1!V1585),"")</f>
        <v/>
      </c>
      <c r="AF1584" s="6"/>
      <c r="AG1584" s="6"/>
    </row>
    <row r="1585" spans="1:33" x14ac:dyDescent="0.25">
      <c r="A1585" s="125"/>
      <c r="K1585" t="str">
        <f t="shared" si="76"/>
        <v/>
      </c>
      <c r="L1585" t="str">
        <f t="shared" si="77"/>
        <v/>
      </c>
      <c r="M1585" s="45"/>
      <c r="V1585" t="str">
        <f t="shared" si="78"/>
        <v/>
      </c>
      <c r="X1585" s="6"/>
      <c r="Z1585" s="6"/>
      <c r="AB1585" s="6" t="str">
        <f>IF(Screener_1!U1586 = "Y",  IF(ISBLANK(Screener_1!V1586), "Missing", Screener_1!V1586),"")</f>
        <v/>
      </c>
      <c r="AF1585" s="6"/>
      <c r="AG1585" s="6"/>
    </row>
    <row r="1586" spans="1:33" x14ac:dyDescent="0.25">
      <c r="A1586" s="125"/>
      <c r="K1586" t="str">
        <f t="shared" si="76"/>
        <v/>
      </c>
      <c r="L1586" t="str">
        <f t="shared" si="77"/>
        <v/>
      </c>
      <c r="M1586" s="45"/>
      <c r="V1586" t="str">
        <f t="shared" si="78"/>
        <v/>
      </c>
      <c r="X1586" s="6"/>
      <c r="Z1586" s="6"/>
      <c r="AB1586" s="6" t="str">
        <f>IF(Screener_1!U1587 = "Y",  IF(ISBLANK(Screener_1!V1587), "Missing", Screener_1!V1587),"")</f>
        <v/>
      </c>
      <c r="AF1586" s="6"/>
      <c r="AG1586" s="6"/>
    </row>
    <row r="1587" spans="1:33" x14ac:dyDescent="0.25">
      <c r="A1587" s="125"/>
      <c r="K1587" t="str">
        <f t="shared" si="76"/>
        <v/>
      </c>
      <c r="L1587" t="str">
        <f t="shared" si="77"/>
        <v/>
      </c>
      <c r="M1587" s="45"/>
      <c r="V1587" t="str">
        <f t="shared" si="78"/>
        <v/>
      </c>
      <c r="X1587" s="6"/>
      <c r="Z1587" s="6"/>
      <c r="AB1587" s="6" t="str">
        <f>IF(Screener_1!U1588 = "Y",  IF(ISBLANK(Screener_1!V1588), "Missing", Screener_1!V1588),"")</f>
        <v/>
      </c>
      <c r="AF1587" s="6"/>
      <c r="AG1587" s="6"/>
    </row>
    <row r="1588" spans="1:33" x14ac:dyDescent="0.25">
      <c r="A1588" s="125"/>
      <c r="K1588" t="str">
        <f t="shared" si="76"/>
        <v/>
      </c>
      <c r="L1588" t="str">
        <f t="shared" si="77"/>
        <v/>
      </c>
      <c r="M1588" s="45"/>
      <c r="V1588" t="str">
        <f t="shared" si="78"/>
        <v/>
      </c>
      <c r="X1588" s="6"/>
      <c r="Z1588" s="6"/>
      <c r="AB1588" s="6" t="str">
        <f>IF(Screener_1!U1589 = "Y",  IF(ISBLANK(Screener_1!V1589), "Missing", Screener_1!V1589),"")</f>
        <v/>
      </c>
      <c r="AF1588" s="6"/>
      <c r="AG1588" s="6"/>
    </row>
    <row r="1589" spans="1:33" x14ac:dyDescent="0.25">
      <c r="A1589" s="125"/>
      <c r="K1589" t="str">
        <f t="shared" si="76"/>
        <v/>
      </c>
      <c r="L1589" t="str">
        <f t="shared" si="77"/>
        <v/>
      </c>
      <c r="M1589" s="45"/>
      <c r="V1589" t="str">
        <f t="shared" si="78"/>
        <v/>
      </c>
      <c r="X1589" s="6"/>
      <c r="Z1589" s="6"/>
      <c r="AB1589" s="6" t="str">
        <f>IF(Screener_1!U1590 = "Y",  IF(ISBLANK(Screener_1!V1590), "Missing", Screener_1!V1590),"")</f>
        <v/>
      </c>
      <c r="AF1589" s="6"/>
      <c r="AG1589" s="6"/>
    </row>
    <row r="1590" spans="1:33" x14ac:dyDescent="0.25">
      <c r="A1590" s="125"/>
      <c r="K1590" t="str">
        <f t="shared" si="76"/>
        <v/>
      </c>
      <c r="L1590" t="str">
        <f t="shared" si="77"/>
        <v/>
      </c>
      <c r="M1590" s="45"/>
      <c r="V1590" t="str">
        <f t="shared" si="78"/>
        <v/>
      </c>
      <c r="X1590" s="6"/>
      <c r="Z1590" s="6"/>
      <c r="AB1590" s="6" t="str">
        <f>IF(Screener_1!U1591 = "Y",  IF(ISBLANK(Screener_1!V1591), "Missing", Screener_1!V1591),"")</f>
        <v/>
      </c>
      <c r="AF1590" s="6"/>
      <c r="AG1590" s="6"/>
    </row>
    <row r="1591" spans="1:33" x14ac:dyDescent="0.25">
      <c r="A1591" s="125"/>
      <c r="K1591" t="str">
        <f t="shared" si="76"/>
        <v/>
      </c>
      <c r="L1591" t="str">
        <f t="shared" si="77"/>
        <v/>
      </c>
      <c r="M1591" s="45"/>
      <c r="V1591" t="str">
        <f t="shared" si="78"/>
        <v/>
      </c>
      <c r="X1591" s="6"/>
      <c r="Z1591" s="6"/>
      <c r="AB1591" s="6" t="str">
        <f>IF(Screener_1!U1592 = "Y",  IF(ISBLANK(Screener_1!V1592), "Missing", Screener_1!V1592),"")</f>
        <v/>
      </c>
      <c r="AF1591" s="6"/>
      <c r="AG1591" s="6"/>
    </row>
    <row r="1592" spans="1:33" x14ac:dyDescent="0.25">
      <c r="A1592" s="125"/>
      <c r="K1592" t="str">
        <f t="shared" si="76"/>
        <v/>
      </c>
      <c r="L1592" t="str">
        <f t="shared" si="77"/>
        <v/>
      </c>
      <c r="M1592" s="45"/>
      <c r="V1592" t="str">
        <f t="shared" si="78"/>
        <v/>
      </c>
      <c r="X1592" s="6"/>
      <c r="Z1592" s="6"/>
      <c r="AB1592" s="6" t="str">
        <f>IF(Screener_1!U1593 = "Y",  IF(ISBLANK(Screener_1!V1593), "Missing", Screener_1!V1593),"")</f>
        <v/>
      </c>
      <c r="AF1592" s="6"/>
      <c r="AG1592" s="6"/>
    </row>
    <row r="1593" spans="1:33" x14ac:dyDescent="0.25">
      <c r="A1593" s="125"/>
      <c r="K1593" t="str">
        <f t="shared" si="76"/>
        <v/>
      </c>
      <c r="L1593" t="str">
        <f t="shared" si="77"/>
        <v/>
      </c>
      <c r="M1593" s="45"/>
      <c r="V1593" t="str">
        <f t="shared" si="78"/>
        <v/>
      </c>
      <c r="X1593" s="6"/>
      <c r="Z1593" s="6"/>
      <c r="AB1593" s="6" t="str">
        <f>IF(Screener_1!U1594 = "Y",  IF(ISBLANK(Screener_1!V1594), "Missing", Screener_1!V1594),"")</f>
        <v/>
      </c>
      <c r="AF1593" s="6"/>
      <c r="AG1593" s="6"/>
    </row>
    <row r="1594" spans="1:33" x14ac:dyDescent="0.25">
      <c r="A1594" s="125"/>
      <c r="K1594" t="str">
        <f t="shared" si="76"/>
        <v/>
      </c>
      <c r="L1594" t="str">
        <f t="shared" si="77"/>
        <v/>
      </c>
      <c r="M1594" s="45"/>
      <c r="V1594" t="str">
        <f t="shared" si="78"/>
        <v/>
      </c>
      <c r="X1594" s="6"/>
      <c r="Z1594" s="6"/>
      <c r="AB1594" s="6" t="str">
        <f>IF(Screener_1!U1595 = "Y",  IF(ISBLANK(Screener_1!V1595), "Missing", Screener_1!V1595),"")</f>
        <v/>
      </c>
      <c r="AF1594" s="6"/>
      <c r="AG1594" s="6"/>
    </row>
    <row r="1595" spans="1:33" x14ac:dyDescent="0.25">
      <c r="A1595" s="125"/>
      <c r="K1595" t="str">
        <f t="shared" si="76"/>
        <v/>
      </c>
      <c r="L1595" t="str">
        <f t="shared" si="77"/>
        <v/>
      </c>
      <c r="M1595" s="45"/>
      <c r="V1595" t="str">
        <f t="shared" si="78"/>
        <v/>
      </c>
      <c r="X1595" s="6"/>
      <c r="Z1595" s="6"/>
      <c r="AB1595" s="6" t="str">
        <f>IF(Screener_1!U1596 = "Y",  IF(ISBLANK(Screener_1!V1596), "Missing", Screener_1!V1596),"")</f>
        <v/>
      </c>
      <c r="AF1595" s="6"/>
      <c r="AG1595" s="6"/>
    </row>
    <row r="1596" spans="1:33" x14ac:dyDescent="0.25">
      <c r="A1596" s="125"/>
      <c r="K1596" t="str">
        <f t="shared" si="76"/>
        <v/>
      </c>
      <c r="L1596" t="str">
        <f t="shared" si="77"/>
        <v/>
      </c>
      <c r="M1596" s="45"/>
      <c r="V1596" t="str">
        <f t="shared" si="78"/>
        <v/>
      </c>
      <c r="X1596" s="6"/>
      <c r="Z1596" s="6"/>
      <c r="AB1596" s="6" t="str">
        <f>IF(Screener_1!U1597 = "Y",  IF(ISBLANK(Screener_1!V1597), "Missing", Screener_1!V1597),"")</f>
        <v/>
      </c>
      <c r="AF1596" s="6"/>
      <c r="AG1596" s="6"/>
    </row>
    <row r="1597" spans="1:33" x14ac:dyDescent="0.25">
      <c r="A1597" s="125"/>
      <c r="K1597" t="str">
        <f t="shared" si="76"/>
        <v/>
      </c>
      <c r="L1597" t="str">
        <f t="shared" si="77"/>
        <v/>
      </c>
      <c r="M1597" s="45"/>
      <c r="V1597" t="str">
        <f t="shared" si="78"/>
        <v/>
      </c>
      <c r="X1597" s="6"/>
      <c r="Z1597" s="6"/>
      <c r="AB1597" s="6" t="str">
        <f>IF(Screener_1!U1598 = "Y",  IF(ISBLANK(Screener_1!V1598), "Missing", Screener_1!V1598),"")</f>
        <v/>
      </c>
      <c r="AF1597" s="6"/>
      <c r="AG1597" s="6"/>
    </row>
    <row r="1598" spans="1:33" x14ac:dyDescent="0.25">
      <c r="A1598" s="125"/>
      <c r="K1598" t="str">
        <f t="shared" si="76"/>
        <v/>
      </c>
      <c r="L1598" t="str">
        <f t="shared" si="77"/>
        <v/>
      </c>
      <c r="M1598" s="45"/>
      <c r="V1598" t="str">
        <f t="shared" si="78"/>
        <v/>
      </c>
      <c r="X1598" s="6"/>
      <c r="Z1598" s="6"/>
      <c r="AB1598" s="6" t="str">
        <f>IF(Screener_1!U1599 = "Y",  IF(ISBLANK(Screener_1!V1599), "Missing", Screener_1!V1599),"")</f>
        <v/>
      </c>
      <c r="AF1598" s="6"/>
      <c r="AG1598" s="6"/>
    </row>
    <row r="1599" spans="1:33" x14ac:dyDescent="0.25">
      <c r="A1599" s="125"/>
      <c r="K1599" t="str">
        <f t="shared" si="76"/>
        <v/>
      </c>
      <c r="L1599" t="str">
        <f t="shared" si="77"/>
        <v/>
      </c>
      <c r="M1599" s="45"/>
      <c r="V1599" t="str">
        <f t="shared" si="78"/>
        <v/>
      </c>
      <c r="X1599" s="6"/>
      <c r="Z1599" s="6"/>
      <c r="AB1599" s="6" t="str">
        <f>IF(Screener_1!U1600 = "Y",  IF(ISBLANK(Screener_1!V1600), "Missing", Screener_1!V1600),"")</f>
        <v/>
      </c>
      <c r="AF1599" s="6"/>
      <c r="AG1599" s="6"/>
    </row>
    <row r="1600" spans="1:33" x14ac:dyDescent="0.25">
      <c r="A1600" s="125"/>
      <c r="K1600" t="str">
        <f t="shared" si="76"/>
        <v/>
      </c>
      <c r="L1600" t="str">
        <f t="shared" si="77"/>
        <v/>
      </c>
      <c r="M1600" s="45"/>
      <c r="V1600" t="str">
        <f t="shared" si="78"/>
        <v/>
      </c>
      <c r="X1600" s="6"/>
      <c r="Z1600" s="6"/>
      <c r="AB1600" s="6" t="str">
        <f>IF(Screener_1!U1601 = "Y",  IF(ISBLANK(Screener_1!V1601), "Missing", Screener_1!V1601),"")</f>
        <v/>
      </c>
      <c r="AF1600" s="6"/>
      <c r="AG1600" s="6"/>
    </row>
    <row r="1601" spans="1:33" x14ac:dyDescent="0.25">
      <c r="A1601" s="125"/>
      <c r="K1601" t="str">
        <f t="shared" si="76"/>
        <v/>
      </c>
      <c r="L1601" t="str">
        <f t="shared" si="77"/>
        <v/>
      </c>
      <c r="M1601" s="45"/>
      <c r="V1601" t="str">
        <f t="shared" si="78"/>
        <v/>
      </c>
      <c r="X1601" s="6"/>
      <c r="Z1601" s="6"/>
      <c r="AB1601" s="6" t="str">
        <f>IF(Screener_1!U1602 = "Y",  IF(ISBLANK(Screener_1!V1602), "Missing", Screener_1!V1602),"")</f>
        <v/>
      </c>
      <c r="AF1601" s="6"/>
      <c r="AG1601" s="6"/>
    </row>
    <row r="1602" spans="1:33" x14ac:dyDescent="0.25">
      <c r="A1602" s="125"/>
      <c r="K1602" t="str">
        <f t="shared" si="76"/>
        <v/>
      </c>
      <c r="L1602" t="str">
        <f t="shared" si="77"/>
        <v/>
      </c>
      <c r="M1602" s="45"/>
      <c r="V1602" t="str">
        <f t="shared" si="78"/>
        <v/>
      </c>
      <c r="X1602" s="6"/>
      <c r="Z1602" s="6"/>
      <c r="AB1602" s="6" t="str">
        <f>IF(Screener_1!U1603 = "Y",  IF(ISBLANK(Screener_1!V1603), "Missing", Screener_1!V1603),"")</f>
        <v/>
      </c>
      <c r="AF1602" s="6"/>
      <c r="AG1602" s="6"/>
    </row>
    <row r="1603" spans="1:33" x14ac:dyDescent="0.25">
      <c r="A1603" s="125"/>
      <c r="K1603" t="str">
        <f t="shared" si="76"/>
        <v/>
      </c>
      <c r="L1603" t="str">
        <f t="shared" si="77"/>
        <v/>
      </c>
      <c r="M1603" s="45"/>
      <c r="V1603" t="str">
        <f t="shared" si="78"/>
        <v/>
      </c>
      <c r="X1603" s="6"/>
      <c r="Z1603" s="6"/>
      <c r="AB1603" s="6" t="str">
        <f>IF(Screener_1!U1604 = "Y",  IF(ISBLANK(Screener_1!V1604), "Missing", Screener_1!V1604),"")</f>
        <v/>
      </c>
      <c r="AF1603" s="6"/>
      <c r="AG1603" s="6"/>
    </row>
    <row r="1604" spans="1:33" x14ac:dyDescent="0.25">
      <c r="A1604" s="125"/>
      <c r="K1604" t="str">
        <f t="shared" si="76"/>
        <v/>
      </c>
      <c r="L1604" t="str">
        <f t="shared" si="77"/>
        <v/>
      </c>
      <c r="M1604" s="45"/>
      <c r="V1604" t="str">
        <f t="shared" si="78"/>
        <v/>
      </c>
      <c r="X1604" s="6"/>
      <c r="Z1604" s="6"/>
      <c r="AB1604" s="6" t="str">
        <f>IF(Screener_1!U1605 = "Y",  IF(ISBLANK(Screener_1!V1605), "Missing", Screener_1!V1605),"")</f>
        <v/>
      </c>
      <c r="AF1604" s="6"/>
      <c r="AG1604" s="6"/>
    </row>
    <row r="1605" spans="1:33" x14ac:dyDescent="0.25">
      <c r="A1605" s="125"/>
      <c r="K1605" t="str">
        <f t="shared" si="76"/>
        <v/>
      </c>
      <c r="L1605" t="str">
        <f t="shared" si="77"/>
        <v/>
      </c>
      <c r="M1605" s="45"/>
      <c r="V1605" t="str">
        <f t="shared" si="78"/>
        <v/>
      </c>
      <c r="X1605" s="6"/>
      <c r="Z1605" s="6"/>
      <c r="AB1605" s="6" t="str">
        <f>IF(Screener_1!U1606 = "Y",  IF(ISBLANK(Screener_1!V1606), "Missing", Screener_1!V1606),"")</f>
        <v/>
      </c>
      <c r="AF1605" s="6"/>
      <c r="AG1605" s="6"/>
    </row>
    <row r="1606" spans="1:33" x14ac:dyDescent="0.25">
      <c r="A1606" s="125"/>
      <c r="K1606" t="str">
        <f t="shared" si="76"/>
        <v/>
      </c>
      <c r="L1606" t="str">
        <f t="shared" si="77"/>
        <v/>
      </c>
      <c r="M1606" s="45"/>
      <c r="V1606" t="str">
        <f t="shared" si="78"/>
        <v/>
      </c>
      <c r="X1606" s="6"/>
      <c r="Z1606" s="6"/>
      <c r="AB1606" s="6" t="str">
        <f>IF(Screener_1!U1607 = "Y",  IF(ISBLANK(Screener_1!V1607), "Missing", Screener_1!V1607),"")</f>
        <v/>
      </c>
      <c r="AF1606" s="6"/>
      <c r="AG1606" s="6"/>
    </row>
    <row r="1607" spans="1:33" x14ac:dyDescent="0.25">
      <c r="A1607" s="125"/>
      <c r="K1607" t="str">
        <f t="shared" si="76"/>
        <v/>
      </c>
      <c r="L1607" t="str">
        <f t="shared" si="77"/>
        <v/>
      </c>
      <c r="M1607" s="45"/>
      <c r="V1607" t="str">
        <f t="shared" si="78"/>
        <v/>
      </c>
      <c r="X1607" s="6"/>
      <c r="Z1607" s="6"/>
      <c r="AB1607" s="6" t="str">
        <f>IF(Screener_1!U1608 = "Y",  IF(ISBLANK(Screener_1!V1608), "Missing", Screener_1!V1608),"")</f>
        <v/>
      </c>
      <c r="AF1607" s="6"/>
      <c r="AG1607" s="6"/>
    </row>
    <row r="1608" spans="1:33" x14ac:dyDescent="0.25">
      <c r="A1608" s="125"/>
      <c r="K1608" t="str">
        <f t="shared" ref="K1608:K1671" si="79" xml:space="preserve"> IF(AND(ISNUMBER(G1608),ISNUMBER(H1608),ISNUMBER(I1608),  ISNUMBER(J1608) ), (G1608+H1608+I1608+J1608),   IF(OR(ISNUMBER(G1608),ISNUMBER(H1608), ISNUMBER(I1608), ISNUMBER(J1608) ), "Incomplete", "" ))</f>
        <v/>
      </c>
      <c r="L1608" t="str">
        <f t="shared" ref="L1608:L1671" si="80">IF(AF1608 = "","",   IF(SUM(G1608:J1608) &gt;0,"Positive","Negative"))</f>
        <v/>
      </c>
      <c r="M1608" s="45"/>
      <c r="V1608" t="str">
        <f t="shared" ref="V1608:V1671" si="81">IF( OR(L1608="Negative", ISBLANK(L1608) =TRUE, L1608 = ""), "",IF(COUNT(N1608:S1608)&gt;0,IF(SUM(N1608:S1608)&gt;1,"Positive","Negative"),""))</f>
        <v/>
      </c>
      <c r="X1608" s="6"/>
      <c r="Z1608" s="6"/>
      <c r="AB1608" s="6" t="str">
        <f>IF(Screener_1!U1609 = "Y",  IF(ISBLANK(Screener_1!V1609), "Missing", Screener_1!V1609),"")</f>
        <v/>
      </c>
      <c r="AF1608" s="6"/>
      <c r="AG1608" s="6"/>
    </row>
    <row r="1609" spans="1:33" x14ac:dyDescent="0.25">
      <c r="A1609" s="125"/>
      <c r="K1609" t="str">
        <f t="shared" si="79"/>
        <v/>
      </c>
      <c r="L1609" t="str">
        <f t="shared" si="80"/>
        <v/>
      </c>
      <c r="M1609" s="45"/>
      <c r="V1609" t="str">
        <f t="shared" si="81"/>
        <v/>
      </c>
      <c r="X1609" s="6"/>
      <c r="Z1609" s="6"/>
      <c r="AB1609" s="6" t="str">
        <f>IF(Screener_1!U1610 = "Y",  IF(ISBLANK(Screener_1!V1610), "Missing", Screener_1!V1610),"")</f>
        <v/>
      </c>
      <c r="AF1609" s="6"/>
      <c r="AG1609" s="6"/>
    </row>
    <row r="1610" spans="1:33" x14ac:dyDescent="0.25">
      <c r="A1610" s="125"/>
      <c r="K1610" t="str">
        <f t="shared" si="79"/>
        <v/>
      </c>
      <c r="L1610" t="str">
        <f t="shared" si="80"/>
        <v/>
      </c>
      <c r="M1610" s="45"/>
      <c r="V1610" t="str">
        <f t="shared" si="81"/>
        <v/>
      </c>
      <c r="X1610" s="6"/>
      <c r="Z1610" s="6"/>
      <c r="AB1610" s="6" t="str">
        <f>IF(Screener_1!U1611 = "Y",  IF(ISBLANK(Screener_1!V1611), "Missing", Screener_1!V1611),"")</f>
        <v/>
      </c>
      <c r="AF1610" s="6"/>
      <c r="AG1610" s="6"/>
    </row>
    <row r="1611" spans="1:33" x14ac:dyDescent="0.25">
      <c r="A1611" s="125"/>
      <c r="K1611" t="str">
        <f t="shared" si="79"/>
        <v/>
      </c>
      <c r="L1611" t="str">
        <f t="shared" si="80"/>
        <v/>
      </c>
      <c r="M1611" s="45"/>
      <c r="V1611" t="str">
        <f t="shared" si="81"/>
        <v/>
      </c>
      <c r="X1611" s="6"/>
      <c r="Z1611" s="6"/>
      <c r="AB1611" s="6" t="str">
        <f>IF(Screener_1!U1612 = "Y",  IF(ISBLANK(Screener_1!V1612), "Missing", Screener_1!V1612),"")</f>
        <v/>
      </c>
      <c r="AF1611" s="6"/>
      <c r="AG1611" s="6"/>
    </row>
    <row r="1612" spans="1:33" x14ac:dyDescent="0.25">
      <c r="A1612" s="125"/>
      <c r="K1612" t="str">
        <f t="shared" si="79"/>
        <v/>
      </c>
      <c r="L1612" t="str">
        <f t="shared" si="80"/>
        <v/>
      </c>
      <c r="M1612" s="45"/>
      <c r="V1612" t="str">
        <f t="shared" si="81"/>
        <v/>
      </c>
      <c r="X1612" s="6"/>
      <c r="Z1612" s="6"/>
      <c r="AB1612" s="6" t="str">
        <f>IF(Screener_1!U1613 = "Y",  IF(ISBLANK(Screener_1!V1613), "Missing", Screener_1!V1613),"")</f>
        <v/>
      </c>
      <c r="AF1612" s="6"/>
      <c r="AG1612" s="6"/>
    </row>
    <row r="1613" spans="1:33" x14ac:dyDescent="0.25">
      <c r="A1613" s="125"/>
      <c r="K1613" t="str">
        <f t="shared" si="79"/>
        <v/>
      </c>
      <c r="L1613" t="str">
        <f t="shared" si="80"/>
        <v/>
      </c>
      <c r="M1613" s="45"/>
      <c r="V1613" t="str">
        <f t="shared" si="81"/>
        <v/>
      </c>
      <c r="X1613" s="6"/>
      <c r="Z1613" s="6"/>
      <c r="AB1613" s="6" t="str">
        <f>IF(Screener_1!U1614 = "Y",  IF(ISBLANK(Screener_1!V1614), "Missing", Screener_1!V1614),"")</f>
        <v/>
      </c>
      <c r="AF1613" s="6"/>
      <c r="AG1613" s="6"/>
    </row>
    <row r="1614" spans="1:33" x14ac:dyDescent="0.25">
      <c r="A1614" s="125"/>
      <c r="K1614" t="str">
        <f t="shared" si="79"/>
        <v/>
      </c>
      <c r="L1614" t="str">
        <f t="shared" si="80"/>
        <v/>
      </c>
      <c r="M1614" s="45"/>
      <c r="V1614" t="str">
        <f t="shared" si="81"/>
        <v/>
      </c>
      <c r="X1614" s="6"/>
      <c r="Z1614" s="6"/>
      <c r="AB1614" s="6" t="str">
        <f>IF(Screener_1!U1615 = "Y",  IF(ISBLANK(Screener_1!V1615), "Missing", Screener_1!V1615),"")</f>
        <v/>
      </c>
      <c r="AF1614" s="6"/>
      <c r="AG1614" s="6"/>
    </row>
    <row r="1615" spans="1:33" x14ac:dyDescent="0.25">
      <c r="A1615" s="125"/>
      <c r="K1615" t="str">
        <f t="shared" si="79"/>
        <v/>
      </c>
      <c r="L1615" t="str">
        <f t="shared" si="80"/>
        <v/>
      </c>
      <c r="M1615" s="45"/>
      <c r="V1615" t="str">
        <f t="shared" si="81"/>
        <v/>
      </c>
      <c r="X1615" s="6"/>
      <c r="Z1615" s="6"/>
      <c r="AB1615" s="6" t="str">
        <f>IF(Screener_1!U1616 = "Y",  IF(ISBLANK(Screener_1!V1616), "Missing", Screener_1!V1616),"")</f>
        <v/>
      </c>
      <c r="AF1615" s="6"/>
      <c r="AG1615" s="6"/>
    </row>
    <row r="1616" spans="1:33" x14ac:dyDescent="0.25">
      <c r="A1616" s="125"/>
      <c r="K1616" t="str">
        <f t="shared" si="79"/>
        <v/>
      </c>
      <c r="L1616" t="str">
        <f t="shared" si="80"/>
        <v/>
      </c>
      <c r="M1616" s="45"/>
      <c r="V1616" t="str">
        <f t="shared" si="81"/>
        <v/>
      </c>
      <c r="X1616" s="6"/>
      <c r="Z1616" s="6"/>
      <c r="AB1616" s="6" t="str">
        <f>IF(Screener_1!U1617 = "Y",  IF(ISBLANK(Screener_1!V1617), "Missing", Screener_1!V1617),"")</f>
        <v/>
      </c>
      <c r="AF1616" s="6"/>
      <c r="AG1616" s="6"/>
    </row>
    <row r="1617" spans="1:33" x14ac:dyDescent="0.25">
      <c r="A1617" s="125"/>
      <c r="K1617" t="str">
        <f t="shared" si="79"/>
        <v/>
      </c>
      <c r="L1617" t="str">
        <f t="shared" si="80"/>
        <v/>
      </c>
      <c r="M1617" s="45"/>
      <c r="V1617" t="str">
        <f t="shared" si="81"/>
        <v/>
      </c>
      <c r="X1617" s="6"/>
      <c r="Z1617" s="6"/>
      <c r="AB1617" s="6" t="str">
        <f>IF(Screener_1!U1618 = "Y",  IF(ISBLANK(Screener_1!V1618), "Missing", Screener_1!V1618),"")</f>
        <v/>
      </c>
      <c r="AF1617" s="6"/>
      <c r="AG1617" s="6"/>
    </row>
    <row r="1618" spans="1:33" x14ac:dyDescent="0.25">
      <c r="A1618" s="125"/>
      <c r="K1618" t="str">
        <f t="shared" si="79"/>
        <v/>
      </c>
      <c r="L1618" t="str">
        <f t="shared" si="80"/>
        <v/>
      </c>
      <c r="M1618" s="45"/>
      <c r="V1618" t="str">
        <f t="shared" si="81"/>
        <v/>
      </c>
      <c r="X1618" s="6"/>
      <c r="Z1618" s="6"/>
      <c r="AB1618" s="6" t="str">
        <f>IF(Screener_1!U1619 = "Y",  IF(ISBLANK(Screener_1!V1619), "Missing", Screener_1!V1619),"")</f>
        <v/>
      </c>
      <c r="AF1618" s="6"/>
      <c r="AG1618" s="6"/>
    </row>
    <row r="1619" spans="1:33" x14ac:dyDescent="0.25">
      <c r="A1619" s="125"/>
      <c r="K1619" t="str">
        <f t="shared" si="79"/>
        <v/>
      </c>
      <c r="L1619" t="str">
        <f t="shared" si="80"/>
        <v/>
      </c>
      <c r="M1619" s="45"/>
      <c r="V1619" t="str">
        <f t="shared" si="81"/>
        <v/>
      </c>
      <c r="X1619" s="6"/>
      <c r="Z1619" s="6"/>
      <c r="AB1619" s="6" t="str">
        <f>IF(Screener_1!U1620 = "Y",  IF(ISBLANK(Screener_1!V1620), "Missing", Screener_1!V1620),"")</f>
        <v/>
      </c>
      <c r="AF1619" s="6"/>
      <c r="AG1619" s="6"/>
    </row>
    <row r="1620" spans="1:33" x14ac:dyDescent="0.25">
      <c r="A1620" s="125"/>
      <c r="K1620" t="str">
        <f t="shared" si="79"/>
        <v/>
      </c>
      <c r="L1620" t="str">
        <f t="shared" si="80"/>
        <v/>
      </c>
      <c r="M1620" s="45"/>
      <c r="V1620" t="str">
        <f t="shared" si="81"/>
        <v/>
      </c>
      <c r="X1620" s="6"/>
      <c r="Z1620" s="6"/>
      <c r="AB1620" s="6" t="str">
        <f>IF(Screener_1!U1621 = "Y",  IF(ISBLANK(Screener_1!V1621), "Missing", Screener_1!V1621),"")</f>
        <v/>
      </c>
      <c r="AF1620" s="6"/>
      <c r="AG1620" s="6"/>
    </row>
    <row r="1621" spans="1:33" x14ac:dyDescent="0.25">
      <c r="A1621" s="125"/>
      <c r="K1621" t="str">
        <f t="shared" si="79"/>
        <v/>
      </c>
      <c r="L1621" t="str">
        <f t="shared" si="80"/>
        <v/>
      </c>
      <c r="M1621" s="45"/>
      <c r="V1621" t="str">
        <f t="shared" si="81"/>
        <v/>
      </c>
      <c r="X1621" s="6"/>
      <c r="Z1621" s="6"/>
      <c r="AB1621" s="6" t="str">
        <f>IF(Screener_1!U1622 = "Y",  IF(ISBLANK(Screener_1!V1622), "Missing", Screener_1!V1622),"")</f>
        <v/>
      </c>
      <c r="AF1621" s="6"/>
      <c r="AG1621" s="6"/>
    </row>
    <row r="1622" spans="1:33" x14ac:dyDescent="0.25">
      <c r="A1622" s="125"/>
      <c r="K1622" t="str">
        <f t="shared" si="79"/>
        <v/>
      </c>
      <c r="L1622" t="str">
        <f t="shared" si="80"/>
        <v/>
      </c>
      <c r="M1622" s="45"/>
      <c r="V1622" t="str">
        <f t="shared" si="81"/>
        <v/>
      </c>
      <c r="X1622" s="6"/>
      <c r="Z1622" s="6"/>
      <c r="AB1622" s="6" t="str">
        <f>IF(Screener_1!U1623 = "Y",  IF(ISBLANK(Screener_1!V1623), "Missing", Screener_1!V1623),"")</f>
        <v/>
      </c>
      <c r="AF1622" s="6"/>
      <c r="AG1622" s="6"/>
    </row>
    <row r="1623" spans="1:33" x14ac:dyDescent="0.25">
      <c r="A1623" s="125"/>
      <c r="K1623" t="str">
        <f t="shared" si="79"/>
        <v/>
      </c>
      <c r="L1623" t="str">
        <f t="shared" si="80"/>
        <v/>
      </c>
      <c r="M1623" s="45"/>
      <c r="V1623" t="str">
        <f t="shared" si="81"/>
        <v/>
      </c>
      <c r="X1623" s="6"/>
      <c r="Z1623" s="6"/>
      <c r="AB1623" s="6" t="str">
        <f>IF(Screener_1!U1624 = "Y",  IF(ISBLANK(Screener_1!V1624), "Missing", Screener_1!V1624),"")</f>
        <v/>
      </c>
      <c r="AF1623" s="6"/>
      <c r="AG1623" s="6"/>
    </row>
    <row r="1624" spans="1:33" x14ac:dyDescent="0.25">
      <c r="A1624" s="125"/>
      <c r="K1624" t="str">
        <f t="shared" si="79"/>
        <v/>
      </c>
      <c r="L1624" t="str">
        <f t="shared" si="80"/>
        <v/>
      </c>
      <c r="M1624" s="45"/>
      <c r="V1624" t="str">
        <f t="shared" si="81"/>
        <v/>
      </c>
      <c r="X1624" s="6"/>
      <c r="Z1624" s="6"/>
      <c r="AB1624" s="6" t="str">
        <f>IF(Screener_1!U1625 = "Y",  IF(ISBLANK(Screener_1!V1625), "Missing", Screener_1!V1625),"")</f>
        <v/>
      </c>
      <c r="AF1624" s="6"/>
      <c r="AG1624" s="6"/>
    </row>
    <row r="1625" spans="1:33" x14ac:dyDescent="0.25">
      <c r="A1625" s="125"/>
      <c r="K1625" t="str">
        <f t="shared" si="79"/>
        <v/>
      </c>
      <c r="L1625" t="str">
        <f t="shared" si="80"/>
        <v/>
      </c>
      <c r="M1625" s="45"/>
      <c r="V1625" t="str">
        <f t="shared" si="81"/>
        <v/>
      </c>
      <c r="X1625" s="6"/>
      <c r="Z1625" s="6"/>
      <c r="AB1625" s="6" t="str">
        <f>IF(Screener_1!U1626 = "Y",  IF(ISBLANK(Screener_1!V1626), "Missing", Screener_1!V1626),"")</f>
        <v/>
      </c>
      <c r="AF1625" s="6"/>
      <c r="AG1625" s="6"/>
    </row>
    <row r="1626" spans="1:33" x14ac:dyDescent="0.25">
      <c r="A1626" s="125"/>
      <c r="K1626" t="str">
        <f t="shared" si="79"/>
        <v/>
      </c>
      <c r="L1626" t="str">
        <f t="shared" si="80"/>
        <v/>
      </c>
      <c r="M1626" s="45"/>
      <c r="V1626" t="str">
        <f t="shared" si="81"/>
        <v/>
      </c>
      <c r="X1626" s="6"/>
      <c r="Z1626" s="6"/>
      <c r="AB1626" s="6" t="str">
        <f>IF(Screener_1!U1627 = "Y",  IF(ISBLANK(Screener_1!V1627), "Missing", Screener_1!V1627),"")</f>
        <v/>
      </c>
      <c r="AF1626" s="6"/>
      <c r="AG1626" s="6"/>
    </row>
    <row r="1627" spans="1:33" x14ac:dyDescent="0.25">
      <c r="A1627" s="125"/>
      <c r="K1627" t="str">
        <f t="shared" si="79"/>
        <v/>
      </c>
      <c r="L1627" t="str">
        <f t="shared" si="80"/>
        <v/>
      </c>
      <c r="M1627" s="45"/>
      <c r="V1627" t="str">
        <f t="shared" si="81"/>
        <v/>
      </c>
      <c r="X1627" s="6"/>
      <c r="Z1627" s="6"/>
      <c r="AB1627" s="6" t="str">
        <f>IF(Screener_1!U1628 = "Y",  IF(ISBLANK(Screener_1!V1628), "Missing", Screener_1!V1628),"")</f>
        <v/>
      </c>
      <c r="AF1627" s="6"/>
      <c r="AG1627" s="6"/>
    </row>
    <row r="1628" spans="1:33" x14ac:dyDescent="0.25">
      <c r="A1628" s="125"/>
      <c r="K1628" t="str">
        <f t="shared" si="79"/>
        <v/>
      </c>
      <c r="L1628" t="str">
        <f t="shared" si="80"/>
        <v/>
      </c>
      <c r="M1628" s="45"/>
      <c r="V1628" t="str">
        <f t="shared" si="81"/>
        <v/>
      </c>
      <c r="X1628" s="6"/>
      <c r="Z1628" s="6"/>
      <c r="AB1628" s="6" t="str">
        <f>IF(Screener_1!U1629 = "Y",  IF(ISBLANK(Screener_1!V1629), "Missing", Screener_1!V1629),"")</f>
        <v/>
      </c>
      <c r="AF1628" s="6"/>
      <c r="AG1628" s="6"/>
    </row>
    <row r="1629" spans="1:33" x14ac:dyDescent="0.25">
      <c r="A1629" s="125"/>
      <c r="K1629" t="str">
        <f t="shared" si="79"/>
        <v/>
      </c>
      <c r="L1629" t="str">
        <f t="shared" si="80"/>
        <v/>
      </c>
      <c r="M1629" s="45"/>
      <c r="V1629" t="str">
        <f t="shared" si="81"/>
        <v/>
      </c>
      <c r="X1629" s="6"/>
      <c r="Z1629" s="6"/>
      <c r="AB1629" s="6" t="str">
        <f>IF(Screener_1!U1630 = "Y",  IF(ISBLANK(Screener_1!V1630), "Missing", Screener_1!V1630),"")</f>
        <v/>
      </c>
      <c r="AF1629" s="6"/>
      <c r="AG1629" s="6"/>
    </row>
    <row r="1630" spans="1:33" x14ac:dyDescent="0.25">
      <c r="A1630" s="125"/>
      <c r="K1630" t="str">
        <f t="shared" si="79"/>
        <v/>
      </c>
      <c r="L1630" t="str">
        <f t="shared" si="80"/>
        <v/>
      </c>
      <c r="M1630" s="45"/>
      <c r="V1630" t="str">
        <f t="shared" si="81"/>
        <v/>
      </c>
      <c r="X1630" s="6"/>
      <c r="Z1630" s="6"/>
      <c r="AB1630" s="6" t="str">
        <f>IF(Screener_1!U1631 = "Y",  IF(ISBLANK(Screener_1!V1631), "Missing", Screener_1!V1631),"")</f>
        <v/>
      </c>
      <c r="AF1630" s="6"/>
      <c r="AG1630" s="6"/>
    </row>
    <row r="1631" spans="1:33" x14ac:dyDescent="0.25">
      <c r="A1631" s="125"/>
      <c r="K1631" t="str">
        <f t="shared" si="79"/>
        <v/>
      </c>
      <c r="L1631" t="str">
        <f t="shared" si="80"/>
        <v/>
      </c>
      <c r="M1631" s="45"/>
      <c r="V1631" t="str">
        <f t="shared" si="81"/>
        <v/>
      </c>
      <c r="X1631" s="6"/>
      <c r="Z1631" s="6"/>
      <c r="AB1631" s="6" t="str">
        <f>IF(Screener_1!U1632 = "Y",  IF(ISBLANK(Screener_1!V1632), "Missing", Screener_1!V1632),"")</f>
        <v/>
      </c>
      <c r="AF1631" s="6"/>
      <c r="AG1631" s="6"/>
    </row>
    <row r="1632" spans="1:33" x14ac:dyDescent="0.25">
      <c r="A1632" s="125"/>
      <c r="K1632" t="str">
        <f t="shared" si="79"/>
        <v/>
      </c>
      <c r="L1632" t="str">
        <f t="shared" si="80"/>
        <v/>
      </c>
      <c r="M1632" s="45"/>
      <c r="V1632" t="str">
        <f t="shared" si="81"/>
        <v/>
      </c>
      <c r="X1632" s="6"/>
      <c r="Z1632" s="6"/>
      <c r="AB1632" s="6" t="str">
        <f>IF(Screener_1!U1633 = "Y",  IF(ISBLANK(Screener_1!V1633), "Missing", Screener_1!V1633),"")</f>
        <v/>
      </c>
      <c r="AF1632" s="6"/>
      <c r="AG1632" s="6"/>
    </row>
    <row r="1633" spans="1:33" x14ac:dyDescent="0.25">
      <c r="A1633" s="125"/>
      <c r="K1633" t="str">
        <f t="shared" si="79"/>
        <v/>
      </c>
      <c r="L1633" t="str">
        <f t="shared" si="80"/>
        <v/>
      </c>
      <c r="M1633" s="45"/>
      <c r="V1633" t="str">
        <f t="shared" si="81"/>
        <v/>
      </c>
      <c r="X1633" s="6"/>
      <c r="Z1633" s="6"/>
      <c r="AB1633" s="6" t="str">
        <f>IF(Screener_1!U1634 = "Y",  IF(ISBLANK(Screener_1!V1634), "Missing", Screener_1!V1634),"")</f>
        <v/>
      </c>
      <c r="AF1633" s="6"/>
      <c r="AG1633" s="6"/>
    </row>
    <row r="1634" spans="1:33" x14ac:dyDescent="0.25">
      <c r="A1634" s="125"/>
      <c r="K1634" t="str">
        <f t="shared" si="79"/>
        <v/>
      </c>
      <c r="L1634" t="str">
        <f t="shared" si="80"/>
        <v/>
      </c>
      <c r="M1634" s="45"/>
      <c r="V1634" t="str">
        <f t="shared" si="81"/>
        <v/>
      </c>
      <c r="X1634" s="6"/>
      <c r="Z1634" s="6"/>
      <c r="AB1634" s="6" t="str">
        <f>IF(Screener_1!U1635 = "Y",  IF(ISBLANK(Screener_1!V1635), "Missing", Screener_1!V1635),"")</f>
        <v/>
      </c>
      <c r="AF1634" s="6"/>
      <c r="AG1634" s="6"/>
    </row>
    <row r="1635" spans="1:33" x14ac:dyDescent="0.25">
      <c r="A1635" s="125"/>
      <c r="K1635" t="str">
        <f t="shared" si="79"/>
        <v/>
      </c>
      <c r="L1635" t="str">
        <f t="shared" si="80"/>
        <v/>
      </c>
      <c r="M1635" s="45"/>
      <c r="V1635" t="str">
        <f t="shared" si="81"/>
        <v/>
      </c>
      <c r="X1635" s="6"/>
      <c r="Z1635" s="6"/>
      <c r="AB1635" s="6" t="str">
        <f>IF(Screener_1!U1636 = "Y",  IF(ISBLANK(Screener_1!V1636), "Missing", Screener_1!V1636),"")</f>
        <v/>
      </c>
      <c r="AF1635" s="6"/>
      <c r="AG1635" s="6"/>
    </row>
    <row r="1636" spans="1:33" x14ac:dyDescent="0.25">
      <c r="A1636" s="125"/>
      <c r="K1636" t="str">
        <f t="shared" si="79"/>
        <v/>
      </c>
      <c r="L1636" t="str">
        <f t="shared" si="80"/>
        <v/>
      </c>
      <c r="M1636" s="45"/>
      <c r="V1636" t="str">
        <f t="shared" si="81"/>
        <v/>
      </c>
      <c r="X1636" s="6"/>
      <c r="Z1636" s="6"/>
      <c r="AB1636" s="6" t="str">
        <f>IF(Screener_1!U1637 = "Y",  IF(ISBLANK(Screener_1!V1637), "Missing", Screener_1!V1637),"")</f>
        <v/>
      </c>
      <c r="AF1636" s="6"/>
      <c r="AG1636" s="6"/>
    </row>
    <row r="1637" spans="1:33" x14ac:dyDescent="0.25">
      <c r="A1637" s="125"/>
      <c r="K1637" t="str">
        <f t="shared" si="79"/>
        <v/>
      </c>
      <c r="L1637" t="str">
        <f t="shared" si="80"/>
        <v/>
      </c>
      <c r="M1637" s="45"/>
      <c r="V1637" t="str">
        <f t="shared" si="81"/>
        <v/>
      </c>
      <c r="X1637" s="6"/>
      <c r="Z1637" s="6"/>
      <c r="AB1637" s="6" t="str">
        <f>IF(Screener_1!U1638 = "Y",  IF(ISBLANK(Screener_1!V1638), "Missing", Screener_1!V1638),"")</f>
        <v/>
      </c>
      <c r="AF1637" s="6"/>
      <c r="AG1637" s="6"/>
    </row>
    <row r="1638" spans="1:33" x14ac:dyDescent="0.25">
      <c r="A1638" s="125"/>
      <c r="K1638" t="str">
        <f t="shared" si="79"/>
        <v/>
      </c>
      <c r="L1638" t="str">
        <f t="shared" si="80"/>
        <v/>
      </c>
      <c r="M1638" s="45"/>
      <c r="V1638" t="str">
        <f t="shared" si="81"/>
        <v/>
      </c>
      <c r="X1638" s="6"/>
      <c r="Z1638" s="6"/>
      <c r="AB1638" s="6" t="str">
        <f>IF(Screener_1!U1639 = "Y",  IF(ISBLANK(Screener_1!V1639), "Missing", Screener_1!V1639),"")</f>
        <v/>
      </c>
      <c r="AF1638" s="6"/>
      <c r="AG1638" s="6"/>
    </row>
    <row r="1639" spans="1:33" x14ac:dyDescent="0.25">
      <c r="A1639" s="125"/>
      <c r="K1639" t="str">
        <f t="shared" si="79"/>
        <v/>
      </c>
      <c r="L1639" t="str">
        <f t="shared" si="80"/>
        <v/>
      </c>
      <c r="M1639" s="45"/>
      <c r="V1639" t="str">
        <f t="shared" si="81"/>
        <v/>
      </c>
      <c r="X1639" s="6"/>
      <c r="Z1639" s="6"/>
      <c r="AB1639" s="6" t="str">
        <f>IF(Screener_1!U1640 = "Y",  IF(ISBLANK(Screener_1!V1640), "Missing", Screener_1!V1640),"")</f>
        <v/>
      </c>
      <c r="AF1639" s="6"/>
      <c r="AG1639" s="6"/>
    </row>
    <row r="1640" spans="1:33" x14ac:dyDescent="0.25">
      <c r="A1640" s="125"/>
      <c r="K1640" t="str">
        <f t="shared" si="79"/>
        <v/>
      </c>
      <c r="L1640" t="str">
        <f t="shared" si="80"/>
        <v/>
      </c>
      <c r="M1640" s="45"/>
      <c r="V1640" t="str">
        <f t="shared" si="81"/>
        <v/>
      </c>
      <c r="X1640" s="6"/>
      <c r="Z1640" s="6"/>
      <c r="AB1640" s="6" t="str">
        <f>IF(Screener_1!U1641 = "Y",  IF(ISBLANK(Screener_1!V1641), "Missing", Screener_1!V1641),"")</f>
        <v/>
      </c>
      <c r="AF1640" s="6"/>
      <c r="AG1640" s="6"/>
    </row>
    <row r="1641" spans="1:33" x14ac:dyDescent="0.25">
      <c r="A1641" s="125"/>
      <c r="K1641" t="str">
        <f t="shared" si="79"/>
        <v/>
      </c>
      <c r="L1641" t="str">
        <f t="shared" si="80"/>
        <v/>
      </c>
      <c r="M1641" s="45"/>
      <c r="V1641" t="str">
        <f t="shared" si="81"/>
        <v/>
      </c>
      <c r="X1641" s="6"/>
      <c r="Z1641" s="6"/>
      <c r="AB1641" s="6" t="str">
        <f>IF(Screener_1!U1642 = "Y",  IF(ISBLANK(Screener_1!V1642), "Missing", Screener_1!V1642),"")</f>
        <v/>
      </c>
      <c r="AF1641" s="6"/>
      <c r="AG1641" s="6"/>
    </row>
    <row r="1642" spans="1:33" x14ac:dyDescent="0.25">
      <c r="A1642" s="125"/>
      <c r="K1642" t="str">
        <f t="shared" si="79"/>
        <v/>
      </c>
      <c r="L1642" t="str">
        <f t="shared" si="80"/>
        <v/>
      </c>
      <c r="M1642" s="45"/>
      <c r="V1642" t="str">
        <f t="shared" si="81"/>
        <v/>
      </c>
      <c r="X1642" s="6"/>
      <c r="Z1642" s="6"/>
      <c r="AB1642" s="6" t="str">
        <f>IF(Screener_1!U1643 = "Y",  IF(ISBLANK(Screener_1!V1643), "Missing", Screener_1!V1643),"")</f>
        <v/>
      </c>
      <c r="AF1642" s="6"/>
      <c r="AG1642" s="6"/>
    </row>
    <row r="1643" spans="1:33" x14ac:dyDescent="0.25">
      <c r="A1643" s="125"/>
      <c r="K1643" t="str">
        <f t="shared" si="79"/>
        <v/>
      </c>
      <c r="L1643" t="str">
        <f t="shared" si="80"/>
        <v/>
      </c>
      <c r="M1643" s="45"/>
      <c r="V1643" t="str">
        <f t="shared" si="81"/>
        <v/>
      </c>
      <c r="X1643" s="6"/>
      <c r="Z1643" s="6"/>
      <c r="AB1643" s="6" t="str">
        <f>IF(Screener_1!U1644 = "Y",  IF(ISBLANK(Screener_1!V1644), "Missing", Screener_1!V1644),"")</f>
        <v/>
      </c>
      <c r="AF1643" s="6"/>
      <c r="AG1643" s="6"/>
    </row>
    <row r="1644" spans="1:33" x14ac:dyDescent="0.25">
      <c r="A1644" s="125"/>
      <c r="K1644" t="str">
        <f t="shared" si="79"/>
        <v/>
      </c>
      <c r="L1644" t="str">
        <f t="shared" si="80"/>
        <v/>
      </c>
      <c r="M1644" s="45"/>
      <c r="V1644" t="str">
        <f t="shared" si="81"/>
        <v/>
      </c>
      <c r="X1644" s="6"/>
      <c r="Z1644" s="6"/>
      <c r="AB1644" s="6" t="str">
        <f>IF(Screener_1!U1645 = "Y",  IF(ISBLANK(Screener_1!V1645), "Missing", Screener_1!V1645),"")</f>
        <v/>
      </c>
      <c r="AF1644" s="6"/>
      <c r="AG1644" s="6"/>
    </row>
    <row r="1645" spans="1:33" x14ac:dyDescent="0.25">
      <c r="A1645" s="125"/>
      <c r="K1645" t="str">
        <f t="shared" si="79"/>
        <v/>
      </c>
      <c r="L1645" t="str">
        <f t="shared" si="80"/>
        <v/>
      </c>
      <c r="M1645" s="45"/>
      <c r="V1645" t="str">
        <f t="shared" si="81"/>
        <v/>
      </c>
      <c r="X1645" s="6"/>
      <c r="Z1645" s="6"/>
      <c r="AB1645" s="6" t="str">
        <f>IF(Screener_1!U1646 = "Y",  IF(ISBLANK(Screener_1!V1646), "Missing", Screener_1!V1646),"")</f>
        <v/>
      </c>
      <c r="AF1645" s="6"/>
      <c r="AG1645" s="6"/>
    </row>
    <row r="1646" spans="1:33" x14ac:dyDescent="0.25">
      <c r="A1646" s="125"/>
      <c r="K1646" t="str">
        <f t="shared" si="79"/>
        <v/>
      </c>
      <c r="L1646" t="str">
        <f t="shared" si="80"/>
        <v/>
      </c>
      <c r="M1646" s="45"/>
      <c r="V1646" t="str">
        <f t="shared" si="81"/>
        <v/>
      </c>
      <c r="X1646" s="6"/>
      <c r="Z1646" s="6"/>
      <c r="AB1646" s="6" t="str">
        <f>IF(Screener_1!U1647 = "Y",  IF(ISBLANK(Screener_1!V1647), "Missing", Screener_1!V1647),"")</f>
        <v/>
      </c>
      <c r="AF1646" s="6"/>
      <c r="AG1646" s="6"/>
    </row>
    <row r="1647" spans="1:33" x14ac:dyDescent="0.25">
      <c r="A1647" s="125"/>
      <c r="K1647" t="str">
        <f t="shared" si="79"/>
        <v/>
      </c>
      <c r="L1647" t="str">
        <f t="shared" si="80"/>
        <v/>
      </c>
      <c r="M1647" s="45"/>
      <c r="V1647" t="str">
        <f t="shared" si="81"/>
        <v/>
      </c>
      <c r="X1647" s="6"/>
      <c r="Z1647" s="6"/>
      <c r="AB1647" s="6" t="str">
        <f>IF(Screener_1!U1648 = "Y",  IF(ISBLANK(Screener_1!V1648), "Missing", Screener_1!V1648),"")</f>
        <v/>
      </c>
      <c r="AF1647" s="6"/>
      <c r="AG1647" s="6"/>
    </row>
    <row r="1648" spans="1:33" x14ac:dyDescent="0.25">
      <c r="A1648" s="125"/>
      <c r="K1648" t="str">
        <f t="shared" si="79"/>
        <v/>
      </c>
      <c r="L1648" t="str">
        <f t="shared" si="80"/>
        <v/>
      </c>
      <c r="M1648" s="45"/>
      <c r="V1648" t="str">
        <f t="shared" si="81"/>
        <v/>
      </c>
      <c r="X1648" s="6"/>
      <c r="Z1648" s="6"/>
      <c r="AB1648" s="6" t="str">
        <f>IF(Screener_1!U1649 = "Y",  IF(ISBLANK(Screener_1!V1649), "Missing", Screener_1!V1649),"")</f>
        <v/>
      </c>
      <c r="AF1648" s="6"/>
      <c r="AG1648" s="6"/>
    </row>
    <row r="1649" spans="1:33" x14ac:dyDescent="0.25">
      <c r="A1649" s="125"/>
      <c r="K1649" t="str">
        <f t="shared" si="79"/>
        <v/>
      </c>
      <c r="L1649" t="str">
        <f t="shared" si="80"/>
        <v/>
      </c>
      <c r="M1649" s="45"/>
      <c r="V1649" t="str">
        <f t="shared" si="81"/>
        <v/>
      </c>
      <c r="X1649" s="6"/>
      <c r="Z1649" s="6"/>
      <c r="AB1649" s="6" t="str">
        <f>IF(Screener_1!U1650 = "Y",  IF(ISBLANK(Screener_1!V1650), "Missing", Screener_1!V1650),"")</f>
        <v/>
      </c>
      <c r="AF1649" s="6"/>
      <c r="AG1649" s="6"/>
    </row>
    <row r="1650" spans="1:33" x14ac:dyDescent="0.25">
      <c r="A1650" s="125"/>
      <c r="K1650" t="str">
        <f t="shared" si="79"/>
        <v/>
      </c>
      <c r="L1650" t="str">
        <f t="shared" si="80"/>
        <v/>
      </c>
      <c r="M1650" s="45"/>
      <c r="V1650" t="str">
        <f t="shared" si="81"/>
        <v/>
      </c>
      <c r="X1650" s="6"/>
      <c r="Z1650" s="6"/>
      <c r="AB1650" s="6" t="str">
        <f>IF(Screener_1!U1651 = "Y",  IF(ISBLANK(Screener_1!V1651), "Missing", Screener_1!V1651),"")</f>
        <v/>
      </c>
      <c r="AF1650" s="6"/>
      <c r="AG1650" s="6"/>
    </row>
    <row r="1651" spans="1:33" x14ac:dyDescent="0.25">
      <c r="A1651" s="125"/>
      <c r="K1651" t="str">
        <f t="shared" si="79"/>
        <v/>
      </c>
      <c r="L1651" t="str">
        <f t="shared" si="80"/>
        <v/>
      </c>
      <c r="M1651" s="45"/>
      <c r="V1651" t="str">
        <f t="shared" si="81"/>
        <v/>
      </c>
      <c r="X1651" s="6"/>
      <c r="Z1651" s="6"/>
      <c r="AB1651" s="6" t="str">
        <f>IF(Screener_1!U1652 = "Y",  IF(ISBLANK(Screener_1!V1652), "Missing", Screener_1!V1652),"")</f>
        <v/>
      </c>
      <c r="AF1651" s="6"/>
      <c r="AG1651" s="6"/>
    </row>
    <row r="1652" spans="1:33" x14ac:dyDescent="0.25">
      <c r="A1652" s="125"/>
      <c r="K1652" t="str">
        <f t="shared" si="79"/>
        <v/>
      </c>
      <c r="L1652" t="str">
        <f t="shared" si="80"/>
        <v/>
      </c>
      <c r="M1652" s="45"/>
      <c r="V1652" t="str">
        <f t="shared" si="81"/>
        <v/>
      </c>
      <c r="X1652" s="6"/>
      <c r="Z1652" s="6"/>
      <c r="AB1652" s="6" t="str">
        <f>IF(Screener_1!U1653 = "Y",  IF(ISBLANK(Screener_1!V1653), "Missing", Screener_1!V1653),"")</f>
        <v/>
      </c>
      <c r="AF1652" s="6"/>
      <c r="AG1652" s="6"/>
    </row>
    <row r="1653" spans="1:33" x14ac:dyDescent="0.25">
      <c r="A1653" s="125"/>
      <c r="K1653" t="str">
        <f t="shared" si="79"/>
        <v/>
      </c>
      <c r="L1653" t="str">
        <f t="shared" si="80"/>
        <v/>
      </c>
      <c r="M1653" s="45"/>
      <c r="V1653" t="str">
        <f t="shared" si="81"/>
        <v/>
      </c>
      <c r="X1653" s="6"/>
      <c r="Z1653" s="6"/>
      <c r="AB1653" s="6" t="str">
        <f>IF(Screener_1!U1654 = "Y",  IF(ISBLANK(Screener_1!V1654), "Missing", Screener_1!V1654),"")</f>
        <v/>
      </c>
      <c r="AF1653" s="6"/>
      <c r="AG1653" s="6"/>
    </row>
    <row r="1654" spans="1:33" x14ac:dyDescent="0.25">
      <c r="A1654" s="125"/>
      <c r="K1654" t="str">
        <f t="shared" si="79"/>
        <v/>
      </c>
      <c r="L1654" t="str">
        <f t="shared" si="80"/>
        <v/>
      </c>
      <c r="M1654" s="45"/>
      <c r="V1654" t="str">
        <f t="shared" si="81"/>
        <v/>
      </c>
      <c r="X1654" s="6"/>
      <c r="Z1654" s="6"/>
      <c r="AB1654" s="6" t="str">
        <f>IF(Screener_1!U1655 = "Y",  IF(ISBLANK(Screener_1!V1655), "Missing", Screener_1!V1655),"")</f>
        <v/>
      </c>
      <c r="AF1654" s="6"/>
      <c r="AG1654" s="6"/>
    </row>
    <row r="1655" spans="1:33" x14ac:dyDescent="0.25">
      <c r="A1655" s="125"/>
      <c r="K1655" t="str">
        <f t="shared" si="79"/>
        <v/>
      </c>
      <c r="L1655" t="str">
        <f t="shared" si="80"/>
        <v/>
      </c>
      <c r="M1655" s="45"/>
      <c r="V1655" t="str">
        <f t="shared" si="81"/>
        <v/>
      </c>
      <c r="X1655" s="6"/>
      <c r="Z1655" s="6"/>
      <c r="AB1655" s="6" t="str">
        <f>IF(Screener_1!U1656 = "Y",  IF(ISBLANK(Screener_1!V1656), "Missing", Screener_1!V1656),"")</f>
        <v/>
      </c>
      <c r="AF1655" s="6"/>
      <c r="AG1655" s="6"/>
    </row>
    <row r="1656" spans="1:33" x14ac:dyDescent="0.25">
      <c r="A1656" s="125"/>
      <c r="K1656" t="str">
        <f t="shared" si="79"/>
        <v/>
      </c>
      <c r="L1656" t="str">
        <f t="shared" si="80"/>
        <v/>
      </c>
      <c r="M1656" s="45"/>
      <c r="V1656" t="str">
        <f t="shared" si="81"/>
        <v/>
      </c>
      <c r="X1656" s="6"/>
      <c r="Z1656" s="6"/>
      <c r="AB1656" s="6" t="str">
        <f>IF(Screener_1!U1657 = "Y",  IF(ISBLANK(Screener_1!V1657), "Missing", Screener_1!V1657),"")</f>
        <v/>
      </c>
      <c r="AF1656" s="6"/>
      <c r="AG1656" s="6"/>
    </row>
    <row r="1657" spans="1:33" x14ac:dyDescent="0.25">
      <c r="A1657" s="125"/>
      <c r="K1657" t="str">
        <f t="shared" si="79"/>
        <v/>
      </c>
      <c r="L1657" t="str">
        <f t="shared" si="80"/>
        <v/>
      </c>
      <c r="M1657" s="45"/>
      <c r="V1657" t="str">
        <f t="shared" si="81"/>
        <v/>
      </c>
      <c r="X1657" s="6"/>
      <c r="Z1657" s="6"/>
      <c r="AB1657" s="6" t="str">
        <f>IF(Screener_1!U1658 = "Y",  IF(ISBLANK(Screener_1!V1658), "Missing", Screener_1!V1658),"")</f>
        <v/>
      </c>
      <c r="AF1657" s="6"/>
      <c r="AG1657" s="6"/>
    </row>
    <row r="1658" spans="1:33" x14ac:dyDescent="0.25">
      <c r="A1658" s="125"/>
      <c r="K1658" t="str">
        <f t="shared" si="79"/>
        <v/>
      </c>
      <c r="L1658" t="str">
        <f t="shared" si="80"/>
        <v/>
      </c>
      <c r="M1658" s="45"/>
      <c r="V1658" t="str">
        <f t="shared" si="81"/>
        <v/>
      </c>
      <c r="X1658" s="6"/>
      <c r="Z1658" s="6"/>
      <c r="AB1658" s="6" t="str">
        <f>IF(Screener_1!U1659 = "Y",  IF(ISBLANK(Screener_1!V1659), "Missing", Screener_1!V1659),"")</f>
        <v/>
      </c>
      <c r="AF1658" s="6"/>
      <c r="AG1658" s="6"/>
    </row>
    <row r="1659" spans="1:33" x14ac:dyDescent="0.25">
      <c r="A1659" s="125"/>
      <c r="K1659" t="str">
        <f t="shared" si="79"/>
        <v/>
      </c>
      <c r="L1659" t="str">
        <f t="shared" si="80"/>
        <v/>
      </c>
      <c r="M1659" s="45"/>
      <c r="V1659" t="str">
        <f t="shared" si="81"/>
        <v/>
      </c>
      <c r="X1659" s="6"/>
      <c r="Z1659" s="6"/>
      <c r="AB1659" s="6" t="str">
        <f>IF(Screener_1!U1660 = "Y",  IF(ISBLANK(Screener_1!V1660), "Missing", Screener_1!V1660),"")</f>
        <v/>
      </c>
      <c r="AF1659" s="6"/>
      <c r="AG1659" s="6"/>
    </row>
    <row r="1660" spans="1:33" x14ac:dyDescent="0.25">
      <c r="A1660" s="125"/>
      <c r="K1660" t="str">
        <f t="shared" si="79"/>
        <v/>
      </c>
      <c r="L1660" t="str">
        <f t="shared" si="80"/>
        <v/>
      </c>
      <c r="M1660" s="45"/>
      <c r="V1660" t="str">
        <f t="shared" si="81"/>
        <v/>
      </c>
      <c r="X1660" s="6"/>
      <c r="Z1660" s="6"/>
      <c r="AB1660" s="6" t="str">
        <f>IF(Screener_1!U1661 = "Y",  IF(ISBLANK(Screener_1!V1661), "Missing", Screener_1!V1661),"")</f>
        <v/>
      </c>
      <c r="AF1660" s="6"/>
      <c r="AG1660" s="6"/>
    </row>
    <row r="1661" spans="1:33" x14ac:dyDescent="0.25">
      <c r="A1661" s="125"/>
      <c r="K1661" t="str">
        <f t="shared" si="79"/>
        <v/>
      </c>
      <c r="L1661" t="str">
        <f t="shared" si="80"/>
        <v/>
      </c>
      <c r="M1661" s="45"/>
      <c r="V1661" t="str">
        <f t="shared" si="81"/>
        <v/>
      </c>
      <c r="X1661" s="6"/>
      <c r="Z1661" s="6"/>
      <c r="AB1661" s="6" t="str">
        <f>IF(Screener_1!U1662 = "Y",  IF(ISBLANK(Screener_1!V1662), "Missing", Screener_1!V1662),"")</f>
        <v/>
      </c>
      <c r="AF1661" s="6"/>
      <c r="AG1661" s="6"/>
    </row>
    <row r="1662" spans="1:33" x14ac:dyDescent="0.25">
      <c r="A1662" s="125"/>
      <c r="K1662" t="str">
        <f t="shared" si="79"/>
        <v/>
      </c>
      <c r="L1662" t="str">
        <f t="shared" si="80"/>
        <v/>
      </c>
      <c r="M1662" s="45"/>
      <c r="V1662" t="str">
        <f t="shared" si="81"/>
        <v/>
      </c>
      <c r="X1662" s="6"/>
      <c r="Z1662" s="6"/>
      <c r="AB1662" s="6" t="str">
        <f>IF(Screener_1!U1663 = "Y",  IF(ISBLANK(Screener_1!V1663), "Missing", Screener_1!V1663),"")</f>
        <v/>
      </c>
      <c r="AF1662" s="6"/>
      <c r="AG1662" s="6"/>
    </row>
    <row r="1663" spans="1:33" x14ac:dyDescent="0.25">
      <c r="A1663" s="125"/>
      <c r="K1663" t="str">
        <f t="shared" si="79"/>
        <v/>
      </c>
      <c r="L1663" t="str">
        <f t="shared" si="80"/>
        <v/>
      </c>
      <c r="M1663" s="45"/>
      <c r="V1663" t="str">
        <f t="shared" si="81"/>
        <v/>
      </c>
      <c r="X1663" s="6"/>
      <c r="Z1663" s="6"/>
      <c r="AB1663" s="6" t="str">
        <f>IF(Screener_1!U1664 = "Y",  IF(ISBLANK(Screener_1!V1664), "Missing", Screener_1!V1664),"")</f>
        <v/>
      </c>
      <c r="AF1663" s="6"/>
      <c r="AG1663" s="6"/>
    </row>
    <row r="1664" spans="1:33" x14ac:dyDescent="0.25">
      <c r="A1664" s="125"/>
      <c r="K1664" t="str">
        <f t="shared" si="79"/>
        <v/>
      </c>
      <c r="L1664" t="str">
        <f t="shared" si="80"/>
        <v/>
      </c>
      <c r="M1664" s="45"/>
      <c r="V1664" t="str">
        <f t="shared" si="81"/>
        <v/>
      </c>
      <c r="X1664" s="6"/>
      <c r="Z1664" s="6"/>
      <c r="AB1664" s="6" t="str">
        <f>IF(Screener_1!U1665 = "Y",  IF(ISBLANK(Screener_1!V1665), "Missing", Screener_1!V1665),"")</f>
        <v/>
      </c>
      <c r="AF1664" s="6"/>
      <c r="AG1664" s="6"/>
    </row>
    <row r="1665" spans="1:33" x14ac:dyDescent="0.25">
      <c r="A1665" s="125"/>
      <c r="K1665" t="str">
        <f t="shared" si="79"/>
        <v/>
      </c>
      <c r="L1665" t="str">
        <f t="shared" si="80"/>
        <v/>
      </c>
      <c r="M1665" s="45"/>
      <c r="V1665" t="str">
        <f t="shared" si="81"/>
        <v/>
      </c>
      <c r="X1665" s="6"/>
      <c r="Z1665" s="6"/>
      <c r="AB1665" s="6" t="str">
        <f>IF(Screener_1!U1666 = "Y",  IF(ISBLANK(Screener_1!V1666), "Missing", Screener_1!V1666),"")</f>
        <v/>
      </c>
      <c r="AF1665" s="6"/>
      <c r="AG1665" s="6"/>
    </row>
    <row r="1666" spans="1:33" x14ac:dyDescent="0.25">
      <c r="A1666" s="125"/>
      <c r="K1666" t="str">
        <f t="shared" si="79"/>
        <v/>
      </c>
      <c r="L1666" t="str">
        <f t="shared" si="80"/>
        <v/>
      </c>
      <c r="M1666" s="45"/>
      <c r="V1666" t="str">
        <f t="shared" si="81"/>
        <v/>
      </c>
      <c r="X1666" s="6"/>
      <c r="Z1666" s="6"/>
      <c r="AB1666" s="6" t="str">
        <f>IF(Screener_1!U1667 = "Y",  IF(ISBLANK(Screener_1!V1667), "Missing", Screener_1!V1667),"")</f>
        <v/>
      </c>
      <c r="AF1666" s="6"/>
      <c r="AG1666" s="6"/>
    </row>
    <row r="1667" spans="1:33" x14ac:dyDescent="0.25">
      <c r="A1667" s="125"/>
      <c r="K1667" t="str">
        <f t="shared" si="79"/>
        <v/>
      </c>
      <c r="L1667" t="str">
        <f t="shared" si="80"/>
        <v/>
      </c>
      <c r="M1667" s="45"/>
      <c r="V1667" t="str">
        <f t="shared" si="81"/>
        <v/>
      </c>
      <c r="X1667" s="6"/>
      <c r="Z1667" s="6"/>
      <c r="AB1667" s="6" t="str">
        <f>IF(Screener_1!U1668 = "Y",  IF(ISBLANK(Screener_1!V1668), "Missing", Screener_1!V1668),"")</f>
        <v/>
      </c>
      <c r="AF1667" s="6"/>
      <c r="AG1667" s="6"/>
    </row>
    <row r="1668" spans="1:33" x14ac:dyDescent="0.25">
      <c r="A1668" s="125"/>
      <c r="K1668" t="str">
        <f t="shared" si="79"/>
        <v/>
      </c>
      <c r="L1668" t="str">
        <f t="shared" si="80"/>
        <v/>
      </c>
      <c r="M1668" s="45"/>
      <c r="V1668" t="str">
        <f t="shared" si="81"/>
        <v/>
      </c>
      <c r="X1668" s="6"/>
      <c r="Z1668" s="6"/>
      <c r="AB1668" s="6" t="str">
        <f>IF(Screener_1!U1669 = "Y",  IF(ISBLANK(Screener_1!V1669), "Missing", Screener_1!V1669),"")</f>
        <v/>
      </c>
      <c r="AF1668" s="6"/>
      <c r="AG1668" s="6"/>
    </row>
    <row r="1669" spans="1:33" x14ac:dyDescent="0.25">
      <c r="A1669" s="125"/>
      <c r="K1669" t="str">
        <f t="shared" si="79"/>
        <v/>
      </c>
      <c r="L1669" t="str">
        <f t="shared" si="80"/>
        <v/>
      </c>
      <c r="M1669" s="45"/>
      <c r="V1669" t="str">
        <f t="shared" si="81"/>
        <v/>
      </c>
      <c r="X1669" s="6"/>
      <c r="Z1669" s="6"/>
      <c r="AB1669" s="6" t="str">
        <f>IF(Screener_1!U1670 = "Y",  IF(ISBLANK(Screener_1!V1670), "Missing", Screener_1!V1670),"")</f>
        <v/>
      </c>
      <c r="AF1669" s="6"/>
      <c r="AG1669" s="6"/>
    </row>
    <row r="1670" spans="1:33" x14ac:dyDescent="0.25">
      <c r="A1670" s="125"/>
      <c r="K1670" t="str">
        <f t="shared" si="79"/>
        <v/>
      </c>
      <c r="L1670" t="str">
        <f t="shared" si="80"/>
        <v/>
      </c>
      <c r="M1670" s="45"/>
      <c r="V1670" t="str">
        <f t="shared" si="81"/>
        <v/>
      </c>
      <c r="X1670" s="6"/>
      <c r="Z1670" s="6"/>
      <c r="AB1670" s="6" t="str">
        <f>IF(Screener_1!U1671 = "Y",  IF(ISBLANK(Screener_1!V1671), "Missing", Screener_1!V1671),"")</f>
        <v/>
      </c>
      <c r="AF1670" s="6"/>
      <c r="AG1670" s="6"/>
    </row>
    <row r="1671" spans="1:33" x14ac:dyDescent="0.25">
      <c r="A1671" s="125"/>
      <c r="K1671" t="str">
        <f t="shared" si="79"/>
        <v/>
      </c>
      <c r="L1671" t="str">
        <f t="shared" si="80"/>
        <v/>
      </c>
      <c r="M1671" s="45"/>
      <c r="V1671" t="str">
        <f t="shared" si="81"/>
        <v/>
      </c>
      <c r="X1671" s="6"/>
      <c r="Z1671" s="6"/>
      <c r="AB1671" s="6" t="str">
        <f>IF(Screener_1!U1672 = "Y",  IF(ISBLANK(Screener_1!V1672), "Missing", Screener_1!V1672),"")</f>
        <v/>
      </c>
      <c r="AF1671" s="6"/>
      <c r="AG1671" s="6"/>
    </row>
    <row r="1672" spans="1:33" x14ac:dyDescent="0.25">
      <c r="A1672" s="125"/>
      <c r="K1672" t="str">
        <f t="shared" ref="K1672:K1735" si="82" xml:space="preserve"> IF(AND(ISNUMBER(G1672),ISNUMBER(H1672),ISNUMBER(I1672),  ISNUMBER(J1672) ), (G1672+H1672+I1672+J1672),   IF(OR(ISNUMBER(G1672),ISNUMBER(H1672), ISNUMBER(I1672), ISNUMBER(J1672) ), "Incomplete", "" ))</f>
        <v/>
      </c>
      <c r="L1672" t="str">
        <f t="shared" ref="L1672:L1735" si="83">IF(AF1672 = "","",   IF(SUM(G1672:J1672) &gt;0,"Positive","Negative"))</f>
        <v/>
      </c>
      <c r="M1672" s="45"/>
      <c r="V1672" t="str">
        <f t="shared" ref="V1672:V1735" si="84">IF( OR(L1672="Negative", ISBLANK(L1672) =TRUE, L1672 = ""), "",IF(COUNT(N1672:S1672)&gt;0,IF(SUM(N1672:S1672)&gt;1,"Positive","Negative"),""))</f>
        <v/>
      </c>
      <c r="X1672" s="6"/>
      <c r="Z1672" s="6"/>
      <c r="AB1672" s="6" t="str">
        <f>IF(Screener_1!U1673 = "Y",  IF(ISBLANK(Screener_1!V1673), "Missing", Screener_1!V1673),"")</f>
        <v/>
      </c>
      <c r="AF1672" s="6"/>
      <c r="AG1672" s="6"/>
    </row>
    <row r="1673" spans="1:33" x14ac:dyDescent="0.25">
      <c r="A1673" s="125"/>
      <c r="K1673" t="str">
        <f t="shared" si="82"/>
        <v/>
      </c>
      <c r="L1673" t="str">
        <f t="shared" si="83"/>
        <v/>
      </c>
      <c r="M1673" s="45"/>
      <c r="V1673" t="str">
        <f t="shared" si="84"/>
        <v/>
      </c>
      <c r="X1673" s="6"/>
      <c r="Z1673" s="6"/>
      <c r="AB1673" s="6" t="str">
        <f>IF(Screener_1!U1674 = "Y",  IF(ISBLANK(Screener_1!V1674), "Missing", Screener_1!V1674),"")</f>
        <v/>
      </c>
      <c r="AF1673" s="6"/>
      <c r="AG1673" s="6"/>
    </row>
    <row r="1674" spans="1:33" x14ac:dyDescent="0.25">
      <c r="A1674" s="125"/>
      <c r="K1674" t="str">
        <f t="shared" si="82"/>
        <v/>
      </c>
      <c r="L1674" t="str">
        <f t="shared" si="83"/>
        <v/>
      </c>
      <c r="M1674" s="45"/>
      <c r="V1674" t="str">
        <f t="shared" si="84"/>
        <v/>
      </c>
      <c r="X1674" s="6"/>
      <c r="Z1674" s="6"/>
      <c r="AB1674" s="6" t="str">
        <f>IF(Screener_1!U1675 = "Y",  IF(ISBLANK(Screener_1!V1675), "Missing", Screener_1!V1675),"")</f>
        <v/>
      </c>
      <c r="AF1674" s="6"/>
      <c r="AG1674" s="6"/>
    </row>
    <row r="1675" spans="1:33" x14ac:dyDescent="0.25">
      <c r="A1675" s="125"/>
      <c r="K1675" t="str">
        <f t="shared" si="82"/>
        <v/>
      </c>
      <c r="L1675" t="str">
        <f t="shared" si="83"/>
        <v/>
      </c>
      <c r="M1675" s="45"/>
      <c r="V1675" t="str">
        <f t="shared" si="84"/>
        <v/>
      </c>
      <c r="X1675" s="6"/>
      <c r="Z1675" s="6"/>
      <c r="AB1675" s="6" t="str">
        <f>IF(Screener_1!U1676 = "Y",  IF(ISBLANK(Screener_1!V1676), "Missing", Screener_1!V1676),"")</f>
        <v/>
      </c>
      <c r="AF1675" s="6"/>
      <c r="AG1675" s="6"/>
    </row>
    <row r="1676" spans="1:33" x14ac:dyDescent="0.25">
      <c r="A1676" s="125"/>
      <c r="K1676" t="str">
        <f t="shared" si="82"/>
        <v/>
      </c>
      <c r="L1676" t="str">
        <f t="shared" si="83"/>
        <v/>
      </c>
      <c r="M1676" s="45"/>
      <c r="V1676" t="str">
        <f t="shared" si="84"/>
        <v/>
      </c>
      <c r="X1676" s="6"/>
      <c r="Z1676" s="6"/>
      <c r="AB1676" s="6" t="str">
        <f>IF(Screener_1!U1677 = "Y",  IF(ISBLANK(Screener_1!V1677), "Missing", Screener_1!V1677),"")</f>
        <v/>
      </c>
      <c r="AF1676" s="6"/>
      <c r="AG1676" s="6"/>
    </row>
    <row r="1677" spans="1:33" x14ac:dyDescent="0.25">
      <c r="A1677" s="125"/>
      <c r="K1677" t="str">
        <f t="shared" si="82"/>
        <v/>
      </c>
      <c r="L1677" t="str">
        <f t="shared" si="83"/>
        <v/>
      </c>
      <c r="M1677" s="45"/>
      <c r="V1677" t="str">
        <f t="shared" si="84"/>
        <v/>
      </c>
      <c r="X1677" s="6"/>
      <c r="Z1677" s="6"/>
      <c r="AB1677" s="6" t="str">
        <f>IF(Screener_1!U1678 = "Y",  IF(ISBLANK(Screener_1!V1678), "Missing", Screener_1!V1678),"")</f>
        <v/>
      </c>
      <c r="AF1677" s="6"/>
      <c r="AG1677" s="6"/>
    </row>
    <row r="1678" spans="1:33" x14ac:dyDescent="0.25">
      <c r="A1678" s="125"/>
      <c r="K1678" t="str">
        <f t="shared" si="82"/>
        <v/>
      </c>
      <c r="L1678" t="str">
        <f t="shared" si="83"/>
        <v/>
      </c>
      <c r="M1678" s="45"/>
      <c r="V1678" t="str">
        <f t="shared" si="84"/>
        <v/>
      </c>
      <c r="X1678" s="6"/>
      <c r="Z1678" s="6"/>
      <c r="AB1678" s="6" t="str">
        <f>IF(Screener_1!U1679 = "Y",  IF(ISBLANK(Screener_1!V1679), "Missing", Screener_1!V1679),"")</f>
        <v/>
      </c>
      <c r="AF1678" s="6"/>
      <c r="AG1678" s="6"/>
    </row>
    <row r="1679" spans="1:33" x14ac:dyDescent="0.25">
      <c r="A1679" s="125"/>
      <c r="K1679" t="str">
        <f t="shared" si="82"/>
        <v/>
      </c>
      <c r="L1679" t="str">
        <f t="shared" si="83"/>
        <v/>
      </c>
      <c r="M1679" s="45"/>
      <c r="V1679" t="str">
        <f t="shared" si="84"/>
        <v/>
      </c>
      <c r="X1679" s="6"/>
      <c r="Z1679" s="6"/>
      <c r="AB1679" s="6" t="str">
        <f>IF(Screener_1!U1680 = "Y",  IF(ISBLANK(Screener_1!V1680), "Missing", Screener_1!V1680),"")</f>
        <v/>
      </c>
      <c r="AF1679" s="6"/>
      <c r="AG1679" s="6"/>
    </row>
    <row r="1680" spans="1:33" x14ac:dyDescent="0.25">
      <c r="A1680" s="125"/>
      <c r="K1680" t="str">
        <f t="shared" si="82"/>
        <v/>
      </c>
      <c r="L1680" t="str">
        <f t="shared" si="83"/>
        <v/>
      </c>
      <c r="M1680" s="45"/>
      <c r="V1680" t="str">
        <f t="shared" si="84"/>
        <v/>
      </c>
      <c r="X1680" s="6"/>
      <c r="Z1680" s="6"/>
      <c r="AB1680" s="6" t="str">
        <f>IF(Screener_1!U1681 = "Y",  IF(ISBLANK(Screener_1!V1681), "Missing", Screener_1!V1681),"")</f>
        <v/>
      </c>
      <c r="AF1680" s="6"/>
      <c r="AG1680" s="6"/>
    </row>
    <row r="1681" spans="1:33" x14ac:dyDescent="0.25">
      <c r="A1681" s="125"/>
      <c r="K1681" t="str">
        <f t="shared" si="82"/>
        <v/>
      </c>
      <c r="L1681" t="str">
        <f t="shared" si="83"/>
        <v/>
      </c>
      <c r="M1681" s="45"/>
      <c r="V1681" t="str">
        <f t="shared" si="84"/>
        <v/>
      </c>
      <c r="X1681" s="6"/>
      <c r="Z1681" s="6"/>
      <c r="AB1681" s="6" t="str">
        <f>IF(Screener_1!U1682 = "Y",  IF(ISBLANK(Screener_1!V1682), "Missing", Screener_1!V1682),"")</f>
        <v/>
      </c>
      <c r="AF1681" s="6"/>
      <c r="AG1681" s="6"/>
    </row>
    <row r="1682" spans="1:33" x14ac:dyDescent="0.25">
      <c r="A1682" s="125"/>
      <c r="K1682" t="str">
        <f t="shared" si="82"/>
        <v/>
      </c>
      <c r="L1682" t="str">
        <f t="shared" si="83"/>
        <v/>
      </c>
      <c r="M1682" s="45"/>
      <c r="V1682" t="str">
        <f t="shared" si="84"/>
        <v/>
      </c>
      <c r="X1682" s="6"/>
      <c r="Z1682" s="6"/>
      <c r="AB1682" s="6" t="str">
        <f>IF(Screener_1!U1683 = "Y",  IF(ISBLANK(Screener_1!V1683), "Missing", Screener_1!V1683),"")</f>
        <v/>
      </c>
      <c r="AF1682" s="6"/>
      <c r="AG1682" s="6"/>
    </row>
    <row r="1683" spans="1:33" x14ac:dyDescent="0.25">
      <c r="A1683" s="125"/>
      <c r="K1683" t="str">
        <f t="shared" si="82"/>
        <v/>
      </c>
      <c r="L1683" t="str">
        <f t="shared" si="83"/>
        <v/>
      </c>
      <c r="M1683" s="45"/>
      <c r="V1683" t="str">
        <f t="shared" si="84"/>
        <v/>
      </c>
      <c r="X1683" s="6"/>
      <c r="Z1683" s="6"/>
      <c r="AB1683" s="6" t="str">
        <f>IF(Screener_1!U1684 = "Y",  IF(ISBLANK(Screener_1!V1684), "Missing", Screener_1!V1684),"")</f>
        <v/>
      </c>
      <c r="AF1683" s="6"/>
      <c r="AG1683" s="6"/>
    </row>
    <row r="1684" spans="1:33" x14ac:dyDescent="0.25">
      <c r="A1684" s="125"/>
      <c r="K1684" t="str">
        <f t="shared" si="82"/>
        <v/>
      </c>
      <c r="L1684" t="str">
        <f t="shared" si="83"/>
        <v/>
      </c>
      <c r="M1684" s="45"/>
      <c r="V1684" t="str">
        <f t="shared" si="84"/>
        <v/>
      </c>
      <c r="X1684" s="6"/>
      <c r="Z1684" s="6"/>
      <c r="AB1684" s="6" t="str">
        <f>IF(Screener_1!U1685 = "Y",  IF(ISBLANK(Screener_1!V1685), "Missing", Screener_1!V1685),"")</f>
        <v/>
      </c>
      <c r="AF1684" s="6"/>
      <c r="AG1684" s="6"/>
    </row>
    <row r="1685" spans="1:33" x14ac:dyDescent="0.25">
      <c r="A1685" s="125"/>
      <c r="K1685" t="str">
        <f t="shared" si="82"/>
        <v/>
      </c>
      <c r="L1685" t="str">
        <f t="shared" si="83"/>
        <v/>
      </c>
      <c r="M1685" s="45"/>
      <c r="V1685" t="str">
        <f t="shared" si="84"/>
        <v/>
      </c>
      <c r="X1685" s="6"/>
      <c r="Z1685" s="6"/>
      <c r="AB1685" s="6" t="str">
        <f>IF(Screener_1!U1686 = "Y",  IF(ISBLANK(Screener_1!V1686), "Missing", Screener_1!V1686),"")</f>
        <v/>
      </c>
      <c r="AF1685" s="6"/>
      <c r="AG1685" s="6"/>
    </row>
    <row r="1686" spans="1:33" x14ac:dyDescent="0.25">
      <c r="A1686" s="125"/>
      <c r="K1686" t="str">
        <f t="shared" si="82"/>
        <v/>
      </c>
      <c r="L1686" t="str">
        <f t="shared" si="83"/>
        <v/>
      </c>
      <c r="M1686" s="45"/>
      <c r="V1686" t="str">
        <f t="shared" si="84"/>
        <v/>
      </c>
      <c r="X1686" s="6"/>
      <c r="Z1686" s="6"/>
      <c r="AB1686" s="6" t="str">
        <f>IF(Screener_1!U1687 = "Y",  IF(ISBLANK(Screener_1!V1687), "Missing", Screener_1!V1687),"")</f>
        <v/>
      </c>
      <c r="AF1686" s="6"/>
      <c r="AG1686" s="6"/>
    </row>
    <row r="1687" spans="1:33" x14ac:dyDescent="0.25">
      <c r="A1687" s="125"/>
      <c r="K1687" t="str">
        <f t="shared" si="82"/>
        <v/>
      </c>
      <c r="L1687" t="str">
        <f t="shared" si="83"/>
        <v/>
      </c>
      <c r="M1687" s="45"/>
      <c r="V1687" t="str">
        <f t="shared" si="84"/>
        <v/>
      </c>
      <c r="X1687" s="6"/>
      <c r="Z1687" s="6"/>
      <c r="AB1687" s="6" t="str">
        <f>IF(Screener_1!U1688 = "Y",  IF(ISBLANK(Screener_1!V1688), "Missing", Screener_1!V1688),"")</f>
        <v/>
      </c>
      <c r="AF1687" s="6"/>
      <c r="AG1687" s="6"/>
    </row>
    <row r="1688" spans="1:33" x14ac:dyDescent="0.25">
      <c r="A1688" s="125"/>
      <c r="K1688" t="str">
        <f t="shared" si="82"/>
        <v/>
      </c>
      <c r="L1688" t="str">
        <f t="shared" si="83"/>
        <v/>
      </c>
      <c r="M1688" s="45"/>
      <c r="V1688" t="str">
        <f t="shared" si="84"/>
        <v/>
      </c>
      <c r="X1688" s="6"/>
      <c r="Z1688" s="6"/>
      <c r="AB1688" s="6" t="str">
        <f>IF(Screener_1!U1689 = "Y",  IF(ISBLANK(Screener_1!V1689), "Missing", Screener_1!V1689),"")</f>
        <v/>
      </c>
      <c r="AF1688" s="6"/>
      <c r="AG1688" s="6"/>
    </row>
    <row r="1689" spans="1:33" x14ac:dyDescent="0.25">
      <c r="A1689" s="125"/>
      <c r="K1689" t="str">
        <f t="shared" si="82"/>
        <v/>
      </c>
      <c r="L1689" t="str">
        <f t="shared" si="83"/>
        <v/>
      </c>
      <c r="M1689" s="45"/>
      <c r="V1689" t="str">
        <f t="shared" si="84"/>
        <v/>
      </c>
      <c r="X1689" s="6"/>
      <c r="Z1689" s="6"/>
      <c r="AB1689" s="6" t="str">
        <f>IF(Screener_1!U1690 = "Y",  IF(ISBLANK(Screener_1!V1690), "Missing", Screener_1!V1690),"")</f>
        <v/>
      </c>
      <c r="AF1689" s="6"/>
      <c r="AG1689" s="6"/>
    </row>
    <row r="1690" spans="1:33" x14ac:dyDescent="0.25">
      <c r="A1690" s="125"/>
      <c r="K1690" t="str">
        <f t="shared" si="82"/>
        <v/>
      </c>
      <c r="L1690" t="str">
        <f t="shared" si="83"/>
        <v/>
      </c>
      <c r="M1690" s="45"/>
      <c r="V1690" t="str">
        <f t="shared" si="84"/>
        <v/>
      </c>
      <c r="X1690" s="6"/>
      <c r="Z1690" s="6"/>
      <c r="AB1690" s="6" t="str">
        <f>IF(Screener_1!U1691 = "Y",  IF(ISBLANK(Screener_1!V1691), "Missing", Screener_1!V1691),"")</f>
        <v/>
      </c>
      <c r="AF1690" s="6"/>
      <c r="AG1690" s="6"/>
    </row>
    <row r="1691" spans="1:33" x14ac:dyDescent="0.25">
      <c r="A1691" s="125"/>
      <c r="K1691" t="str">
        <f t="shared" si="82"/>
        <v/>
      </c>
      <c r="L1691" t="str">
        <f t="shared" si="83"/>
        <v/>
      </c>
      <c r="M1691" s="45"/>
      <c r="V1691" t="str">
        <f t="shared" si="84"/>
        <v/>
      </c>
      <c r="X1691" s="6"/>
      <c r="Z1691" s="6"/>
      <c r="AB1691" s="6" t="str">
        <f>IF(Screener_1!U1692 = "Y",  IF(ISBLANK(Screener_1!V1692), "Missing", Screener_1!V1692),"")</f>
        <v/>
      </c>
      <c r="AF1691" s="6"/>
      <c r="AG1691" s="6"/>
    </row>
    <row r="1692" spans="1:33" x14ac:dyDescent="0.25">
      <c r="A1692" s="125"/>
      <c r="K1692" t="str">
        <f t="shared" si="82"/>
        <v/>
      </c>
      <c r="L1692" t="str">
        <f t="shared" si="83"/>
        <v/>
      </c>
      <c r="M1692" s="45"/>
      <c r="V1692" t="str">
        <f t="shared" si="84"/>
        <v/>
      </c>
      <c r="X1692" s="6"/>
      <c r="Z1692" s="6"/>
      <c r="AB1692" s="6" t="str">
        <f>IF(Screener_1!U1693 = "Y",  IF(ISBLANK(Screener_1!V1693), "Missing", Screener_1!V1693),"")</f>
        <v/>
      </c>
      <c r="AF1692" s="6"/>
      <c r="AG1692" s="6"/>
    </row>
    <row r="1693" spans="1:33" x14ac:dyDescent="0.25">
      <c r="A1693" s="125"/>
      <c r="K1693" t="str">
        <f t="shared" si="82"/>
        <v/>
      </c>
      <c r="L1693" t="str">
        <f t="shared" si="83"/>
        <v/>
      </c>
      <c r="M1693" s="45"/>
      <c r="V1693" t="str">
        <f t="shared" si="84"/>
        <v/>
      </c>
      <c r="X1693" s="6"/>
      <c r="Z1693" s="6"/>
      <c r="AB1693" s="6" t="str">
        <f>IF(Screener_1!U1694 = "Y",  IF(ISBLANK(Screener_1!V1694), "Missing", Screener_1!V1694),"")</f>
        <v/>
      </c>
      <c r="AF1693" s="6"/>
      <c r="AG1693" s="6"/>
    </row>
    <row r="1694" spans="1:33" x14ac:dyDescent="0.25">
      <c r="A1694" s="125"/>
      <c r="K1694" t="str">
        <f t="shared" si="82"/>
        <v/>
      </c>
      <c r="L1694" t="str">
        <f t="shared" si="83"/>
        <v/>
      </c>
      <c r="M1694" s="45"/>
      <c r="V1694" t="str">
        <f t="shared" si="84"/>
        <v/>
      </c>
      <c r="X1694" s="6"/>
      <c r="Z1694" s="6"/>
      <c r="AB1694" s="6" t="str">
        <f>IF(Screener_1!U1695 = "Y",  IF(ISBLANK(Screener_1!V1695), "Missing", Screener_1!V1695),"")</f>
        <v/>
      </c>
      <c r="AF1694" s="6"/>
      <c r="AG1694" s="6"/>
    </row>
    <row r="1695" spans="1:33" x14ac:dyDescent="0.25">
      <c r="A1695" s="125"/>
      <c r="K1695" t="str">
        <f t="shared" si="82"/>
        <v/>
      </c>
      <c r="L1695" t="str">
        <f t="shared" si="83"/>
        <v/>
      </c>
      <c r="M1695" s="45"/>
      <c r="V1695" t="str">
        <f t="shared" si="84"/>
        <v/>
      </c>
      <c r="X1695" s="6"/>
      <c r="Z1695" s="6"/>
      <c r="AB1695" s="6" t="str">
        <f>IF(Screener_1!U1696 = "Y",  IF(ISBLANK(Screener_1!V1696), "Missing", Screener_1!V1696),"")</f>
        <v/>
      </c>
      <c r="AF1695" s="6"/>
      <c r="AG1695" s="6"/>
    </row>
    <row r="1696" spans="1:33" x14ac:dyDescent="0.25">
      <c r="A1696" s="125"/>
      <c r="K1696" t="str">
        <f t="shared" si="82"/>
        <v/>
      </c>
      <c r="L1696" t="str">
        <f t="shared" si="83"/>
        <v/>
      </c>
      <c r="M1696" s="45"/>
      <c r="V1696" t="str">
        <f t="shared" si="84"/>
        <v/>
      </c>
      <c r="X1696" s="6"/>
      <c r="Z1696" s="6"/>
      <c r="AB1696" s="6" t="str">
        <f>IF(Screener_1!U1697 = "Y",  IF(ISBLANK(Screener_1!V1697), "Missing", Screener_1!V1697),"")</f>
        <v/>
      </c>
      <c r="AF1696" s="6"/>
      <c r="AG1696" s="6"/>
    </row>
    <row r="1697" spans="1:33" x14ac:dyDescent="0.25">
      <c r="A1697" s="125"/>
      <c r="K1697" t="str">
        <f t="shared" si="82"/>
        <v/>
      </c>
      <c r="L1697" t="str">
        <f t="shared" si="83"/>
        <v/>
      </c>
      <c r="M1697" s="45"/>
      <c r="V1697" t="str">
        <f t="shared" si="84"/>
        <v/>
      </c>
      <c r="X1697" s="6"/>
      <c r="Z1697" s="6"/>
      <c r="AB1697" s="6" t="str">
        <f>IF(Screener_1!U1698 = "Y",  IF(ISBLANK(Screener_1!V1698), "Missing", Screener_1!V1698),"")</f>
        <v/>
      </c>
      <c r="AF1697" s="6"/>
      <c r="AG1697" s="6"/>
    </row>
    <row r="1698" spans="1:33" x14ac:dyDescent="0.25">
      <c r="A1698" s="125"/>
      <c r="K1698" t="str">
        <f t="shared" si="82"/>
        <v/>
      </c>
      <c r="L1698" t="str">
        <f t="shared" si="83"/>
        <v/>
      </c>
      <c r="M1698" s="45"/>
      <c r="V1698" t="str">
        <f t="shared" si="84"/>
        <v/>
      </c>
      <c r="X1698" s="6"/>
      <c r="Z1698" s="6"/>
      <c r="AB1698" s="6" t="str">
        <f>IF(Screener_1!U1699 = "Y",  IF(ISBLANK(Screener_1!V1699), "Missing", Screener_1!V1699),"")</f>
        <v/>
      </c>
      <c r="AF1698" s="6"/>
      <c r="AG1698" s="6"/>
    </row>
    <row r="1699" spans="1:33" x14ac:dyDescent="0.25">
      <c r="A1699" s="125"/>
      <c r="K1699" t="str">
        <f t="shared" si="82"/>
        <v/>
      </c>
      <c r="L1699" t="str">
        <f t="shared" si="83"/>
        <v/>
      </c>
      <c r="M1699" s="45"/>
      <c r="V1699" t="str">
        <f t="shared" si="84"/>
        <v/>
      </c>
      <c r="X1699" s="6"/>
      <c r="Z1699" s="6"/>
      <c r="AB1699" s="6" t="str">
        <f>IF(Screener_1!U1700 = "Y",  IF(ISBLANK(Screener_1!V1700), "Missing", Screener_1!V1700),"")</f>
        <v/>
      </c>
      <c r="AF1699" s="6"/>
      <c r="AG1699" s="6"/>
    </row>
    <row r="1700" spans="1:33" x14ac:dyDescent="0.25">
      <c r="A1700" s="125"/>
      <c r="K1700" t="str">
        <f t="shared" si="82"/>
        <v/>
      </c>
      <c r="L1700" t="str">
        <f t="shared" si="83"/>
        <v/>
      </c>
      <c r="M1700" s="45"/>
      <c r="V1700" t="str">
        <f t="shared" si="84"/>
        <v/>
      </c>
      <c r="X1700" s="6"/>
      <c r="Z1700" s="6"/>
      <c r="AB1700" s="6" t="str">
        <f>IF(Screener_1!U1701 = "Y",  IF(ISBLANK(Screener_1!V1701), "Missing", Screener_1!V1701),"")</f>
        <v/>
      </c>
      <c r="AF1700" s="6"/>
      <c r="AG1700" s="6"/>
    </row>
    <row r="1701" spans="1:33" x14ac:dyDescent="0.25">
      <c r="A1701" s="125"/>
      <c r="K1701" t="str">
        <f t="shared" si="82"/>
        <v/>
      </c>
      <c r="L1701" t="str">
        <f t="shared" si="83"/>
        <v/>
      </c>
      <c r="M1701" s="45"/>
      <c r="V1701" t="str">
        <f t="shared" si="84"/>
        <v/>
      </c>
      <c r="X1701" s="6"/>
      <c r="Z1701" s="6"/>
      <c r="AB1701" s="6" t="str">
        <f>IF(Screener_1!U1702 = "Y",  IF(ISBLANK(Screener_1!V1702), "Missing", Screener_1!V1702),"")</f>
        <v/>
      </c>
      <c r="AF1701" s="6"/>
      <c r="AG1701" s="6"/>
    </row>
    <row r="1702" spans="1:33" x14ac:dyDescent="0.25">
      <c r="A1702" s="125"/>
      <c r="K1702" t="str">
        <f t="shared" si="82"/>
        <v/>
      </c>
      <c r="L1702" t="str">
        <f t="shared" si="83"/>
        <v/>
      </c>
      <c r="M1702" s="45"/>
      <c r="V1702" t="str">
        <f t="shared" si="84"/>
        <v/>
      </c>
      <c r="X1702" s="6"/>
      <c r="Z1702" s="6"/>
      <c r="AB1702" s="6" t="str">
        <f>IF(Screener_1!U1703 = "Y",  IF(ISBLANK(Screener_1!V1703), "Missing", Screener_1!V1703),"")</f>
        <v/>
      </c>
      <c r="AF1702" s="6"/>
      <c r="AG1702" s="6"/>
    </row>
    <row r="1703" spans="1:33" x14ac:dyDescent="0.25">
      <c r="A1703" s="125"/>
      <c r="K1703" t="str">
        <f t="shared" si="82"/>
        <v/>
      </c>
      <c r="L1703" t="str">
        <f t="shared" si="83"/>
        <v/>
      </c>
      <c r="M1703" s="45"/>
      <c r="V1703" t="str">
        <f t="shared" si="84"/>
        <v/>
      </c>
      <c r="X1703" s="6"/>
      <c r="Z1703" s="6"/>
      <c r="AB1703" s="6" t="str">
        <f>IF(Screener_1!U1704 = "Y",  IF(ISBLANK(Screener_1!V1704), "Missing", Screener_1!V1704),"")</f>
        <v/>
      </c>
      <c r="AF1703" s="6"/>
      <c r="AG1703" s="6"/>
    </row>
    <row r="1704" spans="1:33" x14ac:dyDescent="0.25">
      <c r="A1704" s="125"/>
      <c r="K1704" t="str">
        <f t="shared" si="82"/>
        <v/>
      </c>
      <c r="L1704" t="str">
        <f t="shared" si="83"/>
        <v/>
      </c>
      <c r="M1704" s="45"/>
      <c r="V1704" t="str">
        <f t="shared" si="84"/>
        <v/>
      </c>
      <c r="X1704" s="6"/>
      <c r="Z1704" s="6"/>
      <c r="AB1704" s="6" t="str">
        <f>IF(Screener_1!U1705 = "Y",  IF(ISBLANK(Screener_1!V1705), "Missing", Screener_1!V1705),"")</f>
        <v/>
      </c>
      <c r="AF1704" s="6"/>
      <c r="AG1704" s="6"/>
    </row>
    <row r="1705" spans="1:33" x14ac:dyDescent="0.25">
      <c r="A1705" s="125"/>
      <c r="K1705" t="str">
        <f t="shared" si="82"/>
        <v/>
      </c>
      <c r="L1705" t="str">
        <f t="shared" si="83"/>
        <v/>
      </c>
      <c r="M1705" s="45"/>
      <c r="V1705" t="str">
        <f t="shared" si="84"/>
        <v/>
      </c>
      <c r="X1705" s="6"/>
      <c r="Z1705" s="6"/>
      <c r="AB1705" s="6" t="str">
        <f>IF(Screener_1!U1706 = "Y",  IF(ISBLANK(Screener_1!V1706), "Missing", Screener_1!V1706),"")</f>
        <v/>
      </c>
      <c r="AF1705" s="6"/>
      <c r="AG1705" s="6"/>
    </row>
    <row r="1706" spans="1:33" x14ac:dyDescent="0.25">
      <c r="A1706" s="125"/>
      <c r="K1706" t="str">
        <f t="shared" si="82"/>
        <v/>
      </c>
      <c r="L1706" t="str">
        <f t="shared" si="83"/>
        <v/>
      </c>
      <c r="M1706" s="45"/>
      <c r="V1706" t="str">
        <f t="shared" si="84"/>
        <v/>
      </c>
      <c r="X1706" s="6"/>
      <c r="Z1706" s="6"/>
      <c r="AB1706" s="6" t="str">
        <f>IF(Screener_1!U1707 = "Y",  IF(ISBLANK(Screener_1!V1707), "Missing", Screener_1!V1707),"")</f>
        <v/>
      </c>
      <c r="AF1706" s="6"/>
      <c r="AG1706" s="6"/>
    </row>
    <row r="1707" spans="1:33" x14ac:dyDescent="0.25">
      <c r="A1707" s="125"/>
      <c r="K1707" t="str">
        <f t="shared" si="82"/>
        <v/>
      </c>
      <c r="L1707" t="str">
        <f t="shared" si="83"/>
        <v/>
      </c>
      <c r="M1707" s="45"/>
      <c r="V1707" t="str">
        <f t="shared" si="84"/>
        <v/>
      </c>
      <c r="X1707" s="6"/>
      <c r="Z1707" s="6"/>
      <c r="AB1707" s="6" t="str">
        <f>IF(Screener_1!U1708 = "Y",  IF(ISBLANK(Screener_1!V1708), "Missing", Screener_1!V1708),"")</f>
        <v/>
      </c>
      <c r="AF1707" s="6"/>
      <c r="AG1707" s="6"/>
    </row>
    <row r="1708" spans="1:33" x14ac:dyDescent="0.25">
      <c r="A1708" s="125"/>
      <c r="K1708" t="str">
        <f t="shared" si="82"/>
        <v/>
      </c>
      <c r="L1708" t="str">
        <f t="shared" si="83"/>
        <v/>
      </c>
      <c r="M1708" s="45"/>
      <c r="V1708" t="str">
        <f t="shared" si="84"/>
        <v/>
      </c>
      <c r="X1708" s="6"/>
      <c r="Z1708" s="6"/>
      <c r="AB1708" s="6" t="str">
        <f>IF(Screener_1!U1709 = "Y",  IF(ISBLANK(Screener_1!V1709), "Missing", Screener_1!V1709),"")</f>
        <v/>
      </c>
      <c r="AF1708" s="6"/>
      <c r="AG1708" s="6"/>
    </row>
    <row r="1709" spans="1:33" x14ac:dyDescent="0.25">
      <c r="A1709" s="125"/>
      <c r="K1709" t="str">
        <f t="shared" si="82"/>
        <v/>
      </c>
      <c r="L1709" t="str">
        <f t="shared" si="83"/>
        <v/>
      </c>
      <c r="M1709" s="45"/>
      <c r="V1709" t="str">
        <f t="shared" si="84"/>
        <v/>
      </c>
      <c r="X1709" s="6"/>
      <c r="Z1709" s="6"/>
      <c r="AB1709" s="6" t="str">
        <f>IF(Screener_1!U1710 = "Y",  IF(ISBLANK(Screener_1!V1710), "Missing", Screener_1!V1710),"")</f>
        <v/>
      </c>
      <c r="AF1709" s="6"/>
      <c r="AG1709" s="6"/>
    </row>
    <row r="1710" spans="1:33" x14ac:dyDescent="0.25">
      <c r="A1710" s="125"/>
      <c r="K1710" t="str">
        <f t="shared" si="82"/>
        <v/>
      </c>
      <c r="L1710" t="str">
        <f t="shared" si="83"/>
        <v/>
      </c>
      <c r="M1710" s="45"/>
      <c r="V1710" t="str">
        <f t="shared" si="84"/>
        <v/>
      </c>
      <c r="X1710" s="6"/>
      <c r="Z1710" s="6"/>
      <c r="AB1710" s="6" t="str">
        <f>IF(Screener_1!U1711 = "Y",  IF(ISBLANK(Screener_1!V1711), "Missing", Screener_1!V1711),"")</f>
        <v/>
      </c>
      <c r="AF1710" s="6"/>
      <c r="AG1710" s="6"/>
    </row>
    <row r="1711" spans="1:33" x14ac:dyDescent="0.25">
      <c r="A1711" s="125"/>
      <c r="K1711" t="str">
        <f t="shared" si="82"/>
        <v/>
      </c>
      <c r="L1711" t="str">
        <f t="shared" si="83"/>
        <v/>
      </c>
      <c r="M1711" s="45"/>
      <c r="V1711" t="str">
        <f t="shared" si="84"/>
        <v/>
      </c>
      <c r="X1711" s="6"/>
      <c r="Z1711" s="6"/>
      <c r="AB1711" s="6" t="str">
        <f>IF(Screener_1!U1712 = "Y",  IF(ISBLANK(Screener_1!V1712), "Missing", Screener_1!V1712),"")</f>
        <v/>
      </c>
      <c r="AF1711" s="6"/>
      <c r="AG1711" s="6"/>
    </row>
    <row r="1712" spans="1:33" x14ac:dyDescent="0.25">
      <c r="A1712" s="125"/>
      <c r="K1712" t="str">
        <f t="shared" si="82"/>
        <v/>
      </c>
      <c r="L1712" t="str">
        <f t="shared" si="83"/>
        <v/>
      </c>
      <c r="M1712" s="45"/>
      <c r="V1712" t="str">
        <f t="shared" si="84"/>
        <v/>
      </c>
      <c r="X1712" s="6"/>
      <c r="Z1712" s="6"/>
      <c r="AB1712" s="6" t="str">
        <f>IF(Screener_1!U1713 = "Y",  IF(ISBLANK(Screener_1!V1713), "Missing", Screener_1!V1713),"")</f>
        <v/>
      </c>
      <c r="AF1712" s="6"/>
      <c r="AG1712" s="6"/>
    </row>
    <row r="1713" spans="1:33" x14ac:dyDescent="0.25">
      <c r="A1713" s="125"/>
      <c r="K1713" t="str">
        <f t="shared" si="82"/>
        <v/>
      </c>
      <c r="L1713" t="str">
        <f t="shared" si="83"/>
        <v/>
      </c>
      <c r="M1713" s="45"/>
      <c r="V1713" t="str">
        <f t="shared" si="84"/>
        <v/>
      </c>
      <c r="X1713" s="6"/>
      <c r="Z1713" s="6"/>
      <c r="AB1713" s="6" t="str">
        <f>IF(Screener_1!U1714 = "Y",  IF(ISBLANK(Screener_1!V1714), "Missing", Screener_1!V1714),"")</f>
        <v/>
      </c>
      <c r="AF1713" s="6"/>
      <c r="AG1713" s="6"/>
    </row>
    <row r="1714" spans="1:33" x14ac:dyDescent="0.25">
      <c r="A1714" s="125"/>
      <c r="K1714" t="str">
        <f t="shared" si="82"/>
        <v/>
      </c>
      <c r="L1714" t="str">
        <f t="shared" si="83"/>
        <v/>
      </c>
      <c r="M1714" s="45"/>
      <c r="V1714" t="str">
        <f t="shared" si="84"/>
        <v/>
      </c>
      <c r="X1714" s="6"/>
      <c r="Z1714" s="6"/>
      <c r="AB1714" s="6" t="str">
        <f>IF(Screener_1!U1715 = "Y",  IF(ISBLANK(Screener_1!V1715), "Missing", Screener_1!V1715),"")</f>
        <v/>
      </c>
      <c r="AF1714" s="6"/>
      <c r="AG1714" s="6"/>
    </row>
    <row r="1715" spans="1:33" x14ac:dyDescent="0.25">
      <c r="A1715" s="125"/>
      <c r="K1715" t="str">
        <f t="shared" si="82"/>
        <v/>
      </c>
      <c r="L1715" t="str">
        <f t="shared" si="83"/>
        <v/>
      </c>
      <c r="M1715" s="45"/>
      <c r="V1715" t="str">
        <f t="shared" si="84"/>
        <v/>
      </c>
      <c r="X1715" s="6"/>
      <c r="Z1715" s="6"/>
      <c r="AB1715" s="6" t="str">
        <f>IF(Screener_1!U1716 = "Y",  IF(ISBLANK(Screener_1!V1716), "Missing", Screener_1!V1716),"")</f>
        <v/>
      </c>
      <c r="AF1715" s="6"/>
      <c r="AG1715" s="6"/>
    </row>
    <row r="1716" spans="1:33" x14ac:dyDescent="0.25">
      <c r="A1716" s="125"/>
      <c r="K1716" t="str">
        <f t="shared" si="82"/>
        <v/>
      </c>
      <c r="L1716" t="str">
        <f t="shared" si="83"/>
        <v/>
      </c>
      <c r="M1716" s="45"/>
      <c r="V1716" t="str">
        <f t="shared" si="84"/>
        <v/>
      </c>
      <c r="X1716" s="6"/>
      <c r="Z1716" s="6"/>
      <c r="AB1716" s="6" t="str">
        <f>IF(Screener_1!U1717 = "Y",  IF(ISBLANK(Screener_1!V1717), "Missing", Screener_1!V1717),"")</f>
        <v/>
      </c>
      <c r="AF1716" s="6"/>
      <c r="AG1716" s="6"/>
    </row>
    <row r="1717" spans="1:33" x14ac:dyDescent="0.25">
      <c r="A1717" s="125"/>
      <c r="K1717" t="str">
        <f t="shared" si="82"/>
        <v/>
      </c>
      <c r="L1717" t="str">
        <f t="shared" si="83"/>
        <v/>
      </c>
      <c r="M1717" s="45"/>
      <c r="V1717" t="str">
        <f t="shared" si="84"/>
        <v/>
      </c>
      <c r="X1717" s="6"/>
      <c r="Z1717" s="6"/>
      <c r="AB1717" s="6" t="str">
        <f>IF(Screener_1!U1718 = "Y",  IF(ISBLANK(Screener_1!V1718), "Missing", Screener_1!V1718),"")</f>
        <v/>
      </c>
      <c r="AF1717" s="6"/>
      <c r="AG1717" s="6"/>
    </row>
    <row r="1718" spans="1:33" x14ac:dyDescent="0.25">
      <c r="A1718" s="125"/>
      <c r="K1718" t="str">
        <f t="shared" si="82"/>
        <v/>
      </c>
      <c r="L1718" t="str">
        <f t="shared" si="83"/>
        <v/>
      </c>
      <c r="M1718" s="45"/>
      <c r="V1718" t="str">
        <f t="shared" si="84"/>
        <v/>
      </c>
      <c r="X1718" s="6"/>
      <c r="Z1718" s="6"/>
      <c r="AB1718" s="6" t="str">
        <f>IF(Screener_1!U1719 = "Y",  IF(ISBLANK(Screener_1!V1719), "Missing", Screener_1!V1719),"")</f>
        <v/>
      </c>
      <c r="AF1718" s="6"/>
      <c r="AG1718" s="6"/>
    </row>
    <row r="1719" spans="1:33" x14ac:dyDescent="0.25">
      <c r="A1719" s="125"/>
      <c r="K1719" t="str">
        <f t="shared" si="82"/>
        <v/>
      </c>
      <c r="L1719" t="str">
        <f t="shared" si="83"/>
        <v/>
      </c>
      <c r="M1719" s="45"/>
      <c r="V1719" t="str">
        <f t="shared" si="84"/>
        <v/>
      </c>
      <c r="X1719" s="6"/>
      <c r="Z1719" s="6"/>
      <c r="AB1719" s="6" t="str">
        <f>IF(Screener_1!U1720 = "Y",  IF(ISBLANK(Screener_1!V1720), "Missing", Screener_1!V1720),"")</f>
        <v/>
      </c>
      <c r="AF1719" s="6"/>
      <c r="AG1719" s="6"/>
    </row>
    <row r="1720" spans="1:33" x14ac:dyDescent="0.25">
      <c r="A1720" s="125"/>
      <c r="K1720" t="str">
        <f t="shared" si="82"/>
        <v/>
      </c>
      <c r="L1720" t="str">
        <f t="shared" si="83"/>
        <v/>
      </c>
      <c r="M1720" s="45"/>
      <c r="V1720" t="str">
        <f t="shared" si="84"/>
        <v/>
      </c>
      <c r="X1720" s="6"/>
      <c r="Z1720" s="6"/>
      <c r="AB1720" s="6" t="str">
        <f>IF(Screener_1!U1721 = "Y",  IF(ISBLANK(Screener_1!V1721), "Missing", Screener_1!V1721),"")</f>
        <v/>
      </c>
      <c r="AF1720" s="6"/>
      <c r="AG1720" s="6"/>
    </row>
    <row r="1721" spans="1:33" x14ac:dyDescent="0.25">
      <c r="A1721" s="125"/>
      <c r="K1721" t="str">
        <f t="shared" si="82"/>
        <v/>
      </c>
      <c r="L1721" t="str">
        <f t="shared" si="83"/>
        <v/>
      </c>
      <c r="M1721" s="45"/>
      <c r="V1721" t="str">
        <f t="shared" si="84"/>
        <v/>
      </c>
      <c r="X1721" s="6"/>
      <c r="Z1721" s="6"/>
      <c r="AB1721" s="6" t="str">
        <f>IF(Screener_1!U1722 = "Y",  IF(ISBLANK(Screener_1!V1722), "Missing", Screener_1!V1722),"")</f>
        <v/>
      </c>
      <c r="AF1721" s="6"/>
      <c r="AG1721" s="6"/>
    </row>
    <row r="1722" spans="1:33" x14ac:dyDescent="0.25">
      <c r="A1722" s="125"/>
      <c r="K1722" t="str">
        <f t="shared" si="82"/>
        <v/>
      </c>
      <c r="L1722" t="str">
        <f t="shared" si="83"/>
        <v/>
      </c>
      <c r="M1722" s="45"/>
      <c r="V1722" t="str">
        <f t="shared" si="84"/>
        <v/>
      </c>
      <c r="X1722" s="6"/>
      <c r="Z1722" s="6"/>
      <c r="AB1722" s="6" t="str">
        <f>IF(Screener_1!U1723 = "Y",  IF(ISBLANK(Screener_1!V1723), "Missing", Screener_1!V1723),"")</f>
        <v/>
      </c>
      <c r="AF1722" s="6"/>
      <c r="AG1722" s="6"/>
    </row>
    <row r="1723" spans="1:33" x14ac:dyDescent="0.25">
      <c r="A1723" s="125"/>
      <c r="K1723" t="str">
        <f t="shared" si="82"/>
        <v/>
      </c>
      <c r="L1723" t="str">
        <f t="shared" si="83"/>
        <v/>
      </c>
      <c r="M1723" s="45"/>
      <c r="V1723" t="str">
        <f t="shared" si="84"/>
        <v/>
      </c>
      <c r="X1723" s="6"/>
      <c r="Z1723" s="6"/>
      <c r="AB1723" s="6" t="str">
        <f>IF(Screener_1!U1724 = "Y",  IF(ISBLANK(Screener_1!V1724), "Missing", Screener_1!V1724),"")</f>
        <v/>
      </c>
      <c r="AF1723" s="6"/>
      <c r="AG1723" s="6"/>
    </row>
    <row r="1724" spans="1:33" x14ac:dyDescent="0.25">
      <c r="A1724" s="125"/>
      <c r="K1724" t="str">
        <f t="shared" si="82"/>
        <v/>
      </c>
      <c r="L1724" t="str">
        <f t="shared" si="83"/>
        <v/>
      </c>
      <c r="M1724" s="45"/>
      <c r="V1724" t="str">
        <f t="shared" si="84"/>
        <v/>
      </c>
      <c r="X1724" s="6"/>
      <c r="Z1724" s="6"/>
      <c r="AB1724" s="6" t="str">
        <f>IF(Screener_1!U1725 = "Y",  IF(ISBLANK(Screener_1!V1725), "Missing", Screener_1!V1725),"")</f>
        <v/>
      </c>
      <c r="AF1724" s="6"/>
      <c r="AG1724" s="6"/>
    </row>
    <row r="1725" spans="1:33" x14ac:dyDescent="0.25">
      <c r="A1725" s="125"/>
      <c r="K1725" t="str">
        <f t="shared" si="82"/>
        <v/>
      </c>
      <c r="L1725" t="str">
        <f t="shared" si="83"/>
        <v/>
      </c>
      <c r="M1725" s="45"/>
      <c r="V1725" t="str">
        <f t="shared" si="84"/>
        <v/>
      </c>
      <c r="X1725" s="6"/>
      <c r="Z1725" s="6"/>
      <c r="AB1725" s="6" t="str">
        <f>IF(Screener_1!U1726 = "Y",  IF(ISBLANK(Screener_1!V1726), "Missing", Screener_1!V1726),"")</f>
        <v/>
      </c>
      <c r="AF1725" s="6"/>
      <c r="AG1725" s="6"/>
    </row>
    <row r="1726" spans="1:33" x14ac:dyDescent="0.25">
      <c r="A1726" s="125"/>
      <c r="K1726" t="str">
        <f t="shared" si="82"/>
        <v/>
      </c>
      <c r="L1726" t="str">
        <f t="shared" si="83"/>
        <v/>
      </c>
      <c r="M1726" s="45"/>
      <c r="V1726" t="str">
        <f t="shared" si="84"/>
        <v/>
      </c>
      <c r="X1726" s="6"/>
      <c r="Z1726" s="6"/>
      <c r="AB1726" s="6" t="str">
        <f>IF(Screener_1!U1727 = "Y",  IF(ISBLANK(Screener_1!V1727), "Missing", Screener_1!V1727),"")</f>
        <v/>
      </c>
      <c r="AF1726" s="6"/>
      <c r="AG1726" s="6"/>
    </row>
    <row r="1727" spans="1:33" x14ac:dyDescent="0.25">
      <c r="A1727" s="125"/>
      <c r="K1727" t="str">
        <f t="shared" si="82"/>
        <v/>
      </c>
      <c r="L1727" t="str">
        <f t="shared" si="83"/>
        <v/>
      </c>
      <c r="M1727" s="45"/>
      <c r="V1727" t="str">
        <f t="shared" si="84"/>
        <v/>
      </c>
      <c r="X1727" s="6"/>
      <c r="Z1727" s="6"/>
      <c r="AB1727" s="6" t="str">
        <f>IF(Screener_1!U1728 = "Y",  IF(ISBLANK(Screener_1!V1728), "Missing", Screener_1!V1728),"")</f>
        <v/>
      </c>
      <c r="AF1727" s="6"/>
      <c r="AG1727" s="6"/>
    </row>
    <row r="1728" spans="1:33" x14ac:dyDescent="0.25">
      <c r="A1728" s="125"/>
      <c r="K1728" t="str">
        <f t="shared" si="82"/>
        <v/>
      </c>
      <c r="L1728" t="str">
        <f t="shared" si="83"/>
        <v/>
      </c>
      <c r="M1728" s="45"/>
      <c r="V1728" t="str">
        <f t="shared" si="84"/>
        <v/>
      </c>
      <c r="X1728" s="6"/>
      <c r="Z1728" s="6"/>
      <c r="AB1728" s="6" t="str">
        <f>IF(Screener_1!U1729 = "Y",  IF(ISBLANK(Screener_1!V1729), "Missing", Screener_1!V1729),"")</f>
        <v/>
      </c>
      <c r="AF1728" s="6"/>
      <c r="AG1728" s="6"/>
    </row>
    <row r="1729" spans="1:33" x14ac:dyDescent="0.25">
      <c r="A1729" s="125"/>
      <c r="K1729" t="str">
        <f t="shared" si="82"/>
        <v/>
      </c>
      <c r="L1729" t="str">
        <f t="shared" si="83"/>
        <v/>
      </c>
      <c r="M1729" s="45"/>
      <c r="V1729" t="str">
        <f t="shared" si="84"/>
        <v/>
      </c>
      <c r="X1729" s="6"/>
      <c r="Z1729" s="6"/>
      <c r="AB1729" s="6" t="str">
        <f>IF(Screener_1!U1730 = "Y",  IF(ISBLANK(Screener_1!V1730), "Missing", Screener_1!V1730),"")</f>
        <v/>
      </c>
      <c r="AF1729" s="6"/>
      <c r="AG1729" s="6"/>
    </row>
    <row r="1730" spans="1:33" x14ac:dyDescent="0.25">
      <c r="A1730" s="125"/>
      <c r="K1730" t="str">
        <f t="shared" si="82"/>
        <v/>
      </c>
      <c r="L1730" t="str">
        <f t="shared" si="83"/>
        <v/>
      </c>
      <c r="M1730" s="45"/>
      <c r="V1730" t="str">
        <f t="shared" si="84"/>
        <v/>
      </c>
      <c r="X1730" s="6"/>
      <c r="Z1730" s="6"/>
      <c r="AB1730" s="6" t="str">
        <f>IF(Screener_1!U1731 = "Y",  IF(ISBLANK(Screener_1!V1731), "Missing", Screener_1!V1731),"")</f>
        <v/>
      </c>
      <c r="AF1730" s="6"/>
      <c r="AG1730" s="6"/>
    </row>
    <row r="1731" spans="1:33" x14ac:dyDescent="0.25">
      <c r="A1731" s="125"/>
      <c r="K1731" t="str">
        <f t="shared" si="82"/>
        <v/>
      </c>
      <c r="L1731" t="str">
        <f t="shared" si="83"/>
        <v/>
      </c>
      <c r="M1731" s="45"/>
      <c r="V1731" t="str">
        <f t="shared" si="84"/>
        <v/>
      </c>
      <c r="X1731" s="6"/>
      <c r="Z1731" s="6"/>
      <c r="AB1731" s="6" t="str">
        <f>IF(Screener_1!U1732 = "Y",  IF(ISBLANK(Screener_1!V1732), "Missing", Screener_1!V1732),"")</f>
        <v/>
      </c>
      <c r="AF1731" s="6"/>
      <c r="AG1731" s="6"/>
    </row>
    <row r="1732" spans="1:33" x14ac:dyDescent="0.25">
      <c r="A1732" s="125"/>
      <c r="K1732" t="str">
        <f t="shared" si="82"/>
        <v/>
      </c>
      <c r="L1732" t="str">
        <f t="shared" si="83"/>
        <v/>
      </c>
      <c r="M1732" s="45"/>
      <c r="V1732" t="str">
        <f t="shared" si="84"/>
        <v/>
      </c>
      <c r="X1732" s="6"/>
      <c r="Z1732" s="6"/>
      <c r="AB1732" s="6" t="str">
        <f>IF(Screener_1!U1733 = "Y",  IF(ISBLANK(Screener_1!V1733), "Missing", Screener_1!V1733),"")</f>
        <v/>
      </c>
      <c r="AF1732" s="6"/>
      <c r="AG1732" s="6"/>
    </row>
    <row r="1733" spans="1:33" x14ac:dyDescent="0.25">
      <c r="A1733" s="125"/>
      <c r="K1733" t="str">
        <f t="shared" si="82"/>
        <v/>
      </c>
      <c r="L1733" t="str">
        <f t="shared" si="83"/>
        <v/>
      </c>
      <c r="M1733" s="45"/>
      <c r="V1733" t="str">
        <f t="shared" si="84"/>
        <v/>
      </c>
      <c r="X1733" s="6"/>
      <c r="Z1733" s="6"/>
      <c r="AB1733" s="6" t="str">
        <f>IF(Screener_1!U1734 = "Y",  IF(ISBLANK(Screener_1!V1734), "Missing", Screener_1!V1734),"")</f>
        <v/>
      </c>
      <c r="AF1733" s="6"/>
      <c r="AG1733" s="6"/>
    </row>
    <row r="1734" spans="1:33" x14ac:dyDescent="0.25">
      <c r="A1734" s="125"/>
      <c r="K1734" t="str">
        <f t="shared" si="82"/>
        <v/>
      </c>
      <c r="L1734" t="str">
        <f t="shared" si="83"/>
        <v/>
      </c>
      <c r="M1734" s="45"/>
      <c r="V1734" t="str">
        <f t="shared" si="84"/>
        <v/>
      </c>
      <c r="X1734" s="6"/>
      <c r="Z1734" s="6"/>
      <c r="AB1734" s="6" t="str">
        <f>IF(Screener_1!U1735 = "Y",  IF(ISBLANK(Screener_1!V1735), "Missing", Screener_1!V1735),"")</f>
        <v/>
      </c>
      <c r="AF1734" s="6"/>
      <c r="AG1734" s="6"/>
    </row>
    <row r="1735" spans="1:33" x14ac:dyDescent="0.25">
      <c r="A1735" s="125"/>
      <c r="K1735" t="str">
        <f t="shared" si="82"/>
        <v/>
      </c>
      <c r="L1735" t="str">
        <f t="shared" si="83"/>
        <v/>
      </c>
      <c r="M1735" s="45"/>
      <c r="V1735" t="str">
        <f t="shared" si="84"/>
        <v/>
      </c>
      <c r="X1735" s="6"/>
      <c r="Z1735" s="6"/>
      <c r="AB1735" s="6" t="str">
        <f>IF(Screener_1!U1736 = "Y",  IF(ISBLANK(Screener_1!V1736), "Missing", Screener_1!V1736),"")</f>
        <v/>
      </c>
      <c r="AF1735" s="6"/>
      <c r="AG1735" s="6"/>
    </row>
    <row r="1736" spans="1:33" x14ac:dyDescent="0.25">
      <c r="A1736" s="125"/>
      <c r="K1736" t="str">
        <f t="shared" ref="K1736:K1799" si="85" xml:space="preserve"> IF(AND(ISNUMBER(G1736),ISNUMBER(H1736),ISNUMBER(I1736),  ISNUMBER(J1736) ), (G1736+H1736+I1736+J1736),   IF(OR(ISNUMBER(G1736),ISNUMBER(H1736), ISNUMBER(I1736), ISNUMBER(J1736) ), "Incomplete", "" ))</f>
        <v/>
      </c>
      <c r="L1736" t="str">
        <f t="shared" ref="L1736:L1799" si="86">IF(AF1736 = "","",   IF(SUM(G1736:J1736) &gt;0,"Positive","Negative"))</f>
        <v/>
      </c>
      <c r="M1736" s="45"/>
      <c r="V1736" t="str">
        <f t="shared" ref="V1736:V1799" si="87">IF( OR(L1736="Negative", ISBLANK(L1736) =TRUE, L1736 = ""), "",IF(COUNT(N1736:S1736)&gt;0,IF(SUM(N1736:S1736)&gt;1,"Positive","Negative"),""))</f>
        <v/>
      </c>
      <c r="X1736" s="6"/>
      <c r="Z1736" s="6"/>
      <c r="AB1736" s="6" t="str">
        <f>IF(Screener_1!U1737 = "Y",  IF(ISBLANK(Screener_1!V1737), "Missing", Screener_1!V1737),"")</f>
        <v/>
      </c>
      <c r="AF1736" s="6"/>
      <c r="AG1736" s="6"/>
    </row>
    <row r="1737" spans="1:33" x14ac:dyDescent="0.25">
      <c r="A1737" s="125"/>
      <c r="K1737" t="str">
        <f t="shared" si="85"/>
        <v/>
      </c>
      <c r="L1737" t="str">
        <f t="shared" si="86"/>
        <v/>
      </c>
      <c r="M1737" s="45"/>
      <c r="V1737" t="str">
        <f t="shared" si="87"/>
        <v/>
      </c>
      <c r="X1737" s="6"/>
      <c r="Z1737" s="6"/>
      <c r="AB1737" s="6" t="str">
        <f>IF(Screener_1!U1738 = "Y",  IF(ISBLANK(Screener_1!V1738), "Missing", Screener_1!V1738),"")</f>
        <v/>
      </c>
      <c r="AF1737" s="6"/>
      <c r="AG1737" s="6"/>
    </row>
    <row r="1738" spans="1:33" x14ac:dyDescent="0.25">
      <c r="A1738" s="125"/>
      <c r="K1738" t="str">
        <f t="shared" si="85"/>
        <v/>
      </c>
      <c r="L1738" t="str">
        <f t="shared" si="86"/>
        <v/>
      </c>
      <c r="M1738" s="45"/>
      <c r="V1738" t="str">
        <f t="shared" si="87"/>
        <v/>
      </c>
      <c r="X1738" s="6"/>
      <c r="Z1738" s="6"/>
      <c r="AB1738" s="6" t="str">
        <f>IF(Screener_1!U1739 = "Y",  IF(ISBLANK(Screener_1!V1739), "Missing", Screener_1!V1739),"")</f>
        <v/>
      </c>
      <c r="AF1738" s="6"/>
      <c r="AG1738" s="6"/>
    </row>
    <row r="1739" spans="1:33" x14ac:dyDescent="0.25">
      <c r="A1739" s="125"/>
      <c r="K1739" t="str">
        <f t="shared" si="85"/>
        <v/>
      </c>
      <c r="L1739" t="str">
        <f t="shared" si="86"/>
        <v/>
      </c>
      <c r="M1739" s="45"/>
      <c r="V1739" t="str">
        <f t="shared" si="87"/>
        <v/>
      </c>
      <c r="X1739" s="6"/>
      <c r="Z1739" s="6"/>
      <c r="AB1739" s="6" t="str">
        <f>IF(Screener_1!U1740 = "Y",  IF(ISBLANK(Screener_1!V1740), "Missing", Screener_1!V1740),"")</f>
        <v/>
      </c>
      <c r="AF1739" s="6"/>
      <c r="AG1739" s="6"/>
    </row>
    <row r="1740" spans="1:33" x14ac:dyDescent="0.25">
      <c r="A1740" s="125"/>
      <c r="K1740" t="str">
        <f t="shared" si="85"/>
        <v/>
      </c>
      <c r="L1740" t="str">
        <f t="shared" si="86"/>
        <v/>
      </c>
      <c r="M1740" s="45"/>
      <c r="V1740" t="str">
        <f t="shared" si="87"/>
        <v/>
      </c>
      <c r="X1740" s="6"/>
      <c r="Z1740" s="6"/>
      <c r="AB1740" s="6" t="str">
        <f>IF(Screener_1!U1741 = "Y",  IF(ISBLANK(Screener_1!V1741), "Missing", Screener_1!V1741),"")</f>
        <v/>
      </c>
      <c r="AF1740" s="6"/>
      <c r="AG1740" s="6"/>
    </row>
    <row r="1741" spans="1:33" x14ac:dyDescent="0.25">
      <c r="A1741" s="125"/>
      <c r="K1741" t="str">
        <f t="shared" si="85"/>
        <v/>
      </c>
      <c r="L1741" t="str">
        <f t="shared" si="86"/>
        <v/>
      </c>
      <c r="M1741" s="45"/>
      <c r="V1741" t="str">
        <f t="shared" si="87"/>
        <v/>
      </c>
      <c r="X1741" s="6"/>
      <c r="Z1741" s="6"/>
      <c r="AB1741" s="6" t="str">
        <f>IF(Screener_1!U1742 = "Y",  IF(ISBLANK(Screener_1!V1742), "Missing", Screener_1!V1742),"")</f>
        <v/>
      </c>
      <c r="AF1741" s="6"/>
      <c r="AG1741" s="6"/>
    </row>
    <row r="1742" spans="1:33" x14ac:dyDescent="0.25">
      <c r="A1742" s="125"/>
      <c r="K1742" t="str">
        <f t="shared" si="85"/>
        <v/>
      </c>
      <c r="L1742" t="str">
        <f t="shared" si="86"/>
        <v/>
      </c>
      <c r="M1742" s="45"/>
      <c r="V1742" t="str">
        <f t="shared" si="87"/>
        <v/>
      </c>
      <c r="X1742" s="6"/>
      <c r="Z1742" s="6"/>
      <c r="AB1742" s="6" t="str">
        <f>IF(Screener_1!U1743 = "Y",  IF(ISBLANK(Screener_1!V1743), "Missing", Screener_1!V1743),"")</f>
        <v/>
      </c>
      <c r="AF1742" s="6"/>
      <c r="AG1742" s="6"/>
    </row>
    <row r="1743" spans="1:33" x14ac:dyDescent="0.25">
      <c r="A1743" s="125"/>
      <c r="K1743" t="str">
        <f t="shared" si="85"/>
        <v/>
      </c>
      <c r="L1743" t="str">
        <f t="shared" si="86"/>
        <v/>
      </c>
      <c r="M1743" s="45"/>
      <c r="V1743" t="str">
        <f t="shared" si="87"/>
        <v/>
      </c>
      <c r="X1743" s="6"/>
      <c r="Z1743" s="6"/>
      <c r="AB1743" s="6" t="str">
        <f>IF(Screener_1!U1744 = "Y",  IF(ISBLANK(Screener_1!V1744), "Missing", Screener_1!V1744),"")</f>
        <v/>
      </c>
      <c r="AF1743" s="6"/>
      <c r="AG1743" s="6"/>
    </row>
    <row r="1744" spans="1:33" x14ac:dyDescent="0.25">
      <c r="A1744" s="125"/>
      <c r="K1744" t="str">
        <f t="shared" si="85"/>
        <v/>
      </c>
      <c r="L1744" t="str">
        <f t="shared" si="86"/>
        <v/>
      </c>
      <c r="M1744" s="45"/>
      <c r="V1744" t="str">
        <f t="shared" si="87"/>
        <v/>
      </c>
      <c r="X1744" s="6"/>
      <c r="Z1744" s="6"/>
      <c r="AB1744" s="6" t="str">
        <f>IF(Screener_1!U1745 = "Y",  IF(ISBLANK(Screener_1!V1745), "Missing", Screener_1!V1745),"")</f>
        <v/>
      </c>
      <c r="AF1744" s="6"/>
      <c r="AG1744" s="6"/>
    </row>
    <row r="1745" spans="1:33" x14ac:dyDescent="0.25">
      <c r="A1745" s="125"/>
      <c r="K1745" t="str">
        <f t="shared" si="85"/>
        <v/>
      </c>
      <c r="L1745" t="str">
        <f t="shared" si="86"/>
        <v/>
      </c>
      <c r="M1745" s="45"/>
      <c r="V1745" t="str">
        <f t="shared" si="87"/>
        <v/>
      </c>
      <c r="X1745" s="6"/>
      <c r="Z1745" s="6"/>
      <c r="AB1745" s="6" t="str">
        <f>IF(Screener_1!U1746 = "Y",  IF(ISBLANK(Screener_1!V1746), "Missing", Screener_1!V1746),"")</f>
        <v/>
      </c>
      <c r="AF1745" s="6"/>
      <c r="AG1745" s="6"/>
    </row>
    <row r="1746" spans="1:33" x14ac:dyDescent="0.25">
      <c r="A1746" s="125"/>
      <c r="K1746" t="str">
        <f t="shared" si="85"/>
        <v/>
      </c>
      <c r="L1746" t="str">
        <f t="shared" si="86"/>
        <v/>
      </c>
      <c r="M1746" s="45"/>
      <c r="V1746" t="str">
        <f t="shared" si="87"/>
        <v/>
      </c>
      <c r="X1746" s="6"/>
      <c r="Z1746" s="6"/>
      <c r="AB1746" s="6" t="str">
        <f>IF(Screener_1!U1747 = "Y",  IF(ISBLANK(Screener_1!V1747), "Missing", Screener_1!V1747),"")</f>
        <v/>
      </c>
      <c r="AF1746" s="6"/>
      <c r="AG1746" s="6"/>
    </row>
    <row r="1747" spans="1:33" x14ac:dyDescent="0.25">
      <c r="A1747" s="125"/>
      <c r="K1747" t="str">
        <f t="shared" si="85"/>
        <v/>
      </c>
      <c r="L1747" t="str">
        <f t="shared" si="86"/>
        <v/>
      </c>
      <c r="M1747" s="45"/>
      <c r="V1747" t="str">
        <f t="shared" si="87"/>
        <v/>
      </c>
      <c r="X1747" s="6"/>
      <c r="Z1747" s="6"/>
      <c r="AB1747" s="6" t="str">
        <f>IF(Screener_1!U1748 = "Y",  IF(ISBLANK(Screener_1!V1748), "Missing", Screener_1!V1748),"")</f>
        <v/>
      </c>
      <c r="AF1747" s="6"/>
      <c r="AG1747" s="6"/>
    </row>
    <row r="1748" spans="1:33" x14ac:dyDescent="0.25">
      <c r="A1748" s="125"/>
      <c r="K1748" t="str">
        <f t="shared" si="85"/>
        <v/>
      </c>
      <c r="L1748" t="str">
        <f t="shared" si="86"/>
        <v/>
      </c>
      <c r="M1748" s="45"/>
      <c r="V1748" t="str">
        <f t="shared" si="87"/>
        <v/>
      </c>
      <c r="X1748" s="6"/>
      <c r="Z1748" s="6"/>
      <c r="AB1748" s="6" t="str">
        <f>IF(Screener_1!U1749 = "Y",  IF(ISBLANK(Screener_1!V1749), "Missing", Screener_1!V1749),"")</f>
        <v/>
      </c>
      <c r="AF1748" s="6"/>
      <c r="AG1748" s="6"/>
    </row>
    <row r="1749" spans="1:33" x14ac:dyDescent="0.25">
      <c r="A1749" s="125"/>
      <c r="K1749" t="str">
        <f t="shared" si="85"/>
        <v/>
      </c>
      <c r="L1749" t="str">
        <f t="shared" si="86"/>
        <v/>
      </c>
      <c r="M1749" s="45"/>
      <c r="V1749" t="str">
        <f t="shared" si="87"/>
        <v/>
      </c>
      <c r="X1749" s="6"/>
      <c r="Z1749" s="6"/>
      <c r="AB1749" s="6" t="str">
        <f>IF(Screener_1!U1750 = "Y",  IF(ISBLANK(Screener_1!V1750), "Missing", Screener_1!V1750),"")</f>
        <v/>
      </c>
      <c r="AF1749" s="6"/>
      <c r="AG1749" s="6"/>
    </row>
    <row r="1750" spans="1:33" x14ac:dyDescent="0.25">
      <c r="A1750" s="125"/>
      <c r="K1750" t="str">
        <f t="shared" si="85"/>
        <v/>
      </c>
      <c r="L1750" t="str">
        <f t="shared" si="86"/>
        <v/>
      </c>
      <c r="M1750" s="45"/>
      <c r="V1750" t="str">
        <f t="shared" si="87"/>
        <v/>
      </c>
      <c r="X1750" s="6"/>
      <c r="Z1750" s="6"/>
      <c r="AB1750" s="6" t="str">
        <f>IF(Screener_1!U1751 = "Y",  IF(ISBLANK(Screener_1!V1751), "Missing", Screener_1!V1751),"")</f>
        <v/>
      </c>
      <c r="AF1750" s="6"/>
      <c r="AG1750" s="6"/>
    </row>
    <row r="1751" spans="1:33" x14ac:dyDescent="0.25">
      <c r="A1751" s="125"/>
      <c r="K1751" t="str">
        <f t="shared" si="85"/>
        <v/>
      </c>
      <c r="L1751" t="str">
        <f t="shared" si="86"/>
        <v/>
      </c>
      <c r="M1751" s="45"/>
      <c r="V1751" t="str">
        <f t="shared" si="87"/>
        <v/>
      </c>
      <c r="X1751" s="6"/>
      <c r="Z1751" s="6"/>
      <c r="AB1751" s="6" t="str">
        <f>IF(Screener_1!U1752 = "Y",  IF(ISBLANK(Screener_1!V1752), "Missing", Screener_1!V1752),"")</f>
        <v/>
      </c>
      <c r="AF1751" s="6"/>
      <c r="AG1751" s="6"/>
    </row>
    <row r="1752" spans="1:33" x14ac:dyDescent="0.25">
      <c r="A1752" s="125"/>
      <c r="K1752" t="str">
        <f t="shared" si="85"/>
        <v/>
      </c>
      <c r="L1752" t="str">
        <f t="shared" si="86"/>
        <v/>
      </c>
      <c r="M1752" s="45"/>
      <c r="V1752" t="str">
        <f t="shared" si="87"/>
        <v/>
      </c>
      <c r="X1752" s="6"/>
      <c r="Z1752" s="6"/>
      <c r="AB1752" s="6" t="str">
        <f>IF(Screener_1!U1753 = "Y",  IF(ISBLANK(Screener_1!V1753), "Missing", Screener_1!V1753),"")</f>
        <v/>
      </c>
      <c r="AF1752" s="6"/>
      <c r="AG1752" s="6"/>
    </row>
    <row r="1753" spans="1:33" x14ac:dyDescent="0.25">
      <c r="A1753" s="125"/>
      <c r="K1753" t="str">
        <f t="shared" si="85"/>
        <v/>
      </c>
      <c r="L1753" t="str">
        <f t="shared" si="86"/>
        <v/>
      </c>
      <c r="M1753" s="45"/>
      <c r="V1753" t="str">
        <f t="shared" si="87"/>
        <v/>
      </c>
      <c r="X1753" s="6"/>
      <c r="Z1753" s="6"/>
      <c r="AB1753" s="6" t="str">
        <f>IF(Screener_1!U1754 = "Y",  IF(ISBLANK(Screener_1!V1754), "Missing", Screener_1!V1754),"")</f>
        <v/>
      </c>
      <c r="AF1753" s="6"/>
      <c r="AG1753" s="6"/>
    </row>
    <row r="1754" spans="1:33" x14ac:dyDescent="0.25">
      <c r="A1754" s="125"/>
      <c r="K1754" t="str">
        <f t="shared" si="85"/>
        <v/>
      </c>
      <c r="L1754" t="str">
        <f t="shared" si="86"/>
        <v/>
      </c>
      <c r="M1754" s="45"/>
      <c r="V1754" t="str">
        <f t="shared" si="87"/>
        <v/>
      </c>
      <c r="X1754" s="6"/>
      <c r="Z1754" s="6"/>
      <c r="AB1754" s="6" t="str">
        <f>IF(Screener_1!U1755 = "Y",  IF(ISBLANK(Screener_1!V1755), "Missing", Screener_1!V1755),"")</f>
        <v/>
      </c>
      <c r="AF1754" s="6"/>
      <c r="AG1754" s="6"/>
    </row>
    <row r="1755" spans="1:33" x14ac:dyDescent="0.25">
      <c r="A1755" s="125"/>
      <c r="K1755" t="str">
        <f t="shared" si="85"/>
        <v/>
      </c>
      <c r="L1755" t="str">
        <f t="shared" si="86"/>
        <v/>
      </c>
      <c r="M1755" s="45"/>
      <c r="V1755" t="str">
        <f t="shared" si="87"/>
        <v/>
      </c>
      <c r="X1755" s="6"/>
      <c r="Z1755" s="6"/>
      <c r="AB1755" s="6" t="str">
        <f>IF(Screener_1!U1756 = "Y",  IF(ISBLANK(Screener_1!V1756), "Missing", Screener_1!V1756),"")</f>
        <v/>
      </c>
      <c r="AF1755" s="6"/>
      <c r="AG1755" s="6"/>
    </row>
    <row r="1756" spans="1:33" x14ac:dyDescent="0.25">
      <c r="A1756" s="125"/>
      <c r="K1756" t="str">
        <f t="shared" si="85"/>
        <v/>
      </c>
      <c r="L1756" t="str">
        <f t="shared" si="86"/>
        <v/>
      </c>
      <c r="M1756" s="45"/>
      <c r="V1756" t="str">
        <f t="shared" si="87"/>
        <v/>
      </c>
      <c r="X1756" s="6"/>
      <c r="Z1756" s="6"/>
      <c r="AB1756" s="6" t="str">
        <f>IF(Screener_1!U1757 = "Y",  IF(ISBLANK(Screener_1!V1757), "Missing", Screener_1!V1757),"")</f>
        <v/>
      </c>
      <c r="AF1756" s="6"/>
      <c r="AG1756" s="6"/>
    </row>
    <row r="1757" spans="1:33" x14ac:dyDescent="0.25">
      <c r="A1757" s="125"/>
      <c r="K1757" t="str">
        <f t="shared" si="85"/>
        <v/>
      </c>
      <c r="L1757" t="str">
        <f t="shared" si="86"/>
        <v/>
      </c>
      <c r="M1757" s="45"/>
      <c r="V1757" t="str">
        <f t="shared" si="87"/>
        <v/>
      </c>
      <c r="X1757" s="6"/>
      <c r="Z1757" s="6"/>
      <c r="AB1757" s="6" t="str">
        <f>IF(Screener_1!U1758 = "Y",  IF(ISBLANK(Screener_1!V1758), "Missing", Screener_1!V1758),"")</f>
        <v/>
      </c>
      <c r="AF1757" s="6"/>
      <c r="AG1757" s="6"/>
    </row>
    <row r="1758" spans="1:33" x14ac:dyDescent="0.25">
      <c r="A1758" s="125"/>
      <c r="K1758" t="str">
        <f t="shared" si="85"/>
        <v/>
      </c>
      <c r="L1758" t="str">
        <f t="shared" si="86"/>
        <v/>
      </c>
      <c r="M1758" s="45"/>
      <c r="V1758" t="str">
        <f t="shared" si="87"/>
        <v/>
      </c>
      <c r="X1758" s="6"/>
      <c r="Z1758" s="6"/>
      <c r="AB1758" s="6" t="str">
        <f>IF(Screener_1!U1759 = "Y",  IF(ISBLANK(Screener_1!V1759), "Missing", Screener_1!V1759),"")</f>
        <v/>
      </c>
      <c r="AF1758" s="6"/>
      <c r="AG1758" s="6"/>
    </row>
    <row r="1759" spans="1:33" x14ac:dyDescent="0.25">
      <c r="A1759" s="125"/>
      <c r="K1759" t="str">
        <f t="shared" si="85"/>
        <v/>
      </c>
      <c r="L1759" t="str">
        <f t="shared" si="86"/>
        <v/>
      </c>
      <c r="M1759" s="45"/>
      <c r="V1759" t="str">
        <f t="shared" si="87"/>
        <v/>
      </c>
      <c r="X1759" s="6"/>
      <c r="Z1759" s="6"/>
      <c r="AB1759" s="6" t="str">
        <f>IF(Screener_1!U1760 = "Y",  IF(ISBLANK(Screener_1!V1760), "Missing", Screener_1!V1760),"")</f>
        <v/>
      </c>
      <c r="AF1759" s="6"/>
      <c r="AG1759" s="6"/>
    </row>
    <row r="1760" spans="1:33" x14ac:dyDescent="0.25">
      <c r="A1760" s="125"/>
      <c r="K1760" t="str">
        <f t="shared" si="85"/>
        <v/>
      </c>
      <c r="L1760" t="str">
        <f t="shared" si="86"/>
        <v/>
      </c>
      <c r="M1760" s="45"/>
      <c r="V1760" t="str">
        <f t="shared" si="87"/>
        <v/>
      </c>
      <c r="X1760" s="6"/>
      <c r="Z1760" s="6"/>
      <c r="AB1760" s="6" t="str">
        <f>IF(Screener_1!U1761 = "Y",  IF(ISBLANK(Screener_1!V1761), "Missing", Screener_1!V1761),"")</f>
        <v/>
      </c>
      <c r="AF1760" s="6"/>
      <c r="AG1760" s="6"/>
    </row>
    <row r="1761" spans="1:33" x14ac:dyDescent="0.25">
      <c r="A1761" s="125"/>
      <c r="K1761" t="str">
        <f t="shared" si="85"/>
        <v/>
      </c>
      <c r="L1761" t="str">
        <f t="shared" si="86"/>
        <v/>
      </c>
      <c r="M1761" s="45"/>
      <c r="V1761" t="str">
        <f t="shared" si="87"/>
        <v/>
      </c>
      <c r="X1761" s="6"/>
      <c r="Z1761" s="6"/>
      <c r="AB1761" s="6" t="str">
        <f>IF(Screener_1!U1762 = "Y",  IF(ISBLANK(Screener_1!V1762), "Missing", Screener_1!V1762),"")</f>
        <v/>
      </c>
      <c r="AF1761" s="6"/>
      <c r="AG1761" s="6"/>
    </row>
    <row r="1762" spans="1:33" x14ac:dyDescent="0.25">
      <c r="A1762" s="125"/>
      <c r="K1762" t="str">
        <f t="shared" si="85"/>
        <v/>
      </c>
      <c r="L1762" t="str">
        <f t="shared" si="86"/>
        <v/>
      </c>
      <c r="M1762" s="45"/>
      <c r="V1762" t="str">
        <f t="shared" si="87"/>
        <v/>
      </c>
      <c r="X1762" s="6"/>
      <c r="Z1762" s="6"/>
      <c r="AB1762" s="6" t="str">
        <f>IF(Screener_1!U1763 = "Y",  IF(ISBLANK(Screener_1!V1763), "Missing", Screener_1!V1763),"")</f>
        <v/>
      </c>
      <c r="AF1762" s="6"/>
      <c r="AG1762" s="6"/>
    </row>
    <row r="1763" spans="1:33" x14ac:dyDescent="0.25">
      <c r="A1763" s="125"/>
      <c r="K1763" t="str">
        <f t="shared" si="85"/>
        <v/>
      </c>
      <c r="L1763" t="str">
        <f t="shared" si="86"/>
        <v/>
      </c>
      <c r="M1763" s="45"/>
      <c r="V1763" t="str">
        <f t="shared" si="87"/>
        <v/>
      </c>
      <c r="X1763" s="6"/>
      <c r="Z1763" s="6"/>
      <c r="AB1763" s="6" t="str">
        <f>IF(Screener_1!U1764 = "Y",  IF(ISBLANK(Screener_1!V1764), "Missing", Screener_1!V1764),"")</f>
        <v/>
      </c>
      <c r="AF1763" s="6"/>
      <c r="AG1763" s="6"/>
    </row>
    <row r="1764" spans="1:33" x14ac:dyDescent="0.25">
      <c r="A1764" s="125"/>
      <c r="K1764" t="str">
        <f t="shared" si="85"/>
        <v/>
      </c>
      <c r="L1764" t="str">
        <f t="shared" si="86"/>
        <v/>
      </c>
      <c r="M1764" s="45"/>
      <c r="V1764" t="str">
        <f t="shared" si="87"/>
        <v/>
      </c>
      <c r="X1764" s="6"/>
      <c r="Z1764" s="6"/>
      <c r="AB1764" s="6" t="str">
        <f>IF(Screener_1!U1765 = "Y",  IF(ISBLANK(Screener_1!V1765), "Missing", Screener_1!V1765),"")</f>
        <v/>
      </c>
      <c r="AF1764" s="6"/>
      <c r="AG1764" s="6"/>
    </row>
    <row r="1765" spans="1:33" x14ac:dyDescent="0.25">
      <c r="A1765" s="125"/>
      <c r="K1765" t="str">
        <f t="shared" si="85"/>
        <v/>
      </c>
      <c r="L1765" t="str">
        <f t="shared" si="86"/>
        <v/>
      </c>
      <c r="M1765" s="45"/>
      <c r="V1765" t="str">
        <f t="shared" si="87"/>
        <v/>
      </c>
      <c r="X1765" s="6"/>
      <c r="Z1765" s="6"/>
      <c r="AB1765" s="6" t="str">
        <f>IF(Screener_1!U1766 = "Y",  IF(ISBLANK(Screener_1!V1766), "Missing", Screener_1!V1766),"")</f>
        <v/>
      </c>
      <c r="AF1765" s="6"/>
      <c r="AG1765" s="6"/>
    </row>
    <row r="1766" spans="1:33" x14ac:dyDescent="0.25">
      <c r="A1766" s="125"/>
      <c r="K1766" t="str">
        <f t="shared" si="85"/>
        <v/>
      </c>
      <c r="L1766" t="str">
        <f t="shared" si="86"/>
        <v/>
      </c>
      <c r="M1766" s="45"/>
      <c r="V1766" t="str">
        <f t="shared" si="87"/>
        <v/>
      </c>
      <c r="X1766" s="6"/>
      <c r="Z1766" s="6"/>
      <c r="AB1766" s="6" t="str">
        <f>IF(Screener_1!U1767 = "Y",  IF(ISBLANK(Screener_1!V1767), "Missing", Screener_1!V1767),"")</f>
        <v/>
      </c>
      <c r="AF1766" s="6"/>
      <c r="AG1766" s="6"/>
    </row>
    <row r="1767" spans="1:33" x14ac:dyDescent="0.25">
      <c r="A1767" s="125"/>
      <c r="K1767" t="str">
        <f t="shared" si="85"/>
        <v/>
      </c>
      <c r="L1767" t="str">
        <f t="shared" si="86"/>
        <v/>
      </c>
      <c r="M1767" s="45"/>
      <c r="V1767" t="str">
        <f t="shared" si="87"/>
        <v/>
      </c>
      <c r="X1767" s="6"/>
      <c r="Z1767" s="6"/>
      <c r="AB1767" s="6" t="str">
        <f>IF(Screener_1!U1768 = "Y",  IF(ISBLANK(Screener_1!V1768), "Missing", Screener_1!V1768),"")</f>
        <v/>
      </c>
      <c r="AF1767" s="6"/>
      <c r="AG1767" s="6"/>
    </row>
    <row r="1768" spans="1:33" x14ac:dyDescent="0.25">
      <c r="A1768" s="125"/>
      <c r="K1768" t="str">
        <f t="shared" si="85"/>
        <v/>
      </c>
      <c r="L1768" t="str">
        <f t="shared" si="86"/>
        <v/>
      </c>
      <c r="M1768" s="45"/>
      <c r="V1768" t="str">
        <f t="shared" si="87"/>
        <v/>
      </c>
      <c r="X1768" s="6"/>
      <c r="Z1768" s="6"/>
      <c r="AB1768" s="6" t="str">
        <f>IF(Screener_1!U1769 = "Y",  IF(ISBLANK(Screener_1!V1769), "Missing", Screener_1!V1769),"")</f>
        <v/>
      </c>
      <c r="AF1768" s="6"/>
      <c r="AG1768" s="6"/>
    </row>
    <row r="1769" spans="1:33" x14ac:dyDescent="0.25">
      <c r="A1769" s="125"/>
      <c r="K1769" t="str">
        <f t="shared" si="85"/>
        <v/>
      </c>
      <c r="L1769" t="str">
        <f t="shared" si="86"/>
        <v/>
      </c>
      <c r="M1769" s="45"/>
      <c r="V1769" t="str">
        <f t="shared" si="87"/>
        <v/>
      </c>
      <c r="X1769" s="6"/>
      <c r="Z1769" s="6"/>
      <c r="AB1769" s="6" t="str">
        <f>IF(Screener_1!U1770 = "Y",  IF(ISBLANK(Screener_1!V1770), "Missing", Screener_1!V1770),"")</f>
        <v/>
      </c>
      <c r="AF1769" s="6"/>
      <c r="AG1769" s="6"/>
    </row>
    <row r="1770" spans="1:33" x14ac:dyDescent="0.25">
      <c r="A1770" s="125"/>
      <c r="K1770" t="str">
        <f t="shared" si="85"/>
        <v/>
      </c>
      <c r="L1770" t="str">
        <f t="shared" si="86"/>
        <v/>
      </c>
      <c r="M1770" s="45"/>
      <c r="V1770" t="str">
        <f t="shared" si="87"/>
        <v/>
      </c>
      <c r="X1770" s="6"/>
      <c r="Z1770" s="6"/>
      <c r="AB1770" s="6" t="str">
        <f>IF(Screener_1!U1771 = "Y",  IF(ISBLANK(Screener_1!V1771), "Missing", Screener_1!V1771),"")</f>
        <v/>
      </c>
      <c r="AF1770" s="6"/>
      <c r="AG1770" s="6"/>
    </row>
    <row r="1771" spans="1:33" x14ac:dyDescent="0.25">
      <c r="A1771" s="125"/>
      <c r="K1771" t="str">
        <f t="shared" si="85"/>
        <v/>
      </c>
      <c r="L1771" t="str">
        <f t="shared" si="86"/>
        <v/>
      </c>
      <c r="M1771" s="45"/>
      <c r="V1771" t="str">
        <f t="shared" si="87"/>
        <v/>
      </c>
      <c r="X1771" s="6"/>
      <c r="Z1771" s="6"/>
      <c r="AB1771" s="6" t="str">
        <f>IF(Screener_1!U1772 = "Y",  IF(ISBLANK(Screener_1!V1772), "Missing", Screener_1!V1772),"")</f>
        <v/>
      </c>
      <c r="AF1771" s="6"/>
      <c r="AG1771" s="6"/>
    </row>
    <row r="1772" spans="1:33" x14ac:dyDescent="0.25">
      <c r="A1772" s="125"/>
      <c r="K1772" t="str">
        <f t="shared" si="85"/>
        <v/>
      </c>
      <c r="L1772" t="str">
        <f t="shared" si="86"/>
        <v/>
      </c>
      <c r="M1772" s="45"/>
      <c r="V1772" t="str">
        <f t="shared" si="87"/>
        <v/>
      </c>
      <c r="X1772" s="6"/>
      <c r="Z1772" s="6"/>
      <c r="AB1772" s="6" t="str">
        <f>IF(Screener_1!U1773 = "Y",  IF(ISBLANK(Screener_1!V1773), "Missing", Screener_1!V1773),"")</f>
        <v/>
      </c>
      <c r="AF1772" s="6"/>
      <c r="AG1772" s="6"/>
    </row>
    <row r="1773" spans="1:33" x14ac:dyDescent="0.25">
      <c r="A1773" s="125"/>
      <c r="K1773" t="str">
        <f t="shared" si="85"/>
        <v/>
      </c>
      <c r="L1773" t="str">
        <f t="shared" si="86"/>
        <v/>
      </c>
      <c r="M1773" s="45"/>
      <c r="V1773" t="str">
        <f t="shared" si="87"/>
        <v/>
      </c>
      <c r="X1773" s="6"/>
      <c r="Z1773" s="6"/>
      <c r="AB1773" s="6" t="str">
        <f>IF(Screener_1!U1774 = "Y",  IF(ISBLANK(Screener_1!V1774), "Missing", Screener_1!V1774),"")</f>
        <v/>
      </c>
      <c r="AF1773" s="6"/>
      <c r="AG1773" s="6"/>
    </row>
    <row r="1774" spans="1:33" x14ac:dyDescent="0.25">
      <c r="A1774" s="125"/>
      <c r="K1774" t="str">
        <f t="shared" si="85"/>
        <v/>
      </c>
      <c r="L1774" t="str">
        <f t="shared" si="86"/>
        <v/>
      </c>
      <c r="M1774" s="45"/>
      <c r="V1774" t="str">
        <f t="shared" si="87"/>
        <v/>
      </c>
      <c r="X1774" s="6"/>
      <c r="Z1774" s="6"/>
      <c r="AB1774" s="6" t="str">
        <f>IF(Screener_1!U1775 = "Y",  IF(ISBLANK(Screener_1!V1775), "Missing", Screener_1!V1775),"")</f>
        <v/>
      </c>
      <c r="AF1774" s="6"/>
      <c r="AG1774" s="6"/>
    </row>
    <row r="1775" spans="1:33" x14ac:dyDescent="0.25">
      <c r="A1775" s="125"/>
      <c r="K1775" t="str">
        <f t="shared" si="85"/>
        <v/>
      </c>
      <c r="L1775" t="str">
        <f t="shared" si="86"/>
        <v/>
      </c>
      <c r="M1775" s="45"/>
      <c r="V1775" t="str">
        <f t="shared" si="87"/>
        <v/>
      </c>
      <c r="X1775" s="6"/>
      <c r="Z1775" s="6"/>
      <c r="AB1775" s="6" t="str">
        <f>IF(Screener_1!U1776 = "Y",  IF(ISBLANK(Screener_1!V1776), "Missing", Screener_1!V1776),"")</f>
        <v/>
      </c>
      <c r="AF1775" s="6"/>
      <c r="AG1775" s="6"/>
    </row>
    <row r="1776" spans="1:33" x14ac:dyDescent="0.25">
      <c r="A1776" s="125"/>
      <c r="K1776" t="str">
        <f t="shared" si="85"/>
        <v/>
      </c>
      <c r="L1776" t="str">
        <f t="shared" si="86"/>
        <v/>
      </c>
      <c r="M1776" s="45"/>
      <c r="V1776" t="str">
        <f t="shared" si="87"/>
        <v/>
      </c>
      <c r="X1776" s="6"/>
      <c r="Z1776" s="6"/>
      <c r="AB1776" s="6" t="str">
        <f>IF(Screener_1!U1777 = "Y",  IF(ISBLANK(Screener_1!V1777), "Missing", Screener_1!V1777),"")</f>
        <v/>
      </c>
      <c r="AF1776" s="6"/>
      <c r="AG1776" s="6"/>
    </row>
    <row r="1777" spans="1:33" x14ac:dyDescent="0.25">
      <c r="A1777" s="125"/>
      <c r="K1777" t="str">
        <f t="shared" si="85"/>
        <v/>
      </c>
      <c r="L1777" t="str">
        <f t="shared" si="86"/>
        <v/>
      </c>
      <c r="M1777" s="45"/>
      <c r="V1777" t="str">
        <f t="shared" si="87"/>
        <v/>
      </c>
      <c r="X1777" s="6"/>
      <c r="Z1777" s="6"/>
      <c r="AB1777" s="6" t="str">
        <f>IF(Screener_1!U1778 = "Y",  IF(ISBLANK(Screener_1!V1778), "Missing", Screener_1!V1778),"")</f>
        <v/>
      </c>
      <c r="AF1777" s="6"/>
      <c r="AG1777" s="6"/>
    </row>
    <row r="1778" spans="1:33" x14ac:dyDescent="0.25">
      <c r="A1778" s="125"/>
      <c r="K1778" t="str">
        <f t="shared" si="85"/>
        <v/>
      </c>
      <c r="L1778" t="str">
        <f t="shared" si="86"/>
        <v/>
      </c>
      <c r="M1778" s="45"/>
      <c r="V1778" t="str">
        <f t="shared" si="87"/>
        <v/>
      </c>
      <c r="X1778" s="6"/>
      <c r="Z1778" s="6"/>
      <c r="AB1778" s="6" t="str">
        <f>IF(Screener_1!U1779 = "Y",  IF(ISBLANK(Screener_1!V1779), "Missing", Screener_1!V1779),"")</f>
        <v/>
      </c>
      <c r="AF1778" s="6"/>
      <c r="AG1778" s="6"/>
    </row>
    <row r="1779" spans="1:33" x14ac:dyDescent="0.25">
      <c r="A1779" s="125"/>
      <c r="K1779" t="str">
        <f t="shared" si="85"/>
        <v/>
      </c>
      <c r="L1779" t="str">
        <f t="shared" si="86"/>
        <v/>
      </c>
      <c r="M1779" s="45"/>
      <c r="V1779" t="str">
        <f t="shared" si="87"/>
        <v/>
      </c>
      <c r="X1779" s="6"/>
      <c r="Z1779" s="6"/>
      <c r="AB1779" s="6" t="str">
        <f>IF(Screener_1!U1780 = "Y",  IF(ISBLANK(Screener_1!V1780), "Missing", Screener_1!V1780),"")</f>
        <v/>
      </c>
      <c r="AF1779" s="6"/>
      <c r="AG1779" s="6"/>
    </row>
    <row r="1780" spans="1:33" x14ac:dyDescent="0.25">
      <c r="A1780" s="125"/>
      <c r="K1780" t="str">
        <f t="shared" si="85"/>
        <v/>
      </c>
      <c r="L1780" t="str">
        <f t="shared" si="86"/>
        <v/>
      </c>
      <c r="M1780" s="45"/>
      <c r="V1780" t="str">
        <f t="shared" si="87"/>
        <v/>
      </c>
      <c r="X1780" s="6"/>
      <c r="Z1780" s="6"/>
      <c r="AB1780" s="6" t="str">
        <f>IF(Screener_1!U1781 = "Y",  IF(ISBLANK(Screener_1!V1781), "Missing", Screener_1!V1781),"")</f>
        <v/>
      </c>
      <c r="AF1780" s="6"/>
      <c r="AG1780" s="6"/>
    </row>
    <row r="1781" spans="1:33" x14ac:dyDescent="0.25">
      <c r="A1781" s="125"/>
      <c r="K1781" t="str">
        <f t="shared" si="85"/>
        <v/>
      </c>
      <c r="L1781" t="str">
        <f t="shared" si="86"/>
        <v/>
      </c>
      <c r="M1781" s="45"/>
      <c r="V1781" t="str">
        <f t="shared" si="87"/>
        <v/>
      </c>
      <c r="X1781" s="6"/>
      <c r="Z1781" s="6"/>
      <c r="AB1781" s="6" t="str">
        <f>IF(Screener_1!U1782 = "Y",  IF(ISBLANK(Screener_1!V1782), "Missing", Screener_1!V1782),"")</f>
        <v/>
      </c>
      <c r="AF1781" s="6"/>
      <c r="AG1781" s="6"/>
    </row>
    <row r="1782" spans="1:33" x14ac:dyDescent="0.25">
      <c r="A1782" s="125"/>
      <c r="K1782" t="str">
        <f t="shared" si="85"/>
        <v/>
      </c>
      <c r="L1782" t="str">
        <f t="shared" si="86"/>
        <v/>
      </c>
      <c r="M1782" s="45"/>
      <c r="V1782" t="str">
        <f t="shared" si="87"/>
        <v/>
      </c>
      <c r="X1782" s="6"/>
      <c r="Z1782" s="6"/>
      <c r="AB1782" s="6" t="str">
        <f>IF(Screener_1!U1783 = "Y",  IF(ISBLANK(Screener_1!V1783), "Missing", Screener_1!V1783),"")</f>
        <v/>
      </c>
      <c r="AF1782" s="6"/>
      <c r="AG1782" s="6"/>
    </row>
    <row r="1783" spans="1:33" x14ac:dyDescent="0.25">
      <c r="A1783" s="125"/>
      <c r="K1783" t="str">
        <f t="shared" si="85"/>
        <v/>
      </c>
      <c r="L1783" t="str">
        <f t="shared" si="86"/>
        <v/>
      </c>
      <c r="M1783" s="45"/>
      <c r="V1783" t="str">
        <f t="shared" si="87"/>
        <v/>
      </c>
      <c r="X1783" s="6"/>
      <c r="Z1783" s="6"/>
      <c r="AB1783" s="6" t="str">
        <f>IF(Screener_1!U1784 = "Y",  IF(ISBLANK(Screener_1!V1784), "Missing", Screener_1!V1784),"")</f>
        <v/>
      </c>
      <c r="AF1783" s="6"/>
      <c r="AG1783" s="6"/>
    </row>
    <row r="1784" spans="1:33" x14ac:dyDescent="0.25">
      <c r="A1784" s="125"/>
      <c r="K1784" t="str">
        <f t="shared" si="85"/>
        <v/>
      </c>
      <c r="L1784" t="str">
        <f t="shared" si="86"/>
        <v/>
      </c>
      <c r="M1784" s="45"/>
      <c r="V1784" t="str">
        <f t="shared" si="87"/>
        <v/>
      </c>
      <c r="X1784" s="6"/>
      <c r="Z1784" s="6"/>
      <c r="AB1784" s="6" t="str">
        <f>IF(Screener_1!U1785 = "Y",  IF(ISBLANK(Screener_1!V1785), "Missing", Screener_1!V1785),"")</f>
        <v/>
      </c>
      <c r="AF1784" s="6"/>
      <c r="AG1784" s="6"/>
    </row>
    <row r="1785" spans="1:33" x14ac:dyDescent="0.25">
      <c r="A1785" s="125"/>
      <c r="K1785" t="str">
        <f t="shared" si="85"/>
        <v/>
      </c>
      <c r="L1785" t="str">
        <f t="shared" si="86"/>
        <v/>
      </c>
      <c r="M1785" s="45"/>
      <c r="V1785" t="str">
        <f t="shared" si="87"/>
        <v/>
      </c>
      <c r="X1785" s="6"/>
      <c r="Z1785" s="6"/>
      <c r="AB1785" s="6" t="str">
        <f>IF(Screener_1!U1786 = "Y",  IF(ISBLANK(Screener_1!V1786), "Missing", Screener_1!V1786),"")</f>
        <v/>
      </c>
      <c r="AF1785" s="6"/>
      <c r="AG1785" s="6"/>
    </row>
    <row r="1786" spans="1:33" x14ac:dyDescent="0.25">
      <c r="A1786" s="125"/>
      <c r="K1786" t="str">
        <f t="shared" si="85"/>
        <v/>
      </c>
      <c r="L1786" t="str">
        <f t="shared" si="86"/>
        <v/>
      </c>
      <c r="M1786" s="45"/>
      <c r="V1786" t="str">
        <f t="shared" si="87"/>
        <v/>
      </c>
      <c r="X1786" s="6"/>
      <c r="Z1786" s="6"/>
      <c r="AB1786" s="6" t="str">
        <f>IF(Screener_1!U1787 = "Y",  IF(ISBLANK(Screener_1!V1787), "Missing", Screener_1!V1787),"")</f>
        <v/>
      </c>
      <c r="AF1786" s="6"/>
      <c r="AG1786" s="6"/>
    </row>
    <row r="1787" spans="1:33" x14ac:dyDescent="0.25">
      <c r="A1787" s="125"/>
      <c r="K1787" t="str">
        <f t="shared" si="85"/>
        <v/>
      </c>
      <c r="L1787" t="str">
        <f t="shared" si="86"/>
        <v/>
      </c>
      <c r="M1787" s="45"/>
      <c r="V1787" t="str">
        <f t="shared" si="87"/>
        <v/>
      </c>
      <c r="X1787" s="6"/>
      <c r="Z1787" s="6"/>
      <c r="AB1787" s="6" t="str">
        <f>IF(Screener_1!U1788 = "Y",  IF(ISBLANK(Screener_1!V1788), "Missing", Screener_1!V1788),"")</f>
        <v/>
      </c>
      <c r="AF1787" s="6"/>
      <c r="AG1787" s="6"/>
    </row>
    <row r="1788" spans="1:33" x14ac:dyDescent="0.25">
      <c r="A1788" s="125"/>
      <c r="K1788" t="str">
        <f t="shared" si="85"/>
        <v/>
      </c>
      <c r="L1788" t="str">
        <f t="shared" si="86"/>
        <v/>
      </c>
      <c r="M1788" s="45"/>
      <c r="V1788" t="str">
        <f t="shared" si="87"/>
        <v/>
      </c>
      <c r="X1788" s="6"/>
      <c r="Z1788" s="6"/>
      <c r="AB1788" s="6" t="str">
        <f>IF(Screener_1!U1789 = "Y",  IF(ISBLANK(Screener_1!V1789), "Missing", Screener_1!V1789),"")</f>
        <v/>
      </c>
      <c r="AF1788" s="6"/>
      <c r="AG1788" s="6"/>
    </row>
    <row r="1789" spans="1:33" x14ac:dyDescent="0.25">
      <c r="A1789" s="125"/>
      <c r="K1789" t="str">
        <f t="shared" si="85"/>
        <v/>
      </c>
      <c r="L1789" t="str">
        <f t="shared" si="86"/>
        <v/>
      </c>
      <c r="M1789" s="45"/>
      <c r="V1789" t="str">
        <f t="shared" si="87"/>
        <v/>
      </c>
      <c r="X1789" s="6"/>
      <c r="Z1789" s="6"/>
      <c r="AB1789" s="6" t="str">
        <f>IF(Screener_1!U1790 = "Y",  IF(ISBLANK(Screener_1!V1790), "Missing", Screener_1!V1790),"")</f>
        <v/>
      </c>
      <c r="AF1789" s="6"/>
      <c r="AG1789" s="6"/>
    </row>
    <row r="1790" spans="1:33" x14ac:dyDescent="0.25">
      <c r="A1790" s="125"/>
      <c r="K1790" t="str">
        <f t="shared" si="85"/>
        <v/>
      </c>
      <c r="L1790" t="str">
        <f t="shared" si="86"/>
        <v/>
      </c>
      <c r="M1790" s="45"/>
      <c r="V1790" t="str">
        <f t="shared" si="87"/>
        <v/>
      </c>
      <c r="X1790" s="6"/>
      <c r="Z1790" s="6"/>
      <c r="AB1790" s="6" t="str">
        <f>IF(Screener_1!U1791 = "Y",  IF(ISBLANK(Screener_1!V1791), "Missing", Screener_1!V1791),"")</f>
        <v/>
      </c>
      <c r="AF1790" s="6"/>
      <c r="AG1790" s="6"/>
    </row>
    <row r="1791" spans="1:33" x14ac:dyDescent="0.25">
      <c r="A1791" s="125"/>
      <c r="K1791" t="str">
        <f t="shared" si="85"/>
        <v/>
      </c>
      <c r="L1791" t="str">
        <f t="shared" si="86"/>
        <v/>
      </c>
      <c r="M1791" s="45"/>
      <c r="V1791" t="str">
        <f t="shared" si="87"/>
        <v/>
      </c>
      <c r="X1791" s="6"/>
      <c r="Z1791" s="6"/>
      <c r="AB1791" s="6" t="str">
        <f>IF(Screener_1!U1792 = "Y",  IF(ISBLANK(Screener_1!V1792), "Missing", Screener_1!V1792),"")</f>
        <v/>
      </c>
      <c r="AF1791" s="6"/>
      <c r="AG1791" s="6"/>
    </row>
    <row r="1792" spans="1:33" x14ac:dyDescent="0.25">
      <c r="A1792" s="125"/>
      <c r="K1792" t="str">
        <f t="shared" si="85"/>
        <v/>
      </c>
      <c r="L1792" t="str">
        <f t="shared" si="86"/>
        <v/>
      </c>
      <c r="M1792" s="45"/>
      <c r="V1792" t="str">
        <f t="shared" si="87"/>
        <v/>
      </c>
      <c r="X1792" s="6"/>
      <c r="Z1792" s="6"/>
      <c r="AB1792" s="6" t="str">
        <f>IF(Screener_1!U1793 = "Y",  IF(ISBLANK(Screener_1!V1793), "Missing", Screener_1!V1793),"")</f>
        <v/>
      </c>
      <c r="AF1792" s="6"/>
      <c r="AG1792" s="6"/>
    </row>
    <row r="1793" spans="1:33" x14ac:dyDescent="0.25">
      <c r="A1793" s="125"/>
      <c r="K1793" t="str">
        <f t="shared" si="85"/>
        <v/>
      </c>
      <c r="L1793" t="str">
        <f t="shared" si="86"/>
        <v/>
      </c>
      <c r="M1793" s="45"/>
      <c r="V1793" t="str">
        <f t="shared" si="87"/>
        <v/>
      </c>
      <c r="X1793" s="6"/>
      <c r="Z1793" s="6"/>
      <c r="AB1793" s="6" t="str">
        <f>IF(Screener_1!U1794 = "Y",  IF(ISBLANK(Screener_1!V1794), "Missing", Screener_1!V1794),"")</f>
        <v/>
      </c>
      <c r="AF1793" s="6"/>
      <c r="AG1793" s="6"/>
    </row>
    <row r="1794" spans="1:33" x14ac:dyDescent="0.25">
      <c r="A1794" s="125"/>
      <c r="K1794" t="str">
        <f t="shared" si="85"/>
        <v/>
      </c>
      <c r="L1794" t="str">
        <f t="shared" si="86"/>
        <v/>
      </c>
      <c r="M1794" s="45"/>
      <c r="V1794" t="str">
        <f t="shared" si="87"/>
        <v/>
      </c>
      <c r="X1794" s="6"/>
      <c r="Z1794" s="6"/>
      <c r="AB1794" s="6" t="str">
        <f>IF(Screener_1!U1795 = "Y",  IF(ISBLANK(Screener_1!V1795), "Missing", Screener_1!V1795),"")</f>
        <v/>
      </c>
      <c r="AF1794" s="6"/>
      <c r="AG1794" s="6"/>
    </row>
    <row r="1795" spans="1:33" x14ac:dyDescent="0.25">
      <c r="A1795" s="125"/>
      <c r="K1795" t="str">
        <f t="shared" si="85"/>
        <v/>
      </c>
      <c r="L1795" t="str">
        <f t="shared" si="86"/>
        <v/>
      </c>
      <c r="M1795" s="45"/>
      <c r="V1795" t="str">
        <f t="shared" si="87"/>
        <v/>
      </c>
      <c r="X1795" s="6"/>
      <c r="Z1795" s="6"/>
      <c r="AB1795" s="6" t="str">
        <f>IF(Screener_1!U1796 = "Y",  IF(ISBLANK(Screener_1!V1796), "Missing", Screener_1!V1796),"")</f>
        <v/>
      </c>
      <c r="AF1795" s="6"/>
      <c r="AG1795" s="6"/>
    </row>
    <row r="1796" spans="1:33" x14ac:dyDescent="0.25">
      <c r="A1796" s="125"/>
      <c r="K1796" t="str">
        <f t="shared" si="85"/>
        <v/>
      </c>
      <c r="L1796" t="str">
        <f t="shared" si="86"/>
        <v/>
      </c>
      <c r="M1796" s="45"/>
      <c r="V1796" t="str">
        <f t="shared" si="87"/>
        <v/>
      </c>
      <c r="X1796" s="6"/>
      <c r="Z1796" s="6"/>
      <c r="AB1796" s="6" t="str">
        <f>IF(Screener_1!U1797 = "Y",  IF(ISBLANK(Screener_1!V1797), "Missing", Screener_1!V1797),"")</f>
        <v/>
      </c>
      <c r="AF1796" s="6"/>
      <c r="AG1796" s="6"/>
    </row>
    <row r="1797" spans="1:33" x14ac:dyDescent="0.25">
      <c r="A1797" s="125"/>
      <c r="K1797" t="str">
        <f t="shared" si="85"/>
        <v/>
      </c>
      <c r="L1797" t="str">
        <f t="shared" si="86"/>
        <v/>
      </c>
      <c r="M1797" s="45"/>
      <c r="V1797" t="str">
        <f t="shared" si="87"/>
        <v/>
      </c>
      <c r="X1797" s="6"/>
      <c r="Z1797" s="6"/>
      <c r="AB1797" s="6" t="str">
        <f>IF(Screener_1!U1798 = "Y",  IF(ISBLANK(Screener_1!V1798), "Missing", Screener_1!V1798),"")</f>
        <v/>
      </c>
      <c r="AF1797" s="6"/>
      <c r="AG1797" s="6"/>
    </row>
    <row r="1798" spans="1:33" x14ac:dyDescent="0.25">
      <c r="A1798" s="125"/>
      <c r="K1798" t="str">
        <f t="shared" si="85"/>
        <v/>
      </c>
      <c r="L1798" t="str">
        <f t="shared" si="86"/>
        <v/>
      </c>
      <c r="M1798" s="45"/>
      <c r="V1798" t="str">
        <f t="shared" si="87"/>
        <v/>
      </c>
      <c r="X1798" s="6"/>
      <c r="Z1798" s="6"/>
      <c r="AB1798" s="6" t="str">
        <f>IF(Screener_1!U1799 = "Y",  IF(ISBLANK(Screener_1!V1799), "Missing", Screener_1!V1799),"")</f>
        <v/>
      </c>
      <c r="AF1798" s="6"/>
      <c r="AG1798" s="6"/>
    </row>
    <row r="1799" spans="1:33" x14ac:dyDescent="0.25">
      <c r="A1799" s="125"/>
      <c r="K1799" t="str">
        <f t="shared" si="85"/>
        <v/>
      </c>
      <c r="L1799" t="str">
        <f t="shared" si="86"/>
        <v/>
      </c>
      <c r="M1799" s="45"/>
      <c r="V1799" t="str">
        <f t="shared" si="87"/>
        <v/>
      </c>
      <c r="X1799" s="6"/>
      <c r="Z1799" s="6"/>
      <c r="AB1799" s="6" t="str">
        <f>IF(Screener_1!U1800 = "Y",  IF(ISBLANK(Screener_1!V1800), "Missing", Screener_1!V1800),"")</f>
        <v/>
      </c>
      <c r="AF1799" s="6"/>
      <c r="AG1799" s="6"/>
    </row>
    <row r="1800" spans="1:33" x14ac:dyDescent="0.25">
      <c r="A1800" s="125"/>
      <c r="K1800" t="str">
        <f t="shared" ref="K1800:K1863" si="88" xml:space="preserve"> IF(AND(ISNUMBER(G1800),ISNUMBER(H1800),ISNUMBER(I1800),  ISNUMBER(J1800) ), (G1800+H1800+I1800+J1800),   IF(OR(ISNUMBER(G1800),ISNUMBER(H1800), ISNUMBER(I1800), ISNUMBER(J1800) ), "Incomplete", "" ))</f>
        <v/>
      </c>
      <c r="L1800" t="str">
        <f t="shared" ref="L1800:L1863" si="89">IF(AF1800 = "","",   IF(SUM(G1800:J1800) &gt;0,"Positive","Negative"))</f>
        <v/>
      </c>
      <c r="M1800" s="45"/>
      <c r="V1800" t="str">
        <f t="shared" ref="V1800:V1863" si="90">IF( OR(L1800="Negative", ISBLANK(L1800) =TRUE, L1800 = ""), "",IF(COUNT(N1800:S1800)&gt;0,IF(SUM(N1800:S1800)&gt;1,"Positive","Negative"),""))</f>
        <v/>
      </c>
      <c r="X1800" s="6"/>
      <c r="Z1800" s="6"/>
      <c r="AB1800" s="6" t="str">
        <f>IF(Screener_1!U1801 = "Y",  IF(ISBLANK(Screener_1!V1801), "Missing", Screener_1!V1801),"")</f>
        <v/>
      </c>
      <c r="AF1800" s="6"/>
      <c r="AG1800" s="6"/>
    </row>
    <row r="1801" spans="1:33" x14ac:dyDescent="0.25">
      <c r="A1801" s="125"/>
      <c r="K1801" t="str">
        <f t="shared" si="88"/>
        <v/>
      </c>
      <c r="L1801" t="str">
        <f t="shared" si="89"/>
        <v/>
      </c>
      <c r="M1801" s="45"/>
      <c r="V1801" t="str">
        <f t="shared" si="90"/>
        <v/>
      </c>
      <c r="X1801" s="6"/>
      <c r="Z1801" s="6"/>
      <c r="AB1801" s="6" t="str">
        <f>IF(Screener_1!U1802 = "Y",  IF(ISBLANK(Screener_1!V1802), "Missing", Screener_1!V1802),"")</f>
        <v/>
      </c>
      <c r="AF1801" s="6"/>
      <c r="AG1801" s="6"/>
    </row>
    <row r="1802" spans="1:33" x14ac:dyDescent="0.25">
      <c r="A1802" s="125"/>
      <c r="K1802" t="str">
        <f t="shared" si="88"/>
        <v/>
      </c>
      <c r="L1802" t="str">
        <f t="shared" si="89"/>
        <v/>
      </c>
      <c r="M1802" s="45"/>
      <c r="V1802" t="str">
        <f t="shared" si="90"/>
        <v/>
      </c>
      <c r="X1802" s="6"/>
      <c r="Z1802" s="6"/>
      <c r="AB1802" s="6" t="str">
        <f>IF(Screener_1!U1803 = "Y",  IF(ISBLANK(Screener_1!V1803), "Missing", Screener_1!V1803),"")</f>
        <v/>
      </c>
      <c r="AF1802" s="6"/>
      <c r="AG1802" s="6"/>
    </row>
    <row r="1803" spans="1:33" x14ac:dyDescent="0.25">
      <c r="A1803" s="125"/>
      <c r="K1803" t="str">
        <f t="shared" si="88"/>
        <v/>
      </c>
      <c r="L1803" t="str">
        <f t="shared" si="89"/>
        <v/>
      </c>
      <c r="M1803" s="45"/>
      <c r="V1803" t="str">
        <f t="shared" si="90"/>
        <v/>
      </c>
      <c r="X1803" s="6"/>
      <c r="Z1803" s="6"/>
      <c r="AB1803" s="6" t="str">
        <f>IF(Screener_1!U1804 = "Y",  IF(ISBLANK(Screener_1!V1804), "Missing", Screener_1!V1804),"")</f>
        <v/>
      </c>
      <c r="AF1803" s="6"/>
      <c r="AG1803" s="6"/>
    </row>
    <row r="1804" spans="1:33" x14ac:dyDescent="0.25">
      <c r="A1804" s="125"/>
      <c r="K1804" t="str">
        <f t="shared" si="88"/>
        <v/>
      </c>
      <c r="L1804" t="str">
        <f t="shared" si="89"/>
        <v/>
      </c>
      <c r="M1804" s="45"/>
      <c r="V1804" t="str">
        <f t="shared" si="90"/>
        <v/>
      </c>
      <c r="X1804" s="6"/>
      <c r="Z1804" s="6"/>
      <c r="AB1804" s="6" t="str">
        <f>IF(Screener_1!U1805 = "Y",  IF(ISBLANK(Screener_1!V1805), "Missing", Screener_1!V1805),"")</f>
        <v/>
      </c>
      <c r="AF1804" s="6"/>
      <c r="AG1804" s="6"/>
    </row>
    <row r="1805" spans="1:33" x14ac:dyDescent="0.25">
      <c r="A1805" s="125"/>
      <c r="K1805" t="str">
        <f t="shared" si="88"/>
        <v/>
      </c>
      <c r="L1805" t="str">
        <f t="shared" si="89"/>
        <v/>
      </c>
      <c r="M1805" s="45"/>
      <c r="V1805" t="str">
        <f t="shared" si="90"/>
        <v/>
      </c>
      <c r="X1805" s="6"/>
      <c r="Z1805" s="6"/>
      <c r="AB1805" s="6" t="str">
        <f>IF(Screener_1!U1806 = "Y",  IF(ISBLANK(Screener_1!V1806), "Missing", Screener_1!V1806),"")</f>
        <v/>
      </c>
      <c r="AF1805" s="6"/>
      <c r="AG1805" s="6"/>
    </row>
    <row r="1806" spans="1:33" x14ac:dyDescent="0.25">
      <c r="A1806" s="125"/>
      <c r="K1806" t="str">
        <f t="shared" si="88"/>
        <v/>
      </c>
      <c r="L1806" t="str">
        <f t="shared" si="89"/>
        <v/>
      </c>
      <c r="M1806" s="45"/>
      <c r="V1806" t="str">
        <f t="shared" si="90"/>
        <v/>
      </c>
      <c r="X1806" s="6"/>
      <c r="Z1806" s="6"/>
      <c r="AB1806" s="6" t="str">
        <f>IF(Screener_1!U1807 = "Y",  IF(ISBLANK(Screener_1!V1807), "Missing", Screener_1!V1807),"")</f>
        <v/>
      </c>
      <c r="AF1806" s="6"/>
      <c r="AG1806" s="6"/>
    </row>
    <row r="1807" spans="1:33" x14ac:dyDescent="0.25">
      <c r="A1807" s="125"/>
      <c r="K1807" t="str">
        <f t="shared" si="88"/>
        <v/>
      </c>
      <c r="L1807" t="str">
        <f t="shared" si="89"/>
        <v/>
      </c>
      <c r="M1807" s="45"/>
      <c r="V1807" t="str">
        <f t="shared" si="90"/>
        <v/>
      </c>
      <c r="X1807" s="6"/>
      <c r="Z1807" s="6"/>
      <c r="AB1807" s="6" t="str">
        <f>IF(Screener_1!U1808 = "Y",  IF(ISBLANK(Screener_1!V1808), "Missing", Screener_1!V1808),"")</f>
        <v/>
      </c>
      <c r="AF1807" s="6"/>
      <c r="AG1807" s="6"/>
    </row>
    <row r="1808" spans="1:33" x14ac:dyDescent="0.25">
      <c r="A1808" s="125"/>
      <c r="K1808" t="str">
        <f t="shared" si="88"/>
        <v/>
      </c>
      <c r="L1808" t="str">
        <f t="shared" si="89"/>
        <v/>
      </c>
      <c r="M1808" s="45"/>
      <c r="V1808" t="str">
        <f t="shared" si="90"/>
        <v/>
      </c>
      <c r="X1808" s="6"/>
      <c r="Z1808" s="6"/>
      <c r="AB1808" s="6" t="str">
        <f>IF(Screener_1!U1809 = "Y",  IF(ISBLANK(Screener_1!V1809), "Missing", Screener_1!V1809),"")</f>
        <v/>
      </c>
      <c r="AF1808" s="6"/>
      <c r="AG1808" s="6"/>
    </row>
    <row r="1809" spans="1:33" x14ac:dyDescent="0.25">
      <c r="A1809" s="125"/>
      <c r="K1809" t="str">
        <f t="shared" si="88"/>
        <v/>
      </c>
      <c r="L1809" t="str">
        <f t="shared" si="89"/>
        <v/>
      </c>
      <c r="M1809" s="45"/>
      <c r="V1809" t="str">
        <f t="shared" si="90"/>
        <v/>
      </c>
      <c r="X1809" s="6"/>
      <c r="Z1809" s="6"/>
      <c r="AB1809" s="6" t="str">
        <f>IF(Screener_1!U1810 = "Y",  IF(ISBLANK(Screener_1!V1810), "Missing", Screener_1!V1810),"")</f>
        <v/>
      </c>
      <c r="AF1809" s="6"/>
      <c r="AG1809" s="6"/>
    </row>
    <row r="1810" spans="1:33" x14ac:dyDescent="0.25">
      <c r="A1810" s="125"/>
      <c r="K1810" t="str">
        <f t="shared" si="88"/>
        <v/>
      </c>
      <c r="L1810" t="str">
        <f t="shared" si="89"/>
        <v/>
      </c>
      <c r="M1810" s="45"/>
      <c r="V1810" t="str">
        <f t="shared" si="90"/>
        <v/>
      </c>
      <c r="X1810" s="6"/>
      <c r="Z1810" s="6"/>
      <c r="AB1810" s="6" t="str">
        <f>IF(Screener_1!U1811 = "Y",  IF(ISBLANK(Screener_1!V1811), "Missing", Screener_1!V1811),"")</f>
        <v/>
      </c>
      <c r="AF1810" s="6"/>
      <c r="AG1810" s="6"/>
    </row>
    <row r="1811" spans="1:33" x14ac:dyDescent="0.25">
      <c r="A1811" s="125"/>
      <c r="K1811" t="str">
        <f t="shared" si="88"/>
        <v/>
      </c>
      <c r="L1811" t="str">
        <f t="shared" si="89"/>
        <v/>
      </c>
      <c r="M1811" s="45"/>
      <c r="V1811" t="str">
        <f t="shared" si="90"/>
        <v/>
      </c>
      <c r="X1811" s="6"/>
      <c r="Z1811" s="6"/>
      <c r="AB1811" s="6" t="str">
        <f>IF(Screener_1!U1812 = "Y",  IF(ISBLANK(Screener_1!V1812), "Missing", Screener_1!V1812),"")</f>
        <v/>
      </c>
      <c r="AF1811" s="6"/>
      <c r="AG1811" s="6"/>
    </row>
    <row r="1812" spans="1:33" x14ac:dyDescent="0.25">
      <c r="A1812" s="125"/>
      <c r="K1812" t="str">
        <f t="shared" si="88"/>
        <v/>
      </c>
      <c r="L1812" t="str">
        <f t="shared" si="89"/>
        <v/>
      </c>
      <c r="M1812" s="45"/>
      <c r="V1812" t="str">
        <f t="shared" si="90"/>
        <v/>
      </c>
      <c r="X1812" s="6"/>
      <c r="Z1812" s="6"/>
      <c r="AB1812" s="6" t="str">
        <f>IF(Screener_1!U1813 = "Y",  IF(ISBLANK(Screener_1!V1813), "Missing", Screener_1!V1813),"")</f>
        <v/>
      </c>
      <c r="AF1812" s="6"/>
      <c r="AG1812" s="6"/>
    </row>
    <row r="1813" spans="1:33" x14ac:dyDescent="0.25">
      <c r="A1813" s="125"/>
      <c r="K1813" t="str">
        <f t="shared" si="88"/>
        <v/>
      </c>
      <c r="L1813" t="str">
        <f t="shared" si="89"/>
        <v/>
      </c>
      <c r="M1813" s="45"/>
      <c r="V1813" t="str">
        <f t="shared" si="90"/>
        <v/>
      </c>
      <c r="X1813" s="6"/>
      <c r="Z1813" s="6"/>
      <c r="AB1813" s="6" t="str">
        <f>IF(Screener_1!U1814 = "Y",  IF(ISBLANK(Screener_1!V1814), "Missing", Screener_1!V1814),"")</f>
        <v/>
      </c>
      <c r="AF1813" s="6"/>
      <c r="AG1813" s="6"/>
    </row>
    <row r="1814" spans="1:33" x14ac:dyDescent="0.25">
      <c r="A1814" s="125"/>
      <c r="K1814" t="str">
        <f t="shared" si="88"/>
        <v/>
      </c>
      <c r="L1814" t="str">
        <f t="shared" si="89"/>
        <v/>
      </c>
      <c r="M1814" s="45"/>
      <c r="V1814" t="str">
        <f t="shared" si="90"/>
        <v/>
      </c>
      <c r="X1814" s="6"/>
      <c r="Z1814" s="6"/>
      <c r="AB1814" s="6" t="str">
        <f>IF(Screener_1!U1815 = "Y",  IF(ISBLANK(Screener_1!V1815), "Missing", Screener_1!V1815),"")</f>
        <v/>
      </c>
      <c r="AF1814" s="6"/>
      <c r="AG1814" s="6"/>
    </row>
    <row r="1815" spans="1:33" x14ac:dyDescent="0.25">
      <c r="A1815" s="125"/>
      <c r="K1815" t="str">
        <f t="shared" si="88"/>
        <v/>
      </c>
      <c r="L1815" t="str">
        <f t="shared" si="89"/>
        <v/>
      </c>
      <c r="M1815" s="45"/>
      <c r="V1815" t="str">
        <f t="shared" si="90"/>
        <v/>
      </c>
      <c r="X1815" s="6"/>
      <c r="Z1815" s="6"/>
      <c r="AB1815" s="6" t="str">
        <f>IF(Screener_1!U1816 = "Y",  IF(ISBLANK(Screener_1!V1816), "Missing", Screener_1!V1816),"")</f>
        <v/>
      </c>
      <c r="AF1815" s="6"/>
      <c r="AG1815" s="6"/>
    </row>
    <row r="1816" spans="1:33" x14ac:dyDescent="0.25">
      <c r="A1816" s="125"/>
      <c r="K1816" t="str">
        <f t="shared" si="88"/>
        <v/>
      </c>
      <c r="L1816" t="str">
        <f t="shared" si="89"/>
        <v/>
      </c>
      <c r="M1816" s="45"/>
      <c r="V1816" t="str">
        <f t="shared" si="90"/>
        <v/>
      </c>
      <c r="X1816" s="6"/>
      <c r="Z1816" s="6"/>
      <c r="AB1816" s="6" t="str">
        <f>IF(Screener_1!U1817 = "Y",  IF(ISBLANK(Screener_1!V1817), "Missing", Screener_1!V1817),"")</f>
        <v/>
      </c>
      <c r="AF1816" s="6"/>
      <c r="AG1816" s="6"/>
    </row>
    <row r="1817" spans="1:33" x14ac:dyDescent="0.25">
      <c r="A1817" s="125"/>
      <c r="K1817" t="str">
        <f t="shared" si="88"/>
        <v/>
      </c>
      <c r="L1817" t="str">
        <f t="shared" si="89"/>
        <v/>
      </c>
      <c r="M1817" s="45"/>
      <c r="V1817" t="str">
        <f t="shared" si="90"/>
        <v/>
      </c>
      <c r="X1817" s="6"/>
      <c r="Z1817" s="6"/>
      <c r="AB1817" s="6" t="str">
        <f>IF(Screener_1!U1818 = "Y",  IF(ISBLANK(Screener_1!V1818), "Missing", Screener_1!V1818),"")</f>
        <v/>
      </c>
      <c r="AF1817" s="6"/>
      <c r="AG1817" s="6"/>
    </row>
    <row r="1818" spans="1:33" x14ac:dyDescent="0.25">
      <c r="A1818" s="125"/>
      <c r="K1818" t="str">
        <f t="shared" si="88"/>
        <v/>
      </c>
      <c r="L1818" t="str">
        <f t="shared" si="89"/>
        <v/>
      </c>
      <c r="M1818" s="45"/>
      <c r="V1818" t="str">
        <f t="shared" si="90"/>
        <v/>
      </c>
      <c r="X1818" s="6"/>
      <c r="Z1818" s="6"/>
      <c r="AB1818" s="6" t="str">
        <f>IF(Screener_1!U1819 = "Y",  IF(ISBLANK(Screener_1!V1819), "Missing", Screener_1!V1819),"")</f>
        <v/>
      </c>
      <c r="AF1818" s="6"/>
      <c r="AG1818" s="6"/>
    </row>
    <row r="1819" spans="1:33" x14ac:dyDescent="0.25">
      <c r="A1819" s="125"/>
      <c r="K1819" t="str">
        <f t="shared" si="88"/>
        <v/>
      </c>
      <c r="L1819" t="str">
        <f t="shared" si="89"/>
        <v/>
      </c>
      <c r="M1819" s="45"/>
      <c r="V1819" t="str">
        <f t="shared" si="90"/>
        <v/>
      </c>
      <c r="X1819" s="6"/>
      <c r="Z1819" s="6"/>
      <c r="AB1819" s="6" t="str">
        <f>IF(Screener_1!U1820 = "Y",  IF(ISBLANK(Screener_1!V1820), "Missing", Screener_1!V1820),"")</f>
        <v/>
      </c>
      <c r="AF1819" s="6"/>
      <c r="AG1819" s="6"/>
    </row>
    <row r="1820" spans="1:33" x14ac:dyDescent="0.25">
      <c r="A1820" s="125"/>
      <c r="K1820" t="str">
        <f t="shared" si="88"/>
        <v/>
      </c>
      <c r="L1820" t="str">
        <f t="shared" si="89"/>
        <v/>
      </c>
      <c r="M1820" s="45"/>
      <c r="V1820" t="str">
        <f t="shared" si="90"/>
        <v/>
      </c>
      <c r="X1820" s="6"/>
      <c r="Z1820" s="6"/>
      <c r="AB1820" s="6" t="str">
        <f>IF(Screener_1!U1821 = "Y",  IF(ISBLANK(Screener_1!V1821), "Missing", Screener_1!V1821),"")</f>
        <v/>
      </c>
      <c r="AF1820" s="6"/>
      <c r="AG1820" s="6"/>
    </row>
    <row r="1821" spans="1:33" x14ac:dyDescent="0.25">
      <c r="A1821" s="125"/>
      <c r="K1821" t="str">
        <f t="shared" si="88"/>
        <v/>
      </c>
      <c r="L1821" t="str">
        <f t="shared" si="89"/>
        <v/>
      </c>
      <c r="M1821" s="45"/>
      <c r="V1821" t="str">
        <f t="shared" si="90"/>
        <v/>
      </c>
      <c r="X1821" s="6"/>
      <c r="Z1821" s="6"/>
      <c r="AB1821" s="6" t="str">
        <f>IF(Screener_1!U1822 = "Y",  IF(ISBLANK(Screener_1!V1822), "Missing", Screener_1!V1822),"")</f>
        <v/>
      </c>
      <c r="AF1821" s="6"/>
      <c r="AG1821" s="6"/>
    </row>
    <row r="1822" spans="1:33" x14ac:dyDescent="0.25">
      <c r="A1822" s="125"/>
      <c r="K1822" t="str">
        <f t="shared" si="88"/>
        <v/>
      </c>
      <c r="L1822" t="str">
        <f t="shared" si="89"/>
        <v/>
      </c>
      <c r="M1822" s="45"/>
      <c r="V1822" t="str">
        <f t="shared" si="90"/>
        <v/>
      </c>
      <c r="X1822" s="6"/>
      <c r="Z1822" s="6"/>
      <c r="AB1822" s="6" t="str">
        <f>IF(Screener_1!U1823 = "Y",  IF(ISBLANK(Screener_1!V1823), "Missing", Screener_1!V1823),"")</f>
        <v/>
      </c>
      <c r="AF1822" s="6"/>
      <c r="AG1822" s="6"/>
    </row>
    <row r="1823" spans="1:33" x14ac:dyDescent="0.25">
      <c r="A1823" s="125"/>
      <c r="K1823" t="str">
        <f t="shared" si="88"/>
        <v/>
      </c>
      <c r="L1823" t="str">
        <f t="shared" si="89"/>
        <v/>
      </c>
      <c r="M1823" s="45"/>
      <c r="V1823" t="str">
        <f t="shared" si="90"/>
        <v/>
      </c>
      <c r="X1823" s="6"/>
      <c r="Z1823" s="6"/>
      <c r="AB1823" s="6" t="str">
        <f>IF(Screener_1!U1824 = "Y",  IF(ISBLANK(Screener_1!V1824), "Missing", Screener_1!V1824),"")</f>
        <v/>
      </c>
      <c r="AF1823" s="6"/>
      <c r="AG1823" s="6"/>
    </row>
    <row r="1824" spans="1:33" x14ac:dyDescent="0.25">
      <c r="A1824" s="125"/>
      <c r="K1824" t="str">
        <f t="shared" si="88"/>
        <v/>
      </c>
      <c r="L1824" t="str">
        <f t="shared" si="89"/>
        <v/>
      </c>
      <c r="M1824" s="45"/>
      <c r="V1824" t="str">
        <f t="shared" si="90"/>
        <v/>
      </c>
      <c r="X1824" s="6"/>
      <c r="Z1824" s="6"/>
      <c r="AB1824" s="6" t="str">
        <f>IF(Screener_1!U1825 = "Y",  IF(ISBLANK(Screener_1!V1825), "Missing", Screener_1!V1825),"")</f>
        <v/>
      </c>
      <c r="AF1824" s="6"/>
      <c r="AG1824" s="6"/>
    </row>
    <row r="1825" spans="1:33" x14ac:dyDescent="0.25">
      <c r="A1825" s="125"/>
      <c r="K1825" t="str">
        <f t="shared" si="88"/>
        <v/>
      </c>
      <c r="L1825" t="str">
        <f t="shared" si="89"/>
        <v/>
      </c>
      <c r="M1825" s="45"/>
      <c r="V1825" t="str">
        <f t="shared" si="90"/>
        <v/>
      </c>
      <c r="X1825" s="6"/>
      <c r="Z1825" s="6"/>
      <c r="AB1825" s="6" t="str">
        <f>IF(Screener_1!U1826 = "Y",  IF(ISBLANK(Screener_1!V1826), "Missing", Screener_1!V1826),"")</f>
        <v/>
      </c>
      <c r="AF1825" s="6"/>
      <c r="AG1825" s="6"/>
    </row>
    <row r="1826" spans="1:33" x14ac:dyDescent="0.25">
      <c r="A1826" s="125"/>
      <c r="K1826" t="str">
        <f t="shared" si="88"/>
        <v/>
      </c>
      <c r="L1826" t="str">
        <f t="shared" si="89"/>
        <v/>
      </c>
      <c r="M1826" s="45"/>
      <c r="V1826" t="str">
        <f t="shared" si="90"/>
        <v/>
      </c>
      <c r="X1826" s="6"/>
      <c r="Z1826" s="6"/>
      <c r="AB1826" s="6" t="str">
        <f>IF(Screener_1!U1827 = "Y",  IF(ISBLANK(Screener_1!V1827), "Missing", Screener_1!V1827),"")</f>
        <v/>
      </c>
      <c r="AF1826" s="6"/>
      <c r="AG1826" s="6"/>
    </row>
    <row r="1827" spans="1:33" x14ac:dyDescent="0.25">
      <c r="A1827" s="125"/>
      <c r="K1827" t="str">
        <f t="shared" si="88"/>
        <v/>
      </c>
      <c r="L1827" t="str">
        <f t="shared" si="89"/>
        <v/>
      </c>
      <c r="M1827" s="45"/>
      <c r="V1827" t="str">
        <f t="shared" si="90"/>
        <v/>
      </c>
      <c r="X1827" s="6"/>
      <c r="Z1827" s="6"/>
      <c r="AB1827" s="6" t="str">
        <f>IF(Screener_1!U1828 = "Y",  IF(ISBLANK(Screener_1!V1828), "Missing", Screener_1!V1828),"")</f>
        <v/>
      </c>
      <c r="AF1827" s="6"/>
      <c r="AG1827" s="6"/>
    </row>
    <row r="1828" spans="1:33" x14ac:dyDescent="0.25">
      <c r="A1828" s="125"/>
      <c r="K1828" t="str">
        <f t="shared" si="88"/>
        <v/>
      </c>
      <c r="L1828" t="str">
        <f t="shared" si="89"/>
        <v/>
      </c>
      <c r="M1828" s="45"/>
      <c r="V1828" t="str">
        <f t="shared" si="90"/>
        <v/>
      </c>
      <c r="X1828" s="6"/>
      <c r="Z1828" s="6"/>
      <c r="AB1828" s="6" t="str">
        <f>IF(Screener_1!U1829 = "Y",  IF(ISBLANK(Screener_1!V1829), "Missing", Screener_1!V1829),"")</f>
        <v/>
      </c>
      <c r="AF1828" s="6"/>
      <c r="AG1828" s="6"/>
    </row>
    <row r="1829" spans="1:33" x14ac:dyDescent="0.25">
      <c r="A1829" s="125"/>
      <c r="K1829" t="str">
        <f t="shared" si="88"/>
        <v/>
      </c>
      <c r="L1829" t="str">
        <f t="shared" si="89"/>
        <v/>
      </c>
      <c r="M1829" s="45"/>
      <c r="V1829" t="str">
        <f t="shared" si="90"/>
        <v/>
      </c>
      <c r="X1829" s="6"/>
      <c r="Z1829" s="6"/>
      <c r="AB1829" s="6" t="str">
        <f>IF(Screener_1!U1830 = "Y",  IF(ISBLANK(Screener_1!V1830), "Missing", Screener_1!V1830),"")</f>
        <v/>
      </c>
      <c r="AF1829" s="6"/>
      <c r="AG1829" s="6"/>
    </row>
    <row r="1830" spans="1:33" x14ac:dyDescent="0.25">
      <c r="A1830" s="125"/>
      <c r="K1830" t="str">
        <f t="shared" si="88"/>
        <v/>
      </c>
      <c r="L1830" t="str">
        <f t="shared" si="89"/>
        <v/>
      </c>
      <c r="M1830" s="45"/>
      <c r="V1830" t="str">
        <f t="shared" si="90"/>
        <v/>
      </c>
      <c r="X1830" s="6"/>
      <c r="Z1830" s="6"/>
      <c r="AB1830" s="6" t="str">
        <f>IF(Screener_1!U1831 = "Y",  IF(ISBLANK(Screener_1!V1831), "Missing", Screener_1!V1831),"")</f>
        <v/>
      </c>
      <c r="AF1830" s="6"/>
      <c r="AG1830" s="6"/>
    </row>
    <row r="1831" spans="1:33" x14ac:dyDescent="0.25">
      <c r="A1831" s="125"/>
      <c r="K1831" t="str">
        <f t="shared" si="88"/>
        <v/>
      </c>
      <c r="L1831" t="str">
        <f t="shared" si="89"/>
        <v/>
      </c>
      <c r="M1831" s="45"/>
      <c r="V1831" t="str">
        <f t="shared" si="90"/>
        <v/>
      </c>
      <c r="X1831" s="6"/>
      <c r="Z1831" s="6"/>
      <c r="AB1831" s="6" t="str">
        <f>IF(Screener_1!U1832 = "Y",  IF(ISBLANK(Screener_1!V1832), "Missing", Screener_1!V1832),"")</f>
        <v/>
      </c>
      <c r="AF1831" s="6"/>
      <c r="AG1831" s="6"/>
    </row>
    <row r="1832" spans="1:33" x14ac:dyDescent="0.25">
      <c r="A1832" s="125"/>
      <c r="K1832" t="str">
        <f t="shared" si="88"/>
        <v/>
      </c>
      <c r="L1832" t="str">
        <f t="shared" si="89"/>
        <v/>
      </c>
      <c r="M1832" s="45"/>
      <c r="V1832" t="str">
        <f t="shared" si="90"/>
        <v/>
      </c>
      <c r="X1832" s="6"/>
      <c r="Z1832" s="6"/>
      <c r="AB1832" s="6" t="str">
        <f>IF(Screener_1!U1833 = "Y",  IF(ISBLANK(Screener_1!V1833), "Missing", Screener_1!V1833),"")</f>
        <v/>
      </c>
      <c r="AF1832" s="6"/>
      <c r="AG1832" s="6"/>
    </row>
    <row r="1833" spans="1:33" x14ac:dyDescent="0.25">
      <c r="A1833" s="125"/>
      <c r="K1833" t="str">
        <f t="shared" si="88"/>
        <v/>
      </c>
      <c r="L1833" t="str">
        <f t="shared" si="89"/>
        <v/>
      </c>
      <c r="M1833" s="45"/>
      <c r="V1833" t="str">
        <f t="shared" si="90"/>
        <v/>
      </c>
      <c r="X1833" s="6"/>
      <c r="Z1833" s="6"/>
      <c r="AB1833" s="6" t="str">
        <f>IF(Screener_1!U1834 = "Y",  IF(ISBLANK(Screener_1!V1834), "Missing", Screener_1!V1834),"")</f>
        <v/>
      </c>
      <c r="AF1833" s="6"/>
      <c r="AG1833" s="6"/>
    </row>
    <row r="1834" spans="1:33" x14ac:dyDescent="0.25">
      <c r="A1834" s="125"/>
      <c r="K1834" t="str">
        <f t="shared" si="88"/>
        <v/>
      </c>
      <c r="L1834" t="str">
        <f t="shared" si="89"/>
        <v/>
      </c>
      <c r="M1834" s="45"/>
      <c r="V1834" t="str">
        <f t="shared" si="90"/>
        <v/>
      </c>
      <c r="X1834" s="6"/>
      <c r="Z1834" s="6"/>
      <c r="AB1834" s="6" t="str">
        <f>IF(Screener_1!U1835 = "Y",  IF(ISBLANK(Screener_1!V1835), "Missing", Screener_1!V1835),"")</f>
        <v/>
      </c>
      <c r="AF1834" s="6"/>
      <c r="AG1834" s="6"/>
    </row>
    <row r="1835" spans="1:33" x14ac:dyDescent="0.25">
      <c r="A1835" s="125"/>
      <c r="K1835" t="str">
        <f t="shared" si="88"/>
        <v/>
      </c>
      <c r="L1835" t="str">
        <f t="shared" si="89"/>
        <v/>
      </c>
      <c r="M1835" s="45"/>
      <c r="V1835" t="str">
        <f t="shared" si="90"/>
        <v/>
      </c>
      <c r="X1835" s="6"/>
      <c r="Z1835" s="6"/>
      <c r="AB1835" s="6" t="str">
        <f>IF(Screener_1!U1836 = "Y",  IF(ISBLANK(Screener_1!V1836), "Missing", Screener_1!V1836),"")</f>
        <v/>
      </c>
      <c r="AF1835" s="6"/>
      <c r="AG1835" s="6"/>
    </row>
    <row r="1836" spans="1:33" x14ac:dyDescent="0.25">
      <c r="A1836" s="125"/>
      <c r="K1836" t="str">
        <f t="shared" si="88"/>
        <v/>
      </c>
      <c r="L1836" t="str">
        <f t="shared" si="89"/>
        <v/>
      </c>
      <c r="M1836" s="45"/>
      <c r="V1836" t="str">
        <f t="shared" si="90"/>
        <v/>
      </c>
      <c r="X1836" s="6"/>
      <c r="Z1836" s="6"/>
      <c r="AB1836" s="6" t="str">
        <f>IF(Screener_1!U1837 = "Y",  IF(ISBLANK(Screener_1!V1837), "Missing", Screener_1!V1837),"")</f>
        <v/>
      </c>
      <c r="AF1836" s="6"/>
      <c r="AG1836" s="6"/>
    </row>
    <row r="1837" spans="1:33" x14ac:dyDescent="0.25">
      <c r="A1837" s="125"/>
      <c r="K1837" t="str">
        <f t="shared" si="88"/>
        <v/>
      </c>
      <c r="L1837" t="str">
        <f t="shared" si="89"/>
        <v/>
      </c>
      <c r="M1837" s="45"/>
      <c r="V1837" t="str">
        <f t="shared" si="90"/>
        <v/>
      </c>
      <c r="X1837" s="6"/>
      <c r="Z1837" s="6"/>
      <c r="AB1837" s="6" t="str">
        <f>IF(Screener_1!U1838 = "Y",  IF(ISBLANK(Screener_1!V1838), "Missing", Screener_1!V1838),"")</f>
        <v/>
      </c>
      <c r="AF1837" s="6"/>
      <c r="AG1837" s="6"/>
    </row>
    <row r="1838" spans="1:33" x14ac:dyDescent="0.25">
      <c r="A1838" s="125"/>
      <c r="K1838" t="str">
        <f t="shared" si="88"/>
        <v/>
      </c>
      <c r="L1838" t="str">
        <f t="shared" si="89"/>
        <v/>
      </c>
      <c r="M1838" s="45"/>
      <c r="V1838" t="str">
        <f t="shared" si="90"/>
        <v/>
      </c>
      <c r="X1838" s="6"/>
      <c r="Z1838" s="6"/>
      <c r="AB1838" s="6" t="str">
        <f>IF(Screener_1!U1839 = "Y",  IF(ISBLANK(Screener_1!V1839), "Missing", Screener_1!V1839),"")</f>
        <v/>
      </c>
      <c r="AF1838" s="6"/>
      <c r="AG1838" s="6"/>
    </row>
    <row r="1839" spans="1:33" x14ac:dyDescent="0.25">
      <c r="A1839" s="125"/>
      <c r="K1839" t="str">
        <f t="shared" si="88"/>
        <v/>
      </c>
      <c r="L1839" t="str">
        <f t="shared" si="89"/>
        <v/>
      </c>
      <c r="M1839" s="45"/>
      <c r="V1839" t="str">
        <f t="shared" si="90"/>
        <v/>
      </c>
      <c r="X1839" s="6"/>
      <c r="Z1839" s="6"/>
      <c r="AB1839" s="6" t="str">
        <f>IF(Screener_1!U1840 = "Y",  IF(ISBLANK(Screener_1!V1840), "Missing", Screener_1!V1840),"")</f>
        <v/>
      </c>
      <c r="AF1839" s="6"/>
      <c r="AG1839" s="6"/>
    </row>
    <row r="1840" spans="1:33" x14ac:dyDescent="0.25">
      <c r="A1840" s="125"/>
      <c r="K1840" t="str">
        <f t="shared" si="88"/>
        <v/>
      </c>
      <c r="L1840" t="str">
        <f t="shared" si="89"/>
        <v/>
      </c>
      <c r="M1840" s="45"/>
      <c r="V1840" t="str">
        <f t="shared" si="90"/>
        <v/>
      </c>
      <c r="X1840" s="6"/>
      <c r="Z1840" s="6"/>
      <c r="AB1840" s="6" t="str">
        <f>IF(Screener_1!U1841 = "Y",  IF(ISBLANK(Screener_1!V1841), "Missing", Screener_1!V1841),"")</f>
        <v/>
      </c>
      <c r="AF1840" s="6"/>
      <c r="AG1840" s="6"/>
    </row>
    <row r="1841" spans="1:33" x14ac:dyDescent="0.25">
      <c r="A1841" s="125"/>
      <c r="K1841" t="str">
        <f t="shared" si="88"/>
        <v/>
      </c>
      <c r="L1841" t="str">
        <f t="shared" si="89"/>
        <v/>
      </c>
      <c r="M1841" s="45"/>
      <c r="V1841" t="str">
        <f t="shared" si="90"/>
        <v/>
      </c>
      <c r="X1841" s="6"/>
      <c r="Z1841" s="6"/>
      <c r="AB1841" s="6" t="str">
        <f>IF(Screener_1!U1842 = "Y",  IF(ISBLANK(Screener_1!V1842), "Missing", Screener_1!V1842),"")</f>
        <v/>
      </c>
      <c r="AF1841" s="6"/>
      <c r="AG1841" s="6"/>
    </row>
    <row r="1842" spans="1:33" x14ac:dyDescent="0.25">
      <c r="A1842" s="125"/>
      <c r="K1842" t="str">
        <f t="shared" si="88"/>
        <v/>
      </c>
      <c r="L1842" t="str">
        <f t="shared" si="89"/>
        <v/>
      </c>
      <c r="M1842" s="45"/>
      <c r="V1842" t="str">
        <f t="shared" si="90"/>
        <v/>
      </c>
      <c r="X1842" s="6"/>
      <c r="Z1842" s="6"/>
      <c r="AB1842" s="6" t="str">
        <f>IF(Screener_1!U1843 = "Y",  IF(ISBLANK(Screener_1!V1843), "Missing", Screener_1!V1843),"")</f>
        <v/>
      </c>
      <c r="AF1842" s="6"/>
      <c r="AG1842" s="6"/>
    </row>
    <row r="1843" spans="1:33" x14ac:dyDescent="0.25">
      <c r="A1843" s="125"/>
      <c r="K1843" t="str">
        <f t="shared" si="88"/>
        <v/>
      </c>
      <c r="L1843" t="str">
        <f t="shared" si="89"/>
        <v/>
      </c>
      <c r="M1843" s="45"/>
      <c r="V1843" t="str">
        <f t="shared" si="90"/>
        <v/>
      </c>
      <c r="X1843" s="6"/>
      <c r="Z1843" s="6"/>
      <c r="AB1843" s="6" t="str">
        <f>IF(Screener_1!U1844 = "Y",  IF(ISBLANK(Screener_1!V1844), "Missing", Screener_1!V1844),"")</f>
        <v/>
      </c>
      <c r="AF1843" s="6"/>
      <c r="AG1843" s="6"/>
    </row>
    <row r="1844" spans="1:33" x14ac:dyDescent="0.25">
      <c r="A1844" s="125"/>
      <c r="K1844" t="str">
        <f t="shared" si="88"/>
        <v/>
      </c>
      <c r="L1844" t="str">
        <f t="shared" si="89"/>
        <v/>
      </c>
      <c r="M1844" s="45"/>
      <c r="V1844" t="str">
        <f t="shared" si="90"/>
        <v/>
      </c>
      <c r="X1844" s="6"/>
      <c r="Z1844" s="6"/>
      <c r="AB1844" s="6" t="str">
        <f>IF(Screener_1!U1845 = "Y",  IF(ISBLANK(Screener_1!V1845), "Missing", Screener_1!V1845),"")</f>
        <v/>
      </c>
      <c r="AF1844" s="6"/>
      <c r="AG1844" s="6"/>
    </row>
    <row r="1845" spans="1:33" x14ac:dyDescent="0.25">
      <c r="A1845" s="125"/>
      <c r="K1845" t="str">
        <f t="shared" si="88"/>
        <v/>
      </c>
      <c r="L1845" t="str">
        <f t="shared" si="89"/>
        <v/>
      </c>
      <c r="M1845" s="45"/>
      <c r="V1845" t="str">
        <f t="shared" si="90"/>
        <v/>
      </c>
      <c r="X1845" s="6"/>
      <c r="Z1845" s="6"/>
      <c r="AB1845" s="6" t="str">
        <f>IF(Screener_1!U1846 = "Y",  IF(ISBLANK(Screener_1!V1846), "Missing", Screener_1!V1846),"")</f>
        <v/>
      </c>
      <c r="AF1845" s="6"/>
      <c r="AG1845" s="6"/>
    </row>
    <row r="1846" spans="1:33" x14ac:dyDescent="0.25">
      <c r="A1846" s="125"/>
      <c r="K1846" t="str">
        <f t="shared" si="88"/>
        <v/>
      </c>
      <c r="L1846" t="str">
        <f t="shared" si="89"/>
        <v/>
      </c>
      <c r="M1846" s="45"/>
      <c r="V1846" t="str">
        <f t="shared" si="90"/>
        <v/>
      </c>
      <c r="X1846" s="6"/>
      <c r="Z1846" s="6"/>
      <c r="AB1846" s="6" t="str">
        <f>IF(Screener_1!U1847 = "Y",  IF(ISBLANK(Screener_1!V1847), "Missing", Screener_1!V1847),"")</f>
        <v/>
      </c>
      <c r="AF1846" s="6"/>
      <c r="AG1846" s="6"/>
    </row>
    <row r="1847" spans="1:33" x14ac:dyDescent="0.25">
      <c r="A1847" s="125"/>
      <c r="K1847" t="str">
        <f t="shared" si="88"/>
        <v/>
      </c>
      <c r="L1847" t="str">
        <f t="shared" si="89"/>
        <v/>
      </c>
      <c r="M1847" s="45"/>
      <c r="V1847" t="str">
        <f t="shared" si="90"/>
        <v/>
      </c>
      <c r="X1847" s="6"/>
      <c r="Z1847" s="6"/>
      <c r="AB1847" s="6" t="str">
        <f>IF(Screener_1!U1848 = "Y",  IF(ISBLANK(Screener_1!V1848), "Missing", Screener_1!V1848),"")</f>
        <v/>
      </c>
      <c r="AF1847" s="6"/>
      <c r="AG1847" s="6"/>
    </row>
    <row r="1848" spans="1:33" x14ac:dyDescent="0.25">
      <c r="A1848" s="125"/>
      <c r="K1848" t="str">
        <f t="shared" si="88"/>
        <v/>
      </c>
      <c r="L1848" t="str">
        <f t="shared" si="89"/>
        <v/>
      </c>
      <c r="M1848" s="45"/>
      <c r="V1848" t="str">
        <f t="shared" si="90"/>
        <v/>
      </c>
      <c r="X1848" s="6"/>
      <c r="Z1848" s="6"/>
      <c r="AB1848" s="6" t="str">
        <f>IF(Screener_1!U1849 = "Y",  IF(ISBLANK(Screener_1!V1849), "Missing", Screener_1!V1849),"")</f>
        <v/>
      </c>
      <c r="AF1848" s="6"/>
      <c r="AG1848" s="6"/>
    </row>
    <row r="1849" spans="1:33" x14ac:dyDescent="0.25">
      <c r="A1849" s="125"/>
      <c r="K1849" t="str">
        <f t="shared" si="88"/>
        <v/>
      </c>
      <c r="L1849" t="str">
        <f t="shared" si="89"/>
        <v/>
      </c>
      <c r="M1849" s="45"/>
      <c r="V1849" t="str">
        <f t="shared" si="90"/>
        <v/>
      </c>
      <c r="X1849" s="6"/>
      <c r="Z1849" s="6"/>
      <c r="AB1849" s="6" t="str">
        <f>IF(Screener_1!U1850 = "Y",  IF(ISBLANK(Screener_1!V1850), "Missing", Screener_1!V1850),"")</f>
        <v/>
      </c>
      <c r="AF1849" s="6"/>
      <c r="AG1849" s="6"/>
    </row>
    <row r="1850" spans="1:33" x14ac:dyDescent="0.25">
      <c r="A1850" s="125"/>
      <c r="K1850" t="str">
        <f t="shared" si="88"/>
        <v/>
      </c>
      <c r="L1850" t="str">
        <f t="shared" si="89"/>
        <v/>
      </c>
      <c r="M1850" s="45"/>
      <c r="V1850" t="str">
        <f t="shared" si="90"/>
        <v/>
      </c>
      <c r="X1850" s="6"/>
      <c r="Z1850" s="6"/>
      <c r="AB1850" s="6" t="str">
        <f>IF(Screener_1!U1851 = "Y",  IF(ISBLANK(Screener_1!V1851), "Missing", Screener_1!V1851),"")</f>
        <v/>
      </c>
      <c r="AF1850" s="6"/>
      <c r="AG1850" s="6"/>
    </row>
    <row r="1851" spans="1:33" x14ac:dyDescent="0.25">
      <c r="A1851" s="125"/>
      <c r="K1851" t="str">
        <f t="shared" si="88"/>
        <v/>
      </c>
      <c r="L1851" t="str">
        <f t="shared" si="89"/>
        <v/>
      </c>
      <c r="M1851" s="45"/>
      <c r="V1851" t="str">
        <f t="shared" si="90"/>
        <v/>
      </c>
      <c r="X1851" s="6"/>
      <c r="Z1851" s="6"/>
      <c r="AB1851" s="6" t="str">
        <f>IF(Screener_1!U1852 = "Y",  IF(ISBLANK(Screener_1!V1852), "Missing", Screener_1!V1852),"")</f>
        <v/>
      </c>
      <c r="AF1851" s="6"/>
      <c r="AG1851" s="6"/>
    </row>
    <row r="1852" spans="1:33" x14ac:dyDescent="0.25">
      <c r="A1852" s="125"/>
      <c r="K1852" t="str">
        <f t="shared" si="88"/>
        <v/>
      </c>
      <c r="L1852" t="str">
        <f t="shared" si="89"/>
        <v/>
      </c>
      <c r="M1852" s="45"/>
      <c r="V1852" t="str">
        <f t="shared" si="90"/>
        <v/>
      </c>
      <c r="X1852" s="6"/>
      <c r="Z1852" s="6"/>
      <c r="AB1852" s="6" t="str">
        <f>IF(Screener_1!U1853 = "Y",  IF(ISBLANK(Screener_1!V1853), "Missing", Screener_1!V1853),"")</f>
        <v/>
      </c>
      <c r="AF1852" s="6"/>
      <c r="AG1852" s="6"/>
    </row>
    <row r="1853" spans="1:33" x14ac:dyDescent="0.25">
      <c r="A1853" s="125"/>
      <c r="K1853" t="str">
        <f t="shared" si="88"/>
        <v/>
      </c>
      <c r="L1853" t="str">
        <f t="shared" si="89"/>
        <v/>
      </c>
      <c r="M1853" s="45"/>
      <c r="V1853" t="str">
        <f t="shared" si="90"/>
        <v/>
      </c>
      <c r="X1853" s="6"/>
      <c r="Z1853" s="6"/>
      <c r="AB1853" s="6" t="str">
        <f>IF(Screener_1!U1854 = "Y",  IF(ISBLANK(Screener_1!V1854), "Missing", Screener_1!V1854),"")</f>
        <v/>
      </c>
      <c r="AF1853" s="6"/>
      <c r="AG1853" s="6"/>
    </row>
    <row r="1854" spans="1:33" x14ac:dyDescent="0.25">
      <c r="A1854" s="125"/>
      <c r="K1854" t="str">
        <f t="shared" si="88"/>
        <v/>
      </c>
      <c r="L1854" t="str">
        <f t="shared" si="89"/>
        <v/>
      </c>
      <c r="M1854" s="45"/>
      <c r="V1854" t="str">
        <f t="shared" si="90"/>
        <v/>
      </c>
      <c r="X1854" s="6"/>
      <c r="Z1854" s="6"/>
      <c r="AB1854" s="6" t="str">
        <f>IF(Screener_1!U1855 = "Y",  IF(ISBLANK(Screener_1!V1855), "Missing", Screener_1!V1855),"")</f>
        <v/>
      </c>
      <c r="AF1854" s="6"/>
      <c r="AG1854" s="6"/>
    </row>
    <row r="1855" spans="1:33" x14ac:dyDescent="0.25">
      <c r="A1855" s="125"/>
      <c r="K1855" t="str">
        <f t="shared" si="88"/>
        <v/>
      </c>
      <c r="L1855" t="str">
        <f t="shared" si="89"/>
        <v/>
      </c>
      <c r="M1855" s="45"/>
      <c r="V1855" t="str">
        <f t="shared" si="90"/>
        <v/>
      </c>
      <c r="X1855" s="6"/>
      <c r="Z1855" s="6"/>
      <c r="AB1855" s="6" t="str">
        <f>IF(Screener_1!U1856 = "Y",  IF(ISBLANK(Screener_1!V1856), "Missing", Screener_1!V1856),"")</f>
        <v/>
      </c>
      <c r="AF1855" s="6"/>
      <c r="AG1855" s="6"/>
    </row>
    <row r="1856" spans="1:33" x14ac:dyDescent="0.25">
      <c r="A1856" s="125"/>
      <c r="K1856" t="str">
        <f t="shared" si="88"/>
        <v/>
      </c>
      <c r="L1856" t="str">
        <f t="shared" si="89"/>
        <v/>
      </c>
      <c r="M1856" s="45"/>
      <c r="V1856" t="str">
        <f t="shared" si="90"/>
        <v/>
      </c>
      <c r="X1856" s="6"/>
      <c r="Z1856" s="6"/>
      <c r="AB1856" s="6" t="str">
        <f>IF(Screener_1!U1857 = "Y",  IF(ISBLANK(Screener_1!V1857), "Missing", Screener_1!V1857),"")</f>
        <v/>
      </c>
      <c r="AF1856" s="6"/>
      <c r="AG1856" s="6"/>
    </row>
    <row r="1857" spans="1:33" x14ac:dyDescent="0.25">
      <c r="A1857" s="125"/>
      <c r="K1857" t="str">
        <f t="shared" si="88"/>
        <v/>
      </c>
      <c r="L1857" t="str">
        <f t="shared" si="89"/>
        <v/>
      </c>
      <c r="M1857" s="45"/>
      <c r="V1857" t="str">
        <f t="shared" si="90"/>
        <v/>
      </c>
      <c r="X1857" s="6"/>
      <c r="Z1857" s="6"/>
      <c r="AB1857" s="6" t="str">
        <f>IF(Screener_1!U1858 = "Y",  IF(ISBLANK(Screener_1!V1858), "Missing", Screener_1!V1858),"")</f>
        <v/>
      </c>
      <c r="AF1857" s="6"/>
      <c r="AG1857" s="6"/>
    </row>
    <row r="1858" spans="1:33" x14ac:dyDescent="0.25">
      <c r="A1858" s="125"/>
      <c r="K1858" t="str">
        <f t="shared" si="88"/>
        <v/>
      </c>
      <c r="L1858" t="str">
        <f t="shared" si="89"/>
        <v/>
      </c>
      <c r="M1858" s="45"/>
      <c r="V1858" t="str">
        <f t="shared" si="90"/>
        <v/>
      </c>
      <c r="X1858" s="6"/>
      <c r="Z1858" s="6"/>
      <c r="AB1858" s="6" t="str">
        <f>IF(Screener_1!U1859 = "Y",  IF(ISBLANK(Screener_1!V1859), "Missing", Screener_1!V1859),"")</f>
        <v/>
      </c>
      <c r="AF1858" s="6"/>
      <c r="AG1858" s="6"/>
    </row>
    <row r="1859" spans="1:33" x14ac:dyDescent="0.25">
      <c r="A1859" s="125"/>
      <c r="K1859" t="str">
        <f t="shared" si="88"/>
        <v/>
      </c>
      <c r="L1859" t="str">
        <f t="shared" si="89"/>
        <v/>
      </c>
      <c r="M1859" s="45"/>
      <c r="V1859" t="str">
        <f t="shared" si="90"/>
        <v/>
      </c>
      <c r="X1859" s="6"/>
      <c r="Z1859" s="6"/>
      <c r="AB1859" s="6" t="str">
        <f>IF(Screener_1!U1860 = "Y",  IF(ISBLANK(Screener_1!V1860), "Missing", Screener_1!V1860),"")</f>
        <v/>
      </c>
      <c r="AF1859" s="6"/>
      <c r="AG1859" s="6"/>
    </row>
    <row r="1860" spans="1:33" x14ac:dyDescent="0.25">
      <c r="A1860" s="125"/>
      <c r="K1860" t="str">
        <f t="shared" si="88"/>
        <v/>
      </c>
      <c r="L1860" t="str">
        <f t="shared" si="89"/>
        <v/>
      </c>
      <c r="M1860" s="45"/>
      <c r="V1860" t="str">
        <f t="shared" si="90"/>
        <v/>
      </c>
      <c r="X1860" s="6"/>
      <c r="Z1860" s="6"/>
      <c r="AB1860" s="6" t="str">
        <f>IF(Screener_1!U1861 = "Y",  IF(ISBLANK(Screener_1!V1861), "Missing", Screener_1!V1861),"")</f>
        <v/>
      </c>
      <c r="AF1860" s="6"/>
      <c r="AG1860" s="6"/>
    </row>
    <row r="1861" spans="1:33" x14ac:dyDescent="0.25">
      <c r="A1861" s="125"/>
      <c r="K1861" t="str">
        <f t="shared" si="88"/>
        <v/>
      </c>
      <c r="L1861" t="str">
        <f t="shared" si="89"/>
        <v/>
      </c>
      <c r="M1861" s="45"/>
      <c r="V1861" t="str">
        <f t="shared" si="90"/>
        <v/>
      </c>
      <c r="X1861" s="6"/>
      <c r="Z1861" s="6"/>
      <c r="AB1861" s="6" t="str">
        <f>IF(Screener_1!U1862 = "Y",  IF(ISBLANK(Screener_1!V1862), "Missing", Screener_1!V1862),"")</f>
        <v/>
      </c>
      <c r="AF1861" s="6"/>
      <c r="AG1861" s="6"/>
    </row>
    <row r="1862" spans="1:33" x14ac:dyDescent="0.25">
      <c r="A1862" s="125"/>
      <c r="K1862" t="str">
        <f t="shared" si="88"/>
        <v/>
      </c>
      <c r="L1862" t="str">
        <f t="shared" si="89"/>
        <v/>
      </c>
      <c r="M1862" s="45"/>
      <c r="V1862" t="str">
        <f t="shared" si="90"/>
        <v/>
      </c>
      <c r="X1862" s="6"/>
      <c r="Z1862" s="6"/>
      <c r="AB1862" s="6" t="str">
        <f>IF(Screener_1!U1863 = "Y",  IF(ISBLANK(Screener_1!V1863), "Missing", Screener_1!V1863),"")</f>
        <v/>
      </c>
      <c r="AF1862" s="6"/>
      <c r="AG1862" s="6"/>
    </row>
    <row r="1863" spans="1:33" x14ac:dyDescent="0.25">
      <c r="A1863" s="125"/>
      <c r="K1863" t="str">
        <f t="shared" si="88"/>
        <v/>
      </c>
      <c r="L1863" t="str">
        <f t="shared" si="89"/>
        <v/>
      </c>
      <c r="M1863" s="45"/>
      <c r="V1863" t="str">
        <f t="shared" si="90"/>
        <v/>
      </c>
      <c r="X1863" s="6"/>
      <c r="Z1863" s="6"/>
      <c r="AB1863" s="6" t="str">
        <f>IF(Screener_1!U1864 = "Y",  IF(ISBLANK(Screener_1!V1864), "Missing", Screener_1!V1864),"")</f>
        <v/>
      </c>
      <c r="AF1863" s="6"/>
      <c r="AG1863" s="6"/>
    </row>
    <row r="1864" spans="1:33" x14ac:dyDescent="0.25">
      <c r="A1864" s="125"/>
      <c r="K1864" t="str">
        <f t="shared" ref="K1864:K1927" si="91" xml:space="preserve"> IF(AND(ISNUMBER(G1864),ISNUMBER(H1864),ISNUMBER(I1864),  ISNUMBER(J1864) ), (G1864+H1864+I1864+J1864),   IF(OR(ISNUMBER(G1864),ISNUMBER(H1864), ISNUMBER(I1864), ISNUMBER(J1864) ), "Incomplete", "" ))</f>
        <v/>
      </c>
      <c r="L1864" t="str">
        <f t="shared" ref="L1864:L1927" si="92">IF(AF1864 = "","",   IF(SUM(G1864:J1864) &gt;0,"Positive","Negative"))</f>
        <v/>
      </c>
      <c r="M1864" s="45"/>
      <c r="V1864" t="str">
        <f t="shared" ref="V1864:V1927" si="93">IF( OR(L1864="Negative", ISBLANK(L1864) =TRUE, L1864 = ""), "",IF(COUNT(N1864:S1864)&gt;0,IF(SUM(N1864:S1864)&gt;1,"Positive","Negative"),""))</f>
        <v/>
      </c>
      <c r="X1864" s="6"/>
      <c r="Z1864" s="6"/>
      <c r="AB1864" s="6" t="str">
        <f>IF(Screener_1!U1865 = "Y",  IF(ISBLANK(Screener_1!V1865), "Missing", Screener_1!V1865),"")</f>
        <v/>
      </c>
      <c r="AF1864" s="6"/>
      <c r="AG1864" s="6"/>
    </row>
    <row r="1865" spans="1:33" x14ac:dyDescent="0.25">
      <c r="A1865" s="125"/>
      <c r="K1865" t="str">
        <f t="shared" si="91"/>
        <v/>
      </c>
      <c r="L1865" t="str">
        <f t="shared" si="92"/>
        <v/>
      </c>
      <c r="M1865" s="45"/>
      <c r="V1865" t="str">
        <f t="shared" si="93"/>
        <v/>
      </c>
      <c r="X1865" s="6"/>
      <c r="Z1865" s="6"/>
      <c r="AB1865" s="6" t="str">
        <f>IF(Screener_1!U1866 = "Y",  IF(ISBLANK(Screener_1!V1866), "Missing", Screener_1!V1866),"")</f>
        <v/>
      </c>
      <c r="AF1865" s="6"/>
      <c r="AG1865" s="6"/>
    </row>
    <row r="1866" spans="1:33" x14ac:dyDescent="0.25">
      <c r="A1866" s="125"/>
      <c r="K1866" t="str">
        <f t="shared" si="91"/>
        <v/>
      </c>
      <c r="L1866" t="str">
        <f t="shared" si="92"/>
        <v/>
      </c>
      <c r="M1866" s="45"/>
      <c r="V1866" t="str">
        <f t="shared" si="93"/>
        <v/>
      </c>
      <c r="X1866" s="6"/>
      <c r="Z1866" s="6"/>
      <c r="AB1866" s="6" t="str">
        <f>IF(Screener_1!U1867 = "Y",  IF(ISBLANK(Screener_1!V1867), "Missing", Screener_1!V1867),"")</f>
        <v/>
      </c>
      <c r="AF1866" s="6"/>
      <c r="AG1866" s="6"/>
    </row>
    <row r="1867" spans="1:33" x14ac:dyDescent="0.25">
      <c r="A1867" s="125"/>
      <c r="K1867" t="str">
        <f t="shared" si="91"/>
        <v/>
      </c>
      <c r="L1867" t="str">
        <f t="shared" si="92"/>
        <v/>
      </c>
      <c r="M1867" s="45"/>
      <c r="V1867" t="str">
        <f t="shared" si="93"/>
        <v/>
      </c>
      <c r="X1867" s="6"/>
      <c r="Z1867" s="6"/>
      <c r="AB1867" s="6" t="str">
        <f>IF(Screener_1!U1868 = "Y",  IF(ISBLANK(Screener_1!V1868), "Missing", Screener_1!V1868),"")</f>
        <v/>
      </c>
      <c r="AF1867" s="6"/>
      <c r="AG1867" s="6"/>
    </row>
    <row r="1868" spans="1:33" x14ac:dyDescent="0.25">
      <c r="A1868" s="125"/>
      <c r="K1868" t="str">
        <f t="shared" si="91"/>
        <v/>
      </c>
      <c r="L1868" t="str">
        <f t="shared" si="92"/>
        <v/>
      </c>
      <c r="M1868" s="45"/>
      <c r="V1868" t="str">
        <f t="shared" si="93"/>
        <v/>
      </c>
      <c r="X1868" s="6"/>
      <c r="Z1868" s="6"/>
      <c r="AB1868" s="6" t="str">
        <f>IF(Screener_1!U1869 = "Y",  IF(ISBLANK(Screener_1!V1869), "Missing", Screener_1!V1869),"")</f>
        <v/>
      </c>
      <c r="AF1868" s="6"/>
      <c r="AG1868" s="6"/>
    </row>
    <row r="1869" spans="1:33" x14ac:dyDescent="0.25">
      <c r="A1869" s="125"/>
      <c r="K1869" t="str">
        <f t="shared" si="91"/>
        <v/>
      </c>
      <c r="L1869" t="str">
        <f t="shared" si="92"/>
        <v/>
      </c>
      <c r="M1869" s="45"/>
      <c r="V1869" t="str">
        <f t="shared" si="93"/>
        <v/>
      </c>
      <c r="X1869" s="6"/>
      <c r="Z1869" s="6"/>
      <c r="AB1869" s="6" t="str">
        <f>IF(Screener_1!U1870 = "Y",  IF(ISBLANK(Screener_1!V1870), "Missing", Screener_1!V1870),"")</f>
        <v/>
      </c>
      <c r="AF1869" s="6"/>
      <c r="AG1869" s="6"/>
    </row>
    <row r="1870" spans="1:33" x14ac:dyDescent="0.25">
      <c r="A1870" s="125"/>
      <c r="K1870" t="str">
        <f t="shared" si="91"/>
        <v/>
      </c>
      <c r="L1870" t="str">
        <f t="shared" si="92"/>
        <v/>
      </c>
      <c r="M1870" s="45"/>
      <c r="V1870" t="str">
        <f t="shared" si="93"/>
        <v/>
      </c>
      <c r="X1870" s="6"/>
      <c r="Z1870" s="6"/>
      <c r="AB1870" s="6" t="str">
        <f>IF(Screener_1!U1871 = "Y",  IF(ISBLANK(Screener_1!V1871), "Missing", Screener_1!V1871),"")</f>
        <v/>
      </c>
      <c r="AF1870" s="6"/>
      <c r="AG1870" s="6"/>
    </row>
    <row r="1871" spans="1:33" x14ac:dyDescent="0.25">
      <c r="A1871" s="125"/>
      <c r="K1871" t="str">
        <f t="shared" si="91"/>
        <v/>
      </c>
      <c r="L1871" t="str">
        <f t="shared" si="92"/>
        <v/>
      </c>
      <c r="M1871" s="45"/>
      <c r="V1871" t="str">
        <f t="shared" si="93"/>
        <v/>
      </c>
      <c r="X1871" s="6"/>
      <c r="Z1871" s="6"/>
      <c r="AB1871" s="6" t="str">
        <f>IF(Screener_1!U1872 = "Y",  IF(ISBLANK(Screener_1!V1872), "Missing", Screener_1!V1872),"")</f>
        <v/>
      </c>
      <c r="AF1871" s="6"/>
      <c r="AG1871" s="6"/>
    </row>
    <row r="1872" spans="1:33" x14ac:dyDescent="0.25">
      <c r="A1872" s="125"/>
      <c r="K1872" t="str">
        <f t="shared" si="91"/>
        <v/>
      </c>
      <c r="L1872" t="str">
        <f t="shared" si="92"/>
        <v/>
      </c>
      <c r="M1872" s="45"/>
      <c r="V1872" t="str">
        <f t="shared" si="93"/>
        <v/>
      </c>
      <c r="X1872" s="6"/>
      <c r="Z1872" s="6"/>
      <c r="AB1872" s="6" t="str">
        <f>IF(Screener_1!U1873 = "Y",  IF(ISBLANK(Screener_1!V1873), "Missing", Screener_1!V1873),"")</f>
        <v/>
      </c>
      <c r="AF1872" s="6"/>
      <c r="AG1872" s="6"/>
    </row>
    <row r="1873" spans="1:33" x14ac:dyDescent="0.25">
      <c r="A1873" s="125"/>
      <c r="K1873" t="str">
        <f t="shared" si="91"/>
        <v/>
      </c>
      <c r="L1873" t="str">
        <f t="shared" si="92"/>
        <v/>
      </c>
      <c r="M1873" s="45"/>
      <c r="V1873" t="str">
        <f t="shared" si="93"/>
        <v/>
      </c>
      <c r="X1873" s="6"/>
      <c r="Z1873" s="6"/>
      <c r="AB1873" s="6" t="str">
        <f>IF(Screener_1!U1874 = "Y",  IF(ISBLANK(Screener_1!V1874), "Missing", Screener_1!V1874),"")</f>
        <v/>
      </c>
      <c r="AF1873" s="6"/>
      <c r="AG1873" s="6"/>
    </row>
    <row r="1874" spans="1:33" x14ac:dyDescent="0.25">
      <c r="A1874" s="125"/>
      <c r="K1874" t="str">
        <f t="shared" si="91"/>
        <v/>
      </c>
      <c r="L1874" t="str">
        <f t="shared" si="92"/>
        <v/>
      </c>
      <c r="M1874" s="45"/>
      <c r="V1874" t="str">
        <f t="shared" si="93"/>
        <v/>
      </c>
      <c r="X1874" s="6"/>
      <c r="Z1874" s="6"/>
      <c r="AB1874" s="6" t="str">
        <f>IF(Screener_1!U1875 = "Y",  IF(ISBLANK(Screener_1!V1875), "Missing", Screener_1!V1875),"")</f>
        <v/>
      </c>
      <c r="AF1874" s="6"/>
      <c r="AG1874" s="6"/>
    </row>
    <row r="1875" spans="1:33" x14ac:dyDescent="0.25">
      <c r="A1875" s="125"/>
      <c r="K1875" t="str">
        <f t="shared" si="91"/>
        <v/>
      </c>
      <c r="L1875" t="str">
        <f t="shared" si="92"/>
        <v/>
      </c>
      <c r="M1875" s="45"/>
      <c r="V1875" t="str">
        <f t="shared" si="93"/>
        <v/>
      </c>
      <c r="X1875" s="6"/>
      <c r="Z1875" s="6"/>
      <c r="AB1875" s="6" t="str">
        <f>IF(Screener_1!U1876 = "Y",  IF(ISBLANK(Screener_1!V1876), "Missing", Screener_1!V1876),"")</f>
        <v/>
      </c>
      <c r="AF1875" s="6"/>
      <c r="AG1875" s="6"/>
    </row>
    <row r="1876" spans="1:33" x14ac:dyDescent="0.25">
      <c r="A1876" s="125"/>
      <c r="K1876" t="str">
        <f t="shared" si="91"/>
        <v/>
      </c>
      <c r="L1876" t="str">
        <f t="shared" si="92"/>
        <v/>
      </c>
      <c r="M1876" s="45"/>
      <c r="V1876" t="str">
        <f t="shared" si="93"/>
        <v/>
      </c>
      <c r="X1876" s="6"/>
      <c r="Z1876" s="6"/>
      <c r="AB1876" s="6" t="str">
        <f>IF(Screener_1!U1877 = "Y",  IF(ISBLANK(Screener_1!V1877), "Missing", Screener_1!V1877),"")</f>
        <v/>
      </c>
      <c r="AF1876" s="6"/>
      <c r="AG1876" s="6"/>
    </row>
    <row r="1877" spans="1:33" x14ac:dyDescent="0.25">
      <c r="A1877" s="125"/>
      <c r="K1877" t="str">
        <f t="shared" si="91"/>
        <v/>
      </c>
      <c r="L1877" t="str">
        <f t="shared" si="92"/>
        <v/>
      </c>
      <c r="M1877" s="45"/>
      <c r="V1877" t="str">
        <f t="shared" si="93"/>
        <v/>
      </c>
      <c r="X1877" s="6"/>
      <c r="Z1877" s="6"/>
      <c r="AB1877" s="6" t="str">
        <f>IF(Screener_1!U1878 = "Y",  IF(ISBLANK(Screener_1!V1878), "Missing", Screener_1!V1878),"")</f>
        <v/>
      </c>
      <c r="AF1877" s="6"/>
      <c r="AG1877" s="6"/>
    </row>
    <row r="1878" spans="1:33" x14ac:dyDescent="0.25">
      <c r="A1878" s="125"/>
      <c r="K1878" t="str">
        <f t="shared" si="91"/>
        <v/>
      </c>
      <c r="L1878" t="str">
        <f t="shared" si="92"/>
        <v/>
      </c>
      <c r="M1878" s="45"/>
      <c r="V1878" t="str">
        <f t="shared" si="93"/>
        <v/>
      </c>
      <c r="X1878" s="6"/>
      <c r="Z1878" s="6"/>
      <c r="AB1878" s="6" t="str">
        <f>IF(Screener_1!U1879 = "Y",  IF(ISBLANK(Screener_1!V1879), "Missing", Screener_1!V1879),"")</f>
        <v/>
      </c>
      <c r="AF1878" s="6"/>
      <c r="AG1878" s="6"/>
    </row>
    <row r="1879" spans="1:33" x14ac:dyDescent="0.25">
      <c r="A1879" s="125"/>
      <c r="K1879" t="str">
        <f t="shared" si="91"/>
        <v/>
      </c>
      <c r="L1879" t="str">
        <f t="shared" si="92"/>
        <v/>
      </c>
      <c r="M1879" s="45"/>
      <c r="V1879" t="str">
        <f t="shared" si="93"/>
        <v/>
      </c>
      <c r="X1879" s="6"/>
      <c r="Z1879" s="6"/>
      <c r="AB1879" s="6" t="str">
        <f>IF(Screener_1!U1880 = "Y",  IF(ISBLANK(Screener_1!V1880), "Missing", Screener_1!V1880),"")</f>
        <v/>
      </c>
      <c r="AF1879" s="6"/>
      <c r="AG1879" s="6"/>
    </row>
    <row r="1880" spans="1:33" x14ac:dyDescent="0.25">
      <c r="A1880" s="125"/>
      <c r="K1880" t="str">
        <f t="shared" si="91"/>
        <v/>
      </c>
      <c r="L1880" t="str">
        <f t="shared" si="92"/>
        <v/>
      </c>
      <c r="M1880" s="45"/>
      <c r="V1880" t="str">
        <f t="shared" si="93"/>
        <v/>
      </c>
      <c r="X1880" s="6"/>
      <c r="Z1880" s="6"/>
      <c r="AB1880" s="6" t="str">
        <f>IF(Screener_1!U1881 = "Y",  IF(ISBLANK(Screener_1!V1881), "Missing", Screener_1!V1881),"")</f>
        <v/>
      </c>
      <c r="AF1880" s="6"/>
      <c r="AG1880" s="6"/>
    </row>
    <row r="1881" spans="1:33" x14ac:dyDescent="0.25">
      <c r="A1881" s="125"/>
      <c r="K1881" t="str">
        <f t="shared" si="91"/>
        <v/>
      </c>
      <c r="L1881" t="str">
        <f t="shared" si="92"/>
        <v/>
      </c>
      <c r="M1881" s="45"/>
      <c r="V1881" t="str">
        <f t="shared" si="93"/>
        <v/>
      </c>
      <c r="X1881" s="6"/>
      <c r="Z1881" s="6"/>
      <c r="AB1881" s="6" t="str">
        <f>IF(Screener_1!U1882 = "Y",  IF(ISBLANK(Screener_1!V1882), "Missing", Screener_1!V1882),"")</f>
        <v/>
      </c>
      <c r="AF1881" s="6"/>
      <c r="AG1881" s="6"/>
    </row>
    <row r="1882" spans="1:33" x14ac:dyDescent="0.25">
      <c r="A1882" s="125"/>
      <c r="K1882" t="str">
        <f t="shared" si="91"/>
        <v/>
      </c>
      <c r="L1882" t="str">
        <f t="shared" si="92"/>
        <v/>
      </c>
      <c r="M1882" s="45"/>
      <c r="V1882" t="str">
        <f t="shared" si="93"/>
        <v/>
      </c>
      <c r="X1882" s="6"/>
      <c r="Z1882" s="6"/>
      <c r="AB1882" s="6" t="str">
        <f>IF(Screener_1!U1883 = "Y",  IF(ISBLANK(Screener_1!V1883), "Missing", Screener_1!V1883),"")</f>
        <v/>
      </c>
      <c r="AF1882" s="6"/>
      <c r="AG1882" s="6"/>
    </row>
    <row r="1883" spans="1:33" x14ac:dyDescent="0.25">
      <c r="A1883" s="125"/>
      <c r="K1883" t="str">
        <f t="shared" si="91"/>
        <v/>
      </c>
      <c r="L1883" t="str">
        <f t="shared" si="92"/>
        <v/>
      </c>
      <c r="M1883" s="45"/>
      <c r="V1883" t="str">
        <f t="shared" si="93"/>
        <v/>
      </c>
      <c r="X1883" s="6"/>
      <c r="Z1883" s="6"/>
      <c r="AB1883" s="6" t="str">
        <f>IF(Screener_1!U1884 = "Y",  IF(ISBLANK(Screener_1!V1884), "Missing", Screener_1!V1884),"")</f>
        <v/>
      </c>
      <c r="AF1883" s="6"/>
      <c r="AG1883" s="6"/>
    </row>
    <row r="1884" spans="1:33" x14ac:dyDescent="0.25">
      <c r="A1884" s="125"/>
      <c r="K1884" t="str">
        <f t="shared" si="91"/>
        <v/>
      </c>
      <c r="L1884" t="str">
        <f t="shared" si="92"/>
        <v/>
      </c>
      <c r="M1884" s="45"/>
      <c r="V1884" t="str">
        <f t="shared" si="93"/>
        <v/>
      </c>
      <c r="X1884" s="6"/>
      <c r="Z1884" s="6"/>
      <c r="AB1884" s="6" t="str">
        <f>IF(Screener_1!U1885 = "Y",  IF(ISBLANK(Screener_1!V1885), "Missing", Screener_1!V1885),"")</f>
        <v/>
      </c>
      <c r="AF1884" s="6"/>
      <c r="AG1884" s="6"/>
    </row>
    <row r="1885" spans="1:33" x14ac:dyDescent="0.25">
      <c r="A1885" s="125"/>
      <c r="K1885" t="str">
        <f t="shared" si="91"/>
        <v/>
      </c>
      <c r="L1885" t="str">
        <f t="shared" si="92"/>
        <v/>
      </c>
      <c r="M1885" s="45"/>
      <c r="V1885" t="str">
        <f t="shared" si="93"/>
        <v/>
      </c>
      <c r="X1885" s="6"/>
      <c r="Z1885" s="6"/>
      <c r="AB1885" s="6" t="str">
        <f>IF(Screener_1!U1886 = "Y",  IF(ISBLANK(Screener_1!V1886), "Missing", Screener_1!V1886),"")</f>
        <v/>
      </c>
      <c r="AF1885" s="6"/>
      <c r="AG1885" s="6"/>
    </row>
    <row r="1886" spans="1:33" x14ac:dyDescent="0.25">
      <c r="A1886" s="125"/>
      <c r="K1886" t="str">
        <f t="shared" si="91"/>
        <v/>
      </c>
      <c r="L1886" t="str">
        <f t="shared" si="92"/>
        <v/>
      </c>
      <c r="M1886" s="45"/>
      <c r="V1886" t="str">
        <f t="shared" si="93"/>
        <v/>
      </c>
      <c r="X1886" s="6"/>
      <c r="Z1886" s="6"/>
      <c r="AB1886" s="6" t="str">
        <f>IF(Screener_1!U1887 = "Y",  IF(ISBLANK(Screener_1!V1887), "Missing", Screener_1!V1887),"")</f>
        <v/>
      </c>
      <c r="AF1886" s="6"/>
      <c r="AG1886" s="6"/>
    </row>
    <row r="1887" spans="1:33" x14ac:dyDescent="0.25">
      <c r="A1887" s="125"/>
      <c r="K1887" t="str">
        <f t="shared" si="91"/>
        <v/>
      </c>
      <c r="L1887" t="str">
        <f t="shared" si="92"/>
        <v/>
      </c>
      <c r="M1887" s="45"/>
      <c r="V1887" t="str">
        <f t="shared" si="93"/>
        <v/>
      </c>
      <c r="X1887" s="6"/>
      <c r="Z1887" s="6"/>
      <c r="AB1887" s="6" t="str">
        <f>IF(Screener_1!U1888 = "Y",  IF(ISBLANK(Screener_1!V1888), "Missing", Screener_1!V1888),"")</f>
        <v/>
      </c>
      <c r="AF1887" s="6"/>
      <c r="AG1887" s="6"/>
    </row>
    <row r="1888" spans="1:33" x14ac:dyDescent="0.25">
      <c r="A1888" s="125"/>
      <c r="K1888" t="str">
        <f t="shared" si="91"/>
        <v/>
      </c>
      <c r="L1888" t="str">
        <f t="shared" si="92"/>
        <v/>
      </c>
      <c r="M1888" s="45"/>
      <c r="V1888" t="str">
        <f t="shared" si="93"/>
        <v/>
      </c>
      <c r="X1888" s="6"/>
      <c r="Z1888" s="6"/>
      <c r="AB1888" s="6" t="str">
        <f>IF(Screener_1!U1889 = "Y",  IF(ISBLANK(Screener_1!V1889), "Missing", Screener_1!V1889),"")</f>
        <v/>
      </c>
      <c r="AF1888" s="6"/>
      <c r="AG1888" s="6"/>
    </row>
    <row r="1889" spans="1:33" x14ac:dyDescent="0.25">
      <c r="A1889" s="125"/>
      <c r="K1889" t="str">
        <f t="shared" si="91"/>
        <v/>
      </c>
      <c r="L1889" t="str">
        <f t="shared" si="92"/>
        <v/>
      </c>
      <c r="M1889" s="45"/>
      <c r="V1889" t="str">
        <f t="shared" si="93"/>
        <v/>
      </c>
      <c r="X1889" s="6"/>
      <c r="Z1889" s="6"/>
      <c r="AB1889" s="6" t="str">
        <f>IF(Screener_1!U1890 = "Y",  IF(ISBLANK(Screener_1!V1890), "Missing", Screener_1!V1890),"")</f>
        <v/>
      </c>
      <c r="AF1889" s="6"/>
      <c r="AG1889" s="6"/>
    </row>
    <row r="1890" spans="1:33" x14ac:dyDescent="0.25">
      <c r="A1890" s="125"/>
      <c r="K1890" t="str">
        <f t="shared" si="91"/>
        <v/>
      </c>
      <c r="L1890" t="str">
        <f t="shared" si="92"/>
        <v/>
      </c>
      <c r="M1890" s="45"/>
      <c r="V1890" t="str">
        <f t="shared" si="93"/>
        <v/>
      </c>
      <c r="X1890" s="6"/>
      <c r="Z1890" s="6"/>
      <c r="AB1890" s="6" t="str">
        <f>IF(Screener_1!U1891 = "Y",  IF(ISBLANK(Screener_1!V1891), "Missing", Screener_1!V1891),"")</f>
        <v/>
      </c>
      <c r="AF1890" s="6"/>
      <c r="AG1890" s="6"/>
    </row>
    <row r="1891" spans="1:33" x14ac:dyDescent="0.25">
      <c r="A1891" s="125"/>
      <c r="K1891" t="str">
        <f t="shared" si="91"/>
        <v/>
      </c>
      <c r="L1891" t="str">
        <f t="shared" si="92"/>
        <v/>
      </c>
      <c r="M1891" s="45"/>
      <c r="V1891" t="str">
        <f t="shared" si="93"/>
        <v/>
      </c>
      <c r="X1891" s="6"/>
      <c r="Z1891" s="6"/>
      <c r="AB1891" s="6" t="str">
        <f>IF(Screener_1!U1892 = "Y",  IF(ISBLANK(Screener_1!V1892), "Missing", Screener_1!V1892),"")</f>
        <v/>
      </c>
      <c r="AF1891" s="6"/>
      <c r="AG1891" s="6"/>
    </row>
    <row r="1892" spans="1:33" x14ac:dyDescent="0.25">
      <c r="A1892" s="125"/>
      <c r="K1892" t="str">
        <f t="shared" si="91"/>
        <v/>
      </c>
      <c r="L1892" t="str">
        <f t="shared" si="92"/>
        <v/>
      </c>
      <c r="M1892" s="45"/>
      <c r="V1892" t="str">
        <f t="shared" si="93"/>
        <v/>
      </c>
      <c r="X1892" s="6"/>
      <c r="Z1892" s="6"/>
      <c r="AB1892" s="6" t="str">
        <f>IF(Screener_1!U1893 = "Y",  IF(ISBLANK(Screener_1!V1893), "Missing", Screener_1!V1893),"")</f>
        <v/>
      </c>
      <c r="AF1892" s="6"/>
      <c r="AG1892" s="6"/>
    </row>
    <row r="1893" spans="1:33" x14ac:dyDescent="0.25">
      <c r="A1893" s="125"/>
      <c r="K1893" t="str">
        <f t="shared" si="91"/>
        <v/>
      </c>
      <c r="L1893" t="str">
        <f t="shared" si="92"/>
        <v/>
      </c>
      <c r="M1893" s="45"/>
      <c r="V1893" t="str">
        <f t="shared" si="93"/>
        <v/>
      </c>
      <c r="X1893" s="6"/>
      <c r="Z1893" s="6"/>
      <c r="AB1893" s="6" t="str">
        <f>IF(Screener_1!U1894 = "Y",  IF(ISBLANK(Screener_1!V1894), "Missing", Screener_1!V1894),"")</f>
        <v/>
      </c>
      <c r="AF1893" s="6"/>
      <c r="AG1893" s="6"/>
    </row>
    <row r="1894" spans="1:33" x14ac:dyDescent="0.25">
      <c r="A1894" s="125"/>
      <c r="K1894" t="str">
        <f t="shared" si="91"/>
        <v/>
      </c>
      <c r="L1894" t="str">
        <f t="shared" si="92"/>
        <v/>
      </c>
      <c r="M1894" s="45"/>
      <c r="V1894" t="str">
        <f t="shared" si="93"/>
        <v/>
      </c>
      <c r="X1894" s="6"/>
      <c r="Z1894" s="6"/>
      <c r="AB1894" s="6" t="str">
        <f>IF(Screener_1!U1895 = "Y",  IF(ISBLANK(Screener_1!V1895), "Missing", Screener_1!V1895),"")</f>
        <v/>
      </c>
      <c r="AF1894" s="6"/>
      <c r="AG1894" s="6"/>
    </row>
    <row r="1895" spans="1:33" x14ac:dyDescent="0.25">
      <c r="A1895" s="125"/>
      <c r="K1895" t="str">
        <f t="shared" si="91"/>
        <v/>
      </c>
      <c r="L1895" t="str">
        <f t="shared" si="92"/>
        <v/>
      </c>
      <c r="M1895" s="45"/>
      <c r="V1895" t="str">
        <f t="shared" si="93"/>
        <v/>
      </c>
      <c r="X1895" s="6"/>
      <c r="Z1895" s="6"/>
      <c r="AB1895" s="6" t="str">
        <f>IF(Screener_1!U1896 = "Y",  IF(ISBLANK(Screener_1!V1896), "Missing", Screener_1!V1896),"")</f>
        <v/>
      </c>
      <c r="AF1895" s="6"/>
      <c r="AG1895" s="6"/>
    </row>
    <row r="1896" spans="1:33" x14ac:dyDescent="0.25">
      <c r="A1896" s="125"/>
      <c r="K1896" t="str">
        <f t="shared" si="91"/>
        <v/>
      </c>
      <c r="L1896" t="str">
        <f t="shared" si="92"/>
        <v/>
      </c>
      <c r="M1896" s="45"/>
      <c r="V1896" t="str">
        <f t="shared" si="93"/>
        <v/>
      </c>
      <c r="X1896" s="6"/>
      <c r="Z1896" s="6"/>
      <c r="AB1896" s="6" t="str">
        <f>IF(Screener_1!U1897 = "Y",  IF(ISBLANK(Screener_1!V1897), "Missing", Screener_1!V1897),"")</f>
        <v/>
      </c>
      <c r="AF1896" s="6"/>
      <c r="AG1896" s="6"/>
    </row>
    <row r="1897" spans="1:33" x14ac:dyDescent="0.25">
      <c r="A1897" s="125"/>
      <c r="K1897" t="str">
        <f t="shared" si="91"/>
        <v/>
      </c>
      <c r="L1897" t="str">
        <f t="shared" si="92"/>
        <v/>
      </c>
      <c r="M1897" s="45"/>
      <c r="V1897" t="str">
        <f t="shared" si="93"/>
        <v/>
      </c>
      <c r="X1897" s="6"/>
      <c r="Z1897" s="6"/>
      <c r="AB1897" s="6" t="str">
        <f>IF(Screener_1!U1898 = "Y",  IF(ISBLANK(Screener_1!V1898), "Missing", Screener_1!V1898),"")</f>
        <v/>
      </c>
      <c r="AF1897" s="6"/>
      <c r="AG1897" s="6"/>
    </row>
    <row r="1898" spans="1:33" x14ac:dyDescent="0.25">
      <c r="A1898" s="125"/>
      <c r="K1898" t="str">
        <f t="shared" si="91"/>
        <v/>
      </c>
      <c r="L1898" t="str">
        <f t="shared" si="92"/>
        <v/>
      </c>
      <c r="M1898" s="45"/>
      <c r="V1898" t="str">
        <f t="shared" si="93"/>
        <v/>
      </c>
      <c r="X1898" s="6"/>
      <c r="Z1898" s="6"/>
      <c r="AB1898" s="6" t="str">
        <f>IF(Screener_1!U1899 = "Y",  IF(ISBLANK(Screener_1!V1899), "Missing", Screener_1!V1899),"")</f>
        <v/>
      </c>
      <c r="AF1898" s="6"/>
      <c r="AG1898" s="6"/>
    </row>
    <row r="1899" spans="1:33" x14ac:dyDescent="0.25">
      <c r="A1899" s="125"/>
      <c r="K1899" t="str">
        <f t="shared" si="91"/>
        <v/>
      </c>
      <c r="L1899" t="str">
        <f t="shared" si="92"/>
        <v/>
      </c>
      <c r="M1899" s="45"/>
      <c r="V1899" t="str">
        <f t="shared" si="93"/>
        <v/>
      </c>
      <c r="X1899" s="6"/>
      <c r="Z1899" s="6"/>
      <c r="AB1899" s="6" t="str">
        <f>IF(Screener_1!U1900 = "Y",  IF(ISBLANK(Screener_1!V1900), "Missing", Screener_1!V1900),"")</f>
        <v/>
      </c>
      <c r="AF1899" s="6"/>
      <c r="AG1899" s="6"/>
    </row>
    <row r="1900" spans="1:33" x14ac:dyDescent="0.25">
      <c r="A1900" s="125"/>
      <c r="K1900" t="str">
        <f t="shared" si="91"/>
        <v/>
      </c>
      <c r="L1900" t="str">
        <f t="shared" si="92"/>
        <v/>
      </c>
      <c r="M1900" s="45"/>
      <c r="V1900" t="str">
        <f t="shared" si="93"/>
        <v/>
      </c>
      <c r="X1900" s="6"/>
      <c r="Z1900" s="6"/>
      <c r="AB1900" s="6" t="str">
        <f>IF(Screener_1!U1901 = "Y",  IF(ISBLANK(Screener_1!V1901), "Missing", Screener_1!V1901),"")</f>
        <v/>
      </c>
      <c r="AF1900" s="6"/>
      <c r="AG1900" s="6"/>
    </row>
    <row r="1901" spans="1:33" x14ac:dyDescent="0.25">
      <c r="A1901" s="125"/>
      <c r="K1901" t="str">
        <f t="shared" si="91"/>
        <v/>
      </c>
      <c r="L1901" t="str">
        <f t="shared" si="92"/>
        <v/>
      </c>
      <c r="M1901" s="45"/>
      <c r="V1901" t="str">
        <f t="shared" si="93"/>
        <v/>
      </c>
      <c r="X1901" s="6"/>
      <c r="Z1901" s="6"/>
      <c r="AB1901" s="6" t="str">
        <f>IF(Screener_1!U1902 = "Y",  IF(ISBLANK(Screener_1!V1902), "Missing", Screener_1!V1902),"")</f>
        <v/>
      </c>
      <c r="AF1901" s="6"/>
      <c r="AG1901" s="6"/>
    </row>
    <row r="1902" spans="1:33" x14ac:dyDescent="0.25">
      <c r="A1902" s="125"/>
      <c r="K1902" t="str">
        <f t="shared" si="91"/>
        <v/>
      </c>
      <c r="L1902" t="str">
        <f t="shared" si="92"/>
        <v/>
      </c>
      <c r="M1902" s="45"/>
      <c r="V1902" t="str">
        <f t="shared" si="93"/>
        <v/>
      </c>
      <c r="X1902" s="6"/>
      <c r="Z1902" s="6"/>
      <c r="AB1902" s="6" t="str">
        <f>IF(Screener_1!U1903 = "Y",  IF(ISBLANK(Screener_1!V1903), "Missing", Screener_1!V1903),"")</f>
        <v/>
      </c>
      <c r="AF1902" s="6"/>
      <c r="AG1902" s="6"/>
    </row>
    <row r="1903" spans="1:33" x14ac:dyDescent="0.25">
      <c r="A1903" s="125"/>
      <c r="K1903" t="str">
        <f t="shared" si="91"/>
        <v/>
      </c>
      <c r="L1903" t="str">
        <f t="shared" si="92"/>
        <v/>
      </c>
      <c r="M1903" s="45"/>
      <c r="V1903" t="str">
        <f t="shared" si="93"/>
        <v/>
      </c>
      <c r="X1903" s="6"/>
      <c r="Z1903" s="6"/>
      <c r="AB1903" s="6" t="str">
        <f>IF(Screener_1!U1904 = "Y",  IF(ISBLANK(Screener_1!V1904), "Missing", Screener_1!V1904),"")</f>
        <v/>
      </c>
      <c r="AF1903" s="6"/>
      <c r="AG1903" s="6"/>
    </row>
    <row r="1904" spans="1:33" x14ac:dyDescent="0.25">
      <c r="A1904" s="125"/>
      <c r="K1904" t="str">
        <f t="shared" si="91"/>
        <v/>
      </c>
      <c r="L1904" t="str">
        <f t="shared" si="92"/>
        <v/>
      </c>
      <c r="M1904" s="45"/>
      <c r="V1904" t="str">
        <f t="shared" si="93"/>
        <v/>
      </c>
      <c r="X1904" s="6"/>
      <c r="Z1904" s="6"/>
      <c r="AB1904" s="6" t="str">
        <f>IF(Screener_1!U1905 = "Y",  IF(ISBLANK(Screener_1!V1905), "Missing", Screener_1!V1905),"")</f>
        <v/>
      </c>
      <c r="AF1904" s="6"/>
      <c r="AG1904" s="6"/>
    </row>
    <row r="1905" spans="1:33" x14ac:dyDescent="0.25">
      <c r="A1905" s="125"/>
      <c r="K1905" t="str">
        <f t="shared" si="91"/>
        <v/>
      </c>
      <c r="L1905" t="str">
        <f t="shared" si="92"/>
        <v/>
      </c>
      <c r="M1905" s="45"/>
      <c r="V1905" t="str">
        <f t="shared" si="93"/>
        <v/>
      </c>
      <c r="X1905" s="6"/>
      <c r="Z1905" s="6"/>
      <c r="AB1905" s="6" t="str">
        <f>IF(Screener_1!U1906 = "Y",  IF(ISBLANK(Screener_1!V1906), "Missing", Screener_1!V1906),"")</f>
        <v/>
      </c>
      <c r="AF1905" s="6"/>
      <c r="AG1905" s="6"/>
    </row>
    <row r="1906" spans="1:33" x14ac:dyDescent="0.25">
      <c r="A1906" s="125"/>
      <c r="K1906" t="str">
        <f t="shared" si="91"/>
        <v/>
      </c>
      <c r="L1906" t="str">
        <f t="shared" si="92"/>
        <v/>
      </c>
      <c r="M1906" s="45"/>
      <c r="V1906" t="str">
        <f t="shared" si="93"/>
        <v/>
      </c>
      <c r="X1906" s="6"/>
      <c r="Z1906" s="6"/>
      <c r="AB1906" s="6" t="str">
        <f>IF(Screener_1!U1907 = "Y",  IF(ISBLANK(Screener_1!V1907), "Missing", Screener_1!V1907),"")</f>
        <v/>
      </c>
      <c r="AF1906" s="6"/>
      <c r="AG1906" s="6"/>
    </row>
    <row r="1907" spans="1:33" x14ac:dyDescent="0.25">
      <c r="A1907" s="125"/>
      <c r="K1907" t="str">
        <f t="shared" si="91"/>
        <v/>
      </c>
      <c r="L1907" t="str">
        <f t="shared" si="92"/>
        <v/>
      </c>
      <c r="M1907" s="45"/>
      <c r="V1907" t="str">
        <f t="shared" si="93"/>
        <v/>
      </c>
      <c r="X1907" s="6"/>
      <c r="Z1907" s="6"/>
      <c r="AB1907" s="6" t="str">
        <f>IF(Screener_1!U1908 = "Y",  IF(ISBLANK(Screener_1!V1908), "Missing", Screener_1!V1908),"")</f>
        <v/>
      </c>
      <c r="AF1907" s="6"/>
      <c r="AG1907" s="6"/>
    </row>
    <row r="1908" spans="1:33" x14ac:dyDescent="0.25">
      <c r="A1908" s="125"/>
      <c r="K1908" t="str">
        <f t="shared" si="91"/>
        <v/>
      </c>
      <c r="L1908" t="str">
        <f t="shared" si="92"/>
        <v/>
      </c>
      <c r="M1908" s="45"/>
      <c r="V1908" t="str">
        <f t="shared" si="93"/>
        <v/>
      </c>
      <c r="X1908" s="6"/>
      <c r="Z1908" s="6"/>
      <c r="AB1908" s="6" t="str">
        <f>IF(Screener_1!U1909 = "Y",  IF(ISBLANK(Screener_1!V1909), "Missing", Screener_1!V1909),"")</f>
        <v/>
      </c>
      <c r="AF1908" s="6"/>
      <c r="AG1908" s="6"/>
    </row>
    <row r="1909" spans="1:33" x14ac:dyDescent="0.25">
      <c r="A1909" s="125"/>
      <c r="K1909" t="str">
        <f t="shared" si="91"/>
        <v/>
      </c>
      <c r="L1909" t="str">
        <f t="shared" si="92"/>
        <v/>
      </c>
      <c r="M1909" s="45"/>
      <c r="V1909" t="str">
        <f t="shared" si="93"/>
        <v/>
      </c>
      <c r="X1909" s="6"/>
      <c r="Z1909" s="6"/>
      <c r="AB1909" s="6" t="str">
        <f>IF(Screener_1!U1910 = "Y",  IF(ISBLANK(Screener_1!V1910), "Missing", Screener_1!V1910),"")</f>
        <v/>
      </c>
      <c r="AF1909" s="6"/>
      <c r="AG1909" s="6"/>
    </row>
    <row r="1910" spans="1:33" x14ac:dyDescent="0.25">
      <c r="A1910" s="125"/>
      <c r="K1910" t="str">
        <f t="shared" si="91"/>
        <v/>
      </c>
      <c r="L1910" t="str">
        <f t="shared" si="92"/>
        <v/>
      </c>
      <c r="M1910" s="45"/>
      <c r="V1910" t="str">
        <f t="shared" si="93"/>
        <v/>
      </c>
      <c r="X1910" s="6"/>
      <c r="Z1910" s="6"/>
      <c r="AB1910" s="6" t="str">
        <f>IF(Screener_1!U1911 = "Y",  IF(ISBLANK(Screener_1!V1911), "Missing", Screener_1!V1911),"")</f>
        <v/>
      </c>
      <c r="AF1910" s="6"/>
      <c r="AG1910" s="6"/>
    </row>
    <row r="1911" spans="1:33" x14ac:dyDescent="0.25">
      <c r="A1911" s="125"/>
      <c r="K1911" t="str">
        <f t="shared" si="91"/>
        <v/>
      </c>
      <c r="L1911" t="str">
        <f t="shared" si="92"/>
        <v/>
      </c>
      <c r="M1911" s="45"/>
      <c r="V1911" t="str">
        <f t="shared" si="93"/>
        <v/>
      </c>
      <c r="X1911" s="6"/>
      <c r="Z1911" s="6"/>
      <c r="AB1911" s="6" t="str">
        <f>IF(Screener_1!U1912 = "Y",  IF(ISBLANK(Screener_1!V1912), "Missing", Screener_1!V1912),"")</f>
        <v/>
      </c>
      <c r="AF1911" s="6"/>
      <c r="AG1911" s="6"/>
    </row>
    <row r="1912" spans="1:33" x14ac:dyDescent="0.25">
      <c r="A1912" s="125"/>
      <c r="K1912" t="str">
        <f t="shared" si="91"/>
        <v/>
      </c>
      <c r="L1912" t="str">
        <f t="shared" si="92"/>
        <v/>
      </c>
      <c r="M1912" s="45"/>
      <c r="V1912" t="str">
        <f t="shared" si="93"/>
        <v/>
      </c>
      <c r="X1912" s="6"/>
      <c r="Z1912" s="6"/>
      <c r="AB1912" s="6" t="str">
        <f>IF(Screener_1!U1913 = "Y",  IF(ISBLANK(Screener_1!V1913), "Missing", Screener_1!V1913),"")</f>
        <v/>
      </c>
      <c r="AF1912" s="6"/>
      <c r="AG1912" s="6"/>
    </row>
    <row r="1913" spans="1:33" x14ac:dyDescent="0.25">
      <c r="A1913" s="125"/>
      <c r="K1913" t="str">
        <f t="shared" si="91"/>
        <v/>
      </c>
      <c r="L1913" t="str">
        <f t="shared" si="92"/>
        <v/>
      </c>
      <c r="M1913" s="45"/>
      <c r="V1913" t="str">
        <f t="shared" si="93"/>
        <v/>
      </c>
      <c r="X1913" s="6"/>
      <c r="Z1913" s="6"/>
      <c r="AB1913" s="6" t="str">
        <f>IF(Screener_1!U1914 = "Y",  IF(ISBLANK(Screener_1!V1914), "Missing", Screener_1!V1914),"")</f>
        <v/>
      </c>
      <c r="AF1913" s="6"/>
      <c r="AG1913" s="6"/>
    </row>
    <row r="1914" spans="1:33" x14ac:dyDescent="0.25">
      <c r="A1914" s="125"/>
      <c r="K1914" t="str">
        <f t="shared" si="91"/>
        <v/>
      </c>
      <c r="L1914" t="str">
        <f t="shared" si="92"/>
        <v/>
      </c>
      <c r="M1914" s="45"/>
      <c r="V1914" t="str">
        <f t="shared" si="93"/>
        <v/>
      </c>
      <c r="X1914" s="6"/>
      <c r="Z1914" s="6"/>
      <c r="AB1914" s="6" t="str">
        <f>IF(Screener_1!U1915 = "Y",  IF(ISBLANK(Screener_1!V1915), "Missing", Screener_1!V1915),"")</f>
        <v/>
      </c>
      <c r="AF1914" s="6"/>
      <c r="AG1914" s="6"/>
    </row>
    <row r="1915" spans="1:33" x14ac:dyDescent="0.25">
      <c r="A1915" s="125"/>
      <c r="K1915" t="str">
        <f t="shared" si="91"/>
        <v/>
      </c>
      <c r="L1915" t="str">
        <f t="shared" si="92"/>
        <v/>
      </c>
      <c r="M1915" s="45"/>
      <c r="V1915" t="str">
        <f t="shared" si="93"/>
        <v/>
      </c>
      <c r="X1915" s="6"/>
      <c r="Z1915" s="6"/>
      <c r="AB1915" s="6" t="str">
        <f>IF(Screener_1!U1916 = "Y",  IF(ISBLANK(Screener_1!V1916), "Missing", Screener_1!V1916),"")</f>
        <v/>
      </c>
      <c r="AF1915" s="6"/>
      <c r="AG1915" s="6"/>
    </row>
    <row r="1916" spans="1:33" x14ac:dyDescent="0.25">
      <c r="A1916" s="125"/>
      <c r="K1916" t="str">
        <f t="shared" si="91"/>
        <v/>
      </c>
      <c r="L1916" t="str">
        <f t="shared" si="92"/>
        <v/>
      </c>
      <c r="M1916" s="45"/>
      <c r="V1916" t="str">
        <f t="shared" si="93"/>
        <v/>
      </c>
      <c r="X1916" s="6"/>
      <c r="Z1916" s="6"/>
      <c r="AB1916" s="6" t="str">
        <f>IF(Screener_1!U1917 = "Y",  IF(ISBLANK(Screener_1!V1917), "Missing", Screener_1!V1917),"")</f>
        <v/>
      </c>
      <c r="AF1916" s="6"/>
      <c r="AG1916" s="6"/>
    </row>
    <row r="1917" spans="1:33" x14ac:dyDescent="0.25">
      <c r="A1917" s="125"/>
      <c r="K1917" t="str">
        <f t="shared" si="91"/>
        <v/>
      </c>
      <c r="L1917" t="str">
        <f t="shared" si="92"/>
        <v/>
      </c>
      <c r="M1917" s="45"/>
      <c r="V1917" t="str">
        <f t="shared" si="93"/>
        <v/>
      </c>
      <c r="X1917" s="6"/>
      <c r="Z1917" s="6"/>
      <c r="AB1917" s="6" t="str">
        <f>IF(Screener_1!U1918 = "Y",  IF(ISBLANK(Screener_1!V1918), "Missing", Screener_1!V1918),"")</f>
        <v/>
      </c>
      <c r="AF1917" s="6"/>
      <c r="AG1917" s="6"/>
    </row>
    <row r="1918" spans="1:33" x14ac:dyDescent="0.25">
      <c r="A1918" s="125"/>
      <c r="K1918" t="str">
        <f t="shared" si="91"/>
        <v/>
      </c>
      <c r="L1918" t="str">
        <f t="shared" si="92"/>
        <v/>
      </c>
      <c r="M1918" s="45"/>
      <c r="V1918" t="str">
        <f t="shared" si="93"/>
        <v/>
      </c>
      <c r="X1918" s="6"/>
      <c r="Z1918" s="6"/>
      <c r="AB1918" s="6" t="str">
        <f>IF(Screener_1!U1919 = "Y",  IF(ISBLANK(Screener_1!V1919), "Missing", Screener_1!V1919),"")</f>
        <v/>
      </c>
      <c r="AF1918" s="6"/>
      <c r="AG1918" s="6"/>
    </row>
    <row r="1919" spans="1:33" x14ac:dyDescent="0.25">
      <c r="A1919" s="125"/>
      <c r="K1919" t="str">
        <f t="shared" si="91"/>
        <v/>
      </c>
      <c r="L1919" t="str">
        <f t="shared" si="92"/>
        <v/>
      </c>
      <c r="M1919" s="45"/>
      <c r="V1919" t="str">
        <f t="shared" si="93"/>
        <v/>
      </c>
      <c r="X1919" s="6"/>
      <c r="Z1919" s="6"/>
      <c r="AB1919" s="6" t="str">
        <f>IF(Screener_1!U1920 = "Y",  IF(ISBLANK(Screener_1!V1920), "Missing", Screener_1!V1920),"")</f>
        <v/>
      </c>
      <c r="AF1919" s="6"/>
      <c r="AG1919" s="6"/>
    </row>
    <row r="1920" spans="1:33" x14ac:dyDescent="0.25">
      <c r="A1920" s="125"/>
      <c r="K1920" t="str">
        <f t="shared" si="91"/>
        <v/>
      </c>
      <c r="L1920" t="str">
        <f t="shared" si="92"/>
        <v/>
      </c>
      <c r="M1920" s="45"/>
      <c r="V1920" t="str">
        <f t="shared" si="93"/>
        <v/>
      </c>
      <c r="X1920" s="6"/>
      <c r="Z1920" s="6"/>
      <c r="AB1920" s="6" t="str">
        <f>IF(Screener_1!U1921 = "Y",  IF(ISBLANK(Screener_1!V1921), "Missing", Screener_1!V1921),"")</f>
        <v/>
      </c>
      <c r="AF1920" s="6"/>
      <c r="AG1920" s="6"/>
    </row>
    <row r="1921" spans="1:33" x14ac:dyDescent="0.25">
      <c r="A1921" s="125"/>
      <c r="K1921" t="str">
        <f t="shared" si="91"/>
        <v/>
      </c>
      <c r="L1921" t="str">
        <f t="shared" si="92"/>
        <v/>
      </c>
      <c r="M1921" s="45"/>
      <c r="V1921" t="str">
        <f t="shared" si="93"/>
        <v/>
      </c>
      <c r="X1921" s="6"/>
      <c r="Z1921" s="6"/>
      <c r="AB1921" s="6" t="str">
        <f>IF(Screener_1!U1922 = "Y",  IF(ISBLANK(Screener_1!V1922), "Missing", Screener_1!V1922),"")</f>
        <v/>
      </c>
      <c r="AF1921" s="6"/>
      <c r="AG1921" s="6"/>
    </row>
    <row r="1922" spans="1:33" x14ac:dyDescent="0.25">
      <c r="A1922" s="125"/>
      <c r="K1922" t="str">
        <f t="shared" si="91"/>
        <v/>
      </c>
      <c r="L1922" t="str">
        <f t="shared" si="92"/>
        <v/>
      </c>
      <c r="M1922" s="45"/>
      <c r="V1922" t="str">
        <f t="shared" si="93"/>
        <v/>
      </c>
      <c r="X1922" s="6"/>
      <c r="Z1922" s="6"/>
      <c r="AB1922" s="6" t="str">
        <f>IF(Screener_1!U1923 = "Y",  IF(ISBLANK(Screener_1!V1923), "Missing", Screener_1!V1923),"")</f>
        <v/>
      </c>
      <c r="AF1922" s="6"/>
      <c r="AG1922" s="6"/>
    </row>
    <row r="1923" spans="1:33" x14ac:dyDescent="0.25">
      <c r="A1923" s="125"/>
      <c r="K1923" t="str">
        <f t="shared" si="91"/>
        <v/>
      </c>
      <c r="L1923" t="str">
        <f t="shared" si="92"/>
        <v/>
      </c>
      <c r="M1923" s="45"/>
      <c r="V1923" t="str">
        <f t="shared" si="93"/>
        <v/>
      </c>
      <c r="X1923" s="6"/>
      <c r="Z1923" s="6"/>
      <c r="AB1923" s="6" t="str">
        <f>IF(Screener_1!U1924 = "Y",  IF(ISBLANK(Screener_1!V1924), "Missing", Screener_1!V1924),"")</f>
        <v/>
      </c>
      <c r="AF1923" s="6"/>
      <c r="AG1923" s="6"/>
    </row>
    <row r="1924" spans="1:33" x14ac:dyDescent="0.25">
      <c r="A1924" s="125"/>
      <c r="K1924" t="str">
        <f t="shared" si="91"/>
        <v/>
      </c>
      <c r="L1924" t="str">
        <f t="shared" si="92"/>
        <v/>
      </c>
      <c r="M1924" s="45"/>
      <c r="V1924" t="str">
        <f t="shared" si="93"/>
        <v/>
      </c>
      <c r="X1924" s="6"/>
      <c r="Z1924" s="6"/>
      <c r="AB1924" s="6" t="str">
        <f>IF(Screener_1!U1925 = "Y",  IF(ISBLANK(Screener_1!V1925), "Missing", Screener_1!V1925),"")</f>
        <v/>
      </c>
      <c r="AF1924" s="6"/>
      <c r="AG1924" s="6"/>
    </row>
    <row r="1925" spans="1:33" x14ac:dyDescent="0.25">
      <c r="A1925" s="125"/>
      <c r="K1925" t="str">
        <f t="shared" si="91"/>
        <v/>
      </c>
      <c r="L1925" t="str">
        <f t="shared" si="92"/>
        <v/>
      </c>
      <c r="M1925" s="45"/>
      <c r="V1925" t="str">
        <f t="shared" si="93"/>
        <v/>
      </c>
      <c r="X1925" s="6"/>
      <c r="Z1925" s="6"/>
      <c r="AB1925" s="6" t="str">
        <f>IF(Screener_1!U1926 = "Y",  IF(ISBLANK(Screener_1!V1926), "Missing", Screener_1!V1926),"")</f>
        <v/>
      </c>
      <c r="AF1925" s="6"/>
      <c r="AG1925" s="6"/>
    </row>
    <row r="1926" spans="1:33" x14ac:dyDescent="0.25">
      <c r="A1926" s="125"/>
      <c r="K1926" t="str">
        <f t="shared" si="91"/>
        <v/>
      </c>
      <c r="L1926" t="str">
        <f t="shared" si="92"/>
        <v/>
      </c>
      <c r="M1926" s="45"/>
      <c r="V1926" t="str">
        <f t="shared" si="93"/>
        <v/>
      </c>
      <c r="X1926" s="6"/>
      <c r="Z1926" s="6"/>
      <c r="AB1926" s="6" t="str">
        <f>IF(Screener_1!U1927 = "Y",  IF(ISBLANK(Screener_1!V1927), "Missing", Screener_1!V1927),"")</f>
        <v/>
      </c>
      <c r="AF1926" s="6"/>
      <c r="AG1926" s="6"/>
    </row>
    <row r="1927" spans="1:33" x14ac:dyDescent="0.25">
      <c r="A1927" s="125"/>
      <c r="K1927" t="str">
        <f t="shared" si="91"/>
        <v/>
      </c>
      <c r="L1927" t="str">
        <f t="shared" si="92"/>
        <v/>
      </c>
      <c r="M1927" s="45"/>
      <c r="V1927" t="str">
        <f t="shared" si="93"/>
        <v/>
      </c>
      <c r="X1927" s="6"/>
      <c r="Z1927" s="6"/>
      <c r="AB1927" s="6" t="str">
        <f>IF(Screener_1!U1928 = "Y",  IF(ISBLANK(Screener_1!V1928), "Missing", Screener_1!V1928),"")</f>
        <v/>
      </c>
      <c r="AF1927" s="6"/>
      <c r="AG1927" s="6"/>
    </row>
    <row r="1928" spans="1:33" x14ac:dyDescent="0.25">
      <c r="A1928" s="125"/>
      <c r="K1928" t="str">
        <f t="shared" ref="K1928:K1991" si="94" xml:space="preserve"> IF(AND(ISNUMBER(G1928),ISNUMBER(H1928),ISNUMBER(I1928),  ISNUMBER(J1928) ), (G1928+H1928+I1928+J1928),   IF(OR(ISNUMBER(G1928),ISNUMBER(H1928), ISNUMBER(I1928), ISNUMBER(J1928) ), "Incomplete", "" ))</f>
        <v/>
      </c>
      <c r="L1928" t="str">
        <f t="shared" ref="L1928:L1991" si="95">IF(AF1928 = "","",   IF(SUM(G1928:J1928) &gt;0,"Positive","Negative"))</f>
        <v/>
      </c>
      <c r="M1928" s="45"/>
      <c r="V1928" t="str">
        <f t="shared" ref="V1928:V1991" si="96">IF( OR(L1928="Negative", ISBLANK(L1928) =TRUE, L1928 = ""), "",IF(COUNT(N1928:S1928)&gt;0,IF(SUM(N1928:S1928)&gt;1,"Positive","Negative"),""))</f>
        <v/>
      </c>
      <c r="X1928" s="6"/>
      <c r="Z1928" s="6"/>
      <c r="AB1928" s="6" t="str">
        <f>IF(Screener_1!U1929 = "Y",  IF(ISBLANK(Screener_1!V1929), "Missing", Screener_1!V1929),"")</f>
        <v/>
      </c>
      <c r="AF1928" s="6"/>
      <c r="AG1928" s="6"/>
    </row>
    <row r="1929" spans="1:33" x14ac:dyDescent="0.25">
      <c r="A1929" s="125"/>
      <c r="K1929" t="str">
        <f t="shared" si="94"/>
        <v/>
      </c>
      <c r="L1929" t="str">
        <f t="shared" si="95"/>
        <v/>
      </c>
      <c r="M1929" s="45"/>
      <c r="V1929" t="str">
        <f t="shared" si="96"/>
        <v/>
      </c>
      <c r="X1929" s="6"/>
      <c r="Z1929" s="6"/>
      <c r="AB1929" s="6" t="str">
        <f>IF(Screener_1!U1930 = "Y",  IF(ISBLANK(Screener_1!V1930), "Missing", Screener_1!V1930),"")</f>
        <v/>
      </c>
      <c r="AF1929" s="6"/>
      <c r="AG1929" s="6"/>
    </row>
    <row r="1930" spans="1:33" x14ac:dyDescent="0.25">
      <c r="A1930" s="125"/>
      <c r="K1930" t="str">
        <f t="shared" si="94"/>
        <v/>
      </c>
      <c r="L1930" t="str">
        <f t="shared" si="95"/>
        <v/>
      </c>
      <c r="M1930" s="45"/>
      <c r="V1930" t="str">
        <f t="shared" si="96"/>
        <v/>
      </c>
      <c r="X1930" s="6"/>
      <c r="Z1930" s="6"/>
      <c r="AB1930" s="6" t="str">
        <f>IF(Screener_1!U1931 = "Y",  IF(ISBLANK(Screener_1!V1931), "Missing", Screener_1!V1931),"")</f>
        <v/>
      </c>
      <c r="AF1930" s="6"/>
      <c r="AG1930" s="6"/>
    </row>
    <row r="1931" spans="1:33" x14ac:dyDescent="0.25">
      <c r="A1931" s="125"/>
      <c r="K1931" t="str">
        <f t="shared" si="94"/>
        <v/>
      </c>
      <c r="L1931" t="str">
        <f t="shared" si="95"/>
        <v/>
      </c>
      <c r="M1931" s="45"/>
      <c r="V1931" t="str">
        <f t="shared" si="96"/>
        <v/>
      </c>
      <c r="X1931" s="6"/>
      <c r="Z1931" s="6"/>
      <c r="AB1931" s="6" t="str">
        <f>IF(Screener_1!U1932 = "Y",  IF(ISBLANK(Screener_1!V1932), "Missing", Screener_1!V1932),"")</f>
        <v/>
      </c>
      <c r="AF1931" s="6"/>
      <c r="AG1931" s="6"/>
    </row>
    <row r="1932" spans="1:33" x14ac:dyDescent="0.25">
      <c r="A1932" s="125"/>
      <c r="K1932" t="str">
        <f t="shared" si="94"/>
        <v/>
      </c>
      <c r="L1932" t="str">
        <f t="shared" si="95"/>
        <v/>
      </c>
      <c r="M1932" s="45"/>
      <c r="V1932" t="str">
        <f t="shared" si="96"/>
        <v/>
      </c>
      <c r="X1932" s="6"/>
      <c r="Z1932" s="6"/>
      <c r="AB1932" s="6" t="str">
        <f>IF(Screener_1!U1933 = "Y",  IF(ISBLANK(Screener_1!V1933), "Missing", Screener_1!V1933),"")</f>
        <v/>
      </c>
      <c r="AF1932" s="6"/>
      <c r="AG1932" s="6"/>
    </row>
    <row r="1933" spans="1:33" x14ac:dyDescent="0.25">
      <c r="A1933" s="125"/>
      <c r="K1933" t="str">
        <f t="shared" si="94"/>
        <v/>
      </c>
      <c r="L1933" t="str">
        <f t="shared" si="95"/>
        <v/>
      </c>
      <c r="M1933" s="45"/>
      <c r="V1933" t="str">
        <f t="shared" si="96"/>
        <v/>
      </c>
      <c r="X1933" s="6"/>
      <c r="Z1933" s="6"/>
      <c r="AB1933" s="6" t="str">
        <f>IF(Screener_1!U1934 = "Y",  IF(ISBLANK(Screener_1!V1934), "Missing", Screener_1!V1934),"")</f>
        <v/>
      </c>
      <c r="AF1933" s="6"/>
      <c r="AG1933" s="6"/>
    </row>
    <row r="1934" spans="1:33" x14ac:dyDescent="0.25">
      <c r="A1934" s="125"/>
      <c r="K1934" t="str">
        <f t="shared" si="94"/>
        <v/>
      </c>
      <c r="L1934" t="str">
        <f t="shared" si="95"/>
        <v/>
      </c>
      <c r="M1934" s="45"/>
      <c r="V1934" t="str">
        <f t="shared" si="96"/>
        <v/>
      </c>
      <c r="X1934" s="6"/>
      <c r="Z1934" s="6"/>
      <c r="AB1934" s="6" t="str">
        <f>IF(Screener_1!U1935 = "Y",  IF(ISBLANK(Screener_1!V1935), "Missing", Screener_1!V1935),"")</f>
        <v/>
      </c>
      <c r="AF1934" s="6"/>
      <c r="AG1934" s="6"/>
    </row>
    <row r="1935" spans="1:33" x14ac:dyDescent="0.25">
      <c r="A1935" s="125"/>
      <c r="K1935" t="str">
        <f t="shared" si="94"/>
        <v/>
      </c>
      <c r="L1935" t="str">
        <f t="shared" si="95"/>
        <v/>
      </c>
      <c r="M1935" s="45"/>
      <c r="V1935" t="str">
        <f t="shared" si="96"/>
        <v/>
      </c>
      <c r="X1935" s="6"/>
      <c r="Z1935" s="6"/>
      <c r="AB1935" s="6" t="str">
        <f>IF(Screener_1!U1936 = "Y",  IF(ISBLANK(Screener_1!V1936), "Missing", Screener_1!V1936),"")</f>
        <v/>
      </c>
      <c r="AF1935" s="6"/>
      <c r="AG1935" s="6"/>
    </row>
    <row r="1936" spans="1:33" x14ac:dyDescent="0.25">
      <c r="A1936" s="125"/>
      <c r="K1936" t="str">
        <f t="shared" si="94"/>
        <v/>
      </c>
      <c r="L1936" t="str">
        <f t="shared" si="95"/>
        <v/>
      </c>
      <c r="M1936" s="45"/>
      <c r="V1936" t="str">
        <f t="shared" si="96"/>
        <v/>
      </c>
      <c r="X1936" s="6"/>
      <c r="Z1936" s="6"/>
      <c r="AB1936" s="6" t="str">
        <f>IF(Screener_1!U1937 = "Y",  IF(ISBLANK(Screener_1!V1937), "Missing", Screener_1!V1937),"")</f>
        <v/>
      </c>
      <c r="AF1936" s="6"/>
      <c r="AG1936" s="6"/>
    </row>
    <row r="1937" spans="1:33" x14ac:dyDescent="0.25">
      <c r="A1937" s="125"/>
      <c r="K1937" t="str">
        <f t="shared" si="94"/>
        <v/>
      </c>
      <c r="L1937" t="str">
        <f t="shared" si="95"/>
        <v/>
      </c>
      <c r="M1937" s="45"/>
      <c r="V1937" t="str">
        <f t="shared" si="96"/>
        <v/>
      </c>
      <c r="X1937" s="6"/>
      <c r="Z1937" s="6"/>
      <c r="AB1937" s="6" t="str">
        <f>IF(Screener_1!U1938 = "Y",  IF(ISBLANK(Screener_1!V1938), "Missing", Screener_1!V1938),"")</f>
        <v/>
      </c>
      <c r="AF1937" s="6"/>
      <c r="AG1937" s="6"/>
    </row>
    <row r="1938" spans="1:33" x14ac:dyDescent="0.25">
      <c r="A1938" s="125"/>
      <c r="K1938" t="str">
        <f t="shared" si="94"/>
        <v/>
      </c>
      <c r="L1938" t="str">
        <f t="shared" si="95"/>
        <v/>
      </c>
      <c r="M1938" s="45"/>
      <c r="V1938" t="str">
        <f t="shared" si="96"/>
        <v/>
      </c>
      <c r="X1938" s="6"/>
      <c r="Z1938" s="6"/>
      <c r="AB1938" s="6" t="str">
        <f>IF(Screener_1!U1939 = "Y",  IF(ISBLANK(Screener_1!V1939), "Missing", Screener_1!V1939),"")</f>
        <v/>
      </c>
      <c r="AF1938" s="6"/>
      <c r="AG1938" s="6"/>
    </row>
    <row r="1939" spans="1:33" x14ac:dyDescent="0.25">
      <c r="A1939" s="125"/>
      <c r="K1939" t="str">
        <f t="shared" si="94"/>
        <v/>
      </c>
      <c r="L1939" t="str">
        <f t="shared" si="95"/>
        <v/>
      </c>
      <c r="M1939" s="45"/>
      <c r="V1939" t="str">
        <f t="shared" si="96"/>
        <v/>
      </c>
      <c r="X1939" s="6"/>
      <c r="Z1939" s="6"/>
      <c r="AB1939" s="6" t="str">
        <f>IF(Screener_1!U1940 = "Y",  IF(ISBLANK(Screener_1!V1940), "Missing", Screener_1!V1940),"")</f>
        <v/>
      </c>
      <c r="AF1939" s="6"/>
      <c r="AG1939" s="6"/>
    </row>
    <row r="1940" spans="1:33" x14ac:dyDescent="0.25">
      <c r="A1940" s="125"/>
      <c r="K1940" t="str">
        <f t="shared" si="94"/>
        <v/>
      </c>
      <c r="L1940" t="str">
        <f t="shared" si="95"/>
        <v/>
      </c>
      <c r="M1940" s="45"/>
      <c r="V1940" t="str">
        <f t="shared" si="96"/>
        <v/>
      </c>
      <c r="X1940" s="6"/>
      <c r="Z1940" s="6"/>
      <c r="AB1940" s="6" t="str">
        <f>IF(Screener_1!U1941 = "Y",  IF(ISBLANK(Screener_1!V1941), "Missing", Screener_1!V1941),"")</f>
        <v/>
      </c>
      <c r="AF1940" s="6"/>
      <c r="AG1940" s="6"/>
    </row>
    <row r="1941" spans="1:33" x14ac:dyDescent="0.25">
      <c r="A1941" s="125"/>
      <c r="K1941" t="str">
        <f t="shared" si="94"/>
        <v/>
      </c>
      <c r="L1941" t="str">
        <f t="shared" si="95"/>
        <v/>
      </c>
      <c r="M1941" s="45"/>
      <c r="V1941" t="str">
        <f t="shared" si="96"/>
        <v/>
      </c>
      <c r="X1941" s="6"/>
      <c r="Z1941" s="6"/>
      <c r="AB1941" s="6" t="str">
        <f>IF(Screener_1!U1942 = "Y",  IF(ISBLANK(Screener_1!V1942), "Missing", Screener_1!V1942),"")</f>
        <v/>
      </c>
      <c r="AF1941" s="6"/>
      <c r="AG1941" s="6"/>
    </row>
    <row r="1942" spans="1:33" x14ac:dyDescent="0.25">
      <c r="A1942" s="125"/>
      <c r="K1942" t="str">
        <f t="shared" si="94"/>
        <v/>
      </c>
      <c r="L1942" t="str">
        <f t="shared" si="95"/>
        <v/>
      </c>
      <c r="M1942" s="45"/>
      <c r="V1942" t="str">
        <f t="shared" si="96"/>
        <v/>
      </c>
      <c r="X1942" s="6"/>
      <c r="Z1942" s="6"/>
      <c r="AB1942" s="6" t="str">
        <f>IF(Screener_1!U1943 = "Y",  IF(ISBLANK(Screener_1!V1943), "Missing", Screener_1!V1943),"")</f>
        <v/>
      </c>
      <c r="AF1942" s="6"/>
      <c r="AG1942" s="6"/>
    </row>
    <row r="1943" spans="1:33" x14ac:dyDescent="0.25">
      <c r="A1943" s="125"/>
      <c r="K1943" t="str">
        <f t="shared" si="94"/>
        <v/>
      </c>
      <c r="L1943" t="str">
        <f t="shared" si="95"/>
        <v/>
      </c>
      <c r="M1943" s="45"/>
      <c r="V1943" t="str">
        <f t="shared" si="96"/>
        <v/>
      </c>
      <c r="X1943" s="6"/>
      <c r="Z1943" s="6"/>
      <c r="AB1943" s="6" t="str">
        <f>IF(Screener_1!U1944 = "Y",  IF(ISBLANK(Screener_1!V1944), "Missing", Screener_1!V1944),"")</f>
        <v/>
      </c>
      <c r="AF1943" s="6"/>
      <c r="AG1943" s="6"/>
    </row>
    <row r="1944" spans="1:33" x14ac:dyDescent="0.25">
      <c r="A1944" s="125"/>
      <c r="K1944" t="str">
        <f t="shared" si="94"/>
        <v/>
      </c>
      <c r="L1944" t="str">
        <f t="shared" si="95"/>
        <v/>
      </c>
      <c r="M1944" s="45"/>
      <c r="V1944" t="str">
        <f t="shared" si="96"/>
        <v/>
      </c>
      <c r="X1944" s="6"/>
      <c r="Z1944" s="6"/>
      <c r="AB1944" s="6" t="str">
        <f>IF(Screener_1!U1945 = "Y",  IF(ISBLANK(Screener_1!V1945), "Missing", Screener_1!V1945),"")</f>
        <v/>
      </c>
      <c r="AF1944" s="6"/>
      <c r="AG1944" s="6"/>
    </row>
    <row r="1945" spans="1:33" x14ac:dyDescent="0.25">
      <c r="A1945" s="125"/>
      <c r="K1945" t="str">
        <f t="shared" si="94"/>
        <v/>
      </c>
      <c r="L1945" t="str">
        <f t="shared" si="95"/>
        <v/>
      </c>
      <c r="M1945" s="45"/>
      <c r="V1945" t="str">
        <f t="shared" si="96"/>
        <v/>
      </c>
      <c r="X1945" s="6"/>
      <c r="Z1945" s="6"/>
      <c r="AB1945" s="6" t="str">
        <f>IF(Screener_1!U1946 = "Y",  IF(ISBLANK(Screener_1!V1946), "Missing", Screener_1!V1946),"")</f>
        <v/>
      </c>
      <c r="AF1945" s="6"/>
      <c r="AG1945" s="6"/>
    </row>
    <row r="1946" spans="1:33" x14ac:dyDescent="0.25">
      <c r="A1946" s="125"/>
      <c r="K1946" t="str">
        <f t="shared" si="94"/>
        <v/>
      </c>
      <c r="L1946" t="str">
        <f t="shared" si="95"/>
        <v/>
      </c>
      <c r="M1946" s="45"/>
      <c r="V1946" t="str">
        <f t="shared" si="96"/>
        <v/>
      </c>
      <c r="X1946" s="6"/>
      <c r="Z1946" s="6"/>
      <c r="AB1946" s="6" t="str">
        <f>IF(Screener_1!U1947 = "Y",  IF(ISBLANK(Screener_1!V1947), "Missing", Screener_1!V1947),"")</f>
        <v/>
      </c>
      <c r="AF1946" s="6"/>
      <c r="AG1946" s="6"/>
    </row>
    <row r="1947" spans="1:33" x14ac:dyDescent="0.25">
      <c r="A1947" s="125"/>
      <c r="K1947" t="str">
        <f t="shared" si="94"/>
        <v/>
      </c>
      <c r="L1947" t="str">
        <f t="shared" si="95"/>
        <v/>
      </c>
      <c r="M1947" s="45"/>
      <c r="V1947" t="str">
        <f t="shared" si="96"/>
        <v/>
      </c>
      <c r="X1947" s="6"/>
      <c r="Z1947" s="6"/>
      <c r="AB1947" s="6" t="str">
        <f>IF(Screener_1!U1948 = "Y",  IF(ISBLANK(Screener_1!V1948), "Missing", Screener_1!V1948),"")</f>
        <v/>
      </c>
      <c r="AF1947" s="6"/>
      <c r="AG1947" s="6"/>
    </row>
    <row r="1948" spans="1:33" x14ac:dyDescent="0.25">
      <c r="A1948" s="125"/>
      <c r="K1948" t="str">
        <f t="shared" si="94"/>
        <v/>
      </c>
      <c r="L1948" t="str">
        <f t="shared" si="95"/>
        <v/>
      </c>
      <c r="M1948" s="45"/>
      <c r="V1948" t="str">
        <f t="shared" si="96"/>
        <v/>
      </c>
      <c r="X1948" s="6"/>
      <c r="Z1948" s="6"/>
      <c r="AB1948" s="6" t="str">
        <f>IF(Screener_1!U1949 = "Y",  IF(ISBLANK(Screener_1!V1949), "Missing", Screener_1!V1949),"")</f>
        <v/>
      </c>
      <c r="AF1948" s="6"/>
      <c r="AG1948" s="6"/>
    </row>
    <row r="1949" spans="1:33" x14ac:dyDescent="0.25">
      <c r="A1949" s="125"/>
      <c r="K1949" t="str">
        <f t="shared" si="94"/>
        <v/>
      </c>
      <c r="L1949" t="str">
        <f t="shared" si="95"/>
        <v/>
      </c>
      <c r="M1949" s="45"/>
      <c r="V1949" t="str">
        <f t="shared" si="96"/>
        <v/>
      </c>
      <c r="X1949" s="6"/>
      <c r="Z1949" s="6"/>
      <c r="AB1949" s="6" t="str">
        <f>IF(Screener_1!U1950 = "Y",  IF(ISBLANK(Screener_1!V1950), "Missing", Screener_1!V1950),"")</f>
        <v/>
      </c>
      <c r="AF1949" s="6"/>
      <c r="AG1949" s="6"/>
    </row>
    <row r="1950" spans="1:33" x14ac:dyDescent="0.25">
      <c r="A1950" s="125"/>
      <c r="K1950" t="str">
        <f t="shared" si="94"/>
        <v/>
      </c>
      <c r="L1950" t="str">
        <f t="shared" si="95"/>
        <v/>
      </c>
      <c r="M1950" s="45"/>
      <c r="V1950" t="str">
        <f t="shared" si="96"/>
        <v/>
      </c>
      <c r="X1950" s="6"/>
      <c r="Z1950" s="6"/>
      <c r="AB1950" s="6" t="str">
        <f>IF(Screener_1!U1951 = "Y",  IF(ISBLANK(Screener_1!V1951), "Missing", Screener_1!V1951),"")</f>
        <v/>
      </c>
      <c r="AF1950" s="6"/>
      <c r="AG1950" s="6"/>
    </row>
    <row r="1951" spans="1:33" x14ac:dyDescent="0.25">
      <c r="A1951" s="125"/>
      <c r="K1951" t="str">
        <f t="shared" si="94"/>
        <v/>
      </c>
      <c r="L1951" t="str">
        <f t="shared" si="95"/>
        <v/>
      </c>
      <c r="M1951" s="45"/>
      <c r="V1951" t="str">
        <f t="shared" si="96"/>
        <v/>
      </c>
      <c r="X1951" s="6"/>
      <c r="Z1951" s="6"/>
      <c r="AB1951" s="6" t="str">
        <f>IF(Screener_1!U1952 = "Y",  IF(ISBLANK(Screener_1!V1952), "Missing", Screener_1!V1952),"")</f>
        <v/>
      </c>
      <c r="AF1951" s="6"/>
      <c r="AG1951" s="6"/>
    </row>
    <row r="1952" spans="1:33" x14ac:dyDescent="0.25">
      <c r="A1952" s="125"/>
      <c r="K1952" t="str">
        <f t="shared" si="94"/>
        <v/>
      </c>
      <c r="L1952" t="str">
        <f t="shared" si="95"/>
        <v/>
      </c>
      <c r="M1952" s="45"/>
      <c r="V1952" t="str">
        <f t="shared" si="96"/>
        <v/>
      </c>
      <c r="X1952" s="6"/>
      <c r="Z1952" s="6"/>
      <c r="AB1952" s="6" t="str">
        <f>IF(Screener_1!U1953 = "Y",  IF(ISBLANK(Screener_1!V1953), "Missing", Screener_1!V1953),"")</f>
        <v/>
      </c>
      <c r="AF1952" s="6"/>
      <c r="AG1952" s="6"/>
    </row>
    <row r="1953" spans="1:33" x14ac:dyDescent="0.25">
      <c r="A1953" s="125"/>
      <c r="K1953" t="str">
        <f t="shared" si="94"/>
        <v/>
      </c>
      <c r="L1953" t="str">
        <f t="shared" si="95"/>
        <v/>
      </c>
      <c r="M1953" s="45"/>
      <c r="V1953" t="str">
        <f t="shared" si="96"/>
        <v/>
      </c>
      <c r="X1953" s="6"/>
      <c r="Z1953" s="6"/>
      <c r="AB1953" s="6" t="str">
        <f>IF(Screener_1!U1954 = "Y",  IF(ISBLANK(Screener_1!V1954), "Missing", Screener_1!V1954),"")</f>
        <v/>
      </c>
      <c r="AF1953" s="6"/>
      <c r="AG1953" s="6"/>
    </row>
    <row r="1954" spans="1:33" x14ac:dyDescent="0.25">
      <c r="A1954" s="125"/>
      <c r="K1954" t="str">
        <f t="shared" si="94"/>
        <v/>
      </c>
      <c r="L1954" t="str">
        <f t="shared" si="95"/>
        <v/>
      </c>
      <c r="M1954" s="45"/>
      <c r="V1954" t="str">
        <f t="shared" si="96"/>
        <v/>
      </c>
      <c r="X1954" s="6"/>
      <c r="Z1954" s="6"/>
      <c r="AB1954" s="6" t="str">
        <f>IF(Screener_1!U1955 = "Y",  IF(ISBLANK(Screener_1!V1955), "Missing", Screener_1!V1955),"")</f>
        <v/>
      </c>
      <c r="AF1954" s="6"/>
      <c r="AG1954" s="6"/>
    </row>
    <row r="1955" spans="1:33" x14ac:dyDescent="0.25">
      <c r="A1955" s="125"/>
      <c r="K1955" t="str">
        <f t="shared" si="94"/>
        <v/>
      </c>
      <c r="L1955" t="str">
        <f t="shared" si="95"/>
        <v/>
      </c>
      <c r="M1955" s="45"/>
      <c r="V1955" t="str">
        <f t="shared" si="96"/>
        <v/>
      </c>
      <c r="X1955" s="6"/>
      <c r="Z1955" s="6"/>
      <c r="AB1955" s="6" t="str">
        <f>IF(Screener_1!U1956 = "Y",  IF(ISBLANK(Screener_1!V1956), "Missing", Screener_1!V1956),"")</f>
        <v/>
      </c>
      <c r="AF1955" s="6"/>
      <c r="AG1955" s="6"/>
    </row>
    <row r="1956" spans="1:33" x14ac:dyDescent="0.25">
      <c r="A1956" s="125"/>
      <c r="K1956" t="str">
        <f t="shared" si="94"/>
        <v/>
      </c>
      <c r="L1956" t="str">
        <f t="shared" si="95"/>
        <v/>
      </c>
      <c r="M1956" s="45"/>
      <c r="V1956" t="str">
        <f t="shared" si="96"/>
        <v/>
      </c>
      <c r="X1956" s="6"/>
      <c r="Z1956" s="6"/>
      <c r="AB1956" s="6" t="str">
        <f>IF(Screener_1!U1957 = "Y",  IF(ISBLANK(Screener_1!V1957), "Missing", Screener_1!V1957),"")</f>
        <v/>
      </c>
      <c r="AF1956" s="6"/>
      <c r="AG1956" s="6"/>
    </row>
    <row r="1957" spans="1:33" x14ac:dyDescent="0.25">
      <c r="A1957" s="125"/>
      <c r="K1957" t="str">
        <f t="shared" si="94"/>
        <v/>
      </c>
      <c r="L1957" t="str">
        <f t="shared" si="95"/>
        <v/>
      </c>
      <c r="M1957" s="45"/>
      <c r="V1957" t="str">
        <f t="shared" si="96"/>
        <v/>
      </c>
      <c r="X1957" s="6"/>
      <c r="Z1957" s="6"/>
      <c r="AB1957" s="6" t="str">
        <f>IF(Screener_1!U1958 = "Y",  IF(ISBLANK(Screener_1!V1958), "Missing", Screener_1!V1958),"")</f>
        <v/>
      </c>
      <c r="AF1957" s="6"/>
      <c r="AG1957" s="6"/>
    </row>
    <row r="1958" spans="1:33" x14ac:dyDescent="0.25">
      <c r="A1958" s="125"/>
      <c r="K1958" t="str">
        <f t="shared" si="94"/>
        <v/>
      </c>
      <c r="L1958" t="str">
        <f t="shared" si="95"/>
        <v/>
      </c>
      <c r="M1958" s="45"/>
      <c r="V1958" t="str">
        <f t="shared" si="96"/>
        <v/>
      </c>
      <c r="X1958" s="6"/>
      <c r="Z1958" s="6"/>
      <c r="AB1958" s="6" t="str">
        <f>IF(Screener_1!U1959 = "Y",  IF(ISBLANK(Screener_1!V1959), "Missing", Screener_1!V1959),"")</f>
        <v/>
      </c>
      <c r="AF1958" s="6"/>
      <c r="AG1958" s="6"/>
    </row>
    <row r="1959" spans="1:33" x14ac:dyDescent="0.25">
      <c r="A1959" s="125"/>
      <c r="K1959" t="str">
        <f t="shared" si="94"/>
        <v/>
      </c>
      <c r="L1959" t="str">
        <f t="shared" si="95"/>
        <v/>
      </c>
      <c r="M1959" s="45"/>
      <c r="V1959" t="str">
        <f t="shared" si="96"/>
        <v/>
      </c>
      <c r="X1959" s="6"/>
      <c r="Z1959" s="6"/>
      <c r="AB1959" s="6" t="str">
        <f>IF(Screener_1!U1960 = "Y",  IF(ISBLANK(Screener_1!V1960), "Missing", Screener_1!V1960),"")</f>
        <v/>
      </c>
      <c r="AF1959" s="6"/>
      <c r="AG1959" s="6"/>
    </row>
    <row r="1960" spans="1:33" x14ac:dyDescent="0.25">
      <c r="A1960" s="125"/>
      <c r="K1960" t="str">
        <f t="shared" si="94"/>
        <v/>
      </c>
      <c r="L1960" t="str">
        <f t="shared" si="95"/>
        <v/>
      </c>
      <c r="M1960" s="45"/>
      <c r="V1960" t="str">
        <f t="shared" si="96"/>
        <v/>
      </c>
      <c r="X1960" s="6"/>
      <c r="Z1960" s="6"/>
      <c r="AB1960" s="6" t="str">
        <f>IF(Screener_1!U1961 = "Y",  IF(ISBLANK(Screener_1!V1961), "Missing", Screener_1!V1961),"")</f>
        <v/>
      </c>
      <c r="AF1960" s="6"/>
      <c r="AG1960" s="6"/>
    </row>
    <row r="1961" spans="1:33" x14ac:dyDescent="0.25">
      <c r="A1961" s="125"/>
      <c r="K1961" t="str">
        <f t="shared" si="94"/>
        <v/>
      </c>
      <c r="L1961" t="str">
        <f t="shared" si="95"/>
        <v/>
      </c>
      <c r="M1961" s="45"/>
      <c r="V1961" t="str">
        <f t="shared" si="96"/>
        <v/>
      </c>
      <c r="X1961" s="6"/>
      <c r="Z1961" s="6"/>
      <c r="AB1961" s="6" t="str">
        <f>IF(Screener_1!U1962 = "Y",  IF(ISBLANK(Screener_1!V1962), "Missing", Screener_1!V1962),"")</f>
        <v/>
      </c>
      <c r="AF1961" s="6"/>
      <c r="AG1961" s="6"/>
    </row>
    <row r="1962" spans="1:33" x14ac:dyDescent="0.25">
      <c r="A1962" s="125"/>
      <c r="K1962" t="str">
        <f t="shared" si="94"/>
        <v/>
      </c>
      <c r="L1962" t="str">
        <f t="shared" si="95"/>
        <v/>
      </c>
      <c r="M1962" s="45"/>
      <c r="V1962" t="str">
        <f t="shared" si="96"/>
        <v/>
      </c>
      <c r="X1962" s="6"/>
      <c r="Z1962" s="6"/>
      <c r="AB1962" s="6" t="str">
        <f>IF(Screener_1!U1963 = "Y",  IF(ISBLANK(Screener_1!V1963), "Missing", Screener_1!V1963),"")</f>
        <v/>
      </c>
      <c r="AF1962" s="6"/>
      <c r="AG1962" s="6"/>
    </row>
    <row r="1963" spans="1:33" x14ac:dyDescent="0.25">
      <c r="A1963" s="125"/>
      <c r="K1963" t="str">
        <f t="shared" si="94"/>
        <v/>
      </c>
      <c r="L1963" t="str">
        <f t="shared" si="95"/>
        <v/>
      </c>
      <c r="M1963" s="45"/>
      <c r="V1963" t="str">
        <f t="shared" si="96"/>
        <v/>
      </c>
      <c r="X1963" s="6"/>
      <c r="Z1963" s="6"/>
      <c r="AB1963" s="6" t="str">
        <f>IF(Screener_1!U1964 = "Y",  IF(ISBLANK(Screener_1!V1964), "Missing", Screener_1!V1964),"")</f>
        <v/>
      </c>
      <c r="AF1963" s="6"/>
      <c r="AG1963" s="6"/>
    </row>
    <row r="1964" spans="1:33" x14ac:dyDescent="0.25">
      <c r="A1964" s="125"/>
      <c r="K1964" t="str">
        <f t="shared" si="94"/>
        <v/>
      </c>
      <c r="L1964" t="str">
        <f t="shared" si="95"/>
        <v/>
      </c>
      <c r="M1964" s="45"/>
      <c r="V1964" t="str">
        <f t="shared" si="96"/>
        <v/>
      </c>
      <c r="X1964" s="6"/>
      <c r="Z1964" s="6"/>
      <c r="AB1964" s="6" t="str">
        <f>IF(Screener_1!U1965 = "Y",  IF(ISBLANK(Screener_1!V1965), "Missing", Screener_1!V1965),"")</f>
        <v/>
      </c>
      <c r="AF1964" s="6"/>
      <c r="AG1964" s="6"/>
    </row>
    <row r="1965" spans="1:33" x14ac:dyDescent="0.25">
      <c r="A1965" s="125"/>
      <c r="K1965" t="str">
        <f t="shared" si="94"/>
        <v/>
      </c>
      <c r="L1965" t="str">
        <f t="shared" si="95"/>
        <v/>
      </c>
      <c r="M1965" s="45"/>
      <c r="V1965" t="str">
        <f t="shared" si="96"/>
        <v/>
      </c>
      <c r="X1965" s="6"/>
      <c r="Z1965" s="6"/>
      <c r="AB1965" s="6" t="str">
        <f>IF(Screener_1!U1966 = "Y",  IF(ISBLANK(Screener_1!V1966), "Missing", Screener_1!V1966),"")</f>
        <v/>
      </c>
      <c r="AF1965" s="6"/>
      <c r="AG1965" s="6"/>
    </row>
    <row r="1966" spans="1:33" x14ac:dyDescent="0.25">
      <c r="A1966" s="125"/>
      <c r="K1966" t="str">
        <f t="shared" si="94"/>
        <v/>
      </c>
      <c r="L1966" t="str">
        <f t="shared" si="95"/>
        <v/>
      </c>
      <c r="M1966" s="45"/>
      <c r="V1966" t="str">
        <f t="shared" si="96"/>
        <v/>
      </c>
      <c r="X1966" s="6"/>
      <c r="Z1966" s="6"/>
      <c r="AB1966" s="6" t="str">
        <f>IF(Screener_1!U1967 = "Y",  IF(ISBLANK(Screener_1!V1967), "Missing", Screener_1!V1967),"")</f>
        <v/>
      </c>
      <c r="AF1966" s="6"/>
      <c r="AG1966" s="6"/>
    </row>
    <row r="1967" spans="1:33" x14ac:dyDescent="0.25">
      <c r="A1967" s="125"/>
      <c r="K1967" t="str">
        <f t="shared" si="94"/>
        <v/>
      </c>
      <c r="L1967" t="str">
        <f t="shared" si="95"/>
        <v/>
      </c>
      <c r="M1967" s="45"/>
      <c r="V1967" t="str">
        <f t="shared" si="96"/>
        <v/>
      </c>
      <c r="X1967" s="6"/>
      <c r="Z1967" s="6"/>
      <c r="AB1967" s="6" t="str">
        <f>IF(Screener_1!U1968 = "Y",  IF(ISBLANK(Screener_1!V1968), "Missing", Screener_1!V1968),"")</f>
        <v/>
      </c>
      <c r="AF1967" s="6"/>
      <c r="AG1967" s="6"/>
    </row>
    <row r="1968" spans="1:33" x14ac:dyDescent="0.25">
      <c r="A1968" s="125"/>
      <c r="K1968" t="str">
        <f t="shared" si="94"/>
        <v/>
      </c>
      <c r="L1968" t="str">
        <f t="shared" si="95"/>
        <v/>
      </c>
      <c r="M1968" s="45"/>
      <c r="V1968" t="str">
        <f t="shared" si="96"/>
        <v/>
      </c>
      <c r="X1968" s="6"/>
      <c r="Z1968" s="6"/>
      <c r="AB1968" s="6" t="str">
        <f>IF(Screener_1!U1969 = "Y",  IF(ISBLANK(Screener_1!V1969), "Missing", Screener_1!V1969),"")</f>
        <v/>
      </c>
      <c r="AF1968" s="6"/>
      <c r="AG1968" s="6"/>
    </row>
    <row r="1969" spans="1:33" x14ac:dyDescent="0.25">
      <c r="A1969" s="125"/>
      <c r="K1969" t="str">
        <f t="shared" si="94"/>
        <v/>
      </c>
      <c r="L1969" t="str">
        <f t="shared" si="95"/>
        <v/>
      </c>
      <c r="M1969" s="45"/>
      <c r="V1969" t="str">
        <f t="shared" si="96"/>
        <v/>
      </c>
      <c r="X1969" s="6"/>
      <c r="Z1969" s="6"/>
      <c r="AB1969" s="6" t="str">
        <f>IF(Screener_1!U1970 = "Y",  IF(ISBLANK(Screener_1!V1970), "Missing", Screener_1!V1970),"")</f>
        <v/>
      </c>
      <c r="AF1969" s="6"/>
      <c r="AG1969" s="6"/>
    </row>
    <row r="1970" spans="1:33" x14ac:dyDescent="0.25">
      <c r="A1970" s="125"/>
      <c r="K1970" t="str">
        <f t="shared" si="94"/>
        <v/>
      </c>
      <c r="L1970" t="str">
        <f t="shared" si="95"/>
        <v/>
      </c>
      <c r="M1970" s="45"/>
      <c r="V1970" t="str">
        <f t="shared" si="96"/>
        <v/>
      </c>
      <c r="X1970" s="6"/>
      <c r="Z1970" s="6"/>
      <c r="AB1970" s="6" t="str">
        <f>IF(Screener_1!U1971 = "Y",  IF(ISBLANK(Screener_1!V1971), "Missing", Screener_1!V1971),"")</f>
        <v/>
      </c>
      <c r="AF1970" s="6"/>
      <c r="AG1970" s="6"/>
    </row>
    <row r="1971" spans="1:33" x14ac:dyDescent="0.25">
      <c r="A1971" s="125"/>
      <c r="K1971" t="str">
        <f t="shared" si="94"/>
        <v/>
      </c>
      <c r="L1971" t="str">
        <f t="shared" si="95"/>
        <v/>
      </c>
      <c r="M1971" s="45"/>
      <c r="V1971" t="str">
        <f t="shared" si="96"/>
        <v/>
      </c>
      <c r="X1971" s="6"/>
      <c r="Z1971" s="6"/>
      <c r="AB1971" s="6" t="str">
        <f>IF(Screener_1!U1972 = "Y",  IF(ISBLANK(Screener_1!V1972), "Missing", Screener_1!V1972),"")</f>
        <v/>
      </c>
      <c r="AF1971" s="6"/>
      <c r="AG1971" s="6"/>
    </row>
    <row r="1972" spans="1:33" x14ac:dyDescent="0.25">
      <c r="A1972" s="125"/>
      <c r="K1972" t="str">
        <f t="shared" si="94"/>
        <v/>
      </c>
      <c r="L1972" t="str">
        <f t="shared" si="95"/>
        <v/>
      </c>
      <c r="M1972" s="45"/>
      <c r="V1972" t="str">
        <f t="shared" si="96"/>
        <v/>
      </c>
      <c r="X1972" s="6"/>
      <c r="Z1972" s="6"/>
      <c r="AB1972" s="6" t="str">
        <f>IF(Screener_1!U1973 = "Y",  IF(ISBLANK(Screener_1!V1973), "Missing", Screener_1!V1973),"")</f>
        <v/>
      </c>
      <c r="AF1972" s="6"/>
      <c r="AG1972" s="6"/>
    </row>
    <row r="1973" spans="1:33" x14ac:dyDescent="0.25">
      <c r="A1973" s="125"/>
      <c r="K1973" t="str">
        <f t="shared" si="94"/>
        <v/>
      </c>
      <c r="L1973" t="str">
        <f t="shared" si="95"/>
        <v/>
      </c>
      <c r="M1973" s="45"/>
      <c r="V1973" t="str">
        <f t="shared" si="96"/>
        <v/>
      </c>
      <c r="X1973" s="6"/>
      <c r="Z1973" s="6"/>
      <c r="AB1973" s="6" t="str">
        <f>IF(Screener_1!U1974 = "Y",  IF(ISBLANK(Screener_1!V1974), "Missing", Screener_1!V1974),"")</f>
        <v/>
      </c>
      <c r="AF1973" s="6"/>
      <c r="AG1973" s="6"/>
    </row>
    <row r="1974" spans="1:33" x14ac:dyDescent="0.25">
      <c r="A1974" s="125"/>
      <c r="K1974" t="str">
        <f t="shared" si="94"/>
        <v/>
      </c>
      <c r="L1974" t="str">
        <f t="shared" si="95"/>
        <v/>
      </c>
      <c r="M1974" s="45"/>
      <c r="V1974" t="str">
        <f t="shared" si="96"/>
        <v/>
      </c>
      <c r="X1974" s="6"/>
      <c r="Z1974" s="6"/>
      <c r="AB1974" s="6" t="str">
        <f>IF(Screener_1!U1975 = "Y",  IF(ISBLANK(Screener_1!V1975), "Missing", Screener_1!V1975),"")</f>
        <v/>
      </c>
      <c r="AF1974" s="6"/>
      <c r="AG1974" s="6"/>
    </row>
    <row r="1975" spans="1:33" x14ac:dyDescent="0.25">
      <c r="A1975" s="125"/>
      <c r="K1975" t="str">
        <f t="shared" si="94"/>
        <v/>
      </c>
      <c r="L1975" t="str">
        <f t="shared" si="95"/>
        <v/>
      </c>
      <c r="M1975" s="45"/>
      <c r="V1975" t="str">
        <f t="shared" si="96"/>
        <v/>
      </c>
      <c r="X1975" s="6"/>
      <c r="Z1975" s="6"/>
      <c r="AB1975" s="6" t="str">
        <f>IF(Screener_1!U1976 = "Y",  IF(ISBLANK(Screener_1!V1976), "Missing", Screener_1!V1976),"")</f>
        <v/>
      </c>
      <c r="AF1975" s="6"/>
      <c r="AG1975" s="6"/>
    </row>
    <row r="1976" spans="1:33" x14ac:dyDescent="0.25">
      <c r="A1976" s="125"/>
      <c r="K1976" t="str">
        <f t="shared" si="94"/>
        <v/>
      </c>
      <c r="L1976" t="str">
        <f t="shared" si="95"/>
        <v/>
      </c>
      <c r="M1976" s="45"/>
      <c r="V1976" t="str">
        <f t="shared" si="96"/>
        <v/>
      </c>
      <c r="X1976" s="6"/>
      <c r="Z1976" s="6"/>
      <c r="AB1976" s="6" t="str">
        <f>IF(Screener_1!U1977 = "Y",  IF(ISBLANK(Screener_1!V1977), "Missing", Screener_1!V1977),"")</f>
        <v/>
      </c>
      <c r="AF1976" s="6"/>
      <c r="AG1976" s="6"/>
    </row>
    <row r="1977" spans="1:33" x14ac:dyDescent="0.25">
      <c r="A1977" s="125"/>
      <c r="K1977" t="str">
        <f t="shared" si="94"/>
        <v/>
      </c>
      <c r="L1977" t="str">
        <f t="shared" si="95"/>
        <v/>
      </c>
      <c r="M1977" s="45"/>
      <c r="V1977" t="str">
        <f t="shared" si="96"/>
        <v/>
      </c>
      <c r="X1977" s="6"/>
      <c r="Z1977" s="6"/>
      <c r="AB1977" s="6" t="str">
        <f>IF(Screener_1!U1978 = "Y",  IF(ISBLANK(Screener_1!V1978), "Missing", Screener_1!V1978),"")</f>
        <v/>
      </c>
      <c r="AF1977" s="6"/>
      <c r="AG1977" s="6"/>
    </row>
    <row r="1978" spans="1:33" x14ac:dyDescent="0.25">
      <c r="A1978" s="125"/>
      <c r="K1978" t="str">
        <f t="shared" si="94"/>
        <v/>
      </c>
      <c r="L1978" t="str">
        <f t="shared" si="95"/>
        <v/>
      </c>
      <c r="M1978" s="45"/>
      <c r="V1978" t="str">
        <f t="shared" si="96"/>
        <v/>
      </c>
      <c r="X1978" s="6"/>
      <c r="Z1978" s="6"/>
      <c r="AB1978" s="6" t="str">
        <f>IF(Screener_1!U1979 = "Y",  IF(ISBLANK(Screener_1!V1979), "Missing", Screener_1!V1979),"")</f>
        <v/>
      </c>
      <c r="AF1978" s="6"/>
      <c r="AG1978" s="6"/>
    </row>
    <row r="1979" spans="1:33" x14ac:dyDescent="0.25">
      <c r="A1979" s="125"/>
      <c r="K1979" t="str">
        <f t="shared" si="94"/>
        <v/>
      </c>
      <c r="L1979" t="str">
        <f t="shared" si="95"/>
        <v/>
      </c>
      <c r="M1979" s="45"/>
      <c r="V1979" t="str">
        <f t="shared" si="96"/>
        <v/>
      </c>
      <c r="X1979" s="6"/>
      <c r="Z1979" s="6"/>
      <c r="AB1979" s="6" t="str">
        <f>IF(Screener_1!U1980 = "Y",  IF(ISBLANK(Screener_1!V1980), "Missing", Screener_1!V1980),"")</f>
        <v/>
      </c>
      <c r="AF1979" s="6"/>
      <c r="AG1979" s="6"/>
    </row>
    <row r="1980" spans="1:33" x14ac:dyDescent="0.25">
      <c r="A1980" s="125"/>
      <c r="K1980" t="str">
        <f t="shared" si="94"/>
        <v/>
      </c>
      <c r="L1980" t="str">
        <f t="shared" si="95"/>
        <v/>
      </c>
      <c r="M1980" s="45"/>
      <c r="V1980" t="str">
        <f t="shared" si="96"/>
        <v/>
      </c>
      <c r="X1980" s="6"/>
      <c r="Z1980" s="6"/>
      <c r="AB1980" s="6" t="str">
        <f>IF(Screener_1!U1981 = "Y",  IF(ISBLANK(Screener_1!V1981), "Missing", Screener_1!V1981),"")</f>
        <v/>
      </c>
      <c r="AF1980" s="6"/>
      <c r="AG1980" s="6"/>
    </row>
    <row r="1981" spans="1:33" x14ac:dyDescent="0.25">
      <c r="A1981" s="125"/>
      <c r="K1981" t="str">
        <f t="shared" si="94"/>
        <v/>
      </c>
      <c r="L1981" t="str">
        <f t="shared" si="95"/>
        <v/>
      </c>
      <c r="M1981" s="45"/>
      <c r="V1981" t="str">
        <f t="shared" si="96"/>
        <v/>
      </c>
      <c r="X1981" s="6"/>
      <c r="Z1981" s="6"/>
      <c r="AB1981" s="6" t="str">
        <f>IF(Screener_1!U1982 = "Y",  IF(ISBLANK(Screener_1!V1982), "Missing", Screener_1!V1982),"")</f>
        <v/>
      </c>
      <c r="AF1981" s="6"/>
      <c r="AG1981" s="6"/>
    </row>
    <row r="1982" spans="1:33" x14ac:dyDescent="0.25">
      <c r="A1982" s="125"/>
      <c r="K1982" t="str">
        <f t="shared" si="94"/>
        <v/>
      </c>
      <c r="L1982" t="str">
        <f t="shared" si="95"/>
        <v/>
      </c>
      <c r="M1982" s="45"/>
      <c r="V1982" t="str">
        <f t="shared" si="96"/>
        <v/>
      </c>
      <c r="X1982" s="6"/>
      <c r="Z1982" s="6"/>
      <c r="AB1982" s="6" t="str">
        <f>IF(Screener_1!U1983 = "Y",  IF(ISBLANK(Screener_1!V1983), "Missing", Screener_1!V1983),"")</f>
        <v/>
      </c>
      <c r="AF1982" s="6"/>
      <c r="AG1982" s="6"/>
    </row>
    <row r="1983" spans="1:33" x14ac:dyDescent="0.25">
      <c r="A1983" s="125"/>
      <c r="K1983" t="str">
        <f t="shared" si="94"/>
        <v/>
      </c>
      <c r="L1983" t="str">
        <f t="shared" si="95"/>
        <v/>
      </c>
      <c r="M1983" s="45"/>
      <c r="V1983" t="str">
        <f t="shared" si="96"/>
        <v/>
      </c>
      <c r="X1983" s="6"/>
      <c r="Z1983" s="6"/>
      <c r="AB1983" s="6" t="str">
        <f>IF(Screener_1!U1984 = "Y",  IF(ISBLANK(Screener_1!V1984), "Missing", Screener_1!V1984),"")</f>
        <v/>
      </c>
      <c r="AF1983" s="6"/>
      <c r="AG1983" s="6"/>
    </row>
    <row r="1984" spans="1:33" x14ac:dyDescent="0.25">
      <c r="A1984" s="125"/>
      <c r="K1984" t="str">
        <f t="shared" si="94"/>
        <v/>
      </c>
      <c r="L1984" t="str">
        <f t="shared" si="95"/>
        <v/>
      </c>
      <c r="M1984" s="45"/>
      <c r="V1984" t="str">
        <f t="shared" si="96"/>
        <v/>
      </c>
      <c r="X1984" s="6"/>
      <c r="Z1984" s="6"/>
      <c r="AB1984" s="6" t="str">
        <f>IF(Screener_1!U1985 = "Y",  IF(ISBLANK(Screener_1!V1985), "Missing", Screener_1!V1985),"")</f>
        <v/>
      </c>
      <c r="AF1984" s="6"/>
      <c r="AG1984" s="6"/>
    </row>
    <row r="1985" spans="1:33" x14ac:dyDescent="0.25">
      <c r="A1985" s="125"/>
      <c r="K1985" t="str">
        <f t="shared" si="94"/>
        <v/>
      </c>
      <c r="L1985" t="str">
        <f t="shared" si="95"/>
        <v/>
      </c>
      <c r="M1985" s="45"/>
      <c r="V1985" t="str">
        <f t="shared" si="96"/>
        <v/>
      </c>
      <c r="X1985" s="6"/>
      <c r="Z1985" s="6"/>
      <c r="AB1985" s="6" t="str">
        <f>IF(Screener_1!U1986 = "Y",  IF(ISBLANK(Screener_1!V1986), "Missing", Screener_1!V1986),"")</f>
        <v/>
      </c>
      <c r="AF1985" s="6"/>
      <c r="AG1985" s="6"/>
    </row>
    <row r="1986" spans="1:33" x14ac:dyDescent="0.25">
      <c r="A1986" s="125"/>
      <c r="K1986" t="str">
        <f t="shared" si="94"/>
        <v/>
      </c>
      <c r="L1986" t="str">
        <f t="shared" si="95"/>
        <v/>
      </c>
      <c r="M1986" s="45"/>
      <c r="V1986" t="str">
        <f t="shared" si="96"/>
        <v/>
      </c>
      <c r="X1986" s="6"/>
      <c r="Z1986" s="6"/>
      <c r="AB1986" s="6" t="str">
        <f>IF(Screener_1!U1987 = "Y",  IF(ISBLANK(Screener_1!V1987), "Missing", Screener_1!V1987),"")</f>
        <v/>
      </c>
      <c r="AF1986" s="6"/>
      <c r="AG1986" s="6"/>
    </row>
    <row r="1987" spans="1:33" x14ac:dyDescent="0.25">
      <c r="A1987" s="125"/>
      <c r="K1987" t="str">
        <f t="shared" si="94"/>
        <v/>
      </c>
      <c r="L1987" t="str">
        <f t="shared" si="95"/>
        <v/>
      </c>
      <c r="M1987" s="45"/>
      <c r="V1987" t="str">
        <f t="shared" si="96"/>
        <v/>
      </c>
      <c r="X1987" s="6"/>
      <c r="Z1987" s="6"/>
      <c r="AB1987" s="6" t="str">
        <f>IF(Screener_1!U1988 = "Y",  IF(ISBLANK(Screener_1!V1988), "Missing", Screener_1!V1988),"")</f>
        <v/>
      </c>
      <c r="AF1987" s="6"/>
      <c r="AG1987" s="6"/>
    </row>
    <row r="1988" spans="1:33" x14ac:dyDescent="0.25">
      <c r="A1988" s="125"/>
      <c r="K1988" t="str">
        <f t="shared" si="94"/>
        <v/>
      </c>
      <c r="L1988" t="str">
        <f t="shared" si="95"/>
        <v/>
      </c>
      <c r="M1988" s="45"/>
      <c r="V1988" t="str">
        <f t="shared" si="96"/>
        <v/>
      </c>
      <c r="X1988" s="6"/>
      <c r="Z1988" s="6"/>
      <c r="AB1988" s="6" t="str">
        <f>IF(Screener_1!U1989 = "Y",  IF(ISBLANK(Screener_1!V1989), "Missing", Screener_1!V1989),"")</f>
        <v/>
      </c>
      <c r="AF1988" s="6"/>
      <c r="AG1988" s="6"/>
    </row>
    <row r="1989" spans="1:33" x14ac:dyDescent="0.25">
      <c r="A1989" s="125"/>
      <c r="K1989" t="str">
        <f t="shared" si="94"/>
        <v/>
      </c>
      <c r="L1989" t="str">
        <f t="shared" si="95"/>
        <v/>
      </c>
      <c r="M1989" s="45"/>
      <c r="V1989" t="str">
        <f t="shared" si="96"/>
        <v/>
      </c>
      <c r="X1989" s="6"/>
      <c r="Z1989" s="6"/>
      <c r="AB1989" s="6" t="str">
        <f>IF(Screener_1!U1990 = "Y",  IF(ISBLANK(Screener_1!V1990), "Missing", Screener_1!V1990),"")</f>
        <v/>
      </c>
      <c r="AF1989" s="6"/>
      <c r="AG1989" s="6"/>
    </row>
    <row r="1990" spans="1:33" x14ac:dyDescent="0.25">
      <c r="A1990" s="125"/>
      <c r="K1990" t="str">
        <f t="shared" si="94"/>
        <v/>
      </c>
      <c r="L1990" t="str">
        <f t="shared" si="95"/>
        <v/>
      </c>
      <c r="M1990" s="45"/>
      <c r="V1990" t="str">
        <f t="shared" si="96"/>
        <v/>
      </c>
      <c r="X1990" s="6"/>
      <c r="Z1990" s="6"/>
      <c r="AB1990" s="6" t="str">
        <f>IF(Screener_1!U1991 = "Y",  IF(ISBLANK(Screener_1!V1991), "Missing", Screener_1!V1991),"")</f>
        <v/>
      </c>
      <c r="AF1990" s="6"/>
      <c r="AG1990" s="6"/>
    </row>
    <row r="1991" spans="1:33" x14ac:dyDescent="0.25">
      <c r="A1991" s="125"/>
      <c r="K1991" t="str">
        <f t="shared" si="94"/>
        <v/>
      </c>
      <c r="L1991" t="str">
        <f t="shared" si="95"/>
        <v/>
      </c>
      <c r="M1991" s="45"/>
      <c r="V1991" t="str">
        <f t="shared" si="96"/>
        <v/>
      </c>
      <c r="X1991" s="6"/>
      <c r="Z1991" s="6"/>
      <c r="AB1991" s="6" t="str">
        <f>IF(Screener_1!U1992 = "Y",  IF(ISBLANK(Screener_1!V1992), "Missing", Screener_1!V1992),"")</f>
        <v/>
      </c>
      <c r="AF1991" s="6"/>
      <c r="AG1991" s="6"/>
    </row>
    <row r="1992" spans="1:33" x14ac:dyDescent="0.25">
      <c r="A1992" s="125"/>
      <c r="K1992" t="str">
        <f t="shared" ref="K1992:K2055" si="97" xml:space="preserve"> IF(AND(ISNUMBER(G1992),ISNUMBER(H1992),ISNUMBER(I1992),  ISNUMBER(J1992) ), (G1992+H1992+I1992+J1992),   IF(OR(ISNUMBER(G1992),ISNUMBER(H1992), ISNUMBER(I1992), ISNUMBER(J1992) ), "Incomplete", "" ))</f>
        <v/>
      </c>
      <c r="L1992" t="str">
        <f t="shared" ref="L1992:L2006" si="98">IF(AF1992 = "","",   IF(SUM(G1992:J1992) &gt;0,"Positive","Negative"))</f>
        <v/>
      </c>
      <c r="M1992" s="45"/>
      <c r="V1992" t="str">
        <f t="shared" ref="V1992:V2055" si="99">IF( OR(L1992="Negative", ISBLANK(L1992) =TRUE, L1992 = ""), "",IF(COUNT(N1992:S1992)&gt;0,IF(SUM(N1992:S1992)&gt;1,"Positive","Negative"),""))</f>
        <v/>
      </c>
      <c r="X1992" s="6"/>
      <c r="Z1992" s="6"/>
      <c r="AB1992" s="6" t="str">
        <f>IF(Screener_1!U1993 = "Y",  IF(ISBLANK(Screener_1!V1993), "Missing", Screener_1!V1993),"")</f>
        <v/>
      </c>
      <c r="AF1992" s="6"/>
      <c r="AG1992" s="6"/>
    </row>
    <row r="1993" spans="1:33" x14ac:dyDescent="0.25">
      <c r="A1993" s="125"/>
      <c r="K1993" t="str">
        <f t="shared" si="97"/>
        <v/>
      </c>
      <c r="L1993" t="str">
        <f t="shared" si="98"/>
        <v/>
      </c>
      <c r="M1993" s="45"/>
      <c r="V1993" t="str">
        <f t="shared" si="99"/>
        <v/>
      </c>
      <c r="X1993" s="6"/>
      <c r="Z1993" s="6"/>
      <c r="AB1993" s="6" t="str">
        <f>IF(Screener_1!U1994 = "Y",  IF(ISBLANK(Screener_1!V1994), "Missing", Screener_1!V1994),"")</f>
        <v/>
      </c>
      <c r="AF1993" s="6"/>
      <c r="AG1993" s="6"/>
    </row>
    <row r="1994" spans="1:33" x14ac:dyDescent="0.25">
      <c r="A1994" s="125"/>
      <c r="K1994" t="str">
        <f t="shared" si="97"/>
        <v/>
      </c>
      <c r="L1994" t="str">
        <f t="shared" si="98"/>
        <v/>
      </c>
      <c r="M1994" s="45"/>
      <c r="V1994" t="str">
        <f t="shared" si="99"/>
        <v/>
      </c>
      <c r="X1994" s="6"/>
      <c r="Z1994" s="6"/>
      <c r="AB1994" s="6" t="str">
        <f>IF(Screener_1!U1995 = "Y",  IF(ISBLANK(Screener_1!V1995), "Missing", Screener_1!V1995),"")</f>
        <v/>
      </c>
      <c r="AF1994" s="6"/>
      <c r="AG1994" s="6"/>
    </row>
    <row r="1995" spans="1:33" x14ac:dyDescent="0.25">
      <c r="A1995" s="125"/>
      <c r="K1995" t="str">
        <f t="shared" si="97"/>
        <v/>
      </c>
      <c r="L1995" t="str">
        <f t="shared" si="98"/>
        <v/>
      </c>
      <c r="M1995" s="45"/>
      <c r="V1995" t="str">
        <f t="shared" si="99"/>
        <v/>
      </c>
      <c r="X1995" s="6"/>
      <c r="Z1995" s="6"/>
      <c r="AB1995" s="6" t="str">
        <f>IF(Screener_1!U1996 = "Y",  IF(ISBLANK(Screener_1!V1996), "Missing", Screener_1!V1996),"")</f>
        <v/>
      </c>
      <c r="AF1995" s="6"/>
      <c r="AG1995" s="6"/>
    </row>
    <row r="1996" spans="1:33" x14ac:dyDescent="0.25">
      <c r="A1996" s="125"/>
      <c r="K1996" t="str">
        <f t="shared" si="97"/>
        <v/>
      </c>
      <c r="L1996" t="str">
        <f t="shared" si="98"/>
        <v/>
      </c>
      <c r="M1996" s="45"/>
      <c r="V1996" t="str">
        <f t="shared" si="99"/>
        <v/>
      </c>
      <c r="X1996" s="6"/>
      <c r="Z1996" s="6"/>
      <c r="AB1996" s="6" t="str">
        <f>IF(Screener_1!U1997 = "Y",  IF(ISBLANK(Screener_1!V1997), "Missing", Screener_1!V1997),"")</f>
        <v/>
      </c>
      <c r="AF1996" s="6"/>
      <c r="AG1996" s="6"/>
    </row>
    <row r="1997" spans="1:33" x14ac:dyDescent="0.25">
      <c r="A1997" s="125"/>
      <c r="K1997" t="str">
        <f t="shared" si="97"/>
        <v/>
      </c>
      <c r="L1997" t="str">
        <f t="shared" si="98"/>
        <v/>
      </c>
      <c r="M1997" s="45"/>
      <c r="V1997" t="str">
        <f t="shared" si="99"/>
        <v/>
      </c>
      <c r="X1997" s="6"/>
      <c r="Z1997" s="6"/>
      <c r="AB1997" s="6" t="str">
        <f>IF(Screener_1!U1998 = "Y",  IF(ISBLANK(Screener_1!V1998), "Missing", Screener_1!V1998),"")</f>
        <v/>
      </c>
      <c r="AF1997" s="6"/>
      <c r="AG1997" s="6"/>
    </row>
    <row r="1998" spans="1:33" x14ac:dyDescent="0.25">
      <c r="A1998" s="125"/>
      <c r="K1998" t="str">
        <f t="shared" si="97"/>
        <v/>
      </c>
      <c r="L1998" t="str">
        <f t="shared" si="98"/>
        <v/>
      </c>
      <c r="M1998" s="45"/>
      <c r="V1998" t="str">
        <f t="shared" si="99"/>
        <v/>
      </c>
      <c r="X1998" s="6"/>
      <c r="Z1998" s="6"/>
      <c r="AB1998" s="6" t="str">
        <f>IF(Screener_1!U1999 = "Y",  IF(ISBLANK(Screener_1!V1999), "Missing", Screener_1!V1999),"")</f>
        <v/>
      </c>
      <c r="AF1998" s="6"/>
      <c r="AG1998" s="6"/>
    </row>
    <row r="1999" spans="1:33" x14ac:dyDescent="0.25">
      <c r="A1999" s="125"/>
      <c r="K1999" t="str">
        <f t="shared" si="97"/>
        <v/>
      </c>
      <c r="L1999" t="str">
        <f t="shared" si="98"/>
        <v/>
      </c>
      <c r="M1999" s="45"/>
      <c r="V1999" t="str">
        <f t="shared" si="99"/>
        <v/>
      </c>
      <c r="X1999" s="6"/>
      <c r="Z1999" s="6"/>
      <c r="AB1999" s="6" t="str">
        <f>IF(Screener_1!U2000 = "Y",  IF(ISBLANK(Screener_1!V2000), "Missing", Screener_1!V2000),"")</f>
        <v/>
      </c>
      <c r="AF1999" s="6"/>
      <c r="AG1999" s="6"/>
    </row>
    <row r="2000" spans="1:33" x14ac:dyDescent="0.25">
      <c r="A2000" s="125"/>
      <c r="K2000" t="str">
        <f t="shared" si="97"/>
        <v/>
      </c>
      <c r="L2000" t="str">
        <f t="shared" si="98"/>
        <v/>
      </c>
      <c r="M2000" s="45"/>
      <c r="V2000" t="str">
        <f t="shared" si="99"/>
        <v/>
      </c>
      <c r="X2000" s="6"/>
      <c r="Z2000" s="6"/>
      <c r="AB2000" s="6" t="str">
        <f>IF(Screener_1!U2001 = "Y",  IF(ISBLANK(Screener_1!V2001), "Missing", Screener_1!V2001),"")</f>
        <v/>
      </c>
      <c r="AF2000" s="6"/>
      <c r="AG2000" s="6"/>
    </row>
    <row r="2001" spans="1:33" x14ac:dyDescent="0.25">
      <c r="A2001" s="125"/>
      <c r="K2001" t="str">
        <f t="shared" si="97"/>
        <v/>
      </c>
      <c r="L2001" t="str">
        <f t="shared" si="98"/>
        <v/>
      </c>
      <c r="M2001" s="45"/>
      <c r="V2001" t="str">
        <f t="shared" si="99"/>
        <v/>
      </c>
      <c r="X2001" s="6"/>
      <c r="Z2001" s="6"/>
      <c r="AB2001" s="6" t="str">
        <f>IF(Screener_1!U2002 = "Y",  IF(ISBLANK(Screener_1!V2002), "Missing", Screener_1!V2002),"")</f>
        <v/>
      </c>
      <c r="AF2001" s="6"/>
      <c r="AG2001" s="6"/>
    </row>
    <row r="2002" spans="1:33" x14ac:dyDescent="0.25">
      <c r="A2002" s="125"/>
      <c r="K2002" t="str">
        <f t="shared" si="97"/>
        <v/>
      </c>
      <c r="L2002" t="str">
        <f t="shared" si="98"/>
        <v/>
      </c>
      <c r="M2002" s="45"/>
      <c r="V2002" t="str">
        <f t="shared" si="99"/>
        <v/>
      </c>
      <c r="X2002" s="6"/>
      <c r="Z2002" s="6"/>
      <c r="AB2002" s="6" t="str">
        <f>IF(Screener_1!U2003 = "Y",  IF(ISBLANK(Screener_1!V2003), "Missing", Screener_1!V2003),"")</f>
        <v/>
      </c>
      <c r="AF2002" s="6"/>
      <c r="AG2002" s="6"/>
    </row>
    <row r="2003" spans="1:33" x14ac:dyDescent="0.25">
      <c r="A2003" s="125"/>
      <c r="K2003" t="str">
        <f t="shared" si="97"/>
        <v/>
      </c>
      <c r="L2003" t="str">
        <f t="shared" si="98"/>
        <v/>
      </c>
      <c r="M2003" s="45"/>
      <c r="V2003" t="str">
        <f t="shared" si="99"/>
        <v/>
      </c>
      <c r="X2003" s="6"/>
      <c r="Z2003" s="6"/>
      <c r="AB2003" s="6" t="str">
        <f>IF(Screener_1!U2004 = "Y",  IF(ISBLANK(Screener_1!V2004), "Missing", Screener_1!V2004),"")</f>
        <v/>
      </c>
      <c r="AF2003" s="6"/>
      <c r="AG2003" s="6"/>
    </row>
    <row r="2004" spans="1:33" x14ac:dyDescent="0.25">
      <c r="A2004" s="125"/>
      <c r="K2004" t="str">
        <f t="shared" si="97"/>
        <v/>
      </c>
      <c r="L2004" t="str">
        <f t="shared" si="98"/>
        <v/>
      </c>
      <c r="M2004" s="45"/>
      <c r="V2004" t="str">
        <f t="shared" si="99"/>
        <v/>
      </c>
      <c r="X2004" s="6"/>
      <c r="Z2004" s="6"/>
      <c r="AB2004" s="6" t="str">
        <f>IF(Screener_1!U2005 = "Y",  IF(ISBLANK(Screener_1!V2005), "Missing", Screener_1!V2005),"")</f>
        <v/>
      </c>
      <c r="AF2004" s="6"/>
      <c r="AG2004" s="6"/>
    </row>
    <row r="2005" spans="1:33" x14ac:dyDescent="0.25">
      <c r="A2005" s="125"/>
      <c r="K2005" t="str">
        <f t="shared" si="97"/>
        <v/>
      </c>
      <c r="L2005" t="str">
        <f t="shared" si="98"/>
        <v/>
      </c>
      <c r="M2005" s="45"/>
      <c r="V2005" t="str">
        <f t="shared" si="99"/>
        <v/>
      </c>
      <c r="X2005" s="6"/>
      <c r="Z2005" s="6"/>
      <c r="AB2005" s="6" t="str">
        <f>IF(Screener_1!U2006 = "Y",  IF(ISBLANK(Screener_1!V2006), "Missing", Screener_1!V2006),"")</f>
        <v/>
      </c>
      <c r="AF2005" s="6"/>
      <c r="AG2005" s="6"/>
    </row>
    <row r="2006" spans="1:33" x14ac:dyDescent="0.25">
      <c r="A2006" s="125"/>
      <c r="K2006" t="str">
        <f t="shared" si="97"/>
        <v/>
      </c>
      <c r="L2006" t="str">
        <f t="shared" si="98"/>
        <v/>
      </c>
      <c r="M2006" s="45"/>
      <c r="V2006" t="str">
        <f t="shared" si="99"/>
        <v/>
      </c>
      <c r="X2006" s="6"/>
      <c r="Z2006" s="6"/>
      <c r="AB2006" s="6" t="str">
        <f>IF(Screener_1!U2007 = "Y",  IF(ISBLANK(Screener_1!V2007), "Missing", Screener_1!V2007),"")</f>
        <v/>
      </c>
      <c r="AF2006" s="6"/>
      <c r="AG2006" s="6"/>
    </row>
    <row r="2007" spans="1:33" x14ac:dyDescent="0.25">
      <c r="A2007" s="125" t="str">
        <f>IF(ISNUMBER(Screener_3!A8), Screener_3!A8, "")</f>
        <v/>
      </c>
      <c r="B2007" t="str">
        <f>IF(ISTEXT(Screener_3!C8), Screener_3!C8, "")</f>
        <v/>
      </c>
      <c r="F2007" t="str">
        <f>IF(ISNUMBER(Screener_3!D8), Screener_3!D8, "")</f>
        <v/>
      </c>
      <c r="G2007" t="str">
        <f>IF(ISNUMBER(Screener_3!E8),    Screener_3!E8, "")</f>
        <v/>
      </c>
      <c r="H2007" t="str">
        <f>IF(ISNUMBER(Screener_3!F8),    Screener_3!F8, "")</f>
        <v/>
      </c>
      <c r="I2007" t="str">
        <f>IF(ISNUMBER(Screener_3!G8),    Screener_3!G8, "")</f>
        <v/>
      </c>
      <c r="J2007" t="str">
        <f>IF(ISNUMBER(Screener_3!H8),    Screener_3!H8, "")</f>
        <v/>
      </c>
      <c r="K2007" t="str">
        <f t="shared" si="97"/>
        <v/>
      </c>
      <c r="L2007" t="str">
        <f>IF(K2007 = "","",   IF(SUM(G2007:J2007) &gt;0,"Positive","Negative"))</f>
        <v/>
      </c>
      <c r="M2007" s="45" t="str">
        <f>Screener_3!I8</f>
        <v/>
      </c>
      <c r="N2007" t="str">
        <f>IF(Screener_3!J8="Y",1,IF(Screener_3!J8="N",0,""))</f>
        <v/>
      </c>
      <c r="O2007" t="str">
        <f>IF(Screener_3!K8="Y",1,IF(Screener_3!K8="N",0,""))</f>
        <v/>
      </c>
      <c r="P2007" t="str">
        <f>IF(Screener_3!L8="Y",1,IF(Screener_3!L8="N",0,""))</f>
        <v/>
      </c>
      <c r="Q2007" t="str">
        <f>IF(Screener_3!M8="Y",1,IF(Screener_3!M8="N",0,""))</f>
        <v/>
      </c>
      <c r="R2007" t="str">
        <f>IF(Screener_3!N8="Y",1,IF(Screener_3!N8="N",0,""))</f>
        <v/>
      </c>
      <c r="S2007" t="str">
        <f>IF(Screener_3!O8="Y",1,IF(Screener_3!O8="N",0,""))</f>
        <v/>
      </c>
      <c r="T2007">
        <f t="shared" ref="T2007:T2054" si="100">COUNT(N2007:S2007)</f>
        <v>0</v>
      </c>
      <c r="U2007" t="str">
        <f t="shared" ref="U2007:U2055" si="101">IF(T2007=6,SUM(N2007:S2007),IF(L2007="Negative",IF(OR(N2007=0,N2007=1),N2007,"Incomplete"),IF(L2007="Positive","Incomplete","")))</f>
        <v/>
      </c>
      <c r="V2007" t="str">
        <f t="shared" si="99"/>
        <v/>
      </c>
      <c r="W2007" t="str">
        <f>Screener_3!R8</f>
        <v/>
      </c>
      <c r="X2007" s="6" t="str">
        <f>IF(ISNUMBER(Screener_3!$P8),IF(ISBLANK(Screener_3!S8),"Missing",Screener_3!S8), "")</f>
        <v/>
      </c>
      <c r="Y2007" s="6" t="str">
        <f>IF(ISNUMBER(Screener_3!$P8),IF(ISBLANK(Screener_3!T8),"Missing",Screener_3!T8), "")</f>
        <v/>
      </c>
      <c r="Z2007" s="6" t="str">
        <f>IF(ISNUMBER(Screener_3!$P8),IF(ISBLANK(Screener_3!U8),"Missing",Screener_3!U8), "")</f>
        <v/>
      </c>
      <c r="AA2007" s="6" t="str">
        <f>IF(ISTEXT(Screener_3!U8),  IF(ISBLANK(Screener_3!V8), "Missing", Screener_3!V8),"")</f>
        <v/>
      </c>
      <c r="AB2007" s="6" t="str">
        <f>IF(Screener_3!U8 = "Y",  IF(ISBLANK(Screener_3!V8), "Missing", Screener_3!V8),"")</f>
        <v/>
      </c>
      <c r="AC2007" s="6" t="str">
        <f xml:space="preserve"> IF((Screener_3!U8 = "Y"),   IF(ISBLANK(Screener_3!W8),"Missing",Screener_3!W8), "")</f>
        <v/>
      </c>
      <c r="AF2007" s="6"/>
      <c r="AG2007" s="6"/>
    </row>
    <row r="2008" spans="1:33" x14ac:dyDescent="0.25">
      <c r="A2008" s="125" t="str">
        <f>IF(ISNUMBER(Screener_3!A9), Screener_3!A9, "")</f>
        <v/>
      </c>
      <c r="B2008" t="str">
        <f>IF(ISTEXT(Screener_3!C9), Screener_3!C9, "")</f>
        <v/>
      </c>
      <c r="F2008" t="str">
        <f>IF(ISNUMBER(Screener_3!D9), Screener_3!D9, "")</f>
        <v/>
      </c>
      <c r="G2008" t="str">
        <f>IF(ISNUMBER(Screener_3!E9),    Screener_3!E9, "")</f>
        <v/>
      </c>
      <c r="H2008" t="str">
        <f>IF(ISNUMBER(Screener_3!F9),    Screener_3!F9, "")</f>
        <v/>
      </c>
      <c r="I2008" t="str">
        <f>IF(ISNUMBER(Screener_3!G9),    Screener_3!G9, "")</f>
        <v/>
      </c>
      <c r="J2008" t="str">
        <f>IF(ISNUMBER(Screener_3!H9),    Screener_3!H9, "")</f>
        <v/>
      </c>
      <c r="K2008" t="str">
        <f t="shared" si="97"/>
        <v/>
      </c>
      <c r="L2008" t="str">
        <f t="shared" ref="L2008:L2071" si="102">IF(K2008 = "","",   IF(SUM(G2008:J2008) &gt;0,"Positive","Negative"))</f>
        <v/>
      </c>
      <c r="M2008" s="45" t="str">
        <f>Screener_3!I9</f>
        <v/>
      </c>
      <c r="N2008" t="str">
        <f>IF(Screener_3!J9="Y",1,IF(Screener_3!J9="N",0,""))</f>
        <v/>
      </c>
      <c r="O2008" t="str">
        <f>IF(Screener_3!K9="Y",1,IF(Screener_3!K9="N",0,""))</f>
        <v/>
      </c>
      <c r="P2008" t="str">
        <f>IF(Screener_3!L9="Y",1,IF(Screener_3!L9="N",0,""))</f>
        <v/>
      </c>
      <c r="Q2008" t="str">
        <f>IF(Screener_3!M9="Y",1,IF(Screener_3!M9="N",0,""))</f>
        <v/>
      </c>
      <c r="R2008" t="str">
        <f>IF(Screener_3!N9="Y",1,IF(Screener_3!N9="N",0,""))</f>
        <v/>
      </c>
      <c r="S2008" t="str">
        <f>IF(Screener_3!O9="Y",1,IF(Screener_3!O9="N",0,""))</f>
        <v/>
      </c>
      <c r="T2008">
        <f t="shared" si="100"/>
        <v>0</v>
      </c>
      <c r="U2008" t="str">
        <f t="shared" si="101"/>
        <v/>
      </c>
      <c r="V2008" t="str">
        <f t="shared" si="99"/>
        <v/>
      </c>
      <c r="W2008" t="str">
        <f>Screener_3!R9</f>
        <v/>
      </c>
      <c r="X2008" s="6" t="str">
        <f>IF(ISNUMBER(Screener_3!$P9),IF(ISBLANK(Screener_3!S9),"Missing",Screener_3!S9), "")</f>
        <v/>
      </c>
      <c r="Y2008" s="6" t="str">
        <f>IF(ISNUMBER(Screener_3!$P9),IF(ISBLANK(Screener_3!T9),"Missing",Screener_3!T9), "")</f>
        <v/>
      </c>
      <c r="Z2008" s="6" t="str">
        <f>IF(ISNUMBER(Screener_3!$P9),IF(ISBLANK(Screener_3!U9),"Missing",Screener_3!U9), "")</f>
        <v/>
      </c>
      <c r="AA2008" s="6" t="str">
        <f>IF(ISTEXT(Screener_3!U9),  IF(ISBLANK(Screener_3!V9), "Missing", Screener_3!V9),"")</f>
        <v/>
      </c>
      <c r="AB2008" s="6" t="str">
        <f>IF(Screener_3!U9 = "Y",  IF(ISBLANK(Screener_3!V9), "Missing", Screener_3!V9),"")</f>
        <v/>
      </c>
      <c r="AC2008" s="6" t="str">
        <f xml:space="preserve"> IF((Screener_3!U9 = "Y"),   IF(ISBLANK(Screener_3!W9),"Missing",Screener_3!W9), "")</f>
        <v/>
      </c>
      <c r="AF2008" s="6"/>
      <c r="AG2008" s="6"/>
    </row>
    <row r="2009" spans="1:33" x14ac:dyDescent="0.25">
      <c r="A2009" s="125" t="str">
        <f>IF(ISNUMBER(Screener_3!A10), Screener_3!A10, "")</f>
        <v/>
      </c>
      <c r="B2009" t="str">
        <f>IF(ISTEXT(Screener_3!C10), Screener_3!C10, "")</f>
        <v/>
      </c>
      <c r="F2009" t="str">
        <f>IF(ISNUMBER(Screener_3!D10), Screener_3!D10, "")</f>
        <v/>
      </c>
      <c r="G2009" t="str">
        <f>IF(ISNUMBER(Screener_3!E10),    Screener_3!E10, "")</f>
        <v/>
      </c>
      <c r="H2009" t="str">
        <f>IF(ISNUMBER(Screener_3!F10),    Screener_3!F10, "")</f>
        <v/>
      </c>
      <c r="I2009" t="str">
        <f>IF(ISNUMBER(Screener_3!G10),    Screener_3!G10, "")</f>
        <v/>
      </c>
      <c r="J2009" t="str">
        <f>IF(ISNUMBER(Screener_3!H10),    Screener_3!H10, "")</f>
        <v/>
      </c>
      <c r="K2009" t="str">
        <f t="shared" si="97"/>
        <v/>
      </c>
      <c r="L2009" t="str">
        <f t="shared" si="102"/>
        <v/>
      </c>
      <c r="M2009" s="45" t="str">
        <f>Screener_3!I10</f>
        <v/>
      </c>
      <c r="N2009" t="str">
        <f>IF(Screener_3!J10="Y",1,IF(Screener_3!J10="N",0,""))</f>
        <v/>
      </c>
      <c r="O2009" t="str">
        <f>IF(Screener_3!K10="Y",1,IF(Screener_3!K10="N",0,""))</f>
        <v/>
      </c>
      <c r="P2009" t="str">
        <f>IF(Screener_3!L10="Y",1,IF(Screener_3!L10="N",0,""))</f>
        <v/>
      </c>
      <c r="Q2009" t="str">
        <f>IF(Screener_3!M10="Y",1,IF(Screener_3!M10="N",0,""))</f>
        <v/>
      </c>
      <c r="R2009" t="str">
        <f>IF(Screener_3!N10="Y",1,IF(Screener_3!N10="N",0,""))</f>
        <v/>
      </c>
      <c r="S2009" t="str">
        <f>IF(Screener_3!O10="Y",1,IF(Screener_3!O10="N",0,""))</f>
        <v/>
      </c>
      <c r="T2009">
        <f t="shared" si="100"/>
        <v>0</v>
      </c>
      <c r="U2009" t="str">
        <f t="shared" si="101"/>
        <v/>
      </c>
      <c r="V2009" t="str">
        <f t="shared" si="99"/>
        <v/>
      </c>
      <c r="W2009" t="str">
        <f>Screener_3!R10</f>
        <v/>
      </c>
      <c r="X2009" s="6" t="str">
        <f>IF(ISNUMBER(Screener_3!$P10),IF(ISBLANK(Screener_3!S10),"Missing",Screener_3!S10), "")</f>
        <v/>
      </c>
      <c r="Y2009" s="6" t="str">
        <f>IF(ISNUMBER(Screener_3!$P10),IF(ISBLANK(Screener_3!T10),"Missing",Screener_3!T10), "")</f>
        <v/>
      </c>
      <c r="Z2009" s="6" t="str">
        <f>IF(ISNUMBER(Screener_3!$P10),IF(ISBLANK(Screener_3!U10),"Missing",Screener_3!U10), "")</f>
        <v/>
      </c>
      <c r="AA2009" s="6" t="str">
        <f>IF(ISTEXT(Screener_3!U10),  IF(ISBLANK(Screener_3!V10), "Missing", Screener_3!V10),"")</f>
        <v/>
      </c>
      <c r="AB2009" s="6" t="str">
        <f>IF(Screener_3!U10 = "Y",  IF(ISBLANK(Screener_3!V10), "Missing", Screener_3!V10),"")</f>
        <v/>
      </c>
      <c r="AC2009" s="6" t="str">
        <f xml:space="preserve"> IF((Screener_3!U10 = "Y"),   IF(ISBLANK(Screener_3!W10),"Missing",Screener_3!W10), "")</f>
        <v/>
      </c>
      <c r="AF2009" s="6"/>
      <c r="AG2009" s="6"/>
    </row>
    <row r="2010" spans="1:33" x14ac:dyDescent="0.25">
      <c r="A2010" s="125" t="str">
        <f>IF(ISNUMBER(Screener_3!A11), Screener_3!A11, "")</f>
        <v/>
      </c>
      <c r="B2010" t="str">
        <f>IF(ISTEXT(Screener_3!C11), Screener_3!C11, "")</f>
        <v/>
      </c>
      <c r="F2010" t="str">
        <f>IF(ISNUMBER(Screener_3!D11), Screener_3!D11, "")</f>
        <v/>
      </c>
      <c r="G2010" t="str">
        <f>IF(ISNUMBER(Screener_3!E11),    Screener_3!E11, "")</f>
        <v/>
      </c>
      <c r="H2010" t="str">
        <f>IF(ISNUMBER(Screener_3!F11),    Screener_3!F11, "")</f>
        <v/>
      </c>
      <c r="I2010" t="str">
        <f>IF(ISNUMBER(Screener_3!G11),    Screener_3!G11, "")</f>
        <v/>
      </c>
      <c r="J2010" t="str">
        <f>IF(ISNUMBER(Screener_3!H11),    Screener_3!H11, "")</f>
        <v/>
      </c>
      <c r="K2010" t="str">
        <f t="shared" si="97"/>
        <v/>
      </c>
      <c r="L2010" t="str">
        <f t="shared" si="102"/>
        <v/>
      </c>
      <c r="M2010" s="45" t="str">
        <f>Screener_3!I11</f>
        <v/>
      </c>
      <c r="N2010" t="str">
        <f>IF(Screener_3!J11="Y",1,IF(Screener_3!J11="N",0,""))</f>
        <v/>
      </c>
      <c r="O2010" t="str">
        <f>IF(Screener_3!K11="Y",1,IF(Screener_3!K11="N",0,""))</f>
        <v/>
      </c>
      <c r="P2010" t="str">
        <f>IF(Screener_3!L11="Y",1,IF(Screener_3!L11="N",0,""))</f>
        <v/>
      </c>
      <c r="Q2010" t="str">
        <f>IF(Screener_3!M11="Y",1,IF(Screener_3!M11="N",0,""))</f>
        <v/>
      </c>
      <c r="R2010" t="str">
        <f>IF(Screener_3!N11="Y",1,IF(Screener_3!N11="N",0,""))</f>
        <v/>
      </c>
      <c r="S2010" t="str">
        <f>IF(Screener_3!O11="Y",1,IF(Screener_3!O11="N",0,""))</f>
        <v/>
      </c>
      <c r="T2010">
        <f t="shared" si="100"/>
        <v>0</v>
      </c>
      <c r="U2010" t="str">
        <f t="shared" si="101"/>
        <v/>
      </c>
      <c r="V2010" t="str">
        <f t="shared" si="99"/>
        <v/>
      </c>
      <c r="W2010" t="str">
        <f>Screener_3!R11</f>
        <v/>
      </c>
      <c r="X2010" s="6" t="str">
        <f>IF(ISNUMBER(Screener_3!$P11),IF(ISBLANK(Screener_3!S11),"Missing",Screener_3!S11), "")</f>
        <v/>
      </c>
      <c r="Y2010" s="6" t="str">
        <f>IF(ISNUMBER(Screener_3!$P11),IF(ISBLANK(Screener_3!T11),"Missing",Screener_3!T11), "")</f>
        <v/>
      </c>
      <c r="Z2010" s="6" t="str">
        <f>IF(ISNUMBER(Screener_3!$P11),IF(ISBLANK(Screener_3!U11),"Missing",Screener_3!U11), "")</f>
        <v/>
      </c>
      <c r="AA2010" s="6" t="str">
        <f>IF(ISTEXT(Screener_3!U11),  IF(ISBLANK(Screener_3!V11), "Missing", Screener_3!V11),"")</f>
        <v/>
      </c>
      <c r="AB2010" s="6" t="str">
        <f>IF(Screener_3!U11 = "Y",  IF(ISBLANK(Screener_3!V11), "Missing", Screener_3!V11),"")</f>
        <v/>
      </c>
      <c r="AC2010" s="6" t="str">
        <f xml:space="preserve"> IF((Screener_3!U11 = "Y"),   IF(ISBLANK(Screener_3!W11),"Missing",Screener_3!W11), "")</f>
        <v/>
      </c>
      <c r="AF2010" s="6"/>
      <c r="AG2010" s="6"/>
    </row>
    <row r="2011" spans="1:33" x14ac:dyDescent="0.25">
      <c r="A2011" s="125" t="str">
        <f>IF(ISNUMBER(Screener_3!A12), Screener_3!A12, "")</f>
        <v/>
      </c>
      <c r="B2011" t="str">
        <f>IF(ISTEXT(Screener_3!C12), Screener_3!C12, "")</f>
        <v/>
      </c>
      <c r="F2011" t="str">
        <f>IF(ISNUMBER(Screener_3!D12), Screener_3!D12, "")</f>
        <v/>
      </c>
      <c r="G2011" t="str">
        <f>IF(ISNUMBER(Screener_3!E12),    Screener_3!E12, "")</f>
        <v/>
      </c>
      <c r="H2011" t="str">
        <f>IF(ISNUMBER(Screener_3!F12),    Screener_3!F12, "")</f>
        <v/>
      </c>
      <c r="I2011" t="str">
        <f>IF(ISNUMBER(Screener_3!G12),    Screener_3!G12, "")</f>
        <v/>
      </c>
      <c r="J2011" t="str">
        <f>IF(ISNUMBER(Screener_3!H12),    Screener_3!H12, "")</f>
        <v/>
      </c>
      <c r="K2011" t="str">
        <f t="shared" si="97"/>
        <v/>
      </c>
      <c r="L2011" t="str">
        <f t="shared" si="102"/>
        <v/>
      </c>
      <c r="M2011" s="45" t="str">
        <f>Screener_3!I12</f>
        <v/>
      </c>
      <c r="N2011" t="str">
        <f>IF(Screener_3!J12="Y",1,IF(Screener_3!J12="N",0,""))</f>
        <v/>
      </c>
      <c r="O2011" t="str">
        <f>IF(Screener_3!K12="Y",1,IF(Screener_3!K12="N",0,""))</f>
        <v/>
      </c>
      <c r="P2011" t="str">
        <f>IF(Screener_3!L12="Y",1,IF(Screener_3!L12="N",0,""))</f>
        <v/>
      </c>
      <c r="Q2011" t="str">
        <f>IF(Screener_3!M12="Y",1,IF(Screener_3!M12="N",0,""))</f>
        <v/>
      </c>
      <c r="R2011" t="str">
        <f>IF(Screener_3!N12="Y",1,IF(Screener_3!N12="N",0,""))</f>
        <v/>
      </c>
      <c r="S2011" t="str">
        <f>IF(Screener_3!O12="Y",1,IF(Screener_3!O12="N",0,""))</f>
        <v/>
      </c>
      <c r="T2011">
        <f t="shared" si="100"/>
        <v>0</v>
      </c>
      <c r="U2011" t="str">
        <f t="shared" si="101"/>
        <v/>
      </c>
      <c r="V2011" t="str">
        <f t="shared" si="99"/>
        <v/>
      </c>
      <c r="W2011" t="str">
        <f>Screener_3!R12</f>
        <v/>
      </c>
      <c r="X2011" s="6" t="str">
        <f>IF(ISNUMBER(Screener_3!$P12),IF(ISBLANK(Screener_3!S12),"Missing",Screener_3!S12), "")</f>
        <v/>
      </c>
      <c r="Y2011" s="6" t="str">
        <f>IF(ISNUMBER(Screener_3!$P12),IF(ISBLANK(Screener_3!T12),"Missing",Screener_3!T12), "")</f>
        <v/>
      </c>
      <c r="Z2011" s="6" t="str">
        <f>IF(ISNUMBER(Screener_3!$P12),IF(ISBLANK(Screener_3!U12),"Missing",Screener_3!U12), "")</f>
        <v/>
      </c>
      <c r="AA2011" s="6" t="str">
        <f>IF(ISTEXT(Screener_3!U12),  IF(ISBLANK(Screener_3!V12), "Missing", Screener_3!V12),"")</f>
        <v/>
      </c>
      <c r="AB2011" s="6" t="str">
        <f>IF(Screener_3!U12 = "Y",  IF(ISBLANK(Screener_3!V12), "Missing", Screener_3!V12),"")</f>
        <v/>
      </c>
      <c r="AC2011" s="6" t="str">
        <f xml:space="preserve"> IF((Screener_3!U12 = "Y"),   IF(ISBLANK(Screener_3!W12),"Missing",Screener_3!W12), "")</f>
        <v/>
      </c>
      <c r="AF2011" s="6"/>
      <c r="AG2011" s="6"/>
    </row>
    <row r="2012" spans="1:33" x14ac:dyDescent="0.25">
      <c r="A2012" s="125" t="str">
        <f>IF(ISNUMBER(Screener_3!A13), Screener_3!A13, "")</f>
        <v/>
      </c>
      <c r="B2012" t="str">
        <f>IF(ISTEXT(Screener_3!C13), Screener_3!C13, "")</f>
        <v/>
      </c>
      <c r="F2012" t="str">
        <f>IF(ISNUMBER(Screener_3!D13), Screener_3!D13, "")</f>
        <v/>
      </c>
      <c r="G2012" t="str">
        <f>IF(ISNUMBER(Screener_3!E13),    Screener_3!E13, "")</f>
        <v/>
      </c>
      <c r="H2012" t="str">
        <f>IF(ISNUMBER(Screener_3!F13),    Screener_3!F13, "")</f>
        <v/>
      </c>
      <c r="I2012" t="str">
        <f>IF(ISNUMBER(Screener_3!G13),    Screener_3!G13, "")</f>
        <v/>
      </c>
      <c r="J2012" t="str">
        <f>IF(ISNUMBER(Screener_3!H13),    Screener_3!H13, "")</f>
        <v/>
      </c>
      <c r="K2012" t="str">
        <f t="shared" si="97"/>
        <v/>
      </c>
      <c r="L2012" t="str">
        <f t="shared" si="102"/>
        <v/>
      </c>
      <c r="M2012" s="45" t="str">
        <f>Screener_3!I13</f>
        <v/>
      </c>
      <c r="N2012" t="str">
        <f>IF(Screener_3!J13="Y",1,IF(Screener_3!J13="N",0,""))</f>
        <v/>
      </c>
      <c r="O2012" t="str">
        <f>IF(Screener_3!K13="Y",1,IF(Screener_3!K13="N",0,""))</f>
        <v/>
      </c>
      <c r="P2012" t="str">
        <f>IF(Screener_3!L13="Y",1,IF(Screener_3!L13="N",0,""))</f>
        <v/>
      </c>
      <c r="Q2012" t="str">
        <f>IF(Screener_3!M13="Y",1,IF(Screener_3!M13="N",0,""))</f>
        <v/>
      </c>
      <c r="R2012" t="str">
        <f>IF(Screener_3!N13="Y",1,IF(Screener_3!N13="N",0,""))</f>
        <v/>
      </c>
      <c r="S2012" t="str">
        <f>IF(Screener_3!O13="Y",1,IF(Screener_3!O13="N",0,""))</f>
        <v/>
      </c>
      <c r="T2012">
        <f t="shared" si="100"/>
        <v>0</v>
      </c>
      <c r="U2012" t="str">
        <f t="shared" si="101"/>
        <v/>
      </c>
      <c r="V2012" t="str">
        <f t="shared" si="99"/>
        <v/>
      </c>
      <c r="W2012" t="str">
        <f>Screener_3!R13</f>
        <v/>
      </c>
      <c r="X2012" s="6" t="str">
        <f>IF(ISNUMBER(Screener_3!$P13),IF(ISBLANK(Screener_3!S13),"Missing",Screener_3!S13), "")</f>
        <v/>
      </c>
      <c r="Y2012" s="6" t="str">
        <f>IF(ISNUMBER(Screener_3!$P13),IF(ISBLANK(Screener_3!T13),"Missing",Screener_3!T13), "")</f>
        <v/>
      </c>
      <c r="Z2012" s="6" t="str">
        <f>IF(ISNUMBER(Screener_3!$P13),IF(ISBLANK(Screener_3!U13),"Missing",Screener_3!U13), "")</f>
        <v/>
      </c>
      <c r="AA2012" s="6" t="str">
        <f>IF(ISTEXT(Screener_3!U13),  IF(ISBLANK(Screener_3!V13), "Missing", Screener_3!V13),"")</f>
        <v/>
      </c>
      <c r="AB2012" s="6" t="str">
        <f>IF(Screener_3!U13 = "Y",  IF(ISBLANK(Screener_3!V13), "Missing", Screener_3!V13),"")</f>
        <v/>
      </c>
      <c r="AC2012" s="6" t="str">
        <f xml:space="preserve"> IF((Screener_3!U13 = "Y"),   IF(ISBLANK(Screener_3!W13),"Missing",Screener_3!W13), "")</f>
        <v/>
      </c>
      <c r="AF2012" s="6"/>
      <c r="AG2012" s="6"/>
    </row>
    <row r="2013" spans="1:33" x14ac:dyDescent="0.25">
      <c r="A2013" s="125" t="str">
        <f>IF(ISNUMBER(Screener_3!A14), Screener_3!A14, "")</f>
        <v/>
      </c>
      <c r="B2013" t="str">
        <f>IF(ISTEXT(Screener_3!C14), Screener_3!C14, "")</f>
        <v/>
      </c>
      <c r="F2013" t="str">
        <f>IF(ISNUMBER(Screener_3!D14), Screener_3!D14, "")</f>
        <v/>
      </c>
      <c r="G2013" t="str">
        <f>IF(ISNUMBER(Screener_3!E14),    Screener_3!E14, "")</f>
        <v/>
      </c>
      <c r="H2013" t="str">
        <f>IF(ISNUMBER(Screener_3!F14),    Screener_3!F14, "")</f>
        <v/>
      </c>
      <c r="I2013" t="str">
        <f>IF(ISNUMBER(Screener_3!G14),    Screener_3!G14, "")</f>
        <v/>
      </c>
      <c r="J2013" t="str">
        <f>IF(ISNUMBER(Screener_3!H14),    Screener_3!H14, "")</f>
        <v/>
      </c>
      <c r="K2013" t="str">
        <f t="shared" si="97"/>
        <v/>
      </c>
      <c r="L2013" t="str">
        <f t="shared" si="102"/>
        <v/>
      </c>
      <c r="M2013" s="45" t="str">
        <f>Screener_3!I14</f>
        <v/>
      </c>
      <c r="N2013" t="str">
        <f>IF(Screener_3!J14="Y",1,IF(Screener_3!J14="N",0,""))</f>
        <v/>
      </c>
      <c r="O2013" t="str">
        <f>IF(Screener_3!K14="Y",1,IF(Screener_3!K14="N",0,""))</f>
        <v/>
      </c>
      <c r="P2013" t="str">
        <f>IF(Screener_3!L14="Y",1,IF(Screener_3!L14="N",0,""))</f>
        <v/>
      </c>
      <c r="Q2013" t="str">
        <f>IF(Screener_3!M14="Y",1,IF(Screener_3!M14="N",0,""))</f>
        <v/>
      </c>
      <c r="R2013" t="str">
        <f>IF(Screener_3!N14="Y",1,IF(Screener_3!N14="N",0,""))</f>
        <v/>
      </c>
      <c r="S2013" t="str">
        <f>IF(Screener_3!O14="Y",1,IF(Screener_3!O14="N",0,""))</f>
        <v/>
      </c>
      <c r="T2013">
        <f t="shared" si="100"/>
        <v>0</v>
      </c>
      <c r="U2013" t="str">
        <f t="shared" si="101"/>
        <v/>
      </c>
      <c r="V2013" t="str">
        <f t="shared" si="99"/>
        <v/>
      </c>
      <c r="W2013" t="str">
        <f>Screener_3!R14</f>
        <v/>
      </c>
      <c r="X2013" s="6" t="str">
        <f>IF(ISNUMBER(Screener_3!$P14),IF(ISBLANK(Screener_3!S14),"Missing",Screener_3!S14), "")</f>
        <v/>
      </c>
      <c r="Y2013" s="6" t="str">
        <f>IF(ISNUMBER(Screener_3!$P14),IF(ISBLANK(Screener_3!T14),"Missing",Screener_3!T14), "")</f>
        <v/>
      </c>
      <c r="Z2013" s="6" t="str">
        <f>IF(ISNUMBER(Screener_3!$P14),IF(ISBLANK(Screener_3!U14),"Missing",Screener_3!U14), "")</f>
        <v/>
      </c>
      <c r="AA2013" s="6" t="str">
        <f>IF(ISTEXT(Screener_3!U14),  IF(ISBLANK(Screener_3!V14), "Missing", Screener_3!V14),"")</f>
        <v/>
      </c>
      <c r="AB2013" s="6" t="str">
        <f>IF(Screener_3!U14 = "Y",  IF(ISBLANK(Screener_3!V14), "Missing", Screener_3!V14),"")</f>
        <v/>
      </c>
      <c r="AC2013" s="6" t="str">
        <f xml:space="preserve"> IF((Screener_3!U14 = "Y"),   IF(ISBLANK(Screener_3!W14),"Missing",Screener_3!W14), "")</f>
        <v/>
      </c>
      <c r="AF2013" s="6"/>
      <c r="AG2013" s="6"/>
    </row>
    <row r="2014" spans="1:33" x14ac:dyDescent="0.25">
      <c r="A2014" s="125" t="str">
        <f>IF(ISNUMBER(Screener_3!A15), Screener_3!A15, "")</f>
        <v/>
      </c>
      <c r="B2014" t="str">
        <f>IF(ISTEXT(Screener_3!C15), Screener_3!C15, "")</f>
        <v/>
      </c>
      <c r="F2014" t="str">
        <f>IF(ISNUMBER(Screener_3!D15), Screener_3!D15, "")</f>
        <v/>
      </c>
      <c r="G2014" t="str">
        <f>IF(ISNUMBER(Screener_3!E15),    Screener_3!E15, "")</f>
        <v/>
      </c>
      <c r="H2014" t="str">
        <f>IF(ISNUMBER(Screener_3!F15),    Screener_3!F15, "")</f>
        <v/>
      </c>
      <c r="I2014" t="str">
        <f>IF(ISNUMBER(Screener_3!G15),    Screener_3!G15, "")</f>
        <v/>
      </c>
      <c r="J2014" t="str">
        <f>IF(ISNUMBER(Screener_3!H15),    Screener_3!H15, "")</f>
        <v/>
      </c>
      <c r="K2014" t="str">
        <f t="shared" si="97"/>
        <v/>
      </c>
      <c r="L2014" t="str">
        <f t="shared" si="102"/>
        <v/>
      </c>
      <c r="M2014" s="45" t="str">
        <f>Screener_3!I15</f>
        <v/>
      </c>
      <c r="N2014" t="str">
        <f>IF(Screener_3!J15="Y",1,IF(Screener_3!J15="N",0,""))</f>
        <v/>
      </c>
      <c r="O2014" t="str">
        <f>IF(Screener_3!K15="Y",1,IF(Screener_3!K15="N",0,""))</f>
        <v/>
      </c>
      <c r="P2014" t="str">
        <f>IF(Screener_3!L15="Y",1,IF(Screener_3!L15="N",0,""))</f>
        <v/>
      </c>
      <c r="Q2014" t="str">
        <f>IF(Screener_3!M15="Y",1,IF(Screener_3!M15="N",0,""))</f>
        <v/>
      </c>
      <c r="R2014" t="str">
        <f>IF(Screener_3!N15="Y",1,IF(Screener_3!N15="N",0,""))</f>
        <v/>
      </c>
      <c r="S2014" t="str">
        <f>IF(Screener_3!O15="Y",1,IF(Screener_3!O15="N",0,""))</f>
        <v/>
      </c>
      <c r="T2014">
        <f t="shared" si="100"/>
        <v>0</v>
      </c>
      <c r="U2014" t="str">
        <f t="shared" si="101"/>
        <v/>
      </c>
      <c r="V2014" t="str">
        <f t="shared" si="99"/>
        <v/>
      </c>
      <c r="W2014" t="str">
        <f>Screener_3!R15</f>
        <v/>
      </c>
      <c r="X2014" s="6" t="str">
        <f>IF(ISNUMBER(Screener_3!$P15),IF(ISBLANK(Screener_3!S15),"Missing",Screener_3!S15), "")</f>
        <v/>
      </c>
      <c r="Y2014" s="6" t="str">
        <f>IF(ISNUMBER(Screener_3!$P15),IF(ISBLANK(Screener_3!T15),"Missing",Screener_3!T15), "")</f>
        <v/>
      </c>
      <c r="Z2014" s="6" t="str">
        <f>IF(ISNUMBER(Screener_3!$P15),IF(ISBLANK(Screener_3!U15),"Missing",Screener_3!U15), "")</f>
        <v/>
      </c>
      <c r="AA2014" s="6" t="str">
        <f>IF(ISTEXT(Screener_3!U15),  IF(ISBLANK(Screener_3!V15), "Missing", Screener_3!V15),"")</f>
        <v/>
      </c>
      <c r="AB2014" s="6" t="str">
        <f>IF(Screener_3!U15 = "Y",  IF(ISBLANK(Screener_3!V15), "Missing", Screener_3!V15),"")</f>
        <v/>
      </c>
      <c r="AC2014" s="6" t="str">
        <f xml:space="preserve"> IF((Screener_3!U15 = "Y"),   IF(ISBLANK(Screener_3!W15),"Missing",Screener_3!W15), "")</f>
        <v/>
      </c>
      <c r="AF2014" s="6"/>
      <c r="AG2014" s="6"/>
    </row>
    <row r="2015" spans="1:33" x14ac:dyDescent="0.25">
      <c r="A2015" s="125" t="str">
        <f>IF(ISNUMBER(Screener_3!A16), Screener_3!A16, "")</f>
        <v/>
      </c>
      <c r="B2015" t="str">
        <f>IF(ISTEXT(Screener_3!C16), Screener_3!C16, "")</f>
        <v/>
      </c>
      <c r="F2015" t="str">
        <f>IF(ISNUMBER(Screener_3!D16), Screener_3!D16, "")</f>
        <v/>
      </c>
      <c r="G2015" t="str">
        <f>IF(ISNUMBER(Screener_3!E16),    Screener_3!E16, "")</f>
        <v/>
      </c>
      <c r="H2015" t="str">
        <f>IF(ISNUMBER(Screener_3!F16),    Screener_3!F16, "")</f>
        <v/>
      </c>
      <c r="I2015" t="str">
        <f>IF(ISNUMBER(Screener_3!G16),    Screener_3!G16, "")</f>
        <v/>
      </c>
      <c r="J2015" t="str">
        <f>IF(ISNUMBER(Screener_3!H16),    Screener_3!H16, "")</f>
        <v/>
      </c>
      <c r="K2015" t="str">
        <f t="shared" si="97"/>
        <v/>
      </c>
      <c r="L2015" t="str">
        <f t="shared" si="102"/>
        <v/>
      </c>
      <c r="M2015" s="45" t="str">
        <f>Screener_3!I16</f>
        <v/>
      </c>
      <c r="N2015" t="str">
        <f>IF(Screener_3!J16="Y",1,IF(Screener_3!J16="N",0,""))</f>
        <v/>
      </c>
      <c r="O2015" t="str">
        <f>IF(Screener_3!K16="Y",1,IF(Screener_3!K16="N",0,""))</f>
        <v/>
      </c>
      <c r="P2015" t="str">
        <f>IF(Screener_3!L16="Y",1,IF(Screener_3!L16="N",0,""))</f>
        <v/>
      </c>
      <c r="Q2015" t="str">
        <f>IF(Screener_3!M16="Y",1,IF(Screener_3!M16="N",0,""))</f>
        <v/>
      </c>
      <c r="R2015" t="str">
        <f>IF(Screener_3!N16="Y",1,IF(Screener_3!N16="N",0,""))</f>
        <v/>
      </c>
      <c r="S2015" t="str">
        <f>IF(Screener_3!O16="Y",1,IF(Screener_3!O16="N",0,""))</f>
        <v/>
      </c>
      <c r="T2015">
        <f t="shared" si="100"/>
        <v>0</v>
      </c>
      <c r="U2015" t="str">
        <f t="shared" si="101"/>
        <v/>
      </c>
      <c r="V2015" t="str">
        <f t="shared" si="99"/>
        <v/>
      </c>
      <c r="W2015" t="str">
        <f>Screener_3!R16</f>
        <v/>
      </c>
      <c r="X2015" s="6" t="str">
        <f>IF(ISNUMBER(Screener_3!$P16),IF(ISBLANK(Screener_3!S16),"Missing",Screener_3!S16), "")</f>
        <v/>
      </c>
      <c r="Y2015" s="6" t="str">
        <f>IF(ISNUMBER(Screener_3!$P16),IF(ISBLANK(Screener_3!T16),"Missing",Screener_3!T16), "")</f>
        <v/>
      </c>
      <c r="Z2015" s="6" t="str">
        <f>IF(ISNUMBER(Screener_3!$P16),IF(ISBLANK(Screener_3!U16),"Missing",Screener_3!U16), "")</f>
        <v/>
      </c>
      <c r="AA2015" s="6" t="str">
        <f>IF(ISTEXT(Screener_3!U16),  IF(ISBLANK(Screener_3!V16), "Missing", Screener_3!V16),"")</f>
        <v/>
      </c>
      <c r="AB2015" s="6" t="str">
        <f>IF(Screener_3!U16 = "Y",  IF(ISBLANK(Screener_3!V16), "Missing", Screener_3!V16),"")</f>
        <v/>
      </c>
      <c r="AC2015" s="6" t="str">
        <f xml:space="preserve"> IF((Screener_3!U16 = "Y"),   IF(ISBLANK(Screener_3!W16),"Missing",Screener_3!W16), "")</f>
        <v/>
      </c>
      <c r="AF2015" s="6"/>
      <c r="AG2015" s="6"/>
    </row>
    <row r="2016" spans="1:33" x14ac:dyDescent="0.25">
      <c r="A2016" s="125" t="str">
        <f>IF(ISNUMBER(Screener_3!A17), Screener_3!A17, "")</f>
        <v/>
      </c>
      <c r="B2016" t="str">
        <f>IF(ISTEXT(Screener_3!C17), Screener_3!C17, "")</f>
        <v/>
      </c>
      <c r="F2016" t="str">
        <f>IF(ISNUMBER(Screener_3!D17), Screener_3!D17, "")</f>
        <v/>
      </c>
      <c r="G2016" t="str">
        <f>IF(ISNUMBER(Screener_3!E17),    Screener_3!E17, "")</f>
        <v/>
      </c>
      <c r="H2016" t="str">
        <f>IF(ISNUMBER(Screener_3!F17),    Screener_3!F17, "")</f>
        <v/>
      </c>
      <c r="I2016" t="str">
        <f>IF(ISNUMBER(Screener_3!G17),    Screener_3!G17, "")</f>
        <v/>
      </c>
      <c r="J2016" t="str">
        <f>IF(ISNUMBER(Screener_3!H17),    Screener_3!H17, "")</f>
        <v/>
      </c>
      <c r="K2016" t="str">
        <f t="shared" si="97"/>
        <v/>
      </c>
      <c r="L2016" t="str">
        <f t="shared" si="102"/>
        <v/>
      </c>
      <c r="M2016" s="45" t="str">
        <f>Screener_3!I17</f>
        <v/>
      </c>
      <c r="N2016" t="str">
        <f>IF(Screener_3!J17="Y",1,IF(Screener_3!J17="N",0,""))</f>
        <v/>
      </c>
      <c r="O2016" t="str">
        <f>IF(Screener_3!K17="Y",1,IF(Screener_3!K17="N",0,""))</f>
        <v/>
      </c>
      <c r="P2016" t="str">
        <f>IF(Screener_3!L17="Y",1,IF(Screener_3!L17="N",0,""))</f>
        <v/>
      </c>
      <c r="Q2016" t="str">
        <f>IF(Screener_3!M17="Y",1,IF(Screener_3!M17="N",0,""))</f>
        <v/>
      </c>
      <c r="R2016" t="str">
        <f>IF(Screener_3!N17="Y",1,IF(Screener_3!N17="N",0,""))</f>
        <v/>
      </c>
      <c r="S2016" t="str">
        <f>IF(Screener_3!O17="Y",1,IF(Screener_3!O17="N",0,""))</f>
        <v/>
      </c>
      <c r="T2016">
        <f t="shared" si="100"/>
        <v>0</v>
      </c>
      <c r="U2016" t="str">
        <f t="shared" si="101"/>
        <v/>
      </c>
      <c r="V2016" t="str">
        <f t="shared" si="99"/>
        <v/>
      </c>
      <c r="W2016" t="str">
        <f>Screener_3!R17</f>
        <v/>
      </c>
      <c r="X2016" s="6" t="str">
        <f>IF(ISNUMBER(Screener_3!$P17),IF(ISBLANK(Screener_3!S17),"Missing",Screener_3!S17), "")</f>
        <v/>
      </c>
      <c r="Y2016" s="6" t="str">
        <f>IF(ISNUMBER(Screener_3!$P17),IF(ISBLANK(Screener_3!T17),"Missing",Screener_3!T17), "")</f>
        <v/>
      </c>
      <c r="Z2016" s="6" t="str">
        <f>IF(ISNUMBER(Screener_3!$P17),IF(ISBLANK(Screener_3!U17),"Missing",Screener_3!U17), "")</f>
        <v/>
      </c>
      <c r="AA2016" s="6" t="str">
        <f>IF(ISTEXT(Screener_3!U17),  IF(ISBLANK(Screener_3!V17), "Missing", Screener_3!V17),"")</f>
        <v/>
      </c>
      <c r="AB2016" s="6" t="str">
        <f>IF(Screener_3!U17 = "Y",  IF(ISBLANK(Screener_3!V17), "Missing", Screener_3!V17),"")</f>
        <v/>
      </c>
      <c r="AC2016" s="6" t="str">
        <f xml:space="preserve"> IF((Screener_3!U17 = "Y"),   IF(ISBLANK(Screener_3!W17),"Missing",Screener_3!W17), "")</f>
        <v/>
      </c>
      <c r="AF2016" s="6"/>
      <c r="AG2016" s="6"/>
    </row>
    <row r="2017" spans="1:33" x14ac:dyDescent="0.25">
      <c r="A2017" s="125" t="str">
        <f>IF(ISNUMBER(Screener_3!A18), Screener_3!A18, "")</f>
        <v/>
      </c>
      <c r="B2017" t="str">
        <f>IF(ISTEXT(Screener_3!C18), Screener_3!C18, "")</f>
        <v/>
      </c>
      <c r="F2017" t="str">
        <f>IF(ISNUMBER(Screener_3!D18), Screener_3!D18, "")</f>
        <v/>
      </c>
      <c r="G2017" t="str">
        <f>IF(ISNUMBER(Screener_3!E18),    Screener_3!E18, "")</f>
        <v/>
      </c>
      <c r="H2017" t="str">
        <f>IF(ISNUMBER(Screener_3!F18),    Screener_3!F18, "")</f>
        <v/>
      </c>
      <c r="I2017" t="str">
        <f>IF(ISNUMBER(Screener_3!G18),    Screener_3!G18, "")</f>
        <v/>
      </c>
      <c r="J2017" t="str">
        <f>IF(ISNUMBER(Screener_3!H18),    Screener_3!H18, "")</f>
        <v/>
      </c>
      <c r="K2017" t="str">
        <f t="shared" si="97"/>
        <v/>
      </c>
      <c r="L2017" t="str">
        <f t="shared" si="102"/>
        <v/>
      </c>
      <c r="M2017" s="45" t="str">
        <f>Screener_3!I18</f>
        <v/>
      </c>
      <c r="N2017" t="str">
        <f>IF(Screener_3!J18="Y",1,IF(Screener_3!J18="N",0,""))</f>
        <v/>
      </c>
      <c r="O2017" t="str">
        <f>IF(Screener_3!K18="Y",1,IF(Screener_3!K18="N",0,""))</f>
        <v/>
      </c>
      <c r="P2017" t="str">
        <f>IF(Screener_3!L18="Y",1,IF(Screener_3!L18="N",0,""))</f>
        <v/>
      </c>
      <c r="Q2017" t="str">
        <f>IF(Screener_3!M18="Y",1,IF(Screener_3!M18="N",0,""))</f>
        <v/>
      </c>
      <c r="R2017" t="str">
        <f>IF(Screener_3!N18="Y",1,IF(Screener_3!N18="N",0,""))</f>
        <v/>
      </c>
      <c r="S2017" t="str">
        <f>IF(Screener_3!O18="Y",1,IF(Screener_3!O18="N",0,""))</f>
        <v/>
      </c>
      <c r="T2017">
        <f t="shared" si="100"/>
        <v>0</v>
      </c>
      <c r="U2017" t="str">
        <f t="shared" si="101"/>
        <v/>
      </c>
      <c r="V2017" t="str">
        <f t="shared" si="99"/>
        <v/>
      </c>
      <c r="W2017" t="str">
        <f>Screener_3!R18</f>
        <v/>
      </c>
      <c r="X2017" s="6" t="str">
        <f>IF(ISNUMBER(Screener_3!$P18),IF(ISBLANK(Screener_3!S18),"Missing",Screener_3!S18), "")</f>
        <v/>
      </c>
      <c r="Y2017" s="6" t="str">
        <f>IF(ISNUMBER(Screener_3!$P18),IF(ISBLANK(Screener_3!T18),"Missing",Screener_3!T18), "")</f>
        <v/>
      </c>
      <c r="Z2017" s="6" t="str">
        <f>IF(ISNUMBER(Screener_3!$P18),IF(ISBLANK(Screener_3!U18),"Missing",Screener_3!U18), "")</f>
        <v/>
      </c>
      <c r="AA2017" s="6" t="str">
        <f>IF(ISTEXT(Screener_3!U18),  IF(ISBLANK(Screener_3!V18), "Missing", Screener_3!V18),"")</f>
        <v/>
      </c>
      <c r="AB2017" s="6" t="str">
        <f>IF(Screener_3!U18 = "Y",  IF(ISBLANK(Screener_3!V18), "Missing", Screener_3!V18),"")</f>
        <v/>
      </c>
      <c r="AC2017" s="6" t="str">
        <f xml:space="preserve"> IF((Screener_3!U18 = "Y"),   IF(ISBLANK(Screener_3!W18),"Missing",Screener_3!W18), "")</f>
        <v/>
      </c>
      <c r="AF2017" s="6"/>
      <c r="AG2017" s="6"/>
    </row>
    <row r="2018" spans="1:33" x14ac:dyDescent="0.25">
      <c r="A2018" s="125" t="str">
        <f>IF(ISNUMBER(Screener_3!A19), Screener_3!A19, "")</f>
        <v/>
      </c>
      <c r="B2018" t="str">
        <f>IF(ISTEXT(Screener_3!C19), Screener_3!C19, "")</f>
        <v/>
      </c>
      <c r="F2018" t="str">
        <f>IF(ISNUMBER(Screener_3!D19), Screener_3!D19, "")</f>
        <v/>
      </c>
      <c r="G2018" t="str">
        <f>IF(ISNUMBER(Screener_3!E19),    Screener_3!E19, "")</f>
        <v/>
      </c>
      <c r="H2018" t="str">
        <f>IF(ISNUMBER(Screener_3!F19),    Screener_3!F19, "")</f>
        <v/>
      </c>
      <c r="I2018" t="str">
        <f>IF(ISNUMBER(Screener_3!G19),    Screener_3!G19, "")</f>
        <v/>
      </c>
      <c r="J2018" t="str">
        <f>IF(ISNUMBER(Screener_3!H19),    Screener_3!H19, "")</f>
        <v/>
      </c>
      <c r="K2018" t="str">
        <f t="shared" si="97"/>
        <v/>
      </c>
      <c r="L2018" t="str">
        <f t="shared" si="102"/>
        <v/>
      </c>
      <c r="M2018" s="45" t="str">
        <f>Screener_3!I19</f>
        <v/>
      </c>
      <c r="N2018" t="str">
        <f>IF(Screener_3!J19="Y",1,IF(Screener_3!J19="N",0,""))</f>
        <v/>
      </c>
      <c r="O2018" t="str">
        <f>IF(Screener_3!K19="Y",1,IF(Screener_3!K19="N",0,""))</f>
        <v/>
      </c>
      <c r="P2018" t="str">
        <f>IF(Screener_3!L19="Y",1,IF(Screener_3!L19="N",0,""))</f>
        <v/>
      </c>
      <c r="Q2018" t="str">
        <f>IF(Screener_3!M19="Y",1,IF(Screener_3!M19="N",0,""))</f>
        <v/>
      </c>
      <c r="R2018" t="str">
        <f>IF(Screener_3!N19="Y",1,IF(Screener_3!N19="N",0,""))</f>
        <v/>
      </c>
      <c r="S2018" t="str">
        <f>IF(Screener_3!O19="Y",1,IF(Screener_3!O19="N",0,""))</f>
        <v/>
      </c>
      <c r="T2018">
        <f t="shared" si="100"/>
        <v>0</v>
      </c>
      <c r="U2018" t="str">
        <f t="shared" si="101"/>
        <v/>
      </c>
      <c r="V2018" t="str">
        <f t="shared" si="99"/>
        <v/>
      </c>
      <c r="W2018" t="str">
        <f>Screener_3!R19</f>
        <v/>
      </c>
      <c r="X2018" s="6" t="str">
        <f>IF(ISNUMBER(Screener_3!$P19),IF(ISBLANK(Screener_3!S19),"Missing",Screener_3!S19), "")</f>
        <v/>
      </c>
      <c r="Y2018" s="6" t="str">
        <f>IF(ISNUMBER(Screener_3!$P19),IF(ISBLANK(Screener_3!T19),"Missing",Screener_3!T19), "")</f>
        <v/>
      </c>
      <c r="Z2018" s="6" t="str">
        <f>IF(ISNUMBER(Screener_3!$P19),IF(ISBLANK(Screener_3!U19),"Missing",Screener_3!U19), "")</f>
        <v/>
      </c>
      <c r="AA2018" s="6" t="str">
        <f>IF(ISTEXT(Screener_3!U19),  IF(ISBLANK(Screener_3!V19), "Missing", Screener_3!V19),"")</f>
        <v/>
      </c>
      <c r="AB2018" s="6" t="str">
        <f>IF(Screener_3!U19 = "Y",  IF(ISBLANK(Screener_3!V19), "Missing", Screener_3!V19),"")</f>
        <v/>
      </c>
      <c r="AC2018" s="6" t="str">
        <f xml:space="preserve"> IF((Screener_3!U19 = "Y"),   IF(ISBLANK(Screener_3!W19),"Missing",Screener_3!W19), "")</f>
        <v/>
      </c>
      <c r="AF2018" s="6"/>
      <c r="AG2018" s="6"/>
    </row>
    <row r="2019" spans="1:33" x14ac:dyDescent="0.25">
      <c r="A2019" s="125" t="str">
        <f>IF(ISNUMBER(Screener_3!A20), Screener_3!A20, "")</f>
        <v/>
      </c>
      <c r="B2019" t="str">
        <f>IF(ISTEXT(Screener_3!C20), Screener_3!C20, "")</f>
        <v/>
      </c>
      <c r="F2019" t="str">
        <f>IF(ISNUMBER(Screener_3!D20), Screener_3!D20, "")</f>
        <v/>
      </c>
      <c r="G2019" t="str">
        <f>IF(ISNUMBER(Screener_3!E20),    Screener_3!E20, "")</f>
        <v/>
      </c>
      <c r="H2019" t="str">
        <f>IF(ISNUMBER(Screener_3!F20),    Screener_3!F20, "")</f>
        <v/>
      </c>
      <c r="I2019" t="str">
        <f>IF(ISNUMBER(Screener_3!G20),    Screener_3!G20, "")</f>
        <v/>
      </c>
      <c r="J2019" t="str">
        <f>IF(ISNUMBER(Screener_3!H20),    Screener_3!H20, "")</f>
        <v/>
      </c>
      <c r="K2019" t="str">
        <f t="shared" si="97"/>
        <v/>
      </c>
      <c r="L2019" t="str">
        <f t="shared" si="102"/>
        <v/>
      </c>
      <c r="M2019" s="45" t="str">
        <f>Screener_3!I20</f>
        <v/>
      </c>
      <c r="N2019" t="str">
        <f>IF(Screener_3!J20="Y",1,IF(Screener_3!J20="N",0,""))</f>
        <v/>
      </c>
      <c r="O2019" t="str">
        <f>IF(Screener_3!K20="Y",1,IF(Screener_3!K20="N",0,""))</f>
        <v/>
      </c>
      <c r="P2019" t="str">
        <f>IF(Screener_3!L20="Y",1,IF(Screener_3!L20="N",0,""))</f>
        <v/>
      </c>
      <c r="Q2019" t="str">
        <f>IF(Screener_3!M20="Y",1,IF(Screener_3!M20="N",0,""))</f>
        <v/>
      </c>
      <c r="R2019" t="str">
        <f>IF(Screener_3!N20="Y",1,IF(Screener_3!N20="N",0,""))</f>
        <v/>
      </c>
      <c r="S2019" t="str">
        <f>IF(Screener_3!O20="Y",1,IF(Screener_3!O20="N",0,""))</f>
        <v/>
      </c>
      <c r="T2019">
        <f t="shared" si="100"/>
        <v>0</v>
      </c>
      <c r="U2019" t="str">
        <f t="shared" si="101"/>
        <v/>
      </c>
      <c r="V2019" t="str">
        <f t="shared" si="99"/>
        <v/>
      </c>
      <c r="W2019" t="str">
        <f>Screener_3!R20</f>
        <v/>
      </c>
      <c r="X2019" s="6" t="str">
        <f>IF(ISNUMBER(Screener_3!$P20),IF(ISBLANK(Screener_3!S20),"Missing",Screener_3!S20), "")</f>
        <v/>
      </c>
      <c r="Y2019" s="6" t="str">
        <f>IF(ISNUMBER(Screener_3!$P20),IF(ISBLANK(Screener_3!T20),"Missing",Screener_3!T20), "")</f>
        <v/>
      </c>
      <c r="Z2019" s="6" t="str">
        <f>IF(ISNUMBER(Screener_3!$P20),IF(ISBLANK(Screener_3!U20),"Missing",Screener_3!U20), "")</f>
        <v/>
      </c>
      <c r="AA2019" s="6" t="str">
        <f>IF(ISTEXT(Screener_3!U20),  IF(ISBLANK(Screener_3!V20), "Missing", Screener_3!V20),"")</f>
        <v/>
      </c>
      <c r="AB2019" s="6" t="str">
        <f>IF(Screener_3!U20 = "Y",  IF(ISBLANK(Screener_3!V20), "Missing", Screener_3!V20),"")</f>
        <v/>
      </c>
      <c r="AC2019" s="6" t="str">
        <f xml:space="preserve"> IF((Screener_3!U20 = "Y"),   IF(ISBLANK(Screener_3!W20),"Missing",Screener_3!W20), "")</f>
        <v/>
      </c>
      <c r="AF2019" s="6"/>
      <c r="AG2019" s="6"/>
    </row>
    <row r="2020" spans="1:33" x14ac:dyDescent="0.25">
      <c r="A2020" s="125" t="str">
        <f>IF(ISNUMBER(Screener_3!A21), Screener_3!A21, "")</f>
        <v/>
      </c>
      <c r="B2020" t="str">
        <f>IF(ISTEXT(Screener_3!C21), Screener_3!C21, "")</f>
        <v/>
      </c>
      <c r="F2020" t="str">
        <f>IF(ISNUMBER(Screener_3!D21), Screener_3!D21, "")</f>
        <v/>
      </c>
      <c r="G2020" t="str">
        <f>IF(ISNUMBER(Screener_3!E21),    Screener_3!E21, "")</f>
        <v/>
      </c>
      <c r="H2020" t="str">
        <f>IF(ISNUMBER(Screener_3!F21),    Screener_3!F21, "")</f>
        <v/>
      </c>
      <c r="I2020" t="str">
        <f>IF(ISNUMBER(Screener_3!G21),    Screener_3!G21, "")</f>
        <v/>
      </c>
      <c r="J2020" t="str">
        <f>IF(ISNUMBER(Screener_3!H21),    Screener_3!H21, "")</f>
        <v/>
      </c>
      <c r="K2020" t="str">
        <f t="shared" si="97"/>
        <v/>
      </c>
      <c r="L2020" t="str">
        <f t="shared" si="102"/>
        <v/>
      </c>
      <c r="M2020" s="45" t="str">
        <f>Screener_3!I21</f>
        <v/>
      </c>
      <c r="N2020" t="str">
        <f>IF(Screener_3!J21="Y",1,IF(Screener_3!J21="N",0,""))</f>
        <v/>
      </c>
      <c r="O2020" t="str">
        <f>IF(Screener_3!K21="Y",1,IF(Screener_3!K21="N",0,""))</f>
        <v/>
      </c>
      <c r="P2020" t="str">
        <f>IF(Screener_3!L21="Y",1,IF(Screener_3!L21="N",0,""))</f>
        <v/>
      </c>
      <c r="Q2020" t="str">
        <f>IF(Screener_3!M21="Y",1,IF(Screener_3!M21="N",0,""))</f>
        <v/>
      </c>
      <c r="R2020" t="str">
        <f>IF(Screener_3!N21="Y",1,IF(Screener_3!N21="N",0,""))</f>
        <v/>
      </c>
      <c r="S2020" t="str">
        <f>IF(Screener_3!O21="Y",1,IF(Screener_3!O21="N",0,""))</f>
        <v/>
      </c>
      <c r="T2020">
        <f t="shared" si="100"/>
        <v>0</v>
      </c>
      <c r="U2020" t="str">
        <f t="shared" si="101"/>
        <v/>
      </c>
      <c r="V2020" t="str">
        <f t="shared" si="99"/>
        <v/>
      </c>
      <c r="W2020" t="str">
        <f>Screener_3!R21</f>
        <v/>
      </c>
      <c r="X2020" s="6" t="str">
        <f>IF(ISNUMBER(Screener_3!$P21),IF(ISBLANK(Screener_3!S21),"Missing",Screener_3!S21), "")</f>
        <v/>
      </c>
      <c r="Y2020" s="6" t="str">
        <f>IF(ISNUMBER(Screener_3!$P21),IF(ISBLANK(Screener_3!T21),"Missing",Screener_3!T21), "")</f>
        <v/>
      </c>
      <c r="Z2020" s="6" t="str">
        <f>IF(ISNUMBER(Screener_3!$P21),IF(ISBLANK(Screener_3!U21),"Missing",Screener_3!U21), "")</f>
        <v/>
      </c>
      <c r="AA2020" s="6" t="str">
        <f>IF(ISTEXT(Screener_3!U21),  IF(ISBLANK(Screener_3!V21), "Missing", Screener_3!V21),"")</f>
        <v/>
      </c>
      <c r="AB2020" s="6" t="str">
        <f>IF(Screener_3!U21 = "Y",  IF(ISBLANK(Screener_3!V21), "Missing", Screener_3!V21),"")</f>
        <v/>
      </c>
      <c r="AC2020" s="6" t="str">
        <f xml:space="preserve"> IF((Screener_3!U21 = "Y"),   IF(ISBLANK(Screener_3!W21),"Missing",Screener_3!W21), "")</f>
        <v/>
      </c>
      <c r="AF2020" s="6"/>
      <c r="AG2020" s="6"/>
    </row>
    <row r="2021" spans="1:33" x14ac:dyDescent="0.25">
      <c r="A2021" s="125" t="str">
        <f>IF(ISNUMBER(Screener_3!A22), Screener_3!A22, "")</f>
        <v/>
      </c>
      <c r="B2021" t="str">
        <f>IF(ISTEXT(Screener_3!C22), Screener_3!C22, "")</f>
        <v/>
      </c>
      <c r="F2021" t="str">
        <f>IF(ISNUMBER(Screener_3!D22), Screener_3!D22, "")</f>
        <v/>
      </c>
      <c r="G2021" t="str">
        <f>IF(ISNUMBER(Screener_3!E22),    Screener_3!E22, "")</f>
        <v/>
      </c>
      <c r="H2021" t="str">
        <f>IF(ISNUMBER(Screener_3!F22),    Screener_3!F22, "")</f>
        <v/>
      </c>
      <c r="I2021" t="str">
        <f>IF(ISNUMBER(Screener_3!G22),    Screener_3!G22, "")</f>
        <v/>
      </c>
      <c r="J2021" t="str">
        <f>IF(ISNUMBER(Screener_3!H22),    Screener_3!H22, "")</f>
        <v/>
      </c>
      <c r="K2021" t="str">
        <f t="shared" si="97"/>
        <v/>
      </c>
      <c r="L2021" t="str">
        <f t="shared" si="102"/>
        <v/>
      </c>
      <c r="M2021" s="45" t="str">
        <f>Screener_3!I22</f>
        <v/>
      </c>
      <c r="N2021" t="str">
        <f>IF(Screener_3!J22="Y",1,IF(Screener_3!J22="N",0,""))</f>
        <v/>
      </c>
      <c r="O2021" t="str">
        <f>IF(Screener_3!K22="Y",1,IF(Screener_3!K22="N",0,""))</f>
        <v/>
      </c>
      <c r="P2021" t="str">
        <f>IF(Screener_3!L22="Y",1,IF(Screener_3!L22="N",0,""))</f>
        <v/>
      </c>
      <c r="Q2021" t="str">
        <f>IF(Screener_3!M22="Y",1,IF(Screener_3!M22="N",0,""))</f>
        <v/>
      </c>
      <c r="R2021" t="str">
        <f>IF(Screener_3!N22="Y",1,IF(Screener_3!N22="N",0,""))</f>
        <v/>
      </c>
      <c r="S2021" t="str">
        <f>IF(Screener_3!O22="Y",1,IF(Screener_3!O22="N",0,""))</f>
        <v/>
      </c>
      <c r="T2021">
        <f t="shared" si="100"/>
        <v>0</v>
      </c>
      <c r="U2021" t="str">
        <f t="shared" si="101"/>
        <v/>
      </c>
      <c r="V2021" t="str">
        <f t="shared" si="99"/>
        <v/>
      </c>
      <c r="W2021" t="str">
        <f>Screener_3!R22</f>
        <v/>
      </c>
      <c r="X2021" s="6" t="str">
        <f>IF(ISNUMBER(Screener_3!$P22),IF(ISBLANK(Screener_3!S22),"Missing",Screener_3!S22), "")</f>
        <v/>
      </c>
      <c r="Y2021" s="6" t="str">
        <f>IF(ISNUMBER(Screener_3!$P22),IF(ISBLANK(Screener_3!T22),"Missing",Screener_3!T22), "")</f>
        <v/>
      </c>
      <c r="Z2021" s="6" t="str">
        <f>IF(ISNUMBER(Screener_3!$P22),IF(ISBLANK(Screener_3!U22),"Missing",Screener_3!U22), "")</f>
        <v/>
      </c>
      <c r="AA2021" s="6" t="str">
        <f>IF(ISTEXT(Screener_3!U22),  IF(ISBLANK(Screener_3!V22), "Missing", Screener_3!V22),"")</f>
        <v/>
      </c>
      <c r="AB2021" s="6" t="str">
        <f>IF(Screener_3!U22 = "Y",  IF(ISBLANK(Screener_3!V22), "Missing", Screener_3!V22),"")</f>
        <v/>
      </c>
      <c r="AC2021" s="6" t="str">
        <f xml:space="preserve"> IF((Screener_3!U22 = "Y"),   IF(ISBLANK(Screener_3!W22),"Missing",Screener_3!W22), "")</f>
        <v/>
      </c>
      <c r="AF2021" s="6"/>
      <c r="AG2021" s="6"/>
    </row>
    <row r="2022" spans="1:33" x14ac:dyDescent="0.25">
      <c r="A2022" s="125" t="str">
        <f>IF(ISNUMBER(Screener_3!A23), Screener_3!A23, "")</f>
        <v/>
      </c>
      <c r="B2022" t="str">
        <f>IF(ISTEXT(Screener_3!C23), Screener_3!C23, "")</f>
        <v/>
      </c>
      <c r="F2022" t="str">
        <f>IF(ISNUMBER(Screener_3!D23), Screener_3!D23, "")</f>
        <v/>
      </c>
      <c r="G2022" t="str">
        <f>IF(ISNUMBER(Screener_3!E23),    Screener_3!E23, "")</f>
        <v/>
      </c>
      <c r="H2022" t="str">
        <f>IF(ISNUMBER(Screener_3!F23),    Screener_3!F23, "")</f>
        <v/>
      </c>
      <c r="I2022" t="str">
        <f>IF(ISNUMBER(Screener_3!G23),    Screener_3!G23, "")</f>
        <v/>
      </c>
      <c r="J2022" t="str">
        <f>IF(ISNUMBER(Screener_3!H23),    Screener_3!H23, "")</f>
        <v/>
      </c>
      <c r="K2022" t="str">
        <f t="shared" si="97"/>
        <v/>
      </c>
      <c r="L2022" t="str">
        <f t="shared" si="102"/>
        <v/>
      </c>
      <c r="M2022" s="45" t="str">
        <f>Screener_3!I23</f>
        <v/>
      </c>
      <c r="N2022" t="str">
        <f>IF(Screener_3!J23="Y",1,IF(Screener_3!J23="N",0,""))</f>
        <v/>
      </c>
      <c r="O2022" t="str">
        <f>IF(Screener_3!K23="Y",1,IF(Screener_3!K23="N",0,""))</f>
        <v/>
      </c>
      <c r="P2022" t="str">
        <f>IF(Screener_3!L23="Y",1,IF(Screener_3!L23="N",0,""))</f>
        <v/>
      </c>
      <c r="Q2022" t="str">
        <f>IF(Screener_3!M23="Y",1,IF(Screener_3!M23="N",0,""))</f>
        <v/>
      </c>
      <c r="R2022" t="str">
        <f>IF(Screener_3!N23="Y",1,IF(Screener_3!N23="N",0,""))</f>
        <v/>
      </c>
      <c r="S2022" t="str">
        <f>IF(Screener_3!O23="Y",1,IF(Screener_3!O23="N",0,""))</f>
        <v/>
      </c>
      <c r="T2022">
        <f t="shared" si="100"/>
        <v>0</v>
      </c>
      <c r="U2022" t="str">
        <f t="shared" si="101"/>
        <v/>
      </c>
      <c r="V2022" t="str">
        <f t="shared" si="99"/>
        <v/>
      </c>
      <c r="W2022" t="str">
        <f>Screener_3!R23</f>
        <v/>
      </c>
      <c r="X2022" s="6" t="str">
        <f>IF(ISNUMBER(Screener_3!$P23),IF(ISBLANK(Screener_3!S23),"Missing",Screener_3!S23), "")</f>
        <v/>
      </c>
      <c r="Y2022" s="6" t="str">
        <f>IF(ISNUMBER(Screener_3!$P23),IF(ISBLANK(Screener_3!T23),"Missing",Screener_3!T23), "")</f>
        <v/>
      </c>
      <c r="Z2022" s="6" t="str">
        <f>IF(ISNUMBER(Screener_3!$P23),IF(ISBLANK(Screener_3!U23),"Missing",Screener_3!U23), "")</f>
        <v/>
      </c>
      <c r="AA2022" s="6" t="str">
        <f>IF(ISTEXT(Screener_3!U23),  IF(ISBLANK(Screener_3!V23), "Missing", Screener_3!V23),"")</f>
        <v/>
      </c>
      <c r="AB2022" s="6" t="str">
        <f>IF(Screener_3!U23 = "Y",  IF(ISBLANK(Screener_3!V23), "Missing", Screener_3!V23),"")</f>
        <v/>
      </c>
      <c r="AC2022" s="6" t="str">
        <f xml:space="preserve"> IF((Screener_3!U23 = "Y"),   IF(ISBLANK(Screener_3!W23),"Missing",Screener_3!W23), "")</f>
        <v/>
      </c>
      <c r="AF2022" s="6"/>
      <c r="AG2022" s="6"/>
    </row>
    <row r="2023" spans="1:33" x14ac:dyDescent="0.25">
      <c r="A2023" s="125" t="str">
        <f>IF(ISNUMBER(Screener_3!A24), Screener_3!A24, "")</f>
        <v/>
      </c>
      <c r="B2023" t="str">
        <f>IF(ISTEXT(Screener_3!C24), Screener_3!C24, "")</f>
        <v/>
      </c>
      <c r="F2023" t="str">
        <f>IF(ISNUMBER(Screener_3!D24), Screener_3!D24, "")</f>
        <v/>
      </c>
      <c r="G2023" t="str">
        <f>IF(ISNUMBER(Screener_3!E24),    Screener_3!E24, "")</f>
        <v/>
      </c>
      <c r="H2023" t="str">
        <f>IF(ISNUMBER(Screener_3!F24),    Screener_3!F24, "")</f>
        <v/>
      </c>
      <c r="I2023" t="str">
        <f>IF(ISNUMBER(Screener_3!G24),    Screener_3!G24, "")</f>
        <v/>
      </c>
      <c r="J2023" t="str">
        <f>IF(ISNUMBER(Screener_3!H24),    Screener_3!H24, "")</f>
        <v/>
      </c>
      <c r="K2023" t="str">
        <f t="shared" si="97"/>
        <v/>
      </c>
      <c r="L2023" t="str">
        <f t="shared" si="102"/>
        <v/>
      </c>
      <c r="M2023" s="45" t="str">
        <f>Screener_3!I24</f>
        <v/>
      </c>
      <c r="N2023" t="str">
        <f>IF(Screener_3!J24="Y",1,IF(Screener_3!J24="N",0,""))</f>
        <v/>
      </c>
      <c r="O2023" t="str">
        <f>IF(Screener_3!K24="Y",1,IF(Screener_3!K24="N",0,""))</f>
        <v/>
      </c>
      <c r="P2023" t="str">
        <f>IF(Screener_3!L24="Y",1,IF(Screener_3!L24="N",0,""))</f>
        <v/>
      </c>
      <c r="Q2023" t="str">
        <f>IF(Screener_3!M24="Y",1,IF(Screener_3!M24="N",0,""))</f>
        <v/>
      </c>
      <c r="R2023" t="str">
        <f>IF(Screener_3!N24="Y",1,IF(Screener_3!N24="N",0,""))</f>
        <v/>
      </c>
      <c r="S2023" t="str">
        <f>IF(Screener_3!O24="Y",1,IF(Screener_3!O24="N",0,""))</f>
        <v/>
      </c>
      <c r="T2023">
        <f t="shared" si="100"/>
        <v>0</v>
      </c>
      <c r="U2023" t="str">
        <f t="shared" si="101"/>
        <v/>
      </c>
      <c r="V2023" t="str">
        <f t="shared" si="99"/>
        <v/>
      </c>
      <c r="W2023" t="str">
        <f>Screener_3!R24</f>
        <v/>
      </c>
      <c r="X2023" s="6" t="str">
        <f>IF(ISNUMBER(Screener_3!$P24),IF(ISBLANK(Screener_3!S24),"Missing",Screener_3!S24), "")</f>
        <v/>
      </c>
      <c r="Y2023" s="6" t="str">
        <f>IF(ISNUMBER(Screener_3!$P24),IF(ISBLANK(Screener_3!T24),"Missing",Screener_3!T24), "")</f>
        <v/>
      </c>
      <c r="Z2023" s="6" t="str">
        <f>IF(ISNUMBER(Screener_3!$P24),IF(ISBLANK(Screener_3!U24),"Missing",Screener_3!U24), "")</f>
        <v/>
      </c>
      <c r="AA2023" s="6" t="str">
        <f>IF(ISTEXT(Screener_3!U24),  IF(ISBLANK(Screener_3!V24), "Missing", Screener_3!V24),"")</f>
        <v/>
      </c>
      <c r="AB2023" s="6" t="str">
        <f>IF(Screener_3!U24 = "Y",  IF(ISBLANK(Screener_3!V24), "Missing", Screener_3!V24),"")</f>
        <v/>
      </c>
      <c r="AC2023" s="6" t="str">
        <f xml:space="preserve"> IF((Screener_3!U24 = "Y"),   IF(ISBLANK(Screener_3!W24),"Missing",Screener_3!W24), "")</f>
        <v/>
      </c>
      <c r="AF2023" s="6"/>
      <c r="AG2023" s="6"/>
    </row>
    <row r="2024" spans="1:33" x14ac:dyDescent="0.25">
      <c r="A2024" s="125" t="str">
        <f>IF(ISNUMBER(Screener_3!A25), Screener_3!A25, "")</f>
        <v/>
      </c>
      <c r="B2024" t="str">
        <f>IF(ISTEXT(Screener_3!C25), Screener_3!C25, "")</f>
        <v/>
      </c>
      <c r="F2024" t="str">
        <f>IF(ISNUMBER(Screener_3!D25), Screener_3!D25, "")</f>
        <v/>
      </c>
      <c r="G2024" t="str">
        <f>IF(ISNUMBER(Screener_3!E25),    Screener_3!E25, "")</f>
        <v/>
      </c>
      <c r="H2024" t="str">
        <f>IF(ISNUMBER(Screener_3!F25),    Screener_3!F25, "")</f>
        <v/>
      </c>
      <c r="I2024" t="str">
        <f>IF(ISNUMBER(Screener_3!G25),    Screener_3!G25, "")</f>
        <v/>
      </c>
      <c r="J2024" t="str">
        <f>IF(ISNUMBER(Screener_3!H25),    Screener_3!H25, "")</f>
        <v/>
      </c>
      <c r="K2024" t="str">
        <f t="shared" si="97"/>
        <v/>
      </c>
      <c r="L2024" t="str">
        <f t="shared" si="102"/>
        <v/>
      </c>
      <c r="M2024" s="45" t="str">
        <f>Screener_3!I25</f>
        <v/>
      </c>
      <c r="N2024" t="str">
        <f>IF(Screener_3!J25="Y",1,IF(Screener_3!J25="N",0,""))</f>
        <v/>
      </c>
      <c r="O2024" t="str">
        <f>IF(Screener_3!K25="Y",1,IF(Screener_3!K25="N",0,""))</f>
        <v/>
      </c>
      <c r="P2024" t="str">
        <f>IF(Screener_3!L25="Y",1,IF(Screener_3!L25="N",0,""))</f>
        <v/>
      </c>
      <c r="Q2024" t="str">
        <f>IF(Screener_3!M25="Y",1,IF(Screener_3!M25="N",0,""))</f>
        <v/>
      </c>
      <c r="R2024" t="str">
        <f>IF(Screener_3!N25="Y",1,IF(Screener_3!N25="N",0,""))</f>
        <v/>
      </c>
      <c r="S2024" t="str">
        <f>IF(Screener_3!O25="Y",1,IF(Screener_3!O25="N",0,""))</f>
        <v/>
      </c>
      <c r="T2024">
        <f t="shared" si="100"/>
        <v>0</v>
      </c>
      <c r="U2024" t="str">
        <f t="shared" si="101"/>
        <v/>
      </c>
      <c r="V2024" t="str">
        <f t="shared" si="99"/>
        <v/>
      </c>
      <c r="W2024" t="str">
        <f>Screener_3!R25</f>
        <v/>
      </c>
      <c r="X2024" s="6" t="str">
        <f>IF(ISNUMBER(Screener_3!$P25),IF(ISBLANK(Screener_3!S25),"Missing",Screener_3!S25), "")</f>
        <v/>
      </c>
      <c r="Y2024" s="6" t="str">
        <f>IF(ISNUMBER(Screener_3!$P25),IF(ISBLANK(Screener_3!T25),"Missing",Screener_3!T25), "")</f>
        <v/>
      </c>
      <c r="Z2024" s="6" t="str">
        <f>IF(ISNUMBER(Screener_3!$P25),IF(ISBLANK(Screener_3!U25),"Missing",Screener_3!U25), "")</f>
        <v/>
      </c>
      <c r="AA2024" s="6" t="str">
        <f>IF(ISTEXT(Screener_3!U25),  IF(ISBLANK(Screener_3!V25), "Missing", Screener_3!V25),"")</f>
        <v/>
      </c>
      <c r="AB2024" s="6" t="str">
        <f>IF(Screener_3!U25 = "Y",  IF(ISBLANK(Screener_3!V25), "Missing", Screener_3!V25),"")</f>
        <v/>
      </c>
      <c r="AC2024" s="6" t="str">
        <f xml:space="preserve"> IF((Screener_3!U25 = "Y"),   IF(ISBLANK(Screener_3!W25),"Missing",Screener_3!W25), "")</f>
        <v/>
      </c>
      <c r="AF2024" s="6"/>
      <c r="AG2024" s="6"/>
    </row>
    <row r="2025" spans="1:33" x14ac:dyDescent="0.25">
      <c r="A2025" s="125" t="str">
        <f>IF(ISNUMBER(Screener_3!A26), Screener_3!A26, "")</f>
        <v/>
      </c>
      <c r="B2025" t="str">
        <f>IF(ISTEXT(Screener_3!C26), Screener_3!C26, "")</f>
        <v/>
      </c>
      <c r="F2025" t="str">
        <f>IF(ISNUMBER(Screener_3!D26), Screener_3!D26, "")</f>
        <v/>
      </c>
      <c r="G2025" t="str">
        <f>IF(ISNUMBER(Screener_3!E26),    Screener_3!E26, "")</f>
        <v/>
      </c>
      <c r="H2025" t="str">
        <f>IF(ISNUMBER(Screener_3!F26),    Screener_3!F26, "")</f>
        <v/>
      </c>
      <c r="I2025" t="str">
        <f>IF(ISNUMBER(Screener_3!G26),    Screener_3!G26, "")</f>
        <v/>
      </c>
      <c r="J2025" t="str">
        <f>IF(ISNUMBER(Screener_3!H26),    Screener_3!H26, "")</f>
        <v/>
      </c>
      <c r="K2025" t="str">
        <f t="shared" si="97"/>
        <v/>
      </c>
      <c r="L2025" t="str">
        <f t="shared" si="102"/>
        <v/>
      </c>
      <c r="M2025" s="45" t="str">
        <f>Screener_3!I26</f>
        <v/>
      </c>
      <c r="N2025" t="str">
        <f>IF(Screener_3!J26="Y",1,IF(Screener_3!J26="N",0,""))</f>
        <v/>
      </c>
      <c r="O2025" t="str">
        <f>IF(Screener_3!K26="Y",1,IF(Screener_3!K26="N",0,""))</f>
        <v/>
      </c>
      <c r="P2025" t="str">
        <f>IF(Screener_3!L26="Y",1,IF(Screener_3!L26="N",0,""))</f>
        <v/>
      </c>
      <c r="Q2025" t="str">
        <f>IF(Screener_3!M26="Y",1,IF(Screener_3!M26="N",0,""))</f>
        <v/>
      </c>
      <c r="R2025" t="str">
        <f>IF(Screener_3!N26="Y",1,IF(Screener_3!N26="N",0,""))</f>
        <v/>
      </c>
      <c r="S2025" t="str">
        <f>IF(Screener_3!O26="Y",1,IF(Screener_3!O26="N",0,""))</f>
        <v/>
      </c>
      <c r="T2025">
        <f t="shared" si="100"/>
        <v>0</v>
      </c>
      <c r="U2025" t="str">
        <f t="shared" si="101"/>
        <v/>
      </c>
      <c r="V2025" t="str">
        <f t="shared" si="99"/>
        <v/>
      </c>
      <c r="W2025" t="str">
        <f>Screener_3!R26</f>
        <v/>
      </c>
      <c r="X2025" s="6" t="str">
        <f>IF(ISNUMBER(Screener_3!$P26),IF(ISBLANK(Screener_3!S26),"Missing",Screener_3!S26), "")</f>
        <v/>
      </c>
      <c r="Y2025" s="6" t="str">
        <f>IF(ISNUMBER(Screener_3!$P26),IF(ISBLANK(Screener_3!T26),"Missing",Screener_3!T26), "")</f>
        <v/>
      </c>
      <c r="Z2025" s="6" t="str">
        <f>IF(ISNUMBER(Screener_3!$P26),IF(ISBLANK(Screener_3!U26),"Missing",Screener_3!U26), "")</f>
        <v/>
      </c>
      <c r="AA2025" s="6" t="str">
        <f>IF(ISTEXT(Screener_3!U26),  IF(ISBLANK(Screener_3!V26), "Missing", Screener_3!V26),"")</f>
        <v/>
      </c>
      <c r="AB2025" s="6" t="str">
        <f>IF(Screener_3!U26 = "Y",  IF(ISBLANK(Screener_3!V26), "Missing", Screener_3!V26),"")</f>
        <v/>
      </c>
      <c r="AC2025" s="6" t="str">
        <f xml:space="preserve"> IF((Screener_3!U26 = "Y"),   IF(ISBLANK(Screener_3!W26),"Missing",Screener_3!W26), "")</f>
        <v/>
      </c>
      <c r="AF2025" s="6"/>
      <c r="AG2025" s="6"/>
    </row>
    <row r="2026" spans="1:33" x14ac:dyDescent="0.25">
      <c r="A2026" s="125" t="str">
        <f>IF(ISNUMBER(Screener_3!A27), Screener_3!A27, "")</f>
        <v/>
      </c>
      <c r="B2026" t="str">
        <f>IF(ISTEXT(Screener_3!C27), Screener_3!C27, "")</f>
        <v/>
      </c>
      <c r="F2026" t="str">
        <f>IF(ISNUMBER(Screener_3!D27), Screener_3!D27, "")</f>
        <v/>
      </c>
      <c r="G2026" t="str">
        <f>IF(ISNUMBER(Screener_3!E27),    Screener_3!E27, "")</f>
        <v/>
      </c>
      <c r="H2026" t="str">
        <f>IF(ISNUMBER(Screener_3!F27),    Screener_3!F27, "")</f>
        <v/>
      </c>
      <c r="I2026" t="str">
        <f>IF(ISNUMBER(Screener_3!G27),    Screener_3!G27, "")</f>
        <v/>
      </c>
      <c r="J2026" t="str">
        <f>IF(ISNUMBER(Screener_3!H27),    Screener_3!H27, "")</f>
        <v/>
      </c>
      <c r="K2026" t="str">
        <f t="shared" si="97"/>
        <v/>
      </c>
      <c r="L2026" t="str">
        <f t="shared" si="102"/>
        <v/>
      </c>
      <c r="M2026" s="45" t="str">
        <f>Screener_3!I27</f>
        <v/>
      </c>
      <c r="N2026" t="str">
        <f>IF(Screener_3!J27="Y",1,IF(Screener_3!J27="N",0,""))</f>
        <v/>
      </c>
      <c r="O2026" t="str">
        <f>IF(Screener_3!K27="Y",1,IF(Screener_3!K27="N",0,""))</f>
        <v/>
      </c>
      <c r="P2026" t="str">
        <f>IF(Screener_3!L27="Y",1,IF(Screener_3!L27="N",0,""))</f>
        <v/>
      </c>
      <c r="Q2026" t="str">
        <f>IF(Screener_3!M27="Y",1,IF(Screener_3!M27="N",0,""))</f>
        <v/>
      </c>
      <c r="R2026" t="str">
        <f>IF(Screener_3!N27="Y",1,IF(Screener_3!N27="N",0,""))</f>
        <v/>
      </c>
      <c r="S2026" t="str">
        <f>IF(Screener_3!O27="Y",1,IF(Screener_3!O27="N",0,""))</f>
        <v/>
      </c>
      <c r="T2026">
        <f t="shared" si="100"/>
        <v>0</v>
      </c>
      <c r="U2026" t="str">
        <f t="shared" si="101"/>
        <v/>
      </c>
      <c r="V2026" t="str">
        <f t="shared" si="99"/>
        <v/>
      </c>
      <c r="W2026" t="str">
        <f>Screener_3!R27</f>
        <v/>
      </c>
      <c r="X2026" s="6" t="str">
        <f>IF(ISNUMBER(Screener_3!$P27),IF(ISBLANK(Screener_3!S27),"Missing",Screener_3!S27), "")</f>
        <v/>
      </c>
      <c r="Y2026" s="6" t="str">
        <f>IF(ISNUMBER(Screener_3!$P27),IF(ISBLANK(Screener_3!T27),"Missing",Screener_3!T27), "")</f>
        <v/>
      </c>
      <c r="Z2026" s="6" t="str">
        <f>IF(ISNUMBER(Screener_3!$P27),IF(ISBLANK(Screener_3!U27),"Missing",Screener_3!U27), "")</f>
        <v/>
      </c>
      <c r="AA2026" s="6" t="str">
        <f>IF(ISTEXT(Screener_3!U27),  IF(ISBLANK(Screener_3!V27), "Missing", Screener_3!V27),"")</f>
        <v/>
      </c>
      <c r="AB2026" s="6" t="str">
        <f>IF(Screener_3!U27 = "Y",  IF(ISBLANK(Screener_3!V27), "Missing", Screener_3!V27),"")</f>
        <v/>
      </c>
      <c r="AC2026" s="6" t="str">
        <f xml:space="preserve"> IF((Screener_3!U27 = "Y"),   IF(ISBLANK(Screener_3!W27),"Missing",Screener_3!W27), "")</f>
        <v/>
      </c>
      <c r="AF2026" s="6"/>
      <c r="AG2026" s="6"/>
    </row>
    <row r="2027" spans="1:33" x14ac:dyDescent="0.25">
      <c r="A2027" s="125" t="str">
        <f>IF(ISNUMBER(Screener_3!A28), Screener_3!A28, "")</f>
        <v/>
      </c>
      <c r="B2027" t="str">
        <f>IF(ISTEXT(Screener_3!C28), Screener_3!C28, "")</f>
        <v/>
      </c>
      <c r="F2027" t="str">
        <f>IF(ISNUMBER(Screener_3!D28), Screener_3!D28, "")</f>
        <v/>
      </c>
      <c r="G2027" t="str">
        <f>IF(ISNUMBER(Screener_3!E28),    Screener_3!E28, "")</f>
        <v/>
      </c>
      <c r="H2027" t="str">
        <f>IF(ISNUMBER(Screener_3!F28),    Screener_3!F28, "")</f>
        <v/>
      </c>
      <c r="I2027" t="str">
        <f>IF(ISNUMBER(Screener_3!G28),    Screener_3!G28, "")</f>
        <v/>
      </c>
      <c r="J2027" t="str">
        <f>IF(ISNUMBER(Screener_3!H28),    Screener_3!H28, "")</f>
        <v/>
      </c>
      <c r="K2027" t="str">
        <f t="shared" si="97"/>
        <v/>
      </c>
      <c r="L2027" t="str">
        <f t="shared" si="102"/>
        <v/>
      </c>
      <c r="M2027" s="45" t="str">
        <f>Screener_3!I28</f>
        <v/>
      </c>
      <c r="N2027" t="str">
        <f>IF(Screener_3!J28="Y",1,IF(Screener_3!J28="N",0,""))</f>
        <v/>
      </c>
      <c r="O2027" t="str">
        <f>IF(Screener_3!K28="Y",1,IF(Screener_3!K28="N",0,""))</f>
        <v/>
      </c>
      <c r="P2027" t="str">
        <f>IF(Screener_3!L28="Y",1,IF(Screener_3!L28="N",0,""))</f>
        <v/>
      </c>
      <c r="Q2027" t="str">
        <f>IF(Screener_3!M28="Y",1,IF(Screener_3!M28="N",0,""))</f>
        <v/>
      </c>
      <c r="R2027" t="str">
        <f>IF(Screener_3!N28="Y",1,IF(Screener_3!N28="N",0,""))</f>
        <v/>
      </c>
      <c r="S2027" t="str">
        <f>IF(Screener_3!O28="Y",1,IF(Screener_3!O28="N",0,""))</f>
        <v/>
      </c>
      <c r="T2027">
        <f t="shared" si="100"/>
        <v>0</v>
      </c>
      <c r="U2027" t="str">
        <f t="shared" si="101"/>
        <v/>
      </c>
      <c r="V2027" t="str">
        <f t="shared" si="99"/>
        <v/>
      </c>
      <c r="W2027" t="str">
        <f>Screener_3!R28</f>
        <v/>
      </c>
      <c r="X2027" s="6" t="str">
        <f>IF(ISNUMBER(Screener_3!$P28),IF(ISBLANK(Screener_3!S28),"Missing",Screener_3!S28), "")</f>
        <v/>
      </c>
      <c r="Y2027" s="6" t="str">
        <f>IF(ISNUMBER(Screener_3!$P28),IF(ISBLANK(Screener_3!T28),"Missing",Screener_3!T28), "")</f>
        <v/>
      </c>
      <c r="Z2027" s="6" t="str">
        <f>IF(ISNUMBER(Screener_3!$P28),IF(ISBLANK(Screener_3!U28),"Missing",Screener_3!U28), "")</f>
        <v/>
      </c>
      <c r="AA2027" s="6" t="str">
        <f>IF(ISTEXT(Screener_3!U28),  IF(ISBLANK(Screener_3!V28), "Missing", Screener_3!V28),"")</f>
        <v/>
      </c>
      <c r="AB2027" s="6" t="str">
        <f>IF(Screener_3!U28 = "Y",  IF(ISBLANK(Screener_3!V28), "Missing", Screener_3!V28),"")</f>
        <v/>
      </c>
      <c r="AC2027" s="6" t="str">
        <f xml:space="preserve"> IF((Screener_3!U28 = "Y"),   IF(ISBLANK(Screener_3!W28),"Missing",Screener_3!W28), "")</f>
        <v/>
      </c>
      <c r="AF2027" s="6"/>
      <c r="AG2027" s="6"/>
    </row>
    <row r="2028" spans="1:33" x14ac:dyDescent="0.25">
      <c r="A2028" s="125" t="str">
        <f>IF(ISNUMBER(Screener_3!A29), Screener_3!A29, "")</f>
        <v/>
      </c>
      <c r="B2028" t="str">
        <f>IF(ISTEXT(Screener_3!C29), Screener_3!C29, "")</f>
        <v/>
      </c>
      <c r="F2028" t="str">
        <f>IF(ISNUMBER(Screener_3!D29), Screener_3!D29, "")</f>
        <v/>
      </c>
      <c r="G2028" t="str">
        <f>IF(ISNUMBER(Screener_3!E29),    Screener_3!E29, "")</f>
        <v/>
      </c>
      <c r="H2028" t="str">
        <f>IF(ISNUMBER(Screener_3!F29),    Screener_3!F29, "")</f>
        <v/>
      </c>
      <c r="I2028" t="str">
        <f>IF(ISNUMBER(Screener_3!G29),    Screener_3!G29, "")</f>
        <v/>
      </c>
      <c r="J2028" t="str">
        <f>IF(ISNUMBER(Screener_3!H29),    Screener_3!H29, "")</f>
        <v/>
      </c>
      <c r="K2028" t="str">
        <f t="shared" si="97"/>
        <v/>
      </c>
      <c r="L2028" t="str">
        <f t="shared" si="102"/>
        <v/>
      </c>
      <c r="M2028" s="45" t="str">
        <f>Screener_3!I29</f>
        <v/>
      </c>
      <c r="N2028" t="str">
        <f>IF(Screener_3!J29="Y",1,IF(Screener_3!J29="N",0,""))</f>
        <v/>
      </c>
      <c r="O2028" t="str">
        <f>IF(Screener_3!K29="Y",1,IF(Screener_3!K29="N",0,""))</f>
        <v/>
      </c>
      <c r="P2028" t="str">
        <f>IF(Screener_3!L29="Y",1,IF(Screener_3!L29="N",0,""))</f>
        <v/>
      </c>
      <c r="Q2028" t="str">
        <f>IF(Screener_3!M29="Y",1,IF(Screener_3!M29="N",0,""))</f>
        <v/>
      </c>
      <c r="R2028" t="str">
        <f>IF(Screener_3!N29="Y",1,IF(Screener_3!N29="N",0,""))</f>
        <v/>
      </c>
      <c r="S2028" t="str">
        <f>IF(Screener_3!O29="Y",1,IF(Screener_3!O29="N",0,""))</f>
        <v/>
      </c>
      <c r="T2028">
        <f t="shared" si="100"/>
        <v>0</v>
      </c>
      <c r="U2028" t="str">
        <f t="shared" si="101"/>
        <v/>
      </c>
      <c r="V2028" t="str">
        <f t="shared" si="99"/>
        <v/>
      </c>
      <c r="W2028" t="str">
        <f>Screener_3!R29</f>
        <v/>
      </c>
      <c r="X2028" s="6" t="str">
        <f>IF(ISNUMBER(Screener_3!$P29),IF(ISBLANK(Screener_3!S29),"Missing",Screener_3!S29), "")</f>
        <v/>
      </c>
      <c r="Y2028" s="6" t="str">
        <f>IF(ISNUMBER(Screener_3!$P29),IF(ISBLANK(Screener_3!T29),"Missing",Screener_3!T29), "")</f>
        <v/>
      </c>
      <c r="Z2028" s="6" t="str">
        <f>IF(ISNUMBER(Screener_3!$P29),IF(ISBLANK(Screener_3!U29),"Missing",Screener_3!U29), "")</f>
        <v/>
      </c>
      <c r="AA2028" s="6" t="str">
        <f>IF(ISTEXT(Screener_3!U29),  IF(ISBLANK(Screener_3!V29), "Missing", Screener_3!V29),"")</f>
        <v/>
      </c>
      <c r="AB2028" s="6" t="str">
        <f>IF(Screener_3!U29 = "Y",  IF(ISBLANK(Screener_3!V29), "Missing", Screener_3!V29),"")</f>
        <v/>
      </c>
      <c r="AC2028" s="6" t="str">
        <f xml:space="preserve"> IF((Screener_3!U29 = "Y"),   IF(ISBLANK(Screener_3!W29),"Missing",Screener_3!W29), "")</f>
        <v/>
      </c>
      <c r="AF2028" s="6"/>
      <c r="AG2028" s="6"/>
    </row>
    <row r="2029" spans="1:33" x14ac:dyDescent="0.25">
      <c r="A2029" s="125" t="str">
        <f>IF(ISNUMBER(Screener_3!A30), Screener_3!A30, "")</f>
        <v/>
      </c>
      <c r="B2029" t="str">
        <f>IF(ISTEXT(Screener_3!C30), Screener_3!C30, "")</f>
        <v/>
      </c>
      <c r="F2029" t="str">
        <f>IF(ISNUMBER(Screener_3!D30), Screener_3!D30, "")</f>
        <v/>
      </c>
      <c r="G2029" t="str">
        <f>IF(ISNUMBER(Screener_3!E30),    Screener_3!E30, "")</f>
        <v/>
      </c>
      <c r="H2029" t="str">
        <f>IF(ISNUMBER(Screener_3!F30),    Screener_3!F30, "")</f>
        <v/>
      </c>
      <c r="I2029" t="str">
        <f>IF(ISNUMBER(Screener_3!G30),    Screener_3!G30, "")</f>
        <v/>
      </c>
      <c r="J2029" t="str">
        <f>IF(ISNUMBER(Screener_3!H30),    Screener_3!H30, "")</f>
        <v/>
      </c>
      <c r="K2029" t="str">
        <f t="shared" si="97"/>
        <v/>
      </c>
      <c r="L2029" t="str">
        <f t="shared" si="102"/>
        <v/>
      </c>
      <c r="M2029" s="45" t="str">
        <f>Screener_3!I30</f>
        <v/>
      </c>
      <c r="N2029" t="str">
        <f>IF(Screener_3!J30="Y",1,IF(Screener_3!J30="N",0,""))</f>
        <v/>
      </c>
      <c r="O2029" t="str">
        <f>IF(Screener_3!K30="Y",1,IF(Screener_3!K30="N",0,""))</f>
        <v/>
      </c>
      <c r="P2029" t="str">
        <f>IF(Screener_3!L30="Y",1,IF(Screener_3!L30="N",0,""))</f>
        <v/>
      </c>
      <c r="Q2029" t="str">
        <f>IF(Screener_3!M30="Y",1,IF(Screener_3!M30="N",0,""))</f>
        <v/>
      </c>
      <c r="R2029" t="str">
        <f>IF(Screener_3!N30="Y",1,IF(Screener_3!N30="N",0,""))</f>
        <v/>
      </c>
      <c r="S2029" t="str">
        <f>IF(Screener_3!O30="Y",1,IF(Screener_3!O30="N",0,""))</f>
        <v/>
      </c>
      <c r="T2029">
        <f t="shared" si="100"/>
        <v>0</v>
      </c>
      <c r="U2029" t="str">
        <f t="shared" si="101"/>
        <v/>
      </c>
      <c r="V2029" t="str">
        <f t="shared" si="99"/>
        <v/>
      </c>
      <c r="W2029" t="str">
        <f>Screener_3!R30</f>
        <v/>
      </c>
      <c r="X2029" s="6" t="str">
        <f>IF(ISNUMBER(Screener_3!$P30),IF(ISBLANK(Screener_3!S30),"Missing",Screener_3!S30), "")</f>
        <v/>
      </c>
      <c r="Y2029" s="6" t="str">
        <f>IF(ISNUMBER(Screener_3!$P30),IF(ISBLANK(Screener_3!T30),"Missing",Screener_3!T30), "")</f>
        <v/>
      </c>
      <c r="Z2029" s="6" t="str">
        <f>IF(ISNUMBER(Screener_3!$P30),IF(ISBLANK(Screener_3!U30),"Missing",Screener_3!U30), "")</f>
        <v/>
      </c>
      <c r="AA2029" s="6" t="str">
        <f>IF(ISTEXT(Screener_3!U30),  IF(ISBLANK(Screener_3!V30), "Missing", Screener_3!V30),"")</f>
        <v/>
      </c>
      <c r="AB2029" s="6" t="str">
        <f>IF(Screener_3!U30 = "Y",  IF(ISBLANK(Screener_3!V30), "Missing", Screener_3!V30),"")</f>
        <v/>
      </c>
      <c r="AC2029" s="6" t="str">
        <f xml:space="preserve"> IF((Screener_3!U30 = "Y"),   IF(ISBLANK(Screener_3!W30),"Missing",Screener_3!W30), "")</f>
        <v/>
      </c>
      <c r="AF2029" s="6"/>
      <c r="AG2029" s="6"/>
    </row>
    <row r="2030" spans="1:33" x14ac:dyDescent="0.25">
      <c r="A2030" s="125" t="str">
        <f>IF(ISNUMBER(Screener_3!A31), Screener_3!A31, "")</f>
        <v/>
      </c>
      <c r="B2030" t="str">
        <f>IF(ISTEXT(Screener_3!C31), Screener_3!C31, "")</f>
        <v/>
      </c>
      <c r="F2030" t="str">
        <f>IF(ISNUMBER(Screener_3!D31), Screener_3!D31, "")</f>
        <v/>
      </c>
      <c r="G2030" t="str">
        <f>IF(ISNUMBER(Screener_3!E31),    Screener_3!E31, "")</f>
        <v/>
      </c>
      <c r="H2030" t="str">
        <f>IF(ISNUMBER(Screener_3!F31),    Screener_3!F31, "")</f>
        <v/>
      </c>
      <c r="I2030" t="str">
        <f>IF(ISNUMBER(Screener_3!G31),    Screener_3!G31, "")</f>
        <v/>
      </c>
      <c r="J2030" t="str">
        <f>IF(ISNUMBER(Screener_3!H31),    Screener_3!H31, "")</f>
        <v/>
      </c>
      <c r="K2030" t="str">
        <f t="shared" si="97"/>
        <v/>
      </c>
      <c r="L2030" t="str">
        <f t="shared" si="102"/>
        <v/>
      </c>
      <c r="M2030" s="45" t="str">
        <f>Screener_3!I31</f>
        <v/>
      </c>
      <c r="N2030" t="str">
        <f>IF(Screener_3!J31="Y",1,IF(Screener_3!J31="N",0,""))</f>
        <v/>
      </c>
      <c r="O2030" t="str">
        <f>IF(Screener_3!K31="Y",1,IF(Screener_3!K31="N",0,""))</f>
        <v/>
      </c>
      <c r="P2030" t="str">
        <f>IF(Screener_3!L31="Y",1,IF(Screener_3!L31="N",0,""))</f>
        <v/>
      </c>
      <c r="Q2030" t="str">
        <f>IF(Screener_3!M31="Y",1,IF(Screener_3!M31="N",0,""))</f>
        <v/>
      </c>
      <c r="R2030" t="str">
        <f>IF(Screener_3!N31="Y",1,IF(Screener_3!N31="N",0,""))</f>
        <v/>
      </c>
      <c r="S2030" t="str">
        <f>IF(Screener_3!O31="Y",1,IF(Screener_3!O31="N",0,""))</f>
        <v/>
      </c>
      <c r="T2030">
        <f t="shared" si="100"/>
        <v>0</v>
      </c>
      <c r="U2030" t="str">
        <f t="shared" si="101"/>
        <v/>
      </c>
      <c r="V2030" t="str">
        <f t="shared" si="99"/>
        <v/>
      </c>
      <c r="W2030" t="str">
        <f>Screener_3!R31</f>
        <v/>
      </c>
      <c r="X2030" s="6" t="str">
        <f>IF(ISNUMBER(Screener_3!$P31),IF(ISBLANK(Screener_3!S31),"Missing",Screener_3!S31), "")</f>
        <v/>
      </c>
      <c r="Y2030" s="6" t="str">
        <f>IF(ISNUMBER(Screener_3!$P31),IF(ISBLANK(Screener_3!T31),"Missing",Screener_3!T31), "")</f>
        <v/>
      </c>
      <c r="Z2030" s="6" t="str">
        <f>IF(ISNUMBER(Screener_3!$P31),IF(ISBLANK(Screener_3!U31),"Missing",Screener_3!U31), "")</f>
        <v/>
      </c>
      <c r="AA2030" s="6" t="str">
        <f>IF(ISTEXT(Screener_3!U31),  IF(ISBLANK(Screener_3!V31), "Missing", Screener_3!V31),"")</f>
        <v/>
      </c>
      <c r="AB2030" s="6" t="str">
        <f>IF(Screener_3!U31 = "Y",  IF(ISBLANK(Screener_3!V31), "Missing", Screener_3!V31),"")</f>
        <v/>
      </c>
      <c r="AC2030" s="6" t="str">
        <f xml:space="preserve"> IF((Screener_3!U31 = "Y"),   IF(ISBLANK(Screener_3!W31),"Missing",Screener_3!W31), "")</f>
        <v/>
      </c>
      <c r="AF2030" s="6"/>
      <c r="AG2030" s="6"/>
    </row>
    <row r="2031" spans="1:33" x14ac:dyDescent="0.25">
      <c r="A2031" s="125" t="str">
        <f>IF(ISNUMBER(Screener_3!A32), Screener_3!A32, "")</f>
        <v/>
      </c>
      <c r="B2031" t="str">
        <f>IF(ISTEXT(Screener_3!C32), Screener_3!C32, "")</f>
        <v/>
      </c>
      <c r="F2031" t="str">
        <f>IF(ISNUMBER(Screener_3!D32), Screener_3!D32, "")</f>
        <v/>
      </c>
      <c r="G2031" t="str">
        <f>IF(ISNUMBER(Screener_3!E32),    Screener_3!E32, "")</f>
        <v/>
      </c>
      <c r="H2031" t="str">
        <f>IF(ISNUMBER(Screener_3!F32),    Screener_3!F32, "")</f>
        <v/>
      </c>
      <c r="I2031" t="str">
        <f>IF(ISNUMBER(Screener_3!G32),    Screener_3!G32, "")</f>
        <v/>
      </c>
      <c r="J2031" t="str">
        <f>IF(ISNUMBER(Screener_3!H32),    Screener_3!H32, "")</f>
        <v/>
      </c>
      <c r="K2031" t="str">
        <f t="shared" si="97"/>
        <v/>
      </c>
      <c r="L2031" t="str">
        <f t="shared" si="102"/>
        <v/>
      </c>
      <c r="M2031" s="45" t="str">
        <f>Screener_3!I32</f>
        <v/>
      </c>
      <c r="N2031" t="str">
        <f>IF(Screener_3!J32="Y",1,IF(Screener_3!J32="N",0,""))</f>
        <v/>
      </c>
      <c r="O2031" t="str">
        <f>IF(Screener_3!K32="Y",1,IF(Screener_3!K32="N",0,""))</f>
        <v/>
      </c>
      <c r="P2031" t="str">
        <f>IF(Screener_3!L32="Y",1,IF(Screener_3!L32="N",0,""))</f>
        <v/>
      </c>
      <c r="Q2031" t="str">
        <f>IF(Screener_3!M32="Y",1,IF(Screener_3!M32="N",0,""))</f>
        <v/>
      </c>
      <c r="R2031" t="str">
        <f>IF(Screener_3!N32="Y",1,IF(Screener_3!N32="N",0,""))</f>
        <v/>
      </c>
      <c r="S2031" t="str">
        <f>IF(Screener_3!O32="Y",1,IF(Screener_3!O32="N",0,""))</f>
        <v/>
      </c>
      <c r="T2031">
        <f t="shared" si="100"/>
        <v>0</v>
      </c>
      <c r="U2031" t="str">
        <f t="shared" si="101"/>
        <v/>
      </c>
      <c r="V2031" t="str">
        <f t="shared" si="99"/>
        <v/>
      </c>
      <c r="W2031" t="str">
        <f>Screener_3!R32</f>
        <v/>
      </c>
      <c r="X2031" s="6" t="str">
        <f>IF(ISNUMBER(Screener_3!$P32),IF(ISBLANK(Screener_3!S32),"Missing",Screener_3!S32), "")</f>
        <v/>
      </c>
      <c r="Y2031" s="6" t="str">
        <f>IF(ISNUMBER(Screener_3!$P32),IF(ISBLANK(Screener_3!T32),"Missing",Screener_3!T32), "")</f>
        <v/>
      </c>
      <c r="Z2031" s="6" t="str">
        <f>IF(ISNUMBER(Screener_3!$P32),IF(ISBLANK(Screener_3!U32),"Missing",Screener_3!U32), "")</f>
        <v/>
      </c>
      <c r="AA2031" s="6" t="str">
        <f>IF(ISTEXT(Screener_3!U32),  IF(ISBLANK(Screener_3!V32), "Missing", Screener_3!V32),"")</f>
        <v/>
      </c>
      <c r="AB2031" s="6" t="str">
        <f>IF(Screener_3!U32 = "Y",  IF(ISBLANK(Screener_3!V32), "Missing", Screener_3!V32),"")</f>
        <v/>
      </c>
      <c r="AC2031" s="6" t="str">
        <f xml:space="preserve"> IF((Screener_3!U32 = "Y"),   IF(ISBLANK(Screener_3!W32),"Missing",Screener_3!W32), "")</f>
        <v/>
      </c>
      <c r="AF2031" s="6"/>
      <c r="AG2031" s="6"/>
    </row>
    <row r="2032" spans="1:33" x14ac:dyDescent="0.25">
      <c r="A2032" s="125" t="str">
        <f>IF(ISNUMBER(Screener_3!A33), Screener_3!A33, "")</f>
        <v/>
      </c>
      <c r="B2032" t="str">
        <f>IF(ISTEXT(Screener_3!C33), Screener_3!C33, "")</f>
        <v/>
      </c>
      <c r="F2032" t="str">
        <f>IF(ISNUMBER(Screener_3!D33), Screener_3!D33, "")</f>
        <v/>
      </c>
      <c r="G2032" t="str">
        <f>IF(ISNUMBER(Screener_3!E33),    Screener_3!E33, "")</f>
        <v/>
      </c>
      <c r="H2032" t="str">
        <f>IF(ISNUMBER(Screener_3!F33),    Screener_3!F33, "")</f>
        <v/>
      </c>
      <c r="I2032" t="str">
        <f>IF(ISNUMBER(Screener_3!G33),    Screener_3!G33, "")</f>
        <v/>
      </c>
      <c r="J2032" t="str">
        <f>IF(ISNUMBER(Screener_3!H33),    Screener_3!H33, "")</f>
        <v/>
      </c>
      <c r="K2032" t="str">
        <f t="shared" si="97"/>
        <v/>
      </c>
      <c r="L2032" t="str">
        <f t="shared" si="102"/>
        <v/>
      </c>
      <c r="M2032" s="45" t="str">
        <f>Screener_3!I33</f>
        <v/>
      </c>
      <c r="N2032" t="str">
        <f>IF(Screener_3!J33="Y",1,IF(Screener_3!J33="N",0,""))</f>
        <v/>
      </c>
      <c r="O2032" t="str">
        <f>IF(Screener_3!K33="Y",1,IF(Screener_3!K33="N",0,""))</f>
        <v/>
      </c>
      <c r="P2032" t="str">
        <f>IF(Screener_3!L33="Y",1,IF(Screener_3!L33="N",0,""))</f>
        <v/>
      </c>
      <c r="Q2032" t="str">
        <f>IF(Screener_3!M33="Y",1,IF(Screener_3!M33="N",0,""))</f>
        <v/>
      </c>
      <c r="R2032" t="str">
        <f>IF(Screener_3!N33="Y",1,IF(Screener_3!N33="N",0,""))</f>
        <v/>
      </c>
      <c r="S2032" t="str">
        <f>IF(Screener_3!O33="Y",1,IF(Screener_3!O33="N",0,""))</f>
        <v/>
      </c>
      <c r="T2032">
        <f t="shared" si="100"/>
        <v>0</v>
      </c>
      <c r="U2032" t="str">
        <f t="shared" si="101"/>
        <v/>
      </c>
      <c r="V2032" t="str">
        <f t="shared" si="99"/>
        <v/>
      </c>
      <c r="W2032" t="str">
        <f>Screener_3!R33</f>
        <v/>
      </c>
      <c r="X2032" s="6" t="str">
        <f>IF(ISNUMBER(Screener_3!$P33),IF(ISBLANK(Screener_3!S33),"Missing",Screener_3!S33), "")</f>
        <v/>
      </c>
      <c r="Y2032" s="6" t="str">
        <f>IF(ISNUMBER(Screener_3!$P33),IF(ISBLANK(Screener_3!T33),"Missing",Screener_3!T33), "")</f>
        <v/>
      </c>
      <c r="Z2032" s="6" t="str">
        <f>IF(ISNUMBER(Screener_3!$P33),IF(ISBLANK(Screener_3!U33),"Missing",Screener_3!U33), "")</f>
        <v/>
      </c>
      <c r="AA2032" s="6" t="str">
        <f>IF(ISTEXT(Screener_3!U33),  IF(ISBLANK(Screener_3!V33), "Missing", Screener_3!V33),"")</f>
        <v/>
      </c>
      <c r="AB2032" s="6" t="str">
        <f>IF(Screener_3!U33 = "Y",  IF(ISBLANK(Screener_3!V33), "Missing", Screener_3!V33),"")</f>
        <v/>
      </c>
      <c r="AC2032" s="6" t="str">
        <f xml:space="preserve"> IF((Screener_3!U33 = "Y"),   IF(ISBLANK(Screener_3!W33),"Missing",Screener_3!W33), "")</f>
        <v/>
      </c>
      <c r="AF2032" s="6"/>
      <c r="AG2032" s="6"/>
    </row>
    <row r="2033" spans="1:33" x14ac:dyDescent="0.25">
      <c r="A2033" s="125" t="str">
        <f>IF(ISNUMBER(Screener_3!A34), Screener_3!A34, "")</f>
        <v/>
      </c>
      <c r="B2033" t="str">
        <f>IF(ISTEXT(Screener_3!C34), Screener_3!C34, "")</f>
        <v/>
      </c>
      <c r="F2033" t="str">
        <f>IF(ISNUMBER(Screener_3!D34), Screener_3!D34, "")</f>
        <v/>
      </c>
      <c r="G2033" t="str">
        <f>IF(ISNUMBER(Screener_3!E34),    Screener_3!E34, "")</f>
        <v/>
      </c>
      <c r="H2033" t="str">
        <f>IF(ISNUMBER(Screener_3!F34),    Screener_3!F34, "")</f>
        <v/>
      </c>
      <c r="I2033" t="str">
        <f>IF(ISNUMBER(Screener_3!G34),    Screener_3!G34, "")</f>
        <v/>
      </c>
      <c r="J2033" t="str">
        <f>IF(ISNUMBER(Screener_3!H34),    Screener_3!H34, "")</f>
        <v/>
      </c>
      <c r="K2033" t="str">
        <f t="shared" si="97"/>
        <v/>
      </c>
      <c r="L2033" t="str">
        <f t="shared" si="102"/>
        <v/>
      </c>
      <c r="M2033" s="45" t="str">
        <f>Screener_3!I34</f>
        <v/>
      </c>
      <c r="N2033" t="str">
        <f>IF(Screener_3!J34="Y",1,IF(Screener_3!J34="N",0,""))</f>
        <v/>
      </c>
      <c r="O2033" t="str">
        <f>IF(Screener_3!K34="Y",1,IF(Screener_3!K34="N",0,""))</f>
        <v/>
      </c>
      <c r="P2033" t="str">
        <f>IF(Screener_3!L34="Y",1,IF(Screener_3!L34="N",0,""))</f>
        <v/>
      </c>
      <c r="Q2033" t="str">
        <f>IF(Screener_3!M34="Y",1,IF(Screener_3!M34="N",0,""))</f>
        <v/>
      </c>
      <c r="R2033" t="str">
        <f>IF(Screener_3!N34="Y",1,IF(Screener_3!N34="N",0,""))</f>
        <v/>
      </c>
      <c r="S2033" t="str">
        <f>IF(Screener_3!O34="Y",1,IF(Screener_3!O34="N",0,""))</f>
        <v/>
      </c>
      <c r="T2033">
        <f t="shared" si="100"/>
        <v>0</v>
      </c>
      <c r="U2033" t="str">
        <f t="shared" si="101"/>
        <v/>
      </c>
      <c r="V2033" t="str">
        <f t="shared" si="99"/>
        <v/>
      </c>
      <c r="W2033" t="str">
        <f>Screener_3!R34</f>
        <v/>
      </c>
      <c r="X2033" s="6" t="str">
        <f>IF(ISNUMBER(Screener_3!$P34),IF(ISBLANK(Screener_3!S34),"Missing",Screener_3!S34), "")</f>
        <v/>
      </c>
      <c r="Y2033" s="6" t="str">
        <f>IF(ISNUMBER(Screener_3!$P34),IF(ISBLANK(Screener_3!T34),"Missing",Screener_3!T34), "")</f>
        <v/>
      </c>
      <c r="Z2033" s="6" t="str">
        <f>IF(ISNUMBER(Screener_3!$P34),IF(ISBLANK(Screener_3!U34),"Missing",Screener_3!U34), "")</f>
        <v/>
      </c>
      <c r="AA2033" s="6" t="str">
        <f>IF(ISTEXT(Screener_3!U34),  IF(ISBLANK(Screener_3!V34), "Missing", Screener_3!V34),"")</f>
        <v/>
      </c>
      <c r="AB2033" s="6" t="str">
        <f>IF(Screener_3!U34 = "Y",  IF(ISBLANK(Screener_3!V34), "Missing", Screener_3!V34),"")</f>
        <v/>
      </c>
      <c r="AC2033" s="6" t="str">
        <f xml:space="preserve"> IF((Screener_3!U34 = "Y"),   IF(ISBLANK(Screener_3!W34),"Missing",Screener_3!W34), "")</f>
        <v/>
      </c>
      <c r="AF2033" s="6"/>
      <c r="AG2033" s="6"/>
    </row>
    <row r="2034" spans="1:33" x14ac:dyDescent="0.25">
      <c r="A2034" s="125" t="str">
        <f>IF(ISNUMBER(Screener_3!A35), Screener_3!A35, "")</f>
        <v/>
      </c>
      <c r="B2034" t="str">
        <f>IF(ISTEXT(Screener_3!C35), Screener_3!C35, "")</f>
        <v/>
      </c>
      <c r="F2034" t="str">
        <f>IF(ISNUMBER(Screener_3!D35), Screener_3!D35, "")</f>
        <v/>
      </c>
      <c r="G2034" t="str">
        <f>IF(ISNUMBER(Screener_3!E35),    Screener_3!E35, "")</f>
        <v/>
      </c>
      <c r="H2034" t="str">
        <f>IF(ISNUMBER(Screener_3!F35),    Screener_3!F35, "")</f>
        <v/>
      </c>
      <c r="I2034" t="str">
        <f>IF(ISNUMBER(Screener_3!G35),    Screener_3!G35, "")</f>
        <v/>
      </c>
      <c r="J2034" t="str">
        <f>IF(ISNUMBER(Screener_3!H35),    Screener_3!H35, "")</f>
        <v/>
      </c>
      <c r="K2034" t="str">
        <f t="shared" si="97"/>
        <v/>
      </c>
      <c r="L2034" t="str">
        <f t="shared" si="102"/>
        <v/>
      </c>
      <c r="M2034" s="45" t="str">
        <f>Screener_3!I35</f>
        <v/>
      </c>
      <c r="N2034" t="str">
        <f>IF(Screener_3!J35="Y",1,IF(Screener_3!J35="N",0,""))</f>
        <v/>
      </c>
      <c r="O2034" t="str">
        <f>IF(Screener_3!K35="Y",1,IF(Screener_3!K35="N",0,""))</f>
        <v/>
      </c>
      <c r="P2034" t="str">
        <f>IF(Screener_3!L35="Y",1,IF(Screener_3!L35="N",0,""))</f>
        <v/>
      </c>
      <c r="Q2034" t="str">
        <f>IF(Screener_3!M35="Y",1,IF(Screener_3!M35="N",0,""))</f>
        <v/>
      </c>
      <c r="R2034" t="str">
        <f>IF(Screener_3!N35="Y",1,IF(Screener_3!N35="N",0,""))</f>
        <v/>
      </c>
      <c r="S2034" t="str">
        <f>IF(Screener_3!O35="Y",1,IF(Screener_3!O35="N",0,""))</f>
        <v/>
      </c>
      <c r="T2034">
        <f t="shared" si="100"/>
        <v>0</v>
      </c>
      <c r="U2034" t="str">
        <f t="shared" si="101"/>
        <v/>
      </c>
      <c r="V2034" t="str">
        <f t="shared" si="99"/>
        <v/>
      </c>
      <c r="W2034" t="str">
        <f>Screener_3!R35</f>
        <v/>
      </c>
      <c r="X2034" s="6" t="str">
        <f>IF(ISNUMBER(Screener_3!$P35),IF(ISBLANK(Screener_3!S35),"Missing",Screener_3!S35), "")</f>
        <v/>
      </c>
      <c r="Y2034" s="6" t="str">
        <f>IF(ISNUMBER(Screener_3!$P35),IF(ISBLANK(Screener_3!T35),"Missing",Screener_3!T35), "")</f>
        <v/>
      </c>
      <c r="Z2034" s="6" t="str">
        <f>IF(ISNUMBER(Screener_3!$P35),IF(ISBLANK(Screener_3!U35),"Missing",Screener_3!U35), "")</f>
        <v/>
      </c>
      <c r="AA2034" s="6" t="str">
        <f>IF(ISTEXT(Screener_3!U35),  IF(ISBLANK(Screener_3!V35), "Missing", Screener_3!V35),"")</f>
        <v/>
      </c>
      <c r="AB2034" s="6" t="str">
        <f>IF(Screener_3!U35 = "Y",  IF(ISBLANK(Screener_3!V35), "Missing", Screener_3!V35),"")</f>
        <v/>
      </c>
      <c r="AC2034" s="6" t="str">
        <f xml:space="preserve"> IF((Screener_3!U35 = "Y"),   IF(ISBLANK(Screener_3!W35),"Missing",Screener_3!W35), "")</f>
        <v/>
      </c>
      <c r="AF2034" s="6"/>
      <c r="AG2034" s="6"/>
    </row>
    <row r="2035" spans="1:33" x14ac:dyDescent="0.25">
      <c r="A2035" s="125" t="str">
        <f>IF(ISNUMBER(Screener_3!A36), Screener_3!A36, "")</f>
        <v/>
      </c>
      <c r="B2035" t="str">
        <f>IF(ISTEXT(Screener_3!C36), Screener_3!C36, "")</f>
        <v/>
      </c>
      <c r="F2035" t="str">
        <f>IF(ISNUMBER(Screener_3!D36), Screener_3!D36, "")</f>
        <v/>
      </c>
      <c r="G2035" t="str">
        <f>IF(ISNUMBER(Screener_3!E36),    Screener_3!E36, "")</f>
        <v/>
      </c>
      <c r="H2035" t="str">
        <f>IF(ISNUMBER(Screener_3!F36),    Screener_3!F36, "")</f>
        <v/>
      </c>
      <c r="I2035" t="str">
        <f>IF(ISNUMBER(Screener_3!G36),    Screener_3!G36, "")</f>
        <v/>
      </c>
      <c r="J2035" t="str">
        <f>IF(ISNUMBER(Screener_3!H36),    Screener_3!H36, "")</f>
        <v/>
      </c>
      <c r="K2035" t="str">
        <f t="shared" si="97"/>
        <v/>
      </c>
      <c r="L2035" t="str">
        <f t="shared" si="102"/>
        <v/>
      </c>
      <c r="M2035" s="45" t="str">
        <f>Screener_3!I36</f>
        <v/>
      </c>
      <c r="N2035" t="str">
        <f>IF(Screener_3!J36="Y",1,IF(Screener_3!J36="N",0,""))</f>
        <v/>
      </c>
      <c r="O2035" t="str">
        <f>IF(Screener_3!K36="Y",1,IF(Screener_3!K36="N",0,""))</f>
        <v/>
      </c>
      <c r="P2035" t="str">
        <f>IF(Screener_3!L36="Y",1,IF(Screener_3!L36="N",0,""))</f>
        <v/>
      </c>
      <c r="Q2035" t="str">
        <f>IF(Screener_3!M36="Y",1,IF(Screener_3!M36="N",0,""))</f>
        <v/>
      </c>
      <c r="R2035" t="str">
        <f>IF(Screener_3!N36="Y",1,IF(Screener_3!N36="N",0,""))</f>
        <v/>
      </c>
      <c r="S2035" t="str">
        <f>IF(Screener_3!O36="Y",1,IF(Screener_3!O36="N",0,""))</f>
        <v/>
      </c>
      <c r="T2035">
        <f t="shared" si="100"/>
        <v>0</v>
      </c>
      <c r="U2035" t="str">
        <f t="shared" si="101"/>
        <v/>
      </c>
      <c r="V2035" t="str">
        <f t="shared" si="99"/>
        <v/>
      </c>
      <c r="W2035" t="str">
        <f>Screener_3!R36</f>
        <v/>
      </c>
      <c r="X2035" s="6" t="str">
        <f>IF(ISNUMBER(Screener_3!$P36),IF(ISBLANK(Screener_3!S36),"Missing",Screener_3!S36), "")</f>
        <v/>
      </c>
      <c r="Y2035" s="6" t="str">
        <f>IF(ISNUMBER(Screener_3!$P36),IF(ISBLANK(Screener_3!T36),"Missing",Screener_3!T36), "")</f>
        <v/>
      </c>
      <c r="Z2035" s="6" t="str">
        <f>IF(ISNUMBER(Screener_3!$P36),IF(ISBLANK(Screener_3!U36),"Missing",Screener_3!U36), "")</f>
        <v/>
      </c>
      <c r="AA2035" s="6" t="str">
        <f>IF(ISTEXT(Screener_3!U36),  IF(ISBLANK(Screener_3!V36), "Missing", Screener_3!V36),"")</f>
        <v/>
      </c>
      <c r="AB2035" s="6" t="str">
        <f>IF(Screener_3!U36 = "Y",  IF(ISBLANK(Screener_3!V36), "Missing", Screener_3!V36),"")</f>
        <v/>
      </c>
      <c r="AC2035" s="6" t="str">
        <f xml:space="preserve"> IF((Screener_3!U36 = "Y"),   IF(ISBLANK(Screener_3!W36),"Missing",Screener_3!W36), "")</f>
        <v/>
      </c>
      <c r="AF2035" s="6"/>
      <c r="AG2035" s="6"/>
    </row>
    <row r="2036" spans="1:33" x14ac:dyDescent="0.25">
      <c r="A2036" s="125" t="str">
        <f>IF(ISNUMBER(Screener_3!A37), Screener_3!A37, "")</f>
        <v/>
      </c>
      <c r="B2036" t="str">
        <f>IF(ISTEXT(Screener_3!C37), Screener_3!C37, "")</f>
        <v/>
      </c>
      <c r="F2036" t="str">
        <f>IF(ISNUMBER(Screener_3!D37), Screener_3!D37, "")</f>
        <v/>
      </c>
      <c r="G2036" t="str">
        <f>IF(ISNUMBER(Screener_3!E37),    Screener_3!E37, "")</f>
        <v/>
      </c>
      <c r="H2036" t="str">
        <f>IF(ISNUMBER(Screener_3!F37),    Screener_3!F37, "")</f>
        <v/>
      </c>
      <c r="I2036" t="str">
        <f>IF(ISNUMBER(Screener_3!G37),    Screener_3!G37, "")</f>
        <v/>
      </c>
      <c r="J2036" t="str">
        <f>IF(ISNUMBER(Screener_3!H37),    Screener_3!H37, "")</f>
        <v/>
      </c>
      <c r="K2036" t="str">
        <f t="shared" si="97"/>
        <v/>
      </c>
      <c r="L2036" t="str">
        <f t="shared" si="102"/>
        <v/>
      </c>
      <c r="M2036" s="45" t="str">
        <f>Screener_3!I37</f>
        <v/>
      </c>
      <c r="N2036" t="str">
        <f>IF(Screener_3!J37="Y",1,IF(Screener_3!J37="N",0,""))</f>
        <v/>
      </c>
      <c r="O2036" t="str">
        <f>IF(Screener_3!K37="Y",1,IF(Screener_3!K37="N",0,""))</f>
        <v/>
      </c>
      <c r="P2036" t="str">
        <f>IF(Screener_3!L37="Y",1,IF(Screener_3!L37="N",0,""))</f>
        <v/>
      </c>
      <c r="Q2036" t="str">
        <f>IF(Screener_3!M37="Y",1,IF(Screener_3!M37="N",0,""))</f>
        <v/>
      </c>
      <c r="R2036" t="str">
        <f>IF(Screener_3!N37="Y",1,IF(Screener_3!N37="N",0,""))</f>
        <v/>
      </c>
      <c r="S2036" t="str">
        <f>IF(Screener_3!O37="Y",1,IF(Screener_3!O37="N",0,""))</f>
        <v/>
      </c>
      <c r="T2036">
        <f t="shared" si="100"/>
        <v>0</v>
      </c>
      <c r="U2036" t="str">
        <f t="shared" si="101"/>
        <v/>
      </c>
      <c r="V2036" t="str">
        <f t="shared" si="99"/>
        <v/>
      </c>
      <c r="W2036" t="str">
        <f>Screener_3!R37</f>
        <v/>
      </c>
      <c r="X2036" s="6" t="str">
        <f>IF(ISNUMBER(Screener_3!$P37),IF(ISBLANK(Screener_3!S37),"Missing",Screener_3!S37), "")</f>
        <v/>
      </c>
      <c r="Y2036" s="6" t="str">
        <f>IF(ISNUMBER(Screener_3!$P37),IF(ISBLANK(Screener_3!T37),"Missing",Screener_3!T37), "")</f>
        <v/>
      </c>
      <c r="Z2036" s="6" t="str">
        <f>IF(ISNUMBER(Screener_3!$P37),IF(ISBLANK(Screener_3!U37),"Missing",Screener_3!U37), "")</f>
        <v/>
      </c>
      <c r="AA2036" s="6" t="str">
        <f>IF(ISTEXT(Screener_3!U37),  IF(ISBLANK(Screener_3!V37), "Missing", Screener_3!V37),"")</f>
        <v/>
      </c>
      <c r="AB2036" s="6" t="str">
        <f>IF(Screener_3!U37 = "Y",  IF(ISBLANK(Screener_3!V37), "Missing", Screener_3!V37),"")</f>
        <v/>
      </c>
      <c r="AC2036" s="6" t="str">
        <f xml:space="preserve"> IF((Screener_3!U37 = "Y"),   IF(ISBLANK(Screener_3!W37),"Missing",Screener_3!W37), "")</f>
        <v/>
      </c>
      <c r="AF2036" s="6"/>
      <c r="AG2036" s="6"/>
    </row>
    <row r="2037" spans="1:33" x14ac:dyDescent="0.25">
      <c r="A2037" s="125" t="str">
        <f>IF(ISNUMBER(Screener_3!A38), Screener_3!A38, "")</f>
        <v/>
      </c>
      <c r="B2037" t="str">
        <f>IF(ISTEXT(Screener_3!C38), Screener_3!C38, "")</f>
        <v/>
      </c>
      <c r="F2037" t="str">
        <f>IF(ISNUMBER(Screener_3!D38), Screener_3!D38, "")</f>
        <v/>
      </c>
      <c r="G2037" t="str">
        <f>IF(ISNUMBER(Screener_3!E38),    Screener_3!E38, "")</f>
        <v/>
      </c>
      <c r="H2037" t="str">
        <f>IF(ISNUMBER(Screener_3!F38),    Screener_3!F38, "")</f>
        <v/>
      </c>
      <c r="I2037" t="str">
        <f>IF(ISNUMBER(Screener_3!G38),    Screener_3!G38, "")</f>
        <v/>
      </c>
      <c r="J2037" t="str">
        <f>IF(ISNUMBER(Screener_3!H38),    Screener_3!H38, "")</f>
        <v/>
      </c>
      <c r="K2037" t="str">
        <f t="shared" si="97"/>
        <v/>
      </c>
      <c r="L2037" t="str">
        <f t="shared" si="102"/>
        <v/>
      </c>
      <c r="M2037" s="45" t="str">
        <f>Screener_3!I38</f>
        <v/>
      </c>
      <c r="N2037" t="str">
        <f>IF(Screener_3!J38="Y",1,IF(Screener_3!J38="N",0,""))</f>
        <v/>
      </c>
      <c r="O2037" t="str">
        <f>IF(Screener_3!K38="Y",1,IF(Screener_3!K38="N",0,""))</f>
        <v/>
      </c>
      <c r="P2037" t="str">
        <f>IF(Screener_3!L38="Y",1,IF(Screener_3!L38="N",0,""))</f>
        <v/>
      </c>
      <c r="Q2037" t="str">
        <f>IF(Screener_3!M38="Y",1,IF(Screener_3!M38="N",0,""))</f>
        <v/>
      </c>
      <c r="R2037" t="str">
        <f>IF(Screener_3!N38="Y",1,IF(Screener_3!N38="N",0,""))</f>
        <v/>
      </c>
      <c r="S2037" t="str">
        <f>IF(Screener_3!O38="Y",1,IF(Screener_3!O38="N",0,""))</f>
        <v/>
      </c>
      <c r="T2037">
        <f t="shared" si="100"/>
        <v>0</v>
      </c>
      <c r="U2037" t="str">
        <f t="shared" si="101"/>
        <v/>
      </c>
      <c r="V2037" t="str">
        <f t="shared" si="99"/>
        <v/>
      </c>
      <c r="W2037" t="str">
        <f>Screener_3!R38</f>
        <v/>
      </c>
      <c r="X2037" s="6" t="str">
        <f>IF(ISNUMBER(Screener_3!$P38),IF(ISBLANK(Screener_3!S38),"Missing",Screener_3!S38), "")</f>
        <v/>
      </c>
      <c r="Y2037" s="6" t="str">
        <f>IF(ISNUMBER(Screener_3!$P38),IF(ISBLANK(Screener_3!T38),"Missing",Screener_3!T38), "")</f>
        <v/>
      </c>
      <c r="Z2037" s="6" t="str">
        <f>IF(ISNUMBER(Screener_3!$P38),IF(ISBLANK(Screener_3!U38),"Missing",Screener_3!U38), "")</f>
        <v/>
      </c>
      <c r="AA2037" s="6" t="str">
        <f>IF(ISTEXT(Screener_3!U38),  IF(ISBLANK(Screener_3!V38), "Missing", Screener_3!V38),"")</f>
        <v/>
      </c>
      <c r="AB2037" s="6" t="str">
        <f>IF(Screener_3!U38 = "Y",  IF(ISBLANK(Screener_3!V38), "Missing", Screener_3!V38),"")</f>
        <v/>
      </c>
      <c r="AC2037" s="6" t="str">
        <f xml:space="preserve"> IF((Screener_3!U38 = "Y"),   IF(ISBLANK(Screener_3!W38),"Missing",Screener_3!W38), "")</f>
        <v/>
      </c>
      <c r="AF2037" s="6"/>
      <c r="AG2037" s="6"/>
    </row>
    <row r="2038" spans="1:33" x14ac:dyDescent="0.25">
      <c r="A2038" s="125" t="str">
        <f>IF(ISNUMBER(Screener_3!A39), Screener_3!A39, "")</f>
        <v/>
      </c>
      <c r="B2038" t="str">
        <f>IF(ISTEXT(Screener_3!C39), Screener_3!C39, "")</f>
        <v/>
      </c>
      <c r="F2038" t="str">
        <f>IF(ISNUMBER(Screener_3!D39), Screener_3!D39, "")</f>
        <v/>
      </c>
      <c r="G2038" t="str">
        <f>IF(ISNUMBER(Screener_3!E39),    Screener_3!E39, "")</f>
        <v/>
      </c>
      <c r="H2038" t="str">
        <f>IF(ISNUMBER(Screener_3!F39),    Screener_3!F39, "")</f>
        <v/>
      </c>
      <c r="I2038" t="str">
        <f>IF(ISNUMBER(Screener_3!G39),    Screener_3!G39, "")</f>
        <v/>
      </c>
      <c r="J2038" t="str">
        <f>IF(ISNUMBER(Screener_3!H39),    Screener_3!H39, "")</f>
        <v/>
      </c>
      <c r="K2038" t="str">
        <f t="shared" si="97"/>
        <v/>
      </c>
      <c r="L2038" t="str">
        <f t="shared" si="102"/>
        <v/>
      </c>
      <c r="M2038" s="45" t="str">
        <f>Screener_3!I39</f>
        <v/>
      </c>
      <c r="N2038" t="str">
        <f>IF(Screener_3!J39="Y",1,IF(Screener_3!J39="N",0,""))</f>
        <v/>
      </c>
      <c r="O2038" t="str">
        <f>IF(Screener_3!K39="Y",1,IF(Screener_3!K39="N",0,""))</f>
        <v/>
      </c>
      <c r="P2038" t="str">
        <f>IF(Screener_3!L39="Y",1,IF(Screener_3!L39="N",0,""))</f>
        <v/>
      </c>
      <c r="Q2038" t="str">
        <f>IF(Screener_3!M39="Y",1,IF(Screener_3!M39="N",0,""))</f>
        <v/>
      </c>
      <c r="R2038" t="str">
        <f>IF(Screener_3!N39="Y",1,IF(Screener_3!N39="N",0,""))</f>
        <v/>
      </c>
      <c r="S2038" t="str">
        <f>IF(Screener_3!O39="Y",1,IF(Screener_3!O39="N",0,""))</f>
        <v/>
      </c>
      <c r="T2038">
        <f t="shared" si="100"/>
        <v>0</v>
      </c>
      <c r="U2038" t="str">
        <f t="shared" si="101"/>
        <v/>
      </c>
      <c r="V2038" t="str">
        <f t="shared" si="99"/>
        <v/>
      </c>
      <c r="W2038" t="str">
        <f>Screener_3!R39</f>
        <v/>
      </c>
      <c r="X2038" s="6" t="str">
        <f>IF(ISNUMBER(Screener_3!$P39),IF(ISBLANK(Screener_3!S39),"Missing",Screener_3!S39), "")</f>
        <v/>
      </c>
      <c r="Y2038" s="6" t="str">
        <f>IF(ISNUMBER(Screener_3!$P39),IF(ISBLANK(Screener_3!T39),"Missing",Screener_3!T39), "")</f>
        <v/>
      </c>
      <c r="Z2038" s="6" t="str">
        <f>IF(ISNUMBER(Screener_3!$P39),IF(ISBLANK(Screener_3!U39),"Missing",Screener_3!U39), "")</f>
        <v/>
      </c>
      <c r="AA2038" s="6" t="str">
        <f>IF(ISTEXT(Screener_3!U39),  IF(ISBLANK(Screener_3!V39), "Missing", Screener_3!V39),"")</f>
        <v/>
      </c>
      <c r="AB2038" s="6" t="str">
        <f>IF(Screener_3!U39 = "Y",  IF(ISBLANK(Screener_3!V39), "Missing", Screener_3!V39),"")</f>
        <v/>
      </c>
      <c r="AC2038" s="6" t="str">
        <f xml:space="preserve"> IF((Screener_3!U39 = "Y"),   IF(ISBLANK(Screener_3!W39),"Missing",Screener_3!W39), "")</f>
        <v/>
      </c>
      <c r="AF2038" s="6"/>
      <c r="AG2038" s="6"/>
    </row>
    <row r="2039" spans="1:33" x14ac:dyDescent="0.25">
      <c r="A2039" s="125" t="str">
        <f>IF(ISNUMBER(Screener_3!A40), Screener_3!A40, "")</f>
        <v/>
      </c>
      <c r="B2039" t="str">
        <f>IF(ISTEXT(Screener_3!C40), Screener_3!C40, "")</f>
        <v/>
      </c>
      <c r="F2039" t="str">
        <f>IF(ISNUMBER(Screener_3!D40), Screener_3!D40, "")</f>
        <v/>
      </c>
      <c r="G2039" t="str">
        <f>IF(ISNUMBER(Screener_3!E40),    Screener_3!E40, "")</f>
        <v/>
      </c>
      <c r="H2039" t="str">
        <f>IF(ISNUMBER(Screener_3!F40),    Screener_3!F40, "")</f>
        <v/>
      </c>
      <c r="I2039" t="str">
        <f>IF(ISNUMBER(Screener_3!G40),    Screener_3!G40, "")</f>
        <v/>
      </c>
      <c r="J2039" t="str">
        <f>IF(ISNUMBER(Screener_3!H40),    Screener_3!H40, "")</f>
        <v/>
      </c>
      <c r="K2039" t="str">
        <f t="shared" si="97"/>
        <v/>
      </c>
      <c r="L2039" t="str">
        <f t="shared" si="102"/>
        <v/>
      </c>
      <c r="M2039" s="45" t="str">
        <f>Screener_3!I40</f>
        <v/>
      </c>
      <c r="N2039" t="str">
        <f>IF(Screener_3!J40="Y",1,IF(Screener_3!J40="N",0,""))</f>
        <v/>
      </c>
      <c r="O2039" t="str">
        <f>IF(Screener_3!K40="Y",1,IF(Screener_3!K40="N",0,""))</f>
        <v/>
      </c>
      <c r="P2039" t="str">
        <f>IF(Screener_3!L40="Y",1,IF(Screener_3!L40="N",0,""))</f>
        <v/>
      </c>
      <c r="Q2039" t="str">
        <f>IF(Screener_3!M40="Y",1,IF(Screener_3!M40="N",0,""))</f>
        <v/>
      </c>
      <c r="R2039" t="str">
        <f>IF(Screener_3!N40="Y",1,IF(Screener_3!N40="N",0,""))</f>
        <v/>
      </c>
      <c r="S2039" t="str">
        <f>IF(Screener_3!O40="Y",1,IF(Screener_3!O40="N",0,""))</f>
        <v/>
      </c>
      <c r="T2039">
        <f t="shared" si="100"/>
        <v>0</v>
      </c>
      <c r="U2039" t="str">
        <f t="shared" si="101"/>
        <v/>
      </c>
      <c r="V2039" t="str">
        <f t="shared" si="99"/>
        <v/>
      </c>
      <c r="W2039" t="str">
        <f>Screener_3!R40</f>
        <v/>
      </c>
      <c r="X2039" s="6" t="str">
        <f>IF(ISNUMBER(Screener_3!$P40),IF(ISBLANK(Screener_3!S40),"Missing",Screener_3!S40), "")</f>
        <v/>
      </c>
      <c r="Y2039" s="6" t="str">
        <f>IF(ISNUMBER(Screener_3!$P40),IF(ISBLANK(Screener_3!T40),"Missing",Screener_3!T40), "")</f>
        <v/>
      </c>
      <c r="Z2039" s="6" t="str">
        <f>IF(ISNUMBER(Screener_3!$P40),IF(ISBLANK(Screener_3!U40),"Missing",Screener_3!U40), "")</f>
        <v/>
      </c>
      <c r="AA2039" s="6" t="str">
        <f>IF(ISTEXT(Screener_3!U40),  IF(ISBLANK(Screener_3!V40), "Missing", Screener_3!V40),"")</f>
        <v/>
      </c>
      <c r="AB2039" s="6" t="str">
        <f>IF(Screener_3!U40 = "Y",  IF(ISBLANK(Screener_3!V40), "Missing", Screener_3!V40),"")</f>
        <v/>
      </c>
      <c r="AC2039" s="6" t="str">
        <f xml:space="preserve"> IF((Screener_3!U40 = "Y"),   IF(ISBLANK(Screener_3!W40),"Missing",Screener_3!W40), "")</f>
        <v/>
      </c>
      <c r="AF2039" s="6"/>
      <c r="AG2039" s="6"/>
    </row>
    <row r="2040" spans="1:33" x14ac:dyDescent="0.25">
      <c r="A2040" s="125" t="str">
        <f>IF(ISNUMBER(Screener_3!A41), Screener_3!A41, "")</f>
        <v/>
      </c>
      <c r="B2040" t="str">
        <f>IF(ISTEXT(Screener_3!C41), Screener_3!C41, "")</f>
        <v/>
      </c>
      <c r="F2040" t="str">
        <f>IF(ISNUMBER(Screener_3!D41), Screener_3!D41, "")</f>
        <v/>
      </c>
      <c r="G2040" t="str">
        <f>IF(ISNUMBER(Screener_3!E41),    Screener_3!E41, "")</f>
        <v/>
      </c>
      <c r="H2040" t="str">
        <f>IF(ISNUMBER(Screener_3!F41),    Screener_3!F41, "")</f>
        <v/>
      </c>
      <c r="I2040" t="str">
        <f>IF(ISNUMBER(Screener_3!G41),    Screener_3!G41, "")</f>
        <v/>
      </c>
      <c r="J2040" t="str">
        <f>IF(ISNUMBER(Screener_3!H41),    Screener_3!H41, "")</f>
        <v/>
      </c>
      <c r="K2040" t="str">
        <f t="shared" si="97"/>
        <v/>
      </c>
      <c r="L2040" t="str">
        <f t="shared" si="102"/>
        <v/>
      </c>
      <c r="M2040" s="45" t="str">
        <f>Screener_3!I41</f>
        <v/>
      </c>
      <c r="N2040" t="str">
        <f>IF(Screener_3!J41="Y",1,IF(Screener_3!J41="N",0,""))</f>
        <v/>
      </c>
      <c r="O2040" t="str">
        <f>IF(Screener_3!K41="Y",1,IF(Screener_3!K41="N",0,""))</f>
        <v/>
      </c>
      <c r="P2040" t="str">
        <f>IF(Screener_3!L41="Y",1,IF(Screener_3!L41="N",0,""))</f>
        <v/>
      </c>
      <c r="Q2040" t="str">
        <f>IF(Screener_3!M41="Y",1,IF(Screener_3!M41="N",0,""))</f>
        <v/>
      </c>
      <c r="R2040" t="str">
        <f>IF(Screener_3!N41="Y",1,IF(Screener_3!N41="N",0,""))</f>
        <v/>
      </c>
      <c r="S2040" t="str">
        <f>IF(Screener_3!O41="Y",1,IF(Screener_3!O41="N",0,""))</f>
        <v/>
      </c>
      <c r="T2040">
        <f t="shared" si="100"/>
        <v>0</v>
      </c>
      <c r="U2040" t="str">
        <f t="shared" si="101"/>
        <v/>
      </c>
      <c r="V2040" t="str">
        <f t="shared" si="99"/>
        <v/>
      </c>
      <c r="W2040" t="str">
        <f>Screener_3!R41</f>
        <v/>
      </c>
      <c r="X2040" s="6" t="str">
        <f>IF(ISNUMBER(Screener_3!$P41),IF(ISBLANK(Screener_3!S41),"Missing",Screener_3!S41), "")</f>
        <v/>
      </c>
      <c r="Y2040" s="6" t="str">
        <f>IF(ISNUMBER(Screener_3!$P41),IF(ISBLANK(Screener_3!T41),"Missing",Screener_3!T41), "")</f>
        <v/>
      </c>
      <c r="Z2040" s="6" t="str">
        <f>IF(ISNUMBER(Screener_3!$P41),IF(ISBLANK(Screener_3!U41),"Missing",Screener_3!U41), "")</f>
        <v/>
      </c>
      <c r="AA2040" s="6" t="str">
        <f>IF(ISTEXT(Screener_3!U41),  IF(ISBLANK(Screener_3!V41), "Missing", Screener_3!V41),"")</f>
        <v/>
      </c>
      <c r="AB2040" s="6" t="str">
        <f>IF(Screener_3!U41 = "Y",  IF(ISBLANK(Screener_3!V41), "Missing", Screener_3!V41),"")</f>
        <v/>
      </c>
      <c r="AC2040" s="6" t="str">
        <f xml:space="preserve"> IF((Screener_3!U41 = "Y"),   IF(ISBLANK(Screener_3!W41),"Missing",Screener_3!W41), "")</f>
        <v/>
      </c>
      <c r="AF2040" s="6"/>
      <c r="AG2040" s="6"/>
    </row>
    <row r="2041" spans="1:33" x14ac:dyDescent="0.25">
      <c r="A2041" s="125" t="str">
        <f>IF(ISNUMBER(Screener_3!A42), Screener_3!A42, "")</f>
        <v/>
      </c>
      <c r="B2041" t="str">
        <f>IF(ISTEXT(Screener_3!C42), Screener_3!C42, "")</f>
        <v/>
      </c>
      <c r="F2041" t="str">
        <f>IF(ISNUMBER(Screener_3!D42), Screener_3!D42, "")</f>
        <v/>
      </c>
      <c r="G2041" t="str">
        <f>IF(ISNUMBER(Screener_3!E42),    Screener_3!E42, "")</f>
        <v/>
      </c>
      <c r="H2041" t="str">
        <f>IF(ISNUMBER(Screener_3!F42),    Screener_3!F42, "")</f>
        <v/>
      </c>
      <c r="I2041" t="str">
        <f>IF(ISNUMBER(Screener_3!G42),    Screener_3!G42, "")</f>
        <v/>
      </c>
      <c r="J2041" t="str">
        <f>IF(ISNUMBER(Screener_3!H42),    Screener_3!H42, "")</f>
        <v/>
      </c>
      <c r="K2041" t="str">
        <f t="shared" si="97"/>
        <v/>
      </c>
      <c r="L2041" t="str">
        <f t="shared" si="102"/>
        <v/>
      </c>
      <c r="M2041" s="45" t="str">
        <f>Screener_3!I42</f>
        <v/>
      </c>
      <c r="N2041" t="str">
        <f>IF(Screener_3!J42="Y",1,IF(Screener_3!J42="N",0,""))</f>
        <v/>
      </c>
      <c r="O2041" t="str">
        <f>IF(Screener_3!K42="Y",1,IF(Screener_3!K42="N",0,""))</f>
        <v/>
      </c>
      <c r="P2041" t="str">
        <f>IF(Screener_3!L42="Y",1,IF(Screener_3!L42="N",0,""))</f>
        <v/>
      </c>
      <c r="Q2041" t="str">
        <f>IF(Screener_3!M42="Y",1,IF(Screener_3!M42="N",0,""))</f>
        <v/>
      </c>
      <c r="R2041" t="str">
        <f>IF(Screener_3!N42="Y",1,IF(Screener_3!N42="N",0,""))</f>
        <v/>
      </c>
      <c r="S2041" t="str">
        <f>IF(Screener_3!O42="Y",1,IF(Screener_3!O42="N",0,""))</f>
        <v/>
      </c>
      <c r="T2041">
        <f t="shared" si="100"/>
        <v>0</v>
      </c>
      <c r="U2041" t="str">
        <f t="shared" si="101"/>
        <v/>
      </c>
      <c r="V2041" t="str">
        <f t="shared" si="99"/>
        <v/>
      </c>
      <c r="W2041" t="str">
        <f>Screener_3!R42</f>
        <v/>
      </c>
      <c r="X2041" s="6" t="str">
        <f>IF(ISNUMBER(Screener_3!$P42),IF(ISBLANK(Screener_3!S42),"Missing",Screener_3!S42), "")</f>
        <v/>
      </c>
      <c r="Y2041" s="6" t="str">
        <f>IF(ISNUMBER(Screener_3!$P42),IF(ISBLANK(Screener_3!T42),"Missing",Screener_3!T42), "")</f>
        <v/>
      </c>
      <c r="Z2041" s="6" t="str">
        <f>IF(ISNUMBER(Screener_3!$P42),IF(ISBLANK(Screener_3!U42),"Missing",Screener_3!U42), "")</f>
        <v/>
      </c>
      <c r="AA2041" s="6" t="str">
        <f>IF(ISTEXT(Screener_3!U42),  IF(ISBLANK(Screener_3!V42), "Missing", Screener_3!V42),"")</f>
        <v/>
      </c>
      <c r="AB2041" s="6" t="str">
        <f>IF(Screener_3!U42 = "Y",  IF(ISBLANK(Screener_3!V42), "Missing", Screener_3!V42),"")</f>
        <v/>
      </c>
      <c r="AC2041" s="6" t="str">
        <f xml:space="preserve"> IF((Screener_3!U42 = "Y"),   IF(ISBLANK(Screener_3!W42),"Missing",Screener_3!W42), "")</f>
        <v/>
      </c>
      <c r="AF2041" s="6"/>
      <c r="AG2041" s="6"/>
    </row>
    <row r="2042" spans="1:33" x14ac:dyDescent="0.25">
      <c r="A2042" s="125" t="str">
        <f>IF(ISNUMBER(Screener_3!A43), Screener_3!A43, "")</f>
        <v/>
      </c>
      <c r="B2042" t="str">
        <f>IF(ISTEXT(Screener_3!C43), Screener_3!C43, "")</f>
        <v/>
      </c>
      <c r="F2042" t="str">
        <f>IF(ISNUMBER(Screener_3!D43), Screener_3!D43, "")</f>
        <v/>
      </c>
      <c r="G2042" t="str">
        <f>IF(ISNUMBER(Screener_3!E43),    Screener_3!E43, "")</f>
        <v/>
      </c>
      <c r="H2042" t="str">
        <f>IF(ISNUMBER(Screener_3!F43),    Screener_3!F43, "")</f>
        <v/>
      </c>
      <c r="I2042" t="str">
        <f>IF(ISNUMBER(Screener_3!G43),    Screener_3!G43, "")</f>
        <v/>
      </c>
      <c r="J2042" t="str">
        <f>IF(ISNUMBER(Screener_3!H43),    Screener_3!H43, "")</f>
        <v/>
      </c>
      <c r="K2042" t="str">
        <f t="shared" si="97"/>
        <v/>
      </c>
      <c r="L2042" t="str">
        <f t="shared" si="102"/>
        <v/>
      </c>
      <c r="M2042" s="45" t="str">
        <f>Screener_3!I43</f>
        <v/>
      </c>
      <c r="N2042" t="str">
        <f>IF(Screener_3!J43="Y",1,IF(Screener_3!J43="N",0,""))</f>
        <v/>
      </c>
      <c r="O2042" t="str">
        <f>IF(Screener_3!K43="Y",1,IF(Screener_3!K43="N",0,""))</f>
        <v/>
      </c>
      <c r="P2042" t="str">
        <f>IF(Screener_3!L43="Y",1,IF(Screener_3!L43="N",0,""))</f>
        <v/>
      </c>
      <c r="Q2042" t="str">
        <f>IF(Screener_3!M43="Y",1,IF(Screener_3!M43="N",0,""))</f>
        <v/>
      </c>
      <c r="R2042" t="str">
        <f>IF(Screener_3!N43="Y",1,IF(Screener_3!N43="N",0,""))</f>
        <v/>
      </c>
      <c r="S2042" t="str">
        <f>IF(Screener_3!O43="Y",1,IF(Screener_3!O43="N",0,""))</f>
        <v/>
      </c>
      <c r="T2042">
        <f t="shared" si="100"/>
        <v>0</v>
      </c>
      <c r="U2042" t="str">
        <f t="shared" si="101"/>
        <v/>
      </c>
      <c r="V2042" t="str">
        <f t="shared" si="99"/>
        <v/>
      </c>
      <c r="W2042" t="str">
        <f>Screener_3!R43</f>
        <v/>
      </c>
      <c r="X2042" s="6" t="str">
        <f>IF(ISNUMBER(Screener_3!$P43),IF(ISBLANK(Screener_3!S43),"Missing",Screener_3!S43), "")</f>
        <v/>
      </c>
      <c r="Y2042" s="6" t="str">
        <f>IF(ISNUMBER(Screener_3!$P43),IF(ISBLANK(Screener_3!T43),"Missing",Screener_3!T43), "")</f>
        <v/>
      </c>
      <c r="Z2042" s="6" t="str">
        <f>IF(ISNUMBER(Screener_3!$P43),IF(ISBLANK(Screener_3!U43),"Missing",Screener_3!U43), "")</f>
        <v/>
      </c>
      <c r="AA2042" s="6" t="str">
        <f>IF(ISTEXT(Screener_3!U43),  IF(ISBLANK(Screener_3!V43), "Missing", Screener_3!V43),"")</f>
        <v/>
      </c>
      <c r="AB2042" s="6" t="str">
        <f>IF(Screener_3!U43 = "Y",  IF(ISBLANK(Screener_3!V43), "Missing", Screener_3!V43),"")</f>
        <v/>
      </c>
      <c r="AC2042" s="6" t="str">
        <f xml:space="preserve"> IF((Screener_3!U43 = "Y"),   IF(ISBLANK(Screener_3!W43),"Missing",Screener_3!W43), "")</f>
        <v/>
      </c>
      <c r="AF2042" s="6"/>
      <c r="AG2042" s="6"/>
    </row>
    <row r="2043" spans="1:33" x14ac:dyDescent="0.25">
      <c r="A2043" s="125" t="str">
        <f>IF(ISNUMBER(Screener_3!A44), Screener_3!A44, "")</f>
        <v/>
      </c>
      <c r="B2043" t="str">
        <f>IF(ISTEXT(Screener_3!C44), Screener_3!C44, "")</f>
        <v/>
      </c>
      <c r="F2043" t="str">
        <f>IF(ISNUMBER(Screener_3!D44), Screener_3!D44, "")</f>
        <v/>
      </c>
      <c r="G2043" t="str">
        <f>IF(ISNUMBER(Screener_3!E44),    Screener_3!E44, "")</f>
        <v/>
      </c>
      <c r="H2043" t="str">
        <f>IF(ISNUMBER(Screener_3!F44),    Screener_3!F44, "")</f>
        <v/>
      </c>
      <c r="I2043" t="str">
        <f>IF(ISNUMBER(Screener_3!G44),    Screener_3!G44, "")</f>
        <v/>
      </c>
      <c r="J2043" t="str">
        <f>IF(ISNUMBER(Screener_3!H44),    Screener_3!H44, "")</f>
        <v/>
      </c>
      <c r="K2043" t="str">
        <f t="shared" si="97"/>
        <v/>
      </c>
      <c r="L2043" t="str">
        <f t="shared" si="102"/>
        <v/>
      </c>
      <c r="M2043" s="45" t="str">
        <f>Screener_3!I44</f>
        <v/>
      </c>
      <c r="N2043" t="str">
        <f>IF(Screener_3!J44="Y",1,IF(Screener_3!J44="N",0,""))</f>
        <v/>
      </c>
      <c r="O2043" t="str">
        <f>IF(Screener_3!K44="Y",1,IF(Screener_3!K44="N",0,""))</f>
        <v/>
      </c>
      <c r="P2043" t="str">
        <f>IF(Screener_3!L44="Y",1,IF(Screener_3!L44="N",0,""))</f>
        <v/>
      </c>
      <c r="Q2043" t="str">
        <f>IF(Screener_3!M44="Y",1,IF(Screener_3!M44="N",0,""))</f>
        <v/>
      </c>
      <c r="R2043" t="str">
        <f>IF(Screener_3!N44="Y",1,IF(Screener_3!N44="N",0,""))</f>
        <v/>
      </c>
      <c r="S2043" t="str">
        <f>IF(Screener_3!O44="Y",1,IF(Screener_3!O44="N",0,""))</f>
        <v/>
      </c>
      <c r="T2043">
        <f t="shared" si="100"/>
        <v>0</v>
      </c>
      <c r="U2043" t="str">
        <f t="shared" si="101"/>
        <v/>
      </c>
      <c r="V2043" t="str">
        <f t="shared" si="99"/>
        <v/>
      </c>
      <c r="W2043" t="str">
        <f>Screener_3!R44</f>
        <v/>
      </c>
      <c r="X2043" s="6" t="str">
        <f>IF(ISNUMBER(Screener_3!$P44),IF(ISBLANK(Screener_3!S44),"Missing",Screener_3!S44), "")</f>
        <v/>
      </c>
      <c r="Y2043" s="6" t="str">
        <f>IF(ISNUMBER(Screener_3!$P44),IF(ISBLANK(Screener_3!T44),"Missing",Screener_3!T44), "")</f>
        <v/>
      </c>
      <c r="Z2043" s="6" t="str">
        <f>IF(ISNUMBER(Screener_3!$P44),IF(ISBLANK(Screener_3!U44),"Missing",Screener_3!U44), "")</f>
        <v/>
      </c>
      <c r="AA2043" s="6" t="str">
        <f>IF(ISTEXT(Screener_3!U44),  IF(ISBLANK(Screener_3!V44), "Missing", Screener_3!V44),"")</f>
        <v/>
      </c>
      <c r="AB2043" s="6" t="str">
        <f>IF(Screener_3!U44 = "Y",  IF(ISBLANK(Screener_3!V44), "Missing", Screener_3!V44),"")</f>
        <v/>
      </c>
      <c r="AC2043" s="6" t="str">
        <f xml:space="preserve"> IF((Screener_3!U44 = "Y"),   IF(ISBLANK(Screener_3!W44),"Missing",Screener_3!W44), "")</f>
        <v/>
      </c>
      <c r="AF2043" s="6"/>
      <c r="AG2043" s="6"/>
    </row>
    <row r="2044" spans="1:33" x14ac:dyDescent="0.25">
      <c r="A2044" s="125" t="str">
        <f>IF(ISNUMBER(Screener_3!A45), Screener_3!A45, "")</f>
        <v/>
      </c>
      <c r="B2044" t="str">
        <f>IF(ISTEXT(Screener_3!C45), Screener_3!C45, "")</f>
        <v/>
      </c>
      <c r="F2044" t="str">
        <f>IF(ISNUMBER(Screener_3!D45), Screener_3!D45, "")</f>
        <v/>
      </c>
      <c r="G2044" t="str">
        <f>IF(ISNUMBER(Screener_3!E45),    Screener_3!E45, "")</f>
        <v/>
      </c>
      <c r="H2044" t="str">
        <f>IF(ISNUMBER(Screener_3!F45),    Screener_3!F45, "")</f>
        <v/>
      </c>
      <c r="I2044" t="str">
        <f>IF(ISNUMBER(Screener_3!G45),    Screener_3!G45, "")</f>
        <v/>
      </c>
      <c r="J2044" t="str">
        <f>IF(ISNUMBER(Screener_3!H45),    Screener_3!H45, "")</f>
        <v/>
      </c>
      <c r="K2044" t="str">
        <f t="shared" si="97"/>
        <v/>
      </c>
      <c r="L2044" t="str">
        <f t="shared" si="102"/>
        <v/>
      </c>
      <c r="M2044" s="45" t="str">
        <f>Screener_3!I45</f>
        <v/>
      </c>
      <c r="N2044" t="str">
        <f>IF(Screener_3!J45="Y",1,IF(Screener_3!J45="N",0,""))</f>
        <v/>
      </c>
      <c r="O2044" t="str">
        <f>IF(Screener_3!K45="Y",1,IF(Screener_3!K45="N",0,""))</f>
        <v/>
      </c>
      <c r="P2044" t="str">
        <f>IF(Screener_3!L45="Y",1,IF(Screener_3!L45="N",0,""))</f>
        <v/>
      </c>
      <c r="Q2044" t="str">
        <f>IF(Screener_3!M45="Y",1,IF(Screener_3!M45="N",0,""))</f>
        <v/>
      </c>
      <c r="R2044" t="str">
        <f>IF(Screener_3!N45="Y",1,IF(Screener_3!N45="N",0,""))</f>
        <v/>
      </c>
      <c r="S2044" t="str">
        <f>IF(Screener_3!O45="Y",1,IF(Screener_3!O45="N",0,""))</f>
        <v/>
      </c>
      <c r="T2044">
        <f t="shared" si="100"/>
        <v>0</v>
      </c>
      <c r="U2044" t="str">
        <f t="shared" si="101"/>
        <v/>
      </c>
      <c r="V2044" t="str">
        <f t="shared" si="99"/>
        <v/>
      </c>
      <c r="W2044" t="str">
        <f>Screener_3!R45</f>
        <v/>
      </c>
      <c r="X2044" s="6" t="str">
        <f>IF(ISNUMBER(Screener_3!$P45),IF(ISBLANK(Screener_3!S45),"Missing",Screener_3!S45), "")</f>
        <v/>
      </c>
      <c r="Y2044" s="6" t="str">
        <f>IF(ISNUMBER(Screener_3!$P45),IF(ISBLANK(Screener_3!T45),"Missing",Screener_3!T45), "")</f>
        <v/>
      </c>
      <c r="Z2044" s="6" t="str">
        <f>IF(ISNUMBER(Screener_3!$P45),IF(ISBLANK(Screener_3!U45),"Missing",Screener_3!U45), "")</f>
        <v/>
      </c>
      <c r="AA2044" s="6" t="str">
        <f>IF(ISTEXT(Screener_3!U45),  IF(ISBLANK(Screener_3!V45), "Missing", Screener_3!V45),"")</f>
        <v/>
      </c>
      <c r="AB2044" s="6" t="str">
        <f>IF(Screener_3!U45 = "Y",  IF(ISBLANK(Screener_3!V45), "Missing", Screener_3!V45),"")</f>
        <v/>
      </c>
      <c r="AC2044" s="6" t="str">
        <f xml:space="preserve"> IF((Screener_3!U45 = "Y"),   IF(ISBLANK(Screener_3!W45),"Missing",Screener_3!W45), "")</f>
        <v/>
      </c>
      <c r="AF2044" s="6"/>
      <c r="AG2044" s="6"/>
    </row>
    <row r="2045" spans="1:33" x14ac:dyDescent="0.25">
      <c r="A2045" s="125" t="str">
        <f>IF(ISNUMBER(Screener_3!A46), Screener_3!A46, "")</f>
        <v/>
      </c>
      <c r="B2045" t="str">
        <f>IF(ISTEXT(Screener_3!C46), Screener_3!C46, "")</f>
        <v/>
      </c>
      <c r="F2045" t="str">
        <f>IF(ISNUMBER(Screener_3!D46), Screener_3!D46, "")</f>
        <v/>
      </c>
      <c r="G2045" t="str">
        <f>IF(ISNUMBER(Screener_3!E46),    Screener_3!E46, "")</f>
        <v/>
      </c>
      <c r="H2045" t="str">
        <f>IF(ISNUMBER(Screener_3!F46),    Screener_3!F46, "")</f>
        <v/>
      </c>
      <c r="I2045" t="str">
        <f>IF(ISNUMBER(Screener_3!G46),    Screener_3!G46, "")</f>
        <v/>
      </c>
      <c r="J2045" t="str">
        <f>IF(ISNUMBER(Screener_3!H46),    Screener_3!H46, "")</f>
        <v/>
      </c>
      <c r="K2045" t="str">
        <f t="shared" si="97"/>
        <v/>
      </c>
      <c r="L2045" t="str">
        <f t="shared" si="102"/>
        <v/>
      </c>
      <c r="M2045" s="45" t="str">
        <f>Screener_3!I46</f>
        <v/>
      </c>
      <c r="N2045" t="str">
        <f>IF(Screener_3!J46="Y",1,IF(Screener_3!J46="N",0,""))</f>
        <v/>
      </c>
      <c r="O2045" t="str">
        <f>IF(Screener_3!K46="Y",1,IF(Screener_3!K46="N",0,""))</f>
        <v/>
      </c>
      <c r="P2045" t="str">
        <f>IF(Screener_3!L46="Y",1,IF(Screener_3!L46="N",0,""))</f>
        <v/>
      </c>
      <c r="Q2045" t="str">
        <f>IF(Screener_3!M46="Y",1,IF(Screener_3!M46="N",0,""))</f>
        <v/>
      </c>
      <c r="R2045" t="str">
        <f>IF(Screener_3!N46="Y",1,IF(Screener_3!N46="N",0,""))</f>
        <v/>
      </c>
      <c r="S2045" t="str">
        <f>IF(Screener_3!O46="Y",1,IF(Screener_3!O46="N",0,""))</f>
        <v/>
      </c>
      <c r="T2045">
        <f t="shared" si="100"/>
        <v>0</v>
      </c>
      <c r="U2045" t="str">
        <f t="shared" si="101"/>
        <v/>
      </c>
      <c r="V2045" t="str">
        <f t="shared" si="99"/>
        <v/>
      </c>
      <c r="W2045" t="str">
        <f>Screener_3!R46</f>
        <v/>
      </c>
      <c r="X2045" s="6" t="str">
        <f>IF(ISNUMBER(Screener_3!$P46),IF(ISBLANK(Screener_3!S46),"Missing",Screener_3!S46), "")</f>
        <v/>
      </c>
      <c r="Y2045" s="6" t="str">
        <f>IF(ISNUMBER(Screener_3!$P46),IF(ISBLANK(Screener_3!T46),"Missing",Screener_3!T46), "")</f>
        <v/>
      </c>
      <c r="Z2045" s="6" t="str">
        <f>IF(ISNUMBER(Screener_3!$P46),IF(ISBLANK(Screener_3!U46),"Missing",Screener_3!U46), "")</f>
        <v/>
      </c>
      <c r="AA2045" s="6" t="str">
        <f>IF(ISTEXT(Screener_3!U46),  IF(ISBLANK(Screener_3!V46), "Missing", Screener_3!V46),"")</f>
        <v/>
      </c>
      <c r="AB2045" s="6" t="str">
        <f>IF(Screener_3!U46 = "Y",  IF(ISBLANK(Screener_3!V46), "Missing", Screener_3!V46),"")</f>
        <v/>
      </c>
      <c r="AC2045" s="6" t="str">
        <f xml:space="preserve"> IF((Screener_3!U46 = "Y"),   IF(ISBLANK(Screener_3!W46),"Missing",Screener_3!W46), "")</f>
        <v/>
      </c>
      <c r="AF2045" s="6"/>
      <c r="AG2045" s="6"/>
    </row>
    <row r="2046" spans="1:33" x14ac:dyDescent="0.25">
      <c r="A2046" s="125" t="str">
        <f>IF(ISNUMBER(Screener_3!A47), Screener_3!A47, "")</f>
        <v/>
      </c>
      <c r="B2046" t="str">
        <f>IF(ISTEXT(Screener_3!C47), Screener_3!C47, "")</f>
        <v/>
      </c>
      <c r="F2046" t="str">
        <f>IF(ISNUMBER(Screener_3!D47), Screener_3!D47, "")</f>
        <v/>
      </c>
      <c r="G2046" t="str">
        <f>IF(ISNUMBER(Screener_3!E47),    Screener_3!E47, "")</f>
        <v/>
      </c>
      <c r="H2046" t="str">
        <f>IF(ISNUMBER(Screener_3!F47),    Screener_3!F47, "")</f>
        <v/>
      </c>
      <c r="I2046" t="str">
        <f>IF(ISNUMBER(Screener_3!G47),    Screener_3!G47, "")</f>
        <v/>
      </c>
      <c r="J2046" t="str">
        <f>IF(ISNUMBER(Screener_3!H47),    Screener_3!H47, "")</f>
        <v/>
      </c>
      <c r="K2046" t="str">
        <f t="shared" si="97"/>
        <v/>
      </c>
      <c r="L2046" t="str">
        <f t="shared" si="102"/>
        <v/>
      </c>
      <c r="M2046" s="45" t="str">
        <f>Screener_3!I47</f>
        <v/>
      </c>
      <c r="N2046" t="str">
        <f>IF(Screener_3!J47="Y",1,IF(Screener_3!J47="N",0,""))</f>
        <v/>
      </c>
      <c r="O2046" t="str">
        <f>IF(Screener_3!K47="Y",1,IF(Screener_3!K47="N",0,""))</f>
        <v/>
      </c>
      <c r="P2046" t="str">
        <f>IF(Screener_3!L47="Y",1,IF(Screener_3!L47="N",0,""))</f>
        <v/>
      </c>
      <c r="Q2046" t="str">
        <f>IF(Screener_3!M47="Y",1,IF(Screener_3!M47="N",0,""))</f>
        <v/>
      </c>
      <c r="R2046" t="str">
        <f>IF(Screener_3!N47="Y",1,IF(Screener_3!N47="N",0,""))</f>
        <v/>
      </c>
      <c r="S2046" t="str">
        <f>IF(Screener_3!O47="Y",1,IF(Screener_3!O47="N",0,""))</f>
        <v/>
      </c>
      <c r="T2046">
        <f t="shared" si="100"/>
        <v>0</v>
      </c>
      <c r="U2046" t="str">
        <f t="shared" si="101"/>
        <v/>
      </c>
      <c r="V2046" t="str">
        <f t="shared" si="99"/>
        <v/>
      </c>
      <c r="W2046" t="str">
        <f>Screener_3!R47</f>
        <v/>
      </c>
      <c r="X2046" s="6" t="str">
        <f>IF(ISNUMBER(Screener_3!$P47),IF(ISBLANK(Screener_3!S47),"Missing",Screener_3!S47), "")</f>
        <v/>
      </c>
      <c r="Y2046" s="6" t="str">
        <f>IF(ISNUMBER(Screener_3!$P47),IF(ISBLANK(Screener_3!T47),"Missing",Screener_3!T47), "")</f>
        <v/>
      </c>
      <c r="Z2046" s="6" t="str">
        <f>IF(ISNUMBER(Screener_3!$P47),IF(ISBLANK(Screener_3!U47),"Missing",Screener_3!U47), "")</f>
        <v/>
      </c>
      <c r="AA2046" s="6" t="str">
        <f>IF(ISTEXT(Screener_3!U47),  IF(ISBLANK(Screener_3!V47), "Missing", Screener_3!V47),"")</f>
        <v/>
      </c>
      <c r="AB2046" s="6" t="str">
        <f>IF(Screener_3!U47 = "Y",  IF(ISBLANK(Screener_3!V47), "Missing", Screener_3!V47),"")</f>
        <v/>
      </c>
      <c r="AC2046" s="6" t="str">
        <f xml:space="preserve"> IF((Screener_3!U47 = "Y"),   IF(ISBLANK(Screener_3!W47),"Missing",Screener_3!W47), "")</f>
        <v/>
      </c>
      <c r="AF2046" s="6"/>
      <c r="AG2046" s="6"/>
    </row>
    <row r="2047" spans="1:33" x14ac:dyDescent="0.25">
      <c r="A2047" s="125" t="str">
        <f>IF(ISNUMBER(Screener_3!A48), Screener_3!A48, "")</f>
        <v/>
      </c>
      <c r="B2047" t="str">
        <f>IF(ISTEXT(Screener_3!C48), Screener_3!C48, "")</f>
        <v/>
      </c>
      <c r="F2047" t="str">
        <f>IF(ISNUMBER(Screener_3!D48), Screener_3!D48, "")</f>
        <v/>
      </c>
      <c r="G2047" t="str">
        <f>IF(ISNUMBER(Screener_3!E48),    Screener_3!E48, "")</f>
        <v/>
      </c>
      <c r="H2047" t="str">
        <f>IF(ISNUMBER(Screener_3!F48),    Screener_3!F48, "")</f>
        <v/>
      </c>
      <c r="I2047" t="str">
        <f>IF(ISNUMBER(Screener_3!G48),    Screener_3!G48, "")</f>
        <v/>
      </c>
      <c r="J2047" t="str">
        <f>IF(ISNUMBER(Screener_3!H48),    Screener_3!H48, "")</f>
        <v/>
      </c>
      <c r="K2047" t="str">
        <f t="shared" si="97"/>
        <v/>
      </c>
      <c r="L2047" t="str">
        <f t="shared" si="102"/>
        <v/>
      </c>
      <c r="M2047" s="45" t="str">
        <f>Screener_3!I48</f>
        <v/>
      </c>
      <c r="N2047" t="str">
        <f>IF(Screener_3!J48="Y",1,IF(Screener_3!J48="N",0,""))</f>
        <v/>
      </c>
      <c r="O2047" t="str">
        <f>IF(Screener_3!K48="Y",1,IF(Screener_3!K48="N",0,""))</f>
        <v/>
      </c>
      <c r="P2047" t="str">
        <f>IF(Screener_3!L48="Y",1,IF(Screener_3!L48="N",0,""))</f>
        <v/>
      </c>
      <c r="Q2047" t="str">
        <f>IF(Screener_3!M48="Y",1,IF(Screener_3!M48="N",0,""))</f>
        <v/>
      </c>
      <c r="R2047" t="str">
        <f>IF(Screener_3!N48="Y",1,IF(Screener_3!N48="N",0,""))</f>
        <v/>
      </c>
      <c r="S2047" t="str">
        <f>IF(Screener_3!O48="Y",1,IF(Screener_3!O48="N",0,""))</f>
        <v/>
      </c>
      <c r="T2047">
        <f t="shared" si="100"/>
        <v>0</v>
      </c>
      <c r="U2047" t="str">
        <f t="shared" si="101"/>
        <v/>
      </c>
      <c r="V2047" t="str">
        <f t="shared" si="99"/>
        <v/>
      </c>
      <c r="W2047" t="str">
        <f>Screener_3!R48</f>
        <v/>
      </c>
      <c r="X2047" s="6" t="str">
        <f>IF(ISNUMBER(Screener_3!$P48),IF(ISBLANK(Screener_3!S48),"Missing",Screener_3!S48), "")</f>
        <v/>
      </c>
      <c r="Y2047" s="6" t="str">
        <f>IF(ISNUMBER(Screener_3!$P48),IF(ISBLANK(Screener_3!T48),"Missing",Screener_3!T48), "")</f>
        <v/>
      </c>
      <c r="Z2047" s="6" t="str">
        <f>IF(ISNUMBER(Screener_3!$P48),IF(ISBLANK(Screener_3!U48),"Missing",Screener_3!U48), "")</f>
        <v/>
      </c>
      <c r="AA2047" s="6" t="str">
        <f>IF(ISTEXT(Screener_3!U48),  IF(ISBLANK(Screener_3!V48), "Missing", Screener_3!V48),"")</f>
        <v/>
      </c>
      <c r="AB2047" s="6" t="str">
        <f>IF(Screener_3!U48 = "Y",  IF(ISBLANK(Screener_3!V48), "Missing", Screener_3!V48),"")</f>
        <v/>
      </c>
      <c r="AC2047" s="6" t="str">
        <f xml:space="preserve"> IF((Screener_3!U48 = "Y"),   IF(ISBLANK(Screener_3!W48),"Missing",Screener_3!W48), "")</f>
        <v/>
      </c>
      <c r="AF2047" s="6"/>
      <c r="AG2047" s="6"/>
    </row>
    <row r="2048" spans="1:33" x14ac:dyDescent="0.25">
      <c r="A2048" s="125" t="str">
        <f>IF(ISNUMBER(Screener_3!A49), Screener_3!A49, "")</f>
        <v/>
      </c>
      <c r="B2048" t="str">
        <f>IF(ISTEXT(Screener_3!C49), Screener_3!C49, "")</f>
        <v/>
      </c>
      <c r="F2048" t="str">
        <f>IF(ISNUMBER(Screener_3!D49), Screener_3!D49, "")</f>
        <v/>
      </c>
      <c r="G2048" t="str">
        <f>IF(ISNUMBER(Screener_3!E49),    Screener_3!E49, "")</f>
        <v/>
      </c>
      <c r="H2048" t="str">
        <f>IF(ISNUMBER(Screener_3!F49),    Screener_3!F49, "")</f>
        <v/>
      </c>
      <c r="I2048" t="str">
        <f>IF(ISNUMBER(Screener_3!G49),    Screener_3!G49, "")</f>
        <v/>
      </c>
      <c r="J2048" t="str">
        <f>IF(ISNUMBER(Screener_3!H49),    Screener_3!H49, "")</f>
        <v/>
      </c>
      <c r="K2048" t="str">
        <f t="shared" si="97"/>
        <v/>
      </c>
      <c r="L2048" t="str">
        <f t="shared" si="102"/>
        <v/>
      </c>
      <c r="M2048" s="45" t="str">
        <f>Screener_3!I49</f>
        <v/>
      </c>
      <c r="N2048" t="str">
        <f>IF(Screener_3!J49="Y",1,IF(Screener_3!J49="N",0,""))</f>
        <v/>
      </c>
      <c r="O2048" t="str">
        <f>IF(Screener_3!K49="Y",1,IF(Screener_3!K49="N",0,""))</f>
        <v/>
      </c>
      <c r="P2048" t="str">
        <f>IF(Screener_3!L49="Y",1,IF(Screener_3!L49="N",0,""))</f>
        <v/>
      </c>
      <c r="Q2048" t="str">
        <f>IF(Screener_3!M49="Y",1,IF(Screener_3!M49="N",0,""))</f>
        <v/>
      </c>
      <c r="R2048" t="str">
        <f>IF(Screener_3!N49="Y",1,IF(Screener_3!N49="N",0,""))</f>
        <v/>
      </c>
      <c r="S2048" t="str">
        <f>IF(Screener_3!O49="Y",1,IF(Screener_3!O49="N",0,""))</f>
        <v/>
      </c>
      <c r="T2048">
        <f t="shared" si="100"/>
        <v>0</v>
      </c>
      <c r="U2048" t="str">
        <f t="shared" si="101"/>
        <v/>
      </c>
      <c r="V2048" t="str">
        <f t="shared" si="99"/>
        <v/>
      </c>
      <c r="W2048" t="str">
        <f>Screener_3!R49</f>
        <v/>
      </c>
      <c r="X2048" s="6" t="str">
        <f>IF(ISNUMBER(Screener_3!$P49),IF(ISBLANK(Screener_3!S49),"Missing",Screener_3!S49), "")</f>
        <v/>
      </c>
      <c r="Y2048" s="6" t="str">
        <f>IF(ISNUMBER(Screener_3!$P49),IF(ISBLANK(Screener_3!T49),"Missing",Screener_3!T49), "")</f>
        <v/>
      </c>
      <c r="Z2048" s="6" t="str">
        <f>IF(ISNUMBER(Screener_3!$P49),IF(ISBLANK(Screener_3!U49),"Missing",Screener_3!U49), "")</f>
        <v/>
      </c>
      <c r="AA2048" s="6" t="str">
        <f>IF(ISTEXT(Screener_3!U49),  IF(ISBLANK(Screener_3!V49), "Missing", Screener_3!V49),"")</f>
        <v/>
      </c>
      <c r="AB2048" s="6" t="str">
        <f>IF(Screener_3!U49 = "Y",  IF(ISBLANK(Screener_3!V49), "Missing", Screener_3!V49),"")</f>
        <v/>
      </c>
      <c r="AC2048" s="6" t="str">
        <f xml:space="preserve"> IF((Screener_3!U49 = "Y"),   IF(ISBLANK(Screener_3!W49),"Missing",Screener_3!W49), "")</f>
        <v/>
      </c>
      <c r="AF2048" s="6"/>
      <c r="AG2048" s="6"/>
    </row>
    <row r="2049" spans="1:33" x14ac:dyDescent="0.25">
      <c r="A2049" s="125" t="str">
        <f>IF(ISNUMBER(Screener_3!A50), Screener_3!A50, "")</f>
        <v/>
      </c>
      <c r="B2049" t="str">
        <f>IF(ISTEXT(Screener_3!C50), Screener_3!C50, "")</f>
        <v/>
      </c>
      <c r="F2049" t="str">
        <f>IF(ISNUMBER(Screener_3!D50), Screener_3!D50, "")</f>
        <v/>
      </c>
      <c r="G2049" t="str">
        <f>IF(ISNUMBER(Screener_3!E50),    Screener_3!E50, "")</f>
        <v/>
      </c>
      <c r="H2049" t="str">
        <f>IF(ISNUMBER(Screener_3!F50),    Screener_3!F50, "")</f>
        <v/>
      </c>
      <c r="I2049" t="str">
        <f>IF(ISNUMBER(Screener_3!G50),    Screener_3!G50, "")</f>
        <v/>
      </c>
      <c r="J2049" t="str">
        <f>IF(ISNUMBER(Screener_3!H50),    Screener_3!H50, "")</f>
        <v/>
      </c>
      <c r="K2049" t="str">
        <f t="shared" si="97"/>
        <v/>
      </c>
      <c r="L2049" t="str">
        <f t="shared" si="102"/>
        <v/>
      </c>
      <c r="M2049" s="45" t="str">
        <f>Screener_3!I50</f>
        <v/>
      </c>
      <c r="N2049" t="str">
        <f>IF(Screener_3!J50="Y",1,IF(Screener_3!J50="N",0,""))</f>
        <v/>
      </c>
      <c r="O2049" t="str">
        <f>IF(Screener_3!K50="Y",1,IF(Screener_3!K50="N",0,""))</f>
        <v/>
      </c>
      <c r="P2049" t="str">
        <f>IF(Screener_3!L50="Y",1,IF(Screener_3!L50="N",0,""))</f>
        <v/>
      </c>
      <c r="Q2049" t="str">
        <f>IF(Screener_3!M50="Y",1,IF(Screener_3!M50="N",0,""))</f>
        <v/>
      </c>
      <c r="R2049" t="str">
        <f>IF(Screener_3!N50="Y",1,IF(Screener_3!N50="N",0,""))</f>
        <v/>
      </c>
      <c r="S2049" t="str">
        <f>IF(Screener_3!O50="Y",1,IF(Screener_3!O50="N",0,""))</f>
        <v/>
      </c>
      <c r="T2049">
        <f t="shared" si="100"/>
        <v>0</v>
      </c>
      <c r="U2049" t="str">
        <f t="shared" si="101"/>
        <v/>
      </c>
      <c r="V2049" t="str">
        <f t="shared" si="99"/>
        <v/>
      </c>
      <c r="W2049" t="str">
        <f>Screener_3!R50</f>
        <v/>
      </c>
      <c r="X2049" s="6" t="str">
        <f>IF(ISNUMBER(Screener_3!$P50),IF(ISBLANK(Screener_3!S50),"Missing",Screener_3!S50), "")</f>
        <v/>
      </c>
      <c r="Y2049" s="6" t="str">
        <f>IF(ISNUMBER(Screener_3!$P50),IF(ISBLANK(Screener_3!T50),"Missing",Screener_3!T50), "")</f>
        <v/>
      </c>
      <c r="Z2049" s="6" t="str">
        <f>IF(ISNUMBER(Screener_3!$P50),IF(ISBLANK(Screener_3!U50),"Missing",Screener_3!U50), "")</f>
        <v/>
      </c>
      <c r="AA2049" s="6" t="str">
        <f>IF(ISTEXT(Screener_3!U50),  IF(ISBLANK(Screener_3!V50), "Missing", Screener_3!V50),"")</f>
        <v/>
      </c>
      <c r="AB2049" s="6" t="str">
        <f>IF(Screener_3!U50 = "Y",  IF(ISBLANK(Screener_3!V50), "Missing", Screener_3!V50),"")</f>
        <v/>
      </c>
      <c r="AC2049" s="6" t="str">
        <f xml:space="preserve"> IF((Screener_3!U50 = "Y"),   IF(ISBLANK(Screener_3!W50),"Missing",Screener_3!W50), "")</f>
        <v/>
      </c>
      <c r="AF2049" s="6"/>
      <c r="AG2049" s="6"/>
    </row>
    <row r="2050" spans="1:33" x14ac:dyDescent="0.25">
      <c r="A2050" s="125" t="str">
        <f>IF(ISNUMBER(Screener_3!A51), Screener_3!A51, "")</f>
        <v/>
      </c>
      <c r="B2050" t="str">
        <f>IF(ISTEXT(Screener_3!C51), Screener_3!C51, "")</f>
        <v/>
      </c>
      <c r="F2050" t="str">
        <f>IF(ISNUMBER(Screener_3!D51), Screener_3!D51, "")</f>
        <v/>
      </c>
      <c r="G2050" t="str">
        <f>IF(ISNUMBER(Screener_3!E51),    Screener_3!E51, "")</f>
        <v/>
      </c>
      <c r="H2050" t="str">
        <f>IF(ISNUMBER(Screener_3!F51),    Screener_3!F51, "")</f>
        <v/>
      </c>
      <c r="I2050" t="str">
        <f>IF(ISNUMBER(Screener_3!G51),    Screener_3!G51, "")</f>
        <v/>
      </c>
      <c r="J2050" t="str">
        <f>IF(ISNUMBER(Screener_3!H51),    Screener_3!H51, "")</f>
        <v/>
      </c>
      <c r="K2050" t="str">
        <f t="shared" si="97"/>
        <v/>
      </c>
      <c r="L2050" t="str">
        <f t="shared" si="102"/>
        <v/>
      </c>
      <c r="M2050" s="45" t="str">
        <f>Screener_3!I51</f>
        <v/>
      </c>
      <c r="N2050" t="str">
        <f>IF(Screener_3!J51="Y",1,IF(Screener_3!J51="N",0,""))</f>
        <v/>
      </c>
      <c r="O2050" t="str">
        <f>IF(Screener_3!K51="Y",1,IF(Screener_3!K51="N",0,""))</f>
        <v/>
      </c>
      <c r="P2050" t="str">
        <f>IF(Screener_3!L51="Y",1,IF(Screener_3!L51="N",0,""))</f>
        <v/>
      </c>
      <c r="Q2050" t="str">
        <f>IF(Screener_3!M51="Y",1,IF(Screener_3!M51="N",0,""))</f>
        <v/>
      </c>
      <c r="R2050" t="str">
        <f>IF(Screener_3!N51="Y",1,IF(Screener_3!N51="N",0,""))</f>
        <v/>
      </c>
      <c r="S2050" t="str">
        <f>IF(Screener_3!O51="Y",1,IF(Screener_3!O51="N",0,""))</f>
        <v/>
      </c>
      <c r="T2050">
        <f t="shared" si="100"/>
        <v>0</v>
      </c>
      <c r="U2050" t="str">
        <f t="shared" si="101"/>
        <v/>
      </c>
      <c r="V2050" t="str">
        <f t="shared" si="99"/>
        <v/>
      </c>
      <c r="W2050" t="str">
        <f>Screener_3!R51</f>
        <v/>
      </c>
      <c r="X2050" s="6" t="str">
        <f>IF(ISNUMBER(Screener_3!$P51),IF(ISBLANK(Screener_3!S51),"Missing",Screener_3!S51), "")</f>
        <v/>
      </c>
      <c r="Y2050" s="6" t="str">
        <f>IF(ISNUMBER(Screener_3!$P51),IF(ISBLANK(Screener_3!T51),"Missing",Screener_3!T51), "")</f>
        <v/>
      </c>
      <c r="Z2050" s="6" t="str">
        <f>IF(ISNUMBER(Screener_3!$P51),IF(ISBLANK(Screener_3!U51),"Missing",Screener_3!U51), "")</f>
        <v/>
      </c>
      <c r="AA2050" s="6" t="str">
        <f>IF(ISTEXT(Screener_3!U51),  IF(ISBLANK(Screener_3!V51), "Missing", Screener_3!V51),"")</f>
        <v/>
      </c>
      <c r="AB2050" s="6" t="str">
        <f>IF(Screener_3!U51 = "Y",  IF(ISBLANK(Screener_3!V51), "Missing", Screener_3!V51),"")</f>
        <v/>
      </c>
      <c r="AC2050" s="6" t="str">
        <f xml:space="preserve"> IF((Screener_3!U51 = "Y"),   IF(ISBLANK(Screener_3!W51),"Missing",Screener_3!W51), "")</f>
        <v/>
      </c>
      <c r="AF2050" s="6"/>
      <c r="AG2050" s="6"/>
    </row>
    <row r="2051" spans="1:33" x14ac:dyDescent="0.25">
      <c r="A2051" s="125" t="str">
        <f>IF(ISNUMBER(Screener_3!A52), Screener_3!A52, "")</f>
        <v/>
      </c>
      <c r="B2051" t="str">
        <f>IF(ISTEXT(Screener_3!C52), Screener_3!C52, "")</f>
        <v/>
      </c>
      <c r="F2051" t="str">
        <f>IF(ISNUMBER(Screener_3!D52), Screener_3!D52, "")</f>
        <v/>
      </c>
      <c r="G2051" t="str">
        <f>IF(ISNUMBER(Screener_3!E52),    Screener_3!E52, "")</f>
        <v/>
      </c>
      <c r="H2051" t="str">
        <f>IF(ISNUMBER(Screener_3!F52),    Screener_3!F52, "")</f>
        <v/>
      </c>
      <c r="I2051" t="str">
        <f>IF(ISNUMBER(Screener_3!G52),    Screener_3!G52, "")</f>
        <v/>
      </c>
      <c r="J2051" t="str">
        <f>IF(ISNUMBER(Screener_3!H52),    Screener_3!H52, "")</f>
        <v/>
      </c>
      <c r="K2051" t="str">
        <f t="shared" si="97"/>
        <v/>
      </c>
      <c r="L2051" t="str">
        <f t="shared" si="102"/>
        <v/>
      </c>
      <c r="M2051" s="45" t="str">
        <f>Screener_3!I52</f>
        <v/>
      </c>
      <c r="N2051" t="str">
        <f>IF(Screener_3!J52="Y",1,IF(Screener_3!J52="N",0,""))</f>
        <v/>
      </c>
      <c r="O2051" t="str">
        <f>IF(Screener_3!K52="Y",1,IF(Screener_3!K52="N",0,""))</f>
        <v/>
      </c>
      <c r="P2051" t="str">
        <f>IF(Screener_3!L52="Y",1,IF(Screener_3!L52="N",0,""))</f>
        <v/>
      </c>
      <c r="Q2051" t="str">
        <f>IF(Screener_3!M52="Y",1,IF(Screener_3!M52="N",0,""))</f>
        <v/>
      </c>
      <c r="R2051" t="str">
        <f>IF(Screener_3!N52="Y",1,IF(Screener_3!N52="N",0,""))</f>
        <v/>
      </c>
      <c r="S2051" t="str">
        <f>IF(Screener_3!O52="Y",1,IF(Screener_3!O52="N",0,""))</f>
        <v/>
      </c>
      <c r="T2051">
        <f t="shared" si="100"/>
        <v>0</v>
      </c>
      <c r="U2051" t="str">
        <f t="shared" si="101"/>
        <v/>
      </c>
      <c r="V2051" t="str">
        <f t="shared" si="99"/>
        <v/>
      </c>
      <c r="W2051" t="str">
        <f>Screener_3!R52</f>
        <v/>
      </c>
      <c r="X2051" s="6" t="str">
        <f>IF(ISNUMBER(Screener_3!$P52),IF(ISBLANK(Screener_3!S52),"Missing",Screener_3!S52), "")</f>
        <v/>
      </c>
      <c r="Y2051" s="6" t="str">
        <f>IF(ISNUMBER(Screener_3!$P52),IF(ISBLANK(Screener_3!T52),"Missing",Screener_3!T52), "")</f>
        <v/>
      </c>
      <c r="Z2051" s="6" t="str">
        <f>IF(ISNUMBER(Screener_3!$P52),IF(ISBLANK(Screener_3!U52),"Missing",Screener_3!U52), "")</f>
        <v/>
      </c>
      <c r="AA2051" s="6" t="str">
        <f>IF(ISTEXT(Screener_3!U52),  IF(ISBLANK(Screener_3!V52), "Missing", Screener_3!V52),"")</f>
        <v/>
      </c>
      <c r="AB2051" s="6" t="str">
        <f>IF(Screener_3!U52 = "Y",  IF(ISBLANK(Screener_3!V52), "Missing", Screener_3!V52),"")</f>
        <v/>
      </c>
      <c r="AC2051" s="6" t="str">
        <f xml:space="preserve"> IF((Screener_3!U52 = "Y"),   IF(ISBLANK(Screener_3!W52),"Missing",Screener_3!W52), "")</f>
        <v/>
      </c>
      <c r="AF2051" s="6"/>
      <c r="AG2051" s="6"/>
    </row>
    <row r="2052" spans="1:33" x14ac:dyDescent="0.25">
      <c r="A2052" s="125" t="str">
        <f>IF(ISNUMBER(Screener_3!A53), Screener_3!A53, "")</f>
        <v/>
      </c>
      <c r="B2052" t="str">
        <f>IF(ISTEXT(Screener_3!C53), Screener_3!C53, "")</f>
        <v/>
      </c>
      <c r="F2052" t="str">
        <f>IF(ISNUMBER(Screener_3!D53), Screener_3!D53, "")</f>
        <v/>
      </c>
      <c r="G2052" t="str">
        <f>IF(ISNUMBER(Screener_3!E53),    Screener_3!E53, "")</f>
        <v/>
      </c>
      <c r="H2052" t="str">
        <f>IF(ISNUMBER(Screener_3!F53),    Screener_3!F53, "")</f>
        <v/>
      </c>
      <c r="I2052" t="str">
        <f>IF(ISNUMBER(Screener_3!G53),    Screener_3!G53, "")</f>
        <v/>
      </c>
      <c r="J2052" t="str">
        <f>IF(ISNUMBER(Screener_3!H53),    Screener_3!H53, "")</f>
        <v/>
      </c>
      <c r="K2052" t="str">
        <f t="shared" si="97"/>
        <v/>
      </c>
      <c r="L2052" t="str">
        <f t="shared" si="102"/>
        <v/>
      </c>
      <c r="M2052" s="45" t="str">
        <f>Screener_3!I53</f>
        <v/>
      </c>
      <c r="N2052" t="str">
        <f>IF(Screener_3!J53="Y",1,IF(Screener_3!J53="N",0,""))</f>
        <v/>
      </c>
      <c r="O2052" t="str">
        <f>IF(Screener_3!K53="Y",1,IF(Screener_3!K53="N",0,""))</f>
        <v/>
      </c>
      <c r="P2052" t="str">
        <f>IF(Screener_3!L53="Y",1,IF(Screener_3!L53="N",0,""))</f>
        <v/>
      </c>
      <c r="Q2052" t="str">
        <f>IF(Screener_3!M53="Y",1,IF(Screener_3!M53="N",0,""))</f>
        <v/>
      </c>
      <c r="R2052" t="str">
        <f>IF(Screener_3!N53="Y",1,IF(Screener_3!N53="N",0,""))</f>
        <v/>
      </c>
      <c r="S2052" t="str">
        <f>IF(Screener_3!O53="Y",1,IF(Screener_3!O53="N",0,""))</f>
        <v/>
      </c>
      <c r="T2052">
        <f t="shared" si="100"/>
        <v>0</v>
      </c>
      <c r="U2052" t="str">
        <f t="shared" si="101"/>
        <v/>
      </c>
      <c r="V2052" t="str">
        <f t="shared" si="99"/>
        <v/>
      </c>
      <c r="W2052" t="str">
        <f>Screener_3!R53</f>
        <v/>
      </c>
      <c r="X2052" s="6" t="str">
        <f>IF(ISNUMBER(Screener_3!$P53),IF(ISBLANK(Screener_3!S53),"Missing",Screener_3!S53), "")</f>
        <v/>
      </c>
      <c r="Y2052" s="6" t="str">
        <f>IF(ISNUMBER(Screener_3!$P53),IF(ISBLANK(Screener_3!T53),"Missing",Screener_3!T53), "")</f>
        <v/>
      </c>
      <c r="Z2052" s="6" t="str">
        <f>IF(ISNUMBER(Screener_3!$P53),IF(ISBLANK(Screener_3!U53),"Missing",Screener_3!U53), "")</f>
        <v/>
      </c>
      <c r="AA2052" s="6" t="str">
        <f>IF(ISTEXT(Screener_3!U53),  IF(ISBLANK(Screener_3!V53), "Missing", Screener_3!V53),"")</f>
        <v/>
      </c>
      <c r="AB2052" s="6" t="str">
        <f>IF(Screener_3!U53 = "Y",  IF(ISBLANK(Screener_3!V53), "Missing", Screener_3!V53),"")</f>
        <v/>
      </c>
      <c r="AC2052" s="6" t="str">
        <f xml:space="preserve"> IF((Screener_3!U53 = "Y"),   IF(ISBLANK(Screener_3!W53),"Missing",Screener_3!W53), "")</f>
        <v/>
      </c>
      <c r="AF2052" s="6"/>
      <c r="AG2052" s="6"/>
    </row>
    <row r="2053" spans="1:33" x14ac:dyDescent="0.25">
      <c r="A2053" s="125" t="str">
        <f>IF(ISNUMBER(Screener_3!A54), Screener_3!A54, "")</f>
        <v/>
      </c>
      <c r="B2053" t="str">
        <f>IF(ISTEXT(Screener_3!C54), Screener_3!C54, "")</f>
        <v/>
      </c>
      <c r="F2053" t="str">
        <f>IF(ISNUMBER(Screener_3!D54), Screener_3!D54, "")</f>
        <v/>
      </c>
      <c r="G2053" t="str">
        <f>IF(ISNUMBER(Screener_3!E54),    Screener_3!E54, "")</f>
        <v/>
      </c>
      <c r="H2053" t="str">
        <f>IF(ISNUMBER(Screener_3!F54),    Screener_3!F54, "")</f>
        <v/>
      </c>
      <c r="I2053" t="str">
        <f>IF(ISNUMBER(Screener_3!G54),    Screener_3!G54, "")</f>
        <v/>
      </c>
      <c r="J2053" t="str">
        <f>IF(ISNUMBER(Screener_3!H54),    Screener_3!H54, "")</f>
        <v/>
      </c>
      <c r="K2053" t="str">
        <f t="shared" si="97"/>
        <v/>
      </c>
      <c r="L2053" t="str">
        <f t="shared" si="102"/>
        <v/>
      </c>
      <c r="M2053" s="45" t="str">
        <f>Screener_3!I54</f>
        <v/>
      </c>
      <c r="N2053" t="str">
        <f>IF(Screener_3!J54="Y",1,IF(Screener_3!J54="N",0,""))</f>
        <v/>
      </c>
      <c r="O2053" t="str">
        <f>IF(Screener_3!K54="Y",1,IF(Screener_3!K54="N",0,""))</f>
        <v/>
      </c>
      <c r="P2053" t="str">
        <f>IF(Screener_3!L54="Y",1,IF(Screener_3!L54="N",0,""))</f>
        <v/>
      </c>
      <c r="Q2053" t="str">
        <f>IF(Screener_3!M54="Y",1,IF(Screener_3!M54="N",0,""))</f>
        <v/>
      </c>
      <c r="R2053" t="str">
        <f>IF(Screener_3!N54="Y",1,IF(Screener_3!N54="N",0,""))</f>
        <v/>
      </c>
      <c r="S2053" t="str">
        <f>IF(Screener_3!O54="Y",1,IF(Screener_3!O54="N",0,""))</f>
        <v/>
      </c>
      <c r="T2053">
        <f t="shared" si="100"/>
        <v>0</v>
      </c>
      <c r="U2053" t="str">
        <f t="shared" si="101"/>
        <v/>
      </c>
      <c r="V2053" t="str">
        <f t="shared" si="99"/>
        <v/>
      </c>
      <c r="W2053" t="str">
        <f>Screener_3!R54</f>
        <v/>
      </c>
      <c r="X2053" s="6" t="str">
        <f>IF(ISNUMBER(Screener_3!$P54),IF(ISBLANK(Screener_3!S54),"Missing",Screener_3!S54), "")</f>
        <v/>
      </c>
      <c r="Y2053" s="6" t="str">
        <f>IF(ISNUMBER(Screener_3!$P54),IF(ISBLANK(Screener_3!T54),"Missing",Screener_3!T54), "")</f>
        <v/>
      </c>
      <c r="Z2053" s="6" t="str">
        <f>IF(ISNUMBER(Screener_3!$P54),IF(ISBLANK(Screener_3!U54),"Missing",Screener_3!U54), "")</f>
        <v/>
      </c>
      <c r="AA2053" s="6" t="str">
        <f>IF(ISTEXT(Screener_3!U54),  IF(ISBLANK(Screener_3!V54), "Missing", Screener_3!V54),"")</f>
        <v/>
      </c>
      <c r="AB2053" s="6" t="str">
        <f>IF(Screener_3!U54 = "Y",  IF(ISBLANK(Screener_3!V54), "Missing", Screener_3!V54),"")</f>
        <v/>
      </c>
      <c r="AC2053" s="6" t="str">
        <f xml:space="preserve"> IF((Screener_3!U54 = "Y"),   IF(ISBLANK(Screener_3!W54),"Missing",Screener_3!W54), "")</f>
        <v/>
      </c>
      <c r="AF2053" s="6"/>
      <c r="AG2053" s="6"/>
    </row>
    <row r="2054" spans="1:33" x14ac:dyDescent="0.25">
      <c r="A2054" s="125" t="str">
        <f>IF(ISNUMBER(Screener_3!A55), Screener_3!A55, "")</f>
        <v/>
      </c>
      <c r="B2054" t="str">
        <f>IF(ISTEXT(Screener_3!C55), Screener_3!C55, "")</f>
        <v/>
      </c>
      <c r="F2054" t="str">
        <f>IF(ISNUMBER(Screener_3!D55), Screener_3!D55, "")</f>
        <v/>
      </c>
      <c r="G2054" t="str">
        <f>IF(ISNUMBER(Screener_3!E55),    Screener_3!E55, "")</f>
        <v/>
      </c>
      <c r="H2054" t="str">
        <f>IF(ISNUMBER(Screener_3!F55),    Screener_3!F55, "")</f>
        <v/>
      </c>
      <c r="I2054" t="str">
        <f>IF(ISNUMBER(Screener_3!G55),    Screener_3!G55, "")</f>
        <v/>
      </c>
      <c r="J2054" t="str">
        <f>IF(ISNUMBER(Screener_3!H55),    Screener_3!H55, "")</f>
        <v/>
      </c>
      <c r="K2054" t="str">
        <f t="shared" si="97"/>
        <v/>
      </c>
      <c r="L2054" t="str">
        <f t="shared" si="102"/>
        <v/>
      </c>
      <c r="M2054" s="45" t="str">
        <f>Screener_3!I55</f>
        <v/>
      </c>
      <c r="N2054" t="str">
        <f>IF(Screener_3!J55="Y",1,IF(Screener_3!J55="N",0,""))</f>
        <v/>
      </c>
      <c r="O2054" t="str">
        <f>IF(Screener_3!K55="Y",1,IF(Screener_3!K55="N",0,""))</f>
        <v/>
      </c>
      <c r="P2054" t="str">
        <f>IF(Screener_3!L55="Y",1,IF(Screener_3!L55="N",0,""))</f>
        <v/>
      </c>
      <c r="Q2054" t="str">
        <f>IF(Screener_3!M55="Y",1,IF(Screener_3!M55="N",0,""))</f>
        <v/>
      </c>
      <c r="R2054" t="str">
        <f>IF(Screener_3!N55="Y",1,IF(Screener_3!N55="N",0,""))</f>
        <v/>
      </c>
      <c r="S2054" t="str">
        <f>IF(Screener_3!O55="Y",1,IF(Screener_3!O55="N",0,""))</f>
        <v/>
      </c>
      <c r="T2054">
        <f t="shared" si="100"/>
        <v>0</v>
      </c>
      <c r="U2054" t="str">
        <f t="shared" si="101"/>
        <v/>
      </c>
      <c r="V2054" t="str">
        <f t="shared" si="99"/>
        <v/>
      </c>
      <c r="W2054" t="str">
        <f>Screener_3!R55</f>
        <v/>
      </c>
      <c r="X2054" s="6" t="str">
        <f>IF(ISNUMBER(Screener_3!$P55),IF(ISBLANK(Screener_3!S55),"Missing",Screener_3!S55), "")</f>
        <v/>
      </c>
      <c r="Y2054" s="6" t="str">
        <f>IF(ISNUMBER(Screener_3!$P55),IF(ISBLANK(Screener_3!T55),"Missing",Screener_3!T55), "")</f>
        <v/>
      </c>
      <c r="Z2054" s="6" t="str">
        <f>IF(ISNUMBER(Screener_3!$P55),IF(ISBLANK(Screener_3!U55),"Missing",Screener_3!U55), "")</f>
        <v/>
      </c>
      <c r="AA2054" s="6" t="str">
        <f>IF(ISTEXT(Screener_3!U55),  IF(ISBLANK(Screener_3!V55), "Missing", Screener_3!V55),"")</f>
        <v/>
      </c>
      <c r="AB2054" s="6" t="str">
        <f>IF(Screener_3!U55 = "Y",  IF(ISBLANK(Screener_3!V55), "Missing", Screener_3!V55),"")</f>
        <v/>
      </c>
      <c r="AC2054" s="6" t="str">
        <f xml:space="preserve"> IF((Screener_3!U55 = "Y"),   IF(ISBLANK(Screener_3!W55),"Missing",Screener_3!W55), "")</f>
        <v/>
      </c>
      <c r="AF2054" s="6"/>
      <c r="AG2054" s="6"/>
    </row>
    <row r="2055" spans="1:33" x14ac:dyDescent="0.25">
      <c r="A2055" s="125" t="str">
        <f>IF(ISNUMBER(Screener_3!A56), Screener_3!A56, "")</f>
        <v/>
      </c>
      <c r="B2055" t="str">
        <f>IF(ISTEXT(Screener_3!C56), Screener_3!C56, "")</f>
        <v/>
      </c>
      <c r="F2055" t="str">
        <f>IF(ISNUMBER(Screener_3!D56), Screener_3!D56, "")</f>
        <v/>
      </c>
      <c r="G2055" t="str">
        <f>IF(ISNUMBER(Screener_3!E56),    Screener_3!E56, "")</f>
        <v/>
      </c>
      <c r="H2055" t="str">
        <f>IF(ISNUMBER(Screener_3!F56),    Screener_3!F56, "")</f>
        <v/>
      </c>
      <c r="I2055" t="str">
        <f>IF(ISNUMBER(Screener_3!G56),    Screener_3!G56, "")</f>
        <v/>
      </c>
      <c r="J2055" t="str">
        <f>IF(ISNUMBER(Screener_3!H56),    Screener_3!H56, "")</f>
        <v/>
      </c>
      <c r="K2055" t="str">
        <f t="shared" si="97"/>
        <v/>
      </c>
      <c r="L2055" t="str">
        <f t="shared" si="102"/>
        <v/>
      </c>
      <c r="M2055" s="45" t="str">
        <f>Screener_3!I56</f>
        <v/>
      </c>
      <c r="N2055" t="str">
        <f>IF(Screener_3!J56="Y",1,IF(Screener_3!J56="N",0,""))</f>
        <v/>
      </c>
      <c r="O2055" t="str">
        <f>IF(Screener_3!K56="Y",1,IF(Screener_3!K56="N",0,""))</f>
        <v/>
      </c>
      <c r="P2055" t="str">
        <f>IF(Screener_3!L56="Y",1,IF(Screener_3!L56="N",0,""))</f>
        <v/>
      </c>
      <c r="Q2055" t="str">
        <f>IF(Screener_3!M56="Y",1,IF(Screener_3!M56="N",0,""))</f>
        <v/>
      </c>
      <c r="R2055" t="str">
        <f>IF(Screener_3!N56="Y",1,IF(Screener_3!N56="N",0,""))</f>
        <v/>
      </c>
      <c r="S2055" t="str">
        <f>IF(Screener_3!O56="Y",1,IF(Screener_3!O56="N",0,""))</f>
        <v/>
      </c>
      <c r="T2055">
        <f t="shared" ref="T2055:T2118" si="103">COUNT(N2055:S2055)</f>
        <v>0</v>
      </c>
      <c r="U2055" t="str">
        <f t="shared" si="101"/>
        <v/>
      </c>
      <c r="V2055" t="str">
        <f t="shared" si="99"/>
        <v/>
      </c>
      <c r="W2055" t="str">
        <f>Screener_3!R56</f>
        <v/>
      </c>
      <c r="X2055" s="6" t="str">
        <f>IF(ISNUMBER(Screener_3!$P56),IF(ISBLANK(Screener_3!S56),"Missing",Screener_3!S56), "")</f>
        <v/>
      </c>
      <c r="Y2055" s="6" t="str">
        <f>IF(ISNUMBER(Screener_3!$P56),IF(ISBLANK(Screener_3!T56),"Missing",Screener_3!T56), "")</f>
        <v/>
      </c>
      <c r="Z2055" s="6" t="str">
        <f>IF(ISNUMBER(Screener_3!$P56),IF(ISBLANK(Screener_3!U56),"Missing",Screener_3!U56), "")</f>
        <v/>
      </c>
      <c r="AA2055" s="6" t="str">
        <f>IF(ISTEXT(Screener_3!U56),  IF(ISBLANK(Screener_3!V56), "Missing", Screener_3!V56),"")</f>
        <v/>
      </c>
      <c r="AB2055" s="6" t="str">
        <f>IF(Screener_3!U56 = "Y",  IF(ISBLANK(Screener_3!V56), "Missing", Screener_3!V56),"")</f>
        <v/>
      </c>
      <c r="AC2055" s="6" t="str">
        <f xml:space="preserve"> IF((Screener_3!U56 = "Y"),   IF(ISBLANK(Screener_3!W56),"Missing",Screener_3!W56), "")</f>
        <v/>
      </c>
      <c r="AF2055" s="6"/>
      <c r="AG2055" s="6"/>
    </row>
    <row r="2056" spans="1:33" x14ac:dyDescent="0.25">
      <c r="A2056" s="125" t="str">
        <f>IF(ISNUMBER(Screener_3!A57), Screener_3!A57, "")</f>
        <v/>
      </c>
      <c r="B2056" t="str">
        <f>IF(ISTEXT(Screener_3!C57), Screener_3!C57, "")</f>
        <v/>
      </c>
      <c r="F2056" t="str">
        <f>IF(ISNUMBER(Screener_3!D57), Screener_3!D57, "")</f>
        <v/>
      </c>
      <c r="G2056" t="str">
        <f>IF(ISNUMBER(Screener_3!E57),    Screener_3!E57, "")</f>
        <v/>
      </c>
      <c r="H2056" t="str">
        <f>IF(ISNUMBER(Screener_3!F57),    Screener_3!F57, "")</f>
        <v/>
      </c>
      <c r="I2056" t="str">
        <f>IF(ISNUMBER(Screener_3!G57),    Screener_3!G57, "")</f>
        <v/>
      </c>
      <c r="J2056" t="str">
        <f>IF(ISNUMBER(Screener_3!H57),    Screener_3!H57, "")</f>
        <v/>
      </c>
      <c r="K2056" t="str">
        <f t="shared" ref="K2056:K2119" si="104" xml:space="preserve"> IF(AND(ISNUMBER(G2056),ISNUMBER(H2056),ISNUMBER(I2056),  ISNUMBER(J2056) ), (G2056+H2056+I2056+J2056),   IF(OR(ISNUMBER(G2056),ISNUMBER(H2056), ISNUMBER(I2056), ISNUMBER(J2056) ), "Incomplete", "" ))</f>
        <v/>
      </c>
      <c r="L2056" t="str">
        <f t="shared" si="102"/>
        <v/>
      </c>
      <c r="M2056" s="45" t="str">
        <f>Screener_3!I57</f>
        <v/>
      </c>
      <c r="N2056" t="str">
        <f>IF(Screener_3!J57="Y",1,IF(Screener_3!J57="N",0,""))</f>
        <v/>
      </c>
      <c r="O2056" t="str">
        <f>IF(Screener_3!K57="Y",1,IF(Screener_3!K57="N",0,""))</f>
        <v/>
      </c>
      <c r="P2056" t="str">
        <f>IF(Screener_3!L57="Y",1,IF(Screener_3!L57="N",0,""))</f>
        <v/>
      </c>
      <c r="Q2056" t="str">
        <f>IF(Screener_3!M57="Y",1,IF(Screener_3!M57="N",0,""))</f>
        <v/>
      </c>
      <c r="R2056" t="str">
        <f>IF(Screener_3!N57="Y",1,IF(Screener_3!N57="N",0,""))</f>
        <v/>
      </c>
      <c r="S2056" t="str">
        <f>IF(Screener_3!O57="Y",1,IF(Screener_3!O57="N",0,""))</f>
        <v/>
      </c>
      <c r="T2056">
        <f t="shared" si="103"/>
        <v>0</v>
      </c>
      <c r="U2056" t="str">
        <f t="shared" ref="U2056:U2119" si="105">IF(T2056=6,SUM(N2056:S2056),IF(L2056="Negative",IF(OR(N2056=0,N2056=1),N2056,"Incomplete"),IF(L2056="Positive","Incomplete","")))</f>
        <v/>
      </c>
      <c r="V2056" t="str">
        <f t="shared" ref="V2056:V2119" si="106">IF( OR(L2056="Negative", ISBLANK(L2056) =TRUE, L2056 = ""), "",IF(COUNT(N2056:S2056)&gt;0,IF(SUM(N2056:S2056)&gt;1,"Positive","Negative"),""))</f>
        <v/>
      </c>
      <c r="W2056" t="str">
        <f>Screener_3!R57</f>
        <v/>
      </c>
      <c r="X2056" s="6" t="str">
        <f>IF(ISNUMBER(Screener_3!$P57),IF(ISBLANK(Screener_3!S57),"Missing",Screener_3!S57), "")</f>
        <v/>
      </c>
      <c r="Y2056" s="6" t="str">
        <f>IF(ISNUMBER(Screener_3!$P57),IF(ISBLANK(Screener_3!T57),"Missing",Screener_3!T57), "")</f>
        <v/>
      </c>
      <c r="Z2056" s="6" t="str">
        <f>IF(ISNUMBER(Screener_3!$P57),IF(ISBLANK(Screener_3!U57),"Missing",Screener_3!U57), "")</f>
        <v/>
      </c>
      <c r="AA2056" s="6" t="str">
        <f>IF(ISTEXT(Screener_3!U57),  IF(ISBLANK(Screener_3!V57), "Missing", Screener_3!V57),"")</f>
        <v/>
      </c>
      <c r="AB2056" s="6" t="str">
        <f>IF(Screener_3!U57 = "Y",  IF(ISBLANK(Screener_3!V57), "Missing", Screener_3!V57),"")</f>
        <v/>
      </c>
      <c r="AC2056" s="6" t="str">
        <f xml:space="preserve"> IF((Screener_3!U57 = "Y"),   IF(ISBLANK(Screener_3!W57),"Missing",Screener_3!W57), "")</f>
        <v/>
      </c>
      <c r="AF2056" s="6"/>
      <c r="AG2056" s="6"/>
    </row>
    <row r="2057" spans="1:33" x14ac:dyDescent="0.25">
      <c r="A2057" s="125" t="str">
        <f>IF(ISNUMBER(Screener_3!A58), Screener_3!A58, "")</f>
        <v/>
      </c>
      <c r="B2057" t="str">
        <f>IF(ISTEXT(Screener_3!C58), Screener_3!C58, "")</f>
        <v/>
      </c>
      <c r="F2057" t="str">
        <f>IF(ISNUMBER(Screener_3!D58), Screener_3!D58, "")</f>
        <v/>
      </c>
      <c r="G2057" t="str">
        <f>IF(ISNUMBER(Screener_3!E58),    Screener_3!E58, "")</f>
        <v/>
      </c>
      <c r="H2057" t="str">
        <f>IF(ISNUMBER(Screener_3!F58),    Screener_3!F58, "")</f>
        <v/>
      </c>
      <c r="I2057" t="str">
        <f>IF(ISNUMBER(Screener_3!G58),    Screener_3!G58, "")</f>
        <v/>
      </c>
      <c r="J2057" t="str">
        <f>IF(ISNUMBER(Screener_3!H58),    Screener_3!H58, "")</f>
        <v/>
      </c>
      <c r="K2057" t="str">
        <f t="shared" si="104"/>
        <v/>
      </c>
      <c r="L2057" t="str">
        <f t="shared" si="102"/>
        <v/>
      </c>
      <c r="M2057" s="45" t="str">
        <f>Screener_3!I58</f>
        <v/>
      </c>
      <c r="N2057" t="str">
        <f>IF(Screener_3!J58="Y",1,IF(Screener_3!J58="N",0,""))</f>
        <v/>
      </c>
      <c r="O2057" t="str">
        <f>IF(Screener_3!K58="Y",1,IF(Screener_3!K58="N",0,""))</f>
        <v/>
      </c>
      <c r="P2057" t="str">
        <f>IF(Screener_3!L58="Y",1,IF(Screener_3!L58="N",0,""))</f>
        <v/>
      </c>
      <c r="Q2057" t="str">
        <f>IF(Screener_3!M58="Y",1,IF(Screener_3!M58="N",0,""))</f>
        <v/>
      </c>
      <c r="R2057" t="str">
        <f>IF(Screener_3!N58="Y",1,IF(Screener_3!N58="N",0,""))</f>
        <v/>
      </c>
      <c r="S2057" t="str">
        <f>IF(Screener_3!O58="Y",1,IF(Screener_3!O58="N",0,""))</f>
        <v/>
      </c>
      <c r="T2057">
        <f t="shared" si="103"/>
        <v>0</v>
      </c>
      <c r="U2057" t="str">
        <f t="shared" si="105"/>
        <v/>
      </c>
      <c r="V2057" t="str">
        <f t="shared" si="106"/>
        <v/>
      </c>
      <c r="W2057" t="str">
        <f>Screener_3!R58</f>
        <v/>
      </c>
      <c r="X2057" s="6" t="str">
        <f>IF(ISNUMBER(Screener_3!$P58),IF(ISBLANK(Screener_3!S58),"Missing",Screener_3!S58), "")</f>
        <v/>
      </c>
      <c r="Y2057" s="6" t="str">
        <f>IF(ISNUMBER(Screener_3!$P58),IF(ISBLANK(Screener_3!T58),"Missing",Screener_3!T58), "")</f>
        <v/>
      </c>
      <c r="Z2057" s="6" t="str">
        <f>IF(ISNUMBER(Screener_3!$P58),IF(ISBLANK(Screener_3!U58),"Missing",Screener_3!U58), "")</f>
        <v/>
      </c>
      <c r="AA2057" s="6" t="str">
        <f>IF(ISTEXT(Screener_3!U58),  IF(ISBLANK(Screener_3!V58), "Missing", Screener_3!V58),"")</f>
        <v/>
      </c>
      <c r="AB2057" s="6" t="str">
        <f>IF(Screener_3!U58 = "Y",  IF(ISBLANK(Screener_3!V58), "Missing", Screener_3!V58),"")</f>
        <v/>
      </c>
      <c r="AC2057" s="6" t="str">
        <f xml:space="preserve"> IF((Screener_3!U58 = "Y"),   IF(ISBLANK(Screener_3!W58),"Missing",Screener_3!W58), "")</f>
        <v/>
      </c>
      <c r="AF2057" s="6"/>
      <c r="AG2057" s="6"/>
    </row>
    <row r="2058" spans="1:33" x14ac:dyDescent="0.25">
      <c r="A2058" s="125" t="str">
        <f>IF(ISNUMBER(Screener_3!A59), Screener_3!A59, "")</f>
        <v/>
      </c>
      <c r="B2058" t="str">
        <f>IF(ISTEXT(Screener_3!C59), Screener_3!C59, "")</f>
        <v/>
      </c>
      <c r="F2058" t="str">
        <f>IF(ISNUMBER(Screener_3!D59), Screener_3!D59, "")</f>
        <v/>
      </c>
      <c r="G2058" t="str">
        <f>IF(ISNUMBER(Screener_3!E59),    Screener_3!E59, "")</f>
        <v/>
      </c>
      <c r="H2058" t="str">
        <f>IF(ISNUMBER(Screener_3!F59),    Screener_3!F59, "")</f>
        <v/>
      </c>
      <c r="I2058" t="str">
        <f>IF(ISNUMBER(Screener_3!G59),    Screener_3!G59, "")</f>
        <v/>
      </c>
      <c r="J2058" t="str">
        <f>IF(ISNUMBER(Screener_3!H59),    Screener_3!H59, "")</f>
        <v/>
      </c>
      <c r="K2058" t="str">
        <f t="shared" si="104"/>
        <v/>
      </c>
      <c r="L2058" t="str">
        <f t="shared" si="102"/>
        <v/>
      </c>
      <c r="M2058" s="45" t="str">
        <f>Screener_3!I59</f>
        <v/>
      </c>
      <c r="N2058" t="str">
        <f>IF(Screener_3!J59="Y",1,IF(Screener_3!J59="N",0,""))</f>
        <v/>
      </c>
      <c r="O2058" t="str">
        <f>IF(Screener_3!K59="Y",1,IF(Screener_3!K59="N",0,""))</f>
        <v/>
      </c>
      <c r="P2058" t="str">
        <f>IF(Screener_3!L59="Y",1,IF(Screener_3!L59="N",0,""))</f>
        <v/>
      </c>
      <c r="Q2058" t="str">
        <f>IF(Screener_3!M59="Y",1,IF(Screener_3!M59="N",0,""))</f>
        <v/>
      </c>
      <c r="R2058" t="str">
        <f>IF(Screener_3!N59="Y",1,IF(Screener_3!N59="N",0,""))</f>
        <v/>
      </c>
      <c r="S2058" t="str">
        <f>IF(Screener_3!O59="Y",1,IF(Screener_3!O59="N",0,""))</f>
        <v/>
      </c>
      <c r="T2058">
        <f t="shared" si="103"/>
        <v>0</v>
      </c>
      <c r="U2058" t="str">
        <f t="shared" si="105"/>
        <v/>
      </c>
      <c r="V2058" t="str">
        <f t="shared" si="106"/>
        <v/>
      </c>
      <c r="W2058" t="str">
        <f>Screener_3!R59</f>
        <v/>
      </c>
      <c r="X2058" s="6" t="str">
        <f>IF(ISNUMBER(Screener_3!$P59),IF(ISBLANK(Screener_3!S59),"Missing",Screener_3!S59), "")</f>
        <v/>
      </c>
      <c r="Y2058" s="6" t="str">
        <f>IF(ISNUMBER(Screener_3!$P59),IF(ISBLANK(Screener_3!T59),"Missing",Screener_3!T59), "")</f>
        <v/>
      </c>
      <c r="Z2058" s="6" t="str">
        <f>IF(ISNUMBER(Screener_3!$P59),IF(ISBLANK(Screener_3!U59),"Missing",Screener_3!U59), "")</f>
        <v/>
      </c>
      <c r="AA2058" s="6" t="str">
        <f>IF(ISTEXT(Screener_3!U59),  IF(ISBLANK(Screener_3!V59), "Missing", Screener_3!V59),"")</f>
        <v/>
      </c>
      <c r="AB2058" s="6" t="str">
        <f>IF(Screener_3!U59 = "Y",  IF(ISBLANK(Screener_3!V59), "Missing", Screener_3!V59),"")</f>
        <v/>
      </c>
      <c r="AC2058" s="6" t="str">
        <f xml:space="preserve"> IF((Screener_3!U59 = "Y"),   IF(ISBLANK(Screener_3!W59),"Missing",Screener_3!W59), "")</f>
        <v/>
      </c>
      <c r="AF2058" s="6"/>
      <c r="AG2058" s="6"/>
    </row>
    <row r="2059" spans="1:33" x14ac:dyDescent="0.25">
      <c r="A2059" s="125" t="str">
        <f>IF(ISNUMBER(Screener_3!A60), Screener_3!A60, "")</f>
        <v/>
      </c>
      <c r="B2059" t="str">
        <f>IF(ISTEXT(Screener_3!C60), Screener_3!C60, "")</f>
        <v/>
      </c>
      <c r="F2059" t="str">
        <f>IF(ISNUMBER(Screener_3!D60), Screener_3!D60, "")</f>
        <v/>
      </c>
      <c r="G2059" t="str">
        <f>IF(ISNUMBER(Screener_3!E60),    Screener_3!E60, "")</f>
        <v/>
      </c>
      <c r="H2059" t="str">
        <f>IF(ISNUMBER(Screener_3!F60),    Screener_3!F60, "")</f>
        <v/>
      </c>
      <c r="I2059" t="str">
        <f>IF(ISNUMBER(Screener_3!G60),    Screener_3!G60, "")</f>
        <v/>
      </c>
      <c r="J2059" t="str">
        <f>IF(ISNUMBER(Screener_3!H60),    Screener_3!H60, "")</f>
        <v/>
      </c>
      <c r="K2059" t="str">
        <f t="shared" si="104"/>
        <v/>
      </c>
      <c r="L2059" t="str">
        <f t="shared" si="102"/>
        <v/>
      </c>
      <c r="M2059" s="45" t="str">
        <f>Screener_3!I60</f>
        <v/>
      </c>
      <c r="N2059" t="str">
        <f>IF(Screener_3!J60="Y",1,IF(Screener_3!J60="N",0,""))</f>
        <v/>
      </c>
      <c r="O2059" t="str">
        <f>IF(Screener_3!K60="Y",1,IF(Screener_3!K60="N",0,""))</f>
        <v/>
      </c>
      <c r="P2059" t="str">
        <f>IF(Screener_3!L60="Y",1,IF(Screener_3!L60="N",0,""))</f>
        <v/>
      </c>
      <c r="Q2059" t="str">
        <f>IF(Screener_3!M60="Y",1,IF(Screener_3!M60="N",0,""))</f>
        <v/>
      </c>
      <c r="R2059" t="str">
        <f>IF(Screener_3!N60="Y",1,IF(Screener_3!N60="N",0,""))</f>
        <v/>
      </c>
      <c r="S2059" t="str">
        <f>IF(Screener_3!O60="Y",1,IF(Screener_3!O60="N",0,""))</f>
        <v/>
      </c>
      <c r="T2059">
        <f t="shared" si="103"/>
        <v>0</v>
      </c>
      <c r="U2059" t="str">
        <f t="shared" si="105"/>
        <v/>
      </c>
      <c r="V2059" t="str">
        <f t="shared" si="106"/>
        <v/>
      </c>
      <c r="W2059" t="str">
        <f>Screener_3!R60</f>
        <v/>
      </c>
      <c r="X2059" s="6" t="str">
        <f>IF(ISNUMBER(Screener_3!$P60),IF(ISBLANK(Screener_3!S60),"Missing",Screener_3!S60), "")</f>
        <v/>
      </c>
      <c r="Y2059" s="6" t="str">
        <f>IF(ISNUMBER(Screener_3!$P60),IF(ISBLANK(Screener_3!T60),"Missing",Screener_3!T60), "")</f>
        <v/>
      </c>
      <c r="Z2059" s="6" t="str">
        <f>IF(ISNUMBER(Screener_3!$P60),IF(ISBLANK(Screener_3!U60),"Missing",Screener_3!U60), "")</f>
        <v/>
      </c>
      <c r="AA2059" s="6" t="str">
        <f>IF(ISTEXT(Screener_3!U60),  IF(ISBLANK(Screener_3!V60), "Missing", Screener_3!V60),"")</f>
        <v/>
      </c>
      <c r="AB2059" s="6" t="str">
        <f>IF(Screener_3!U60 = "Y",  IF(ISBLANK(Screener_3!V60), "Missing", Screener_3!V60),"")</f>
        <v/>
      </c>
      <c r="AC2059" s="6" t="str">
        <f xml:space="preserve"> IF((Screener_3!U60 = "Y"),   IF(ISBLANK(Screener_3!W60),"Missing",Screener_3!W60), "")</f>
        <v/>
      </c>
      <c r="AF2059" s="6"/>
      <c r="AG2059" s="6"/>
    </row>
    <row r="2060" spans="1:33" x14ac:dyDescent="0.25">
      <c r="A2060" s="125" t="str">
        <f>IF(ISNUMBER(Screener_3!A61), Screener_3!A61, "")</f>
        <v/>
      </c>
      <c r="B2060" t="str">
        <f>IF(ISTEXT(Screener_3!C61), Screener_3!C61, "")</f>
        <v/>
      </c>
      <c r="F2060" t="str">
        <f>IF(ISNUMBER(Screener_3!D61), Screener_3!D61, "")</f>
        <v/>
      </c>
      <c r="G2060" t="str">
        <f>IF(ISNUMBER(Screener_3!E61),    Screener_3!E61, "")</f>
        <v/>
      </c>
      <c r="H2060" t="str">
        <f>IF(ISNUMBER(Screener_3!F61),    Screener_3!F61, "")</f>
        <v/>
      </c>
      <c r="I2060" t="str">
        <f>IF(ISNUMBER(Screener_3!G61),    Screener_3!G61, "")</f>
        <v/>
      </c>
      <c r="J2060" t="str">
        <f>IF(ISNUMBER(Screener_3!H61),    Screener_3!H61, "")</f>
        <v/>
      </c>
      <c r="K2060" t="str">
        <f t="shared" si="104"/>
        <v/>
      </c>
      <c r="L2060" t="str">
        <f t="shared" si="102"/>
        <v/>
      </c>
      <c r="M2060" s="45" t="str">
        <f>Screener_3!I61</f>
        <v/>
      </c>
      <c r="N2060" t="str">
        <f>IF(Screener_3!J61="Y",1,IF(Screener_3!J61="N",0,""))</f>
        <v/>
      </c>
      <c r="O2060" t="str">
        <f>IF(Screener_3!K61="Y",1,IF(Screener_3!K61="N",0,""))</f>
        <v/>
      </c>
      <c r="P2060" t="str">
        <f>IF(Screener_3!L61="Y",1,IF(Screener_3!L61="N",0,""))</f>
        <v/>
      </c>
      <c r="Q2060" t="str">
        <f>IF(Screener_3!M61="Y",1,IF(Screener_3!M61="N",0,""))</f>
        <v/>
      </c>
      <c r="R2060" t="str">
        <f>IF(Screener_3!N61="Y",1,IF(Screener_3!N61="N",0,""))</f>
        <v/>
      </c>
      <c r="S2060" t="str">
        <f>IF(Screener_3!O61="Y",1,IF(Screener_3!O61="N",0,""))</f>
        <v/>
      </c>
      <c r="T2060">
        <f t="shared" si="103"/>
        <v>0</v>
      </c>
      <c r="U2060" t="str">
        <f t="shared" si="105"/>
        <v/>
      </c>
      <c r="V2060" t="str">
        <f t="shared" si="106"/>
        <v/>
      </c>
      <c r="W2060" t="str">
        <f>Screener_3!R61</f>
        <v/>
      </c>
      <c r="X2060" s="6" t="str">
        <f>IF(ISNUMBER(Screener_3!$P61),IF(ISBLANK(Screener_3!S61),"Missing",Screener_3!S61), "")</f>
        <v/>
      </c>
      <c r="Y2060" s="6" t="str">
        <f>IF(ISNUMBER(Screener_3!$P61),IF(ISBLANK(Screener_3!T61),"Missing",Screener_3!T61), "")</f>
        <v/>
      </c>
      <c r="Z2060" s="6" t="str">
        <f>IF(ISNUMBER(Screener_3!$P61),IF(ISBLANK(Screener_3!U61),"Missing",Screener_3!U61), "")</f>
        <v/>
      </c>
      <c r="AA2060" s="6" t="str">
        <f>IF(ISTEXT(Screener_3!U61),  IF(ISBLANK(Screener_3!V61), "Missing", Screener_3!V61),"")</f>
        <v/>
      </c>
      <c r="AB2060" s="6" t="str">
        <f>IF(Screener_3!U61 = "Y",  IF(ISBLANK(Screener_3!V61), "Missing", Screener_3!V61),"")</f>
        <v/>
      </c>
      <c r="AC2060" s="6" t="str">
        <f xml:space="preserve"> IF((Screener_3!U61 = "Y"),   IF(ISBLANK(Screener_3!W61),"Missing",Screener_3!W61), "")</f>
        <v/>
      </c>
      <c r="AF2060" s="6"/>
      <c r="AG2060" s="6"/>
    </row>
    <row r="2061" spans="1:33" x14ac:dyDescent="0.25">
      <c r="A2061" s="125" t="str">
        <f>IF(ISNUMBER(Screener_3!A62), Screener_3!A62, "")</f>
        <v/>
      </c>
      <c r="B2061" t="str">
        <f>IF(ISTEXT(Screener_3!C62), Screener_3!C62, "")</f>
        <v/>
      </c>
      <c r="F2061" t="str">
        <f>IF(ISNUMBER(Screener_3!D62), Screener_3!D62, "")</f>
        <v/>
      </c>
      <c r="G2061" t="str">
        <f>IF(ISNUMBER(Screener_3!E62),    Screener_3!E62, "")</f>
        <v/>
      </c>
      <c r="H2061" t="str">
        <f>IF(ISNUMBER(Screener_3!F62),    Screener_3!F62, "")</f>
        <v/>
      </c>
      <c r="I2061" t="str">
        <f>IF(ISNUMBER(Screener_3!G62),    Screener_3!G62, "")</f>
        <v/>
      </c>
      <c r="J2061" t="str">
        <f>IF(ISNUMBER(Screener_3!H62),    Screener_3!H62, "")</f>
        <v/>
      </c>
      <c r="K2061" t="str">
        <f t="shared" si="104"/>
        <v/>
      </c>
      <c r="L2061" t="str">
        <f t="shared" si="102"/>
        <v/>
      </c>
      <c r="M2061" s="45" t="str">
        <f>Screener_3!I62</f>
        <v/>
      </c>
      <c r="N2061" t="str">
        <f>IF(Screener_3!J62="Y",1,IF(Screener_3!J62="N",0,""))</f>
        <v/>
      </c>
      <c r="O2061" t="str">
        <f>IF(Screener_3!K62="Y",1,IF(Screener_3!K62="N",0,""))</f>
        <v/>
      </c>
      <c r="P2061" t="str">
        <f>IF(Screener_3!L62="Y",1,IF(Screener_3!L62="N",0,""))</f>
        <v/>
      </c>
      <c r="Q2061" t="str">
        <f>IF(Screener_3!M62="Y",1,IF(Screener_3!M62="N",0,""))</f>
        <v/>
      </c>
      <c r="R2061" t="str">
        <f>IF(Screener_3!N62="Y",1,IF(Screener_3!N62="N",0,""))</f>
        <v/>
      </c>
      <c r="S2061" t="str">
        <f>IF(Screener_3!O62="Y",1,IF(Screener_3!O62="N",0,""))</f>
        <v/>
      </c>
      <c r="T2061">
        <f t="shared" si="103"/>
        <v>0</v>
      </c>
      <c r="U2061" t="str">
        <f t="shared" si="105"/>
        <v/>
      </c>
      <c r="V2061" t="str">
        <f t="shared" si="106"/>
        <v/>
      </c>
      <c r="W2061" t="str">
        <f>Screener_3!R62</f>
        <v/>
      </c>
      <c r="X2061" s="6" t="str">
        <f>IF(ISNUMBER(Screener_3!$P62),IF(ISBLANK(Screener_3!S62),"Missing",Screener_3!S62), "")</f>
        <v/>
      </c>
      <c r="Y2061" s="6" t="str">
        <f>IF(ISNUMBER(Screener_3!$P62),IF(ISBLANK(Screener_3!T62),"Missing",Screener_3!T62), "")</f>
        <v/>
      </c>
      <c r="Z2061" s="6" t="str">
        <f>IF(ISNUMBER(Screener_3!$P62),IF(ISBLANK(Screener_3!U62),"Missing",Screener_3!U62), "")</f>
        <v/>
      </c>
      <c r="AA2061" s="6" t="str">
        <f>IF(ISTEXT(Screener_3!U62),  IF(ISBLANK(Screener_3!V62), "Missing", Screener_3!V62),"")</f>
        <v/>
      </c>
      <c r="AB2061" s="6" t="str">
        <f>IF(Screener_3!U62 = "Y",  IF(ISBLANK(Screener_3!V62), "Missing", Screener_3!V62),"")</f>
        <v/>
      </c>
      <c r="AC2061" s="6" t="str">
        <f xml:space="preserve"> IF((Screener_3!U62 = "Y"),   IF(ISBLANK(Screener_3!W62),"Missing",Screener_3!W62), "")</f>
        <v/>
      </c>
      <c r="AF2061" s="6"/>
      <c r="AG2061" s="6"/>
    </row>
    <row r="2062" spans="1:33" x14ac:dyDescent="0.25">
      <c r="A2062" s="125" t="str">
        <f>IF(ISNUMBER(Screener_3!A63), Screener_3!A63, "")</f>
        <v/>
      </c>
      <c r="B2062" t="str">
        <f>IF(ISTEXT(Screener_3!C63), Screener_3!C63, "")</f>
        <v/>
      </c>
      <c r="F2062" t="str">
        <f>IF(ISNUMBER(Screener_3!D63), Screener_3!D63, "")</f>
        <v/>
      </c>
      <c r="G2062" t="str">
        <f>IF(ISNUMBER(Screener_3!E63),    Screener_3!E63, "")</f>
        <v/>
      </c>
      <c r="H2062" t="str">
        <f>IF(ISNUMBER(Screener_3!F63),    Screener_3!F63, "")</f>
        <v/>
      </c>
      <c r="I2062" t="str">
        <f>IF(ISNUMBER(Screener_3!G63),    Screener_3!G63, "")</f>
        <v/>
      </c>
      <c r="J2062" t="str">
        <f>IF(ISNUMBER(Screener_3!H63),    Screener_3!H63, "")</f>
        <v/>
      </c>
      <c r="K2062" t="str">
        <f t="shared" si="104"/>
        <v/>
      </c>
      <c r="L2062" t="str">
        <f t="shared" si="102"/>
        <v/>
      </c>
      <c r="M2062" s="45" t="str">
        <f>Screener_3!I63</f>
        <v/>
      </c>
      <c r="N2062" t="str">
        <f>IF(Screener_3!J63="Y",1,IF(Screener_3!J63="N",0,""))</f>
        <v/>
      </c>
      <c r="O2062" t="str">
        <f>IF(Screener_3!K63="Y",1,IF(Screener_3!K63="N",0,""))</f>
        <v/>
      </c>
      <c r="P2062" t="str">
        <f>IF(Screener_3!L63="Y",1,IF(Screener_3!L63="N",0,""))</f>
        <v/>
      </c>
      <c r="Q2062" t="str">
        <f>IF(Screener_3!M63="Y",1,IF(Screener_3!M63="N",0,""))</f>
        <v/>
      </c>
      <c r="R2062" t="str">
        <f>IF(Screener_3!N63="Y",1,IF(Screener_3!N63="N",0,""))</f>
        <v/>
      </c>
      <c r="S2062" t="str">
        <f>IF(Screener_3!O63="Y",1,IF(Screener_3!O63="N",0,""))</f>
        <v/>
      </c>
      <c r="T2062">
        <f t="shared" si="103"/>
        <v>0</v>
      </c>
      <c r="U2062" t="str">
        <f t="shared" si="105"/>
        <v/>
      </c>
      <c r="V2062" t="str">
        <f t="shared" si="106"/>
        <v/>
      </c>
      <c r="W2062" t="str">
        <f>Screener_3!R63</f>
        <v/>
      </c>
      <c r="X2062" s="6" t="str">
        <f>IF(ISNUMBER(Screener_3!$P63),IF(ISBLANK(Screener_3!S63),"Missing",Screener_3!S63), "")</f>
        <v/>
      </c>
      <c r="Y2062" s="6" t="str">
        <f>IF(ISNUMBER(Screener_3!$P63),IF(ISBLANK(Screener_3!T63),"Missing",Screener_3!T63), "")</f>
        <v/>
      </c>
      <c r="Z2062" s="6" t="str">
        <f>IF(ISNUMBER(Screener_3!$P63),IF(ISBLANK(Screener_3!U63),"Missing",Screener_3!U63), "")</f>
        <v/>
      </c>
      <c r="AA2062" s="6" t="str">
        <f>IF(ISTEXT(Screener_3!U63),  IF(ISBLANK(Screener_3!V63), "Missing", Screener_3!V63),"")</f>
        <v/>
      </c>
      <c r="AB2062" s="6" t="str">
        <f>IF(Screener_3!U63 = "Y",  IF(ISBLANK(Screener_3!V63), "Missing", Screener_3!V63),"")</f>
        <v/>
      </c>
      <c r="AC2062" s="6" t="str">
        <f xml:space="preserve"> IF((Screener_3!U63 = "Y"),   IF(ISBLANK(Screener_3!W63),"Missing",Screener_3!W63), "")</f>
        <v/>
      </c>
      <c r="AF2062" s="6"/>
      <c r="AG2062" s="6"/>
    </row>
    <row r="2063" spans="1:33" x14ac:dyDescent="0.25">
      <c r="A2063" s="125" t="str">
        <f>IF(ISNUMBER(Screener_3!A64), Screener_3!A64, "")</f>
        <v/>
      </c>
      <c r="B2063" t="str">
        <f>IF(ISTEXT(Screener_3!C64), Screener_3!C64, "")</f>
        <v/>
      </c>
      <c r="F2063" t="str">
        <f>IF(ISNUMBER(Screener_3!D64), Screener_3!D64, "")</f>
        <v/>
      </c>
      <c r="G2063" t="str">
        <f>IF(ISNUMBER(Screener_3!E64),    Screener_3!E64, "")</f>
        <v/>
      </c>
      <c r="H2063" t="str">
        <f>IF(ISNUMBER(Screener_3!F64),    Screener_3!F64, "")</f>
        <v/>
      </c>
      <c r="I2063" t="str">
        <f>IF(ISNUMBER(Screener_3!G64),    Screener_3!G64, "")</f>
        <v/>
      </c>
      <c r="J2063" t="str">
        <f>IF(ISNUMBER(Screener_3!H64),    Screener_3!H64, "")</f>
        <v/>
      </c>
      <c r="K2063" t="str">
        <f t="shared" si="104"/>
        <v/>
      </c>
      <c r="L2063" t="str">
        <f t="shared" si="102"/>
        <v/>
      </c>
      <c r="M2063" s="45" t="str">
        <f>Screener_3!I64</f>
        <v/>
      </c>
      <c r="N2063" t="str">
        <f>IF(Screener_3!J64="Y",1,IF(Screener_3!J64="N",0,""))</f>
        <v/>
      </c>
      <c r="O2063" t="str">
        <f>IF(Screener_3!K64="Y",1,IF(Screener_3!K64="N",0,""))</f>
        <v/>
      </c>
      <c r="P2063" t="str">
        <f>IF(Screener_3!L64="Y",1,IF(Screener_3!L64="N",0,""))</f>
        <v/>
      </c>
      <c r="Q2063" t="str">
        <f>IF(Screener_3!M64="Y",1,IF(Screener_3!M64="N",0,""))</f>
        <v/>
      </c>
      <c r="R2063" t="str">
        <f>IF(Screener_3!N64="Y",1,IF(Screener_3!N64="N",0,""))</f>
        <v/>
      </c>
      <c r="S2063" t="str">
        <f>IF(Screener_3!O64="Y",1,IF(Screener_3!O64="N",0,""))</f>
        <v/>
      </c>
      <c r="T2063">
        <f t="shared" si="103"/>
        <v>0</v>
      </c>
      <c r="U2063" t="str">
        <f t="shared" si="105"/>
        <v/>
      </c>
      <c r="V2063" t="str">
        <f t="shared" si="106"/>
        <v/>
      </c>
      <c r="W2063" t="str">
        <f>Screener_3!R64</f>
        <v/>
      </c>
      <c r="X2063" s="6" t="str">
        <f>IF(ISNUMBER(Screener_3!$P64),IF(ISBLANK(Screener_3!S64),"Missing",Screener_3!S64), "")</f>
        <v/>
      </c>
      <c r="Y2063" s="6" t="str">
        <f>IF(ISNUMBER(Screener_3!$P64),IF(ISBLANK(Screener_3!T64),"Missing",Screener_3!T64), "")</f>
        <v/>
      </c>
      <c r="Z2063" s="6" t="str">
        <f>IF(ISNUMBER(Screener_3!$P64),IF(ISBLANK(Screener_3!U64),"Missing",Screener_3!U64), "")</f>
        <v/>
      </c>
      <c r="AA2063" s="6" t="str">
        <f>IF(ISTEXT(Screener_3!U64),  IF(ISBLANK(Screener_3!V64), "Missing", Screener_3!V64),"")</f>
        <v/>
      </c>
      <c r="AB2063" s="6" t="str">
        <f>IF(Screener_3!U64 = "Y",  IF(ISBLANK(Screener_3!V64), "Missing", Screener_3!V64),"")</f>
        <v/>
      </c>
      <c r="AC2063" s="6" t="str">
        <f xml:space="preserve"> IF((Screener_3!U64 = "Y"),   IF(ISBLANK(Screener_3!W64),"Missing",Screener_3!W64), "")</f>
        <v/>
      </c>
      <c r="AF2063" s="6"/>
      <c r="AG2063" s="6"/>
    </row>
    <row r="2064" spans="1:33" x14ac:dyDescent="0.25">
      <c r="A2064" s="125" t="str">
        <f>IF(ISNUMBER(Screener_3!A65), Screener_3!A65, "")</f>
        <v/>
      </c>
      <c r="B2064" t="str">
        <f>IF(ISTEXT(Screener_3!C65), Screener_3!C65, "")</f>
        <v/>
      </c>
      <c r="F2064" t="str">
        <f>IF(ISNUMBER(Screener_3!D65), Screener_3!D65, "")</f>
        <v/>
      </c>
      <c r="G2064" t="str">
        <f>IF(ISNUMBER(Screener_3!E65),    Screener_3!E65, "")</f>
        <v/>
      </c>
      <c r="H2064" t="str">
        <f>IF(ISNUMBER(Screener_3!F65),    Screener_3!F65, "")</f>
        <v/>
      </c>
      <c r="I2064" t="str">
        <f>IF(ISNUMBER(Screener_3!G65),    Screener_3!G65, "")</f>
        <v/>
      </c>
      <c r="J2064" t="str">
        <f>IF(ISNUMBER(Screener_3!H65),    Screener_3!H65, "")</f>
        <v/>
      </c>
      <c r="K2064" t="str">
        <f t="shared" si="104"/>
        <v/>
      </c>
      <c r="L2064" t="str">
        <f t="shared" si="102"/>
        <v/>
      </c>
      <c r="M2064" s="45" t="str">
        <f>Screener_3!I65</f>
        <v/>
      </c>
      <c r="N2064" t="str">
        <f>IF(Screener_3!J65="Y",1,IF(Screener_3!J65="N",0,""))</f>
        <v/>
      </c>
      <c r="O2064" t="str">
        <f>IF(Screener_3!K65="Y",1,IF(Screener_3!K65="N",0,""))</f>
        <v/>
      </c>
      <c r="P2064" t="str">
        <f>IF(Screener_3!L65="Y",1,IF(Screener_3!L65="N",0,""))</f>
        <v/>
      </c>
      <c r="Q2064" t="str">
        <f>IF(Screener_3!M65="Y",1,IF(Screener_3!M65="N",0,""))</f>
        <v/>
      </c>
      <c r="R2064" t="str">
        <f>IF(Screener_3!N65="Y",1,IF(Screener_3!N65="N",0,""))</f>
        <v/>
      </c>
      <c r="S2064" t="str">
        <f>IF(Screener_3!O65="Y",1,IF(Screener_3!O65="N",0,""))</f>
        <v/>
      </c>
      <c r="T2064">
        <f t="shared" si="103"/>
        <v>0</v>
      </c>
      <c r="U2064" t="str">
        <f t="shared" si="105"/>
        <v/>
      </c>
      <c r="V2064" t="str">
        <f t="shared" si="106"/>
        <v/>
      </c>
      <c r="W2064" t="str">
        <f>Screener_3!R65</f>
        <v/>
      </c>
      <c r="X2064" s="6" t="str">
        <f>IF(ISNUMBER(Screener_3!$P65),IF(ISBLANK(Screener_3!S65),"Missing",Screener_3!S65), "")</f>
        <v/>
      </c>
      <c r="Y2064" s="6" t="str">
        <f>IF(ISNUMBER(Screener_3!$P65),IF(ISBLANK(Screener_3!T65),"Missing",Screener_3!T65), "")</f>
        <v/>
      </c>
      <c r="Z2064" s="6" t="str">
        <f>IF(ISNUMBER(Screener_3!$P65),IF(ISBLANK(Screener_3!U65),"Missing",Screener_3!U65), "")</f>
        <v/>
      </c>
      <c r="AA2064" s="6" t="str">
        <f>IF(ISTEXT(Screener_3!U65),  IF(ISBLANK(Screener_3!V65), "Missing", Screener_3!V65),"")</f>
        <v/>
      </c>
      <c r="AB2064" s="6" t="str">
        <f>IF(Screener_3!U65 = "Y",  IF(ISBLANK(Screener_3!V65), "Missing", Screener_3!V65),"")</f>
        <v/>
      </c>
      <c r="AC2064" s="6" t="str">
        <f xml:space="preserve"> IF((Screener_3!U65 = "Y"),   IF(ISBLANK(Screener_3!W65),"Missing",Screener_3!W65), "")</f>
        <v/>
      </c>
      <c r="AF2064" s="6"/>
      <c r="AG2064" s="6"/>
    </row>
    <row r="2065" spans="1:33" x14ac:dyDescent="0.25">
      <c r="A2065" s="125" t="str">
        <f>IF(ISNUMBER(Screener_3!A66), Screener_3!A66, "")</f>
        <v/>
      </c>
      <c r="B2065" t="str">
        <f>IF(ISTEXT(Screener_3!C66), Screener_3!C66, "")</f>
        <v/>
      </c>
      <c r="F2065" t="str">
        <f>IF(ISNUMBER(Screener_3!D66), Screener_3!D66, "")</f>
        <v/>
      </c>
      <c r="G2065" t="str">
        <f>IF(ISNUMBER(Screener_3!E66),    Screener_3!E66, "")</f>
        <v/>
      </c>
      <c r="H2065" t="str">
        <f>IF(ISNUMBER(Screener_3!F66),    Screener_3!F66, "")</f>
        <v/>
      </c>
      <c r="I2065" t="str">
        <f>IF(ISNUMBER(Screener_3!G66),    Screener_3!G66, "")</f>
        <v/>
      </c>
      <c r="J2065" t="str">
        <f>IF(ISNUMBER(Screener_3!H66),    Screener_3!H66, "")</f>
        <v/>
      </c>
      <c r="K2065" t="str">
        <f t="shared" si="104"/>
        <v/>
      </c>
      <c r="L2065" t="str">
        <f t="shared" si="102"/>
        <v/>
      </c>
      <c r="M2065" s="45" t="str">
        <f>Screener_3!I66</f>
        <v/>
      </c>
      <c r="N2065" t="str">
        <f>IF(Screener_3!J66="Y",1,IF(Screener_3!J66="N",0,""))</f>
        <v/>
      </c>
      <c r="O2065" t="str">
        <f>IF(Screener_3!K66="Y",1,IF(Screener_3!K66="N",0,""))</f>
        <v/>
      </c>
      <c r="P2065" t="str">
        <f>IF(Screener_3!L66="Y",1,IF(Screener_3!L66="N",0,""))</f>
        <v/>
      </c>
      <c r="Q2065" t="str">
        <f>IF(Screener_3!M66="Y",1,IF(Screener_3!M66="N",0,""))</f>
        <v/>
      </c>
      <c r="R2065" t="str">
        <f>IF(Screener_3!N66="Y",1,IF(Screener_3!N66="N",0,""))</f>
        <v/>
      </c>
      <c r="S2065" t="str">
        <f>IF(Screener_3!O66="Y",1,IF(Screener_3!O66="N",0,""))</f>
        <v/>
      </c>
      <c r="T2065">
        <f t="shared" si="103"/>
        <v>0</v>
      </c>
      <c r="U2065" t="str">
        <f t="shared" si="105"/>
        <v/>
      </c>
      <c r="V2065" t="str">
        <f t="shared" si="106"/>
        <v/>
      </c>
      <c r="W2065" t="str">
        <f>Screener_3!R66</f>
        <v/>
      </c>
      <c r="X2065" s="6" t="str">
        <f>IF(ISNUMBER(Screener_3!$P66),IF(ISBLANK(Screener_3!S66),"Missing",Screener_3!S66), "")</f>
        <v/>
      </c>
      <c r="Y2065" s="6" t="str">
        <f>IF(ISNUMBER(Screener_3!$P66),IF(ISBLANK(Screener_3!T66),"Missing",Screener_3!T66), "")</f>
        <v/>
      </c>
      <c r="Z2065" s="6" t="str">
        <f>IF(ISNUMBER(Screener_3!$P66),IF(ISBLANK(Screener_3!U66),"Missing",Screener_3!U66), "")</f>
        <v/>
      </c>
      <c r="AA2065" s="6" t="str">
        <f>IF(ISTEXT(Screener_3!U66),  IF(ISBLANK(Screener_3!V66), "Missing", Screener_3!V66),"")</f>
        <v/>
      </c>
      <c r="AB2065" s="6" t="str">
        <f>IF(Screener_3!U66 = "Y",  IF(ISBLANK(Screener_3!V66), "Missing", Screener_3!V66),"")</f>
        <v/>
      </c>
      <c r="AC2065" s="6" t="str">
        <f xml:space="preserve"> IF((Screener_3!U66 = "Y"),   IF(ISBLANK(Screener_3!W66),"Missing",Screener_3!W66), "")</f>
        <v/>
      </c>
      <c r="AF2065" s="6"/>
      <c r="AG2065" s="6"/>
    </row>
    <row r="2066" spans="1:33" x14ac:dyDescent="0.25">
      <c r="A2066" s="125" t="str">
        <f>IF(ISNUMBER(Screener_3!A67), Screener_3!A67, "")</f>
        <v/>
      </c>
      <c r="B2066" t="str">
        <f>IF(ISTEXT(Screener_3!C67), Screener_3!C67, "")</f>
        <v/>
      </c>
      <c r="F2066" t="str">
        <f>IF(ISNUMBER(Screener_3!D67), Screener_3!D67, "")</f>
        <v/>
      </c>
      <c r="G2066" t="str">
        <f>IF(ISNUMBER(Screener_3!E67),    Screener_3!E67, "")</f>
        <v/>
      </c>
      <c r="H2066" t="str">
        <f>IF(ISNUMBER(Screener_3!F67),    Screener_3!F67, "")</f>
        <v/>
      </c>
      <c r="I2066" t="str">
        <f>IF(ISNUMBER(Screener_3!G67),    Screener_3!G67, "")</f>
        <v/>
      </c>
      <c r="J2066" t="str">
        <f>IF(ISNUMBER(Screener_3!H67),    Screener_3!H67, "")</f>
        <v/>
      </c>
      <c r="K2066" t="str">
        <f t="shared" si="104"/>
        <v/>
      </c>
      <c r="L2066" t="str">
        <f t="shared" si="102"/>
        <v/>
      </c>
      <c r="M2066" s="45" t="str">
        <f>Screener_3!I67</f>
        <v/>
      </c>
      <c r="N2066" t="str">
        <f>IF(Screener_3!J67="Y",1,IF(Screener_3!J67="N",0,""))</f>
        <v/>
      </c>
      <c r="O2066" t="str">
        <f>IF(Screener_3!K67="Y",1,IF(Screener_3!K67="N",0,""))</f>
        <v/>
      </c>
      <c r="P2066" t="str">
        <f>IF(Screener_3!L67="Y",1,IF(Screener_3!L67="N",0,""))</f>
        <v/>
      </c>
      <c r="Q2066" t="str">
        <f>IF(Screener_3!M67="Y",1,IF(Screener_3!M67="N",0,""))</f>
        <v/>
      </c>
      <c r="R2066" t="str">
        <f>IF(Screener_3!N67="Y",1,IF(Screener_3!N67="N",0,""))</f>
        <v/>
      </c>
      <c r="S2066" t="str">
        <f>IF(Screener_3!O67="Y",1,IF(Screener_3!O67="N",0,""))</f>
        <v/>
      </c>
      <c r="T2066">
        <f t="shared" si="103"/>
        <v>0</v>
      </c>
      <c r="U2066" t="str">
        <f t="shared" si="105"/>
        <v/>
      </c>
      <c r="V2066" t="str">
        <f t="shared" si="106"/>
        <v/>
      </c>
      <c r="W2066" t="str">
        <f>Screener_3!R67</f>
        <v/>
      </c>
      <c r="X2066" s="6" t="str">
        <f>IF(ISNUMBER(Screener_3!$P67),IF(ISBLANK(Screener_3!S67),"Missing",Screener_3!S67), "")</f>
        <v/>
      </c>
      <c r="Y2066" s="6" t="str">
        <f>IF(ISNUMBER(Screener_3!$P67),IF(ISBLANK(Screener_3!T67),"Missing",Screener_3!T67), "")</f>
        <v/>
      </c>
      <c r="Z2066" s="6" t="str">
        <f>IF(ISNUMBER(Screener_3!$P67),IF(ISBLANK(Screener_3!U67),"Missing",Screener_3!U67), "")</f>
        <v/>
      </c>
      <c r="AA2066" s="6" t="str">
        <f>IF(ISTEXT(Screener_3!U67),  IF(ISBLANK(Screener_3!V67), "Missing", Screener_3!V67),"")</f>
        <v/>
      </c>
      <c r="AB2066" s="6" t="str">
        <f>IF(Screener_3!U67 = "Y",  IF(ISBLANK(Screener_3!V67), "Missing", Screener_3!V67),"")</f>
        <v/>
      </c>
      <c r="AC2066" s="6" t="str">
        <f xml:space="preserve"> IF((Screener_3!U67 = "Y"),   IF(ISBLANK(Screener_3!W67),"Missing",Screener_3!W67), "")</f>
        <v/>
      </c>
      <c r="AF2066" s="6"/>
      <c r="AG2066" s="6"/>
    </row>
    <row r="2067" spans="1:33" x14ac:dyDescent="0.25">
      <c r="A2067" s="125" t="str">
        <f>IF(ISNUMBER(Screener_3!A68), Screener_3!A68, "")</f>
        <v/>
      </c>
      <c r="B2067" t="str">
        <f>IF(ISTEXT(Screener_3!C68), Screener_3!C68, "")</f>
        <v/>
      </c>
      <c r="F2067" t="str">
        <f>IF(ISNUMBER(Screener_3!D68), Screener_3!D68, "")</f>
        <v/>
      </c>
      <c r="G2067" t="str">
        <f>IF(ISNUMBER(Screener_3!E68),    Screener_3!E68, "")</f>
        <v/>
      </c>
      <c r="H2067" t="str">
        <f>IF(ISNUMBER(Screener_3!F68),    Screener_3!F68, "")</f>
        <v/>
      </c>
      <c r="I2067" t="str">
        <f>IF(ISNUMBER(Screener_3!G68),    Screener_3!G68, "")</f>
        <v/>
      </c>
      <c r="J2067" t="str">
        <f>IF(ISNUMBER(Screener_3!H68),    Screener_3!H68, "")</f>
        <v/>
      </c>
      <c r="K2067" t="str">
        <f t="shared" si="104"/>
        <v/>
      </c>
      <c r="L2067" t="str">
        <f t="shared" si="102"/>
        <v/>
      </c>
      <c r="M2067" s="45" t="str">
        <f>Screener_3!I68</f>
        <v/>
      </c>
      <c r="N2067" t="str">
        <f>IF(Screener_3!J68="Y",1,IF(Screener_3!J68="N",0,""))</f>
        <v/>
      </c>
      <c r="O2067" t="str">
        <f>IF(Screener_3!K68="Y",1,IF(Screener_3!K68="N",0,""))</f>
        <v/>
      </c>
      <c r="P2067" t="str">
        <f>IF(Screener_3!L68="Y",1,IF(Screener_3!L68="N",0,""))</f>
        <v/>
      </c>
      <c r="Q2067" t="str">
        <f>IF(Screener_3!M68="Y",1,IF(Screener_3!M68="N",0,""))</f>
        <v/>
      </c>
      <c r="R2067" t="str">
        <f>IF(Screener_3!N68="Y",1,IF(Screener_3!N68="N",0,""))</f>
        <v/>
      </c>
      <c r="S2067" t="str">
        <f>IF(Screener_3!O68="Y",1,IF(Screener_3!O68="N",0,""))</f>
        <v/>
      </c>
      <c r="T2067">
        <f t="shared" si="103"/>
        <v>0</v>
      </c>
      <c r="U2067" t="str">
        <f t="shared" si="105"/>
        <v/>
      </c>
      <c r="V2067" t="str">
        <f t="shared" si="106"/>
        <v/>
      </c>
      <c r="W2067" t="str">
        <f>Screener_3!R68</f>
        <v/>
      </c>
      <c r="X2067" s="6" t="str">
        <f>IF(ISNUMBER(Screener_3!$P68),IF(ISBLANK(Screener_3!S68),"Missing",Screener_3!S68), "")</f>
        <v/>
      </c>
      <c r="Y2067" s="6" t="str">
        <f>IF(ISNUMBER(Screener_3!$P68),IF(ISBLANK(Screener_3!T68),"Missing",Screener_3!T68), "")</f>
        <v/>
      </c>
      <c r="Z2067" s="6" t="str">
        <f>IF(ISNUMBER(Screener_3!$P68),IF(ISBLANK(Screener_3!U68),"Missing",Screener_3!U68), "")</f>
        <v/>
      </c>
      <c r="AA2067" s="6" t="str">
        <f>IF(ISTEXT(Screener_3!U68),  IF(ISBLANK(Screener_3!V68), "Missing", Screener_3!V68),"")</f>
        <v/>
      </c>
      <c r="AB2067" s="6" t="str">
        <f>IF(Screener_3!U68 = "Y",  IF(ISBLANK(Screener_3!V68), "Missing", Screener_3!V68),"")</f>
        <v/>
      </c>
      <c r="AC2067" s="6" t="str">
        <f xml:space="preserve"> IF((Screener_3!U68 = "Y"),   IF(ISBLANK(Screener_3!W68),"Missing",Screener_3!W68), "")</f>
        <v/>
      </c>
      <c r="AF2067" s="6"/>
      <c r="AG2067" s="6"/>
    </row>
    <row r="2068" spans="1:33" x14ac:dyDescent="0.25">
      <c r="A2068" s="125" t="str">
        <f>IF(ISNUMBER(Screener_3!A69), Screener_3!A69, "")</f>
        <v/>
      </c>
      <c r="B2068" t="str">
        <f>IF(ISTEXT(Screener_3!C69), Screener_3!C69, "")</f>
        <v/>
      </c>
      <c r="F2068" t="str">
        <f>IF(ISNUMBER(Screener_3!D69), Screener_3!D69, "")</f>
        <v/>
      </c>
      <c r="G2068" t="str">
        <f>IF(ISNUMBER(Screener_3!E69),    Screener_3!E69, "")</f>
        <v/>
      </c>
      <c r="H2068" t="str">
        <f>IF(ISNUMBER(Screener_3!F69),    Screener_3!F69, "")</f>
        <v/>
      </c>
      <c r="I2068" t="str">
        <f>IF(ISNUMBER(Screener_3!G69),    Screener_3!G69, "")</f>
        <v/>
      </c>
      <c r="J2068" t="str">
        <f>IF(ISNUMBER(Screener_3!H69),    Screener_3!H69, "")</f>
        <v/>
      </c>
      <c r="K2068" t="str">
        <f t="shared" si="104"/>
        <v/>
      </c>
      <c r="L2068" t="str">
        <f t="shared" si="102"/>
        <v/>
      </c>
      <c r="M2068" s="45" t="str">
        <f>Screener_3!I69</f>
        <v/>
      </c>
      <c r="N2068" t="str">
        <f>IF(Screener_3!J69="Y",1,IF(Screener_3!J69="N",0,""))</f>
        <v/>
      </c>
      <c r="O2068" t="str">
        <f>IF(Screener_3!K69="Y",1,IF(Screener_3!K69="N",0,""))</f>
        <v/>
      </c>
      <c r="P2068" t="str">
        <f>IF(Screener_3!L69="Y",1,IF(Screener_3!L69="N",0,""))</f>
        <v/>
      </c>
      <c r="Q2068" t="str">
        <f>IF(Screener_3!M69="Y",1,IF(Screener_3!M69="N",0,""))</f>
        <v/>
      </c>
      <c r="R2068" t="str">
        <f>IF(Screener_3!N69="Y",1,IF(Screener_3!N69="N",0,""))</f>
        <v/>
      </c>
      <c r="S2068" t="str">
        <f>IF(Screener_3!O69="Y",1,IF(Screener_3!O69="N",0,""))</f>
        <v/>
      </c>
      <c r="T2068">
        <f t="shared" si="103"/>
        <v>0</v>
      </c>
      <c r="U2068" t="str">
        <f t="shared" si="105"/>
        <v/>
      </c>
      <c r="V2068" t="str">
        <f t="shared" si="106"/>
        <v/>
      </c>
      <c r="W2068" t="str">
        <f>Screener_3!R69</f>
        <v/>
      </c>
      <c r="X2068" s="6" t="str">
        <f>IF(ISNUMBER(Screener_3!$P69),IF(ISBLANK(Screener_3!S69),"Missing",Screener_3!S69), "")</f>
        <v/>
      </c>
      <c r="Y2068" s="6" t="str">
        <f>IF(ISNUMBER(Screener_3!$P69),IF(ISBLANK(Screener_3!T69),"Missing",Screener_3!T69), "")</f>
        <v/>
      </c>
      <c r="Z2068" s="6" t="str">
        <f>IF(ISNUMBER(Screener_3!$P69),IF(ISBLANK(Screener_3!U69),"Missing",Screener_3!U69), "")</f>
        <v/>
      </c>
      <c r="AA2068" s="6" t="str">
        <f>IF(ISTEXT(Screener_3!U69),  IF(ISBLANK(Screener_3!V69), "Missing", Screener_3!V69),"")</f>
        <v/>
      </c>
      <c r="AB2068" s="6" t="str">
        <f>IF(Screener_3!U69 = "Y",  IF(ISBLANK(Screener_3!V69), "Missing", Screener_3!V69),"")</f>
        <v/>
      </c>
      <c r="AC2068" s="6" t="str">
        <f xml:space="preserve"> IF((Screener_3!U69 = "Y"),   IF(ISBLANK(Screener_3!W69),"Missing",Screener_3!W69), "")</f>
        <v/>
      </c>
      <c r="AF2068" s="6"/>
      <c r="AG2068" s="6"/>
    </row>
    <row r="2069" spans="1:33" x14ac:dyDescent="0.25">
      <c r="A2069" s="125" t="str">
        <f>IF(ISNUMBER(Screener_3!A70), Screener_3!A70, "")</f>
        <v/>
      </c>
      <c r="B2069" t="str">
        <f>IF(ISTEXT(Screener_3!C70), Screener_3!C70, "")</f>
        <v/>
      </c>
      <c r="F2069" t="str">
        <f>IF(ISNUMBER(Screener_3!D70), Screener_3!D70, "")</f>
        <v/>
      </c>
      <c r="G2069" t="str">
        <f>IF(ISNUMBER(Screener_3!E70),    Screener_3!E70, "")</f>
        <v/>
      </c>
      <c r="H2069" t="str">
        <f>IF(ISNUMBER(Screener_3!F70),    Screener_3!F70, "")</f>
        <v/>
      </c>
      <c r="I2069" t="str">
        <f>IF(ISNUMBER(Screener_3!G70),    Screener_3!G70, "")</f>
        <v/>
      </c>
      <c r="J2069" t="str">
        <f>IF(ISNUMBER(Screener_3!H70),    Screener_3!H70, "")</f>
        <v/>
      </c>
      <c r="K2069" t="str">
        <f t="shared" si="104"/>
        <v/>
      </c>
      <c r="L2069" t="str">
        <f t="shared" si="102"/>
        <v/>
      </c>
      <c r="M2069" s="45" t="str">
        <f>Screener_3!I70</f>
        <v/>
      </c>
      <c r="N2069" t="str">
        <f>IF(Screener_3!J70="Y",1,IF(Screener_3!J70="N",0,""))</f>
        <v/>
      </c>
      <c r="O2069" t="str">
        <f>IF(Screener_3!K70="Y",1,IF(Screener_3!K70="N",0,""))</f>
        <v/>
      </c>
      <c r="P2069" t="str">
        <f>IF(Screener_3!L70="Y",1,IF(Screener_3!L70="N",0,""))</f>
        <v/>
      </c>
      <c r="Q2069" t="str">
        <f>IF(Screener_3!M70="Y",1,IF(Screener_3!M70="N",0,""))</f>
        <v/>
      </c>
      <c r="R2069" t="str">
        <f>IF(Screener_3!N70="Y",1,IF(Screener_3!N70="N",0,""))</f>
        <v/>
      </c>
      <c r="S2069" t="str">
        <f>IF(Screener_3!O70="Y",1,IF(Screener_3!O70="N",0,""))</f>
        <v/>
      </c>
      <c r="T2069">
        <f t="shared" si="103"/>
        <v>0</v>
      </c>
      <c r="U2069" t="str">
        <f t="shared" si="105"/>
        <v/>
      </c>
      <c r="V2069" t="str">
        <f t="shared" si="106"/>
        <v/>
      </c>
      <c r="W2069" t="str">
        <f>Screener_3!R70</f>
        <v/>
      </c>
      <c r="X2069" s="6" t="str">
        <f>IF(ISNUMBER(Screener_3!$P70),IF(ISBLANK(Screener_3!S70),"Missing",Screener_3!S70), "")</f>
        <v/>
      </c>
      <c r="Y2069" s="6" t="str">
        <f>IF(ISNUMBER(Screener_3!$P70),IF(ISBLANK(Screener_3!T70),"Missing",Screener_3!T70), "")</f>
        <v/>
      </c>
      <c r="Z2069" s="6" t="str">
        <f>IF(ISNUMBER(Screener_3!$P70),IF(ISBLANK(Screener_3!U70),"Missing",Screener_3!U70), "")</f>
        <v/>
      </c>
      <c r="AA2069" s="6" t="str">
        <f>IF(ISTEXT(Screener_3!U70),  IF(ISBLANK(Screener_3!V70), "Missing", Screener_3!V70),"")</f>
        <v/>
      </c>
      <c r="AB2069" s="6" t="str">
        <f>IF(Screener_3!U70 = "Y",  IF(ISBLANK(Screener_3!V70), "Missing", Screener_3!V70),"")</f>
        <v/>
      </c>
      <c r="AC2069" s="6" t="str">
        <f xml:space="preserve"> IF((Screener_3!U70 = "Y"),   IF(ISBLANK(Screener_3!W70),"Missing",Screener_3!W70), "")</f>
        <v/>
      </c>
      <c r="AF2069" s="6"/>
      <c r="AG2069" s="6"/>
    </row>
    <row r="2070" spans="1:33" x14ac:dyDescent="0.25">
      <c r="A2070" s="125" t="str">
        <f>IF(ISNUMBER(Screener_3!A71), Screener_3!A71, "")</f>
        <v/>
      </c>
      <c r="B2070" t="str">
        <f>IF(ISTEXT(Screener_3!C71), Screener_3!C71, "")</f>
        <v/>
      </c>
      <c r="F2070" t="str">
        <f>IF(ISNUMBER(Screener_3!D71), Screener_3!D71, "")</f>
        <v/>
      </c>
      <c r="G2070" t="str">
        <f>IF(ISNUMBER(Screener_3!E71),    Screener_3!E71, "")</f>
        <v/>
      </c>
      <c r="H2070" t="str">
        <f>IF(ISNUMBER(Screener_3!F71),    Screener_3!F71, "")</f>
        <v/>
      </c>
      <c r="I2070" t="str">
        <f>IF(ISNUMBER(Screener_3!G71),    Screener_3!G71, "")</f>
        <v/>
      </c>
      <c r="J2070" t="str">
        <f>IF(ISNUMBER(Screener_3!H71),    Screener_3!H71, "")</f>
        <v/>
      </c>
      <c r="K2070" t="str">
        <f t="shared" si="104"/>
        <v/>
      </c>
      <c r="L2070" t="str">
        <f t="shared" si="102"/>
        <v/>
      </c>
      <c r="M2070" s="45" t="str">
        <f>Screener_3!I71</f>
        <v/>
      </c>
      <c r="N2070" t="str">
        <f>IF(Screener_3!J71="Y",1,IF(Screener_3!J71="N",0,""))</f>
        <v/>
      </c>
      <c r="O2070" t="str">
        <f>IF(Screener_3!K71="Y",1,IF(Screener_3!K71="N",0,""))</f>
        <v/>
      </c>
      <c r="P2070" t="str">
        <f>IF(Screener_3!L71="Y",1,IF(Screener_3!L71="N",0,""))</f>
        <v/>
      </c>
      <c r="Q2070" t="str">
        <f>IF(Screener_3!M71="Y",1,IF(Screener_3!M71="N",0,""))</f>
        <v/>
      </c>
      <c r="R2070" t="str">
        <f>IF(Screener_3!N71="Y",1,IF(Screener_3!N71="N",0,""))</f>
        <v/>
      </c>
      <c r="S2070" t="str">
        <f>IF(Screener_3!O71="Y",1,IF(Screener_3!O71="N",0,""))</f>
        <v/>
      </c>
      <c r="T2070">
        <f t="shared" si="103"/>
        <v>0</v>
      </c>
      <c r="U2070" t="str">
        <f t="shared" si="105"/>
        <v/>
      </c>
      <c r="V2070" t="str">
        <f t="shared" si="106"/>
        <v/>
      </c>
      <c r="W2070" t="str">
        <f>Screener_3!R71</f>
        <v/>
      </c>
      <c r="X2070" s="6" t="str">
        <f>IF(ISNUMBER(Screener_3!$P71),IF(ISBLANK(Screener_3!S71),"Missing",Screener_3!S71), "")</f>
        <v/>
      </c>
      <c r="Y2070" s="6" t="str">
        <f>IF(ISNUMBER(Screener_3!$P71),IF(ISBLANK(Screener_3!T71),"Missing",Screener_3!T71), "")</f>
        <v/>
      </c>
      <c r="Z2070" s="6" t="str">
        <f>IF(ISNUMBER(Screener_3!$P71),IF(ISBLANK(Screener_3!U71),"Missing",Screener_3!U71), "")</f>
        <v/>
      </c>
      <c r="AA2070" s="6" t="str">
        <f>IF(ISTEXT(Screener_3!U71),  IF(ISBLANK(Screener_3!V71), "Missing", Screener_3!V71),"")</f>
        <v/>
      </c>
      <c r="AB2070" s="6" t="str">
        <f>IF(Screener_3!U71 = "Y",  IF(ISBLANK(Screener_3!V71), "Missing", Screener_3!V71),"")</f>
        <v/>
      </c>
      <c r="AC2070" s="6" t="str">
        <f xml:space="preserve"> IF((Screener_3!U71 = "Y"),   IF(ISBLANK(Screener_3!W71),"Missing",Screener_3!W71), "")</f>
        <v/>
      </c>
      <c r="AF2070" s="6"/>
      <c r="AG2070" s="6"/>
    </row>
    <row r="2071" spans="1:33" x14ac:dyDescent="0.25">
      <c r="A2071" s="125" t="str">
        <f>IF(ISNUMBER(Screener_3!A72), Screener_3!A72, "")</f>
        <v/>
      </c>
      <c r="B2071" t="str">
        <f>IF(ISTEXT(Screener_3!C72), Screener_3!C72, "")</f>
        <v/>
      </c>
      <c r="F2071" t="str">
        <f>IF(ISNUMBER(Screener_3!D72), Screener_3!D72, "")</f>
        <v/>
      </c>
      <c r="G2071" t="str">
        <f>IF(ISNUMBER(Screener_3!E72),    Screener_3!E72, "")</f>
        <v/>
      </c>
      <c r="H2071" t="str">
        <f>IF(ISNUMBER(Screener_3!F72),    Screener_3!F72, "")</f>
        <v/>
      </c>
      <c r="I2071" t="str">
        <f>IF(ISNUMBER(Screener_3!G72),    Screener_3!G72, "")</f>
        <v/>
      </c>
      <c r="J2071" t="str">
        <f>IF(ISNUMBER(Screener_3!H72),    Screener_3!H72, "")</f>
        <v/>
      </c>
      <c r="K2071" t="str">
        <f t="shared" si="104"/>
        <v/>
      </c>
      <c r="L2071" t="str">
        <f t="shared" si="102"/>
        <v/>
      </c>
      <c r="M2071" s="45" t="str">
        <f>Screener_3!I72</f>
        <v/>
      </c>
      <c r="N2071" t="str">
        <f>IF(Screener_3!J72="Y",1,IF(Screener_3!J72="N",0,""))</f>
        <v/>
      </c>
      <c r="O2071" t="str">
        <f>IF(Screener_3!K72="Y",1,IF(Screener_3!K72="N",0,""))</f>
        <v/>
      </c>
      <c r="P2071" t="str">
        <f>IF(Screener_3!L72="Y",1,IF(Screener_3!L72="N",0,""))</f>
        <v/>
      </c>
      <c r="Q2071" t="str">
        <f>IF(Screener_3!M72="Y",1,IF(Screener_3!M72="N",0,""))</f>
        <v/>
      </c>
      <c r="R2071" t="str">
        <f>IF(Screener_3!N72="Y",1,IF(Screener_3!N72="N",0,""))</f>
        <v/>
      </c>
      <c r="S2071" t="str">
        <f>IF(Screener_3!O72="Y",1,IF(Screener_3!O72="N",0,""))</f>
        <v/>
      </c>
      <c r="T2071">
        <f t="shared" si="103"/>
        <v>0</v>
      </c>
      <c r="U2071" t="str">
        <f t="shared" si="105"/>
        <v/>
      </c>
      <c r="V2071" t="str">
        <f t="shared" si="106"/>
        <v/>
      </c>
      <c r="W2071" t="str">
        <f>Screener_3!R72</f>
        <v/>
      </c>
      <c r="X2071" s="6" t="str">
        <f>IF(ISNUMBER(Screener_3!$P72),IF(ISBLANK(Screener_3!S72),"Missing",Screener_3!S72), "")</f>
        <v/>
      </c>
      <c r="Y2071" s="6" t="str">
        <f>IF(ISNUMBER(Screener_3!$P72),IF(ISBLANK(Screener_3!T72),"Missing",Screener_3!T72), "")</f>
        <v/>
      </c>
      <c r="Z2071" s="6" t="str">
        <f>IF(ISNUMBER(Screener_3!$P72),IF(ISBLANK(Screener_3!U72),"Missing",Screener_3!U72), "")</f>
        <v/>
      </c>
      <c r="AA2071" s="6" t="str">
        <f>IF(ISTEXT(Screener_3!U72),  IF(ISBLANK(Screener_3!V72), "Missing", Screener_3!V72),"")</f>
        <v/>
      </c>
      <c r="AB2071" s="6" t="str">
        <f>IF(Screener_3!U72 = "Y",  IF(ISBLANK(Screener_3!V72), "Missing", Screener_3!V72),"")</f>
        <v/>
      </c>
      <c r="AC2071" s="6" t="str">
        <f xml:space="preserve"> IF((Screener_3!U72 = "Y"),   IF(ISBLANK(Screener_3!W72),"Missing",Screener_3!W72), "")</f>
        <v/>
      </c>
      <c r="AF2071" s="6"/>
      <c r="AG2071" s="6"/>
    </row>
    <row r="2072" spans="1:33" x14ac:dyDescent="0.25">
      <c r="A2072" s="125" t="str">
        <f>IF(ISNUMBER(Screener_3!A73), Screener_3!A73, "")</f>
        <v/>
      </c>
      <c r="B2072" t="str">
        <f>IF(ISTEXT(Screener_3!C73), Screener_3!C73, "")</f>
        <v/>
      </c>
      <c r="F2072" t="str">
        <f>IF(ISNUMBER(Screener_3!D73), Screener_3!D73, "")</f>
        <v/>
      </c>
      <c r="G2072" t="str">
        <f>IF(ISNUMBER(Screener_3!E73),    Screener_3!E73, "")</f>
        <v/>
      </c>
      <c r="H2072" t="str">
        <f>IF(ISNUMBER(Screener_3!F73),    Screener_3!F73, "")</f>
        <v/>
      </c>
      <c r="I2072" t="str">
        <f>IF(ISNUMBER(Screener_3!G73),    Screener_3!G73, "")</f>
        <v/>
      </c>
      <c r="J2072" t="str">
        <f>IF(ISNUMBER(Screener_3!H73),    Screener_3!H73, "")</f>
        <v/>
      </c>
      <c r="K2072" t="str">
        <f t="shared" si="104"/>
        <v/>
      </c>
      <c r="L2072" t="str">
        <f t="shared" ref="L2072:L2135" si="107">IF(K2072 = "","",   IF(SUM(G2072:J2072) &gt;0,"Positive","Negative"))</f>
        <v/>
      </c>
      <c r="M2072" s="45" t="str">
        <f>Screener_3!I73</f>
        <v/>
      </c>
      <c r="N2072" t="str">
        <f>IF(Screener_3!J73="Y",1,IF(Screener_3!J73="N",0,""))</f>
        <v/>
      </c>
      <c r="O2072" t="str">
        <f>IF(Screener_3!K73="Y",1,IF(Screener_3!K73="N",0,""))</f>
        <v/>
      </c>
      <c r="P2072" t="str">
        <f>IF(Screener_3!L73="Y",1,IF(Screener_3!L73="N",0,""))</f>
        <v/>
      </c>
      <c r="Q2072" t="str">
        <f>IF(Screener_3!M73="Y",1,IF(Screener_3!M73="N",0,""))</f>
        <v/>
      </c>
      <c r="R2072" t="str">
        <f>IF(Screener_3!N73="Y",1,IF(Screener_3!N73="N",0,""))</f>
        <v/>
      </c>
      <c r="S2072" t="str">
        <f>IF(Screener_3!O73="Y",1,IF(Screener_3!O73="N",0,""))</f>
        <v/>
      </c>
      <c r="T2072">
        <f t="shared" si="103"/>
        <v>0</v>
      </c>
      <c r="U2072" t="str">
        <f t="shared" si="105"/>
        <v/>
      </c>
      <c r="V2072" t="str">
        <f t="shared" si="106"/>
        <v/>
      </c>
      <c r="W2072" t="str">
        <f>Screener_3!R73</f>
        <v/>
      </c>
      <c r="X2072" s="6" t="str">
        <f>IF(ISNUMBER(Screener_3!$P73),IF(ISBLANK(Screener_3!S73),"Missing",Screener_3!S73), "")</f>
        <v/>
      </c>
      <c r="Y2072" s="6" t="str">
        <f>IF(ISNUMBER(Screener_3!$P73),IF(ISBLANK(Screener_3!T73),"Missing",Screener_3!T73), "")</f>
        <v/>
      </c>
      <c r="Z2072" s="6" t="str">
        <f>IF(ISNUMBER(Screener_3!$P73),IF(ISBLANK(Screener_3!U73),"Missing",Screener_3!U73), "")</f>
        <v/>
      </c>
      <c r="AA2072" s="6" t="str">
        <f>IF(ISTEXT(Screener_3!U73),  IF(ISBLANK(Screener_3!V73), "Missing", Screener_3!V73),"")</f>
        <v/>
      </c>
      <c r="AB2072" s="6" t="str">
        <f>IF(Screener_3!U73 = "Y",  IF(ISBLANK(Screener_3!V73), "Missing", Screener_3!V73),"")</f>
        <v/>
      </c>
      <c r="AC2072" s="6" t="str">
        <f xml:space="preserve"> IF((Screener_3!U73 = "Y"),   IF(ISBLANK(Screener_3!W73),"Missing",Screener_3!W73), "")</f>
        <v/>
      </c>
      <c r="AF2072" s="6"/>
      <c r="AG2072" s="6"/>
    </row>
    <row r="2073" spans="1:33" x14ac:dyDescent="0.25">
      <c r="A2073" s="125" t="str">
        <f>IF(ISNUMBER(Screener_3!A74), Screener_3!A74, "")</f>
        <v/>
      </c>
      <c r="B2073" t="str">
        <f>IF(ISTEXT(Screener_3!C74), Screener_3!C74, "")</f>
        <v/>
      </c>
      <c r="F2073" t="str">
        <f>IF(ISNUMBER(Screener_3!D74), Screener_3!D74, "")</f>
        <v/>
      </c>
      <c r="G2073" t="str">
        <f>IF(ISNUMBER(Screener_3!E74),    Screener_3!E74, "")</f>
        <v/>
      </c>
      <c r="H2073" t="str">
        <f>IF(ISNUMBER(Screener_3!F74),    Screener_3!F74, "")</f>
        <v/>
      </c>
      <c r="I2073" t="str">
        <f>IF(ISNUMBER(Screener_3!G74),    Screener_3!G74, "")</f>
        <v/>
      </c>
      <c r="J2073" t="str">
        <f>IF(ISNUMBER(Screener_3!H74),    Screener_3!H74, "")</f>
        <v/>
      </c>
      <c r="K2073" t="str">
        <f t="shared" si="104"/>
        <v/>
      </c>
      <c r="L2073" t="str">
        <f t="shared" si="107"/>
        <v/>
      </c>
      <c r="M2073" s="45" t="str">
        <f>Screener_3!I74</f>
        <v/>
      </c>
      <c r="N2073" t="str">
        <f>IF(Screener_3!J74="Y",1,IF(Screener_3!J74="N",0,""))</f>
        <v/>
      </c>
      <c r="O2073" t="str">
        <f>IF(Screener_3!K74="Y",1,IF(Screener_3!K74="N",0,""))</f>
        <v/>
      </c>
      <c r="P2073" t="str">
        <f>IF(Screener_3!L74="Y",1,IF(Screener_3!L74="N",0,""))</f>
        <v/>
      </c>
      <c r="Q2073" t="str">
        <f>IF(Screener_3!M74="Y",1,IF(Screener_3!M74="N",0,""))</f>
        <v/>
      </c>
      <c r="R2073" t="str">
        <f>IF(Screener_3!N74="Y",1,IF(Screener_3!N74="N",0,""))</f>
        <v/>
      </c>
      <c r="S2073" t="str">
        <f>IF(Screener_3!O74="Y",1,IF(Screener_3!O74="N",0,""))</f>
        <v/>
      </c>
      <c r="T2073">
        <f t="shared" si="103"/>
        <v>0</v>
      </c>
      <c r="U2073" t="str">
        <f t="shared" si="105"/>
        <v/>
      </c>
      <c r="V2073" t="str">
        <f t="shared" si="106"/>
        <v/>
      </c>
      <c r="W2073" t="str">
        <f>Screener_3!R74</f>
        <v/>
      </c>
      <c r="X2073" s="6" t="str">
        <f>IF(ISNUMBER(Screener_3!$P74),IF(ISBLANK(Screener_3!S74),"Missing",Screener_3!S74), "")</f>
        <v/>
      </c>
      <c r="Y2073" s="6" t="str">
        <f>IF(ISNUMBER(Screener_3!$P74),IF(ISBLANK(Screener_3!T74),"Missing",Screener_3!T74), "")</f>
        <v/>
      </c>
      <c r="Z2073" s="6" t="str">
        <f>IF(ISNUMBER(Screener_3!$P74),IF(ISBLANK(Screener_3!U74),"Missing",Screener_3!U74), "")</f>
        <v/>
      </c>
      <c r="AA2073" s="6" t="str">
        <f>IF(ISTEXT(Screener_3!U74),  IF(ISBLANK(Screener_3!V74), "Missing", Screener_3!V74),"")</f>
        <v/>
      </c>
      <c r="AB2073" s="6" t="str">
        <f>IF(Screener_3!U74 = "Y",  IF(ISBLANK(Screener_3!V74), "Missing", Screener_3!V74),"")</f>
        <v/>
      </c>
      <c r="AC2073" s="6" t="str">
        <f xml:space="preserve"> IF((Screener_3!U74 = "Y"),   IF(ISBLANK(Screener_3!W74),"Missing",Screener_3!W74), "")</f>
        <v/>
      </c>
      <c r="AF2073" s="6"/>
      <c r="AG2073" s="6"/>
    </row>
    <row r="2074" spans="1:33" x14ac:dyDescent="0.25">
      <c r="A2074" s="125" t="str">
        <f>IF(ISNUMBER(Screener_3!A75), Screener_3!A75, "")</f>
        <v/>
      </c>
      <c r="B2074" t="str">
        <f>IF(ISTEXT(Screener_3!C75), Screener_3!C75, "")</f>
        <v/>
      </c>
      <c r="F2074" t="str">
        <f>IF(ISNUMBER(Screener_3!D75), Screener_3!D75, "")</f>
        <v/>
      </c>
      <c r="G2074" t="str">
        <f>IF(ISNUMBER(Screener_3!E75),    Screener_3!E75, "")</f>
        <v/>
      </c>
      <c r="H2074" t="str">
        <f>IF(ISNUMBER(Screener_3!F75),    Screener_3!F75, "")</f>
        <v/>
      </c>
      <c r="I2074" t="str">
        <f>IF(ISNUMBER(Screener_3!G75),    Screener_3!G75, "")</f>
        <v/>
      </c>
      <c r="J2074" t="str">
        <f>IF(ISNUMBER(Screener_3!H75),    Screener_3!H75, "")</f>
        <v/>
      </c>
      <c r="K2074" t="str">
        <f t="shared" si="104"/>
        <v/>
      </c>
      <c r="L2074" t="str">
        <f t="shared" si="107"/>
        <v/>
      </c>
      <c r="M2074" s="45" t="str">
        <f>Screener_3!I75</f>
        <v/>
      </c>
      <c r="N2074" t="str">
        <f>IF(Screener_3!J75="Y",1,IF(Screener_3!J75="N",0,""))</f>
        <v/>
      </c>
      <c r="O2074" t="str">
        <f>IF(Screener_3!K75="Y",1,IF(Screener_3!K75="N",0,""))</f>
        <v/>
      </c>
      <c r="P2074" t="str">
        <f>IF(Screener_3!L75="Y",1,IF(Screener_3!L75="N",0,""))</f>
        <v/>
      </c>
      <c r="Q2074" t="str">
        <f>IF(Screener_3!M75="Y",1,IF(Screener_3!M75="N",0,""))</f>
        <v/>
      </c>
      <c r="R2074" t="str">
        <f>IF(Screener_3!N75="Y",1,IF(Screener_3!N75="N",0,""))</f>
        <v/>
      </c>
      <c r="S2074" t="str">
        <f>IF(Screener_3!O75="Y",1,IF(Screener_3!O75="N",0,""))</f>
        <v/>
      </c>
      <c r="T2074">
        <f t="shared" si="103"/>
        <v>0</v>
      </c>
      <c r="U2074" t="str">
        <f t="shared" si="105"/>
        <v/>
      </c>
      <c r="V2074" t="str">
        <f t="shared" si="106"/>
        <v/>
      </c>
      <c r="W2074" t="str">
        <f>Screener_3!R75</f>
        <v/>
      </c>
      <c r="X2074" s="6" t="str">
        <f>IF(ISNUMBER(Screener_3!$P75),IF(ISBLANK(Screener_3!S75),"Missing",Screener_3!S75), "")</f>
        <v/>
      </c>
      <c r="Y2074" s="6" t="str">
        <f>IF(ISNUMBER(Screener_3!$P75),IF(ISBLANK(Screener_3!T75),"Missing",Screener_3!T75), "")</f>
        <v/>
      </c>
      <c r="Z2074" s="6" t="str">
        <f>IF(ISNUMBER(Screener_3!$P75),IF(ISBLANK(Screener_3!U75),"Missing",Screener_3!U75), "")</f>
        <v/>
      </c>
      <c r="AA2074" s="6" t="str">
        <f>IF(ISTEXT(Screener_3!U75),  IF(ISBLANK(Screener_3!V75), "Missing", Screener_3!V75),"")</f>
        <v/>
      </c>
      <c r="AB2074" s="6" t="str">
        <f>IF(Screener_3!U75 = "Y",  IF(ISBLANK(Screener_3!V75), "Missing", Screener_3!V75),"")</f>
        <v/>
      </c>
      <c r="AC2074" s="6" t="str">
        <f xml:space="preserve"> IF((Screener_3!U75 = "Y"),   IF(ISBLANK(Screener_3!W75),"Missing",Screener_3!W75), "")</f>
        <v/>
      </c>
      <c r="AF2074" s="6"/>
      <c r="AG2074" s="6"/>
    </row>
    <row r="2075" spans="1:33" x14ac:dyDescent="0.25">
      <c r="A2075" s="125" t="str">
        <f>IF(ISNUMBER(Screener_3!A76), Screener_3!A76, "")</f>
        <v/>
      </c>
      <c r="B2075" t="str">
        <f>IF(ISTEXT(Screener_3!C76), Screener_3!C76, "")</f>
        <v/>
      </c>
      <c r="F2075" t="str">
        <f>IF(ISNUMBER(Screener_3!D76), Screener_3!D76, "")</f>
        <v/>
      </c>
      <c r="G2075" t="str">
        <f>IF(ISNUMBER(Screener_3!E76),    Screener_3!E76, "")</f>
        <v/>
      </c>
      <c r="H2075" t="str">
        <f>IF(ISNUMBER(Screener_3!F76),    Screener_3!F76, "")</f>
        <v/>
      </c>
      <c r="I2075" t="str">
        <f>IF(ISNUMBER(Screener_3!G76),    Screener_3!G76, "")</f>
        <v/>
      </c>
      <c r="J2075" t="str">
        <f>IF(ISNUMBER(Screener_3!H76),    Screener_3!H76, "")</f>
        <v/>
      </c>
      <c r="K2075" t="str">
        <f t="shared" si="104"/>
        <v/>
      </c>
      <c r="L2075" t="str">
        <f t="shared" si="107"/>
        <v/>
      </c>
      <c r="M2075" s="45" t="str">
        <f>Screener_3!I76</f>
        <v/>
      </c>
      <c r="N2075" t="str">
        <f>IF(Screener_3!J76="Y",1,IF(Screener_3!J76="N",0,""))</f>
        <v/>
      </c>
      <c r="O2075" t="str">
        <f>IF(Screener_3!K76="Y",1,IF(Screener_3!K76="N",0,""))</f>
        <v/>
      </c>
      <c r="P2075" t="str">
        <f>IF(Screener_3!L76="Y",1,IF(Screener_3!L76="N",0,""))</f>
        <v/>
      </c>
      <c r="Q2075" t="str">
        <f>IF(Screener_3!M76="Y",1,IF(Screener_3!M76="N",0,""))</f>
        <v/>
      </c>
      <c r="R2075" t="str">
        <f>IF(Screener_3!N76="Y",1,IF(Screener_3!N76="N",0,""))</f>
        <v/>
      </c>
      <c r="S2075" t="str">
        <f>IF(Screener_3!O76="Y",1,IF(Screener_3!O76="N",0,""))</f>
        <v/>
      </c>
      <c r="T2075">
        <f t="shared" si="103"/>
        <v>0</v>
      </c>
      <c r="U2075" t="str">
        <f t="shared" si="105"/>
        <v/>
      </c>
      <c r="V2075" t="str">
        <f t="shared" si="106"/>
        <v/>
      </c>
      <c r="W2075" t="str">
        <f>Screener_3!R76</f>
        <v/>
      </c>
      <c r="X2075" s="6" t="str">
        <f>IF(ISNUMBER(Screener_3!$P76),IF(ISBLANK(Screener_3!S76),"Missing",Screener_3!S76), "")</f>
        <v/>
      </c>
      <c r="Y2075" s="6" t="str">
        <f>IF(ISNUMBER(Screener_3!$P76),IF(ISBLANK(Screener_3!T76),"Missing",Screener_3!T76), "")</f>
        <v/>
      </c>
      <c r="Z2075" s="6" t="str">
        <f>IF(ISNUMBER(Screener_3!$P76),IF(ISBLANK(Screener_3!U76),"Missing",Screener_3!U76), "")</f>
        <v/>
      </c>
      <c r="AA2075" s="6" t="str">
        <f>IF(ISTEXT(Screener_3!U76),  IF(ISBLANK(Screener_3!V76), "Missing", Screener_3!V76),"")</f>
        <v/>
      </c>
      <c r="AB2075" s="6" t="str">
        <f>IF(Screener_3!U76 = "Y",  IF(ISBLANK(Screener_3!V76), "Missing", Screener_3!V76),"")</f>
        <v/>
      </c>
      <c r="AC2075" s="6" t="str">
        <f xml:space="preserve"> IF((Screener_3!U76 = "Y"),   IF(ISBLANK(Screener_3!W76),"Missing",Screener_3!W76), "")</f>
        <v/>
      </c>
      <c r="AF2075" s="6"/>
      <c r="AG2075" s="6"/>
    </row>
    <row r="2076" spans="1:33" x14ac:dyDescent="0.25">
      <c r="A2076" s="125" t="str">
        <f>IF(ISNUMBER(Screener_3!A77), Screener_3!A77, "")</f>
        <v/>
      </c>
      <c r="B2076" t="str">
        <f>IF(ISTEXT(Screener_3!C77), Screener_3!C77, "")</f>
        <v/>
      </c>
      <c r="F2076" t="str">
        <f>IF(ISNUMBER(Screener_3!D77), Screener_3!D77, "")</f>
        <v/>
      </c>
      <c r="G2076" t="str">
        <f>IF(ISNUMBER(Screener_3!E77),    Screener_3!E77, "")</f>
        <v/>
      </c>
      <c r="H2076" t="str">
        <f>IF(ISNUMBER(Screener_3!F77),    Screener_3!F77, "")</f>
        <v/>
      </c>
      <c r="I2076" t="str">
        <f>IF(ISNUMBER(Screener_3!G77),    Screener_3!G77, "")</f>
        <v/>
      </c>
      <c r="J2076" t="str">
        <f>IF(ISNUMBER(Screener_3!H77),    Screener_3!H77, "")</f>
        <v/>
      </c>
      <c r="K2076" t="str">
        <f t="shared" si="104"/>
        <v/>
      </c>
      <c r="L2076" t="str">
        <f t="shared" si="107"/>
        <v/>
      </c>
      <c r="M2076" s="45" t="str">
        <f>Screener_3!I77</f>
        <v/>
      </c>
      <c r="N2076" t="str">
        <f>IF(Screener_3!J77="Y",1,IF(Screener_3!J77="N",0,""))</f>
        <v/>
      </c>
      <c r="O2076" t="str">
        <f>IF(Screener_3!K77="Y",1,IF(Screener_3!K77="N",0,""))</f>
        <v/>
      </c>
      <c r="P2076" t="str">
        <f>IF(Screener_3!L77="Y",1,IF(Screener_3!L77="N",0,""))</f>
        <v/>
      </c>
      <c r="Q2076" t="str">
        <f>IF(Screener_3!M77="Y",1,IF(Screener_3!M77="N",0,""))</f>
        <v/>
      </c>
      <c r="R2076" t="str">
        <f>IF(Screener_3!N77="Y",1,IF(Screener_3!N77="N",0,""))</f>
        <v/>
      </c>
      <c r="S2076" t="str">
        <f>IF(Screener_3!O77="Y",1,IF(Screener_3!O77="N",0,""))</f>
        <v/>
      </c>
      <c r="T2076">
        <f t="shared" si="103"/>
        <v>0</v>
      </c>
      <c r="U2076" t="str">
        <f t="shared" si="105"/>
        <v/>
      </c>
      <c r="V2076" t="str">
        <f t="shared" si="106"/>
        <v/>
      </c>
      <c r="W2076" t="str">
        <f>Screener_3!R77</f>
        <v/>
      </c>
      <c r="X2076" s="6" t="str">
        <f>IF(ISNUMBER(Screener_3!$P77),IF(ISBLANK(Screener_3!S77),"Missing",Screener_3!S77), "")</f>
        <v/>
      </c>
      <c r="Y2076" s="6" t="str">
        <f>IF(ISNUMBER(Screener_3!$P77),IF(ISBLANK(Screener_3!T77),"Missing",Screener_3!T77), "")</f>
        <v/>
      </c>
      <c r="Z2076" s="6" t="str">
        <f>IF(ISNUMBER(Screener_3!$P77),IF(ISBLANK(Screener_3!U77),"Missing",Screener_3!U77), "")</f>
        <v/>
      </c>
      <c r="AA2076" s="6" t="str">
        <f>IF(ISTEXT(Screener_3!U77),  IF(ISBLANK(Screener_3!V77), "Missing", Screener_3!V77),"")</f>
        <v/>
      </c>
      <c r="AB2076" s="6" t="str">
        <f>IF(Screener_3!U77 = "Y",  IF(ISBLANK(Screener_3!V77), "Missing", Screener_3!V77),"")</f>
        <v/>
      </c>
      <c r="AC2076" s="6" t="str">
        <f xml:space="preserve"> IF((Screener_3!U77 = "Y"),   IF(ISBLANK(Screener_3!W77),"Missing",Screener_3!W77), "")</f>
        <v/>
      </c>
      <c r="AF2076" s="6"/>
      <c r="AG2076" s="6"/>
    </row>
    <row r="2077" spans="1:33" x14ac:dyDescent="0.25">
      <c r="A2077" s="125" t="str">
        <f>IF(ISNUMBER(Screener_3!A78), Screener_3!A78, "")</f>
        <v/>
      </c>
      <c r="B2077" t="str">
        <f>IF(ISTEXT(Screener_3!C78), Screener_3!C78, "")</f>
        <v/>
      </c>
      <c r="F2077" t="str">
        <f>IF(ISNUMBER(Screener_3!D78), Screener_3!D78, "")</f>
        <v/>
      </c>
      <c r="G2077" t="str">
        <f>IF(ISNUMBER(Screener_3!E78),    Screener_3!E78, "")</f>
        <v/>
      </c>
      <c r="H2077" t="str">
        <f>IF(ISNUMBER(Screener_3!F78),    Screener_3!F78, "")</f>
        <v/>
      </c>
      <c r="I2077" t="str">
        <f>IF(ISNUMBER(Screener_3!G78),    Screener_3!G78, "")</f>
        <v/>
      </c>
      <c r="J2077" t="str">
        <f>IF(ISNUMBER(Screener_3!H78),    Screener_3!H78, "")</f>
        <v/>
      </c>
      <c r="K2077" t="str">
        <f t="shared" si="104"/>
        <v/>
      </c>
      <c r="L2077" t="str">
        <f t="shared" si="107"/>
        <v/>
      </c>
      <c r="M2077" s="45" t="str">
        <f>Screener_3!I78</f>
        <v/>
      </c>
      <c r="N2077" t="str">
        <f>IF(Screener_3!J78="Y",1,IF(Screener_3!J78="N",0,""))</f>
        <v/>
      </c>
      <c r="O2077" t="str">
        <f>IF(Screener_3!K78="Y",1,IF(Screener_3!K78="N",0,""))</f>
        <v/>
      </c>
      <c r="P2077" t="str">
        <f>IF(Screener_3!L78="Y",1,IF(Screener_3!L78="N",0,""))</f>
        <v/>
      </c>
      <c r="Q2077" t="str">
        <f>IF(Screener_3!M78="Y",1,IF(Screener_3!M78="N",0,""))</f>
        <v/>
      </c>
      <c r="R2077" t="str">
        <f>IF(Screener_3!N78="Y",1,IF(Screener_3!N78="N",0,""))</f>
        <v/>
      </c>
      <c r="S2077" t="str">
        <f>IF(Screener_3!O78="Y",1,IF(Screener_3!O78="N",0,""))</f>
        <v/>
      </c>
      <c r="T2077">
        <f t="shared" si="103"/>
        <v>0</v>
      </c>
      <c r="U2077" t="str">
        <f t="shared" si="105"/>
        <v/>
      </c>
      <c r="V2077" t="str">
        <f t="shared" si="106"/>
        <v/>
      </c>
      <c r="W2077" t="str">
        <f>Screener_3!R78</f>
        <v/>
      </c>
      <c r="X2077" s="6" t="str">
        <f>IF(ISNUMBER(Screener_3!$P78),IF(ISBLANK(Screener_3!S78),"Missing",Screener_3!S78), "")</f>
        <v/>
      </c>
      <c r="Y2077" s="6" t="str">
        <f>IF(ISNUMBER(Screener_3!$P78),IF(ISBLANK(Screener_3!T78),"Missing",Screener_3!T78), "")</f>
        <v/>
      </c>
      <c r="Z2077" s="6" t="str">
        <f>IF(ISNUMBER(Screener_3!$P78),IF(ISBLANK(Screener_3!U78),"Missing",Screener_3!U78), "")</f>
        <v/>
      </c>
      <c r="AA2077" s="6" t="str">
        <f>IF(ISTEXT(Screener_3!U78),  IF(ISBLANK(Screener_3!V78), "Missing", Screener_3!V78),"")</f>
        <v/>
      </c>
      <c r="AB2077" s="6" t="str">
        <f>IF(Screener_3!U78 = "Y",  IF(ISBLANK(Screener_3!V78), "Missing", Screener_3!V78),"")</f>
        <v/>
      </c>
      <c r="AC2077" s="6" t="str">
        <f xml:space="preserve"> IF((Screener_3!U78 = "Y"),   IF(ISBLANK(Screener_3!W78),"Missing",Screener_3!W78), "")</f>
        <v/>
      </c>
      <c r="AF2077" s="6"/>
      <c r="AG2077" s="6"/>
    </row>
    <row r="2078" spans="1:33" x14ac:dyDescent="0.25">
      <c r="A2078" s="125" t="str">
        <f>IF(ISNUMBER(Screener_3!A79), Screener_3!A79, "")</f>
        <v/>
      </c>
      <c r="B2078" t="str">
        <f>IF(ISTEXT(Screener_3!C79), Screener_3!C79, "")</f>
        <v/>
      </c>
      <c r="F2078" t="str">
        <f>IF(ISNUMBER(Screener_3!D79), Screener_3!D79, "")</f>
        <v/>
      </c>
      <c r="G2078" t="str">
        <f>IF(ISNUMBER(Screener_3!E79),    Screener_3!E79, "")</f>
        <v/>
      </c>
      <c r="H2078" t="str">
        <f>IF(ISNUMBER(Screener_3!F79),    Screener_3!F79, "")</f>
        <v/>
      </c>
      <c r="I2078" t="str">
        <f>IF(ISNUMBER(Screener_3!G79),    Screener_3!G79, "")</f>
        <v/>
      </c>
      <c r="J2078" t="str">
        <f>IF(ISNUMBER(Screener_3!H79),    Screener_3!H79, "")</f>
        <v/>
      </c>
      <c r="K2078" t="str">
        <f t="shared" si="104"/>
        <v/>
      </c>
      <c r="L2078" t="str">
        <f t="shared" si="107"/>
        <v/>
      </c>
      <c r="M2078" s="45" t="str">
        <f>Screener_3!I79</f>
        <v/>
      </c>
      <c r="N2078" t="str">
        <f>IF(Screener_3!J79="Y",1,IF(Screener_3!J79="N",0,""))</f>
        <v/>
      </c>
      <c r="O2078" t="str">
        <f>IF(Screener_3!K79="Y",1,IF(Screener_3!K79="N",0,""))</f>
        <v/>
      </c>
      <c r="P2078" t="str">
        <f>IF(Screener_3!L79="Y",1,IF(Screener_3!L79="N",0,""))</f>
        <v/>
      </c>
      <c r="Q2078" t="str">
        <f>IF(Screener_3!M79="Y",1,IF(Screener_3!M79="N",0,""))</f>
        <v/>
      </c>
      <c r="R2078" t="str">
        <f>IF(Screener_3!N79="Y",1,IF(Screener_3!N79="N",0,""))</f>
        <v/>
      </c>
      <c r="S2078" t="str">
        <f>IF(Screener_3!O79="Y",1,IF(Screener_3!O79="N",0,""))</f>
        <v/>
      </c>
      <c r="T2078">
        <f t="shared" si="103"/>
        <v>0</v>
      </c>
      <c r="U2078" t="str">
        <f t="shared" si="105"/>
        <v/>
      </c>
      <c r="V2078" t="str">
        <f t="shared" si="106"/>
        <v/>
      </c>
      <c r="W2078" t="str">
        <f>Screener_3!R79</f>
        <v/>
      </c>
      <c r="X2078" s="6" t="str">
        <f>IF(ISNUMBER(Screener_3!$P79),IF(ISBLANK(Screener_3!S79),"Missing",Screener_3!S79), "")</f>
        <v/>
      </c>
      <c r="Y2078" s="6" t="str">
        <f>IF(ISNUMBER(Screener_3!$P79),IF(ISBLANK(Screener_3!T79),"Missing",Screener_3!T79), "")</f>
        <v/>
      </c>
      <c r="Z2078" s="6" t="str">
        <f>IF(ISNUMBER(Screener_3!$P79),IF(ISBLANK(Screener_3!U79),"Missing",Screener_3!U79), "")</f>
        <v/>
      </c>
      <c r="AA2078" s="6" t="str">
        <f>IF(ISTEXT(Screener_3!U79),  IF(ISBLANK(Screener_3!V79), "Missing", Screener_3!V79),"")</f>
        <v/>
      </c>
      <c r="AB2078" s="6" t="str">
        <f>IF(Screener_3!U79 = "Y",  IF(ISBLANK(Screener_3!V79), "Missing", Screener_3!V79),"")</f>
        <v/>
      </c>
      <c r="AC2078" s="6" t="str">
        <f xml:space="preserve"> IF((Screener_3!U79 = "Y"),   IF(ISBLANK(Screener_3!W79),"Missing",Screener_3!W79), "")</f>
        <v/>
      </c>
      <c r="AF2078" s="6"/>
      <c r="AG2078" s="6"/>
    </row>
    <row r="2079" spans="1:33" x14ac:dyDescent="0.25">
      <c r="A2079" s="125" t="str">
        <f>IF(ISNUMBER(Screener_3!A80), Screener_3!A80, "")</f>
        <v/>
      </c>
      <c r="B2079" t="str">
        <f>IF(ISTEXT(Screener_3!C80), Screener_3!C80, "")</f>
        <v/>
      </c>
      <c r="F2079" t="str">
        <f>IF(ISNUMBER(Screener_3!D80), Screener_3!D80, "")</f>
        <v/>
      </c>
      <c r="G2079" t="str">
        <f>IF(ISNUMBER(Screener_3!E80),    Screener_3!E80, "")</f>
        <v/>
      </c>
      <c r="H2079" t="str">
        <f>IF(ISNUMBER(Screener_3!F80),    Screener_3!F80, "")</f>
        <v/>
      </c>
      <c r="I2079" t="str">
        <f>IF(ISNUMBER(Screener_3!G80),    Screener_3!G80, "")</f>
        <v/>
      </c>
      <c r="J2079" t="str">
        <f>IF(ISNUMBER(Screener_3!H80),    Screener_3!H80, "")</f>
        <v/>
      </c>
      <c r="K2079" t="str">
        <f t="shared" si="104"/>
        <v/>
      </c>
      <c r="L2079" t="str">
        <f t="shared" si="107"/>
        <v/>
      </c>
      <c r="M2079" s="45" t="str">
        <f>Screener_3!I80</f>
        <v/>
      </c>
      <c r="N2079" t="str">
        <f>IF(Screener_3!J80="Y",1,IF(Screener_3!J80="N",0,""))</f>
        <v/>
      </c>
      <c r="O2079" t="str">
        <f>IF(Screener_3!K80="Y",1,IF(Screener_3!K80="N",0,""))</f>
        <v/>
      </c>
      <c r="P2079" t="str">
        <f>IF(Screener_3!L80="Y",1,IF(Screener_3!L80="N",0,""))</f>
        <v/>
      </c>
      <c r="Q2079" t="str">
        <f>IF(Screener_3!M80="Y",1,IF(Screener_3!M80="N",0,""))</f>
        <v/>
      </c>
      <c r="R2079" t="str">
        <f>IF(Screener_3!N80="Y",1,IF(Screener_3!N80="N",0,""))</f>
        <v/>
      </c>
      <c r="S2079" t="str">
        <f>IF(Screener_3!O80="Y",1,IF(Screener_3!O80="N",0,""))</f>
        <v/>
      </c>
      <c r="T2079">
        <f t="shared" si="103"/>
        <v>0</v>
      </c>
      <c r="U2079" t="str">
        <f t="shared" si="105"/>
        <v/>
      </c>
      <c r="V2079" t="str">
        <f t="shared" si="106"/>
        <v/>
      </c>
      <c r="W2079" t="str">
        <f>Screener_3!R80</f>
        <v/>
      </c>
      <c r="X2079" s="6" t="str">
        <f>IF(ISNUMBER(Screener_3!$P80),IF(ISBLANK(Screener_3!S80),"Missing",Screener_3!S80), "")</f>
        <v/>
      </c>
      <c r="Y2079" s="6" t="str">
        <f>IF(ISNUMBER(Screener_3!$P80),IF(ISBLANK(Screener_3!T80),"Missing",Screener_3!T80), "")</f>
        <v/>
      </c>
      <c r="Z2079" s="6" t="str">
        <f>IF(ISNUMBER(Screener_3!$P80),IF(ISBLANK(Screener_3!U80),"Missing",Screener_3!U80), "")</f>
        <v/>
      </c>
      <c r="AA2079" s="6" t="str">
        <f>IF(ISTEXT(Screener_3!U80),  IF(ISBLANK(Screener_3!V80), "Missing", Screener_3!V80),"")</f>
        <v/>
      </c>
      <c r="AB2079" s="6" t="str">
        <f>IF(Screener_3!U80 = "Y",  IF(ISBLANK(Screener_3!V80), "Missing", Screener_3!V80),"")</f>
        <v/>
      </c>
      <c r="AC2079" s="6" t="str">
        <f xml:space="preserve"> IF((Screener_3!U80 = "Y"),   IF(ISBLANK(Screener_3!W80),"Missing",Screener_3!W80), "")</f>
        <v/>
      </c>
      <c r="AF2079" s="6"/>
      <c r="AG2079" s="6"/>
    </row>
    <row r="2080" spans="1:33" x14ac:dyDescent="0.25">
      <c r="A2080" s="125" t="str">
        <f>IF(ISNUMBER(Screener_3!A81), Screener_3!A81, "")</f>
        <v/>
      </c>
      <c r="B2080" t="str">
        <f>IF(ISTEXT(Screener_3!C81), Screener_3!C81, "")</f>
        <v/>
      </c>
      <c r="F2080" t="str">
        <f>IF(ISNUMBER(Screener_3!D81), Screener_3!D81, "")</f>
        <v/>
      </c>
      <c r="G2080" t="str">
        <f>IF(ISNUMBER(Screener_3!E81),    Screener_3!E81, "")</f>
        <v/>
      </c>
      <c r="H2080" t="str">
        <f>IF(ISNUMBER(Screener_3!F81),    Screener_3!F81, "")</f>
        <v/>
      </c>
      <c r="I2080" t="str">
        <f>IF(ISNUMBER(Screener_3!G81),    Screener_3!G81, "")</f>
        <v/>
      </c>
      <c r="J2080" t="str">
        <f>IF(ISNUMBER(Screener_3!H81),    Screener_3!H81, "")</f>
        <v/>
      </c>
      <c r="K2080" t="str">
        <f t="shared" si="104"/>
        <v/>
      </c>
      <c r="L2080" t="str">
        <f t="shared" si="107"/>
        <v/>
      </c>
      <c r="M2080" s="45" t="str">
        <f>Screener_3!I81</f>
        <v/>
      </c>
      <c r="N2080" t="str">
        <f>IF(Screener_3!J81="Y",1,IF(Screener_3!J81="N",0,""))</f>
        <v/>
      </c>
      <c r="O2080" t="str">
        <f>IF(Screener_3!K81="Y",1,IF(Screener_3!K81="N",0,""))</f>
        <v/>
      </c>
      <c r="P2080" t="str">
        <f>IF(Screener_3!L81="Y",1,IF(Screener_3!L81="N",0,""))</f>
        <v/>
      </c>
      <c r="Q2080" t="str">
        <f>IF(Screener_3!M81="Y",1,IF(Screener_3!M81="N",0,""))</f>
        <v/>
      </c>
      <c r="R2080" t="str">
        <f>IF(Screener_3!N81="Y",1,IF(Screener_3!N81="N",0,""))</f>
        <v/>
      </c>
      <c r="S2080" t="str">
        <f>IF(Screener_3!O81="Y",1,IF(Screener_3!O81="N",0,""))</f>
        <v/>
      </c>
      <c r="T2080">
        <f t="shared" si="103"/>
        <v>0</v>
      </c>
      <c r="U2080" t="str">
        <f t="shared" si="105"/>
        <v/>
      </c>
      <c r="V2080" t="str">
        <f t="shared" si="106"/>
        <v/>
      </c>
      <c r="W2080" t="str">
        <f>Screener_3!R81</f>
        <v/>
      </c>
      <c r="X2080" s="6" t="str">
        <f>IF(ISNUMBER(Screener_3!$P81),IF(ISBLANK(Screener_3!S81),"Missing",Screener_3!S81), "")</f>
        <v/>
      </c>
      <c r="Y2080" s="6" t="str">
        <f>IF(ISNUMBER(Screener_3!$P81),IF(ISBLANK(Screener_3!T81),"Missing",Screener_3!T81), "")</f>
        <v/>
      </c>
      <c r="Z2080" s="6" t="str">
        <f>IF(ISNUMBER(Screener_3!$P81),IF(ISBLANK(Screener_3!U81),"Missing",Screener_3!U81), "")</f>
        <v/>
      </c>
      <c r="AA2080" s="6" t="str">
        <f>IF(ISTEXT(Screener_3!U81),  IF(ISBLANK(Screener_3!V81), "Missing", Screener_3!V81),"")</f>
        <v/>
      </c>
      <c r="AB2080" s="6" t="str">
        <f>IF(Screener_3!U81 = "Y",  IF(ISBLANK(Screener_3!V81), "Missing", Screener_3!V81),"")</f>
        <v/>
      </c>
      <c r="AC2080" s="6" t="str">
        <f xml:space="preserve"> IF((Screener_3!U81 = "Y"),   IF(ISBLANK(Screener_3!W81),"Missing",Screener_3!W81), "")</f>
        <v/>
      </c>
      <c r="AF2080" s="6"/>
      <c r="AG2080" s="6"/>
    </row>
    <row r="2081" spans="1:33" x14ac:dyDescent="0.25">
      <c r="A2081" s="125" t="str">
        <f>IF(ISNUMBER(Screener_3!A82), Screener_3!A82, "")</f>
        <v/>
      </c>
      <c r="B2081" t="str">
        <f>IF(ISTEXT(Screener_3!C82), Screener_3!C82, "")</f>
        <v/>
      </c>
      <c r="F2081" t="str">
        <f>IF(ISNUMBER(Screener_3!D82), Screener_3!D82, "")</f>
        <v/>
      </c>
      <c r="G2081" t="str">
        <f>IF(ISNUMBER(Screener_3!E82),    Screener_3!E82, "")</f>
        <v/>
      </c>
      <c r="H2081" t="str">
        <f>IF(ISNUMBER(Screener_3!F82),    Screener_3!F82, "")</f>
        <v/>
      </c>
      <c r="I2081" t="str">
        <f>IF(ISNUMBER(Screener_3!G82),    Screener_3!G82, "")</f>
        <v/>
      </c>
      <c r="J2081" t="str">
        <f>IF(ISNUMBER(Screener_3!H82),    Screener_3!H82, "")</f>
        <v/>
      </c>
      <c r="K2081" t="str">
        <f t="shared" si="104"/>
        <v/>
      </c>
      <c r="L2081" t="str">
        <f t="shared" si="107"/>
        <v/>
      </c>
      <c r="M2081" s="45" t="str">
        <f>Screener_3!I82</f>
        <v/>
      </c>
      <c r="N2081" t="str">
        <f>IF(Screener_3!J82="Y",1,IF(Screener_3!J82="N",0,""))</f>
        <v/>
      </c>
      <c r="O2081" t="str">
        <f>IF(Screener_3!K82="Y",1,IF(Screener_3!K82="N",0,""))</f>
        <v/>
      </c>
      <c r="P2081" t="str">
        <f>IF(Screener_3!L82="Y",1,IF(Screener_3!L82="N",0,""))</f>
        <v/>
      </c>
      <c r="Q2081" t="str">
        <f>IF(Screener_3!M82="Y",1,IF(Screener_3!M82="N",0,""))</f>
        <v/>
      </c>
      <c r="R2081" t="str">
        <f>IF(Screener_3!N82="Y",1,IF(Screener_3!N82="N",0,""))</f>
        <v/>
      </c>
      <c r="S2081" t="str">
        <f>IF(Screener_3!O82="Y",1,IF(Screener_3!O82="N",0,""))</f>
        <v/>
      </c>
      <c r="T2081">
        <f t="shared" si="103"/>
        <v>0</v>
      </c>
      <c r="U2081" t="str">
        <f t="shared" si="105"/>
        <v/>
      </c>
      <c r="V2081" t="str">
        <f t="shared" si="106"/>
        <v/>
      </c>
      <c r="W2081" t="str">
        <f>Screener_3!R82</f>
        <v/>
      </c>
      <c r="X2081" s="6" t="str">
        <f>IF(ISNUMBER(Screener_3!$P82),IF(ISBLANK(Screener_3!S82),"Missing",Screener_3!S82), "")</f>
        <v/>
      </c>
      <c r="Y2081" s="6" t="str">
        <f>IF(ISNUMBER(Screener_3!$P82),IF(ISBLANK(Screener_3!T82),"Missing",Screener_3!T82), "")</f>
        <v/>
      </c>
      <c r="Z2081" s="6" t="str">
        <f>IF(ISNUMBER(Screener_3!$P82),IF(ISBLANK(Screener_3!U82),"Missing",Screener_3!U82), "")</f>
        <v/>
      </c>
      <c r="AA2081" s="6" t="str">
        <f>IF(ISTEXT(Screener_3!U82),  IF(ISBLANK(Screener_3!V82), "Missing", Screener_3!V82),"")</f>
        <v/>
      </c>
      <c r="AB2081" s="6" t="str">
        <f>IF(Screener_3!U82 = "Y",  IF(ISBLANK(Screener_3!V82), "Missing", Screener_3!V82),"")</f>
        <v/>
      </c>
      <c r="AC2081" s="6" t="str">
        <f xml:space="preserve"> IF((Screener_3!U82 = "Y"),   IF(ISBLANK(Screener_3!W82),"Missing",Screener_3!W82), "")</f>
        <v/>
      </c>
      <c r="AF2081" s="6"/>
      <c r="AG2081" s="6"/>
    </row>
    <row r="2082" spans="1:33" x14ac:dyDescent="0.25">
      <c r="A2082" s="125" t="str">
        <f>IF(ISNUMBER(Screener_3!A83), Screener_3!A83, "")</f>
        <v/>
      </c>
      <c r="B2082" t="str">
        <f>IF(ISTEXT(Screener_3!C83), Screener_3!C83, "")</f>
        <v/>
      </c>
      <c r="F2082" t="str">
        <f>IF(ISNUMBER(Screener_3!D83), Screener_3!D83, "")</f>
        <v/>
      </c>
      <c r="G2082" t="str">
        <f>IF(ISNUMBER(Screener_3!E83),    Screener_3!E83, "")</f>
        <v/>
      </c>
      <c r="H2082" t="str">
        <f>IF(ISNUMBER(Screener_3!F83),    Screener_3!F83, "")</f>
        <v/>
      </c>
      <c r="I2082" t="str">
        <f>IF(ISNUMBER(Screener_3!G83),    Screener_3!G83, "")</f>
        <v/>
      </c>
      <c r="J2082" t="str">
        <f>IF(ISNUMBER(Screener_3!H83),    Screener_3!H83, "")</f>
        <v/>
      </c>
      <c r="K2082" t="str">
        <f t="shared" si="104"/>
        <v/>
      </c>
      <c r="L2082" t="str">
        <f t="shared" si="107"/>
        <v/>
      </c>
      <c r="M2082" s="45" t="str">
        <f>Screener_3!I83</f>
        <v/>
      </c>
      <c r="N2082" t="str">
        <f>IF(Screener_3!J83="Y",1,IF(Screener_3!J83="N",0,""))</f>
        <v/>
      </c>
      <c r="O2082" t="str">
        <f>IF(Screener_3!K83="Y",1,IF(Screener_3!K83="N",0,""))</f>
        <v/>
      </c>
      <c r="P2082" t="str">
        <f>IF(Screener_3!L83="Y",1,IF(Screener_3!L83="N",0,""))</f>
        <v/>
      </c>
      <c r="Q2082" t="str">
        <f>IF(Screener_3!M83="Y",1,IF(Screener_3!M83="N",0,""))</f>
        <v/>
      </c>
      <c r="R2082" t="str">
        <f>IF(Screener_3!N83="Y",1,IF(Screener_3!N83="N",0,""))</f>
        <v/>
      </c>
      <c r="S2082" t="str">
        <f>IF(Screener_3!O83="Y",1,IF(Screener_3!O83="N",0,""))</f>
        <v/>
      </c>
      <c r="T2082">
        <f t="shared" si="103"/>
        <v>0</v>
      </c>
      <c r="U2082" t="str">
        <f t="shared" si="105"/>
        <v/>
      </c>
      <c r="V2082" t="str">
        <f t="shared" si="106"/>
        <v/>
      </c>
      <c r="W2082" t="str">
        <f>Screener_3!R83</f>
        <v/>
      </c>
      <c r="X2082" s="6" t="str">
        <f>IF(ISNUMBER(Screener_3!$P83),IF(ISBLANK(Screener_3!S83),"Missing",Screener_3!S83), "")</f>
        <v/>
      </c>
      <c r="Y2082" s="6" t="str">
        <f>IF(ISNUMBER(Screener_3!$P83),IF(ISBLANK(Screener_3!T83),"Missing",Screener_3!T83), "")</f>
        <v/>
      </c>
      <c r="Z2082" s="6" t="str">
        <f>IF(ISNUMBER(Screener_3!$P83),IF(ISBLANK(Screener_3!U83),"Missing",Screener_3!U83), "")</f>
        <v/>
      </c>
      <c r="AA2082" s="6" t="str">
        <f>IF(ISTEXT(Screener_3!U83),  IF(ISBLANK(Screener_3!V83), "Missing", Screener_3!V83),"")</f>
        <v/>
      </c>
      <c r="AB2082" s="6" t="str">
        <f>IF(Screener_3!U83 = "Y",  IF(ISBLANK(Screener_3!V83), "Missing", Screener_3!V83),"")</f>
        <v/>
      </c>
      <c r="AC2082" s="6" t="str">
        <f xml:space="preserve"> IF((Screener_3!U83 = "Y"),   IF(ISBLANK(Screener_3!W83),"Missing",Screener_3!W83), "")</f>
        <v/>
      </c>
      <c r="AF2082" s="6"/>
      <c r="AG2082" s="6"/>
    </row>
    <row r="2083" spans="1:33" x14ac:dyDescent="0.25">
      <c r="A2083" s="125" t="str">
        <f>IF(ISNUMBER(Screener_3!A84), Screener_3!A84, "")</f>
        <v/>
      </c>
      <c r="B2083" t="str">
        <f>IF(ISTEXT(Screener_3!C84), Screener_3!C84, "")</f>
        <v/>
      </c>
      <c r="F2083" t="str">
        <f>IF(ISNUMBER(Screener_3!D84), Screener_3!D84, "")</f>
        <v/>
      </c>
      <c r="G2083" t="str">
        <f>IF(ISNUMBER(Screener_3!E84),    Screener_3!E84, "")</f>
        <v/>
      </c>
      <c r="H2083" t="str">
        <f>IF(ISNUMBER(Screener_3!F84),    Screener_3!F84, "")</f>
        <v/>
      </c>
      <c r="I2083" t="str">
        <f>IF(ISNUMBER(Screener_3!G84),    Screener_3!G84, "")</f>
        <v/>
      </c>
      <c r="J2083" t="str">
        <f>IF(ISNUMBER(Screener_3!H84),    Screener_3!H84, "")</f>
        <v/>
      </c>
      <c r="K2083" t="str">
        <f t="shared" si="104"/>
        <v/>
      </c>
      <c r="L2083" t="str">
        <f t="shared" si="107"/>
        <v/>
      </c>
      <c r="M2083" s="45" t="str">
        <f>Screener_3!I84</f>
        <v/>
      </c>
      <c r="N2083" t="str">
        <f>IF(Screener_3!J84="Y",1,IF(Screener_3!J84="N",0,""))</f>
        <v/>
      </c>
      <c r="O2083" t="str">
        <f>IF(Screener_3!K84="Y",1,IF(Screener_3!K84="N",0,""))</f>
        <v/>
      </c>
      <c r="P2083" t="str">
        <f>IF(Screener_3!L84="Y",1,IF(Screener_3!L84="N",0,""))</f>
        <v/>
      </c>
      <c r="Q2083" t="str">
        <f>IF(Screener_3!M84="Y",1,IF(Screener_3!M84="N",0,""))</f>
        <v/>
      </c>
      <c r="R2083" t="str">
        <f>IF(Screener_3!N84="Y",1,IF(Screener_3!N84="N",0,""))</f>
        <v/>
      </c>
      <c r="S2083" t="str">
        <f>IF(Screener_3!O84="Y",1,IF(Screener_3!O84="N",0,""))</f>
        <v/>
      </c>
      <c r="T2083">
        <f t="shared" si="103"/>
        <v>0</v>
      </c>
      <c r="U2083" t="str">
        <f t="shared" si="105"/>
        <v/>
      </c>
      <c r="V2083" t="str">
        <f t="shared" si="106"/>
        <v/>
      </c>
      <c r="W2083" t="str">
        <f>Screener_3!R84</f>
        <v/>
      </c>
      <c r="X2083" s="6" t="str">
        <f>IF(ISNUMBER(Screener_3!$P84),IF(ISBLANK(Screener_3!S84),"Missing",Screener_3!S84), "")</f>
        <v/>
      </c>
      <c r="Y2083" s="6" t="str">
        <f>IF(ISNUMBER(Screener_3!$P84),IF(ISBLANK(Screener_3!T84),"Missing",Screener_3!T84), "")</f>
        <v/>
      </c>
      <c r="Z2083" s="6" t="str">
        <f>IF(ISNUMBER(Screener_3!$P84),IF(ISBLANK(Screener_3!U84),"Missing",Screener_3!U84), "")</f>
        <v/>
      </c>
      <c r="AA2083" s="6" t="str">
        <f>IF(ISTEXT(Screener_3!U84),  IF(ISBLANK(Screener_3!V84), "Missing", Screener_3!V84),"")</f>
        <v/>
      </c>
      <c r="AB2083" s="6" t="str">
        <f>IF(Screener_3!U84 = "Y",  IF(ISBLANK(Screener_3!V84), "Missing", Screener_3!V84),"")</f>
        <v/>
      </c>
      <c r="AC2083" s="6" t="str">
        <f xml:space="preserve"> IF((Screener_3!U84 = "Y"),   IF(ISBLANK(Screener_3!W84),"Missing",Screener_3!W84), "")</f>
        <v/>
      </c>
      <c r="AF2083" s="6"/>
      <c r="AG2083" s="6"/>
    </row>
    <row r="2084" spans="1:33" x14ac:dyDescent="0.25">
      <c r="A2084" s="125" t="str">
        <f>IF(ISNUMBER(Screener_3!A85), Screener_3!A85, "")</f>
        <v/>
      </c>
      <c r="B2084" t="str">
        <f>IF(ISTEXT(Screener_3!C85), Screener_3!C85, "")</f>
        <v/>
      </c>
      <c r="F2084" t="str">
        <f>IF(ISNUMBER(Screener_3!D85), Screener_3!D85, "")</f>
        <v/>
      </c>
      <c r="G2084" t="str">
        <f>IF(ISNUMBER(Screener_3!E85),    Screener_3!E85, "")</f>
        <v/>
      </c>
      <c r="H2084" t="str">
        <f>IF(ISNUMBER(Screener_3!F85),    Screener_3!F85, "")</f>
        <v/>
      </c>
      <c r="I2084" t="str">
        <f>IF(ISNUMBER(Screener_3!G85),    Screener_3!G85, "")</f>
        <v/>
      </c>
      <c r="J2084" t="str">
        <f>IF(ISNUMBER(Screener_3!H85),    Screener_3!H85, "")</f>
        <v/>
      </c>
      <c r="K2084" t="str">
        <f t="shared" si="104"/>
        <v/>
      </c>
      <c r="L2084" t="str">
        <f t="shared" si="107"/>
        <v/>
      </c>
      <c r="M2084" s="45" t="str">
        <f>Screener_3!I85</f>
        <v/>
      </c>
      <c r="N2084" t="str">
        <f>IF(Screener_3!J85="Y",1,IF(Screener_3!J85="N",0,""))</f>
        <v/>
      </c>
      <c r="O2084" t="str">
        <f>IF(Screener_3!K85="Y",1,IF(Screener_3!K85="N",0,""))</f>
        <v/>
      </c>
      <c r="P2084" t="str">
        <f>IF(Screener_3!L85="Y",1,IF(Screener_3!L85="N",0,""))</f>
        <v/>
      </c>
      <c r="Q2084" t="str">
        <f>IF(Screener_3!M85="Y",1,IF(Screener_3!M85="N",0,""))</f>
        <v/>
      </c>
      <c r="R2084" t="str">
        <f>IF(Screener_3!N85="Y",1,IF(Screener_3!N85="N",0,""))</f>
        <v/>
      </c>
      <c r="S2084" t="str">
        <f>IF(Screener_3!O85="Y",1,IF(Screener_3!O85="N",0,""))</f>
        <v/>
      </c>
      <c r="T2084">
        <f t="shared" si="103"/>
        <v>0</v>
      </c>
      <c r="U2084" t="str">
        <f t="shared" si="105"/>
        <v/>
      </c>
      <c r="V2084" t="str">
        <f t="shared" si="106"/>
        <v/>
      </c>
      <c r="W2084" t="str">
        <f>Screener_3!R85</f>
        <v/>
      </c>
      <c r="X2084" s="6" t="str">
        <f>IF(ISNUMBER(Screener_3!$P85),IF(ISBLANK(Screener_3!S85),"Missing",Screener_3!S85), "")</f>
        <v/>
      </c>
      <c r="Y2084" s="6" t="str">
        <f>IF(ISNUMBER(Screener_3!$P85),IF(ISBLANK(Screener_3!T85),"Missing",Screener_3!T85), "")</f>
        <v/>
      </c>
      <c r="Z2084" s="6" t="str">
        <f>IF(ISNUMBER(Screener_3!$P85),IF(ISBLANK(Screener_3!U85),"Missing",Screener_3!U85), "")</f>
        <v/>
      </c>
      <c r="AA2084" s="6" t="str">
        <f>IF(ISTEXT(Screener_3!U85),  IF(ISBLANK(Screener_3!V85), "Missing", Screener_3!V85),"")</f>
        <v/>
      </c>
      <c r="AB2084" s="6" t="str">
        <f>IF(Screener_3!U85 = "Y",  IF(ISBLANK(Screener_3!V85), "Missing", Screener_3!V85),"")</f>
        <v/>
      </c>
      <c r="AC2084" s="6" t="str">
        <f xml:space="preserve"> IF((Screener_3!U85 = "Y"),   IF(ISBLANK(Screener_3!W85),"Missing",Screener_3!W85), "")</f>
        <v/>
      </c>
      <c r="AF2084" s="6"/>
      <c r="AG2084" s="6"/>
    </row>
    <row r="2085" spans="1:33" x14ac:dyDescent="0.25">
      <c r="A2085" s="125" t="str">
        <f>IF(ISNUMBER(Screener_3!A86), Screener_3!A86, "")</f>
        <v/>
      </c>
      <c r="B2085" t="str">
        <f>IF(ISTEXT(Screener_3!C86), Screener_3!C86, "")</f>
        <v/>
      </c>
      <c r="F2085" t="str">
        <f>IF(ISNUMBER(Screener_3!D86), Screener_3!D86, "")</f>
        <v/>
      </c>
      <c r="G2085" t="str">
        <f>IF(ISNUMBER(Screener_3!E86),    Screener_3!E86, "")</f>
        <v/>
      </c>
      <c r="H2085" t="str">
        <f>IF(ISNUMBER(Screener_3!F86),    Screener_3!F86, "")</f>
        <v/>
      </c>
      <c r="I2085" t="str">
        <f>IF(ISNUMBER(Screener_3!G86),    Screener_3!G86, "")</f>
        <v/>
      </c>
      <c r="J2085" t="str">
        <f>IF(ISNUMBER(Screener_3!H86),    Screener_3!H86, "")</f>
        <v/>
      </c>
      <c r="K2085" t="str">
        <f t="shared" si="104"/>
        <v/>
      </c>
      <c r="L2085" t="str">
        <f t="shared" si="107"/>
        <v/>
      </c>
      <c r="M2085" s="45" t="str">
        <f>Screener_3!I86</f>
        <v/>
      </c>
      <c r="N2085" t="str">
        <f>IF(Screener_3!J86="Y",1,IF(Screener_3!J86="N",0,""))</f>
        <v/>
      </c>
      <c r="O2085" t="str">
        <f>IF(Screener_3!K86="Y",1,IF(Screener_3!K86="N",0,""))</f>
        <v/>
      </c>
      <c r="P2085" t="str">
        <f>IF(Screener_3!L86="Y",1,IF(Screener_3!L86="N",0,""))</f>
        <v/>
      </c>
      <c r="Q2085" t="str">
        <f>IF(Screener_3!M86="Y",1,IF(Screener_3!M86="N",0,""))</f>
        <v/>
      </c>
      <c r="R2085" t="str">
        <f>IF(Screener_3!N86="Y",1,IF(Screener_3!N86="N",0,""))</f>
        <v/>
      </c>
      <c r="S2085" t="str">
        <f>IF(Screener_3!O86="Y",1,IF(Screener_3!O86="N",0,""))</f>
        <v/>
      </c>
      <c r="T2085">
        <f t="shared" si="103"/>
        <v>0</v>
      </c>
      <c r="U2085" t="str">
        <f t="shared" si="105"/>
        <v/>
      </c>
      <c r="V2085" t="str">
        <f t="shared" si="106"/>
        <v/>
      </c>
      <c r="W2085" t="str">
        <f>Screener_3!R86</f>
        <v/>
      </c>
      <c r="X2085" s="6" t="str">
        <f>IF(ISNUMBER(Screener_3!$P86),IF(ISBLANK(Screener_3!S86),"Missing",Screener_3!S86), "")</f>
        <v/>
      </c>
      <c r="Y2085" s="6" t="str">
        <f>IF(ISNUMBER(Screener_3!$P86),IF(ISBLANK(Screener_3!T86),"Missing",Screener_3!T86), "")</f>
        <v/>
      </c>
      <c r="Z2085" s="6" t="str">
        <f>IF(ISNUMBER(Screener_3!$P86),IF(ISBLANK(Screener_3!U86),"Missing",Screener_3!U86), "")</f>
        <v/>
      </c>
      <c r="AA2085" s="6" t="str">
        <f>IF(ISTEXT(Screener_3!U86),  IF(ISBLANK(Screener_3!V86), "Missing", Screener_3!V86),"")</f>
        <v/>
      </c>
      <c r="AB2085" s="6" t="str">
        <f>IF(Screener_3!U86 = "Y",  IF(ISBLANK(Screener_3!V86), "Missing", Screener_3!V86),"")</f>
        <v/>
      </c>
      <c r="AC2085" s="6" t="str">
        <f xml:space="preserve"> IF((Screener_3!U86 = "Y"),   IF(ISBLANK(Screener_3!W86),"Missing",Screener_3!W86), "")</f>
        <v/>
      </c>
      <c r="AF2085" s="6"/>
      <c r="AG2085" s="6"/>
    </row>
    <row r="2086" spans="1:33" x14ac:dyDescent="0.25">
      <c r="A2086" s="125" t="str">
        <f>IF(ISNUMBER(Screener_3!A87), Screener_3!A87, "")</f>
        <v/>
      </c>
      <c r="B2086" t="str">
        <f>IF(ISTEXT(Screener_3!C87), Screener_3!C87, "")</f>
        <v/>
      </c>
      <c r="F2086" t="str">
        <f>IF(ISNUMBER(Screener_3!D87), Screener_3!D87, "")</f>
        <v/>
      </c>
      <c r="G2086" t="str">
        <f>IF(ISNUMBER(Screener_3!E87),    Screener_3!E87, "")</f>
        <v/>
      </c>
      <c r="H2086" t="str">
        <f>IF(ISNUMBER(Screener_3!F87),    Screener_3!F87, "")</f>
        <v/>
      </c>
      <c r="I2086" t="str">
        <f>IF(ISNUMBER(Screener_3!G87),    Screener_3!G87, "")</f>
        <v/>
      </c>
      <c r="J2086" t="str">
        <f>IF(ISNUMBER(Screener_3!H87),    Screener_3!H87, "")</f>
        <v/>
      </c>
      <c r="K2086" t="str">
        <f t="shared" si="104"/>
        <v/>
      </c>
      <c r="L2086" t="str">
        <f t="shared" si="107"/>
        <v/>
      </c>
      <c r="M2086" s="45" t="str">
        <f>Screener_3!I87</f>
        <v/>
      </c>
      <c r="N2086" t="str">
        <f>IF(Screener_3!J87="Y",1,IF(Screener_3!J87="N",0,""))</f>
        <v/>
      </c>
      <c r="O2086" t="str">
        <f>IF(Screener_3!K87="Y",1,IF(Screener_3!K87="N",0,""))</f>
        <v/>
      </c>
      <c r="P2086" t="str">
        <f>IF(Screener_3!L87="Y",1,IF(Screener_3!L87="N",0,""))</f>
        <v/>
      </c>
      <c r="Q2086" t="str">
        <f>IF(Screener_3!M87="Y",1,IF(Screener_3!M87="N",0,""))</f>
        <v/>
      </c>
      <c r="R2086" t="str">
        <f>IF(Screener_3!N87="Y",1,IF(Screener_3!N87="N",0,""))</f>
        <v/>
      </c>
      <c r="S2086" t="str">
        <f>IF(Screener_3!O87="Y",1,IF(Screener_3!O87="N",0,""))</f>
        <v/>
      </c>
      <c r="T2086">
        <f t="shared" si="103"/>
        <v>0</v>
      </c>
      <c r="U2086" t="str">
        <f t="shared" si="105"/>
        <v/>
      </c>
      <c r="V2086" t="str">
        <f t="shared" si="106"/>
        <v/>
      </c>
      <c r="W2086" t="str">
        <f>Screener_3!R87</f>
        <v/>
      </c>
      <c r="X2086" s="6" t="str">
        <f>IF(ISNUMBER(Screener_3!$P87),IF(ISBLANK(Screener_3!S87),"Missing",Screener_3!S87), "")</f>
        <v/>
      </c>
      <c r="Y2086" s="6" t="str">
        <f>IF(ISNUMBER(Screener_3!$P87),IF(ISBLANK(Screener_3!T87),"Missing",Screener_3!T87), "")</f>
        <v/>
      </c>
      <c r="Z2086" s="6" t="str">
        <f>IF(ISNUMBER(Screener_3!$P87),IF(ISBLANK(Screener_3!U87),"Missing",Screener_3!U87), "")</f>
        <v/>
      </c>
      <c r="AA2086" s="6" t="str">
        <f>IF(ISTEXT(Screener_3!U87),  IF(ISBLANK(Screener_3!V87), "Missing", Screener_3!V87),"")</f>
        <v/>
      </c>
      <c r="AB2086" s="6" t="str">
        <f>IF(Screener_3!U87 = "Y",  IF(ISBLANK(Screener_3!V87), "Missing", Screener_3!V87),"")</f>
        <v/>
      </c>
      <c r="AC2086" s="6" t="str">
        <f xml:space="preserve"> IF((Screener_3!U87 = "Y"),   IF(ISBLANK(Screener_3!W87),"Missing",Screener_3!W87), "")</f>
        <v/>
      </c>
      <c r="AF2086" s="6"/>
      <c r="AG2086" s="6"/>
    </row>
    <row r="2087" spans="1:33" x14ac:dyDescent="0.25">
      <c r="A2087" s="125" t="str">
        <f>IF(ISNUMBER(Screener_3!A88), Screener_3!A88, "")</f>
        <v/>
      </c>
      <c r="B2087" t="str">
        <f>IF(ISTEXT(Screener_3!C88), Screener_3!C88, "")</f>
        <v/>
      </c>
      <c r="F2087" t="str">
        <f>IF(ISNUMBER(Screener_3!D88), Screener_3!D88, "")</f>
        <v/>
      </c>
      <c r="G2087" t="str">
        <f>IF(ISNUMBER(Screener_3!E88),    Screener_3!E88, "")</f>
        <v/>
      </c>
      <c r="H2087" t="str">
        <f>IF(ISNUMBER(Screener_3!F88),    Screener_3!F88, "")</f>
        <v/>
      </c>
      <c r="I2087" t="str">
        <f>IF(ISNUMBER(Screener_3!G88),    Screener_3!G88, "")</f>
        <v/>
      </c>
      <c r="J2087" t="str">
        <f>IF(ISNUMBER(Screener_3!H88),    Screener_3!H88, "")</f>
        <v/>
      </c>
      <c r="K2087" t="str">
        <f t="shared" si="104"/>
        <v/>
      </c>
      <c r="L2087" t="str">
        <f t="shared" si="107"/>
        <v/>
      </c>
      <c r="M2087" s="45" t="str">
        <f>Screener_3!I88</f>
        <v/>
      </c>
      <c r="N2087" t="str">
        <f>IF(Screener_3!J88="Y",1,IF(Screener_3!J88="N",0,""))</f>
        <v/>
      </c>
      <c r="O2087" t="str">
        <f>IF(Screener_3!K88="Y",1,IF(Screener_3!K88="N",0,""))</f>
        <v/>
      </c>
      <c r="P2087" t="str">
        <f>IF(Screener_3!L88="Y",1,IF(Screener_3!L88="N",0,""))</f>
        <v/>
      </c>
      <c r="Q2087" t="str">
        <f>IF(Screener_3!M88="Y",1,IF(Screener_3!M88="N",0,""))</f>
        <v/>
      </c>
      <c r="R2087" t="str">
        <f>IF(Screener_3!N88="Y",1,IF(Screener_3!N88="N",0,""))</f>
        <v/>
      </c>
      <c r="S2087" t="str">
        <f>IF(Screener_3!O88="Y",1,IF(Screener_3!O88="N",0,""))</f>
        <v/>
      </c>
      <c r="T2087">
        <f t="shared" si="103"/>
        <v>0</v>
      </c>
      <c r="U2087" t="str">
        <f t="shared" si="105"/>
        <v/>
      </c>
      <c r="V2087" t="str">
        <f t="shared" si="106"/>
        <v/>
      </c>
      <c r="W2087" t="str">
        <f>Screener_3!R88</f>
        <v/>
      </c>
      <c r="X2087" s="6" t="str">
        <f>IF(ISNUMBER(Screener_3!$P88),IF(ISBLANK(Screener_3!S88),"Missing",Screener_3!S88), "")</f>
        <v/>
      </c>
      <c r="Y2087" s="6" t="str">
        <f>IF(ISNUMBER(Screener_3!$P88),IF(ISBLANK(Screener_3!T88),"Missing",Screener_3!T88), "")</f>
        <v/>
      </c>
      <c r="Z2087" s="6" t="str">
        <f>IF(ISNUMBER(Screener_3!$P88),IF(ISBLANK(Screener_3!U88),"Missing",Screener_3!U88), "")</f>
        <v/>
      </c>
      <c r="AA2087" s="6" t="str">
        <f>IF(ISTEXT(Screener_3!U88),  IF(ISBLANK(Screener_3!V88), "Missing", Screener_3!V88),"")</f>
        <v/>
      </c>
      <c r="AB2087" s="6" t="str">
        <f>IF(Screener_3!U88 = "Y",  IF(ISBLANK(Screener_3!V88), "Missing", Screener_3!V88),"")</f>
        <v/>
      </c>
      <c r="AC2087" s="6" t="str">
        <f xml:space="preserve"> IF((Screener_3!U88 = "Y"),   IF(ISBLANK(Screener_3!W88),"Missing",Screener_3!W88), "")</f>
        <v/>
      </c>
      <c r="AF2087" s="6"/>
      <c r="AG2087" s="6"/>
    </row>
    <row r="2088" spans="1:33" x14ac:dyDescent="0.25">
      <c r="A2088" s="125" t="str">
        <f>IF(ISNUMBER(Screener_3!A89), Screener_3!A89, "")</f>
        <v/>
      </c>
      <c r="B2088" t="str">
        <f>IF(ISTEXT(Screener_3!C89), Screener_3!C89, "")</f>
        <v/>
      </c>
      <c r="F2088" t="str">
        <f>IF(ISNUMBER(Screener_3!D89), Screener_3!D89, "")</f>
        <v/>
      </c>
      <c r="G2088" t="str">
        <f>IF(ISNUMBER(Screener_3!E89),    Screener_3!E89, "")</f>
        <v/>
      </c>
      <c r="H2088" t="str">
        <f>IF(ISNUMBER(Screener_3!F89),    Screener_3!F89, "")</f>
        <v/>
      </c>
      <c r="I2088" t="str">
        <f>IF(ISNUMBER(Screener_3!G89),    Screener_3!G89, "")</f>
        <v/>
      </c>
      <c r="J2088" t="str">
        <f>IF(ISNUMBER(Screener_3!H89),    Screener_3!H89, "")</f>
        <v/>
      </c>
      <c r="K2088" t="str">
        <f t="shared" si="104"/>
        <v/>
      </c>
      <c r="L2088" t="str">
        <f t="shared" si="107"/>
        <v/>
      </c>
      <c r="M2088" s="45" t="str">
        <f>Screener_3!I89</f>
        <v/>
      </c>
      <c r="N2088" t="str">
        <f>IF(Screener_3!J89="Y",1,IF(Screener_3!J89="N",0,""))</f>
        <v/>
      </c>
      <c r="O2088" t="str">
        <f>IF(Screener_3!K89="Y",1,IF(Screener_3!K89="N",0,""))</f>
        <v/>
      </c>
      <c r="P2088" t="str">
        <f>IF(Screener_3!L89="Y",1,IF(Screener_3!L89="N",0,""))</f>
        <v/>
      </c>
      <c r="Q2088" t="str">
        <f>IF(Screener_3!M89="Y",1,IF(Screener_3!M89="N",0,""))</f>
        <v/>
      </c>
      <c r="R2088" t="str">
        <f>IF(Screener_3!N89="Y",1,IF(Screener_3!N89="N",0,""))</f>
        <v/>
      </c>
      <c r="S2088" t="str">
        <f>IF(Screener_3!O89="Y",1,IF(Screener_3!O89="N",0,""))</f>
        <v/>
      </c>
      <c r="T2088">
        <f t="shared" si="103"/>
        <v>0</v>
      </c>
      <c r="U2088" t="str">
        <f t="shared" si="105"/>
        <v/>
      </c>
      <c r="V2088" t="str">
        <f t="shared" si="106"/>
        <v/>
      </c>
      <c r="W2088" t="str">
        <f>Screener_3!R89</f>
        <v/>
      </c>
      <c r="X2088" s="6" t="str">
        <f>IF(ISNUMBER(Screener_3!$P89),IF(ISBLANK(Screener_3!S89),"Missing",Screener_3!S89), "")</f>
        <v/>
      </c>
      <c r="Y2088" s="6" t="str">
        <f>IF(ISNUMBER(Screener_3!$P89),IF(ISBLANK(Screener_3!T89),"Missing",Screener_3!T89), "")</f>
        <v/>
      </c>
      <c r="Z2088" s="6" t="str">
        <f>IF(ISNUMBER(Screener_3!$P89),IF(ISBLANK(Screener_3!U89),"Missing",Screener_3!U89), "")</f>
        <v/>
      </c>
      <c r="AA2088" s="6" t="str">
        <f>IF(ISTEXT(Screener_3!U89),  IF(ISBLANK(Screener_3!V89), "Missing", Screener_3!V89),"")</f>
        <v/>
      </c>
      <c r="AB2088" s="6" t="str">
        <f>IF(Screener_3!U89 = "Y",  IF(ISBLANK(Screener_3!V89), "Missing", Screener_3!V89),"")</f>
        <v/>
      </c>
      <c r="AC2088" s="6" t="str">
        <f xml:space="preserve"> IF((Screener_3!U89 = "Y"),   IF(ISBLANK(Screener_3!W89),"Missing",Screener_3!W89), "")</f>
        <v/>
      </c>
      <c r="AF2088" s="6"/>
      <c r="AG2088" s="6"/>
    </row>
    <row r="2089" spans="1:33" x14ac:dyDescent="0.25">
      <c r="A2089" s="125" t="str">
        <f>IF(ISNUMBER(Screener_3!A90), Screener_3!A90, "")</f>
        <v/>
      </c>
      <c r="B2089" t="str">
        <f>IF(ISTEXT(Screener_3!C90), Screener_3!C90, "")</f>
        <v/>
      </c>
      <c r="F2089" t="str">
        <f>IF(ISNUMBER(Screener_3!D90), Screener_3!D90, "")</f>
        <v/>
      </c>
      <c r="G2089" t="str">
        <f>IF(ISNUMBER(Screener_3!E90),    Screener_3!E90, "")</f>
        <v/>
      </c>
      <c r="H2089" t="str">
        <f>IF(ISNUMBER(Screener_3!F90),    Screener_3!F90, "")</f>
        <v/>
      </c>
      <c r="I2089" t="str">
        <f>IF(ISNUMBER(Screener_3!G90),    Screener_3!G90, "")</f>
        <v/>
      </c>
      <c r="J2089" t="str">
        <f>IF(ISNUMBER(Screener_3!H90),    Screener_3!H90, "")</f>
        <v/>
      </c>
      <c r="K2089" t="str">
        <f t="shared" si="104"/>
        <v/>
      </c>
      <c r="L2089" t="str">
        <f t="shared" si="107"/>
        <v/>
      </c>
      <c r="M2089" s="45" t="str">
        <f>Screener_3!I90</f>
        <v/>
      </c>
      <c r="N2089" t="str">
        <f>IF(Screener_3!J90="Y",1,IF(Screener_3!J90="N",0,""))</f>
        <v/>
      </c>
      <c r="O2089" t="str">
        <f>IF(Screener_3!K90="Y",1,IF(Screener_3!K90="N",0,""))</f>
        <v/>
      </c>
      <c r="P2089" t="str">
        <f>IF(Screener_3!L90="Y",1,IF(Screener_3!L90="N",0,""))</f>
        <v/>
      </c>
      <c r="Q2089" t="str">
        <f>IF(Screener_3!M90="Y",1,IF(Screener_3!M90="N",0,""))</f>
        <v/>
      </c>
      <c r="R2089" t="str">
        <f>IF(Screener_3!N90="Y",1,IF(Screener_3!N90="N",0,""))</f>
        <v/>
      </c>
      <c r="S2089" t="str">
        <f>IF(Screener_3!O90="Y",1,IF(Screener_3!O90="N",0,""))</f>
        <v/>
      </c>
      <c r="T2089">
        <f t="shared" si="103"/>
        <v>0</v>
      </c>
      <c r="U2089" t="str">
        <f t="shared" si="105"/>
        <v/>
      </c>
      <c r="V2089" t="str">
        <f t="shared" si="106"/>
        <v/>
      </c>
      <c r="W2089" t="str">
        <f>Screener_3!R90</f>
        <v/>
      </c>
      <c r="X2089" s="6" t="str">
        <f>IF(ISNUMBER(Screener_3!$P90),IF(ISBLANK(Screener_3!S90),"Missing",Screener_3!S90), "")</f>
        <v/>
      </c>
      <c r="Y2089" s="6" t="str">
        <f>IF(ISNUMBER(Screener_3!$P90),IF(ISBLANK(Screener_3!T90),"Missing",Screener_3!T90), "")</f>
        <v/>
      </c>
      <c r="Z2089" s="6" t="str">
        <f>IF(ISNUMBER(Screener_3!$P90),IF(ISBLANK(Screener_3!U90),"Missing",Screener_3!U90), "")</f>
        <v/>
      </c>
      <c r="AA2089" s="6" t="str">
        <f>IF(ISTEXT(Screener_3!U90),  IF(ISBLANK(Screener_3!V90), "Missing", Screener_3!V90),"")</f>
        <v/>
      </c>
      <c r="AB2089" s="6" t="str">
        <f>IF(Screener_3!U90 = "Y",  IF(ISBLANK(Screener_3!V90), "Missing", Screener_3!V90),"")</f>
        <v/>
      </c>
      <c r="AC2089" s="6" t="str">
        <f xml:space="preserve"> IF((Screener_3!U90 = "Y"),   IF(ISBLANK(Screener_3!W90),"Missing",Screener_3!W90), "")</f>
        <v/>
      </c>
      <c r="AF2089" s="6"/>
      <c r="AG2089" s="6"/>
    </row>
    <row r="2090" spans="1:33" x14ac:dyDescent="0.25">
      <c r="A2090" s="125" t="str">
        <f>IF(ISNUMBER(Screener_3!A91), Screener_3!A91, "")</f>
        <v/>
      </c>
      <c r="B2090" t="str">
        <f>IF(ISTEXT(Screener_3!C91), Screener_3!C91, "")</f>
        <v/>
      </c>
      <c r="F2090" t="str">
        <f>IF(ISNUMBER(Screener_3!D91), Screener_3!D91, "")</f>
        <v/>
      </c>
      <c r="G2090" t="str">
        <f>IF(ISNUMBER(Screener_3!E91),    Screener_3!E91, "")</f>
        <v/>
      </c>
      <c r="H2090" t="str">
        <f>IF(ISNUMBER(Screener_3!F91),    Screener_3!F91, "")</f>
        <v/>
      </c>
      <c r="I2090" t="str">
        <f>IF(ISNUMBER(Screener_3!G91),    Screener_3!G91, "")</f>
        <v/>
      </c>
      <c r="J2090" t="str">
        <f>IF(ISNUMBER(Screener_3!H91),    Screener_3!H91, "")</f>
        <v/>
      </c>
      <c r="K2090" t="str">
        <f t="shared" si="104"/>
        <v/>
      </c>
      <c r="L2090" t="str">
        <f t="shared" si="107"/>
        <v/>
      </c>
      <c r="M2090" s="45" t="str">
        <f>Screener_3!I91</f>
        <v/>
      </c>
      <c r="N2090" t="str">
        <f>IF(Screener_3!J91="Y",1,IF(Screener_3!J91="N",0,""))</f>
        <v/>
      </c>
      <c r="O2090" t="str">
        <f>IF(Screener_3!K91="Y",1,IF(Screener_3!K91="N",0,""))</f>
        <v/>
      </c>
      <c r="P2090" t="str">
        <f>IF(Screener_3!L91="Y",1,IF(Screener_3!L91="N",0,""))</f>
        <v/>
      </c>
      <c r="Q2090" t="str">
        <f>IF(Screener_3!M91="Y",1,IF(Screener_3!M91="N",0,""))</f>
        <v/>
      </c>
      <c r="R2090" t="str">
        <f>IF(Screener_3!N91="Y",1,IF(Screener_3!N91="N",0,""))</f>
        <v/>
      </c>
      <c r="S2090" t="str">
        <f>IF(Screener_3!O91="Y",1,IF(Screener_3!O91="N",0,""))</f>
        <v/>
      </c>
      <c r="T2090">
        <f t="shared" si="103"/>
        <v>0</v>
      </c>
      <c r="U2090" t="str">
        <f t="shared" si="105"/>
        <v/>
      </c>
      <c r="V2090" t="str">
        <f t="shared" si="106"/>
        <v/>
      </c>
      <c r="W2090" t="str">
        <f>Screener_3!R91</f>
        <v/>
      </c>
      <c r="X2090" s="6" t="str">
        <f>IF(ISNUMBER(Screener_3!$P91),IF(ISBLANK(Screener_3!S91),"Missing",Screener_3!S91), "")</f>
        <v/>
      </c>
      <c r="Y2090" s="6" t="str">
        <f>IF(ISNUMBER(Screener_3!$P91),IF(ISBLANK(Screener_3!T91),"Missing",Screener_3!T91), "")</f>
        <v/>
      </c>
      <c r="Z2090" s="6" t="str">
        <f>IF(ISNUMBER(Screener_3!$P91),IF(ISBLANK(Screener_3!U91),"Missing",Screener_3!U91), "")</f>
        <v/>
      </c>
      <c r="AA2090" s="6" t="str">
        <f>IF(ISTEXT(Screener_3!U91),  IF(ISBLANK(Screener_3!V91), "Missing", Screener_3!V91),"")</f>
        <v/>
      </c>
      <c r="AB2090" s="6" t="str">
        <f>IF(Screener_3!U91 = "Y",  IF(ISBLANK(Screener_3!V91), "Missing", Screener_3!V91),"")</f>
        <v/>
      </c>
      <c r="AC2090" s="6" t="str">
        <f xml:space="preserve"> IF((Screener_3!U91 = "Y"),   IF(ISBLANK(Screener_3!W91),"Missing",Screener_3!W91), "")</f>
        <v/>
      </c>
      <c r="AF2090" s="6"/>
      <c r="AG2090" s="6"/>
    </row>
    <row r="2091" spans="1:33" x14ac:dyDescent="0.25">
      <c r="A2091" s="125" t="str">
        <f>IF(ISNUMBER(Screener_3!A92), Screener_3!A92, "")</f>
        <v/>
      </c>
      <c r="B2091" t="str">
        <f>IF(ISTEXT(Screener_3!C92), Screener_3!C92, "")</f>
        <v/>
      </c>
      <c r="F2091" t="str">
        <f>IF(ISNUMBER(Screener_3!D92), Screener_3!D92, "")</f>
        <v/>
      </c>
      <c r="G2091" t="str">
        <f>IF(ISNUMBER(Screener_3!E92),    Screener_3!E92, "")</f>
        <v/>
      </c>
      <c r="H2091" t="str">
        <f>IF(ISNUMBER(Screener_3!F92),    Screener_3!F92, "")</f>
        <v/>
      </c>
      <c r="I2091" t="str">
        <f>IF(ISNUMBER(Screener_3!G92),    Screener_3!G92, "")</f>
        <v/>
      </c>
      <c r="J2091" t="str">
        <f>IF(ISNUMBER(Screener_3!H92),    Screener_3!H92, "")</f>
        <v/>
      </c>
      <c r="K2091" t="str">
        <f t="shared" si="104"/>
        <v/>
      </c>
      <c r="L2091" t="str">
        <f t="shared" si="107"/>
        <v/>
      </c>
      <c r="M2091" s="45" t="str">
        <f>Screener_3!I92</f>
        <v/>
      </c>
      <c r="N2091" t="str">
        <f>IF(Screener_3!J92="Y",1,IF(Screener_3!J92="N",0,""))</f>
        <v/>
      </c>
      <c r="O2091" t="str">
        <f>IF(Screener_3!K92="Y",1,IF(Screener_3!K92="N",0,""))</f>
        <v/>
      </c>
      <c r="P2091" t="str">
        <f>IF(Screener_3!L92="Y",1,IF(Screener_3!L92="N",0,""))</f>
        <v/>
      </c>
      <c r="Q2091" t="str">
        <f>IF(Screener_3!M92="Y",1,IF(Screener_3!M92="N",0,""))</f>
        <v/>
      </c>
      <c r="R2091" t="str">
        <f>IF(Screener_3!N92="Y",1,IF(Screener_3!N92="N",0,""))</f>
        <v/>
      </c>
      <c r="S2091" t="str">
        <f>IF(Screener_3!O92="Y",1,IF(Screener_3!O92="N",0,""))</f>
        <v/>
      </c>
      <c r="T2091">
        <f t="shared" si="103"/>
        <v>0</v>
      </c>
      <c r="U2091" t="str">
        <f t="shared" si="105"/>
        <v/>
      </c>
      <c r="V2091" t="str">
        <f t="shared" si="106"/>
        <v/>
      </c>
      <c r="W2091" t="str">
        <f>Screener_3!R92</f>
        <v/>
      </c>
      <c r="X2091" s="6" t="str">
        <f>IF(ISNUMBER(Screener_3!$P92),IF(ISBLANK(Screener_3!S92),"Missing",Screener_3!S92), "")</f>
        <v/>
      </c>
      <c r="Y2091" s="6" t="str">
        <f>IF(ISNUMBER(Screener_3!$P92),IF(ISBLANK(Screener_3!T92),"Missing",Screener_3!T92), "")</f>
        <v/>
      </c>
      <c r="Z2091" s="6" t="str">
        <f>IF(ISNUMBER(Screener_3!$P92),IF(ISBLANK(Screener_3!U92),"Missing",Screener_3!U92), "")</f>
        <v/>
      </c>
      <c r="AA2091" s="6" t="str">
        <f>IF(ISTEXT(Screener_3!U92),  IF(ISBLANK(Screener_3!V92), "Missing", Screener_3!V92),"")</f>
        <v/>
      </c>
      <c r="AB2091" s="6" t="str">
        <f>IF(Screener_3!U92 = "Y",  IF(ISBLANK(Screener_3!V92), "Missing", Screener_3!V92),"")</f>
        <v/>
      </c>
      <c r="AC2091" s="6" t="str">
        <f xml:space="preserve"> IF((Screener_3!U92 = "Y"),   IF(ISBLANK(Screener_3!W92),"Missing",Screener_3!W92), "")</f>
        <v/>
      </c>
      <c r="AF2091" s="6"/>
      <c r="AG2091" s="6"/>
    </row>
    <row r="2092" spans="1:33" x14ac:dyDescent="0.25">
      <c r="A2092" s="125" t="str">
        <f>IF(ISNUMBER(Screener_3!A93), Screener_3!A93, "")</f>
        <v/>
      </c>
      <c r="B2092" t="str">
        <f>IF(ISTEXT(Screener_3!C93), Screener_3!C93, "")</f>
        <v/>
      </c>
      <c r="F2092" t="str">
        <f>IF(ISNUMBER(Screener_3!D93), Screener_3!D93, "")</f>
        <v/>
      </c>
      <c r="G2092" t="str">
        <f>IF(ISNUMBER(Screener_3!E93),    Screener_3!E93, "")</f>
        <v/>
      </c>
      <c r="H2092" t="str">
        <f>IF(ISNUMBER(Screener_3!F93),    Screener_3!F93, "")</f>
        <v/>
      </c>
      <c r="I2092" t="str">
        <f>IF(ISNUMBER(Screener_3!G93),    Screener_3!G93, "")</f>
        <v/>
      </c>
      <c r="J2092" t="str">
        <f>IF(ISNUMBER(Screener_3!H93),    Screener_3!H93, "")</f>
        <v/>
      </c>
      <c r="K2092" t="str">
        <f t="shared" si="104"/>
        <v/>
      </c>
      <c r="L2092" t="str">
        <f t="shared" si="107"/>
        <v/>
      </c>
      <c r="M2092" s="45" t="str">
        <f>Screener_3!I93</f>
        <v/>
      </c>
      <c r="N2092" t="str">
        <f>IF(Screener_3!J93="Y",1,IF(Screener_3!J93="N",0,""))</f>
        <v/>
      </c>
      <c r="O2092" t="str">
        <f>IF(Screener_3!K93="Y",1,IF(Screener_3!K93="N",0,""))</f>
        <v/>
      </c>
      <c r="P2092" t="str">
        <f>IF(Screener_3!L93="Y",1,IF(Screener_3!L93="N",0,""))</f>
        <v/>
      </c>
      <c r="Q2092" t="str">
        <f>IF(Screener_3!M93="Y",1,IF(Screener_3!M93="N",0,""))</f>
        <v/>
      </c>
      <c r="R2092" t="str">
        <f>IF(Screener_3!N93="Y",1,IF(Screener_3!N93="N",0,""))</f>
        <v/>
      </c>
      <c r="S2092" t="str">
        <f>IF(Screener_3!O93="Y",1,IF(Screener_3!O93="N",0,""))</f>
        <v/>
      </c>
      <c r="T2092">
        <f t="shared" si="103"/>
        <v>0</v>
      </c>
      <c r="U2092" t="str">
        <f t="shared" si="105"/>
        <v/>
      </c>
      <c r="V2092" t="str">
        <f t="shared" si="106"/>
        <v/>
      </c>
      <c r="W2092" t="str">
        <f>Screener_3!R93</f>
        <v/>
      </c>
      <c r="X2092" s="6" t="str">
        <f>IF(ISNUMBER(Screener_3!$P93),IF(ISBLANK(Screener_3!S93),"Missing",Screener_3!S93), "")</f>
        <v/>
      </c>
      <c r="Y2092" s="6" t="str">
        <f>IF(ISNUMBER(Screener_3!$P93),IF(ISBLANK(Screener_3!T93),"Missing",Screener_3!T93), "")</f>
        <v/>
      </c>
      <c r="Z2092" s="6" t="str">
        <f>IF(ISNUMBER(Screener_3!$P93),IF(ISBLANK(Screener_3!U93),"Missing",Screener_3!U93), "")</f>
        <v/>
      </c>
      <c r="AA2092" s="6" t="str">
        <f>IF(ISTEXT(Screener_3!U93),  IF(ISBLANK(Screener_3!V93), "Missing", Screener_3!V93),"")</f>
        <v/>
      </c>
      <c r="AB2092" s="6" t="str">
        <f>IF(Screener_3!U93 = "Y",  IF(ISBLANK(Screener_3!V93), "Missing", Screener_3!V93),"")</f>
        <v/>
      </c>
      <c r="AC2092" s="6" t="str">
        <f xml:space="preserve"> IF((Screener_3!U93 = "Y"),   IF(ISBLANK(Screener_3!W93),"Missing",Screener_3!W93), "")</f>
        <v/>
      </c>
      <c r="AF2092" s="6"/>
      <c r="AG2092" s="6"/>
    </row>
    <row r="2093" spans="1:33" x14ac:dyDescent="0.25">
      <c r="A2093" s="125" t="str">
        <f>IF(ISNUMBER(Screener_3!A94), Screener_3!A94, "")</f>
        <v/>
      </c>
      <c r="B2093" t="str">
        <f>IF(ISTEXT(Screener_3!C94), Screener_3!C94, "")</f>
        <v/>
      </c>
      <c r="F2093" t="str">
        <f>IF(ISNUMBER(Screener_3!D94), Screener_3!D94, "")</f>
        <v/>
      </c>
      <c r="G2093" t="str">
        <f>IF(ISNUMBER(Screener_3!E94),    Screener_3!E94, "")</f>
        <v/>
      </c>
      <c r="H2093" t="str">
        <f>IF(ISNUMBER(Screener_3!F94),    Screener_3!F94, "")</f>
        <v/>
      </c>
      <c r="I2093" t="str">
        <f>IF(ISNUMBER(Screener_3!G94),    Screener_3!G94, "")</f>
        <v/>
      </c>
      <c r="J2093" t="str">
        <f>IF(ISNUMBER(Screener_3!H94),    Screener_3!H94, "")</f>
        <v/>
      </c>
      <c r="K2093" t="str">
        <f t="shared" si="104"/>
        <v/>
      </c>
      <c r="L2093" t="str">
        <f t="shared" si="107"/>
        <v/>
      </c>
      <c r="M2093" s="45" t="str">
        <f>Screener_3!I94</f>
        <v/>
      </c>
      <c r="N2093" t="str">
        <f>IF(Screener_3!J94="Y",1,IF(Screener_3!J94="N",0,""))</f>
        <v/>
      </c>
      <c r="O2093" t="str">
        <f>IF(Screener_3!K94="Y",1,IF(Screener_3!K94="N",0,""))</f>
        <v/>
      </c>
      <c r="P2093" t="str">
        <f>IF(Screener_3!L94="Y",1,IF(Screener_3!L94="N",0,""))</f>
        <v/>
      </c>
      <c r="Q2093" t="str">
        <f>IF(Screener_3!M94="Y",1,IF(Screener_3!M94="N",0,""))</f>
        <v/>
      </c>
      <c r="R2093" t="str">
        <f>IF(Screener_3!N94="Y",1,IF(Screener_3!N94="N",0,""))</f>
        <v/>
      </c>
      <c r="S2093" t="str">
        <f>IF(Screener_3!O94="Y",1,IF(Screener_3!O94="N",0,""))</f>
        <v/>
      </c>
      <c r="T2093">
        <f t="shared" si="103"/>
        <v>0</v>
      </c>
      <c r="U2093" t="str">
        <f t="shared" si="105"/>
        <v/>
      </c>
      <c r="V2093" t="str">
        <f t="shared" si="106"/>
        <v/>
      </c>
      <c r="W2093" t="str">
        <f>Screener_3!R94</f>
        <v/>
      </c>
      <c r="X2093" s="6" t="str">
        <f>IF(ISNUMBER(Screener_3!$P94),IF(ISBLANK(Screener_3!S94),"Missing",Screener_3!S94), "")</f>
        <v/>
      </c>
      <c r="Y2093" s="6" t="str">
        <f>IF(ISNUMBER(Screener_3!$P94),IF(ISBLANK(Screener_3!T94),"Missing",Screener_3!T94), "")</f>
        <v/>
      </c>
      <c r="Z2093" s="6" t="str">
        <f>IF(ISNUMBER(Screener_3!$P94),IF(ISBLANK(Screener_3!U94),"Missing",Screener_3!U94), "")</f>
        <v/>
      </c>
      <c r="AA2093" s="6" t="str">
        <f>IF(ISTEXT(Screener_3!U94),  IF(ISBLANK(Screener_3!V94), "Missing", Screener_3!V94),"")</f>
        <v/>
      </c>
      <c r="AB2093" s="6" t="str">
        <f>IF(Screener_3!U94 = "Y",  IF(ISBLANK(Screener_3!V94), "Missing", Screener_3!V94),"")</f>
        <v/>
      </c>
      <c r="AC2093" s="6" t="str">
        <f xml:space="preserve"> IF((Screener_3!U94 = "Y"),   IF(ISBLANK(Screener_3!W94),"Missing",Screener_3!W94), "")</f>
        <v/>
      </c>
      <c r="AF2093" s="6"/>
      <c r="AG2093" s="6"/>
    </row>
    <row r="2094" spans="1:33" x14ac:dyDescent="0.25">
      <c r="A2094" s="125" t="str">
        <f>IF(ISNUMBER(Screener_3!A95), Screener_3!A95, "")</f>
        <v/>
      </c>
      <c r="B2094" t="str">
        <f>IF(ISTEXT(Screener_3!C95), Screener_3!C95, "")</f>
        <v/>
      </c>
      <c r="F2094" t="str">
        <f>IF(ISNUMBER(Screener_3!D95), Screener_3!D95, "")</f>
        <v/>
      </c>
      <c r="G2094" t="str">
        <f>IF(ISNUMBER(Screener_3!E95),    Screener_3!E95, "")</f>
        <v/>
      </c>
      <c r="H2094" t="str">
        <f>IF(ISNUMBER(Screener_3!F95),    Screener_3!F95, "")</f>
        <v/>
      </c>
      <c r="I2094" t="str">
        <f>IF(ISNUMBER(Screener_3!G95),    Screener_3!G95, "")</f>
        <v/>
      </c>
      <c r="J2094" t="str">
        <f>IF(ISNUMBER(Screener_3!H95),    Screener_3!H95, "")</f>
        <v/>
      </c>
      <c r="K2094" t="str">
        <f t="shared" si="104"/>
        <v/>
      </c>
      <c r="L2094" t="str">
        <f t="shared" si="107"/>
        <v/>
      </c>
      <c r="M2094" s="45" t="str">
        <f>Screener_3!I95</f>
        <v/>
      </c>
      <c r="N2094" t="str">
        <f>IF(Screener_3!J95="Y",1,IF(Screener_3!J95="N",0,""))</f>
        <v/>
      </c>
      <c r="O2094" t="str">
        <f>IF(Screener_3!K95="Y",1,IF(Screener_3!K95="N",0,""))</f>
        <v/>
      </c>
      <c r="P2094" t="str">
        <f>IF(Screener_3!L95="Y",1,IF(Screener_3!L95="N",0,""))</f>
        <v/>
      </c>
      <c r="Q2094" t="str">
        <f>IF(Screener_3!M95="Y",1,IF(Screener_3!M95="N",0,""))</f>
        <v/>
      </c>
      <c r="R2094" t="str">
        <f>IF(Screener_3!N95="Y",1,IF(Screener_3!N95="N",0,""))</f>
        <v/>
      </c>
      <c r="S2094" t="str">
        <f>IF(Screener_3!O95="Y",1,IF(Screener_3!O95="N",0,""))</f>
        <v/>
      </c>
      <c r="T2094">
        <f t="shared" si="103"/>
        <v>0</v>
      </c>
      <c r="U2094" t="str">
        <f t="shared" si="105"/>
        <v/>
      </c>
      <c r="V2094" t="str">
        <f t="shared" si="106"/>
        <v/>
      </c>
      <c r="W2094" t="str">
        <f>Screener_3!R95</f>
        <v/>
      </c>
      <c r="X2094" s="6" t="str">
        <f>IF(ISNUMBER(Screener_3!$P95),IF(ISBLANK(Screener_3!S95),"Missing",Screener_3!S95), "")</f>
        <v/>
      </c>
      <c r="Y2094" s="6" t="str">
        <f>IF(ISNUMBER(Screener_3!$P95),IF(ISBLANK(Screener_3!T95),"Missing",Screener_3!T95), "")</f>
        <v/>
      </c>
      <c r="Z2094" s="6" t="str">
        <f>IF(ISNUMBER(Screener_3!$P95),IF(ISBLANK(Screener_3!U95),"Missing",Screener_3!U95), "")</f>
        <v/>
      </c>
      <c r="AA2094" s="6" t="str">
        <f>IF(ISTEXT(Screener_3!U95),  IF(ISBLANK(Screener_3!V95), "Missing", Screener_3!V95),"")</f>
        <v/>
      </c>
      <c r="AB2094" s="6" t="str">
        <f>IF(Screener_3!U95 = "Y",  IF(ISBLANK(Screener_3!V95), "Missing", Screener_3!V95),"")</f>
        <v/>
      </c>
      <c r="AC2094" s="6" t="str">
        <f xml:space="preserve"> IF((Screener_3!U95 = "Y"),   IF(ISBLANK(Screener_3!W95),"Missing",Screener_3!W95), "")</f>
        <v/>
      </c>
      <c r="AF2094" s="6"/>
      <c r="AG2094" s="6"/>
    </row>
    <row r="2095" spans="1:33" x14ac:dyDescent="0.25">
      <c r="A2095" s="125" t="str">
        <f>IF(ISNUMBER(Screener_3!A96), Screener_3!A96, "")</f>
        <v/>
      </c>
      <c r="B2095" t="str">
        <f>IF(ISTEXT(Screener_3!C96), Screener_3!C96, "")</f>
        <v/>
      </c>
      <c r="F2095" t="str">
        <f>IF(ISNUMBER(Screener_3!D96), Screener_3!D96, "")</f>
        <v/>
      </c>
      <c r="G2095" t="str">
        <f>IF(ISNUMBER(Screener_3!E96),    Screener_3!E96, "")</f>
        <v/>
      </c>
      <c r="H2095" t="str">
        <f>IF(ISNUMBER(Screener_3!F96),    Screener_3!F96, "")</f>
        <v/>
      </c>
      <c r="I2095" t="str">
        <f>IF(ISNUMBER(Screener_3!G96),    Screener_3!G96, "")</f>
        <v/>
      </c>
      <c r="J2095" t="str">
        <f>IF(ISNUMBER(Screener_3!H96),    Screener_3!H96, "")</f>
        <v/>
      </c>
      <c r="K2095" t="str">
        <f t="shared" si="104"/>
        <v/>
      </c>
      <c r="L2095" t="str">
        <f t="shared" si="107"/>
        <v/>
      </c>
      <c r="M2095" s="45" t="str">
        <f>Screener_3!I96</f>
        <v/>
      </c>
      <c r="N2095" t="str">
        <f>IF(Screener_3!J96="Y",1,IF(Screener_3!J96="N",0,""))</f>
        <v/>
      </c>
      <c r="O2095" t="str">
        <f>IF(Screener_3!K96="Y",1,IF(Screener_3!K96="N",0,""))</f>
        <v/>
      </c>
      <c r="P2095" t="str">
        <f>IF(Screener_3!L96="Y",1,IF(Screener_3!L96="N",0,""))</f>
        <v/>
      </c>
      <c r="Q2095" t="str">
        <f>IF(Screener_3!M96="Y",1,IF(Screener_3!M96="N",0,""))</f>
        <v/>
      </c>
      <c r="R2095" t="str">
        <f>IF(Screener_3!N96="Y",1,IF(Screener_3!N96="N",0,""))</f>
        <v/>
      </c>
      <c r="S2095" t="str">
        <f>IF(Screener_3!O96="Y",1,IF(Screener_3!O96="N",0,""))</f>
        <v/>
      </c>
      <c r="T2095">
        <f t="shared" si="103"/>
        <v>0</v>
      </c>
      <c r="U2095" t="str">
        <f t="shared" si="105"/>
        <v/>
      </c>
      <c r="V2095" t="str">
        <f t="shared" si="106"/>
        <v/>
      </c>
      <c r="W2095" t="str">
        <f>Screener_3!R96</f>
        <v/>
      </c>
      <c r="X2095" s="6" t="str">
        <f>IF(ISNUMBER(Screener_3!$P96),IF(ISBLANK(Screener_3!S96),"Missing",Screener_3!S96), "")</f>
        <v/>
      </c>
      <c r="Y2095" s="6" t="str">
        <f>IF(ISNUMBER(Screener_3!$P96),IF(ISBLANK(Screener_3!T96),"Missing",Screener_3!T96), "")</f>
        <v/>
      </c>
      <c r="Z2095" s="6" t="str">
        <f>IF(ISNUMBER(Screener_3!$P96),IF(ISBLANK(Screener_3!U96),"Missing",Screener_3!U96), "")</f>
        <v/>
      </c>
      <c r="AA2095" s="6" t="str">
        <f>IF(ISTEXT(Screener_3!U96),  IF(ISBLANK(Screener_3!V96), "Missing", Screener_3!V96),"")</f>
        <v/>
      </c>
      <c r="AB2095" s="6" t="str">
        <f>IF(Screener_3!U96 = "Y",  IF(ISBLANK(Screener_3!V96), "Missing", Screener_3!V96),"")</f>
        <v/>
      </c>
      <c r="AC2095" s="6" t="str">
        <f xml:space="preserve"> IF((Screener_3!U96 = "Y"),   IF(ISBLANK(Screener_3!W96),"Missing",Screener_3!W96), "")</f>
        <v/>
      </c>
      <c r="AF2095" s="6"/>
      <c r="AG2095" s="6"/>
    </row>
    <row r="2096" spans="1:33" x14ac:dyDescent="0.25">
      <c r="A2096" s="125" t="str">
        <f>IF(ISNUMBER(Screener_3!A97), Screener_3!A97, "")</f>
        <v/>
      </c>
      <c r="B2096" t="str">
        <f>IF(ISTEXT(Screener_3!C97), Screener_3!C97, "")</f>
        <v/>
      </c>
      <c r="F2096" t="str">
        <f>IF(ISNUMBER(Screener_3!D97), Screener_3!D97, "")</f>
        <v/>
      </c>
      <c r="G2096" t="str">
        <f>IF(ISNUMBER(Screener_3!E97),    Screener_3!E97, "")</f>
        <v/>
      </c>
      <c r="H2096" t="str">
        <f>IF(ISNUMBER(Screener_3!F97),    Screener_3!F97, "")</f>
        <v/>
      </c>
      <c r="I2096" t="str">
        <f>IF(ISNUMBER(Screener_3!G97),    Screener_3!G97, "")</f>
        <v/>
      </c>
      <c r="J2096" t="str">
        <f>IF(ISNUMBER(Screener_3!H97),    Screener_3!H97, "")</f>
        <v/>
      </c>
      <c r="K2096" t="str">
        <f t="shared" si="104"/>
        <v/>
      </c>
      <c r="L2096" t="str">
        <f t="shared" si="107"/>
        <v/>
      </c>
      <c r="M2096" s="45" t="str">
        <f>Screener_3!I97</f>
        <v/>
      </c>
      <c r="N2096" t="str">
        <f>IF(Screener_3!J97="Y",1,IF(Screener_3!J97="N",0,""))</f>
        <v/>
      </c>
      <c r="O2096" t="str">
        <f>IF(Screener_3!K97="Y",1,IF(Screener_3!K97="N",0,""))</f>
        <v/>
      </c>
      <c r="P2096" t="str">
        <f>IF(Screener_3!L97="Y",1,IF(Screener_3!L97="N",0,""))</f>
        <v/>
      </c>
      <c r="Q2096" t="str">
        <f>IF(Screener_3!M97="Y",1,IF(Screener_3!M97="N",0,""))</f>
        <v/>
      </c>
      <c r="R2096" t="str">
        <f>IF(Screener_3!N97="Y",1,IF(Screener_3!N97="N",0,""))</f>
        <v/>
      </c>
      <c r="S2096" t="str">
        <f>IF(Screener_3!O97="Y",1,IF(Screener_3!O97="N",0,""))</f>
        <v/>
      </c>
      <c r="T2096">
        <f t="shared" si="103"/>
        <v>0</v>
      </c>
      <c r="U2096" t="str">
        <f t="shared" si="105"/>
        <v/>
      </c>
      <c r="V2096" t="str">
        <f t="shared" si="106"/>
        <v/>
      </c>
      <c r="W2096" t="str">
        <f>Screener_3!R97</f>
        <v/>
      </c>
      <c r="X2096" s="6" t="str">
        <f>IF(ISNUMBER(Screener_3!$P97),IF(ISBLANK(Screener_3!S97),"Missing",Screener_3!S97), "")</f>
        <v/>
      </c>
      <c r="Y2096" s="6" t="str">
        <f>IF(ISNUMBER(Screener_3!$P97),IF(ISBLANK(Screener_3!T97),"Missing",Screener_3!T97), "")</f>
        <v/>
      </c>
      <c r="Z2096" s="6" t="str">
        <f>IF(ISNUMBER(Screener_3!$P97),IF(ISBLANK(Screener_3!U97),"Missing",Screener_3!U97), "")</f>
        <v/>
      </c>
      <c r="AA2096" s="6" t="str">
        <f>IF(ISTEXT(Screener_3!U97),  IF(ISBLANK(Screener_3!V97), "Missing", Screener_3!V97),"")</f>
        <v/>
      </c>
      <c r="AB2096" s="6" t="str">
        <f>IF(Screener_3!U97 = "Y",  IF(ISBLANK(Screener_3!V97), "Missing", Screener_3!V97),"")</f>
        <v/>
      </c>
      <c r="AC2096" s="6" t="str">
        <f xml:space="preserve"> IF((Screener_3!U97 = "Y"),   IF(ISBLANK(Screener_3!W97),"Missing",Screener_3!W97), "")</f>
        <v/>
      </c>
      <c r="AF2096" s="6"/>
      <c r="AG2096" s="6"/>
    </row>
    <row r="2097" spans="1:33" x14ac:dyDescent="0.25">
      <c r="A2097" s="125" t="str">
        <f>IF(ISNUMBER(Screener_3!A98), Screener_3!A98, "")</f>
        <v/>
      </c>
      <c r="B2097" t="str">
        <f>IF(ISTEXT(Screener_3!C98), Screener_3!C98, "")</f>
        <v/>
      </c>
      <c r="F2097" t="str">
        <f>IF(ISNUMBER(Screener_3!D98), Screener_3!D98, "")</f>
        <v/>
      </c>
      <c r="G2097" t="str">
        <f>IF(ISNUMBER(Screener_3!E98),    Screener_3!E98, "")</f>
        <v/>
      </c>
      <c r="H2097" t="str">
        <f>IF(ISNUMBER(Screener_3!F98),    Screener_3!F98, "")</f>
        <v/>
      </c>
      <c r="I2097" t="str">
        <f>IF(ISNUMBER(Screener_3!G98),    Screener_3!G98, "")</f>
        <v/>
      </c>
      <c r="J2097" t="str">
        <f>IF(ISNUMBER(Screener_3!H98),    Screener_3!H98, "")</f>
        <v/>
      </c>
      <c r="K2097" t="str">
        <f t="shared" si="104"/>
        <v/>
      </c>
      <c r="L2097" t="str">
        <f t="shared" si="107"/>
        <v/>
      </c>
      <c r="M2097" s="45" t="str">
        <f>Screener_3!I98</f>
        <v/>
      </c>
      <c r="N2097" t="str">
        <f>IF(Screener_3!J98="Y",1,IF(Screener_3!J98="N",0,""))</f>
        <v/>
      </c>
      <c r="O2097" t="str">
        <f>IF(Screener_3!K98="Y",1,IF(Screener_3!K98="N",0,""))</f>
        <v/>
      </c>
      <c r="P2097" t="str">
        <f>IF(Screener_3!L98="Y",1,IF(Screener_3!L98="N",0,""))</f>
        <v/>
      </c>
      <c r="Q2097" t="str">
        <f>IF(Screener_3!M98="Y",1,IF(Screener_3!M98="N",0,""))</f>
        <v/>
      </c>
      <c r="R2097" t="str">
        <f>IF(Screener_3!N98="Y",1,IF(Screener_3!N98="N",0,""))</f>
        <v/>
      </c>
      <c r="S2097" t="str">
        <f>IF(Screener_3!O98="Y",1,IF(Screener_3!O98="N",0,""))</f>
        <v/>
      </c>
      <c r="T2097">
        <f t="shared" si="103"/>
        <v>0</v>
      </c>
      <c r="U2097" t="str">
        <f t="shared" si="105"/>
        <v/>
      </c>
      <c r="V2097" t="str">
        <f t="shared" si="106"/>
        <v/>
      </c>
      <c r="W2097" t="str">
        <f>Screener_3!R98</f>
        <v/>
      </c>
      <c r="X2097" s="6" t="str">
        <f>IF(ISNUMBER(Screener_3!$P98),IF(ISBLANK(Screener_3!S98),"Missing",Screener_3!S98), "")</f>
        <v/>
      </c>
      <c r="Y2097" s="6" t="str">
        <f>IF(ISNUMBER(Screener_3!$P98),IF(ISBLANK(Screener_3!T98),"Missing",Screener_3!T98), "")</f>
        <v/>
      </c>
      <c r="Z2097" s="6" t="str">
        <f>IF(ISNUMBER(Screener_3!$P98),IF(ISBLANK(Screener_3!U98),"Missing",Screener_3!U98), "")</f>
        <v/>
      </c>
      <c r="AA2097" s="6" t="str">
        <f>IF(ISTEXT(Screener_3!U98),  IF(ISBLANK(Screener_3!V98), "Missing", Screener_3!V98),"")</f>
        <v/>
      </c>
      <c r="AB2097" s="6" t="str">
        <f>IF(Screener_3!U98 = "Y",  IF(ISBLANK(Screener_3!V98), "Missing", Screener_3!V98),"")</f>
        <v/>
      </c>
      <c r="AC2097" s="6" t="str">
        <f xml:space="preserve"> IF((Screener_3!U98 = "Y"),   IF(ISBLANK(Screener_3!W98),"Missing",Screener_3!W98), "")</f>
        <v/>
      </c>
      <c r="AF2097" s="6"/>
      <c r="AG2097" s="6"/>
    </row>
    <row r="2098" spans="1:33" x14ac:dyDescent="0.25">
      <c r="A2098" s="125" t="str">
        <f>IF(ISNUMBER(Screener_3!A99), Screener_3!A99, "")</f>
        <v/>
      </c>
      <c r="B2098" t="str">
        <f>IF(ISTEXT(Screener_3!C99), Screener_3!C99, "")</f>
        <v/>
      </c>
      <c r="F2098" t="str">
        <f>IF(ISNUMBER(Screener_3!D99), Screener_3!D99, "")</f>
        <v/>
      </c>
      <c r="G2098" t="str">
        <f>IF(ISNUMBER(Screener_3!E99),    Screener_3!E99, "")</f>
        <v/>
      </c>
      <c r="H2098" t="str">
        <f>IF(ISNUMBER(Screener_3!F99),    Screener_3!F99, "")</f>
        <v/>
      </c>
      <c r="I2098" t="str">
        <f>IF(ISNUMBER(Screener_3!G99),    Screener_3!G99, "")</f>
        <v/>
      </c>
      <c r="J2098" t="str">
        <f>IF(ISNUMBER(Screener_3!H99),    Screener_3!H99, "")</f>
        <v/>
      </c>
      <c r="K2098" t="str">
        <f t="shared" si="104"/>
        <v/>
      </c>
      <c r="L2098" t="str">
        <f t="shared" si="107"/>
        <v/>
      </c>
      <c r="M2098" s="45" t="str">
        <f>Screener_3!I99</f>
        <v/>
      </c>
      <c r="N2098" t="str">
        <f>IF(Screener_3!J99="Y",1,IF(Screener_3!J99="N",0,""))</f>
        <v/>
      </c>
      <c r="O2098" t="str">
        <f>IF(Screener_3!K99="Y",1,IF(Screener_3!K99="N",0,""))</f>
        <v/>
      </c>
      <c r="P2098" t="str">
        <f>IF(Screener_3!L99="Y",1,IF(Screener_3!L99="N",0,""))</f>
        <v/>
      </c>
      <c r="Q2098" t="str">
        <f>IF(Screener_3!M99="Y",1,IF(Screener_3!M99="N",0,""))</f>
        <v/>
      </c>
      <c r="R2098" t="str">
        <f>IF(Screener_3!N99="Y",1,IF(Screener_3!N99="N",0,""))</f>
        <v/>
      </c>
      <c r="S2098" t="str">
        <f>IF(Screener_3!O99="Y",1,IF(Screener_3!O99="N",0,""))</f>
        <v/>
      </c>
      <c r="T2098">
        <f t="shared" si="103"/>
        <v>0</v>
      </c>
      <c r="U2098" t="str">
        <f t="shared" si="105"/>
        <v/>
      </c>
      <c r="V2098" t="str">
        <f t="shared" si="106"/>
        <v/>
      </c>
      <c r="W2098" t="str">
        <f>Screener_3!R99</f>
        <v/>
      </c>
      <c r="X2098" s="6" t="str">
        <f>IF(ISNUMBER(Screener_3!$P99),IF(ISBLANK(Screener_3!S99),"Missing",Screener_3!S99), "")</f>
        <v/>
      </c>
      <c r="Y2098" s="6" t="str">
        <f>IF(ISNUMBER(Screener_3!$P99),IF(ISBLANK(Screener_3!T99),"Missing",Screener_3!T99), "")</f>
        <v/>
      </c>
      <c r="Z2098" s="6" t="str">
        <f>IF(ISNUMBER(Screener_3!$P99),IF(ISBLANK(Screener_3!U99),"Missing",Screener_3!U99), "")</f>
        <v/>
      </c>
      <c r="AA2098" s="6" t="str">
        <f>IF(ISTEXT(Screener_3!U99),  IF(ISBLANK(Screener_3!V99), "Missing", Screener_3!V99),"")</f>
        <v/>
      </c>
      <c r="AB2098" s="6" t="str">
        <f>IF(Screener_3!U99 = "Y",  IF(ISBLANK(Screener_3!V99), "Missing", Screener_3!V99),"")</f>
        <v/>
      </c>
      <c r="AC2098" s="6" t="str">
        <f xml:space="preserve"> IF((Screener_3!U99 = "Y"),   IF(ISBLANK(Screener_3!W99),"Missing",Screener_3!W99), "")</f>
        <v/>
      </c>
      <c r="AF2098" s="6"/>
      <c r="AG2098" s="6"/>
    </row>
    <row r="2099" spans="1:33" x14ac:dyDescent="0.25">
      <c r="A2099" s="125" t="str">
        <f>IF(ISNUMBER(Screener_3!A100), Screener_3!A100, "")</f>
        <v/>
      </c>
      <c r="B2099" t="str">
        <f>IF(ISTEXT(Screener_3!C100), Screener_3!C100, "")</f>
        <v/>
      </c>
      <c r="F2099" t="str">
        <f>IF(ISNUMBER(Screener_3!D100), Screener_3!D100, "")</f>
        <v/>
      </c>
      <c r="G2099" t="str">
        <f>IF(ISNUMBER(Screener_3!E100),    Screener_3!E100, "")</f>
        <v/>
      </c>
      <c r="H2099" t="str">
        <f>IF(ISNUMBER(Screener_3!F100),    Screener_3!F100, "")</f>
        <v/>
      </c>
      <c r="I2099" t="str">
        <f>IF(ISNUMBER(Screener_3!G100),    Screener_3!G100, "")</f>
        <v/>
      </c>
      <c r="J2099" t="str">
        <f>IF(ISNUMBER(Screener_3!H100),    Screener_3!H100, "")</f>
        <v/>
      </c>
      <c r="K2099" t="str">
        <f t="shared" si="104"/>
        <v/>
      </c>
      <c r="L2099" t="str">
        <f t="shared" si="107"/>
        <v/>
      </c>
      <c r="M2099" s="45" t="str">
        <f>Screener_3!I100</f>
        <v/>
      </c>
      <c r="N2099" t="str">
        <f>IF(Screener_3!J100="Y",1,IF(Screener_3!J100="N",0,""))</f>
        <v/>
      </c>
      <c r="O2099" t="str">
        <f>IF(Screener_3!K100="Y",1,IF(Screener_3!K100="N",0,""))</f>
        <v/>
      </c>
      <c r="P2099" t="str">
        <f>IF(Screener_3!L100="Y",1,IF(Screener_3!L100="N",0,""))</f>
        <v/>
      </c>
      <c r="Q2099" t="str">
        <f>IF(Screener_3!M100="Y",1,IF(Screener_3!M100="N",0,""))</f>
        <v/>
      </c>
      <c r="R2099" t="str">
        <f>IF(Screener_3!N100="Y",1,IF(Screener_3!N100="N",0,""))</f>
        <v/>
      </c>
      <c r="S2099" t="str">
        <f>IF(Screener_3!O100="Y",1,IF(Screener_3!O100="N",0,""))</f>
        <v/>
      </c>
      <c r="T2099">
        <f t="shared" si="103"/>
        <v>0</v>
      </c>
      <c r="U2099" t="str">
        <f t="shared" si="105"/>
        <v/>
      </c>
      <c r="V2099" t="str">
        <f t="shared" si="106"/>
        <v/>
      </c>
      <c r="W2099" t="str">
        <f>Screener_3!R100</f>
        <v/>
      </c>
      <c r="X2099" s="6" t="str">
        <f>IF(ISNUMBER(Screener_3!$P100),IF(ISBLANK(Screener_3!S100),"Missing",Screener_3!S100), "")</f>
        <v/>
      </c>
      <c r="Y2099" s="6" t="str">
        <f>IF(ISNUMBER(Screener_3!$P100),IF(ISBLANK(Screener_3!T100),"Missing",Screener_3!T100), "")</f>
        <v/>
      </c>
      <c r="Z2099" s="6" t="str">
        <f>IF(ISNUMBER(Screener_3!$P100),IF(ISBLANK(Screener_3!U100),"Missing",Screener_3!U100), "")</f>
        <v/>
      </c>
      <c r="AA2099" s="6" t="str">
        <f>IF(ISTEXT(Screener_3!U100),  IF(ISBLANK(Screener_3!V100), "Missing", Screener_3!V100),"")</f>
        <v/>
      </c>
      <c r="AB2099" s="6" t="str">
        <f>IF(Screener_3!U100 = "Y",  IF(ISBLANK(Screener_3!V100), "Missing", Screener_3!V100),"")</f>
        <v/>
      </c>
      <c r="AC2099" s="6" t="str">
        <f xml:space="preserve"> IF((Screener_3!U100 = "Y"),   IF(ISBLANK(Screener_3!W100),"Missing",Screener_3!W100), "")</f>
        <v/>
      </c>
      <c r="AF2099" s="6"/>
      <c r="AG2099" s="6"/>
    </row>
    <row r="2100" spans="1:33" x14ac:dyDescent="0.25">
      <c r="A2100" s="125" t="str">
        <f>IF(ISNUMBER(Screener_3!A101), Screener_3!A101, "")</f>
        <v/>
      </c>
      <c r="B2100" t="str">
        <f>IF(ISTEXT(Screener_3!C101), Screener_3!C101, "")</f>
        <v/>
      </c>
      <c r="F2100" t="str">
        <f>IF(ISNUMBER(Screener_3!D101), Screener_3!D101, "")</f>
        <v/>
      </c>
      <c r="G2100" t="str">
        <f>IF(ISNUMBER(Screener_3!E101),    Screener_3!E101, "")</f>
        <v/>
      </c>
      <c r="H2100" t="str">
        <f>IF(ISNUMBER(Screener_3!F101),    Screener_3!F101, "")</f>
        <v/>
      </c>
      <c r="I2100" t="str">
        <f>IF(ISNUMBER(Screener_3!G101),    Screener_3!G101, "")</f>
        <v/>
      </c>
      <c r="J2100" t="str">
        <f>IF(ISNUMBER(Screener_3!H101),    Screener_3!H101, "")</f>
        <v/>
      </c>
      <c r="K2100" t="str">
        <f t="shared" si="104"/>
        <v/>
      </c>
      <c r="L2100" t="str">
        <f t="shared" si="107"/>
        <v/>
      </c>
      <c r="M2100" s="45" t="str">
        <f>Screener_3!I101</f>
        <v/>
      </c>
      <c r="N2100" t="str">
        <f>IF(Screener_3!J101="Y",1,IF(Screener_3!J101="N",0,""))</f>
        <v/>
      </c>
      <c r="O2100" t="str">
        <f>IF(Screener_3!K101="Y",1,IF(Screener_3!K101="N",0,""))</f>
        <v/>
      </c>
      <c r="P2100" t="str">
        <f>IF(Screener_3!L101="Y",1,IF(Screener_3!L101="N",0,""))</f>
        <v/>
      </c>
      <c r="Q2100" t="str">
        <f>IF(Screener_3!M101="Y",1,IF(Screener_3!M101="N",0,""))</f>
        <v/>
      </c>
      <c r="R2100" t="str">
        <f>IF(Screener_3!N101="Y",1,IF(Screener_3!N101="N",0,""))</f>
        <v/>
      </c>
      <c r="S2100" t="str">
        <f>IF(Screener_3!O101="Y",1,IF(Screener_3!O101="N",0,""))</f>
        <v/>
      </c>
      <c r="T2100">
        <f t="shared" si="103"/>
        <v>0</v>
      </c>
      <c r="U2100" t="str">
        <f t="shared" si="105"/>
        <v/>
      </c>
      <c r="V2100" t="str">
        <f t="shared" si="106"/>
        <v/>
      </c>
      <c r="W2100" t="str">
        <f>Screener_3!R101</f>
        <v/>
      </c>
      <c r="X2100" s="6" t="str">
        <f>IF(ISNUMBER(Screener_3!$P101),IF(ISBLANK(Screener_3!S101),"Missing",Screener_3!S101), "")</f>
        <v/>
      </c>
      <c r="Y2100" s="6" t="str">
        <f>IF(ISNUMBER(Screener_3!$P101),IF(ISBLANK(Screener_3!T101),"Missing",Screener_3!T101), "")</f>
        <v/>
      </c>
      <c r="Z2100" s="6" t="str">
        <f>IF(ISNUMBER(Screener_3!$P101),IF(ISBLANK(Screener_3!U101),"Missing",Screener_3!U101), "")</f>
        <v/>
      </c>
      <c r="AA2100" s="6" t="str">
        <f>IF(ISTEXT(Screener_3!U101),  IF(ISBLANK(Screener_3!V101), "Missing", Screener_3!V101),"")</f>
        <v/>
      </c>
      <c r="AB2100" s="6" t="str">
        <f>IF(Screener_3!U101 = "Y",  IF(ISBLANK(Screener_3!V101), "Missing", Screener_3!V101),"")</f>
        <v/>
      </c>
      <c r="AC2100" s="6" t="str">
        <f xml:space="preserve"> IF((Screener_3!U101 = "Y"),   IF(ISBLANK(Screener_3!W101),"Missing",Screener_3!W101), "")</f>
        <v/>
      </c>
      <c r="AF2100" s="6"/>
      <c r="AG2100" s="6"/>
    </row>
    <row r="2101" spans="1:33" x14ac:dyDescent="0.25">
      <c r="A2101" s="125" t="str">
        <f>IF(ISNUMBER(Screener_3!A102), Screener_3!A102, "")</f>
        <v/>
      </c>
      <c r="B2101" t="str">
        <f>IF(ISTEXT(Screener_3!C102), Screener_3!C102, "")</f>
        <v/>
      </c>
      <c r="F2101" t="str">
        <f>IF(ISNUMBER(Screener_3!D102), Screener_3!D102, "")</f>
        <v/>
      </c>
      <c r="G2101" t="str">
        <f>IF(ISNUMBER(Screener_3!E102),    Screener_3!E102, "")</f>
        <v/>
      </c>
      <c r="H2101" t="str">
        <f>IF(ISNUMBER(Screener_3!F102),    Screener_3!F102, "")</f>
        <v/>
      </c>
      <c r="I2101" t="str">
        <f>IF(ISNUMBER(Screener_3!G102),    Screener_3!G102, "")</f>
        <v/>
      </c>
      <c r="J2101" t="str">
        <f>IF(ISNUMBER(Screener_3!H102),    Screener_3!H102, "")</f>
        <v/>
      </c>
      <c r="K2101" t="str">
        <f t="shared" si="104"/>
        <v/>
      </c>
      <c r="L2101" t="str">
        <f t="shared" si="107"/>
        <v/>
      </c>
      <c r="M2101" s="45" t="str">
        <f>Screener_3!I102</f>
        <v/>
      </c>
      <c r="N2101" t="str">
        <f>IF(Screener_3!J102="Y",1,IF(Screener_3!J102="N",0,""))</f>
        <v/>
      </c>
      <c r="O2101" t="str">
        <f>IF(Screener_3!K102="Y",1,IF(Screener_3!K102="N",0,""))</f>
        <v/>
      </c>
      <c r="P2101" t="str">
        <f>IF(Screener_3!L102="Y",1,IF(Screener_3!L102="N",0,""))</f>
        <v/>
      </c>
      <c r="Q2101" t="str">
        <f>IF(Screener_3!M102="Y",1,IF(Screener_3!M102="N",0,""))</f>
        <v/>
      </c>
      <c r="R2101" t="str">
        <f>IF(Screener_3!N102="Y",1,IF(Screener_3!N102="N",0,""))</f>
        <v/>
      </c>
      <c r="S2101" t="str">
        <f>IF(Screener_3!O102="Y",1,IF(Screener_3!O102="N",0,""))</f>
        <v/>
      </c>
      <c r="T2101">
        <f t="shared" si="103"/>
        <v>0</v>
      </c>
      <c r="U2101" t="str">
        <f t="shared" si="105"/>
        <v/>
      </c>
      <c r="V2101" t="str">
        <f t="shared" si="106"/>
        <v/>
      </c>
      <c r="W2101" t="str">
        <f>Screener_3!R102</f>
        <v/>
      </c>
      <c r="X2101" s="6" t="str">
        <f>IF(ISNUMBER(Screener_3!$P102),IF(ISBLANK(Screener_3!S102),"Missing",Screener_3!S102), "")</f>
        <v/>
      </c>
      <c r="Y2101" s="6" t="str">
        <f>IF(ISNUMBER(Screener_3!$P102),IF(ISBLANK(Screener_3!T102),"Missing",Screener_3!T102), "")</f>
        <v/>
      </c>
      <c r="Z2101" s="6" t="str">
        <f>IF(ISNUMBER(Screener_3!$P102),IF(ISBLANK(Screener_3!U102),"Missing",Screener_3!U102), "")</f>
        <v/>
      </c>
      <c r="AA2101" s="6" t="str">
        <f>IF(ISTEXT(Screener_3!U102),  IF(ISBLANK(Screener_3!V102), "Missing", Screener_3!V102),"")</f>
        <v/>
      </c>
      <c r="AB2101" s="6" t="str">
        <f>IF(Screener_3!U102 = "Y",  IF(ISBLANK(Screener_3!V102), "Missing", Screener_3!V102),"")</f>
        <v/>
      </c>
      <c r="AC2101" s="6" t="str">
        <f xml:space="preserve"> IF((Screener_3!U102 = "Y"),   IF(ISBLANK(Screener_3!W102),"Missing",Screener_3!W102), "")</f>
        <v/>
      </c>
      <c r="AF2101" s="6"/>
      <c r="AG2101" s="6"/>
    </row>
    <row r="2102" spans="1:33" x14ac:dyDescent="0.25">
      <c r="A2102" s="125" t="str">
        <f>IF(ISNUMBER(Screener_3!A103), Screener_3!A103, "")</f>
        <v/>
      </c>
      <c r="B2102" t="str">
        <f>IF(ISTEXT(Screener_3!C103), Screener_3!C103, "")</f>
        <v/>
      </c>
      <c r="F2102" t="str">
        <f>IF(ISNUMBER(Screener_3!D103), Screener_3!D103, "")</f>
        <v/>
      </c>
      <c r="G2102" t="str">
        <f>IF(ISNUMBER(Screener_3!E103),    Screener_3!E103, "")</f>
        <v/>
      </c>
      <c r="H2102" t="str">
        <f>IF(ISNUMBER(Screener_3!F103),    Screener_3!F103, "")</f>
        <v/>
      </c>
      <c r="I2102" t="str">
        <f>IF(ISNUMBER(Screener_3!G103),    Screener_3!G103, "")</f>
        <v/>
      </c>
      <c r="J2102" t="str">
        <f>IF(ISNUMBER(Screener_3!H103),    Screener_3!H103, "")</f>
        <v/>
      </c>
      <c r="K2102" t="str">
        <f t="shared" si="104"/>
        <v/>
      </c>
      <c r="L2102" t="str">
        <f t="shared" si="107"/>
        <v/>
      </c>
      <c r="M2102" s="45" t="str">
        <f>Screener_3!I103</f>
        <v/>
      </c>
      <c r="N2102" t="str">
        <f>IF(Screener_3!J103="Y",1,IF(Screener_3!J103="N",0,""))</f>
        <v/>
      </c>
      <c r="O2102" t="str">
        <f>IF(Screener_3!K103="Y",1,IF(Screener_3!K103="N",0,""))</f>
        <v/>
      </c>
      <c r="P2102" t="str">
        <f>IF(Screener_3!L103="Y",1,IF(Screener_3!L103="N",0,""))</f>
        <v/>
      </c>
      <c r="Q2102" t="str">
        <f>IF(Screener_3!M103="Y",1,IF(Screener_3!M103="N",0,""))</f>
        <v/>
      </c>
      <c r="R2102" t="str">
        <f>IF(Screener_3!N103="Y",1,IF(Screener_3!N103="N",0,""))</f>
        <v/>
      </c>
      <c r="S2102" t="str">
        <f>IF(Screener_3!O103="Y",1,IF(Screener_3!O103="N",0,""))</f>
        <v/>
      </c>
      <c r="T2102">
        <f t="shared" si="103"/>
        <v>0</v>
      </c>
      <c r="U2102" t="str">
        <f t="shared" si="105"/>
        <v/>
      </c>
      <c r="V2102" t="str">
        <f t="shared" si="106"/>
        <v/>
      </c>
      <c r="W2102" t="str">
        <f>Screener_3!R103</f>
        <v/>
      </c>
      <c r="X2102" s="6" t="str">
        <f>IF(ISNUMBER(Screener_3!$P103),IF(ISBLANK(Screener_3!S103),"Missing",Screener_3!S103), "")</f>
        <v/>
      </c>
      <c r="Y2102" s="6" t="str">
        <f>IF(ISNUMBER(Screener_3!$P103),IF(ISBLANK(Screener_3!T103),"Missing",Screener_3!T103), "")</f>
        <v/>
      </c>
      <c r="Z2102" s="6" t="str">
        <f>IF(ISNUMBER(Screener_3!$P103),IF(ISBLANK(Screener_3!U103),"Missing",Screener_3!U103), "")</f>
        <v/>
      </c>
      <c r="AA2102" s="6" t="str">
        <f>IF(ISTEXT(Screener_3!U103),  IF(ISBLANK(Screener_3!V103), "Missing", Screener_3!V103),"")</f>
        <v/>
      </c>
      <c r="AB2102" s="6" t="str">
        <f>IF(Screener_3!U103 = "Y",  IF(ISBLANK(Screener_3!V103), "Missing", Screener_3!V103),"")</f>
        <v/>
      </c>
      <c r="AC2102" s="6" t="str">
        <f xml:space="preserve"> IF((Screener_3!U103 = "Y"),   IF(ISBLANK(Screener_3!W103),"Missing",Screener_3!W103), "")</f>
        <v/>
      </c>
      <c r="AF2102" s="6"/>
      <c r="AG2102" s="6"/>
    </row>
    <row r="2103" spans="1:33" x14ac:dyDescent="0.25">
      <c r="A2103" s="125" t="str">
        <f>IF(ISNUMBER(Screener_3!A104), Screener_3!A104, "")</f>
        <v/>
      </c>
      <c r="B2103" t="str">
        <f>IF(ISTEXT(Screener_3!C104), Screener_3!C104, "")</f>
        <v/>
      </c>
      <c r="F2103" t="str">
        <f>IF(ISNUMBER(Screener_3!D104), Screener_3!D104, "")</f>
        <v/>
      </c>
      <c r="G2103" t="str">
        <f>IF(ISNUMBER(Screener_3!E104),    Screener_3!E104, "")</f>
        <v/>
      </c>
      <c r="H2103" t="str">
        <f>IF(ISNUMBER(Screener_3!F104),    Screener_3!F104, "")</f>
        <v/>
      </c>
      <c r="I2103" t="str">
        <f>IF(ISNUMBER(Screener_3!G104),    Screener_3!G104, "")</f>
        <v/>
      </c>
      <c r="J2103" t="str">
        <f>IF(ISNUMBER(Screener_3!H104),    Screener_3!H104, "")</f>
        <v/>
      </c>
      <c r="K2103" t="str">
        <f t="shared" si="104"/>
        <v/>
      </c>
      <c r="L2103" t="str">
        <f t="shared" si="107"/>
        <v/>
      </c>
      <c r="M2103" s="45" t="str">
        <f>Screener_3!I104</f>
        <v/>
      </c>
      <c r="N2103" t="str">
        <f>IF(Screener_3!J104="Y",1,IF(Screener_3!J104="N",0,""))</f>
        <v/>
      </c>
      <c r="O2103" t="str">
        <f>IF(Screener_3!K104="Y",1,IF(Screener_3!K104="N",0,""))</f>
        <v/>
      </c>
      <c r="P2103" t="str">
        <f>IF(Screener_3!L104="Y",1,IF(Screener_3!L104="N",0,""))</f>
        <v/>
      </c>
      <c r="Q2103" t="str">
        <f>IF(Screener_3!M104="Y",1,IF(Screener_3!M104="N",0,""))</f>
        <v/>
      </c>
      <c r="R2103" t="str">
        <f>IF(Screener_3!N104="Y",1,IF(Screener_3!N104="N",0,""))</f>
        <v/>
      </c>
      <c r="S2103" t="str">
        <f>IF(Screener_3!O104="Y",1,IF(Screener_3!O104="N",0,""))</f>
        <v/>
      </c>
      <c r="T2103">
        <f t="shared" si="103"/>
        <v>0</v>
      </c>
      <c r="U2103" t="str">
        <f t="shared" si="105"/>
        <v/>
      </c>
      <c r="V2103" t="str">
        <f t="shared" si="106"/>
        <v/>
      </c>
      <c r="W2103" t="str">
        <f>Screener_3!R104</f>
        <v/>
      </c>
      <c r="X2103" s="6" t="str">
        <f>IF(ISNUMBER(Screener_3!$P104),IF(ISBLANK(Screener_3!S104),"Missing",Screener_3!S104), "")</f>
        <v/>
      </c>
      <c r="Y2103" s="6" t="str">
        <f>IF(ISNUMBER(Screener_3!$P104),IF(ISBLANK(Screener_3!T104),"Missing",Screener_3!T104), "")</f>
        <v/>
      </c>
      <c r="Z2103" s="6" t="str">
        <f>IF(ISNUMBER(Screener_3!$P104),IF(ISBLANK(Screener_3!U104),"Missing",Screener_3!U104), "")</f>
        <v/>
      </c>
      <c r="AA2103" s="6" t="str">
        <f>IF(ISTEXT(Screener_3!U104),  IF(ISBLANK(Screener_3!V104), "Missing", Screener_3!V104),"")</f>
        <v/>
      </c>
      <c r="AB2103" s="6" t="str">
        <f>IF(Screener_3!U104 = "Y",  IF(ISBLANK(Screener_3!V104), "Missing", Screener_3!V104),"")</f>
        <v/>
      </c>
      <c r="AC2103" s="6" t="str">
        <f xml:space="preserve"> IF((Screener_3!U104 = "Y"),   IF(ISBLANK(Screener_3!W104),"Missing",Screener_3!W104), "")</f>
        <v/>
      </c>
      <c r="AF2103" s="6"/>
      <c r="AG2103" s="6"/>
    </row>
    <row r="2104" spans="1:33" x14ac:dyDescent="0.25">
      <c r="A2104" s="125" t="str">
        <f>IF(ISNUMBER(Screener_3!A105), Screener_3!A105, "")</f>
        <v/>
      </c>
      <c r="B2104" t="str">
        <f>IF(ISTEXT(Screener_3!C105), Screener_3!C105, "")</f>
        <v/>
      </c>
      <c r="F2104" t="str">
        <f>IF(ISNUMBER(Screener_3!D105), Screener_3!D105, "")</f>
        <v/>
      </c>
      <c r="G2104" t="str">
        <f>IF(ISNUMBER(Screener_3!E105),    Screener_3!E105, "")</f>
        <v/>
      </c>
      <c r="H2104" t="str">
        <f>IF(ISNUMBER(Screener_3!F105),    Screener_3!F105, "")</f>
        <v/>
      </c>
      <c r="I2104" t="str">
        <f>IF(ISNUMBER(Screener_3!G105),    Screener_3!G105, "")</f>
        <v/>
      </c>
      <c r="J2104" t="str">
        <f>IF(ISNUMBER(Screener_3!H105),    Screener_3!H105, "")</f>
        <v/>
      </c>
      <c r="K2104" t="str">
        <f t="shared" si="104"/>
        <v/>
      </c>
      <c r="L2104" t="str">
        <f t="shared" si="107"/>
        <v/>
      </c>
      <c r="M2104" s="45" t="str">
        <f>Screener_3!I105</f>
        <v/>
      </c>
      <c r="N2104" t="str">
        <f>IF(Screener_3!J105="Y",1,IF(Screener_3!J105="N",0,""))</f>
        <v/>
      </c>
      <c r="O2104" t="str">
        <f>IF(Screener_3!K105="Y",1,IF(Screener_3!K105="N",0,""))</f>
        <v/>
      </c>
      <c r="P2104" t="str">
        <f>IF(Screener_3!L105="Y",1,IF(Screener_3!L105="N",0,""))</f>
        <v/>
      </c>
      <c r="Q2104" t="str">
        <f>IF(Screener_3!M105="Y",1,IF(Screener_3!M105="N",0,""))</f>
        <v/>
      </c>
      <c r="R2104" t="str">
        <f>IF(Screener_3!N105="Y",1,IF(Screener_3!N105="N",0,""))</f>
        <v/>
      </c>
      <c r="S2104" t="str">
        <f>IF(Screener_3!O105="Y",1,IF(Screener_3!O105="N",0,""))</f>
        <v/>
      </c>
      <c r="T2104">
        <f t="shared" si="103"/>
        <v>0</v>
      </c>
      <c r="U2104" t="str">
        <f t="shared" si="105"/>
        <v/>
      </c>
      <c r="V2104" t="str">
        <f t="shared" si="106"/>
        <v/>
      </c>
      <c r="W2104" t="str">
        <f>Screener_3!R105</f>
        <v/>
      </c>
      <c r="X2104" s="6" t="str">
        <f>IF(ISNUMBER(Screener_3!$P105),IF(ISBLANK(Screener_3!S105),"Missing",Screener_3!S105), "")</f>
        <v/>
      </c>
      <c r="Y2104" s="6" t="str">
        <f>IF(ISNUMBER(Screener_3!$P105),IF(ISBLANK(Screener_3!T105),"Missing",Screener_3!T105), "")</f>
        <v/>
      </c>
      <c r="Z2104" s="6" t="str">
        <f>IF(ISNUMBER(Screener_3!$P105),IF(ISBLANK(Screener_3!U105),"Missing",Screener_3!U105), "")</f>
        <v/>
      </c>
      <c r="AA2104" s="6" t="str">
        <f>IF(ISTEXT(Screener_3!U105),  IF(ISBLANK(Screener_3!V105), "Missing", Screener_3!V105),"")</f>
        <v/>
      </c>
      <c r="AB2104" s="6" t="str">
        <f>IF(Screener_3!U105 = "Y",  IF(ISBLANK(Screener_3!V105), "Missing", Screener_3!V105),"")</f>
        <v/>
      </c>
      <c r="AC2104" s="6" t="str">
        <f xml:space="preserve"> IF((Screener_3!U105 = "Y"),   IF(ISBLANK(Screener_3!W105),"Missing",Screener_3!W105), "")</f>
        <v/>
      </c>
      <c r="AF2104" s="6"/>
      <c r="AG2104" s="6"/>
    </row>
    <row r="2105" spans="1:33" x14ac:dyDescent="0.25">
      <c r="A2105" s="125" t="str">
        <f>IF(ISNUMBER(Screener_3!A106), Screener_3!A106, "")</f>
        <v/>
      </c>
      <c r="B2105" t="str">
        <f>IF(ISTEXT(Screener_3!C106), Screener_3!C106, "")</f>
        <v/>
      </c>
      <c r="F2105" t="str">
        <f>IF(ISNUMBER(Screener_3!D106), Screener_3!D106, "")</f>
        <v/>
      </c>
      <c r="G2105" t="str">
        <f>IF(ISNUMBER(Screener_3!E106),    Screener_3!E106, "")</f>
        <v/>
      </c>
      <c r="H2105" t="str">
        <f>IF(ISNUMBER(Screener_3!F106),    Screener_3!F106, "")</f>
        <v/>
      </c>
      <c r="I2105" t="str">
        <f>IF(ISNUMBER(Screener_3!G106),    Screener_3!G106, "")</f>
        <v/>
      </c>
      <c r="J2105" t="str">
        <f>IF(ISNUMBER(Screener_3!H106),    Screener_3!H106, "")</f>
        <v/>
      </c>
      <c r="K2105" t="str">
        <f t="shared" si="104"/>
        <v/>
      </c>
      <c r="L2105" t="str">
        <f t="shared" si="107"/>
        <v/>
      </c>
      <c r="M2105" s="45" t="str">
        <f>Screener_3!I106</f>
        <v/>
      </c>
      <c r="N2105" t="str">
        <f>IF(Screener_3!J106="Y",1,IF(Screener_3!J106="N",0,""))</f>
        <v/>
      </c>
      <c r="O2105" t="str">
        <f>IF(Screener_3!K106="Y",1,IF(Screener_3!K106="N",0,""))</f>
        <v/>
      </c>
      <c r="P2105" t="str">
        <f>IF(Screener_3!L106="Y",1,IF(Screener_3!L106="N",0,""))</f>
        <v/>
      </c>
      <c r="Q2105" t="str">
        <f>IF(Screener_3!M106="Y",1,IF(Screener_3!M106="N",0,""))</f>
        <v/>
      </c>
      <c r="R2105" t="str">
        <f>IF(Screener_3!N106="Y",1,IF(Screener_3!N106="N",0,""))</f>
        <v/>
      </c>
      <c r="S2105" t="str">
        <f>IF(Screener_3!O106="Y",1,IF(Screener_3!O106="N",0,""))</f>
        <v/>
      </c>
      <c r="T2105">
        <f t="shared" si="103"/>
        <v>0</v>
      </c>
      <c r="U2105" t="str">
        <f t="shared" si="105"/>
        <v/>
      </c>
      <c r="V2105" t="str">
        <f t="shared" si="106"/>
        <v/>
      </c>
      <c r="W2105" t="str">
        <f>Screener_3!R106</f>
        <v/>
      </c>
      <c r="X2105" s="6" t="str">
        <f>IF(ISNUMBER(Screener_3!$P106),IF(ISBLANK(Screener_3!S106),"Missing",Screener_3!S106), "")</f>
        <v/>
      </c>
      <c r="Y2105" s="6" t="str">
        <f>IF(ISNUMBER(Screener_3!$P106),IF(ISBLANK(Screener_3!T106),"Missing",Screener_3!T106), "")</f>
        <v/>
      </c>
      <c r="Z2105" s="6" t="str">
        <f>IF(ISNUMBER(Screener_3!$P106),IF(ISBLANK(Screener_3!U106),"Missing",Screener_3!U106), "")</f>
        <v/>
      </c>
      <c r="AA2105" s="6" t="str">
        <f>IF(ISTEXT(Screener_3!U106),  IF(ISBLANK(Screener_3!V106), "Missing", Screener_3!V106),"")</f>
        <v/>
      </c>
      <c r="AB2105" s="6" t="str">
        <f>IF(Screener_3!U106 = "Y",  IF(ISBLANK(Screener_3!V106), "Missing", Screener_3!V106),"")</f>
        <v/>
      </c>
      <c r="AC2105" s="6" t="str">
        <f xml:space="preserve"> IF((Screener_3!U106 = "Y"),   IF(ISBLANK(Screener_3!W106),"Missing",Screener_3!W106), "")</f>
        <v/>
      </c>
      <c r="AF2105" s="6"/>
      <c r="AG2105" s="6"/>
    </row>
    <row r="2106" spans="1:33" x14ac:dyDescent="0.25">
      <c r="A2106" s="125" t="str">
        <f>IF(ISNUMBER(Screener_3!A107), Screener_3!A107, "")</f>
        <v/>
      </c>
      <c r="B2106" t="str">
        <f>IF(ISTEXT(Screener_3!C107), Screener_3!C107, "")</f>
        <v/>
      </c>
      <c r="F2106" t="str">
        <f>IF(ISNUMBER(Screener_3!D107), Screener_3!D107, "")</f>
        <v/>
      </c>
      <c r="G2106" t="str">
        <f>IF(ISNUMBER(Screener_3!E107),    Screener_3!E107, "")</f>
        <v/>
      </c>
      <c r="H2106" t="str">
        <f>IF(ISNUMBER(Screener_3!F107),    Screener_3!F107, "")</f>
        <v/>
      </c>
      <c r="I2106" t="str">
        <f>IF(ISNUMBER(Screener_3!G107),    Screener_3!G107, "")</f>
        <v/>
      </c>
      <c r="J2106" t="str">
        <f>IF(ISNUMBER(Screener_3!H107),    Screener_3!H107, "")</f>
        <v/>
      </c>
      <c r="K2106" t="str">
        <f t="shared" si="104"/>
        <v/>
      </c>
      <c r="L2106" t="str">
        <f t="shared" si="107"/>
        <v/>
      </c>
      <c r="M2106" s="45" t="str">
        <f>Screener_3!I107</f>
        <v/>
      </c>
      <c r="N2106" t="str">
        <f>IF(Screener_3!J107="Y",1,IF(Screener_3!J107="N",0,""))</f>
        <v/>
      </c>
      <c r="O2106" t="str">
        <f>IF(Screener_3!K107="Y",1,IF(Screener_3!K107="N",0,""))</f>
        <v/>
      </c>
      <c r="P2106" t="str">
        <f>IF(Screener_3!L107="Y",1,IF(Screener_3!L107="N",0,""))</f>
        <v/>
      </c>
      <c r="Q2106" t="str">
        <f>IF(Screener_3!M107="Y",1,IF(Screener_3!M107="N",0,""))</f>
        <v/>
      </c>
      <c r="R2106" t="str">
        <f>IF(Screener_3!N107="Y",1,IF(Screener_3!N107="N",0,""))</f>
        <v/>
      </c>
      <c r="S2106" t="str">
        <f>IF(Screener_3!O107="Y",1,IF(Screener_3!O107="N",0,""))</f>
        <v/>
      </c>
      <c r="T2106">
        <f t="shared" si="103"/>
        <v>0</v>
      </c>
      <c r="U2106" t="str">
        <f t="shared" si="105"/>
        <v/>
      </c>
      <c r="V2106" t="str">
        <f t="shared" si="106"/>
        <v/>
      </c>
      <c r="W2106" t="str">
        <f>Screener_3!R107</f>
        <v/>
      </c>
      <c r="X2106" s="6" t="str">
        <f>IF(ISNUMBER(Screener_3!$P107),IF(ISBLANK(Screener_3!S107),"Missing",Screener_3!S107), "")</f>
        <v/>
      </c>
      <c r="Y2106" s="6" t="str">
        <f>IF(ISNUMBER(Screener_3!$P107),IF(ISBLANK(Screener_3!T107),"Missing",Screener_3!T107), "")</f>
        <v/>
      </c>
      <c r="Z2106" s="6" t="str">
        <f>IF(ISNUMBER(Screener_3!$P107),IF(ISBLANK(Screener_3!U107),"Missing",Screener_3!U107), "")</f>
        <v/>
      </c>
      <c r="AA2106" s="6" t="str">
        <f>IF(ISTEXT(Screener_3!U107),  IF(ISBLANK(Screener_3!V107), "Missing", Screener_3!V107),"")</f>
        <v/>
      </c>
      <c r="AB2106" s="6" t="str">
        <f>IF(Screener_3!U107 = "Y",  IF(ISBLANK(Screener_3!V107), "Missing", Screener_3!V107),"")</f>
        <v/>
      </c>
      <c r="AC2106" s="6" t="str">
        <f xml:space="preserve"> IF((Screener_3!U107 = "Y"),   IF(ISBLANK(Screener_3!W107),"Missing",Screener_3!W107), "")</f>
        <v/>
      </c>
      <c r="AF2106" s="6"/>
      <c r="AG2106" s="6"/>
    </row>
    <row r="2107" spans="1:33" x14ac:dyDescent="0.25">
      <c r="A2107" s="125" t="str">
        <f>IF(ISNUMBER(Screener_3!A108), Screener_3!A108, "")</f>
        <v/>
      </c>
      <c r="B2107" t="str">
        <f>IF(ISTEXT(Screener_3!C108), Screener_3!C108, "")</f>
        <v/>
      </c>
      <c r="F2107" t="str">
        <f>IF(ISNUMBER(Screener_3!D108), Screener_3!D108, "")</f>
        <v/>
      </c>
      <c r="G2107" t="str">
        <f>IF(ISNUMBER(Screener_3!E108),    Screener_3!E108, "")</f>
        <v/>
      </c>
      <c r="H2107" t="str">
        <f>IF(ISNUMBER(Screener_3!F108),    Screener_3!F108, "")</f>
        <v/>
      </c>
      <c r="I2107" t="str">
        <f>IF(ISNUMBER(Screener_3!G108),    Screener_3!G108, "")</f>
        <v/>
      </c>
      <c r="J2107" t="str">
        <f>IF(ISNUMBER(Screener_3!H108),    Screener_3!H108, "")</f>
        <v/>
      </c>
      <c r="K2107" t="str">
        <f t="shared" si="104"/>
        <v/>
      </c>
      <c r="L2107" t="str">
        <f t="shared" si="107"/>
        <v/>
      </c>
      <c r="M2107" s="45" t="str">
        <f>Screener_3!I108</f>
        <v/>
      </c>
      <c r="N2107" t="str">
        <f>IF(Screener_3!J108="Y",1,IF(Screener_3!J108="N",0,""))</f>
        <v/>
      </c>
      <c r="O2107" t="str">
        <f>IF(Screener_3!K108="Y",1,IF(Screener_3!K108="N",0,""))</f>
        <v/>
      </c>
      <c r="P2107" t="str">
        <f>IF(Screener_3!L108="Y",1,IF(Screener_3!L108="N",0,""))</f>
        <v/>
      </c>
      <c r="Q2107" t="str">
        <f>IF(Screener_3!M108="Y",1,IF(Screener_3!M108="N",0,""))</f>
        <v/>
      </c>
      <c r="R2107" t="str">
        <f>IF(Screener_3!N108="Y",1,IF(Screener_3!N108="N",0,""))</f>
        <v/>
      </c>
      <c r="S2107" t="str">
        <f>IF(Screener_3!O108="Y",1,IF(Screener_3!O108="N",0,""))</f>
        <v/>
      </c>
      <c r="T2107">
        <f t="shared" si="103"/>
        <v>0</v>
      </c>
      <c r="U2107" t="str">
        <f t="shared" si="105"/>
        <v/>
      </c>
      <c r="V2107" t="str">
        <f t="shared" si="106"/>
        <v/>
      </c>
      <c r="W2107" t="str">
        <f>Screener_3!R108</f>
        <v/>
      </c>
      <c r="X2107" s="6" t="str">
        <f>IF(ISNUMBER(Screener_3!$P108),IF(ISBLANK(Screener_3!S108),"Missing",Screener_3!S108), "")</f>
        <v/>
      </c>
      <c r="Y2107" s="6" t="str">
        <f>IF(ISNUMBER(Screener_3!$P108),IF(ISBLANK(Screener_3!T108),"Missing",Screener_3!T108), "")</f>
        <v/>
      </c>
      <c r="Z2107" s="6" t="str">
        <f>IF(ISNUMBER(Screener_3!$P108),IF(ISBLANK(Screener_3!U108),"Missing",Screener_3!U108), "")</f>
        <v/>
      </c>
      <c r="AA2107" s="6" t="str">
        <f>IF(ISTEXT(Screener_3!U108),  IF(ISBLANK(Screener_3!V108), "Missing", Screener_3!V108),"")</f>
        <v/>
      </c>
      <c r="AB2107" s="6" t="str">
        <f>IF(Screener_3!U108 = "Y",  IF(ISBLANK(Screener_3!V108), "Missing", Screener_3!V108),"")</f>
        <v/>
      </c>
      <c r="AC2107" s="6" t="str">
        <f xml:space="preserve"> IF((Screener_3!U108 = "Y"),   IF(ISBLANK(Screener_3!W108),"Missing",Screener_3!W108), "")</f>
        <v/>
      </c>
      <c r="AF2107" s="6"/>
      <c r="AG2107" s="6"/>
    </row>
    <row r="2108" spans="1:33" x14ac:dyDescent="0.25">
      <c r="A2108" s="125" t="str">
        <f>IF(ISNUMBER(Screener_3!A109), Screener_3!A109, "")</f>
        <v/>
      </c>
      <c r="B2108" t="str">
        <f>IF(ISTEXT(Screener_3!C109), Screener_3!C109, "")</f>
        <v/>
      </c>
      <c r="F2108" t="str">
        <f>IF(ISNUMBER(Screener_3!D109), Screener_3!D109, "")</f>
        <v/>
      </c>
      <c r="G2108" t="str">
        <f>IF(ISNUMBER(Screener_3!E109),    Screener_3!E109, "")</f>
        <v/>
      </c>
      <c r="H2108" t="str">
        <f>IF(ISNUMBER(Screener_3!F109),    Screener_3!F109, "")</f>
        <v/>
      </c>
      <c r="I2108" t="str">
        <f>IF(ISNUMBER(Screener_3!G109),    Screener_3!G109, "")</f>
        <v/>
      </c>
      <c r="J2108" t="str">
        <f>IF(ISNUMBER(Screener_3!H109),    Screener_3!H109, "")</f>
        <v/>
      </c>
      <c r="K2108" t="str">
        <f t="shared" si="104"/>
        <v/>
      </c>
      <c r="L2108" t="str">
        <f t="shared" si="107"/>
        <v/>
      </c>
      <c r="M2108" s="45" t="str">
        <f>Screener_3!I109</f>
        <v/>
      </c>
      <c r="N2108" t="str">
        <f>IF(Screener_3!J109="Y",1,IF(Screener_3!J109="N",0,""))</f>
        <v/>
      </c>
      <c r="O2108" t="str">
        <f>IF(Screener_3!K109="Y",1,IF(Screener_3!K109="N",0,""))</f>
        <v/>
      </c>
      <c r="P2108" t="str">
        <f>IF(Screener_3!L109="Y",1,IF(Screener_3!L109="N",0,""))</f>
        <v/>
      </c>
      <c r="Q2108" t="str">
        <f>IF(Screener_3!M109="Y",1,IF(Screener_3!M109="N",0,""))</f>
        <v/>
      </c>
      <c r="R2108" t="str">
        <f>IF(Screener_3!N109="Y",1,IF(Screener_3!N109="N",0,""))</f>
        <v/>
      </c>
      <c r="S2108" t="str">
        <f>IF(Screener_3!O109="Y",1,IF(Screener_3!O109="N",0,""))</f>
        <v/>
      </c>
      <c r="T2108">
        <f t="shared" si="103"/>
        <v>0</v>
      </c>
      <c r="U2108" t="str">
        <f t="shared" si="105"/>
        <v/>
      </c>
      <c r="V2108" t="str">
        <f t="shared" si="106"/>
        <v/>
      </c>
      <c r="W2108" t="str">
        <f>Screener_3!R109</f>
        <v/>
      </c>
      <c r="X2108" s="6" t="str">
        <f>IF(ISNUMBER(Screener_3!$P109),IF(ISBLANK(Screener_3!S109),"Missing",Screener_3!S109), "")</f>
        <v/>
      </c>
      <c r="Y2108" s="6" t="str">
        <f>IF(ISNUMBER(Screener_3!$P109),IF(ISBLANK(Screener_3!T109),"Missing",Screener_3!T109), "")</f>
        <v/>
      </c>
      <c r="Z2108" s="6" t="str">
        <f>IF(ISNUMBER(Screener_3!$P109),IF(ISBLANK(Screener_3!U109),"Missing",Screener_3!U109), "")</f>
        <v/>
      </c>
      <c r="AA2108" s="6" t="str">
        <f>IF(ISTEXT(Screener_3!U109),  IF(ISBLANK(Screener_3!V109), "Missing", Screener_3!V109),"")</f>
        <v/>
      </c>
      <c r="AB2108" s="6" t="str">
        <f>IF(Screener_3!U109 = "Y",  IF(ISBLANK(Screener_3!V109), "Missing", Screener_3!V109),"")</f>
        <v/>
      </c>
      <c r="AC2108" s="6" t="str">
        <f xml:space="preserve"> IF((Screener_3!U109 = "Y"),   IF(ISBLANK(Screener_3!W109),"Missing",Screener_3!W109), "")</f>
        <v/>
      </c>
      <c r="AF2108" s="6"/>
      <c r="AG2108" s="6"/>
    </row>
    <row r="2109" spans="1:33" x14ac:dyDescent="0.25">
      <c r="A2109" s="125" t="str">
        <f>IF(ISNUMBER(Screener_3!A110), Screener_3!A110, "")</f>
        <v/>
      </c>
      <c r="B2109" t="str">
        <f>IF(ISTEXT(Screener_3!C110), Screener_3!C110, "")</f>
        <v/>
      </c>
      <c r="F2109" t="str">
        <f>IF(ISNUMBER(Screener_3!D110), Screener_3!D110, "")</f>
        <v/>
      </c>
      <c r="G2109" t="str">
        <f>IF(ISNUMBER(Screener_3!E110),    Screener_3!E110, "")</f>
        <v/>
      </c>
      <c r="H2109" t="str">
        <f>IF(ISNUMBER(Screener_3!F110),    Screener_3!F110, "")</f>
        <v/>
      </c>
      <c r="I2109" t="str">
        <f>IF(ISNUMBER(Screener_3!G110),    Screener_3!G110, "")</f>
        <v/>
      </c>
      <c r="J2109" t="str">
        <f>IF(ISNUMBER(Screener_3!H110),    Screener_3!H110, "")</f>
        <v/>
      </c>
      <c r="K2109" t="str">
        <f t="shared" si="104"/>
        <v/>
      </c>
      <c r="L2109" t="str">
        <f t="shared" si="107"/>
        <v/>
      </c>
      <c r="M2109" s="45" t="str">
        <f>Screener_3!I110</f>
        <v/>
      </c>
      <c r="N2109" t="str">
        <f>IF(Screener_3!J110="Y",1,IF(Screener_3!J110="N",0,""))</f>
        <v/>
      </c>
      <c r="O2109" t="str">
        <f>IF(Screener_3!K110="Y",1,IF(Screener_3!K110="N",0,""))</f>
        <v/>
      </c>
      <c r="P2109" t="str">
        <f>IF(Screener_3!L110="Y",1,IF(Screener_3!L110="N",0,""))</f>
        <v/>
      </c>
      <c r="Q2109" t="str">
        <f>IF(Screener_3!M110="Y",1,IF(Screener_3!M110="N",0,""))</f>
        <v/>
      </c>
      <c r="R2109" t="str">
        <f>IF(Screener_3!N110="Y",1,IF(Screener_3!N110="N",0,""))</f>
        <v/>
      </c>
      <c r="S2109" t="str">
        <f>IF(Screener_3!O110="Y",1,IF(Screener_3!O110="N",0,""))</f>
        <v/>
      </c>
      <c r="T2109">
        <f t="shared" si="103"/>
        <v>0</v>
      </c>
      <c r="U2109" t="str">
        <f t="shared" si="105"/>
        <v/>
      </c>
      <c r="V2109" t="str">
        <f t="shared" si="106"/>
        <v/>
      </c>
      <c r="W2109" t="str">
        <f>Screener_3!R110</f>
        <v/>
      </c>
      <c r="X2109" s="6" t="str">
        <f>IF(ISNUMBER(Screener_3!$P110),IF(ISBLANK(Screener_3!S110),"Missing",Screener_3!S110), "")</f>
        <v/>
      </c>
      <c r="Y2109" s="6" t="str">
        <f>IF(ISNUMBER(Screener_3!$P110),IF(ISBLANK(Screener_3!T110),"Missing",Screener_3!T110), "")</f>
        <v/>
      </c>
      <c r="Z2109" s="6" t="str">
        <f>IF(ISNUMBER(Screener_3!$P110),IF(ISBLANK(Screener_3!U110),"Missing",Screener_3!U110), "")</f>
        <v/>
      </c>
      <c r="AA2109" s="6" t="str">
        <f>IF(ISTEXT(Screener_3!U110),  IF(ISBLANK(Screener_3!V110), "Missing", Screener_3!V110),"")</f>
        <v/>
      </c>
      <c r="AB2109" s="6" t="str">
        <f>IF(Screener_3!U110 = "Y",  IF(ISBLANK(Screener_3!V110), "Missing", Screener_3!V110),"")</f>
        <v/>
      </c>
      <c r="AC2109" s="6" t="str">
        <f xml:space="preserve"> IF((Screener_3!U110 = "Y"),   IF(ISBLANK(Screener_3!W110),"Missing",Screener_3!W110), "")</f>
        <v/>
      </c>
      <c r="AF2109" s="6"/>
      <c r="AG2109" s="6"/>
    </row>
    <row r="2110" spans="1:33" x14ac:dyDescent="0.25">
      <c r="A2110" s="125" t="str">
        <f>IF(ISNUMBER(Screener_3!A111), Screener_3!A111, "")</f>
        <v/>
      </c>
      <c r="B2110" t="str">
        <f>IF(ISTEXT(Screener_3!C111), Screener_3!C111, "")</f>
        <v/>
      </c>
      <c r="F2110" t="str">
        <f>IF(ISNUMBER(Screener_3!D111), Screener_3!D111, "")</f>
        <v/>
      </c>
      <c r="G2110" t="str">
        <f>IF(ISNUMBER(Screener_3!E111),    Screener_3!E111, "")</f>
        <v/>
      </c>
      <c r="H2110" t="str">
        <f>IF(ISNUMBER(Screener_3!F111),    Screener_3!F111, "")</f>
        <v/>
      </c>
      <c r="I2110" t="str">
        <f>IF(ISNUMBER(Screener_3!G111),    Screener_3!G111, "")</f>
        <v/>
      </c>
      <c r="J2110" t="str">
        <f>IF(ISNUMBER(Screener_3!H111),    Screener_3!H111, "")</f>
        <v/>
      </c>
      <c r="K2110" t="str">
        <f t="shared" si="104"/>
        <v/>
      </c>
      <c r="L2110" t="str">
        <f t="shared" si="107"/>
        <v/>
      </c>
      <c r="M2110" s="45" t="str">
        <f>Screener_3!I111</f>
        <v/>
      </c>
      <c r="N2110" t="str">
        <f>IF(Screener_3!J111="Y",1,IF(Screener_3!J111="N",0,""))</f>
        <v/>
      </c>
      <c r="O2110" t="str">
        <f>IF(Screener_3!K111="Y",1,IF(Screener_3!K111="N",0,""))</f>
        <v/>
      </c>
      <c r="P2110" t="str">
        <f>IF(Screener_3!L111="Y",1,IF(Screener_3!L111="N",0,""))</f>
        <v/>
      </c>
      <c r="Q2110" t="str">
        <f>IF(Screener_3!M111="Y",1,IF(Screener_3!M111="N",0,""))</f>
        <v/>
      </c>
      <c r="R2110" t="str">
        <f>IF(Screener_3!N111="Y",1,IF(Screener_3!N111="N",0,""))</f>
        <v/>
      </c>
      <c r="S2110" t="str">
        <f>IF(Screener_3!O111="Y",1,IF(Screener_3!O111="N",0,""))</f>
        <v/>
      </c>
      <c r="T2110">
        <f t="shared" si="103"/>
        <v>0</v>
      </c>
      <c r="U2110" t="str">
        <f t="shared" si="105"/>
        <v/>
      </c>
      <c r="V2110" t="str">
        <f t="shared" si="106"/>
        <v/>
      </c>
      <c r="W2110" t="str">
        <f>Screener_3!R111</f>
        <v/>
      </c>
      <c r="X2110" s="6" t="str">
        <f>IF(ISNUMBER(Screener_3!$P111),IF(ISBLANK(Screener_3!S111),"Missing",Screener_3!S111), "")</f>
        <v/>
      </c>
      <c r="Y2110" s="6" t="str">
        <f>IF(ISNUMBER(Screener_3!$P111),IF(ISBLANK(Screener_3!T111),"Missing",Screener_3!T111), "")</f>
        <v/>
      </c>
      <c r="Z2110" s="6" t="str">
        <f>IF(ISNUMBER(Screener_3!$P111),IF(ISBLANK(Screener_3!U111),"Missing",Screener_3!U111), "")</f>
        <v/>
      </c>
      <c r="AA2110" s="6" t="str">
        <f>IF(ISTEXT(Screener_3!U111),  IF(ISBLANK(Screener_3!V111), "Missing", Screener_3!V111),"")</f>
        <v/>
      </c>
      <c r="AB2110" s="6" t="str">
        <f>IF(Screener_3!U111 = "Y",  IF(ISBLANK(Screener_3!V111), "Missing", Screener_3!V111),"")</f>
        <v/>
      </c>
      <c r="AC2110" s="6" t="str">
        <f xml:space="preserve"> IF((Screener_3!U111 = "Y"),   IF(ISBLANK(Screener_3!W111),"Missing",Screener_3!W111), "")</f>
        <v/>
      </c>
      <c r="AF2110" s="6"/>
      <c r="AG2110" s="6"/>
    </row>
    <row r="2111" spans="1:33" x14ac:dyDescent="0.25">
      <c r="A2111" s="125" t="str">
        <f>IF(ISNUMBER(Screener_3!A112), Screener_3!A112, "")</f>
        <v/>
      </c>
      <c r="B2111" t="str">
        <f>IF(ISTEXT(Screener_3!C112), Screener_3!C112, "")</f>
        <v/>
      </c>
      <c r="F2111" t="str">
        <f>IF(ISNUMBER(Screener_3!D112), Screener_3!D112, "")</f>
        <v/>
      </c>
      <c r="G2111" t="str">
        <f>IF(ISNUMBER(Screener_3!E112),    Screener_3!E112, "")</f>
        <v/>
      </c>
      <c r="H2111" t="str">
        <f>IF(ISNUMBER(Screener_3!F112),    Screener_3!F112, "")</f>
        <v/>
      </c>
      <c r="I2111" t="str">
        <f>IF(ISNUMBER(Screener_3!G112),    Screener_3!G112, "")</f>
        <v/>
      </c>
      <c r="J2111" t="str">
        <f>IF(ISNUMBER(Screener_3!H112),    Screener_3!H112, "")</f>
        <v/>
      </c>
      <c r="K2111" t="str">
        <f t="shared" si="104"/>
        <v/>
      </c>
      <c r="L2111" t="str">
        <f t="shared" si="107"/>
        <v/>
      </c>
      <c r="M2111" s="45" t="str">
        <f>Screener_3!I112</f>
        <v/>
      </c>
      <c r="N2111" t="str">
        <f>IF(Screener_3!J112="Y",1,IF(Screener_3!J112="N",0,""))</f>
        <v/>
      </c>
      <c r="O2111" t="str">
        <f>IF(Screener_3!K112="Y",1,IF(Screener_3!K112="N",0,""))</f>
        <v/>
      </c>
      <c r="P2111" t="str">
        <f>IF(Screener_3!L112="Y",1,IF(Screener_3!L112="N",0,""))</f>
        <v/>
      </c>
      <c r="Q2111" t="str">
        <f>IF(Screener_3!M112="Y",1,IF(Screener_3!M112="N",0,""))</f>
        <v/>
      </c>
      <c r="R2111" t="str">
        <f>IF(Screener_3!N112="Y",1,IF(Screener_3!N112="N",0,""))</f>
        <v/>
      </c>
      <c r="S2111" t="str">
        <f>IF(Screener_3!O112="Y",1,IF(Screener_3!O112="N",0,""))</f>
        <v/>
      </c>
      <c r="T2111">
        <f t="shared" si="103"/>
        <v>0</v>
      </c>
      <c r="U2111" t="str">
        <f t="shared" si="105"/>
        <v/>
      </c>
      <c r="V2111" t="str">
        <f t="shared" si="106"/>
        <v/>
      </c>
      <c r="W2111" t="str">
        <f>Screener_3!R112</f>
        <v/>
      </c>
      <c r="X2111" s="6" t="str">
        <f>IF(ISNUMBER(Screener_3!$P112),IF(ISBLANK(Screener_3!S112),"Missing",Screener_3!S112), "")</f>
        <v/>
      </c>
      <c r="Y2111" s="6" t="str">
        <f>IF(ISNUMBER(Screener_3!$P112),IF(ISBLANK(Screener_3!T112),"Missing",Screener_3!T112), "")</f>
        <v/>
      </c>
      <c r="Z2111" s="6" t="str">
        <f>IF(ISNUMBER(Screener_3!$P112),IF(ISBLANK(Screener_3!U112),"Missing",Screener_3!U112), "")</f>
        <v/>
      </c>
      <c r="AA2111" s="6" t="str">
        <f>IF(ISTEXT(Screener_3!U112),  IF(ISBLANK(Screener_3!V112), "Missing", Screener_3!V112),"")</f>
        <v/>
      </c>
      <c r="AB2111" s="6" t="str">
        <f>IF(Screener_3!U112 = "Y",  IF(ISBLANK(Screener_3!V112), "Missing", Screener_3!V112),"")</f>
        <v/>
      </c>
      <c r="AC2111" s="6" t="str">
        <f xml:space="preserve"> IF((Screener_3!U112 = "Y"),   IF(ISBLANK(Screener_3!W112),"Missing",Screener_3!W112), "")</f>
        <v/>
      </c>
      <c r="AF2111" s="6"/>
      <c r="AG2111" s="6"/>
    </row>
    <row r="2112" spans="1:33" x14ac:dyDescent="0.25">
      <c r="A2112" s="125" t="str">
        <f>IF(ISNUMBER(Screener_3!A113), Screener_3!A113, "")</f>
        <v/>
      </c>
      <c r="B2112" t="str">
        <f>IF(ISTEXT(Screener_3!C113), Screener_3!C113, "")</f>
        <v/>
      </c>
      <c r="F2112" t="str">
        <f>IF(ISNUMBER(Screener_3!D113), Screener_3!D113, "")</f>
        <v/>
      </c>
      <c r="G2112" t="str">
        <f>IF(ISNUMBER(Screener_3!E113),    Screener_3!E113, "")</f>
        <v/>
      </c>
      <c r="H2112" t="str">
        <f>IF(ISNUMBER(Screener_3!F113),    Screener_3!F113, "")</f>
        <v/>
      </c>
      <c r="I2112" t="str">
        <f>IF(ISNUMBER(Screener_3!G113),    Screener_3!G113, "")</f>
        <v/>
      </c>
      <c r="J2112" t="str">
        <f>IF(ISNUMBER(Screener_3!H113),    Screener_3!H113, "")</f>
        <v/>
      </c>
      <c r="K2112" t="str">
        <f t="shared" si="104"/>
        <v/>
      </c>
      <c r="L2112" t="str">
        <f t="shared" si="107"/>
        <v/>
      </c>
      <c r="M2112" s="45" t="str">
        <f>Screener_3!I113</f>
        <v/>
      </c>
      <c r="N2112" t="str">
        <f>IF(Screener_3!J113="Y",1,IF(Screener_3!J113="N",0,""))</f>
        <v/>
      </c>
      <c r="O2112" t="str">
        <f>IF(Screener_3!K113="Y",1,IF(Screener_3!K113="N",0,""))</f>
        <v/>
      </c>
      <c r="P2112" t="str">
        <f>IF(Screener_3!L113="Y",1,IF(Screener_3!L113="N",0,""))</f>
        <v/>
      </c>
      <c r="Q2112" t="str">
        <f>IF(Screener_3!M113="Y",1,IF(Screener_3!M113="N",0,""))</f>
        <v/>
      </c>
      <c r="R2112" t="str">
        <f>IF(Screener_3!N113="Y",1,IF(Screener_3!N113="N",0,""))</f>
        <v/>
      </c>
      <c r="S2112" t="str">
        <f>IF(Screener_3!O113="Y",1,IF(Screener_3!O113="N",0,""))</f>
        <v/>
      </c>
      <c r="T2112">
        <f t="shared" si="103"/>
        <v>0</v>
      </c>
      <c r="U2112" t="str">
        <f t="shared" si="105"/>
        <v/>
      </c>
      <c r="V2112" t="str">
        <f t="shared" si="106"/>
        <v/>
      </c>
      <c r="W2112" t="str">
        <f>Screener_3!R113</f>
        <v/>
      </c>
      <c r="X2112" s="6" t="str">
        <f>IF(ISNUMBER(Screener_3!$P113),IF(ISBLANK(Screener_3!S113),"Missing",Screener_3!S113), "")</f>
        <v/>
      </c>
      <c r="Y2112" s="6" t="str">
        <f>IF(ISNUMBER(Screener_3!$P113),IF(ISBLANK(Screener_3!T113),"Missing",Screener_3!T113), "")</f>
        <v/>
      </c>
      <c r="Z2112" s="6" t="str">
        <f>IF(ISNUMBER(Screener_3!$P113),IF(ISBLANK(Screener_3!U113),"Missing",Screener_3!U113), "")</f>
        <v/>
      </c>
      <c r="AA2112" s="6" t="str">
        <f>IF(ISTEXT(Screener_3!U113),  IF(ISBLANK(Screener_3!V113), "Missing", Screener_3!V113),"")</f>
        <v/>
      </c>
      <c r="AB2112" s="6" t="str">
        <f>IF(Screener_3!U113 = "Y",  IF(ISBLANK(Screener_3!V113), "Missing", Screener_3!V113),"")</f>
        <v/>
      </c>
      <c r="AC2112" s="6" t="str">
        <f xml:space="preserve"> IF((Screener_3!U113 = "Y"),   IF(ISBLANK(Screener_3!W113),"Missing",Screener_3!W113), "")</f>
        <v/>
      </c>
      <c r="AF2112" s="6"/>
      <c r="AG2112" s="6"/>
    </row>
    <row r="2113" spans="1:33" x14ac:dyDescent="0.25">
      <c r="A2113" s="125" t="str">
        <f>IF(ISNUMBER(Screener_3!A114), Screener_3!A114, "")</f>
        <v/>
      </c>
      <c r="B2113" t="str">
        <f>IF(ISTEXT(Screener_3!C114), Screener_3!C114, "")</f>
        <v/>
      </c>
      <c r="F2113" t="str">
        <f>IF(ISNUMBER(Screener_3!D114), Screener_3!D114, "")</f>
        <v/>
      </c>
      <c r="G2113" t="str">
        <f>IF(ISNUMBER(Screener_3!E114),    Screener_3!E114, "")</f>
        <v/>
      </c>
      <c r="H2113" t="str">
        <f>IF(ISNUMBER(Screener_3!F114),    Screener_3!F114, "")</f>
        <v/>
      </c>
      <c r="I2113" t="str">
        <f>IF(ISNUMBER(Screener_3!G114),    Screener_3!G114, "")</f>
        <v/>
      </c>
      <c r="J2113" t="str">
        <f>IF(ISNUMBER(Screener_3!H114),    Screener_3!H114, "")</f>
        <v/>
      </c>
      <c r="K2113" t="str">
        <f t="shared" si="104"/>
        <v/>
      </c>
      <c r="L2113" t="str">
        <f t="shared" si="107"/>
        <v/>
      </c>
      <c r="M2113" s="45" t="str">
        <f>Screener_3!I114</f>
        <v/>
      </c>
      <c r="N2113" t="str">
        <f>IF(Screener_3!J114="Y",1,IF(Screener_3!J114="N",0,""))</f>
        <v/>
      </c>
      <c r="O2113" t="str">
        <f>IF(Screener_3!K114="Y",1,IF(Screener_3!K114="N",0,""))</f>
        <v/>
      </c>
      <c r="P2113" t="str">
        <f>IF(Screener_3!L114="Y",1,IF(Screener_3!L114="N",0,""))</f>
        <v/>
      </c>
      <c r="Q2113" t="str">
        <f>IF(Screener_3!M114="Y",1,IF(Screener_3!M114="N",0,""))</f>
        <v/>
      </c>
      <c r="R2113" t="str">
        <f>IF(Screener_3!N114="Y",1,IF(Screener_3!N114="N",0,""))</f>
        <v/>
      </c>
      <c r="S2113" t="str">
        <f>IF(Screener_3!O114="Y",1,IF(Screener_3!O114="N",0,""))</f>
        <v/>
      </c>
      <c r="T2113">
        <f t="shared" si="103"/>
        <v>0</v>
      </c>
      <c r="U2113" t="str">
        <f t="shared" si="105"/>
        <v/>
      </c>
      <c r="V2113" t="str">
        <f t="shared" si="106"/>
        <v/>
      </c>
      <c r="W2113" t="str">
        <f>Screener_3!R114</f>
        <v/>
      </c>
      <c r="X2113" s="6" t="str">
        <f>IF(ISNUMBER(Screener_3!$P114),IF(ISBLANK(Screener_3!S114),"Missing",Screener_3!S114), "")</f>
        <v/>
      </c>
      <c r="Y2113" s="6" t="str">
        <f>IF(ISNUMBER(Screener_3!$P114),IF(ISBLANK(Screener_3!T114),"Missing",Screener_3!T114), "")</f>
        <v/>
      </c>
      <c r="Z2113" s="6" t="str">
        <f>IF(ISNUMBER(Screener_3!$P114),IF(ISBLANK(Screener_3!U114),"Missing",Screener_3!U114), "")</f>
        <v/>
      </c>
      <c r="AA2113" s="6" t="str">
        <f>IF(ISTEXT(Screener_3!U114),  IF(ISBLANK(Screener_3!V114), "Missing", Screener_3!V114),"")</f>
        <v/>
      </c>
      <c r="AB2113" s="6" t="str">
        <f>IF(Screener_3!U114 = "Y",  IF(ISBLANK(Screener_3!V114), "Missing", Screener_3!V114),"")</f>
        <v/>
      </c>
      <c r="AC2113" s="6" t="str">
        <f xml:space="preserve"> IF((Screener_3!U114 = "Y"),   IF(ISBLANK(Screener_3!W114),"Missing",Screener_3!W114), "")</f>
        <v/>
      </c>
      <c r="AF2113" s="6"/>
      <c r="AG2113" s="6"/>
    </row>
    <row r="2114" spans="1:33" x14ac:dyDescent="0.25">
      <c r="A2114" s="125" t="str">
        <f>IF(ISNUMBER(Screener_3!A115), Screener_3!A115, "")</f>
        <v/>
      </c>
      <c r="B2114" t="str">
        <f>IF(ISTEXT(Screener_3!C115), Screener_3!C115, "")</f>
        <v/>
      </c>
      <c r="F2114" t="str">
        <f>IF(ISNUMBER(Screener_3!D115), Screener_3!D115, "")</f>
        <v/>
      </c>
      <c r="G2114" t="str">
        <f>IF(ISNUMBER(Screener_3!E115),    Screener_3!E115, "")</f>
        <v/>
      </c>
      <c r="H2114" t="str">
        <f>IF(ISNUMBER(Screener_3!F115),    Screener_3!F115, "")</f>
        <v/>
      </c>
      <c r="I2114" t="str">
        <f>IF(ISNUMBER(Screener_3!G115),    Screener_3!G115, "")</f>
        <v/>
      </c>
      <c r="J2114" t="str">
        <f>IF(ISNUMBER(Screener_3!H115),    Screener_3!H115, "")</f>
        <v/>
      </c>
      <c r="K2114" t="str">
        <f t="shared" si="104"/>
        <v/>
      </c>
      <c r="L2114" t="str">
        <f t="shared" si="107"/>
        <v/>
      </c>
      <c r="M2114" s="45" t="str">
        <f>Screener_3!I115</f>
        <v/>
      </c>
      <c r="N2114" t="str">
        <f>IF(Screener_3!J115="Y",1,IF(Screener_3!J115="N",0,""))</f>
        <v/>
      </c>
      <c r="O2114" t="str">
        <f>IF(Screener_3!K115="Y",1,IF(Screener_3!K115="N",0,""))</f>
        <v/>
      </c>
      <c r="P2114" t="str">
        <f>IF(Screener_3!L115="Y",1,IF(Screener_3!L115="N",0,""))</f>
        <v/>
      </c>
      <c r="Q2114" t="str">
        <f>IF(Screener_3!M115="Y",1,IF(Screener_3!M115="N",0,""))</f>
        <v/>
      </c>
      <c r="R2114" t="str">
        <f>IF(Screener_3!N115="Y",1,IF(Screener_3!N115="N",0,""))</f>
        <v/>
      </c>
      <c r="S2114" t="str">
        <f>IF(Screener_3!O115="Y",1,IF(Screener_3!O115="N",0,""))</f>
        <v/>
      </c>
      <c r="T2114">
        <f t="shared" si="103"/>
        <v>0</v>
      </c>
      <c r="U2114" t="str">
        <f t="shared" si="105"/>
        <v/>
      </c>
      <c r="V2114" t="str">
        <f t="shared" si="106"/>
        <v/>
      </c>
      <c r="W2114" t="str">
        <f>Screener_3!R115</f>
        <v/>
      </c>
      <c r="X2114" s="6" t="str">
        <f>IF(ISNUMBER(Screener_3!$P115),IF(ISBLANK(Screener_3!S115),"Missing",Screener_3!S115), "")</f>
        <v/>
      </c>
      <c r="Y2114" s="6" t="str">
        <f>IF(ISNUMBER(Screener_3!$P115),IF(ISBLANK(Screener_3!T115),"Missing",Screener_3!T115), "")</f>
        <v/>
      </c>
      <c r="Z2114" s="6" t="str">
        <f>IF(ISNUMBER(Screener_3!$P115),IF(ISBLANK(Screener_3!U115),"Missing",Screener_3!U115), "")</f>
        <v/>
      </c>
      <c r="AA2114" s="6" t="str">
        <f>IF(ISTEXT(Screener_3!U115),  IF(ISBLANK(Screener_3!V115), "Missing", Screener_3!V115),"")</f>
        <v/>
      </c>
      <c r="AB2114" s="6" t="str">
        <f>IF(Screener_3!U115 = "Y",  IF(ISBLANK(Screener_3!V115), "Missing", Screener_3!V115),"")</f>
        <v/>
      </c>
      <c r="AC2114" s="6" t="str">
        <f xml:space="preserve"> IF((Screener_3!U115 = "Y"),   IF(ISBLANK(Screener_3!W115),"Missing",Screener_3!W115), "")</f>
        <v/>
      </c>
      <c r="AF2114" s="6"/>
      <c r="AG2114" s="6"/>
    </row>
    <row r="2115" spans="1:33" x14ac:dyDescent="0.25">
      <c r="A2115" s="125" t="str">
        <f>IF(ISNUMBER(Screener_3!A116), Screener_3!A116, "")</f>
        <v/>
      </c>
      <c r="B2115" t="str">
        <f>IF(ISTEXT(Screener_3!C116), Screener_3!C116, "")</f>
        <v/>
      </c>
      <c r="F2115" t="str">
        <f>IF(ISNUMBER(Screener_3!D116), Screener_3!D116, "")</f>
        <v/>
      </c>
      <c r="G2115" t="str">
        <f>IF(ISNUMBER(Screener_3!E116),    Screener_3!E116, "")</f>
        <v/>
      </c>
      <c r="H2115" t="str">
        <f>IF(ISNUMBER(Screener_3!F116),    Screener_3!F116, "")</f>
        <v/>
      </c>
      <c r="I2115" t="str">
        <f>IF(ISNUMBER(Screener_3!G116),    Screener_3!G116, "")</f>
        <v/>
      </c>
      <c r="J2115" t="str">
        <f>IF(ISNUMBER(Screener_3!H116),    Screener_3!H116, "")</f>
        <v/>
      </c>
      <c r="K2115" t="str">
        <f t="shared" si="104"/>
        <v/>
      </c>
      <c r="L2115" t="str">
        <f t="shared" si="107"/>
        <v/>
      </c>
      <c r="M2115" s="45" t="str">
        <f>Screener_3!I116</f>
        <v/>
      </c>
      <c r="N2115" t="str">
        <f>IF(Screener_3!J116="Y",1,IF(Screener_3!J116="N",0,""))</f>
        <v/>
      </c>
      <c r="O2115" t="str">
        <f>IF(Screener_3!K116="Y",1,IF(Screener_3!K116="N",0,""))</f>
        <v/>
      </c>
      <c r="P2115" t="str">
        <f>IF(Screener_3!L116="Y",1,IF(Screener_3!L116="N",0,""))</f>
        <v/>
      </c>
      <c r="Q2115" t="str">
        <f>IF(Screener_3!M116="Y",1,IF(Screener_3!M116="N",0,""))</f>
        <v/>
      </c>
      <c r="R2115" t="str">
        <f>IF(Screener_3!N116="Y",1,IF(Screener_3!N116="N",0,""))</f>
        <v/>
      </c>
      <c r="S2115" t="str">
        <f>IF(Screener_3!O116="Y",1,IF(Screener_3!O116="N",0,""))</f>
        <v/>
      </c>
      <c r="T2115">
        <f t="shared" si="103"/>
        <v>0</v>
      </c>
      <c r="U2115" t="str">
        <f t="shared" si="105"/>
        <v/>
      </c>
      <c r="V2115" t="str">
        <f t="shared" si="106"/>
        <v/>
      </c>
      <c r="W2115" t="str">
        <f>Screener_3!R116</f>
        <v/>
      </c>
      <c r="X2115" s="6" t="str">
        <f>IF(ISNUMBER(Screener_3!$P116),IF(ISBLANK(Screener_3!S116),"Missing",Screener_3!S116), "")</f>
        <v/>
      </c>
      <c r="Y2115" s="6" t="str">
        <f>IF(ISNUMBER(Screener_3!$P116),IF(ISBLANK(Screener_3!T116),"Missing",Screener_3!T116), "")</f>
        <v/>
      </c>
      <c r="Z2115" s="6" t="str">
        <f>IF(ISNUMBER(Screener_3!$P116),IF(ISBLANK(Screener_3!U116),"Missing",Screener_3!U116), "")</f>
        <v/>
      </c>
      <c r="AA2115" s="6" t="str">
        <f>IF(ISTEXT(Screener_3!U116),  IF(ISBLANK(Screener_3!V116), "Missing", Screener_3!V116),"")</f>
        <v/>
      </c>
      <c r="AB2115" s="6" t="str">
        <f>IF(Screener_3!U116 = "Y",  IF(ISBLANK(Screener_3!V116), "Missing", Screener_3!V116),"")</f>
        <v/>
      </c>
      <c r="AC2115" s="6" t="str">
        <f xml:space="preserve"> IF((Screener_3!U116 = "Y"),   IF(ISBLANK(Screener_3!W116),"Missing",Screener_3!W116), "")</f>
        <v/>
      </c>
      <c r="AF2115" s="6"/>
      <c r="AG2115" s="6"/>
    </row>
    <row r="2116" spans="1:33" x14ac:dyDescent="0.25">
      <c r="A2116" s="125" t="str">
        <f>IF(ISNUMBER(Screener_3!A117), Screener_3!A117, "")</f>
        <v/>
      </c>
      <c r="B2116" t="str">
        <f>IF(ISTEXT(Screener_3!C117), Screener_3!C117, "")</f>
        <v/>
      </c>
      <c r="F2116" t="str">
        <f>IF(ISNUMBER(Screener_3!D117), Screener_3!D117, "")</f>
        <v/>
      </c>
      <c r="G2116" t="str">
        <f>IF(ISNUMBER(Screener_3!E117),    Screener_3!E117, "")</f>
        <v/>
      </c>
      <c r="H2116" t="str">
        <f>IF(ISNUMBER(Screener_3!F117),    Screener_3!F117, "")</f>
        <v/>
      </c>
      <c r="I2116" t="str">
        <f>IF(ISNUMBER(Screener_3!G117),    Screener_3!G117, "")</f>
        <v/>
      </c>
      <c r="J2116" t="str">
        <f>IF(ISNUMBER(Screener_3!H117),    Screener_3!H117, "")</f>
        <v/>
      </c>
      <c r="K2116" t="str">
        <f t="shared" si="104"/>
        <v/>
      </c>
      <c r="L2116" t="str">
        <f t="shared" si="107"/>
        <v/>
      </c>
      <c r="M2116" s="45" t="str">
        <f>Screener_3!I117</f>
        <v/>
      </c>
      <c r="N2116" t="str">
        <f>IF(Screener_3!J117="Y",1,IF(Screener_3!J117="N",0,""))</f>
        <v/>
      </c>
      <c r="O2116" t="str">
        <f>IF(Screener_3!K117="Y",1,IF(Screener_3!K117="N",0,""))</f>
        <v/>
      </c>
      <c r="P2116" t="str">
        <f>IF(Screener_3!L117="Y",1,IF(Screener_3!L117="N",0,""))</f>
        <v/>
      </c>
      <c r="Q2116" t="str">
        <f>IF(Screener_3!M117="Y",1,IF(Screener_3!M117="N",0,""))</f>
        <v/>
      </c>
      <c r="R2116" t="str">
        <f>IF(Screener_3!N117="Y",1,IF(Screener_3!N117="N",0,""))</f>
        <v/>
      </c>
      <c r="S2116" t="str">
        <f>IF(Screener_3!O117="Y",1,IF(Screener_3!O117="N",0,""))</f>
        <v/>
      </c>
      <c r="T2116">
        <f t="shared" si="103"/>
        <v>0</v>
      </c>
      <c r="U2116" t="str">
        <f t="shared" si="105"/>
        <v/>
      </c>
      <c r="V2116" t="str">
        <f t="shared" si="106"/>
        <v/>
      </c>
      <c r="W2116" t="str">
        <f>Screener_3!R117</f>
        <v/>
      </c>
      <c r="X2116" s="6" t="str">
        <f>IF(ISNUMBER(Screener_3!$P117),IF(ISBLANK(Screener_3!S117),"Missing",Screener_3!S117), "")</f>
        <v/>
      </c>
      <c r="Y2116" s="6" t="str">
        <f>IF(ISNUMBER(Screener_3!$P117),IF(ISBLANK(Screener_3!T117),"Missing",Screener_3!T117), "")</f>
        <v/>
      </c>
      <c r="Z2116" s="6" t="str">
        <f>IF(ISNUMBER(Screener_3!$P117),IF(ISBLANK(Screener_3!U117),"Missing",Screener_3!U117), "")</f>
        <v/>
      </c>
      <c r="AA2116" s="6" t="str">
        <f>IF(ISTEXT(Screener_3!U117),  IF(ISBLANK(Screener_3!V117), "Missing", Screener_3!V117),"")</f>
        <v/>
      </c>
      <c r="AB2116" s="6" t="str">
        <f>IF(Screener_3!U117 = "Y",  IF(ISBLANK(Screener_3!V117), "Missing", Screener_3!V117),"")</f>
        <v/>
      </c>
      <c r="AC2116" s="6" t="str">
        <f xml:space="preserve"> IF((Screener_3!U117 = "Y"),   IF(ISBLANK(Screener_3!W117),"Missing",Screener_3!W117), "")</f>
        <v/>
      </c>
      <c r="AF2116" s="6"/>
      <c r="AG2116" s="6"/>
    </row>
    <row r="2117" spans="1:33" x14ac:dyDescent="0.25">
      <c r="A2117" s="125" t="str">
        <f>IF(ISNUMBER(Screener_3!A118), Screener_3!A118, "")</f>
        <v/>
      </c>
      <c r="B2117" t="str">
        <f>IF(ISTEXT(Screener_3!C118), Screener_3!C118, "")</f>
        <v/>
      </c>
      <c r="F2117" t="str">
        <f>IF(ISNUMBER(Screener_3!D118), Screener_3!D118, "")</f>
        <v/>
      </c>
      <c r="G2117" t="str">
        <f>IF(ISNUMBER(Screener_3!E118),    Screener_3!E118, "")</f>
        <v/>
      </c>
      <c r="H2117" t="str">
        <f>IF(ISNUMBER(Screener_3!F118),    Screener_3!F118, "")</f>
        <v/>
      </c>
      <c r="I2117" t="str">
        <f>IF(ISNUMBER(Screener_3!G118),    Screener_3!G118, "")</f>
        <v/>
      </c>
      <c r="J2117" t="str">
        <f>IF(ISNUMBER(Screener_3!H118),    Screener_3!H118, "")</f>
        <v/>
      </c>
      <c r="K2117" t="str">
        <f t="shared" si="104"/>
        <v/>
      </c>
      <c r="L2117" t="str">
        <f t="shared" si="107"/>
        <v/>
      </c>
      <c r="M2117" s="45" t="str">
        <f>Screener_3!I118</f>
        <v/>
      </c>
      <c r="N2117" t="str">
        <f>IF(Screener_3!J118="Y",1,IF(Screener_3!J118="N",0,""))</f>
        <v/>
      </c>
      <c r="O2117" t="str">
        <f>IF(Screener_3!K118="Y",1,IF(Screener_3!K118="N",0,""))</f>
        <v/>
      </c>
      <c r="P2117" t="str">
        <f>IF(Screener_3!L118="Y",1,IF(Screener_3!L118="N",0,""))</f>
        <v/>
      </c>
      <c r="Q2117" t="str">
        <f>IF(Screener_3!M118="Y",1,IF(Screener_3!M118="N",0,""))</f>
        <v/>
      </c>
      <c r="R2117" t="str">
        <f>IF(Screener_3!N118="Y",1,IF(Screener_3!N118="N",0,""))</f>
        <v/>
      </c>
      <c r="S2117" t="str">
        <f>IF(Screener_3!O118="Y",1,IF(Screener_3!O118="N",0,""))</f>
        <v/>
      </c>
      <c r="T2117">
        <f t="shared" si="103"/>
        <v>0</v>
      </c>
      <c r="U2117" t="str">
        <f t="shared" si="105"/>
        <v/>
      </c>
      <c r="V2117" t="str">
        <f t="shared" si="106"/>
        <v/>
      </c>
      <c r="W2117" t="str">
        <f>Screener_3!R118</f>
        <v/>
      </c>
      <c r="X2117" s="6" t="str">
        <f>IF(ISNUMBER(Screener_3!$P118),IF(ISBLANK(Screener_3!S118),"Missing",Screener_3!S118), "")</f>
        <v/>
      </c>
      <c r="Y2117" s="6" t="str">
        <f>IF(ISNUMBER(Screener_3!$P118),IF(ISBLANK(Screener_3!T118),"Missing",Screener_3!T118), "")</f>
        <v/>
      </c>
      <c r="Z2117" s="6" t="str">
        <f>IF(ISNUMBER(Screener_3!$P118),IF(ISBLANK(Screener_3!U118),"Missing",Screener_3!U118), "")</f>
        <v/>
      </c>
      <c r="AA2117" s="6" t="str">
        <f>IF(ISTEXT(Screener_3!U118),  IF(ISBLANK(Screener_3!V118), "Missing", Screener_3!V118),"")</f>
        <v/>
      </c>
      <c r="AB2117" s="6" t="str">
        <f>IF(Screener_3!U118 = "Y",  IF(ISBLANK(Screener_3!V118), "Missing", Screener_3!V118),"")</f>
        <v/>
      </c>
      <c r="AC2117" s="6" t="str">
        <f xml:space="preserve"> IF((Screener_3!U118 = "Y"),   IF(ISBLANK(Screener_3!W118),"Missing",Screener_3!W118), "")</f>
        <v/>
      </c>
      <c r="AF2117" s="6"/>
      <c r="AG2117" s="6"/>
    </row>
    <row r="2118" spans="1:33" x14ac:dyDescent="0.25">
      <c r="A2118" s="125" t="str">
        <f>IF(ISNUMBER(Screener_3!A119), Screener_3!A119, "")</f>
        <v/>
      </c>
      <c r="B2118" t="str">
        <f>IF(ISTEXT(Screener_3!C119), Screener_3!C119, "")</f>
        <v/>
      </c>
      <c r="F2118" t="str">
        <f>IF(ISNUMBER(Screener_3!D119), Screener_3!D119, "")</f>
        <v/>
      </c>
      <c r="G2118" t="str">
        <f>IF(ISNUMBER(Screener_3!E119),    Screener_3!E119, "")</f>
        <v/>
      </c>
      <c r="H2118" t="str">
        <f>IF(ISNUMBER(Screener_3!F119),    Screener_3!F119, "")</f>
        <v/>
      </c>
      <c r="I2118" t="str">
        <f>IF(ISNUMBER(Screener_3!G119),    Screener_3!G119, "")</f>
        <v/>
      </c>
      <c r="J2118" t="str">
        <f>IF(ISNUMBER(Screener_3!H119),    Screener_3!H119, "")</f>
        <v/>
      </c>
      <c r="K2118" t="str">
        <f t="shared" si="104"/>
        <v/>
      </c>
      <c r="L2118" t="str">
        <f t="shared" si="107"/>
        <v/>
      </c>
      <c r="M2118" s="45" t="str">
        <f>Screener_3!I119</f>
        <v/>
      </c>
      <c r="N2118" t="str">
        <f>IF(Screener_3!J119="Y",1,IF(Screener_3!J119="N",0,""))</f>
        <v/>
      </c>
      <c r="O2118" t="str">
        <f>IF(Screener_3!K119="Y",1,IF(Screener_3!K119="N",0,""))</f>
        <v/>
      </c>
      <c r="P2118" t="str">
        <f>IF(Screener_3!L119="Y",1,IF(Screener_3!L119="N",0,""))</f>
        <v/>
      </c>
      <c r="Q2118" t="str">
        <f>IF(Screener_3!M119="Y",1,IF(Screener_3!M119="N",0,""))</f>
        <v/>
      </c>
      <c r="R2118" t="str">
        <f>IF(Screener_3!N119="Y",1,IF(Screener_3!N119="N",0,""))</f>
        <v/>
      </c>
      <c r="S2118" t="str">
        <f>IF(Screener_3!O119="Y",1,IF(Screener_3!O119="N",0,""))</f>
        <v/>
      </c>
      <c r="T2118">
        <f t="shared" si="103"/>
        <v>0</v>
      </c>
      <c r="U2118" t="str">
        <f t="shared" si="105"/>
        <v/>
      </c>
      <c r="V2118" t="str">
        <f t="shared" si="106"/>
        <v/>
      </c>
      <c r="W2118" t="str">
        <f>Screener_3!R119</f>
        <v/>
      </c>
      <c r="X2118" s="6" t="str">
        <f>IF(ISNUMBER(Screener_3!$P119),IF(ISBLANK(Screener_3!S119),"Missing",Screener_3!S119), "")</f>
        <v/>
      </c>
      <c r="Y2118" s="6" t="str">
        <f>IF(ISNUMBER(Screener_3!$P119),IF(ISBLANK(Screener_3!T119),"Missing",Screener_3!T119), "")</f>
        <v/>
      </c>
      <c r="Z2118" s="6" t="str">
        <f>IF(ISNUMBER(Screener_3!$P119),IF(ISBLANK(Screener_3!U119),"Missing",Screener_3!U119), "")</f>
        <v/>
      </c>
      <c r="AA2118" s="6" t="str">
        <f>IF(ISTEXT(Screener_3!U119),  IF(ISBLANK(Screener_3!V119), "Missing", Screener_3!V119),"")</f>
        <v/>
      </c>
      <c r="AB2118" s="6" t="str">
        <f>IF(Screener_3!U119 = "Y",  IF(ISBLANK(Screener_3!V119), "Missing", Screener_3!V119),"")</f>
        <v/>
      </c>
      <c r="AC2118" s="6" t="str">
        <f xml:space="preserve"> IF((Screener_3!U119 = "Y"),   IF(ISBLANK(Screener_3!W119),"Missing",Screener_3!W119), "")</f>
        <v/>
      </c>
      <c r="AF2118" s="6"/>
      <c r="AG2118" s="6"/>
    </row>
    <row r="2119" spans="1:33" x14ac:dyDescent="0.25">
      <c r="A2119" s="125" t="str">
        <f>IF(ISNUMBER(Screener_3!A120), Screener_3!A120, "")</f>
        <v/>
      </c>
      <c r="B2119" t="str">
        <f>IF(ISTEXT(Screener_3!C120), Screener_3!C120, "")</f>
        <v/>
      </c>
      <c r="F2119" t="str">
        <f>IF(ISNUMBER(Screener_3!D120), Screener_3!D120, "")</f>
        <v/>
      </c>
      <c r="G2119" t="str">
        <f>IF(ISNUMBER(Screener_3!E120),    Screener_3!E120, "")</f>
        <v/>
      </c>
      <c r="H2119" t="str">
        <f>IF(ISNUMBER(Screener_3!F120),    Screener_3!F120, "")</f>
        <v/>
      </c>
      <c r="I2119" t="str">
        <f>IF(ISNUMBER(Screener_3!G120),    Screener_3!G120, "")</f>
        <v/>
      </c>
      <c r="J2119" t="str">
        <f>IF(ISNUMBER(Screener_3!H120),    Screener_3!H120, "")</f>
        <v/>
      </c>
      <c r="K2119" t="str">
        <f t="shared" si="104"/>
        <v/>
      </c>
      <c r="L2119" t="str">
        <f t="shared" si="107"/>
        <v/>
      </c>
      <c r="M2119" s="45" t="str">
        <f>Screener_3!I120</f>
        <v/>
      </c>
      <c r="N2119" t="str">
        <f>IF(Screener_3!J120="Y",1,IF(Screener_3!J120="N",0,""))</f>
        <v/>
      </c>
      <c r="O2119" t="str">
        <f>IF(Screener_3!K120="Y",1,IF(Screener_3!K120="N",0,""))</f>
        <v/>
      </c>
      <c r="P2119" t="str">
        <f>IF(Screener_3!L120="Y",1,IF(Screener_3!L120="N",0,""))</f>
        <v/>
      </c>
      <c r="Q2119" t="str">
        <f>IF(Screener_3!M120="Y",1,IF(Screener_3!M120="N",0,""))</f>
        <v/>
      </c>
      <c r="R2119" t="str">
        <f>IF(Screener_3!N120="Y",1,IF(Screener_3!N120="N",0,""))</f>
        <v/>
      </c>
      <c r="S2119" t="str">
        <f>IF(Screener_3!O120="Y",1,IF(Screener_3!O120="N",0,""))</f>
        <v/>
      </c>
      <c r="T2119">
        <f t="shared" ref="T2119:T2182" si="108">COUNT(N2119:S2119)</f>
        <v>0</v>
      </c>
      <c r="U2119" t="str">
        <f t="shared" si="105"/>
        <v/>
      </c>
      <c r="V2119" t="str">
        <f t="shared" si="106"/>
        <v/>
      </c>
      <c r="W2119" t="str">
        <f>Screener_3!R120</f>
        <v/>
      </c>
      <c r="X2119" s="6" t="str">
        <f>IF(ISNUMBER(Screener_3!$P120),IF(ISBLANK(Screener_3!S120),"Missing",Screener_3!S120), "")</f>
        <v/>
      </c>
      <c r="Y2119" s="6" t="str">
        <f>IF(ISNUMBER(Screener_3!$P120),IF(ISBLANK(Screener_3!T120),"Missing",Screener_3!T120), "")</f>
        <v/>
      </c>
      <c r="Z2119" s="6" t="str">
        <f>IF(ISNUMBER(Screener_3!$P120),IF(ISBLANK(Screener_3!U120),"Missing",Screener_3!U120), "")</f>
        <v/>
      </c>
      <c r="AA2119" s="6" t="str">
        <f>IF(ISTEXT(Screener_3!U120),  IF(ISBLANK(Screener_3!V120), "Missing", Screener_3!V120),"")</f>
        <v/>
      </c>
      <c r="AB2119" s="6" t="str">
        <f>IF(Screener_3!U120 = "Y",  IF(ISBLANK(Screener_3!V120), "Missing", Screener_3!V120),"")</f>
        <v/>
      </c>
      <c r="AC2119" s="6" t="str">
        <f xml:space="preserve"> IF((Screener_3!U120 = "Y"),   IF(ISBLANK(Screener_3!W120),"Missing",Screener_3!W120), "")</f>
        <v/>
      </c>
      <c r="AF2119" s="6"/>
      <c r="AG2119" s="6"/>
    </row>
    <row r="2120" spans="1:33" x14ac:dyDescent="0.25">
      <c r="A2120" s="125" t="str">
        <f>IF(ISNUMBER(Screener_3!A121), Screener_3!A121, "")</f>
        <v/>
      </c>
      <c r="B2120" t="str">
        <f>IF(ISTEXT(Screener_3!C121), Screener_3!C121, "")</f>
        <v/>
      </c>
      <c r="F2120" t="str">
        <f>IF(ISNUMBER(Screener_3!D121), Screener_3!D121, "")</f>
        <v/>
      </c>
      <c r="G2120" t="str">
        <f>IF(ISNUMBER(Screener_3!E121),    Screener_3!E121, "")</f>
        <v/>
      </c>
      <c r="H2120" t="str">
        <f>IF(ISNUMBER(Screener_3!F121),    Screener_3!F121, "")</f>
        <v/>
      </c>
      <c r="I2120" t="str">
        <f>IF(ISNUMBER(Screener_3!G121),    Screener_3!G121, "")</f>
        <v/>
      </c>
      <c r="J2120" t="str">
        <f>IF(ISNUMBER(Screener_3!H121),    Screener_3!H121, "")</f>
        <v/>
      </c>
      <c r="K2120" t="str">
        <f t="shared" ref="K2120:K2183" si="109" xml:space="preserve"> IF(AND(ISNUMBER(G2120),ISNUMBER(H2120),ISNUMBER(I2120),  ISNUMBER(J2120) ), (G2120+H2120+I2120+J2120),   IF(OR(ISNUMBER(G2120),ISNUMBER(H2120), ISNUMBER(I2120), ISNUMBER(J2120) ), "Incomplete", "" ))</f>
        <v/>
      </c>
      <c r="L2120" t="str">
        <f t="shared" si="107"/>
        <v/>
      </c>
      <c r="M2120" s="45" t="str">
        <f>Screener_3!I121</f>
        <v/>
      </c>
      <c r="N2120" t="str">
        <f>IF(Screener_3!J121="Y",1,IF(Screener_3!J121="N",0,""))</f>
        <v/>
      </c>
      <c r="O2120" t="str">
        <f>IF(Screener_3!K121="Y",1,IF(Screener_3!K121="N",0,""))</f>
        <v/>
      </c>
      <c r="P2120" t="str">
        <f>IF(Screener_3!L121="Y",1,IF(Screener_3!L121="N",0,""))</f>
        <v/>
      </c>
      <c r="Q2120" t="str">
        <f>IF(Screener_3!M121="Y",1,IF(Screener_3!M121="N",0,""))</f>
        <v/>
      </c>
      <c r="R2120" t="str">
        <f>IF(Screener_3!N121="Y",1,IF(Screener_3!N121="N",0,""))</f>
        <v/>
      </c>
      <c r="S2120" t="str">
        <f>IF(Screener_3!O121="Y",1,IF(Screener_3!O121="N",0,""))</f>
        <v/>
      </c>
      <c r="T2120">
        <f t="shared" si="108"/>
        <v>0</v>
      </c>
      <c r="U2120" t="str">
        <f t="shared" ref="U2120:U2183" si="110">IF(T2120=6,SUM(N2120:S2120),IF(L2120="Negative",IF(OR(N2120=0,N2120=1),N2120,"Incomplete"),IF(L2120="Positive","Incomplete","")))</f>
        <v/>
      </c>
      <c r="V2120" t="str">
        <f t="shared" ref="V2120:V2183" si="111">IF( OR(L2120="Negative", ISBLANK(L2120) =TRUE, L2120 = ""), "",IF(COUNT(N2120:S2120)&gt;0,IF(SUM(N2120:S2120)&gt;1,"Positive","Negative"),""))</f>
        <v/>
      </c>
      <c r="W2120" t="str">
        <f>Screener_3!R121</f>
        <v/>
      </c>
      <c r="X2120" s="6" t="str">
        <f>IF(ISNUMBER(Screener_3!$P121),IF(ISBLANK(Screener_3!S121),"Missing",Screener_3!S121), "")</f>
        <v/>
      </c>
      <c r="Y2120" s="6" t="str">
        <f>IF(ISNUMBER(Screener_3!$P121),IF(ISBLANK(Screener_3!T121),"Missing",Screener_3!T121), "")</f>
        <v/>
      </c>
      <c r="Z2120" s="6" t="str">
        <f>IF(ISNUMBER(Screener_3!$P121),IF(ISBLANK(Screener_3!U121),"Missing",Screener_3!U121), "")</f>
        <v/>
      </c>
      <c r="AA2120" s="6" t="str">
        <f>IF(ISTEXT(Screener_3!U121),  IF(ISBLANK(Screener_3!V121), "Missing", Screener_3!V121),"")</f>
        <v/>
      </c>
      <c r="AB2120" s="6" t="str">
        <f>IF(Screener_3!U121 = "Y",  IF(ISBLANK(Screener_3!V121), "Missing", Screener_3!V121),"")</f>
        <v/>
      </c>
      <c r="AC2120" s="6" t="str">
        <f xml:space="preserve"> IF((Screener_3!U121 = "Y"),   IF(ISBLANK(Screener_3!W121),"Missing",Screener_3!W121), "")</f>
        <v/>
      </c>
      <c r="AF2120" s="6"/>
      <c r="AG2120" s="6"/>
    </row>
    <row r="2121" spans="1:33" x14ac:dyDescent="0.25">
      <c r="A2121" s="125" t="str">
        <f>IF(ISNUMBER(Screener_3!A122), Screener_3!A122, "")</f>
        <v/>
      </c>
      <c r="B2121" t="str">
        <f>IF(ISTEXT(Screener_3!C122), Screener_3!C122, "")</f>
        <v/>
      </c>
      <c r="F2121" t="str">
        <f>IF(ISNUMBER(Screener_3!D122), Screener_3!D122, "")</f>
        <v/>
      </c>
      <c r="G2121" t="str">
        <f>IF(ISNUMBER(Screener_3!E122),    Screener_3!E122, "")</f>
        <v/>
      </c>
      <c r="H2121" t="str">
        <f>IF(ISNUMBER(Screener_3!F122),    Screener_3!F122, "")</f>
        <v/>
      </c>
      <c r="I2121" t="str">
        <f>IF(ISNUMBER(Screener_3!G122),    Screener_3!G122, "")</f>
        <v/>
      </c>
      <c r="J2121" t="str">
        <f>IF(ISNUMBER(Screener_3!H122),    Screener_3!H122, "")</f>
        <v/>
      </c>
      <c r="K2121" t="str">
        <f t="shared" si="109"/>
        <v/>
      </c>
      <c r="L2121" t="str">
        <f t="shared" si="107"/>
        <v/>
      </c>
      <c r="M2121" s="45" t="str">
        <f>Screener_3!I122</f>
        <v/>
      </c>
      <c r="N2121" t="str">
        <f>IF(Screener_3!J122="Y",1,IF(Screener_3!J122="N",0,""))</f>
        <v/>
      </c>
      <c r="O2121" t="str">
        <f>IF(Screener_3!K122="Y",1,IF(Screener_3!K122="N",0,""))</f>
        <v/>
      </c>
      <c r="P2121" t="str">
        <f>IF(Screener_3!L122="Y",1,IF(Screener_3!L122="N",0,""))</f>
        <v/>
      </c>
      <c r="Q2121" t="str">
        <f>IF(Screener_3!M122="Y",1,IF(Screener_3!M122="N",0,""))</f>
        <v/>
      </c>
      <c r="R2121" t="str">
        <f>IF(Screener_3!N122="Y",1,IF(Screener_3!N122="N",0,""))</f>
        <v/>
      </c>
      <c r="S2121" t="str">
        <f>IF(Screener_3!O122="Y",1,IF(Screener_3!O122="N",0,""))</f>
        <v/>
      </c>
      <c r="T2121">
        <f t="shared" si="108"/>
        <v>0</v>
      </c>
      <c r="U2121" t="str">
        <f t="shared" si="110"/>
        <v/>
      </c>
      <c r="V2121" t="str">
        <f t="shared" si="111"/>
        <v/>
      </c>
      <c r="W2121" t="str">
        <f>Screener_3!R122</f>
        <v/>
      </c>
      <c r="X2121" s="6" t="str">
        <f>IF(ISNUMBER(Screener_3!$P122),IF(ISBLANK(Screener_3!S122),"Missing",Screener_3!S122), "")</f>
        <v/>
      </c>
      <c r="Y2121" s="6" t="str">
        <f>IF(ISNUMBER(Screener_3!$P122),IF(ISBLANK(Screener_3!T122),"Missing",Screener_3!T122), "")</f>
        <v/>
      </c>
      <c r="Z2121" s="6" t="str">
        <f>IF(ISNUMBER(Screener_3!$P122),IF(ISBLANK(Screener_3!U122),"Missing",Screener_3!U122), "")</f>
        <v/>
      </c>
      <c r="AA2121" s="6" t="str">
        <f>IF(ISTEXT(Screener_3!U122),  IF(ISBLANK(Screener_3!V122), "Missing", Screener_3!V122),"")</f>
        <v/>
      </c>
      <c r="AB2121" s="6" t="str">
        <f>IF(Screener_3!U122 = "Y",  IF(ISBLANK(Screener_3!V122), "Missing", Screener_3!V122),"")</f>
        <v/>
      </c>
      <c r="AC2121" s="6" t="str">
        <f xml:space="preserve"> IF((Screener_3!U122 = "Y"),   IF(ISBLANK(Screener_3!W122),"Missing",Screener_3!W122), "")</f>
        <v/>
      </c>
      <c r="AF2121" s="6"/>
      <c r="AG2121" s="6"/>
    </row>
    <row r="2122" spans="1:33" x14ac:dyDescent="0.25">
      <c r="A2122" s="125" t="str">
        <f>IF(ISNUMBER(Screener_3!A123), Screener_3!A123, "")</f>
        <v/>
      </c>
      <c r="B2122" t="str">
        <f>IF(ISTEXT(Screener_3!C123), Screener_3!C123, "")</f>
        <v/>
      </c>
      <c r="F2122" t="str">
        <f>IF(ISNUMBER(Screener_3!D123), Screener_3!D123, "")</f>
        <v/>
      </c>
      <c r="G2122" t="str">
        <f>IF(ISNUMBER(Screener_3!E123),    Screener_3!E123, "")</f>
        <v/>
      </c>
      <c r="H2122" t="str">
        <f>IF(ISNUMBER(Screener_3!F123),    Screener_3!F123, "")</f>
        <v/>
      </c>
      <c r="I2122" t="str">
        <f>IF(ISNUMBER(Screener_3!G123),    Screener_3!G123, "")</f>
        <v/>
      </c>
      <c r="J2122" t="str">
        <f>IF(ISNUMBER(Screener_3!H123),    Screener_3!H123, "")</f>
        <v/>
      </c>
      <c r="K2122" t="str">
        <f t="shared" si="109"/>
        <v/>
      </c>
      <c r="L2122" t="str">
        <f t="shared" si="107"/>
        <v/>
      </c>
      <c r="M2122" s="45" t="str">
        <f>Screener_3!I123</f>
        <v/>
      </c>
      <c r="N2122" t="str">
        <f>IF(Screener_3!J123="Y",1,IF(Screener_3!J123="N",0,""))</f>
        <v/>
      </c>
      <c r="O2122" t="str">
        <f>IF(Screener_3!K123="Y",1,IF(Screener_3!K123="N",0,""))</f>
        <v/>
      </c>
      <c r="P2122" t="str">
        <f>IF(Screener_3!L123="Y",1,IF(Screener_3!L123="N",0,""))</f>
        <v/>
      </c>
      <c r="Q2122" t="str">
        <f>IF(Screener_3!M123="Y",1,IF(Screener_3!M123="N",0,""))</f>
        <v/>
      </c>
      <c r="R2122" t="str">
        <f>IF(Screener_3!N123="Y",1,IF(Screener_3!N123="N",0,""))</f>
        <v/>
      </c>
      <c r="S2122" t="str">
        <f>IF(Screener_3!O123="Y",1,IF(Screener_3!O123="N",0,""))</f>
        <v/>
      </c>
      <c r="T2122">
        <f t="shared" si="108"/>
        <v>0</v>
      </c>
      <c r="U2122" t="str">
        <f t="shared" si="110"/>
        <v/>
      </c>
      <c r="V2122" t="str">
        <f t="shared" si="111"/>
        <v/>
      </c>
      <c r="W2122" t="str">
        <f>Screener_3!R123</f>
        <v/>
      </c>
      <c r="X2122" s="6" t="str">
        <f>IF(ISNUMBER(Screener_3!$P123),IF(ISBLANK(Screener_3!S123),"Missing",Screener_3!S123), "")</f>
        <v/>
      </c>
      <c r="Y2122" s="6" t="str">
        <f>IF(ISNUMBER(Screener_3!$P123),IF(ISBLANK(Screener_3!T123),"Missing",Screener_3!T123), "")</f>
        <v/>
      </c>
      <c r="Z2122" s="6" t="str">
        <f>IF(ISNUMBER(Screener_3!$P123),IF(ISBLANK(Screener_3!U123),"Missing",Screener_3!U123), "")</f>
        <v/>
      </c>
      <c r="AA2122" s="6" t="str">
        <f>IF(ISTEXT(Screener_3!U123),  IF(ISBLANK(Screener_3!V123), "Missing", Screener_3!V123),"")</f>
        <v/>
      </c>
      <c r="AB2122" s="6" t="str">
        <f>IF(Screener_3!U123 = "Y",  IF(ISBLANK(Screener_3!V123), "Missing", Screener_3!V123),"")</f>
        <v/>
      </c>
      <c r="AC2122" s="6" t="str">
        <f xml:space="preserve"> IF((Screener_3!U123 = "Y"),   IF(ISBLANK(Screener_3!W123),"Missing",Screener_3!W123), "")</f>
        <v/>
      </c>
      <c r="AF2122" s="6"/>
      <c r="AG2122" s="6"/>
    </row>
    <row r="2123" spans="1:33" x14ac:dyDescent="0.25">
      <c r="A2123" s="125" t="str">
        <f>IF(ISNUMBER(Screener_3!A124), Screener_3!A124, "")</f>
        <v/>
      </c>
      <c r="B2123" t="str">
        <f>IF(ISTEXT(Screener_3!C124), Screener_3!C124, "")</f>
        <v/>
      </c>
      <c r="F2123" t="str">
        <f>IF(ISNUMBER(Screener_3!D124), Screener_3!D124, "")</f>
        <v/>
      </c>
      <c r="G2123" t="str">
        <f>IF(ISNUMBER(Screener_3!E124),    Screener_3!E124, "")</f>
        <v/>
      </c>
      <c r="H2123" t="str">
        <f>IF(ISNUMBER(Screener_3!F124),    Screener_3!F124, "")</f>
        <v/>
      </c>
      <c r="I2123" t="str">
        <f>IF(ISNUMBER(Screener_3!G124),    Screener_3!G124, "")</f>
        <v/>
      </c>
      <c r="J2123" t="str">
        <f>IF(ISNUMBER(Screener_3!H124),    Screener_3!H124, "")</f>
        <v/>
      </c>
      <c r="K2123" t="str">
        <f t="shared" si="109"/>
        <v/>
      </c>
      <c r="L2123" t="str">
        <f t="shared" si="107"/>
        <v/>
      </c>
      <c r="M2123" s="45" t="str">
        <f>Screener_3!I124</f>
        <v/>
      </c>
      <c r="N2123" t="str">
        <f>IF(Screener_3!J124="Y",1,IF(Screener_3!J124="N",0,""))</f>
        <v/>
      </c>
      <c r="O2123" t="str">
        <f>IF(Screener_3!K124="Y",1,IF(Screener_3!K124="N",0,""))</f>
        <v/>
      </c>
      <c r="P2123" t="str">
        <f>IF(Screener_3!L124="Y",1,IF(Screener_3!L124="N",0,""))</f>
        <v/>
      </c>
      <c r="Q2123" t="str">
        <f>IF(Screener_3!M124="Y",1,IF(Screener_3!M124="N",0,""))</f>
        <v/>
      </c>
      <c r="R2123" t="str">
        <f>IF(Screener_3!N124="Y",1,IF(Screener_3!N124="N",0,""))</f>
        <v/>
      </c>
      <c r="S2123" t="str">
        <f>IF(Screener_3!O124="Y",1,IF(Screener_3!O124="N",0,""))</f>
        <v/>
      </c>
      <c r="T2123">
        <f t="shared" si="108"/>
        <v>0</v>
      </c>
      <c r="U2123" t="str">
        <f t="shared" si="110"/>
        <v/>
      </c>
      <c r="V2123" t="str">
        <f t="shared" si="111"/>
        <v/>
      </c>
      <c r="W2123" t="str">
        <f>Screener_3!R124</f>
        <v/>
      </c>
      <c r="X2123" s="6" t="str">
        <f>IF(ISNUMBER(Screener_3!$P124),IF(ISBLANK(Screener_3!S124),"Missing",Screener_3!S124), "")</f>
        <v/>
      </c>
      <c r="Y2123" s="6" t="str">
        <f>IF(ISNUMBER(Screener_3!$P124),IF(ISBLANK(Screener_3!T124),"Missing",Screener_3!T124), "")</f>
        <v/>
      </c>
      <c r="Z2123" s="6" t="str">
        <f>IF(ISNUMBER(Screener_3!$P124),IF(ISBLANK(Screener_3!U124),"Missing",Screener_3!U124), "")</f>
        <v/>
      </c>
      <c r="AA2123" s="6" t="str">
        <f>IF(ISTEXT(Screener_3!U124),  IF(ISBLANK(Screener_3!V124), "Missing", Screener_3!V124),"")</f>
        <v/>
      </c>
      <c r="AB2123" s="6" t="str">
        <f>IF(Screener_3!U124 = "Y",  IF(ISBLANK(Screener_3!V124), "Missing", Screener_3!V124),"")</f>
        <v/>
      </c>
      <c r="AC2123" s="6" t="str">
        <f xml:space="preserve"> IF((Screener_3!U124 = "Y"),   IF(ISBLANK(Screener_3!W124),"Missing",Screener_3!W124), "")</f>
        <v/>
      </c>
      <c r="AF2123" s="6"/>
      <c r="AG2123" s="6"/>
    </row>
    <row r="2124" spans="1:33" x14ac:dyDescent="0.25">
      <c r="A2124" s="125" t="str">
        <f>IF(ISNUMBER(Screener_3!A125), Screener_3!A125, "")</f>
        <v/>
      </c>
      <c r="B2124" t="str">
        <f>IF(ISTEXT(Screener_3!C125), Screener_3!C125, "")</f>
        <v/>
      </c>
      <c r="F2124" t="str">
        <f>IF(ISNUMBER(Screener_3!D125), Screener_3!D125, "")</f>
        <v/>
      </c>
      <c r="G2124" t="str">
        <f>IF(ISNUMBER(Screener_3!E125),    Screener_3!E125, "")</f>
        <v/>
      </c>
      <c r="H2124" t="str">
        <f>IF(ISNUMBER(Screener_3!F125),    Screener_3!F125, "")</f>
        <v/>
      </c>
      <c r="I2124" t="str">
        <f>IF(ISNUMBER(Screener_3!G125),    Screener_3!G125, "")</f>
        <v/>
      </c>
      <c r="J2124" t="str">
        <f>IF(ISNUMBER(Screener_3!H125),    Screener_3!H125, "")</f>
        <v/>
      </c>
      <c r="K2124" t="str">
        <f t="shared" si="109"/>
        <v/>
      </c>
      <c r="L2124" t="str">
        <f t="shared" si="107"/>
        <v/>
      </c>
      <c r="M2124" s="45" t="str">
        <f>Screener_3!I125</f>
        <v/>
      </c>
      <c r="N2124" t="str">
        <f>IF(Screener_3!J125="Y",1,IF(Screener_3!J125="N",0,""))</f>
        <v/>
      </c>
      <c r="O2124" t="str">
        <f>IF(Screener_3!K125="Y",1,IF(Screener_3!K125="N",0,""))</f>
        <v/>
      </c>
      <c r="P2124" t="str">
        <f>IF(Screener_3!L125="Y",1,IF(Screener_3!L125="N",0,""))</f>
        <v/>
      </c>
      <c r="Q2124" t="str">
        <f>IF(Screener_3!M125="Y",1,IF(Screener_3!M125="N",0,""))</f>
        <v/>
      </c>
      <c r="R2124" t="str">
        <f>IF(Screener_3!N125="Y",1,IF(Screener_3!N125="N",0,""))</f>
        <v/>
      </c>
      <c r="S2124" t="str">
        <f>IF(Screener_3!O125="Y",1,IF(Screener_3!O125="N",0,""))</f>
        <v/>
      </c>
      <c r="T2124">
        <f t="shared" si="108"/>
        <v>0</v>
      </c>
      <c r="U2124" t="str">
        <f t="shared" si="110"/>
        <v/>
      </c>
      <c r="V2124" t="str">
        <f t="shared" si="111"/>
        <v/>
      </c>
      <c r="W2124" t="str">
        <f>Screener_3!R125</f>
        <v/>
      </c>
      <c r="X2124" s="6" t="str">
        <f>IF(ISNUMBER(Screener_3!$P125),IF(ISBLANK(Screener_3!S125),"Missing",Screener_3!S125), "")</f>
        <v/>
      </c>
      <c r="Y2124" s="6" t="str">
        <f>IF(ISNUMBER(Screener_3!$P125),IF(ISBLANK(Screener_3!T125),"Missing",Screener_3!T125), "")</f>
        <v/>
      </c>
      <c r="Z2124" s="6" t="str">
        <f>IF(ISNUMBER(Screener_3!$P125),IF(ISBLANK(Screener_3!U125),"Missing",Screener_3!U125), "")</f>
        <v/>
      </c>
      <c r="AA2124" s="6" t="str">
        <f>IF(ISTEXT(Screener_3!U125),  IF(ISBLANK(Screener_3!V125), "Missing", Screener_3!V125),"")</f>
        <v/>
      </c>
      <c r="AB2124" s="6" t="str">
        <f>IF(Screener_3!U125 = "Y",  IF(ISBLANK(Screener_3!V125), "Missing", Screener_3!V125),"")</f>
        <v/>
      </c>
      <c r="AC2124" s="6" t="str">
        <f xml:space="preserve"> IF((Screener_3!U125 = "Y"),   IF(ISBLANK(Screener_3!W125),"Missing",Screener_3!W125), "")</f>
        <v/>
      </c>
      <c r="AF2124" s="6"/>
      <c r="AG2124" s="6"/>
    </row>
    <row r="2125" spans="1:33" x14ac:dyDescent="0.25">
      <c r="A2125" s="125" t="str">
        <f>IF(ISNUMBER(Screener_3!A126), Screener_3!A126, "")</f>
        <v/>
      </c>
      <c r="B2125" t="str">
        <f>IF(ISTEXT(Screener_3!C126), Screener_3!C126, "")</f>
        <v/>
      </c>
      <c r="F2125" t="str">
        <f>IF(ISNUMBER(Screener_3!D126), Screener_3!D126, "")</f>
        <v/>
      </c>
      <c r="G2125" t="str">
        <f>IF(ISNUMBER(Screener_3!E126),    Screener_3!E126, "")</f>
        <v/>
      </c>
      <c r="H2125" t="str">
        <f>IF(ISNUMBER(Screener_3!F126),    Screener_3!F126, "")</f>
        <v/>
      </c>
      <c r="I2125" t="str">
        <f>IF(ISNUMBER(Screener_3!G126),    Screener_3!G126, "")</f>
        <v/>
      </c>
      <c r="J2125" t="str">
        <f>IF(ISNUMBER(Screener_3!H126),    Screener_3!H126, "")</f>
        <v/>
      </c>
      <c r="K2125" t="str">
        <f t="shared" si="109"/>
        <v/>
      </c>
      <c r="L2125" t="str">
        <f t="shared" si="107"/>
        <v/>
      </c>
      <c r="M2125" s="45" t="str">
        <f>Screener_3!I126</f>
        <v/>
      </c>
      <c r="N2125" t="str">
        <f>IF(Screener_3!J126="Y",1,IF(Screener_3!J126="N",0,""))</f>
        <v/>
      </c>
      <c r="O2125" t="str">
        <f>IF(Screener_3!K126="Y",1,IF(Screener_3!K126="N",0,""))</f>
        <v/>
      </c>
      <c r="P2125" t="str">
        <f>IF(Screener_3!L126="Y",1,IF(Screener_3!L126="N",0,""))</f>
        <v/>
      </c>
      <c r="Q2125" t="str">
        <f>IF(Screener_3!M126="Y",1,IF(Screener_3!M126="N",0,""))</f>
        <v/>
      </c>
      <c r="R2125" t="str">
        <f>IF(Screener_3!N126="Y",1,IF(Screener_3!N126="N",0,""))</f>
        <v/>
      </c>
      <c r="S2125" t="str">
        <f>IF(Screener_3!O126="Y",1,IF(Screener_3!O126="N",0,""))</f>
        <v/>
      </c>
      <c r="T2125">
        <f t="shared" si="108"/>
        <v>0</v>
      </c>
      <c r="U2125" t="str">
        <f t="shared" si="110"/>
        <v/>
      </c>
      <c r="V2125" t="str">
        <f t="shared" si="111"/>
        <v/>
      </c>
      <c r="W2125" t="str">
        <f>Screener_3!R126</f>
        <v/>
      </c>
      <c r="X2125" s="6" t="str">
        <f>IF(ISNUMBER(Screener_3!$P126),IF(ISBLANK(Screener_3!S126),"Missing",Screener_3!S126), "")</f>
        <v/>
      </c>
      <c r="Y2125" s="6" t="str">
        <f>IF(ISNUMBER(Screener_3!$P126),IF(ISBLANK(Screener_3!T126),"Missing",Screener_3!T126), "")</f>
        <v/>
      </c>
      <c r="Z2125" s="6" t="str">
        <f>IF(ISNUMBER(Screener_3!$P126),IF(ISBLANK(Screener_3!U126),"Missing",Screener_3!U126), "")</f>
        <v/>
      </c>
      <c r="AA2125" s="6" t="str">
        <f>IF(ISTEXT(Screener_3!U126),  IF(ISBLANK(Screener_3!V126), "Missing", Screener_3!V126),"")</f>
        <v/>
      </c>
      <c r="AB2125" s="6" t="str">
        <f>IF(Screener_3!U126 = "Y",  IF(ISBLANK(Screener_3!V126), "Missing", Screener_3!V126),"")</f>
        <v/>
      </c>
      <c r="AC2125" s="6" t="str">
        <f xml:space="preserve"> IF((Screener_3!U126 = "Y"),   IF(ISBLANK(Screener_3!W126),"Missing",Screener_3!W126), "")</f>
        <v/>
      </c>
      <c r="AF2125" s="6"/>
      <c r="AG2125" s="6"/>
    </row>
    <row r="2126" spans="1:33" x14ac:dyDescent="0.25">
      <c r="A2126" s="125" t="str">
        <f>IF(ISNUMBER(Screener_3!A127), Screener_3!A127, "")</f>
        <v/>
      </c>
      <c r="B2126" t="str">
        <f>IF(ISTEXT(Screener_3!C127), Screener_3!C127, "")</f>
        <v/>
      </c>
      <c r="F2126" t="str">
        <f>IF(ISNUMBER(Screener_3!D127), Screener_3!D127, "")</f>
        <v/>
      </c>
      <c r="G2126" t="str">
        <f>IF(ISNUMBER(Screener_3!E127),    Screener_3!E127, "")</f>
        <v/>
      </c>
      <c r="H2126" t="str">
        <f>IF(ISNUMBER(Screener_3!F127),    Screener_3!F127, "")</f>
        <v/>
      </c>
      <c r="I2126" t="str">
        <f>IF(ISNUMBER(Screener_3!G127),    Screener_3!G127, "")</f>
        <v/>
      </c>
      <c r="J2126" t="str">
        <f>IF(ISNUMBER(Screener_3!H127),    Screener_3!H127, "")</f>
        <v/>
      </c>
      <c r="K2126" t="str">
        <f t="shared" si="109"/>
        <v/>
      </c>
      <c r="L2126" t="str">
        <f t="shared" si="107"/>
        <v/>
      </c>
      <c r="M2126" s="45" t="str">
        <f>Screener_3!I127</f>
        <v/>
      </c>
      <c r="N2126" t="str">
        <f>IF(Screener_3!J127="Y",1,IF(Screener_3!J127="N",0,""))</f>
        <v/>
      </c>
      <c r="O2126" t="str">
        <f>IF(Screener_3!K127="Y",1,IF(Screener_3!K127="N",0,""))</f>
        <v/>
      </c>
      <c r="P2126" t="str">
        <f>IF(Screener_3!L127="Y",1,IF(Screener_3!L127="N",0,""))</f>
        <v/>
      </c>
      <c r="Q2126" t="str">
        <f>IF(Screener_3!M127="Y",1,IF(Screener_3!M127="N",0,""))</f>
        <v/>
      </c>
      <c r="R2126" t="str">
        <f>IF(Screener_3!N127="Y",1,IF(Screener_3!N127="N",0,""))</f>
        <v/>
      </c>
      <c r="S2126" t="str">
        <f>IF(Screener_3!O127="Y",1,IF(Screener_3!O127="N",0,""))</f>
        <v/>
      </c>
      <c r="T2126">
        <f t="shared" si="108"/>
        <v>0</v>
      </c>
      <c r="U2126" t="str">
        <f t="shared" si="110"/>
        <v/>
      </c>
      <c r="V2126" t="str">
        <f t="shared" si="111"/>
        <v/>
      </c>
      <c r="W2126" t="str">
        <f>Screener_3!R127</f>
        <v/>
      </c>
      <c r="X2126" s="6" t="str">
        <f>IF(ISNUMBER(Screener_3!$P127),IF(ISBLANK(Screener_3!S127),"Missing",Screener_3!S127), "")</f>
        <v/>
      </c>
      <c r="Y2126" s="6" t="str">
        <f>IF(ISNUMBER(Screener_3!$P127),IF(ISBLANK(Screener_3!T127),"Missing",Screener_3!T127), "")</f>
        <v/>
      </c>
      <c r="Z2126" s="6" t="str">
        <f>IF(ISNUMBER(Screener_3!$P127),IF(ISBLANK(Screener_3!U127),"Missing",Screener_3!U127), "")</f>
        <v/>
      </c>
      <c r="AA2126" s="6" t="str">
        <f>IF(ISTEXT(Screener_3!U127),  IF(ISBLANK(Screener_3!V127), "Missing", Screener_3!V127),"")</f>
        <v/>
      </c>
      <c r="AB2126" s="6" t="str">
        <f>IF(Screener_3!U127 = "Y",  IF(ISBLANK(Screener_3!V127), "Missing", Screener_3!V127),"")</f>
        <v/>
      </c>
      <c r="AC2126" s="6" t="str">
        <f xml:space="preserve"> IF((Screener_3!U127 = "Y"),   IF(ISBLANK(Screener_3!W127),"Missing",Screener_3!W127), "")</f>
        <v/>
      </c>
      <c r="AF2126" s="6"/>
      <c r="AG2126" s="6"/>
    </row>
    <row r="2127" spans="1:33" x14ac:dyDescent="0.25">
      <c r="A2127" s="125" t="str">
        <f>IF(ISNUMBER(Screener_3!A128), Screener_3!A128, "")</f>
        <v/>
      </c>
      <c r="B2127" t="str">
        <f>IF(ISTEXT(Screener_3!C128), Screener_3!C128, "")</f>
        <v/>
      </c>
      <c r="F2127" t="str">
        <f>IF(ISNUMBER(Screener_3!D128), Screener_3!D128, "")</f>
        <v/>
      </c>
      <c r="G2127" t="str">
        <f>IF(ISNUMBER(Screener_3!E128),    Screener_3!E128, "")</f>
        <v/>
      </c>
      <c r="H2127" t="str">
        <f>IF(ISNUMBER(Screener_3!F128),    Screener_3!F128, "")</f>
        <v/>
      </c>
      <c r="I2127" t="str">
        <f>IF(ISNUMBER(Screener_3!G128),    Screener_3!G128, "")</f>
        <v/>
      </c>
      <c r="J2127" t="str">
        <f>IF(ISNUMBER(Screener_3!H128),    Screener_3!H128, "")</f>
        <v/>
      </c>
      <c r="K2127" t="str">
        <f t="shared" si="109"/>
        <v/>
      </c>
      <c r="L2127" t="str">
        <f t="shared" si="107"/>
        <v/>
      </c>
      <c r="M2127" s="45" t="str">
        <f>Screener_3!I128</f>
        <v/>
      </c>
      <c r="N2127" t="str">
        <f>IF(Screener_3!J128="Y",1,IF(Screener_3!J128="N",0,""))</f>
        <v/>
      </c>
      <c r="O2127" t="str">
        <f>IF(Screener_3!K128="Y",1,IF(Screener_3!K128="N",0,""))</f>
        <v/>
      </c>
      <c r="P2127" t="str">
        <f>IF(Screener_3!L128="Y",1,IF(Screener_3!L128="N",0,""))</f>
        <v/>
      </c>
      <c r="Q2127" t="str">
        <f>IF(Screener_3!M128="Y",1,IF(Screener_3!M128="N",0,""))</f>
        <v/>
      </c>
      <c r="R2127" t="str">
        <f>IF(Screener_3!N128="Y",1,IF(Screener_3!N128="N",0,""))</f>
        <v/>
      </c>
      <c r="S2127" t="str">
        <f>IF(Screener_3!O128="Y",1,IF(Screener_3!O128="N",0,""))</f>
        <v/>
      </c>
      <c r="T2127">
        <f t="shared" si="108"/>
        <v>0</v>
      </c>
      <c r="U2127" t="str">
        <f t="shared" si="110"/>
        <v/>
      </c>
      <c r="V2127" t="str">
        <f t="shared" si="111"/>
        <v/>
      </c>
      <c r="W2127" t="str">
        <f>Screener_3!R128</f>
        <v/>
      </c>
      <c r="X2127" s="6" t="str">
        <f>IF(ISNUMBER(Screener_3!$P128),IF(ISBLANK(Screener_3!S128),"Missing",Screener_3!S128), "")</f>
        <v/>
      </c>
      <c r="Y2127" s="6" t="str">
        <f>IF(ISNUMBER(Screener_3!$P128),IF(ISBLANK(Screener_3!T128),"Missing",Screener_3!T128), "")</f>
        <v/>
      </c>
      <c r="Z2127" s="6" t="str">
        <f>IF(ISNUMBER(Screener_3!$P128),IF(ISBLANK(Screener_3!U128),"Missing",Screener_3!U128), "")</f>
        <v/>
      </c>
      <c r="AA2127" s="6" t="str">
        <f>IF(ISTEXT(Screener_3!U128),  IF(ISBLANK(Screener_3!V128), "Missing", Screener_3!V128),"")</f>
        <v/>
      </c>
      <c r="AB2127" s="6" t="str">
        <f>IF(Screener_3!U128 = "Y",  IF(ISBLANK(Screener_3!V128), "Missing", Screener_3!V128),"")</f>
        <v/>
      </c>
      <c r="AC2127" s="6" t="str">
        <f xml:space="preserve"> IF((Screener_3!U128 = "Y"),   IF(ISBLANK(Screener_3!W128),"Missing",Screener_3!W128), "")</f>
        <v/>
      </c>
      <c r="AF2127" s="6"/>
      <c r="AG2127" s="6"/>
    </row>
    <row r="2128" spans="1:33" x14ac:dyDescent="0.25">
      <c r="A2128" s="125" t="str">
        <f>IF(ISNUMBER(Screener_3!A129), Screener_3!A129, "")</f>
        <v/>
      </c>
      <c r="B2128" t="str">
        <f>IF(ISTEXT(Screener_3!C129), Screener_3!C129, "")</f>
        <v/>
      </c>
      <c r="F2128" t="str">
        <f>IF(ISNUMBER(Screener_3!D129), Screener_3!D129, "")</f>
        <v/>
      </c>
      <c r="G2128" t="str">
        <f>IF(ISNUMBER(Screener_3!E129),    Screener_3!E129, "")</f>
        <v/>
      </c>
      <c r="H2128" t="str">
        <f>IF(ISNUMBER(Screener_3!F129),    Screener_3!F129, "")</f>
        <v/>
      </c>
      <c r="I2128" t="str">
        <f>IF(ISNUMBER(Screener_3!G129),    Screener_3!G129, "")</f>
        <v/>
      </c>
      <c r="J2128" t="str">
        <f>IF(ISNUMBER(Screener_3!H129),    Screener_3!H129, "")</f>
        <v/>
      </c>
      <c r="K2128" t="str">
        <f t="shared" si="109"/>
        <v/>
      </c>
      <c r="L2128" t="str">
        <f t="shared" si="107"/>
        <v/>
      </c>
      <c r="M2128" s="45" t="str">
        <f>Screener_3!I129</f>
        <v/>
      </c>
      <c r="N2128" t="str">
        <f>IF(Screener_3!J129="Y",1,IF(Screener_3!J129="N",0,""))</f>
        <v/>
      </c>
      <c r="O2128" t="str">
        <f>IF(Screener_3!K129="Y",1,IF(Screener_3!K129="N",0,""))</f>
        <v/>
      </c>
      <c r="P2128" t="str">
        <f>IF(Screener_3!L129="Y",1,IF(Screener_3!L129="N",0,""))</f>
        <v/>
      </c>
      <c r="Q2128" t="str">
        <f>IF(Screener_3!M129="Y",1,IF(Screener_3!M129="N",0,""))</f>
        <v/>
      </c>
      <c r="R2128" t="str">
        <f>IF(Screener_3!N129="Y",1,IF(Screener_3!N129="N",0,""))</f>
        <v/>
      </c>
      <c r="S2128" t="str">
        <f>IF(Screener_3!O129="Y",1,IF(Screener_3!O129="N",0,""))</f>
        <v/>
      </c>
      <c r="T2128">
        <f t="shared" si="108"/>
        <v>0</v>
      </c>
      <c r="U2128" t="str">
        <f t="shared" si="110"/>
        <v/>
      </c>
      <c r="V2128" t="str">
        <f t="shared" si="111"/>
        <v/>
      </c>
      <c r="W2128" t="str">
        <f>Screener_3!R129</f>
        <v/>
      </c>
      <c r="X2128" s="6" t="str">
        <f>IF(ISNUMBER(Screener_3!$P129),IF(ISBLANK(Screener_3!S129),"Missing",Screener_3!S129), "")</f>
        <v/>
      </c>
      <c r="Y2128" s="6" t="str">
        <f>IF(ISNUMBER(Screener_3!$P129),IF(ISBLANK(Screener_3!T129),"Missing",Screener_3!T129), "")</f>
        <v/>
      </c>
      <c r="Z2128" s="6" t="str">
        <f>IF(ISNUMBER(Screener_3!$P129),IF(ISBLANK(Screener_3!U129),"Missing",Screener_3!U129), "")</f>
        <v/>
      </c>
      <c r="AA2128" s="6" t="str">
        <f>IF(ISTEXT(Screener_3!U129),  IF(ISBLANK(Screener_3!V129), "Missing", Screener_3!V129),"")</f>
        <v/>
      </c>
      <c r="AB2128" s="6" t="str">
        <f>IF(Screener_3!U129 = "Y",  IF(ISBLANK(Screener_3!V129), "Missing", Screener_3!V129),"")</f>
        <v/>
      </c>
      <c r="AC2128" s="6" t="str">
        <f xml:space="preserve"> IF((Screener_3!U129 = "Y"),   IF(ISBLANK(Screener_3!W129),"Missing",Screener_3!W129), "")</f>
        <v/>
      </c>
      <c r="AF2128" s="6"/>
      <c r="AG2128" s="6"/>
    </row>
    <row r="2129" spans="1:33" x14ac:dyDescent="0.25">
      <c r="A2129" s="125" t="str">
        <f>IF(ISNUMBER(Screener_3!A130), Screener_3!A130, "")</f>
        <v/>
      </c>
      <c r="B2129" t="str">
        <f>IF(ISTEXT(Screener_3!C130), Screener_3!C130, "")</f>
        <v/>
      </c>
      <c r="F2129" t="str">
        <f>IF(ISNUMBER(Screener_3!D130), Screener_3!D130, "")</f>
        <v/>
      </c>
      <c r="G2129" t="str">
        <f>IF(ISNUMBER(Screener_3!E130),    Screener_3!E130, "")</f>
        <v/>
      </c>
      <c r="H2129" t="str">
        <f>IF(ISNUMBER(Screener_3!F130),    Screener_3!F130, "")</f>
        <v/>
      </c>
      <c r="I2129" t="str">
        <f>IF(ISNUMBER(Screener_3!G130),    Screener_3!G130, "")</f>
        <v/>
      </c>
      <c r="J2129" t="str">
        <f>IF(ISNUMBER(Screener_3!H130),    Screener_3!H130, "")</f>
        <v/>
      </c>
      <c r="K2129" t="str">
        <f t="shared" si="109"/>
        <v/>
      </c>
      <c r="L2129" t="str">
        <f t="shared" si="107"/>
        <v/>
      </c>
      <c r="M2129" s="45" t="str">
        <f>Screener_3!I130</f>
        <v/>
      </c>
      <c r="N2129" t="str">
        <f>IF(Screener_3!J130="Y",1,IF(Screener_3!J130="N",0,""))</f>
        <v/>
      </c>
      <c r="O2129" t="str">
        <f>IF(Screener_3!K130="Y",1,IF(Screener_3!K130="N",0,""))</f>
        <v/>
      </c>
      <c r="P2129" t="str">
        <f>IF(Screener_3!L130="Y",1,IF(Screener_3!L130="N",0,""))</f>
        <v/>
      </c>
      <c r="Q2129" t="str">
        <f>IF(Screener_3!M130="Y",1,IF(Screener_3!M130="N",0,""))</f>
        <v/>
      </c>
      <c r="R2129" t="str">
        <f>IF(Screener_3!N130="Y",1,IF(Screener_3!N130="N",0,""))</f>
        <v/>
      </c>
      <c r="S2129" t="str">
        <f>IF(Screener_3!O130="Y",1,IF(Screener_3!O130="N",0,""))</f>
        <v/>
      </c>
      <c r="T2129">
        <f t="shared" si="108"/>
        <v>0</v>
      </c>
      <c r="U2129" t="str">
        <f t="shared" si="110"/>
        <v/>
      </c>
      <c r="V2129" t="str">
        <f t="shared" si="111"/>
        <v/>
      </c>
      <c r="W2129" t="str">
        <f>Screener_3!R130</f>
        <v/>
      </c>
      <c r="X2129" s="6" t="str">
        <f>IF(ISNUMBER(Screener_3!$P130),IF(ISBLANK(Screener_3!S130),"Missing",Screener_3!S130), "")</f>
        <v/>
      </c>
      <c r="Y2129" s="6" t="str">
        <f>IF(ISNUMBER(Screener_3!$P130),IF(ISBLANK(Screener_3!T130),"Missing",Screener_3!T130), "")</f>
        <v/>
      </c>
      <c r="Z2129" s="6" t="str">
        <f>IF(ISNUMBER(Screener_3!$P130),IF(ISBLANK(Screener_3!U130),"Missing",Screener_3!U130), "")</f>
        <v/>
      </c>
      <c r="AA2129" s="6" t="str">
        <f>IF(ISTEXT(Screener_3!U130),  IF(ISBLANK(Screener_3!V130), "Missing", Screener_3!V130),"")</f>
        <v/>
      </c>
      <c r="AB2129" s="6" t="str">
        <f>IF(Screener_3!U130 = "Y",  IF(ISBLANK(Screener_3!V130), "Missing", Screener_3!V130),"")</f>
        <v/>
      </c>
      <c r="AC2129" s="6" t="str">
        <f xml:space="preserve"> IF((Screener_3!U130 = "Y"),   IF(ISBLANK(Screener_3!W130),"Missing",Screener_3!W130), "")</f>
        <v/>
      </c>
      <c r="AF2129" s="6"/>
      <c r="AG2129" s="6"/>
    </row>
    <row r="2130" spans="1:33" x14ac:dyDescent="0.25">
      <c r="A2130" s="125" t="str">
        <f>IF(ISNUMBER(Screener_3!A131), Screener_3!A131, "")</f>
        <v/>
      </c>
      <c r="B2130" t="str">
        <f>IF(ISTEXT(Screener_3!C131), Screener_3!C131, "")</f>
        <v/>
      </c>
      <c r="F2130" t="str">
        <f>IF(ISNUMBER(Screener_3!D131), Screener_3!D131, "")</f>
        <v/>
      </c>
      <c r="G2130" t="str">
        <f>IF(ISNUMBER(Screener_3!E131),    Screener_3!E131, "")</f>
        <v/>
      </c>
      <c r="H2130" t="str">
        <f>IF(ISNUMBER(Screener_3!F131),    Screener_3!F131, "")</f>
        <v/>
      </c>
      <c r="I2130" t="str">
        <f>IF(ISNUMBER(Screener_3!G131),    Screener_3!G131, "")</f>
        <v/>
      </c>
      <c r="J2130" t="str">
        <f>IF(ISNUMBER(Screener_3!H131),    Screener_3!H131, "")</f>
        <v/>
      </c>
      <c r="K2130" t="str">
        <f t="shared" si="109"/>
        <v/>
      </c>
      <c r="L2130" t="str">
        <f t="shared" si="107"/>
        <v/>
      </c>
      <c r="M2130" s="45" t="str">
        <f>Screener_3!I131</f>
        <v/>
      </c>
      <c r="N2130" t="str">
        <f>IF(Screener_3!J131="Y",1,IF(Screener_3!J131="N",0,""))</f>
        <v/>
      </c>
      <c r="O2130" t="str">
        <f>IF(Screener_3!K131="Y",1,IF(Screener_3!K131="N",0,""))</f>
        <v/>
      </c>
      <c r="P2130" t="str">
        <f>IF(Screener_3!L131="Y",1,IF(Screener_3!L131="N",0,""))</f>
        <v/>
      </c>
      <c r="Q2130" t="str">
        <f>IF(Screener_3!M131="Y",1,IF(Screener_3!M131="N",0,""))</f>
        <v/>
      </c>
      <c r="R2130" t="str">
        <f>IF(Screener_3!N131="Y",1,IF(Screener_3!N131="N",0,""))</f>
        <v/>
      </c>
      <c r="S2130" t="str">
        <f>IF(Screener_3!O131="Y",1,IF(Screener_3!O131="N",0,""))</f>
        <v/>
      </c>
      <c r="T2130">
        <f t="shared" si="108"/>
        <v>0</v>
      </c>
      <c r="U2130" t="str">
        <f t="shared" si="110"/>
        <v/>
      </c>
      <c r="V2130" t="str">
        <f t="shared" si="111"/>
        <v/>
      </c>
      <c r="W2130" t="str">
        <f>Screener_3!R131</f>
        <v/>
      </c>
      <c r="X2130" s="6" t="str">
        <f>IF(ISNUMBER(Screener_3!$P131),IF(ISBLANK(Screener_3!S131),"Missing",Screener_3!S131), "")</f>
        <v/>
      </c>
      <c r="Y2130" s="6" t="str">
        <f>IF(ISNUMBER(Screener_3!$P131),IF(ISBLANK(Screener_3!T131),"Missing",Screener_3!T131), "")</f>
        <v/>
      </c>
      <c r="Z2130" s="6" t="str">
        <f>IF(ISNUMBER(Screener_3!$P131),IF(ISBLANK(Screener_3!U131),"Missing",Screener_3!U131), "")</f>
        <v/>
      </c>
      <c r="AA2130" s="6" t="str">
        <f>IF(ISTEXT(Screener_3!U131),  IF(ISBLANK(Screener_3!V131), "Missing", Screener_3!V131),"")</f>
        <v/>
      </c>
      <c r="AB2130" s="6" t="str">
        <f>IF(Screener_3!U131 = "Y",  IF(ISBLANK(Screener_3!V131), "Missing", Screener_3!V131),"")</f>
        <v/>
      </c>
      <c r="AC2130" s="6" t="str">
        <f xml:space="preserve"> IF((Screener_3!U131 = "Y"),   IF(ISBLANK(Screener_3!W131),"Missing",Screener_3!W131), "")</f>
        <v/>
      </c>
      <c r="AF2130" s="6"/>
      <c r="AG2130" s="6"/>
    </row>
    <row r="2131" spans="1:33" x14ac:dyDescent="0.25">
      <c r="A2131" s="125" t="str">
        <f>IF(ISNUMBER(Screener_3!A132), Screener_3!A132, "")</f>
        <v/>
      </c>
      <c r="B2131" t="str">
        <f>IF(ISTEXT(Screener_3!C132), Screener_3!C132, "")</f>
        <v/>
      </c>
      <c r="F2131" t="str">
        <f>IF(ISNUMBER(Screener_3!D132), Screener_3!D132, "")</f>
        <v/>
      </c>
      <c r="G2131" t="str">
        <f>IF(ISNUMBER(Screener_3!E132),    Screener_3!E132, "")</f>
        <v/>
      </c>
      <c r="H2131" t="str">
        <f>IF(ISNUMBER(Screener_3!F132),    Screener_3!F132, "")</f>
        <v/>
      </c>
      <c r="I2131" t="str">
        <f>IF(ISNUMBER(Screener_3!G132),    Screener_3!G132, "")</f>
        <v/>
      </c>
      <c r="J2131" t="str">
        <f>IF(ISNUMBER(Screener_3!H132),    Screener_3!H132, "")</f>
        <v/>
      </c>
      <c r="K2131" t="str">
        <f t="shared" si="109"/>
        <v/>
      </c>
      <c r="L2131" t="str">
        <f t="shared" si="107"/>
        <v/>
      </c>
      <c r="M2131" s="45" t="str">
        <f>Screener_3!I132</f>
        <v/>
      </c>
      <c r="N2131" t="str">
        <f>IF(Screener_3!J132="Y",1,IF(Screener_3!J132="N",0,""))</f>
        <v/>
      </c>
      <c r="O2131" t="str">
        <f>IF(Screener_3!K132="Y",1,IF(Screener_3!K132="N",0,""))</f>
        <v/>
      </c>
      <c r="P2131" t="str">
        <f>IF(Screener_3!L132="Y",1,IF(Screener_3!L132="N",0,""))</f>
        <v/>
      </c>
      <c r="Q2131" t="str">
        <f>IF(Screener_3!M132="Y",1,IF(Screener_3!M132="N",0,""))</f>
        <v/>
      </c>
      <c r="R2131" t="str">
        <f>IF(Screener_3!N132="Y",1,IF(Screener_3!N132="N",0,""))</f>
        <v/>
      </c>
      <c r="S2131" t="str">
        <f>IF(Screener_3!O132="Y",1,IF(Screener_3!O132="N",0,""))</f>
        <v/>
      </c>
      <c r="T2131">
        <f t="shared" si="108"/>
        <v>0</v>
      </c>
      <c r="U2131" t="str">
        <f t="shared" si="110"/>
        <v/>
      </c>
      <c r="V2131" t="str">
        <f t="shared" si="111"/>
        <v/>
      </c>
      <c r="W2131" t="str">
        <f>Screener_3!R132</f>
        <v/>
      </c>
      <c r="X2131" s="6" t="str">
        <f>IF(ISNUMBER(Screener_3!$P132),IF(ISBLANK(Screener_3!S132),"Missing",Screener_3!S132), "")</f>
        <v/>
      </c>
      <c r="Y2131" s="6" t="str">
        <f>IF(ISNUMBER(Screener_3!$P132),IF(ISBLANK(Screener_3!T132),"Missing",Screener_3!T132), "")</f>
        <v/>
      </c>
      <c r="Z2131" s="6" t="str">
        <f>IF(ISNUMBER(Screener_3!$P132),IF(ISBLANK(Screener_3!U132),"Missing",Screener_3!U132), "")</f>
        <v/>
      </c>
      <c r="AA2131" s="6" t="str">
        <f>IF(ISTEXT(Screener_3!U132),  IF(ISBLANK(Screener_3!V132), "Missing", Screener_3!V132),"")</f>
        <v/>
      </c>
      <c r="AB2131" s="6" t="str">
        <f>IF(Screener_3!U132 = "Y",  IF(ISBLANK(Screener_3!V132), "Missing", Screener_3!V132),"")</f>
        <v/>
      </c>
      <c r="AC2131" s="6" t="str">
        <f xml:space="preserve"> IF((Screener_3!U132 = "Y"),   IF(ISBLANK(Screener_3!W132),"Missing",Screener_3!W132), "")</f>
        <v/>
      </c>
      <c r="AF2131" s="6"/>
      <c r="AG2131" s="6"/>
    </row>
    <row r="2132" spans="1:33" x14ac:dyDescent="0.25">
      <c r="A2132" s="125" t="str">
        <f>IF(ISNUMBER(Screener_3!A133), Screener_3!A133, "")</f>
        <v/>
      </c>
      <c r="B2132" t="str">
        <f>IF(ISTEXT(Screener_3!C133), Screener_3!C133, "")</f>
        <v/>
      </c>
      <c r="F2132" t="str">
        <f>IF(ISNUMBER(Screener_3!D133), Screener_3!D133, "")</f>
        <v/>
      </c>
      <c r="G2132" t="str">
        <f>IF(ISNUMBER(Screener_3!E133),    Screener_3!E133, "")</f>
        <v/>
      </c>
      <c r="H2132" t="str">
        <f>IF(ISNUMBER(Screener_3!F133),    Screener_3!F133, "")</f>
        <v/>
      </c>
      <c r="I2132" t="str">
        <f>IF(ISNUMBER(Screener_3!G133),    Screener_3!G133, "")</f>
        <v/>
      </c>
      <c r="J2132" t="str">
        <f>IF(ISNUMBER(Screener_3!H133),    Screener_3!H133, "")</f>
        <v/>
      </c>
      <c r="K2132" t="str">
        <f t="shared" si="109"/>
        <v/>
      </c>
      <c r="L2132" t="str">
        <f t="shared" si="107"/>
        <v/>
      </c>
      <c r="M2132" s="45" t="str">
        <f>Screener_3!I133</f>
        <v/>
      </c>
      <c r="N2132" t="str">
        <f>IF(Screener_3!J133="Y",1,IF(Screener_3!J133="N",0,""))</f>
        <v/>
      </c>
      <c r="O2132" t="str">
        <f>IF(Screener_3!K133="Y",1,IF(Screener_3!K133="N",0,""))</f>
        <v/>
      </c>
      <c r="P2132" t="str">
        <f>IF(Screener_3!L133="Y",1,IF(Screener_3!L133="N",0,""))</f>
        <v/>
      </c>
      <c r="Q2132" t="str">
        <f>IF(Screener_3!M133="Y",1,IF(Screener_3!M133="N",0,""))</f>
        <v/>
      </c>
      <c r="R2132" t="str">
        <f>IF(Screener_3!N133="Y",1,IF(Screener_3!N133="N",0,""))</f>
        <v/>
      </c>
      <c r="S2132" t="str">
        <f>IF(Screener_3!O133="Y",1,IF(Screener_3!O133="N",0,""))</f>
        <v/>
      </c>
      <c r="T2132">
        <f t="shared" si="108"/>
        <v>0</v>
      </c>
      <c r="U2132" t="str">
        <f t="shared" si="110"/>
        <v/>
      </c>
      <c r="V2132" t="str">
        <f t="shared" si="111"/>
        <v/>
      </c>
      <c r="W2132" t="str">
        <f>Screener_3!R133</f>
        <v/>
      </c>
      <c r="X2132" s="6" t="str">
        <f>IF(ISNUMBER(Screener_3!$P133),IF(ISBLANK(Screener_3!S133),"Missing",Screener_3!S133), "")</f>
        <v/>
      </c>
      <c r="Y2132" s="6" t="str">
        <f>IF(ISNUMBER(Screener_3!$P133),IF(ISBLANK(Screener_3!T133),"Missing",Screener_3!T133), "")</f>
        <v/>
      </c>
      <c r="Z2132" s="6" t="str">
        <f>IF(ISNUMBER(Screener_3!$P133),IF(ISBLANK(Screener_3!U133),"Missing",Screener_3!U133), "")</f>
        <v/>
      </c>
      <c r="AA2132" s="6" t="str">
        <f>IF(ISTEXT(Screener_3!U133),  IF(ISBLANK(Screener_3!V133), "Missing", Screener_3!V133),"")</f>
        <v/>
      </c>
      <c r="AB2132" s="6" t="str">
        <f>IF(Screener_3!U133 = "Y",  IF(ISBLANK(Screener_3!V133), "Missing", Screener_3!V133),"")</f>
        <v/>
      </c>
      <c r="AC2132" s="6" t="str">
        <f xml:space="preserve"> IF((Screener_3!U133 = "Y"),   IF(ISBLANK(Screener_3!W133),"Missing",Screener_3!W133), "")</f>
        <v/>
      </c>
      <c r="AF2132" s="6"/>
      <c r="AG2132" s="6"/>
    </row>
    <row r="2133" spans="1:33" x14ac:dyDescent="0.25">
      <c r="A2133" s="125" t="str">
        <f>IF(ISNUMBER(Screener_3!A134), Screener_3!A134, "")</f>
        <v/>
      </c>
      <c r="B2133" t="str">
        <f>IF(ISTEXT(Screener_3!C134), Screener_3!C134, "")</f>
        <v/>
      </c>
      <c r="F2133" t="str">
        <f>IF(ISNUMBER(Screener_3!D134), Screener_3!D134, "")</f>
        <v/>
      </c>
      <c r="G2133" t="str">
        <f>IF(ISNUMBER(Screener_3!E134),    Screener_3!E134, "")</f>
        <v/>
      </c>
      <c r="H2133" t="str">
        <f>IF(ISNUMBER(Screener_3!F134),    Screener_3!F134, "")</f>
        <v/>
      </c>
      <c r="I2133" t="str">
        <f>IF(ISNUMBER(Screener_3!G134),    Screener_3!G134, "")</f>
        <v/>
      </c>
      <c r="J2133" t="str">
        <f>IF(ISNUMBER(Screener_3!H134),    Screener_3!H134, "")</f>
        <v/>
      </c>
      <c r="K2133" t="str">
        <f t="shared" si="109"/>
        <v/>
      </c>
      <c r="L2133" t="str">
        <f t="shared" si="107"/>
        <v/>
      </c>
      <c r="M2133" s="45" t="str">
        <f>Screener_3!I134</f>
        <v/>
      </c>
      <c r="N2133" t="str">
        <f>IF(Screener_3!J134="Y",1,IF(Screener_3!J134="N",0,""))</f>
        <v/>
      </c>
      <c r="O2133" t="str">
        <f>IF(Screener_3!K134="Y",1,IF(Screener_3!K134="N",0,""))</f>
        <v/>
      </c>
      <c r="P2133" t="str">
        <f>IF(Screener_3!L134="Y",1,IF(Screener_3!L134="N",0,""))</f>
        <v/>
      </c>
      <c r="Q2133" t="str">
        <f>IF(Screener_3!M134="Y",1,IF(Screener_3!M134="N",0,""))</f>
        <v/>
      </c>
      <c r="R2133" t="str">
        <f>IF(Screener_3!N134="Y",1,IF(Screener_3!N134="N",0,""))</f>
        <v/>
      </c>
      <c r="S2133" t="str">
        <f>IF(Screener_3!O134="Y",1,IF(Screener_3!O134="N",0,""))</f>
        <v/>
      </c>
      <c r="T2133">
        <f t="shared" si="108"/>
        <v>0</v>
      </c>
      <c r="U2133" t="str">
        <f t="shared" si="110"/>
        <v/>
      </c>
      <c r="V2133" t="str">
        <f t="shared" si="111"/>
        <v/>
      </c>
      <c r="W2133" t="str">
        <f>Screener_3!R134</f>
        <v/>
      </c>
      <c r="X2133" s="6" t="str">
        <f>IF(ISNUMBER(Screener_3!$P134),IF(ISBLANK(Screener_3!S134),"Missing",Screener_3!S134), "")</f>
        <v/>
      </c>
      <c r="Y2133" s="6" t="str">
        <f>IF(ISNUMBER(Screener_3!$P134),IF(ISBLANK(Screener_3!T134),"Missing",Screener_3!T134), "")</f>
        <v/>
      </c>
      <c r="Z2133" s="6" t="str">
        <f>IF(ISNUMBER(Screener_3!$P134),IF(ISBLANK(Screener_3!U134),"Missing",Screener_3!U134), "")</f>
        <v/>
      </c>
      <c r="AA2133" s="6" t="str">
        <f>IF(ISTEXT(Screener_3!U134),  IF(ISBLANK(Screener_3!V134), "Missing", Screener_3!V134),"")</f>
        <v/>
      </c>
      <c r="AB2133" s="6" t="str">
        <f>IF(Screener_3!U134 = "Y",  IF(ISBLANK(Screener_3!V134), "Missing", Screener_3!V134),"")</f>
        <v/>
      </c>
      <c r="AC2133" s="6" t="str">
        <f xml:space="preserve"> IF((Screener_3!U134 = "Y"),   IF(ISBLANK(Screener_3!W134),"Missing",Screener_3!W134), "")</f>
        <v/>
      </c>
      <c r="AF2133" s="6"/>
      <c r="AG2133" s="6"/>
    </row>
    <row r="2134" spans="1:33" x14ac:dyDescent="0.25">
      <c r="A2134" s="125" t="str">
        <f>IF(ISNUMBER(Screener_3!A135), Screener_3!A135, "")</f>
        <v/>
      </c>
      <c r="B2134" t="str">
        <f>IF(ISTEXT(Screener_3!C135), Screener_3!C135, "")</f>
        <v/>
      </c>
      <c r="F2134" t="str">
        <f>IF(ISNUMBER(Screener_3!D135), Screener_3!D135, "")</f>
        <v/>
      </c>
      <c r="G2134" t="str">
        <f>IF(ISNUMBER(Screener_3!E135),    Screener_3!E135, "")</f>
        <v/>
      </c>
      <c r="H2134" t="str">
        <f>IF(ISNUMBER(Screener_3!F135),    Screener_3!F135, "")</f>
        <v/>
      </c>
      <c r="I2134" t="str">
        <f>IF(ISNUMBER(Screener_3!G135),    Screener_3!G135, "")</f>
        <v/>
      </c>
      <c r="J2134" t="str">
        <f>IF(ISNUMBER(Screener_3!H135),    Screener_3!H135, "")</f>
        <v/>
      </c>
      <c r="K2134" t="str">
        <f t="shared" si="109"/>
        <v/>
      </c>
      <c r="L2134" t="str">
        <f t="shared" si="107"/>
        <v/>
      </c>
      <c r="M2134" s="45" t="str">
        <f>Screener_3!I135</f>
        <v/>
      </c>
      <c r="N2134" t="str">
        <f>IF(Screener_3!J135="Y",1,IF(Screener_3!J135="N",0,""))</f>
        <v/>
      </c>
      <c r="O2134" t="str">
        <f>IF(Screener_3!K135="Y",1,IF(Screener_3!K135="N",0,""))</f>
        <v/>
      </c>
      <c r="P2134" t="str">
        <f>IF(Screener_3!L135="Y",1,IF(Screener_3!L135="N",0,""))</f>
        <v/>
      </c>
      <c r="Q2134" t="str">
        <f>IF(Screener_3!M135="Y",1,IF(Screener_3!M135="N",0,""))</f>
        <v/>
      </c>
      <c r="R2134" t="str">
        <f>IF(Screener_3!N135="Y",1,IF(Screener_3!N135="N",0,""))</f>
        <v/>
      </c>
      <c r="S2134" t="str">
        <f>IF(Screener_3!O135="Y",1,IF(Screener_3!O135="N",0,""))</f>
        <v/>
      </c>
      <c r="T2134">
        <f t="shared" si="108"/>
        <v>0</v>
      </c>
      <c r="U2134" t="str">
        <f t="shared" si="110"/>
        <v/>
      </c>
      <c r="V2134" t="str">
        <f t="shared" si="111"/>
        <v/>
      </c>
      <c r="W2134" t="str">
        <f>Screener_3!R135</f>
        <v/>
      </c>
      <c r="X2134" s="6" t="str">
        <f>IF(ISNUMBER(Screener_3!$P135),IF(ISBLANK(Screener_3!S135),"Missing",Screener_3!S135), "")</f>
        <v/>
      </c>
      <c r="Y2134" s="6" t="str">
        <f>IF(ISNUMBER(Screener_3!$P135),IF(ISBLANK(Screener_3!T135),"Missing",Screener_3!T135), "")</f>
        <v/>
      </c>
      <c r="Z2134" s="6" t="str">
        <f>IF(ISNUMBER(Screener_3!$P135),IF(ISBLANK(Screener_3!U135),"Missing",Screener_3!U135), "")</f>
        <v/>
      </c>
      <c r="AA2134" s="6" t="str">
        <f>IF(ISTEXT(Screener_3!U135),  IF(ISBLANK(Screener_3!V135), "Missing", Screener_3!V135),"")</f>
        <v/>
      </c>
      <c r="AB2134" s="6" t="str">
        <f>IF(Screener_3!U135 = "Y",  IF(ISBLANK(Screener_3!V135), "Missing", Screener_3!V135),"")</f>
        <v/>
      </c>
      <c r="AC2134" s="6" t="str">
        <f xml:space="preserve"> IF((Screener_3!U135 = "Y"),   IF(ISBLANK(Screener_3!W135),"Missing",Screener_3!W135), "")</f>
        <v/>
      </c>
      <c r="AF2134" s="6"/>
      <c r="AG2134" s="6"/>
    </row>
    <row r="2135" spans="1:33" x14ac:dyDescent="0.25">
      <c r="A2135" s="125" t="str">
        <f>IF(ISNUMBER(Screener_3!A136), Screener_3!A136, "")</f>
        <v/>
      </c>
      <c r="B2135" t="str">
        <f>IF(ISTEXT(Screener_3!C136), Screener_3!C136, "")</f>
        <v/>
      </c>
      <c r="F2135" t="str">
        <f>IF(ISNUMBER(Screener_3!D136), Screener_3!D136, "")</f>
        <v/>
      </c>
      <c r="G2135" t="str">
        <f>IF(ISNUMBER(Screener_3!E136),    Screener_3!E136, "")</f>
        <v/>
      </c>
      <c r="H2135" t="str">
        <f>IF(ISNUMBER(Screener_3!F136),    Screener_3!F136, "")</f>
        <v/>
      </c>
      <c r="I2135" t="str">
        <f>IF(ISNUMBER(Screener_3!G136),    Screener_3!G136, "")</f>
        <v/>
      </c>
      <c r="J2135" t="str">
        <f>IF(ISNUMBER(Screener_3!H136),    Screener_3!H136, "")</f>
        <v/>
      </c>
      <c r="K2135" t="str">
        <f t="shared" si="109"/>
        <v/>
      </c>
      <c r="L2135" t="str">
        <f t="shared" si="107"/>
        <v/>
      </c>
      <c r="M2135" s="45" t="str">
        <f>Screener_3!I136</f>
        <v/>
      </c>
      <c r="N2135" t="str">
        <f>IF(Screener_3!J136="Y",1,IF(Screener_3!J136="N",0,""))</f>
        <v/>
      </c>
      <c r="O2135" t="str">
        <f>IF(Screener_3!K136="Y",1,IF(Screener_3!K136="N",0,""))</f>
        <v/>
      </c>
      <c r="P2135" t="str">
        <f>IF(Screener_3!L136="Y",1,IF(Screener_3!L136="N",0,""))</f>
        <v/>
      </c>
      <c r="Q2135" t="str">
        <f>IF(Screener_3!M136="Y",1,IF(Screener_3!M136="N",0,""))</f>
        <v/>
      </c>
      <c r="R2135" t="str">
        <f>IF(Screener_3!N136="Y",1,IF(Screener_3!N136="N",0,""))</f>
        <v/>
      </c>
      <c r="S2135" t="str">
        <f>IF(Screener_3!O136="Y",1,IF(Screener_3!O136="N",0,""))</f>
        <v/>
      </c>
      <c r="T2135">
        <f t="shared" si="108"/>
        <v>0</v>
      </c>
      <c r="U2135" t="str">
        <f t="shared" si="110"/>
        <v/>
      </c>
      <c r="V2135" t="str">
        <f t="shared" si="111"/>
        <v/>
      </c>
      <c r="W2135" t="str">
        <f>Screener_3!R136</f>
        <v/>
      </c>
      <c r="X2135" s="6" t="str">
        <f>IF(ISNUMBER(Screener_3!$P136),IF(ISBLANK(Screener_3!S136),"Missing",Screener_3!S136), "")</f>
        <v/>
      </c>
      <c r="Y2135" s="6" t="str">
        <f>IF(ISNUMBER(Screener_3!$P136),IF(ISBLANK(Screener_3!T136),"Missing",Screener_3!T136), "")</f>
        <v/>
      </c>
      <c r="Z2135" s="6" t="str">
        <f>IF(ISNUMBER(Screener_3!$P136),IF(ISBLANK(Screener_3!U136),"Missing",Screener_3!U136), "")</f>
        <v/>
      </c>
      <c r="AA2135" s="6" t="str">
        <f>IF(ISTEXT(Screener_3!U136),  IF(ISBLANK(Screener_3!V136), "Missing", Screener_3!V136),"")</f>
        <v/>
      </c>
      <c r="AB2135" s="6" t="str">
        <f>IF(Screener_3!U136 = "Y",  IF(ISBLANK(Screener_3!V136), "Missing", Screener_3!V136),"")</f>
        <v/>
      </c>
      <c r="AC2135" s="6" t="str">
        <f xml:space="preserve"> IF((Screener_3!U136 = "Y"),   IF(ISBLANK(Screener_3!W136),"Missing",Screener_3!W136), "")</f>
        <v/>
      </c>
      <c r="AF2135" s="6"/>
      <c r="AG2135" s="6"/>
    </row>
    <row r="2136" spans="1:33" x14ac:dyDescent="0.25">
      <c r="A2136" s="125" t="str">
        <f>IF(ISNUMBER(Screener_3!A137), Screener_3!A137, "")</f>
        <v/>
      </c>
      <c r="B2136" t="str">
        <f>IF(ISTEXT(Screener_3!C137), Screener_3!C137, "")</f>
        <v/>
      </c>
      <c r="F2136" t="str">
        <f>IF(ISNUMBER(Screener_3!D137), Screener_3!D137, "")</f>
        <v/>
      </c>
      <c r="G2136" t="str">
        <f>IF(ISNUMBER(Screener_3!E137),    Screener_3!E137, "")</f>
        <v/>
      </c>
      <c r="H2136" t="str">
        <f>IF(ISNUMBER(Screener_3!F137),    Screener_3!F137, "")</f>
        <v/>
      </c>
      <c r="I2136" t="str">
        <f>IF(ISNUMBER(Screener_3!G137),    Screener_3!G137, "")</f>
        <v/>
      </c>
      <c r="J2136" t="str">
        <f>IF(ISNUMBER(Screener_3!H137),    Screener_3!H137, "")</f>
        <v/>
      </c>
      <c r="K2136" t="str">
        <f t="shared" si="109"/>
        <v/>
      </c>
      <c r="L2136" t="str">
        <f t="shared" ref="L2136:L2199" si="112">IF(K2136 = "","",   IF(SUM(G2136:J2136) &gt;0,"Positive","Negative"))</f>
        <v/>
      </c>
      <c r="M2136" s="45" t="str">
        <f>Screener_3!I137</f>
        <v/>
      </c>
      <c r="N2136" t="str">
        <f>IF(Screener_3!J137="Y",1,IF(Screener_3!J137="N",0,""))</f>
        <v/>
      </c>
      <c r="O2136" t="str">
        <f>IF(Screener_3!K137="Y",1,IF(Screener_3!K137="N",0,""))</f>
        <v/>
      </c>
      <c r="P2136" t="str">
        <f>IF(Screener_3!L137="Y",1,IF(Screener_3!L137="N",0,""))</f>
        <v/>
      </c>
      <c r="Q2136" t="str">
        <f>IF(Screener_3!M137="Y",1,IF(Screener_3!M137="N",0,""))</f>
        <v/>
      </c>
      <c r="R2136" t="str">
        <f>IF(Screener_3!N137="Y",1,IF(Screener_3!N137="N",0,""))</f>
        <v/>
      </c>
      <c r="S2136" t="str">
        <f>IF(Screener_3!O137="Y",1,IF(Screener_3!O137="N",0,""))</f>
        <v/>
      </c>
      <c r="T2136">
        <f t="shared" si="108"/>
        <v>0</v>
      </c>
      <c r="U2136" t="str">
        <f t="shared" si="110"/>
        <v/>
      </c>
      <c r="V2136" t="str">
        <f t="shared" si="111"/>
        <v/>
      </c>
      <c r="W2136" t="str">
        <f>Screener_3!R137</f>
        <v/>
      </c>
      <c r="X2136" s="6" t="str">
        <f>IF(ISNUMBER(Screener_3!$P137),IF(ISBLANK(Screener_3!S137),"Missing",Screener_3!S137), "")</f>
        <v/>
      </c>
      <c r="Y2136" s="6" t="str">
        <f>IF(ISNUMBER(Screener_3!$P137),IF(ISBLANK(Screener_3!T137),"Missing",Screener_3!T137), "")</f>
        <v/>
      </c>
      <c r="Z2136" s="6" t="str">
        <f>IF(ISNUMBER(Screener_3!$P137),IF(ISBLANK(Screener_3!U137),"Missing",Screener_3!U137), "")</f>
        <v/>
      </c>
      <c r="AA2136" s="6" t="str">
        <f>IF(ISTEXT(Screener_3!U137),  IF(ISBLANK(Screener_3!V137), "Missing", Screener_3!V137),"")</f>
        <v/>
      </c>
      <c r="AB2136" s="6" t="str">
        <f>IF(Screener_3!U137 = "Y",  IF(ISBLANK(Screener_3!V137), "Missing", Screener_3!V137),"")</f>
        <v/>
      </c>
      <c r="AC2136" s="6" t="str">
        <f xml:space="preserve"> IF((Screener_3!U137 = "Y"),   IF(ISBLANK(Screener_3!W137),"Missing",Screener_3!W137), "")</f>
        <v/>
      </c>
      <c r="AF2136" s="6"/>
      <c r="AG2136" s="6"/>
    </row>
    <row r="2137" spans="1:33" x14ac:dyDescent="0.25">
      <c r="A2137" s="125" t="str">
        <f>IF(ISNUMBER(Screener_3!A138), Screener_3!A138, "")</f>
        <v/>
      </c>
      <c r="B2137" t="str">
        <f>IF(ISTEXT(Screener_3!C138), Screener_3!C138, "")</f>
        <v/>
      </c>
      <c r="F2137" t="str">
        <f>IF(ISNUMBER(Screener_3!D138), Screener_3!D138, "")</f>
        <v/>
      </c>
      <c r="G2137" t="str">
        <f>IF(ISNUMBER(Screener_3!E138),    Screener_3!E138, "")</f>
        <v/>
      </c>
      <c r="H2137" t="str">
        <f>IF(ISNUMBER(Screener_3!F138),    Screener_3!F138, "")</f>
        <v/>
      </c>
      <c r="I2137" t="str">
        <f>IF(ISNUMBER(Screener_3!G138),    Screener_3!G138, "")</f>
        <v/>
      </c>
      <c r="J2137" t="str">
        <f>IF(ISNUMBER(Screener_3!H138),    Screener_3!H138, "")</f>
        <v/>
      </c>
      <c r="K2137" t="str">
        <f t="shared" si="109"/>
        <v/>
      </c>
      <c r="L2137" t="str">
        <f t="shared" si="112"/>
        <v/>
      </c>
      <c r="M2137" s="45" t="str">
        <f>Screener_3!I138</f>
        <v/>
      </c>
      <c r="N2137" t="str">
        <f>IF(Screener_3!J138="Y",1,IF(Screener_3!J138="N",0,""))</f>
        <v/>
      </c>
      <c r="O2137" t="str">
        <f>IF(Screener_3!K138="Y",1,IF(Screener_3!K138="N",0,""))</f>
        <v/>
      </c>
      <c r="P2137" t="str">
        <f>IF(Screener_3!L138="Y",1,IF(Screener_3!L138="N",0,""))</f>
        <v/>
      </c>
      <c r="Q2137" t="str">
        <f>IF(Screener_3!M138="Y",1,IF(Screener_3!M138="N",0,""))</f>
        <v/>
      </c>
      <c r="R2137" t="str">
        <f>IF(Screener_3!N138="Y",1,IF(Screener_3!N138="N",0,""))</f>
        <v/>
      </c>
      <c r="S2137" t="str">
        <f>IF(Screener_3!O138="Y",1,IF(Screener_3!O138="N",0,""))</f>
        <v/>
      </c>
      <c r="T2137">
        <f t="shared" si="108"/>
        <v>0</v>
      </c>
      <c r="U2137" t="str">
        <f t="shared" si="110"/>
        <v/>
      </c>
      <c r="V2137" t="str">
        <f t="shared" si="111"/>
        <v/>
      </c>
      <c r="W2137" t="str">
        <f>Screener_3!R138</f>
        <v/>
      </c>
      <c r="X2137" s="6" t="str">
        <f>IF(ISNUMBER(Screener_3!$P138),IF(ISBLANK(Screener_3!S138),"Missing",Screener_3!S138), "")</f>
        <v/>
      </c>
      <c r="Y2137" s="6" t="str">
        <f>IF(ISNUMBER(Screener_3!$P138),IF(ISBLANK(Screener_3!T138),"Missing",Screener_3!T138), "")</f>
        <v/>
      </c>
      <c r="Z2137" s="6" t="str">
        <f>IF(ISNUMBER(Screener_3!$P138),IF(ISBLANK(Screener_3!U138),"Missing",Screener_3!U138), "")</f>
        <v/>
      </c>
      <c r="AA2137" s="6" t="str">
        <f>IF(ISTEXT(Screener_3!U138),  IF(ISBLANK(Screener_3!V138), "Missing", Screener_3!V138),"")</f>
        <v/>
      </c>
      <c r="AB2137" s="6" t="str">
        <f>IF(Screener_3!U138 = "Y",  IF(ISBLANK(Screener_3!V138), "Missing", Screener_3!V138),"")</f>
        <v/>
      </c>
      <c r="AC2137" s="6" t="str">
        <f xml:space="preserve"> IF((Screener_3!U138 = "Y"),   IF(ISBLANK(Screener_3!W138),"Missing",Screener_3!W138), "")</f>
        <v/>
      </c>
      <c r="AF2137" s="6"/>
      <c r="AG2137" s="6"/>
    </row>
    <row r="2138" spans="1:33" x14ac:dyDescent="0.25">
      <c r="A2138" s="125" t="str">
        <f>IF(ISNUMBER(Screener_3!A139), Screener_3!A139, "")</f>
        <v/>
      </c>
      <c r="B2138" t="str">
        <f>IF(ISTEXT(Screener_3!C139), Screener_3!C139, "")</f>
        <v/>
      </c>
      <c r="F2138" t="str">
        <f>IF(ISNUMBER(Screener_3!D139), Screener_3!D139, "")</f>
        <v/>
      </c>
      <c r="G2138" t="str">
        <f>IF(ISNUMBER(Screener_3!E139),    Screener_3!E139, "")</f>
        <v/>
      </c>
      <c r="H2138" t="str">
        <f>IF(ISNUMBER(Screener_3!F139),    Screener_3!F139, "")</f>
        <v/>
      </c>
      <c r="I2138" t="str">
        <f>IF(ISNUMBER(Screener_3!G139),    Screener_3!G139, "")</f>
        <v/>
      </c>
      <c r="J2138" t="str">
        <f>IF(ISNUMBER(Screener_3!H139),    Screener_3!H139, "")</f>
        <v/>
      </c>
      <c r="K2138" t="str">
        <f t="shared" si="109"/>
        <v/>
      </c>
      <c r="L2138" t="str">
        <f t="shared" si="112"/>
        <v/>
      </c>
      <c r="M2138" s="45" t="str">
        <f>Screener_3!I139</f>
        <v/>
      </c>
      <c r="N2138" t="str">
        <f>IF(Screener_3!J139="Y",1,IF(Screener_3!J139="N",0,""))</f>
        <v/>
      </c>
      <c r="O2138" t="str">
        <f>IF(Screener_3!K139="Y",1,IF(Screener_3!K139="N",0,""))</f>
        <v/>
      </c>
      <c r="P2138" t="str">
        <f>IF(Screener_3!L139="Y",1,IF(Screener_3!L139="N",0,""))</f>
        <v/>
      </c>
      <c r="Q2138" t="str">
        <f>IF(Screener_3!M139="Y",1,IF(Screener_3!M139="N",0,""))</f>
        <v/>
      </c>
      <c r="R2138" t="str">
        <f>IF(Screener_3!N139="Y",1,IF(Screener_3!N139="N",0,""))</f>
        <v/>
      </c>
      <c r="S2138" t="str">
        <f>IF(Screener_3!O139="Y",1,IF(Screener_3!O139="N",0,""))</f>
        <v/>
      </c>
      <c r="T2138">
        <f t="shared" si="108"/>
        <v>0</v>
      </c>
      <c r="U2138" t="str">
        <f t="shared" si="110"/>
        <v/>
      </c>
      <c r="V2138" t="str">
        <f t="shared" si="111"/>
        <v/>
      </c>
      <c r="W2138" t="str">
        <f>Screener_3!R139</f>
        <v/>
      </c>
      <c r="X2138" s="6" t="str">
        <f>IF(ISNUMBER(Screener_3!$P139),IF(ISBLANK(Screener_3!S139),"Missing",Screener_3!S139), "")</f>
        <v/>
      </c>
      <c r="Y2138" s="6" t="str">
        <f>IF(ISNUMBER(Screener_3!$P139),IF(ISBLANK(Screener_3!T139),"Missing",Screener_3!T139), "")</f>
        <v/>
      </c>
      <c r="Z2138" s="6" t="str">
        <f>IF(ISNUMBER(Screener_3!$P139),IF(ISBLANK(Screener_3!U139),"Missing",Screener_3!U139), "")</f>
        <v/>
      </c>
      <c r="AA2138" s="6" t="str">
        <f>IF(ISTEXT(Screener_3!U139),  IF(ISBLANK(Screener_3!V139), "Missing", Screener_3!V139),"")</f>
        <v/>
      </c>
      <c r="AB2138" s="6" t="str">
        <f>IF(Screener_3!U139 = "Y",  IF(ISBLANK(Screener_3!V139), "Missing", Screener_3!V139),"")</f>
        <v/>
      </c>
      <c r="AC2138" s="6" t="str">
        <f xml:space="preserve"> IF((Screener_3!U139 = "Y"),   IF(ISBLANK(Screener_3!W139),"Missing",Screener_3!W139), "")</f>
        <v/>
      </c>
      <c r="AF2138" s="6"/>
      <c r="AG2138" s="6"/>
    </row>
    <row r="2139" spans="1:33" x14ac:dyDescent="0.25">
      <c r="A2139" s="125" t="str">
        <f>IF(ISNUMBER(Screener_3!A140), Screener_3!A140, "")</f>
        <v/>
      </c>
      <c r="B2139" t="str">
        <f>IF(ISTEXT(Screener_3!C140), Screener_3!C140, "")</f>
        <v/>
      </c>
      <c r="F2139" t="str">
        <f>IF(ISNUMBER(Screener_3!D140), Screener_3!D140, "")</f>
        <v/>
      </c>
      <c r="G2139" t="str">
        <f>IF(ISNUMBER(Screener_3!E140),    Screener_3!E140, "")</f>
        <v/>
      </c>
      <c r="H2139" t="str">
        <f>IF(ISNUMBER(Screener_3!F140),    Screener_3!F140, "")</f>
        <v/>
      </c>
      <c r="I2139" t="str">
        <f>IF(ISNUMBER(Screener_3!G140),    Screener_3!G140, "")</f>
        <v/>
      </c>
      <c r="J2139" t="str">
        <f>IF(ISNUMBER(Screener_3!H140),    Screener_3!H140, "")</f>
        <v/>
      </c>
      <c r="K2139" t="str">
        <f t="shared" si="109"/>
        <v/>
      </c>
      <c r="L2139" t="str">
        <f t="shared" si="112"/>
        <v/>
      </c>
      <c r="M2139" s="45" t="str">
        <f>Screener_3!I140</f>
        <v/>
      </c>
      <c r="N2139" t="str">
        <f>IF(Screener_3!J140="Y",1,IF(Screener_3!J140="N",0,""))</f>
        <v/>
      </c>
      <c r="O2139" t="str">
        <f>IF(Screener_3!K140="Y",1,IF(Screener_3!K140="N",0,""))</f>
        <v/>
      </c>
      <c r="P2139" t="str">
        <f>IF(Screener_3!L140="Y",1,IF(Screener_3!L140="N",0,""))</f>
        <v/>
      </c>
      <c r="Q2139" t="str">
        <f>IF(Screener_3!M140="Y",1,IF(Screener_3!M140="N",0,""))</f>
        <v/>
      </c>
      <c r="R2139" t="str">
        <f>IF(Screener_3!N140="Y",1,IF(Screener_3!N140="N",0,""))</f>
        <v/>
      </c>
      <c r="S2139" t="str">
        <f>IF(Screener_3!O140="Y",1,IF(Screener_3!O140="N",0,""))</f>
        <v/>
      </c>
      <c r="T2139">
        <f t="shared" si="108"/>
        <v>0</v>
      </c>
      <c r="U2139" t="str">
        <f t="shared" si="110"/>
        <v/>
      </c>
      <c r="V2139" t="str">
        <f t="shared" si="111"/>
        <v/>
      </c>
      <c r="W2139" t="str">
        <f>Screener_3!R140</f>
        <v/>
      </c>
      <c r="X2139" s="6" t="str">
        <f>IF(ISNUMBER(Screener_3!$P140),IF(ISBLANK(Screener_3!S140),"Missing",Screener_3!S140), "")</f>
        <v/>
      </c>
      <c r="Y2139" s="6" t="str">
        <f>IF(ISNUMBER(Screener_3!$P140),IF(ISBLANK(Screener_3!T140),"Missing",Screener_3!T140), "")</f>
        <v/>
      </c>
      <c r="Z2139" s="6" t="str">
        <f>IF(ISNUMBER(Screener_3!$P140),IF(ISBLANK(Screener_3!U140),"Missing",Screener_3!U140), "")</f>
        <v/>
      </c>
      <c r="AA2139" s="6" t="str">
        <f>IF(ISTEXT(Screener_3!U140),  IF(ISBLANK(Screener_3!V140), "Missing", Screener_3!V140),"")</f>
        <v/>
      </c>
      <c r="AB2139" s="6" t="str">
        <f>IF(Screener_3!U140 = "Y",  IF(ISBLANK(Screener_3!V140), "Missing", Screener_3!V140),"")</f>
        <v/>
      </c>
      <c r="AC2139" s="6" t="str">
        <f xml:space="preserve"> IF((Screener_3!U140 = "Y"),   IF(ISBLANK(Screener_3!W140),"Missing",Screener_3!W140), "")</f>
        <v/>
      </c>
      <c r="AF2139" s="6"/>
      <c r="AG2139" s="6"/>
    </row>
    <row r="2140" spans="1:33" x14ac:dyDescent="0.25">
      <c r="A2140" s="125" t="str">
        <f>IF(ISNUMBER(Screener_3!A141), Screener_3!A141, "")</f>
        <v/>
      </c>
      <c r="B2140" t="str">
        <f>IF(ISTEXT(Screener_3!C141), Screener_3!C141, "")</f>
        <v/>
      </c>
      <c r="F2140" t="str">
        <f>IF(ISNUMBER(Screener_3!D141), Screener_3!D141, "")</f>
        <v/>
      </c>
      <c r="G2140" t="str">
        <f>IF(ISNUMBER(Screener_3!E141),    Screener_3!E141, "")</f>
        <v/>
      </c>
      <c r="H2140" t="str">
        <f>IF(ISNUMBER(Screener_3!F141),    Screener_3!F141, "")</f>
        <v/>
      </c>
      <c r="I2140" t="str">
        <f>IF(ISNUMBER(Screener_3!G141),    Screener_3!G141, "")</f>
        <v/>
      </c>
      <c r="J2140" t="str">
        <f>IF(ISNUMBER(Screener_3!H141),    Screener_3!H141, "")</f>
        <v/>
      </c>
      <c r="K2140" t="str">
        <f t="shared" si="109"/>
        <v/>
      </c>
      <c r="L2140" t="str">
        <f t="shared" si="112"/>
        <v/>
      </c>
      <c r="M2140" s="45" t="str">
        <f>Screener_3!I141</f>
        <v/>
      </c>
      <c r="N2140" t="str">
        <f>IF(Screener_3!J141="Y",1,IF(Screener_3!J141="N",0,""))</f>
        <v/>
      </c>
      <c r="O2140" t="str">
        <f>IF(Screener_3!K141="Y",1,IF(Screener_3!K141="N",0,""))</f>
        <v/>
      </c>
      <c r="P2140" t="str">
        <f>IF(Screener_3!L141="Y",1,IF(Screener_3!L141="N",0,""))</f>
        <v/>
      </c>
      <c r="Q2140" t="str">
        <f>IF(Screener_3!M141="Y",1,IF(Screener_3!M141="N",0,""))</f>
        <v/>
      </c>
      <c r="R2140" t="str">
        <f>IF(Screener_3!N141="Y",1,IF(Screener_3!N141="N",0,""))</f>
        <v/>
      </c>
      <c r="S2140" t="str">
        <f>IF(Screener_3!O141="Y",1,IF(Screener_3!O141="N",0,""))</f>
        <v/>
      </c>
      <c r="T2140">
        <f t="shared" si="108"/>
        <v>0</v>
      </c>
      <c r="U2140" t="str">
        <f t="shared" si="110"/>
        <v/>
      </c>
      <c r="V2140" t="str">
        <f t="shared" si="111"/>
        <v/>
      </c>
      <c r="W2140" t="str">
        <f>Screener_3!R141</f>
        <v/>
      </c>
      <c r="X2140" s="6" t="str">
        <f>IF(ISNUMBER(Screener_3!$P141),IF(ISBLANK(Screener_3!S141),"Missing",Screener_3!S141), "")</f>
        <v/>
      </c>
      <c r="Y2140" s="6" t="str">
        <f>IF(ISNUMBER(Screener_3!$P141),IF(ISBLANK(Screener_3!T141),"Missing",Screener_3!T141), "")</f>
        <v/>
      </c>
      <c r="Z2140" s="6" t="str">
        <f>IF(ISNUMBER(Screener_3!$P141),IF(ISBLANK(Screener_3!U141),"Missing",Screener_3!U141), "")</f>
        <v/>
      </c>
      <c r="AA2140" s="6" t="str">
        <f>IF(ISTEXT(Screener_3!U141),  IF(ISBLANK(Screener_3!V141), "Missing", Screener_3!V141),"")</f>
        <v/>
      </c>
      <c r="AB2140" s="6" t="str">
        <f>IF(Screener_3!U141 = "Y",  IF(ISBLANK(Screener_3!V141), "Missing", Screener_3!V141),"")</f>
        <v/>
      </c>
      <c r="AC2140" s="6" t="str">
        <f xml:space="preserve"> IF((Screener_3!U141 = "Y"),   IF(ISBLANK(Screener_3!W141),"Missing",Screener_3!W141), "")</f>
        <v/>
      </c>
      <c r="AF2140" s="6"/>
      <c r="AG2140" s="6"/>
    </row>
    <row r="2141" spans="1:33" x14ac:dyDescent="0.25">
      <c r="A2141" s="125" t="str">
        <f>IF(ISNUMBER(Screener_3!A142), Screener_3!A142, "")</f>
        <v/>
      </c>
      <c r="B2141" t="str">
        <f>IF(ISTEXT(Screener_3!C142), Screener_3!C142, "")</f>
        <v/>
      </c>
      <c r="F2141" t="str">
        <f>IF(ISNUMBER(Screener_3!D142), Screener_3!D142, "")</f>
        <v/>
      </c>
      <c r="G2141" t="str">
        <f>IF(ISNUMBER(Screener_3!E142),    Screener_3!E142, "")</f>
        <v/>
      </c>
      <c r="H2141" t="str">
        <f>IF(ISNUMBER(Screener_3!F142),    Screener_3!F142, "")</f>
        <v/>
      </c>
      <c r="I2141" t="str">
        <f>IF(ISNUMBER(Screener_3!G142),    Screener_3!G142, "")</f>
        <v/>
      </c>
      <c r="J2141" t="str">
        <f>IF(ISNUMBER(Screener_3!H142),    Screener_3!H142, "")</f>
        <v/>
      </c>
      <c r="K2141" t="str">
        <f t="shared" si="109"/>
        <v/>
      </c>
      <c r="L2141" t="str">
        <f t="shared" si="112"/>
        <v/>
      </c>
      <c r="M2141" s="45" t="str">
        <f>Screener_3!I142</f>
        <v/>
      </c>
      <c r="N2141" t="str">
        <f>IF(Screener_3!J142="Y",1,IF(Screener_3!J142="N",0,""))</f>
        <v/>
      </c>
      <c r="O2141" t="str">
        <f>IF(Screener_3!K142="Y",1,IF(Screener_3!K142="N",0,""))</f>
        <v/>
      </c>
      <c r="P2141" t="str">
        <f>IF(Screener_3!L142="Y",1,IF(Screener_3!L142="N",0,""))</f>
        <v/>
      </c>
      <c r="Q2141" t="str">
        <f>IF(Screener_3!M142="Y",1,IF(Screener_3!M142="N",0,""))</f>
        <v/>
      </c>
      <c r="R2141" t="str">
        <f>IF(Screener_3!N142="Y",1,IF(Screener_3!N142="N",0,""))</f>
        <v/>
      </c>
      <c r="S2141" t="str">
        <f>IF(Screener_3!O142="Y",1,IF(Screener_3!O142="N",0,""))</f>
        <v/>
      </c>
      <c r="T2141">
        <f t="shared" si="108"/>
        <v>0</v>
      </c>
      <c r="U2141" t="str">
        <f t="shared" si="110"/>
        <v/>
      </c>
      <c r="V2141" t="str">
        <f t="shared" si="111"/>
        <v/>
      </c>
      <c r="W2141" t="str">
        <f>Screener_3!R142</f>
        <v/>
      </c>
      <c r="X2141" s="6" t="str">
        <f>IF(ISNUMBER(Screener_3!$P142),IF(ISBLANK(Screener_3!S142),"Missing",Screener_3!S142), "")</f>
        <v/>
      </c>
      <c r="Y2141" s="6" t="str">
        <f>IF(ISNUMBER(Screener_3!$P142),IF(ISBLANK(Screener_3!T142),"Missing",Screener_3!T142), "")</f>
        <v/>
      </c>
      <c r="Z2141" s="6" t="str">
        <f>IF(ISNUMBER(Screener_3!$P142),IF(ISBLANK(Screener_3!U142),"Missing",Screener_3!U142), "")</f>
        <v/>
      </c>
      <c r="AA2141" s="6" t="str">
        <f>IF(ISTEXT(Screener_3!U142),  IF(ISBLANK(Screener_3!V142), "Missing", Screener_3!V142),"")</f>
        <v/>
      </c>
      <c r="AB2141" s="6" t="str">
        <f>IF(Screener_3!U142 = "Y",  IF(ISBLANK(Screener_3!V142), "Missing", Screener_3!V142),"")</f>
        <v/>
      </c>
      <c r="AC2141" s="6" t="str">
        <f xml:space="preserve"> IF((Screener_3!U142 = "Y"),   IF(ISBLANK(Screener_3!W142),"Missing",Screener_3!W142), "")</f>
        <v/>
      </c>
      <c r="AF2141" s="6"/>
      <c r="AG2141" s="6"/>
    </row>
    <row r="2142" spans="1:33" x14ac:dyDescent="0.25">
      <c r="A2142" s="125" t="str">
        <f>IF(ISNUMBER(Screener_3!A143), Screener_3!A143, "")</f>
        <v/>
      </c>
      <c r="B2142" t="str">
        <f>IF(ISTEXT(Screener_3!C143), Screener_3!C143, "")</f>
        <v/>
      </c>
      <c r="F2142" t="str">
        <f>IF(ISNUMBER(Screener_3!D143), Screener_3!D143, "")</f>
        <v/>
      </c>
      <c r="G2142" t="str">
        <f>IF(ISNUMBER(Screener_3!E143),    Screener_3!E143, "")</f>
        <v/>
      </c>
      <c r="H2142" t="str">
        <f>IF(ISNUMBER(Screener_3!F143),    Screener_3!F143, "")</f>
        <v/>
      </c>
      <c r="I2142" t="str">
        <f>IF(ISNUMBER(Screener_3!G143),    Screener_3!G143, "")</f>
        <v/>
      </c>
      <c r="J2142" t="str">
        <f>IF(ISNUMBER(Screener_3!H143),    Screener_3!H143, "")</f>
        <v/>
      </c>
      <c r="K2142" t="str">
        <f t="shared" si="109"/>
        <v/>
      </c>
      <c r="L2142" t="str">
        <f t="shared" si="112"/>
        <v/>
      </c>
      <c r="M2142" s="45" t="str">
        <f>Screener_3!I143</f>
        <v/>
      </c>
      <c r="N2142" t="str">
        <f>IF(Screener_3!J143="Y",1,IF(Screener_3!J143="N",0,""))</f>
        <v/>
      </c>
      <c r="O2142" t="str">
        <f>IF(Screener_3!K143="Y",1,IF(Screener_3!K143="N",0,""))</f>
        <v/>
      </c>
      <c r="P2142" t="str">
        <f>IF(Screener_3!L143="Y",1,IF(Screener_3!L143="N",0,""))</f>
        <v/>
      </c>
      <c r="Q2142" t="str">
        <f>IF(Screener_3!M143="Y",1,IF(Screener_3!M143="N",0,""))</f>
        <v/>
      </c>
      <c r="R2142" t="str">
        <f>IF(Screener_3!N143="Y",1,IF(Screener_3!N143="N",0,""))</f>
        <v/>
      </c>
      <c r="S2142" t="str">
        <f>IF(Screener_3!O143="Y",1,IF(Screener_3!O143="N",0,""))</f>
        <v/>
      </c>
      <c r="T2142">
        <f t="shared" si="108"/>
        <v>0</v>
      </c>
      <c r="U2142" t="str">
        <f t="shared" si="110"/>
        <v/>
      </c>
      <c r="V2142" t="str">
        <f t="shared" si="111"/>
        <v/>
      </c>
      <c r="W2142" t="str">
        <f>Screener_3!R143</f>
        <v/>
      </c>
      <c r="X2142" s="6" t="str">
        <f>IF(ISNUMBER(Screener_3!$P143),IF(ISBLANK(Screener_3!S143),"Missing",Screener_3!S143), "")</f>
        <v/>
      </c>
      <c r="Y2142" s="6" t="str">
        <f>IF(ISNUMBER(Screener_3!$P143),IF(ISBLANK(Screener_3!T143),"Missing",Screener_3!T143), "")</f>
        <v/>
      </c>
      <c r="Z2142" s="6" t="str">
        <f>IF(ISNUMBER(Screener_3!$P143),IF(ISBLANK(Screener_3!U143),"Missing",Screener_3!U143), "")</f>
        <v/>
      </c>
      <c r="AA2142" s="6" t="str">
        <f>IF(ISTEXT(Screener_3!U143),  IF(ISBLANK(Screener_3!V143), "Missing", Screener_3!V143),"")</f>
        <v/>
      </c>
      <c r="AB2142" s="6" t="str">
        <f>IF(Screener_3!U143 = "Y",  IF(ISBLANK(Screener_3!V143), "Missing", Screener_3!V143),"")</f>
        <v/>
      </c>
      <c r="AC2142" s="6" t="str">
        <f xml:space="preserve"> IF((Screener_3!U143 = "Y"),   IF(ISBLANK(Screener_3!W143),"Missing",Screener_3!W143), "")</f>
        <v/>
      </c>
      <c r="AF2142" s="6"/>
      <c r="AG2142" s="6"/>
    </row>
    <row r="2143" spans="1:33" x14ac:dyDescent="0.25">
      <c r="A2143" s="125" t="str">
        <f>IF(ISNUMBER(Screener_3!A144), Screener_3!A144, "")</f>
        <v/>
      </c>
      <c r="B2143" t="str">
        <f>IF(ISTEXT(Screener_3!C144), Screener_3!C144, "")</f>
        <v/>
      </c>
      <c r="F2143" t="str">
        <f>IF(ISNUMBER(Screener_3!D144), Screener_3!D144, "")</f>
        <v/>
      </c>
      <c r="G2143" t="str">
        <f>IF(ISNUMBER(Screener_3!E144),    Screener_3!E144, "")</f>
        <v/>
      </c>
      <c r="H2143" t="str">
        <f>IF(ISNUMBER(Screener_3!F144),    Screener_3!F144, "")</f>
        <v/>
      </c>
      <c r="I2143" t="str">
        <f>IF(ISNUMBER(Screener_3!G144),    Screener_3!G144, "")</f>
        <v/>
      </c>
      <c r="J2143" t="str">
        <f>IF(ISNUMBER(Screener_3!H144),    Screener_3!H144, "")</f>
        <v/>
      </c>
      <c r="K2143" t="str">
        <f t="shared" si="109"/>
        <v/>
      </c>
      <c r="L2143" t="str">
        <f t="shared" si="112"/>
        <v/>
      </c>
      <c r="M2143" s="45" t="str">
        <f>Screener_3!I144</f>
        <v/>
      </c>
      <c r="N2143" t="str">
        <f>IF(Screener_3!J144="Y",1,IF(Screener_3!J144="N",0,""))</f>
        <v/>
      </c>
      <c r="O2143" t="str">
        <f>IF(Screener_3!K144="Y",1,IF(Screener_3!K144="N",0,""))</f>
        <v/>
      </c>
      <c r="P2143" t="str">
        <f>IF(Screener_3!L144="Y",1,IF(Screener_3!L144="N",0,""))</f>
        <v/>
      </c>
      <c r="Q2143" t="str">
        <f>IF(Screener_3!M144="Y",1,IF(Screener_3!M144="N",0,""))</f>
        <v/>
      </c>
      <c r="R2143" t="str">
        <f>IF(Screener_3!N144="Y",1,IF(Screener_3!N144="N",0,""))</f>
        <v/>
      </c>
      <c r="S2143" t="str">
        <f>IF(Screener_3!O144="Y",1,IF(Screener_3!O144="N",0,""))</f>
        <v/>
      </c>
      <c r="T2143">
        <f t="shared" si="108"/>
        <v>0</v>
      </c>
      <c r="U2143" t="str">
        <f t="shared" si="110"/>
        <v/>
      </c>
      <c r="V2143" t="str">
        <f t="shared" si="111"/>
        <v/>
      </c>
      <c r="W2143" t="str">
        <f>Screener_3!R144</f>
        <v/>
      </c>
      <c r="X2143" s="6" t="str">
        <f>IF(ISNUMBER(Screener_3!$P144),IF(ISBLANK(Screener_3!S144),"Missing",Screener_3!S144), "")</f>
        <v/>
      </c>
      <c r="Y2143" s="6" t="str">
        <f>IF(ISNUMBER(Screener_3!$P144),IF(ISBLANK(Screener_3!T144),"Missing",Screener_3!T144), "")</f>
        <v/>
      </c>
      <c r="Z2143" s="6" t="str">
        <f>IF(ISNUMBER(Screener_3!$P144),IF(ISBLANK(Screener_3!U144),"Missing",Screener_3!U144), "")</f>
        <v/>
      </c>
      <c r="AA2143" s="6" t="str">
        <f>IF(ISTEXT(Screener_3!U144),  IF(ISBLANK(Screener_3!V144), "Missing", Screener_3!V144),"")</f>
        <v/>
      </c>
      <c r="AB2143" s="6" t="str">
        <f>IF(Screener_3!U144 = "Y",  IF(ISBLANK(Screener_3!V144), "Missing", Screener_3!V144),"")</f>
        <v/>
      </c>
      <c r="AC2143" s="6" t="str">
        <f xml:space="preserve"> IF((Screener_3!U144 = "Y"),   IF(ISBLANK(Screener_3!W144),"Missing",Screener_3!W144), "")</f>
        <v/>
      </c>
      <c r="AF2143" s="6"/>
      <c r="AG2143" s="6"/>
    </row>
    <row r="2144" spans="1:33" x14ac:dyDescent="0.25">
      <c r="A2144" s="125" t="str">
        <f>IF(ISNUMBER(Screener_3!A145), Screener_3!A145, "")</f>
        <v/>
      </c>
      <c r="B2144" t="str">
        <f>IF(ISTEXT(Screener_3!C145), Screener_3!C145, "")</f>
        <v/>
      </c>
      <c r="F2144" t="str">
        <f>IF(ISNUMBER(Screener_3!D145), Screener_3!D145, "")</f>
        <v/>
      </c>
      <c r="G2144" t="str">
        <f>IF(ISNUMBER(Screener_3!E145),    Screener_3!E145, "")</f>
        <v/>
      </c>
      <c r="H2144" t="str">
        <f>IF(ISNUMBER(Screener_3!F145),    Screener_3!F145, "")</f>
        <v/>
      </c>
      <c r="I2144" t="str">
        <f>IF(ISNUMBER(Screener_3!G145),    Screener_3!G145, "")</f>
        <v/>
      </c>
      <c r="J2144" t="str">
        <f>IF(ISNUMBER(Screener_3!H145),    Screener_3!H145, "")</f>
        <v/>
      </c>
      <c r="K2144" t="str">
        <f t="shared" si="109"/>
        <v/>
      </c>
      <c r="L2144" t="str">
        <f t="shared" si="112"/>
        <v/>
      </c>
      <c r="M2144" s="45" t="str">
        <f>Screener_3!I145</f>
        <v/>
      </c>
      <c r="N2144" t="str">
        <f>IF(Screener_3!J145="Y",1,IF(Screener_3!J145="N",0,""))</f>
        <v/>
      </c>
      <c r="O2144" t="str">
        <f>IF(Screener_3!K145="Y",1,IF(Screener_3!K145="N",0,""))</f>
        <v/>
      </c>
      <c r="P2144" t="str">
        <f>IF(Screener_3!L145="Y",1,IF(Screener_3!L145="N",0,""))</f>
        <v/>
      </c>
      <c r="Q2144" t="str">
        <f>IF(Screener_3!M145="Y",1,IF(Screener_3!M145="N",0,""))</f>
        <v/>
      </c>
      <c r="R2144" t="str">
        <f>IF(Screener_3!N145="Y",1,IF(Screener_3!N145="N",0,""))</f>
        <v/>
      </c>
      <c r="S2144" t="str">
        <f>IF(Screener_3!O145="Y",1,IF(Screener_3!O145="N",0,""))</f>
        <v/>
      </c>
      <c r="T2144">
        <f t="shared" si="108"/>
        <v>0</v>
      </c>
      <c r="U2144" t="str">
        <f t="shared" si="110"/>
        <v/>
      </c>
      <c r="V2144" t="str">
        <f t="shared" si="111"/>
        <v/>
      </c>
      <c r="W2144" t="str">
        <f>Screener_3!R145</f>
        <v/>
      </c>
      <c r="X2144" s="6" t="str">
        <f>IF(ISNUMBER(Screener_3!$P145),IF(ISBLANK(Screener_3!S145),"Missing",Screener_3!S145), "")</f>
        <v/>
      </c>
      <c r="Y2144" s="6" t="str">
        <f>IF(ISNUMBER(Screener_3!$P145),IF(ISBLANK(Screener_3!T145),"Missing",Screener_3!T145), "")</f>
        <v/>
      </c>
      <c r="Z2144" s="6" t="str">
        <f>IF(ISNUMBER(Screener_3!$P145),IF(ISBLANK(Screener_3!U145),"Missing",Screener_3!U145), "")</f>
        <v/>
      </c>
      <c r="AA2144" s="6" t="str">
        <f>IF(ISTEXT(Screener_3!U145),  IF(ISBLANK(Screener_3!V145), "Missing", Screener_3!V145),"")</f>
        <v/>
      </c>
      <c r="AB2144" s="6" t="str">
        <f>IF(Screener_3!U145 = "Y",  IF(ISBLANK(Screener_3!V145), "Missing", Screener_3!V145),"")</f>
        <v/>
      </c>
      <c r="AC2144" s="6" t="str">
        <f xml:space="preserve"> IF((Screener_3!U145 = "Y"),   IF(ISBLANK(Screener_3!W145),"Missing",Screener_3!W145), "")</f>
        <v/>
      </c>
      <c r="AF2144" s="6"/>
      <c r="AG2144" s="6"/>
    </row>
    <row r="2145" spans="1:33" x14ac:dyDescent="0.25">
      <c r="A2145" s="125" t="str">
        <f>IF(ISNUMBER(Screener_3!A146), Screener_3!A146, "")</f>
        <v/>
      </c>
      <c r="B2145" t="str">
        <f>IF(ISTEXT(Screener_3!C146), Screener_3!C146, "")</f>
        <v/>
      </c>
      <c r="F2145" t="str">
        <f>IF(ISNUMBER(Screener_3!D146), Screener_3!D146, "")</f>
        <v/>
      </c>
      <c r="G2145" t="str">
        <f>IF(ISNUMBER(Screener_3!E146),    Screener_3!E146, "")</f>
        <v/>
      </c>
      <c r="H2145" t="str">
        <f>IF(ISNUMBER(Screener_3!F146),    Screener_3!F146, "")</f>
        <v/>
      </c>
      <c r="I2145" t="str">
        <f>IF(ISNUMBER(Screener_3!G146),    Screener_3!G146, "")</f>
        <v/>
      </c>
      <c r="J2145" t="str">
        <f>IF(ISNUMBER(Screener_3!H146),    Screener_3!H146, "")</f>
        <v/>
      </c>
      <c r="K2145" t="str">
        <f t="shared" si="109"/>
        <v/>
      </c>
      <c r="L2145" t="str">
        <f t="shared" si="112"/>
        <v/>
      </c>
      <c r="M2145" s="45" t="str">
        <f>Screener_3!I146</f>
        <v/>
      </c>
      <c r="N2145" t="str">
        <f>IF(Screener_3!J146="Y",1,IF(Screener_3!J146="N",0,""))</f>
        <v/>
      </c>
      <c r="O2145" t="str">
        <f>IF(Screener_3!K146="Y",1,IF(Screener_3!K146="N",0,""))</f>
        <v/>
      </c>
      <c r="P2145" t="str">
        <f>IF(Screener_3!L146="Y",1,IF(Screener_3!L146="N",0,""))</f>
        <v/>
      </c>
      <c r="Q2145" t="str">
        <f>IF(Screener_3!M146="Y",1,IF(Screener_3!M146="N",0,""))</f>
        <v/>
      </c>
      <c r="R2145" t="str">
        <f>IF(Screener_3!N146="Y",1,IF(Screener_3!N146="N",0,""))</f>
        <v/>
      </c>
      <c r="S2145" t="str">
        <f>IF(Screener_3!O146="Y",1,IF(Screener_3!O146="N",0,""))</f>
        <v/>
      </c>
      <c r="T2145">
        <f t="shared" si="108"/>
        <v>0</v>
      </c>
      <c r="U2145" t="str">
        <f t="shared" si="110"/>
        <v/>
      </c>
      <c r="V2145" t="str">
        <f t="shared" si="111"/>
        <v/>
      </c>
      <c r="W2145" t="str">
        <f>Screener_3!R146</f>
        <v/>
      </c>
      <c r="X2145" s="6" t="str">
        <f>IF(ISNUMBER(Screener_3!$P146),IF(ISBLANK(Screener_3!S146),"Missing",Screener_3!S146), "")</f>
        <v/>
      </c>
      <c r="Y2145" s="6" t="str">
        <f>IF(ISNUMBER(Screener_3!$P146),IF(ISBLANK(Screener_3!T146),"Missing",Screener_3!T146), "")</f>
        <v/>
      </c>
      <c r="Z2145" s="6" t="str">
        <f>IF(ISNUMBER(Screener_3!$P146),IF(ISBLANK(Screener_3!U146),"Missing",Screener_3!U146), "")</f>
        <v/>
      </c>
      <c r="AA2145" s="6" t="str">
        <f>IF(ISTEXT(Screener_3!U146),  IF(ISBLANK(Screener_3!V146), "Missing", Screener_3!V146),"")</f>
        <v/>
      </c>
      <c r="AB2145" s="6" t="str">
        <f>IF(Screener_3!U146 = "Y",  IF(ISBLANK(Screener_3!V146), "Missing", Screener_3!V146),"")</f>
        <v/>
      </c>
      <c r="AC2145" s="6" t="str">
        <f xml:space="preserve"> IF((Screener_3!U146 = "Y"),   IF(ISBLANK(Screener_3!W146),"Missing",Screener_3!W146), "")</f>
        <v/>
      </c>
      <c r="AF2145" s="6"/>
      <c r="AG2145" s="6"/>
    </row>
    <row r="2146" spans="1:33" x14ac:dyDescent="0.25">
      <c r="A2146" s="125" t="str">
        <f>IF(ISNUMBER(Screener_3!A147), Screener_3!A147, "")</f>
        <v/>
      </c>
      <c r="B2146" t="str">
        <f>IF(ISTEXT(Screener_3!C147), Screener_3!C147, "")</f>
        <v/>
      </c>
      <c r="F2146" t="str">
        <f>IF(ISNUMBER(Screener_3!D147), Screener_3!D147, "")</f>
        <v/>
      </c>
      <c r="G2146" t="str">
        <f>IF(ISNUMBER(Screener_3!E147),    Screener_3!E147, "")</f>
        <v/>
      </c>
      <c r="H2146" t="str">
        <f>IF(ISNUMBER(Screener_3!F147),    Screener_3!F147, "")</f>
        <v/>
      </c>
      <c r="I2146" t="str">
        <f>IF(ISNUMBER(Screener_3!G147),    Screener_3!G147, "")</f>
        <v/>
      </c>
      <c r="J2146" t="str">
        <f>IF(ISNUMBER(Screener_3!H147),    Screener_3!H147, "")</f>
        <v/>
      </c>
      <c r="K2146" t="str">
        <f t="shared" si="109"/>
        <v/>
      </c>
      <c r="L2146" t="str">
        <f t="shared" si="112"/>
        <v/>
      </c>
      <c r="M2146" s="45" t="str">
        <f>Screener_3!I147</f>
        <v/>
      </c>
      <c r="N2146" t="str">
        <f>IF(Screener_3!J147="Y",1,IF(Screener_3!J147="N",0,""))</f>
        <v/>
      </c>
      <c r="O2146" t="str">
        <f>IF(Screener_3!K147="Y",1,IF(Screener_3!K147="N",0,""))</f>
        <v/>
      </c>
      <c r="P2146" t="str">
        <f>IF(Screener_3!L147="Y",1,IF(Screener_3!L147="N",0,""))</f>
        <v/>
      </c>
      <c r="Q2146" t="str">
        <f>IF(Screener_3!M147="Y",1,IF(Screener_3!M147="N",0,""))</f>
        <v/>
      </c>
      <c r="R2146" t="str">
        <f>IF(Screener_3!N147="Y",1,IF(Screener_3!N147="N",0,""))</f>
        <v/>
      </c>
      <c r="S2146" t="str">
        <f>IF(Screener_3!O147="Y",1,IF(Screener_3!O147="N",0,""))</f>
        <v/>
      </c>
      <c r="T2146">
        <f t="shared" si="108"/>
        <v>0</v>
      </c>
      <c r="U2146" t="str">
        <f t="shared" si="110"/>
        <v/>
      </c>
      <c r="V2146" t="str">
        <f t="shared" si="111"/>
        <v/>
      </c>
      <c r="W2146" t="str">
        <f>Screener_3!R147</f>
        <v/>
      </c>
      <c r="X2146" s="6" t="str">
        <f>IF(ISNUMBER(Screener_3!$P147),IF(ISBLANK(Screener_3!S147),"Missing",Screener_3!S147), "")</f>
        <v/>
      </c>
      <c r="Y2146" s="6" t="str">
        <f>IF(ISNUMBER(Screener_3!$P147),IF(ISBLANK(Screener_3!T147),"Missing",Screener_3!T147), "")</f>
        <v/>
      </c>
      <c r="Z2146" s="6" t="str">
        <f>IF(ISNUMBER(Screener_3!$P147),IF(ISBLANK(Screener_3!U147),"Missing",Screener_3!U147), "")</f>
        <v/>
      </c>
      <c r="AA2146" s="6" t="str">
        <f>IF(ISTEXT(Screener_3!U147),  IF(ISBLANK(Screener_3!V147), "Missing", Screener_3!V147),"")</f>
        <v/>
      </c>
      <c r="AB2146" s="6" t="str">
        <f>IF(Screener_3!U147 = "Y",  IF(ISBLANK(Screener_3!V147), "Missing", Screener_3!V147),"")</f>
        <v/>
      </c>
      <c r="AC2146" s="6" t="str">
        <f xml:space="preserve"> IF((Screener_3!U147 = "Y"),   IF(ISBLANK(Screener_3!W147),"Missing",Screener_3!W147), "")</f>
        <v/>
      </c>
      <c r="AF2146" s="6"/>
      <c r="AG2146" s="6"/>
    </row>
    <row r="2147" spans="1:33" x14ac:dyDescent="0.25">
      <c r="A2147" s="125" t="str">
        <f>IF(ISNUMBER(Screener_3!A148), Screener_3!A148, "")</f>
        <v/>
      </c>
      <c r="B2147" t="str">
        <f>IF(ISTEXT(Screener_3!C148), Screener_3!C148, "")</f>
        <v/>
      </c>
      <c r="F2147" t="str">
        <f>IF(ISNUMBER(Screener_3!D148), Screener_3!D148, "")</f>
        <v/>
      </c>
      <c r="G2147" t="str">
        <f>IF(ISNUMBER(Screener_3!E148),    Screener_3!E148, "")</f>
        <v/>
      </c>
      <c r="H2147" t="str">
        <f>IF(ISNUMBER(Screener_3!F148),    Screener_3!F148, "")</f>
        <v/>
      </c>
      <c r="I2147" t="str">
        <f>IF(ISNUMBER(Screener_3!G148),    Screener_3!G148, "")</f>
        <v/>
      </c>
      <c r="J2147" t="str">
        <f>IF(ISNUMBER(Screener_3!H148),    Screener_3!H148, "")</f>
        <v/>
      </c>
      <c r="K2147" t="str">
        <f t="shared" si="109"/>
        <v/>
      </c>
      <c r="L2147" t="str">
        <f t="shared" si="112"/>
        <v/>
      </c>
      <c r="M2147" s="45" t="str">
        <f>Screener_3!I148</f>
        <v/>
      </c>
      <c r="N2147" t="str">
        <f>IF(Screener_3!J148="Y",1,IF(Screener_3!J148="N",0,""))</f>
        <v/>
      </c>
      <c r="O2147" t="str">
        <f>IF(Screener_3!K148="Y",1,IF(Screener_3!K148="N",0,""))</f>
        <v/>
      </c>
      <c r="P2147" t="str">
        <f>IF(Screener_3!L148="Y",1,IF(Screener_3!L148="N",0,""))</f>
        <v/>
      </c>
      <c r="Q2147" t="str">
        <f>IF(Screener_3!M148="Y",1,IF(Screener_3!M148="N",0,""))</f>
        <v/>
      </c>
      <c r="R2147" t="str">
        <f>IF(Screener_3!N148="Y",1,IF(Screener_3!N148="N",0,""))</f>
        <v/>
      </c>
      <c r="S2147" t="str">
        <f>IF(Screener_3!O148="Y",1,IF(Screener_3!O148="N",0,""))</f>
        <v/>
      </c>
      <c r="T2147">
        <f t="shared" si="108"/>
        <v>0</v>
      </c>
      <c r="U2147" t="str">
        <f t="shared" si="110"/>
        <v/>
      </c>
      <c r="V2147" t="str">
        <f t="shared" si="111"/>
        <v/>
      </c>
      <c r="W2147" t="str">
        <f>Screener_3!R148</f>
        <v/>
      </c>
      <c r="X2147" s="6" t="str">
        <f>IF(ISNUMBER(Screener_3!$P148),IF(ISBLANK(Screener_3!S148),"Missing",Screener_3!S148), "")</f>
        <v/>
      </c>
      <c r="Y2147" s="6" t="str">
        <f>IF(ISNUMBER(Screener_3!$P148),IF(ISBLANK(Screener_3!T148),"Missing",Screener_3!T148), "")</f>
        <v/>
      </c>
      <c r="Z2147" s="6" t="str">
        <f>IF(ISNUMBER(Screener_3!$P148),IF(ISBLANK(Screener_3!U148),"Missing",Screener_3!U148), "")</f>
        <v/>
      </c>
      <c r="AA2147" s="6" t="str">
        <f>IF(ISTEXT(Screener_3!U148),  IF(ISBLANK(Screener_3!V148), "Missing", Screener_3!V148),"")</f>
        <v/>
      </c>
      <c r="AB2147" s="6" t="str">
        <f>IF(Screener_3!U148 = "Y",  IF(ISBLANK(Screener_3!V148), "Missing", Screener_3!V148),"")</f>
        <v/>
      </c>
      <c r="AC2147" s="6" t="str">
        <f xml:space="preserve"> IF((Screener_3!U148 = "Y"),   IF(ISBLANK(Screener_3!W148),"Missing",Screener_3!W148), "")</f>
        <v/>
      </c>
      <c r="AF2147" s="6"/>
      <c r="AG2147" s="6"/>
    </row>
    <row r="2148" spans="1:33" x14ac:dyDescent="0.25">
      <c r="A2148" s="125" t="str">
        <f>IF(ISNUMBER(Screener_3!A149), Screener_3!A149, "")</f>
        <v/>
      </c>
      <c r="B2148" t="str">
        <f>IF(ISTEXT(Screener_3!C149), Screener_3!C149, "")</f>
        <v/>
      </c>
      <c r="F2148" t="str">
        <f>IF(ISNUMBER(Screener_3!D149), Screener_3!D149, "")</f>
        <v/>
      </c>
      <c r="G2148" t="str">
        <f>IF(ISNUMBER(Screener_3!E149),    Screener_3!E149, "")</f>
        <v/>
      </c>
      <c r="H2148" t="str">
        <f>IF(ISNUMBER(Screener_3!F149),    Screener_3!F149, "")</f>
        <v/>
      </c>
      <c r="I2148" t="str">
        <f>IF(ISNUMBER(Screener_3!G149),    Screener_3!G149, "")</f>
        <v/>
      </c>
      <c r="J2148" t="str">
        <f>IF(ISNUMBER(Screener_3!H149),    Screener_3!H149, "")</f>
        <v/>
      </c>
      <c r="K2148" t="str">
        <f t="shared" si="109"/>
        <v/>
      </c>
      <c r="L2148" t="str">
        <f t="shared" si="112"/>
        <v/>
      </c>
      <c r="M2148" s="45" t="str">
        <f>Screener_3!I149</f>
        <v/>
      </c>
      <c r="N2148" t="str">
        <f>IF(Screener_3!J149="Y",1,IF(Screener_3!J149="N",0,""))</f>
        <v/>
      </c>
      <c r="O2148" t="str">
        <f>IF(Screener_3!K149="Y",1,IF(Screener_3!K149="N",0,""))</f>
        <v/>
      </c>
      <c r="P2148" t="str">
        <f>IF(Screener_3!L149="Y",1,IF(Screener_3!L149="N",0,""))</f>
        <v/>
      </c>
      <c r="Q2148" t="str">
        <f>IF(Screener_3!M149="Y",1,IF(Screener_3!M149="N",0,""))</f>
        <v/>
      </c>
      <c r="R2148" t="str">
        <f>IF(Screener_3!N149="Y",1,IF(Screener_3!N149="N",0,""))</f>
        <v/>
      </c>
      <c r="S2148" t="str">
        <f>IF(Screener_3!O149="Y",1,IF(Screener_3!O149="N",0,""))</f>
        <v/>
      </c>
      <c r="T2148">
        <f t="shared" si="108"/>
        <v>0</v>
      </c>
      <c r="U2148" t="str">
        <f t="shared" si="110"/>
        <v/>
      </c>
      <c r="V2148" t="str">
        <f t="shared" si="111"/>
        <v/>
      </c>
      <c r="W2148" t="str">
        <f>Screener_3!R149</f>
        <v/>
      </c>
      <c r="X2148" s="6" t="str">
        <f>IF(ISNUMBER(Screener_3!$P149),IF(ISBLANK(Screener_3!S149),"Missing",Screener_3!S149), "")</f>
        <v/>
      </c>
      <c r="Y2148" s="6" t="str">
        <f>IF(ISNUMBER(Screener_3!$P149),IF(ISBLANK(Screener_3!T149),"Missing",Screener_3!T149), "")</f>
        <v/>
      </c>
      <c r="Z2148" s="6" t="str">
        <f>IF(ISNUMBER(Screener_3!$P149),IF(ISBLANK(Screener_3!U149),"Missing",Screener_3!U149), "")</f>
        <v/>
      </c>
      <c r="AA2148" s="6" t="str">
        <f>IF(ISTEXT(Screener_3!U149),  IF(ISBLANK(Screener_3!V149), "Missing", Screener_3!V149),"")</f>
        <v/>
      </c>
      <c r="AB2148" s="6" t="str">
        <f>IF(Screener_3!U149 = "Y",  IF(ISBLANK(Screener_3!V149), "Missing", Screener_3!V149),"")</f>
        <v/>
      </c>
      <c r="AC2148" s="6" t="str">
        <f xml:space="preserve"> IF((Screener_3!U149 = "Y"),   IF(ISBLANK(Screener_3!W149),"Missing",Screener_3!W149), "")</f>
        <v/>
      </c>
      <c r="AF2148" s="6"/>
      <c r="AG2148" s="6"/>
    </row>
    <row r="2149" spans="1:33" x14ac:dyDescent="0.25">
      <c r="A2149" s="125" t="str">
        <f>IF(ISNUMBER(Screener_3!A150), Screener_3!A150, "")</f>
        <v/>
      </c>
      <c r="B2149" t="str">
        <f>IF(ISTEXT(Screener_3!C150), Screener_3!C150, "")</f>
        <v/>
      </c>
      <c r="F2149" t="str">
        <f>IF(ISNUMBER(Screener_3!D150), Screener_3!D150, "")</f>
        <v/>
      </c>
      <c r="G2149" t="str">
        <f>IF(ISNUMBER(Screener_3!E150),    Screener_3!E150, "")</f>
        <v/>
      </c>
      <c r="H2149" t="str">
        <f>IF(ISNUMBER(Screener_3!F150),    Screener_3!F150, "")</f>
        <v/>
      </c>
      <c r="I2149" t="str">
        <f>IF(ISNUMBER(Screener_3!G150),    Screener_3!G150, "")</f>
        <v/>
      </c>
      <c r="J2149" t="str">
        <f>IF(ISNUMBER(Screener_3!H150),    Screener_3!H150, "")</f>
        <v/>
      </c>
      <c r="K2149" t="str">
        <f t="shared" si="109"/>
        <v/>
      </c>
      <c r="L2149" t="str">
        <f t="shared" si="112"/>
        <v/>
      </c>
      <c r="M2149" s="45" t="str">
        <f>Screener_3!I150</f>
        <v/>
      </c>
      <c r="N2149" t="str">
        <f>IF(Screener_3!J150="Y",1,IF(Screener_3!J150="N",0,""))</f>
        <v/>
      </c>
      <c r="O2149" t="str">
        <f>IF(Screener_3!K150="Y",1,IF(Screener_3!K150="N",0,""))</f>
        <v/>
      </c>
      <c r="P2149" t="str">
        <f>IF(Screener_3!L150="Y",1,IF(Screener_3!L150="N",0,""))</f>
        <v/>
      </c>
      <c r="Q2149" t="str">
        <f>IF(Screener_3!M150="Y",1,IF(Screener_3!M150="N",0,""))</f>
        <v/>
      </c>
      <c r="R2149" t="str">
        <f>IF(Screener_3!N150="Y",1,IF(Screener_3!N150="N",0,""))</f>
        <v/>
      </c>
      <c r="S2149" t="str">
        <f>IF(Screener_3!O150="Y",1,IF(Screener_3!O150="N",0,""))</f>
        <v/>
      </c>
      <c r="T2149">
        <f t="shared" si="108"/>
        <v>0</v>
      </c>
      <c r="U2149" t="str">
        <f t="shared" si="110"/>
        <v/>
      </c>
      <c r="V2149" t="str">
        <f t="shared" si="111"/>
        <v/>
      </c>
      <c r="W2149" t="str">
        <f>Screener_3!R150</f>
        <v/>
      </c>
      <c r="X2149" s="6" t="str">
        <f>IF(ISNUMBER(Screener_3!$P150),IF(ISBLANK(Screener_3!S150),"Missing",Screener_3!S150), "")</f>
        <v/>
      </c>
      <c r="Y2149" s="6" t="str">
        <f>IF(ISNUMBER(Screener_3!$P150),IF(ISBLANK(Screener_3!T150),"Missing",Screener_3!T150), "")</f>
        <v/>
      </c>
      <c r="Z2149" s="6" t="str">
        <f>IF(ISNUMBER(Screener_3!$P150),IF(ISBLANK(Screener_3!U150),"Missing",Screener_3!U150), "")</f>
        <v/>
      </c>
      <c r="AA2149" s="6" t="str">
        <f>IF(ISTEXT(Screener_3!U150),  IF(ISBLANK(Screener_3!V150), "Missing", Screener_3!V150),"")</f>
        <v/>
      </c>
      <c r="AB2149" s="6" t="str">
        <f>IF(Screener_3!U150 = "Y",  IF(ISBLANK(Screener_3!V150), "Missing", Screener_3!V150),"")</f>
        <v/>
      </c>
      <c r="AC2149" s="6" t="str">
        <f xml:space="preserve"> IF((Screener_3!U150 = "Y"),   IF(ISBLANK(Screener_3!W150),"Missing",Screener_3!W150), "")</f>
        <v/>
      </c>
      <c r="AF2149" s="6"/>
      <c r="AG2149" s="6"/>
    </row>
    <row r="2150" spans="1:33" x14ac:dyDescent="0.25">
      <c r="A2150" s="125" t="str">
        <f>IF(ISNUMBER(Screener_3!A151), Screener_3!A151, "")</f>
        <v/>
      </c>
      <c r="B2150" t="str">
        <f>IF(ISTEXT(Screener_3!C151), Screener_3!C151, "")</f>
        <v/>
      </c>
      <c r="F2150" t="str">
        <f>IF(ISNUMBER(Screener_3!D151), Screener_3!D151, "")</f>
        <v/>
      </c>
      <c r="G2150" t="str">
        <f>IF(ISNUMBER(Screener_3!E151),    Screener_3!E151, "")</f>
        <v/>
      </c>
      <c r="H2150" t="str">
        <f>IF(ISNUMBER(Screener_3!F151),    Screener_3!F151, "")</f>
        <v/>
      </c>
      <c r="I2150" t="str">
        <f>IF(ISNUMBER(Screener_3!G151),    Screener_3!G151, "")</f>
        <v/>
      </c>
      <c r="J2150" t="str">
        <f>IF(ISNUMBER(Screener_3!H151),    Screener_3!H151, "")</f>
        <v/>
      </c>
      <c r="K2150" t="str">
        <f t="shared" si="109"/>
        <v/>
      </c>
      <c r="L2150" t="str">
        <f t="shared" si="112"/>
        <v/>
      </c>
      <c r="M2150" s="45" t="str">
        <f>Screener_3!I151</f>
        <v/>
      </c>
      <c r="N2150" t="str">
        <f>IF(Screener_3!J151="Y",1,IF(Screener_3!J151="N",0,""))</f>
        <v/>
      </c>
      <c r="O2150" t="str">
        <f>IF(Screener_3!K151="Y",1,IF(Screener_3!K151="N",0,""))</f>
        <v/>
      </c>
      <c r="P2150" t="str">
        <f>IF(Screener_3!L151="Y",1,IF(Screener_3!L151="N",0,""))</f>
        <v/>
      </c>
      <c r="Q2150" t="str">
        <f>IF(Screener_3!M151="Y",1,IF(Screener_3!M151="N",0,""))</f>
        <v/>
      </c>
      <c r="R2150" t="str">
        <f>IF(Screener_3!N151="Y",1,IF(Screener_3!N151="N",0,""))</f>
        <v/>
      </c>
      <c r="S2150" t="str">
        <f>IF(Screener_3!O151="Y",1,IF(Screener_3!O151="N",0,""))</f>
        <v/>
      </c>
      <c r="T2150">
        <f t="shared" si="108"/>
        <v>0</v>
      </c>
      <c r="U2150" t="str">
        <f t="shared" si="110"/>
        <v/>
      </c>
      <c r="V2150" t="str">
        <f t="shared" si="111"/>
        <v/>
      </c>
      <c r="W2150" t="str">
        <f>Screener_3!R151</f>
        <v/>
      </c>
      <c r="X2150" s="6" t="str">
        <f>IF(ISNUMBER(Screener_3!$P151),IF(ISBLANK(Screener_3!S151),"Missing",Screener_3!S151), "")</f>
        <v/>
      </c>
      <c r="Y2150" s="6" t="str">
        <f>IF(ISNUMBER(Screener_3!$P151),IF(ISBLANK(Screener_3!T151),"Missing",Screener_3!T151), "")</f>
        <v/>
      </c>
      <c r="Z2150" s="6" t="str">
        <f>IF(ISNUMBER(Screener_3!$P151),IF(ISBLANK(Screener_3!U151),"Missing",Screener_3!U151), "")</f>
        <v/>
      </c>
      <c r="AA2150" s="6" t="str">
        <f>IF(ISTEXT(Screener_3!U151),  IF(ISBLANK(Screener_3!V151), "Missing", Screener_3!V151),"")</f>
        <v/>
      </c>
      <c r="AB2150" s="6" t="str">
        <f>IF(Screener_3!U151 = "Y",  IF(ISBLANK(Screener_3!V151), "Missing", Screener_3!V151),"")</f>
        <v/>
      </c>
      <c r="AC2150" s="6" t="str">
        <f xml:space="preserve"> IF((Screener_3!U151 = "Y"),   IF(ISBLANK(Screener_3!W151),"Missing",Screener_3!W151), "")</f>
        <v/>
      </c>
      <c r="AF2150" s="6"/>
      <c r="AG2150" s="6"/>
    </row>
    <row r="2151" spans="1:33" x14ac:dyDescent="0.25">
      <c r="A2151" s="125" t="str">
        <f>IF(ISNUMBER(Screener_3!A152), Screener_3!A152, "")</f>
        <v/>
      </c>
      <c r="B2151" t="str">
        <f>IF(ISTEXT(Screener_3!C152), Screener_3!C152, "")</f>
        <v/>
      </c>
      <c r="F2151" t="str">
        <f>IF(ISNUMBER(Screener_3!D152), Screener_3!D152, "")</f>
        <v/>
      </c>
      <c r="G2151" t="str">
        <f>IF(ISNUMBER(Screener_3!E152),    Screener_3!E152, "")</f>
        <v/>
      </c>
      <c r="H2151" t="str">
        <f>IF(ISNUMBER(Screener_3!F152),    Screener_3!F152, "")</f>
        <v/>
      </c>
      <c r="I2151" t="str">
        <f>IF(ISNUMBER(Screener_3!G152),    Screener_3!G152, "")</f>
        <v/>
      </c>
      <c r="J2151" t="str">
        <f>IF(ISNUMBER(Screener_3!H152),    Screener_3!H152, "")</f>
        <v/>
      </c>
      <c r="K2151" t="str">
        <f t="shared" si="109"/>
        <v/>
      </c>
      <c r="L2151" t="str">
        <f t="shared" si="112"/>
        <v/>
      </c>
      <c r="M2151" s="45" t="str">
        <f>Screener_3!I152</f>
        <v/>
      </c>
      <c r="N2151" t="str">
        <f>IF(Screener_3!J152="Y",1,IF(Screener_3!J152="N",0,""))</f>
        <v/>
      </c>
      <c r="O2151" t="str">
        <f>IF(Screener_3!K152="Y",1,IF(Screener_3!K152="N",0,""))</f>
        <v/>
      </c>
      <c r="P2151" t="str">
        <f>IF(Screener_3!L152="Y",1,IF(Screener_3!L152="N",0,""))</f>
        <v/>
      </c>
      <c r="Q2151" t="str">
        <f>IF(Screener_3!M152="Y",1,IF(Screener_3!M152="N",0,""))</f>
        <v/>
      </c>
      <c r="R2151" t="str">
        <f>IF(Screener_3!N152="Y",1,IF(Screener_3!N152="N",0,""))</f>
        <v/>
      </c>
      <c r="S2151" t="str">
        <f>IF(Screener_3!O152="Y",1,IF(Screener_3!O152="N",0,""))</f>
        <v/>
      </c>
      <c r="T2151">
        <f t="shared" si="108"/>
        <v>0</v>
      </c>
      <c r="U2151" t="str">
        <f t="shared" si="110"/>
        <v/>
      </c>
      <c r="V2151" t="str">
        <f t="shared" si="111"/>
        <v/>
      </c>
      <c r="W2151" t="str">
        <f>Screener_3!R152</f>
        <v/>
      </c>
      <c r="X2151" s="6" t="str">
        <f>IF(ISNUMBER(Screener_3!$P152),IF(ISBLANK(Screener_3!S152),"Missing",Screener_3!S152), "")</f>
        <v/>
      </c>
      <c r="Y2151" s="6" t="str">
        <f>IF(ISNUMBER(Screener_3!$P152),IF(ISBLANK(Screener_3!T152),"Missing",Screener_3!T152), "")</f>
        <v/>
      </c>
      <c r="Z2151" s="6" t="str">
        <f>IF(ISNUMBER(Screener_3!$P152),IF(ISBLANK(Screener_3!U152),"Missing",Screener_3!U152), "")</f>
        <v/>
      </c>
      <c r="AA2151" s="6" t="str">
        <f>IF(ISTEXT(Screener_3!U152),  IF(ISBLANK(Screener_3!V152), "Missing", Screener_3!V152),"")</f>
        <v/>
      </c>
      <c r="AB2151" s="6" t="str">
        <f>IF(Screener_3!U152 = "Y",  IF(ISBLANK(Screener_3!V152), "Missing", Screener_3!V152),"")</f>
        <v/>
      </c>
      <c r="AC2151" s="6" t="str">
        <f xml:space="preserve"> IF((Screener_3!U152 = "Y"),   IF(ISBLANK(Screener_3!W152),"Missing",Screener_3!W152), "")</f>
        <v/>
      </c>
      <c r="AF2151" s="6"/>
      <c r="AG2151" s="6"/>
    </row>
    <row r="2152" spans="1:33" x14ac:dyDescent="0.25">
      <c r="A2152" s="125" t="str">
        <f>IF(ISNUMBER(Screener_3!A153), Screener_3!A153, "")</f>
        <v/>
      </c>
      <c r="B2152" t="str">
        <f>IF(ISTEXT(Screener_3!C153), Screener_3!C153, "")</f>
        <v/>
      </c>
      <c r="F2152" t="str">
        <f>IF(ISNUMBER(Screener_3!D153), Screener_3!D153, "")</f>
        <v/>
      </c>
      <c r="G2152" t="str">
        <f>IF(ISNUMBER(Screener_3!E153),    Screener_3!E153, "")</f>
        <v/>
      </c>
      <c r="H2152" t="str">
        <f>IF(ISNUMBER(Screener_3!F153),    Screener_3!F153, "")</f>
        <v/>
      </c>
      <c r="I2152" t="str">
        <f>IF(ISNUMBER(Screener_3!G153),    Screener_3!G153, "")</f>
        <v/>
      </c>
      <c r="J2152" t="str">
        <f>IF(ISNUMBER(Screener_3!H153),    Screener_3!H153, "")</f>
        <v/>
      </c>
      <c r="K2152" t="str">
        <f t="shared" si="109"/>
        <v/>
      </c>
      <c r="L2152" t="str">
        <f t="shared" si="112"/>
        <v/>
      </c>
      <c r="M2152" s="45" t="str">
        <f>Screener_3!I153</f>
        <v/>
      </c>
      <c r="N2152" t="str">
        <f>IF(Screener_3!J153="Y",1,IF(Screener_3!J153="N",0,""))</f>
        <v/>
      </c>
      <c r="O2152" t="str">
        <f>IF(Screener_3!K153="Y",1,IF(Screener_3!K153="N",0,""))</f>
        <v/>
      </c>
      <c r="P2152" t="str">
        <f>IF(Screener_3!L153="Y",1,IF(Screener_3!L153="N",0,""))</f>
        <v/>
      </c>
      <c r="Q2152" t="str">
        <f>IF(Screener_3!M153="Y",1,IF(Screener_3!M153="N",0,""))</f>
        <v/>
      </c>
      <c r="R2152" t="str">
        <f>IF(Screener_3!N153="Y",1,IF(Screener_3!N153="N",0,""))</f>
        <v/>
      </c>
      <c r="S2152" t="str">
        <f>IF(Screener_3!O153="Y",1,IF(Screener_3!O153="N",0,""))</f>
        <v/>
      </c>
      <c r="T2152">
        <f t="shared" si="108"/>
        <v>0</v>
      </c>
      <c r="U2152" t="str">
        <f t="shared" si="110"/>
        <v/>
      </c>
      <c r="V2152" t="str">
        <f t="shared" si="111"/>
        <v/>
      </c>
      <c r="W2152" t="str">
        <f>Screener_3!R153</f>
        <v/>
      </c>
      <c r="X2152" s="6" t="str">
        <f>IF(ISNUMBER(Screener_3!$P153),IF(ISBLANK(Screener_3!S153),"Missing",Screener_3!S153), "")</f>
        <v/>
      </c>
      <c r="Y2152" s="6" t="str">
        <f>IF(ISNUMBER(Screener_3!$P153),IF(ISBLANK(Screener_3!T153),"Missing",Screener_3!T153), "")</f>
        <v/>
      </c>
      <c r="Z2152" s="6" t="str">
        <f>IF(ISNUMBER(Screener_3!$P153),IF(ISBLANK(Screener_3!U153),"Missing",Screener_3!U153), "")</f>
        <v/>
      </c>
      <c r="AA2152" s="6" t="str">
        <f>IF(ISTEXT(Screener_3!U153),  IF(ISBLANK(Screener_3!V153), "Missing", Screener_3!V153),"")</f>
        <v/>
      </c>
      <c r="AB2152" s="6" t="str">
        <f>IF(Screener_3!U153 = "Y",  IF(ISBLANK(Screener_3!V153), "Missing", Screener_3!V153),"")</f>
        <v/>
      </c>
      <c r="AC2152" s="6" t="str">
        <f xml:space="preserve"> IF((Screener_3!U153 = "Y"),   IF(ISBLANK(Screener_3!W153),"Missing",Screener_3!W153), "")</f>
        <v/>
      </c>
      <c r="AF2152" s="6"/>
      <c r="AG2152" s="6"/>
    </row>
    <row r="2153" spans="1:33" x14ac:dyDescent="0.25">
      <c r="A2153" s="125" t="str">
        <f>IF(ISNUMBER(Screener_3!A154), Screener_3!A154, "")</f>
        <v/>
      </c>
      <c r="B2153" t="str">
        <f>IF(ISTEXT(Screener_3!C154), Screener_3!C154, "")</f>
        <v/>
      </c>
      <c r="F2153" t="str">
        <f>IF(ISNUMBER(Screener_3!D154), Screener_3!D154, "")</f>
        <v/>
      </c>
      <c r="G2153" t="str">
        <f>IF(ISNUMBER(Screener_3!E154),    Screener_3!E154, "")</f>
        <v/>
      </c>
      <c r="H2153" t="str">
        <f>IF(ISNUMBER(Screener_3!F154),    Screener_3!F154, "")</f>
        <v/>
      </c>
      <c r="I2153" t="str">
        <f>IF(ISNUMBER(Screener_3!G154),    Screener_3!G154, "")</f>
        <v/>
      </c>
      <c r="J2153" t="str">
        <f>IF(ISNUMBER(Screener_3!H154),    Screener_3!H154, "")</f>
        <v/>
      </c>
      <c r="K2153" t="str">
        <f t="shared" si="109"/>
        <v/>
      </c>
      <c r="L2153" t="str">
        <f t="shared" si="112"/>
        <v/>
      </c>
      <c r="M2153" s="45" t="str">
        <f>Screener_3!I154</f>
        <v/>
      </c>
      <c r="N2153" t="str">
        <f>IF(Screener_3!J154="Y",1,IF(Screener_3!J154="N",0,""))</f>
        <v/>
      </c>
      <c r="O2153" t="str">
        <f>IF(Screener_3!K154="Y",1,IF(Screener_3!K154="N",0,""))</f>
        <v/>
      </c>
      <c r="P2153" t="str">
        <f>IF(Screener_3!L154="Y",1,IF(Screener_3!L154="N",0,""))</f>
        <v/>
      </c>
      <c r="Q2153" t="str">
        <f>IF(Screener_3!M154="Y",1,IF(Screener_3!M154="N",0,""))</f>
        <v/>
      </c>
      <c r="R2153" t="str">
        <f>IF(Screener_3!N154="Y",1,IF(Screener_3!N154="N",0,""))</f>
        <v/>
      </c>
      <c r="S2153" t="str">
        <f>IF(Screener_3!O154="Y",1,IF(Screener_3!O154="N",0,""))</f>
        <v/>
      </c>
      <c r="T2153">
        <f t="shared" si="108"/>
        <v>0</v>
      </c>
      <c r="U2153" t="str">
        <f t="shared" si="110"/>
        <v/>
      </c>
      <c r="V2153" t="str">
        <f t="shared" si="111"/>
        <v/>
      </c>
      <c r="W2153" t="str">
        <f>Screener_3!R154</f>
        <v/>
      </c>
      <c r="X2153" s="6" t="str">
        <f>IF(ISNUMBER(Screener_3!$P154),IF(ISBLANK(Screener_3!S154),"Missing",Screener_3!S154), "")</f>
        <v/>
      </c>
      <c r="Y2153" s="6" t="str">
        <f>IF(ISNUMBER(Screener_3!$P154),IF(ISBLANK(Screener_3!T154),"Missing",Screener_3!T154), "")</f>
        <v/>
      </c>
      <c r="Z2153" s="6" t="str">
        <f>IF(ISNUMBER(Screener_3!$P154),IF(ISBLANK(Screener_3!U154),"Missing",Screener_3!U154), "")</f>
        <v/>
      </c>
      <c r="AA2153" s="6" t="str">
        <f>IF(ISTEXT(Screener_3!U154),  IF(ISBLANK(Screener_3!V154), "Missing", Screener_3!V154),"")</f>
        <v/>
      </c>
      <c r="AB2153" s="6" t="str">
        <f>IF(Screener_3!U154 = "Y",  IF(ISBLANK(Screener_3!V154), "Missing", Screener_3!V154),"")</f>
        <v/>
      </c>
      <c r="AC2153" s="6" t="str">
        <f xml:space="preserve"> IF((Screener_3!U154 = "Y"),   IF(ISBLANK(Screener_3!W154),"Missing",Screener_3!W154), "")</f>
        <v/>
      </c>
      <c r="AF2153" s="6"/>
      <c r="AG2153" s="6"/>
    </row>
    <row r="2154" spans="1:33" x14ac:dyDescent="0.25">
      <c r="A2154" s="125" t="str">
        <f>IF(ISNUMBER(Screener_3!A155), Screener_3!A155, "")</f>
        <v/>
      </c>
      <c r="B2154" t="str">
        <f>IF(ISTEXT(Screener_3!C155), Screener_3!C155, "")</f>
        <v/>
      </c>
      <c r="F2154" t="str">
        <f>IF(ISNUMBER(Screener_3!D155), Screener_3!D155, "")</f>
        <v/>
      </c>
      <c r="G2154" t="str">
        <f>IF(ISNUMBER(Screener_3!E155),    Screener_3!E155, "")</f>
        <v/>
      </c>
      <c r="H2154" t="str">
        <f>IF(ISNUMBER(Screener_3!F155),    Screener_3!F155, "")</f>
        <v/>
      </c>
      <c r="I2154" t="str">
        <f>IF(ISNUMBER(Screener_3!G155),    Screener_3!G155, "")</f>
        <v/>
      </c>
      <c r="J2154" t="str">
        <f>IF(ISNUMBER(Screener_3!H155),    Screener_3!H155, "")</f>
        <v/>
      </c>
      <c r="K2154" t="str">
        <f t="shared" si="109"/>
        <v/>
      </c>
      <c r="L2154" t="str">
        <f t="shared" si="112"/>
        <v/>
      </c>
      <c r="M2154" s="45" t="str">
        <f>Screener_3!I155</f>
        <v/>
      </c>
      <c r="N2154" t="str">
        <f>IF(Screener_3!J155="Y",1,IF(Screener_3!J155="N",0,""))</f>
        <v/>
      </c>
      <c r="O2154" t="str">
        <f>IF(Screener_3!K155="Y",1,IF(Screener_3!K155="N",0,""))</f>
        <v/>
      </c>
      <c r="P2154" t="str">
        <f>IF(Screener_3!L155="Y",1,IF(Screener_3!L155="N",0,""))</f>
        <v/>
      </c>
      <c r="Q2154" t="str">
        <f>IF(Screener_3!M155="Y",1,IF(Screener_3!M155="N",0,""))</f>
        <v/>
      </c>
      <c r="R2154" t="str">
        <f>IF(Screener_3!N155="Y",1,IF(Screener_3!N155="N",0,""))</f>
        <v/>
      </c>
      <c r="S2154" t="str">
        <f>IF(Screener_3!O155="Y",1,IF(Screener_3!O155="N",0,""))</f>
        <v/>
      </c>
      <c r="T2154">
        <f t="shared" si="108"/>
        <v>0</v>
      </c>
      <c r="U2154" t="str">
        <f t="shared" si="110"/>
        <v/>
      </c>
      <c r="V2154" t="str">
        <f t="shared" si="111"/>
        <v/>
      </c>
      <c r="W2154" t="str">
        <f>Screener_3!R155</f>
        <v/>
      </c>
      <c r="X2154" s="6" t="str">
        <f>IF(ISNUMBER(Screener_3!$P155),IF(ISBLANK(Screener_3!S155),"Missing",Screener_3!S155), "")</f>
        <v/>
      </c>
      <c r="Y2154" s="6" t="str">
        <f>IF(ISNUMBER(Screener_3!$P155),IF(ISBLANK(Screener_3!T155),"Missing",Screener_3!T155), "")</f>
        <v/>
      </c>
      <c r="Z2154" s="6" t="str">
        <f>IF(ISNUMBER(Screener_3!$P155),IF(ISBLANK(Screener_3!U155),"Missing",Screener_3!U155), "")</f>
        <v/>
      </c>
      <c r="AA2154" s="6" t="str">
        <f>IF(ISTEXT(Screener_3!U155),  IF(ISBLANK(Screener_3!V155), "Missing", Screener_3!V155),"")</f>
        <v/>
      </c>
      <c r="AB2154" s="6" t="str">
        <f>IF(Screener_3!U155 = "Y",  IF(ISBLANK(Screener_3!V155), "Missing", Screener_3!V155),"")</f>
        <v/>
      </c>
      <c r="AC2154" s="6" t="str">
        <f xml:space="preserve"> IF((Screener_3!U155 = "Y"),   IF(ISBLANK(Screener_3!W155),"Missing",Screener_3!W155), "")</f>
        <v/>
      </c>
      <c r="AF2154" s="6"/>
      <c r="AG2154" s="6"/>
    </row>
    <row r="2155" spans="1:33" x14ac:dyDescent="0.25">
      <c r="A2155" s="125" t="str">
        <f>IF(ISNUMBER(Screener_3!A156), Screener_3!A156, "")</f>
        <v/>
      </c>
      <c r="B2155" t="str">
        <f>IF(ISTEXT(Screener_3!C156), Screener_3!C156, "")</f>
        <v/>
      </c>
      <c r="F2155" t="str">
        <f>IF(ISNUMBER(Screener_3!D156), Screener_3!D156, "")</f>
        <v/>
      </c>
      <c r="G2155" t="str">
        <f>IF(ISNUMBER(Screener_3!E156),    Screener_3!E156, "")</f>
        <v/>
      </c>
      <c r="H2155" t="str">
        <f>IF(ISNUMBER(Screener_3!F156),    Screener_3!F156, "")</f>
        <v/>
      </c>
      <c r="I2155" t="str">
        <f>IF(ISNUMBER(Screener_3!G156),    Screener_3!G156, "")</f>
        <v/>
      </c>
      <c r="J2155" t="str">
        <f>IF(ISNUMBER(Screener_3!H156),    Screener_3!H156, "")</f>
        <v/>
      </c>
      <c r="K2155" t="str">
        <f t="shared" si="109"/>
        <v/>
      </c>
      <c r="L2155" t="str">
        <f t="shared" si="112"/>
        <v/>
      </c>
      <c r="M2155" s="45" t="str">
        <f>Screener_3!I156</f>
        <v/>
      </c>
      <c r="N2155" t="str">
        <f>IF(Screener_3!J156="Y",1,IF(Screener_3!J156="N",0,""))</f>
        <v/>
      </c>
      <c r="O2155" t="str">
        <f>IF(Screener_3!K156="Y",1,IF(Screener_3!K156="N",0,""))</f>
        <v/>
      </c>
      <c r="P2155" t="str">
        <f>IF(Screener_3!L156="Y",1,IF(Screener_3!L156="N",0,""))</f>
        <v/>
      </c>
      <c r="Q2155" t="str">
        <f>IF(Screener_3!M156="Y",1,IF(Screener_3!M156="N",0,""))</f>
        <v/>
      </c>
      <c r="R2155" t="str">
        <f>IF(Screener_3!N156="Y",1,IF(Screener_3!N156="N",0,""))</f>
        <v/>
      </c>
      <c r="S2155" t="str">
        <f>IF(Screener_3!O156="Y",1,IF(Screener_3!O156="N",0,""))</f>
        <v/>
      </c>
      <c r="T2155">
        <f t="shared" si="108"/>
        <v>0</v>
      </c>
      <c r="U2155" t="str">
        <f t="shared" si="110"/>
        <v/>
      </c>
      <c r="V2155" t="str">
        <f t="shared" si="111"/>
        <v/>
      </c>
      <c r="W2155" t="str">
        <f>Screener_3!R156</f>
        <v/>
      </c>
      <c r="X2155" s="6" t="str">
        <f>IF(ISNUMBER(Screener_3!$P156),IF(ISBLANK(Screener_3!S156),"Missing",Screener_3!S156), "")</f>
        <v/>
      </c>
      <c r="Y2155" s="6" t="str">
        <f>IF(ISNUMBER(Screener_3!$P156),IF(ISBLANK(Screener_3!T156),"Missing",Screener_3!T156), "")</f>
        <v/>
      </c>
      <c r="Z2155" s="6" t="str">
        <f>IF(ISNUMBER(Screener_3!$P156),IF(ISBLANK(Screener_3!U156),"Missing",Screener_3!U156), "")</f>
        <v/>
      </c>
      <c r="AA2155" s="6" t="str">
        <f>IF(ISTEXT(Screener_3!U156),  IF(ISBLANK(Screener_3!V156), "Missing", Screener_3!V156),"")</f>
        <v/>
      </c>
      <c r="AB2155" s="6" t="str">
        <f>IF(Screener_3!U156 = "Y",  IF(ISBLANK(Screener_3!V156), "Missing", Screener_3!V156),"")</f>
        <v/>
      </c>
      <c r="AC2155" s="6" t="str">
        <f xml:space="preserve"> IF((Screener_3!U156 = "Y"),   IF(ISBLANK(Screener_3!W156),"Missing",Screener_3!W156), "")</f>
        <v/>
      </c>
      <c r="AF2155" s="6"/>
      <c r="AG2155" s="6"/>
    </row>
    <row r="2156" spans="1:33" x14ac:dyDescent="0.25">
      <c r="A2156" s="125" t="str">
        <f>IF(ISNUMBER(Screener_3!A157), Screener_3!A157, "")</f>
        <v/>
      </c>
      <c r="B2156" t="str">
        <f>IF(ISTEXT(Screener_3!C157), Screener_3!C157, "")</f>
        <v/>
      </c>
      <c r="F2156" t="str">
        <f>IF(ISNUMBER(Screener_3!D157), Screener_3!D157, "")</f>
        <v/>
      </c>
      <c r="G2156" t="str">
        <f>IF(ISNUMBER(Screener_3!E157),    Screener_3!E157, "")</f>
        <v/>
      </c>
      <c r="H2156" t="str">
        <f>IF(ISNUMBER(Screener_3!F157),    Screener_3!F157, "")</f>
        <v/>
      </c>
      <c r="I2156" t="str">
        <f>IF(ISNUMBER(Screener_3!G157),    Screener_3!G157, "")</f>
        <v/>
      </c>
      <c r="J2156" t="str">
        <f>IF(ISNUMBER(Screener_3!H157),    Screener_3!H157, "")</f>
        <v/>
      </c>
      <c r="K2156" t="str">
        <f t="shared" si="109"/>
        <v/>
      </c>
      <c r="L2156" t="str">
        <f t="shared" si="112"/>
        <v/>
      </c>
      <c r="M2156" s="45" t="str">
        <f>Screener_3!I157</f>
        <v/>
      </c>
      <c r="N2156" t="str">
        <f>IF(Screener_3!J157="Y",1,IF(Screener_3!J157="N",0,""))</f>
        <v/>
      </c>
      <c r="O2156" t="str">
        <f>IF(Screener_3!K157="Y",1,IF(Screener_3!K157="N",0,""))</f>
        <v/>
      </c>
      <c r="P2156" t="str">
        <f>IF(Screener_3!L157="Y",1,IF(Screener_3!L157="N",0,""))</f>
        <v/>
      </c>
      <c r="Q2156" t="str">
        <f>IF(Screener_3!M157="Y",1,IF(Screener_3!M157="N",0,""))</f>
        <v/>
      </c>
      <c r="R2156" t="str">
        <f>IF(Screener_3!N157="Y",1,IF(Screener_3!N157="N",0,""))</f>
        <v/>
      </c>
      <c r="S2156" t="str">
        <f>IF(Screener_3!O157="Y",1,IF(Screener_3!O157="N",0,""))</f>
        <v/>
      </c>
      <c r="T2156">
        <f t="shared" si="108"/>
        <v>0</v>
      </c>
      <c r="U2156" t="str">
        <f t="shared" si="110"/>
        <v/>
      </c>
      <c r="V2156" t="str">
        <f t="shared" si="111"/>
        <v/>
      </c>
      <c r="W2156" t="str">
        <f>Screener_3!R157</f>
        <v/>
      </c>
      <c r="X2156" s="6" t="str">
        <f>IF(ISNUMBER(Screener_3!$P157),IF(ISBLANK(Screener_3!S157),"Missing",Screener_3!S157), "")</f>
        <v/>
      </c>
      <c r="Y2156" s="6" t="str">
        <f>IF(ISNUMBER(Screener_3!$P157),IF(ISBLANK(Screener_3!T157),"Missing",Screener_3!T157), "")</f>
        <v/>
      </c>
      <c r="Z2156" s="6" t="str">
        <f>IF(ISNUMBER(Screener_3!$P157),IF(ISBLANK(Screener_3!U157),"Missing",Screener_3!U157), "")</f>
        <v/>
      </c>
      <c r="AA2156" s="6" t="str">
        <f>IF(ISTEXT(Screener_3!U157),  IF(ISBLANK(Screener_3!V157), "Missing", Screener_3!V157),"")</f>
        <v/>
      </c>
      <c r="AB2156" s="6" t="str">
        <f>IF(Screener_3!U157 = "Y",  IF(ISBLANK(Screener_3!V157), "Missing", Screener_3!V157),"")</f>
        <v/>
      </c>
      <c r="AC2156" s="6" t="str">
        <f xml:space="preserve"> IF((Screener_3!U157 = "Y"),   IF(ISBLANK(Screener_3!W157),"Missing",Screener_3!W157), "")</f>
        <v/>
      </c>
      <c r="AF2156" s="6"/>
      <c r="AG2156" s="6"/>
    </row>
    <row r="2157" spans="1:33" x14ac:dyDescent="0.25">
      <c r="A2157" s="125" t="str">
        <f>IF(ISNUMBER(Screener_3!A158), Screener_3!A158, "")</f>
        <v/>
      </c>
      <c r="B2157" t="str">
        <f>IF(ISTEXT(Screener_3!C158), Screener_3!C158, "")</f>
        <v/>
      </c>
      <c r="F2157" t="str">
        <f>IF(ISNUMBER(Screener_3!D158), Screener_3!D158, "")</f>
        <v/>
      </c>
      <c r="G2157" t="str">
        <f>IF(ISNUMBER(Screener_3!E158),    Screener_3!E158, "")</f>
        <v/>
      </c>
      <c r="H2157" t="str">
        <f>IF(ISNUMBER(Screener_3!F158),    Screener_3!F158, "")</f>
        <v/>
      </c>
      <c r="I2157" t="str">
        <f>IF(ISNUMBER(Screener_3!G158),    Screener_3!G158, "")</f>
        <v/>
      </c>
      <c r="J2157" t="str">
        <f>IF(ISNUMBER(Screener_3!H158),    Screener_3!H158, "")</f>
        <v/>
      </c>
      <c r="K2157" t="str">
        <f t="shared" si="109"/>
        <v/>
      </c>
      <c r="L2157" t="str">
        <f t="shared" si="112"/>
        <v/>
      </c>
      <c r="M2157" s="45" t="str">
        <f>Screener_3!I158</f>
        <v/>
      </c>
      <c r="N2157" t="str">
        <f>IF(Screener_3!J158="Y",1,IF(Screener_3!J158="N",0,""))</f>
        <v/>
      </c>
      <c r="O2157" t="str">
        <f>IF(Screener_3!K158="Y",1,IF(Screener_3!K158="N",0,""))</f>
        <v/>
      </c>
      <c r="P2157" t="str">
        <f>IF(Screener_3!L158="Y",1,IF(Screener_3!L158="N",0,""))</f>
        <v/>
      </c>
      <c r="Q2157" t="str">
        <f>IF(Screener_3!M158="Y",1,IF(Screener_3!M158="N",0,""))</f>
        <v/>
      </c>
      <c r="R2157" t="str">
        <f>IF(Screener_3!N158="Y",1,IF(Screener_3!N158="N",0,""))</f>
        <v/>
      </c>
      <c r="S2157" t="str">
        <f>IF(Screener_3!O158="Y",1,IF(Screener_3!O158="N",0,""))</f>
        <v/>
      </c>
      <c r="T2157">
        <f t="shared" si="108"/>
        <v>0</v>
      </c>
      <c r="U2157" t="str">
        <f t="shared" si="110"/>
        <v/>
      </c>
      <c r="V2157" t="str">
        <f t="shared" si="111"/>
        <v/>
      </c>
      <c r="W2157" t="str">
        <f>Screener_3!R158</f>
        <v/>
      </c>
      <c r="X2157" s="6" t="str">
        <f>IF(ISNUMBER(Screener_3!$P158),IF(ISBLANK(Screener_3!S158),"Missing",Screener_3!S158), "")</f>
        <v/>
      </c>
      <c r="Y2157" s="6" t="str">
        <f>IF(ISNUMBER(Screener_3!$P158),IF(ISBLANK(Screener_3!T158),"Missing",Screener_3!T158), "")</f>
        <v/>
      </c>
      <c r="Z2157" s="6" t="str">
        <f>IF(ISNUMBER(Screener_3!$P158),IF(ISBLANK(Screener_3!U158),"Missing",Screener_3!U158), "")</f>
        <v/>
      </c>
      <c r="AA2157" s="6" t="str">
        <f>IF(ISTEXT(Screener_3!U158),  IF(ISBLANK(Screener_3!V158), "Missing", Screener_3!V158),"")</f>
        <v/>
      </c>
      <c r="AB2157" s="6" t="str">
        <f>IF(Screener_3!U158 = "Y",  IF(ISBLANK(Screener_3!V158), "Missing", Screener_3!V158),"")</f>
        <v/>
      </c>
      <c r="AC2157" s="6" t="str">
        <f xml:space="preserve"> IF((Screener_3!U158 = "Y"),   IF(ISBLANK(Screener_3!W158),"Missing",Screener_3!W158), "")</f>
        <v/>
      </c>
      <c r="AF2157" s="6"/>
      <c r="AG2157" s="6"/>
    </row>
    <row r="2158" spans="1:33" x14ac:dyDescent="0.25">
      <c r="A2158" s="125" t="str">
        <f>IF(ISNUMBER(Screener_3!A159), Screener_3!A159, "")</f>
        <v/>
      </c>
      <c r="B2158" t="str">
        <f>IF(ISTEXT(Screener_3!C159), Screener_3!C159, "")</f>
        <v/>
      </c>
      <c r="F2158" t="str">
        <f>IF(ISNUMBER(Screener_3!D159), Screener_3!D159, "")</f>
        <v/>
      </c>
      <c r="G2158" t="str">
        <f>IF(ISNUMBER(Screener_3!E159),    Screener_3!E159, "")</f>
        <v/>
      </c>
      <c r="H2158" t="str">
        <f>IF(ISNUMBER(Screener_3!F159),    Screener_3!F159, "")</f>
        <v/>
      </c>
      <c r="I2158" t="str">
        <f>IF(ISNUMBER(Screener_3!G159),    Screener_3!G159, "")</f>
        <v/>
      </c>
      <c r="J2158" t="str">
        <f>IF(ISNUMBER(Screener_3!H159),    Screener_3!H159, "")</f>
        <v/>
      </c>
      <c r="K2158" t="str">
        <f t="shared" si="109"/>
        <v/>
      </c>
      <c r="L2158" t="str">
        <f t="shared" si="112"/>
        <v/>
      </c>
      <c r="M2158" s="45" t="str">
        <f>Screener_3!I159</f>
        <v/>
      </c>
      <c r="N2158" t="str">
        <f>IF(Screener_3!J159="Y",1,IF(Screener_3!J159="N",0,""))</f>
        <v/>
      </c>
      <c r="O2158" t="str">
        <f>IF(Screener_3!K159="Y",1,IF(Screener_3!K159="N",0,""))</f>
        <v/>
      </c>
      <c r="P2158" t="str">
        <f>IF(Screener_3!L159="Y",1,IF(Screener_3!L159="N",0,""))</f>
        <v/>
      </c>
      <c r="Q2158" t="str">
        <f>IF(Screener_3!M159="Y",1,IF(Screener_3!M159="N",0,""))</f>
        <v/>
      </c>
      <c r="R2158" t="str">
        <f>IF(Screener_3!N159="Y",1,IF(Screener_3!N159="N",0,""))</f>
        <v/>
      </c>
      <c r="S2158" t="str">
        <f>IF(Screener_3!O159="Y",1,IF(Screener_3!O159="N",0,""))</f>
        <v/>
      </c>
      <c r="T2158">
        <f t="shared" si="108"/>
        <v>0</v>
      </c>
      <c r="U2158" t="str">
        <f t="shared" si="110"/>
        <v/>
      </c>
      <c r="V2158" t="str">
        <f t="shared" si="111"/>
        <v/>
      </c>
      <c r="W2158" t="str">
        <f>Screener_3!R159</f>
        <v/>
      </c>
      <c r="X2158" s="6" t="str">
        <f>IF(ISNUMBER(Screener_3!$P159),IF(ISBLANK(Screener_3!S159),"Missing",Screener_3!S159), "")</f>
        <v/>
      </c>
      <c r="Y2158" s="6" t="str">
        <f>IF(ISNUMBER(Screener_3!$P159),IF(ISBLANK(Screener_3!T159),"Missing",Screener_3!T159), "")</f>
        <v/>
      </c>
      <c r="Z2158" s="6" t="str">
        <f>IF(ISNUMBER(Screener_3!$P159),IF(ISBLANK(Screener_3!U159),"Missing",Screener_3!U159), "")</f>
        <v/>
      </c>
      <c r="AA2158" s="6" t="str">
        <f>IF(ISTEXT(Screener_3!U159),  IF(ISBLANK(Screener_3!V159), "Missing", Screener_3!V159),"")</f>
        <v/>
      </c>
      <c r="AB2158" s="6" t="str">
        <f>IF(Screener_3!U159 = "Y",  IF(ISBLANK(Screener_3!V159), "Missing", Screener_3!V159),"")</f>
        <v/>
      </c>
      <c r="AC2158" s="6" t="str">
        <f xml:space="preserve"> IF((Screener_3!U159 = "Y"),   IF(ISBLANK(Screener_3!W159),"Missing",Screener_3!W159), "")</f>
        <v/>
      </c>
      <c r="AF2158" s="6"/>
      <c r="AG2158" s="6"/>
    </row>
    <row r="2159" spans="1:33" x14ac:dyDescent="0.25">
      <c r="A2159" s="125" t="str">
        <f>IF(ISNUMBER(Screener_3!A160), Screener_3!A160, "")</f>
        <v/>
      </c>
      <c r="B2159" t="str">
        <f>IF(ISTEXT(Screener_3!C160), Screener_3!C160, "")</f>
        <v/>
      </c>
      <c r="F2159" t="str">
        <f>IF(ISNUMBER(Screener_3!D160), Screener_3!D160, "")</f>
        <v/>
      </c>
      <c r="G2159" t="str">
        <f>IF(ISNUMBER(Screener_3!E160),    Screener_3!E160, "")</f>
        <v/>
      </c>
      <c r="H2159" t="str">
        <f>IF(ISNUMBER(Screener_3!F160),    Screener_3!F160, "")</f>
        <v/>
      </c>
      <c r="I2159" t="str">
        <f>IF(ISNUMBER(Screener_3!G160),    Screener_3!G160, "")</f>
        <v/>
      </c>
      <c r="J2159" t="str">
        <f>IF(ISNUMBER(Screener_3!H160),    Screener_3!H160, "")</f>
        <v/>
      </c>
      <c r="K2159" t="str">
        <f t="shared" si="109"/>
        <v/>
      </c>
      <c r="L2159" t="str">
        <f t="shared" si="112"/>
        <v/>
      </c>
      <c r="M2159" s="45" t="str">
        <f>Screener_3!I160</f>
        <v/>
      </c>
      <c r="N2159" t="str">
        <f>IF(Screener_3!J160="Y",1,IF(Screener_3!J160="N",0,""))</f>
        <v/>
      </c>
      <c r="O2159" t="str">
        <f>IF(Screener_3!K160="Y",1,IF(Screener_3!K160="N",0,""))</f>
        <v/>
      </c>
      <c r="P2159" t="str">
        <f>IF(Screener_3!L160="Y",1,IF(Screener_3!L160="N",0,""))</f>
        <v/>
      </c>
      <c r="Q2159" t="str">
        <f>IF(Screener_3!M160="Y",1,IF(Screener_3!M160="N",0,""))</f>
        <v/>
      </c>
      <c r="R2159" t="str">
        <f>IF(Screener_3!N160="Y",1,IF(Screener_3!N160="N",0,""))</f>
        <v/>
      </c>
      <c r="S2159" t="str">
        <f>IF(Screener_3!O160="Y",1,IF(Screener_3!O160="N",0,""))</f>
        <v/>
      </c>
      <c r="T2159">
        <f t="shared" si="108"/>
        <v>0</v>
      </c>
      <c r="U2159" t="str">
        <f t="shared" si="110"/>
        <v/>
      </c>
      <c r="V2159" t="str">
        <f t="shared" si="111"/>
        <v/>
      </c>
      <c r="W2159" t="str">
        <f>Screener_3!R160</f>
        <v/>
      </c>
      <c r="X2159" s="6" t="str">
        <f>IF(ISNUMBER(Screener_3!$P160),IF(ISBLANK(Screener_3!S160),"Missing",Screener_3!S160), "")</f>
        <v/>
      </c>
      <c r="Y2159" s="6" t="str">
        <f>IF(ISNUMBER(Screener_3!$P160),IF(ISBLANK(Screener_3!T160),"Missing",Screener_3!T160), "")</f>
        <v/>
      </c>
      <c r="Z2159" s="6" t="str">
        <f>IF(ISNUMBER(Screener_3!$P160),IF(ISBLANK(Screener_3!U160),"Missing",Screener_3!U160), "")</f>
        <v/>
      </c>
      <c r="AA2159" s="6" t="str">
        <f>IF(ISTEXT(Screener_3!U160),  IF(ISBLANK(Screener_3!V160), "Missing", Screener_3!V160),"")</f>
        <v/>
      </c>
      <c r="AB2159" s="6" t="str">
        <f>IF(Screener_3!U160 = "Y",  IF(ISBLANK(Screener_3!V160), "Missing", Screener_3!V160),"")</f>
        <v/>
      </c>
      <c r="AC2159" s="6" t="str">
        <f xml:space="preserve"> IF((Screener_3!U160 = "Y"),   IF(ISBLANK(Screener_3!W160),"Missing",Screener_3!W160), "")</f>
        <v/>
      </c>
      <c r="AF2159" s="6"/>
      <c r="AG2159" s="6"/>
    </row>
    <row r="2160" spans="1:33" x14ac:dyDescent="0.25">
      <c r="A2160" s="125" t="str">
        <f>IF(ISNUMBER(Screener_3!A161), Screener_3!A161, "")</f>
        <v/>
      </c>
      <c r="B2160" t="str">
        <f>IF(ISTEXT(Screener_3!C161), Screener_3!C161, "")</f>
        <v/>
      </c>
      <c r="F2160" t="str">
        <f>IF(ISNUMBER(Screener_3!D161), Screener_3!D161, "")</f>
        <v/>
      </c>
      <c r="G2160" t="str">
        <f>IF(ISNUMBER(Screener_3!E161),    Screener_3!E161, "")</f>
        <v/>
      </c>
      <c r="H2160" t="str">
        <f>IF(ISNUMBER(Screener_3!F161),    Screener_3!F161, "")</f>
        <v/>
      </c>
      <c r="I2160" t="str">
        <f>IF(ISNUMBER(Screener_3!G161),    Screener_3!G161, "")</f>
        <v/>
      </c>
      <c r="J2160" t="str">
        <f>IF(ISNUMBER(Screener_3!H161),    Screener_3!H161, "")</f>
        <v/>
      </c>
      <c r="K2160" t="str">
        <f t="shared" si="109"/>
        <v/>
      </c>
      <c r="L2160" t="str">
        <f t="shared" si="112"/>
        <v/>
      </c>
      <c r="M2160" s="45" t="str">
        <f>Screener_3!I161</f>
        <v/>
      </c>
      <c r="N2160" t="str">
        <f>IF(Screener_3!J161="Y",1,IF(Screener_3!J161="N",0,""))</f>
        <v/>
      </c>
      <c r="O2160" t="str">
        <f>IF(Screener_3!K161="Y",1,IF(Screener_3!K161="N",0,""))</f>
        <v/>
      </c>
      <c r="P2160" t="str">
        <f>IF(Screener_3!L161="Y",1,IF(Screener_3!L161="N",0,""))</f>
        <v/>
      </c>
      <c r="Q2160" t="str">
        <f>IF(Screener_3!M161="Y",1,IF(Screener_3!M161="N",0,""))</f>
        <v/>
      </c>
      <c r="R2160" t="str">
        <f>IF(Screener_3!N161="Y",1,IF(Screener_3!N161="N",0,""))</f>
        <v/>
      </c>
      <c r="S2160" t="str">
        <f>IF(Screener_3!O161="Y",1,IF(Screener_3!O161="N",0,""))</f>
        <v/>
      </c>
      <c r="T2160">
        <f t="shared" si="108"/>
        <v>0</v>
      </c>
      <c r="U2160" t="str">
        <f t="shared" si="110"/>
        <v/>
      </c>
      <c r="V2160" t="str">
        <f t="shared" si="111"/>
        <v/>
      </c>
      <c r="W2160" t="str">
        <f>Screener_3!R161</f>
        <v/>
      </c>
      <c r="X2160" s="6" t="str">
        <f>IF(ISNUMBER(Screener_3!$P161),IF(ISBLANK(Screener_3!S161),"Missing",Screener_3!S161), "")</f>
        <v/>
      </c>
      <c r="Y2160" s="6" t="str">
        <f>IF(ISNUMBER(Screener_3!$P161),IF(ISBLANK(Screener_3!T161),"Missing",Screener_3!T161), "")</f>
        <v/>
      </c>
      <c r="Z2160" s="6" t="str">
        <f>IF(ISNUMBER(Screener_3!$P161),IF(ISBLANK(Screener_3!U161),"Missing",Screener_3!U161), "")</f>
        <v/>
      </c>
      <c r="AA2160" s="6" t="str">
        <f>IF(ISTEXT(Screener_3!U161),  IF(ISBLANK(Screener_3!V161), "Missing", Screener_3!V161),"")</f>
        <v/>
      </c>
      <c r="AB2160" s="6" t="str">
        <f>IF(Screener_3!U161 = "Y",  IF(ISBLANK(Screener_3!V161), "Missing", Screener_3!V161),"")</f>
        <v/>
      </c>
      <c r="AC2160" s="6" t="str">
        <f xml:space="preserve"> IF((Screener_3!U161 = "Y"),   IF(ISBLANK(Screener_3!W161),"Missing",Screener_3!W161), "")</f>
        <v/>
      </c>
      <c r="AF2160" s="6"/>
      <c r="AG2160" s="6"/>
    </row>
    <row r="2161" spans="1:33" x14ac:dyDescent="0.25">
      <c r="A2161" s="125" t="str">
        <f>IF(ISNUMBER(Screener_3!A162), Screener_3!A162, "")</f>
        <v/>
      </c>
      <c r="B2161" t="str">
        <f>IF(ISTEXT(Screener_3!C162), Screener_3!C162, "")</f>
        <v/>
      </c>
      <c r="F2161" t="str">
        <f>IF(ISNUMBER(Screener_3!D162), Screener_3!D162, "")</f>
        <v/>
      </c>
      <c r="G2161" t="str">
        <f>IF(ISNUMBER(Screener_3!E162),    Screener_3!E162, "")</f>
        <v/>
      </c>
      <c r="H2161" t="str">
        <f>IF(ISNUMBER(Screener_3!F162),    Screener_3!F162, "")</f>
        <v/>
      </c>
      <c r="I2161" t="str">
        <f>IF(ISNUMBER(Screener_3!G162),    Screener_3!G162, "")</f>
        <v/>
      </c>
      <c r="J2161" t="str">
        <f>IF(ISNUMBER(Screener_3!H162),    Screener_3!H162, "")</f>
        <v/>
      </c>
      <c r="K2161" t="str">
        <f t="shared" si="109"/>
        <v/>
      </c>
      <c r="L2161" t="str">
        <f t="shared" si="112"/>
        <v/>
      </c>
      <c r="M2161" s="45" t="str">
        <f>Screener_3!I162</f>
        <v/>
      </c>
      <c r="N2161" t="str">
        <f>IF(Screener_3!J162="Y",1,IF(Screener_3!J162="N",0,""))</f>
        <v/>
      </c>
      <c r="O2161" t="str">
        <f>IF(Screener_3!K162="Y",1,IF(Screener_3!K162="N",0,""))</f>
        <v/>
      </c>
      <c r="P2161" t="str">
        <f>IF(Screener_3!L162="Y",1,IF(Screener_3!L162="N",0,""))</f>
        <v/>
      </c>
      <c r="Q2161" t="str">
        <f>IF(Screener_3!M162="Y",1,IF(Screener_3!M162="N",0,""))</f>
        <v/>
      </c>
      <c r="R2161" t="str">
        <f>IF(Screener_3!N162="Y",1,IF(Screener_3!N162="N",0,""))</f>
        <v/>
      </c>
      <c r="S2161" t="str">
        <f>IF(Screener_3!O162="Y",1,IF(Screener_3!O162="N",0,""))</f>
        <v/>
      </c>
      <c r="T2161">
        <f t="shared" si="108"/>
        <v>0</v>
      </c>
      <c r="U2161" t="str">
        <f t="shared" si="110"/>
        <v/>
      </c>
      <c r="V2161" t="str">
        <f t="shared" si="111"/>
        <v/>
      </c>
      <c r="W2161" t="str">
        <f>Screener_3!R162</f>
        <v/>
      </c>
      <c r="X2161" s="6" t="str">
        <f>IF(ISNUMBER(Screener_3!$P162),IF(ISBLANK(Screener_3!S162),"Missing",Screener_3!S162), "")</f>
        <v/>
      </c>
      <c r="Y2161" s="6" t="str">
        <f>IF(ISNUMBER(Screener_3!$P162),IF(ISBLANK(Screener_3!T162),"Missing",Screener_3!T162), "")</f>
        <v/>
      </c>
      <c r="Z2161" s="6" t="str">
        <f>IF(ISNUMBER(Screener_3!$P162),IF(ISBLANK(Screener_3!U162),"Missing",Screener_3!U162), "")</f>
        <v/>
      </c>
      <c r="AA2161" s="6" t="str">
        <f>IF(ISTEXT(Screener_3!U162),  IF(ISBLANK(Screener_3!V162), "Missing", Screener_3!V162),"")</f>
        <v/>
      </c>
      <c r="AB2161" s="6" t="str">
        <f>IF(Screener_3!U162 = "Y",  IF(ISBLANK(Screener_3!V162), "Missing", Screener_3!V162),"")</f>
        <v/>
      </c>
      <c r="AC2161" s="6" t="str">
        <f xml:space="preserve"> IF((Screener_3!U162 = "Y"),   IF(ISBLANK(Screener_3!W162),"Missing",Screener_3!W162), "")</f>
        <v/>
      </c>
      <c r="AF2161" s="6"/>
      <c r="AG2161" s="6"/>
    </row>
    <row r="2162" spans="1:33" x14ac:dyDescent="0.25">
      <c r="A2162" s="125" t="str">
        <f>IF(ISNUMBER(Screener_3!A163), Screener_3!A163, "")</f>
        <v/>
      </c>
      <c r="B2162" t="str">
        <f>IF(ISTEXT(Screener_3!C163), Screener_3!C163, "")</f>
        <v/>
      </c>
      <c r="F2162" t="str">
        <f>IF(ISNUMBER(Screener_3!D163), Screener_3!D163, "")</f>
        <v/>
      </c>
      <c r="G2162" t="str">
        <f>IF(ISNUMBER(Screener_3!E163),    Screener_3!E163, "")</f>
        <v/>
      </c>
      <c r="H2162" t="str">
        <f>IF(ISNUMBER(Screener_3!F163),    Screener_3!F163, "")</f>
        <v/>
      </c>
      <c r="I2162" t="str">
        <f>IF(ISNUMBER(Screener_3!G163),    Screener_3!G163, "")</f>
        <v/>
      </c>
      <c r="J2162" t="str">
        <f>IF(ISNUMBER(Screener_3!H163),    Screener_3!H163, "")</f>
        <v/>
      </c>
      <c r="K2162" t="str">
        <f t="shared" si="109"/>
        <v/>
      </c>
      <c r="L2162" t="str">
        <f t="shared" si="112"/>
        <v/>
      </c>
      <c r="M2162" s="45" t="str">
        <f>Screener_3!I163</f>
        <v/>
      </c>
      <c r="N2162" t="str">
        <f>IF(Screener_3!J163="Y",1,IF(Screener_3!J163="N",0,""))</f>
        <v/>
      </c>
      <c r="O2162" t="str">
        <f>IF(Screener_3!K163="Y",1,IF(Screener_3!K163="N",0,""))</f>
        <v/>
      </c>
      <c r="P2162" t="str">
        <f>IF(Screener_3!L163="Y",1,IF(Screener_3!L163="N",0,""))</f>
        <v/>
      </c>
      <c r="Q2162" t="str">
        <f>IF(Screener_3!M163="Y",1,IF(Screener_3!M163="N",0,""))</f>
        <v/>
      </c>
      <c r="R2162" t="str">
        <f>IF(Screener_3!N163="Y",1,IF(Screener_3!N163="N",0,""))</f>
        <v/>
      </c>
      <c r="S2162" t="str">
        <f>IF(Screener_3!O163="Y",1,IF(Screener_3!O163="N",0,""))</f>
        <v/>
      </c>
      <c r="T2162">
        <f t="shared" si="108"/>
        <v>0</v>
      </c>
      <c r="U2162" t="str">
        <f t="shared" si="110"/>
        <v/>
      </c>
      <c r="V2162" t="str">
        <f t="shared" si="111"/>
        <v/>
      </c>
      <c r="W2162" t="str">
        <f>Screener_3!R163</f>
        <v/>
      </c>
      <c r="X2162" s="6" t="str">
        <f>IF(ISNUMBER(Screener_3!$P163),IF(ISBLANK(Screener_3!S163),"Missing",Screener_3!S163), "")</f>
        <v/>
      </c>
      <c r="Y2162" s="6" t="str">
        <f>IF(ISNUMBER(Screener_3!$P163),IF(ISBLANK(Screener_3!T163),"Missing",Screener_3!T163), "")</f>
        <v/>
      </c>
      <c r="Z2162" s="6" t="str">
        <f>IF(ISNUMBER(Screener_3!$P163),IF(ISBLANK(Screener_3!U163),"Missing",Screener_3!U163), "")</f>
        <v/>
      </c>
      <c r="AA2162" s="6" t="str">
        <f>IF(ISTEXT(Screener_3!U163),  IF(ISBLANK(Screener_3!V163), "Missing", Screener_3!V163),"")</f>
        <v/>
      </c>
      <c r="AB2162" s="6" t="str">
        <f>IF(Screener_3!U163 = "Y",  IF(ISBLANK(Screener_3!V163), "Missing", Screener_3!V163),"")</f>
        <v/>
      </c>
      <c r="AC2162" s="6" t="str">
        <f xml:space="preserve"> IF((Screener_3!U163 = "Y"),   IF(ISBLANK(Screener_3!W163),"Missing",Screener_3!W163), "")</f>
        <v/>
      </c>
      <c r="AF2162" s="6"/>
      <c r="AG2162" s="6"/>
    </row>
    <row r="2163" spans="1:33" x14ac:dyDescent="0.25">
      <c r="A2163" s="125" t="str">
        <f>IF(ISNUMBER(Screener_3!A164), Screener_3!A164, "")</f>
        <v/>
      </c>
      <c r="B2163" t="str">
        <f>IF(ISTEXT(Screener_3!C164), Screener_3!C164, "")</f>
        <v/>
      </c>
      <c r="F2163" t="str">
        <f>IF(ISNUMBER(Screener_3!D164), Screener_3!D164, "")</f>
        <v/>
      </c>
      <c r="G2163" t="str">
        <f>IF(ISNUMBER(Screener_3!E164),    Screener_3!E164, "")</f>
        <v/>
      </c>
      <c r="H2163" t="str">
        <f>IF(ISNUMBER(Screener_3!F164),    Screener_3!F164, "")</f>
        <v/>
      </c>
      <c r="I2163" t="str">
        <f>IF(ISNUMBER(Screener_3!G164),    Screener_3!G164, "")</f>
        <v/>
      </c>
      <c r="J2163" t="str">
        <f>IF(ISNUMBER(Screener_3!H164),    Screener_3!H164, "")</f>
        <v/>
      </c>
      <c r="K2163" t="str">
        <f t="shared" si="109"/>
        <v/>
      </c>
      <c r="L2163" t="str">
        <f t="shared" si="112"/>
        <v/>
      </c>
      <c r="M2163" s="45" t="str">
        <f>Screener_3!I164</f>
        <v/>
      </c>
      <c r="N2163" t="str">
        <f>IF(Screener_3!J164="Y",1,IF(Screener_3!J164="N",0,""))</f>
        <v/>
      </c>
      <c r="O2163" t="str">
        <f>IF(Screener_3!K164="Y",1,IF(Screener_3!K164="N",0,""))</f>
        <v/>
      </c>
      <c r="P2163" t="str">
        <f>IF(Screener_3!L164="Y",1,IF(Screener_3!L164="N",0,""))</f>
        <v/>
      </c>
      <c r="Q2163" t="str">
        <f>IF(Screener_3!M164="Y",1,IF(Screener_3!M164="N",0,""))</f>
        <v/>
      </c>
      <c r="R2163" t="str">
        <f>IF(Screener_3!N164="Y",1,IF(Screener_3!N164="N",0,""))</f>
        <v/>
      </c>
      <c r="S2163" t="str">
        <f>IF(Screener_3!O164="Y",1,IF(Screener_3!O164="N",0,""))</f>
        <v/>
      </c>
      <c r="T2163">
        <f t="shared" si="108"/>
        <v>0</v>
      </c>
      <c r="U2163" t="str">
        <f t="shared" si="110"/>
        <v/>
      </c>
      <c r="V2163" t="str">
        <f t="shared" si="111"/>
        <v/>
      </c>
      <c r="W2163" t="str">
        <f>Screener_3!R164</f>
        <v/>
      </c>
      <c r="X2163" s="6" t="str">
        <f>IF(ISNUMBER(Screener_3!$P164),IF(ISBLANK(Screener_3!S164),"Missing",Screener_3!S164), "")</f>
        <v/>
      </c>
      <c r="Y2163" s="6" t="str">
        <f>IF(ISNUMBER(Screener_3!$P164),IF(ISBLANK(Screener_3!T164),"Missing",Screener_3!T164), "")</f>
        <v/>
      </c>
      <c r="Z2163" s="6" t="str">
        <f>IF(ISNUMBER(Screener_3!$P164),IF(ISBLANK(Screener_3!U164),"Missing",Screener_3!U164), "")</f>
        <v/>
      </c>
      <c r="AA2163" s="6" t="str">
        <f>IF(ISTEXT(Screener_3!U164),  IF(ISBLANK(Screener_3!V164), "Missing", Screener_3!V164),"")</f>
        <v/>
      </c>
      <c r="AB2163" s="6" t="str">
        <f>IF(Screener_3!U164 = "Y",  IF(ISBLANK(Screener_3!V164), "Missing", Screener_3!V164),"")</f>
        <v/>
      </c>
      <c r="AC2163" s="6" t="str">
        <f xml:space="preserve"> IF((Screener_3!U164 = "Y"),   IF(ISBLANK(Screener_3!W164),"Missing",Screener_3!W164), "")</f>
        <v/>
      </c>
      <c r="AF2163" s="6"/>
      <c r="AG2163" s="6"/>
    </row>
    <row r="2164" spans="1:33" x14ac:dyDescent="0.25">
      <c r="A2164" s="125" t="str">
        <f>IF(ISNUMBER(Screener_3!A165), Screener_3!A165, "")</f>
        <v/>
      </c>
      <c r="B2164" t="str">
        <f>IF(ISTEXT(Screener_3!C165), Screener_3!C165, "")</f>
        <v/>
      </c>
      <c r="F2164" t="str">
        <f>IF(ISNUMBER(Screener_3!D165), Screener_3!D165, "")</f>
        <v/>
      </c>
      <c r="G2164" t="str">
        <f>IF(ISNUMBER(Screener_3!E165),    Screener_3!E165, "")</f>
        <v/>
      </c>
      <c r="H2164" t="str">
        <f>IF(ISNUMBER(Screener_3!F165),    Screener_3!F165, "")</f>
        <v/>
      </c>
      <c r="I2164" t="str">
        <f>IF(ISNUMBER(Screener_3!G165),    Screener_3!G165, "")</f>
        <v/>
      </c>
      <c r="J2164" t="str">
        <f>IF(ISNUMBER(Screener_3!H165),    Screener_3!H165, "")</f>
        <v/>
      </c>
      <c r="K2164" t="str">
        <f t="shared" si="109"/>
        <v/>
      </c>
      <c r="L2164" t="str">
        <f t="shared" si="112"/>
        <v/>
      </c>
      <c r="M2164" s="45" t="str">
        <f>Screener_3!I165</f>
        <v/>
      </c>
      <c r="N2164" t="str">
        <f>IF(Screener_3!J165="Y",1,IF(Screener_3!J165="N",0,""))</f>
        <v/>
      </c>
      <c r="O2164" t="str">
        <f>IF(Screener_3!K165="Y",1,IF(Screener_3!K165="N",0,""))</f>
        <v/>
      </c>
      <c r="P2164" t="str">
        <f>IF(Screener_3!L165="Y",1,IF(Screener_3!L165="N",0,""))</f>
        <v/>
      </c>
      <c r="Q2164" t="str">
        <f>IF(Screener_3!M165="Y",1,IF(Screener_3!M165="N",0,""))</f>
        <v/>
      </c>
      <c r="R2164" t="str">
        <f>IF(Screener_3!N165="Y",1,IF(Screener_3!N165="N",0,""))</f>
        <v/>
      </c>
      <c r="S2164" t="str">
        <f>IF(Screener_3!O165="Y",1,IF(Screener_3!O165="N",0,""))</f>
        <v/>
      </c>
      <c r="T2164">
        <f t="shared" si="108"/>
        <v>0</v>
      </c>
      <c r="U2164" t="str">
        <f t="shared" si="110"/>
        <v/>
      </c>
      <c r="V2164" t="str">
        <f t="shared" si="111"/>
        <v/>
      </c>
      <c r="W2164" t="str">
        <f>Screener_3!R165</f>
        <v/>
      </c>
      <c r="X2164" s="6" t="str">
        <f>IF(ISNUMBER(Screener_3!$P165),IF(ISBLANK(Screener_3!S165),"Missing",Screener_3!S165), "")</f>
        <v/>
      </c>
      <c r="Y2164" s="6" t="str">
        <f>IF(ISNUMBER(Screener_3!$P165),IF(ISBLANK(Screener_3!T165),"Missing",Screener_3!T165), "")</f>
        <v/>
      </c>
      <c r="Z2164" s="6" t="str">
        <f>IF(ISNUMBER(Screener_3!$P165),IF(ISBLANK(Screener_3!U165),"Missing",Screener_3!U165), "")</f>
        <v/>
      </c>
      <c r="AA2164" s="6" t="str">
        <f>IF(ISTEXT(Screener_3!U165),  IF(ISBLANK(Screener_3!V165), "Missing", Screener_3!V165),"")</f>
        <v/>
      </c>
      <c r="AB2164" s="6" t="str">
        <f>IF(Screener_3!U165 = "Y",  IF(ISBLANK(Screener_3!V165), "Missing", Screener_3!V165),"")</f>
        <v/>
      </c>
      <c r="AC2164" s="6" t="str">
        <f xml:space="preserve"> IF((Screener_3!U165 = "Y"),   IF(ISBLANK(Screener_3!W165),"Missing",Screener_3!W165), "")</f>
        <v/>
      </c>
      <c r="AF2164" s="6"/>
      <c r="AG2164" s="6"/>
    </row>
    <row r="2165" spans="1:33" x14ac:dyDescent="0.25">
      <c r="A2165" s="125" t="str">
        <f>IF(ISNUMBER(Screener_3!A166), Screener_3!A166, "")</f>
        <v/>
      </c>
      <c r="B2165" t="str">
        <f>IF(ISTEXT(Screener_3!C166), Screener_3!C166, "")</f>
        <v/>
      </c>
      <c r="F2165" t="str">
        <f>IF(ISNUMBER(Screener_3!D166), Screener_3!D166, "")</f>
        <v/>
      </c>
      <c r="G2165" t="str">
        <f>IF(ISNUMBER(Screener_3!E166),    Screener_3!E166, "")</f>
        <v/>
      </c>
      <c r="H2165" t="str">
        <f>IF(ISNUMBER(Screener_3!F166),    Screener_3!F166, "")</f>
        <v/>
      </c>
      <c r="I2165" t="str">
        <f>IF(ISNUMBER(Screener_3!G166),    Screener_3!G166, "")</f>
        <v/>
      </c>
      <c r="J2165" t="str">
        <f>IF(ISNUMBER(Screener_3!H166),    Screener_3!H166, "")</f>
        <v/>
      </c>
      <c r="K2165" t="str">
        <f t="shared" si="109"/>
        <v/>
      </c>
      <c r="L2165" t="str">
        <f t="shared" si="112"/>
        <v/>
      </c>
      <c r="M2165" s="45" t="str">
        <f>Screener_3!I166</f>
        <v/>
      </c>
      <c r="N2165" t="str">
        <f>IF(Screener_3!J166="Y",1,IF(Screener_3!J166="N",0,""))</f>
        <v/>
      </c>
      <c r="O2165" t="str">
        <f>IF(Screener_3!K166="Y",1,IF(Screener_3!K166="N",0,""))</f>
        <v/>
      </c>
      <c r="P2165" t="str">
        <f>IF(Screener_3!L166="Y",1,IF(Screener_3!L166="N",0,""))</f>
        <v/>
      </c>
      <c r="Q2165" t="str">
        <f>IF(Screener_3!M166="Y",1,IF(Screener_3!M166="N",0,""))</f>
        <v/>
      </c>
      <c r="R2165" t="str">
        <f>IF(Screener_3!N166="Y",1,IF(Screener_3!N166="N",0,""))</f>
        <v/>
      </c>
      <c r="S2165" t="str">
        <f>IF(Screener_3!O166="Y",1,IF(Screener_3!O166="N",0,""))</f>
        <v/>
      </c>
      <c r="T2165">
        <f t="shared" si="108"/>
        <v>0</v>
      </c>
      <c r="U2165" t="str">
        <f t="shared" si="110"/>
        <v/>
      </c>
      <c r="V2165" t="str">
        <f t="shared" si="111"/>
        <v/>
      </c>
      <c r="W2165" t="str">
        <f>Screener_3!R166</f>
        <v/>
      </c>
      <c r="X2165" s="6" t="str">
        <f>IF(ISNUMBER(Screener_3!$P166),IF(ISBLANK(Screener_3!S166),"Missing",Screener_3!S166), "")</f>
        <v/>
      </c>
      <c r="Y2165" s="6" t="str">
        <f>IF(ISNUMBER(Screener_3!$P166),IF(ISBLANK(Screener_3!T166),"Missing",Screener_3!T166), "")</f>
        <v/>
      </c>
      <c r="Z2165" s="6" t="str">
        <f>IF(ISNUMBER(Screener_3!$P166),IF(ISBLANK(Screener_3!U166),"Missing",Screener_3!U166), "")</f>
        <v/>
      </c>
      <c r="AA2165" s="6" t="str">
        <f>IF(ISTEXT(Screener_3!U166),  IF(ISBLANK(Screener_3!V166), "Missing", Screener_3!V166),"")</f>
        <v/>
      </c>
      <c r="AB2165" s="6" t="str">
        <f>IF(Screener_3!U166 = "Y",  IF(ISBLANK(Screener_3!V166), "Missing", Screener_3!V166),"")</f>
        <v/>
      </c>
      <c r="AC2165" s="6" t="str">
        <f xml:space="preserve"> IF((Screener_3!U166 = "Y"),   IF(ISBLANK(Screener_3!W166),"Missing",Screener_3!W166), "")</f>
        <v/>
      </c>
      <c r="AF2165" s="6"/>
      <c r="AG2165" s="6"/>
    </row>
    <row r="2166" spans="1:33" x14ac:dyDescent="0.25">
      <c r="A2166" s="125" t="str">
        <f>IF(ISNUMBER(Screener_3!A167), Screener_3!A167, "")</f>
        <v/>
      </c>
      <c r="B2166" t="str">
        <f>IF(ISTEXT(Screener_3!C167), Screener_3!C167, "")</f>
        <v/>
      </c>
      <c r="F2166" t="str">
        <f>IF(ISNUMBER(Screener_3!D167), Screener_3!D167, "")</f>
        <v/>
      </c>
      <c r="G2166" t="str">
        <f>IF(ISNUMBER(Screener_3!E167),    Screener_3!E167, "")</f>
        <v/>
      </c>
      <c r="H2166" t="str">
        <f>IF(ISNUMBER(Screener_3!F167),    Screener_3!F167, "")</f>
        <v/>
      </c>
      <c r="I2166" t="str">
        <f>IF(ISNUMBER(Screener_3!G167),    Screener_3!G167, "")</f>
        <v/>
      </c>
      <c r="J2166" t="str">
        <f>IF(ISNUMBER(Screener_3!H167),    Screener_3!H167, "")</f>
        <v/>
      </c>
      <c r="K2166" t="str">
        <f t="shared" si="109"/>
        <v/>
      </c>
      <c r="L2166" t="str">
        <f t="shared" si="112"/>
        <v/>
      </c>
      <c r="M2166" s="45" t="str">
        <f>Screener_3!I167</f>
        <v/>
      </c>
      <c r="N2166" t="str">
        <f>IF(Screener_3!J167="Y",1,IF(Screener_3!J167="N",0,""))</f>
        <v/>
      </c>
      <c r="O2166" t="str">
        <f>IF(Screener_3!K167="Y",1,IF(Screener_3!K167="N",0,""))</f>
        <v/>
      </c>
      <c r="P2166" t="str">
        <f>IF(Screener_3!L167="Y",1,IF(Screener_3!L167="N",0,""))</f>
        <v/>
      </c>
      <c r="Q2166" t="str">
        <f>IF(Screener_3!M167="Y",1,IF(Screener_3!M167="N",0,""))</f>
        <v/>
      </c>
      <c r="R2166" t="str">
        <f>IF(Screener_3!N167="Y",1,IF(Screener_3!N167="N",0,""))</f>
        <v/>
      </c>
      <c r="S2166" t="str">
        <f>IF(Screener_3!O167="Y",1,IF(Screener_3!O167="N",0,""))</f>
        <v/>
      </c>
      <c r="T2166">
        <f t="shared" si="108"/>
        <v>0</v>
      </c>
      <c r="U2166" t="str">
        <f t="shared" si="110"/>
        <v/>
      </c>
      <c r="V2166" t="str">
        <f t="shared" si="111"/>
        <v/>
      </c>
      <c r="W2166" t="str">
        <f>Screener_3!R167</f>
        <v/>
      </c>
      <c r="X2166" s="6" t="str">
        <f>IF(ISNUMBER(Screener_3!$P167),IF(ISBLANK(Screener_3!S167),"Missing",Screener_3!S167), "")</f>
        <v/>
      </c>
      <c r="Y2166" s="6" t="str">
        <f>IF(ISNUMBER(Screener_3!$P167),IF(ISBLANK(Screener_3!T167),"Missing",Screener_3!T167), "")</f>
        <v/>
      </c>
      <c r="Z2166" s="6" t="str">
        <f>IF(ISNUMBER(Screener_3!$P167),IF(ISBLANK(Screener_3!U167),"Missing",Screener_3!U167), "")</f>
        <v/>
      </c>
      <c r="AA2166" s="6" t="str">
        <f>IF(ISTEXT(Screener_3!U167),  IF(ISBLANK(Screener_3!V167), "Missing", Screener_3!V167),"")</f>
        <v/>
      </c>
      <c r="AB2166" s="6" t="str">
        <f>IF(Screener_3!U167 = "Y",  IF(ISBLANK(Screener_3!V167), "Missing", Screener_3!V167),"")</f>
        <v/>
      </c>
      <c r="AC2166" s="6" t="str">
        <f xml:space="preserve"> IF((Screener_3!U167 = "Y"),   IF(ISBLANK(Screener_3!W167),"Missing",Screener_3!W167), "")</f>
        <v/>
      </c>
      <c r="AF2166" s="6"/>
      <c r="AG2166" s="6"/>
    </row>
    <row r="2167" spans="1:33" x14ac:dyDescent="0.25">
      <c r="A2167" s="125" t="str">
        <f>IF(ISNUMBER(Screener_3!A168), Screener_3!A168, "")</f>
        <v/>
      </c>
      <c r="B2167" t="str">
        <f>IF(ISTEXT(Screener_3!C168), Screener_3!C168, "")</f>
        <v/>
      </c>
      <c r="F2167" t="str">
        <f>IF(ISNUMBER(Screener_3!D168), Screener_3!D168, "")</f>
        <v/>
      </c>
      <c r="G2167" t="str">
        <f>IF(ISNUMBER(Screener_3!E168),    Screener_3!E168, "")</f>
        <v/>
      </c>
      <c r="H2167" t="str">
        <f>IF(ISNUMBER(Screener_3!F168),    Screener_3!F168, "")</f>
        <v/>
      </c>
      <c r="I2167" t="str">
        <f>IF(ISNUMBER(Screener_3!G168),    Screener_3!G168, "")</f>
        <v/>
      </c>
      <c r="J2167" t="str">
        <f>IF(ISNUMBER(Screener_3!H168),    Screener_3!H168, "")</f>
        <v/>
      </c>
      <c r="K2167" t="str">
        <f t="shared" si="109"/>
        <v/>
      </c>
      <c r="L2167" t="str">
        <f t="shared" si="112"/>
        <v/>
      </c>
      <c r="M2167" s="45" t="str">
        <f>Screener_3!I168</f>
        <v/>
      </c>
      <c r="N2167" t="str">
        <f>IF(Screener_3!J168="Y",1,IF(Screener_3!J168="N",0,""))</f>
        <v/>
      </c>
      <c r="O2167" t="str">
        <f>IF(Screener_3!K168="Y",1,IF(Screener_3!K168="N",0,""))</f>
        <v/>
      </c>
      <c r="P2167" t="str">
        <f>IF(Screener_3!L168="Y",1,IF(Screener_3!L168="N",0,""))</f>
        <v/>
      </c>
      <c r="Q2167" t="str">
        <f>IF(Screener_3!M168="Y",1,IF(Screener_3!M168="N",0,""))</f>
        <v/>
      </c>
      <c r="R2167" t="str">
        <f>IF(Screener_3!N168="Y",1,IF(Screener_3!N168="N",0,""))</f>
        <v/>
      </c>
      <c r="S2167" t="str">
        <f>IF(Screener_3!O168="Y",1,IF(Screener_3!O168="N",0,""))</f>
        <v/>
      </c>
      <c r="T2167">
        <f t="shared" si="108"/>
        <v>0</v>
      </c>
      <c r="U2167" t="str">
        <f t="shared" si="110"/>
        <v/>
      </c>
      <c r="V2167" t="str">
        <f t="shared" si="111"/>
        <v/>
      </c>
      <c r="W2167" t="str">
        <f>Screener_3!R168</f>
        <v/>
      </c>
      <c r="X2167" s="6" t="str">
        <f>IF(ISNUMBER(Screener_3!$P168),IF(ISBLANK(Screener_3!S168),"Missing",Screener_3!S168), "")</f>
        <v/>
      </c>
      <c r="Y2167" s="6" t="str">
        <f>IF(ISNUMBER(Screener_3!$P168),IF(ISBLANK(Screener_3!T168),"Missing",Screener_3!T168), "")</f>
        <v/>
      </c>
      <c r="Z2167" s="6" t="str">
        <f>IF(ISNUMBER(Screener_3!$P168),IF(ISBLANK(Screener_3!U168),"Missing",Screener_3!U168), "")</f>
        <v/>
      </c>
      <c r="AA2167" s="6" t="str">
        <f>IF(ISTEXT(Screener_3!U168),  IF(ISBLANK(Screener_3!V168), "Missing", Screener_3!V168),"")</f>
        <v/>
      </c>
      <c r="AB2167" s="6" t="str">
        <f>IF(Screener_3!U168 = "Y",  IF(ISBLANK(Screener_3!V168), "Missing", Screener_3!V168),"")</f>
        <v/>
      </c>
      <c r="AC2167" s="6" t="str">
        <f xml:space="preserve"> IF((Screener_3!U168 = "Y"),   IF(ISBLANK(Screener_3!W168),"Missing",Screener_3!W168), "")</f>
        <v/>
      </c>
      <c r="AF2167" s="6"/>
      <c r="AG2167" s="6"/>
    </row>
    <row r="2168" spans="1:33" x14ac:dyDescent="0.25">
      <c r="A2168" s="125" t="str">
        <f>IF(ISNUMBER(Screener_3!A169), Screener_3!A169, "")</f>
        <v/>
      </c>
      <c r="B2168" t="str">
        <f>IF(ISTEXT(Screener_3!C169), Screener_3!C169, "")</f>
        <v/>
      </c>
      <c r="F2168" t="str">
        <f>IF(ISNUMBER(Screener_3!D169), Screener_3!D169, "")</f>
        <v/>
      </c>
      <c r="G2168" t="str">
        <f>IF(ISNUMBER(Screener_3!E169),    Screener_3!E169, "")</f>
        <v/>
      </c>
      <c r="H2168" t="str">
        <f>IF(ISNUMBER(Screener_3!F169),    Screener_3!F169, "")</f>
        <v/>
      </c>
      <c r="I2168" t="str">
        <f>IF(ISNUMBER(Screener_3!G169),    Screener_3!G169, "")</f>
        <v/>
      </c>
      <c r="J2168" t="str">
        <f>IF(ISNUMBER(Screener_3!H169),    Screener_3!H169, "")</f>
        <v/>
      </c>
      <c r="K2168" t="str">
        <f t="shared" si="109"/>
        <v/>
      </c>
      <c r="L2168" t="str">
        <f t="shared" si="112"/>
        <v/>
      </c>
      <c r="M2168" s="45" t="str">
        <f>Screener_3!I169</f>
        <v/>
      </c>
      <c r="N2168" t="str">
        <f>IF(Screener_3!J169="Y",1,IF(Screener_3!J169="N",0,""))</f>
        <v/>
      </c>
      <c r="O2168" t="str">
        <f>IF(Screener_3!K169="Y",1,IF(Screener_3!K169="N",0,""))</f>
        <v/>
      </c>
      <c r="P2168" t="str">
        <f>IF(Screener_3!L169="Y",1,IF(Screener_3!L169="N",0,""))</f>
        <v/>
      </c>
      <c r="Q2168" t="str">
        <f>IF(Screener_3!M169="Y",1,IF(Screener_3!M169="N",0,""))</f>
        <v/>
      </c>
      <c r="R2168" t="str">
        <f>IF(Screener_3!N169="Y",1,IF(Screener_3!N169="N",0,""))</f>
        <v/>
      </c>
      <c r="S2168" t="str">
        <f>IF(Screener_3!O169="Y",1,IF(Screener_3!O169="N",0,""))</f>
        <v/>
      </c>
      <c r="T2168">
        <f t="shared" si="108"/>
        <v>0</v>
      </c>
      <c r="U2168" t="str">
        <f t="shared" si="110"/>
        <v/>
      </c>
      <c r="V2168" t="str">
        <f t="shared" si="111"/>
        <v/>
      </c>
      <c r="W2168" t="str">
        <f>Screener_3!R169</f>
        <v/>
      </c>
      <c r="X2168" s="6" t="str">
        <f>IF(ISNUMBER(Screener_3!$P169),IF(ISBLANK(Screener_3!S169),"Missing",Screener_3!S169), "")</f>
        <v/>
      </c>
      <c r="Y2168" s="6" t="str">
        <f>IF(ISNUMBER(Screener_3!$P169),IF(ISBLANK(Screener_3!T169),"Missing",Screener_3!T169), "")</f>
        <v/>
      </c>
      <c r="Z2168" s="6" t="str">
        <f>IF(ISNUMBER(Screener_3!$P169),IF(ISBLANK(Screener_3!U169),"Missing",Screener_3!U169), "")</f>
        <v/>
      </c>
      <c r="AA2168" s="6" t="str">
        <f>IF(ISTEXT(Screener_3!U169),  IF(ISBLANK(Screener_3!V169), "Missing", Screener_3!V169),"")</f>
        <v/>
      </c>
      <c r="AB2168" s="6" t="str">
        <f>IF(Screener_3!U169 = "Y",  IF(ISBLANK(Screener_3!V169), "Missing", Screener_3!V169),"")</f>
        <v/>
      </c>
      <c r="AC2168" s="6" t="str">
        <f xml:space="preserve"> IF((Screener_3!U169 = "Y"),   IF(ISBLANK(Screener_3!W169),"Missing",Screener_3!W169), "")</f>
        <v/>
      </c>
      <c r="AF2168" s="6"/>
      <c r="AG2168" s="6"/>
    </row>
    <row r="2169" spans="1:33" x14ac:dyDescent="0.25">
      <c r="A2169" s="125" t="str">
        <f>IF(ISNUMBER(Screener_3!A170), Screener_3!A170, "")</f>
        <v/>
      </c>
      <c r="B2169" t="str">
        <f>IF(ISTEXT(Screener_3!C170), Screener_3!C170, "")</f>
        <v/>
      </c>
      <c r="F2169" t="str">
        <f>IF(ISNUMBER(Screener_3!D170), Screener_3!D170, "")</f>
        <v/>
      </c>
      <c r="G2169" t="str">
        <f>IF(ISNUMBER(Screener_3!E170),    Screener_3!E170, "")</f>
        <v/>
      </c>
      <c r="H2169" t="str">
        <f>IF(ISNUMBER(Screener_3!F170),    Screener_3!F170, "")</f>
        <v/>
      </c>
      <c r="I2169" t="str">
        <f>IF(ISNUMBER(Screener_3!G170),    Screener_3!G170, "")</f>
        <v/>
      </c>
      <c r="J2169" t="str">
        <f>IF(ISNUMBER(Screener_3!H170),    Screener_3!H170, "")</f>
        <v/>
      </c>
      <c r="K2169" t="str">
        <f t="shared" si="109"/>
        <v/>
      </c>
      <c r="L2169" t="str">
        <f t="shared" si="112"/>
        <v/>
      </c>
      <c r="M2169" s="45" t="str">
        <f>Screener_3!I170</f>
        <v/>
      </c>
      <c r="N2169" t="str">
        <f>IF(Screener_3!J170="Y",1,IF(Screener_3!J170="N",0,""))</f>
        <v/>
      </c>
      <c r="O2169" t="str">
        <f>IF(Screener_3!K170="Y",1,IF(Screener_3!K170="N",0,""))</f>
        <v/>
      </c>
      <c r="P2169" t="str">
        <f>IF(Screener_3!L170="Y",1,IF(Screener_3!L170="N",0,""))</f>
        <v/>
      </c>
      <c r="Q2169" t="str">
        <f>IF(Screener_3!M170="Y",1,IF(Screener_3!M170="N",0,""))</f>
        <v/>
      </c>
      <c r="R2169" t="str">
        <f>IF(Screener_3!N170="Y",1,IF(Screener_3!N170="N",0,""))</f>
        <v/>
      </c>
      <c r="S2169" t="str">
        <f>IF(Screener_3!O170="Y",1,IF(Screener_3!O170="N",0,""))</f>
        <v/>
      </c>
      <c r="T2169">
        <f t="shared" si="108"/>
        <v>0</v>
      </c>
      <c r="U2169" t="str">
        <f t="shared" si="110"/>
        <v/>
      </c>
      <c r="V2169" t="str">
        <f t="shared" si="111"/>
        <v/>
      </c>
      <c r="W2169" t="str">
        <f>Screener_3!R170</f>
        <v/>
      </c>
      <c r="X2169" s="6" t="str">
        <f>IF(ISNUMBER(Screener_3!$P170),IF(ISBLANK(Screener_3!S170),"Missing",Screener_3!S170), "")</f>
        <v/>
      </c>
      <c r="Y2169" s="6" t="str">
        <f>IF(ISNUMBER(Screener_3!$P170),IF(ISBLANK(Screener_3!T170),"Missing",Screener_3!T170), "")</f>
        <v/>
      </c>
      <c r="Z2169" s="6" t="str">
        <f>IF(ISNUMBER(Screener_3!$P170),IF(ISBLANK(Screener_3!U170),"Missing",Screener_3!U170), "")</f>
        <v/>
      </c>
      <c r="AA2169" s="6" t="str">
        <f>IF(ISTEXT(Screener_3!U170),  IF(ISBLANK(Screener_3!V170), "Missing", Screener_3!V170),"")</f>
        <v/>
      </c>
      <c r="AB2169" s="6" t="str">
        <f>IF(Screener_3!U170 = "Y",  IF(ISBLANK(Screener_3!V170), "Missing", Screener_3!V170),"")</f>
        <v/>
      </c>
      <c r="AC2169" s="6" t="str">
        <f xml:space="preserve"> IF((Screener_3!U170 = "Y"),   IF(ISBLANK(Screener_3!W170),"Missing",Screener_3!W170), "")</f>
        <v/>
      </c>
      <c r="AF2169" s="6"/>
      <c r="AG2169" s="6"/>
    </row>
    <row r="2170" spans="1:33" x14ac:dyDescent="0.25">
      <c r="A2170" s="125" t="str">
        <f>IF(ISNUMBER(Screener_3!A171), Screener_3!A171, "")</f>
        <v/>
      </c>
      <c r="B2170" t="str">
        <f>IF(ISTEXT(Screener_3!C171), Screener_3!C171, "")</f>
        <v/>
      </c>
      <c r="F2170" t="str">
        <f>IF(ISNUMBER(Screener_3!D171), Screener_3!D171, "")</f>
        <v/>
      </c>
      <c r="G2170" t="str">
        <f>IF(ISNUMBER(Screener_3!E171),    Screener_3!E171, "")</f>
        <v/>
      </c>
      <c r="H2170" t="str">
        <f>IF(ISNUMBER(Screener_3!F171),    Screener_3!F171, "")</f>
        <v/>
      </c>
      <c r="I2170" t="str">
        <f>IF(ISNUMBER(Screener_3!G171),    Screener_3!G171, "")</f>
        <v/>
      </c>
      <c r="J2170" t="str">
        <f>IF(ISNUMBER(Screener_3!H171),    Screener_3!H171, "")</f>
        <v/>
      </c>
      <c r="K2170" t="str">
        <f t="shared" si="109"/>
        <v/>
      </c>
      <c r="L2170" t="str">
        <f t="shared" si="112"/>
        <v/>
      </c>
      <c r="M2170" s="45" t="str">
        <f>Screener_3!I171</f>
        <v/>
      </c>
      <c r="N2170" t="str">
        <f>IF(Screener_3!J171="Y",1,IF(Screener_3!J171="N",0,""))</f>
        <v/>
      </c>
      <c r="O2170" t="str">
        <f>IF(Screener_3!K171="Y",1,IF(Screener_3!K171="N",0,""))</f>
        <v/>
      </c>
      <c r="P2170" t="str">
        <f>IF(Screener_3!L171="Y",1,IF(Screener_3!L171="N",0,""))</f>
        <v/>
      </c>
      <c r="Q2170" t="str">
        <f>IF(Screener_3!M171="Y",1,IF(Screener_3!M171="N",0,""))</f>
        <v/>
      </c>
      <c r="R2170" t="str">
        <f>IF(Screener_3!N171="Y",1,IF(Screener_3!N171="N",0,""))</f>
        <v/>
      </c>
      <c r="S2170" t="str">
        <f>IF(Screener_3!O171="Y",1,IF(Screener_3!O171="N",0,""))</f>
        <v/>
      </c>
      <c r="T2170">
        <f t="shared" si="108"/>
        <v>0</v>
      </c>
      <c r="U2170" t="str">
        <f t="shared" si="110"/>
        <v/>
      </c>
      <c r="V2170" t="str">
        <f t="shared" si="111"/>
        <v/>
      </c>
      <c r="W2170" t="str">
        <f>Screener_3!R171</f>
        <v/>
      </c>
      <c r="X2170" s="6" t="str">
        <f>IF(ISNUMBER(Screener_3!$P171),IF(ISBLANK(Screener_3!S171),"Missing",Screener_3!S171), "")</f>
        <v/>
      </c>
      <c r="Y2170" s="6" t="str">
        <f>IF(ISNUMBER(Screener_3!$P171),IF(ISBLANK(Screener_3!T171),"Missing",Screener_3!T171), "")</f>
        <v/>
      </c>
      <c r="Z2170" s="6" t="str">
        <f>IF(ISNUMBER(Screener_3!$P171),IF(ISBLANK(Screener_3!U171),"Missing",Screener_3!U171), "")</f>
        <v/>
      </c>
      <c r="AA2170" s="6" t="str">
        <f>IF(ISTEXT(Screener_3!U171),  IF(ISBLANK(Screener_3!V171), "Missing", Screener_3!V171),"")</f>
        <v/>
      </c>
      <c r="AB2170" s="6" t="str">
        <f>IF(Screener_3!U171 = "Y",  IF(ISBLANK(Screener_3!V171), "Missing", Screener_3!V171),"")</f>
        <v/>
      </c>
      <c r="AC2170" s="6" t="str">
        <f xml:space="preserve"> IF((Screener_3!U171 = "Y"),   IF(ISBLANK(Screener_3!W171),"Missing",Screener_3!W171), "")</f>
        <v/>
      </c>
      <c r="AF2170" s="6"/>
      <c r="AG2170" s="6"/>
    </row>
    <row r="2171" spans="1:33" x14ac:dyDescent="0.25">
      <c r="A2171" s="125" t="str">
        <f>IF(ISNUMBER(Screener_3!A172), Screener_3!A172, "")</f>
        <v/>
      </c>
      <c r="B2171" t="str">
        <f>IF(ISTEXT(Screener_3!C172), Screener_3!C172, "")</f>
        <v/>
      </c>
      <c r="F2171" t="str">
        <f>IF(ISNUMBER(Screener_3!D172), Screener_3!D172, "")</f>
        <v/>
      </c>
      <c r="G2171" t="str">
        <f>IF(ISNUMBER(Screener_3!E172),    Screener_3!E172, "")</f>
        <v/>
      </c>
      <c r="H2171" t="str">
        <f>IF(ISNUMBER(Screener_3!F172),    Screener_3!F172, "")</f>
        <v/>
      </c>
      <c r="I2171" t="str">
        <f>IF(ISNUMBER(Screener_3!G172),    Screener_3!G172, "")</f>
        <v/>
      </c>
      <c r="J2171" t="str">
        <f>IF(ISNUMBER(Screener_3!H172),    Screener_3!H172, "")</f>
        <v/>
      </c>
      <c r="K2171" t="str">
        <f t="shared" si="109"/>
        <v/>
      </c>
      <c r="L2171" t="str">
        <f t="shared" si="112"/>
        <v/>
      </c>
      <c r="M2171" s="45" t="str">
        <f>Screener_3!I172</f>
        <v/>
      </c>
      <c r="N2171" t="str">
        <f>IF(Screener_3!J172="Y",1,IF(Screener_3!J172="N",0,""))</f>
        <v/>
      </c>
      <c r="O2171" t="str">
        <f>IF(Screener_3!K172="Y",1,IF(Screener_3!K172="N",0,""))</f>
        <v/>
      </c>
      <c r="P2171" t="str">
        <f>IF(Screener_3!L172="Y",1,IF(Screener_3!L172="N",0,""))</f>
        <v/>
      </c>
      <c r="Q2171" t="str">
        <f>IF(Screener_3!M172="Y",1,IF(Screener_3!M172="N",0,""))</f>
        <v/>
      </c>
      <c r="R2171" t="str">
        <f>IF(Screener_3!N172="Y",1,IF(Screener_3!N172="N",0,""))</f>
        <v/>
      </c>
      <c r="S2171" t="str">
        <f>IF(Screener_3!O172="Y",1,IF(Screener_3!O172="N",0,""))</f>
        <v/>
      </c>
      <c r="T2171">
        <f t="shared" si="108"/>
        <v>0</v>
      </c>
      <c r="U2171" t="str">
        <f t="shared" si="110"/>
        <v/>
      </c>
      <c r="V2171" t="str">
        <f t="shared" si="111"/>
        <v/>
      </c>
      <c r="W2171" t="str">
        <f>Screener_3!R172</f>
        <v/>
      </c>
      <c r="X2171" s="6" t="str">
        <f>IF(ISNUMBER(Screener_3!$P172),IF(ISBLANK(Screener_3!S172),"Missing",Screener_3!S172), "")</f>
        <v/>
      </c>
      <c r="Y2171" s="6" t="str">
        <f>IF(ISNUMBER(Screener_3!$P172),IF(ISBLANK(Screener_3!T172),"Missing",Screener_3!T172), "")</f>
        <v/>
      </c>
      <c r="Z2171" s="6" t="str">
        <f>IF(ISNUMBER(Screener_3!$P172),IF(ISBLANK(Screener_3!U172),"Missing",Screener_3!U172), "")</f>
        <v/>
      </c>
      <c r="AA2171" s="6" t="str">
        <f>IF(ISTEXT(Screener_3!U172),  IF(ISBLANK(Screener_3!V172), "Missing", Screener_3!V172),"")</f>
        <v/>
      </c>
      <c r="AB2171" s="6" t="str">
        <f>IF(Screener_3!U172 = "Y",  IF(ISBLANK(Screener_3!V172), "Missing", Screener_3!V172),"")</f>
        <v/>
      </c>
      <c r="AC2171" s="6" t="str">
        <f xml:space="preserve"> IF((Screener_3!U172 = "Y"),   IF(ISBLANK(Screener_3!W172),"Missing",Screener_3!W172), "")</f>
        <v/>
      </c>
      <c r="AF2171" s="6"/>
      <c r="AG2171" s="6"/>
    </row>
    <row r="2172" spans="1:33" x14ac:dyDescent="0.25">
      <c r="A2172" s="125" t="str">
        <f>IF(ISNUMBER(Screener_3!A173), Screener_3!A173, "")</f>
        <v/>
      </c>
      <c r="B2172" t="str">
        <f>IF(ISTEXT(Screener_3!C173), Screener_3!C173, "")</f>
        <v/>
      </c>
      <c r="F2172" t="str">
        <f>IF(ISNUMBER(Screener_3!D173), Screener_3!D173, "")</f>
        <v/>
      </c>
      <c r="G2172" t="str">
        <f>IF(ISNUMBER(Screener_3!E173),    Screener_3!E173, "")</f>
        <v/>
      </c>
      <c r="H2172" t="str">
        <f>IF(ISNUMBER(Screener_3!F173),    Screener_3!F173, "")</f>
        <v/>
      </c>
      <c r="I2172" t="str">
        <f>IF(ISNUMBER(Screener_3!G173),    Screener_3!G173, "")</f>
        <v/>
      </c>
      <c r="J2172" t="str">
        <f>IF(ISNUMBER(Screener_3!H173),    Screener_3!H173, "")</f>
        <v/>
      </c>
      <c r="K2172" t="str">
        <f t="shared" si="109"/>
        <v/>
      </c>
      <c r="L2172" t="str">
        <f t="shared" si="112"/>
        <v/>
      </c>
      <c r="M2172" s="45" t="str">
        <f>Screener_3!I173</f>
        <v/>
      </c>
      <c r="N2172" t="str">
        <f>IF(Screener_3!J173="Y",1,IF(Screener_3!J173="N",0,""))</f>
        <v/>
      </c>
      <c r="O2172" t="str">
        <f>IF(Screener_3!K173="Y",1,IF(Screener_3!K173="N",0,""))</f>
        <v/>
      </c>
      <c r="P2172" t="str">
        <f>IF(Screener_3!L173="Y",1,IF(Screener_3!L173="N",0,""))</f>
        <v/>
      </c>
      <c r="Q2172" t="str">
        <f>IF(Screener_3!M173="Y",1,IF(Screener_3!M173="N",0,""))</f>
        <v/>
      </c>
      <c r="R2172" t="str">
        <f>IF(Screener_3!N173="Y",1,IF(Screener_3!N173="N",0,""))</f>
        <v/>
      </c>
      <c r="S2172" t="str">
        <f>IF(Screener_3!O173="Y",1,IF(Screener_3!O173="N",0,""))</f>
        <v/>
      </c>
      <c r="T2172">
        <f t="shared" si="108"/>
        <v>0</v>
      </c>
      <c r="U2172" t="str">
        <f t="shared" si="110"/>
        <v/>
      </c>
      <c r="V2172" t="str">
        <f t="shared" si="111"/>
        <v/>
      </c>
      <c r="W2172" t="str">
        <f>Screener_3!R173</f>
        <v/>
      </c>
      <c r="X2172" s="6" t="str">
        <f>IF(ISNUMBER(Screener_3!$P173),IF(ISBLANK(Screener_3!S173),"Missing",Screener_3!S173), "")</f>
        <v/>
      </c>
      <c r="Y2172" s="6" t="str">
        <f>IF(ISNUMBER(Screener_3!$P173),IF(ISBLANK(Screener_3!T173),"Missing",Screener_3!T173), "")</f>
        <v/>
      </c>
      <c r="Z2172" s="6" t="str">
        <f>IF(ISNUMBER(Screener_3!$P173),IF(ISBLANK(Screener_3!U173),"Missing",Screener_3!U173), "")</f>
        <v/>
      </c>
      <c r="AA2172" s="6" t="str">
        <f>IF(ISTEXT(Screener_3!U173),  IF(ISBLANK(Screener_3!V173), "Missing", Screener_3!V173),"")</f>
        <v/>
      </c>
      <c r="AB2172" s="6" t="str">
        <f>IF(Screener_3!U173 = "Y",  IF(ISBLANK(Screener_3!V173), "Missing", Screener_3!V173),"")</f>
        <v/>
      </c>
      <c r="AC2172" s="6" t="str">
        <f xml:space="preserve"> IF((Screener_3!U173 = "Y"),   IF(ISBLANK(Screener_3!W173),"Missing",Screener_3!W173), "")</f>
        <v/>
      </c>
      <c r="AF2172" s="6"/>
      <c r="AG2172" s="6"/>
    </row>
    <row r="2173" spans="1:33" x14ac:dyDescent="0.25">
      <c r="A2173" s="125" t="str">
        <f>IF(ISNUMBER(Screener_3!A174), Screener_3!A174, "")</f>
        <v/>
      </c>
      <c r="B2173" t="str">
        <f>IF(ISTEXT(Screener_3!C174), Screener_3!C174, "")</f>
        <v/>
      </c>
      <c r="F2173" t="str">
        <f>IF(ISNUMBER(Screener_3!D174), Screener_3!D174, "")</f>
        <v/>
      </c>
      <c r="G2173" t="str">
        <f>IF(ISNUMBER(Screener_3!E174),    Screener_3!E174, "")</f>
        <v/>
      </c>
      <c r="H2173" t="str">
        <f>IF(ISNUMBER(Screener_3!F174),    Screener_3!F174, "")</f>
        <v/>
      </c>
      <c r="I2173" t="str">
        <f>IF(ISNUMBER(Screener_3!G174),    Screener_3!G174, "")</f>
        <v/>
      </c>
      <c r="J2173" t="str">
        <f>IF(ISNUMBER(Screener_3!H174),    Screener_3!H174, "")</f>
        <v/>
      </c>
      <c r="K2173" t="str">
        <f t="shared" si="109"/>
        <v/>
      </c>
      <c r="L2173" t="str">
        <f t="shared" si="112"/>
        <v/>
      </c>
      <c r="M2173" s="45" t="str">
        <f>Screener_3!I174</f>
        <v/>
      </c>
      <c r="N2173" t="str">
        <f>IF(Screener_3!J174="Y",1,IF(Screener_3!J174="N",0,""))</f>
        <v/>
      </c>
      <c r="O2173" t="str">
        <f>IF(Screener_3!K174="Y",1,IF(Screener_3!K174="N",0,""))</f>
        <v/>
      </c>
      <c r="P2173" t="str">
        <f>IF(Screener_3!L174="Y",1,IF(Screener_3!L174="N",0,""))</f>
        <v/>
      </c>
      <c r="Q2173" t="str">
        <f>IF(Screener_3!M174="Y",1,IF(Screener_3!M174="N",0,""))</f>
        <v/>
      </c>
      <c r="R2173" t="str">
        <f>IF(Screener_3!N174="Y",1,IF(Screener_3!N174="N",0,""))</f>
        <v/>
      </c>
      <c r="S2173" t="str">
        <f>IF(Screener_3!O174="Y",1,IF(Screener_3!O174="N",0,""))</f>
        <v/>
      </c>
      <c r="T2173">
        <f t="shared" si="108"/>
        <v>0</v>
      </c>
      <c r="U2173" t="str">
        <f t="shared" si="110"/>
        <v/>
      </c>
      <c r="V2173" t="str">
        <f t="shared" si="111"/>
        <v/>
      </c>
      <c r="W2173" t="str">
        <f>Screener_3!R174</f>
        <v/>
      </c>
      <c r="X2173" s="6" t="str">
        <f>IF(ISNUMBER(Screener_3!$P174),IF(ISBLANK(Screener_3!S174),"Missing",Screener_3!S174), "")</f>
        <v/>
      </c>
      <c r="Y2173" s="6" t="str">
        <f>IF(ISNUMBER(Screener_3!$P174),IF(ISBLANK(Screener_3!T174),"Missing",Screener_3!T174), "")</f>
        <v/>
      </c>
      <c r="Z2173" s="6" t="str">
        <f>IF(ISNUMBER(Screener_3!$P174),IF(ISBLANK(Screener_3!U174),"Missing",Screener_3!U174), "")</f>
        <v/>
      </c>
      <c r="AA2173" s="6" t="str">
        <f>IF(ISTEXT(Screener_3!U174),  IF(ISBLANK(Screener_3!V174), "Missing", Screener_3!V174),"")</f>
        <v/>
      </c>
      <c r="AB2173" s="6" t="str">
        <f>IF(Screener_3!U174 = "Y",  IF(ISBLANK(Screener_3!V174), "Missing", Screener_3!V174),"")</f>
        <v/>
      </c>
      <c r="AC2173" s="6" t="str">
        <f xml:space="preserve"> IF((Screener_3!U174 = "Y"),   IF(ISBLANK(Screener_3!W174),"Missing",Screener_3!W174), "")</f>
        <v/>
      </c>
      <c r="AF2173" s="6"/>
      <c r="AG2173" s="6"/>
    </row>
    <row r="2174" spans="1:33" x14ac:dyDescent="0.25">
      <c r="A2174" s="125" t="str">
        <f>IF(ISNUMBER(Screener_3!A175), Screener_3!A175, "")</f>
        <v/>
      </c>
      <c r="B2174" t="str">
        <f>IF(ISTEXT(Screener_3!C175), Screener_3!C175, "")</f>
        <v/>
      </c>
      <c r="F2174" t="str">
        <f>IF(ISNUMBER(Screener_3!D175), Screener_3!D175, "")</f>
        <v/>
      </c>
      <c r="G2174" t="str">
        <f>IF(ISNUMBER(Screener_3!E175),    Screener_3!E175, "")</f>
        <v/>
      </c>
      <c r="H2174" t="str">
        <f>IF(ISNUMBER(Screener_3!F175),    Screener_3!F175, "")</f>
        <v/>
      </c>
      <c r="I2174" t="str">
        <f>IF(ISNUMBER(Screener_3!G175),    Screener_3!G175, "")</f>
        <v/>
      </c>
      <c r="J2174" t="str">
        <f>IF(ISNUMBER(Screener_3!H175),    Screener_3!H175, "")</f>
        <v/>
      </c>
      <c r="K2174" t="str">
        <f t="shared" si="109"/>
        <v/>
      </c>
      <c r="L2174" t="str">
        <f t="shared" si="112"/>
        <v/>
      </c>
      <c r="M2174" s="45" t="str">
        <f>Screener_3!I175</f>
        <v/>
      </c>
      <c r="N2174" t="str">
        <f>IF(Screener_3!J175="Y",1,IF(Screener_3!J175="N",0,""))</f>
        <v/>
      </c>
      <c r="O2174" t="str">
        <f>IF(Screener_3!K175="Y",1,IF(Screener_3!K175="N",0,""))</f>
        <v/>
      </c>
      <c r="P2174" t="str">
        <f>IF(Screener_3!L175="Y",1,IF(Screener_3!L175="N",0,""))</f>
        <v/>
      </c>
      <c r="Q2174" t="str">
        <f>IF(Screener_3!M175="Y",1,IF(Screener_3!M175="N",0,""))</f>
        <v/>
      </c>
      <c r="R2174" t="str">
        <f>IF(Screener_3!N175="Y",1,IF(Screener_3!N175="N",0,""))</f>
        <v/>
      </c>
      <c r="S2174" t="str">
        <f>IF(Screener_3!O175="Y",1,IF(Screener_3!O175="N",0,""))</f>
        <v/>
      </c>
      <c r="T2174">
        <f t="shared" si="108"/>
        <v>0</v>
      </c>
      <c r="U2174" t="str">
        <f t="shared" si="110"/>
        <v/>
      </c>
      <c r="V2174" t="str">
        <f t="shared" si="111"/>
        <v/>
      </c>
      <c r="W2174" t="str">
        <f>Screener_3!R175</f>
        <v/>
      </c>
      <c r="X2174" s="6" t="str">
        <f>IF(ISNUMBER(Screener_3!$P175),IF(ISBLANK(Screener_3!S175),"Missing",Screener_3!S175), "")</f>
        <v/>
      </c>
      <c r="Y2174" s="6" t="str">
        <f>IF(ISNUMBER(Screener_3!$P175),IF(ISBLANK(Screener_3!T175),"Missing",Screener_3!T175), "")</f>
        <v/>
      </c>
      <c r="Z2174" s="6" t="str">
        <f>IF(ISNUMBER(Screener_3!$P175),IF(ISBLANK(Screener_3!U175),"Missing",Screener_3!U175), "")</f>
        <v/>
      </c>
      <c r="AA2174" s="6" t="str">
        <f>IF(ISTEXT(Screener_3!U175),  IF(ISBLANK(Screener_3!V175), "Missing", Screener_3!V175),"")</f>
        <v/>
      </c>
      <c r="AB2174" s="6" t="str">
        <f>IF(Screener_3!U175 = "Y",  IF(ISBLANK(Screener_3!V175), "Missing", Screener_3!V175),"")</f>
        <v/>
      </c>
      <c r="AC2174" s="6" t="str">
        <f xml:space="preserve"> IF((Screener_3!U175 = "Y"),   IF(ISBLANK(Screener_3!W175),"Missing",Screener_3!W175), "")</f>
        <v/>
      </c>
      <c r="AF2174" s="6"/>
      <c r="AG2174" s="6"/>
    </row>
    <row r="2175" spans="1:33" x14ac:dyDescent="0.25">
      <c r="A2175" s="125" t="str">
        <f>IF(ISNUMBER(Screener_3!A176), Screener_3!A176, "")</f>
        <v/>
      </c>
      <c r="B2175" t="str">
        <f>IF(ISTEXT(Screener_3!C176), Screener_3!C176, "")</f>
        <v/>
      </c>
      <c r="F2175" t="str">
        <f>IF(ISNUMBER(Screener_3!D176), Screener_3!D176, "")</f>
        <v/>
      </c>
      <c r="G2175" t="str">
        <f>IF(ISNUMBER(Screener_3!E176),    Screener_3!E176, "")</f>
        <v/>
      </c>
      <c r="H2175" t="str">
        <f>IF(ISNUMBER(Screener_3!F176),    Screener_3!F176, "")</f>
        <v/>
      </c>
      <c r="I2175" t="str">
        <f>IF(ISNUMBER(Screener_3!G176),    Screener_3!G176, "")</f>
        <v/>
      </c>
      <c r="J2175" t="str">
        <f>IF(ISNUMBER(Screener_3!H176),    Screener_3!H176, "")</f>
        <v/>
      </c>
      <c r="K2175" t="str">
        <f t="shared" si="109"/>
        <v/>
      </c>
      <c r="L2175" t="str">
        <f t="shared" si="112"/>
        <v/>
      </c>
      <c r="M2175" s="45" t="str">
        <f>Screener_3!I176</f>
        <v/>
      </c>
      <c r="N2175" t="str">
        <f>IF(Screener_3!J176="Y",1,IF(Screener_3!J176="N",0,""))</f>
        <v/>
      </c>
      <c r="O2175" t="str">
        <f>IF(Screener_3!K176="Y",1,IF(Screener_3!K176="N",0,""))</f>
        <v/>
      </c>
      <c r="P2175" t="str">
        <f>IF(Screener_3!L176="Y",1,IF(Screener_3!L176="N",0,""))</f>
        <v/>
      </c>
      <c r="Q2175" t="str">
        <f>IF(Screener_3!M176="Y",1,IF(Screener_3!M176="N",0,""))</f>
        <v/>
      </c>
      <c r="R2175" t="str">
        <f>IF(Screener_3!N176="Y",1,IF(Screener_3!N176="N",0,""))</f>
        <v/>
      </c>
      <c r="S2175" t="str">
        <f>IF(Screener_3!O176="Y",1,IF(Screener_3!O176="N",0,""))</f>
        <v/>
      </c>
      <c r="T2175">
        <f t="shared" si="108"/>
        <v>0</v>
      </c>
      <c r="U2175" t="str">
        <f t="shared" si="110"/>
        <v/>
      </c>
      <c r="V2175" t="str">
        <f t="shared" si="111"/>
        <v/>
      </c>
      <c r="W2175" t="str">
        <f>Screener_3!R176</f>
        <v/>
      </c>
      <c r="X2175" s="6" t="str">
        <f>IF(ISNUMBER(Screener_3!$P176),IF(ISBLANK(Screener_3!S176),"Missing",Screener_3!S176), "")</f>
        <v/>
      </c>
      <c r="Y2175" s="6" t="str">
        <f>IF(ISNUMBER(Screener_3!$P176),IF(ISBLANK(Screener_3!T176),"Missing",Screener_3!T176), "")</f>
        <v/>
      </c>
      <c r="Z2175" s="6" t="str">
        <f>IF(ISNUMBER(Screener_3!$P176),IF(ISBLANK(Screener_3!U176),"Missing",Screener_3!U176), "")</f>
        <v/>
      </c>
      <c r="AA2175" s="6" t="str">
        <f>IF(ISTEXT(Screener_3!U176),  IF(ISBLANK(Screener_3!V176), "Missing", Screener_3!V176),"")</f>
        <v/>
      </c>
      <c r="AB2175" s="6" t="str">
        <f>IF(Screener_3!U176 = "Y",  IF(ISBLANK(Screener_3!V176), "Missing", Screener_3!V176),"")</f>
        <v/>
      </c>
      <c r="AC2175" s="6" t="str">
        <f xml:space="preserve"> IF((Screener_3!U176 = "Y"),   IF(ISBLANK(Screener_3!W176),"Missing",Screener_3!W176), "")</f>
        <v/>
      </c>
      <c r="AF2175" s="6"/>
      <c r="AG2175" s="6"/>
    </row>
    <row r="2176" spans="1:33" x14ac:dyDescent="0.25">
      <c r="A2176" s="125" t="str">
        <f>IF(ISNUMBER(Screener_3!A177), Screener_3!A177, "")</f>
        <v/>
      </c>
      <c r="B2176" t="str">
        <f>IF(ISTEXT(Screener_3!C177), Screener_3!C177, "")</f>
        <v/>
      </c>
      <c r="F2176" t="str">
        <f>IF(ISNUMBER(Screener_3!D177), Screener_3!D177, "")</f>
        <v/>
      </c>
      <c r="G2176" t="str">
        <f>IF(ISNUMBER(Screener_3!E177),    Screener_3!E177, "")</f>
        <v/>
      </c>
      <c r="H2176" t="str">
        <f>IF(ISNUMBER(Screener_3!F177),    Screener_3!F177, "")</f>
        <v/>
      </c>
      <c r="I2176" t="str">
        <f>IF(ISNUMBER(Screener_3!G177),    Screener_3!G177, "")</f>
        <v/>
      </c>
      <c r="J2176" t="str">
        <f>IF(ISNUMBER(Screener_3!H177),    Screener_3!H177, "")</f>
        <v/>
      </c>
      <c r="K2176" t="str">
        <f t="shared" si="109"/>
        <v/>
      </c>
      <c r="L2176" t="str">
        <f t="shared" si="112"/>
        <v/>
      </c>
      <c r="M2176" s="45" t="str">
        <f>Screener_3!I177</f>
        <v/>
      </c>
      <c r="N2176" t="str">
        <f>IF(Screener_3!J177="Y",1,IF(Screener_3!J177="N",0,""))</f>
        <v/>
      </c>
      <c r="O2176" t="str">
        <f>IF(Screener_3!K177="Y",1,IF(Screener_3!K177="N",0,""))</f>
        <v/>
      </c>
      <c r="P2176" t="str">
        <f>IF(Screener_3!L177="Y",1,IF(Screener_3!L177="N",0,""))</f>
        <v/>
      </c>
      <c r="Q2176" t="str">
        <f>IF(Screener_3!M177="Y",1,IF(Screener_3!M177="N",0,""))</f>
        <v/>
      </c>
      <c r="R2176" t="str">
        <f>IF(Screener_3!N177="Y",1,IF(Screener_3!N177="N",0,""))</f>
        <v/>
      </c>
      <c r="S2176" t="str">
        <f>IF(Screener_3!O177="Y",1,IF(Screener_3!O177="N",0,""))</f>
        <v/>
      </c>
      <c r="T2176">
        <f t="shared" si="108"/>
        <v>0</v>
      </c>
      <c r="U2176" t="str">
        <f t="shared" si="110"/>
        <v/>
      </c>
      <c r="V2176" t="str">
        <f t="shared" si="111"/>
        <v/>
      </c>
      <c r="W2176" t="str">
        <f>Screener_3!R177</f>
        <v/>
      </c>
      <c r="X2176" s="6" t="str">
        <f>IF(ISNUMBER(Screener_3!$P177),IF(ISBLANK(Screener_3!S177),"Missing",Screener_3!S177), "")</f>
        <v/>
      </c>
      <c r="Y2176" s="6" t="str">
        <f>IF(ISNUMBER(Screener_3!$P177),IF(ISBLANK(Screener_3!T177),"Missing",Screener_3!T177), "")</f>
        <v/>
      </c>
      <c r="Z2176" s="6" t="str">
        <f>IF(ISNUMBER(Screener_3!$P177),IF(ISBLANK(Screener_3!U177),"Missing",Screener_3!U177), "")</f>
        <v/>
      </c>
      <c r="AA2176" s="6" t="str">
        <f>IF(ISTEXT(Screener_3!U177),  IF(ISBLANK(Screener_3!V177), "Missing", Screener_3!V177),"")</f>
        <v/>
      </c>
      <c r="AB2176" s="6" t="str">
        <f>IF(Screener_3!U177 = "Y",  IF(ISBLANK(Screener_3!V177), "Missing", Screener_3!V177),"")</f>
        <v/>
      </c>
      <c r="AC2176" s="6" t="str">
        <f xml:space="preserve"> IF((Screener_3!U177 = "Y"),   IF(ISBLANK(Screener_3!W177),"Missing",Screener_3!W177), "")</f>
        <v/>
      </c>
      <c r="AF2176" s="6"/>
      <c r="AG2176" s="6"/>
    </row>
    <row r="2177" spans="1:33" x14ac:dyDescent="0.25">
      <c r="A2177" s="125" t="str">
        <f>IF(ISNUMBER(Screener_3!A178), Screener_3!A178, "")</f>
        <v/>
      </c>
      <c r="B2177" t="str">
        <f>IF(ISTEXT(Screener_3!C178), Screener_3!C178, "")</f>
        <v/>
      </c>
      <c r="F2177" t="str">
        <f>IF(ISNUMBER(Screener_3!D178), Screener_3!D178, "")</f>
        <v/>
      </c>
      <c r="G2177" t="str">
        <f>IF(ISNUMBER(Screener_3!E178),    Screener_3!E178, "")</f>
        <v/>
      </c>
      <c r="H2177" t="str">
        <f>IF(ISNUMBER(Screener_3!F178),    Screener_3!F178, "")</f>
        <v/>
      </c>
      <c r="I2177" t="str">
        <f>IF(ISNUMBER(Screener_3!G178),    Screener_3!G178, "")</f>
        <v/>
      </c>
      <c r="J2177" t="str">
        <f>IF(ISNUMBER(Screener_3!H178),    Screener_3!H178, "")</f>
        <v/>
      </c>
      <c r="K2177" t="str">
        <f t="shared" si="109"/>
        <v/>
      </c>
      <c r="L2177" t="str">
        <f t="shared" si="112"/>
        <v/>
      </c>
      <c r="M2177" s="45" t="str">
        <f>Screener_3!I178</f>
        <v/>
      </c>
      <c r="N2177" t="str">
        <f>IF(Screener_3!J178="Y",1,IF(Screener_3!J178="N",0,""))</f>
        <v/>
      </c>
      <c r="O2177" t="str">
        <f>IF(Screener_3!K178="Y",1,IF(Screener_3!K178="N",0,""))</f>
        <v/>
      </c>
      <c r="P2177" t="str">
        <f>IF(Screener_3!L178="Y",1,IF(Screener_3!L178="N",0,""))</f>
        <v/>
      </c>
      <c r="Q2177" t="str">
        <f>IF(Screener_3!M178="Y",1,IF(Screener_3!M178="N",0,""))</f>
        <v/>
      </c>
      <c r="R2177" t="str">
        <f>IF(Screener_3!N178="Y",1,IF(Screener_3!N178="N",0,""))</f>
        <v/>
      </c>
      <c r="S2177" t="str">
        <f>IF(Screener_3!O178="Y",1,IF(Screener_3!O178="N",0,""))</f>
        <v/>
      </c>
      <c r="T2177">
        <f t="shared" si="108"/>
        <v>0</v>
      </c>
      <c r="U2177" t="str">
        <f t="shared" si="110"/>
        <v/>
      </c>
      <c r="V2177" t="str">
        <f t="shared" si="111"/>
        <v/>
      </c>
      <c r="W2177" t="str">
        <f>Screener_3!R178</f>
        <v/>
      </c>
      <c r="X2177" s="6" t="str">
        <f>IF(ISNUMBER(Screener_3!$P178),IF(ISBLANK(Screener_3!S178),"Missing",Screener_3!S178), "")</f>
        <v/>
      </c>
      <c r="Y2177" s="6" t="str">
        <f>IF(ISNUMBER(Screener_3!$P178),IF(ISBLANK(Screener_3!T178),"Missing",Screener_3!T178), "")</f>
        <v/>
      </c>
      <c r="Z2177" s="6" t="str">
        <f>IF(ISNUMBER(Screener_3!$P178),IF(ISBLANK(Screener_3!U178),"Missing",Screener_3!U178), "")</f>
        <v/>
      </c>
      <c r="AA2177" s="6" t="str">
        <f>IF(ISTEXT(Screener_3!U178),  IF(ISBLANK(Screener_3!V178), "Missing", Screener_3!V178),"")</f>
        <v/>
      </c>
      <c r="AB2177" s="6" t="str">
        <f>IF(Screener_3!U178 = "Y",  IF(ISBLANK(Screener_3!V178), "Missing", Screener_3!V178),"")</f>
        <v/>
      </c>
      <c r="AC2177" s="6" t="str">
        <f xml:space="preserve"> IF((Screener_3!U178 = "Y"),   IF(ISBLANK(Screener_3!W178),"Missing",Screener_3!W178), "")</f>
        <v/>
      </c>
      <c r="AF2177" s="6"/>
      <c r="AG2177" s="6"/>
    </row>
    <row r="2178" spans="1:33" x14ac:dyDescent="0.25">
      <c r="A2178" s="125" t="str">
        <f>IF(ISNUMBER(Screener_3!A179), Screener_3!A179, "")</f>
        <v/>
      </c>
      <c r="B2178" t="str">
        <f>IF(ISTEXT(Screener_3!C179), Screener_3!C179, "")</f>
        <v/>
      </c>
      <c r="F2178" t="str">
        <f>IF(ISNUMBER(Screener_3!D179), Screener_3!D179, "")</f>
        <v/>
      </c>
      <c r="G2178" t="str">
        <f>IF(ISNUMBER(Screener_3!E179),    Screener_3!E179, "")</f>
        <v/>
      </c>
      <c r="H2178" t="str">
        <f>IF(ISNUMBER(Screener_3!F179),    Screener_3!F179, "")</f>
        <v/>
      </c>
      <c r="I2178" t="str">
        <f>IF(ISNUMBER(Screener_3!G179),    Screener_3!G179, "")</f>
        <v/>
      </c>
      <c r="J2178" t="str">
        <f>IF(ISNUMBER(Screener_3!H179),    Screener_3!H179, "")</f>
        <v/>
      </c>
      <c r="K2178" t="str">
        <f t="shared" si="109"/>
        <v/>
      </c>
      <c r="L2178" t="str">
        <f t="shared" si="112"/>
        <v/>
      </c>
      <c r="M2178" s="45" t="str">
        <f>Screener_3!I179</f>
        <v/>
      </c>
      <c r="N2178" t="str">
        <f>IF(Screener_3!J179="Y",1,IF(Screener_3!J179="N",0,""))</f>
        <v/>
      </c>
      <c r="O2178" t="str">
        <f>IF(Screener_3!K179="Y",1,IF(Screener_3!K179="N",0,""))</f>
        <v/>
      </c>
      <c r="P2178" t="str">
        <f>IF(Screener_3!L179="Y",1,IF(Screener_3!L179="N",0,""))</f>
        <v/>
      </c>
      <c r="Q2178" t="str">
        <f>IF(Screener_3!M179="Y",1,IF(Screener_3!M179="N",0,""))</f>
        <v/>
      </c>
      <c r="R2178" t="str">
        <f>IF(Screener_3!N179="Y",1,IF(Screener_3!N179="N",0,""))</f>
        <v/>
      </c>
      <c r="S2178" t="str">
        <f>IF(Screener_3!O179="Y",1,IF(Screener_3!O179="N",0,""))</f>
        <v/>
      </c>
      <c r="T2178">
        <f t="shared" si="108"/>
        <v>0</v>
      </c>
      <c r="U2178" t="str">
        <f t="shared" si="110"/>
        <v/>
      </c>
      <c r="V2178" t="str">
        <f t="shared" si="111"/>
        <v/>
      </c>
      <c r="W2178" t="str">
        <f>Screener_3!R179</f>
        <v/>
      </c>
      <c r="X2178" s="6" t="str">
        <f>IF(ISNUMBER(Screener_3!$P179),IF(ISBLANK(Screener_3!S179),"Missing",Screener_3!S179), "")</f>
        <v/>
      </c>
      <c r="Y2178" s="6" t="str">
        <f>IF(ISNUMBER(Screener_3!$P179),IF(ISBLANK(Screener_3!T179),"Missing",Screener_3!T179), "")</f>
        <v/>
      </c>
      <c r="Z2178" s="6" t="str">
        <f>IF(ISNUMBER(Screener_3!$P179),IF(ISBLANK(Screener_3!U179),"Missing",Screener_3!U179), "")</f>
        <v/>
      </c>
      <c r="AA2178" s="6" t="str">
        <f>IF(ISTEXT(Screener_3!U179),  IF(ISBLANK(Screener_3!V179), "Missing", Screener_3!V179),"")</f>
        <v/>
      </c>
      <c r="AB2178" s="6" t="str">
        <f>IF(Screener_3!U179 = "Y",  IF(ISBLANK(Screener_3!V179), "Missing", Screener_3!V179),"")</f>
        <v/>
      </c>
      <c r="AC2178" s="6" t="str">
        <f xml:space="preserve"> IF((Screener_3!U179 = "Y"),   IF(ISBLANK(Screener_3!W179),"Missing",Screener_3!W179), "")</f>
        <v/>
      </c>
      <c r="AF2178" s="6"/>
      <c r="AG2178" s="6"/>
    </row>
    <row r="2179" spans="1:33" x14ac:dyDescent="0.25">
      <c r="A2179" s="125" t="str">
        <f>IF(ISNUMBER(Screener_3!A180), Screener_3!A180, "")</f>
        <v/>
      </c>
      <c r="B2179" t="str">
        <f>IF(ISTEXT(Screener_3!C180), Screener_3!C180, "")</f>
        <v/>
      </c>
      <c r="F2179" t="str">
        <f>IF(ISNUMBER(Screener_3!D180), Screener_3!D180, "")</f>
        <v/>
      </c>
      <c r="G2179" t="str">
        <f>IF(ISNUMBER(Screener_3!E180),    Screener_3!E180, "")</f>
        <v/>
      </c>
      <c r="H2179" t="str">
        <f>IF(ISNUMBER(Screener_3!F180),    Screener_3!F180, "")</f>
        <v/>
      </c>
      <c r="I2179" t="str">
        <f>IF(ISNUMBER(Screener_3!G180),    Screener_3!G180, "")</f>
        <v/>
      </c>
      <c r="J2179" t="str">
        <f>IF(ISNUMBER(Screener_3!H180),    Screener_3!H180, "")</f>
        <v/>
      </c>
      <c r="K2179" t="str">
        <f t="shared" si="109"/>
        <v/>
      </c>
      <c r="L2179" t="str">
        <f t="shared" si="112"/>
        <v/>
      </c>
      <c r="M2179" s="45" t="str">
        <f>Screener_3!I180</f>
        <v/>
      </c>
      <c r="N2179" t="str">
        <f>IF(Screener_3!J180="Y",1,IF(Screener_3!J180="N",0,""))</f>
        <v/>
      </c>
      <c r="O2179" t="str">
        <f>IF(Screener_3!K180="Y",1,IF(Screener_3!K180="N",0,""))</f>
        <v/>
      </c>
      <c r="P2179" t="str">
        <f>IF(Screener_3!L180="Y",1,IF(Screener_3!L180="N",0,""))</f>
        <v/>
      </c>
      <c r="Q2179" t="str">
        <f>IF(Screener_3!M180="Y",1,IF(Screener_3!M180="N",0,""))</f>
        <v/>
      </c>
      <c r="R2179" t="str">
        <f>IF(Screener_3!N180="Y",1,IF(Screener_3!N180="N",0,""))</f>
        <v/>
      </c>
      <c r="S2179" t="str">
        <f>IF(Screener_3!O180="Y",1,IF(Screener_3!O180="N",0,""))</f>
        <v/>
      </c>
      <c r="T2179">
        <f t="shared" si="108"/>
        <v>0</v>
      </c>
      <c r="U2179" t="str">
        <f t="shared" si="110"/>
        <v/>
      </c>
      <c r="V2179" t="str">
        <f t="shared" si="111"/>
        <v/>
      </c>
      <c r="W2179" t="str">
        <f>Screener_3!R180</f>
        <v/>
      </c>
      <c r="X2179" s="6" t="str">
        <f>IF(ISNUMBER(Screener_3!$P180),IF(ISBLANK(Screener_3!S180),"Missing",Screener_3!S180), "")</f>
        <v/>
      </c>
      <c r="Y2179" s="6" t="str">
        <f>IF(ISNUMBER(Screener_3!$P180),IF(ISBLANK(Screener_3!T180),"Missing",Screener_3!T180), "")</f>
        <v/>
      </c>
      <c r="Z2179" s="6" t="str">
        <f>IF(ISNUMBER(Screener_3!$P180),IF(ISBLANK(Screener_3!U180),"Missing",Screener_3!U180), "")</f>
        <v/>
      </c>
      <c r="AA2179" s="6" t="str">
        <f>IF(ISTEXT(Screener_3!U180),  IF(ISBLANK(Screener_3!V180), "Missing", Screener_3!V180),"")</f>
        <v/>
      </c>
      <c r="AB2179" s="6" t="str">
        <f>IF(Screener_3!U180 = "Y",  IF(ISBLANK(Screener_3!V180), "Missing", Screener_3!V180),"")</f>
        <v/>
      </c>
      <c r="AC2179" s="6" t="str">
        <f xml:space="preserve"> IF((Screener_3!U180 = "Y"),   IF(ISBLANK(Screener_3!W180),"Missing",Screener_3!W180), "")</f>
        <v/>
      </c>
      <c r="AF2179" s="6"/>
      <c r="AG2179" s="6"/>
    </row>
    <row r="2180" spans="1:33" x14ac:dyDescent="0.25">
      <c r="A2180" s="125" t="str">
        <f>IF(ISNUMBER(Screener_3!A181), Screener_3!A181, "")</f>
        <v/>
      </c>
      <c r="B2180" t="str">
        <f>IF(ISTEXT(Screener_3!C181), Screener_3!C181, "")</f>
        <v/>
      </c>
      <c r="F2180" t="str">
        <f>IF(ISNUMBER(Screener_3!D181), Screener_3!D181, "")</f>
        <v/>
      </c>
      <c r="G2180" t="str">
        <f>IF(ISNUMBER(Screener_3!E181),    Screener_3!E181, "")</f>
        <v/>
      </c>
      <c r="H2180" t="str">
        <f>IF(ISNUMBER(Screener_3!F181),    Screener_3!F181, "")</f>
        <v/>
      </c>
      <c r="I2180" t="str">
        <f>IF(ISNUMBER(Screener_3!G181),    Screener_3!G181, "")</f>
        <v/>
      </c>
      <c r="J2180" t="str">
        <f>IF(ISNUMBER(Screener_3!H181),    Screener_3!H181, "")</f>
        <v/>
      </c>
      <c r="K2180" t="str">
        <f t="shared" si="109"/>
        <v/>
      </c>
      <c r="L2180" t="str">
        <f t="shared" si="112"/>
        <v/>
      </c>
      <c r="M2180" s="45" t="str">
        <f>Screener_3!I181</f>
        <v/>
      </c>
      <c r="N2180" t="str">
        <f>IF(Screener_3!J181="Y",1,IF(Screener_3!J181="N",0,""))</f>
        <v/>
      </c>
      <c r="O2180" t="str">
        <f>IF(Screener_3!K181="Y",1,IF(Screener_3!K181="N",0,""))</f>
        <v/>
      </c>
      <c r="P2180" t="str">
        <f>IF(Screener_3!L181="Y",1,IF(Screener_3!L181="N",0,""))</f>
        <v/>
      </c>
      <c r="Q2180" t="str">
        <f>IF(Screener_3!M181="Y",1,IF(Screener_3!M181="N",0,""))</f>
        <v/>
      </c>
      <c r="R2180" t="str">
        <f>IF(Screener_3!N181="Y",1,IF(Screener_3!N181="N",0,""))</f>
        <v/>
      </c>
      <c r="S2180" t="str">
        <f>IF(Screener_3!O181="Y",1,IF(Screener_3!O181="N",0,""))</f>
        <v/>
      </c>
      <c r="T2180">
        <f t="shared" si="108"/>
        <v>0</v>
      </c>
      <c r="U2180" t="str">
        <f t="shared" si="110"/>
        <v/>
      </c>
      <c r="V2180" t="str">
        <f t="shared" si="111"/>
        <v/>
      </c>
      <c r="W2180" t="str">
        <f>Screener_3!R181</f>
        <v/>
      </c>
      <c r="X2180" s="6" t="str">
        <f>IF(ISNUMBER(Screener_3!$P181),IF(ISBLANK(Screener_3!S181),"Missing",Screener_3!S181), "")</f>
        <v/>
      </c>
      <c r="Y2180" s="6" t="str">
        <f>IF(ISNUMBER(Screener_3!$P181),IF(ISBLANK(Screener_3!T181),"Missing",Screener_3!T181), "")</f>
        <v/>
      </c>
      <c r="Z2180" s="6" t="str">
        <f>IF(ISNUMBER(Screener_3!$P181),IF(ISBLANK(Screener_3!U181),"Missing",Screener_3!U181), "")</f>
        <v/>
      </c>
      <c r="AA2180" s="6" t="str">
        <f>IF(ISTEXT(Screener_3!U181),  IF(ISBLANK(Screener_3!V181), "Missing", Screener_3!V181),"")</f>
        <v/>
      </c>
      <c r="AB2180" s="6" t="str">
        <f>IF(Screener_3!U181 = "Y",  IF(ISBLANK(Screener_3!V181), "Missing", Screener_3!V181),"")</f>
        <v/>
      </c>
      <c r="AC2180" s="6" t="str">
        <f xml:space="preserve"> IF((Screener_3!U181 = "Y"),   IF(ISBLANK(Screener_3!W181),"Missing",Screener_3!W181), "")</f>
        <v/>
      </c>
      <c r="AF2180" s="6"/>
      <c r="AG2180" s="6"/>
    </row>
    <row r="2181" spans="1:33" x14ac:dyDescent="0.25">
      <c r="A2181" s="125" t="str">
        <f>IF(ISNUMBER(Screener_3!A182), Screener_3!A182, "")</f>
        <v/>
      </c>
      <c r="B2181" t="str">
        <f>IF(ISTEXT(Screener_3!C182), Screener_3!C182, "")</f>
        <v/>
      </c>
      <c r="F2181" t="str">
        <f>IF(ISNUMBER(Screener_3!D182), Screener_3!D182, "")</f>
        <v/>
      </c>
      <c r="G2181" t="str">
        <f>IF(ISNUMBER(Screener_3!E182),    Screener_3!E182, "")</f>
        <v/>
      </c>
      <c r="H2181" t="str">
        <f>IF(ISNUMBER(Screener_3!F182),    Screener_3!F182, "")</f>
        <v/>
      </c>
      <c r="I2181" t="str">
        <f>IF(ISNUMBER(Screener_3!G182),    Screener_3!G182, "")</f>
        <v/>
      </c>
      <c r="J2181" t="str">
        <f>IF(ISNUMBER(Screener_3!H182),    Screener_3!H182, "")</f>
        <v/>
      </c>
      <c r="K2181" t="str">
        <f t="shared" si="109"/>
        <v/>
      </c>
      <c r="L2181" t="str">
        <f t="shared" si="112"/>
        <v/>
      </c>
      <c r="M2181" s="45" t="str">
        <f>Screener_3!I182</f>
        <v/>
      </c>
      <c r="N2181" t="str">
        <f>IF(Screener_3!J182="Y",1,IF(Screener_3!J182="N",0,""))</f>
        <v/>
      </c>
      <c r="O2181" t="str">
        <f>IF(Screener_3!K182="Y",1,IF(Screener_3!K182="N",0,""))</f>
        <v/>
      </c>
      <c r="P2181" t="str">
        <f>IF(Screener_3!L182="Y",1,IF(Screener_3!L182="N",0,""))</f>
        <v/>
      </c>
      <c r="Q2181" t="str">
        <f>IF(Screener_3!M182="Y",1,IF(Screener_3!M182="N",0,""))</f>
        <v/>
      </c>
      <c r="R2181" t="str">
        <f>IF(Screener_3!N182="Y",1,IF(Screener_3!N182="N",0,""))</f>
        <v/>
      </c>
      <c r="S2181" t="str">
        <f>IF(Screener_3!O182="Y",1,IF(Screener_3!O182="N",0,""))</f>
        <v/>
      </c>
      <c r="T2181">
        <f t="shared" si="108"/>
        <v>0</v>
      </c>
      <c r="U2181" t="str">
        <f t="shared" si="110"/>
        <v/>
      </c>
      <c r="V2181" t="str">
        <f t="shared" si="111"/>
        <v/>
      </c>
      <c r="W2181" t="str">
        <f>Screener_3!R182</f>
        <v/>
      </c>
      <c r="X2181" s="6" t="str">
        <f>IF(ISNUMBER(Screener_3!$P182),IF(ISBLANK(Screener_3!S182),"Missing",Screener_3!S182), "")</f>
        <v/>
      </c>
      <c r="Y2181" s="6" t="str">
        <f>IF(ISNUMBER(Screener_3!$P182),IF(ISBLANK(Screener_3!T182),"Missing",Screener_3!T182), "")</f>
        <v/>
      </c>
      <c r="Z2181" s="6" t="str">
        <f>IF(ISNUMBER(Screener_3!$P182),IF(ISBLANK(Screener_3!U182),"Missing",Screener_3!U182), "")</f>
        <v/>
      </c>
      <c r="AA2181" s="6" t="str">
        <f>IF(ISTEXT(Screener_3!U182),  IF(ISBLANK(Screener_3!V182), "Missing", Screener_3!V182),"")</f>
        <v/>
      </c>
      <c r="AB2181" s="6" t="str">
        <f>IF(Screener_3!U182 = "Y",  IF(ISBLANK(Screener_3!V182), "Missing", Screener_3!V182),"")</f>
        <v/>
      </c>
      <c r="AC2181" s="6" t="str">
        <f xml:space="preserve"> IF((Screener_3!U182 = "Y"),   IF(ISBLANK(Screener_3!W182),"Missing",Screener_3!W182), "")</f>
        <v/>
      </c>
      <c r="AF2181" s="6"/>
      <c r="AG2181" s="6"/>
    </row>
    <row r="2182" spans="1:33" x14ac:dyDescent="0.25">
      <c r="A2182" s="125" t="str">
        <f>IF(ISNUMBER(Screener_3!A183), Screener_3!A183, "")</f>
        <v/>
      </c>
      <c r="B2182" t="str">
        <f>IF(ISTEXT(Screener_3!C183), Screener_3!C183, "")</f>
        <v/>
      </c>
      <c r="F2182" t="str">
        <f>IF(ISNUMBER(Screener_3!D183), Screener_3!D183, "")</f>
        <v/>
      </c>
      <c r="G2182" t="str">
        <f>IF(ISNUMBER(Screener_3!E183),    Screener_3!E183, "")</f>
        <v/>
      </c>
      <c r="H2182" t="str">
        <f>IF(ISNUMBER(Screener_3!F183),    Screener_3!F183, "")</f>
        <v/>
      </c>
      <c r="I2182" t="str">
        <f>IF(ISNUMBER(Screener_3!G183),    Screener_3!G183, "")</f>
        <v/>
      </c>
      <c r="J2182" t="str">
        <f>IF(ISNUMBER(Screener_3!H183),    Screener_3!H183, "")</f>
        <v/>
      </c>
      <c r="K2182" t="str">
        <f t="shared" si="109"/>
        <v/>
      </c>
      <c r="L2182" t="str">
        <f t="shared" si="112"/>
        <v/>
      </c>
      <c r="M2182" s="45" t="str">
        <f>Screener_3!I183</f>
        <v/>
      </c>
      <c r="N2182" t="str">
        <f>IF(Screener_3!J183="Y",1,IF(Screener_3!J183="N",0,""))</f>
        <v/>
      </c>
      <c r="O2182" t="str">
        <f>IF(Screener_3!K183="Y",1,IF(Screener_3!K183="N",0,""))</f>
        <v/>
      </c>
      <c r="P2182" t="str">
        <f>IF(Screener_3!L183="Y",1,IF(Screener_3!L183="N",0,""))</f>
        <v/>
      </c>
      <c r="Q2182" t="str">
        <f>IF(Screener_3!M183="Y",1,IF(Screener_3!M183="N",0,""))</f>
        <v/>
      </c>
      <c r="R2182" t="str">
        <f>IF(Screener_3!N183="Y",1,IF(Screener_3!N183="N",0,""))</f>
        <v/>
      </c>
      <c r="S2182" t="str">
        <f>IF(Screener_3!O183="Y",1,IF(Screener_3!O183="N",0,""))</f>
        <v/>
      </c>
      <c r="T2182">
        <f t="shared" si="108"/>
        <v>0</v>
      </c>
      <c r="U2182" t="str">
        <f t="shared" si="110"/>
        <v/>
      </c>
      <c r="V2182" t="str">
        <f t="shared" si="111"/>
        <v/>
      </c>
      <c r="W2182" t="str">
        <f>Screener_3!R183</f>
        <v/>
      </c>
      <c r="X2182" s="6" t="str">
        <f>IF(ISNUMBER(Screener_3!$P183),IF(ISBLANK(Screener_3!S183),"Missing",Screener_3!S183), "")</f>
        <v/>
      </c>
      <c r="Y2182" s="6" t="str">
        <f>IF(ISNUMBER(Screener_3!$P183),IF(ISBLANK(Screener_3!T183),"Missing",Screener_3!T183), "")</f>
        <v/>
      </c>
      <c r="Z2182" s="6" t="str">
        <f>IF(ISNUMBER(Screener_3!$P183),IF(ISBLANK(Screener_3!U183),"Missing",Screener_3!U183), "")</f>
        <v/>
      </c>
      <c r="AA2182" s="6" t="str">
        <f>IF(ISTEXT(Screener_3!U183),  IF(ISBLANK(Screener_3!V183), "Missing", Screener_3!V183),"")</f>
        <v/>
      </c>
      <c r="AB2182" s="6" t="str">
        <f>IF(Screener_3!U183 = "Y",  IF(ISBLANK(Screener_3!V183), "Missing", Screener_3!V183),"")</f>
        <v/>
      </c>
      <c r="AC2182" s="6" t="str">
        <f xml:space="preserve"> IF((Screener_3!U183 = "Y"),   IF(ISBLANK(Screener_3!W183),"Missing",Screener_3!W183), "")</f>
        <v/>
      </c>
      <c r="AF2182" s="6"/>
      <c r="AG2182" s="6"/>
    </row>
    <row r="2183" spans="1:33" x14ac:dyDescent="0.25">
      <c r="A2183" s="125" t="str">
        <f>IF(ISNUMBER(Screener_3!A184), Screener_3!A184, "")</f>
        <v/>
      </c>
      <c r="B2183" t="str">
        <f>IF(ISTEXT(Screener_3!C184), Screener_3!C184, "")</f>
        <v/>
      </c>
      <c r="F2183" t="str">
        <f>IF(ISNUMBER(Screener_3!D184), Screener_3!D184, "")</f>
        <v/>
      </c>
      <c r="G2183" t="str">
        <f>IF(ISNUMBER(Screener_3!E184),    Screener_3!E184, "")</f>
        <v/>
      </c>
      <c r="H2183" t="str">
        <f>IF(ISNUMBER(Screener_3!F184),    Screener_3!F184, "")</f>
        <v/>
      </c>
      <c r="I2183" t="str">
        <f>IF(ISNUMBER(Screener_3!G184),    Screener_3!G184, "")</f>
        <v/>
      </c>
      <c r="J2183" t="str">
        <f>IF(ISNUMBER(Screener_3!H184),    Screener_3!H184, "")</f>
        <v/>
      </c>
      <c r="K2183" t="str">
        <f t="shared" si="109"/>
        <v/>
      </c>
      <c r="L2183" t="str">
        <f t="shared" si="112"/>
        <v/>
      </c>
      <c r="M2183" s="45" t="str">
        <f>Screener_3!I184</f>
        <v/>
      </c>
      <c r="N2183" t="str">
        <f>IF(Screener_3!J184="Y",1,IF(Screener_3!J184="N",0,""))</f>
        <v/>
      </c>
      <c r="O2183" t="str">
        <f>IF(Screener_3!K184="Y",1,IF(Screener_3!K184="N",0,""))</f>
        <v/>
      </c>
      <c r="P2183" t="str">
        <f>IF(Screener_3!L184="Y",1,IF(Screener_3!L184="N",0,""))</f>
        <v/>
      </c>
      <c r="Q2183" t="str">
        <f>IF(Screener_3!M184="Y",1,IF(Screener_3!M184="N",0,""))</f>
        <v/>
      </c>
      <c r="R2183" t="str">
        <f>IF(Screener_3!N184="Y",1,IF(Screener_3!N184="N",0,""))</f>
        <v/>
      </c>
      <c r="S2183" t="str">
        <f>IF(Screener_3!O184="Y",1,IF(Screener_3!O184="N",0,""))</f>
        <v/>
      </c>
      <c r="T2183">
        <f t="shared" ref="T2183:T2246" si="113">COUNT(N2183:S2183)</f>
        <v>0</v>
      </c>
      <c r="U2183" t="str">
        <f t="shared" si="110"/>
        <v/>
      </c>
      <c r="V2183" t="str">
        <f t="shared" si="111"/>
        <v/>
      </c>
      <c r="W2183" t="str">
        <f>Screener_3!R184</f>
        <v/>
      </c>
      <c r="X2183" s="6" t="str">
        <f>IF(ISNUMBER(Screener_3!$P184),IF(ISBLANK(Screener_3!S184),"Missing",Screener_3!S184), "")</f>
        <v/>
      </c>
      <c r="Y2183" s="6" t="str">
        <f>IF(ISNUMBER(Screener_3!$P184),IF(ISBLANK(Screener_3!T184),"Missing",Screener_3!T184), "")</f>
        <v/>
      </c>
      <c r="Z2183" s="6" t="str">
        <f>IF(ISNUMBER(Screener_3!$P184),IF(ISBLANK(Screener_3!U184),"Missing",Screener_3!U184), "")</f>
        <v/>
      </c>
      <c r="AA2183" s="6" t="str">
        <f>IF(ISTEXT(Screener_3!U184),  IF(ISBLANK(Screener_3!V184), "Missing", Screener_3!V184),"")</f>
        <v/>
      </c>
      <c r="AB2183" s="6" t="str">
        <f>IF(Screener_3!U184 = "Y",  IF(ISBLANK(Screener_3!V184), "Missing", Screener_3!V184),"")</f>
        <v/>
      </c>
      <c r="AC2183" s="6" t="str">
        <f xml:space="preserve"> IF((Screener_3!U184 = "Y"),   IF(ISBLANK(Screener_3!W184),"Missing",Screener_3!W184), "")</f>
        <v/>
      </c>
      <c r="AF2183" s="6"/>
      <c r="AG2183" s="6"/>
    </row>
    <row r="2184" spans="1:33" x14ac:dyDescent="0.25">
      <c r="A2184" s="125" t="str">
        <f>IF(ISNUMBER(Screener_3!A185), Screener_3!A185, "")</f>
        <v/>
      </c>
      <c r="B2184" t="str">
        <f>IF(ISTEXT(Screener_3!C185), Screener_3!C185, "")</f>
        <v/>
      </c>
      <c r="F2184" t="str">
        <f>IF(ISNUMBER(Screener_3!D185), Screener_3!D185, "")</f>
        <v/>
      </c>
      <c r="G2184" t="str">
        <f>IF(ISNUMBER(Screener_3!E185),    Screener_3!E185, "")</f>
        <v/>
      </c>
      <c r="H2184" t="str">
        <f>IF(ISNUMBER(Screener_3!F185),    Screener_3!F185, "")</f>
        <v/>
      </c>
      <c r="I2184" t="str">
        <f>IF(ISNUMBER(Screener_3!G185),    Screener_3!G185, "")</f>
        <v/>
      </c>
      <c r="J2184" t="str">
        <f>IF(ISNUMBER(Screener_3!H185),    Screener_3!H185, "")</f>
        <v/>
      </c>
      <c r="K2184" t="str">
        <f t="shared" ref="K2184:K2247" si="114" xml:space="preserve"> IF(AND(ISNUMBER(G2184),ISNUMBER(H2184),ISNUMBER(I2184),  ISNUMBER(J2184) ), (G2184+H2184+I2184+J2184),   IF(OR(ISNUMBER(G2184),ISNUMBER(H2184), ISNUMBER(I2184), ISNUMBER(J2184) ), "Incomplete", "" ))</f>
        <v/>
      </c>
      <c r="L2184" t="str">
        <f t="shared" si="112"/>
        <v/>
      </c>
      <c r="M2184" s="45" t="str">
        <f>Screener_3!I185</f>
        <v/>
      </c>
      <c r="N2184" t="str">
        <f>IF(Screener_3!J185="Y",1,IF(Screener_3!J185="N",0,""))</f>
        <v/>
      </c>
      <c r="O2184" t="str">
        <f>IF(Screener_3!K185="Y",1,IF(Screener_3!K185="N",0,""))</f>
        <v/>
      </c>
      <c r="P2184" t="str">
        <f>IF(Screener_3!L185="Y",1,IF(Screener_3!L185="N",0,""))</f>
        <v/>
      </c>
      <c r="Q2184" t="str">
        <f>IF(Screener_3!M185="Y",1,IF(Screener_3!M185="N",0,""))</f>
        <v/>
      </c>
      <c r="R2184" t="str">
        <f>IF(Screener_3!N185="Y",1,IF(Screener_3!N185="N",0,""))</f>
        <v/>
      </c>
      <c r="S2184" t="str">
        <f>IF(Screener_3!O185="Y",1,IF(Screener_3!O185="N",0,""))</f>
        <v/>
      </c>
      <c r="T2184">
        <f t="shared" si="113"/>
        <v>0</v>
      </c>
      <c r="U2184" t="str">
        <f t="shared" ref="U2184:U2247" si="115">IF(T2184=6,SUM(N2184:S2184),IF(L2184="Negative",IF(OR(N2184=0,N2184=1),N2184,"Incomplete"),IF(L2184="Positive","Incomplete","")))</f>
        <v/>
      </c>
      <c r="V2184" t="str">
        <f t="shared" ref="V2184:V2247" si="116">IF( OR(L2184="Negative", ISBLANK(L2184) =TRUE, L2184 = ""), "",IF(COUNT(N2184:S2184)&gt;0,IF(SUM(N2184:S2184)&gt;1,"Positive","Negative"),""))</f>
        <v/>
      </c>
      <c r="W2184" t="str">
        <f>Screener_3!R185</f>
        <v/>
      </c>
      <c r="X2184" s="6" t="str">
        <f>IF(ISNUMBER(Screener_3!$P185),IF(ISBLANK(Screener_3!S185),"Missing",Screener_3!S185), "")</f>
        <v/>
      </c>
      <c r="Y2184" s="6" t="str">
        <f>IF(ISNUMBER(Screener_3!$P185),IF(ISBLANK(Screener_3!T185),"Missing",Screener_3!T185), "")</f>
        <v/>
      </c>
      <c r="Z2184" s="6" t="str">
        <f>IF(ISNUMBER(Screener_3!$P185),IF(ISBLANK(Screener_3!U185),"Missing",Screener_3!U185), "")</f>
        <v/>
      </c>
      <c r="AA2184" s="6" t="str">
        <f>IF(ISTEXT(Screener_3!U185),  IF(ISBLANK(Screener_3!V185), "Missing", Screener_3!V185),"")</f>
        <v/>
      </c>
      <c r="AB2184" s="6" t="str">
        <f>IF(Screener_3!U185 = "Y",  IF(ISBLANK(Screener_3!V185), "Missing", Screener_3!V185),"")</f>
        <v/>
      </c>
      <c r="AC2184" s="6" t="str">
        <f xml:space="preserve"> IF((Screener_3!U185 = "Y"),   IF(ISBLANK(Screener_3!W185),"Missing",Screener_3!W185), "")</f>
        <v/>
      </c>
      <c r="AF2184" s="6"/>
      <c r="AG2184" s="6"/>
    </row>
    <row r="2185" spans="1:33" x14ac:dyDescent="0.25">
      <c r="A2185" s="125" t="str">
        <f>IF(ISNUMBER(Screener_3!A186), Screener_3!A186, "")</f>
        <v/>
      </c>
      <c r="B2185" t="str">
        <f>IF(ISTEXT(Screener_3!C186), Screener_3!C186, "")</f>
        <v/>
      </c>
      <c r="F2185" t="str">
        <f>IF(ISNUMBER(Screener_3!D186), Screener_3!D186, "")</f>
        <v/>
      </c>
      <c r="G2185" t="str">
        <f>IF(ISNUMBER(Screener_3!E186),    Screener_3!E186, "")</f>
        <v/>
      </c>
      <c r="H2185" t="str">
        <f>IF(ISNUMBER(Screener_3!F186),    Screener_3!F186, "")</f>
        <v/>
      </c>
      <c r="I2185" t="str">
        <f>IF(ISNUMBER(Screener_3!G186),    Screener_3!G186, "")</f>
        <v/>
      </c>
      <c r="J2185" t="str">
        <f>IF(ISNUMBER(Screener_3!H186),    Screener_3!H186, "")</f>
        <v/>
      </c>
      <c r="K2185" t="str">
        <f t="shared" si="114"/>
        <v/>
      </c>
      <c r="L2185" t="str">
        <f t="shared" si="112"/>
        <v/>
      </c>
      <c r="M2185" s="45" t="str">
        <f>Screener_3!I186</f>
        <v/>
      </c>
      <c r="N2185" t="str">
        <f>IF(Screener_3!J186="Y",1,IF(Screener_3!J186="N",0,""))</f>
        <v/>
      </c>
      <c r="O2185" t="str">
        <f>IF(Screener_3!K186="Y",1,IF(Screener_3!K186="N",0,""))</f>
        <v/>
      </c>
      <c r="P2185" t="str">
        <f>IF(Screener_3!L186="Y",1,IF(Screener_3!L186="N",0,""))</f>
        <v/>
      </c>
      <c r="Q2185" t="str">
        <f>IF(Screener_3!M186="Y",1,IF(Screener_3!M186="N",0,""))</f>
        <v/>
      </c>
      <c r="R2185" t="str">
        <f>IF(Screener_3!N186="Y",1,IF(Screener_3!N186="N",0,""))</f>
        <v/>
      </c>
      <c r="S2185" t="str">
        <f>IF(Screener_3!O186="Y",1,IF(Screener_3!O186="N",0,""))</f>
        <v/>
      </c>
      <c r="T2185">
        <f t="shared" si="113"/>
        <v>0</v>
      </c>
      <c r="U2185" t="str">
        <f t="shared" si="115"/>
        <v/>
      </c>
      <c r="V2185" t="str">
        <f t="shared" si="116"/>
        <v/>
      </c>
      <c r="W2185" t="str">
        <f>Screener_3!R186</f>
        <v/>
      </c>
      <c r="X2185" s="6" t="str">
        <f>IF(ISNUMBER(Screener_3!$P186),IF(ISBLANK(Screener_3!S186),"Missing",Screener_3!S186), "")</f>
        <v/>
      </c>
      <c r="Y2185" s="6" t="str">
        <f>IF(ISNUMBER(Screener_3!$P186),IF(ISBLANK(Screener_3!T186),"Missing",Screener_3!T186), "")</f>
        <v/>
      </c>
      <c r="Z2185" s="6" t="str">
        <f>IF(ISNUMBER(Screener_3!$P186),IF(ISBLANK(Screener_3!U186),"Missing",Screener_3!U186), "")</f>
        <v/>
      </c>
      <c r="AA2185" s="6" t="str">
        <f>IF(ISTEXT(Screener_3!U186),  IF(ISBLANK(Screener_3!V186), "Missing", Screener_3!V186),"")</f>
        <v/>
      </c>
      <c r="AB2185" s="6" t="str">
        <f>IF(Screener_3!U186 = "Y",  IF(ISBLANK(Screener_3!V186), "Missing", Screener_3!V186),"")</f>
        <v/>
      </c>
      <c r="AC2185" s="6" t="str">
        <f xml:space="preserve"> IF((Screener_3!U186 = "Y"),   IF(ISBLANK(Screener_3!W186),"Missing",Screener_3!W186), "")</f>
        <v/>
      </c>
      <c r="AF2185" s="6"/>
      <c r="AG2185" s="6"/>
    </row>
    <row r="2186" spans="1:33" x14ac:dyDescent="0.25">
      <c r="A2186" s="125" t="str">
        <f>IF(ISNUMBER(Screener_3!A187), Screener_3!A187, "")</f>
        <v/>
      </c>
      <c r="B2186" t="str">
        <f>IF(ISTEXT(Screener_3!C187), Screener_3!C187, "")</f>
        <v/>
      </c>
      <c r="F2186" t="str">
        <f>IF(ISNUMBER(Screener_3!D187), Screener_3!D187, "")</f>
        <v/>
      </c>
      <c r="G2186" t="str">
        <f>IF(ISNUMBER(Screener_3!E187),    Screener_3!E187, "")</f>
        <v/>
      </c>
      <c r="H2186" t="str">
        <f>IF(ISNUMBER(Screener_3!F187),    Screener_3!F187, "")</f>
        <v/>
      </c>
      <c r="I2186" t="str">
        <f>IF(ISNUMBER(Screener_3!G187),    Screener_3!G187, "")</f>
        <v/>
      </c>
      <c r="J2186" t="str">
        <f>IF(ISNUMBER(Screener_3!H187),    Screener_3!H187, "")</f>
        <v/>
      </c>
      <c r="K2186" t="str">
        <f t="shared" si="114"/>
        <v/>
      </c>
      <c r="L2186" t="str">
        <f t="shared" si="112"/>
        <v/>
      </c>
      <c r="M2186" s="45" t="str">
        <f>Screener_3!I187</f>
        <v/>
      </c>
      <c r="N2186" t="str">
        <f>IF(Screener_3!J187="Y",1,IF(Screener_3!J187="N",0,""))</f>
        <v/>
      </c>
      <c r="O2186" t="str">
        <f>IF(Screener_3!K187="Y",1,IF(Screener_3!K187="N",0,""))</f>
        <v/>
      </c>
      <c r="P2186" t="str">
        <f>IF(Screener_3!L187="Y",1,IF(Screener_3!L187="N",0,""))</f>
        <v/>
      </c>
      <c r="Q2186" t="str">
        <f>IF(Screener_3!M187="Y",1,IF(Screener_3!M187="N",0,""))</f>
        <v/>
      </c>
      <c r="R2186" t="str">
        <f>IF(Screener_3!N187="Y",1,IF(Screener_3!N187="N",0,""))</f>
        <v/>
      </c>
      <c r="S2186" t="str">
        <f>IF(Screener_3!O187="Y",1,IF(Screener_3!O187="N",0,""))</f>
        <v/>
      </c>
      <c r="T2186">
        <f t="shared" si="113"/>
        <v>0</v>
      </c>
      <c r="U2186" t="str">
        <f t="shared" si="115"/>
        <v/>
      </c>
      <c r="V2186" t="str">
        <f t="shared" si="116"/>
        <v/>
      </c>
      <c r="W2186" t="str">
        <f>Screener_3!R187</f>
        <v/>
      </c>
      <c r="X2186" s="6" t="str">
        <f>IF(ISNUMBER(Screener_3!$P187),IF(ISBLANK(Screener_3!S187),"Missing",Screener_3!S187), "")</f>
        <v/>
      </c>
      <c r="Y2186" s="6" t="str">
        <f>IF(ISNUMBER(Screener_3!$P187),IF(ISBLANK(Screener_3!T187),"Missing",Screener_3!T187), "")</f>
        <v/>
      </c>
      <c r="Z2186" s="6" t="str">
        <f>IF(ISNUMBER(Screener_3!$P187),IF(ISBLANK(Screener_3!U187),"Missing",Screener_3!U187), "")</f>
        <v/>
      </c>
      <c r="AA2186" s="6" t="str">
        <f>IF(ISTEXT(Screener_3!U187),  IF(ISBLANK(Screener_3!V187), "Missing", Screener_3!V187),"")</f>
        <v/>
      </c>
      <c r="AB2186" s="6" t="str">
        <f>IF(Screener_3!U187 = "Y",  IF(ISBLANK(Screener_3!V187), "Missing", Screener_3!V187),"")</f>
        <v/>
      </c>
      <c r="AC2186" s="6" t="str">
        <f xml:space="preserve"> IF((Screener_3!U187 = "Y"),   IF(ISBLANK(Screener_3!W187),"Missing",Screener_3!W187), "")</f>
        <v/>
      </c>
      <c r="AF2186" s="6"/>
      <c r="AG2186" s="6"/>
    </row>
    <row r="2187" spans="1:33" x14ac:dyDescent="0.25">
      <c r="A2187" s="125" t="str">
        <f>IF(ISNUMBER(Screener_3!A188), Screener_3!A188, "")</f>
        <v/>
      </c>
      <c r="B2187" t="str">
        <f>IF(ISTEXT(Screener_3!C188), Screener_3!C188, "")</f>
        <v/>
      </c>
      <c r="F2187" t="str">
        <f>IF(ISNUMBER(Screener_3!D188), Screener_3!D188, "")</f>
        <v/>
      </c>
      <c r="G2187" t="str">
        <f>IF(ISNUMBER(Screener_3!E188),    Screener_3!E188, "")</f>
        <v/>
      </c>
      <c r="H2187" t="str">
        <f>IF(ISNUMBER(Screener_3!F188),    Screener_3!F188, "")</f>
        <v/>
      </c>
      <c r="I2187" t="str">
        <f>IF(ISNUMBER(Screener_3!G188),    Screener_3!G188, "")</f>
        <v/>
      </c>
      <c r="J2187" t="str">
        <f>IF(ISNUMBER(Screener_3!H188),    Screener_3!H188, "")</f>
        <v/>
      </c>
      <c r="K2187" t="str">
        <f t="shared" si="114"/>
        <v/>
      </c>
      <c r="L2187" t="str">
        <f t="shared" si="112"/>
        <v/>
      </c>
      <c r="M2187" s="45" t="str">
        <f>Screener_3!I188</f>
        <v/>
      </c>
      <c r="N2187" t="str">
        <f>IF(Screener_3!J188="Y",1,IF(Screener_3!J188="N",0,""))</f>
        <v/>
      </c>
      <c r="O2187" t="str">
        <f>IF(Screener_3!K188="Y",1,IF(Screener_3!K188="N",0,""))</f>
        <v/>
      </c>
      <c r="P2187" t="str">
        <f>IF(Screener_3!L188="Y",1,IF(Screener_3!L188="N",0,""))</f>
        <v/>
      </c>
      <c r="Q2187" t="str">
        <f>IF(Screener_3!M188="Y",1,IF(Screener_3!M188="N",0,""))</f>
        <v/>
      </c>
      <c r="R2187" t="str">
        <f>IF(Screener_3!N188="Y",1,IF(Screener_3!N188="N",0,""))</f>
        <v/>
      </c>
      <c r="S2187" t="str">
        <f>IF(Screener_3!O188="Y",1,IF(Screener_3!O188="N",0,""))</f>
        <v/>
      </c>
      <c r="T2187">
        <f t="shared" si="113"/>
        <v>0</v>
      </c>
      <c r="U2187" t="str">
        <f t="shared" si="115"/>
        <v/>
      </c>
      <c r="V2187" t="str">
        <f t="shared" si="116"/>
        <v/>
      </c>
      <c r="W2187" t="str">
        <f>Screener_3!R188</f>
        <v/>
      </c>
      <c r="X2187" s="6" t="str">
        <f>IF(ISNUMBER(Screener_3!$P188),IF(ISBLANK(Screener_3!S188),"Missing",Screener_3!S188), "")</f>
        <v/>
      </c>
      <c r="Y2187" s="6" t="str">
        <f>IF(ISNUMBER(Screener_3!$P188),IF(ISBLANK(Screener_3!T188),"Missing",Screener_3!T188), "")</f>
        <v/>
      </c>
      <c r="Z2187" s="6" t="str">
        <f>IF(ISNUMBER(Screener_3!$P188),IF(ISBLANK(Screener_3!U188),"Missing",Screener_3!U188), "")</f>
        <v/>
      </c>
      <c r="AA2187" s="6" t="str">
        <f>IF(ISTEXT(Screener_3!U188),  IF(ISBLANK(Screener_3!V188), "Missing", Screener_3!V188),"")</f>
        <v/>
      </c>
      <c r="AB2187" s="6" t="str">
        <f>IF(Screener_3!U188 = "Y",  IF(ISBLANK(Screener_3!V188), "Missing", Screener_3!V188),"")</f>
        <v/>
      </c>
      <c r="AC2187" s="6" t="str">
        <f xml:space="preserve"> IF((Screener_3!U188 = "Y"),   IF(ISBLANK(Screener_3!W188),"Missing",Screener_3!W188), "")</f>
        <v/>
      </c>
      <c r="AF2187" s="6"/>
      <c r="AG2187" s="6"/>
    </row>
    <row r="2188" spans="1:33" x14ac:dyDescent="0.25">
      <c r="A2188" s="125" t="str">
        <f>IF(ISNUMBER(Screener_3!A189), Screener_3!A189, "")</f>
        <v/>
      </c>
      <c r="B2188" t="str">
        <f>IF(ISTEXT(Screener_3!C189), Screener_3!C189, "")</f>
        <v/>
      </c>
      <c r="F2188" t="str">
        <f>IF(ISNUMBER(Screener_3!D189), Screener_3!D189, "")</f>
        <v/>
      </c>
      <c r="G2188" t="str">
        <f>IF(ISNUMBER(Screener_3!E189),    Screener_3!E189, "")</f>
        <v/>
      </c>
      <c r="H2188" t="str">
        <f>IF(ISNUMBER(Screener_3!F189),    Screener_3!F189, "")</f>
        <v/>
      </c>
      <c r="I2188" t="str">
        <f>IF(ISNUMBER(Screener_3!G189),    Screener_3!G189, "")</f>
        <v/>
      </c>
      <c r="J2188" t="str">
        <f>IF(ISNUMBER(Screener_3!H189),    Screener_3!H189, "")</f>
        <v/>
      </c>
      <c r="K2188" t="str">
        <f t="shared" si="114"/>
        <v/>
      </c>
      <c r="L2188" t="str">
        <f t="shared" si="112"/>
        <v/>
      </c>
      <c r="M2188" s="45" t="str">
        <f>Screener_3!I189</f>
        <v/>
      </c>
      <c r="N2188" t="str">
        <f>IF(Screener_3!J189="Y",1,IF(Screener_3!J189="N",0,""))</f>
        <v/>
      </c>
      <c r="O2188" t="str">
        <f>IF(Screener_3!K189="Y",1,IF(Screener_3!K189="N",0,""))</f>
        <v/>
      </c>
      <c r="P2188" t="str">
        <f>IF(Screener_3!L189="Y",1,IF(Screener_3!L189="N",0,""))</f>
        <v/>
      </c>
      <c r="Q2188" t="str">
        <f>IF(Screener_3!M189="Y",1,IF(Screener_3!M189="N",0,""))</f>
        <v/>
      </c>
      <c r="R2188" t="str">
        <f>IF(Screener_3!N189="Y",1,IF(Screener_3!N189="N",0,""))</f>
        <v/>
      </c>
      <c r="S2188" t="str">
        <f>IF(Screener_3!O189="Y",1,IF(Screener_3!O189="N",0,""))</f>
        <v/>
      </c>
      <c r="T2188">
        <f t="shared" si="113"/>
        <v>0</v>
      </c>
      <c r="U2188" t="str">
        <f t="shared" si="115"/>
        <v/>
      </c>
      <c r="V2188" t="str">
        <f t="shared" si="116"/>
        <v/>
      </c>
      <c r="W2188" t="str">
        <f>Screener_3!R189</f>
        <v/>
      </c>
      <c r="X2188" s="6" t="str">
        <f>IF(ISNUMBER(Screener_3!$P189),IF(ISBLANK(Screener_3!S189),"Missing",Screener_3!S189), "")</f>
        <v/>
      </c>
      <c r="Y2188" s="6" t="str">
        <f>IF(ISNUMBER(Screener_3!$P189),IF(ISBLANK(Screener_3!T189),"Missing",Screener_3!T189), "")</f>
        <v/>
      </c>
      <c r="Z2188" s="6" t="str">
        <f>IF(ISNUMBER(Screener_3!$P189),IF(ISBLANK(Screener_3!U189),"Missing",Screener_3!U189), "")</f>
        <v/>
      </c>
      <c r="AA2188" s="6" t="str">
        <f>IF(ISTEXT(Screener_3!U189),  IF(ISBLANK(Screener_3!V189), "Missing", Screener_3!V189),"")</f>
        <v/>
      </c>
      <c r="AB2188" s="6" t="str">
        <f>IF(Screener_3!U189 = "Y",  IF(ISBLANK(Screener_3!V189), "Missing", Screener_3!V189),"")</f>
        <v/>
      </c>
      <c r="AC2188" s="6" t="str">
        <f xml:space="preserve"> IF((Screener_3!U189 = "Y"),   IF(ISBLANK(Screener_3!W189),"Missing",Screener_3!W189), "")</f>
        <v/>
      </c>
      <c r="AF2188" s="6"/>
      <c r="AG2188" s="6"/>
    </row>
    <row r="2189" spans="1:33" x14ac:dyDescent="0.25">
      <c r="A2189" s="125" t="str">
        <f>IF(ISNUMBER(Screener_3!A190), Screener_3!A190, "")</f>
        <v/>
      </c>
      <c r="B2189" t="str">
        <f>IF(ISTEXT(Screener_3!C190), Screener_3!C190, "")</f>
        <v/>
      </c>
      <c r="F2189" t="str">
        <f>IF(ISNUMBER(Screener_3!D190), Screener_3!D190, "")</f>
        <v/>
      </c>
      <c r="G2189" t="str">
        <f>IF(ISNUMBER(Screener_3!E190),    Screener_3!E190, "")</f>
        <v/>
      </c>
      <c r="H2189" t="str">
        <f>IF(ISNUMBER(Screener_3!F190),    Screener_3!F190, "")</f>
        <v/>
      </c>
      <c r="I2189" t="str">
        <f>IF(ISNUMBER(Screener_3!G190),    Screener_3!G190, "")</f>
        <v/>
      </c>
      <c r="J2189" t="str">
        <f>IF(ISNUMBER(Screener_3!H190),    Screener_3!H190, "")</f>
        <v/>
      </c>
      <c r="K2189" t="str">
        <f t="shared" si="114"/>
        <v/>
      </c>
      <c r="L2189" t="str">
        <f t="shared" si="112"/>
        <v/>
      </c>
      <c r="M2189" s="45" t="str">
        <f>Screener_3!I190</f>
        <v/>
      </c>
      <c r="N2189" t="str">
        <f>IF(Screener_3!J190="Y",1,IF(Screener_3!J190="N",0,""))</f>
        <v/>
      </c>
      <c r="O2189" t="str">
        <f>IF(Screener_3!K190="Y",1,IF(Screener_3!K190="N",0,""))</f>
        <v/>
      </c>
      <c r="P2189" t="str">
        <f>IF(Screener_3!L190="Y",1,IF(Screener_3!L190="N",0,""))</f>
        <v/>
      </c>
      <c r="Q2189" t="str">
        <f>IF(Screener_3!M190="Y",1,IF(Screener_3!M190="N",0,""))</f>
        <v/>
      </c>
      <c r="R2189" t="str">
        <f>IF(Screener_3!N190="Y",1,IF(Screener_3!N190="N",0,""))</f>
        <v/>
      </c>
      <c r="S2189" t="str">
        <f>IF(Screener_3!O190="Y",1,IF(Screener_3!O190="N",0,""))</f>
        <v/>
      </c>
      <c r="T2189">
        <f t="shared" si="113"/>
        <v>0</v>
      </c>
      <c r="U2189" t="str">
        <f t="shared" si="115"/>
        <v/>
      </c>
      <c r="V2189" t="str">
        <f t="shared" si="116"/>
        <v/>
      </c>
      <c r="W2189" t="str">
        <f>Screener_3!R190</f>
        <v/>
      </c>
      <c r="X2189" s="6" t="str">
        <f>IF(ISNUMBER(Screener_3!$P190),IF(ISBLANK(Screener_3!S190),"Missing",Screener_3!S190), "")</f>
        <v/>
      </c>
      <c r="Y2189" s="6" t="str">
        <f>IF(ISNUMBER(Screener_3!$P190),IF(ISBLANK(Screener_3!T190),"Missing",Screener_3!T190), "")</f>
        <v/>
      </c>
      <c r="Z2189" s="6" t="str">
        <f>IF(ISNUMBER(Screener_3!$P190),IF(ISBLANK(Screener_3!U190),"Missing",Screener_3!U190), "")</f>
        <v/>
      </c>
      <c r="AA2189" s="6" t="str">
        <f>IF(ISTEXT(Screener_3!U190),  IF(ISBLANK(Screener_3!V190), "Missing", Screener_3!V190),"")</f>
        <v/>
      </c>
      <c r="AB2189" s="6" t="str">
        <f>IF(Screener_3!U190 = "Y",  IF(ISBLANK(Screener_3!V190), "Missing", Screener_3!V190),"")</f>
        <v/>
      </c>
      <c r="AC2189" s="6" t="str">
        <f xml:space="preserve"> IF((Screener_3!U190 = "Y"),   IF(ISBLANK(Screener_3!W190),"Missing",Screener_3!W190), "")</f>
        <v/>
      </c>
      <c r="AF2189" s="6"/>
      <c r="AG2189" s="6"/>
    </row>
    <row r="2190" spans="1:33" x14ac:dyDescent="0.25">
      <c r="A2190" s="125" t="str">
        <f>IF(ISNUMBER(Screener_3!A191), Screener_3!A191, "")</f>
        <v/>
      </c>
      <c r="B2190" t="str">
        <f>IF(ISTEXT(Screener_3!C191), Screener_3!C191, "")</f>
        <v/>
      </c>
      <c r="F2190" t="str">
        <f>IF(ISNUMBER(Screener_3!D191), Screener_3!D191, "")</f>
        <v/>
      </c>
      <c r="G2190" t="str">
        <f>IF(ISNUMBER(Screener_3!E191),    Screener_3!E191, "")</f>
        <v/>
      </c>
      <c r="H2190" t="str">
        <f>IF(ISNUMBER(Screener_3!F191),    Screener_3!F191, "")</f>
        <v/>
      </c>
      <c r="I2190" t="str">
        <f>IF(ISNUMBER(Screener_3!G191),    Screener_3!G191, "")</f>
        <v/>
      </c>
      <c r="J2190" t="str">
        <f>IF(ISNUMBER(Screener_3!H191),    Screener_3!H191, "")</f>
        <v/>
      </c>
      <c r="K2190" t="str">
        <f t="shared" si="114"/>
        <v/>
      </c>
      <c r="L2190" t="str">
        <f t="shared" si="112"/>
        <v/>
      </c>
      <c r="M2190" s="45" t="str">
        <f>Screener_3!I191</f>
        <v/>
      </c>
      <c r="N2190" t="str">
        <f>IF(Screener_3!J191="Y",1,IF(Screener_3!J191="N",0,""))</f>
        <v/>
      </c>
      <c r="O2190" t="str">
        <f>IF(Screener_3!K191="Y",1,IF(Screener_3!K191="N",0,""))</f>
        <v/>
      </c>
      <c r="P2190" t="str">
        <f>IF(Screener_3!L191="Y",1,IF(Screener_3!L191="N",0,""))</f>
        <v/>
      </c>
      <c r="Q2190" t="str">
        <f>IF(Screener_3!M191="Y",1,IF(Screener_3!M191="N",0,""))</f>
        <v/>
      </c>
      <c r="R2190" t="str">
        <f>IF(Screener_3!N191="Y",1,IF(Screener_3!N191="N",0,""))</f>
        <v/>
      </c>
      <c r="S2190" t="str">
        <f>IF(Screener_3!O191="Y",1,IF(Screener_3!O191="N",0,""))</f>
        <v/>
      </c>
      <c r="T2190">
        <f t="shared" si="113"/>
        <v>0</v>
      </c>
      <c r="U2190" t="str">
        <f t="shared" si="115"/>
        <v/>
      </c>
      <c r="V2190" t="str">
        <f t="shared" si="116"/>
        <v/>
      </c>
      <c r="W2190" t="str">
        <f>Screener_3!R191</f>
        <v/>
      </c>
      <c r="X2190" s="6" t="str">
        <f>IF(ISNUMBER(Screener_3!$P191),IF(ISBLANK(Screener_3!S191),"Missing",Screener_3!S191), "")</f>
        <v/>
      </c>
      <c r="Y2190" s="6" t="str">
        <f>IF(ISNUMBER(Screener_3!$P191),IF(ISBLANK(Screener_3!T191),"Missing",Screener_3!T191), "")</f>
        <v/>
      </c>
      <c r="Z2190" s="6" t="str">
        <f>IF(ISNUMBER(Screener_3!$P191),IF(ISBLANK(Screener_3!U191),"Missing",Screener_3!U191), "")</f>
        <v/>
      </c>
      <c r="AA2190" s="6" t="str">
        <f>IF(ISTEXT(Screener_3!U191),  IF(ISBLANK(Screener_3!V191), "Missing", Screener_3!V191),"")</f>
        <v/>
      </c>
      <c r="AB2190" s="6" t="str">
        <f>IF(Screener_3!U191 = "Y",  IF(ISBLANK(Screener_3!V191), "Missing", Screener_3!V191),"")</f>
        <v/>
      </c>
      <c r="AC2190" s="6" t="str">
        <f xml:space="preserve"> IF((Screener_3!U191 = "Y"),   IF(ISBLANK(Screener_3!W191),"Missing",Screener_3!W191), "")</f>
        <v/>
      </c>
      <c r="AF2190" s="6"/>
      <c r="AG2190" s="6"/>
    </row>
    <row r="2191" spans="1:33" x14ac:dyDescent="0.25">
      <c r="A2191" s="125" t="str">
        <f>IF(ISNUMBER(Screener_3!A192), Screener_3!A192, "")</f>
        <v/>
      </c>
      <c r="B2191" t="str">
        <f>IF(ISTEXT(Screener_3!C192), Screener_3!C192, "")</f>
        <v/>
      </c>
      <c r="F2191" t="str">
        <f>IF(ISNUMBER(Screener_3!D192), Screener_3!D192, "")</f>
        <v/>
      </c>
      <c r="G2191" t="str">
        <f>IF(ISNUMBER(Screener_3!E192),    Screener_3!E192, "")</f>
        <v/>
      </c>
      <c r="H2191" t="str">
        <f>IF(ISNUMBER(Screener_3!F192),    Screener_3!F192, "")</f>
        <v/>
      </c>
      <c r="I2191" t="str">
        <f>IF(ISNUMBER(Screener_3!G192),    Screener_3!G192, "")</f>
        <v/>
      </c>
      <c r="J2191" t="str">
        <f>IF(ISNUMBER(Screener_3!H192),    Screener_3!H192, "")</f>
        <v/>
      </c>
      <c r="K2191" t="str">
        <f t="shared" si="114"/>
        <v/>
      </c>
      <c r="L2191" t="str">
        <f t="shared" si="112"/>
        <v/>
      </c>
      <c r="M2191" s="45" t="str">
        <f>Screener_3!I192</f>
        <v/>
      </c>
      <c r="N2191" t="str">
        <f>IF(Screener_3!J192="Y",1,IF(Screener_3!J192="N",0,""))</f>
        <v/>
      </c>
      <c r="O2191" t="str">
        <f>IF(Screener_3!K192="Y",1,IF(Screener_3!K192="N",0,""))</f>
        <v/>
      </c>
      <c r="P2191" t="str">
        <f>IF(Screener_3!L192="Y",1,IF(Screener_3!L192="N",0,""))</f>
        <v/>
      </c>
      <c r="Q2191" t="str">
        <f>IF(Screener_3!M192="Y",1,IF(Screener_3!M192="N",0,""))</f>
        <v/>
      </c>
      <c r="R2191" t="str">
        <f>IF(Screener_3!N192="Y",1,IF(Screener_3!N192="N",0,""))</f>
        <v/>
      </c>
      <c r="S2191" t="str">
        <f>IF(Screener_3!O192="Y",1,IF(Screener_3!O192="N",0,""))</f>
        <v/>
      </c>
      <c r="T2191">
        <f t="shared" si="113"/>
        <v>0</v>
      </c>
      <c r="U2191" t="str">
        <f t="shared" si="115"/>
        <v/>
      </c>
      <c r="V2191" t="str">
        <f t="shared" si="116"/>
        <v/>
      </c>
      <c r="W2191" t="str">
        <f>Screener_3!R192</f>
        <v/>
      </c>
      <c r="X2191" s="6" t="str">
        <f>IF(ISNUMBER(Screener_3!$P192),IF(ISBLANK(Screener_3!S192),"Missing",Screener_3!S192), "")</f>
        <v/>
      </c>
      <c r="Y2191" s="6" t="str">
        <f>IF(ISNUMBER(Screener_3!$P192),IF(ISBLANK(Screener_3!T192),"Missing",Screener_3!T192), "")</f>
        <v/>
      </c>
      <c r="Z2191" s="6" t="str">
        <f>IF(ISNUMBER(Screener_3!$P192),IF(ISBLANK(Screener_3!U192),"Missing",Screener_3!U192), "")</f>
        <v/>
      </c>
      <c r="AA2191" s="6" t="str">
        <f>IF(ISTEXT(Screener_3!U192),  IF(ISBLANK(Screener_3!V192), "Missing", Screener_3!V192),"")</f>
        <v/>
      </c>
      <c r="AB2191" s="6" t="str">
        <f>IF(Screener_3!U192 = "Y",  IF(ISBLANK(Screener_3!V192), "Missing", Screener_3!V192),"")</f>
        <v/>
      </c>
      <c r="AC2191" s="6" t="str">
        <f xml:space="preserve"> IF((Screener_3!U192 = "Y"),   IF(ISBLANK(Screener_3!W192),"Missing",Screener_3!W192), "")</f>
        <v/>
      </c>
      <c r="AF2191" s="6"/>
      <c r="AG2191" s="6"/>
    </row>
    <row r="2192" spans="1:33" x14ac:dyDescent="0.25">
      <c r="A2192" s="125" t="str">
        <f>IF(ISNUMBER(Screener_3!A193), Screener_3!A193, "")</f>
        <v/>
      </c>
      <c r="B2192" t="str">
        <f>IF(ISTEXT(Screener_3!C193), Screener_3!C193, "")</f>
        <v/>
      </c>
      <c r="F2192" t="str">
        <f>IF(ISNUMBER(Screener_3!D193), Screener_3!D193, "")</f>
        <v/>
      </c>
      <c r="G2192" t="str">
        <f>IF(ISNUMBER(Screener_3!E193),    Screener_3!E193, "")</f>
        <v/>
      </c>
      <c r="H2192" t="str">
        <f>IF(ISNUMBER(Screener_3!F193),    Screener_3!F193, "")</f>
        <v/>
      </c>
      <c r="I2192" t="str">
        <f>IF(ISNUMBER(Screener_3!G193),    Screener_3!G193, "")</f>
        <v/>
      </c>
      <c r="J2192" t="str">
        <f>IF(ISNUMBER(Screener_3!H193),    Screener_3!H193, "")</f>
        <v/>
      </c>
      <c r="K2192" t="str">
        <f t="shared" si="114"/>
        <v/>
      </c>
      <c r="L2192" t="str">
        <f t="shared" si="112"/>
        <v/>
      </c>
      <c r="M2192" s="45" t="str">
        <f>Screener_3!I193</f>
        <v/>
      </c>
      <c r="N2192" t="str">
        <f>IF(Screener_3!J193="Y",1,IF(Screener_3!J193="N",0,""))</f>
        <v/>
      </c>
      <c r="O2192" t="str">
        <f>IF(Screener_3!K193="Y",1,IF(Screener_3!K193="N",0,""))</f>
        <v/>
      </c>
      <c r="P2192" t="str">
        <f>IF(Screener_3!L193="Y",1,IF(Screener_3!L193="N",0,""))</f>
        <v/>
      </c>
      <c r="Q2192" t="str">
        <f>IF(Screener_3!M193="Y",1,IF(Screener_3!M193="N",0,""))</f>
        <v/>
      </c>
      <c r="R2192" t="str">
        <f>IF(Screener_3!N193="Y",1,IF(Screener_3!N193="N",0,""))</f>
        <v/>
      </c>
      <c r="S2192" t="str">
        <f>IF(Screener_3!O193="Y",1,IF(Screener_3!O193="N",0,""))</f>
        <v/>
      </c>
      <c r="T2192">
        <f t="shared" si="113"/>
        <v>0</v>
      </c>
      <c r="U2192" t="str">
        <f t="shared" si="115"/>
        <v/>
      </c>
      <c r="V2192" t="str">
        <f t="shared" si="116"/>
        <v/>
      </c>
      <c r="W2192" t="str">
        <f>Screener_3!R193</f>
        <v/>
      </c>
      <c r="X2192" s="6" t="str">
        <f>IF(ISNUMBER(Screener_3!$P193),IF(ISBLANK(Screener_3!S193),"Missing",Screener_3!S193), "")</f>
        <v/>
      </c>
      <c r="Y2192" s="6" t="str">
        <f>IF(ISNUMBER(Screener_3!$P193),IF(ISBLANK(Screener_3!T193),"Missing",Screener_3!T193), "")</f>
        <v/>
      </c>
      <c r="Z2192" s="6" t="str">
        <f>IF(ISNUMBER(Screener_3!$P193),IF(ISBLANK(Screener_3!U193),"Missing",Screener_3!U193), "")</f>
        <v/>
      </c>
      <c r="AA2192" s="6" t="str">
        <f>IF(ISTEXT(Screener_3!U193),  IF(ISBLANK(Screener_3!V193), "Missing", Screener_3!V193),"")</f>
        <v/>
      </c>
      <c r="AB2192" s="6" t="str">
        <f>IF(Screener_3!U193 = "Y",  IF(ISBLANK(Screener_3!V193), "Missing", Screener_3!V193),"")</f>
        <v/>
      </c>
      <c r="AC2192" s="6" t="str">
        <f xml:space="preserve"> IF((Screener_3!U193 = "Y"),   IF(ISBLANK(Screener_3!W193),"Missing",Screener_3!W193), "")</f>
        <v/>
      </c>
      <c r="AF2192" s="6"/>
      <c r="AG2192" s="6"/>
    </row>
    <row r="2193" spans="1:33" x14ac:dyDescent="0.25">
      <c r="A2193" s="125" t="str">
        <f>IF(ISNUMBER(Screener_3!A194), Screener_3!A194, "")</f>
        <v/>
      </c>
      <c r="B2193" t="str">
        <f>IF(ISTEXT(Screener_3!C194), Screener_3!C194, "")</f>
        <v/>
      </c>
      <c r="F2193" t="str">
        <f>IF(ISNUMBER(Screener_3!D194), Screener_3!D194, "")</f>
        <v/>
      </c>
      <c r="G2193" t="str">
        <f>IF(ISNUMBER(Screener_3!E194),    Screener_3!E194, "")</f>
        <v/>
      </c>
      <c r="H2193" t="str">
        <f>IF(ISNUMBER(Screener_3!F194),    Screener_3!F194, "")</f>
        <v/>
      </c>
      <c r="I2193" t="str">
        <f>IF(ISNUMBER(Screener_3!G194),    Screener_3!G194, "")</f>
        <v/>
      </c>
      <c r="J2193" t="str">
        <f>IF(ISNUMBER(Screener_3!H194),    Screener_3!H194, "")</f>
        <v/>
      </c>
      <c r="K2193" t="str">
        <f t="shared" si="114"/>
        <v/>
      </c>
      <c r="L2193" t="str">
        <f t="shared" si="112"/>
        <v/>
      </c>
      <c r="M2193" s="45" t="str">
        <f>Screener_3!I194</f>
        <v/>
      </c>
      <c r="N2193" t="str">
        <f>IF(Screener_3!J194="Y",1,IF(Screener_3!J194="N",0,""))</f>
        <v/>
      </c>
      <c r="O2193" t="str">
        <f>IF(Screener_3!K194="Y",1,IF(Screener_3!K194="N",0,""))</f>
        <v/>
      </c>
      <c r="P2193" t="str">
        <f>IF(Screener_3!L194="Y",1,IF(Screener_3!L194="N",0,""))</f>
        <v/>
      </c>
      <c r="Q2193" t="str">
        <f>IF(Screener_3!M194="Y",1,IF(Screener_3!M194="N",0,""))</f>
        <v/>
      </c>
      <c r="R2193" t="str">
        <f>IF(Screener_3!N194="Y",1,IF(Screener_3!N194="N",0,""))</f>
        <v/>
      </c>
      <c r="S2193" t="str">
        <f>IF(Screener_3!O194="Y",1,IF(Screener_3!O194="N",0,""))</f>
        <v/>
      </c>
      <c r="T2193">
        <f t="shared" si="113"/>
        <v>0</v>
      </c>
      <c r="U2193" t="str">
        <f t="shared" si="115"/>
        <v/>
      </c>
      <c r="V2193" t="str">
        <f t="shared" si="116"/>
        <v/>
      </c>
      <c r="W2193" t="str">
        <f>Screener_3!R194</f>
        <v/>
      </c>
      <c r="X2193" s="6" t="str">
        <f>IF(ISNUMBER(Screener_3!$P194),IF(ISBLANK(Screener_3!S194),"Missing",Screener_3!S194), "")</f>
        <v/>
      </c>
      <c r="Y2193" s="6" t="str">
        <f>IF(ISNUMBER(Screener_3!$P194),IF(ISBLANK(Screener_3!T194),"Missing",Screener_3!T194), "")</f>
        <v/>
      </c>
      <c r="Z2193" s="6" t="str">
        <f>IF(ISNUMBER(Screener_3!$P194),IF(ISBLANK(Screener_3!U194),"Missing",Screener_3!U194), "")</f>
        <v/>
      </c>
      <c r="AA2193" s="6" t="str">
        <f>IF(ISTEXT(Screener_3!U194),  IF(ISBLANK(Screener_3!V194), "Missing", Screener_3!V194),"")</f>
        <v/>
      </c>
      <c r="AB2193" s="6" t="str">
        <f>IF(Screener_3!U194 = "Y",  IF(ISBLANK(Screener_3!V194), "Missing", Screener_3!V194),"")</f>
        <v/>
      </c>
      <c r="AC2193" s="6" t="str">
        <f xml:space="preserve"> IF((Screener_3!U194 = "Y"),   IF(ISBLANK(Screener_3!W194),"Missing",Screener_3!W194), "")</f>
        <v/>
      </c>
      <c r="AF2193" s="6"/>
      <c r="AG2193" s="6"/>
    </row>
    <row r="2194" spans="1:33" x14ac:dyDescent="0.25">
      <c r="A2194" s="125" t="str">
        <f>IF(ISNUMBER(Screener_3!A195), Screener_3!A195, "")</f>
        <v/>
      </c>
      <c r="B2194" t="str">
        <f>IF(ISTEXT(Screener_3!C195), Screener_3!C195, "")</f>
        <v/>
      </c>
      <c r="F2194" t="str">
        <f>IF(ISNUMBER(Screener_3!D195), Screener_3!D195, "")</f>
        <v/>
      </c>
      <c r="G2194" t="str">
        <f>IF(ISNUMBER(Screener_3!E195),    Screener_3!E195, "")</f>
        <v/>
      </c>
      <c r="H2194" t="str">
        <f>IF(ISNUMBER(Screener_3!F195),    Screener_3!F195, "")</f>
        <v/>
      </c>
      <c r="I2194" t="str">
        <f>IF(ISNUMBER(Screener_3!G195),    Screener_3!G195, "")</f>
        <v/>
      </c>
      <c r="J2194" t="str">
        <f>IF(ISNUMBER(Screener_3!H195),    Screener_3!H195, "")</f>
        <v/>
      </c>
      <c r="K2194" t="str">
        <f t="shared" si="114"/>
        <v/>
      </c>
      <c r="L2194" t="str">
        <f t="shared" si="112"/>
        <v/>
      </c>
      <c r="M2194" s="45" t="str">
        <f>Screener_3!I195</f>
        <v/>
      </c>
      <c r="N2194" t="str">
        <f>IF(Screener_3!J195="Y",1,IF(Screener_3!J195="N",0,""))</f>
        <v/>
      </c>
      <c r="O2194" t="str">
        <f>IF(Screener_3!K195="Y",1,IF(Screener_3!K195="N",0,""))</f>
        <v/>
      </c>
      <c r="P2194" t="str">
        <f>IF(Screener_3!L195="Y",1,IF(Screener_3!L195="N",0,""))</f>
        <v/>
      </c>
      <c r="Q2194" t="str">
        <f>IF(Screener_3!M195="Y",1,IF(Screener_3!M195="N",0,""))</f>
        <v/>
      </c>
      <c r="R2194" t="str">
        <f>IF(Screener_3!N195="Y",1,IF(Screener_3!N195="N",0,""))</f>
        <v/>
      </c>
      <c r="S2194" t="str">
        <f>IF(Screener_3!O195="Y",1,IF(Screener_3!O195="N",0,""))</f>
        <v/>
      </c>
      <c r="T2194">
        <f t="shared" si="113"/>
        <v>0</v>
      </c>
      <c r="U2194" t="str">
        <f t="shared" si="115"/>
        <v/>
      </c>
      <c r="V2194" t="str">
        <f t="shared" si="116"/>
        <v/>
      </c>
      <c r="W2194" t="str">
        <f>Screener_3!R195</f>
        <v/>
      </c>
      <c r="X2194" s="6" t="str">
        <f>IF(ISNUMBER(Screener_3!$P195),IF(ISBLANK(Screener_3!S195),"Missing",Screener_3!S195), "")</f>
        <v/>
      </c>
      <c r="Y2194" s="6" t="str">
        <f>IF(ISNUMBER(Screener_3!$P195),IF(ISBLANK(Screener_3!T195),"Missing",Screener_3!T195), "")</f>
        <v/>
      </c>
      <c r="Z2194" s="6" t="str">
        <f>IF(ISNUMBER(Screener_3!$P195),IF(ISBLANK(Screener_3!U195),"Missing",Screener_3!U195), "")</f>
        <v/>
      </c>
      <c r="AA2194" s="6" t="str">
        <f>IF(ISTEXT(Screener_3!U195),  IF(ISBLANK(Screener_3!V195), "Missing", Screener_3!V195),"")</f>
        <v/>
      </c>
      <c r="AB2194" s="6" t="str">
        <f>IF(Screener_3!U195 = "Y",  IF(ISBLANK(Screener_3!V195), "Missing", Screener_3!V195),"")</f>
        <v/>
      </c>
      <c r="AC2194" s="6" t="str">
        <f xml:space="preserve"> IF((Screener_3!U195 = "Y"),   IF(ISBLANK(Screener_3!W195),"Missing",Screener_3!W195), "")</f>
        <v/>
      </c>
      <c r="AF2194" s="6"/>
      <c r="AG2194" s="6"/>
    </row>
    <row r="2195" spans="1:33" x14ac:dyDescent="0.25">
      <c r="A2195" s="125" t="str">
        <f>IF(ISNUMBER(Screener_3!A196), Screener_3!A196, "")</f>
        <v/>
      </c>
      <c r="B2195" t="str">
        <f>IF(ISTEXT(Screener_3!C196), Screener_3!C196, "")</f>
        <v/>
      </c>
      <c r="F2195" t="str">
        <f>IF(ISNUMBER(Screener_3!D196), Screener_3!D196, "")</f>
        <v/>
      </c>
      <c r="G2195" t="str">
        <f>IF(ISNUMBER(Screener_3!E196),    Screener_3!E196, "")</f>
        <v/>
      </c>
      <c r="H2195" t="str">
        <f>IF(ISNUMBER(Screener_3!F196),    Screener_3!F196, "")</f>
        <v/>
      </c>
      <c r="I2195" t="str">
        <f>IF(ISNUMBER(Screener_3!G196),    Screener_3!G196, "")</f>
        <v/>
      </c>
      <c r="J2195" t="str">
        <f>IF(ISNUMBER(Screener_3!H196),    Screener_3!H196, "")</f>
        <v/>
      </c>
      <c r="K2195" t="str">
        <f t="shared" si="114"/>
        <v/>
      </c>
      <c r="L2195" t="str">
        <f t="shared" si="112"/>
        <v/>
      </c>
      <c r="M2195" s="45" t="str">
        <f>Screener_3!I196</f>
        <v/>
      </c>
      <c r="N2195" t="str">
        <f>IF(Screener_3!J196="Y",1,IF(Screener_3!J196="N",0,""))</f>
        <v/>
      </c>
      <c r="O2195" t="str">
        <f>IF(Screener_3!K196="Y",1,IF(Screener_3!K196="N",0,""))</f>
        <v/>
      </c>
      <c r="P2195" t="str">
        <f>IF(Screener_3!L196="Y",1,IF(Screener_3!L196="N",0,""))</f>
        <v/>
      </c>
      <c r="Q2195" t="str">
        <f>IF(Screener_3!M196="Y",1,IF(Screener_3!M196="N",0,""))</f>
        <v/>
      </c>
      <c r="R2195" t="str">
        <f>IF(Screener_3!N196="Y",1,IF(Screener_3!N196="N",0,""))</f>
        <v/>
      </c>
      <c r="S2195" t="str">
        <f>IF(Screener_3!O196="Y",1,IF(Screener_3!O196="N",0,""))</f>
        <v/>
      </c>
      <c r="T2195">
        <f t="shared" si="113"/>
        <v>0</v>
      </c>
      <c r="U2195" t="str">
        <f t="shared" si="115"/>
        <v/>
      </c>
      <c r="V2195" t="str">
        <f t="shared" si="116"/>
        <v/>
      </c>
      <c r="W2195" t="str">
        <f>Screener_3!R196</f>
        <v/>
      </c>
      <c r="X2195" s="6" t="str">
        <f>IF(ISNUMBER(Screener_3!$P196),IF(ISBLANK(Screener_3!S196),"Missing",Screener_3!S196), "")</f>
        <v/>
      </c>
      <c r="Y2195" s="6" t="str">
        <f>IF(ISNUMBER(Screener_3!$P196),IF(ISBLANK(Screener_3!T196),"Missing",Screener_3!T196), "")</f>
        <v/>
      </c>
      <c r="Z2195" s="6" t="str">
        <f>IF(ISNUMBER(Screener_3!$P196),IF(ISBLANK(Screener_3!U196),"Missing",Screener_3!U196), "")</f>
        <v/>
      </c>
      <c r="AA2195" s="6" t="str">
        <f>IF(ISTEXT(Screener_3!U196),  IF(ISBLANK(Screener_3!V196), "Missing", Screener_3!V196),"")</f>
        <v/>
      </c>
      <c r="AB2195" s="6" t="str">
        <f>IF(Screener_3!U196 = "Y",  IF(ISBLANK(Screener_3!V196), "Missing", Screener_3!V196),"")</f>
        <v/>
      </c>
      <c r="AC2195" s="6" t="str">
        <f xml:space="preserve"> IF((Screener_3!U196 = "Y"),   IF(ISBLANK(Screener_3!W196),"Missing",Screener_3!W196), "")</f>
        <v/>
      </c>
      <c r="AF2195" s="6"/>
      <c r="AG2195" s="6"/>
    </row>
    <row r="2196" spans="1:33" x14ac:dyDescent="0.25">
      <c r="A2196" s="125" t="str">
        <f>IF(ISNUMBER(Screener_3!A197), Screener_3!A197, "")</f>
        <v/>
      </c>
      <c r="B2196" t="str">
        <f>IF(ISTEXT(Screener_3!C197), Screener_3!C197, "")</f>
        <v/>
      </c>
      <c r="F2196" t="str">
        <f>IF(ISNUMBER(Screener_3!D197), Screener_3!D197, "")</f>
        <v/>
      </c>
      <c r="G2196" t="str">
        <f>IF(ISNUMBER(Screener_3!E197),    Screener_3!E197, "")</f>
        <v/>
      </c>
      <c r="H2196" t="str">
        <f>IF(ISNUMBER(Screener_3!F197),    Screener_3!F197, "")</f>
        <v/>
      </c>
      <c r="I2196" t="str">
        <f>IF(ISNUMBER(Screener_3!G197),    Screener_3!G197, "")</f>
        <v/>
      </c>
      <c r="J2196" t="str">
        <f>IF(ISNUMBER(Screener_3!H197),    Screener_3!H197, "")</f>
        <v/>
      </c>
      <c r="K2196" t="str">
        <f t="shared" si="114"/>
        <v/>
      </c>
      <c r="L2196" t="str">
        <f t="shared" si="112"/>
        <v/>
      </c>
      <c r="M2196" s="45" t="str">
        <f>Screener_3!I197</f>
        <v/>
      </c>
      <c r="N2196" t="str">
        <f>IF(Screener_3!J197="Y",1,IF(Screener_3!J197="N",0,""))</f>
        <v/>
      </c>
      <c r="O2196" t="str">
        <f>IF(Screener_3!K197="Y",1,IF(Screener_3!K197="N",0,""))</f>
        <v/>
      </c>
      <c r="P2196" t="str">
        <f>IF(Screener_3!L197="Y",1,IF(Screener_3!L197="N",0,""))</f>
        <v/>
      </c>
      <c r="Q2196" t="str">
        <f>IF(Screener_3!M197="Y",1,IF(Screener_3!M197="N",0,""))</f>
        <v/>
      </c>
      <c r="R2196" t="str">
        <f>IF(Screener_3!N197="Y",1,IF(Screener_3!N197="N",0,""))</f>
        <v/>
      </c>
      <c r="S2196" t="str">
        <f>IF(Screener_3!O197="Y",1,IF(Screener_3!O197="N",0,""))</f>
        <v/>
      </c>
      <c r="T2196">
        <f t="shared" si="113"/>
        <v>0</v>
      </c>
      <c r="U2196" t="str">
        <f t="shared" si="115"/>
        <v/>
      </c>
      <c r="V2196" t="str">
        <f t="shared" si="116"/>
        <v/>
      </c>
      <c r="W2196" t="str">
        <f>Screener_3!R197</f>
        <v/>
      </c>
      <c r="X2196" s="6" t="str">
        <f>IF(ISNUMBER(Screener_3!$P197),IF(ISBLANK(Screener_3!S197),"Missing",Screener_3!S197), "")</f>
        <v/>
      </c>
      <c r="Y2196" s="6" t="str">
        <f>IF(ISNUMBER(Screener_3!$P197),IF(ISBLANK(Screener_3!T197),"Missing",Screener_3!T197), "")</f>
        <v/>
      </c>
      <c r="Z2196" s="6" t="str">
        <f>IF(ISNUMBER(Screener_3!$P197),IF(ISBLANK(Screener_3!U197),"Missing",Screener_3!U197), "")</f>
        <v/>
      </c>
      <c r="AA2196" s="6" t="str">
        <f>IF(ISTEXT(Screener_3!U197),  IF(ISBLANK(Screener_3!V197), "Missing", Screener_3!V197),"")</f>
        <v/>
      </c>
      <c r="AB2196" s="6" t="str">
        <f>IF(Screener_3!U197 = "Y",  IF(ISBLANK(Screener_3!V197), "Missing", Screener_3!V197),"")</f>
        <v/>
      </c>
      <c r="AC2196" s="6" t="str">
        <f xml:space="preserve"> IF((Screener_3!U197 = "Y"),   IF(ISBLANK(Screener_3!W197),"Missing",Screener_3!W197), "")</f>
        <v/>
      </c>
      <c r="AF2196" s="6"/>
      <c r="AG2196" s="6"/>
    </row>
    <row r="2197" spans="1:33" x14ac:dyDescent="0.25">
      <c r="A2197" s="125" t="str">
        <f>IF(ISNUMBER(Screener_3!A198), Screener_3!A198, "")</f>
        <v/>
      </c>
      <c r="B2197" t="str">
        <f>IF(ISTEXT(Screener_3!C198), Screener_3!C198, "")</f>
        <v/>
      </c>
      <c r="F2197" t="str">
        <f>IF(ISNUMBER(Screener_3!D198), Screener_3!D198, "")</f>
        <v/>
      </c>
      <c r="G2197" t="str">
        <f>IF(ISNUMBER(Screener_3!E198),    Screener_3!E198, "")</f>
        <v/>
      </c>
      <c r="H2197" t="str">
        <f>IF(ISNUMBER(Screener_3!F198),    Screener_3!F198, "")</f>
        <v/>
      </c>
      <c r="I2197" t="str">
        <f>IF(ISNUMBER(Screener_3!G198),    Screener_3!G198, "")</f>
        <v/>
      </c>
      <c r="J2197" t="str">
        <f>IF(ISNUMBER(Screener_3!H198),    Screener_3!H198, "")</f>
        <v/>
      </c>
      <c r="K2197" t="str">
        <f t="shared" si="114"/>
        <v/>
      </c>
      <c r="L2197" t="str">
        <f t="shared" si="112"/>
        <v/>
      </c>
      <c r="M2197" s="45" t="str">
        <f>Screener_3!I198</f>
        <v/>
      </c>
      <c r="N2197" t="str">
        <f>IF(Screener_3!J198="Y",1,IF(Screener_3!J198="N",0,""))</f>
        <v/>
      </c>
      <c r="O2197" t="str">
        <f>IF(Screener_3!K198="Y",1,IF(Screener_3!K198="N",0,""))</f>
        <v/>
      </c>
      <c r="P2197" t="str">
        <f>IF(Screener_3!L198="Y",1,IF(Screener_3!L198="N",0,""))</f>
        <v/>
      </c>
      <c r="Q2197" t="str">
        <f>IF(Screener_3!M198="Y",1,IF(Screener_3!M198="N",0,""))</f>
        <v/>
      </c>
      <c r="R2197" t="str">
        <f>IF(Screener_3!N198="Y",1,IF(Screener_3!N198="N",0,""))</f>
        <v/>
      </c>
      <c r="S2197" t="str">
        <f>IF(Screener_3!O198="Y",1,IF(Screener_3!O198="N",0,""))</f>
        <v/>
      </c>
      <c r="T2197">
        <f t="shared" si="113"/>
        <v>0</v>
      </c>
      <c r="U2197" t="str">
        <f t="shared" si="115"/>
        <v/>
      </c>
      <c r="V2197" t="str">
        <f t="shared" si="116"/>
        <v/>
      </c>
      <c r="W2197" t="str">
        <f>Screener_3!R198</f>
        <v/>
      </c>
      <c r="X2197" s="6" t="str">
        <f>IF(ISNUMBER(Screener_3!$P198),IF(ISBLANK(Screener_3!S198),"Missing",Screener_3!S198), "")</f>
        <v/>
      </c>
      <c r="Y2197" s="6" t="str">
        <f>IF(ISNUMBER(Screener_3!$P198),IF(ISBLANK(Screener_3!T198),"Missing",Screener_3!T198), "")</f>
        <v/>
      </c>
      <c r="Z2197" s="6" t="str">
        <f>IF(ISNUMBER(Screener_3!$P198),IF(ISBLANK(Screener_3!U198),"Missing",Screener_3!U198), "")</f>
        <v/>
      </c>
      <c r="AA2197" s="6" t="str">
        <f>IF(ISTEXT(Screener_3!U198),  IF(ISBLANK(Screener_3!V198), "Missing", Screener_3!V198),"")</f>
        <v/>
      </c>
      <c r="AB2197" s="6" t="str">
        <f>IF(Screener_3!U198 = "Y",  IF(ISBLANK(Screener_3!V198), "Missing", Screener_3!V198),"")</f>
        <v/>
      </c>
      <c r="AC2197" s="6" t="str">
        <f xml:space="preserve"> IF((Screener_3!U198 = "Y"),   IF(ISBLANK(Screener_3!W198),"Missing",Screener_3!W198), "")</f>
        <v/>
      </c>
      <c r="AF2197" s="6"/>
      <c r="AG2197" s="6"/>
    </row>
    <row r="2198" spans="1:33" x14ac:dyDescent="0.25">
      <c r="A2198" s="125" t="str">
        <f>IF(ISNUMBER(Screener_3!A199), Screener_3!A199, "")</f>
        <v/>
      </c>
      <c r="B2198" t="str">
        <f>IF(ISTEXT(Screener_3!C199), Screener_3!C199, "")</f>
        <v/>
      </c>
      <c r="F2198" t="str">
        <f>IF(ISNUMBER(Screener_3!D199), Screener_3!D199, "")</f>
        <v/>
      </c>
      <c r="G2198" t="str">
        <f>IF(ISNUMBER(Screener_3!E199),    Screener_3!E199, "")</f>
        <v/>
      </c>
      <c r="H2198" t="str">
        <f>IF(ISNUMBER(Screener_3!F199),    Screener_3!F199, "")</f>
        <v/>
      </c>
      <c r="I2198" t="str">
        <f>IF(ISNUMBER(Screener_3!G199),    Screener_3!G199, "")</f>
        <v/>
      </c>
      <c r="J2198" t="str">
        <f>IF(ISNUMBER(Screener_3!H199),    Screener_3!H199, "")</f>
        <v/>
      </c>
      <c r="K2198" t="str">
        <f t="shared" si="114"/>
        <v/>
      </c>
      <c r="L2198" t="str">
        <f t="shared" si="112"/>
        <v/>
      </c>
      <c r="M2198" s="45" t="str">
        <f>Screener_3!I199</f>
        <v/>
      </c>
      <c r="N2198" t="str">
        <f>IF(Screener_3!J199="Y",1,IF(Screener_3!J199="N",0,""))</f>
        <v/>
      </c>
      <c r="O2198" t="str">
        <f>IF(Screener_3!K199="Y",1,IF(Screener_3!K199="N",0,""))</f>
        <v/>
      </c>
      <c r="P2198" t="str">
        <f>IF(Screener_3!L199="Y",1,IF(Screener_3!L199="N",0,""))</f>
        <v/>
      </c>
      <c r="Q2198" t="str">
        <f>IF(Screener_3!M199="Y",1,IF(Screener_3!M199="N",0,""))</f>
        <v/>
      </c>
      <c r="R2198" t="str">
        <f>IF(Screener_3!N199="Y",1,IF(Screener_3!N199="N",0,""))</f>
        <v/>
      </c>
      <c r="S2198" t="str">
        <f>IF(Screener_3!O199="Y",1,IF(Screener_3!O199="N",0,""))</f>
        <v/>
      </c>
      <c r="T2198">
        <f t="shared" si="113"/>
        <v>0</v>
      </c>
      <c r="U2198" t="str">
        <f t="shared" si="115"/>
        <v/>
      </c>
      <c r="V2198" t="str">
        <f t="shared" si="116"/>
        <v/>
      </c>
      <c r="W2198" t="str">
        <f>Screener_3!R199</f>
        <v/>
      </c>
      <c r="X2198" s="6" t="str">
        <f>IF(ISNUMBER(Screener_3!$P199),IF(ISBLANK(Screener_3!S199),"Missing",Screener_3!S199), "")</f>
        <v/>
      </c>
      <c r="Y2198" s="6" t="str">
        <f>IF(ISNUMBER(Screener_3!$P199),IF(ISBLANK(Screener_3!T199),"Missing",Screener_3!T199), "")</f>
        <v/>
      </c>
      <c r="Z2198" s="6" t="str">
        <f>IF(ISNUMBER(Screener_3!$P199),IF(ISBLANK(Screener_3!U199),"Missing",Screener_3!U199), "")</f>
        <v/>
      </c>
      <c r="AA2198" s="6" t="str">
        <f>IF(ISTEXT(Screener_3!U199),  IF(ISBLANK(Screener_3!V199), "Missing", Screener_3!V199),"")</f>
        <v/>
      </c>
      <c r="AB2198" s="6" t="str">
        <f>IF(Screener_3!U199 = "Y",  IF(ISBLANK(Screener_3!V199), "Missing", Screener_3!V199),"")</f>
        <v/>
      </c>
      <c r="AC2198" s="6" t="str">
        <f xml:space="preserve"> IF((Screener_3!U199 = "Y"),   IF(ISBLANK(Screener_3!W199),"Missing",Screener_3!W199), "")</f>
        <v/>
      </c>
      <c r="AF2198" s="6"/>
      <c r="AG2198" s="6"/>
    </row>
    <row r="2199" spans="1:33" x14ac:dyDescent="0.25">
      <c r="A2199" s="125" t="str">
        <f>IF(ISNUMBER(Screener_3!A200), Screener_3!A200, "")</f>
        <v/>
      </c>
      <c r="B2199" t="str">
        <f>IF(ISTEXT(Screener_3!C200), Screener_3!C200, "")</f>
        <v/>
      </c>
      <c r="F2199" t="str">
        <f>IF(ISNUMBER(Screener_3!D200), Screener_3!D200, "")</f>
        <v/>
      </c>
      <c r="G2199" t="str">
        <f>IF(ISNUMBER(Screener_3!E200),    Screener_3!E200, "")</f>
        <v/>
      </c>
      <c r="H2199" t="str">
        <f>IF(ISNUMBER(Screener_3!F200),    Screener_3!F200, "")</f>
        <v/>
      </c>
      <c r="I2199" t="str">
        <f>IF(ISNUMBER(Screener_3!G200),    Screener_3!G200, "")</f>
        <v/>
      </c>
      <c r="J2199" t="str">
        <f>IF(ISNUMBER(Screener_3!H200),    Screener_3!H200, "")</f>
        <v/>
      </c>
      <c r="K2199" t="str">
        <f t="shared" si="114"/>
        <v/>
      </c>
      <c r="L2199" t="str">
        <f t="shared" si="112"/>
        <v/>
      </c>
      <c r="M2199" s="45" t="str">
        <f>Screener_3!I200</f>
        <v/>
      </c>
      <c r="N2199" t="str">
        <f>IF(Screener_3!J200="Y",1,IF(Screener_3!J200="N",0,""))</f>
        <v/>
      </c>
      <c r="O2199" t="str">
        <f>IF(Screener_3!K200="Y",1,IF(Screener_3!K200="N",0,""))</f>
        <v/>
      </c>
      <c r="P2199" t="str">
        <f>IF(Screener_3!L200="Y",1,IF(Screener_3!L200="N",0,""))</f>
        <v/>
      </c>
      <c r="Q2199" t="str">
        <f>IF(Screener_3!M200="Y",1,IF(Screener_3!M200="N",0,""))</f>
        <v/>
      </c>
      <c r="R2199" t="str">
        <f>IF(Screener_3!N200="Y",1,IF(Screener_3!N200="N",0,""))</f>
        <v/>
      </c>
      <c r="S2199" t="str">
        <f>IF(Screener_3!O200="Y",1,IF(Screener_3!O200="N",0,""))</f>
        <v/>
      </c>
      <c r="T2199">
        <f t="shared" si="113"/>
        <v>0</v>
      </c>
      <c r="U2199" t="str">
        <f t="shared" si="115"/>
        <v/>
      </c>
      <c r="V2199" t="str">
        <f t="shared" si="116"/>
        <v/>
      </c>
      <c r="W2199" t="str">
        <f>Screener_3!R200</f>
        <v/>
      </c>
      <c r="X2199" s="6" t="str">
        <f>IF(ISNUMBER(Screener_3!$P200),IF(ISBLANK(Screener_3!S200),"Missing",Screener_3!S200), "")</f>
        <v/>
      </c>
      <c r="Y2199" s="6" t="str">
        <f>IF(ISNUMBER(Screener_3!$P200),IF(ISBLANK(Screener_3!T200),"Missing",Screener_3!T200), "")</f>
        <v/>
      </c>
      <c r="Z2199" s="6" t="str">
        <f>IF(ISNUMBER(Screener_3!$P200),IF(ISBLANK(Screener_3!U200),"Missing",Screener_3!U200), "")</f>
        <v/>
      </c>
      <c r="AA2199" s="6" t="str">
        <f>IF(ISTEXT(Screener_3!U200),  IF(ISBLANK(Screener_3!V200), "Missing", Screener_3!V200),"")</f>
        <v/>
      </c>
      <c r="AB2199" s="6" t="str">
        <f>IF(Screener_3!U200 = "Y",  IF(ISBLANK(Screener_3!V200), "Missing", Screener_3!V200),"")</f>
        <v/>
      </c>
      <c r="AC2199" s="6" t="str">
        <f xml:space="preserve"> IF((Screener_3!U200 = "Y"),   IF(ISBLANK(Screener_3!W200),"Missing",Screener_3!W200), "")</f>
        <v/>
      </c>
      <c r="AF2199" s="6"/>
      <c r="AG2199" s="6"/>
    </row>
    <row r="2200" spans="1:33" x14ac:dyDescent="0.25">
      <c r="A2200" s="125" t="str">
        <f>IF(ISNUMBER(Screener_3!A201), Screener_3!A201, "")</f>
        <v/>
      </c>
      <c r="B2200" t="str">
        <f>IF(ISTEXT(Screener_3!C201), Screener_3!C201, "")</f>
        <v/>
      </c>
      <c r="F2200" t="str">
        <f>IF(ISNUMBER(Screener_3!D201), Screener_3!D201, "")</f>
        <v/>
      </c>
      <c r="G2200" t="str">
        <f>IF(ISNUMBER(Screener_3!E201),    Screener_3!E201, "")</f>
        <v/>
      </c>
      <c r="H2200" t="str">
        <f>IF(ISNUMBER(Screener_3!F201),    Screener_3!F201, "")</f>
        <v/>
      </c>
      <c r="I2200" t="str">
        <f>IF(ISNUMBER(Screener_3!G201),    Screener_3!G201, "")</f>
        <v/>
      </c>
      <c r="J2200" t="str">
        <f>IF(ISNUMBER(Screener_3!H201),    Screener_3!H201, "")</f>
        <v/>
      </c>
      <c r="K2200" t="str">
        <f t="shared" si="114"/>
        <v/>
      </c>
      <c r="L2200" t="str">
        <f t="shared" ref="L2200:L2263" si="117">IF(K2200 = "","",   IF(SUM(G2200:J2200) &gt;0,"Positive","Negative"))</f>
        <v/>
      </c>
      <c r="M2200" s="45" t="str">
        <f>Screener_3!I201</f>
        <v/>
      </c>
      <c r="N2200" t="str">
        <f>IF(Screener_3!J201="Y",1,IF(Screener_3!J201="N",0,""))</f>
        <v/>
      </c>
      <c r="O2200" t="str">
        <f>IF(Screener_3!K201="Y",1,IF(Screener_3!K201="N",0,""))</f>
        <v/>
      </c>
      <c r="P2200" t="str">
        <f>IF(Screener_3!L201="Y",1,IF(Screener_3!L201="N",0,""))</f>
        <v/>
      </c>
      <c r="Q2200" t="str">
        <f>IF(Screener_3!M201="Y",1,IF(Screener_3!M201="N",0,""))</f>
        <v/>
      </c>
      <c r="R2200" t="str">
        <f>IF(Screener_3!N201="Y",1,IF(Screener_3!N201="N",0,""))</f>
        <v/>
      </c>
      <c r="S2200" t="str">
        <f>IF(Screener_3!O201="Y",1,IF(Screener_3!O201="N",0,""))</f>
        <v/>
      </c>
      <c r="T2200">
        <f t="shared" si="113"/>
        <v>0</v>
      </c>
      <c r="U2200" t="str">
        <f t="shared" si="115"/>
        <v/>
      </c>
      <c r="V2200" t="str">
        <f t="shared" si="116"/>
        <v/>
      </c>
      <c r="W2200" t="str">
        <f>Screener_3!R201</f>
        <v/>
      </c>
      <c r="X2200" s="6" t="str">
        <f>IF(ISNUMBER(Screener_3!$P201),IF(ISBLANK(Screener_3!S201),"Missing",Screener_3!S201), "")</f>
        <v/>
      </c>
      <c r="Y2200" s="6" t="str">
        <f>IF(ISNUMBER(Screener_3!$P201),IF(ISBLANK(Screener_3!T201),"Missing",Screener_3!T201), "")</f>
        <v/>
      </c>
      <c r="Z2200" s="6" t="str">
        <f>IF(ISNUMBER(Screener_3!$P201),IF(ISBLANK(Screener_3!U201),"Missing",Screener_3!U201), "")</f>
        <v/>
      </c>
      <c r="AA2200" s="6" t="str">
        <f>IF(ISTEXT(Screener_3!U201),  IF(ISBLANK(Screener_3!V201), "Missing", Screener_3!V201),"")</f>
        <v/>
      </c>
      <c r="AB2200" s="6" t="str">
        <f>IF(Screener_3!U201 = "Y",  IF(ISBLANK(Screener_3!V201), "Missing", Screener_3!V201),"")</f>
        <v/>
      </c>
      <c r="AC2200" s="6" t="str">
        <f xml:space="preserve"> IF((Screener_3!U201 = "Y"),   IF(ISBLANK(Screener_3!W201),"Missing",Screener_3!W201), "")</f>
        <v/>
      </c>
      <c r="AF2200" s="6"/>
      <c r="AG2200" s="6"/>
    </row>
    <row r="2201" spans="1:33" x14ac:dyDescent="0.25">
      <c r="A2201" s="125" t="str">
        <f>IF(ISNUMBER(Screener_3!A202), Screener_3!A202, "")</f>
        <v/>
      </c>
      <c r="B2201" t="str">
        <f>IF(ISTEXT(Screener_3!C202), Screener_3!C202, "")</f>
        <v/>
      </c>
      <c r="F2201" t="str">
        <f>IF(ISNUMBER(Screener_3!D202), Screener_3!D202, "")</f>
        <v/>
      </c>
      <c r="G2201" t="str">
        <f>IF(ISNUMBER(Screener_3!E202),    Screener_3!E202, "")</f>
        <v/>
      </c>
      <c r="H2201" t="str">
        <f>IF(ISNUMBER(Screener_3!F202),    Screener_3!F202, "")</f>
        <v/>
      </c>
      <c r="I2201" t="str">
        <f>IF(ISNUMBER(Screener_3!G202),    Screener_3!G202, "")</f>
        <v/>
      </c>
      <c r="J2201" t="str">
        <f>IF(ISNUMBER(Screener_3!H202),    Screener_3!H202, "")</f>
        <v/>
      </c>
      <c r="K2201" t="str">
        <f t="shared" si="114"/>
        <v/>
      </c>
      <c r="L2201" t="str">
        <f t="shared" si="117"/>
        <v/>
      </c>
      <c r="M2201" s="45" t="str">
        <f>Screener_3!I202</f>
        <v/>
      </c>
      <c r="N2201" t="str">
        <f>IF(Screener_3!J202="Y",1,IF(Screener_3!J202="N",0,""))</f>
        <v/>
      </c>
      <c r="O2201" t="str">
        <f>IF(Screener_3!K202="Y",1,IF(Screener_3!K202="N",0,""))</f>
        <v/>
      </c>
      <c r="P2201" t="str">
        <f>IF(Screener_3!L202="Y",1,IF(Screener_3!L202="N",0,""))</f>
        <v/>
      </c>
      <c r="Q2201" t="str">
        <f>IF(Screener_3!M202="Y",1,IF(Screener_3!M202="N",0,""))</f>
        <v/>
      </c>
      <c r="R2201" t="str">
        <f>IF(Screener_3!N202="Y",1,IF(Screener_3!N202="N",0,""))</f>
        <v/>
      </c>
      <c r="S2201" t="str">
        <f>IF(Screener_3!O202="Y",1,IF(Screener_3!O202="N",0,""))</f>
        <v/>
      </c>
      <c r="T2201">
        <f t="shared" si="113"/>
        <v>0</v>
      </c>
      <c r="U2201" t="str">
        <f t="shared" si="115"/>
        <v/>
      </c>
      <c r="V2201" t="str">
        <f t="shared" si="116"/>
        <v/>
      </c>
      <c r="W2201" t="str">
        <f>Screener_3!R202</f>
        <v/>
      </c>
      <c r="X2201" s="6" t="str">
        <f>IF(ISNUMBER(Screener_3!$P202),IF(ISBLANK(Screener_3!S202),"Missing",Screener_3!S202), "")</f>
        <v/>
      </c>
      <c r="Y2201" s="6" t="str">
        <f>IF(ISNUMBER(Screener_3!$P202),IF(ISBLANK(Screener_3!T202),"Missing",Screener_3!T202), "")</f>
        <v/>
      </c>
      <c r="Z2201" s="6" t="str">
        <f>IF(ISNUMBER(Screener_3!$P202),IF(ISBLANK(Screener_3!U202),"Missing",Screener_3!U202), "")</f>
        <v/>
      </c>
      <c r="AA2201" s="6" t="str">
        <f>IF(ISTEXT(Screener_3!U202),  IF(ISBLANK(Screener_3!V202), "Missing", Screener_3!V202),"")</f>
        <v/>
      </c>
      <c r="AB2201" s="6" t="str">
        <f>IF(Screener_3!U202 = "Y",  IF(ISBLANK(Screener_3!V202), "Missing", Screener_3!V202),"")</f>
        <v/>
      </c>
      <c r="AC2201" s="6" t="str">
        <f xml:space="preserve"> IF((Screener_3!U202 = "Y"),   IF(ISBLANK(Screener_3!W202),"Missing",Screener_3!W202), "")</f>
        <v/>
      </c>
      <c r="AF2201" s="6"/>
      <c r="AG2201" s="6"/>
    </row>
    <row r="2202" spans="1:33" x14ac:dyDescent="0.25">
      <c r="A2202" s="125" t="str">
        <f>IF(ISNUMBER(Screener_3!A203), Screener_3!A203, "")</f>
        <v/>
      </c>
      <c r="B2202" t="str">
        <f>IF(ISTEXT(Screener_3!C203), Screener_3!C203, "")</f>
        <v/>
      </c>
      <c r="F2202" t="str">
        <f>IF(ISNUMBER(Screener_3!D203), Screener_3!D203, "")</f>
        <v/>
      </c>
      <c r="G2202" t="str">
        <f>IF(ISNUMBER(Screener_3!E203),    Screener_3!E203, "")</f>
        <v/>
      </c>
      <c r="H2202" t="str">
        <f>IF(ISNUMBER(Screener_3!F203),    Screener_3!F203, "")</f>
        <v/>
      </c>
      <c r="I2202" t="str">
        <f>IF(ISNUMBER(Screener_3!G203),    Screener_3!G203, "")</f>
        <v/>
      </c>
      <c r="J2202" t="str">
        <f>IF(ISNUMBER(Screener_3!H203),    Screener_3!H203, "")</f>
        <v/>
      </c>
      <c r="K2202" t="str">
        <f t="shared" si="114"/>
        <v/>
      </c>
      <c r="L2202" t="str">
        <f t="shared" si="117"/>
        <v/>
      </c>
      <c r="M2202" s="45" t="str">
        <f>Screener_3!I203</f>
        <v/>
      </c>
      <c r="N2202" t="str">
        <f>IF(Screener_3!J203="Y",1,IF(Screener_3!J203="N",0,""))</f>
        <v/>
      </c>
      <c r="O2202" t="str">
        <f>IF(Screener_3!K203="Y",1,IF(Screener_3!K203="N",0,""))</f>
        <v/>
      </c>
      <c r="P2202" t="str">
        <f>IF(Screener_3!L203="Y",1,IF(Screener_3!L203="N",0,""))</f>
        <v/>
      </c>
      <c r="Q2202" t="str">
        <f>IF(Screener_3!M203="Y",1,IF(Screener_3!M203="N",0,""))</f>
        <v/>
      </c>
      <c r="R2202" t="str">
        <f>IF(Screener_3!N203="Y",1,IF(Screener_3!N203="N",0,""))</f>
        <v/>
      </c>
      <c r="S2202" t="str">
        <f>IF(Screener_3!O203="Y",1,IF(Screener_3!O203="N",0,""))</f>
        <v/>
      </c>
      <c r="T2202">
        <f t="shared" si="113"/>
        <v>0</v>
      </c>
      <c r="U2202" t="str">
        <f t="shared" si="115"/>
        <v/>
      </c>
      <c r="V2202" t="str">
        <f t="shared" si="116"/>
        <v/>
      </c>
      <c r="W2202" t="str">
        <f>Screener_3!R203</f>
        <v/>
      </c>
      <c r="X2202" s="6" t="str">
        <f>IF(ISNUMBER(Screener_3!$P203),IF(ISBLANK(Screener_3!S203),"Missing",Screener_3!S203), "")</f>
        <v/>
      </c>
      <c r="Y2202" s="6" t="str">
        <f>IF(ISNUMBER(Screener_3!$P203),IF(ISBLANK(Screener_3!T203),"Missing",Screener_3!T203), "")</f>
        <v/>
      </c>
      <c r="Z2202" s="6" t="str">
        <f>IF(ISNUMBER(Screener_3!$P203),IF(ISBLANK(Screener_3!U203),"Missing",Screener_3!U203), "")</f>
        <v/>
      </c>
      <c r="AA2202" s="6" t="str">
        <f>IF(ISTEXT(Screener_3!U203),  IF(ISBLANK(Screener_3!V203), "Missing", Screener_3!V203),"")</f>
        <v/>
      </c>
      <c r="AB2202" s="6" t="str">
        <f>IF(Screener_3!U203 = "Y",  IF(ISBLANK(Screener_3!V203), "Missing", Screener_3!V203),"")</f>
        <v/>
      </c>
      <c r="AC2202" s="6" t="str">
        <f xml:space="preserve"> IF((Screener_3!U203 = "Y"),   IF(ISBLANK(Screener_3!W203),"Missing",Screener_3!W203), "")</f>
        <v/>
      </c>
      <c r="AF2202" s="6"/>
      <c r="AG2202" s="6"/>
    </row>
    <row r="2203" spans="1:33" x14ac:dyDescent="0.25">
      <c r="A2203" s="125" t="str">
        <f>IF(ISNUMBER(Screener_3!A204), Screener_3!A204, "")</f>
        <v/>
      </c>
      <c r="B2203" t="str">
        <f>IF(ISTEXT(Screener_3!C204), Screener_3!C204, "")</f>
        <v/>
      </c>
      <c r="F2203" t="str">
        <f>IF(ISNUMBER(Screener_3!D204), Screener_3!D204, "")</f>
        <v/>
      </c>
      <c r="G2203" t="str">
        <f>IF(ISNUMBER(Screener_3!E204),    Screener_3!E204, "")</f>
        <v/>
      </c>
      <c r="H2203" t="str">
        <f>IF(ISNUMBER(Screener_3!F204),    Screener_3!F204, "")</f>
        <v/>
      </c>
      <c r="I2203" t="str">
        <f>IF(ISNUMBER(Screener_3!G204),    Screener_3!G204, "")</f>
        <v/>
      </c>
      <c r="J2203" t="str">
        <f>IF(ISNUMBER(Screener_3!H204),    Screener_3!H204, "")</f>
        <v/>
      </c>
      <c r="K2203" t="str">
        <f t="shared" si="114"/>
        <v/>
      </c>
      <c r="L2203" t="str">
        <f t="shared" si="117"/>
        <v/>
      </c>
      <c r="M2203" s="45" t="str">
        <f>Screener_3!I204</f>
        <v/>
      </c>
      <c r="N2203" t="str">
        <f>IF(Screener_3!J204="Y",1,IF(Screener_3!J204="N",0,""))</f>
        <v/>
      </c>
      <c r="O2203" t="str">
        <f>IF(Screener_3!K204="Y",1,IF(Screener_3!K204="N",0,""))</f>
        <v/>
      </c>
      <c r="P2203" t="str">
        <f>IF(Screener_3!L204="Y",1,IF(Screener_3!L204="N",0,""))</f>
        <v/>
      </c>
      <c r="Q2203" t="str">
        <f>IF(Screener_3!M204="Y",1,IF(Screener_3!M204="N",0,""))</f>
        <v/>
      </c>
      <c r="R2203" t="str">
        <f>IF(Screener_3!N204="Y",1,IF(Screener_3!N204="N",0,""))</f>
        <v/>
      </c>
      <c r="S2203" t="str">
        <f>IF(Screener_3!O204="Y",1,IF(Screener_3!O204="N",0,""))</f>
        <v/>
      </c>
      <c r="T2203">
        <f t="shared" si="113"/>
        <v>0</v>
      </c>
      <c r="U2203" t="str">
        <f t="shared" si="115"/>
        <v/>
      </c>
      <c r="V2203" t="str">
        <f t="shared" si="116"/>
        <v/>
      </c>
      <c r="W2203" t="str">
        <f>Screener_3!R204</f>
        <v/>
      </c>
      <c r="X2203" s="6" t="str">
        <f>IF(ISNUMBER(Screener_3!$P204),IF(ISBLANK(Screener_3!S204),"Missing",Screener_3!S204), "")</f>
        <v/>
      </c>
      <c r="Y2203" s="6" t="str">
        <f>IF(ISNUMBER(Screener_3!$P204),IF(ISBLANK(Screener_3!T204),"Missing",Screener_3!T204), "")</f>
        <v/>
      </c>
      <c r="Z2203" s="6" t="str">
        <f>IF(ISNUMBER(Screener_3!$P204),IF(ISBLANK(Screener_3!U204),"Missing",Screener_3!U204), "")</f>
        <v/>
      </c>
      <c r="AA2203" s="6" t="str">
        <f>IF(ISTEXT(Screener_3!U204),  IF(ISBLANK(Screener_3!V204), "Missing", Screener_3!V204),"")</f>
        <v/>
      </c>
      <c r="AB2203" s="6" t="str">
        <f>IF(Screener_3!U204 = "Y",  IF(ISBLANK(Screener_3!V204), "Missing", Screener_3!V204),"")</f>
        <v/>
      </c>
      <c r="AC2203" s="6" t="str">
        <f xml:space="preserve"> IF((Screener_3!U204 = "Y"),   IF(ISBLANK(Screener_3!W204),"Missing",Screener_3!W204), "")</f>
        <v/>
      </c>
      <c r="AF2203" s="6"/>
      <c r="AG2203" s="6"/>
    </row>
    <row r="2204" spans="1:33" x14ac:dyDescent="0.25">
      <c r="A2204" s="125" t="str">
        <f>IF(ISNUMBER(Screener_3!A205), Screener_3!A205, "")</f>
        <v/>
      </c>
      <c r="B2204" t="str">
        <f>IF(ISTEXT(Screener_3!C205), Screener_3!C205, "")</f>
        <v/>
      </c>
      <c r="F2204" t="str">
        <f>IF(ISNUMBER(Screener_3!D205), Screener_3!D205, "")</f>
        <v/>
      </c>
      <c r="G2204" t="str">
        <f>IF(ISNUMBER(Screener_3!E205),    Screener_3!E205, "")</f>
        <v/>
      </c>
      <c r="H2204" t="str">
        <f>IF(ISNUMBER(Screener_3!F205),    Screener_3!F205, "")</f>
        <v/>
      </c>
      <c r="I2204" t="str">
        <f>IF(ISNUMBER(Screener_3!G205),    Screener_3!G205, "")</f>
        <v/>
      </c>
      <c r="J2204" t="str">
        <f>IF(ISNUMBER(Screener_3!H205),    Screener_3!H205, "")</f>
        <v/>
      </c>
      <c r="K2204" t="str">
        <f t="shared" si="114"/>
        <v/>
      </c>
      <c r="L2204" t="str">
        <f t="shared" si="117"/>
        <v/>
      </c>
      <c r="M2204" s="45" t="str">
        <f>Screener_3!I205</f>
        <v/>
      </c>
      <c r="N2204" t="str">
        <f>IF(Screener_3!J205="Y",1,IF(Screener_3!J205="N",0,""))</f>
        <v/>
      </c>
      <c r="O2204" t="str">
        <f>IF(Screener_3!K205="Y",1,IF(Screener_3!K205="N",0,""))</f>
        <v/>
      </c>
      <c r="P2204" t="str">
        <f>IF(Screener_3!L205="Y",1,IF(Screener_3!L205="N",0,""))</f>
        <v/>
      </c>
      <c r="Q2204" t="str">
        <f>IF(Screener_3!M205="Y",1,IF(Screener_3!M205="N",0,""))</f>
        <v/>
      </c>
      <c r="R2204" t="str">
        <f>IF(Screener_3!N205="Y",1,IF(Screener_3!N205="N",0,""))</f>
        <v/>
      </c>
      <c r="S2204" t="str">
        <f>IF(Screener_3!O205="Y",1,IF(Screener_3!O205="N",0,""))</f>
        <v/>
      </c>
      <c r="T2204">
        <f t="shared" si="113"/>
        <v>0</v>
      </c>
      <c r="U2204" t="str">
        <f t="shared" si="115"/>
        <v/>
      </c>
      <c r="V2204" t="str">
        <f t="shared" si="116"/>
        <v/>
      </c>
      <c r="W2204" t="str">
        <f>Screener_3!R205</f>
        <v/>
      </c>
      <c r="X2204" s="6" t="str">
        <f>IF(ISNUMBER(Screener_3!$P205),IF(ISBLANK(Screener_3!S205),"Missing",Screener_3!S205), "")</f>
        <v/>
      </c>
      <c r="Y2204" s="6" t="str">
        <f>IF(ISNUMBER(Screener_3!$P205),IF(ISBLANK(Screener_3!T205),"Missing",Screener_3!T205), "")</f>
        <v/>
      </c>
      <c r="Z2204" s="6" t="str">
        <f>IF(ISNUMBER(Screener_3!$P205),IF(ISBLANK(Screener_3!U205),"Missing",Screener_3!U205), "")</f>
        <v/>
      </c>
      <c r="AA2204" s="6" t="str">
        <f>IF(ISTEXT(Screener_3!U205),  IF(ISBLANK(Screener_3!V205), "Missing", Screener_3!V205),"")</f>
        <v/>
      </c>
      <c r="AB2204" s="6" t="str">
        <f>IF(Screener_3!U205 = "Y",  IF(ISBLANK(Screener_3!V205), "Missing", Screener_3!V205),"")</f>
        <v/>
      </c>
      <c r="AC2204" s="6" t="str">
        <f xml:space="preserve"> IF((Screener_3!U205 = "Y"),   IF(ISBLANK(Screener_3!W205),"Missing",Screener_3!W205), "")</f>
        <v/>
      </c>
      <c r="AF2204" s="6"/>
      <c r="AG2204" s="6"/>
    </row>
    <row r="2205" spans="1:33" x14ac:dyDescent="0.25">
      <c r="A2205" s="125" t="str">
        <f>IF(ISNUMBER(Screener_3!A206), Screener_3!A206, "")</f>
        <v/>
      </c>
      <c r="B2205" t="str">
        <f>IF(ISTEXT(Screener_3!C206), Screener_3!C206, "")</f>
        <v/>
      </c>
      <c r="F2205" t="str">
        <f>IF(ISNUMBER(Screener_3!D206), Screener_3!D206, "")</f>
        <v/>
      </c>
      <c r="G2205" t="str">
        <f>IF(ISNUMBER(Screener_3!E206),    Screener_3!E206, "")</f>
        <v/>
      </c>
      <c r="H2205" t="str">
        <f>IF(ISNUMBER(Screener_3!F206),    Screener_3!F206, "")</f>
        <v/>
      </c>
      <c r="I2205" t="str">
        <f>IF(ISNUMBER(Screener_3!G206),    Screener_3!G206, "")</f>
        <v/>
      </c>
      <c r="J2205" t="str">
        <f>IF(ISNUMBER(Screener_3!H206),    Screener_3!H206, "")</f>
        <v/>
      </c>
      <c r="K2205" t="str">
        <f t="shared" si="114"/>
        <v/>
      </c>
      <c r="L2205" t="str">
        <f t="shared" si="117"/>
        <v/>
      </c>
      <c r="M2205" s="45" t="str">
        <f>Screener_3!I206</f>
        <v/>
      </c>
      <c r="N2205" t="str">
        <f>IF(Screener_3!J206="Y",1,IF(Screener_3!J206="N",0,""))</f>
        <v/>
      </c>
      <c r="O2205" t="str">
        <f>IF(Screener_3!K206="Y",1,IF(Screener_3!K206="N",0,""))</f>
        <v/>
      </c>
      <c r="P2205" t="str">
        <f>IF(Screener_3!L206="Y",1,IF(Screener_3!L206="N",0,""))</f>
        <v/>
      </c>
      <c r="Q2205" t="str">
        <f>IF(Screener_3!M206="Y",1,IF(Screener_3!M206="N",0,""))</f>
        <v/>
      </c>
      <c r="R2205" t="str">
        <f>IF(Screener_3!N206="Y",1,IF(Screener_3!N206="N",0,""))</f>
        <v/>
      </c>
      <c r="S2205" t="str">
        <f>IF(Screener_3!O206="Y",1,IF(Screener_3!O206="N",0,""))</f>
        <v/>
      </c>
      <c r="T2205">
        <f t="shared" si="113"/>
        <v>0</v>
      </c>
      <c r="U2205" t="str">
        <f t="shared" si="115"/>
        <v/>
      </c>
      <c r="V2205" t="str">
        <f t="shared" si="116"/>
        <v/>
      </c>
      <c r="W2205" t="str">
        <f>Screener_3!R206</f>
        <v/>
      </c>
      <c r="X2205" s="6" t="str">
        <f>IF(ISNUMBER(Screener_3!$P206),IF(ISBLANK(Screener_3!S206),"Missing",Screener_3!S206), "")</f>
        <v/>
      </c>
      <c r="Y2205" s="6" t="str">
        <f>IF(ISNUMBER(Screener_3!$P206),IF(ISBLANK(Screener_3!T206),"Missing",Screener_3!T206), "")</f>
        <v/>
      </c>
      <c r="Z2205" s="6" t="str">
        <f>IF(ISNUMBER(Screener_3!$P206),IF(ISBLANK(Screener_3!U206),"Missing",Screener_3!U206), "")</f>
        <v/>
      </c>
      <c r="AA2205" s="6" t="str">
        <f>IF(ISTEXT(Screener_3!U206),  IF(ISBLANK(Screener_3!V206), "Missing", Screener_3!V206),"")</f>
        <v/>
      </c>
      <c r="AB2205" s="6" t="str">
        <f>IF(Screener_3!U206 = "Y",  IF(ISBLANK(Screener_3!V206), "Missing", Screener_3!V206),"")</f>
        <v/>
      </c>
      <c r="AC2205" s="6" t="str">
        <f xml:space="preserve"> IF((Screener_3!U206 = "Y"),   IF(ISBLANK(Screener_3!W206),"Missing",Screener_3!W206), "")</f>
        <v/>
      </c>
      <c r="AF2205" s="6"/>
      <c r="AG2205" s="6"/>
    </row>
    <row r="2206" spans="1:33" x14ac:dyDescent="0.25">
      <c r="A2206" s="125" t="str">
        <f>IF(ISNUMBER(Screener_3!A207), Screener_3!A207, "")</f>
        <v/>
      </c>
      <c r="B2206" t="str">
        <f>IF(ISTEXT(Screener_3!C207), Screener_3!C207, "")</f>
        <v/>
      </c>
      <c r="F2206" t="str">
        <f>IF(ISNUMBER(Screener_3!D207), Screener_3!D207, "")</f>
        <v/>
      </c>
      <c r="G2206" t="str">
        <f>IF(ISNUMBER(Screener_3!E207),    Screener_3!E207, "")</f>
        <v/>
      </c>
      <c r="H2206" t="str">
        <f>IF(ISNUMBER(Screener_3!F207),    Screener_3!F207, "")</f>
        <v/>
      </c>
      <c r="I2206" t="str">
        <f>IF(ISNUMBER(Screener_3!G207),    Screener_3!G207, "")</f>
        <v/>
      </c>
      <c r="J2206" t="str">
        <f>IF(ISNUMBER(Screener_3!H207),    Screener_3!H207, "")</f>
        <v/>
      </c>
      <c r="K2206" t="str">
        <f t="shared" si="114"/>
        <v/>
      </c>
      <c r="L2206" t="str">
        <f t="shared" si="117"/>
        <v/>
      </c>
      <c r="M2206" s="45" t="str">
        <f>Screener_3!I207</f>
        <v/>
      </c>
      <c r="N2206" t="str">
        <f>IF(Screener_3!J207="Y",1,IF(Screener_3!J207="N",0,""))</f>
        <v/>
      </c>
      <c r="O2206" t="str">
        <f>IF(Screener_3!K207="Y",1,IF(Screener_3!K207="N",0,""))</f>
        <v/>
      </c>
      <c r="P2206" t="str">
        <f>IF(Screener_3!L207="Y",1,IF(Screener_3!L207="N",0,""))</f>
        <v/>
      </c>
      <c r="Q2206" t="str">
        <f>IF(Screener_3!M207="Y",1,IF(Screener_3!M207="N",0,""))</f>
        <v/>
      </c>
      <c r="R2206" t="str">
        <f>IF(Screener_3!N207="Y",1,IF(Screener_3!N207="N",0,""))</f>
        <v/>
      </c>
      <c r="S2206" t="str">
        <f>IF(Screener_3!O207="Y",1,IF(Screener_3!O207="N",0,""))</f>
        <v/>
      </c>
      <c r="T2206">
        <f t="shared" si="113"/>
        <v>0</v>
      </c>
      <c r="U2206" t="str">
        <f t="shared" si="115"/>
        <v/>
      </c>
      <c r="V2206" t="str">
        <f t="shared" si="116"/>
        <v/>
      </c>
      <c r="W2206" t="str">
        <f>Screener_3!R207</f>
        <v/>
      </c>
      <c r="X2206" s="6" t="str">
        <f>IF(ISNUMBER(Screener_3!$P207),IF(ISBLANK(Screener_3!S207),"Missing",Screener_3!S207), "")</f>
        <v/>
      </c>
      <c r="Y2206" s="6" t="str">
        <f>IF(ISNUMBER(Screener_3!$P207),IF(ISBLANK(Screener_3!T207),"Missing",Screener_3!T207), "")</f>
        <v/>
      </c>
      <c r="Z2206" s="6" t="str">
        <f>IF(ISNUMBER(Screener_3!$P207),IF(ISBLANK(Screener_3!U207),"Missing",Screener_3!U207), "")</f>
        <v/>
      </c>
      <c r="AA2206" s="6" t="str">
        <f>IF(ISTEXT(Screener_3!U207),  IF(ISBLANK(Screener_3!V207), "Missing", Screener_3!V207),"")</f>
        <v/>
      </c>
      <c r="AB2206" s="6" t="str">
        <f>IF(Screener_3!U207 = "Y",  IF(ISBLANK(Screener_3!V207), "Missing", Screener_3!V207),"")</f>
        <v/>
      </c>
      <c r="AC2206" s="6" t="str">
        <f xml:space="preserve"> IF((Screener_3!U207 = "Y"),   IF(ISBLANK(Screener_3!W207),"Missing",Screener_3!W207), "")</f>
        <v/>
      </c>
      <c r="AF2206" s="6"/>
      <c r="AG2206" s="6"/>
    </row>
    <row r="2207" spans="1:33" x14ac:dyDescent="0.25">
      <c r="A2207" s="125" t="str">
        <f>IF(ISNUMBER(Screener_3!A208), Screener_3!A208, "")</f>
        <v/>
      </c>
      <c r="B2207" t="str">
        <f>IF(ISTEXT(Screener_3!C208), Screener_3!C208, "")</f>
        <v/>
      </c>
      <c r="F2207" t="str">
        <f>IF(ISNUMBER(Screener_3!D208), Screener_3!D208, "")</f>
        <v/>
      </c>
      <c r="G2207" t="str">
        <f>IF(ISNUMBER(Screener_3!E208),    Screener_3!E208, "")</f>
        <v/>
      </c>
      <c r="H2207" t="str">
        <f>IF(ISNUMBER(Screener_3!F208),    Screener_3!F208, "")</f>
        <v/>
      </c>
      <c r="I2207" t="str">
        <f>IF(ISNUMBER(Screener_3!G208),    Screener_3!G208, "")</f>
        <v/>
      </c>
      <c r="J2207" t="str">
        <f>IF(ISNUMBER(Screener_3!H208),    Screener_3!H208, "")</f>
        <v/>
      </c>
      <c r="K2207" t="str">
        <f t="shared" si="114"/>
        <v/>
      </c>
      <c r="L2207" t="str">
        <f t="shared" si="117"/>
        <v/>
      </c>
      <c r="M2207" s="45" t="str">
        <f>Screener_3!I208</f>
        <v/>
      </c>
      <c r="N2207" t="str">
        <f>IF(Screener_3!J208="Y",1,IF(Screener_3!J208="N",0,""))</f>
        <v/>
      </c>
      <c r="O2207" t="str">
        <f>IF(Screener_3!K208="Y",1,IF(Screener_3!K208="N",0,""))</f>
        <v/>
      </c>
      <c r="P2207" t="str">
        <f>IF(Screener_3!L208="Y",1,IF(Screener_3!L208="N",0,""))</f>
        <v/>
      </c>
      <c r="Q2207" t="str">
        <f>IF(Screener_3!M208="Y",1,IF(Screener_3!M208="N",0,""))</f>
        <v/>
      </c>
      <c r="R2207" t="str">
        <f>IF(Screener_3!N208="Y",1,IF(Screener_3!N208="N",0,""))</f>
        <v/>
      </c>
      <c r="S2207" t="str">
        <f>IF(Screener_3!O208="Y",1,IF(Screener_3!O208="N",0,""))</f>
        <v/>
      </c>
      <c r="T2207">
        <f t="shared" si="113"/>
        <v>0</v>
      </c>
      <c r="U2207" t="str">
        <f t="shared" si="115"/>
        <v/>
      </c>
      <c r="V2207" t="str">
        <f t="shared" si="116"/>
        <v/>
      </c>
      <c r="W2207" t="str">
        <f>Screener_3!R208</f>
        <v/>
      </c>
      <c r="X2207" s="6" t="str">
        <f>IF(ISNUMBER(Screener_3!$P208),IF(ISBLANK(Screener_3!S208),"Missing",Screener_3!S208), "")</f>
        <v/>
      </c>
      <c r="Y2207" s="6" t="str">
        <f>IF(ISNUMBER(Screener_3!$P208),IF(ISBLANK(Screener_3!T208),"Missing",Screener_3!T208), "")</f>
        <v/>
      </c>
      <c r="Z2207" s="6" t="str">
        <f>IF(ISNUMBER(Screener_3!$P208),IF(ISBLANK(Screener_3!U208),"Missing",Screener_3!U208), "")</f>
        <v/>
      </c>
      <c r="AA2207" s="6" t="str">
        <f>IF(ISTEXT(Screener_3!U208),  IF(ISBLANK(Screener_3!V208), "Missing", Screener_3!V208),"")</f>
        <v/>
      </c>
      <c r="AB2207" s="6" t="str">
        <f>IF(Screener_3!U208 = "Y",  IF(ISBLANK(Screener_3!V208), "Missing", Screener_3!V208),"")</f>
        <v/>
      </c>
      <c r="AC2207" s="6" t="str">
        <f xml:space="preserve"> IF((Screener_3!U208 = "Y"),   IF(ISBLANK(Screener_3!W208),"Missing",Screener_3!W208), "")</f>
        <v/>
      </c>
      <c r="AF2207" s="6"/>
      <c r="AG2207" s="6"/>
    </row>
    <row r="2208" spans="1:33" x14ac:dyDescent="0.25">
      <c r="A2208" s="125" t="str">
        <f>IF(ISNUMBER(Screener_3!A209), Screener_3!A209, "")</f>
        <v/>
      </c>
      <c r="B2208" t="str">
        <f>IF(ISTEXT(Screener_3!C209), Screener_3!C209, "")</f>
        <v/>
      </c>
      <c r="F2208" t="str">
        <f>IF(ISNUMBER(Screener_3!D209), Screener_3!D209, "")</f>
        <v/>
      </c>
      <c r="G2208" t="str">
        <f>IF(ISNUMBER(Screener_3!E209),    Screener_3!E209, "")</f>
        <v/>
      </c>
      <c r="H2208" t="str">
        <f>IF(ISNUMBER(Screener_3!F209),    Screener_3!F209, "")</f>
        <v/>
      </c>
      <c r="I2208" t="str">
        <f>IF(ISNUMBER(Screener_3!G209),    Screener_3!G209, "")</f>
        <v/>
      </c>
      <c r="J2208" t="str">
        <f>IF(ISNUMBER(Screener_3!H209),    Screener_3!H209, "")</f>
        <v/>
      </c>
      <c r="K2208" t="str">
        <f t="shared" si="114"/>
        <v/>
      </c>
      <c r="L2208" t="str">
        <f t="shared" si="117"/>
        <v/>
      </c>
      <c r="M2208" s="45" t="str">
        <f>Screener_3!I209</f>
        <v/>
      </c>
      <c r="N2208" t="str">
        <f>IF(Screener_3!J209="Y",1,IF(Screener_3!J209="N",0,""))</f>
        <v/>
      </c>
      <c r="O2208" t="str">
        <f>IF(Screener_3!K209="Y",1,IF(Screener_3!K209="N",0,""))</f>
        <v/>
      </c>
      <c r="P2208" t="str">
        <f>IF(Screener_3!L209="Y",1,IF(Screener_3!L209="N",0,""))</f>
        <v/>
      </c>
      <c r="Q2208" t="str">
        <f>IF(Screener_3!M209="Y",1,IF(Screener_3!M209="N",0,""))</f>
        <v/>
      </c>
      <c r="R2208" t="str">
        <f>IF(Screener_3!N209="Y",1,IF(Screener_3!N209="N",0,""))</f>
        <v/>
      </c>
      <c r="S2208" t="str">
        <f>IF(Screener_3!O209="Y",1,IF(Screener_3!O209="N",0,""))</f>
        <v/>
      </c>
      <c r="T2208">
        <f t="shared" si="113"/>
        <v>0</v>
      </c>
      <c r="U2208" t="str">
        <f t="shared" si="115"/>
        <v/>
      </c>
      <c r="V2208" t="str">
        <f t="shared" si="116"/>
        <v/>
      </c>
      <c r="W2208" t="str">
        <f>Screener_3!R209</f>
        <v/>
      </c>
      <c r="X2208" s="6" t="str">
        <f>IF(ISNUMBER(Screener_3!$P209),IF(ISBLANK(Screener_3!S209),"Missing",Screener_3!S209), "")</f>
        <v/>
      </c>
      <c r="Y2208" s="6" t="str">
        <f>IF(ISNUMBER(Screener_3!$P209),IF(ISBLANK(Screener_3!T209),"Missing",Screener_3!T209), "")</f>
        <v/>
      </c>
      <c r="Z2208" s="6" t="str">
        <f>IF(ISNUMBER(Screener_3!$P209),IF(ISBLANK(Screener_3!U209),"Missing",Screener_3!U209), "")</f>
        <v/>
      </c>
      <c r="AA2208" s="6" t="str">
        <f>IF(ISTEXT(Screener_3!U209),  IF(ISBLANK(Screener_3!V209), "Missing", Screener_3!V209),"")</f>
        <v/>
      </c>
      <c r="AB2208" s="6" t="str">
        <f>IF(Screener_3!U209 = "Y",  IF(ISBLANK(Screener_3!V209), "Missing", Screener_3!V209),"")</f>
        <v/>
      </c>
      <c r="AC2208" s="6" t="str">
        <f xml:space="preserve"> IF((Screener_3!U209 = "Y"),   IF(ISBLANK(Screener_3!W209),"Missing",Screener_3!W209), "")</f>
        <v/>
      </c>
      <c r="AF2208" s="6"/>
      <c r="AG2208" s="6"/>
    </row>
    <row r="2209" spans="1:33" x14ac:dyDescent="0.25">
      <c r="A2209" s="125" t="str">
        <f>IF(ISNUMBER(Screener_3!A210), Screener_3!A210, "")</f>
        <v/>
      </c>
      <c r="B2209" t="str">
        <f>IF(ISTEXT(Screener_3!C210), Screener_3!C210, "")</f>
        <v/>
      </c>
      <c r="F2209" t="str">
        <f>IF(ISNUMBER(Screener_3!D210), Screener_3!D210, "")</f>
        <v/>
      </c>
      <c r="G2209" t="str">
        <f>IF(ISNUMBER(Screener_3!E210),    Screener_3!E210, "")</f>
        <v/>
      </c>
      <c r="H2209" t="str">
        <f>IF(ISNUMBER(Screener_3!F210),    Screener_3!F210, "")</f>
        <v/>
      </c>
      <c r="I2209" t="str">
        <f>IF(ISNUMBER(Screener_3!G210),    Screener_3!G210, "")</f>
        <v/>
      </c>
      <c r="J2209" t="str">
        <f>IF(ISNUMBER(Screener_3!H210),    Screener_3!H210, "")</f>
        <v/>
      </c>
      <c r="K2209" t="str">
        <f t="shared" si="114"/>
        <v/>
      </c>
      <c r="L2209" t="str">
        <f t="shared" si="117"/>
        <v/>
      </c>
      <c r="M2209" s="45" t="str">
        <f>Screener_3!I210</f>
        <v/>
      </c>
      <c r="N2209" t="str">
        <f>IF(Screener_3!J210="Y",1,IF(Screener_3!J210="N",0,""))</f>
        <v/>
      </c>
      <c r="O2209" t="str">
        <f>IF(Screener_3!K210="Y",1,IF(Screener_3!K210="N",0,""))</f>
        <v/>
      </c>
      <c r="P2209" t="str">
        <f>IF(Screener_3!L210="Y",1,IF(Screener_3!L210="N",0,""))</f>
        <v/>
      </c>
      <c r="Q2209" t="str">
        <f>IF(Screener_3!M210="Y",1,IF(Screener_3!M210="N",0,""))</f>
        <v/>
      </c>
      <c r="R2209" t="str">
        <f>IF(Screener_3!N210="Y",1,IF(Screener_3!N210="N",0,""))</f>
        <v/>
      </c>
      <c r="S2209" t="str">
        <f>IF(Screener_3!O210="Y",1,IF(Screener_3!O210="N",0,""))</f>
        <v/>
      </c>
      <c r="T2209">
        <f t="shared" si="113"/>
        <v>0</v>
      </c>
      <c r="U2209" t="str">
        <f t="shared" si="115"/>
        <v/>
      </c>
      <c r="V2209" t="str">
        <f t="shared" si="116"/>
        <v/>
      </c>
      <c r="W2209" t="str">
        <f>Screener_3!R210</f>
        <v/>
      </c>
      <c r="X2209" s="6" t="str">
        <f>IF(ISNUMBER(Screener_3!$P210),IF(ISBLANK(Screener_3!S210),"Missing",Screener_3!S210), "")</f>
        <v/>
      </c>
      <c r="Y2209" s="6" t="str">
        <f>IF(ISNUMBER(Screener_3!$P210),IF(ISBLANK(Screener_3!T210),"Missing",Screener_3!T210), "")</f>
        <v/>
      </c>
      <c r="Z2209" s="6" t="str">
        <f>IF(ISNUMBER(Screener_3!$P210),IF(ISBLANK(Screener_3!U210),"Missing",Screener_3!U210), "")</f>
        <v/>
      </c>
      <c r="AA2209" s="6" t="str">
        <f>IF(ISTEXT(Screener_3!U210),  IF(ISBLANK(Screener_3!V210), "Missing", Screener_3!V210),"")</f>
        <v/>
      </c>
      <c r="AB2209" s="6" t="str">
        <f>IF(Screener_3!U210 = "Y",  IF(ISBLANK(Screener_3!V210), "Missing", Screener_3!V210),"")</f>
        <v/>
      </c>
      <c r="AC2209" s="6" t="str">
        <f xml:space="preserve"> IF((Screener_3!U210 = "Y"),   IF(ISBLANK(Screener_3!W210),"Missing",Screener_3!W210), "")</f>
        <v/>
      </c>
      <c r="AF2209" s="6"/>
      <c r="AG2209" s="6"/>
    </row>
    <row r="2210" spans="1:33" x14ac:dyDescent="0.25">
      <c r="A2210" s="125" t="str">
        <f>IF(ISNUMBER(Screener_3!A211), Screener_3!A211, "")</f>
        <v/>
      </c>
      <c r="B2210" t="str">
        <f>IF(ISTEXT(Screener_3!C211), Screener_3!C211, "")</f>
        <v/>
      </c>
      <c r="F2210" t="str">
        <f>IF(ISNUMBER(Screener_3!D211), Screener_3!D211, "")</f>
        <v/>
      </c>
      <c r="G2210" t="str">
        <f>IF(ISNUMBER(Screener_3!E211),    Screener_3!E211, "")</f>
        <v/>
      </c>
      <c r="H2210" t="str">
        <f>IF(ISNUMBER(Screener_3!F211),    Screener_3!F211, "")</f>
        <v/>
      </c>
      <c r="I2210" t="str">
        <f>IF(ISNUMBER(Screener_3!G211),    Screener_3!G211, "")</f>
        <v/>
      </c>
      <c r="J2210" t="str">
        <f>IF(ISNUMBER(Screener_3!H211),    Screener_3!H211, "")</f>
        <v/>
      </c>
      <c r="K2210" t="str">
        <f t="shared" si="114"/>
        <v/>
      </c>
      <c r="L2210" t="str">
        <f t="shared" si="117"/>
        <v/>
      </c>
      <c r="M2210" s="45" t="str">
        <f>Screener_3!I211</f>
        <v/>
      </c>
      <c r="N2210" t="str">
        <f>IF(Screener_3!J211="Y",1,IF(Screener_3!J211="N",0,""))</f>
        <v/>
      </c>
      <c r="O2210" t="str">
        <f>IF(Screener_3!K211="Y",1,IF(Screener_3!K211="N",0,""))</f>
        <v/>
      </c>
      <c r="P2210" t="str">
        <f>IF(Screener_3!L211="Y",1,IF(Screener_3!L211="N",0,""))</f>
        <v/>
      </c>
      <c r="Q2210" t="str">
        <f>IF(Screener_3!M211="Y",1,IF(Screener_3!M211="N",0,""))</f>
        <v/>
      </c>
      <c r="R2210" t="str">
        <f>IF(Screener_3!N211="Y",1,IF(Screener_3!N211="N",0,""))</f>
        <v/>
      </c>
      <c r="S2210" t="str">
        <f>IF(Screener_3!O211="Y",1,IF(Screener_3!O211="N",0,""))</f>
        <v/>
      </c>
      <c r="T2210">
        <f t="shared" si="113"/>
        <v>0</v>
      </c>
      <c r="U2210" t="str">
        <f t="shared" si="115"/>
        <v/>
      </c>
      <c r="V2210" t="str">
        <f t="shared" si="116"/>
        <v/>
      </c>
      <c r="W2210" t="str">
        <f>Screener_3!R211</f>
        <v/>
      </c>
      <c r="X2210" s="6" t="str">
        <f>IF(ISNUMBER(Screener_3!$P211),IF(ISBLANK(Screener_3!S211),"Missing",Screener_3!S211), "")</f>
        <v/>
      </c>
      <c r="Y2210" s="6" t="str">
        <f>IF(ISNUMBER(Screener_3!$P211),IF(ISBLANK(Screener_3!T211),"Missing",Screener_3!T211), "")</f>
        <v/>
      </c>
      <c r="Z2210" s="6" t="str">
        <f>IF(ISNUMBER(Screener_3!$P211),IF(ISBLANK(Screener_3!U211),"Missing",Screener_3!U211), "")</f>
        <v/>
      </c>
      <c r="AA2210" s="6" t="str">
        <f>IF(ISTEXT(Screener_3!U211),  IF(ISBLANK(Screener_3!V211), "Missing", Screener_3!V211),"")</f>
        <v/>
      </c>
      <c r="AB2210" s="6" t="str">
        <f>IF(Screener_3!U211 = "Y",  IF(ISBLANK(Screener_3!V211), "Missing", Screener_3!V211),"")</f>
        <v/>
      </c>
      <c r="AC2210" s="6" t="str">
        <f xml:space="preserve"> IF((Screener_3!U211 = "Y"),   IF(ISBLANK(Screener_3!W211),"Missing",Screener_3!W211), "")</f>
        <v/>
      </c>
      <c r="AF2210" s="6"/>
      <c r="AG2210" s="6"/>
    </row>
    <row r="2211" spans="1:33" x14ac:dyDescent="0.25">
      <c r="A2211" s="125" t="str">
        <f>IF(ISNUMBER(Screener_3!A212), Screener_3!A212, "")</f>
        <v/>
      </c>
      <c r="B2211" t="str">
        <f>IF(ISTEXT(Screener_3!C212), Screener_3!C212, "")</f>
        <v/>
      </c>
      <c r="F2211" t="str">
        <f>IF(ISNUMBER(Screener_3!D212), Screener_3!D212, "")</f>
        <v/>
      </c>
      <c r="G2211" t="str">
        <f>IF(ISNUMBER(Screener_3!E212),    Screener_3!E212, "")</f>
        <v/>
      </c>
      <c r="H2211" t="str">
        <f>IF(ISNUMBER(Screener_3!F212),    Screener_3!F212, "")</f>
        <v/>
      </c>
      <c r="I2211" t="str">
        <f>IF(ISNUMBER(Screener_3!G212),    Screener_3!G212, "")</f>
        <v/>
      </c>
      <c r="J2211" t="str">
        <f>IF(ISNUMBER(Screener_3!H212),    Screener_3!H212, "")</f>
        <v/>
      </c>
      <c r="K2211" t="str">
        <f t="shared" si="114"/>
        <v/>
      </c>
      <c r="L2211" t="str">
        <f t="shared" si="117"/>
        <v/>
      </c>
      <c r="M2211" s="45" t="str">
        <f>Screener_3!I212</f>
        <v/>
      </c>
      <c r="N2211" t="str">
        <f>IF(Screener_3!J212="Y",1,IF(Screener_3!J212="N",0,""))</f>
        <v/>
      </c>
      <c r="O2211" t="str">
        <f>IF(Screener_3!K212="Y",1,IF(Screener_3!K212="N",0,""))</f>
        <v/>
      </c>
      <c r="P2211" t="str">
        <f>IF(Screener_3!L212="Y",1,IF(Screener_3!L212="N",0,""))</f>
        <v/>
      </c>
      <c r="Q2211" t="str">
        <f>IF(Screener_3!M212="Y",1,IF(Screener_3!M212="N",0,""))</f>
        <v/>
      </c>
      <c r="R2211" t="str">
        <f>IF(Screener_3!N212="Y",1,IF(Screener_3!N212="N",0,""))</f>
        <v/>
      </c>
      <c r="S2211" t="str">
        <f>IF(Screener_3!O212="Y",1,IF(Screener_3!O212="N",0,""))</f>
        <v/>
      </c>
      <c r="T2211">
        <f t="shared" si="113"/>
        <v>0</v>
      </c>
      <c r="U2211" t="str">
        <f t="shared" si="115"/>
        <v/>
      </c>
      <c r="V2211" t="str">
        <f t="shared" si="116"/>
        <v/>
      </c>
      <c r="W2211" t="str">
        <f>Screener_3!R212</f>
        <v/>
      </c>
      <c r="X2211" s="6" t="str">
        <f>IF(ISNUMBER(Screener_3!$P212),IF(ISBLANK(Screener_3!S212),"Missing",Screener_3!S212), "")</f>
        <v/>
      </c>
      <c r="Y2211" s="6" t="str">
        <f>IF(ISNUMBER(Screener_3!$P212),IF(ISBLANK(Screener_3!T212),"Missing",Screener_3!T212), "")</f>
        <v/>
      </c>
      <c r="Z2211" s="6" t="str">
        <f>IF(ISNUMBER(Screener_3!$P212),IF(ISBLANK(Screener_3!U212),"Missing",Screener_3!U212), "")</f>
        <v/>
      </c>
      <c r="AA2211" s="6" t="str">
        <f>IF(ISTEXT(Screener_3!U212),  IF(ISBLANK(Screener_3!V212), "Missing", Screener_3!V212),"")</f>
        <v/>
      </c>
      <c r="AB2211" s="6" t="str">
        <f>IF(Screener_3!U212 = "Y",  IF(ISBLANK(Screener_3!V212), "Missing", Screener_3!V212),"")</f>
        <v/>
      </c>
      <c r="AC2211" s="6" t="str">
        <f xml:space="preserve"> IF((Screener_3!U212 = "Y"),   IF(ISBLANK(Screener_3!W212),"Missing",Screener_3!W212), "")</f>
        <v/>
      </c>
      <c r="AF2211" s="6"/>
      <c r="AG2211" s="6"/>
    </row>
    <row r="2212" spans="1:33" x14ac:dyDescent="0.25">
      <c r="A2212" s="125" t="str">
        <f>IF(ISNUMBER(Screener_3!A213), Screener_3!A213, "")</f>
        <v/>
      </c>
      <c r="B2212" t="str">
        <f>IF(ISTEXT(Screener_3!C213), Screener_3!C213, "")</f>
        <v/>
      </c>
      <c r="F2212" t="str">
        <f>IF(ISNUMBER(Screener_3!D213), Screener_3!D213, "")</f>
        <v/>
      </c>
      <c r="G2212" t="str">
        <f>IF(ISNUMBER(Screener_3!E213),    Screener_3!E213, "")</f>
        <v/>
      </c>
      <c r="H2212" t="str">
        <f>IF(ISNUMBER(Screener_3!F213),    Screener_3!F213, "")</f>
        <v/>
      </c>
      <c r="I2212" t="str">
        <f>IF(ISNUMBER(Screener_3!G213),    Screener_3!G213, "")</f>
        <v/>
      </c>
      <c r="J2212" t="str">
        <f>IF(ISNUMBER(Screener_3!H213),    Screener_3!H213, "")</f>
        <v/>
      </c>
      <c r="K2212" t="str">
        <f t="shared" si="114"/>
        <v/>
      </c>
      <c r="L2212" t="str">
        <f t="shared" si="117"/>
        <v/>
      </c>
      <c r="M2212" s="45" t="str">
        <f>Screener_3!I213</f>
        <v/>
      </c>
      <c r="N2212" t="str">
        <f>IF(Screener_3!J213="Y",1,IF(Screener_3!J213="N",0,""))</f>
        <v/>
      </c>
      <c r="O2212" t="str">
        <f>IF(Screener_3!K213="Y",1,IF(Screener_3!K213="N",0,""))</f>
        <v/>
      </c>
      <c r="P2212" t="str">
        <f>IF(Screener_3!L213="Y",1,IF(Screener_3!L213="N",0,""))</f>
        <v/>
      </c>
      <c r="Q2212" t="str">
        <f>IF(Screener_3!M213="Y",1,IF(Screener_3!M213="N",0,""))</f>
        <v/>
      </c>
      <c r="R2212" t="str">
        <f>IF(Screener_3!N213="Y",1,IF(Screener_3!N213="N",0,""))</f>
        <v/>
      </c>
      <c r="S2212" t="str">
        <f>IF(Screener_3!O213="Y",1,IF(Screener_3!O213="N",0,""))</f>
        <v/>
      </c>
      <c r="T2212">
        <f t="shared" si="113"/>
        <v>0</v>
      </c>
      <c r="U2212" t="str">
        <f t="shared" si="115"/>
        <v/>
      </c>
      <c r="V2212" t="str">
        <f t="shared" si="116"/>
        <v/>
      </c>
      <c r="W2212" t="str">
        <f>Screener_3!R213</f>
        <v/>
      </c>
      <c r="X2212" s="6" t="str">
        <f>IF(ISNUMBER(Screener_3!$P213),IF(ISBLANK(Screener_3!S213),"Missing",Screener_3!S213), "")</f>
        <v/>
      </c>
      <c r="Y2212" s="6" t="str">
        <f>IF(ISNUMBER(Screener_3!$P213),IF(ISBLANK(Screener_3!T213),"Missing",Screener_3!T213), "")</f>
        <v/>
      </c>
      <c r="Z2212" s="6" t="str">
        <f>IF(ISNUMBER(Screener_3!$P213),IF(ISBLANK(Screener_3!U213),"Missing",Screener_3!U213), "")</f>
        <v/>
      </c>
      <c r="AA2212" s="6" t="str">
        <f>IF(ISTEXT(Screener_3!U213),  IF(ISBLANK(Screener_3!V213), "Missing", Screener_3!V213),"")</f>
        <v/>
      </c>
      <c r="AB2212" s="6" t="str">
        <f>IF(Screener_3!U213 = "Y",  IF(ISBLANK(Screener_3!V213), "Missing", Screener_3!V213),"")</f>
        <v/>
      </c>
      <c r="AC2212" s="6" t="str">
        <f xml:space="preserve"> IF((Screener_3!U213 = "Y"),   IF(ISBLANK(Screener_3!W213),"Missing",Screener_3!W213), "")</f>
        <v/>
      </c>
      <c r="AF2212" s="6"/>
      <c r="AG2212" s="6"/>
    </row>
    <row r="2213" spans="1:33" x14ac:dyDescent="0.25">
      <c r="A2213" s="125" t="str">
        <f>IF(ISNUMBER(Screener_3!A214), Screener_3!A214, "")</f>
        <v/>
      </c>
      <c r="B2213" t="str">
        <f>IF(ISTEXT(Screener_3!C214), Screener_3!C214, "")</f>
        <v/>
      </c>
      <c r="F2213" t="str">
        <f>IF(ISNUMBER(Screener_3!D214), Screener_3!D214, "")</f>
        <v/>
      </c>
      <c r="G2213" t="str">
        <f>IF(ISNUMBER(Screener_3!E214),    Screener_3!E214, "")</f>
        <v/>
      </c>
      <c r="H2213" t="str">
        <f>IF(ISNUMBER(Screener_3!F214),    Screener_3!F214, "")</f>
        <v/>
      </c>
      <c r="I2213" t="str">
        <f>IF(ISNUMBER(Screener_3!G214),    Screener_3!G214, "")</f>
        <v/>
      </c>
      <c r="J2213" t="str">
        <f>IF(ISNUMBER(Screener_3!H214),    Screener_3!H214, "")</f>
        <v/>
      </c>
      <c r="K2213" t="str">
        <f t="shared" si="114"/>
        <v/>
      </c>
      <c r="L2213" t="str">
        <f t="shared" si="117"/>
        <v/>
      </c>
      <c r="M2213" s="45" t="str">
        <f>Screener_3!I214</f>
        <v/>
      </c>
      <c r="N2213" t="str">
        <f>IF(Screener_3!J214="Y",1,IF(Screener_3!J214="N",0,""))</f>
        <v/>
      </c>
      <c r="O2213" t="str">
        <f>IF(Screener_3!K214="Y",1,IF(Screener_3!K214="N",0,""))</f>
        <v/>
      </c>
      <c r="P2213" t="str">
        <f>IF(Screener_3!L214="Y",1,IF(Screener_3!L214="N",0,""))</f>
        <v/>
      </c>
      <c r="Q2213" t="str">
        <f>IF(Screener_3!M214="Y",1,IF(Screener_3!M214="N",0,""))</f>
        <v/>
      </c>
      <c r="R2213" t="str">
        <f>IF(Screener_3!N214="Y",1,IF(Screener_3!N214="N",0,""))</f>
        <v/>
      </c>
      <c r="S2213" t="str">
        <f>IF(Screener_3!O214="Y",1,IF(Screener_3!O214="N",0,""))</f>
        <v/>
      </c>
      <c r="T2213">
        <f t="shared" si="113"/>
        <v>0</v>
      </c>
      <c r="U2213" t="str">
        <f t="shared" si="115"/>
        <v/>
      </c>
      <c r="V2213" t="str">
        <f t="shared" si="116"/>
        <v/>
      </c>
      <c r="W2213" t="str">
        <f>Screener_3!R214</f>
        <v/>
      </c>
      <c r="X2213" s="6" t="str">
        <f>IF(ISNUMBER(Screener_3!$P214),IF(ISBLANK(Screener_3!S214),"Missing",Screener_3!S214), "")</f>
        <v/>
      </c>
      <c r="Y2213" s="6" t="str">
        <f>IF(ISNUMBER(Screener_3!$P214),IF(ISBLANK(Screener_3!T214),"Missing",Screener_3!T214), "")</f>
        <v/>
      </c>
      <c r="Z2213" s="6" t="str">
        <f>IF(ISNUMBER(Screener_3!$P214),IF(ISBLANK(Screener_3!U214),"Missing",Screener_3!U214), "")</f>
        <v/>
      </c>
      <c r="AA2213" s="6" t="str">
        <f>IF(ISTEXT(Screener_3!U214),  IF(ISBLANK(Screener_3!V214), "Missing", Screener_3!V214),"")</f>
        <v/>
      </c>
      <c r="AB2213" s="6" t="str">
        <f>IF(Screener_3!U214 = "Y",  IF(ISBLANK(Screener_3!V214), "Missing", Screener_3!V214),"")</f>
        <v/>
      </c>
      <c r="AC2213" s="6" t="str">
        <f xml:space="preserve"> IF((Screener_3!U214 = "Y"),   IF(ISBLANK(Screener_3!W214),"Missing",Screener_3!W214), "")</f>
        <v/>
      </c>
      <c r="AF2213" s="6"/>
      <c r="AG2213" s="6"/>
    </row>
    <row r="2214" spans="1:33" x14ac:dyDescent="0.25">
      <c r="A2214" s="125" t="str">
        <f>IF(ISNUMBER(Screener_3!A215), Screener_3!A215, "")</f>
        <v/>
      </c>
      <c r="B2214" t="str">
        <f>IF(ISTEXT(Screener_3!C215), Screener_3!C215, "")</f>
        <v/>
      </c>
      <c r="F2214" t="str">
        <f>IF(ISNUMBER(Screener_3!D215), Screener_3!D215, "")</f>
        <v/>
      </c>
      <c r="G2214" t="str">
        <f>IF(ISNUMBER(Screener_3!E215),    Screener_3!E215, "")</f>
        <v/>
      </c>
      <c r="H2214" t="str">
        <f>IF(ISNUMBER(Screener_3!F215),    Screener_3!F215, "")</f>
        <v/>
      </c>
      <c r="I2214" t="str">
        <f>IF(ISNUMBER(Screener_3!G215),    Screener_3!G215, "")</f>
        <v/>
      </c>
      <c r="J2214" t="str">
        <f>IF(ISNUMBER(Screener_3!H215),    Screener_3!H215, "")</f>
        <v/>
      </c>
      <c r="K2214" t="str">
        <f t="shared" si="114"/>
        <v/>
      </c>
      <c r="L2214" t="str">
        <f t="shared" si="117"/>
        <v/>
      </c>
      <c r="M2214" s="45" t="str">
        <f>Screener_3!I215</f>
        <v/>
      </c>
      <c r="N2214" t="str">
        <f>IF(Screener_3!J215="Y",1,IF(Screener_3!J215="N",0,""))</f>
        <v/>
      </c>
      <c r="O2214" t="str">
        <f>IF(Screener_3!K215="Y",1,IF(Screener_3!K215="N",0,""))</f>
        <v/>
      </c>
      <c r="P2214" t="str">
        <f>IF(Screener_3!L215="Y",1,IF(Screener_3!L215="N",0,""))</f>
        <v/>
      </c>
      <c r="Q2214" t="str">
        <f>IF(Screener_3!M215="Y",1,IF(Screener_3!M215="N",0,""))</f>
        <v/>
      </c>
      <c r="R2214" t="str">
        <f>IF(Screener_3!N215="Y",1,IF(Screener_3!N215="N",0,""))</f>
        <v/>
      </c>
      <c r="S2214" t="str">
        <f>IF(Screener_3!O215="Y",1,IF(Screener_3!O215="N",0,""))</f>
        <v/>
      </c>
      <c r="T2214">
        <f t="shared" si="113"/>
        <v>0</v>
      </c>
      <c r="U2214" t="str">
        <f t="shared" si="115"/>
        <v/>
      </c>
      <c r="V2214" t="str">
        <f t="shared" si="116"/>
        <v/>
      </c>
      <c r="W2214" t="str">
        <f>Screener_3!R215</f>
        <v/>
      </c>
      <c r="X2214" s="6" t="str">
        <f>IF(ISNUMBER(Screener_3!$P215),IF(ISBLANK(Screener_3!S215),"Missing",Screener_3!S215), "")</f>
        <v/>
      </c>
      <c r="Y2214" s="6" t="str">
        <f>IF(ISNUMBER(Screener_3!$P215),IF(ISBLANK(Screener_3!T215),"Missing",Screener_3!T215), "")</f>
        <v/>
      </c>
      <c r="Z2214" s="6" t="str">
        <f>IF(ISNUMBER(Screener_3!$P215),IF(ISBLANK(Screener_3!U215),"Missing",Screener_3!U215), "")</f>
        <v/>
      </c>
      <c r="AA2214" s="6" t="str">
        <f>IF(ISTEXT(Screener_3!U215),  IF(ISBLANK(Screener_3!V215), "Missing", Screener_3!V215),"")</f>
        <v/>
      </c>
      <c r="AB2214" s="6" t="str">
        <f>IF(Screener_3!U215 = "Y",  IF(ISBLANK(Screener_3!V215), "Missing", Screener_3!V215),"")</f>
        <v/>
      </c>
      <c r="AC2214" s="6" t="str">
        <f xml:space="preserve"> IF((Screener_3!U215 = "Y"),   IF(ISBLANK(Screener_3!W215),"Missing",Screener_3!W215), "")</f>
        <v/>
      </c>
      <c r="AF2214" s="6"/>
      <c r="AG2214" s="6"/>
    </row>
    <row r="2215" spans="1:33" x14ac:dyDescent="0.25">
      <c r="A2215" s="125" t="str">
        <f>IF(ISNUMBER(Screener_3!A216), Screener_3!A216, "")</f>
        <v/>
      </c>
      <c r="B2215" t="str">
        <f>IF(ISTEXT(Screener_3!C216), Screener_3!C216, "")</f>
        <v/>
      </c>
      <c r="F2215" t="str">
        <f>IF(ISNUMBER(Screener_3!D216), Screener_3!D216, "")</f>
        <v/>
      </c>
      <c r="G2215" t="str">
        <f>IF(ISNUMBER(Screener_3!E216),    Screener_3!E216, "")</f>
        <v/>
      </c>
      <c r="H2215" t="str">
        <f>IF(ISNUMBER(Screener_3!F216),    Screener_3!F216, "")</f>
        <v/>
      </c>
      <c r="I2215" t="str">
        <f>IF(ISNUMBER(Screener_3!G216),    Screener_3!G216, "")</f>
        <v/>
      </c>
      <c r="J2215" t="str">
        <f>IF(ISNUMBER(Screener_3!H216),    Screener_3!H216, "")</f>
        <v/>
      </c>
      <c r="K2215" t="str">
        <f t="shared" si="114"/>
        <v/>
      </c>
      <c r="L2215" t="str">
        <f t="shared" si="117"/>
        <v/>
      </c>
      <c r="M2215" s="45" t="str">
        <f>Screener_3!I216</f>
        <v/>
      </c>
      <c r="N2215" t="str">
        <f>IF(Screener_3!J216="Y",1,IF(Screener_3!J216="N",0,""))</f>
        <v/>
      </c>
      <c r="O2215" t="str">
        <f>IF(Screener_3!K216="Y",1,IF(Screener_3!K216="N",0,""))</f>
        <v/>
      </c>
      <c r="P2215" t="str">
        <f>IF(Screener_3!L216="Y",1,IF(Screener_3!L216="N",0,""))</f>
        <v/>
      </c>
      <c r="Q2215" t="str">
        <f>IF(Screener_3!M216="Y",1,IF(Screener_3!M216="N",0,""))</f>
        <v/>
      </c>
      <c r="R2215" t="str">
        <f>IF(Screener_3!N216="Y",1,IF(Screener_3!N216="N",0,""))</f>
        <v/>
      </c>
      <c r="S2215" t="str">
        <f>IF(Screener_3!O216="Y",1,IF(Screener_3!O216="N",0,""))</f>
        <v/>
      </c>
      <c r="T2215">
        <f t="shared" si="113"/>
        <v>0</v>
      </c>
      <c r="U2215" t="str">
        <f t="shared" si="115"/>
        <v/>
      </c>
      <c r="V2215" t="str">
        <f t="shared" si="116"/>
        <v/>
      </c>
      <c r="W2215" t="str">
        <f>Screener_3!R216</f>
        <v/>
      </c>
      <c r="X2215" s="6" t="str">
        <f>IF(ISNUMBER(Screener_3!$P216),IF(ISBLANK(Screener_3!S216),"Missing",Screener_3!S216), "")</f>
        <v/>
      </c>
      <c r="Y2215" s="6" t="str">
        <f>IF(ISNUMBER(Screener_3!$P216),IF(ISBLANK(Screener_3!T216),"Missing",Screener_3!T216), "")</f>
        <v/>
      </c>
      <c r="Z2215" s="6" t="str">
        <f>IF(ISNUMBER(Screener_3!$P216),IF(ISBLANK(Screener_3!U216),"Missing",Screener_3!U216), "")</f>
        <v/>
      </c>
      <c r="AA2215" s="6" t="str">
        <f>IF(ISTEXT(Screener_3!U216),  IF(ISBLANK(Screener_3!V216), "Missing", Screener_3!V216),"")</f>
        <v/>
      </c>
      <c r="AB2215" s="6" t="str">
        <f>IF(Screener_3!U216 = "Y",  IF(ISBLANK(Screener_3!V216), "Missing", Screener_3!V216),"")</f>
        <v/>
      </c>
      <c r="AC2215" s="6" t="str">
        <f xml:space="preserve"> IF((Screener_3!U216 = "Y"),   IF(ISBLANK(Screener_3!W216),"Missing",Screener_3!W216), "")</f>
        <v/>
      </c>
      <c r="AF2215" s="6"/>
      <c r="AG2215" s="6"/>
    </row>
    <row r="2216" spans="1:33" x14ac:dyDescent="0.25">
      <c r="A2216" s="125" t="str">
        <f>IF(ISNUMBER(Screener_3!A217), Screener_3!A217, "")</f>
        <v/>
      </c>
      <c r="B2216" t="str">
        <f>IF(ISTEXT(Screener_3!C217), Screener_3!C217, "")</f>
        <v/>
      </c>
      <c r="F2216" t="str">
        <f>IF(ISNUMBER(Screener_3!D217), Screener_3!D217, "")</f>
        <v/>
      </c>
      <c r="G2216" t="str">
        <f>IF(ISNUMBER(Screener_3!E217),    Screener_3!E217, "")</f>
        <v/>
      </c>
      <c r="H2216" t="str">
        <f>IF(ISNUMBER(Screener_3!F217),    Screener_3!F217, "")</f>
        <v/>
      </c>
      <c r="I2216" t="str">
        <f>IF(ISNUMBER(Screener_3!G217),    Screener_3!G217, "")</f>
        <v/>
      </c>
      <c r="J2216" t="str">
        <f>IF(ISNUMBER(Screener_3!H217),    Screener_3!H217, "")</f>
        <v/>
      </c>
      <c r="K2216" t="str">
        <f t="shared" si="114"/>
        <v/>
      </c>
      <c r="L2216" t="str">
        <f t="shared" si="117"/>
        <v/>
      </c>
      <c r="M2216" s="45" t="str">
        <f>Screener_3!I217</f>
        <v/>
      </c>
      <c r="N2216" t="str">
        <f>IF(Screener_3!J217="Y",1,IF(Screener_3!J217="N",0,""))</f>
        <v/>
      </c>
      <c r="O2216" t="str">
        <f>IF(Screener_3!K217="Y",1,IF(Screener_3!K217="N",0,""))</f>
        <v/>
      </c>
      <c r="P2216" t="str">
        <f>IF(Screener_3!L217="Y",1,IF(Screener_3!L217="N",0,""))</f>
        <v/>
      </c>
      <c r="Q2216" t="str">
        <f>IF(Screener_3!M217="Y",1,IF(Screener_3!M217="N",0,""))</f>
        <v/>
      </c>
      <c r="R2216" t="str">
        <f>IF(Screener_3!N217="Y",1,IF(Screener_3!N217="N",0,""))</f>
        <v/>
      </c>
      <c r="S2216" t="str">
        <f>IF(Screener_3!O217="Y",1,IF(Screener_3!O217="N",0,""))</f>
        <v/>
      </c>
      <c r="T2216">
        <f t="shared" si="113"/>
        <v>0</v>
      </c>
      <c r="U2216" t="str">
        <f t="shared" si="115"/>
        <v/>
      </c>
      <c r="V2216" t="str">
        <f t="shared" si="116"/>
        <v/>
      </c>
      <c r="W2216" t="str">
        <f>Screener_3!R217</f>
        <v/>
      </c>
      <c r="X2216" s="6" t="str">
        <f>IF(ISNUMBER(Screener_3!$P217),IF(ISBLANK(Screener_3!S217),"Missing",Screener_3!S217), "")</f>
        <v/>
      </c>
      <c r="Y2216" s="6" t="str">
        <f>IF(ISNUMBER(Screener_3!$P217),IF(ISBLANK(Screener_3!T217),"Missing",Screener_3!T217), "")</f>
        <v/>
      </c>
      <c r="Z2216" s="6" t="str">
        <f>IF(ISNUMBER(Screener_3!$P217),IF(ISBLANK(Screener_3!U217),"Missing",Screener_3!U217), "")</f>
        <v/>
      </c>
      <c r="AA2216" s="6" t="str">
        <f>IF(ISTEXT(Screener_3!U217),  IF(ISBLANK(Screener_3!V217), "Missing", Screener_3!V217),"")</f>
        <v/>
      </c>
      <c r="AB2216" s="6" t="str">
        <f>IF(Screener_3!U217 = "Y",  IF(ISBLANK(Screener_3!V217), "Missing", Screener_3!V217),"")</f>
        <v/>
      </c>
      <c r="AC2216" s="6" t="str">
        <f xml:space="preserve"> IF((Screener_3!U217 = "Y"),   IF(ISBLANK(Screener_3!W217),"Missing",Screener_3!W217), "")</f>
        <v/>
      </c>
      <c r="AF2216" s="6"/>
      <c r="AG2216" s="6"/>
    </row>
    <row r="2217" spans="1:33" x14ac:dyDescent="0.25">
      <c r="A2217" s="125" t="str">
        <f>IF(ISNUMBER(Screener_3!A218), Screener_3!A218, "")</f>
        <v/>
      </c>
      <c r="B2217" t="str">
        <f>IF(ISTEXT(Screener_3!C218), Screener_3!C218, "")</f>
        <v/>
      </c>
      <c r="F2217" t="str">
        <f>IF(ISNUMBER(Screener_3!D218), Screener_3!D218, "")</f>
        <v/>
      </c>
      <c r="G2217" t="str">
        <f>IF(ISNUMBER(Screener_3!E218),    Screener_3!E218, "")</f>
        <v/>
      </c>
      <c r="H2217" t="str">
        <f>IF(ISNUMBER(Screener_3!F218),    Screener_3!F218, "")</f>
        <v/>
      </c>
      <c r="I2217" t="str">
        <f>IF(ISNUMBER(Screener_3!G218),    Screener_3!G218, "")</f>
        <v/>
      </c>
      <c r="J2217" t="str">
        <f>IF(ISNUMBER(Screener_3!H218),    Screener_3!H218, "")</f>
        <v/>
      </c>
      <c r="K2217" t="str">
        <f t="shared" si="114"/>
        <v/>
      </c>
      <c r="L2217" t="str">
        <f t="shared" si="117"/>
        <v/>
      </c>
      <c r="M2217" s="45" t="str">
        <f>Screener_3!I218</f>
        <v/>
      </c>
      <c r="N2217" t="str">
        <f>IF(Screener_3!J218="Y",1,IF(Screener_3!J218="N",0,""))</f>
        <v/>
      </c>
      <c r="O2217" t="str">
        <f>IF(Screener_3!K218="Y",1,IF(Screener_3!K218="N",0,""))</f>
        <v/>
      </c>
      <c r="P2217" t="str">
        <f>IF(Screener_3!L218="Y",1,IF(Screener_3!L218="N",0,""))</f>
        <v/>
      </c>
      <c r="Q2217" t="str">
        <f>IF(Screener_3!M218="Y",1,IF(Screener_3!M218="N",0,""))</f>
        <v/>
      </c>
      <c r="R2217" t="str">
        <f>IF(Screener_3!N218="Y",1,IF(Screener_3!N218="N",0,""))</f>
        <v/>
      </c>
      <c r="S2217" t="str">
        <f>IF(Screener_3!O218="Y",1,IF(Screener_3!O218="N",0,""))</f>
        <v/>
      </c>
      <c r="T2217">
        <f t="shared" si="113"/>
        <v>0</v>
      </c>
      <c r="U2217" t="str">
        <f t="shared" si="115"/>
        <v/>
      </c>
      <c r="V2217" t="str">
        <f t="shared" si="116"/>
        <v/>
      </c>
      <c r="W2217" t="str">
        <f>Screener_3!R218</f>
        <v/>
      </c>
      <c r="X2217" s="6" t="str">
        <f>IF(ISNUMBER(Screener_3!$P218),IF(ISBLANK(Screener_3!S218),"Missing",Screener_3!S218), "")</f>
        <v/>
      </c>
      <c r="Y2217" s="6" t="str">
        <f>IF(ISNUMBER(Screener_3!$P218),IF(ISBLANK(Screener_3!T218),"Missing",Screener_3!T218), "")</f>
        <v/>
      </c>
      <c r="Z2217" s="6" t="str">
        <f>IF(ISNUMBER(Screener_3!$P218),IF(ISBLANK(Screener_3!U218),"Missing",Screener_3!U218), "")</f>
        <v/>
      </c>
      <c r="AA2217" s="6" t="str">
        <f>IF(ISTEXT(Screener_3!U218),  IF(ISBLANK(Screener_3!V218), "Missing", Screener_3!V218),"")</f>
        <v/>
      </c>
      <c r="AB2217" s="6" t="str">
        <f>IF(Screener_3!U218 = "Y",  IF(ISBLANK(Screener_3!V218), "Missing", Screener_3!V218),"")</f>
        <v/>
      </c>
      <c r="AC2217" s="6" t="str">
        <f xml:space="preserve"> IF((Screener_3!U218 = "Y"),   IF(ISBLANK(Screener_3!W218),"Missing",Screener_3!W218), "")</f>
        <v/>
      </c>
      <c r="AF2217" s="6"/>
      <c r="AG2217" s="6"/>
    </row>
    <row r="2218" spans="1:33" x14ac:dyDescent="0.25">
      <c r="A2218" s="125" t="str">
        <f>IF(ISNUMBER(Screener_3!A219), Screener_3!A219, "")</f>
        <v/>
      </c>
      <c r="B2218" t="str">
        <f>IF(ISTEXT(Screener_3!C219), Screener_3!C219, "")</f>
        <v/>
      </c>
      <c r="F2218" t="str">
        <f>IF(ISNUMBER(Screener_3!D219), Screener_3!D219, "")</f>
        <v/>
      </c>
      <c r="G2218" t="str">
        <f>IF(ISNUMBER(Screener_3!E219),    Screener_3!E219, "")</f>
        <v/>
      </c>
      <c r="H2218" t="str">
        <f>IF(ISNUMBER(Screener_3!F219),    Screener_3!F219, "")</f>
        <v/>
      </c>
      <c r="I2218" t="str">
        <f>IF(ISNUMBER(Screener_3!G219),    Screener_3!G219, "")</f>
        <v/>
      </c>
      <c r="J2218" t="str">
        <f>IF(ISNUMBER(Screener_3!H219),    Screener_3!H219, "")</f>
        <v/>
      </c>
      <c r="K2218" t="str">
        <f t="shared" si="114"/>
        <v/>
      </c>
      <c r="L2218" t="str">
        <f t="shared" si="117"/>
        <v/>
      </c>
      <c r="M2218" s="45" t="str">
        <f>Screener_3!I219</f>
        <v/>
      </c>
      <c r="N2218" t="str">
        <f>IF(Screener_3!J219="Y",1,IF(Screener_3!J219="N",0,""))</f>
        <v/>
      </c>
      <c r="O2218" t="str">
        <f>IF(Screener_3!K219="Y",1,IF(Screener_3!K219="N",0,""))</f>
        <v/>
      </c>
      <c r="P2218" t="str">
        <f>IF(Screener_3!L219="Y",1,IF(Screener_3!L219="N",0,""))</f>
        <v/>
      </c>
      <c r="Q2218" t="str">
        <f>IF(Screener_3!M219="Y",1,IF(Screener_3!M219="N",0,""))</f>
        <v/>
      </c>
      <c r="R2218" t="str">
        <f>IF(Screener_3!N219="Y",1,IF(Screener_3!N219="N",0,""))</f>
        <v/>
      </c>
      <c r="S2218" t="str">
        <f>IF(Screener_3!O219="Y",1,IF(Screener_3!O219="N",0,""))</f>
        <v/>
      </c>
      <c r="T2218">
        <f t="shared" si="113"/>
        <v>0</v>
      </c>
      <c r="U2218" t="str">
        <f t="shared" si="115"/>
        <v/>
      </c>
      <c r="V2218" t="str">
        <f t="shared" si="116"/>
        <v/>
      </c>
      <c r="W2218" t="str">
        <f>Screener_3!R219</f>
        <v/>
      </c>
      <c r="X2218" s="6" t="str">
        <f>IF(ISNUMBER(Screener_3!$P219),IF(ISBLANK(Screener_3!S219),"Missing",Screener_3!S219), "")</f>
        <v/>
      </c>
      <c r="Y2218" s="6" t="str">
        <f>IF(ISNUMBER(Screener_3!$P219),IF(ISBLANK(Screener_3!T219),"Missing",Screener_3!T219), "")</f>
        <v/>
      </c>
      <c r="Z2218" s="6" t="str">
        <f>IF(ISNUMBER(Screener_3!$P219),IF(ISBLANK(Screener_3!U219),"Missing",Screener_3!U219), "")</f>
        <v/>
      </c>
      <c r="AA2218" s="6" t="str">
        <f>IF(ISTEXT(Screener_3!U219),  IF(ISBLANK(Screener_3!V219), "Missing", Screener_3!V219),"")</f>
        <v/>
      </c>
      <c r="AB2218" s="6" t="str">
        <f>IF(Screener_3!U219 = "Y",  IF(ISBLANK(Screener_3!V219), "Missing", Screener_3!V219),"")</f>
        <v/>
      </c>
      <c r="AC2218" s="6" t="str">
        <f xml:space="preserve"> IF((Screener_3!U219 = "Y"),   IF(ISBLANK(Screener_3!W219),"Missing",Screener_3!W219), "")</f>
        <v/>
      </c>
      <c r="AF2218" s="6"/>
      <c r="AG2218" s="6"/>
    </row>
    <row r="2219" spans="1:33" x14ac:dyDescent="0.25">
      <c r="A2219" s="125" t="str">
        <f>IF(ISNUMBER(Screener_3!A220), Screener_3!A220, "")</f>
        <v/>
      </c>
      <c r="B2219" t="str">
        <f>IF(ISTEXT(Screener_3!C220), Screener_3!C220, "")</f>
        <v/>
      </c>
      <c r="F2219" t="str">
        <f>IF(ISNUMBER(Screener_3!D220), Screener_3!D220, "")</f>
        <v/>
      </c>
      <c r="G2219" t="str">
        <f>IF(ISNUMBER(Screener_3!E220),    Screener_3!E220, "")</f>
        <v/>
      </c>
      <c r="H2219" t="str">
        <f>IF(ISNUMBER(Screener_3!F220),    Screener_3!F220, "")</f>
        <v/>
      </c>
      <c r="I2219" t="str">
        <f>IF(ISNUMBER(Screener_3!G220),    Screener_3!G220, "")</f>
        <v/>
      </c>
      <c r="J2219" t="str">
        <f>IF(ISNUMBER(Screener_3!H220),    Screener_3!H220, "")</f>
        <v/>
      </c>
      <c r="K2219" t="str">
        <f t="shared" si="114"/>
        <v/>
      </c>
      <c r="L2219" t="str">
        <f t="shared" si="117"/>
        <v/>
      </c>
      <c r="M2219" s="45" t="str">
        <f>Screener_3!I220</f>
        <v/>
      </c>
      <c r="N2219" t="str">
        <f>IF(Screener_3!J220="Y",1,IF(Screener_3!J220="N",0,""))</f>
        <v/>
      </c>
      <c r="O2219" t="str">
        <f>IF(Screener_3!K220="Y",1,IF(Screener_3!K220="N",0,""))</f>
        <v/>
      </c>
      <c r="P2219" t="str">
        <f>IF(Screener_3!L220="Y",1,IF(Screener_3!L220="N",0,""))</f>
        <v/>
      </c>
      <c r="Q2219" t="str">
        <f>IF(Screener_3!M220="Y",1,IF(Screener_3!M220="N",0,""))</f>
        <v/>
      </c>
      <c r="R2219" t="str">
        <f>IF(Screener_3!N220="Y",1,IF(Screener_3!N220="N",0,""))</f>
        <v/>
      </c>
      <c r="S2219" t="str">
        <f>IF(Screener_3!O220="Y",1,IF(Screener_3!O220="N",0,""))</f>
        <v/>
      </c>
      <c r="T2219">
        <f t="shared" si="113"/>
        <v>0</v>
      </c>
      <c r="U2219" t="str">
        <f t="shared" si="115"/>
        <v/>
      </c>
      <c r="V2219" t="str">
        <f t="shared" si="116"/>
        <v/>
      </c>
      <c r="W2219" t="str">
        <f>Screener_3!R220</f>
        <v/>
      </c>
      <c r="X2219" s="6" t="str">
        <f>IF(ISNUMBER(Screener_3!$P220),IF(ISBLANK(Screener_3!S220),"Missing",Screener_3!S220), "")</f>
        <v/>
      </c>
      <c r="Y2219" s="6" t="str">
        <f>IF(ISNUMBER(Screener_3!$P220),IF(ISBLANK(Screener_3!T220),"Missing",Screener_3!T220), "")</f>
        <v/>
      </c>
      <c r="Z2219" s="6" t="str">
        <f>IF(ISNUMBER(Screener_3!$P220),IF(ISBLANK(Screener_3!U220),"Missing",Screener_3!U220), "")</f>
        <v/>
      </c>
      <c r="AA2219" s="6" t="str">
        <f>IF(ISTEXT(Screener_3!U220),  IF(ISBLANK(Screener_3!V220), "Missing", Screener_3!V220),"")</f>
        <v/>
      </c>
      <c r="AB2219" s="6" t="str">
        <f>IF(Screener_3!U220 = "Y",  IF(ISBLANK(Screener_3!V220), "Missing", Screener_3!V220),"")</f>
        <v/>
      </c>
      <c r="AC2219" s="6" t="str">
        <f xml:space="preserve"> IF((Screener_3!U220 = "Y"),   IF(ISBLANK(Screener_3!W220),"Missing",Screener_3!W220), "")</f>
        <v/>
      </c>
      <c r="AF2219" s="6"/>
      <c r="AG2219" s="6"/>
    </row>
    <row r="2220" spans="1:33" x14ac:dyDescent="0.25">
      <c r="A2220" s="125" t="str">
        <f>IF(ISNUMBER(Screener_3!A221), Screener_3!A221, "")</f>
        <v/>
      </c>
      <c r="B2220" t="str">
        <f>IF(ISTEXT(Screener_3!C221), Screener_3!C221, "")</f>
        <v/>
      </c>
      <c r="F2220" t="str">
        <f>IF(ISNUMBER(Screener_3!D221), Screener_3!D221, "")</f>
        <v/>
      </c>
      <c r="G2220" t="str">
        <f>IF(ISNUMBER(Screener_3!E221),    Screener_3!E221, "")</f>
        <v/>
      </c>
      <c r="H2220" t="str">
        <f>IF(ISNUMBER(Screener_3!F221),    Screener_3!F221, "")</f>
        <v/>
      </c>
      <c r="I2220" t="str">
        <f>IF(ISNUMBER(Screener_3!G221),    Screener_3!G221, "")</f>
        <v/>
      </c>
      <c r="J2220" t="str">
        <f>IF(ISNUMBER(Screener_3!H221),    Screener_3!H221, "")</f>
        <v/>
      </c>
      <c r="K2220" t="str">
        <f t="shared" si="114"/>
        <v/>
      </c>
      <c r="L2220" t="str">
        <f t="shared" si="117"/>
        <v/>
      </c>
      <c r="M2220" s="45" t="str">
        <f>Screener_3!I221</f>
        <v/>
      </c>
      <c r="N2220" t="str">
        <f>IF(Screener_3!J221="Y",1,IF(Screener_3!J221="N",0,""))</f>
        <v/>
      </c>
      <c r="O2220" t="str">
        <f>IF(Screener_3!K221="Y",1,IF(Screener_3!K221="N",0,""))</f>
        <v/>
      </c>
      <c r="P2220" t="str">
        <f>IF(Screener_3!L221="Y",1,IF(Screener_3!L221="N",0,""))</f>
        <v/>
      </c>
      <c r="Q2220" t="str">
        <f>IF(Screener_3!M221="Y",1,IF(Screener_3!M221="N",0,""))</f>
        <v/>
      </c>
      <c r="R2220" t="str">
        <f>IF(Screener_3!N221="Y",1,IF(Screener_3!N221="N",0,""))</f>
        <v/>
      </c>
      <c r="S2220" t="str">
        <f>IF(Screener_3!O221="Y",1,IF(Screener_3!O221="N",0,""))</f>
        <v/>
      </c>
      <c r="T2220">
        <f t="shared" si="113"/>
        <v>0</v>
      </c>
      <c r="U2220" t="str">
        <f t="shared" si="115"/>
        <v/>
      </c>
      <c r="V2220" t="str">
        <f t="shared" si="116"/>
        <v/>
      </c>
      <c r="W2220" t="str">
        <f>Screener_3!R221</f>
        <v/>
      </c>
      <c r="X2220" s="6" t="str">
        <f>IF(ISNUMBER(Screener_3!$P221),IF(ISBLANK(Screener_3!S221),"Missing",Screener_3!S221), "")</f>
        <v/>
      </c>
      <c r="Y2220" s="6" t="str">
        <f>IF(ISNUMBER(Screener_3!$P221),IF(ISBLANK(Screener_3!T221),"Missing",Screener_3!T221), "")</f>
        <v/>
      </c>
      <c r="Z2220" s="6" t="str">
        <f>IF(ISNUMBER(Screener_3!$P221),IF(ISBLANK(Screener_3!U221),"Missing",Screener_3!U221), "")</f>
        <v/>
      </c>
      <c r="AA2220" s="6" t="str">
        <f>IF(ISTEXT(Screener_3!U221),  IF(ISBLANK(Screener_3!V221), "Missing", Screener_3!V221),"")</f>
        <v/>
      </c>
      <c r="AB2220" s="6" t="str">
        <f>IF(Screener_3!U221 = "Y",  IF(ISBLANK(Screener_3!V221), "Missing", Screener_3!V221),"")</f>
        <v/>
      </c>
      <c r="AC2220" s="6" t="str">
        <f xml:space="preserve"> IF((Screener_3!U221 = "Y"),   IF(ISBLANK(Screener_3!W221),"Missing",Screener_3!W221), "")</f>
        <v/>
      </c>
      <c r="AF2220" s="6"/>
      <c r="AG2220" s="6"/>
    </row>
    <row r="2221" spans="1:33" x14ac:dyDescent="0.25">
      <c r="A2221" s="125" t="str">
        <f>IF(ISNUMBER(Screener_3!A222), Screener_3!A222, "")</f>
        <v/>
      </c>
      <c r="B2221" t="str">
        <f>IF(ISTEXT(Screener_3!C222), Screener_3!C222, "")</f>
        <v/>
      </c>
      <c r="F2221" t="str">
        <f>IF(ISNUMBER(Screener_3!D222), Screener_3!D222, "")</f>
        <v/>
      </c>
      <c r="G2221" t="str">
        <f>IF(ISNUMBER(Screener_3!E222),    Screener_3!E222, "")</f>
        <v/>
      </c>
      <c r="H2221" t="str">
        <f>IF(ISNUMBER(Screener_3!F222),    Screener_3!F222, "")</f>
        <v/>
      </c>
      <c r="I2221" t="str">
        <f>IF(ISNUMBER(Screener_3!G222),    Screener_3!G222, "")</f>
        <v/>
      </c>
      <c r="J2221" t="str">
        <f>IF(ISNUMBER(Screener_3!H222),    Screener_3!H222, "")</f>
        <v/>
      </c>
      <c r="K2221" t="str">
        <f t="shared" si="114"/>
        <v/>
      </c>
      <c r="L2221" t="str">
        <f t="shared" si="117"/>
        <v/>
      </c>
      <c r="M2221" s="45" t="str">
        <f>Screener_3!I222</f>
        <v/>
      </c>
      <c r="N2221" t="str">
        <f>IF(Screener_3!J222="Y",1,IF(Screener_3!J222="N",0,""))</f>
        <v/>
      </c>
      <c r="O2221" t="str">
        <f>IF(Screener_3!K222="Y",1,IF(Screener_3!K222="N",0,""))</f>
        <v/>
      </c>
      <c r="P2221" t="str">
        <f>IF(Screener_3!L222="Y",1,IF(Screener_3!L222="N",0,""))</f>
        <v/>
      </c>
      <c r="Q2221" t="str">
        <f>IF(Screener_3!M222="Y",1,IF(Screener_3!M222="N",0,""))</f>
        <v/>
      </c>
      <c r="R2221" t="str">
        <f>IF(Screener_3!N222="Y",1,IF(Screener_3!N222="N",0,""))</f>
        <v/>
      </c>
      <c r="S2221" t="str">
        <f>IF(Screener_3!O222="Y",1,IF(Screener_3!O222="N",0,""))</f>
        <v/>
      </c>
      <c r="T2221">
        <f t="shared" si="113"/>
        <v>0</v>
      </c>
      <c r="U2221" t="str">
        <f t="shared" si="115"/>
        <v/>
      </c>
      <c r="V2221" t="str">
        <f t="shared" si="116"/>
        <v/>
      </c>
      <c r="W2221" t="str">
        <f>Screener_3!R222</f>
        <v/>
      </c>
      <c r="X2221" s="6" t="str">
        <f>IF(ISNUMBER(Screener_3!$P222),IF(ISBLANK(Screener_3!S222),"Missing",Screener_3!S222), "")</f>
        <v/>
      </c>
      <c r="Y2221" s="6" t="str">
        <f>IF(ISNUMBER(Screener_3!$P222),IF(ISBLANK(Screener_3!T222),"Missing",Screener_3!T222), "")</f>
        <v/>
      </c>
      <c r="Z2221" s="6" t="str">
        <f>IF(ISNUMBER(Screener_3!$P222),IF(ISBLANK(Screener_3!U222),"Missing",Screener_3!U222), "")</f>
        <v/>
      </c>
      <c r="AA2221" s="6" t="str">
        <f>IF(ISTEXT(Screener_3!U222),  IF(ISBLANK(Screener_3!V222), "Missing", Screener_3!V222),"")</f>
        <v/>
      </c>
      <c r="AB2221" s="6" t="str">
        <f>IF(Screener_3!U222 = "Y",  IF(ISBLANK(Screener_3!V222), "Missing", Screener_3!V222),"")</f>
        <v/>
      </c>
      <c r="AC2221" s="6" t="str">
        <f xml:space="preserve"> IF((Screener_3!U222 = "Y"),   IF(ISBLANK(Screener_3!W222),"Missing",Screener_3!W222), "")</f>
        <v/>
      </c>
      <c r="AF2221" s="6"/>
      <c r="AG2221" s="6"/>
    </row>
    <row r="2222" spans="1:33" x14ac:dyDescent="0.25">
      <c r="A2222" s="125" t="str">
        <f>IF(ISNUMBER(Screener_3!A223), Screener_3!A223, "")</f>
        <v/>
      </c>
      <c r="B2222" t="str">
        <f>IF(ISTEXT(Screener_3!C223), Screener_3!C223, "")</f>
        <v/>
      </c>
      <c r="F2222" t="str">
        <f>IF(ISNUMBER(Screener_3!D223), Screener_3!D223, "")</f>
        <v/>
      </c>
      <c r="G2222" t="str">
        <f>IF(ISNUMBER(Screener_3!E223),    Screener_3!E223, "")</f>
        <v/>
      </c>
      <c r="H2222" t="str">
        <f>IF(ISNUMBER(Screener_3!F223),    Screener_3!F223, "")</f>
        <v/>
      </c>
      <c r="I2222" t="str">
        <f>IF(ISNUMBER(Screener_3!G223),    Screener_3!G223, "")</f>
        <v/>
      </c>
      <c r="J2222" t="str">
        <f>IF(ISNUMBER(Screener_3!H223),    Screener_3!H223, "")</f>
        <v/>
      </c>
      <c r="K2222" t="str">
        <f t="shared" si="114"/>
        <v/>
      </c>
      <c r="L2222" t="str">
        <f t="shared" si="117"/>
        <v/>
      </c>
      <c r="M2222" s="45" t="str">
        <f>Screener_3!I223</f>
        <v/>
      </c>
      <c r="N2222" t="str">
        <f>IF(Screener_3!J223="Y",1,IF(Screener_3!J223="N",0,""))</f>
        <v/>
      </c>
      <c r="O2222" t="str">
        <f>IF(Screener_3!K223="Y",1,IF(Screener_3!K223="N",0,""))</f>
        <v/>
      </c>
      <c r="P2222" t="str">
        <f>IF(Screener_3!L223="Y",1,IF(Screener_3!L223="N",0,""))</f>
        <v/>
      </c>
      <c r="Q2222" t="str">
        <f>IF(Screener_3!M223="Y",1,IF(Screener_3!M223="N",0,""))</f>
        <v/>
      </c>
      <c r="R2222" t="str">
        <f>IF(Screener_3!N223="Y",1,IF(Screener_3!N223="N",0,""))</f>
        <v/>
      </c>
      <c r="S2222" t="str">
        <f>IF(Screener_3!O223="Y",1,IF(Screener_3!O223="N",0,""))</f>
        <v/>
      </c>
      <c r="T2222">
        <f t="shared" si="113"/>
        <v>0</v>
      </c>
      <c r="U2222" t="str">
        <f t="shared" si="115"/>
        <v/>
      </c>
      <c r="V2222" t="str">
        <f t="shared" si="116"/>
        <v/>
      </c>
      <c r="W2222" t="str">
        <f>Screener_3!R223</f>
        <v/>
      </c>
      <c r="X2222" s="6" t="str">
        <f>IF(ISNUMBER(Screener_3!$P223),IF(ISBLANK(Screener_3!S223),"Missing",Screener_3!S223), "")</f>
        <v/>
      </c>
      <c r="Y2222" s="6" t="str">
        <f>IF(ISNUMBER(Screener_3!$P223),IF(ISBLANK(Screener_3!T223),"Missing",Screener_3!T223), "")</f>
        <v/>
      </c>
      <c r="Z2222" s="6" t="str">
        <f>IF(ISNUMBER(Screener_3!$P223),IF(ISBLANK(Screener_3!U223),"Missing",Screener_3!U223), "")</f>
        <v/>
      </c>
      <c r="AA2222" s="6" t="str">
        <f>IF(ISTEXT(Screener_3!U223),  IF(ISBLANK(Screener_3!V223), "Missing", Screener_3!V223),"")</f>
        <v/>
      </c>
      <c r="AB2222" s="6" t="str">
        <f>IF(Screener_3!U223 = "Y",  IF(ISBLANK(Screener_3!V223), "Missing", Screener_3!V223),"")</f>
        <v/>
      </c>
      <c r="AC2222" s="6" t="str">
        <f xml:space="preserve"> IF((Screener_3!U223 = "Y"),   IF(ISBLANK(Screener_3!W223),"Missing",Screener_3!W223), "")</f>
        <v/>
      </c>
      <c r="AF2222" s="6"/>
      <c r="AG2222" s="6"/>
    </row>
    <row r="2223" spans="1:33" x14ac:dyDescent="0.25">
      <c r="A2223" s="125" t="str">
        <f>IF(ISNUMBER(Screener_3!A224), Screener_3!A224, "")</f>
        <v/>
      </c>
      <c r="B2223" t="str">
        <f>IF(ISTEXT(Screener_3!C224), Screener_3!C224, "")</f>
        <v/>
      </c>
      <c r="F2223" t="str">
        <f>IF(ISNUMBER(Screener_3!D224), Screener_3!D224, "")</f>
        <v/>
      </c>
      <c r="G2223" t="str">
        <f>IF(ISNUMBER(Screener_3!E224),    Screener_3!E224, "")</f>
        <v/>
      </c>
      <c r="H2223" t="str">
        <f>IF(ISNUMBER(Screener_3!F224),    Screener_3!F224, "")</f>
        <v/>
      </c>
      <c r="I2223" t="str">
        <f>IF(ISNUMBER(Screener_3!G224),    Screener_3!G224, "")</f>
        <v/>
      </c>
      <c r="J2223" t="str">
        <f>IF(ISNUMBER(Screener_3!H224),    Screener_3!H224, "")</f>
        <v/>
      </c>
      <c r="K2223" t="str">
        <f t="shared" si="114"/>
        <v/>
      </c>
      <c r="L2223" t="str">
        <f t="shared" si="117"/>
        <v/>
      </c>
      <c r="M2223" s="45" t="str">
        <f>Screener_3!I224</f>
        <v/>
      </c>
      <c r="N2223" t="str">
        <f>IF(Screener_3!J224="Y",1,IF(Screener_3!J224="N",0,""))</f>
        <v/>
      </c>
      <c r="O2223" t="str">
        <f>IF(Screener_3!K224="Y",1,IF(Screener_3!K224="N",0,""))</f>
        <v/>
      </c>
      <c r="P2223" t="str">
        <f>IF(Screener_3!L224="Y",1,IF(Screener_3!L224="N",0,""))</f>
        <v/>
      </c>
      <c r="Q2223" t="str">
        <f>IF(Screener_3!M224="Y",1,IF(Screener_3!M224="N",0,""))</f>
        <v/>
      </c>
      <c r="R2223" t="str">
        <f>IF(Screener_3!N224="Y",1,IF(Screener_3!N224="N",0,""))</f>
        <v/>
      </c>
      <c r="S2223" t="str">
        <f>IF(Screener_3!O224="Y",1,IF(Screener_3!O224="N",0,""))</f>
        <v/>
      </c>
      <c r="T2223">
        <f t="shared" si="113"/>
        <v>0</v>
      </c>
      <c r="U2223" t="str">
        <f t="shared" si="115"/>
        <v/>
      </c>
      <c r="V2223" t="str">
        <f t="shared" si="116"/>
        <v/>
      </c>
      <c r="W2223" t="str">
        <f>Screener_3!R224</f>
        <v/>
      </c>
      <c r="X2223" s="6" t="str">
        <f>IF(ISNUMBER(Screener_3!$P224),IF(ISBLANK(Screener_3!S224),"Missing",Screener_3!S224), "")</f>
        <v/>
      </c>
      <c r="Y2223" s="6" t="str">
        <f>IF(ISNUMBER(Screener_3!$P224),IF(ISBLANK(Screener_3!T224),"Missing",Screener_3!T224), "")</f>
        <v/>
      </c>
      <c r="Z2223" s="6" t="str">
        <f>IF(ISNUMBER(Screener_3!$P224),IF(ISBLANK(Screener_3!U224),"Missing",Screener_3!U224), "")</f>
        <v/>
      </c>
      <c r="AA2223" s="6" t="str">
        <f>IF(ISTEXT(Screener_3!U224),  IF(ISBLANK(Screener_3!V224), "Missing", Screener_3!V224),"")</f>
        <v/>
      </c>
      <c r="AB2223" s="6" t="str">
        <f>IF(Screener_3!U224 = "Y",  IF(ISBLANK(Screener_3!V224), "Missing", Screener_3!V224),"")</f>
        <v/>
      </c>
      <c r="AC2223" s="6" t="str">
        <f xml:space="preserve"> IF((Screener_3!U224 = "Y"),   IF(ISBLANK(Screener_3!W224),"Missing",Screener_3!W224), "")</f>
        <v/>
      </c>
      <c r="AF2223" s="6"/>
      <c r="AG2223" s="6"/>
    </row>
    <row r="2224" spans="1:33" x14ac:dyDescent="0.25">
      <c r="A2224" s="125" t="str">
        <f>IF(ISNUMBER(Screener_3!A225), Screener_3!A225, "")</f>
        <v/>
      </c>
      <c r="B2224" t="str">
        <f>IF(ISTEXT(Screener_3!C225), Screener_3!C225, "")</f>
        <v/>
      </c>
      <c r="F2224" t="str">
        <f>IF(ISNUMBER(Screener_3!D225), Screener_3!D225, "")</f>
        <v/>
      </c>
      <c r="G2224" t="str">
        <f>IF(ISNUMBER(Screener_3!E225),    Screener_3!E225, "")</f>
        <v/>
      </c>
      <c r="H2224" t="str">
        <f>IF(ISNUMBER(Screener_3!F225),    Screener_3!F225, "")</f>
        <v/>
      </c>
      <c r="I2224" t="str">
        <f>IF(ISNUMBER(Screener_3!G225),    Screener_3!G225, "")</f>
        <v/>
      </c>
      <c r="J2224" t="str">
        <f>IF(ISNUMBER(Screener_3!H225),    Screener_3!H225, "")</f>
        <v/>
      </c>
      <c r="K2224" t="str">
        <f t="shared" si="114"/>
        <v/>
      </c>
      <c r="L2224" t="str">
        <f t="shared" si="117"/>
        <v/>
      </c>
      <c r="M2224" s="45" t="str">
        <f>Screener_3!I225</f>
        <v/>
      </c>
      <c r="N2224" t="str">
        <f>IF(Screener_3!J225="Y",1,IF(Screener_3!J225="N",0,""))</f>
        <v/>
      </c>
      <c r="O2224" t="str">
        <f>IF(Screener_3!K225="Y",1,IF(Screener_3!K225="N",0,""))</f>
        <v/>
      </c>
      <c r="P2224" t="str">
        <f>IF(Screener_3!L225="Y",1,IF(Screener_3!L225="N",0,""))</f>
        <v/>
      </c>
      <c r="Q2224" t="str">
        <f>IF(Screener_3!M225="Y",1,IF(Screener_3!M225="N",0,""))</f>
        <v/>
      </c>
      <c r="R2224" t="str">
        <f>IF(Screener_3!N225="Y",1,IF(Screener_3!N225="N",0,""))</f>
        <v/>
      </c>
      <c r="S2224" t="str">
        <f>IF(Screener_3!O225="Y",1,IF(Screener_3!O225="N",0,""))</f>
        <v/>
      </c>
      <c r="T2224">
        <f t="shared" si="113"/>
        <v>0</v>
      </c>
      <c r="U2224" t="str">
        <f t="shared" si="115"/>
        <v/>
      </c>
      <c r="V2224" t="str">
        <f t="shared" si="116"/>
        <v/>
      </c>
      <c r="W2224" t="str">
        <f>Screener_3!R225</f>
        <v/>
      </c>
      <c r="X2224" s="6" t="str">
        <f>IF(ISNUMBER(Screener_3!$P225),IF(ISBLANK(Screener_3!S225),"Missing",Screener_3!S225), "")</f>
        <v/>
      </c>
      <c r="Y2224" s="6" t="str">
        <f>IF(ISNUMBER(Screener_3!$P225),IF(ISBLANK(Screener_3!T225),"Missing",Screener_3!T225), "")</f>
        <v/>
      </c>
      <c r="Z2224" s="6" t="str">
        <f>IF(ISNUMBER(Screener_3!$P225),IF(ISBLANK(Screener_3!U225),"Missing",Screener_3!U225), "")</f>
        <v/>
      </c>
      <c r="AA2224" s="6" t="str">
        <f>IF(ISTEXT(Screener_3!U225),  IF(ISBLANK(Screener_3!V225), "Missing", Screener_3!V225),"")</f>
        <v/>
      </c>
      <c r="AB2224" s="6" t="str">
        <f>IF(Screener_3!U225 = "Y",  IF(ISBLANK(Screener_3!V225), "Missing", Screener_3!V225),"")</f>
        <v/>
      </c>
      <c r="AC2224" s="6" t="str">
        <f xml:space="preserve"> IF((Screener_3!U225 = "Y"),   IF(ISBLANK(Screener_3!W225),"Missing",Screener_3!W225), "")</f>
        <v/>
      </c>
      <c r="AF2224" s="6"/>
      <c r="AG2224" s="6"/>
    </row>
    <row r="2225" spans="1:33" x14ac:dyDescent="0.25">
      <c r="A2225" s="125" t="str">
        <f>IF(ISNUMBER(Screener_3!A226), Screener_3!A226, "")</f>
        <v/>
      </c>
      <c r="B2225" t="str">
        <f>IF(ISTEXT(Screener_3!C226), Screener_3!C226, "")</f>
        <v/>
      </c>
      <c r="F2225" t="str">
        <f>IF(ISNUMBER(Screener_3!D226), Screener_3!D226, "")</f>
        <v/>
      </c>
      <c r="G2225" t="str">
        <f>IF(ISNUMBER(Screener_3!E226),    Screener_3!E226, "")</f>
        <v/>
      </c>
      <c r="H2225" t="str">
        <f>IF(ISNUMBER(Screener_3!F226),    Screener_3!F226, "")</f>
        <v/>
      </c>
      <c r="I2225" t="str">
        <f>IF(ISNUMBER(Screener_3!G226),    Screener_3!G226, "")</f>
        <v/>
      </c>
      <c r="J2225" t="str">
        <f>IF(ISNUMBER(Screener_3!H226),    Screener_3!H226, "")</f>
        <v/>
      </c>
      <c r="K2225" t="str">
        <f t="shared" si="114"/>
        <v/>
      </c>
      <c r="L2225" t="str">
        <f t="shared" si="117"/>
        <v/>
      </c>
      <c r="M2225" s="45" t="str">
        <f>Screener_3!I226</f>
        <v/>
      </c>
      <c r="N2225" t="str">
        <f>IF(Screener_3!J226="Y",1,IF(Screener_3!J226="N",0,""))</f>
        <v/>
      </c>
      <c r="O2225" t="str">
        <f>IF(Screener_3!K226="Y",1,IF(Screener_3!K226="N",0,""))</f>
        <v/>
      </c>
      <c r="P2225" t="str">
        <f>IF(Screener_3!L226="Y",1,IF(Screener_3!L226="N",0,""))</f>
        <v/>
      </c>
      <c r="Q2225" t="str">
        <f>IF(Screener_3!M226="Y",1,IF(Screener_3!M226="N",0,""))</f>
        <v/>
      </c>
      <c r="R2225" t="str">
        <f>IF(Screener_3!N226="Y",1,IF(Screener_3!N226="N",0,""))</f>
        <v/>
      </c>
      <c r="S2225" t="str">
        <f>IF(Screener_3!O226="Y",1,IF(Screener_3!O226="N",0,""))</f>
        <v/>
      </c>
      <c r="T2225">
        <f t="shared" si="113"/>
        <v>0</v>
      </c>
      <c r="U2225" t="str">
        <f t="shared" si="115"/>
        <v/>
      </c>
      <c r="V2225" t="str">
        <f t="shared" si="116"/>
        <v/>
      </c>
      <c r="W2225" t="str">
        <f>Screener_3!R226</f>
        <v/>
      </c>
      <c r="X2225" s="6" t="str">
        <f>IF(ISNUMBER(Screener_3!$P226),IF(ISBLANK(Screener_3!S226),"Missing",Screener_3!S226), "")</f>
        <v/>
      </c>
      <c r="Y2225" s="6" t="str">
        <f>IF(ISNUMBER(Screener_3!$P226),IF(ISBLANK(Screener_3!T226),"Missing",Screener_3!T226), "")</f>
        <v/>
      </c>
      <c r="Z2225" s="6" t="str">
        <f>IF(ISNUMBER(Screener_3!$P226),IF(ISBLANK(Screener_3!U226),"Missing",Screener_3!U226), "")</f>
        <v/>
      </c>
      <c r="AA2225" s="6" t="str">
        <f>IF(ISTEXT(Screener_3!U226),  IF(ISBLANK(Screener_3!V226), "Missing", Screener_3!V226),"")</f>
        <v/>
      </c>
      <c r="AB2225" s="6" t="str">
        <f>IF(Screener_3!U226 = "Y",  IF(ISBLANK(Screener_3!V226), "Missing", Screener_3!V226),"")</f>
        <v/>
      </c>
      <c r="AC2225" s="6" t="str">
        <f xml:space="preserve"> IF((Screener_3!U226 = "Y"),   IF(ISBLANK(Screener_3!W226),"Missing",Screener_3!W226), "")</f>
        <v/>
      </c>
      <c r="AF2225" s="6"/>
      <c r="AG2225" s="6"/>
    </row>
    <row r="2226" spans="1:33" x14ac:dyDescent="0.25">
      <c r="A2226" s="125" t="str">
        <f>IF(ISNUMBER(Screener_3!A227), Screener_3!A227, "")</f>
        <v/>
      </c>
      <c r="B2226" t="str">
        <f>IF(ISTEXT(Screener_3!C227), Screener_3!C227, "")</f>
        <v/>
      </c>
      <c r="F2226" t="str">
        <f>IF(ISNUMBER(Screener_3!D227), Screener_3!D227, "")</f>
        <v/>
      </c>
      <c r="G2226" t="str">
        <f>IF(ISNUMBER(Screener_3!E227),    Screener_3!E227, "")</f>
        <v/>
      </c>
      <c r="H2226" t="str">
        <f>IF(ISNUMBER(Screener_3!F227),    Screener_3!F227, "")</f>
        <v/>
      </c>
      <c r="I2226" t="str">
        <f>IF(ISNUMBER(Screener_3!G227),    Screener_3!G227, "")</f>
        <v/>
      </c>
      <c r="J2226" t="str">
        <f>IF(ISNUMBER(Screener_3!H227),    Screener_3!H227, "")</f>
        <v/>
      </c>
      <c r="K2226" t="str">
        <f t="shared" si="114"/>
        <v/>
      </c>
      <c r="L2226" t="str">
        <f t="shared" si="117"/>
        <v/>
      </c>
      <c r="M2226" s="45" t="str">
        <f>Screener_3!I227</f>
        <v/>
      </c>
      <c r="N2226" t="str">
        <f>IF(Screener_3!J227="Y",1,IF(Screener_3!J227="N",0,""))</f>
        <v/>
      </c>
      <c r="O2226" t="str">
        <f>IF(Screener_3!K227="Y",1,IF(Screener_3!K227="N",0,""))</f>
        <v/>
      </c>
      <c r="P2226" t="str">
        <f>IF(Screener_3!L227="Y",1,IF(Screener_3!L227="N",0,""))</f>
        <v/>
      </c>
      <c r="Q2226" t="str">
        <f>IF(Screener_3!M227="Y",1,IF(Screener_3!M227="N",0,""))</f>
        <v/>
      </c>
      <c r="R2226" t="str">
        <f>IF(Screener_3!N227="Y",1,IF(Screener_3!N227="N",0,""))</f>
        <v/>
      </c>
      <c r="S2226" t="str">
        <f>IF(Screener_3!O227="Y",1,IF(Screener_3!O227="N",0,""))</f>
        <v/>
      </c>
      <c r="T2226">
        <f t="shared" si="113"/>
        <v>0</v>
      </c>
      <c r="U2226" t="str">
        <f t="shared" si="115"/>
        <v/>
      </c>
      <c r="V2226" t="str">
        <f t="shared" si="116"/>
        <v/>
      </c>
      <c r="W2226" t="str">
        <f>Screener_3!R227</f>
        <v/>
      </c>
      <c r="X2226" s="6" t="str">
        <f>IF(ISNUMBER(Screener_3!$P227),IF(ISBLANK(Screener_3!S227),"Missing",Screener_3!S227), "")</f>
        <v/>
      </c>
      <c r="Y2226" s="6" t="str">
        <f>IF(ISNUMBER(Screener_3!$P227),IF(ISBLANK(Screener_3!T227),"Missing",Screener_3!T227), "")</f>
        <v/>
      </c>
      <c r="Z2226" s="6" t="str">
        <f>IF(ISNUMBER(Screener_3!$P227),IF(ISBLANK(Screener_3!U227),"Missing",Screener_3!U227), "")</f>
        <v/>
      </c>
      <c r="AA2226" s="6" t="str">
        <f>IF(ISTEXT(Screener_3!U227),  IF(ISBLANK(Screener_3!V227), "Missing", Screener_3!V227),"")</f>
        <v/>
      </c>
      <c r="AB2226" s="6" t="str">
        <f>IF(Screener_3!U227 = "Y",  IF(ISBLANK(Screener_3!V227), "Missing", Screener_3!V227),"")</f>
        <v/>
      </c>
      <c r="AC2226" s="6" t="str">
        <f xml:space="preserve"> IF((Screener_3!U227 = "Y"),   IF(ISBLANK(Screener_3!W227),"Missing",Screener_3!W227), "")</f>
        <v/>
      </c>
      <c r="AF2226" s="6"/>
      <c r="AG2226" s="6"/>
    </row>
    <row r="2227" spans="1:33" x14ac:dyDescent="0.25">
      <c r="A2227" s="125" t="str">
        <f>IF(ISNUMBER(Screener_3!A228), Screener_3!A228, "")</f>
        <v/>
      </c>
      <c r="B2227" t="str">
        <f>IF(ISTEXT(Screener_3!C228), Screener_3!C228, "")</f>
        <v/>
      </c>
      <c r="F2227" t="str">
        <f>IF(ISNUMBER(Screener_3!D228), Screener_3!D228, "")</f>
        <v/>
      </c>
      <c r="G2227" t="str">
        <f>IF(ISNUMBER(Screener_3!E228),    Screener_3!E228, "")</f>
        <v/>
      </c>
      <c r="H2227" t="str">
        <f>IF(ISNUMBER(Screener_3!F228),    Screener_3!F228, "")</f>
        <v/>
      </c>
      <c r="I2227" t="str">
        <f>IF(ISNUMBER(Screener_3!G228),    Screener_3!G228, "")</f>
        <v/>
      </c>
      <c r="J2227" t="str">
        <f>IF(ISNUMBER(Screener_3!H228),    Screener_3!H228, "")</f>
        <v/>
      </c>
      <c r="K2227" t="str">
        <f t="shared" si="114"/>
        <v/>
      </c>
      <c r="L2227" t="str">
        <f t="shared" si="117"/>
        <v/>
      </c>
      <c r="M2227" s="45" t="str">
        <f>Screener_3!I228</f>
        <v/>
      </c>
      <c r="N2227" t="str">
        <f>IF(Screener_3!J228="Y",1,IF(Screener_3!J228="N",0,""))</f>
        <v/>
      </c>
      <c r="O2227" t="str">
        <f>IF(Screener_3!K228="Y",1,IF(Screener_3!K228="N",0,""))</f>
        <v/>
      </c>
      <c r="P2227" t="str">
        <f>IF(Screener_3!L228="Y",1,IF(Screener_3!L228="N",0,""))</f>
        <v/>
      </c>
      <c r="Q2227" t="str">
        <f>IF(Screener_3!M228="Y",1,IF(Screener_3!M228="N",0,""))</f>
        <v/>
      </c>
      <c r="R2227" t="str">
        <f>IF(Screener_3!N228="Y",1,IF(Screener_3!N228="N",0,""))</f>
        <v/>
      </c>
      <c r="S2227" t="str">
        <f>IF(Screener_3!O228="Y",1,IF(Screener_3!O228="N",0,""))</f>
        <v/>
      </c>
      <c r="T2227">
        <f t="shared" si="113"/>
        <v>0</v>
      </c>
      <c r="U2227" t="str">
        <f t="shared" si="115"/>
        <v/>
      </c>
      <c r="V2227" t="str">
        <f t="shared" si="116"/>
        <v/>
      </c>
      <c r="W2227" t="str">
        <f>Screener_3!R228</f>
        <v/>
      </c>
      <c r="X2227" s="6" t="str">
        <f>IF(ISNUMBER(Screener_3!$P228),IF(ISBLANK(Screener_3!S228),"Missing",Screener_3!S228), "")</f>
        <v/>
      </c>
      <c r="Y2227" s="6" t="str">
        <f>IF(ISNUMBER(Screener_3!$P228),IF(ISBLANK(Screener_3!T228),"Missing",Screener_3!T228), "")</f>
        <v/>
      </c>
      <c r="Z2227" s="6" t="str">
        <f>IF(ISNUMBER(Screener_3!$P228),IF(ISBLANK(Screener_3!U228),"Missing",Screener_3!U228), "")</f>
        <v/>
      </c>
      <c r="AA2227" s="6" t="str">
        <f>IF(ISTEXT(Screener_3!U228),  IF(ISBLANK(Screener_3!V228), "Missing", Screener_3!V228),"")</f>
        <v/>
      </c>
      <c r="AB2227" s="6" t="str">
        <f>IF(Screener_3!U228 = "Y",  IF(ISBLANK(Screener_3!V228), "Missing", Screener_3!V228),"")</f>
        <v/>
      </c>
      <c r="AC2227" s="6" t="str">
        <f xml:space="preserve"> IF((Screener_3!U228 = "Y"),   IF(ISBLANK(Screener_3!W228),"Missing",Screener_3!W228), "")</f>
        <v/>
      </c>
      <c r="AF2227" s="6"/>
      <c r="AG2227" s="6"/>
    </row>
    <row r="2228" spans="1:33" x14ac:dyDescent="0.25">
      <c r="A2228" s="125" t="str">
        <f>IF(ISNUMBER(Screener_3!A229), Screener_3!A229, "")</f>
        <v/>
      </c>
      <c r="B2228" t="str">
        <f>IF(ISTEXT(Screener_3!C229), Screener_3!C229, "")</f>
        <v/>
      </c>
      <c r="F2228" t="str">
        <f>IF(ISNUMBER(Screener_3!D229), Screener_3!D229, "")</f>
        <v/>
      </c>
      <c r="G2228" t="str">
        <f>IF(ISNUMBER(Screener_3!E229),    Screener_3!E229, "")</f>
        <v/>
      </c>
      <c r="H2228" t="str">
        <f>IF(ISNUMBER(Screener_3!F229),    Screener_3!F229, "")</f>
        <v/>
      </c>
      <c r="I2228" t="str">
        <f>IF(ISNUMBER(Screener_3!G229),    Screener_3!G229, "")</f>
        <v/>
      </c>
      <c r="J2228" t="str">
        <f>IF(ISNUMBER(Screener_3!H229),    Screener_3!H229, "")</f>
        <v/>
      </c>
      <c r="K2228" t="str">
        <f t="shared" si="114"/>
        <v/>
      </c>
      <c r="L2228" t="str">
        <f t="shared" si="117"/>
        <v/>
      </c>
      <c r="M2228" s="45" t="str">
        <f>Screener_3!I229</f>
        <v/>
      </c>
      <c r="N2228" t="str">
        <f>IF(Screener_3!J229="Y",1,IF(Screener_3!J229="N",0,""))</f>
        <v/>
      </c>
      <c r="O2228" t="str">
        <f>IF(Screener_3!K229="Y",1,IF(Screener_3!K229="N",0,""))</f>
        <v/>
      </c>
      <c r="P2228" t="str">
        <f>IF(Screener_3!L229="Y",1,IF(Screener_3!L229="N",0,""))</f>
        <v/>
      </c>
      <c r="Q2228" t="str">
        <f>IF(Screener_3!M229="Y",1,IF(Screener_3!M229="N",0,""))</f>
        <v/>
      </c>
      <c r="R2228" t="str">
        <f>IF(Screener_3!N229="Y",1,IF(Screener_3!N229="N",0,""))</f>
        <v/>
      </c>
      <c r="S2228" t="str">
        <f>IF(Screener_3!O229="Y",1,IF(Screener_3!O229="N",0,""))</f>
        <v/>
      </c>
      <c r="T2228">
        <f t="shared" si="113"/>
        <v>0</v>
      </c>
      <c r="U2228" t="str">
        <f t="shared" si="115"/>
        <v/>
      </c>
      <c r="V2228" t="str">
        <f t="shared" si="116"/>
        <v/>
      </c>
      <c r="W2228" t="str">
        <f>Screener_3!R229</f>
        <v/>
      </c>
      <c r="X2228" s="6" t="str">
        <f>IF(ISNUMBER(Screener_3!$P229),IF(ISBLANK(Screener_3!S229),"Missing",Screener_3!S229), "")</f>
        <v/>
      </c>
      <c r="Y2228" s="6" t="str">
        <f>IF(ISNUMBER(Screener_3!$P229),IF(ISBLANK(Screener_3!T229),"Missing",Screener_3!T229), "")</f>
        <v/>
      </c>
      <c r="Z2228" s="6" t="str">
        <f>IF(ISNUMBER(Screener_3!$P229),IF(ISBLANK(Screener_3!U229),"Missing",Screener_3!U229), "")</f>
        <v/>
      </c>
      <c r="AA2228" s="6" t="str">
        <f>IF(ISTEXT(Screener_3!U229),  IF(ISBLANK(Screener_3!V229), "Missing", Screener_3!V229),"")</f>
        <v/>
      </c>
      <c r="AB2228" s="6" t="str">
        <f>IF(Screener_3!U229 = "Y",  IF(ISBLANK(Screener_3!V229), "Missing", Screener_3!V229),"")</f>
        <v/>
      </c>
      <c r="AC2228" s="6" t="str">
        <f xml:space="preserve"> IF((Screener_3!U229 = "Y"),   IF(ISBLANK(Screener_3!W229),"Missing",Screener_3!W229), "")</f>
        <v/>
      </c>
      <c r="AF2228" s="6"/>
      <c r="AG2228" s="6"/>
    </row>
    <row r="2229" spans="1:33" x14ac:dyDescent="0.25">
      <c r="A2229" s="125" t="str">
        <f>IF(ISNUMBER(Screener_3!A230), Screener_3!A230, "")</f>
        <v/>
      </c>
      <c r="B2229" t="str">
        <f>IF(ISTEXT(Screener_3!C230), Screener_3!C230, "")</f>
        <v/>
      </c>
      <c r="F2229" t="str">
        <f>IF(ISNUMBER(Screener_3!D230), Screener_3!D230, "")</f>
        <v/>
      </c>
      <c r="G2229" t="str">
        <f>IF(ISNUMBER(Screener_3!E230),    Screener_3!E230, "")</f>
        <v/>
      </c>
      <c r="H2229" t="str">
        <f>IF(ISNUMBER(Screener_3!F230),    Screener_3!F230, "")</f>
        <v/>
      </c>
      <c r="I2229" t="str">
        <f>IF(ISNUMBER(Screener_3!G230),    Screener_3!G230, "")</f>
        <v/>
      </c>
      <c r="J2229" t="str">
        <f>IF(ISNUMBER(Screener_3!H230),    Screener_3!H230, "")</f>
        <v/>
      </c>
      <c r="K2229" t="str">
        <f t="shared" si="114"/>
        <v/>
      </c>
      <c r="L2229" t="str">
        <f t="shared" si="117"/>
        <v/>
      </c>
      <c r="M2229" s="45" t="str">
        <f>Screener_3!I230</f>
        <v/>
      </c>
      <c r="N2229" t="str">
        <f>IF(Screener_3!J230="Y",1,IF(Screener_3!J230="N",0,""))</f>
        <v/>
      </c>
      <c r="O2229" t="str">
        <f>IF(Screener_3!K230="Y",1,IF(Screener_3!K230="N",0,""))</f>
        <v/>
      </c>
      <c r="P2229" t="str">
        <f>IF(Screener_3!L230="Y",1,IF(Screener_3!L230="N",0,""))</f>
        <v/>
      </c>
      <c r="Q2229" t="str">
        <f>IF(Screener_3!M230="Y",1,IF(Screener_3!M230="N",0,""))</f>
        <v/>
      </c>
      <c r="R2229" t="str">
        <f>IF(Screener_3!N230="Y",1,IF(Screener_3!N230="N",0,""))</f>
        <v/>
      </c>
      <c r="S2229" t="str">
        <f>IF(Screener_3!O230="Y",1,IF(Screener_3!O230="N",0,""))</f>
        <v/>
      </c>
      <c r="T2229">
        <f t="shared" si="113"/>
        <v>0</v>
      </c>
      <c r="U2229" t="str">
        <f t="shared" si="115"/>
        <v/>
      </c>
      <c r="V2229" t="str">
        <f t="shared" si="116"/>
        <v/>
      </c>
      <c r="W2229" t="str">
        <f>Screener_3!R230</f>
        <v/>
      </c>
      <c r="X2229" s="6" t="str">
        <f>IF(ISNUMBER(Screener_3!$P230),IF(ISBLANK(Screener_3!S230),"Missing",Screener_3!S230), "")</f>
        <v/>
      </c>
      <c r="Y2229" s="6" t="str">
        <f>IF(ISNUMBER(Screener_3!$P230),IF(ISBLANK(Screener_3!T230),"Missing",Screener_3!T230), "")</f>
        <v/>
      </c>
      <c r="Z2229" s="6" t="str">
        <f>IF(ISNUMBER(Screener_3!$P230),IF(ISBLANK(Screener_3!U230),"Missing",Screener_3!U230), "")</f>
        <v/>
      </c>
      <c r="AA2229" s="6" t="str">
        <f>IF(ISTEXT(Screener_3!U230),  IF(ISBLANK(Screener_3!V230), "Missing", Screener_3!V230),"")</f>
        <v/>
      </c>
      <c r="AB2229" s="6" t="str">
        <f>IF(Screener_3!U230 = "Y",  IF(ISBLANK(Screener_3!V230), "Missing", Screener_3!V230),"")</f>
        <v/>
      </c>
      <c r="AC2229" s="6" t="str">
        <f xml:space="preserve"> IF((Screener_3!U230 = "Y"),   IF(ISBLANK(Screener_3!W230),"Missing",Screener_3!W230), "")</f>
        <v/>
      </c>
      <c r="AF2229" s="6"/>
      <c r="AG2229" s="6"/>
    </row>
    <row r="2230" spans="1:33" x14ac:dyDescent="0.25">
      <c r="A2230" s="125" t="str">
        <f>IF(ISNUMBER(Screener_3!A231), Screener_3!A231, "")</f>
        <v/>
      </c>
      <c r="B2230" t="str">
        <f>IF(ISTEXT(Screener_3!C231), Screener_3!C231, "")</f>
        <v/>
      </c>
      <c r="F2230" t="str">
        <f>IF(ISNUMBER(Screener_3!D231), Screener_3!D231, "")</f>
        <v/>
      </c>
      <c r="G2230" t="str">
        <f>IF(ISNUMBER(Screener_3!E231),    Screener_3!E231, "")</f>
        <v/>
      </c>
      <c r="H2230" t="str">
        <f>IF(ISNUMBER(Screener_3!F231),    Screener_3!F231, "")</f>
        <v/>
      </c>
      <c r="I2230" t="str">
        <f>IF(ISNUMBER(Screener_3!G231),    Screener_3!G231, "")</f>
        <v/>
      </c>
      <c r="J2230" t="str">
        <f>IF(ISNUMBER(Screener_3!H231),    Screener_3!H231, "")</f>
        <v/>
      </c>
      <c r="K2230" t="str">
        <f t="shared" si="114"/>
        <v/>
      </c>
      <c r="L2230" t="str">
        <f t="shared" si="117"/>
        <v/>
      </c>
      <c r="M2230" s="45" t="str">
        <f>Screener_3!I231</f>
        <v/>
      </c>
      <c r="N2230" t="str">
        <f>IF(Screener_3!J231="Y",1,IF(Screener_3!J231="N",0,""))</f>
        <v/>
      </c>
      <c r="O2230" t="str">
        <f>IF(Screener_3!K231="Y",1,IF(Screener_3!K231="N",0,""))</f>
        <v/>
      </c>
      <c r="P2230" t="str">
        <f>IF(Screener_3!L231="Y",1,IF(Screener_3!L231="N",0,""))</f>
        <v/>
      </c>
      <c r="Q2230" t="str">
        <f>IF(Screener_3!M231="Y",1,IF(Screener_3!M231="N",0,""))</f>
        <v/>
      </c>
      <c r="R2230" t="str">
        <f>IF(Screener_3!N231="Y",1,IF(Screener_3!N231="N",0,""))</f>
        <v/>
      </c>
      <c r="S2230" t="str">
        <f>IF(Screener_3!O231="Y",1,IF(Screener_3!O231="N",0,""))</f>
        <v/>
      </c>
      <c r="T2230">
        <f t="shared" si="113"/>
        <v>0</v>
      </c>
      <c r="U2230" t="str">
        <f t="shared" si="115"/>
        <v/>
      </c>
      <c r="V2230" t="str">
        <f t="shared" si="116"/>
        <v/>
      </c>
      <c r="W2230" t="str">
        <f>Screener_3!R231</f>
        <v/>
      </c>
      <c r="X2230" s="6" t="str">
        <f>IF(ISNUMBER(Screener_3!$P231),IF(ISBLANK(Screener_3!S231),"Missing",Screener_3!S231), "")</f>
        <v/>
      </c>
      <c r="Y2230" s="6" t="str">
        <f>IF(ISNUMBER(Screener_3!$P231),IF(ISBLANK(Screener_3!T231),"Missing",Screener_3!T231), "")</f>
        <v/>
      </c>
      <c r="Z2230" s="6" t="str">
        <f>IF(ISNUMBER(Screener_3!$P231),IF(ISBLANK(Screener_3!U231),"Missing",Screener_3!U231), "")</f>
        <v/>
      </c>
      <c r="AA2230" s="6" t="str">
        <f>IF(ISTEXT(Screener_3!U231),  IF(ISBLANK(Screener_3!V231), "Missing", Screener_3!V231),"")</f>
        <v/>
      </c>
      <c r="AB2230" s="6" t="str">
        <f>IF(Screener_3!U231 = "Y",  IF(ISBLANK(Screener_3!V231), "Missing", Screener_3!V231),"")</f>
        <v/>
      </c>
      <c r="AC2230" s="6" t="str">
        <f xml:space="preserve"> IF((Screener_3!U231 = "Y"),   IF(ISBLANK(Screener_3!W231),"Missing",Screener_3!W231), "")</f>
        <v/>
      </c>
      <c r="AF2230" s="6"/>
      <c r="AG2230" s="6"/>
    </row>
    <row r="2231" spans="1:33" x14ac:dyDescent="0.25">
      <c r="A2231" s="125" t="str">
        <f>IF(ISNUMBER(Screener_3!A232), Screener_3!A232, "")</f>
        <v/>
      </c>
      <c r="B2231" t="str">
        <f>IF(ISTEXT(Screener_3!C232), Screener_3!C232, "")</f>
        <v/>
      </c>
      <c r="F2231" t="str">
        <f>IF(ISNUMBER(Screener_3!D232), Screener_3!D232, "")</f>
        <v/>
      </c>
      <c r="G2231" t="str">
        <f>IF(ISNUMBER(Screener_3!E232),    Screener_3!E232, "")</f>
        <v/>
      </c>
      <c r="H2231" t="str">
        <f>IF(ISNUMBER(Screener_3!F232),    Screener_3!F232, "")</f>
        <v/>
      </c>
      <c r="I2231" t="str">
        <f>IF(ISNUMBER(Screener_3!G232),    Screener_3!G232, "")</f>
        <v/>
      </c>
      <c r="J2231" t="str">
        <f>IF(ISNUMBER(Screener_3!H232),    Screener_3!H232, "")</f>
        <v/>
      </c>
      <c r="K2231" t="str">
        <f t="shared" si="114"/>
        <v/>
      </c>
      <c r="L2231" t="str">
        <f t="shared" si="117"/>
        <v/>
      </c>
      <c r="M2231" s="45" t="str">
        <f>Screener_3!I232</f>
        <v/>
      </c>
      <c r="N2231" t="str">
        <f>IF(Screener_3!J232="Y",1,IF(Screener_3!J232="N",0,""))</f>
        <v/>
      </c>
      <c r="O2231" t="str">
        <f>IF(Screener_3!K232="Y",1,IF(Screener_3!K232="N",0,""))</f>
        <v/>
      </c>
      <c r="P2231" t="str">
        <f>IF(Screener_3!L232="Y",1,IF(Screener_3!L232="N",0,""))</f>
        <v/>
      </c>
      <c r="Q2231" t="str">
        <f>IF(Screener_3!M232="Y",1,IF(Screener_3!M232="N",0,""))</f>
        <v/>
      </c>
      <c r="R2231" t="str">
        <f>IF(Screener_3!N232="Y",1,IF(Screener_3!N232="N",0,""))</f>
        <v/>
      </c>
      <c r="S2231" t="str">
        <f>IF(Screener_3!O232="Y",1,IF(Screener_3!O232="N",0,""))</f>
        <v/>
      </c>
      <c r="T2231">
        <f t="shared" si="113"/>
        <v>0</v>
      </c>
      <c r="U2231" t="str">
        <f t="shared" si="115"/>
        <v/>
      </c>
      <c r="V2231" t="str">
        <f t="shared" si="116"/>
        <v/>
      </c>
      <c r="W2231" t="str">
        <f>Screener_3!R232</f>
        <v/>
      </c>
      <c r="X2231" s="6" t="str">
        <f>IF(ISNUMBER(Screener_3!$P232),IF(ISBLANK(Screener_3!S232),"Missing",Screener_3!S232), "")</f>
        <v/>
      </c>
      <c r="Y2231" s="6" t="str">
        <f>IF(ISNUMBER(Screener_3!$P232),IF(ISBLANK(Screener_3!T232),"Missing",Screener_3!T232), "")</f>
        <v/>
      </c>
      <c r="Z2231" s="6" t="str">
        <f>IF(ISNUMBER(Screener_3!$P232),IF(ISBLANK(Screener_3!U232),"Missing",Screener_3!U232), "")</f>
        <v/>
      </c>
      <c r="AA2231" s="6" t="str">
        <f>IF(ISTEXT(Screener_3!U232),  IF(ISBLANK(Screener_3!V232), "Missing", Screener_3!V232),"")</f>
        <v/>
      </c>
      <c r="AB2231" s="6" t="str">
        <f>IF(Screener_3!U232 = "Y",  IF(ISBLANK(Screener_3!V232), "Missing", Screener_3!V232),"")</f>
        <v/>
      </c>
      <c r="AC2231" s="6" t="str">
        <f xml:space="preserve"> IF((Screener_3!U232 = "Y"),   IF(ISBLANK(Screener_3!W232),"Missing",Screener_3!W232), "")</f>
        <v/>
      </c>
      <c r="AF2231" s="6"/>
      <c r="AG2231" s="6"/>
    </row>
    <row r="2232" spans="1:33" x14ac:dyDescent="0.25">
      <c r="A2232" s="125" t="str">
        <f>IF(ISNUMBER(Screener_3!A233), Screener_3!A233, "")</f>
        <v/>
      </c>
      <c r="B2232" t="str">
        <f>IF(ISTEXT(Screener_3!C233), Screener_3!C233, "")</f>
        <v/>
      </c>
      <c r="F2232" t="str">
        <f>IF(ISNUMBER(Screener_3!D233), Screener_3!D233, "")</f>
        <v/>
      </c>
      <c r="G2232" t="str">
        <f>IF(ISNUMBER(Screener_3!E233),    Screener_3!E233, "")</f>
        <v/>
      </c>
      <c r="H2232" t="str">
        <f>IF(ISNUMBER(Screener_3!F233),    Screener_3!F233, "")</f>
        <v/>
      </c>
      <c r="I2232" t="str">
        <f>IF(ISNUMBER(Screener_3!G233),    Screener_3!G233, "")</f>
        <v/>
      </c>
      <c r="J2232" t="str">
        <f>IF(ISNUMBER(Screener_3!H233),    Screener_3!H233, "")</f>
        <v/>
      </c>
      <c r="K2232" t="str">
        <f t="shared" si="114"/>
        <v/>
      </c>
      <c r="L2232" t="str">
        <f t="shared" si="117"/>
        <v/>
      </c>
      <c r="M2232" s="45" t="str">
        <f>Screener_3!I233</f>
        <v/>
      </c>
      <c r="N2232" t="str">
        <f>IF(Screener_3!J233="Y",1,IF(Screener_3!J233="N",0,""))</f>
        <v/>
      </c>
      <c r="O2232" t="str">
        <f>IF(Screener_3!K233="Y",1,IF(Screener_3!K233="N",0,""))</f>
        <v/>
      </c>
      <c r="P2232" t="str">
        <f>IF(Screener_3!L233="Y",1,IF(Screener_3!L233="N",0,""))</f>
        <v/>
      </c>
      <c r="Q2232" t="str">
        <f>IF(Screener_3!M233="Y",1,IF(Screener_3!M233="N",0,""))</f>
        <v/>
      </c>
      <c r="R2232" t="str">
        <f>IF(Screener_3!N233="Y",1,IF(Screener_3!N233="N",0,""))</f>
        <v/>
      </c>
      <c r="S2232" t="str">
        <f>IF(Screener_3!O233="Y",1,IF(Screener_3!O233="N",0,""))</f>
        <v/>
      </c>
      <c r="T2232">
        <f t="shared" si="113"/>
        <v>0</v>
      </c>
      <c r="U2232" t="str">
        <f t="shared" si="115"/>
        <v/>
      </c>
      <c r="V2232" t="str">
        <f t="shared" si="116"/>
        <v/>
      </c>
      <c r="W2232" t="str">
        <f>Screener_3!R233</f>
        <v/>
      </c>
      <c r="X2232" s="6" t="str">
        <f>IF(ISNUMBER(Screener_3!$P233),IF(ISBLANK(Screener_3!S233),"Missing",Screener_3!S233), "")</f>
        <v/>
      </c>
      <c r="Y2232" s="6" t="str">
        <f>IF(ISNUMBER(Screener_3!$P233),IF(ISBLANK(Screener_3!T233),"Missing",Screener_3!T233), "")</f>
        <v/>
      </c>
      <c r="Z2232" s="6" t="str">
        <f>IF(ISNUMBER(Screener_3!$P233),IF(ISBLANK(Screener_3!U233),"Missing",Screener_3!U233), "")</f>
        <v/>
      </c>
      <c r="AA2232" s="6" t="str">
        <f>IF(ISTEXT(Screener_3!U233),  IF(ISBLANK(Screener_3!V233), "Missing", Screener_3!V233),"")</f>
        <v/>
      </c>
      <c r="AB2232" s="6" t="str">
        <f>IF(Screener_3!U233 = "Y",  IF(ISBLANK(Screener_3!V233), "Missing", Screener_3!V233),"")</f>
        <v/>
      </c>
      <c r="AC2232" s="6" t="str">
        <f xml:space="preserve"> IF((Screener_3!U233 = "Y"),   IF(ISBLANK(Screener_3!W233),"Missing",Screener_3!W233), "")</f>
        <v/>
      </c>
      <c r="AF2232" s="6"/>
      <c r="AG2232" s="6"/>
    </row>
    <row r="2233" spans="1:33" x14ac:dyDescent="0.25">
      <c r="A2233" s="125" t="str">
        <f>IF(ISNUMBER(Screener_3!A234), Screener_3!A234, "")</f>
        <v/>
      </c>
      <c r="B2233" t="str">
        <f>IF(ISTEXT(Screener_3!C234), Screener_3!C234, "")</f>
        <v/>
      </c>
      <c r="F2233" t="str">
        <f>IF(ISNUMBER(Screener_3!D234), Screener_3!D234, "")</f>
        <v/>
      </c>
      <c r="G2233" t="str">
        <f>IF(ISNUMBER(Screener_3!E234),    Screener_3!E234, "")</f>
        <v/>
      </c>
      <c r="H2233" t="str">
        <f>IF(ISNUMBER(Screener_3!F234),    Screener_3!F234, "")</f>
        <v/>
      </c>
      <c r="I2233" t="str">
        <f>IF(ISNUMBER(Screener_3!G234),    Screener_3!G234, "")</f>
        <v/>
      </c>
      <c r="J2233" t="str">
        <f>IF(ISNUMBER(Screener_3!H234),    Screener_3!H234, "")</f>
        <v/>
      </c>
      <c r="K2233" t="str">
        <f t="shared" si="114"/>
        <v/>
      </c>
      <c r="L2233" t="str">
        <f t="shared" si="117"/>
        <v/>
      </c>
      <c r="M2233" s="45" t="str">
        <f>Screener_3!I234</f>
        <v/>
      </c>
      <c r="N2233" t="str">
        <f>IF(Screener_3!J234="Y",1,IF(Screener_3!J234="N",0,""))</f>
        <v/>
      </c>
      <c r="O2233" t="str">
        <f>IF(Screener_3!K234="Y",1,IF(Screener_3!K234="N",0,""))</f>
        <v/>
      </c>
      <c r="P2233" t="str">
        <f>IF(Screener_3!L234="Y",1,IF(Screener_3!L234="N",0,""))</f>
        <v/>
      </c>
      <c r="Q2233" t="str">
        <f>IF(Screener_3!M234="Y",1,IF(Screener_3!M234="N",0,""))</f>
        <v/>
      </c>
      <c r="R2233" t="str">
        <f>IF(Screener_3!N234="Y",1,IF(Screener_3!N234="N",0,""))</f>
        <v/>
      </c>
      <c r="S2233" t="str">
        <f>IF(Screener_3!O234="Y",1,IF(Screener_3!O234="N",0,""))</f>
        <v/>
      </c>
      <c r="T2233">
        <f t="shared" si="113"/>
        <v>0</v>
      </c>
      <c r="U2233" t="str">
        <f t="shared" si="115"/>
        <v/>
      </c>
      <c r="V2233" t="str">
        <f t="shared" si="116"/>
        <v/>
      </c>
      <c r="W2233" t="str">
        <f>Screener_3!R234</f>
        <v/>
      </c>
      <c r="X2233" s="6" t="str">
        <f>IF(ISNUMBER(Screener_3!$P234),IF(ISBLANK(Screener_3!S234),"Missing",Screener_3!S234), "")</f>
        <v/>
      </c>
      <c r="Y2233" s="6" t="str">
        <f>IF(ISNUMBER(Screener_3!$P234),IF(ISBLANK(Screener_3!T234),"Missing",Screener_3!T234), "")</f>
        <v/>
      </c>
      <c r="Z2233" s="6" t="str">
        <f>IF(ISNUMBER(Screener_3!$P234),IF(ISBLANK(Screener_3!U234),"Missing",Screener_3!U234), "")</f>
        <v/>
      </c>
      <c r="AA2233" s="6" t="str">
        <f>IF(ISTEXT(Screener_3!U234),  IF(ISBLANK(Screener_3!V234), "Missing", Screener_3!V234),"")</f>
        <v/>
      </c>
      <c r="AB2233" s="6" t="str">
        <f>IF(Screener_3!U234 = "Y",  IF(ISBLANK(Screener_3!V234), "Missing", Screener_3!V234),"")</f>
        <v/>
      </c>
      <c r="AC2233" s="6" t="str">
        <f xml:space="preserve"> IF((Screener_3!U234 = "Y"),   IF(ISBLANK(Screener_3!W234),"Missing",Screener_3!W234), "")</f>
        <v/>
      </c>
      <c r="AF2233" s="6"/>
      <c r="AG2233" s="6"/>
    </row>
    <row r="2234" spans="1:33" x14ac:dyDescent="0.25">
      <c r="A2234" s="125" t="str">
        <f>IF(ISNUMBER(Screener_3!A235), Screener_3!A235, "")</f>
        <v/>
      </c>
      <c r="B2234" t="str">
        <f>IF(ISTEXT(Screener_3!C235), Screener_3!C235, "")</f>
        <v/>
      </c>
      <c r="F2234" t="str">
        <f>IF(ISNUMBER(Screener_3!D235), Screener_3!D235, "")</f>
        <v/>
      </c>
      <c r="G2234" t="str">
        <f>IF(ISNUMBER(Screener_3!E235),    Screener_3!E235, "")</f>
        <v/>
      </c>
      <c r="H2234" t="str">
        <f>IF(ISNUMBER(Screener_3!F235),    Screener_3!F235, "")</f>
        <v/>
      </c>
      <c r="I2234" t="str">
        <f>IF(ISNUMBER(Screener_3!G235),    Screener_3!G235, "")</f>
        <v/>
      </c>
      <c r="J2234" t="str">
        <f>IF(ISNUMBER(Screener_3!H235),    Screener_3!H235, "")</f>
        <v/>
      </c>
      <c r="K2234" t="str">
        <f t="shared" si="114"/>
        <v/>
      </c>
      <c r="L2234" t="str">
        <f t="shared" si="117"/>
        <v/>
      </c>
      <c r="M2234" s="45" t="str">
        <f>Screener_3!I235</f>
        <v/>
      </c>
      <c r="N2234" t="str">
        <f>IF(Screener_3!J235="Y",1,IF(Screener_3!J235="N",0,""))</f>
        <v/>
      </c>
      <c r="O2234" t="str">
        <f>IF(Screener_3!K235="Y",1,IF(Screener_3!K235="N",0,""))</f>
        <v/>
      </c>
      <c r="P2234" t="str">
        <f>IF(Screener_3!L235="Y",1,IF(Screener_3!L235="N",0,""))</f>
        <v/>
      </c>
      <c r="Q2234" t="str">
        <f>IF(Screener_3!M235="Y",1,IF(Screener_3!M235="N",0,""))</f>
        <v/>
      </c>
      <c r="R2234" t="str">
        <f>IF(Screener_3!N235="Y",1,IF(Screener_3!N235="N",0,""))</f>
        <v/>
      </c>
      <c r="S2234" t="str">
        <f>IF(Screener_3!O235="Y",1,IF(Screener_3!O235="N",0,""))</f>
        <v/>
      </c>
      <c r="T2234">
        <f t="shared" si="113"/>
        <v>0</v>
      </c>
      <c r="U2234" t="str">
        <f t="shared" si="115"/>
        <v/>
      </c>
      <c r="V2234" t="str">
        <f t="shared" si="116"/>
        <v/>
      </c>
      <c r="W2234" t="str">
        <f>Screener_3!R235</f>
        <v/>
      </c>
      <c r="X2234" s="6" t="str">
        <f>IF(ISNUMBER(Screener_3!$P235),IF(ISBLANK(Screener_3!S235),"Missing",Screener_3!S235), "")</f>
        <v/>
      </c>
      <c r="Y2234" s="6" t="str">
        <f>IF(ISNUMBER(Screener_3!$P235),IF(ISBLANK(Screener_3!T235),"Missing",Screener_3!T235), "")</f>
        <v/>
      </c>
      <c r="Z2234" s="6" t="str">
        <f>IF(ISNUMBER(Screener_3!$P235),IF(ISBLANK(Screener_3!U235),"Missing",Screener_3!U235), "")</f>
        <v/>
      </c>
      <c r="AA2234" s="6" t="str">
        <f>IF(ISTEXT(Screener_3!U235),  IF(ISBLANK(Screener_3!V235), "Missing", Screener_3!V235),"")</f>
        <v/>
      </c>
      <c r="AB2234" s="6" t="str">
        <f>IF(Screener_3!U235 = "Y",  IF(ISBLANK(Screener_3!V235), "Missing", Screener_3!V235),"")</f>
        <v/>
      </c>
      <c r="AC2234" s="6" t="str">
        <f xml:space="preserve"> IF((Screener_3!U235 = "Y"),   IF(ISBLANK(Screener_3!W235),"Missing",Screener_3!W235), "")</f>
        <v/>
      </c>
      <c r="AF2234" s="6"/>
      <c r="AG2234" s="6"/>
    </row>
    <row r="2235" spans="1:33" x14ac:dyDescent="0.25">
      <c r="A2235" s="125" t="str">
        <f>IF(ISNUMBER(Screener_3!A236), Screener_3!A236, "")</f>
        <v/>
      </c>
      <c r="B2235" t="str">
        <f>IF(ISTEXT(Screener_3!C236), Screener_3!C236, "")</f>
        <v/>
      </c>
      <c r="F2235" t="str">
        <f>IF(ISNUMBER(Screener_3!D236), Screener_3!D236, "")</f>
        <v/>
      </c>
      <c r="G2235" t="str">
        <f>IF(ISNUMBER(Screener_3!E236),    Screener_3!E236, "")</f>
        <v/>
      </c>
      <c r="H2235" t="str">
        <f>IF(ISNUMBER(Screener_3!F236),    Screener_3!F236, "")</f>
        <v/>
      </c>
      <c r="I2235" t="str">
        <f>IF(ISNUMBER(Screener_3!G236),    Screener_3!G236, "")</f>
        <v/>
      </c>
      <c r="J2235" t="str">
        <f>IF(ISNUMBER(Screener_3!H236),    Screener_3!H236, "")</f>
        <v/>
      </c>
      <c r="K2235" t="str">
        <f t="shared" si="114"/>
        <v/>
      </c>
      <c r="L2235" t="str">
        <f t="shared" si="117"/>
        <v/>
      </c>
      <c r="M2235" s="45" t="str">
        <f>Screener_3!I236</f>
        <v/>
      </c>
      <c r="N2235" t="str">
        <f>IF(Screener_3!J236="Y",1,IF(Screener_3!J236="N",0,""))</f>
        <v/>
      </c>
      <c r="O2235" t="str">
        <f>IF(Screener_3!K236="Y",1,IF(Screener_3!K236="N",0,""))</f>
        <v/>
      </c>
      <c r="P2235" t="str">
        <f>IF(Screener_3!L236="Y",1,IF(Screener_3!L236="N",0,""))</f>
        <v/>
      </c>
      <c r="Q2235" t="str">
        <f>IF(Screener_3!M236="Y",1,IF(Screener_3!M236="N",0,""))</f>
        <v/>
      </c>
      <c r="R2235" t="str">
        <f>IF(Screener_3!N236="Y",1,IF(Screener_3!N236="N",0,""))</f>
        <v/>
      </c>
      <c r="S2235" t="str">
        <f>IF(Screener_3!O236="Y",1,IF(Screener_3!O236="N",0,""))</f>
        <v/>
      </c>
      <c r="T2235">
        <f t="shared" si="113"/>
        <v>0</v>
      </c>
      <c r="U2235" t="str">
        <f t="shared" si="115"/>
        <v/>
      </c>
      <c r="V2235" t="str">
        <f t="shared" si="116"/>
        <v/>
      </c>
      <c r="W2235" t="str">
        <f>Screener_3!R236</f>
        <v/>
      </c>
      <c r="X2235" s="6" t="str">
        <f>IF(ISNUMBER(Screener_3!$P236),IF(ISBLANK(Screener_3!S236),"Missing",Screener_3!S236), "")</f>
        <v/>
      </c>
      <c r="Y2235" s="6" t="str">
        <f>IF(ISNUMBER(Screener_3!$P236),IF(ISBLANK(Screener_3!T236),"Missing",Screener_3!T236), "")</f>
        <v/>
      </c>
      <c r="Z2235" s="6" t="str">
        <f>IF(ISNUMBER(Screener_3!$P236),IF(ISBLANK(Screener_3!U236),"Missing",Screener_3!U236), "")</f>
        <v/>
      </c>
      <c r="AA2235" s="6" t="str">
        <f>IF(ISTEXT(Screener_3!U236),  IF(ISBLANK(Screener_3!V236), "Missing", Screener_3!V236),"")</f>
        <v/>
      </c>
      <c r="AB2235" s="6" t="str">
        <f>IF(Screener_3!U236 = "Y",  IF(ISBLANK(Screener_3!V236), "Missing", Screener_3!V236),"")</f>
        <v/>
      </c>
      <c r="AC2235" s="6" t="str">
        <f xml:space="preserve"> IF((Screener_3!U236 = "Y"),   IF(ISBLANK(Screener_3!W236),"Missing",Screener_3!W236), "")</f>
        <v/>
      </c>
      <c r="AF2235" s="6"/>
      <c r="AG2235" s="6"/>
    </row>
    <row r="2236" spans="1:33" x14ac:dyDescent="0.25">
      <c r="A2236" s="125" t="str">
        <f>IF(ISNUMBER(Screener_3!A237), Screener_3!A237, "")</f>
        <v/>
      </c>
      <c r="B2236" t="str">
        <f>IF(ISTEXT(Screener_3!C237), Screener_3!C237, "")</f>
        <v/>
      </c>
      <c r="F2236" t="str">
        <f>IF(ISNUMBER(Screener_3!D237), Screener_3!D237, "")</f>
        <v/>
      </c>
      <c r="G2236" t="str">
        <f>IF(ISNUMBER(Screener_3!E237),    Screener_3!E237, "")</f>
        <v/>
      </c>
      <c r="H2236" t="str">
        <f>IF(ISNUMBER(Screener_3!F237),    Screener_3!F237, "")</f>
        <v/>
      </c>
      <c r="I2236" t="str">
        <f>IF(ISNUMBER(Screener_3!G237),    Screener_3!G237, "")</f>
        <v/>
      </c>
      <c r="J2236" t="str">
        <f>IF(ISNUMBER(Screener_3!H237),    Screener_3!H237, "")</f>
        <v/>
      </c>
      <c r="K2236" t="str">
        <f t="shared" si="114"/>
        <v/>
      </c>
      <c r="L2236" t="str">
        <f t="shared" si="117"/>
        <v/>
      </c>
      <c r="M2236" s="45" t="str">
        <f>Screener_3!I237</f>
        <v/>
      </c>
      <c r="N2236" t="str">
        <f>IF(Screener_3!J237="Y",1,IF(Screener_3!J237="N",0,""))</f>
        <v/>
      </c>
      <c r="O2236" t="str">
        <f>IF(Screener_3!K237="Y",1,IF(Screener_3!K237="N",0,""))</f>
        <v/>
      </c>
      <c r="P2236" t="str">
        <f>IF(Screener_3!L237="Y",1,IF(Screener_3!L237="N",0,""))</f>
        <v/>
      </c>
      <c r="Q2236" t="str">
        <f>IF(Screener_3!M237="Y",1,IF(Screener_3!M237="N",0,""))</f>
        <v/>
      </c>
      <c r="R2236" t="str">
        <f>IF(Screener_3!N237="Y",1,IF(Screener_3!N237="N",0,""))</f>
        <v/>
      </c>
      <c r="S2236" t="str">
        <f>IF(Screener_3!O237="Y",1,IF(Screener_3!O237="N",0,""))</f>
        <v/>
      </c>
      <c r="T2236">
        <f t="shared" si="113"/>
        <v>0</v>
      </c>
      <c r="U2236" t="str">
        <f t="shared" si="115"/>
        <v/>
      </c>
      <c r="V2236" t="str">
        <f t="shared" si="116"/>
        <v/>
      </c>
      <c r="W2236" t="str">
        <f>Screener_3!R237</f>
        <v/>
      </c>
      <c r="X2236" s="6" t="str">
        <f>IF(ISNUMBER(Screener_3!$P237),IF(ISBLANK(Screener_3!S237),"Missing",Screener_3!S237), "")</f>
        <v/>
      </c>
      <c r="Y2236" s="6" t="str">
        <f>IF(ISNUMBER(Screener_3!$P237),IF(ISBLANK(Screener_3!T237),"Missing",Screener_3!T237), "")</f>
        <v/>
      </c>
      <c r="Z2236" s="6" t="str">
        <f>IF(ISNUMBER(Screener_3!$P237),IF(ISBLANK(Screener_3!U237),"Missing",Screener_3!U237), "")</f>
        <v/>
      </c>
      <c r="AA2236" s="6" t="str">
        <f>IF(ISTEXT(Screener_3!U237),  IF(ISBLANK(Screener_3!V237), "Missing", Screener_3!V237),"")</f>
        <v/>
      </c>
      <c r="AB2236" s="6" t="str">
        <f>IF(Screener_3!U237 = "Y",  IF(ISBLANK(Screener_3!V237), "Missing", Screener_3!V237),"")</f>
        <v/>
      </c>
      <c r="AC2236" s="6" t="str">
        <f xml:space="preserve"> IF((Screener_3!U237 = "Y"),   IF(ISBLANK(Screener_3!W237),"Missing",Screener_3!W237), "")</f>
        <v/>
      </c>
      <c r="AF2236" s="6"/>
      <c r="AG2236" s="6"/>
    </row>
    <row r="2237" spans="1:33" x14ac:dyDescent="0.25">
      <c r="A2237" s="125" t="str">
        <f>IF(ISNUMBER(Screener_3!A238), Screener_3!A238, "")</f>
        <v/>
      </c>
      <c r="B2237" t="str">
        <f>IF(ISTEXT(Screener_3!C238), Screener_3!C238, "")</f>
        <v/>
      </c>
      <c r="F2237" t="str">
        <f>IF(ISNUMBER(Screener_3!D238), Screener_3!D238, "")</f>
        <v/>
      </c>
      <c r="G2237" t="str">
        <f>IF(ISNUMBER(Screener_3!E238),    Screener_3!E238, "")</f>
        <v/>
      </c>
      <c r="H2237" t="str">
        <f>IF(ISNUMBER(Screener_3!F238),    Screener_3!F238, "")</f>
        <v/>
      </c>
      <c r="I2237" t="str">
        <f>IF(ISNUMBER(Screener_3!G238),    Screener_3!G238, "")</f>
        <v/>
      </c>
      <c r="J2237" t="str">
        <f>IF(ISNUMBER(Screener_3!H238),    Screener_3!H238, "")</f>
        <v/>
      </c>
      <c r="K2237" t="str">
        <f t="shared" si="114"/>
        <v/>
      </c>
      <c r="L2237" t="str">
        <f t="shared" si="117"/>
        <v/>
      </c>
      <c r="M2237" s="45" t="str">
        <f>Screener_3!I238</f>
        <v/>
      </c>
      <c r="N2237" t="str">
        <f>IF(Screener_3!J238="Y",1,IF(Screener_3!J238="N",0,""))</f>
        <v/>
      </c>
      <c r="O2237" t="str">
        <f>IF(Screener_3!K238="Y",1,IF(Screener_3!K238="N",0,""))</f>
        <v/>
      </c>
      <c r="P2237" t="str">
        <f>IF(Screener_3!L238="Y",1,IF(Screener_3!L238="N",0,""))</f>
        <v/>
      </c>
      <c r="Q2237" t="str">
        <f>IF(Screener_3!M238="Y",1,IF(Screener_3!M238="N",0,""))</f>
        <v/>
      </c>
      <c r="R2237" t="str">
        <f>IF(Screener_3!N238="Y",1,IF(Screener_3!N238="N",0,""))</f>
        <v/>
      </c>
      <c r="S2237" t="str">
        <f>IF(Screener_3!O238="Y",1,IF(Screener_3!O238="N",0,""))</f>
        <v/>
      </c>
      <c r="T2237">
        <f t="shared" si="113"/>
        <v>0</v>
      </c>
      <c r="U2237" t="str">
        <f t="shared" si="115"/>
        <v/>
      </c>
      <c r="V2237" t="str">
        <f t="shared" si="116"/>
        <v/>
      </c>
      <c r="W2237" t="str">
        <f>Screener_3!R238</f>
        <v/>
      </c>
      <c r="X2237" s="6" t="str">
        <f>IF(ISNUMBER(Screener_3!$P238),IF(ISBLANK(Screener_3!S238),"Missing",Screener_3!S238), "")</f>
        <v/>
      </c>
      <c r="Y2237" s="6" t="str">
        <f>IF(ISNUMBER(Screener_3!$P238),IF(ISBLANK(Screener_3!T238),"Missing",Screener_3!T238), "")</f>
        <v/>
      </c>
      <c r="Z2237" s="6" t="str">
        <f>IF(ISNUMBER(Screener_3!$P238),IF(ISBLANK(Screener_3!U238),"Missing",Screener_3!U238), "")</f>
        <v/>
      </c>
      <c r="AA2237" s="6" t="str">
        <f>IF(ISTEXT(Screener_3!U238),  IF(ISBLANK(Screener_3!V238), "Missing", Screener_3!V238),"")</f>
        <v/>
      </c>
      <c r="AB2237" s="6" t="str">
        <f>IF(Screener_3!U238 = "Y",  IF(ISBLANK(Screener_3!V238), "Missing", Screener_3!V238),"")</f>
        <v/>
      </c>
      <c r="AC2237" s="6" t="str">
        <f xml:space="preserve"> IF((Screener_3!U238 = "Y"),   IF(ISBLANK(Screener_3!W238),"Missing",Screener_3!W238), "")</f>
        <v/>
      </c>
      <c r="AF2237" s="6"/>
      <c r="AG2237" s="6"/>
    </row>
    <row r="2238" spans="1:33" x14ac:dyDescent="0.25">
      <c r="A2238" s="125" t="str">
        <f>IF(ISNUMBER(Screener_3!A239), Screener_3!A239, "")</f>
        <v/>
      </c>
      <c r="B2238" t="str">
        <f>IF(ISTEXT(Screener_3!C239), Screener_3!C239, "")</f>
        <v/>
      </c>
      <c r="F2238" t="str">
        <f>IF(ISNUMBER(Screener_3!D239), Screener_3!D239, "")</f>
        <v/>
      </c>
      <c r="G2238" t="str">
        <f>IF(ISNUMBER(Screener_3!E239),    Screener_3!E239, "")</f>
        <v/>
      </c>
      <c r="H2238" t="str">
        <f>IF(ISNUMBER(Screener_3!F239),    Screener_3!F239, "")</f>
        <v/>
      </c>
      <c r="I2238" t="str">
        <f>IF(ISNUMBER(Screener_3!G239),    Screener_3!G239, "")</f>
        <v/>
      </c>
      <c r="J2238" t="str">
        <f>IF(ISNUMBER(Screener_3!H239),    Screener_3!H239, "")</f>
        <v/>
      </c>
      <c r="K2238" t="str">
        <f t="shared" si="114"/>
        <v/>
      </c>
      <c r="L2238" t="str">
        <f t="shared" si="117"/>
        <v/>
      </c>
      <c r="M2238" s="45" t="str">
        <f>Screener_3!I239</f>
        <v/>
      </c>
      <c r="N2238" t="str">
        <f>IF(Screener_3!J239="Y",1,IF(Screener_3!J239="N",0,""))</f>
        <v/>
      </c>
      <c r="O2238" t="str">
        <f>IF(Screener_3!K239="Y",1,IF(Screener_3!K239="N",0,""))</f>
        <v/>
      </c>
      <c r="P2238" t="str">
        <f>IF(Screener_3!L239="Y",1,IF(Screener_3!L239="N",0,""))</f>
        <v/>
      </c>
      <c r="Q2238" t="str">
        <f>IF(Screener_3!M239="Y",1,IF(Screener_3!M239="N",0,""))</f>
        <v/>
      </c>
      <c r="R2238" t="str">
        <f>IF(Screener_3!N239="Y",1,IF(Screener_3!N239="N",0,""))</f>
        <v/>
      </c>
      <c r="S2238" t="str">
        <f>IF(Screener_3!O239="Y",1,IF(Screener_3!O239="N",0,""))</f>
        <v/>
      </c>
      <c r="T2238">
        <f t="shared" si="113"/>
        <v>0</v>
      </c>
      <c r="U2238" t="str">
        <f t="shared" si="115"/>
        <v/>
      </c>
      <c r="V2238" t="str">
        <f t="shared" si="116"/>
        <v/>
      </c>
      <c r="W2238" t="str">
        <f>Screener_3!R239</f>
        <v/>
      </c>
      <c r="X2238" s="6" t="str">
        <f>IF(ISNUMBER(Screener_3!$P239),IF(ISBLANK(Screener_3!S239),"Missing",Screener_3!S239), "")</f>
        <v/>
      </c>
      <c r="Y2238" s="6" t="str">
        <f>IF(ISNUMBER(Screener_3!$P239),IF(ISBLANK(Screener_3!T239),"Missing",Screener_3!T239), "")</f>
        <v/>
      </c>
      <c r="Z2238" s="6" t="str">
        <f>IF(ISNUMBER(Screener_3!$P239),IF(ISBLANK(Screener_3!U239),"Missing",Screener_3!U239), "")</f>
        <v/>
      </c>
      <c r="AA2238" s="6" t="str">
        <f>IF(ISTEXT(Screener_3!U239),  IF(ISBLANK(Screener_3!V239), "Missing", Screener_3!V239),"")</f>
        <v/>
      </c>
      <c r="AB2238" s="6" t="str">
        <f>IF(Screener_3!U239 = "Y",  IF(ISBLANK(Screener_3!V239), "Missing", Screener_3!V239),"")</f>
        <v/>
      </c>
      <c r="AC2238" s="6" t="str">
        <f xml:space="preserve"> IF((Screener_3!U239 = "Y"),   IF(ISBLANK(Screener_3!W239),"Missing",Screener_3!W239), "")</f>
        <v/>
      </c>
      <c r="AF2238" s="6"/>
      <c r="AG2238" s="6"/>
    </row>
    <row r="2239" spans="1:33" x14ac:dyDescent="0.25">
      <c r="A2239" s="125" t="str">
        <f>IF(ISNUMBER(Screener_3!A240), Screener_3!A240, "")</f>
        <v/>
      </c>
      <c r="B2239" t="str">
        <f>IF(ISTEXT(Screener_3!C240), Screener_3!C240, "")</f>
        <v/>
      </c>
      <c r="F2239" t="str">
        <f>IF(ISNUMBER(Screener_3!D240), Screener_3!D240, "")</f>
        <v/>
      </c>
      <c r="G2239" t="str">
        <f>IF(ISNUMBER(Screener_3!E240),    Screener_3!E240, "")</f>
        <v/>
      </c>
      <c r="H2239" t="str">
        <f>IF(ISNUMBER(Screener_3!F240),    Screener_3!F240, "")</f>
        <v/>
      </c>
      <c r="I2239" t="str">
        <f>IF(ISNUMBER(Screener_3!G240),    Screener_3!G240, "")</f>
        <v/>
      </c>
      <c r="J2239" t="str">
        <f>IF(ISNUMBER(Screener_3!H240),    Screener_3!H240, "")</f>
        <v/>
      </c>
      <c r="K2239" t="str">
        <f t="shared" si="114"/>
        <v/>
      </c>
      <c r="L2239" t="str">
        <f t="shared" si="117"/>
        <v/>
      </c>
      <c r="M2239" s="45" t="str">
        <f>Screener_3!I240</f>
        <v/>
      </c>
      <c r="N2239" t="str">
        <f>IF(Screener_3!J240="Y",1,IF(Screener_3!J240="N",0,""))</f>
        <v/>
      </c>
      <c r="O2239" t="str">
        <f>IF(Screener_3!K240="Y",1,IF(Screener_3!K240="N",0,""))</f>
        <v/>
      </c>
      <c r="P2239" t="str">
        <f>IF(Screener_3!L240="Y",1,IF(Screener_3!L240="N",0,""))</f>
        <v/>
      </c>
      <c r="Q2239" t="str">
        <f>IF(Screener_3!M240="Y",1,IF(Screener_3!M240="N",0,""))</f>
        <v/>
      </c>
      <c r="R2239" t="str">
        <f>IF(Screener_3!N240="Y",1,IF(Screener_3!N240="N",0,""))</f>
        <v/>
      </c>
      <c r="S2239" t="str">
        <f>IF(Screener_3!O240="Y",1,IF(Screener_3!O240="N",0,""))</f>
        <v/>
      </c>
      <c r="T2239">
        <f t="shared" si="113"/>
        <v>0</v>
      </c>
      <c r="U2239" t="str">
        <f t="shared" si="115"/>
        <v/>
      </c>
      <c r="V2239" t="str">
        <f t="shared" si="116"/>
        <v/>
      </c>
      <c r="W2239" t="str">
        <f>Screener_3!R240</f>
        <v/>
      </c>
      <c r="X2239" s="6" t="str">
        <f>IF(ISNUMBER(Screener_3!$P240),IF(ISBLANK(Screener_3!S240),"Missing",Screener_3!S240), "")</f>
        <v/>
      </c>
      <c r="Y2239" s="6" t="str">
        <f>IF(ISNUMBER(Screener_3!$P240),IF(ISBLANK(Screener_3!T240),"Missing",Screener_3!T240), "")</f>
        <v/>
      </c>
      <c r="Z2239" s="6" t="str">
        <f>IF(ISNUMBER(Screener_3!$P240),IF(ISBLANK(Screener_3!U240),"Missing",Screener_3!U240), "")</f>
        <v/>
      </c>
      <c r="AA2239" s="6" t="str">
        <f>IF(ISTEXT(Screener_3!U240),  IF(ISBLANK(Screener_3!V240), "Missing", Screener_3!V240),"")</f>
        <v/>
      </c>
      <c r="AB2239" s="6" t="str">
        <f>IF(Screener_3!U240 = "Y",  IF(ISBLANK(Screener_3!V240), "Missing", Screener_3!V240),"")</f>
        <v/>
      </c>
      <c r="AC2239" s="6" t="str">
        <f xml:space="preserve"> IF((Screener_3!U240 = "Y"),   IF(ISBLANK(Screener_3!W240),"Missing",Screener_3!W240), "")</f>
        <v/>
      </c>
      <c r="AF2239" s="6"/>
      <c r="AG2239" s="6"/>
    </row>
    <row r="2240" spans="1:33" x14ac:dyDescent="0.25">
      <c r="A2240" s="125" t="str">
        <f>IF(ISNUMBER(Screener_3!A241), Screener_3!A241, "")</f>
        <v/>
      </c>
      <c r="B2240" t="str">
        <f>IF(ISTEXT(Screener_3!C241), Screener_3!C241, "")</f>
        <v/>
      </c>
      <c r="F2240" t="str">
        <f>IF(ISNUMBER(Screener_3!D241), Screener_3!D241, "")</f>
        <v/>
      </c>
      <c r="G2240" t="str">
        <f>IF(ISNUMBER(Screener_3!E241),    Screener_3!E241, "")</f>
        <v/>
      </c>
      <c r="H2240" t="str">
        <f>IF(ISNUMBER(Screener_3!F241),    Screener_3!F241, "")</f>
        <v/>
      </c>
      <c r="I2240" t="str">
        <f>IF(ISNUMBER(Screener_3!G241),    Screener_3!G241, "")</f>
        <v/>
      </c>
      <c r="J2240" t="str">
        <f>IF(ISNUMBER(Screener_3!H241),    Screener_3!H241, "")</f>
        <v/>
      </c>
      <c r="K2240" t="str">
        <f t="shared" si="114"/>
        <v/>
      </c>
      <c r="L2240" t="str">
        <f t="shared" si="117"/>
        <v/>
      </c>
      <c r="M2240" s="45" t="str">
        <f>Screener_3!I241</f>
        <v/>
      </c>
      <c r="N2240" t="str">
        <f>IF(Screener_3!J241="Y",1,IF(Screener_3!J241="N",0,""))</f>
        <v/>
      </c>
      <c r="O2240" t="str">
        <f>IF(Screener_3!K241="Y",1,IF(Screener_3!K241="N",0,""))</f>
        <v/>
      </c>
      <c r="P2240" t="str">
        <f>IF(Screener_3!L241="Y",1,IF(Screener_3!L241="N",0,""))</f>
        <v/>
      </c>
      <c r="Q2240" t="str">
        <f>IF(Screener_3!M241="Y",1,IF(Screener_3!M241="N",0,""))</f>
        <v/>
      </c>
      <c r="R2240" t="str">
        <f>IF(Screener_3!N241="Y",1,IF(Screener_3!N241="N",0,""))</f>
        <v/>
      </c>
      <c r="S2240" t="str">
        <f>IF(Screener_3!O241="Y",1,IF(Screener_3!O241="N",0,""))</f>
        <v/>
      </c>
      <c r="T2240">
        <f t="shared" si="113"/>
        <v>0</v>
      </c>
      <c r="U2240" t="str">
        <f t="shared" si="115"/>
        <v/>
      </c>
      <c r="V2240" t="str">
        <f t="shared" si="116"/>
        <v/>
      </c>
      <c r="W2240" t="str">
        <f>Screener_3!R241</f>
        <v/>
      </c>
      <c r="X2240" s="6" t="str">
        <f>IF(ISNUMBER(Screener_3!$P241),IF(ISBLANK(Screener_3!S241),"Missing",Screener_3!S241), "")</f>
        <v/>
      </c>
      <c r="Y2240" s="6" t="str">
        <f>IF(ISNUMBER(Screener_3!$P241),IF(ISBLANK(Screener_3!T241),"Missing",Screener_3!T241), "")</f>
        <v/>
      </c>
      <c r="Z2240" s="6" t="str">
        <f>IF(ISNUMBER(Screener_3!$P241),IF(ISBLANK(Screener_3!U241),"Missing",Screener_3!U241), "")</f>
        <v/>
      </c>
      <c r="AA2240" s="6" t="str">
        <f>IF(ISTEXT(Screener_3!U241),  IF(ISBLANK(Screener_3!V241), "Missing", Screener_3!V241),"")</f>
        <v/>
      </c>
      <c r="AB2240" s="6" t="str">
        <f>IF(Screener_3!U241 = "Y",  IF(ISBLANK(Screener_3!V241), "Missing", Screener_3!V241),"")</f>
        <v/>
      </c>
      <c r="AC2240" s="6" t="str">
        <f xml:space="preserve"> IF((Screener_3!U241 = "Y"),   IF(ISBLANK(Screener_3!W241),"Missing",Screener_3!W241), "")</f>
        <v/>
      </c>
      <c r="AF2240" s="6"/>
      <c r="AG2240" s="6"/>
    </row>
    <row r="2241" spans="1:33" x14ac:dyDescent="0.25">
      <c r="A2241" s="125" t="str">
        <f>IF(ISNUMBER(Screener_3!A242), Screener_3!A242, "")</f>
        <v/>
      </c>
      <c r="B2241" t="str">
        <f>IF(ISTEXT(Screener_3!C242), Screener_3!C242, "")</f>
        <v/>
      </c>
      <c r="F2241" t="str">
        <f>IF(ISNUMBER(Screener_3!D242), Screener_3!D242, "")</f>
        <v/>
      </c>
      <c r="G2241" t="str">
        <f>IF(ISNUMBER(Screener_3!E242),    Screener_3!E242, "")</f>
        <v/>
      </c>
      <c r="H2241" t="str">
        <f>IF(ISNUMBER(Screener_3!F242),    Screener_3!F242, "")</f>
        <v/>
      </c>
      <c r="I2241" t="str">
        <f>IF(ISNUMBER(Screener_3!G242),    Screener_3!G242, "")</f>
        <v/>
      </c>
      <c r="J2241" t="str">
        <f>IF(ISNUMBER(Screener_3!H242),    Screener_3!H242, "")</f>
        <v/>
      </c>
      <c r="K2241" t="str">
        <f t="shared" si="114"/>
        <v/>
      </c>
      <c r="L2241" t="str">
        <f t="shared" si="117"/>
        <v/>
      </c>
      <c r="M2241" s="45" t="str">
        <f>Screener_3!I242</f>
        <v/>
      </c>
      <c r="N2241" t="str">
        <f>IF(Screener_3!J242="Y",1,IF(Screener_3!J242="N",0,""))</f>
        <v/>
      </c>
      <c r="O2241" t="str">
        <f>IF(Screener_3!K242="Y",1,IF(Screener_3!K242="N",0,""))</f>
        <v/>
      </c>
      <c r="P2241" t="str">
        <f>IF(Screener_3!L242="Y",1,IF(Screener_3!L242="N",0,""))</f>
        <v/>
      </c>
      <c r="Q2241" t="str">
        <f>IF(Screener_3!M242="Y",1,IF(Screener_3!M242="N",0,""))</f>
        <v/>
      </c>
      <c r="R2241" t="str">
        <f>IF(Screener_3!N242="Y",1,IF(Screener_3!N242="N",0,""))</f>
        <v/>
      </c>
      <c r="S2241" t="str">
        <f>IF(Screener_3!O242="Y",1,IF(Screener_3!O242="N",0,""))</f>
        <v/>
      </c>
      <c r="T2241">
        <f t="shared" si="113"/>
        <v>0</v>
      </c>
      <c r="U2241" t="str">
        <f t="shared" si="115"/>
        <v/>
      </c>
      <c r="V2241" t="str">
        <f t="shared" si="116"/>
        <v/>
      </c>
      <c r="W2241" t="str">
        <f>Screener_3!R242</f>
        <v/>
      </c>
      <c r="X2241" s="6" t="str">
        <f>IF(ISNUMBER(Screener_3!$P242),IF(ISBLANK(Screener_3!S242),"Missing",Screener_3!S242), "")</f>
        <v/>
      </c>
      <c r="Y2241" s="6" t="str">
        <f>IF(ISNUMBER(Screener_3!$P242),IF(ISBLANK(Screener_3!T242),"Missing",Screener_3!T242), "")</f>
        <v/>
      </c>
      <c r="Z2241" s="6" t="str">
        <f>IF(ISNUMBER(Screener_3!$P242),IF(ISBLANK(Screener_3!U242),"Missing",Screener_3!U242), "")</f>
        <v/>
      </c>
      <c r="AA2241" s="6" t="str">
        <f>IF(ISTEXT(Screener_3!U242),  IF(ISBLANK(Screener_3!V242), "Missing", Screener_3!V242),"")</f>
        <v/>
      </c>
      <c r="AB2241" s="6" t="str">
        <f>IF(Screener_3!U242 = "Y",  IF(ISBLANK(Screener_3!V242), "Missing", Screener_3!V242),"")</f>
        <v/>
      </c>
      <c r="AC2241" s="6" t="str">
        <f xml:space="preserve"> IF((Screener_3!U242 = "Y"),   IF(ISBLANK(Screener_3!W242),"Missing",Screener_3!W242), "")</f>
        <v/>
      </c>
      <c r="AF2241" s="6"/>
      <c r="AG2241" s="6"/>
    </row>
    <row r="2242" spans="1:33" x14ac:dyDescent="0.25">
      <c r="A2242" s="125" t="str">
        <f>IF(ISNUMBER(Screener_3!A243), Screener_3!A243, "")</f>
        <v/>
      </c>
      <c r="B2242" t="str">
        <f>IF(ISTEXT(Screener_3!C243), Screener_3!C243, "")</f>
        <v/>
      </c>
      <c r="F2242" t="str">
        <f>IF(ISNUMBER(Screener_3!D243), Screener_3!D243, "")</f>
        <v/>
      </c>
      <c r="G2242" t="str">
        <f>IF(ISNUMBER(Screener_3!E243),    Screener_3!E243, "")</f>
        <v/>
      </c>
      <c r="H2242" t="str">
        <f>IF(ISNUMBER(Screener_3!F243),    Screener_3!F243, "")</f>
        <v/>
      </c>
      <c r="I2242" t="str">
        <f>IF(ISNUMBER(Screener_3!G243),    Screener_3!G243, "")</f>
        <v/>
      </c>
      <c r="J2242" t="str">
        <f>IF(ISNUMBER(Screener_3!H243),    Screener_3!H243, "")</f>
        <v/>
      </c>
      <c r="K2242" t="str">
        <f t="shared" si="114"/>
        <v/>
      </c>
      <c r="L2242" t="str">
        <f t="shared" si="117"/>
        <v/>
      </c>
      <c r="M2242" s="45" t="str">
        <f>Screener_3!I243</f>
        <v/>
      </c>
      <c r="N2242" t="str">
        <f>IF(Screener_3!J243="Y",1,IF(Screener_3!J243="N",0,""))</f>
        <v/>
      </c>
      <c r="O2242" t="str">
        <f>IF(Screener_3!K243="Y",1,IF(Screener_3!K243="N",0,""))</f>
        <v/>
      </c>
      <c r="P2242" t="str">
        <f>IF(Screener_3!L243="Y",1,IF(Screener_3!L243="N",0,""))</f>
        <v/>
      </c>
      <c r="Q2242" t="str">
        <f>IF(Screener_3!M243="Y",1,IF(Screener_3!M243="N",0,""))</f>
        <v/>
      </c>
      <c r="R2242" t="str">
        <f>IF(Screener_3!N243="Y",1,IF(Screener_3!N243="N",0,""))</f>
        <v/>
      </c>
      <c r="S2242" t="str">
        <f>IF(Screener_3!O243="Y",1,IF(Screener_3!O243="N",0,""))</f>
        <v/>
      </c>
      <c r="T2242">
        <f t="shared" si="113"/>
        <v>0</v>
      </c>
      <c r="U2242" t="str">
        <f t="shared" si="115"/>
        <v/>
      </c>
      <c r="V2242" t="str">
        <f t="shared" si="116"/>
        <v/>
      </c>
      <c r="W2242" t="str">
        <f>Screener_3!R243</f>
        <v/>
      </c>
      <c r="X2242" s="6" t="str">
        <f>IF(ISNUMBER(Screener_3!$P243),IF(ISBLANK(Screener_3!S243),"Missing",Screener_3!S243), "")</f>
        <v/>
      </c>
      <c r="Y2242" s="6" t="str">
        <f>IF(ISNUMBER(Screener_3!$P243),IF(ISBLANK(Screener_3!T243),"Missing",Screener_3!T243), "")</f>
        <v/>
      </c>
      <c r="Z2242" s="6" t="str">
        <f>IF(ISNUMBER(Screener_3!$P243),IF(ISBLANK(Screener_3!U243),"Missing",Screener_3!U243), "")</f>
        <v/>
      </c>
      <c r="AA2242" s="6" t="str">
        <f>IF(ISTEXT(Screener_3!U243),  IF(ISBLANK(Screener_3!V243), "Missing", Screener_3!V243),"")</f>
        <v/>
      </c>
      <c r="AB2242" s="6" t="str">
        <f>IF(Screener_3!U243 = "Y",  IF(ISBLANK(Screener_3!V243), "Missing", Screener_3!V243),"")</f>
        <v/>
      </c>
      <c r="AC2242" s="6" t="str">
        <f xml:space="preserve"> IF((Screener_3!U243 = "Y"),   IF(ISBLANK(Screener_3!W243),"Missing",Screener_3!W243), "")</f>
        <v/>
      </c>
      <c r="AF2242" s="6"/>
      <c r="AG2242" s="6"/>
    </row>
    <row r="2243" spans="1:33" x14ac:dyDescent="0.25">
      <c r="A2243" s="125" t="str">
        <f>IF(ISNUMBER(Screener_3!A244), Screener_3!A244, "")</f>
        <v/>
      </c>
      <c r="B2243" t="str">
        <f>IF(ISTEXT(Screener_3!C244), Screener_3!C244, "")</f>
        <v/>
      </c>
      <c r="F2243" t="str">
        <f>IF(ISNUMBER(Screener_3!D244), Screener_3!D244, "")</f>
        <v/>
      </c>
      <c r="G2243" t="str">
        <f>IF(ISNUMBER(Screener_3!E244),    Screener_3!E244, "")</f>
        <v/>
      </c>
      <c r="H2243" t="str">
        <f>IF(ISNUMBER(Screener_3!F244),    Screener_3!F244, "")</f>
        <v/>
      </c>
      <c r="I2243" t="str">
        <f>IF(ISNUMBER(Screener_3!G244),    Screener_3!G244, "")</f>
        <v/>
      </c>
      <c r="J2243" t="str">
        <f>IF(ISNUMBER(Screener_3!H244),    Screener_3!H244, "")</f>
        <v/>
      </c>
      <c r="K2243" t="str">
        <f t="shared" si="114"/>
        <v/>
      </c>
      <c r="L2243" t="str">
        <f t="shared" si="117"/>
        <v/>
      </c>
      <c r="M2243" s="45" t="str">
        <f>Screener_3!I244</f>
        <v/>
      </c>
      <c r="N2243" t="str">
        <f>IF(Screener_3!J244="Y",1,IF(Screener_3!J244="N",0,""))</f>
        <v/>
      </c>
      <c r="O2243" t="str">
        <f>IF(Screener_3!K244="Y",1,IF(Screener_3!K244="N",0,""))</f>
        <v/>
      </c>
      <c r="P2243" t="str">
        <f>IF(Screener_3!L244="Y",1,IF(Screener_3!L244="N",0,""))</f>
        <v/>
      </c>
      <c r="Q2243" t="str">
        <f>IF(Screener_3!M244="Y",1,IF(Screener_3!M244="N",0,""))</f>
        <v/>
      </c>
      <c r="R2243" t="str">
        <f>IF(Screener_3!N244="Y",1,IF(Screener_3!N244="N",0,""))</f>
        <v/>
      </c>
      <c r="S2243" t="str">
        <f>IF(Screener_3!O244="Y",1,IF(Screener_3!O244="N",0,""))</f>
        <v/>
      </c>
      <c r="T2243">
        <f t="shared" si="113"/>
        <v>0</v>
      </c>
      <c r="U2243" t="str">
        <f t="shared" si="115"/>
        <v/>
      </c>
      <c r="V2243" t="str">
        <f t="shared" si="116"/>
        <v/>
      </c>
      <c r="W2243" t="str">
        <f>Screener_3!R244</f>
        <v/>
      </c>
      <c r="X2243" s="6" t="str">
        <f>IF(ISNUMBER(Screener_3!$P244),IF(ISBLANK(Screener_3!S244),"Missing",Screener_3!S244), "")</f>
        <v/>
      </c>
      <c r="Y2243" s="6" t="str">
        <f>IF(ISNUMBER(Screener_3!$P244),IF(ISBLANK(Screener_3!T244),"Missing",Screener_3!T244), "")</f>
        <v/>
      </c>
      <c r="Z2243" s="6" t="str">
        <f>IF(ISNUMBER(Screener_3!$P244),IF(ISBLANK(Screener_3!U244),"Missing",Screener_3!U244), "")</f>
        <v/>
      </c>
      <c r="AA2243" s="6" t="str">
        <f>IF(ISTEXT(Screener_3!U244),  IF(ISBLANK(Screener_3!V244), "Missing", Screener_3!V244),"")</f>
        <v/>
      </c>
      <c r="AB2243" s="6" t="str">
        <f>IF(Screener_3!U244 = "Y",  IF(ISBLANK(Screener_3!V244), "Missing", Screener_3!V244),"")</f>
        <v/>
      </c>
      <c r="AC2243" s="6" t="str">
        <f xml:space="preserve"> IF((Screener_3!U244 = "Y"),   IF(ISBLANK(Screener_3!W244),"Missing",Screener_3!W244), "")</f>
        <v/>
      </c>
      <c r="AF2243" s="6"/>
      <c r="AG2243" s="6"/>
    </row>
    <row r="2244" spans="1:33" x14ac:dyDescent="0.25">
      <c r="A2244" s="125" t="str">
        <f>IF(ISNUMBER(Screener_3!A245), Screener_3!A245, "")</f>
        <v/>
      </c>
      <c r="B2244" t="str">
        <f>IF(ISTEXT(Screener_3!C245), Screener_3!C245, "")</f>
        <v/>
      </c>
      <c r="F2244" t="str">
        <f>IF(ISNUMBER(Screener_3!D245), Screener_3!D245, "")</f>
        <v/>
      </c>
      <c r="G2244" t="str">
        <f>IF(ISNUMBER(Screener_3!E245),    Screener_3!E245, "")</f>
        <v/>
      </c>
      <c r="H2244" t="str">
        <f>IF(ISNUMBER(Screener_3!F245),    Screener_3!F245, "")</f>
        <v/>
      </c>
      <c r="I2244" t="str">
        <f>IF(ISNUMBER(Screener_3!G245),    Screener_3!G245, "")</f>
        <v/>
      </c>
      <c r="J2244" t="str">
        <f>IF(ISNUMBER(Screener_3!H245),    Screener_3!H245, "")</f>
        <v/>
      </c>
      <c r="K2244" t="str">
        <f t="shared" si="114"/>
        <v/>
      </c>
      <c r="L2244" t="str">
        <f t="shared" si="117"/>
        <v/>
      </c>
      <c r="M2244" s="45" t="str">
        <f>Screener_3!I245</f>
        <v/>
      </c>
      <c r="N2244" t="str">
        <f>IF(Screener_3!J245="Y",1,IF(Screener_3!J245="N",0,""))</f>
        <v/>
      </c>
      <c r="O2244" t="str">
        <f>IF(Screener_3!K245="Y",1,IF(Screener_3!K245="N",0,""))</f>
        <v/>
      </c>
      <c r="P2244" t="str">
        <f>IF(Screener_3!L245="Y",1,IF(Screener_3!L245="N",0,""))</f>
        <v/>
      </c>
      <c r="Q2244" t="str">
        <f>IF(Screener_3!M245="Y",1,IF(Screener_3!M245="N",0,""))</f>
        <v/>
      </c>
      <c r="R2244" t="str">
        <f>IF(Screener_3!N245="Y",1,IF(Screener_3!N245="N",0,""))</f>
        <v/>
      </c>
      <c r="S2244" t="str">
        <f>IF(Screener_3!O245="Y",1,IF(Screener_3!O245="N",0,""))</f>
        <v/>
      </c>
      <c r="T2244">
        <f t="shared" si="113"/>
        <v>0</v>
      </c>
      <c r="U2244" t="str">
        <f t="shared" si="115"/>
        <v/>
      </c>
      <c r="V2244" t="str">
        <f t="shared" si="116"/>
        <v/>
      </c>
      <c r="W2244" t="str">
        <f>Screener_3!R245</f>
        <v/>
      </c>
      <c r="X2244" s="6" t="str">
        <f>IF(ISNUMBER(Screener_3!$P245),IF(ISBLANK(Screener_3!S245),"Missing",Screener_3!S245), "")</f>
        <v/>
      </c>
      <c r="Y2244" s="6" t="str">
        <f>IF(ISNUMBER(Screener_3!$P245),IF(ISBLANK(Screener_3!T245),"Missing",Screener_3!T245), "")</f>
        <v/>
      </c>
      <c r="Z2244" s="6" t="str">
        <f>IF(ISNUMBER(Screener_3!$P245),IF(ISBLANK(Screener_3!U245),"Missing",Screener_3!U245), "")</f>
        <v/>
      </c>
      <c r="AA2244" s="6" t="str">
        <f>IF(ISTEXT(Screener_3!U245),  IF(ISBLANK(Screener_3!V245), "Missing", Screener_3!V245),"")</f>
        <v/>
      </c>
      <c r="AB2244" s="6" t="str">
        <f>IF(Screener_3!U245 = "Y",  IF(ISBLANK(Screener_3!V245), "Missing", Screener_3!V245),"")</f>
        <v/>
      </c>
      <c r="AC2244" s="6" t="str">
        <f xml:space="preserve"> IF((Screener_3!U245 = "Y"),   IF(ISBLANK(Screener_3!W245),"Missing",Screener_3!W245), "")</f>
        <v/>
      </c>
      <c r="AF2244" s="6"/>
      <c r="AG2244" s="6"/>
    </row>
    <row r="2245" spans="1:33" x14ac:dyDescent="0.25">
      <c r="A2245" s="125" t="str">
        <f>IF(ISNUMBER(Screener_3!A246), Screener_3!A246, "")</f>
        <v/>
      </c>
      <c r="B2245" t="str">
        <f>IF(ISTEXT(Screener_3!C246), Screener_3!C246, "")</f>
        <v/>
      </c>
      <c r="F2245" t="str">
        <f>IF(ISNUMBER(Screener_3!D246), Screener_3!D246, "")</f>
        <v/>
      </c>
      <c r="G2245" t="str">
        <f>IF(ISNUMBER(Screener_3!E246),    Screener_3!E246, "")</f>
        <v/>
      </c>
      <c r="H2245" t="str">
        <f>IF(ISNUMBER(Screener_3!F246),    Screener_3!F246, "")</f>
        <v/>
      </c>
      <c r="I2245" t="str">
        <f>IF(ISNUMBER(Screener_3!G246),    Screener_3!G246, "")</f>
        <v/>
      </c>
      <c r="J2245" t="str">
        <f>IF(ISNUMBER(Screener_3!H246),    Screener_3!H246, "")</f>
        <v/>
      </c>
      <c r="K2245" t="str">
        <f t="shared" si="114"/>
        <v/>
      </c>
      <c r="L2245" t="str">
        <f t="shared" si="117"/>
        <v/>
      </c>
      <c r="M2245" s="45" t="str">
        <f>Screener_3!I246</f>
        <v/>
      </c>
      <c r="N2245" t="str">
        <f>IF(Screener_3!J246="Y",1,IF(Screener_3!J246="N",0,""))</f>
        <v/>
      </c>
      <c r="O2245" t="str">
        <f>IF(Screener_3!K246="Y",1,IF(Screener_3!K246="N",0,""))</f>
        <v/>
      </c>
      <c r="P2245" t="str">
        <f>IF(Screener_3!L246="Y",1,IF(Screener_3!L246="N",0,""))</f>
        <v/>
      </c>
      <c r="Q2245" t="str">
        <f>IF(Screener_3!M246="Y",1,IF(Screener_3!M246="N",0,""))</f>
        <v/>
      </c>
      <c r="R2245" t="str">
        <f>IF(Screener_3!N246="Y",1,IF(Screener_3!N246="N",0,""))</f>
        <v/>
      </c>
      <c r="S2245" t="str">
        <f>IF(Screener_3!O246="Y",1,IF(Screener_3!O246="N",0,""))</f>
        <v/>
      </c>
      <c r="T2245">
        <f t="shared" si="113"/>
        <v>0</v>
      </c>
      <c r="U2245" t="str">
        <f t="shared" si="115"/>
        <v/>
      </c>
      <c r="V2245" t="str">
        <f t="shared" si="116"/>
        <v/>
      </c>
      <c r="W2245" t="str">
        <f>Screener_3!R246</f>
        <v/>
      </c>
      <c r="X2245" s="6" t="str">
        <f>IF(ISNUMBER(Screener_3!$P246),IF(ISBLANK(Screener_3!S246),"Missing",Screener_3!S246), "")</f>
        <v/>
      </c>
      <c r="Y2245" s="6" t="str">
        <f>IF(ISNUMBER(Screener_3!$P246),IF(ISBLANK(Screener_3!T246),"Missing",Screener_3!T246), "")</f>
        <v/>
      </c>
      <c r="Z2245" s="6" t="str">
        <f>IF(ISNUMBER(Screener_3!$P246),IF(ISBLANK(Screener_3!U246),"Missing",Screener_3!U246), "")</f>
        <v/>
      </c>
      <c r="AA2245" s="6" t="str">
        <f>IF(ISTEXT(Screener_3!U246),  IF(ISBLANK(Screener_3!V246), "Missing", Screener_3!V246),"")</f>
        <v/>
      </c>
      <c r="AB2245" s="6" t="str">
        <f>IF(Screener_3!U246 = "Y",  IF(ISBLANK(Screener_3!V246), "Missing", Screener_3!V246),"")</f>
        <v/>
      </c>
      <c r="AC2245" s="6" t="str">
        <f xml:space="preserve"> IF((Screener_3!U246 = "Y"),   IF(ISBLANK(Screener_3!W246),"Missing",Screener_3!W246), "")</f>
        <v/>
      </c>
      <c r="AF2245" s="6"/>
      <c r="AG2245" s="6"/>
    </row>
    <row r="2246" spans="1:33" x14ac:dyDescent="0.25">
      <c r="A2246" s="125" t="str">
        <f>IF(ISNUMBER(Screener_3!A247), Screener_3!A247, "")</f>
        <v/>
      </c>
      <c r="B2246" t="str">
        <f>IF(ISTEXT(Screener_3!C247), Screener_3!C247, "")</f>
        <v/>
      </c>
      <c r="F2246" t="str">
        <f>IF(ISNUMBER(Screener_3!D247), Screener_3!D247, "")</f>
        <v/>
      </c>
      <c r="G2246" t="str">
        <f>IF(ISNUMBER(Screener_3!E247),    Screener_3!E247, "")</f>
        <v/>
      </c>
      <c r="H2246" t="str">
        <f>IF(ISNUMBER(Screener_3!F247),    Screener_3!F247, "")</f>
        <v/>
      </c>
      <c r="I2246" t="str">
        <f>IF(ISNUMBER(Screener_3!G247),    Screener_3!G247, "")</f>
        <v/>
      </c>
      <c r="J2246" t="str">
        <f>IF(ISNUMBER(Screener_3!H247),    Screener_3!H247, "")</f>
        <v/>
      </c>
      <c r="K2246" t="str">
        <f t="shared" si="114"/>
        <v/>
      </c>
      <c r="L2246" t="str">
        <f t="shared" si="117"/>
        <v/>
      </c>
      <c r="M2246" s="45" t="str">
        <f>Screener_3!I247</f>
        <v/>
      </c>
      <c r="N2246" t="str">
        <f>IF(Screener_3!J247="Y",1,IF(Screener_3!J247="N",0,""))</f>
        <v/>
      </c>
      <c r="O2246" t="str">
        <f>IF(Screener_3!K247="Y",1,IF(Screener_3!K247="N",0,""))</f>
        <v/>
      </c>
      <c r="P2246" t="str">
        <f>IF(Screener_3!L247="Y",1,IF(Screener_3!L247="N",0,""))</f>
        <v/>
      </c>
      <c r="Q2246" t="str">
        <f>IF(Screener_3!M247="Y",1,IF(Screener_3!M247="N",0,""))</f>
        <v/>
      </c>
      <c r="R2246" t="str">
        <f>IF(Screener_3!N247="Y",1,IF(Screener_3!N247="N",0,""))</f>
        <v/>
      </c>
      <c r="S2246" t="str">
        <f>IF(Screener_3!O247="Y",1,IF(Screener_3!O247="N",0,""))</f>
        <v/>
      </c>
      <c r="T2246">
        <f t="shared" si="113"/>
        <v>0</v>
      </c>
      <c r="U2246" t="str">
        <f t="shared" si="115"/>
        <v/>
      </c>
      <c r="V2246" t="str">
        <f t="shared" si="116"/>
        <v/>
      </c>
      <c r="W2246" t="str">
        <f>Screener_3!R247</f>
        <v/>
      </c>
      <c r="X2246" s="6" t="str">
        <f>IF(ISNUMBER(Screener_3!$P247),IF(ISBLANK(Screener_3!S247),"Missing",Screener_3!S247), "")</f>
        <v/>
      </c>
      <c r="Y2246" s="6" t="str">
        <f>IF(ISNUMBER(Screener_3!$P247),IF(ISBLANK(Screener_3!T247),"Missing",Screener_3!T247), "")</f>
        <v/>
      </c>
      <c r="Z2246" s="6" t="str">
        <f>IF(ISNUMBER(Screener_3!$P247),IF(ISBLANK(Screener_3!U247),"Missing",Screener_3!U247), "")</f>
        <v/>
      </c>
      <c r="AA2246" s="6" t="str">
        <f>IF(ISTEXT(Screener_3!U247),  IF(ISBLANK(Screener_3!V247), "Missing", Screener_3!V247),"")</f>
        <v/>
      </c>
      <c r="AB2246" s="6" t="str">
        <f>IF(Screener_3!U247 = "Y",  IF(ISBLANK(Screener_3!V247), "Missing", Screener_3!V247),"")</f>
        <v/>
      </c>
      <c r="AC2246" s="6" t="str">
        <f xml:space="preserve"> IF((Screener_3!U247 = "Y"),   IF(ISBLANK(Screener_3!W247),"Missing",Screener_3!W247), "")</f>
        <v/>
      </c>
      <c r="AF2246" s="6"/>
      <c r="AG2246" s="6"/>
    </row>
    <row r="2247" spans="1:33" x14ac:dyDescent="0.25">
      <c r="A2247" s="125" t="str">
        <f>IF(ISNUMBER(Screener_3!A248), Screener_3!A248, "")</f>
        <v/>
      </c>
      <c r="B2247" t="str">
        <f>IF(ISTEXT(Screener_3!C248), Screener_3!C248, "")</f>
        <v/>
      </c>
      <c r="F2247" t="str">
        <f>IF(ISNUMBER(Screener_3!D248), Screener_3!D248, "")</f>
        <v/>
      </c>
      <c r="G2247" t="str">
        <f>IF(ISNUMBER(Screener_3!E248),    Screener_3!E248, "")</f>
        <v/>
      </c>
      <c r="H2247" t="str">
        <f>IF(ISNUMBER(Screener_3!F248),    Screener_3!F248, "")</f>
        <v/>
      </c>
      <c r="I2247" t="str">
        <f>IF(ISNUMBER(Screener_3!G248),    Screener_3!G248, "")</f>
        <v/>
      </c>
      <c r="J2247" t="str">
        <f>IF(ISNUMBER(Screener_3!H248),    Screener_3!H248, "")</f>
        <v/>
      </c>
      <c r="K2247" t="str">
        <f t="shared" si="114"/>
        <v/>
      </c>
      <c r="L2247" t="str">
        <f t="shared" si="117"/>
        <v/>
      </c>
      <c r="M2247" s="45" t="str">
        <f>Screener_3!I248</f>
        <v/>
      </c>
      <c r="N2247" t="str">
        <f>IF(Screener_3!J248="Y",1,IF(Screener_3!J248="N",0,""))</f>
        <v/>
      </c>
      <c r="O2247" t="str">
        <f>IF(Screener_3!K248="Y",1,IF(Screener_3!K248="N",0,""))</f>
        <v/>
      </c>
      <c r="P2247" t="str">
        <f>IF(Screener_3!L248="Y",1,IF(Screener_3!L248="N",0,""))</f>
        <v/>
      </c>
      <c r="Q2247" t="str">
        <f>IF(Screener_3!M248="Y",1,IF(Screener_3!M248="N",0,""))</f>
        <v/>
      </c>
      <c r="R2247" t="str">
        <f>IF(Screener_3!N248="Y",1,IF(Screener_3!N248="N",0,""))</f>
        <v/>
      </c>
      <c r="S2247" t="str">
        <f>IF(Screener_3!O248="Y",1,IF(Screener_3!O248="N",0,""))</f>
        <v/>
      </c>
      <c r="T2247">
        <f t="shared" ref="T2247:T2306" si="118">COUNT(N2247:S2247)</f>
        <v>0</v>
      </c>
      <c r="U2247" t="str">
        <f t="shared" si="115"/>
        <v/>
      </c>
      <c r="V2247" t="str">
        <f t="shared" si="116"/>
        <v/>
      </c>
      <c r="W2247" t="str">
        <f>Screener_3!R248</f>
        <v/>
      </c>
      <c r="X2247" s="6" t="str">
        <f>IF(ISNUMBER(Screener_3!$P248),IF(ISBLANK(Screener_3!S248),"Missing",Screener_3!S248), "")</f>
        <v/>
      </c>
      <c r="Y2247" s="6" t="str">
        <f>IF(ISNUMBER(Screener_3!$P248),IF(ISBLANK(Screener_3!T248),"Missing",Screener_3!T248), "")</f>
        <v/>
      </c>
      <c r="Z2247" s="6" t="str">
        <f>IF(ISNUMBER(Screener_3!$P248),IF(ISBLANK(Screener_3!U248),"Missing",Screener_3!U248), "")</f>
        <v/>
      </c>
      <c r="AA2247" s="6" t="str">
        <f>IF(ISTEXT(Screener_3!U248),  IF(ISBLANK(Screener_3!V248), "Missing", Screener_3!V248),"")</f>
        <v/>
      </c>
      <c r="AB2247" s="6" t="str">
        <f>IF(Screener_3!U248 = "Y",  IF(ISBLANK(Screener_3!V248), "Missing", Screener_3!V248),"")</f>
        <v/>
      </c>
      <c r="AC2247" s="6" t="str">
        <f xml:space="preserve"> IF((Screener_3!U248 = "Y"),   IF(ISBLANK(Screener_3!W248),"Missing",Screener_3!W248), "")</f>
        <v/>
      </c>
      <c r="AF2247" s="6"/>
      <c r="AG2247" s="6"/>
    </row>
    <row r="2248" spans="1:33" x14ac:dyDescent="0.25">
      <c r="A2248" s="125" t="str">
        <f>IF(ISNUMBER(Screener_3!A249), Screener_3!A249, "")</f>
        <v/>
      </c>
      <c r="B2248" t="str">
        <f>IF(ISTEXT(Screener_3!C249), Screener_3!C249, "")</f>
        <v/>
      </c>
      <c r="F2248" t="str">
        <f>IF(ISNUMBER(Screener_3!D249), Screener_3!D249, "")</f>
        <v/>
      </c>
      <c r="G2248" t="str">
        <f>IF(ISNUMBER(Screener_3!E249),    Screener_3!E249, "")</f>
        <v/>
      </c>
      <c r="H2248" t="str">
        <f>IF(ISNUMBER(Screener_3!F249),    Screener_3!F249, "")</f>
        <v/>
      </c>
      <c r="I2248" t="str">
        <f>IF(ISNUMBER(Screener_3!G249),    Screener_3!G249, "")</f>
        <v/>
      </c>
      <c r="J2248" t="str">
        <f>IF(ISNUMBER(Screener_3!H249),    Screener_3!H249, "")</f>
        <v/>
      </c>
      <c r="K2248" t="str">
        <f t="shared" ref="K2248:K2311" si="119" xml:space="preserve"> IF(AND(ISNUMBER(G2248),ISNUMBER(H2248),ISNUMBER(I2248),  ISNUMBER(J2248) ), (G2248+H2248+I2248+J2248),   IF(OR(ISNUMBER(G2248),ISNUMBER(H2248), ISNUMBER(I2248), ISNUMBER(J2248) ), "Incomplete", "" ))</f>
        <v/>
      </c>
      <c r="L2248" t="str">
        <f t="shared" si="117"/>
        <v/>
      </c>
      <c r="M2248" s="45" t="str">
        <f>Screener_3!I249</f>
        <v/>
      </c>
      <c r="N2248" t="str">
        <f>IF(Screener_3!J249="Y",1,IF(Screener_3!J249="N",0,""))</f>
        <v/>
      </c>
      <c r="O2248" t="str">
        <f>IF(Screener_3!K249="Y",1,IF(Screener_3!K249="N",0,""))</f>
        <v/>
      </c>
      <c r="P2248" t="str">
        <f>IF(Screener_3!L249="Y",1,IF(Screener_3!L249="N",0,""))</f>
        <v/>
      </c>
      <c r="Q2248" t="str">
        <f>IF(Screener_3!M249="Y",1,IF(Screener_3!M249="N",0,""))</f>
        <v/>
      </c>
      <c r="R2248" t="str">
        <f>IF(Screener_3!N249="Y",1,IF(Screener_3!N249="N",0,""))</f>
        <v/>
      </c>
      <c r="S2248" t="str">
        <f>IF(Screener_3!O249="Y",1,IF(Screener_3!O249="N",0,""))</f>
        <v/>
      </c>
      <c r="T2248">
        <f t="shared" si="118"/>
        <v>0</v>
      </c>
      <c r="U2248" t="str">
        <f t="shared" ref="U2248:U2306" si="120">IF(T2248=6,SUM(N2248:S2248),IF(L2248="Negative",IF(OR(N2248=0,N2248=1),N2248,"Incomplete"),IF(L2248="Positive","Incomplete","")))</f>
        <v/>
      </c>
      <c r="V2248" t="str">
        <f t="shared" ref="V2248:V2311" si="121">IF( OR(L2248="Negative", ISBLANK(L2248) =TRUE, L2248 = ""), "",IF(COUNT(N2248:S2248)&gt;0,IF(SUM(N2248:S2248)&gt;1,"Positive","Negative"),""))</f>
        <v/>
      </c>
      <c r="W2248" t="str">
        <f>Screener_3!R249</f>
        <v/>
      </c>
      <c r="X2248" s="6" t="str">
        <f>IF(ISNUMBER(Screener_3!$P249),IF(ISBLANK(Screener_3!S249),"Missing",Screener_3!S249), "")</f>
        <v/>
      </c>
      <c r="Y2248" s="6" t="str">
        <f>IF(ISNUMBER(Screener_3!$P249),IF(ISBLANK(Screener_3!T249),"Missing",Screener_3!T249), "")</f>
        <v/>
      </c>
      <c r="Z2248" s="6" t="str">
        <f>IF(ISNUMBER(Screener_3!$P249),IF(ISBLANK(Screener_3!U249),"Missing",Screener_3!U249), "")</f>
        <v/>
      </c>
      <c r="AA2248" s="6" t="str">
        <f>IF(ISTEXT(Screener_3!U249),  IF(ISBLANK(Screener_3!V249), "Missing", Screener_3!V249),"")</f>
        <v/>
      </c>
      <c r="AB2248" s="6" t="str">
        <f>IF(Screener_3!U249 = "Y",  IF(ISBLANK(Screener_3!V249), "Missing", Screener_3!V249),"")</f>
        <v/>
      </c>
      <c r="AC2248" s="6" t="str">
        <f xml:space="preserve"> IF((Screener_3!U249 = "Y"),   IF(ISBLANK(Screener_3!W249),"Missing",Screener_3!W249), "")</f>
        <v/>
      </c>
      <c r="AF2248" s="6"/>
      <c r="AG2248" s="6"/>
    </row>
    <row r="2249" spans="1:33" x14ac:dyDescent="0.25">
      <c r="A2249" s="125" t="str">
        <f>IF(ISNUMBER(Screener_3!A250), Screener_3!A250, "")</f>
        <v/>
      </c>
      <c r="B2249" t="str">
        <f>IF(ISTEXT(Screener_3!C250), Screener_3!C250, "")</f>
        <v/>
      </c>
      <c r="F2249" t="str">
        <f>IF(ISNUMBER(Screener_3!D250), Screener_3!D250, "")</f>
        <v/>
      </c>
      <c r="G2249" t="str">
        <f>IF(ISNUMBER(Screener_3!E250),    Screener_3!E250, "")</f>
        <v/>
      </c>
      <c r="H2249" t="str">
        <f>IF(ISNUMBER(Screener_3!F250),    Screener_3!F250, "")</f>
        <v/>
      </c>
      <c r="I2249" t="str">
        <f>IF(ISNUMBER(Screener_3!G250),    Screener_3!G250, "")</f>
        <v/>
      </c>
      <c r="J2249" t="str">
        <f>IF(ISNUMBER(Screener_3!H250),    Screener_3!H250, "")</f>
        <v/>
      </c>
      <c r="K2249" t="str">
        <f t="shared" si="119"/>
        <v/>
      </c>
      <c r="L2249" t="str">
        <f t="shared" si="117"/>
        <v/>
      </c>
      <c r="M2249" s="45" t="str">
        <f>Screener_3!I250</f>
        <v/>
      </c>
      <c r="N2249" t="str">
        <f>IF(Screener_3!J250="Y",1,IF(Screener_3!J250="N",0,""))</f>
        <v/>
      </c>
      <c r="O2249" t="str">
        <f>IF(Screener_3!K250="Y",1,IF(Screener_3!K250="N",0,""))</f>
        <v/>
      </c>
      <c r="P2249" t="str">
        <f>IF(Screener_3!L250="Y",1,IF(Screener_3!L250="N",0,""))</f>
        <v/>
      </c>
      <c r="Q2249" t="str">
        <f>IF(Screener_3!M250="Y",1,IF(Screener_3!M250="N",0,""))</f>
        <v/>
      </c>
      <c r="R2249" t="str">
        <f>IF(Screener_3!N250="Y",1,IF(Screener_3!N250="N",0,""))</f>
        <v/>
      </c>
      <c r="S2249" t="str">
        <f>IF(Screener_3!O250="Y",1,IF(Screener_3!O250="N",0,""))</f>
        <v/>
      </c>
      <c r="T2249">
        <f t="shared" si="118"/>
        <v>0</v>
      </c>
      <c r="U2249" t="str">
        <f t="shared" si="120"/>
        <v/>
      </c>
      <c r="V2249" t="str">
        <f t="shared" si="121"/>
        <v/>
      </c>
      <c r="W2249" t="str">
        <f>Screener_3!R250</f>
        <v/>
      </c>
      <c r="X2249" s="6" t="str">
        <f>IF(ISNUMBER(Screener_3!$P250),IF(ISBLANK(Screener_3!S250),"Missing",Screener_3!S250), "")</f>
        <v/>
      </c>
      <c r="Y2249" s="6" t="str">
        <f>IF(ISNUMBER(Screener_3!$P250),IF(ISBLANK(Screener_3!T250),"Missing",Screener_3!T250), "")</f>
        <v/>
      </c>
      <c r="Z2249" s="6" t="str">
        <f>IF(ISNUMBER(Screener_3!$P250),IF(ISBLANK(Screener_3!U250),"Missing",Screener_3!U250), "")</f>
        <v/>
      </c>
      <c r="AA2249" s="6" t="str">
        <f>IF(ISTEXT(Screener_3!U250),  IF(ISBLANK(Screener_3!V250), "Missing", Screener_3!V250),"")</f>
        <v/>
      </c>
      <c r="AB2249" s="6" t="str">
        <f>IF(Screener_3!U250 = "Y",  IF(ISBLANK(Screener_3!V250), "Missing", Screener_3!V250),"")</f>
        <v/>
      </c>
      <c r="AC2249" s="6" t="str">
        <f xml:space="preserve"> IF((Screener_3!U250 = "Y"),   IF(ISBLANK(Screener_3!W250),"Missing",Screener_3!W250), "")</f>
        <v/>
      </c>
      <c r="AF2249" s="6"/>
      <c r="AG2249" s="6"/>
    </row>
    <row r="2250" spans="1:33" x14ac:dyDescent="0.25">
      <c r="A2250" s="125" t="str">
        <f>IF(ISNUMBER(Screener_3!A251), Screener_3!A251, "")</f>
        <v/>
      </c>
      <c r="B2250" t="str">
        <f>IF(ISTEXT(Screener_3!C251), Screener_3!C251, "")</f>
        <v/>
      </c>
      <c r="F2250" t="str">
        <f>IF(ISNUMBER(Screener_3!D251), Screener_3!D251, "")</f>
        <v/>
      </c>
      <c r="G2250" t="str">
        <f>IF(ISNUMBER(Screener_3!E251),    Screener_3!E251, "")</f>
        <v/>
      </c>
      <c r="H2250" t="str">
        <f>IF(ISNUMBER(Screener_3!F251),    Screener_3!F251, "")</f>
        <v/>
      </c>
      <c r="I2250" t="str">
        <f>IF(ISNUMBER(Screener_3!G251),    Screener_3!G251, "")</f>
        <v/>
      </c>
      <c r="J2250" t="str">
        <f>IF(ISNUMBER(Screener_3!H251),    Screener_3!H251, "")</f>
        <v/>
      </c>
      <c r="K2250" t="str">
        <f t="shared" si="119"/>
        <v/>
      </c>
      <c r="L2250" t="str">
        <f t="shared" si="117"/>
        <v/>
      </c>
      <c r="M2250" s="45" t="str">
        <f>Screener_3!I251</f>
        <v/>
      </c>
      <c r="N2250" t="str">
        <f>IF(Screener_3!J251="Y",1,IF(Screener_3!J251="N",0,""))</f>
        <v/>
      </c>
      <c r="O2250" t="str">
        <f>IF(Screener_3!K251="Y",1,IF(Screener_3!K251="N",0,""))</f>
        <v/>
      </c>
      <c r="P2250" t="str">
        <f>IF(Screener_3!L251="Y",1,IF(Screener_3!L251="N",0,""))</f>
        <v/>
      </c>
      <c r="Q2250" t="str">
        <f>IF(Screener_3!M251="Y",1,IF(Screener_3!M251="N",0,""))</f>
        <v/>
      </c>
      <c r="R2250" t="str">
        <f>IF(Screener_3!N251="Y",1,IF(Screener_3!N251="N",0,""))</f>
        <v/>
      </c>
      <c r="S2250" t="str">
        <f>IF(Screener_3!O251="Y",1,IF(Screener_3!O251="N",0,""))</f>
        <v/>
      </c>
      <c r="T2250">
        <f t="shared" si="118"/>
        <v>0</v>
      </c>
      <c r="U2250" t="str">
        <f t="shared" si="120"/>
        <v/>
      </c>
      <c r="V2250" t="str">
        <f t="shared" si="121"/>
        <v/>
      </c>
      <c r="W2250" t="str">
        <f>Screener_3!R251</f>
        <v/>
      </c>
      <c r="X2250" s="6" t="str">
        <f>IF(ISNUMBER(Screener_3!$P251),IF(ISBLANK(Screener_3!S251),"Missing",Screener_3!S251), "")</f>
        <v/>
      </c>
      <c r="Y2250" s="6" t="str">
        <f>IF(ISNUMBER(Screener_3!$P251),IF(ISBLANK(Screener_3!T251),"Missing",Screener_3!T251), "")</f>
        <v/>
      </c>
      <c r="Z2250" s="6" t="str">
        <f>IF(ISNUMBER(Screener_3!$P251),IF(ISBLANK(Screener_3!U251),"Missing",Screener_3!U251), "")</f>
        <v/>
      </c>
      <c r="AA2250" s="6" t="str">
        <f>IF(ISTEXT(Screener_3!U251),  IF(ISBLANK(Screener_3!V251), "Missing", Screener_3!V251),"")</f>
        <v/>
      </c>
      <c r="AB2250" s="6" t="str">
        <f>IF(Screener_3!U251 = "Y",  IF(ISBLANK(Screener_3!V251), "Missing", Screener_3!V251),"")</f>
        <v/>
      </c>
      <c r="AC2250" s="6" t="str">
        <f xml:space="preserve"> IF((Screener_3!U251 = "Y"),   IF(ISBLANK(Screener_3!W251),"Missing",Screener_3!W251), "")</f>
        <v/>
      </c>
      <c r="AF2250" s="6"/>
      <c r="AG2250" s="6"/>
    </row>
    <row r="2251" spans="1:33" x14ac:dyDescent="0.25">
      <c r="A2251" s="125" t="str">
        <f>IF(ISNUMBER(Screener_3!A252), Screener_3!A252, "")</f>
        <v/>
      </c>
      <c r="B2251" t="str">
        <f>IF(ISTEXT(Screener_3!C252), Screener_3!C252, "")</f>
        <v/>
      </c>
      <c r="F2251" t="str">
        <f>IF(ISNUMBER(Screener_3!D252), Screener_3!D252, "")</f>
        <v/>
      </c>
      <c r="G2251" t="str">
        <f>IF(ISNUMBER(Screener_3!E252),    Screener_3!E252, "")</f>
        <v/>
      </c>
      <c r="H2251" t="str">
        <f>IF(ISNUMBER(Screener_3!F252),    Screener_3!F252, "")</f>
        <v/>
      </c>
      <c r="I2251" t="str">
        <f>IF(ISNUMBER(Screener_3!G252),    Screener_3!G252, "")</f>
        <v/>
      </c>
      <c r="J2251" t="str">
        <f>IF(ISNUMBER(Screener_3!H252),    Screener_3!H252, "")</f>
        <v/>
      </c>
      <c r="K2251" t="str">
        <f t="shared" si="119"/>
        <v/>
      </c>
      <c r="L2251" t="str">
        <f t="shared" si="117"/>
        <v/>
      </c>
      <c r="M2251" s="45" t="str">
        <f>Screener_3!I252</f>
        <v/>
      </c>
      <c r="N2251" t="str">
        <f>IF(Screener_3!J252="Y",1,IF(Screener_3!J252="N",0,""))</f>
        <v/>
      </c>
      <c r="O2251" t="str">
        <f>IF(Screener_3!K252="Y",1,IF(Screener_3!K252="N",0,""))</f>
        <v/>
      </c>
      <c r="P2251" t="str">
        <f>IF(Screener_3!L252="Y",1,IF(Screener_3!L252="N",0,""))</f>
        <v/>
      </c>
      <c r="Q2251" t="str">
        <f>IF(Screener_3!M252="Y",1,IF(Screener_3!M252="N",0,""))</f>
        <v/>
      </c>
      <c r="R2251" t="str">
        <f>IF(Screener_3!N252="Y",1,IF(Screener_3!N252="N",0,""))</f>
        <v/>
      </c>
      <c r="S2251" t="str">
        <f>IF(Screener_3!O252="Y",1,IF(Screener_3!O252="N",0,""))</f>
        <v/>
      </c>
      <c r="T2251">
        <f t="shared" si="118"/>
        <v>0</v>
      </c>
      <c r="U2251" t="str">
        <f t="shared" si="120"/>
        <v/>
      </c>
      <c r="V2251" t="str">
        <f t="shared" si="121"/>
        <v/>
      </c>
      <c r="W2251" t="str">
        <f>Screener_3!R252</f>
        <v/>
      </c>
      <c r="X2251" s="6" t="str">
        <f>IF(ISNUMBER(Screener_3!$P252),IF(ISBLANK(Screener_3!S252),"Missing",Screener_3!S252), "")</f>
        <v/>
      </c>
      <c r="Y2251" s="6" t="str">
        <f>IF(ISNUMBER(Screener_3!$P252),IF(ISBLANK(Screener_3!T252),"Missing",Screener_3!T252), "")</f>
        <v/>
      </c>
      <c r="Z2251" s="6" t="str">
        <f>IF(ISNUMBER(Screener_3!$P252),IF(ISBLANK(Screener_3!U252),"Missing",Screener_3!U252), "")</f>
        <v/>
      </c>
      <c r="AA2251" s="6" t="str">
        <f>IF(ISTEXT(Screener_3!U252),  IF(ISBLANK(Screener_3!V252), "Missing", Screener_3!V252),"")</f>
        <v/>
      </c>
      <c r="AB2251" s="6" t="str">
        <f>IF(Screener_3!U252 = "Y",  IF(ISBLANK(Screener_3!V252), "Missing", Screener_3!V252),"")</f>
        <v/>
      </c>
      <c r="AC2251" s="6" t="str">
        <f xml:space="preserve"> IF((Screener_3!U252 = "Y"),   IF(ISBLANK(Screener_3!W252),"Missing",Screener_3!W252), "")</f>
        <v/>
      </c>
      <c r="AF2251" s="6"/>
      <c r="AG2251" s="6"/>
    </row>
    <row r="2252" spans="1:33" x14ac:dyDescent="0.25">
      <c r="A2252" s="125" t="str">
        <f>IF(ISNUMBER(Screener_3!A253), Screener_3!A253, "")</f>
        <v/>
      </c>
      <c r="B2252" t="str">
        <f>IF(ISTEXT(Screener_3!C253), Screener_3!C253, "")</f>
        <v/>
      </c>
      <c r="F2252" t="str">
        <f>IF(ISNUMBER(Screener_3!D253), Screener_3!D253, "")</f>
        <v/>
      </c>
      <c r="G2252" t="str">
        <f>IF(ISNUMBER(Screener_3!E253),    Screener_3!E253, "")</f>
        <v/>
      </c>
      <c r="H2252" t="str">
        <f>IF(ISNUMBER(Screener_3!F253),    Screener_3!F253, "")</f>
        <v/>
      </c>
      <c r="I2252" t="str">
        <f>IF(ISNUMBER(Screener_3!G253),    Screener_3!G253, "")</f>
        <v/>
      </c>
      <c r="J2252" t="str">
        <f>IF(ISNUMBER(Screener_3!H253),    Screener_3!H253, "")</f>
        <v/>
      </c>
      <c r="K2252" t="str">
        <f t="shared" si="119"/>
        <v/>
      </c>
      <c r="L2252" t="str">
        <f t="shared" si="117"/>
        <v/>
      </c>
      <c r="M2252" s="45" t="str">
        <f>Screener_3!I253</f>
        <v/>
      </c>
      <c r="N2252" t="str">
        <f>IF(Screener_3!J253="Y",1,IF(Screener_3!J253="N",0,""))</f>
        <v/>
      </c>
      <c r="O2252" t="str">
        <f>IF(Screener_3!K253="Y",1,IF(Screener_3!K253="N",0,""))</f>
        <v/>
      </c>
      <c r="P2252" t="str">
        <f>IF(Screener_3!L253="Y",1,IF(Screener_3!L253="N",0,""))</f>
        <v/>
      </c>
      <c r="Q2252" t="str">
        <f>IF(Screener_3!M253="Y",1,IF(Screener_3!M253="N",0,""))</f>
        <v/>
      </c>
      <c r="R2252" t="str">
        <f>IF(Screener_3!N253="Y",1,IF(Screener_3!N253="N",0,""))</f>
        <v/>
      </c>
      <c r="S2252" t="str">
        <f>IF(Screener_3!O253="Y",1,IF(Screener_3!O253="N",0,""))</f>
        <v/>
      </c>
      <c r="T2252">
        <f t="shared" si="118"/>
        <v>0</v>
      </c>
      <c r="U2252" t="str">
        <f t="shared" si="120"/>
        <v/>
      </c>
      <c r="V2252" t="str">
        <f t="shared" si="121"/>
        <v/>
      </c>
      <c r="W2252" t="str">
        <f>Screener_3!R253</f>
        <v/>
      </c>
      <c r="X2252" s="6" t="str">
        <f>IF(ISNUMBER(Screener_3!$P253),IF(ISBLANK(Screener_3!S253),"Missing",Screener_3!S253), "")</f>
        <v/>
      </c>
      <c r="Y2252" s="6" t="str">
        <f>IF(ISNUMBER(Screener_3!$P253),IF(ISBLANK(Screener_3!T253),"Missing",Screener_3!T253), "")</f>
        <v/>
      </c>
      <c r="Z2252" s="6" t="str">
        <f>IF(ISNUMBER(Screener_3!$P253),IF(ISBLANK(Screener_3!U253),"Missing",Screener_3!U253), "")</f>
        <v/>
      </c>
      <c r="AA2252" s="6" t="str">
        <f>IF(ISTEXT(Screener_3!U253),  IF(ISBLANK(Screener_3!V253), "Missing", Screener_3!V253),"")</f>
        <v/>
      </c>
      <c r="AB2252" s="6" t="str">
        <f>IF(Screener_3!U253 = "Y",  IF(ISBLANK(Screener_3!V253), "Missing", Screener_3!V253),"")</f>
        <v/>
      </c>
      <c r="AC2252" s="6" t="str">
        <f xml:space="preserve"> IF((Screener_3!U253 = "Y"),   IF(ISBLANK(Screener_3!W253),"Missing",Screener_3!W253), "")</f>
        <v/>
      </c>
      <c r="AF2252" s="6"/>
      <c r="AG2252" s="6"/>
    </row>
    <row r="2253" spans="1:33" x14ac:dyDescent="0.25">
      <c r="A2253" s="125" t="str">
        <f>IF(ISNUMBER(Screener_3!A254), Screener_3!A254, "")</f>
        <v/>
      </c>
      <c r="B2253" t="str">
        <f>IF(ISTEXT(Screener_3!C254), Screener_3!C254, "")</f>
        <v/>
      </c>
      <c r="F2253" t="str">
        <f>IF(ISNUMBER(Screener_3!D254), Screener_3!D254, "")</f>
        <v/>
      </c>
      <c r="G2253" t="str">
        <f>IF(ISNUMBER(Screener_3!E254),    Screener_3!E254, "")</f>
        <v/>
      </c>
      <c r="H2253" t="str">
        <f>IF(ISNUMBER(Screener_3!F254),    Screener_3!F254, "")</f>
        <v/>
      </c>
      <c r="I2253" t="str">
        <f>IF(ISNUMBER(Screener_3!G254),    Screener_3!G254, "")</f>
        <v/>
      </c>
      <c r="J2253" t="str">
        <f>IF(ISNUMBER(Screener_3!H254),    Screener_3!H254, "")</f>
        <v/>
      </c>
      <c r="K2253" t="str">
        <f t="shared" si="119"/>
        <v/>
      </c>
      <c r="L2253" t="str">
        <f t="shared" si="117"/>
        <v/>
      </c>
      <c r="M2253" s="45" t="str">
        <f>Screener_3!I254</f>
        <v/>
      </c>
      <c r="N2253" t="str">
        <f>IF(Screener_3!J254="Y",1,IF(Screener_3!J254="N",0,""))</f>
        <v/>
      </c>
      <c r="O2253" t="str">
        <f>IF(Screener_3!K254="Y",1,IF(Screener_3!K254="N",0,""))</f>
        <v/>
      </c>
      <c r="P2253" t="str">
        <f>IF(Screener_3!L254="Y",1,IF(Screener_3!L254="N",0,""))</f>
        <v/>
      </c>
      <c r="Q2253" t="str">
        <f>IF(Screener_3!M254="Y",1,IF(Screener_3!M254="N",0,""))</f>
        <v/>
      </c>
      <c r="R2253" t="str">
        <f>IF(Screener_3!N254="Y",1,IF(Screener_3!N254="N",0,""))</f>
        <v/>
      </c>
      <c r="S2253" t="str">
        <f>IF(Screener_3!O254="Y",1,IF(Screener_3!O254="N",0,""))</f>
        <v/>
      </c>
      <c r="T2253">
        <f t="shared" si="118"/>
        <v>0</v>
      </c>
      <c r="U2253" t="str">
        <f t="shared" si="120"/>
        <v/>
      </c>
      <c r="V2253" t="str">
        <f t="shared" si="121"/>
        <v/>
      </c>
      <c r="W2253" t="str">
        <f>Screener_3!R254</f>
        <v/>
      </c>
      <c r="X2253" s="6" t="str">
        <f>IF(ISNUMBER(Screener_3!$P254),IF(ISBLANK(Screener_3!S254),"Missing",Screener_3!S254), "")</f>
        <v/>
      </c>
      <c r="Y2253" s="6" t="str">
        <f>IF(ISNUMBER(Screener_3!$P254),IF(ISBLANK(Screener_3!T254),"Missing",Screener_3!T254), "")</f>
        <v/>
      </c>
      <c r="Z2253" s="6" t="str">
        <f>IF(ISNUMBER(Screener_3!$P254),IF(ISBLANK(Screener_3!U254),"Missing",Screener_3!U254), "")</f>
        <v/>
      </c>
      <c r="AA2253" s="6" t="str">
        <f>IF(ISTEXT(Screener_3!U254),  IF(ISBLANK(Screener_3!V254), "Missing", Screener_3!V254),"")</f>
        <v/>
      </c>
      <c r="AB2253" s="6" t="str">
        <f>IF(Screener_3!U254 = "Y",  IF(ISBLANK(Screener_3!V254), "Missing", Screener_3!V254),"")</f>
        <v/>
      </c>
      <c r="AC2253" s="6" t="str">
        <f xml:space="preserve"> IF((Screener_3!U254 = "Y"),   IF(ISBLANK(Screener_3!W254),"Missing",Screener_3!W254), "")</f>
        <v/>
      </c>
      <c r="AF2253" s="6"/>
      <c r="AG2253" s="6"/>
    </row>
    <row r="2254" spans="1:33" x14ac:dyDescent="0.25">
      <c r="A2254" s="125" t="str">
        <f>IF(ISNUMBER(Screener_3!A255), Screener_3!A255, "")</f>
        <v/>
      </c>
      <c r="B2254" t="str">
        <f>IF(ISTEXT(Screener_3!C255), Screener_3!C255, "")</f>
        <v/>
      </c>
      <c r="F2254" t="str">
        <f>IF(ISNUMBER(Screener_3!D255), Screener_3!D255, "")</f>
        <v/>
      </c>
      <c r="G2254" t="str">
        <f>IF(ISNUMBER(Screener_3!E255),    Screener_3!E255, "")</f>
        <v/>
      </c>
      <c r="H2254" t="str">
        <f>IF(ISNUMBER(Screener_3!F255),    Screener_3!F255, "")</f>
        <v/>
      </c>
      <c r="I2254" t="str">
        <f>IF(ISNUMBER(Screener_3!G255),    Screener_3!G255, "")</f>
        <v/>
      </c>
      <c r="J2254" t="str">
        <f>IF(ISNUMBER(Screener_3!H255),    Screener_3!H255, "")</f>
        <v/>
      </c>
      <c r="K2254" t="str">
        <f t="shared" si="119"/>
        <v/>
      </c>
      <c r="L2254" t="str">
        <f t="shared" si="117"/>
        <v/>
      </c>
      <c r="M2254" s="45" t="str">
        <f>Screener_3!I255</f>
        <v/>
      </c>
      <c r="N2254" t="str">
        <f>IF(Screener_3!J255="Y",1,IF(Screener_3!J255="N",0,""))</f>
        <v/>
      </c>
      <c r="O2254" t="str">
        <f>IF(Screener_3!K255="Y",1,IF(Screener_3!K255="N",0,""))</f>
        <v/>
      </c>
      <c r="P2254" t="str">
        <f>IF(Screener_3!L255="Y",1,IF(Screener_3!L255="N",0,""))</f>
        <v/>
      </c>
      <c r="Q2254" t="str">
        <f>IF(Screener_3!M255="Y",1,IF(Screener_3!M255="N",0,""))</f>
        <v/>
      </c>
      <c r="R2254" t="str">
        <f>IF(Screener_3!N255="Y",1,IF(Screener_3!N255="N",0,""))</f>
        <v/>
      </c>
      <c r="S2254" t="str">
        <f>IF(Screener_3!O255="Y",1,IF(Screener_3!O255="N",0,""))</f>
        <v/>
      </c>
      <c r="T2254">
        <f t="shared" si="118"/>
        <v>0</v>
      </c>
      <c r="U2254" t="str">
        <f t="shared" si="120"/>
        <v/>
      </c>
      <c r="V2254" t="str">
        <f t="shared" si="121"/>
        <v/>
      </c>
      <c r="W2254" t="str">
        <f>Screener_3!R255</f>
        <v/>
      </c>
      <c r="X2254" s="6" t="str">
        <f>IF(ISNUMBER(Screener_3!$P255),IF(ISBLANK(Screener_3!S255),"Missing",Screener_3!S255), "")</f>
        <v/>
      </c>
      <c r="Y2254" s="6" t="str">
        <f>IF(ISNUMBER(Screener_3!$P255),IF(ISBLANK(Screener_3!T255),"Missing",Screener_3!T255), "")</f>
        <v/>
      </c>
      <c r="Z2254" s="6" t="str">
        <f>IF(ISNUMBER(Screener_3!$P255),IF(ISBLANK(Screener_3!U255),"Missing",Screener_3!U255), "")</f>
        <v/>
      </c>
      <c r="AA2254" s="6" t="str">
        <f>IF(ISTEXT(Screener_3!U255),  IF(ISBLANK(Screener_3!V255), "Missing", Screener_3!V255),"")</f>
        <v/>
      </c>
      <c r="AB2254" s="6" t="str">
        <f>IF(Screener_3!U255 = "Y",  IF(ISBLANK(Screener_3!V255), "Missing", Screener_3!V255),"")</f>
        <v/>
      </c>
      <c r="AC2254" s="6" t="str">
        <f xml:space="preserve"> IF((Screener_3!U255 = "Y"),   IF(ISBLANK(Screener_3!W255),"Missing",Screener_3!W255), "")</f>
        <v/>
      </c>
      <c r="AF2254" s="6"/>
      <c r="AG2254" s="6"/>
    </row>
    <row r="2255" spans="1:33" x14ac:dyDescent="0.25">
      <c r="A2255" s="125" t="str">
        <f>IF(ISNUMBER(Screener_3!A256), Screener_3!A256, "")</f>
        <v/>
      </c>
      <c r="B2255" t="str">
        <f>IF(ISTEXT(Screener_3!C256), Screener_3!C256, "")</f>
        <v/>
      </c>
      <c r="F2255" t="str">
        <f>IF(ISNUMBER(Screener_3!D256), Screener_3!D256, "")</f>
        <v/>
      </c>
      <c r="G2255" t="str">
        <f>IF(ISNUMBER(Screener_3!E256),    Screener_3!E256, "")</f>
        <v/>
      </c>
      <c r="H2255" t="str">
        <f>IF(ISNUMBER(Screener_3!F256),    Screener_3!F256, "")</f>
        <v/>
      </c>
      <c r="I2255" t="str">
        <f>IF(ISNUMBER(Screener_3!G256),    Screener_3!G256, "")</f>
        <v/>
      </c>
      <c r="J2255" t="str">
        <f>IF(ISNUMBER(Screener_3!H256),    Screener_3!H256, "")</f>
        <v/>
      </c>
      <c r="K2255" t="str">
        <f t="shared" si="119"/>
        <v/>
      </c>
      <c r="L2255" t="str">
        <f t="shared" si="117"/>
        <v/>
      </c>
      <c r="M2255" s="45" t="str">
        <f>Screener_3!I256</f>
        <v/>
      </c>
      <c r="N2255" t="str">
        <f>IF(Screener_3!J256="Y",1,IF(Screener_3!J256="N",0,""))</f>
        <v/>
      </c>
      <c r="O2255" t="str">
        <f>IF(Screener_3!K256="Y",1,IF(Screener_3!K256="N",0,""))</f>
        <v/>
      </c>
      <c r="P2255" t="str">
        <f>IF(Screener_3!L256="Y",1,IF(Screener_3!L256="N",0,""))</f>
        <v/>
      </c>
      <c r="Q2255" t="str">
        <f>IF(Screener_3!M256="Y",1,IF(Screener_3!M256="N",0,""))</f>
        <v/>
      </c>
      <c r="R2255" t="str">
        <f>IF(Screener_3!N256="Y",1,IF(Screener_3!N256="N",0,""))</f>
        <v/>
      </c>
      <c r="S2255" t="str">
        <f>IF(Screener_3!O256="Y",1,IF(Screener_3!O256="N",0,""))</f>
        <v/>
      </c>
      <c r="T2255">
        <f t="shared" si="118"/>
        <v>0</v>
      </c>
      <c r="U2255" t="str">
        <f t="shared" si="120"/>
        <v/>
      </c>
      <c r="V2255" t="str">
        <f t="shared" si="121"/>
        <v/>
      </c>
      <c r="W2255" t="str">
        <f>Screener_3!R256</f>
        <v/>
      </c>
      <c r="X2255" s="6" t="str">
        <f>IF(ISNUMBER(Screener_3!$P256),IF(ISBLANK(Screener_3!S256),"Missing",Screener_3!S256), "")</f>
        <v/>
      </c>
      <c r="Y2255" s="6" t="str">
        <f>IF(ISNUMBER(Screener_3!$P256),IF(ISBLANK(Screener_3!T256),"Missing",Screener_3!T256), "")</f>
        <v/>
      </c>
      <c r="Z2255" s="6" t="str">
        <f>IF(ISNUMBER(Screener_3!$P256),IF(ISBLANK(Screener_3!U256),"Missing",Screener_3!U256), "")</f>
        <v/>
      </c>
      <c r="AA2255" s="6" t="str">
        <f>IF(ISTEXT(Screener_3!U256),  IF(ISBLANK(Screener_3!V256), "Missing", Screener_3!V256),"")</f>
        <v/>
      </c>
      <c r="AB2255" s="6" t="str">
        <f>IF(Screener_3!U256 = "Y",  IF(ISBLANK(Screener_3!V256), "Missing", Screener_3!V256),"")</f>
        <v/>
      </c>
      <c r="AC2255" s="6" t="str">
        <f xml:space="preserve"> IF((Screener_3!U256 = "Y"),   IF(ISBLANK(Screener_3!W256),"Missing",Screener_3!W256), "")</f>
        <v/>
      </c>
      <c r="AF2255" s="6"/>
      <c r="AG2255" s="6"/>
    </row>
    <row r="2256" spans="1:33" x14ac:dyDescent="0.25">
      <c r="A2256" s="125" t="str">
        <f>IF(ISNUMBER(Screener_3!A257), Screener_3!A257, "")</f>
        <v/>
      </c>
      <c r="B2256" t="str">
        <f>IF(ISTEXT(Screener_3!C257), Screener_3!C257, "")</f>
        <v/>
      </c>
      <c r="F2256" t="str">
        <f>IF(ISNUMBER(Screener_3!D257), Screener_3!D257, "")</f>
        <v/>
      </c>
      <c r="G2256" t="str">
        <f>IF(ISNUMBER(Screener_3!E257),    Screener_3!E257, "")</f>
        <v/>
      </c>
      <c r="H2256" t="str">
        <f>IF(ISNUMBER(Screener_3!F257),    Screener_3!F257, "")</f>
        <v/>
      </c>
      <c r="I2256" t="str">
        <f>IF(ISNUMBER(Screener_3!G257),    Screener_3!G257, "")</f>
        <v/>
      </c>
      <c r="J2256" t="str">
        <f>IF(ISNUMBER(Screener_3!H257),    Screener_3!H257, "")</f>
        <v/>
      </c>
      <c r="K2256" t="str">
        <f t="shared" si="119"/>
        <v/>
      </c>
      <c r="L2256" t="str">
        <f t="shared" si="117"/>
        <v/>
      </c>
      <c r="M2256" s="45" t="str">
        <f>Screener_3!I257</f>
        <v/>
      </c>
      <c r="N2256" t="str">
        <f>IF(Screener_3!J257="Y",1,IF(Screener_3!J257="N",0,""))</f>
        <v/>
      </c>
      <c r="O2256" t="str">
        <f>IF(Screener_3!K257="Y",1,IF(Screener_3!K257="N",0,""))</f>
        <v/>
      </c>
      <c r="P2256" t="str">
        <f>IF(Screener_3!L257="Y",1,IF(Screener_3!L257="N",0,""))</f>
        <v/>
      </c>
      <c r="Q2256" t="str">
        <f>IF(Screener_3!M257="Y",1,IF(Screener_3!M257="N",0,""))</f>
        <v/>
      </c>
      <c r="R2256" t="str">
        <f>IF(Screener_3!N257="Y",1,IF(Screener_3!N257="N",0,""))</f>
        <v/>
      </c>
      <c r="S2256" t="str">
        <f>IF(Screener_3!O257="Y",1,IF(Screener_3!O257="N",0,""))</f>
        <v/>
      </c>
      <c r="T2256">
        <f t="shared" si="118"/>
        <v>0</v>
      </c>
      <c r="U2256" t="str">
        <f t="shared" si="120"/>
        <v/>
      </c>
      <c r="V2256" t="str">
        <f t="shared" si="121"/>
        <v/>
      </c>
      <c r="W2256" t="str">
        <f>Screener_3!R257</f>
        <v/>
      </c>
      <c r="X2256" s="6" t="str">
        <f>IF(ISNUMBER(Screener_3!$P257),IF(ISBLANK(Screener_3!S257),"Missing",Screener_3!S257), "")</f>
        <v/>
      </c>
      <c r="Y2256" s="6" t="str">
        <f>IF(ISNUMBER(Screener_3!$P257),IF(ISBLANK(Screener_3!T257),"Missing",Screener_3!T257), "")</f>
        <v/>
      </c>
      <c r="Z2256" s="6" t="str">
        <f>IF(ISNUMBER(Screener_3!$P257),IF(ISBLANK(Screener_3!U257),"Missing",Screener_3!U257), "")</f>
        <v/>
      </c>
      <c r="AA2256" s="6" t="str">
        <f>IF(ISTEXT(Screener_3!U257),  IF(ISBLANK(Screener_3!V257), "Missing", Screener_3!V257),"")</f>
        <v/>
      </c>
      <c r="AB2256" s="6" t="str">
        <f>IF(Screener_3!U257 = "Y",  IF(ISBLANK(Screener_3!V257), "Missing", Screener_3!V257),"")</f>
        <v/>
      </c>
      <c r="AC2256" s="6" t="str">
        <f xml:space="preserve"> IF((Screener_3!U257 = "Y"),   IF(ISBLANK(Screener_3!W257),"Missing",Screener_3!W257), "")</f>
        <v/>
      </c>
      <c r="AF2256" s="6"/>
      <c r="AG2256" s="6"/>
    </row>
    <row r="2257" spans="1:33" x14ac:dyDescent="0.25">
      <c r="A2257" s="125" t="str">
        <f>IF(ISNUMBER(Screener_3!A258), Screener_3!A258, "")</f>
        <v/>
      </c>
      <c r="B2257" t="str">
        <f>IF(ISTEXT(Screener_3!C258), Screener_3!C258, "")</f>
        <v/>
      </c>
      <c r="F2257" t="str">
        <f>IF(ISNUMBER(Screener_3!D258), Screener_3!D258, "")</f>
        <v/>
      </c>
      <c r="G2257" t="str">
        <f>IF(ISNUMBER(Screener_3!E258),    Screener_3!E258, "")</f>
        <v/>
      </c>
      <c r="H2257" t="str">
        <f>IF(ISNUMBER(Screener_3!F258),    Screener_3!F258, "")</f>
        <v/>
      </c>
      <c r="I2257" t="str">
        <f>IF(ISNUMBER(Screener_3!G258),    Screener_3!G258, "")</f>
        <v/>
      </c>
      <c r="J2257" t="str">
        <f>IF(ISNUMBER(Screener_3!H258),    Screener_3!H258, "")</f>
        <v/>
      </c>
      <c r="K2257" t="str">
        <f t="shared" si="119"/>
        <v/>
      </c>
      <c r="L2257" t="str">
        <f t="shared" si="117"/>
        <v/>
      </c>
      <c r="M2257" s="45" t="str">
        <f>Screener_3!I258</f>
        <v/>
      </c>
      <c r="N2257" t="str">
        <f>IF(Screener_3!J258="Y",1,IF(Screener_3!J258="N",0,""))</f>
        <v/>
      </c>
      <c r="O2257" t="str">
        <f>IF(Screener_3!K258="Y",1,IF(Screener_3!K258="N",0,""))</f>
        <v/>
      </c>
      <c r="P2257" t="str">
        <f>IF(Screener_3!L258="Y",1,IF(Screener_3!L258="N",0,""))</f>
        <v/>
      </c>
      <c r="Q2257" t="str">
        <f>IF(Screener_3!M258="Y",1,IF(Screener_3!M258="N",0,""))</f>
        <v/>
      </c>
      <c r="R2257" t="str">
        <f>IF(Screener_3!N258="Y",1,IF(Screener_3!N258="N",0,""))</f>
        <v/>
      </c>
      <c r="S2257" t="str">
        <f>IF(Screener_3!O258="Y",1,IF(Screener_3!O258="N",0,""))</f>
        <v/>
      </c>
      <c r="T2257">
        <f t="shared" si="118"/>
        <v>0</v>
      </c>
      <c r="U2257" t="str">
        <f t="shared" si="120"/>
        <v/>
      </c>
      <c r="V2257" t="str">
        <f t="shared" si="121"/>
        <v/>
      </c>
      <c r="W2257" t="str">
        <f>Screener_3!R258</f>
        <v/>
      </c>
      <c r="X2257" s="6" t="str">
        <f>IF(ISNUMBER(Screener_3!$P258),IF(ISBLANK(Screener_3!S258),"Missing",Screener_3!S258), "")</f>
        <v/>
      </c>
      <c r="Y2257" s="6" t="str">
        <f>IF(ISNUMBER(Screener_3!$P258),IF(ISBLANK(Screener_3!T258),"Missing",Screener_3!T258), "")</f>
        <v/>
      </c>
      <c r="Z2257" s="6" t="str">
        <f>IF(ISNUMBER(Screener_3!$P258),IF(ISBLANK(Screener_3!U258),"Missing",Screener_3!U258), "")</f>
        <v/>
      </c>
      <c r="AA2257" s="6" t="str">
        <f>IF(ISTEXT(Screener_3!U258),  IF(ISBLANK(Screener_3!V258), "Missing", Screener_3!V258),"")</f>
        <v/>
      </c>
      <c r="AB2257" s="6" t="str">
        <f>IF(Screener_3!U258 = "Y",  IF(ISBLANK(Screener_3!V258), "Missing", Screener_3!V258),"")</f>
        <v/>
      </c>
      <c r="AC2257" s="6" t="str">
        <f xml:space="preserve"> IF((Screener_3!U258 = "Y"),   IF(ISBLANK(Screener_3!W258),"Missing",Screener_3!W258), "")</f>
        <v/>
      </c>
      <c r="AF2257" s="6"/>
      <c r="AG2257" s="6"/>
    </row>
    <row r="2258" spans="1:33" x14ac:dyDescent="0.25">
      <c r="A2258" s="125" t="str">
        <f>IF(ISNUMBER(Screener_3!A259), Screener_3!A259, "")</f>
        <v/>
      </c>
      <c r="B2258" t="str">
        <f>IF(ISTEXT(Screener_3!C259), Screener_3!C259, "")</f>
        <v/>
      </c>
      <c r="F2258" t="str">
        <f>IF(ISNUMBER(Screener_3!D259), Screener_3!D259, "")</f>
        <v/>
      </c>
      <c r="G2258" t="str">
        <f>IF(ISNUMBER(Screener_3!E259),    Screener_3!E259, "")</f>
        <v/>
      </c>
      <c r="H2258" t="str">
        <f>IF(ISNUMBER(Screener_3!F259),    Screener_3!F259, "")</f>
        <v/>
      </c>
      <c r="I2258" t="str">
        <f>IF(ISNUMBER(Screener_3!G259),    Screener_3!G259, "")</f>
        <v/>
      </c>
      <c r="J2258" t="str">
        <f>IF(ISNUMBER(Screener_3!H259),    Screener_3!H259, "")</f>
        <v/>
      </c>
      <c r="K2258" t="str">
        <f t="shared" si="119"/>
        <v/>
      </c>
      <c r="L2258" t="str">
        <f t="shared" si="117"/>
        <v/>
      </c>
      <c r="M2258" s="45" t="str">
        <f>Screener_3!I259</f>
        <v/>
      </c>
      <c r="N2258" t="str">
        <f>IF(Screener_3!J259="Y",1,IF(Screener_3!J259="N",0,""))</f>
        <v/>
      </c>
      <c r="O2258" t="str">
        <f>IF(Screener_3!K259="Y",1,IF(Screener_3!K259="N",0,""))</f>
        <v/>
      </c>
      <c r="P2258" t="str">
        <f>IF(Screener_3!L259="Y",1,IF(Screener_3!L259="N",0,""))</f>
        <v/>
      </c>
      <c r="Q2258" t="str">
        <f>IF(Screener_3!M259="Y",1,IF(Screener_3!M259="N",0,""))</f>
        <v/>
      </c>
      <c r="R2258" t="str">
        <f>IF(Screener_3!N259="Y",1,IF(Screener_3!N259="N",0,""))</f>
        <v/>
      </c>
      <c r="S2258" t="str">
        <f>IF(Screener_3!O259="Y",1,IF(Screener_3!O259="N",0,""))</f>
        <v/>
      </c>
      <c r="T2258">
        <f t="shared" si="118"/>
        <v>0</v>
      </c>
      <c r="U2258" t="str">
        <f t="shared" si="120"/>
        <v/>
      </c>
      <c r="V2258" t="str">
        <f t="shared" si="121"/>
        <v/>
      </c>
      <c r="W2258" t="str">
        <f>Screener_3!R259</f>
        <v/>
      </c>
      <c r="X2258" s="6" t="str">
        <f>IF(ISNUMBER(Screener_3!$P259),IF(ISBLANK(Screener_3!S259),"Missing",Screener_3!S259), "")</f>
        <v/>
      </c>
      <c r="Y2258" s="6" t="str">
        <f>IF(ISNUMBER(Screener_3!$P259),IF(ISBLANK(Screener_3!T259),"Missing",Screener_3!T259), "")</f>
        <v/>
      </c>
      <c r="Z2258" s="6" t="str">
        <f>IF(ISNUMBER(Screener_3!$P259),IF(ISBLANK(Screener_3!U259),"Missing",Screener_3!U259), "")</f>
        <v/>
      </c>
      <c r="AA2258" s="6" t="str">
        <f>IF(ISTEXT(Screener_3!U259),  IF(ISBLANK(Screener_3!V259), "Missing", Screener_3!V259),"")</f>
        <v/>
      </c>
      <c r="AB2258" s="6" t="str">
        <f>IF(Screener_3!U259 = "Y",  IF(ISBLANK(Screener_3!V259), "Missing", Screener_3!V259),"")</f>
        <v/>
      </c>
      <c r="AC2258" s="6" t="str">
        <f xml:space="preserve"> IF((Screener_3!U259 = "Y"),   IF(ISBLANK(Screener_3!W259),"Missing",Screener_3!W259), "")</f>
        <v/>
      </c>
      <c r="AF2258" s="6"/>
      <c r="AG2258" s="6"/>
    </row>
    <row r="2259" spans="1:33" x14ac:dyDescent="0.25">
      <c r="A2259" s="125" t="str">
        <f>IF(ISNUMBER(Screener_3!A260), Screener_3!A260, "")</f>
        <v/>
      </c>
      <c r="B2259" t="str">
        <f>IF(ISTEXT(Screener_3!C260), Screener_3!C260, "")</f>
        <v/>
      </c>
      <c r="F2259" t="str">
        <f>IF(ISNUMBER(Screener_3!D260), Screener_3!D260, "")</f>
        <v/>
      </c>
      <c r="G2259" t="str">
        <f>IF(ISNUMBER(Screener_3!E260),    Screener_3!E260, "")</f>
        <v/>
      </c>
      <c r="H2259" t="str">
        <f>IF(ISNUMBER(Screener_3!F260),    Screener_3!F260, "")</f>
        <v/>
      </c>
      <c r="I2259" t="str">
        <f>IF(ISNUMBER(Screener_3!G260),    Screener_3!G260, "")</f>
        <v/>
      </c>
      <c r="J2259" t="str">
        <f>IF(ISNUMBER(Screener_3!H260),    Screener_3!H260, "")</f>
        <v/>
      </c>
      <c r="K2259" t="str">
        <f t="shared" si="119"/>
        <v/>
      </c>
      <c r="L2259" t="str">
        <f t="shared" si="117"/>
        <v/>
      </c>
      <c r="M2259" s="45" t="str">
        <f>Screener_3!I260</f>
        <v/>
      </c>
      <c r="N2259" t="str">
        <f>IF(Screener_3!J260="Y",1,IF(Screener_3!J260="N",0,""))</f>
        <v/>
      </c>
      <c r="O2259" t="str">
        <f>IF(Screener_3!K260="Y",1,IF(Screener_3!K260="N",0,""))</f>
        <v/>
      </c>
      <c r="P2259" t="str">
        <f>IF(Screener_3!L260="Y",1,IF(Screener_3!L260="N",0,""))</f>
        <v/>
      </c>
      <c r="Q2259" t="str">
        <f>IF(Screener_3!M260="Y",1,IF(Screener_3!M260="N",0,""))</f>
        <v/>
      </c>
      <c r="R2259" t="str">
        <f>IF(Screener_3!N260="Y",1,IF(Screener_3!N260="N",0,""))</f>
        <v/>
      </c>
      <c r="S2259" t="str">
        <f>IF(Screener_3!O260="Y",1,IF(Screener_3!O260="N",0,""))</f>
        <v/>
      </c>
      <c r="T2259">
        <f t="shared" si="118"/>
        <v>0</v>
      </c>
      <c r="U2259" t="str">
        <f t="shared" si="120"/>
        <v/>
      </c>
      <c r="V2259" t="str">
        <f t="shared" si="121"/>
        <v/>
      </c>
      <c r="W2259" t="str">
        <f>Screener_3!R260</f>
        <v/>
      </c>
      <c r="X2259" s="6" t="str">
        <f>IF(ISNUMBER(Screener_3!$P260),IF(ISBLANK(Screener_3!S260),"Missing",Screener_3!S260), "")</f>
        <v/>
      </c>
      <c r="Y2259" s="6" t="str">
        <f>IF(ISNUMBER(Screener_3!$P260),IF(ISBLANK(Screener_3!T260),"Missing",Screener_3!T260), "")</f>
        <v/>
      </c>
      <c r="Z2259" s="6" t="str">
        <f>IF(ISNUMBER(Screener_3!$P260),IF(ISBLANK(Screener_3!U260),"Missing",Screener_3!U260), "")</f>
        <v/>
      </c>
      <c r="AA2259" s="6" t="str">
        <f>IF(ISTEXT(Screener_3!U260),  IF(ISBLANK(Screener_3!V260), "Missing", Screener_3!V260),"")</f>
        <v/>
      </c>
      <c r="AB2259" s="6" t="str">
        <f>IF(Screener_3!U260 = "Y",  IF(ISBLANK(Screener_3!V260), "Missing", Screener_3!V260),"")</f>
        <v/>
      </c>
      <c r="AC2259" s="6" t="str">
        <f xml:space="preserve"> IF((Screener_3!U260 = "Y"),   IF(ISBLANK(Screener_3!W260),"Missing",Screener_3!W260), "")</f>
        <v/>
      </c>
      <c r="AF2259" s="6"/>
      <c r="AG2259" s="6"/>
    </row>
    <row r="2260" spans="1:33" x14ac:dyDescent="0.25">
      <c r="A2260" s="125" t="str">
        <f>IF(ISNUMBER(Screener_3!A261), Screener_3!A261, "")</f>
        <v/>
      </c>
      <c r="B2260" t="str">
        <f>IF(ISTEXT(Screener_3!C261), Screener_3!C261, "")</f>
        <v/>
      </c>
      <c r="F2260" t="str">
        <f>IF(ISNUMBER(Screener_3!D261), Screener_3!D261, "")</f>
        <v/>
      </c>
      <c r="G2260" t="str">
        <f>IF(ISNUMBER(Screener_3!E261),    Screener_3!E261, "")</f>
        <v/>
      </c>
      <c r="H2260" t="str">
        <f>IF(ISNUMBER(Screener_3!F261),    Screener_3!F261, "")</f>
        <v/>
      </c>
      <c r="I2260" t="str">
        <f>IF(ISNUMBER(Screener_3!G261),    Screener_3!G261, "")</f>
        <v/>
      </c>
      <c r="J2260" t="str">
        <f>IF(ISNUMBER(Screener_3!H261),    Screener_3!H261, "")</f>
        <v/>
      </c>
      <c r="K2260" t="str">
        <f t="shared" si="119"/>
        <v/>
      </c>
      <c r="L2260" t="str">
        <f t="shared" si="117"/>
        <v/>
      </c>
      <c r="M2260" s="45" t="str">
        <f>Screener_3!I261</f>
        <v/>
      </c>
      <c r="N2260" t="str">
        <f>IF(Screener_3!J261="Y",1,IF(Screener_3!J261="N",0,""))</f>
        <v/>
      </c>
      <c r="O2260" t="str">
        <f>IF(Screener_3!K261="Y",1,IF(Screener_3!K261="N",0,""))</f>
        <v/>
      </c>
      <c r="P2260" t="str">
        <f>IF(Screener_3!L261="Y",1,IF(Screener_3!L261="N",0,""))</f>
        <v/>
      </c>
      <c r="Q2260" t="str">
        <f>IF(Screener_3!M261="Y",1,IF(Screener_3!M261="N",0,""))</f>
        <v/>
      </c>
      <c r="R2260" t="str">
        <f>IF(Screener_3!N261="Y",1,IF(Screener_3!N261="N",0,""))</f>
        <v/>
      </c>
      <c r="S2260" t="str">
        <f>IF(Screener_3!O261="Y",1,IF(Screener_3!O261="N",0,""))</f>
        <v/>
      </c>
      <c r="T2260">
        <f t="shared" si="118"/>
        <v>0</v>
      </c>
      <c r="U2260" t="str">
        <f t="shared" si="120"/>
        <v/>
      </c>
      <c r="V2260" t="str">
        <f t="shared" si="121"/>
        <v/>
      </c>
      <c r="W2260" t="str">
        <f>Screener_3!R261</f>
        <v/>
      </c>
      <c r="X2260" s="6" t="str">
        <f>IF(ISNUMBER(Screener_3!$P261),IF(ISBLANK(Screener_3!S261),"Missing",Screener_3!S261), "")</f>
        <v/>
      </c>
      <c r="Y2260" s="6" t="str">
        <f>IF(ISNUMBER(Screener_3!$P261),IF(ISBLANK(Screener_3!T261),"Missing",Screener_3!T261), "")</f>
        <v/>
      </c>
      <c r="Z2260" s="6" t="str">
        <f>IF(ISNUMBER(Screener_3!$P261),IF(ISBLANK(Screener_3!U261),"Missing",Screener_3!U261), "")</f>
        <v/>
      </c>
      <c r="AA2260" s="6" t="str">
        <f>IF(ISTEXT(Screener_3!U261),  IF(ISBLANK(Screener_3!V261), "Missing", Screener_3!V261),"")</f>
        <v/>
      </c>
      <c r="AB2260" s="6" t="str">
        <f>IF(Screener_3!U261 = "Y",  IF(ISBLANK(Screener_3!V261), "Missing", Screener_3!V261),"")</f>
        <v/>
      </c>
      <c r="AC2260" s="6" t="str">
        <f xml:space="preserve"> IF((Screener_3!U261 = "Y"),   IF(ISBLANK(Screener_3!W261),"Missing",Screener_3!W261), "")</f>
        <v/>
      </c>
      <c r="AF2260" s="6"/>
      <c r="AG2260" s="6"/>
    </row>
    <row r="2261" spans="1:33" x14ac:dyDescent="0.25">
      <c r="A2261" s="125" t="str">
        <f>IF(ISNUMBER(Screener_3!A262), Screener_3!A262, "")</f>
        <v/>
      </c>
      <c r="B2261" t="str">
        <f>IF(ISTEXT(Screener_3!C262), Screener_3!C262, "")</f>
        <v/>
      </c>
      <c r="F2261" t="str">
        <f>IF(ISNUMBER(Screener_3!D262), Screener_3!D262, "")</f>
        <v/>
      </c>
      <c r="G2261" t="str">
        <f>IF(ISNUMBER(Screener_3!E262),    Screener_3!E262, "")</f>
        <v/>
      </c>
      <c r="H2261" t="str">
        <f>IF(ISNUMBER(Screener_3!F262),    Screener_3!F262, "")</f>
        <v/>
      </c>
      <c r="I2261" t="str">
        <f>IF(ISNUMBER(Screener_3!G262),    Screener_3!G262, "")</f>
        <v/>
      </c>
      <c r="J2261" t="str">
        <f>IF(ISNUMBER(Screener_3!H262),    Screener_3!H262, "")</f>
        <v/>
      </c>
      <c r="K2261" t="str">
        <f t="shared" si="119"/>
        <v/>
      </c>
      <c r="L2261" t="str">
        <f t="shared" si="117"/>
        <v/>
      </c>
      <c r="M2261" s="45" t="str">
        <f>Screener_3!I262</f>
        <v/>
      </c>
      <c r="N2261" t="str">
        <f>IF(Screener_3!J262="Y",1,IF(Screener_3!J262="N",0,""))</f>
        <v/>
      </c>
      <c r="O2261" t="str">
        <f>IF(Screener_3!K262="Y",1,IF(Screener_3!K262="N",0,""))</f>
        <v/>
      </c>
      <c r="P2261" t="str">
        <f>IF(Screener_3!L262="Y",1,IF(Screener_3!L262="N",0,""))</f>
        <v/>
      </c>
      <c r="Q2261" t="str">
        <f>IF(Screener_3!M262="Y",1,IF(Screener_3!M262="N",0,""))</f>
        <v/>
      </c>
      <c r="R2261" t="str">
        <f>IF(Screener_3!N262="Y",1,IF(Screener_3!N262="N",0,""))</f>
        <v/>
      </c>
      <c r="S2261" t="str">
        <f>IF(Screener_3!O262="Y",1,IF(Screener_3!O262="N",0,""))</f>
        <v/>
      </c>
      <c r="T2261">
        <f t="shared" si="118"/>
        <v>0</v>
      </c>
      <c r="U2261" t="str">
        <f t="shared" si="120"/>
        <v/>
      </c>
      <c r="V2261" t="str">
        <f t="shared" si="121"/>
        <v/>
      </c>
      <c r="W2261" t="str">
        <f>Screener_3!R262</f>
        <v/>
      </c>
      <c r="X2261" s="6" t="str">
        <f>IF(ISNUMBER(Screener_3!$P262),IF(ISBLANK(Screener_3!S262),"Missing",Screener_3!S262), "")</f>
        <v/>
      </c>
      <c r="Y2261" s="6" t="str">
        <f>IF(ISNUMBER(Screener_3!$P262),IF(ISBLANK(Screener_3!T262),"Missing",Screener_3!T262), "")</f>
        <v/>
      </c>
      <c r="Z2261" s="6" t="str">
        <f>IF(ISNUMBER(Screener_3!$P262),IF(ISBLANK(Screener_3!U262),"Missing",Screener_3!U262), "")</f>
        <v/>
      </c>
      <c r="AA2261" s="6" t="str">
        <f>IF(ISTEXT(Screener_3!U262),  IF(ISBLANK(Screener_3!V262), "Missing", Screener_3!V262),"")</f>
        <v/>
      </c>
      <c r="AB2261" s="6" t="str">
        <f>IF(Screener_3!U262 = "Y",  IF(ISBLANK(Screener_3!V262), "Missing", Screener_3!V262),"")</f>
        <v/>
      </c>
      <c r="AC2261" s="6" t="str">
        <f xml:space="preserve"> IF((Screener_3!U262 = "Y"),   IF(ISBLANK(Screener_3!W262),"Missing",Screener_3!W262), "")</f>
        <v/>
      </c>
      <c r="AF2261" s="6"/>
      <c r="AG2261" s="6"/>
    </row>
    <row r="2262" spans="1:33" x14ac:dyDescent="0.25">
      <c r="A2262" s="125" t="str">
        <f>IF(ISNUMBER(Screener_3!A263), Screener_3!A263, "")</f>
        <v/>
      </c>
      <c r="B2262" t="str">
        <f>IF(ISTEXT(Screener_3!C263), Screener_3!C263, "")</f>
        <v/>
      </c>
      <c r="F2262" t="str">
        <f>IF(ISNUMBER(Screener_3!D263), Screener_3!D263, "")</f>
        <v/>
      </c>
      <c r="G2262" t="str">
        <f>IF(ISNUMBER(Screener_3!E263),    Screener_3!E263, "")</f>
        <v/>
      </c>
      <c r="H2262" t="str">
        <f>IF(ISNUMBER(Screener_3!F263),    Screener_3!F263, "")</f>
        <v/>
      </c>
      <c r="I2262" t="str">
        <f>IF(ISNUMBER(Screener_3!G263),    Screener_3!G263, "")</f>
        <v/>
      </c>
      <c r="J2262" t="str">
        <f>IF(ISNUMBER(Screener_3!H263),    Screener_3!H263, "")</f>
        <v/>
      </c>
      <c r="K2262" t="str">
        <f t="shared" si="119"/>
        <v/>
      </c>
      <c r="L2262" t="str">
        <f t="shared" si="117"/>
        <v/>
      </c>
      <c r="M2262" s="45" t="str">
        <f>Screener_3!I263</f>
        <v/>
      </c>
      <c r="N2262" t="str">
        <f>IF(Screener_3!J263="Y",1,IF(Screener_3!J263="N",0,""))</f>
        <v/>
      </c>
      <c r="O2262" t="str">
        <f>IF(Screener_3!K263="Y",1,IF(Screener_3!K263="N",0,""))</f>
        <v/>
      </c>
      <c r="P2262" t="str">
        <f>IF(Screener_3!L263="Y",1,IF(Screener_3!L263="N",0,""))</f>
        <v/>
      </c>
      <c r="Q2262" t="str">
        <f>IF(Screener_3!M263="Y",1,IF(Screener_3!M263="N",0,""))</f>
        <v/>
      </c>
      <c r="R2262" t="str">
        <f>IF(Screener_3!N263="Y",1,IF(Screener_3!N263="N",0,""))</f>
        <v/>
      </c>
      <c r="S2262" t="str">
        <f>IF(Screener_3!O263="Y",1,IF(Screener_3!O263="N",0,""))</f>
        <v/>
      </c>
      <c r="T2262">
        <f t="shared" si="118"/>
        <v>0</v>
      </c>
      <c r="U2262" t="str">
        <f t="shared" si="120"/>
        <v/>
      </c>
      <c r="V2262" t="str">
        <f t="shared" si="121"/>
        <v/>
      </c>
      <c r="W2262" t="str">
        <f>Screener_3!R263</f>
        <v/>
      </c>
      <c r="X2262" s="6" t="str">
        <f>IF(ISNUMBER(Screener_3!$P263),IF(ISBLANK(Screener_3!S263),"Missing",Screener_3!S263), "")</f>
        <v/>
      </c>
      <c r="Y2262" s="6" t="str">
        <f>IF(ISNUMBER(Screener_3!$P263),IF(ISBLANK(Screener_3!T263),"Missing",Screener_3!T263), "")</f>
        <v/>
      </c>
      <c r="Z2262" s="6" t="str">
        <f>IF(ISNUMBER(Screener_3!$P263),IF(ISBLANK(Screener_3!U263),"Missing",Screener_3!U263), "")</f>
        <v/>
      </c>
      <c r="AA2262" s="6" t="str">
        <f>IF(ISTEXT(Screener_3!U263),  IF(ISBLANK(Screener_3!V263), "Missing", Screener_3!V263),"")</f>
        <v/>
      </c>
      <c r="AB2262" s="6" t="str">
        <f>IF(Screener_3!U263 = "Y",  IF(ISBLANK(Screener_3!V263), "Missing", Screener_3!V263),"")</f>
        <v/>
      </c>
      <c r="AC2262" s="6" t="str">
        <f xml:space="preserve"> IF((Screener_3!U263 = "Y"),   IF(ISBLANK(Screener_3!W263),"Missing",Screener_3!W263), "")</f>
        <v/>
      </c>
      <c r="AF2262" s="6"/>
      <c r="AG2262" s="6"/>
    </row>
    <row r="2263" spans="1:33" x14ac:dyDescent="0.25">
      <c r="A2263" s="125" t="str">
        <f>IF(ISNUMBER(Screener_3!A264), Screener_3!A264, "")</f>
        <v/>
      </c>
      <c r="B2263" t="str">
        <f>IF(ISTEXT(Screener_3!C264), Screener_3!C264, "")</f>
        <v/>
      </c>
      <c r="F2263" t="str">
        <f>IF(ISNUMBER(Screener_3!D264), Screener_3!D264, "")</f>
        <v/>
      </c>
      <c r="G2263" t="str">
        <f>IF(ISNUMBER(Screener_3!E264),    Screener_3!E264, "")</f>
        <v/>
      </c>
      <c r="H2263" t="str">
        <f>IF(ISNUMBER(Screener_3!F264),    Screener_3!F264, "")</f>
        <v/>
      </c>
      <c r="I2263" t="str">
        <f>IF(ISNUMBER(Screener_3!G264),    Screener_3!G264, "")</f>
        <v/>
      </c>
      <c r="J2263" t="str">
        <f>IF(ISNUMBER(Screener_3!H264),    Screener_3!H264, "")</f>
        <v/>
      </c>
      <c r="K2263" t="str">
        <f t="shared" si="119"/>
        <v/>
      </c>
      <c r="L2263" t="str">
        <f t="shared" si="117"/>
        <v/>
      </c>
      <c r="M2263" s="45" t="str">
        <f>Screener_3!I264</f>
        <v/>
      </c>
      <c r="N2263" t="str">
        <f>IF(Screener_3!J264="Y",1,IF(Screener_3!J264="N",0,""))</f>
        <v/>
      </c>
      <c r="O2263" t="str">
        <f>IF(Screener_3!K264="Y",1,IF(Screener_3!K264="N",0,""))</f>
        <v/>
      </c>
      <c r="P2263" t="str">
        <f>IF(Screener_3!L264="Y",1,IF(Screener_3!L264="N",0,""))</f>
        <v/>
      </c>
      <c r="Q2263" t="str">
        <f>IF(Screener_3!M264="Y",1,IF(Screener_3!M264="N",0,""))</f>
        <v/>
      </c>
      <c r="R2263" t="str">
        <f>IF(Screener_3!N264="Y",1,IF(Screener_3!N264="N",0,""))</f>
        <v/>
      </c>
      <c r="S2263" t="str">
        <f>IF(Screener_3!O264="Y",1,IF(Screener_3!O264="N",0,""))</f>
        <v/>
      </c>
      <c r="T2263">
        <f t="shared" si="118"/>
        <v>0</v>
      </c>
      <c r="U2263" t="str">
        <f t="shared" si="120"/>
        <v/>
      </c>
      <c r="V2263" t="str">
        <f t="shared" si="121"/>
        <v/>
      </c>
      <c r="W2263" t="str">
        <f>Screener_3!R264</f>
        <v/>
      </c>
      <c r="X2263" s="6" t="str">
        <f>IF(ISNUMBER(Screener_3!$P264),IF(ISBLANK(Screener_3!S264),"Missing",Screener_3!S264), "")</f>
        <v/>
      </c>
      <c r="Y2263" s="6" t="str">
        <f>IF(ISNUMBER(Screener_3!$P264),IF(ISBLANK(Screener_3!T264),"Missing",Screener_3!T264), "")</f>
        <v/>
      </c>
      <c r="Z2263" s="6" t="str">
        <f>IF(ISNUMBER(Screener_3!$P264),IF(ISBLANK(Screener_3!U264),"Missing",Screener_3!U264), "")</f>
        <v/>
      </c>
      <c r="AA2263" s="6" t="str">
        <f>IF(ISTEXT(Screener_3!U264),  IF(ISBLANK(Screener_3!V264), "Missing", Screener_3!V264),"")</f>
        <v/>
      </c>
      <c r="AB2263" s="6" t="str">
        <f>IF(Screener_3!U264 = "Y",  IF(ISBLANK(Screener_3!V264), "Missing", Screener_3!V264),"")</f>
        <v/>
      </c>
      <c r="AC2263" s="6" t="str">
        <f xml:space="preserve"> IF((Screener_3!U264 = "Y"),   IF(ISBLANK(Screener_3!W264),"Missing",Screener_3!W264), "")</f>
        <v/>
      </c>
      <c r="AF2263" s="6"/>
      <c r="AG2263" s="6"/>
    </row>
    <row r="2264" spans="1:33" x14ac:dyDescent="0.25">
      <c r="A2264" s="125" t="str">
        <f>IF(ISNUMBER(Screener_3!A265), Screener_3!A265, "")</f>
        <v/>
      </c>
      <c r="B2264" t="str">
        <f>IF(ISTEXT(Screener_3!C265), Screener_3!C265, "")</f>
        <v/>
      </c>
      <c r="F2264" t="str">
        <f>IF(ISNUMBER(Screener_3!D265), Screener_3!D265, "")</f>
        <v/>
      </c>
      <c r="G2264" t="str">
        <f>IF(ISNUMBER(Screener_3!E265),    Screener_3!E265, "")</f>
        <v/>
      </c>
      <c r="H2264" t="str">
        <f>IF(ISNUMBER(Screener_3!F265),    Screener_3!F265, "")</f>
        <v/>
      </c>
      <c r="I2264" t="str">
        <f>IF(ISNUMBER(Screener_3!G265),    Screener_3!G265, "")</f>
        <v/>
      </c>
      <c r="J2264" t="str">
        <f>IF(ISNUMBER(Screener_3!H265),    Screener_3!H265, "")</f>
        <v/>
      </c>
      <c r="K2264" t="str">
        <f t="shared" si="119"/>
        <v/>
      </c>
      <c r="L2264" t="str">
        <f t="shared" ref="L2264:L2306" si="122">IF(K2264 = "","",   IF(SUM(G2264:J2264) &gt;0,"Positive","Negative"))</f>
        <v/>
      </c>
      <c r="M2264" s="45" t="str">
        <f>Screener_3!I265</f>
        <v/>
      </c>
      <c r="N2264" t="str">
        <f>IF(Screener_3!J265="Y",1,IF(Screener_3!J265="N",0,""))</f>
        <v/>
      </c>
      <c r="O2264" t="str">
        <f>IF(Screener_3!K265="Y",1,IF(Screener_3!K265="N",0,""))</f>
        <v/>
      </c>
      <c r="P2264" t="str">
        <f>IF(Screener_3!L265="Y",1,IF(Screener_3!L265="N",0,""))</f>
        <v/>
      </c>
      <c r="Q2264" t="str">
        <f>IF(Screener_3!M265="Y",1,IF(Screener_3!M265="N",0,""))</f>
        <v/>
      </c>
      <c r="R2264" t="str">
        <f>IF(Screener_3!N265="Y",1,IF(Screener_3!N265="N",0,""))</f>
        <v/>
      </c>
      <c r="S2264" t="str">
        <f>IF(Screener_3!O265="Y",1,IF(Screener_3!O265="N",0,""))</f>
        <v/>
      </c>
      <c r="T2264">
        <f t="shared" si="118"/>
        <v>0</v>
      </c>
      <c r="U2264" t="str">
        <f t="shared" si="120"/>
        <v/>
      </c>
      <c r="V2264" t="str">
        <f t="shared" si="121"/>
        <v/>
      </c>
      <c r="W2264" t="str">
        <f>Screener_3!R265</f>
        <v/>
      </c>
      <c r="X2264" s="6" t="str">
        <f>IF(ISNUMBER(Screener_3!$P265),IF(ISBLANK(Screener_3!S265),"Missing",Screener_3!S265), "")</f>
        <v/>
      </c>
      <c r="Y2264" s="6" t="str">
        <f>IF(ISNUMBER(Screener_3!$P265),IF(ISBLANK(Screener_3!T265),"Missing",Screener_3!T265), "")</f>
        <v/>
      </c>
      <c r="Z2264" s="6" t="str">
        <f>IF(ISNUMBER(Screener_3!$P265),IF(ISBLANK(Screener_3!U265),"Missing",Screener_3!U265), "")</f>
        <v/>
      </c>
      <c r="AA2264" s="6" t="str">
        <f>IF(ISTEXT(Screener_3!U265),  IF(ISBLANK(Screener_3!V265), "Missing", Screener_3!V265),"")</f>
        <v/>
      </c>
      <c r="AB2264" s="6" t="str">
        <f>IF(Screener_3!U265 = "Y",  IF(ISBLANK(Screener_3!V265), "Missing", Screener_3!V265),"")</f>
        <v/>
      </c>
      <c r="AC2264" s="6" t="str">
        <f xml:space="preserve"> IF((Screener_3!U265 = "Y"),   IF(ISBLANK(Screener_3!W265),"Missing",Screener_3!W265), "")</f>
        <v/>
      </c>
      <c r="AF2264" s="6"/>
      <c r="AG2264" s="6"/>
    </row>
    <row r="2265" spans="1:33" x14ac:dyDescent="0.25">
      <c r="A2265" s="125" t="str">
        <f>IF(ISNUMBER(Screener_3!A266), Screener_3!A266, "")</f>
        <v/>
      </c>
      <c r="B2265" t="str">
        <f>IF(ISTEXT(Screener_3!C266), Screener_3!C266, "")</f>
        <v/>
      </c>
      <c r="F2265" t="str">
        <f>IF(ISNUMBER(Screener_3!D266), Screener_3!D266, "")</f>
        <v/>
      </c>
      <c r="G2265" t="str">
        <f>IF(ISNUMBER(Screener_3!E266),    Screener_3!E266, "")</f>
        <v/>
      </c>
      <c r="H2265" t="str">
        <f>IF(ISNUMBER(Screener_3!F266),    Screener_3!F266, "")</f>
        <v/>
      </c>
      <c r="I2265" t="str">
        <f>IF(ISNUMBER(Screener_3!G266),    Screener_3!G266, "")</f>
        <v/>
      </c>
      <c r="J2265" t="str">
        <f>IF(ISNUMBER(Screener_3!H266),    Screener_3!H266, "")</f>
        <v/>
      </c>
      <c r="K2265" t="str">
        <f t="shared" si="119"/>
        <v/>
      </c>
      <c r="L2265" t="str">
        <f t="shared" si="122"/>
        <v/>
      </c>
      <c r="M2265" s="45" t="str">
        <f>Screener_3!I266</f>
        <v/>
      </c>
      <c r="N2265" t="str">
        <f>IF(Screener_3!J266="Y",1,IF(Screener_3!J266="N",0,""))</f>
        <v/>
      </c>
      <c r="O2265" t="str">
        <f>IF(Screener_3!K266="Y",1,IF(Screener_3!K266="N",0,""))</f>
        <v/>
      </c>
      <c r="P2265" t="str">
        <f>IF(Screener_3!L266="Y",1,IF(Screener_3!L266="N",0,""))</f>
        <v/>
      </c>
      <c r="Q2265" t="str">
        <f>IF(Screener_3!M266="Y",1,IF(Screener_3!M266="N",0,""))</f>
        <v/>
      </c>
      <c r="R2265" t="str">
        <f>IF(Screener_3!N266="Y",1,IF(Screener_3!N266="N",0,""))</f>
        <v/>
      </c>
      <c r="S2265" t="str">
        <f>IF(Screener_3!O266="Y",1,IF(Screener_3!O266="N",0,""))</f>
        <v/>
      </c>
      <c r="T2265">
        <f t="shared" si="118"/>
        <v>0</v>
      </c>
      <c r="U2265" t="str">
        <f t="shared" si="120"/>
        <v/>
      </c>
      <c r="V2265" t="str">
        <f t="shared" si="121"/>
        <v/>
      </c>
      <c r="W2265" t="str">
        <f>Screener_3!R266</f>
        <v/>
      </c>
      <c r="X2265" s="6" t="str">
        <f>IF(ISNUMBER(Screener_3!$P266),IF(ISBLANK(Screener_3!S266),"Missing",Screener_3!S266), "")</f>
        <v/>
      </c>
      <c r="Y2265" s="6" t="str">
        <f>IF(ISNUMBER(Screener_3!$P266),IF(ISBLANK(Screener_3!T266),"Missing",Screener_3!T266), "")</f>
        <v/>
      </c>
      <c r="Z2265" s="6" t="str">
        <f>IF(ISNUMBER(Screener_3!$P266),IF(ISBLANK(Screener_3!U266),"Missing",Screener_3!U266), "")</f>
        <v/>
      </c>
      <c r="AA2265" s="6" t="str">
        <f>IF(ISTEXT(Screener_3!U266),  IF(ISBLANK(Screener_3!V266), "Missing", Screener_3!V266),"")</f>
        <v/>
      </c>
      <c r="AB2265" s="6" t="str">
        <f>IF(Screener_3!U266 = "Y",  IF(ISBLANK(Screener_3!V266), "Missing", Screener_3!V266),"")</f>
        <v/>
      </c>
      <c r="AC2265" s="6" t="str">
        <f xml:space="preserve"> IF((Screener_3!U266 = "Y"),   IF(ISBLANK(Screener_3!W266),"Missing",Screener_3!W266), "")</f>
        <v/>
      </c>
      <c r="AF2265" s="6"/>
      <c r="AG2265" s="6"/>
    </row>
    <row r="2266" spans="1:33" x14ac:dyDescent="0.25">
      <c r="A2266" s="125" t="str">
        <f>IF(ISNUMBER(Screener_3!A267), Screener_3!A267, "")</f>
        <v/>
      </c>
      <c r="B2266" t="str">
        <f>IF(ISTEXT(Screener_3!C267), Screener_3!C267, "")</f>
        <v/>
      </c>
      <c r="F2266" t="str">
        <f>IF(ISNUMBER(Screener_3!D267), Screener_3!D267, "")</f>
        <v/>
      </c>
      <c r="G2266" t="str">
        <f>IF(ISNUMBER(Screener_3!E267),    Screener_3!E267, "")</f>
        <v/>
      </c>
      <c r="H2266" t="str">
        <f>IF(ISNUMBER(Screener_3!F267),    Screener_3!F267, "")</f>
        <v/>
      </c>
      <c r="I2266" t="str">
        <f>IF(ISNUMBER(Screener_3!G267),    Screener_3!G267, "")</f>
        <v/>
      </c>
      <c r="J2266" t="str">
        <f>IF(ISNUMBER(Screener_3!H267),    Screener_3!H267, "")</f>
        <v/>
      </c>
      <c r="K2266" t="str">
        <f t="shared" si="119"/>
        <v/>
      </c>
      <c r="L2266" t="str">
        <f t="shared" si="122"/>
        <v/>
      </c>
      <c r="M2266" s="45" t="str">
        <f>Screener_3!I267</f>
        <v/>
      </c>
      <c r="N2266" t="str">
        <f>IF(Screener_3!J267="Y",1,IF(Screener_3!J267="N",0,""))</f>
        <v/>
      </c>
      <c r="O2266" t="str">
        <f>IF(Screener_3!K267="Y",1,IF(Screener_3!K267="N",0,""))</f>
        <v/>
      </c>
      <c r="P2266" t="str">
        <f>IF(Screener_3!L267="Y",1,IF(Screener_3!L267="N",0,""))</f>
        <v/>
      </c>
      <c r="Q2266" t="str">
        <f>IF(Screener_3!M267="Y",1,IF(Screener_3!M267="N",0,""))</f>
        <v/>
      </c>
      <c r="R2266" t="str">
        <f>IF(Screener_3!N267="Y",1,IF(Screener_3!N267="N",0,""))</f>
        <v/>
      </c>
      <c r="S2266" t="str">
        <f>IF(Screener_3!O267="Y",1,IF(Screener_3!O267="N",0,""))</f>
        <v/>
      </c>
      <c r="T2266">
        <f t="shared" si="118"/>
        <v>0</v>
      </c>
      <c r="U2266" t="str">
        <f t="shared" si="120"/>
        <v/>
      </c>
      <c r="V2266" t="str">
        <f t="shared" si="121"/>
        <v/>
      </c>
      <c r="W2266" t="str">
        <f>Screener_3!R267</f>
        <v/>
      </c>
      <c r="X2266" s="6" t="str">
        <f>IF(ISNUMBER(Screener_3!$P267),IF(ISBLANK(Screener_3!S267),"Missing",Screener_3!S267), "")</f>
        <v/>
      </c>
      <c r="Y2266" s="6" t="str">
        <f>IF(ISNUMBER(Screener_3!$P267),IF(ISBLANK(Screener_3!T267),"Missing",Screener_3!T267), "")</f>
        <v/>
      </c>
      <c r="Z2266" s="6" t="str">
        <f>IF(ISNUMBER(Screener_3!$P267),IF(ISBLANK(Screener_3!U267),"Missing",Screener_3!U267), "")</f>
        <v/>
      </c>
      <c r="AA2266" s="6" t="str">
        <f>IF(ISTEXT(Screener_3!U267),  IF(ISBLANK(Screener_3!V267), "Missing", Screener_3!V267),"")</f>
        <v/>
      </c>
      <c r="AB2266" s="6" t="str">
        <f>IF(Screener_3!U267 = "Y",  IF(ISBLANK(Screener_3!V267), "Missing", Screener_3!V267),"")</f>
        <v/>
      </c>
      <c r="AC2266" s="6" t="str">
        <f xml:space="preserve"> IF((Screener_3!U267 = "Y"),   IF(ISBLANK(Screener_3!W267),"Missing",Screener_3!W267), "")</f>
        <v/>
      </c>
      <c r="AF2266" s="6"/>
      <c r="AG2266" s="6"/>
    </row>
    <row r="2267" spans="1:33" x14ac:dyDescent="0.25">
      <c r="A2267" s="125" t="str">
        <f>IF(ISNUMBER(Screener_3!A268), Screener_3!A268, "")</f>
        <v/>
      </c>
      <c r="B2267" t="str">
        <f>IF(ISTEXT(Screener_3!C268), Screener_3!C268, "")</f>
        <v/>
      </c>
      <c r="F2267" t="str">
        <f>IF(ISNUMBER(Screener_3!D268), Screener_3!D268, "")</f>
        <v/>
      </c>
      <c r="G2267" t="str">
        <f>IF(ISNUMBER(Screener_3!E268),    Screener_3!E268, "")</f>
        <v/>
      </c>
      <c r="H2267" t="str">
        <f>IF(ISNUMBER(Screener_3!F268),    Screener_3!F268, "")</f>
        <v/>
      </c>
      <c r="I2267" t="str">
        <f>IF(ISNUMBER(Screener_3!G268),    Screener_3!G268, "")</f>
        <v/>
      </c>
      <c r="J2267" t="str">
        <f>IF(ISNUMBER(Screener_3!H268),    Screener_3!H268, "")</f>
        <v/>
      </c>
      <c r="K2267" t="str">
        <f t="shared" si="119"/>
        <v/>
      </c>
      <c r="L2267" t="str">
        <f t="shared" si="122"/>
        <v/>
      </c>
      <c r="M2267" s="45" t="str">
        <f>Screener_3!I268</f>
        <v/>
      </c>
      <c r="N2267" t="str">
        <f>IF(Screener_3!J268="Y",1,IF(Screener_3!J268="N",0,""))</f>
        <v/>
      </c>
      <c r="O2267" t="str">
        <f>IF(Screener_3!K268="Y",1,IF(Screener_3!K268="N",0,""))</f>
        <v/>
      </c>
      <c r="P2267" t="str">
        <f>IF(Screener_3!L268="Y",1,IF(Screener_3!L268="N",0,""))</f>
        <v/>
      </c>
      <c r="Q2267" t="str">
        <f>IF(Screener_3!M268="Y",1,IF(Screener_3!M268="N",0,""))</f>
        <v/>
      </c>
      <c r="R2267" t="str">
        <f>IF(Screener_3!N268="Y",1,IF(Screener_3!N268="N",0,""))</f>
        <v/>
      </c>
      <c r="S2267" t="str">
        <f>IF(Screener_3!O268="Y",1,IF(Screener_3!O268="N",0,""))</f>
        <v/>
      </c>
      <c r="T2267">
        <f t="shared" si="118"/>
        <v>0</v>
      </c>
      <c r="U2267" t="str">
        <f t="shared" si="120"/>
        <v/>
      </c>
      <c r="V2267" t="str">
        <f t="shared" si="121"/>
        <v/>
      </c>
      <c r="W2267" t="str">
        <f>Screener_3!R268</f>
        <v/>
      </c>
      <c r="X2267" s="6" t="str">
        <f>IF(ISNUMBER(Screener_3!$P268),IF(ISBLANK(Screener_3!S268),"Missing",Screener_3!S268), "")</f>
        <v/>
      </c>
      <c r="Y2267" s="6" t="str">
        <f>IF(ISNUMBER(Screener_3!$P268),IF(ISBLANK(Screener_3!T268),"Missing",Screener_3!T268), "")</f>
        <v/>
      </c>
      <c r="Z2267" s="6" t="str">
        <f>IF(ISNUMBER(Screener_3!$P268),IF(ISBLANK(Screener_3!U268),"Missing",Screener_3!U268), "")</f>
        <v/>
      </c>
      <c r="AA2267" s="6" t="str">
        <f>IF(ISTEXT(Screener_3!U268),  IF(ISBLANK(Screener_3!V268), "Missing", Screener_3!V268),"")</f>
        <v/>
      </c>
      <c r="AB2267" s="6" t="str">
        <f>IF(Screener_3!U268 = "Y",  IF(ISBLANK(Screener_3!V268), "Missing", Screener_3!V268),"")</f>
        <v/>
      </c>
      <c r="AC2267" s="6" t="str">
        <f xml:space="preserve"> IF((Screener_3!U268 = "Y"),   IF(ISBLANK(Screener_3!W268),"Missing",Screener_3!W268), "")</f>
        <v/>
      </c>
      <c r="AF2267" s="6"/>
      <c r="AG2267" s="6"/>
    </row>
    <row r="2268" spans="1:33" x14ac:dyDescent="0.25">
      <c r="A2268" s="125" t="str">
        <f>IF(ISNUMBER(Screener_3!A269), Screener_3!A269, "")</f>
        <v/>
      </c>
      <c r="B2268" t="str">
        <f>IF(ISTEXT(Screener_3!C269), Screener_3!C269, "")</f>
        <v/>
      </c>
      <c r="F2268" t="str">
        <f>IF(ISNUMBER(Screener_3!D269), Screener_3!D269, "")</f>
        <v/>
      </c>
      <c r="G2268" t="str">
        <f>IF(ISNUMBER(Screener_3!E269),    Screener_3!E269, "")</f>
        <v/>
      </c>
      <c r="H2268" t="str">
        <f>IF(ISNUMBER(Screener_3!F269),    Screener_3!F269, "")</f>
        <v/>
      </c>
      <c r="I2268" t="str">
        <f>IF(ISNUMBER(Screener_3!G269),    Screener_3!G269, "")</f>
        <v/>
      </c>
      <c r="J2268" t="str">
        <f>IF(ISNUMBER(Screener_3!H269),    Screener_3!H269, "")</f>
        <v/>
      </c>
      <c r="K2268" t="str">
        <f t="shared" si="119"/>
        <v/>
      </c>
      <c r="L2268" t="str">
        <f t="shared" si="122"/>
        <v/>
      </c>
      <c r="M2268" s="45" t="str">
        <f>Screener_3!I269</f>
        <v/>
      </c>
      <c r="N2268" t="str">
        <f>IF(Screener_3!J269="Y",1,IF(Screener_3!J269="N",0,""))</f>
        <v/>
      </c>
      <c r="O2268" t="str">
        <f>IF(Screener_3!K269="Y",1,IF(Screener_3!K269="N",0,""))</f>
        <v/>
      </c>
      <c r="P2268" t="str">
        <f>IF(Screener_3!L269="Y",1,IF(Screener_3!L269="N",0,""))</f>
        <v/>
      </c>
      <c r="Q2268" t="str">
        <f>IF(Screener_3!M269="Y",1,IF(Screener_3!M269="N",0,""))</f>
        <v/>
      </c>
      <c r="R2268" t="str">
        <f>IF(Screener_3!N269="Y",1,IF(Screener_3!N269="N",0,""))</f>
        <v/>
      </c>
      <c r="S2268" t="str">
        <f>IF(Screener_3!O269="Y",1,IF(Screener_3!O269="N",0,""))</f>
        <v/>
      </c>
      <c r="T2268">
        <f t="shared" si="118"/>
        <v>0</v>
      </c>
      <c r="U2268" t="str">
        <f t="shared" si="120"/>
        <v/>
      </c>
      <c r="V2268" t="str">
        <f t="shared" si="121"/>
        <v/>
      </c>
      <c r="W2268" t="str">
        <f>Screener_3!R269</f>
        <v/>
      </c>
      <c r="X2268" s="6" t="str">
        <f>IF(ISNUMBER(Screener_3!$P269),IF(ISBLANK(Screener_3!S269),"Missing",Screener_3!S269), "")</f>
        <v/>
      </c>
      <c r="Y2268" s="6" t="str">
        <f>IF(ISNUMBER(Screener_3!$P269),IF(ISBLANK(Screener_3!T269),"Missing",Screener_3!T269), "")</f>
        <v/>
      </c>
      <c r="Z2268" s="6" t="str">
        <f>IF(ISNUMBER(Screener_3!$P269),IF(ISBLANK(Screener_3!U269),"Missing",Screener_3!U269), "")</f>
        <v/>
      </c>
      <c r="AA2268" s="6" t="str">
        <f>IF(ISTEXT(Screener_3!U269),  IF(ISBLANK(Screener_3!V269), "Missing", Screener_3!V269),"")</f>
        <v/>
      </c>
      <c r="AB2268" s="6" t="str">
        <f>IF(Screener_3!U269 = "Y",  IF(ISBLANK(Screener_3!V269), "Missing", Screener_3!V269),"")</f>
        <v/>
      </c>
      <c r="AC2268" s="6" t="str">
        <f xml:space="preserve"> IF((Screener_3!U269 = "Y"),   IF(ISBLANK(Screener_3!W269),"Missing",Screener_3!W269), "")</f>
        <v/>
      </c>
      <c r="AF2268" s="6"/>
      <c r="AG2268" s="6"/>
    </row>
    <row r="2269" spans="1:33" x14ac:dyDescent="0.25">
      <c r="A2269" s="125" t="str">
        <f>IF(ISNUMBER(Screener_3!A270), Screener_3!A270, "")</f>
        <v/>
      </c>
      <c r="B2269" t="str">
        <f>IF(ISTEXT(Screener_3!C270), Screener_3!C270, "")</f>
        <v/>
      </c>
      <c r="F2269" t="str">
        <f>IF(ISNUMBER(Screener_3!D270), Screener_3!D270, "")</f>
        <v/>
      </c>
      <c r="G2269" t="str">
        <f>IF(ISNUMBER(Screener_3!E270),    Screener_3!E270, "")</f>
        <v/>
      </c>
      <c r="H2269" t="str">
        <f>IF(ISNUMBER(Screener_3!F270),    Screener_3!F270, "")</f>
        <v/>
      </c>
      <c r="I2269" t="str">
        <f>IF(ISNUMBER(Screener_3!G270),    Screener_3!G270, "")</f>
        <v/>
      </c>
      <c r="J2269" t="str">
        <f>IF(ISNUMBER(Screener_3!H270),    Screener_3!H270, "")</f>
        <v/>
      </c>
      <c r="K2269" t="str">
        <f t="shared" si="119"/>
        <v/>
      </c>
      <c r="L2269" t="str">
        <f t="shared" si="122"/>
        <v/>
      </c>
      <c r="M2269" s="45" t="str">
        <f>Screener_3!I270</f>
        <v/>
      </c>
      <c r="N2269" t="str">
        <f>IF(Screener_3!J270="Y",1,IF(Screener_3!J270="N",0,""))</f>
        <v/>
      </c>
      <c r="O2269" t="str">
        <f>IF(Screener_3!K270="Y",1,IF(Screener_3!K270="N",0,""))</f>
        <v/>
      </c>
      <c r="P2269" t="str">
        <f>IF(Screener_3!L270="Y",1,IF(Screener_3!L270="N",0,""))</f>
        <v/>
      </c>
      <c r="Q2269" t="str">
        <f>IF(Screener_3!M270="Y",1,IF(Screener_3!M270="N",0,""))</f>
        <v/>
      </c>
      <c r="R2269" t="str">
        <f>IF(Screener_3!N270="Y",1,IF(Screener_3!N270="N",0,""))</f>
        <v/>
      </c>
      <c r="S2269" t="str">
        <f>IF(Screener_3!O270="Y",1,IF(Screener_3!O270="N",0,""))</f>
        <v/>
      </c>
      <c r="T2269">
        <f t="shared" si="118"/>
        <v>0</v>
      </c>
      <c r="U2269" t="str">
        <f t="shared" si="120"/>
        <v/>
      </c>
      <c r="V2269" t="str">
        <f t="shared" si="121"/>
        <v/>
      </c>
      <c r="W2269" t="str">
        <f>Screener_3!R270</f>
        <v/>
      </c>
      <c r="X2269" s="6" t="str">
        <f>IF(ISNUMBER(Screener_3!$P270),IF(ISBLANK(Screener_3!S270),"Missing",Screener_3!S270), "")</f>
        <v/>
      </c>
      <c r="Y2269" s="6" t="str">
        <f>IF(ISNUMBER(Screener_3!$P270),IF(ISBLANK(Screener_3!T270),"Missing",Screener_3!T270), "")</f>
        <v/>
      </c>
      <c r="Z2269" s="6" t="str">
        <f>IF(ISNUMBER(Screener_3!$P270),IF(ISBLANK(Screener_3!U270),"Missing",Screener_3!U270), "")</f>
        <v/>
      </c>
      <c r="AA2269" s="6" t="str">
        <f>IF(ISTEXT(Screener_3!U270),  IF(ISBLANK(Screener_3!V270), "Missing", Screener_3!V270),"")</f>
        <v/>
      </c>
      <c r="AB2269" s="6" t="str">
        <f>IF(Screener_3!U270 = "Y",  IF(ISBLANK(Screener_3!V270), "Missing", Screener_3!V270),"")</f>
        <v/>
      </c>
      <c r="AC2269" s="6" t="str">
        <f xml:space="preserve"> IF((Screener_3!U270 = "Y"),   IF(ISBLANK(Screener_3!W270),"Missing",Screener_3!W270), "")</f>
        <v/>
      </c>
      <c r="AF2269" s="6"/>
      <c r="AG2269" s="6"/>
    </row>
    <row r="2270" spans="1:33" x14ac:dyDescent="0.25">
      <c r="A2270" s="125" t="str">
        <f>IF(ISNUMBER(Screener_3!A271), Screener_3!A271, "")</f>
        <v/>
      </c>
      <c r="B2270" t="str">
        <f>IF(ISTEXT(Screener_3!C271), Screener_3!C271, "")</f>
        <v/>
      </c>
      <c r="F2270" t="str">
        <f>IF(ISNUMBER(Screener_3!D271), Screener_3!D271, "")</f>
        <v/>
      </c>
      <c r="G2270" t="str">
        <f>IF(ISNUMBER(Screener_3!E271),    Screener_3!E271, "")</f>
        <v/>
      </c>
      <c r="H2270" t="str">
        <f>IF(ISNUMBER(Screener_3!F271),    Screener_3!F271, "")</f>
        <v/>
      </c>
      <c r="I2270" t="str">
        <f>IF(ISNUMBER(Screener_3!G271),    Screener_3!G271, "")</f>
        <v/>
      </c>
      <c r="J2270" t="str">
        <f>IF(ISNUMBER(Screener_3!H271),    Screener_3!H271, "")</f>
        <v/>
      </c>
      <c r="K2270" t="str">
        <f t="shared" si="119"/>
        <v/>
      </c>
      <c r="L2270" t="str">
        <f t="shared" si="122"/>
        <v/>
      </c>
      <c r="M2270" s="45" t="str">
        <f>Screener_3!I271</f>
        <v/>
      </c>
      <c r="N2270" t="str">
        <f>IF(Screener_3!J271="Y",1,IF(Screener_3!J271="N",0,""))</f>
        <v/>
      </c>
      <c r="O2270" t="str">
        <f>IF(Screener_3!K271="Y",1,IF(Screener_3!K271="N",0,""))</f>
        <v/>
      </c>
      <c r="P2270" t="str">
        <f>IF(Screener_3!L271="Y",1,IF(Screener_3!L271="N",0,""))</f>
        <v/>
      </c>
      <c r="Q2270" t="str">
        <f>IF(Screener_3!M271="Y",1,IF(Screener_3!M271="N",0,""))</f>
        <v/>
      </c>
      <c r="R2270" t="str">
        <f>IF(Screener_3!N271="Y",1,IF(Screener_3!N271="N",0,""))</f>
        <v/>
      </c>
      <c r="S2270" t="str">
        <f>IF(Screener_3!O271="Y",1,IF(Screener_3!O271="N",0,""))</f>
        <v/>
      </c>
      <c r="T2270">
        <f t="shared" si="118"/>
        <v>0</v>
      </c>
      <c r="U2270" t="str">
        <f t="shared" si="120"/>
        <v/>
      </c>
      <c r="V2270" t="str">
        <f t="shared" si="121"/>
        <v/>
      </c>
      <c r="W2270" t="str">
        <f>Screener_3!R271</f>
        <v/>
      </c>
      <c r="X2270" s="6" t="str">
        <f>IF(ISNUMBER(Screener_3!$P271),IF(ISBLANK(Screener_3!S271),"Missing",Screener_3!S271), "")</f>
        <v/>
      </c>
      <c r="Y2270" s="6" t="str">
        <f>IF(ISNUMBER(Screener_3!$P271),IF(ISBLANK(Screener_3!T271),"Missing",Screener_3!T271), "")</f>
        <v/>
      </c>
      <c r="Z2270" s="6" t="str">
        <f>IF(ISNUMBER(Screener_3!$P271),IF(ISBLANK(Screener_3!U271),"Missing",Screener_3!U271), "")</f>
        <v/>
      </c>
      <c r="AA2270" s="6" t="str">
        <f>IF(ISTEXT(Screener_3!U271),  IF(ISBLANK(Screener_3!V271), "Missing", Screener_3!V271),"")</f>
        <v/>
      </c>
      <c r="AB2270" s="6" t="str">
        <f>IF(Screener_3!U271 = "Y",  IF(ISBLANK(Screener_3!V271), "Missing", Screener_3!V271),"")</f>
        <v/>
      </c>
      <c r="AC2270" s="6" t="str">
        <f xml:space="preserve"> IF((Screener_3!U271 = "Y"),   IF(ISBLANK(Screener_3!W271),"Missing",Screener_3!W271), "")</f>
        <v/>
      </c>
      <c r="AF2270" s="6"/>
      <c r="AG2270" s="6"/>
    </row>
    <row r="2271" spans="1:33" x14ac:dyDescent="0.25">
      <c r="A2271" s="125" t="str">
        <f>IF(ISNUMBER(Screener_3!A272), Screener_3!A272, "")</f>
        <v/>
      </c>
      <c r="B2271" t="str">
        <f>IF(ISTEXT(Screener_3!C272), Screener_3!C272, "")</f>
        <v/>
      </c>
      <c r="F2271" t="str">
        <f>IF(ISNUMBER(Screener_3!D272), Screener_3!D272, "")</f>
        <v/>
      </c>
      <c r="G2271" t="str">
        <f>IF(ISNUMBER(Screener_3!E272),    Screener_3!E272, "")</f>
        <v/>
      </c>
      <c r="H2271" t="str">
        <f>IF(ISNUMBER(Screener_3!F272),    Screener_3!F272, "")</f>
        <v/>
      </c>
      <c r="I2271" t="str">
        <f>IF(ISNUMBER(Screener_3!G272),    Screener_3!G272, "")</f>
        <v/>
      </c>
      <c r="J2271" t="str">
        <f>IF(ISNUMBER(Screener_3!H272),    Screener_3!H272, "")</f>
        <v/>
      </c>
      <c r="K2271" t="str">
        <f t="shared" si="119"/>
        <v/>
      </c>
      <c r="L2271" t="str">
        <f t="shared" si="122"/>
        <v/>
      </c>
      <c r="M2271" s="45" t="str">
        <f>Screener_3!I272</f>
        <v/>
      </c>
      <c r="N2271" t="str">
        <f>IF(Screener_3!J272="Y",1,IF(Screener_3!J272="N",0,""))</f>
        <v/>
      </c>
      <c r="O2271" t="str">
        <f>IF(Screener_3!K272="Y",1,IF(Screener_3!K272="N",0,""))</f>
        <v/>
      </c>
      <c r="P2271" t="str">
        <f>IF(Screener_3!L272="Y",1,IF(Screener_3!L272="N",0,""))</f>
        <v/>
      </c>
      <c r="Q2271" t="str">
        <f>IF(Screener_3!M272="Y",1,IF(Screener_3!M272="N",0,""))</f>
        <v/>
      </c>
      <c r="R2271" t="str">
        <f>IF(Screener_3!N272="Y",1,IF(Screener_3!N272="N",0,""))</f>
        <v/>
      </c>
      <c r="S2271" t="str">
        <f>IF(Screener_3!O272="Y",1,IF(Screener_3!O272="N",0,""))</f>
        <v/>
      </c>
      <c r="T2271">
        <f t="shared" si="118"/>
        <v>0</v>
      </c>
      <c r="U2271" t="str">
        <f t="shared" si="120"/>
        <v/>
      </c>
      <c r="V2271" t="str">
        <f t="shared" si="121"/>
        <v/>
      </c>
      <c r="W2271" t="str">
        <f>Screener_3!R272</f>
        <v/>
      </c>
      <c r="X2271" s="6" t="str">
        <f>IF(ISNUMBER(Screener_3!$P272),IF(ISBLANK(Screener_3!S272),"Missing",Screener_3!S272), "")</f>
        <v/>
      </c>
      <c r="Y2271" s="6" t="str">
        <f>IF(ISNUMBER(Screener_3!$P272),IF(ISBLANK(Screener_3!T272),"Missing",Screener_3!T272), "")</f>
        <v/>
      </c>
      <c r="Z2271" s="6" t="str">
        <f>IF(ISNUMBER(Screener_3!$P272),IF(ISBLANK(Screener_3!U272),"Missing",Screener_3!U272), "")</f>
        <v/>
      </c>
      <c r="AA2271" s="6" t="str">
        <f>IF(ISTEXT(Screener_3!U272),  IF(ISBLANK(Screener_3!V272), "Missing", Screener_3!V272),"")</f>
        <v/>
      </c>
      <c r="AB2271" s="6" t="str">
        <f>IF(Screener_3!U272 = "Y",  IF(ISBLANK(Screener_3!V272), "Missing", Screener_3!V272),"")</f>
        <v/>
      </c>
      <c r="AC2271" s="6" t="str">
        <f xml:space="preserve"> IF((Screener_3!U272 = "Y"),   IF(ISBLANK(Screener_3!W272),"Missing",Screener_3!W272), "")</f>
        <v/>
      </c>
      <c r="AF2271" s="6"/>
      <c r="AG2271" s="6"/>
    </row>
    <row r="2272" spans="1:33" x14ac:dyDescent="0.25">
      <c r="A2272" s="125" t="str">
        <f>IF(ISNUMBER(Screener_3!A273), Screener_3!A273, "")</f>
        <v/>
      </c>
      <c r="B2272" t="str">
        <f>IF(ISTEXT(Screener_3!C273), Screener_3!C273, "")</f>
        <v/>
      </c>
      <c r="F2272" t="str">
        <f>IF(ISNUMBER(Screener_3!D273), Screener_3!D273, "")</f>
        <v/>
      </c>
      <c r="G2272" t="str">
        <f>IF(ISNUMBER(Screener_3!E273),    Screener_3!E273, "")</f>
        <v/>
      </c>
      <c r="H2272" t="str">
        <f>IF(ISNUMBER(Screener_3!F273),    Screener_3!F273, "")</f>
        <v/>
      </c>
      <c r="I2272" t="str">
        <f>IF(ISNUMBER(Screener_3!G273),    Screener_3!G273, "")</f>
        <v/>
      </c>
      <c r="J2272" t="str">
        <f>IF(ISNUMBER(Screener_3!H273),    Screener_3!H273, "")</f>
        <v/>
      </c>
      <c r="K2272" t="str">
        <f t="shared" si="119"/>
        <v/>
      </c>
      <c r="L2272" t="str">
        <f t="shared" si="122"/>
        <v/>
      </c>
      <c r="M2272" s="45" t="str">
        <f>Screener_3!I273</f>
        <v/>
      </c>
      <c r="N2272" t="str">
        <f>IF(Screener_3!J273="Y",1,IF(Screener_3!J273="N",0,""))</f>
        <v/>
      </c>
      <c r="O2272" t="str">
        <f>IF(Screener_3!K273="Y",1,IF(Screener_3!K273="N",0,""))</f>
        <v/>
      </c>
      <c r="P2272" t="str">
        <f>IF(Screener_3!L273="Y",1,IF(Screener_3!L273="N",0,""))</f>
        <v/>
      </c>
      <c r="Q2272" t="str">
        <f>IF(Screener_3!M273="Y",1,IF(Screener_3!M273="N",0,""))</f>
        <v/>
      </c>
      <c r="R2272" t="str">
        <f>IF(Screener_3!N273="Y",1,IF(Screener_3!N273="N",0,""))</f>
        <v/>
      </c>
      <c r="S2272" t="str">
        <f>IF(Screener_3!O273="Y",1,IF(Screener_3!O273="N",0,""))</f>
        <v/>
      </c>
      <c r="T2272">
        <f t="shared" si="118"/>
        <v>0</v>
      </c>
      <c r="U2272" t="str">
        <f t="shared" si="120"/>
        <v/>
      </c>
      <c r="V2272" t="str">
        <f t="shared" si="121"/>
        <v/>
      </c>
      <c r="W2272" t="str">
        <f>Screener_3!R273</f>
        <v/>
      </c>
      <c r="X2272" s="6" t="str">
        <f>IF(ISNUMBER(Screener_3!$P273),IF(ISBLANK(Screener_3!S273),"Missing",Screener_3!S273), "")</f>
        <v/>
      </c>
      <c r="Y2272" s="6" t="str">
        <f>IF(ISNUMBER(Screener_3!$P273),IF(ISBLANK(Screener_3!T273),"Missing",Screener_3!T273), "")</f>
        <v/>
      </c>
      <c r="Z2272" s="6" t="str">
        <f>IF(ISNUMBER(Screener_3!$P273),IF(ISBLANK(Screener_3!U273),"Missing",Screener_3!U273), "")</f>
        <v/>
      </c>
      <c r="AA2272" s="6" t="str">
        <f>IF(ISTEXT(Screener_3!U273),  IF(ISBLANK(Screener_3!V273), "Missing", Screener_3!V273),"")</f>
        <v/>
      </c>
      <c r="AB2272" s="6" t="str">
        <f>IF(Screener_3!U273 = "Y",  IF(ISBLANK(Screener_3!V273), "Missing", Screener_3!V273),"")</f>
        <v/>
      </c>
      <c r="AC2272" s="6" t="str">
        <f xml:space="preserve"> IF((Screener_3!U273 = "Y"),   IF(ISBLANK(Screener_3!W273),"Missing",Screener_3!W273), "")</f>
        <v/>
      </c>
      <c r="AF2272" s="6"/>
      <c r="AG2272" s="6"/>
    </row>
    <row r="2273" spans="1:33" x14ac:dyDescent="0.25">
      <c r="A2273" s="125" t="str">
        <f>IF(ISNUMBER(Screener_3!A274), Screener_3!A274, "")</f>
        <v/>
      </c>
      <c r="B2273" t="str">
        <f>IF(ISTEXT(Screener_3!C274), Screener_3!C274, "")</f>
        <v/>
      </c>
      <c r="F2273" t="str">
        <f>IF(ISNUMBER(Screener_3!D274), Screener_3!D274, "")</f>
        <v/>
      </c>
      <c r="G2273" t="str">
        <f>IF(ISNUMBER(Screener_3!E274),    Screener_3!E274, "")</f>
        <v/>
      </c>
      <c r="H2273" t="str">
        <f>IF(ISNUMBER(Screener_3!F274),    Screener_3!F274, "")</f>
        <v/>
      </c>
      <c r="I2273" t="str">
        <f>IF(ISNUMBER(Screener_3!G274),    Screener_3!G274, "")</f>
        <v/>
      </c>
      <c r="J2273" t="str">
        <f>IF(ISNUMBER(Screener_3!H274),    Screener_3!H274, "")</f>
        <v/>
      </c>
      <c r="K2273" t="str">
        <f t="shared" si="119"/>
        <v/>
      </c>
      <c r="L2273" t="str">
        <f t="shared" si="122"/>
        <v/>
      </c>
      <c r="M2273" s="45" t="str">
        <f>Screener_3!I274</f>
        <v/>
      </c>
      <c r="N2273" t="str">
        <f>IF(Screener_3!J274="Y",1,IF(Screener_3!J274="N",0,""))</f>
        <v/>
      </c>
      <c r="O2273" t="str">
        <f>IF(Screener_3!K274="Y",1,IF(Screener_3!K274="N",0,""))</f>
        <v/>
      </c>
      <c r="P2273" t="str">
        <f>IF(Screener_3!L274="Y",1,IF(Screener_3!L274="N",0,""))</f>
        <v/>
      </c>
      <c r="Q2273" t="str">
        <f>IF(Screener_3!M274="Y",1,IF(Screener_3!M274="N",0,""))</f>
        <v/>
      </c>
      <c r="R2273" t="str">
        <f>IF(Screener_3!N274="Y",1,IF(Screener_3!N274="N",0,""))</f>
        <v/>
      </c>
      <c r="S2273" t="str">
        <f>IF(Screener_3!O274="Y",1,IF(Screener_3!O274="N",0,""))</f>
        <v/>
      </c>
      <c r="T2273">
        <f t="shared" si="118"/>
        <v>0</v>
      </c>
      <c r="U2273" t="str">
        <f t="shared" si="120"/>
        <v/>
      </c>
      <c r="V2273" t="str">
        <f t="shared" si="121"/>
        <v/>
      </c>
      <c r="W2273" t="str">
        <f>Screener_3!R274</f>
        <v/>
      </c>
      <c r="X2273" s="6" t="str">
        <f>IF(ISNUMBER(Screener_3!$P274),IF(ISBLANK(Screener_3!S274),"Missing",Screener_3!S274), "")</f>
        <v/>
      </c>
      <c r="Y2273" s="6" t="str">
        <f>IF(ISNUMBER(Screener_3!$P274),IF(ISBLANK(Screener_3!T274),"Missing",Screener_3!T274), "")</f>
        <v/>
      </c>
      <c r="Z2273" s="6" t="str">
        <f>IF(ISNUMBER(Screener_3!$P274),IF(ISBLANK(Screener_3!U274),"Missing",Screener_3!U274), "")</f>
        <v/>
      </c>
      <c r="AA2273" s="6" t="str">
        <f>IF(ISTEXT(Screener_3!U274),  IF(ISBLANK(Screener_3!V274), "Missing", Screener_3!V274),"")</f>
        <v/>
      </c>
      <c r="AB2273" s="6" t="str">
        <f>IF(Screener_3!U274 = "Y",  IF(ISBLANK(Screener_3!V274), "Missing", Screener_3!V274),"")</f>
        <v/>
      </c>
      <c r="AC2273" s="6" t="str">
        <f xml:space="preserve"> IF((Screener_3!U274 = "Y"),   IF(ISBLANK(Screener_3!W274),"Missing",Screener_3!W274), "")</f>
        <v/>
      </c>
      <c r="AF2273" s="6"/>
      <c r="AG2273" s="6"/>
    </row>
    <row r="2274" spans="1:33" x14ac:dyDescent="0.25">
      <c r="A2274" s="125" t="str">
        <f>IF(ISNUMBER(Screener_3!A275), Screener_3!A275, "")</f>
        <v/>
      </c>
      <c r="B2274" t="str">
        <f>IF(ISTEXT(Screener_3!C275), Screener_3!C275, "")</f>
        <v/>
      </c>
      <c r="F2274" t="str">
        <f>IF(ISNUMBER(Screener_3!D275), Screener_3!D275, "")</f>
        <v/>
      </c>
      <c r="G2274" t="str">
        <f>IF(ISNUMBER(Screener_3!E275),    Screener_3!E275, "")</f>
        <v/>
      </c>
      <c r="H2274" t="str">
        <f>IF(ISNUMBER(Screener_3!F275),    Screener_3!F275, "")</f>
        <v/>
      </c>
      <c r="I2274" t="str">
        <f>IF(ISNUMBER(Screener_3!G275),    Screener_3!G275, "")</f>
        <v/>
      </c>
      <c r="J2274" t="str">
        <f>IF(ISNUMBER(Screener_3!H275),    Screener_3!H275, "")</f>
        <v/>
      </c>
      <c r="K2274" t="str">
        <f t="shared" si="119"/>
        <v/>
      </c>
      <c r="L2274" t="str">
        <f t="shared" si="122"/>
        <v/>
      </c>
      <c r="M2274" s="45" t="str">
        <f>Screener_3!I275</f>
        <v/>
      </c>
      <c r="N2274" t="str">
        <f>IF(Screener_3!J275="Y",1,IF(Screener_3!J275="N",0,""))</f>
        <v/>
      </c>
      <c r="O2274" t="str">
        <f>IF(Screener_3!K275="Y",1,IF(Screener_3!K275="N",0,""))</f>
        <v/>
      </c>
      <c r="P2274" t="str">
        <f>IF(Screener_3!L275="Y",1,IF(Screener_3!L275="N",0,""))</f>
        <v/>
      </c>
      <c r="Q2274" t="str">
        <f>IF(Screener_3!M275="Y",1,IF(Screener_3!M275="N",0,""))</f>
        <v/>
      </c>
      <c r="R2274" t="str">
        <f>IF(Screener_3!N275="Y",1,IF(Screener_3!N275="N",0,""))</f>
        <v/>
      </c>
      <c r="S2274" t="str">
        <f>IF(Screener_3!O275="Y",1,IF(Screener_3!O275="N",0,""))</f>
        <v/>
      </c>
      <c r="T2274">
        <f t="shared" si="118"/>
        <v>0</v>
      </c>
      <c r="U2274" t="str">
        <f t="shared" si="120"/>
        <v/>
      </c>
      <c r="V2274" t="str">
        <f t="shared" si="121"/>
        <v/>
      </c>
      <c r="W2274" t="str">
        <f>Screener_3!R275</f>
        <v/>
      </c>
      <c r="X2274" s="6" t="str">
        <f>IF(ISNUMBER(Screener_3!$P275),IF(ISBLANK(Screener_3!S275),"Missing",Screener_3!S275), "")</f>
        <v/>
      </c>
      <c r="Y2274" s="6" t="str">
        <f>IF(ISNUMBER(Screener_3!$P275),IF(ISBLANK(Screener_3!T275),"Missing",Screener_3!T275), "")</f>
        <v/>
      </c>
      <c r="Z2274" s="6" t="str">
        <f>IF(ISNUMBER(Screener_3!$P275),IF(ISBLANK(Screener_3!U275),"Missing",Screener_3!U275), "")</f>
        <v/>
      </c>
      <c r="AA2274" s="6" t="str">
        <f>IF(ISTEXT(Screener_3!U275),  IF(ISBLANK(Screener_3!V275), "Missing", Screener_3!V275),"")</f>
        <v/>
      </c>
      <c r="AB2274" s="6" t="str">
        <f>IF(Screener_3!U275 = "Y",  IF(ISBLANK(Screener_3!V275), "Missing", Screener_3!V275),"")</f>
        <v/>
      </c>
      <c r="AC2274" s="6" t="str">
        <f xml:space="preserve"> IF((Screener_3!U275 = "Y"),   IF(ISBLANK(Screener_3!W275),"Missing",Screener_3!W275), "")</f>
        <v/>
      </c>
      <c r="AF2274" s="6"/>
      <c r="AG2274" s="6"/>
    </row>
    <row r="2275" spans="1:33" x14ac:dyDescent="0.25">
      <c r="A2275" s="125" t="str">
        <f>IF(ISNUMBER(Screener_3!A276), Screener_3!A276, "")</f>
        <v/>
      </c>
      <c r="B2275" t="str">
        <f>IF(ISTEXT(Screener_3!C276), Screener_3!C276, "")</f>
        <v/>
      </c>
      <c r="F2275" t="str">
        <f>IF(ISNUMBER(Screener_3!D276), Screener_3!D276, "")</f>
        <v/>
      </c>
      <c r="G2275" t="str">
        <f>IF(ISNUMBER(Screener_3!E276),    Screener_3!E276, "")</f>
        <v/>
      </c>
      <c r="H2275" t="str">
        <f>IF(ISNUMBER(Screener_3!F276),    Screener_3!F276, "")</f>
        <v/>
      </c>
      <c r="I2275" t="str">
        <f>IF(ISNUMBER(Screener_3!G276),    Screener_3!G276, "")</f>
        <v/>
      </c>
      <c r="J2275" t="str">
        <f>IF(ISNUMBER(Screener_3!H276),    Screener_3!H276, "")</f>
        <v/>
      </c>
      <c r="K2275" t="str">
        <f t="shared" si="119"/>
        <v/>
      </c>
      <c r="L2275" t="str">
        <f t="shared" si="122"/>
        <v/>
      </c>
      <c r="M2275" s="45" t="str">
        <f>Screener_3!I276</f>
        <v/>
      </c>
      <c r="N2275" t="str">
        <f>IF(Screener_3!J276="Y",1,IF(Screener_3!J276="N",0,""))</f>
        <v/>
      </c>
      <c r="O2275" t="str">
        <f>IF(Screener_3!K276="Y",1,IF(Screener_3!K276="N",0,""))</f>
        <v/>
      </c>
      <c r="P2275" t="str">
        <f>IF(Screener_3!L276="Y",1,IF(Screener_3!L276="N",0,""))</f>
        <v/>
      </c>
      <c r="Q2275" t="str">
        <f>IF(Screener_3!M276="Y",1,IF(Screener_3!M276="N",0,""))</f>
        <v/>
      </c>
      <c r="R2275" t="str">
        <f>IF(Screener_3!N276="Y",1,IF(Screener_3!N276="N",0,""))</f>
        <v/>
      </c>
      <c r="S2275" t="str">
        <f>IF(Screener_3!O276="Y",1,IF(Screener_3!O276="N",0,""))</f>
        <v/>
      </c>
      <c r="T2275">
        <f t="shared" si="118"/>
        <v>0</v>
      </c>
      <c r="U2275" t="str">
        <f t="shared" si="120"/>
        <v/>
      </c>
      <c r="V2275" t="str">
        <f t="shared" si="121"/>
        <v/>
      </c>
      <c r="W2275" t="str">
        <f>Screener_3!R276</f>
        <v/>
      </c>
      <c r="X2275" s="6" t="str">
        <f>IF(ISNUMBER(Screener_3!$P276),IF(ISBLANK(Screener_3!S276),"Missing",Screener_3!S276), "")</f>
        <v/>
      </c>
      <c r="Y2275" s="6" t="str">
        <f>IF(ISNUMBER(Screener_3!$P276),IF(ISBLANK(Screener_3!T276),"Missing",Screener_3!T276), "")</f>
        <v/>
      </c>
      <c r="Z2275" s="6" t="str">
        <f>IF(ISNUMBER(Screener_3!$P276),IF(ISBLANK(Screener_3!U276),"Missing",Screener_3!U276), "")</f>
        <v/>
      </c>
      <c r="AA2275" s="6" t="str">
        <f>IF(ISTEXT(Screener_3!U276),  IF(ISBLANK(Screener_3!V276), "Missing", Screener_3!V276),"")</f>
        <v/>
      </c>
      <c r="AB2275" s="6" t="str">
        <f>IF(Screener_3!U276 = "Y",  IF(ISBLANK(Screener_3!V276), "Missing", Screener_3!V276),"")</f>
        <v/>
      </c>
      <c r="AC2275" s="6" t="str">
        <f xml:space="preserve"> IF((Screener_3!U276 = "Y"),   IF(ISBLANK(Screener_3!W276),"Missing",Screener_3!W276), "")</f>
        <v/>
      </c>
      <c r="AF2275" s="6"/>
      <c r="AG2275" s="6"/>
    </row>
    <row r="2276" spans="1:33" x14ac:dyDescent="0.25">
      <c r="A2276" s="125" t="str">
        <f>IF(ISNUMBER(Screener_3!A277), Screener_3!A277, "")</f>
        <v/>
      </c>
      <c r="B2276" t="str">
        <f>IF(ISTEXT(Screener_3!C277), Screener_3!C277, "")</f>
        <v/>
      </c>
      <c r="F2276" t="str">
        <f>IF(ISNUMBER(Screener_3!D277), Screener_3!D277, "")</f>
        <v/>
      </c>
      <c r="G2276" t="str">
        <f>IF(ISNUMBER(Screener_3!E277),    Screener_3!E277, "")</f>
        <v/>
      </c>
      <c r="H2276" t="str">
        <f>IF(ISNUMBER(Screener_3!F277),    Screener_3!F277, "")</f>
        <v/>
      </c>
      <c r="I2276" t="str">
        <f>IF(ISNUMBER(Screener_3!G277),    Screener_3!G277, "")</f>
        <v/>
      </c>
      <c r="J2276" t="str">
        <f>IF(ISNUMBER(Screener_3!H277),    Screener_3!H277, "")</f>
        <v/>
      </c>
      <c r="K2276" t="str">
        <f t="shared" si="119"/>
        <v/>
      </c>
      <c r="L2276" t="str">
        <f t="shared" si="122"/>
        <v/>
      </c>
      <c r="M2276" s="45" t="str">
        <f>Screener_3!I277</f>
        <v/>
      </c>
      <c r="N2276" t="str">
        <f>IF(Screener_3!J277="Y",1,IF(Screener_3!J277="N",0,""))</f>
        <v/>
      </c>
      <c r="O2276" t="str">
        <f>IF(Screener_3!K277="Y",1,IF(Screener_3!K277="N",0,""))</f>
        <v/>
      </c>
      <c r="P2276" t="str">
        <f>IF(Screener_3!L277="Y",1,IF(Screener_3!L277="N",0,""))</f>
        <v/>
      </c>
      <c r="Q2276" t="str">
        <f>IF(Screener_3!M277="Y",1,IF(Screener_3!M277="N",0,""))</f>
        <v/>
      </c>
      <c r="R2276" t="str">
        <f>IF(Screener_3!N277="Y",1,IF(Screener_3!N277="N",0,""))</f>
        <v/>
      </c>
      <c r="S2276" t="str">
        <f>IF(Screener_3!O277="Y",1,IF(Screener_3!O277="N",0,""))</f>
        <v/>
      </c>
      <c r="T2276">
        <f t="shared" si="118"/>
        <v>0</v>
      </c>
      <c r="U2276" t="str">
        <f t="shared" si="120"/>
        <v/>
      </c>
      <c r="V2276" t="str">
        <f t="shared" si="121"/>
        <v/>
      </c>
      <c r="W2276" t="str">
        <f>Screener_3!R277</f>
        <v/>
      </c>
      <c r="X2276" s="6" t="str">
        <f>IF(ISNUMBER(Screener_3!$P277),IF(ISBLANK(Screener_3!S277),"Missing",Screener_3!S277), "")</f>
        <v/>
      </c>
      <c r="Y2276" s="6" t="str">
        <f>IF(ISNUMBER(Screener_3!$P277),IF(ISBLANK(Screener_3!T277),"Missing",Screener_3!T277), "")</f>
        <v/>
      </c>
      <c r="Z2276" s="6" t="str">
        <f>IF(ISNUMBER(Screener_3!$P277),IF(ISBLANK(Screener_3!U277),"Missing",Screener_3!U277), "")</f>
        <v/>
      </c>
      <c r="AA2276" s="6" t="str">
        <f>IF(ISTEXT(Screener_3!U277),  IF(ISBLANK(Screener_3!V277), "Missing", Screener_3!V277),"")</f>
        <v/>
      </c>
      <c r="AB2276" s="6" t="str">
        <f>IF(Screener_3!U277 = "Y",  IF(ISBLANK(Screener_3!V277), "Missing", Screener_3!V277),"")</f>
        <v/>
      </c>
      <c r="AC2276" s="6" t="str">
        <f xml:space="preserve"> IF((Screener_3!U277 = "Y"),   IF(ISBLANK(Screener_3!W277),"Missing",Screener_3!W277), "")</f>
        <v/>
      </c>
      <c r="AF2276" s="6"/>
      <c r="AG2276" s="6"/>
    </row>
    <row r="2277" spans="1:33" x14ac:dyDescent="0.25">
      <c r="A2277" s="125" t="str">
        <f>IF(ISNUMBER(Screener_3!A278), Screener_3!A278, "")</f>
        <v/>
      </c>
      <c r="B2277" t="str">
        <f>IF(ISTEXT(Screener_3!C278), Screener_3!C278, "")</f>
        <v/>
      </c>
      <c r="F2277" t="str">
        <f>IF(ISNUMBER(Screener_3!D278), Screener_3!D278, "")</f>
        <v/>
      </c>
      <c r="G2277" t="str">
        <f>IF(ISNUMBER(Screener_3!E278),    Screener_3!E278, "")</f>
        <v/>
      </c>
      <c r="H2277" t="str">
        <f>IF(ISNUMBER(Screener_3!F278),    Screener_3!F278, "")</f>
        <v/>
      </c>
      <c r="I2277" t="str">
        <f>IF(ISNUMBER(Screener_3!G278),    Screener_3!G278, "")</f>
        <v/>
      </c>
      <c r="J2277" t="str">
        <f>IF(ISNUMBER(Screener_3!H278),    Screener_3!H278, "")</f>
        <v/>
      </c>
      <c r="K2277" t="str">
        <f t="shared" si="119"/>
        <v/>
      </c>
      <c r="L2277" t="str">
        <f t="shared" si="122"/>
        <v/>
      </c>
      <c r="M2277" s="45" t="str">
        <f>Screener_3!I278</f>
        <v/>
      </c>
      <c r="N2277" t="str">
        <f>IF(Screener_3!J278="Y",1,IF(Screener_3!J278="N",0,""))</f>
        <v/>
      </c>
      <c r="O2277" t="str">
        <f>IF(Screener_3!K278="Y",1,IF(Screener_3!K278="N",0,""))</f>
        <v/>
      </c>
      <c r="P2277" t="str">
        <f>IF(Screener_3!L278="Y",1,IF(Screener_3!L278="N",0,""))</f>
        <v/>
      </c>
      <c r="Q2277" t="str">
        <f>IF(Screener_3!M278="Y",1,IF(Screener_3!M278="N",0,""))</f>
        <v/>
      </c>
      <c r="R2277" t="str">
        <f>IF(Screener_3!N278="Y",1,IF(Screener_3!N278="N",0,""))</f>
        <v/>
      </c>
      <c r="S2277" t="str">
        <f>IF(Screener_3!O278="Y",1,IF(Screener_3!O278="N",0,""))</f>
        <v/>
      </c>
      <c r="T2277">
        <f t="shared" si="118"/>
        <v>0</v>
      </c>
      <c r="U2277" t="str">
        <f t="shared" si="120"/>
        <v/>
      </c>
      <c r="V2277" t="str">
        <f t="shared" si="121"/>
        <v/>
      </c>
      <c r="W2277" t="str">
        <f>Screener_3!R278</f>
        <v/>
      </c>
      <c r="X2277" s="6" t="str">
        <f>IF(ISNUMBER(Screener_3!$P278),IF(ISBLANK(Screener_3!S278),"Missing",Screener_3!S278), "")</f>
        <v/>
      </c>
      <c r="Y2277" s="6" t="str">
        <f>IF(ISNUMBER(Screener_3!$P278),IF(ISBLANK(Screener_3!T278),"Missing",Screener_3!T278), "")</f>
        <v/>
      </c>
      <c r="Z2277" s="6" t="str">
        <f>IF(ISNUMBER(Screener_3!$P278),IF(ISBLANK(Screener_3!U278),"Missing",Screener_3!U278), "")</f>
        <v/>
      </c>
      <c r="AA2277" s="6" t="str">
        <f>IF(ISTEXT(Screener_3!U278),  IF(ISBLANK(Screener_3!V278), "Missing", Screener_3!V278),"")</f>
        <v/>
      </c>
      <c r="AB2277" s="6" t="str">
        <f>IF(Screener_3!U278 = "Y",  IF(ISBLANK(Screener_3!V278), "Missing", Screener_3!V278),"")</f>
        <v/>
      </c>
      <c r="AC2277" s="6" t="str">
        <f xml:space="preserve"> IF((Screener_3!U278 = "Y"),   IF(ISBLANK(Screener_3!W278),"Missing",Screener_3!W278), "")</f>
        <v/>
      </c>
      <c r="AF2277" s="6"/>
      <c r="AG2277" s="6"/>
    </row>
    <row r="2278" spans="1:33" x14ac:dyDescent="0.25">
      <c r="A2278" s="125" t="str">
        <f>IF(ISNUMBER(Screener_3!A279), Screener_3!A279, "")</f>
        <v/>
      </c>
      <c r="B2278" t="str">
        <f>IF(ISTEXT(Screener_3!C279), Screener_3!C279, "")</f>
        <v/>
      </c>
      <c r="F2278" t="str">
        <f>IF(ISNUMBER(Screener_3!D279), Screener_3!D279, "")</f>
        <v/>
      </c>
      <c r="G2278" t="str">
        <f>IF(ISNUMBER(Screener_3!E279),    Screener_3!E279, "")</f>
        <v/>
      </c>
      <c r="H2278" t="str">
        <f>IF(ISNUMBER(Screener_3!F279),    Screener_3!F279, "")</f>
        <v/>
      </c>
      <c r="I2278" t="str">
        <f>IF(ISNUMBER(Screener_3!G279),    Screener_3!G279, "")</f>
        <v/>
      </c>
      <c r="J2278" t="str">
        <f>IF(ISNUMBER(Screener_3!H279),    Screener_3!H279, "")</f>
        <v/>
      </c>
      <c r="K2278" t="str">
        <f t="shared" si="119"/>
        <v/>
      </c>
      <c r="L2278" t="str">
        <f t="shared" si="122"/>
        <v/>
      </c>
      <c r="M2278" s="45" t="str">
        <f>Screener_3!I279</f>
        <v/>
      </c>
      <c r="N2278" t="str">
        <f>IF(Screener_3!J279="Y",1,IF(Screener_3!J279="N",0,""))</f>
        <v/>
      </c>
      <c r="O2278" t="str">
        <f>IF(Screener_3!K279="Y",1,IF(Screener_3!K279="N",0,""))</f>
        <v/>
      </c>
      <c r="P2278" t="str">
        <f>IF(Screener_3!L279="Y",1,IF(Screener_3!L279="N",0,""))</f>
        <v/>
      </c>
      <c r="Q2278" t="str">
        <f>IF(Screener_3!M279="Y",1,IF(Screener_3!M279="N",0,""))</f>
        <v/>
      </c>
      <c r="R2278" t="str">
        <f>IF(Screener_3!N279="Y",1,IF(Screener_3!N279="N",0,""))</f>
        <v/>
      </c>
      <c r="S2278" t="str">
        <f>IF(Screener_3!O279="Y",1,IF(Screener_3!O279="N",0,""))</f>
        <v/>
      </c>
      <c r="T2278">
        <f t="shared" si="118"/>
        <v>0</v>
      </c>
      <c r="U2278" t="str">
        <f t="shared" si="120"/>
        <v/>
      </c>
      <c r="V2278" t="str">
        <f t="shared" si="121"/>
        <v/>
      </c>
      <c r="W2278" t="str">
        <f>Screener_3!R279</f>
        <v/>
      </c>
      <c r="X2278" s="6" t="str">
        <f>IF(ISNUMBER(Screener_3!$P279),IF(ISBLANK(Screener_3!S279),"Missing",Screener_3!S279), "")</f>
        <v/>
      </c>
      <c r="Y2278" s="6" t="str">
        <f>IF(ISNUMBER(Screener_3!$P279),IF(ISBLANK(Screener_3!T279),"Missing",Screener_3!T279), "")</f>
        <v/>
      </c>
      <c r="Z2278" s="6" t="str">
        <f>IF(ISNUMBER(Screener_3!$P279),IF(ISBLANK(Screener_3!U279),"Missing",Screener_3!U279), "")</f>
        <v/>
      </c>
      <c r="AA2278" s="6" t="str">
        <f>IF(ISTEXT(Screener_3!U279),  IF(ISBLANK(Screener_3!V279), "Missing", Screener_3!V279),"")</f>
        <v/>
      </c>
      <c r="AB2278" s="6" t="str">
        <f>IF(Screener_3!U279 = "Y",  IF(ISBLANK(Screener_3!V279), "Missing", Screener_3!V279),"")</f>
        <v/>
      </c>
      <c r="AC2278" s="6" t="str">
        <f xml:space="preserve"> IF((Screener_3!U279 = "Y"),   IF(ISBLANK(Screener_3!W279),"Missing",Screener_3!W279), "")</f>
        <v/>
      </c>
      <c r="AF2278" s="6"/>
      <c r="AG2278" s="6"/>
    </row>
    <row r="2279" spans="1:33" x14ac:dyDescent="0.25">
      <c r="A2279" s="125" t="str">
        <f>IF(ISNUMBER(Screener_3!A280), Screener_3!A280, "")</f>
        <v/>
      </c>
      <c r="B2279" t="str">
        <f>IF(ISTEXT(Screener_3!C280), Screener_3!C280, "")</f>
        <v/>
      </c>
      <c r="F2279" t="str">
        <f>IF(ISNUMBER(Screener_3!D280), Screener_3!D280, "")</f>
        <v/>
      </c>
      <c r="G2279" t="str">
        <f>IF(ISNUMBER(Screener_3!E280),    Screener_3!E280, "")</f>
        <v/>
      </c>
      <c r="H2279" t="str">
        <f>IF(ISNUMBER(Screener_3!F280),    Screener_3!F280, "")</f>
        <v/>
      </c>
      <c r="I2279" t="str">
        <f>IF(ISNUMBER(Screener_3!G280),    Screener_3!G280, "")</f>
        <v/>
      </c>
      <c r="J2279" t="str">
        <f>IF(ISNUMBER(Screener_3!H280),    Screener_3!H280, "")</f>
        <v/>
      </c>
      <c r="K2279" t="str">
        <f t="shared" si="119"/>
        <v/>
      </c>
      <c r="L2279" t="str">
        <f t="shared" si="122"/>
        <v/>
      </c>
      <c r="M2279" s="45" t="str">
        <f>Screener_3!I280</f>
        <v/>
      </c>
      <c r="N2279" t="str">
        <f>IF(Screener_3!J280="Y",1,IF(Screener_3!J280="N",0,""))</f>
        <v/>
      </c>
      <c r="O2279" t="str">
        <f>IF(Screener_3!K280="Y",1,IF(Screener_3!K280="N",0,""))</f>
        <v/>
      </c>
      <c r="P2279" t="str">
        <f>IF(Screener_3!L280="Y",1,IF(Screener_3!L280="N",0,""))</f>
        <v/>
      </c>
      <c r="Q2279" t="str">
        <f>IF(Screener_3!M280="Y",1,IF(Screener_3!M280="N",0,""))</f>
        <v/>
      </c>
      <c r="R2279" t="str">
        <f>IF(Screener_3!N280="Y",1,IF(Screener_3!N280="N",0,""))</f>
        <v/>
      </c>
      <c r="S2279" t="str">
        <f>IF(Screener_3!O280="Y",1,IF(Screener_3!O280="N",0,""))</f>
        <v/>
      </c>
      <c r="T2279">
        <f t="shared" si="118"/>
        <v>0</v>
      </c>
      <c r="U2279" t="str">
        <f t="shared" si="120"/>
        <v/>
      </c>
      <c r="V2279" t="str">
        <f t="shared" si="121"/>
        <v/>
      </c>
      <c r="W2279" t="str">
        <f>Screener_3!R280</f>
        <v/>
      </c>
      <c r="X2279" s="6" t="str">
        <f>IF(ISNUMBER(Screener_3!$P280),IF(ISBLANK(Screener_3!S280),"Missing",Screener_3!S280), "")</f>
        <v/>
      </c>
      <c r="Y2279" s="6" t="str">
        <f>IF(ISNUMBER(Screener_3!$P280),IF(ISBLANK(Screener_3!T280),"Missing",Screener_3!T280), "")</f>
        <v/>
      </c>
      <c r="Z2279" s="6" t="str">
        <f>IF(ISNUMBER(Screener_3!$P280),IF(ISBLANK(Screener_3!U280),"Missing",Screener_3!U280), "")</f>
        <v/>
      </c>
      <c r="AA2279" s="6" t="str">
        <f>IF(ISTEXT(Screener_3!U280),  IF(ISBLANK(Screener_3!V280), "Missing", Screener_3!V280),"")</f>
        <v/>
      </c>
      <c r="AB2279" s="6" t="str">
        <f>IF(Screener_3!U280 = "Y",  IF(ISBLANK(Screener_3!V280), "Missing", Screener_3!V280),"")</f>
        <v/>
      </c>
      <c r="AC2279" s="6" t="str">
        <f xml:space="preserve"> IF((Screener_3!U280 = "Y"),   IF(ISBLANK(Screener_3!W280),"Missing",Screener_3!W280), "")</f>
        <v/>
      </c>
      <c r="AF2279" s="6"/>
      <c r="AG2279" s="6"/>
    </row>
    <row r="2280" spans="1:33" x14ac:dyDescent="0.25">
      <c r="A2280" s="125" t="str">
        <f>IF(ISNUMBER(Screener_3!A281), Screener_3!A281, "")</f>
        <v/>
      </c>
      <c r="B2280" t="str">
        <f>IF(ISTEXT(Screener_3!C281), Screener_3!C281, "")</f>
        <v/>
      </c>
      <c r="F2280" t="str">
        <f>IF(ISNUMBER(Screener_3!D281), Screener_3!D281, "")</f>
        <v/>
      </c>
      <c r="G2280" t="str">
        <f>IF(ISNUMBER(Screener_3!E281),    Screener_3!E281, "")</f>
        <v/>
      </c>
      <c r="H2280" t="str">
        <f>IF(ISNUMBER(Screener_3!F281),    Screener_3!F281, "")</f>
        <v/>
      </c>
      <c r="I2280" t="str">
        <f>IF(ISNUMBER(Screener_3!G281),    Screener_3!G281, "")</f>
        <v/>
      </c>
      <c r="J2280" t="str">
        <f>IF(ISNUMBER(Screener_3!H281),    Screener_3!H281, "")</f>
        <v/>
      </c>
      <c r="K2280" t="str">
        <f t="shared" si="119"/>
        <v/>
      </c>
      <c r="L2280" t="str">
        <f t="shared" si="122"/>
        <v/>
      </c>
      <c r="M2280" s="45" t="str">
        <f>Screener_3!I281</f>
        <v/>
      </c>
      <c r="N2280" t="str">
        <f>IF(Screener_3!J281="Y",1,IF(Screener_3!J281="N",0,""))</f>
        <v/>
      </c>
      <c r="O2280" t="str">
        <f>IF(Screener_3!K281="Y",1,IF(Screener_3!K281="N",0,""))</f>
        <v/>
      </c>
      <c r="P2280" t="str">
        <f>IF(Screener_3!L281="Y",1,IF(Screener_3!L281="N",0,""))</f>
        <v/>
      </c>
      <c r="Q2280" t="str">
        <f>IF(Screener_3!M281="Y",1,IF(Screener_3!M281="N",0,""))</f>
        <v/>
      </c>
      <c r="R2280" t="str">
        <f>IF(Screener_3!N281="Y",1,IF(Screener_3!N281="N",0,""))</f>
        <v/>
      </c>
      <c r="S2280" t="str">
        <f>IF(Screener_3!O281="Y",1,IF(Screener_3!O281="N",0,""))</f>
        <v/>
      </c>
      <c r="T2280">
        <f t="shared" si="118"/>
        <v>0</v>
      </c>
      <c r="U2280" t="str">
        <f t="shared" si="120"/>
        <v/>
      </c>
      <c r="V2280" t="str">
        <f t="shared" si="121"/>
        <v/>
      </c>
      <c r="W2280" t="str">
        <f>Screener_3!R281</f>
        <v/>
      </c>
      <c r="X2280" s="6" t="str">
        <f>IF(ISNUMBER(Screener_3!$P281),IF(ISBLANK(Screener_3!S281),"Missing",Screener_3!S281), "")</f>
        <v/>
      </c>
      <c r="Y2280" s="6" t="str">
        <f>IF(ISNUMBER(Screener_3!$P281),IF(ISBLANK(Screener_3!T281),"Missing",Screener_3!T281), "")</f>
        <v/>
      </c>
      <c r="Z2280" s="6" t="str">
        <f>IF(ISNUMBER(Screener_3!$P281),IF(ISBLANK(Screener_3!U281),"Missing",Screener_3!U281), "")</f>
        <v/>
      </c>
      <c r="AA2280" s="6" t="str">
        <f>IF(ISTEXT(Screener_3!U281),  IF(ISBLANK(Screener_3!V281), "Missing", Screener_3!V281),"")</f>
        <v/>
      </c>
      <c r="AB2280" s="6" t="str">
        <f>IF(Screener_3!U281 = "Y",  IF(ISBLANK(Screener_3!V281), "Missing", Screener_3!V281),"")</f>
        <v/>
      </c>
      <c r="AC2280" s="6" t="str">
        <f xml:space="preserve"> IF((Screener_3!U281 = "Y"),   IF(ISBLANK(Screener_3!W281),"Missing",Screener_3!W281), "")</f>
        <v/>
      </c>
      <c r="AF2280" s="6"/>
      <c r="AG2280" s="6"/>
    </row>
    <row r="2281" spans="1:33" x14ac:dyDescent="0.25">
      <c r="A2281" s="125" t="str">
        <f>IF(ISNUMBER(Screener_3!A282), Screener_3!A282, "")</f>
        <v/>
      </c>
      <c r="B2281" t="str">
        <f>IF(ISTEXT(Screener_3!C282), Screener_3!C282, "")</f>
        <v/>
      </c>
      <c r="F2281" t="str">
        <f>IF(ISNUMBER(Screener_3!D282), Screener_3!D282, "")</f>
        <v/>
      </c>
      <c r="G2281" t="str">
        <f>IF(ISNUMBER(Screener_3!E282),    Screener_3!E282, "")</f>
        <v/>
      </c>
      <c r="H2281" t="str">
        <f>IF(ISNUMBER(Screener_3!F282),    Screener_3!F282, "")</f>
        <v/>
      </c>
      <c r="I2281" t="str">
        <f>IF(ISNUMBER(Screener_3!G282),    Screener_3!G282, "")</f>
        <v/>
      </c>
      <c r="J2281" t="str">
        <f>IF(ISNUMBER(Screener_3!H282),    Screener_3!H282, "")</f>
        <v/>
      </c>
      <c r="K2281" t="str">
        <f t="shared" si="119"/>
        <v/>
      </c>
      <c r="L2281" t="str">
        <f t="shared" si="122"/>
        <v/>
      </c>
      <c r="M2281" s="45" t="str">
        <f>Screener_3!I282</f>
        <v/>
      </c>
      <c r="N2281" t="str">
        <f>IF(Screener_3!J282="Y",1,IF(Screener_3!J282="N",0,""))</f>
        <v/>
      </c>
      <c r="O2281" t="str">
        <f>IF(Screener_3!K282="Y",1,IF(Screener_3!K282="N",0,""))</f>
        <v/>
      </c>
      <c r="P2281" t="str">
        <f>IF(Screener_3!L282="Y",1,IF(Screener_3!L282="N",0,""))</f>
        <v/>
      </c>
      <c r="Q2281" t="str">
        <f>IF(Screener_3!M282="Y",1,IF(Screener_3!M282="N",0,""))</f>
        <v/>
      </c>
      <c r="R2281" t="str">
        <f>IF(Screener_3!N282="Y",1,IF(Screener_3!N282="N",0,""))</f>
        <v/>
      </c>
      <c r="S2281" t="str">
        <f>IF(Screener_3!O282="Y",1,IF(Screener_3!O282="N",0,""))</f>
        <v/>
      </c>
      <c r="T2281">
        <f t="shared" si="118"/>
        <v>0</v>
      </c>
      <c r="U2281" t="str">
        <f t="shared" si="120"/>
        <v/>
      </c>
      <c r="V2281" t="str">
        <f t="shared" si="121"/>
        <v/>
      </c>
      <c r="W2281" t="str">
        <f>Screener_3!R282</f>
        <v/>
      </c>
      <c r="X2281" s="6" t="str">
        <f>IF(ISNUMBER(Screener_3!$P282),IF(ISBLANK(Screener_3!S282),"Missing",Screener_3!S282), "")</f>
        <v/>
      </c>
      <c r="Y2281" s="6" t="str">
        <f>IF(ISNUMBER(Screener_3!$P282),IF(ISBLANK(Screener_3!T282),"Missing",Screener_3!T282), "")</f>
        <v/>
      </c>
      <c r="Z2281" s="6" t="str">
        <f>IF(ISNUMBER(Screener_3!$P282),IF(ISBLANK(Screener_3!U282),"Missing",Screener_3!U282), "")</f>
        <v/>
      </c>
      <c r="AA2281" s="6" t="str">
        <f>IF(ISTEXT(Screener_3!U282),  IF(ISBLANK(Screener_3!V282), "Missing", Screener_3!V282),"")</f>
        <v/>
      </c>
      <c r="AB2281" s="6" t="str">
        <f>IF(Screener_3!U282 = "Y",  IF(ISBLANK(Screener_3!V282), "Missing", Screener_3!V282),"")</f>
        <v/>
      </c>
      <c r="AC2281" s="6" t="str">
        <f xml:space="preserve"> IF((Screener_3!U282 = "Y"),   IF(ISBLANK(Screener_3!W282),"Missing",Screener_3!W282), "")</f>
        <v/>
      </c>
      <c r="AF2281" s="6"/>
      <c r="AG2281" s="6"/>
    </row>
    <row r="2282" spans="1:33" x14ac:dyDescent="0.25">
      <c r="A2282" s="125" t="str">
        <f>IF(ISNUMBER(Screener_3!A283), Screener_3!A283, "")</f>
        <v/>
      </c>
      <c r="B2282" t="str">
        <f>IF(ISTEXT(Screener_3!C283), Screener_3!C283, "")</f>
        <v/>
      </c>
      <c r="F2282" t="str">
        <f>IF(ISNUMBER(Screener_3!D283), Screener_3!D283, "")</f>
        <v/>
      </c>
      <c r="G2282" t="str">
        <f>IF(ISNUMBER(Screener_3!E283),    Screener_3!E283, "")</f>
        <v/>
      </c>
      <c r="H2282" t="str">
        <f>IF(ISNUMBER(Screener_3!F283),    Screener_3!F283, "")</f>
        <v/>
      </c>
      <c r="I2282" t="str">
        <f>IF(ISNUMBER(Screener_3!G283),    Screener_3!G283, "")</f>
        <v/>
      </c>
      <c r="J2282" t="str">
        <f>IF(ISNUMBER(Screener_3!H283),    Screener_3!H283, "")</f>
        <v/>
      </c>
      <c r="K2282" t="str">
        <f t="shared" si="119"/>
        <v/>
      </c>
      <c r="L2282" t="str">
        <f t="shared" si="122"/>
        <v/>
      </c>
      <c r="M2282" s="45" t="str">
        <f>Screener_3!I283</f>
        <v/>
      </c>
      <c r="N2282" t="str">
        <f>IF(Screener_3!J283="Y",1,IF(Screener_3!J283="N",0,""))</f>
        <v/>
      </c>
      <c r="O2282" t="str">
        <f>IF(Screener_3!K283="Y",1,IF(Screener_3!K283="N",0,""))</f>
        <v/>
      </c>
      <c r="P2282" t="str">
        <f>IF(Screener_3!L283="Y",1,IF(Screener_3!L283="N",0,""))</f>
        <v/>
      </c>
      <c r="Q2282" t="str">
        <f>IF(Screener_3!M283="Y",1,IF(Screener_3!M283="N",0,""))</f>
        <v/>
      </c>
      <c r="R2282" t="str">
        <f>IF(Screener_3!N283="Y",1,IF(Screener_3!N283="N",0,""))</f>
        <v/>
      </c>
      <c r="S2282" t="str">
        <f>IF(Screener_3!O283="Y",1,IF(Screener_3!O283="N",0,""))</f>
        <v/>
      </c>
      <c r="T2282">
        <f t="shared" si="118"/>
        <v>0</v>
      </c>
      <c r="U2282" t="str">
        <f t="shared" si="120"/>
        <v/>
      </c>
      <c r="V2282" t="str">
        <f t="shared" si="121"/>
        <v/>
      </c>
      <c r="W2282" t="str">
        <f>Screener_3!R283</f>
        <v/>
      </c>
      <c r="X2282" s="6" t="str">
        <f>IF(ISNUMBER(Screener_3!$P283),IF(ISBLANK(Screener_3!S283),"Missing",Screener_3!S283), "")</f>
        <v/>
      </c>
      <c r="Y2282" s="6" t="str">
        <f>IF(ISNUMBER(Screener_3!$P283),IF(ISBLANK(Screener_3!T283),"Missing",Screener_3!T283), "")</f>
        <v/>
      </c>
      <c r="Z2282" s="6" t="str">
        <f>IF(ISNUMBER(Screener_3!$P283),IF(ISBLANK(Screener_3!U283),"Missing",Screener_3!U283), "")</f>
        <v/>
      </c>
      <c r="AA2282" s="6" t="str">
        <f>IF(ISTEXT(Screener_3!U283),  IF(ISBLANK(Screener_3!V283), "Missing", Screener_3!V283),"")</f>
        <v/>
      </c>
      <c r="AB2282" s="6" t="str">
        <f>IF(Screener_3!U283 = "Y",  IF(ISBLANK(Screener_3!V283), "Missing", Screener_3!V283),"")</f>
        <v/>
      </c>
      <c r="AC2282" s="6" t="str">
        <f xml:space="preserve"> IF((Screener_3!U283 = "Y"),   IF(ISBLANK(Screener_3!W283),"Missing",Screener_3!W283), "")</f>
        <v/>
      </c>
      <c r="AF2282" s="6"/>
      <c r="AG2282" s="6"/>
    </row>
    <row r="2283" spans="1:33" x14ac:dyDescent="0.25">
      <c r="A2283" s="125" t="str">
        <f>IF(ISNUMBER(Screener_3!A284), Screener_3!A284, "")</f>
        <v/>
      </c>
      <c r="B2283" t="str">
        <f>IF(ISTEXT(Screener_3!C284), Screener_3!C284, "")</f>
        <v/>
      </c>
      <c r="F2283" t="str">
        <f>IF(ISNUMBER(Screener_3!D284), Screener_3!D284, "")</f>
        <v/>
      </c>
      <c r="G2283" t="str">
        <f>IF(ISNUMBER(Screener_3!E284),    Screener_3!E284, "")</f>
        <v/>
      </c>
      <c r="H2283" t="str">
        <f>IF(ISNUMBER(Screener_3!F284),    Screener_3!F284, "")</f>
        <v/>
      </c>
      <c r="I2283" t="str">
        <f>IF(ISNUMBER(Screener_3!G284),    Screener_3!G284, "")</f>
        <v/>
      </c>
      <c r="J2283" t="str">
        <f>IF(ISNUMBER(Screener_3!H284),    Screener_3!H284, "")</f>
        <v/>
      </c>
      <c r="K2283" t="str">
        <f t="shared" si="119"/>
        <v/>
      </c>
      <c r="L2283" t="str">
        <f t="shared" si="122"/>
        <v/>
      </c>
      <c r="M2283" s="45" t="str">
        <f>Screener_3!I284</f>
        <v/>
      </c>
      <c r="N2283" t="str">
        <f>IF(Screener_3!J284="Y",1,IF(Screener_3!J284="N",0,""))</f>
        <v/>
      </c>
      <c r="O2283" t="str">
        <f>IF(Screener_3!K284="Y",1,IF(Screener_3!K284="N",0,""))</f>
        <v/>
      </c>
      <c r="P2283" t="str">
        <f>IF(Screener_3!L284="Y",1,IF(Screener_3!L284="N",0,""))</f>
        <v/>
      </c>
      <c r="Q2283" t="str">
        <f>IF(Screener_3!M284="Y",1,IF(Screener_3!M284="N",0,""))</f>
        <v/>
      </c>
      <c r="R2283" t="str">
        <f>IF(Screener_3!N284="Y",1,IF(Screener_3!N284="N",0,""))</f>
        <v/>
      </c>
      <c r="S2283" t="str">
        <f>IF(Screener_3!O284="Y",1,IF(Screener_3!O284="N",0,""))</f>
        <v/>
      </c>
      <c r="T2283">
        <f t="shared" si="118"/>
        <v>0</v>
      </c>
      <c r="U2283" t="str">
        <f t="shared" si="120"/>
        <v/>
      </c>
      <c r="V2283" t="str">
        <f t="shared" si="121"/>
        <v/>
      </c>
      <c r="W2283" t="str">
        <f>Screener_3!R284</f>
        <v/>
      </c>
      <c r="X2283" s="6" t="str">
        <f>IF(ISNUMBER(Screener_3!$P284),IF(ISBLANK(Screener_3!S284),"Missing",Screener_3!S284), "")</f>
        <v/>
      </c>
      <c r="Y2283" s="6" t="str">
        <f>IF(ISNUMBER(Screener_3!$P284),IF(ISBLANK(Screener_3!T284),"Missing",Screener_3!T284), "")</f>
        <v/>
      </c>
      <c r="Z2283" s="6" t="str">
        <f>IF(ISNUMBER(Screener_3!$P284),IF(ISBLANK(Screener_3!U284),"Missing",Screener_3!U284), "")</f>
        <v/>
      </c>
      <c r="AA2283" s="6" t="str">
        <f>IF(ISTEXT(Screener_3!U284),  IF(ISBLANK(Screener_3!V284), "Missing", Screener_3!V284),"")</f>
        <v/>
      </c>
      <c r="AB2283" s="6" t="str">
        <f>IF(Screener_3!U284 = "Y",  IF(ISBLANK(Screener_3!V284), "Missing", Screener_3!V284),"")</f>
        <v/>
      </c>
      <c r="AC2283" s="6" t="str">
        <f xml:space="preserve"> IF((Screener_3!U284 = "Y"),   IF(ISBLANK(Screener_3!W284),"Missing",Screener_3!W284), "")</f>
        <v/>
      </c>
      <c r="AF2283" s="6"/>
      <c r="AG2283" s="6"/>
    </row>
    <row r="2284" spans="1:33" x14ac:dyDescent="0.25">
      <c r="A2284" s="125" t="str">
        <f>IF(ISNUMBER(Screener_3!A285), Screener_3!A285, "")</f>
        <v/>
      </c>
      <c r="B2284" t="str">
        <f>IF(ISTEXT(Screener_3!C285), Screener_3!C285, "")</f>
        <v/>
      </c>
      <c r="F2284" t="str">
        <f>IF(ISNUMBER(Screener_3!D285), Screener_3!D285, "")</f>
        <v/>
      </c>
      <c r="G2284" t="str">
        <f>IF(ISNUMBER(Screener_3!E285),    Screener_3!E285, "")</f>
        <v/>
      </c>
      <c r="H2284" t="str">
        <f>IF(ISNUMBER(Screener_3!F285),    Screener_3!F285, "")</f>
        <v/>
      </c>
      <c r="I2284" t="str">
        <f>IF(ISNUMBER(Screener_3!G285),    Screener_3!G285, "")</f>
        <v/>
      </c>
      <c r="J2284" t="str">
        <f>IF(ISNUMBER(Screener_3!H285),    Screener_3!H285, "")</f>
        <v/>
      </c>
      <c r="K2284" t="str">
        <f t="shared" si="119"/>
        <v/>
      </c>
      <c r="L2284" t="str">
        <f t="shared" si="122"/>
        <v/>
      </c>
      <c r="M2284" s="45" t="str">
        <f>Screener_3!I285</f>
        <v/>
      </c>
      <c r="N2284" t="str">
        <f>IF(Screener_3!J285="Y",1,IF(Screener_3!J285="N",0,""))</f>
        <v/>
      </c>
      <c r="O2284" t="str">
        <f>IF(Screener_3!K285="Y",1,IF(Screener_3!K285="N",0,""))</f>
        <v/>
      </c>
      <c r="P2284" t="str">
        <f>IF(Screener_3!L285="Y",1,IF(Screener_3!L285="N",0,""))</f>
        <v/>
      </c>
      <c r="Q2284" t="str">
        <f>IF(Screener_3!M285="Y",1,IF(Screener_3!M285="N",0,""))</f>
        <v/>
      </c>
      <c r="R2284" t="str">
        <f>IF(Screener_3!N285="Y",1,IF(Screener_3!N285="N",0,""))</f>
        <v/>
      </c>
      <c r="S2284" t="str">
        <f>IF(Screener_3!O285="Y",1,IF(Screener_3!O285="N",0,""))</f>
        <v/>
      </c>
      <c r="T2284">
        <f t="shared" si="118"/>
        <v>0</v>
      </c>
      <c r="U2284" t="str">
        <f t="shared" si="120"/>
        <v/>
      </c>
      <c r="V2284" t="str">
        <f t="shared" si="121"/>
        <v/>
      </c>
      <c r="W2284" t="str">
        <f>Screener_3!R285</f>
        <v/>
      </c>
      <c r="X2284" s="6" t="str">
        <f>IF(ISNUMBER(Screener_3!$P285),IF(ISBLANK(Screener_3!S285),"Missing",Screener_3!S285), "")</f>
        <v/>
      </c>
      <c r="Y2284" s="6" t="str">
        <f>IF(ISNUMBER(Screener_3!$P285),IF(ISBLANK(Screener_3!T285),"Missing",Screener_3!T285), "")</f>
        <v/>
      </c>
      <c r="Z2284" s="6" t="str">
        <f>IF(ISNUMBER(Screener_3!$P285),IF(ISBLANK(Screener_3!U285),"Missing",Screener_3!U285), "")</f>
        <v/>
      </c>
      <c r="AA2284" s="6" t="str">
        <f>IF(ISTEXT(Screener_3!U285),  IF(ISBLANK(Screener_3!V285), "Missing", Screener_3!V285),"")</f>
        <v/>
      </c>
      <c r="AB2284" s="6" t="str">
        <f>IF(Screener_3!U285 = "Y",  IF(ISBLANK(Screener_3!V285), "Missing", Screener_3!V285),"")</f>
        <v/>
      </c>
      <c r="AC2284" s="6" t="str">
        <f xml:space="preserve"> IF((Screener_3!U285 = "Y"),   IF(ISBLANK(Screener_3!W285),"Missing",Screener_3!W285), "")</f>
        <v/>
      </c>
      <c r="AF2284" s="6"/>
      <c r="AG2284" s="6"/>
    </row>
    <row r="2285" spans="1:33" x14ac:dyDescent="0.25">
      <c r="A2285" s="125" t="str">
        <f>IF(ISNUMBER(Screener_3!A286), Screener_3!A286, "")</f>
        <v/>
      </c>
      <c r="B2285" t="str">
        <f>IF(ISTEXT(Screener_3!C286), Screener_3!C286, "")</f>
        <v/>
      </c>
      <c r="F2285" t="str">
        <f>IF(ISNUMBER(Screener_3!D286), Screener_3!D286, "")</f>
        <v/>
      </c>
      <c r="G2285" t="str">
        <f>IF(ISNUMBER(Screener_3!E286),    Screener_3!E286, "")</f>
        <v/>
      </c>
      <c r="H2285" t="str">
        <f>IF(ISNUMBER(Screener_3!F286),    Screener_3!F286, "")</f>
        <v/>
      </c>
      <c r="I2285" t="str">
        <f>IF(ISNUMBER(Screener_3!G286),    Screener_3!G286, "")</f>
        <v/>
      </c>
      <c r="J2285" t="str">
        <f>IF(ISNUMBER(Screener_3!H286),    Screener_3!H286, "")</f>
        <v/>
      </c>
      <c r="K2285" t="str">
        <f t="shared" si="119"/>
        <v/>
      </c>
      <c r="L2285" t="str">
        <f t="shared" si="122"/>
        <v/>
      </c>
      <c r="M2285" s="45" t="str">
        <f>Screener_3!I286</f>
        <v/>
      </c>
      <c r="N2285" t="str">
        <f>IF(Screener_3!J286="Y",1,IF(Screener_3!J286="N",0,""))</f>
        <v/>
      </c>
      <c r="O2285" t="str">
        <f>IF(Screener_3!K286="Y",1,IF(Screener_3!K286="N",0,""))</f>
        <v/>
      </c>
      <c r="P2285" t="str">
        <f>IF(Screener_3!L286="Y",1,IF(Screener_3!L286="N",0,""))</f>
        <v/>
      </c>
      <c r="Q2285" t="str">
        <f>IF(Screener_3!M286="Y",1,IF(Screener_3!M286="N",0,""))</f>
        <v/>
      </c>
      <c r="R2285" t="str">
        <f>IF(Screener_3!N286="Y",1,IF(Screener_3!N286="N",0,""))</f>
        <v/>
      </c>
      <c r="S2285" t="str">
        <f>IF(Screener_3!O286="Y",1,IF(Screener_3!O286="N",0,""))</f>
        <v/>
      </c>
      <c r="T2285">
        <f t="shared" si="118"/>
        <v>0</v>
      </c>
      <c r="U2285" t="str">
        <f t="shared" si="120"/>
        <v/>
      </c>
      <c r="V2285" t="str">
        <f t="shared" si="121"/>
        <v/>
      </c>
      <c r="W2285" t="str">
        <f>Screener_3!R286</f>
        <v/>
      </c>
      <c r="X2285" s="6" t="str">
        <f>IF(ISNUMBER(Screener_3!$P286),IF(ISBLANK(Screener_3!S286),"Missing",Screener_3!S286), "")</f>
        <v/>
      </c>
      <c r="Y2285" s="6" t="str">
        <f>IF(ISNUMBER(Screener_3!$P286),IF(ISBLANK(Screener_3!T286),"Missing",Screener_3!T286), "")</f>
        <v/>
      </c>
      <c r="Z2285" s="6" t="str">
        <f>IF(ISNUMBER(Screener_3!$P286),IF(ISBLANK(Screener_3!U286),"Missing",Screener_3!U286), "")</f>
        <v/>
      </c>
      <c r="AA2285" s="6" t="str">
        <f>IF(ISTEXT(Screener_3!U286),  IF(ISBLANK(Screener_3!V286), "Missing", Screener_3!V286),"")</f>
        <v/>
      </c>
      <c r="AB2285" s="6" t="str">
        <f>IF(Screener_3!U286 = "Y",  IF(ISBLANK(Screener_3!V286), "Missing", Screener_3!V286),"")</f>
        <v/>
      </c>
      <c r="AC2285" s="6" t="str">
        <f xml:space="preserve"> IF((Screener_3!U286 = "Y"),   IF(ISBLANK(Screener_3!W286),"Missing",Screener_3!W286), "")</f>
        <v/>
      </c>
      <c r="AF2285" s="6"/>
      <c r="AG2285" s="6"/>
    </row>
    <row r="2286" spans="1:33" x14ac:dyDescent="0.25">
      <c r="A2286" s="125" t="str">
        <f>IF(ISNUMBER(Screener_3!A287), Screener_3!A287, "")</f>
        <v/>
      </c>
      <c r="B2286" t="str">
        <f>IF(ISTEXT(Screener_3!C287), Screener_3!C287, "")</f>
        <v/>
      </c>
      <c r="F2286" t="str">
        <f>IF(ISNUMBER(Screener_3!D287), Screener_3!D287, "")</f>
        <v/>
      </c>
      <c r="G2286" t="str">
        <f>IF(ISNUMBER(Screener_3!E287),    Screener_3!E287, "")</f>
        <v/>
      </c>
      <c r="H2286" t="str">
        <f>IF(ISNUMBER(Screener_3!F287),    Screener_3!F287, "")</f>
        <v/>
      </c>
      <c r="I2286" t="str">
        <f>IF(ISNUMBER(Screener_3!G287),    Screener_3!G287, "")</f>
        <v/>
      </c>
      <c r="J2286" t="str">
        <f>IF(ISNUMBER(Screener_3!H287),    Screener_3!H287, "")</f>
        <v/>
      </c>
      <c r="K2286" t="str">
        <f t="shared" si="119"/>
        <v/>
      </c>
      <c r="L2286" t="str">
        <f t="shared" si="122"/>
        <v/>
      </c>
      <c r="M2286" s="45" t="str">
        <f>Screener_3!I287</f>
        <v/>
      </c>
      <c r="N2286" t="str">
        <f>IF(Screener_3!J287="Y",1,IF(Screener_3!J287="N",0,""))</f>
        <v/>
      </c>
      <c r="O2286" t="str">
        <f>IF(Screener_3!K287="Y",1,IF(Screener_3!K287="N",0,""))</f>
        <v/>
      </c>
      <c r="P2286" t="str">
        <f>IF(Screener_3!L287="Y",1,IF(Screener_3!L287="N",0,""))</f>
        <v/>
      </c>
      <c r="Q2286" t="str">
        <f>IF(Screener_3!M287="Y",1,IF(Screener_3!M287="N",0,""))</f>
        <v/>
      </c>
      <c r="R2286" t="str">
        <f>IF(Screener_3!N287="Y",1,IF(Screener_3!N287="N",0,""))</f>
        <v/>
      </c>
      <c r="S2286" t="str">
        <f>IF(Screener_3!O287="Y",1,IF(Screener_3!O287="N",0,""))</f>
        <v/>
      </c>
      <c r="T2286">
        <f t="shared" si="118"/>
        <v>0</v>
      </c>
      <c r="U2286" t="str">
        <f t="shared" si="120"/>
        <v/>
      </c>
      <c r="V2286" t="str">
        <f t="shared" si="121"/>
        <v/>
      </c>
      <c r="W2286" t="str">
        <f>Screener_3!R287</f>
        <v/>
      </c>
      <c r="X2286" s="6" t="str">
        <f>IF(ISNUMBER(Screener_3!$P287),IF(ISBLANK(Screener_3!S287),"Missing",Screener_3!S287), "")</f>
        <v/>
      </c>
      <c r="Y2286" s="6" t="str">
        <f>IF(ISNUMBER(Screener_3!$P287),IF(ISBLANK(Screener_3!T287),"Missing",Screener_3!T287), "")</f>
        <v/>
      </c>
      <c r="Z2286" s="6" t="str">
        <f>IF(ISNUMBER(Screener_3!$P287),IF(ISBLANK(Screener_3!U287),"Missing",Screener_3!U287), "")</f>
        <v/>
      </c>
      <c r="AA2286" s="6" t="str">
        <f>IF(ISTEXT(Screener_3!U287),  IF(ISBLANK(Screener_3!V287), "Missing", Screener_3!V287),"")</f>
        <v/>
      </c>
      <c r="AB2286" s="6" t="str">
        <f>IF(Screener_3!U287 = "Y",  IF(ISBLANK(Screener_3!V287), "Missing", Screener_3!V287),"")</f>
        <v/>
      </c>
      <c r="AC2286" s="6" t="str">
        <f xml:space="preserve"> IF((Screener_3!U287 = "Y"),   IF(ISBLANK(Screener_3!W287),"Missing",Screener_3!W287), "")</f>
        <v/>
      </c>
      <c r="AF2286" s="6"/>
      <c r="AG2286" s="6"/>
    </row>
    <row r="2287" spans="1:33" x14ac:dyDescent="0.25">
      <c r="A2287" s="125" t="str">
        <f>IF(ISNUMBER(Screener_3!A288), Screener_3!A288, "")</f>
        <v/>
      </c>
      <c r="B2287" t="str">
        <f>IF(ISTEXT(Screener_3!C288), Screener_3!C288, "")</f>
        <v/>
      </c>
      <c r="F2287" t="str">
        <f>IF(ISNUMBER(Screener_3!D288), Screener_3!D288, "")</f>
        <v/>
      </c>
      <c r="G2287" t="str">
        <f>IF(ISNUMBER(Screener_3!E288),    Screener_3!E288, "")</f>
        <v/>
      </c>
      <c r="H2287" t="str">
        <f>IF(ISNUMBER(Screener_3!F288),    Screener_3!F288, "")</f>
        <v/>
      </c>
      <c r="I2287" t="str">
        <f>IF(ISNUMBER(Screener_3!G288),    Screener_3!G288, "")</f>
        <v/>
      </c>
      <c r="J2287" t="str">
        <f>IF(ISNUMBER(Screener_3!H288),    Screener_3!H288, "")</f>
        <v/>
      </c>
      <c r="K2287" t="str">
        <f t="shared" si="119"/>
        <v/>
      </c>
      <c r="L2287" t="str">
        <f t="shared" si="122"/>
        <v/>
      </c>
      <c r="M2287" s="45" t="str">
        <f>Screener_3!I288</f>
        <v/>
      </c>
      <c r="N2287" t="str">
        <f>IF(Screener_3!J288="Y",1,IF(Screener_3!J288="N",0,""))</f>
        <v/>
      </c>
      <c r="O2287" t="str">
        <f>IF(Screener_3!K288="Y",1,IF(Screener_3!K288="N",0,""))</f>
        <v/>
      </c>
      <c r="P2287" t="str">
        <f>IF(Screener_3!L288="Y",1,IF(Screener_3!L288="N",0,""))</f>
        <v/>
      </c>
      <c r="Q2287" t="str">
        <f>IF(Screener_3!M288="Y",1,IF(Screener_3!M288="N",0,""))</f>
        <v/>
      </c>
      <c r="R2287" t="str">
        <f>IF(Screener_3!N288="Y",1,IF(Screener_3!N288="N",0,""))</f>
        <v/>
      </c>
      <c r="S2287" t="str">
        <f>IF(Screener_3!O288="Y",1,IF(Screener_3!O288="N",0,""))</f>
        <v/>
      </c>
      <c r="T2287">
        <f t="shared" si="118"/>
        <v>0</v>
      </c>
      <c r="U2287" t="str">
        <f t="shared" si="120"/>
        <v/>
      </c>
      <c r="V2287" t="str">
        <f t="shared" si="121"/>
        <v/>
      </c>
      <c r="W2287" t="str">
        <f>Screener_3!R288</f>
        <v/>
      </c>
      <c r="X2287" s="6" t="str">
        <f>IF(ISNUMBER(Screener_3!$P288),IF(ISBLANK(Screener_3!S288),"Missing",Screener_3!S288), "")</f>
        <v/>
      </c>
      <c r="Y2287" s="6" t="str">
        <f>IF(ISNUMBER(Screener_3!$P288),IF(ISBLANK(Screener_3!T288),"Missing",Screener_3!T288), "")</f>
        <v/>
      </c>
      <c r="Z2287" s="6" t="str">
        <f>IF(ISNUMBER(Screener_3!$P288),IF(ISBLANK(Screener_3!U288),"Missing",Screener_3!U288), "")</f>
        <v/>
      </c>
      <c r="AA2287" s="6" t="str">
        <f>IF(ISTEXT(Screener_3!U288),  IF(ISBLANK(Screener_3!V288), "Missing", Screener_3!V288),"")</f>
        <v/>
      </c>
      <c r="AB2287" s="6" t="str">
        <f>IF(Screener_3!U288 = "Y",  IF(ISBLANK(Screener_3!V288), "Missing", Screener_3!V288),"")</f>
        <v/>
      </c>
      <c r="AC2287" s="6" t="str">
        <f xml:space="preserve"> IF((Screener_3!U288 = "Y"),   IF(ISBLANK(Screener_3!W288),"Missing",Screener_3!W288), "")</f>
        <v/>
      </c>
      <c r="AF2287" s="6"/>
      <c r="AG2287" s="6"/>
    </row>
    <row r="2288" spans="1:33" x14ac:dyDescent="0.25">
      <c r="A2288" s="125" t="str">
        <f>IF(ISNUMBER(Screener_3!A289), Screener_3!A289, "")</f>
        <v/>
      </c>
      <c r="B2288" t="str">
        <f>IF(ISTEXT(Screener_3!C289), Screener_3!C289, "")</f>
        <v/>
      </c>
      <c r="F2288" t="str">
        <f>IF(ISNUMBER(Screener_3!D289), Screener_3!D289, "")</f>
        <v/>
      </c>
      <c r="G2288" t="str">
        <f>IF(ISNUMBER(Screener_3!E289),    Screener_3!E289, "")</f>
        <v/>
      </c>
      <c r="H2288" t="str">
        <f>IF(ISNUMBER(Screener_3!F289),    Screener_3!F289, "")</f>
        <v/>
      </c>
      <c r="I2288" t="str">
        <f>IF(ISNUMBER(Screener_3!G289),    Screener_3!G289, "")</f>
        <v/>
      </c>
      <c r="J2288" t="str">
        <f>IF(ISNUMBER(Screener_3!H289),    Screener_3!H289, "")</f>
        <v/>
      </c>
      <c r="K2288" t="str">
        <f t="shared" si="119"/>
        <v/>
      </c>
      <c r="L2288" t="str">
        <f t="shared" si="122"/>
        <v/>
      </c>
      <c r="M2288" s="45" t="str">
        <f>Screener_3!I289</f>
        <v/>
      </c>
      <c r="N2288" t="str">
        <f>IF(Screener_3!J289="Y",1,IF(Screener_3!J289="N",0,""))</f>
        <v/>
      </c>
      <c r="O2288" t="str">
        <f>IF(Screener_3!K289="Y",1,IF(Screener_3!K289="N",0,""))</f>
        <v/>
      </c>
      <c r="P2288" t="str">
        <f>IF(Screener_3!L289="Y",1,IF(Screener_3!L289="N",0,""))</f>
        <v/>
      </c>
      <c r="Q2288" t="str">
        <f>IF(Screener_3!M289="Y",1,IF(Screener_3!M289="N",0,""))</f>
        <v/>
      </c>
      <c r="R2288" t="str">
        <f>IF(Screener_3!N289="Y",1,IF(Screener_3!N289="N",0,""))</f>
        <v/>
      </c>
      <c r="S2288" t="str">
        <f>IF(Screener_3!O289="Y",1,IF(Screener_3!O289="N",0,""))</f>
        <v/>
      </c>
      <c r="T2288">
        <f t="shared" si="118"/>
        <v>0</v>
      </c>
      <c r="U2288" t="str">
        <f t="shared" si="120"/>
        <v/>
      </c>
      <c r="V2288" t="str">
        <f t="shared" si="121"/>
        <v/>
      </c>
      <c r="W2288" t="str">
        <f>Screener_3!R289</f>
        <v/>
      </c>
      <c r="X2288" s="6" t="str">
        <f>IF(ISNUMBER(Screener_3!$P289),IF(ISBLANK(Screener_3!S289),"Missing",Screener_3!S289), "")</f>
        <v/>
      </c>
      <c r="Y2288" s="6" t="str">
        <f>IF(ISNUMBER(Screener_3!$P289),IF(ISBLANK(Screener_3!T289),"Missing",Screener_3!T289), "")</f>
        <v/>
      </c>
      <c r="Z2288" s="6" t="str">
        <f>IF(ISNUMBER(Screener_3!$P289),IF(ISBLANK(Screener_3!U289),"Missing",Screener_3!U289), "")</f>
        <v/>
      </c>
      <c r="AA2288" s="6" t="str">
        <f>IF(ISTEXT(Screener_3!U289),  IF(ISBLANK(Screener_3!V289), "Missing", Screener_3!V289),"")</f>
        <v/>
      </c>
      <c r="AB2288" s="6" t="str">
        <f>IF(Screener_3!U289 = "Y",  IF(ISBLANK(Screener_3!V289), "Missing", Screener_3!V289),"")</f>
        <v/>
      </c>
      <c r="AC2288" s="6" t="str">
        <f xml:space="preserve"> IF((Screener_3!U289 = "Y"),   IF(ISBLANK(Screener_3!W289),"Missing",Screener_3!W289), "")</f>
        <v/>
      </c>
      <c r="AF2288" s="6"/>
      <c r="AG2288" s="6"/>
    </row>
    <row r="2289" spans="1:33" x14ac:dyDescent="0.25">
      <c r="A2289" s="125" t="str">
        <f>IF(ISNUMBER(Screener_3!A290), Screener_3!A290, "")</f>
        <v/>
      </c>
      <c r="B2289" t="str">
        <f>IF(ISTEXT(Screener_3!C290), Screener_3!C290, "")</f>
        <v/>
      </c>
      <c r="F2289" t="str">
        <f>IF(ISNUMBER(Screener_3!D290), Screener_3!D290, "")</f>
        <v/>
      </c>
      <c r="G2289" t="str">
        <f>IF(ISNUMBER(Screener_3!E290),    Screener_3!E290, "")</f>
        <v/>
      </c>
      <c r="H2289" t="str">
        <f>IF(ISNUMBER(Screener_3!F290),    Screener_3!F290, "")</f>
        <v/>
      </c>
      <c r="I2289" t="str">
        <f>IF(ISNUMBER(Screener_3!G290),    Screener_3!G290, "")</f>
        <v/>
      </c>
      <c r="J2289" t="str">
        <f>IF(ISNUMBER(Screener_3!H290),    Screener_3!H290, "")</f>
        <v/>
      </c>
      <c r="K2289" t="str">
        <f t="shared" si="119"/>
        <v/>
      </c>
      <c r="L2289" t="str">
        <f t="shared" si="122"/>
        <v/>
      </c>
      <c r="M2289" s="45" t="str">
        <f>Screener_3!I290</f>
        <v/>
      </c>
      <c r="N2289" t="str">
        <f>IF(Screener_3!J290="Y",1,IF(Screener_3!J290="N",0,""))</f>
        <v/>
      </c>
      <c r="O2289" t="str">
        <f>IF(Screener_3!K290="Y",1,IF(Screener_3!K290="N",0,""))</f>
        <v/>
      </c>
      <c r="P2289" t="str">
        <f>IF(Screener_3!L290="Y",1,IF(Screener_3!L290="N",0,""))</f>
        <v/>
      </c>
      <c r="Q2289" t="str">
        <f>IF(Screener_3!M290="Y",1,IF(Screener_3!M290="N",0,""))</f>
        <v/>
      </c>
      <c r="R2289" t="str">
        <f>IF(Screener_3!N290="Y",1,IF(Screener_3!N290="N",0,""))</f>
        <v/>
      </c>
      <c r="S2289" t="str">
        <f>IF(Screener_3!O290="Y",1,IF(Screener_3!O290="N",0,""))</f>
        <v/>
      </c>
      <c r="T2289">
        <f t="shared" si="118"/>
        <v>0</v>
      </c>
      <c r="U2289" t="str">
        <f t="shared" si="120"/>
        <v/>
      </c>
      <c r="V2289" t="str">
        <f t="shared" si="121"/>
        <v/>
      </c>
      <c r="W2289" t="str">
        <f>Screener_3!R290</f>
        <v/>
      </c>
      <c r="X2289" s="6" t="str">
        <f>IF(ISNUMBER(Screener_3!$P290),IF(ISBLANK(Screener_3!S290),"Missing",Screener_3!S290), "")</f>
        <v/>
      </c>
      <c r="Y2289" s="6" t="str">
        <f>IF(ISNUMBER(Screener_3!$P290),IF(ISBLANK(Screener_3!T290),"Missing",Screener_3!T290), "")</f>
        <v/>
      </c>
      <c r="Z2289" s="6" t="str">
        <f>IF(ISNUMBER(Screener_3!$P290),IF(ISBLANK(Screener_3!U290),"Missing",Screener_3!U290), "")</f>
        <v/>
      </c>
      <c r="AA2289" s="6" t="str">
        <f>IF(ISTEXT(Screener_3!U290),  IF(ISBLANK(Screener_3!V290), "Missing", Screener_3!V290),"")</f>
        <v/>
      </c>
      <c r="AB2289" s="6" t="str">
        <f>IF(Screener_3!U290 = "Y",  IF(ISBLANK(Screener_3!V290), "Missing", Screener_3!V290),"")</f>
        <v/>
      </c>
      <c r="AC2289" s="6" t="str">
        <f xml:space="preserve"> IF((Screener_3!U290 = "Y"),   IF(ISBLANK(Screener_3!W290),"Missing",Screener_3!W290), "")</f>
        <v/>
      </c>
      <c r="AF2289" s="6"/>
      <c r="AG2289" s="6"/>
    </row>
    <row r="2290" spans="1:33" x14ac:dyDescent="0.25">
      <c r="A2290" s="125" t="str">
        <f>IF(ISNUMBER(Screener_3!A291), Screener_3!A291, "")</f>
        <v/>
      </c>
      <c r="B2290" t="str">
        <f>IF(ISTEXT(Screener_3!C291), Screener_3!C291, "")</f>
        <v/>
      </c>
      <c r="F2290" t="str">
        <f>IF(ISNUMBER(Screener_3!D291), Screener_3!D291, "")</f>
        <v/>
      </c>
      <c r="G2290" t="str">
        <f>IF(ISNUMBER(Screener_3!E291),    Screener_3!E291, "")</f>
        <v/>
      </c>
      <c r="H2290" t="str">
        <f>IF(ISNUMBER(Screener_3!F291),    Screener_3!F291, "")</f>
        <v/>
      </c>
      <c r="I2290" t="str">
        <f>IF(ISNUMBER(Screener_3!G291),    Screener_3!G291, "")</f>
        <v/>
      </c>
      <c r="J2290" t="str">
        <f>IF(ISNUMBER(Screener_3!H291),    Screener_3!H291, "")</f>
        <v/>
      </c>
      <c r="K2290" t="str">
        <f t="shared" si="119"/>
        <v/>
      </c>
      <c r="L2290" t="str">
        <f t="shared" si="122"/>
        <v/>
      </c>
      <c r="M2290" s="45" t="str">
        <f>Screener_3!I291</f>
        <v/>
      </c>
      <c r="N2290" t="str">
        <f>IF(Screener_3!J291="Y",1,IF(Screener_3!J291="N",0,""))</f>
        <v/>
      </c>
      <c r="O2290" t="str">
        <f>IF(Screener_3!K291="Y",1,IF(Screener_3!K291="N",0,""))</f>
        <v/>
      </c>
      <c r="P2290" t="str">
        <f>IF(Screener_3!L291="Y",1,IF(Screener_3!L291="N",0,""))</f>
        <v/>
      </c>
      <c r="Q2290" t="str">
        <f>IF(Screener_3!M291="Y",1,IF(Screener_3!M291="N",0,""))</f>
        <v/>
      </c>
      <c r="R2290" t="str">
        <f>IF(Screener_3!N291="Y",1,IF(Screener_3!N291="N",0,""))</f>
        <v/>
      </c>
      <c r="S2290" t="str">
        <f>IF(Screener_3!O291="Y",1,IF(Screener_3!O291="N",0,""))</f>
        <v/>
      </c>
      <c r="T2290">
        <f t="shared" si="118"/>
        <v>0</v>
      </c>
      <c r="U2290" t="str">
        <f t="shared" si="120"/>
        <v/>
      </c>
      <c r="V2290" t="str">
        <f t="shared" si="121"/>
        <v/>
      </c>
      <c r="W2290" t="str">
        <f>Screener_3!R291</f>
        <v/>
      </c>
      <c r="X2290" s="6" t="str">
        <f>IF(ISNUMBER(Screener_3!$P291),IF(ISBLANK(Screener_3!S291),"Missing",Screener_3!S291), "")</f>
        <v/>
      </c>
      <c r="Y2290" s="6" t="str">
        <f>IF(ISNUMBER(Screener_3!$P291),IF(ISBLANK(Screener_3!T291),"Missing",Screener_3!T291), "")</f>
        <v/>
      </c>
      <c r="Z2290" s="6" t="str">
        <f>IF(ISNUMBER(Screener_3!$P291),IF(ISBLANK(Screener_3!U291),"Missing",Screener_3!U291), "")</f>
        <v/>
      </c>
      <c r="AA2290" s="6" t="str">
        <f>IF(ISTEXT(Screener_3!U291),  IF(ISBLANK(Screener_3!V291), "Missing", Screener_3!V291),"")</f>
        <v/>
      </c>
      <c r="AB2290" s="6" t="str">
        <f>IF(Screener_3!U291 = "Y",  IF(ISBLANK(Screener_3!V291), "Missing", Screener_3!V291),"")</f>
        <v/>
      </c>
      <c r="AC2290" s="6" t="str">
        <f xml:space="preserve"> IF((Screener_3!U291 = "Y"),   IF(ISBLANK(Screener_3!W291),"Missing",Screener_3!W291), "")</f>
        <v/>
      </c>
      <c r="AF2290" s="6"/>
      <c r="AG2290" s="6"/>
    </row>
    <row r="2291" spans="1:33" x14ac:dyDescent="0.25">
      <c r="A2291" s="125" t="str">
        <f>IF(ISNUMBER(Screener_3!A292), Screener_3!A292, "")</f>
        <v/>
      </c>
      <c r="B2291" t="str">
        <f>IF(ISTEXT(Screener_3!C292), Screener_3!C292, "")</f>
        <v/>
      </c>
      <c r="F2291" t="str">
        <f>IF(ISNUMBER(Screener_3!D292), Screener_3!D292, "")</f>
        <v/>
      </c>
      <c r="G2291" t="str">
        <f>IF(ISNUMBER(Screener_3!E292),    Screener_3!E292, "")</f>
        <v/>
      </c>
      <c r="H2291" t="str">
        <f>IF(ISNUMBER(Screener_3!F292),    Screener_3!F292, "")</f>
        <v/>
      </c>
      <c r="I2291" t="str">
        <f>IF(ISNUMBER(Screener_3!G292),    Screener_3!G292, "")</f>
        <v/>
      </c>
      <c r="J2291" t="str">
        <f>IF(ISNUMBER(Screener_3!H292),    Screener_3!H292, "")</f>
        <v/>
      </c>
      <c r="K2291" t="str">
        <f t="shared" si="119"/>
        <v/>
      </c>
      <c r="L2291" t="str">
        <f t="shared" si="122"/>
        <v/>
      </c>
      <c r="M2291" s="45" t="str">
        <f>Screener_3!I292</f>
        <v/>
      </c>
      <c r="N2291" t="str">
        <f>IF(Screener_3!J292="Y",1,IF(Screener_3!J292="N",0,""))</f>
        <v/>
      </c>
      <c r="O2291" t="str">
        <f>IF(Screener_3!K292="Y",1,IF(Screener_3!K292="N",0,""))</f>
        <v/>
      </c>
      <c r="P2291" t="str">
        <f>IF(Screener_3!L292="Y",1,IF(Screener_3!L292="N",0,""))</f>
        <v/>
      </c>
      <c r="Q2291" t="str">
        <f>IF(Screener_3!M292="Y",1,IF(Screener_3!M292="N",0,""))</f>
        <v/>
      </c>
      <c r="R2291" t="str">
        <f>IF(Screener_3!N292="Y",1,IF(Screener_3!N292="N",0,""))</f>
        <v/>
      </c>
      <c r="S2291" t="str">
        <f>IF(Screener_3!O292="Y",1,IF(Screener_3!O292="N",0,""))</f>
        <v/>
      </c>
      <c r="T2291">
        <f t="shared" si="118"/>
        <v>0</v>
      </c>
      <c r="U2291" t="str">
        <f t="shared" si="120"/>
        <v/>
      </c>
      <c r="V2291" t="str">
        <f t="shared" si="121"/>
        <v/>
      </c>
      <c r="W2291" t="str">
        <f>Screener_3!R292</f>
        <v/>
      </c>
      <c r="X2291" s="6" t="str">
        <f>IF(ISNUMBER(Screener_3!$P292),IF(ISBLANK(Screener_3!S292),"Missing",Screener_3!S292), "")</f>
        <v/>
      </c>
      <c r="Y2291" s="6" t="str">
        <f>IF(ISNUMBER(Screener_3!$P292),IF(ISBLANK(Screener_3!T292),"Missing",Screener_3!T292), "")</f>
        <v/>
      </c>
      <c r="Z2291" s="6" t="str">
        <f>IF(ISNUMBER(Screener_3!$P292),IF(ISBLANK(Screener_3!U292),"Missing",Screener_3!U292), "")</f>
        <v/>
      </c>
      <c r="AA2291" s="6" t="str">
        <f>IF(ISTEXT(Screener_3!U292),  IF(ISBLANK(Screener_3!V292), "Missing", Screener_3!V292),"")</f>
        <v/>
      </c>
      <c r="AB2291" s="6" t="str">
        <f>IF(Screener_3!U292 = "Y",  IF(ISBLANK(Screener_3!V292), "Missing", Screener_3!V292),"")</f>
        <v/>
      </c>
      <c r="AC2291" s="6" t="str">
        <f xml:space="preserve"> IF((Screener_3!U292 = "Y"),   IF(ISBLANK(Screener_3!W292),"Missing",Screener_3!W292), "")</f>
        <v/>
      </c>
      <c r="AF2291" s="6"/>
      <c r="AG2291" s="6"/>
    </row>
    <row r="2292" spans="1:33" x14ac:dyDescent="0.25">
      <c r="A2292" s="125" t="str">
        <f>IF(ISNUMBER(Screener_3!A293), Screener_3!A293, "")</f>
        <v/>
      </c>
      <c r="B2292" t="str">
        <f>IF(ISTEXT(Screener_3!C293), Screener_3!C293, "")</f>
        <v/>
      </c>
      <c r="F2292" t="str">
        <f>IF(ISNUMBER(Screener_3!D293), Screener_3!D293, "")</f>
        <v/>
      </c>
      <c r="G2292" t="str">
        <f>IF(ISNUMBER(Screener_3!E293),    Screener_3!E293, "")</f>
        <v/>
      </c>
      <c r="H2292" t="str">
        <f>IF(ISNUMBER(Screener_3!F293),    Screener_3!F293, "")</f>
        <v/>
      </c>
      <c r="I2292" t="str">
        <f>IF(ISNUMBER(Screener_3!G293),    Screener_3!G293, "")</f>
        <v/>
      </c>
      <c r="J2292" t="str">
        <f>IF(ISNUMBER(Screener_3!H293),    Screener_3!H293, "")</f>
        <v/>
      </c>
      <c r="K2292" t="str">
        <f t="shared" si="119"/>
        <v/>
      </c>
      <c r="L2292" t="str">
        <f t="shared" si="122"/>
        <v/>
      </c>
      <c r="M2292" s="45" t="str">
        <f>Screener_3!I293</f>
        <v/>
      </c>
      <c r="N2292" t="str">
        <f>IF(Screener_3!J293="Y",1,IF(Screener_3!J293="N",0,""))</f>
        <v/>
      </c>
      <c r="O2292" t="str">
        <f>IF(Screener_3!K293="Y",1,IF(Screener_3!K293="N",0,""))</f>
        <v/>
      </c>
      <c r="P2292" t="str">
        <f>IF(Screener_3!L293="Y",1,IF(Screener_3!L293="N",0,""))</f>
        <v/>
      </c>
      <c r="Q2292" t="str">
        <f>IF(Screener_3!M293="Y",1,IF(Screener_3!M293="N",0,""))</f>
        <v/>
      </c>
      <c r="R2292" t="str">
        <f>IF(Screener_3!N293="Y",1,IF(Screener_3!N293="N",0,""))</f>
        <v/>
      </c>
      <c r="S2292" t="str">
        <f>IF(Screener_3!O293="Y",1,IF(Screener_3!O293="N",0,""))</f>
        <v/>
      </c>
      <c r="T2292">
        <f t="shared" si="118"/>
        <v>0</v>
      </c>
      <c r="U2292" t="str">
        <f t="shared" si="120"/>
        <v/>
      </c>
      <c r="V2292" t="str">
        <f t="shared" si="121"/>
        <v/>
      </c>
      <c r="W2292" t="str">
        <f>Screener_3!R293</f>
        <v/>
      </c>
      <c r="X2292" s="6" t="str">
        <f>IF(ISNUMBER(Screener_3!$P293),IF(ISBLANK(Screener_3!S293),"Missing",Screener_3!S293), "")</f>
        <v/>
      </c>
      <c r="Y2292" s="6" t="str">
        <f>IF(ISNUMBER(Screener_3!$P293),IF(ISBLANK(Screener_3!T293),"Missing",Screener_3!T293), "")</f>
        <v/>
      </c>
      <c r="Z2292" s="6" t="str">
        <f>IF(ISNUMBER(Screener_3!$P293),IF(ISBLANK(Screener_3!U293),"Missing",Screener_3!U293), "")</f>
        <v/>
      </c>
      <c r="AA2292" s="6" t="str">
        <f>IF(ISTEXT(Screener_3!U293),  IF(ISBLANK(Screener_3!V293), "Missing", Screener_3!V293),"")</f>
        <v/>
      </c>
      <c r="AB2292" s="6" t="str">
        <f>IF(Screener_3!U293 = "Y",  IF(ISBLANK(Screener_3!V293), "Missing", Screener_3!V293),"")</f>
        <v/>
      </c>
      <c r="AC2292" s="6" t="str">
        <f xml:space="preserve"> IF((Screener_3!U293 = "Y"),   IF(ISBLANK(Screener_3!W293),"Missing",Screener_3!W293), "")</f>
        <v/>
      </c>
      <c r="AF2292" s="6"/>
      <c r="AG2292" s="6"/>
    </row>
    <row r="2293" spans="1:33" x14ac:dyDescent="0.25">
      <c r="A2293" s="125" t="str">
        <f>IF(ISNUMBER(Screener_3!A294), Screener_3!A294, "")</f>
        <v/>
      </c>
      <c r="B2293" t="str">
        <f>IF(ISTEXT(Screener_3!C294), Screener_3!C294, "")</f>
        <v/>
      </c>
      <c r="F2293" t="str">
        <f>IF(ISNUMBER(Screener_3!D294), Screener_3!D294, "")</f>
        <v/>
      </c>
      <c r="G2293" t="str">
        <f>IF(ISNUMBER(Screener_3!E294),    Screener_3!E294, "")</f>
        <v/>
      </c>
      <c r="H2293" t="str">
        <f>IF(ISNUMBER(Screener_3!F294),    Screener_3!F294, "")</f>
        <v/>
      </c>
      <c r="I2293" t="str">
        <f>IF(ISNUMBER(Screener_3!G294),    Screener_3!G294, "")</f>
        <v/>
      </c>
      <c r="J2293" t="str">
        <f>IF(ISNUMBER(Screener_3!H294),    Screener_3!H294, "")</f>
        <v/>
      </c>
      <c r="K2293" t="str">
        <f t="shared" si="119"/>
        <v/>
      </c>
      <c r="L2293" t="str">
        <f t="shared" si="122"/>
        <v/>
      </c>
      <c r="M2293" s="45" t="str">
        <f>Screener_3!I294</f>
        <v/>
      </c>
      <c r="N2293" t="str">
        <f>IF(Screener_3!J294="Y",1,IF(Screener_3!J294="N",0,""))</f>
        <v/>
      </c>
      <c r="O2293" t="str">
        <f>IF(Screener_3!K294="Y",1,IF(Screener_3!K294="N",0,""))</f>
        <v/>
      </c>
      <c r="P2293" t="str">
        <f>IF(Screener_3!L294="Y",1,IF(Screener_3!L294="N",0,""))</f>
        <v/>
      </c>
      <c r="Q2293" t="str">
        <f>IF(Screener_3!M294="Y",1,IF(Screener_3!M294="N",0,""))</f>
        <v/>
      </c>
      <c r="R2293" t="str">
        <f>IF(Screener_3!N294="Y",1,IF(Screener_3!N294="N",0,""))</f>
        <v/>
      </c>
      <c r="S2293" t="str">
        <f>IF(Screener_3!O294="Y",1,IF(Screener_3!O294="N",0,""))</f>
        <v/>
      </c>
      <c r="T2293">
        <f t="shared" si="118"/>
        <v>0</v>
      </c>
      <c r="U2293" t="str">
        <f t="shared" si="120"/>
        <v/>
      </c>
      <c r="V2293" t="str">
        <f t="shared" si="121"/>
        <v/>
      </c>
      <c r="W2293" t="str">
        <f>Screener_3!R294</f>
        <v/>
      </c>
      <c r="X2293" s="6" t="str">
        <f>IF(ISNUMBER(Screener_3!$P294),IF(ISBLANK(Screener_3!S294),"Missing",Screener_3!S294), "")</f>
        <v/>
      </c>
      <c r="Y2293" s="6" t="str">
        <f>IF(ISNUMBER(Screener_3!$P294),IF(ISBLANK(Screener_3!T294),"Missing",Screener_3!T294), "")</f>
        <v/>
      </c>
      <c r="Z2293" s="6" t="str">
        <f>IF(ISNUMBER(Screener_3!$P294),IF(ISBLANK(Screener_3!U294),"Missing",Screener_3!U294), "")</f>
        <v/>
      </c>
      <c r="AA2293" s="6" t="str">
        <f>IF(ISTEXT(Screener_3!U294),  IF(ISBLANK(Screener_3!V294), "Missing", Screener_3!V294),"")</f>
        <v/>
      </c>
      <c r="AB2293" s="6" t="str">
        <f>IF(Screener_3!U294 = "Y",  IF(ISBLANK(Screener_3!V294), "Missing", Screener_3!V294),"")</f>
        <v/>
      </c>
      <c r="AC2293" s="6" t="str">
        <f xml:space="preserve"> IF((Screener_3!U294 = "Y"),   IF(ISBLANK(Screener_3!W294),"Missing",Screener_3!W294), "")</f>
        <v/>
      </c>
      <c r="AF2293" s="6"/>
      <c r="AG2293" s="6"/>
    </row>
    <row r="2294" spans="1:33" x14ac:dyDescent="0.25">
      <c r="A2294" s="125" t="str">
        <f>IF(ISNUMBER(Screener_3!A295), Screener_3!A295, "")</f>
        <v/>
      </c>
      <c r="B2294" t="str">
        <f>IF(ISTEXT(Screener_3!C295), Screener_3!C295, "")</f>
        <v/>
      </c>
      <c r="F2294" t="str">
        <f>IF(ISNUMBER(Screener_3!D295), Screener_3!D295, "")</f>
        <v/>
      </c>
      <c r="G2294" t="str">
        <f>IF(ISNUMBER(Screener_3!E295),    Screener_3!E295, "")</f>
        <v/>
      </c>
      <c r="H2294" t="str">
        <f>IF(ISNUMBER(Screener_3!F295),    Screener_3!F295, "")</f>
        <v/>
      </c>
      <c r="I2294" t="str">
        <f>IF(ISNUMBER(Screener_3!G295),    Screener_3!G295, "")</f>
        <v/>
      </c>
      <c r="J2294" t="str">
        <f>IF(ISNUMBER(Screener_3!H295),    Screener_3!H295, "")</f>
        <v/>
      </c>
      <c r="K2294" t="str">
        <f t="shared" si="119"/>
        <v/>
      </c>
      <c r="L2294" t="str">
        <f t="shared" si="122"/>
        <v/>
      </c>
      <c r="M2294" s="45" t="str">
        <f>Screener_3!I295</f>
        <v/>
      </c>
      <c r="N2294" t="str">
        <f>IF(Screener_3!J295="Y",1,IF(Screener_3!J295="N",0,""))</f>
        <v/>
      </c>
      <c r="O2294" t="str">
        <f>IF(Screener_3!K295="Y",1,IF(Screener_3!K295="N",0,""))</f>
        <v/>
      </c>
      <c r="P2294" t="str">
        <f>IF(Screener_3!L295="Y",1,IF(Screener_3!L295="N",0,""))</f>
        <v/>
      </c>
      <c r="Q2294" t="str">
        <f>IF(Screener_3!M295="Y",1,IF(Screener_3!M295="N",0,""))</f>
        <v/>
      </c>
      <c r="R2294" t="str">
        <f>IF(Screener_3!N295="Y",1,IF(Screener_3!N295="N",0,""))</f>
        <v/>
      </c>
      <c r="S2294" t="str">
        <f>IF(Screener_3!O295="Y",1,IF(Screener_3!O295="N",0,""))</f>
        <v/>
      </c>
      <c r="T2294">
        <f t="shared" si="118"/>
        <v>0</v>
      </c>
      <c r="U2294" t="str">
        <f t="shared" si="120"/>
        <v/>
      </c>
      <c r="V2294" t="str">
        <f t="shared" si="121"/>
        <v/>
      </c>
      <c r="W2294" t="str">
        <f>Screener_3!R295</f>
        <v/>
      </c>
      <c r="X2294" s="6" t="str">
        <f>IF(ISNUMBER(Screener_3!$P295),IF(ISBLANK(Screener_3!S295),"Missing",Screener_3!S295), "")</f>
        <v/>
      </c>
      <c r="Y2294" s="6" t="str">
        <f>IF(ISNUMBER(Screener_3!$P295),IF(ISBLANK(Screener_3!T295),"Missing",Screener_3!T295), "")</f>
        <v/>
      </c>
      <c r="Z2294" s="6" t="str">
        <f>IF(ISNUMBER(Screener_3!$P295),IF(ISBLANK(Screener_3!U295),"Missing",Screener_3!U295), "")</f>
        <v/>
      </c>
      <c r="AA2294" s="6" t="str">
        <f>IF(ISTEXT(Screener_3!U295),  IF(ISBLANK(Screener_3!V295), "Missing", Screener_3!V295),"")</f>
        <v/>
      </c>
      <c r="AB2294" s="6" t="str">
        <f>IF(Screener_3!U295 = "Y",  IF(ISBLANK(Screener_3!V295), "Missing", Screener_3!V295),"")</f>
        <v/>
      </c>
      <c r="AC2294" s="6" t="str">
        <f xml:space="preserve"> IF((Screener_3!U295 = "Y"),   IF(ISBLANK(Screener_3!W295),"Missing",Screener_3!W295), "")</f>
        <v/>
      </c>
      <c r="AF2294" s="6"/>
      <c r="AG2294" s="6"/>
    </row>
    <row r="2295" spans="1:33" x14ac:dyDescent="0.25">
      <c r="A2295" s="125" t="str">
        <f>IF(ISNUMBER(Screener_3!A296), Screener_3!A296, "")</f>
        <v/>
      </c>
      <c r="B2295" t="str">
        <f>IF(ISTEXT(Screener_3!C296), Screener_3!C296, "")</f>
        <v/>
      </c>
      <c r="F2295" t="str">
        <f>IF(ISNUMBER(Screener_3!D296), Screener_3!D296, "")</f>
        <v/>
      </c>
      <c r="G2295" t="str">
        <f>IF(ISNUMBER(Screener_3!E296),    Screener_3!E296, "")</f>
        <v/>
      </c>
      <c r="H2295" t="str">
        <f>IF(ISNUMBER(Screener_3!F296),    Screener_3!F296, "")</f>
        <v/>
      </c>
      <c r="I2295" t="str">
        <f>IF(ISNUMBER(Screener_3!G296),    Screener_3!G296, "")</f>
        <v/>
      </c>
      <c r="J2295" t="str">
        <f>IF(ISNUMBER(Screener_3!H296),    Screener_3!H296, "")</f>
        <v/>
      </c>
      <c r="K2295" t="str">
        <f t="shared" si="119"/>
        <v/>
      </c>
      <c r="L2295" t="str">
        <f t="shared" si="122"/>
        <v/>
      </c>
      <c r="M2295" s="45" t="str">
        <f>Screener_3!I296</f>
        <v/>
      </c>
      <c r="N2295" t="str">
        <f>IF(Screener_3!J296="Y",1,IF(Screener_3!J296="N",0,""))</f>
        <v/>
      </c>
      <c r="O2295" t="str">
        <f>IF(Screener_3!K296="Y",1,IF(Screener_3!K296="N",0,""))</f>
        <v/>
      </c>
      <c r="P2295" t="str">
        <f>IF(Screener_3!L296="Y",1,IF(Screener_3!L296="N",0,""))</f>
        <v/>
      </c>
      <c r="Q2295" t="str">
        <f>IF(Screener_3!M296="Y",1,IF(Screener_3!M296="N",0,""))</f>
        <v/>
      </c>
      <c r="R2295" t="str">
        <f>IF(Screener_3!N296="Y",1,IF(Screener_3!N296="N",0,""))</f>
        <v/>
      </c>
      <c r="S2295" t="str">
        <f>IF(Screener_3!O296="Y",1,IF(Screener_3!O296="N",0,""))</f>
        <v/>
      </c>
      <c r="T2295">
        <f t="shared" si="118"/>
        <v>0</v>
      </c>
      <c r="U2295" t="str">
        <f t="shared" si="120"/>
        <v/>
      </c>
      <c r="V2295" t="str">
        <f t="shared" si="121"/>
        <v/>
      </c>
      <c r="W2295" t="str">
        <f>Screener_3!R296</f>
        <v/>
      </c>
      <c r="X2295" s="6" t="str">
        <f>IF(ISNUMBER(Screener_3!$P296),IF(ISBLANK(Screener_3!S296),"Missing",Screener_3!S296), "")</f>
        <v/>
      </c>
      <c r="Y2295" s="6" t="str">
        <f>IF(ISNUMBER(Screener_3!$P296),IF(ISBLANK(Screener_3!T296),"Missing",Screener_3!T296), "")</f>
        <v/>
      </c>
      <c r="Z2295" s="6" t="str">
        <f>IF(ISNUMBER(Screener_3!$P296),IF(ISBLANK(Screener_3!U296),"Missing",Screener_3!U296), "")</f>
        <v/>
      </c>
      <c r="AA2295" s="6" t="str">
        <f>IF(ISTEXT(Screener_3!U296),  IF(ISBLANK(Screener_3!V296), "Missing", Screener_3!V296),"")</f>
        <v/>
      </c>
      <c r="AB2295" s="6" t="str">
        <f>IF(Screener_3!U296 = "Y",  IF(ISBLANK(Screener_3!V296), "Missing", Screener_3!V296),"")</f>
        <v/>
      </c>
      <c r="AC2295" s="6" t="str">
        <f xml:space="preserve"> IF((Screener_3!U296 = "Y"),   IF(ISBLANK(Screener_3!W296),"Missing",Screener_3!W296), "")</f>
        <v/>
      </c>
      <c r="AF2295" s="6"/>
      <c r="AG2295" s="6"/>
    </row>
    <row r="2296" spans="1:33" x14ac:dyDescent="0.25">
      <c r="A2296" s="125" t="str">
        <f>IF(ISNUMBER(Screener_3!A297), Screener_3!A297, "")</f>
        <v/>
      </c>
      <c r="B2296" t="str">
        <f>IF(ISTEXT(Screener_3!C297), Screener_3!C297, "")</f>
        <v/>
      </c>
      <c r="F2296" t="str">
        <f>IF(ISNUMBER(Screener_3!D297), Screener_3!D297, "")</f>
        <v/>
      </c>
      <c r="G2296" t="str">
        <f>IF(ISNUMBER(Screener_3!E297),    Screener_3!E297, "")</f>
        <v/>
      </c>
      <c r="H2296" t="str">
        <f>IF(ISNUMBER(Screener_3!F297),    Screener_3!F297, "")</f>
        <v/>
      </c>
      <c r="I2296" t="str">
        <f>IF(ISNUMBER(Screener_3!G297),    Screener_3!G297, "")</f>
        <v/>
      </c>
      <c r="J2296" t="str">
        <f>IF(ISNUMBER(Screener_3!H297),    Screener_3!H297, "")</f>
        <v/>
      </c>
      <c r="K2296" t="str">
        <f t="shared" si="119"/>
        <v/>
      </c>
      <c r="L2296" t="str">
        <f t="shared" si="122"/>
        <v/>
      </c>
      <c r="M2296" s="45" t="str">
        <f>Screener_3!I297</f>
        <v/>
      </c>
      <c r="N2296" t="str">
        <f>IF(Screener_3!J297="Y",1,IF(Screener_3!J297="N",0,""))</f>
        <v/>
      </c>
      <c r="O2296" t="str">
        <f>IF(Screener_3!K297="Y",1,IF(Screener_3!K297="N",0,""))</f>
        <v/>
      </c>
      <c r="P2296" t="str">
        <f>IF(Screener_3!L297="Y",1,IF(Screener_3!L297="N",0,""))</f>
        <v/>
      </c>
      <c r="Q2296" t="str">
        <f>IF(Screener_3!M297="Y",1,IF(Screener_3!M297="N",0,""))</f>
        <v/>
      </c>
      <c r="R2296" t="str">
        <f>IF(Screener_3!N297="Y",1,IF(Screener_3!N297="N",0,""))</f>
        <v/>
      </c>
      <c r="S2296" t="str">
        <f>IF(Screener_3!O297="Y",1,IF(Screener_3!O297="N",0,""))</f>
        <v/>
      </c>
      <c r="T2296">
        <f t="shared" si="118"/>
        <v>0</v>
      </c>
      <c r="U2296" t="str">
        <f t="shared" si="120"/>
        <v/>
      </c>
      <c r="V2296" t="str">
        <f t="shared" si="121"/>
        <v/>
      </c>
      <c r="W2296" t="str">
        <f>Screener_3!R297</f>
        <v/>
      </c>
      <c r="X2296" s="6" t="str">
        <f>IF(ISNUMBER(Screener_3!$P297),IF(ISBLANK(Screener_3!S297),"Missing",Screener_3!S297), "")</f>
        <v/>
      </c>
      <c r="Y2296" s="6" t="str">
        <f>IF(ISNUMBER(Screener_3!$P297),IF(ISBLANK(Screener_3!T297),"Missing",Screener_3!T297), "")</f>
        <v/>
      </c>
      <c r="Z2296" s="6" t="str">
        <f>IF(ISNUMBER(Screener_3!$P297),IF(ISBLANK(Screener_3!U297),"Missing",Screener_3!U297), "")</f>
        <v/>
      </c>
      <c r="AA2296" s="6" t="str">
        <f>IF(ISTEXT(Screener_3!U297),  IF(ISBLANK(Screener_3!V297), "Missing", Screener_3!V297),"")</f>
        <v/>
      </c>
      <c r="AB2296" s="6" t="str">
        <f>IF(Screener_3!U297 = "Y",  IF(ISBLANK(Screener_3!V297), "Missing", Screener_3!V297),"")</f>
        <v/>
      </c>
      <c r="AC2296" s="6" t="str">
        <f xml:space="preserve"> IF((Screener_3!U297 = "Y"),   IF(ISBLANK(Screener_3!W297),"Missing",Screener_3!W297), "")</f>
        <v/>
      </c>
      <c r="AF2296" s="6"/>
      <c r="AG2296" s="6"/>
    </row>
    <row r="2297" spans="1:33" x14ac:dyDescent="0.25">
      <c r="A2297" s="125" t="str">
        <f>IF(ISNUMBER(Screener_3!A298), Screener_3!A298, "")</f>
        <v/>
      </c>
      <c r="B2297" t="str">
        <f>IF(ISTEXT(Screener_3!C298), Screener_3!C298, "")</f>
        <v/>
      </c>
      <c r="F2297" t="str">
        <f>IF(ISNUMBER(Screener_3!D298), Screener_3!D298, "")</f>
        <v/>
      </c>
      <c r="G2297" t="str">
        <f>IF(ISNUMBER(Screener_3!E298),    Screener_3!E298, "")</f>
        <v/>
      </c>
      <c r="H2297" t="str">
        <f>IF(ISNUMBER(Screener_3!F298),    Screener_3!F298, "")</f>
        <v/>
      </c>
      <c r="I2297" t="str">
        <f>IF(ISNUMBER(Screener_3!G298),    Screener_3!G298, "")</f>
        <v/>
      </c>
      <c r="J2297" t="str">
        <f>IF(ISNUMBER(Screener_3!H298),    Screener_3!H298, "")</f>
        <v/>
      </c>
      <c r="K2297" t="str">
        <f t="shared" si="119"/>
        <v/>
      </c>
      <c r="L2297" t="str">
        <f t="shared" si="122"/>
        <v/>
      </c>
      <c r="M2297" s="45" t="str">
        <f>Screener_3!I298</f>
        <v/>
      </c>
      <c r="N2297" t="str">
        <f>IF(Screener_3!J298="Y",1,IF(Screener_3!J298="N",0,""))</f>
        <v/>
      </c>
      <c r="O2297" t="str">
        <f>IF(Screener_3!K298="Y",1,IF(Screener_3!K298="N",0,""))</f>
        <v/>
      </c>
      <c r="P2297" t="str">
        <f>IF(Screener_3!L298="Y",1,IF(Screener_3!L298="N",0,""))</f>
        <v/>
      </c>
      <c r="Q2297" t="str">
        <f>IF(Screener_3!M298="Y",1,IF(Screener_3!M298="N",0,""))</f>
        <v/>
      </c>
      <c r="R2297" t="str">
        <f>IF(Screener_3!N298="Y",1,IF(Screener_3!N298="N",0,""))</f>
        <v/>
      </c>
      <c r="S2297" t="str">
        <f>IF(Screener_3!O298="Y",1,IF(Screener_3!O298="N",0,""))</f>
        <v/>
      </c>
      <c r="T2297">
        <f t="shared" si="118"/>
        <v>0</v>
      </c>
      <c r="U2297" t="str">
        <f t="shared" si="120"/>
        <v/>
      </c>
      <c r="V2297" t="str">
        <f t="shared" si="121"/>
        <v/>
      </c>
      <c r="W2297" t="str">
        <f>Screener_3!R298</f>
        <v/>
      </c>
      <c r="X2297" s="6" t="str">
        <f>IF(ISNUMBER(Screener_3!$P298),IF(ISBLANK(Screener_3!S298),"Missing",Screener_3!S298), "")</f>
        <v/>
      </c>
      <c r="Y2297" s="6" t="str">
        <f>IF(ISNUMBER(Screener_3!$P298),IF(ISBLANK(Screener_3!T298),"Missing",Screener_3!T298), "")</f>
        <v/>
      </c>
      <c r="Z2297" s="6" t="str">
        <f>IF(ISNUMBER(Screener_3!$P298),IF(ISBLANK(Screener_3!U298),"Missing",Screener_3!U298), "")</f>
        <v/>
      </c>
      <c r="AA2297" s="6" t="str">
        <f>IF(ISTEXT(Screener_3!U298),  IF(ISBLANK(Screener_3!V298), "Missing", Screener_3!V298),"")</f>
        <v/>
      </c>
      <c r="AB2297" s="6" t="str">
        <f>IF(Screener_3!U298 = "Y",  IF(ISBLANK(Screener_3!V298), "Missing", Screener_3!V298),"")</f>
        <v/>
      </c>
      <c r="AC2297" s="6" t="str">
        <f xml:space="preserve"> IF((Screener_3!U298 = "Y"),   IF(ISBLANK(Screener_3!W298),"Missing",Screener_3!W298), "")</f>
        <v/>
      </c>
      <c r="AF2297" s="6"/>
      <c r="AG2297" s="6"/>
    </row>
    <row r="2298" spans="1:33" x14ac:dyDescent="0.25">
      <c r="A2298" s="125" t="str">
        <f>IF(ISNUMBER(Screener_3!A299), Screener_3!A299, "")</f>
        <v/>
      </c>
      <c r="B2298" t="str">
        <f>IF(ISTEXT(Screener_3!C299), Screener_3!C299, "")</f>
        <v/>
      </c>
      <c r="F2298" t="str">
        <f>IF(ISNUMBER(Screener_3!D299), Screener_3!D299, "")</f>
        <v/>
      </c>
      <c r="G2298" t="str">
        <f>IF(ISNUMBER(Screener_3!E299),    Screener_3!E299, "")</f>
        <v/>
      </c>
      <c r="H2298" t="str">
        <f>IF(ISNUMBER(Screener_3!F299),    Screener_3!F299, "")</f>
        <v/>
      </c>
      <c r="I2298" t="str">
        <f>IF(ISNUMBER(Screener_3!G299),    Screener_3!G299, "")</f>
        <v/>
      </c>
      <c r="J2298" t="str">
        <f>IF(ISNUMBER(Screener_3!H299),    Screener_3!H299, "")</f>
        <v/>
      </c>
      <c r="K2298" t="str">
        <f t="shared" si="119"/>
        <v/>
      </c>
      <c r="L2298" t="str">
        <f t="shared" si="122"/>
        <v/>
      </c>
      <c r="M2298" s="45" t="str">
        <f>Screener_3!I299</f>
        <v/>
      </c>
      <c r="N2298" t="str">
        <f>IF(Screener_3!J299="Y",1,IF(Screener_3!J299="N",0,""))</f>
        <v/>
      </c>
      <c r="O2298" t="str">
        <f>IF(Screener_3!K299="Y",1,IF(Screener_3!K299="N",0,""))</f>
        <v/>
      </c>
      <c r="P2298" t="str">
        <f>IF(Screener_3!L299="Y",1,IF(Screener_3!L299="N",0,""))</f>
        <v/>
      </c>
      <c r="Q2298" t="str">
        <f>IF(Screener_3!M299="Y",1,IF(Screener_3!M299="N",0,""))</f>
        <v/>
      </c>
      <c r="R2298" t="str">
        <f>IF(Screener_3!N299="Y",1,IF(Screener_3!N299="N",0,""))</f>
        <v/>
      </c>
      <c r="S2298" t="str">
        <f>IF(Screener_3!O299="Y",1,IF(Screener_3!O299="N",0,""))</f>
        <v/>
      </c>
      <c r="T2298">
        <f t="shared" si="118"/>
        <v>0</v>
      </c>
      <c r="U2298" t="str">
        <f t="shared" si="120"/>
        <v/>
      </c>
      <c r="V2298" t="str">
        <f t="shared" si="121"/>
        <v/>
      </c>
      <c r="W2298" t="str">
        <f>Screener_3!R299</f>
        <v/>
      </c>
      <c r="X2298" s="6" t="str">
        <f>IF(ISNUMBER(Screener_3!$P299),IF(ISBLANK(Screener_3!S299),"Missing",Screener_3!S299), "")</f>
        <v/>
      </c>
      <c r="Y2298" s="6" t="str">
        <f>IF(ISNUMBER(Screener_3!$P299),IF(ISBLANK(Screener_3!T299),"Missing",Screener_3!T299), "")</f>
        <v/>
      </c>
      <c r="Z2298" s="6" t="str">
        <f>IF(ISNUMBER(Screener_3!$P299),IF(ISBLANK(Screener_3!U299),"Missing",Screener_3!U299), "")</f>
        <v/>
      </c>
      <c r="AA2298" s="6" t="str">
        <f>IF(ISTEXT(Screener_3!U299),  IF(ISBLANK(Screener_3!V299), "Missing", Screener_3!V299),"")</f>
        <v/>
      </c>
      <c r="AB2298" s="6" t="str">
        <f>IF(Screener_3!U299 = "Y",  IF(ISBLANK(Screener_3!V299), "Missing", Screener_3!V299),"")</f>
        <v/>
      </c>
      <c r="AC2298" s="6" t="str">
        <f xml:space="preserve"> IF((Screener_3!U299 = "Y"),   IF(ISBLANK(Screener_3!W299),"Missing",Screener_3!W299), "")</f>
        <v/>
      </c>
      <c r="AF2298" s="6"/>
      <c r="AG2298" s="6"/>
    </row>
    <row r="2299" spans="1:33" x14ac:dyDescent="0.25">
      <c r="A2299" s="125" t="str">
        <f>IF(ISNUMBER(Screener_3!A300), Screener_3!A300, "")</f>
        <v/>
      </c>
      <c r="B2299" t="str">
        <f>IF(ISTEXT(Screener_3!C300), Screener_3!C300, "")</f>
        <v/>
      </c>
      <c r="F2299" t="str">
        <f>IF(ISNUMBER(Screener_3!D300), Screener_3!D300, "")</f>
        <v/>
      </c>
      <c r="G2299" t="str">
        <f>IF(ISNUMBER(Screener_3!E300),    Screener_3!E300, "")</f>
        <v/>
      </c>
      <c r="H2299" t="str">
        <f>IF(ISNUMBER(Screener_3!F300),    Screener_3!F300, "")</f>
        <v/>
      </c>
      <c r="I2299" t="str">
        <f>IF(ISNUMBER(Screener_3!G300),    Screener_3!G300, "")</f>
        <v/>
      </c>
      <c r="J2299" t="str">
        <f>IF(ISNUMBER(Screener_3!H300),    Screener_3!H300, "")</f>
        <v/>
      </c>
      <c r="K2299" t="str">
        <f t="shared" si="119"/>
        <v/>
      </c>
      <c r="L2299" t="str">
        <f t="shared" si="122"/>
        <v/>
      </c>
      <c r="M2299" s="45" t="str">
        <f>Screener_3!I300</f>
        <v/>
      </c>
      <c r="N2299" t="str">
        <f>IF(Screener_3!J300="Y",1,IF(Screener_3!J300="N",0,""))</f>
        <v/>
      </c>
      <c r="O2299" t="str">
        <f>IF(Screener_3!K300="Y",1,IF(Screener_3!K300="N",0,""))</f>
        <v/>
      </c>
      <c r="P2299" t="str">
        <f>IF(Screener_3!L300="Y",1,IF(Screener_3!L300="N",0,""))</f>
        <v/>
      </c>
      <c r="Q2299" t="str">
        <f>IF(Screener_3!M300="Y",1,IF(Screener_3!M300="N",0,""))</f>
        <v/>
      </c>
      <c r="R2299" t="str">
        <f>IF(Screener_3!N300="Y",1,IF(Screener_3!N300="N",0,""))</f>
        <v/>
      </c>
      <c r="S2299" t="str">
        <f>IF(Screener_3!O300="Y",1,IF(Screener_3!O300="N",0,""))</f>
        <v/>
      </c>
      <c r="T2299">
        <f t="shared" si="118"/>
        <v>0</v>
      </c>
      <c r="U2299" t="str">
        <f t="shared" si="120"/>
        <v/>
      </c>
      <c r="V2299" t="str">
        <f t="shared" si="121"/>
        <v/>
      </c>
      <c r="W2299" t="str">
        <f>Screener_3!R300</f>
        <v/>
      </c>
      <c r="X2299" s="6" t="str">
        <f>IF(ISNUMBER(Screener_3!$P300),IF(ISBLANK(Screener_3!S300),"Missing",Screener_3!S300), "")</f>
        <v/>
      </c>
      <c r="Y2299" s="6" t="str">
        <f>IF(ISNUMBER(Screener_3!$P300),IF(ISBLANK(Screener_3!T300),"Missing",Screener_3!T300), "")</f>
        <v/>
      </c>
      <c r="Z2299" s="6" t="str">
        <f>IF(ISNUMBER(Screener_3!$P300),IF(ISBLANK(Screener_3!U300),"Missing",Screener_3!U300), "")</f>
        <v/>
      </c>
      <c r="AA2299" s="6" t="str">
        <f>IF(ISTEXT(Screener_3!U300),  IF(ISBLANK(Screener_3!V300), "Missing", Screener_3!V300),"")</f>
        <v/>
      </c>
      <c r="AB2299" s="6" t="str">
        <f>IF(Screener_3!U300 = "Y",  IF(ISBLANK(Screener_3!V300), "Missing", Screener_3!V300),"")</f>
        <v/>
      </c>
      <c r="AC2299" s="6" t="str">
        <f xml:space="preserve"> IF((Screener_3!U300 = "Y"),   IF(ISBLANK(Screener_3!W300),"Missing",Screener_3!W300), "")</f>
        <v/>
      </c>
      <c r="AF2299" s="6"/>
      <c r="AG2299" s="6"/>
    </row>
    <row r="2300" spans="1:33" x14ac:dyDescent="0.25">
      <c r="A2300" s="125" t="str">
        <f>IF(ISNUMBER(Screener_3!A301), Screener_3!A301, "")</f>
        <v/>
      </c>
      <c r="B2300" t="str">
        <f>IF(ISTEXT(Screener_3!C301), Screener_3!C301, "")</f>
        <v/>
      </c>
      <c r="F2300" t="str">
        <f>IF(ISNUMBER(Screener_3!D301), Screener_3!D301, "")</f>
        <v/>
      </c>
      <c r="G2300" t="str">
        <f>IF(ISNUMBER(Screener_3!E301),    Screener_3!E301, "")</f>
        <v/>
      </c>
      <c r="H2300" t="str">
        <f>IF(ISNUMBER(Screener_3!F301),    Screener_3!F301, "")</f>
        <v/>
      </c>
      <c r="I2300" t="str">
        <f>IF(ISNUMBER(Screener_3!G301),    Screener_3!G301, "")</f>
        <v/>
      </c>
      <c r="J2300" t="str">
        <f>IF(ISNUMBER(Screener_3!H301),    Screener_3!H301, "")</f>
        <v/>
      </c>
      <c r="K2300" t="str">
        <f t="shared" si="119"/>
        <v/>
      </c>
      <c r="L2300" t="str">
        <f t="shared" si="122"/>
        <v/>
      </c>
      <c r="M2300" s="45" t="str">
        <f>Screener_3!I301</f>
        <v/>
      </c>
      <c r="N2300" t="str">
        <f>IF(Screener_3!J301="Y",1,IF(Screener_3!J301="N",0,""))</f>
        <v/>
      </c>
      <c r="O2300" t="str">
        <f>IF(Screener_3!K301="Y",1,IF(Screener_3!K301="N",0,""))</f>
        <v/>
      </c>
      <c r="P2300" t="str">
        <f>IF(Screener_3!L301="Y",1,IF(Screener_3!L301="N",0,""))</f>
        <v/>
      </c>
      <c r="Q2300" t="str">
        <f>IF(Screener_3!M301="Y",1,IF(Screener_3!M301="N",0,""))</f>
        <v/>
      </c>
      <c r="R2300" t="str">
        <f>IF(Screener_3!N301="Y",1,IF(Screener_3!N301="N",0,""))</f>
        <v/>
      </c>
      <c r="S2300" t="str">
        <f>IF(Screener_3!O301="Y",1,IF(Screener_3!O301="N",0,""))</f>
        <v/>
      </c>
      <c r="T2300">
        <f t="shared" si="118"/>
        <v>0</v>
      </c>
      <c r="U2300" t="str">
        <f t="shared" si="120"/>
        <v/>
      </c>
      <c r="V2300" t="str">
        <f t="shared" si="121"/>
        <v/>
      </c>
      <c r="W2300" t="str">
        <f>Screener_3!R301</f>
        <v/>
      </c>
      <c r="X2300" s="6" t="str">
        <f>IF(ISNUMBER(Screener_3!$P301),IF(ISBLANK(Screener_3!S301),"Missing",Screener_3!S301), "")</f>
        <v/>
      </c>
      <c r="Y2300" s="6" t="str">
        <f>IF(ISNUMBER(Screener_3!$P301),IF(ISBLANK(Screener_3!T301),"Missing",Screener_3!T301), "")</f>
        <v/>
      </c>
      <c r="Z2300" s="6" t="str">
        <f>IF(ISNUMBER(Screener_3!$P301),IF(ISBLANK(Screener_3!U301),"Missing",Screener_3!U301), "")</f>
        <v/>
      </c>
      <c r="AA2300" s="6" t="str">
        <f>IF(ISTEXT(Screener_3!U301),  IF(ISBLANK(Screener_3!V301), "Missing", Screener_3!V301),"")</f>
        <v/>
      </c>
      <c r="AB2300" s="6" t="str">
        <f>IF(Screener_3!U301 = "Y",  IF(ISBLANK(Screener_3!V301), "Missing", Screener_3!V301),"")</f>
        <v/>
      </c>
      <c r="AC2300" s="6" t="str">
        <f xml:space="preserve"> IF((Screener_3!U301 = "Y"),   IF(ISBLANK(Screener_3!W301),"Missing",Screener_3!W301), "")</f>
        <v/>
      </c>
      <c r="AF2300" s="6"/>
      <c r="AG2300" s="6"/>
    </row>
    <row r="2301" spans="1:33" x14ac:dyDescent="0.25">
      <c r="A2301" s="125" t="str">
        <f>IF(ISNUMBER(Screener_3!A302), Screener_3!A302, "")</f>
        <v/>
      </c>
      <c r="B2301" t="str">
        <f>IF(ISTEXT(Screener_3!C302), Screener_3!C302, "")</f>
        <v/>
      </c>
      <c r="F2301" t="str">
        <f>IF(ISNUMBER(Screener_3!D302), Screener_3!D302, "")</f>
        <v/>
      </c>
      <c r="G2301" t="str">
        <f>IF(ISNUMBER(Screener_3!E302),    Screener_3!E302, "")</f>
        <v/>
      </c>
      <c r="H2301" t="str">
        <f>IF(ISNUMBER(Screener_3!F302),    Screener_3!F302, "")</f>
        <v/>
      </c>
      <c r="I2301" t="str">
        <f>IF(ISNUMBER(Screener_3!G302),    Screener_3!G302, "")</f>
        <v/>
      </c>
      <c r="J2301" t="str">
        <f>IF(ISNUMBER(Screener_3!H302),    Screener_3!H302, "")</f>
        <v/>
      </c>
      <c r="K2301" t="str">
        <f t="shared" si="119"/>
        <v/>
      </c>
      <c r="L2301" t="str">
        <f t="shared" si="122"/>
        <v/>
      </c>
      <c r="M2301" s="45" t="str">
        <f>Screener_3!I302</f>
        <v/>
      </c>
      <c r="N2301" t="str">
        <f>IF(Screener_3!J302="Y",1,IF(Screener_3!J302="N",0,""))</f>
        <v/>
      </c>
      <c r="O2301" t="str">
        <f>IF(Screener_3!K302="Y",1,IF(Screener_3!K302="N",0,""))</f>
        <v/>
      </c>
      <c r="P2301" t="str">
        <f>IF(Screener_3!L302="Y",1,IF(Screener_3!L302="N",0,""))</f>
        <v/>
      </c>
      <c r="Q2301" t="str">
        <f>IF(Screener_3!M302="Y",1,IF(Screener_3!M302="N",0,""))</f>
        <v/>
      </c>
      <c r="R2301" t="str">
        <f>IF(Screener_3!N302="Y",1,IF(Screener_3!N302="N",0,""))</f>
        <v/>
      </c>
      <c r="S2301" t="str">
        <f>IF(Screener_3!O302="Y",1,IF(Screener_3!O302="N",0,""))</f>
        <v/>
      </c>
      <c r="T2301">
        <f t="shared" si="118"/>
        <v>0</v>
      </c>
      <c r="U2301" t="str">
        <f t="shared" si="120"/>
        <v/>
      </c>
      <c r="V2301" t="str">
        <f t="shared" si="121"/>
        <v/>
      </c>
      <c r="W2301" t="str">
        <f>Screener_3!R302</f>
        <v/>
      </c>
      <c r="X2301" s="6" t="str">
        <f>IF(ISNUMBER(Screener_3!$P302),IF(ISBLANK(Screener_3!S302),"Missing",Screener_3!S302), "")</f>
        <v/>
      </c>
      <c r="Y2301" s="6" t="str">
        <f>IF(ISNUMBER(Screener_3!$P302),IF(ISBLANK(Screener_3!T302),"Missing",Screener_3!T302), "")</f>
        <v/>
      </c>
      <c r="Z2301" s="6" t="str">
        <f>IF(ISNUMBER(Screener_3!$P302),IF(ISBLANK(Screener_3!U302),"Missing",Screener_3!U302), "")</f>
        <v/>
      </c>
      <c r="AA2301" s="6" t="str">
        <f>IF(ISTEXT(Screener_3!U302),  IF(ISBLANK(Screener_3!V302), "Missing", Screener_3!V302),"")</f>
        <v/>
      </c>
      <c r="AB2301" s="6" t="str">
        <f>IF(Screener_3!U302 = "Y",  IF(ISBLANK(Screener_3!V302), "Missing", Screener_3!V302),"")</f>
        <v/>
      </c>
      <c r="AC2301" s="6" t="str">
        <f xml:space="preserve"> IF((Screener_3!U302 = "Y"),   IF(ISBLANK(Screener_3!W302),"Missing",Screener_3!W302), "")</f>
        <v/>
      </c>
      <c r="AF2301" s="6"/>
      <c r="AG2301" s="6"/>
    </row>
    <row r="2302" spans="1:33" x14ac:dyDescent="0.25">
      <c r="A2302" s="125" t="str">
        <f>IF(ISNUMBER(Screener_3!A303), Screener_3!A303, "")</f>
        <v/>
      </c>
      <c r="B2302" t="str">
        <f>IF(ISTEXT(Screener_3!C303), Screener_3!C303, "")</f>
        <v/>
      </c>
      <c r="F2302" t="str">
        <f>IF(ISNUMBER(Screener_3!D303), Screener_3!D303, "")</f>
        <v/>
      </c>
      <c r="G2302" t="str">
        <f>IF(ISNUMBER(Screener_3!E303),    Screener_3!E303, "")</f>
        <v/>
      </c>
      <c r="H2302" t="str">
        <f>IF(ISNUMBER(Screener_3!F303),    Screener_3!F303, "")</f>
        <v/>
      </c>
      <c r="I2302" t="str">
        <f>IF(ISNUMBER(Screener_3!G303),    Screener_3!G303, "")</f>
        <v/>
      </c>
      <c r="J2302" t="str">
        <f>IF(ISNUMBER(Screener_3!H303),    Screener_3!H303, "")</f>
        <v/>
      </c>
      <c r="K2302" t="str">
        <f t="shared" si="119"/>
        <v/>
      </c>
      <c r="L2302" t="str">
        <f t="shared" si="122"/>
        <v/>
      </c>
      <c r="M2302" s="45" t="str">
        <f>Screener_3!I303</f>
        <v/>
      </c>
      <c r="N2302" t="str">
        <f>IF(Screener_3!J303="Y",1,IF(Screener_3!J303="N",0,""))</f>
        <v/>
      </c>
      <c r="O2302" t="str">
        <f>IF(Screener_3!K303="Y",1,IF(Screener_3!K303="N",0,""))</f>
        <v/>
      </c>
      <c r="P2302" t="str">
        <f>IF(Screener_3!L303="Y",1,IF(Screener_3!L303="N",0,""))</f>
        <v/>
      </c>
      <c r="Q2302" t="str">
        <f>IF(Screener_3!M303="Y",1,IF(Screener_3!M303="N",0,""))</f>
        <v/>
      </c>
      <c r="R2302" t="str">
        <f>IF(Screener_3!N303="Y",1,IF(Screener_3!N303="N",0,""))</f>
        <v/>
      </c>
      <c r="S2302" t="str">
        <f>IF(Screener_3!O303="Y",1,IF(Screener_3!O303="N",0,""))</f>
        <v/>
      </c>
      <c r="T2302">
        <f t="shared" si="118"/>
        <v>0</v>
      </c>
      <c r="U2302" t="str">
        <f t="shared" si="120"/>
        <v/>
      </c>
      <c r="V2302" t="str">
        <f t="shared" si="121"/>
        <v/>
      </c>
      <c r="W2302" t="str">
        <f>Screener_3!R303</f>
        <v/>
      </c>
      <c r="X2302" s="6" t="str">
        <f>IF(ISNUMBER(Screener_3!$P303),IF(ISBLANK(Screener_3!S303),"Missing",Screener_3!S303), "")</f>
        <v/>
      </c>
      <c r="Y2302" s="6" t="str">
        <f>IF(ISNUMBER(Screener_3!$P303),IF(ISBLANK(Screener_3!T303),"Missing",Screener_3!T303), "")</f>
        <v/>
      </c>
      <c r="Z2302" s="6" t="str">
        <f>IF(ISNUMBER(Screener_3!$P303),IF(ISBLANK(Screener_3!U303),"Missing",Screener_3!U303), "")</f>
        <v/>
      </c>
      <c r="AA2302" s="6" t="str">
        <f>IF(ISTEXT(Screener_3!U303),  IF(ISBLANK(Screener_3!V303), "Missing", Screener_3!V303),"")</f>
        <v/>
      </c>
      <c r="AB2302" s="6" t="str">
        <f>IF(Screener_3!U303 = "Y",  IF(ISBLANK(Screener_3!V303), "Missing", Screener_3!V303),"")</f>
        <v/>
      </c>
      <c r="AC2302" s="6" t="str">
        <f xml:space="preserve"> IF((Screener_3!U303 = "Y"),   IF(ISBLANK(Screener_3!W303),"Missing",Screener_3!W303), "")</f>
        <v/>
      </c>
      <c r="AF2302" s="6"/>
      <c r="AG2302" s="6"/>
    </row>
    <row r="2303" spans="1:33" x14ac:dyDescent="0.25">
      <c r="A2303" s="125" t="str">
        <f>IF(ISNUMBER(Screener_3!A304), Screener_3!A304, "")</f>
        <v/>
      </c>
      <c r="B2303" t="str">
        <f>IF(ISTEXT(Screener_3!C304), Screener_3!C304, "")</f>
        <v/>
      </c>
      <c r="F2303" t="str">
        <f>IF(ISNUMBER(Screener_3!D304), Screener_3!D304, "")</f>
        <v/>
      </c>
      <c r="G2303" t="str">
        <f>IF(ISNUMBER(Screener_3!E304),    Screener_3!E304, "")</f>
        <v/>
      </c>
      <c r="H2303" t="str">
        <f>IF(ISNUMBER(Screener_3!F304),    Screener_3!F304, "")</f>
        <v/>
      </c>
      <c r="I2303" t="str">
        <f>IF(ISNUMBER(Screener_3!G304),    Screener_3!G304, "")</f>
        <v/>
      </c>
      <c r="J2303" t="str">
        <f>IF(ISNUMBER(Screener_3!H304),    Screener_3!H304, "")</f>
        <v/>
      </c>
      <c r="K2303" t="str">
        <f t="shared" si="119"/>
        <v/>
      </c>
      <c r="L2303" t="str">
        <f t="shared" si="122"/>
        <v/>
      </c>
      <c r="M2303" s="45" t="str">
        <f>Screener_3!I304</f>
        <v/>
      </c>
      <c r="N2303" t="str">
        <f>IF(Screener_3!J304="Y",1,IF(Screener_3!J304="N",0,""))</f>
        <v/>
      </c>
      <c r="O2303" t="str">
        <f>IF(Screener_3!K304="Y",1,IF(Screener_3!K304="N",0,""))</f>
        <v/>
      </c>
      <c r="P2303" t="str">
        <f>IF(Screener_3!L304="Y",1,IF(Screener_3!L304="N",0,""))</f>
        <v/>
      </c>
      <c r="Q2303" t="str">
        <f>IF(Screener_3!M304="Y",1,IF(Screener_3!M304="N",0,""))</f>
        <v/>
      </c>
      <c r="R2303" t="str">
        <f>IF(Screener_3!N304="Y",1,IF(Screener_3!N304="N",0,""))</f>
        <v/>
      </c>
      <c r="S2303" t="str">
        <f>IF(Screener_3!O304="Y",1,IF(Screener_3!O304="N",0,""))</f>
        <v/>
      </c>
      <c r="T2303">
        <f t="shared" si="118"/>
        <v>0</v>
      </c>
      <c r="U2303" t="str">
        <f t="shared" si="120"/>
        <v/>
      </c>
      <c r="V2303" t="str">
        <f t="shared" si="121"/>
        <v/>
      </c>
      <c r="W2303" t="str">
        <f>Screener_3!R304</f>
        <v/>
      </c>
      <c r="X2303" s="6" t="str">
        <f>IF(ISNUMBER(Screener_3!$P304),IF(ISBLANK(Screener_3!S304),"Missing",Screener_3!S304), "")</f>
        <v/>
      </c>
      <c r="Y2303" s="6" t="str">
        <f>IF(ISNUMBER(Screener_3!$P304),IF(ISBLANK(Screener_3!T304),"Missing",Screener_3!T304), "")</f>
        <v/>
      </c>
      <c r="Z2303" s="6" t="str">
        <f>IF(ISNUMBER(Screener_3!$P304),IF(ISBLANK(Screener_3!U304),"Missing",Screener_3!U304), "")</f>
        <v/>
      </c>
      <c r="AA2303" s="6" t="str">
        <f>IF(ISTEXT(Screener_3!U304),  IF(ISBLANK(Screener_3!V304), "Missing", Screener_3!V304),"")</f>
        <v/>
      </c>
      <c r="AB2303" s="6" t="str">
        <f>IF(Screener_3!U304 = "Y",  IF(ISBLANK(Screener_3!V304), "Missing", Screener_3!V304),"")</f>
        <v/>
      </c>
      <c r="AC2303" s="6" t="str">
        <f xml:space="preserve"> IF((Screener_3!U304 = "Y"),   IF(ISBLANK(Screener_3!W304),"Missing",Screener_3!W304), "")</f>
        <v/>
      </c>
      <c r="AF2303" s="6"/>
      <c r="AG2303" s="6"/>
    </row>
    <row r="2304" spans="1:33" x14ac:dyDescent="0.25">
      <c r="A2304" s="125" t="str">
        <f>IF(ISNUMBER(Screener_3!A305), Screener_3!A305, "")</f>
        <v/>
      </c>
      <c r="B2304" t="str">
        <f>IF(ISTEXT(Screener_3!C305), Screener_3!C305, "")</f>
        <v/>
      </c>
      <c r="F2304" t="str">
        <f>IF(ISNUMBER(Screener_3!D305), Screener_3!D305, "")</f>
        <v/>
      </c>
      <c r="G2304" t="str">
        <f>IF(ISNUMBER(Screener_3!E305),    Screener_3!E305, "")</f>
        <v/>
      </c>
      <c r="H2304" t="str">
        <f>IF(ISNUMBER(Screener_3!F305),    Screener_3!F305, "")</f>
        <v/>
      </c>
      <c r="I2304" t="str">
        <f>IF(ISNUMBER(Screener_3!G305),    Screener_3!G305, "")</f>
        <v/>
      </c>
      <c r="J2304" t="str">
        <f>IF(ISNUMBER(Screener_3!H305),    Screener_3!H305, "")</f>
        <v/>
      </c>
      <c r="K2304" t="str">
        <f t="shared" si="119"/>
        <v/>
      </c>
      <c r="L2304" t="str">
        <f t="shared" si="122"/>
        <v/>
      </c>
      <c r="M2304" s="45" t="str">
        <f>Screener_3!I305</f>
        <v/>
      </c>
      <c r="N2304" t="str">
        <f>IF(Screener_3!J305="Y",1,IF(Screener_3!J305="N",0,""))</f>
        <v/>
      </c>
      <c r="O2304" t="str">
        <f>IF(Screener_3!K305="Y",1,IF(Screener_3!K305="N",0,""))</f>
        <v/>
      </c>
      <c r="P2304" t="str">
        <f>IF(Screener_3!L305="Y",1,IF(Screener_3!L305="N",0,""))</f>
        <v/>
      </c>
      <c r="Q2304" t="str">
        <f>IF(Screener_3!M305="Y",1,IF(Screener_3!M305="N",0,""))</f>
        <v/>
      </c>
      <c r="R2304" t="str">
        <f>IF(Screener_3!N305="Y",1,IF(Screener_3!N305="N",0,""))</f>
        <v/>
      </c>
      <c r="S2304" t="str">
        <f>IF(Screener_3!O305="Y",1,IF(Screener_3!O305="N",0,""))</f>
        <v/>
      </c>
      <c r="T2304">
        <f t="shared" si="118"/>
        <v>0</v>
      </c>
      <c r="U2304" t="str">
        <f t="shared" si="120"/>
        <v/>
      </c>
      <c r="V2304" t="str">
        <f t="shared" si="121"/>
        <v/>
      </c>
      <c r="W2304" t="str">
        <f>Screener_3!R305</f>
        <v/>
      </c>
      <c r="X2304" s="6" t="str">
        <f>IF(ISNUMBER(Screener_3!$P305),IF(ISBLANK(Screener_3!S305),"Missing",Screener_3!S305), "")</f>
        <v/>
      </c>
      <c r="Y2304" s="6" t="str">
        <f>IF(ISNUMBER(Screener_3!$P305),IF(ISBLANK(Screener_3!T305),"Missing",Screener_3!T305), "")</f>
        <v/>
      </c>
      <c r="Z2304" s="6" t="str">
        <f>IF(ISNUMBER(Screener_3!$P305),IF(ISBLANK(Screener_3!U305),"Missing",Screener_3!U305), "")</f>
        <v/>
      </c>
      <c r="AA2304" s="6" t="str">
        <f>IF(ISTEXT(Screener_3!U305),  IF(ISBLANK(Screener_3!V305), "Missing", Screener_3!V305),"")</f>
        <v/>
      </c>
      <c r="AB2304" s="6" t="str">
        <f>IF(Screener_3!U305 = "Y",  IF(ISBLANK(Screener_3!V305), "Missing", Screener_3!V305),"")</f>
        <v/>
      </c>
      <c r="AC2304" s="6" t="str">
        <f xml:space="preserve"> IF((Screener_3!U305 = "Y"),   IF(ISBLANK(Screener_3!W305),"Missing",Screener_3!W305), "")</f>
        <v/>
      </c>
      <c r="AF2304" s="6"/>
      <c r="AG2304" s="6"/>
    </row>
    <row r="2305" spans="1:33" x14ac:dyDescent="0.25">
      <c r="A2305" s="125" t="str">
        <f>IF(ISNUMBER(Screener_3!A306), Screener_3!A306, "")</f>
        <v/>
      </c>
      <c r="B2305" t="str">
        <f>IF(ISTEXT(Screener_3!C306), Screener_3!C306, "")</f>
        <v/>
      </c>
      <c r="F2305" t="str">
        <f>IF(ISNUMBER(Screener_3!D306), Screener_3!D306, "")</f>
        <v/>
      </c>
      <c r="G2305" t="str">
        <f>IF(ISNUMBER(Screener_3!E306),    Screener_3!E306, "")</f>
        <v/>
      </c>
      <c r="H2305" t="str">
        <f>IF(ISNUMBER(Screener_3!F306),    Screener_3!F306, "")</f>
        <v/>
      </c>
      <c r="I2305" t="str">
        <f>IF(ISNUMBER(Screener_3!G306),    Screener_3!G306, "")</f>
        <v/>
      </c>
      <c r="J2305" t="str">
        <f>IF(ISNUMBER(Screener_3!H306),    Screener_3!H306, "")</f>
        <v/>
      </c>
      <c r="K2305" t="str">
        <f t="shared" si="119"/>
        <v/>
      </c>
      <c r="L2305" t="str">
        <f t="shared" si="122"/>
        <v/>
      </c>
      <c r="M2305" s="45" t="str">
        <f>Screener_3!I306</f>
        <v/>
      </c>
      <c r="N2305" t="str">
        <f>IF(Screener_3!J306="Y",1,IF(Screener_3!J306="N",0,""))</f>
        <v/>
      </c>
      <c r="O2305" t="str">
        <f>IF(Screener_3!K306="Y",1,IF(Screener_3!K306="N",0,""))</f>
        <v/>
      </c>
      <c r="P2305" t="str">
        <f>IF(Screener_3!L306="Y",1,IF(Screener_3!L306="N",0,""))</f>
        <v/>
      </c>
      <c r="Q2305" t="str">
        <f>IF(Screener_3!M306="Y",1,IF(Screener_3!M306="N",0,""))</f>
        <v/>
      </c>
      <c r="R2305" t="str">
        <f>IF(Screener_3!N306="Y",1,IF(Screener_3!N306="N",0,""))</f>
        <v/>
      </c>
      <c r="S2305" t="str">
        <f>IF(Screener_3!O306="Y",1,IF(Screener_3!O306="N",0,""))</f>
        <v/>
      </c>
      <c r="T2305">
        <f t="shared" si="118"/>
        <v>0</v>
      </c>
      <c r="U2305" t="str">
        <f t="shared" si="120"/>
        <v/>
      </c>
      <c r="V2305" t="str">
        <f t="shared" si="121"/>
        <v/>
      </c>
      <c r="W2305" t="str">
        <f>Screener_3!R306</f>
        <v/>
      </c>
      <c r="X2305" s="6" t="str">
        <f>IF(ISNUMBER(Screener_3!$P306),IF(ISBLANK(Screener_3!S306),"Missing",Screener_3!S306), "")</f>
        <v/>
      </c>
      <c r="Y2305" s="6" t="str">
        <f>IF(ISNUMBER(Screener_3!$P306),IF(ISBLANK(Screener_3!T306),"Missing",Screener_3!T306), "")</f>
        <v/>
      </c>
      <c r="Z2305" s="6" t="str">
        <f>IF(ISNUMBER(Screener_3!$P306),IF(ISBLANK(Screener_3!U306),"Missing",Screener_3!U306), "")</f>
        <v/>
      </c>
      <c r="AA2305" s="6" t="str">
        <f>IF(ISTEXT(Screener_3!U306),  IF(ISBLANK(Screener_3!V306), "Missing", Screener_3!V306),"")</f>
        <v/>
      </c>
      <c r="AB2305" s="6" t="str">
        <f>IF(Screener_3!U306 = "Y",  IF(ISBLANK(Screener_3!V306), "Missing", Screener_3!V306),"")</f>
        <v/>
      </c>
      <c r="AC2305" s="6" t="str">
        <f xml:space="preserve"> IF((Screener_3!U306 = "Y"),   IF(ISBLANK(Screener_3!W306),"Missing",Screener_3!W306), "")</f>
        <v/>
      </c>
      <c r="AF2305" s="6"/>
      <c r="AG2305" s="6"/>
    </row>
    <row r="2306" spans="1:33" x14ac:dyDescent="0.25">
      <c r="A2306" s="125" t="str">
        <f>IF(ISNUMBER(Screener_3!A307), Screener_3!A307, "")</f>
        <v/>
      </c>
      <c r="B2306" t="str">
        <f>IF(ISTEXT(Screener_3!C307), Screener_3!C307, "")</f>
        <v/>
      </c>
      <c r="F2306" t="str">
        <f>IF(ISNUMBER(Screener_3!D307), Screener_3!D307, "")</f>
        <v/>
      </c>
      <c r="G2306" t="str">
        <f>IF(ISNUMBER(Screener_3!E307),    Screener_3!E307, "")</f>
        <v/>
      </c>
      <c r="H2306" t="str">
        <f>IF(ISNUMBER(Screener_3!F307),    Screener_3!F307, "")</f>
        <v/>
      </c>
      <c r="I2306" t="str">
        <f>IF(ISNUMBER(Screener_3!G307),    Screener_3!G307, "")</f>
        <v/>
      </c>
      <c r="J2306" t="str">
        <f>IF(ISNUMBER(Screener_3!H307),    Screener_3!H307, "")</f>
        <v/>
      </c>
      <c r="K2306" t="str">
        <f t="shared" si="119"/>
        <v/>
      </c>
      <c r="L2306" t="str">
        <f t="shared" si="122"/>
        <v/>
      </c>
      <c r="M2306" s="45" t="str">
        <f>Screener_3!I307</f>
        <v/>
      </c>
      <c r="N2306" t="str">
        <f>IF(Screener_3!J307="Y",1,IF(Screener_3!J307="N",0,""))</f>
        <v/>
      </c>
      <c r="O2306" t="str">
        <f>IF(Screener_3!K307="Y",1,IF(Screener_3!K307="N",0,""))</f>
        <v/>
      </c>
      <c r="P2306" t="str">
        <f>IF(Screener_3!L307="Y",1,IF(Screener_3!L307="N",0,""))</f>
        <v/>
      </c>
      <c r="Q2306" t="str">
        <f>IF(Screener_3!M307="Y",1,IF(Screener_3!M307="N",0,""))</f>
        <v/>
      </c>
      <c r="R2306" t="str">
        <f>IF(Screener_3!N307="Y",1,IF(Screener_3!N307="N",0,""))</f>
        <v/>
      </c>
      <c r="S2306" t="str">
        <f>IF(Screener_3!O307="Y",1,IF(Screener_3!O307="N",0,""))</f>
        <v/>
      </c>
      <c r="T2306">
        <f t="shared" si="118"/>
        <v>0</v>
      </c>
      <c r="U2306" t="str">
        <f t="shared" si="120"/>
        <v/>
      </c>
      <c r="V2306" t="str">
        <f t="shared" si="121"/>
        <v/>
      </c>
      <c r="W2306" t="str">
        <f>Screener_3!R307</f>
        <v/>
      </c>
      <c r="X2306" s="6" t="str">
        <f>IF(ISNUMBER(Screener_3!$P307),IF(ISBLANK(Screener_3!S307),"Missing",Screener_3!S307), "")</f>
        <v/>
      </c>
      <c r="Y2306" s="6" t="str">
        <f>IF(ISNUMBER(Screener_3!$P307),IF(ISBLANK(Screener_3!T307),"Missing",Screener_3!T307), "")</f>
        <v/>
      </c>
      <c r="Z2306" s="6" t="str">
        <f>IF(ISNUMBER(Screener_3!$P307),IF(ISBLANK(Screener_3!U307),"Missing",Screener_3!U307), "")</f>
        <v/>
      </c>
      <c r="AA2306" s="6" t="str">
        <f>IF(ISTEXT(Screener_3!U307),  IF(ISBLANK(Screener_3!V307), "Missing", Screener_3!V307),"")</f>
        <v/>
      </c>
      <c r="AB2306" s="6" t="str">
        <f>IF(Screener_3!U307 = "Y",  IF(ISBLANK(Screener_3!V307), "Missing", Screener_3!V307),"")</f>
        <v/>
      </c>
      <c r="AC2306" s="6" t="str">
        <f xml:space="preserve"> IF((Screener_3!U307 = "Y"),   IF(ISBLANK(Screener_3!W307),"Missing",Screener_3!W307), "")</f>
        <v/>
      </c>
      <c r="AF2306" s="6"/>
      <c r="AG2306" s="6"/>
    </row>
    <row r="2307" spans="1:33" x14ac:dyDescent="0.25">
      <c r="A2307" s="125"/>
      <c r="K2307" t="str">
        <f t="shared" si="119"/>
        <v/>
      </c>
      <c r="L2307" t="str">
        <f t="shared" ref="L2307:L2311" si="123">IF(AF2307 = "","",   IF(SUM(G2307:J2307) &gt;0,"Positive","Negative"))</f>
        <v/>
      </c>
      <c r="M2307" s="45"/>
      <c r="V2307" t="str">
        <f t="shared" si="121"/>
        <v/>
      </c>
      <c r="X2307" s="6"/>
      <c r="Z2307" s="6"/>
      <c r="AB2307" s="6" t="str">
        <f>IF(Screener_1!U2308 = "Y",  IF(ISBLANK(Screener_1!V2308), "Missing", Screener_1!V2308),"")</f>
        <v/>
      </c>
      <c r="AF2307" s="6"/>
      <c r="AG2307" s="6"/>
    </row>
    <row r="2308" spans="1:33" x14ac:dyDescent="0.25">
      <c r="A2308" s="125"/>
      <c r="K2308" t="str">
        <f t="shared" si="119"/>
        <v/>
      </c>
      <c r="L2308" t="str">
        <f t="shared" si="123"/>
        <v/>
      </c>
      <c r="M2308" s="45"/>
      <c r="V2308" t="str">
        <f t="shared" si="121"/>
        <v/>
      </c>
      <c r="X2308" s="6"/>
      <c r="Z2308" s="6"/>
      <c r="AB2308" s="6" t="str">
        <f>IF(Screener_1!U2309 = "Y",  IF(ISBLANK(Screener_1!V2309), "Missing", Screener_1!V2309),"")</f>
        <v/>
      </c>
      <c r="AF2308" s="6"/>
      <c r="AG2308" s="6"/>
    </row>
    <row r="2309" spans="1:33" x14ac:dyDescent="0.25">
      <c r="A2309" s="125"/>
      <c r="K2309" t="str">
        <f t="shared" si="119"/>
        <v/>
      </c>
      <c r="L2309" t="str">
        <f t="shared" si="123"/>
        <v/>
      </c>
      <c r="M2309" s="45"/>
      <c r="V2309" t="str">
        <f t="shared" si="121"/>
        <v/>
      </c>
      <c r="X2309" s="6"/>
      <c r="Z2309" s="6"/>
      <c r="AB2309" s="6" t="str">
        <f>IF(Screener_1!U2310 = "Y",  IF(ISBLANK(Screener_1!V2310), "Missing", Screener_1!V2310),"")</f>
        <v/>
      </c>
      <c r="AF2309" s="6"/>
      <c r="AG2309" s="6"/>
    </row>
    <row r="2310" spans="1:33" x14ac:dyDescent="0.25">
      <c r="A2310" s="125"/>
      <c r="K2310" t="str">
        <f t="shared" si="119"/>
        <v/>
      </c>
      <c r="L2310" t="str">
        <f t="shared" si="123"/>
        <v/>
      </c>
      <c r="M2310" s="45"/>
      <c r="V2310" t="str">
        <f t="shared" si="121"/>
        <v/>
      </c>
      <c r="X2310" s="6"/>
      <c r="Z2310" s="6"/>
      <c r="AB2310" s="6" t="str">
        <f>IF(Screener_1!U2311 = "Y",  IF(ISBLANK(Screener_1!V2311), "Missing", Screener_1!V2311),"")</f>
        <v/>
      </c>
      <c r="AF2310" s="6"/>
      <c r="AG2310" s="6"/>
    </row>
    <row r="2311" spans="1:33" x14ac:dyDescent="0.25">
      <c r="A2311" s="125"/>
      <c r="K2311" t="str">
        <f t="shared" si="119"/>
        <v/>
      </c>
      <c r="L2311" t="str">
        <f t="shared" si="123"/>
        <v/>
      </c>
      <c r="M2311" s="45"/>
      <c r="V2311" t="str">
        <f t="shared" si="121"/>
        <v/>
      </c>
      <c r="X2311" s="6"/>
      <c r="Z2311" s="6"/>
      <c r="AB2311" s="6" t="str">
        <f>IF(Screener_1!U2312 = "Y",  IF(ISBLANK(Screener_1!V2312), "Missing", Screener_1!V2312),"")</f>
        <v/>
      </c>
      <c r="AF2311" s="6"/>
      <c r="AG2311" s="6"/>
    </row>
    <row r="2312" spans="1:33" x14ac:dyDescent="0.25">
      <c r="A2312" s="125"/>
      <c r="K2312" t="str">
        <f t="shared" ref="K2312:K2375" si="124" xml:space="preserve"> IF(AND(ISNUMBER(G2312),ISNUMBER(H2312),ISNUMBER(I2312),  ISNUMBER(J2312) ), (G2312+H2312+I2312+J2312),   IF(OR(ISNUMBER(G2312),ISNUMBER(H2312), ISNUMBER(I2312), ISNUMBER(J2312) ), "Incomplete", "" ))</f>
        <v/>
      </c>
      <c r="L2312" t="str">
        <f t="shared" ref="L2312:L2375" si="125">IF(AF2312 = "","",   IF(SUM(G2312:J2312) &gt;0,"Positive","Negative"))</f>
        <v/>
      </c>
      <c r="M2312" s="45"/>
      <c r="V2312" t="str">
        <f t="shared" ref="V2312:V2375" si="126">IF( OR(L2312="Negative", ISBLANK(L2312) =TRUE, L2312 = ""), "",IF(COUNT(N2312:S2312)&gt;0,IF(SUM(N2312:S2312)&gt;1,"Positive","Negative"),""))</f>
        <v/>
      </c>
      <c r="X2312" s="6"/>
      <c r="Z2312" s="6"/>
      <c r="AB2312" s="6" t="str">
        <f>IF(Screener_1!U2313 = "Y",  IF(ISBLANK(Screener_1!V2313), "Missing", Screener_1!V2313),"")</f>
        <v/>
      </c>
      <c r="AF2312" s="6"/>
      <c r="AG2312" s="6"/>
    </row>
    <row r="2313" spans="1:33" x14ac:dyDescent="0.25">
      <c r="A2313" s="125"/>
      <c r="K2313" t="str">
        <f t="shared" si="124"/>
        <v/>
      </c>
      <c r="L2313" t="str">
        <f t="shared" si="125"/>
        <v/>
      </c>
      <c r="M2313" s="45"/>
      <c r="V2313" t="str">
        <f t="shared" si="126"/>
        <v/>
      </c>
      <c r="X2313" s="6"/>
      <c r="Z2313" s="6"/>
      <c r="AB2313" s="6" t="str">
        <f>IF(Screener_1!U2314 = "Y",  IF(ISBLANK(Screener_1!V2314), "Missing", Screener_1!V2314),"")</f>
        <v/>
      </c>
      <c r="AF2313" s="6"/>
      <c r="AG2313" s="6"/>
    </row>
    <row r="2314" spans="1:33" x14ac:dyDescent="0.25">
      <c r="A2314" s="125"/>
      <c r="K2314" t="str">
        <f t="shared" si="124"/>
        <v/>
      </c>
      <c r="L2314" t="str">
        <f t="shared" si="125"/>
        <v/>
      </c>
      <c r="M2314" s="45"/>
      <c r="V2314" t="str">
        <f t="shared" si="126"/>
        <v/>
      </c>
      <c r="X2314" s="6"/>
      <c r="Z2314" s="6"/>
      <c r="AB2314" s="6" t="str">
        <f>IF(Screener_1!U2315 = "Y",  IF(ISBLANK(Screener_1!V2315), "Missing", Screener_1!V2315),"")</f>
        <v/>
      </c>
      <c r="AF2314" s="6"/>
      <c r="AG2314" s="6"/>
    </row>
    <row r="2315" spans="1:33" x14ac:dyDescent="0.25">
      <c r="A2315" s="125"/>
      <c r="K2315" t="str">
        <f t="shared" si="124"/>
        <v/>
      </c>
      <c r="L2315" t="str">
        <f t="shared" si="125"/>
        <v/>
      </c>
      <c r="M2315" s="45"/>
      <c r="V2315" t="str">
        <f t="shared" si="126"/>
        <v/>
      </c>
      <c r="X2315" s="6"/>
      <c r="Z2315" s="6"/>
      <c r="AB2315" s="6" t="str">
        <f>IF(Screener_1!U2316 = "Y",  IF(ISBLANK(Screener_1!V2316), "Missing", Screener_1!V2316),"")</f>
        <v/>
      </c>
      <c r="AF2315" s="6"/>
      <c r="AG2315" s="6"/>
    </row>
    <row r="2316" spans="1:33" x14ac:dyDescent="0.25">
      <c r="A2316" s="125"/>
      <c r="K2316" t="str">
        <f t="shared" si="124"/>
        <v/>
      </c>
      <c r="L2316" t="str">
        <f t="shared" si="125"/>
        <v/>
      </c>
      <c r="M2316" s="45"/>
      <c r="V2316" t="str">
        <f t="shared" si="126"/>
        <v/>
      </c>
      <c r="X2316" s="6"/>
      <c r="Z2316" s="6"/>
      <c r="AB2316" s="6" t="str">
        <f>IF(Screener_1!U2317 = "Y",  IF(ISBLANK(Screener_1!V2317), "Missing", Screener_1!V2317),"")</f>
        <v/>
      </c>
      <c r="AF2316" s="6"/>
      <c r="AG2316" s="6"/>
    </row>
    <row r="2317" spans="1:33" x14ac:dyDescent="0.25">
      <c r="A2317" s="125"/>
      <c r="K2317" t="str">
        <f t="shared" si="124"/>
        <v/>
      </c>
      <c r="L2317" t="str">
        <f t="shared" si="125"/>
        <v/>
      </c>
      <c r="M2317" s="45"/>
      <c r="V2317" t="str">
        <f t="shared" si="126"/>
        <v/>
      </c>
      <c r="X2317" s="6"/>
      <c r="Z2317" s="6"/>
      <c r="AB2317" s="6" t="str">
        <f>IF(Screener_1!U2318 = "Y",  IF(ISBLANK(Screener_1!V2318), "Missing", Screener_1!V2318),"")</f>
        <v/>
      </c>
      <c r="AF2317" s="6"/>
      <c r="AG2317" s="6"/>
    </row>
    <row r="2318" spans="1:33" x14ac:dyDescent="0.25">
      <c r="A2318" s="125"/>
      <c r="K2318" t="str">
        <f t="shared" si="124"/>
        <v/>
      </c>
      <c r="L2318" t="str">
        <f t="shared" si="125"/>
        <v/>
      </c>
      <c r="M2318" s="45"/>
      <c r="V2318" t="str">
        <f t="shared" si="126"/>
        <v/>
      </c>
      <c r="X2318" s="6"/>
      <c r="Z2318" s="6"/>
      <c r="AB2318" s="6" t="str">
        <f>IF(Screener_1!U2319 = "Y",  IF(ISBLANK(Screener_1!V2319), "Missing", Screener_1!V2319),"")</f>
        <v/>
      </c>
      <c r="AF2318" s="6"/>
      <c r="AG2318" s="6"/>
    </row>
    <row r="2319" spans="1:33" x14ac:dyDescent="0.25">
      <c r="A2319" s="125"/>
      <c r="K2319" t="str">
        <f t="shared" si="124"/>
        <v/>
      </c>
      <c r="L2319" t="str">
        <f t="shared" si="125"/>
        <v/>
      </c>
      <c r="M2319" s="45"/>
      <c r="V2319" t="str">
        <f t="shared" si="126"/>
        <v/>
      </c>
      <c r="X2319" s="6"/>
      <c r="Z2319" s="6"/>
      <c r="AB2319" s="6" t="str">
        <f>IF(Screener_1!U2320 = "Y",  IF(ISBLANK(Screener_1!V2320), "Missing", Screener_1!V2320),"")</f>
        <v/>
      </c>
      <c r="AF2319" s="6"/>
      <c r="AG2319" s="6"/>
    </row>
    <row r="2320" spans="1:33" x14ac:dyDescent="0.25">
      <c r="A2320" s="125"/>
      <c r="K2320" t="str">
        <f t="shared" si="124"/>
        <v/>
      </c>
      <c r="L2320" t="str">
        <f t="shared" si="125"/>
        <v/>
      </c>
      <c r="M2320" s="45"/>
      <c r="V2320" t="str">
        <f t="shared" si="126"/>
        <v/>
      </c>
      <c r="X2320" s="6"/>
      <c r="Z2320" s="6"/>
      <c r="AB2320" s="6" t="str">
        <f>IF(Screener_1!U2321 = "Y",  IF(ISBLANK(Screener_1!V2321), "Missing", Screener_1!V2321),"")</f>
        <v/>
      </c>
      <c r="AF2320" s="6"/>
      <c r="AG2320" s="6"/>
    </row>
    <row r="2321" spans="1:33" x14ac:dyDescent="0.25">
      <c r="A2321" s="125"/>
      <c r="K2321" t="str">
        <f t="shared" si="124"/>
        <v/>
      </c>
      <c r="L2321" t="str">
        <f t="shared" si="125"/>
        <v/>
      </c>
      <c r="M2321" s="45"/>
      <c r="V2321" t="str">
        <f t="shared" si="126"/>
        <v/>
      </c>
      <c r="X2321" s="6"/>
      <c r="Z2321" s="6"/>
      <c r="AB2321" s="6" t="str">
        <f>IF(Screener_1!U2322 = "Y",  IF(ISBLANK(Screener_1!V2322), "Missing", Screener_1!V2322),"")</f>
        <v/>
      </c>
      <c r="AF2321" s="6"/>
      <c r="AG2321" s="6"/>
    </row>
    <row r="2322" spans="1:33" x14ac:dyDescent="0.25">
      <c r="A2322" s="125"/>
      <c r="K2322" t="str">
        <f t="shared" si="124"/>
        <v/>
      </c>
      <c r="L2322" t="str">
        <f t="shared" si="125"/>
        <v/>
      </c>
      <c r="M2322" s="45"/>
      <c r="V2322" t="str">
        <f t="shared" si="126"/>
        <v/>
      </c>
      <c r="X2322" s="6"/>
      <c r="Z2322" s="6"/>
      <c r="AB2322" s="6" t="str">
        <f>IF(Screener_1!U2323 = "Y",  IF(ISBLANK(Screener_1!V2323), "Missing", Screener_1!V2323),"")</f>
        <v/>
      </c>
      <c r="AF2322" s="6"/>
      <c r="AG2322" s="6"/>
    </row>
    <row r="2323" spans="1:33" x14ac:dyDescent="0.25">
      <c r="A2323" s="125"/>
      <c r="K2323" t="str">
        <f t="shared" si="124"/>
        <v/>
      </c>
      <c r="L2323" t="str">
        <f t="shared" si="125"/>
        <v/>
      </c>
      <c r="M2323" s="45"/>
      <c r="V2323" t="str">
        <f t="shared" si="126"/>
        <v/>
      </c>
      <c r="X2323" s="6"/>
      <c r="Z2323" s="6"/>
      <c r="AB2323" s="6" t="str">
        <f>IF(Screener_1!U2324 = "Y",  IF(ISBLANK(Screener_1!V2324), "Missing", Screener_1!V2324),"")</f>
        <v/>
      </c>
      <c r="AF2323" s="6"/>
      <c r="AG2323" s="6"/>
    </row>
    <row r="2324" spans="1:33" x14ac:dyDescent="0.25">
      <c r="A2324" s="125"/>
      <c r="K2324" t="str">
        <f t="shared" si="124"/>
        <v/>
      </c>
      <c r="L2324" t="str">
        <f t="shared" si="125"/>
        <v/>
      </c>
      <c r="M2324" s="45"/>
      <c r="V2324" t="str">
        <f t="shared" si="126"/>
        <v/>
      </c>
      <c r="X2324" s="6"/>
      <c r="Z2324" s="6"/>
      <c r="AB2324" s="6" t="str">
        <f>IF(Screener_1!U2325 = "Y",  IF(ISBLANK(Screener_1!V2325), "Missing", Screener_1!V2325),"")</f>
        <v/>
      </c>
      <c r="AF2324" s="6"/>
      <c r="AG2324" s="6"/>
    </row>
    <row r="2325" spans="1:33" x14ac:dyDescent="0.25">
      <c r="A2325" s="125"/>
      <c r="K2325" t="str">
        <f t="shared" si="124"/>
        <v/>
      </c>
      <c r="L2325" t="str">
        <f t="shared" si="125"/>
        <v/>
      </c>
      <c r="M2325" s="45"/>
      <c r="V2325" t="str">
        <f t="shared" si="126"/>
        <v/>
      </c>
      <c r="X2325" s="6"/>
      <c r="Z2325" s="6"/>
      <c r="AB2325" s="6" t="str">
        <f>IF(Screener_1!U2326 = "Y",  IF(ISBLANK(Screener_1!V2326), "Missing", Screener_1!V2326),"")</f>
        <v/>
      </c>
      <c r="AF2325" s="6"/>
      <c r="AG2325" s="6"/>
    </row>
    <row r="2326" spans="1:33" x14ac:dyDescent="0.25">
      <c r="A2326" s="125"/>
      <c r="K2326" t="str">
        <f t="shared" si="124"/>
        <v/>
      </c>
      <c r="L2326" t="str">
        <f t="shared" si="125"/>
        <v/>
      </c>
      <c r="M2326" s="45"/>
      <c r="V2326" t="str">
        <f t="shared" si="126"/>
        <v/>
      </c>
      <c r="X2326" s="6"/>
      <c r="Z2326" s="6"/>
      <c r="AB2326" s="6" t="str">
        <f>IF(Screener_1!U2327 = "Y",  IF(ISBLANK(Screener_1!V2327), "Missing", Screener_1!V2327),"")</f>
        <v/>
      </c>
      <c r="AF2326" s="6"/>
      <c r="AG2326" s="6"/>
    </row>
    <row r="2327" spans="1:33" x14ac:dyDescent="0.25">
      <c r="A2327" s="125"/>
      <c r="K2327" t="str">
        <f t="shared" si="124"/>
        <v/>
      </c>
      <c r="L2327" t="str">
        <f t="shared" si="125"/>
        <v/>
      </c>
      <c r="M2327" s="45"/>
      <c r="V2327" t="str">
        <f t="shared" si="126"/>
        <v/>
      </c>
      <c r="X2327" s="6"/>
      <c r="Z2327" s="6"/>
      <c r="AB2327" s="6" t="str">
        <f>IF(Screener_1!U2328 = "Y",  IF(ISBLANK(Screener_1!V2328), "Missing", Screener_1!V2328),"")</f>
        <v/>
      </c>
      <c r="AF2327" s="6"/>
      <c r="AG2327" s="6"/>
    </row>
    <row r="2328" spans="1:33" x14ac:dyDescent="0.25">
      <c r="A2328" s="125"/>
      <c r="K2328" t="str">
        <f t="shared" si="124"/>
        <v/>
      </c>
      <c r="L2328" t="str">
        <f t="shared" si="125"/>
        <v/>
      </c>
      <c r="M2328" s="45"/>
      <c r="V2328" t="str">
        <f t="shared" si="126"/>
        <v/>
      </c>
      <c r="X2328" s="6"/>
      <c r="Z2328" s="6"/>
      <c r="AB2328" s="6" t="str">
        <f>IF(Screener_1!U2329 = "Y",  IF(ISBLANK(Screener_1!V2329), "Missing", Screener_1!V2329),"")</f>
        <v/>
      </c>
      <c r="AF2328" s="6"/>
      <c r="AG2328" s="6"/>
    </row>
    <row r="2329" spans="1:33" x14ac:dyDescent="0.25">
      <c r="A2329" s="125"/>
      <c r="K2329" t="str">
        <f t="shared" si="124"/>
        <v/>
      </c>
      <c r="L2329" t="str">
        <f t="shared" si="125"/>
        <v/>
      </c>
      <c r="M2329" s="45"/>
      <c r="V2329" t="str">
        <f t="shared" si="126"/>
        <v/>
      </c>
      <c r="X2329" s="6"/>
      <c r="Z2329" s="6"/>
      <c r="AB2329" s="6" t="str">
        <f>IF(Screener_1!U2330 = "Y",  IF(ISBLANK(Screener_1!V2330), "Missing", Screener_1!V2330),"")</f>
        <v/>
      </c>
      <c r="AF2329" s="6"/>
      <c r="AG2329" s="6"/>
    </row>
    <row r="2330" spans="1:33" x14ac:dyDescent="0.25">
      <c r="A2330" s="125"/>
      <c r="K2330" t="str">
        <f t="shared" si="124"/>
        <v/>
      </c>
      <c r="L2330" t="str">
        <f t="shared" si="125"/>
        <v/>
      </c>
      <c r="M2330" s="45"/>
      <c r="V2330" t="str">
        <f t="shared" si="126"/>
        <v/>
      </c>
      <c r="X2330" s="6"/>
      <c r="Z2330" s="6"/>
      <c r="AB2330" s="6" t="str">
        <f>IF(Screener_1!U2331 = "Y",  IF(ISBLANK(Screener_1!V2331), "Missing", Screener_1!V2331),"")</f>
        <v/>
      </c>
      <c r="AF2330" s="6"/>
      <c r="AG2330" s="6"/>
    </row>
    <row r="2331" spans="1:33" x14ac:dyDescent="0.25">
      <c r="A2331" s="125"/>
      <c r="K2331" t="str">
        <f t="shared" si="124"/>
        <v/>
      </c>
      <c r="L2331" t="str">
        <f t="shared" si="125"/>
        <v/>
      </c>
      <c r="M2331" s="45"/>
      <c r="V2331" t="str">
        <f t="shared" si="126"/>
        <v/>
      </c>
      <c r="X2331" s="6"/>
      <c r="Z2331" s="6"/>
      <c r="AB2331" s="6" t="str">
        <f>IF(Screener_1!U2332 = "Y",  IF(ISBLANK(Screener_1!V2332), "Missing", Screener_1!V2332),"")</f>
        <v/>
      </c>
      <c r="AF2331" s="6"/>
      <c r="AG2331" s="6"/>
    </row>
    <row r="2332" spans="1:33" x14ac:dyDescent="0.25">
      <c r="A2332" s="125"/>
      <c r="K2332" t="str">
        <f t="shared" si="124"/>
        <v/>
      </c>
      <c r="L2332" t="str">
        <f t="shared" si="125"/>
        <v/>
      </c>
      <c r="M2332" s="45"/>
      <c r="V2332" t="str">
        <f t="shared" si="126"/>
        <v/>
      </c>
      <c r="X2332" s="6"/>
      <c r="Z2332" s="6"/>
      <c r="AB2332" s="6" t="str">
        <f>IF(Screener_1!U2333 = "Y",  IF(ISBLANK(Screener_1!V2333), "Missing", Screener_1!V2333),"")</f>
        <v/>
      </c>
      <c r="AF2332" s="6"/>
      <c r="AG2332" s="6"/>
    </row>
    <row r="2333" spans="1:33" x14ac:dyDescent="0.25">
      <c r="A2333" s="125"/>
      <c r="K2333" t="str">
        <f t="shared" si="124"/>
        <v/>
      </c>
      <c r="L2333" t="str">
        <f t="shared" si="125"/>
        <v/>
      </c>
      <c r="M2333" s="45"/>
      <c r="V2333" t="str">
        <f t="shared" si="126"/>
        <v/>
      </c>
      <c r="X2333" s="6"/>
      <c r="Z2333" s="6"/>
      <c r="AB2333" s="6" t="str">
        <f>IF(Screener_1!U2334 = "Y",  IF(ISBLANK(Screener_1!V2334), "Missing", Screener_1!V2334),"")</f>
        <v/>
      </c>
      <c r="AF2333" s="6"/>
      <c r="AG2333" s="6"/>
    </row>
    <row r="2334" spans="1:33" x14ac:dyDescent="0.25">
      <c r="A2334" s="125"/>
      <c r="K2334" t="str">
        <f t="shared" si="124"/>
        <v/>
      </c>
      <c r="L2334" t="str">
        <f t="shared" si="125"/>
        <v/>
      </c>
      <c r="M2334" s="45"/>
      <c r="V2334" t="str">
        <f t="shared" si="126"/>
        <v/>
      </c>
      <c r="X2334" s="6"/>
      <c r="Z2334" s="6"/>
      <c r="AB2334" s="6" t="str">
        <f>IF(Screener_1!U2335 = "Y",  IF(ISBLANK(Screener_1!V2335), "Missing", Screener_1!V2335),"")</f>
        <v/>
      </c>
      <c r="AF2334" s="6"/>
      <c r="AG2334" s="6"/>
    </row>
    <row r="2335" spans="1:33" x14ac:dyDescent="0.25">
      <c r="A2335" s="125"/>
      <c r="K2335" t="str">
        <f t="shared" si="124"/>
        <v/>
      </c>
      <c r="L2335" t="str">
        <f t="shared" si="125"/>
        <v/>
      </c>
      <c r="M2335" s="45"/>
      <c r="V2335" t="str">
        <f t="shared" si="126"/>
        <v/>
      </c>
      <c r="X2335" s="6"/>
      <c r="Z2335" s="6"/>
      <c r="AB2335" s="6" t="str">
        <f>IF(Screener_1!U2336 = "Y",  IF(ISBLANK(Screener_1!V2336), "Missing", Screener_1!V2336),"")</f>
        <v/>
      </c>
      <c r="AF2335" s="6"/>
      <c r="AG2335" s="6"/>
    </row>
    <row r="2336" spans="1:33" x14ac:dyDescent="0.25">
      <c r="A2336" s="125"/>
      <c r="K2336" t="str">
        <f t="shared" si="124"/>
        <v/>
      </c>
      <c r="L2336" t="str">
        <f t="shared" si="125"/>
        <v/>
      </c>
      <c r="M2336" s="45"/>
      <c r="V2336" t="str">
        <f t="shared" si="126"/>
        <v/>
      </c>
      <c r="X2336" s="6"/>
      <c r="Z2336" s="6"/>
      <c r="AB2336" s="6" t="str">
        <f>IF(Screener_1!U2337 = "Y",  IF(ISBLANK(Screener_1!V2337), "Missing", Screener_1!V2337),"")</f>
        <v/>
      </c>
      <c r="AF2336" s="6"/>
      <c r="AG2336" s="6"/>
    </row>
    <row r="2337" spans="1:33" x14ac:dyDescent="0.25">
      <c r="A2337" s="125"/>
      <c r="K2337" t="str">
        <f t="shared" si="124"/>
        <v/>
      </c>
      <c r="L2337" t="str">
        <f t="shared" si="125"/>
        <v/>
      </c>
      <c r="M2337" s="45"/>
      <c r="V2337" t="str">
        <f t="shared" si="126"/>
        <v/>
      </c>
      <c r="X2337" s="6"/>
      <c r="Z2337" s="6"/>
      <c r="AB2337" s="6" t="str">
        <f>IF(Screener_1!U2338 = "Y",  IF(ISBLANK(Screener_1!V2338), "Missing", Screener_1!V2338),"")</f>
        <v/>
      </c>
      <c r="AF2337" s="6"/>
      <c r="AG2337" s="6"/>
    </row>
    <row r="2338" spans="1:33" x14ac:dyDescent="0.25">
      <c r="A2338" s="125"/>
      <c r="K2338" t="str">
        <f t="shared" si="124"/>
        <v/>
      </c>
      <c r="L2338" t="str">
        <f t="shared" si="125"/>
        <v/>
      </c>
      <c r="M2338" s="45"/>
      <c r="V2338" t="str">
        <f t="shared" si="126"/>
        <v/>
      </c>
      <c r="X2338" s="6"/>
      <c r="Z2338" s="6"/>
      <c r="AB2338" s="6" t="str">
        <f>IF(Screener_1!U2339 = "Y",  IF(ISBLANK(Screener_1!V2339), "Missing", Screener_1!V2339),"")</f>
        <v/>
      </c>
      <c r="AF2338" s="6"/>
      <c r="AG2338" s="6"/>
    </row>
    <row r="2339" spans="1:33" x14ac:dyDescent="0.25">
      <c r="A2339" s="125"/>
      <c r="K2339" t="str">
        <f t="shared" si="124"/>
        <v/>
      </c>
      <c r="L2339" t="str">
        <f t="shared" si="125"/>
        <v/>
      </c>
      <c r="M2339" s="45"/>
      <c r="V2339" t="str">
        <f t="shared" si="126"/>
        <v/>
      </c>
      <c r="X2339" s="6"/>
      <c r="Z2339" s="6"/>
      <c r="AB2339" s="6" t="str">
        <f>IF(Screener_1!U2340 = "Y",  IF(ISBLANK(Screener_1!V2340), "Missing", Screener_1!V2340),"")</f>
        <v/>
      </c>
      <c r="AF2339" s="6"/>
      <c r="AG2339" s="6"/>
    </row>
    <row r="2340" spans="1:33" x14ac:dyDescent="0.25">
      <c r="A2340" s="125"/>
      <c r="K2340" t="str">
        <f t="shared" si="124"/>
        <v/>
      </c>
      <c r="L2340" t="str">
        <f t="shared" si="125"/>
        <v/>
      </c>
      <c r="M2340" s="45"/>
      <c r="V2340" t="str">
        <f t="shared" si="126"/>
        <v/>
      </c>
      <c r="X2340" s="6"/>
      <c r="Z2340" s="6"/>
      <c r="AB2340" s="6" t="str">
        <f>IF(Screener_1!U2341 = "Y",  IF(ISBLANK(Screener_1!V2341), "Missing", Screener_1!V2341),"")</f>
        <v/>
      </c>
      <c r="AF2340" s="6"/>
      <c r="AG2340" s="6"/>
    </row>
    <row r="2341" spans="1:33" x14ac:dyDescent="0.25">
      <c r="A2341" s="125"/>
      <c r="K2341" t="str">
        <f t="shared" si="124"/>
        <v/>
      </c>
      <c r="L2341" t="str">
        <f t="shared" si="125"/>
        <v/>
      </c>
      <c r="M2341" s="45"/>
      <c r="V2341" t="str">
        <f t="shared" si="126"/>
        <v/>
      </c>
      <c r="X2341" s="6"/>
      <c r="Z2341" s="6"/>
      <c r="AB2341" s="6" t="str">
        <f>IF(Screener_1!U2342 = "Y",  IF(ISBLANK(Screener_1!V2342), "Missing", Screener_1!V2342),"")</f>
        <v/>
      </c>
      <c r="AF2341" s="6"/>
      <c r="AG2341" s="6"/>
    </row>
    <row r="2342" spans="1:33" x14ac:dyDescent="0.25">
      <c r="A2342" s="125"/>
      <c r="K2342" t="str">
        <f t="shared" si="124"/>
        <v/>
      </c>
      <c r="L2342" t="str">
        <f t="shared" si="125"/>
        <v/>
      </c>
      <c r="M2342" s="45"/>
      <c r="V2342" t="str">
        <f t="shared" si="126"/>
        <v/>
      </c>
      <c r="X2342" s="6"/>
      <c r="Z2342" s="6"/>
      <c r="AB2342" s="6" t="str">
        <f>IF(Screener_1!U2343 = "Y",  IF(ISBLANK(Screener_1!V2343), "Missing", Screener_1!V2343),"")</f>
        <v/>
      </c>
      <c r="AF2342" s="6"/>
      <c r="AG2342" s="6"/>
    </row>
    <row r="2343" spans="1:33" x14ac:dyDescent="0.25">
      <c r="A2343" s="125"/>
      <c r="K2343" t="str">
        <f t="shared" si="124"/>
        <v/>
      </c>
      <c r="L2343" t="str">
        <f t="shared" si="125"/>
        <v/>
      </c>
      <c r="M2343" s="45"/>
      <c r="V2343" t="str">
        <f t="shared" si="126"/>
        <v/>
      </c>
      <c r="X2343" s="6"/>
      <c r="Z2343" s="6"/>
      <c r="AB2343" s="6" t="str">
        <f>IF(Screener_1!U2344 = "Y",  IF(ISBLANK(Screener_1!V2344), "Missing", Screener_1!V2344),"")</f>
        <v/>
      </c>
      <c r="AF2343" s="6"/>
      <c r="AG2343" s="6"/>
    </row>
    <row r="2344" spans="1:33" x14ac:dyDescent="0.25">
      <c r="A2344" s="125"/>
      <c r="K2344" t="str">
        <f t="shared" si="124"/>
        <v/>
      </c>
      <c r="L2344" t="str">
        <f t="shared" si="125"/>
        <v/>
      </c>
      <c r="M2344" s="45"/>
      <c r="V2344" t="str">
        <f t="shared" si="126"/>
        <v/>
      </c>
      <c r="X2344" s="6"/>
      <c r="Z2344" s="6"/>
      <c r="AB2344" s="6" t="str">
        <f>IF(Screener_1!U2345 = "Y",  IF(ISBLANK(Screener_1!V2345), "Missing", Screener_1!V2345),"")</f>
        <v/>
      </c>
      <c r="AF2344" s="6"/>
      <c r="AG2344" s="6"/>
    </row>
    <row r="2345" spans="1:33" x14ac:dyDescent="0.25">
      <c r="A2345" s="125"/>
      <c r="K2345" t="str">
        <f t="shared" si="124"/>
        <v/>
      </c>
      <c r="L2345" t="str">
        <f t="shared" si="125"/>
        <v/>
      </c>
      <c r="M2345" s="45"/>
      <c r="V2345" t="str">
        <f t="shared" si="126"/>
        <v/>
      </c>
      <c r="X2345" s="6"/>
      <c r="Z2345" s="6"/>
      <c r="AB2345" s="6" t="str">
        <f>IF(Screener_1!U2346 = "Y",  IF(ISBLANK(Screener_1!V2346), "Missing", Screener_1!V2346),"")</f>
        <v/>
      </c>
      <c r="AF2345" s="6"/>
      <c r="AG2345" s="6"/>
    </row>
    <row r="2346" spans="1:33" x14ac:dyDescent="0.25">
      <c r="A2346" s="125"/>
      <c r="K2346" t="str">
        <f t="shared" si="124"/>
        <v/>
      </c>
      <c r="L2346" t="str">
        <f t="shared" si="125"/>
        <v/>
      </c>
      <c r="M2346" s="45"/>
      <c r="V2346" t="str">
        <f t="shared" si="126"/>
        <v/>
      </c>
      <c r="X2346" s="6"/>
      <c r="Z2346" s="6"/>
      <c r="AB2346" s="6" t="str">
        <f>IF(Screener_1!U2347 = "Y",  IF(ISBLANK(Screener_1!V2347), "Missing", Screener_1!V2347),"")</f>
        <v/>
      </c>
      <c r="AF2346" s="6"/>
      <c r="AG2346" s="6"/>
    </row>
    <row r="2347" spans="1:33" x14ac:dyDescent="0.25">
      <c r="A2347" s="125"/>
      <c r="K2347" t="str">
        <f t="shared" si="124"/>
        <v/>
      </c>
      <c r="L2347" t="str">
        <f t="shared" si="125"/>
        <v/>
      </c>
      <c r="M2347" s="45"/>
      <c r="V2347" t="str">
        <f t="shared" si="126"/>
        <v/>
      </c>
      <c r="X2347" s="6"/>
      <c r="Z2347" s="6"/>
      <c r="AB2347" s="6" t="str">
        <f>IF(Screener_1!U2348 = "Y",  IF(ISBLANK(Screener_1!V2348), "Missing", Screener_1!V2348),"")</f>
        <v/>
      </c>
      <c r="AF2347" s="6"/>
      <c r="AG2347" s="6"/>
    </row>
    <row r="2348" spans="1:33" x14ac:dyDescent="0.25">
      <c r="A2348" s="125"/>
      <c r="K2348" t="str">
        <f t="shared" si="124"/>
        <v/>
      </c>
      <c r="L2348" t="str">
        <f t="shared" si="125"/>
        <v/>
      </c>
      <c r="M2348" s="45"/>
      <c r="V2348" t="str">
        <f t="shared" si="126"/>
        <v/>
      </c>
      <c r="X2348" s="6"/>
      <c r="Z2348" s="6"/>
      <c r="AB2348" s="6" t="str">
        <f>IF(Screener_1!U2349 = "Y",  IF(ISBLANK(Screener_1!V2349), "Missing", Screener_1!V2349),"")</f>
        <v/>
      </c>
      <c r="AF2348" s="6"/>
      <c r="AG2348" s="6"/>
    </row>
    <row r="2349" spans="1:33" x14ac:dyDescent="0.25">
      <c r="A2349" s="125"/>
      <c r="K2349" t="str">
        <f t="shared" si="124"/>
        <v/>
      </c>
      <c r="L2349" t="str">
        <f t="shared" si="125"/>
        <v/>
      </c>
      <c r="M2349" s="45"/>
      <c r="V2349" t="str">
        <f t="shared" si="126"/>
        <v/>
      </c>
      <c r="X2349" s="6"/>
      <c r="Z2349" s="6"/>
      <c r="AB2349" s="6" t="str">
        <f>IF(Screener_1!U2350 = "Y",  IF(ISBLANK(Screener_1!V2350), "Missing", Screener_1!V2350),"")</f>
        <v/>
      </c>
      <c r="AF2349" s="6"/>
      <c r="AG2349" s="6"/>
    </row>
    <row r="2350" spans="1:33" x14ac:dyDescent="0.25">
      <c r="A2350" s="125"/>
      <c r="K2350" t="str">
        <f t="shared" si="124"/>
        <v/>
      </c>
      <c r="L2350" t="str">
        <f t="shared" si="125"/>
        <v/>
      </c>
      <c r="M2350" s="45"/>
      <c r="V2350" t="str">
        <f t="shared" si="126"/>
        <v/>
      </c>
      <c r="X2350" s="6"/>
      <c r="Z2350" s="6"/>
      <c r="AB2350" s="6" t="str">
        <f>IF(Screener_1!U2351 = "Y",  IF(ISBLANK(Screener_1!V2351), "Missing", Screener_1!V2351),"")</f>
        <v/>
      </c>
      <c r="AF2350" s="6"/>
      <c r="AG2350" s="6"/>
    </row>
    <row r="2351" spans="1:33" x14ac:dyDescent="0.25">
      <c r="A2351" s="125"/>
      <c r="K2351" t="str">
        <f t="shared" si="124"/>
        <v/>
      </c>
      <c r="L2351" t="str">
        <f t="shared" si="125"/>
        <v/>
      </c>
      <c r="M2351" s="45"/>
      <c r="V2351" t="str">
        <f t="shared" si="126"/>
        <v/>
      </c>
      <c r="X2351" s="6"/>
      <c r="Z2351" s="6"/>
      <c r="AB2351" s="6" t="str">
        <f>IF(Screener_1!U2352 = "Y",  IF(ISBLANK(Screener_1!V2352), "Missing", Screener_1!V2352),"")</f>
        <v/>
      </c>
      <c r="AF2351" s="6"/>
      <c r="AG2351" s="6"/>
    </row>
    <row r="2352" spans="1:33" x14ac:dyDescent="0.25">
      <c r="A2352" s="125"/>
      <c r="K2352" t="str">
        <f t="shared" si="124"/>
        <v/>
      </c>
      <c r="L2352" t="str">
        <f t="shared" si="125"/>
        <v/>
      </c>
      <c r="M2352" s="45"/>
      <c r="V2352" t="str">
        <f t="shared" si="126"/>
        <v/>
      </c>
      <c r="X2352" s="6"/>
      <c r="Z2352" s="6"/>
      <c r="AB2352" s="6" t="str">
        <f>IF(Screener_1!U2353 = "Y",  IF(ISBLANK(Screener_1!V2353), "Missing", Screener_1!V2353),"")</f>
        <v/>
      </c>
      <c r="AF2352" s="6"/>
      <c r="AG2352" s="6"/>
    </row>
    <row r="2353" spans="1:33" x14ac:dyDescent="0.25">
      <c r="A2353" s="125"/>
      <c r="K2353" t="str">
        <f t="shared" si="124"/>
        <v/>
      </c>
      <c r="L2353" t="str">
        <f t="shared" si="125"/>
        <v/>
      </c>
      <c r="M2353" s="45"/>
      <c r="V2353" t="str">
        <f t="shared" si="126"/>
        <v/>
      </c>
      <c r="X2353" s="6"/>
      <c r="Z2353" s="6"/>
      <c r="AB2353" s="6" t="str">
        <f>IF(Screener_1!U2354 = "Y",  IF(ISBLANK(Screener_1!V2354), "Missing", Screener_1!V2354),"")</f>
        <v/>
      </c>
      <c r="AF2353" s="6"/>
      <c r="AG2353" s="6"/>
    </row>
    <row r="2354" spans="1:33" x14ac:dyDescent="0.25">
      <c r="A2354" s="125"/>
      <c r="K2354" t="str">
        <f t="shared" si="124"/>
        <v/>
      </c>
      <c r="L2354" t="str">
        <f t="shared" si="125"/>
        <v/>
      </c>
      <c r="M2354" s="45"/>
      <c r="V2354" t="str">
        <f t="shared" si="126"/>
        <v/>
      </c>
      <c r="X2354" s="6"/>
      <c r="Z2354" s="6"/>
      <c r="AB2354" s="6" t="str">
        <f>IF(Screener_1!U2355 = "Y",  IF(ISBLANK(Screener_1!V2355), "Missing", Screener_1!V2355),"")</f>
        <v/>
      </c>
      <c r="AF2354" s="6"/>
      <c r="AG2354" s="6"/>
    </row>
    <row r="2355" spans="1:33" x14ac:dyDescent="0.25">
      <c r="A2355" s="125"/>
      <c r="K2355" t="str">
        <f t="shared" si="124"/>
        <v/>
      </c>
      <c r="L2355" t="str">
        <f t="shared" si="125"/>
        <v/>
      </c>
      <c r="M2355" s="45"/>
      <c r="V2355" t="str">
        <f t="shared" si="126"/>
        <v/>
      </c>
      <c r="X2355" s="6"/>
      <c r="Z2355" s="6"/>
      <c r="AB2355" s="6" t="str">
        <f>IF(Screener_1!U2356 = "Y",  IF(ISBLANK(Screener_1!V2356), "Missing", Screener_1!V2356),"")</f>
        <v/>
      </c>
      <c r="AF2355" s="6"/>
      <c r="AG2355" s="6"/>
    </row>
    <row r="2356" spans="1:33" x14ac:dyDescent="0.25">
      <c r="A2356" s="125"/>
      <c r="K2356" t="str">
        <f t="shared" si="124"/>
        <v/>
      </c>
      <c r="L2356" t="str">
        <f t="shared" si="125"/>
        <v/>
      </c>
      <c r="M2356" s="45"/>
      <c r="V2356" t="str">
        <f t="shared" si="126"/>
        <v/>
      </c>
      <c r="X2356" s="6"/>
      <c r="Z2356" s="6"/>
      <c r="AB2356" s="6" t="str">
        <f>IF(Screener_1!U2357 = "Y",  IF(ISBLANK(Screener_1!V2357), "Missing", Screener_1!V2357),"")</f>
        <v/>
      </c>
      <c r="AF2356" s="6"/>
      <c r="AG2356" s="6"/>
    </row>
    <row r="2357" spans="1:33" x14ac:dyDescent="0.25">
      <c r="A2357" s="125"/>
      <c r="K2357" t="str">
        <f t="shared" si="124"/>
        <v/>
      </c>
      <c r="L2357" t="str">
        <f t="shared" si="125"/>
        <v/>
      </c>
      <c r="M2357" s="45"/>
      <c r="V2357" t="str">
        <f t="shared" si="126"/>
        <v/>
      </c>
      <c r="X2357" s="6"/>
      <c r="Z2357" s="6"/>
      <c r="AB2357" s="6" t="str">
        <f>IF(Screener_1!U2358 = "Y",  IF(ISBLANK(Screener_1!V2358), "Missing", Screener_1!V2358),"")</f>
        <v/>
      </c>
      <c r="AF2357" s="6"/>
      <c r="AG2357" s="6"/>
    </row>
    <row r="2358" spans="1:33" x14ac:dyDescent="0.25">
      <c r="A2358" s="125"/>
      <c r="K2358" t="str">
        <f t="shared" si="124"/>
        <v/>
      </c>
      <c r="L2358" t="str">
        <f t="shared" si="125"/>
        <v/>
      </c>
      <c r="M2358" s="45"/>
      <c r="V2358" t="str">
        <f t="shared" si="126"/>
        <v/>
      </c>
      <c r="X2358" s="6"/>
      <c r="Z2358" s="6"/>
      <c r="AB2358" s="6" t="str">
        <f>IF(Screener_1!U2359 = "Y",  IF(ISBLANK(Screener_1!V2359), "Missing", Screener_1!V2359),"")</f>
        <v/>
      </c>
      <c r="AF2358" s="6"/>
      <c r="AG2358" s="6"/>
    </row>
    <row r="2359" spans="1:33" x14ac:dyDescent="0.25">
      <c r="A2359" s="125"/>
      <c r="K2359" t="str">
        <f t="shared" si="124"/>
        <v/>
      </c>
      <c r="L2359" t="str">
        <f t="shared" si="125"/>
        <v/>
      </c>
      <c r="M2359" s="45"/>
      <c r="V2359" t="str">
        <f t="shared" si="126"/>
        <v/>
      </c>
      <c r="X2359" s="6"/>
      <c r="Z2359" s="6"/>
      <c r="AB2359" s="6" t="str">
        <f>IF(Screener_1!U2360 = "Y",  IF(ISBLANK(Screener_1!V2360), "Missing", Screener_1!V2360),"")</f>
        <v/>
      </c>
      <c r="AF2359" s="6"/>
      <c r="AG2359" s="6"/>
    </row>
    <row r="2360" spans="1:33" x14ac:dyDescent="0.25">
      <c r="A2360" s="125"/>
      <c r="K2360" t="str">
        <f t="shared" si="124"/>
        <v/>
      </c>
      <c r="L2360" t="str">
        <f t="shared" si="125"/>
        <v/>
      </c>
      <c r="M2360" s="45"/>
      <c r="V2360" t="str">
        <f t="shared" si="126"/>
        <v/>
      </c>
      <c r="X2360" s="6"/>
      <c r="Z2360" s="6"/>
      <c r="AB2360" s="6" t="str">
        <f>IF(Screener_1!U2361 = "Y",  IF(ISBLANK(Screener_1!V2361), "Missing", Screener_1!V2361),"")</f>
        <v/>
      </c>
      <c r="AF2360" s="6"/>
      <c r="AG2360" s="6"/>
    </row>
    <row r="2361" spans="1:33" x14ac:dyDescent="0.25">
      <c r="A2361" s="125"/>
      <c r="K2361" t="str">
        <f t="shared" si="124"/>
        <v/>
      </c>
      <c r="L2361" t="str">
        <f t="shared" si="125"/>
        <v/>
      </c>
      <c r="M2361" s="45"/>
      <c r="V2361" t="str">
        <f t="shared" si="126"/>
        <v/>
      </c>
      <c r="X2361" s="6"/>
      <c r="Z2361" s="6"/>
      <c r="AB2361" s="6" t="str">
        <f>IF(Screener_1!U2362 = "Y",  IF(ISBLANK(Screener_1!V2362), "Missing", Screener_1!V2362),"")</f>
        <v/>
      </c>
      <c r="AF2361" s="6"/>
      <c r="AG2361" s="6"/>
    </row>
    <row r="2362" spans="1:33" x14ac:dyDescent="0.25">
      <c r="A2362" s="125"/>
      <c r="K2362" t="str">
        <f t="shared" si="124"/>
        <v/>
      </c>
      <c r="L2362" t="str">
        <f t="shared" si="125"/>
        <v/>
      </c>
      <c r="M2362" s="45"/>
      <c r="V2362" t="str">
        <f t="shared" si="126"/>
        <v/>
      </c>
      <c r="X2362" s="6"/>
      <c r="Z2362" s="6"/>
      <c r="AB2362" s="6" t="str">
        <f>IF(Screener_1!U2363 = "Y",  IF(ISBLANK(Screener_1!V2363), "Missing", Screener_1!V2363),"")</f>
        <v/>
      </c>
      <c r="AF2362" s="6"/>
      <c r="AG2362" s="6"/>
    </row>
    <row r="2363" spans="1:33" x14ac:dyDescent="0.25">
      <c r="A2363" s="125"/>
      <c r="K2363" t="str">
        <f t="shared" si="124"/>
        <v/>
      </c>
      <c r="L2363" t="str">
        <f t="shared" si="125"/>
        <v/>
      </c>
      <c r="M2363" s="45"/>
      <c r="V2363" t="str">
        <f t="shared" si="126"/>
        <v/>
      </c>
      <c r="X2363" s="6"/>
      <c r="Z2363" s="6"/>
      <c r="AB2363" s="6" t="str">
        <f>IF(Screener_1!U2364 = "Y",  IF(ISBLANK(Screener_1!V2364), "Missing", Screener_1!V2364),"")</f>
        <v/>
      </c>
      <c r="AF2363" s="6"/>
      <c r="AG2363" s="6"/>
    </row>
    <row r="2364" spans="1:33" x14ac:dyDescent="0.25">
      <c r="A2364" s="125"/>
      <c r="K2364" t="str">
        <f t="shared" si="124"/>
        <v/>
      </c>
      <c r="L2364" t="str">
        <f t="shared" si="125"/>
        <v/>
      </c>
      <c r="M2364" s="45"/>
      <c r="V2364" t="str">
        <f t="shared" si="126"/>
        <v/>
      </c>
      <c r="X2364" s="6"/>
      <c r="Z2364" s="6"/>
      <c r="AB2364" s="6" t="str">
        <f>IF(Screener_1!U2365 = "Y",  IF(ISBLANK(Screener_1!V2365), "Missing", Screener_1!V2365),"")</f>
        <v/>
      </c>
      <c r="AF2364" s="6"/>
      <c r="AG2364" s="6"/>
    </row>
    <row r="2365" spans="1:33" x14ac:dyDescent="0.25">
      <c r="A2365" s="125"/>
      <c r="K2365" t="str">
        <f t="shared" si="124"/>
        <v/>
      </c>
      <c r="L2365" t="str">
        <f t="shared" si="125"/>
        <v/>
      </c>
      <c r="M2365" s="45"/>
      <c r="V2365" t="str">
        <f t="shared" si="126"/>
        <v/>
      </c>
      <c r="X2365" s="6"/>
      <c r="Z2365" s="6"/>
      <c r="AB2365" s="6" t="str">
        <f>IF(Screener_1!U2366 = "Y",  IF(ISBLANK(Screener_1!V2366), "Missing", Screener_1!V2366),"")</f>
        <v/>
      </c>
      <c r="AF2365" s="6"/>
      <c r="AG2365" s="6"/>
    </row>
    <row r="2366" spans="1:33" x14ac:dyDescent="0.25">
      <c r="A2366" s="125"/>
      <c r="K2366" t="str">
        <f t="shared" si="124"/>
        <v/>
      </c>
      <c r="L2366" t="str">
        <f t="shared" si="125"/>
        <v/>
      </c>
      <c r="M2366" s="45"/>
      <c r="V2366" t="str">
        <f t="shared" si="126"/>
        <v/>
      </c>
      <c r="X2366" s="6"/>
      <c r="Z2366" s="6"/>
      <c r="AB2366" s="6" t="str">
        <f>IF(Screener_1!U2367 = "Y",  IF(ISBLANK(Screener_1!V2367), "Missing", Screener_1!V2367),"")</f>
        <v/>
      </c>
      <c r="AF2366" s="6"/>
      <c r="AG2366" s="6"/>
    </row>
    <row r="2367" spans="1:33" x14ac:dyDescent="0.25">
      <c r="A2367" s="125"/>
      <c r="K2367" t="str">
        <f t="shared" si="124"/>
        <v/>
      </c>
      <c r="L2367" t="str">
        <f t="shared" si="125"/>
        <v/>
      </c>
      <c r="M2367" s="45"/>
      <c r="V2367" t="str">
        <f t="shared" si="126"/>
        <v/>
      </c>
      <c r="X2367" s="6"/>
      <c r="Z2367" s="6"/>
      <c r="AB2367" s="6" t="str">
        <f>IF(Screener_1!U2368 = "Y",  IF(ISBLANK(Screener_1!V2368), "Missing", Screener_1!V2368),"")</f>
        <v/>
      </c>
      <c r="AF2367" s="6"/>
      <c r="AG2367" s="6"/>
    </row>
    <row r="2368" spans="1:33" x14ac:dyDescent="0.25">
      <c r="A2368" s="125"/>
      <c r="K2368" t="str">
        <f t="shared" si="124"/>
        <v/>
      </c>
      <c r="L2368" t="str">
        <f t="shared" si="125"/>
        <v/>
      </c>
      <c r="M2368" s="45"/>
      <c r="V2368" t="str">
        <f t="shared" si="126"/>
        <v/>
      </c>
      <c r="X2368" s="6"/>
      <c r="Z2368" s="6"/>
      <c r="AB2368" s="6" t="str">
        <f>IF(Screener_1!U2369 = "Y",  IF(ISBLANK(Screener_1!V2369), "Missing", Screener_1!V2369),"")</f>
        <v/>
      </c>
      <c r="AF2368" s="6"/>
      <c r="AG2368" s="6"/>
    </row>
    <row r="2369" spans="1:33" x14ac:dyDescent="0.25">
      <c r="A2369" s="125"/>
      <c r="K2369" t="str">
        <f t="shared" si="124"/>
        <v/>
      </c>
      <c r="L2369" t="str">
        <f t="shared" si="125"/>
        <v/>
      </c>
      <c r="M2369" s="45"/>
      <c r="V2369" t="str">
        <f t="shared" si="126"/>
        <v/>
      </c>
      <c r="X2369" s="6"/>
      <c r="Z2369" s="6"/>
      <c r="AB2369" s="6" t="str">
        <f>IF(Screener_1!U2370 = "Y",  IF(ISBLANK(Screener_1!V2370), "Missing", Screener_1!V2370),"")</f>
        <v/>
      </c>
      <c r="AF2369" s="6"/>
      <c r="AG2369" s="6"/>
    </row>
    <row r="2370" spans="1:33" x14ac:dyDescent="0.25">
      <c r="A2370" s="125"/>
      <c r="K2370" t="str">
        <f t="shared" si="124"/>
        <v/>
      </c>
      <c r="L2370" t="str">
        <f t="shared" si="125"/>
        <v/>
      </c>
      <c r="M2370" s="45"/>
      <c r="V2370" t="str">
        <f t="shared" si="126"/>
        <v/>
      </c>
      <c r="X2370" s="6"/>
      <c r="Z2370" s="6"/>
      <c r="AB2370" s="6" t="str">
        <f>IF(Screener_1!U2371 = "Y",  IF(ISBLANK(Screener_1!V2371), "Missing", Screener_1!V2371),"")</f>
        <v/>
      </c>
      <c r="AF2370" s="6"/>
      <c r="AG2370" s="6"/>
    </row>
    <row r="2371" spans="1:33" x14ac:dyDescent="0.25">
      <c r="A2371" s="125"/>
      <c r="K2371" t="str">
        <f t="shared" si="124"/>
        <v/>
      </c>
      <c r="L2371" t="str">
        <f t="shared" si="125"/>
        <v/>
      </c>
      <c r="M2371" s="45"/>
      <c r="V2371" t="str">
        <f t="shared" si="126"/>
        <v/>
      </c>
      <c r="X2371" s="6"/>
      <c r="Z2371" s="6"/>
      <c r="AB2371" s="6" t="str">
        <f>IF(Screener_1!U2372 = "Y",  IF(ISBLANK(Screener_1!V2372), "Missing", Screener_1!V2372),"")</f>
        <v/>
      </c>
      <c r="AF2371" s="6"/>
      <c r="AG2371" s="6"/>
    </row>
    <row r="2372" spans="1:33" x14ac:dyDescent="0.25">
      <c r="A2372" s="125"/>
      <c r="K2372" t="str">
        <f t="shared" si="124"/>
        <v/>
      </c>
      <c r="L2372" t="str">
        <f t="shared" si="125"/>
        <v/>
      </c>
      <c r="M2372" s="45"/>
      <c r="V2372" t="str">
        <f t="shared" si="126"/>
        <v/>
      </c>
      <c r="X2372" s="6"/>
      <c r="Z2372" s="6"/>
      <c r="AB2372" s="6" t="str">
        <f>IF(Screener_1!U2373 = "Y",  IF(ISBLANK(Screener_1!V2373), "Missing", Screener_1!V2373),"")</f>
        <v/>
      </c>
      <c r="AF2372" s="6"/>
      <c r="AG2372" s="6"/>
    </row>
    <row r="2373" spans="1:33" x14ac:dyDescent="0.25">
      <c r="A2373" s="125"/>
      <c r="K2373" t="str">
        <f t="shared" si="124"/>
        <v/>
      </c>
      <c r="L2373" t="str">
        <f t="shared" si="125"/>
        <v/>
      </c>
      <c r="M2373" s="45"/>
      <c r="V2373" t="str">
        <f t="shared" si="126"/>
        <v/>
      </c>
      <c r="X2373" s="6"/>
      <c r="Z2373" s="6"/>
      <c r="AB2373" s="6" t="str">
        <f>IF(Screener_1!U2374 = "Y",  IF(ISBLANK(Screener_1!V2374), "Missing", Screener_1!V2374),"")</f>
        <v/>
      </c>
      <c r="AF2373" s="6"/>
      <c r="AG2373" s="6"/>
    </row>
    <row r="2374" spans="1:33" x14ac:dyDescent="0.25">
      <c r="A2374" s="125"/>
      <c r="K2374" t="str">
        <f t="shared" si="124"/>
        <v/>
      </c>
      <c r="L2374" t="str">
        <f t="shared" si="125"/>
        <v/>
      </c>
      <c r="M2374" s="45"/>
      <c r="V2374" t="str">
        <f t="shared" si="126"/>
        <v/>
      </c>
      <c r="X2374" s="6"/>
      <c r="Z2374" s="6"/>
      <c r="AB2374" s="6" t="str">
        <f>IF(Screener_1!U2375 = "Y",  IF(ISBLANK(Screener_1!V2375), "Missing", Screener_1!V2375),"")</f>
        <v/>
      </c>
      <c r="AF2374" s="6"/>
      <c r="AG2374" s="6"/>
    </row>
    <row r="2375" spans="1:33" x14ac:dyDescent="0.25">
      <c r="A2375" s="125"/>
      <c r="K2375" t="str">
        <f t="shared" si="124"/>
        <v/>
      </c>
      <c r="L2375" t="str">
        <f t="shared" si="125"/>
        <v/>
      </c>
      <c r="M2375" s="45"/>
      <c r="V2375" t="str">
        <f t="shared" si="126"/>
        <v/>
      </c>
      <c r="X2375" s="6"/>
      <c r="Z2375" s="6"/>
      <c r="AB2375" s="6" t="str">
        <f>IF(Screener_1!U2376 = "Y",  IF(ISBLANK(Screener_1!V2376), "Missing", Screener_1!V2376),"")</f>
        <v/>
      </c>
      <c r="AF2375" s="6"/>
      <c r="AG2375" s="6"/>
    </row>
    <row r="2376" spans="1:33" x14ac:dyDescent="0.25">
      <c r="A2376" s="125"/>
      <c r="K2376" t="str">
        <f t="shared" ref="K2376:K2439" si="127" xml:space="preserve"> IF(AND(ISNUMBER(G2376),ISNUMBER(H2376),ISNUMBER(I2376),  ISNUMBER(J2376) ), (G2376+H2376+I2376+J2376),   IF(OR(ISNUMBER(G2376),ISNUMBER(H2376), ISNUMBER(I2376), ISNUMBER(J2376) ), "Incomplete", "" ))</f>
        <v/>
      </c>
      <c r="L2376" t="str">
        <f t="shared" ref="L2376:L2439" si="128">IF(AF2376 = "","",   IF(SUM(G2376:J2376) &gt;0,"Positive","Negative"))</f>
        <v/>
      </c>
      <c r="M2376" s="45"/>
      <c r="V2376" t="str">
        <f t="shared" ref="V2376:V2439" si="129">IF( OR(L2376="Negative", ISBLANK(L2376) =TRUE, L2376 = ""), "",IF(COUNT(N2376:S2376)&gt;0,IF(SUM(N2376:S2376)&gt;1,"Positive","Negative"),""))</f>
        <v/>
      </c>
      <c r="X2376" s="6"/>
      <c r="Z2376" s="6"/>
      <c r="AB2376" s="6" t="str">
        <f>IF(Screener_1!U2377 = "Y",  IF(ISBLANK(Screener_1!V2377), "Missing", Screener_1!V2377),"")</f>
        <v/>
      </c>
      <c r="AF2376" s="6"/>
      <c r="AG2376" s="6"/>
    </row>
    <row r="2377" spans="1:33" x14ac:dyDescent="0.25">
      <c r="A2377" s="125"/>
      <c r="K2377" t="str">
        <f t="shared" si="127"/>
        <v/>
      </c>
      <c r="L2377" t="str">
        <f t="shared" si="128"/>
        <v/>
      </c>
      <c r="M2377" s="45"/>
      <c r="V2377" t="str">
        <f t="shared" si="129"/>
        <v/>
      </c>
      <c r="X2377" s="6"/>
      <c r="Z2377" s="6"/>
      <c r="AB2377" s="6" t="str">
        <f>IF(Screener_1!U2378 = "Y",  IF(ISBLANK(Screener_1!V2378), "Missing", Screener_1!V2378),"")</f>
        <v/>
      </c>
      <c r="AF2377" s="6"/>
      <c r="AG2377" s="6"/>
    </row>
    <row r="2378" spans="1:33" x14ac:dyDescent="0.25">
      <c r="A2378" s="125"/>
      <c r="K2378" t="str">
        <f t="shared" si="127"/>
        <v/>
      </c>
      <c r="L2378" t="str">
        <f t="shared" si="128"/>
        <v/>
      </c>
      <c r="M2378" s="45"/>
      <c r="V2378" t="str">
        <f t="shared" si="129"/>
        <v/>
      </c>
      <c r="X2378" s="6"/>
      <c r="Z2378" s="6"/>
      <c r="AB2378" s="6" t="str">
        <f>IF(Screener_1!U2379 = "Y",  IF(ISBLANK(Screener_1!V2379), "Missing", Screener_1!V2379),"")</f>
        <v/>
      </c>
      <c r="AF2378" s="6"/>
      <c r="AG2378" s="6"/>
    </row>
    <row r="2379" spans="1:33" x14ac:dyDescent="0.25">
      <c r="A2379" s="125"/>
      <c r="K2379" t="str">
        <f t="shared" si="127"/>
        <v/>
      </c>
      <c r="L2379" t="str">
        <f t="shared" si="128"/>
        <v/>
      </c>
      <c r="M2379" s="45"/>
      <c r="V2379" t="str">
        <f t="shared" si="129"/>
        <v/>
      </c>
      <c r="X2379" s="6"/>
      <c r="Z2379" s="6"/>
      <c r="AB2379" s="6" t="str">
        <f>IF(Screener_1!U2380 = "Y",  IF(ISBLANK(Screener_1!V2380), "Missing", Screener_1!V2380),"")</f>
        <v/>
      </c>
      <c r="AF2379" s="6"/>
      <c r="AG2379" s="6"/>
    </row>
    <row r="2380" spans="1:33" x14ac:dyDescent="0.25">
      <c r="A2380" s="125"/>
      <c r="K2380" t="str">
        <f t="shared" si="127"/>
        <v/>
      </c>
      <c r="L2380" t="str">
        <f t="shared" si="128"/>
        <v/>
      </c>
      <c r="M2380" s="45"/>
      <c r="V2380" t="str">
        <f t="shared" si="129"/>
        <v/>
      </c>
      <c r="X2380" s="6"/>
      <c r="Z2380" s="6"/>
      <c r="AB2380" s="6" t="str">
        <f>IF(Screener_1!U2381 = "Y",  IF(ISBLANK(Screener_1!V2381), "Missing", Screener_1!V2381),"")</f>
        <v/>
      </c>
      <c r="AF2380" s="6"/>
      <c r="AG2380" s="6"/>
    </row>
    <row r="2381" spans="1:33" x14ac:dyDescent="0.25">
      <c r="A2381" s="125"/>
      <c r="K2381" t="str">
        <f t="shared" si="127"/>
        <v/>
      </c>
      <c r="L2381" t="str">
        <f t="shared" si="128"/>
        <v/>
      </c>
      <c r="M2381" s="45"/>
      <c r="V2381" t="str">
        <f t="shared" si="129"/>
        <v/>
      </c>
      <c r="X2381" s="6"/>
      <c r="Z2381" s="6"/>
      <c r="AB2381" s="6" t="str">
        <f>IF(Screener_1!U2382 = "Y",  IF(ISBLANK(Screener_1!V2382), "Missing", Screener_1!V2382),"")</f>
        <v/>
      </c>
      <c r="AF2381" s="6"/>
      <c r="AG2381" s="6"/>
    </row>
    <row r="2382" spans="1:33" x14ac:dyDescent="0.25">
      <c r="A2382" s="125"/>
      <c r="K2382" t="str">
        <f t="shared" si="127"/>
        <v/>
      </c>
      <c r="L2382" t="str">
        <f t="shared" si="128"/>
        <v/>
      </c>
      <c r="M2382" s="45"/>
      <c r="V2382" t="str">
        <f t="shared" si="129"/>
        <v/>
      </c>
      <c r="X2382" s="6"/>
      <c r="Z2382" s="6"/>
      <c r="AB2382" s="6" t="str">
        <f>IF(Screener_1!U2383 = "Y",  IF(ISBLANK(Screener_1!V2383), "Missing", Screener_1!V2383),"")</f>
        <v/>
      </c>
      <c r="AF2382" s="6"/>
      <c r="AG2382" s="6"/>
    </row>
    <row r="2383" spans="1:33" x14ac:dyDescent="0.25">
      <c r="A2383" s="125"/>
      <c r="K2383" t="str">
        <f t="shared" si="127"/>
        <v/>
      </c>
      <c r="L2383" t="str">
        <f t="shared" si="128"/>
        <v/>
      </c>
      <c r="M2383" s="45"/>
      <c r="V2383" t="str">
        <f t="shared" si="129"/>
        <v/>
      </c>
      <c r="X2383" s="6"/>
      <c r="Z2383" s="6"/>
      <c r="AB2383" s="6" t="str">
        <f>IF(Screener_1!U2384 = "Y",  IF(ISBLANK(Screener_1!V2384), "Missing", Screener_1!V2384),"")</f>
        <v/>
      </c>
      <c r="AF2383" s="6"/>
      <c r="AG2383" s="6"/>
    </row>
    <row r="2384" spans="1:33" x14ac:dyDescent="0.25">
      <c r="A2384" s="125"/>
      <c r="K2384" t="str">
        <f t="shared" si="127"/>
        <v/>
      </c>
      <c r="L2384" t="str">
        <f t="shared" si="128"/>
        <v/>
      </c>
      <c r="M2384" s="45"/>
      <c r="V2384" t="str">
        <f t="shared" si="129"/>
        <v/>
      </c>
      <c r="X2384" s="6"/>
      <c r="Z2384" s="6"/>
      <c r="AB2384" s="6" t="str">
        <f>IF(Screener_1!U2385 = "Y",  IF(ISBLANK(Screener_1!V2385), "Missing", Screener_1!V2385),"")</f>
        <v/>
      </c>
      <c r="AF2384" s="6"/>
      <c r="AG2384" s="6"/>
    </row>
    <row r="2385" spans="1:33" x14ac:dyDescent="0.25">
      <c r="A2385" s="125"/>
      <c r="K2385" t="str">
        <f t="shared" si="127"/>
        <v/>
      </c>
      <c r="L2385" t="str">
        <f t="shared" si="128"/>
        <v/>
      </c>
      <c r="M2385" s="45"/>
      <c r="V2385" t="str">
        <f t="shared" si="129"/>
        <v/>
      </c>
      <c r="X2385" s="6"/>
      <c r="Z2385" s="6"/>
      <c r="AB2385" s="6" t="str">
        <f>IF(Screener_1!U2386 = "Y",  IF(ISBLANK(Screener_1!V2386), "Missing", Screener_1!V2386),"")</f>
        <v/>
      </c>
      <c r="AF2385" s="6"/>
      <c r="AG2385" s="6"/>
    </row>
    <row r="2386" spans="1:33" x14ac:dyDescent="0.25">
      <c r="A2386" s="125"/>
      <c r="K2386" t="str">
        <f t="shared" si="127"/>
        <v/>
      </c>
      <c r="L2386" t="str">
        <f t="shared" si="128"/>
        <v/>
      </c>
      <c r="M2386" s="45"/>
      <c r="V2386" t="str">
        <f t="shared" si="129"/>
        <v/>
      </c>
      <c r="X2386" s="6"/>
      <c r="Z2386" s="6"/>
      <c r="AB2386" s="6" t="str">
        <f>IF(Screener_1!U2387 = "Y",  IF(ISBLANK(Screener_1!V2387), "Missing", Screener_1!V2387),"")</f>
        <v/>
      </c>
      <c r="AF2386" s="6"/>
      <c r="AG2386" s="6"/>
    </row>
    <row r="2387" spans="1:33" x14ac:dyDescent="0.25">
      <c r="A2387" s="125"/>
      <c r="K2387" t="str">
        <f t="shared" si="127"/>
        <v/>
      </c>
      <c r="L2387" t="str">
        <f t="shared" si="128"/>
        <v/>
      </c>
      <c r="M2387" s="45"/>
      <c r="V2387" t="str">
        <f t="shared" si="129"/>
        <v/>
      </c>
      <c r="X2387" s="6"/>
      <c r="Z2387" s="6"/>
      <c r="AB2387" s="6" t="str">
        <f>IF(Screener_1!U2388 = "Y",  IF(ISBLANK(Screener_1!V2388), "Missing", Screener_1!V2388),"")</f>
        <v/>
      </c>
      <c r="AF2387" s="6"/>
      <c r="AG2387" s="6"/>
    </row>
    <row r="2388" spans="1:33" x14ac:dyDescent="0.25">
      <c r="A2388" s="125"/>
      <c r="K2388" t="str">
        <f t="shared" si="127"/>
        <v/>
      </c>
      <c r="L2388" t="str">
        <f t="shared" si="128"/>
        <v/>
      </c>
      <c r="M2388" s="45"/>
      <c r="V2388" t="str">
        <f t="shared" si="129"/>
        <v/>
      </c>
      <c r="X2388" s="6"/>
      <c r="Z2388" s="6"/>
      <c r="AB2388" s="6" t="str">
        <f>IF(Screener_1!U2389 = "Y",  IF(ISBLANK(Screener_1!V2389), "Missing", Screener_1!V2389),"")</f>
        <v/>
      </c>
      <c r="AF2388" s="6"/>
      <c r="AG2388" s="6"/>
    </row>
    <row r="2389" spans="1:33" x14ac:dyDescent="0.25">
      <c r="A2389" s="125"/>
      <c r="K2389" t="str">
        <f t="shared" si="127"/>
        <v/>
      </c>
      <c r="L2389" t="str">
        <f t="shared" si="128"/>
        <v/>
      </c>
      <c r="M2389" s="45"/>
      <c r="V2389" t="str">
        <f t="shared" si="129"/>
        <v/>
      </c>
      <c r="X2389" s="6"/>
      <c r="Z2389" s="6"/>
      <c r="AB2389" s="6" t="str">
        <f>IF(Screener_1!U2390 = "Y",  IF(ISBLANK(Screener_1!V2390), "Missing", Screener_1!V2390),"")</f>
        <v/>
      </c>
      <c r="AF2389" s="6"/>
      <c r="AG2389" s="6"/>
    </row>
    <row r="2390" spans="1:33" x14ac:dyDescent="0.25">
      <c r="A2390" s="125"/>
      <c r="K2390" t="str">
        <f t="shared" si="127"/>
        <v/>
      </c>
      <c r="L2390" t="str">
        <f t="shared" si="128"/>
        <v/>
      </c>
      <c r="M2390" s="45"/>
      <c r="V2390" t="str">
        <f t="shared" si="129"/>
        <v/>
      </c>
      <c r="X2390" s="6"/>
      <c r="Z2390" s="6"/>
      <c r="AB2390" s="6" t="str">
        <f>IF(Screener_1!U2391 = "Y",  IF(ISBLANK(Screener_1!V2391), "Missing", Screener_1!V2391),"")</f>
        <v/>
      </c>
      <c r="AF2390" s="6"/>
      <c r="AG2390" s="6"/>
    </row>
    <row r="2391" spans="1:33" x14ac:dyDescent="0.25">
      <c r="A2391" s="125"/>
      <c r="K2391" t="str">
        <f t="shared" si="127"/>
        <v/>
      </c>
      <c r="L2391" t="str">
        <f t="shared" si="128"/>
        <v/>
      </c>
      <c r="M2391" s="45"/>
      <c r="V2391" t="str">
        <f t="shared" si="129"/>
        <v/>
      </c>
      <c r="X2391" s="6"/>
      <c r="Z2391" s="6"/>
      <c r="AB2391" s="6" t="str">
        <f>IF(Screener_1!U2392 = "Y",  IF(ISBLANK(Screener_1!V2392), "Missing", Screener_1!V2392),"")</f>
        <v/>
      </c>
      <c r="AF2391" s="6"/>
      <c r="AG2391" s="6"/>
    </row>
    <row r="2392" spans="1:33" x14ac:dyDescent="0.25">
      <c r="A2392" s="125"/>
      <c r="K2392" t="str">
        <f t="shared" si="127"/>
        <v/>
      </c>
      <c r="L2392" t="str">
        <f t="shared" si="128"/>
        <v/>
      </c>
      <c r="M2392" s="45"/>
      <c r="V2392" t="str">
        <f t="shared" si="129"/>
        <v/>
      </c>
      <c r="X2392" s="6"/>
      <c r="Z2392" s="6"/>
      <c r="AB2392" s="6" t="str">
        <f>IF(Screener_1!U2393 = "Y",  IF(ISBLANK(Screener_1!V2393), "Missing", Screener_1!V2393),"")</f>
        <v/>
      </c>
      <c r="AF2392" s="6"/>
      <c r="AG2392" s="6"/>
    </row>
    <row r="2393" spans="1:33" x14ac:dyDescent="0.25">
      <c r="A2393" s="125"/>
      <c r="K2393" t="str">
        <f t="shared" si="127"/>
        <v/>
      </c>
      <c r="L2393" t="str">
        <f t="shared" si="128"/>
        <v/>
      </c>
      <c r="M2393" s="45"/>
      <c r="V2393" t="str">
        <f t="shared" si="129"/>
        <v/>
      </c>
      <c r="X2393" s="6"/>
      <c r="Z2393" s="6"/>
      <c r="AB2393" s="6" t="str">
        <f>IF(Screener_1!U2394 = "Y",  IF(ISBLANK(Screener_1!V2394), "Missing", Screener_1!V2394),"")</f>
        <v/>
      </c>
      <c r="AF2393" s="6"/>
      <c r="AG2393" s="6"/>
    </row>
    <row r="2394" spans="1:33" x14ac:dyDescent="0.25">
      <c r="A2394" s="125"/>
      <c r="K2394" t="str">
        <f t="shared" si="127"/>
        <v/>
      </c>
      <c r="L2394" t="str">
        <f t="shared" si="128"/>
        <v/>
      </c>
      <c r="M2394" s="45"/>
      <c r="V2394" t="str">
        <f t="shared" si="129"/>
        <v/>
      </c>
      <c r="X2394" s="6"/>
      <c r="Z2394" s="6"/>
      <c r="AB2394" s="6" t="str">
        <f>IF(Screener_1!U2395 = "Y",  IF(ISBLANK(Screener_1!V2395), "Missing", Screener_1!V2395),"")</f>
        <v/>
      </c>
      <c r="AF2394" s="6"/>
      <c r="AG2394" s="6"/>
    </row>
    <row r="2395" spans="1:33" x14ac:dyDescent="0.25">
      <c r="A2395" s="125"/>
      <c r="K2395" t="str">
        <f t="shared" si="127"/>
        <v/>
      </c>
      <c r="L2395" t="str">
        <f t="shared" si="128"/>
        <v/>
      </c>
      <c r="M2395" s="45"/>
      <c r="V2395" t="str">
        <f t="shared" si="129"/>
        <v/>
      </c>
      <c r="X2395" s="6"/>
      <c r="Z2395" s="6"/>
      <c r="AB2395" s="6" t="str">
        <f>IF(Screener_1!U2396 = "Y",  IF(ISBLANK(Screener_1!V2396), "Missing", Screener_1!V2396),"")</f>
        <v/>
      </c>
      <c r="AF2395" s="6"/>
      <c r="AG2395" s="6"/>
    </row>
    <row r="2396" spans="1:33" x14ac:dyDescent="0.25">
      <c r="A2396" s="125"/>
      <c r="K2396" t="str">
        <f t="shared" si="127"/>
        <v/>
      </c>
      <c r="L2396" t="str">
        <f t="shared" si="128"/>
        <v/>
      </c>
      <c r="M2396" s="45"/>
      <c r="V2396" t="str">
        <f t="shared" si="129"/>
        <v/>
      </c>
      <c r="X2396" s="6"/>
      <c r="Z2396" s="6"/>
      <c r="AB2396" s="6" t="str">
        <f>IF(Screener_1!U2397 = "Y",  IF(ISBLANK(Screener_1!V2397), "Missing", Screener_1!V2397),"")</f>
        <v/>
      </c>
      <c r="AF2396" s="6"/>
      <c r="AG2396" s="6"/>
    </row>
    <row r="2397" spans="1:33" x14ac:dyDescent="0.25">
      <c r="A2397" s="125"/>
      <c r="K2397" t="str">
        <f t="shared" si="127"/>
        <v/>
      </c>
      <c r="L2397" t="str">
        <f t="shared" si="128"/>
        <v/>
      </c>
      <c r="M2397" s="45"/>
      <c r="V2397" t="str">
        <f t="shared" si="129"/>
        <v/>
      </c>
      <c r="X2397" s="6"/>
      <c r="Z2397" s="6"/>
      <c r="AB2397" s="6" t="str">
        <f>IF(Screener_1!U2398 = "Y",  IF(ISBLANK(Screener_1!V2398), "Missing", Screener_1!V2398),"")</f>
        <v/>
      </c>
      <c r="AF2397" s="6"/>
      <c r="AG2397" s="6"/>
    </row>
    <row r="2398" spans="1:33" x14ac:dyDescent="0.25">
      <c r="A2398" s="125"/>
      <c r="K2398" t="str">
        <f t="shared" si="127"/>
        <v/>
      </c>
      <c r="L2398" t="str">
        <f t="shared" si="128"/>
        <v/>
      </c>
      <c r="M2398" s="45"/>
      <c r="V2398" t="str">
        <f t="shared" si="129"/>
        <v/>
      </c>
      <c r="X2398" s="6"/>
      <c r="Z2398" s="6"/>
      <c r="AB2398" s="6" t="str">
        <f>IF(Screener_1!U2399 = "Y",  IF(ISBLANK(Screener_1!V2399), "Missing", Screener_1!V2399),"")</f>
        <v/>
      </c>
      <c r="AF2398" s="6"/>
      <c r="AG2398" s="6"/>
    </row>
    <row r="2399" spans="1:33" x14ac:dyDescent="0.25">
      <c r="A2399" s="125"/>
      <c r="K2399" t="str">
        <f t="shared" si="127"/>
        <v/>
      </c>
      <c r="L2399" t="str">
        <f t="shared" si="128"/>
        <v/>
      </c>
      <c r="M2399" s="45"/>
      <c r="V2399" t="str">
        <f t="shared" si="129"/>
        <v/>
      </c>
      <c r="X2399" s="6"/>
      <c r="Z2399" s="6"/>
      <c r="AB2399" s="6" t="str">
        <f>IF(Screener_1!U2400 = "Y",  IF(ISBLANK(Screener_1!V2400), "Missing", Screener_1!V2400),"")</f>
        <v/>
      </c>
      <c r="AF2399" s="6"/>
      <c r="AG2399" s="6"/>
    </row>
    <row r="2400" spans="1:33" x14ac:dyDescent="0.25">
      <c r="A2400" s="125"/>
      <c r="K2400" t="str">
        <f t="shared" si="127"/>
        <v/>
      </c>
      <c r="L2400" t="str">
        <f t="shared" si="128"/>
        <v/>
      </c>
      <c r="M2400" s="45"/>
      <c r="V2400" t="str">
        <f t="shared" si="129"/>
        <v/>
      </c>
      <c r="X2400" s="6"/>
      <c r="Z2400" s="6"/>
      <c r="AB2400" s="6" t="str">
        <f>IF(Screener_1!U2401 = "Y",  IF(ISBLANK(Screener_1!V2401), "Missing", Screener_1!V2401),"")</f>
        <v/>
      </c>
      <c r="AF2400" s="6"/>
      <c r="AG2400" s="6"/>
    </row>
    <row r="2401" spans="1:33" x14ac:dyDescent="0.25">
      <c r="A2401" s="125"/>
      <c r="K2401" t="str">
        <f t="shared" si="127"/>
        <v/>
      </c>
      <c r="L2401" t="str">
        <f t="shared" si="128"/>
        <v/>
      </c>
      <c r="M2401" s="45"/>
      <c r="V2401" t="str">
        <f t="shared" si="129"/>
        <v/>
      </c>
      <c r="X2401" s="6"/>
      <c r="Z2401" s="6"/>
      <c r="AB2401" s="6" t="str">
        <f>IF(Screener_1!U2402 = "Y",  IF(ISBLANK(Screener_1!V2402), "Missing", Screener_1!V2402),"")</f>
        <v/>
      </c>
      <c r="AF2401" s="6"/>
      <c r="AG2401" s="6"/>
    </row>
    <row r="2402" spans="1:33" x14ac:dyDescent="0.25">
      <c r="A2402" s="125"/>
      <c r="K2402" t="str">
        <f t="shared" si="127"/>
        <v/>
      </c>
      <c r="L2402" t="str">
        <f t="shared" si="128"/>
        <v/>
      </c>
      <c r="M2402" s="45"/>
      <c r="V2402" t="str">
        <f t="shared" si="129"/>
        <v/>
      </c>
      <c r="X2402" s="6"/>
      <c r="Z2402" s="6"/>
      <c r="AB2402" s="6" t="str">
        <f>IF(Screener_1!U2403 = "Y",  IF(ISBLANK(Screener_1!V2403), "Missing", Screener_1!V2403),"")</f>
        <v/>
      </c>
      <c r="AF2402" s="6"/>
      <c r="AG2402" s="6"/>
    </row>
    <row r="2403" spans="1:33" x14ac:dyDescent="0.25">
      <c r="A2403" s="125"/>
      <c r="K2403" t="str">
        <f t="shared" si="127"/>
        <v/>
      </c>
      <c r="L2403" t="str">
        <f t="shared" si="128"/>
        <v/>
      </c>
      <c r="M2403" s="45"/>
      <c r="V2403" t="str">
        <f t="shared" si="129"/>
        <v/>
      </c>
      <c r="X2403" s="6"/>
      <c r="Z2403" s="6"/>
      <c r="AB2403" s="6" t="str">
        <f>IF(Screener_1!U2404 = "Y",  IF(ISBLANK(Screener_1!V2404), "Missing", Screener_1!V2404),"")</f>
        <v/>
      </c>
      <c r="AF2403" s="6"/>
      <c r="AG2403" s="6"/>
    </row>
    <row r="2404" spans="1:33" x14ac:dyDescent="0.25">
      <c r="A2404" s="125"/>
      <c r="K2404" t="str">
        <f t="shared" si="127"/>
        <v/>
      </c>
      <c r="L2404" t="str">
        <f t="shared" si="128"/>
        <v/>
      </c>
      <c r="M2404" s="45"/>
      <c r="V2404" t="str">
        <f t="shared" si="129"/>
        <v/>
      </c>
      <c r="X2404" s="6"/>
      <c r="Z2404" s="6"/>
      <c r="AB2404" s="6" t="str">
        <f>IF(Screener_1!U2405 = "Y",  IF(ISBLANK(Screener_1!V2405), "Missing", Screener_1!V2405),"")</f>
        <v/>
      </c>
      <c r="AF2404" s="6"/>
      <c r="AG2404" s="6"/>
    </row>
    <row r="2405" spans="1:33" x14ac:dyDescent="0.25">
      <c r="A2405" s="125"/>
      <c r="K2405" t="str">
        <f t="shared" si="127"/>
        <v/>
      </c>
      <c r="L2405" t="str">
        <f t="shared" si="128"/>
        <v/>
      </c>
      <c r="M2405" s="45"/>
      <c r="V2405" t="str">
        <f t="shared" si="129"/>
        <v/>
      </c>
      <c r="X2405" s="6"/>
      <c r="Z2405" s="6"/>
      <c r="AB2405" s="6" t="str">
        <f>IF(Screener_1!U2406 = "Y",  IF(ISBLANK(Screener_1!V2406), "Missing", Screener_1!V2406),"")</f>
        <v/>
      </c>
      <c r="AF2405" s="6"/>
      <c r="AG2405" s="6"/>
    </row>
    <row r="2406" spans="1:33" x14ac:dyDescent="0.25">
      <c r="A2406" s="125"/>
      <c r="K2406" t="str">
        <f t="shared" si="127"/>
        <v/>
      </c>
      <c r="L2406" t="str">
        <f t="shared" si="128"/>
        <v/>
      </c>
      <c r="M2406" s="45"/>
      <c r="V2406" t="str">
        <f t="shared" si="129"/>
        <v/>
      </c>
      <c r="X2406" s="6"/>
      <c r="Z2406" s="6"/>
      <c r="AB2406" s="6" t="str">
        <f>IF(Screener_1!U2407 = "Y",  IF(ISBLANK(Screener_1!V2407), "Missing", Screener_1!V2407),"")</f>
        <v/>
      </c>
      <c r="AF2406" s="6"/>
      <c r="AG2406" s="6"/>
    </row>
    <row r="2407" spans="1:33" x14ac:dyDescent="0.25">
      <c r="A2407" s="125"/>
      <c r="K2407" t="str">
        <f t="shared" si="127"/>
        <v/>
      </c>
      <c r="L2407" t="str">
        <f t="shared" si="128"/>
        <v/>
      </c>
      <c r="M2407" s="45"/>
      <c r="V2407" t="str">
        <f t="shared" si="129"/>
        <v/>
      </c>
      <c r="X2407" s="6"/>
      <c r="Z2407" s="6"/>
      <c r="AB2407" s="6" t="str">
        <f>IF(Screener_1!U2408 = "Y",  IF(ISBLANK(Screener_1!V2408), "Missing", Screener_1!V2408),"")</f>
        <v/>
      </c>
      <c r="AF2407" s="6"/>
      <c r="AG2407" s="6"/>
    </row>
    <row r="2408" spans="1:33" x14ac:dyDescent="0.25">
      <c r="A2408" s="125"/>
      <c r="K2408" t="str">
        <f t="shared" si="127"/>
        <v/>
      </c>
      <c r="L2408" t="str">
        <f t="shared" si="128"/>
        <v/>
      </c>
      <c r="M2408" s="45"/>
      <c r="V2408" t="str">
        <f t="shared" si="129"/>
        <v/>
      </c>
      <c r="X2408" s="6"/>
      <c r="Z2408" s="6"/>
      <c r="AB2408" s="6" t="str">
        <f>IF(Screener_1!U2409 = "Y",  IF(ISBLANK(Screener_1!V2409), "Missing", Screener_1!V2409),"")</f>
        <v/>
      </c>
      <c r="AF2408" s="6"/>
      <c r="AG2408" s="6"/>
    </row>
    <row r="2409" spans="1:33" x14ac:dyDescent="0.25">
      <c r="A2409" s="125"/>
      <c r="K2409" t="str">
        <f t="shared" si="127"/>
        <v/>
      </c>
      <c r="L2409" t="str">
        <f t="shared" si="128"/>
        <v/>
      </c>
      <c r="M2409" s="45"/>
      <c r="V2409" t="str">
        <f t="shared" si="129"/>
        <v/>
      </c>
      <c r="X2409" s="6"/>
      <c r="Z2409" s="6"/>
      <c r="AB2409" s="6" t="str">
        <f>IF(Screener_1!U2410 = "Y",  IF(ISBLANK(Screener_1!V2410), "Missing", Screener_1!V2410),"")</f>
        <v/>
      </c>
      <c r="AF2409" s="6"/>
      <c r="AG2409" s="6"/>
    </row>
    <row r="2410" spans="1:33" x14ac:dyDescent="0.25">
      <c r="A2410" s="125"/>
      <c r="K2410" t="str">
        <f t="shared" si="127"/>
        <v/>
      </c>
      <c r="L2410" t="str">
        <f t="shared" si="128"/>
        <v/>
      </c>
      <c r="M2410" s="45"/>
      <c r="V2410" t="str">
        <f t="shared" si="129"/>
        <v/>
      </c>
      <c r="X2410" s="6"/>
      <c r="Z2410" s="6"/>
      <c r="AB2410" s="6" t="str">
        <f>IF(Screener_1!U2411 = "Y",  IF(ISBLANK(Screener_1!V2411), "Missing", Screener_1!V2411),"")</f>
        <v/>
      </c>
      <c r="AF2410" s="6"/>
      <c r="AG2410" s="6"/>
    </row>
    <row r="2411" spans="1:33" x14ac:dyDescent="0.25">
      <c r="A2411" s="125"/>
      <c r="K2411" t="str">
        <f t="shared" si="127"/>
        <v/>
      </c>
      <c r="L2411" t="str">
        <f t="shared" si="128"/>
        <v/>
      </c>
      <c r="M2411" s="45"/>
      <c r="V2411" t="str">
        <f t="shared" si="129"/>
        <v/>
      </c>
      <c r="X2411" s="6"/>
      <c r="Z2411" s="6"/>
      <c r="AB2411" s="6" t="str">
        <f>IF(Screener_1!U2412 = "Y",  IF(ISBLANK(Screener_1!V2412), "Missing", Screener_1!V2412),"")</f>
        <v/>
      </c>
      <c r="AF2411" s="6"/>
      <c r="AG2411" s="6"/>
    </row>
    <row r="2412" spans="1:33" x14ac:dyDescent="0.25">
      <c r="A2412" s="125"/>
      <c r="K2412" t="str">
        <f t="shared" si="127"/>
        <v/>
      </c>
      <c r="L2412" t="str">
        <f t="shared" si="128"/>
        <v/>
      </c>
      <c r="M2412" s="45"/>
      <c r="V2412" t="str">
        <f t="shared" si="129"/>
        <v/>
      </c>
      <c r="X2412" s="6"/>
      <c r="Z2412" s="6"/>
      <c r="AB2412" s="6" t="str">
        <f>IF(Screener_1!U2413 = "Y",  IF(ISBLANK(Screener_1!V2413), "Missing", Screener_1!V2413),"")</f>
        <v/>
      </c>
      <c r="AF2412" s="6"/>
      <c r="AG2412" s="6"/>
    </row>
    <row r="2413" spans="1:33" x14ac:dyDescent="0.25">
      <c r="A2413" s="125"/>
      <c r="K2413" t="str">
        <f t="shared" si="127"/>
        <v/>
      </c>
      <c r="L2413" t="str">
        <f t="shared" si="128"/>
        <v/>
      </c>
      <c r="M2413" s="45"/>
      <c r="V2413" t="str">
        <f t="shared" si="129"/>
        <v/>
      </c>
      <c r="X2413" s="6"/>
      <c r="Z2413" s="6"/>
      <c r="AB2413" s="6" t="str">
        <f>IF(Screener_1!U2414 = "Y",  IF(ISBLANK(Screener_1!V2414), "Missing", Screener_1!V2414),"")</f>
        <v/>
      </c>
      <c r="AF2413" s="6"/>
      <c r="AG2413" s="6"/>
    </row>
    <row r="2414" spans="1:33" x14ac:dyDescent="0.25">
      <c r="A2414" s="125"/>
      <c r="K2414" t="str">
        <f t="shared" si="127"/>
        <v/>
      </c>
      <c r="L2414" t="str">
        <f t="shared" si="128"/>
        <v/>
      </c>
      <c r="M2414" s="45"/>
      <c r="V2414" t="str">
        <f t="shared" si="129"/>
        <v/>
      </c>
      <c r="X2414" s="6"/>
      <c r="Z2414" s="6"/>
      <c r="AB2414" s="6" t="str">
        <f>IF(Screener_1!U2415 = "Y",  IF(ISBLANK(Screener_1!V2415), "Missing", Screener_1!V2415),"")</f>
        <v/>
      </c>
      <c r="AF2414" s="6"/>
      <c r="AG2414" s="6"/>
    </row>
    <row r="2415" spans="1:33" x14ac:dyDescent="0.25">
      <c r="A2415" s="125"/>
      <c r="K2415" t="str">
        <f t="shared" si="127"/>
        <v/>
      </c>
      <c r="L2415" t="str">
        <f t="shared" si="128"/>
        <v/>
      </c>
      <c r="M2415" s="45"/>
      <c r="V2415" t="str">
        <f t="shared" si="129"/>
        <v/>
      </c>
      <c r="X2415" s="6"/>
      <c r="Z2415" s="6"/>
      <c r="AB2415" s="6" t="str">
        <f>IF(Screener_1!U2416 = "Y",  IF(ISBLANK(Screener_1!V2416), "Missing", Screener_1!V2416),"")</f>
        <v/>
      </c>
      <c r="AF2415" s="6"/>
      <c r="AG2415" s="6"/>
    </row>
    <row r="2416" spans="1:33" x14ac:dyDescent="0.25">
      <c r="A2416" s="125"/>
      <c r="K2416" t="str">
        <f t="shared" si="127"/>
        <v/>
      </c>
      <c r="L2416" t="str">
        <f t="shared" si="128"/>
        <v/>
      </c>
      <c r="M2416" s="45"/>
      <c r="V2416" t="str">
        <f t="shared" si="129"/>
        <v/>
      </c>
      <c r="X2416" s="6"/>
      <c r="Z2416" s="6"/>
      <c r="AB2416" s="6" t="str">
        <f>IF(Screener_1!U2417 = "Y",  IF(ISBLANK(Screener_1!V2417), "Missing", Screener_1!V2417),"")</f>
        <v/>
      </c>
      <c r="AF2416" s="6"/>
      <c r="AG2416" s="6"/>
    </row>
    <row r="2417" spans="1:33" x14ac:dyDescent="0.25">
      <c r="A2417" s="125"/>
      <c r="K2417" t="str">
        <f t="shared" si="127"/>
        <v/>
      </c>
      <c r="L2417" t="str">
        <f t="shared" si="128"/>
        <v/>
      </c>
      <c r="M2417" s="45"/>
      <c r="V2417" t="str">
        <f t="shared" si="129"/>
        <v/>
      </c>
      <c r="X2417" s="6"/>
      <c r="Z2417" s="6"/>
      <c r="AB2417" s="6" t="str">
        <f>IF(Screener_1!U2418 = "Y",  IF(ISBLANK(Screener_1!V2418), "Missing", Screener_1!V2418),"")</f>
        <v/>
      </c>
      <c r="AF2417" s="6"/>
      <c r="AG2417" s="6"/>
    </row>
    <row r="2418" spans="1:33" x14ac:dyDescent="0.25">
      <c r="A2418" s="125"/>
      <c r="K2418" t="str">
        <f t="shared" si="127"/>
        <v/>
      </c>
      <c r="L2418" t="str">
        <f t="shared" si="128"/>
        <v/>
      </c>
      <c r="M2418" s="45"/>
      <c r="V2418" t="str">
        <f t="shared" si="129"/>
        <v/>
      </c>
      <c r="X2418" s="6"/>
      <c r="Z2418" s="6"/>
      <c r="AB2418" s="6" t="str">
        <f>IF(Screener_1!U2419 = "Y",  IF(ISBLANK(Screener_1!V2419), "Missing", Screener_1!V2419),"")</f>
        <v/>
      </c>
      <c r="AF2418" s="6"/>
      <c r="AG2418" s="6"/>
    </row>
    <row r="2419" spans="1:33" x14ac:dyDescent="0.25">
      <c r="A2419" s="125"/>
      <c r="K2419" t="str">
        <f t="shared" si="127"/>
        <v/>
      </c>
      <c r="L2419" t="str">
        <f t="shared" si="128"/>
        <v/>
      </c>
      <c r="M2419" s="45"/>
      <c r="V2419" t="str">
        <f t="shared" si="129"/>
        <v/>
      </c>
      <c r="X2419" s="6"/>
      <c r="Z2419" s="6"/>
      <c r="AB2419" s="6" t="str">
        <f>IF(Screener_1!U2420 = "Y",  IF(ISBLANK(Screener_1!V2420), "Missing", Screener_1!V2420),"")</f>
        <v/>
      </c>
      <c r="AF2419" s="6"/>
      <c r="AG2419" s="6"/>
    </row>
    <row r="2420" spans="1:33" x14ac:dyDescent="0.25">
      <c r="A2420" s="125"/>
      <c r="K2420" t="str">
        <f t="shared" si="127"/>
        <v/>
      </c>
      <c r="L2420" t="str">
        <f t="shared" si="128"/>
        <v/>
      </c>
      <c r="M2420" s="45"/>
      <c r="V2420" t="str">
        <f t="shared" si="129"/>
        <v/>
      </c>
      <c r="X2420" s="6"/>
      <c r="Z2420" s="6"/>
      <c r="AB2420" s="6" t="str">
        <f>IF(Screener_1!U2421 = "Y",  IF(ISBLANK(Screener_1!V2421), "Missing", Screener_1!V2421),"")</f>
        <v/>
      </c>
      <c r="AF2420" s="6"/>
      <c r="AG2420" s="6"/>
    </row>
    <row r="2421" spans="1:33" x14ac:dyDescent="0.25">
      <c r="A2421" s="125"/>
      <c r="K2421" t="str">
        <f t="shared" si="127"/>
        <v/>
      </c>
      <c r="L2421" t="str">
        <f t="shared" si="128"/>
        <v/>
      </c>
      <c r="M2421" s="45"/>
      <c r="V2421" t="str">
        <f t="shared" si="129"/>
        <v/>
      </c>
      <c r="X2421" s="6"/>
      <c r="Z2421" s="6"/>
      <c r="AB2421" s="6" t="str">
        <f>IF(Screener_1!U2422 = "Y",  IF(ISBLANK(Screener_1!V2422), "Missing", Screener_1!V2422),"")</f>
        <v/>
      </c>
      <c r="AF2421" s="6"/>
      <c r="AG2421" s="6"/>
    </row>
    <row r="2422" spans="1:33" x14ac:dyDescent="0.25">
      <c r="A2422" s="125"/>
      <c r="K2422" t="str">
        <f t="shared" si="127"/>
        <v/>
      </c>
      <c r="L2422" t="str">
        <f t="shared" si="128"/>
        <v/>
      </c>
      <c r="M2422" s="45"/>
      <c r="V2422" t="str">
        <f t="shared" si="129"/>
        <v/>
      </c>
      <c r="X2422" s="6"/>
      <c r="Z2422" s="6"/>
      <c r="AB2422" s="6" t="str">
        <f>IF(Screener_1!U2423 = "Y",  IF(ISBLANK(Screener_1!V2423), "Missing", Screener_1!V2423),"")</f>
        <v/>
      </c>
      <c r="AF2422" s="6"/>
      <c r="AG2422" s="6"/>
    </row>
    <row r="2423" spans="1:33" x14ac:dyDescent="0.25">
      <c r="A2423" s="125"/>
      <c r="K2423" t="str">
        <f t="shared" si="127"/>
        <v/>
      </c>
      <c r="L2423" t="str">
        <f t="shared" si="128"/>
        <v/>
      </c>
      <c r="M2423" s="45"/>
      <c r="V2423" t="str">
        <f t="shared" si="129"/>
        <v/>
      </c>
      <c r="X2423" s="6"/>
      <c r="Z2423" s="6"/>
      <c r="AB2423" s="6" t="str">
        <f>IF(Screener_1!U2424 = "Y",  IF(ISBLANK(Screener_1!V2424), "Missing", Screener_1!V2424),"")</f>
        <v/>
      </c>
      <c r="AF2423" s="6"/>
      <c r="AG2423" s="6"/>
    </row>
    <row r="2424" spans="1:33" x14ac:dyDescent="0.25">
      <c r="A2424" s="125"/>
      <c r="K2424" t="str">
        <f t="shared" si="127"/>
        <v/>
      </c>
      <c r="L2424" t="str">
        <f t="shared" si="128"/>
        <v/>
      </c>
      <c r="M2424" s="45"/>
      <c r="V2424" t="str">
        <f t="shared" si="129"/>
        <v/>
      </c>
      <c r="X2424" s="6"/>
      <c r="Z2424" s="6"/>
      <c r="AB2424" s="6" t="str">
        <f>IF(Screener_1!U2425 = "Y",  IF(ISBLANK(Screener_1!V2425), "Missing", Screener_1!V2425),"")</f>
        <v/>
      </c>
      <c r="AF2424" s="6"/>
      <c r="AG2424" s="6"/>
    </row>
    <row r="2425" spans="1:33" x14ac:dyDescent="0.25">
      <c r="A2425" s="125"/>
      <c r="K2425" t="str">
        <f t="shared" si="127"/>
        <v/>
      </c>
      <c r="L2425" t="str">
        <f t="shared" si="128"/>
        <v/>
      </c>
      <c r="M2425" s="45"/>
      <c r="V2425" t="str">
        <f t="shared" si="129"/>
        <v/>
      </c>
      <c r="X2425" s="6"/>
      <c r="Z2425" s="6"/>
      <c r="AB2425" s="6" t="str">
        <f>IF(Screener_1!U2426 = "Y",  IF(ISBLANK(Screener_1!V2426), "Missing", Screener_1!V2426),"")</f>
        <v/>
      </c>
      <c r="AF2425" s="6"/>
      <c r="AG2425" s="6"/>
    </row>
    <row r="2426" spans="1:33" x14ac:dyDescent="0.25">
      <c r="A2426" s="125"/>
      <c r="K2426" t="str">
        <f t="shared" si="127"/>
        <v/>
      </c>
      <c r="L2426" t="str">
        <f t="shared" si="128"/>
        <v/>
      </c>
      <c r="M2426" s="45"/>
      <c r="V2426" t="str">
        <f t="shared" si="129"/>
        <v/>
      </c>
      <c r="X2426" s="6"/>
      <c r="Z2426" s="6"/>
      <c r="AB2426" s="6" t="str">
        <f>IF(Screener_1!U2427 = "Y",  IF(ISBLANK(Screener_1!V2427), "Missing", Screener_1!V2427),"")</f>
        <v/>
      </c>
      <c r="AF2426" s="6"/>
      <c r="AG2426" s="6"/>
    </row>
    <row r="2427" spans="1:33" x14ac:dyDescent="0.25">
      <c r="A2427" s="125"/>
      <c r="K2427" t="str">
        <f t="shared" si="127"/>
        <v/>
      </c>
      <c r="L2427" t="str">
        <f t="shared" si="128"/>
        <v/>
      </c>
      <c r="M2427" s="45"/>
      <c r="V2427" t="str">
        <f t="shared" si="129"/>
        <v/>
      </c>
      <c r="X2427" s="6"/>
      <c r="Z2427" s="6"/>
      <c r="AB2427" s="6" t="str">
        <f>IF(Screener_1!U2428 = "Y",  IF(ISBLANK(Screener_1!V2428), "Missing", Screener_1!V2428),"")</f>
        <v/>
      </c>
      <c r="AF2427" s="6"/>
      <c r="AG2427" s="6"/>
    </row>
    <row r="2428" spans="1:33" x14ac:dyDescent="0.25">
      <c r="A2428" s="125"/>
      <c r="K2428" t="str">
        <f t="shared" si="127"/>
        <v/>
      </c>
      <c r="L2428" t="str">
        <f t="shared" si="128"/>
        <v/>
      </c>
      <c r="M2428" s="45"/>
      <c r="V2428" t="str">
        <f t="shared" si="129"/>
        <v/>
      </c>
      <c r="X2428" s="6"/>
      <c r="Z2428" s="6"/>
      <c r="AB2428" s="6" t="str">
        <f>IF(Screener_1!U2429 = "Y",  IF(ISBLANK(Screener_1!V2429), "Missing", Screener_1!V2429),"")</f>
        <v/>
      </c>
      <c r="AF2428" s="6"/>
      <c r="AG2428" s="6"/>
    </row>
    <row r="2429" spans="1:33" x14ac:dyDescent="0.25">
      <c r="A2429" s="125"/>
      <c r="K2429" t="str">
        <f t="shared" si="127"/>
        <v/>
      </c>
      <c r="L2429" t="str">
        <f t="shared" si="128"/>
        <v/>
      </c>
      <c r="M2429" s="45"/>
      <c r="V2429" t="str">
        <f t="shared" si="129"/>
        <v/>
      </c>
      <c r="X2429" s="6"/>
      <c r="Z2429" s="6"/>
      <c r="AB2429" s="6" t="str">
        <f>IF(Screener_1!U2430 = "Y",  IF(ISBLANK(Screener_1!V2430), "Missing", Screener_1!V2430),"")</f>
        <v/>
      </c>
      <c r="AF2429" s="6"/>
      <c r="AG2429" s="6"/>
    </row>
    <row r="2430" spans="1:33" x14ac:dyDescent="0.25">
      <c r="A2430" s="125"/>
      <c r="K2430" t="str">
        <f t="shared" si="127"/>
        <v/>
      </c>
      <c r="L2430" t="str">
        <f t="shared" si="128"/>
        <v/>
      </c>
      <c r="M2430" s="45"/>
      <c r="V2430" t="str">
        <f t="shared" si="129"/>
        <v/>
      </c>
      <c r="X2430" s="6"/>
      <c r="Z2430" s="6"/>
      <c r="AB2430" s="6" t="str">
        <f>IF(Screener_1!U2431 = "Y",  IF(ISBLANK(Screener_1!V2431), "Missing", Screener_1!V2431),"")</f>
        <v/>
      </c>
      <c r="AF2430" s="6"/>
      <c r="AG2430" s="6"/>
    </row>
    <row r="2431" spans="1:33" x14ac:dyDescent="0.25">
      <c r="A2431" s="125"/>
      <c r="K2431" t="str">
        <f t="shared" si="127"/>
        <v/>
      </c>
      <c r="L2431" t="str">
        <f t="shared" si="128"/>
        <v/>
      </c>
      <c r="M2431" s="45"/>
      <c r="V2431" t="str">
        <f t="shared" si="129"/>
        <v/>
      </c>
      <c r="X2431" s="6"/>
      <c r="Z2431" s="6"/>
      <c r="AB2431" s="6" t="str">
        <f>IF(Screener_1!U2432 = "Y",  IF(ISBLANK(Screener_1!V2432), "Missing", Screener_1!V2432),"")</f>
        <v/>
      </c>
      <c r="AF2431" s="6"/>
      <c r="AG2431" s="6"/>
    </row>
    <row r="2432" spans="1:33" x14ac:dyDescent="0.25">
      <c r="A2432" s="125"/>
      <c r="K2432" t="str">
        <f t="shared" si="127"/>
        <v/>
      </c>
      <c r="L2432" t="str">
        <f t="shared" si="128"/>
        <v/>
      </c>
      <c r="M2432" s="45"/>
      <c r="V2432" t="str">
        <f t="shared" si="129"/>
        <v/>
      </c>
      <c r="X2432" s="6"/>
      <c r="Z2432" s="6"/>
      <c r="AB2432" s="6" t="str">
        <f>IF(Screener_1!U2433 = "Y",  IF(ISBLANK(Screener_1!V2433), "Missing", Screener_1!V2433),"")</f>
        <v/>
      </c>
      <c r="AF2432" s="6"/>
      <c r="AG2432" s="6"/>
    </row>
    <row r="2433" spans="1:33" x14ac:dyDescent="0.25">
      <c r="A2433" s="125"/>
      <c r="K2433" t="str">
        <f t="shared" si="127"/>
        <v/>
      </c>
      <c r="L2433" t="str">
        <f t="shared" si="128"/>
        <v/>
      </c>
      <c r="M2433" s="45"/>
      <c r="V2433" t="str">
        <f t="shared" si="129"/>
        <v/>
      </c>
      <c r="X2433" s="6"/>
      <c r="Z2433" s="6"/>
      <c r="AB2433" s="6" t="str">
        <f>IF(Screener_1!U2434 = "Y",  IF(ISBLANK(Screener_1!V2434), "Missing", Screener_1!V2434),"")</f>
        <v/>
      </c>
      <c r="AF2433" s="6"/>
      <c r="AG2433" s="6"/>
    </row>
    <row r="2434" spans="1:33" x14ac:dyDescent="0.25">
      <c r="A2434" s="125"/>
      <c r="K2434" t="str">
        <f t="shared" si="127"/>
        <v/>
      </c>
      <c r="L2434" t="str">
        <f t="shared" si="128"/>
        <v/>
      </c>
      <c r="M2434" s="45"/>
      <c r="V2434" t="str">
        <f t="shared" si="129"/>
        <v/>
      </c>
      <c r="X2434" s="6"/>
      <c r="Z2434" s="6"/>
      <c r="AB2434" s="6" t="str">
        <f>IF(Screener_1!U2435 = "Y",  IF(ISBLANK(Screener_1!V2435), "Missing", Screener_1!V2435),"")</f>
        <v/>
      </c>
      <c r="AF2434" s="6"/>
      <c r="AG2434" s="6"/>
    </row>
    <row r="2435" spans="1:33" x14ac:dyDescent="0.25">
      <c r="A2435" s="125"/>
      <c r="K2435" t="str">
        <f t="shared" si="127"/>
        <v/>
      </c>
      <c r="L2435" t="str">
        <f t="shared" si="128"/>
        <v/>
      </c>
      <c r="M2435" s="45"/>
      <c r="V2435" t="str">
        <f t="shared" si="129"/>
        <v/>
      </c>
      <c r="X2435" s="6"/>
      <c r="Z2435" s="6"/>
      <c r="AB2435" s="6" t="str">
        <f>IF(Screener_1!U2436 = "Y",  IF(ISBLANK(Screener_1!V2436), "Missing", Screener_1!V2436),"")</f>
        <v/>
      </c>
      <c r="AF2435" s="6"/>
      <c r="AG2435" s="6"/>
    </row>
    <row r="2436" spans="1:33" x14ac:dyDescent="0.25">
      <c r="A2436" s="125"/>
      <c r="K2436" t="str">
        <f t="shared" si="127"/>
        <v/>
      </c>
      <c r="L2436" t="str">
        <f t="shared" si="128"/>
        <v/>
      </c>
      <c r="M2436" s="45"/>
      <c r="V2436" t="str">
        <f t="shared" si="129"/>
        <v/>
      </c>
      <c r="X2436" s="6"/>
      <c r="Z2436" s="6"/>
      <c r="AB2436" s="6" t="str">
        <f>IF(Screener_1!U2437 = "Y",  IF(ISBLANK(Screener_1!V2437), "Missing", Screener_1!V2437),"")</f>
        <v/>
      </c>
      <c r="AF2436" s="6"/>
      <c r="AG2436" s="6"/>
    </row>
    <row r="2437" spans="1:33" x14ac:dyDescent="0.25">
      <c r="A2437" s="125"/>
      <c r="K2437" t="str">
        <f t="shared" si="127"/>
        <v/>
      </c>
      <c r="L2437" t="str">
        <f t="shared" si="128"/>
        <v/>
      </c>
      <c r="M2437" s="45"/>
      <c r="V2437" t="str">
        <f t="shared" si="129"/>
        <v/>
      </c>
      <c r="X2437" s="6"/>
      <c r="Z2437" s="6"/>
      <c r="AB2437" s="6" t="str">
        <f>IF(Screener_1!U2438 = "Y",  IF(ISBLANK(Screener_1!V2438), "Missing", Screener_1!V2438),"")</f>
        <v/>
      </c>
      <c r="AF2437" s="6"/>
      <c r="AG2437" s="6"/>
    </row>
    <row r="2438" spans="1:33" x14ac:dyDescent="0.25">
      <c r="A2438" s="125"/>
      <c r="K2438" t="str">
        <f t="shared" si="127"/>
        <v/>
      </c>
      <c r="L2438" t="str">
        <f t="shared" si="128"/>
        <v/>
      </c>
      <c r="M2438" s="45"/>
      <c r="V2438" t="str">
        <f t="shared" si="129"/>
        <v/>
      </c>
      <c r="X2438" s="6"/>
      <c r="Z2438" s="6"/>
      <c r="AB2438" s="6" t="str">
        <f>IF(Screener_1!U2439 = "Y",  IF(ISBLANK(Screener_1!V2439), "Missing", Screener_1!V2439),"")</f>
        <v/>
      </c>
      <c r="AF2438" s="6"/>
      <c r="AG2438" s="6"/>
    </row>
    <row r="2439" spans="1:33" x14ac:dyDescent="0.25">
      <c r="A2439" s="125"/>
      <c r="K2439" t="str">
        <f t="shared" si="127"/>
        <v/>
      </c>
      <c r="L2439" t="str">
        <f t="shared" si="128"/>
        <v/>
      </c>
      <c r="M2439" s="45"/>
      <c r="V2439" t="str">
        <f t="shared" si="129"/>
        <v/>
      </c>
      <c r="X2439" s="6"/>
      <c r="Z2439" s="6"/>
      <c r="AB2439" s="6" t="str">
        <f>IF(Screener_1!U2440 = "Y",  IF(ISBLANK(Screener_1!V2440), "Missing", Screener_1!V2440),"")</f>
        <v/>
      </c>
      <c r="AF2439" s="6"/>
      <c r="AG2439" s="6"/>
    </row>
    <row r="2440" spans="1:33" x14ac:dyDescent="0.25">
      <c r="A2440" s="125"/>
      <c r="K2440" t="str">
        <f t="shared" ref="K2440:K2503" si="130" xml:space="preserve"> IF(AND(ISNUMBER(G2440),ISNUMBER(H2440),ISNUMBER(I2440),  ISNUMBER(J2440) ), (G2440+H2440+I2440+J2440),   IF(OR(ISNUMBER(G2440),ISNUMBER(H2440), ISNUMBER(I2440), ISNUMBER(J2440) ), "Incomplete", "" ))</f>
        <v/>
      </c>
      <c r="L2440" t="str">
        <f t="shared" ref="L2440:L2503" si="131">IF(AF2440 = "","",   IF(SUM(G2440:J2440) &gt;0,"Positive","Negative"))</f>
        <v/>
      </c>
      <c r="M2440" s="45"/>
      <c r="V2440" t="str">
        <f t="shared" ref="V2440:V2503" si="132">IF( OR(L2440="Negative", ISBLANK(L2440) =TRUE, L2440 = ""), "",IF(COUNT(N2440:S2440)&gt;0,IF(SUM(N2440:S2440)&gt;1,"Positive","Negative"),""))</f>
        <v/>
      </c>
      <c r="X2440" s="6"/>
      <c r="Z2440" s="6"/>
      <c r="AB2440" s="6" t="str">
        <f>IF(Screener_1!U2441 = "Y",  IF(ISBLANK(Screener_1!V2441), "Missing", Screener_1!V2441),"")</f>
        <v/>
      </c>
      <c r="AF2440" s="6"/>
      <c r="AG2440" s="6"/>
    </row>
    <row r="2441" spans="1:33" x14ac:dyDescent="0.25">
      <c r="A2441" s="125"/>
      <c r="K2441" t="str">
        <f t="shared" si="130"/>
        <v/>
      </c>
      <c r="L2441" t="str">
        <f t="shared" si="131"/>
        <v/>
      </c>
      <c r="M2441" s="45"/>
      <c r="V2441" t="str">
        <f t="shared" si="132"/>
        <v/>
      </c>
      <c r="X2441" s="6"/>
      <c r="Z2441" s="6"/>
      <c r="AB2441" s="6" t="str">
        <f>IF(Screener_1!U2442 = "Y",  IF(ISBLANK(Screener_1!V2442), "Missing", Screener_1!V2442),"")</f>
        <v/>
      </c>
      <c r="AF2441" s="6"/>
      <c r="AG2441" s="6"/>
    </row>
    <row r="2442" spans="1:33" x14ac:dyDescent="0.25">
      <c r="A2442" s="125"/>
      <c r="K2442" t="str">
        <f t="shared" si="130"/>
        <v/>
      </c>
      <c r="L2442" t="str">
        <f t="shared" si="131"/>
        <v/>
      </c>
      <c r="M2442" s="45"/>
      <c r="V2442" t="str">
        <f t="shared" si="132"/>
        <v/>
      </c>
      <c r="X2442" s="6"/>
      <c r="Z2442" s="6"/>
      <c r="AB2442" s="6" t="str">
        <f>IF(Screener_1!U2443 = "Y",  IF(ISBLANK(Screener_1!V2443), "Missing", Screener_1!V2443),"")</f>
        <v/>
      </c>
      <c r="AF2442" s="6"/>
      <c r="AG2442" s="6"/>
    </row>
    <row r="2443" spans="1:33" x14ac:dyDescent="0.25">
      <c r="A2443" s="125"/>
      <c r="K2443" t="str">
        <f t="shared" si="130"/>
        <v/>
      </c>
      <c r="L2443" t="str">
        <f t="shared" si="131"/>
        <v/>
      </c>
      <c r="M2443" s="45"/>
      <c r="V2443" t="str">
        <f t="shared" si="132"/>
        <v/>
      </c>
      <c r="X2443" s="6"/>
      <c r="Z2443" s="6"/>
      <c r="AB2443" s="6" t="str">
        <f>IF(Screener_1!U2444 = "Y",  IF(ISBLANK(Screener_1!V2444), "Missing", Screener_1!V2444),"")</f>
        <v/>
      </c>
      <c r="AF2443" s="6"/>
      <c r="AG2443" s="6"/>
    </row>
    <row r="2444" spans="1:33" x14ac:dyDescent="0.25">
      <c r="A2444" s="125"/>
      <c r="K2444" t="str">
        <f t="shared" si="130"/>
        <v/>
      </c>
      <c r="L2444" t="str">
        <f t="shared" si="131"/>
        <v/>
      </c>
      <c r="M2444" s="45"/>
      <c r="V2444" t="str">
        <f t="shared" si="132"/>
        <v/>
      </c>
      <c r="X2444" s="6"/>
      <c r="Z2444" s="6"/>
      <c r="AB2444" s="6" t="str">
        <f>IF(Screener_1!U2445 = "Y",  IF(ISBLANK(Screener_1!V2445), "Missing", Screener_1!V2445),"")</f>
        <v/>
      </c>
      <c r="AF2444" s="6"/>
      <c r="AG2444" s="6"/>
    </row>
    <row r="2445" spans="1:33" x14ac:dyDescent="0.25">
      <c r="A2445" s="125"/>
      <c r="K2445" t="str">
        <f t="shared" si="130"/>
        <v/>
      </c>
      <c r="L2445" t="str">
        <f t="shared" si="131"/>
        <v/>
      </c>
      <c r="M2445" s="45"/>
      <c r="V2445" t="str">
        <f t="shared" si="132"/>
        <v/>
      </c>
      <c r="X2445" s="6"/>
      <c r="Z2445" s="6"/>
      <c r="AB2445" s="6" t="str">
        <f>IF(Screener_1!U2446 = "Y",  IF(ISBLANK(Screener_1!V2446), "Missing", Screener_1!V2446),"")</f>
        <v/>
      </c>
      <c r="AF2445" s="6"/>
      <c r="AG2445" s="6"/>
    </row>
    <row r="2446" spans="1:33" x14ac:dyDescent="0.25">
      <c r="A2446" s="125"/>
      <c r="K2446" t="str">
        <f t="shared" si="130"/>
        <v/>
      </c>
      <c r="L2446" t="str">
        <f t="shared" si="131"/>
        <v/>
      </c>
      <c r="M2446" s="45"/>
      <c r="V2446" t="str">
        <f t="shared" si="132"/>
        <v/>
      </c>
      <c r="X2446" s="6"/>
      <c r="Z2446" s="6"/>
      <c r="AB2446" s="6" t="str">
        <f>IF(Screener_1!U2447 = "Y",  IF(ISBLANK(Screener_1!V2447), "Missing", Screener_1!V2447),"")</f>
        <v/>
      </c>
      <c r="AF2446" s="6"/>
      <c r="AG2446" s="6"/>
    </row>
    <row r="2447" spans="1:33" x14ac:dyDescent="0.25">
      <c r="A2447" s="125"/>
      <c r="K2447" t="str">
        <f t="shared" si="130"/>
        <v/>
      </c>
      <c r="L2447" t="str">
        <f t="shared" si="131"/>
        <v/>
      </c>
      <c r="M2447" s="45"/>
      <c r="V2447" t="str">
        <f t="shared" si="132"/>
        <v/>
      </c>
      <c r="X2447" s="6"/>
      <c r="Z2447" s="6"/>
      <c r="AB2447" s="6" t="str">
        <f>IF(Screener_1!U2448 = "Y",  IF(ISBLANK(Screener_1!V2448), "Missing", Screener_1!V2448),"")</f>
        <v/>
      </c>
      <c r="AF2447" s="6"/>
      <c r="AG2447" s="6"/>
    </row>
    <row r="2448" spans="1:33" x14ac:dyDescent="0.25">
      <c r="A2448" s="125"/>
      <c r="K2448" t="str">
        <f t="shared" si="130"/>
        <v/>
      </c>
      <c r="L2448" t="str">
        <f t="shared" si="131"/>
        <v/>
      </c>
      <c r="M2448" s="45"/>
      <c r="V2448" t="str">
        <f t="shared" si="132"/>
        <v/>
      </c>
      <c r="X2448" s="6"/>
      <c r="Z2448" s="6"/>
      <c r="AB2448" s="6" t="str">
        <f>IF(Screener_1!U2449 = "Y",  IF(ISBLANK(Screener_1!V2449), "Missing", Screener_1!V2449),"")</f>
        <v/>
      </c>
      <c r="AF2448" s="6"/>
      <c r="AG2448" s="6"/>
    </row>
    <row r="2449" spans="1:33" x14ac:dyDescent="0.25">
      <c r="A2449" s="125"/>
      <c r="K2449" t="str">
        <f t="shared" si="130"/>
        <v/>
      </c>
      <c r="L2449" t="str">
        <f t="shared" si="131"/>
        <v/>
      </c>
      <c r="M2449" s="45"/>
      <c r="V2449" t="str">
        <f t="shared" si="132"/>
        <v/>
      </c>
      <c r="X2449" s="6"/>
      <c r="Z2449" s="6"/>
      <c r="AB2449" s="6" t="str">
        <f>IF(Screener_1!U2450 = "Y",  IF(ISBLANK(Screener_1!V2450), "Missing", Screener_1!V2450),"")</f>
        <v/>
      </c>
      <c r="AF2449" s="6"/>
      <c r="AG2449" s="6"/>
    </row>
    <row r="2450" spans="1:33" x14ac:dyDescent="0.25">
      <c r="A2450" s="125"/>
      <c r="K2450" t="str">
        <f t="shared" si="130"/>
        <v/>
      </c>
      <c r="L2450" t="str">
        <f t="shared" si="131"/>
        <v/>
      </c>
      <c r="M2450" s="45"/>
      <c r="V2450" t="str">
        <f t="shared" si="132"/>
        <v/>
      </c>
      <c r="X2450" s="6"/>
      <c r="Z2450" s="6"/>
      <c r="AB2450" s="6" t="str">
        <f>IF(Screener_1!U2451 = "Y",  IF(ISBLANK(Screener_1!V2451), "Missing", Screener_1!V2451),"")</f>
        <v/>
      </c>
      <c r="AF2450" s="6"/>
      <c r="AG2450" s="6"/>
    </row>
    <row r="2451" spans="1:33" x14ac:dyDescent="0.25">
      <c r="A2451" s="125"/>
      <c r="K2451" t="str">
        <f t="shared" si="130"/>
        <v/>
      </c>
      <c r="L2451" t="str">
        <f t="shared" si="131"/>
        <v/>
      </c>
      <c r="M2451" s="45"/>
      <c r="V2451" t="str">
        <f t="shared" si="132"/>
        <v/>
      </c>
      <c r="X2451" s="6"/>
      <c r="Z2451" s="6"/>
      <c r="AB2451" s="6" t="str">
        <f>IF(Screener_1!U2452 = "Y",  IF(ISBLANK(Screener_1!V2452), "Missing", Screener_1!V2452),"")</f>
        <v/>
      </c>
      <c r="AF2451" s="6"/>
      <c r="AG2451" s="6"/>
    </row>
    <row r="2452" spans="1:33" x14ac:dyDescent="0.25">
      <c r="A2452" s="125"/>
      <c r="K2452" t="str">
        <f t="shared" si="130"/>
        <v/>
      </c>
      <c r="L2452" t="str">
        <f t="shared" si="131"/>
        <v/>
      </c>
      <c r="M2452" s="45"/>
      <c r="V2452" t="str">
        <f t="shared" si="132"/>
        <v/>
      </c>
      <c r="X2452" s="6"/>
      <c r="Z2452" s="6"/>
      <c r="AB2452" s="6" t="str">
        <f>IF(Screener_1!U2453 = "Y",  IF(ISBLANK(Screener_1!V2453), "Missing", Screener_1!V2453),"")</f>
        <v/>
      </c>
      <c r="AF2452" s="6"/>
      <c r="AG2452" s="6"/>
    </row>
    <row r="2453" spans="1:33" x14ac:dyDescent="0.25">
      <c r="A2453" s="125"/>
      <c r="K2453" t="str">
        <f t="shared" si="130"/>
        <v/>
      </c>
      <c r="L2453" t="str">
        <f t="shared" si="131"/>
        <v/>
      </c>
      <c r="M2453" s="45"/>
      <c r="V2453" t="str">
        <f t="shared" si="132"/>
        <v/>
      </c>
      <c r="X2453" s="6"/>
      <c r="Z2453" s="6"/>
      <c r="AB2453" s="6" t="str">
        <f>IF(Screener_1!U2454 = "Y",  IF(ISBLANK(Screener_1!V2454), "Missing", Screener_1!V2454),"")</f>
        <v/>
      </c>
      <c r="AF2453" s="6"/>
      <c r="AG2453" s="6"/>
    </row>
    <row r="2454" spans="1:33" x14ac:dyDescent="0.25">
      <c r="A2454" s="125"/>
      <c r="K2454" t="str">
        <f t="shared" si="130"/>
        <v/>
      </c>
      <c r="L2454" t="str">
        <f t="shared" si="131"/>
        <v/>
      </c>
      <c r="M2454" s="45"/>
      <c r="V2454" t="str">
        <f t="shared" si="132"/>
        <v/>
      </c>
      <c r="X2454" s="6"/>
      <c r="Z2454" s="6"/>
      <c r="AB2454" s="6" t="str">
        <f>IF(Screener_1!U2455 = "Y",  IF(ISBLANK(Screener_1!V2455), "Missing", Screener_1!V2455),"")</f>
        <v/>
      </c>
      <c r="AF2454" s="6"/>
      <c r="AG2454" s="6"/>
    </row>
    <row r="2455" spans="1:33" x14ac:dyDescent="0.25">
      <c r="A2455" s="125"/>
      <c r="K2455" t="str">
        <f t="shared" si="130"/>
        <v/>
      </c>
      <c r="L2455" t="str">
        <f t="shared" si="131"/>
        <v/>
      </c>
      <c r="M2455" s="45"/>
      <c r="V2455" t="str">
        <f t="shared" si="132"/>
        <v/>
      </c>
      <c r="X2455" s="6"/>
      <c r="Z2455" s="6"/>
      <c r="AB2455" s="6" t="str">
        <f>IF(Screener_1!U2456 = "Y",  IF(ISBLANK(Screener_1!V2456), "Missing", Screener_1!V2456),"")</f>
        <v/>
      </c>
      <c r="AF2455" s="6"/>
      <c r="AG2455" s="6"/>
    </row>
    <row r="2456" spans="1:33" x14ac:dyDescent="0.25">
      <c r="A2456" s="125"/>
      <c r="K2456" t="str">
        <f t="shared" si="130"/>
        <v/>
      </c>
      <c r="L2456" t="str">
        <f t="shared" si="131"/>
        <v/>
      </c>
      <c r="M2456" s="45"/>
      <c r="V2456" t="str">
        <f t="shared" si="132"/>
        <v/>
      </c>
      <c r="X2456" s="6"/>
      <c r="Z2456" s="6"/>
      <c r="AB2456" s="6" t="str">
        <f>IF(Screener_1!U2457 = "Y",  IF(ISBLANK(Screener_1!V2457), "Missing", Screener_1!V2457),"")</f>
        <v/>
      </c>
      <c r="AF2456" s="6"/>
      <c r="AG2456" s="6"/>
    </row>
    <row r="2457" spans="1:33" x14ac:dyDescent="0.25">
      <c r="A2457" s="125"/>
      <c r="K2457" t="str">
        <f t="shared" si="130"/>
        <v/>
      </c>
      <c r="L2457" t="str">
        <f t="shared" si="131"/>
        <v/>
      </c>
      <c r="M2457" s="45"/>
      <c r="V2457" t="str">
        <f t="shared" si="132"/>
        <v/>
      </c>
      <c r="X2457" s="6"/>
      <c r="Z2457" s="6"/>
      <c r="AB2457" s="6" t="str">
        <f>IF(Screener_1!U2458 = "Y",  IF(ISBLANK(Screener_1!V2458), "Missing", Screener_1!V2458),"")</f>
        <v/>
      </c>
      <c r="AF2457" s="6"/>
      <c r="AG2457" s="6"/>
    </row>
    <row r="2458" spans="1:33" x14ac:dyDescent="0.25">
      <c r="A2458" s="125"/>
      <c r="K2458" t="str">
        <f t="shared" si="130"/>
        <v/>
      </c>
      <c r="L2458" t="str">
        <f t="shared" si="131"/>
        <v/>
      </c>
      <c r="M2458" s="45"/>
      <c r="V2458" t="str">
        <f t="shared" si="132"/>
        <v/>
      </c>
      <c r="X2458" s="6"/>
      <c r="Z2458" s="6"/>
      <c r="AB2458" s="6" t="str">
        <f>IF(Screener_1!U2459 = "Y",  IF(ISBLANK(Screener_1!V2459), "Missing", Screener_1!V2459),"")</f>
        <v/>
      </c>
      <c r="AF2458" s="6"/>
      <c r="AG2458" s="6"/>
    </row>
    <row r="2459" spans="1:33" x14ac:dyDescent="0.25">
      <c r="A2459" s="125"/>
      <c r="K2459" t="str">
        <f t="shared" si="130"/>
        <v/>
      </c>
      <c r="L2459" t="str">
        <f t="shared" si="131"/>
        <v/>
      </c>
      <c r="M2459" s="45"/>
      <c r="V2459" t="str">
        <f t="shared" si="132"/>
        <v/>
      </c>
      <c r="X2459" s="6"/>
      <c r="Z2459" s="6"/>
      <c r="AB2459" s="6" t="str">
        <f>IF(Screener_1!U2460 = "Y",  IF(ISBLANK(Screener_1!V2460), "Missing", Screener_1!V2460),"")</f>
        <v/>
      </c>
      <c r="AF2459" s="6"/>
      <c r="AG2459" s="6"/>
    </row>
    <row r="2460" spans="1:33" x14ac:dyDescent="0.25">
      <c r="A2460" s="125"/>
      <c r="K2460" t="str">
        <f t="shared" si="130"/>
        <v/>
      </c>
      <c r="L2460" t="str">
        <f t="shared" si="131"/>
        <v/>
      </c>
      <c r="M2460" s="45"/>
      <c r="V2460" t="str">
        <f t="shared" si="132"/>
        <v/>
      </c>
      <c r="X2460" s="6"/>
      <c r="Z2460" s="6"/>
      <c r="AB2460" s="6" t="str">
        <f>IF(Screener_1!U2461 = "Y",  IF(ISBLANK(Screener_1!V2461), "Missing", Screener_1!V2461),"")</f>
        <v/>
      </c>
      <c r="AF2460" s="6"/>
      <c r="AG2460" s="6"/>
    </row>
    <row r="2461" spans="1:33" x14ac:dyDescent="0.25">
      <c r="A2461" s="125"/>
      <c r="K2461" t="str">
        <f t="shared" si="130"/>
        <v/>
      </c>
      <c r="L2461" t="str">
        <f t="shared" si="131"/>
        <v/>
      </c>
      <c r="M2461" s="45"/>
      <c r="V2461" t="str">
        <f t="shared" si="132"/>
        <v/>
      </c>
      <c r="X2461" s="6"/>
      <c r="Z2461" s="6"/>
      <c r="AB2461" s="6" t="str">
        <f>IF(Screener_1!U2462 = "Y",  IF(ISBLANK(Screener_1!V2462), "Missing", Screener_1!V2462),"")</f>
        <v/>
      </c>
      <c r="AF2461" s="6"/>
      <c r="AG2461" s="6"/>
    </row>
    <row r="2462" spans="1:33" x14ac:dyDescent="0.25">
      <c r="A2462" s="125"/>
      <c r="K2462" t="str">
        <f t="shared" si="130"/>
        <v/>
      </c>
      <c r="L2462" t="str">
        <f t="shared" si="131"/>
        <v/>
      </c>
      <c r="M2462" s="45"/>
      <c r="V2462" t="str">
        <f t="shared" si="132"/>
        <v/>
      </c>
      <c r="X2462" s="6"/>
      <c r="Z2462" s="6"/>
      <c r="AB2462" s="6" t="str">
        <f>IF(Screener_1!U2463 = "Y",  IF(ISBLANK(Screener_1!V2463), "Missing", Screener_1!V2463),"")</f>
        <v/>
      </c>
      <c r="AF2462" s="6"/>
      <c r="AG2462" s="6"/>
    </row>
    <row r="2463" spans="1:33" x14ac:dyDescent="0.25">
      <c r="A2463" s="125"/>
      <c r="K2463" t="str">
        <f t="shared" si="130"/>
        <v/>
      </c>
      <c r="L2463" t="str">
        <f t="shared" si="131"/>
        <v/>
      </c>
      <c r="M2463" s="45"/>
      <c r="V2463" t="str">
        <f t="shared" si="132"/>
        <v/>
      </c>
      <c r="X2463" s="6"/>
      <c r="Z2463" s="6"/>
      <c r="AB2463" s="6" t="str">
        <f>IF(Screener_1!U2464 = "Y",  IF(ISBLANK(Screener_1!V2464), "Missing", Screener_1!V2464),"")</f>
        <v/>
      </c>
      <c r="AF2463" s="6"/>
      <c r="AG2463" s="6"/>
    </row>
    <row r="2464" spans="1:33" x14ac:dyDescent="0.25">
      <c r="A2464" s="125"/>
      <c r="K2464" t="str">
        <f t="shared" si="130"/>
        <v/>
      </c>
      <c r="L2464" t="str">
        <f t="shared" si="131"/>
        <v/>
      </c>
      <c r="M2464" s="45"/>
      <c r="V2464" t="str">
        <f t="shared" si="132"/>
        <v/>
      </c>
      <c r="X2464" s="6"/>
      <c r="Z2464" s="6"/>
      <c r="AB2464" s="6" t="str">
        <f>IF(Screener_1!U2465 = "Y",  IF(ISBLANK(Screener_1!V2465), "Missing", Screener_1!V2465),"")</f>
        <v/>
      </c>
      <c r="AF2464" s="6"/>
      <c r="AG2464" s="6"/>
    </row>
    <row r="2465" spans="1:33" x14ac:dyDescent="0.25">
      <c r="A2465" s="125"/>
      <c r="K2465" t="str">
        <f t="shared" si="130"/>
        <v/>
      </c>
      <c r="L2465" t="str">
        <f t="shared" si="131"/>
        <v/>
      </c>
      <c r="M2465" s="45"/>
      <c r="V2465" t="str">
        <f t="shared" si="132"/>
        <v/>
      </c>
      <c r="X2465" s="6"/>
      <c r="Z2465" s="6"/>
      <c r="AB2465" s="6" t="str">
        <f>IF(Screener_1!U2466 = "Y",  IF(ISBLANK(Screener_1!V2466), "Missing", Screener_1!V2466),"")</f>
        <v/>
      </c>
      <c r="AF2465" s="6"/>
      <c r="AG2465" s="6"/>
    </row>
    <row r="2466" spans="1:33" x14ac:dyDescent="0.25">
      <c r="A2466" s="125"/>
      <c r="K2466" t="str">
        <f t="shared" si="130"/>
        <v/>
      </c>
      <c r="L2466" t="str">
        <f t="shared" si="131"/>
        <v/>
      </c>
      <c r="M2466" s="45"/>
      <c r="V2466" t="str">
        <f t="shared" si="132"/>
        <v/>
      </c>
      <c r="X2466" s="6"/>
      <c r="Z2466" s="6"/>
      <c r="AB2466" s="6" t="str">
        <f>IF(Screener_1!U2467 = "Y",  IF(ISBLANK(Screener_1!V2467), "Missing", Screener_1!V2467),"")</f>
        <v/>
      </c>
      <c r="AF2466" s="6"/>
      <c r="AG2466" s="6"/>
    </row>
    <row r="2467" spans="1:33" x14ac:dyDescent="0.25">
      <c r="A2467" s="125"/>
      <c r="K2467" t="str">
        <f t="shared" si="130"/>
        <v/>
      </c>
      <c r="L2467" t="str">
        <f t="shared" si="131"/>
        <v/>
      </c>
      <c r="M2467" s="45"/>
      <c r="V2467" t="str">
        <f t="shared" si="132"/>
        <v/>
      </c>
      <c r="X2467" s="6"/>
      <c r="Z2467" s="6"/>
      <c r="AB2467" s="6" t="str">
        <f>IF(Screener_1!U2468 = "Y",  IF(ISBLANK(Screener_1!V2468), "Missing", Screener_1!V2468),"")</f>
        <v/>
      </c>
      <c r="AF2467" s="6"/>
      <c r="AG2467" s="6"/>
    </row>
    <row r="2468" spans="1:33" x14ac:dyDescent="0.25">
      <c r="A2468" s="125"/>
      <c r="K2468" t="str">
        <f t="shared" si="130"/>
        <v/>
      </c>
      <c r="L2468" t="str">
        <f t="shared" si="131"/>
        <v/>
      </c>
      <c r="M2468" s="45"/>
      <c r="V2468" t="str">
        <f t="shared" si="132"/>
        <v/>
      </c>
      <c r="X2468" s="6"/>
      <c r="Z2468" s="6"/>
      <c r="AB2468" s="6" t="str">
        <f>IF(Screener_1!U2469 = "Y",  IF(ISBLANK(Screener_1!V2469), "Missing", Screener_1!V2469),"")</f>
        <v/>
      </c>
      <c r="AF2468" s="6"/>
      <c r="AG2468" s="6"/>
    </row>
    <row r="2469" spans="1:33" x14ac:dyDescent="0.25">
      <c r="A2469" s="125"/>
      <c r="K2469" t="str">
        <f t="shared" si="130"/>
        <v/>
      </c>
      <c r="L2469" t="str">
        <f t="shared" si="131"/>
        <v/>
      </c>
      <c r="M2469" s="45"/>
      <c r="V2469" t="str">
        <f t="shared" si="132"/>
        <v/>
      </c>
      <c r="X2469" s="6"/>
      <c r="Z2469" s="6"/>
      <c r="AB2469" s="6" t="str">
        <f>IF(Screener_1!U2470 = "Y",  IF(ISBLANK(Screener_1!V2470), "Missing", Screener_1!V2470),"")</f>
        <v/>
      </c>
      <c r="AF2469" s="6"/>
      <c r="AG2469" s="6"/>
    </row>
    <row r="2470" spans="1:33" x14ac:dyDescent="0.25">
      <c r="A2470" s="125"/>
      <c r="K2470" t="str">
        <f t="shared" si="130"/>
        <v/>
      </c>
      <c r="L2470" t="str">
        <f t="shared" si="131"/>
        <v/>
      </c>
      <c r="M2470" s="45"/>
      <c r="V2470" t="str">
        <f t="shared" si="132"/>
        <v/>
      </c>
      <c r="X2470" s="6"/>
      <c r="Z2470" s="6"/>
      <c r="AB2470" s="6" t="str">
        <f>IF(Screener_1!U2471 = "Y",  IF(ISBLANK(Screener_1!V2471), "Missing", Screener_1!V2471),"")</f>
        <v/>
      </c>
      <c r="AF2470" s="6"/>
      <c r="AG2470" s="6"/>
    </row>
    <row r="2471" spans="1:33" x14ac:dyDescent="0.25">
      <c r="A2471" s="125"/>
      <c r="K2471" t="str">
        <f t="shared" si="130"/>
        <v/>
      </c>
      <c r="L2471" t="str">
        <f t="shared" si="131"/>
        <v/>
      </c>
      <c r="M2471" s="45"/>
      <c r="V2471" t="str">
        <f t="shared" si="132"/>
        <v/>
      </c>
      <c r="X2471" s="6"/>
      <c r="Z2471" s="6"/>
      <c r="AB2471" s="6" t="str">
        <f>IF(Screener_1!U2472 = "Y",  IF(ISBLANK(Screener_1!V2472), "Missing", Screener_1!V2472),"")</f>
        <v/>
      </c>
      <c r="AF2471" s="6"/>
      <c r="AG2471" s="6"/>
    </row>
    <row r="2472" spans="1:33" x14ac:dyDescent="0.25">
      <c r="A2472" s="125"/>
      <c r="K2472" t="str">
        <f t="shared" si="130"/>
        <v/>
      </c>
      <c r="L2472" t="str">
        <f t="shared" si="131"/>
        <v/>
      </c>
      <c r="M2472" s="45"/>
      <c r="V2472" t="str">
        <f t="shared" si="132"/>
        <v/>
      </c>
      <c r="X2472" s="6"/>
      <c r="Z2472" s="6"/>
      <c r="AB2472" s="6" t="str">
        <f>IF(Screener_1!U2473 = "Y",  IF(ISBLANK(Screener_1!V2473), "Missing", Screener_1!V2473),"")</f>
        <v/>
      </c>
      <c r="AF2472" s="6"/>
      <c r="AG2472" s="6"/>
    </row>
    <row r="2473" spans="1:33" x14ac:dyDescent="0.25">
      <c r="A2473" s="125"/>
      <c r="K2473" t="str">
        <f t="shared" si="130"/>
        <v/>
      </c>
      <c r="L2473" t="str">
        <f t="shared" si="131"/>
        <v/>
      </c>
      <c r="M2473" s="45"/>
      <c r="V2473" t="str">
        <f t="shared" si="132"/>
        <v/>
      </c>
      <c r="X2473" s="6"/>
      <c r="Z2473" s="6"/>
      <c r="AB2473" s="6" t="str">
        <f>IF(Screener_1!U2474 = "Y",  IF(ISBLANK(Screener_1!V2474), "Missing", Screener_1!V2474),"")</f>
        <v/>
      </c>
      <c r="AF2473" s="6"/>
      <c r="AG2473" s="6"/>
    </row>
    <row r="2474" spans="1:33" x14ac:dyDescent="0.25">
      <c r="A2474" s="125"/>
      <c r="K2474" t="str">
        <f t="shared" si="130"/>
        <v/>
      </c>
      <c r="L2474" t="str">
        <f t="shared" si="131"/>
        <v/>
      </c>
      <c r="M2474" s="45"/>
      <c r="V2474" t="str">
        <f t="shared" si="132"/>
        <v/>
      </c>
      <c r="X2474" s="6"/>
      <c r="Z2474" s="6"/>
      <c r="AB2474" s="6" t="str">
        <f>IF(Screener_1!U2475 = "Y",  IF(ISBLANK(Screener_1!V2475), "Missing", Screener_1!V2475),"")</f>
        <v/>
      </c>
      <c r="AF2474" s="6"/>
      <c r="AG2474" s="6"/>
    </row>
    <row r="2475" spans="1:33" x14ac:dyDescent="0.25">
      <c r="A2475" s="125"/>
      <c r="K2475" t="str">
        <f t="shared" si="130"/>
        <v/>
      </c>
      <c r="L2475" t="str">
        <f t="shared" si="131"/>
        <v/>
      </c>
      <c r="M2475" s="45"/>
      <c r="V2475" t="str">
        <f t="shared" si="132"/>
        <v/>
      </c>
      <c r="X2475" s="6"/>
      <c r="Z2475" s="6"/>
      <c r="AB2475" s="6" t="str">
        <f>IF(Screener_1!U2476 = "Y",  IF(ISBLANK(Screener_1!V2476), "Missing", Screener_1!V2476),"")</f>
        <v/>
      </c>
      <c r="AF2475" s="6"/>
      <c r="AG2475" s="6"/>
    </row>
    <row r="2476" spans="1:33" x14ac:dyDescent="0.25">
      <c r="A2476" s="125"/>
      <c r="K2476" t="str">
        <f t="shared" si="130"/>
        <v/>
      </c>
      <c r="L2476" t="str">
        <f t="shared" si="131"/>
        <v/>
      </c>
      <c r="M2476" s="45"/>
      <c r="V2476" t="str">
        <f t="shared" si="132"/>
        <v/>
      </c>
      <c r="X2476" s="6"/>
      <c r="Z2476" s="6"/>
      <c r="AB2476" s="6" t="str">
        <f>IF(Screener_1!U2477 = "Y",  IF(ISBLANK(Screener_1!V2477), "Missing", Screener_1!V2477),"")</f>
        <v/>
      </c>
      <c r="AF2476" s="6"/>
      <c r="AG2476" s="6"/>
    </row>
    <row r="2477" spans="1:33" x14ac:dyDescent="0.25">
      <c r="A2477" s="125"/>
      <c r="K2477" t="str">
        <f t="shared" si="130"/>
        <v/>
      </c>
      <c r="L2477" t="str">
        <f t="shared" si="131"/>
        <v/>
      </c>
      <c r="M2477" s="45"/>
      <c r="V2477" t="str">
        <f t="shared" si="132"/>
        <v/>
      </c>
      <c r="X2477" s="6"/>
      <c r="Z2477" s="6"/>
      <c r="AB2477" s="6" t="str">
        <f>IF(Screener_1!U2478 = "Y",  IF(ISBLANK(Screener_1!V2478), "Missing", Screener_1!V2478),"")</f>
        <v/>
      </c>
      <c r="AF2477" s="6"/>
      <c r="AG2477" s="6"/>
    </row>
    <row r="2478" spans="1:33" x14ac:dyDescent="0.25">
      <c r="A2478" s="125"/>
      <c r="K2478" t="str">
        <f t="shared" si="130"/>
        <v/>
      </c>
      <c r="L2478" t="str">
        <f t="shared" si="131"/>
        <v/>
      </c>
      <c r="M2478" s="45"/>
      <c r="V2478" t="str">
        <f t="shared" si="132"/>
        <v/>
      </c>
      <c r="X2478" s="6"/>
      <c r="Z2478" s="6"/>
      <c r="AB2478" s="6" t="str">
        <f>IF(Screener_1!U2479 = "Y",  IF(ISBLANK(Screener_1!V2479), "Missing", Screener_1!V2479),"")</f>
        <v/>
      </c>
      <c r="AF2478" s="6"/>
      <c r="AG2478" s="6"/>
    </row>
    <row r="2479" spans="1:33" x14ac:dyDescent="0.25">
      <c r="A2479" s="125"/>
      <c r="K2479" t="str">
        <f t="shared" si="130"/>
        <v/>
      </c>
      <c r="L2479" t="str">
        <f t="shared" si="131"/>
        <v/>
      </c>
      <c r="M2479" s="45"/>
      <c r="V2479" t="str">
        <f t="shared" si="132"/>
        <v/>
      </c>
      <c r="X2479" s="6"/>
      <c r="Z2479" s="6"/>
      <c r="AB2479" s="6" t="str">
        <f>IF(Screener_1!U2480 = "Y",  IF(ISBLANK(Screener_1!V2480), "Missing", Screener_1!V2480),"")</f>
        <v/>
      </c>
      <c r="AF2479" s="6"/>
      <c r="AG2479" s="6"/>
    </row>
    <row r="2480" spans="1:33" x14ac:dyDescent="0.25">
      <c r="A2480" s="125"/>
      <c r="K2480" t="str">
        <f t="shared" si="130"/>
        <v/>
      </c>
      <c r="L2480" t="str">
        <f t="shared" si="131"/>
        <v/>
      </c>
      <c r="M2480" s="45"/>
      <c r="V2480" t="str">
        <f t="shared" si="132"/>
        <v/>
      </c>
      <c r="X2480" s="6"/>
      <c r="Z2480" s="6"/>
      <c r="AB2480" s="6" t="str">
        <f>IF(Screener_1!U2481 = "Y",  IF(ISBLANK(Screener_1!V2481), "Missing", Screener_1!V2481),"")</f>
        <v/>
      </c>
      <c r="AF2480" s="6"/>
      <c r="AG2480" s="6"/>
    </row>
    <row r="2481" spans="1:33" x14ac:dyDescent="0.25">
      <c r="A2481" s="125"/>
      <c r="K2481" t="str">
        <f t="shared" si="130"/>
        <v/>
      </c>
      <c r="L2481" t="str">
        <f t="shared" si="131"/>
        <v/>
      </c>
      <c r="M2481" s="45"/>
      <c r="V2481" t="str">
        <f t="shared" si="132"/>
        <v/>
      </c>
      <c r="X2481" s="6"/>
      <c r="Z2481" s="6"/>
      <c r="AB2481" s="6" t="str">
        <f>IF(Screener_1!U2482 = "Y",  IF(ISBLANK(Screener_1!V2482), "Missing", Screener_1!V2482),"")</f>
        <v/>
      </c>
      <c r="AF2481" s="6"/>
      <c r="AG2481" s="6"/>
    </row>
    <row r="2482" spans="1:33" x14ac:dyDescent="0.25">
      <c r="A2482" s="125"/>
      <c r="K2482" t="str">
        <f t="shared" si="130"/>
        <v/>
      </c>
      <c r="L2482" t="str">
        <f t="shared" si="131"/>
        <v/>
      </c>
      <c r="M2482" s="45"/>
      <c r="V2482" t="str">
        <f t="shared" si="132"/>
        <v/>
      </c>
      <c r="X2482" s="6"/>
      <c r="Z2482" s="6"/>
      <c r="AB2482" s="6" t="str">
        <f>IF(Screener_1!U2483 = "Y",  IF(ISBLANK(Screener_1!V2483), "Missing", Screener_1!V2483),"")</f>
        <v/>
      </c>
      <c r="AF2482" s="6"/>
      <c r="AG2482" s="6"/>
    </row>
    <row r="2483" spans="1:33" x14ac:dyDescent="0.25">
      <c r="A2483" s="125"/>
      <c r="K2483" t="str">
        <f t="shared" si="130"/>
        <v/>
      </c>
      <c r="L2483" t="str">
        <f t="shared" si="131"/>
        <v/>
      </c>
      <c r="M2483" s="45"/>
      <c r="V2483" t="str">
        <f t="shared" si="132"/>
        <v/>
      </c>
      <c r="X2483" s="6"/>
      <c r="Z2483" s="6"/>
      <c r="AB2483" s="6" t="str">
        <f>IF(Screener_1!U2484 = "Y",  IF(ISBLANK(Screener_1!V2484), "Missing", Screener_1!V2484),"")</f>
        <v/>
      </c>
      <c r="AF2483" s="6"/>
      <c r="AG2483" s="6"/>
    </row>
    <row r="2484" spans="1:33" x14ac:dyDescent="0.25">
      <c r="A2484" s="125"/>
      <c r="K2484" t="str">
        <f t="shared" si="130"/>
        <v/>
      </c>
      <c r="L2484" t="str">
        <f t="shared" si="131"/>
        <v/>
      </c>
      <c r="M2484" s="45"/>
      <c r="V2484" t="str">
        <f t="shared" si="132"/>
        <v/>
      </c>
      <c r="X2484" s="6"/>
      <c r="Z2484" s="6"/>
      <c r="AB2484" s="6" t="str">
        <f>IF(Screener_1!U2485 = "Y",  IF(ISBLANK(Screener_1!V2485), "Missing", Screener_1!V2485),"")</f>
        <v/>
      </c>
      <c r="AF2484" s="6"/>
      <c r="AG2484" s="6"/>
    </row>
    <row r="2485" spans="1:33" x14ac:dyDescent="0.25">
      <c r="A2485" s="125"/>
      <c r="K2485" t="str">
        <f t="shared" si="130"/>
        <v/>
      </c>
      <c r="L2485" t="str">
        <f t="shared" si="131"/>
        <v/>
      </c>
      <c r="M2485" s="45"/>
      <c r="V2485" t="str">
        <f t="shared" si="132"/>
        <v/>
      </c>
      <c r="X2485" s="6"/>
      <c r="Z2485" s="6"/>
      <c r="AB2485" s="6" t="str">
        <f>IF(Screener_1!U2486 = "Y",  IF(ISBLANK(Screener_1!V2486), "Missing", Screener_1!V2486),"")</f>
        <v/>
      </c>
      <c r="AF2485" s="6"/>
      <c r="AG2485" s="6"/>
    </row>
    <row r="2486" spans="1:33" x14ac:dyDescent="0.25">
      <c r="A2486" s="125"/>
      <c r="K2486" t="str">
        <f t="shared" si="130"/>
        <v/>
      </c>
      <c r="L2486" t="str">
        <f t="shared" si="131"/>
        <v/>
      </c>
      <c r="M2486" s="45"/>
      <c r="V2486" t="str">
        <f t="shared" si="132"/>
        <v/>
      </c>
      <c r="X2486" s="6"/>
      <c r="Z2486" s="6"/>
      <c r="AB2486" s="6" t="str">
        <f>IF(Screener_1!U2487 = "Y",  IF(ISBLANK(Screener_1!V2487), "Missing", Screener_1!V2487),"")</f>
        <v/>
      </c>
      <c r="AF2486" s="6"/>
      <c r="AG2486" s="6"/>
    </row>
    <row r="2487" spans="1:33" x14ac:dyDescent="0.25">
      <c r="A2487" s="125"/>
      <c r="K2487" t="str">
        <f t="shared" si="130"/>
        <v/>
      </c>
      <c r="L2487" t="str">
        <f t="shared" si="131"/>
        <v/>
      </c>
      <c r="M2487" s="45"/>
      <c r="V2487" t="str">
        <f t="shared" si="132"/>
        <v/>
      </c>
      <c r="X2487" s="6"/>
      <c r="Z2487" s="6"/>
      <c r="AB2487" s="6" t="str">
        <f>IF(Screener_1!U2488 = "Y",  IF(ISBLANK(Screener_1!V2488), "Missing", Screener_1!V2488),"")</f>
        <v/>
      </c>
      <c r="AF2487" s="6"/>
      <c r="AG2487" s="6"/>
    </row>
    <row r="2488" spans="1:33" x14ac:dyDescent="0.25">
      <c r="A2488" s="125"/>
      <c r="K2488" t="str">
        <f t="shared" si="130"/>
        <v/>
      </c>
      <c r="L2488" t="str">
        <f t="shared" si="131"/>
        <v/>
      </c>
      <c r="M2488" s="45"/>
      <c r="V2488" t="str">
        <f t="shared" si="132"/>
        <v/>
      </c>
      <c r="X2488" s="6"/>
      <c r="Z2488" s="6"/>
      <c r="AB2488" s="6" t="str">
        <f>IF(Screener_1!U2489 = "Y",  IF(ISBLANK(Screener_1!V2489), "Missing", Screener_1!V2489),"")</f>
        <v/>
      </c>
      <c r="AF2488" s="6"/>
      <c r="AG2488" s="6"/>
    </row>
    <row r="2489" spans="1:33" x14ac:dyDescent="0.25">
      <c r="A2489" s="125"/>
      <c r="K2489" t="str">
        <f t="shared" si="130"/>
        <v/>
      </c>
      <c r="L2489" t="str">
        <f t="shared" si="131"/>
        <v/>
      </c>
      <c r="M2489" s="45"/>
      <c r="V2489" t="str">
        <f t="shared" si="132"/>
        <v/>
      </c>
      <c r="X2489" s="6"/>
      <c r="Z2489" s="6"/>
      <c r="AB2489" s="6" t="str">
        <f>IF(Screener_1!U2490 = "Y",  IF(ISBLANK(Screener_1!V2490), "Missing", Screener_1!V2490),"")</f>
        <v/>
      </c>
      <c r="AF2489" s="6"/>
      <c r="AG2489" s="6"/>
    </row>
    <row r="2490" spans="1:33" x14ac:dyDescent="0.25">
      <c r="A2490" s="125"/>
      <c r="K2490" t="str">
        <f t="shared" si="130"/>
        <v/>
      </c>
      <c r="L2490" t="str">
        <f t="shared" si="131"/>
        <v/>
      </c>
      <c r="M2490" s="45"/>
      <c r="V2490" t="str">
        <f t="shared" si="132"/>
        <v/>
      </c>
      <c r="X2490" s="6"/>
      <c r="Z2490" s="6"/>
      <c r="AB2490" s="6" t="str">
        <f>IF(Screener_1!U2491 = "Y",  IF(ISBLANK(Screener_1!V2491), "Missing", Screener_1!V2491),"")</f>
        <v/>
      </c>
      <c r="AF2490" s="6"/>
      <c r="AG2490" s="6"/>
    </row>
    <row r="2491" spans="1:33" x14ac:dyDescent="0.25">
      <c r="A2491" s="125"/>
      <c r="K2491" t="str">
        <f t="shared" si="130"/>
        <v/>
      </c>
      <c r="L2491" t="str">
        <f t="shared" si="131"/>
        <v/>
      </c>
      <c r="M2491" s="45"/>
      <c r="V2491" t="str">
        <f t="shared" si="132"/>
        <v/>
      </c>
      <c r="X2491" s="6"/>
      <c r="Z2491" s="6"/>
      <c r="AB2491" s="6" t="str">
        <f>IF(Screener_1!U2492 = "Y",  IF(ISBLANK(Screener_1!V2492), "Missing", Screener_1!V2492),"")</f>
        <v/>
      </c>
      <c r="AF2491" s="6"/>
      <c r="AG2491" s="6"/>
    </row>
    <row r="2492" spans="1:33" x14ac:dyDescent="0.25">
      <c r="A2492" s="125"/>
      <c r="K2492" t="str">
        <f t="shared" si="130"/>
        <v/>
      </c>
      <c r="L2492" t="str">
        <f t="shared" si="131"/>
        <v/>
      </c>
      <c r="M2492" s="45"/>
      <c r="V2492" t="str">
        <f t="shared" si="132"/>
        <v/>
      </c>
      <c r="X2492" s="6"/>
      <c r="Z2492" s="6"/>
      <c r="AB2492" s="6" t="str">
        <f>IF(Screener_1!U2493 = "Y",  IF(ISBLANK(Screener_1!V2493), "Missing", Screener_1!V2493),"")</f>
        <v/>
      </c>
      <c r="AF2492" s="6"/>
      <c r="AG2492" s="6"/>
    </row>
    <row r="2493" spans="1:33" x14ac:dyDescent="0.25">
      <c r="A2493" s="125"/>
      <c r="K2493" t="str">
        <f t="shared" si="130"/>
        <v/>
      </c>
      <c r="L2493" t="str">
        <f t="shared" si="131"/>
        <v/>
      </c>
      <c r="M2493" s="45"/>
      <c r="V2493" t="str">
        <f t="shared" si="132"/>
        <v/>
      </c>
      <c r="X2493" s="6"/>
      <c r="Z2493" s="6"/>
      <c r="AB2493" s="6" t="str">
        <f>IF(Screener_1!U2494 = "Y",  IF(ISBLANK(Screener_1!V2494), "Missing", Screener_1!V2494),"")</f>
        <v/>
      </c>
      <c r="AF2493" s="6"/>
      <c r="AG2493" s="6"/>
    </row>
    <row r="2494" spans="1:33" x14ac:dyDescent="0.25">
      <c r="A2494" s="125"/>
      <c r="K2494" t="str">
        <f t="shared" si="130"/>
        <v/>
      </c>
      <c r="L2494" t="str">
        <f t="shared" si="131"/>
        <v/>
      </c>
      <c r="M2494" s="45"/>
      <c r="V2494" t="str">
        <f t="shared" si="132"/>
        <v/>
      </c>
      <c r="X2494" s="6"/>
      <c r="Z2494" s="6"/>
      <c r="AB2494" s="6" t="str">
        <f>IF(Screener_1!U2495 = "Y",  IF(ISBLANK(Screener_1!V2495), "Missing", Screener_1!V2495),"")</f>
        <v/>
      </c>
      <c r="AF2494" s="6"/>
      <c r="AG2494" s="6"/>
    </row>
    <row r="2495" spans="1:33" x14ac:dyDescent="0.25">
      <c r="A2495" s="125"/>
      <c r="K2495" t="str">
        <f t="shared" si="130"/>
        <v/>
      </c>
      <c r="L2495" t="str">
        <f t="shared" si="131"/>
        <v/>
      </c>
      <c r="M2495" s="45"/>
      <c r="V2495" t="str">
        <f t="shared" si="132"/>
        <v/>
      </c>
      <c r="X2495" s="6"/>
      <c r="Z2495" s="6"/>
      <c r="AB2495" s="6" t="str">
        <f>IF(Screener_1!U2496 = "Y",  IF(ISBLANK(Screener_1!V2496), "Missing", Screener_1!V2496),"")</f>
        <v/>
      </c>
      <c r="AF2495" s="6"/>
      <c r="AG2495" s="6"/>
    </row>
    <row r="2496" spans="1:33" x14ac:dyDescent="0.25">
      <c r="A2496" s="125"/>
      <c r="K2496" t="str">
        <f t="shared" si="130"/>
        <v/>
      </c>
      <c r="L2496" t="str">
        <f t="shared" si="131"/>
        <v/>
      </c>
      <c r="M2496" s="45"/>
      <c r="V2496" t="str">
        <f t="shared" si="132"/>
        <v/>
      </c>
      <c r="X2496" s="6"/>
      <c r="Z2496" s="6"/>
      <c r="AB2496" s="6" t="str">
        <f>IF(Screener_1!U2497 = "Y",  IF(ISBLANK(Screener_1!V2497), "Missing", Screener_1!V2497),"")</f>
        <v/>
      </c>
      <c r="AF2496" s="6"/>
      <c r="AG2496" s="6"/>
    </row>
    <row r="2497" spans="1:33" x14ac:dyDescent="0.25">
      <c r="A2497" s="125"/>
      <c r="K2497" t="str">
        <f t="shared" si="130"/>
        <v/>
      </c>
      <c r="L2497" t="str">
        <f t="shared" si="131"/>
        <v/>
      </c>
      <c r="M2497" s="45"/>
      <c r="V2497" t="str">
        <f t="shared" si="132"/>
        <v/>
      </c>
      <c r="X2497" s="6"/>
      <c r="Z2497" s="6"/>
      <c r="AB2497" s="6" t="str">
        <f>IF(Screener_1!U2498 = "Y",  IF(ISBLANK(Screener_1!V2498), "Missing", Screener_1!V2498),"")</f>
        <v/>
      </c>
      <c r="AF2497" s="6"/>
      <c r="AG2497" s="6"/>
    </row>
    <row r="2498" spans="1:33" x14ac:dyDescent="0.25">
      <c r="A2498" s="125"/>
      <c r="K2498" t="str">
        <f t="shared" si="130"/>
        <v/>
      </c>
      <c r="L2498" t="str">
        <f t="shared" si="131"/>
        <v/>
      </c>
      <c r="M2498" s="45"/>
      <c r="V2498" t="str">
        <f t="shared" si="132"/>
        <v/>
      </c>
      <c r="X2498" s="6"/>
      <c r="Z2498" s="6"/>
      <c r="AB2498" s="6" t="str">
        <f>IF(Screener_1!U2499 = "Y",  IF(ISBLANK(Screener_1!V2499), "Missing", Screener_1!V2499),"")</f>
        <v/>
      </c>
      <c r="AF2498" s="6"/>
      <c r="AG2498" s="6"/>
    </row>
    <row r="2499" spans="1:33" x14ac:dyDescent="0.25">
      <c r="A2499" s="125"/>
      <c r="K2499" t="str">
        <f t="shared" si="130"/>
        <v/>
      </c>
      <c r="L2499" t="str">
        <f t="shared" si="131"/>
        <v/>
      </c>
      <c r="M2499" s="45"/>
      <c r="V2499" t="str">
        <f t="shared" si="132"/>
        <v/>
      </c>
      <c r="X2499" s="6"/>
      <c r="Z2499" s="6"/>
      <c r="AB2499" s="6" t="str">
        <f>IF(Screener_1!U2500 = "Y",  IF(ISBLANK(Screener_1!V2500), "Missing", Screener_1!V2500),"")</f>
        <v/>
      </c>
      <c r="AF2499" s="6"/>
      <c r="AG2499" s="6"/>
    </row>
    <row r="2500" spans="1:33" x14ac:dyDescent="0.25">
      <c r="A2500" s="125"/>
      <c r="K2500" t="str">
        <f t="shared" si="130"/>
        <v/>
      </c>
      <c r="L2500" t="str">
        <f t="shared" si="131"/>
        <v/>
      </c>
      <c r="M2500" s="45"/>
      <c r="V2500" t="str">
        <f t="shared" si="132"/>
        <v/>
      </c>
      <c r="X2500" s="6"/>
      <c r="Z2500" s="6"/>
      <c r="AB2500" s="6" t="str">
        <f>IF(Screener_1!U2501 = "Y",  IF(ISBLANK(Screener_1!V2501), "Missing", Screener_1!V2501),"")</f>
        <v/>
      </c>
      <c r="AF2500" s="6"/>
      <c r="AG2500" s="6"/>
    </row>
    <row r="2501" spans="1:33" x14ac:dyDescent="0.25">
      <c r="A2501" s="125"/>
      <c r="K2501" t="str">
        <f t="shared" si="130"/>
        <v/>
      </c>
      <c r="L2501" t="str">
        <f t="shared" si="131"/>
        <v/>
      </c>
      <c r="M2501" s="45"/>
      <c r="V2501" t="str">
        <f t="shared" si="132"/>
        <v/>
      </c>
      <c r="X2501" s="6"/>
      <c r="Z2501" s="6"/>
      <c r="AB2501" s="6" t="str">
        <f>IF(Screener_1!U2502 = "Y",  IF(ISBLANK(Screener_1!V2502), "Missing", Screener_1!V2502),"")</f>
        <v/>
      </c>
      <c r="AF2501" s="6"/>
      <c r="AG2501" s="6"/>
    </row>
    <row r="2502" spans="1:33" x14ac:dyDescent="0.25">
      <c r="A2502" s="125"/>
      <c r="K2502" t="str">
        <f t="shared" si="130"/>
        <v/>
      </c>
      <c r="L2502" t="str">
        <f t="shared" si="131"/>
        <v/>
      </c>
      <c r="M2502" s="45"/>
      <c r="V2502" t="str">
        <f t="shared" si="132"/>
        <v/>
      </c>
      <c r="X2502" s="6"/>
      <c r="Z2502" s="6"/>
      <c r="AB2502" s="6" t="str">
        <f>IF(Screener_1!U2503 = "Y",  IF(ISBLANK(Screener_1!V2503), "Missing", Screener_1!V2503),"")</f>
        <v/>
      </c>
      <c r="AF2502" s="6"/>
      <c r="AG2502" s="6"/>
    </row>
    <row r="2503" spans="1:33" x14ac:dyDescent="0.25">
      <c r="A2503" s="125"/>
      <c r="K2503" t="str">
        <f t="shared" si="130"/>
        <v/>
      </c>
      <c r="L2503" t="str">
        <f t="shared" si="131"/>
        <v/>
      </c>
      <c r="M2503" s="45"/>
      <c r="V2503" t="str">
        <f t="shared" si="132"/>
        <v/>
      </c>
      <c r="X2503" s="6"/>
      <c r="Z2503" s="6"/>
      <c r="AB2503" s="6" t="str">
        <f>IF(Screener_1!U2504 = "Y",  IF(ISBLANK(Screener_1!V2504), "Missing", Screener_1!V2504),"")</f>
        <v/>
      </c>
      <c r="AF2503" s="6"/>
      <c r="AG2503" s="6"/>
    </row>
    <row r="2504" spans="1:33" x14ac:dyDescent="0.25">
      <c r="A2504" s="125"/>
      <c r="K2504" t="str">
        <f t="shared" ref="K2504:K2567" si="133" xml:space="preserve"> IF(AND(ISNUMBER(G2504),ISNUMBER(H2504),ISNUMBER(I2504),  ISNUMBER(J2504) ), (G2504+H2504+I2504+J2504),   IF(OR(ISNUMBER(G2504),ISNUMBER(H2504), ISNUMBER(I2504), ISNUMBER(J2504) ), "Incomplete", "" ))</f>
        <v/>
      </c>
      <c r="L2504" t="str">
        <f t="shared" ref="L2504:L2567" si="134">IF(AF2504 = "","",   IF(SUM(G2504:J2504) &gt;0,"Positive","Negative"))</f>
        <v/>
      </c>
      <c r="M2504" s="45"/>
      <c r="V2504" t="str">
        <f t="shared" ref="V2504:V2567" si="135">IF( OR(L2504="Negative", ISBLANK(L2504) =TRUE, L2504 = ""), "",IF(COUNT(N2504:S2504)&gt;0,IF(SUM(N2504:S2504)&gt;1,"Positive","Negative"),""))</f>
        <v/>
      </c>
      <c r="X2504" s="6"/>
      <c r="Z2504" s="6"/>
      <c r="AB2504" s="6" t="str">
        <f>IF(Screener_1!U2505 = "Y",  IF(ISBLANK(Screener_1!V2505), "Missing", Screener_1!V2505),"")</f>
        <v/>
      </c>
      <c r="AF2504" s="6"/>
      <c r="AG2504" s="6"/>
    </row>
    <row r="2505" spans="1:33" x14ac:dyDescent="0.25">
      <c r="A2505" s="125"/>
      <c r="K2505" t="str">
        <f t="shared" si="133"/>
        <v/>
      </c>
      <c r="L2505" t="str">
        <f t="shared" si="134"/>
        <v/>
      </c>
      <c r="M2505" s="45"/>
      <c r="V2505" t="str">
        <f t="shared" si="135"/>
        <v/>
      </c>
      <c r="X2505" s="6"/>
      <c r="Z2505" s="6"/>
      <c r="AB2505" s="6" t="str">
        <f>IF(Screener_1!U2506 = "Y",  IF(ISBLANK(Screener_1!V2506), "Missing", Screener_1!V2506),"")</f>
        <v/>
      </c>
      <c r="AF2505" s="6"/>
      <c r="AG2505" s="6"/>
    </row>
    <row r="2506" spans="1:33" x14ac:dyDescent="0.25">
      <c r="A2506" s="125"/>
      <c r="K2506" t="str">
        <f t="shared" si="133"/>
        <v/>
      </c>
      <c r="L2506" t="str">
        <f t="shared" si="134"/>
        <v/>
      </c>
      <c r="M2506" s="45"/>
      <c r="V2506" t="str">
        <f t="shared" si="135"/>
        <v/>
      </c>
      <c r="X2506" s="6"/>
      <c r="Z2506" s="6"/>
      <c r="AB2506" s="6" t="str">
        <f>IF(Screener_1!U2507 = "Y",  IF(ISBLANK(Screener_1!V2507), "Missing", Screener_1!V2507),"")</f>
        <v/>
      </c>
      <c r="AF2506" s="6"/>
      <c r="AG2506" s="6"/>
    </row>
    <row r="2507" spans="1:33" x14ac:dyDescent="0.25">
      <c r="A2507" s="125"/>
      <c r="K2507" t="str">
        <f t="shared" si="133"/>
        <v/>
      </c>
      <c r="L2507" t="str">
        <f t="shared" si="134"/>
        <v/>
      </c>
      <c r="M2507" s="45"/>
      <c r="V2507" t="str">
        <f t="shared" si="135"/>
        <v/>
      </c>
      <c r="X2507" s="6"/>
      <c r="Z2507" s="6"/>
      <c r="AB2507" s="6" t="str">
        <f>IF(Screener_1!U2508 = "Y",  IF(ISBLANK(Screener_1!V2508), "Missing", Screener_1!V2508),"")</f>
        <v/>
      </c>
      <c r="AF2507" s="6"/>
      <c r="AG2507" s="6"/>
    </row>
    <row r="2508" spans="1:33" x14ac:dyDescent="0.25">
      <c r="A2508" s="125"/>
      <c r="K2508" t="str">
        <f t="shared" si="133"/>
        <v/>
      </c>
      <c r="L2508" t="str">
        <f t="shared" si="134"/>
        <v/>
      </c>
      <c r="M2508" s="45"/>
      <c r="V2508" t="str">
        <f t="shared" si="135"/>
        <v/>
      </c>
      <c r="X2508" s="6"/>
      <c r="Z2508" s="6"/>
      <c r="AB2508" s="6" t="str">
        <f>IF(Screener_1!U2509 = "Y",  IF(ISBLANK(Screener_1!V2509), "Missing", Screener_1!V2509),"")</f>
        <v/>
      </c>
      <c r="AF2508" s="6"/>
      <c r="AG2508" s="6"/>
    </row>
    <row r="2509" spans="1:33" x14ac:dyDescent="0.25">
      <c r="A2509" s="125"/>
      <c r="K2509" t="str">
        <f t="shared" si="133"/>
        <v/>
      </c>
      <c r="L2509" t="str">
        <f t="shared" si="134"/>
        <v/>
      </c>
      <c r="M2509" s="45"/>
      <c r="V2509" t="str">
        <f t="shared" si="135"/>
        <v/>
      </c>
      <c r="X2509" s="6"/>
      <c r="Z2509" s="6"/>
      <c r="AB2509" s="6" t="str">
        <f>IF(Screener_1!U2510 = "Y",  IF(ISBLANK(Screener_1!V2510), "Missing", Screener_1!V2510),"")</f>
        <v/>
      </c>
      <c r="AF2509" s="6"/>
      <c r="AG2509" s="6"/>
    </row>
    <row r="2510" spans="1:33" x14ac:dyDescent="0.25">
      <c r="A2510" s="125"/>
      <c r="K2510" t="str">
        <f t="shared" si="133"/>
        <v/>
      </c>
      <c r="L2510" t="str">
        <f t="shared" si="134"/>
        <v/>
      </c>
      <c r="M2510" s="45"/>
      <c r="V2510" t="str">
        <f t="shared" si="135"/>
        <v/>
      </c>
      <c r="X2510" s="6"/>
      <c r="Z2510" s="6"/>
      <c r="AB2510" s="6" t="str">
        <f>IF(Screener_1!U2511 = "Y",  IF(ISBLANK(Screener_1!V2511), "Missing", Screener_1!V2511),"")</f>
        <v/>
      </c>
      <c r="AF2510" s="6"/>
      <c r="AG2510" s="6"/>
    </row>
    <row r="2511" spans="1:33" x14ac:dyDescent="0.25">
      <c r="A2511" s="125"/>
      <c r="K2511" t="str">
        <f t="shared" si="133"/>
        <v/>
      </c>
      <c r="L2511" t="str">
        <f t="shared" si="134"/>
        <v/>
      </c>
      <c r="M2511" s="45"/>
      <c r="V2511" t="str">
        <f t="shared" si="135"/>
        <v/>
      </c>
      <c r="X2511" s="6"/>
      <c r="Z2511" s="6"/>
      <c r="AB2511" s="6" t="str">
        <f>IF(Screener_1!U2512 = "Y",  IF(ISBLANK(Screener_1!V2512), "Missing", Screener_1!V2512),"")</f>
        <v/>
      </c>
      <c r="AF2511" s="6"/>
      <c r="AG2511" s="6"/>
    </row>
    <row r="2512" spans="1:33" x14ac:dyDescent="0.25">
      <c r="A2512" s="125"/>
      <c r="K2512" t="str">
        <f t="shared" si="133"/>
        <v/>
      </c>
      <c r="L2512" t="str">
        <f t="shared" si="134"/>
        <v/>
      </c>
      <c r="M2512" s="45"/>
      <c r="V2512" t="str">
        <f t="shared" si="135"/>
        <v/>
      </c>
      <c r="X2512" s="6"/>
      <c r="Z2512" s="6"/>
      <c r="AB2512" s="6" t="str">
        <f>IF(Screener_1!U2513 = "Y",  IF(ISBLANK(Screener_1!V2513), "Missing", Screener_1!V2513),"")</f>
        <v/>
      </c>
      <c r="AF2512" s="6"/>
      <c r="AG2512" s="6"/>
    </row>
    <row r="2513" spans="1:33" x14ac:dyDescent="0.25">
      <c r="A2513" s="125"/>
      <c r="K2513" t="str">
        <f t="shared" si="133"/>
        <v/>
      </c>
      <c r="L2513" t="str">
        <f t="shared" si="134"/>
        <v/>
      </c>
      <c r="M2513" s="45"/>
      <c r="V2513" t="str">
        <f t="shared" si="135"/>
        <v/>
      </c>
      <c r="X2513" s="6"/>
      <c r="Z2513" s="6"/>
      <c r="AB2513" s="6" t="str">
        <f>IF(Screener_1!U2514 = "Y",  IF(ISBLANK(Screener_1!V2514), "Missing", Screener_1!V2514),"")</f>
        <v/>
      </c>
      <c r="AF2513" s="6"/>
      <c r="AG2513" s="6"/>
    </row>
    <row r="2514" spans="1:33" x14ac:dyDescent="0.25">
      <c r="A2514" s="125"/>
      <c r="K2514" t="str">
        <f t="shared" si="133"/>
        <v/>
      </c>
      <c r="L2514" t="str">
        <f t="shared" si="134"/>
        <v/>
      </c>
      <c r="M2514" s="45"/>
      <c r="V2514" t="str">
        <f t="shared" si="135"/>
        <v/>
      </c>
      <c r="X2514" s="6"/>
      <c r="Z2514" s="6"/>
      <c r="AB2514" s="6" t="str">
        <f>IF(Screener_1!U2515 = "Y",  IF(ISBLANK(Screener_1!V2515), "Missing", Screener_1!V2515),"")</f>
        <v/>
      </c>
      <c r="AF2514" s="6"/>
      <c r="AG2514" s="6"/>
    </row>
    <row r="2515" spans="1:33" x14ac:dyDescent="0.25">
      <c r="A2515" s="125"/>
      <c r="K2515" t="str">
        <f t="shared" si="133"/>
        <v/>
      </c>
      <c r="L2515" t="str">
        <f t="shared" si="134"/>
        <v/>
      </c>
      <c r="M2515" s="45"/>
      <c r="V2515" t="str">
        <f t="shared" si="135"/>
        <v/>
      </c>
      <c r="X2515" s="6"/>
      <c r="Z2515" s="6"/>
      <c r="AB2515" s="6" t="str">
        <f>IF(Screener_1!U2516 = "Y",  IF(ISBLANK(Screener_1!V2516), "Missing", Screener_1!V2516),"")</f>
        <v/>
      </c>
      <c r="AF2515" s="6"/>
      <c r="AG2515" s="6"/>
    </row>
    <row r="2516" spans="1:33" x14ac:dyDescent="0.25">
      <c r="A2516" s="125"/>
      <c r="K2516" t="str">
        <f t="shared" si="133"/>
        <v/>
      </c>
      <c r="L2516" t="str">
        <f t="shared" si="134"/>
        <v/>
      </c>
      <c r="M2516" s="45"/>
      <c r="V2516" t="str">
        <f t="shared" si="135"/>
        <v/>
      </c>
      <c r="X2516" s="6"/>
      <c r="Z2516" s="6"/>
      <c r="AB2516" s="6" t="str">
        <f>IF(Screener_1!U2517 = "Y",  IF(ISBLANK(Screener_1!V2517), "Missing", Screener_1!V2517),"")</f>
        <v/>
      </c>
      <c r="AF2516" s="6"/>
      <c r="AG2516" s="6"/>
    </row>
    <row r="2517" spans="1:33" x14ac:dyDescent="0.25">
      <c r="A2517" s="125"/>
      <c r="K2517" t="str">
        <f t="shared" si="133"/>
        <v/>
      </c>
      <c r="L2517" t="str">
        <f t="shared" si="134"/>
        <v/>
      </c>
      <c r="M2517" s="45"/>
      <c r="V2517" t="str">
        <f t="shared" si="135"/>
        <v/>
      </c>
      <c r="X2517" s="6"/>
      <c r="Z2517" s="6"/>
      <c r="AB2517" s="6" t="str">
        <f>IF(Screener_1!U2518 = "Y",  IF(ISBLANK(Screener_1!V2518), "Missing", Screener_1!V2518),"")</f>
        <v/>
      </c>
      <c r="AF2517" s="6"/>
      <c r="AG2517" s="6"/>
    </row>
    <row r="2518" spans="1:33" x14ac:dyDescent="0.25">
      <c r="A2518" s="125"/>
      <c r="K2518" t="str">
        <f t="shared" si="133"/>
        <v/>
      </c>
      <c r="L2518" t="str">
        <f t="shared" si="134"/>
        <v/>
      </c>
      <c r="M2518" s="45"/>
      <c r="V2518" t="str">
        <f t="shared" si="135"/>
        <v/>
      </c>
      <c r="X2518" s="6"/>
      <c r="Z2518" s="6"/>
      <c r="AB2518" s="6" t="str">
        <f>IF(Screener_1!U2519 = "Y",  IF(ISBLANK(Screener_1!V2519), "Missing", Screener_1!V2519),"")</f>
        <v/>
      </c>
      <c r="AF2518" s="6"/>
      <c r="AG2518" s="6"/>
    </row>
    <row r="2519" spans="1:33" x14ac:dyDescent="0.25">
      <c r="A2519" s="125"/>
      <c r="K2519" t="str">
        <f t="shared" si="133"/>
        <v/>
      </c>
      <c r="L2519" t="str">
        <f t="shared" si="134"/>
        <v/>
      </c>
      <c r="M2519" s="45"/>
      <c r="V2519" t="str">
        <f t="shared" si="135"/>
        <v/>
      </c>
      <c r="X2519" s="6"/>
      <c r="Z2519" s="6"/>
      <c r="AB2519" s="6" t="str">
        <f>IF(Screener_1!U2520 = "Y",  IF(ISBLANK(Screener_1!V2520), "Missing", Screener_1!V2520),"")</f>
        <v/>
      </c>
      <c r="AF2519" s="6"/>
      <c r="AG2519" s="6"/>
    </row>
    <row r="2520" spans="1:33" x14ac:dyDescent="0.25">
      <c r="A2520" s="125"/>
      <c r="K2520" t="str">
        <f t="shared" si="133"/>
        <v/>
      </c>
      <c r="L2520" t="str">
        <f t="shared" si="134"/>
        <v/>
      </c>
      <c r="M2520" s="45"/>
      <c r="V2520" t="str">
        <f t="shared" si="135"/>
        <v/>
      </c>
      <c r="X2520" s="6"/>
      <c r="Z2520" s="6"/>
      <c r="AB2520" s="6" t="str">
        <f>IF(Screener_1!U2521 = "Y",  IF(ISBLANK(Screener_1!V2521), "Missing", Screener_1!V2521),"")</f>
        <v/>
      </c>
      <c r="AF2520" s="6"/>
      <c r="AG2520" s="6"/>
    </row>
    <row r="2521" spans="1:33" x14ac:dyDescent="0.25">
      <c r="A2521" s="125"/>
      <c r="K2521" t="str">
        <f t="shared" si="133"/>
        <v/>
      </c>
      <c r="L2521" t="str">
        <f t="shared" si="134"/>
        <v/>
      </c>
      <c r="M2521" s="45"/>
      <c r="V2521" t="str">
        <f t="shared" si="135"/>
        <v/>
      </c>
      <c r="X2521" s="6"/>
      <c r="Z2521" s="6"/>
      <c r="AB2521" s="6" t="str">
        <f>IF(Screener_1!U2522 = "Y",  IF(ISBLANK(Screener_1!V2522), "Missing", Screener_1!V2522),"")</f>
        <v/>
      </c>
      <c r="AF2521" s="6"/>
      <c r="AG2521" s="6"/>
    </row>
    <row r="2522" spans="1:33" x14ac:dyDescent="0.25">
      <c r="A2522" s="125"/>
      <c r="K2522" t="str">
        <f t="shared" si="133"/>
        <v/>
      </c>
      <c r="L2522" t="str">
        <f t="shared" si="134"/>
        <v/>
      </c>
      <c r="M2522" s="45"/>
      <c r="V2522" t="str">
        <f t="shared" si="135"/>
        <v/>
      </c>
      <c r="X2522" s="6"/>
      <c r="Z2522" s="6"/>
      <c r="AB2522" s="6" t="str">
        <f>IF(Screener_1!U2523 = "Y",  IF(ISBLANK(Screener_1!V2523), "Missing", Screener_1!V2523),"")</f>
        <v/>
      </c>
      <c r="AF2522" s="6"/>
      <c r="AG2522" s="6"/>
    </row>
    <row r="2523" spans="1:33" x14ac:dyDescent="0.25">
      <c r="A2523" s="125"/>
      <c r="K2523" t="str">
        <f t="shared" si="133"/>
        <v/>
      </c>
      <c r="L2523" t="str">
        <f t="shared" si="134"/>
        <v/>
      </c>
      <c r="M2523" s="45"/>
      <c r="V2523" t="str">
        <f t="shared" si="135"/>
        <v/>
      </c>
      <c r="X2523" s="6"/>
      <c r="Z2523" s="6"/>
      <c r="AB2523" s="6" t="str">
        <f>IF(Screener_1!U2524 = "Y",  IF(ISBLANK(Screener_1!V2524), "Missing", Screener_1!V2524),"")</f>
        <v/>
      </c>
      <c r="AF2523" s="6"/>
      <c r="AG2523" s="6"/>
    </row>
    <row r="2524" spans="1:33" x14ac:dyDescent="0.25">
      <c r="A2524" s="125"/>
      <c r="K2524" t="str">
        <f t="shared" si="133"/>
        <v/>
      </c>
      <c r="L2524" t="str">
        <f t="shared" si="134"/>
        <v/>
      </c>
      <c r="M2524" s="45"/>
      <c r="V2524" t="str">
        <f t="shared" si="135"/>
        <v/>
      </c>
      <c r="X2524" s="6"/>
      <c r="Z2524" s="6"/>
      <c r="AB2524" s="6" t="str">
        <f>IF(Screener_1!U2525 = "Y",  IF(ISBLANK(Screener_1!V2525), "Missing", Screener_1!V2525),"")</f>
        <v/>
      </c>
      <c r="AF2524" s="6"/>
      <c r="AG2524" s="6"/>
    </row>
    <row r="2525" spans="1:33" x14ac:dyDescent="0.25">
      <c r="A2525" s="125"/>
      <c r="K2525" t="str">
        <f t="shared" si="133"/>
        <v/>
      </c>
      <c r="L2525" t="str">
        <f t="shared" si="134"/>
        <v/>
      </c>
      <c r="M2525" s="45"/>
      <c r="V2525" t="str">
        <f t="shared" si="135"/>
        <v/>
      </c>
      <c r="X2525" s="6"/>
      <c r="Z2525" s="6"/>
      <c r="AB2525" s="6" t="str">
        <f>IF(Screener_1!U2526 = "Y",  IF(ISBLANK(Screener_1!V2526), "Missing", Screener_1!V2526),"")</f>
        <v/>
      </c>
      <c r="AF2525" s="6"/>
      <c r="AG2525" s="6"/>
    </row>
    <row r="2526" spans="1:33" x14ac:dyDescent="0.25">
      <c r="A2526" s="125"/>
      <c r="K2526" t="str">
        <f t="shared" si="133"/>
        <v/>
      </c>
      <c r="L2526" t="str">
        <f t="shared" si="134"/>
        <v/>
      </c>
      <c r="M2526" s="45"/>
      <c r="V2526" t="str">
        <f t="shared" si="135"/>
        <v/>
      </c>
      <c r="X2526" s="6"/>
      <c r="Z2526" s="6"/>
      <c r="AB2526" s="6" t="str">
        <f>IF(Screener_1!U2527 = "Y",  IF(ISBLANK(Screener_1!V2527), "Missing", Screener_1!V2527),"")</f>
        <v/>
      </c>
      <c r="AF2526" s="6"/>
      <c r="AG2526" s="6"/>
    </row>
    <row r="2527" spans="1:33" x14ac:dyDescent="0.25">
      <c r="A2527" s="125"/>
      <c r="K2527" t="str">
        <f t="shared" si="133"/>
        <v/>
      </c>
      <c r="L2527" t="str">
        <f t="shared" si="134"/>
        <v/>
      </c>
      <c r="M2527" s="45"/>
      <c r="V2527" t="str">
        <f t="shared" si="135"/>
        <v/>
      </c>
      <c r="X2527" s="6"/>
      <c r="Z2527" s="6"/>
      <c r="AB2527" s="6" t="str">
        <f>IF(Screener_1!U2528 = "Y",  IF(ISBLANK(Screener_1!V2528), "Missing", Screener_1!V2528),"")</f>
        <v/>
      </c>
      <c r="AF2527" s="6"/>
      <c r="AG2527" s="6"/>
    </row>
    <row r="2528" spans="1:33" x14ac:dyDescent="0.25">
      <c r="A2528" s="125"/>
      <c r="K2528" t="str">
        <f t="shared" si="133"/>
        <v/>
      </c>
      <c r="L2528" t="str">
        <f t="shared" si="134"/>
        <v/>
      </c>
      <c r="M2528" s="45"/>
      <c r="V2528" t="str">
        <f t="shared" si="135"/>
        <v/>
      </c>
      <c r="X2528" s="6"/>
      <c r="Z2528" s="6"/>
      <c r="AB2528" s="6" t="str">
        <f>IF(Screener_1!U2529 = "Y",  IF(ISBLANK(Screener_1!V2529), "Missing", Screener_1!V2529),"")</f>
        <v/>
      </c>
      <c r="AF2528" s="6"/>
      <c r="AG2528" s="6"/>
    </row>
    <row r="2529" spans="1:33" x14ac:dyDescent="0.25">
      <c r="A2529" s="125"/>
      <c r="K2529" t="str">
        <f t="shared" si="133"/>
        <v/>
      </c>
      <c r="L2529" t="str">
        <f t="shared" si="134"/>
        <v/>
      </c>
      <c r="M2529" s="45"/>
      <c r="V2529" t="str">
        <f t="shared" si="135"/>
        <v/>
      </c>
      <c r="X2529" s="6"/>
      <c r="Z2529" s="6"/>
      <c r="AB2529" s="6" t="str">
        <f>IF(Screener_1!U2530 = "Y",  IF(ISBLANK(Screener_1!V2530), "Missing", Screener_1!V2530),"")</f>
        <v/>
      </c>
      <c r="AF2529" s="6"/>
      <c r="AG2529" s="6"/>
    </row>
    <row r="2530" spans="1:33" x14ac:dyDescent="0.25">
      <c r="A2530" s="125"/>
      <c r="K2530" t="str">
        <f t="shared" si="133"/>
        <v/>
      </c>
      <c r="L2530" t="str">
        <f t="shared" si="134"/>
        <v/>
      </c>
      <c r="M2530" s="45"/>
      <c r="V2530" t="str">
        <f t="shared" si="135"/>
        <v/>
      </c>
      <c r="X2530" s="6"/>
      <c r="Z2530" s="6"/>
      <c r="AB2530" s="6" t="str">
        <f>IF(Screener_1!U2531 = "Y",  IF(ISBLANK(Screener_1!V2531), "Missing", Screener_1!V2531),"")</f>
        <v/>
      </c>
      <c r="AF2530" s="6"/>
      <c r="AG2530" s="6"/>
    </row>
    <row r="2531" spans="1:33" x14ac:dyDescent="0.25">
      <c r="A2531" s="125"/>
      <c r="K2531" t="str">
        <f t="shared" si="133"/>
        <v/>
      </c>
      <c r="L2531" t="str">
        <f t="shared" si="134"/>
        <v/>
      </c>
      <c r="M2531" s="45"/>
      <c r="V2531" t="str">
        <f t="shared" si="135"/>
        <v/>
      </c>
      <c r="X2531" s="6"/>
      <c r="Z2531" s="6"/>
      <c r="AB2531" s="6" t="str">
        <f>IF(Screener_1!U2532 = "Y",  IF(ISBLANK(Screener_1!V2532), "Missing", Screener_1!V2532),"")</f>
        <v/>
      </c>
      <c r="AF2531" s="6"/>
      <c r="AG2531" s="6"/>
    </row>
    <row r="2532" spans="1:33" x14ac:dyDescent="0.25">
      <c r="A2532" s="125"/>
      <c r="K2532" t="str">
        <f t="shared" si="133"/>
        <v/>
      </c>
      <c r="L2532" t="str">
        <f t="shared" si="134"/>
        <v/>
      </c>
      <c r="M2532" s="45"/>
      <c r="V2532" t="str">
        <f t="shared" si="135"/>
        <v/>
      </c>
      <c r="X2532" s="6"/>
      <c r="Z2532" s="6"/>
      <c r="AB2532" s="6" t="str">
        <f>IF(Screener_1!U2533 = "Y",  IF(ISBLANK(Screener_1!V2533), "Missing", Screener_1!V2533),"")</f>
        <v/>
      </c>
      <c r="AF2532" s="6"/>
      <c r="AG2532" s="6"/>
    </row>
    <row r="2533" spans="1:33" x14ac:dyDescent="0.25">
      <c r="A2533" s="125"/>
      <c r="K2533" t="str">
        <f t="shared" si="133"/>
        <v/>
      </c>
      <c r="L2533" t="str">
        <f t="shared" si="134"/>
        <v/>
      </c>
      <c r="M2533" s="45"/>
      <c r="V2533" t="str">
        <f t="shared" si="135"/>
        <v/>
      </c>
      <c r="X2533" s="6"/>
      <c r="Z2533" s="6"/>
      <c r="AB2533" s="6" t="str">
        <f>IF(Screener_1!U2534 = "Y",  IF(ISBLANK(Screener_1!V2534), "Missing", Screener_1!V2534),"")</f>
        <v/>
      </c>
      <c r="AF2533" s="6"/>
      <c r="AG2533" s="6"/>
    </row>
    <row r="2534" spans="1:33" x14ac:dyDescent="0.25">
      <c r="A2534" s="125"/>
      <c r="K2534" t="str">
        <f t="shared" si="133"/>
        <v/>
      </c>
      <c r="L2534" t="str">
        <f t="shared" si="134"/>
        <v/>
      </c>
      <c r="M2534" s="45"/>
      <c r="V2534" t="str">
        <f t="shared" si="135"/>
        <v/>
      </c>
      <c r="X2534" s="6"/>
      <c r="Z2534" s="6"/>
      <c r="AB2534" s="6" t="str">
        <f>IF(Screener_1!U2535 = "Y",  IF(ISBLANK(Screener_1!V2535), "Missing", Screener_1!V2535),"")</f>
        <v/>
      </c>
      <c r="AF2534" s="6"/>
      <c r="AG2534" s="6"/>
    </row>
    <row r="2535" spans="1:33" x14ac:dyDescent="0.25">
      <c r="A2535" s="125"/>
      <c r="K2535" t="str">
        <f t="shared" si="133"/>
        <v/>
      </c>
      <c r="L2535" t="str">
        <f t="shared" si="134"/>
        <v/>
      </c>
      <c r="M2535" s="45"/>
      <c r="V2535" t="str">
        <f t="shared" si="135"/>
        <v/>
      </c>
      <c r="X2535" s="6"/>
      <c r="Z2535" s="6"/>
      <c r="AB2535" s="6" t="str">
        <f>IF(Screener_1!U2536 = "Y",  IF(ISBLANK(Screener_1!V2536), "Missing", Screener_1!V2536),"")</f>
        <v/>
      </c>
      <c r="AF2535" s="6"/>
      <c r="AG2535" s="6"/>
    </row>
    <row r="2536" spans="1:33" x14ac:dyDescent="0.25">
      <c r="A2536" s="125"/>
      <c r="K2536" t="str">
        <f t="shared" si="133"/>
        <v/>
      </c>
      <c r="L2536" t="str">
        <f t="shared" si="134"/>
        <v/>
      </c>
      <c r="M2536" s="45"/>
      <c r="V2536" t="str">
        <f t="shared" si="135"/>
        <v/>
      </c>
      <c r="X2536" s="6"/>
      <c r="Z2536" s="6"/>
      <c r="AB2536" s="6" t="str">
        <f>IF(Screener_1!U2537 = "Y",  IF(ISBLANK(Screener_1!V2537), "Missing", Screener_1!V2537),"")</f>
        <v/>
      </c>
      <c r="AF2536" s="6"/>
      <c r="AG2536" s="6"/>
    </row>
    <row r="2537" spans="1:33" x14ac:dyDescent="0.25">
      <c r="A2537" s="125"/>
      <c r="K2537" t="str">
        <f t="shared" si="133"/>
        <v/>
      </c>
      <c r="L2537" t="str">
        <f t="shared" si="134"/>
        <v/>
      </c>
      <c r="M2537" s="45"/>
      <c r="V2537" t="str">
        <f t="shared" si="135"/>
        <v/>
      </c>
      <c r="X2537" s="6"/>
      <c r="Z2537" s="6"/>
      <c r="AB2537" s="6" t="str">
        <f>IF(Screener_1!U2538 = "Y",  IF(ISBLANK(Screener_1!V2538), "Missing", Screener_1!V2538),"")</f>
        <v/>
      </c>
      <c r="AF2537" s="6"/>
      <c r="AG2537" s="6"/>
    </row>
    <row r="2538" spans="1:33" x14ac:dyDescent="0.25">
      <c r="A2538" s="125"/>
      <c r="K2538" t="str">
        <f t="shared" si="133"/>
        <v/>
      </c>
      <c r="L2538" t="str">
        <f t="shared" si="134"/>
        <v/>
      </c>
      <c r="M2538" s="45"/>
      <c r="V2538" t="str">
        <f t="shared" si="135"/>
        <v/>
      </c>
      <c r="X2538" s="6"/>
      <c r="Z2538" s="6"/>
      <c r="AB2538" s="6" t="str">
        <f>IF(Screener_1!U2539 = "Y",  IF(ISBLANK(Screener_1!V2539), "Missing", Screener_1!V2539),"")</f>
        <v/>
      </c>
      <c r="AF2538" s="6"/>
      <c r="AG2538" s="6"/>
    </row>
    <row r="2539" spans="1:33" x14ac:dyDescent="0.25">
      <c r="A2539" s="125"/>
      <c r="K2539" t="str">
        <f t="shared" si="133"/>
        <v/>
      </c>
      <c r="L2539" t="str">
        <f t="shared" si="134"/>
        <v/>
      </c>
      <c r="M2539" s="45"/>
      <c r="V2539" t="str">
        <f t="shared" si="135"/>
        <v/>
      </c>
      <c r="X2539" s="6"/>
      <c r="Z2539" s="6"/>
      <c r="AB2539" s="6" t="str">
        <f>IF(Screener_1!U2540 = "Y",  IF(ISBLANK(Screener_1!V2540), "Missing", Screener_1!V2540),"")</f>
        <v/>
      </c>
      <c r="AF2539" s="6"/>
      <c r="AG2539" s="6"/>
    </row>
    <row r="2540" spans="1:33" x14ac:dyDescent="0.25">
      <c r="A2540" s="125"/>
      <c r="K2540" t="str">
        <f t="shared" si="133"/>
        <v/>
      </c>
      <c r="L2540" t="str">
        <f t="shared" si="134"/>
        <v/>
      </c>
      <c r="M2540" s="45"/>
      <c r="V2540" t="str">
        <f t="shared" si="135"/>
        <v/>
      </c>
      <c r="X2540" s="6"/>
      <c r="Z2540" s="6"/>
      <c r="AB2540" s="6" t="str">
        <f>IF(Screener_1!U2541 = "Y",  IF(ISBLANK(Screener_1!V2541), "Missing", Screener_1!V2541),"")</f>
        <v/>
      </c>
      <c r="AF2540" s="6"/>
      <c r="AG2540" s="6"/>
    </row>
    <row r="2541" spans="1:33" x14ac:dyDescent="0.25">
      <c r="A2541" s="125"/>
      <c r="K2541" t="str">
        <f t="shared" si="133"/>
        <v/>
      </c>
      <c r="L2541" t="str">
        <f t="shared" si="134"/>
        <v/>
      </c>
      <c r="M2541" s="45"/>
      <c r="V2541" t="str">
        <f t="shared" si="135"/>
        <v/>
      </c>
      <c r="X2541" s="6"/>
      <c r="Z2541" s="6"/>
      <c r="AB2541" s="6" t="str">
        <f>IF(Screener_1!U2542 = "Y",  IF(ISBLANK(Screener_1!V2542), "Missing", Screener_1!V2542),"")</f>
        <v/>
      </c>
      <c r="AF2541" s="6"/>
      <c r="AG2541" s="6"/>
    </row>
    <row r="2542" spans="1:33" x14ac:dyDescent="0.25">
      <c r="A2542" s="125"/>
      <c r="K2542" t="str">
        <f t="shared" si="133"/>
        <v/>
      </c>
      <c r="L2542" t="str">
        <f t="shared" si="134"/>
        <v/>
      </c>
      <c r="M2542" s="45"/>
      <c r="V2542" t="str">
        <f t="shared" si="135"/>
        <v/>
      </c>
      <c r="X2542" s="6"/>
      <c r="Z2542" s="6"/>
      <c r="AB2542" s="6" t="str">
        <f>IF(Screener_1!U2543 = "Y",  IF(ISBLANK(Screener_1!V2543), "Missing", Screener_1!V2543),"")</f>
        <v/>
      </c>
      <c r="AF2542" s="6"/>
      <c r="AG2542" s="6"/>
    </row>
    <row r="2543" spans="1:33" x14ac:dyDescent="0.25">
      <c r="A2543" s="125"/>
      <c r="K2543" t="str">
        <f t="shared" si="133"/>
        <v/>
      </c>
      <c r="L2543" t="str">
        <f t="shared" si="134"/>
        <v/>
      </c>
      <c r="M2543" s="45"/>
      <c r="V2543" t="str">
        <f t="shared" si="135"/>
        <v/>
      </c>
      <c r="X2543" s="6"/>
      <c r="Z2543" s="6"/>
      <c r="AB2543" s="6" t="str">
        <f>IF(Screener_1!U2544 = "Y",  IF(ISBLANK(Screener_1!V2544), "Missing", Screener_1!V2544),"")</f>
        <v/>
      </c>
      <c r="AF2543" s="6"/>
      <c r="AG2543" s="6"/>
    </row>
    <row r="2544" spans="1:33" x14ac:dyDescent="0.25">
      <c r="A2544" s="125"/>
      <c r="K2544" t="str">
        <f t="shared" si="133"/>
        <v/>
      </c>
      <c r="L2544" t="str">
        <f t="shared" si="134"/>
        <v/>
      </c>
      <c r="M2544" s="45"/>
      <c r="V2544" t="str">
        <f t="shared" si="135"/>
        <v/>
      </c>
      <c r="X2544" s="6"/>
      <c r="Z2544" s="6"/>
      <c r="AB2544" s="6" t="str">
        <f>IF(Screener_1!U2545 = "Y",  IF(ISBLANK(Screener_1!V2545), "Missing", Screener_1!V2545),"")</f>
        <v/>
      </c>
      <c r="AF2544" s="6"/>
      <c r="AG2544" s="6"/>
    </row>
    <row r="2545" spans="1:33" x14ac:dyDescent="0.25">
      <c r="A2545" s="125"/>
      <c r="K2545" t="str">
        <f t="shared" si="133"/>
        <v/>
      </c>
      <c r="L2545" t="str">
        <f t="shared" si="134"/>
        <v/>
      </c>
      <c r="M2545" s="45"/>
      <c r="V2545" t="str">
        <f t="shared" si="135"/>
        <v/>
      </c>
      <c r="X2545" s="6"/>
      <c r="Z2545" s="6"/>
      <c r="AB2545" s="6" t="str">
        <f>IF(Screener_1!U2546 = "Y",  IF(ISBLANK(Screener_1!V2546), "Missing", Screener_1!V2546),"")</f>
        <v/>
      </c>
      <c r="AF2545" s="6"/>
      <c r="AG2545" s="6"/>
    </row>
    <row r="2546" spans="1:33" x14ac:dyDescent="0.25">
      <c r="A2546" s="125"/>
      <c r="K2546" t="str">
        <f t="shared" si="133"/>
        <v/>
      </c>
      <c r="L2546" t="str">
        <f t="shared" si="134"/>
        <v/>
      </c>
      <c r="M2546" s="45"/>
      <c r="V2546" t="str">
        <f t="shared" si="135"/>
        <v/>
      </c>
      <c r="X2546" s="6"/>
      <c r="Z2546" s="6"/>
      <c r="AB2546" s="6" t="str">
        <f>IF(Screener_1!U2547 = "Y",  IF(ISBLANK(Screener_1!V2547), "Missing", Screener_1!V2547),"")</f>
        <v/>
      </c>
      <c r="AF2546" s="6"/>
      <c r="AG2546" s="6"/>
    </row>
    <row r="2547" spans="1:33" x14ac:dyDescent="0.25">
      <c r="A2547" s="125"/>
      <c r="K2547" t="str">
        <f t="shared" si="133"/>
        <v/>
      </c>
      <c r="L2547" t="str">
        <f t="shared" si="134"/>
        <v/>
      </c>
      <c r="M2547" s="45"/>
      <c r="V2547" t="str">
        <f t="shared" si="135"/>
        <v/>
      </c>
      <c r="X2547" s="6"/>
      <c r="Z2547" s="6"/>
      <c r="AB2547" s="6" t="str">
        <f>IF(Screener_1!U2548 = "Y",  IF(ISBLANK(Screener_1!V2548), "Missing", Screener_1!V2548),"")</f>
        <v/>
      </c>
      <c r="AF2547" s="6"/>
      <c r="AG2547" s="6"/>
    </row>
    <row r="2548" spans="1:33" x14ac:dyDescent="0.25">
      <c r="A2548" s="125"/>
      <c r="K2548" t="str">
        <f t="shared" si="133"/>
        <v/>
      </c>
      <c r="L2548" t="str">
        <f t="shared" si="134"/>
        <v/>
      </c>
      <c r="M2548" s="45"/>
      <c r="V2548" t="str">
        <f t="shared" si="135"/>
        <v/>
      </c>
      <c r="X2548" s="6"/>
      <c r="Z2548" s="6"/>
      <c r="AB2548" s="6" t="str">
        <f>IF(Screener_1!U2549 = "Y",  IF(ISBLANK(Screener_1!V2549), "Missing", Screener_1!V2549),"")</f>
        <v/>
      </c>
      <c r="AF2548" s="6"/>
      <c r="AG2548" s="6"/>
    </row>
    <row r="2549" spans="1:33" x14ac:dyDescent="0.25">
      <c r="A2549" s="125"/>
      <c r="K2549" t="str">
        <f t="shared" si="133"/>
        <v/>
      </c>
      <c r="L2549" t="str">
        <f t="shared" si="134"/>
        <v/>
      </c>
      <c r="M2549" s="45"/>
      <c r="V2549" t="str">
        <f t="shared" si="135"/>
        <v/>
      </c>
      <c r="X2549" s="6"/>
      <c r="Z2549" s="6"/>
      <c r="AB2549" s="6" t="str">
        <f>IF(Screener_1!U2550 = "Y",  IF(ISBLANK(Screener_1!V2550), "Missing", Screener_1!V2550),"")</f>
        <v/>
      </c>
      <c r="AF2549" s="6"/>
      <c r="AG2549" s="6"/>
    </row>
    <row r="2550" spans="1:33" x14ac:dyDescent="0.25">
      <c r="A2550" s="125"/>
      <c r="K2550" t="str">
        <f t="shared" si="133"/>
        <v/>
      </c>
      <c r="L2550" t="str">
        <f t="shared" si="134"/>
        <v/>
      </c>
      <c r="M2550" s="45"/>
      <c r="V2550" t="str">
        <f t="shared" si="135"/>
        <v/>
      </c>
      <c r="X2550" s="6"/>
      <c r="Z2550" s="6"/>
      <c r="AB2550" s="6" t="str">
        <f>IF(Screener_1!U2551 = "Y",  IF(ISBLANK(Screener_1!V2551), "Missing", Screener_1!V2551),"")</f>
        <v/>
      </c>
      <c r="AF2550" s="6"/>
      <c r="AG2550" s="6"/>
    </row>
    <row r="2551" spans="1:33" x14ac:dyDescent="0.25">
      <c r="A2551" s="125"/>
      <c r="K2551" t="str">
        <f t="shared" si="133"/>
        <v/>
      </c>
      <c r="L2551" t="str">
        <f t="shared" si="134"/>
        <v/>
      </c>
      <c r="M2551" s="45"/>
      <c r="V2551" t="str">
        <f t="shared" si="135"/>
        <v/>
      </c>
      <c r="X2551" s="6"/>
      <c r="Z2551" s="6"/>
      <c r="AB2551" s="6" t="str">
        <f>IF(Screener_1!U2552 = "Y",  IF(ISBLANK(Screener_1!V2552), "Missing", Screener_1!V2552),"")</f>
        <v/>
      </c>
      <c r="AF2551" s="6"/>
      <c r="AG2551" s="6"/>
    </row>
    <row r="2552" spans="1:33" x14ac:dyDescent="0.25">
      <c r="A2552" s="125"/>
      <c r="K2552" t="str">
        <f t="shared" si="133"/>
        <v/>
      </c>
      <c r="L2552" t="str">
        <f t="shared" si="134"/>
        <v/>
      </c>
      <c r="M2552" s="45"/>
      <c r="V2552" t="str">
        <f t="shared" si="135"/>
        <v/>
      </c>
      <c r="X2552" s="6"/>
      <c r="Z2552" s="6"/>
      <c r="AB2552" s="6" t="str">
        <f>IF(Screener_1!U2553 = "Y",  IF(ISBLANK(Screener_1!V2553), "Missing", Screener_1!V2553),"")</f>
        <v/>
      </c>
      <c r="AF2552" s="6"/>
      <c r="AG2552" s="6"/>
    </row>
    <row r="2553" spans="1:33" x14ac:dyDescent="0.25">
      <c r="A2553" s="125"/>
      <c r="K2553" t="str">
        <f t="shared" si="133"/>
        <v/>
      </c>
      <c r="L2553" t="str">
        <f t="shared" si="134"/>
        <v/>
      </c>
      <c r="M2553" s="45"/>
      <c r="V2553" t="str">
        <f t="shared" si="135"/>
        <v/>
      </c>
      <c r="X2553" s="6"/>
      <c r="Z2553" s="6"/>
      <c r="AB2553" s="6" t="str">
        <f>IF(Screener_1!U2554 = "Y",  IF(ISBLANK(Screener_1!V2554), "Missing", Screener_1!V2554),"")</f>
        <v/>
      </c>
      <c r="AF2553" s="6"/>
      <c r="AG2553" s="6"/>
    </row>
    <row r="2554" spans="1:33" x14ac:dyDescent="0.25">
      <c r="A2554" s="125"/>
      <c r="K2554" t="str">
        <f t="shared" si="133"/>
        <v/>
      </c>
      <c r="L2554" t="str">
        <f t="shared" si="134"/>
        <v/>
      </c>
      <c r="M2554" s="45"/>
      <c r="V2554" t="str">
        <f t="shared" si="135"/>
        <v/>
      </c>
      <c r="X2554" s="6"/>
      <c r="Z2554" s="6"/>
      <c r="AB2554" s="6" t="str">
        <f>IF(Screener_1!U2555 = "Y",  IF(ISBLANK(Screener_1!V2555), "Missing", Screener_1!V2555),"")</f>
        <v/>
      </c>
      <c r="AF2554" s="6"/>
      <c r="AG2554" s="6"/>
    </row>
    <row r="2555" spans="1:33" x14ac:dyDescent="0.25">
      <c r="A2555" s="125"/>
      <c r="K2555" t="str">
        <f t="shared" si="133"/>
        <v/>
      </c>
      <c r="L2555" t="str">
        <f t="shared" si="134"/>
        <v/>
      </c>
      <c r="M2555" s="45"/>
      <c r="V2555" t="str">
        <f t="shared" si="135"/>
        <v/>
      </c>
      <c r="X2555" s="6"/>
      <c r="Z2555" s="6"/>
      <c r="AB2555" s="6" t="str">
        <f>IF(Screener_1!U2556 = "Y",  IF(ISBLANK(Screener_1!V2556), "Missing", Screener_1!V2556),"")</f>
        <v/>
      </c>
      <c r="AF2555" s="6"/>
      <c r="AG2555" s="6"/>
    </row>
    <row r="2556" spans="1:33" x14ac:dyDescent="0.25">
      <c r="A2556" s="125"/>
      <c r="K2556" t="str">
        <f t="shared" si="133"/>
        <v/>
      </c>
      <c r="L2556" t="str">
        <f t="shared" si="134"/>
        <v/>
      </c>
      <c r="M2556" s="45"/>
      <c r="V2556" t="str">
        <f t="shared" si="135"/>
        <v/>
      </c>
      <c r="X2556" s="6"/>
      <c r="Z2556" s="6"/>
      <c r="AB2556" s="6" t="str">
        <f>IF(Screener_1!U2557 = "Y",  IF(ISBLANK(Screener_1!V2557), "Missing", Screener_1!V2557),"")</f>
        <v/>
      </c>
      <c r="AF2556" s="6"/>
      <c r="AG2556" s="6"/>
    </row>
    <row r="2557" spans="1:33" x14ac:dyDescent="0.25">
      <c r="A2557" s="125"/>
      <c r="K2557" t="str">
        <f t="shared" si="133"/>
        <v/>
      </c>
      <c r="L2557" t="str">
        <f t="shared" si="134"/>
        <v/>
      </c>
      <c r="M2557" s="45"/>
      <c r="V2557" t="str">
        <f t="shared" si="135"/>
        <v/>
      </c>
      <c r="X2557" s="6"/>
      <c r="Z2557" s="6"/>
      <c r="AB2557" s="6" t="str">
        <f>IF(Screener_1!U2558 = "Y",  IF(ISBLANK(Screener_1!V2558), "Missing", Screener_1!V2558),"")</f>
        <v/>
      </c>
      <c r="AF2557" s="6"/>
      <c r="AG2557" s="6"/>
    </row>
    <row r="2558" spans="1:33" x14ac:dyDescent="0.25">
      <c r="A2558" s="125"/>
      <c r="K2558" t="str">
        <f t="shared" si="133"/>
        <v/>
      </c>
      <c r="L2558" t="str">
        <f t="shared" si="134"/>
        <v/>
      </c>
      <c r="M2558" s="45"/>
      <c r="V2558" t="str">
        <f t="shared" si="135"/>
        <v/>
      </c>
      <c r="X2558" s="6"/>
      <c r="Z2558" s="6"/>
      <c r="AB2558" s="6" t="str">
        <f>IF(Screener_1!U2559 = "Y",  IF(ISBLANK(Screener_1!V2559), "Missing", Screener_1!V2559),"")</f>
        <v/>
      </c>
      <c r="AF2558" s="6"/>
      <c r="AG2558" s="6"/>
    </row>
    <row r="2559" spans="1:33" x14ac:dyDescent="0.25">
      <c r="A2559" s="125"/>
      <c r="K2559" t="str">
        <f t="shared" si="133"/>
        <v/>
      </c>
      <c r="L2559" t="str">
        <f t="shared" si="134"/>
        <v/>
      </c>
      <c r="M2559" s="45"/>
      <c r="V2559" t="str">
        <f t="shared" si="135"/>
        <v/>
      </c>
      <c r="X2559" s="6"/>
      <c r="Z2559" s="6"/>
      <c r="AB2559" s="6" t="str">
        <f>IF(Screener_1!U2560 = "Y",  IF(ISBLANK(Screener_1!V2560), "Missing", Screener_1!V2560),"")</f>
        <v/>
      </c>
      <c r="AF2559" s="6"/>
      <c r="AG2559" s="6"/>
    </row>
    <row r="2560" spans="1:33" x14ac:dyDescent="0.25">
      <c r="A2560" s="125"/>
      <c r="K2560" t="str">
        <f t="shared" si="133"/>
        <v/>
      </c>
      <c r="L2560" t="str">
        <f t="shared" si="134"/>
        <v/>
      </c>
      <c r="M2560" s="45"/>
      <c r="V2560" t="str">
        <f t="shared" si="135"/>
        <v/>
      </c>
      <c r="X2560" s="6"/>
      <c r="Z2560" s="6"/>
      <c r="AB2560" s="6" t="str">
        <f>IF(Screener_1!U2561 = "Y",  IF(ISBLANK(Screener_1!V2561), "Missing", Screener_1!V2561),"")</f>
        <v/>
      </c>
      <c r="AF2560" s="6"/>
      <c r="AG2560" s="6"/>
    </row>
    <row r="2561" spans="1:33" x14ac:dyDescent="0.25">
      <c r="A2561" s="125"/>
      <c r="K2561" t="str">
        <f t="shared" si="133"/>
        <v/>
      </c>
      <c r="L2561" t="str">
        <f t="shared" si="134"/>
        <v/>
      </c>
      <c r="M2561" s="45"/>
      <c r="V2561" t="str">
        <f t="shared" si="135"/>
        <v/>
      </c>
      <c r="X2561" s="6"/>
      <c r="Z2561" s="6"/>
      <c r="AB2561" s="6" t="str">
        <f>IF(Screener_1!U2562 = "Y",  IF(ISBLANK(Screener_1!V2562), "Missing", Screener_1!V2562),"")</f>
        <v/>
      </c>
      <c r="AF2561" s="6"/>
      <c r="AG2561" s="6"/>
    </row>
    <row r="2562" spans="1:33" x14ac:dyDescent="0.25">
      <c r="A2562" s="125"/>
      <c r="K2562" t="str">
        <f t="shared" si="133"/>
        <v/>
      </c>
      <c r="L2562" t="str">
        <f t="shared" si="134"/>
        <v/>
      </c>
      <c r="M2562" s="45"/>
      <c r="V2562" t="str">
        <f t="shared" si="135"/>
        <v/>
      </c>
      <c r="X2562" s="6"/>
      <c r="Z2562" s="6"/>
      <c r="AB2562" s="6" t="str">
        <f>IF(Screener_1!U2563 = "Y",  IF(ISBLANK(Screener_1!V2563), "Missing", Screener_1!V2563),"")</f>
        <v/>
      </c>
      <c r="AF2562" s="6"/>
      <c r="AG2562" s="6"/>
    </row>
    <row r="2563" spans="1:33" x14ac:dyDescent="0.25">
      <c r="A2563" s="125"/>
      <c r="K2563" t="str">
        <f t="shared" si="133"/>
        <v/>
      </c>
      <c r="L2563" t="str">
        <f t="shared" si="134"/>
        <v/>
      </c>
      <c r="M2563" s="45"/>
      <c r="V2563" t="str">
        <f t="shared" si="135"/>
        <v/>
      </c>
      <c r="X2563" s="6"/>
      <c r="Z2563" s="6"/>
      <c r="AB2563" s="6" t="str">
        <f>IF(Screener_1!U2564 = "Y",  IF(ISBLANK(Screener_1!V2564), "Missing", Screener_1!V2564),"")</f>
        <v/>
      </c>
      <c r="AF2563" s="6"/>
      <c r="AG2563" s="6"/>
    </row>
    <row r="2564" spans="1:33" x14ac:dyDescent="0.25">
      <c r="A2564" s="125"/>
      <c r="K2564" t="str">
        <f t="shared" si="133"/>
        <v/>
      </c>
      <c r="L2564" t="str">
        <f t="shared" si="134"/>
        <v/>
      </c>
      <c r="M2564" s="45"/>
      <c r="V2564" t="str">
        <f t="shared" si="135"/>
        <v/>
      </c>
      <c r="X2564" s="6"/>
      <c r="Z2564" s="6"/>
      <c r="AB2564" s="6" t="str">
        <f>IF(Screener_1!U2565 = "Y",  IF(ISBLANK(Screener_1!V2565), "Missing", Screener_1!V2565),"")</f>
        <v/>
      </c>
      <c r="AF2564" s="6"/>
      <c r="AG2564" s="6"/>
    </row>
    <row r="2565" spans="1:33" x14ac:dyDescent="0.25">
      <c r="A2565" s="125"/>
      <c r="K2565" t="str">
        <f t="shared" si="133"/>
        <v/>
      </c>
      <c r="L2565" t="str">
        <f t="shared" si="134"/>
        <v/>
      </c>
      <c r="M2565" s="45"/>
      <c r="V2565" t="str">
        <f t="shared" si="135"/>
        <v/>
      </c>
      <c r="X2565" s="6"/>
      <c r="Z2565" s="6"/>
      <c r="AB2565" s="6" t="str">
        <f>IF(Screener_1!U2566 = "Y",  IF(ISBLANK(Screener_1!V2566), "Missing", Screener_1!V2566),"")</f>
        <v/>
      </c>
      <c r="AF2565" s="6"/>
      <c r="AG2565" s="6"/>
    </row>
    <row r="2566" spans="1:33" x14ac:dyDescent="0.25">
      <c r="A2566" s="125"/>
      <c r="K2566" t="str">
        <f t="shared" si="133"/>
        <v/>
      </c>
      <c r="L2566" t="str">
        <f t="shared" si="134"/>
        <v/>
      </c>
      <c r="M2566" s="45"/>
      <c r="V2566" t="str">
        <f t="shared" si="135"/>
        <v/>
      </c>
      <c r="X2566" s="6"/>
      <c r="Z2566" s="6"/>
      <c r="AB2566" s="6" t="str">
        <f>IF(Screener_1!U2567 = "Y",  IF(ISBLANK(Screener_1!V2567), "Missing", Screener_1!V2567),"")</f>
        <v/>
      </c>
      <c r="AF2566" s="6"/>
      <c r="AG2566" s="6"/>
    </row>
    <row r="2567" spans="1:33" x14ac:dyDescent="0.25">
      <c r="A2567" s="125"/>
      <c r="K2567" t="str">
        <f t="shared" si="133"/>
        <v/>
      </c>
      <c r="L2567" t="str">
        <f t="shared" si="134"/>
        <v/>
      </c>
      <c r="M2567" s="45"/>
      <c r="V2567" t="str">
        <f t="shared" si="135"/>
        <v/>
      </c>
      <c r="X2567" s="6"/>
      <c r="Z2567" s="6"/>
      <c r="AB2567" s="6" t="str">
        <f>IF(Screener_1!U2568 = "Y",  IF(ISBLANK(Screener_1!V2568), "Missing", Screener_1!V2568),"")</f>
        <v/>
      </c>
      <c r="AF2567" s="6"/>
      <c r="AG2567" s="6"/>
    </row>
    <row r="2568" spans="1:33" x14ac:dyDescent="0.25">
      <c r="A2568" s="125"/>
      <c r="K2568" t="str">
        <f t="shared" ref="K2568:K2631" si="136" xml:space="preserve"> IF(AND(ISNUMBER(G2568),ISNUMBER(H2568),ISNUMBER(I2568),  ISNUMBER(J2568) ), (G2568+H2568+I2568+J2568),   IF(OR(ISNUMBER(G2568),ISNUMBER(H2568), ISNUMBER(I2568), ISNUMBER(J2568) ), "Incomplete", "" ))</f>
        <v/>
      </c>
      <c r="L2568" t="str">
        <f t="shared" ref="L2568:L2631" si="137">IF(AF2568 = "","",   IF(SUM(G2568:J2568) &gt;0,"Positive","Negative"))</f>
        <v/>
      </c>
      <c r="M2568" s="45"/>
      <c r="V2568" t="str">
        <f t="shared" ref="V2568:V2631" si="138">IF( OR(L2568="Negative", ISBLANK(L2568) =TRUE, L2568 = ""), "",IF(COUNT(N2568:S2568)&gt;0,IF(SUM(N2568:S2568)&gt;1,"Positive","Negative"),""))</f>
        <v/>
      </c>
      <c r="X2568" s="6"/>
      <c r="Z2568" s="6"/>
      <c r="AB2568" s="6" t="str">
        <f>IF(Screener_1!U2569 = "Y",  IF(ISBLANK(Screener_1!V2569), "Missing", Screener_1!V2569),"")</f>
        <v/>
      </c>
      <c r="AF2568" s="6"/>
      <c r="AG2568" s="6"/>
    </row>
    <row r="2569" spans="1:33" x14ac:dyDescent="0.25">
      <c r="A2569" s="125"/>
      <c r="K2569" t="str">
        <f t="shared" si="136"/>
        <v/>
      </c>
      <c r="L2569" t="str">
        <f t="shared" si="137"/>
        <v/>
      </c>
      <c r="M2569" s="45"/>
      <c r="V2569" t="str">
        <f t="shared" si="138"/>
        <v/>
      </c>
      <c r="X2569" s="6"/>
      <c r="Z2569" s="6"/>
      <c r="AB2569" s="6" t="str">
        <f>IF(Screener_1!U2570 = "Y",  IF(ISBLANK(Screener_1!V2570), "Missing", Screener_1!V2570),"")</f>
        <v/>
      </c>
      <c r="AF2569" s="6"/>
      <c r="AG2569" s="6"/>
    </row>
    <row r="2570" spans="1:33" x14ac:dyDescent="0.25">
      <c r="A2570" s="125"/>
      <c r="K2570" t="str">
        <f t="shared" si="136"/>
        <v/>
      </c>
      <c r="L2570" t="str">
        <f t="shared" si="137"/>
        <v/>
      </c>
      <c r="M2570" s="45"/>
      <c r="V2570" t="str">
        <f t="shared" si="138"/>
        <v/>
      </c>
      <c r="X2570" s="6"/>
      <c r="Z2570" s="6"/>
      <c r="AB2570" s="6" t="str">
        <f>IF(Screener_1!U2571 = "Y",  IF(ISBLANK(Screener_1!V2571), "Missing", Screener_1!V2571),"")</f>
        <v/>
      </c>
      <c r="AF2570" s="6"/>
      <c r="AG2570" s="6"/>
    </row>
    <row r="2571" spans="1:33" x14ac:dyDescent="0.25">
      <c r="A2571" s="125"/>
      <c r="K2571" t="str">
        <f t="shared" si="136"/>
        <v/>
      </c>
      <c r="L2571" t="str">
        <f t="shared" si="137"/>
        <v/>
      </c>
      <c r="M2571" s="45"/>
      <c r="V2571" t="str">
        <f t="shared" si="138"/>
        <v/>
      </c>
      <c r="X2571" s="6"/>
      <c r="Z2571" s="6"/>
      <c r="AB2571" s="6" t="str">
        <f>IF(Screener_1!U2572 = "Y",  IF(ISBLANK(Screener_1!V2572), "Missing", Screener_1!V2572),"")</f>
        <v/>
      </c>
      <c r="AF2571" s="6"/>
      <c r="AG2571" s="6"/>
    </row>
    <row r="2572" spans="1:33" x14ac:dyDescent="0.25">
      <c r="A2572" s="125"/>
      <c r="K2572" t="str">
        <f t="shared" si="136"/>
        <v/>
      </c>
      <c r="L2572" t="str">
        <f t="shared" si="137"/>
        <v/>
      </c>
      <c r="M2572" s="45"/>
      <c r="V2572" t="str">
        <f t="shared" si="138"/>
        <v/>
      </c>
      <c r="X2572" s="6"/>
      <c r="Z2572" s="6"/>
      <c r="AB2572" s="6" t="str">
        <f>IF(Screener_1!U2573 = "Y",  IF(ISBLANK(Screener_1!V2573), "Missing", Screener_1!V2573),"")</f>
        <v/>
      </c>
      <c r="AF2572" s="6"/>
      <c r="AG2572" s="6"/>
    </row>
    <row r="2573" spans="1:33" x14ac:dyDescent="0.25">
      <c r="A2573" s="125"/>
      <c r="K2573" t="str">
        <f t="shared" si="136"/>
        <v/>
      </c>
      <c r="L2573" t="str">
        <f t="shared" si="137"/>
        <v/>
      </c>
      <c r="M2573" s="45"/>
      <c r="V2573" t="str">
        <f t="shared" si="138"/>
        <v/>
      </c>
      <c r="X2573" s="6"/>
      <c r="Z2573" s="6"/>
      <c r="AB2573" s="6" t="str">
        <f>IF(Screener_1!U2574 = "Y",  IF(ISBLANK(Screener_1!V2574), "Missing", Screener_1!V2574),"")</f>
        <v/>
      </c>
      <c r="AF2573" s="6"/>
      <c r="AG2573" s="6"/>
    </row>
    <row r="2574" spans="1:33" x14ac:dyDescent="0.25">
      <c r="A2574" s="125"/>
      <c r="K2574" t="str">
        <f t="shared" si="136"/>
        <v/>
      </c>
      <c r="L2574" t="str">
        <f t="shared" si="137"/>
        <v/>
      </c>
      <c r="M2574" s="45"/>
      <c r="V2574" t="str">
        <f t="shared" si="138"/>
        <v/>
      </c>
      <c r="X2574" s="6"/>
      <c r="Z2574" s="6"/>
      <c r="AB2574" s="6" t="str">
        <f>IF(Screener_1!U2575 = "Y",  IF(ISBLANK(Screener_1!V2575), "Missing", Screener_1!V2575),"")</f>
        <v/>
      </c>
      <c r="AF2574" s="6"/>
      <c r="AG2574" s="6"/>
    </row>
    <row r="2575" spans="1:33" x14ac:dyDescent="0.25">
      <c r="A2575" s="125"/>
      <c r="K2575" t="str">
        <f t="shared" si="136"/>
        <v/>
      </c>
      <c r="L2575" t="str">
        <f t="shared" si="137"/>
        <v/>
      </c>
      <c r="M2575" s="45"/>
      <c r="V2575" t="str">
        <f t="shared" si="138"/>
        <v/>
      </c>
      <c r="X2575" s="6"/>
      <c r="Z2575" s="6"/>
      <c r="AB2575" s="6" t="str">
        <f>IF(Screener_1!U2576 = "Y",  IF(ISBLANK(Screener_1!V2576), "Missing", Screener_1!V2576),"")</f>
        <v/>
      </c>
      <c r="AF2575" s="6"/>
      <c r="AG2575" s="6"/>
    </row>
    <row r="2576" spans="1:33" x14ac:dyDescent="0.25">
      <c r="A2576" s="125"/>
      <c r="K2576" t="str">
        <f t="shared" si="136"/>
        <v/>
      </c>
      <c r="L2576" t="str">
        <f t="shared" si="137"/>
        <v/>
      </c>
      <c r="M2576" s="45"/>
      <c r="V2576" t="str">
        <f t="shared" si="138"/>
        <v/>
      </c>
      <c r="X2576" s="6"/>
      <c r="Z2576" s="6"/>
      <c r="AB2576" s="6" t="str">
        <f>IF(Screener_1!U2577 = "Y",  IF(ISBLANK(Screener_1!V2577), "Missing", Screener_1!V2577),"")</f>
        <v/>
      </c>
      <c r="AF2576" s="6"/>
      <c r="AG2576" s="6"/>
    </row>
    <row r="2577" spans="1:33" x14ac:dyDescent="0.25">
      <c r="A2577" s="125"/>
      <c r="K2577" t="str">
        <f t="shared" si="136"/>
        <v/>
      </c>
      <c r="L2577" t="str">
        <f t="shared" si="137"/>
        <v/>
      </c>
      <c r="M2577" s="45"/>
      <c r="V2577" t="str">
        <f t="shared" si="138"/>
        <v/>
      </c>
      <c r="X2577" s="6"/>
      <c r="Z2577" s="6"/>
      <c r="AB2577" s="6" t="str">
        <f>IF(Screener_1!U2578 = "Y",  IF(ISBLANK(Screener_1!V2578), "Missing", Screener_1!V2578),"")</f>
        <v/>
      </c>
      <c r="AF2577" s="6"/>
      <c r="AG2577" s="6"/>
    </row>
    <row r="2578" spans="1:33" x14ac:dyDescent="0.25">
      <c r="A2578" s="125"/>
      <c r="K2578" t="str">
        <f t="shared" si="136"/>
        <v/>
      </c>
      <c r="L2578" t="str">
        <f t="shared" si="137"/>
        <v/>
      </c>
      <c r="M2578" s="45"/>
      <c r="V2578" t="str">
        <f t="shared" si="138"/>
        <v/>
      </c>
      <c r="X2578" s="6"/>
      <c r="Z2578" s="6"/>
      <c r="AB2578" s="6" t="str">
        <f>IF(Screener_1!U2579 = "Y",  IF(ISBLANK(Screener_1!V2579), "Missing", Screener_1!V2579),"")</f>
        <v/>
      </c>
      <c r="AF2578" s="6"/>
      <c r="AG2578" s="6"/>
    </row>
    <row r="2579" spans="1:33" x14ac:dyDescent="0.25">
      <c r="A2579" s="125"/>
      <c r="K2579" t="str">
        <f t="shared" si="136"/>
        <v/>
      </c>
      <c r="L2579" t="str">
        <f t="shared" si="137"/>
        <v/>
      </c>
      <c r="M2579" s="45"/>
      <c r="V2579" t="str">
        <f t="shared" si="138"/>
        <v/>
      </c>
      <c r="X2579" s="6"/>
      <c r="Z2579" s="6"/>
      <c r="AB2579" s="6" t="str">
        <f>IF(Screener_1!U2580 = "Y",  IF(ISBLANK(Screener_1!V2580), "Missing", Screener_1!V2580),"")</f>
        <v/>
      </c>
      <c r="AF2579" s="6"/>
      <c r="AG2579" s="6"/>
    </row>
    <row r="2580" spans="1:33" x14ac:dyDescent="0.25">
      <c r="A2580" s="125"/>
      <c r="K2580" t="str">
        <f t="shared" si="136"/>
        <v/>
      </c>
      <c r="L2580" t="str">
        <f t="shared" si="137"/>
        <v/>
      </c>
      <c r="M2580" s="45"/>
      <c r="V2580" t="str">
        <f t="shared" si="138"/>
        <v/>
      </c>
      <c r="X2580" s="6"/>
      <c r="Z2580" s="6"/>
      <c r="AB2580" s="6" t="str">
        <f>IF(Screener_1!U2581 = "Y",  IF(ISBLANK(Screener_1!V2581), "Missing", Screener_1!V2581),"")</f>
        <v/>
      </c>
      <c r="AF2580" s="6"/>
      <c r="AG2580" s="6"/>
    </row>
    <row r="2581" spans="1:33" x14ac:dyDescent="0.25">
      <c r="A2581" s="125"/>
      <c r="K2581" t="str">
        <f t="shared" si="136"/>
        <v/>
      </c>
      <c r="L2581" t="str">
        <f t="shared" si="137"/>
        <v/>
      </c>
      <c r="M2581" s="45"/>
      <c r="V2581" t="str">
        <f t="shared" si="138"/>
        <v/>
      </c>
      <c r="X2581" s="6"/>
      <c r="Z2581" s="6"/>
      <c r="AB2581" s="6" t="str">
        <f>IF(Screener_1!U2582 = "Y",  IF(ISBLANK(Screener_1!V2582), "Missing", Screener_1!V2582),"")</f>
        <v/>
      </c>
      <c r="AF2581" s="6"/>
      <c r="AG2581" s="6"/>
    </row>
    <row r="2582" spans="1:33" x14ac:dyDescent="0.25">
      <c r="A2582" s="125"/>
      <c r="K2582" t="str">
        <f t="shared" si="136"/>
        <v/>
      </c>
      <c r="L2582" t="str">
        <f t="shared" si="137"/>
        <v/>
      </c>
      <c r="M2582" s="45"/>
      <c r="V2582" t="str">
        <f t="shared" si="138"/>
        <v/>
      </c>
      <c r="X2582" s="6"/>
      <c r="Z2582" s="6"/>
      <c r="AB2582" s="6" t="str">
        <f>IF(Screener_1!U2583 = "Y",  IF(ISBLANK(Screener_1!V2583), "Missing", Screener_1!V2583),"")</f>
        <v/>
      </c>
      <c r="AF2582" s="6"/>
      <c r="AG2582" s="6"/>
    </row>
    <row r="2583" spans="1:33" x14ac:dyDescent="0.25">
      <c r="A2583" s="125"/>
      <c r="K2583" t="str">
        <f t="shared" si="136"/>
        <v/>
      </c>
      <c r="L2583" t="str">
        <f t="shared" si="137"/>
        <v/>
      </c>
      <c r="M2583" s="45"/>
      <c r="V2583" t="str">
        <f t="shared" si="138"/>
        <v/>
      </c>
      <c r="X2583" s="6"/>
      <c r="Z2583" s="6"/>
      <c r="AB2583" s="6" t="str">
        <f>IF(Screener_1!U2584 = "Y",  IF(ISBLANK(Screener_1!V2584), "Missing", Screener_1!V2584),"")</f>
        <v/>
      </c>
      <c r="AF2583" s="6"/>
      <c r="AG2583" s="6"/>
    </row>
    <row r="2584" spans="1:33" x14ac:dyDescent="0.25">
      <c r="A2584" s="125"/>
      <c r="K2584" t="str">
        <f t="shared" si="136"/>
        <v/>
      </c>
      <c r="L2584" t="str">
        <f t="shared" si="137"/>
        <v/>
      </c>
      <c r="M2584" s="45"/>
      <c r="V2584" t="str">
        <f t="shared" si="138"/>
        <v/>
      </c>
      <c r="X2584" s="6"/>
      <c r="Z2584" s="6"/>
      <c r="AB2584" s="6" t="str">
        <f>IF(Screener_1!U2585 = "Y",  IF(ISBLANK(Screener_1!V2585), "Missing", Screener_1!V2585),"")</f>
        <v/>
      </c>
      <c r="AF2584" s="6"/>
      <c r="AG2584" s="6"/>
    </row>
    <row r="2585" spans="1:33" x14ac:dyDescent="0.25">
      <c r="A2585" s="125"/>
      <c r="K2585" t="str">
        <f t="shared" si="136"/>
        <v/>
      </c>
      <c r="L2585" t="str">
        <f t="shared" si="137"/>
        <v/>
      </c>
      <c r="M2585" s="45"/>
      <c r="V2585" t="str">
        <f t="shared" si="138"/>
        <v/>
      </c>
      <c r="X2585" s="6"/>
      <c r="Z2585" s="6"/>
      <c r="AB2585" s="6" t="str">
        <f>IF(Screener_1!U2586 = "Y",  IF(ISBLANK(Screener_1!V2586), "Missing", Screener_1!V2586),"")</f>
        <v/>
      </c>
      <c r="AF2585" s="6"/>
      <c r="AG2585" s="6"/>
    </row>
    <row r="2586" spans="1:33" x14ac:dyDescent="0.25">
      <c r="A2586" s="125"/>
      <c r="K2586" t="str">
        <f t="shared" si="136"/>
        <v/>
      </c>
      <c r="L2586" t="str">
        <f t="shared" si="137"/>
        <v/>
      </c>
      <c r="M2586" s="45"/>
      <c r="V2586" t="str">
        <f t="shared" si="138"/>
        <v/>
      </c>
      <c r="X2586" s="6"/>
      <c r="Z2586" s="6"/>
      <c r="AB2586" s="6" t="str">
        <f>IF(Screener_1!U2587 = "Y",  IF(ISBLANK(Screener_1!V2587), "Missing", Screener_1!V2587),"")</f>
        <v/>
      </c>
      <c r="AF2586" s="6"/>
      <c r="AG2586" s="6"/>
    </row>
    <row r="2587" spans="1:33" x14ac:dyDescent="0.25">
      <c r="A2587" s="125"/>
      <c r="K2587" t="str">
        <f t="shared" si="136"/>
        <v/>
      </c>
      <c r="L2587" t="str">
        <f t="shared" si="137"/>
        <v/>
      </c>
      <c r="M2587" s="45"/>
      <c r="V2587" t="str">
        <f t="shared" si="138"/>
        <v/>
      </c>
      <c r="X2587" s="6"/>
      <c r="Z2587" s="6"/>
      <c r="AB2587" s="6" t="str">
        <f>IF(Screener_1!U2588 = "Y",  IF(ISBLANK(Screener_1!V2588), "Missing", Screener_1!V2588),"")</f>
        <v/>
      </c>
      <c r="AF2587" s="6"/>
      <c r="AG2587" s="6"/>
    </row>
    <row r="2588" spans="1:33" x14ac:dyDescent="0.25">
      <c r="A2588" s="125"/>
      <c r="K2588" t="str">
        <f t="shared" si="136"/>
        <v/>
      </c>
      <c r="L2588" t="str">
        <f t="shared" si="137"/>
        <v/>
      </c>
      <c r="M2588" s="45"/>
      <c r="V2588" t="str">
        <f t="shared" si="138"/>
        <v/>
      </c>
      <c r="X2588" s="6"/>
      <c r="Z2588" s="6"/>
      <c r="AB2588" s="6" t="str">
        <f>IF(Screener_1!U2589 = "Y",  IF(ISBLANK(Screener_1!V2589), "Missing", Screener_1!V2589),"")</f>
        <v/>
      </c>
      <c r="AF2588" s="6"/>
      <c r="AG2588" s="6"/>
    </row>
    <row r="2589" spans="1:33" x14ac:dyDescent="0.25">
      <c r="A2589" s="125"/>
      <c r="K2589" t="str">
        <f t="shared" si="136"/>
        <v/>
      </c>
      <c r="L2589" t="str">
        <f t="shared" si="137"/>
        <v/>
      </c>
      <c r="M2589" s="45"/>
      <c r="V2589" t="str">
        <f t="shared" si="138"/>
        <v/>
      </c>
      <c r="X2589" s="6"/>
      <c r="Z2589" s="6"/>
      <c r="AB2589" s="6" t="str">
        <f>IF(Screener_1!U2590 = "Y",  IF(ISBLANK(Screener_1!V2590), "Missing", Screener_1!V2590),"")</f>
        <v/>
      </c>
      <c r="AF2589" s="6"/>
      <c r="AG2589" s="6"/>
    </row>
    <row r="2590" spans="1:33" x14ac:dyDescent="0.25">
      <c r="A2590" s="125"/>
      <c r="K2590" t="str">
        <f t="shared" si="136"/>
        <v/>
      </c>
      <c r="L2590" t="str">
        <f t="shared" si="137"/>
        <v/>
      </c>
      <c r="M2590" s="45"/>
      <c r="V2590" t="str">
        <f t="shared" si="138"/>
        <v/>
      </c>
      <c r="X2590" s="6"/>
      <c r="Z2590" s="6"/>
      <c r="AB2590" s="6" t="str">
        <f>IF(Screener_1!U2591 = "Y",  IF(ISBLANK(Screener_1!V2591), "Missing", Screener_1!V2591),"")</f>
        <v/>
      </c>
      <c r="AF2590" s="6"/>
      <c r="AG2590" s="6"/>
    </row>
    <row r="2591" spans="1:33" x14ac:dyDescent="0.25">
      <c r="A2591" s="125"/>
      <c r="K2591" t="str">
        <f t="shared" si="136"/>
        <v/>
      </c>
      <c r="L2591" t="str">
        <f t="shared" si="137"/>
        <v/>
      </c>
      <c r="M2591" s="45"/>
      <c r="V2591" t="str">
        <f t="shared" si="138"/>
        <v/>
      </c>
      <c r="X2591" s="6"/>
      <c r="Z2591" s="6"/>
      <c r="AB2591" s="6" t="str">
        <f>IF(Screener_1!U2592 = "Y",  IF(ISBLANK(Screener_1!V2592), "Missing", Screener_1!V2592),"")</f>
        <v/>
      </c>
      <c r="AF2591" s="6"/>
      <c r="AG2591" s="6"/>
    </row>
    <row r="2592" spans="1:33" x14ac:dyDescent="0.25">
      <c r="A2592" s="125"/>
      <c r="K2592" t="str">
        <f t="shared" si="136"/>
        <v/>
      </c>
      <c r="L2592" t="str">
        <f t="shared" si="137"/>
        <v/>
      </c>
      <c r="M2592" s="45"/>
      <c r="V2592" t="str">
        <f t="shared" si="138"/>
        <v/>
      </c>
      <c r="X2592" s="6"/>
      <c r="Z2592" s="6"/>
      <c r="AB2592" s="6" t="str">
        <f>IF(Screener_1!U2593 = "Y",  IF(ISBLANK(Screener_1!V2593), "Missing", Screener_1!V2593),"")</f>
        <v/>
      </c>
      <c r="AF2592" s="6"/>
      <c r="AG2592" s="6"/>
    </row>
    <row r="2593" spans="1:33" x14ac:dyDescent="0.25">
      <c r="A2593" s="125"/>
      <c r="K2593" t="str">
        <f t="shared" si="136"/>
        <v/>
      </c>
      <c r="L2593" t="str">
        <f t="shared" si="137"/>
        <v/>
      </c>
      <c r="M2593" s="45"/>
      <c r="V2593" t="str">
        <f t="shared" si="138"/>
        <v/>
      </c>
      <c r="X2593" s="6"/>
      <c r="Z2593" s="6"/>
      <c r="AB2593" s="6" t="str">
        <f>IF(Screener_1!U2594 = "Y",  IF(ISBLANK(Screener_1!V2594), "Missing", Screener_1!V2594),"")</f>
        <v/>
      </c>
      <c r="AF2593" s="6"/>
      <c r="AG2593" s="6"/>
    </row>
    <row r="2594" spans="1:33" x14ac:dyDescent="0.25">
      <c r="A2594" s="125"/>
      <c r="K2594" t="str">
        <f t="shared" si="136"/>
        <v/>
      </c>
      <c r="L2594" t="str">
        <f t="shared" si="137"/>
        <v/>
      </c>
      <c r="M2594" s="45"/>
      <c r="V2594" t="str">
        <f t="shared" si="138"/>
        <v/>
      </c>
      <c r="X2594" s="6"/>
      <c r="Z2594" s="6"/>
      <c r="AB2594" s="6" t="str">
        <f>IF(Screener_1!U2595 = "Y",  IF(ISBLANK(Screener_1!V2595), "Missing", Screener_1!V2595),"")</f>
        <v/>
      </c>
      <c r="AF2594" s="6"/>
      <c r="AG2594" s="6"/>
    </row>
    <row r="2595" spans="1:33" x14ac:dyDescent="0.25">
      <c r="A2595" s="125"/>
      <c r="K2595" t="str">
        <f t="shared" si="136"/>
        <v/>
      </c>
      <c r="L2595" t="str">
        <f t="shared" si="137"/>
        <v/>
      </c>
      <c r="M2595" s="45"/>
      <c r="V2595" t="str">
        <f t="shared" si="138"/>
        <v/>
      </c>
      <c r="X2595" s="6"/>
      <c r="Z2595" s="6"/>
      <c r="AB2595" s="6" t="str">
        <f>IF(Screener_1!U2596 = "Y",  IF(ISBLANK(Screener_1!V2596), "Missing", Screener_1!V2596),"")</f>
        <v/>
      </c>
      <c r="AF2595" s="6"/>
      <c r="AG2595" s="6"/>
    </row>
    <row r="2596" spans="1:33" x14ac:dyDescent="0.25">
      <c r="A2596" s="125"/>
      <c r="K2596" t="str">
        <f t="shared" si="136"/>
        <v/>
      </c>
      <c r="L2596" t="str">
        <f t="shared" si="137"/>
        <v/>
      </c>
      <c r="M2596" s="45"/>
      <c r="V2596" t="str">
        <f t="shared" si="138"/>
        <v/>
      </c>
      <c r="X2596" s="6"/>
      <c r="Z2596" s="6"/>
      <c r="AB2596" s="6" t="str">
        <f>IF(Screener_1!U2597 = "Y",  IF(ISBLANK(Screener_1!V2597), "Missing", Screener_1!V2597),"")</f>
        <v/>
      </c>
      <c r="AF2596" s="6"/>
      <c r="AG2596" s="6"/>
    </row>
    <row r="2597" spans="1:33" x14ac:dyDescent="0.25">
      <c r="A2597" s="125"/>
      <c r="K2597" t="str">
        <f t="shared" si="136"/>
        <v/>
      </c>
      <c r="L2597" t="str">
        <f t="shared" si="137"/>
        <v/>
      </c>
      <c r="M2597" s="45"/>
      <c r="V2597" t="str">
        <f t="shared" si="138"/>
        <v/>
      </c>
      <c r="X2597" s="6"/>
      <c r="Z2597" s="6"/>
      <c r="AB2597" s="6" t="str">
        <f>IF(Screener_1!U2598 = "Y",  IF(ISBLANK(Screener_1!V2598), "Missing", Screener_1!V2598),"")</f>
        <v/>
      </c>
      <c r="AF2597" s="6"/>
      <c r="AG2597" s="6"/>
    </row>
    <row r="2598" spans="1:33" x14ac:dyDescent="0.25">
      <c r="A2598" s="125"/>
      <c r="K2598" t="str">
        <f t="shared" si="136"/>
        <v/>
      </c>
      <c r="L2598" t="str">
        <f t="shared" si="137"/>
        <v/>
      </c>
      <c r="M2598" s="45"/>
      <c r="V2598" t="str">
        <f t="shared" si="138"/>
        <v/>
      </c>
      <c r="X2598" s="6"/>
      <c r="Z2598" s="6"/>
      <c r="AB2598" s="6" t="str">
        <f>IF(Screener_1!U2599 = "Y",  IF(ISBLANK(Screener_1!V2599), "Missing", Screener_1!V2599),"")</f>
        <v/>
      </c>
      <c r="AF2598" s="6"/>
      <c r="AG2598" s="6"/>
    </row>
    <row r="2599" spans="1:33" x14ac:dyDescent="0.25">
      <c r="A2599" s="125"/>
      <c r="K2599" t="str">
        <f t="shared" si="136"/>
        <v/>
      </c>
      <c r="L2599" t="str">
        <f t="shared" si="137"/>
        <v/>
      </c>
      <c r="M2599" s="45"/>
      <c r="V2599" t="str">
        <f t="shared" si="138"/>
        <v/>
      </c>
      <c r="X2599" s="6"/>
      <c r="Z2599" s="6"/>
      <c r="AB2599" s="6" t="str">
        <f>IF(Screener_1!U2600 = "Y",  IF(ISBLANK(Screener_1!V2600), "Missing", Screener_1!V2600),"")</f>
        <v/>
      </c>
      <c r="AF2599" s="6"/>
      <c r="AG2599" s="6"/>
    </row>
    <row r="2600" spans="1:33" x14ac:dyDescent="0.25">
      <c r="A2600" s="125"/>
      <c r="K2600" t="str">
        <f t="shared" si="136"/>
        <v/>
      </c>
      <c r="L2600" t="str">
        <f t="shared" si="137"/>
        <v/>
      </c>
      <c r="M2600" s="45"/>
      <c r="V2600" t="str">
        <f t="shared" si="138"/>
        <v/>
      </c>
      <c r="X2600" s="6"/>
      <c r="Z2600" s="6"/>
      <c r="AB2600" s="6" t="str">
        <f>IF(Screener_1!U2601 = "Y",  IF(ISBLANK(Screener_1!V2601), "Missing", Screener_1!V2601),"")</f>
        <v/>
      </c>
      <c r="AF2600" s="6"/>
      <c r="AG2600" s="6"/>
    </row>
    <row r="2601" spans="1:33" x14ac:dyDescent="0.25">
      <c r="A2601" s="125"/>
      <c r="K2601" t="str">
        <f t="shared" si="136"/>
        <v/>
      </c>
      <c r="L2601" t="str">
        <f t="shared" si="137"/>
        <v/>
      </c>
      <c r="M2601" s="45"/>
      <c r="V2601" t="str">
        <f t="shared" si="138"/>
        <v/>
      </c>
      <c r="X2601" s="6"/>
      <c r="Z2601" s="6"/>
      <c r="AB2601" s="6" t="str">
        <f>IF(Screener_1!U2602 = "Y",  IF(ISBLANK(Screener_1!V2602), "Missing", Screener_1!V2602),"")</f>
        <v/>
      </c>
      <c r="AF2601" s="6"/>
      <c r="AG2601" s="6"/>
    </row>
    <row r="2602" spans="1:33" x14ac:dyDescent="0.25">
      <c r="A2602" s="125"/>
      <c r="K2602" t="str">
        <f t="shared" si="136"/>
        <v/>
      </c>
      <c r="L2602" t="str">
        <f t="shared" si="137"/>
        <v/>
      </c>
      <c r="M2602" s="45"/>
      <c r="V2602" t="str">
        <f t="shared" si="138"/>
        <v/>
      </c>
      <c r="X2602" s="6"/>
      <c r="Z2602" s="6"/>
      <c r="AB2602" s="6" t="str">
        <f>IF(Screener_1!U2603 = "Y",  IF(ISBLANK(Screener_1!V2603), "Missing", Screener_1!V2603),"")</f>
        <v/>
      </c>
      <c r="AF2602" s="6"/>
      <c r="AG2602" s="6"/>
    </row>
    <row r="2603" spans="1:33" x14ac:dyDescent="0.25">
      <c r="A2603" s="125"/>
      <c r="K2603" t="str">
        <f t="shared" si="136"/>
        <v/>
      </c>
      <c r="L2603" t="str">
        <f t="shared" si="137"/>
        <v/>
      </c>
      <c r="M2603" s="45"/>
      <c r="V2603" t="str">
        <f t="shared" si="138"/>
        <v/>
      </c>
      <c r="X2603" s="6"/>
      <c r="Z2603" s="6"/>
      <c r="AB2603" s="6" t="str">
        <f>IF(Screener_1!U2604 = "Y",  IF(ISBLANK(Screener_1!V2604), "Missing", Screener_1!V2604),"")</f>
        <v/>
      </c>
      <c r="AF2603" s="6"/>
      <c r="AG2603" s="6"/>
    </row>
    <row r="2604" spans="1:33" x14ac:dyDescent="0.25">
      <c r="A2604" s="125"/>
      <c r="K2604" t="str">
        <f t="shared" si="136"/>
        <v/>
      </c>
      <c r="L2604" t="str">
        <f t="shared" si="137"/>
        <v/>
      </c>
      <c r="M2604" s="45"/>
      <c r="V2604" t="str">
        <f t="shared" si="138"/>
        <v/>
      </c>
      <c r="X2604" s="6"/>
      <c r="Z2604" s="6"/>
      <c r="AB2604" s="6" t="str">
        <f>IF(Screener_1!U2605 = "Y",  IF(ISBLANK(Screener_1!V2605), "Missing", Screener_1!V2605),"")</f>
        <v/>
      </c>
      <c r="AF2604" s="6"/>
      <c r="AG2604" s="6"/>
    </row>
    <row r="2605" spans="1:33" x14ac:dyDescent="0.25">
      <c r="A2605" s="125"/>
      <c r="K2605" t="str">
        <f t="shared" si="136"/>
        <v/>
      </c>
      <c r="L2605" t="str">
        <f t="shared" si="137"/>
        <v/>
      </c>
      <c r="M2605" s="45"/>
      <c r="V2605" t="str">
        <f t="shared" si="138"/>
        <v/>
      </c>
      <c r="X2605" s="6"/>
      <c r="Z2605" s="6"/>
      <c r="AB2605" s="6" t="str">
        <f>IF(Screener_1!U2606 = "Y",  IF(ISBLANK(Screener_1!V2606), "Missing", Screener_1!V2606),"")</f>
        <v/>
      </c>
      <c r="AF2605" s="6"/>
      <c r="AG2605" s="6"/>
    </row>
    <row r="2606" spans="1:33" x14ac:dyDescent="0.25">
      <c r="A2606" s="125"/>
      <c r="K2606" t="str">
        <f t="shared" si="136"/>
        <v/>
      </c>
      <c r="L2606" t="str">
        <f t="shared" si="137"/>
        <v/>
      </c>
      <c r="M2606" s="45"/>
      <c r="V2606" t="str">
        <f t="shared" si="138"/>
        <v/>
      </c>
      <c r="X2606" s="6"/>
      <c r="Z2606" s="6"/>
      <c r="AB2606" s="6" t="str">
        <f>IF(Screener_1!U2607 = "Y",  IF(ISBLANK(Screener_1!V2607), "Missing", Screener_1!V2607),"")</f>
        <v/>
      </c>
      <c r="AF2606" s="6"/>
      <c r="AG2606" s="6"/>
    </row>
    <row r="2607" spans="1:33" x14ac:dyDescent="0.25">
      <c r="A2607" s="125"/>
      <c r="K2607" t="str">
        <f t="shared" si="136"/>
        <v/>
      </c>
      <c r="L2607" t="str">
        <f t="shared" si="137"/>
        <v/>
      </c>
      <c r="M2607" s="45"/>
      <c r="V2607" t="str">
        <f t="shared" si="138"/>
        <v/>
      </c>
      <c r="X2607" s="6"/>
      <c r="Z2607" s="6"/>
      <c r="AB2607" s="6" t="str">
        <f>IF(Screener_1!U2608 = "Y",  IF(ISBLANK(Screener_1!V2608), "Missing", Screener_1!V2608),"")</f>
        <v/>
      </c>
      <c r="AF2607" s="6"/>
      <c r="AG2607" s="6"/>
    </row>
    <row r="2608" spans="1:33" x14ac:dyDescent="0.25">
      <c r="A2608" s="125"/>
      <c r="K2608" t="str">
        <f t="shared" si="136"/>
        <v/>
      </c>
      <c r="L2608" t="str">
        <f t="shared" si="137"/>
        <v/>
      </c>
      <c r="M2608" s="45"/>
      <c r="V2608" t="str">
        <f t="shared" si="138"/>
        <v/>
      </c>
      <c r="X2608" s="6"/>
      <c r="Z2608" s="6"/>
      <c r="AB2608" s="6" t="str">
        <f>IF(Screener_1!U2609 = "Y",  IF(ISBLANK(Screener_1!V2609), "Missing", Screener_1!V2609),"")</f>
        <v/>
      </c>
      <c r="AF2608" s="6"/>
      <c r="AG2608" s="6"/>
    </row>
    <row r="2609" spans="1:33" x14ac:dyDescent="0.25">
      <c r="A2609" s="125"/>
      <c r="K2609" t="str">
        <f t="shared" si="136"/>
        <v/>
      </c>
      <c r="L2609" t="str">
        <f t="shared" si="137"/>
        <v/>
      </c>
      <c r="M2609" s="45"/>
      <c r="V2609" t="str">
        <f t="shared" si="138"/>
        <v/>
      </c>
      <c r="X2609" s="6"/>
      <c r="Z2609" s="6"/>
      <c r="AB2609" s="6" t="str">
        <f>IF(Screener_1!U2610 = "Y",  IF(ISBLANK(Screener_1!V2610), "Missing", Screener_1!V2610),"")</f>
        <v/>
      </c>
      <c r="AF2609" s="6"/>
      <c r="AG2609" s="6"/>
    </row>
    <row r="2610" spans="1:33" x14ac:dyDescent="0.25">
      <c r="A2610" s="125"/>
      <c r="K2610" t="str">
        <f t="shared" si="136"/>
        <v/>
      </c>
      <c r="L2610" t="str">
        <f t="shared" si="137"/>
        <v/>
      </c>
      <c r="M2610" s="45"/>
      <c r="V2610" t="str">
        <f t="shared" si="138"/>
        <v/>
      </c>
      <c r="X2610" s="6"/>
      <c r="Z2610" s="6"/>
      <c r="AB2610" s="6" t="str">
        <f>IF(Screener_1!U2611 = "Y",  IF(ISBLANK(Screener_1!V2611), "Missing", Screener_1!V2611),"")</f>
        <v/>
      </c>
      <c r="AF2610" s="6"/>
      <c r="AG2610" s="6"/>
    </row>
    <row r="2611" spans="1:33" x14ac:dyDescent="0.25">
      <c r="A2611" s="125"/>
      <c r="K2611" t="str">
        <f t="shared" si="136"/>
        <v/>
      </c>
      <c r="L2611" t="str">
        <f t="shared" si="137"/>
        <v/>
      </c>
      <c r="M2611" s="45"/>
      <c r="V2611" t="str">
        <f t="shared" si="138"/>
        <v/>
      </c>
      <c r="X2611" s="6"/>
      <c r="Z2611" s="6"/>
      <c r="AB2611" s="6" t="str">
        <f>IF(Screener_1!U2612 = "Y",  IF(ISBLANK(Screener_1!V2612), "Missing", Screener_1!V2612),"")</f>
        <v/>
      </c>
      <c r="AF2611" s="6"/>
      <c r="AG2611" s="6"/>
    </row>
    <row r="2612" spans="1:33" x14ac:dyDescent="0.25">
      <c r="A2612" s="125"/>
      <c r="K2612" t="str">
        <f t="shared" si="136"/>
        <v/>
      </c>
      <c r="L2612" t="str">
        <f t="shared" si="137"/>
        <v/>
      </c>
      <c r="M2612" s="45"/>
      <c r="V2612" t="str">
        <f t="shared" si="138"/>
        <v/>
      </c>
      <c r="X2612" s="6"/>
      <c r="Z2612" s="6"/>
      <c r="AB2612" s="6" t="str">
        <f>IF(Screener_1!U2613 = "Y",  IF(ISBLANK(Screener_1!V2613), "Missing", Screener_1!V2613),"")</f>
        <v/>
      </c>
      <c r="AF2612" s="6"/>
      <c r="AG2612" s="6"/>
    </row>
    <row r="2613" spans="1:33" x14ac:dyDescent="0.25">
      <c r="A2613" s="125"/>
      <c r="K2613" t="str">
        <f t="shared" si="136"/>
        <v/>
      </c>
      <c r="L2613" t="str">
        <f t="shared" si="137"/>
        <v/>
      </c>
      <c r="M2613" s="45"/>
      <c r="V2613" t="str">
        <f t="shared" si="138"/>
        <v/>
      </c>
      <c r="X2613" s="6"/>
      <c r="Z2613" s="6"/>
      <c r="AB2613" s="6" t="str">
        <f>IF(Screener_1!U2614 = "Y",  IF(ISBLANK(Screener_1!V2614), "Missing", Screener_1!V2614),"")</f>
        <v/>
      </c>
      <c r="AF2613" s="6"/>
      <c r="AG2613" s="6"/>
    </row>
    <row r="2614" spans="1:33" x14ac:dyDescent="0.25">
      <c r="A2614" s="125"/>
      <c r="K2614" t="str">
        <f t="shared" si="136"/>
        <v/>
      </c>
      <c r="L2614" t="str">
        <f t="shared" si="137"/>
        <v/>
      </c>
      <c r="M2614" s="45"/>
      <c r="V2614" t="str">
        <f t="shared" si="138"/>
        <v/>
      </c>
      <c r="X2614" s="6"/>
      <c r="Z2614" s="6"/>
      <c r="AB2614" s="6" t="str">
        <f>IF(Screener_1!U2615 = "Y",  IF(ISBLANK(Screener_1!V2615), "Missing", Screener_1!V2615),"")</f>
        <v/>
      </c>
      <c r="AF2614" s="6"/>
      <c r="AG2614" s="6"/>
    </row>
    <row r="2615" spans="1:33" x14ac:dyDescent="0.25">
      <c r="A2615" s="125"/>
      <c r="K2615" t="str">
        <f t="shared" si="136"/>
        <v/>
      </c>
      <c r="L2615" t="str">
        <f t="shared" si="137"/>
        <v/>
      </c>
      <c r="M2615" s="45"/>
      <c r="V2615" t="str">
        <f t="shared" si="138"/>
        <v/>
      </c>
      <c r="X2615" s="6"/>
      <c r="Z2615" s="6"/>
      <c r="AB2615" s="6" t="str">
        <f>IF(Screener_1!U2616 = "Y",  IF(ISBLANK(Screener_1!V2616), "Missing", Screener_1!V2616),"")</f>
        <v/>
      </c>
      <c r="AF2615" s="6"/>
      <c r="AG2615" s="6"/>
    </row>
    <row r="2616" spans="1:33" x14ac:dyDescent="0.25">
      <c r="A2616" s="125"/>
      <c r="K2616" t="str">
        <f t="shared" si="136"/>
        <v/>
      </c>
      <c r="L2616" t="str">
        <f t="shared" si="137"/>
        <v/>
      </c>
      <c r="M2616" s="45"/>
      <c r="V2616" t="str">
        <f t="shared" si="138"/>
        <v/>
      </c>
      <c r="X2616" s="6"/>
      <c r="Z2616" s="6"/>
      <c r="AB2616" s="6" t="str">
        <f>IF(Screener_1!U2617 = "Y",  IF(ISBLANK(Screener_1!V2617), "Missing", Screener_1!V2617),"")</f>
        <v/>
      </c>
      <c r="AF2616" s="6"/>
      <c r="AG2616" s="6"/>
    </row>
    <row r="2617" spans="1:33" x14ac:dyDescent="0.25">
      <c r="A2617" s="125"/>
      <c r="K2617" t="str">
        <f t="shared" si="136"/>
        <v/>
      </c>
      <c r="L2617" t="str">
        <f t="shared" si="137"/>
        <v/>
      </c>
      <c r="M2617" s="45"/>
      <c r="V2617" t="str">
        <f t="shared" si="138"/>
        <v/>
      </c>
      <c r="X2617" s="6"/>
      <c r="Z2617" s="6"/>
      <c r="AB2617" s="6" t="str">
        <f>IF(Screener_1!U2618 = "Y",  IF(ISBLANK(Screener_1!V2618), "Missing", Screener_1!V2618),"")</f>
        <v/>
      </c>
      <c r="AF2617" s="6"/>
      <c r="AG2617" s="6"/>
    </row>
    <row r="2618" spans="1:33" x14ac:dyDescent="0.25">
      <c r="A2618" s="125"/>
      <c r="K2618" t="str">
        <f t="shared" si="136"/>
        <v/>
      </c>
      <c r="L2618" t="str">
        <f t="shared" si="137"/>
        <v/>
      </c>
      <c r="M2618" s="45"/>
      <c r="V2618" t="str">
        <f t="shared" si="138"/>
        <v/>
      </c>
      <c r="X2618" s="6"/>
      <c r="Z2618" s="6"/>
      <c r="AB2618" s="6" t="str">
        <f>IF(Screener_1!U2619 = "Y",  IF(ISBLANK(Screener_1!V2619), "Missing", Screener_1!V2619),"")</f>
        <v/>
      </c>
      <c r="AF2618" s="6"/>
      <c r="AG2618" s="6"/>
    </row>
    <row r="2619" spans="1:33" x14ac:dyDescent="0.25">
      <c r="A2619" s="125"/>
      <c r="K2619" t="str">
        <f t="shared" si="136"/>
        <v/>
      </c>
      <c r="L2619" t="str">
        <f t="shared" si="137"/>
        <v/>
      </c>
      <c r="M2619" s="45"/>
      <c r="V2619" t="str">
        <f t="shared" si="138"/>
        <v/>
      </c>
      <c r="X2619" s="6"/>
      <c r="Z2619" s="6"/>
      <c r="AB2619" s="6" t="str">
        <f>IF(Screener_1!U2620 = "Y",  IF(ISBLANK(Screener_1!V2620), "Missing", Screener_1!V2620),"")</f>
        <v/>
      </c>
      <c r="AF2619" s="6"/>
      <c r="AG2619" s="6"/>
    </row>
    <row r="2620" spans="1:33" x14ac:dyDescent="0.25">
      <c r="A2620" s="125"/>
      <c r="K2620" t="str">
        <f t="shared" si="136"/>
        <v/>
      </c>
      <c r="L2620" t="str">
        <f t="shared" si="137"/>
        <v/>
      </c>
      <c r="M2620" s="45"/>
      <c r="V2620" t="str">
        <f t="shared" si="138"/>
        <v/>
      </c>
      <c r="X2620" s="6"/>
      <c r="Z2620" s="6"/>
      <c r="AB2620" s="6" t="str">
        <f>IF(Screener_1!U2621 = "Y",  IF(ISBLANK(Screener_1!V2621), "Missing", Screener_1!V2621),"")</f>
        <v/>
      </c>
      <c r="AF2620" s="6"/>
      <c r="AG2620" s="6"/>
    </row>
    <row r="2621" spans="1:33" x14ac:dyDescent="0.25">
      <c r="A2621" s="125"/>
      <c r="K2621" t="str">
        <f t="shared" si="136"/>
        <v/>
      </c>
      <c r="L2621" t="str">
        <f t="shared" si="137"/>
        <v/>
      </c>
      <c r="M2621" s="45"/>
      <c r="V2621" t="str">
        <f t="shared" si="138"/>
        <v/>
      </c>
      <c r="X2621" s="6"/>
      <c r="Z2621" s="6"/>
      <c r="AB2621" s="6" t="str">
        <f>IF(Screener_1!U2622 = "Y",  IF(ISBLANK(Screener_1!V2622), "Missing", Screener_1!V2622),"")</f>
        <v/>
      </c>
      <c r="AF2621" s="6"/>
      <c r="AG2621" s="6"/>
    </row>
    <row r="2622" spans="1:33" x14ac:dyDescent="0.25">
      <c r="A2622" s="125"/>
      <c r="K2622" t="str">
        <f t="shared" si="136"/>
        <v/>
      </c>
      <c r="L2622" t="str">
        <f t="shared" si="137"/>
        <v/>
      </c>
      <c r="M2622" s="45"/>
      <c r="V2622" t="str">
        <f t="shared" si="138"/>
        <v/>
      </c>
      <c r="X2622" s="6"/>
      <c r="Z2622" s="6"/>
      <c r="AB2622" s="6" t="str">
        <f>IF(Screener_1!U2623 = "Y",  IF(ISBLANK(Screener_1!V2623), "Missing", Screener_1!V2623),"")</f>
        <v/>
      </c>
      <c r="AF2622" s="6"/>
      <c r="AG2622" s="6"/>
    </row>
    <row r="2623" spans="1:33" x14ac:dyDescent="0.25">
      <c r="A2623" s="125"/>
      <c r="K2623" t="str">
        <f t="shared" si="136"/>
        <v/>
      </c>
      <c r="L2623" t="str">
        <f t="shared" si="137"/>
        <v/>
      </c>
      <c r="M2623" s="45"/>
      <c r="V2623" t="str">
        <f t="shared" si="138"/>
        <v/>
      </c>
      <c r="X2623" s="6"/>
      <c r="Z2623" s="6"/>
      <c r="AB2623" s="6" t="str">
        <f>IF(Screener_1!U2624 = "Y",  IF(ISBLANK(Screener_1!V2624), "Missing", Screener_1!V2624),"")</f>
        <v/>
      </c>
      <c r="AF2623" s="6"/>
      <c r="AG2623" s="6"/>
    </row>
    <row r="2624" spans="1:33" x14ac:dyDescent="0.25">
      <c r="A2624" s="125"/>
      <c r="K2624" t="str">
        <f t="shared" si="136"/>
        <v/>
      </c>
      <c r="L2624" t="str">
        <f t="shared" si="137"/>
        <v/>
      </c>
      <c r="M2624" s="45"/>
      <c r="V2624" t="str">
        <f t="shared" si="138"/>
        <v/>
      </c>
      <c r="X2624" s="6"/>
      <c r="Z2624" s="6"/>
      <c r="AB2624" s="6" t="str">
        <f>IF(Screener_1!U2625 = "Y",  IF(ISBLANK(Screener_1!V2625), "Missing", Screener_1!V2625),"")</f>
        <v/>
      </c>
      <c r="AF2624" s="6"/>
      <c r="AG2624" s="6"/>
    </row>
    <row r="2625" spans="1:33" x14ac:dyDescent="0.25">
      <c r="A2625" s="125"/>
      <c r="K2625" t="str">
        <f t="shared" si="136"/>
        <v/>
      </c>
      <c r="L2625" t="str">
        <f t="shared" si="137"/>
        <v/>
      </c>
      <c r="M2625" s="45"/>
      <c r="V2625" t="str">
        <f t="shared" si="138"/>
        <v/>
      </c>
      <c r="X2625" s="6"/>
      <c r="Z2625" s="6"/>
      <c r="AB2625" s="6" t="str">
        <f>IF(Screener_1!U2626 = "Y",  IF(ISBLANK(Screener_1!V2626), "Missing", Screener_1!V2626),"")</f>
        <v/>
      </c>
      <c r="AF2625" s="6"/>
      <c r="AG2625" s="6"/>
    </row>
    <row r="2626" spans="1:33" x14ac:dyDescent="0.25">
      <c r="A2626" s="125"/>
      <c r="K2626" t="str">
        <f t="shared" si="136"/>
        <v/>
      </c>
      <c r="L2626" t="str">
        <f t="shared" si="137"/>
        <v/>
      </c>
      <c r="M2626" s="45"/>
      <c r="V2626" t="str">
        <f t="shared" si="138"/>
        <v/>
      </c>
      <c r="X2626" s="6"/>
      <c r="Z2626" s="6"/>
      <c r="AB2626" s="6" t="str">
        <f>IF(Screener_1!U2627 = "Y",  IF(ISBLANK(Screener_1!V2627), "Missing", Screener_1!V2627),"")</f>
        <v/>
      </c>
      <c r="AF2626" s="6"/>
      <c r="AG2626" s="6"/>
    </row>
    <row r="2627" spans="1:33" x14ac:dyDescent="0.25">
      <c r="A2627" s="125"/>
      <c r="K2627" t="str">
        <f t="shared" si="136"/>
        <v/>
      </c>
      <c r="L2627" t="str">
        <f t="shared" si="137"/>
        <v/>
      </c>
      <c r="M2627" s="45"/>
      <c r="V2627" t="str">
        <f t="shared" si="138"/>
        <v/>
      </c>
      <c r="X2627" s="6"/>
      <c r="Z2627" s="6"/>
      <c r="AB2627" s="6" t="str">
        <f>IF(Screener_1!U2628 = "Y",  IF(ISBLANK(Screener_1!V2628), "Missing", Screener_1!V2628),"")</f>
        <v/>
      </c>
      <c r="AF2627" s="6"/>
      <c r="AG2627" s="6"/>
    </row>
    <row r="2628" spans="1:33" x14ac:dyDescent="0.25">
      <c r="A2628" s="125"/>
      <c r="K2628" t="str">
        <f t="shared" si="136"/>
        <v/>
      </c>
      <c r="L2628" t="str">
        <f t="shared" si="137"/>
        <v/>
      </c>
      <c r="M2628" s="45"/>
      <c r="V2628" t="str">
        <f t="shared" si="138"/>
        <v/>
      </c>
      <c r="X2628" s="6"/>
      <c r="Z2628" s="6"/>
      <c r="AB2628" s="6" t="str">
        <f>IF(Screener_1!U2629 = "Y",  IF(ISBLANK(Screener_1!V2629), "Missing", Screener_1!V2629),"")</f>
        <v/>
      </c>
      <c r="AF2628" s="6"/>
      <c r="AG2628" s="6"/>
    </row>
    <row r="2629" spans="1:33" x14ac:dyDescent="0.25">
      <c r="A2629" s="125"/>
      <c r="K2629" t="str">
        <f t="shared" si="136"/>
        <v/>
      </c>
      <c r="L2629" t="str">
        <f t="shared" si="137"/>
        <v/>
      </c>
      <c r="M2629" s="45"/>
      <c r="V2629" t="str">
        <f t="shared" si="138"/>
        <v/>
      </c>
      <c r="X2629" s="6"/>
      <c r="Z2629" s="6"/>
      <c r="AB2629" s="6" t="str">
        <f>IF(Screener_1!U2630 = "Y",  IF(ISBLANK(Screener_1!V2630), "Missing", Screener_1!V2630),"")</f>
        <v/>
      </c>
      <c r="AF2629" s="6"/>
      <c r="AG2629" s="6"/>
    </row>
    <row r="2630" spans="1:33" x14ac:dyDescent="0.25">
      <c r="A2630" s="125"/>
      <c r="K2630" t="str">
        <f t="shared" si="136"/>
        <v/>
      </c>
      <c r="L2630" t="str">
        <f t="shared" si="137"/>
        <v/>
      </c>
      <c r="M2630" s="45"/>
      <c r="V2630" t="str">
        <f t="shared" si="138"/>
        <v/>
      </c>
      <c r="X2630" s="6"/>
      <c r="Z2630" s="6"/>
      <c r="AB2630" s="6" t="str">
        <f>IF(Screener_1!U2631 = "Y",  IF(ISBLANK(Screener_1!V2631), "Missing", Screener_1!V2631),"")</f>
        <v/>
      </c>
      <c r="AF2630" s="6"/>
      <c r="AG2630" s="6"/>
    </row>
    <row r="2631" spans="1:33" x14ac:dyDescent="0.25">
      <c r="A2631" s="125"/>
      <c r="K2631" t="str">
        <f t="shared" si="136"/>
        <v/>
      </c>
      <c r="L2631" t="str">
        <f t="shared" si="137"/>
        <v/>
      </c>
      <c r="M2631" s="45"/>
      <c r="V2631" t="str">
        <f t="shared" si="138"/>
        <v/>
      </c>
      <c r="X2631" s="6"/>
      <c r="Z2631" s="6"/>
      <c r="AB2631" s="6" t="str">
        <f>IF(Screener_1!U2632 = "Y",  IF(ISBLANK(Screener_1!V2632), "Missing", Screener_1!V2632),"")</f>
        <v/>
      </c>
      <c r="AF2631" s="6"/>
      <c r="AG2631" s="6"/>
    </row>
    <row r="2632" spans="1:33" x14ac:dyDescent="0.25">
      <c r="A2632" s="125"/>
      <c r="K2632" t="str">
        <f t="shared" ref="K2632:K2695" si="139" xml:space="preserve"> IF(AND(ISNUMBER(G2632),ISNUMBER(H2632),ISNUMBER(I2632),  ISNUMBER(J2632) ), (G2632+H2632+I2632+J2632),   IF(OR(ISNUMBER(G2632),ISNUMBER(H2632), ISNUMBER(I2632), ISNUMBER(J2632) ), "Incomplete", "" ))</f>
        <v/>
      </c>
      <c r="L2632" t="str">
        <f t="shared" ref="L2632:L2695" si="140">IF(AF2632 = "","",   IF(SUM(G2632:J2632) &gt;0,"Positive","Negative"))</f>
        <v/>
      </c>
      <c r="M2632" s="45"/>
      <c r="V2632" t="str">
        <f t="shared" ref="V2632:V2695" si="141">IF( OR(L2632="Negative", ISBLANK(L2632) =TRUE, L2632 = ""), "",IF(COUNT(N2632:S2632)&gt;0,IF(SUM(N2632:S2632)&gt;1,"Positive","Negative"),""))</f>
        <v/>
      </c>
      <c r="X2632" s="6"/>
      <c r="Z2632" s="6"/>
      <c r="AB2632" s="6" t="str">
        <f>IF(Screener_1!U2633 = "Y",  IF(ISBLANK(Screener_1!V2633), "Missing", Screener_1!V2633),"")</f>
        <v/>
      </c>
      <c r="AF2632" s="6"/>
      <c r="AG2632" s="6"/>
    </row>
    <row r="2633" spans="1:33" x14ac:dyDescent="0.25">
      <c r="A2633" s="125"/>
      <c r="K2633" t="str">
        <f t="shared" si="139"/>
        <v/>
      </c>
      <c r="L2633" t="str">
        <f t="shared" si="140"/>
        <v/>
      </c>
      <c r="M2633" s="45"/>
      <c r="V2633" t="str">
        <f t="shared" si="141"/>
        <v/>
      </c>
      <c r="X2633" s="6"/>
      <c r="Z2633" s="6"/>
      <c r="AB2633" s="6" t="str">
        <f>IF(Screener_1!U2634 = "Y",  IF(ISBLANK(Screener_1!V2634), "Missing", Screener_1!V2634),"")</f>
        <v/>
      </c>
      <c r="AF2633" s="6"/>
      <c r="AG2633" s="6"/>
    </row>
    <row r="2634" spans="1:33" x14ac:dyDescent="0.25">
      <c r="A2634" s="125"/>
      <c r="K2634" t="str">
        <f t="shared" si="139"/>
        <v/>
      </c>
      <c r="L2634" t="str">
        <f t="shared" si="140"/>
        <v/>
      </c>
      <c r="M2634" s="45"/>
      <c r="V2634" t="str">
        <f t="shared" si="141"/>
        <v/>
      </c>
      <c r="X2634" s="6"/>
      <c r="Z2634" s="6"/>
      <c r="AB2634" s="6" t="str">
        <f>IF(Screener_1!U2635 = "Y",  IF(ISBLANK(Screener_1!V2635), "Missing", Screener_1!V2635),"")</f>
        <v/>
      </c>
      <c r="AF2634" s="6"/>
      <c r="AG2634" s="6"/>
    </row>
    <row r="2635" spans="1:33" x14ac:dyDescent="0.25">
      <c r="A2635" s="125"/>
      <c r="K2635" t="str">
        <f t="shared" si="139"/>
        <v/>
      </c>
      <c r="L2635" t="str">
        <f t="shared" si="140"/>
        <v/>
      </c>
      <c r="M2635" s="45"/>
      <c r="V2635" t="str">
        <f t="shared" si="141"/>
        <v/>
      </c>
      <c r="X2635" s="6"/>
      <c r="Z2635" s="6"/>
      <c r="AB2635" s="6" t="str">
        <f>IF(Screener_1!U2636 = "Y",  IF(ISBLANK(Screener_1!V2636), "Missing", Screener_1!V2636),"")</f>
        <v/>
      </c>
      <c r="AF2635" s="6"/>
      <c r="AG2635" s="6"/>
    </row>
    <row r="2636" spans="1:33" x14ac:dyDescent="0.25">
      <c r="A2636" s="125"/>
      <c r="K2636" t="str">
        <f t="shared" si="139"/>
        <v/>
      </c>
      <c r="L2636" t="str">
        <f t="shared" si="140"/>
        <v/>
      </c>
      <c r="M2636" s="45"/>
      <c r="V2636" t="str">
        <f t="shared" si="141"/>
        <v/>
      </c>
      <c r="X2636" s="6"/>
      <c r="Z2636" s="6"/>
      <c r="AB2636" s="6" t="str">
        <f>IF(Screener_1!U2637 = "Y",  IF(ISBLANK(Screener_1!V2637), "Missing", Screener_1!V2637),"")</f>
        <v/>
      </c>
      <c r="AF2636" s="6"/>
      <c r="AG2636" s="6"/>
    </row>
    <row r="2637" spans="1:33" x14ac:dyDescent="0.25">
      <c r="A2637" s="125"/>
      <c r="K2637" t="str">
        <f t="shared" si="139"/>
        <v/>
      </c>
      <c r="L2637" t="str">
        <f t="shared" si="140"/>
        <v/>
      </c>
      <c r="M2637" s="45"/>
      <c r="V2637" t="str">
        <f t="shared" si="141"/>
        <v/>
      </c>
      <c r="X2637" s="6"/>
      <c r="Z2637" s="6"/>
      <c r="AB2637" s="6" t="str">
        <f>IF(Screener_1!U2638 = "Y",  IF(ISBLANK(Screener_1!V2638), "Missing", Screener_1!V2638),"")</f>
        <v/>
      </c>
      <c r="AF2637" s="6"/>
      <c r="AG2637" s="6"/>
    </row>
    <row r="2638" spans="1:33" x14ac:dyDescent="0.25">
      <c r="A2638" s="125"/>
      <c r="K2638" t="str">
        <f t="shared" si="139"/>
        <v/>
      </c>
      <c r="L2638" t="str">
        <f t="shared" si="140"/>
        <v/>
      </c>
      <c r="M2638" s="45"/>
      <c r="V2638" t="str">
        <f t="shared" si="141"/>
        <v/>
      </c>
      <c r="X2638" s="6"/>
      <c r="Z2638" s="6"/>
      <c r="AB2638" s="6" t="str">
        <f>IF(Screener_1!U2639 = "Y",  IF(ISBLANK(Screener_1!V2639), "Missing", Screener_1!V2639),"")</f>
        <v/>
      </c>
      <c r="AF2638" s="6"/>
      <c r="AG2638" s="6"/>
    </row>
    <row r="2639" spans="1:33" x14ac:dyDescent="0.25">
      <c r="A2639" s="125"/>
      <c r="K2639" t="str">
        <f t="shared" si="139"/>
        <v/>
      </c>
      <c r="L2639" t="str">
        <f t="shared" si="140"/>
        <v/>
      </c>
      <c r="M2639" s="45"/>
      <c r="V2639" t="str">
        <f t="shared" si="141"/>
        <v/>
      </c>
      <c r="X2639" s="6"/>
      <c r="Z2639" s="6"/>
      <c r="AB2639" s="6" t="str">
        <f>IF(Screener_1!U2640 = "Y",  IF(ISBLANK(Screener_1!V2640), "Missing", Screener_1!V2640),"")</f>
        <v/>
      </c>
      <c r="AF2639" s="6"/>
      <c r="AG2639" s="6"/>
    </row>
    <row r="2640" spans="1:33" x14ac:dyDescent="0.25">
      <c r="A2640" s="125"/>
      <c r="K2640" t="str">
        <f t="shared" si="139"/>
        <v/>
      </c>
      <c r="L2640" t="str">
        <f t="shared" si="140"/>
        <v/>
      </c>
      <c r="M2640" s="45"/>
      <c r="V2640" t="str">
        <f t="shared" si="141"/>
        <v/>
      </c>
      <c r="X2640" s="6"/>
      <c r="Z2640" s="6"/>
      <c r="AB2640" s="6" t="str">
        <f>IF(Screener_1!U2641 = "Y",  IF(ISBLANK(Screener_1!V2641), "Missing", Screener_1!V2641),"")</f>
        <v/>
      </c>
      <c r="AF2640" s="6"/>
      <c r="AG2640" s="6"/>
    </row>
    <row r="2641" spans="1:33" x14ac:dyDescent="0.25">
      <c r="A2641" s="125"/>
      <c r="K2641" t="str">
        <f t="shared" si="139"/>
        <v/>
      </c>
      <c r="L2641" t="str">
        <f t="shared" si="140"/>
        <v/>
      </c>
      <c r="M2641" s="45"/>
      <c r="V2641" t="str">
        <f t="shared" si="141"/>
        <v/>
      </c>
      <c r="X2641" s="6"/>
      <c r="Z2641" s="6"/>
      <c r="AB2641" s="6" t="str">
        <f>IF(Screener_1!U2642 = "Y",  IF(ISBLANK(Screener_1!V2642), "Missing", Screener_1!V2642),"")</f>
        <v/>
      </c>
      <c r="AF2641" s="6"/>
      <c r="AG2641" s="6"/>
    </row>
    <row r="2642" spans="1:33" x14ac:dyDescent="0.25">
      <c r="A2642" s="125"/>
      <c r="K2642" t="str">
        <f t="shared" si="139"/>
        <v/>
      </c>
      <c r="L2642" t="str">
        <f t="shared" si="140"/>
        <v/>
      </c>
      <c r="M2642" s="45"/>
      <c r="V2642" t="str">
        <f t="shared" si="141"/>
        <v/>
      </c>
      <c r="X2642" s="6"/>
      <c r="Z2642" s="6"/>
      <c r="AB2642" s="6" t="str">
        <f>IF(Screener_1!U2643 = "Y",  IF(ISBLANK(Screener_1!V2643), "Missing", Screener_1!V2643),"")</f>
        <v/>
      </c>
      <c r="AF2642" s="6"/>
      <c r="AG2642" s="6"/>
    </row>
    <row r="2643" spans="1:33" x14ac:dyDescent="0.25">
      <c r="A2643" s="125"/>
      <c r="K2643" t="str">
        <f t="shared" si="139"/>
        <v/>
      </c>
      <c r="L2643" t="str">
        <f t="shared" si="140"/>
        <v/>
      </c>
      <c r="M2643" s="45"/>
      <c r="V2643" t="str">
        <f t="shared" si="141"/>
        <v/>
      </c>
      <c r="X2643" s="6"/>
      <c r="Z2643" s="6"/>
      <c r="AB2643" s="6" t="str">
        <f>IF(Screener_1!U2644 = "Y",  IF(ISBLANK(Screener_1!V2644), "Missing", Screener_1!V2644),"")</f>
        <v/>
      </c>
      <c r="AF2643" s="6"/>
      <c r="AG2643" s="6"/>
    </row>
    <row r="2644" spans="1:33" x14ac:dyDescent="0.25">
      <c r="A2644" s="125"/>
      <c r="K2644" t="str">
        <f t="shared" si="139"/>
        <v/>
      </c>
      <c r="L2644" t="str">
        <f t="shared" si="140"/>
        <v/>
      </c>
      <c r="M2644" s="45"/>
      <c r="V2644" t="str">
        <f t="shared" si="141"/>
        <v/>
      </c>
      <c r="X2644" s="6"/>
      <c r="Z2644" s="6"/>
      <c r="AB2644" s="6" t="str">
        <f>IF(Screener_1!U2645 = "Y",  IF(ISBLANK(Screener_1!V2645), "Missing", Screener_1!V2645),"")</f>
        <v/>
      </c>
      <c r="AF2644" s="6"/>
      <c r="AG2644" s="6"/>
    </row>
    <row r="2645" spans="1:33" x14ac:dyDescent="0.25">
      <c r="A2645" s="125"/>
      <c r="K2645" t="str">
        <f t="shared" si="139"/>
        <v/>
      </c>
      <c r="L2645" t="str">
        <f t="shared" si="140"/>
        <v/>
      </c>
      <c r="M2645" s="45"/>
      <c r="V2645" t="str">
        <f t="shared" si="141"/>
        <v/>
      </c>
      <c r="X2645" s="6"/>
      <c r="Z2645" s="6"/>
      <c r="AB2645" s="6" t="str">
        <f>IF(Screener_1!U2646 = "Y",  IF(ISBLANK(Screener_1!V2646), "Missing", Screener_1!V2646),"")</f>
        <v/>
      </c>
      <c r="AF2645" s="6"/>
      <c r="AG2645" s="6"/>
    </row>
    <row r="2646" spans="1:33" x14ac:dyDescent="0.25">
      <c r="A2646" s="125"/>
      <c r="K2646" t="str">
        <f t="shared" si="139"/>
        <v/>
      </c>
      <c r="L2646" t="str">
        <f t="shared" si="140"/>
        <v/>
      </c>
      <c r="M2646" s="45"/>
      <c r="V2646" t="str">
        <f t="shared" si="141"/>
        <v/>
      </c>
      <c r="X2646" s="6"/>
      <c r="Z2646" s="6"/>
      <c r="AB2646" s="6" t="str">
        <f>IF(Screener_1!U2647 = "Y",  IF(ISBLANK(Screener_1!V2647), "Missing", Screener_1!V2647),"")</f>
        <v/>
      </c>
      <c r="AF2646" s="6"/>
      <c r="AG2646" s="6"/>
    </row>
    <row r="2647" spans="1:33" x14ac:dyDescent="0.25">
      <c r="A2647" s="125"/>
      <c r="K2647" t="str">
        <f t="shared" si="139"/>
        <v/>
      </c>
      <c r="L2647" t="str">
        <f t="shared" si="140"/>
        <v/>
      </c>
      <c r="M2647" s="45"/>
      <c r="V2647" t="str">
        <f t="shared" si="141"/>
        <v/>
      </c>
      <c r="X2647" s="6"/>
      <c r="Z2647" s="6"/>
      <c r="AB2647" s="6" t="str">
        <f>IF(Screener_1!U2648 = "Y",  IF(ISBLANK(Screener_1!V2648), "Missing", Screener_1!V2648),"")</f>
        <v/>
      </c>
      <c r="AF2647" s="6"/>
      <c r="AG2647" s="6"/>
    </row>
    <row r="2648" spans="1:33" x14ac:dyDescent="0.25">
      <c r="A2648" s="125"/>
      <c r="K2648" t="str">
        <f t="shared" si="139"/>
        <v/>
      </c>
      <c r="L2648" t="str">
        <f t="shared" si="140"/>
        <v/>
      </c>
      <c r="M2648" s="45"/>
      <c r="V2648" t="str">
        <f t="shared" si="141"/>
        <v/>
      </c>
      <c r="X2648" s="6"/>
      <c r="Z2648" s="6"/>
      <c r="AB2648" s="6" t="str">
        <f>IF(Screener_1!U2649 = "Y",  IF(ISBLANK(Screener_1!V2649), "Missing", Screener_1!V2649),"")</f>
        <v/>
      </c>
      <c r="AF2648" s="6"/>
      <c r="AG2648" s="6"/>
    </row>
    <row r="2649" spans="1:33" x14ac:dyDescent="0.25">
      <c r="A2649" s="125"/>
      <c r="K2649" t="str">
        <f t="shared" si="139"/>
        <v/>
      </c>
      <c r="L2649" t="str">
        <f t="shared" si="140"/>
        <v/>
      </c>
      <c r="M2649" s="45"/>
      <c r="V2649" t="str">
        <f t="shared" si="141"/>
        <v/>
      </c>
      <c r="X2649" s="6"/>
      <c r="Z2649" s="6"/>
      <c r="AB2649" s="6" t="str">
        <f>IF(Screener_1!U2650 = "Y",  IF(ISBLANK(Screener_1!V2650), "Missing", Screener_1!V2650),"")</f>
        <v/>
      </c>
      <c r="AF2649" s="6"/>
      <c r="AG2649" s="6"/>
    </row>
    <row r="2650" spans="1:33" x14ac:dyDescent="0.25">
      <c r="A2650" s="125"/>
      <c r="K2650" t="str">
        <f t="shared" si="139"/>
        <v/>
      </c>
      <c r="L2650" t="str">
        <f t="shared" si="140"/>
        <v/>
      </c>
      <c r="M2650" s="45"/>
      <c r="V2650" t="str">
        <f t="shared" si="141"/>
        <v/>
      </c>
      <c r="X2650" s="6"/>
      <c r="Z2650" s="6"/>
      <c r="AB2650" s="6" t="str">
        <f>IF(Screener_1!U2651 = "Y",  IF(ISBLANK(Screener_1!V2651), "Missing", Screener_1!V2651),"")</f>
        <v/>
      </c>
      <c r="AF2650" s="6"/>
      <c r="AG2650" s="6"/>
    </row>
    <row r="2651" spans="1:33" x14ac:dyDescent="0.25">
      <c r="A2651" s="125"/>
      <c r="K2651" t="str">
        <f t="shared" si="139"/>
        <v/>
      </c>
      <c r="L2651" t="str">
        <f t="shared" si="140"/>
        <v/>
      </c>
      <c r="M2651" s="45"/>
      <c r="V2651" t="str">
        <f t="shared" si="141"/>
        <v/>
      </c>
      <c r="X2651" s="6"/>
      <c r="Z2651" s="6"/>
      <c r="AB2651" s="6" t="str">
        <f>IF(Screener_1!U2652 = "Y",  IF(ISBLANK(Screener_1!V2652), "Missing", Screener_1!V2652),"")</f>
        <v/>
      </c>
      <c r="AF2651" s="6"/>
      <c r="AG2651" s="6"/>
    </row>
    <row r="2652" spans="1:33" x14ac:dyDescent="0.25">
      <c r="A2652" s="125"/>
      <c r="K2652" t="str">
        <f t="shared" si="139"/>
        <v/>
      </c>
      <c r="L2652" t="str">
        <f t="shared" si="140"/>
        <v/>
      </c>
      <c r="M2652" s="45"/>
      <c r="V2652" t="str">
        <f t="shared" si="141"/>
        <v/>
      </c>
      <c r="X2652" s="6"/>
      <c r="Z2652" s="6"/>
      <c r="AB2652" s="6" t="str">
        <f>IF(Screener_1!U2653 = "Y",  IF(ISBLANK(Screener_1!V2653), "Missing", Screener_1!V2653),"")</f>
        <v/>
      </c>
      <c r="AF2652" s="6"/>
      <c r="AG2652" s="6"/>
    </row>
    <row r="2653" spans="1:33" x14ac:dyDescent="0.25">
      <c r="A2653" s="125"/>
      <c r="K2653" t="str">
        <f t="shared" si="139"/>
        <v/>
      </c>
      <c r="L2653" t="str">
        <f t="shared" si="140"/>
        <v/>
      </c>
      <c r="M2653" s="45"/>
      <c r="V2653" t="str">
        <f t="shared" si="141"/>
        <v/>
      </c>
      <c r="X2653" s="6"/>
      <c r="Z2653" s="6"/>
      <c r="AB2653" s="6" t="str">
        <f>IF(Screener_1!U2654 = "Y",  IF(ISBLANK(Screener_1!V2654), "Missing", Screener_1!V2654),"")</f>
        <v/>
      </c>
      <c r="AF2653" s="6"/>
      <c r="AG2653" s="6"/>
    </row>
    <row r="2654" spans="1:33" x14ac:dyDescent="0.25">
      <c r="A2654" s="125"/>
      <c r="K2654" t="str">
        <f t="shared" si="139"/>
        <v/>
      </c>
      <c r="L2654" t="str">
        <f t="shared" si="140"/>
        <v/>
      </c>
      <c r="M2654" s="45"/>
      <c r="V2654" t="str">
        <f t="shared" si="141"/>
        <v/>
      </c>
      <c r="X2654" s="6"/>
      <c r="Z2654" s="6"/>
      <c r="AB2654" s="6" t="str">
        <f>IF(Screener_1!U2655 = "Y",  IF(ISBLANK(Screener_1!V2655), "Missing", Screener_1!V2655),"")</f>
        <v/>
      </c>
      <c r="AF2654" s="6"/>
      <c r="AG2654" s="6"/>
    </row>
    <row r="2655" spans="1:33" x14ac:dyDescent="0.25">
      <c r="A2655" s="125"/>
      <c r="K2655" t="str">
        <f t="shared" si="139"/>
        <v/>
      </c>
      <c r="L2655" t="str">
        <f t="shared" si="140"/>
        <v/>
      </c>
      <c r="M2655" s="45"/>
      <c r="V2655" t="str">
        <f t="shared" si="141"/>
        <v/>
      </c>
      <c r="X2655" s="6"/>
      <c r="Z2655" s="6"/>
      <c r="AB2655" s="6" t="str">
        <f>IF(Screener_1!U2656 = "Y",  IF(ISBLANK(Screener_1!V2656), "Missing", Screener_1!V2656),"")</f>
        <v/>
      </c>
      <c r="AF2655" s="6"/>
      <c r="AG2655" s="6"/>
    </row>
    <row r="2656" spans="1:33" x14ac:dyDescent="0.25">
      <c r="A2656" s="125"/>
      <c r="K2656" t="str">
        <f t="shared" si="139"/>
        <v/>
      </c>
      <c r="L2656" t="str">
        <f t="shared" si="140"/>
        <v/>
      </c>
      <c r="M2656" s="45"/>
      <c r="V2656" t="str">
        <f t="shared" si="141"/>
        <v/>
      </c>
      <c r="X2656" s="6"/>
      <c r="Z2656" s="6"/>
      <c r="AB2656" s="6" t="str">
        <f>IF(Screener_1!U2657 = "Y",  IF(ISBLANK(Screener_1!V2657), "Missing", Screener_1!V2657),"")</f>
        <v/>
      </c>
      <c r="AF2656" s="6"/>
      <c r="AG2656" s="6"/>
    </row>
    <row r="2657" spans="1:33" x14ac:dyDescent="0.25">
      <c r="A2657" s="125"/>
      <c r="K2657" t="str">
        <f t="shared" si="139"/>
        <v/>
      </c>
      <c r="L2657" t="str">
        <f t="shared" si="140"/>
        <v/>
      </c>
      <c r="M2657" s="45"/>
      <c r="V2657" t="str">
        <f t="shared" si="141"/>
        <v/>
      </c>
      <c r="X2657" s="6"/>
      <c r="Z2657" s="6"/>
      <c r="AB2657" s="6" t="str">
        <f>IF(Screener_1!U2658 = "Y",  IF(ISBLANK(Screener_1!V2658), "Missing", Screener_1!V2658),"")</f>
        <v/>
      </c>
      <c r="AF2657" s="6"/>
      <c r="AG2657" s="6"/>
    </row>
    <row r="2658" spans="1:33" x14ac:dyDescent="0.25">
      <c r="A2658" s="125"/>
      <c r="K2658" t="str">
        <f t="shared" si="139"/>
        <v/>
      </c>
      <c r="L2658" t="str">
        <f t="shared" si="140"/>
        <v/>
      </c>
      <c r="M2658" s="45"/>
      <c r="V2658" t="str">
        <f t="shared" si="141"/>
        <v/>
      </c>
      <c r="X2658" s="6"/>
      <c r="Z2658" s="6"/>
      <c r="AB2658" s="6" t="str">
        <f>IF(Screener_1!U2659 = "Y",  IF(ISBLANK(Screener_1!V2659), "Missing", Screener_1!V2659),"")</f>
        <v/>
      </c>
      <c r="AF2658" s="6"/>
      <c r="AG2658" s="6"/>
    </row>
    <row r="2659" spans="1:33" x14ac:dyDescent="0.25">
      <c r="A2659" s="125"/>
      <c r="K2659" t="str">
        <f t="shared" si="139"/>
        <v/>
      </c>
      <c r="L2659" t="str">
        <f t="shared" si="140"/>
        <v/>
      </c>
      <c r="M2659" s="45"/>
      <c r="V2659" t="str">
        <f t="shared" si="141"/>
        <v/>
      </c>
      <c r="X2659" s="6"/>
      <c r="Z2659" s="6"/>
      <c r="AB2659" s="6" t="str">
        <f>IF(Screener_1!U2660 = "Y",  IF(ISBLANK(Screener_1!V2660), "Missing", Screener_1!V2660),"")</f>
        <v/>
      </c>
      <c r="AF2659" s="6"/>
      <c r="AG2659" s="6"/>
    </row>
    <row r="2660" spans="1:33" x14ac:dyDescent="0.25">
      <c r="A2660" s="125"/>
      <c r="K2660" t="str">
        <f t="shared" si="139"/>
        <v/>
      </c>
      <c r="L2660" t="str">
        <f t="shared" si="140"/>
        <v/>
      </c>
      <c r="M2660" s="45"/>
      <c r="V2660" t="str">
        <f t="shared" si="141"/>
        <v/>
      </c>
      <c r="X2660" s="6"/>
      <c r="Z2660" s="6"/>
      <c r="AB2660" s="6" t="str">
        <f>IF(Screener_1!U2661 = "Y",  IF(ISBLANK(Screener_1!V2661), "Missing", Screener_1!V2661),"")</f>
        <v/>
      </c>
      <c r="AF2660" s="6"/>
      <c r="AG2660" s="6"/>
    </row>
    <row r="2661" spans="1:33" x14ac:dyDescent="0.25">
      <c r="A2661" s="125"/>
      <c r="K2661" t="str">
        <f t="shared" si="139"/>
        <v/>
      </c>
      <c r="L2661" t="str">
        <f t="shared" si="140"/>
        <v/>
      </c>
      <c r="M2661" s="45"/>
      <c r="V2661" t="str">
        <f t="shared" si="141"/>
        <v/>
      </c>
      <c r="X2661" s="6"/>
      <c r="Z2661" s="6"/>
      <c r="AB2661" s="6" t="str">
        <f>IF(Screener_1!U2662 = "Y",  IF(ISBLANK(Screener_1!V2662), "Missing", Screener_1!V2662),"")</f>
        <v/>
      </c>
      <c r="AF2661" s="6"/>
      <c r="AG2661" s="6"/>
    </row>
    <row r="2662" spans="1:33" x14ac:dyDescent="0.25">
      <c r="A2662" s="125"/>
      <c r="K2662" t="str">
        <f t="shared" si="139"/>
        <v/>
      </c>
      <c r="L2662" t="str">
        <f t="shared" si="140"/>
        <v/>
      </c>
      <c r="M2662" s="45"/>
      <c r="V2662" t="str">
        <f t="shared" si="141"/>
        <v/>
      </c>
      <c r="X2662" s="6"/>
      <c r="Z2662" s="6"/>
      <c r="AB2662" s="6" t="str">
        <f>IF(Screener_1!U2663 = "Y",  IF(ISBLANK(Screener_1!V2663), "Missing", Screener_1!V2663),"")</f>
        <v/>
      </c>
      <c r="AF2662" s="6"/>
      <c r="AG2662" s="6"/>
    </row>
    <row r="2663" spans="1:33" x14ac:dyDescent="0.25">
      <c r="A2663" s="125"/>
      <c r="K2663" t="str">
        <f t="shared" si="139"/>
        <v/>
      </c>
      <c r="L2663" t="str">
        <f t="shared" si="140"/>
        <v/>
      </c>
      <c r="M2663" s="45"/>
      <c r="V2663" t="str">
        <f t="shared" si="141"/>
        <v/>
      </c>
      <c r="X2663" s="6"/>
      <c r="Z2663" s="6"/>
      <c r="AB2663" s="6" t="str">
        <f>IF(Screener_1!U2664 = "Y",  IF(ISBLANK(Screener_1!V2664), "Missing", Screener_1!V2664),"")</f>
        <v/>
      </c>
      <c r="AF2663" s="6"/>
      <c r="AG2663" s="6"/>
    </row>
    <row r="2664" spans="1:33" x14ac:dyDescent="0.25">
      <c r="A2664" s="125"/>
      <c r="K2664" t="str">
        <f t="shared" si="139"/>
        <v/>
      </c>
      <c r="L2664" t="str">
        <f t="shared" si="140"/>
        <v/>
      </c>
      <c r="M2664" s="45"/>
      <c r="V2664" t="str">
        <f t="shared" si="141"/>
        <v/>
      </c>
      <c r="X2664" s="6"/>
      <c r="Z2664" s="6"/>
      <c r="AB2664" s="6" t="str">
        <f>IF(Screener_1!U2665 = "Y",  IF(ISBLANK(Screener_1!V2665), "Missing", Screener_1!V2665),"")</f>
        <v/>
      </c>
      <c r="AF2664" s="6"/>
      <c r="AG2664" s="6"/>
    </row>
    <row r="2665" spans="1:33" x14ac:dyDescent="0.25">
      <c r="A2665" s="125"/>
      <c r="K2665" t="str">
        <f t="shared" si="139"/>
        <v/>
      </c>
      <c r="L2665" t="str">
        <f t="shared" si="140"/>
        <v/>
      </c>
      <c r="M2665" s="45"/>
      <c r="V2665" t="str">
        <f t="shared" si="141"/>
        <v/>
      </c>
      <c r="X2665" s="6"/>
      <c r="Z2665" s="6"/>
      <c r="AB2665" s="6" t="str">
        <f>IF(Screener_1!U2666 = "Y",  IF(ISBLANK(Screener_1!V2666), "Missing", Screener_1!V2666),"")</f>
        <v/>
      </c>
      <c r="AF2665" s="6"/>
      <c r="AG2665" s="6"/>
    </row>
    <row r="2666" spans="1:33" x14ac:dyDescent="0.25">
      <c r="A2666" s="125"/>
      <c r="K2666" t="str">
        <f t="shared" si="139"/>
        <v/>
      </c>
      <c r="L2666" t="str">
        <f t="shared" si="140"/>
        <v/>
      </c>
      <c r="M2666" s="45"/>
      <c r="V2666" t="str">
        <f t="shared" si="141"/>
        <v/>
      </c>
      <c r="X2666" s="6"/>
      <c r="Z2666" s="6"/>
      <c r="AB2666" s="6" t="str">
        <f>IF(Screener_1!U2667 = "Y",  IF(ISBLANK(Screener_1!V2667), "Missing", Screener_1!V2667),"")</f>
        <v/>
      </c>
      <c r="AF2666" s="6"/>
      <c r="AG2666" s="6"/>
    </row>
    <row r="2667" spans="1:33" x14ac:dyDescent="0.25">
      <c r="A2667" s="125"/>
      <c r="K2667" t="str">
        <f t="shared" si="139"/>
        <v/>
      </c>
      <c r="L2667" t="str">
        <f t="shared" si="140"/>
        <v/>
      </c>
      <c r="M2667" s="45"/>
      <c r="V2667" t="str">
        <f t="shared" si="141"/>
        <v/>
      </c>
      <c r="X2667" s="6"/>
      <c r="Z2667" s="6"/>
      <c r="AB2667" s="6" t="str">
        <f>IF(Screener_1!U2668 = "Y",  IF(ISBLANK(Screener_1!V2668), "Missing", Screener_1!V2668),"")</f>
        <v/>
      </c>
      <c r="AF2667" s="6"/>
      <c r="AG2667" s="6"/>
    </row>
    <row r="2668" spans="1:33" x14ac:dyDescent="0.25">
      <c r="A2668" s="125"/>
      <c r="K2668" t="str">
        <f t="shared" si="139"/>
        <v/>
      </c>
      <c r="L2668" t="str">
        <f t="shared" si="140"/>
        <v/>
      </c>
      <c r="M2668" s="45"/>
      <c r="V2668" t="str">
        <f t="shared" si="141"/>
        <v/>
      </c>
      <c r="X2668" s="6"/>
      <c r="Z2668" s="6"/>
      <c r="AB2668" s="6" t="str">
        <f>IF(Screener_1!U2669 = "Y",  IF(ISBLANK(Screener_1!V2669), "Missing", Screener_1!V2669),"")</f>
        <v/>
      </c>
      <c r="AF2668" s="6"/>
      <c r="AG2668" s="6"/>
    </row>
    <row r="2669" spans="1:33" x14ac:dyDescent="0.25">
      <c r="A2669" s="125"/>
      <c r="K2669" t="str">
        <f t="shared" si="139"/>
        <v/>
      </c>
      <c r="L2669" t="str">
        <f t="shared" si="140"/>
        <v/>
      </c>
      <c r="M2669" s="45"/>
      <c r="V2669" t="str">
        <f t="shared" si="141"/>
        <v/>
      </c>
      <c r="X2669" s="6"/>
      <c r="Z2669" s="6"/>
      <c r="AB2669" s="6" t="str">
        <f>IF(Screener_1!U2670 = "Y",  IF(ISBLANK(Screener_1!V2670), "Missing", Screener_1!V2670),"")</f>
        <v/>
      </c>
      <c r="AF2669" s="6"/>
      <c r="AG2669" s="6"/>
    </row>
    <row r="2670" spans="1:33" x14ac:dyDescent="0.25">
      <c r="A2670" s="125"/>
      <c r="K2670" t="str">
        <f t="shared" si="139"/>
        <v/>
      </c>
      <c r="L2670" t="str">
        <f t="shared" si="140"/>
        <v/>
      </c>
      <c r="M2670" s="45"/>
      <c r="V2670" t="str">
        <f t="shared" si="141"/>
        <v/>
      </c>
      <c r="X2670" s="6"/>
      <c r="Z2670" s="6"/>
      <c r="AB2670" s="6" t="str">
        <f>IF(Screener_1!U2671 = "Y",  IF(ISBLANK(Screener_1!V2671), "Missing", Screener_1!V2671),"")</f>
        <v/>
      </c>
      <c r="AF2670" s="6"/>
      <c r="AG2670" s="6"/>
    </row>
    <row r="2671" spans="1:33" x14ac:dyDescent="0.25">
      <c r="A2671" s="125"/>
      <c r="K2671" t="str">
        <f t="shared" si="139"/>
        <v/>
      </c>
      <c r="L2671" t="str">
        <f t="shared" si="140"/>
        <v/>
      </c>
      <c r="M2671" s="45"/>
      <c r="V2671" t="str">
        <f t="shared" si="141"/>
        <v/>
      </c>
      <c r="X2671" s="6"/>
      <c r="Z2671" s="6"/>
      <c r="AB2671" s="6" t="str">
        <f>IF(Screener_1!U2672 = "Y",  IF(ISBLANK(Screener_1!V2672), "Missing", Screener_1!V2672),"")</f>
        <v/>
      </c>
      <c r="AF2671" s="6"/>
      <c r="AG2671" s="6"/>
    </row>
    <row r="2672" spans="1:33" x14ac:dyDescent="0.25">
      <c r="A2672" s="125"/>
      <c r="K2672" t="str">
        <f t="shared" si="139"/>
        <v/>
      </c>
      <c r="L2672" t="str">
        <f t="shared" si="140"/>
        <v/>
      </c>
      <c r="M2672" s="45"/>
      <c r="V2672" t="str">
        <f t="shared" si="141"/>
        <v/>
      </c>
      <c r="X2672" s="6"/>
      <c r="Z2672" s="6"/>
      <c r="AB2672" s="6" t="str">
        <f>IF(Screener_1!U2673 = "Y",  IF(ISBLANK(Screener_1!V2673), "Missing", Screener_1!V2673),"")</f>
        <v/>
      </c>
      <c r="AF2672" s="6"/>
      <c r="AG2672" s="6"/>
    </row>
    <row r="2673" spans="1:33" x14ac:dyDescent="0.25">
      <c r="A2673" s="125"/>
      <c r="K2673" t="str">
        <f t="shared" si="139"/>
        <v/>
      </c>
      <c r="L2673" t="str">
        <f t="shared" si="140"/>
        <v/>
      </c>
      <c r="M2673" s="45"/>
      <c r="V2673" t="str">
        <f t="shared" si="141"/>
        <v/>
      </c>
      <c r="X2673" s="6"/>
      <c r="Z2673" s="6"/>
      <c r="AB2673" s="6" t="str">
        <f>IF(Screener_1!U2674 = "Y",  IF(ISBLANK(Screener_1!V2674), "Missing", Screener_1!V2674),"")</f>
        <v/>
      </c>
      <c r="AF2673" s="6"/>
      <c r="AG2673" s="6"/>
    </row>
    <row r="2674" spans="1:33" x14ac:dyDescent="0.25">
      <c r="A2674" s="125"/>
      <c r="K2674" t="str">
        <f t="shared" si="139"/>
        <v/>
      </c>
      <c r="L2674" t="str">
        <f t="shared" si="140"/>
        <v/>
      </c>
      <c r="M2674" s="45"/>
      <c r="V2674" t="str">
        <f t="shared" si="141"/>
        <v/>
      </c>
      <c r="X2674" s="6"/>
      <c r="Z2674" s="6"/>
      <c r="AB2674" s="6" t="str">
        <f>IF(Screener_1!U2675 = "Y",  IF(ISBLANK(Screener_1!V2675), "Missing", Screener_1!V2675),"")</f>
        <v/>
      </c>
      <c r="AF2674" s="6"/>
      <c r="AG2674" s="6"/>
    </row>
    <row r="2675" spans="1:33" x14ac:dyDescent="0.25">
      <c r="A2675" s="125"/>
      <c r="K2675" t="str">
        <f t="shared" si="139"/>
        <v/>
      </c>
      <c r="L2675" t="str">
        <f t="shared" si="140"/>
        <v/>
      </c>
      <c r="M2675" s="45"/>
      <c r="V2675" t="str">
        <f t="shared" si="141"/>
        <v/>
      </c>
      <c r="X2675" s="6"/>
      <c r="Z2675" s="6"/>
      <c r="AB2675" s="6" t="str">
        <f>IF(Screener_1!U2676 = "Y",  IF(ISBLANK(Screener_1!V2676), "Missing", Screener_1!V2676),"")</f>
        <v/>
      </c>
      <c r="AF2675" s="6"/>
      <c r="AG2675" s="6"/>
    </row>
    <row r="2676" spans="1:33" x14ac:dyDescent="0.25">
      <c r="A2676" s="125"/>
      <c r="K2676" t="str">
        <f t="shared" si="139"/>
        <v/>
      </c>
      <c r="L2676" t="str">
        <f t="shared" si="140"/>
        <v/>
      </c>
      <c r="M2676" s="45"/>
      <c r="V2676" t="str">
        <f t="shared" si="141"/>
        <v/>
      </c>
      <c r="X2676" s="6"/>
      <c r="Z2676" s="6"/>
      <c r="AB2676" s="6" t="str">
        <f>IF(Screener_1!U2677 = "Y",  IF(ISBLANK(Screener_1!V2677), "Missing", Screener_1!V2677),"")</f>
        <v/>
      </c>
      <c r="AF2676" s="6"/>
      <c r="AG2676" s="6"/>
    </row>
    <row r="2677" spans="1:33" x14ac:dyDescent="0.25">
      <c r="A2677" s="125"/>
      <c r="K2677" t="str">
        <f t="shared" si="139"/>
        <v/>
      </c>
      <c r="L2677" t="str">
        <f t="shared" si="140"/>
        <v/>
      </c>
      <c r="M2677" s="45"/>
      <c r="V2677" t="str">
        <f t="shared" si="141"/>
        <v/>
      </c>
      <c r="X2677" s="6"/>
      <c r="Z2677" s="6"/>
      <c r="AB2677" s="6" t="str">
        <f>IF(Screener_1!U2678 = "Y",  IF(ISBLANK(Screener_1!V2678), "Missing", Screener_1!V2678),"")</f>
        <v/>
      </c>
      <c r="AF2677" s="6"/>
      <c r="AG2677" s="6"/>
    </row>
    <row r="2678" spans="1:33" x14ac:dyDescent="0.25">
      <c r="A2678" s="125"/>
      <c r="K2678" t="str">
        <f t="shared" si="139"/>
        <v/>
      </c>
      <c r="L2678" t="str">
        <f t="shared" si="140"/>
        <v/>
      </c>
      <c r="M2678" s="45"/>
      <c r="V2678" t="str">
        <f t="shared" si="141"/>
        <v/>
      </c>
      <c r="X2678" s="6"/>
      <c r="Z2678" s="6"/>
      <c r="AB2678" s="6" t="str">
        <f>IF(Screener_1!U2679 = "Y",  IF(ISBLANK(Screener_1!V2679), "Missing", Screener_1!V2679),"")</f>
        <v/>
      </c>
      <c r="AF2678" s="6"/>
      <c r="AG2678" s="6"/>
    </row>
    <row r="2679" spans="1:33" x14ac:dyDescent="0.25">
      <c r="A2679" s="125"/>
      <c r="K2679" t="str">
        <f t="shared" si="139"/>
        <v/>
      </c>
      <c r="L2679" t="str">
        <f t="shared" si="140"/>
        <v/>
      </c>
      <c r="M2679" s="45"/>
      <c r="V2679" t="str">
        <f t="shared" si="141"/>
        <v/>
      </c>
      <c r="X2679" s="6"/>
      <c r="Z2679" s="6"/>
      <c r="AB2679" s="6" t="str">
        <f>IF(Screener_1!U2680 = "Y",  IF(ISBLANK(Screener_1!V2680), "Missing", Screener_1!V2680),"")</f>
        <v/>
      </c>
      <c r="AF2679" s="6"/>
      <c r="AG2679" s="6"/>
    </row>
    <row r="2680" spans="1:33" x14ac:dyDescent="0.25">
      <c r="A2680" s="125"/>
      <c r="K2680" t="str">
        <f t="shared" si="139"/>
        <v/>
      </c>
      <c r="L2680" t="str">
        <f t="shared" si="140"/>
        <v/>
      </c>
      <c r="M2680" s="45"/>
      <c r="V2680" t="str">
        <f t="shared" si="141"/>
        <v/>
      </c>
      <c r="X2680" s="6"/>
      <c r="Z2680" s="6"/>
      <c r="AB2680" s="6" t="str">
        <f>IF(Screener_1!U2681 = "Y",  IF(ISBLANK(Screener_1!V2681), "Missing", Screener_1!V2681),"")</f>
        <v/>
      </c>
      <c r="AF2680" s="6"/>
      <c r="AG2680" s="6"/>
    </row>
    <row r="2681" spans="1:33" x14ac:dyDescent="0.25">
      <c r="A2681" s="125"/>
      <c r="K2681" t="str">
        <f t="shared" si="139"/>
        <v/>
      </c>
      <c r="L2681" t="str">
        <f t="shared" si="140"/>
        <v/>
      </c>
      <c r="M2681" s="45"/>
      <c r="V2681" t="str">
        <f t="shared" si="141"/>
        <v/>
      </c>
      <c r="X2681" s="6"/>
      <c r="Z2681" s="6"/>
      <c r="AB2681" s="6" t="str">
        <f>IF(Screener_1!U2682 = "Y",  IF(ISBLANK(Screener_1!V2682), "Missing", Screener_1!V2682),"")</f>
        <v/>
      </c>
      <c r="AF2681" s="6"/>
      <c r="AG2681" s="6"/>
    </row>
    <row r="2682" spans="1:33" x14ac:dyDescent="0.25">
      <c r="A2682" s="125"/>
      <c r="K2682" t="str">
        <f t="shared" si="139"/>
        <v/>
      </c>
      <c r="L2682" t="str">
        <f t="shared" si="140"/>
        <v/>
      </c>
      <c r="M2682" s="45"/>
      <c r="V2682" t="str">
        <f t="shared" si="141"/>
        <v/>
      </c>
      <c r="X2682" s="6"/>
      <c r="Z2682" s="6"/>
      <c r="AB2682" s="6" t="str">
        <f>IF(Screener_1!U2683 = "Y",  IF(ISBLANK(Screener_1!V2683), "Missing", Screener_1!V2683),"")</f>
        <v/>
      </c>
      <c r="AF2682" s="6"/>
      <c r="AG2682" s="6"/>
    </row>
    <row r="2683" spans="1:33" x14ac:dyDescent="0.25">
      <c r="A2683" s="125"/>
      <c r="K2683" t="str">
        <f t="shared" si="139"/>
        <v/>
      </c>
      <c r="L2683" t="str">
        <f t="shared" si="140"/>
        <v/>
      </c>
      <c r="M2683" s="45"/>
      <c r="V2683" t="str">
        <f t="shared" si="141"/>
        <v/>
      </c>
      <c r="X2683" s="6"/>
      <c r="Z2683" s="6"/>
      <c r="AB2683" s="6" t="str">
        <f>IF(Screener_1!U2684 = "Y",  IF(ISBLANK(Screener_1!V2684), "Missing", Screener_1!V2684),"")</f>
        <v/>
      </c>
      <c r="AF2683" s="6"/>
      <c r="AG2683" s="6"/>
    </row>
    <row r="2684" spans="1:33" x14ac:dyDescent="0.25">
      <c r="A2684" s="125"/>
      <c r="K2684" t="str">
        <f t="shared" si="139"/>
        <v/>
      </c>
      <c r="L2684" t="str">
        <f t="shared" si="140"/>
        <v/>
      </c>
      <c r="M2684" s="45"/>
      <c r="V2684" t="str">
        <f t="shared" si="141"/>
        <v/>
      </c>
      <c r="X2684" s="6"/>
      <c r="Z2684" s="6"/>
      <c r="AB2684" s="6" t="str">
        <f>IF(Screener_1!U2685 = "Y",  IF(ISBLANK(Screener_1!V2685), "Missing", Screener_1!V2685),"")</f>
        <v/>
      </c>
      <c r="AF2684" s="6"/>
      <c r="AG2684" s="6"/>
    </row>
    <row r="2685" spans="1:33" x14ac:dyDescent="0.25">
      <c r="A2685" s="125"/>
      <c r="K2685" t="str">
        <f t="shared" si="139"/>
        <v/>
      </c>
      <c r="L2685" t="str">
        <f t="shared" si="140"/>
        <v/>
      </c>
      <c r="M2685" s="45"/>
      <c r="V2685" t="str">
        <f t="shared" si="141"/>
        <v/>
      </c>
      <c r="X2685" s="6"/>
      <c r="Z2685" s="6"/>
      <c r="AB2685" s="6" t="str">
        <f>IF(Screener_1!U2686 = "Y",  IF(ISBLANK(Screener_1!V2686), "Missing", Screener_1!V2686),"")</f>
        <v/>
      </c>
      <c r="AF2685" s="6"/>
      <c r="AG2685" s="6"/>
    </row>
    <row r="2686" spans="1:33" x14ac:dyDescent="0.25">
      <c r="A2686" s="125"/>
      <c r="K2686" t="str">
        <f t="shared" si="139"/>
        <v/>
      </c>
      <c r="L2686" t="str">
        <f t="shared" si="140"/>
        <v/>
      </c>
      <c r="M2686" s="45"/>
      <c r="V2686" t="str">
        <f t="shared" si="141"/>
        <v/>
      </c>
      <c r="X2686" s="6"/>
      <c r="Z2686" s="6"/>
      <c r="AB2686" s="6" t="str">
        <f>IF(Screener_1!U2687 = "Y",  IF(ISBLANK(Screener_1!V2687), "Missing", Screener_1!V2687),"")</f>
        <v/>
      </c>
      <c r="AF2686" s="6"/>
      <c r="AG2686" s="6"/>
    </row>
    <row r="2687" spans="1:33" x14ac:dyDescent="0.25">
      <c r="A2687" s="125"/>
      <c r="K2687" t="str">
        <f t="shared" si="139"/>
        <v/>
      </c>
      <c r="L2687" t="str">
        <f t="shared" si="140"/>
        <v/>
      </c>
      <c r="M2687" s="45"/>
      <c r="V2687" t="str">
        <f t="shared" si="141"/>
        <v/>
      </c>
      <c r="X2687" s="6"/>
      <c r="Z2687" s="6"/>
      <c r="AB2687" s="6" t="str">
        <f>IF(Screener_1!U2688 = "Y",  IF(ISBLANK(Screener_1!V2688), "Missing", Screener_1!V2688),"")</f>
        <v/>
      </c>
      <c r="AF2687" s="6"/>
      <c r="AG2687" s="6"/>
    </row>
    <row r="2688" spans="1:33" x14ac:dyDescent="0.25">
      <c r="A2688" s="125"/>
      <c r="K2688" t="str">
        <f t="shared" si="139"/>
        <v/>
      </c>
      <c r="L2688" t="str">
        <f t="shared" si="140"/>
        <v/>
      </c>
      <c r="M2688" s="45"/>
      <c r="V2688" t="str">
        <f t="shared" si="141"/>
        <v/>
      </c>
      <c r="X2688" s="6"/>
      <c r="Z2688" s="6"/>
      <c r="AB2688" s="6" t="str">
        <f>IF(Screener_1!U2689 = "Y",  IF(ISBLANK(Screener_1!V2689), "Missing", Screener_1!V2689),"")</f>
        <v/>
      </c>
      <c r="AF2688" s="6"/>
      <c r="AG2688" s="6"/>
    </row>
    <row r="2689" spans="1:33" x14ac:dyDescent="0.25">
      <c r="A2689" s="125"/>
      <c r="K2689" t="str">
        <f t="shared" si="139"/>
        <v/>
      </c>
      <c r="L2689" t="str">
        <f t="shared" si="140"/>
        <v/>
      </c>
      <c r="M2689" s="45"/>
      <c r="V2689" t="str">
        <f t="shared" si="141"/>
        <v/>
      </c>
      <c r="X2689" s="6"/>
      <c r="Z2689" s="6"/>
      <c r="AB2689" s="6" t="str">
        <f>IF(Screener_1!U2690 = "Y",  IF(ISBLANK(Screener_1!V2690), "Missing", Screener_1!V2690),"")</f>
        <v/>
      </c>
      <c r="AF2689" s="6"/>
      <c r="AG2689" s="6"/>
    </row>
    <row r="2690" spans="1:33" x14ac:dyDescent="0.25">
      <c r="A2690" s="125"/>
      <c r="K2690" t="str">
        <f t="shared" si="139"/>
        <v/>
      </c>
      <c r="L2690" t="str">
        <f t="shared" si="140"/>
        <v/>
      </c>
      <c r="M2690" s="45"/>
      <c r="V2690" t="str">
        <f t="shared" si="141"/>
        <v/>
      </c>
      <c r="X2690" s="6"/>
      <c r="Z2690" s="6"/>
      <c r="AB2690" s="6" t="str">
        <f>IF(Screener_1!U2691 = "Y",  IF(ISBLANK(Screener_1!V2691), "Missing", Screener_1!V2691),"")</f>
        <v/>
      </c>
      <c r="AF2690" s="6"/>
      <c r="AG2690" s="6"/>
    </row>
    <row r="2691" spans="1:33" x14ac:dyDescent="0.25">
      <c r="A2691" s="125"/>
      <c r="K2691" t="str">
        <f t="shared" si="139"/>
        <v/>
      </c>
      <c r="L2691" t="str">
        <f t="shared" si="140"/>
        <v/>
      </c>
      <c r="M2691" s="45"/>
      <c r="V2691" t="str">
        <f t="shared" si="141"/>
        <v/>
      </c>
      <c r="X2691" s="6"/>
      <c r="Z2691" s="6"/>
      <c r="AB2691" s="6" t="str">
        <f>IF(Screener_1!U2692 = "Y",  IF(ISBLANK(Screener_1!V2692), "Missing", Screener_1!V2692),"")</f>
        <v/>
      </c>
      <c r="AF2691" s="6"/>
      <c r="AG2691" s="6"/>
    </row>
    <row r="2692" spans="1:33" x14ac:dyDescent="0.25">
      <c r="A2692" s="125"/>
      <c r="K2692" t="str">
        <f t="shared" si="139"/>
        <v/>
      </c>
      <c r="L2692" t="str">
        <f t="shared" si="140"/>
        <v/>
      </c>
      <c r="M2692" s="45"/>
      <c r="V2692" t="str">
        <f t="shared" si="141"/>
        <v/>
      </c>
      <c r="X2692" s="6"/>
      <c r="Z2692" s="6"/>
      <c r="AB2692" s="6" t="str">
        <f>IF(Screener_1!U2693 = "Y",  IF(ISBLANK(Screener_1!V2693), "Missing", Screener_1!V2693),"")</f>
        <v/>
      </c>
      <c r="AF2692" s="6"/>
      <c r="AG2692" s="6"/>
    </row>
    <row r="2693" spans="1:33" x14ac:dyDescent="0.25">
      <c r="A2693" s="125"/>
      <c r="K2693" t="str">
        <f t="shared" si="139"/>
        <v/>
      </c>
      <c r="L2693" t="str">
        <f t="shared" si="140"/>
        <v/>
      </c>
      <c r="M2693" s="45"/>
      <c r="V2693" t="str">
        <f t="shared" si="141"/>
        <v/>
      </c>
      <c r="X2693" s="6"/>
      <c r="Z2693" s="6"/>
      <c r="AB2693" s="6" t="str">
        <f>IF(Screener_1!U2694 = "Y",  IF(ISBLANK(Screener_1!V2694), "Missing", Screener_1!V2694),"")</f>
        <v/>
      </c>
      <c r="AF2693" s="6"/>
      <c r="AG2693" s="6"/>
    </row>
    <row r="2694" spans="1:33" x14ac:dyDescent="0.25">
      <c r="A2694" s="125"/>
      <c r="K2694" t="str">
        <f t="shared" si="139"/>
        <v/>
      </c>
      <c r="L2694" t="str">
        <f t="shared" si="140"/>
        <v/>
      </c>
      <c r="M2694" s="45"/>
      <c r="V2694" t="str">
        <f t="shared" si="141"/>
        <v/>
      </c>
      <c r="X2694" s="6"/>
      <c r="Z2694" s="6"/>
      <c r="AB2694" s="6" t="str">
        <f>IF(Screener_1!U2695 = "Y",  IF(ISBLANK(Screener_1!V2695), "Missing", Screener_1!V2695),"")</f>
        <v/>
      </c>
      <c r="AF2694" s="6"/>
      <c r="AG2694" s="6"/>
    </row>
    <row r="2695" spans="1:33" x14ac:dyDescent="0.25">
      <c r="A2695" s="125"/>
      <c r="K2695" t="str">
        <f t="shared" si="139"/>
        <v/>
      </c>
      <c r="L2695" t="str">
        <f t="shared" si="140"/>
        <v/>
      </c>
      <c r="M2695" s="45"/>
      <c r="V2695" t="str">
        <f t="shared" si="141"/>
        <v/>
      </c>
      <c r="X2695" s="6"/>
      <c r="Z2695" s="6"/>
      <c r="AB2695" s="6" t="str">
        <f>IF(Screener_1!U2696 = "Y",  IF(ISBLANK(Screener_1!V2696), "Missing", Screener_1!V2696),"")</f>
        <v/>
      </c>
      <c r="AF2695" s="6"/>
      <c r="AG2695" s="6"/>
    </row>
    <row r="2696" spans="1:33" x14ac:dyDescent="0.25">
      <c r="A2696" s="125"/>
      <c r="K2696" t="str">
        <f t="shared" ref="K2696:K2759" si="142" xml:space="preserve"> IF(AND(ISNUMBER(G2696),ISNUMBER(H2696),ISNUMBER(I2696),  ISNUMBER(J2696) ), (G2696+H2696+I2696+J2696),   IF(OR(ISNUMBER(G2696),ISNUMBER(H2696), ISNUMBER(I2696), ISNUMBER(J2696) ), "Incomplete", "" ))</f>
        <v/>
      </c>
      <c r="L2696" t="str">
        <f t="shared" ref="L2696:L2759" si="143">IF(AF2696 = "","",   IF(SUM(G2696:J2696) &gt;0,"Positive","Negative"))</f>
        <v/>
      </c>
      <c r="M2696" s="45"/>
      <c r="V2696" t="str">
        <f t="shared" ref="V2696:V2759" si="144">IF( OR(L2696="Negative", ISBLANK(L2696) =TRUE, L2696 = ""), "",IF(COUNT(N2696:S2696)&gt;0,IF(SUM(N2696:S2696)&gt;1,"Positive","Negative"),""))</f>
        <v/>
      </c>
      <c r="X2696" s="6"/>
      <c r="Z2696" s="6"/>
      <c r="AB2696" s="6" t="str">
        <f>IF(Screener_1!U2697 = "Y",  IF(ISBLANK(Screener_1!V2697), "Missing", Screener_1!V2697),"")</f>
        <v/>
      </c>
      <c r="AF2696" s="6"/>
      <c r="AG2696" s="6"/>
    </row>
    <row r="2697" spans="1:33" x14ac:dyDescent="0.25">
      <c r="A2697" s="125"/>
      <c r="K2697" t="str">
        <f t="shared" si="142"/>
        <v/>
      </c>
      <c r="L2697" t="str">
        <f t="shared" si="143"/>
        <v/>
      </c>
      <c r="M2697" s="45"/>
      <c r="V2697" t="str">
        <f t="shared" si="144"/>
        <v/>
      </c>
      <c r="X2697" s="6"/>
      <c r="Z2697" s="6"/>
      <c r="AB2697" s="6" t="str">
        <f>IF(Screener_1!U2698 = "Y",  IF(ISBLANK(Screener_1!V2698), "Missing", Screener_1!V2698),"")</f>
        <v/>
      </c>
      <c r="AF2697" s="6"/>
      <c r="AG2697" s="6"/>
    </row>
    <row r="2698" spans="1:33" x14ac:dyDescent="0.25">
      <c r="A2698" s="125"/>
      <c r="K2698" t="str">
        <f t="shared" si="142"/>
        <v/>
      </c>
      <c r="L2698" t="str">
        <f t="shared" si="143"/>
        <v/>
      </c>
      <c r="M2698" s="45"/>
      <c r="V2698" t="str">
        <f t="shared" si="144"/>
        <v/>
      </c>
      <c r="X2698" s="6"/>
      <c r="Z2698" s="6"/>
      <c r="AB2698" s="6" t="str">
        <f>IF(Screener_1!U2699 = "Y",  IF(ISBLANK(Screener_1!V2699), "Missing", Screener_1!V2699),"")</f>
        <v/>
      </c>
      <c r="AF2698" s="6"/>
      <c r="AG2698" s="6"/>
    </row>
    <row r="2699" spans="1:33" x14ac:dyDescent="0.25">
      <c r="A2699" s="125"/>
      <c r="K2699" t="str">
        <f t="shared" si="142"/>
        <v/>
      </c>
      <c r="L2699" t="str">
        <f t="shared" si="143"/>
        <v/>
      </c>
      <c r="M2699" s="45"/>
      <c r="V2699" t="str">
        <f t="shared" si="144"/>
        <v/>
      </c>
      <c r="X2699" s="6"/>
      <c r="Z2699" s="6"/>
      <c r="AB2699" s="6" t="str">
        <f>IF(Screener_1!U2700 = "Y",  IF(ISBLANK(Screener_1!V2700), "Missing", Screener_1!V2700),"")</f>
        <v/>
      </c>
      <c r="AF2699" s="6"/>
      <c r="AG2699" s="6"/>
    </row>
    <row r="2700" spans="1:33" x14ac:dyDescent="0.25">
      <c r="A2700" s="125"/>
      <c r="K2700" t="str">
        <f t="shared" si="142"/>
        <v/>
      </c>
      <c r="L2700" t="str">
        <f t="shared" si="143"/>
        <v/>
      </c>
      <c r="M2700" s="45"/>
      <c r="V2700" t="str">
        <f t="shared" si="144"/>
        <v/>
      </c>
      <c r="X2700" s="6"/>
      <c r="Z2700" s="6"/>
      <c r="AB2700" s="6" t="str">
        <f>IF(Screener_1!U2701 = "Y",  IF(ISBLANK(Screener_1!V2701), "Missing", Screener_1!V2701),"")</f>
        <v/>
      </c>
      <c r="AF2700" s="6"/>
      <c r="AG2700" s="6"/>
    </row>
    <row r="2701" spans="1:33" x14ac:dyDescent="0.25">
      <c r="A2701" s="125"/>
      <c r="K2701" t="str">
        <f t="shared" si="142"/>
        <v/>
      </c>
      <c r="L2701" t="str">
        <f t="shared" si="143"/>
        <v/>
      </c>
      <c r="M2701" s="45"/>
      <c r="V2701" t="str">
        <f t="shared" si="144"/>
        <v/>
      </c>
      <c r="X2701" s="6"/>
      <c r="Z2701" s="6"/>
      <c r="AB2701" s="6" t="str">
        <f>IF(Screener_1!U2702 = "Y",  IF(ISBLANK(Screener_1!V2702), "Missing", Screener_1!V2702),"")</f>
        <v/>
      </c>
      <c r="AF2701" s="6"/>
      <c r="AG2701" s="6"/>
    </row>
    <row r="2702" spans="1:33" x14ac:dyDescent="0.25">
      <c r="A2702" s="125"/>
      <c r="K2702" t="str">
        <f t="shared" si="142"/>
        <v/>
      </c>
      <c r="L2702" t="str">
        <f t="shared" si="143"/>
        <v/>
      </c>
      <c r="M2702" s="45"/>
      <c r="V2702" t="str">
        <f t="shared" si="144"/>
        <v/>
      </c>
      <c r="X2702" s="6"/>
      <c r="Z2702" s="6"/>
      <c r="AB2702" s="6" t="str">
        <f>IF(Screener_1!U2703 = "Y",  IF(ISBLANK(Screener_1!V2703), "Missing", Screener_1!V2703),"")</f>
        <v/>
      </c>
      <c r="AF2702" s="6"/>
      <c r="AG2702" s="6"/>
    </row>
    <row r="2703" spans="1:33" x14ac:dyDescent="0.25">
      <c r="A2703" s="125"/>
      <c r="K2703" t="str">
        <f t="shared" si="142"/>
        <v/>
      </c>
      <c r="L2703" t="str">
        <f t="shared" si="143"/>
        <v/>
      </c>
      <c r="M2703" s="45"/>
      <c r="V2703" t="str">
        <f t="shared" si="144"/>
        <v/>
      </c>
      <c r="X2703" s="6"/>
      <c r="Z2703" s="6"/>
      <c r="AB2703" s="6" t="str">
        <f>IF(Screener_1!U2704 = "Y",  IF(ISBLANK(Screener_1!V2704), "Missing", Screener_1!V2704),"")</f>
        <v/>
      </c>
      <c r="AF2703" s="6"/>
      <c r="AG2703" s="6"/>
    </row>
    <row r="2704" spans="1:33" x14ac:dyDescent="0.25">
      <c r="A2704" s="125"/>
      <c r="K2704" t="str">
        <f t="shared" si="142"/>
        <v/>
      </c>
      <c r="L2704" t="str">
        <f t="shared" si="143"/>
        <v/>
      </c>
      <c r="M2704" s="45"/>
      <c r="V2704" t="str">
        <f t="shared" si="144"/>
        <v/>
      </c>
      <c r="X2704" s="6"/>
      <c r="Z2704" s="6"/>
      <c r="AB2704" s="6" t="str">
        <f>IF(Screener_1!U2705 = "Y",  IF(ISBLANK(Screener_1!V2705), "Missing", Screener_1!V2705),"")</f>
        <v/>
      </c>
      <c r="AF2704" s="6"/>
      <c r="AG2704" s="6"/>
    </row>
    <row r="2705" spans="1:33" x14ac:dyDescent="0.25">
      <c r="A2705" s="125"/>
      <c r="K2705" t="str">
        <f t="shared" si="142"/>
        <v/>
      </c>
      <c r="L2705" t="str">
        <f t="shared" si="143"/>
        <v/>
      </c>
      <c r="M2705" s="45"/>
      <c r="V2705" t="str">
        <f t="shared" si="144"/>
        <v/>
      </c>
      <c r="X2705" s="6"/>
      <c r="Z2705" s="6"/>
      <c r="AB2705" s="6" t="str">
        <f>IF(Screener_1!U2706 = "Y",  IF(ISBLANK(Screener_1!V2706), "Missing", Screener_1!V2706),"")</f>
        <v/>
      </c>
      <c r="AF2705" s="6"/>
      <c r="AG2705" s="6"/>
    </row>
    <row r="2706" spans="1:33" x14ac:dyDescent="0.25">
      <c r="A2706" s="125"/>
      <c r="K2706" t="str">
        <f t="shared" si="142"/>
        <v/>
      </c>
      <c r="L2706" t="str">
        <f t="shared" si="143"/>
        <v/>
      </c>
      <c r="M2706" s="45"/>
      <c r="V2706" t="str">
        <f t="shared" si="144"/>
        <v/>
      </c>
      <c r="X2706" s="6"/>
      <c r="Z2706" s="6"/>
      <c r="AB2706" s="6" t="str">
        <f>IF(Screener_1!U2707 = "Y",  IF(ISBLANK(Screener_1!V2707), "Missing", Screener_1!V2707),"")</f>
        <v/>
      </c>
      <c r="AF2706" s="6"/>
      <c r="AG2706" s="6"/>
    </row>
    <row r="2707" spans="1:33" x14ac:dyDescent="0.25">
      <c r="A2707" s="125"/>
      <c r="K2707" t="str">
        <f t="shared" si="142"/>
        <v/>
      </c>
      <c r="L2707" t="str">
        <f t="shared" si="143"/>
        <v/>
      </c>
      <c r="M2707" s="45"/>
      <c r="V2707" t="str">
        <f t="shared" si="144"/>
        <v/>
      </c>
      <c r="X2707" s="6"/>
      <c r="Z2707" s="6"/>
      <c r="AB2707" s="6" t="str">
        <f>IF(Screener_1!U2708 = "Y",  IF(ISBLANK(Screener_1!V2708), "Missing", Screener_1!V2708),"")</f>
        <v/>
      </c>
      <c r="AF2707" s="6"/>
      <c r="AG2707" s="6"/>
    </row>
    <row r="2708" spans="1:33" x14ac:dyDescent="0.25">
      <c r="A2708" s="125"/>
      <c r="K2708" t="str">
        <f t="shared" si="142"/>
        <v/>
      </c>
      <c r="L2708" t="str">
        <f t="shared" si="143"/>
        <v/>
      </c>
      <c r="M2708" s="45"/>
      <c r="V2708" t="str">
        <f t="shared" si="144"/>
        <v/>
      </c>
      <c r="X2708" s="6"/>
      <c r="Z2708" s="6"/>
      <c r="AB2708" s="6" t="str">
        <f>IF(Screener_1!U2709 = "Y",  IF(ISBLANK(Screener_1!V2709), "Missing", Screener_1!V2709),"")</f>
        <v/>
      </c>
      <c r="AF2708" s="6"/>
      <c r="AG2708" s="6"/>
    </row>
    <row r="2709" spans="1:33" x14ac:dyDescent="0.25">
      <c r="A2709" s="125"/>
      <c r="K2709" t="str">
        <f t="shared" si="142"/>
        <v/>
      </c>
      <c r="L2709" t="str">
        <f t="shared" si="143"/>
        <v/>
      </c>
      <c r="M2709" s="45"/>
      <c r="V2709" t="str">
        <f t="shared" si="144"/>
        <v/>
      </c>
      <c r="X2709" s="6"/>
      <c r="Z2709" s="6"/>
      <c r="AB2709" s="6" t="str">
        <f>IF(Screener_1!U2710 = "Y",  IF(ISBLANK(Screener_1!V2710), "Missing", Screener_1!V2710),"")</f>
        <v/>
      </c>
      <c r="AF2709" s="6"/>
      <c r="AG2709" s="6"/>
    </row>
    <row r="2710" spans="1:33" x14ac:dyDescent="0.25">
      <c r="A2710" s="125"/>
      <c r="K2710" t="str">
        <f t="shared" si="142"/>
        <v/>
      </c>
      <c r="L2710" t="str">
        <f t="shared" si="143"/>
        <v/>
      </c>
      <c r="M2710" s="45"/>
      <c r="V2710" t="str">
        <f t="shared" si="144"/>
        <v/>
      </c>
      <c r="X2710" s="6"/>
      <c r="Z2710" s="6"/>
      <c r="AB2710" s="6" t="str">
        <f>IF(Screener_1!U2711 = "Y",  IF(ISBLANK(Screener_1!V2711), "Missing", Screener_1!V2711),"")</f>
        <v/>
      </c>
      <c r="AF2710" s="6"/>
      <c r="AG2710" s="6"/>
    </row>
    <row r="2711" spans="1:33" x14ac:dyDescent="0.25">
      <c r="A2711" s="125"/>
      <c r="K2711" t="str">
        <f t="shared" si="142"/>
        <v/>
      </c>
      <c r="L2711" t="str">
        <f t="shared" si="143"/>
        <v/>
      </c>
      <c r="M2711" s="45"/>
      <c r="V2711" t="str">
        <f t="shared" si="144"/>
        <v/>
      </c>
      <c r="X2711" s="6"/>
      <c r="Z2711" s="6"/>
      <c r="AB2711" s="6" t="str">
        <f>IF(Screener_1!U2712 = "Y",  IF(ISBLANK(Screener_1!V2712), "Missing", Screener_1!V2712),"")</f>
        <v/>
      </c>
      <c r="AF2711" s="6"/>
      <c r="AG2711" s="6"/>
    </row>
    <row r="2712" spans="1:33" x14ac:dyDescent="0.25">
      <c r="A2712" s="125"/>
      <c r="K2712" t="str">
        <f t="shared" si="142"/>
        <v/>
      </c>
      <c r="L2712" t="str">
        <f t="shared" si="143"/>
        <v/>
      </c>
      <c r="M2712" s="45"/>
      <c r="V2712" t="str">
        <f t="shared" si="144"/>
        <v/>
      </c>
      <c r="X2712" s="6"/>
      <c r="Z2712" s="6"/>
      <c r="AB2712" s="6" t="str">
        <f>IF(Screener_1!U2713 = "Y",  IF(ISBLANK(Screener_1!V2713), "Missing", Screener_1!V2713),"")</f>
        <v/>
      </c>
      <c r="AF2712" s="6"/>
      <c r="AG2712" s="6"/>
    </row>
    <row r="2713" spans="1:33" x14ac:dyDescent="0.25">
      <c r="A2713" s="125"/>
      <c r="K2713" t="str">
        <f t="shared" si="142"/>
        <v/>
      </c>
      <c r="L2713" t="str">
        <f t="shared" si="143"/>
        <v/>
      </c>
      <c r="M2713" s="45"/>
      <c r="V2713" t="str">
        <f t="shared" si="144"/>
        <v/>
      </c>
      <c r="X2713" s="6"/>
      <c r="Z2713" s="6"/>
      <c r="AB2713" s="6" t="str">
        <f>IF(Screener_1!U2714 = "Y",  IF(ISBLANK(Screener_1!V2714), "Missing", Screener_1!V2714),"")</f>
        <v/>
      </c>
      <c r="AF2713" s="6"/>
      <c r="AG2713" s="6"/>
    </row>
    <row r="2714" spans="1:33" x14ac:dyDescent="0.25">
      <c r="A2714" s="125"/>
      <c r="K2714" t="str">
        <f t="shared" si="142"/>
        <v/>
      </c>
      <c r="L2714" t="str">
        <f t="shared" si="143"/>
        <v/>
      </c>
      <c r="M2714" s="45"/>
      <c r="V2714" t="str">
        <f t="shared" si="144"/>
        <v/>
      </c>
      <c r="X2714" s="6"/>
      <c r="Z2714" s="6"/>
      <c r="AB2714" s="6" t="str">
        <f>IF(Screener_1!U2715 = "Y",  IF(ISBLANK(Screener_1!V2715), "Missing", Screener_1!V2715),"")</f>
        <v/>
      </c>
      <c r="AF2714" s="6"/>
      <c r="AG2714" s="6"/>
    </row>
    <row r="2715" spans="1:33" x14ac:dyDescent="0.25">
      <c r="A2715" s="125"/>
      <c r="K2715" t="str">
        <f t="shared" si="142"/>
        <v/>
      </c>
      <c r="L2715" t="str">
        <f t="shared" si="143"/>
        <v/>
      </c>
      <c r="M2715" s="45"/>
      <c r="V2715" t="str">
        <f t="shared" si="144"/>
        <v/>
      </c>
      <c r="X2715" s="6"/>
      <c r="Z2715" s="6"/>
      <c r="AB2715" s="6" t="str">
        <f>IF(Screener_1!U2716 = "Y",  IF(ISBLANK(Screener_1!V2716), "Missing", Screener_1!V2716),"")</f>
        <v/>
      </c>
      <c r="AF2715" s="6"/>
      <c r="AG2715" s="6"/>
    </row>
    <row r="2716" spans="1:33" x14ac:dyDescent="0.25">
      <c r="A2716" s="125"/>
      <c r="K2716" t="str">
        <f t="shared" si="142"/>
        <v/>
      </c>
      <c r="L2716" t="str">
        <f t="shared" si="143"/>
        <v/>
      </c>
      <c r="M2716" s="45"/>
      <c r="V2716" t="str">
        <f t="shared" si="144"/>
        <v/>
      </c>
      <c r="X2716" s="6"/>
      <c r="Z2716" s="6"/>
      <c r="AB2716" s="6" t="str">
        <f>IF(Screener_1!U2717 = "Y",  IF(ISBLANK(Screener_1!V2717), "Missing", Screener_1!V2717),"")</f>
        <v/>
      </c>
      <c r="AF2716" s="6"/>
      <c r="AG2716" s="6"/>
    </row>
    <row r="2717" spans="1:33" x14ac:dyDescent="0.25">
      <c r="A2717" s="125"/>
      <c r="K2717" t="str">
        <f t="shared" si="142"/>
        <v/>
      </c>
      <c r="L2717" t="str">
        <f t="shared" si="143"/>
        <v/>
      </c>
      <c r="M2717" s="45"/>
      <c r="V2717" t="str">
        <f t="shared" si="144"/>
        <v/>
      </c>
      <c r="X2717" s="6"/>
      <c r="Z2717" s="6"/>
      <c r="AB2717" s="6" t="str">
        <f>IF(Screener_1!U2718 = "Y",  IF(ISBLANK(Screener_1!V2718), "Missing", Screener_1!V2718),"")</f>
        <v/>
      </c>
      <c r="AF2717" s="6"/>
      <c r="AG2717" s="6"/>
    </row>
    <row r="2718" spans="1:33" x14ac:dyDescent="0.25">
      <c r="A2718" s="125"/>
      <c r="K2718" t="str">
        <f t="shared" si="142"/>
        <v/>
      </c>
      <c r="L2718" t="str">
        <f t="shared" si="143"/>
        <v/>
      </c>
      <c r="M2718" s="45"/>
      <c r="V2718" t="str">
        <f t="shared" si="144"/>
        <v/>
      </c>
      <c r="X2718" s="6"/>
      <c r="Z2718" s="6"/>
      <c r="AB2718" s="6" t="str">
        <f>IF(Screener_1!U2719 = "Y",  IF(ISBLANK(Screener_1!V2719), "Missing", Screener_1!V2719),"")</f>
        <v/>
      </c>
      <c r="AF2718" s="6"/>
      <c r="AG2718" s="6"/>
    </row>
    <row r="2719" spans="1:33" x14ac:dyDescent="0.25">
      <c r="A2719" s="125"/>
      <c r="K2719" t="str">
        <f t="shared" si="142"/>
        <v/>
      </c>
      <c r="L2719" t="str">
        <f t="shared" si="143"/>
        <v/>
      </c>
      <c r="M2719" s="45"/>
      <c r="V2719" t="str">
        <f t="shared" si="144"/>
        <v/>
      </c>
      <c r="X2719" s="6"/>
      <c r="Z2719" s="6"/>
      <c r="AB2719" s="6" t="str">
        <f>IF(Screener_1!U2720 = "Y",  IF(ISBLANK(Screener_1!V2720), "Missing", Screener_1!V2720),"")</f>
        <v/>
      </c>
      <c r="AF2719" s="6"/>
      <c r="AG2719" s="6"/>
    </row>
    <row r="2720" spans="1:33" x14ac:dyDescent="0.25">
      <c r="A2720" s="125"/>
      <c r="K2720" t="str">
        <f t="shared" si="142"/>
        <v/>
      </c>
      <c r="L2720" t="str">
        <f t="shared" si="143"/>
        <v/>
      </c>
      <c r="M2720" s="45"/>
      <c r="V2720" t="str">
        <f t="shared" si="144"/>
        <v/>
      </c>
      <c r="X2720" s="6"/>
      <c r="Z2720" s="6"/>
      <c r="AB2720" s="6" t="str">
        <f>IF(Screener_1!U2721 = "Y",  IF(ISBLANK(Screener_1!V2721), "Missing", Screener_1!V2721),"")</f>
        <v/>
      </c>
      <c r="AF2720" s="6"/>
      <c r="AG2720" s="6"/>
    </row>
    <row r="2721" spans="1:33" x14ac:dyDescent="0.25">
      <c r="A2721" s="125"/>
      <c r="K2721" t="str">
        <f t="shared" si="142"/>
        <v/>
      </c>
      <c r="L2721" t="str">
        <f t="shared" si="143"/>
        <v/>
      </c>
      <c r="M2721" s="45"/>
      <c r="V2721" t="str">
        <f t="shared" si="144"/>
        <v/>
      </c>
      <c r="X2721" s="6"/>
      <c r="Z2721" s="6"/>
      <c r="AB2721" s="6" t="str">
        <f>IF(Screener_1!U2722 = "Y",  IF(ISBLANK(Screener_1!V2722), "Missing", Screener_1!V2722),"")</f>
        <v/>
      </c>
      <c r="AF2721" s="6"/>
      <c r="AG2721" s="6"/>
    </row>
    <row r="2722" spans="1:33" x14ac:dyDescent="0.25">
      <c r="A2722" s="125"/>
      <c r="K2722" t="str">
        <f t="shared" si="142"/>
        <v/>
      </c>
      <c r="L2722" t="str">
        <f t="shared" si="143"/>
        <v/>
      </c>
      <c r="M2722" s="45"/>
      <c r="V2722" t="str">
        <f t="shared" si="144"/>
        <v/>
      </c>
      <c r="X2722" s="6"/>
      <c r="Z2722" s="6"/>
      <c r="AB2722" s="6" t="str">
        <f>IF(Screener_1!U2723 = "Y",  IF(ISBLANK(Screener_1!V2723), "Missing", Screener_1!V2723),"")</f>
        <v/>
      </c>
      <c r="AF2722" s="6"/>
      <c r="AG2722" s="6"/>
    </row>
    <row r="2723" spans="1:33" x14ac:dyDescent="0.25">
      <c r="A2723" s="125"/>
      <c r="K2723" t="str">
        <f t="shared" si="142"/>
        <v/>
      </c>
      <c r="L2723" t="str">
        <f t="shared" si="143"/>
        <v/>
      </c>
      <c r="M2723" s="45"/>
      <c r="V2723" t="str">
        <f t="shared" si="144"/>
        <v/>
      </c>
      <c r="X2723" s="6"/>
      <c r="Z2723" s="6"/>
      <c r="AB2723" s="6" t="str">
        <f>IF(Screener_1!U2724 = "Y",  IF(ISBLANK(Screener_1!V2724), "Missing", Screener_1!V2724),"")</f>
        <v/>
      </c>
      <c r="AF2723" s="6"/>
      <c r="AG2723" s="6"/>
    </row>
    <row r="2724" spans="1:33" x14ac:dyDescent="0.25">
      <c r="A2724" s="125"/>
      <c r="K2724" t="str">
        <f t="shared" si="142"/>
        <v/>
      </c>
      <c r="L2724" t="str">
        <f t="shared" si="143"/>
        <v/>
      </c>
      <c r="M2724" s="45"/>
      <c r="V2724" t="str">
        <f t="shared" si="144"/>
        <v/>
      </c>
      <c r="X2724" s="6"/>
      <c r="Z2724" s="6"/>
      <c r="AB2724" s="6" t="str">
        <f>IF(Screener_1!U2725 = "Y",  IF(ISBLANK(Screener_1!V2725), "Missing", Screener_1!V2725),"")</f>
        <v/>
      </c>
      <c r="AF2724" s="6"/>
      <c r="AG2724" s="6"/>
    </row>
    <row r="2725" spans="1:33" x14ac:dyDescent="0.25">
      <c r="A2725" s="125"/>
      <c r="K2725" t="str">
        <f t="shared" si="142"/>
        <v/>
      </c>
      <c r="L2725" t="str">
        <f t="shared" si="143"/>
        <v/>
      </c>
      <c r="M2725" s="45"/>
      <c r="V2725" t="str">
        <f t="shared" si="144"/>
        <v/>
      </c>
      <c r="X2725" s="6"/>
      <c r="Z2725" s="6"/>
      <c r="AB2725" s="6" t="str">
        <f>IF(Screener_1!U2726 = "Y",  IF(ISBLANK(Screener_1!V2726), "Missing", Screener_1!V2726),"")</f>
        <v/>
      </c>
      <c r="AF2725" s="6"/>
      <c r="AG2725" s="6"/>
    </row>
    <row r="2726" spans="1:33" x14ac:dyDescent="0.25">
      <c r="A2726" s="125"/>
      <c r="K2726" t="str">
        <f t="shared" si="142"/>
        <v/>
      </c>
      <c r="L2726" t="str">
        <f t="shared" si="143"/>
        <v/>
      </c>
      <c r="M2726" s="45"/>
      <c r="V2726" t="str">
        <f t="shared" si="144"/>
        <v/>
      </c>
      <c r="X2726" s="6"/>
      <c r="Z2726" s="6"/>
      <c r="AB2726" s="6" t="str">
        <f>IF(Screener_1!U2727 = "Y",  IF(ISBLANK(Screener_1!V2727), "Missing", Screener_1!V2727),"")</f>
        <v/>
      </c>
      <c r="AF2726" s="6"/>
      <c r="AG2726" s="6"/>
    </row>
    <row r="2727" spans="1:33" x14ac:dyDescent="0.25">
      <c r="A2727" s="125"/>
      <c r="K2727" t="str">
        <f t="shared" si="142"/>
        <v/>
      </c>
      <c r="L2727" t="str">
        <f t="shared" si="143"/>
        <v/>
      </c>
      <c r="M2727" s="45"/>
      <c r="V2727" t="str">
        <f t="shared" si="144"/>
        <v/>
      </c>
      <c r="X2727" s="6"/>
      <c r="Z2727" s="6"/>
      <c r="AB2727" s="6" t="str">
        <f>IF(Screener_1!U2728 = "Y",  IF(ISBLANK(Screener_1!V2728), "Missing", Screener_1!V2728),"")</f>
        <v/>
      </c>
      <c r="AF2727" s="6"/>
      <c r="AG2727" s="6"/>
    </row>
    <row r="2728" spans="1:33" x14ac:dyDescent="0.25">
      <c r="A2728" s="125"/>
      <c r="K2728" t="str">
        <f t="shared" si="142"/>
        <v/>
      </c>
      <c r="L2728" t="str">
        <f t="shared" si="143"/>
        <v/>
      </c>
      <c r="M2728" s="45"/>
      <c r="V2728" t="str">
        <f t="shared" si="144"/>
        <v/>
      </c>
      <c r="X2728" s="6"/>
      <c r="Z2728" s="6"/>
      <c r="AB2728" s="6" t="str">
        <f>IF(Screener_1!U2729 = "Y",  IF(ISBLANK(Screener_1!V2729), "Missing", Screener_1!V2729),"")</f>
        <v/>
      </c>
      <c r="AF2728" s="6"/>
      <c r="AG2728" s="6"/>
    </row>
    <row r="2729" spans="1:33" x14ac:dyDescent="0.25">
      <c r="A2729" s="125"/>
      <c r="K2729" t="str">
        <f t="shared" si="142"/>
        <v/>
      </c>
      <c r="L2729" t="str">
        <f t="shared" si="143"/>
        <v/>
      </c>
      <c r="M2729" s="45"/>
      <c r="V2729" t="str">
        <f t="shared" si="144"/>
        <v/>
      </c>
      <c r="X2729" s="6"/>
      <c r="Z2729" s="6"/>
      <c r="AB2729" s="6" t="str">
        <f>IF(Screener_1!U2730 = "Y",  IF(ISBLANK(Screener_1!V2730), "Missing", Screener_1!V2730),"")</f>
        <v/>
      </c>
      <c r="AF2729" s="6"/>
      <c r="AG2729" s="6"/>
    </row>
    <row r="2730" spans="1:33" x14ac:dyDescent="0.25">
      <c r="A2730" s="125"/>
      <c r="K2730" t="str">
        <f t="shared" si="142"/>
        <v/>
      </c>
      <c r="L2730" t="str">
        <f t="shared" si="143"/>
        <v/>
      </c>
      <c r="M2730" s="45"/>
      <c r="V2730" t="str">
        <f t="shared" si="144"/>
        <v/>
      </c>
      <c r="X2730" s="6"/>
      <c r="Z2730" s="6"/>
      <c r="AB2730" s="6" t="str">
        <f>IF(Screener_1!U2731 = "Y",  IF(ISBLANK(Screener_1!V2731), "Missing", Screener_1!V2731),"")</f>
        <v/>
      </c>
      <c r="AF2730" s="6"/>
      <c r="AG2730" s="6"/>
    </row>
    <row r="2731" spans="1:33" x14ac:dyDescent="0.25">
      <c r="A2731" s="125"/>
      <c r="K2731" t="str">
        <f t="shared" si="142"/>
        <v/>
      </c>
      <c r="L2731" t="str">
        <f t="shared" si="143"/>
        <v/>
      </c>
      <c r="M2731" s="45"/>
      <c r="V2731" t="str">
        <f t="shared" si="144"/>
        <v/>
      </c>
      <c r="X2731" s="6"/>
      <c r="Z2731" s="6"/>
      <c r="AB2731" s="6" t="str">
        <f>IF(Screener_1!U2732 = "Y",  IF(ISBLANK(Screener_1!V2732), "Missing", Screener_1!V2732),"")</f>
        <v/>
      </c>
      <c r="AF2731" s="6"/>
      <c r="AG2731" s="6"/>
    </row>
    <row r="2732" spans="1:33" x14ac:dyDescent="0.25">
      <c r="A2732" s="125"/>
      <c r="K2732" t="str">
        <f t="shared" si="142"/>
        <v/>
      </c>
      <c r="L2732" t="str">
        <f t="shared" si="143"/>
        <v/>
      </c>
      <c r="M2732" s="45"/>
      <c r="V2732" t="str">
        <f t="shared" si="144"/>
        <v/>
      </c>
      <c r="X2732" s="6"/>
      <c r="Z2732" s="6"/>
      <c r="AB2732" s="6" t="str">
        <f>IF(Screener_1!U2733 = "Y",  IF(ISBLANK(Screener_1!V2733), "Missing", Screener_1!V2733),"")</f>
        <v/>
      </c>
      <c r="AF2732" s="6"/>
      <c r="AG2732" s="6"/>
    </row>
    <row r="2733" spans="1:33" x14ac:dyDescent="0.25">
      <c r="A2733" s="125"/>
      <c r="K2733" t="str">
        <f t="shared" si="142"/>
        <v/>
      </c>
      <c r="L2733" t="str">
        <f t="shared" si="143"/>
        <v/>
      </c>
      <c r="M2733" s="45"/>
      <c r="V2733" t="str">
        <f t="shared" si="144"/>
        <v/>
      </c>
      <c r="X2733" s="6"/>
      <c r="Z2733" s="6"/>
      <c r="AB2733" s="6" t="str">
        <f>IF(Screener_1!U2734 = "Y",  IF(ISBLANK(Screener_1!V2734), "Missing", Screener_1!V2734),"")</f>
        <v/>
      </c>
      <c r="AF2733" s="6"/>
      <c r="AG2733" s="6"/>
    </row>
    <row r="2734" spans="1:33" x14ac:dyDescent="0.25">
      <c r="A2734" s="125"/>
      <c r="K2734" t="str">
        <f t="shared" si="142"/>
        <v/>
      </c>
      <c r="L2734" t="str">
        <f t="shared" si="143"/>
        <v/>
      </c>
      <c r="M2734" s="45"/>
      <c r="V2734" t="str">
        <f t="shared" si="144"/>
        <v/>
      </c>
      <c r="X2734" s="6"/>
      <c r="Z2734" s="6"/>
      <c r="AB2734" s="6" t="str">
        <f>IF(Screener_1!U2735 = "Y",  IF(ISBLANK(Screener_1!V2735), "Missing", Screener_1!V2735),"")</f>
        <v/>
      </c>
      <c r="AF2734" s="6"/>
      <c r="AG2734" s="6"/>
    </row>
    <row r="2735" spans="1:33" x14ac:dyDescent="0.25">
      <c r="A2735" s="125"/>
      <c r="K2735" t="str">
        <f t="shared" si="142"/>
        <v/>
      </c>
      <c r="L2735" t="str">
        <f t="shared" si="143"/>
        <v/>
      </c>
      <c r="M2735" s="45"/>
      <c r="V2735" t="str">
        <f t="shared" si="144"/>
        <v/>
      </c>
      <c r="X2735" s="6"/>
      <c r="Z2735" s="6"/>
      <c r="AB2735" s="6" t="str">
        <f>IF(Screener_1!U2736 = "Y",  IF(ISBLANK(Screener_1!V2736), "Missing", Screener_1!V2736),"")</f>
        <v/>
      </c>
      <c r="AF2735" s="6"/>
      <c r="AG2735" s="6"/>
    </row>
    <row r="2736" spans="1:33" x14ac:dyDescent="0.25">
      <c r="A2736" s="125"/>
      <c r="K2736" t="str">
        <f t="shared" si="142"/>
        <v/>
      </c>
      <c r="L2736" t="str">
        <f t="shared" si="143"/>
        <v/>
      </c>
      <c r="M2736" s="45"/>
      <c r="V2736" t="str">
        <f t="shared" si="144"/>
        <v/>
      </c>
      <c r="X2736" s="6"/>
      <c r="Z2736" s="6"/>
      <c r="AB2736" s="6" t="str">
        <f>IF(Screener_1!U2737 = "Y",  IF(ISBLANK(Screener_1!V2737), "Missing", Screener_1!V2737),"")</f>
        <v/>
      </c>
      <c r="AF2736" s="6"/>
      <c r="AG2736" s="6"/>
    </row>
    <row r="2737" spans="1:33" x14ac:dyDescent="0.25">
      <c r="A2737" s="125"/>
      <c r="K2737" t="str">
        <f t="shared" si="142"/>
        <v/>
      </c>
      <c r="L2737" t="str">
        <f t="shared" si="143"/>
        <v/>
      </c>
      <c r="M2737" s="45"/>
      <c r="V2737" t="str">
        <f t="shared" si="144"/>
        <v/>
      </c>
      <c r="X2737" s="6"/>
      <c r="Z2737" s="6"/>
      <c r="AB2737" s="6" t="str">
        <f>IF(Screener_1!U2738 = "Y",  IF(ISBLANK(Screener_1!V2738), "Missing", Screener_1!V2738),"")</f>
        <v/>
      </c>
      <c r="AF2737" s="6"/>
      <c r="AG2737" s="6"/>
    </row>
    <row r="2738" spans="1:33" x14ac:dyDescent="0.25">
      <c r="A2738" s="125"/>
      <c r="K2738" t="str">
        <f t="shared" si="142"/>
        <v/>
      </c>
      <c r="L2738" t="str">
        <f t="shared" si="143"/>
        <v/>
      </c>
      <c r="M2738" s="45"/>
      <c r="V2738" t="str">
        <f t="shared" si="144"/>
        <v/>
      </c>
      <c r="X2738" s="6"/>
      <c r="Z2738" s="6"/>
      <c r="AB2738" s="6" t="str">
        <f>IF(Screener_1!U2739 = "Y",  IF(ISBLANK(Screener_1!V2739), "Missing", Screener_1!V2739),"")</f>
        <v/>
      </c>
      <c r="AF2738" s="6"/>
      <c r="AG2738" s="6"/>
    </row>
    <row r="2739" spans="1:33" x14ac:dyDescent="0.25">
      <c r="A2739" s="125"/>
      <c r="K2739" t="str">
        <f t="shared" si="142"/>
        <v/>
      </c>
      <c r="L2739" t="str">
        <f t="shared" si="143"/>
        <v/>
      </c>
      <c r="M2739" s="45"/>
      <c r="V2739" t="str">
        <f t="shared" si="144"/>
        <v/>
      </c>
      <c r="X2739" s="6"/>
      <c r="Z2739" s="6"/>
      <c r="AB2739" s="6" t="str">
        <f>IF(Screener_1!U2740 = "Y",  IF(ISBLANK(Screener_1!V2740), "Missing", Screener_1!V2740),"")</f>
        <v/>
      </c>
      <c r="AF2739" s="6"/>
      <c r="AG2739" s="6"/>
    </row>
    <row r="2740" spans="1:33" x14ac:dyDescent="0.25">
      <c r="A2740" s="125"/>
      <c r="K2740" t="str">
        <f t="shared" si="142"/>
        <v/>
      </c>
      <c r="L2740" t="str">
        <f t="shared" si="143"/>
        <v/>
      </c>
      <c r="M2740" s="45"/>
      <c r="V2740" t="str">
        <f t="shared" si="144"/>
        <v/>
      </c>
      <c r="X2740" s="6"/>
      <c r="Z2740" s="6"/>
      <c r="AB2740" s="6" t="str">
        <f>IF(Screener_1!U2741 = "Y",  IF(ISBLANK(Screener_1!V2741), "Missing", Screener_1!V2741),"")</f>
        <v/>
      </c>
      <c r="AF2740" s="6"/>
      <c r="AG2740" s="6"/>
    </row>
    <row r="2741" spans="1:33" x14ac:dyDescent="0.25">
      <c r="A2741" s="125"/>
      <c r="K2741" t="str">
        <f t="shared" si="142"/>
        <v/>
      </c>
      <c r="L2741" t="str">
        <f t="shared" si="143"/>
        <v/>
      </c>
      <c r="M2741" s="45"/>
      <c r="V2741" t="str">
        <f t="shared" si="144"/>
        <v/>
      </c>
      <c r="X2741" s="6"/>
      <c r="Z2741" s="6"/>
      <c r="AB2741" s="6" t="str">
        <f>IF(Screener_1!U2742 = "Y",  IF(ISBLANK(Screener_1!V2742), "Missing", Screener_1!V2742),"")</f>
        <v/>
      </c>
      <c r="AF2741" s="6"/>
      <c r="AG2741" s="6"/>
    </row>
    <row r="2742" spans="1:33" x14ac:dyDescent="0.25">
      <c r="A2742" s="125"/>
      <c r="K2742" t="str">
        <f t="shared" si="142"/>
        <v/>
      </c>
      <c r="L2742" t="str">
        <f t="shared" si="143"/>
        <v/>
      </c>
      <c r="M2742" s="45"/>
      <c r="V2742" t="str">
        <f t="shared" si="144"/>
        <v/>
      </c>
      <c r="X2742" s="6"/>
      <c r="Z2742" s="6"/>
      <c r="AB2742" s="6" t="str">
        <f>IF(Screener_1!U2743 = "Y",  IF(ISBLANK(Screener_1!V2743), "Missing", Screener_1!V2743),"")</f>
        <v/>
      </c>
      <c r="AF2742" s="6"/>
      <c r="AG2742" s="6"/>
    </row>
    <row r="2743" spans="1:33" x14ac:dyDescent="0.25">
      <c r="A2743" s="125"/>
      <c r="K2743" t="str">
        <f t="shared" si="142"/>
        <v/>
      </c>
      <c r="L2743" t="str">
        <f t="shared" si="143"/>
        <v/>
      </c>
      <c r="M2743" s="45"/>
      <c r="V2743" t="str">
        <f t="shared" si="144"/>
        <v/>
      </c>
      <c r="X2743" s="6"/>
      <c r="Z2743" s="6"/>
      <c r="AB2743" s="6" t="str">
        <f>IF(Screener_1!U2744 = "Y",  IF(ISBLANK(Screener_1!V2744), "Missing", Screener_1!V2744),"")</f>
        <v/>
      </c>
      <c r="AF2743" s="6"/>
      <c r="AG2743" s="6"/>
    </row>
    <row r="2744" spans="1:33" x14ac:dyDescent="0.25">
      <c r="A2744" s="125"/>
      <c r="K2744" t="str">
        <f t="shared" si="142"/>
        <v/>
      </c>
      <c r="L2744" t="str">
        <f t="shared" si="143"/>
        <v/>
      </c>
      <c r="M2744" s="45"/>
      <c r="V2744" t="str">
        <f t="shared" si="144"/>
        <v/>
      </c>
      <c r="X2744" s="6"/>
      <c r="Z2744" s="6"/>
      <c r="AB2744" s="6" t="str">
        <f>IF(Screener_1!U2745 = "Y",  IF(ISBLANK(Screener_1!V2745), "Missing", Screener_1!V2745),"")</f>
        <v/>
      </c>
      <c r="AF2744" s="6"/>
      <c r="AG2744" s="6"/>
    </row>
    <row r="2745" spans="1:33" x14ac:dyDescent="0.25">
      <c r="A2745" s="125"/>
      <c r="K2745" t="str">
        <f t="shared" si="142"/>
        <v/>
      </c>
      <c r="L2745" t="str">
        <f t="shared" si="143"/>
        <v/>
      </c>
      <c r="M2745" s="45"/>
      <c r="V2745" t="str">
        <f t="shared" si="144"/>
        <v/>
      </c>
      <c r="X2745" s="6"/>
      <c r="Z2745" s="6"/>
      <c r="AB2745" s="6" t="str">
        <f>IF(Screener_1!U2746 = "Y",  IF(ISBLANK(Screener_1!V2746), "Missing", Screener_1!V2746),"")</f>
        <v/>
      </c>
      <c r="AF2745" s="6"/>
      <c r="AG2745" s="6"/>
    </row>
    <row r="2746" spans="1:33" x14ac:dyDescent="0.25">
      <c r="A2746" s="125"/>
      <c r="K2746" t="str">
        <f t="shared" si="142"/>
        <v/>
      </c>
      <c r="L2746" t="str">
        <f t="shared" si="143"/>
        <v/>
      </c>
      <c r="M2746" s="45"/>
      <c r="V2746" t="str">
        <f t="shared" si="144"/>
        <v/>
      </c>
      <c r="X2746" s="6"/>
      <c r="Z2746" s="6"/>
      <c r="AB2746" s="6" t="str">
        <f>IF(Screener_1!U2747 = "Y",  IF(ISBLANK(Screener_1!V2747), "Missing", Screener_1!V2747),"")</f>
        <v/>
      </c>
      <c r="AF2746" s="6"/>
      <c r="AG2746" s="6"/>
    </row>
    <row r="2747" spans="1:33" x14ac:dyDescent="0.25">
      <c r="A2747" s="125"/>
      <c r="K2747" t="str">
        <f t="shared" si="142"/>
        <v/>
      </c>
      <c r="L2747" t="str">
        <f t="shared" si="143"/>
        <v/>
      </c>
      <c r="M2747" s="45"/>
      <c r="V2747" t="str">
        <f t="shared" si="144"/>
        <v/>
      </c>
      <c r="X2747" s="6"/>
      <c r="Z2747" s="6"/>
      <c r="AB2747" s="6" t="str">
        <f>IF(Screener_1!U2748 = "Y",  IF(ISBLANK(Screener_1!V2748), "Missing", Screener_1!V2748),"")</f>
        <v/>
      </c>
      <c r="AF2747" s="6"/>
      <c r="AG2747" s="6"/>
    </row>
    <row r="2748" spans="1:33" x14ac:dyDescent="0.25">
      <c r="A2748" s="125"/>
      <c r="K2748" t="str">
        <f t="shared" si="142"/>
        <v/>
      </c>
      <c r="L2748" t="str">
        <f t="shared" si="143"/>
        <v/>
      </c>
      <c r="M2748" s="45"/>
      <c r="V2748" t="str">
        <f t="shared" si="144"/>
        <v/>
      </c>
      <c r="X2748" s="6"/>
      <c r="Z2748" s="6"/>
      <c r="AB2748" s="6" t="str">
        <f>IF(Screener_1!U2749 = "Y",  IF(ISBLANK(Screener_1!V2749), "Missing", Screener_1!V2749),"")</f>
        <v/>
      </c>
      <c r="AF2748" s="6"/>
      <c r="AG2748" s="6"/>
    </row>
    <row r="2749" spans="1:33" x14ac:dyDescent="0.25">
      <c r="A2749" s="125"/>
      <c r="K2749" t="str">
        <f t="shared" si="142"/>
        <v/>
      </c>
      <c r="L2749" t="str">
        <f t="shared" si="143"/>
        <v/>
      </c>
      <c r="M2749" s="45"/>
      <c r="V2749" t="str">
        <f t="shared" si="144"/>
        <v/>
      </c>
      <c r="X2749" s="6"/>
      <c r="Z2749" s="6"/>
      <c r="AB2749" s="6" t="str">
        <f>IF(Screener_1!U2750 = "Y",  IF(ISBLANK(Screener_1!V2750), "Missing", Screener_1!V2750),"")</f>
        <v/>
      </c>
      <c r="AF2749" s="6"/>
      <c r="AG2749" s="6"/>
    </row>
    <row r="2750" spans="1:33" x14ac:dyDescent="0.25">
      <c r="A2750" s="125"/>
      <c r="K2750" t="str">
        <f t="shared" si="142"/>
        <v/>
      </c>
      <c r="L2750" t="str">
        <f t="shared" si="143"/>
        <v/>
      </c>
      <c r="M2750" s="45"/>
      <c r="V2750" t="str">
        <f t="shared" si="144"/>
        <v/>
      </c>
      <c r="X2750" s="6"/>
      <c r="Z2750" s="6"/>
      <c r="AB2750" s="6" t="str">
        <f>IF(Screener_1!U2751 = "Y",  IF(ISBLANK(Screener_1!V2751), "Missing", Screener_1!V2751),"")</f>
        <v/>
      </c>
      <c r="AF2750" s="6"/>
      <c r="AG2750" s="6"/>
    </row>
    <row r="2751" spans="1:33" x14ac:dyDescent="0.25">
      <c r="A2751" s="125"/>
      <c r="K2751" t="str">
        <f t="shared" si="142"/>
        <v/>
      </c>
      <c r="L2751" t="str">
        <f t="shared" si="143"/>
        <v/>
      </c>
      <c r="M2751" s="45"/>
      <c r="V2751" t="str">
        <f t="shared" si="144"/>
        <v/>
      </c>
      <c r="X2751" s="6"/>
      <c r="Z2751" s="6"/>
      <c r="AB2751" s="6" t="str">
        <f>IF(Screener_1!U2752 = "Y",  IF(ISBLANK(Screener_1!V2752), "Missing", Screener_1!V2752),"")</f>
        <v/>
      </c>
      <c r="AF2751" s="6"/>
      <c r="AG2751" s="6"/>
    </row>
    <row r="2752" spans="1:33" x14ac:dyDescent="0.25">
      <c r="A2752" s="125"/>
      <c r="K2752" t="str">
        <f t="shared" si="142"/>
        <v/>
      </c>
      <c r="L2752" t="str">
        <f t="shared" si="143"/>
        <v/>
      </c>
      <c r="M2752" s="45"/>
      <c r="V2752" t="str">
        <f t="shared" si="144"/>
        <v/>
      </c>
      <c r="X2752" s="6"/>
      <c r="Z2752" s="6"/>
      <c r="AB2752" s="6" t="str">
        <f>IF(Screener_1!U2753 = "Y",  IF(ISBLANK(Screener_1!V2753), "Missing", Screener_1!V2753),"")</f>
        <v/>
      </c>
      <c r="AF2752" s="6"/>
      <c r="AG2752" s="6"/>
    </row>
    <row r="2753" spans="1:33" x14ac:dyDescent="0.25">
      <c r="A2753" s="125"/>
      <c r="K2753" t="str">
        <f t="shared" si="142"/>
        <v/>
      </c>
      <c r="L2753" t="str">
        <f t="shared" si="143"/>
        <v/>
      </c>
      <c r="M2753" s="45"/>
      <c r="V2753" t="str">
        <f t="shared" si="144"/>
        <v/>
      </c>
      <c r="X2753" s="6"/>
      <c r="Z2753" s="6"/>
      <c r="AB2753" s="6" t="str">
        <f>IF(Screener_1!U2754 = "Y",  IF(ISBLANK(Screener_1!V2754), "Missing", Screener_1!V2754),"")</f>
        <v/>
      </c>
      <c r="AF2753" s="6"/>
      <c r="AG2753" s="6"/>
    </row>
    <row r="2754" spans="1:33" x14ac:dyDescent="0.25">
      <c r="A2754" s="125"/>
      <c r="K2754" t="str">
        <f t="shared" si="142"/>
        <v/>
      </c>
      <c r="L2754" t="str">
        <f t="shared" si="143"/>
        <v/>
      </c>
      <c r="M2754" s="45"/>
      <c r="V2754" t="str">
        <f t="shared" si="144"/>
        <v/>
      </c>
      <c r="X2754" s="6"/>
      <c r="Z2754" s="6"/>
      <c r="AB2754" s="6" t="str">
        <f>IF(Screener_1!U2755 = "Y",  IF(ISBLANK(Screener_1!V2755), "Missing", Screener_1!V2755),"")</f>
        <v/>
      </c>
      <c r="AF2754" s="6"/>
      <c r="AG2754" s="6"/>
    </row>
    <row r="2755" spans="1:33" x14ac:dyDescent="0.25">
      <c r="A2755" s="125"/>
      <c r="K2755" t="str">
        <f t="shared" si="142"/>
        <v/>
      </c>
      <c r="L2755" t="str">
        <f t="shared" si="143"/>
        <v/>
      </c>
      <c r="M2755" s="45"/>
      <c r="V2755" t="str">
        <f t="shared" si="144"/>
        <v/>
      </c>
      <c r="X2755" s="6"/>
      <c r="Z2755" s="6"/>
      <c r="AB2755" s="6" t="str">
        <f>IF(Screener_1!U2756 = "Y",  IF(ISBLANK(Screener_1!V2756), "Missing", Screener_1!V2756),"")</f>
        <v/>
      </c>
      <c r="AF2755" s="6"/>
      <c r="AG2755" s="6"/>
    </row>
    <row r="2756" spans="1:33" x14ac:dyDescent="0.25">
      <c r="A2756" s="125"/>
      <c r="K2756" t="str">
        <f t="shared" si="142"/>
        <v/>
      </c>
      <c r="L2756" t="str">
        <f t="shared" si="143"/>
        <v/>
      </c>
      <c r="M2756" s="45"/>
      <c r="V2756" t="str">
        <f t="shared" si="144"/>
        <v/>
      </c>
      <c r="X2756" s="6"/>
      <c r="Z2756" s="6"/>
      <c r="AB2756" s="6" t="str">
        <f>IF(Screener_1!U2757 = "Y",  IF(ISBLANK(Screener_1!V2757), "Missing", Screener_1!V2757),"")</f>
        <v/>
      </c>
      <c r="AF2756" s="6"/>
      <c r="AG2756" s="6"/>
    </row>
    <row r="2757" spans="1:33" x14ac:dyDescent="0.25">
      <c r="A2757" s="125"/>
      <c r="K2757" t="str">
        <f t="shared" si="142"/>
        <v/>
      </c>
      <c r="L2757" t="str">
        <f t="shared" si="143"/>
        <v/>
      </c>
      <c r="M2757" s="45"/>
      <c r="V2757" t="str">
        <f t="shared" si="144"/>
        <v/>
      </c>
      <c r="X2757" s="6"/>
      <c r="Z2757" s="6"/>
      <c r="AB2757" s="6" t="str">
        <f>IF(Screener_1!U2758 = "Y",  IF(ISBLANK(Screener_1!V2758), "Missing", Screener_1!V2758),"")</f>
        <v/>
      </c>
      <c r="AF2757" s="6"/>
      <c r="AG2757" s="6"/>
    </row>
    <row r="2758" spans="1:33" x14ac:dyDescent="0.25">
      <c r="A2758" s="125"/>
      <c r="K2758" t="str">
        <f t="shared" si="142"/>
        <v/>
      </c>
      <c r="L2758" t="str">
        <f t="shared" si="143"/>
        <v/>
      </c>
      <c r="M2758" s="45"/>
      <c r="V2758" t="str">
        <f t="shared" si="144"/>
        <v/>
      </c>
      <c r="X2758" s="6"/>
      <c r="Z2758" s="6"/>
      <c r="AB2758" s="6" t="str">
        <f>IF(Screener_1!U2759 = "Y",  IF(ISBLANK(Screener_1!V2759), "Missing", Screener_1!V2759),"")</f>
        <v/>
      </c>
      <c r="AF2758" s="6"/>
      <c r="AG2758" s="6"/>
    </row>
    <row r="2759" spans="1:33" x14ac:dyDescent="0.25">
      <c r="A2759" s="125"/>
      <c r="K2759" t="str">
        <f t="shared" si="142"/>
        <v/>
      </c>
      <c r="L2759" t="str">
        <f t="shared" si="143"/>
        <v/>
      </c>
      <c r="M2759" s="45"/>
      <c r="V2759" t="str">
        <f t="shared" si="144"/>
        <v/>
      </c>
      <c r="X2759" s="6"/>
      <c r="Z2759" s="6"/>
      <c r="AB2759" s="6" t="str">
        <f>IF(Screener_1!U2760 = "Y",  IF(ISBLANK(Screener_1!V2760), "Missing", Screener_1!V2760),"")</f>
        <v/>
      </c>
      <c r="AF2759" s="6"/>
      <c r="AG2759" s="6"/>
    </row>
    <row r="2760" spans="1:33" x14ac:dyDescent="0.25">
      <c r="A2760" s="125"/>
      <c r="K2760" t="str">
        <f t="shared" ref="K2760:K2823" si="145" xml:space="preserve"> IF(AND(ISNUMBER(G2760),ISNUMBER(H2760),ISNUMBER(I2760),  ISNUMBER(J2760) ), (G2760+H2760+I2760+J2760),   IF(OR(ISNUMBER(G2760),ISNUMBER(H2760), ISNUMBER(I2760), ISNUMBER(J2760) ), "Incomplete", "" ))</f>
        <v/>
      </c>
      <c r="L2760" t="str">
        <f t="shared" ref="L2760:L2823" si="146">IF(AF2760 = "","",   IF(SUM(G2760:J2760) &gt;0,"Positive","Negative"))</f>
        <v/>
      </c>
      <c r="M2760" s="45"/>
      <c r="V2760" t="str">
        <f t="shared" ref="V2760:V2823" si="147">IF( OR(L2760="Negative", ISBLANK(L2760) =TRUE, L2760 = ""), "",IF(COUNT(N2760:S2760)&gt;0,IF(SUM(N2760:S2760)&gt;1,"Positive","Negative"),""))</f>
        <v/>
      </c>
      <c r="X2760" s="6"/>
      <c r="Z2760" s="6"/>
      <c r="AB2760" s="6" t="str">
        <f>IF(Screener_1!U2761 = "Y",  IF(ISBLANK(Screener_1!V2761), "Missing", Screener_1!V2761),"")</f>
        <v/>
      </c>
      <c r="AF2760" s="6"/>
      <c r="AG2760" s="6"/>
    </row>
    <row r="2761" spans="1:33" x14ac:dyDescent="0.25">
      <c r="A2761" s="125"/>
      <c r="K2761" t="str">
        <f t="shared" si="145"/>
        <v/>
      </c>
      <c r="L2761" t="str">
        <f t="shared" si="146"/>
        <v/>
      </c>
      <c r="M2761" s="45"/>
      <c r="V2761" t="str">
        <f t="shared" si="147"/>
        <v/>
      </c>
      <c r="X2761" s="6"/>
      <c r="Z2761" s="6"/>
      <c r="AB2761" s="6" t="str">
        <f>IF(Screener_1!U2762 = "Y",  IF(ISBLANK(Screener_1!V2762), "Missing", Screener_1!V2762),"")</f>
        <v/>
      </c>
      <c r="AF2761" s="6"/>
      <c r="AG2761" s="6"/>
    </row>
    <row r="2762" spans="1:33" x14ac:dyDescent="0.25">
      <c r="A2762" s="125"/>
      <c r="K2762" t="str">
        <f t="shared" si="145"/>
        <v/>
      </c>
      <c r="L2762" t="str">
        <f t="shared" si="146"/>
        <v/>
      </c>
      <c r="M2762" s="45"/>
      <c r="V2762" t="str">
        <f t="shared" si="147"/>
        <v/>
      </c>
      <c r="X2762" s="6"/>
      <c r="Z2762" s="6"/>
      <c r="AB2762" s="6" t="str">
        <f>IF(Screener_1!U2763 = "Y",  IF(ISBLANK(Screener_1!V2763), "Missing", Screener_1!V2763),"")</f>
        <v/>
      </c>
      <c r="AF2762" s="6"/>
      <c r="AG2762" s="6"/>
    </row>
    <row r="2763" spans="1:33" x14ac:dyDescent="0.25">
      <c r="A2763" s="125"/>
      <c r="K2763" t="str">
        <f t="shared" si="145"/>
        <v/>
      </c>
      <c r="L2763" t="str">
        <f t="shared" si="146"/>
        <v/>
      </c>
      <c r="M2763" s="45"/>
      <c r="V2763" t="str">
        <f t="shared" si="147"/>
        <v/>
      </c>
      <c r="X2763" s="6"/>
      <c r="Z2763" s="6"/>
      <c r="AB2763" s="6" t="str">
        <f>IF(Screener_1!U2764 = "Y",  IF(ISBLANK(Screener_1!V2764), "Missing", Screener_1!V2764),"")</f>
        <v/>
      </c>
      <c r="AF2763" s="6"/>
      <c r="AG2763" s="6"/>
    </row>
    <row r="2764" spans="1:33" x14ac:dyDescent="0.25">
      <c r="A2764" s="125"/>
      <c r="K2764" t="str">
        <f t="shared" si="145"/>
        <v/>
      </c>
      <c r="L2764" t="str">
        <f t="shared" si="146"/>
        <v/>
      </c>
      <c r="M2764" s="45"/>
      <c r="V2764" t="str">
        <f t="shared" si="147"/>
        <v/>
      </c>
      <c r="X2764" s="6"/>
      <c r="Z2764" s="6"/>
      <c r="AB2764" s="6" t="str">
        <f>IF(Screener_1!U2765 = "Y",  IF(ISBLANK(Screener_1!V2765), "Missing", Screener_1!V2765),"")</f>
        <v/>
      </c>
      <c r="AF2764" s="6"/>
      <c r="AG2764" s="6"/>
    </row>
    <row r="2765" spans="1:33" x14ac:dyDescent="0.25">
      <c r="A2765" s="125"/>
      <c r="K2765" t="str">
        <f t="shared" si="145"/>
        <v/>
      </c>
      <c r="L2765" t="str">
        <f t="shared" si="146"/>
        <v/>
      </c>
      <c r="M2765" s="45"/>
      <c r="V2765" t="str">
        <f t="shared" si="147"/>
        <v/>
      </c>
      <c r="X2765" s="6"/>
      <c r="Z2765" s="6"/>
      <c r="AB2765" s="6" t="str">
        <f>IF(Screener_1!U2766 = "Y",  IF(ISBLANK(Screener_1!V2766), "Missing", Screener_1!V2766),"")</f>
        <v/>
      </c>
      <c r="AF2765" s="6"/>
      <c r="AG2765" s="6"/>
    </row>
    <row r="2766" spans="1:33" x14ac:dyDescent="0.25">
      <c r="A2766" s="125"/>
      <c r="K2766" t="str">
        <f t="shared" si="145"/>
        <v/>
      </c>
      <c r="L2766" t="str">
        <f t="shared" si="146"/>
        <v/>
      </c>
      <c r="M2766" s="45"/>
      <c r="V2766" t="str">
        <f t="shared" si="147"/>
        <v/>
      </c>
      <c r="X2766" s="6"/>
      <c r="Z2766" s="6"/>
      <c r="AB2766" s="6" t="str">
        <f>IF(Screener_1!U2767 = "Y",  IF(ISBLANK(Screener_1!V2767), "Missing", Screener_1!V2767),"")</f>
        <v/>
      </c>
      <c r="AF2766" s="6"/>
      <c r="AG2766" s="6"/>
    </row>
    <row r="2767" spans="1:33" x14ac:dyDescent="0.25">
      <c r="A2767" s="125"/>
      <c r="K2767" t="str">
        <f t="shared" si="145"/>
        <v/>
      </c>
      <c r="L2767" t="str">
        <f t="shared" si="146"/>
        <v/>
      </c>
      <c r="M2767" s="45"/>
      <c r="V2767" t="str">
        <f t="shared" si="147"/>
        <v/>
      </c>
      <c r="X2767" s="6"/>
      <c r="Z2767" s="6"/>
      <c r="AB2767" s="6" t="str">
        <f>IF(Screener_1!U2768 = "Y",  IF(ISBLANK(Screener_1!V2768), "Missing", Screener_1!V2768),"")</f>
        <v/>
      </c>
      <c r="AF2767" s="6"/>
      <c r="AG2767" s="6"/>
    </row>
    <row r="2768" spans="1:33" x14ac:dyDescent="0.25">
      <c r="A2768" s="125"/>
      <c r="K2768" t="str">
        <f t="shared" si="145"/>
        <v/>
      </c>
      <c r="L2768" t="str">
        <f t="shared" si="146"/>
        <v/>
      </c>
      <c r="M2768" s="45"/>
      <c r="V2768" t="str">
        <f t="shared" si="147"/>
        <v/>
      </c>
      <c r="X2768" s="6"/>
      <c r="Z2768" s="6"/>
      <c r="AB2768" s="6" t="str">
        <f>IF(Screener_1!U2769 = "Y",  IF(ISBLANK(Screener_1!V2769), "Missing", Screener_1!V2769),"")</f>
        <v/>
      </c>
      <c r="AF2768" s="6"/>
      <c r="AG2768" s="6"/>
    </row>
    <row r="2769" spans="1:33" x14ac:dyDescent="0.25">
      <c r="A2769" s="125"/>
      <c r="K2769" t="str">
        <f t="shared" si="145"/>
        <v/>
      </c>
      <c r="L2769" t="str">
        <f t="shared" si="146"/>
        <v/>
      </c>
      <c r="M2769" s="45"/>
      <c r="V2769" t="str">
        <f t="shared" si="147"/>
        <v/>
      </c>
      <c r="X2769" s="6"/>
      <c r="Z2769" s="6"/>
      <c r="AB2769" s="6" t="str">
        <f>IF(Screener_1!U2770 = "Y",  IF(ISBLANK(Screener_1!V2770), "Missing", Screener_1!V2770),"")</f>
        <v/>
      </c>
      <c r="AF2769" s="6"/>
      <c r="AG2769" s="6"/>
    </row>
    <row r="2770" spans="1:33" x14ac:dyDescent="0.25">
      <c r="A2770" s="125"/>
      <c r="K2770" t="str">
        <f t="shared" si="145"/>
        <v/>
      </c>
      <c r="L2770" t="str">
        <f t="shared" si="146"/>
        <v/>
      </c>
      <c r="M2770" s="45"/>
      <c r="V2770" t="str">
        <f t="shared" si="147"/>
        <v/>
      </c>
      <c r="X2770" s="6"/>
      <c r="Z2770" s="6"/>
      <c r="AB2770" s="6" t="str">
        <f>IF(Screener_1!U2771 = "Y",  IF(ISBLANK(Screener_1!V2771), "Missing", Screener_1!V2771),"")</f>
        <v/>
      </c>
      <c r="AF2770" s="6"/>
      <c r="AG2770" s="6"/>
    </row>
    <row r="2771" spans="1:33" x14ac:dyDescent="0.25">
      <c r="A2771" s="125"/>
      <c r="K2771" t="str">
        <f t="shared" si="145"/>
        <v/>
      </c>
      <c r="L2771" t="str">
        <f t="shared" si="146"/>
        <v/>
      </c>
      <c r="M2771" s="45"/>
      <c r="V2771" t="str">
        <f t="shared" si="147"/>
        <v/>
      </c>
      <c r="X2771" s="6"/>
      <c r="Z2771" s="6"/>
      <c r="AB2771" s="6" t="str">
        <f>IF(Screener_1!U2772 = "Y",  IF(ISBLANK(Screener_1!V2772), "Missing", Screener_1!V2772),"")</f>
        <v/>
      </c>
      <c r="AF2771" s="6"/>
      <c r="AG2771" s="6"/>
    </row>
    <row r="2772" spans="1:33" x14ac:dyDescent="0.25">
      <c r="A2772" s="125"/>
      <c r="K2772" t="str">
        <f t="shared" si="145"/>
        <v/>
      </c>
      <c r="L2772" t="str">
        <f t="shared" si="146"/>
        <v/>
      </c>
      <c r="M2772" s="45"/>
      <c r="V2772" t="str">
        <f t="shared" si="147"/>
        <v/>
      </c>
      <c r="X2772" s="6"/>
      <c r="Z2772" s="6"/>
      <c r="AB2772" s="6" t="str">
        <f>IF(Screener_1!U2773 = "Y",  IF(ISBLANK(Screener_1!V2773), "Missing", Screener_1!V2773),"")</f>
        <v/>
      </c>
      <c r="AF2772" s="6"/>
      <c r="AG2772" s="6"/>
    </row>
    <row r="2773" spans="1:33" x14ac:dyDescent="0.25">
      <c r="A2773" s="125"/>
      <c r="K2773" t="str">
        <f t="shared" si="145"/>
        <v/>
      </c>
      <c r="L2773" t="str">
        <f t="shared" si="146"/>
        <v/>
      </c>
      <c r="M2773" s="45"/>
      <c r="V2773" t="str">
        <f t="shared" si="147"/>
        <v/>
      </c>
      <c r="X2773" s="6"/>
      <c r="Z2773" s="6"/>
      <c r="AB2773" s="6" t="str">
        <f>IF(Screener_1!U2774 = "Y",  IF(ISBLANK(Screener_1!V2774), "Missing", Screener_1!V2774),"")</f>
        <v/>
      </c>
      <c r="AF2773" s="6"/>
      <c r="AG2773" s="6"/>
    </row>
    <row r="2774" spans="1:33" x14ac:dyDescent="0.25">
      <c r="A2774" s="125"/>
      <c r="K2774" t="str">
        <f t="shared" si="145"/>
        <v/>
      </c>
      <c r="L2774" t="str">
        <f t="shared" si="146"/>
        <v/>
      </c>
      <c r="M2774" s="45"/>
      <c r="V2774" t="str">
        <f t="shared" si="147"/>
        <v/>
      </c>
      <c r="X2774" s="6"/>
      <c r="Z2774" s="6"/>
      <c r="AB2774" s="6" t="str">
        <f>IF(Screener_1!U2775 = "Y",  IF(ISBLANK(Screener_1!V2775), "Missing", Screener_1!V2775),"")</f>
        <v/>
      </c>
      <c r="AF2774" s="6"/>
      <c r="AG2774" s="6"/>
    </row>
    <row r="2775" spans="1:33" x14ac:dyDescent="0.25">
      <c r="A2775" s="125"/>
      <c r="K2775" t="str">
        <f t="shared" si="145"/>
        <v/>
      </c>
      <c r="L2775" t="str">
        <f t="shared" si="146"/>
        <v/>
      </c>
      <c r="M2775" s="45"/>
      <c r="V2775" t="str">
        <f t="shared" si="147"/>
        <v/>
      </c>
      <c r="X2775" s="6"/>
      <c r="Z2775" s="6"/>
      <c r="AB2775" s="6" t="str">
        <f>IF(Screener_1!U2776 = "Y",  IF(ISBLANK(Screener_1!V2776), "Missing", Screener_1!V2776),"")</f>
        <v/>
      </c>
      <c r="AF2775" s="6"/>
      <c r="AG2775" s="6"/>
    </row>
    <row r="2776" spans="1:33" x14ac:dyDescent="0.25">
      <c r="A2776" s="125"/>
      <c r="K2776" t="str">
        <f t="shared" si="145"/>
        <v/>
      </c>
      <c r="L2776" t="str">
        <f t="shared" si="146"/>
        <v/>
      </c>
      <c r="M2776" s="45"/>
      <c r="V2776" t="str">
        <f t="shared" si="147"/>
        <v/>
      </c>
      <c r="X2776" s="6"/>
      <c r="Z2776" s="6"/>
      <c r="AB2776" s="6" t="str">
        <f>IF(Screener_1!U2777 = "Y",  IF(ISBLANK(Screener_1!V2777), "Missing", Screener_1!V2777),"")</f>
        <v/>
      </c>
      <c r="AF2776" s="6"/>
      <c r="AG2776" s="6"/>
    </row>
    <row r="2777" spans="1:33" x14ac:dyDescent="0.25">
      <c r="A2777" s="125"/>
      <c r="K2777" t="str">
        <f t="shared" si="145"/>
        <v/>
      </c>
      <c r="L2777" t="str">
        <f t="shared" si="146"/>
        <v/>
      </c>
      <c r="M2777" s="45"/>
      <c r="V2777" t="str">
        <f t="shared" si="147"/>
        <v/>
      </c>
      <c r="X2777" s="6"/>
      <c r="Z2777" s="6"/>
      <c r="AB2777" s="6" t="str">
        <f>IF(Screener_1!U2778 = "Y",  IF(ISBLANK(Screener_1!V2778), "Missing", Screener_1!V2778),"")</f>
        <v/>
      </c>
      <c r="AF2777" s="6"/>
      <c r="AG2777" s="6"/>
    </row>
    <row r="2778" spans="1:33" x14ac:dyDescent="0.25">
      <c r="A2778" s="125"/>
      <c r="K2778" t="str">
        <f t="shared" si="145"/>
        <v/>
      </c>
      <c r="L2778" t="str">
        <f t="shared" si="146"/>
        <v/>
      </c>
      <c r="M2778" s="45"/>
      <c r="V2778" t="str">
        <f t="shared" si="147"/>
        <v/>
      </c>
      <c r="X2778" s="6"/>
      <c r="Z2778" s="6"/>
      <c r="AB2778" s="6" t="str">
        <f>IF(Screener_1!U2779 = "Y",  IF(ISBLANK(Screener_1!V2779), "Missing", Screener_1!V2779),"")</f>
        <v/>
      </c>
      <c r="AF2778" s="6"/>
      <c r="AG2778" s="6"/>
    </row>
    <row r="2779" spans="1:33" x14ac:dyDescent="0.25">
      <c r="A2779" s="125"/>
      <c r="K2779" t="str">
        <f t="shared" si="145"/>
        <v/>
      </c>
      <c r="L2779" t="str">
        <f t="shared" si="146"/>
        <v/>
      </c>
      <c r="M2779" s="45"/>
      <c r="V2779" t="str">
        <f t="shared" si="147"/>
        <v/>
      </c>
      <c r="X2779" s="6"/>
      <c r="Z2779" s="6"/>
      <c r="AB2779" s="6" t="str">
        <f>IF(Screener_1!U2780 = "Y",  IF(ISBLANK(Screener_1!V2780), "Missing", Screener_1!V2780),"")</f>
        <v/>
      </c>
      <c r="AF2779" s="6"/>
      <c r="AG2779" s="6"/>
    </row>
    <row r="2780" spans="1:33" x14ac:dyDescent="0.25">
      <c r="A2780" s="125"/>
      <c r="K2780" t="str">
        <f t="shared" si="145"/>
        <v/>
      </c>
      <c r="L2780" t="str">
        <f t="shared" si="146"/>
        <v/>
      </c>
      <c r="M2780" s="45"/>
      <c r="V2780" t="str">
        <f t="shared" si="147"/>
        <v/>
      </c>
      <c r="X2780" s="6"/>
      <c r="Z2780" s="6"/>
      <c r="AB2780" s="6" t="str">
        <f>IF(Screener_1!U2781 = "Y",  IF(ISBLANK(Screener_1!V2781), "Missing", Screener_1!V2781),"")</f>
        <v/>
      </c>
      <c r="AF2780" s="6"/>
      <c r="AG2780" s="6"/>
    </row>
    <row r="2781" spans="1:33" x14ac:dyDescent="0.25">
      <c r="A2781" s="125"/>
      <c r="K2781" t="str">
        <f t="shared" si="145"/>
        <v/>
      </c>
      <c r="L2781" t="str">
        <f t="shared" si="146"/>
        <v/>
      </c>
      <c r="M2781" s="45"/>
      <c r="V2781" t="str">
        <f t="shared" si="147"/>
        <v/>
      </c>
      <c r="X2781" s="6"/>
      <c r="Z2781" s="6"/>
      <c r="AB2781" s="6" t="str">
        <f>IF(Screener_1!U2782 = "Y",  IF(ISBLANK(Screener_1!V2782), "Missing", Screener_1!V2782),"")</f>
        <v/>
      </c>
      <c r="AF2781" s="6"/>
      <c r="AG2781" s="6"/>
    </row>
    <row r="2782" spans="1:33" x14ac:dyDescent="0.25">
      <c r="A2782" s="125"/>
      <c r="K2782" t="str">
        <f t="shared" si="145"/>
        <v/>
      </c>
      <c r="L2782" t="str">
        <f t="shared" si="146"/>
        <v/>
      </c>
      <c r="M2782" s="45"/>
      <c r="V2782" t="str">
        <f t="shared" si="147"/>
        <v/>
      </c>
      <c r="X2782" s="6"/>
      <c r="Z2782" s="6"/>
      <c r="AB2782" s="6" t="str">
        <f>IF(Screener_1!U2783 = "Y",  IF(ISBLANK(Screener_1!V2783), "Missing", Screener_1!V2783),"")</f>
        <v/>
      </c>
      <c r="AF2782" s="6"/>
      <c r="AG2782" s="6"/>
    </row>
    <row r="2783" spans="1:33" x14ac:dyDescent="0.25">
      <c r="A2783" s="125"/>
      <c r="K2783" t="str">
        <f t="shared" si="145"/>
        <v/>
      </c>
      <c r="L2783" t="str">
        <f t="shared" si="146"/>
        <v/>
      </c>
      <c r="M2783" s="45"/>
      <c r="V2783" t="str">
        <f t="shared" si="147"/>
        <v/>
      </c>
      <c r="X2783" s="6"/>
      <c r="Z2783" s="6"/>
      <c r="AB2783" s="6" t="str">
        <f>IF(Screener_1!U2784 = "Y",  IF(ISBLANK(Screener_1!V2784), "Missing", Screener_1!V2784),"")</f>
        <v/>
      </c>
      <c r="AF2783" s="6"/>
      <c r="AG2783" s="6"/>
    </row>
    <row r="2784" spans="1:33" x14ac:dyDescent="0.25">
      <c r="A2784" s="125"/>
      <c r="K2784" t="str">
        <f t="shared" si="145"/>
        <v/>
      </c>
      <c r="L2784" t="str">
        <f t="shared" si="146"/>
        <v/>
      </c>
      <c r="M2784" s="45"/>
      <c r="V2784" t="str">
        <f t="shared" si="147"/>
        <v/>
      </c>
      <c r="X2784" s="6"/>
      <c r="Z2784" s="6"/>
      <c r="AB2784" s="6" t="str">
        <f>IF(Screener_1!U2785 = "Y",  IF(ISBLANK(Screener_1!V2785), "Missing", Screener_1!V2785),"")</f>
        <v/>
      </c>
      <c r="AF2784" s="6"/>
      <c r="AG2784" s="6"/>
    </row>
    <row r="2785" spans="1:33" x14ac:dyDescent="0.25">
      <c r="A2785" s="125"/>
      <c r="K2785" t="str">
        <f t="shared" si="145"/>
        <v/>
      </c>
      <c r="L2785" t="str">
        <f t="shared" si="146"/>
        <v/>
      </c>
      <c r="M2785" s="45"/>
      <c r="V2785" t="str">
        <f t="shared" si="147"/>
        <v/>
      </c>
      <c r="X2785" s="6"/>
      <c r="Z2785" s="6"/>
      <c r="AB2785" s="6" t="str">
        <f>IF(Screener_1!U2786 = "Y",  IF(ISBLANK(Screener_1!V2786), "Missing", Screener_1!V2786),"")</f>
        <v/>
      </c>
      <c r="AF2785" s="6"/>
      <c r="AG2785" s="6"/>
    </row>
    <row r="2786" spans="1:33" x14ac:dyDescent="0.25">
      <c r="A2786" s="125"/>
      <c r="K2786" t="str">
        <f t="shared" si="145"/>
        <v/>
      </c>
      <c r="L2786" t="str">
        <f t="shared" si="146"/>
        <v/>
      </c>
      <c r="M2786" s="45"/>
      <c r="V2786" t="str">
        <f t="shared" si="147"/>
        <v/>
      </c>
      <c r="X2786" s="6"/>
      <c r="Z2786" s="6"/>
      <c r="AB2786" s="6" t="str">
        <f>IF(Screener_1!U2787 = "Y",  IF(ISBLANK(Screener_1!V2787), "Missing", Screener_1!V2787),"")</f>
        <v/>
      </c>
      <c r="AF2786" s="6"/>
      <c r="AG2786" s="6"/>
    </row>
    <row r="2787" spans="1:33" x14ac:dyDescent="0.25">
      <c r="A2787" s="125"/>
      <c r="K2787" t="str">
        <f t="shared" si="145"/>
        <v/>
      </c>
      <c r="L2787" t="str">
        <f t="shared" si="146"/>
        <v/>
      </c>
      <c r="M2787" s="45"/>
      <c r="V2787" t="str">
        <f t="shared" si="147"/>
        <v/>
      </c>
      <c r="X2787" s="6"/>
      <c r="Z2787" s="6"/>
      <c r="AB2787" s="6" t="str">
        <f>IF(Screener_1!U2788 = "Y",  IF(ISBLANK(Screener_1!V2788), "Missing", Screener_1!V2788),"")</f>
        <v/>
      </c>
      <c r="AF2787" s="6"/>
      <c r="AG2787" s="6"/>
    </row>
    <row r="2788" spans="1:33" x14ac:dyDescent="0.25">
      <c r="A2788" s="125"/>
      <c r="K2788" t="str">
        <f t="shared" si="145"/>
        <v/>
      </c>
      <c r="L2788" t="str">
        <f t="shared" si="146"/>
        <v/>
      </c>
      <c r="M2788" s="45"/>
      <c r="V2788" t="str">
        <f t="shared" si="147"/>
        <v/>
      </c>
      <c r="X2788" s="6"/>
      <c r="Z2788" s="6"/>
      <c r="AB2788" s="6" t="str">
        <f>IF(Screener_1!U2789 = "Y",  IF(ISBLANK(Screener_1!V2789), "Missing", Screener_1!V2789),"")</f>
        <v/>
      </c>
      <c r="AF2788" s="6"/>
      <c r="AG2788" s="6"/>
    </row>
    <row r="2789" spans="1:33" x14ac:dyDescent="0.25">
      <c r="A2789" s="125"/>
      <c r="K2789" t="str">
        <f t="shared" si="145"/>
        <v/>
      </c>
      <c r="L2789" t="str">
        <f t="shared" si="146"/>
        <v/>
      </c>
      <c r="M2789" s="45"/>
      <c r="V2789" t="str">
        <f t="shared" si="147"/>
        <v/>
      </c>
      <c r="X2789" s="6"/>
      <c r="Z2789" s="6"/>
      <c r="AB2789" s="6" t="str">
        <f>IF(Screener_1!U2790 = "Y",  IF(ISBLANK(Screener_1!V2790), "Missing", Screener_1!V2790),"")</f>
        <v/>
      </c>
      <c r="AF2789" s="6"/>
      <c r="AG2789" s="6"/>
    </row>
    <row r="2790" spans="1:33" x14ac:dyDescent="0.25">
      <c r="A2790" s="125"/>
      <c r="K2790" t="str">
        <f t="shared" si="145"/>
        <v/>
      </c>
      <c r="L2790" t="str">
        <f t="shared" si="146"/>
        <v/>
      </c>
      <c r="M2790" s="45"/>
      <c r="V2790" t="str">
        <f t="shared" si="147"/>
        <v/>
      </c>
      <c r="X2790" s="6"/>
      <c r="Z2790" s="6"/>
      <c r="AB2790" s="6" t="str">
        <f>IF(Screener_1!U2791 = "Y",  IF(ISBLANK(Screener_1!V2791), "Missing", Screener_1!V2791),"")</f>
        <v/>
      </c>
      <c r="AF2790" s="6"/>
      <c r="AG2790" s="6"/>
    </row>
    <row r="2791" spans="1:33" x14ac:dyDescent="0.25">
      <c r="A2791" s="125"/>
      <c r="K2791" t="str">
        <f t="shared" si="145"/>
        <v/>
      </c>
      <c r="L2791" t="str">
        <f t="shared" si="146"/>
        <v/>
      </c>
      <c r="M2791" s="45"/>
      <c r="V2791" t="str">
        <f t="shared" si="147"/>
        <v/>
      </c>
      <c r="X2791" s="6"/>
      <c r="Z2791" s="6"/>
      <c r="AB2791" s="6" t="str">
        <f>IF(Screener_1!U2792 = "Y",  IF(ISBLANK(Screener_1!V2792), "Missing", Screener_1!V2792),"")</f>
        <v/>
      </c>
      <c r="AF2791" s="6"/>
      <c r="AG2791" s="6"/>
    </row>
    <row r="2792" spans="1:33" x14ac:dyDescent="0.25">
      <c r="A2792" s="125"/>
      <c r="K2792" t="str">
        <f t="shared" si="145"/>
        <v/>
      </c>
      <c r="L2792" t="str">
        <f t="shared" si="146"/>
        <v/>
      </c>
      <c r="M2792" s="45"/>
      <c r="V2792" t="str">
        <f t="shared" si="147"/>
        <v/>
      </c>
      <c r="X2792" s="6"/>
      <c r="Z2792" s="6"/>
      <c r="AB2792" s="6" t="str">
        <f>IF(Screener_1!U2793 = "Y",  IF(ISBLANK(Screener_1!V2793), "Missing", Screener_1!V2793),"")</f>
        <v/>
      </c>
      <c r="AF2792" s="6"/>
      <c r="AG2792" s="6"/>
    </row>
    <row r="2793" spans="1:33" x14ac:dyDescent="0.25">
      <c r="A2793" s="125"/>
      <c r="K2793" t="str">
        <f t="shared" si="145"/>
        <v/>
      </c>
      <c r="L2793" t="str">
        <f t="shared" si="146"/>
        <v/>
      </c>
      <c r="M2793" s="45"/>
      <c r="V2793" t="str">
        <f t="shared" si="147"/>
        <v/>
      </c>
      <c r="X2793" s="6"/>
      <c r="Z2793" s="6"/>
      <c r="AB2793" s="6" t="str">
        <f>IF(Screener_1!U2794 = "Y",  IF(ISBLANK(Screener_1!V2794), "Missing", Screener_1!V2794),"")</f>
        <v/>
      </c>
      <c r="AF2793" s="6"/>
      <c r="AG2793" s="6"/>
    </row>
    <row r="2794" spans="1:33" x14ac:dyDescent="0.25">
      <c r="A2794" s="125"/>
      <c r="K2794" t="str">
        <f t="shared" si="145"/>
        <v/>
      </c>
      <c r="L2794" t="str">
        <f t="shared" si="146"/>
        <v/>
      </c>
      <c r="M2794" s="45"/>
      <c r="V2794" t="str">
        <f t="shared" si="147"/>
        <v/>
      </c>
      <c r="X2794" s="6"/>
      <c r="Z2794" s="6"/>
      <c r="AB2794" s="6" t="str">
        <f>IF(Screener_1!U2795 = "Y",  IF(ISBLANK(Screener_1!V2795), "Missing", Screener_1!V2795),"")</f>
        <v/>
      </c>
      <c r="AF2794" s="6"/>
      <c r="AG2794" s="6"/>
    </row>
    <row r="2795" spans="1:33" x14ac:dyDescent="0.25">
      <c r="A2795" s="125"/>
      <c r="K2795" t="str">
        <f t="shared" si="145"/>
        <v/>
      </c>
      <c r="L2795" t="str">
        <f t="shared" si="146"/>
        <v/>
      </c>
      <c r="M2795" s="45"/>
      <c r="V2795" t="str">
        <f t="shared" si="147"/>
        <v/>
      </c>
      <c r="X2795" s="6"/>
      <c r="Z2795" s="6"/>
      <c r="AB2795" s="6" t="str">
        <f>IF(Screener_1!U2796 = "Y",  IF(ISBLANK(Screener_1!V2796), "Missing", Screener_1!V2796),"")</f>
        <v/>
      </c>
      <c r="AF2795" s="6"/>
      <c r="AG2795" s="6"/>
    </row>
    <row r="2796" spans="1:33" x14ac:dyDescent="0.25">
      <c r="A2796" s="125"/>
      <c r="K2796" t="str">
        <f t="shared" si="145"/>
        <v/>
      </c>
      <c r="L2796" t="str">
        <f t="shared" si="146"/>
        <v/>
      </c>
      <c r="M2796" s="45"/>
      <c r="V2796" t="str">
        <f t="shared" si="147"/>
        <v/>
      </c>
      <c r="X2796" s="6"/>
      <c r="Z2796" s="6"/>
      <c r="AB2796" s="6" t="str">
        <f>IF(Screener_1!U2797 = "Y",  IF(ISBLANK(Screener_1!V2797), "Missing", Screener_1!V2797),"")</f>
        <v/>
      </c>
      <c r="AF2796" s="6"/>
      <c r="AG2796" s="6"/>
    </row>
    <row r="2797" spans="1:33" x14ac:dyDescent="0.25">
      <c r="A2797" s="125"/>
      <c r="K2797" t="str">
        <f t="shared" si="145"/>
        <v/>
      </c>
      <c r="L2797" t="str">
        <f t="shared" si="146"/>
        <v/>
      </c>
      <c r="M2797" s="45"/>
      <c r="V2797" t="str">
        <f t="shared" si="147"/>
        <v/>
      </c>
      <c r="X2797" s="6"/>
      <c r="Z2797" s="6"/>
      <c r="AB2797" s="6" t="str">
        <f>IF(Screener_1!U2798 = "Y",  IF(ISBLANK(Screener_1!V2798), "Missing", Screener_1!V2798),"")</f>
        <v/>
      </c>
      <c r="AF2797" s="6"/>
      <c r="AG2797" s="6"/>
    </row>
    <row r="2798" spans="1:33" x14ac:dyDescent="0.25">
      <c r="A2798" s="125"/>
      <c r="K2798" t="str">
        <f t="shared" si="145"/>
        <v/>
      </c>
      <c r="L2798" t="str">
        <f t="shared" si="146"/>
        <v/>
      </c>
      <c r="M2798" s="45"/>
      <c r="V2798" t="str">
        <f t="shared" si="147"/>
        <v/>
      </c>
      <c r="X2798" s="6"/>
      <c r="Z2798" s="6"/>
      <c r="AB2798" s="6" t="str">
        <f>IF(Screener_1!U2799 = "Y",  IF(ISBLANK(Screener_1!V2799), "Missing", Screener_1!V2799),"")</f>
        <v/>
      </c>
      <c r="AF2798" s="6"/>
      <c r="AG2798" s="6"/>
    </row>
    <row r="2799" spans="1:33" x14ac:dyDescent="0.25">
      <c r="A2799" s="125"/>
      <c r="K2799" t="str">
        <f t="shared" si="145"/>
        <v/>
      </c>
      <c r="L2799" t="str">
        <f t="shared" si="146"/>
        <v/>
      </c>
      <c r="M2799" s="45"/>
      <c r="V2799" t="str">
        <f t="shared" si="147"/>
        <v/>
      </c>
      <c r="X2799" s="6"/>
      <c r="Z2799" s="6"/>
      <c r="AB2799" s="6" t="str">
        <f>IF(Screener_1!U2800 = "Y",  IF(ISBLANK(Screener_1!V2800), "Missing", Screener_1!V2800),"")</f>
        <v/>
      </c>
      <c r="AF2799" s="6"/>
      <c r="AG2799" s="6"/>
    </row>
    <row r="2800" spans="1:33" x14ac:dyDescent="0.25">
      <c r="A2800" s="125"/>
      <c r="K2800" t="str">
        <f t="shared" si="145"/>
        <v/>
      </c>
      <c r="L2800" t="str">
        <f t="shared" si="146"/>
        <v/>
      </c>
      <c r="M2800" s="45"/>
      <c r="V2800" t="str">
        <f t="shared" si="147"/>
        <v/>
      </c>
      <c r="X2800" s="6"/>
      <c r="Z2800" s="6"/>
      <c r="AB2800" s="6" t="str">
        <f>IF(Screener_1!U2801 = "Y",  IF(ISBLANK(Screener_1!V2801), "Missing", Screener_1!V2801),"")</f>
        <v/>
      </c>
      <c r="AF2800" s="6"/>
      <c r="AG2800" s="6"/>
    </row>
    <row r="2801" spans="1:33" x14ac:dyDescent="0.25">
      <c r="A2801" s="125"/>
      <c r="K2801" t="str">
        <f t="shared" si="145"/>
        <v/>
      </c>
      <c r="L2801" t="str">
        <f t="shared" si="146"/>
        <v/>
      </c>
      <c r="M2801" s="45"/>
      <c r="V2801" t="str">
        <f t="shared" si="147"/>
        <v/>
      </c>
      <c r="X2801" s="6"/>
      <c r="Z2801" s="6"/>
      <c r="AB2801" s="6" t="str">
        <f>IF(Screener_1!U2802 = "Y",  IF(ISBLANK(Screener_1!V2802), "Missing", Screener_1!V2802),"")</f>
        <v/>
      </c>
      <c r="AF2801" s="6"/>
      <c r="AG2801" s="6"/>
    </row>
    <row r="2802" spans="1:33" x14ac:dyDescent="0.25">
      <c r="A2802" s="125"/>
      <c r="K2802" t="str">
        <f t="shared" si="145"/>
        <v/>
      </c>
      <c r="L2802" t="str">
        <f t="shared" si="146"/>
        <v/>
      </c>
      <c r="M2802" s="45"/>
      <c r="V2802" t="str">
        <f t="shared" si="147"/>
        <v/>
      </c>
      <c r="X2802" s="6"/>
      <c r="Z2802" s="6"/>
      <c r="AB2802" s="6" t="str">
        <f>IF(Screener_1!U2803 = "Y",  IF(ISBLANK(Screener_1!V2803), "Missing", Screener_1!V2803),"")</f>
        <v/>
      </c>
      <c r="AF2802" s="6"/>
      <c r="AG2802" s="6"/>
    </row>
    <row r="2803" spans="1:33" x14ac:dyDescent="0.25">
      <c r="A2803" s="125"/>
      <c r="K2803" t="str">
        <f t="shared" si="145"/>
        <v/>
      </c>
      <c r="L2803" t="str">
        <f t="shared" si="146"/>
        <v/>
      </c>
      <c r="M2803" s="45"/>
      <c r="V2803" t="str">
        <f t="shared" si="147"/>
        <v/>
      </c>
      <c r="X2803" s="6"/>
      <c r="Z2803" s="6"/>
      <c r="AB2803" s="6" t="str">
        <f>IF(Screener_1!U2804 = "Y",  IF(ISBLANK(Screener_1!V2804), "Missing", Screener_1!V2804),"")</f>
        <v/>
      </c>
      <c r="AF2803" s="6"/>
      <c r="AG2803" s="6"/>
    </row>
    <row r="2804" spans="1:33" x14ac:dyDescent="0.25">
      <c r="A2804" s="125"/>
      <c r="K2804" t="str">
        <f t="shared" si="145"/>
        <v/>
      </c>
      <c r="L2804" t="str">
        <f t="shared" si="146"/>
        <v/>
      </c>
      <c r="M2804" s="45"/>
      <c r="V2804" t="str">
        <f t="shared" si="147"/>
        <v/>
      </c>
      <c r="X2804" s="6"/>
      <c r="Z2804" s="6"/>
      <c r="AB2804" s="6" t="str">
        <f>IF(Screener_1!U2805 = "Y",  IF(ISBLANK(Screener_1!V2805), "Missing", Screener_1!V2805),"")</f>
        <v/>
      </c>
      <c r="AF2804" s="6"/>
      <c r="AG2804" s="6"/>
    </row>
    <row r="2805" spans="1:33" x14ac:dyDescent="0.25">
      <c r="A2805" s="125"/>
      <c r="K2805" t="str">
        <f t="shared" si="145"/>
        <v/>
      </c>
      <c r="L2805" t="str">
        <f t="shared" si="146"/>
        <v/>
      </c>
      <c r="M2805" s="45"/>
      <c r="V2805" t="str">
        <f t="shared" si="147"/>
        <v/>
      </c>
      <c r="X2805" s="6"/>
      <c r="Z2805" s="6"/>
      <c r="AB2805" s="6" t="str">
        <f>IF(Screener_1!U2806 = "Y",  IF(ISBLANK(Screener_1!V2806), "Missing", Screener_1!V2806),"")</f>
        <v/>
      </c>
      <c r="AF2805" s="6"/>
      <c r="AG2805" s="6"/>
    </row>
    <row r="2806" spans="1:33" x14ac:dyDescent="0.25">
      <c r="A2806" s="125"/>
      <c r="K2806" t="str">
        <f t="shared" si="145"/>
        <v/>
      </c>
      <c r="L2806" t="str">
        <f t="shared" si="146"/>
        <v/>
      </c>
      <c r="M2806" s="45"/>
      <c r="V2806" t="str">
        <f t="shared" si="147"/>
        <v/>
      </c>
      <c r="X2806" s="6"/>
      <c r="Z2806" s="6"/>
      <c r="AB2806" s="6" t="str">
        <f>IF(Screener_1!U2807 = "Y",  IF(ISBLANK(Screener_1!V2807), "Missing", Screener_1!V2807),"")</f>
        <v/>
      </c>
      <c r="AF2806" s="6"/>
      <c r="AG2806" s="6"/>
    </row>
    <row r="2807" spans="1:33" x14ac:dyDescent="0.25">
      <c r="A2807" s="125"/>
      <c r="K2807" t="str">
        <f t="shared" si="145"/>
        <v/>
      </c>
      <c r="L2807" t="str">
        <f t="shared" si="146"/>
        <v/>
      </c>
      <c r="M2807" s="45"/>
      <c r="V2807" t="str">
        <f t="shared" si="147"/>
        <v/>
      </c>
      <c r="X2807" s="6"/>
      <c r="Z2807" s="6"/>
      <c r="AB2807" s="6" t="str">
        <f>IF(Screener_1!U2808 = "Y",  IF(ISBLANK(Screener_1!V2808), "Missing", Screener_1!V2808),"")</f>
        <v/>
      </c>
      <c r="AF2807" s="6"/>
      <c r="AG2807" s="6"/>
    </row>
    <row r="2808" spans="1:33" x14ac:dyDescent="0.25">
      <c r="A2808" s="125"/>
      <c r="K2808" t="str">
        <f t="shared" si="145"/>
        <v/>
      </c>
      <c r="L2808" t="str">
        <f t="shared" si="146"/>
        <v/>
      </c>
      <c r="M2808" s="45"/>
      <c r="V2808" t="str">
        <f t="shared" si="147"/>
        <v/>
      </c>
      <c r="X2808" s="6"/>
      <c r="Z2808" s="6"/>
      <c r="AB2808" s="6" t="str">
        <f>IF(Screener_1!U2809 = "Y",  IF(ISBLANK(Screener_1!V2809), "Missing", Screener_1!V2809),"")</f>
        <v/>
      </c>
      <c r="AF2808" s="6"/>
      <c r="AG2808" s="6"/>
    </row>
    <row r="2809" spans="1:33" x14ac:dyDescent="0.25">
      <c r="A2809" s="125"/>
      <c r="K2809" t="str">
        <f t="shared" si="145"/>
        <v/>
      </c>
      <c r="L2809" t="str">
        <f t="shared" si="146"/>
        <v/>
      </c>
      <c r="M2809" s="45"/>
      <c r="V2809" t="str">
        <f t="shared" si="147"/>
        <v/>
      </c>
      <c r="X2809" s="6"/>
      <c r="Z2809" s="6"/>
      <c r="AB2809" s="6" t="str">
        <f>IF(Screener_1!U2810 = "Y",  IF(ISBLANK(Screener_1!V2810), "Missing", Screener_1!V2810),"")</f>
        <v/>
      </c>
      <c r="AF2809" s="6"/>
      <c r="AG2809" s="6"/>
    </row>
    <row r="2810" spans="1:33" x14ac:dyDescent="0.25">
      <c r="A2810" s="125"/>
      <c r="K2810" t="str">
        <f t="shared" si="145"/>
        <v/>
      </c>
      <c r="L2810" t="str">
        <f t="shared" si="146"/>
        <v/>
      </c>
      <c r="M2810" s="45"/>
      <c r="V2810" t="str">
        <f t="shared" si="147"/>
        <v/>
      </c>
      <c r="X2810" s="6"/>
      <c r="Z2810" s="6"/>
      <c r="AB2810" s="6" t="str">
        <f>IF(Screener_1!U2811 = "Y",  IF(ISBLANK(Screener_1!V2811), "Missing", Screener_1!V2811),"")</f>
        <v/>
      </c>
      <c r="AF2810" s="6"/>
      <c r="AG2810" s="6"/>
    </row>
    <row r="2811" spans="1:33" x14ac:dyDescent="0.25">
      <c r="A2811" s="125"/>
      <c r="K2811" t="str">
        <f t="shared" si="145"/>
        <v/>
      </c>
      <c r="L2811" t="str">
        <f t="shared" si="146"/>
        <v/>
      </c>
      <c r="M2811" s="45"/>
      <c r="V2811" t="str">
        <f t="shared" si="147"/>
        <v/>
      </c>
      <c r="X2811" s="6"/>
      <c r="Z2811" s="6"/>
      <c r="AB2811" s="6" t="str">
        <f>IF(Screener_1!U2812 = "Y",  IF(ISBLANK(Screener_1!V2812), "Missing", Screener_1!V2812),"")</f>
        <v/>
      </c>
      <c r="AF2811" s="6"/>
      <c r="AG2811" s="6"/>
    </row>
    <row r="2812" spans="1:33" x14ac:dyDescent="0.25">
      <c r="A2812" s="125"/>
      <c r="K2812" t="str">
        <f t="shared" si="145"/>
        <v/>
      </c>
      <c r="L2812" t="str">
        <f t="shared" si="146"/>
        <v/>
      </c>
      <c r="M2812" s="45"/>
      <c r="V2812" t="str">
        <f t="shared" si="147"/>
        <v/>
      </c>
      <c r="X2812" s="6"/>
      <c r="Z2812" s="6"/>
      <c r="AB2812" s="6" t="str">
        <f>IF(Screener_1!U2813 = "Y",  IF(ISBLANK(Screener_1!V2813), "Missing", Screener_1!V2813),"")</f>
        <v/>
      </c>
      <c r="AF2812" s="6"/>
      <c r="AG2812" s="6"/>
    </row>
    <row r="2813" spans="1:33" x14ac:dyDescent="0.25">
      <c r="A2813" s="125"/>
      <c r="K2813" t="str">
        <f t="shared" si="145"/>
        <v/>
      </c>
      <c r="L2813" t="str">
        <f t="shared" si="146"/>
        <v/>
      </c>
      <c r="M2813" s="45"/>
      <c r="V2813" t="str">
        <f t="shared" si="147"/>
        <v/>
      </c>
      <c r="X2813" s="6"/>
      <c r="Z2813" s="6"/>
      <c r="AB2813" s="6" t="str">
        <f>IF(Screener_1!U2814 = "Y",  IF(ISBLANK(Screener_1!V2814), "Missing", Screener_1!V2814),"")</f>
        <v/>
      </c>
      <c r="AF2813" s="6"/>
      <c r="AG2813" s="6"/>
    </row>
    <row r="2814" spans="1:33" x14ac:dyDescent="0.25">
      <c r="A2814" s="125"/>
      <c r="K2814" t="str">
        <f t="shared" si="145"/>
        <v/>
      </c>
      <c r="L2814" t="str">
        <f t="shared" si="146"/>
        <v/>
      </c>
      <c r="M2814" s="45"/>
      <c r="V2814" t="str">
        <f t="shared" si="147"/>
        <v/>
      </c>
      <c r="X2814" s="6"/>
      <c r="Z2814" s="6"/>
      <c r="AB2814" s="6" t="str">
        <f>IF(Screener_1!U2815 = "Y",  IF(ISBLANK(Screener_1!V2815), "Missing", Screener_1!V2815),"")</f>
        <v/>
      </c>
      <c r="AF2814" s="6"/>
      <c r="AG2814" s="6"/>
    </row>
    <row r="2815" spans="1:33" x14ac:dyDescent="0.25">
      <c r="A2815" s="125"/>
      <c r="K2815" t="str">
        <f t="shared" si="145"/>
        <v/>
      </c>
      <c r="L2815" t="str">
        <f t="shared" si="146"/>
        <v/>
      </c>
      <c r="M2815" s="45"/>
      <c r="V2815" t="str">
        <f t="shared" si="147"/>
        <v/>
      </c>
      <c r="X2815" s="6"/>
      <c r="Z2815" s="6"/>
      <c r="AB2815" s="6" t="str">
        <f>IF(Screener_1!U2816 = "Y",  IF(ISBLANK(Screener_1!V2816), "Missing", Screener_1!V2816),"")</f>
        <v/>
      </c>
      <c r="AF2815" s="6"/>
      <c r="AG2815" s="6"/>
    </row>
    <row r="2816" spans="1:33" x14ac:dyDescent="0.25">
      <c r="A2816" s="125"/>
      <c r="K2816" t="str">
        <f t="shared" si="145"/>
        <v/>
      </c>
      <c r="L2816" t="str">
        <f t="shared" si="146"/>
        <v/>
      </c>
      <c r="M2816" s="45"/>
      <c r="V2816" t="str">
        <f t="shared" si="147"/>
        <v/>
      </c>
      <c r="X2816" s="6"/>
      <c r="Z2816" s="6"/>
      <c r="AB2816" s="6" t="str">
        <f>IF(Screener_1!U2817 = "Y",  IF(ISBLANK(Screener_1!V2817), "Missing", Screener_1!V2817),"")</f>
        <v/>
      </c>
      <c r="AF2816" s="6"/>
      <c r="AG2816" s="6"/>
    </row>
    <row r="2817" spans="1:33" x14ac:dyDescent="0.25">
      <c r="A2817" s="125"/>
      <c r="K2817" t="str">
        <f t="shared" si="145"/>
        <v/>
      </c>
      <c r="L2817" t="str">
        <f t="shared" si="146"/>
        <v/>
      </c>
      <c r="M2817" s="45"/>
      <c r="V2817" t="str">
        <f t="shared" si="147"/>
        <v/>
      </c>
      <c r="X2817" s="6"/>
      <c r="Z2817" s="6"/>
      <c r="AB2817" s="6" t="str">
        <f>IF(Screener_1!U2818 = "Y",  IF(ISBLANK(Screener_1!V2818), "Missing", Screener_1!V2818),"")</f>
        <v/>
      </c>
      <c r="AF2817" s="6"/>
      <c r="AG2817" s="6"/>
    </row>
    <row r="2818" spans="1:33" x14ac:dyDescent="0.25">
      <c r="A2818" s="125"/>
      <c r="K2818" t="str">
        <f t="shared" si="145"/>
        <v/>
      </c>
      <c r="L2818" t="str">
        <f t="shared" si="146"/>
        <v/>
      </c>
      <c r="M2818" s="45"/>
      <c r="V2818" t="str">
        <f t="shared" si="147"/>
        <v/>
      </c>
      <c r="X2818" s="6"/>
      <c r="Z2818" s="6"/>
      <c r="AB2818" s="6" t="str">
        <f>IF(Screener_1!U2819 = "Y",  IF(ISBLANK(Screener_1!V2819), "Missing", Screener_1!V2819),"")</f>
        <v/>
      </c>
      <c r="AF2818" s="6"/>
      <c r="AG2818" s="6"/>
    </row>
    <row r="2819" spans="1:33" x14ac:dyDescent="0.25">
      <c r="A2819" s="125"/>
      <c r="K2819" t="str">
        <f t="shared" si="145"/>
        <v/>
      </c>
      <c r="L2819" t="str">
        <f t="shared" si="146"/>
        <v/>
      </c>
      <c r="M2819" s="45"/>
      <c r="V2819" t="str">
        <f t="shared" si="147"/>
        <v/>
      </c>
      <c r="X2819" s="6"/>
      <c r="Z2819" s="6"/>
      <c r="AB2819" s="6" t="str">
        <f>IF(Screener_1!U2820 = "Y",  IF(ISBLANK(Screener_1!V2820), "Missing", Screener_1!V2820),"")</f>
        <v/>
      </c>
      <c r="AF2819" s="6"/>
      <c r="AG2819" s="6"/>
    </row>
    <row r="2820" spans="1:33" x14ac:dyDescent="0.25">
      <c r="A2820" s="125"/>
      <c r="K2820" t="str">
        <f t="shared" si="145"/>
        <v/>
      </c>
      <c r="L2820" t="str">
        <f t="shared" si="146"/>
        <v/>
      </c>
      <c r="M2820" s="45"/>
      <c r="V2820" t="str">
        <f t="shared" si="147"/>
        <v/>
      </c>
      <c r="X2820" s="6"/>
      <c r="Z2820" s="6"/>
      <c r="AB2820" s="6" t="str">
        <f>IF(Screener_1!U2821 = "Y",  IF(ISBLANK(Screener_1!V2821), "Missing", Screener_1!V2821),"")</f>
        <v/>
      </c>
      <c r="AF2820" s="6"/>
      <c r="AG2820" s="6"/>
    </row>
    <row r="2821" spans="1:33" x14ac:dyDescent="0.25">
      <c r="A2821" s="125"/>
      <c r="K2821" t="str">
        <f t="shared" si="145"/>
        <v/>
      </c>
      <c r="L2821" t="str">
        <f t="shared" si="146"/>
        <v/>
      </c>
      <c r="M2821" s="45"/>
      <c r="V2821" t="str">
        <f t="shared" si="147"/>
        <v/>
      </c>
      <c r="X2821" s="6"/>
      <c r="Z2821" s="6"/>
      <c r="AB2821" s="6" t="str">
        <f>IF(Screener_1!U2822 = "Y",  IF(ISBLANK(Screener_1!V2822), "Missing", Screener_1!V2822),"")</f>
        <v/>
      </c>
      <c r="AF2821" s="6"/>
      <c r="AG2821" s="6"/>
    </row>
    <row r="2822" spans="1:33" x14ac:dyDescent="0.25">
      <c r="A2822" s="125"/>
      <c r="K2822" t="str">
        <f t="shared" si="145"/>
        <v/>
      </c>
      <c r="L2822" t="str">
        <f t="shared" si="146"/>
        <v/>
      </c>
      <c r="M2822" s="45"/>
      <c r="V2822" t="str">
        <f t="shared" si="147"/>
        <v/>
      </c>
      <c r="X2822" s="6"/>
      <c r="Z2822" s="6"/>
      <c r="AB2822" s="6" t="str">
        <f>IF(Screener_1!U2823 = "Y",  IF(ISBLANK(Screener_1!V2823), "Missing", Screener_1!V2823),"")</f>
        <v/>
      </c>
      <c r="AF2822" s="6"/>
      <c r="AG2822" s="6"/>
    </row>
    <row r="2823" spans="1:33" x14ac:dyDescent="0.25">
      <c r="A2823" s="125"/>
      <c r="K2823" t="str">
        <f t="shared" si="145"/>
        <v/>
      </c>
      <c r="L2823" t="str">
        <f t="shared" si="146"/>
        <v/>
      </c>
      <c r="M2823" s="45"/>
      <c r="V2823" t="str">
        <f t="shared" si="147"/>
        <v/>
      </c>
      <c r="X2823" s="6"/>
      <c r="Z2823" s="6"/>
      <c r="AB2823" s="6" t="str">
        <f>IF(Screener_1!U2824 = "Y",  IF(ISBLANK(Screener_1!V2824), "Missing", Screener_1!V2824),"")</f>
        <v/>
      </c>
      <c r="AF2823" s="6"/>
      <c r="AG2823" s="6"/>
    </row>
    <row r="2824" spans="1:33" x14ac:dyDescent="0.25">
      <c r="A2824" s="125"/>
      <c r="K2824" t="str">
        <f t="shared" ref="K2824:K2887" si="148" xml:space="preserve"> IF(AND(ISNUMBER(G2824),ISNUMBER(H2824),ISNUMBER(I2824),  ISNUMBER(J2824) ), (G2824+H2824+I2824+J2824),   IF(OR(ISNUMBER(G2824),ISNUMBER(H2824), ISNUMBER(I2824), ISNUMBER(J2824) ), "Incomplete", "" ))</f>
        <v/>
      </c>
      <c r="L2824" t="str">
        <f t="shared" ref="L2824:L2887" si="149">IF(AF2824 = "","",   IF(SUM(G2824:J2824) &gt;0,"Positive","Negative"))</f>
        <v/>
      </c>
      <c r="M2824" s="45"/>
      <c r="V2824" t="str">
        <f t="shared" ref="V2824:V2887" si="150">IF( OR(L2824="Negative", ISBLANK(L2824) =TRUE, L2824 = ""), "",IF(COUNT(N2824:S2824)&gt;0,IF(SUM(N2824:S2824)&gt;1,"Positive","Negative"),""))</f>
        <v/>
      </c>
      <c r="X2824" s="6"/>
      <c r="Z2824" s="6"/>
      <c r="AB2824" s="6" t="str">
        <f>IF(Screener_1!U2825 = "Y",  IF(ISBLANK(Screener_1!V2825), "Missing", Screener_1!V2825),"")</f>
        <v/>
      </c>
      <c r="AF2824" s="6"/>
      <c r="AG2824" s="6"/>
    </row>
    <row r="2825" spans="1:33" x14ac:dyDescent="0.25">
      <c r="A2825" s="125"/>
      <c r="K2825" t="str">
        <f t="shared" si="148"/>
        <v/>
      </c>
      <c r="L2825" t="str">
        <f t="shared" si="149"/>
        <v/>
      </c>
      <c r="M2825" s="45"/>
      <c r="V2825" t="str">
        <f t="shared" si="150"/>
        <v/>
      </c>
      <c r="X2825" s="6"/>
      <c r="Z2825" s="6"/>
      <c r="AB2825" s="6" t="str">
        <f>IF(Screener_1!U2826 = "Y",  IF(ISBLANK(Screener_1!V2826), "Missing", Screener_1!V2826),"")</f>
        <v/>
      </c>
      <c r="AF2825" s="6"/>
      <c r="AG2825" s="6"/>
    </row>
    <row r="2826" spans="1:33" x14ac:dyDescent="0.25">
      <c r="A2826" s="125"/>
      <c r="K2826" t="str">
        <f t="shared" si="148"/>
        <v/>
      </c>
      <c r="L2826" t="str">
        <f t="shared" si="149"/>
        <v/>
      </c>
      <c r="M2826" s="45"/>
      <c r="V2826" t="str">
        <f t="shared" si="150"/>
        <v/>
      </c>
      <c r="X2826" s="6"/>
      <c r="Z2826" s="6"/>
      <c r="AB2826" s="6" t="str">
        <f>IF(Screener_1!U2827 = "Y",  IF(ISBLANK(Screener_1!V2827), "Missing", Screener_1!V2827),"")</f>
        <v/>
      </c>
      <c r="AF2826" s="6"/>
      <c r="AG2826" s="6"/>
    </row>
    <row r="2827" spans="1:33" x14ac:dyDescent="0.25">
      <c r="A2827" s="125"/>
      <c r="K2827" t="str">
        <f t="shared" si="148"/>
        <v/>
      </c>
      <c r="L2827" t="str">
        <f t="shared" si="149"/>
        <v/>
      </c>
      <c r="M2827" s="45"/>
      <c r="V2827" t="str">
        <f t="shared" si="150"/>
        <v/>
      </c>
      <c r="X2827" s="6"/>
      <c r="Z2827" s="6"/>
      <c r="AB2827" s="6" t="str">
        <f>IF(Screener_1!U2828 = "Y",  IF(ISBLANK(Screener_1!V2828), "Missing", Screener_1!V2828),"")</f>
        <v/>
      </c>
      <c r="AF2827" s="6"/>
      <c r="AG2827" s="6"/>
    </row>
    <row r="2828" spans="1:33" x14ac:dyDescent="0.25">
      <c r="A2828" s="125"/>
      <c r="K2828" t="str">
        <f t="shared" si="148"/>
        <v/>
      </c>
      <c r="L2828" t="str">
        <f t="shared" si="149"/>
        <v/>
      </c>
      <c r="M2828" s="45"/>
      <c r="V2828" t="str">
        <f t="shared" si="150"/>
        <v/>
      </c>
      <c r="X2828" s="6"/>
      <c r="Z2828" s="6"/>
      <c r="AB2828" s="6" t="str">
        <f>IF(Screener_1!U2829 = "Y",  IF(ISBLANK(Screener_1!V2829), "Missing", Screener_1!V2829),"")</f>
        <v/>
      </c>
      <c r="AF2828" s="6"/>
      <c r="AG2828" s="6"/>
    </row>
    <row r="2829" spans="1:33" x14ac:dyDescent="0.25">
      <c r="A2829" s="125"/>
      <c r="K2829" t="str">
        <f t="shared" si="148"/>
        <v/>
      </c>
      <c r="L2829" t="str">
        <f t="shared" si="149"/>
        <v/>
      </c>
      <c r="M2829" s="45"/>
      <c r="V2829" t="str">
        <f t="shared" si="150"/>
        <v/>
      </c>
      <c r="X2829" s="6"/>
      <c r="Z2829" s="6"/>
      <c r="AB2829" s="6" t="str">
        <f>IF(Screener_1!U2830 = "Y",  IF(ISBLANK(Screener_1!V2830), "Missing", Screener_1!V2830),"")</f>
        <v/>
      </c>
      <c r="AF2829" s="6"/>
      <c r="AG2829" s="6"/>
    </row>
    <row r="2830" spans="1:33" x14ac:dyDescent="0.25">
      <c r="A2830" s="125"/>
      <c r="K2830" t="str">
        <f t="shared" si="148"/>
        <v/>
      </c>
      <c r="L2830" t="str">
        <f t="shared" si="149"/>
        <v/>
      </c>
      <c r="M2830" s="45"/>
      <c r="V2830" t="str">
        <f t="shared" si="150"/>
        <v/>
      </c>
      <c r="X2830" s="6"/>
      <c r="Z2830" s="6"/>
      <c r="AB2830" s="6" t="str">
        <f>IF(Screener_1!U2831 = "Y",  IF(ISBLANK(Screener_1!V2831), "Missing", Screener_1!V2831),"")</f>
        <v/>
      </c>
      <c r="AF2830" s="6"/>
      <c r="AG2830" s="6"/>
    </row>
    <row r="2831" spans="1:33" x14ac:dyDescent="0.25">
      <c r="A2831" s="125"/>
      <c r="K2831" t="str">
        <f t="shared" si="148"/>
        <v/>
      </c>
      <c r="L2831" t="str">
        <f t="shared" si="149"/>
        <v/>
      </c>
      <c r="M2831" s="45"/>
      <c r="V2831" t="str">
        <f t="shared" si="150"/>
        <v/>
      </c>
      <c r="X2831" s="6"/>
      <c r="Z2831" s="6"/>
      <c r="AB2831" s="6" t="str">
        <f>IF(Screener_1!U2832 = "Y",  IF(ISBLANK(Screener_1!V2832), "Missing", Screener_1!V2832),"")</f>
        <v/>
      </c>
      <c r="AF2831" s="6"/>
      <c r="AG2831" s="6"/>
    </row>
    <row r="2832" spans="1:33" x14ac:dyDescent="0.25">
      <c r="A2832" s="125"/>
      <c r="K2832" t="str">
        <f t="shared" si="148"/>
        <v/>
      </c>
      <c r="L2832" t="str">
        <f t="shared" si="149"/>
        <v/>
      </c>
      <c r="M2832" s="45"/>
      <c r="V2832" t="str">
        <f t="shared" si="150"/>
        <v/>
      </c>
      <c r="X2832" s="6"/>
      <c r="Z2832" s="6"/>
      <c r="AB2832" s="6" t="str">
        <f>IF(Screener_1!U2833 = "Y",  IF(ISBLANK(Screener_1!V2833), "Missing", Screener_1!V2833),"")</f>
        <v/>
      </c>
      <c r="AF2832" s="6"/>
      <c r="AG2832" s="6"/>
    </row>
    <row r="2833" spans="1:33" x14ac:dyDescent="0.25">
      <c r="A2833" s="125"/>
      <c r="K2833" t="str">
        <f t="shared" si="148"/>
        <v/>
      </c>
      <c r="L2833" t="str">
        <f t="shared" si="149"/>
        <v/>
      </c>
      <c r="M2833" s="45"/>
      <c r="V2833" t="str">
        <f t="shared" si="150"/>
        <v/>
      </c>
      <c r="X2833" s="6"/>
      <c r="Z2833" s="6"/>
      <c r="AB2833" s="6" t="str">
        <f>IF(Screener_1!U2834 = "Y",  IF(ISBLANK(Screener_1!V2834), "Missing", Screener_1!V2834),"")</f>
        <v/>
      </c>
      <c r="AF2833" s="6"/>
      <c r="AG2833" s="6"/>
    </row>
    <row r="2834" spans="1:33" x14ac:dyDescent="0.25">
      <c r="A2834" s="125"/>
      <c r="K2834" t="str">
        <f t="shared" si="148"/>
        <v/>
      </c>
      <c r="L2834" t="str">
        <f t="shared" si="149"/>
        <v/>
      </c>
      <c r="M2834" s="45"/>
      <c r="V2834" t="str">
        <f t="shared" si="150"/>
        <v/>
      </c>
      <c r="X2834" s="6"/>
      <c r="Z2834" s="6"/>
      <c r="AB2834" s="6" t="str">
        <f>IF(Screener_1!U2835 = "Y",  IF(ISBLANK(Screener_1!V2835), "Missing", Screener_1!V2835),"")</f>
        <v/>
      </c>
      <c r="AF2834" s="6"/>
      <c r="AG2834" s="6"/>
    </row>
    <row r="2835" spans="1:33" x14ac:dyDescent="0.25">
      <c r="A2835" s="125"/>
      <c r="K2835" t="str">
        <f t="shared" si="148"/>
        <v/>
      </c>
      <c r="L2835" t="str">
        <f t="shared" si="149"/>
        <v/>
      </c>
      <c r="M2835" s="45"/>
      <c r="V2835" t="str">
        <f t="shared" si="150"/>
        <v/>
      </c>
      <c r="X2835" s="6"/>
      <c r="Z2835" s="6"/>
      <c r="AB2835" s="6" t="str">
        <f>IF(Screener_1!U2836 = "Y",  IF(ISBLANK(Screener_1!V2836), "Missing", Screener_1!V2836),"")</f>
        <v/>
      </c>
      <c r="AF2835" s="6"/>
      <c r="AG2835" s="6"/>
    </row>
    <row r="2836" spans="1:33" x14ac:dyDescent="0.25">
      <c r="A2836" s="125"/>
      <c r="K2836" t="str">
        <f t="shared" si="148"/>
        <v/>
      </c>
      <c r="L2836" t="str">
        <f t="shared" si="149"/>
        <v/>
      </c>
      <c r="M2836" s="45"/>
      <c r="V2836" t="str">
        <f t="shared" si="150"/>
        <v/>
      </c>
      <c r="X2836" s="6"/>
      <c r="Z2836" s="6"/>
      <c r="AB2836" s="6" t="str">
        <f>IF(Screener_1!U2837 = "Y",  IF(ISBLANK(Screener_1!V2837), "Missing", Screener_1!V2837),"")</f>
        <v/>
      </c>
      <c r="AF2836" s="6"/>
      <c r="AG2836" s="6"/>
    </row>
    <row r="2837" spans="1:33" x14ac:dyDescent="0.25">
      <c r="A2837" s="125"/>
      <c r="K2837" t="str">
        <f t="shared" si="148"/>
        <v/>
      </c>
      <c r="L2837" t="str">
        <f t="shared" si="149"/>
        <v/>
      </c>
      <c r="M2837" s="45"/>
      <c r="V2837" t="str">
        <f t="shared" si="150"/>
        <v/>
      </c>
      <c r="X2837" s="6"/>
      <c r="Z2837" s="6"/>
      <c r="AB2837" s="6" t="str">
        <f>IF(Screener_1!U2838 = "Y",  IF(ISBLANK(Screener_1!V2838), "Missing", Screener_1!V2838),"")</f>
        <v/>
      </c>
      <c r="AF2837" s="6"/>
      <c r="AG2837" s="6"/>
    </row>
    <row r="2838" spans="1:33" x14ac:dyDescent="0.25">
      <c r="A2838" s="125"/>
      <c r="K2838" t="str">
        <f t="shared" si="148"/>
        <v/>
      </c>
      <c r="L2838" t="str">
        <f t="shared" si="149"/>
        <v/>
      </c>
      <c r="M2838" s="45"/>
      <c r="V2838" t="str">
        <f t="shared" si="150"/>
        <v/>
      </c>
      <c r="X2838" s="6"/>
      <c r="Z2838" s="6"/>
      <c r="AB2838" s="6" t="str">
        <f>IF(Screener_1!U2839 = "Y",  IF(ISBLANK(Screener_1!V2839), "Missing", Screener_1!V2839),"")</f>
        <v/>
      </c>
      <c r="AF2838" s="6"/>
      <c r="AG2838" s="6"/>
    </row>
    <row r="2839" spans="1:33" x14ac:dyDescent="0.25">
      <c r="A2839" s="125"/>
      <c r="K2839" t="str">
        <f t="shared" si="148"/>
        <v/>
      </c>
      <c r="L2839" t="str">
        <f t="shared" si="149"/>
        <v/>
      </c>
      <c r="M2839" s="45"/>
      <c r="V2839" t="str">
        <f t="shared" si="150"/>
        <v/>
      </c>
      <c r="X2839" s="6"/>
      <c r="Z2839" s="6"/>
      <c r="AB2839" s="6" t="str">
        <f>IF(Screener_1!U2840 = "Y",  IF(ISBLANK(Screener_1!V2840), "Missing", Screener_1!V2840),"")</f>
        <v/>
      </c>
      <c r="AF2839" s="6"/>
      <c r="AG2839" s="6"/>
    </row>
    <row r="2840" spans="1:33" x14ac:dyDescent="0.25">
      <c r="A2840" s="125"/>
      <c r="K2840" t="str">
        <f t="shared" si="148"/>
        <v/>
      </c>
      <c r="L2840" t="str">
        <f t="shared" si="149"/>
        <v/>
      </c>
      <c r="M2840" s="45"/>
      <c r="V2840" t="str">
        <f t="shared" si="150"/>
        <v/>
      </c>
      <c r="X2840" s="6"/>
      <c r="Z2840" s="6"/>
      <c r="AB2840" s="6" t="str">
        <f>IF(Screener_1!U2841 = "Y",  IF(ISBLANK(Screener_1!V2841), "Missing", Screener_1!V2841),"")</f>
        <v/>
      </c>
      <c r="AF2840" s="6"/>
      <c r="AG2840" s="6"/>
    </row>
    <row r="2841" spans="1:33" x14ac:dyDescent="0.25">
      <c r="A2841" s="125"/>
      <c r="K2841" t="str">
        <f t="shared" si="148"/>
        <v/>
      </c>
      <c r="L2841" t="str">
        <f t="shared" si="149"/>
        <v/>
      </c>
      <c r="M2841" s="45"/>
      <c r="V2841" t="str">
        <f t="shared" si="150"/>
        <v/>
      </c>
      <c r="X2841" s="6"/>
      <c r="Z2841" s="6"/>
      <c r="AB2841" s="6" t="str">
        <f>IF(Screener_1!U2842 = "Y",  IF(ISBLANK(Screener_1!V2842), "Missing", Screener_1!V2842),"")</f>
        <v/>
      </c>
      <c r="AF2841" s="6"/>
      <c r="AG2841" s="6"/>
    </row>
    <row r="2842" spans="1:33" x14ac:dyDescent="0.25">
      <c r="A2842" s="125"/>
      <c r="K2842" t="str">
        <f t="shared" si="148"/>
        <v/>
      </c>
      <c r="L2842" t="str">
        <f t="shared" si="149"/>
        <v/>
      </c>
      <c r="M2842" s="45"/>
      <c r="V2842" t="str">
        <f t="shared" si="150"/>
        <v/>
      </c>
      <c r="X2842" s="6"/>
      <c r="Z2842" s="6"/>
      <c r="AB2842" s="6" t="str">
        <f>IF(Screener_1!U2843 = "Y",  IF(ISBLANK(Screener_1!V2843), "Missing", Screener_1!V2843),"")</f>
        <v/>
      </c>
      <c r="AF2842" s="6"/>
      <c r="AG2842" s="6"/>
    </row>
    <row r="2843" spans="1:33" x14ac:dyDescent="0.25">
      <c r="A2843" s="125"/>
      <c r="K2843" t="str">
        <f t="shared" si="148"/>
        <v/>
      </c>
      <c r="L2843" t="str">
        <f t="shared" si="149"/>
        <v/>
      </c>
      <c r="M2843" s="45"/>
      <c r="V2843" t="str">
        <f t="shared" si="150"/>
        <v/>
      </c>
      <c r="X2843" s="6"/>
      <c r="Z2843" s="6"/>
      <c r="AB2843" s="6" t="str">
        <f>IF(Screener_1!U2844 = "Y",  IF(ISBLANK(Screener_1!V2844), "Missing", Screener_1!V2844),"")</f>
        <v/>
      </c>
      <c r="AF2843" s="6"/>
      <c r="AG2843" s="6"/>
    </row>
    <row r="2844" spans="1:33" x14ac:dyDescent="0.25">
      <c r="A2844" s="125"/>
      <c r="K2844" t="str">
        <f t="shared" si="148"/>
        <v/>
      </c>
      <c r="L2844" t="str">
        <f t="shared" si="149"/>
        <v/>
      </c>
      <c r="M2844" s="45"/>
      <c r="V2844" t="str">
        <f t="shared" si="150"/>
        <v/>
      </c>
      <c r="X2844" s="6"/>
      <c r="Z2844" s="6"/>
      <c r="AB2844" s="6" t="str">
        <f>IF(Screener_1!U2845 = "Y",  IF(ISBLANK(Screener_1!V2845), "Missing", Screener_1!V2845),"")</f>
        <v/>
      </c>
      <c r="AF2844" s="6"/>
      <c r="AG2844" s="6"/>
    </row>
    <row r="2845" spans="1:33" x14ac:dyDescent="0.25">
      <c r="A2845" s="125"/>
      <c r="K2845" t="str">
        <f t="shared" si="148"/>
        <v/>
      </c>
      <c r="L2845" t="str">
        <f t="shared" si="149"/>
        <v/>
      </c>
      <c r="M2845" s="45"/>
      <c r="V2845" t="str">
        <f t="shared" si="150"/>
        <v/>
      </c>
      <c r="X2845" s="6"/>
      <c r="Z2845" s="6"/>
      <c r="AB2845" s="6" t="str">
        <f>IF(Screener_1!U2846 = "Y",  IF(ISBLANK(Screener_1!V2846), "Missing", Screener_1!V2846),"")</f>
        <v/>
      </c>
      <c r="AF2845" s="6"/>
      <c r="AG2845" s="6"/>
    </row>
    <row r="2846" spans="1:33" x14ac:dyDescent="0.25">
      <c r="A2846" s="125"/>
      <c r="K2846" t="str">
        <f t="shared" si="148"/>
        <v/>
      </c>
      <c r="L2846" t="str">
        <f t="shared" si="149"/>
        <v/>
      </c>
      <c r="M2846" s="45"/>
      <c r="V2846" t="str">
        <f t="shared" si="150"/>
        <v/>
      </c>
      <c r="X2846" s="6"/>
      <c r="Z2846" s="6"/>
      <c r="AB2846" s="6" t="str">
        <f>IF(Screener_1!U2847 = "Y",  IF(ISBLANK(Screener_1!V2847), "Missing", Screener_1!V2847),"")</f>
        <v/>
      </c>
      <c r="AF2846" s="6"/>
      <c r="AG2846" s="6"/>
    </row>
    <row r="2847" spans="1:33" x14ac:dyDescent="0.25">
      <c r="A2847" s="125"/>
      <c r="K2847" t="str">
        <f t="shared" si="148"/>
        <v/>
      </c>
      <c r="L2847" t="str">
        <f t="shared" si="149"/>
        <v/>
      </c>
      <c r="M2847" s="45"/>
      <c r="V2847" t="str">
        <f t="shared" si="150"/>
        <v/>
      </c>
      <c r="X2847" s="6"/>
      <c r="Z2847" s="6"/>
      <c r="AB2847" s="6" t="str">
        <f>IF(Screener_1!U2848 = "Y",  IF(ISBLANK(Screener_1!V2848), "Missing", Screener_1!V2848),"")</f>
        <v/>
      </c>
      <c r="AF2847" s="6"/>
      <c r="AG2847" s="6"/>
    </row>
    <row r="2848" spans="1:33" x14ac:dyDescent="0.25">
      <c r="A2848" s="125"/>
      <c r="K2848" t="str">
        <f t="shared" si="148"/>
        <v/>
      </c>
      <c r="L2848" t="str">
        <f t="shared" si="149"/>
        <v/>
      </c>
      <c r="M2848" s="45"/>
      <c r="V2848" t="str">
        <f t="shared" si="150"/>
        <v/>
      </c>
      <c r="X2848" s="6"/>
      <c r="Z2848" s="6"/>
      <c r="AB2848" s="6" t="str">
        <f>IF(Screener_1!U2849 = "Y",  IF(ISBLANK(Screener_1!V2849), "Missing", Screener_1!V2849),"")</f>
        <v/>
      </c>
      <c r="AF2848" s="6"/>
      <c r="AG2848" s="6"/>
    </row>
    <row r="2849" spans="1:33" x14ac:dyDescent="0.25">
      <c r="A2849" s="125"/>
      <c r="K2849" t="str">
        <f t="shared" si="148"/>
        <v/>
      </c>
      <c r="L2849" t="str">
        <f t="shared" si="149"/>
        <v/>
      </c>
      <c r="M2849" s="45"/>
      <c r="V2849" t="str">
        <f t="shared" si="150"/>
        <v/>
      </c>
      <c r="X2849" s="6"/>
      <c r="Z2849" s="6"/>
      <c r="AB2849" s="6" t="str">
        <f>IF(Screener_1!U2850 = "Y",  IF(ISBLANK(Screener_1!V2850), "Missing", Screener_1!V2850),"")</f>
        <v/>
      </c>
      <c r="AF2849" s="6"/>
      <c r="AG2849" s="6"/>
    </row>
    <row r="2850" spans="1:33" x14ac:dyDescent="0.25">
      <c r="A2850" s="125"/>
      <c r="K2850" t="str">
        <f t="shared" si="148"/>
        <v/>
      </c>
      <c r="L2850" t="str">
        <f t="shared" si="149"/>
        <v/>
      </c>
      <c r="M2850" s="45"/>
      <c r="V2850" t="str">
        <f t="shared" si="150"/>
        <v/>
      </c>
      <c r="X2850" s="6"/>
      <c r="Z2850" s="6"/>
      <c r="AB2850" s="6" t="str">
        <f>IF(Screener_1!U2851 = "Y",  IF(ISBLANK(Screener_1!V2851), "Missing", Screener_1!V2851),"")</f>
        <v/>
      </c>
      <c r="AF2850" s="6"/>
      <c r="AG2850" s="6"/>
    </row>
    <row r="2851" spans="1:33" x14ac:dyDescent="0.25">
      <c r="A2851" s="125"/>
      <c r="K2851" t="str">
        <f t="shared" si="148"/>
        <v/>
      </c>
      <c r="L2851" t="str">
        <f t="shared" si="149"/>
        <v/>
      </c>
      <c r="M2851" s="45"/>
      <c r="V2851" t="str">
        <f t="shared" si="150"/>
        <v/>
      </c>
      <c r="X2851" s="6"/>
      <c r="Z2851" s="6"/>
      <c r="AB2851" s="6" t="str">
        <f>IF(Screener_1!U2852 = "Y",  IF(ISBLANK(Screener_1!V2852), "Missing", Screener_1!V2852),"")</f>
        <v/>
      </c>
      <c r="AF2851" s="6"/>
      <c r="AG2851" s="6"/>
    </row>
    <row r="2852" spans="1:33" x14ac:dyDescent="0.25">
      <c r="A2852" s="125"/>
      <c r="K2852" t="str">
        <f t="shared" si="148"/>
        <v/>
      </c>
      <c r="L2852" t="str">
        <f t="shared" si="149"/>
        <v/>
      </c>
      <c r="M2852" s="45"/>
      <c r="V2852" t="str">
        <f t="shared" si="150"/>
        <v/>
      </c>
      <c r="X2852" s="6"/>
      <c r="Z2852" s="6"/>
      <c r="AB2852" s="6" t="str">
        <f>IF(Screener_1!U2853 = "Y",  IF(ISBLANK(Screener_1!V2853), "Missing", Screener_1!V2853),"")</f>
        <v/>
      </c>
      <c r="AF2852" s="6"/>
      <c r="AG2852" s="6"/>
    </row>
    <row r="2853" spans="1:33" x14ac:dyDescent="0.25">
      <c r="A2853" s="125"/>
      <c r="K2853" t="str">
        <f t="shared" si="148"/>
        <v/>
      </c>
      <c r="L2853" t="str">
        <f t="shared" si="149"/>
        <v/>
      </c>
      <c r="M2853" s="45"/>
      <c r="V2853" t="str">
        <f t="shared" si="150"/>
        <v/>
      </c>
      <c r="X2853" s="6"/>
      <c r="Z2853" s="6"/>
      <c r="AB2853" s="6" t="str">
        <f>IF(Screener_1!U2854 = "Y",  IF(ISBLANK(Screener_1!V2854), "Missing", Screener_1!V2854),"")</f>
        <v/>
      </c>
      <c r="AF2853" s="6"/>
      <c r="AG2853" s="6"/>
    </row>
    <row r="2854" spans="1:33" x14ac:dyDescent="0.25">
      <c r="A2854" s="125"/>
      <c r="K2854" t="str">
        <f t="shared" si="148"/>
        <v/>
      </c>
      <c r="L2854" t="str">
        <f t="shared" si="149"/>
        <v/>
      </c>
      <c r="M2854" s="45"/>
      <c r="V2854" t="str">
        <f t="shared" si="150"/>
        <v/>
      </c>
      <c r="X2854" s="6"/>
      <c r="Z2854" s="6"/>
      <c r="AB2854" s="6" t="str">
        <f>IF(Screener_1!U2855 = "Y",  IF(ISBLANK(Screener_1!V2855), "Missing", Screener_1!V2855),"")</f>
        <v/>
      </c>
      <c r="AF2854" s="6"/>
      <c r="AG2854" s="6"/>
    </row>
    <row r="2855" spans="1:33" x14ac:dyDescent="0.25">
      <c r="A2855" s="125"/>
      <c r="K2855" t="str">
        <f t="shared" si="148"/>
        <v/>
      </c>
      <c r="L2855" t="str">
        <f t="shared" si="149"/>
        <v/>
      </c>
      <c r="M2855" s="45"/>
      <c r="V2855" t="str">
        <f t="shared" si="150"/>
        <v/>
      </c>
      <c r="X2855" s="6"/>
      <c r="Z2855" s="6"/>
      <c r="AB2855" s="6" t="str">
        <f>IF(Screener_1!U2856 = "Y",  IF(ISBLANK(Screener_1!V2856), "Missing", Screener_1!V2856),"")</f>
        <v/>
      </c>
      <c r="AF2855" s="6"/>
      <c r="AG2855" s="6"/>
    </row>
    <row r="2856" spans="1:33" x14ac:dyDescent="0.25">
      <c r="A2856" s="125"/>
      <c r="K2856" t="str">
        <f t="shared" si="148"/>
        <v/>
      </c>
      <c r="L2856" t="str">
        <f t="shared" si="149"/>
        <v/>
      </c>
      <c r="M2856" s="45"/>
      <c r="V2856" t="str">
        <f t="shared" si="150"/>
        <v/>
      </c>
      <c r="X2856" s="6"/>
      <c r="Z2856" s="6"/>
      <c r="AB2856" s="6" t="str">
        <f>IF(Screener_1!U2857 = "Y",  IF(ISBLANK(Screener_1!V2857), "Missing", Screener_1!V2857),"")</f>
        <v/>
      </c>
      <c r="AF2856" s="6"/>
      <c r="AG2856" s="6"/>
    </row>
    <row r="2857" spans="1:33" x14ac:dyDescent="0.25">
      <c r="A2857" s="125"/>
      <c r="K2857" t="str">
        <f t="shared" si="148"/>
        <v/>
      </c>
      <c r="L2857" t="str">
        <f t="shared" si="149"/>
        <v/>
      </c>
      <c r="M2857" s="45"/>
      <c r="V2857" t="str">
        <f t="shared" si="150"/>
        <v/>
      </c>
      <c r="X2857" s="6"/>
      <c r="Z2857" s="6"/>
      <c r="AB2857" s="6" t="str">
        <f>IF(Screener_1!U2858 = "Y",  IF(ISBLANK(Screener_1!V2858), "Missing", Screener_1!V2858),"")</f>
        <v/>
      </c>
      <c r="AF2857" s="6"/>
      <c r="AG2857" s="6"/>
    </row>
    <row r="2858" spans="1:33" x14ac:dyDescent="0.25">
      <c r="A2858" s="125"/>
      <c r="K2858" t="str">
        <f t="shared" si="148"/>
        <v/>
      </c>
      <c r="L2858" t="str">
        <f t="shared" si="149"/>
        <v/>
      </c>
      <c r="M2858" s="45"/>
      <c r="V2858" t="str">
        <f t="shared" si="150"/>
        <v/>
      </c>
      <c r="X2858" s="6"/>
      <c r="Z2858" s="6"/>
      <c r="AB2858" s="6" t="str">
        <f>IF(Screener_1!U2859 = "Y",  IF(ISBLANK(Screener_1!V2859), "Missing", Screener_1!V2859),"")</f>
        <v/>
      </c>
      <c r="AF2858" s="6"/>
      <c r="AG2858" s="6"/>
    </row>
    <row r="2859" spans="1:33" x14ac:dyDescent="0.25">
      <c r="A2859" s="125"/>
      <c r="K2859" t="str">
        <f t="shared" si="148"/>
        <v/>
      </c>
      <c r="L2859" t="str">
        <f t="shared" si="149"/>
        <v/>
      </c>
      <c r="M2859" s="45"/>
      <c r="V2859" t="str">
        <f t="shared" si="150"/>
        <v/>
      </c>
      <c r="X2859" s="6"/>
      <c r="Z2859" s="6"/>
      <c r="AB2859" s="6" t="str">
        <f>IF(Screener_1!U2860 = "Y",  IF(ISBLANK(Screener_1!V2860), "Missing", Screener_1!V2860),"")</f>
        <v/>
      </c>
      <c r="AF2859" s="6"/>
      <c r="AG2859" s="6"/>
    </row>
    <row r="2860" spans="1:33" x14ac:dyDescent="0.25">
      <c r="A2860" s="125"/>
      <c r="K2860" t="str">
        <f t="shared" si="148"/>
        <v/>
      </c>
      <c r="L2860" t="str">
        <f t="shared" si="149"/>
        <v/>
      </c>
      <c r="M2860" s="45"/>
      <c r="V2860" t="str">
        <f t="shared" si="150"/>
        <v/>
      </c>
      <c r="X2860" s="6"/>
      <c r="Z2860" s="6"/>
      <c r="AB2860" s="6" t="str">
        <f>IF(Screener_1!U2861 = "Y",  IF(ISBLANK(Screener_1!V2861), "Missing", Screener_1!V2861),"")</f>
        <v/>
      </c>
      <c r="AF2860" s="6"/>
      <c r="AG2860" s="6"/>
    </row>
    <row r="2861" spans="1:33" x14ac:dyDescent="0.25">
      <c r="A2861" s="125"/>
      <c r="K2861" t="str">
        <f t="shared" si="148"/>
        <v/>
      </c>
      <c r="L2861" t="str">
        <f t="shared" si="149"/>
        <v/>
      </c>
      <c r="M2861" s="45"/>
      <c r="V2861" t="str">
        <f t="shared" si="150"/>
        <v/>
      </c>
      <c r="X2861" s="6"/>
      <c r="Z2861" s="6"/>
      <c r="AB2861" s="6" t="str">
        <f>IF(Screener_1!U2862 = "Y",  IF(ISBLANK(Screener_1!V2862), "Missing", Screener_1!V2862),"")</f>
        <v/>
      </c>
      <c r="AF2861" s="6"/>
      <c r="AG2861" s="6"/>
    </row>
    <row r="2862" spans="1:33" x14ac:dyDescent="0.25">
      <c r="A2862" s="125"/>
      <c r="K2862" t="str">
        <f t="shared" si="148"/>
        <v/>
      </c>
      <c r="L2862" t="str">
        <f t="shared" si="149"/>
        <v/>
      </c>
      <c r="M2862" s="45"/>
      <c r="V2862" t="str">
        <f t="shared" si="150"/>
        <v/>
      </c>
      <c r="X2862" s="6"/>
      <c r="Z2862" s="6"/>
      <c r="AB2862" s="6" t="str">
        <f>IF(Screener_1!U2863 = "Y",  IF(ISBLANK(Screener_1!V2863), "Missing", Screener_1!V2863),"")</f>
        <v/>
      </c>
      <c r="AF2862" s="6"/>
      <c r="AG2862" s="6"/>
    </row>
    <row r="2863" spans="1:33" x14ac:dyDescent="0.25">
      <c r="A2863" s="125"/>
      <c r="K2863" t="str">
        <f t="shared" si="148"/>
        <v/>
      </c>
      <c r="L2863" t="str">
        <f t="shared" si="149"/>
        <v/>
      </c>
      <c r="M2863" s="45"/>
      <c r="V2863" t="str">
        <f t="shared" si="150"/>
        <v/>
      </c>
      <c r="X2863" s="6"/>
      <c r="Z2863" s="6"/>
      <c r="AB2863" s="6" t="str">
        <f>IF(Screener_1!U2864 = "Y",  IF(ISBLANK(Screener_1!V2864), "Missing", Screener_1!V2864),"")</f>
        <v/>
      </c>
      <c r="AF2863" s="6"/>
      <c r="AG2863" s="6"/>
    </row>
    <row r="2864" spans="1:33" x14ac:dyDescent="0.25">
      <c r="A2864" s="125"/>
      <c r="K2864" t="str">
        <f t="shared" si="148"/>
        <v/>
      </c>
      <c r="L2864" t="str">
        <f t="shared" si="149"/>
        <v/>
      </c>
      <c r="M2864" s="45"/>
      <c r="V2864" t="str">
        <f t="shared" si="150"/>
        <v/>
      </c>
      <c r="X2864" s="6"/>
      <c r="Z2864" s="6"/>
      <c r="AB2864" s="6" t="str">
        <f>IF(Screener_1!U2865 = "Y",  IF(ISBLANK(Screener_1!V2865), "Missing", Screener_1!V2865),"")</f>
        <v/>
      </c>
      <c r="AF2864" s="6"/>
      <c r="AG2864" s="6"/>
    </row>
    <row r="2865" spans="1:33" x14ac:dyDescent="0.25">
      <c r="A2865" s="125"/>
      <c r="K2865" t="str">
        <f t="shared" si="148"/>
        <v/>
      </c>
      <c r="L2865" t="str">
        <f t="shared" si="149"/>
        <v/>
      </c>
      <c r="M2865" s="45"/>
      <c r="V2865" t="str">
        <f t="shared" si="150"/>
        <v/>
      </c>
      <c r="X2865" s="6"/>
      <c r="Z2865" s="6"/>
      <c r="AB2865" s="6" t="str">
        <f>IF(Screener_1!U2866 = "Y",  IF(ISBLANK(Screener_1!V2866), "Missing", Screener_1!V2866),"")</f>
        <v/>
      </c>
      <c r="AF2865" s="6"/>
      <c r="AG2865" s="6"/>
    </row>
    <row r="2866" spans="1:33" x14ac:dyDescent="0.25">
      <c r="A2866" s="125"/>
      <c r="K2866" t="str">
        <f t="shared" si="148"/>
        <v/>
      </c>
      <c r="L2866" t="str">
        <f t="shared" si="149"/>
        <v/>
      </c>
      <c r="M2866" s="45"/>
      <c r="V2866" t="str">
        <f t="shared" si="150"/>
        <v/>
      </c>
      <c r="X2866" s="6"/>
      <c r="Z2866" s="6"/>
      <c r="AB2866" s="6" t="str">
        <f>IF(Screener_1!U2867 = "Y",  IF(ISBLANK(Screener_1!V2867), "Missing", Screener_1!V2867),"")</f>
        <v/>
      </c>
      <c r="AF2866" s="6"/>
      <c r="AG2866" s="6"/>
    </row>
    <row r="2867" spans="1:33" x14ac:dyDescent="0.25">
      <c r="A2867" s="125"/>
      <c r="K2867" t="str">
        <f t="shared" si="148"/>
        <v/>
      </c>
      <c r="L2867" t="str">
        <f t="shared" si="149"/>
        <v/>
      </c>
      <c r="M2867" s="45"/>
      <c r="V2867" t="str">
        <f t="shared" si="150"/>
        <v/>
      </c>
      <c r="X2867" s="6"/>
      <c r="Z2867" s="6"/>
      <c r="AB2867" s="6" t="str">
        <f>IF(Screener_1!U2868 = "Y",  IF(ISBLANK(Screener_1!V2868), "Missing", Screener_1!V2868),"")</f>
        <v/>
      </c>
      <c r="AF2867" s="6"/>
      <c r="AG2867" s="6"/>
    </row>
    <row r="2868" spans="1:33" x14ac:dyDescent="0.25">
      <c r="A2868" s="125"/>
      <c r="K2868" t="str">
        <f t="shared" si="148"/>
        <v/>
      </c>
      <c r="L2868" t="str">
        <f t="shared" si="149"/>
        <v/>
      </c>
      <c r="M2868" s="45"/>
      <c r="V2868" t="str">
        <f t="shared" si="150"/>
        <v/>
      </c>
      <c r="X2868" s="6"/>
      <c r="Z2868" s="6"/>
      <c r="AB2868" s="6" t="str">
        <f>IF(Screener_1!U2869 = "Y",  IF(ISBLANK(Screener_1!V2869), "Missing", Screener_1!V2869),"")</f>
        <v/>
      </c>
      <c r="AF2868" s="6"/>
      <c r="AG2868" s="6"/>
    </row>
    <row r="2869" spans="1:33" x14ac:dyDescent="0.25">
      <c r="A2869" s="125"/>
      <c r="K2869" t="str">
        <f t="shared" si="148"/>
        <v/>
      </c>
      <c r="L2869" t="str">
        <f t="shared" si="149"/>
        <v/>
      </c>
      <c r="M2869" s="45"/>
      <c r="V2869" t="str">
        <f t="shared" si="150"/>
        <v/>
      </c>
      <c r="X2869" s="6"/>
      <c r="Z2869" s="6"/>
      <c r="AB2869" s="6" t="str">
        <f>IF(Screener_1!U2870 = "Y",  IF(ISBLANK(Screener_1!V2870), "Missing", Screener_1!V2870),"")</f>
        <v/>
      </c>
      <c r="AF2869" s="6"/>
      <c r="AG2869" s="6"/>
    </row>
    <row r="2870" spans="1:33" x14ac:dyDescent="0.25">
      <c r="A2870" s="125"/>
      <c r="K2870" t="str">
        <f t="shared" si="148"/>
        <v/>
      </c>
      <c r="L2870" t="str">
        <f t="shared" si="149"/>
        <v/>
      </c>
      <c r="M2870" s="45"/>
      <c r="V2870" t="str">
        <f t="shared" si="150"/>
        <v/>
      </c>
      <c r="X2870" s="6"/>
      <c r="Z2870" s="6"/>
      <c r="AB2870" s="6" t="str">
        <f>IF(Screener_1!U2871 = "Y",  IF(ISBLANK(Screener_1!V2871), "Missing", Screener_1!V2871),"")</f>
        <v/>
      </c>
      <c r="AF2870" s="6"/>
      <c r="AG2870" s="6"/>
    </row>
    <row r="2871" spans="1:33" x14ac:dyDescent="0.25">
      <c r="A2871" s="125"/>
      <c r="K2871" t="str">
        <f t="shared" si="148"/>
        <v/>
      </c>
      <c r="L2871" t="str">
        <f t="shared" si="149"/>
        <v/>
      </c>
      <c r="M2871" s="45"/>
      <c r="V2871" t="str">
        <f t="shared" si="150"/>
        <v/>
      </c>
      <c r="X2871" s="6"/>
      <c r="Z2871" s="6"/>
      <c r="AB2871" s="6" t="str">
        <f>IF(Screener_1!U2872 = "Y",  IF(ISBLANK(Screener_1!V2872), "Missing", Screener_1!V2872),"")</f>
        <v/>
      </c>
      <c r="AF2871" s="6"/>
      <c r="AG2871" s="6"/>
    </row>
    <row r="2872" spans="1:33" x14ac:dyDescent="0.25">
      <c r="A2872" s="125"/>
      <c r="K2872" t="str">
        <f t="shared" si="148"/>
        <v/>
      </c>
      <c r="L2872" t="str">
        <f t="shared" si="149"/>
        <v/>
      </c>
      <c r="M2872" s="45"/>
      <c r="V2872" t="str">
        <f t="shared" si="150"/>
        <v/>
      </c>
      <c r="X2872" s="6"/>
      <c r="Z2872" s="6"/>
      <c r="AB2872" s="6" t="str">
        <f>IF(Screener_1!U2873 = "Y",  IF(ISBLANK(Screener_1!V2873), "Missing", Screener_1!V2873),"")</f>
        <v/>
      </c>
      <c r="AF2872" s="6"/>
      <c r="AG2872" s="6"/>
    </row>
    <row r="2873" spans="1:33" x14ac:dyDescent="0.25">
      <c r="A2873" s="125"/>
      <c r="K2873" t="str">
        <f t="shared" si="148"/>
        <v/>
      </c>
      <c r="L2873" t="str">
        <f t="shared" si="149"/>
        <v/>
      </c>
      <c r="M2873" s="45"/>
      <c r="V2873" t="str">
        <f t="shared" si="150"/>
        <v/>
      </c>
      <c r="X2873" s="6"/>
      <c r="Z2873" s="6"/>
      <c r="AB2873" s="6" t="str">
        <f>IF(Screener_1!U2874 = "Y",  IF(ISBLANK(Screener_1!V2874), "Missing", Screener_1!V2874),"")</f>
        <v/>
      </c>
      <c r="AF2873" s="6"/>
      <c r="AG2873" s="6"/>
    </row>
    <row r="2874" spans="1:33" x14ac:dyDescent="0.25">
      <c r="A2874" s="125"/>
      <c r="K2874" t="str">
        <f t="shared" si="148"/>
        <v/>
      </c>
      <c r="L2874" t="str">
        <f t="shared" si="149"/>
        <v/>
      </c>
      <c r="M2874" s="45"/>
      <c r="V2874" t="str">
        <f t="shared" si="150"/>
        <v/>
      </c>
      <c r="X2874" s="6"/>
      <c r="Z2874" s="6"/>
      <c r="AB2874" s="6" t="str">
        <f>IF(Screener_1!U2875 = "Y",  IF(ISBLANK(Screener_1!V2875), "Missing", Screener_1!V2875),"")</f>
        <v/>
      </c>
      <c r="AF2874" s="6"/>
      <c r="AG2874" s="6"/>
    </row>
    <row r="2875" spans="1:33" x14ac:dyDescent="0.25">
      <c r="A2875" s="125"/>
      <c r="K2875" t="str">
        <f t="shared" si="148"/>
        <v/>
      </c>
      <c r="L2875" t="str">
        <f t="shared" si="149"/>
        <v/>
      </c>
      <c r="M2875" s="45"/>
      <c r="V2875" t="str">
        <f t="shared" si="150"/>
        <v/>
      </c>
      <c r="X2875" s="6"/>
      <c r="Z2875" s="6"/>
      <c r="AB2875" s="6" t="str">
        <f>IF(Screener_1!U2876 = "Y",  IF(ISBLANK(Screener_1!V2876), "Missing", Screener_1!V2876),"")</f>
        <v/>
      </c>
      <c r="AF2875" s="6"/>
      <c r="AG2875" s="6"/>
    </row>
    <row r="2876" spans="1:33" x14ac:dyDescent="0.25">
      <c r="A2876" s="125"/>
      <c r="K2876" t="str">
        <f t="shared" si="148"/>
        <v/>
      </c>
      <c r="L2876" t="str">
        <f t="shared" si="149"/>
        <v/>
      </c>
      <c r="M2876" s="45"/>
      <c r="V2876" t="str">
        <f t="shared" si="150"/>
        <v/>
      </c>
      <c r="X2876" s="6"/>
      <c r="Z2876" s="6"/>
      <c r="AB2876" s="6" t="str">
        <f>IF(Screener_1!U2877 = "Y",  IF(ISBLANK(Screener_1!V2877), "Missing", Screener_1!V2877),"")</f>
        <v/>
      </c>
      <c r="AF2876" s="6"/>
      <c r="AG2876" s="6"/>
    </row>
    <row r="2877" spans="1:33" x14ac:dyDescent="0.25">
      <c r="A2877" s="125"/>
      <c r="K2877" t="str">
        <f t="shared" si="148"/>
        <v/>
      </c>
      <c r="L2877" t="str">
        <f t="shared" si="149"/>
        <v/>
      </c>
      <c r="M2877" s="45"/>
      <c r="V2877" t="str">
        <f t="shared" si="150"/>
        <v/>
      </c>
      <c r="X2877" s="6"/>
      <c r="Z2877" s="6"/>
      <c r="AB2877" s="6" t="str">
        <f>IF(Screener_1!U2878 = "Y",  IF(ISBLANK(Screener_1!V2878), "Missing", Screener_1!V2878),"")</f>
        <v/>
      </c>
      <c r="AF2877" s="6"/>
      <c r="AG2877" s="6"/>
    </row>
    <row r="2878" spans="1:33" x14ac:dyDescent="0.25">
      <c r="A2878" s="125"/>
      <c r="K2878" t="str">
        <f t="shared" si="148"/>
        <v/>
      </c>
      <c r="L2878" t="str">
        <f t="shared" si="149"/>
        <v/>
      </c>
      <c r="M2878" s="45"/>
      <c r="V2878" t="str">
        <f t="shared" si="150"/>
        <v/>
      </c>
      <c r="X2878" s="6"/>
      <c r="Z2878" s="6"/>
      <c r="AB2878" s="6" t="str">
        <f>IF(Screener_1!U2879 = "Y",  IF(ISBLANK(Screener_1!V2879), "Missing", Screener_1!V2879),"")</f>
        <v/>
      </c>
      <c r="AF2878" s="6"/>
      <c r="AG2878" s="6"/>
    </row>
    <row r="2879" spans="1:33" x14ac:dyDescent="0.25">
      <c r="A2879" s="125"/>
      <c r="K2879" t="str">
        <f t="shared" si="148"/>
        <v/>
      </c>
      <c r="L2879" t="str">
        <f t="shared" si="149"/>
        <v/>
      </c>
      <c r="M2879" s="45"/>
      <c r="V2879" t="str">
        <f t="shared" si="150"/>
        <v/>
      </c>
      <c r="X2879" s="6"/>
      <c r="Z2879" s="6"/>
      <c r="AB2879" s="6" t="str">
        <f>IF(Screener_1!U2880 = "Y",  IF(ISBLANK(Screener_1!V2880), "Missing", Screener_1!V2880),"")</f>
        <v/>
      </c>
      <c r="AF2879" s="6"/>
      <c r="AG2879" s="6"/>
    </row>
    <row r="2880" spans="1:33" x14ac:dyDescent="0.25">
      <c r="A2880" s="125"/>
      <c r="K2880" t="str">
        <f t="shared" si="148"/>
        <v/>
      </c>
      <c r="L2880" t="str">
        <f t="shared" si="149"/>
        <v/>
      </c>
      <c r="M2880" s="45"/>
      <c r="V2880" t="str">
        <f t="shared" si="150"/>
        <v/>
      </c>
      <c r="X2880" s="6"/>
      <c r="Z2880" s="6"/>
      <c r="AB2880" s="6" t="str">
        <f>IF(Screener_1!U2881 = "Y",  IF(ISBLANK(Screener_1!V2881), "Missing", Screener_1!V2881),"")</f>
        <v/>
      </c>
      <c r="AF2880" s="6"/>
      <c r="AG2880" s="6"/>
    </row>
    <row r="2881" spans="1:33" x14ac:dyDescent="0.25">
      <c r="A2881" s="125"/>
      <c r="K2881" t="str">
        <f t="shared" si="148"/>
        <v/>
      </c>
      <c r="L2881" t="str">
        <f t="shared" si="149"/>
        <v/>
      </c>
      <c r="M2881" s="45"/>
      <c r="V2881" t="str">
        <f t="shared" si="150"/>
        <v/>
      </c>
      <c r="X2881" s="6"/>
      <c r="Z2881" s="6"/>
      <c r="AB2881" s="6" t="str">
        <f>IF(Screener_1!U2882 = "Y",  IF(ISBLANK(Screener_1!V2882), "Missing", Screener_1!V2882),"")</f>
        <v/>
      </c>
      <c r="AF2881" s="6"/>
      <c r="AG2881" s="6"/>
    </row>
    <row r="2882" spans="1:33" x14ac:dyDescent="0.25">
      <c r="A2882" s="125"/>
      <c r="K2882" t="str">
        <f t="shared" si="148"/>
        <v/>
      </c>
      <c r="L2882" t="str">
        <f t="shared" si="149"/>
        <v/>
      </c>
      <c r="M2882" s="45"/>
      <c r="V2882" t="str">
        <f t="shared" si="150"/>
        <v/>
      </c>
      <c r="X2882" s="6"/>
      <c r="Z2882" s="6"/>
      <c r="AB2882" s="6" t="str">
        <f>IF(Screener_1!U2883 = "Y",  IF(ISBLANK(Screener_1!V2883), "Missing", Screener_1!V2883),"")</f>
        <v/>
      </c>
      <c r="AF2882" s="6"/>
      <c r="AG2882" s="6"/>
    </row>
    <row r="2883" spans="1:33" x14ac:dyDescent="0.25">
      <c r="A2883" s="125"/>
      <c r="K2883" t="str">
        <f t="shared" si="148"/>
        <v/>
      </c>
      <c r="L2883" t="str">
        <f t="shared" si="149"/>
        <v/>
      </c>
      <c r="M2883" s="45"/>
      <c r="V2883" t="str">
        <f t="shared" si="150"/>
        <v/>
      </c>
      <c r="X2883" s="6"/>
      <c r="Z2883" s="6"/>
      <c r="AB2883" s="6" t="str">
        <f>IF(Screener_1!U2884 = "Y",  IF(ISBLANK(Screener_1!V2884), "Missing", Screener_1!V2884),"")</f>
        <v/>
      </c>
      <c r="AF2883" s="6"/>
      <c r="AG2883" s="6"/>
    </row>
    <row r="2884" spans="1:33" x14ac:dyDescent="0.25">
      <c r="A2884" s="125"/>
      <c r="K2884" t="str">
        <f t="shared" si="148"/>
        <v/>
      </c>
      <c r="L2884" t="str">
        <f t="shared" si="149"/>
        <v/>
      </c>
      <c r="M2884" s="45"/>
      <c r="V2884" t="str">
        <f t="shared" si="150"/>
        <v/>
      </c>
      <c r="X2884" s="6"/>
      <c r="Z2884" s="6"/>
      <c r="AB2884" s="6" t="str">
        <f>IF(Screener_1!U2885 = "Y",  IF(ISBLANK(Screener_1!V2885), "Missing", Screener_1!V2885),"")</f>
        <v/>
      </c>
      <c r="AF2884" s="6"/>
      <c r="AG2884" s="6"/>
    </row>
    <row r="2885" spans="1:33" x14ac:dyDescent="0.25">
      <c r="A2885" s="125"/>
      <c r="K2885" t="str">
        <f t="shared" si="148"/>
        <v/>
      </c>
      <c r="L2885" t="str">
        <f t="shared" si="149"/>
        <v/>
      </c>
      <c r="M2885" s="45"/>
      <c r="V2885" t="str">
        <f t="shared" si="150"/>
        <v/>
      </c>
      <c r="X2885" s="6"/>
      <c r="Z2885" s="6"/>
      <c r="AB2885" s="6" t="str">
        <f>IF(Screener_1!U2886 = "Y",  IF(ISBLANK(Screener_1!V2886), "Missing", Screener_1!V2886),"")</f>
        <v/>
      </c>
      <c r="AF2885" s="6"/>
      <c r="AG2885" s="6"/>
    </row>
    <row r="2886" spans="1:33" x14ac:dyDescent="0.25">
      <c r="A2886" s="125"/>
      <c r="K2886" t="str">
        <f t="shared" si="148"/>
        <v/>
      </c>
      <c r="L2886" t="str">
        <f t="shared" si="149"/>
        <v/>
      </c>
      <c r="M2886" s="45"/>
      <c r="V2886" t="str">
        <f t="shared" si="150"/>
        <v/>
      </c>
      <c r="X2886" s="6"/>
      <c r="Z2886" s="6"/>
      <c r="AB2886" s="6" t="str">
        <f>IF(Screener_1!U2887 = "Y",  IF(ISBLANK(Screener_1!V2887), "Missing", Screener_1!V2887),"")</f>
        <v/>
      </c>
      <c r="AF2886" s="6"/>
      <c r="AG2886" s="6"/>
    </row>
    <row r="2887" spans="1:33" x14ac:dyDescent="0.25">
      <c r="A2887" s="125"/>
      <c r="K2887" t="str">
        <f t="shared" si="148"/>
        <v/>
      </c>
      <c r="L2887" t="str">
        <f t="shared" si="149"/>
        <v/>
      </c>
      <c r="M2887" s="45"/>
      <c r="V2887" t="str">
        <f t="shared" si="150"/>
        <v/>
      </c>
      <c r="X2887" s="6"/>
      <c r="Z2887" s="6"/>
      <c r="AB2887" s="6" t="str">
        <f>IF(Screener_1!U2888 = "Y",  IF(ISBLANK(Screener_1!V2888), "Missing", Screener_1!V2888),"")</f>
        <v/>
      </c>
      <c r="AF2887" s="6"/>
      <c r="AG2887" s="6"/>
    </row>
    <row r="2888" spans="1:33" x14ac:dyDescent="0.25">
      <c r="A2888" s="125"/>
      <c r="K2888" t="str">
        <f t="shared" ref="K2888:K2951" si="151" xml:space="preserve"> IF(AND(ISNUMBER(G2888),ISNUMBER(H2888),ISNUMBER(I2888),  ISNUMBER(J2888) ), (G2888+H2888+I2888+J2888),   IF(OR(ISNUMBER(G2888),ISNUMBER(H2888), ISNUMBER(I2888), ISNUMBER(J2888) ), "Incomplete", "" ))</f>
        <v/>
      </c>
      <c r="L2888" t="str">
        <f t="shared" ref="L2888:L2951" si="152">IF(AF2888 = "","",   IF(SUM(G2888:J2888) &gt;0,"Positive","Negative"))</f>
        <v/>
      </c>
      <c r="M2888" s="45"/>
      <c r="V2888" t="str">
        <f t="shared" ref="V2888:V2951" si="153">IF( OR(L2888="Negative", ISBLANK(L2888) =TRUE, L2888 = ""), "",IF(COUNT(N2888:S2888)&gt;0,IF(SUM(N2888:S2888)&gt;1,"Positive","Negative"),""))</f>
        <v/>
      </c>
      <c r="X2888" s="6"/>
      <c r="Z2888" s="6"/>
      <c r="AB2888" s="6" t="str">
        <f>IF(Screener_1!U2889 = "Y",  IF(ISBLANK(Screener_1!V2889), "Missing", Screener_1!V2889),"")</f>
        <v/>
      </c>
      <c r="AF2888" s="6"/>
      <c r="AG2888" s="6"/>
    </row>
    <row r="2889" spans="1:33" x14ac:dyDescent="0.25">
      <c r="A2889" s="125"/>
      <c r="K2889" t="str">
        <f t="shared" si="151"/>
        <v/>
      </c>
      <c r="L2889" t="str">
        <f t="shared" si="152"/>
        <v/>
      </c>
      <c r="M2889" s="45"/>
      <c r="V2889" t="str">
        <f t="shared" si="153"/>
        <v/>
      </c>
      <c r="X2889" s="6"/>
      <c r="Z2889" s="6"/>
      <c r="AB2889" s="6" t="str">
        <f>IF(Screener_1!U2890 = "Y",  IF(ISBLANK(Screener_1!V2890), "Missing", Screener_1!V2890),"")</f>
        <v/>
      </c>
      <c r="AF2889" s="6"/>
      <c r="AG2889" s="6"/>
    </row>
    <row r="2890" spans="1:33" x14ac:dyDescent="0.25">
      <c r="A2890" s="125"/>
      <c r="K2890" t="str">
        <f t="shared" si="151"/>
        <v/>
      </c>
      <c r="L2890" t="str">
        <f t="shared" si="152"/>
        <v/>
      </c>
      <c r="M2890" s="45"/>
      <c r="V2890" t="str">
        <f t="shared" si="153"/>
        <v/>
      </c>
      <c r="X2890" s="6"/>
      <c r="Z2890" s="6"/>
      <c r="AB2890" s="6" t="str">
        <f>IF(Screener_1!U2891 = "Y",  IF(ISBLANK(Screener_1!V2891), "Missing", Screener_1!V2891),"")</f>
        <v/>
      </c>
      <c r="AF2890" s="6"/>
      <c r="AG2890" s="6"/>
    </row>
    <row r="2891" spans="1:33" x14ac:dyDescent="0.25">
      <c r="A2891" s="125"/>
      <c r="K2891" t="str">
        <f t="shared" si="151"/>
        <v/>
      </c>
      <c r="L2891" t="str">
        <f t="shared" si="152"/>
        <v/>
      </c>
      <c r="M2891" s="45"/>
      <c r="V2891" t="str">
        <f t="shared" si="153"/>
        <v/>
      </c>
      <c r="X2891" s="6"/>
      <c r="Z2891" s="6"/>
      <c r="AB2891" s="6" t="str">
        <f>IF(Screener_1!U2892 = "Y",  IF(ISBLANK(Screener_1!V2892), "Missing", Screener_1!V2892),"")</f>
        <v/>
      </c>
      <c r="AF2891" s="6"/>
      <c r="AG2891" s="6"/>
    </row>
    <row r="2892" spans="1:33" x14ac:dyDescent="0.25">
      <c r="A2892" s="125"/>
      <c r="K2892" t="str">
        <f t="shared" si="151"/>
        <v/>
      </c>
      <c r="L2892" t="str">
        <f t="shared" si="152"/>
        <v/>
      </c>
      <c r="M2892" s="45"/>
      <c r="V2892" t="str">
        <f t="shared" si="153"/>
        <v/>
      </c>
      <c r="X2892" s="6"/>
      <c r="Z2892" s="6"/>
      <c r="AB2892" s="6" t="str">
        <f>IF(Screener_1!U2893 = "Y",  IF(ISBLANK(Screener_1!V2893), "Missing", Screener_1!V2893),"")</f>
        <v/>
      </c>
      <c r="AF2892" s="6"/>
      <c r="AG2892" s="6"/>
    </row>
    <row r="2893" spans="1:33" x14ac:dyDescent="0.25">
      <c r="A2893" s="125"/>
      <c r="K2893" t="str">
        <f t="shared" si="151"/>
        <v/>
      </c>
      <c r="L2893" t="str">
        <f t="shared" si="152"/>
        <v/>
      </c>
      <c r="M2893" s="45"/>
      <c r="V2893" t="str">
        <f t="shared" si="153"/>
        <v/>
      </c>
      <c r="X2893" s="6"/>
      <c r="Z2893" s="6"/>
      <c r="AB2893" s="6" t="str">
        <f>IF(Screener_1!U2894 = "Y",  IF(ISBLANK(Screener_1!V2894), "Missing", Screener_1!V2894),"")</f>
        <v/>
      </c>
      <c r="AF2893" s="6"/>
      <c r="AG2893" s="6"/>
    </row>
    <row r="2894" spans="1:33" x14ac:dyDescent="0.25">
      <c r="A2894" s="125"/>
      <c r="K2894" t="str">
        <f t="shared" si="151"/>
        <v/>
      </c>
      <c r="L2894" t="str">
        <f t="shared" si="152"/>
        <v/>
      </c>
      <c r="M2894" s="45"/>
      <c r="V2894" t="str">
        <f t="shared" si="153"/>
        <v/>
      </c>
      <c r="X2894" s="6"/>
      <c r="Z2894" s="6"/>
      <c r="AB2894" s="6" t="str">
        <f>IF(Screener_1!U2895 = "Y",  IF(ISBLANK(Screener_1!V2895), "Missing", Screener_1!V2895),"")</f>
        <v/>
      </c>
      <c r="AF2894" s="6"/>
      <c r="AG2894" s="6"/>
    </row>
    <row r="2895" spans="1:33" x14ac:dyDescent="0.25">
      <c r="A2895" s="125"/>
      <c r="K2895" t="str">
        <f t="shared" si="151"/>
        <v/>
      </c>
      <c r="L2895" t="str">
        <f t="shared" si="152"/>
        <v/>
      </c>
      <c r="M2895" s="45"/>
      <c r="V2895" t="str">
        <f t="shared" si="153"/>
        <v/>
      </c>
      <c r="X2895" s="6"/>
      <c r="Z2895" s="6"/>
      <c r="AB2895" s="6" t="str">
        <f>IF(Screener_1!U2896 = "Y",  IF(ISBLANK(Screener_1!V2896), "Missing", Screener_1!V2896),"")</f>
        <v/>
      </c>
      <c r="AF2895" s="6"/>
      <c r="AG2895" s="6"/>
    </row>
    <row r="2896" spans="1:33" x14ac:dyDescent="0.25">
      <c r="A2896" s="125"/>
      <c r="K2896" t="str">
        <f t="shared" si="151"/>
        <v/>
      </c>
      <c r="L2896" t="str">
        <f t="shared" si="152"/>
        <v/>
      </c>
      <c r="M2896" s="45"/>
      <c r="V2896" t="str">
        <f t="shared" si="153"/>
        <v/>
      </c>
      <c r="X2896" s="6"/>
      <c r="Z2896" s="6"/>
      <c r="AB2896" s="6" t="str">
        <f>IF(Screener_1!U2897 = "Y",  IF(ISBLANK(Screener_1!V2897), "Missing", Screener_1!V2897),"")</f>
        <v/>
      </c>
      <c r="AF2896" s="6"/>
      <c r="AG2896" s="6"/>
    </row>
    <row r="2897" spans="1:33" x14ac:dyDescent="0.25">
      <c r="A2897" s="125"/>
      <c r="K2897" t="str">
        <f t="shared" si="151"/>
        <v/>
      </c>
      <c r="L2897" t="str">
        <f t="shared" si="152"/>
        <v/>
      </c>
      <c r="M2897" s="45"/>
      <c r="V2897" t="str">
        <f t="shared" si="153"/>
        <v/>
      </c>
      <c r="X2897" s="6"/>
      <c r="Z2897" s="6"/>
      <c r="AB2897" s="6" t="str">
        <f>IF(Screener_1!U2898 = "Y",  IF(ISBLANK(Screener_1!V2898), "Missing", Screener_1!V2898),"")</f>
        <v/>
      </c>
      <c r="AF2897" s="6"/>
      <c r="AG2897" s="6"/>
    </row>
    <row r="2898" spans="1:33" x14ac:dyDescent="0.25">
      <c r="A2898" s="125"/>
      <c r="K2898" t="str">
        <f t="shared" si="151"/>
        <v/>
      </c>
      <c r="L2898" t="str">
        <f t="shared" si="152"/>
        <v/>
      </c>
      <c r="M2898" s="45"/>
      <c r="V2898" t="str">
        <f t="shared" si="153"/>
        <v/>
      </c>
      <c r="X2898" s="6"/>
      <c r="Z2898" s="6"/>
      <c r="AB2898" s="6" t="str">
        <f>IF(Screener_1!U2899 = "Y",  IF(ISBLANK(Screener_1!V2899), "Missing", Screener_1!V2899),"")</f>
        <v/>
      </c>
      <c r="AF2898" s="6"/>
      <c r="AG2898" s="6"/>
    </row>
    <row r="2899" spans="1:33" x14ac:dyDescent="0.25">
      <c r="A2899" s="125"/>
      <c r="K2899" t="str">
        <f t="shared" si="151"/>
        <v/>
      </c>
      <c r="L2899" t="str">
        <f t="shared" si="152"/>
        <v/>
      </c>
      <c r="M2899" s="45"/>
      <c r="V2899" t="str">
        <f t="shared" si="153"/>
        <v/>
      </c>
      <c r="X2899" s="6"/>
      <c r="Z2899" s="6"/>
      <c r="AB2899" s="6" t="str">
        <f>IF(Screener_1!U2900 = "Y",  IF(ISBLANK(Screener_1!V2900), "Missing", Screener_1!V2900),"")</f>
        <v/>
      </c>
      <c r="AF2899" s="6"/>
      <c r="AG2899" s="6"/>
    </row>
    <row r="2900" spans="1:33" x14ac:dyDescent="0.25">
      <c r="A2900" s="125"/>
      <c r="K2900" t="str">
        <f t="shared" si="151"/>
        <v/>
      </c>
      <c r="L2900" t="str">
        <f t="shared" si="152"/>
        <v/>
      </c>
      <c r="M2900" s="45"/>
      <c r="V2900" t="str">
        <f t="shared" si="153"/>
        <v/>
      </c>
      <c r="X2900" s="6"/>
      <c r="Z2900" s="6"/>
      <c r="AB2900" s="6" t="str">
        <f>IF(Screener_1!U2901 = "Y",  IF(ISBLANK(Screener_1!V2901), "Missing", Screener_1!V2901),"")</f>
        <v/>
      </c>
      <c r="AF2900" s="6"/>
      <c r="AG2900" s="6"/>
    </row>
    <row r="2901" spans="1:33" x14ac:dyDescent="0.25">
      <c r="A2901" s="125"/>
      <c r="K2901" t="str">
        <f t="shared" si="151"/>
        <v/>
      </c>
      <c r="L2901" t="str">
        <f t="shared" si="152"/>
        <v/>
      </c>
      <c r="M2901" s="45"/>
      <c r="V2901" t="str">
        <f t="shared" si="153"/>
        <v/>
      </c>
      <c r="X2901" s="6"/>
      <c r="Z2901" s="6"/>
      <c r="AB2901" s="6" t="str">
        <f>IF(Screener_1!U2902 = "Y",  IF(ISBLANK(Screener_1!V2902), "Missing", Screener_1!V2902),"")</f>
        <v/>
      </c>
      <c r="AF2901" s="6"/>
      <c r="AG2901" s="6"/>
    </row>
    <row r="2902" spans="1:33" x14ac:dyDescent="0.25">
      <c r="A2902" s="125"/>
      <c r="K2902" t="str">
        <f t="shared" si="151"/>
        <v/>
      </c>
      <c r="L2902" t="str">
        <f t="shared" si="152"/>
        <v/>
      </c>
      <c r="M2902" s="45"/>
      <c r="V2902" t="str">
        <f t="shared" si="153"/>
        <v/>
      </c>
      <c r="X2902" s="6"/>
      <c r="Z2902" s="6"/>
      <c r="AB2902" s="6" t="str">
        <f>IF(Screener_1!U2903 = "Y",  IF(ISBLANK(Screener_1!V2903), "Missing", Screener_1!V2903),"")</f>
        <v/>
      </c>
      <c r="AF2902" s="6"/>
      <c r="AG2902" s="6"/>
    </row>
    <row r="2903" spans="1:33" x14ac:dyDescent="0.25">
      <c r="A2903" s="125"/>
      <c r="K2903" t="str">
        <f t="shared" si="151"/>
        <v/>
      </c>
      <c r="L2903" t="str">
        <f t="shared" si="152"/>
        <v/>
      </c>
      <c r="M2903" s="45"/>
      <c r="V2903" t="str">
        <f t="shared" si="153"/>
        <v/>
      </c>
      <c r="X2903" s="6"/>
      <c r="Z2903" s="6"/>
      <c r="AB2903" s="6" t="str">
        <f>IF(Screener_1!U2904 = "Y",  IF(ISBLANK(Screener_1!V2904), "Missing", Screener_1!V2904),"")</f>
        <v/>
      </c>
      <c r="AF2903" s="6"/>
      <c r="AG2903" s="6"/>
    </row>
    <row r="2904" spans="1:33" x14ac:dyDescent="0.25">
      <c r="A2904" s="125"/>
      <c r="K2904" t="str">
        <f t="shared" si="151"/>
        <v/>
      </c>
      <c r="L2904" t="str">
        <f t="shared" si="152"/>
        <v/>
      </c>
      <c r="M2904" s="45"/>
      <c r="V2904" t="str">
        <f t="shared" si="153"/>
        <v/>
      </c>
      <c r="X2904" s="6"/>
      <c r="Z2904" s="6"/>
      <c r="AB2904" s="6" t="str">
        <f>IF(Screener_1!U2905 = "Y",  IF(ISBLANK(Screener_1!V2905), "Missing", Screener_1!V2905),"")</f>
        <v/>
      </c>
      <c r="AF2904" s="6"/>
      <c r="AG2904" s="6"/>
    </row>
    <row r="2905" spans="1:33" x14ac:dyDescent="0.25">
      <c r="A2905" s="125"/>
      <c r="K2905" t="str">
        <f t="shared" si="151"/>
        <v/>
      </c>
      <c r="L2905" t="str">
        <f t="shared" si="152"/>
        <v/>
      </c>
      <c r="M2905" s="45"/>
      <c r="V2905" t="str">
        <f t="shared" si="153"/>
        <v/>
      </c>
      <c r="X2905" s="6"/>
      <c r="Z2905" s="6"/>
      <c r="AB2905" s="6" t="str">
        <f>IF(Screener_1!U2906 = "Y",  IF(ISBLANK(Screener_1!V2906), "Missing", Screener_1!V2906),"")</f>
        <v/>
      </c>
      <c r="AF2905" s="6"/>
      <c r="AG2905" s="6"/>
    </row>
    <row r="2906" spans="1:33" x14ac:dyDescent="0.25">
      <c r="A2906" s="125"/>
      <c r="K2906" t="str">
        <f t="shared" si="151"/>
        <v/>
      </c>
      <c r="L2906" t="str">
        <f t="shared" si="152"/>
        <v/>
      </c>
      <c r="M2906" s="45"/>
      <c r="V2906" t="str">
        <f t="shared" si="153"/>
        <v/>
      </c>
      <c r="X2906" s="6"/>
      <c r="Z2906" s="6"/>
      <c r="AB2906" s="6" t="str">
        <f>IF(Screener_1!U2907 = "Y",  IF(ISBLANK(Screener_1!V2907), "Missing", Screener_1!V2907),"")</f>
        <v/>
      </c>
      <c r="AF2906" s="6"/>
      <c r="AG2906" s="6"/>
    </row>
    <row r="2907" spans="1:33" x14ac:dyDescent="0.25">
      <c r="A2907" s="125"/>
      <c r="K2907" t="str">
        <f t="shared" si="151"/>
        <v/>
      </c>
      <c r="L2907" t="str">
        <f t="shared" si="152"/>
        <v/>
      </c>
      <c r="M2907" s="45"/>
      <c r="V2907" t="str">
        <f t="shared" si="153"/>
        <v/>
      </c>
      <c r="X2907" s="6"/>
      <c r="Z2907" s="6"/>
      <c r="AB2907" s="6" t="str">
        <f>IF(Screener_1!U2908 = "Y",  IF(ISBLANK(Screener_1!V2908), "Missing", Screener_1!V2908),"")</f>
        <v/>
      </c>
      <c r="AF2907" s="6"/>
      <c r="AG2907" s="6"/>
    </row>
    <row r="2908" spans="1:33" x14ac:dyDescent="0.25">
      <c r="A2908" s="125"/>
      <c r="K2908" t="str">
        <f t="shared" si="151"/>
        <v/>
      </c>
      <c r="L2908" t="str">
        <f t="shared" si="152"/>
        <v/>
      </c>
      <c r="M2908" s="45"/>
      <c r="V2908" t="str">
        <f t="shared" si="153"/>
        <v/>
      </c>
      <c r="X2908" s="6"/>
      <c r="Z2908" s="6"/>
      <c r="AB2908" s="6" t="str">
        <f>IF(Screener_1!U2909 = "Y",  IF(ISBLANK(Screener_1!V2909), "Missing", Screener_1!V2909),"")</f>
        <v/>
      </c>
      <c r="AF2908" s="6"/>
      <c r="AG2908" s="6"/>
    </row>
    <row r="2909" spans="1:33" x14ac:dyDescent="0.25">
      <c r="A2909" s="125"/>
      <c r="K2909" t="str">
        <f t="shared" si="151"/>
        <v/>
      </c>
      <c r="L2909" t="str">
        <f t="shared" si="152"/>
        <v/>
      </c>
      <c r="M2909" s="45"/>
      <c r="V2909" t="str">
        <f t="shared" si="153"/>
        <v/>
      </c>
      <c r="X2909" s="6"/>
      <c r="Z2909" s="6"/>
      <c r="AB2909" s="6" t="str">
        <f>IF(Screener_1!U2910 = "Y",  IF(ISBLANK(Screener_1!V2910), "Missing", Screener_1!V2910),"")</f>
        <v/>
      </c>
      <c r="AF2909" s="6"/>
      <c r="AG2909" s="6"/>
    </row>
    <row r="2910" spans="1:33" x14ac:dyDescent="0.25">
      <c r="A2910" s="125"/>
      <c r="K2910" t="str">
        <f t="shared" si="151"/>
        <v/>
      </c>
      <c r="L2910" t="str">
        <f t="shared" si="152"/>
        <v/>
      </c>
      <c r="M2910" s="45"/>
      <c r="V2910" t="str">
        <f t="shared" si="153"/>
        <v/>
      </c>
      <c r="X2910" s="6"/>
      <c r="Z2910" s="6"/>
      <c r="AB2910" s="6" t="str">
        <f>IF(Screener_1!U2911 = "Y",  IF(ISBLANK(Screener_1!V2911), "Missing", Screener_1!V2911),"")</f>
        <v/>
      </c>
      <c r="AF2910" s="6"/>
      <c r="AG2910" s="6"/>
    </row>
    <row r="2911" spans="1:33" x14ac:dyDescent="0.25">
      <c r="A2911" s="125"/>
      <c r="K2911" t="str">
        <f t="shared" si="151"/>
        <v/>
      </c>
      <c r="L2911" t="str">
        <f t="shared" si="152"/>
        <v/>
      </c>
      <c r="M2911" s="45"/>
      <c r="V2911" t="str">
        <f t="shared" si="153"/>
        <v/>
      </c>
      <c r="X2911" s="6"/>
      <c r="Z2911" s="6"/>
      <c r="AB2911" s="6" t="str">
        <f>IF(Screener_1!U2912 = "Y",  IF(ISBLANK(Screener_1!V2912), "Missing", Screener_1!V2912),"")</f>
        <v/>
      </c>
      <c r="AF2911" s="6"/>
      <c r="AG2911" s="6"/>
    </row>
    <row r="2912" spans="1:33" x14ac:dyDescent="0.25">
      <c r="A2912" s="125"/>
      <c r="K2912" t="str">
        <f t="shared" si="151"/>
        <v/>
      </c>
      <c r="L2912" t="str">
        <f t="shared" si="152"/>
        <v/>
      </c>
      <c r="M2912" s="45"/>
      <c r="V2912" t="str">
        <f t="shared" si="153"/>
        <v/>
      </c>
      <c r="X2912" s="6"/>
      <c r="Z2912" s="6"/>
      <c r="AB2912" s="6" t="str">
        <f>IF(Screener_1!U2913 = "Y",  IF(ISBLANK(Screener_1!V2913), "Missing", Screener_1!V2913),"")</f>
        <v/>
      </c>
      <c r="AF2912" s="6"/>
      <c r="AG2912" s="6"/>
    </row>
    <row r="2913" spans="1:33" x14ac:dyDescent="0.25">
      <c r="A2913" s="125"/>
      <c r="K2913" t="str">
        <f t="shared" si="151"/>
        <v/>
      </c>
      <c r="L2913" t="str">
        <f t="shared" si="152"/>
        <v/>
      </c>
      <c r="M2913" s="45"/>
      <c r="V2913" t="str">
        <f t="shared" si="153"/>
        <v/>
      </c>
      <c r="X2913" s="6"/>
      <c r="Z2913" s="6"/>
      <c r="AB2913" s="6" t="str">
        <f>IF(Screener_1!U2914 = "Y",  IF(ISBLANK(Screener_1!V2914), "Missing", Screener_1!V2914),"")</f>
        <v/>
      </c>
      <c r="AF2913" s="6"/>
      <c r="AG2913" s="6"/>
    </row>
    <row r="2914" spans="1:33" x14ac:dyDescent="0.25">
      <c r="A2914" s="125"/>
      <c r="K2914" t="str">
        <f t="shared" si="151"/>
        <v/>
      </c>
      <c r="L2914" t="str">
        <f t="shared" si="152"/>
        <v/>
      </c>
      <c r="M2914" s="45"/>
      <c r="V2914" t="str">
        <f t="shared" si="153"/>
        <v/>
      </c>
      <c r="X2914" s="6"/>
      <c r="Z2914" s="6"/>
      <c r="AB2914" s="6" t="str">
        <f>IF(Screener_1!U2915 = "Y",  IF(ISBLANK(Screener_1!V2915), "Missing", Screener_1!V2915),"")</f>
        <v/>
      </c>
      <c r="AF2914" s="6"/>
      <c r="AG2914" s="6"/>
    </row>
    <row r="2915" spans="1:33" x14ac:dyDescent="0.25">
      <c r="A2915" s="125"/>
      <c r="K2915" t="str">
        <f t="shared" si="151"/>
        <v/>
      </c>
      <c r="L2915" t="str">
        <f t="shared" si="152"/>
        <v/>
      </c>
      <c r="M2915" s="45"/>
      <c r="V2915" t="str">
        <f t="shared" si="153"/>
        <v/>
      </c>
      <c r="X2915" s="6"/>
      <c r="Z2915" s="6"/>
      <c r="AB2915" s="6" t="str">
        <f>IF(Screener_1!U2916 = "Y",  IF(ISBLANK(Screener_1!V2916), "Missing", Screener_1!V2916),"")</f>
        <v/>
      </c>
      <c r="AF2915" s="6"/>
      <c r="AG2915" s="6"/>
    </row>
    <row r="2916" spans="1:33" x14ac:dyDescent="0.25">
      <c r="A2916" s="125"/>
      <c r="K2916" t="str">
        <f t="shared" si="151"/>
        <v/>
      </c>
      <c r="L2916" t="str">
        <f t="shared" si="152"/>
        <v/>
      </c>
      <c r="M2916" s="45"/>
      <c r="V2916" t="str">
        <f t="shared" si="153"/>
        <v/>
      </c>
      <c r="X2916" s="6"/>
      <c r="Z2916" s="6"/>
      <c r="AB2916" s="6" t="str">
        <f>IF(Screener_1!U2917 = "Y",  IF(ISBLANK(Screener_1!V2917), "Missing", Screener_1!V2917),"")</f>
        <v/>
      </c>
      <c r="AF2916" s="6"/>
      <c r="AG2916" s="6"/>
    </row>
    <row r="2917" spans="1:33" x14ac:dyDescent="0.25">
      <c r="A2917" s="125"/>
      <c r="K2917" t="str">
        <f t="shared" si="151"/>
        <v/>
      </c>
      <c r="L2917" t="str">
        <f t="shared" si="152"/>
        <v/>
      </c>
      <c r="M2917" s="45"/>
      <c r="V2917" t="str">
        <f t="shared" si="153"/>
        <v/>
      </c>
      <c r="X2917" s="6"/>
      <c r="Z2917" s="6"/>
      <c r="AB2917" s="6" t="str">
        <f>IF(Screener_1!U2918 = "Y",  IF(ISBLANK(Screener_1!V2918), "Missing", Screener_1!V2918),"")</f>
        <v/>
      </c>
      <c r="AF2917" s="6"/>
      <c r="AG2917" s="6"/>
    </row>
    <row r="2918" spans="1:33" x14ac:dyDescent="0.25">
      <c r="A2918" s="125"/>
      <c r="K2918" t="str">
        <f t="shared" si="151"/>
        <v/>
      </c>
      <c r="L2918" t="str">
        <f t="shared" si="152"/>
        <v/>
      </c>
      <c r="M2918" s="45"/>
      <c r="V2918" t="str">
        <f t="shared" si="153"/>
        <v/>
      </c>
      <c r="X2918" s="6"/>
      <c r="Z2918" s="6"/>
      <c r="AB2918" s="6" t="str">
        <f>IF(Screener_1!U2919 = "Y",  IF(ISBLANK(Screener_1!V2919), "Missing", Screener_1!V2919),"")</f>
        <v/>
      </c>
      <c r="AF2918" s="6"/>
      <c r="AG2918" s="6"/>
    </row>
    <row r="2919" spans="1:33" x14ac:dyDescent="0.25">
      <c r="A2919" s="125"/>
      <c r="K2919" t="str">
        <f t="shared" si="151"/>
        <v/>
      </c>
      <c r="L2919" t="str">
        <f t="shared" si="152"/>
        <v/>
      </c>
      <c r="M2919" s="45"/>
      <c r="V2919" t="str">
        <f t="shared" si="153"/>
        <v/>
      </c>
      <c r="X2919" s="6"/>
      <c r="Z2919" s="6"/>
      <c r="AB2919" s="6" t="str">
        <f>IF(Screener_1!U2920 = "Y",  IF(ISBLANK(Screener_1!V2920), "Missing", Screener_1!V2920),"")</f>
        <v/>
      </c>
      <c r="AF2919" s="6"/>
      <c r="AG2919" s="6"/>
    </row>
    <row r="2920" spans="1:33" x14ac:dyDescent="0.25">
      <c r="A2920" s="125"/>
      <c r="K2920" t="str">
        <f t="shared" si="151"/>
        <v/>
      </c>
      <c r="L2920" t="str">
        <f t="shared" si="152"/>
        <v/>
      </c>
      <c r="M2920" s="45"/>
      <c r="V2920" t="str">
        <f t="shared" si="153"/>
        <v/>
      </c>
      <c r="X2920" s="6"/>
      <c r="Z2920" s="6"/>
      <c r="AB2920" s="6" t="str">
        <f>IF(Screener_1!U2921 = "Y",  IF(ISBLANK(Screener_1!V2921), "Missing", Screener_1!V2921),"")</f>
        <v/>
      </c>
      <c r="AF2920" s="6"/>
      <c r="AG2920" s="6"/>
    </row>
    <row r="2921" spans="1:33" x14ac:dyDescent="0.25">
      <c r="A2921" s="125"/>
      <c r="K2921" t="str">
        <f t="shared" si="151"/>
        <v/>
      </c>
      <c r="L2921" t="str">
        <f t="shared" si="152"/>
        <v/>
      </c>
      <c r="M2921" s="45"/>
      <c r="V2921" t="str">
        <f t="shared" si="153"/>
        <v/>
      </c>
      <c r="X2921" s="6"/>
      <c r="Z2921" s="6"/>
      <c r="AB2921" s="6" t="str">
        <f>IF(Screener_1!U2922 = "Y",  IF(ISBLANK(Screener_1!V2922), "Missing", Screener_1!V2922),"")</f>
        <v/>
      </c>
      <c r="AF2921" s="6"/>
      <c r="AG2921" s="6"/>
    </row>
    <row r="2922" spans="1:33" x14ac:dyDescent="0.25">
      <c r="A2922" s="125"/>
      <c r="K2922" t="str">
        <f t="shared" si="151"/>
        <v/>
      </c>
      <c r="L2922" t="str">
        <f t="shared" si="152"/>
        <v/>
      </c>
      <c r="M2922" s="45"/>
      <c r="V2922" t="str">
        <f t="shared" si="153"/>
        <v/>
      </c>
      <c r="X2922" s="6"/>
      <c r="Z2922" s="6"/>
      <c r="AB2922" s="6" t="str">
        <f>IF(Screener_1!U2923 = "Y",  IF(ISBLANK(Screener_1!V2923), "Missing", Screener_1!V2923),"")</f>
        <v/>
      </c>
      <c r="AF2922" s="6"/>
      <c r="AG2922" s="6"/>
    </row>
    <row r="2923" spans="1:33" x14ac:dyDescent="0.25">
      <c r="A2923" s="125"/>
      <c r="K2923" t="str">
        <f t="shared" si="151"/>
        <v/>
      </c>
      <c r="L2923" t="str">
        <f t="shared" si="152"/>
        <v/>
      </c>
      <c r="M2923" s="45"/>
      <c r="V2923" t="str">
        <f t="shared" si="153"/>
        <v/>
      </c>
      <c r="X2923" s="6"/>
      <c r="Z2923" s="6"/>
      <c r="AB2923" s="6" t="str">
        <f>IF(Screener_1!U2924 = "Y",  IF(ISBLANK(Screener_1!V2924), "Missing", Screener_1!V2924),"")</f>
        <v/>
      </c>
      <c r="AF2923" s="6"/>
      <c r="AG2923" s="6"/>
    </row>
    <row r="2924" spans="1:33" x14ac:dyDescent="0.25">
      <c r="A2924" s="125"/>
      <c r="K2924" t="str">
        <f t="shared" si="151"/>
        <v/>
      </c>
      <c r="L2924" t="str">
        <f t="shared" si="152"/>
        <v/>
      </c>
      <c r="M2924" s="45"/>
      <c r="V2924" t="str">
        <f t="shared" si="153"/>
        <v/>
      </c>
      <c r="X2924" s="6"/>
      <c r="Z2924" s="6"/>
      <c r="AB2924" s="6" t="str">
        <f>IF(Screener_1!U2925 = "Y",  IF(ISBLANK(Screener_1!V2925), "Missing", Screener_1!V2925),"")</f>
        <v/>
      </c>
      <c r="AF2924" s="6"/>
      <c r="AG2924" s="6"/>
    </row>
    <row r="2925" spans="1:33" x14ac:dyDescent="0.25">
      <c r="A2925" s="125"/>
      <c r="K2925" t="str">
        <f t="shared" si="151"/>
        <v/>
      </c>
      <c r="L2925" t="str">
        <f t="shared" si="152"/>
        <v/>
      </c>
      <c r="M2925" s="45"/>
      <c r="V2925" t="str">
        <f t="shared" si="153"/>
        <v/>
      </c>
      <c r="X2925" s="6"/>
      <c r="Z2925" s="6"/>
      <c r="AB2925" s="6" t="str">
        <f>IF(Screener_1!U2926 = "Y",  IF(ISBLANK(Screener_1!V2926), "Missing", Screener_1!V2926),"")</f>
        <v/>
      </c>
      <c r="AF2925" s="6"/>
      <c r="AG2925" s="6"/>
    </row>
    <row r="2926" spans="1:33" x14ac:dyDescent="0.25">
      <c r="A2926" s="125"/>
      <c r="K2926" t="str">
        <f t="shared" si="151"/>
        <v/>
      </c>
      <c r="L2926" t="str">
        <f t="shared" si="152"/>
        <v/>
      </c>
      <c r="M2926" s="45"/>
      <c r="V2926" t="str">
        <f t="shared" si="153"/>
        <v/>
      </c>
      <c r="X2926" s="6"/>
      <c r="Z2926" s="6"/>
      <c r="AB2926" s="6" t="str">
        <f>IF(Screener_1!U2927 = "Y",  IF(ISBLANK(Screener_1!V2927), "Missing", Screener_1!V2927),"")</f>
        <v/>
      </c>
      <c r="AF2926" s="6"/>
      <c r="AG2926" s="6"/>
    </row>
    <row r="2927" spans="1:33" x14ac:dyDescent="0.25">
      <c r="A2927" s="125"/>
      <c r="K2927" t="str">
        <f t="shared" si="151"/>
        <v/>
      </c>
      <c r="L2927" t="str">
        <f t="shared" si="152"/>
        <v/>
      </c>
      <c r="M2927" s="45"/>
      <c r="V2927" t="str">
        <f t="shared" si="153"/>
        <v/>
      </c>
      <c r="X2927" s="6"/>
      <c r="Z2927" s="6"/>
      <c r="AB2927" s="6" t="str">
        <f>IF(Screener_1!U2928 = "Y",  IF(ISBLANK(Screener_1!V2928), "Missing", Screener_1!V2928),"")</f>
        <v/>
      </c>
      <c r="AF2927" s="6"/>
      <c r="AG2927" s="6"/>
    </row>
    <row r="2928" spans="1:33" x14ac:dyDescent="0.25">
      <c r="A2928" s="125"/>
      <c r="K2928" t="str">
        <f t="shared" si="151"/>
        <v/>
      </c>
      <c r="L2928" t="str">
        <f t="shared" si="152"/>
        <v/>
      </c>
      <c r="M2928" s="45"/>
      <c r="V2928" t="str">
        <f t="shared" si="153"/>
        <v/>
      </c>
      <c r="X2928" s="6"/>
      <c r="Z2928" s="6"/>
      <c r="AB2928" s="6" t="str">
        <f>IF(Screener_1!U2929 = "Y",  IF(ISBLANK(Screener_1!V2929), "Missing", Screener_1!V2929),"")</f>
        <v/>
      </c>
      <c r="AF2928" s="6"/>
      <c r="AG2928" s="6"/>
    </row>
    <row r="2929" spans="1:33" x14ac:dyDescent="0.25">
      <c r="A2929" s="125"/>
      <c r="K2929" t="str">
        <f t="shared" si="151"/>
        <v/>
      </c>
      <c r="L2929" t="str">
        <f t="shared" si="152"/>
        <v/>
      </c>
      <c r="M2929" s="45"/>
      <c r="V2929" t="str">
        <f t="shared" si="153"/>
        <v/>
      </c>
      <c r="X2929" s="6"/>
      <c r="Z2929" s="6"/>
      <c r="AB2929" s="6" t="str">
        <f>IF(Screener_1!U2930 = "Y",  IF(ISBLANK(Screener_1!V2930), "Missing", Screener_1!V2930),"")</f>
        <v/>
      </c>
      <c r="AF2929" s="6"/>
      <c r="AG2929" s="6"/>
    </row>
    <row r="2930" spans="1:33" x14ac:dyDescent="0.25">
      <c r="A2930" s="125"/>
      <c r="K2930" t="str">
        <f t="shared" si="151"/>
        <v/>
      </c>
      <c r="L2930" t="str">
        <f t="shared" si="152"/>
        <v/>
      </c>
      <c r="M2930" s="45"/>
      <c r="V2930" t="str">
        <f t="shared" si="153"/>
        <v/>
      </c>
      <c r="X2930" s="6"/>
      <c r="Z2930" s="6"/>
      <c r="AB2930" s="6" t="str">
        <f>IF(Screener_1!U2931 = "Y",  IF(ISBLANK(Screener_1!V2931), "Missing", Screener_1!V2931),"")</f>
        <v/>
      </c>
      <c r="AF2930" s="6"/>
      <c r="AG2930" s="6"/>
    </row>
    <row r="2931" spans="1:33" x14ac:dyDescent="0.25">
      <c r="A2931" s="125"/>
      <c r="K2931" t="str">
        <f t="shared" si="151"/>
        <v/>
      </c>
      <c r="L2931" t="str">
        <f t="shared" si="152"/>
        <v/>
      </c>
      <c r="M2931" s="45"/>
      <c r="V2931" t="str">
        <f t="shared" si="153"/>
        <v/>
      </c>
      <c r="X2931" s="6"/>
      <c r="Z2931" s="6"/>
      <c r="AB2931" s="6" t="str">
        <f>IF(Screener_1!U2932 = "Y",  IF(ISBLANK(Screener_1!V2932), "Missing", Screener_1!V2932),"")</f>
        <v/>
      </c>
      <c r="AF2931" s="6"/>
      <c r="AG2931" s="6"/>
    </row>
    <row r="2932" spans="1:33" x14ac:dyDescent="0.25">
      <c r="A2932" s="125"/>
      <c r="K2932" t="str">
        <f t="shared" si="151"/>
        <v/>
      </c>
      <c r="L2932" t="str">
        <f t="shared" si="152"/>
        <v/>
      </c>
      <c r="M2932" s="45"/>
      <c r="V2932" t="str">
        <f t="shared" si="153"/>
        <v/>
      </c>
      <c r="X2932" s="6"/>
      <c r="Z2932" s="6"/>
      <c r="AB2932" s="6" t="str">
        <f>IF(Screener_1!U2933 = "Y",  IF(ISBLANK(Screener_1!V2933), "Missing", Screener_1!V2933),"")</f>
        <v/>
      </c>
      <c r="AF2932" s="6"/>
      <c r="AG2932" s="6"/>
    </row>
    <row r="2933" spans="1:33" x14ac:dyDescent="0.25">
      <c r="A2933" s="125"/>
      <c r="K2933" t="str">
        <f t="shared" si="151"/>
        <v/>
      </c>
      <c r="L2933" t="str">
        <f t="shared" si="152"/>
        <v/>
      </c>
      <c r="M2933" s="45"/>
      <c r="V2933" t="str">
        <f t="shared" si="153"/>
        <v/>
      </c>
      <c r="X2933" s="6"/>
      <c r="Z2933" s="6"/>
      <c r="AB2933" s="6" t="str">
        <f>IF(Screener_1!U2934 = "Y",  IF(ISBLANK(Screener_1!V2934), "Missing", Screener_1!V2934),"")</f>
        <v/>
      </c>
      <c r="AF2933" s="6"/>
      <c r="AG2933" s="6"/>
    </row>
    <row r="2934" spans="1:33" x14ac:dyDescent="0.25">
      <c r="A2934" s="125"/>
      <c r="K2934" t="str">
        <f t="shared" si="151"/>
        <v/>
      </c>
      <c r="L2934" t="str">
        <f t="shared" si="152"/>
        <v/>
      </c>
      <c r="M2934" s="45"/>
      <c r="V2934" t="str">
        <f t="shared" si="153"/>
        <v/>
      </c>
      <c r="X2934" s="6"/>
      <c r="Z2934" s="6"/>
      <c r="AB2934" s="6" t="str">
        <f>IF(Screener_1!U2935 = "Y",  IF(ISBLANK(Screener_1!V2935), "Missing", Screener_1!V2935),"")</f>
        <v/>
      </c>
      <c r="AF2934" s="6"/>
      <c r="AG2934" s="6"/>
    </row>
    <row r="2935" spans="1:33" x14ac:dyDescent="0.25">
      <c r="A2935" s="125"/>
      <c r="K2935" t="str">
        <f t="shared" si="151"/>
        <v/>
      </c>
      <c r="L2935" t="str">
        <f t="shared" si="152"/>
        <v/>
      </c>
      <c r="M2935" s="45"/>
      <c r="V2935" t="str">
        <f t="shared" si="153"/>
        <v/>
      </c>
      <c r="X2935" s="6"/>
      <c r="Z2935" s="6"/>
      <c r="AB2935" s="6" t="str">
        <f>IF(Screener_1!U2936 = "Y",  IF(ISBLANK(Screener_1!V2936), "Missing", Screener_1!V2936),"")</f>
        <v/>
      </c>
      <c r="AF2935" s="6"/>
      <c r="AG2935" s="6"/>
    </row>
    <row r="2936" spans="1:33" x14ac:dyDescent="0.25">
      <c r="A2936" s="125"/>
      <c r="K2936" t="str">
        <f t="shared" si="151"/>
        <v/>
      </c>
      <c r="L2936" t="str">
        <f t="shared" si="152"/>
        <v/>
      </c>
      <c r="M2936" s="45"/>
      <c r="V2936" t="str">
        <f t="shared" si="153"/>
        <v/>
      </c>
      <c r="X2936" s="6"/>
      <c r="Z2936" s="6"/>
      <c r="AB2936" s="6" t="str">
        <f>IF(Screener_1!U2937 = "Y",  IF(ISBLANK(Screener_1!V2937), "Missing", Screener_1!V2937),"")</f>
        <v/>
      </c>
      <c r="AF2936" s="6"/>
      <c r="AG2936" s="6"/>
    </row>
    <row r="2937" spans="1:33" x14ac:dyDescent="0.25">
      <c r="A2937" s="125"/>
      <c r="K2937" t="str">
        <f t="shared" si="151"/>
        <v/>
      </c>
      <c r="L2937" t="str">
        <f t="shared" si="152"/>
        <v/>
      </c>
      <c r="M2937" s="45"/>
      <c r="V2937" t="str">
        <f t="shared" si="153"/>
        <v/>
      </c>
      <c r="X2937" s="6"/>
      <c r="Z2937" s="6"/>
      <c r="AB2937" s="6" t="str">
        <f>IF(Screener_1!U2938 = "Y",  IF(ISBLANK(Screener_1!V2938), "Missing", Screener_1!V2938),"")</f>
        <v/>
      </c>
      <c r="AF2937" s="6"/>
      <c r="AG2937" s="6"/>
    </row>
    <row r="2938" spans="1:33" x14ac:dyDescent="0.25">
      <c r="A2938" s="125"/>
      <c r="K2938" t="str">
        <f t="shared" si="151"/>
        <v/>
      </c>
      <c r="L2938" t="str">
        <f t="shared" si="152"/>
        <v/>
      </c>
      <c r="M2938" s="45"/>
      <c r="V2938" t="str">
        <f t="shared" si="153"/>
        <v/>
      </c>
      <c r="X2938" s="6"/>
      <c r="Z2938" s="6"/>
      <c r="AB2938" s="6" t="str">
        <f>IF(Screener_1!U2939 = "Y",  IF(ISBLANK(Screener_1!V2939), "Missing", Screener_1!V2939),"")</f>
        <v/>
      </c>
      <c r="AF2938" s="6"/>
      <c r="AG2938" s="6"/>
    </row>
    <row r="2939" spans="1:33" x14ac:dyDescent="0.25">
      <c r="A2939" s="125"/>
      <c r="K2939" t="str">
        <f t="shared" si="151"/>
        <v/>
      </c>
      <c r="L2939" t="str">
        <f t="shared" si="152"/>
        <v/>
      </c>
      <c r="M2939" s="45"/>
      <c r="V2939" t="str">
        <f t="shared" si="153"/>
        <v/>
      </c>
      <c r="X2939" s="6"/>
      <c r="Z2939" s="6"/>
      <c r="AB2939" s="6" t="str">
        <f>IF(Screener_1!U2940 = "Y",  IF(ISBLANK(Screener_1!V2940), "Missing", Screener_1!V2940),"")</f>
        <v/>
      </c>
      <c r="AF2939" s="6"/>
      <c r="AG2939" s="6"/>
    </row>
    <row r="2940" spans="1:33" x14ac:dyDescent="0.25">
      <c r="A2940" s="125"/>
      <c r="K2940" t="str">
        <f t="shared" si="151"/>
        <v/>
      </c>
      <c r="L2940" t="str">
        <f t="shared" si="152"/>
        <v/>
      </c>
      <c r="M2940" s="45"/>
      <c r="V2940" t="str">
        <f t="shared" si="153"/>
        <v/>
      </c>
      <c r="X2940" s="6"/>
      <c r="Z2940" s="6"/>
      <c r="AB2940" s="6" t="str">
        <f>IF(Screener_1!U2941 = "Y",  IF(ISBLANK(Screener_1!V2941), "Missing", Screener_1!V2941),"")</f>
        <v/>
      </c>
      <c r="AF2940" s="6"/>
      <c r="AG2940" s="6"/>
    </row>
    <row r="2941" spans="1:33" x14ac:dyDescent="0.25">
      <c r="A2941" s="125"/>
      <c r="K2941" t="str">
        <f t="shared" si="151"/>
        <v/>
      </c>
      <c r="L2941" t="str">
        <f t="shared" si="152"/>
        <v/>
      </c>
      <c r="M2941" s="45"/>
      <c r="V2941" t="str">
        <f t="shared" si="153"/>
        <v/>
      </c>
      <c r="X2941" s="6"/>
      <c r="Z2941" s="6"/>
      <c r="AB2941" s="6" t="str">
        <f>IF(Screener_1!U2942 = "Y",  IF(ISBLANK(Screener_1!V2942), "Missing", Screener_1!V2942),"")</f>
        <v/>
      </c>
      <c r="AF2941" s="6"/>
      <c r="AG2941" s="6"/>
    </row>
    <row r="2942" spans="1:33" x14ac:dyDescent="0.25">
      <c r="A2942" s="125"/>
      <c r="K2942" t="str">
        <f t="shared" si="151"/>
        <v/>
      </c>
      <c r="L2942" t="str">
        <f t="shared" si="152"/>
        <v/>
      </c>
      <c r="M2942" s="45"/>
      <c r="V2942" t="str">
        <f t="shared" si="153"/>
        <v/>
      </c>
      <c r="X2942" s="6"/>
      <c r="Z2942" s="6"/>
      <c r="AB2942" s="6" t="str">
        <f>IF(Screener_1!U2943 = "Y",  IF(ISBLANK(Screener_1!V2943), "Missing", Screener_1!V2943),"")</f>
        <v/>
      </c>
      <c r="AF2942" s="6"/>
      <c r="AG2942" s="6"/>
    </row>
    <row r="2943" spans="1:33" x14ac:dyDescent="0.25">
      <c r="A2943" s="125"/>
      <c r="K2943" t="str">
        <f t="shared" si="151"/>
        <v/>
      </c>
      <c r="L2943" t="str">
        <f t="shared" si="152"/>
        <v/>
      </c>
      <c r="M2943" s="45"/>
      <c r="V2943" t="str">
        <f t="shared" si="153"/>
        <v/>
      </c>
      <c r="X2943" s="6"/>
      <c r="Z2943" s="6"/>
      <c r="AB2943" s="6" t="str">
        <f>IF(Screener_1!U2944 = "Y",  IF(ISBLANK(Screener_1!V2944), "Missing", Screener_1!V2944),"")</f>
        <v/>
      </c>
      <c r="AF2943" s="6"/>
      <c r="AG2943" s="6"/>
    </row>
    <row r="2944" spans="1:33" x14ac:dyDescent="0.25">
      <c r="A2944" s="125"/>
      <c r="K2944" t="str">
        <f t="shared" si="151"/>
        <v/>
      </c>
      <c r="L2944" t="str">
        <f t="shared" si="152"/>
        <v/>
      </c>
      <c r="M2944" s="45"/>
      <c r="V2944" t="str">
        <f t="shared" si="153"/>
        <v/>
      </c>
      <c r="X2944" s="6"/>
      <c r="Z2944" s="6"/>
      <c r="AB2944" s="6" t="str">
        <f>IF(Screener_1!U2945 = "Y",  IF(ISBLANK(Screener_1!V2945), "Missing", Screener_1!V2945),"")</f>
        <v/>
      </c>
      <c r="AF2944" s="6"/>
      <c r="AG2944" s="6"/>
    </row>
    <row r="2945" spans="1:33" x14ac:dyDescent="0.25">
      <c r="A2945" s="125"/>
      <c r="K2945" t="str">
        <f t="shared" si="151"/>
        <v/>
      </c>
      <c r="L2945" t="str">
        <f t="shared" si="152"/>
        <v/>
      </c>
      <c r="M2945" s="45"/>
      <c r="V2945" t="str">
        <f t="shared" si="153"/>
        <v/>
      </c>
      <c r="X2945" s="6"/>
      <c r="Z2945" s="6"/>
      <c r="AB2945" s="6" t="str">
        <f>IF(Screener_1!U2946 = "Y",  IF(ISBLANK(Screener_1!V2946), "Missing", Screener_1!V2946),"")</f>
        <v/>
      </c>
      <c r="AF2945" s="6"/>
      <c r="AG2945" s="6"/>
    </row>
    <row r="2946" spans="1:33" x14ac:dyDescent="0.25">
      <c r="A2946" s="125"/>
      <c r="K2946" t="str">
        <f t="shared" si="151"/>
        <v/>
      </c>
      <c r="L2946" t="str">
        <f t="shared" si="152"/>
        <v/>
      </c>
      <c r="M2946" s="45"/>
      <c r="V2946" t="str">
        <f t="shared" si="153"/>
        <v/>
      </c>
      <c r="X2946" s="6"/>
      <c r="Z2946" s="6"/>
      <c r="AB2946" s="6" t="str">
        <f>IF(Screener_1!U2947 = "Y",  IF(ISBLANK(Screener_1!V2947), "Missing", Screener_1!V2947),"")</f>
        <v/>
      </c>
      <c r="AF2946" s="6"/>
      <c r="AG2946" s="6"/>
    </row>
    <row r="2947" spans="1:33" x14ac:dyDescent="0.25">
      <c r="A2947" s="125"/>
      <c r="K2947" t="str">
        <f t="shared" si="151"/>
        <v/>
      </c>
      <c r="L2947" t="str">
        <f t="shared" si="152"/>
        <v/>
      </c>
      <c r="M2947" s="45"/>
      <c r="V2947" t="str">
        <f t="shared" si="153"/>
        <v/>
      </c>
      <c r="X2947" s="6"/>
      <c r="Z2947" s="6"/>
      <c r="AB2947" s="6" t="str">
        <f>IF(Screener_1!U2948 = "Y",  IF(ISBLANK(Screener_1!V2948), "Missing", Screener_1!V2948),"")</f>
        <v/>
      </c>
      <c r="AF2947" s="6"/>
      <c r="AG2947" s="6"/>
    </row>
    <row r="2948" spans="1:33" x14ac:dyDescent="0.25">
      <c r="A2948" s="125"/>
      <c r="K2948" t="str">
        <f t="shared" si="151"/>
        <v/>
      </c>
      <c r="L2948" t="str">
        <f t="shared" si="152"/>
        <v/>
      </c>
      <c r="M2948" s="45"/>
      <c r="V2948" t="str">
        <f t="shared" si="153"/>
        <v/>
      </c>
      <c r="X2948" s="6"/>
      <c r="Z2948" s="6"/>
      <c r="AB2948" s="6" t="str">
        <f>IF(Screener_1!U2949 = "Y",  IF(ISBLANK(Screener_1!V2949), "Missing", Screener_1!V2949),"")</f>
        <v/>
      </c>
      <c r="AF2948" s="6"/>
      <c r="AG2948" s="6"/>
    </row>
    <row r="2949" spans="1:33" x14ac:dyDescent="0.25">
      <c r="A2949" s="125"/>
      <c r="K2949" t="str">
        <f t="shared" si="151"/>
        <v/>
      </c>
      <c r="L2949" t="str">
        <f t="shared" si="152"/>
        <v/>
      </c>
      <c r="M2949" s="45"/>
      <c r="V2949" t="str">
        <f t="shared" si="153"/>
        <v/>
      </c>
      <c r="X2949" s="6"/>
      <c r="Z2949" s="6"/>
      <c r="AB2949" s="6" t="str">
        <f>IF(Screener_1!U2950 = "Y",  IF(ISBLANK(Screener_1!V2950), "Missing", Screener_1!V2950),"")</f>
        <v/>
      </c>
      <c r="AF2949" s="6"/>
      <c r="AG2949" s="6"/>
    </row>
    <row r="2950" spans="1:33" x14ac:dyDescent="0.25">
      <c r="A2950" s="125"/>
      <c r="K2950" t="str">
        <f t="shared" si="151"/>
        <v/>
      </c>
      <c r="L2950" t="str">
        <f t="shared" si="152"/>
        <v/>
      </c>
      <c r="M2950" s="45"/>
      <c r="V2950" t="str">
        <f t="shared" si="153"/>
        <v/>
      </c>
      <c r="X2950" s="6"/>
      <c r="Z2950" s="6"/>
      <c r="AB2950" s="6" t="str">
        <f>IF(Screener_1!U2951 = "Y",  IF(ISBLANK(Screener_1!V2951), "Missing", Screener_1!V2951),"")</f>
        <v/>
      </c>
      <c r="AF2950" s="6"/>
      <c r="AG2950" s="6"/>
    </row>
    <row r="2951" spans="1:33" x14ac:dyDescent="0.25">
      <c r="A2951" s="125"/>
      <c r="K2951" t="str">
        <f t="shared" si="151"/>
        <v/>
      </c>
      <c r="L2951" t="str">
        <f t="shared" si="152"/>
        <v/>
      </c>
      <c r="M2951" s="45"/>
      <c r="V2951" t="str">
        <f t="shared" si="153"/>
        <v/>
      </c>
      <c r="X2951" s="6"/>
      <c r="Z2951" s="6"/>
      <c r="AB2951" s="6" t="str">
        <f>IF(Screener_1!U2952 = "Y",  IF(ISBLANK(Screener_1!V2952), "Missing", Screener_1!V2952),"")</f>
        <v/>
      </c>
      <c r="AF2951" s="6"/>
      <c r="AG2951" s="6"/>
    </row>
    <row r="2952" spans="1:33" x14ac:dyDescent="0.25">
      <c r="A2952" s="125"/>
      <c r="K2952" t="str">
        <f t="shared" ref="K2952:K3015" si="154" xml:space="preserve"> IF(AND(ISNUMBER(G2952),ISNUMBER(H2952),ISNUMBER(I2952),  ISNUMBER(J2952) ), (G2952+H2952+I2952+J2952),   IF(OR(ISNUMBER(G2952),ISNUMBER(H2952), ISNUMBER(I2952), ISNUMBER(J2952) ), "Incomplete", "" ))</f>
        <v/>
      </c>
      <c r="L2952" t="str">
        <f t="shared" ref="L2952:L3006" si="155">IF(AF2952 = "","",   IF(SUM(G2952:J2952) &gt;0,"Positive","Negative"))</f>
        <v/>
      </c>
      <c r="M2952" s="45"/>
      <c r="V2952" t="str">
        <f t="shared" ref="V2952:V3015" si="156">IF( OR(L2952="Negative", ISBLANK(L2952) =TRUE, L2952 = ""), "",IF(COUNT(N2952:S2952)&gt;0,IF(SUM(N2952:S2952)&gt;1,"Positive","Negative"),""))</f>
        <v/>
      </c>
      <c r="X2952" s="6"/>
      <c r="Z2952" s="6"/>
      <c r="AB2952" s="6" t="str">
        <f>IF(Screener_1!U2953 = "Y",  IF(ISBLANK(Screener_1!V2953), "Missing", Screener_1!V2953),"")</f>
        <v/>
      </c>
      <c r="AF2952" s="6"/>
      <c r="AG2952" s="6"/>
    </row>
    <row r="2953" spans="1:33" x14ac:dyDescent="0.25">
      <c r="A2953" s="125"/>
      <c r="K2953" t="str">
        <f t="shared" si="154"/>
        <v/>
      </c>
      <c r="L2953" t="str">
        <f t="shared" si="155"/>
        <v/>
      </c>
      <c r="M2953" s="45"/>
      <c r="V2953" t="str">
        <f t="shared" si="156"/>
        <v/>
      </c>
      <c r="X2953" s="6"/>
      <c r="Z2953" s="6"/>
      <c r="AB2953" s="6" t="str">
        <f>IF(Screener_1!U2954 = "Y",  IF(ISBLANK(Screener_1!V2954), "Missing", Screener_1!V2954),"")</f>
        <v/>
      </c>
      <c r="AF2953" s="6"/>
      <c r="AG2953" s="6"/>
    </row>
    <row r="2954" spans="1:33" x14ac:dyDescent="0.25">
      <c r="A2954" s="125"/>
      <c r="K2954" t="str">
        <f t="shared" si="154"/>
        <v/>
      </c>
      <c r="L2954" t="str">
        <f t="shared" si="155"/>
        <v/>
      </c>
      <c r="M2954" s="45"/>
      <c r="V2954" t="str">
        <f t="shared" si="156"/>
        <v/>
      </c>
      <c r="X2954" s="6"/>
      <c r="Z2954" s="6"/>
      <c r="AB2954" s="6" t="str">
        <f>IF(Screener_1!U2955 = "Y",  IF(ISBLANK(Screener_1!V2955), "Missing", Screener_1!V2955),"")</f>
        <v/>
      </c>
      <c r="AF2954" s="6"/>
      <c r="AG2954" s="6"/>
    </row>
    <row r="2955" spans="1:33" x14ac:dyDescent="0.25">
      <c r="A2955" s="125"/>
      <c r="K2955" t="str">
        <f t="shared" si="154"/>
        <v/>
      </c>
      <c r="L2955" t="str">
        <f t="shared" si="155"/>
        <v/>
      </c>
      <c r="M2955" s="45"/>
      <c r="V2955" t="str">
        <f t="shared" si="156"/>
        <v/>
      </c>
      <c r="X2955" s="6"/>
      <c r="Z2955" s="6"/>
      <c r="AB2955" s="6" t="str">
        <f>IF(Screener_1!U2956 = "Y",  IF(ISBLANK(Screener_1!V2956), "Missing", Screener_1!V2956),"")</f>
        <v/>
      </c>
      <c r="AF2955" s="6"/>
      <c r="AG2955" s="6"/>
    </row>
    <row r="2956" spans="1:33" x14ac:dyDescent="0.25">
      <c r="A2956" s="125"/>
      <c r="K2956" t="str">
        <f t="shared" si="154"/>
        <v/>
      </c>
      <c r="L2956" t="str">
        <f t="shared" si="155"/>
        <v/>
      </c>
      <c r="M2956" s="45"/>
      <c r="V2956" t="str">
        <f t="shared" si="156"/>
        <v/>
      </c>
      <c r="X2956" s="6"/>
      <c r="Z2956" s="6"/>
      <c r="AB2956" s="6" t="str">
        <f>IF(Screener_1!U2957 = "Y",  IF(ISBLANK(Screener_1!V2957), "Missing", Screener_1!V2957),"")</f>
        <v/>
      </c>
      <c r="AF2956" s="6"/>
      <c r="AG2956" s="6"/>
    </row>
    <row r="2957" spans="1:33" x14ac:dyDescent="0.25">
      <c r="A2957" s="125"/>
      <c r="K2957" t="str">
        <f t="shared" si="154"/>
        <v/>
      </c>
      <c r="L2957" t="str">
        <f t="shared" si="155"/>
        <v/>
      </c>
      <c r="M2957" s="45"/>
      <c r="V2957" t="str">
        <f t="shared" si="156"/>
        <v/>
      </c>
      <c r="X2957" s="6"/>
      <c r="Z2957" s="6"/>
      <c r="AB2957" s="6" t="str">
        <f>IF(Screener_1!U2958 = "Y",  IF(ISBLANK(Screener_1!V2958), "Missing", Screener_1!V2958),"")</f>
        <v/>
      </c>
      <c r="AF2957" s="6"/>
      <c r="AG2957" s="6"/>
    </row>
    <row r="2958" spans="1:33" x14ac:dyDescent="0.25">
      <c r="A2958" s="125"/>
      <c r="K2958" t="str">
        <f t="shared" si="154"/>
        <v/>
      </c>
      <c r="L2958" t="str">
        <f t="shared" si="155"/>
        <v/>
      </c>
      <c r="M2958" s="45"/>
      <c r="V2958" t="str">
        <f t="shared" si="156"/>
        <v/>
      </c>
      <c r="X2958" s="6"/>
      <c r="Z2958" s="6"/>
      <c r="AB2958" s="6" t="str">
        <f>IF(Screener_1!U2959 = "Y",  IF(ISBLANK(Screener_1!V2959), "Missing", Screener_1!V2959),"")</f>
        <v/>
      </c>
      <c r="AF2958" s="6"/>
      <c r="AG2958" s="6"/>
    </row>
    <row r="2959" spans="1:33" x14ac:dyDescent="0.25">
      <c r="A2959" s="125"/>
      <c r="K2959" t="str">
        <f t="shared" si="154"/>
        <v/>
      </c>
      <c r="L2959" t="str">
        <f t="shared" si="155"/>
        <v/>
      </c>
      <c r="M2959" s="45"/>
      <c r="V2959" t="str">
        <f t="shared" si="156"/>
        <v/>
      </c>
      <c r="X2959" s="6"/>
      <c r="Z2959" s="6"/>
      <c r="AB2959" s="6" t="str">
        <f>IF(Screener_1!U2960 = "Y",  IF(ISBLANK(Screener_1!V2960), "Missing", Screener_1!V2960),"")</f>
        <v/>
      </c>
      <c r="AF2959" s="6"/>
      <c r="AG2959" s="6"/>
    </row>
    <row r="2960" spans="1:33" x14ac:dyDescent="0.25">
      <c r="A2960" s="125"/>
      <c r="K2960" t="str">
        <f t="shared" si="154"/>
        <v/>
      </c>
      <c r="L2960" t="str">
        <f t="shared" si="155"/>
        <v/>
      </c>
      <c r="M2960" s="45"/>
      <c r="V2960" t="str">
        <f t="shared" si="156"/>
        <v/>
      </c>
      <c r="X2960" s="6"/>
      <c r="Z2960" s="6"/>
      <c r="AB2960" s="6" t="str">
        <f>IF(Screener_1!U2961 = "Y",  IF(ISBLANK(Screener_1!V2961), "Missing", Screener_1!V2961),"")</f>
        <v/>
      </c>
      <c r="AF2960" s="6"/>
      <c r="AG2960" s="6"/>
    </row>
    <row r="2961" spans="1:33" x14ac:dyDescent="0.25">
      <c r="A2961" s="125"/>
      <c r="K2961" t="str">
        <f t="shared" si="154"/>
        <v/>
      </c>
      <c r="L2961" t="str">
        <f t="shared" si="155"/>
        <v/>
      </c>
      <c r="M2961" s="45"/>
      <c r="V2961" t="str">
        <f t="shared" si="156"/>
        <v/>
      </c>
      <c r="X2961" s="6"/>
      <c r="Z2961" s="6"/>
      <c r="AB2961" s="6" t="str">
        <f>IF(Screener_1!U2962 = "Y",  IF(ISBLANK(Screener_1!V2962), "Missing", Screener_1!V2962),"")</f>
        <v/>
      </c>
      <c r="AF2961" s="6"/>
      <c r="AG2961" s="6"/>
    </row>
    <row r="2962" spans="1:33" x14ac:dyDescent="0.25">
      <c r="A2962" s="125"/>
      <c r="K2962" t="str">
        <f t="shared" si="154"/>
        <v/>
      </c>
      <c r="L2962" t="str">
        <f t="shared" si="155"/>
        <v/>
      </c>
      <c r="M2962" s="45"/>
      <c r="V2962" t="str">
        <f t="shared" si="156"/>
        <v/>
      </c>
      <c r="X2962" s="6"/>
      <c r="Z2962" s="6"/>
      <c r="AB2962" s="6" t="str">
        <f>IF(Screener_1!U2963 = "Y",  IF(ISBLANK(Screener_1!V2963), "Missing", Screener_1!V2963),"")</f>
        <v/>
      </c>
      <c r="AF2962" s="6"/>
      <c r="AG2962" s="6"/>
    </row>
    <row r="2963" spans="1:33" x14ac:dyDescent="0.25">
      <c r="A2963" s="125"/>
      <c r="K2963" t="str">
        <f t="shared" si="154"/>
        <v/>
      </c>
      <c r="L2963" t="str">
        <f t="shared" si="155"/>
        <v/>
      </c>
      <c r="M2963" s="45"/>
      <c r="V2963" t="str">
        <f t="shared" si="156"/>
        <v/>
      </c>
      <c r="X2963" s="6"/>
      <c r="Z2963" s="6"/>
      <c r="AB2963" s="6" t="str">
        <f>IF(Screener_1!U2964 = "Y",  IF(ISBLANK(Screener_1!V2964), "Missing", Screener_1!V2964),"")</f>
        <v/>
      </c>
      <c r="AF2963" s="6"/>
      <c r="AG2963" s="6"/>
    </row>
    <row r="2964" spans="1:33" x14ac:dyDescent="0.25">
      <c r="A2964" s="125"/>
      <c r="K2964" t="str">
        <f t="shared" si="154"/>
        <v/>
      </c>
      <c r="L2964" t="str">
        <f t="shared" si="155"/>
        <v/>
      </c>
      <c r="M2964" s="45"/>
      <c r="V2964" t="str">
        <f t="shared" si="156"/>
        <v/>
      </c>
      <c r="X2964" s="6"/>
      <c r="Z2964" s="6"/>
      <c r="AB2964" s="6" t="str">
        <f>IF(Screener_1!U2965 = "Y",  IF(ISBLANK(Screener_1!V2965), "Missing", Screener_1!V2965),"")</f>
        <v/>
      </c>
      <c r="AF2964" s="6"/>
      <c r="AG2964" s="6"/>
    </row>
    <row r="2965" spans="1:33" x14ac:dyDescent="0.25">
      <c r="A2965" s="125"/>
      <c r="K2965" t="str">
        <f t="shared" si="154"/>
        <v/>
      </c>
      <c r="L2965" t="str">
        <f t="shared" si="155"/>
        <v/>
      </c>
      <c r="M2965" s="45"/>
      <c r="V2965" t="str">
        <f t="shared" si="156"/>
        <v/>
      </c>
      <c r="X2965" s="6"/>
      <c r="Z2965" s="6"/>
      <c r="AB2965" s="6" t="str">
        <f>IF(Screener_1!U2966 = "Y",  IF(ISBLANK(Screener_1!V2966), "Missing", Screener_1!V2966),"")</f>
        <v/>
      </c>
      <c r="AF2965" s="6"/>
      <c r="AG2965" s="6"/>
    </row>
    <row r="2966" spans="1:33" x14ac:dyDescent="0.25">
      <c r="A2966" s="125"/>
      <c r="K2966" t="str">
        <f t="shared" si="154"/>
        <v/>
      </c>
      <c r="L2966" t="str">
        <f t="shared" si="155"/>
        <v/>
      </c>
      <c r="M2966" s="45"/>
      <c r="V2966" t="str">
        <f t="shared" si="156"/>
        <v/>
      </c>
      <c r="X2966" s="6"/>
      <c r="Z2966" s="6"/>
      <c r="AB2966" s="6" t="str">
        <f>IF(Screener_1!U2967 = "Y",  IF(ISBLANK(Screener_1!V2967), "Missing", Screener_1!V2967),"")</f>
        <v/>
      </c>
      <c r="AF2966" s="6"/>
      <c r="AG2966" s="6"/>
    </row>
    <row r="2967" spans="1:33" x14ac:dyDescent="0.25">
      <c r="A2967" s="125"/>
      <c r="K2967" t="str">
        <f t="shared" si="154"/>
        <v/>
      </c>
      <c r="L2967" t="str">
        <f t="shared" si="155"/>
        <v/>
      </c>
      <c r="M2967" s="45"/>
      <c r="V2967" t="str">
        <f t="shared" si="156"/>
        <v/>
      </c>
      <c r="X2967" s="6"/>
      <c r="Z2967" s="6"/>
      <c r="AB2967" s="6" t="str">
        <f>IF(Screener_1!U2968 = "Y",  IF(ISBLANK(Screener_1!V2968), "Missing", Screener_1!V2968),"")</f>
        <v/>
      </c>
      <c r="AF2967" s="6"/>
      <c r="AG2967" s="6"/>
    </row>
    <row r="2968" spans="1:33" x14ac:dyDescent="0.25">
      <c r="A2968" s="125"/>
      <c r="K2968" t="str">
        <f t="shared" si="154"/>
        <v/>
      </c>
      <c r="L2968" t="str">
        <f t="shared" si="155"/>
        <v/>
      </c>
      <c r="M2968" s="45"/>
      <c r="V2968" t="str">
        <f t="shared" si="156"/>
        <v/>
      </c>
      <c r="X2968" s="6"/>
      <c r="Z2968" s="6"/>
      <c r="AB2968" s="6" t="str">
        <f>IF(Screener_1!U2969 = "Y",  IF(ISBLANK(Screener_1!V2969), "Missing", Screener_1!V2969),"")</f>
        <v/>
      </c>
      <c r="AF2968" s="6"/>
      <c r="AG2968" s="6"/>
    </row>
    <row r="2969" spans="1:33" x14ac:dyDescent="0.25">
      <c r="A2969" s="125"/>
      <c r="K2969" t="str">
        <f t="shared" si="154"/>
        <v/>
      </c>
      <c r="L2969" t="str">
        <f t="shared" si="155"/>
        <v/>
      </c>
      <c r="M2969" s="45"/>
      <c r="V2969" t="str">
        <f t="shared" si="156"/>
        <v/>
      </c>
      <c r="X2969" s="6"/>
      <c r="Z2969" s="6"/>
      <c r="AB2969" s="6" t="str">
        <f>IF(Screener_1!U2970 = "Y",  IF(ISBLANK(Screener_1!V2970), "Missing", Screener_1!V2970),"")</f>
        <v/>
      </c>
      <c r="AF2969" s="6"/>
      <c r="AG2969" s="6"/>
    </row>
    <row r="2970" spans="1:33" x14ac:dyDescent="0.25">
      <c r="A2970" s="125"/>
      <c r="K2970" t="str">
        <f t="shared" si="154"/>
        <v/>
      </c>
      <c r="L2970" t="str">
        <f t="shared" si="155"/>
        <v/>
      </c>
      <c r="M2970" s="45"/>
      <c r="V2970" t="str">
        <f t="shared" si="156"/>
        <v/>
      </c>
      <c r="X2970" s="6"/>
      <c r="Z2970" s="6"/>
      <c r="AB2970" s="6" t="str">
        <f>IF(Screener_1!U2971 = "Y",  IF(ISBLANK(Screener_1!V2971), "Missing", Screener_1!V2971),"")</f>
        <v/>
      </c>
      <c r="AF2970" s="6"/>
      <c r="AG2970" s="6"/>
    </row>
    <row r="2971" spans="1:33" x14ac:dyDescent="0.25">
      <c r="A2971" s="125"/>
      <c r="K2971" t="str">
        <f t="shared" si="154"/>
        <v/>
      </c>
      <c r="L2971" t="str">
        <f t="shared" si="155"/>
        <v/>
      </c>
      <c r="M2971" s="45"/>
      <c r="V2971" t="str">
        <f t="shared" si="156"/>
        <v/>
      </c>
      <c r="X2971" s="6"/>
      <c r="Z2971" s="6"/>
      <c r="AB2971" s="6" t="str">
        <f>IF(Screener_1!U2972 = "Y",  IF(ISBLANK(Screener_1!V2972), "Missing", Screener_1!V2972),"")</f>
        <v/>
      </c>
      <c r="AF2971" s="6"/>
      <c r="AG2971" s="6"/>
    </row>
    <row r="2972" spans="1:33" x14ac:dyDescent="0.25">
      <c r="A2972" s="125"/>
      <c r="K2972" t="str">
        <f t="shared" si="154"/>
        <v/>
      </c>
      <c r="L2972" t="str">
        <f t="shared" si="155"/>
        <v/>
      </c>
      <c r="M2972" s="45"/>
      <c r="V2972" t="str">
        <f t="shared" si="156"/>
        <v/>
      </c>
      <c r="X2972" s="6"/>
      <c r="Z2972" s="6"/>
      <c r="AB2972" s="6" t="str">
        <f>IF(Screener_1!U2973 = "Y",  IF(ISBLANK(Screener_1!V2973), "Missing", Screener_1!V2973),"")</f>
        <v/>
      </c>
      <c r="AF2972" s="6"/>
      <c r="AG2972" s="6"/>
    </row>
    <row r="2973" spans="1:33" x14ac:dyDescent="0.25">
      <c r="A2973" s="125"/>
      <c r="K2973" t="str">
        <f t="shared" si="154"/>
        <v/>
      </c>
      <c r="L2973" t="str">
        <f t="shared" si="155"/>
        <v/>
      </c>
      <c r="M2973" s="45"/>
      <c r="V2973" t="str">
        <f t="shared" si="156"/>
        <v/>
      </c>
      <c r="X2973" s="6"/>
      <c r="Z2973" s="6"/>
      <c r="AB2973" s="6" t="str">
        <f>IF(Screener_1!U2974 = "Y",  IF(ISBLANK(Screener_1!V2974), "Missing", Screener_1!V2974),"")</f>
        <v/>
      </c>
      <c r="AF2973" s="6"/>
      <c r="AG2973" s="6"/>
    </row>
    <row r="2974" spans="1:33" x14ac:dyDescent="0.25">
      <c r="A2974" s="125"/>
      <c r="K2974" t="str">
        <f t="shared" si="154"/>
        <v/>
      </c>
      <c r="L2974" t="str">
        <f t="shared" si="155"/>
        <v/>
      </c>
      <c r="M2974" s="45"/>
      <c r="V2974" t="str">
        <f t="shared" si="156"/>
        <v/>
      </c>
      <c r="X2974" s="6"/>
      <c r="Z2974" s="6"/>
      <c r="AB2974" s="6" t="str">
        <f>IF(Screener_1!U2975 = "Y",  IF(ISBLANK(Screener_1!V2975), "Missing", Screener_1!V2975),"")</f>
        <v/>
      </c>
      <c r="AF2974" s="6"/>
      <c r="AG2974" s="6"/>
    </row>
    <row r="2975" spans="1:33" x14ac:dyDescent="0.25">
      <c r="A2975" s="125"/>
      <c r="K2975" t="str">
        <f t="shared" si="154"/>
        <v/>
      </c>
      <c r="L2975" t="str">
        <f t="shared" si="155"/>
        <v/>
      </c>
      <c r="M2975" s="45"/>
      <c r="V2975" t="str">
        <f t="shared" si="156"/>
        <v/>
      </c>
      <c r="X2975" s="6"/>
      <c r="Z2975" s="6"/>
      <c r="AB2975" s="6" t="str">
        <f>IF(Screener_1!U2976 = "Y",  IF(ISBLANK(Screener_1!V2976), "Missing", Screener_1!V2976),"")</f>
        <v/>
      </c>
      <c r="AF2975" s="6"/>
      <c r="AG2975" s="6"/>
    </row>
    <row r="2976" spans="1:33" x14ac:dyDescent="0.25">
      <c r="A2976" s="125"/>
      <c r="K2976" t="str">
        <f t="shared" si="154"/>
        <v/>
      </c>
      <c r="L2976" t="str">
        <f t="shared" si="155"/>
        <v/>
      </c>
      <c r="M2976" s="45"/>
      <c r="V2976" t="str">
        <f t="shared" si="156"/>
        <v/>
      </c>
      <c r="X2976" s="6"/>
      <c r="Z2976" s="6"/>
      <c r="AB2976" s="6" t="str">
        <f>IF(Screener_1!U2977 = "Y",  IF(ISBLANK(Screener_1!V2977), "Missing", Screener_1!V2977),"")</f>
        <v/>
      </c>
      <c r="AF2976" s="6"/>
      <c r="AG2976" s="6"/>
    </row>
    <row r="2977" spans="1:33" x14ac:dyDescent="0.25">
      <c r="A2977" s="125"/>
      <c r="K2977" t="str">
        <f t="shared" si="154"/>
        <v/>
      </c>
      <c r="L2977" t="str">
        <f t="shared" si="155"/>
        <v/>
      </c>
      <c r="M2977" s="45"/>
      <c r="V2977" t="str">
        <f t="shared" si="156"/>
        <v/>
      </c>
      <c r="X2977" s="6"/>
      <c r="Z2977" s="6"/>
      <c r="AB2977" s="6" t="str">
        <f>IF(Screener_1!U2978 = "Y",  IF(ISBLANK(Screener_1!V2978), "Missing", Screener_1!V2978),"")</f>
        <v/>
      </c>
      <c r="AF2977" s="6"/>
      <c r="AG2977" s="6"/>
    </row>
    <row r="2978" spans="1:33" x14ac:dyDescent="0.25">
      <c r="A2978" s="125"/>
      <c r="K2978" t="str">
        <f t="shared" si="154"/>
        <v/>
      </c>
      <c r="L2978" t="str">
        <f t="shared" si="155"/>
        <v/>
      </c>
      <c r="M2978" s="45"/>
      <c r="V2978" t="str">
        <f t="shared" si="156"/>
        <v/>
      </c>
      <c r="X2978" s="6"/>
      <c r="Z2978" s="6"/>
      <c r="AB2978" s="6" t="str">
        <f>IF(Screener_1!U2979 = "Y",  IF(ISBLANK(Screener_1!V2979), "Missing", Screener_1!V2979),"")</f>
        <v/>
      </c>
      <c r="AF2978" s="6"/>
      <c r="AG2978" s="6"/>
    </row>
    <row r="2979" spans="1:33" x14ac:dyDescent="0.25">
      <c r="A2979" s="125"/>
      <c r="K2979" t="str">
        <f t="shared" si="154"/>
        <v/>
      </c>
      <c r="L2979" t="str">
        <f t="shared" si="155"/>
        <v/>
      </c>
      <c r="M2979" s="45"/>
      <c r="V2979" t="str">
        <f t="shared" si="156"/>
        <v/>
      </c>
      <c r="X2979" s="6"/>
      <c r="Z2979" s="6"/>
      <c r="AB2979" s="6" t="str">
        <f>IF(Screener_1!U2980 = "Y",  IF(ISBLANK(Screener_1!V2980), "Missing", Screener_1!V2980),"")</f>
        <v/>
      </c>
      <c r="AF2979" s="6"/>
      <c r="AG2979" s="6"/>
    </row>
    <row r="2980" spans="1:33" x14ac:dyDescent="0.25">
      <c r="A2980" s="125"/>
      <c r="K2980" t="str">
        <f t="shared" si="154"/>
        <v/>
      </c>
      <c r="L2980" t="str">
        <f t="shared" si="155"/>
        <v/>
      </c>
      <c r="M2980" s="45"/>
      <c r="V2980" t="str">
        <f t="shared" si="156"/>
        <v/>
      </c>
      <c r="X2980" s="6"/>
      <c r="Z2980" s="6"/>
      <c r="AB2980" s="6" t="str">
        <f>IF(Screener_1!U2981 = "Y",  IF(ISBLANK(Screener_1!V2981), "Missing", Screener_1!V2981),"")</f>
        <v/>
      </c>
      <c r="AF2980" s="6"/>
      <c r="AG2980" s="6"/>
    </row>
    <row r="2981" spans="1:33" x14ac:dyDescent="0.25">
      <c r="A2981" s="125"/>
      <c r="K2981" t="str">
        <f t="shared" si="154"/>
        <v/>
      </c>
      <c r="L2981" t="str">
        <f t="shared" si="155"/>
        <v/>
      </c>
      <c r="M2981" s="45"/>
      <c r="V2981" t="str">
        <f t="shared" si="156"/>
        <v/>
      </c>
      <c r="X2981" s="6"/>
      <c r="Z2981" s="6"/>
      <c r="AB2981" s="6" t="str">
        <f>IF(Screener_1!U2982 = "Y",  IF(ISBLANK(Screener_1!V2982), "Missing", Screener_1!V2982),"")</f>
        <v/>
      </c>
      <c r="AF2981" s="6"/>
      <c r="AG2981" s="6"/>
    </row>
    <row r="2982" spans="1:33" x14ac:dyDescent="0.25">
      <c r="A2982" s="125"/>
      <c r="K2982" t="str">
        <f t="shared" si="154"/>
        <v/>
      </c>
      <c r="L2982" t="str">
        <f t="shared" si="155"/>
        <v/>
      </c>
      <c r="M2982" s="45"/>
      <c r="V2982" t="str">
        <f t="shared" si="156"/>
        <v/>
      </c>
      <c r="X2982" s="6"/>
      <c r="Z2982" s="6"/>
      <c r="AB2982" s="6" t="str">
        <f>IF(Screener_1!U2983 = "Y",  IF(ISBLANK(Screener_1!V2983), "Missing", Screener_1!V2983),"")</f>
        <v/>
      </c>
      <c r="AF2982" s="6"/>
      <c r="AG2982" s="6"/>
    </row>
    <row r="2983" spans="1:33" x14ac:dyDescent="0.25">
      <c r="A2983" s="125"/>
      <c r="K2983" t="str">
        <f t="shared" si="154"/>
        <v/>
      </c>
      <c r="L2983" t="str">
        <f t="shared" si="155"/>
        <v/>
      </c>
      <c r="M2983" s="45"/>
      <c r="V2983" t="str">
        <f t="shared" si="156"/>
        <v/>
      </c>
      <c r="X2983" s="6"/>
      <c r="Z2983" s="6"/>
      <c r="AB2983" s="6" t="str">
        <f>IF(Screener_1!U2984 = "Y",  IF(ISBLANK(Screener_1!V2984), "Missing", Screener_1!V2984),"")</f>
        <v/>
      </c>
      <c r="AF2983" s="6"/>
      <c r="AG2983" s="6"/>
    </row>
    <row r="2984" spans="1:33" x14ac:dyDescent="0.25">
      <c r="A2984" s="125"/>
      <c r="K2984" t="str">
        <f t="shared" si="154"/>
        <v/>
      </c>
      <c r="L2984" t="str">
        <f t="shared" si="155"/>
        <v/>
      </c>
      <c r="M2984" s="45"/>
      <c r="V2984" t="str">
        <f t="shared" si="156"/>
        <v/>
      </c>
      <c r="X2984" s="6"/>
      <c r="Z2984" s="6"/>
      <c r="AB2984" s="6" t="str">
        <f>IF(Screener_1!U2985 = "Y",  IF(ISBLANK(Screener_1!V2985), "Missing", Screener_1!V2985),"")</f>
        <v/>
      </c>
      <c r="AF2984" s="6"/>
      <c r="AG2984" s="6"/>
    </row>
    <row r="2985" spans="1:33" x14ac:dyDescent="0.25">
      <c r="A2985" s="125"/>
      <c r="K2985" t="str">
        <f t="shared" si="154"/>
        <v/>
      </c>
      <c r="L2985" t="str">
        <f t="shared" si="155"/>
        <v/>
      </c>
      <c r="M2985" s="45"/>
      <c r="V2985" t="str">
        <f t="shared" si="156"/>
        <v/>
      </c>
      <c r="X2985" s="6"/>
      <c r="Z2985" s="6"/>
      <c r="AB2985" s="6" t="str">
        <f>IF(Screener_1!U2986 = "Y",  IF(ISBLANK(Screener_1!V2986), "Missing", Screener_1!V2986),"")</f>
        <v/>
      </c>
      <c r="AF2985" s="6"/>
      <c r="AG2985" s="6"/>
    </row>
    <row r="2986" spans="1:33" x14ac:dyDescent="0.25">
      <c r="A2986" s="125"/>
      <c r="K2986" t="str">
        <f t="shared" si="154"/>
        <v/>
      </c>
      <c r="L2986" t="str">
        <f t="shared" si="155"/>
        <v/>
      </c>
      <c r="M2986" s="45"/>
      <c r="V2986" t="str">
        <f t="shared" si="156"/>
        <v/>
      </c>
      <c r="X2986" s="6"/>
      <c r="Z2986" s="6"/>
      <c r="AB2986" s="6" t="str">
        <f>IF(Screener_1!U2987 = "Y",  IF(ISBLANK(Screener_1!V2987), "Missing", Screener_1!V2987),"")</f>
        <v/>
      </c>
      <c r="AF2986" s="6"/>
      <c r="AG2986" s="6"/>
    </row>
    <row r="2987" spans="1:33" x14ac:dyDescent="0.25">
      <c r="A2987" s="125"/>
      <c r="K2987" t="str">
        <f t="shared" si="154"/>
        <v/>
      </c>
      <c r="L2987" t="str">
        <f t="shared" si="155"/>
        <v/>
      </c>
      <c r="M2987" s="45"/>
      <c r="V2987" t="str">
        <f t="shared" si="156"/>
        <v/>
      </c>
      <c r="X2987" s="6"/>
      <c r="Z2987" s="6"/>
      <c r="AB2987" s="6" t="str">
        <f>IF(Screener_1!U2988 = "Y",  IF(ISBLANK(Screener_1!V2988), "Missing", Screener_1!V2988),"")</f>
        <v/>
      </c>
      <c r="AF2987" s="6"/>
      <c r="AG2987" s="6"/>
    </row>
    <row r="2988" spans="1:33" x14ac:dyDescent="0.25">
      <c r="A2988" s="125"/>
      <c r="K2988" t="str">
        <f t="shared" si="154"/>
        <v/>
      </c>
      <c r="L2988" t="str">
        <f t="shared" si="155"/>
        <v/>
      </c>
      <c r="M2988" s="45"/>
      <c r="V2988" t="str">
        <f t="shared" si="156"/>
        <v/>
      </c>
      <c r="X2988" s="6"/>
      <c r="Z2988" s="6"/>
      <c r="AB2988" s="6" t="str">
        <f>IF(Screener_1!U2989 = "Y",  IF(ISBLANK(Screener_1!V2989), "Missing", Screener_1!V2989),"")</f>
        <v/>
      </c>
      <c r="AF2988" s="6"/>
      <c r="AG2988" s="6"/>
    </row>
    <row r="2989" spans="1:33" x14ac:dyDescent="0.25">
      <c r="A2989" s="125"/>
      <c r="K2989" t="str">
        <f t="shared" si="154"/>
        <v/>
      </c>
      <c r="L2989" t="str">
        <f t="shared" si="155"/>
        <v/>
      </c>
      <c r="M2989" s="45"/>
      <c r="V2989" t="str">
        <f t="shared" si="156"/>
        <v/>
      </c>
      <c r="X2989" s="6"/>
      <c r="Z2989" s="6"/>
      <c r="AB2989" s="6" t="str">
        <f>IF(Screener_1!U2990 = "Y",  IF(ISBLANK(Screener_1!V2990), "Missing", Screener_1!V2990),"")</f>
        <v/>
      </c>
      <c r="AF2989" s="6"/>
      <c r="AG2989" s="6"/>
    </row>
    <row r="2990" spans="1:33" x14ac:dyDescent="0.25">
      <c r="A2990" s="125"/>
      <c r="K2990" t="str">
        <f t="shared" si="154"/>
        <v/>
      </c>
      <c r="L2990" t="str">
        <f t="shared" si="155"/>
        <v/>
      </c>
      <c r="M2990" s="45"/>
      <c r="V2990" t="str">
        <f t="shared" si="156"/>
        <v/>
      </c>
      <c r="X2990" s="6"/>
      <c r="Z2990" s="6"/>
      <c r="AB2990" s="6" t="str">
        <f>IF(Screener_1!U2991 = "Y",  IF(ISBLANK(Screener_1!V2991), "Missing", Screener_1!V2991),"")</f>
        <v/>
      </c>
      <c r="AF2990" s="6"/>
      <c r="AG2990" s="6"/>
    </row>
    <row r="2991" spans="1:33" x14ac:dyDescent="0.25">
      <c r="A2991" s="125"/>
      <c r="K2991" t="str">
        <f t="shared" si="154"/>
        <v/>
      </c>
      <c r="L2991" t="str">
        <f t="shared" si="155"/>
        <v/>
      </c>
      <c r="M2991" s="45"/>
      <c r="V2991" t="str">
        <f t="shared" si="156"/>
        <v/>
      </c>
      <c r="X2991" s="6"/>
      <c r="Z2991" s="6"/>
      <c r="AB2991" s="6" t="str">
        <f>IF(Screener_1!U2992 = "Y",  IF(ISBLANK(Screener_1!V2992), "Missing", Screener_1!V2992),"")</f>
        <v/>
      </c>
      <c r="AF2991" s="6"/>
      <c r="AG2991" s="6"/>
    </row>
    <row r="2992" spans="1:33" x14ac:dyDescent="0.25">
      <c r="A2992" s="125"/>
      <c r="K2992" t="str">
        <f t="shared" si="154"/>
        <v/>
      </c>
      <c r="L2992" t="str">
        <f t="shared" si="155"/>
        <v/>
      </c>
      <c r="M2992" s="45"/>
      <c r="V2992" t="str">
        <f t="shared" si="156"/>
        <v/>
      </c>
      <c r="X2992" s="6"/>
      <c r="Z2992" s="6"/>
      <c r="AB2992" s="6" t="str">
        <f>IF(Screener_1!U2993 = "Y",  IF(ISBLANK(Screener_1!V2993), "Missing", Screener_1!V2993),"")</f>
        <v/>
      </c>
      <c r="AF2992" s="6"/>
      <c r="AG2992" s="6"/>
    </row>
    <row r="2993" spans="1:33" x14ac:dyDescent="0.25">
      <c r="A2993" s="125"/>
      <c r="K2993" t="str">
        <f t="shared" si="154"/>
        <v/>
      </c>
      <c r="L2993" t="str">
        <f t="shared" si="155"/>
        <v/>
      </c>
      <c r="M2993" s="45"/>
      <c r="V2993" t="str">
        <f t="shared" si="156"/>
        <v/>
      </c>
      <c r="X2993" s="6"/>
      <c r="Z2993" s="6"/>
      <c r="AB2993" s="6" t="str">
        <f>IF(Screener_1!U2994 = "Y",  IF(ISBLANK(Screener_1!V2994), "Missing", Screener_1!V2994),"")</f>
        <v/>
      </c>
      <c r="AF2993" s="6"/>
      <c r="AG2993" s="6"/>
    </row>
    <row r="2994" spans="1:33" x14ac:dyDescent="0.25">
      <c r="A2994" s="125"/>
      <c r="K2994" t="str">
        <f t="shared" si="154"/>
        <v/>
      </c>
      <c r="L2994" t="str">
        <f t="shared" si="155"/>
        <v/>
      </c>
      <c r="M2994" s="45"/>
      <c r="V2994" t="str">
        <f t="shared" si="156"/>
        <v/>
      </c>
      <c r="X2994" s="6"/>
      <c r="Z2994" s="6"/>
      <c r="AB2994" s="6" t="str">
        <f>IF(Screener_1!U2995 = "Y",  IF(ISBLANK(Screener_1!V2995), "Missing", Screener_1!V2995),"")</f>
        <v/>
      </c>
      <c r="AF2994" s="6"/>
      <c r="AG2994" s="6"/>
    </row>
    <row r="2995" spans="1:33" x14ac:dyDescent="0.25">
      <c r="A2995" s="125"/>
      <c r="K2995" t="str">
        <f t="shared" si="154"/>
        <v/>
      </c>
      <c r="L2995" t="str">
        <f t="shared" si="155"/>
        <v/>
      </c>
      <c r="M2995" s="45"/>
      <c r="V2995" t="str">
        <f t="shared" si="156"/>
        <v/>
      </c>
      <c r="X2995" s="6"/>
      <c r="Z2995" s="6"/>
      <c r="AB2995" s="6" t="str">
        <f>IF(Screener_1!U2996 = "Y",  IF(ISBLANK(Screener_1!V2996), "Missing", Screener_1!V2996),"")</f>
        <v/>
      </c>
      <c r="AF2995" s="6"/>
      <c r="AG2995" s="6"/>
    </row>
    <row r="2996" spans="1:33" x14ac:dyDescent="0.25">
      <c r="A2996" s="125"/>
      <c r="K2996" t="str">
        <f t="shared" si="154"/>
        <v/>
      </c>
      <c r="L2996" t="str">
        <f t="shared" si="155"/>
        <v/>
      </c>
      <c r="M2996" s="45"/>
      <c r="V2996" t="str">
        <f t="shared" si="156"/>
        <v/>
      </c>
      <c r="X2996" s="6"/>
      <c r="Z2996" s="6"/>
      <c r="AB2996" s="6" t="str">
        <f>IF(Screener_1!U2997 = "Y",  IF(ISBLANK(Screener_1!V2997), "Missing", Screener_1!V2997),"")</f>
        <v/>
      </c>
      <c r="AF2996" s="6"/>
      <c r="AG2996" s="6"/>
    </row>
    <row r="2997" spans="1:33" x14ac:dyDescent="0.25">
      <c r="A2997" s="125"/>
      <c r="K2997" t="str">
        <f t="shared" si="154"/>
        <v/>
      </c>
      <c r="L2997" t="str">
        <f t="shared" si="155"/>
        <v/>
      </c>
      <c r="M2997" s="45"/>
      <c r="V2997" t="str">
        <f t="shared" si="156"/>
        <v/>
      </c>
      <c r="X2997" s="6"/>
      <c r="Z2997" s="6"/>
      <c r="AB2997" s="6" t="str">
        <f>IF(Screener_1!U2998 = "Y",  IF(ISBLANK(Screener_1!V2998), "Missing", Screener_1!V2998),"")</f>
        <v/>
      </c>
      <c r="AF2997" s="6"/>
      <c r="AG2997" s="6"/>
    </row>
    <row r="2998" spans="1:33" x14ac:dyDescent="0.25">
      <c r="A2998" s="125"/>
      <c r="K2998" t="str">
        <f t="shared" si="154"/>
        <v/>
      </c>
      <c r="L2998" t="str">
        <f t="shared" si="155"/>
        <v/>
      </c>
      <c r="M2998" s="45"/>
      <c r="V2998" t="str">
        <f t="shared" si="156"/>
        <v/>
      </c>
      <c r="X2998" s="6"/>
      <c r="Z2998" s="6"/>
      <c r="AB2998" s="6" t="str">
        <f>IF(Screener_1!U2999 = "Y",  IF(ISBLANK(Screener_1!V2999), "Missing", Screener_1!V2999),"")</f>
        <v/>
      </c>
      <c r="AF2998" s="6"/>
      <c r="AG2998" s="6"/>
    </row>
    <row r="2999" spans="1:33" x14ac:dyDescent="0.25">
      <c r="A2999" s="125"/>
      <c r="K2999" t="str">
        <f t="shared" si="154"/>
        <v/>
      </c>
      <c r="L2999" t="str">
        <f t="shared" si="155"/>
        <v/>
      </c>
      <c r="M2999" s="45"/>
      <c r="V2999" t="str">
        <f t="shared" si="156"/>
        <v/>
      </c>
      <c r="X2999" s="6"/>
      <c r="Z2999" s="6"/>
      <c r="AB2999" s="6" t="str">
        <f>IF(Screener_1!U3000 = "Y",  IF(ISBLANK(Screener_1!V3000), "Missing", Screener_1!V3000),"")</f>
        <v/>
      </c>
      <c r="AF2999" s="6"/>
      <c r="AG2999" s="6"/>
    </row>
    <row r="3000" spans="1:33" x14ac:dyDescent="0.25">
      <c r="A3000" s="125"/>
      <c r="K3000" t="str">
        <f t="shared" si="154"/>
        <v/>
      </c>
      <c r="L3000" t="str">
        <f t="shared" si="155"/>
        <v/>
      </c>
      <c r="M3000" s="45"/>
      <c r="V3000" t="str">
        <f t="shared" si="156"/>
        <v/>
      </c>
      <c r="X3000" s="6"/>
      <c r="Z3000" s="6"/>
      <c r="AB3000" s="6" t="str">
        <f>IF(Screener_1!U3001 = "Y",  IF(ISBLANK(Screener_1!V3001), "Missing", Screener_1!V3001),"")</f>
        <v/>
      </c>
      <c r="AF3000" s="6"/>
      <c r="AG3000" s="6"/>
    </row>
    <row r="3001" spans="1:33" x14ac:dyDescent="0.25">
      <c r="A3001" s="125"/>
      <c r="K3001" t="str">
        <f t="shared" si="154"/>
        <v/>
      </c>
      <c r="L3001" t="str">
        <f t="shared" si="155"/>
        <v/>
      </c>
      <c r="M3001" s="45"/>
      <c r="V3001" t="str">
        <f t="shared" si="156"/>
        <v/>
      </c>
      <c r="X3001" s="6"/>
      <c r="Z3001" s="6"/>
      <c r="AB3001" s="6" t="str">
        <f>IF(Screener_1!U3002 = "Y",  IF(ISBLANK(Screener_1!V3002), "Missing", Screener_1!V3002),"")</f>
        <v/>
      </c>
      <c r="AF3001" s="6"/>
      <c r="AG3001" s="6"/>
    </row>
    <row r="3002" spans="1:33" x14ac:dyDescent="0.25">
      <c r="A3002" s="125"/>
      <c r="K3002" t="str">
        <f t="shared" si="154"/>
        <v/>
      </c>
      <c r="L3002" t="str">
        <f t="shared" si="155"/>
        <v/>
      </c>
      <c r="M3002" s="45"/>
      <c r="V3002" t="str">
        <f t="shared" si="156"/>
        <v/>
      </c>
      <c r="X3002" s="6"/>
      <c r="Z3002" s="6"/>
      <c r="AB3002" s="6" t="str">
        <f>IF(Screener_1!U3003 = "Y",  IF(ISBLANK(Screener_1!V3003), "Missing", Screener_1!V3003),"")</f>
        <v/>
      </c>
      <c r="AF3002" s="6"/>
      <c r="AG3002" s="6"/>
    </row>
    <row r="3003" spans="1:33" x14ac:dyDescent="0.25">
      <c r="A3003" s="125"/>
      <c r="K3003" t="str">
        <f t="shared" si="154"/>
        <v/>
      </c>
      <c r="L3003" t="str">
        <f t="shared" si="155"/>
        <v/>
      </c>
      <c r="M3003" s="45"/>
      <c r="V3003" t="str">
        <f t="shared" si="156"/>
        <v/>
      </c>
      <c r="X3003" s="6"/>
      <c r="Z3003" s="6"/>
      <c r="AB3003" s="6" t="str">
        <f>IF(Screener_1!U3004 = "Y",  IF(ISBLANK(Screener_1!V3004), "Missing", Screener_1!V3004),"")</f>
        <v/>
      </c>
      <c r="AF3003" s="6"/>
      <c r="AG3003" s="6"/>
    </row>
    <row r="3004" spans="1:33" x14ac:dyDescent="0.25">
      <c r="A3004" s="125"/>
      <c r="K3004" t="str">
        <f t="shared" si="154"/>
        <v/>
      </c>
      <c r="L3004" t="str">
        <f t="shared" si="155"/>
        <v/>
      </c>
      <c r="M3004" s="45"/>
      <c r="V3004" t="str">
        <f t="shared" si="156"/>
        <v/>
      </c>
      <c r="X3004" s="6"/>
      <c r="Z3004" s="6"/>
      <c r="AB3004" s="6" t="str">
        <f>IF(Screener_1!U3005 = "Y",  IF(ISBLANK(Screener_1!V3005), "Missing", Screener_1!V3005),"")</f>
        <v/>
      </c>
      <c r="AF3004" s="6"/>
      <c r="AG3004" s="6"/>
    </row>
    <row r="3005" spans="1:33" x14ac:dyDescent="0.25">
      <c r="A3005" s="125"/>
      <c r="K3005" t="str">
        <f t="shared" si="154"/>
        <v/>
      </c>
      <c r="L3005" t="str">
        <f t="shared" si="155"/>
        <v/>
      </c>
      <c r="M3005" s="45"/>
      <c r="V3005" t="str">
        <f t="shared" si="156"/>
        <v/>
      </c>
      <c r="X3005" s="6"/>
      <c r="Z3005" s="6"/>
      <c r="AB3005" s="6" t="str">
        <f>IF(Screener_1!U3006 = "Y",  IF(ISBLANK(Screener_1!V3006), "Missing", Screener_1!V3006),"")</f>
        <v/>
      </c>
      <c r="AF3005" s="6"/>
      <c r="AG3005" s="6"/>
    </row>
    <row r="3006" spans="1:33" x14ac:dyDescent="0.25">
      <c r="A3006" s="125"/>
      <c r="K3006" t="str">
        <f t="shared" si="154"/>
        <v/>
      </c>
      <c r="L3006" t="str">
        <f t="shared" si="155"/>
        <v/>
      </c>
      <c r="M3006" s="45"/>
      <c r="V3006" t="str">
        <f t="shared" si="156"/>
        <v/>
      </c>
      <c r="X3006" s="6"/>
      <c r="Z3006" s="6"/>
      <c r="AB3006" s="6" t="str">
        <f>IF(Screener_1!U3007 = "Y",  IF(ISBLANK(Screener_1!V3007), "Missing", Screener_1!V3007),"")</f>
        <v/>
      </c>
      <c r="AF3006" s="6"/>
      <c r="AG3006" s="6"/>
    </row>
    <row r="3007" spans="1:33" x14ac:dyDescent="0.25">
      <c r="A3007" s="125" t="str">
        <f>IF(ISNUMBER(Screener_4!A8), Screener_4!A8, "")</f>
        <v/>
      </c>
      <c r="B3007" t="str">
        <f>IF(ISTEXT(Screener_4!C8), Screener_4!C8, "")</f>
        <v/>
      </c>
      <c r="F3007" t="str">
        <f>IF(ISNUMBER(Screener_4!D8), Screener_4!D8, "")</f>
        <v/>
      </c>
      <c r="G3007" t="str">
        <f>IF(ISNUMBER(Screener_4!E8),    Screener_4!E8, "")</f>
        <v/>
      </c>
      <c r="H3007" t="str">
        <f>IF(ISNUMBER(Screener_4!F8),    Screener_4!F8, "")</f>
        <v/>
      </c>
      <c r="I3007" t="str">
        <f>IF(ISNUMBER(Screener_4!G8),    Screener_4!G8, "")</f>
        <v/>
      </c>
      <c r="J3007" t="str">
        <f>IF(ISNUMBER(Screener_4!H8),    Screener_4!H8, "")</f>
        <v/>
      </c>
      <c r="K3007" t="str">
        <f t="shared" si="154"/>
        <v/>
      </c>
      <c r="L3007" t="str">
        <f>IF(K3007 = "","",   IF(SUM(G3007:J3007) &gt;0,"Positive","Negative"))</f>
        <v/>
      </c>
      <c r="M3007" s="45" t="str">
        <f>Screener_4!I8</f>
        <v/>
      </c>
      <c r="N3007" t="str">
        <f>IF(Screener_4!J8="Y",1,IF(Screener_4!J8="N",0,""))</f>
        <v/>
      </c>
      <c r="O3007" t="str">
        <f>IF(Screener_4!K8="Y",1,IF(Screener_4!K8="N",0,""))</f>
        <v/>
      </c>
      <c r="P3007" t="str">
        <f>IF(Screener_4!L8="Y",1,IF(Screener_4!L8="N",0,""))</f>
        <v/>
      </c>
      <c r="Q3007" t="str">
        <f>IF(Screener_4!M8="Y",1,IF(Screener_4!M8="N",0,""))</f>
        <v/>
      </c>
      <c r="R3007" t="str">
        <f>IF(Screener_4!N8="Y",1,IF(Screener_4!N8="N",0,""))</f>
        <v/>
      </c>
      <c r="S3007" t="str">
        <f>IF(Screener_4!O8="Y",1,IF(Screener_4!O8="N",0,""))</f>
        <v/>
      </c>
      <c r="T3007">
        <f t="shared" ref="T3007:T3014" si="157">COUNT(N3007:S3007)</f>
        <v>0</v>
      </c>
      <c r="U3007" t="str">
        <f t="shared" ref="U3007:U3015" si="158">IF(T3007=6,SUM(N3007:S3007),IF(L3007="Negative",IF(OR(N3007=0,N3007=1),N3007,"Incomplete"),IF(L3007="Positive","Incomplete","")))</f>
        <v/>
      </c>
      <c r="V3007" t="str">
        <f t="shared" si="156"/>
        <v/>
      </c>
      <c r="W3007" t="str">
        <f>Screener_4!R8</f>
        <v/>
      </c>
      <c r="X3007" s="6" t="str">
        <f>IF(ISNUMBER(Screener_4!$P8),IF(ISBLANK(Screener_4!S8),"Missing",Screener_4!S8), "")</f>
        <v/>
      </c>
      <c r="Y3007" s="6" t="str">
        <f>IF(ISNUMBER(Screener_4!$P8),IF(ISBLANK(Screener_4!T8),"Missing",Screener_4!T8), "")</f>
        <v/>
      </c>
      <c r="Z3007" s="6" t="str">
        <f>IF(ISNUMBER(Screener_4!$P8),IF(ISBLANK(Screener_4!U8),"Missing",Screener_4!U8), "")</f>
        <v/>
      </c>
      <c r="AA3007" s="6" t="str">
        <f>IF(ISTEXT(Screener_4!U8),  IF(ISBLANK(Screener_4!V8), "Missing", Screener_4!V8),"")</f>
        <v/>
      </c>
      <c r="AB3007" s="6" t="str">
        <f>IF(Screener_4!U8 = "Y",  IF(ISBLANK(Screener_4!V8), "Missing", Screener_4!V8),"")</f>
        <v/>
      </c>
      <c r="AC3007" s="6" t="str">
        <f xml:space="preserve"> IF((Screener_4!U8 = "Y"),   IF(ISBLANK(Screener_4!W8),"Missing",Screener_4!W8), "")</f>
        <v/>
      </c>
      <c r="AF3007" s="6"/>
      <c r="AG3007" s="6"/>
    </row>
    <row r="3008" spans="1:33" x14ac:dyDescent="0.25">
      <c r="A3008" s="125" t="str">
        <f>IF(ISNUMBER(Screener_4!A9), Screener_4!A9, "")</f>
        <v/>
      </c>
      <c r="B3008" t="str">
        <f>IF(ISTEXT(Screener_4!C9), Screener_4!C9, "")</f>
        <v/>
      </c>
      <c r="F3008" t="str">
        <f>IF(ISNUMBER(Screener_4!D9), Screener_4!D9, "")</f>
        <v/>
      </c>
      <c r="G3008" t="str">
        <f>IF(ISNUMBER(Screener_4!E9),    Screener_4!E9, "")</f>
        <v/>
      </c>
      <c r="H3008" t="str">
        <f>IF(ISNUMBER(Screener_4!F9),    Screener_4!F9, "")</f>
        <v/>
      </c>
      <c r="I3008" t="str">
        <f>IF(ISNUMBER(Screener_4!G9),    Screener_4!G9, "")</f>
        <v/>
      </c>
      <c r="J3008" t="str">
        <f>IF(ISNUMBER(Screener_4!H9),    Screener_4!H9, "")</f>
        <v/>
      </c>
      <c r="K3008" t="str">
        <f t="shared" si="154"/>
        <v/>
      </c>
      <c r="L3008" t="str">
        <f t="shared" ref="L3008:L3071" si="159">IF(K3008 = "","",   IF(SUM(G3008:J3008) &gt;0,"Positive","Negative"))</f>
        <v/>
      </c>
      <c r="M3008" s="45" t="str">
        <f>Screener_4!I9</f>
        <v/>
      </c>
      <c r="N3008" t="str">
        <f>IF(Screener_4!J9="Y",1,IF(Screener_4!J9="N",0,""))</f>
        <v/>
      </c>
      <c r="O3008" t="str">
        <f>IF(Screener_4!K9="Y",1,IF(Screener_4!K9="N",0,""))</f>
        <v/>
      </c>
      <c r="P3008" t="str">
        <f>IF(Screener_4!L9="Y",1,IF(Screener_4!L9="N",0,""))</f>
        <v/>
      </c>
      <c r="Q3008" t="str">
        <f>IF(Screener_4!M9="Y",1,IF(Screener_4!M9="N",0,""))</f>
        <v/>
      </c>
      <c r="R3008" t="str">
        <f>IF(Screener_4!N9="Y",1,IF(Screener_4!N9="N",0,""))</f>
        <v/>
      </c>
      <c r="S3008" t="str">
        <f>IF(Screener_4!O9="Y",1,IF(Screener_4!O9="N",0,""))</f>
        <v/>
      </c>
      <c r="T3008">
        <f t="shared" si="157"/>
        <v>0</v>
      </c>
      <c r="U3008" t="str">
        <f t="shared" si="158"/>
        <v/>
      </c>
      <c r="V3008" t="str">
        <f t="shared" si="156"/>
        <v/>
      </c>
      <c r="W3008" t="str">
        <f>Screener_4!R9</f>
        <v/>
      </c>
      <c r="X3008" s="6" t="str">
        <f>IF(ISNUMBER(Screener_4!$P9),IF(ISBLANK(Screener_4!S9),"Missing",Screener_4!S9), "")</f>
        <v/>
      </c>
      <c r="Y3008" s="6" t="str">
        <f>IF(ISNUMBER(Screener_4!$P9),IF(ISBLANK(Screener_4!T9),"Missing",Screener_4!T9), "")</f>
        <v/>
      </c>
      <c r="Z3008" s="6" t="str">
        <f>IF(ISNUMBER(Screener_4!$P9),IF(ISBLANK(Screener_4!U9),"Missing",Screener_4!U9), "")</f>
        <v/>
      </c>
      <c r="AA3008" s="6" t="str">
        <f>IF(ISTEXT(Screener_4!U9),  IF(ISBLANK(Screener_4!V9), "Missing", Screener_4!V9),"")</f>
        <v/>
      </c>
      <c r="AB3008" s="6" t="str">
        <f>IF(Screener_4!U9 = "Y",  IF(ISBLANK(Screener_4!V9), "Missing", Screener_4!V9),"")</f>
        <v/>
      </c>
      <c r="AC3008" s="6" t="str">
        <f xml:space="preserve"> IF((Screener_4!U9 = "Y"),   IF(ISBLANK(Screener_4!W9),"Missing",Screener_4!W9), "")</f>
        <v/>
      </c>
      <c r="AF3008" s="6"/>
      <c r="AG3008" s="6"/>
    </row>
    <row r="3009" spans="1:33" x14ac:dyDescent="0.25">
      <c r="A3009" s="125" t="str">
        <f>IF(ISNUMBER(Screener_4!A10), Screener_4!A10, "")</f>
        <v/>
      </c>
      <c r="B3009" t="str">
        <f>IF(ISTEXT(Screener_4!C10), Screener_4!C10, "")</f>
        <v/>
      </c>
      <c r="F3009" t="str">
        <f>IF(ISNUMBER(Screener_4!D10), Screener_4!D10, "")</f>
        <v/>
      </c>
      <c r="G3009" t="str">
        <f>IF(ISNUMBER(Screener_4!E10),    Screener_4!E10, "")</f>
        <v/>
      </c>
      <c r="H3009" t="str">
        <f>IF(ISNUMBER(Screener_4!F10),    Screener_4!F10, "")</f>
        <v/>
      </c>
      <c r="I3009" t="str">
        <f>IF(ISNUMBER(Screener_4!G10),    Screener_4!G10, "")</f>
        <v/>
      </c>
      <c r="J3009" t="str">
        <f>IF(ISNUMBER(Screener_4!H10),    Screener_4!H10, "")</f>
        <v/>
      </c>
      <c r="K3009" t="str">
        <f t="shared" si="154"/>
        <v/>
      </c>
      <c r="L3009" t="str">
        <f t="shared" si="159"/>
        <v/>
      </c>
      <c r="M3009" s="45" t="str">
        <f>Screener_4!I10</f>
        <v/>
      </c>
      <c r="N3009" t="str">
        <f>IF(Screener_4!J10="Y",1,IF(Screener_4!J10="N",0,""))</f>
        <v/>
      </c>
      <c r="O3009" t="str">
        <f>IF(Screener_4!K10="Y",1,IF(Screener_4!K10="N",0,""))</f>
        <v/>
      </c>
      <c r="P3009" t="str">
        <f>IF(Screener_4!L10="Y",1,IF(Screener_4!L10="N",0,""))</f>
        <v/>
      </c>
      <c r="Q3009" t="str">
        <f>IF(Screener_4!M10="Y",1,IF(Screener_4!M10="N",0,""))</f>
        <v/>
      </c>
      <c r="R3009" t="str">
        <f>IF(Screener_4!N10="Y",1,IF(Screener_4!N10="N",0,""))</f>
        <v/>
      </c>
      <c r="S3009" t="str">
        <f>IF(Screener_4!O10="Y",1,IF(Screener_4!O10="N",0,""))</f>
        <v/>
      </c>
      <c r="T3009">
        <f t="shared" si="157"/>
        <v>0</v>
      </c>
      <c r="U3009" t="str">
        <f t="shared" si="158"/>
        <v/>
      </c>
      <c r="V3009" t="str">
        <f t="shared" si="156"/>
        <v/>
      </c>
      <c r="W3009" t="str">
        <f>Screener_4!R10</f>
        <v/>
      </c>
      <c r="X3009" s="6" t="str">
        <f>IF(ISNUMBER(Screener_4!$P10),IF(ISBLANK(Screener_4!S10),"Missing",Screener_4!S10), "")</f>
        <v/>
      </c>
      <c r="Y3009" s="6" t="str">
        <f>IF(ISNUMBER(Screener_4!$P10),IF(ISBLANK(Screener_4!T10),"Missing",Screener_4!T10), "")</f>
        <v/>
      </c>
      <c r="Z3009" s="6" t="str">
        <f>IF(ISNUMBER(Screener_4!$P10),IF(ISBLANK(Screener_4!U10),"Missing",Screener_4!U10), "")</f>
        <v/>
      </c>
      <c r="AA3009" s="6" t="str">
        <f>IF(ISTEXT(Screener_4!U10),  IF(ISBLANK(Screener_4!V10), "Missing", Screener_4!V10),"")</f>
        <v/>
      </c>
      <c r="AB3009" s="6" t="str">
        <f>IF(Screener_4!U10 = "Y",  IF(ISBLANK(Screener_4!V10), "Missing", Screener_4!V10),"")</f>
        <v/>
      </c>
      <c r="AC3009" s="6" t="str">
        <f xml:space="preserve"> IF((Screener_4!U10 = "Y"),   IF(ISBLANK(Screener_4!W10),"Missing",Screener_4!W10), "")</f>
        <v/>
      </c>
      <c r="AF3009" s="6"/>
      <c r="AG3009" s="6"/>
    </row>
    <row r="3010" spans="1:33" x14ac:dyDescent="0.25">
      <c r="A3010" s="125" t="str">
        <f>IF(ISNUMBER(Screener_4!A11), Screener_4!A11, "")</f>
        <v/>
      </c>
      <c r="B3010" t="str">
        <f>IF(ISTEXT(Screener_4!C11), Screener_4!C11, "")</f>
        <v/>
      </c>
      <c r="F3010" t="str">
        <f>IF(ISNUMBER(Screener_4!D11), Screener_4!D11, "")</f>
        <v/>
      </c>
      <c r="G3010" t="str">
        <f>IF(ISNUMBER(Screener_4!E11),    Screener_4!E11, "")</f>
        <v/>
      </c>
      <c r="H3010" t="str">
        <f>IF(ISNUMBER(Screener_4!F11),    Screener_4!F11, "")</f>
        <v/>
      </c>
      <c r="I3010" t="str">
        <f>IF(ISNUMBER(Screener_4!G11),    Screener_4!G11, "")</f>
        <v/>
      </c>
      <c r="J3010" t="str">
        <f>IF(ISNUMBER(Screener_4!H11),    Screener_4!H11, "")</f>
        <v/>
      </c>
      <c r="K3010" t="str">
        <f t="shared" si="154"/>
        <v/>
      </c>
      <c r="L3010" t="str">
        <f t="shared" si="159"/>
        <v/>
      </c>
      <c r="M3010" s="45" t="str">
        <f>Screener_4!I11</f>
        <v/>
      </c>
      <c r="N3010" t="str">
        <f>IF(Screener_4!J11="Y",1,IF(Screener_4!J11="N",0,""))</f>
        <v/>
      </c>
      <c r="O3010" t="str">
        <f>IF(Screener_4!K11="Y",1,IF(Screener_4!K11="N",0,""))</f>
        <v/>
      </c>
      <c r="P3010" t="str">
        <f>IF(Screener_4!L11="Y",1,IF(Screener_4!L11="N",0,""))</f>
        <v/>
      </c>
      <c r="Q3010" t="str">
        <f>IF(Screener_4!M11="Y",1,IF(Screener_4!M11="N",0,""))</f>
        <v/>
      </c>
      <c r="R3010" t="str">
        <f>IF(Screener_4!N11="Y",1,IF(Screener_4!N11="N",0,""))</f>
        <v/>
      </c>
      <c r="S3010" t="str">
        <f>IF(Screener_4!O11="Y",1,IF(Screener_4!O11="N",0,""))</f>
        <v/>
      </c>
      <c r="T3010">
        <f t="shared" si="157"/>
        <v>0</v>
      </c>
      <c r="U3010" t="str">
        <f t="shared" si="158"/>
        <v/>
      </c>
      <c r="V3010" t="str">
        <f t="shared" si="156"/>
        <v/>
      </c>
      <c r="W3010" t="str">
        <f>Screener_4!R11</f>
        <v/>
      </c>
      <c r="X3010" s="6" t="str">
        <f>IF(ISNUMBER(Screener_4!$P11),IF(ISBLANK(Screener_4!S11),"Missing",Screener_4!S11), "")</f>
        <v/>
      </c>
      <c r="Y3010" s="6" t="str">
        <f>IF(ISNUMBER(Screener_4!$P11),IF(ISBLANK(Screener_4!T11),"Missing",Screener_4!T11), "")</f>
        <v/>
      </c>
      <c r="Z3010" s="6" t="str">
        <f>IF(ISNUMBER(Screener_4!$P11),IF(ISBLANK(Screener_4!U11),"Missing",Screener_4!U11), "")</f>
        <v/>
      </c>
      <c r="AA3010" s="6" t="str">
        <f>IF(ISTEXT(Screener_4!U11),  IF(ISBLANK(Screener_4!V11), "Missing", Screener_4!V11),"")</f>
        <v/>
      </c>
      <c r="AB3010" s="6" t="str">
        <f>IF(Screener_4!U11 = "Y",  IF(ISBLANK(Screener_4!V11), "Missing", Screener_4!V11),"")</f>
        <v/>
      </c>
      <c r="AC3010" s="6" t="str">
        <f xml:space="preserve"> IF((Screener_4!U11 = "Y"),   IF(ISBLANK(Screener_4!W11),"Missing",Screener_4!W11), "")</f>
        <v/>
      </c>
      <c r="AF3010" s="6"/>
      <c r="AG3010" s="6"/>
    </row>
    <row r="3011" spans="1:33" x14ac:dyDescent="0.25">
      <c r="A3011" s="125" t="str">
        <f>IF(ISNUMBER(Screener_4!A12), Screener_4!A12, "")</f>
        <v/>
      </c>
      <c r="B3011" t="str">
        <f>IF(ISTEXT(Screener_4!C12), Screener_4!C12, "")</f>
        <v/>
      </c>
      <c r="F3011" t="str">
        <f>IF(ISNUMBER(Screener_4!D12), Screener_4!D12, "")</f>
        <v/>
      </c>
      <c r="G3011" t="str">
        <f>IF(ISNUMBER(Screener_4!E12),    Screener_4!E12, "")</f>
        <v/>
      </c>
      <c r="H3011" t="str">
        <f>IF(ISNUMBER(Screener_4!F12),    Screener_4!F12, "")</f>
        <v/>
      </c>
      <c r="I3011" t="str">
        <f>IF(ISNUMBER(Screener_4!G12),    Screener_4!G12, "")</f>
        <v/>
      </c>
      <c r="J3011" t="str">
        <f>IF(ISNUMBER(Screener_4!H12),    Screener_4!H12, "")</f>
        <v/>
      </c>
      <c r="K3011" t="str">
        <f t="shared" si="154"/>
        <v/>
      </c>
      <c r="L3011" t="str">
        <f t="shared" si="159"/>
        <v/>
      </c>
      <c r="M3011" s="45" t="str">
        <f>Screener_4!I12</f>
        <v/>
      </c>
      <c r="N3011" t="str">
        <f>IF(Screener_4!J12="Y",1,IF(Screener_4!J12="N",0,""))</f>
        <v/>
      </c>
      <c r="O3011" t="str">
        <f>IF(Screener_4!K12="Y",1,IF(Screener_4!K12="N",0,""))</f>
        <v/>
      </c>
      <c r="P3011" t="str">
        <f>IF(Screener_4!L12="Y",1,IF(Screener_4!L12="N",0,""))</f>
        <v/>
      </c>
      <c r="Q3011" t="str">
        <f>IF(Screener_4!M12="Y",1,IF(Screener_4!M12="N",0,""))</f>
        <v/>
      </c>
      <c r="R3011" t="str">
        <f>IF(Screener_4!N12="Y",1,IF(Screener_4!N12="N",0,""))</f>
        <v/>
      </c>
      <c r="S3011" t="str">
        <f>IF(Screener_4!O12="Y",1,IF(Screener_4!O12="N",0,""))</f>
        <v/>
      </c>
      <c r="T3011">
        <f t="shared" si="157"/>
        <v>0</v>
      </c>
      <c r="U3011" t="str">
        <f t="shared" si="158"/>
        <v/>
      </c>
      <c r="V3011" t="str">
        <f t="shared" si="156"/>
        <v/>
      </c>
      <c r="W3011" t="str">
        <f>Screener_4!R12</f>
        <v/>
      </c>
      <c r="X3011" s="6" t="str">
        <f>IF(ISNUMBER(Screener_4!$P12),IF(ISBLANK(Screener_4!S12),"Missing",Screener_4!S12), "")</f>
        <v/>
      </c>
      <c r="Y3011" s="6" t="str">
        <f>IF(ISNUMBER(Screener_4!$P12),IF(ISBLANK(Screener_4!T12),"Missing",Screener_4!T12), "")</f>
        <v/>
      </c>
      <c r="Z3011" s="6" t="str">
        <f>IF(ISNUMBER(Screener_4!$P12),IF(ISBLANK(Screener_4!U12),"Missing",Screener_4!U12), "")</f>
        <v/>
      </c>
      <c r="AA3011" s="6" t="str">
        <f>IF(ISTEXT(Screener_4!U12),  IF(ISBLANK(Screener_4!V12), "Missing", Screener_4!V12),"")</f>
        <v/>
      </c>
      <c r="AB3011" s="6" t="str">
        <f>IF(Screener_4!U12 = "Y",  IF(ISBLANK(Screener_4!V12), "Missing", Screener_4!V12),"")</f>
        <v/>
      </c>
      <c r="AC3011" s="6" t="str">
        <f xml:space="preserve"> IF((Screener_4!U12 = "Y"),   IF(ISBLANK(Screener_4!W12),"Missing",Screener_4!W12), "")</f>
        <v/>
      </c>
      <c r="AF3011" s="6"/>
      <c r="AG3011" s="6"/>
    </row>
    <row r="3012" spans="1:33" x14ac:dyDescent="0.25">
      <c r="A3012" s="125" t="str">
        <f>IF(ISNUMBER(Screener_4!A13), Screener_4!A13, "")</f>
        <v/>
      </c>
      <c r="B3012" t="str">
        <f>IF(ISTEXT(Screener_4!C13), Screener_4!C13, "")</f>
        <v/>
      </c>
      <c r="F3012" t="str">
        <f>IF(ISNUMBER(Screener_4!D13), Screener_4!D13, "")</f>
        <v/>
      </c>
      <c r="G3012" t="str">
        <f>IF(ISNUMBER(Screener_4!E13),    Screener_4!E13, "")</f>
        <v/>
      </c>
      <c r="H3012" t="str">
        <f>IF(ISNUMBER(Screener_4!F13),    Screener_4!F13, "")</f>
        <v/>
      </c>
      <c r="I3012" t="str">
        <f>IF(ISNUMBER(Screener_4!G13),    Screener_4!G13, "")</f>
        <v/>
      </c>
      <c r="J3012" t="str">
        <f>IF(ISNUMBER(Screener_4!H13),    Screener_4!H13, "")</f>
        <v/>
      </c>
      <c r="K3012" t="str">
        <f t="shared" si="154"/>
        <v/>
      </c>
      <c r="L3012" t="str">
        <f t="shared" si="159"/>
        <v/>
      </c>
      <c r="M3012" s="45" t="str">
        <f>Screener_4!I13</f>
        <v/>
      </c>
      <c r="N3012" t="str">
        <f>IF(Screener_4!J13="Y",1,IF(Screener_4!J13="N",0,""))</f>
        <v/>
      </c>
      <c r="O3012" t="str">
        <f>IF(Screener_4!K13="Y",1,IF(Screener_4!K13="N",0,""))</f>
        <v/>
      </c>
      <c r="P3012" t="str">
        <f>IF(Screener_4!L13="Y",1,IF(Screener_4!L13="N",0,""))</f>
        <v/>
      </c>
      <c r="Q3012" t="str">
        <f>IF(Screener_4!M13="Y",1,IF(Screener_4!M13="N",0,""))</f>
        <v/>
      </c>
      <c r="R3012" t="str">
        <f>IF(Screener_4!N13="Y",1,IF(Screener_4!N13="N",0,""))</f>
        <v/>
      </c>
      <c r="S3012" t="str">
        <f>IF(Screener_4!O13="Y",1,IF(Screener_4!O13="N",0,""))</f>
        <v/>
      </c>
      <c r="T3012">
        <f t="shared" si="157"/>
        <v>0</v>
      </c>
      <c r="U3012" t="str">
        <f t="shared" si="158"/>
        <v/>
      </c>
      <c r="V3012" t="str">
        <f t="shared" si="156"/>
        <v/>
      </c>
      <c r="W3012" t="str">
        <f>Screener_4!R13</f>
        <v/>
      </c>
      <c r="X3012" s="6" t="str">
        <f>IF(ISNUMBER(Screener_4!$P13),IF(ISBLANK(Screener_4!S13),"Missing",Screener_4!S13), "")</f>
        <v/>
      </c>
      <c r="Y3012" s="6" t="str">
        <f>IF(ISNUMBER(Screener_4!$P13),IF(ISBLANK(Screener_4!T13),"Missing",Screener_4!T13), "")</f>
        <v/>
      </c>
      <c r="Z3012" s="6" t="str">
        <f>IF(ISNUMBER(Screener_4!$P13),IF(ISBLANK(Screener_4!U13),"Missing",Screener_4!U13), "")</f>
        <v/>
      </c>
      <c r="AA3012" s="6" t="str">
        <f>IF(ISTEXT(Screener_4!U13),  IF(ISBLANK(Screener_4!V13), "Missing", Screener_4!V13),"")</f>
        <v/>
      </c>
      <c r="AB3012" s="6" t="str">
        <f>IF(Screener_4!U13 = "Y",  IF(ISBLANK(Screener_4!V13), "Missing", Screener_4!V13),"")</f>
        <v/>
      </c>
      <c r="AC3012" s="6" t="str">
        <f xml:space="preserve"> IF((Screener_4!U13 = "Y"),   IF(ISBLANK(Screener_4!W13),"Missing",Screener_4!W13), "")</f>
        <v/>
      </c>
      <c r="AF3012" s="6"/>
      <c r="AG3012" s="6"/>
    </row>
    <row r="3013" spans="1:33" x14ac:dyDescent="0.25">
      <c r="A3013" s="125" t="str">
        <f>IF(ISNUMBER(Screener_4!A14), Screener_4!A14, "")</f>
        <v/>
      </c>
      <c r="B3013" t="str">
        <f>IF(ISTEXT(Screener_4!C14), Screener_4!C14, "")</f>
        <v/>
      </c>
      <c r="F3013" t="str">
        <f>IF(ISNUMBER(Screener_4!D14), Screener_4!D14, "")</f>
        <v/>
      </c>
      <c r="G3013" t="str">
        <f>IF(ISNUMBER(Screener_4!E14),    Screener_4!E14, "")</f>
        <v/>
      </c>
      <c r="H3013" t="str">
        <f>IF(ISNUMBER(Screener_4!F14),    Screener_4!F14, "")</f>
        <v/>
      </c>
      <c r="I3013" t="str">
        <f>IF(ISNUMBER(Screener_4!G14),    Screener_4!G14, "")</f>
        <v/>
      </c>
      <c r="J3013" t="str">
        <f>IF(ISNUMBER(Screener_4!H14),    Screener_4!H14, "")</f>
        <v/>
      </c>
      <c r="K3013" t="str">
        <f t="shared" si="154"/>
        <v/>
      </c>
      <c r="L3013" t="str">
        <f t="shared" si="159"/>
        <v/>
      </c>
      <c r="M3013" s="45" t="str">
        <f>Screener_4!I14</f>
        <v/>
      </c>
      <c r="N3013" t="str">
        <f>IF(Screener_4!J14="Y",1,IF(Screener_4!J14="N",0,""))</f>
        <v/>
      </c>
      <c r="O3013" t="str">
        <f>IF(Screener_4!K14="Y",1,IF(Screener_4!K14="N",0,""))</f>
        <v/>
      </c>
      <c r="P3013" t="str">
        <f>IF(Screener_4!L14="Y",1,IF(Screener_4!L14="N",0,""))</f>
        <v/>
      </c>
      <c r="Q3013" t="str">
        <f>IF(Screener_4!M14="Y",1,IF(Screener_4!M14="N",0,""))</f>
        <v/>
      </c>
      <c r="R3013" t="str">
        <f>IF(Screener_4!N14="Y",1,IF(Screener_4!N14="N",0,""))</f>
        <v/>
      </c>
      <c r="S3013" t="str">
        <f>IF(Screener_4!O14="Y",1,IF(Screener_4!O14="N",0,""))</f>
        <v/>
      </c>
      <c r="T3013">
        <f t="shared" si="157"/>
        <v>0</v>
      </c>
      <c r="U3013" t="str">
        <f t="shared" si="158"/>
        <v/>
      </c>
      <c r="V3013" t="str">
        <f t="shared" si="156"/>
        <v/>
      </c>
      <c r="W3013" t="str">
        <f>Screener_4!R14</f>
        <v/>
      </c>
      <c r="X3013" s="6" t="str">
        <f>IF(ISNUMBER(Screener_4!$P14),IF(ISBLANK(Screener_4!S14),"Missing",Screener_4!S14), "")</f>
        <v/>
      </c>
      <c r="Y3013" s="6" t="str">
        <f>IF(ISNUMBER(Screener_4!$P14),IF(ISBLANK(Screener_4!T14),"Missing",Screener_4!T14), "")</f>
        <v/>
      </c>
      <c r="Z3013" s="6" t="str">
        <f>IF(ISNUMBER(Screener_4!$P14),IF(ISBLANK(Screener_4!U14),"Missing",Screener_4!U14), "")</f>
        <v/>
      </c>
      <c r="AA3013" s="6" t="str">
        <f>IF(ISTEXT(Screener_4!U14),  IF(ISBLANK(Screener_4!V14), "Missing", Screener_4!V14),"")</f>
        <v/>
      </c>
      <c r="AB3013" s="6" t="str">
        <f>IF(Screener_4!U14 = "Y",  IF(ISBLANK(Screener_4!V14), "Missing", Screener_4!V14),"")</f>
        <v/>
      </c>
      <c r="AC3013" s="6" t="str">
        <f xml:space="preserve"> IF((Screener_4!U14 = "Y"),   IF(ISBLANK(Screener_4!W14),"Missing",Screener_4!W14), "")</f>
        <v/>
      </c>
      <c r="AF3013" s="6"/>
      <c r="AG3013" s="6"/>
    </row>
    <row r="3014" spans="1:33" x14ac:dyDescent="0.25">
      <c r="A3014" s="125" t="str">
        <f>IF(ISNUMBER(Screener_4!A15), Screener_4!A15, "")</f>
        <v/>
      </c>
      <c r="B3014" t="str">
        <f>IF(ISTEXT(Screener_4!C15), Screener_4!C15, "")</f>
        <v/>
      </c>
      <c r="F3014" t="str">
        <f>IF(ISNUMBER(Screener_4!D15), Screener_4!D15, "")</f>
        <v/>
      </c>
      <c r="G3014" t="str">
        <f>IF(ISNUMBER(Screener_4!E15),    Screener_4!E15, "")</f>
        <v/>
      </c>
      <c r="H3014" t="str">
        <f>IF(ISNUMBER(Screener_4!F15),    Screener_4!F15, "")</f>
        <v/>
      </c>
      <c r="I3014" t="str">
        <f>IF(ISNUMBER(Screener_4!G15),    Screener_4!G15, "")</f>
        <v/>
      </c>
      <c r="J3014" t="str">
        <f>IF(ISNUMBER(Screener_4!H15),    Screener_4!H15, "")</f>
        <v/>
      </c>
      <c r="K3014" t="str">
        <f t="shared" si="154"/>
        <v/>
      </c>
      <c r="L3014" t="str">
        <f t="shared" si="159"/>
        <v/>
      </c>
      <c r="M3014" s="45" t="str">
        <f>Screener_4!I15</f>
        <v/>
      </c>
      <c r="N3014" t="str">
        <f>IF(Screener_4!J15="Y",1,IF(Screener_4!J15="N",0,""))</f>
        <v/>
      </c>
      <c r="O3014" t="str">
        <f>IF(Screener_4!K15="Y",1,IF(Screener_4!K15="N",0,""))</f>
        <v/>
      </c>
      <c r="P3014" t="str">
        <f>IF(Screener_4!L15="Y",1,IF(Screener_4!L15="N",0,""))</f>
        <v/>
      </c>
      <c r="Q3014" t="str">
        <f>IF(Screener_4!M15="Y",1,IF(Screener_4!M15="N",0,""))</f>
        <v/>
      </c>
      <c r="R3014" t="str">
        <f>IF(Screener_4!N15="Y",1,IF(Screener_4!N15="N",0,""))</f>
        <v/>
      </c>
      <c r="S3014" t="str">
        <f>IF(Screener_4!O15="Y",1,IF(Screener_4!O15="N",0,""))</f>
        <v/>
      </c>
      <c r="T3014">
        <f t="shared" si="157"/>
        <v>0</v>
      </c>
      <c r="U3014" t="str">
        <f t="shared" si="158"/>
        <v/>
      </c>
      <c r="V3014" t="str">
        <f t="shared" si="156"/>
        <v/>
      </c>
      <c r="W3014" t="str">
        <f>Screener_4!R15</f>
        <v/>
      </c>
      <c r="X3014" s="6" t="str">
        <f>IF(ISNUMBER(Screener_4!$P15),IF(ISBLANK(Screener_4!S15),"Missing",Screener_4!S15), "")</f>
        <v/>
      </c>
      <c r="Y3014" s="6" t="str">
        <f>IF(ISNUMBER(Screener_4!$P15),IF(ISBLANK(Screener_4!T15),"Missing",Screener_4!T15), "")</f>
        <v/>
      </c>
      <c r="Z3014" s="6" t="str">
        <f>IF(ISNUMBER(Screener_4!$P15),IF(ISBLANK(Screener_4!U15),"Missing",Screener_4!U15), "")</f>
        <v/>
      </c>
      <c r="AA3014" s="6" t="str">
        <f>IF(ISTEXT(Screener_4!U15),  IF(ISBLANK(Screener_4!V15), "Missing", Screener_4!V15),"")</f>
        <v/>
      </c>
      <c r="AB3014" s="6" t="str">
        <f>IF(Screener_4!U15 = "Y",  IF(ISBLANK(Screener_4!V15), "Missing", Screener_4!V15),"")</f>
        <v/>
      </c>
      <c r="AC3014" s="6" t="str">
        <f xml:space="preserve"> IF((Screener_4!U15 = "Y"),   IF(ISBLANK(Screener_4!W15),"Missing",Screener_4!W15), "")</f>
        <v/>
      </c>
      <c r="AF3014" s="6"/>
      <c r="AG3014" s="6"/>
    </row>
    <row r="3015" spans="1:33" x14ac:dyDescent="0.25">
      <c r="A3015" s="125" t="str">
        <f>IF(ISNUMBER(Screener_4!A16), Screener_4!A16, "")</f>
        <v/>
      </c>
      <c r="B3015" t="str">
        <f>IF(ISTEXT(Screener_4!C16), Screener_4!C16, "")</f>
        <v/>
      </c>
      <c r="F3015" t="str">
        <f>IF(ISNUMBER(Screener_4!D16), Screener_4!D16, "")</f>
        <v/>
      </c>
      <c r="G3015" t="str">
        <f>IF(ISNUMBER(Screener_4!E16),    Screener_4!E16, "")</f>
        <v/>
      </c>
      <c r="H3015" t="str">
        <f>IF(ISNUMBER(Screener_4!F16),    Screener_4!F16, "")</f>
        <v/>
      </c>
      <c r="I3015" t="str">
        <f>IF(ISNUMBER(Screener_4!G16),    Screener_4!G16, "")</f>
        <v/>
      </c>
      <c r="J3015" t="str">
        <f>IF(ISNUMBER(Screener_4!H16),    Screener_4!H16, "")</f>
        <v/>
      </c>
      <c r="K3015" t="str">
        <f t="shared" si="154"/>
        <v/>
      </c>
      <c r="L3015" t="str">
        <f t="shared" si="159"/>
        <v/>
      </c>
      <c r="M3015" s="45" t="str">
        <f>Screener_4!I16</f>
        <v/>
      </c>
      <c r="N3015" t="str">
        <f>IF(Screener_4!J16="Y",1,IF(Screener_4!J16="N",0,""))</f>
        <v/>
      </c>
      <c r="O3015" t="str">
        <f>IF(Screener_4!K16="Y",1,IF(Screener_4!K16="N",0,""))</f>
        <v/>
      </c>
      <c r="P3015" t="str">
        <f>IF(Screener_4!L16="Y",1,IF(Screener_4!L16="N",0,""))</f>
        <v/>
      </c>
      <c r="Q3015" t="str">
        <f>IF(Screener_4!M16="Y",1,IF(Screener_4!M16="N",0,""))</f>
        <v/>
      </c>
      <c r="R3015" t="str">
        <f>IF(Screener_4!N16="Y",1,IF(Screener_4!N16="N",0,""))</f>
        <v/>
      </c>
      <c r="S3015" t="str">
        <f>IF(Screener_4!O16="Y",1,IF(Screener_4!O16="N",0,""))</f>
        <v/>
      </c>
      <c r="T3015">
        <f t="shared" ref="T3015:T3078" si="160">COUNT(N3015:S3015)</f>
        <v>0</v>
      </c>
      <c r="U3015" t="str">
        <f t="shared" si="158"/>
        <v/>
      </c>
      <c r="V3015" t="str">
        <f t="shared" si="156"/>
        <v/>
      </c>
      <c r="W3015" t="str">
        <f>Screener_4!R16</f>
        <v/>
      </c>
      <c r="X3015" s="6" t="str">
        <f>IF(ISNUMBER(Screener_4!$P16),IF(ISBLANK(Screener_4!S16),"Missing",Screener_4!S16), "")</f>
        <v/>
      </c>
      <c r="Y3015" s="6" t="str">
        <f>IF(ISNUMBER(Screener_4!$P16),IF(ISBLANK(Screener_4!T16),"Missing",Screener_4!T16), "")</f>
        <v/>
      </c>
      <c r="Z3015" s="6" t="str">
        <f>IF(ISNUMBER(Screener_4!$P16),IF(ISBLANK(Screener_4!U16),"Missing",Screener_4!U16), "")</f>
        <v/>
      </c>
      <c r="AA3015" s="6" t="str">
        <f>IF(ISTEXT(Screener_4!U16),  IF(ISBLANK(Screener_4!V16), "Missing", Screener_4!V16),"")</f>
        <v/>
      </c>
      <c r="AB3015" s="6" t="str">
        <f>IF(Screener_4!U16 = "Y",  IF(ISBLANK(Screener_4!V16), "Missing", Screener_4!V16),"")</f>
        <v/>
      </c>
      <c r="AC3015" s="6" t="str">
        <f xml:space="preserve"> IF((Screener_4!U16 = "Y"),   IF(ISBLANK(Screener_4!W16),"Missing",Screener_4!W16), "")</f>
        <v/>
      </c>
      <c r="AF3015" s="6"/>
      <c r="AG3015" s="6"/>
    </row>
    <row r="3016" spans="1:33" x14ac:dyDescent="0.25">
      <c r="A3016" s="125" t="str">
        <f>IF(ISNUMBER(Screener_4!A17), Screener_4!A17, "")</f>
        <v/>
      </c>
      <c r="B3016" t="str">
        <f>IF(ISTEXT(Screener_4!C17), Screener_4!C17, "")</f>
        <v/>
      </c>
      <c r="F3016" t="str">
        <f>IF(ISNUMBER(Screener_4!D17), Screener_4!D17, "")</f>
        <v/>
      </c>
      <c r="G3016" t="str">
        <f>IF(ISNUMBER(Screener_4!E17),    Screener_4!E17, "")</f>
        <v/>
      </c>
      <c r="H3016" t="str">
        <f>IF(ISNUMBER(Screener_4!F17),    Screener_4!F17, "")</f>
        <v/>
      </c>
      <c r="I3016" t="str">
        <f>IF(ISNUMBER(Screener_4!G17),    Screener_4!G17, "")</f>
        <v/>
      </c>
      <c r="J3016" t="str">
        <f>IF(ISNUMBER(Screener_4!H17),    Screener_4!H17, "")</f>
        <v/>
      </c>
      <c r="K3016" t="str">
        <f t="shared" ref="K3016:K3079" si="161" xml:space="preserve"> IF(AND(ISNUMBER(G3016),ISNUMBER(H3016),ISNUMBER(I3016),  ISNUMBER(J3016) ), (G3016+H3016+I3016+J3016),   IF(OR(ISNUMBER(G3016),ISNUMBER(H3016), ISNUMBER(I3016), ISNUMBER(J3016) ), "Incomplete", "" ))</f>
        <v/>
      </c>
      <c r="L3016" t="str">
        <f t="shared" si="159"/>
        <v/>
      </c>
      <c r="M3016" s="45" t="str">
        <f>Screener_4!I17</f>
        <v/>
      </c>
      <c r="N3016" t="str">
        <f>IF(Screener_4!J17="Y",1,IF(Screener_4!J17="N",0,""))</f>
        <v/>
      </c>
      <c r="O3016" t="str">
        <f>IF(Screener_4!K17="Y",1,IF(Screener_4!K17="N",0,""))</f>
        <v/>
      </c>
      <c r="P3016" t="str">
        <f>IF(Screener_4!L17="Y",1,IF(Screener_4!L17="N",0,""))</f>
        <v/>
      </c>
      <c r="Q3016" t="str">
        <f>IF(Screener_4!M17="Y",1,IF(Screener_4!M17="N",0,""))</f>
        <v/>
      </c>
      <c r="R3016" t="str">
        <f>IF(Screener_4!N17="Y",1,IF(Screener_4!N17="N",0,""))</f>
        <v/>
      </c>
      <c r="S3016" t="str">
        <f>IF(Screener_4!O17="Y",1,IF(Screener_4!O17="N",0,""))</f>
        <v/>
      </c>
      <c r="T3016">
        <f t="shared" si="160"/>
        <v>0</v>
      </c>
      <c r="U3016" t="str">
        <f t="shared" ref="U3016:U3079" si="162">IF(T3016=6,SUM(N3016:S3016),IF(L3016="Negative",IF(OR(N3016=0,N3016=1),N3016,"Incomplete"),IF(L3016="Positive","Incomplete","")))</f>
        <v/>
      </c>
      <c r="V3016" t="str">
        <f t="shared" ref="V3016:V3079" si="163">IF( OR(L3016="Negative", ISBLANK(L3016) =TRUE, L3016 = ""), "",IF(COUNT(N3016:S3016)&gt;0,IF(SUM(N3016:S3016)&gt;1,"Positive","Negative"),""))</f>
        <v/>
      </c>
      <c r="W3016" t="str">
        <f>Screener_4!R17</f>
        <v/>
      </c>
      <c r="X3016" s="6" t="str">
        <f>IF(ISNUMBER(Screener_4!$P17),IF(ISBLANK(Screener_4!S17),"Missing",Screener_4!S17), "")</f>
        <v/>
      </c>
      <c r="Y3016" s="6" t="str">
        <f>IF(ISNUMBER(Screener_4!$P17),IF(ISBLANK(Screener_4!T17),"Missing",Screener_4!T17), "")</f>
        <v/>
      </c>
      <c r="Z3016" s="6" t="str">
        <f>IF(ISNUMBER(Screener_4!$P17),IF(ISBLANK(Screener_4!U17),"Missing",Screener_4!U17), "")</f>
        <v/>
      </c>
      <c r="AA3016" s="6" t="str">
        <f>IF(ISTEXT(Screener_4!U17),  IF(ISBLANK(Screener_4!V17), "Missing", Screener_4!V17),"")</f>
        <v/>
      </c>
      <c r="AB3016" s="6" t="str">
        <f>IF(Screener_4!U17 = "Y",  IF(ISBLANK(Screener_4!V17), "Missing", Screener_4!V17),"")</f>
        <v/>
      </c>
      <c r="AC3016" s="6" t="str">
        <f xml:space="preserve"> IF((Screener_4!U17 = "Y"),   IF(ISBLANK(Screener_4!W17),"Missing",Screener_4!W17), "")</f>
        <v/>
      </c>
      <c r="AF3016" s="6"/>
      <c r="AG3016" s="6"/>
    </row>
    <row r="3017" spans="1:33" x14ac:dyDescent="0.25">
      <c r="A3017" s="125" t="str">
        <f>IF(ISNUMBER(Screener_4!A18), Screener_4!A18, "")</f>
        <v/>
      </c>
      <c r="B3017" t="str">
        <f>IF(ISTEXT(Screener_4!C18), Screener_4!C18, "")</f>
        <v/>
      </c>
      <c r="F3017" t="str">
        <f>IF(ISNUMBER(Screener_4!D18), Screener_4!D18, "")</f>
        <v/>
      </c>
      <c r="G3017" t="str">
        <f>IF(ISNUMBER(Screener_4!E18),    Screener_4!E18, "")</f>
        <v/>
      </c>
      <c r="H3017" t="str">
        <f>IF(ISNUMBER(Screener_4!F18),    Screener_4!F18, "")</f>
        <v/>
      </c>
      <c r="I3017" t="str">
        <f>IF(ISNUMBER(Screener_4!G18),    Screener_4!G18, "")</f>
        <v/>
      </c>
      <c r="J3017" t="str">
        <f>IF(ISNUMBER(Screener_4!H18),    Screener_4!H18, "")</f>
        <v/>
      </c>
      <c r="K3017" t="str">
        <f t="shared" si="161"/>
        <v/>
      </c>
      <c r="L3017" t="str">
        <f t="shared" si="159"/>
        <v/>
      </c>
      <c r="M3017" s="45" t="str">
        <f>Screener_4!I18</f>
        <v/>
      </c>
      <c r="N3017" t="str">
        <f>IF(Screener_4!J18="Y",1,IF(Screener_4!J18="N",0,""))</f>
        <v/>
      </c>
      <c r="O3017" t="str">
        <f>IF(Screener_4!K18="Y",1,IF(Screener_4!K18="N",0,""))</f>
        <v/>
      </c>
      <c r="P3017" t="str">
        <f>IF(Screener_4!L18="Y",1,IF(Screener_4!L18="N",0,""))</f>
        <v/>
      </c>
      <c r="Q3017" t="str">
        <f>IF(Screener_4!M18="Y",1,IF(Screener_4!M18="N",0,""))</f>
        <v/>
      </c>
      <c r="R3017" t="str">
        <f>IF(Screener_4!N18="Y",1,IF(Screener_4!N18="N",0,""))</f>
        <v/>
      </c>
      <c r="S3017" t="str">
        <f>IF(Screener_4!O18="Y",1,IF(Screener_4!O18="N",0,""))</f>
        <v/>
      </c>
      <c r="T3017">
        <f t="shared" si="160"/>
        <v>0</v>
      </c>
      <c r="U3017" t="str">
        <f t="shared" si="162"/>
        <v/>
      </c>
      <c r="V3017" t="str">
        <f t="shared" si="163"/>
        <v/>
      </c>
      <c r="W3017" t="str">
        <f>Screener_4!R18</f>
        <v/>
      </c>
      <c r="X3017" s="6" t="str">
        <f>IF(ISNUMBER(Screener_4!$P18),IF(ISBLANK(Screener_4!S18),"Missing",Screener_4!S18), "")</f>
        <v/>
      </c>
      <c r="Y3017" s="6" t="str">
        <f>IF(ISNUMBER(Screener_4!$P18),IF(ISBLANK(Screener_4!T18),"Missing",Screener_4!T18), "")</f>
        <v/>
      </c>
      <c r="Z3017" s="6" t="str">
        <f>IF(ISNUMBER(Screener_4!$P18),IF(ISBLANK(Screener_4!U18),"Missing",Screener_4!U18), "")</f>
        <v/>
      </c>
      <c r="AA3017" s="6" t="str">
        <f>IF(ISTEXT(Screener_4!U18),  IF(ISBLANK(Screener_4!V18), "Missing", Screener_4!V18),"")</f>
        <v/>
      </c>
      <c r="AB3017" s="6" t="str">
        <f>IF(Screener_4!U18 = "Y",  IF(ISBLANK(Screener_4!V18), "Missing", Screener_4!V18),"")</f>
        <v/>
      </c>
      <c r="AC3017" s="6" t="str">
        <f xml:space="preserve"> IF((Screener_4!U18 = "Y"),   IF(ISBLANK(Screener_4!W18),"Missing",Screener_4!W18), "")</f>
        <v/>
      </c>
      <c r="AF3017" s="6"/>
      <c r="AG3017" s="6"/>
    </row>
    <row r="3018" spans="1:33" x14ac:dyDescent="0.25">
      <c r="A3018" s="125" t="str">
        <f>IF(ISNUMBER(Screener_4!A19), Screener_4!A19, "")</f>
        <v/>
      </c>
      <c r="B3018" t="str">
        <f>IF(ISTEXT(Screener_4!C19), Screener_4!C19, "")</f>
        <v/>
      </c>
      <c r="F3018" t="str">
        <f>IF(ISNUMBER(Screener_4!D19), Screener_4!D19, "")</f>
        <v/>
      </c>
      <c r="G3018" t="str">
        <f>IF(ISNUMBER(Screener_4!E19),    Screener_4!E19, "")</f>
        <v/>
      </c>
      <c r="H3018" t="str">
        <f>IF(ISNUMBER(Screener_4!F19),    Screener_4!F19, "")</f>
        <v/>
      </c>
      <c r="I3018" t="str">
        <f>IF(ISNUMBER(Screener_4!G19),    Screener_4!G19, "")</f>
        <v/>
      </c>
      <c r="J3018" t="str">
        <f>IF(ISNUMBER(Screener_4!H19),    Screener_4!H19, "")</f>
        <v/>
      </c>
      <c r="K3018" t="str">
        <f t="shared" si="161"/>
        <v/>
      </c>
      <c r="L3018" t="str">
        <f t="shared" si="159"/>
        <v/>
      </c>
      <c r="M3018" s="45" t="str">
        <f>Screener_4!I19</f>
        <v/>
      </c>
      <c r="N3018" t="str">
        <f>IF(Screener_4!J19="Y",1,IF(Screener_4!J19="N",0,""))</f>
        <v/>
      </c>
      <c r="O3018" t="str">
        <f>IF(Screener_4!K19="Y",1,IF(Screener_4!K19="N",0,""))</f>
        <v/>
      </c>
      <c r="P3018" t="str">
        <f>IF(Screener_4!L19="Y",1,IF(Screener_4!L19="N",0,""))</f>
        <v/>
      </c>
      <c r="Q3018" t="str">
        <f>IF(Screener_4!M19="Y",1,IF(Screener_4!M19="N",0,""))</f>
        <v/>
      </c>
      <c r="R3018" t="str">
        <f>IF(Screener_4!N19="Y",1,IF(Screener_4!N19="N",0,""))</f>
        <v/>
      </c>
      <c r="S3018" t="str">
        <f>IF(Screener_4!O19="Y",1,IF(Screener_4!O19="N",0,""))</f>
        <v/>
      </c>
      <c r="T3018">
        <f t="shared" si="160"/>
        <v>0</v>
      </c>
      <c r="U3018" t="str">
        <f t="shared" si="162"/>
        <v/>
      </c>
      <c r="V3018" t="str">
        <f t="shared" si="163"/>
        <v/>
      </c>
      <c r="W3018" t="str">
        <f>Screener_4!R19</f>
        <v/>
      </c>
      <c r="X3018" s="6" t="str">
        <f>IF(ISNUMBER(Screener_4!$P19),IF(ISBLANK(Screener_4!S19),"Missing",Screener_4!S19), "")</f>
        <v/>
      </c>
      <c r="Y3018" s="6" t="str">
        <f>IF(ISNUMBER(Screener_4!$P19),IF(ISBLANK(Screener_4!T19),"Missing",Screener_4!T19), "")</f>
        <v/>
      </c>
      <c r="Z3018" s="6" t="str">
        <f>IF(ISNUMBER(Screener_4!$P19),IF(ISBLANK(Screener_4!U19),"Missing",Screener_4!U19), "")</f>
        <v/>
      </c>
      <c r="AA3018" s="6" t="str">
        <f>IF(ISTEXT(Screener_4!U19),  IF(ISBLANK(Screener_4!V19), "Missing", Screener_4!V19),"")</f>
        <v/>
      </c>
      <c r="AB3018" s="6" t="str">
        <f>IF(Screener_4!U19 = "Y",  IF(ISBLANK(Screener_4!V19), "Missing", Screener_4!V19),"")</f>
        <v/>
      </c>
      <c r="AC3018" s="6" t="str">
        <f xml:space="preserve"> IF((Screener_4!U19 = "Y"),   IF(ISBLANK(Screener_4!W19),"Missing",Screener_4!W19), "")</f>
        <v/>
      </c>
      <c r="AF3018" s="6"/>
      <c r="AG3018" s="6"/>
    </row>
    <row r="3019" spans="1:33" x14ac:dyDescent="0.25">
      <c r="A3019" s="125" t="str">
        <f>IF(ISNUMBER(Screener_4!A20), Screener_4!A20, "")</f>
        <v/>
      </c>
      <c r="B3019" t="str">
        <f>IF(ISTEXT(Screener_4!C20), Screener_4!C20, "")</f>
        <v/>
      </c>
      <c r="F3019" t="str">
        <f>IF(ISNUMBER(Screener_4!D20), Screener_4!D20, "")</f>
        <v/>
      </c>
      <c r="G3019" t="str">
        <f>IF(ISNUMBER(Screener_4!E20),    Screener_4!E20, "")</f>
        <v/>
      </c>
      <c r="H3019" t="str">
        <f>IF(ISNUMBER(Screener_4!F20),    Screener_4!F20, "")</f>
        <v/>
      </c>
      <c r="I3019" t="str">
        <f>IF(ISNUMBER(Screener_4!G20),    Screener_4!G20, "")</f>
        <v/>
      </c>
      <c r="J3019" t="str">
        <f>IF(ISNUMBER(Screener_4!H20),    Screener_4!H20, "")</f>
        <v/>
      </c>
      <c r="K3019" t="str">
        <f t="shared" si="161"/>
        <v/>
      </c>
      <c r="L3019" t="str">
        <f t="shared" si="159"/>
        <v/>
      </c>
      <c r="M3019" s="45" t="str">
        <f>Screener_4!I20</f>
        <v/>
      </c>
      <c r="N3019" t="str">
        <f>IF(Screener_4!J20="Y",1,IF(Screener_4!J20="N",0,""))</f>
        <v/>
      </c>
      <c r="O3019" t="str">
        <f>IF(Screener_4!K20="Y",1,IF(Screener_4!K20="N",0,""))</f>
        <v/>
      </c>
      <c r="P3019" t="str">
        <f>IF(Screener_4!L20="Y",1,IF(Screener_4!L20="N",0,""))</f>
        <v/>
      </c>
      <c r="Q3019" t="str">
        <f>IF(Screener_4!M20="Y",1,IF(Screener_4!M20="N",0,""))</f>
        <v/>
      </c>
      <c r="R3019" t="str">
        <f>IF(Screener_4!N20="Y",1,IF(Screener_4!N20="N",0,""))</f>
        <v/>
      </c>
      <c r="S3019" t="str">
        <f>IF(Screener_4!O20="Y",1,IF(Screener_4!O20="N",0,""))</f>
        <v/>
      </c>
      <c r="T3019">
        <f t="shared" si="160"/>
        <v>0</v>
      </c>
      <c r="U3019" t="str">
        <f t="shared" si="162"/>
        <v/>
      </c>
      <c r="V3019" t="str">
        <f t="shared" si="163"/>
        <v/>
      </c>
      <c r="W3019" t="str">
        <f>Screener_4!R20</f>
        <v/>
      </c>
      <c r="X3019" s="6" t="str">
        <f>IF(ISNUMBER(Screener_4!$P20),IF(ISBLANK(Screener_4!S20),"Missing",Screener_4!S20), "")</f>
        <v/>
      </c>
      <c r="Y3019" s="6" t="str">
        <f>IF(ISNUMBER(Screener_4!$P20),IF(ISBLANK(Screener_4!T20),"Missing",Screener_4!T20), "")</f>
        <v/>
      </c>
      <c r="Z3019" s="6" t="str">
        <f>IF(ISNUMBER(Screener_4!$P20),IF(ISBLANK(Screener_4!U20),"Missing",Screener_4!U20), "")</f>
        <v/>
      </c>
      <c r="AA3019" s="6" t="str">
        <f>IF(ISTEXT(Screener_4!U20),  IF(ISBLANK(Screener_4!V20), "Missing", Screener_4!V20),"")</f>
        <v/>
      </c>
      <c r="AB3019" s="6" t="str">
        <f>IF(Screener_4!U20 = "Y",  IF(ISBLANK(Screener_4!V20), "Missing", Screener_4!V20),"")</f>
        <v/>
      </c>
      <c r="AC3019" s="6" t="str">
        <f xml:space="preserve"> IF((Screener_4!U20 = "Y"),   IF(ISBLANK(Screener_4!W20),"Missing",Screener_4!W20), "")</f>
        <v/>
      </c>
      <c r="AF3019" s="6"/>
      <c r="AG3019" s="6"/>
    </row>
    <row r="3020" spans="1:33" x14ac:dyDescent="0.25">
      <c r="A3020" s="125" t="str">
        <f>IF(ISNUMBER(Screener_4!A21), Screener_4!A21, "")</f>
        <v/>
      </c>
      <c r="B3020" t="str">
        <f>IF(ISTEXT(Screener_4!C21), Screener_4!C21, "")</f>
        <v/>
      </c>
      <c r="F3020" t="str">
        <f>IF(ISNUMBER(Screener_4!D21), Screener_4!D21, "")</f>
        <v/>
      </c>
      <c r="G3020" t="str">
        <f>IF(ISNUMBER(Screener_4!E21),    Screener_4!E21, "")</f>
        <v/>
      </c>
      <c r="H3020" t="str">
        <f>IF(ISNUMBER(Screener_4!F21),    Screener_4!F21, "")</f>
        <v/>
      </c>
      <c r="I3020" t="str">
        <f>IF(ISNUMBER(Screener_4!G21),    Screener_4!G21, "")</f>
        <v/>
      </c>
      <c r="J3020" t="str">
        <f>IF(ISNUMBER(Screener_4!H21),    Screener_4!H21, "")</f>
        <v/>
      </c>
      <c r="K3020" t="str">
        <f t="shared" si="161"/>
        <v/>
      </c>
      <c r="L3020" t="str">
        <f t="shared" si="159"/>
        <v/>
      </c>
      <c r="M3020" s="45" t="str">
        <f>Screener_4!I21</f>
        <v/>
      </c>
      <c r="N3020" t="str">
        <f>IF(Screener_4!J21="Y",1,IF(Screener_4!J21="N",0,""))</f>
        <v/>
      </c>
      <c r="O3020" t="str">
        <f>IF(Screener_4!K21="Y",1,IF(Screener_4!K21="N",0,""))</f>
        <v/>
      </c>
      <c r="P3020" t="str">
        <f>IF(Screener_4!L21="Y",1,IF(Screener_4!L21="N",0,""))</f>
        <v/>
      </c>
      <c r="Q3020" t="str">
        <f>IF(Screener_4!M21="Y",1,IF(Screener_4!M21="N",0,""))</f>
        <v/>
      </c>
      <c r="R3020" t="str">
        <f>IF(Screener_4!N21="Y",1,IF(Screener_4!N21="N",0,""))</f>
        <v/>
      </c>
      <c r="S3020" t="str">
        <f>IF(Screener_4!O21="Y",1,IF(Screener_4!O21="N",0,""))</f>
        <v/>
      </c>
      <c r="T3020">
        <f t="shared" si="160"/>
        <v>0</v>
      </c>
      <c r="U3020" t="str">
        <f t="shared" si="162"/>
        <v/>
      </c>
      <c r="V3020" t="str">
        <f t="shared" si="163"/>
        <v/>
      </c>
      <c r="W3020" t="str">
        <f>Screener_4!R21</f>
        <v/>
      </c>
      <c r="X3020" s="6" t="str">
        <f>IF(ISNUMBER(Screener_4!$P21),IF(ISBLANK(Screener_4!S21),"Missing",Screener_4!S21), "")</f>
        <v/>
      </c>
      <c r="Y3020" s="6" t="str">
        <f>IF(ISNUMBER(Screener_4!$P21),IF(ISBLANK(Screener_4!T21),"Missing",Screener_4!T21), "")</f>
        <v/>
      </c>
      <c r="Z3020" s="6" t="str">
        <f>IF(ISNUMBER(Screener_4!$P21),IF(ISBLANK(Screener_4!U21),"Missing",Screener_4!U21), "")</f>
        <v/>
      </c>
      <c r="AA3020" s="6" t="str">
        <f>IF(ISTEXT(Screener_4!U21),  IF(ISBLANK(Screener_4!V21), "Missing", Screener_4!V21),"")</f>
        <v/>
      </c>
      <c r="AB3020" s="6" t="str">
        <f>IF(Screener_4!U21 = "Y",  IF(ISBLANK(Screener_4!V21), "Missing", Screener_4!V21),"")</f>
        <v/>
      </c>
      <c r="AC3020" s="6" t="str">
        <f xml:space="preserve"> IF((Screener_4!U21 = "Y"),   IF(ISBLANK(Screener_4!W21),"Missing",Screener_4!W21), "")</f>
        <v/>
      </c>
      <c r="AF3020" s="6"/>
      <c r="AG3020" s="6"/>
    </row>
    <row r="3021" spans="1:33" x14ac:dyDescent="0.25">
      <c r="A3021" s="125" t="str">
        <f>IF(ISNUMBER(Screener_4!A22), Screener_4!A22, "")</f>
        <v/>
      </c>
      <c r="B3021" t="str">
        <f>IF(ISTEXT(Screener_4!C22), Screener_4!C22, "")</f>
        <v/>
      </c>
      <c r="F3021" t="str">
        <f>IF(ISNUMBER(Screener_4!D22), Screener_4!D22, "")</f>
        <v/>
      </c>
      <c r="G3021" t="str">
        <f>IF(ISNUMBER(Screener_4!E22),    Screener_4!E22, "")</f>
        <v/>
      </c>
      <c r="H3021" t="str">
        <f>IF(ISNUMBER(Screener_4!F22),    Screener_4!F22, "")</f>
        <v/>
      </c>
      <c r="I3021" t="str">
        <f>IF(ISNUMBER(Screener_4!G22),    Screener_4!G22, "")</f>
        <v/>
      </c>
      <c r="J3021" t="str">
        <f>IF(ISNUMBER(Screener_4!H22),    Screener_4!H22, "")</f>
        <v/>
      </c>
      <c r="K3021" t="str">
        <f t="shared" si="161"/>
        <v/>
      </c>
      <c r="L3021" t="str">
        <f t="shared" si="159"/>
        <v/>
      </c>
      <c r="M3021" s="45" t="str">
        <f>Screener_4!I22</f>
        <v/>
      </c>
      <c r="N3021" t="str">
        <f>IF(Screener_4!J22="Y",1,IF(Screener_4!J22="N",0,""))</f>
        <v/>
      </c>
      <c r="O3021" t="str">
        <f>IF(Screener_4!K22="Y",1,IF(Screener_4!K22="N",0,""))</f>
        <v/>
      </c>
      <c r="P3021" t="str">
        <f>IF(Screener_4!L22="Y",1,IF(Screener_4!L22="N",0,""))</f>
        <v/>
      </c>
      <c r="Q3021" t="str">
        <f>IF(Screener_4!M22="Y",1,IF(Screener_4!M22="N",0,""))</f>
        <v/>
      </c>
      <c r="R3021" t="str">
        <f>IF(Screener_4!N22="Y",1,IF(Screener_4!N22="N",0,""))</f>
        <v/>
      </c>
      <c r="S3021" t="str">
        <f>IF(Screener_4!O22="Y",1,IF(Screener_4!O22="N",0,""))</f>
        <v/>
      </c>
      <c r="T3021">
        <f t="shared" si="160"/>
        <v>0</v>
      </c>
      <c r="U3021" t="str">
        <f t="shared" si="162"/>
        <v/>
      </c>
      <c r="V3021" t="str">
        <f t="shared" si="163"/>
        <v/>
      </c>
      <c r="W3021" t="str">
        <f>Screener_4!R22</f>
        <v/>
      </c>
      <c r="X3021" s="6" t="str">
        <f>IF(ISNUMBER(Screener_4!$P22),IF(ISBLANK(Screener_4!S22),"Missing",Screener_4!S22), "")</f>
        <v/>
      </c>
      <c r="Y3021" s="6" t="str">
        <f>IF(ISNUMBER(Screener_4!$P22),IF(ISBLANK(Screener_4!T22),"Missing",Screener_4!T22), "")</f>
        <v/>
      </c>
      <c r="Z3021" s="6" t="str">
        <f>IF(ISNUMBER(Screener_4!$P22),IF(ISBLANK(Screener_4!U22),"Missing",Screener_4!U22), "")</f>
        <v/>
      </c>
      <c r="AA3021" s="6" t="str">
        <f>IF(ISTEXT(Screener_4!U22),  IF(ISBLANK(Screener_4!V22), "Missing", Screener_4!V22),"")</f>
        <v/>
      </c>
      <c r="AB3021" s="6" t="str">
        <f>IF(Screener_4!U22 = "Y",  IF(ISBLANK(Screener_4!V22), "Missing", Screener_4!V22),"")</f>
        <v/>
      </c>
      <c r="AC3021" s="6" t="str">
        <f xml:space="preserve"> IF((Screener_4!U22 = "Y"),   IF(ISBLANK(Screener_4!W22),"Missing",Screener_4!W22), "")</f>
        <v/>
      </c>
      <c r="AF3021" s="6"/>
      <c r="AG3021" s="6"/>
    </row>
    <row r="3022" spans="1:33" x14ac:dyDescent="0.25">
      <c r="A3022" s="125" t="str">
        <f>IF(ISNUMBER(Screener_4!A23), Screener_4!A23, "")</f>
        <v/>
      </c>
      <c r="B3022" t="str">
        <f>IF(ISTEXT(Screener_4!C23), Screener_4!C23, "")</f>
        <v/>
      </c>
      <c r="F3022" t="str">
        <f>IF(ISNUMBER(Screener_4!D23), Screener_4!D23, "")</f>
        <v/>
      </c>
      <c r="G3022" t="str">
        <f>IF(ISNUMBER(Screener_4!E23),    Screener_4!E23, "")</f>
        <v/>
      </c>
      <c r="H3022" t="str">
        <f>IF(ISNUMBER(Screener_4!F23),    Screener_4!F23, "")</f>
        <v/>
      </c>
      <c r="I3022" t="str">
        <f>IF(ISNUMBER(Screener_4!G23),    Screener_4!G23, "")</f>
        <v/>
      </c>
      <c r="J3022" t="str">
        <f>IF(ISNUMBER(Screener_4!H23),    Screener_4!H23, "")</f>
        <v/>
      </c>
      <c r="K3022" t="str">
        <f t="shared" si="161"/>
        <v/>
      </c>
      <c r="L3022" t="str">
        <f t="shared" si="159"/>
        <v/>
      </c>
      <c r="M3022" s="45" t="str">
        <f>Screener_4!I23</f>
        <v/>
      </c>
      <c r="N3022" t="str">
        <f>IF(Screener_4!J23="Y",1,IF(Screener_4!J23="N",0,""))</f>
        <v/>
      </c>
      <c r="O3022" t="str">
        <f>IF(Screener_4!K23="Y",1,IF(Screener_4!K23="N",0,""))</f>
        <v/>
      </c>
      <c r="P3022" t="str">
        <f>IF(Screener_4!L23="Y",1,IF(Screener_4!L23="N",0,""))</f>
        <v/>
      </c>
      <c r="Q3022" t="str">
        <f>IF(Screener_4!M23="Y",1,IF(Screener_4!M23="N",0,""))</f>
        <v/>
      </c>
      <c r="R3022" t="str">
        <f>IF(Screener_4!N23="Y",1,IF(Screener_4!N23="N",0,""))</f>
        <v/>
      </c>
      <c r="S3022" t="str">
        <f>IF(Screener_4!O23="Y",1,IF(Screener_4!O23="N",0,""))</f>
        <v/>
      </c>
      <c r="T3022">
        <f t="shared" si="160"/>
        <v>0</v>
      </c>
      <c r="U3022" t="str">
        <f t="shared" si="162"/>
        <v/>
      </c>
      <c r="V3022" t="str">
        <f t="shared" si="163"/>
        <v/>
      </c>
      <c r="W3022" t="str">
        <f>Screener_4!R23</f>
        <v/>
      </c>
      <c r="X3022" s="6" t="str">
        <f>IF(ISNUMBER(Screener_4!$P23),IF(ISBLANK(Screener_4!S23),"Missing",Screener_4!S23), "")</f>
        <v/>
      </c>
      <c r="Y3022" s="6" t="str">
        <f>IF(ISNUMBER(Screener_4!$P23),IF(ISBLANK(Screener_4!T23),"Missing",Screener_4!T23), "")</f>
        <v/>
      </c>
      <c r="Z3022" s="6" t="str">
        <f>IF(ISNUMBER(Screener_4!$P23),IF(ISBLANK(Screener_4!U23),"Missing",Screener_4!U23), "")</f>
        <v/>
      </c>
      <c r="AA3022" s="6" t="str">
        <f>IF(ISTEXT(Screener_4!U23),  IF(ISBLANK(Screener_4!V23), "Missing", Screener_4!V23),"")</f>
        <v/>
      </c>
      <c r="AB3022" s="6" t="str">
        <f>IF(Screener_4!U23 = "Y",  IF(ISBLANK(Screener_4!V23), "Missing", Screener_4!V23),"")</f>
        <v/>
      </c>
      <c r="AC3022" s="6" t="str">
        <f xml:space="preserve"> IF((Screener_4!U23 = "Y"),   IF(ISBLANK(Screener_4!W23),"Missing",Screener_4!W23), "")</f>
        <v/>
      </c>
      <c r="AF3022" s="6"/>
      <c r="AG3022" s="6"/>
    </row>
    <row r="3023" spans="1:33" x14ac:dyDescent="0.25">
      <c r="A3023" s="125" t="str">
        <f>IF(ISNUMBER(Screener_4!A24), Screener_4!A24, "")</f>
        <v/>
      </c>
      <c r="B3023" t="str">
        <f>IF(ISTEXT(Screener_4!C24), Screener_4!C24, "")</f>
        <v/>
      </c>
      <c r="F3023" t="str">
        <f>IF(ISNUMBER(Screener_4!D24), Screener_4!D24, "")</f>
        <v/>
      </c>
      <c r="G3023" t="str">
        <f>IF(ISNUMBER(Screener_4!E24),    Screener_4!E24, "")</f>
        <v/>
      </c>
      <c r="H3023" t="str">
        <f>IF(ISNUMBER(Screener_4!F24),    Screener_4!F24, "")</f>
        <v/>
      </c>
      <c r="I3023" t="str">
        <f>IF(ISNUMBER(Screener_4!G24),    Screener_4!G24, "")</f>
        <v/>
      </c>
      <c r="J3023" t="str">
        <f>IF(ISNUMBER(Screener_4!H24),    Screener_4!H24, "")</f>
        <v/>
      </c>
      <c r="K3023" t="str">
        <f t="shared" si="161"/>
        <v/>
      </c>
      <c r="L3023" t="str">
        <f t="shared" si="159"/>
        <v/>
      </c>
      <c r="M3023" s="45" t="str">
        <f>Screener_4!I24</f>
        <v/>
      </c>
      <c r="N3023" t="str">
        <f>IF(Screener_4!J24="Y",1,IF(Screener_4!J24="N",0,""))</f>
        <v/>
      </c>
      <c r="O3023" t="str">
        <f>IF(Screener_4!K24="Y",1,IF(Screener_4!K24="N",0,""))</f>
        <v/>
      </c>
      <c r="P3023" t="str">
        <f>IF(Screener_4!L24="Y",1,IF(Screener_4!L24="N",0,""))</f>
        <v/>
      </c>
      <c r="Q3023" t="str">
        <f>IF(Screener_4!M24="Y",1,IF(Screener_4!M24="N",0,""))</f>
        <v/>
      </c>
      <c r="R3023" t="str">
        <f>IF(Screener_4!N24="Y",1,IF(Screener_4!N24="N",0,""))</f>
        <v/>
      </c>
      <c r="S3023" t="str">
        <f>IF(Screener_4!O24="Y",1,IF(Screener_4!O24="N",0,""))</f>
        <v/>
      </c>
      <c r="T3023">
        <f t="shared" si="160"/>
        <v>0</v>
      </c>
      <c r="U3023" t="str">
        <f t="shared" si="162"/>
        <v/>
      </c>
      <c r="V3023" t="str">
        <f t="shared" si="163"/>
        <v/>
      </c>
      <c r="W3023" t="str">
        <f>Screener_4!R24</f>
        <v/>
      </c>
      <c r="X3023" s="6" t="str">
        <f>IF(ISNUMBER(Screener_4!$P24),IF(ISBLANK(Screener_4!S24),"Missing",Screener_4!S24), "")</f>
        <v/>
      </c>
      <c r="Y3023" s="6" t="str">
        <f>IF(ISNUMBER(Screener_4!$P24),IF(ISBLANK(Screener_4!T24),"Missing",Screener_4!T24), "")</f>
        <v/>
      </c>
      <c r="Z3023" s="6" t="str">
        <f>IF(ISNUMBER(Screener_4!$P24),IF(ISBLANK(Screener_4!U24),"Missing",Screener_4!U24), "")</f>
        <v/>
      </c>
      <c r="AA3023" s="6" t="str">
        <f>IF(ISTEXT(Screener_4!U24),  IF(ISBLANK(Screener_4!V24), "Missing", Screener_4!V24),"")</f>
        <v/>
      </c>
      <c r="AB3023" s="6" t="str">
        <f>IF(Screener_4!U24 = "Y",  IF(ISBLANK(Screener_4!V24), "Missing", Screener_4!V24),"")</f>
        <v/>
      </c>
      <c r="AC3023" s="6" t="str">
        <f xml:space="preserve"> IF((Screener_4!U24 = "Y"),   IF(ISBLANK(Screener_4!W24),"Missing",Screener_4!W24), "")</f>
        <v/>
      </c>
      <c r="AF3023" s="6"/>
      <c r="AG3023" s="6"/>
    </row>
    <row r="3024" spans="1:33" x14ac:dyDescent="0.25">
      <c r="A3024" s="125" t="str">
        <f>IF(ISNUMBER(Screener_4!A25), Screener_4!A25, "")</f>
        <v/>
      </c>
      <c r="B3024" t="str">
        <f>IF(ISTEXT(Screener_4!C25), Screener_4!C25, "")</f>
        <v/>
      </c>
      <c r="F3024" t="str">
        <f>IF(ISNUMBER(Screener_4!D25), Screener_4!D25, "")</f>
        <v/>
      </c>
      <c r="G3024" t="str">
        <f>IF(ISNUMBER(Screener_4!E25),    Screener_4!E25, "")</f>
        <v/>
      </c>
      <c r="H3024" t="str">
        <f>IF(ISNUMBER(Screener_4!F25),    Screener_4!F25, "")</f>
        <v/>
      </c>
      <c r="I3024" t="str">
        <f>IF(ISNUMBER(Screener_4!G25),    Screener_4!G25, "")</f>
        <v/>
      </c>
      <c r="J3024" t="str">
        <f>IF(ISNUMBER(Screener_4!H25),    Screener_4!H25, "")</f>
        <v/>
      </c>
      <c r="K3024" t="str">
        <f t="shared" si="161"/>
        <v/>
      </c>
      <c r="L3024" t="str">
        <f t="shared" si="159"/>
        <v/>
      </c>
      <c r="M3024" s="45" t="str">
        <f>Screener_4!I25</f>
        <v/>
      </c>
      <c r="N3024" t="str">
        <f>IF(Screener_4!J25="Y",1,IF(Screener_4!J25="N",0,""))</f>
        <v/>
      </c>
      <c r="O3024" t="str">
        <f>IF(Screener_4!K25="Y",1,IF(Screener_4!K25="N",0,""))</f>
        <v/>
      </c>
      <c r="P3024" t="str">
        <f>IF(Screener_4!L25="Y",1,IF(Screener_4!L25="N",0,""))</f>
        <v/>
      </c>
      <c r="Q3024" t="str">
        <f>IF(Screener_4!M25="Y",1,IF(Screener_4!M25="N",0,""))</f>
        <v/>
      </c>
      <c r="R3024" t="str">
        <f>IF(Screener_4!N25="Y",1,IF(Screener_4!N25="N",0,""))</f>
        <v/>
      </c>
      <c r="S3024" t="str">
        <f>IF(Screener_4!O25="Y",1,IF(Screener_4!O25="N",0,""))</f>
        <v/>
      </c>
      <c r="T3024">
        <f t="shared" si="160"/>
        <v>0</v>
      </c>
      <c r="U3024" t="str">
        <f t="shared" si="162"/>
        <v/>
      </c>
      <c r="V3024" t="str">
        <f t="shared" si="163"/>
        <v/>
      </c>
      <c r="W3024" t="str">
        <f>Screener_4!R25</f>
        <v/>
      </c>
      <c r="X3024" s="6" t="str">
        <f>IF(ISNUMBER(Screener_4!$P25),IF(ISBLANK(Screener_4!S25),"Missing",Screener_4!S25), "")</f>
        <v/>
      </c>
      <c r="Y3024" s="6" t="str">
        <f>IF(ISNUMBER(Screener_4!$P25),IF(ISBLANK(Screener_4!T25),"Missing",Screener_4!T25), "")</f>
        <v/>
      </c>
      <c r="Z3024" s="6" t="str">
        <f>IF(ISNUMBER(Screener_4!$P25),IF(ISBLANK(Screener_4!U25),"Missing",Screener_4!U25), "")</f>
        <v/>
      </c>
      <c r="AA3024" s="6" t="str">
        <f>IF(ISTEXT(Screener_4!U25),  IF(ISBLANK(Screener_4!V25), "Missing", Screener_4!V25),"")</f>
        <v/>
      </c>
      <c r="AB3024" s="6" t="str">
        <f>IF(Screener_4!U25 = "Y",  IF(ISBLANK(Screener_4!V25), "Missing", Screener_4!V25),"")</f>
        <v/>
      </c>
      <c r="AC3024" s="6" t="str">
        <f xml:space="preserve"> IF((Screener_4!U25 = "Y"),   IF(ISBLANK(Screener_4!W25),"Missing",Screener_4!W25), "")</f>
        <v/>
      </c>
      <c r="AF3024" s="6"/>
      <c r="AG3024" s="6"/>
    </row>
    <row r="3025" spans="1:33" x14ac:dyDescent="0.25">
      <c r="A3025" s="125" t="str">
        <f>IF(ISNUMBER(Screener_4!A26), Screener_4!A26, "")</f>
        <v/>
      </c>
      <c r="B3025" t="str">
        <f>IF(ISTEXT(Screener_4!C26), Screener_4!C26, "")</f>
        <v/>
      </c>
      <c r="F3025" t="str">
        <f>IF(ISNUMBER(Screener_4!D26), Screener_4!D26, "")</f>
        <v/>
      </c>
      <c r="G3025" t="str">
        <f>IF(ISNUMBER(Screener_4!E26),    Screener_4!E26, "")</f>
        <v/>
      </c>
      <c r="H3025" t="str">
        <f>IF(ISNUMBER(Screener_4!F26),    Screener_4!F26, "")</f>
        <v/>
      </c>
      <c r="I3025" t="str">
        <f>IF(ISNUMBER(Screener_4!G26),    Screener_4!G26, "")</f>
        <v/>
      </c>
      <c r="J3025" t="str">
        <f>IF(ISNUMBER(Screener_4!H26),    Screener_4!H26, "")</f>
        <v/>
      </c>
      <c r="K3025" t="str">
        <f t="shared" si="161"/>
        <v/>
      </c>
      <c r="L3025" t="str">
        <f t="shared" si="159"/>
        <v/>
      </c>
      <c r="M3025" s="45" t="str">
        <f>Screener_4!I26</f>
        <v/>
      </c>
      <c r="N3025" t="str">
        <f>IF(Screener_4!J26="Y",1,IF(Screener_4!J26="N",0,""))</f>
        <v/>
      </c>
      <c r="O3025" t="str">
        <f>IF(Screener_4!K26="Y",1,IF(Screener_4!K26="N",0,""))</f>
        <v/>
      </c>
      <c r="P3025" t="str">
        <f>IF(Screener_4!L26="Y",1,IF(Screener_4!L26="N",0,""))</f>
        <v/>
      </c>
      <c r="Q3025" t="str">
        <f>IF(Screener_4!M26="Y",1,IF(Screener_4!M26="N",0,""))</f>
        <v/>
      </c>
      <c r="R3025" t="str">
        <f>IF(Screener_4!N26="Y",1,IF(Screener_4!N26="N",0,""))</f>
        <v/>
      </c>
      <c r="S3025" t="str">
        <f>IF(Screener_4!O26="Y",1,IF(Screener_4!O26="N",0,""))</f>
        <v/>
      </c>
      <c r="T3025">
        <f t="shared" si="160"/>
        <v>0</v>
      </c>
      <c r="U3025" t="str">
        <f t="shared" si="162"/>
        <v/>
      </c>
      <c r="V3025" t="str">
        <f t="shared" si="163"/>
        <v/>
      </c>
      <c r="W3025" t="str">
        <f>Screener_4!R26</f>
        <v/>
      </c>
      <c r="X3025" s="6" t="str">
        <f>IF(ISNUMBER(Screener_4!$P26),IF(ISBLANK(Screener_4!S26),"Missing",Screener_4!S26), "")</f>
        <v/>
      </c>
      <c r="Y3025" s="6" t="str">
        <f>IF(ISNUMBER(Screener_4!$P26),IF(ISBLANK(Screener_4!T26),"Missing",Screener_4!T26), "")</f>
        <v/>
      </c>
      <c r="Z3025" s="6" t="str">
        <f>IF(ISNUMBER(Screener_4!$P26),IF(ISBLANK(Screener_4!U26),"Missing",Screener_4!U26), "")</f>
        <v/>
      </c>
      <c r="AA3025" s="6" t="str">
        <f>IF(ISTEXT(Screener_4!U26),  IF(ISBLANK(Screener_4!V26), "Missing", Screener_4!V26),"")</f>
        <v/>
      </c>
      <c r="AB3025" s="6" t="str">
        <f>IF(Screener_4!U26 = "Y",  IF(ISBLANK(Screener_4!V26), "Missing", Screener_4!V26),"")</f>
        <v/>
      </c>
      <c r="AC3025" s="6" t="str">
        <f xml:space="preserve"> IF((Screener_4!U26 = "Y"),   IF(ISBLANK(Screener_4!W26),"Missing",Screener_4!W26), "")</f>
        <v/>
      </c>
      <c r="AF3025" s="6"/>
      <c r="AG3025" s="6"/>
    </row>
    <row r="3026" spans="1:33" x14ac:dyDescent="0.25">
      <c r="A3026" s="125" t="str">
        <f>IF(ISNUMBER(Screener_4!A27), Screener_4!A27, "")</f>
        <v/>
      </c>
      <c r="B3026" t="str">
        <f>IF(ISTEXT(Screener_4!C27), Screener_4!C27, "")</f>
        <v/>
      </c>
      <c r="F3026" t="str">
        <f>IF(ISNUMBER(Screener_4!D27), Screener_4!D27, "")</f>
        <v/>
      </c>
      <c r="G3026" t="str">
        <f>IF(ISNUMBER(Screener_4!E27),    Screener_4!E27, "")</f>
        <v/>
      </c>
      <c r="H3026" t="str">
        <f>IF(ISNUMBER(Screener_4!F27),    Screener_4!F27, "")</f>
        <v/>
      </c>
      <c r="I3026" t="str">
        <f>IF(ISNUMBER(Screener_4!G27),    Screener_4!G27, "")</f>
        <v/>
      </c>
      <c r="J3026" t="str">
        <f>IF(ISNUMBER(Screener_4!H27),    Screener_4!H27, "")</f>
        <v/>
      </c>
      <c r="K3026" t="str">
        <f t="shared" si="161"/>
        <v/>
      </c>
      <c r="L3026" t="str">
        <f t="shared" si="159"/>
        <v/>
      </c>
      <c r="M3026" s="45" t="str">
        <f>Screener_4!I27</f>
        <v/>
      </c>
      <c r="N3026" t="str">
        <f>IF(Screener_4!J27="Y",1,IF(Screener_4!J27="N",0,""))</f>
        <v/>
      </c>
      <c r="O3026" t="str">
        <f>IF(Screener_4!K27="Y",1,IF(Screener_4!K27="N",0,""))</f>
        <v/>
      </c>
      <c r="P3026" t="str">
        <f>IF(Screener_4!L27="Y",1,IF(Screener_4!L27="N",0,""))</f>
        <v/>
      </c>
      <c r="Q3026" t="str">
        <f>IF(Screener_4!M27="Y",1,IF(Screener_4!M27="N",0,""))</f>
        <v/>
      </c>
      <c r="R3026" t="str">
        <f>IF(Screener_4!N27="Y",1,IF(Screener_4!N27="N",0,""))</f>
        <v/>
      </c>
      <c r="S3026" t="str">
        <f>IF(Screener_4!O27="Y",1,IF(Screener_4!O27="N",0,""))</f>
        <v/>
      </c>
      <c r="T3026">
        <f t="shared" si="160"/>
        <v>0</v>
      </c>
      <c r="U3026" t="str">
        <f t="shared" si="162"/>
        <v/>
      </c>
      <c r="V3026" t="str">
        <f t="shared" si="163"/>
        <v/>
      </c>
      <c r="W3026" t="str">
        <f>Screener_4!R27</f>
        <v/>
      </c>
      <c r="X3026" s="6" t="str">
        <f>IF(ISNUMBER(Screener_4!$P27),IF(ISBLANK(Screener_4!S27),"Missing",Screener_4!S27), "")</f>
        <v/>
      </c>
      <c r="Y3026" s="6" t="str">
        <f>IF(ISNUMBER(Screener_4!$P27),IF(ISBLANK(Screener_4!T27),"Missing",Screener_4!T27), "")</f>
        <v/>
      </c>
      <c r="Z3026" s="6" t="str">
        <f>IF(ISNUMBER(Screener_4!$P27),IF(ISBLANK(Screener_4!U27),"Missing",Screener_4!U27), "")</f>
        <v/>
      </c>
      <c r="AA3026" s="6" t="str">
        <f>IF(ISTEXT(Screener_4!U27),  IF(ISBLANK(Screener_4!V27), "Missing", Screener_4!V27),"")</f>
        <v/>
      </c>
      <c r="AB3026" s="6" t="str">
        <f>IF(Screener_4!U27 = "Y",  IF(ISBLANK(Screener_4!V27), "Missing", Screener_4!V27),"")</f>
        <v/>
      </c>
      <c r="AC3026" s="6" t="str">
        <f xml:space="preserve"> IF((Screener_4!U27 = "Y"),   IF(ISBLANK(Screener_4!W27),"Missing",Screener_4!W27), "")</f>
        <v/>
      </c>
      <c r="AF3026" s="6"/>
      <c r="AG3026" s="6"/>
    </row>
    <row r="3027" spans="1:33" x14ac:dyDescent="0.25">
      <c r="A3027" s="125" t="str">
        <f>IF(ISNUMBER(Screener_4!A28), Screener_4!A28, "")</f>
        <v/>
      </c>
      <c r="B3027" t="str">
        <f>IF(ISTEXT(Screener_4!C28), Screener_4!C28, "")</f>
        <v/>
      </c>
      <c r="F3027" t="str">
        <f>IF(ISNUMBER(Screener_4!D28), Screener_4!D28, "")</f>
        <v/>
      </c>
      <c r="G3027" t="str">
        <f>IF(ISNUMBER(Screener_4!E28),    Screener_4!E28, "")</f>
        <v/>
      </c>
      <c r="H3027" t="str">
        <f>IF(ISNUMBER(Screener_4!F28),    Screener_4!F28, "")</f>
        <v/>
      </c>
      <c r="I3027" t="str">
        <f>IF(ISNUMBER(Screener_4!G28),    Screener_4!G28, "")</f>
        <v/>
      </c>
      <c r="J3027" t="str">
        <f>IF(ISNUMBER(Screener_4!H28),    Screener_4!H28, "")</f>
        <v/>
      </c>
      <c r="K3027" t="str">
        <f t="shared" si="161"/>
        <v/>
      </c>
      <c r="L3027" t="str">
        <f t="shared" si="159"/>
        <v/>
      </c>
      <c r="M3027" s="45" t="str">
        <f>Screener_4!I28</f>
        <v/>
      </c>
      <c r="N3027" t="str">
        <f>IF(Screener_4!J28="Y",1,IF(Screener_4!J28="N",0,""))</f>
        <v/>
      </c>
      <c r="O3027" t="str">
        <f>IF(Screener_4!K28="Y",1,IF(Screener_4!K28="N",0,""))</f>
        <v/>
      </c>
      <c r="P3027" t="str">
        <f>IF(Screener_4!L28="Y",1,IF(Screener_4!L28="N",0,""))</f>
        <v/>
      </c>
      <c r="Q3027" t="str">
        <f>IF(Screener_4!M28="Y",1,IF(Screener_4!M28="N",0,""))</f>
        <v/>
      </c>
      <c r="R3027" t="str">
        <f>IF(Screener_4!N28="Y",1,IF(Screener_4!N28="N",0,""))</f>
        <v/>
      </c>
      <c r="S3027" t="str">
        <f>IF(Screener_4!O28="Y",1,IF(Screener_4!O28="N",0,""))</f>
        <v/>
      </c>
      <c r="T3027">
        <f t="shared" si="160"/>
        <v>0</v>
      </c>
      <c r="U3027" t="str">
        <f t="shared" si="162"/>
        <v/>
      </c>
      <c r="V3027" t="str">
        <f t="shared" si="163"/>
        <v/>
      </c>
      <c r="W3027" t="str">
        <f>Screener_4!R28</f>
        <v/>
      </c>
      <c r="X3027" s="6" t="str">
        <f>IF(ISNUMBER(Screener_4!$P28),IF(ISBLANK(Screener_4!S28),"Missing",Screener_4!S28), "")</f>
        <v/>
      </c>
      <c r="Y3027" s="6" t="str">
        <f>IF(ISNUMBER(Screener_4!$P28),IF(ISBLANK(Screener_4!T28),"Missing",Screener_4!T28), "")</f>
        <v/>
      </c>
      <c r="Z3027" s="6" t="str">
        <f>IF(ISNUMBER(Screener_4!$P28),IF(ISBLANK(Screener_4!U28),"Missing",Screener_4!U28), "")</f>
        <v/>
      </c>
      <c r="AA3027" s="6" t="str">
        <f>IF(ISTEXT(Screener_4!U28),  IF(ISBLANK(Screener_4!V28), "Missing", Screener_4!V28),"")</f>
        <v/>
      </c>
      <c r="AB3027" s="6" t="str">
        <f>IF(Screener_4!U28 = "Y",  IF(ISBLANK(Screener_4!V28), "Missing", Screener_4!V28),"")</f>
        <v/>
      </c>
      <c r="AC3027" s="6" t="str">
        <f xml:space="preserve"> IF((Screener_4!U28 = "Y"),   IF(ISBLANK(Screener_4!W28),"Missing",Screener_4!W28), "")</f>
        <v/>
      </c>
      <c r="AF3027" s="6"/>
      <c r="AG3027" s="6"/>
    </row>
    <row r="3028" spans="1:33" x14ac:dyDescent="0.25">
      <c r="A3028" s="125" t="str">
        <f>IF(ISNUMBER(Screener_4!A29), Screener_4!A29, "")</f>
        <v/>
      </c>
      <c r="B3028" t="str">
        <f>IF(ISTEXT(Screener_4!C29), Screener_4!C29, "")</f>
        <v/>
      </c>
      <c r="F3028" t="str">
        <f>IF(ISNUMBER(Screener_4!D29), Screener_4!D29, "")</f>
        <v/>
      </c>
      <c r="G3028" t="str">
        <f>IF(ISNUMBER(Screener_4!E29),    Screener_4!E29, "")</f>
        <v/>
      </c>
      <c r="H3028" t="str">
        <f>IF(ISNUMBER(Screener_4!F29),    Screener_4!F29, "")</f>
        <v/>
      </c>
      <c r="I3028" t="str">
        <f>IF(ISNUMBER(Screener_4!G29),    Screener_4!G29, "")</f>
        <v/>
      </c>
      <c r="J3028" t="str">
        <f>IF(ISNUMBER(Screener_4!H29),    Screener_4!H29, "")</f>
        <v/>
      </c>
      <c r="K3028" t="str">
        <f t="shared" si="161"/>
        <v/>
      </c>
      <c r="L3028" t="str">
        <f t="shared" si="159"/>
        <v/>
      </c>
      <c r="M3028" s="45" t="str">
        <f>Screener_4!I29</f>
        <v/>
      </c>
      <c r="N3028" t="str">
        <f>IF(Screener_4!J29="Y",1,IF(Screener_4!J29="N",0,""))</f>
        <v/>
      </c>
      <c r="O3028" t="str">
        <f>IF(Screener_4!K29="Y",1,IF(Screener_4!K29="N",0,""))</f>
        <v/>
      </c>
      <c r="P3028" t="str">
        <f>IF(Screener_4!L29="Y",1,IF(Screener_4!L29="N",0,""))</f>
        <v/>
      </c>
      <c r="Q3028" t="str">
        <f>IF(Screener_4!M29="Y",1,IF(Screener_4!M29="N",0,""))</f>
        <v/>
      </c>
      <c r="R3028" t="str">
        <f>IF(Screener_4!N29="Y",1,IF(Screener_4!N29="N",0,""))</f>
        <v/>
      </c>
      <c r="S3028" t="str">
        <f>IF(Screener_4!O29="Y",1,IF(Screener_4!O29="N",0,""))</f>
        <v/>
      </c>
      <c r="T3028">
        <f t="shared" si="160"/>
        <v>0</v>
      </c>
      <c r="U3028" t="str">
        <f t="shared" si="162"/>
        <v/>
      </c>
      <c r="V3028" t="str">
        <f t="shared" si="163"/>
        <v/>
      </c>
      <c r="W3028" t="str">
        <f>Screener_4!R29</f>
        <v/>
      </c>
      <c r="X3028" s="6" t="str">
        <f>IF(ISNUMBER(Screener_4!$P29),IF(ISBLANK(Screener_4!S29),"Missing",Screener_4!S29), "")</f>
        <v/>
      </c>
      <c r="Y3028" s="6" t="str">
        <f>IF(ISNUMBER(Screener_4!$P29),IF(ISBLANK(Screener_4!T29),"Missing",Screener_4!T29), "")</f>
        <v/>
      </c>
      <c r="Z3028" s="6" t="str">
        <f>IF(ISNUMBER(Screener_4!$P29),IF(ISBLANK(Screener_4!U29),"Missing",Screener_4!U29), "")</f>
        <v/>
      </c>
      <c r="AA3028" s="6" t="str">
        <f>IF(ISTEXT(Screener_4!U29),  IF(ISBLANK(Screener_4!V29), "Missing", Screener_4!V29),"")</f>
        <v/>
      </c>
      <c r="AB3028" s="6" t="str">
        <f>IF(Screener_4!U29 = "Y",  IF(ISBLANK(Screener_4!V29), "Missing", Screener_4!V29),"")</f>
        <v/>
      </c>
      <c r="AC3028" s="6" t="str">
        <f xml:space="preserve"> IF((Screener_4!U29 = "Y"),   IF(ISBLANK(Screener_4!W29),"Missing",Screener_4!W29), "")</f>
        <v/>
      </c>
      <c r="AF3028" s="6"/>
      <c r="AG3028" s="6"/>
    </row>
    <row r="3029" spans="1:33" x14ac:dyDescent="0.25">
      <c r="A3029" s="125" t="str">
        <f>IF(ISNUMBER(Screener_4!A30), Screener_4!A30, "")</f>
        <v/>
      </c>
      <c r="B3029" t="str">
        <f>IF(ISTEXT(Screener_4!C30), Screener_4!C30, "")</f>
        <v/>
      </c>
      <c r="F3029" t="str">
        <f>IF(ISNUMBER(Screener_4!D30), Screener_4!D30, "")</f>
        <v/>
      </c>
      <c r="G3029" t="str">
        <f>IF(ISNUMBER(Screener_4!E30),    Screener_4!E30, "")</f>
        <v/>
      </c>
      <c r="H3029" t="str">
        <f>IF(ISNUMBER(Screener_4!F30),    Screener_4!F30, "")</f>
        <v/>
      </c>
      <c r="I3029" t="str">
        <f>IF(ISNUMBER(Screener_4!G30),    Screener_4!G30, "")</f>
        <v/>
      </c>
      <c r="J3029" t="str">
        <f>IF(ISNUMBER(Screener_4!H30),    Screener_4!H30, "")</f>
        <v/>
      </c>
      <c r="K3029" t="str">
        <f t="shared" si="161"/>
        <v/>
      </c>
      <c r="L3029" t="str">
        <f t="shared" si="159"/>
        <v/>
      </c>
      <c r="M3029" s="45" t="str">
        <f>Screener_4!I30</f>
        <v/>
      </c>
      <c r="N3029" t="str">
        <f>IF(Screener_4!J30="Y",1,IF(Screener_4!J30="N",0,""))</f>
        <v/>
      </c>
      <c r="O3029" t="str">
        <f>IF(Screener_4!K30="Y",1,IF(Screener_4!K30="N",0,""))</f>
        <v/>
      </c>
      <c r="P3029" t="str">
        <f>IF(Screener_4!L30="Y",1,IF(Screener_4!L30="N",0,""))</f>
        <v/>
      </c>
      <c r="Q3029" t="str">
        <f>IF(Screener_4!M30="Y",1,IF(Screener_4!M30="N",0,""))</f>
        <v/>
      </c>
      <c r="R3029" t="str">
        <f>IF(Screener_4!N30="Y",1,IF(Screener_4!N30="N",0,""))</f>
        <v/>
      </c>
      <c r="S3029" t="str">
        <f>IF(Screener_4!O30="Y",1,IF(Screener_4!O30="N",0,""))</f>
        <v/>
      </c>
      <c r="T3029">
        <f t="shared" si="160"/>
        <v>0</v>
      </c>
      <c r="U3029" t="str">
        <f t="shared" si="162"/>
        <v/>
      </c>
      <c r="V3029" t="str">
        <f t="shared" si="163"/>
        <v/>
      </c>
      <c r="W3029" t="str">
        <f>Screener_4!R30</f>
        <v/>
      </c>
      <c r="X3029" s="6" t="str">
        <f>IF(ISNUMBER(Screener_4!$P30),IF(ISBLANK(Screener_4!S30),"Missing",Screener_4!S30), "")</f>
        <v/>
      </c>
      <c r="Y3029" s="6" t="str">
        <f>IF(ISNUMBER(Screener_4!$P30),IF(ISBLANK(Screener_4!T30),"Missing",Screener_4!T30), "")</f>
        <v/>
      </c>
      <c r="Z3029" s="6" t="str">
        <f>IF(ISNUMBER(Screener_4!$P30),IF(ISBLANK(Screener_4!U30),"Missing",Screener_4!U30), "")</f>
        <v/>
      </c>
      <c r="AA3029" s="6" t="str">
        <f>IF(ISTEXT(Screener_4!U30),  IF(ISBLANK(Screener_4!V30), "Missing", Screener_4!V30),"")</f>
        <v/>
      </c>
      <c r="AB3029" s="6" t="str">
        <f>IF(Screener_4!U30 = "Y",  IF(ISBLANK(Screener_4!V30), "Missing", Screener_4!V30),"")</f>
        <v/>
      </c>
      <c r="AC3029" s="6" t="str">
        <f xml:space="preserve"> IF((Screener_4!U30 = "Y"),   IF(ISBLANK(Screener_4!W30),"Missing",Screener_4!W30), "")</f>
        <v/>
      </c>
      <c r="AF3029" s="6"/>
      <c r="AG3029" s="6"/>
    </row>
    <row r="3030" spans="1:33" x14ac:dyDescent="0.25">
      <c r="A3030" s="125" t="str">
        <f>IF(ISNUMBER(Screener_4!A31), Screener_4!A31, "")</f>
        <v/>
      </c>
      <c r="B3030" t="str">
        <f>IF(ISTEXT(Screener_4!C31), Screener_4!C31, "")</f>
        <v/>
      </c>
      <c r="F3030" t="str">
        <f>IF(ISNUMBER(Screener_4!D31), Screener_4!D31, "")</f>
        <v/>
      </c>
      <c r="G3030" t="str">
        <f>IF(ISNUMBER(Screener_4!E31),    Screener_4!E31, "")</f>
        <v/>
      </c>
      <c r="H3030" t="str">
        <f>IF(ISNUMBER(Screener_4!F31),    Screener_4!F31, "")</f>
        <v/>
      </c>
      <c r="I3030" t="str">
        <f>IF(ISNUMBER(Screener_4!G31),    Screener_4!G31, "")</f>
        <v/>
      </c>
      <c r="J3030" t="str">
        <f>IF(ISNUMBER(Screener_4!H31),    Screener_4!H31, "")</f>
        <v/>
      </c>
      <c r="K3030" t="str">
        <f t="shared" si="161"/>
        <v/>
      </c>
      <c r="L3030" t="str">
        <f t="shared" si="159"/>
        <v/>
      </c>
      <c r="M3030" s="45" t="str">
        <f>Screener_4!I31</f>
        <v/>
      </c>
      <c r="N3030" t="str">
        <f>IF(Screener_4!J31="Y",1,IF(Screener_4!J31="N",0,""))</f>
        <v/>
      </c>
      <c r="O3030" t="str">
        <f>IF(Screener_4!K31="Y",1,IF(Screener_4!K31="N",0,""))</f>
        <v/>
      </c>
      <c r="P3030" t="str">
        <f>IF(Screener_4!L31="Y",1,IF(Screener_4!L31="N",0,""))</f>
        <v/>
      </c>
      <c r="Q3030" t="str">
        <f>IF(Screener_4!M31="Y",1,IF(Screener_4!M31="N",0,""))</f>
        <v/>
      </c>
      <c r="R3030" t="str">
        <f>IF(Screener_4!N31="Y",1,IF(Screener_4!N31="N",0,""))</f>
        <v/>
      </c>
      <c r="S3030" t="str">
        <f>IF(Screener_4!O31="Y",1,IF(Screener_4!O31="N",0,""))</f>
        <v/>
      </c>
      <c r="T3030">
        <f t="shared" si="160"/>
        <v>0</v>
      </c>
      <c r="U3030" t="str">
        <f t="shared" si="162"/>
        <v/>
      </c>
      <c r="V3030" t="str">
        <f t="shared" si="163"/>
        <v/>
      </c>
      <c r="W3030" t="str">
        <f>Screener_4!R31</f>
        <v/>
      </c>
      <c r="X3030" s="6" t="str">
        <f>IF(ISNUMBER(Screener_4!$P31),IF(ISBLANK(Screener_4!S31),"Missing",Screener_4!S31), "")</f>
        <v/>
      </c>
      <c r="Y3030" s="6" t="str">
        <f>IF(ISNUMBER(Screener_4!$P31),IF(ISBLANK(Screener_4!T31),"Missing",Screener_4!T31), "")</f>
        <v/>
      </c>
      <c r="Z3030" s="6" t="str">
        <f>IF(ISNUMBER(Screener_4!$P31),IF(ISBLANK(Screener_4!U31),"Missing",Screener_4!U31), "")</f>
        <v/>
      </c>
      <c r="AA3030" s="6" t="str">
        <f>IF(ISTEXT(Screener_4!U31),  IF(ISBLANK(Screener_4!V31), "Missing", Screener_4!V31),"")</f>
        <v/>
      </c>
      <c r="AB3030" s="6" t="str">
        <f>IF(Screener_4!U31 = "Y",  IF(ISBLANK(Screener_4!V31), "Missing", Screener_4!V31),"")</f>
        <v/>
      </c>
      <c r="AC3030" s="6" t="str">
        <f xml:space="preserve"> IF((Screener_4!U31 = "Y"),   IF(ISBLANK(Screener_4!W31),"Missing",Screener_4!W31), "")</f>
        <v/>
      </c>
      <c r="AF3030" s="6"/>
      <c r="AG3030" s="6"/>
    </row>
    <row r="3031" spans="1:33" x14ac:dyDescent="0.25">
      <c r="A3031" s="125" t="str">
        <f>IF(ISNUMBER(Screener_4!A32), Screener_4!A32, "")</f>
        <v/>
      </c>
      <c r="B3031" t="str">
        <f>IF(ISTEXT(Screener_4!C32), Screener_4!C32, "")</f>
        <v/>
      </c>
      <c r="F3031" t="str">
        <f>IF(ISNUMBER(Screener_4!D32), Screener_4!D32, "")</f>
        <v/>
      </c>
      <c r="G3031" t="str">
        <f>IF(ISNUMBER(Screener_4!E32),    Screener_4!E32, "")</f>
        <v/>
      </c>
      <c r="H3031" t="str">
        <f>IF(ISNUMBER(Screener_4!F32),    Screener_4!F32, "")</f>
        <v/>
      </c>
      <c r="I3031" t="str">
        <f>IF(ISNUMBER(Screener_4!G32),    Screener_4!G32, "")</f>
        <v/>
      </c>
      <c r="J3031" t="str">
        <f>IF(ISNUMBER(Screener_4!H32),    Screener_4!H32, "")</f>
        <v/>
      </c>
      <c r="K3031" t="str">
        <f t="shared" si="161"/>
        <v/>
      </c>
      <c r="L3031" t="str">
        <f t="shared" si="159"/>
        <v/>
      </c>
      <c r="M3031" s="45" t="str">
        <f>Screener_4!I32</f>
        <v/>
      </c>
      <c r="N3031" t="str">
        <f>IF(Screener_4!J32="Y",1,IF(Screener_4!J32="N",0,""))</f>
        <v/>
      </c>
      <c r="O3031" t="str">
        <f>IF(Screener_4!K32="Y",1,IF(Screener_4!K32="N",0,""))</f>
        <v/>
      </c>
      <c r="P3031" t="str">
        <f>IF(Screener_4!L32="Y",1,IF(Screener_4!L32="N",0,""))</f>
        <v/>
      </c>
      <c r="Q3031" t="str">
        <f>IF(Screener_4!M32="Y",1,IF(Screener_4!M32="N",0,""))</f>
        <v/>
      </c>
      <c r="R3031" t="str">
        <f>IF(Screener_4!N32="Y",1,IF(Screener_4!N32="N",0,""))</f>
        <v/>
      </c>
      <c r="S3031" t="str">
        <f>IF(Screener_4!O32="Y",1,IF(Screener_4!O32="N",0,""))</f>
        <v/>
      </c>
      <c r="T3031">
        <f t="shared" si="160"/>
        <v>0</v>
      </c>
      <c r="U3031" t="str">
        <f t="shared" si="162"/>
        <v/>
      </c>
      <c r="V3031" t="str">
        <f t="shared" si="163"/>
        <v/>
      </c>
      <c r="W3031" t="str">
        <f>Screener_4!R32</f>
        <v/>
      </c>
      <c r="X3031" s="6" t="str">
        <f>IF(ISNUMBER(Screener_4!$P32),IF(ISBLANK(Screener_4!S32),"Missing",Screener_4!S32), "")</f>
        <v/>
      </c>
      <c r="Y3031" s="6" t="str">
        <f>IF(ISNUMBER(Screener_4!$P32),IF(ISBLANK(Screener_4!T32),"Missing",Screener_4!T32), "")</f>
        <v/>
      </c>
      <c r="Z3031" s="6" t="str">
        <f>IF(ISNUMBER(Screener_4!$P32),IF(ISBLANK(Screener_4!U32),"Missing",Screener_4!U32), "")</f>
        <v/>
      </c>
      <c r="AA3031" s="6" t="str">
        <f>IF(ISTEXT(Screener_4!U32),  IF(ISBLANK(Screener_4!V32), "Missing", Screener_4!V32),"")</f>
        <v/>
      </c>
      <c r="AB3031" s="6" t="str">
        <f>IF(Screener_4!U32 = "Y",  IF(ISBLANK(Screener_4!V32), "Missing", Screener_4!V32),"")</f>
        <v/>
      </c>
      <c r="AC3031" s="6" t="str">
        <f xml:space="preserve"> IF((Screener_4!U32 = "Y"),   IF(ISBLANK(Screener_4!W32),"Missing",Screener_4!W32), "")</f>
        <v/>
      </c>
      <c r="AF3031" s="6"/>
      <c r="AG3031" s="6"/>
    </row>
    <row r="3032" spans="1:33" x14ac:dyDescent="0.25">
      <c r="A3032" s="125" t="str">
        <f>IF(ISNUMBER(Screener_4!A33), Screener_4!A33, "")</f>
        <v/>
      </c>
      <c r="B3032" t="str">
        <f>IF(ISTEXT(Screener_4!C33), Screener_4!C33, "")</f>
        <v/>
      </c>
      <c r="F3032" t="str">
        <f>IF(ISNUMBER(Screener_4!D33), Screener_4!D33, "")</f>
        <v/>
      </c>
      <c r="G3032" t="str">
        <f>IF(ISNUMBER(Screener_4!E33),    Screener_4!E33, "")</f>
        <v/>
      </c>
      <c r="H3032" t="str">
        <f>IF(ISNUMBER(Screener_4!F33),    Screener_4!F33, "")</f>
        <v/>
      </c>
      <c r="I3032" t="str">
        <f>IF(ISNUMBER(Screener_4!G33),    Screener_4!G33, "")</f>
        <v/>
      </c>
      <c r="J3032" t="str">
        <f>IF(ISNUMBER(Screener_4!H33),    Screener_4!H33, "")</f>
        <v/>
      </c>
      <c r="K3032" t="str">
        <f t="shared" si="161"/>
        <v/>
      </c>
      <c r="L3032" t="str">
        <f t="shared" si="159"/>
        <v/>
      </c>
      <c r="M3032" s="45" t="str">
        <f>Screener_4!I33</f>
        <v/>
      </c>
      <c r="N3032" t="str">
        <f>IF(Screener_4!J33="Y",1,IF(Screener_4!J33="N",0,""))</f>
        <v/>
      </c>
      <c r="O3032" t="str">
        <f>IF(Screener_4!K33="Y",1,IF(Screener_4!K33="N",0,""))</f>
        <v/>
      </c>
      <c r="P3032" t="str">
        <f>IF(Screener_4!L33="Y",1,IF(Screener_4!L33="N",0,""))</f>
        <v/>
      </c>
      <c r="Q3032" t="str">
        <f>IF(Screener_4!M33="Y",1,IF(Screener_4!M33="N",0,""))</f>
        <v/>
      </c>
      <c r="R3032" t="str">
        <f>IF(Screener_4!N33="Y",1,IF(Screener_4!N33="N",0,""))</f>
        <v/>
      </c>
      <c r="S3032" t="str">
        <f>IF(Screener_4!O33="Y",1,IF(Screener_4!O33="N",0,""))</f>
        <v/>
      </c>
      <c r="T3032">
        <f t="shared" si="160"/>
        <v>0</v>
      </c>
      <c r="U3032" t="str">
        <f t="shared" si="162"/>
        <v/>
      </c>
      <c r="V3032" t="str">
        <f t="shared" si="163"/>
        <v/>
      </c>
      <c r="W3032" t="str">
        <f>Screener_4!R33</f>
        <v/>
      </c>
      <c r="X3032" s="6" t="str">
        <f>IF(ISNUMBER(Screener_4!$P33),IF(ISBLANK(Screener_4!S33),"Missing",Screener_4!S33), "")</f>
        <v/>
      </c>
      <c r="Y3032" s="6" t="str">
        <f>IF(ISNUMBER(Screener_4!$P33),IF(ISBLANK(Screener_4!T33),"Missing",Screener_4!T33), "")</f>
        <v/>
      </c>
      <c r="Z3032" s="6" t="str">
        <f>IF(ISNUMBER(Screener_4!$P33),IF(ISBLANK(Screener_4!U33),"Missing",Screener_4!U33), "")</f>
        <v/>
      </c>
      <c r="AA3032" s="6" t="str">
        <f>IF(ISTEXT(Screener_4!U33),  IF(ISBLANK(Screener_4!V33), "Missing", Screener_4!V33),"")</f>
        <v/>
      </c>
      <c r="AB3032" s="6" t="str">
        <f>IF(Screener_4!U33 = "Y",  IF(ISBLANK(Screener_4!V33), "Missing", Screener_4!V33),"")</f>
        <v/>
      </c>
      <c r="AC3032" s="6" t="str">
        <f xml:space="preserve"> IF((Screener_4!U33 = "Y"),   IF(ISBLANK(Screener_4!W33),"Missing",Screener_4!W33), "")</f>
        <v/>
      </c>
      <c r="AF3032" s="6"/>
      <c r="AG3032" s="6"/>
    </row>
    <row r="3033" spans="1:33" x14ac:dyDescent="0.25">
      <c r="A3033" s="125" t="str">
        <f>IF(ISNUMBER(Screener_4!A34), Screener_4!A34, "")</f>
        <v/>
      </c>
      <c r="B3033" t="str">
        <f>IF(ISTEXT(Screener_4!C34), Screener_4!C34, "")</f>
        <v/>
      </c>
      <c r="F3033" t="str">
        <f>IF(ISNUMBER(Screener_4!D34), Screener_4!D34, "")</f>
        <v/>
      </c>
      <c r="G3033" t="str">
        <f>IF(ISNUMBER(Screener_4!E34),    Screener_4!E34, "")</f>
        <v/>
      </c>
      <c r="H3033" t="str">
        <f>IF(ISNUMBER(Screener_4!F34),    Screener_4!F34, "")</f>
        <v/>
      </c>
      <c r="I3033" t="str">
        <f>IF(ISNUMBER(Screener_4!G34),    Screener_4!G34, "")</f>
        <v/>
      </c>
      <c r="J3033" t="str">
        <f>IF(ISNUMBER(Screener_4!H34),    Screener_4!H34, "")</f>
        <v/>
      </c>
      <c r="K3033" t="str">
        <f t="shared" si="161"/>
        <v/>
      </c>
      <c r="L3033" t="str">
        <f t="shared" si="159"/>
        <v/>
      </c>
      <c r="M3033" s="45" t="str">
        <f>Screener_4!I34</f>
        <v/>
      </c>
      <c r="N3033" t="str">
        <f>IF(Screener_4!J34="Y",1,IF(Screener_4!J34="N",0,""))</f>
        <v/>
      </c>
      <c r="O3033" t="str">
        <f>IF(Screener_4!K34="Y",1,IF(Screener_4!K34="N",0,""))</f>
        <v/>
      </c>
      <c r="P3033" t="str">
        <f>IF(Screener_4!L34="Y",1,IF(Screener_4!L34="N",0,""))</f>
        <v/>
      </c>
      <c r="Q3033" t="str">
        <f>IF(Screener_4!M34="Y",1,IF(Screener_4!M34="N",0,""))</f>
        <v/>
      </c>
      <c r="R3033" t="str">
        <f>IF(Screener_4!N34="Y",1,IF(Screener_4!N34="N",0,""))</f>
        <v/>
      </c>
      <c r="S3033" t="str">
        <f>IF(Screener_4!O34="Y",1,IF(Screener_4!O34="N",0,""))</f>
        <v/>
      </c>
      <c r="T3033">
        <f t="shared" si="160"/>
        <v>0</v>
      </c>
      <c r="U3033" t="str">
        <f t="shared" si="162"/>
        <v/>
      </c>
      <c r="V3033" t="str">
        <f t="shared" si="163"/>
        <v/>
      </c>
      <c r="W3033" t="str">
        <f>Screener_4!R34</f>
        <v/>
      </c>
      <c r="X3033" s="6" t="str">
        <f>IF(ISNUMBER(Screener_4!$P34),IF(ISBLANK(Screener_4!S34),"Missing",Screener_4!S34), "")</f>
        <v/>
      </c>
      <c r="Y3033" s="6" t="str">
        <f>IF(ISNUMBER(Screener_4!$P34),IF(ISBLANK(Screener_4!T34),"Missing",Screener_4!T34), "")</f>
        <v/>
      </c>
      <c r="Z3033" s="6" t="str">
        <f>IF(ISNUMBER(Screener_4!$P34),IF(ISBLANK(Screener_4!U34),"Missing",Screener_4!U34), "")</f>
        <v/>
      </c>
      <c r="AA3033" s="6" t="str">
        <f>IF(ISTEXT(Screener_4!U34),  IF(ISBLANK(Screener_4!V34), "Missing", Screener_4!V34),"")</f>
        <v/>
      </c>
      <c r="AB3033" s="6" t="str">
        <f>IF(Screener_4!U34 = "Y",  IF(ISBLANK(Screener_4!V34), "Missing", Screener_4!V34),"")</f>
        <v/>
      </c>
      <c r="AC3033" s="6" t="str">
        <f xml:space="preserve"> IF((Screener_4!U34 = "Y"),   IF(ISBLANK(Screener_4!W34),"Missing",Screener_4!W34), "")</f>
        <v/>
      </c>
      <c r="AF3033" s="6"/>
      <c r="AG3033" s="6"/>
    </row>
    <row r="3034" spans="1:33" x14ac:dyDescent="0.25">
      <c r="A3034" s="125" t="str">
        <f>IF(ISNUMBER(Screener_4!A35), Screener_4!A35, "")</f>
        <v/>
      </c>
      <c r="B3034" t="str">
        <f>IF(ISTEXT(Screener_4!C35), Screener_4!C35, "")</f>
        <v/>
      </c>
      <c r="F3034" t="str">
        <f>IF(ISNUMBER(Screener_4!D35), Screener_4!D35, "")</f>
        <v/>
      </c>
      <c r="G3034" t="str">
        <f>IF(ISNUMBER(Screener_4!E35),    Screener_4!E35, "")</f>
        <v/>
      </c>
      <c r="H3034" t="str">
        <f>IF(ISNUMBER(Screener_4!F35),    Screener_4!F35, "")</f>
        <v/>
      </c>
      <c r="I3034" t="str">
        <f>IF(ISNUMBER(Screener_4!G35),    Screener_4!G35, "")</f>
        <v/>
      </c>
      <c r="J3034" t="str">
        <f>IF(ISNUMBER(Screener_4!H35),    Screener_4!H35, "")</f>
        <v/>
      </c>
      <c r="K3034" t="str">
        <f t="shared" si="161"/>
        <v/>
      </c>
      <c r="L3034" t="str">
        <f t="shared" si="159"/>
        <v/>
      </c>
      <c r="M3034" s="45" t="str">
        <f>Screener_4!I35</f>
        <v/>
      </c>
      <c r="N3034" t="str">
        <f>IF(Screener_4!J35="Y",1,IF(Screener_4!J35="N",0,""))</f>
        <v/>
      </c>
      <c r="O3034" t="str">
        <f>IF(Screener_4!K35="Y",1,IF(Screener_4!K35="N",0,""))</f>
        <v/>
      </c>
      <c r="P3034" t="str">
        <f>IF(Screener_4!L35="Y",1,IF(Screener_4!L35="N",0,""))</f>
        <v/>
      </c>
      <c r="Q3034" t="str">
        <f>IF(Screener_4!M35="Y",1,IF(Screener_4!M35="N",0,""))</f>
        <v/>
      </c>
      <c r="R3034" t="str">
        <f>IF(Screener_4!N35="Y",1,IF(Screener_4!N35="N",0,""))</f>
        <v/>
      </c>
      <c r="S3034" t="str">
        <f>IF(Screener_4!O35="Y",1,IF(Screener_4!O35="N",0,""))</f>
        <v/>
      </c>
      <c r="T3034">
        <f t="shared" si="160"/>
        <v>0</v>
      </c>
      <c r="U3034" t="str">
        <f t="shared" si="162"/>
        <v/>
      </c>
      <c r="V3034" t="str">
        <f t="shared" si="163"/>
        <v/>
      </c>
      <c r="W3034" t="str">
        <f>Screener_4!R35</f>
        <v/>
      </c>
      <c r="X3034" s="6" t="str">
        <f>IF(ISNUMBER(Screener_4!$P35),IF(ISBLANK(Screener_4!S35),"Missing",Screener_4!S35), "")</f>
        <v/>
      </c>
      <c r="Y3034" s="6" t="str">
        <f>IF(ISNUMBER(Screener_4!$P35),IF(ISBLANK(Screener_4!T35),"Missing",Screener_4!T35), "")</f>
        <v/>
      </c>
      <c r="Z3034" s="6" t="str">
        <f>IF(ISNUMBER(Screener_4!$P35),IF(ISBLANK(Screener_4!U35),"Missing",Screener_4!U35), "")</f>
        <v/>
      </c>
      <c r="AA3034" s="6" t="str">
        <f>IF(ISTEXT(Screener_4!U35),  IF(ISBLANK(Screener_4!V35), "Missing", Screener_4!V35),"")</f>
        <v/>
      </c>
      <c r="AB3034" s="6" t="str">
        <f>IF(Screener_4!U35 = "Y",  IF(ISBLANK(Screener_4!V35), "Missing", Screener_4!V35),"")</f>
        <v/>
      </c>
      <c r="AC3034" s="6" t="str">
        <f xml:space="preserve"> IF((Screener_4!U35 = "Y"),   IF(ISBLANK(Screener_4!W35),"Missing",Screener_4!W35), "")</f>
        <v/>
      </c>
      <c r="AF3034" s="6"/>
      <c r="AG3034" s="6"/>
    </row>
    <row r="3035" spans="1:33" x14ac:dyDescent="0.25">
      <c r="A3035" s="125" t="str">
        <f>IF(ISNUMBER(Screener_4!A36), Screener_4!A36, "")</f>
        <v/>
      </c>
      <c r="B3035" t="str">
        <f>IF(ISTEXT(Screener_4!C36), Screener_4!C36, "")</f>
        <v/>
      </c>
      <c r="F3035" t="str">
        <f>IF(ISNUMBER(Screener_4!D36), Screener_4!D36, "")</f>
        <v/>
      </c>
      <c r="G3035" t="str">
        <f>IF(ISNUMBER(Screener_4!E36),    Screener_4!E36, "")</f>
        <v/>
      </c>
      <c r="H3035" t="str">
        <f>IF(ISNUMBER(Screener_4!F36),    Screener_4!F36, "")</f>
        <v/>
      </c>
      <c r="I3035" t="str">
        <f>IF(ISNUMBER(Screener_4!G36),    Screener_4!G36, "")</f>
        <v/>
      </c>
      <c r="J3035" t="str">
        <f>IF(ISNUMBER(Screener_4!H36),    Screener_4!H36, "")</f>
        <v/>
      </c>
      <c r="K3035" t="str">
        <f t="shared" si="161"/>
        <v/>
      </c>
      <c r="L3035" t="str">
        <f t="shared" si="159"/>
        <v/>
      </c>
      <c r="M3035" s="45" t="str">
        <f>Screener_4!I36</f>
        <v/>
      </c>
      <c r="N3035" t="str">
        <f>IF(Screener_4!J36="Y",1,IF(Screener_4!J36="N",0,""))</f>
        <v/>
      </c>
      <c r="O3035" t="str">
        <f>IF(Screener_4!K36="Y",1,IF(Screener_4!K36="N",0,""))</f>
        <v/>
      </c>
      <c r="P3035" t="str">
        <f>IF(Screener_4!L36="Y",1,IF(Screener_4!L36="N",0,""))</f>
        <v/>
      </c>
      <c r="Q3035" t="str">
        <f>IF(Screener_4!M36="Y",1,IF(Screener_4!M36="N",0,""))</f>
        <v/>
      </c>
      <c r="R3035" t="str">
        <f>IF(Screener_4!N36="Y",1,IF(Screener_4!N36="N",0,""))</f>
        <v/>
      </c>
      <c r="S3035" t="str">
        <f>IF(Screener_4!O36="Y",1,IF(Screener_4!O36="N",0,""))</f>
        <v/>
      </c>
      <c r="T3035">
        <f t="shared" si="160"/>
        <v>0</v>
      </c>
      <c r="U3035" t="str">
        <f t="shared" si="162"/>
        <v/>
      </c>
      <c r="V3035" t="str">
        <f t="shared" si="163"/>
        <v/>
      </c>
      <c r="W3035" t="str">
        <f>Screener_4!R36</f>
        <v/>
      </c>
      <c r="X3035" s="6" t="str">
        <f>IF(ISNUMBER(Screener_4!$P36),IF(ISBLANK(Screener_4!S36),"Missing",Screener_4!S36), "")</f>
        <v/>
      </c>
      <c r="Y3035" s="6" t="str">
        <f>IF(ISNUMBER(Screener_4!$P36),IF(ISBLANK(Screener_4!T36),"Missing",Screener_4!T36), "")</f>
        <v/>
      </c>
      <c r="Z3035" s="6" t="str">
        <f>IF(ISNUMBER(Screener_4!$P36),IF(ISBLANK(Screener_4!U36),"Missing",Screener_4!U36), "")</f>
        <v/>
      </c>
      <c r="AA3035" s="6" t="str">
        <f>IF(ISTEXT(Screener_4!U36),  IF(ISBLANK(Screener_4!V36), "Missing", Screener_4!V36),"")</f>
        <v/>
      </c>
      <c r="AB3035" s="6" t="str">
        <f>IF(Screener_4!U36 = "Y",  IF(ISBLANK(Screener_4!V36), "Missing", Screener_4!V36),"")</f>
        <v/>
      </c>
      <c r="AC3035" s="6" t="str">
        <f xml:space="preserve"> IF((Screener_4!U36 = "Y"),   IF(ISBLANK(Screener_4!W36),"Missing",Screener_4!W36), "")</f>
        <v/>
      </c>
      <c r="AF3035" s="6"/>
      <c r="AG3035" s="6"/>
    </row>
    <row r="3036" spans="1:33" x14ac:dyDescent="0.25">
      <c r="A3036" s="125" t="str">
        <f>IF(ISNUMBER(Screener_4!A37), Screener_4!A37, "")</f>
        <v/>
      </c>
      <c r="B3036" t="str">
        <f>IF(ISTEXT(Screener_4!C37), Screener_4!C37, "")</f>
        <v/>
      </c>
      <c r="F3036" t="str">
        <f>IF(ISNUMBER(Screener_4!D37), Screener_4!D37, "")</f>
        <v/>
      </c>
      <c r="G3036" t="str">
        <f>IF(ISNUMBER(Screener_4!E37),    Screener_4!E37, "")</f>
        <v/>
      </c>
      <c r="H3036" t="str">
        <f>IF(ISNUMBER(Screener_4!F37),    Screener_4!F37, "")</f>
        <v/>
      </c>
      <c r="I3036" t="str">
        <f>IF(ISNUMBER(Screener_4!G37),    Screener_4!G37, "")</f>
        <v/>
      </c>
      <c r="J3036" t="str">
        <f>IF(ISNUMBER(Screener_4!H37),    Screener_4!H37, "")</f>
        <v/>
      </c>
      <c r="K3036" t="str">
        <f t="shared" si="161"/>
        <v/>
      </c>
      <c r="L3036" t="str">
        <f t="shared" si="159"/>
        <v/>
      </c>
      <c r="M3036" s="45" t="str">
        <f>Screener_4!I37</f>
        <v/>
      </c>
      <c r="N3036" t="str">
        <f>IF(Screener_4!J37="Y",1,IF(Screener_4!J37="N",0,""))</f>
        <v/>
      </c>
      <c r="O3036" t="str">
        <f>IF(Screener_4!K37="Y",1,IF(Screener_4!K37="N",0,""))</f>
        <v/>
      </c>
      <c r="P3036" t="str">
        <f>IF(Screener_4!L37="Y",1,IF(Screener_4!L37="N",0,""))</f>
        <v/>
      </c>
      <c r="Q3036" t="str">
        <f>IF(Screener_4!M37="Y",1,IF(Screener_4!M37="N",0,""))</f>
        <v/>
      </c>
      <c r="R3036" t="str">
        <f>IF(Screener_4!N37="Y",1,IF(Screener_4!N37="N",0,""))</f>
        <v/>
      </c>
      <c r="S3036" t="str">
        <f>IF(Screener_4!O37="Y",1,IF(Screener_4!O37="N",0,""))</f>
        <v/>
      </c>
      <c r="T3036">
        <f t="shared" si="160"/>
        <v>0</v>
      </c>
      <c r="U3036" t="str">
        <f t="shared" si="162"/>
        <v/>
      </c>
      <c r="V3036" t="str">
        <f t="shared" si="163"/>
        <v/>
      </c>
      <c r="W3036" t="str">
        <f>Screener_4!R37</f>
        <v/>
      </c>
      <c r="X3036" s="6" t="str">
        <f>IF(ISNUMBER(Screener_4!$P37),IF(ISBLANK(Screener_4!S37),"Missing",Screener_4!S37), "")</f>
        <v/>
      </c>
      <c r="Y3036" s="6" t="str">
        <f>IF(ISNUMBER(Screener_4!$P37),IF(ISBLANK(Screener_4!T37),"Missing",Screener_4!T37), "")</f>
        <v/>
      </c>
      <c r="Z3036" s="6" t="str">
        <f>IF(ISNUMBER(Screener_4!$P37),IF(ISBLANK(Screener_4!U37),"Missing",Screener_4!U37), "")</f>
        <v/>
      </c>
      <c r="AA3036" s="6" t="str">
        <f>IF(ISTEXT(Screener_4!U37),  IF(ISBLANK(Screener_4!V37), "Missing", Screener_4!V37),"")</f>
        <v/>
      </c>
      <c r="AB3036" s="6" t="str">
        <f>IF(Screener_4!U37 = "Y",  IF(ISBLANK(Screener_4!V37), "Missing", Screener_4!V37),"")</f>
        <v/>
      </c>
      <c r="AC3036" s="6" t="str">
        <f xml:space="preserve"> IF((Screener_4!U37 = "Y"),   IF(ISBLANK(Screener_4!W37),"Missing",Screener_4!W37), "")</f>
        <v/>
      </c>
      <c r="AF3036" s="6"/>
      <c r="AG3036" s="6"/>
    </row>
    <row r="3037" spans="1:33" x14ac:dyDescent="0.25">
      <c r="A3037" s="125" t="str">
        <f>IF(ISNUMBER(Screener_4!A38), Screener_4!A38, "")</f>
        <v/>
      </c>
      <c r="B3037" t="str">
        <f>IF(ISTEXT(Screener_4!C38), Screener_4!C38, "")</f>
        <v/>
      </c>
      <c r="F3037" t="str">
        <f>IF(ISNUMBER(Screener_4!D38), Screener_4!D38, "")</f>
        <v/>
      </c>
      <c r="G3037" t="str">
        <f>IF(ISNUMBER(Screener_4!E38),    Screener_4!E38, "")</f>
        <v/>
      </c>
      <c r="H3037" t="str">
        <f>IF(ISNUMBER(Screener_4!F38),    Screener_4!F38, "")</f>
        <v/>
      </c>
      <c r="I3037" t="str">
        <f>IF(ISNUMBER(Screener_4!G38),    Screener_4!G38, "")</f>
        <v/>
      </c>
      <c r="J3037" t="str">
        <f>IF(ISNUMBER(Screener_4!H38),    Screener_4!H38, "")</f>
        <v/>
      </c>
      <c r="K3037" t="str">
        <f t="shared" si="161"/>
        <v/>
      </c>
      <c r="L3037" t="str">
        <f t="shared" si="159"/>
        <v/>
      </c>
      <c r="M3037" s="45" t="str">
        <f>Screener_4!I38</f>
        <v/>
      </c>
      <c r="N3037" t="str">
        <f>IF(Screener_4!J38="Y",1,IF(Screener_4!J38="N",0,""))</f>
        <v/>
      </c>
      <c r="O3037" t="str">
        <f>IF(Screener_4!K38="Y",1,IF(Screener_4!K38="N",0,""))</f>
        <v/>
      </c>
      <c r="P3037" t="str">
        <f>IF(Screener_4!L38="Y",1,IF(Screener_4!L38="N",0,""))</f>
        <v/>
      </c>
      <c r="Q3037" t="str">
        <f>IF(Screener_4!M38="Y",1,IF(Screener_4!M38="N",0,""))</f>
        <v/>
      </c>
      <c r="R3037" t="str">
        <f>IF(Screener_4!N38="Y",1,IF(Screener_4!N38="N",0,""))</f>
        <v/>
      </c>
      <c r="S3037" t="str">
        <f>IF(Screener_4!O38="Y",1,IF(Screener_4!O38="N",0,""))</f>
        <v/>
      </c>
      <c r="T3037">
        <f t="shared" si="160"/>
        <v>0</v>
      </c>
      <c r="U3037" t="str">
        <f t="shared" si="162"/>
        <v/>
      </c>
      <c r="V3037" t="str">
        <f t="shared" si="163"/>
        <v/>
      </c>
      <c r="W3037" t="str">
        <f>Screener_4!R38</f>
        <v/>
      </c>
      <c r="X3037" s="6" t="str">
        <f>IF(ISNUMBER(Screener_4!$P38),IF(ISBLANK(Screener_4!S38),"Missing",Screener_4!S38), "")</f>
        <v/>
      </c>
      <c r="Y3037" s="6" t="str">
        <f>IF(ISNUMBER(Screener_4!$P38),IF(ISBLANK(Screener_4!T38),"Missing",Screener_4!T38), "")</f>
        <v/>
      </c>
      <c r="Z3037" s="6" t="str">
        <f>IF(ISNUMBER(Screener_4!$P38),IF(ISBLANK(Screener_4!U38),"Missing",Screener_4!U38), "")</f>
        <v/>
      </c>
      <c r="AA3037" s="6" t="str">
        <f>IF(ISTEXT(Screener_4!U38),  IF(ISBLANK(Screener_4!V38), "Missing", Screener_4!V38),"")</f>
        <v/>
      </c>
      <c r="AB3037" s="6" t="str">
        <f>IF(Screener_4!U38 = "Y",  IF(ISBLANK(Screener_4!V38), "Missing", Screener_4!V38),"")</f>
        <v/>
      </c>
      <c r="AC3037" s="6" t="str">
        <f xml:space="preserve"> IF((Screener_4!U38 = "Y"),   IF(ISBLANK(Screener_4!W38),"Missing",Screener_4!W38), "")</f>
        <v/>
      </c>
      <c r="AF3037" s="6"/>
      <c r="AG3037" s="6"/>
    </row>
    <row r="3038" spans="1:33" x14ac:dyDescent="0.25">
      <c r="A3038" s="125" t="str">
        <f>IF(ISNUMBER(Screener_4!A39), Screener_4!A39, "")</f>
        <v/>
      </c>
      <c r="B3038" t="str">
        <f>IF(ISTEXT(Screener_4!C39), Screener_4!C39, "")</f>
        <v/>
      </c>
      <c r="F3038" t="str">
        <f>IF(ISNUMBER(Screener_4!D39), Screener_4!D39, "")</f>
        <v/>
      </c>
      <c r="G3038" t="str">
        <f>IF(ISNUMBER(Screener_4!E39),    Screener_4!E39, "")</f>
        <v/>
      </c>
      <c r="H3038" t="str">
        <f>IF(ISNUMBER(Screener_4!F39),    Screener_4!F39, "")</f>
        <v/>
      </c>
      <c r="I3038" t="str">
        <f>IF(ISNUMBER(Screener_4!G39),    Screener_4!G39, "")</f>
        <v/>
      </c>
      <c r="J3038" t="str">
        <f>IF(ISNUMBER(Screener_4!H39),    Screener_4!H39, "")</f>
        <v/>
      </c>
      <c r="K3038" t="str">
        <f t="shared" si="161"/>
        <v/>
      </c>
      <c r="L3038" t="str">
        <f t="shared" si="159"/>
        <v/>
      </c>
      <c r="M3038" s="45" t="str">
        <f>Screener_4!I39</f>
        <v/>
      </c>
      <c r="N3038" t="str">
        <f>IF(Screener_4!J39="Y",1,IF(Screener_4!J39="N",0,""))</f>
        <v/>
      </c>
      <c r="O3038" t="str">
        <f>IF(Screener_4!K39="Y",1,IF(Screener_4!K39="N",0,""))</f>
        <v/>
      </c>
      <c r="P3038" t="str">
        <f>IF(Screener_4!L39="Y",1,IF(Screener_4!L39="N",0,""))</f>
        <v/>
      </c>
      <c r="Q3038" t="str">
        <f>IF(Screener_4!M39="Y",1,IF(Screener_4!M39="N",0,""))</f>
        <v/>
      </c>
      <c r="R3038" t="str">
        <f>IF(Screener_4!N39="Y",1,IF(Screener_4!N39="N",0,""))</f>
        <v/>
      </c>
      <c r="S3038" t="str">
        <f>IF(Screener_4!O39="Y",1,IF(Screener_4!O39="N",0,""))</f>
        <v/>
      </c>
      <c r="T3038">
        <f t="shared" si="160"/>
        <v>0</v>
      </c>
      <c r="U3038" t="str">
        <f t="shared" si="162"/>
        <v/>
      </c>
      <c r="V3038" t="str">
        <f t="shared" si="163"/>
        <v/>
      </c>
      <c r="W3038" t="str">
        <f>Screener_4!R39</f>
        <v/>
      </c>
      <c r="X3038" s="6" t="str">
        <f>IF(ISNUMBER(Screener_4!$P39),IF(ISBLANK(Screener_4!S39),"Missing",Screener_4!S39), "")</f>
        <v/>
      </c>
      <c r="Y3038" s="6" t="str">
        <f>IF(ISNUMBER(Screener_4!$P39),IF(ISBLANK(Screener_4!T39),"Missing",Screener_4!T39), "")</f>
        <v/>
      </c>
      <c r="Z3038" s="6" t="str">
        <f>IF(ISNUMBER(Screener_4!$P39),IF(ISBLANK(Screener_4!U39),"Missing",Screener_4!U39), "")</f>
        <v/>
      </c>
      <c r="AA3038" s="6" t="str">
        <f>IF(ISTEXT(Screener_4!U39),  IF(ISBLANK(Screener_4!V39), "Missing", Screener_4!V39),"")</f>
        <v/>
      </c>
      <c r="AB3038" s="6" t="str">
        <f>IF(Screener_4!U39 = "Y",  IF(ISBLANK(Screener_4!V39), "Missing", Screener_4!V39),"")</f>
        <v/>
      </c>
      <c r="AC3038" s="6" t="str">
        <f xml:space="preserve"> IF((Screener_4!U39 = "Y"),   IF(ISBLANK(Screener_4!W39),"Missing",Screener_4!W39), "")</f>
        <v/>
      </c>
      <c r="AF3038" s="6"/>
      <c r="AG3038" s="6"/>
    </row>
    <row r="3039" spans="1:33" x14ac:dyDescent="0.25">
      <c r="A3039" s="125" t="str">
        <f>IF(ISNUMBER(Screener_4!A40), Screener_4!A40, "")</f>
        <v/>
      </c>
      <c r="B3039" t="str">
        <f>IF(ISTEXT(Screener_4!C40), Screener_4!C40, "")</f>
        <v/>
      </c>
      <c r="F3039" t="str">
        <f>IF(ISNUMBER(Screener_4!D40), Screener_4!D40, "")</f>
        <v/>
      </c>
      <c r="G3039" t="str">
        <f>IF(ISNUMBER(Screener_4!E40),    Screener_4!E40, "")</f>
        <v/>
      </c>
      <c r="H3039" t="str">
        <f>IF(ISNUMBER(Screener_4!F40),    Screener_4!F40, "")</f>
        <v/>
      </c>
      <c r="I3039" t="str">
        <f>IF(ISNUMBER(Screener_4!G40),    Screener_4!G40, "")</f>
        <v/>
      </c>
      <c r="J3039" t="str">
        <f>IF(ISNUMBER(Screener_4!H40),    Screener_4!H40, "")</f>
        <v/>
      </c>
      <c r="K3039" t="str">
        <f t="shared" si="161"/>
        <v/>
      </c>
      <c r="L3039" t="str">
        <f t="shared" si="159"/>
        <v/>
      </c>
      <c r="M3039" s="45" t="str">
        <f>Screener_4!I40</f>
        <v/>
      </c>
      <c r="N3039" t="str">
        <f>IF(Screener_4!J40="Y",1,IF(Screener_4!J40="N",0,""))</f>
        <v/>
      </c>
      <c r="O3039" t="str">
        <f>IF(Screener_4!K40="Y",1,IF(Screener_4!K40="N",0,""))</f>
        <v/>
      </c>
      <c r="P3039" t="str">
        <f>IF(Screener_4!L40="Y",1,IF(Screener_4!L40="N",0,""))</f>
        <v/>
      </c>
      <c r="Q3039" t="str">
        <f>IF(Screener_4!M40="Y",1,IF(Screener_4!M40="N",0,""))</f>
        <v/>
      </c>
      <c r="R3039" t="str">
        <f>IF(Screener_4!N40="Y",1,IF(Screener_4!N40="N",0,""))</f>
        <v/>
      </c>
      <c r="S3039" t="str">
        <f>IF(Screener_4!O40="Y",1,IF(Screener_4!O40="N",0,""))</f>
        <v/>
      </c>
      <c r="T3039">
        <f t="shared" si="160"/>
        <v>0</v>
      </c>
      <c r="U3039" t="str">
        <f t="shared" si="162"/>
        <v/>
      </c>
      <c r="V3039" t="str">
        <f t="shared" si="163"/>
        <v/>
      </c>
      <c r="W3039" t="str">
        <f>Screener_4!R40</f>
        <v/>
      </c>
      <c r="X3039" s="6" t="str">
        <f>IF(ISNUMBER(Screener_4!$P40),IF(ISBLANK(Screener_4!S40),"Missing",Screener_4!S40), "")</f>
        <v/>
      </c>
      <c r="Y3039" s="6" t="str">
        <f>IF(ISNUMBER(Screener_4!$P40),IF(ISBLANK(Screener_4!T40),"Missing",Screener_4!T40), "")</f>
        <v/>
      </c>
      <c r="Z3039" s="6" t="str">
        <f>IF(ISNUMBER(Screener_4!$P40),IF(ISBLANK(Screener_4!U40),"Missing",Screener_4!U40), "")</f>
        <v/>
      </c>
      <c r="AA3039" s="6" t="str">
        <f>IF(ISTEXT(Screener_4!U40),  IF(ISBLANK(Screener_4!V40), "Missing", Screener_4!V40),"")</f>
        <v/>
      </c>
      <c r="AB3039" s="6" t="str">
        <f>IF(Screener_4!U40 = "Y",  IF(ISBLANK(Screener_4!V40), "Missing", Screener_4!V40),"")</f>
        <v/>
      </c>
      <c r="AC3039" s="6" t="str">
        <f xml:space="preserve"> IF((Screener_4!U40 = "Y"),   IF(ISBLANK(Screener_4!W40),"Missing",Screener_4!W40), "")</f>
        <v/>
      </c>
      <c r="AF3039" s="6"/>
      <c r="AG3039" s="6"/>
    </row>
    <row r="3040" spans="1:33" x14ac:dyDescent="0.25">
      <c r="A3040" s="125" t="str">
        <f>IF(ISNUMBER(Screener_4!A41), Screener_4!A41, "")</f>
        <v/>
      </c>
      <c r="B3040" t="str">
        <f>IF(ISTEXT(Screener_4!C41), Screener_4!C41, "")</f>
        <v/>
      </c>
      <c r="F3040" t="str">
        <f>IF(ISNUMBER(Screener_4!D41), Screener_4!D41, "")</f>
        <v/>
      </c>
      <c r="G3040" t="str">
        <f>IF(ISNUMBER(Screener_4!E41),    Screener_4!E41, "")</f>
        <v/>
      </c>
      <c r="H3040" t="str">
        <f>IF(ISNUMBER(Screener_4!F41),    Screener_4!F41, "")</f>
        <v/>
      </c>
      <c r="I3040" t="str">
        <f>IF(ISNUMBER(Screener_4!G41),    Screener_4!G41, "")</f>
        <v/>
      </c>
      <c r="J3040" t="str">
        <f>IF(ISNUMBER(Screener_4!H41),    Screener_4!H41, "")</f>
        <v/>
      </c>
      <c r="K3040" t="str">
        <f t="shared" si="161"/>
        <v/>
      </c>
      <c r="L3040" t="str">
        <f t="shared" si="159"/>
        <v/>
      </c>
      <c r="M3040" s="45" t="str">
        <f>Screener_4!I41</f>
        <v/>
      </c>
      <c r="N3040" t="str">
        <f>IF(Screener_4!J41="Y",1,IF(Screener_4!J41="N",0,""))</f>
        <v/>
      </c>
      <c r="O3040" t="str">
        <f>IF(Screener_4!K41="Y",1,IF(Screener_4!K41="N",0,""))</f>
        <v/>
      </c>
      <c r="P3040" t="str">
        <f>IF(Screener_4!L41="Y",1,IF(Screener_4!L41="N",0,""))</f>
        <v/>
      </c>
      <c r="Q3040" t="str">
        <f>IF(Screener_4!M41="Y",1,IF(Screener_4!M41="N",0,""))</f>
        <v/>
      </c>
      <c r="R3040" t="str">
        <f>IF(Screener_4!N41="Y",1,IF(Screener_4!N41="N",0,""))</f>
        <v/>
      </c>
      <c r="S3040" t="str">
        <f>IF(Screener_4!O41="Y",1,IF(Screener_4!O41="N",0,""))</f>
        <v/>
      </c>
      <c r="T3040">
        <f t="shared" si="160"/>
        <v>0</v>
      </c>
      <c r="U3040" t="str">
        <f t="shared" si="162"/>
        <v/>
      </c>
      <c r="V3040" t="str">
        <f t="shared" si="163"/>
        <v/>
      </c>
      <c r="W3040" t="str">
        <f>Screener_4!R41</f>
        <v/>
      </c>
      <c r="X3040" s="6" t="str">
        <f>IF(ISNUMBER(Screener_4!$P41),IF(ISBLANK(Screener_4!S41),"Missing",Screener_4!S41), "")</f>
        <v/>
      </c>
      <c r="Y3040" s="6" t="str">
        <f>IF(ISNUMBER(Screener_4!$P41),IF(ISBLANK(Screener_4!T41),"Missing",Screener_4!T41), "")</f>
        <v/>
      </c>
      <c r="Z3040" s="6" t="str">
        <f>IF(ISNUMBER(Screener_4!$P41),IF(ISBLANK(Screener_4!U41),"Missing",Screener_4!U41), "")</f>
        <v/>
      </c>
      <c r="AA3040" s="6" t="str">
        <f>IF(ISTEXT(Screener_4!U41),  IF(ISBLANK(Screener_4!V41), "Missing", Screener_4!V41),"")</f>
        <v/>
      </c>
      <c r="AB3040" s="6" t="str">
        <f>IF(Screener_4!U41 = "Y",  IF(ISBLANK(Screener_4!V41), "Missing", Screener_4!V41),"")</f>
        <v/>
      </c>
      <c r="AC3040" s="6" t="str">
        <f xml:space="preserve"> IF((Screener_4!U41 = "Y"),   IF(ISBLANK(Screener_4!W41),"Missing",Screener_4!W41), "")</f>
        <v/>
      </c>
      <c r="AF3040" s="6"/>
      <c r="AG3040" s="6"/>
    </row>
    <row r="3041" spans="1:33" x14ac:dyDescent="0.25">
      <c r="A3041" s="125" t="str">
        <f>IF(ISNUMBER(Screener_4!A42), Screener_4!A42, "")</f>
        <v/>
      </c>
      <c r="B3041" t="str">
        <f>IF(ISTEXT(Screener_4!C42), Screener_4!C42, "")</f>
        <v/>
      </c>
      <c r="F3041" t="str">
        <f>IF(ISNUMBER(Screener_4!D42), Screener_4!D42, "")</f>
        <v/>
      </c>
      <c r="G3041" t="str">
        <f>IF(ISNUMBER(Screener_4!E42),    Screener_4!E42, "")</f>
        <v/>
      </c>
      <c r="H3041" t="str">
        <f>IF(ISNUMBER(Screener_4!F42),    Screener_4!F42, "")</f>
        <v/>
      </c>
      <c r="I3041" t="str">
        <f>IF(ISNUMBER(Screener_4!G42),    Screener_4!G42, "")</f>
        <v/>
      </c>
      <c r="J3041" t="str">
        <f>IF(ISNUMBER(Screener_4!H42),    Screener_4!H42, "")</f>
        <v/>
      </c>
      <c r="K3041" t="str">
        <f t="shared" si="161"/>
        <v/>
      </c>
      <c r="L3041" t="str">
        <f t="shared" si="159"/>
        <v/>
      </c>
      <c r="M3041" s="45" t="str">
        <f>Screener_4!I42</f>
        <v/>
      </c>
      <c r="N3041" t="str">
        <f>IF(Screener_4!J42="Y",1,IF(Screener_4!J42="N",0,""))</f>
        <v/>
      </c>
      <c r="O3041" t="str">
        <f>IF(Screener_4!K42="Y",1,IF(Screener_4!K42="N",0,""))</f>
        <v/>
      </c>
      <c r="P3041" t="str">
        <f>IF(Screener_4!L42="Y",1,IF(Screener_4!L42="N",0,""))</f>
        <v/>
      </c>
      <c r="Q3041" t="str">
        <f>IF(Screener_4!M42="Y",1,IF(Screener_4!M42="N",0,""))</f>
        <v/>
      </c>
      <c r="R3041" t="str">
        <f>IF(Screener_4!N42="Y",1,IF(Screener_4!N42="N",0,""))</f>
        <v/>
      </c>
      <c r="S3041" t="str">
        <f>IF(Screener_4!O42="Y",1,IF(Screener_4!O42="N",0,""))</f>
        <v/>
      </c>
      <c r="T3041">
        <f t="shared" si="160"/>
        <v>0</v>
      </c>
      <c r="U3041" t="str">
        <f t="shared" si="162"/>
        <v/>
      </c>
      <c r="V3041" t="str">
        <f t="shared" si="163"/>
        <v/>
      </c>
      <c r="W3041" t="str">
        <f>Screener_4!R42</f>
        <v/>
      </c>
      <c r="X3041" s="6" t="str">
        <f>IF(ISNUMBER(Screener_4!$P42),IF(ISBLANK(Screener_4!S42),"Missing",Screener_4!S42), "")</f>
        <v/>
      </c>
      <c r="Y3041" s="6" t="str">
        <f>IF(ISNUMBER(Screener_4!$P42),IF(ISBLANK(Screener_4!T42),"Missing",Screener_4!T42), "")</f>
        <v/>
      </c>
      <c r="Z3041" s="6" t="str">
        <f>IF(ISNUMBER(Screener_4!$P42),IF(ISBLANK(Screener_4!U42),"Missing",Screener_4!U42), "")</f>
        <v/>
      </c>
      <c r="AA3041" s="6" t="str">
        <f>IF(ISTEXT(Screener_4!U42),  IF(ISBLANK(Screener_4!V42), "Missing", Screener_4!V42),"")</f>
        <v/>
      </c>
      <c r="AB3041" s="6" t="str">
        <f>IF(Screener_4!U42 = "Y",  IF(ISBLANK(Screener_4!V42), "Missing", Screener_4!V42),"")</f>
        <v/>
      </c>
      <c r="AC3041" s="6" t="str">
        <f xml:space="preserve"> IF((Screener_4!U42 = "Y"),   IF(ISBLANK(Screener_4!W42),"Missing",Screener_4!W42), "")</f>
        <v/>
      </c>
      <c r="AF3041" s="6"/>
      <c r="AG3041" s="6"/>
    </row>
    <row r="3042" spans="1:33" x14ac:dyDescent="0.25">
      <c r="A3042" s="125" t="str">
        <f>IF(ISNUMBER(Screener_4!A43), Screener_4!A43, "")</f>
        <v/>
      </c>
      <c r="B3042" t="str">
        <f>IF(ISTEXT(Screener_4!C43), Screener_4!C43, "")</f>
        <v/>
      </c>
      <c r="F3042" t="str">
        <f>IF(ISNUMBER(Screener_4!D43), Screener_4!D43, "")</f>
        <v/>
      </c>
      <c r="G3042" t="str">
        <f>IF(ISNUMBER(Screener_4!E43),    Screener_4!E43, "")</f>
        <v/>
      </c>
      <c r="H3042" t="str">
        <f>IF(ISNUMBER(Screener_4!F43),    Screener_4!F43, "")</f>
        <v/>
      </c>
      <c r="I3042" t="str">
        <f>IF(ISNUMBER(Screener_4!G43),    Screener_4!G43, "")</f>
        <v/>
      </c>
      <c r="J3042" t="str">
        <f>IF(ISNUMBER(Screener_4!H43),    Screener_4!H43, "")</f>
        <v/>
      </c>
      <c r="K3042" t="str">
        <f t="shared" si="161"/>
        <v/>
      </c>
      <c r="L3042" t="str">
        <f t="shared" si="159"/>
        <v/>
      </c>
      <c r="M3042" s="45" t="str">
        <f>Screener_4!I43</f>
        <v/>
      </c>
      <c r="N3042" t="str">
        <f>IF(Screener_4!J43="Y",1,IF(Screener_4!J43="N",0,""))</f>
        <v/>
      </c>
      <c r="O3042" t="str">
        <f>IF(Screener_4!K43="Y",1,IF(Screener_4!K43="N",0,""))</f>
        <v/>
      </c>
      <c r="P3042" t="str">
        <f>IF(Screener_4!L43="Y",1,IF(Screener_4!L43="N",0,""))</f>
        <v/>
      </c>
      <c r="Q3042" t="str">
        <f>IF(Screener_4!M43="Y",1,IF(Screener_4!M43="N",0,""))</f>
        <v/>
      </c>
      <c r="R3042" t="str">
        <f>IF(Screener_4!N43="Y",1,IF(Screener_4!N43="N",0,""))</f>
        <v/>
      </c>
      <c r="S3042" t="str">
        <f>IF(Screener_4!O43="Y",1,IF(Screener_4!O43="N",0,""))</f>
        <v/>
      </c>
      <c r="T3042">
        <f t="shared" si="160"/>
        <v>0</v>
      </c>
      <c r="U3042" t="str">
        <f t="shared" si="162"/>
        <v/>
      </c>
      <c r="V3042" t="str">
        <f t="shared" si="163"/>
        <v/>
      </c>
      <c r="W3042" t="str">
        <f>Screener_4!R43</f>
        <v/>
      </c>
      <c r="X3042" s="6" t="str">
        <f>IF(ISNUMBER(Screener_4!$P43),IF(ISBLANK(Screener_4!S43),"Missing",Screener_4!S43), "")</f>
        <v/>
      </c>
      <c r="Y3042" s="6" t="str">
        <f>IF(ISNUMBER(Screener_4!$P43),IF(ISBLANK(Screener_4!T43),"Missing",Screener_4!T43), "")</f>
        <v/>
      </c>
      <c r="Z3042" s="6" t="str">
        <f>IF(ISNUMBER(Screener_4!$P43),IF(ISBLANK(Screener_4!U43),"Missing",Screener_4!U43), "")</f>
        <v/>
      </c>
      <c r="AA3042" s="6" t="str">
        <f>IF(ISTEXT(Screener_4!U43),  IF(ISBLANK(Screener_4!V43), "Missing", Screener_4!V43),"")</f>
        <v/>
      </c>
      <c r="AB3042" s="6" t="str">
        <f>IF(Screener_4!U43 = "Y",  IF(ISBLANK(Screener_4!V43), "Missing", Screener_4!V43),"")</f>
        <v/>
      </c>
      <c r="AC3042" s="6" t="str">
        <f xml:space="preserve"> IF((Screener_4!U43 = "Y"),   IF(ISBLANK(Screener_4!W43),"Missing",Screener_4!W43), "")</f>
        <v/>
      </c>
      <c r="AF3042" s="6"/>
      <c r="AG3042" s="6"/>
    </row>
    <row r="3043" spans="1:33" x14ac:dyDescent="0.25">
      <c r="A3043" s="125" t="str">
        <f>IF(ISNUMBER(Screener_4!A44), Screener_4!A44, "")</f>
        <v/>
      </c>
      <c r="B3043" t="str">
        <f>IF(ISTEXT(Screener_4!C44), Screener_4!C44, "")</f>
        <v/>
      </c>
      <c r="F3043" t="str">
        <f>IF(ISNUMBER(Screener_4!D44), Screener_4!D44, "")</f>
        <v/>
      </c>
      <c r="G3043" t="str">
        <f>IF(ISNUMBER(Screener_4!E44),    Screener_4!E44, "")</f>
        <v/>
      </c>
      <c r="H3043" t="str">
        <f>IF(ISNUMBER(Screener_4!F44),    Screener_4!F44, "")</f>
        <v/>
      </c>
      <c r="I3043" t="str">
        <f>IF(ISNUMBER(Screener_4!G44),    Screener_4!G44, "")</f>
        <v/>
      </c>
      <c r="J3043" t="str">
        <f>IF(ISNUMBER(Screener_4!H44),    Screener_4!H44, "")</f>
        <v/>
      </c>
      <c r="K3043" t="str">
        <f t="shared" si="161"/>
        <v/>
      </c>
      <c r="L3043" t="str">
        <f t="shared" si="159"/>
        <v/>
      </c>
      <c r="M3043" s="45" t="str">
        <f>Screener_4!I44</f>
        <v/>
      </c>
      <c r="N3043" t="str">
        <f>IF(Screener_4!J44="Y",1,IF(Screener_4!J44="N",0,""))</f>
        <v/>
      </c>
      <c r="O3043" t="str">
        <f>IF(Screener_4!K44="Y",1,IF(Screener_4!K44="N",0,""))</f>
        <v/>
      </c>
      <c r="P3043" t="str">
        <f>IF(Screener_4!L44="Y",1,IF(Screener_4!L44="N",0,""))</f>
        <v/>
      </c>
      <c r="Q3043" t="str">
        <f>IF(Screener_4!M44="Y",1,IF(Screener_4!M44="N",0,""))</f>
        <v/>
      </c>
      <c r="R3043" t="str">
        <f>IF(Screener_4!N44="Y",1,IF(Screener_4!N44="N",0,""))</f>
        <v/>
      </c>
      <c r="S3043" t="str">
        <f>IF(Screener_4!O44="Y",1,IF(Screener_4!O44="N",0,""))</f>
        <v/>
      </c>
      <c r="T3043">
        <f t="shared" si="160"/>
        <v>0</v>
      </c>
      <c r="U3043" t="str">
        <f t="shared" si="162"/>
        <v/>
      </c>
      <c r="V3043" t="str">
        <f t="shared" si="163"/>
        <v/>
      </c>
      <c r="W3043" t="str">
        <f>Screener_4!R44</f>
        <v/>
      </c>
      <c r="X3043" s="6" t="str">
        <f>IF(ISNUMBER(Screener_4!$P44),IF(ISBLANK(Screener_4!S44),"Missing",Screener_4!S44), "")</f>
        <v/>
      </c>
      <c r="Y3043" s="6" t="str">
        <f>IF(ISNUMBER(Screener_4!$P44),IF(ISBLANK(Screener_4!T44),"Missing",Screener_4!T44), "")</f>
        <v/>
      </c>
      <c r="Z3043" s="6" t="str">
        <f>IF(ISNUMBER(Screener_4!$P44),IF(ISBLANK(Screener_4!U44),"Missing",Screener_4!U44), "")</f>
        <v/>
      </c>
      <c r="AA3043" s="6" t="str">
        <f>IF(ISTEXT(Screener_4!U44),  IF(ISBLANK(Screener_4!V44), "Missing", Screener_4!V44),"")</f>
        <v/>
      </c>
      <c r="AB3043" s="6" t="str">
        <f>IF(Screener_4!U44 = "Y",  IF(ISBLANK(Screener_4!V44), "Missing", Screener_4!V44),"")</f>
        <v/>
      </c>
      <c r="AC3043" s="6" t="str">
        <f xml:space="preserve"> IF((Screener_4!U44 = "Y"),   IF(ISBLANK(Screener_4!W44),"Missing",Screener_4!W44), "")</f>
        <v/>
      </c>
      <c r="AF3043" s="6"/>
      <c r="AG3043" s="6"/>
    </row>
    <row r="3044" spans="1:33" x14ac:dyDescent="0.25">
      <c r="A3044" s="125" t="str">
        <f>IF(ISNUMBER(Screener_4!A45), Screener_4!A45, "")</f>
        <v/>
      </c>
      <c r="B3044" t="str">
        <f>IF(ISTEXT(Screener_4!C45), Screener_4!C45, "")</f>
        <v/>
      </c>
      <c r="F3044" t="str">
        <f>IF(ISNUMBER(Screener_4!D45), Screener_4!D45, "")</f>
        <v/>
      </c>
      <c r="G3044" t="str">
        <f>IF(ISNUMBER(Screener_4!E45),    Screener_4!E45, "")</f>
        <v/>
      </c>
      <c r="H3044" t="str">
        <f>IF(ISNUMBER(Screener_4!F45),    Screener_4!F45, "")</f>
        <v/>
      </c>
      <c r="I3044" t="str">
        <f>IF(ISNUMBER(Screener_4!G45),    Screener_4!G45, "")</f>
        <v/>
      </c>
      <c r="J3044" t="str">
        <f>IF(ISNUMBER(Screener_4!H45),    Screener_4!H45, "")</f>
        <v/>
      </c>
      <c r="K3044" t="str">
        <f t="shared" si="161"/>
        <v/>
      </c>
      <c r="L3044" t="str">
        <f t="shared" si="159"/>
        <v/>
      </c>
      <c r="M3044" s="45" t="str">
        <f>Screener_4!I45</f>
        <v/>
      </c>
      <c r="N3044" t="str">
        <f>IF(Screener_4!J45="Y",1,IF(Screener_4!J45="N",0,""))</f>
        <v/>
      </c>
      <c r="O3044" t="str">
        <f>IF(Screener_4!K45="Y",1,IF(Screener_4!K45="N",0,""))</f>
        <v/>
      </c>
      <c r="P3044" t="str">
        <f>IF(Screener_4!L45="Y",1,IF(Screener_4!L45="N",0,""))</f>
        <v/>
      </c>
      <c r="Q3044" t="str">
        <f>IF(Screener_4!M45="Y",1,IF(Screener_4!M45="N",0,""))</f>
        <v/>
      </c>
      <c r="R3044" t="str">
        <f>IF(Screener_4!N45="Y",1,IF(Screener_4!N45="N",0,""))</f>
        <v/>
      </c>
      <c r="S3044" t="str">
        <f>IF(Screener_4!O45="Y",1,IF(Screener_4!O45="N",0,""))</f>
        <v/>
      </c>
      <c r="T3044">
        <f t="shared" si="160"/>
        <v>0</v>
      </c>
      <c r="U3044" t="str">
        <f t="shared" si="162"/>
        <v/>
      </c>
      <c r="V3044" t="str">
        <f t="shared" si="163"/>
        <v/>
      </c>
      <c r="W3044" t="str">
        <f>Screener_4!R45</f>
        <v/>
      </c>
      <c r="X3044" s="6" t="str">
        <f>IF(ISNUMBER(Screener_4!$P45),IF(ISBLANK(Screener_4!S45),"Missing",Screener_4!S45), "")</f>
        <v/>
      </c>
      <c r="Y3044" s="6" t="str">
        <f>IF(ISNUMBER(Screener_4!$P45),IF(ISBLANK(Screener_4!T45),"Missing",Screener_4!T45), "")</f>
        <v/>
      </c>
      <c r="Z3044" s="6" t="str">
        <f>IF(ISNUMBER(Screener_4!$P45),IF(ISBLANK(Screener_4!U45),"Missing",Screener_4!U45), "")</f>
        <v/>
      </c>
      <c r="AA3044" s="6" t="str">
        <f>IF(ISTEXT(Screener_4!U45),  IF(ISBLANK(Screener_4!V45), "Missing", Screener_4!V45),"")</f>
        <v/>
      </c>
      <c r="AB3044" s="6" t="str">
        <f>IF(Screener_4!U45 = "Y",  IF(ISBLANK(Screener_4!V45), "Missing", Screener_4!V45),"")</f>
        <v/>
      </c>
      <c r="AC3044" s="6" t="str">
        <f xml:space="preserve"> IF((Screener_4!U45 = "Y"),   IF(ISBLANK(Screener_4!W45),"Missing",Screener_4!W45), "")</f>
        <v/>
      </c>
      <c r="AF3044" s="6"/>
      <c r="AG3044" s="6"/>
    </row>
    <row r="3045" spans="1:33" x14ac:dyDescent="0.25">
      <c r="A3045" s="125" t="str">
        <f>IF(ISNUMBER(Screener_4!A46), Screener_4!A46, "")</f>
        <v/>
      </c>
      <c r="B3045" t="str">
        <f>IF(ISTEXT(Screener_4!C46), Screener_4!C46, "")</f>
        <v/>
      </c>
      <c r="F3045" t="str">
        <f>IF(ISNUMBER(Screener_4!D46), Screener_4!D46, "")</f>
        <v/>
      </c>
      <c r="G3045" t="str">
        <f>IF(ISNUMBER(Screener_4!E46),    Screener_4!E46, "")</f>
        <v/>
      </c>
      <c r="H3045" t="str">
        <f>IF(ISNUMBER(Screener_4!F46),    Screener_4!F46, "")</f>
        <v/>
      </c>
      <c r="I3045" t="str">
        <f>IF(ISNUMBER(Screener_4!G46),    Screener_4!G46, "")</f>
        <v/>
      </c>
      <c r="J3045" t="str">
        <f>IF(ISNUMBER(Screener_4!H46),    Screener_4!H46, "")</f>
        <v/>
      </c>
      <c r="K3045" t="str">
        <f t="shared" si="161"/>
        <v/>
      </c>
      <c r="L3045" t="str">
        <f t="shared" si="159"/>
        <v/>
      </c>
      <c r="M3045" s="45" t="str">
        <f>Screener_4!I46</f>
        <v/>
      </c>
      <c r="N3045" t="str">
        <f>IF(Screener_4!J46="Y",1,IF(Screener_4!J46="N",0,""))</f>
        <v/>
      </c>
      <c r="O3045" t="str">
        <f>IF(Screener_4!K46="Y",1,IF(Screener_4!K46="N",0,""))</f>
        <v/>
      </c>
      <c r="P3045" t="str">
        <f>IF(Screener_4!L46="Y",1,IF(Screener_4!L46="N",0,""))</f>
        <v/>
      </c>
      <c r="Q3045" t="str">
        <f>IF(Screener_4!M46="Y",1,IF(Screener_4!M46="N",0,""))</f>
        <v/>
      </c>
      <c r="R3045" t="str">
        <f>IF(Screener_4!N46="Y",1,IF(Screener_4!N46="N",0,""))</f>
        <v/>
      </c>
      <c r="S3045" t="str">
        <f>IF(Screener_4!O46="Y",1,IF(Screener_4!O46="N",0,""))</f>
        <v/>
      </c>
      <c r="T3045">
        <f t="shared" si="160"/>
        <v>0</v>
      </c>
      <c r="U3045" t="str">
        <f t="shared" si="162"/>
        <v/>
      </c>
      <c r="V3045" t="str">
        <f t="shared" si="163"/>
        <v/>
      </c>
      <c r="W3045" t="str">
        <f>Screener_4!R46</f>
        <v/>
      </c>
      <c r="X3045" s="6" t="str">
        <f>IF(ISNUMBER(Screener_4!$P46),IF(ISBLANK(Screener_4!S46),"Missing",Screener_4!S46), "")</f>
        <v/>
      </c>
      <c r="Y3045" s="6" t="str">
        <f>IF(ISNUMBER(Screener_4!$P46),IF(ISBLANK(Screener_4!T46),"Missing",Screener_4!T46), "")</f>
        <v/>
      </c>
      <c r="Z3045" s="6" t="str">
        <f>IF(ISNUMBER(Screener_4!$P46),IF(ISBLANK(Screener_4!U46),"Missing",Screener_4!U46), "")</f>
        <v/>
      </c>
      <c r="AA3045" s="6" t="str">
        <f>IF(ISTEXT(Screener_4!U46),  IF(ISBLANK(Screener_4!V46), "Missing", Screener_4!V46),"")</f>
        <v/>
      </c>
      <c r="AB3045" s="6" t="str">
        <f>IF(Screener_4!U46 = "Y",  IF(ISBLANK(Screener_4!V46), "Missing", Screener_4!V46),"")</f>
        <v/>
      </c>
      <c r="AC3045" s="6" t="str">
        <f xml:space="preserve"> IF((Screener_4!U46 = "Y"),   IF(ISBLANK(Screener_4!W46),"Missing",Screener_4!W46), "")</f>
        <v/>
      </c>
      <c r="AF3045" s="6"/>
      <c r="AG3045" s="6"/>
    </row>
    <row r="3046" spans="1:33" x14ac:dyDescent="0.25">
      <c r="A3046" s="125" t="str">
        <f>IF(ISNUMBER(Screener_4!A47), Screener_4!A47, "")</f>
        <v/>
      </c>
      <c r="B3046" t="str">
        <f>IF(ISTEXT(Screener_4!C47), Screener_4!C47, "")</f>
        <v/>
      </c>
      <c r="F3046" t="str">
        <f>IF(ISNUMBER(Screener_4!D47), Screener_4!D47, "")</f>
        <v/>
      </c>
      <c r="G3046" t="str">
        <f>IF(ISNUMBER(Screener_4!E47),    Screener_4!E47, "")</f>
        <v/>
      </c>
      <c r="H3046" t="str">
        <f>IF(ISNUMBER(Screener_4!F47),    Screener_4!F47, "")</f>
        <v/>
      </c>
      <c r="I3046" t="str">
        <f>IF(ISNUMBER(Screener_4!G47),    Screener_4!G47, "")</f>
        <v/>
      </c>
      <c r="J3046" t="str">
        <f>IF(ISNUMBER(Screener_4!H47),    Screener_4!H47, "")</f>
        <v/>
      </c>
      <c r="K3046" t="str">
        <f t="shared" si="161"/>
        <v/>
      </c>
      <c r="L3046" t="str">
        <f t="shared" si="159"/>
        <v/>
      </c>
      <c r="M3046" s="45" t="str">
        <f>Screener_4!I47</f>
        <v/>
      </c>
      <c r="N3046" t="str">
        <f>IF(Screener_4!J47="Y",1,IF(Screener_4!J47="N",0,""))</f>
        <v/>
      </c>
      <c r="O3046" t="str">
        <f>IF(Screener_4!K47="Y",1,IF(Screener_4!K47="N",0,""))</f>
        <v/>
      </c>
      <c r="P3046" t="str">
        <f>IF(Screener_4!L47="Y",1,IF(Screener_4!L47="N",0,""))</f>
        <v/>
      </c>
      <c r="Q3046" t="str">
        <f>IF(Screener_4!M47="Y",1,IF(Screener_4!M47="N",0,""))</f>
        <v/>
      </c>
      <c r="R3046" t="str">
        <f>IF(Screener_4!N47="Y",1,IF(Screener_4!N47="N",0,""))</f>
        <v/>
      </c>
      <c r="S3046" t="str">
        <f>IF(Screener_4!O47="Y",1,IF(Screener_4!O47="N",0,""))</f>
        <v/>
      </c>
      <c r="T3046">
        <f t="shared" si="160"/>
        <v>0</v>
      </c>
      <c r="U3046" t="str">
        <f t="shared" si="162"/>
        <v/>
      </c>
      <c r="V3046" t="str">
        <f t="shared" si="163"/>
        <v/>
      </c>
      <c r="W3046" t="str">
        <f>Screener_4!R47</f>
        <v/>
      </c>
      <c r="X3046" s="6" t="str">
        <f>IF(ISNUMBER(Screener_4!$P47),IF(ISBLANK(Screener_4!S47),"Missing",Screener_4!S47), "")</f>
        <v/>
      </c>
      <c r="Y3046" s="6" t="str">
        <f>IF(ISNUMBER(Screener_4!$P47),IF(ISBLANK(Screener_4!T47),"Missing",Screener_4!T47), "")</f>
        <v/>
      </c>
      <c r="Z3046" s="6" t="str">
        <f>IF(ISNUMBER(Screener_4!$P47),IF(ISBLANK(Screener_4!U47),"Missing",Screener_4!U47), "")</f>
        <v/>
      </c>
      <c r="AA3046" s="6" t="str">
        <f>IF(ISTEXT(Screener_4!U47),  IF(ISBLANK(Screener_4!V47), "Missing", Screener_4!V47),"")</f>
        <v/>
      </c>
      <c r="AB3046" s="6" t="str">
        <f>IF(Screener_4!U47 = "Y",  IF(ISBLANK(Screener_4!V47), "Missing", Screener_4!V47),"")</f>
        <v/>
      </c>
      <c r="AC3046" s="6" t="str">
        <f xml:space="preserve"> IF((Screener_4!U47 = "Y"),   IF(ISBLANK(Screener_4!W47),"Missing",Screener_4!W47), "")</f>
        <v/>
      </c>
      <c r="AF3046" s="6"/>
      <c r="AG3046" s="6"/>
    </row>
    <row r="3047" spans="1:33" x14ac:dyDescent="0.25">
      <c r="A3047" s="125" t="str">
        <f>IF(ISNUMBER(Screener_4!A48), Screener_4!A48, "")</f>
        <v/>
      </c>
      <c r="B3047" t="str">
        <f>IF(ISTEXT(Screener_4!C48), Screener_4!C48, "")</f>
        <v/>
      </c>
      <c r="F3047" t="str">
        <f>IF(ISNUMBER(Screener_4!D48), Screener_4!D48, "")</f>
        <v/>
      </c>
      <c r="G3047" t="str">
        <f>IF(ISNUMBER(Screener_4!E48),    Screener_4!E48, "")</f>
        <v/>
      </c>
      <c r="H3047" t="str">
        <f>IF(ISNUMBER(Screener_4!F48),    Screener_4!F48, "")</f>
        <v/>
      </c>
      <c r="I3047" t="str">
        <f>IF(ISNUMBER(Screener_4!G48),    Screener_4!G48, "")</f>
        <v/>
      </c>
      <c r="J3047" t="str">
        <f>IF(ISNUMBER(Screener_4!H48),    Screener_4!H48, "")</f>
        <v/>
      </c>
      <c r="K3047" t="str">
        <f t="shared" si="161"/>
        <v/>
      </c>
      <c r="L3047" t="str">
        <f t="shared" si="159"/>
        <v/>
      </c>
      <c r="M3047" s="45" t="str">
        <f>Screener_4!I48</f>
        <v/>
      </c>
      <c r="N3047" t="str">
        <f>IF(Screener_4!J48="Y",1,IF(Screener_4!J48="N",0,""))</f>
        <v/>
      </c>
      <c r="O3047" t="str">
        <f>IF(Screener_4!K48="Y",1,IF(Screener_4!K48="N",0,""))</f>
        <v/>
      </c>
      <c r="P3047" t="str">
        <f>IF(Screener_4!L48="Y",1,IF(Screener_4!L48="N",0,""))</f>
        <v/>
      </c>
      <c r="Q3047" t="str">
        <f>IF(Screener_4!M48="Y",1,IF(Screener_4!M48="N",0,""))</f>
        <v/>
      </c>
      <c r="R3047" t="str">
        <f>IF(Screener_4!N48="Y",1,IF(Screener_4!N48="N",0,""))</f>
        <v/>
      </c>
      <c r="S3047" t="str">
        <f>IF(Screener_4!O48="Y",1,IF(Screener_4!O48="N",0,""))</f>
        <v/>
      </c>
      <c r="T3047">
        <f t="shared" si="160"/>
        <v>0</v>
      </c>
      <c r="U3047" t="str">
        <f t="shared" si="162"/>
        <v/>
      </c>
      <c r="V3047" t="str">
        <f t="shared" si="163"/>
        <v/>
      </c>
      <c r="W3047" t="str">
        <f>Screener_4!R48</f>
        <v/>
      </c>
      <c r="X3047" s="6" t="str">
        <f>IF(ISNUMBER(Screener_4!$P48),IF(ISBLANK(Screener_4!S48),"Missing",Screener_4!S48), "")</f>
        <v/>
      </c>
      <c r="Y3047" s="6" t="str">
        <f>IF(ISNUMBER(Screener_4!$P48),IF(ISBLANK(Screener_4!T48),"Missing",Screener_4!T48), "")</f>
        <v/>
      </c>
      <c r="Z3047" s="6" t="str">
        <f>IF(ISNUMBER(Screener_4!$P48),IF(ISBLANK(Screener_4!U48),"Missing",Screener_4!U48), "")</f>
        <v/>
      </c>
      <c r="AA3047" s="6" t="str">
        <f>IF(ISTEXT(Screener_4!U48),  IF(ISBLANK(Screener_4!V48), "Missing", Screener_4!V48),"")</f>
        <v/>
      </c>
      <c r="AB3047" s="6" t="str">
        <f>IF(Screener_4!U48 = "Y",  IF(ISBLANK(Screener_4!V48), "Missing", Screener_4!V48),"")</f>
        <v/>
      </c>
      <c r="AC3047" s="6" t="str">
        <f xml:space="preserve"> IF((Screener_4!U48 = "Y"),   IF(ISBLANK(Screener_4!W48),"Missing",Screener_4!W48), "")</f>
        <v/>
      </c>
      <c r="AF3047" s="6"/>
      <c r="AG3047" s="6"/>
    </row>
    <row r="3048" spans="1:33" x14ac:dyDescent="0.25">
      <c r="A3048" s="125" t="str">
        <f>IF(ISNUMBER(Screener_4!A49), Screener_4!A49, "")</f>
        <v/>
      </c>
      <c r="B3048" t="str">
        <f>IF(ISTEXT(Screener_4!C49), Screener_4!C49, "")</f>
        <v/>
      </c>
      <c r="F3048" t="str">
        <f>IF(ISNUMBER(Screener_4!D49), Screener_4!D49, "")</f>
        <v/>
      </c>
      <c r="G3048" t="str">
        <f>IF(ISNUMBER(Screener_4!E49),    Screener_4!E49, "")</f>
        <v/>
      </c>
      <c r="H3048" t="str">
        <f>IF(ISNUMBER(Screener_4!F49),    Screener_4!F49, "")</f>
        <v/>
      </c>
      <c r="I3048" t="str">
        <f>IF(ISNUMBER(Screener_4!G49),    Screener_4!G49, "")</f>
        <v/>
      </c>
      <c r="J3048" t="str">
        <f>IF(ISNUMBER(Screener_4!H49),    Screener_4!H49, "")</f>
        <v/>
      </c>
      <c r="K3048" t="str">
        <f t="shared" si="161"/>
        <v/>
      </c>
      <c r="L3048" t="str">
        <f t="shared" si="159"/>
        <v/>
      </c>
      <c r="M3048" s="45" t="str">
        <f>Screener_4!I49</f>
        <v/>
      </c>
      <c r="N3048" t="str">
        <f>IF(Screener_4!J49="Y",1,IF(Screener_4!J49="N",0,""))</f>
        <v/>
      </c>
      <c r="O3048" t="str">
        <f>IF(Screener_4!K49="Y",1,IF(Screener_4!K49="N",0,""))</f>
        <v/>
      </c>
      <c r="P3048" t="str">
        <f>IF(Screener_4!L49="Y",1,IF(Screener_4!L49="N",0,""))</f>
        <v/>
      </c>
      <c r="Q3048" t="str">
        <f>IF(Screener_4!M49="Y",1,IF(Screener_4!M49="N",0,""))</f>
        <v/>
      </c>
      <c r="R3048" t="str">
        <f>IF(Screener_4!N49="Y",1,IF(Screener_4!N49="N",0,""))</f>
        <v/>
      </c>
      <c r="S3048" t="str">
        <f>IF(Screener_4!O49="Y",1,IF(Screener_4!O49="N",0,""))</f>
        <v/>
      </c>
      <c r="T3048">
        <f t="shared" si="160"/>
        <v>0</v>
      </c>
      <c r="U3048" t="str">
        <f t="shared" si="162"/>
        <v/>
      </c>
      <c r="V3048" t="str">
        <f t="shared" si="163"/>
        <v/>
      </c>
      <c r="W3048" t="str">
        <f>Screener_4!R49</f>
        <v/>
      </c>
      <c r="X3048" s="6" t="str">
        <f>IF(ISNUMBER(Screener_4!$P49),IF(ISBLANK(Screener_4!S49),"Missing",Screener_4!S49), "")</f>
        <v/>
      </c>
      <c r="Y3048" s="6" t="str">
        <f>IF(ISNUMBER(Screener_4!$P49),IF(ISBLANK(Screener_4!T49),"Missing",Screener_4!T49), "")</f>
        <v/>
      </c>
      <c r="Z3048" s="6" t="str">
        <f>IF(ISNUMBER(Screener_4!$P49),IF(ISBLANK(Screener_4!U49),"Missing",Screener_4!U49), "")</f>
        <v/>
      </c>
      <c r="AA3048" s="6" t="str">
        <f>IF(ISTEXT(Screener_4!U49),  IF(ISBLANK(Screener_4!V49), "Missing", Screener_4!V49),"")</f>
        <v/>
      </c>
      <c r="AB3048" s="6" t="str">
        <f>IF(Screener_4!U49 = "Y",  IF(ISBLANK(Screener_4!V49), "Missing", Screener_4!V49),"")</f>
        <v/>
      </c>
      <c r="AC3048" s="6" t="str">
        <f xml:space="preserve"> IF((Screener_4!U49 = "Y"),   IF(ISBLANK(Screener_4!W49),"Missing",Screener_4!W49), "")</f>
        <v/>
      </c>
      <c r="AF3048" s="6"/>
      <c r="AG3048" s="6"/>
    </row>
    <row r="3049" spans="1:33" x14ac:dyDescent="0.25">
      <c r="A3049" s="125" t="str">
        <f>IF(ISNUMBER(Screener_4!A50), Screener_4!A50, "")</f>
        <v/>
      </c>
      <c r="B3049" t="str">
        <f>IF(ISTEXT(Screener_4!C50), Screener_4!C50, "")</f>
        <v/>
      </c>
      <c r="F3049" t="str">
        <f>IF(ISNUMBER(Screener_4!D50), Screener_4!D50, "")</f>
        <v/>
      </c>
      <c r="G3049" t="str">
        <f>IF(ISNUMBER(Screener_4!E50),    Screener_4!E50, "")</f>
        <v/>
      </c>
      <c r="H3049" t="str">
        <f>IF(ISNUMBER(Screener_4!F50),    Screener_4!F50, "")</f>
        <v/>
      </c>
      <c r="I3049" t="str">
        <f>IF(ISNUMBER(Screener_4!G50),    Screener_4!G50, "")</f>
        <v/>
      </c>
      <c r="J3049" t="str">
        <f>IF(ISNUMBER(Screener_4!H50),    Screener_4!H50, "")</f>
        <v/>
      </c>
      <c r="K3049" t="str">
        <f t="shared" si="161"/>
        <v/>
      </c>
      <c r="L3049" t="str">
        <f t="shared" si="159"/>
        <v/>
      </c>
      <c r="M3049" s="45" t="str">
        <f>Screener_4!I50</f>
        <v/>
      </c>
      <c r="N3049" t="str">
        <f>IF(Screener_4!J50="Y",1,IF(Screener_4!J50="N",0,""))</f>
        <v/>
      </c>
      <c r="O3049" t="str">
        <f>IF(Screener_4!K50="Y",1,IF(Screener_4!K50="N",0,""))</f>
        <v/>
      </c>
      <c r="P3049" t="str">
        <f>IF(Screener_4!L50="Y",1,IF(Screener_4!L50="N",0,""))</f>
        <v/>
      </c>
      <c r="Q3049" t="str">
        <f>IF(Screener_4!M50="Y",1,IF(Screener_4!M50="N",0,""))</f>
        <v/>
      </c>
      <c r="R3049" t="str">
        <f>IF(Screener_4!N50="Y",1,IF(Screener_4!N50="N",0,""))</f>
        <v/>
      </c>
      <c r="S3049" t="str">
        <f>IF(Screener_4!O50="Y",1,IF(Screener_4!O50="N",0,""))</f>
        <v/>
      </c>
      <c r="T3049">
        <f t="shared" si="160"/>
        <v>0</v>
      </c>
      <c r="U3049" t="str">
        <f t="shared" si="162"/>
        <v/>
      </c>
      <c r="V3049" t="str">
        <f t="shared" si="163"/>
        <v/>
      </c>
      <c r="W3049" t="str">
        <f>Screener_4!R50</f>
        <v/>
      </c>
      <c r="X3049" s="6" t="str">
        <f>IF(ISNUMBER(Screener_4!$P50),IF(ISBLANK(Screener_4!S50),"Missing",Screener_4!S50), "")</f>
        <v/>
      </c>
      <c r="Y3049" s="6" t="str">
        <f>IF(ISNUMBER(Screener_4!$P50),IF(ISBLANK(Screener_4!T50),"Missing",Screener_4!T50), "")</f>
        <v/>
      </c>
      <c r="Z3049" s="6" t="str">
        <f>IF(ISNUMBER(Screener_4!$P50),IF(ISBLANK(Screener_4!U50),"Missing",Screener_4!U50), "")</f>
        <v/>
      </c>
      <c r="AA3049" s="6" t="str">
        <f>IF(ISTEXT(Screener_4!U50),  IF(ISBLANK(Screener_4!V50), "Missing", Screener_4!V50),"")</f>
        <v/>
      </c>
      <c r="AB3049" s="6" t="str">
        <f>IF(Screener_4!U50 = "Y",  IF(ISBLANK(Screener_4!V50), "Missing", Screener_4!V50),"")</f>
        <v/>
      </c>
      <c r="AC3049" s="6" t="str">
        <f xml:space="preserve"> IF((Screener_4!U50 = "Y"),   IF(ISBLANK(Screener_4!W50),"Missing",Screener_4!W50), "")</f>
        <v/>
      </c>
      <c r="AF3049" s="6"/>
      <c r="AG3049" s="6"/>
    </row>
    <row r="3050" spans="1:33" x14ac:dyDescent="0.25">
      <c r="A3050" s="125" t="str">
        <f>IF(ISNUMBER(Screener_4!A51), Screener_4!A51, "")</f>
        <v/>
      </c>
      <c r="B3050" t="str">
        <f>IF(ISTEXT(Screener_4!C51), Screener_4!C51, "")</f>
        <v/>
      </c>
      <c r="F3050" t="str">
        <f>IF(ISNUMBER(Screener_4!D51), Screener_4!D51, "")</f>
        <v/>
      </c>
      <c r="G3050" t="str">
        <f>IF(ISNUMBER(Screener_4!E51),    Screener_4!E51, "")</f>
        <v/>
      </c>
      <c r="H3050" t="str">
        <f>IF(ISNUMBER(Screener_4!F51),    Screener_4!F51, "")</f>
        <v/>
      </c>
      <c r="I3050" t="str">
        <f>IF(ISNUMBER(Screener_4!G51),    Screener_4!G51, "")</f>
        <v/>
      </c>
      <c r="J3050" t="str">
        <f>IF(ISNUMBER(Screener_4!H51),    Screener_4!H51, "")</f>
        <v/>
      </c>
      <c r="K3050" t="str">
        <f t="shared" si="161"/>
        <v/>
      </c>
      <c r="L3050" t="str">
        <f t="shared" si="159"/>
        <v/>
      </c>
      <c r="M3050" s="45" t="str">
        <f>Screener_4!I51</f>
        <v/>
      </c>
      <c r="N3050" t="str">
        <f>IF(Screener_4!J51="Y",1,IF(Screener_4!J51="N",0,""))</f>
        <v/>
      </c>
      <c r="O3050" t="str">
        <f>IF(Screener_4!K51="Y",1,IF(Screener_4!K51="N",0,""))</f>
        <v/>
      </c>
      <c r="P3050" t="str">
        <f>IF(Screener_4!L51="Y",1,IF(Screener_4!L51="N",0,""))</f>
        <v/>
      </c>
      <c r="Q3050" t="str">
        <f>IF(Screener_4!M51="Y",1,IF(Screener_4!M51="N",0,""))</f>
        <v/>
      </c>
      <c r="R3050" t="str">
        <f>IF(Screener_4!N51="Y",1,IF(Screener_4!N51="N",0,""))</f>
        <v/>
      </c>
      <c r="S3050" t="str">
        <f>IF(Screener_4!O51="Y",1,IF(Screener_4!O51="N",0,""))</f>
        <v/>
      </c>
      <c r="T3050">
        <f t="shared" si="160"/>
        <v>0</v>
      </c>
      <c r="U3050" t="str">
        <f t="shared" si="162"/>
        <v/>
      </c>
      <c r="V3050" t="str">
        <f t="shared" si="163"/>
        <v/>
      </c>
      <c r="W3050" t="str">
        <f>Screener_4!R51</f>
        <v/>
      </c>
      <c r="X3050" s="6" t="str">
        <f>IF(ISNUMBER(Screener_4!$P51),IF(ISBLANK(Screener_4!S51),"Missing",Screener_4!S51), "")</f>
        <v/>
      </c>
      <c r="Y3050" s="6" t="str">
        <f>IF(ISNUMBER(Screener_4!$P51),IF(ISBLANK(Screener_4!T51),"Missing",Screener_4!T51), "")</f>
        <v/>
      </c>
      <c r="Z3050" s="6" t="str">
        <f>IF(ISNUMBER(Screener_4!$P51),IF(ISBLANK(Screener_4!U51),"Missing",Screener_4!U51), "")</f>
        <v/>
      </c>
      <c r="AA3050" s="6" t="str">
        <f>IF(ISTEXT(Screener_4!U51),  IF(ISBLANK(Screener_4!V51), "Missing", Screener_4!V51),"")</f>
        <v/>
      </c>
      <c r="AB3050" s="6" t="str">
        <f>IF(Screener_4!U51 = "Y",  IF(ISBLANK(Screener_4!V51), "Missing", Screener_4!V51),"")</f>
        <v/>
      </c>
      <c r="AC3050" s="6" t="str">
        <f xml:space="preserve"> IF((Screener_4!U51 = "Y"),   IF(ISBLANK(Screener_4!W51),"Missing",Screener_4!W51), "")</f>
        <v/>
      </c>
      <c r="AF3050" s="6"/>
      <c r="AG3050" s="6"/>
    </row>
    <row r="3051" spans="1:33" x14ac:dyDescent="0.25">
      <c r="A3051" s="125" t="str">
        <f>IF(ISNUMBER(Screener_4!A52), Screener_4!A52, "")</f>
        <v/>
      </c>
      <c r="B3051" t="str">
        <f>IF(ISTEXT(Screener_4!C52), Screener_4!C52, "")</f>
        <v/>
      </c>
      <c r="F3051" t="str">
        <f>IF(ISNUMBER(Screener_4!D52), Screener_4!D52, "")</f>
        <v/>
      </c>
      <c r="G3051" t="str">
        <f>IF(ISNUMBER(Screener_4!E52),    Screener_4!E52, "")</f>
        <v/>
      </c>
      <c r="H3051" t="str">
        <f>IF(ISNUMBER(Screener_4!F52),    Screener_4!F52, "")</f>
        <v/>
      </c>
      <c r="I3051" t="str">
        <f>IF(ISNUMBER(Screener_4!G52),    Screener_4!G52, "")</f>
        <v/>
      </c>
      <c r="J3051" t="str">
        <f>IF(ISNUMBER(Screener_4!H52),    Screener_4!H52, "")</f>
        <v/>
      </c>
      <c r="K3051" t="str">
        <f t="shared" si="161"/>
        <v/>
      </c>
      <c r="L3051" t="str">
        <f t="shared" si="159"/>
        <v/>
      </c>
      <c r="M3051" s="45" t="str">
        <f>Screener_4!I52</f>
        <v/>
      </c>
      <c r="N3051" t="str">
        <f>IF(Screener_4!J52="Y",1,IF(Screener_4!J52="N",0,""))</f>
        <v/>
      </c>
      <c r="O3051" t="str">
        <f>IF(Screener_4!K52="Y",1,IF(Screener_4!K52="N",0,""))</f>
        <v/>
      </c>
      <c r="P3051" t="str">
        <f>IF(Screener_4!L52="Y",1,IF(Screener_4!L52="N",0,""))</f>
        <v/>
      </c>
      <c r="Q3051" t="str">
        <f>IF(Screener_4!M52="Y",1,IF(Screener_4!M52="N",0,""))</f>
        <v/>
      </c>
      <c r="R3051" t="str">
        <f>IF(Screener_4!N52="Y",1,IF(Screener_4!N52="N",0,""))</f>
        <v/>
      </c>
      <c r="S3051" t="str">
        <f>IF(Screener_4!O52="Y",1,IF(Screener_4!O52="N",0,""))</f>
        <v/>
      </c>
      <c r="T3051">
        <f t="shared" si="160"/>
        <v>0</v>
      </c>
      <c r="U3051" t="str">
        <f t="shared" si="162"/>
        <v/>
      </c>
      <c r="V3051" t="str">
        <f t="shared" si="163"/>
        <v/>
      </c>
      <c r="W3051" t="str">
        <f>Screener_4!R52</f>
        <v/>
      </c>
      <c r="X3051" s="6" t="str">
        <f>IF(ISNUMBER(Screener_4!$P52),IF(ISBLANK(Screener_4!S52),"Missing",Screener_4!S52), "")</f>
        <v/>
      </c>
      <c r="Y3051" s="6" t="str">
        <f>IF(ISNUMBER(Screener_4!$P52),IF(ISBLANK(Screener_4!T52),"Missing",Screener_4!T52), "")</f>
        <v/>
      </c>
      <c r="Z3051" s="6" t="str">
        <f>IF(ISNUMBER(Screener_4!$P52),IF(ISBLANK(Screener_4!U52),"Missing",Screener_4!U52), "")</f>
        <v/>
      </c>
      <c r="AA3051" s="6" t="str">
        <f>IF(ISTEXT(Screener_4!U52),  IF(ISBLANK(Screener_4!V52), "Missing", Screener_4!V52),"")</f>
        <v/>
      </c>
      <c r="AB3051" s="6" t="str">
        <f>IF(Screener_4!U52 = "Y",  IF(ISBLANK(Screener_4!V52), "Missing", Screener_4!V52),"")</f>
        <v/>
      </c>
      <c r="AC3051" s="6" t="str">
        <f xml:space="preserve"> IF((Screener_4!U52 = "Y"),   IF(ISBLANK(Screener_4!W52),"Missing",Screener_4!W52), "")</f>
        <v/>
      </c>
      <c r="AF3051" s="6"/>
      <c r="AG3051" s="6"/>
    </row>
    <row r="3052" spans="1:33" x14ac:dyDescent="0.25">
      <c r="A3052" s="125" t="str">
        <f>IF(ISNUMBER(Screener_4!A53), Screener_4!A53, "")</f>
        <v/>
      </c>
      <c r="B3052" t="str">
        <f>IF(ISTEXT(Screener_4!C53), Screener_4!C53, "")</f>
        <v/>
      </c>
      <c r="F3052" t="str">
        <f>IF(ISNUMBER(Screener_4!D53), Screener_4!D53, "")</f>
        <v/>
      </c>
      <c r="G3052" t="str">
        <f>IF(ISNUMBER(Screener_4!E53),    Screener_4!E53, "")</f>
        <v/>
      </c>
      <c r="H3052" t="str">
        <f>IF(ISNUMBER(Screener_4!F53),    Screener_4!F53, "")</f>
        <v/>
      </c>
      <c r="I3052" t="str">
        <f>IF(ISNUMBER(Screener_4!G53),    Screener_4!G53, "")</f>
        <v/>
      </c>
      <c r="J3052" t="str">
        <f>IF(ISNUMBER(Screener_4!H53),    Screener_4!H53, "")</f>
        <v/>
      </c>
      <c r="K3052" t="str">
        <f t="shared" si="161"/>
        <v/>
      </c>
      <c r="L3052" t="str">
        <f t="shared" si="159"/>
        <v/>
      </c>
      <c r="M3052" s="45" t="str">
        <f>Screener_4!I53</f>
        <v/>
      </c>
      <c r="N3052" t="str">
        <f>IF(Screener_4!J53="Y",1,IF(Screener_4!J53="N",0,""))</f>
        <v/>
      </c>
      <c r="O3052" t="str">
        <f>IF(Screener_4!K53="Y",1,IF(Screener_4!K53="N",0,""))</f>
        <v/>
      </c>
      <c r="P3052" t="str">
        <f>IF(Screener_4!L53="Y",1,IF(Screener_4!L53="N",0,""))</f>
        <v/>
      </c>
      <c r="Q3052" t="str">
        <f>IF(Screener_4!M53="Y",1,IF(Screener_4!M53="N",0,""))</f>
        <v/>
      </c>
      <c r="R3052" t="str">
        <f>IF(Screener_4!N53="Y",1,IF(Screener_4!N53="N",0,""))</f>
        <v/>
      </c>
      <c r="S3052" t="str">
        <f>IF(Screener_4!O53="Y",1,IF(Screener_4!O53="N",0,""))</f>
        <v/>
      </c>
      <c r="T3052">
        <f t="shared" si="160"/>
        <v>0</v>
      </c>
      <c r="U3052" t="str">
        <f t="shared" si="162"/>
        <v/>
      </c>
      <c r="V3052" t="str">
        <f t="shared" si="163"/>
        <v/>
      </c>
      <c r="W3052" t="str">
        <f>Screener_4!R53</f>
        <v/>
      </c>
      <c r="X3052" s="6" t="str">
        <f>IF(ISNUMBER(Screener_4!$P53),IF(ISBLANK(Screener_4!S53),"Missing",Screener_4!S53), "")</f>
        <v/>
      </c>
      <c r="Y3052" s="6" t="str">
        <f>IF(ISNUMBER(Screener_4!$P53),IF(ISBLANK(Screener_4!T53),"Missing",Screener_4!T53), "")</f>
        <v/>
      </c>
      <c r="Z3052" s="6" t="str">
        <f>IF(ISNUMBER(Screener_4!$P53),IF(ISBLANK(Screener_4!U53),"Missing",Screener_4!U53), "")</f>
        <v/>
      </c>
      <c r="AA3052" s="6" t="str">
        <f>IF(ISTEXT(Screener_4!U53),  IF(ISBLANK(Screener_4!V53), "Missing", Screener_4!V53),"")</f>
        <v/>
      </c>
      <c r="AB3052" s="6" t="str">
        <f>IF(Screener_4!U53 = "Y",  IF(ISBLANK(Screener_4!V53), "Missing", Screener_4!V53),"")</f>
        <v/>
      </c>
      <c r="AC3052" s="6" t="str">
        <f xml:space="preserve"> IF((Screener_4!U53 = "Y"),   IF(ISBLANK(Screener_4!W53),"Missing",Screener_4!W53), "")</f>
        <v/>
      </c>
      <c r="AF3052" s="6"/>
      <c r="AG3052" s="6"/>
    </row>
    <row r="3053" spans="1:33" x14ac:dyDescent="0.25">
      <c r="A3053" s="125" t="str">
        <f>IF(ISNUMBER(Screener_4!A54), Screener_4!A54, "")</f>
        <v/>
      </c>
      <c r="B3053" t="str">
        <f>IF(ISTEXT(Screener_4!C54), Screener_4!C54, "")</f>
        <v/>
      </c>
      <c r="F3053" t="str">
        <f>IF(ISNUMBER(Screener_4!D54), Screener_4!D54, "")</f>
        <v/>
      </c>
      <c r="G3053" t="str">
        <f>IF(ISNUMBER(Screener_4!E54),    Screener_4!E54, "")</f>
        <v/>
      </c>
      <c r="H3053" t="str">
        <f>IF(ISNUMBER(Screener_4!F54),    Screener_4!F54, "")</f>
        <v/>
      </c>
      <c r="I3053" t="str">
        <f>IF(ISNUMBER(Screener_4!G54),    Screener_4!G54, "")</f>
        <v/>
      </c>
      <c r="J3053" t="str">
        <f>IF(ISNUMBER(Screener_4!H54),    Screener_4!H54, "")</f>
        <v/>
      </c>
      <c r="K3053" t="str">
        <f t="shared" si="161"/>
        <v/>
      </c>
      <c r="L3053" t="str">
        <f t="shared" si="159"/>
        <v/>
      </c>
      <c r="M3053" s="45" t="str">
        <f>Screener_4!I54</f>
        <v/>
      </c>
      <c r="N3053" t="str">
        <f>IF(Screener_4!J54="Y",1,IF(Screener_4!J54="N",0,""))</f>
        <v/>
      </c>
      <c r="O3053" t="str">
        <f>IF(Screener_4!K54="Y",1,IF(Screener_4!K54="N",0,""))</f>
        <v/>
      </c>
      <c r="P3053" t="str">
        <f>IF(Screener_4!L54="Y",1,IF(Screener_4!L54="N",0,""))</f>
        <v/>
      </c>
      <c r="Q3053" t="str">
        <f>IF(Screener_4!M54="Y",1,IF(Screener_4!M54="N",0,""))</f>
        <v/>
      </c>
      <c r="R3053" t="str">
        <f>IF(Screener_4!N54="Y",1,IF(Screener_4!N54="N",0,""))</f>
        <v/>
      </c>
      <c r="S3053" t="str">
        <f>IF(Screener_4!O54="Y",1,IF(Screener_4!O54="N",0,""))</f>
        <v/>
      </c>
      <c r="T3053">
        <f t="shared" si="160"/>
        <v>0</v>
      </c>
      <c r="U3053" t="str">
        <f t="shared" si="162"/>
        <v/>
      </c>
      <c r="V3053" t="str">
        <f t="shared" si="163"/>
        <v/>
      </c>
      <c r="W3053" t="str">
        <f>Screener_4!R54</f>
        <v/>
      </c>
      <c r="X3053" s="6" t="str">
        <f>IF(ISNUMBER(Screener_4!$P54),IF(ISBLANK(Screener_4!S54),"Missing",Screener_4!S54), "")</f>
        <v/>
      </c>
      <c r="Y3053" s="6" t="str">
        <f>IF(ISNUMBER(Screener_4!$P54),IF(ISBLANK(Screener_4!T54),"Missing",Screener_4!T54), "")</f>
        <v/>
      </c>
      <c r="Z3053" s="6" t="str">
        <f>IF(ISNUMBER(Screener_4!$P54),IF(ISBLANK(Screener_4!U54),"Missing",Screener_4!U54), "")</f>
        <v/>
      </c>
      <c r="AA3053" s="6" t="str">
        <f>IF(ISTEXT(Screener_4!U54),  IF(ISBLANK(Screener_4!V54), "Missing", Screener_4!V54),"")</f>
        <v/>
      </c>
      <c r="AB3053" s="6" t="str">
        <f>IF(Screener_4!U54 = "Y",  IF(ISBLANK(Screener_4!V54), "Missing", Screener_4!V54),"")</f>
        <v/>
      </c>
      <c r="AC3053" s="6" t="str">
        <f xml:space="preserve"> IF((Screener_4!U54 = "Y"),   IF(ISBLANK(Screener_4!W54),"Missing",Screener_4!W54), "")</f>
        <v/>
      </c>
      <c r="AF3053" s="6"/>
      <c r="AG3053" s="6"/>
    </row>
    <row r="3054" spans="1:33" x14ac:dyDescent="0.25">
      <c r="A3054" s="125" t="str">
        <f>IF(ISNUMBER(Screener_4!A55), Screener_4!A55, "")</f>
        <v/>
      </c>
      <c r="B3054" t="str">
        <f>IF(ISTEXT(Screener_4!C55), Screener_4!C55, "")</f>
        <v/>
      </c>
      <c r="F3054" t="str">
        <f>IF(ISNUMBER(Screener_4!D55), Screener_4!D55, "")</f>
        <v/>
      </c>
      <c r="G3054" t="str">
        <f>IF(ISNUMBER(Screener_4!E55),    Screener_4!E55, "")</f>
        <v/>
      </c>
      <c r="H3054" t="str">
        <f>IF(ISNUMBER(Screener_4!F55),    Screener_4!F55, "")</f>
        <v/>
      </c>
      <c r="I3054" t="str">
        <f>IF(ISNUMBER(Screener_4!G55),    Screener_4!G55, "")</f>
        <v/>
      </c>
      <c r="J3054" t="str">
        <f>IF(ISNUMBER(Screener_4!H55),    Screener_4!H55, "")</f>
        <v/>
      </c>
      <c r="K3054" t="str">
        <f t="shared" si="161"/>
        <v/>
      </c>
      <c r="L3054" t="str">
        <f t="shared" si="159"/>
        <v/>
      </c>
      <c r="M3054" s="45" t="str">
        <f>Screener_4!I55</f>
        <v/>
      </c>
      <c r="N3054" t="str">
        <f>IF(Screener_4!J55="Y",1,IF(Screener_4!J55="N",0,""))</f>
        <v/>
      </c>
      <c r="O3054" t="str">
        <f>IF(Screener_4!K55="Y",1,IF(Screener_4!K55="N",0,""))</f>
        <v/>
      </c>
      <c r="P3054" t="str">
        <f>IF(Screener_4!L55="Y",1,IF(Screener_4!L55="N",0,""))</f>
        <v/>
      </c>
      <c r="Q3054" t="str">
        <f>IF(Screener_4!M55="Y",1,IF(Screener_4!M55="N",0,""))</f>
        <v/>
      </c>
      <c r="R3054" t="str">
        <f>IF(Screener_4!N55="Y",1,IF(Screener_4!N55="N",0,""))</f>
        <v/>
      </c>
      <c r="S3054" t="str">
        <f>IF(Screener_4!O55="Y",1,IF(Screener_4!O55="N",0,""))</f>
        <v/>
      </c>
      <c r="T3054">
        <f t="shared" si="160"/>
        <v>0</v>
      </c>
      <c r="U3054" t="str">
        <f t="shared" si="162"/>
        <v/>
      </c>
      <c r="V3054" t="str">
        <f t="shared" si="163"/>
        <v/>
      </c>
      <c r="W3054" t="str">
        <f>Screener_4!R55</f>
        <v/>
      </c>
      <c r="X3054" s="6" t="str">
        <f>IF(ISNUMBER(Screener_4!$P55),IF(ISBLANK(Screener_4!S55),"Missing",Screener_4!S55), "")</f>
        <v/>
      </c>
      <c r="Y3054" s="6" t="str">
        <f>IF(ISNUMBER(Screener_4!$P55),IF(ISBLANK(Screener_4!T55),"Missing",Screener_4!T55), "")</f>
        <v/>
      </c>
      <c r="Z3054" s="6" t="str">
        <f>IF(ISNUMBER(Screener_4!$P55),IF(ISBLANK(Screener_4!U55),"Missing",Screener_4!U55), "")</f>
        <v/>
      </c>
      <c r="AA3054" s="6" t="str">
        <f>IF(ISTEXT(Screener_4!U55),  IF(ISBLANK(Screener_4!V55), "Missing", Screener_4!V55),"")</f>
        <v/>
      </c>
      <c r="AB3054" s="6" t="str">
        <f>IF(Screener_4!U55 = "Y",  IF(ISBLANK(Screener_4!V55), "Missing", Screener_4!V55),"")</f>
        <v/>
      </c>
      <c r="AC3054" s="6" t="str">
        <f xml:space="preserve"> IF((Screener_4!U55 = "Y"),   IF(ISBLANK(Screener_4!W55),"Missing",Screener_4!W55), "")</f>
        <v/>
      </c>
      <c r="AF3054" s="6"/>
      <c r="AG3054" s="6"/>
    </row>
    <row r="3055" spans="1:33" x14ac:dyDescent="0.25">
      <c r="A3055" s="125" t="str">
        <f>IF(ISNUMBER(Screener_4!A56), Screener_4!A56, "")</f>
        <v/>
      </c>
      <c r="B3055" t="str">
        <f>IF(ISTEXT(Screener_4!C56), Screener_4!C56, "")</f>
        <v/>
      </c>
      <c r="F3055" t="str">
        <f>IF(ISNUMBER(Screener_4!D56), Screener_4!D56, "")</f>
        <v/>
      </c>
      <c r="G3055" t="str">
        <f>IF(ISNUMBER(Screener_4!E56),    Screener_4!E56, "")</f>
        <v/>
      </c>
      <c r="H3055" t="str">
        <f>IF(ISNUMBER(Screener_4!F56),    Screener_4!F56, "")</f>
        <v/>
      </c>
      <c r="I3055" t="str">
        <f>IF(ISNUMBER(Screener_4!G56),    Screener_4!G56, "")</f>
        <v/>
      </c>
      <c r="J3055" t="str">
        <f>IF(ISNUMBER(Screener_4!H56),    Screener_4!H56, "")</f>
        <v/>
      </c>
      <c r="K3055" t="str">
        <f t="shared" si="161"/>
        <v/>
      </c>
      <c r="L3055" t="str">
        <f t="shared" si="159"/>
        <v/>
      </c>
      <c r="M3055" s="45" t="str">
        <f>Screener_4!I56</f>
        <v/>
      </c>
      <c r="N3055" t="str">
        <f>IF(Screener_4!J56="Y",1,IF(Screener_4!J56="N",0,""))</f>
        <v/>
      </c>
      <c r="O3055" t="str">
        <f>IF(Screener_4!K56="Y",1,IF(Screener_4!K56="N",0,""))</f>
        <v/>
      </c>
      <c r="P3055" t="str">
        <f>IF(Screener_4!L56="Y",1,IF(Screener_4!L56="N",0,""))</f>
        <v/>
      </c>
      <c r="Q3055" t="str">
        <f>IF(Screener_4!M56="Y",1,IF(Screener_4!M56="N",0,""))</f>
        <v/>
      </c>
      <c r="R3055" t="str">
        <f>IF(Screener_4!N56="Y",1,IF(Screener_4!N56="N",0,""))</f>
        <v/>
      </c>
      <c r="S3055" t="str">
        <f>IF(Screener_4!O56="Y",1,IF(Screener_4!O56="N",0,""))</f>
        <v/>
      </c>
      <c r="T3055">
        <f t="shared" si="160"/>
        <v>0</v>
      </c>
      <c r="U3055" t="str">
        <f t="shared" si="162"/>
        <v/>
      </c>
      <c r="V3055" t="str">
        <f t="shared" si="163"/>
        <v/>
      </c>
      <c r="W3055" t="str">
        <f>Screener_4!R56</f>
        <v/>
      </c>
      <c r="X3055" s="6" t="str">
        <f>IF(ISNUMBER(Screener_4!$P56),IF(ISBLANK(Screener_4!S56),"Missing",Screener_4!S56), "")</f>
        <v/>
      </c>
      <c r="Y3055" s="6" t="str">
        <f>IF(ISNUMBER(Screener_4!$P56),IF(ISBLANK(Screener_4!T56),"Missing",Screener_4!T56), "")</f>
        <v/>
      </c>
      <c r="Z3055" s="6" t="str">
        <f>IF(ISNUMBER(Screener_4!$P56),IF(ISBLANK(Screener_4!U56),"Missing",Screener_4!U56), "")</f>
        <v/>
      </c>
      <c r="AA3055" s="6" t="str">
        <f>IF(ISTEXT(Screener_4!U56),  IF(ISBLANK(Screener_4!V56), "Missing", Screener_4!V56),"")</f>
        <v/>
      </c>
      <c r="AB3055" s="6" t="str">
        <f>IF(Screener_4!U56 = "Y",  IF(ISBLANK(Screener_4!V56), "Missing", Screener_4!V56),"")</f>
        <v/>
      </c>
      <c r="AC3055" s="6" t="str">
        <f xml:space="preserve"> IF((Screener_4!U56 = "Y"),   IF(ISBLANK(Screener_4!W56),"Missing",Screener_4!W56), "")</f>
        <v/>
      </c>
      <c r="AF3055" s="6"/>
      <c r="AG3055" s="6"/>
    </row>
    <row r="3056" spans="1:33" x14ac:dyDescent="0.25">
      <c r="A3056" s="125" t="str">
        <f>IF(ISNUMBER(Screener_4!A57), Screener_4!A57, "")</f>
        <v/>
      </c>
      <c r="B3056" t="str">
        <f>IF(ISTEXT(Screener_4!C57), Screener_4!C57, "")</f>
        <v/>
      </c>
      <c r="F3056" t="str">
        <f>IF(ISNUMBER(Screener_4!D57), Screener_4!D57, "")</f>
        <v/>
      </c>
      <c r="G3056" t="str">
        <f>IF(ISNUMBER(Screener_4!E57),    Screener_4!E57, "")</f>
        <v/>
      </c>
      <c r="H3056" t="str">
        <f>IF(ISNUMBER(Screener_4!F57),    Screener_4!F57, "")</f>
        <v/>
      </c>
      <c r="I3056" t="str">
        <f>IF(ISNUMBER(Screener_4!G57),    Screener_4!G57, "")</f>
        <v/>
      </c>
      <c r="J3056" t="str">
        <f>IF(ISNUMBER(Screener_4!H57),    Screener_4!H57, "")</f>
        <v/>
      </c>
      <c r="K3056" t="str">
        <f t="shared" si="161"/>
        <v/>
      </c>
      <c r="L3056" t="str">
        <f t="shared" si="159"/>
        <v/>
      </c>
      <c r="M3056" s="45" t="str">
        <f>Screener_4!I57</f>
        <v/>
      </c>
      <c r="N3056" t="str">
        <f>IF(Screener_4!J57="Y",1,IF(Screener_4!J57="N",0,""))</f>
        <v/>
      </c>
      <c r="O3056" t="str">
        <f>IF(Screener_4!K57="Y",1,IF(Screener_4!K57="N",0,""))</f>
        <v/>
      </c>
      <c r="P3056" t="str">
        <f>IF(Screener_4!L57="Y",1,IF(Screener_4!L57="N",0,""))</f>
        <v/>
      </c>
      <c r="Q3056" t="str">
        <f>IF(Screener_4!M57="Y",1,IF(Screener_4!M57="N",0,""))</f>
        <v/>
      </c>
      <c r="R3056" t="str">
        <f>IF(Screener_4!N57="Y",1,IF(Screener_4!N57="N",0,""))</f>
        <v/>
      </c>
      <c r="S3056" t="str">
        <f>IF(Screener_4!O57="Y",1,IF(Screener_4!O57="N",0,""))</f>
        <v/>
      </c>
      <c r="T3056">
        <f t="shared" si="160"/>
        <v>0</v>
      </c>
      <c r="U3056" t="str">
        <f t="shared" si="162"/>
        <v/>
      </c>
      <c r="V3056" t="str">
        <f t="shared" si="163"/>
        <v/>
      </c>
      <c r="W3056" t="str">
        <f>Screener_4!R57</f>
        <v/>
      </c>
      <c r="X3056" s="6" t="str">
        <f>IF(ISNUMBER(Screener_4!$P57),IF(ISBLANK(Screener_4!S57),"Missing",Screener_4!S57), "")</f>
        <v/>
      </c>
      <c r="Y3056" s="6" t="str">
        <f>IF(ISNUMBER(Screener_4!$P57),IF(ISBLANK(Screener_4!T57),"Missing",Screener_4!T57), "")</f>
        <v/>
      </c>
      <c r="Z3056" s="6" t="str">
        <f>IF(ISNUMBER(Screener_4!$P57),IF(ISBLANK(Screener_4!U57),"Missing",Screener_4!U57), "")</f>
        <v/>
      </c>
      <c r="AA3056" s="6" t="str">
        <f>IF(ISTEXT(Screener_4!U57),  IF(ISBLANK(Screener_4!V57), "Missing", Screener_4!V57),"")</f>
        <v/>
      </c>
      <c r="AB3056" s="6" t="str">
        <f>IF(Screener_4!U57 = "Y",  IF(ISBLANK(Screener_4!V57), "Missing", Screener_4!V57),"")</f>
        <v/>
      </c>
      <c r="AC3056" s="6" t="str">
        <f xml:space="preserve"> IF((Screener_4!U57 = "Y"),   IF(ISBLANK(Screener_4!W57),"Missing",Screener_4!W57), "")</f>
        <v/>
      </c>
      <c r="AF3056" s="6"/>
      <c r="AG3056" s="6"/>
    </row>
    <row r="3057" spans="1:33" x14ac:dyDescent="0.25">
      <c r="A3057" s="125" t="str">
        <f>IF(ISNUMBER(Screener_4!A58), Screener_4!A58, "")</f>
        <v/>
      </c>
      <c r="B3057" t="str">
        <f>IF(ISTEXT(Screener_4!C58), Screener_4!C58, "")</f>
        <v/>
      </c>
      <c r="F3057" t="str">
        <f>IF(ISNUMBER(Screener_4!D58), Screener_4!D58, "")</f>
        <v/>
      </c>
      <c r="G3057" t="str">
        <f>IF(ISNUMBER(Screener_4!E58),    Screener_4!E58, "")</f>
        <v/>
      </c>
      <c r="H3057" t="str">
        <f>IF(ISNUMBER(Screener_4!F58),    Screener_4!F58, "")</f>
        <v/>
      </c>
      <c r="I3057" t="str">
        <f>IF(ISNUMBER(Screener_4!G58),    Screener_4!G58, "")</f>
        <v/>
      </c>
      <c r="J3057" t="str">
        <f>IF(ISNUMBER(Screener_4!H58),    Screener_4!H58, "")</f>
        <v/>
      </c>
      <c r="K3057" t="str">
        <f t="shared" si="161"/>
        <v/>
      </c>
      <c r="L3057" t="str">
        <f t="shared" si="159"/>
        <v/>
      </c>
      <c r="M3057" s="45" t="str">
        <f>Screener_4!I58</f>
        <v/>
      </c>
      <c r="N3057" t="str">
        <f>IF(Screener_4!J58="Y",1,IF(Screener_4!J58="N",0,""))</f>
        <v/>
      </c>
      <c r="O3057" t="str">
        <f>IF(Screener_4!K58="Y",1,IF(Screener_4!K58="N",0,""))</f>
        <v/>
      </c>
      <c r="P3057" t="str">
        <f>IF(Screener_4!L58="Y",1,IF(Screener_4!L58="N",0,""))</f>
        <v/>
      </c>
      <c r="Q3057" t="str">
        <f>IF(Screener_4!M58="Y",1,IF(Screener_4!M58="N",0,""))</f>
        <v/>
      </c>
      <c r="R3057" t="str">
        <f>IF(Screener_4!N58="Y",1,IF(Screener_4!N58="N",0,""))</f>
        <v/>
      </c>
      <c r="S3057" t="str">
        <f>IF(Screener_4!O58="Y",1,IF(Screener_4!O58="N",0,""))</f>
        <v/>
      </c>
      <c r="T3057">
        <f t="shared" si="160"/>
        <v>0</v>
      </c>
      <c r="U3057" t="str">
        <f t="shared" si="162"/>
        <v/>
      </c>
      <c r="V3057" t="str">
        <f t="shared" si="163"/>
        <v/>
      </c>
      <c r="W3057" t="str">
        <f>Screener_4!R58</f>
        <v/>
      </c>
      <c r="X3057" s="6" t="str">
        <f>IF(ISNUMBER(Screener_4!$P58),IF(ISBLANK(Screener_4!S58),"Missing",Screener_4!S58), "")</f>
        <v/>
      </c>
      <c r="Y3057" s="6" t="str">
        <f>IF(ISNUMBER(Screener_4!$P58),IF(ISBLANK(Screener_4!T58),"Missing",Screener_4!T58), "")</f>
        <v/>
      </c>
      <c r="Z3057" s="6" t="str">
        <f>IF(ISNUMBER(Screener_4!$P58),IF(ISBLANK(Screener_4!U58),"Missing",Screener_4!U58), "")</f>
        <v/>
      </c>
      <c r="AA3057" s="6" t="str">
        <f>IF(ISTEXT(Screener_4!U58),  IF(ISBLANK(Screener_4!V58), "Missing", Screener_4!V58),"")</f>
        <v/>
      </c>
      <c r="AB3057" s="6" t="str">
        <f>IF(Screener_4!U58 = "Y",  IF(ISBLANK(Screener_4!V58), "Missing", Screener_4!V58),"")</f>
        <v/>
      </c>
      <c r="AC3057" s="6" t="str">
        <f xml:space="preserve"> IF((Screener_4!U58 = "Y"),   IF(ISBLANK(Screener_4!W58),"Missing",Screener_4!W58), "")</f>
        <v/>
      </c>
      <c r="AF3057" s="6"/>
      <c r="AG3057" s="6"/>
    </row>
    <row r="3058" spans="1:33" x14ac:dyDescent="0.25">
      <c r="A3058" s="125" t="str">
        <f>IF(ISNUMBER(Screener_4!A59), Screener_4!A59, "")</f>
        <v/>
      </c>
      <c r="B3058" t="str">
        <f>IF(ISTEXT(Screener_4!C59), Screener_4!C59, "")</f>
        <v/>
      </c>
      <c r="F3058" t="str">
        <f>IF(ISNUMBER(Screener_4!D59), Screener_4!D59, "")</f>
        <v/>
      </c>
      <c r="G3058" t="str">
        <f>IF(ISNUMBER(Screener_4!E59),    Screener_4!E59, "")</f>
        <v/>
      </c>
      <c r="H3058" t="str">
        <f>IF(ISNUMBER(Screener_4!F59),    Screener_4!F59, "")</f>
        <v/>
      </c>
      <c r="I3058" t="str">
        <f>IF(ISNUMBER(Screener_4!G59),    Screener_4!G59, "")</f>
        <v/>
      </c>
      <c r="J3058" t="str">
        <f>IF(ISNUMBER(Screener_4!H59),    Screener_4!H59, "")</f>
        <v/>
      </c>
      <c r="K3058" t="str">
        <f t="shared" si="161"/>
        <v/>
      </c>
      <c r="L3058" t="str">
        <f t="shared" si="159"/>
        <v/>
      </c>
      <c r="M3058" s="45" t="str">
        <f>Screener_4!I59</f>
        <v/>
      </c>
      <c r="N3058" t="str">
        <f>IF(Screener_4!J59="Y",1,IF(Screener_4!J59="N",0,""))</f>
        <v/>
      </c>
      <c r="O3058" t="str">
        <f>IF(Screener_4!K59="Y",1,IF(Screener_4!K59="N",0,""))</f>
        <v/>
      </c>
      <c r="P3058" t="str">
        <f>IF(Screener_4!L59="Y",1,IF(Screener_4!L59="N",0,""))</f>
        <v/>
      </c>
      <c r="Q3058" t="str">
        <f>IF(Screener_4!M59="Y",1,IF(Screener_4!M59="N",0,""))</f>
        <v/>
      </c>
      <c r="R3058" t="str">
        <f>IF(Screener_4!N59="Y",1,IF(Screener_4!N59="N",0,""))</f>
        <v/>
      </c>
      <c r="S3058" t="str">
        <f>IF(Screener_4!O59="Y",1,IF(Screener_4!O59="N",0,""))</f>
        <v/>
      </c>
      <c r="T3058">
        <f t="shared" si="160"/>
        <v>0</v>
      </c>
      <c r="U3058" t="str">
        <f t="shared" si="162"/>
        <v/>
      </c>
      <c r="V3058" t="str">
        <f t="shared" si="163"/>
        <v/>
      </c>
      <c r="W3058" t="str">
        <f>Screener_4!R59</f>
        <v/>
      </c>
      <c r="X3058" s="6" t="str">
        <f>IF(ISNUMBER(Screener_4!$P59),IF(ISBLANK(Screener_4!S59),"Missing",Screener_4!S59), "")</f>
        <v/>
      </c>
      <c r="Y3058" s="6" t="str">
        <f>IF(ISNUMBER(Screener_4!$P59),IF(ISBLANK(Screener_4!T59),"Missing",Screener_4!T59), "")</f>
        <v/>
      </c>
      <c r="Z3058" s="6" t="str">
        <f>IF(ISNUMBER(Screener_4!$P59),IF(ISBLANK(Screener_4!U59),"Missing",Screener_4!U59), "")</f>
        <v/>
      </c>
      <c r="AA3058" s="6" t="str">
        <f>IF(ISTEXT(Screener_4!U59),  IF(ISBLANK(Screener_4!V59), "Missing", Screener_4!V59),"")</f>
        <v/>
      </c>
      <c r="AB3058" s="6" t="str">
        <f>IF(Screener_4!U59 = "Y",  IF(ISBLANK(Screener_4!V59), "Missing", Screener_4!V59),"")</f>
        <v/>
      </c>
      <c r="AC3058" s="6" t="str">
        <f xml:space="preserve"> IF((Screener_4!U59 = "Y"),   IF(ISBLANK(Screener_4!W59),"Missing",Screener_4!W59), "")</f>
        <v/>
      </c>
      <c r="AF3058" s="6"/>
      <c r="AG3058" s="6"/>
    </row>
    <row r="3059" spans="1:33" x14ac:dyDescent="0.25">
      <c r="A3059" s="125" t="str">
        <f>IF(ISNUMBER(Screener_4!A60), Screener_4!A60, "")</f>
        <v/>
      </c>
      <c r="B3059" t="str">
        <f>IF(ISTEXT(Screener_4!C60), Screener_4!C60, "")</f>
        <v/>
      </c>
      <c r="F3059" t="str">
        <f>IF(ISNUMBER(Screener_4!D60), Screener_4!D60, "")</f>
        <v/>
      </c>
      <c r="G3059" t="str">
        <f>IF(ISNUMBER(Screener_4!E60),    Screener_4!E60, "")</f>
        <v/>
      </c>
      <c r="H3059" t="str">
        <f>IF(ISNUMBER(Screener_4!F60),    Screener_4!F60, "")</f>
        <v/>
      </c>
      <c r="I3059" t="str">
        <f>IF(ISNUMBER(Screener_4!G60),    Screener_4!G60, "")</f>
        <v/>
      </c>
      <c r="J3059" t="str">
        <f>IF(ISNUMBER(Screener_4!H60),    Screener_4!H60, "")</f>
        <v/>
      </c>
      <c r="K3059" t="str">
        <f t="shared" si="161"/>
        <v/>
      </c>
      <c r="L3059" t="str">
        <f t="shared" si="159"/>
        <v/>
      </c>
      <c r="M3059" s="45" t="str">
        <f>Screener_4!I60</f>
        <v/>
      </c>
      <c r="N3059" t="str">
        <f>IF(Screener_4!J60="Y",1,IF(Screener_4!J60="N",0,""))</f>
        <v/>
      </c>
      <c r="O3059" t="str">
        <f>IF(Screener_4!K60="Y",1,IF(Screener_4!K60="N",0,""))</f>
        <v/>
      </c>
      <c r="P3059" t="str">
        <f>IF(Screener_4!L60="Y",1,IF(Screener_4!L60="N",0,""))</f>
        <v/>
      </c>
      <c r="Q3059" t="str">
        <f>IF(Screener_4!M60="Y",1,IF(Screener_4!M60="N",0,""))</f>
        <v/>
      </c>
      <c r="R3059" t="str">
        <f>IF(Screener_4!N60="Y",1,IF(Screener_4!N60="N",0,""))</f>
        <v/>
      </c>
      <c r="S3059" t="str">
        <f>IF(Screener_4!O60="Y",1,IF(Screener_4!O60="N",0,""))</f>
        <v/>
      </c>
      <c r="T3059">
        <f t="shared" si="160"/>
        <v>0</v>
      </c>
      <c r="U3059" t="str">
        <f t="shared" si="162"/>
        <v/>
      </c>
      <c r="V3059" t="str">
        <f t="shared" si="163"/>
        <v/>
      </c>
      <c r="W3059" t="str">
        <f>Screener_4!R60</f>
        <v/>
      </c>
      <c r="X3059" s="6" t="str">
        <f>IF(ISNUMBER(Screener_4!$P60),IF(ISBLANK(Screener_4!S60),"Missing",Screener_4!S60), "")</f>
        <v/>
      </c>
      <c r="Y3059" s="6" t="str">
        <f>IF(ISNUMBER(Screener_4!$P60),IF(ISBLANK(Screener_4!T60),"Missing",Screener_4!T60), "")</f>
        <v/>
      </c>
      <c r="Z3059" s="6" t="str">
        <f>IF(ISNUMBER(Screener_4!$P60),IF(ISBLANK(Screener_4!U60),"Missing",Screener_4!U60), "")</f>
        <v/>
      </c>
      <c r="AA3059" s="6" t="str">
        <f>IF(ISTEXT(Screener_4!U60),  IF(ISBLANK(Screener_4!V60), "Missing", Screener_4!V60),"")</f>
        <v/>
      </c>
      <c r="AB3059" s="6" t="str">
        <f>IF(Screener_4!U60 = "Y",  IF(ISBLANK(Screener_4!V60), "Missing", Screener_4!V60),"")</f>
        <v/>
      </c>
      <c r="AC3059" s="6" t="str">
        <f xml:space="preserve"> IF((Screener_4!U60 = "Y"),   IF(ISBLANK(Screener_4!W60),"Missing",Screener_4!W60), "")</f>
        <v/>
      </c>
      <c r="AF3059" s="6"/>
      <c r="AG3059" s="6"/>
    </row>
    <row r="3060" spans="1:33" x14ac:dyDescent="0.25">
      <c r="A3060" s="125" t="str">
        <f>IF(ISNUMBER(Screener_4!A61), Screener_4!A61, "")</f>
        <v/>
      </c>
      <c r="B3060" t="str">
        <f>IF(ISTEXT(Screener_4!C61), Screener_4!C61, "")</f>
        <v/>
      </c>
      <c r="F3060" t="str">
        <f>IF(ISNUMBER(Screener_4!D61), Screener_4!D61, "")</f>
        <v/>
      </c>
      <c r="G3060" t="str">
        <f>IF(ISNUMBER(Screener_4!E61),    Screener_4!E61, "")</f>
        <v/>
      </c>
      <c r="H3060" t="str">
        <f>IF(ISNUMBER(Screener_4!F61),    Screener_4!F61, "")</f>
        <v/>
      </c>
      <c r="I3060" t="str">
        <f>IF(ISNUMBER(Screener_4!G61),    Screener_4!G61, "")</f>
        <v/>
      </c>
      <c r="J3060" t="str">
        <f>IF(ISNUMBER(Screener_4!H61),    Screener_4!H61, "")</f>
        <v/>
      </c>
      <c r="K3060" t="str">
        <f t="shared" si="161"/>
        <v/>
      </c>
      <c r="L3060" t="str">
        <f t="shared" si="159"/>
        <v/>
      </c>
      <c r="M3060" s="45" t="str">
        <f>Screener_4!I61</f>
        <v/>
      </c>
      <c r="N3060" t="str">
        <f>IF(Screener_4!J61="Y",1,IF(Screener_4!J61="N",0,""))</f>
        <v/>
      </c>
      <c r="O3060" t="str">
        <f>IF(Screener_4!K61="Y",1,IF(Screener_4!K61="N",0,""))</f>
        <v/>
      </c>
      <c r="P3060" t="str">
        <f>IF(Screener_4!L61="Y",1,IF(Screener_4!L61="N",0,""))</f>
        <v/>
      </c>
      <c r="Q3060" t="str">
        <f>IF(Screener_4!M61="Y",1,IF(Screener_4!M61="N",0,""))</f>
        <v/>
      </c>
      <c r="R3060" t="str">
        <f>IF(Screener_4!N61="Y",1,IF(Screener_4!N61="N",0,""))</f>
        <v/>
      </c>
      <c r="S3060" t="str">
        <f>IF(Screener_4!O61="Y",1,IF(Screener_4!O61="N",0,""))</f>
        <v/>
      </c>
      <c r="T3060">
        <f t="shared" si="160"/>
        <v>0</v>
      </c>
      <c r="U3060" t="str">
        <f t="shared" si="162"/>
        <v/>
      </c>
      <c r="V3060" t="str">
        <f t="shared" si="163"/>
        <v/>
      </c>
      <c r="W3060" t="str">
        <f>Screener_4!R61</f>
        <v/>
      </c>
      <c r="X3060" s="6" t="str">
        <f>IF(ISNUMBER(Screener_4!$P61),IF(ISBLANK(Screener_4!S61),"Missing",Screener_4!S61), "")</f>
        <v/>
      </c>
      <c r="Y3060" s="6" t="str">
        <f>IF(ISNUMBER(Screener_4!$P61),IF(ISBLANK(Screener_4!T61),"Missing",Screener_4!T61), "")</f>
        <v/>
      </c>
      <c r="Z3060" s="6" t="str">
        <f>IF(ISNUMBER(Screener_4!$P61),IF(ISBLANK(Screener_4!U61),"Missing",Screener_4!U61), "")</f>
        <v/>
      </c>
      <c r="AA3060" s="6" t="str">
        <f>IF(ISTEXT(Screener_4!U61),  IF(ISBLANK(Screener_4!V61), "Missing", Screener_4!V61),"")</f>
        <v/>
      </c>
      <c r="AB3060" s="6" t="str">
        <f>IF(Screener_4!U61 = "Y",  IF(ISBLANK(Screener_4!V61), "Missing", Screener_4!V61),"")</f>
        <v/>
      </c>
      <c r="AC3060" s="6" t="str">
        <f xml:space="preserve"> IF((Screener_4!U61 = "Y"),   IF(ISBLANK(Screener_4!W61),"Missing",Screener_4!W61), "")</f>
        <v/>
      </c>
      <c r="AF3060" s="6"/>
      <c r="AG3060" s="6"/>
    </row>
    <row r="3061" spans="1:33" x14ac:dyDescent="0.25">
      <c r="A3061" s="125" t="str">
        <f>IF(ISNUMBER(Screener_4!A62), Screener_4!A62, "")</f>
        <v/>
      </c>
      <c r="B3061" t="str">
        <f>IF(ISTEXT(Screener_4!C62), Screener_4!C62, "")</f>
        <v/>
      </c>
      <c r="F3061" t="str">
        <f>IF(ISNUMBER(Screener_4!D62), Screener_4!D62, "")</f>
        <v/>
      </c>
      <c r="G3061" t="str">
        <f>IF(ISNUMBER(Screener_4!E62),    Screener_4!E62, "")</f>
        <v/>
      </c>
      <c r="H3061" t="str">
        <f>IF(ISNUMBER(Screener_4!F62),    Screener_4!F62, "")</f>
        <v/>
      </c>
      <c r="I3061" t="str">
        <f>IF(ISNUMBER(Screener_4!G62),    Screener_4!G62, "")</f>
        <v/>
      </c>
      <c r="J3061" t="str">
        <f>IF(ISNUMBER(Screener_4!H62),    Screener_4!H62, "")</f>
        <v/>
      </c>
      <c r="K3061" t="str">
        <f t="shared" si="161"/>
        <v/>
      </c>
      <c r="L3061" t="str">
        <f t="shared" si="159"/>
        <v/>
      </c>
      <c r="M3061" s="45" t="str">
        <f>Screener_4!I62</f>
        <v/>
      </c>
      <c r="N3061" t="str">
        <f>IF(Screener_4!J62="Y",1,IF(Screener_4!J62="N",0,""))</f>
        <v/>
      </c>
      <c r="O3061" t="str">
        <f>IF(Screener_4!K62="Y",1,IF(Screener_4!K62="N",0,""))</f>
        <v/>
      </c>
      <c r="P3061" t="str">
        <f>IF(Screener_4!L62="Y",1,IF(Screener_4!L62="N",0,""))</f>
        <v/>
      </c>
      <c r="Q3061" t="str">
        <f>IF(Screener_4!M62="Y",1,IF(Screener_4!M62="N",0,""))</f>
        <v/>
      </c>
      <c r="R3061" t="str">
        <f>IF(Screener_4!N62="Y",1,IF(Screener_4!N62="N",0,""))</f>
        <v/>
      </c>
      <c r="S3061" t="str">
        <f>IF(Screener_4!O62="Y",1,IF(Screener_4!O62="N",0,""))</f>
        <v/>
      </c>
      <c r="T3061">
        <f t="shared" si="160"/>
        <v>0</v>
      </c>
      <c r="U3061" t="str">
        <f t="shared" si="162"/>
        <v/>
      </c>
      <c r="V3061" t="str">
        <f t="shared" si="163"/>
        <v/>
      </c>
      <c r="W3061" t="str">
        <f>Screener_4!R62</f>
        <v/>
      </c>
      <c r="X3061" s="6" t="str">
        <f>IF(ISNUMBER(Screener_4!$P62),IF(ISBLANK(Screener_4!S62),"Missing",Screener_4!S62), "")</f>
        <v/>
      </c>
      <c r="Y3061" s="6" t="str">
        <f>IF(ISNUMBER(Screener_4!$P62),IF(ISBLANK(Screener_4!T62),"Missing",Screener_4!T62), "")</f>
        <v/>
      </c>
      <c r="Z3061" s="6" t="str">
        <f>IF(ISNUMBER(Screener_4!$P62),IF(ISBLANK(Screener_4!U62),"Missing",Screener_4!U62), "")</f>
        <v/>
      </c>
      <c r="AA3061" s="6" t="str">
        <f>IF(ISTEXT(Screener_4!U62),  IF(ISBLANK(Screener_4!V62), "Missing", Screener_4!V62),"")</f>
        <v/>
      </c>
      <c r="AB3061" s="6" t="str">
        <f>IF(Screener_4!U62 = "Y",  IF(ISBLANK(Screener_4!V62), "Missing", Screener_4!V62),"")</f>
        <v/>
      </c>
      <c r="AC3061" s="6" t="str">
        <f xml:space="preserve"> IF((Screener_4!U62 = "Y"),   IF(ISBLANK(Screener_4!W62),"Missing",Screener_4!W62), "")</f>
        <v/>
      </c>
      <c r="AF3061" s="6"/>
      <c r="AG3061" s="6"/>
    </row>
    <row r="3062" spans="1:33" x14ac:dyDescent="0.25">
      <c r="A3062" s="125" t="str">
        <f>IF(ISNUMBER(Screener_4!A63), Screener_4!A63, "")</f>
        <v/>
      </c>
      <c r="B3062" t="str">
        <f>IF(ISTEXT(Screener_4!C63), Screener_4!C63, "")</f>
        <v/>
      </c>
      <c r="F3062" t="str">
        <f>IF(ISNUMBER(Screener_4!D63), Screener_4!D63, "")</f>
        <v/>
      </c>
      <c r="G3062" t="str">
        <f>IF(ISNUMBER(Screener_4!E63),    Screener_4!E63, "")</f>
        <v/>
      </c>
      <c r="H3062" t="str">
        <f>IF(ISNUMBER(Screener_4!F63),    Screener_4!F63, "")</f>
        <v/>
      </c>
      <c r="I3062" t="str">
        <f>IF(ISNUMBER(Screener_4!G63),    Screener_4!G63, "")</f>
        <v/>
      </c>
      <c r="J3062" t="str">
        <f>IF(ISNUMBER(Screener_4!H63),    Screener_4!H63, "")</f>
        <v/>
      </c>
      <c r="K3062" t="str">
        <f t="shared" si="161"/>
        <v/>
      </c>
      <c r="L3062" t="str">
        <f t="shared" si="159"/>
        <v/>
      </c>
      <c r="M3062" s="45" t="str">
        <f>Screener_4!I63</f>
        <v/>
      </c>
      <c r="N3062" t="str">
        <f>IF(Screener_4!J63="Y",1,IF(Screener_4!J63="N",0,""))</f>
        <v/>
      </c>
      <c r="O3062" t="str">
        <f>IF(Screener_4!K63="Y",1,IF(Screener_4!K63="N",0,""))</f>
        <v/>
      </c>
      <c r="P3062" t="str">
        <f>IF(Screener_4!L63="Y",1,IF(Screener_4!L63="N",0,""))</f>
        <v/>
      </c>
      <c r="Q3062" t="str">
        <f>IF(Screener_4!M63="Y",1,IF(Screener_4!M63="N",0,""))</f>
        <v/>
      </c>
      <c r="R3062" t="str">
        <f>IF(Screener_4!N63="Y",1,IF(Screener_4!N63="N",0,""))</f>
        <v/>
      </c>
      <c r="S3062" t="str">
        <f>IF(Screener_4!O63="Y",1,IF(Screener_4!O63="N",0,""))</f>
        <v/>
      </c>
      <c r="T3062">
        <f t="shared" si="160"/>
        <v>0</v>
      </c>
      <c r="U3062" t="str">
        <f t="shared" si="162"/>
        <v/>
      </c>
      <c r="V3062" t="str">
        <f t="shared" si="163"/>
        <v/>
      </c>
      <c r="W3062" t="str">
        <f>Screener_4!R63</f>
        <v/>
      </c>
      <c r="X3062" s="6" t="str">
        <f>IF(ISNUMBER(Screener_4!$P63),IF(ISBLANK(Screener_4!S63),"Missing",Screener_4!S63), "")</f>
        <v/>
      </c>
      <c r="Y3062" s="6" t="str">
        <f>IF(ISNUMBER(Screener_4!$P63),IF(ISBLANK(Screener_4!T63),"Missing",Screener_4!T63), "")</f>
        <v/>
      </c>
      <c r="Z3062" s="6" t="str">
        <f>IF(ISNUMBER(Screener_4!$P63),IF(ISBLANK(Screener_4!U63),"Missing",Screener_4!U63), "")</f>
        <v/>
      </c>
      <c r="AA3062" s="6" t="str">
        <f>IF(ISTEXT(Screener_4!U63),  IF(ISBLANK(Screener_4!V63), "Missing", Screener_4!V63),"")</f>
        <v/>
      </c>
      <c r="AB3062" s="6" t="str">
        <f>IF(Screener_4!U63 = "Y",  IF(ISBLANK(Screener_4!V63), "Missing", Screener_4!V63),"")</f>
        <v/>
      </c>
      <c r="AC3062" s="6" t="str">
        <f xml:space="preserve"> IF((Screener_4!U63 = "Y"),   IF(ISBLANK(Screener_4!W63),"Missing",Screener_4!W63), "")</f>
        <v/>
      </c>
      <c r="AF3062" s="6"/>
      <c r="AG3062" s="6"/>
    </row>
    <row r="3063" spans="1:33" x14ac:dyDescent="0.25">
      <c r="A3063" s="125" t="str">
        <f>IF(ISNUMBER(Screener_4!A64), Screener_4!A64, "")</f>
        <v/>
      </c>
      <c r="B3063" t="str">
        <f>IF(ISTEXT(Screener_4!C64), Screener_4!C64, "")</f>
        <v/>
      </c>
      <c r="F3063" t="str">
        <f>IF(ISNUMBER(Screener_4!D64), Screener_4!D64, "")</f>
        <v/>
      </c>
      <c r="G3063" t="str">
        <f>IF(ISNUMBER(Screener_4!E64),    Screener_4!E64, "")</f>
        <v/>
      </c>
      <c r="H3063" t="str">
        <f>IF(ISNUMBER(Screener_4!F64),    Screener_4!F64, "")</f>
        <v/>
      </c>
      <c r="I3063" t="str">
        <f>IF(ISNUMBER(Screener_4!G64),    Screener_4!G64, "")</f>
        <v/>
      </c>
      <c r="J3063" t="str">
        <f>IF(ISNUMBER(Screener_4!H64),    Screener_4!H64, "")</f>
        <v/>
      </c>
      <c r="K3063" t="str">
        <f t="shared" si="161"/>
        <v/>
      </c>
      <c r="L3063" t="str">
        <f t="shared" si="159"/>
        <v/>
      </c>
      <c r="M3063" s="45" t="str">
        <f>Screener_4!I64</f>
        <v/>
      </c>
      <c r="N3063" t="str">
        <f>IF(Screener_4!J64="Y",1,IF(Screener_4!J64="N",0,""))</f>
        <v/>
      </c>
      <c r="O3063" t="str">
        <f>IF(Screener_4!K64="Y",1,IF(Screener_4!K64="N",0,""))</f>
        <v/>
      </c>
      <c r="P3063" t="str">
        <f>IF(Screener_4!L64="Y",1,IF(Screener_4!L64="N",0,""))</f>
        <v/>
      </c>
      <c r="Q3063" t="str">
        <f>IF(Screener_4!M64="Y",1,IF(Screener_4!M64="N",0,""))</f>
        <v/>
      </c>
      <c r="R3063" t="str">
        <f>IF(Screener_4!N64="Y",1,IF(Screener_4!N64="N",0,""))</f>
        <v/>
      </c>
      <c r="S3063" t="str">
        <f>IF(Screener_4!O64="Y",1,IF(Screener_4!O64="N",0,""))</f>
        <v/>
      </c>
      <c r="T3063">
        <f t="shared" si="160"/>
        <v>0</v>
      </c>
      <c r="U3063" t="str">
        <f t="shared" si="162"/>
        <v/>
      </c>
      <c r="V3063" t="str">
        <f t="shared" si="163"/>
        <v/>
      </c>
      <c r="W3063" t="str">
        <f>Screener_4!R64</f>
        <v/>
      </c>
      <c r="X3063" s="6" t="str">
        <f>IF(ISNUMBER(Screener_4!$P64),IF(ISBLANK(Screener_4!S64),"Missing",Screener_4!S64), "")</f>
        <v/>
      </c>
      <c r="Y3063" s="6" t="str">
        <f>IF(ISNUMBER(Screener_4!$P64),IF(ISBLANK(Screener_4!T64),"Missing",Screener_4!T64), "")</f>
        <v/>
      </c>
      <c r="Z3063" s="6" t="str">
        <f>IF(ISNUMBER(Screener_4!$P64),IF(ISBLANK(Screener_4!U64),"Missing",Screener_4!U64), "")</f>
        <v/>
      </c>
      <c r="AA3063" s="6" t="str">
        <f>IF(ISTEXT(Screener_4!U64),  IF(ISBLANK(Screener_4!V64), "Missing", Screener_4!V64),"")</f>
        <v/>
      </c>
      <c r="AB3063" s="6" t="str">
        <f>IF(Screener_4!U64 = "Y",  IF(ISBLANK(Screener_4!V64), "Missing", Screener_4!V64),"")</f>
        <v/>
      </c>
      <c r="AC3063" s="6" t="str">
        <f xml:space="preserve"> IF((Screener_4!U64 = "Y"),   IF(ISBLANK(Screener_4!W64),"Missing",Screener_4!W64), "")</f>
        <v/>
      </c>
      <c r="AF3063" s="6"/>
      <c r="AG3063" s="6"/>
    </row>
    <row r="3064" spans="1:33" x14ac:dyDescent="0.25">
      <c r="A3064" s="125" t="str">
        <f>IF(ISNUMBER(Screener_4!A65), Screener_4!A65, "")</f>
        <v/>
      </c>
      <c r="B3064" t="str">
        <f>IF(ISTEXT(Screener_4!C65), Screener_4!C65, "")</f>
        <v/>
      </c>
      <c r="F3064" t="str">
        <f>IF(ISNUMBER(Screener_4!D65), Screener_4!D65, "")</f>
        <v/>
      </c>
      <c r="G3064" t="str">
        <f>IF(ISNUMBER(Screener_4!E65),    Screener_4!E65, "")</f>
        <v/>
      </c>
      <c r="H3064" t="str">
        <f>IF(ISNUMBER(Screener_4!F65),    Screener_4!F65, "")</f>
        <v/>
      </c>
      <c r="I3064" t="str">
        <f>IF(ISNUMBER(Screener_4!G65),    Screener_4!G65, "")</f>
        <v/>
      </c>
      <c r="J3064" t="str">
        <f>IF(ISNUMBER(Screener_4!H65),    Screener_4!H65, "")</f>
        <v/>
      </c>
      <c r="K3064" t="str">
        <f t="shared" si="161"/>
        <v/>
      </c>
      <c r="L3064" t="str">
        <f t="shared" si="159"/>
        <v/>
      </c>
      <c r="M3064" s="45" t="str">
        <f>Screener_4!I65</f>
        <v/>
      </c>
      <c r="N3064" t="str">
        <f>IF(Screener_4!J65="Y",1,IF(Screener_4!J65="N",0,""))</f>
        <v/>
      </c>
      <c r="O3064" t="str">
        <f>IF(Screener_4!K65="Y",1,IF(Screener_4!K65="N",0,""))</f>
        <v/>
      </c>
      <c r="P3064" t="str">
        <f>IF(Screener_4!L65="Y",1,IF(Screener_4!L65="N",0,""))</f>
        <v/>
      </c>
      <c r="Q3064" t="str">
        <f>IF(Screener_4!M65="Y",1,IF(Screener_4!M65="N",0,""))</f>
        <v/>
      </c>
      <c r="R3064" t="str">
        <f>IF(Screener_4!N65="Y",1,IF(Screener_4!N65="N",0,""))</f>
        <v/>
      </c>
      <c r="S3064" t="str">
        <f>IF(Screener_4!O65="Y",1,IF(Screener_4!O65="N",0,""))</f>
        <v/>
      </c>
      <c r="T3064">
        <f t="shared" si="160"/>
        <v>0</v>
      </c>
      <c r="U3064" t="str">
        <f t="shared" si="162"/>
        <v/>
      </c>
      <c r="V3064" t="str">
        <f t="shared" si="163"/>
        <v/>
      </c>
      <c r="W3064" t="str">
        <f>Screener_4!R65</f>
        <v/>
      </c>
      <c r="X3064" s="6" t="str">
        <f>IF(ISNUMBER(Screener_4!$P65),IF(ISBLANK(Screener_4!S65),"Missing",Screener_4!S65), "")</f>
        <v/>
      </c>
      <c r="Y3064" s="6" t="str">
        <f>IF(ISNUMBER(Screener_4!$P65),IF(ISBLANK(Screener_4!T65),"Missing",Screener_4!T65), "")</f>
        <v/>
      </c>
      <c r="Z3064" s="6" t="str">
        <f>IF(ISNUMBER(Screener_4!$P65),IF(ISBLANK(Screener_4!U65),"Missing",Screener_4!U65), "")</f>
        <v/>
      </c>
      <c r="AA3064" s="6" t="str">
        <f>IF(ISTEXT(Screener_4!U65),  IF(ISBLANK(Screener_4!V65), "Missing", Screener_4!V65),"")</f>
        <v/>
      </c>
      <c r="AB3064" s="6" t="str">
        <f>IF(Screener_4!U65 = "Y",  IF(ISBLANK(Screener_4!V65), "Missing", Screener_4!V65),"")</f>
        <v/>
      </c>
      <c r="AC3064" s="6" t="str">
        <f xml:space="preserve"> IF((Screener_4!U65 = "Y"),   IF(ISBLANK(Screener_4!W65),"Missing",Screener_4!W65), "")</f>
        <v/>
      </c>
      <c r="AF3064" s="6"/>
      <c r="AG3064" s="6"/>
    </row>
    <row r="3065" spans="1:33" x14ac:dyDescent="0.25">
      <c r="A3065" s="125" t="str">
        <f>IF(ISNUMBER(Screener_4!A66), Screener_4!A66, "")</f>
        <v/>
      </c>
      <c r="B3065" t="str">
        <f>IF(ISTEXT(Screener_4!C66), Screener_4!C66, "")</f>
        <v/>
      </c>
      <c r="F3065" t="str">
        <f>IF(ISNUMBER(Screener_4!D66), Screener_4!D66, "")</f>
        <v/>
      </c>
      <c r="G3065" t="str">
        <f>IF(ISNUMBER(Screener_4!E66),    Screener_4!E66, "")</f>
        <v/>
      </c>
      <c r="H3065" t="str">
        <f>IF(ISNUMBER(Screener_4!F66),    Screener_4!F66, "")</f>
        <v/>
      </c>
      <c r="I3065" t="str">
        <f>IF(ISNUMBER(Screener_4!G66),    Screener_4!G66, "")</f>
        <v/>
      </c>
      <c r="J3065" t="str">
        <f>IF(ISNUMBER(Screener_4!H66),    Screener_4!H66, "")</f>
        <v/>
      </c>
      <c r="K3065" t="str">
        <f t="shared" si="161"/>
        <v/>
      </c>
      <c r="L3065" t="str">
        <f t="shared" si="159"/>
        <v/>
      </c>
      <c r="M3065" s="45" t="str">
        <f>Screener_4!I66</f>
        <v/>
      </c>
      <c r="N3065" t="str">
        <f>IF(Screener_4!J66="Y",1,IF(Screener_4!J66="N",0,""))</f>
        <v/>
      </c>
      <c r="O3065" t="str">
        <f>IF(Screener_4!K66="Y",1,IF(Screener_4!K66="N",0,""))</f>
        <v/>
      </c>
      <c r="P3065" t="str">
        <f>IF(Screener_4!L66="Y",1,IF(Screener_4!L66="N",0,""))</f>
        <v/>
      </c>
      <c r="Q3065" t="str">
        <f>IF(Screener_4!M66="Y",1,IF(Screener_4!M66="N",0,""))</f>
        <v/>
      </c>
      <c r="R3065" t="str">
        <f>IF(Screener_4!N66="Y",1,IF(Screener_4!N66="N",0,""))</f>
        <v/>
      </c>
      <c r="S3065" t="str">
        <f>IF(Screener_4!O66="Y",1,IF(Screener_4!O66="N",0,""))</f>
        <v/>
      </c>
      <c r="T3065">
        <f t="shared" si="160"/>
        <v>0</v>
      </c>
      <c r="U3065" t="str">
        <f t="shared" si="162"/>
        <v/>
      </c>
      <c r="V3065" t="str">
        <f t="shared" si="163"/>
        <v/>
      </c>
      <c r="W3065" t="str">
        <f>Screener_4!R66</f>
        <v/>
      </c>
      <c r="X3065" s="6" t="str">
        <f>IF(ISNUMBER(Screener_4!$P66),IF(ISBLANK(Screener_4!S66),"Missing",Screener_4!S66), "")</f>
        <v/>
      </c>
      <c r="Y3065" s="6" t="str">
        <f>IF(ISNUMBER(Screener_4!$P66),IF(ISBLANK(Screener_4!T66),"Missing",Screener_4!T66), "")</f>
        <v/>
      </c>
      <c r="Z3065" s="6" t="str">
        <f>IF(ISNUMBER(Screener_4!$P66),IF(ISBLANK(Screener_4!U66),"Missing",Screener_4!U66), "")</f>
        <v/>
      </c>
      <c r="AA3065" s="6" t="str">
        <f>IF(ISTEXT(Screener_4!U66),  IF(ISBLANK(Screener_4!V66), "Missing", Screener_4!V66),"")</f>
        <v/>
      </c>
      <c r="AB3065" s="6" t="str">
        <f>IF(Screener_4!U66 = "Y",  IF(ISBLANK(Screener_4!V66), "Missing", Screener_4!V66),"")</f>
        <v/>
      </c>
      <c r="AC3065" s="6" t="str">
        <f xml:space="preserve"> IF((Screener_4!U66 = "Y"),   IF(ISBLANK(Screener_4!W66),"Missing",Screener_4!W66), "")</f>
        <v/>
      </c>
      <c r="AF3065" s="6"/>
      <c r="AG3065" s="6"/>
    </row>
    <row r="3066" spans="1:33" x14ac:dyDescent="0.25">
      <c r="A3066" s="125" t="str">
        <f>IF(ISNUMBER(Screener_4!A67), Screener_4!A67, "")</f>
        <v/>
      </c>
      <c r="B3066" t="str">
        <f>IF(ISTEXT(Screener_4!C67), Screener_4!C67, "")</f>
        <v/>
      </c>
      <c r="F3066" t="str">
        <f>IF(ISNUMBER(Screener_4!D67), Screener_4!D67, "")</f>
        <v/>
      </c>
      <c r="G3066" t="str">
        <f>IF(ISNUMBER(Screener_4!E67),    Screener_4!E67, "")</f>
        <v/>
      </c>
      <c r="H3066" t="str">
        <f>IF(ISNUMBER(Screener_4!F67),    Screener_4!F67, "")</f>
        <v/>
      </c>
      <c r="I3066" t="str">
        <f>IF(ISNUMBER(Screener_4!G67),    Screener_4!G67, "")</f>
        <v/>
      </c>
      <c r="J3066" t="str">
        <f>IF(ISNUMBER(Screener_4!H67),    Screener_4!H67, "")</f>
        <v/>
      </c>
      <c r="K3066" t="str">
        <f t="shared" si="161"/>
        <v/>
      </c>
      <c r="L3066" t="str">
        <f t="shared" si="159"/>
        <v/>
      </c>
      <c r="M3066" s="45" t="str">
        <f>Screener_4!I67</f>
        <v/>
      </c>
      <c r="N3066" t="str">
        <f>IF(Screener_4!J67="Y",1,IF(Screener_4!J67="N",0,""))</f>
        <v/>
      </c>
      <c r="O3066" t="str">
        <f>IF(Screener_4!K67="Y",1,IF(Screener_4!K67="N",0,""))</f>
        <v/>
      </c>
      <c r="P3066" t="str">
        <f>IF(Screener_4!L67="Y",1,IF(Screener_4!L67="N",0,""))</f>
        <v/>
      </c>
      <c r="Q3066" t="str">
        <f>IF(Screener_4!M67="Y",1,IF(Screener_4!M67="N",0,""))</f>
        <v/>
      </c>
      <c r="R3066" t="str">
        <f>IF(Screener_4!N67="Y",1,IF(Screener_4!N67="N",0,""))</f>
        <v/>
      </c>
      <c r="S3066" t="str">
        <f>IF(Screener_4!O67="Y",1,IF(Screener_4!O67="N",0,""))</f>
        <v/>
      </c>
      <c r="T3066">
        <f t="shared" si="160"/>
        <v>0</v>
      </c>
      <c r="U3066" t="str">
        <f t="shared" si="162"/>
        <v/>
      </c>
      <c r="V3066" t="str">
        <f t="shared" si="163"/>
        <v/>
      </c>
      <c r="W3066" t="str">
        <f>Screener_4!R67</f>
        <v/>
      </c>
      <c r="X3066" s="6" t="str">
        <f>IF(ISNUMBER(Screener_4!$P67),IF(ISBLANK(Screener_4!S67),"Missing",Screener_4!S67), "")</f>
        <v/>
      </c>
      <c r="Y3066" s="6" t="str">
        <f>IF(ISNUMBER(Screener_4!$P67),IF(ISBLANK(Screener_4!T67),"Missing",Screener_4!T67), "")</f>
        <v/>
      </c>
      <c r="Z3066" s="6" t="str">
        <f>IF(ISNUMBER(Screener_4!$P67),IF(ISBLANK(Screener_4!U67),"Missing",Screener_4!U67), "")</f>
        <v/>
      </c>
      <c r="AA3066" s="6" t="str">
        <f>IF(ISTEXT(Screener_4!U67),  IF(ISBLANK(Screener_4!V67), "Missing", Screener_4!V67),"")</f>
        <v/>
      </c>
      <c r="AB3066" s="6" t="str">
        <f>IF(Screener_4!U67 = "Y",  IF(ISBLANK(Screener_4!V67), "Missing", Screener_4!V67),"")</f>
        <v/>
      </c>
      <c r="AC3066" s="6" t="str">
        <f xml:space="preserve"> IF((Screener_4!U67 = "Y"),   IF(ISBLANK(Screener_4!W67),"Missing",Screener_4!W67), "")</f>
        <v/>
      </c>
      <c r="AF3066" s="6"/>
      <c r="AG3066" s="6"/>
    </row>
    <row r="3067" spans="1:33" x14ac:dyDescent="0.25">
      <c r="A3067" s="125" t="str">
        <f>IF(ISNUMBER(Screener_4!A68), Screener_4!A68, "")</f>
        <v/>
      </c>
      <c r="B3067" t="str">
        <f>IF(ISTEXT(Screener_4!C68), Screener_4!C68, "")</f>
        <v/>
      </c>
      <c r="F3067" t="str">
        <f>IF(ISNUMBER(Screener_4!D68), Screener_4!D68, "")</f>
        <v/>
      </c>
      <c r="G3067" t="str">
        <f>IF(ISNUMBER(Screener_4!E68),    Screener_4!E68, "")</f>
        <v/>
      </c>
      <c r="H3067" t="str">
        <f>IF(ISNUMBER(Screener_4!F68),    Screener_4!F68, "")</f>
        <v/>
      </c>
      <c r="I3067" t="str">
        <f>IF(ISNUMBER(Screener_4!G68),    Screener_4!G68, "")</f>
        <v/>
      </c>
      <c r="J3067" t="str">
        <f>IF(ISNUMBER(Screener_4!H68),    Screener_4!H68, "")</f>
        <v/>
      </c>
      <c r="K3067" t="str">
        <f t="shared" si="161"/>
        <v/>
      </c>
      <c r="L3067" t="str">
        <f t="shared" si="159"/>
        <v/>
      </c>
      <c r="M3067" s="45" t="str">
        <f>Screener_4!I68</f>
        <v/>
      </c>
      <c r="N3067" t="str">
        <f>IF(Screener_4!J68="Y",1,IF(Screener_4!J68="N",0,""))</f>
        <v/>
      </c>
      <c r="O3067" t="str">
        <f>IF(Screener_4!K68="Y",1,IF(Screener_4!K68="N",0,""))</f>
        <v/>
      </c>
      <c r="P3067" t="str">
        <f>IF(Screener_4!L68="Y",1,IF(Screener_4!L68="N",0,""))</f>
        <v/>
      </c>
      <c r="Q3067" t="str">
        <f>IF(Screener_4!M68="Y",1,IF(Screener_4!M68="N",0,""))</f>
        <v/>
      </c>
      <c r="R3067" t="str">
        <f>IF(Screener_4!N68="Y",1,IF(Screener_4!N68="N",0,""))</f>
        <v/>
      </c>
      <c r="S3067" t="str">
        <f>IF(Screener_4!O68="Y",1,IF(Screener_4!O68="N",0,""))</f>
        <v/>
      </c>
      <c r="T3067">
        <f t="shared" si="160"/>
        <v>0</v>
      </c>
      <c r="U3067" t="str">
        <f t="shared" si="162"/>
        <v/>
      </c>
      <c r="V3067" t="str">
        <f t="shared" si="163"/>
        <v/>
      </c>
      <c r="W3067" t="str">
        <f>Screener_4!R68</f>
        <v/>
      </c>
      <c r="X3067" s="6" t="str">
        <f>IF(ISNUMBER(Screener_4!$P68),IF(ISBLANK(Screener_4!S68),"Missing",Screener_4!S68), "")</f>
        <v/>
      </c>
      <c r="Y3067" s="6" t="str">
        <f>IF(ISNUMBER(Screener_4!$P68),IF(ISBLANK(Screener_4!T68),"Missing",Screener_4!T68), "")</f>
        <v/>
      </c>
      <c r="Z3067" s="6" t="str">
        <f>IF(ISNUMBER(Screener_4!$P68),IF(ISBLANK(Screener_4!U68),"Missing",Screener_4!U68), "")</f>
        <v/>
      </c>
      <c r="AA3067" s="6" t="str">
        <f>IF(ISTEXT(Screener_4!U68),  IF(ISBLANK(Screener_4!V68), "Missing", Screener_4!V68),"")</f>
        <v/>
      </c>
      <c r="AB3067" s="6" t="str">
        <f>IF(Screener_4!U68 = "Y",  IF(ISBLANK(Screener_4!V68), "Missing", Screener_4!V68),"")</f>
        <v/>
      </c>
      <c r="AC3067" s="6" t="str">
        <f xml:space="preserve"> IF((Screener_4!U68 = "Y"),   IF(ISBLANK(Screener_4!W68),"Missing",Screener_4!W68), "")</f>
        <v/>
      </c>
      <c r="AF3067" s="6"/>
      <c r="AG3067" s="6"/>
    </row>
    <row r="3068" spans="1:33" x14ac:dyDescent="0.25">
      <c r="A3068" s="125" t="str">
        <f>IF(ISNUMBER(Screener_4!A69), Screener_4!A69, "")</f>
        <v/>
      </c>
      <c r="B3068" t="str">
        <f>IF(ISTEXT(Screener_4!C69), Screener_4!C69, "")</f>
        <v/>
      </c>
      <c r="F3068" t="str">
        <f>IF(ISNUMBER(Screener_4!D69), Screener_4!D69, "")</f>
        <v/>
      </c>
      <c r="G3068" t="str">
        <f>IF(ISNUMBER(Screener_4!E69),    Screener_4!E69, "")</f>
        <v/>
      </c>
      <c r="H3068" t="str">
        <f>IF(ISNUMBER(Screener_4!F69),    Screener_4!F69, "")</f>
        <v/>
      </c>
      <c r="I3068" t="str">
        <f>IF(ISNUMBER(Screener_4!G69),    Screener_4!G69, "")</f>
        <v/>
      </c>
      <c r="J3068" t="str">
        <f>IF(ISNUMBER(Screener_4!H69),    Screener_4!H69, "")</f>
        <v/>
      </c>
      <c r="K3068" t="str">
        <f t="shared" si="161"/>
        <v/>
      </c>
      <c r="L3068" t="str">
        <f t="shared" si="159"/>
        <v/>
      </c>
      <c r="M3068" s="45" t="str">
        <f>Screener_4!I69</f>
        <v/>
      </c>
      <c r="N3068" t="str">
        <f>IF(Screener_4!J69="Y",1,IF(Screener_4!J69="N",0,""))</f>
        <v/>
      </c>
      <c r="O3068" t="str">
        <f>IF(Screener_4!K69="Y",1,IF(Screener_4!K69="N",0,""))</f>
        <v/>
      </c>
      <c r="P3068" t="str">
        <f>IF(Screener_4!L69="Y",1,IF(Screener_4!L69="N",0,""))</f>
        <v/>
      </c>
      <c r="Q3068" t="str">
        <f>IF(Screener_4!M69="Y",1,IF(Screener_4!M69="N",0,""))</f>
        <v/>
      </c>
      <c r="R3068" t="str">
        <f>IF(Screener_4!N69="Y",1,IF(Screener_4!N69="N",0,""))</f>
        <v/>
      </c>
      <c r="S3068" t="str">
        <f>IF(Screener_4!O69="Y",1,IF(Screener_4!O69="N",0,""))</f>
        <v/>
      </c>
      <c r="T3068">
        <f t="shared" si="160"/>
        <v>0</v>
      </c>
      <c r="U3068" t="str">
        <f t="shared" si="162"/>
        <v/>
      </c>
      <c r="V3068" t="str">
        <f t="shared" si="163"/>
        <v/>
      </c>
      <c r="W3068" t="str">
        <f>Screener_4!R69</f>
        <v/>
      </c>
      <c r="X3068" s="6" t="str">
        <f>IF(ISNUMBER(Screener_4!$P69),IF(ISBLANK(Screener_4!S69),"Missing",Screener_4!S69), "")</f>
        <v/>
      </c>
      <c r="Y3068" s="6" t="str">
        <f>IF(ISNUMBER(Screener_4!$P69),IF(ISBLANK(Screener_4!T69),"Missing",Screener_4!T69), "")</f>
        <v/>
      </c>
      <c r="Z3068" s="6" t="str">
        <f>IF(ISNUMBER(Screener_4!$P69),IF(ISBLANK(Screener_4!U69),"Missing",Screener_4!U69), "")</f>
        <v/>
      </c>
      <c r="AA3068" s="6" t="str">
        <f>IF(ISTEXT(Screener_4!U69),  IF(ISBLANK(Screener_4!V69), "Missing", Screener_4!V69),"")</f>
        <v/>
      </c>
      <c r="AB3068" s="6" t="str">
        <f>IF(Screener_4!U69 = "Y",  IF(ISBLANK(Screener_4!V69), "Missing", Screener_4!V69),"")</f>
        <v/>
      </c>
      <c r="AC3068" s="6" t="str">
        <f xml:space="preserve"> IF((Screener_4!U69 = "Y"),   IF(ISBLANK(Screener_4!W69),"Missing",Screener_4!W69), "")</f>
        <v/>
      </c>
      <c r="AF3068" s="6"/>
      <c r="AG3068" s="6"/>
    </row>
    <row r="3069" spans="1:33" x14ac:dyDescent="0.25">
      <c r="A3069" s="125" t="str">
        <f>IF(ISNUMBER(Screener_4!A70), Screener_4!A70, "")</f>
        <v/>
      </c>
      <c r="B3069" t="str">
        <f>IF(ISTEXT(Screener_4!C70), Screener_4!C70, "")</f>
        <v/>
      </c>
      <c r="F3069" t="str">
        <f>IF(ISNUMBER(Screener_4!D70), Screener_4!D70, "")</f>
        <v/>
      </c>
      <c r="G3069" t="str">
        <f>IF(ISNUMBER(Screener_4!E70),    Screener_4!E70, "")</f>
        <v/>
      </c>
      <c r="H3069" t="str">
        <f>IF(ISNUMBER(Screener_4!F70),    Screener_4!F70, "")</f>
        <v/>
      </c>
      <c r="I3069" t="str">
        <f>IF(ISNUMBER(Screener_4!G70),    Screener_4!G70, "")</f>
        <v/>
      </c>
      <c r="J3069" t="str">
        <f>IF(ISNUMBER(Screener_4!H70),    Screener_4!H70, "")</f>
        <v/>
      </c>
      <c r="K3069" t="str">
        <f t="shared" si="161"/>
        <v/>
      </c>
      <c r="L3069" t="str">
        <f t="shared" si="159"/>
        <v/>
      </c>
      <c r="M3069" s="45" t="str">
        <f>Screener_4!I70</f>
        <v/>
      </c>
      <c r="N3069" t="str">
        <f>IF(Screener_4!J70="Y",1,IF(Screener_4!J70="N",0,""))</f>
        <v/>
      </c>
      <c r="O3069" t="str">
        <f>IF(Screener_4!K70="Y",1,IF(Screener_4!K70="N",0,""))</f>
        <v/>
      </c>
      <c r="P3069" t="str">
        <f>IF(Screener_4!L70="Y",1,IF(Screener_4!L70="N",0,""))</f>
        <v/>
      </c>
      <c r="Q3069" t="str">
        <f>IF(Screener_4!M70="Y",1,IF(Screener_4!M70="N",0,""))</f>
        <v/>
      </c>
      <c r="R3069" t="str">
        <f>IF(Screener_4!N70="Y",1,IF(Screener_4!N70="N",0,""))</f>
        <v/>
      </c>
      <c r="S3069" t="str">
        <f>IF(Screener_4!O70="Y",1,IF(Screener_4!O70="N",0,""))</f>
        <v/>
      </c>
      <c r="T3069">
        <f t="shared" si="160"/>
        <v>0</v>
      </c>
      <c r="U3069" t="str">
        <f t="shared" si="162"/>
        <v/>
      </c>
      <c r="V3069" t="str">
        <f t="shared" si="163"/>
        <v/>
      </c>
      <c r="W3069" t="str">
        <f>Screener_4!R70</f>
        <v/>
      </c>
      <c r="X3069" s="6" t="str">
        <f>IF(ISNUMBER(Screener_4!$P70),IF(ISBLANK(Screener_4!S70),"Missing",Screener_4!S70), "")</f>
        <v/>
      </c>
      <c r="Y3069" s="6" t="str">
        <f>IF(ISNUMBER(Screener_4!$P70),IF(ISBLANK(Screener_4!T70),"Missing",Screener_4!T70), "")</f>
        <v/>
      </c>
      <c r="Z3069" s="6" t="str">
        <f>IF(ISNUMBER(Screener_4!$P70),IF(ISBLANK(Screener_4!U70),"Missing",Screener_4!U70), "")</f>
        <v/>
      </c>
      <c r="AA3069" s="6" t="str">
        <f>IF(ISTEXT(Screener_4!U70),  IF(ISBLANK(Screener_4!V70), "Missing", Screener_4!V70),"")</f>
        <v/>
      </c>
      <c r="AB3069" s="6" t="str">
        <f>IF(Screener_4!U70 = "Y",  IF(ISBLANK(Screener_4!V70), "Missing", Screener_4!V70),"")</f>
        <v/>
      </c>
      <c r="AC3069" s="6" t="str">
        <f xml:space="preserve"> IF((Screener_4!U70 = "Y"),   IF(ISBLANK(Screener_4!W70),"Missing",Screener_4!W70), "")</f>
        <v/>
      </c>
      <c r="AF3069" s="6"/>
      <c r="AG3069" s="6"/>
    </row>
    <row r="3070" spans="1:33" x14ac:dyDescent="0.25">
      <c r="A3070" s="125" t="str">
        <f>IF(ISNUMBER(Screener_4!A71), Screener_4!A71, "")</f>
        <v/>
      </c>
      <c r="B3070" t="str">
        <f>IF(ISTEXT(Screener_4!C71), Screener_4!C71, "")</f>
        <v/>
      </c>
      <c r="F3070" t="str">
        <f>IF(ISNUMBER(Screener_4!D71), Screener_4!D71, "")</f>
        <v/>
      </c>
      <c r="G3070" t="str">
        <f>IF(ISNUMBER(Screener_4!E71),    Screener_4!E71, "")</f>
        <v/>
      </c>
      <c r="H3070" t="str">
        <f>IF(ISNUMBER(Screener_4!F71),    Screener_4!F71, "")</f>
        <v/>
      </c>
      <c r="I3070" t="str">
        <f>IF(ISNUMBER(Screener_4!G71),    Screener_4!G71, "")</f>
        <v/>
      </c>
      <c r="J3070" t="str">
        <f>IF(ISNUMBER(Screener_4!H71),    Screener_4!H71, "")</f>
        <v/>
      </c>
      <c r="K3070" t="str">
        <f t="shared" si="161"/>
        <v/>
      </c>
      <c r="L3070" t="str">
        <f t="shared" si="159"/>
        <v/>
      </c>
      <c r="M3070" s="45" t="str">
        <f>Screener_4!I71</f>
        <v/>
      </c>
      <c r="N3070" t="str">
        <f>IF(Screener_4!J71="Y",1,IF(Screener_4!J71="N",0,""))</f>
        <v/>
      </c>
      <c r="O3070" t="str">
        <f>IF(Screener_4!K71="Y",1,IF(Screener_4!K71="N",0,""))</f>
        <v/>
      </c>
      <c r="P3070" t="str">
        <f>IF(Screener_4!L71="Y",1,IF(Screener_4!L71="N",0,""))</f>
        <v/>
      </c>
      <c r="Q3070" t="str">
        <f>IF(Screener_4!M71="Y",1,IF(Screener_4!M71="N",0,""))</f>
        <v/>
      </c>
      <c r="R3070" t="str">
        <f>IF(Screener_4!N71="Y",1,IF(Screener_4!N71="N",0,""))</f>
        <v/>
      </c>
      <c r="S3070" t="str">
        <f>IF(Screener_4!O71="Y",1,IF(Screener_4!O71="N",0,""))</f>
        <v/>
      </c>
      <c r="T3070">
        <f t="shared" si="160"/>
        <v>0</v>
      </c>
      <c r="U3070" t="str">
        <f t="shared" si="162"/>
        <v/>
      </c>
      <c r="V3070" t="str">
        <f t="shared" si="163"/>
        <v/>
      </c>
      <c r="W3070" t="str">
        <f>Screener_4!R71</f>
        <v/>
      </c>
      <c r="X3070" s="6" t="str">
        <f>IF(ISNUMBER(Screener_4!$P71),IF(ISBLANK(Screener_4!S71),"Missing",Screener_4!S71), "")</f>
        <v/>
      </c>
      <c r="Y3070" s="6" t="str">
        <f>IF(ISNUMBER(Screener_4!$P71),IF(ISBLANK(Screener_4!T71),"Missing",Screener_4!T71), "")</f>
        <v/>
      </c>
      <c r="Z3070" s="6" t="str">
        <f>IF(ISNUMBER(Screener_4!$P71),IF(ISBLANK(Screener_4!U71),"Missing",Screener_4!U71), "")</f>
        <v/>
      </c>
      <c r="AA3070" s="6" t="str">
        <f>IF(ISTEXT(Screener_4!U71),  IF(ISBLANK(Screener_4!V71), "Missing", Screener_4!V71),"")</f>
        <v/>
      </c>
      <c r="AB3070" s="6" t="str">
        <f>IF(Screener_4!U71 = "Y",  IF(ISBLANK(Screener_4!V71), "Missing", Screener_4!V71),"")</f>
        <v/>
      </c>
      <c r="AC3070" s="6" t="str">
        <f xml:space="preserve"> IF((Screener_4!U71 = "Y"),   IF(ISBLANK(Screener_4!W71),"Missing",Screener_4!W71), "")</f>
        <v/>
      </c>
      <c r="AF3070" s="6"/>
      <c r="AG3070" s="6"/>
    </row>
    <row r="3071" spans="1:33" x14ac:dyDescent="0.25">
      <c r="A3071" s="125" t="str">
        <f>IF(ISNUMBER(Screener_4!A72), Screener_4!A72, "")</f>
        <v/>
      </c>
      <c r="B3071" t="str">
        <f>IF(ISTEXT(Screener_4!C72), Screener_4!C72, "")</f>
        <v/>
      </c>
      <c r="F3071" t="str">
        <f>IF(ISNUMBER(Screener_4!D72), Screener_4!D72, "")</f>
        <v/>
      </c>
      <c r="G3071" t="str">
        <f>IF(ISNUMBER(Screener_4!E72),    Screener_4!E72, "")</f>
        <v/>
      </c>
      <c r="H3071" t="str">
        <f>IF(ISNUMBER(Screener_4!F72),    Screener_4!F72, "")</f>
        <v/>
      </c>
      <c r="I3071" t="str">
        <f>IF(ISNUMBER(Screener_4!G72),    Screener_4!G72, "")</f>
        <v/>
      </c>
      <c r="J3071" t="str">
        <f>IF(ISNUMBER(Screener_4!H72),    Screener_4!H72, "")</f>
        <v/>
      </c>
      <c r="K3071" t="str">
        <f t="shared" si="161"/>
        <v/>
      </c>
      <c r="L3071" t="str">
        <f t="shared" si="159"/>
        <v/>
      </c>
      <c r="M3071" s="45" t="str">
        <f>Screener_4!I72</f>
        <v/>
      </c>
      <c r="N3071" t="str">
        <f>IF(Screener_4!J72="Y",1,IF(Screener_4!J72="N",0,""))</f>
        <v/>
      </c>
      <c r="O3071" t="str">
        <f>IF(Screener_4!K72="Y",1,IF(Screener_4!K72="N",0,""))</f>
        <v/>
      </c>
      <c r="P3071" t="str">
        <f>IF(Screener_4!L72="Y",1,IF(Screener_4!L72="N",0,""))</f>
        <v/>
      </c>
      <c r="Q3071" t="str">
        <f>IF(Screener_4!M72="Y",1,IF(Screener_4!M72="N",0,""))</f>
        <v/>
      </c>
      <c r="R3071" t="str">
        <f>IF(Screener_4!N72="Y",1,IF(Screener_4!N72="N",0,""))</f>
        <v/>
      </c>
      <c r="S3071" t="str">
        <f>IF(Screener_4!O72="Y",1,IF(Screener_4!O72="N",0,""))</f>
        <v/>
      </c>
      <c r="T3071">
        <f t="shared" si="160"/>
        <v>0</v>
      </c>
      <c r="U3071" t="str">
        <f t="shared" si="162"/>
        <v/>
      </c>
      <c r="V3071" t="str">
        <f t="shared" si="163"/>
        <v/>
      </c>
      <c r="W3071" t="str">
        <f>Screener_4!R72</f>
        <v/>
      </c>
      <c r="X3071" s="6" t="str">
        <f>IF(ISNUMBER(Screener_4!$P72),IF(ISBLANK(Screener_4!S72),"Missing",Screener_4!S72), "")</f>
        <v/>
      </c>
      <c r="Y3071" s="6" t="str">
        <f>IF(ISNUMBER(Screener_4!$P72),IF(ISBLANK(Screener_4!T72),"Missing",Screener_4!T72), "")</f>
        <v/>
      </c>
      <c r="Z3071" s="6" t="str">
        <f>IF(ISNUMBER(Screener_4!$P72),IF(ISBLANK(Screener_4!U72),"Missing",Screener_4!U72), "")</f>
        <v/>
      </c>
      <c r="AA3071" s="6" t="str">
        <f>IF(ISTEXT(Screener_4!U72),  IF(ISBLANK(Screener_4!V72), "Missing", Screener_4!V72),"")</f>
        <v/>
      </c>
      <c r="AB3071" s="6" t="str">
        <f>IF(Screener_4!U72 = "Y",  IF(ISBLANK(Screener_4!V72), "Missing", Screener_4!V72),"")</f>
        <v/>
      </c>
      <c r="AC3071" s="6" t="str">
        <f xml:space="preserve"> IF((Screener_4!U72 = "Y"),   IF(ISBLANK(Screener_4!W72),"Missing",Screener_4!W72), "")</f>
        <v/>
      </c>
      <c r="AF3071" s="6"/>
      <c r="AG3071" s="6"/>
    </row>
    <row r="3072" spans="1:33" x14ac:dyDescent="0.25">
      <c r="A3072" s="125" t="str">
        <f>IF(ISNUMBER(Screener_4!A73), Screener_4!A73, "")</f>
        <v/>
      </c>
      <c r="B3072" t="str">
        <f>IF(ISTEXT(Screener_4!C73), Screener_4!C73, "")</f>
        <v/>
      </c>
      <c r="F3072" t="str">
        <f>IF(ISNUMBER(Screener_4!D73), Screener_4!D73, "")</f>
        <v/>
      </c>
      <c r="G3072" t="str">
        <f>IF(ISNUMBER(Screener_4!E73),    Screener_4!E73, "")</f>
        <v/>
      </c>
      <c r="H3072" t="str">
        <f>IF(ISNUMBER(Screener_4!F73),    Screener_4!F73, "")</f>
        <v/>
      </c>
      <c r="I3072" t="str">
        <f>IF(ISNUMBER(Screener_4!G73),    Screener_4!G73, "")</f>
        <v/>
      </c>
      <c r="J3072" t="str">
        <f>IF(ISNUMBER(Screener_4!H73),    Screener_4!H73, "")</f>
        <v/>
      </c>
      <c r="K3072" t="str">
        <f t="shared" si="161"/>
        <v/>
      </c>
      <c r="L3072" t="str">
        <f t="shared" ref="L3072:L3135" si="164">IF(K3072 = "","",   IF(SUM(G3072:J3072) &gt;0,"Positive","Negative"))</f>
        <v/>
      </c>
      <c r="M3072" s="45" t="str">
        <f>Screener_4!I73</f>
        <v/>
      </c>
      <c r="N3072" t="str">
        <f>IF(Screener_4!J73="Y",1,IF(Screener_4!J73="N",0,""))</f>
        <v/>
      </c>
      <c r="O3072" t="str">
        <f>IF(Screener_4!K73="Y",1,IF(Screener_4!K73="N",0,""))</f>
        <v/>
      </c>
      <c r="P3072" t="str">
        <f>IF(Screener_4!L73="Y",1,IF(Screener_4!L73="N",0,""))</f>
        <v/>
      </c>
      <c r="Q3072" t="str">
        <f>IF(Screener_4!M73="Y",1,IF(Screener_4!M73="N",0,""))</f>
        <v/>
      </c>
      <c r="R3072" t="str">
        <f>IF(Screener_4!N73="Y",1,IF(Screener_4!N73="N",0,""))</f>
        <v/>
      </c>
      <c r="S3072" t="str">
        <f>IF(Screener_4!O73="Y",1,IF(Screener_4!O73="N",0,""))</f>
        <v/>
      </c>
      <c r="T3072">
        <f t="shared" si="160"/>
        <v>0</v>
      </c>
      <c r="U3072" t="str">
        <f t="shared" si="162"/>
        <v/>
      </c>
      <c r="V3072" t="str">
        <f t="shared" si="163"/>
        <v/>
      </c>
      <c r="W3072" t="str">
        <f>Screener_4!R73</f>
        <v/>
      </c>
      <c r="X3072" s="6" t="str">
        <f>IF(ISNUMBER(Screener_4!$P73),IF(ISBLANK(Screener_4!S73),"Missing",Screener_4!S73), "")</f>
        <v/>
      </c>
      <c r="Y3072" s="6" t="str">
        <f>IF(ISNUMBER(Screener_4!$P73),IF(ISBLANK(Screener_4!T73),"Missing",Screener_4!T73), "")</f>
        <v/>
      </c>
      <c r="Z3072" s="6" t="str">
        <f>IF(ISNUMBER(Screener_4!$P73),IF(ISBLANK(Screener_4!U73),"Missing",Screener_4!U73), "")</f>
        <v/>
      </c>
      <c r="AA3072" s="6" t="str">
        <f>IF(ISTEXT(Screener_4!U73),  IF(ISBLANK(Screener_4!V73), "Missing", Screener_4!V73),"")</f>
        <v/>
      </c>
      <c r="AB3072" s="6" t="str">
        <f>IF(Screener_4!U73 = "Y",  IF(ISBLANK(Screener_4!V73), "Missing", Screener_4!V73),"")</f>
        <v/>
      </c>
      <c r="AC3072" s="6" t="str">
        <f xml:space="preserve"> IF((Screener_4!U73 = "Y"),   IF(ISBLANK(Screener_4!W73),"Missing",Screener_4!W73), "")</f>
        <v/>
      </c>
      <c r="AF3072" s="6"/>
      <c r="AG3072" s="6"/>
    </row>
    <row r="3073" spans="1:33" x14ac:dyDescent="0.25">
      <c r="A3073" s="125" t="str">
        <f>IF(ISNUMBER(Screener_4!A74), Screener_4!A74, "")</f>
        <v/>
      </c>
      <c r="B3073" t="str">
        <f>IF(ISTEXT(Screener_4!C74), Screener_4!C74, "")</f>
        <v/>
      </c>
      <c r="F3073" t="str">
        <f>IF(ISNUMBER(Screener_4!D74), Screener_4!D74, "")</f>
        <v/>
      </c>
      <c r="G3073" t="str">
        <f>IF(ISNUMBER(Screener_4!E74),    Screener_4!E74, "")</f>
        <v/>
      </c>
      <c r="H3073" t="str">
        <f>IF(ISNUMBER(Screener_4!F74),    Screener_4!F74, "")</f>
        <v/>
      </c>
      <c r="I3073" t="str">
        <f>IF(ISNUMBER(Screener_4!G74),    Screener_4!G74, "")</f>
        <v/>
      </c>
      <c r="J3073" t="str">
        <f>IF(ISNUMBER(Screener_4!H74),    Screener_4!H74, "")</f>
        <v/>
      </c>
      <c r="K3073" t="str">
        <f t="shared" si="161"/>
        <v/>
      </c>
      <c r="L3073" t="str">
        <f t="shared" si="164"/>
        <v/>
      </c>
      <c r="M3073" s="45" t="str">
        <f>Screener_4!I74</f>
        <v/>
      </c>
      <c r="N3073" t="str">
        <f>IF(Screener_4!J74="Y",1,IF(Screener_4!J74="N",0,""))</f>
        <v/>
      </c>
      <c r="O3073" t="str">
        <f>IF(Screener_4!K74="Y",1,IF(Screener_4!K74="N",0,""))</f>
        <v/>
      </c>
      <c r="P3073" t="str">
        <f>IF(Screener_4!L74="Y",1,IF(Screener_4!L74="N",0,""))</f>
        <v/>
      </c>
      <c r="Q3073" t="str">
        <f>IF(Screener_4!M74="Y",1,IF(Screener_4!M74="N",0,""))</f>
        <v/>
      </c>
      <c r="R3073" t="str">
        <f>IF(Screener_4!N74="Y",1,IF(Screener_4!N74="N",0,""))</f>
        <v/>
      </c>
      <c r="S3073" t="str">
        <f>IF(Screener_4!O74="Y",1,IF(Screener_4!O74="N",0,""))</f>
        <v/>
      </c>
      <c r="T3073">
        <f t="shared" si="160"/>
        <v>0</v>
      </c>
      <c r="U3073" t="str">
        <f t="shared" si="162"/>
        <v/>
      </c>
      <c r="V3073" t="str">
        <f t="shared" si="163"/>
        <v/>
      </c>
      <c r="W3073" t="str">
        <f>Screener_4!R74</f>
        <v/>
      </c>
      <c r="X3073" s="6" t="str">
        <f>IF(ISNUMBER(Screener_4!$P74),IF(ISBLANK(Screener_4!S74),"Missing",Screener_4!S74), "")</f>
        <v/>
      </c>
      <c r="Y3073" s="6" t="str">
        <f>IF(ISNUMBER(Screener_4!$P74),IF(ISBLANK(Screener_4!T74),"Missing",Screener_4!T74), "")</f>
        <v/>
      </c>
      <c r="Z3073" s="6" t="str">
        <f>IF(ISNUMBER(Screener_4!$P74),IF(ISBLANK(Screener_4!U74),"Missing",Screener_4!U74), "")</f>
        <v/>
      </c>
      <c r="AA3073" s="6" t="str">
        <f>IF(ISTEXT(Screener_4!U74),  IF(ISBLANK(Screener_4!V74), "Missing", Screener_4!V74),"")</f>
        <v/>
      </c>
      <c r="AB3073" s="6" t="str">
        <f>IF(Screener_4!U74 = "Y",  IF(ISBLANK(Screener_4!V74), "Missing", Screener_4!V74),"")</f>
        <v/>
      </c>
      <c r="AC3073" s="6" t="str">
        <f xml:space="preserve"> IF((Screener_4!U74 = "Y"),   IF(ISBLANK(Screener_4!W74),"Missing",Screener_4!W74), "")</f>
        <v/>
      </c>
      <c r="AF3073" s="6"/>
      <c r="AG3073" s="6"/>
    </row>
    <row r="3074" spans="1:33" x14ac:dyDescent="0.25">
      <c r="A3074" s="125" t="str">
        <f>IF(ISNUMBER(Screener_4!A75), Screener_4!A75, "")</f>
        <v/>
      </c>
      <c r="B3074" t="str">
        <f>IF(ISTEXT(Screener_4!C75), Screener_4!C75, "")</f>
        <v/>
      </c>
      <c r="F3074" t="str">
        <f>IF(ISNUMBER(Screener_4!D75), Screener_4!D75, "")</f>
        <v/>
      </c>
      <c r="G3074" t="str">
        <f>IF(ISNUMBER(Screener_4!E75),    Screener_4!E75, "")</f>
        <v/>
      </c>
      <c r="H3074" t="str">
        <f>IF(ISNUMBER(Screener_4!F75),    Screener_4!F75, "")</f>
        <v/>
      </c>
      <c r="I3074" t="str">
        <f>IF(ISNUMBER(Screener_4!G75),    Screener_4!G75, "")</f>
        <v/>
      </c>
      <c r="J3074" t="str">
        <f>IF(ISNUMBER(Screener_4!H75),    Screener_4!H75, "")</f>
        <v/>
      </c>
      <c r="K3074" t="str">
        <f t="shared" si="161"/>
        <v/>
      </c>
      <c r="L3074" t="str">
        <f t="shared" si="164"/>
        <v/>
      </c>
      <c r="M3074" s="45" t="str">
        <f>Screener_4!I75</f>
        <v/>
      </c>
      <c r="N3074" t="str">
        <f>IF(Screener_4!J75="Y",1,IF(Screener_4!J75="N",0,""))</f>
        <v/>
      </c>
      <c r="O3074" t="str">
        <f>IF(Screener_4!K75="Y",1,IF(Screener_4!K75="N",0,""))</f>
        <v/>
      </c>
      <c r="P3074" t="str">
        <f>IF(Screener_4!L75="Y",1,IF(Screener_4!L75="N",0,""))</f>
        <v/>
      </c>
      <c r="Q3074" t="str">
        <f>IF(Screener_4!M75="Y",1,IF(Screener_4!M75="N",0,""))</f>
        <v/>
      </c>
      <c r="R3074" t="str">
        <f>IF(Screener_4!N75="Y",1,IF(Screener_4!N75="N",0,""))</f>
        <v/>
      </c>
      <c r="S3074" t="str">
        <f>IF(Screener_4!O75="Y",1,IF(Screener_4!O75="N",0,""))</f>
        <v/>
      </c>
      <c r="T3074">
        <f t="shared" si="160"/>
        <v>0</v>
      </c>
      <c r="U3074" t="str">
        <f t="shared" si="162"/>
        <v/>
      </c>
      <c r="V3074" t="str">
        <f t="shared" si="163"/>
        <v/>
      </c>
      <c r="W3074" t="str">
        <f>Screener_4!R75</f>
        <v/>
      </c>
      <c r="X3074" s="6" t="str">
        <f>IF(ISNUMBER(Screener_4!$P75),IF(ISBLANK(Screener_4!S75),"Missing",Screener_4!S75), "")</f>
        <v/>
      </c>
      <c r="Y3074" s="6" t="str">
        <f>IF(ISNUMBER(Screener_4!$P75),IF(ISBLANK(Screener_4!T75),"Missing",Screener_4!T75), "")</f>
        <v/>
      </c>
      <c r="Z3074" s="6" t="str">
        <f>IF(ISNUMBER(Screener_4!$P75),IF(ISBLANK(Screener_4!U75),"Missing",Screener_4!U75), "")</f>
        <v/>
      </c>
      <c r="AA3074" s="6" t="str">
        <f>IF(ISTEXT(Screener_4!U75),  IF(ISBLANK(Screener_4!V75), "Missing", Screener_4!V75),"")</f>
        <v/>
      </c>
      <c r="AB3074" s="6" t="str">
        <f>IF(Screener_4!U75 = "Y",  IF(ISBLANK(Screener_4!V75), "Missing", Screener_4!V75),"")</f>
        <v/>
      </c>
      <c r="AC3074" s="6" t="str">
        <f xml:space="preserve"> IF((Screener_4!U75 = "Y"),   IF(ISBLANK(Screener_4!W75),"Missing",Screener_4!W75), "")</f>
        <v/>
      </c>
      <c r="AF3074" s="6"/>
      <c r="AG3074" s="6"/>
    </row>
    <row r="3075" spans="1:33" x14ac:dyDescent="0.25">
      <c r="A3075" s="125" t="str">
        <f>IF(ISNUMBER(Screener_4!A76), Screener_4!A76, "")</f>
        <v/>
      </c>
      <c r="B3075" t="str">
        <f>IF(ISTEXT(Screener_4!C76), Screener_4!C76, "")</f>
        <v/>
      </c>
      <c r="F3075" t="str">
        <f>IF(ISNUMBER(Screener_4!D76), Screener_4!D76, "")</f>
        <v/>
      </c>
      <c r="G3075" t="str">
        <f>IF(ISNUMBER(Screener_4!E76),    Screener_4!E76, "")</f>
        <v/>
      </c>
      <c r="H3075" t="str">
        <f>IF(ISNUMBER(Screener_4!F76),    Screener_4!F76, "")</f>
        <v/>
      </c>
      <c r="I3075" t="str">
        <f>IF(ISNUMBER(Screener_4!G76),    Screener_4!G76, "")</f>
        <v/>
      </c>
      <c r="J3075" t="str">
        <f>IF(ISNUMBER(Screener_4!H76),    Screener_4!H76, "")</f>
        <v/>
      </c>
      <c r="K3075" t="str">
        <f t="shared" si="161"/>
        <v/>
      </c>
      <c r="L3075" t="str">
        <f t="shared" si="164"/>
        <v/>
      </c>
      <c r="M3075" s="45" t="str">
        <f>Screener_4!I76</f>
        <v/>
      </c>
      <c r="N3075" t="str">
        <f>IF(Screener_4!J76="Y",1,IF(Screener_4!J76="N",0,""))</f>
        <v/>
      </c>
      <c r="O3075" t="str">
        <f>IF(Screener_4!K76="Y",1,IF(Screener_4!K76="N",0,""))</f>
        <v/>
      </c>
      <c r="P3075" t="str">
        <f>IF(Screener_4!L76="Y",1,IF(Screener_4!L76="N",0,""))</f>
        <v/>
      </c>
      <c r="Q3075" t="str">
        <f>IF(Screener_4!M76="Y",1,IF(Screener_4!M76="N",0,""))</f>
        <v/>
      </c>
      <c r="R3075" t="str">
        <f>IF(Screener_4!N76="Y",1,IF(Screener_4!N76="N",0,""))</f>
        <v/>
      </c>
      <c r="S3075" t="str">
        <f>IF(Screener_4!O76="Y",1,IF(Screener_4!O76="N",0,""))</f>
        <v/>
      </c>
      <c r="T3075">
        <f t="shared" si="160"/>
        <v>0</v>
      </c>
      <c r="U3075" t="str">
        <f t="shared" si="162"/>
        <v/>
      </c>
      <c r="V3075" t="str">
        <f t="shared" si="163"/>
        <v/>
      </c>
      <c r="W3075" t="str">
        <f>Screener_4!R76</f>
        <v/>
      </c>
      <c r="X3075" s="6" t="str">
        <f>IF(ISNUMBER(Screener_4!$P76),IF(ISBLANK(Screener_4!S76),"Missing",Screener_4!S76), "")</f>
        <v/>
      </c>
      <c r="Y3075" s="6" t="str">
        <f>IF(ISNUMBER(Screener_4!$P76),IF(ISBLANK(Screener_4!T76),"Missing",Screener_4!T76), "")</f>
        <v/>
      </c>
      <c r="Z3075" s="6" t="str">
        <f>IF(ISNUMBER(Screener_4!$P76),IF(ISBLANK(Screener_4!U76),"Missing",Screener_4!U76), "")</f>
        <v/>
      </c>
      <c r="AA3075" s="6" t="str">
        <f>IF(ISTEXT(Screener_4!U76),  IF(ISBLANK(Screener_4!V76), "Missing", Screener_4!V76),"")</f>
        <v/>
      </c>
      <c r="AB3075" s="6" t="str">
        <f>IF(Screener_4!U76 = "Y",  IF(ISBLANK(Screener_4!V76), "Missing", Screener_4!V76),"")</f>
        <v/>
      </c>
      <c r="AC3075" s="6" t="str">
        <f xml:space="preserve"> IF((Screener_4!U76 = "Y"),   IF(ISBLANK(Screener_4!W76),"Missing",Screener_4!W76), "")</f>
        <v/>
      </c>
      <c r="AF3075" s="6"/>
      <c r="AG3075" s="6"/>
    </row>
    <row r="3076" spans="1:33" x14ac:dyDescent="0.25">
      <c r="A3076" s="125" t="str">
        <f>IF(ISNUMBER(Screener_4!A77), Screener_4!A77, "")</f>
        <v/>
      </c>
      <c r="B3076" t="str">
        <f>IF(ISTEXT(Screener_4!C77), Screener_4!C77, "")</f>
        <v/>
      </c>
      <c r="F3076" t="str">
        <f>IF(ISNUMBER(Screener_4!D77), Screener_4!D77, "")</f>
        <v/>
      </c>
      <c r="G3076" t="str">
        <f>IF(ISNUMBER(Screener_4!E77),    Screener_4!E77, "")</f>
        <v/>
      </c>
      <c r="H3076" t="str">
        <f>IF(ISNUMBER(Screener_4!F77),    Screener_4!F77, "")</f>
        <v/>
      </c>
      <c r="I3076" t="str">
        <f>IF(ISNUMBER(Screener_4!G77),    Screener_4!G77, "")</f>
        <v/>
      </c>
      <c r="J3076" t="str">
        <f>IF(ISNUMBER(Screener_4!H77),    Screener_4!H77, "")</f>
        <v/>
      </c>
      <c r="K3076" t="str">
        <f t="shared" si="161"/>
        <v/>
      </c>
      <c r="L3076" t="str">
        <f t="shared" si="164"/>
        <v/>
      </c>
      <c r="M3076" s="45" t="str">
        <f>Screener_4!I77</f>
        <v/>
      </c>
      <c r="N3076" t="str">
        <f>IF(Screener_4!J77="Y",1,IF(Screener_4!J77="N",0,""))</f>
        <v/>
      </c>
      <c r="O3076" t="str">
        <f>IF(Screener_4!K77="Y",1,IF(Screener_4!K77="N",0,""))</f>
        <v/>
      </c>
      <c r="P3076" t="str">
        <f>IF(Screener_4!L77="Y",1,IF(Screener_4!L77="N",0,""))</f>
        <v/>
      </c>
      <c r="Q3076" t="str">
        <f>IF(Screener_4!M77="Y",1,IF(Screener_4!M77="N",0,""))</f>
        <v/>
      </c>
      <c r="R3076" t="str">
        <f>IF(Screener_4!N77="Y",1,IF(Screener_4!N77="N",0,""))</f>
        <v/>
      </c>
      <c r="S3076" t="str">
        <f>IF(Screener_4!O77="Y",1,IF(Screener_4!O77="N",0,""))</f>
        <v/>
      </c>
      <c r="T3076">
        <f t="shared" si="160"/>
        <v>0</v>
      </c>
      <c r="U3076" t="str">
        <f t="shared" si="162"/>
        <v/>
      </c>
      <c r="V3076" t="str">
        <f t="shared" si="163"/>
        <v/>
      </c>
      <c r="W3076" t="str">
        <f>Screener_4!R77</f>
        <v/>
      </c>
      <c r="X3076" s="6" t="str">
        <f>IF(ISNUMBER(Screener_4!$P77),IF(ISBLANK(Screener_4!S77),"Missing",Screener_4!S77), "")</f>
        <v/>
      </c>
      <c r="Y3076" s="6" t="str">
        <f>IF(ISNUMBER(Screener_4!$P77),IF(ISBLANK(Screener_4!T77),"Missing",Screener_4!T77), "")</f>
        <v/>
      </c>
      <c r="Z3076" s="6" t="str">
        <f>IF(ISNUMBER(Screener_4!$P77),IF(ISBLANK(Screener_4!U77),"Missing",Screener_4!U77), "")</f>
        <v/>
      </c>
      <c r="AA3076" s="6" t="str">
        <f>IF(ISTEXT(Screener_4!U77),  IF(ISBLANK(Screener_4!V77), "Missing", Screener_4!V77),"")</f>
        <v/>
      </c>
      <c r="AB3076" s="6" t="str">
        <f>IF(Screener_4!U77 = "Y",  IF(ISBLANK(Screener_4!V77), "Missing", Screener_4!V77),"")</f>
        <v/>
      </c>
      <c r="AC3076" s="6" t="str">
        <f xml:space="preserve"> IF((Screener_4!U77 = "Y"),   IF(ISBLANK(Screener_4!W77),"Missing",Screener_4!W77), "")</f>
        <v/>
      </c>
      <c r="AF3076" s="6"/>
      <c r="AG3076" s="6"/>
    </row>
    <row r="3077" spans="1:33" x14ac:dyDescent="0.25">
      <c r="A3077" s="125" t="str">
        <f>IF(ISNUMBER(Screener_4!A78), Screener_4!A78, "")</f>
        <v/>
      </c>
      <c r="B3077" t="str">
        <f>IF(ISTEXT(Screener_4!C78), Screener_4!C78, "")</f>
        <v/>
      </c>
      <c r="F3077" t="str">
        <f>IF(ISNUMBER(Screener_4!D78), Screener_4!D78, "")</f>
        <v/>
      </c>
      <c r="G3077" t="str">
        <f>IF(ISNUMBER(Screener_4!E78),    Screener_4!E78, "")</f>
        <v/>
      </c>
      <c r="H3077" t="str">
        <f>IF(ISNUMBER(Screener_4!F78),    Screener_4!F78, "")</f>
        <v/>
      </c>
      <c r="I3077" t="str">
        <f>IF(ISNUMBER(Screener_4!G78),    Screener_4!G78, "")</f>
        <v/>
      </c>
      <c r="J3077" t="str">
        <f>IF(ISNUMBER(Screener_4!H78),    Screener_4!H78, "")</f>
        <v/>
      </c>
      <c r="K3077" t="str">
        <f t="shared" si="161"/>
        <v/>
      </c>
      <c r="L3077" t="str">
        <f t="shared" si="164"/>
        <v/>
      </c>
      <c r="M3077" s="45" t="str">
        <f>Screener_4!I78</f>
        <v/>
      </c>
      <c r="N3077" t="str">
        <f>IF(Screener_4!J78="Y",1,IF(Screener_4!J78="N",0,""))</f>
        <v/>
      </c>
      <c r="O3077" t="str">
        <f>IF(Screener_4!K78="Y",1,IF(Screener_4!K78="N",0,""))</f>
        <v/>
      </c>
      <c r="P3077" t="str">
        <f>IF(Screener_4!L78="Y",1,IF(Screener_4!L78="N",0,""))</f>
        <v/>
      </c>
      <c r="Q3077" t="str">
        <f>IF(Screener_4!M78="Y",1,IF(Screener_4!M78="N",0,""))</f>
        <v/>
      </c>
      <c r="R3077" t="str">
        <f>IF(Screener_4!N78="Y",1,IF(Screener_4!N78="N",0,""))</f>
        <v/>
      </c>
      <c r="S3077" t="str">
        <f>IF(Screener_4!O78="Y",1,IF(Screener_4!O78="N",0,""))</f>
        <v/>
      </c>
      <c r="T3077">
        <f t="shared" si="160"/>
        <v>0</v>
      </c>
      <c r="U3077" t="str">
        <f t="shared" si="162"/>
        <v/>
      </c>
      <c r="V3077" t="str">
        <f t="shared" si="163"/>
        <v/>
      </c>
      <c r="W3077" t="str">
        <f>Screener_4!R78</f>
        <v/>
      </c>
      <c r="X3077" s="6" t="str">
        <f>IF(ISNUMBER(Screener_4!$P78),IF(ISBLANK(Screener_4!S78),"Missing",Screener_4!S78), "")</f>
        <v/>
      </c>
      <c r="Y3077" s="6" t="str">
        <f>IF(ISNUMBER(Screener_4!$P78),IF(ISBLANK(Screener_4!T78),"Missing",Screener_4!T78), "")</f>
        <v/>
      </c>
      <c r="Z3077" s="6" t="str">
        <f>IF(ISNUMBER(Screener_4!$P78),IF(ISBLANK(Screener_4!U78),"Missing",Screener_4!U78), "")</f>
        <v/>
      </c>
      <c r="AA3077" s="6" t="str">
        <f>IF(ISTEXT(Screener_4!U78),  IF(ISBLANK(Screener_4!V78), "Missing", Screener_4!V78),"")</f>
        <v/>
      </c>
      <c r="AB3077" s="6" t="str">
        <f>IF(Screener_4!U78 = "Y",  IF(ISBLANK(Screener_4!V78), "Missing", Screener_4!V78),"")</f>
        <v/>
      </c>
      <c r="AC3077" s="6" t="str">
        <f xml:space="preserve"> IF((Screener_4!U78 = "Y"),   IF(ISBLANK(Screener_4!W78),"Missing",Screener_4!W78), "")</f>
        <v/>
      </c>
      <c r="AF3077" s="6"/>
      <c r="AG3077" s="6"/>
    </row>
    <row r="3078" spans="1:33" x14ac:dyDescent="0.25">
      <c r="A3078" s="125" t="str">
        <f>IF(ISNUMBER(Screener_4!A79), Screener_4!A79, "")</f>
        <v/>
      </c>
      <c r="B3078" t="str">
        <f>IF(ISTEXT(Screener_4!C79), Screener_4!C79, "")</f>
        <v/>
      </c>
      <c r="F3078" t="str">
        <f>IF(ISNUMBER(Screener_4!D79), Screener_4!D79, "")</f>
        <v/>
      </c>
      <c r="G3078" t="str">
        <f>IF(ISNUMBER(Screener_4!E79),    Screener_4!E79, "")</f>
        <v/>
      </c>
      <c r="H3078" t="str">
        <f>IF(ISNUMBER(Screener_4!F79),    Screener_4!F79, "")</f>
        <v/>
      </c>
      <c r="I3078" t="str">
        <f>IF(ISNUMBER(Screener_4!G79),    Screener_4!G79, "")</f>
        <v/>
      </c>
      <c r="J3078" t="str">
        <f>IF(ISNUMBER(Screener_4!H79),    Screener_4!H79, "")</f>
        <v/>
      </c>
      <c r="K3078" t="str">
        <f t="shared" si="161"/>
        <v/>
      </c>
      <c r="L3078" t="str">
        <f t="shared" si="164"/>
        <v/>
      </c>
      <c r="M3078" s="45" t="str">
        <f>Screener_4!I79</f>
        <v/>
      </c>
      <c r="N3078" t="str">
        <f>IF(Screener_4!J79="Y",1,IF(Screener_4!J79="N",0,""))</f>
        <v/>
      </c>
      <c r="O3078" t="str">
        <f>IF(Screener_4!K79="Y",1,IF(Screener_4!K79="N",0,""))</f>
        <v/>
      </c>
      <c r="P3078" t="str">
        <f>IF(Screener_4!L79="Y",1,IF(Screener_4!L79="N",0,""))</f>
        <v/>
      </c>
      <c r="Q3078" t="str">
        <f>IF(Screener_4!M79="Y",1,IF(Screener_4!M79="N",0,""))</f>
        <v/>
      </c>
      <c r="R3078" t="str">
        <f>IF(Screener_4!N79="Y",1,IF(Screener_4!N79="N",0,""))</f>
        <v/>
      </c>
      <c r="S3078" t="str">
        <f>IF(Screener_4!O79="Y",1,IF(Screener_4!O79="N",0,""))</f>
        <v/>
      </c>
      <c r="T3078">
        <f t="shared" si="160"/>
        <v>0</v>
      </c>
      <c r="U3078" t="str">
        <f t="shared" si="162"/>
        <v/>
      </c>
      <c r="V3078" t="str">
        <f t="shared" si="163"/>
        <v/>
      </c>
      <c r="W3078" t="str">
        <f>Screener_4!R79</f>
        <v/>
      </c>
      <c r="X3078" s="6" t="str">
        <f>IF(ISNUMBER(Screener_4!$P79),IF(ISBLANK(Screener_4!S79),"Missing",Screener_4!S79), "")</f>
        <v/>
      </c>
      <c r="Y3078" s="6" t="str">
        <f>IF(ISNUMBER(Screener_4!$P79),IF(ISBLANK(Screener_4!T79),"Missing",Screener_4!T79), "")</f>
        <v/>
      </c>
      <c r="Z3078" s="6" t="str">
        <f>IF(ISNUMBER(Screener_4!$P79),IF(ISBLANK(Screener_4!U79),"Missing",Screener_4!U79), "")</f>
        <v/>
      </c>
      <c r="AA3078" s="6" t="str">
        <f>IF(ISTEXT(Screener_4!U79),  IF(ISBLANK(Screener_4!V79), "Missing", Screener_4!V79),"")</f>
        <v/>
      </c>
      <c r="AB3078" s="6" t="str">
        <f>IF(Screener_4!U79 = "Y",  IF(ISBLANK(Screener_4!V79), "Missing", Screener_4!V79),"")</f>
        <v/>
      </c>
      <c r="AC3078" s="6" t="str">
        <f xml:space="preserve"> IF((Screener_4!U79 = "Y"),   IF(ISBLANK(Screener_4!W79),"Missing",Screener_4!W79), "")</f>
        <v/>
      </c>
      <c r="AF3078" s="6"/>
      <c r="AG3078" s="6"/>
    </row>
    <row r="3079" spans="1:33" x14ac:dyDescent="0.25">
      <c r="A3079" s="125" t="str">
        <f>IF(ISNUMBER(Screener_4!A80), Screener_4!A80, "")</f>
        <v/>
      </c>
      <c r="B3079" t="str">
        <f>IF(ISTEXT(Screener_4!C80), Screener_4!C80, "")</f>
        <v/>
      </c>
      <c r="F3079" t="str">
        <f>IF(ISNUMBER(Screener_4!D80), Screener_4!D80, "")</f>
        <v/>
      </c>
      <c r="G3079" t="str">
        <f>IF(ISNUMBER(Screener_4!E80),    Screener_4!E80, "")</f>
        <v/>
      </c>
      <c r="H3079" t="str">
        <f>IF(ISNUMBER(Screener_4!F80),    Screener_4!F80, "")</f>
        <v/>
      </c>
      <c r="I3079" t="str">
        <f>IF(ISNUMBER(Screener_4!G80),    Screener_4!G80, "")</f>
        <v/>
      </c>
      <c r="J3079" t="str">
        <f>IF(ISNUMBER(Screener_4!H80),    Screener_4!H80, "")</f>
        <v/>
      </c>
      <c r="K3079" t="str">
        <f t="shared" si="161"/>
        <v/>
      </c>
      <c r="L3079" t="str">
        <f t="shared" si="164"/>
        <v/>
      </c>
      <c r="M3079" s="45" t="str">
        <f>Screener_4!I80</f>
        <v/>
      </c>
      <c r="N3079" t="str">
        <f>IF(Screener_4!J80="Y",1,IF(Screener_4!J80="N",0,""))</f>
        <v/>
      </c>
      <c r="O3079" t="str">
        <f>IF(Screener_4!K80="Y",1,IF(Screener_4!K80="N",0,""))</f>
        <v/>
      </c>
      <c r="P3079" t="str">
        <f>IF(Screener_4!L80="Y",1,IF(Screener_4!L80="N",0,""))</f>
        <v/>
      </c>
      <c r="Q3079" t="str">
        <f>IF(Screener_4!M80="Y",1,IF(Screener_4!M80="N",0,""))</f>
        <v/>
      </c>
      <c r="R3079" t="str">
        <f>IF(Screener_4!N80="Y",1,IF(Screener_4!N80="N",0,""))</f>
        <v/>
      </c>
      <c r="S3079" t="str">
        <f>IF(Screener_4!O80="Y",1,IF(Screener_4!O80="N",0,""))</f>
        <v/>
      </c>
      <c r="T3079">
        <f t="shared" ref="T3079:T3142" si="165">COUNT(N3079:S3079)</f>
        <v>0</v>
      </c>
      <c r="U3079" t="str">
        <f t="shared" si="162"/>
        <v/>
      </c>
      <c r="V3079" t="str">
        <f t="shared" si="163"/>
        <v/>
      </c>
      <c r="W3079" t="str">
        <f>Screener_4!R80</f>
        <v/>
      </c>
      <c r="X3079" s="6" t="str">
        <f>IF(ISNUMBER(Screener_4!$P80),IF(ISBLANK(Screener_4!S80),"Missing",Screener_4!S80), "")</f>
        <v/>
      </c>
      <c r="Y3079" s="6" t="str">
        <f>IF(ISNUMBER(Screener_4!$P80),IF(ISBLANK(Screener_4!T80),"Missing",Screener_4!T80), "")</f>
        <v/>
      </c>
      <c r="Z3079" s="6" t="str">
        <f>IF(ISNUMBER(Screener_4!$P80),IF(ISBLANK(Screener_4!U80),"Missing",Screener_4!U80), "")</f>
        <v/>
      </c>
      <c r="AA3079" s="6" t="str">
        <f>IF(ISTEXT(Screener_4!U80),  IF(ISBLANK(Screener_4!V80), "Missing", Screener_4!V80),"")</f>
        <v/>
      </c>
      <c r="AB3079" s="6" t="str">
        <f>IF(Screener_4!U80 = "Y",  IF(ISBLANK(Screener_4!V80), "Missing", Screener_4!V80),"")</f>
        <v/>
      </c>
      <c r="AC3079" s="6" t="str">
        <f xml:space="preserve"> IF((Screener_4!U80 = "Y"),   IF(ISBLANK(Screener_4!W80),"Missing",Screener_4!W80), "")</f>
        <v/>
      </c>
      <c r="AF3079" s="6"/>
      <c r="AG3079" s="6"/>
    </row>
    <row r="3080" spans="1:33" x14ac:dyDescent="0.25">
      <c r="A3080" s="125" t="str">
        <f>IF(ISNUMBER(Screener_4!A81), Screener_4!A81, "")</f>
        <v/>
      </c>
      <c r="B3080" t="str">
        <f>IF(ISTEXT(Screener_4!C81), Screener_4!C81, "")</f>
        <v/>
      </c>
      <c r="F3080" t="str">
        <f>IF(ISNUMBER(Screener_4!D81), Screener_4!D81, "")</f>
        <v/>
      </c>
      <c r="G3080" t="str">
        <f>IF(ISNUMBER(Screener_4!E81),    Screener_4!E81, "")</f>
        <v/>
      </c>
      <c r="H3080" t="str">
        <f>IF(ISNUMBER(Screener_4!F81),    Screener_4!F81, "")</f>
        <v/>
      </c>
      <c r="I3080" t="str">
        <f>IF(ISNUMBER(Screener_4!G81),    Screener_4!G81, "")</f>
        <v/>
      </c>
      <c r="J3080" t="str">
        <f>IF(ISNUMBER(Screener_4!H81),    Screener_4!H81, "")</f>
        <v/>
      </c>
      <c r="K3080" t="str">
        <f t="shared" ref="K3080:K3143" si="166" xml:space="preserve"> IF(AND(ISNUMBER(G3080),ISNUMBER(H3080),ISNUMBER(I3080),  ISNUMBER(J3080) ), (G3080+H3080+I3080+J3080),   IF(OR(ISNUMBER(G3080),ISNUMBER(H3080), ISNUMBER(I3080), ISNUMBER(J3080) ), "Incomplete", "" ))</f>
        <v/>
      </c>
      <c r="L3080" t="str">
        <f t="shared" si="164"/>
        <v/>
      </c>
      <c r="M3080" s="45" t="str">
        <f>Screener_4!I81</f>
        <v/>
      </c>
      <c r="N3080" t="str">
        <f>IF(Screener_4!J81="Y",1,IF(Screener_4!J81="N",0,""))</f>
        <v/>
      </c>
      <c r="O3080" t="str">
        <f>IF(Screener_4!K81="Y",1,IF(Screener_4!K81="N",0,""))</f>
        <v/>
      </c>
      <c r="P3080" t="str">
        <f>IF(Screener_4!L81="Y",1,IF(Screener_4!L81="N",0,""))</f>
        <v/>
      </c>
      <c r="Q3080" t="str">
        <f>IF(Screener_4!M81="Y",1,IF(Screener_4!M81="N",0,""))</f>
        <v/>
      </c>
      <c r="R3080" t="str">
        <f>IF(Screener_4!N81="Y",1,IF(Screener_4!N81="N",0,""))</f>
        <v/>
      </c>
      <c r="S3080" t="str">
        <f>IF(Screener_4!O81="Y",1,IF(Screener_4!O81="N",0,""))</f>
        <v/>
      </c>
      <c r="T3080">
        <f t="shared" si="165"/>
        <v>0</v>
      </c>
      <c r="U3080" t="str">
        <f t="shared" ref="U3080:U3143" si="167">IF(T3080=6,SUM(N3080:S3080),IF(L3080="Negative",IF(OR(N3080=0,N3080=1),N3080,"Incomplete"),IF(L3080="Positive","Incomplete","")))</f>
        <v/>
      </c>
      <c r="V3080" t="str">
        <f t="shared" ref="V3080:V3143" si="168">IF( OR(L3080="Negative", ISBLANK(L3080) =TRUE, L3080 = ""), "",IF(COUNT(N3080:S3080)&gt;0,IF(SUM(N3080:S3080)&gt;1,"Positive","Negative"),""))</f>
        <v/>
      </c>
      <c r="W3080" t="str">
        <f>Screener_4!R81</f>
        <v/>
      </c>
      <c r="X3080" s="6" t="str">
        <f>IF(ISNUMBER(Screener_4!$P81),IF(ISBLANK(Screener_4!S81),"Missing",Screener_4!S81), "")</f>
        <v/>
      </c>
      <c r="Y3080" s="6" t="str">
        <f>IF(ISNUMBER(Screener_4!$P81),IF(ISBLANK(Screener_4!T81),"Missing",Screener_4!T81), "")</f>
        <v/>
      </c>
      <c r="Z3080" s="6" t="str">
        <f>IF(ISNUMBER(Screener_4!$P81),IF(ISBLANK(Screener_4!U81),"Missing",Screener_4!U81), "")</f>
        <v/>
      </c>
      <c r="AA3080" s="6" t="str">
        <f>IF(ISTEXT(Screener_4!U81),  IF(ISBLANK(Screener_4!V81), "Missing", Screener_4!V81),"")</f>
        <v/>
      </c>
      <c r="AB3080" s="6" t="str">
        <f>IF(Screener_4!U81 = "Y",  IF(ISBLANK(Screener_4!V81), "Missing", Screener_4!V81),"")</f>
        <v/>
      </c>
      <c r="AC3080" s="6" t="str">
        <f xml:space="preserve"> IF((Screener_4!U81 = "Y"),   IF(ISBLANK(Screener_4!W81),"Missing",Screener_4!W81), "")</f>
        <v/>
      </c>
      <c r="AF3080" s="6"/>
      <c r="AG3080" s="6"/>
    </row>
    <row r="3081" spans="1:33" x14ac:dyDescent="0.25">
      <c r="A3081" s="125" t="str">
        <f>IF(ISNUMBER(Screener_4!A82), Screener_4!A82, "")</f>
        <v/>
      </c>
      <c r="B3081" t="str">
        <f>IF(ISTEXT(Screener_4!C82), Screener_4!C82, "")</f>
        <v/>
      </c>
      <c r="F3081" t="str">
        <f>IF(ISNUMBER(Screener_4!D82), Screener_4!D82, "")</f>
        <v/>
      </c>
      <c r="G3081" t="str">
        <f>IF(ISNUMBER(Screener_4!E82),    Screener_4!E82, "")</f>
        <v/>
      </c>
      <c r="H3081" t="str">
        <f>IF(ISNUMBER(Screener_4!F82),    Screener_4!F82, "")</f>
        <v/>
      </c>
      <c r="I3081" t="str">
        <f>IF(ISNUMBER(Screener_4!G82),    Screener_4!G82, "")</f>
        <v/>
      </c>
      <c r="J3081" t="str">
        <f>IF(ISNUMBER(Screener_4!H82),    Screener_4!H82, "")</f>
        <v/>
      </c>
      <c r="K3081" t="str">
        <f t="shared" si="166"/>
        <v/>
      </c>
      <c r="L3081" t="str">
        <f t="shared" si="164"/>
        <v/>
      </c>
      <c r="M3081" s="45" t="str">
        <f>Screener_4!I82</f>
        <v/>
      </c>
      <c r="N3081" t="str">
        <f>IF(Screener_4!J82="Y",1,IF(Screener_4!J82="N",0,""))</f>
        <v/>
      </c>
      <c r="O3081" t="str">
        <f>IF(Screener_4!K82="Y",1,IF(Screener_4!K82="N",0,""))</f>
        <v/>
      </c>
      <c r="P3081" t="str">
        <f>IF(Screener_4!L82="Y",1,IF(Screener_4!L82="N",0,""))</f>
        <v/>
      </c>
      <c r="Q3081" t="str">
        <f>IF(Screener_4!M82="Y",1,IF(Screener_4!M82="N",0,""))</f>
        <v/>
      </c>
      <c r="R3081" t="str">
        <f>IF(Screener_4!N82="Y",1,IF(Screener_4!N82="N",0,""))</f>
        <v/>
      </c>
      <c r="S3081" t="str">
        <f>IF(Screener_4!O82="Y",1,IF(Screener_4!O82="N",0,""))</f>
        <v/>
      </c>
      <c r="T3081">
        <f t="shared" si="165"/>
        <v>0</v>
      </c>
      <c r="U3081" t="str">
        <f t="shared" si="167"/>
        <v/>
      </c>
      <c r="V3081" t="str">
        <f t="shared" si="168"/>
        <v/>
      </c>
      <c r="W3081" t="str">
        <f>Screener_4!R82</f>
        <v/>
      </c>
      <c r="X3081" s="6" t="str">
        <f>IF(ISNUMBER(Screener_4!$P82),IF(ISBLANK(Screener_4!S82),"Missing",Screener_4!S82), "")</f>
        <v/>
      </c>
      <c r="Y3081" s="6" t="str">
        <f>IF(ISNUMBER(Screener_4!$P82),IF(ISBLANK(Screener_4!T82),"Missing",Screener_4!T82), "")</f>
        <v/>
      </c>
      <c r="Z3081" s="6" t="str">
        <f>IF(ISNUMBER(Screener_4!$P82),IF(ISBLANK(Screener_4!U82),"Missing",Screener_4!U82), "")</f>
        <v/>
      </c>
      <c r="AA3081" s="6" t="str">
        <f>IF(ISTEXT(Screener_4!U82),  IF(ISBLANK(Screener_4!V82), "Missing", Screener_4!V82),"")</f>
        <v/>
      </c>
      <c r="AB3081" s="6" t="str">
        <f>IF(Screener_4!U82 = "Y",  IF(ISBLANK(Screener_4!V82), "Missing", Screener_4!V82),"")</f>
        <v/>
      </c>
      <c r="AC3081" s="6" t="str">
        <f xml:space="preserve"> IF((Screener_4!U82 = "Y"),   IF(ISBLANK(Screener_4!W82),"Missing",Screener_4!W82), "")</f>
        <v/>
      </c>
      <c r="AF3081" s="6"/>
      <c r="AG3081" s="6"/>
    </row>
    <row r="3082" spans="1:33" x14ac:dyDescent="0.25">
      <c r="A3082" s="125" t="str">
        <f>IF(ISNUMBER(Screener_4!A83), Screener_4!A83, "")</f>
        <v/>
      </c>
      <c r="B3082" t="str">
        <f>IF(ISTEXT(Screener_4!C83), Screener_4!C83, "")</f>
        <v/>
      </c>
      <c r="F3082" t="str">
        <f>IF(ISNUMBER(Screener_4!D83), Screener_4!D83, "")</f>
        <v/>
      </c>
      <c r="G3082" t="str">
        <f>IF(ISNUMBER(Screener_4!E83),    Screener_4!E83, "")</f>
        <v/>
      </c>
      <c r="H3082" t="str">
        <f>IF(ISNUMBER(Screener_4!F83),    Screener_4!F83, "")</f>
        <v/>
      </c>
      <c r="I3082" t="str">
        <f>IF(ISNUMBER(Screener_4!G83),    Screener_4!G83, "")</f>
        <v/>
      </c>
      <c r="J3082" t="str">
        <f>IF(ISNUMBER(Screener_4!H83),    Screener_4!H83, "")</f>
        <v/>
      </c>
      <c r="K3082" t="str">
        <f t="shared" si="166"/>
        <v/>
      </c>
      <c r="L3082" t="str">
        <f t="shared" si="164"/>
        <v/>
      </c>
      <c r="M3082" s="45" t="str">
        <f>Screener_4!I83</f>
        <v/>
      </c>
      <c r="N3082" t="str">
        <f>IF(Screener_4!J83="Y",1,IF(Screener_4!J83="N",0,""))</f>
        <v/>
      </c>
      <c r="O3082" t="str">
        <f>IF(Screener_4!K83="Y",1,IF(Screener_4!K83="N",0,""))</f>
        <v/>
      </c>
      <c r="P3082" t="str">
        <f>IF(Screener_4!L83="Y",1,IF(Screener_4!L83="N",0,""))</f>
        <v/>
      </c>
      <c r="Q3082" t="str">
        <f>IF(Screener_4!M83="Y",1,IF(Screener_4!M83="N",0,""))</f>
        <v/>
      </c>
      <c r="R3082" t="str">
        <f>IF(Screener_4!N83="Y",1,IF(Screener_4!N83="N",0,""))</f>
        <v/>
      </c>
      <c r="S3082" t="str">
        <f>IF(Screener_4!O83="Y",1,IF(Screener_4!O83="N",0,""))</f>
        <v/>
      </c>
      <c r="T3082">
        <f t="shared" si="165"/>
        <v>0</v>
      </c>
      <c r="U3082" t="str">
        <f t="shared" si="167"/>
        <v/>
      </c>
      <c r="V3082" t="str">
        <f t="shared" si="168"/>
        <v/>
      </c>
      <c r="W3082" t="str">
        <f>Screener_4!R83</f>
        <v/>
      </c>
      <c r="X3082" s="6" t="str">
        <f>IF(ISNUMBER(Screener_4!$P83),IF(ISBLANK(Screener_4!S83),"Missing",Screener_4!S83), "")</f>
        <v/>
      </c>
      <c r="Y3082" s="6" t="str">
        <f>IF(ISNUMBER(Screener_4!$P83),IF(ISBLANK(Screener_4!T83),"Missing",Screener_4!T83), "")</f>
        <v/>
      </c>
      <c r="Z3082" s="6" t="str">
        <f>IF(ISNUMBER(Screener_4!$P83),IF(ISBLANK(Screener_4!U83),"Missing",Screener_4!U83), "")</f>
        <v/>
      </c>
      <c r="AA3082" s="6" t="str">
        <f>IF(ISTEXT(Screener_4!U83),  IF(ISBLANK(Screener_4!V83), "Missing", Screener_4!V83),"")</f>
        <v/>
      </c>
      <c r="AB3082" s="6" t="str">
        <f>IF(Screener_4!U83 = "Y",  IF(ISBLANK(Screener_4!V83), "Missing", Screener_4!V83),"")</f>
        <v/>
      </c>
      <c r="AC3082" s="6" t="str">
        <f xml:space="preserve"> IF((Screener_4!U83 = "Y"),   IF(ISBLANK(Screener_4!W83),"Missing",Screener_4!W83), "")</f>
        <v/>
      </c>
      <c r="AF3082" s="6"/>
      <c r="AG3082" s="6"/>
    </row>
    <row r="3083" spans="1:33" x14ac:dyDescent="0.25">
      <c r="A3083" s="125" t="str">
        <f>IF(ISNUMBER(Screener_4!A84), Screener_4!A84, "")</f>
        <v/>
      </c>
      <c r="B3083" t="str">
        <f>IF(ISTEXT(Screener_4!C84), Screener_4!C84, "")</f>
        <v/>
      </c>
      <c r="F3083" t="str">
        <f>IF(ISNUMBER(Screener_4!D84), Screener_4!D84, "")</f>
        <v/>
      </c>
      <c r="G3083" t="str">
        <f>IF(ISNUMBER(Screener_4!E84),    Screener_4!E84, "")</f>
        <v/>
      </c>
      <c r="H3083" t="str">
        <f>IF(ISNUMBER(Screener_4!F84),    Screener_4!F84, "")</f>
        <v/>
      </c>
      <c r="I3083" t="str">
        <f>IF(ISNUMBER(Screener_4!G84),    Screener_4!G84, "")</f>
        <v/>
      </c>
      <c r="J3083" t="str">
        <f>IF(ISNUMBER(Screener_4!H84),    Screener_4!H84, "")</f>
        <v/>
      </c>
      <c r="K3083" t="str">
        <f t="shared" si="166"/>
        <v/>
      </c>
      <c r="L3083" t="str">
        <f t="shared" si="164"/>
        <v/>
      </c>
      <c r="M3083" s="45" t="str">
        <f>Screener_4!I84</f>
        <v/>
      </c>
      <c r="N3083" t="str">
        <f>IF(Screener_4!J84="Y",1,IF(Screener_4!J84="N",0,""))</f>
        <v/>
      </c>
      <c r="O3083" t="str">
        <f>IF(Screener_4!K84="Y",1,IF(Screener_4!K84="N",0,""))</f>
        <v/>
      </c>
      <c r="P3083" t="str">
        <f>IF(Screener_4!L84="Y",1,IF(Screener_4!L84="N",0,""))</f>
        <v/>
      </c>
      <c r="Q3083" t="str">
        <f>IF(Screener_4!M84="Y",1,IF(Screener_4!M84="N",0,""))</f>
        <v/>
      </c>
      <c r="R3083" t="str">
        <f>IF(Screener_4!N84="Y",1,IF(Screener_4!N84="N",0,""))</f>
        <v/>
      </c>
      <c r="S3083" t="str">
        <f>IF(Screener_4!O84="Y",1,IF(Screener_4!O84="N",0,""))</f>
        <v/>
      </c>
      <c r="T3083">
        <f t="shared" si="165"/>
        <v>0</v>
      </c>
      <c r="U3083" t="str">
        <f t="shared" si="167"/>
        <v/>
      </c>
      <c r="V3083" t="str">
        <f t="shared" si="168"/>
        <v/>
      </c>
      <c r="W3083" t="str">
        <f>Screener_4!R84</f>
        <v/>
      </c>
      <c r="X3083" s="6" t="str">
        <f>IF(ISNUMBER(Screener_4!$P84),IF(ISBLANK(Screener_4!S84),"Missing",Screener_4!S84), "")</f>
        <v/>
      </c>
      <c r="Y3083" s="6" t="str">
        <f>IF(ISNUMBER(Screener_4!$P84),IF(ISBLANK(Screener_4!T84),"Missing",Screener_4!T84), "")</f>
        <v/>
      </c>
      <c r="Z3083" s="6" t="str">
        <f>IF(ISNUMBER(Screener_4!$P84),IF(ISBLANK(Screener_4!U84),"Missing",Screener_4!U84), "")</f>
        <v/>
      </c>
      <c r="AA3083" s="6" t="str">
        <f>IF(ISTEXT(Screener_4!U84),  IF(ISBLANK(Screener_4!V84), "Missing", Screener_4!V84),"")</f>
        <v/>
      </c>
      <c r="AB3083" s="6" t="str">
        <f>IF(Screener_4!U84 = "Y",  IF(ISBLANK(Screener_4!V84), "Missing", Screener_4!V84),"")</f>
        <v/>
      </c>
      <c r="AC3083" s="6" t="str">
        <f xml:space="preserve"> IF((Screener_4!U84 = "Y"),   IF(ISBLANK(Screener_4!W84),"Missing",Screener_4!W84), "")</f>
        <v/>
      </c>
      <c r="AF3083" s="6"/>
      <c r="AG3083" s="6"/>
    </row>
    <row r="3084" spans="1:33" x14ac:dyDescent="0.25">
      <c r="A3084" s="125" t="str">
        <f>IF(ISNUMBER(Screener_4!A85), Screener_4!A85, "")</f>
        <v/>
      </c>
      <c r="B3084" t="str">
        <f>IF(ISTEXT(Screener_4!C85), Screener_4!C85, "")</f>
        <v/>
      </c>
      <c r="F3084" t="str">
        <f>IF(ISNUMBER(Screener_4!D85), Screener_4!D85, "")</f>
        <v/>
      </c>
      <c r="G3084" t="str">
        <f>IF(ISNUMBER(Screener_4!E85),    Screener_4!E85, "")</f>
        <v/>
      </c>
      <c r="H3084" t="str">
        <f>IF(ISNUMBER(Screener_4!F85),    Screener_4!F85, "")</f>
        <v/>
      </c>
      <c r="I3084" t="str">
        <f>IF(ISNUMBER(Screener_4!G85),    Screener_4!G85, "")</f>
        <v/>
      </c>
      <c r="J3084" t="str">
        <f>IF(ISNUMBER(Screener_4!H85),    Screener_4!H85, "")</f>
        <v/>
      </c>
      <c r="K3084" t="str">
        <f t="shared" si="166"/>
        <v/>
      </c>
      <c r="L3084" t="str">
        <f t="shared" si="164"/>
        <v/>
      </c>
      <c r="M3084" s="45" t="str">
        <f>Screener_4!I85</f>
        <v/>
      </c>
      <c r="N3084" t="str">
        <f>IF(Screener_4!J85="Y",1,IF(Screener_4!J85="N",0,""))</f>
        <v/>
      </c>
      <c r="O3084" t="str">
        <f>IF(Screener_4!K85="Y",1,IF(Screener_4!K85="N",0,""))</f>
        <v/>
      </c>
      <c r="P3084" t="str">
        <f>IF(Screener_4!L85="Y",1,IF(Screener_4!L85="N",0,""))</f>
        <v/>
      </c>
      <c r="Q3084" t="str">
        <f>IF(Screener_4!M85="Y",1,IF(Screener_4!M85="N",0,""))</f>
        <v/>
      </c>
      <c r="R3084" t="str">
        <f>IF(Screener_4!N85="Y",1,IF(Screener_4!N85="N",0,""))</f>
        <v/>
      </c>
      <c r="S3084" t="str">
        <f>IF(Screener_4!O85="Y",1,IF(Screener_4!O85="N",0,""))</f>
        <v/>
      </c>
      <c r="T3084">
        <f t="shared" si="165"/>
        <v>0</v>
      </c>
      <c r="U3084" t="str">
        <f t="shared" si="167"/>
        <v/>
      </c>
      <c r="V3084" t="str">
        <f t="shared" si="168"/>
        <v/>
      </c>
      <c r="W3084" t="str">
        <f>Screener_4!R85</f>
        <v/>
      </c>
      <c r="X3084" s="6" t="str">
        <f>IF(ISNUMBER(Screener_4!$P85),IF(ISBLANK(Screener_4!S85),"Missing",Screener_4!S85), "")</f>
        <v/>
      </c>
      <c r="Y3084" s="6" t="str">
        <f>IF(ISNUMBER(Screener_4!$P85),IF(ISBLANK(Screener_4!T85),"Missing",Screener_4!T85), "")</f>
        <v/>
      </c>
      <c r="Z3084" s="6" t="str">
        <f>IF(ISNUMBER(Screener_4!$P85),IF(ISBLANK(Screener_4!U85),"Missing",Screener_4!U85), "")</f>
        <v/>
      </c>
      <c r="AA3084" s="6" t="str">
        <f>IF(ISTEXT(Screener_4!U85),  IF(ISBLANK(Screener_4!V85), "Missing", Screener_4!V85),"")</f>
        <v/>
      </c>
      <c r="AB3084" s="6" t="str">
        <f>IF(Screener_4!U85 = "Y",  IF(ISBLANK(Screener_4!V85), "Missing", Screener_4!V85),"")</f>
        <v/>
      </c>
      <c r="AC3084" s="6" t="str">
        <f xml:space="preserve"> IF((Screener_4!U85 = "Y"),   IF(ISBLANK(Screener_4!W85),"Missing",Screener_4!W85), "")</f>
        <v/>
      </c>
      <c r="AF3084" s="6"/>
      <c r="AG3084" s="6"/>
    </row>
    <row r="3085" spans="1:33" x14ac:dyDescent="0.25">
      <c r="A3085" s="125" t="str">
        <f>IF(ISNUMBER(Screener_4!A86), Screener_4!A86, "")</f>
        <v/>
      </c>
      <c r="B3085" t="str">
        <f>IF(ISTEXT(Screener_4!C86), Screener_4!C86, "")</f>
        <v/>
      </c>
      <c r="F3085" t="str">
        <f>IF(ISNUMBER(Screener_4!D86), Screener_4!D86, "")</f>
        <v/>
      </c>
      <c r="G3085" t="str">
        <f>IF(ISNUMBER(Screener_4!E86),    Screener_4!E86, "")</f>
        <v/>
      </c>
      <c r="H3085" t="str">
        <f>IF(ISNUMBER(Screener_4!F86),    Screener_4!F86, "")</f>
        <v/>
      </c>
      <c r="I3085" t="str">
        <f>IF(ISNUMBER(Screener_4!G86),    Screener_4!G86, "")</f>
        <v/>
      </c>
      <c r="J3085" t="str">
        <f>IF(ISNUMBER(Screener_4!H86),    Screener_4!H86, "")</f>
        <v/>
      </c>
      <c r="K3085" t="str">
        <f t="shared" si="166"/>
        <v/>
      </c>
      <c r="L3085" t="str">
        <f t="shared" si="164"/>
        <v/>
      </c>
      <c r="M3085" s="45" t="str">
        <f>Screener_4!I86</f>
        <v/>
      </c>
      <c r="N3085" t="str">
        <f>IF(Screener_4!J86="Y",1,IF(Screener_4!J86="N",0,""))</f>
        <v/>
      </c>
      <c r="O3085" t="str">
        <f>IF(Screener_4!K86="Y",1,IF(Screener_4!K86="N",0,""))</f>
        <v/>
      </c>
      <c r="P3085" t="str">
        <f>IF(Screener_4!L86="Y",1,IF(Screener_4!L86="N",0,""))</f>
        <v/>
      </c>
      <c r="Q3085" t="str">
        <f>IF(Screener_4!M86="Y",1,IF(Screener_4!M86="N",0,""))</f>
        <v/>
      </c>
      <c r="R3085" t="str">
        <f>IF(Screener_4!N86="Y",1,IF(Screener_4!N86="N",0,""))</f>
        <v/>
      </c>
      <c r="S3085" t="str">
        <f>IF(Screener_4!O86="Y",1,IF(Screener_4!O86="N",0,""))</f>
        <v/>
      </c>
      <c r="T3085">
        <f t="shared" si="165"/>
        <v>0</v>
      </c>
      <c r="U3085" t="str">
        <f t="shared" si="167"/>
        <v/>
      </c>
      <c r="V3085" t="str">
        <f t="shared" si="168"/>
        <v/>
      </c>
      <c r="W3085" t="str">
        <f>Screener_4!R86</f>
        <v/>
      </c>
      <c r="X3085" s="6" t="str">
        <f>IF(ISNUMBER(Screener_4!$P86),IF(ISBLANK(Screener_4!S86),"Missing",Screener_4!S86), "")</f>
        <v/>
      </c>
      <c r="Y3085" s="6" t="str">
        <f>IF(ISNUMBER(Screener_4!$P86),IF(ISBLANK(Screener_4!T86),"Missing",Screener_4!T86), "")</f>
        <v/>
      </c>
      <c r="Z3085" s="6" t="str">
        <f>IF(ISNUMBER(Screener_4!$P86),IF(ISBLANK(Screener_4!U86),"Missing",Screener_4!U86), "")</f>
        <v/>
      </c>
      <c r="AA3085" s="6" t="str">
        <f>IF(ISTEXT(Screener_4!U86),  IF(ISBLANK(Screener_4!V86), "Missing", Screener_4!V86),"")</f>
        <v/>
      </c>
      <c r="AB3085" s="6" t="str">
        <f>IF(Screener_4!U86 = "Y",  IF(ISBLANK(Screener_4!V86), "Missing", Screener_4!V86),"")</f>
        <v/>
      </c>
      <c r="AC3085" s="6" t="str">
        <f xml:space="preserve"> IF((Screener_4!U86 = "Y"),   IF(ISBLANK(Screener_4!W86),"Missing",Screener_4!W86), "")</f>
        <v/>
      </c>
      <c r="AF3085" s="6"/>
      <c r="AG3085" s="6"/>
    </row>
    <row r="3086" spans="1:33" x14ac:dyDescent="0.25">
      <c r="A3086" s="125" t="str">
        <f>IF(ISNUMBER(Screener_4!A87), Screener_4!A87, "")</f>
        <v/>
      </c>
      <c r="B3086" t="str">
        <f>IF(ISTEXT(Screener_4!C87), Screener_4!C87, "")</f>
        <v/>
      </c>
      <c r="F3086" t="str">
        <f>IF(ISNUMBER(Screener_4!D87), Screener_4!D87, "")</f>
        <v/>
      </c>
      <c r="G3086" t="str">
        <f>IF(ISNUMBER(Screener_4!E87),    Screener_4!E87, "")</f>
        <v/>
      </c>
      <c r="H3086" t="str">
        <f>IF(ISNUMBER(Screener_4!F87),    Screener_4!F87, "")</f>
        <v/>
      </c>
      <c r="I3086" t="str">
        <f>IF(ISNUMBER(Screener_4!G87),    Screener_4!G87, "")</f>
        <v/>
      </c>
      <c r="J3086" t="str">
        <f>IF(ISNUMBER(Screener_4!H87),    Screener_4!H87, "")</f>
        <v/>
      </c>
      <c r="K3086" t="str">
        <f t="shared" si="166"/>
        <v/>
      </c>
      <c r="L3086" t="str">
        <f t="shared" si="164"/>
        <v/>
      </c>
      <c r="M3086" s="45" t="str">
        <f>Screener_4!I87</f>
        <v/>
      </c>
      <c r="N3086" t="str">
        <f>IF(Screener_4!J87="Y",1,IF(Screener_4!J87="N",0,""))</f>
        <v/>
      </c>
      <c r="O3086" t="str">
        <f>IF(Screener_4!K87="Y",1,IF(Screener_4!K87="N",0,""))</f>
        <v/>
      </c>
      <c r="P3086" t="str">
        <f>IF(Screener_4!L87="Y",1,IF(Screener_4!L87="N",0,""))</f>
        <v/>
      </c>
      <c r="Q3086" t="str">
        <f>IF(Screener_4!M87="Y",1,IF(Screener_4!M87="N",0,""))</f>
        <v/>
      </c>
      <c r="R3086" t="str">
        <f>IF(Screener_4!N87="Y",1,IF(Screener_4!N87="N",0,""))</f>
        <v/>
      </c>
      <c r="S3086" t="str">
        <f>IF(Screener_4!O87="Y",1,IF(Screener_4!O87="N",0,""))</f>
        <v/>
      </c>
      <c r="T3086">
        <f t="shared" si="165"/>
        <v>0</v>
      </c>
      <c r="U3086" t="str">
        <f t="shared" si="167"/>
        <v/>
      </c>
      <c r="V3086" t="str">
        <f t="shared" si="168"/>
        <v/>
      </c>
      <c r="W3086" t="str">
        <f>Screener_4!R87</f>
        <v/>
      </c>
      <c r="X3086" s="6" t="str">
        <f>IF(ISNUMBER(Screener_4!$P87),IF(ISBLANK(Screener_4!S87),"Missing",Screener_4!S87), "")</f>
        <v/>
      </c>
      <c r="Y3086" s="6" t="str">
        <f>IF(ISNUMBER(Screener_4!$P87),IF(ISBLANK(Screener_4!T87),"Missing",Screener_4!T87), "")</f>
        <v/>
      </c>
      <c r="Z3086" s="6" t="str">
        <f>IF(ISNUMBER(Screener_4!$P87),IF(ISBLANK(Screener_4!U87),"Missing",Screener_4!U87), "")</f>
        <v/>
      </c>
      <c r="AA3086" s="6" t="str">
        <f>IF(ISTEXT(Screener_4!U87),  IF(ISBLANK(Screener_4!V87), "Missing", Screener_4!V87),"")</f>
        <v/>
      </c>
      <c r="AB3086" s="6" t="str">
        <f>IF(Screener_4!U87 = "Y",  IF(ISBLANK(Screener_4!V87), "Missing", Screener_4!V87),"")</f>
        <v/>
      </c>
      <c r="AC3086" s="6" t="str">
        <f xml:space="preserve"> IF((Screener_4!U87 = "Y"),   IF(ISBLANK(Screener_4!W87),"Missing",Screener_4!W87), "")</f>
        <v/>
      </c>
      <c r="AF3086" s="6"/>
      <c r="AG3086" s="6"/>
    </row>
    <row r="3087" spans="1:33" x14ac:dyDescent="0.25">
      <c r="A3087" s="125" t="str">
        <f>IF(ISNUMBER(Screener_4!A88), Screener_4!A88, "")</f>
        <v/>
      </c>
      <c r="B3087" t="str">
        <f>IF(ISTEXT(Screener_4!C88), Screener_4!C88, "")</f>
        <v/>
      </c>
      <c r="F3087" t="str">
        <f>IF(ISNUMBER(Screener_4!D88), Screener_4!D88, "")</f>
        <v/>
      </c>
      <c r="G3087" t="str">
        <f>IF(ISNUMBER(Screener_4!E88),    Screener_4!E88, "")</f>
        <v/>
      </c>
      <c r="H3087" t="str">
        <f>IF(ISNUMBER(Screener_4!F88),    Screener_4!F88, "")</f>
        <v/>
      </c>
      <c r="I3087" t="str">
        <f>IF(ISNUMBER(Screener_4!G88),    Screener_4!G88, "")</f>
        <v/>
      </c>
      <c r="J3087" t="str">
        <f>IF(ISNUMBER(Screener_4!H88),    Screener_4!H88, "")</f>
        <v/>
      </c>
      <c r="K3087" t="str">
        <f t="shared" si="166"/>
        <v/>
      </c>
      <c r="L3087" t="str">
        <f t="shared" si="164"/>
        <v/>
      </c>
      <c r="M3087" s="45" t="str">
        <f>Screener_4!I88</f>
        <v/>
      </c>
      <c r="N3087" t="str">
        <f>IF(Screener_4!J88="Y",1,IF(Screener_4!J88="N",0,""))</f>
        <v/>
      </c>
      <c r="O3087" t="str">
        <f>IF(Screener_4!K88="Y",1,IF(Screener_4!K88="N",0,""))</f>
        <v/>
      </c>
      <c r="P3087" t="str">
        <f>IF(Screener_4!L88="Y",1,IF(Screener_4!L88="N",0,""))</f>
        <v/>
      </c>
      <c r="Q3087" t="str">
        <f>IF(Screener_4!M88="Y",1,IF(Screener_4!M88="N",0,""))</f>
        <v/>
      </c>
      <c r="R3087" t="str">
        <f>IF(Screener_4!N88="Y",1,IF(Screener_4!N88="N",0,""))</f>
        <v/>
      </c>
      <c r="S3087" t="str">
        <f>IF(Screener_4!O88="Y",1,IF(Screener_4!O88="N",0,""))</f>
        <v/>
      </c>
      <c r="T3087">
        <f t="shared" si="165"/>
        <v>0</v>
      </c>
      <c r="U3087" t="str">
        <f t="shared" si="167"/>
        <v/>
      </c>
      <c r="V3087" t="str">
        <f t="shared" si="168"/>
        <v/>
      </c>
      <c r="W3087" t="str">
        <f>Screener_4!R88</f>
        <v/>
      </c>
      <c r="X3087" s="6" t="str">
        <f>IF(ISNUMBER(Screener_4!$P88),IF(ISBLANK(Screener_4!S88),"Missing",Screener_4!S88), "")</f>
        <v/>
      </c>
      <c r="Y3087" s="6" t="str">
        <f>IF(ISNUMBER(Screener_4!$P88),IF(ISBLANK(Screener_4!T88),"Missing",Screener_4!T88), "")</f>
        <v/>
      </c>
      <c r="Z3087" s="6" t="str">
        <f>IF(ISNUMBER(Screener_4!$P88),IF(ISBLANK(Screener_4!U88),"Missing",Screener_4!U88), "")</f>
        <v/>
      </c>
      <c r="AA3087" s="6" t="str">
        <f>IF(ISTEXT(Screener_4!U88),  IF(ISBLANK(Screener_4!V88), "Missing", Screener_4!V88),"")</f>
        <v/>
      </c>
      <c r="AB3087" s="6" t="str">
        <f>IF(Screener_4!U88 = "Y",  IF(ISBLANK(Screener_4!V88), "Missing", Screener_4!V88),"")</f>
        <v/>
      </c>
      <c r="AC3087" s="6" t="str">
        <f xml:space="preserve"> IF((Screener_4!U88 = "Y"),   IF(ISBLANK(Screener_4!W88),"Missing",Screener_4!W88), "")</f>
        <v/>
      </c>
      <c r="AF3087" s="6"/>
      <c r="AG3087" s="6"/>
    </row>
    <row r="3088" spans="1:33" x14ac:dyDescent="0.25">
      <c r="A3088" s="125" t="str">
        <f>IF(ISNUMBER(Screener_4!A89), Screener_4!A89, "")</f>
        <v/>
      </c>
      <c r="B3088" t="str">
        <f>IF(ISTEXT(Screener_4!C89), Screener_4!C89, "")</f>
        <v/>
      </c>
      <c r="F3088" t="str">
        <f>IF(ISNUMBER(Screener_4!D89), Screener_4!D89, "")</f>
        <v/>
      </c>
      <c r="G3088" t="str">
        <f>IF(ISNUMBER(Screener_4!E89),    Screener_4!E89, "")</f>
        <v/>
      </c>
      <c r="H3088" t="str">
        <f>IF(ISNUMBER(Screener_4!F89),    Screener_4!F89, "")</f>
        <v/>
      </c>
      <c r="I3088" t="str">
        <f>IF(ISNUMBER(Screener_4!G89),    Screener_4!G89, "")</f>
        <v/>
      </c>
      <c r="J3088" t="str">
        <f>IF(ISNUMBER(Screener_4!H89),    Screener_4!H89, "")</f>
        <v/>
      </c>
      <c r="K3088" t="str">
        <f t="shared" si="166"/>
        <v/>
      </c>
      <c r="L3088" t="str">
        <f t="shared" si="164"/>
        <v/>
      </c>
      <c r="M3088" s="45" t="str">
        <f>Screener_4!I89</f>
        <v/>
      </c>
      <c r="N3088" t="str">
        <f>IF(Screener_4!J89="Y",1,IF(Screener_4!J89="N",0,""))</f>
        <v/>
      </c>
      <c r="O3088" t="str">
        <f>IF(Screener_4!K89="Y",1,IF(Screener_4!K89="N",0,""))</f>
        <v/>
      </c>
      <c r="P3088" t="str">
        <f>IF(Screener_4!L89="Y",1,IF(Screener_4!L89="N",0,""))</f>
        <v/>
      </c>
      <c r="Q3088" t="str">
        <f>IF(Screener_4!M89="Y",1,IF(Screener_4!M89="N",0,""))</f>
        <v/>
      </c>
      <c r="R3088" t="str">
        <f>IF(Screener_4!N89="Y",1,IF(Screener_4!N89="N",0,""))</f>
        <v/>
      </c>
      <c r="S3088" t="str">
        <f>IF(Screener_4!O89="Y",1,IF(Screener_4!O89="N",0,""))</f>
        <v/>
      </c>
      <c r="T3088">
        <f t="shared" si="165"/>
        <v>0</v>
      </c>
      <c r="U3088" t="str">
        <f t="shared" si="167"/>
        <v/>
      </c>
      <c r="V3088" t="str">
        <f t="shared" si="168"/>
        <v/>
      </c>
      <c r="W3088" t="str">
        <f>Screener_4!R89</f>
        <v/>
      </c>
      <c r="X3088" s="6" t="str">
        <f>IF(ISNUMBER(Screener_4!$P89),IF(ISBLANK(Screener_4!S89),"Missing",Screener_4!S89), "")</f>
        <v/>
      </c>
      <c r="Y3088" s="6" t="str">
        <f>IF(ISNUMBER(Screener_4!$P89),IF(ISBLANK(Screener_4!T89),"Missing",Screener_4!T89), "")</f>
        <v/>
      </c>
      <c r="Z3088" s="6" t="str">
        <f>IF(ISNUMBER(Screener_4!$P89),IF(ISBLANK(Screener_4!U89),"Missing",Screener_4!U89), "")</f>
        <v/>
      </c>
      <c r="AA3088" s="6" t="str">
        <f>IF(ISTEXT(Screener_4!U89),  IF(ISBLANK(Screener_4!V89), "Missing", Screener_4!V89),"")</f>
        <v/>
      </c>
      <c r="AB3088" s="6" t="str">
        <f>IF(Screener_4!U89 = "Y",  IF(ISBLANK(Screener_4!V89), "Missing", Screener_4!V89),"")</f>
        <v/>
      </c>
      <c r="AC3088" s="6" t="str">
        <f xml:space="preserve"> IF((Screener_4!U89 = "Y"),   IF(ISBLANK(Screener_4!W89),"Missing",Screener_4!W89), "")</f>
        <v/>
      </c>
      <c r="AF3088" s="6"/>
      <c r="AG3088" s="6"/>
    </row>
    <row r="3089" spans="1:33" x14ac:dyDescent="0.25">
      <c r="A3089" s="125" t="str">
        <f>IF(ISNUMBER(Screener_4!A90), Screener_4!A90, "")</f>
        <v/>
      </c>
      <c r="B3089" t="str">
        <f>IF(ISTEXT(Screener_4!C90), Screener_4!C90, "")</f>
        <v/>
      </c>
      <c r="F3089" t="str">
        <f>IF(ISNUMBER(Screener_4!D90), Screener_4!D90, "")</f>
        <v/>
      </c>
      <c r="G3089" t="str">
        <f>IF(ISNUMBER(Screener_4!E90),    Screener_4!E90, "")</f>
        <v/>
      </c>
      <c r="H3089" t="str">
        <f>IF(ISNUMBER(Screener_4!F90),    Screener_4!F90, "")</f>
        <v/>
      </c>
      <c r="I3089" t="str">
        <f>IF(ISNUMBER(Screener_4!G90),    Screener_4!G90, "")</f>
        <v/>
      </c>
      <c r="J3089" t="str">
        <f>IF(ISNUMBER(Screener_4!H90),    Screener_4!H90, "")</f>
        <v/>
      </c>
      <c r="K3089" t="str">
        <f t="shared" si="166"/>
        <v/>
      </c>
      <c r="L3089" t="str">
        <f t="shared" si="164"/>
        <v/>
      </c>
      <c r="M3089" s="45" t="str">
        <f>Screener_4!I90</f>
        <v/>
      </c>
      <c r="N3089" t="str">
        <f>IF(Screener_4!J90="Y",1,IF(Screener_4!J90="N",0,""))</f>
        <v/>
      </c>
      <c r="O3089" t="str">
        <f>IF(Screener_4!K90="Y",1,IF(Screener_4!K90="N",0,""))</f>
        <v/>
      </c>
      <c r="P3089" t="str">
        <f>IF(Screener_4!L90="Y",1,IF(Screener_4!L90="N",0,""))</f>
        <v/>
      </c>
      <c r="Q3089" t="str">
        <f>IF(Screener_4!M90="Y",1,IF(Screener_4!M90="N",0,""))</f>
        <v/>
      </c>
      <c r="R3089" t="str">
        <f>IF(Screener_4!N90="Y",1,IF(Screener_4!N90="N",0,""))</f>
        <v/>
      </c>
      <c r="S3089" t="str">
        <f>IF(Screener_4!O90="Y",1,IF(Screener_4!O90="N",0,""))</f>
        <v/>
      </c>
      <c r="T3089">
        <f t="shared" si="165"/>
        <v>0</v>
      </c>
      <c r="U3089" t="str">
        <f t="shared" si="167"/>
        <v/>
      </c>
      <c r="V3089" t="str">
        <f t="shared" si="168"/>
        <v/>
      </c>
      <c r="W3089" t="str">
        <f>Screener_4!R90</f>
        <v/>
      </c>
      <c r="X3089" s="6" t="str">
        <f>IF(ISNUMBER(Screener_4!$P90),IF(ISBLANK(Screener_4!S90),"Missing",Screener_4!S90), "")</f>
        <v/>
      </c>
      <c r="Y3089" s="6" t="str">
        <f>IF(ISNUMBER(Screener_4!$P90),IF(ISBLANK(Screener_4!T90),"Missing",Screener_4!T90), "")</f>
        <v/>
      </c>
      <c r="Z3089" s="6" t="str">
        <f>IF(ISNUMBER(Screener_4!$P90),IF(ISBLANK(Screener_4!U90),"Missing",Screener_4!U90), "")</f>
        <v/>
      </c>
      <c r="AA3089" s="6" t="str">
        <f>IF(ISTEXT(Screener_4!U90),  IF(ISBLANK(Screener_4!V90), "Missing", Screener_4!V90),"")</f>
        <v/>
      </c>
      <c r="AB3089" s="6" t="str">
        <f>IF(Screener_4!U90 = "Y",  IF(ISBLANK(Screener_4!V90), "Missing", Screener_4!V90),"")</f>
        <v/>
      </c>
      <c r="AC3089" s="6" t="str">
        <f xml:space="preserve"> IF((Screener_4!U90 = "Y"),   IF(ISBLANK(Screener_4!W90),"Missing",Screener_4!W90), "")</f>
        <v/>
      </c>
      <c r="AF3089" s="6"/>
      <c r="AG3089" s="6"/>
    </row>
    <row r="3090" spans="1:33" x14ac:dyDescent="0.25">
      <c r="A3090" s="125" t="str">
        <f>IF(ISNUMBER(Screener_4!A91), Screener_4!A91, "")</f>
        <v/>
      </c>
      <c r="B3090" t="str">
        <f>IF(ISTEXT(Screener_4!C91), Screener_4!C91, "")</f>
        <v/>
      </c>
      <c r="F3090" t="str">
        <f>IF(ISNUMBER(Screener_4!D91), Screener_4!D91, "")</f>
        <v/>
      </c>
      <c r="G3090" t="str">
        <f>IF(ISNUMBER(Screener_4!E91),    Screener_4!E91, "")</f>
        <v/>
      </c>
      <c r="H3090" t="str">
        <f>IF(ISNUMBER(Screener_4!F91),    Screener_4!F91, "")</f>
        <v/>
      </c>
      <c r="I3090" t="str">
        <f>IF(ISNUMBER(Screener_4!G91),    Screener_4!G91, "")</f>
        <v/>
      </c>
      <c r="J3090" t="str">
        <f>IF(ISNUMBER(Screener_4!H91),    Screener_4!H91, "")</f>
        <v/>
      </c>
      <c r="K3090" t="str">
        <f t="shared" si="166"/>
        <v/>
      </c>
      <c r="L3090" t="str">
        <f t="shared" si="164"/>
        <v/>
      </c>
      <c r="M3090" s="45" t="str">
        <f>Screener_4!I91</f>
        <v/>
      </c>
      <c r="N3090" t="str">
        <f>IF(Screener_4!J91="Y",1,IF(Screener_4!J91="N",0,""))</f>
        <v/>
      </c>
      <c r="O3090" t="str">
        <f>IF(Screener_4!K91="Y",1,IF(Screener_4!K91="N",0,""))</f>
        <v/>
      </c>
      <c r="P3090" t="str">
        <f>IF(Screener_4!L91="Y",1,IF(Screener_4!L91="N",0,""))</f>
        <v/>
      </c>
      <c r="Q3090" t="str">
        <f>IF(Screener_4!M91="Y",1,IF(Screener_4!M91="N",0,""))</f>
        <v/>
      </c>
      <c r="R3090" t="str">
        <f>IF(Screener_4!N91="Y",1,IF(Screener_4!N91="N",0,""))</f>
        <v/>
      </c>
      <c r="S3090" t="str">
        <f>IF(Screener_4!O91="Y",1,IF(Screener_4!O91="N",0,""))</f>
        <v/>
      </c>
      <c r="T3090">
        <f t="shared" si="165"/>
        <v>0</v>
      </c>
      <c r="U3090" t="str">
        <f t="shared" si="167"/>
        <v/>
      </c>
      <c r="V3090" t="str">
        <f t="shared" si="168"/>
        <v/>
      </c>
      <c r="W3090" t="str">
        <f>Screener_4!R91</f>
        <v/>
      </c>
      <c r="X3090" s="6" t="str">
        <f>IF(ISNUMBER(Screener_4!$P91),IF(ISBLANK(Screener_4!S91),"Missing",Screener_4!S91), "")</f>
        <v/>
      </c>
      <c r="Y3090" s="6" t="str">
        <f>IF(ISNUMBER(Screener_4!$P91),IF(ISBLANK(Screener_4!T91),"Missing",Screener_4!T91), "")</f>
        <v/>
      </c>
      <c r="Z3090" s="6" t="str">
        <f>IF(ISNUMBER(Screener_4!$P91),IF(ISBLANK(Screener_4!U91),"Missing",Screener_4!U91), "")</f>
        <v/>
      </c>
      <c r="AA3090" s="6" t="str">
        <f>IF(ISTEXT(Screener_4!U91),  IF(ISBLANK(Screener_4!V91), "Missing", Screener_4!V91),"")</f>
        <v/>
      </c>
      <c r="AB3090" s="6" t="str">
        <f>IF(Screener_4!U91 = "Y",  IF(ISBLANK(Screener_4!V91), "Missing", Screener_4!V91),"")</f>
        <v/>
      </c>
      <c r="AC3090" s="6" t="str">
        <f xml:space="preserve"> IF((Screener_4!U91 = "Y"),   IF(ISBLANK(Screener_4!W91),"Missing",Screener_4!W91), "")</f>
        <v/>
      </c>
      <c r="AF3090" s="6"/>
      <c r="AG3090" s="6"/>
    </row>
    <row r="3091" spans="1:33" x14ac:dyDescent="0.25">
      <c r="A3091" s="125" t="str">
        <f>IF(ISNUMBER(Screener_4!A92), Screener_4!A92, "")</f>
        <v/>
      </c>
      <c r="B3091" t="str">
        <f>IF(ISTEXT(Screener_4!C92), Screener_4!C92, "")</f>
        <v/>
      </c>
      <c r="F3091" t="str">
        <f>IF(ISNUMBER(Screener_4!D92), Screener_4!D92, "")</f>
        <v/>
      </c>
      <c r="G3091" t="str">
        <f>IF(ISNUMBER(Screener_4!E92),    Screener_4!E92, "")</f>
        <v/>
      </c>
      <c r="H3091" t="str">
        <f>IF(ISNUMBER(Screener_4!F92),    Screener_4!F92, "")</f>
        <v/>
      </c>
      <c r="I3091" t="str">
        <f>IF(ISNUMBER(Screener_4!G92),    Screener_4!G92, "")</f>
        <v/>
      </c>
      <c r="J3091" t="str">
        <f>IF(ISNUMBER(Screener_4!H92),    Screener_4!H92, "")</f>
        <v/>
      </c>
      <c r="K3091" t="str">
        <f t="shared" si="166"/>
        <v/>
      </c>
      <c r="L3091" t="str">
        <f t="shared" si="164"/>
        <v/>
      </c>
      <c r="M3091" s="45" t="str">
        <f>Screener_4!I92</f>
        <v/>
      </c>
      <c r="N3091" t="str">
        <f>IF(Screener_4!J92="Y",1,IF(Screener_4!J92="N",0,""))</f>
        <v/>
      </c>
      <c r="O3091" t="str">
        <f>IF(Screener_4!K92="Y",1,IF(Screener_4!K92="N",0,""))</f>
        <v/>
      </c>
      <c r="P3091" t="str">
        <f>IF(Screener_4!L92="Y",1,IF(Screener_4!L92="N",0,""))</f>
        <v/>
      </c>
      <c r="Q3091" t="str">
        <f>IF(Screener_4!M92="Y",1,IF(Screener_4!M92="N",0,""))</f>
        <v/>
      </c>
      <c r="R3091" t="str">
        <f>IF(Screener_4!N92="Y",1,IF(Screener_4!N92="N",0,""))</f>
        <v/>
      </c>
      <c r="S3091" t="str">
        <f>IF(Screener_4!O92="Y",1,IF(Screener_4!O92="N",0,""))</f>
        <v/>
      </c>
      <c r="T3091">
        <f t="shared" si="165"/>
        <v>0</v>
      </c>
      <c r="U3091" t="str">
        <f t="shared" si="167"/>
        <v/>
      </c>
      <c r="V3091" t="str">
        <f t="shared" si="168"/>
        <v/>
      </c>
      <c r="W3091" t="str">
        <f>Screener_4!R92</f>
        <v/>
      </c>
      <c r="X3091" s="6" t="str">
        <f>IF(ISNUMBER(Screener_4!$P92),IF(ISBLANK(Screener_4!S92),"Missing",Screener_4!S92), "")</f>
        <v/>
      </c>
      <c r="Y3091" s="6" t="str">
        <f>IF(ISNUMBER(Screener_4!$P92),IF(ISBLANK(Screener_4!T92),"Missing",Screener_4!T92), "")</f>
        <v/>
      </c>
      <c r="Z3091" s="6" t="str">
        <f>IF(ISNUMBER(Screener_4!$P92),IF(ISBLANK(Screener_4!U92),"Missing",Screener_4!U92), "")</f>
        <v/>
      </c>
      <c r="AA3091" s="6" t="str">
        <f>IF(ISTEXT(Screener_4!U92),  IF(ISBLANK(Screener_4!V92), "Missing", Screener_4!V92),"")</f>
        <v/>
      </c>
      <c r="AB3091" s="6" t="str">
        <f>IF(Screener_4!U92 = "Y",  IF(ISBLANK(Screener_4!V92), "Missing", Screener_4!V92),"")</f>
        <v/>
      </c>
      <c r="AC3091" s="6" t="str">
        <f xml:space="preserve"> IF((Screener_4!U92 = "Y"),   IF(ISBLANK(Screener_4!W92),"Missing",Screener_4!W92), "")</f>
        <v/>
      </c>
      <c r="AF3091" s="6"/>
      <c r="AG3091" s="6"/>
    </row>
    <row r="3092" spans="1:33" x14ac:dyDescent="0.25">
      <c r="A3092" s="125" t="str">
        <f>IF(ISNUMBER(Screener_4!A93), Screener_4!A93, "")</f>
        <v/>
      </c>
      <c r="B3092" t="str">
        <f>IF(ISTEXT(Screener_4!C93), Screener_4!C93, "")</f>
        <v/>
      </c>
      <c r="F3092" t="str">
        <f>IF(ISNUMBER(Screener_4!D93), Screener_4!D93, "")</f>
        <v/>
      </c>
      <c r="G3092" t="str">
        <f>IF(ISNUMBER(Screener_4!E93),    Screener_4!E93, "")</f>
        <v/>
      </c>
      <c r="H3092" t="str">
        <f>IF(ISNUMBER(Screener_4!F93),    Screener_4!F93, "")</f>
        <v/>
      </c>
      <c r="I3092" t="str">
        <f>IF(ISNUMBER(Screener_4!G93),    Screener_4!G93, "")</f>
        <v/>
      </c>
      <c r="J3092" t="str">
        <f>IF(ISNUMBER(Screener_4!H93),    Screener_4!H93, "")</f>
        <v/>
      </c>
      <c r="K3092" t="str">
        <f t="shared" si="166"/>
        <v/>
      </c>
      <c r="L3092" t="str">
        <f t="shared" si="164"/>
        <v/>
      </c>
      <c r="M3092" s="45" t="str">
        <f>Screener_4!I93</f>
        <v/>
      </c>
      <c r="N3092" t="str">
        <f>IF(Screener_4!J93="Y",1,IF(Screener_4!J93="N",0,""))</f>
        <v/>
      </c>
      <c r="O3092" t="str">
        <f>IF(Screener_4!K93="Y",1,IF(Screener_4!K93="N",0,""))</f>
        <v/>
      </c>
      <c r="P3092" t="str">
        <f>IF(Screener_4!L93="Y",1,IF(Screener_4!L93="N",0,""))</f>
        <v/>
      </c>
      <c r="Q3092" t="str">
        <f>IF(Screener_4!M93="Y",1,IF(Screener_4!M93="N",0,""))</f>
        <v/>
      </c>
      <c r="R3092" t="str">
        <f>IF(Screener_4!N93="Y",1,IF(Screener_4!N93="N",0,""))</f>
        <v/>
      </c>
      <c r="S3092" t="str">
        <f>IF(Screener_4!O93="Y",1,IF(Screener_4!O93="N",0,""))</f>
        <v/>
      </c>
      <c r="T3092">
        <f t="shared" si="165"/>
        <v>0</v>
      </c>
      <c r="U3092" t="str">
        <f t="shared" si="167"/>
        <v/>
      </c>
      <c r="V3092" t="str">
        <f t="shared" si="168"/>
        <v/>
      </c>
      <c r="W3092" t="str">
        <f>Screener_4!R93</f>
        <v/>
      </c>
      <c r="X3092" s="6" t="str">
        <f>IF(ISNUMBER(Screener_4!$P93),IF(ISBLANK(Screener_4!S93),"Missing",Screener_4!S93), "")</f>
        <v/>
      </c>
      <c r="Y3092" s="6" t="str">
        <f>IF(ISNUMBER(Screener_4!$P93),IF(ISBLANK(Screener_4!T93),"Missing",Screener_4!T93), "")</f>
        <v/>
      </c>
      <c r="Z3092" s="6" t="str">
        <f>IF(ISNUMBER(Screener_4!$P93),IF(ISBLANK(Screener_4!U93),"Missing",Screener_4!U93), "")</f>
        <v/>
      </c>
      <c r="AA3092" s="6" t="str">
        <f>IF(ISTEXT(Screener_4!U93),  IF(ISBLANK(Screener_4!V93), "Missing", Screener_4!V93),"")</f>
        <v/>
      </c>
      <c r="AB3092" s="6" t="str">
        <f>IF(Screener_4!U93 = "Y",  IF(ISBLANK(Screener_4!V93), "Missing", Screener_4!V93),"")</f>
        <v/>
      </c>
      <c r="AC3092" s="6" t="str">
        <f xml:space="preserve"> IF((Screener_4!U93 = "Y"),   IF(ISBLANK(Screener_4!W93),"Missing",Screener_4!W93), "")</f>
        <v/>
      </c>
      <c r="AF3092" s="6"/>
      <c r="AG3092" s="6"/>
    </row>
    <row r="3093" spans="1:33" x14ac:dyDescent="0.25">
      <c r="A3093" s="125" t="str">
        <f>IF(ISNUMBER(Screener_4!A94), Screener_4!A94, "")</f>
        <v/>
      </c>
      <c r="B3093" t="str">
        <f>IF(ISTEXT(Screener_4!C94), Screener_4!C94, "")</f>
        <v/>
      </c>
      <c r="F3093" t="str">
        <f>IF(ISNUMBER(Screener_4!D94), Screener_4!D94, "")</f>
        <v/>
      </c>
      <c r="G3093" t="str">
        <f>IF(ISNUMBER(Screener_4!E94),    Screener_4!E94, "")</f>
        <v/>
      </c>
      <c r="H3093" t="str">
        <f>IF(ISNUMBER(Screener_4!F94),    Screener_4!F94, "")</f>
        <v/>
      </c>
      <c r="I3093" t="str">
        <f>IF(ISNUMBER(Screener_4!G94),    Screener_4!G94, "")</f>
        <v/>
      </c>
      <c r="J3093" t="str">
        <f>IF(ISNUMBER(Screener_4!H94),    Screener_4!H94, "")</f>
        <v/>
      </c>
      <c r="K3093" t="str">
        <f t="shared" si="166"/>
        <v/>
      </c>
      <c r="L3093" t="str">
        <f t="shared" si="164"/>
        <v/>
      </c>
      <c r="M3093" s="45" t="str">
        <f>Screener_4!I94</f>
        <v/>
      </c>
      <c r="N3093" t="str">
        <f>IF(Screener_4!J94="Y",1,IF(Screener_4!J94="N",0,""))</f>
        <v/>
      </c>
      <c r="O3093" t="str">
        <f>IF(Screener_4!K94="Y",1,IF(Screener_4!K94="N",0,""))</f>
        <v/>
      </c>
      <c r="P3093" t="str">
        <f>IF(Screener_4!L94="Y",1,IF(Screener_4!L94="N",0,""))</f>
        <v/>
      </c>
      <c r="Q3093" t="str">
        <f>IF(Screener_4!M94="Y",1,IF(Screener_4!M94="N",0,""))</f>
        <v/>
      </c>
      <c r="R3093" t="str">
        <f>IF(Screener_4!N94="Y",1,IF(Screener_4!N94="N",0,""))</f>
        <v/>
      </c>
      <c r="S3093" t="str">
        <f>IF(Screener_4!O94="Y",1,IF(Screener_4!O94="N",0,""))</f>
        <v/>
      </c>
      <c r="T3093">
        <f t="shared" si="165"/>
        <v>0</v>
      </c>
      <c r="U3093" t="str">
        <f t="shared" si="167"/>
        <v/>
      </c>
      <c r="V3093" t="str">
        <f t="shared" si="168"/>
        <v/>
      </c>
      <c r="W3093" t="str">
        <f>Screener_4!R94</f>
        <v/>
      </c>
      <c r="X3093" s="6" t="str">
        <f>IF(ISNUMBER(Screener_4!$P94),IF(ISBLANK(Screener_4!S94),"Missing",Screener_4!S94), "")</f>
        <v/>
      </c>
      <c r="Y3093" s="6" t="str">
        <f>IF(ISNUMBER(Screener_4!$P94),IF(ISBLANK(Screener_4!T94),"Missing",Screener_4!T94), "")</f>
        <v/>
      </c>
      <c r="Z3093" s="6" t="str">
        <f>IF(ISNUMBER(Screener_4!$P94),IF(ISBLANK(Screener_4!U94),"Missing",Screener_4!U94), "")</f>
        <v/>
      </c>
      <c r="AA3093" s="6" t="str">
        <f>IF(ISTEXT(Screener_4!U94),  IF(ISBLANK(Screener_4!V94), "Missing", Screener_4!V94),"")</f>
        <v/>
      </c>
      <c r="AB3093" s="6" t="str">
        <f>IF(Screener_4!U94 = "Y",  IF(ISBLANK(Screener_4!V94), "Missing", Screener_4!V94),"")</f>
        <v/>
      </c>
      <c r="AC3093" s="6" t="str">
        <f xml:space="preserve"> IF((Screener_4!U94 = "Y"),   IF(ISBLANK(Screener_4!W94),"Missing",Screener_4!W94), "")</f>
        <v/>
      </c>
      <c r="AF3093" s="6"/>
      <c r="AG3093" s="6"/>
    </row>
    <row r="3094" spans="1:33" x14ac:dyDescent="0.25">
      <c r="A3094" s="125" t="str">
        <f>IF(ISNUMBER(Screener_4!A95), Screener_4!A95, "")</f>
        <v/>
      </c>
      <c r="B3094" t="str">
        <f>IF(ISTEXT(Screener_4!C95), Screener_4!C95, "")</f>
        <v/>
      </c>
      <c r="F3094" t="str">
        <f>IF(ISNUMBER(Screener_4!D95), Screener_4!D95, "")</f>
        <v/>
      </c>
      <c r="G3094" t="str">
        <f>IF(ISNUMBER(Screener_4!E95),    Screener_4!E95, "")</f>
        <v/>
      </c>
      <c r="H3094" t="str">
        <f>IF(ISNUMBER(Screener_4!F95),    Screener_4!F95, "")</f>
        <v/>
      </c>
      <c r="I3094" t="str">
        <f>IF(ISNUMBER(Screener_4!G95),    Screener_4!G95, "")</f>
        <v/>
      </c>
      <c r="J3094" t="str">
        <f>IF(ISNUMBER(Screener_4!H95),    Screener_4!H95, "")</f>
        <v/>
      </c>
      <c r="K3094" t="str">
        <f t="shared" si="166"/>
        <v/>
      </c>
      <c r="L3094" t="str">
        <f t="shared" si="164"/>
        <v/>
      </c>
      <c r="M3094" s="45" t="str">
        <f>Screener_4!I95</f>
        <v/>
      </c>
      <c r="N3094" t="str">
        <f>IF(Screener_4!J95="Y",1,IF(Screener_4!J95="N",0,""))</f>
        <v/>
      </c>
      <c r="O3094" t="str">
        <f>IF(Screener_4!K95="Y",1,IF(Screener_4!K95="N",0,""))</f>
        <v/>
      </c>
      <c r="P3094" t="str">
        <f>IF(Screener_4!L95="Y",1,IF(Screener_4!L95="N",0,""))</f>
        <v/>
      </c>
      <c r="Q3094" t="str">
        <f>IF(Screener_4!M95="Y",1,IF(Screener_4!M95="N",0,""))</f>
        <v/>
      </c>
      <c r="R3094" t="str">
        <f>IF(Screener_4!N95="Y",1,IF(Screener_4!N95="N",0,""))</f>
        <v/>
      </c>
      <c r="S3094" t="str">
        <f>IF(Screener_4!O95="Y",1,IF(Screener_4!O95="N",0,""))</f>
        <v/>
      </c>
      <c r="T3094">
        <f t="shared" si="165"/>
        <v>0</v>
      </c>
      <c r="U3094" t="str">
        <f t="shared" si="167"/>
        <v/>
      </c>
      <c r="V3094" t="str">
        <f t="shared" si="168"/>
        <v/>
      </c>
      <c r="W3094" t="str">
        <f>Screener_4!R95</f>
        <v/>
      </c>
      <c r="X3094" s="6" t="str">
        <f>IF(ISNUMBER(Screener_4!$P95),IF(ISBLANK(Screener_4!S95),"Missing",Screener_4!S95), "")</f>
        <v/>
      </c>
      <c r="Y3094" s="6" t="str">
        <f>IF(ISNUMBER(Screener_4!$P95),IF(ISBLANK(Screener_4!T95),"Missing",Screener_4!T95), "")</f>
        <v/>
      </c>
      <c r="Z3094" s="6" t="str">
        <f>IF(ISNUMBER(Screener_4!$P95),IF(ISBLANK(Screener_4!U95),"Missing",Screener_4!U95), "")</f>
        <v/>
      </c>
      <c r="AA3094" s="6" t="str">
        <f>IF(ISTEXT(Screener_4!U95),  IF(ISBLANK(Screener_4!V95), "Missing", Screener_4!V95),"")</f>
        <v/>
      </c>
      <c r="AB3094" s="6" t="str">
        <f>IF(Screener_4!U95 = "Y",  IF(ISBLANK(Screener_4!V95), "Missing", Screener_4!V95),"")</f>
        <v/>
      </c>
      <c r="AC3094" s="6" t="str">
        <f xml:space="preserve"> IF((Screener_4!U95 = "Y"),   IF(ISBLANK(Screener_4!W95),"Missing",Screener_4!W95), "")</f>
        <v/>
      </c>
      <c r="AF3094" s="6"/>
      <c r="AG3094" s="6"/>
    </row>
    <row r="3095" spans="1:33" x14ac:dyDescent="0.25">
      <c r="A3095" s="125" t="str">
        <f>IF(ISNUMBER(Screener_4!A96), Screener_4!A96, "")</f>
        <v/>
      </c>
      <c r="B3095" t="str">
        <f>IF(ISTEXT(Screener_4!C96), Screener_4!C96, "")</f>
        <v/>
      </c>
      <c r="F3095" t="str">
        <f>IF(ISNUMBER(Screener_4!D96), Screener_4!D96, "")</f>
        <v/>
      </c>
      <c r="G3095" t="str">
        <f>IF(ISNUMBER(Screener_4!E96),    Screener_4!E96, "")</f>
        <v/>
      </c>
      <c r="H3095" t="str">
        <f>IF(ISNUMBER(Screener_4!F96),    Screener_4!F96, "")</f>
        <v/>
      </c>
      <c r="I3095" t="str">
        <f>IF(ISNUMBER(Screener_4!G96),    Screener_4!G96, "")</f>
        <v/>
      </c>
      <c r="J3095" t="str">
        <f>IF(ISNUMBER(Screener_4!H96),    Screener_4!H96, "")</f>
        <v/>
      </c>
      <c r="K3095" t="str">
        <f t="shared" si="166"/>
        <v/>
      </c>
      <c r="L3095" t="str">
        <f t="shared" si="164"/>
        <v/>
      </c>
      <c r="M3095" s="45" t="str">
        <f>Screener_4!I96</f>
        <v/>
      </c>
      <c r="N3095" t="str">
        <f>IF(Screener_4!J96="Y",1,IF(Screener_4!J96="N",0,""))</f>
        <v/>
      </c>
      <c r="O3095" t="str">
        <f>IF(Screener_4!K96="Y",1,IF(Screener_4!K96="N",0,""))</f>
        <v/>
      </c>
      <c r="P3095" t="str">
        <f>IF(Screener_4!L96="Y",1,IF(Screener_4!L96="N",0,""))</f>
        <v/>
      </c>
      <c r="Q3095" t="str">
        <f>IF(Screener_4!M96="Y",1,IF(Screener_4!M96="N",0,""))</f>
        <v/>
      </c>
      <c r="R3095" t="str">
        <f>IF(Screener_4!N96="Y",1,IF(Screener_4!N96="N",0,""))</f>
        <v/>
      </c>
      <c r="S3095" t="str">
        <f>IF(Screener_4!O96="Y",1,IF(Screener_4!O96="N",0,""))</f>
        <v/>
      </c>
      <c r="T3095">
        <f t="shared" si="165"/>
        <v>0</v>
      </c>
      <c r="U3095" t="str">
        <f t="shared" si="167"/>
        <v/>
      </c>
      <c r="V3095" t="str">
        <f t="shared" si="168"/>
        <v/>
      </c>
      <c r="W3095" t="str">
        <f>Screener_4!R96</f>
        <v/>
      </c>
      <c r="X3095" s="6" t="str">
        <f>IF(ISNUMBER(Screener_4!$P96),IF(ISBLANK(Screener_4!S96),"Missing",Screener_4!S96), "")</f>
        <v/>
      </c>
      <c r="Y3095" s="6" t="str">
        <f>IF(ISNUMBER(Screener_4!$P96),IF(ISBLANK(Screener_4!T96),"Missing",Screener_4!T96), "")</f>
        <v/>
      </c>
      <c r="Z3095" s="6" t="str">
        <f>IF(ISNUMBER(Screener_4!$P96),IF(ISBLANK(Screener_4!U96),"Missing",Screener_4!U96), "")</f>
        <v/>
      </c>
      <c r="AA3095" s="6" t="str">
        <f>IF(ISTEXT(Screener_4!U96),  IF(ISBLANK(Screener_4!V96), "Missing", Screener_4!V96),"")</f>
        <v/>
      </c>
      <c r="AB3095" s="6" t="str">
        <f>IF(Screener_4!U96 = "Y",  IF(ISBLANK(Screener_4!V96), "Missing", Screener_4!V96),"")</f>
        <v/>
      </c>
      <c r="AC3095" s="6" t="str">
        <f xml:space="preserve"> IF((Screener_4!U96 = "Y"),   IF(ISBLANK(Screener_4!W96),"Missing",Screener_4!W96), "")</f>
        <v/>
      </c>
      <c r="AF3095" s="6"/>
      <c r="AG3095" s="6"/>
    </row>
    <row r="3096" spans="1:33" x14ac:dyDescent="0.25">
      <c r="A3096" s="125" t="str">
        <f>IF(ISNUMBER(Screener_4!A97), Screener_4!A97, "")</f>
        <v/>
      </c>
      <c r="B3096" t="str">
        <f>IF(ISTEXT(Screener_4!C97), Screener_4!C97, "")</f>
        <v/>
      </c>
      <c r="F3096" t="str">
        <f>IF(ISNUMBER(Screener_4!D97), Screener_4!D97, "")</f>
        <v/>
      </c>
      <c r="G3096" t="str">
        <f>IF(ISNUMBER(Screener_4!E97),    Screener_4!E97, "")</f>
        <v/>
      </c>
      <c r="H3096" t="str">
        <f>IF(ISNUMBER(Screener_4!F97),    Screener_4!F97, "")</f>
        <v/>
      </c>
      <c r="I3096" t="str">
        <f>IF(ISNUMBER(Screener_4!G97),    Screener_4!G97, "")</f>
        <v/>
      </c>
      <c r="J3096" t="str">
        <f>IF(ISNUMBER(Screener_4!H97),    Screener_4!H97, "")</f>
        <v/>
      </c>
      <c r="K3096" t="str">
        <f t="shared" si="166"/>
        <v/>
      </c>
      <c r="L3096" t="str">
        <f t="shared" si="164"/>
        <v/>
      </c>
      <c r="M3096" s="45" t="str">
        <f>Screener_4!I97</f>
        <v/>
      </c>
      <c r="N3096" t="str">
        <f>IF(Screener_4!J97="Y",1,IF(Screener_4!J97="N",0,""))</f>
        <v/>
      </c>
      <c r="O3096" t="str">
        <f>IF(Screener_4!K97="Y",1,IF(Screener_4!K97="N",0,""))</f>
        <v/>
      </c>
      <c r="P3096" t="str">
        <f>IF(Screener_4!L97="Y",1,IF(Screener_4!L97="N",0,""))</f>
        <v/>
      </c>
      <c r="Q3096" t="str">
        <f>IF(Screener_4!M97="Y",1,IF(Screener_4!M97="N",0,""))</f>
        <v/>
      </c>
      <c r="R3096" t="str">
        <f>IF(Screener_4!N97="Y",1,IF(Screener_4!N97="N",0,""))</f>
        <v/>
      </c>
      <c r="S3096" t="str">
        <f>IF(Screener_4!O97="Y",1,IF(Screener_4!O97="N",0,""))</f>
        <v/>
      </c>
      <c r="T3096">
        <f t="shared" si="165"/>
        <v>0</v>
      </c>
      <c r="U3096" t="str">
        <f t="shared" si="167"/>
        <v/>
      </c>
      <c r="V3096" t="str">
        <f t="shared" si="168"/>
        <v/>
      </c>
      <c r="W3096" t="str">
        <f>Screener_4!R97</f>
        <v/>
      </c>
      <c r="X3096" s="6" t="str">
        <f>IF(ISNUMBER(Screener_4!$P97),IF(ISBLANK(Screener_4!S97),"Missing",Screener_4!S97), "")</f>
        <v/>
      </c>
      <c r="Y3096" s="6" t="str">
        <f>IF(ISNUMBER(Screener_4!$P97),IF(ISBLANK(Screener_4!T97),"Missing",Screener_4!T97), "")</f>
        <v/>
      </c>
      <c r="Z3096" s="6" t="str">
        <f>IF(ISNUMBER(Screener_4!$P97),IF(ISBLANK(Screener_4!U97),"Missing",Screener_4!U97), "")</f>
        <v/>
      </c>
      <c r="AA3096" s="6" t="str">
        <f>IF(ISTEXT(Screener_4!U97),  IF(ISBLANK(Screener_4!V97), "Missing", Screener_4!V97),"")</f>
        <v/>
      </c>
      <c r="AB3096" s="6" t="str">
        <f>IF(Screener_4!U97 = "Y",  IF(ISBLANK(Screener_4!V97), "Missing", Screener_4!V97),"")</f>
        <v/>
      </c>
      <c r="AC3096" s="6" t="str">
        <f xml:space="preserve"> IF((Screener_4!U97 = "Y"),   IF(ISBLANK(Screener_4!W97),"Missing",Screener_4!W97), "")</f>
        <v/>
      </c>
      <c r="AF3096" s="6"/>
      <c r="AG3096" s="6"/>
    </row>
    <row r="3097" spans="1:33" x14ac:dyDescent="0.25">
      <c r="A3097" s="125" t="str">
        <f>IF(ISNUMBER(Screener_4!A98), Screener_4!A98, "")</f>
        <v/>
      </c>
      <c r="B3097" t="str">
        <f>IF(ISTEXT(Screener_4!C98), Screener_4!C98, "")</f>
        <v/>
      </c>
      <c r="F3097" t="str">
        <f>IF(ISNUMBER(Screener_4!D98), Screener_4!D98, "")</f>
        <v/>
      </c>
      <c r="G3097" t="str">
        <f>IF(ISNUMBER(Screener_4!E98),    Screener_4!E98, "")</f>
        <v/>
      </c>
      <c r="H3097" t="str">
        <f>IF(ISNUMBER(Screener_4!F98),    Screener_4!F98, "")</f>
        <v/>
      </c>
      <c r="I3097" t="str">
        <f>IF(ISNUMBER(Screener_4!G98),    Screener_4!G98, "")</f>
        <v/>
      </c>
      <c r="J3097" t="str">
        <f>IF(ISNUMBER(Screener_4!H98),    Screener_4!H98, "")</f>
        <v/>
      </c>
      <c r="K3097" t="str">
        <f t="shared" si="166"/>
        <v/>
      </c>
      <c r="L3097" t="str">
        <f t="shared" si="164"/>
        <v/>
      </c>
      <c r="M3097" s="45" t="str">
        <f>Screener_4!I98</f>
        <v/>
      </c>
      <c r="N3097" t="str">
        <f>IF(Screener_4!J98="Y",1,IF(Screener_4!J98="N",0,""))</f>
        <v/>
      </c>
      <c r="O3097" t="str">
        <f>IF(Screener_4!K98="Y",1,IF(Screener_4!K98="N",0,""))</f>
        <v/>
      </c>
      <c r="P3097" t="str">
        <f>IF(Screener_4!L98="Y",1,IF(Screener_4!L98="N",0,""))</f>
        <v/>
      </c>
      <c r="Q3097" t="str">
        <f>IF(Screener_4!M98="Y",1,IF(Screener_4!M98="N",0,""))</f>
        <v/>
      </c>
      <c r="R3097" t="str">
        <f>IF(Screener_4!N98="Y",1,IF(Screener_4!N98="N",0,""))</f>
        <v/>
      </c>
      <c r="S3097" t="str">
        <f>IF(Screener_4!O98="Y",1,IF(Screener_4!O98="N",0,""))</f>
        <v/>
      </c>
      <c r="T3097">
        <f t="shared" si="165"/>
        <v>0</v>
      </c>
      <c r="U3097" t="str">
        <f t="shared" si="167"/>
        <v/>
      </c>
      <c r="V3097" t="str">
        <f t="shared" si="168"/>
        <v/>
      </c>
      <c r="W3097" t="str">
        <f>Screener_4!R98</f>
        <v/>
      </c>
      <c r="X3097" s="6" t="str">
        <f>IF(ISNUMBER(Screener_4!$P98),IF(ISBLANK(Screener_4!S98),"Missing",Screener_4!S98), "")</f>
        <v/>
      </c>
      <c r="Y3097" s="6" t="str">
        <f>IF(ISNUMBER(Screener_4!$P98),IF(ISBLANK(Screener_4!T98),"Missing",Screener_4!T98), "")</f>
        <v/>
      </c>
      <c r="Z3097" s="6" t="str">
        <f>IF(ISNUMBER(Screener_4!$P98),IF(ISBLANK(Screener_4!U98),"Missing",Screener_4!U98), "")</f>
        <v/>
      </c>
      <c r="AA3097" s="6" t="str">
        <f>IF(ISTEXT(Screener_4!U98),  IF(ISBLANK(Screener_4!V98), "Missing", Screener_4!V98),"")</f>
        <v/>
      </c>
      <c r="AB3097" s="6" t="str">
        <f>IF(Screener_4!U98 = "Y",  IF(ISBLANK(Screener_4!V98), "Missing", Screener_4!V98),"")</f>
        <v/>
      </c>
      <c r="AC3097" s="6" t="str">
        <f xml:space="preserve"> IF((Screener_4!U98 = "Y"),   IF(ISBLANK(Screener_4!W98),"Missing",Screener_4!W98), "")</f>
        <v/>
      </c>
      <c r="AF3097" s="6"/>
      <c r="AG3097" s="6"/>
    </row>
    <row r="3098" spans="1:33" x14ac:dyDescent="0.25">
      <c r="A3098" s="125" t="str">
        <f>IF(ISNUMBER(Screener_4!A99), Screener_4!A99, "")</f>
        <v/>
      </c>
      <c r="B3098" t="str">
        <f>IF(ISTEXT(Screener_4!C99), Screener_4!C99, "")</f>
        <v/>
      </c>
      <c r="F3098" t="str">
        <f>IF(ISNUMBER(Screener_4!D99), Screener_4!D99, "")</f>
        <v/>
      </c>
      <c r="G3098" t="str">
        <f>IF(ISNUMBER(Screener_4!E99),    Screener_4!E99, "")</f>
        <v/>
      </c>
      <c r="H3098" t="str">
        <f>IF(ISNUMBER(Screener_4!F99),    Screener_4!F99, "")</f>
        <v/>
      </c>
      <c r="I3098" t="str">
        <f>IF(ISNUMBER(Screener_4!G99),    Screener_4!G99, "")</f>
        <v/>
      </c>
      <c r="J3098" t="str">
        <f>IF(ISNUMBER(Screener_4!H99),    Screener_4!H99, "")</f>
        <v/>
      </c>
      <c r="K3098" t="str">
        <f t="shared" si="166"/>
        <v/>
      </c>
      <c r="L3098" t="str">
        <f t="shared" si="164"/>
        <v/>
      </c>
      <c r="M3098" s="45" t="str">
        <f>Screener_4!I99</f>
        <v/>
      </c>
      <c r="N3098" t="str">
        <f>IF(Screener_4!J99="Y",1,IF(Screener_4!J99="N",0,""))</f>
        <v/>
      </c>
      <c r="O3098" t="str">
        <f>IF(Screener_4!K99="Y",1,IF(Screener_4!K99="N",0,""))</f>
        <v/>
      </c>
      <c r="P3098" t="str">
        <f>IF(Screener_4!L99="Y",1,IF(Screener_4!L99="N",0,""))</f>
        <v/>
      </c>
      <c r="Q3098" t="str">
        <f>IF(Screener_4!M99="Y",1,IF(Screener_4!M99="N",0,""))</f>
        <v/>
      </c>
      <c r="R3098" t="str">
        <f>IF(Screener_4!N99="Y",1,IF(Screener_4!N99="N",0,""))</f>
        <v/>
      </c>
      <c r="S3098" t="str">
        <f>IF(Screener_4!O99="Y",1,IF(Screener_4!O99="N",0,""))</f>
        <v/>
      </c>
      <c r="T3098">
        <f t="shared" si="165"/>
        <v>0</v>
      </c>
      <c r="U3098" t="str">
        <f t="shared" si="167"/>
        <v/>
      </c>
      <c r="V3098" t="str">
        <f t="shared" si="168"/>
        <v/>
      </c>
      <c r="W3098" t="str">
        <f>Screener_4!R99</f>
        <v/>
      </c>
      <c r="X3098" s="6" t="str">
        <f>IF(ISNUMBER(Screener_4!$P99),IF(ISBLANK(Screener_4!S99),"Missing",Screener_4!S99), "")</f>
        <v/>
      </c>
      <c r="Y3098" s="6" t="str">
        <f>IF(ISNUMBER(Screener_4!$P99),IF(ISBLANK(Screener_4!T99),"Missing",Screener_4!T99), "")</f>
        <v/>
      </c>
      <c r="Z3098" s="6" t="str">
        <f>IF(ISNUMBER(Screener_4!$P99),IF(ISBLANK(Screener_4!U99),"Missing",Screener_4!U99), "")</f>
        <v/>
      </c>
      <c r="AA3098" s="6" t="str">
        <f>IF(ISTEXT(Screener_4!U99),  IF(ISBLANK(Screener_4!V99), "Missing", Screener_4!V99),"")</f>
        <v/>
      </c>
      <c r="AB3098" s="6" t="str">
        <f>IF(Screener_4!U99 = "Y",  IF(ISBLANK(Screener_4!V99), "Missing", Screener_4!V99),"")</f>
        <v/>
      </c>
      <c r="AC3098" s="6" t="str">
        <f xml:space="preserve"> IF((Screener_4!U99 = "Y"),   IF(ISBLANK(Screener_4!W99),"Missing",Screener_4!W99), "")</f>
        <v/>
      </c>
      <c r="AF3098" s="6"/>
      <c r="AG3098" s="6"/>
    </row>
    <row r="3099" spans="1:33" x14ac:dyDescent="0.25">
      <c r="A3099" s="125" t="str">
        <f>IF(ISNUMBER(Screener_4!A100), Screener_4!A100, "")</f>
        <v/>
      </c>
      <c r="B3099" t="str">
        <f>IF(ISTEXT(Screener_4!C100), Screener_4!C100, "")</f>
        <v/>
      </c>
      <c r="F3099" t="str">
        <f>IF(ISNUMBER(Screener_4!D100), Screener_4!D100, "")</f>
        <v/>
      </c>
      <c r="G3099" t="str">
        <f>IF(ISNUMBER(Screener_4!E100),    Screener_4!E100, "")</f>
        <v/>
      </c>
      <c r="H3099" t="str">
        <f>IF(ISNUMBER(Screener_4!F100),    Screener_4!F100, "")</f>
        <v/>
      </c>
      <c r="I3099" t="str">
        <f>IF(ISNUMBER(Screener_4!G100),    Screener_4!G100, "")</f>
        <v/>
      </c>
      <c r="J3099" t="str">
        <f>IF(ISNUMBER(Screener_4!H100),    Screener_4!H100, "")</f>
        <v/>
      </c>
      <c r="K3099" t="str">
        <f t="shared" si="166"/>
        <v/>
      </c>
      <c r="L3099" t="str">
        <f t="shared" si="164"/>
        <v/>
      </c>
      <c r="M3099" s="45" t="str">
        <f>Screener_4!I100</f>
        <v/>
      </c>
      <c r="N3099" t="str">
        <f>IF(Screener_4!J100="Y",1,IF(Screener_4!J100="N",0,""))</f>
        <v/>
      </c>
      <c r="O3099" t="str">
        <f>IF(Screener_4!K100="Y",1,IF(Screener_4!K100="N",0,""))</f>
        <v/>
      </c>
      <c r="P3099" t="str">
        <f>IF(Screener_4!L100="Y",1,IF(Screener_4!L100="N",0,""))</f>
        <v/>
      </c>
      <c r="Q3099" t="str">
        <f>IF(Screener_4!M100="Y",1,IF(Screener_4!M100="N",0,""))</f>
        <v/>
      </c>
      <c r="R3099" t="str">
        <f>IF(Screener_4!N100="Y",1,IF(Screener_4!N100="N",0,""))</f>
        <v/>
      </c>
      <c r="S3099" t="str">
        <f>IF(Screener_4!O100="Y",1,IF(Screener_4!O100="N",0,""))</f>
        <v/>
      </c>
      <c r="T3099">
        <f t="shared" si="165"/>
        <v>0</v>
      </c>
      <c r="U3099" t="str">
        <f t="shared" si="167"/>
        <v/>
      </c>
      <c r="V3099" t="str">
        <f t="shared" si="168"/>
        <v/>
      </c>
      <c r="W3099" t="str">
        <f>Screener_4!R100</f>
        <v/>
      </c>
      <c r="X3099" s="6" t="str">
        <f>IF(ISNUMBER(Screener_4!$P100),IF(ISBLANK(Screener_4!S100),"Missing",Screener_4!S100), "")</f>
        <v/>
      </c>
      <c r="Y3099" s="6" t="str">
        <f>IF(ISNUMBER(Screener_4!$P100),IF(ISBLANK(Screener_4!T100),"Missing",Screener_4!T100), "")</f>
        <v/>
      </c>
      <c r="Z3099" s="6" t="str">
        <f>IF(ISNUMBER(Screener_4!$P100),IF(ISBLANK(Screener_4!U100),"Missing",Screener_4!U100), "")</f>
        <v/>
      </c>
      <c r="AA3099" s="6" t="str">
        <f>IF(ISTEXT(Screener_4!U100),  IF(ISBLANK(Screener_4!V100), "Missing", Screener_4!V100),"")</f>
        <v/>
      </c>
      <c r="AB3099" s="6" t="str">
        <f>IF(Screener_4!U100 = "Y",  IF(ISBLANK(Screener_4!V100), "Missing", Screener_4!V100),"")</f>
        <v/>
      </c>
      <c r="AC3099" s="6" t="str">
        <f xml:space="preserve"> IF((Screener_4!U100 = "Y"),   IF(ISBLANK(Screener_4!W100),"Missing",Screener_4!W100), "")</f>
        <v/>
      </c>
      <c r="AF3099" s="6"/>
      <c r="AG3099" s="6"/>
    </row>
    <row r="3100" spans="1:33" x14ac:dyDescent="0.25">
      <c r="A3100" s="125" t="str">
        <f>IF(ISNUMBER(Screener_4!A101), Screener_4!A101, "")</f>
        <v/>
      </c>
      <c r="B3100" t="str">
        <f>IF(ISTEXT(Screener_4!C101), Screener_4!C101, "")</f>
        <v/>
      </c>
      <c r="F3100" t="str">
        <f>IF(ISNUMBER(Screener_4!D101), Screener_4!D101, "")</f>
        <v/>
      </c>
      <c r="G3100" t="str">
        <f>IF(ISNUMBER(Screener_4!E101),    Screener_4!E101, "")</f>
        <v/>
      </c>
      <c r="H3100" t="str">
        <f>IF(ISNUMBER(Screener_4!F101),    Screener_4!F101, "")</f>
        <v/>
      </c>
      <c r="I3100" t="str">
        <f>IF(ISNUMBER(Screener_4!G101),    Screener_4!G101, "")</f>
        <v/>
      </c>
      <c r="J3100" t="str">
        <f>IF(ISNUMBER(Screener_4!H101),    Screener_4!H101, "")</f>
        <v/>
      </c>
      <c r="K3100" t="str">
        <f t="shared" si="166"/>
        <v/>
      </c>
      <c r="L3100" t="str">
        <f t="shared" si="164"/>
        <v/>
      </c>
      <c r="M3100" s="45" t="str">
        <f>Screener_4!I101</f>
        <v/>
      </c>
      <c r="N3100" t="str">
        <f>IF(Screener_4!J101="Y",1,IF(Screener_4!J101="N",0,""))</f>
        <v/>
      </c>
      <c r="O3100" t="str">
        <f>IF(Screener_4!K101="Y",1,IF(Screener_4!K101="N",0,""))</f>
        <v/>
      </c>
      <c r="P3100" t="str">
        <f>IF(Screener_4!L101="Y",1,IF(Screener_4!L101="N",0,""))</f>
        <v/>
      </c>
      <c r="Q3100" t="str">
        <f>IF(Screener_4!M101="Y",1,IF(Screener_4!M101="N",0,""))</f>
        <v/>
      </c>
      <c r="R3100" t="str">
        <f>IF(Screener_4!N101="Y",1,IF(Screener_4!N101="N",0,""))</f>
        <v/>
      </c>
      <c r="S3100" t="str">
        <f>IF(Screener_4!O101="Y",1,IF(Screener_4!O101="N",0,""))</f>
        <v/>
      </c>
      <c r="T3100">
        <f t="shared" si="165"/>
        <v>0</v>
      </c>
      <c r="U3100" t="str">
        <f t="shared" si="167"/>
        <v/>
      </c>
      <c r="V3100" t="str">
        <f t="shared" si="168"/>
        <v/>
      </c>
      <c r="W3100" t="str">
        <f>Screener_4!R101</f>
        <v/>
      </c>
      <c r="X3100" s="6" t="str">
        <f>IF(ISNUMBER(Screener_4!$P101),IF(ISBLANK(Screener_4!S101),"Missing",Screener_4!S101), "")</f>
        <v/>
      </c>
      <c r="Y3100" s="6" t="str">
        <f>IF(ISNUMBER(Screener_4!$P101),IF(ISBLANK(Screener_4!T101),"Missing",Screener_4!T101), "")</f>
        <v/>
      </c>
      <c r="Z3100" s="6" t="str">
        <f>IF(ISNUMBER(Screener_4!$P101),IF(ISBLANK(Screener_4!U101),"Missing",Screener_4!U101), "")</f>
        <v/>
      </c>
      <c r="AA3100" s="6" t="str">
        <f>IF(ISTEXT(Screener_4!U101),  IF(ISBLANK(Screener_4!V101), "Missing", Screener_4!V101),"")</f>
        <v/>
      </c>
      <c r="AB3100" s="6" t="str">
        <f>IF(Screener_4!U101 = "Y",  IF(ISBLANK(Screener_4!V101), "Missing", Screener_4!V101),"")</f>
        <v/>
      </c>
      <c r="AC3100" s="6" t="str">
        <f xml:space="preserve"> IF((Screener_4!U101 = "Y"),   IF(ISBLANK(Screener_4!W101),"Missing",Screener_4!W101), "")</f>
        <v/>
      </c>
      <c r="AF3100" s="6"/>
      <c r="AG3100" s="6"/>
    </row>
    <row r="3101" spans="1:33" x14ac:dyDescent="0.25">
      <c r="A3101" s="125" t="str">
        <f>IF(ISNUMBER(Screener_4!A102), Screener_4!A102, "")</f>
        <v/>
      </c>
      <c r="B3101" t="str">
        <f>IF(ISTEXT(Screener_4!C102), Screener_4!C102, "")</f>
        <v/>
      </c>
      <c r="F3101" t="str">
        <f>IF(ISNUMBER(Screener_4!D102), Screener_4!D102, "")</f>
        <v/>
      </c>
      <c r="G3101" t="str">
        <f>IF(ISNUMBER(Screener_4!E102),    Screener_4!E102, "")</f>
        <v/>
      </c>
      <c r="H3101" t="str">
        <f>IF(ISNUMBER(Screener_4!F102),    Screener_4!F102, "")</f>
        <v/>
      </c>
      <c r="I3101" t="str">
        <f>IF(ISNUMBER(Screener_4!G102),    Screener_4!G102, "")</f>
        <v/>
      </c>
      <c r="J3101" t="str">
        <f>IF(ISNUMBER(Screener_4!H102),    Screener_4!H102, "")</f>
        <v/>
      </c>
      <c r="K3101" t="str">
        <f t="shared" si="166"/>
        <v/>
      </c>
      <c r="L3101" t="str">
        <f t="shared" si="164"/>
        <v/>
      </c>
      <c r="M3101" s="45" t="str">
        <f>Screener_4!I102</f>
        <v/>
      </c>
      <c r="N3101" t="str">
        <f>IF(Screener_4!J102="Y",1,IF(Screener_4!J102="N",0,""))</f>
        <v/>
      </c>
      <c r="O3101" t="str">
        <f>IF(Screener_4!K102="Y",1,IF(Screener_4!K102="N",0,""))</f>
        <v/>
      </c>
      <c r="P3101" t="str">
        <f>IF(Screener_4!L102="Y",1,IF(Screener_4!L102="N",0,""))</f>
        <v/>
      </c>
      <c r="Q3101" t="str">
        <f>IF(Screener_4!M102="Y",1,IF(Screener_4!M102="N",0,""))</f>
        <v/>
      </c>
      <c r="R3101" t="str">
        <f>IF(Screener_4!N102="Y",1,IF(Screener_4!N102="N",0,""))</f>
        <v/>
      </c>
      <c r="S3101" t="str">
        <f>IF(Screener_4!O102="Y",1,IF(Screener_4!O102="N",0,""))</f>
        <v/>
      </c>
      <c r="T3101">
        <f t="shared" si="165"/>
        <v>0</v>
      </c>
      <c r="U3101" t="str">
        <f t="shared" si="167"/>
        <v/>
      </c>
      <c r="V3101" t="str">
        <f t="shared" si="168"/>
        <v/>
      </c>
      <c r="W3101" t="str">
        <f>Screener_4!R102</f>
        <v/>
      </c>
      <c r="X3101" s="6" t="str">
        <f>IF(ISNUMBER(Screener_4!$P102),IF(ISBLANK(Screener_4!S102),"Missing",Screener_4!S102), "")</f>
        <v/>
      </c>
      <c r="Y3101" s="6" t="str">
        <f>IF(ISNUMBER(Screener_4!$P102),IF(ISBLANK(Screener_4!T102),"Missing",Screener_4!T102), "")</f>
        <v/>
      </c>
      <c r="Z3101" s="6" t="str">
        <f>IF(ISNUMBER(Screener_4!$P102),IF(ISBLANK(Screener_4!U102),"Missing",Screener_4!U102), "")</f>
        <v/>
      </c>
      <c r="AA3101" s="6" t="str">
        <f>IF(ISTEXT(Screener_4!U102),  IF(ISBLANK(Screener_4!V102), "Missing", Screener_4!V102),"")</f>
        <v/>
      </c>
      <c r="AB3101" s="6" t="str">
        <f>IF(Screener_4!U102 = "Y",  IF(ISBLANK(Screener_4!V102), "Missing", Screener_4!V102),"")</f>
        <v/>
      </c>
      <c r="AC3101" s="6" t="str">
        <f xml:space="preserve"> IF((Screener_4!U102 = "Y"),   IF(ISBLANK(Screener_4!W102),"Missing",Screener_4!W102), "")</f>
        <v/>
      </c>
      <c r="AF3101" s="6"/>
      <c r="AG3101" s="6"/>
    </row>
    <row r="3102" spans="1:33" x14ac:dyDescent="0.25">
      <c r="A3102" s="125" t="str">
        <f>IF(ISNUMBER(Screener_4!A103), Screener_4!A103, "")</f>
        <v/>
      </c>
      <c r="B3102" t="str">
        <f>IF(ISTEXT(Screener_4!C103), Screener_4!C103, "")</f>
        <v/>
      </c>
      <c r="F3102" t="str">
        <f>IF(ISNUMBER(Screener_4!D103), Screener_4!D103, "")</f>
        <v/>
      </c>
      <c r="G3102" t="str">
        <f>IF(ISNUMBER(Screener_4!E103),    Screener_4!E103, "")</f>
        <v/>
      </c>
      <c r="H3102" t="str">
        <f>IF(ISNUMBER(Screener_4!F103),    Screener_4!F103, "")</f>
        <v/>
      </c>
      <c r="I3102" t="str">
        <f>IF(ISNUMBER(Screener_4!G103),    Screener_4!G103, "")</f>
        <v/>
      </c>
      <c r="J3102" t="str">
        <f>IF(ISNUMBER(Screener_4!H103),    Screener_4!H103, "")</f>
        <v/>
      </c>
      <c r="K3102" t="str">
        <f t="shared" si="166"/>
        <v/>
      </c>
      <c r="L3102" t="str">
        <f t="shared" si="164"/>
        <v/>
      </c>
      <c r="M3102" s="45" t="str">
        <f>Screener_4!I103</f>
        <v/>
      </c>
      <c r="N3102" t="str">
        <f>IF(Screener_4!J103="Y",1,IF(Screener_4!J103="N",0,""))</f>
        <v/>
      </c>
      <c r="O3102" t="str">
        <f>IF(Screener_4!K103="Y",1,IF(Screener_4!K103="N",0,""))</f>
        <v/>
      </c>
      <c r="P3102" t="str">
        <f>IF(Screener_4!L103="Y",1,IF(Screener_4!L103="N",0,""))</f>
        <v/>
      </c>
      <c r="Q3102" t="str">
        <f>IF(Screener_4!M103="Y",1,IF(Screener_4!M103="N",0,""))</f>
        <v/>
      </c>
      <c r="R3102" t="str">
        <f>IF(Screener_4!N103="Y",1,IF(Screener_4!N103="N",0,""))</f>
        <v/>
      </c>
      <c r="S3102" t="str">
        <f>IF(Screener_4!O103="Y",1,IF(Screener_4!O103="N",0,""))</f>
        <v/>
      </c>
      <c r="T3102">
        <f t="shared" si="165"/>
        <v>0</v>
      </c>
      <c r="U3102" t="str">
        <f t="shared" si="167"/>
        <v/>
      </c>
      <c r="V3102" t="str">
        <f t="shared" si="168"/>
        <v/>
      </c>
      <c r="W3102" t="str">
        <f>Screener_4!R103</f>
        <v/>
      </c>
      <c r="X3102" s="6" t="str">
        <f>IF(ISNUMBER(Screener_4!$P103),IF(ISBLANK(Screener_4!S103),"Missing",Screener_4!S103), "")</f>
        <v/>
      </c>
      <c r="Y3102" s="6" t="str">
        <f>IF(ISNUMBER(Screener_4!$P103),IF(ISBLANK(Screener_4!T103),"Missing",Screener_4!T103), "")</f>
        <v/>
      </c>
      <c r="Z3102" s="6" t="str">
        <f>IF(ISNUMBER(Screener_4!$P103),IF(ISBLANK(Screener_4!U103),"Missing",Screener_4!U103), "")</f>
        <v/>
      </c>
      <c r="AA3102" s="6" t="str">
        <f>IF(ISTEXT(Screener_4!U103),  IF(ISBLANK(Screener_4!V103), "Missing", Screener_4!V103),"")</f>
        <v/>
      </c>
      <c r="AB3102" s="6" t="str">
        <f>IF(Screener_4!U103 = "Y",  IF(ISBLANK(Screener_4!V103), "Missing", Screener_4!V103),"")</f>
        <v/>
      </c>
      <c r="AC3102" s="6" t="str">
        <f xml:space="preserve"> IF((Screener_4!U103 = "Y"),   IF(ISBLANK(Screener_4!W103),"Missing",Screener_4!W103), "")</f>
        <v/>
      </c>
      <c r="AF3102" s="6"/>
      <c r="AG3102" s="6"/>
    </row>
    <row r="3103" spans="1:33" x14ac:dyDescent="0.25">
      <c r="A3103" s="125" t="str">
        <f>IF(ISNUMBER(Screener_4!A104), Screener_4!A104, "")</f>
        <v/>
      </c>
      <c r="B3103" t="str">
        <f>IF(ISTEXT(Screener_4!C104), Screener_4!C104, "")</f>
        <v/>
      </c>
      <c r="F3103" t="str">
        <f>IF(ISNUMBER(Screener_4!D104), Screener_4!D104, "")</f>
        <v/>
      </c>
      <c r="G3103" t="str">
        <f>IF(ISNUMBER(Screener_4!E104),    Screener_4!E104, "")</f>
        <v/>
      </c>
      <c r="H3103" t="str">
        <f>IF(ISNUMBER(Screener_4!F104),    Screener_4!F104, "")</f>
        <v/>
      </c>
      <c r="I3103" t="str">
        <f>IF(ISNUMBER(Screener_4!G104),    Screener_4!G104, "")</f>
        <v/>
      </c>
      <c r="J3103" t="str">
        <f>IF(ISNUMBER(Screener_4!H104),    Screener_4!H104, "")</f>
        <v/>
      </c>
      <c r="K3103" t="str">
        <f t="shared" si="166"/>
        <v/>
      </c>
      <c r="L3103" t="str">
        <f t="shared" si="164"/>
        <v/>
      </c>
      <c r="M3103" s="45" t="str">
        <f>Screener_4!I104</f>
        <v/>
      </c>
      <c r="N3103" t="str">
        <f>IF(Screener_4!J104="Y",1,IF(Screener_4!J104="N",0,""))</f>
        <v/>
      </c>
      <c r="O3103" t="str">
        <f>IF(Screener_4!K104="Y",1,IF(Screener_4!K104="N",0,""))</f>
        <v/>
      </c>
      <c r="P3103" t="str">
        <f>IF(Screener_4!L104="Y",1,IF(Screener_4!L104="N",0,""))</f>
        <v/>
      </c>
      <c r="Q3103" t="str">
        <f>IF(Screener_4!M104="Y",1,IF(Screener_4!M104="N",0,""))</f>
        <v/>
      </c>
      <c r="R3103" t="str">
        <f>IF(Screener_4!N104="Y",1,IF(Screener_4!N104="N",0,""))</f>
        <v/>
      </c>
      <c r="S3103" t="str">
        <f>IF(Screener_4!O104="Y",1,IF(Screener_4!O104="N",0,""))</f>
        <v/>
      </c>
      <c r="T3103">
        <f t="shared" si="165"/>
        <v>0</v>
      </c>
      <c r="U3103" t="str">
        <f t="shared" si="167"/>
        <v/>
      </c>
      <c r="V3103" t="str">
        <f t="shared" si="168"/>
        <v/>
      </c>
      <c r="W3103" t="str">
        <f>Screener_4!R104</f>
        <v/>
      </c>
      <c r="X3103" s="6" t="str">
        <f>IF(ISNUMBER(Screener_4!$P104),IF(ISBLANK(Screener_4!S104),"Missing",Screener_4!S104), "")</f>
        <v/>
      </c>
      <c r="Y3103" s="6" t="str">
        <f>IF(ISNUMBER(Screener_4!$P104),IF(ISBLANK(Screener_4!T104),"Missing",Screener_4!T104), "")</f>
        <v/>
      </c>
      <c r="Z3103" s="6" t="str">
        <f>IF(ISNUMBER(Screener_4!$P104),IF(ISBLANK(Screener_4!U104),"Missing",Screener_4!U104), "")</f>
        <v/>
      </c>
      <c r="AA3103" s="6" t="str">
        <f>IF(ISTEXT(Screener_4!U104),  IF(ISBLANK(Screener_4!V104), "Missing", Screener_4!V104),"")</f>
        <v/>
      </c>
      <c r="AB3103" s="6" t="str">
        <f>IF(Screener_4!U104 = "Y",  IF(ISBLANK(Screener_4!V104), "Missing", Screener_4!V104),"")</f>
        <v/>
      </c>
      <c r="AC3103" s="6" t="str">
        <f xml:space="preserve"> IF((Screener_4!U104 = "Y"),   IF(ISBLANK(Screener_4!W104),"Missing",Screener_4!W104), "")</f>
        <v/>
      </c>
      <c r="AF3103" s="6"/>
      <c r="AG3103" s="6"/>
    </row>
    <row r="3104" spans="1:33" x14ac:dyDescent="0.25">
      <c r="A3104" s="125" t="str">
        <f>IF(ISNUMBER(Screener_4!A105), Screener_4!A105, "")</f>
        <v/>
      </c>
      <c r="B3104" t="str">
        <f>IF(ISTEXT(Screener_4!C105), Screener_4!C105, "")</f>
        <v/>
      </c>
      <c r="F3104" t="str">
        <f>IF(ISNUMBER(Screener_4!D105), Screener_4!D105, "")</f>
        <v/>
      </c>
      <c r="G3104" t="str">
        <f>IF(ISNUMBER(Screener_4!E105),    Screener_4!E105, "")</f>
        <v/>
      </c>
      <c r="H3104" t="str">
        <f>IF(ISNUMBER(Screener_4!F105),    Screener_4!F105, "")</f>
        <v/>
      </c>
      <c r="I3104" t="str">
        <f>IF(ISNUMBER(Screener_4!G105),    Screener_4!G105, "")</f>
        <v/>
      </c>
      <c r="J3104" t="str">
        <f>IF(ISNUMBER(Screener_4!H105),    Screener_4!H105, "")</f>
        <v/>
      </c>
      <c r="K3104" t="str">
        <f t="shared" si="166"/>
        <v/>
      </c>
      <c r="L3104" t="str">
        <f t="shared" si="164"/>
        <v/>
      </c>
      <c r="M3104" s="45" t="str">
        <f>Screener_4!I105</f>
        <v/>
      </c>
      <c r="N3104" t="str">
        <f>IF(Screener_4!J105="Y",1,IF(Screener_4!J105="N",0,""))</f>
        <v/>
      </c>
      <c r="O3104" t="str">
        <f>IF(Screener_4!K105="Y",1,IF(Screener_4!K105="N",0,""))</f>
        <v/>
      </c>
      <c r="P3104" t="str">
        <f>IF(Screener_4!L105="Y",1,IF(Screener_4!L105="N",0,""))</f>
        <v/>
      </c>
      <c r="Q3104" t="str">
        <f>IF(Screener_4!M105="Y",1,IF(Screener_4!M105="N",0,""))</f>
        <v/>
      </c>
      <c r="R3104" t="str">
        <f>IF(Screener_4!N105="Y",1,IF(Screener_4!N105="N",0,""))</f>
        <v/>
      </c>
      <c r="S3104" t="str">
        <f>IF(Screener_4!O105="Y",1,IF(Screener_4!O105="N",0,""))</f>
        <v/>
      </c>
      <c r="T3104">
        <f t="shared" si="165"/>
        <v>0</v>
      </c>
      <c r="U3104" t="str">
        <f t="shared" si="167"/>
        <v/>
      </c>
      <c r="V3104" t="str">
        <f t="shared" si="168"/>
        <v/>
      </c>
      <c r="W3104" t="str">
        <f>Screener_4!R105</f>
        <v/>
      </c>
      <c r="X3104" s="6" t="str">
        <f>IF(ISNUMBER(Screener_4!$P105),IF(ISBLANK(Screener_4!S105),"Missing",Screener_4!S105), "")</f>
        <v/>
      </c>
      <c r="Y3104" s="6" t="str">
        <f>IF(ISNUMBER(Screener_4!$P105),IF(ISBLANK(Screener_4!T105),"Missing",Screener_4!T105), "")</f>
        <v/>
      </c>
      <c r="Z3104" s="6" t="str">
        <f>IF(ISNUMBER(Screener_4!$P105),IF(ISBLANK(Screener_4!U105),"Missing",Screener_4!U105), "")</f>
        <v/>
      </c>
      <c r="AA3104" s="6" t="str">
        <f>IF(ISTEXT(Screener_4!U105),  IF(ISBLANK(Screener_4!V105), "Missing", Screener_4!V105),"")</f>
        <v/>
      </c>
      <c r="AB3104" s="6" t="str">
        <f>IF(Screener_4!U105 = "Y",  IF(ISBLANK(Screener_4!V105), "Missing", Screener_4!V105),"")</f>
        <v/>
      </c>
      <c r="AC3104" s="6" t="str">
        <f xml:space="preserve"> IF((Screener_4!U105 = "Y"),   IF(ISBLANK(Screener_4!W105),"Missing",Screener_4!W105), "")</f>
        <v/>
      </c>
      <c r="AF3104" s="6"/>
      <c r="AG3104" s="6"/>
    </row>
    <row r="3105" spans="1:33" x14ac:dyDescent="0.25">
      <c r="A3105" s="125" t="str">
        <f>IF(ISNUMBER(Screener_4!A106), Screener_4!A106, "")</f>
        <v/>
      </c>
      <c r="B3105" t="str">
        <f>IF(ISTEXT(Screener_4!C106), Screener_4!C106, "")</f>
        <v/>
      </c>
      <c r="F3105" t="str">
        <f>IF(ISNUMBER(Screener_4!D106), Screener_4!D106, "")</f>
        <v/>
      </c>
      <c r="G3105" t="str">
        <f>IF(ISNUMBER(Screener_4!E106),    Screener_4!E106, "")</f>
        <v/>
      </c>
      <c r="H3105" t="str">
        <f>IF(ISNUMBER(Screener_4!F106),    Screener_4!F106, "")</f>
        <v/>
      </c>
      <c r="I3105" t="str">
        <f>IF(ISNUMBER(Screener_4!G106),    Screener_4!G106, "")</f>
        <v/>
      </c>
      <c r="J3105" t="str">
        <f>IF(ISNUMBER(Screener_4!H106),    Screener_4!H106, "")</f>
        <v/>
      </c>
      <c r="K3105" t="str">
        <f t="shared" si="166"/>
        <v/>
      </c>
      <c r="L3105" t="str">
        <f t="shared" si="164"/>
        <v/>
      </c>
      <c r="M3105" s="45" t="str">
        <f>Screener_4!I106</f>
        <v/>
      </c>
      <c r="N3105" t="str">
        <f>IF(Screener_4!J106="Y",1,IF(Screener_4!J106="N",0,""))</f>
        <v/>
      </c>
      <c r="O3105" t="str">
        <f>IF(Screener_4!K106="Y",1,IF(Screener_4!K106="N",0,""))</f>
        <v/>
      </c>
      <c r="P3105" t="str">
        <f>IF(Screener_4!L106="Y",1,IF(Screener_4!L106="N",0,""))</f>
        <v/>
      </c>
      <c r="Q3105" t="str">
        <f>IF(Screener_4!M106="Y",1,IF(Screener_4!M106="N",0,""))</f>
        <v/>
      </c>
      <c r="R3105" t="str">
        <f>IF(Screener_4!N106="Y",1,IF(Screener_4!N106="N",0,""))</f>
        <v/>
      </c>
      <c r="S3105" t="str">
        <f>IF(Screener_4!O106="Y",1,IF(Screener_4!O106="N",0,""))</f>
        <v/>
      </c>
      <c r="T3105">
        <f t="shared" si="165"/>
        <v>0</v>
      </c>
      <c r="U3105" t="str">
        <f t="shared" si="167"/>
        <v/>
      </c>
      <c r="V3105" t="str">
        <f t="shared" si="168"/>
        <v/>
      </c>
      <c r="W3105" t="str">
        <f>Screener_4!R106</f>
        <v/>
      </c>
      <c r="X3105" s="6" t="str">
        <f>IF(ISNUMBER(Screener_4!$P106),IF(ISBLANK(Screener_4!S106),"Missing",Screener_4!S106), "")</f>
        <v/>
      </c>
      <c r="Y3105" s="6" t="str">
        <f>IF(ISNUMBER(Screener_4!$P106),IF(ISBLANK(Screener_4!T106),"Missing",Screener_4!T106), "")</f>
        <v/>
      </c>
      <c r="Z3105" s="6" t="str">
        <f>IF(ISNUMBER(Screener_4!$P106),IF(ISBLANK(Screener_4!U106),"Missing",Screener_4!U106), "")</f>
        <v/>
      </c>
      <c r="AA3105" s="6" t="str">
        <f>IF(ISTEXT(Screener_4!U106),  IF(ISBLANK(Screener_4!V106), "Missing", Screener_4!V106),"")</f>
        <v/>
      </c>
      <c r="AB3105" s="6" t="str">
        <f>IF(Screener_4!U106 = "Y",  IF(ISBLANK(Screener_4!V106), "Missing", Screener_4!V106),"")</f>
        <v/>
      </c>
      <c r="AC3105" s="6" t="str">
        <f xml:space="preserve"> IF((Screener_4!U106 = "Y"),   IF(ISBLANK(Screener_4!W106),"Missing",Screener_4!W106), "")</f>
        <v/>
      </c>
      <c r="AF3105" s="6"/>
      <c r="AG3105" s="6"/>
    </row>
    <row r="3106" spans="1:33" x14ac:dyDescent="0.25">
      <c r="A3106" s="125" t="str">
        <f>IF(ISNUMBER(Screener_4!A107), Screener_4!A107, "")</f>
        <v/>
      </c>
      <c r="B3106" t="str">
        <f>IF(ISTEXT(Screener_4!C107), Screener_4!C107, "")</f>
        <v/>
      </c>
      <c r="F3106" t="str">
        <f>IF(ISNUMBER(Screener_4!D107), Screener_4!D107, "")</f>
        <v/>
      </c>
      <c r="G3106" t="str">
        <f>IF(ISNUMBER(Screener_4!E107),    Screener_4!E107, "")</f>
        <v/>
      </c>
      <c r="H3106" t="str">
        <f>IF(ISNUMBER(Screener_4!F107),    Screener_4!F107, "")</f>
        <v/>
      </c>
      <c r="I3106" t="str">
        <f>IF(ISNUMBER(Screener_4!G107),    Screener_4!G107, "")</f>
        <v/>
      </c>
      <c r="J3106" t="str">
        <f>IF(ISNUMBER(Screener_4!H107),    Screener_4!H107, "")</f>
        <v/>
      </c>
      <c r="K3106" t="str">
        <f t="shared" si="166"/>
        <v/>
      </c>
      <c r="L3106" t="str">
        <f t="shared" si="164"/>
        <v/>
      </c>
      <c r="M3106" s="45" t="str">
        <f>Screener_4!I107</f>
        <v/>
      </c>
      <c r="N3106" t="str">
        <f>IF(Screener_4!J107="Y",1,IF(Screener_4!J107="N",0,""))</f>
        <v/>
      </c>
      <c r="O3106" t="str">
        <f>IF(Screener_4!K107="Y",1,IF(Screener_4!K107="N",0,""))</f>
        <v/>
      </c>
      <c r="P3106" t="str">
        <f>IF(Screener_4!L107="Y",1,IF(Screener_4!L107="N",0,""))</f>
        <v/>
      </c>
      <c r="Q3106" t="str">
        <f>IF(Screener_4!M107="Y",1,IF(Screener_4!M107="N",0,""))</f>
        <v/>
      </c>
      <c r="R3106" t="str">
        <f>IF(Screener_4!N107="Y",1,IF(Screener_4!N107="N",0,""))</f>
        <v/>
      </c>
      <c r="S3106" t="str">
        <f>IF(Screener_4!O107="Y",1,IF(Screener_4!O107="N",0,""))</f>
        <v/>
      </c>
      <c r="T3106">
        <f t="shared" si="165"/>
        <v>0</v>
      </c>
      <c r="U3106" t="str">
        <f t="shared" si="167"/>
        <v/>
      </c>
      <c r="V3106" t="str">
        <f t="shared" si="168"/>
        <v/>
      </c>
      <c r="W3106" t="str">
        <f>Screener_4!R107</f>
        <v/>
      </c>
      <c r="X3106" s="6" t="str">
        <f>IF(ISNUMBER(Screener_4!$P107),IF(ISBLANK(Screener_4!S107),"Missing",Screener_4!S107), "")</f>
        <v/>
      </c>
      <c r="Y3106" s="6" t="str">
        <f>IF(ISNUMBER(Screener_4!$P107),IF(ISBLANK(Screener_4!T107),"Missing",Screener_4!T107), "")</f>
        <v/>
      </c>
      <c r="Z3106" s="6" t="str">
        <f>IF(ISNUMBER(Screener_4!$P107),IF(ISBLANK(Screener_4!U107),"Missing",Screener_4!U107), "")</f>
        <v/>
      </c>
      <c r="AA3106" s="6" t="str">
        <f>IF(ISTEXT(Screener_4!U107),  IF(ISBLANK(Screener_4!V107), "Missing", Screener_4!V107),"")</f>
        <v/>
      </c>
      <c r="AB3106" s="6" t="str">
        <f>IF(Screener_4!U107 = "Y",  IF(ISBLANK(Screener_4!V107), "Missing", Screener_4!V107),"")</f>
        <v/>
      </c>
      <c r="AC3106" s="6" t="str">
        <f xml:space="preserve"> IF((Screener_4!U107 = "Y"),   IF(ISBLANK(Screener_4!W107),"Missing",Screener_4!W107), "")</f>
        <v/>
      </c>
      <c r="AF3106" s="6"/>
      <c r="AG3106" s="6"/>
    </row>
    <row r="3107" spans="1:33" x14ac:dyDescent="0.25">
      <c r="A3107" s="125" t="str">
        <f>IF(ISNUMBER(Screener_4!A108), Screener_4!A108, "")</f>
        <v/>
      </c>
      <c r="B3107" t="str">
        <f>IF(ISTEXT(Screener_4!C108), Screener_4!C108, "")</f>
        <v/>
      </c>
      <c r="F3107" t="str">
        <f>IF(ISNUMBER(Screener_4!D108), Screener_4!D108, "")</f>
        <v/>
      </c>
      <c r="G3107" t="str">
        <f>IF(ISNUMBER(Screener_4!E108),    Screener_4!E108, "")</f>
        <v/>
      </c>
      <c r="H3107" t="str">
        <f>IF(ISNUMBER(Screener_4!F108),    Screener_4!F108, "")</f>
        <v/>
      </c>
      <c r="I3107" t="str">
        <f>IF(ISNUMBER(Screener_4!G108),    Screener_4!G108, "")</f>
        <v/>
      </c>
      <c r="J3107" t="str">
        <f>IF(ISNUMBER(Screener_4!H108),    Screener_4!H108, "")</f>
        <v/>
      </c>
      <c r="K3107" t="str">
        <f t="shared" si="166"/>
        <v/>
      </c>
      <c r="L3107" t="str">
        <f t="shared" si="164"/>
        <v/>
      </c>
      <c r="M3107" s="45" t="str">
        <f>Screener_4!I108</f>
        <v/>
      </c>
      <c r="N3107" t="str">
        <f>IF(Screener_4!J108="Y",1,IF(Screener_4!J108="N",0,""))</f>
        <v/>
      </c>
      <c r="O3107" t="str">
        <f>IF(Screener_4!K108="Y",1,IF(Screener_4!K108="N",0,""))</f>
        <v/>
      </c>
      <c r="P3107" t="str">
        <f>IF(Screener_4!L108="Y",1,IF(Screener_4!L108="N",0,""))</f>
        <v/>
      </c>
      <c r="Q3107" t="str">
        <f>IF(Screener_4!M108="Y",1,IF(Screener_4!M108="N",0,""))</f>
        <v/>
      </c>
      <c r="R3107" t="str">
        <f>IF(Screener_4!N108="Y",1,IF(Screener_4!N108="N",0,""))</f>
        <v/>
      </c>
      <c r="S3107" t="str">
        <f>IF(Screener_4!O108="Y",1,IF(Screener_4!O108="N",0,""))</f>
        <v/>
      </c>
      <c r="T3107">
        <f t="shared" si="165"/>
        <v>0</v>
      </c>
      <c r="U3107" t="str">
        <f t="shared" si="167"/>
        <v/>
      </c>
      <c r="V3107" t="str">
        <f t="shared" si="168"/>
        <v/>
      </c>
      <c r="W3107" t="str">
        <f>Screener_4!R108</f>
        <v/>
      </c>
      <c r="X3107" s="6" t="str">
        <f>IF(ISNUMBER(Screener_4!$P108),IF(ISBLANK(Screener_4!S108),"Missing",Screener_4!S108), "")</f>
        <v/>
      </c>
      <c r="Y3107" s="6" t="str">
        <f>IF(ISNUMBER(Screener_4!$P108),IF(ISBLANK(Screener_4!T108),"Missing",Screener_4!T108), "")</f>
        <v/>
      </c>
      <c r="Z3107" s="6" t="str">
        <f>IF(ISNUMBER(Screener_4!$P108),IF(ISBLANK(Screener_4!U108),"Missing",Screener_4!U108), "")</f>
        <v/>
      </c>
      <c r="AA3107" s="6" t="str">
        <f>IF(ISTEXT(Screener_4!U108),  IF(ISBLANK(Screener_4!V108), "Missing", Screener_4!V108),"")</f>
        <v/>
      </c>
      <c r="AB3107" s="6" t="str">
        <f>IF(Screener_4!U108 = "Y",  IF(ISBLANK(Screener_4!V108), "Missing", Screener_4!V108),"")</f>
        <v/>
      </c>
      <c r="AC3107" s="6" t="str">
        <f xml:space="preserve"> IF((Screener_4!U108 = "Y"),   IF(ISBLANK(Screener_4!W108),"Missing",Screener_4!W108), "")</f>
        <v/>
      </c>
      <c r="AF3107" s="6"/>
      <c r="AG3107" s="6"/>
    </row>
    <row r="3108" spans="1:33" x14ac:dyDescent="0.25">
      <c r="A3108" s="125" t="str">
        <f>IF(ISNUMBER(Screener_4!A109), Screener_4!A109, "")</f>
        <v/>
      </c>
      <c r="B3108" t="str">
        <f>IF(ISTEXT(Screener_4!C109), Screener_4!C109, "")</f>
        <v/>
      </c>
      <c r="F3108" t="str">
        <f>IF(ISNUMBER(Screener_4!D109), Screener_4!D109, "")</f>
        <v/>
      </c>
      <c r="G3108" t="str">
        <f>IF(ISNUMBER(Screener_4!E109),    Screener_4!E109, "")</f>
        <v/>
      </c>
      <c r="H3108" t="str">
        <f>IF(ISNUMBER(Screener_4!F109),    Screener_4!F109, "")</f>
        <v/>
      </c>
      <c r="I3108" t="str">
        <f>IF(ISNUMBER(Screener_4!G109),    Screener_4!G109, "")</f>
        <v/>
      </c>
      <c r="J3108" t="str">
        <f>IF(ISNUMBER(Screener_4!H109),    Screener_4!H109, "")</f>
        <v/>
      </c>
      <c r="K3108" t="str">
        <f t="shared" si="166"/>
        <v/>
      </c>
      <c r="L3108" t="str">
        <f t="shared" si="164"/>
        <v/>
      </c>
      <c r="M3108" s="45" t="str">
        <f>Screener_4!I109</f>
        <v/>
      </c>
      <c r="N3108" t="str">
        <f>IF(Screener_4!J109="Y",1,IF(Screener_4!J109="N",0,""))</f>
        <v/>
      </c>
      <c r="O3108" t="str">
        <f>IF(Screener_4!K109="Y",1,IF(Screener_4!K109="N",0,""))</f>
        <v/>
      </c>
      <c r="P3108" t="str">
        <f>IF(Screener_4!L109="Y",1,IF(Screener_4!L109="N",0,""))</f>
        <v/>
      </c>
      <c r="Q3108" t="str">
        <f>IF(Screener_4!M109="Y",1,IF(Screener_4!M109="N",0,""))</f>
        <v/>
      </c>
      <c r="R3108" t="str">
        <f>IF(Screener_4!N109="Y",1,IF(Screener_4!N109="N",0,""))</f>
        <v/>
      </c>
      <c r="S3108" t="str">
        <f>IF(Screener_4!O109="Y",1,IF(Screener_4!O109="N",0,""))</f>
        <v/>
      </c>
      <c r="T3108">
        <f t="shared" si="165"/>
        <v>0</v>
      </c>
      <c r="U3108" t="str">
        <f t="shared" si="167"/>
        <v/>
      </c>
      <c r="V3108" t="str">
        <f t="shared" si="168"/>
        <v/>
      </c>
      <c r="W3108" t="str">
        <f>Screener_4!R109</f>
        <v/>
      </c>
      <c r="X3108" s="6" t="str">
        <f>IF(ISNUMBER(Screener_4!$P109),IF(ISBLANK(Screener_4!S109),"Missing",Screener_4!S109), "")</f>
        <v/>
      </c>
      <c r="Y3108" s="6" t="str">
        <f>IF(ISNUMBER(Screener_4!$P109),IF(ISBLANK(Screener_4!T109),"Missing",Screener_4!T109), "")</f>
        <v/>
      </c>
      <c r="Z3108" s="6" t="str">
        <f>IF(ISNUMBER(Screener_4!$P109),IF(ISBLANK(Screener_4!U109),"Missing",Screener_4!U109), "")</f>
        <v/>
      </c>
      <c r="AA3108" s="6" t="str">
        <f>IF(ISTEXT(Screener_4!U109),  IF(ISBLANK(Screener_4!V109), "Missing", Screener_4!V109),"")</f>
        <v/>
      </c>
      <c r="AB3108" s="6" t="str">
        <f>IF(Screener_4!U109 = "Y",  IF(ISBLANK(Screener_4!V109), "Missing", Screener_4!V109),"")</f>
        <v/>
      </c>
      <c r="AC3108" s="6" t="str">
        <f xml:space="preserve"> IF((Screener_4!U109 = "Y"),   IF(ISBLANK(Screener_4!W109),"Missing",Screener_4!W109), "")</f>
        <v/>
      </c>
      <c r="AF3108" s="6"/>
      <c r="AG3108" s="6"/>
    </row>
    <row r="3109" spans="1:33" x14ac:dyDescent="0.25">
      <c r="A3109" s="125" t="str">
        <f>IF(ISNUMBER(Screener_4!A110), Screener_4!A110, "")</f>
        <v/>
      </c>
      <c r="B3109" t="str">
        <f>IF(ISTEXT(Screener_4!C110), Screener_4!C110, "")</f>
        <v/>
      </c>
      <c r="F3109" t="str">
        <f>IF(ISNUMBER(Screener_4!D110), Screener_4!D110, "")</f>
        <v/>
      </c>
      <c r="G3109" t="str">
        <f>IF(ISNUMBER(Screener_4!E110),    Screener_4!E110, "")</f>
        <v/>
      </c>
      <c r="H3109" t="str">
        <f>IF(ISNUMBER(Screener_4!F110),    Screener_4!F110, "")</f>
        <v/>
      </c>
      <c r="I3109" t="str">
        <f>IF(ISNUMBER(Screener_4!G110),    Screener_4!G110, "")</f>
        <v/>
      </c>
      <c r="J3109" t="str">
        <f>IF(ISNUMBER(Screener_4!H110),    Screener_4!H110, "")</f>
        <v/>
      </c>
      <c r="K3109" t="str">
        <f t="shared" si="166"/>
        <v/>
      </c>
      <c r="L3109" t="str">
        <f t="shared" si="164"/>
        <v/>
      </c>
      <c r="M3109" s="45" t="str">
        <f>Screener_4!I110</f>
        <v/>
      </c>
      <c r="N3109" t="str">
        <f>IF(Screener_4!J110="Y",1,IF(Screener_4!J110="N",0,""))</f>
        <v/>
      </c>
      <c r="O3109" t="str">
        <f>IF(Screener_4!K110="Y",1,IF(Screener_4!K110="N",0,""))</f>
        <v/>
      </c>
      <c r="P3109" t="str">
        <f>IF(Screener_4!L110="Y",1,IF(Screener_4!L110="N",0,""))</f>
        <v/>
      </c>
      <c r="Q3109" t="str">
        <f>IF(Screener_4!M110="Y",1,IF(Screener_4!M110="N",0,""))</f>
        <v/>
      </c>
      <c r="R3109" t="str">
        <f>IF(Screener_4!N110="Y",1,IF(Screener_4!N110="N",0,""))</f>
        <v/>
      </c>
      <c r="S3109" t="str">
        <f>IF(Screener_4!O110="Y",1,IF(Screener_4!O110="N",0,""))</f>
        <v/>
      </c>
      <c r="T3109">
        <f t="shared" si="165"/>
        <v>0</v>
      </c>
      <c r="U3109" t="str">
        <f t="shared" si="167"/>
        <v/>
      </c>
      <c r="V3109" t="str">
        <f t="shared" si="168"/>
        <v/>
      </c>
      <c r="W3109" t="str">
        <f>Screener_4!R110</f>
        <v/>
      </c>
      <c r="X3109" s="6" t="str">
        <f>IF(ISNUMBER(Screener_4!$P110),IF(ISBLANK(Screener_4!S110),"Missing",Screener_4!S110), "")</f>
        <v/>
      </c>
      <c r="Y3109" s="6" t="str">
        <f>IF(ISNUMBER(Screener_4!$P110),IF(ISBLANK(Screener_4!T110),"Missing",Screener_4!T110), "")</f>
        <v/>
      </c>
      <c r="Z3109" s="6" t="str">
        <f>IF(ISNUMBER(Screener_4!$P110),IF(ISBLANK(Screener_4!U110),"Missing",Screener_4!U110), "")</f>
        <v/>
      </c>
      <c r="AA3109" s="6" t="str">
        <f>IF(ISTEXT(Screener_4!U110),  IF(ISBLANK(Screener_4!V110), "Missing", Screener_4!V110),"")</f>
        <v/>
      </c>
      <c r="AB3109" s="6" t="str">
        <f>IF(Screener_4!U110 = "Y",  IF(ISBLANK(Screener_4!V110), "Missing", Screener_4!V110),"")</f>
        <v/>
      </c>
      <c r="AC3109" s="6" t="str">
        <f xml:space="preserve"> IF((Screener_4!U110 = "Y"),   IF(ISBLANK(Screener_4!W110),"Missing",Screener_4!W110), "")</f>
        <v/>
      </c>
      <c r="AF3109" s="6"/>
      <c r="AG3109" s="6"/>
    </row>
    <row r="3110" spans="1:33" x14ac:dyDescent="0.25">
      <c r="A3110" s="125" t="str">
        <f>IF(ISNUMBER(Screener_4!A111), Screener_4!A111, "")</f>
        <v/>
      </c>
      <c r="B3110" t="str">
        <f>IF(ISTEXT(Screener_4!C111), Screener_4!C111, "")</f>
        <v/>
      </c>
      <c r="F3110" t="str">
        <f>IF(ISNUMBER(Screener_4!D111), Screener_4!D111, "")</f>
        <v/>
      </c>
      <c r="G3110" t="str">
        <f>IF(ISNUMBER(Screener_4!E111),    Screener_4!E111, "")</f>
        <v/>
      </c>
      <c r="H3110" t="str">
        <f>IF(ISNUMBER(Screener_4!F111),    Screener_4!F111, "")</f>
        <v/>
      </c>
      <c r="I3110" t="str">
        <f>IF(ISNUMBER(Screener_4!G111),    Screener_4!G111, "")</f>
        <v/>
      </c>
      <c r="J3110" t="str">
        <f>IF(ISNUMBER(Screener_4!H111),    Screener_4!H111, "")</f>
        <v/>
      </c>
      <c r="K3110" t="str">
        <f t="shared" si="166"/>
        <v/>
      </c>
      <c r="L3110" t="str">
        <f t="shared" si="164"/>
        <v/>
      </c>
      <c r="M3110" s="45" t="str">
        <f>Screener_4!I111</f>
        <v/>
      </c>
      <c r="N3110" t="str">
        <f>IF(Screener_4!J111="Y",1,IF(Screener_4!J111="N",0,""))</f>
        <v/>
      </c>
      <c r="O3110" t="str">
        <f>IF(Screener_4!K111="Y",1,IF(Screener_4!K111="N",0,""))</f>
        <v/>
      </c>
      <c r="P3110" t="str">
        <f>IF(Screener_4!L111="Y",1,IF(Screener_4!L111="N",0,""))</f>
        <v/>
      </c>
      <c r="Q3110" t="str">
        <f>IF(Screener_4!M111="Y",1,IF(Screener_4!M111="N",0,""))</f>
        <v/>
      </c>
      <c r="R3110" t="str">
        <f>IF(Screener_4!N111="Y",1,IF(Screener_4!N111="N",0,""))</f>
        <v/>
      </c>
      <c r="S3110" t="str">
        <f>IF(Screener_4!O111="Y",1,IF(Screener_4!O111="N",0,""))</f>
        <v/>
      </c>
      <c r="T3110">
        <f t="shared" si="165"/>
        <v>0</v>
      </c>
      <c r="U3110" t="str">
        <f t="shared" si="167"/>
        <v/>
      </c>
      <c r="V3110" t="str">
        <f t="shared" si="168"/>
        <v/>
      </c>
      <c r="W3110" t="str">
        <f>Screener_4!R111</f>
        <v/>
      </c>
      <c r="X3110" s="6" t="str">
        <f>IF(ISNUMBER(Screener_4!$P111),IF(ISBLANK(Screener_4!S111),"Missing",Screener_4!S111), "")</f>
        <v/>
      </c>
      <c r="Y3110" s="6" t="str">
        <f>IF(ISNUMBER(Screener_4!$P111),IF(ISBLANK(Screener_4!T111),"Missing",Screener_4!T111), "")</f>
        <v/>
      </c>
      <c r="Z3110" s="6" t="str">
        <f>IF(ISNUMBER(Screener_4!$P111),IF(ISBLANK(Screener_4!U111),"Missing",Screener_4!U111), "")</f>
        <v/>
      </c>
      <c r="AA3110" s="6" t="str">
        <f>IF(ISTEXT(Screener_4!U111),  IF(ISBLANK(Screener_4!V111), "Missing", Screener_4!V111),"")</f>
        <v/>
      </c>
      <c r="AB3110" s="6" t="str">
        <f>IF(Screener_4!U111 = "Y",  IF(ISBLANK(Screener_4!V111), "Missing", Screener_4!V111),"")</f>
        <v/>
      </c>
      <c r="AC3110" s="6" t="str">
        <f xml:space="preserve"> IF((Screener_4!U111 = "Y"),   IF(ISBLANK(Screener_4!W111),"Missing",Screener_4!W111), "")</f>
        <v/>
      </c>
      <c r="AF3110" s="6"/>
      <c r="AG3110" s="6"/>
    </row>
    <row r="3111" spans="1:33" x14ac:dyDescent="0.25">
      <c r="A3111" s="125" t="str">
        <f>IF(ISNUMBER(Screener_4!A112), Screener_4!A112, "")</f>
        <v/>
      </c>
      <c r="B3111" t="str">
        <f>IF(ISTEXT(Screener_4!C112), Screener_4!C112, "")</f>
        <v/>
      </c>
      <c r="F3111" t="str">
        <f>IF(ISNUMBER(Screener_4!D112), Screener_4!D112, "")</f>
        <v/>
      </c>
      <c r="G3111" t="str">
        <f>IF(ISNUMBER(Screener_4!E112),    Screener_4!E112, "")</f>
        <v/>
      </c>
      <c r="H3111" t="str">
        <f>IF(ISNUMBER(Screener_4!F112),    Screener_4!F112, "")</f>
        <v/>
      </c>
      <c r="I3111" t="str">
        <f>IF(ISNUMBER(Screener_4!G112),    Screener_4!G112, "")</f>
        <v/>
      </c>
      <c r="J3111" t="str">
        <f>IF(ISNUMBER(Screener_4!H112),    Screener_4!H112, "")</f>
        <v/>
      </c>
      <c r="K3111" t="str">
        <f t="shared" si="166"/>
        <v/>
      </c>
      <c r="L3111" t="str">
        <f t="shared" si="164"/>
        <v/>
      </c>
      <c r="M3111" s="45" t="str">
        <f>Screener_4!I112</f>
        <v/>
      </c>
      <c r="N3111" t="str">
        <f>IF(Screener_4!J112="Y",1,IF(Screener_4!J112="N",0,""))</f>
        <v/>
      </c>
      <c r="O3111" t="str">
        <f>IF(Screener_4!K112="Y",1,IF(Screener_4!K112="N",0,""))</f>
        <v/>
      </c>
      <c r="P3111" t="str">
        <f>IF(Screener_4!L112="Y",1,IF(Screener_4!L112="N",0,""))</f>
        <v/>
      </c>
      <c r="Q3111" t="str">
        <f>IF(Screener_4!M112="Y",1,IF(Screener_4!M112="N",0,""))</f>
        <v/>
      </c>
      <c r="R3111" t="str">
        <f>IF(Screener_4!N112="Y",1,IF(Screener_4!N112="N",0,""))</f>
        <v/>
      </c>
      <c r="S3111" t="str">
        <f>IF(Screener_4!O112="Y",1,IF(Screener_4!O112="N",0,""))</f>
        <v/>
      </c>
      <c r="T3111">
        <f t="shared" si="165"/>
        <v>0</v>
      </c>
      <c r="U3111" t="str">
        <f t="shared" si="167"/>
        <v/>
      </c>
      <c r="V3111" t="str">
        <f t="shared" si="168"/>
        <v/>
      </c>
      <c r="W3111" t="str">
        <f>Screener_4!R112</f>
        <v/>
      </c>
      <c r="X3111" s="6" t="str">
        <f>IF(ISNUMBER(Screener_4!$P112),IF(ISBLANK(Screener_4!S112),"Missing",Screener_4!S112), "")</f>
        <v/>
      </c>
      <c r="Y3111" s="6" t="str">
        <f>IF(ISNUMBER(Screener_4!$P112),IF(ISBLANK(Screener_4!T112),"Missing",Screener_4!T112), "")</f>
        <v/>
      </c>
      <c r="Z3111" s="6" t="str">
        <f>IF(ISNUMBER(Screener_4!$P112),IF(ISBLANK(Screener_4!U112),"Missing",Screener_4!U112), "")</f>
        <v/>
      </c>
      <c r="AA3111" s="6" t="str">
        <f>IF(ISTEXT(Screener_4!U112),  IF(ISBLANK(Screener_4!V112), "Missing", Screener_4!V112),"")</f>
        <v/>
      </c>
      <c r="AB3111" s="6" t="str">
        <f>IF(Screener_4!U112 = "Y",  IF(ISBLANK(Screener_4!V112), "Missing", Screener_4!V112),"")</f>
        <v/>
      </c>
      <c r="AC3111" s="6" t="str">
        <f xml:space="preserve"> IF((Screener_4!U112 = "Y"),   IF(ISBLANK(Screener_4!W112),"Missing",Screener_4!W112), "")</f>
        <v/>
      </c>
      <c r="AF3111" s="6"/>
      <c r="AG3111" s="6"/>
    </row>
    <row r="3112" spans="1:33" x14ac:dyDescent="0.25">
      <c r="A3112" s="125" t="str">
        <f>IF(ISNUMBER(Screener_4!A113), Screener_4!A113, "")</f>
        <v/>
      </c>
      <c r="B3112" t="str">
        <f>IF(ISTEXT(Screener_4!C113), Screener_4!C113, "")</f>
        <v/>
      </c>
      <c r="F3112" t="str">
        <f>IF(ISNUMBER(Screener_4!D113), Screener_4!D113, "")</f>
        <v/>
      </c>
      <c r="G3112" t="str">
        <f>IF(ISNUMBER(Screener_4!E113),    Screener_4!E113, "")</f>
        <v/>
      </c>
      <c r="H3112" t="str">
        <f>IF(ISNUMBER(Screener_4!F113),    Screener_4!F113, "")</f>
        <v/>
      </c>
      <c r="I3112" t="str">
        <f>IF(ISNUMBER(Screener_4!G113),    Screener_4!G113, "")</f>
        <v/>
      </c>
      <c r="J3112" t="str">
        <f>IF(ISNUMBER(Screener_4!H113),    Screener_4!H113, "")</f>
        <v/>
      </c>
      <c r="K3112" t="str">
        <f t="shared" si="166"/>
        <v/>
      </c>
      <c r="L3112" t="str">
        <f t="shared" si="164"/>
        <v/>
      </c>
      <c r="M3112" s="45" t="str">
        <f>Screener_4!I113</f>
        <v/>
      </c>
      <c r="N3112" t="str">
        <f>IF(Screener_4!J113="Y",1,IF(Screener_4!J113="N",0,""))</f>
        <v/>
      </c>
      <c r="O3112" t="str">
        <f>IF(Screener_4!K113="Y",1,IF(Screener_4!K113="N",0,""))</f>
        <v/>
      </c>
      <c r="P3112" t="str">
        <f>IF(Screener_4!L113="Y",1,IF(Screener_4!L113="N",0,""))</f>
        <v/>
      </c>
      <c r="Q3112" t="str">
        <f>IF(Screener_4!M113="Y",1,IF(Screener_4!M113="N",0,""))</f>
        <v/>
      </c>
      <c r="R3112" t="str">
        <f>IF(Screener_4!N113="Y",1,IF(Screener_4!N113="N",0,""))</f>
        <v/>
      </c>
      <c r="S3112" t="str">
        <f>IF(Screener_4!O113="Y",1,IF(Screener_4!O113="N",0,""))</f>
        <v/>
      </c>
      <c r="T3112">
        <f t="shared" si="165"/>
        <v>0</v>
      </c>
      <c r="U3112" t="str">
        <f t="shared" si="167"/>
        <v/>
      </c>
      <c r="V3112" t="str">
        <f t="shared" si="168"/>
        <v/>
      </c>
      <c r="W3112" t="str">
        <f>Screener_4!R113</f>
        <v/>
      </c>
      <c r="X3112" s="6" t="str">
        <f>IF(ISNUMBER(Screener_4!$P113),IF(ISBLANK(Screener_4!S113),"Missing",Screener_4!S113), "")</f>
        <v/>
      </c>
      <c r="Y3112" s="6" t="str">
        <f>IF(ISNUMBER(Screener_4!$P113),IF(ISBLANK(Screener_4!T113),"Missing",Screener_4!T113), "")</f>
        <v/>
      </c>
      <c r="Z3112" s="6" t="str">
        <f>IF(ISNUMBER(Screener_4!$P113),IF(ISBLANK(Screener_4!U113),"Missing",Screener_4!U113), "")</f>
        <v/>
      </c>
      <c r="AA3112" s="6" t="str">
        <f>IF(ISTEXT(Screener_4!U113),  IF(ISBLANK(Screener_4!V113), "Missing", Screener_4!V113),"")</f>
        <v/>
      </c>
      <c r="AB3112" s="6" t="str">
        <f>IF(Screener_4!U113 = "Y",  IF(ISBLANK(Screener_4!V113), "Missing", Screener_4!V113),"")</f>
        <v/>
      </c>
      <c r="AC3112" s="6" t="str">
        <f xml:space="preserve"> IF((Screener_4!U113 = "Y"),   IF(ISBLANK(Screener_4!W113),"Missing",Screener_4!W113), "")</f>
        <v/>
      </c>
      <c r="AF3112" s="6"/>
      <c r="AG3112" s="6"/>
    </row>
    <row r="3113" spans="1:33" x14ac:dyDescent="0.25">
      <c r="A3113" s="125" t="str">
        <f>IF(ISNUMBER(Screener_4!A114), Screener_4!A114, "")</f>
        <v/>
      </c>
      <c r="B3113" t="str">
        <f>IF(ISTEXT(Screener_4!C114), Screener_4!C114, "")</f>
        <v/>
      </c>
      <c r="F3113" t="str">
        <f>IF(ISNUMBER(Screener_4!D114), Screener_4!D114, "")</f>
        <v/>
      </c>
      <c r="G3113" t="str">
        <f>IF(ISNUMBER(Screener_4!E114),    Screener_4!E114, "")</f>
        <v/>
      </c>
      <c r="H3113" t="str">
        <f>IF(ISNUMBER(Screener_4!F114),    Screener_4!F114, "")</f>
        <v/>
      </c>
      <c r="I3113" t="str">
        <f>IF(ISNUMBER(Screener_4!G114),    Screener_4!G114, "")</f>
        <v/>
      </c>
      <c r="J3113" t="str">
        <f>IF(ISNUMBER(Screener_4!H114),    Screener_4!H114, "")</f>
        <v/>
      </c>
      <c r="K3113" t="str">
        <f t="shared" si="166"/>
        <v/>
      </c>
      <c r="L3113" t="str">
        <f t="shared" si="164"/>
        <v/>
      </c>
      <c r="M3113" s="45" t="str">
        <f>Screener_4!I114</f>
        <v/>
      </c>
      <c r="N3113" t="str">
        <f>IF(Screener_4!J114="Y",1,IF(Screener_4!J114="N",0,""))</f>
        <v/>
      </c>
      <c r="O3113" t="str">
        <f>IF(Screener_4!K114="Y",1,IF(Screener_4!K114="N",0,""))</f>
        <v/>
      </c>
      <c r="P3113" t="str">
        <f>IF(Screener_4!L114="Y",1,IF(Screener_4!L114="N",0,""))</f>
        <v/>
      </c>
      <c r="Q3113" t="str">
        <f>IF(Screener_4!M114="Y",1,IF(Screener_4!M114="N",0,""))</f>
        <v/>
      </c>
      <c r="R3113" t="str">
        <f>IF(Screener_4!N114="Y",1,IF(Screener_4!N114="N",0,""))</f>
        <v/>
      </c>
      <c r="S3113" t="str">
        <f>IF(Screener_4!O114="Y",1,IF(Screener_4!O114="N",0,""))</f>
        <v/>
      </c>
      <c r="T3113">
        <f t="shared" si="165"/>
        <v>0</v>
      </c>
      <c r="U3113" t="str">
        <f t="shared" si="167"/>
        <v/>
      </c>
      <c r="V3113" t="str">
        <f t="shared" si="168"/>
        <v/>
      </c>
      <c r="W3113" t="str">
        <f>Screener_4!R114</f>
        <v/>
      </c>
      <c r="X3113" s="6" t="str">
        <f>IF(ISNUMBER(Screener_4!$P114),IF(ISBLANK(Screener_4!S114),"Missing",Screener_4!S114), "")</f>
        <v/>
      </c>
      <c r="Y3113" s="6" t="str">
        <f>IF(ISNUMBER(Screener_4!$P114),IF(ISBLANK(Screener_4!T114),"Missing",Screener_4!T114), "")</f>
        <v/>
      </c>
      <c r="Z3113" s="6" t="str">
        <f>IF(ISNUMBER(Screener_4!$P114),IF(ISBLANK(Screener_4!U114),"Missing",Screener_4!U114), "")</f>
        <v/>
      </c>
      <c r="AA3113" s="6" t="str">
        <f>IF(ISTEXT(Screener_4!U114),  IF(ISBLANK(Screener_4!V114), "Missing", Screener_4!V114),"")</f>
        <v/>
      </c>
      <c r="AB3113" s="6" t="str">
        <f>IF(Screener_4!U114 = "Y",  IF(ISBLANK(Screener_4!V114), "Missing", Screener_4!V114),"")</f>
        <v/>
      </c>
      <c r="AC3113" s="6" t="str">
        <f xml:space="preserve"> IF((Screener_4!U114 = "Y"),   IF(ISBLANK(Screener_4!W114),"Missing",Screener_4!W114), "")</f>
        <v/>
      </c>
      <c r="AF3113" s="6"/>
      <c r="AG3113" s="6"/>
    </row>
    <row r="3114" spans="1:33" x14ac:dyDescent="0.25">
      <c r="A3114" s="125" t="str">
        <f>IF(ISNUMBER(Screener_4!A115), Screener_4!A115, "")</f>
        <v/>
      </c>
      <c r="B3114" t="str">
        <f>IF(ISTEXT(Screener_4!C115), Screener_4!C115, "")</f>
        <v/>
      </c>
      <c r="F3114" t="str">
        <f>IF(ISNUMBER(Screener_4!D115), Screener_4!D115, "")</f>
        <v/>
      </c>
      <c r="G3114" t="str">
        <f>IF(ISNUMBER(Screener_4!E115),    Screener_4!E115, "")</f>
        <v/>
      </c>
      <c r="H3114" t="str">
        <f>IF(ISNUMBER(Screener_4!F115),    Screener_4!F115, "")</f>
        <v/>
      </c>
      <c r="I3114" t="str">
        <f>IF(ISNUMBER(Screener_4!G115),    Screener_4!G115, "")</f>
        <v/>
      </c>
      <c r="J3114" t="str">
        <f>IF(ISNUMBER(Screener_4!H115),    Screener_4!H115, "")</f>
        <v/>
      </c>
      <c r="K3114" t="str">
        <f t="shared" si="166"/>
        <v/>
      </c>
      <c r="L3114" t="str">
        <f t="shared" si="164"/>
        <v/>
      </c>
      <c r="M3114" s="45" t="str">
        <f>Screener_4!I115</f>
        <v/>
      </c>
      <c r="N3114" t="str">
        <f>IF(Screener_4!J115="Y",1,IF(Screener_4!J115="N",0,""))</f>
        <v/>
      </c>
      <c r="O3114" t="str">
        <f>IF(Screener_4!K115="Y",1,IF(Screener_4!K115="N",0,""))</f>
        <v/>
      </c>
      <c r="P3114" t="str">
        <f>IF(Screener_4!L115="Y",1,IF(Screener_4!L115="N",0,""))</f>
        <v/>
      </c>
      <c r="Q3114" t="str">
        <f>IF(Screener_4!M115="Y",1,IF(Screener_4!M115="N",0,""))</f>
        <v/>
      </c>
      <c r="R3114" t="str">
        <f>IF(Screener_4!N115="Y",1,IF(Screener_4!N115="N",0,""))</f>
        <v/>
      </c>
      <c r="S3114" t="str">
        <f>IF(Screener_4!O115="Y",1,IF(Screener_4!O115="N",0,""))</f>
        <v/>
      </c>
      <c r="T3114">
        <f t="shared" si="165"/>
        <v>0</v>
      </c>
      <c r="U3114" t="str">
        <f t="shared" si="167"/>
        <v/>
      </c>
      <c r="V3114" t="str">
        <f t="shared" si="168"/>
        <v/>
      </c>
      <c r="W3114" t="str">
        <f>Screener_4!R115</f>
        <v/>
      </c>
      <c r="X3114" s="6" t="str">
        <f>IF(ISNUMBER(Screener_4!$P115),IF(ISBLANK(Screener_4!S115),"Missing",Screener_4!S115), "")</f>
        <v/>
      </c>
      <c r="Y3114" s="6" t="str">
        <f>IF(ISNUMBER(Screener_4!$P115),IF(ISBLANK(Screener_4!T115),"Missing",Screener_4!T115), "")</f>
        <v/>
      </c>
      <c r="Z3114" s="6" t="str">
        <f>IF(ISNUMBER(Screener_4!$P115),IF(ISBLANK(Screener_4!U115),"Missing",Screener_4!U115), "")</f>
        <v/>
      </c>
      <c r="AA3114" s="6" t="str">
        <f>IF(ISTEXT(Screener_4!U115),  IF(ISBLANK(Screener_4!V115), "Missing", Screener_4!V115),"")</f>
        <v/>
      </c>
      <c r="AB3114" s="6" t="str">
        <f>IF(Screener_4!U115 = "Y",  IF(ISBLANK(Screener_4!V115), "Missing", Screener_4!V115),"")</f>
        <v/>
      </c>
      <c r="AC3114" s="6" t="str">
        <f xml:space="preserve"> IF((Screener_4!U115 = "Y"),   IF(ISBLANK(Screener_4!W115),"Missing",Screener_4!W115), "")</f>
        <v/>
      </c>
      <c r="AF3114" s="6"/>
      <c r="AG3114" s="6"/>
    </row>
    <row r="3115" spans="1:33" x14ac:dyDescent="0.25">
      <c r="A3115" s="125" t="str">
        <f>IF(ISNUMBER(Screener_4!A116), Screener_4!A116, "")</f>
        <v/>
      </c>
      <c r="B3115" t="str">
        <f>IF(ISTEXT(Screener_4!C116), Screener_4!C116, "")</f>
        <v/>
      </c>
      <c r="F3115" t="str">
        <f>IF(ISNUMBER(Screener_4!D116), Screener_4!D116, "")</f>
        <v/>
      </c>
      <c r="G3115" t="str">
        <f>IF(ISNUMBER(Screener_4!E116),    Screener_4!E116, "")</f>
        <v/>
      </c>
      <c r="H3115" t="str">
        <f>IF(ISNUMBER(Screener_4!F116),    Screener_4!F116, "")</f>
        <v/>
      </c>
      <c r="I3115" t="str">
        <f>IF(ISNUMBER(Screener_4!G116),    Screener_4!G116, "")</f>
        <v/>
      </c>
      <c r="J3115" t="str">
        <f>IF(ISNUMBER(Screener_4!H116),    Screener_4!H116, "")</f>
        <v/>
      </c>
      <c r="K3115" t="str">
        <f t="shared" si="166"/>
        <v/>
      </c>
      <c r="L3115" t="str">
        <f t="shared" si="164"/>
        <v/>
      </c>
      <c r="M3115" s="45" t="str">
        <f>Screener_4!I116</f>
        <v/>
      </c>
      <c r="N3115" t="str">
        <f>IF(Screener_4!J116="Y",1,IF(Screener_4!J116="N",0,""))</f>
        <v/>
      </c>
      <c r="O3115" t="str">
        <f>IF(Screener_4!K116="Y",1,IF(Screener_4!K116="N",0,""))</f>
        <v/>
      </c>
      <c r="P3115" t="str">
        <f>IF(Screener_4!L116="Y",1,IF(Screener_4!L116="N",0,""))</f>
        <v/>
      </c>
      <c r="Q3115" t="str">
        <f>IF(Screener_4!M116="Y",1,IF(Screener_4!M116="N",0,""))</f>
        <v/>
      </c>
      <c r="R3115" t="str">
        <f>IF(Screener_4!N116="Y",1,IF(Screener_4!N116="N",0,""))</f>
        <v/>
      </c>
      <c r="S3115" t="str">
        <f>IF(Screener_4!O116="Y",1,IF(Screener_4!O116="N",0,""))</f>
        <v/>
      </c>
      <c r="T3115">
        <f t="shared" si="165"/>
        <v>0</v>
      </c>
      <c r="U3115" t="str">
        <f t="shared" si="167"/>
        <v/>
      </c>
      <c r="V3115" t="str">
        <f t="shared" si="168"/>
        <v/>
      </c>
      <c r="W3115" t="str">
        <f>Screener_4!R116</f>
        <v/>
      </c>
      <c r="X3115" s="6" t="str">
        <f>IF(ISNUMBER(Screener_4!$P116),IF(ISBLANK(Screener_4!S116),"Missing",Screener_4!S116), "")</f>
        <v/>
      </c>
      <c r="Y3115" s="6" t="str">
        <f>IF(ISNUMBER(Screener_4!$P116),IF(ISBLANK(Screener_4!T116),"Missing",Screener_4!T116), "")</f>
        <v/>
      </c>
      <c r="Z3115" s="6" t="str">
        <f>IF(ISNUMBER(Screener_4!$P116),IF(ISBLANK(Screener_4!U116),"Missing",Screener_4!U116), "")</f>
        <v/>
      </c>
      <c r="AA3115" s="6" t="str">
        <f>IF(ISTEXT(Screener_4!U116),  IF(ISBLANK(Screener_4!V116), "Missing", Screener_4!V116),"")</f>
        <v/>
      </c>
      <c r="AB3115" s="6" t="str">
        <f>IF(Screener_4!U116 = "Y",  IF(ISBLANK(Screener_4!V116), "Missing", Screener_4!V116),"")</f>
        <v/>
      </c>
      <c r="AC3115" s="6" t="str">
        <f xml:space="preserve"> IF((Screener_4!U116 = "Y"),   IF(ISBLANK(Screener_4!W116),"Missing",Screener_4!W116), "")</f>
        <v/>
      </c>
      <c r="AF3115" s="6"/>
      <c r="AG3115" s="6"/>
    </row>
    <row r="3116" spans="1:33" x14ac:dyDescent="0.25">
      <c r="A3116" s="125" t="str">
        <f>IF(ISNUMBER(Screener_4!A117), Screener_4!A117, "")</f>
        <v/>
      </c>
      <c r="B3116" t="str">
        <f>IF(ISTEXT(Screener_4!C117), Screener_4!C117, "")</f>
        <v/>
      </c>
      <c r="F3116" t="str">
        <f>IF(ISNUMBER(Screener_4!D117), Screener_4!D117, "")</f>
        <v/>
      </c>
      <c r="G3116" t="str">
        <f>IF(ISNUMBER(Screener_4!E117),    Screener_4!E117, "")</f>
        <v/>
      </c>
      <c r="H3116" t="str">
        <f>IF(ISNUMBER(Screener_4!F117),    Screener_4!F117, "")</f>
        <v/>
      </c>
      <c r="I3116" t="str">
        <f>IF(ISNUMBER(Screener_4!G117),    Screener_4!G117, "")</f>
        <v/>
      </c>
      <c r="J3116" t="str">
        <f>IF(ISNUMBER(Screener_4!H117),    Screener_4!H117, "")</f>
        <v/>
      </c>
      <c r="K3116" t="str">
        <f t="shared" si="166"/>
        <v/>
      </c>
      <c r="L3116" t="str">
        <f t="shared" si="164"/>
        <v/>
      </c>
      <c r="M3116" s="45" t="str">
        <f>Screener_4!I117</f>
        <v/>
      </c>
      <c r="N3116" t="str">
        <f>IF(Screener_4!J117="Y",1,IF(Screener_4!J117="N",0,""))</f>
        <v/>
      </c>
      <c r="O3116" t="str">
        <f>IF(Screener_4!K117="Y",1,IF(Screener_4!K117="N",0,""))</f>
        <v/>
      </c>
      <c r="P3116" t="str">
        <f>IF(Screener_4!L117="Y",1,IF(Screener_4!L117="N",0,""))</f>
        <v/>
      </c>
      <c r="Q3116" t="str">
        <f>IF(Screener_4!M117="Y",1,IF(Screener_4!M117="N",0,""))</f>
        <v/>
      </c>
      <c r="R3116" t="str">
        <f>IF(Screener_4!N117="Y",1,IF(Screener_4!N117="N",0,""))</f>
        <v/>
      </c>
      <c r="S3116" t="str">
        <f>IF(Screener_4!O117="Y",1,IF(Screener_4!O117="N",0,""))</f>
        <v/>
      </c>
      <c r="T3116">
        <f t="shared" si="165"/>
        <v>0</v>
      </c>
      <c r="U3116" t="str">
        <f t="shared" si="167"/>
        <v/>
      </c>
      <c r="V3116" t="str">
        <f t="shared" si="168"/>
        <v/>
      </c>
      <c r="W3116" t="str">
        <f>Screener_4!R117</f>
        <v/>
      </c>
      <c r="X3116" s="6" t="str">
        <f>IF(ISNUMBER(Screener_4!$P117),IF(ISBLANK(Screener_4!S117),"Missing",Screener_4!S117), "")</f>
        <v/>
      </c>
      <c r="Y3116" s="6" t="str">
        <f>IF(ISNUMBER(Screener_4!$P117),IF(ISBLANK(Screener_4!T117),"Missing",Screener_4!T117), "")</f>
        <v/>
      </c>
      <c r="Z3116" s="6" t="str">
        <f>IF(ISNUMBER(Screener_4!$P117),IF(ISBLANK(Screener_4!U117),"Missing",Screener_4!U117), "")</f>
        <v/>
      </c>
      <c r="AA3116" s="6" t="str">
        <f>IF(ISTEXT(Screener_4!U117),  IF(ISBLANK(Screener_4!V117), "Missing", Screener_4!V117),"")</f>
        <v/>
      </c>
      <c r="AB3116" s="6" t="str">
        <f>IF(Screener_4!U117 = "Y",  IF(ISBLANK(Screener_4!V117), "Missing", Screener_4!V117),"")</f>
        <v/>
      </c>
      <c r="AC3116" s="6" t="str">
        <f xml:space="preserve"> IF((Screener_4!U117 = "Y"),   IF(ISBLANK(Screener_4!W117),"Missing",Screener_4!W117), "")</f>
        <v/>
      </c>
      <c r="AF3116" s="6"/>
      <c r="AG3116" s="6"/>
    </row>
    <row r="3117" spans="1:33" x14ac:dyDescent="0.25">
      <c r="A3117" s="125" t="str">
        <f>IF(ISNUMBER(Screener_4!A118), Screener_4!A118, "")</f>
        <v/>
      </c>
      <c r="B3117" t="str">
        <f>IF(ISTEXT(Screener_4!C118), Screener_4!C118, "")</f>
        <v/>
      </c>
      <c r="F3117" t="str">
        <f>IF(ISNUMBER(Screener_4!D118), Screener_4!D118, "")</f>
        <v/>
      </c>
      <c r="G3117" t="str">
        <f>IF(ISNUMBER(Screener_4!E118),    Screener_4!E118, "")</f>
        <v/>
      </c>
      <c r="H3117" t="str">
        <f>IF(ISNUMBER(Screener_4!F118),    Screener_4!F118, "")</f>
        <v/>
      </c>
      <c r="I3117" t="str">
        <f>IF(ISNUMBER(Screener_4!G118),    Screener_4!G118, "")</f>
        <v/>
      </c>
      <c r="J3117" t="str">
        <f>IF(ISNUMBER(Screener_4!H118),    Screener_4!H118, "")</f>
        <v/>
      </c>
      <c r="K3117" t="str">
        <f t="shared" si="166"/>
        <v/>
      </c>
      <c r="L3117" t="str">
        <f t="shared" si="164"/>
        <v/>
      </c>
      <c r="M3117" s="45" t="str">
        <f>Screener_4!I118</f>
        <v/>
      </c>
      <c r="N3117" t="str">
        <f>IF(Screener_4!J118="Y",1,IF(Screener_4!J118="N",0,""))</f>
        <v/>
      </c>
      <c r="O3117" t="str">
        <f>IF(Screener_4!K118="Y",1,IF(Screener_4!K118="N",0,""))</f>
        <v/>
      </c>
      <c r="P3117" t="str">
        <f>IF(Screener_4!L118="Y",1,IF(Screener_4!L118="N",0,""))</f>
        <v/>
      </c>
      <c r="Q3117" t="str">
        <f>IF(Screener_4!M118="Y",1,IF(Screener_4!M118="N",0,""))</f>
        <v/>
      </c>
      <c r="R3117" t="str">
        <f>IF(Screener_4!N118="Y",1,IF(Screener_4!N118="N",0,""))</f>
        <v/>
      </c>
      <c r="S3117" t="str">
        <f>IF(Screener_4!O118="Y",1,IF(Screener_4!O118="N",0,""))</f>
        <v/>
      </c>
      <c r="T3117">
        <f t="shared" si="165"/>
        <v>0</v>
      </c>
      <c r="U3117" t="str">
        <f t="shared" si="167"/>
        <v/>
      </c>
      <c r="V3117" t="str">
        <f t="shared" si="168"/>
        <v/>
      </c>
      <c r="W3117" t="str">
        <f>Screener_4!R118</f>
        <v/>
      </c>
      <c r="X3117" s="6" t="str">
        <f>IF(ISNUMBER(Screener_4!$P118),IF(ISBLANK(Screener_4!S118),"Missing",Screener_4!S118), "")</f>
        <v/>
      </c>
      <c r="Y3117" s="6" t="str">
        <f>IF(ISNUMBER(Screener_4!$P118),IF(ISBLANK(Screener_4!T118),"Missing",Screener_4!T118), "")</f>
        <v/>
      </c>
      <c r="Z3117" s="6" t="str">
        <f>IF(ISNUMBER(Screener_4!$P118),IF(ISBLANK(Screener_4!U118),"Missing",Screener_4!U118), "")</f>
        <v/>
      </c>
      <c r="AA3117" s="6" t="str">
        <f>IF(ISTEXT(Screener_4!U118),  IF(ISBLANK(Screener_4!V118), "Missing", Screener_4!V118),"")</f>
        <v/>
      </c>
      <c r="AB3117" s="6" t="str">
        <f>IF(Screener_4!U118 = "Y",  IF(ISBLANK(Screener_4!V118), "Missing", Screener_4!V118),"")</f>
        <v/>
      </c>
      <c r="AC3117" s="6" t="str">
        <f xml:space="preserve"> IF((Screener_4!U118 = "Y"),   IF(ISBLANK(Screener_4!W118),"Missing",Screener_4!W118), "")</f>
        <v/>
      </c>
      <c r="AF3117" s="6"/>
      <c r="AG3117" s="6"/>
    </row>
    <row r="3118" spans="1:33" x14ac:dyDescent="0.25">
      <c r="A3118" s="125" t="str">
        <f>IF(ISNUMBER(Screener_4!A119), Screener_4!A119, "")</f>
        <v/>
      </c>
      <c r="B3118" t="str">
        <f>IF(ISTEXT(Screener_4!C119), Screener_4!C119, "")</f>
        <v/>
      </c>
      <c r="F3118" t="str">
        <f>IF(ISNUMBER(Screener_4!D119), Screener_4!D119, "")</f>
        <v/>
      </c>
      <c r="G3118" t="str">
        <f>IF(ISNUMBER(Screener_4!E119),    Screener_4!E119, "")</f>
        <v/>
      </c>
      <c r="H3118" t="str">
        <f>IF(ISNUMBER(Screener_4!F119),    Screener_4!F119, "")</f>
        <v/>
      </c>
      <c r="I3118" t="str">
        <f>IF(ISNUMBER(Screener_4!G119),    Screener_4!G119, "")</f>
        <v/>
      </c>
      <c r="J3118" t="str">
        <f>IF(ISNUMBER(Screener_4!H119),    Screener_4!H119, "")</f>
        <v/>
      </c>
      <c r="K3118" t="str">
        <f t="shared" si="166"/>
        <v/>
      </c>
      <c r="L3118" t="str">
        <f t="shared" si="164"/>
        <v/>
      </c>
      <c r="M3118" s="45" t="str">
        <f>Screener_4!I119</f>
        <v/>
      </c>
      <c r="N3118" t="str">
        <f>IF(Screener_4!J119="Y",1,IF(Screener_4!J119="N",0,""))</f>
        <v/>
      </c>
      <c r="O3118" t="str">
        <f>IF(Screener_4!K119="Y",1,IF(Screener_4!K119="N",0,""))</f>
        <v/>
      </c>
      <c r="P3118" t="str">
        <f>IF(Screener_4!L119="Y",1,IF(Screener_4!L119="N",0,""))</f>
        <v/>
      </c>
      <c r="Q3118" t="str">
        <f>IF(Screener_4!M119="Y",1,IF(Screener_4!M119="N",0,""))</f>
        <v/>
      </c>
      <c r="R3118" t="str">
        <f>IF(Screener_4!N119="Y",1,IF(Screener_4!N119="N",0,""))</f>
        <v/>
      </c>
      <c r="S3118" t="str">
        <f>IF(Screener_4!O119="Y",1,IF(Screener_4!O119="N",0,""))</f>
        <v/>
      </c>
      <c r="T3118">
        <f t="shared" si="165"/>
        <v>0</v>
      </c>
      <c r="U3118" t="str">
        <f t="shared" si="167"/>
        <v/>
      </c>
      <c r="V3118" t="str">
        <f t="shared" si="168"/>
        <v/>
      </c>
      <c r="W3118" t="str">
        <f>Screener_4!R119</f>
        <v/>
      </c>
      <c r="X3118" s="6" t="str">
        <f>IF(ISNUMBER(Screener_4!$P119),IF(ISBLANK(Screener_4!S119),"Missing",Screener_4!S119), "")</f>
        <v/>
      </c>
      <c r="Y3118" s="6" t="str">
        <f>IF(ISNUMBER(Screener_4!$P119),IF(ISBLANK(Screener_4!T119),"Missing",Screener_4!T119), "")</f>
        <v/>
      </c>
      <c r="Z3118" s="6" t="str">
        <f>IF(ISNUMBER(Screener_4!$P119),IF(ISBLANK(Screener_4!U119),"Missing",Screener_4!U119), "")</f>
        <v/>
      </c>
      <c r="AA3118" s="6" t="str">
        <f>IF(ISTEXT(Screener_4!U119),  IF(ISBLANK(Screener_4!V119), "Missing", Screener_4!V119),"")</f>
        <v/>
      </c>
      <c r="AB3118" s="6" t="str">
        <f>IF(Screener_4!U119 = "Y",  IF(ISBLANK(Screener_4!V119), "Missing", Screener_4!V119),"")</f>
        <v/>
      </c>
      <c r="AC3118" s="6" t="str">
        <f xml:space="preserve"> IF((Screener_4!U119 = "Y"),   IF(ISBLANK(Screener_4!W119),"Missing",Screener_4!W119), "")</f>
        <v/>
      </c>
      <c r="AF3118" s="6"/>
      <c r="AG3118" s="6"/>
    </row>
    <row r="3119" spans="1:33" x14ac:dyDescent="0.25">
      <c r="A3119" s="125" t="str">
        <f>IF(ISNUMBER(Screener_4!A120), Screener_4!A120, "")</f>
        <v/>
      </c>
      <c r="B3119" t="str">
        <f>IF(ISTEXT(Screener_4!C120), Screener_4!C120, "")</f>
        <v/>
      </c>
      <c r="F3119" t="str">
        <f>IF(ISNUMBER(Screener_4!D120), Screener_4!D120, "")</f>
        <v/>
      </c>
      <c r="G3119" t="str">
        <f>IF(ISNUMBER(Screener_4!E120),    Screener_4!E120, "")</f>
        <v/>
      </c>
      <c r="H3119" t="str">
        <f>IF(ISNUMBER(Screener_4!F120),    Screener_4!F120, "")</f>
        <v/>
      </c>
      <c r="I3119" t="str">
        <f>IF(ISNUMBER(Screener_4!G120),    Screener_4!G120, "")</f>
        <v/>
      </c>
      <c r="J3119" t="str">
        <f>IF(ISNUMBER(Screener_4!H120),    Screener_4!H120, "")</f>
        <v/>
      </c>
      <c r="K3119" t="str">
        <f t="shared" si="166"/>
        <v/>
      </c>
      <c r="L3119" t="str">
        <f t="shared" si="164"/>
        <v/>
      </c>
      <c r="M3119" s="45" t="str">
        <f>Screener_4!I120</f>
        <v/>
      </c>
      <c r="N3119" t="str">
        <f>IF(Screener_4!J120="Y",1,IF(Screener_4!J120="N",0,""))</f>
        <v/>
      </c>
      <c r="O3119" t="str">
        <f>IF(Screener_4!K120="Y",1,IF(Screener_4!K120="N",0,""))</f>
        <v/>
      </c>
      <c r="P3119" t="str">
        <f>IF(Screener_4!L120="Y",1,IF(Screener_4!L120="N",0,""))</f>
        <v/>
      </c>
      <c r="Q3119" t="str">
        <f>IF(Screener_4!M120="Y",1,IF(Screener_4!M120="N",0,""))</f>
        <v/>
      </c>
      <c r="R3119" t="str">
        <f>IF(Screener_4!N120="Y",1,IF(Screener_4!N120="N",0,""))</f>
        <v/>
      </c>
      <c r="S3119" t="str">
        <f>IF(Screener_4!O120="Y",1,IF(Screener_4!O120="N",0,""))</f>
        <v/>
      </c>
      <c r="T3119">
        <f t="shared" si="165"/>
        <v>0</v>
      </c>
      <c r="U3119" t="str">
        <f t="shared" si="167"/>
        <v/>
      </c>
      <c r="V3119" t="str">
        <f t="shared" si="168"/>
        <v/>
      </c>
      <c r="W3119" t="str">
        <f>Screener_4!R120</f>
        <v/>
      </c>
      <c r="X3119" s="6" t="str">
        <f>IF(ISNUMBER(Screener_4!$P120),IF(ISBLANK(Screener_4!S120),"Missing",Screener_4!S120), "")</f>
        <v/>
      </c>
      <c r="Y3119" s="6" t="str">
        <f>IF(ISNUMBER(Screener_4!$P120),IF(ISBLANK(Screener_4!T120),"Missing",Screener_4!T120), "")</f>
        <v/>
      </c>
      <c r="Z3119" s="6" t="str">
        <f>IF(ISNUMBER(Screener_4!$P120),IF(ISBLANK(Screener_4!U120),"Missing",Screener_4!U120), "")</f>
        <v/>
      </c>
      <c r="AA3119" s="6" t="str">
        <f>IF(ISTEXT(Screener_4!U120),  IF(ISBLANK(Screener_4!V120), "Missing", Screener_4!V120),"")</f>
        <v/>
      </c>
      <c r="AB3119" s="6" t="str">
        <f>IF(Screener_4!U120 = "Y",  IF(ISBLANK(Screener_4!V120), "Missing", Screener_4!V120),"")</f>
        <v/>
      </c>
      <c r="AC3119" s="6" t="str">
        <f xml:space="preserve"> IF((Screener_4!U120 = "Y"),   IF(ISBLANK(Screener_4!W120),"Missing",Screener_4!W120), "")</f>
        <v/>
      </c>
      <c r="AF3119" s="6"/>
      <c r="AG3119" s="6"/>
    </row>
    <row r="3120" spans="1:33" x14ac:dyDescent="0.25">
      <c r="A3120" s="125" t="str">
        <f>IF(ISNUMBER(Screener_4!A121), Screener_4!A121, "")</f>
        <v/>
      </c>
      <c r="B3120" t="str">
        <f>IF(ISTEXT(Screener_4!C121), Screener_4!C121, "")</f>
        <v/>
      </c>
      <c r="F3120" t="str">
        <f>IF(ISNUMBER(Screener_4!D121), Screener_4!D121, "")</f>
        <v/>
      </c>
      <c r="G3120" t="str">
        <f>IF(ISNUMBER(Screener_4!E121),    Screener_4!E121, "")</f>
        <v/>
      </c>
      <c r="H3120" t="str">
        <f>IF(ISNUMBER(Screener_4!F121),    Screener_4!F121, "")</f>
        <v/>
      </c>
      <c r="I3120" t="str">
        <f>IF(ISNUMBER(Screener_4!G121),    Screener_4!G121, "")</f>
        <v/>
      </c>
      <c r="J3120" t="str">
        <f>IF(ISNUMBER(Screener_4!H121),    Screener_4!H121, "")</f>
        <v/>
      </c>
      <c r="K3120" t="str">
        <f t="shared" si="166"/>
        <v/>
      </c>
      <c r="L3120" t="str">
        <f t="shared" si="164"/>
        <v/>
      </c>
      <c r="M3120" s="45" t="str">
        <f>Screener_4!I121</f>
        <v/>
      </c>
      <c r="N3120" t="str">
        <f>IF(Screener_4!J121="Y",1,IF(Screener_4!J121="N",0,""))</f>
        <v/>
      </c>
      <c r="O3120" t="str">
        <f>IF(Screener_4!K121="Y",1,IF(Screener_4!K121="N",0,""))</f>
        <v/>
      </c>
      <c r="P3120" t="str">
        <f>IF(Screener_4!L121="Y",1,IF(Screener_4!L121="N",0,""))</f>
        <v/>
      </c>
      <c r="Q3120" t="str">
        <f>IF(Screener_4!M121="Y",1,IF(Screener_4!M121="N",0,""))</f>
        <v/>
      </c>
      <c r="R3120" t="str">
        <f>IF(Screener_4!N121="Y",1,IF(Screener_4!N121="N",0,""))</f>
        <v/>
      </c>
      <c r="S3120" t="str">
        <f>IF(Screener_4!O121="Y",1,IF(Screener_4!O121="N",0,""))</f>
        <v/>
      </c>
      <c r="T3120">
        <f t="shared" si="165"/>
        <v>0</v>
      </c>
      <c r="U3120" t="str">
        <f t="shared" si="167"/>
        <v/>
      </c>
      <c r="V3120" t="str">
        <f t="shared" si="168"/>
        <v/>
      </c>
      <c r="W3120" t="str">
        <f>Screener_4!R121</f>
        <v/>
      </c>
      <c r="X3120" s="6" t="str">
        <f>IF(ISNUMBER(Screener_4!$P121),IF(ISBLANK(Screener_4!S121),"Missing",Screener_4!S121), "")</f>
        <v/>
      </c>
      <c r="Y3120" s="6" t="str">
        <f>IF(ISNUMBER(Screener_4!$P121),IF(ISBLANK(Screener_4!T121),"Missing",Screener_4!T121), "")</f>
        <v/>
      </c>
      <c r="Z3120" s="6" t="str">
        <f>IF(ISNUMBER(Screener_4!$P121),IF(ISBLANK(Screener_4!U121),"Missing",Screener_4!U121), "")</f>
        <v/>
      </c>
      <c r="AA3120" s="6" t="str">
        <f>IF(ISTEXT(Screener_4!U121),  IF(ISBLANK(Screener_4!V121), "Missing", Screener_4!V121),"")</f>
        <v/>
      </c>
      <c r="AB3120" s="6" t="str">
        <f>IF(Screener_4!U121 = "Y",  IF(ISBLANK(Screener_4!V121), "Missing", Screener_4!V121),"")</f>
        <v/>
      </c>
      <c r="AC3120" s="6" t="str">
        <f xml:space="preserve"> IF((Screener_4!U121 = "Y"),   IF(ISBLANK(Screener_4!W121),"Missing",Screener_4!W121), "")</f>
        <v/>
      </c>
      <c r="AF3120" s="6"/>
      <c r="AG3120" s="6"/>
    </row>
    <row r="3121" spans="1:33" x14ac:dyDescent="0.25">
      <c r="A3121" s="125" t="str">
        <f>IF(ISNUMBER(Screener_4!A122), Screener_4!A122, "")</f>
        <v/>
      </c>
      <c r="B3121" t="str">
        <f>IF(ISTEXT(Screener_4!C122), Screener_4!C122, "")</f>
        <v/>
      </c>
      <c r="F3121" t="str">
        <f>IF(ISNUMBER(Screener_4!D122), Screener_4!D122, "")</f>
        <v/>
      </c>
      <c r="G3121" t="str">
        <f>IF(ISNUMBER(Screener_4!E122),    Screener_4!E122, "")</f>
        <v/>
      </c>
      <c r="H3121" t="str">
        <f>IF(ISNUMBER(Screener_4!F122),    Screener_4!F122, "")</f>
        <v/>
      </c>
      <c r="I3121" t="str">
        <f>IF(ISNUMBER(Screener_4!G122),    Screener_4!G122, "")</f>
        <v/>
      </c>
      <c r="J3121" t="str">
        <f>IF(ISNUMBER(Screener_4!H122),    Screener_4!H122, "")</f>
        <v/>
      </c>
      <c r="K3121" t="str">
        <f t="shared" si="166"/>
        <v/>
      </c>
      <c r="L3121" t="str">
        <f t="shared" si="164"/>
        <v/>
      </c>
      <c r="M3121" s="45" t="str">
        <f>Screener_4!I122</f>
        <v/>
      </c>
      <c r="N3121" t="str">
        <f>IF(Screener_4!J122="Y",1,IF(Screener_4!J122="N",0,""))</f>
        <v/>
      </c>
      <c r="O3121" t="str">
        <f>IF(Screener_4!K122="Y",1,IF(Screener_4!K122="N",0,""))</f>
        <v/>
      </c>
      <c r="P3121" t="str">
        <f>IF(Screener_4!L122="Y",1,IF(Screener_4!L122="N",0,""))</f>
        <v/>
      </c>
      <c r="Q3121" t="str">
        <f>IF(Screener_4!M122="Y",1,IF(Screener_4!M122="N",0,""))</f>
        <v/>
      </c>
      <c r="R3121" t="str">
        <f>IF(Screener_4!N122="Y",1,IF(Screener_4!N122="N",0,""))</f>
        <v/>
      </c>
      <c r="S3121" t="str">
        <f>IF(Screener_4!O122="Y",1,IF(Screener_4!O122="N",0,""))</f>
        <v/>
      </c>
      <c r="T3121">
        <f t="shared" si="165"/>
        <v>0</v>
      </c>
      <c r="U3121" t="str">
        <f t="shared" si="167"/>
        <v/>
      </c>
      <c r="V3121" t="str">
        <f t="shared" si="168"/>
        <v/>
      </c>
      <c r="W3121" t="str">
        <f>Screener_4!R122</f>
        <v/>
      </c>
      <c r="X3121" s="6" t="str">
        <f>IF(ISNUMBER(Screener_4!$P122),IF(ISBLANK(Screener_4!S122),"Missing",Screener_4!S122), "")</f>
        <v/>
      </c>
      <c r="Y3121" s="6" t="str">
        <f>IF(ISNUMBER(Screener_4!$P122),IF(ISBLANK(Screener_4!T122),"Missing",Screener_4!T122), "")</f>
        <v/>
      </c>
      <c r="Z3121" s="6" t="str">
        <f>IF(ISNUMBER(Screener_4!$P122),IF(ISBLANK(Screener_4!U122),"Missing",Screener_4!U122), "")</f>
        <v/>
      </c>
      <c r="AA3121" s="6" t="str">
        <f>IF(ISTEXT(Screener_4!U122),  IF(ISBLANK(Screener_4!V122), "Missing", Screener_4!V122),"")</f>
        <v/>
      </c>
      <c r="AB3121" s="6" t="str">
        <f>IF(Screener_4!U122 = "Y",  IF(ISBLANK(Screener_4!V122), "Missing", Screener_4!V122),"")</f>
        <v/>
      </c>
      <c r="AC3121" s="6" t="str">
        <f xml:space="preserve"> IF((Screener_4!U122 = "Y"),   IF(ISBLANK(Screener_4!W122),"Missing",Screener_4!W122), "")</f>
        <v/>
      </c>
      <c r="AF3121" s="6"/>
      <c r="AG3121" s="6"/>
    </row>
    <row r="3122" spans="1:33" x14ac:dyDescent="0.25">
      <c r="A3122" s="125" t="str">
        <f>IF(ISNUMBER(Screener_4!A123), Screener_4!A123, "")</f>
        <v/>
      </c>
      <c r="B3122" t="str">
        <f>IF(ISTEXT(Screener_4!C123), Screener_4!C123, "")</f>
        <v/>
      </c>
      <c r="F3122" t="str">
        <f>IF(ISNUMBER(Screener_4!D123), Screener_4!D123, "")</f>
        <v/>
      </c>
      <c r="G3122" t="str">
        <f>IF(ISNUMBER(Screener_4!E123),    Screener_4!E123, "")</f>
        <v/>
      </c>
      <c r="H3122" t="str">
        <f>IF(ISNUMBER(Screener_4!F123),    Screener_4!F123, "")</f>
        <v/>
      </c>
      <c r="I3122" t="str">
        <f>IF(ISNUMBER(Screener_4!G123),    Screener_4!G123, "")</f>
        <v/>
      </c>
      <c r="J3122" t="str">
        <f>IF(ISNUMBER(Screener_4!H123),    Screener_4!H123, "")</f>
        <v/>
      </c>
      <c r="K3122" t="str">
        <f t="shared" si="166"/>
        <v/>
      </c>
      <c r="L3122" t="str">
        <f t="shared" si="164"/>
        <v/>
      </c>
      <c r="M3122" s="45" t="str">
        <f>Screener_4!I123</f>
        <v/>
      </c>
      <c r="N3122" t="str">
        <f>IF(Screener_4!J123="Y",1,IF(Screener_4!J123="N",0,""))</f>
        <v/>
      </c>
      <c r="O3122" t="str">
        <f>IF(Screener_4!K123="Y",1,IF(Screener_4!K123="N",0,""))</f>
        <v/>
      </c>
      <c r="P3122" t="str">
        <f>IF(Screener_4!L123="Y",1,IF(Screener_4!L123="N",0,""))</f>
        <v/>
      </c>
      <c r="Q3122" t="str">
        <f>IF(Screener_4!M123="Y",1,IF(Screener_4!M123="N",0,""))</f>
        <v/>
      </c>
      <c r="R3122" t="str">
        <f>IF(Screener_4!N123="Y",1,IF(Screener_4!N123="N",0,""))</f>
        <v/>
      </c>
      <c r="S3122" t="str">
        <f>IF(Screener_4!O123="Y",1,IF(Screener_4!O123="N",0,""))</f>
        <v/>
      </c>
      <c r="T3122">
        <f t="shared" si="165"/>
        <v>0</v>
      </c>
      <c r="U3122" t="str">
        <f t="shared" si="167"/>
        <v/>
      </c>
      <c r="V3122" t="str">
        <f t="shared" si="168"/>
        <v/>
      </c>
      <c r="W3122" t="str">
        <f>Screener_4!R123</f>
        <v/>
      </c>
      <c r="X3122" s="6" t="str">
        <f>IF(ISNUMBER(Screener_4!$P123),IF(ISBLANK(Screener_4!S123),"Missing",Screener_4!S123), "")</f>
        <v/>
      </c>
      <c r="Y3122" s="6" t="str">
        <f>IF(ISNUMBER(Screener_4!$P123),IF(ISBLANK(Screener_4!T123),"Missing",Screener_4!T123), "")</f>
        <v/>
      </c>
      <c r="Z3122" s="6" t="str">
        <f>IF(ISNUMBER(Screener_4!$P123),IF(ISBLANK(Screener_4!U123),"Missing",Screener_4!U123), "")</f>
        <v/>
      </c>
      <c r="AA3122" s="6" t="str">
        <f>IF(ISTEXT(Screener_4!U123),  IF(ISBLANK(Screener_4!V123), "Missing", Screener_4!V123),"")</f>
        <v/>
      </c>
      <c r="AB3122" s="6" t="str">
        <f>IF(Screener_4!U123 = "Y",  IF(ISBLANK(Screener_4!V123), "Missing", Screener_4!V123),"")</f>
        <v/>
      </c>
      <c r="AC3122" s="6" t="str">
        <f xml:space="preserve"> IF((Screener_4!U123 = "Y"),   IF(ISBLANK(Screener_4!W123),"Missing",Screener_4!W123), "")</f>
        <v/>
      </c>
      <c r="AF3122" s="6"/>
      <c r="AG3122" s="6"/>
    </row>
    <row r="3123" spans="1:33" x14ac:dyDescent="0.25">
      <c r="A3123" s="125" t="str">
        <f>IF(ISNUMBER(Screener_4!A124), Screener_4!A124, "")</f>
        <v/>
      </c>
      <c r="B3123" t="str">
        <f>IF(ISTEXT(Screener_4!C124), Screener_4!C124, "")</f>
        <v/>
      </c>
      <c r="F3123" t="str">
        <f>IF(ISNUMBER(Screener_4!D124), Screener_4!D124, "")</f>
        <v/>
      </c>
      <c r="G3123" t="str">
        <f>IF(ISNUMBER(Screener_4!E124),    Screener_4!E124, "")</f>
        <v/>
      </c>
      <c r="H3123" t="str">
        <f>IF(ISNUMBER(Screener_4!F124),    Screener_4!F124, "")</f>
        <v/>
      </c>
      <c r="I3123" t="str">
        <f>IF(ISNUMBER(Screener_4!G124),    Screener_4!G124, "")</f>
        <v/>
      </c>
      <c r="J3123" t="str">
        <f>IF(ISNUMBER(Screener_4!H124),    Screener_4!H124, "")</f>
        <v/>
      </c>
      <c r="K3123" t="str">
        <f t="shared" si="166"/>
        <v/>
      </c>
      <c r="L3123" t="str">
        <f t="shared" si="164"/>
        <v/>
      </c>
      <c r="M3123" s="45" t="str">
        <f>Screener_4!I124</f>
        <v/>
      </c>
      <c r="N3123" t="str">
        <f>IF(Screener_4!J124="Y",1,IF(Screener_4!J124="N",0,""))</f>
        <v/>
      </c>
      <c r="O3123" t="str">
        <f>IF(Screener_4!K124="Y",1,IF(Screener_4!K124="N",0,""))</f>
        <v/>
      </c>
      <c r="P3123" t="str">
        <f>IF(Screener_4!L124="Y",1,IF(Screener_4!L124="N",0,""))</f>
        <v/>
      </c>
      <c r="Q3123" t="str">
        <f>IF(Screener_4!M124="Y",1,IF(Screener_4!M124="N",0,""))</f>
        <v/>
      </c>
      <c r="R3123" t="str">
        <f>IF(Screener_4!N124="Y",1,IF(Screener_4!N124="N",0,""))</f>
        <v/>
      </c>
      <c r="S3123" t="str">
        <f>IF(Screener_4!O124="Y",1,IF(Screener_4!O124="N",0,""))</f>
        <v/>
      </c>
      <c r="T3123">
        <f t="shared" si="165"/>
        <v>0</v>
      </c>
      <c r="U3123" t="str">
        <f t="shared" si="167"/>
        <v/>
      </c>
      <c r="V3123" t="str">
        <f t="shared" si="168"/>
        <v/>
      </c>
      <c r="W3123" t="str">
        <f>Screener_4!R124</f>
        <v/>
      </c>
      <c r="X3123" s="6" t="str">
        <f>IF(ISNUMBER(Screener_4!$P124),IF(ISBLANK(Screener_4!S124),"Missing",Screener_4!S124), "")</f>
        <v/>
      </c>
      <c r="Y3123" s="6" t="str">
        <f>IF(ISNUMBER(Screener_4!$P124),IF(ISBLANK(Screener_4!T124),"Missing",Screener_4!T124), "")</f>
        <v/>
      </c>
      <c r="Z3123" s="6" t="str">
        <f>IF(ISNUMBER(Screener_4!$P124),IF(ISBLANK(Screener_4!U124),"Missing",Screener_4!U124), "")</f>
        <v/>
      </c>
      <c r="AA3123" s="6" t="str">
        <f>IF(ISTEXT(Screener_4!U124),  IF(ISBLANK(Screener_4!V124), "Missing", Screener_4!V124),"")</f>
        <v/>
      </c>
      <c r="AB3123" s="6" t="str">
        <f>IF(Screener_4!U124 = "Y",  IF(ISBLANK(Screener_4!V124), "Missing", Screener_4!V124),"")</f>
        <v/>
      </c>
      <c r="AC3123" s="6" t="str">
        <f xml:space="preserve"> IF((Screener_4!U124 = "Y"),   IF(ISBLANK(Screener_4!W124),"Missing",Screener_4!W124), "")</f>
        <v/>
      </c>
      <c r="AF3123" s="6"/>
      <c r="AG3123" s="6"/>
    </row>
    <row r="3124" spans="1:33" x14ac:dyDescent="0.25">
      <c r="A3124" s="125" t="str">
        <f>IF(ISNUMBER(Screener_4!A125), Screener_4!A125, "")</f>
        <v/>
      </c>
      <c r="B3124" t="str">
        <f>IF(ISTEXT(Screener_4!C125), Screener_4!C125, "")</f>
        <v/>
      </c>
      <c r="F3124" t="str">
        <f>IF(ISNUMBER(Screener_4!D125), Screener_4!D125, "")</f>
        <v/>
      </c>
      <c r="G3124" t="str">
        <f>IF(ISNUMBER(Screener_4!E125),    Screener_4!E125, "")</f>
        <v/>
      </c>
      <c r="H3124" t="str">
        <f>IF(ISNUMBER(Screener_4!F125),    Screener_4!F125, "")</f>
        <v/>
      </c>
      <c r="I3124" t="str">
        <f>IF(ISNUMBER(Screener_4!G125),    Screener_4!G125, "")</f>
        <v/>
      </c>
      <c r="J3124" t="str">
        <f>IF(ISNUMBER(Screener_4!H125),    Screener_4!H125, "")</f>
        <v/>
      </c>
      <c r="K3124" t="str">
        <f t="shared" si="166"/>
        <v/>
      </c>
      <c r="L3124" t="str">
        <f t="shared" si="164"/>
        <v/>
      </c>
      <c r="M3124" s="45" t="str">
        <f>Screener_4!I125</f>
        <v/>
      </c>
      <c r="N3124" t="str">
        <f>IF(Screener_4!J125="Y",1,IF(Screener_4!J125="N",0,""))</f>
        <v/>
      </c>
      <c r="O3124" t="str">
        <f>IF(Screener_4!K125="Y",1,IF(Screener_4!K125="N",0,""))</f>
        <v/>
      </c>
      <c r="P3124" t="str">
        <f>IF(Screener_4!L125="Y",1,IF(Screener_4!L125="N",0,""))</f>
        <v/>
      </c>
      <c r="Q3124" t="str">
        <f>IF(Screener_4!M125="Y",1,IF(Screener_4!M125="N",0,""))</f>
        <v/>
      </c>
      <c r="R3124" t="str">
        <f>IF(Screener_4!N125="Y",1,IF(Screener_4!N125="N",0,""))</f>
        <v/>
      </c>
      <c r="S3124" t="str">
        <f>IF(Screener_4!O125="Y",1,IF(Screener_4!O125="N",0,""))</f>
        <v/>
      </c>
      <c r="T3124">
        <f t="shared" si="165"/>
        <v>0</v>
      </c>
      <c r="U3124" t="str">
        <f t="shared" si="167"/>
        <v/>
      </c>
      <c r="V3124" t="str">
        <f t="shared" si="168"/>
        <v/>
      </c>
      <c r="W3124" t="str">
        <f>Screener_4!R125</f>
        <v/>
      </c>
      <c r="X3124" s="6" t="str">
        <f>IF(ISNUMBER(Screener_4!$P125),IF(ISBLANK(Screener_4!S125),"Missing",Screener_4!S125), "")</f>
        <v/>
      </c>
      <c r="Y3124" s="6" t="str">
        <f>IF(ISNUMBER(Screener_4!$P125),IF(ISBLANK(Screener_4!T125),"Missing",Screener_4!T125), "")</f>
        <v/>
      </c>
      <c r="Z3124" s="6" t="str">
        <f>IF(ISNUMBER(Screener_4!$P125),IF(ISBLANK(Screener_4!U125),"Missing",Screener_4!U125), "")</f>
        <v/>
      </c>
      <c r="AA3124" s="6" t="str">
        <f>IF(ISTEXT(Screener_4!U125),  IF(ISBLANK(Screener_4!V125), "Missing", Screener_4!V125),"")</f>
        <v/>
      </c>
      <c r="AB3124" s="6" t="str">
        <f>IF(Screener_4!U125 = "Y",  IF(ISBLANK(Screener_4!V125), "Missing", Screener_4!V125),"")</f>
        <v/>
      </c>
      <c r="AC3124" s="6" t="str">
        <f xml:space="preserve"> IF((Screener_4!U125 = "Y"),   IF(ISBLANK(Screener_4!W125),"Missing",Screener_4!W125), "")</f>
        <v/>
      </c>
      <c r="AF3124" s="6"/>
      <c r="AG3124" s="6"/>
    </row>
    <row r="3125" spans="1:33" x14ac:dyDescent="0.25">
      <c r="A3125" s="125" t="str">
        <f>IF(ISNUMBER(Screener_4!A126), Screener_4!A126, "")</f>
        <v/>
      </c>
      <c r="B3125" t="str">
        <f>IF(ISTEXT(Screener_4!C126), Screener_4!C126, "")</f>
        <v/>
      </c>
      <c r="F3125" t="str">
        <f>IF(ISNUMBER(Screener_4!D126), Screener_4!D126, "")</f>
        <v/>
      </c>
      <c r="G3125" t="str">
        <f>IF(ISNUMBER(Screener_4!E126),    Screener_4!E126, "")</f>
        <v/>
      </c>
      <c r="H3125" t="str">
        <f>IF(ISNUMBER(Screener_4!F126),    Screener_4!F126, "")</f>
        <v/>
      </c>
      <c r="I3125" t="str">
        <f>IF(ISNUMBER(Screener_4!G126),    Screener_4!G126, "")</f>
        <v/>
      </c>
      <c r="J3125" t="str">
        <f>IF(ISNUMBER(Screener_4!H126),    Screener_4!H126, "")</f>
        <v/>
      </c>
      <c r="K3125" t="str">
        <f t="shared" si="166"/>
        <v/>
      </c>
      <c r="L3125" t="str">
        <f t="shared" si="164"/>
        <v/>
      </c>
      <c r="M3125" s="45" t="str">
        <f>Screener_4!I126</f>
        <v/>
      </c>
      <c r="N3125" t="str">
        <f>IF(Screener_4!J126="Y",1,IF(Screener_4!J126="N",0,""))</f>
        <v/>
      </c>
      <c r="O3125" t="str">
        <f>IF(Screener_4!K126="Y",1,IF(Screener_4!K126="N",0,""))</f>
        <v/>
      </c>
      <c r="P3125" t="str">
        <f>IF(Screener_4!L126="Y",1,IF(Screener_4!L126="N",0,""))</f>
        <v/>
      </c>
      <c r="Q3125" t="str">
        <f>IF(Screener_4!M126="Y",1,IF(Screener_4!M126="N",0,""))</f>
        <v/>
      </c>
      <c r="R3125" t="str">
        <f>IF(Screener_4!N126="Y",1,IF(Screener_4!N126="N",0,""))</f>
        <v/>
      </c>
      <c r="S3125" t="str">
        <f>IF(Screener_4!O126="Y",1,IF(Screener_4!O126="N",0,""))</f>
        <v/>
      </c>
      <c r="T3125">
        <f t="shared" si="165"/>
        <v>0</v>
      </c>
      <c r="U3125" t="str">
        <f t="shared" si="167"/>
        <v/>
      </c>
      <c r="V3125" t="str">
        <f t="shared" si="168"/>
        <v/>
      </c>
      <c r="W3125" t="str">
        <f>Screener_4!R126</f>
        <v/>
      </c>
      <c r="X3125" s="6" t="str">
        <f>IF(ISNUMBER(Screener_4!$P126),IF(ISBLANK(Screener_4!S126),"Missing",Screener_4!S126), "")</f>
        <v/>
      </c>
      <c r="Y3125" s="6" t="str">
        <f>IF(ISNUMBER(Screener_4!$P126),IF(ISBLANK(Screener_4!T126),"Missing",Screener_4!T126), "")</f>
        <v/>
      </c>
      <c r="Z3125" s="6" t="str">
        <f>IF(ISNUMBER(Screener_4!$P126),IF(ISBLANK(Screener_4!U126),"Missing",Screener_4!U126), "")</f>
        <v/>
      </c>
      <c r="AA3125" s="6" t="str">
        <f>IF(ISTEXT(Screener_4!U126),  IF(ISBLANK(Screener_4!V126), "Missing", Screener_4!V126),"")</f>
        <v/>
      </c>
      <c r="AB3125" s="6" t="str">
        <f>IF(Screener_4!U126 = "Y",  IF(ISBLANK(Screener_4!V126), "Missing", Screener_4!V126),"")</f>
        <v/>
      </c>
      <c r="AC3125" s="6" t="str">
        <f xml:space="preserve"> IF((Screener_4!U126 = "Y"),   IF(ISBLANK(Screener_4!W126),"Missing",Screener_4!W126), "")</f>
        <v/>
      </c>
      <c r="AF3125" s="6"/>
      <c r="AG3125" s="6"/>
    </row>
    <row r="3126" spans="1:33" x14ac:dyDescent="0.25">
      <c r="A3126" s="125" t="str">
        <f>IF(ISNUMBER(Screener_4!A127), Screener_4!A127, "")</f>
        <v/>
      </c>
      <c r="B3126" t="str">
        <f>IF(ISTEXT(Screener_4!C127), Screener_4!C127, "")</f>
        <v/>
      </c>
      <c r="F3126" t="str">
        <f>IF(ISNUMBER(Screener_4!D127), Screener_4!D127, "")</f>
        <v/>
      </c>
      <c r="G3126" t="str">
        <f>IF(ISNUMBER(Screener_4!E127),    Screener_4!E127, "")</f>
        <v/>
      </c>
      <c r="H3126" t="str">
        <f>IF(ISNUMBER(Screener_4!F127),    Screener_4!F127, "")</f>
        <v/>
      </c>
      <c r="I3126" t="str">
        <f>IF(ISNUMBER(Screener_4!G127),    Screener_4!G127, "")</f>
        <v/>
      </c>
      <c r="J3126" t="str">
        <f>IF(ISNUMBER(Screener_4!H127),    Screener_4!H127, "")</f>
        <v/>
      </c>
      <c r="K3126" t="str">
        <f t="shared" si="166"/>
        <v/>
      </c>
      <c r="L3126" t="str">
        <f t="shared" si="164"/>
        <v/>
      </c>
      <c r="M3126" s="45" t="str">
        <f>Screener_4!I127</f>
        <v/>
      </c>
      <c r="N3126" t="str">
        <f>IF(Screener_4!J127="Y",1,IF(Screener_4!J127="N",0,""))</f>
        <v/>
      </c>
      <c r="O3126" t="str">
        <f>IF(Screener_4!K127="Y",1,IF(Screener_4!K127="N",0,""))</f>
        <v/>
      </c>
      <c r="P3126" t="str">
        <f>IF(Screener_4!L127="Y",1,IF(Screener_4!L127="N",0,""))</f>
        <v/>
      </c>
      <c r="Q3126" t="str">
        <f>IF(Screener_4!M127="Y",1,IF(Screener_4!M127="N",0,""))</f>
        <v/>
      </c>
      <c r="R3126" t="str">
        <f>IF(Screener_4!N127="Y",1,IF(Screener_4!N127="N",0,""))</f>
        <v/>
      </c>
      <c r="S3126" t="str">
        <f>IF(Screener_4!O127="Y",1,IF(Screener_4!O127="N",0,""))</f>
        <v/>
      </c>
      <c r="T3126">
        <f t="shared" si="165"/>
        <v>0</v>
      </c>
      <c r="U3126" t="str">
        <f t="shared" si="167"/>
        <v/>
      </c>
      <c r="V3126" t="str">
        <f t="shared" si="168"/>
        <v/>
      </c>
      <c r="W3126" t="str">
        <f>Screener_4!R127</f>
        <v/>
      </c>
      <c r="X3126" s="6" t="str">
        <f>IF(ISNUMBER(Screener_4!$P127),IF(ISBLANK(Screener_4!S127),"Missing",Screener_4!S127), "")</f>
        <v/>
      </c>
      <c r="Y3126" s="6" t="str">
        <f>IF(ISNUMBER(Screener_4!$P127),IF(ISBLANK(Screener_4!T127),"Missing",Screener_4!T127), "")</f>
        <v/>
      </c>
      <c r="Z3126" s="6" t="str">
        <f>IF(ISNUMBER(Screener_4!$P127),IF(ISBLANK(Screener_4!U127),"Missing",Screener_4!U127), "")</f>
        <v/>
      </c>
      <c r="AA3126" s="6" t="str">
        <f>IF(ISTEXT(Screener_4!U127),  IF(ISBLANK(Screener_4!V127), "Missing", Screener_4!V127),"")</f>
        <v/>
      </c>
      <c r="AB3126" s="6" t="str">
        <f>IF(Screener_4!U127 = "Y",  IF(ISBLANK(Screener_4!V127), "Missing", Screener_4!V127),"")</f>
        <v/>
      </c>
      <c r="AC3126" s="6" t="str">
        <f xml:space="preserve"> IF((Screener_4!U127 = "Y"),   IF(ISBLANK(Screener_4!W127),"Missing",Screener_4!W127), "")</f>
        <v/>
      </c>
      <c r="AF3126" s="6"/>
      <c r="AG3126" s="6"/>
    </row>
    <row r="3127" spans="1:33" x14ac:dyDescent="0.25">
      <c r="A3127" s="125" t="str">
        <f>IF(ISNUMBER(Screener_4!A128), Screener_4!A128, "")</f>
        <v/>
      </c>
      <c r="B3127" t="str">
        <f>IF(ISTEXT(Screener_4!C128), Screener_4!C128, "")</f>
        <v/>
      </c>
      <c r="F3127" t="str">
        <f>IF(ISNUMBER(Screener_4!D128), Screener_4!D128, "")</f>
        <v/>
      </c>
      <c r="G3127" t="str">
        <f>IF(ISNUMBER(Screener_4!E128),    Screener_4!E128, "")</f>
        <v/>
      </c>
      <c r="H3127" t="str">
        <f>IF(ISNUMBER(Screener_4!F128),    Screener_4!F128, "")</f>
        <v/>
      </c>
      <c r="I3127" t="str">
        <f>IF(ISNUMBER(Screener_4!G128),    Screener_4!G128, "")</f>
        <v/>
      </c>
      <c r="J3127" t="str">
        <f>IF(ISNUMBER(Screener_4!H128),    Screener_4!H128, "")</f>
        <v/>
      </c>
      <c r="K3127" t="str">
        <f t="shared" si="166"/>
        <v/>
      </c>
      <c r="L3127" t="str">
        <f t="shared" si="164"/>
        <v/>
      </c>
      <c r="M3127" s="45" t="str">
        <f>Screener_4!I128</f>
        <v/>
      </c>
      <c r="N3127" t="str">
        <f>IF(Screener_4!J128="Y",1,IF(Screener_4!J128="N",0,""))</f>
        <v/>
      </c>
      <c r="O3127" t="str">
        <f>IF(Screener_4!K128="Y",1,IF(Screener_4!K128="N",0,""))</f>
        <v/>
      </c>
      <c r="P3127" t="str">
        <f>IF(Screener_4!L128="Y",1,IF(Screener_4!L128="N",0,""))</f>
        <v/>
      </c>
      <c r="Q3127" t="str">
        <f>IF(Screener_4!M128="Y",1,IF(Screener_4!M128="N",0,""))</f>
        <v/>
      </c>
      <c r="R3127" t="str">
        <f>IF(Screener_4!N128="Y",1,IF(Screener_4!N128="N",0,""))</f>
        <v/>
      </c>
      <c r="S3127" t="str">
        <f>IF(Screener_4!O128="Y",1,IF(Screener_4!O128="N",0,""))</f>
        <v/>
      </c>
      <c r="T3127">
        <f t="shared" si="165"/>
        <v>0</v>
      </c>
      <c r="U3127" t="str">
        <f t="shared" si="167"/>
        <v/>
      </c>
      <c r="V3127" t="str">
        <f t="shared" si="168"/>
        <v/>
      </c>
      <c r="W3127" t="str">
        <f>Screener_4!R128</f>
        <v/>
      </c>
      <c r="X3127" s="6" t="str">
        <f>IF(ISNUMBER(Screener_4!$P128),IF(ISBLANK(Screener_4!S128),"Missing",Screener_4!S128), "")</f>
        <v/>
      </c>
      <c r="Y3127" s="6" t="str">
        <f>IF(ISNUMBER(Screener_4!$P128),IF(ISBLANK(Screener_4!T128),"Missing",Screener_4!T128), "")</f>
        <v/>
      </c>
      <c r="Z3127" s="6" t="str">
        <f>IF(ISNUMBER(Screener_4!$P128),IF(ISBLANK(Screener_4!U128),"Missing",Screener_4!U128), "")</f>
        <v/>
      </c>
      <c r="AA3127" s="6" t="str">
        <f>IF(ISTEXT(Screener_4!U128),  IF(ISBLANK(Screener_4!V128), "Missing", Screener_4!V128),"")</f>
        <v/>
      </c>
      <c r="AB3127" s="6" t="str">
        <f>IF(Screener_4!U128 = "Y",  IF(ISBLANK(Screener_4!V128), "Missing", Screener_4!V128),"")</f>
        <v/>
      </c>
      <c r="AC3127" s="6" t="str">
        <f xml:space="preserve"> IF((Screener_4!U128 = "Y"),   IF(ISBLANK(Screener_4!W128),"Missing",Screener_4!W128), "")</f>
        <v/>
      </c>
      <c r="AF3127" s="6"/>
      <c r="AG3127" s="6"/>
    </row>
    <row r="3128" spans="1:33" x14ac:dyDescent="0.25">
      <c r="A3128" s="125" t="str">
        <f>IF(ISNUMBER(Screener_4!A129), Screener_4!A129, "")</f>
        <v/>
      </c>
      <c r="B3128" t="str">
        <f>IF(ISTEXT(Screener_4!C129), Screener_4!C129, "")</f>
        <v/>
      </c>
      <c r="F3128" t="str">
        <f>IF(ISNUMBER(Screener_4!D129), Screener_4!D129, "")</f>
        <v/>
      </c>
      <c r="G3128" t="str">
        <f>IF(ISNUMBER(Screener_4!E129),    Screener_4!E129, "")</f>
        <v/>
      </c>
      <c r="H3128" t="str">
        <f>IF(ISNUMBER(Screener_4!F129),    Screener_4!F129, "")</f>
        <v/>
      </c>
      <c r="I3128" t="str">
        <f>IF(ISNUMBER(Screener_4!G129),    Screener_4!G129, "")</f>
        <v/>
      </c>
      <c r="J3128" t="str">
        <f>IF(ISNUMBER(Screener_4!H129),    Screener_4!H129, "")</f>
        <v/>
      </c>
      <c r="K3128" t="str">
        <f t="shared" si="166"/>
        <v/>
      </c>
      <c r="L3128" t="str">
        <f t="shared" si="164"/>
        <v/>
      </c>
      <c r="M3128" s="45" t="str">
        <f>Screener_4!I129</f>
        <v/>
      </c>
      <c r="N3128" t="str">
        <f>IF(Screener_4!J129="Y",1,IF(Screener_4!J129="N",0,""))</f>
        <v/>
      </c>
      <c r="O3128" t="str">
        <f>IF(Screener_4!K129="Y",1,IF(Screener_4!K129="N",0,""))</f>
        <v/>
      </c>
      <c r="P3128" t="str">
        <f>IF(Screener_4!L129="Y",1,IF(Screener_4!L129="N",0,""))</f>
        <v/>
      </c>
      <c r="Q3128" t="str">
        <f>IF(Screener_4!M129="Y",1,IF(Screener_4!M129="N",0,""))</f>
        <v/>
      </c>
      <c r="R3128" t="str">
        <f>IF(Screener_4!N129="Y",1,IF(Screener_4!N129="N",0,""))</f>
        <v/>
      </c>
      <c r="S3128" t="str">
        <f>IF(Screener_4!O129="Y",1,IF(Screener_4!O129="N",0,""))</f>
        <v/>
      </c>
      <c r="T3128">
        <f t="shared" si="165"/>
        <v>0</v>
      </c>
      <c r="U3128" t="str">
        <f t="shared" si="167"/>
        <v/>
      </c>
      <c r="V3128" t="str">
        <f t="shared" si="168"/>
        <v/>
      </c>
      <c r="W3128" t="str">
        <f>Screener_4!R129</f>
        <v/>
      </c>
      <c r="X3128" s="6" t="str">
        <f>IF(ISNUMBER(Screener_4!$P129),IF(ISBLANK(Screener_4!S129),"Missing",Screener_4!S129), "")</f>
        <v/>
      </c>
      <c r="Y3128" s="6" t="str">
        <f>IF(ISNUMBER(Screener_4!$P129),IF(ISBLANK(Screener_4!T129),"Missing",Screener_4!T129), "")</f>
        <v/>
      </c>
      <c r="Z3128" s="6" t="str">
        <f>IF(ISNUMBER(Screener_4!$P129),IF(ISBLANK(Screener_4!U129),"Missing",Screener_4!U129), "")</f>
        <v/>
      </c>
      <c r="AA3128" s="6" t="str">
        <f>IF(ISTEXT(Screener_4!U129),  IF(ISBLANK(Screener_4!V129), "Missing", Screener_4!V129),"")</f>
        <v/>
      </c>
      <c r="AB3128" s="6" t="str">
        <f>IF(Screener_4!U129 = "Y",  IF(ISBLANK(Screener_4!V129), "Missing", Screener_4!V129),"")</f>
        <v/>
      </c>
      <c r="AC3128" s="6" t="str">
        <f xml:space="preserve"> IF((Screener_4!U129 = "Y"),   IF(ISBLANK(Screener_4!W129),"Missing",Screener_4!W129), "")</f>
        <v/>
      </c>
      <c r="AF3128" s="6"/>
      <c r="AG3128" s="6"/>
    </row>
    <row r="3129" spans="1:33" x14ac:dyDescent="0.25">
      <c r="A3129" s="125" t="str">
        <f>IF(ISNUMBER(Screener_4!A130), Screener_4!A130, "")</f>
        <v/>
      </c>
      <c r="B3129" t="str">
        <f>IF(ISTEXT(Screener_4!C130), Screener_4!C130, "")</f>
        <v/>
      </c>
      <c r="F3129" t="str">
        <f>IF(ISNUMBER(Screener_4!D130), Screener_4!D130, "")</f>
        <v/>
      </c>
      <c r="G3129" t="str">
        <f>IF(ISNUMBER(Screener_4!E130),    Screener_4!E130, "")</f>
        <v/>
      </c>
      <c r="H3129" t="str">
        <f>IF(ISNUMBER(Screener_4!F130),    Screener_4!F130, "")</f>
        <v/>
      </c>
      <c r="I3129" t="str">
        <f>IF(ISNUMBER(Screener_4!G130),    Screener_4!G130, "")</f>
        <v/>
      </c>
      <c r="J3129" t="str">
        <f>IF(ISNUMBER(Screener_4!H130),    Screener_4!H130, "")</f>
        <v/>
      </c>
      <c r="K3129" t="str">
        <f t="shared" si="166"/>
        <v/>
      </c>
      <c r="L3129" t="str">
        <f t="shared" si="164"/>
        <v/>
      </c>
      <c r="M3129" s="45" t="str">
        <f>Screener_4!I130</f>
        <v/>
      </c>
      <c r="N3129" t="str">
        <f>IF(Screener_4!J130="Y",1,IF(Screener_4!J130="N",0,""))</f>
        <v/>
      </c>
      <c r="O3129" t="str">
        <f>IF(Screener_4!K130="Y",1,IF(Screener_4!K130="N",0,""))</f>
        <v/>
      </c>
      <c r="P3129" t="str">
        <f>IF(Screener_4!L130="Y",1,IF(Screener_4!L130="N",0,""))</f>
        <v/>
      </c>
      <c r="Q3129" t="str">
        <f>IF(Screener_4!M130="Y",1,IF(Screener_4!M130="N",0,""))</f>
        <v/>
      </c>
      <c r="R3129" t="str">
        <f>IF(Screener_4!N130="Y",1,IF(Screener_4!N130="N",0,""))</f>
        <v/>
      </c>
      <c r="S3129" t="str">
        <f>IF(Screener_4!O130="Y",1,IF(Screener_4!O130="N",0,""))</f>
        <v/>
      </c>
      <c r="T3129">
        <f t="shared" si="165"/>
        <v>0</v>
      </c>
      <c r="U3129" t="str">
        <f t="shared" si="167"/>
        <v/>
      </c>
      <c r="V3129" t="str">
        <f t="shared" si="168"/>
        <v/>
      </c>
      <c r="W3129" t="str">
        <f>Screener_4!R130</f>
        <v/>
      </c>
      <c r="X3129" s="6" t="str">
        <f>IF(ISNUMBER(Screener_4!$P130),IF(ISBLANK(Screener_4!S130),"Missing",Screener_4!S130), "")</f>
        <v/>
      </c>
      <c r="Y3129" s="6" t="str">
        <f>IF(ISNUMBER(Screener_4!$P130),IF(ISBLANK(Screener_4!T130),"Missing",Screener_4!T130), "")</f>
        <v/>
      </c>
      <c r="Z3129" s="6" t="str">
        <f>IF(ISNUMBER(Screener_4!$P130),IF(ISBLANK(Screener_4!U130),"Missing",Screener_4!U130), "")</f>
        <v/>
      </c>
      <c r="AA3129" s="6" t="str">
        <f>IF(ISTEXT(Screener_4!U130),  IF(ISBLANK(Screener_4!V130), "Missing", Screener_4!V130),"")</f>
        <v/>
      </c>
      <c r="AB3129" s="6" t="str">
        <f>IF(Screener_4!U130 = "Y",  IF(ISBLANK(Screener_4!V130), "Missing", Screener_4!V130),"")</f>
        <v/>
      </c>
      <c r="AC3129" s="6" t="str">
        <f xml:space="preserve"> IF((Screener_4!U130 = "Y"),   IF(ISBLANK(Screener_4!W130),"Missing",Screener_4!W130), "")</f>
        <v/>
      </c>
      <c r="AF3129" s="6"/>
      <c r="AG3129" s="6"/>
    </row>
    <row r="3130" spans="1:33" x14ac:dyDescent="0.25">
      <c r="A3130" s="125" t="str">
        <f>IF(ISNUMBER(Screener_4!A131), Screener_4!A131, "")</f>
        <v/>
      </c>
      <c r="B3130" t="str">
        <f>IF(ISTEXT(Screener_4!C131), Screener_4!C131, "")</f>
        <v/>
      </c>
      <c r="F3130" t="str">
        <f>IF(ISNUMBER(Screener_4!D131), Screener_4!D131, "")</f>
        <v/>
      </c>
      <c r="G3130" t="str">
        <f>IF(ISNUMBER(Screener_4!E131),    Screener_4!E131, "")</f>
        <v/>
      </c>
      <c r="H3130" t="str">
        <f>IF(ISNUMBER(Screener_4!F131),    Screener_4!F131, "")</f>
        <v/>
      </c>
      <c r="I3130" t="str">
        <f>IF(ISNUMBER(Screener_4!G131),    Screener_4!G131, "")</f>
        <v/>
      </c>
      <c r="J3130" t="str">
        <f>IF(ISNUMBER(Screener_4!H131),    Screener_4!H131, "")</f>
        <v/>
      </c>
      <c r="K3130" t="str">
        <f t="shared" si="166"/>
        <v/>
      </c>
      <c r="L3130" t="str">
        <f t="shared" si="164"/>
        <v/>
      </c>
      <c r="M3130" s="45" t="str">
        <f>Screener_4!I131</f>
        <v/>
      </c>
      <c r="N3130" t="str">
        <f>IF(Screener_4!J131="Y",1,IF(Screener_4!J131="N",0,""))</f>
        <v/>
      </c>
      <c r="O3130" t="str">
        <f>IF(Screener_4!K131="Y",1,IF(Screener_4!K131="N",0,""))</f>
        <v/>
      </c>
      <c r="P3130" t="str">
        <f>IF(Screener_4!L131="Y",1,IF(Screener_4!L131="N",0,""))</f>
        <v/>
      </c>
      <c r="Q3130" t="str">
        <f>IF(Screener_4!M131="Y",1,IF(Screener_4!M131="N",0,""))</f>
        <v/>
      </c>
      <c r="R3130" t="str">
        <f>IF(Screener_4!N131="Y",1,IF(Screener_4!N131="N",0,""))</f>
        <v/>
      </c>
      <c r="S3130" t="str">
        <f>IF(Screener_4!O131="Y",1,IF(Screener_4!O131="N",0,""))</f>
        <v/>
      </c>
      <c r="T3130">
        <f t="shared" si="165"/>
        <v>0</v>
      </c>
      <c r="U3130" t="str">
        <f t="shared" si="167"/>
        <v/>
      </c>
      <c r="V3130" t="str">
        <f t="shared" si="168"/>
        <v/>
      </c>
      <c r="W3130" t="str">
        <f>Screener_4!R131</f>
        <v/>
      </c>
      <c r="X3130" s="6" t="str">
        <f>IF(ISNUMBER(Screener_4!$P131),IF(ISBLANK(Screener_4!S131),"Missing",Screener_4!S131), "")</f>
        <v/>
      </c>
      <c r="Y3130" s="6" t="str">
        <f>IF(ISNUMBER(Screener_4!$P131),IF(ISBLANK(Screener_4!T131),"Missing",Screener_4!T131), "")</f>
        <v/>
      </c>
      <c r="Z3130" s="6" t="str">
        <f>IF(ISNUMBER(Screener_4!$P131),IF(ISBLANK(Screener_4!U131),"Missing",Screener_4!U131), "")</f>
        <v/>
      </c>
      <c r="AA3130" s="6" t="str">
        <f>IF(ISTEXT(Screener_4!U131),  IF(ISBLANK(Screener_4!V131), "Missing", Screener_4!V131),"")</f>
        <v/>
      </c>
      <c r="AB3130" s="6" t="str">
        <f>IF(Screener_4!U131 = "Y",  IF(ISBLANK(Screener_4!V131), "Missing", Screener_4!V131),"")</f>
        <v/>
      </c>
      <c r="AC3130" s="6" t="str">
        <f xml:space="preserve"> IF((Screener_4!U131 = "Y"),   IF(ISBLANK(Screener_4!W131),"Missing",Screener_4!W131), "")</f>
        <v/>
      </c>
      <c r="AF3130" s="6"/>
      <c r="AG3130" s="6"/>
    </row>
    <row r="3131" spans="1:33" x14ac:dyDescent="0.25">
      <c r="A3131" s="125" t="str">
        <f>IF(ISNUMBER(Screener_4!A132), Screener_4!A132, "")</f>
        <v/>
      </c>
      <c r="B3131" t="str">
        <f>IF(ISTEXT(Screener_4!C132), Screener_4!C132, "")</f>
        <v/>
      </c>
      <c r="F3131" t="str">
        <f>IF(ISNUMBER(Screener_4!D132), Screener_4!D132, "")</f>
        <v/>
      </c>
      <c r="G3131" t="str">
        <f>IF(ISNUMBER(Screener_4!E132),    Screener_4!E132, "")</f>
        <v/>
      </c>
      <c r="H3131" t="str">
        <f>IF(ISNUMBER(Screener_4!F132),    Screener_4!F132, "")</f>
        <v/>
      </c>
      <c r="I3131" t="str">
        <f>IF(ISNUMBER(Screener_4!G132),    Screener_4!G132, "")</f>
        <v/>
      </c>
      <c r="J3131" t="str">
        <f>IF(ISNUMBER(Screener_4!H132),    Screener_4!H132, "")</f>
        <v/>
      </c>
      <c r="K3131" t="str">
        <f t="shared" si="166"/>
        <v/>
      </c>
      <c r="L3131" t="str">
        <f t="shared" si="164"/>
        <v/>
      </c>
      <c r="M3131" s="45" t="str">
        <f>Screener_4!I132</f>
        <v/>
      </c>
      <c r="N3131" t="str">
        <f>IF(Screener_4!J132="Y",1,IF(Screener_4!J132="N",0,""))</f>
        <v/>
      </c>
      <c r="O3131" t="str">
        <f>IF(Screener_4!K132="Y",1,IF(Screener_4!K132="N",0,""))</f>
        <v/>
      </c>
      <c r="P3131" t="str">
        <f>IF(Screener_4!L132="Y",1,IF(Screener_4!L132="N",0,""))</f>
        <v/>
      </c>
      <c r="Q3131" t="str">
        <f>IF(Screener_4!M132="Y",1,IF(Screener_4!M132="N",0,""))</f>
        <v/>
      </c>
      <c r="R3131" t="str">
        <f>IF(Screener_4!N132="Y",1,IF(Screener_4!N132="N",0,""))</f>
        <v/>
      </c>
      <c r="S3131" t="str">
        <f>IF(Screener_4!O132="Y",1,IF(Screener_4!O132="N",0,""))</f>
        <v/>
      </c>
      <c r="T3131">
        <f t="shared" si="165"/>
        <v>0</v>
      </c>
      <c r="U3131" t="str">
        <f t="shared" si="167"/>
        <v/>
      </c>
      <c r="V3131" t="str">
        <f t="shared" si="168"/>
        <v/>
      </c>
      <c r="W3131" t="str">
        <f>Screener_4!R132</f>
        <v/>
      </c>
      <c r="X3131" s="6" t="str">
        <f>IF(ISNUMBER(Screener_4!$P132),IF(ISBLANK(Screener_4!S132),"Missing",Screener_4!S132), "")</f>
        <v/>
      </c>
      <c r="Y3131" s="6" t="str">
        <f>IF(ISNUMBER(Screener_4!$P132),IF(ISBLANK(Screener_4!T132),"Missing",Screener_4!T132), "")</f>
        <v/>
      </c>
      <c r="Z3131" s="6" t="str">
        <f>IF(ISNUMBER(Screener_4!$P132),IF(ISBLANK(Screener_4!U132),"Missing",Screener_4!U132), "")</f>
        <v/>
      </c>
      <c r="AA3131" s="6" t="str">
        <f>IF(ISTEXT(Screener_4!U132),  IF(ISBLANK(Screener_4!V132), "Missing", Screener_4!V132),"")</f>
        <v/>
      </c>
      <c r="AB3131" s="6" t="str">
        <f>IF(Screener_4!U132 = "Y",  IF(ISBLANK(Screener_4!V132), "Missing", Screener_4!V132),"")</f>
        <v/>
      </c>
      <c r="AC3131" s="6" t="str">
        <f xml:space="preserve"> IF((Screener_4!U132 = "Y"),   IF(ISBLANK(Screener_4!W132),"Missing",Screener_4!W132), "")</f>
        <v/>
      </c>
      <c r="AF3131" s="6"/>
      <c r="AG3131" s="6"/>
    </row>
    <row r="3132" spans="1:33" x14ac:dyDescent="0.25">
      <c r="A3132" s="125" t="str">
        <f>IF(ISNUMBER(Screener_4!A133), Screener_4!A133, "")</f>
        <v/>
      </c>
      <c r="B3132" t="str">
        <f>IF(ISTEXT(Screener_4!C133), Screener_4!C133, "")</f>
        <v/>
      </c>
      <c r="F3132" t="str">
        <f>IF(ISNUMBER(Screener_4!D133), Screener_4!D133, "")</f>
        <v/>
      </c>
      <c r="G3132" t="str">
        <f>IF(ISNUMBER(Screener_4!E133),    Screener_4!E133, "")</f>
        <v/>
      </c>
      <c r="H3132" t="str">
        <f>IF(ISNUMBER(Screener_4!F133),    Screener_4!F133, "")</f>
        <v/>
      </c>
      <c r="I3132" t="str">
        <f>IF(ISNUMBER(Screener_4!G133),    Screener_4!G133, "")</f>
        <v/>
      </c>
      <c r="J3132" t="str">
        <f>IF(ISNUMBER(Screener_4!H133),    Screener_4!H133, "")</f>
        <v/>
      </c>
      <c r="K3132" t="str">
        <f t="shared" si="166"/>
        <v/>
      </c>
      <c r="L3132" t="str">
        <f t="shared" si="164"/>
        <v/>
      </c>
      <c r="M3132" s="45" t="str">
        <f>Screener_4!I133</f>
        <v/>
      </c>
      <c r="N3132" t="str">
        <f>IF(Screener_4!J133="Y",1,IF(Screener_4!J133="N",0,""))</f>
        <v/>
      </c>
      <c r="O3132" t="str">
        <f>IF(Screener_4!K133="Y",1,IF(Screener_4!K133="N",0,""))</f>
        <v/>
      </c>
      <c r="P3132" t="str">
        <f>IF(Screener_4!L133="Y",1,IF(Screener_4!L133="N",0,""))</f>
        <v/>
      </c>
      <c r="Q3132" t="str">
        <f>IF(Screener_4!M133="Y",1,IF(Screener_4!M133="N",0,""))</f>
        <v/>
      </c>
      <c r="R3132" t="str">
        <f>IF(Screener_4!N133="Y",1,IF(Screener_4!N133="N",0,""))</f>
        <v/>
      </c>
      <c r="S3132" t="str">
        <f>IF(Screener_4!O133="Y",1,IF(Screener_4!O133="N",0,""))</f>
        <v/>
      </c>
      <c r="T3132">
        <f t="shared" si="165"/>
        <v>0</v>
      </c>
      <c r="U3132" t="str">
        <f t="shared" si="167"/>
        <v/>
      </c>
      <c r="V3132" t="str">
        <f t="shared" si="168"/>
        <v/>
      </c>
      <c r="W3132" t="str">
        <f>Screener_4!R133</f>
        <v/>
      </c>
      <c r="X3132" s="6" t="str">
        <f>IF(ISNUMBER(Screener_4!$P133),IF(ISBLANK(Screener_4!S133),"Missing",Screener_4!S133), "")</f>
        <v/>
      </c>
      <c r="Y3132" s="6" t="str">
        <f>IF(ISNUMBER(Screener_4!$P133),IF(ISBLANK(Screener_4!T133),"Missing",Screener_4!T133), "")</f>
        <v/>
      </c>
      <c r="Z3132" s="6" t="str">
        <f>IF(ISNUMBER(Screener_4!$P133),IF(ISBLANK(Screener_4!U133),"Missing",Screener_4!U133), "")</f>
        <v/>
      </c>
      <c r="AA3132" s="6" t="str">
        <f>IF(ISTEXT(Screener_4!U133),  IF(ISBLANK(Screener_4!V133), "Missing", Screener_4!V133),"")</f>
        <v/>
      </c>
      <c r="AB3132" s="6" t="str">
        <f>IF(Screener_4!U133 = "Y",  IF(ISBLANK(Screener_4!V133), "Missing", Screener_4!V133),"")</f>
        <v/>
      </c>
      <c r="AC3132" s="6" t="str">
        <f xml:space="preserve"> IF((Screener_4!U133 = "Y"),   IF(ISBLANK(Screener_4!W133),"Missing",Screener_4!W133), "")</f>
        <v/>
      </c>
      <c r="AF3132" s="6"/>
      <c r="AG3132" s="6"/>
    </row>
    <row r="3133" spans="1:33" x14ac:dyDescent="0.25">
      <c r="A3133" s="125" t="str">
        <f>IF(ISNUMBER(Screener_4!A134), Screener_4!A134, "")</f>
        <v/>
      </c>
      <c r="B3133" t="str">
        <f>IF(ISTEXT(Screener_4!C134), Screener_4!C134, "")</f>
        <v/>
      </c>
      <c r="F3133" t="str">
        <f>IF(ISNUMBER(Screener_4!D134), Screener_4!D134, "")</f>
        <v/>
      </c>
      <c r="G3133" t="str">
        <f>IF(ISNUMBER(Screener_4!E134),    Screener_4!E134, "")</f>
        <v/>
      </c>
      <c r="H3133" t="str">
        <f>IF(ISNUMBER(Screener_4!F134),    Screener_4!F134, "")</f>
        <v/>
      </c>
      <c r="I3133" t="str">
        <f>IF(ISNUMBER(Screener_4!G134),    Screener_4!G134, "")</f>
        <v/>
      </c>
      <c r="J3133" t="str">
        <f>IF(ISNUMBER(Screener_4!H134),    Screener_4!H134, "")</f>
        <v/>
      </c>
      <c r="K3133" t="str">
        <f t="shared" si="166"/>
        <v/>
      </c>
      <c r="L3133" t="str">
        <f t="shared" si="164"/>
        <v/>
      </c>
      <c r="M3133" s="45" t="str">
        <f>Screener_4!I134</f>
        <v/>
      </c>
      <c r="N3133" t="str">
        <f>IF(Screener_4!J134="Y",1,IF(Screener_4!J134="N",0,""))</f>
        <v/>
      </c>
      <c r="O3133" t="str">
        <f>IF(Screener_4!K134="Y",1,IF(Screener_4!K134="N",0,""))</f>
        <v/>
      </c>
      <c r="P3133" t="str">
        <f>IF(Screener_4!L134="Y",1,IF(Screener_4!L134="N",0,""))</f>
        <v/>
      </c>
      <c r="Q3133" t="str">
        <f>IF(Screener_4!M134="Y",1,IF(Screener_4!M134="N",0,""))</f>
        <v/>
      </c>
      <c r="R3133" t="str">
        <f>IF(Screener_4!N134="Y",1,IF(Screener_4!N134="N",0,""))</f>
        <v/>
      </c>
      <c r="S3133" t="str">
        <f>IF(Screener_4!O134="Y",1,IF(Screener_4!O134="N",0,""))</f>
        <v/>
      </c>
      <c r="T3133">
        <f t="shared" si="165"/>
        <v>0</v>
      </c>
      <c r="U3133" t="str">
        <f t="shared" si="167"/>
        <v/>
      </c>
      <c r="V3133" t="str">
        <f t="shared" si="168"/>
        <v/>
      </c>
      <c r="W3133" t="str">
        <f>Screener_4!R134</f>
        <v/>
      </c>
      <c r="X3133" s="6" t="str">
        <f>IF(ISNUMBER(Screener_4!$P134),IF(ISBLANK(Screener_4!S134),"Missing",Screener_4!S134), "")</f>
        <v/>
      </c>
      <c r="Y3133" s="6" t="str">
        <f>IF(ISNUMBER(Screener_4!$P134),IF(ISBLANK(Screener_4!T134),"Missing",Screener_4!T134), "")</f>
        <v/>
      </c>
      <c r="Z3133" s="6" t="str">
        <f>IF(ISNUMBER(Screener_4!$P134),IF(ISBLANK(Screener_4!U134),"Missing",Screener_4!U134), "")</f>
        <v/>
      </c>
      <c r="AA3133" s="6" t="str">
        <f>IF(ISTEXT(Screener_4!U134),  IF(ISBLANK(Screener_4!V134), "Missing", Screener_4!V134),"")</f>
        <v/>
      </c>
      <c r="AB3133" s="6" t="str">
        <f>IF(Screener_4!U134 = "Y",  IF(ISBLANK(Screener_4!V134), "Missing", Screener_4!V134),"")</f>
        <v/>
      </c>
      <c r="AC3133" s="6" t="str">
        <f xml:space="preserve"> IF((Screener_4!U134 = "Y"),   IF(ISBLANK(Screener_4!W134),"Missing",Screener_4!W134), "")</f>
        <v/>
      </c>
      <c r="AF3133" s="6"/>
      <c r="AG3133" s="6"/>
    </row>
    <row r="3134" spans="1:33" x14ac:dyDescent="0.25">
      <c r="A3134" s="125" t="str">
        <f>IF(ISNUMBER(Screener_4!A135), Screener_4!A135, "")</f>
        <v/>
      </c>
      <c r="B3134" t="str">
        <f>IF(ISTEXT(Screener_4!C135), Screener_4!C135, "")</f>
        <v/>
      </c>
      <c r="F3134" t="str">
        <f>IF(ISNUMBER(Screener_4!D135), Screener_4!D135, "")</f>
        <v/>
      </c>
      <c r="G3134" t="str">
        <f>IF(ISNUMBER(Screener_4!E135),    Screener_4!E135, "")</f>
        <v/>
      </c>
      <c r="H3134" t="str">
        <f>IF(ISNUMBER(Screener_4!F135),    Screener_4!F135, "")</f>
        <v/>
      </c>
      <c r="I3134" t="str">
        <f>IF(ISNUMBER(Screener_4!G135),    Screener_4!G135, "")</f>
        <v/>
      </c>
      <c r="J3134" t="str">
        <f>IF(ISNUMBER(Screener_4!H135),    Screener_4!H135, "")</f>
        <v/>
      </c>
      <c r="K3134" t="str">
        <f t="shared" si="166"/>
        <v/>
      </c>
      <c r="L3134" t="str">
        <f t="shared" si="164"/>
        <v/>
      </c>
      <c r="M3134" s="45" t="str">
        <f>Screener_4!I135</f>
        <v/>
      </c>
      <c r="N3134" t="str">
        <f>IF(Screener_4!J135="Y",1,IF(Screener_4!J135="N",0,""))</f>
        <v/>
      </c>
      <c r="O3134" t="str">
        <f>IF(Screener_4!K135="Y",1,IF(Screener_4!K135="N",0,""))</f>
        <v/>
      </c>
      <c r="P3134" t="str">
        <f>IF(Screener_4!L135="Y",1,IF(Screener_4!L135="N",0,""))</f>
        <v/>
      </c>
      <c r="Q3134" t="str">
        <f>IF(Screener_4!M135="Y",1,IF(Screener_4!M135="N",0,""))</f>
        <v/>
      </c>
      <c r="R3134" t="str">
        <f>IF(Screener_4!N135="Y",1,IF(Screener_4!N135="N",0,""))</f>
        <v/>
      </c>
      <c r="S3134" t="str">
        <f>IF(Screener_4!O135="Y",1,IF(Screener_4!O135="N",0,""))</f>
        <v/>
      </c>
      <c r="T3134">
        <f t="shared" si="165"/>
        <v>0</v>
      </c>
      <c r="U3134" t="str">
        <f t="shared" si="167"/>
        <v/>
      </c>
      <c r="V3134" t="str">
        <f t="shared" si="168"/>
        <v/>
      </c>
      <c r="W3134" t="str">
        <f>Screener_4!R135</f>
        <v/>
      </c>
      <c r="X3134" s="6" t="str">
        <f>IF(ISNUMBER(Screener_4!$P135),IF(ISBLANK(Screener_4!S135),"Missing",Screener_4!S135), "")</f>
        <v/>
      </c>
      <c r="Y3134" s="6" t="str">
        <f>IF(ISNUMBER(Screener_4!$P135),IF(ISBLANK(Screener_4!T135),"Missing",Screener_4!T135), "")</f>
        <v/>
      </c>
      <c r="Z3134" s="6" t="str">
        <f>IF(ISNUMBER(Screener_4!$P135),IF(ISBLANK(Screener_4!U135),"Missing",Screener_4!U135), "")</f>
        <v/>
      </c>
      <c r="AA3134" s="6" t="str">
        <f>IF(ISTEXT(Screener_4!U135),  IF(ISBLANK(Screener_4!V135), "Missing", Screener_4!V135),"")</f>
        <v/>
      </c>
      <c r="AB3134" s="6" t="str">
        <f>IF(Screener_4!U135 = "Y",  IF(ISBLANK(Screener_4!V135), "Missing", Screener_4!V135),"")</f>
        <v/>
      </c>
      <c r="AC3134" s="6" t="str">
        <f xml:space="preserve"> IF((Screener_4!U135 = "Y"),   IF(ISBLANK(Screener_4!W135),"Missing",Screener_4!W135), "")</f>
        <v/>
      </c>
      <c r="AF3134" s="6"/>
      <c r="AG3134" s="6"/>
    </row>
    <row r="3135" spans="1:33" x14ac:dyDescent="0.25">
      <c r="A3135" s="125" t="str">
        <f>IF(ISNUMBER(Screener_4!A136), Screener_4!A136, "")</f>
        <v/>
      </c>
      <c r="B3135" t="str">
        <f>IF(ISTEXT(Screener_4!C136), Screener_4!C136, "")</f>
        <v/>
      </c>
      <c r="F3135" t="str">
        <f>IF(ISNUMBER(Screener_4!D136), Screener_4!D136, "")</f>
        <v/>
      </c>
      <c r="G3135" t="str">
        <f>IF(ISNUMBER(Screener_4!E136),    Screener_4!E136, "")</f>
        <v/>
      </c>
      <c r="H3135" t="str">
        <f>IF(ISNUMBER(Screener_4!F136),    Screener_4!F136, "")</f>
        <v/>
      </c>
      <c r="I3135" t="str">
        <f>IF(ISNUMBER(Screener_4!G136),    Screener_4!G136, "")</f>
        <v/>
      </c>
      <c r="J3135" t="str">
        <f>IF(ISNUMBER(Screener_4!H136),    Screener_4!H136, "")</f>
        <v/>
      </c>
      <c r="K3135" t="str">
        <f t="shared" si="166"/>
        <v/>
      </c>
      <c r="L3135" t="str">
        <f t="shared" si="164"/>
        <v/>
      </c>
      <c r="M3135" s="45" t="str">
        <f>Screener_4!I136</f>
        <v/>
      </c>
      <c r="N3135" t="str">
        <f>IF(Screener_4!J136="Y",1,IF(Screener_4!J136="N",0,""))</f>
        <v/>
      </c>
      <c r="O3135" t="str">
        <f>IF(Screener_4!K136="Y",1,IF(Screener_4!K136="N",0,""))</f>
        <v/>
      </c>
      <c r="P3135" t="str">
        <f>IF(Screener_4!L136="Y",1,IF(Screener_4!L136="N",0,""))</f>
        <v/>
      </c>
      <c r="Q3135" t="str">
        <f>IF(Screener_4!M136="Y",1,IF(Screener_4!M136="N",0,""))</f>
        <v/>
      </c>
      <c r="R3135" t="str">
        <f>IF(Screener_4!N136="Y",1,IF(Screener_4!N136="N",0,""))</f>
        <v/>
      </c>
      <c r="S3135" t="str">
        <f>IF(Screener_4!O136="Y",1,IF(Screener_4!O136="N",0,""))</f>
        <v/>
      </c>
      <c r="T3135">
        <f t="shared" si="165"/>
        <v>0</v>
      </c>
      <c r="U3135" t="str">
        <f t="shared" si="167"/>
        <v/>
      </c>
      <c r="V3135" t="str">
        <f t="shared" si="168"/>
        <v/>
      </c>
      <c r="W3135" t="str">
        <f>Screener_4!R136</f>
        <v/>
      </c>
      <c r="X3135" s="6" t="str">
        <f>IF(ISNUMBER(Screener_4!$P136),IF(ISBLANK(Screener_4!S136),"Missing",Screener_4!S136), "")</f>
        <v/>
      </c>
      <c r="Y3135" s="6" t="str">
        <f>IF(ISNUMBER(Screener_4!$P136),IF(ISBLANK(Screener_4!T136),"Missing",Screener_4!T136), "")</f>
        <v/>
      </c>
      <c r="Z3135" s="6" t="str">
        <f>IF(ISNUMBER(Screener_4!$P136),IF(ISBLANK(Screener_4!U136),"Missing",Screener_4!U136), "")</f>
        <v/>
      </c>
      <c r="AA3135" s="6" t="str">
        <f>IF(ISTEXT(Screener_4!U136),  IF(ISBLANK(Screener_4!V136), "Missing", Screener_4!V136),"")</f>
        <v/>
      </c>
      <c r="AB3135" s="6" t="str">
        <f>IF(Screener_4!U136 = "Y",  IF(ISBLANK(Screener_4!V136), "Missing", Screener_4!V136),"")</f>
        <v/>
      </c>
      <c r="AC3135" s="6" t="str">
        <f xml:space="preserve"> IF((Screener_4!U136 = "Y"),   IF(ISBLANK(Screener_4!W136),"Missing",Screener_4!W136), "")</f>
        <v/>
      </c>
      <c r="AF3135" s="6"/>
      <c r="AG3135" s="6"/>
    </row>
    <row r="3136" spans="1:33" x14ac:dyDescent="0.25">
      <c r="A3136" s="125" t="str">
        <f>IF(ISNUMBER(Screener_4!A137), Screener_4!A137, "")</f>
        <v/>
      </c>
      <c r="B3136" t="str">
        <f>IF(ISTEXT(Screener_4!C137), Screener_4!C137, "")</f>
        <v/>
      </c>
      <c r="F3136" t="str">
        <f>IF(ISNUMBER(Screener_4!D137), Screener_4!D137, "")</f>
        <v/>
      </c>
      <c r="G3136" t="str">
        <f>IF(ISNUMBER(Screener_4!E137),    Screener_4!E137, "")</f>
        <v/>
      </c>
      <c r="H3136" t="str">
        <f>IF(ISNUMBER(Screener_4!F137),    Screener_4!F137, "")</f>
        <v/>
      </c>
      <c r="I3136" t="str">
        <f>IF(ISNUMBER(Screener_4!G137),    Screener_4!G137, "")</f>
        <v/>
      </c>
      <c r="J3136" t="str">
        <f>IF(ISNUMBER(Screener_4!H137),    Screener_4!H137, "")</f>
        <v/>
      </c>
      <c r="K3136" t="str">
        <f t="shared" si="166"/>
        <v/>
      </c>
      <c r="L3136" t="str">
        <f t="shared" ref="L3136:L3199" si="169">IF(K3136 = "","",   IF(SUM(G3136:J3136) &gt;0,"Positive","Negative"))</f>
        <v/>
      </c>
      <c r="M3136" s="45" t="str">
        <f>Screener_4!I137</f>
        <v/>
      </c>
      <c r="N3136" t="str">
        <f>IF(Screener_4!J137="Y",1,IF(Screener_4!J137="N",0,""))</f>
        <v/>
      </c>
      <c r="O3136" t="str">
        <f>IF(Screener_4!K137="Y",1,IF(Screener_4!K137="N",0,""))</f>
        <v/>
      </c>
      <c r="P3136" t="str">
        <f>IF(Screener_4!L137="Y",1,IF(Screener_4!L137="N",0,""))</f>
        <v/>
      </c>
      <c r="Q3136" t="str">
        <f>IF(Screener_4!M137="Y",1,IF(Screener_4!M137="N",0,""))</f>
        <v/>
      </c>
      <c r="R3136" t="str">
        <f>IF(Screener_4!N137="Y",1,IF(Screener_4!N137="N",0,""))</f>
        <v/>
      </c>
      <c r="S3136" t="str">
        <f>IF(Screener_4!O137="Y",1,IF(Screener_4!O137="N",0,""))</f>
        <v/>
      </c>
      <c r="T3136">
        <f t="shared" si="165"/>
        <v>0</v>
      </c>
      <c r="U3136" t="str">
        <f t="shared" si="167"/>
        <v/>
      </c>
      <c r="V3136" t="str">
        <f t="shared" si="168"/>
        <v/>
      </c>
      <c r="W3136" t="str">
        <f>Screener_4!R137</f>
        <v/>
      </c>
      <c r="X3136" s="6" t="str">
        <f>IF(ISNUMBER(Screener_4!$P137),IF(ISBLANK(Screener_4!S137),"Missing",Screener_4!S137), "")</f>
        <v/>
      </c>
      <c r="Y3136" s="6" t="str">
        <f>IF(ISNUMBER(Screener_4!$P137),IF(ISBLANK(Screener_4!T137),"Missing",Screener_4!T137), "")</f>
        <v/>
      </c>
      <c r="Z3136" s="6" t="str">
        <f>IF(ISNUMBER(Screener_4!$P137),IF(ISBLANK(Screener_4!U137),"Missing",Screener_4!U137), "")</f>
        <v/>
      </c>
      <c r="AA3136" s="6" t="str">
        <f>IF(ISTEXT(Screener_4!U137),  IF(ISBLANK(Screener_4!V137), "Missing", Screener_4!V137),"")</f>
        <v/>
      </c>
      <c r="AB3136" s="6" t="str">
        <f>IF(Screener_4!U137 = "Y",  IF(ISBLANK(Screener_4!V137), "Missing", Screener_4!V137),"")</f>
        <v/>
      </c>
      <c r="AC3136" s="6" t="str">
        <f xml:space="preserve"> IF((Screener_4!U137 = "Y"),   IF(ISBLANK(Screener_4!W137),"Missing",Screener_4!W137), "")</f>
        <v/>
      </c>
      <c r="AF3136" s="6"/>
      <c r="AG3136" s="6"/>
    </row>
    <row r="3137" spans="1:33" x14ac:dyDescent="0.25">
      <c r="A3137" s="125" t="str">
        <f>IF(ISNUMBER(Screener_4!A138), Screener_4!A138, "")</f>
        <v/>
      </c>
      <c r="B3137" t="str">
        <f>IF(ISTEXT(Screener_4!C138), Screener_4!C138, "")</f>
        <v/>
      </c>
      <c r="F3137" t="str">
        <f>IF(ISNUMBER(Screener_4!D138), Screener_4!D138, "")</f>
        <v/>
      </c>
      <c r="G3137" t="str">
        <f>IF(ISNUMBER(Screener_4!E138),    Screener_4!E138, "")</f>
        <v/>
      </c>
      <c r="H3137" t="str">
        <f>IF(ISNUMBER(Screener_4!F138),    Screener_4!F138, "")</f>
        <v/>
      </c>
      <c r="I3137" t="str">
        <f>IF(ISNUMBER(Screener_4!G138),    Screener_4!G138, "")</f>
        <v/>
      </c>
      <c r="J3137" t="str">
        <f>IF(ISNUMBER(Screener_4!H138),    Screener_4!H138, "")</f>
        <v/>
      </c>
      <c r="K3137" t="str">
        <f t="shared" si="166"/>
        <v/>
      </c>
      <c r="L3137" t="str">
        <f t="shared" si="169"/>
        <v/>
      </c>
      <c r="M3137" s="45" t="str">
        <f>Screener_4!I138</f>
        <v/>
      </c>
      <c r="N3137" t="str">
        <f>IF(Screener_4!J138="Y",1,IF(Screener_4!J138="N",0,""))</f>
        <v/>
      </c>
      <c r="O3137" t="str">
        <f>IF(Screener_4!K138="Y",1,IF(Screener_4!K138="N",0,""))</f>
        <v/>
      </c>
      <c r="P3137" t="str">
        <f>IF(Screener_4!L138="Y",1,IF(Screener_4!L138="N",0,""))</f>
        <v/>
      </c>
      <c r="Q3137" t="str">
        <f>IF(Screener_4!M138="Y",1,IF(Screener_4!M138="N",0,""))</f>
        <v/>
      </c>
      <c r="R3137" t="str">
        <f>IF(Screener_4!N138="Y",1,IF(Screener_4!N138="N",0,""))</f>
        <v/>
      </c>
      <c r="S3137" t="str">
        <f>IF(Screener_4!O138="Y",1,IF(Screener_4!O138="N",0,""))</f>
        <v/>
      </c>
      <c r="T3137">
        <f t="shared" si="165"/>
        <v>0</v>
      </c>
      <c r="U3137" t="str">
        <f t="shared" si="167"/>
        <v/>
      </c>
      <c r="V3137" t="str">
        <f t="shared" si="168"/>
        <v/>
      </c>
      <c r="W3137" t="str">
        <f>Screener_4!R138</f>
        <v/>
      </c>
      <c r="X3137" s="6" t="str">
        <f>IF(ISNUMBER(Screener_4!$P138),IF(ISBLANK(Screener_4!S138),"Missing",Screener_4!S138), "")</f>
        <v/>
      </c>
      <c r="Y3137" s="6" t="str">
        <f>IF(ISNUMBER(Screener_4!$P138),IF(ISBLANK(Screener_4!T138),"Missing",Screener_4!T138), "")</f>
        <v/>
      </c>
      <c r="Z3137" s="6" t="str">
        <f>IF(ISNUMBER(Screener_4!$P138),IF(ISBLANK(Screener_4!U138),"Missing",Screener_4!U138), "")</f>
        <v/>
      </c>
      <c r="AA3137" s="6" t="str">
        <f>IF(ISTEXT(Screener_4!U138),  IF(ISBLANK(Screener_4!V138), "Missing", Screener_4!V138),"")</f>
        <v/>
      </c>
      <c r="AB3137" s="6" t="str">
        <f>IF(Screener_4!U138 = "Y",  IF(ISBLANK(Screener_4!V138), "Missing", Screener_4!V138),"")</f>
        <v/>
      </c>
      <c r="AC3137" s="6" t="str">
        <f xml:space="preserve"> IF((Screener_4!U138 = "Y"),   IF(ISBLANK(Screener_4!W138),"Missing",Screener_4!W138), "")</f>
        <v/>
      </c>
      <c r="AF3137" s="6"/>
      <c r="AG3137" s="6"/>
    </row>
    <row r="3138" spans="1:33" x14ac:dyDescent="0.25">
      <c r="A3138" s="125" t="str">
        <f>IF(ISNUMBER(Screener_4!A139), Screener_4!A139, "")</f>
        <v/>
      </c>
      <c r="B3138" t="str">
        <f>IF(ISTEXT(Screener_4!C139), Screener_4!C139, "")</f>
        <v/>
      </c>
      <c r="F3138" t="str">
        <f>IF(ISNUMBER(Screener_4!D139), Screener_4!D139, "")</f>
        <v/>
      </c>
      <c r="G3138" t="str">
        <f>IF(ISNUMBER(Screener_4!E139),    Screener_4!E139, "")</f>
        <v/>
      </c>
      <c r="H3138" t="str">
        <f>IF(ISNUMBER(Screener_4!F139),    Screener_4!F139, "")</f>
        <v/>
      </c>
      <c r="I3138" t="str">
        <f>IF(ISNUMBER(Screener_4!G139),    Screener_4!G139, "")</f>
        <v/>
      </c>
      <c r="J3138" t="str">
        <f>IF(ISNUMBER(Screener_4!H139),    Screener_4!H139, "")</f>
        <v/>
      </c>
      <c r="K3138" t="str">
        <f t="shared" si="166"/>
        <v/>
      </c>
      <c r="L3138" t="str">
        <f t="shared" si="169"/>
        <v/>
      </c>
      <c r="M3138" s="45" t="str">
        <f>Screener_4!I139</f>
        <v/>
      </c>
      <c r="N3138" t="str">
        <f>IF(Screener_4!J139="Y",1,IF(Screener_4!J139="N",0,""))</f>
        <v/>
      </c>
      <c r="O3138" t="str">
        <f>IF(Screener_4!K139="Y",1,IF(Screener_4!K139="N",0,""))</f>
        <v/>
      </c>
      <c r="P3138" t="str">
        <f>IF(Screener_4!L139="Y",1,IF(Screener_4!L139="N",0,""))</f>
        <v/>
      </c>
      <c r="Q3138" t="str">
        <f>IF(Screener_4!M139="Y",1,IF(Screener_4!M139="N",0,""))</f>
        <v/>
      </c>
      <c r="R3138" t="str">
        <f>IF(Screener_4!N139="Y",1,IF(Screener_4!N139="N",0,""))</f>
        <v/>
      </c>
      <c r="S3138" t="str">
        <f>IF(Screener_4!O139="Y",1,IF(Screener_4!O139="N",0,""))</f>
        <v/>
      </c>
      <c r="T3138">
        <f t="shared" si="165"/>
        <v>0</v>
      </c>
      <c r="U3138" t="str">
        <f t="shared" si="167"/>
        <v/>
      </c>
      <c r="V3138" t="str">
        <f t="shared" si="168"/>
        <v/>
      </c>
      <c r="W3138" t="str">
        <f>Screener_4!R139</f>
        <v/>
      </c>
      <c r="X3138" s="6" t="str">
        <f>IF(ISNUMBER(Screener_4!$P139),IF(ISBLANK(Screener_4!S139),"Missing",Screener_4!S139), "")</f>
        <v/>
      </c>
      <c r="Y3138" s="6" t="str">
        <f>IF(ISNUMBER(Screener_4!$P139),IF(ISBLANK(Screener_4!T139),"Missing",Screener_4!T139), "")</f>
        <v/>
      </c>
      <c r="Z3138" s="6" t="str">
        <f>IF(ISNUMBER(Screener_4!$P139),IF(ISBLANK(Screener_4!U139),"Missing",Screener_4!U139), "")</f>
        <v/>
      </c>
      <c r="AA3138" s="6" t="str">
        <f>IF(ISTEXT(Screener_4!U139),  IF(ISBLANK(Screener_4!V139), "Missing", Screener_4!V139),"")</f>
        <v/>
      </c>
      <c r="AB3138" s="6" t="str">
        <f>IF(Screener_4!U139 = "Y",  IF(ISBLANK(Screener_4!V139), "Missing", Screener_4!V139),"")</f>
        <v/>
      </c>
      <c r="AC3138" s="6" t="str">
        <f xml:space="preserve"> IF((Screener_4!U139 = "Y"),   IF(ISBLANK(Screener_4!W139),"Missing",Screener_4!W139), "")</f>
        <v/>
      </c>
      <c r="AF3138" s="6"/>
      <c r="AG3138" s="6"/>
    </row>
    <row r="3139" spans="1:33" x14ac:dyDescent="0.25">
      <c r="A3139" s="125" t="str">
        <f>IF(ISNUMBER(Screener_4!A140), Screener_4!A140, "")</f>
        <v/>
      </c>
      <c r="B3139" t="str">
        <f>IF(ISTEXT(Screener_4!C140), Screener_4!C140, "")</f>
        <v/>
      </c>
      <c r="F3139" t="str">
        <f>IF(ISNUMBER(Screener_4!D140), Screener_4!D140, "")</f>
        <v/>
      </c>
      <c r="G3139" t="str">
        <f>IF(ISNUMBER(Screener_4!E140),    Screener_4!E140, "")</f>
        <v/>
      </c>
      <c r="H3139" t="str">
        <f>IF(ISNUMBER(Screener_4!F140),    Screener_4!F140, "")</f>
        <v/>
      </c>
      <c r="I3139" t="str">
        <f>IF(ISNUMBER(Screener_4!G140),    Screener_4!G140, "")</f>
        <v/>
      </c>
      <c r="J3139" t="str">
        <f>IF(ISNUMBER(Screener_4!H140),    Screener_4!H140, "")</f>
        <v/>
      </c>
      <c r="K3139" t="str">
        <f t="shared" si="166"/>
        <v/>
      </c>
      <c r="L3139" t="str">
        <f t="shared" si="169"/>
        <v/>
      </c>
      <c r="M3139" s="45" t="str">
        <f>Screener_4!I140</f>
        <v/>
      </c>
      <c r="N3139" t="str">
        <f>IF(Screener_4!J140="Y",1,IF(Screener_4!J140="N",0,""))</f>
        <v/>
      </c>
      <c r="O3139" t="str">
        <f>IF(Screener_4!K140="Y",1,IF(Screener_4!K140="N",0,""))</f>
        <v/>
      </c>
      <c r="P3139" t="str">
        <f>IF(Screener_4!L140="Y",1,IF(Screener_4!L140="N",0,""))</f>
        <v/>
      </c>
      <c r="Q3139" t="str">
        <f>IF(Screener_4!M140="Y",1,IF(Screener_4!M140="N",0,""))</f>
        <v/>
      </c>
      <c r="R3139" t="str">
        <f>IF(Screener_4!N140="Y",1,IF(Screener_4!N140="N",0,""))</f>
        <v/>
      </c>
      <c r="S3139" t="str">
        <f>IF(Screener_4!O140="Y",1,IF(Screener_4!O140="N",0,""))</f>
        <v/>
      </c>
      <c r="T3139">
        <f t="shared" si="165"/>
        <v>0</v>
      </c>
      <c r="U3139" t="str">
        <f t="shared" si="167"/>
        <v/>
      </c>
      <c r="V3139" t="str">
        <f t="shared" si="168"/>
        <v/>
      </c>
      <c r="W3139" t="str">
        <f>Screener_4!R140</f>
        <v/>
      </c>
      <c r="X3139" s="6" t="str">
        <f>IF(ISNUMBER(Screener_4!$P140),IF(ISBLANK(Screener_4!S140),"Missing",Screener_4!S140), "")</f>
        <v/>
      </c>
      <c r="Y3139" s="6" t="str">
        <f>IF(ISNUMBER(Screener_4!$P140),IF(ISBLANK(Screener_4!T140),"Missing",Screener_4!T140), "")</f>
        <v/>
      </c>
      <c r="Z3139" s="6" t="str">
        <f>IF(ISNUMBER(Screener_4!$P140),IF(ISBLANK(Screener_4!U140),"Missing",Screener_4!U140), "")</f>
        <v/>
      </c>
      <c r="AA3139" s="6" t="str">
        <f>IF(ISTEXT(Screener_4!U140),  IF(ISBLANK(Screener_4!V140), "Missing", Screener_4!V140),"")</f>
        <v/>
      </c>
      <c r="AB3139" s="6" t="str">
        <f>IF(Screener_4!U140 = "Y",  IF(ISBLANK(Screener_4!V140), "Missing", Screener_4!V140),"")</f>
        <v/>
      </c>
      <c r="AC3139" s="6" t="str">
        <f xml:space="preserve"> IF((Screener_4!U140 = "Y"),   IF(ISBLANK(Screener_4!W140),"Missing",Screener_4!W140), "")</f>
        <v/>
      </c>
      <c r="AF3139" s="6"/>
      <c r="AG3139" s="6"/>
    </row>
    <row r="3140" spans="1:33" x14ac:dyDescent="0.25">
      <c r="A3140" s="125" t="str">
        <f>IF(ISNUMBER(Screener_4!A141), Screener_4!A141, "")</f>
        <v/>
      </c>
      <c r="B3140" t="str">
        <f>IF(ISTEXT(Screener_4!C141), Screener_4!C141, "")</f>
        <v/>
      </c>
      <c r="F3140" t="str">
        <f>IF(ISNUMBER(Screener_4!D141), Screener_4!D141, "")</f>
        <v/>
      </c>
      <c r="G3140" t="str">
        <f>IF(ISNUMBER(Screener_4!E141),    Screener_4!E141, "")</f>
        <v/>
      </c>
      <c r="H3140" t="str">
        <f>IF(ISNUMBER(Screener_4!F141),    Screener_4!F141, "")</f>
        <v/>
      </c>
      <c r="I3140" t="str">
        <f>IF(ISNUMBER(Screener_4!G141),    Screener_4!G141, "")</f>
        <v/>
      </c>
      <c r="J3140" t="str">
        <f>IF(ISNUMBER(Screener_4!H141),    Screener_4!H141, "")</f>
        <v/>
      </c>
      <c r="K3140" t="str">
        <f t="shared" si="166"/>
        <v/>
      </c>
      <c r="L3140" t="str">
        <f t="shared" si="169"/>
        <v/>
      </c>
      <c r="M3140" s="45" t="str">
        <f>Screener_4!I141</f>
        <v/>
      </c>
      <c r="N3140" t="str">
        <f>IF(Screener_4!J141="Y",1,IF(Screener_4!J141="N",0,""))</f>
        <v/>
      </c>
      <c r="O3140" t="str">
        <f>IF(Screener_4!K141="Y",1,IF(Screener_4!K141="N",0,""))</f>
        <v/>
      </c>
      <c r="P3140" t="str">
        <f>IF(Screener_4!L141="Y",1,IF(Screener_4!L141="N",0,""))</f>
        <v/>
      </c>
      <c r="Q3140" t="str">
        <f>IF(Screener_4!M141="Y",1,IF(Screener_4!M141="N",0,""))</f>
        <v/>
      </c>
      <c r="R3140" t="str">
        <f>IF(Screener_4!N141="Y",1,IF(Screener_4!N141="N",0,""))</f>
        <v/>
      </c>
      <c r="S3140" t="str">
        <f>IF(Screener_4!O141="Y",1,IF(Screener_4!O141="N",0,""))</f>
        <v/>
      </c>
      <c r="T3140">
        <f t="shared" si="165"/>
        <v>0</v>
      </c>
      <c r="U3140" t="str">
        <f t="shared" si="167"/>
        <v/>
      </c>
      <c r="V3140" t="str">
        <f t="shared" si="168"/>
        <v/>
      </c>
      <c r="W3140" t="str">
        <f>Screener_4!R141</f>
        <v/>
      </c>
      <c r="X3140" s="6" t="str">
        <f>IF(ISNUMBER(Screener_4!$P141),IF(ISBLANK(Screener_4!S141),"Missing",Screener_4!S141), "")</f>
        <v/>
      </c>
      <c r="Y3140" s="6" t="str">
        <f>IF(ISNUMBER(Screener_4!$P141),IF(ISBLANK(Screener_4!T141),"Missing",Screener_4!T141), "")</f>
        <v/>
      </c>
      <c r="Z3140" s="6" t="str">
        <f>IF(ISNUMBER(Screener_4!$P141),IF(ISBLANK(Screener_4!U141),"Missing",Screener_4!U141), "")</f>
        <v/>
      </c>
      <c r="AA3140" s="6" t="str">
        <f>IF(ISTEXT(Screener_4!U141),  IF(ISBLANK(Screener_4!V141), "Missing", Screener_4!V141),"")</f>
        <v/>
      </c>
      <c r="AB3140" s="6" t="str">
        <f>IF(Screener_4!U141 = "Y",  IF(ISBLANK(Screener_4!V141), "Missing", Screener_4!V141),"")</f>
        <v/>
      </c>
      <c r="AC3140" s="6" t="str">
        <f xml:space="preserve"> IF((Screener_4!U141 = "Y"),   IF(ISBLANK(Screener_4!W141),"Missing",Screener_4!W141), "")</f>
        <v/>
      </c>
      <c r="AF3140" s="6"/>
      <c r="AG3140" s="6"/>
    </row>
    <row r="3141" spans="1:33" x14ac:dyDescent="0.25">
      <c r="A3141" s="125" t="str">
        <f>IF(ISNUMBER(Screener_4!A142), Screener_4!A142, "")</f>
        <v/>
      </c>
      <c r="B3141" t="str">
        <f>IF(ISTEXT(Screener_4!C142), Screener_4!C142, "")</f>
        <v/>
      </c>
      <c r="F3141" t="str">
        <f>IF(ISNUMBER(Screener_4!D142), Screener_4!D142, "")</f>
        <v/>
      </c>
      <c r="G3141" t="str">
        <f>IF(ISNUMBER(Screener_4!E142),    Screener_4!E142, "")</f>
        <v/>
      </c>
      <c r="H3141" t="str">
        <f>IF(ISNUMBER(Screener_4!F142),    Screener_4!F142, "")</f>
        <v/>
      </c>
      <c r="I3141" t="str">
        <f>IF(ISNUMBER(Screener_4!G142),    Screener_4!G142, "")</f>
        <v/>
      </c>
      <c r="J3141" t="str">
        <f>IF(ISNUMBER(Screener_4!H142),    Screener_4!H142, "")</f>
        <v/>
      </c>
      <c r="K3141" t="str">
        <f t="shared" si="166"/>
        <v/>
      </c>
      <c r="L3141" t="str">
        <f t="shared" si="169"/>
        <v/>
      </c>
      <c r="M3141" s="45" t="str">
        <f>Screener_4!I142</f>
        <v/>
      </c>
      <c r="N3141" t="str">
        <f>IF(Screener_4!J142="Y",1,IF(Screener_4!J142="N",0,""))</f>
        <v/>
      </c>
      <c r="O3141" t="str">
        <f>IF(Screener_4!K142="Y",1,IF(Screener_4!K142="N",0,""))</f>
        <v/>
      </c>
      <c r="P3141" t="str">
        <f>IF(Screener_4!L142="Y",1,IF(Screener_4!L142="N",0,""))</f>
        <v/>
      </c>
      <c r="Q3141" t="str">
        <f>IF(Screener_4!M142="Y",1,IF(Screener_4!M142="N",0,""))</f>
        <v/>
      </c>
      <c r="R3141" t="str">
        <f>IF(Screener_4!N142="Y",1,IF(Screener_4!N142="N",0,""))</f>
        <v/>
      </c>
      <c r="S3141" t="str">
        <f>IF(Screener_4!O142="Y",1,IF(Screener_4!O142="N",0,""))</f>
        <v/>
      </c>
      <c r="T3141">
        <f t="shared" si="165"/>
        <v>0</v>
      </c>
      <c r="U3141" t="str">
        <f t="shared" si="167"/>
        <v/>
      </c>
      <c r="V3141" t="str">
        <f t="shared" si="168"/>
        <v/>
      </c>
      <c r="W3141" t="str">
        <f>Screener_4!R142</f>
        <v/>
      </c>
      <c r="X3141" s="6" t="str">
        <f>IF(ISNUMBER(Screener_4!$P142),IF(ISBLANK(Screener_4!S142),"Missing",Screener_4!S142), "")</f>
        <v/>
      </c>
      <c r="Y3141" s="6" t="str">
        <f>IF(ISNUMBER(Screener_4!$P142),IF(ISBLANK(Screener_4!T142),"Missing",Screener_4!T142), "")</f>
        <v/>
      </c>
      <c r="Z3141" s="6" t="str">
        <f>IF(ISNUMBER(Screener_4!$P142),IF(ISBLANK(Screener_4!U142),"Missing",Screener_4!U142), "")</f>
        <v/>
      </c>
      <c r="AA3141" s="6" t="str">
        <f>IF(ISTEXT(Screener_4!U142),  IF(ISBLANK(Screener_4!V142), "Missing", Screener_4!V142),"")</f>
        <v/>
      </c>
      <c r="AB3141" s="6" t="str">
        <f>IF(Screener_4!U142 = "Y",  IF(ISBLANK(Screener_4!V142), "Missing", Screener_4!V142),"")</f>
        <v/>
      </c>
      <c r="AC3141" s="6" t="str">
        <f xml:space="preserve"> IF((Screener_4!U142 = "Y"),   IF(ISBLANK(Screener_4!W142),"Missing",Screener_4!W142), "")</f>
        <v/>
      </c>
      <c r="AF3141" s="6"/>
      <c r="AG3141" s="6"/>
    </row>
    <row r="3142" spans="1:33" x14ac:dyDescent="0.25">
      <c r="A3142" s="125" t="str">
        <f>IF(ISNUMBER(Screener_4!A143), Screener_4!A143, "")</f>
        <v/>
      </c>
      <c r="B3142" t="str">
        <f>IF(ISTEXT(Screener_4!C143), Screener_4!C143, "")</f>
        <v/>
      </c>
      <c r="F3142" t="str">
        <f>IF(ISNUMBER(Screener_4!D143), Screener_4!D143, "")</f>
        <v/>
      </c>
      <c r="G3142" t="str">
        <f>IF(ISNUMBER(Screener_4!E143),    Screener_4!E143, "")</f>
        <v/>
      </c>
      <c r="H3142" t="str">
        <f>IF(ISNUMBER(Screener_4!F143),    Screener_4!F143, "")</f>
        <v/>
      </c>
      <c r="I3142" t="str">
        <f>IF(ISNUMBER(Screener_4!G143),    Screener_4!G143, "")</f>
        <v/>
      </c>
      <c r="J3142" t="str">
        <f>IF(ISNUMBER(Screener_4!H143),    Screener_4!H143, "")</f>
        <v/>
      </c>
      <c r="K3142" t="str">
        <f t="shared" si="166"/>
        <v/>
      </c>
      <c r="L3142" t="str">
        <f t="shared" si="169"/>
        <v/>
      </c>
      <c r="M3142" s="45" t="str">
        <f>Screener_4!I143</f>
        <v/>
      </c>
      <c r="N3142" t="str">
        <f>IF(Screener_4!J143="Y",1,IF(Screener_4!J143="N",0,""))</f>
        <v/>
      </c>
      <c r="O3142" t="str">
        <f>IF(Screener_4!K143="Y",1,IF(Screener_4!K143="N",0,""))</f>
        <v/>
      </c>
      <c r="P3142" t="str">
        <f>IF(Screener_4!L143="Y",1,IF(Screener_4!L143="N",0,""))</f>
        <v/>
      </c>
      <c r="Q3142" t="str">
        <f>IF(Screener_4!M143="Y",1,IF(Screener_4!M143="N",0,""))</f>
        <v/>
      </c>
      <c r="R3142" t="str">
        <f>IF(Screener_4!N143="Y",1,IF(Screener_4!N143="N",0,""))</f>
        <v/>
      </c>
      <c r="S3142" t="str">
        <f>IF(Screener_4!O143="Y",1,IF(Screener_4!O143="N",0,""))</f>
        <v/>
      </c>
      <c r="T3142">
        <f t="shared" si="165"/>
        <v>0</v>
      </c>
      <c r="U3142" t="str">
        <f t="shared" si="167"/>
        <v/>
      </c>
      <c r="V3142" t="str">
        <f t="shared" si="168"/>
        <v/>
      </c>
      <c r="W3142" t="str">
        <f>Screener_4!R143</f>
        <v/>
      </c>
      <c r="X3142" s="6" t="str">
        <f>IF(ISNUMBER(Screener_4!$P143),IF(ISBLANK(Screener_4!S143),"Missing",Screener_4!S143), "")</f>
        <v/>
      </c>
      <c r="Y3142" s="6" t="str">
        <f>IF(ISNUMBER(Screener_4!$P143),IF(ISBLANK(Screener_4!T143),"Missing",Screener_4!T143), "")</f>
        <v/>
      </c>
      <c r="Z3142" s="6" t="str">
        <f>IF(ISNUMBER(Screener_4!$P143),IF(ISBLANK(Screener_4!U143),"Missing",Screener_4!U143), "")</f>
        <v/>
      </c>
      <c r="AA3142" s="6" t="str">
        <f>IF(ISTEXT(Screener_4!U143),  IF(ISBLANK(Screener_4!V143), "Missing", Screener_4!V143),"")</f>
        <v/>
      </c>
      <c r="AB3142" s="6" t="str">
        <f>IF(Screener_4!U143 = "Y",  IF(ISBLANK(Screener_4!V143), "Missing", Screener_4!V143),"")</f>
        <v/>
      </c>
      <c r="AC3142" s="6" t="str">
        <f xml:space="preserve"> IF((Screener_4!U143 = "Y"),   IF(ISBLANK(Screener_4!W143),"Missing",Screener_4!W143), "")</f>
        <v/>
      </c>
      <c r="AF3142" s="6"/>
      <c r="AG3142" s="6"/>
    </row>
    <row r="3143" spans="1:33" x14ac:dyDescent="0.25">
      <c r="A3143" s="125" t="str">
        <f>IF(ISNUMBER(Screener_4!A144), Screener_4!A144, "")</f>
        <v/>
      </c>
      <c r="B3143" t="str">
        <f>IF(ISTEXT(Screener_4!C144), Screener_4!C144, "")</f>
        <v/>
      </c>
      <c r="F3143" t="str">
        <f>IF(ISNUMBER(Screener_4!D144), Screener_4!D144, "")</f>
        <v/>
      </c>
      <c r="G3143" t="str">
        <f>IF(ISNUMBER(Screener_4!E144),    Screener_4!E144, "")</f>
        <v/>
      </c>
      <c r="H3143" t="str">
        <f>IF(ISNUMBER(Screener_4!F144),    Screener_4!F144, "")</f>
        <v/>
      </c>
      <c r="I3143" t="str">
        <f>IF(ISNUMBER(Screener_4!G144),    Screener_4!G144, "")</f>
        <v/>
      </c>
      <c r="J3143" t="str">
        <f>IF(ISNUMBER(Screener_4!H144),    Screener_4!H144, "")</f>
        <v/>
      </c>
      <c r="K3143" t="str">
        <f t="shared" si="166"/>
        <v/>
      </c>
      <c r="L3143" t="str">
        <f t="shared" si="169"/>
        <v/>
      </c>
      <c r="M3143" s="45" t="str">
        <f>Screener_4!I144</f>
        <v/>
      </c>
      <c r="N3143" t="str">
        <f>IF(Screener_4!J144="Y",1,IF(Screener_4!J144="N",0,""))</f>
        <v/>
      </c>
      <c r="O3143" t="str">
        <f>IF(Screener_4!K144="Y",1,IF(Screener_4!K144="N",0,""))</f>
        <v/>
      </c>
      <c r="P3143" t="str">
        <f>IF(Screener_4!L144="Y",1,IF(Screener_4!L144="N",0,""))</f>
        <v/>
      </c>
      <c r="Q3143" t="str">
        <f>IF(Screener_4!M144="Y",1,IF(Screener_4!M144="N",0,""))</f>
        <v/>
      </c>
      <c r="R3143" t="str">
        <f>IF(Screener_4!N144="Y",1,IF(Screener_4!N144="N",0,""))</f>
        <v/>
      </c>
      <c r="S3143" t="str">
        <f>IF(Screener_4!O144="Y",1,IF(Screener_4!O144="N",0,""))</f>
        <v/>
      </c>
      <c r="T3143">
        <f t="shared" ref="T3143:T3206" si="170">COUNT(N3143:S3143)</f>
        <v>0</v>
      </c>
      <c r="U3143" t="str">
        <f t="shared" si="167"/>
        <v/>
      </c>
      <c r="V3143" t="str">
        <f t="shared" si="168"/>
        <v/>
      </c>
      <c r="W3143" t="str">
        <f>Screener_4!R144</f>
        <v/>
      </c>
      <c r="X3143" s="6" t="str">
        <f>IF(ISNUMBER(Screener_4!$P144),IF(ISBLANK(Screener_4!S144),"Missing",Screener_4!S144), "")</f>
        <v/>
      </c>
      <c r="Y3143" s="6" t="str">
        <f>IF(ISNUMBER(Screener_4!$P144),IF(ISBLANK(Screener_4!T144),"Missing",Screener_4!T144), "")</f>
        <v/>
      </c>
      <c r="Z3143" s="6" t="str">
        <f>IF(ISNUMBER(Screener_4!$P144),IF(ISBLANK(Screener_4!U144),"Missing",Screener_4!U144), "")</f>
        <v/>
      </c>
      <c r="AA3143" s="6" t="str">
        <f>IF(ISTEXT(Screener_4!U144),  IF(ISBLANK(Screener_4!V144), "Missing", Screener_4!V144),"")</f>
        <v/>
      </c>
      <c r="AB3143" s="6" t="str">
        <f>IF(Screener_4!U144 = "Y",  IF(ISBLANK(Screener_4!V144), "Missing", Screener_4!V144),"")</f>
        <v/>
      </c>
      <c r="AC3143" s="6" t="str">
        <f xml:space="preserve"> IF((Screener_4!U144 = "Y"),   IF(ISBLANK(Screener_4!W144),"Missing",Screener_4!W144), "")</f>
        <v/>
      </c>
      <c r="AF3143" s="6"/>
      <c r="AG3143" s="6"/>
    </row>
    <row r="3144" spans="1:33" x14ac:dyDescent="0.25">
      <c r="A3144" s="125" t="str">
        <f>IF(ISNUMBER(Screener_4!A145), Screener_4!A145, "")</f>
        <v/>
      </c>
      <c r="B3144" t="str">
        <f>IF(ISTEXT(Screener_4!C145), Screener_4!C145, "")</f>
        <v/>
      </c>
      <c r="F3144" t="str">
        <f>IF(ISNUMBER(Screener_4!D145), Screener_4!D145, "")</f>
        <v/>
      </c>
      <c r="G3144" t="str">
        <f>IF(ISNUMBER(Screener_4!E145),    Screener_4!E145, "")</f>
        <v/>
      </c>
      <c r="H3144" t="str">
        <f>IF(ISNUMBER(Screener_4!F145),    Screener_4!F145, "")</f>
        <v/>
      </c>
      <c r="I3144" t="str">
        <f>IF(ISNUMBER(Screener_4!G145),    Screener_4!G145, "")</f>
        <v/>
      </c>
      <c r="J3144" t="str">
        <f>IF(ISNUMBER(Screener_4!H145),    Screener_4!H145, "")</f>
        <v/>
      </c>
      <c r="K3144" t="str">
        <f t="shared" ref="K3144:K3207" si="171" xml:space="preserve"> IF(AND(ISNUMBER(G3144),ISNUMBER(H3144),ISNUMBER(I3144),  ISNUMBER(J3144) ), (G3144+H3144+I3144+J3144),   IF(OR(ISNUMBER(G3144),ISNUMBER(H3144), ISNUMBER(I3144), ISNUMBER(J3144) ), "Incomplete", "" ))</f>
        <v/>
      </c>
      <c r="L3144" t="str">
        <f t="shared" si="169"/>
        <v/>
      </c>
      <c r="M3144" s="45" t="str">
        <f>Screener_4!I145</f>
        <v/>
      </c>
      <c r="N3144" t="str">
        <f>IF(Screener_4!J145="Y",1,IF(Screener_4!J145="N",0,""))</f>
        <v/>
      </c>
      <c r="O3144" t="str">
        <f>IF(Screener_4!K145="Y",1,IF(Screener_4!K145="N",0,""))</f>
        <v/>
      </c>
      <c r="P3144" t="str">
        <f>IF(Screener_4!L145="Y",1,IF(Screener_4!L145="N",0,""))</f>
        <v/>
      </c>
      <c r="Q3144" t="str">
        <f>IF(Screener_4!M145="Y",1,IF(Screener_4!M145="N",0,""))</f>
        <v/>
      </c>
      <c r="R3144" t="str">
        <f>IF(Screener_4!N145="Y",1,IF(Screener_4!N145="N",0,""))</f>
        <v/>
      </c>
      <c r="S3144" t="str">
        <f>IF(Screener_4!O145="Y",1,IF(Screener_4!O145="N",0,""))</f>
        <v/>
      </c>
      <c r="T3144">
        <f t="shared" si="170"/>
        <v>0</v>
      </c>
      <c r="U3144" t="str">
        <f t="shared" ref="U3144:U3207" si="172">IF(T3144=6,SUM(N3144:S3144),IF(L3144="Negative",IF(OR(N3144=0,N3144=1),N3144,"Incomplete"),IF(L3144="Positive","Incomplete","")))</f>
        <v/>
      </c>
      <c r="V3144" t="str">
        <f t="shared" ref="V3144:V3207" si="173">IF( OR(L3144="Negative", ISBLANK(L3144) =TRUE, L3144 = ""), "",IF(COUNT(N3144:S3144)&gt;0,IF(SUM(N3144:S3144)&gt;1,"Positive","Negative"),""))</f>
        <v/>
      </c>
      <c r="W3144" t="str">
        <f>Screener_4!R145</f>
        <v/>
      </c>
      <c r="X3144" s="6" t="str">
        <f>IF(ISNUMBER(Screener_4!$P145),IF(ISBLANK(Screener_4!S145),"Missing",Screener_4!S145), "")</f>
        <v/>
      </c>
      <c r="Y3144" s="6" t="str">
        <f>IF(ISNUMBER(Screener_4!$P145),IF(ISBLANK(Screener_4!T145),"Missing",Screener_4!T145), "")</f>
        <v/>
      </c>
      <c r="Z3144" s="6" t="str">
        <f>IF(ISNUMBER(Screener_4!$P145),IF(ISBLANK(Screener_4!U145),"Missing",Screener_4!U145), "")</f>
        <v/>
      </c>
      <c r="AA3144" s="6" t="str">
        <f>IF(ISTEXT(Screener_4!U145),  IF(ISBLANK(Screener_4!V145), "Missing", Screener_4!V145),"")</f>
        <v/>
      </c>
      <c r="AB3144" s="6" t="str">
        <f>IF(Screener_4!U145 = "Y",  IF(ISBLANK(Screener_4!V145), "Missing", Screener_4!V145),"")</f>
        <v/>
      </c>
      <c r="AC3144" s="6" t="str">
        <f xml:space="preserve"> IF((Screener_4!U145 = "Y"),   IF(ISBLANK(Screener_4!W145),"Missing",Screener_4!W145), "")</f>
        <v/>
      </c>
      <c r="AF3144" s="6"/>
      <c r="AG3144" s="6"/>
    </row>
    <row r="3145" spans="1:33" x14ac:dyDescent="0.25">
      <c r="A3145" s="125" t="str">
        <f>IF(ISNUMBER(Screener_4!A146), Screener_4!A146, "")</f>
        <v/>
      </c>
      <c r="B3145" t="str">
        <f>IF(ISTEXT(Screener_4!C146), Screener_4!C146, "")</f>
        <v/>
      </c>
      <c r="F3145" t="str">
        <f>IF(ISNUMBER(Screener_4!D146), Screener_4!D146, "")</f>
        <v/>
      </c>
      <c r="G3145" t="str">
        <f>IF(ISNUMBER(Screener_4!E146),    Screener_4!E146, "")</f>
        <v/>
      </c>
      <c r="H3145" t="str">
        <f>IF(ISNUMBER(Screener_4!F146),    Screener_4!F146, "")</f>
        <v/>
      </c>
      <c r="I3145" t="str">
        <f>IF(ISNUMBER(Screener_4!G146),    Screener_4!G146, "")</f>
        <v/>
      </c>
      <c r="J3145" t="str">
        <f>IF(ISNUMBER(Screener_4!H146),    Screener_4!H146, "")</f>
        <v/>
      </c>
      <c r="K3145" t="str">
        <f t="shared" si="171"/>
        <v/>
      </c>
      <c r="L3145" t="str">
        <f t="shared" si="169"/>
        <v/>
      </c>
      <c r="M3145" s="45" t="str">
        <f>Screener_4!I146</f>
        <v/>
      </c>
      <c r="N3145" t="str">
        <f>IF(Screener_4!J146="Y",1,IF(Screener_4!J146="N",0,""))</f>
        <v/>
      </c>
      <c r="O3145" t="str">
        <f>IF(Screener_4!K146="Y",1,IF(Screener_4!K146="N",0,""))</f>
        <v/>
      </c>
      <c r="P3145" t="str">
        <f>IF(Screener_4!L146="Y",1,IF(Screener_4!L146="N",0,""))</f>
        <v/>
      </c>
      <c r="Q3145" t="str">
        <f>IF(Screener_4!M146="Y",1,IF(Screener_4!M146="N",0,""))</f>
        <v/>
      </c>
      <c r="R3145" t="str">
        <f>IF(Screener_4!N146="Y",1,IF(Screener_4!N146="N",0,""))</f>
        <v/>
      </c>
      <c r="S3145" t="str">
        <f>IF(Screener_4!O146="Y",1,IF(Screener_4!O146="N",0,""))</f>
        <v/>
      </c>
      <c r="T3145">
        <f t="shared" si="170"/>
        <v>0</v>
      </c>
      <c r="U3145" t="str">
        <f t="shared" si="172"/>
        <v/>
      </c>
      <c r="V3145" t="str">
        <f t="shared" si="173"/>
        <v/>
      </c>
      <c r="W3145" t="str">
        <f>Screener_4!R146</f>
        <v/>
      </c>
      <c r="X3145" s="6" t="str">
        <f>IF(ISNUMBER(Screener_4!$P146),IF(ISBLANK(Screener_4!S146),"Missing",Screener_4!S146), "")</f>
        <v/>
      </c>
      <c r="Y3145" s="6" t="str">
        <f>IF(ISNUMBER(Screener_4!$P146),IF(ISBLANK(Screener_4!T146),"Missing",Screener_4!T146), "")</f>
        <v/>
      </c>
      <c r="Z3145" s="6" t="str">
        <f>IF(ISNUMBER(Screener_4!$P146),IF(ISBLANK(Screener_4!U146),"Missing",Screener_4!U146), "")</f>
        <v/>
      </c>
      <c r="AA3145" s="6" t="str">
        <f>IF(ISTEXT(Screener_4!U146),  IF(ISBLANK(Screener_4!V146), "Missing", Screener_4!V146),"")</f>
        <v/>
      </c>
      <c r="AB3145" s="6" t="str">
        <f>IF(Screener_4!U146 = "Y",  IF(ISBLANK(Screener_4!V146), "Missing", Screener_4!V146),"")</f>
        <v/>
      </c>
      <c r="AC3145" s="6" t="str">
        <f xml:space="preserve"> IF((Screener_4!U146 = "Y"),   IF(ISBLANK(Screener_4!W146),"Missing",Screener_4!W146), "")</f>
        <v/>
      </c>
      <c r="AF3145" s="6"/>
      <c r="AG3145" s="6"/>
    </row>
    <row r="3146" spans="1:33" x14ac:dyDescent="0.25">
      <c r="A3146" s="125" t="str">
        <f>IF(ISNUMBER(Screener_4!A147), Screener_4!A147, "")</f>
        <v/>
      </c>
      <c r="B3146" t="str">
        <f>IF(ISTEXT(Screener_4!C147), Screener_4!C147, "")</f>
        <v/>
      </c>
      <c r="F3146" t="str">
        <f>IF(ISNUMBER(Screener_4!D147), Screener_4!D147, "")</f>
        <v/>
      </c>
      <c r="G3146" t="str">
        <f>IF(ISNUMBER(Screener_4!E147),    Screener_4!E147, "")</f>
        <v/>
      </c>
      <c r="H3146" t="str">
        <f>IF(ISNUMBER(Screener_4!F147),    Screener_4!F147, "")</f>
        <v/>
      </c>
      <c r="I3146" t="str">
        <f>IF(ISNUMBER(Screener_4!G147),    Screener_4!G147, "")</f>
        <v/>
      </c>
      <c r="J3146" t="str">
        <f>IF(ISNUMBER(Screener_4!H147),    Screener_4!H147, "")</f>
        <v/>
      </c>
      <c r="K3146" t="str">
        <f t="shared" si="171"/>
        <v/>
      </c>
      <c r="L3146" t="str">
        <f t="shared" si="169"/>
        <v/>
      </c>
      <c r="M3146" s="45" t="str">
        <f>Screener_4!I147</f>
        <v/>
      </c>
      <c r="N3146" t="str">
        <f>IF(Screener_4!J147="Y",1,IF(Screener_4!J147="N",0,""))</f>
        <v/>
      </c>
      <c r="O3146" t="str">
        <f>IF(Screener_4!K147="Y",1,IF(Screener_4!K147="N",0,""))</f>
        <v/>
      </c>
      <c r="P3146" t="str">
        <f>IF(Screener_4!L147="Y",1,IF(Screener_4!L147="N",0,""))</f>
        <v/>
      </c>
      <c r="Q3146" t="str">
        <f>IF(Screener_4!M147="Y",1,IF(Screener_4!M147="N",0,""))</f>
        <v/>
      </c>
      <c r="R3146" t="str">
        <f>IF(Screener_4!N147="Y",1,IF(Screener_4!N147="N",0,""))</f>
        <v/>
      </c>
      <c r="S3146" t="str">
        <f>IF(Screener_4!O147="Y",1,IF(Screener_4!O147="N",0,""))</f>
        <v/>
      </c>
      <c r="T3146">
        <f t="shared" si="170"/>
        <v>0</v>
      </c>
      <c r="U3146" t="str">
        <f t="shared" si="172"/>
        <v/>
      </c>
      <c r="V3146" t="str">
        <f t="shared" si="173"/>
        <v/>
      </c>
      <c r="W3146" t="str">
        <f>Screener_4!R147</f>
        <v/>
      </c>
      <c r="X3146" s="6" t="str">
        <f>IF(ISNUMBER(Screener_4!$P147),IF(ISBLANK(Screener_4!S147),"Missing",Screener_4!S147), "")</f>
        <v/>
      </c>
      <c r="Y3146" s="6" t="str">
        <f>IF(ISNUMBER(Screener_4!$P147),IF(ISBLANK(Screener_4!T147),"Missing",Screener_4!T147), "")</f>
        <v/>
      </c>
      <c r="Z3146" s="6" t="str">
        <f>IF(ISNUMBER(Screener_4!$P147),IF(ISBLANK(Screener_4!U147),"Missing",Screener_4!U147), "")</f>
        <v/>
      </c>
      <c r="AA3146" s="6" t="str">
        <f>IF(ISTEXT(Screener_4!U147),  IF(ISBLANK(Screener_4!V147), "Missing", Screener_4!V147),"")</f>
        <v/>
      </c>
      <c r="AB3146" s="6" t="str">
        <f>IF(Screener_4!U147 = "Y",  IF(ISBLANK(Screener_4!V147), "Missing", Screener_4!V147),"")</f>
        <v/>
      </c>
      <c r="AC3146" s="6" t="str">
        <f xml:space="preserve"> IF((Screener_4!U147 = "Y"),   IF(ISBLANK(Screener_4!W147),"Missing",Screener_4!W147), "")</f>
        <v/>
      </c>
      <c r="AF3146" s="6"/>
      <c r="AG3146" s="6"/>
    </row>
    <row r="3147" spans="1:33" x14ac:dyDescent="0.25">
      <c r="A3147" s="125" t="str">
        <f>IF(ISNUMBER(Screener_4!A148), Screener_4!A148, "")</f>
        <v/>
      </c>
      <c r="B3147" t="str">
        <f>IF(ISTEXT(Screener_4!C148), Screener_4!C148, "")</f>
        <v/>
      </c>
      <c r="F3147" t="str">
        <f>IF(ISNUMBER(Screener_4!D148), Screener_4!D148, "")</f>
        <v/>
      </c>
      <c r="G3147" t="str">
        <f>IF(ISNUMBER(Screener_4!E148),    Screener_4!E148, "")</f>
        <v/>
      </c>
      <c r="H3147" t="str">
        <f>IF(ISNUMBER(Screener_4!F148),    Screener_4!F148, "")</f>
        <v/>
      </c>
      <c r="I3147" t="str">
        <f>IF(ISNUMBER(Screener_4!G148),    Screener_4!G148, "")</f>
        <v/>
      </c>
      <c r="J3147" t="str">
        <f>IF(ISNUMBER(Screener_4!H148),    Screener_4!H148, "")</f>
        <v/>
      </c>
      <c r="K3147" t="str">
        <f t="shared" si="171"/>
        <v/>
      </c>
      <c r="L3147" t="str">
        <f t="shared" si="169"/>
        <v/>
      </c>
      <c r="M3147" s="45" t="str">
        <f>Screener_4!I148</f>
        <v/>
      </c>
      <c r="N3147" t="str">
        <f>IF(Screener_4!J148="Y",1,IF(Screener_4!J148="N",0,""))</f>
        <v/>
      </c>
      <c r="O3147" t="str">
        <f>IF(Screener_4!K148="Y",1,IF(Screener_4!K148="N",0,""))</f>
        <v/>
      </c>
      <c r="P3147" t="str">
        <f>IF(Screener_4!L148="Y",1,IF(Screener_4!L148="N",0,""))</f>
        <v/>
      </c>
      <c r="Q3147" t="str">
        <f>IF(Screener_4!M148="Y",1,IF(Screener_4!M148="N",0,""))</f>
        <v/>
      </c>
      <c r="R3147" t="str">
        <f>IF(Screener_4!N148="Y",1,IF(Screener_4!N148="N",0,""))</f>
        <v/>
      </c>
      <c r="S3147" t="str">
        <f>IF(Screener_4!O148="Y",1,IF(Screener_4!O148="N",0,""))</f>
        <v/>
      </c>
      <c r="T3147">
        <f t="shared" si="170"/>
        <v>0</v>
      </c>
      <c r="U3147" t="str">
        <f t="shared" si="172"/>
        <v/>
      </c>
      <c r="V3147" t="str">
        <f t="shared" si="173"/>
        <v/>
      </c>
      <c r="W3147" t="str">
        <f>Screener_4!R148</f>
        <v/>
      </c>
      <c r="X3147" s="6" t="str">
        <f>IF(ISNUMBER(Screener_4!$P148),IF(ISBLANK(Screener_4!S148),"Missing",Screener_4!S148), "")</f>
        <v/>
      </c>
      <c r="Y3147" s="6" t="str">
        <f>IF(ISNUMBER(Screener_4!$P148),IF(ISBLANK(Screener_4!T148),"Missing",Screener_4!T148), "")</f>
        <v/>
      </c>
      <c r="Z3147" s="6" t="str">
        <f>IF(ISNUMBER(Screener_4!$P148),IF(ISBLANK(Screener_4!U148),"Missing",Screener_4!U148), "")</f>
        <v/>
      </c>
      <c r="AA3147" s="6" t="str">
        <f>IF(ISTEXT(Screener_4!U148),  IF(ISBLANK(Screener_4!V148), "Missing", Screener_4!V148),"")</f>
        <v/>
      </c>
      <c r="AB3147" s="6" t="str">
        <f>IF(Screener_4!U148 = "Y",  IF(ISBLANK(Screener_4!V148), "Missing", Screener_4!V148),"")</f>
        <v/>
      </c>
      <c r="AC3147" s="6" t="str">
        <f xml:space="preserve"> IF((Screener_4!U148 = "Y"),   IF(ISBLANK(Screener_4!W148),"Missing",Screener_4!W148), "")</f>
        <v/>
      </c>
      <c r="AF3147" s="6"/>
      <c r="AG3147" s="6"/>
    </row>
    <row r="3148" spans="1:33" x14ac:dyDescent="0.25">
      <c r="A3148" s="125" t="str">
        <f>IF(ISNUMBER(Screener_4!A149), Screener_4!A149, "")</f>
        <v/>
      </c>
      <c r="B3148" t="str">
        <f>IF(ISTEXT(Screener_4!C149), Screener_4!C149, "")</f>
        <v/>
      </c>
      <c r="F3148" t="str">
        <f>IF(ISNUMBER(Screener_4!D149), Screener_4!D149, "")</f>
        <v/>
      </c>
      <c r="G3148" t="str">
        <f>IF(ISNUMBER(Screener_4!E149),    Screener_4!E149, "")</f>
        <v/>
      </c>
      <c r="H3148" t="str">
        <f>IF(ISNUMBER(Screener_4!F149),    Screener_4!F149, "")</f>
        <v/>
      </c>
      <c r="I3148" t="str">
        <f>IF(ISNUMBER(Screener_4!G149),    Screener_4!G149, "")</f>
        <v/>
      </c>
      <c r="J3148" t="str">
        <f>IF(ISNUMBER(Screener_4!H149),    Screener_4!H149, "")</f>
        <v/>
      </c>
      <c r="K3148" t="str">
        <f t="shared" si="171"/>
        <v/>
      </c>
      <c r="L3148" t="str">
        <f t="shared" si="169"/>
        <v/>
      </c>
      <c r="M3148" s="45" t="str">
        <f>Screener_4!I149</f>
        <v/>
      </c>
      <c r="N3148" t="str">
        <f>IF(Screener_4!J149="Y",1,IF(Screener_4!J149="N",0,""))</f>
        <v/>
      </c>
      <c r="O3148" t="str">
        <f>IF(Screener_4!K149="Y",1,IF(Screener_4!K149="N",0,""))</f>
        <v/>
      </c>
      <c r="P3148" t="str">
        <f>IF(Screener_4!L149="Y",1,IF(Screener_4!L149="N",0,""))</f>
        <v/>
      </c>
      <c r="Q3148" t="str">
        <f>IF(Screener_4!M149="Y",1,IF(Screener_4!M149="N",0,""))</f>
        <v/>
      </c>
      <c r="R3148" t="str">
        <f>IF(Screener_4!N149="Y",1,IF(Screener_4!N149="N",0,""))</f>
        <v/>
      </c>
      <c r="S3148" t="str">
        <f>IF(Screener_4!O149="Y",1,IF(Screener_4!O149="N",0,""))</f>
        <v/>
      </c>
      <c r="T3148">
        <f t="shared" si="170"/>
        <v>0</v>
      </c>
      <c r="U3148" t="str">
        <f t="shared" si="172"/>
        <v/>
      </c>
      <c r="V3148" t="str">
        <f t="shared" si="173"/>
        <v/>
      </c>
      <c r="W3148" t="str">
        <f>Screener_4!R149</f>
        <v/>
      </c>
      <c r="X3148" s="6" t="str">
        <f>IF(ISNUMBER(Screener_4!$P149),IF(ISBLANK(Screener_4!S149),"Missing",Screener_4!S149), "")</f>
        <v/>
      </c>
      <c r="Y3148" s="6" t="str">
        <f>IF(ISNUMBER(Screener_4!$P149),IF(ISBLANK(Screener_4!T149),"Missing",Screener_4!T149), "")</f>
        <v/>
      </c>
      <c r="Z3148" s="6" t="str">
        <f>IF(ISNUMBER(Screener_4!$P149),IF(ISBLANK(Screener_4!U149),"Missing",Screener_4!U149), "")</f>
        <v/>
      </c>
      <c r="AA3148" s="6" t="str">
        <f>IF(ISTEXT(Screener_4!U149),  IF(ISBLANK(Screener_4!V149), "Missing", Screener_4!V149),"")</f>
        <v/>
      </c>
      <c r="AB3148" s="6" t="str">
        <f>IF(Screener_4!U149 = "Y",  IF(ISBLANK(Screener_4!V149), "Missing", Screener_4!V149),"")</f>
        <v/>
      </c>
      <c r="AC3148" s="6" t="str">
        <f xml:space="preserve"> IF((Screener_4!U149 = "Y"),   IF(ISBLANK(Screener_4!W149),"Missing",Screener_4!W149), "")</f>
        <v/>
      </c>
      <c r="AF3148" s="6"/>
      <c r="AG3148" s="6"/>
    </row>
    <row r="3149" spans="1:33" x14ac:dyDescent="0.25">
      <c r="A3149" s="125" t="str">
        <f>IF(ISNUMBER(Screener_4!A150), Screener_4!A150, "")</f>
        <v/>
      </c>
      <c r="B3149" t="str">
        <f>IF(ISTEXT(Screener_4!C150), Screener_4!C150, "")</f>
        <v/>
      </c>
      <c r="F3149" t="str">
        <f>IF(ISNUMBER(Screener_4!D150), Screener_4!D150, "")</f>
        <v/>
      </c>
      <c r="G3149" t="str">
        <f>IF(ISNUMBER(Screener_4!E150),    Screener_4!E150, "")</f>
        <v/>
      </c>
      <c r="H3149" t="str">
        <f>IF(ISNUMBER(Screener_4!F150),    Screener_4!F150, "")</f>
        <v/>
      </c>
      <c r="I3149" t="str">
        <f>IF(ISNUMBER(Screener_4!G150),    Screener_4!G150, "")</f>
        <v/>
      </c>
      <c r="J3149" t="str">
        <f>IF(ISNUMBER(Screener_4!H150),    Screener_4!H150, "")</f>
        <v/>
      </c>
      <c r="K3149" t="str">
        <f t="shared" si="171"/>
        <v/>
      </c>
      <c r="L3149" t="str">
        <f t="shared" si="169"/>
        <v/>
      </c>
      <c r="M3149" s="45" t="str">
        <f>Screener_4!I150</f>
        <v/>
      </c>
      <c r="N3149" t="str">
        <f>IF(Screener_4!J150="Y",1,IF(Screener_4!J150="N",0,""))</f>
        <v/>
      </c>
      <c r="O3149" t="str">
        <f>IF(Screener_4!K150="Y",1,IF(Screener_4!K150="N",0,""))</f>
        <v/>
      </c>
      <c r="P3149" t="str">
        <f>IF(Screener_4!L150="Y",1,IF(Screener_4!L150="N",0,""))</f>
        <v/>
      </c>
      <c r="Q3149" t="str">
        <f>IF(Screener_4!M150="Y",1,IF(Screener_4!M150="N",0,""))</f>
        <v/>
      </c>
      <c r="R3149" t="str">
        <f>IF(Screener_4!N150="Y",1,IF(Screener_4!N150="N",0,""))</f>
        <v/>
      </c>
      <c r="S3149" t="str">
        <f>IF(Screener_4!O150="Y",1,IF(Screener_4!O150="N",0,""))</f>
        <v/>
      </c>
      <c r="T3149">
        <f t="shared" si="170"/>
        <v>0</v>
      </c>
      <c r="U3149" t="str">
        <f t="shared" si="172"/>
        <v/>
      </c>
      <c r="V3149" t="str">
        <f t="shared" si="173"/>
        <v/>
      </c>
      <c r="W3149" t="str">
        <f>Screener_4!R150</f>
        <v/>
      </c>
      <c r="X3149" s="6" t="str">
        <f>IF(ISNUMBER(Screener_4!$P150),IF(ISBLANK(Screener_4!S150),"Missing",Screener_4!S150), "")</f>
        <v/>
      </c>
      <c r="Y3149" s="6" t="str">
        <f>IF(ISNUMBER(Screener_4!$P150),IF(ISBLANK(Screener_4!T150),"Missing",Screener_4!T150), "")</f>
        <v/>
      </c>
      <c r="Z3149" s="6" t="str">
        <f>IF(ISNUMBER(Screener_4!$P150),IF(ISBLANK(Screener_4!U150),"Missing",Screener_4!U150), "")</f>
        <v/>
      </c>
      <c r="AA3149" s="6" t="str">
        <f>IF(ISTEXT(Screener_4!U150),  IF(ISBLANK(Screener_4!V150), "Missing", Screener_4!V150),"")</f>
        <v/>
      </c>
      <c r="AB3149" s="6" t="str">
        <f>IF(Screener_4!U150 = "Y",  IF(ISBLANK(Screener_4!V150), "Missing", Screener_4!V150),"")</f>
        <v/>
      </c>
      <c r="AC3149" s="6" t="str">
        <f xml:space="preserve"> IF((Screener_4!U150 = "Y"),   IF(ISBLANK(Screener_4!W150),"Missing",Screener_4!W150), "")</f>
        <v/>
      </c>
      <c r="AF3149" s="6"/>
      <c r="AG3149" s="6"/>
    </row>
    <row r="3150" spans="1:33" x14ac:dyDescent="0.25">
      <c r="A3150" s="125" t="str">
        <f>IF(ISNUMBER(Screener_4!A151), Screener_4!A151, "")</f>
        <v/>
      </c>
      <c r="B3150" t="str">
        <f>IF(ISTEXT(Screener_4!C151), Screener_4!C151, "")</f>
        <v/>
      </c>
      <c r="F3150" t="str">
        <f>IF(ISNUMBER(Screener_4!D151), Screener_4!D151, "")</f>
        <v/>
      </c>
      <c r="G3150" t="str">
        <f>IF(ISNUMBER(Screener_4!E151),    Screener_4!E151, "")</f>
        <v/>
      </c>
      <c r="H3150" t="str">
        <f>IF(ISNUMBER(Screener_4!F151),    Screener_4!F151, "")</f>
        <v/>
      </c>
      <c r="I3150" t="str">
        <f>IF(ISNUMBER(Screener_4!G151),    Screener_4!G151, "")</f>
        <v/>
      </c>
      <c r="J3150" t="str">
        <f>IF(ISNUMBER(Screener_4!H151),    Screener_4!H151, "")</f>
        <v/>
      </c>
      <c r="K3150" t="str">
        <f t="shared" si="171"/>
        <v/>
      </c>
      <c r="L3150" t="str">
        <f t="shared" si="169"/>
        <v/>
      </c>
      <c r="M3150" s="45" t="str">
        <f>Screener_4!I151</f>
        <v/>
      </c>
      <c r="N3150" t="str">
        <f>IF(Screener_4!J151="Y",1,IF(Screener_4!J151="N",0,""))</f>
        <v/>
      </c>
      <c r="O3150" t="str">
        <f>IF(Screener_4!K151="Y",1,IF(Screener_4!K151="N",0,""))</f>
        <v/>
      </c>
      <c r="P3150" t="str">
        <f>IF(Screener_4!L151="Y",1,IF(Screener_4!L151="N",0,""))</f>
        <v/>
      </c>
      <c r="Q3150" t="str">
        <f>IF(Screener_4!M151="Y",1,IF(Screener_4!M151="N",0,""))</f>
        <v/>
      </c>
      <c r="R3150" t="str">
        <f>IF(Screener_4!N151="Y",1,IF(Screener_4!N151="N",0,""))</f>
        <v/>
      </c>
      <c r="S3150" t="str">
        <f>IF(Screener_4!O151="Y",1,IF(Screener_4!O151="N",0,""))</f>
        <v/>
      </c>
      <c r="T3150">
        <f t="shared" si="170"/>
        <v>0</v>
      </c>
      <c r="U3150" t="str">
        <f t="shared" si="172"/>
        <v/>
      </c>
      <c r="V3150" t="str">
        <f t="shared" si="173"/>
        <v/>
      </c>
      <c r="W3150" t="str">
        <f>Screener_4!R151</f>
        <v/>
      </c>
      <c r="X3150" s="6" t="str">
        <f>IF(ISNUMBER(Screener_4!$P151),IF(ISBLANK(Screener_4!S151),"Missing",Screener_4!S151), "")</f>
        <v/>
      </c>
      <c r="Y3150" s="6" t="str">
        <f>IF(ISNUMBER(Screener_4!$P151),IF(ISBLANK(Screener_4!T151),"Missing",Screener_4!T151), "")</f>
        <v/>
      </c>
      <c r="Z3150" s="6" t="str">
        <f>IF(ISNUMBER(Screener_4!$P151),IF(ISBLANK(Screener_4!U151),"Missing",Screener_4!U151), "")</f>
        <v/>
      </c>
      <c r="AA3150" s="6" t="str">
        <f>IF(ISTEXT(Screener_4!U151),  IF(ISBLANK(Screener_4!V151), "Missing", Screener_4!V151),"")</f>
        <v/>
      </c>
      <c r="AB3150" s="6" t="str">
        <f>IF(Screener_4!U151 = "Y",  IF(ISBLANK(Screener_4!V151), "Missing", Screener_4!V151),"")</f>
        <v/>
      </c>
      <c r="AC3150" s="6" t="str">
        <f xml:space="preserve"> IF((Screener_4!U151 = "Y"),   IF(ISBLANK(Screener_4!W151),"Missing",Screener_4!W151), "")</f>
        <v/>
      </c>
      <c r="AF3150" s="6"/>
      <c r="AG3150" s="6"/>
    </row>
    <row r="3151" spans="1:33" x14ac:dyDescent="0.25">
      <c r="A3151" s="125" t="str">
        <f>IF(ISNUMBER(Screener_4!A152), Screener_4!A152, "")</f>
        <v/>
      </c>
      <c r="B3151" t="str">
        <f>IF(ISTEXT(Screener_4!C152), Screener_4!C152, "")</f>
        <v/>
      </c>
      <c r="F3151" t="str">
        <f>IF(ISNUMBER(Screener_4!D152), Screener_4!D152, "")</f>
        <v/>
      </c>
      <c r="G3151" t="str">
        <f>IF(ISNUMBER(Screener_4!E152),    Screener_4!E152, "")</f>
        <v/>
      </c>
      <c r="H3151" t="str">
        <f>IF(ISNUMBER(Screener_4!F152),    Screener_4!F152, "")</f>
        <v/>
      </c>
      <c r="I3151" t="str">
        <f>IF(ISNUMBER(Screener_4!G152),    Screener_4!G152, "")</f>
        <v/>
      </c>
      <c r="J3151" t="str">
        <f>IF(ISNUMBER(Screener_4!H152),    Screener_4!H152, "")</f>
        <v/>
      </c>
      <c r="K3151" t="str">
        <f t="shared" si="171"/>
        <v/>
      </c>
      <c r="L3151" t="str">
        <f t="shared" si="169"/>
        <v/>
      </c>
      <c r="M3151" s="45" t="str">
        <f>Screener_4!I152</f>
        <v/>
      </c>
      <c r="N3151" t="str">
        <f>IF(Screener_4!J152="Y",1,IF(Screener_4!J152="N",0,""))</f>
        <v/>
      </c>
      <c r="O3151" t="str">
        <f>IF(Screener_4!K152="Y",1,IF(Screener_4!K152="N",0,""))</f>
        <v/>
      </c>
      <c r="P3151" t="str">
        <f>IF(Screener_4!L152="Y",1,IF(Screener_4!L152="N",0,""))</f>
        <v/>
      </c>
      <c r="Q3151" t="str">
        <f>IF(Screener_4!M152="Y",1,IF(Screener_4!M152="N",0,""))</f>
        <v/>
      </c>
      <c r="R3151" t="str">
        <f>IF(Screener_4!N152="Y",1,IF(Screener_4!N152="N",0,""))</f>
        <v/>
      </c>
      <c r="S3151" t="str">
        <f>IF(Screener_4!O152="Y",1,IF(Screener_4!O152="N",0,""))</f>
        <v/>
      </c>
      <c r="T3151">
        <f t="shared" si="170"/>
        <v>0</v>
      </c>
      <c r="U3151" t="str">
        <f t="shared" si="172"/>
        <v/>
      </c>
      <c r="V3151" t="str">
        <f t="shared" si="173"/>
        <v/>
      </c>
      <c r="W3151" t="str">
        <f>Screener_4!R152</f>
        <v/>
      </c>
      <c r="X3151" s="6" t="str">
        <f>IF(ISNUMBER(Screener_4!$P152),IF(ISBLANK(Screener_4!S152),"Missing",Screener_4!S152), "")</f>
        <v/>
      </c>
      <c r="Y3151" s="6" t="str">
        <f>IF(ISNUMBER(Screener_4!$P152),IF(ISBLANK(Screener_4!T152),"Missing",Screener_4!T152), "")</f>
        <v/>
      </c>
      <c r="Z3151" s="6" t="str">
        <f>IF(ISNUMBER(Screener_4!$P152),IF(ISBLANK(Screener_4!U152),"Missing",Screener_4!U152), "")</f>
        <v/>
      </c>
      <c r="AA3151" s="6" t="str">
        <f>IF(ISTEXT(Screener_4!U152),  IF(ISBLANK(Screener_4!V152), "Missing", Screener_4!V152),"")</f>
        <v/>
      </c>
      <c r="AB3151" s="6" t="str">
        <f>IF(Screener_4!U152 = "Y",  IF(ISBLANK(Screener_4!V152), "Missing", Screener_4!V152),"")</f>
        <v/>
      </c>
      <c r="AC3151" s="6" t="str">
        <f xml:space="preserve"> IF((Screener_4!U152 = "Y"),   IF(ISBLANK(Screener_4!W152),"Missing",Screener_4!W152), "")</f>
        <v/>
      </c>
      <c r="AF3151" s="6"/>
      <c r="AG3151" s="6"/>
    </row>
    <row r="3152" spans="1:33" x14ac:dyDescent="0.25">
      <c r="A3152" s="125" t="str">
        <f>IF(ISNUMBER(Screener_4!A153), Screener_4!A153, "")</f>
        <v/>
      </c>
      <c r="B3152" t="str">
        <f>IF(ISTEXT(Screener_4!C153), Screener_4!C153, "")</f>
        <v/>
      </c>
      <c r="F3152" t="str">
        <f>IF(ISNUMBER(Screener_4!D153), Screener_4!D153, "")</f>
        <v/>
      </c>
      <c r="G3152" t="str">
        <f>IF(ISNUMBER(Screener_4!E153),    Screener_4!E153, "")</f>
        <v/>
      </c>
      <c r="H3152" t="str">
        <f>IF(ISNUMBER(Screener_4!F153),    Screener_4!F153, "")</f>
        <v/>
      </c>
      <c r="I3152" t="str">
        <f>IF(ISNUMBER(Screener_4!G153),    Screener_4!G153, "")</f>
        <v/>
      </c>
      <c r="J3152" t="str">
        <f>IF(ISNUMBER(Screener_4!H153),    Screener_4!H153, "")</f>
        <v/>
      </c>
      <c r="K3152" t="str">
        <f t="shared" si="171"/>
        <v/>
      </c>
      <c r="L3152" t="str">
        <f t="shared" si="169"/>
        <v/>
      </c>
      <c r="M3152" s="45" t="str">
        <f>Screener_4!I153</f>
        <v/>
      </c>
      <c r="N3152" t="str">
        <f>IF(Screener_4!J153="Y",1,IF(Screener_4!J153="N",0,""))</f>
        <v/>
      </c>
      <c r="O3152" t="str">
        <f>IF(Screener_4!K153="Y",1,IF(Screener_4!K153="N",0,""))</f>
        <v/>
      </c>
      <c r="P3152" t="str">
        <f>IF(Screener_4!L153="Y",1,IF(Screener_4!L153="N",0,""))</f>
        <v/>
      </c>
      <c r="Q3152" t="str">
        <f>IF(Screener_4!M153="Y",1,IF(Screener_4!M153="N",0,""))</f>
        <v/>
      </c>
      <c r="R3152" t="str">
        <f>IF(Screener_4!N153="Y",1,IF(Screener_4!N153="N",0,""))</f>
        <v/>
      </c>
      <c r="S3152" t="str">
        <f>IF(Screener_4!O153="Y",1,IF(Screener_4!O153="N",0,""))</f>
        <v/>
      </c>
      <c r="T3152">
        <f t="shared" si="170"/>
        <v>0</v>
      </c>
      <c r="U3152" t="str">
        <f t="shared" si="172"/>
        <v/>
      </c>
      <c r="V3152" t="str">
        <f t="shared" si="173"/>
        <v/>
      </c>
      <c r="W3152" t="str">
        <f>Screener_4!R153</f>
        <v/>
      </c>
      <c r="X3152" s="6" t="str">
        <f>IF(ISNUMBER(Screener_4!$P153),IF(ISBLANK(Screener_4!S153),"Missing",Screener_4!S153), "")</f>
        <v/>
      </c>
      <c r="Y3152" s="6" t="str">
        <f>IF(ISNUMBER(Screener_4!$P153),IF(ISBLANK(Screener_4!T153),"Missing",Screener_4!T153), "")</f>
        <v/>
      </c>
      <c r="Z3152" s="6" t="str">
        <f>IF(ISNUMBER(Screener_4!$P153),IF(ISBLANK(Screener_4!U153),"Missing",Screener_4!U153), "")</f>
        <v/>
      </c>
      <c r="AA3152" s="6" t="str">
        <f>IF(ISTEXT(Screener_4!U153),  IF(ISBLANK(Screener_4!V153), "Missing", Screener_4!V153),"")</f>
        <v/>
      </c>
      <c r="AB3152" s="6" t="str">
        <f>IF(Screener_4!U153 = "Y",  IF(ISBLANK(Screener_4!V153), "Missing", Screener_4!V153),"")</f>
        <v/>
      </c>
      <c r="AC3152" s="6" t="str">
        <f xml:space="preserve"> IF((Screener_4!U153 = "Y"),   IF(ISBLANK(Screener_4!W153),"Missing",Screener_4!W153), "")</f>
        <v/>
      </c>
      <c r="AF3152" s="6"/>
      <c r="AG3152" s="6"/>
    </row>
    <row r="3153" spans="1:33" x14ac:dyDescent="0.25">
      <c r="A3153" s="125" t="str">
        <f>IF(ISNUMBER(Screener_4!A154), Screener_4!A154, "")</f>
        <v/>
      </c>
      <c r="B3153" t="str">
        <f>IF(ISTEXT(Screener_4!C154), Screener_4!C154, "")</f>
        <v/>
      </c>
      <c r="F3153" t="str">
        <f>IF(ISNUMBER(Screener_4!D154), Screener_4!D154, "")</f>
        <v/>
      </c>
      <c r="G3153" t="str">
        <f>IF(ISNUMBER(Screener_4!E154),    Screener_4!E154, "")</f>
        <v/>
      </c>
      <c r="H3153" t="str">
        <f>IF(ISNUMBER(Screener_4!F154),    Screener_4!F154, "")</f>
        <v/>
      </c>
      <c r="I3153" t="str">
        <f>IF(ISNUMBER(Screener_4!G154),    Screener_4!G154, "")</f>
        <v/>
      </c>
      <c r="J3153" t="str">
        <f>IF(ISNUMBER(Screener_4!H154),    Screener_4!H154, "")</f>
        <v/>
      </c>
      <c r="K3153" t="str">
        <f t="shared" si="171"/>
        <v/>
      </c>
      <c r="L3153" t="str">
        <f t="shared" si="169"/>
        <v/>
      </c>
      <c r="M3153" s="45" t="str">
        <f>Screener_4!I154</f>
        <v/>
      </c>
      <c r="N3153" t="str">
        <f>IF(Screener_4!J154="Y",1,IF(Screener_4!J154="N",0,""))</f>
        <v/>
      </c>
      <c r="O3153" t="str">
        <f>IF(Screener_4!K154="Y",1,IF(Screener_4!K154="N",0,""))</f>
        <v/>
      </c>
      <c r="P3153" t="str">
        <f>IF(Screener_4!L154="Y",1,IF(Screener_4!L154="N",0,""))</f>
        <v/>
      </c>
      <c r="Q3153" t="str">
        <f>IF(Screener_4!M154="Y",1,IF(Screener_4!M154="N",0,""))</f>
        <v/>
      </c>
      <c r="R3153" t="str">
        <f>IF(Screener_4!N154="Y",1,IF(Screener_4!N154="N",0,""))</f>
        <v/>
      </c>
      <c r="S3153" t="str">
        <f>IF(Screener_4!O154="Y",1,IF(Screener_4!O154="N",0,""))</f>
        <v/>
      </c>
      <c r="T3153">
        <f t="shared" si="170"/>
        <v>0</v>
      </c>
      <c r="U3153" t="str">
        <f t="shared" si="172"/>
        <v/>
      </c>
      <c r="V3153" t="str">
        <f t="shared" si="173"/>
        <v/>
      </c>
      <c r="W3153" t="str">
        <f>Screener_4!R154</f>
        <v/>
      </c>
      <c r="X3153" s="6" t="str">
        <f>IF(ISNUMBER(Screener_4!$P154),IF(ISBLANK(Screener_4!S154),"Missing",Screener_4!S154), "")</f>
        <v/>
      </c>
      <c r="Y3153" s="6" t="str">
        <f>IF(ISNUMBER(Screener_4!$P154),IF(ISBLANK(Screener_4!T154),"Missing",Screener_4!T154), "")</f>
        <v/>
      </c>
      <c r="Z3153" s="6" t="str">
        <f>IF(ISNUMBER(Screener_4!$P154),IF(ISBLANK(Screener_4!U154),"Missing",Screener_4!U154), "")</f>
        <v/>
      </c>
      <c r="AA3153" s="6" t="str">
        <f>IF(ISTEXT(Screener_4!U154),  IF(ISBLANK(Screener_4!V154), "Missing", Screener_4!V154),"")</f>
        <v/>
      </c>
      <c r="AB3153" s="6" t="str">
        <f>IF(Screener_4!U154 = "Y",  IF(ISBLANK(Screener_4!V154), "Missing", Screener_4!V154),"")</f>
        <v/>
      </c>
      <c r="AC3153" s="6" t="str">
        <f xml:space="preserve"> IF((Screener_4!U154 = "Y"),   IF(ISBLANK(Screener_4!W154),"Missing",Screener_4!W154), "")</f>
        <v/>
      </c>
      <c r="AF3153" s="6"/>
      <c r="AG3153" s="6"/>
    </row>
    <row r="3154" spans="1:33" x14ac:dyDescent="0.25">
      <c r="A3154" s="125" t="str">
        <f>IF(ISNUMBER(Screener_4!A155), Screener_4!A155, "")</f>
        <v/>
      </c>
      <c r="B3154" t="str">
        <f>IF(ISTEXT(Screener_4!C155), Screener_4!C155, "")</f>
        <v/>
      </c>
      <c r="F3154" t="str">
        <f>IF(ISNUMBER(Screener_4!D155), Screener_4!D155, "")</f>
        <v/>
      </c>
      <c r="G3154" t="str">
        <f>IF(ISNUMBER(Screener_4!E155),    Screener_4!E155, "")</f>
        <v/>
      </c>
      <c r="H3154" t="str">
        <f>IF(ISNUMBER(Screener_4!F155),    Screener_4!F155, "")</f>
        <v/>
      </c>
      <c r="I3154" t="str">
        <f>IF(ISNUMBER(Screener_4!G155),    Screener_4!G155, "")</f>
        <v/>
      </c>
      <c r="J3154" t="str">
        <f>IF(ISNUMBER(Screener_4!H155),    Screener_4!H155, "")</f>
        <v/>
      </c>
      <c r="K3154" t="str">
        <f t="shared" si="171"/>
        <v/>
      </c>
      <c r="L3154" t="str">
        <f t="shared" si="169"/>
        <v/>
      </c>
      <c r="M3154" s="45" t="str">
        <f>Screener_4!I155</f>
        <v/>
      </c>
      <c r="N3154" t="str">
        <f>IF(Screener_4!J155="Y",1,IF(Screener_4!J155="N",0,""))</f>
        <v/>
      </c>
      <c r="O3154" t="str">
        <f>IF(Screener_4!K155="Y",1,IF(Screener_4!K155="N",0,""))</f>
        <v/>
      </c>
      <c r="P3154" t="str">
        <f>IF(Screener_4!L155="Y",1,IF(Screener_4!L155="N",0,""))</f>
        <v/>
      </c>
      <c r="Q3154" t="str">
        <f>IF(Screener_4!M155="Y",1,IF(Screener_4!M155="N",0,""))</f>
        <v/>
      </c>
      <c r="R3154" t="str">
        <f>IF(Screener_4!N155="Y",1,IF(Screener_4!N155="N",0,""))</f>
        <v/>
      </c>
      <c r="S3154" t="str">
        <f>IF(Screener_4!O155="Y",1,IF(Screener_4!O155="N",0,""))</f>
        <v/>
      </c>
      <c r="T3154">
        <f t="shared" si="170"/>
        <v>0</v>
      </c>
      <c r="U3154" t="str">
        <f t="shared" si="172"/>
        <v/>
      </c>
      <c r="V3154" t="str">
        <f t="shared" si="173"/>
        <v/>
      </c>
      <c r="W3154" t="str">
        <f>Screener_4!R155</f>
        <v/>
      </c>
      <c r="X3154" s="6" t="str">
        <f>IF(ISNUMBER(Screener_4!$P155),IF(ISBLANK(Screener_4!S155),"Missing",Screener_4!S155), "")</f>
        <v/>
      </c>
      <c r="Y3154" s="6" t="str">
        <f>IF(ISNUMBER(Screener_4!$P155),IF(ISBLANK(Screener_4!T155),"Missing",Screener_4!T155), "")</f>
        <v/>
      </c>
      <c r="Z3154" s="6" t="str">
        <f>IF(ISNUMBER(Screener_4!$P155),IF(ISBLANK(Screener_4!U155),"Missing",Screener_4!U155), "")</f>
        <v/>
      </c>
      <c r="AA3154" s="6" t="str">
        <f>IF(ISTEXT(Screener_4!U155),  IF(ISBLANK(Screener_4!V155), "Missing", Screener_4!V155),"")</f>
        <v/>
      </c>
      <c r="AB3154" s="6" t="str">
        <f>IF(Screener_4!U155 = "Y",  IF(ISBLANK(Screener_4!V155), "Missing", Screener_4!V155),"")</f>
        <v/>
      </c>
      <c r="AC3154" s="6" t="str">
        <f xml:space="preserve"> IF((Screener_4!U155 = "Y"),   IF(ISBLANK(Screener_4!W155),"Missing",Screener_4!W155), "")</f>
        <v/>
      </c>
      <c r="AF3154" s="6"/>
      <c r="AG3154" s="6"/>
    </row>
    <row r="3155" spans="1:33" x14ac:dyDescent="0.25">
      <c r="A3155" s="125" t="str">
        <f>IF(ISNUMBER(Screener_4!A156), Screener_4!A156, "")</f>
        <v/>
      </c>
      <c r="B3155" t="str">
        <f>IF(ISTEXT(Screener_4!C156), Screener_4!C156, "")</f>
        <v/>
      </c>
      <c r="F3155" t="str">
        <f>IF(ISNUMBER(Screener_4!D156), Screener_4!D156, "")</f>
        <v/>
      </c>
      <c r="G3155" t="str">
        <f>IF(ISNUMBER(Screener_4!E156),    Screener_4!E156, "")</f>
        <v/>
      </c>
      <c r="H3155" t="str">
        <f>IF(ISNUMBER(Screener_4!F156),    Screener_4!F156, "")</f>
        <v/>
      </c>
      <c r="I3155" t="str">
        <f>IF(ISNUMBER(Screener_4!G156),    Screener_4!G156, "")</f>
        <v/>
      </c>
      <c r="J3155" t="str">
        <f>IF(ISNUMBER(Screener_4!H156),    Screener_4!H156, "")</f>
        <v/>
      </c>
      <c r="K3155" t="str">
        <f t="shared" si="171"/>
        <v/>
      </c>
      <c r="L3155" t="str">
        <f t="shared" si="169"/>
        <v/>
      </c>
      <c r="M3155" s="45" t="str">
        <f>Screener_4!I156</f>
        <v/>
      </c>
      <c r="N3155" t="str">
        <f>IF(Screener_4!J156="Y",1,IF(Screener_4!J156="N",0,""))</f>
        <v/>
      </c>
      <c r="O3155" t="str">
        <f>IF(Screener_4!K156="Y",1,IF(Screener_4!K156="N",0,""))</f>
        <v/>
      </c>
      <c r="P3155" t="str">
        <f>IF(Screener_4!L156="Y",1,IF(Screener_4!L156="N",0,""))</f>
        <v/>
      </c>
      <c r="Q3155" t="str">
        <f>IF(Screener_4!M156="Y",1,IF(Screener_4!M156="N",0,""))</f>
        <v/>
      </c>
      <c r="R3155" t="str">
        <f>IF(Screener_4!N156="Y",1,IF(Screener_4!N156="N",0,""))</f>
        <v/>
      </c>
      <c r="S3155" t="str">
        <f>IF(Screener_4!O156="Y",1,IF(Screener_4!O156="N",0,""))</f>
        <v/>
      </c>
      <c r="T3155">
        <f t="shared" si="170"/>
        <v>0</v>
      </c>
      <c r="U3155" t="str">
        <f t="shared" si="172"/>
        <v/>
      </c>
      <c r="V3155" t="str">
        <f t="shared" si="173"/>
        <v/>
      </c>
      <c r="W3155" t="str">
        <f>Screener_4!R156</f>
        <v/>
      </c>
      <c r="X3155" s="6" t="str">
        <f>IF(ISNUMBER(Screener_4!$P156),IF(ISBLANK(Screener_4!S156),"Missing",Screener_4!S156), "")</f>
        <v/>
      </c>
      <c r="Y3155" s="6" t="str">
        <f>IF(ISNUMBER(Screener_4!$P156),IF(ISBLANK(Screener_4!T156),"Missing",Screener_4!T156), "")</f>
        <v/>
      </c>
      <c r="Z3155" s="6" t="str">
        <f>IF(ISNUMBER(Screener_4!$P156),IF(ISBLANK(Screener_4!U156),"Missing",Screener_4!U156), "")</f>
        <v/>
      </c>
      <c r="AA3155" s="6" t="str">
        <f>IF(ISTEXT(Screener_4!U156),  IF(ISBLANK(Screener_4!V156), "Missing", Screener_4!V156),"")</f>
        <v/>
      </c>
      <c r="AB3155" s="6" t="str">
        <f>IF(Screener_4!U156 = "Y",  IF(ISBLANK(Screener_4!V156), "Missing", Screener_4!V156),"")</f>
        <v/>
      </c>
      <c r="AC3155" s="6" t="str">
        <f xml:space="preserve"> IF((Screener_4!U156 = "Y"),   IF(ISBLANK(Screener_4!W156),"Missing",Screener_4!W156), "")</f>
        <v/>
      </c>
      <c r="AF3155" s="6"/>
      <c r="AG3155" s="6"/>
    </row>
    <row r="3156" spans="1:33" x14ac:dyDescent="0.25">
      <c r="A3156" s="125" t="str">
        <f>IF(ISNUMBER(Screener_4!A157), Screener_4!A157, "")</f>
        <v/>
      </c>
      <c r="B3156" t="str">
        <f>IF(ISTEXT(Screener_4!C157), Screener_4!C157, "")</f>
        <v/>
      </c>
      <c r="F3156" t="str">
        <f>IF(ISNUMBER(Screener_4!D157), Screener_4!D157, "")</f>
        <v/>
      </c>
      <c r="G3156" t="str">
        <f>IF(ISNUMBER(Screener_4!E157),    Screener_4!E157, "")</f>
        <v/>
      </c>
      <c r="H3156" t="str">
        <f>IF(ISNUMBER(Screener_4!F157),    Screener_4!F157, "")</f>
        <v/>
      </c>
      <c r="I3156" t="str">
        <f>IF(ISNUMBER(Screener_4!G157),    Screener_4!G157, "")</f>
        <v/>
      </c>
      <c r="J3156" t="str">
        <f>IF(ISNUMBER(Screener_4!H157),    Screener_4!H157, "")</f>
        <v/>
      </c>
      <c r="K3156" t="str">
        <f t="shared" si="171"/>
        <v/>
      </c>
      <c r="L3156" t="str">
        <f t="shared" si="169"/>
        <v/>
      </c>
      <c r="M3156" s="45" t="str">
        <f>Screener_4!I157</f>
        <v/>
      </c>
      <c r="N3156" t="str">
        <f>IF(Screener_4!J157="Y",1,IF(Screener_4!J157="N",0,""))</f>
        <v/>
      </c>
      <c r="O3156" t="str">
        <f>IF(Screener_4!K157="Y",1,IF(Screener_4!K157="N",0,""))</f>
        <v/>
      </c>
      <c r="P3156" t="str">
        <f>IF(Screener_4!L157="Y",1,IF(Screener_4!L157="N",0,""))</f>
        <v/>
      </c>
      <c r="Q3156" t="str">
        <f>IF(Screener_4!M157="Y",1,IF(Screener_4!M157="N",0,""))</f>
        <v/>
      </c>
      <c r="R3156" t="str">
        <f>IF(Screener_4!N157="Y",1,IF(Screener_4!N157="N",0,""))</f>
        <v/>
      </c>
      <c r="S3156" t="str">
        <f>IF(Screener_4!O157="Y",1,IF(Screener_4!O157="N",0,""))</f>
        <v/>
      </c>
      <c r="T3156">
        <f t="shared" si="170"/>
        <v>0</v>
      </c>
      <c r="U3156" t="str">
        <f t="shared" si="172"/>
        <v/>
      </c>
      <c r="V3156" t="str">
        <f t="shared" si="173"/>
        <v/>
      </c>
      <c r="W3156" t="str">
        <f>Screener_4!R157</f>
        <v/>
      </c>
      <c r="X3156" s="6" t="str">
        <f>IF(ISNUMBER(Screener_4!$P157),IF(ISBLANK(Screener_4!S157),"Missing",Screener_4!S157), "")</f>
        <v/>
      </c>
      <c r="Y3156" s="6" t="str">
        <f>IF(ISNUMBER(Screener_4!$P157),IF(ISBLANK(Screener_4!T157),"Missing",Screener_4!T157), "")</f>
        <v/>
      </c>
      <c r="Z3156" s="6" t="str">
        <f>IF(ISNUMBER(Screener_4!$P157),IF(ISBLANK(Screener_4!U157),"Missing",Screener_4!U157), "")</f>
        <v/>
      </c>
      <c r="AA3156" s="6" t="str">
        <f>IF(ISTEXT(Screener_4!U157),  IF(ISBLANK(Screener_4!V157), "Missing", Screener_4!V157),"")</f>
        <v/>
      </c>
      <c r="AB3156" s="6" t="str">
        <f>IF(Screener_4!U157 = "Y",  IF(ISBLANK(Screener_4!V157), "Missing", Screener_4!V157),"")</f>
        <v/>
      </c>
      <c r="AC3156" s="6" t="str">
        <f xml:space="preserve"> IF((Screener_4!U157 = "Y"),   IF(ISBLANK(Screener_4!W157),"Missing",Screener_4!W157), "")</f>
        <v/>
      </c>
      <c r="AF3156" s="6"/>
      <c r="AG3156" s="6"/>
    </row>
    <row r="3157" spans="1:33" x14ac:dyDescent="0.25">
      <c r="A3157" s="125" t="str">
        <f>IF(ISNUMBER(Screener_4!A158), Screener_4!A158, "")</f>
        <v/>
      </c>
      <c r="B3157" t="str">
        <f>IF(ISTEXT(Screener_4!C158), Screener_4!C158, "")</f>
        <v/>
      </c>
      <c r="F3157" t="str">
        <f>IF(ISNUMBER(Screener_4!D158), Screener_4!D158, "")</f>
        <v/>
      </c>
      <c r="G3157" t="str">
        <f>IF(ISNUMBER(Screener_4!E158),    Screener_4!E158, "")</f>
        <v/>
      </c>
      <c r="H3157" t="str">
        <f>IF(ISNUMBER(Screener_4!F158),    Screener_4!F158, "")</f>
        <v/>
      </c>
      <c r="I3157" t="str">
        <f>IF(ISNUMBER(Screener_4!G158),    Screener_4!G158, "")</f>
        <v/>
      </c>
      <c r="J3157" t="str">
        <f>IF(ISNUMBER(Screener_4!H158),    Screener_4!H158, "")</f>
        <v/>
      </c>
      <c r="K3157" t="str">
        <f t="shared" si="171"/>
        <v/>
      </c>
      <c r="L3157" t="str">
        <f t="shared" si="169"/>
        <v/>
      </c>
      <c r="M3157" s="45" t="str">
        <f>Screener_4!I158</f>
        <v/>
      </c>
      <c r="N3157" t="str">
        <f>IF(Screener_4!J158="Y",1,IF(Screener_4!J158="N",0,""))</f>
        <v/>
      </c>
      <c r="O3157" t="str">
        <f>IF(Screener_4!K158="Y",1,IF(Screener_4!K158="N",0,""))</f>
        <v/>
      </c>
      <c r="P3157" t="str">
        <f>IF(Screener_4!L158="Y",1,IF(Screener_4!L158="N",0,""))</f>
        <v/>
      </c>
      <c r="Q3157" t="str">
        <f>IF(Screener_4!M158="Y",1,IF(Screener_4!M158="N",0,""))</f>
        <v/>
      </c>
      <c r="R3157" t="str">
        <f>IF(Screener_4!N158="Y",1,IF(Screener_4!N158="N",0,""))</f>
        <v/>
      </c>
      <c r="S3157" t="str">
        <f>IF(Screener_4!O158="Y",1,IF(Screener_4!O158="N",0,""))</f>
        <v/>
      </c>
      <c r="T3157">
        <f t="shared" si="170"/>
        <v>0</v>
      </c>
      <c r="U3157" t="str">
        <f t="shared" si="172"/>
        <v/>
      </c>
      <c r="V3157" t="str">
        <f t="shared" si="173"/>
        <v/>
      </c>
      <c r="W3157" t="str">
        <f>Screener_4!R158</f>
        <v/>
      </c>
      <c r="X3157" s="6" t="str">
        <f>IF(ISNUMBER(Screener_4!$P158),IF(ISBLANK(Screener_4!S158),"Missing",Screener_4!S158), "")</f>
        <v/>
      </c>
      <c r="Y3157" s="6" t="str">
        <f>IF(ISNUMBER(Screener_4!$P158),IF(ISBLANK(Screener_4!T158),"Missing",Screener_4!T158), "")</f>
        <v/>
      </c>
      <c r="Z3157" s="6" t="str">
        <f>IF(ISNUMBER(Screener_4!$P158),IF(ISBLANK(Screener_4!U158),"Missing",Screener_4!U158), "")</f>
        <v/>
      </c>
      <c r="AA3157" s="6" t="str">
        <f>IF(ISTEXT(Screener_4!U158),  IF(ISBLANK(Screener_4!V158), "Missing", Screener_4!V158),"")</f>
        <v/>
      </c>
      <c r="AB3157" s="6" t="str">
        <f>IF(Screener_4!U158 = "Y",  IF(ISBLANK(Screener_4!V158), "Missing", Screener_4!V158),"")</f>
        <v/>
      </c>
      <c r="AC3157" s="6" t="str">
        <f xml:space="preserve"> IF((Screener_4!U158 = "Y"),   IF(ISBLANK(Screener_4!W158),"Missing",Screener_4!W158), "")</f>
        <v/>
      </c>
      <c r="AF3157" s="6"/>
      <c r="AG3157" s="6"/>
    </row>
    <row r="3158" spans="1:33" x14ac:dyDescent="0.25">
      <c r="A3158" s="125" t="str">
        <f>IF(ISNUMBER(Screener_4!A159), Screener_4!A159, "")</f>
        <v/>
      </c>
      <c r="B3158" t="str">
        <f>IF(ISTEXT(Screener_4!C159), Screener_4!C159, "")</f>
        <v/>
      </c>
      <c r="F3158" t="str">
        <f>IF(ISNUMBER(Screener_4!D159), Screener_4!D159, "")</f>
        <v/>
      </c>
      <c r="G3158" t="str">
        <f>IF(ISNUMBER(Screener_4!E159),    Screener_4!E159, "")</f>
        <v/>
      </c>
      <c r="H3158" t="str">
        <f>IF(ISNUMBER(Screener_4!F159),    Screener_4!F159, "")</f>
        <v/>
      </c>
      <c r="I3158" t="str">
        <f>IF(ISNUMBER(Screener_4!G159),    Screener_4!G159, "")</f>
        <v/>
      </c>
      <c r="J3158" t="str">
        <f>IF(ISNUMBER(Screener_4!H159),    Screener_4!H159, "")</f>
        <v/>
      </c>
      <c r="K3158" t="str">
        <f t="shared" si="171"/>
        <v/>
      </c>
      <c r="L3158" t="str">
        <f t="shared" si="169"/>
        <v/>
      </c>
      <c r="M3158" s="45" t="str">
        <f>Screener_4!I159</f>
        <v/>
      </c>
      <c r="N3158" t="str">
        <f>IF(Screener_4!J159="Y",1,IF(Screener_4!J159="N",0,""))</f>
        <v/>
      </c>
      <c r="O3158" t="str">
        <f>IF(Screener_4!K159="Y",1,IF(Screener_4!K159="N",0,""))</f>
        <v/>
      </c>
      <c r="P3158" t="str">
        <f>IF(Screener_4!L159="Y",1,IF(Screener_4!L159="N",0,""))</f>
        <v/>
      </c>
      <c r="Q3158" t="str">
        <f>IF(Screener_4!M159="Y",1,IF(Screener_4!M159="N",0,""))</f>
        <v/>
      </c>
      <c r="R3158" t="str">
        <f>IF(Screener_4!N159="Y",1,IF(Screener_4!N159="N",0,""))</f>
        <v/>
      </c>
      <c r="S3158" t="str">
        <f>IF(Screener_4!O159="Y",1,IF(Screener_4!O159="N",0,""))</f>
        <v/>
      </c>
      <c r="T3158">
        <f t="shared" si="170"/>
        <v>0</v>
      </c>
      <c r="U3158" t="str">
        <f t="shared" si="172"/>
        <v/>
      </c>
      <c r="V3158" t="str">
        <f t="shared" si="173"/>
        <v/>
      </c>
      <c r="W3158" t="str">
        <f>Screener_4!R159</f>
        <v/>
      </c>
      <c r="X3158" s="6" t="str">
        <f>IF(ISNUMBER(Screener_4!$P159),IF(ISBLANK(Screener_4!S159),"Missing",Screener_4!S159), "")</f>
        <v/>
      </c>
      <c r="Y3158" s="6" t="str">
        <f>IF(ISNUMBER(Screener_4!$P159),IF(ISBLANK(Screener_4!T159),"Missing",Screener_4!T159), "")</f>
        <v/>
      </c>
      <c r="Z3158" s="6" t="str">
        <f>IF(ISNUMBER(Screener_4!$P159),IF(ISBLANK(Screener_4!U159),"Missing",Screener_4!U159), "")</f>
        <v/>
      </c>
      <c r="AA3158" s="6" t="str">
        <f>IF(ISTEXT(Screener_4!U159),  IF(ISBLANK(Screener_4!V159), "Missing", Screener_4!V159),"")</f>
        <v/>
      </c>
      <c r="AB3158" s="6" t="str">
        <f>IF(Screener_4!U159 = "Y",  IF(ISBLANK(Screener_4!V159), "Missing", Screener_4!V159),"")</f>
        <v/>
      </c>
      <c r="AC3158" s="6" t="str">
        <f xml:space="preserve"> IF((Screener_4!U159 = "Y"),   IF(ISBLANK(Screener_4!W159),"Missing",Screener_4!W159), "")</f>
        <v/>
      </c>
      <c r="AF3158" s="6"/>
      <c r="AG3158" s="6"/>
    </row>
    <row r="3159" spans="1:33" x14ac:dyDescent="0.25">
      <c r="A3159" s="125" t="str">
        <f>IF(ISNUMBER(Screener_4!A160), Screener_4!A160, "")</f>
        <v/>
      </c>
      <c r="B3159" t="str">
        <f>IF(ISTEXT(Screener_4!C160), Screener_4!C160, "")</f>
        <v/>
      </c>
      <c r="F3159" t="str">
        <f>IF(ISNUMBER(Screener_4!D160), Screener_4!D160, "")</f>
        <v/>
      </c>
      <c r="G3159" t="str">
        <f>IF(ISNUMBER(Screener_4!E160),    Screener_4!E160, "")</f>
        <v/>
      </c>
      <c r="H3159" t="str">
        <f>IF(ISNUMBER(Screener_4!F160),    Screener_4!F160, "")</f>
        <v/>
      </c>
      <c r="I3159" t="str">
        <f>IF(ISNUMBER(Screener_4!G160),    Screener_4!G160, "")</f>
        <v/>
      </c>
      <c r="J3159" t="str">
        <f>IF(ISNUMBER(Screener_4!H160),    Screener_4!H160, "")</f>
        <v/>
      </c>
      <c r="K3159" t="str">
        <f t="shared" si="171"/>
        <v/>
      </c>
      <c r="L3159" t="str">
        <f t="shared" si="169"/>
        <v/>
      </c>
      <c r="M3159" s="45" t="str">
        <f>Screener_4!I160</f>
        <v/>
      </c>
      <c r="N3159" t="str">
        <f>IF(Screener_4!J160="Y",1,IF(Screener_4!J160="N",0,""))</f>
        <v/>
      </c>
      <c r="O3159" t="str">
        <f>IF(Screener_4!K160="Y",1,IF(Screener_4!K160="N",0,""))</f>
        <v/>
      </c>
      <c r="P3159" t="str">
        <f>IF(Screener_4!L160="Y",1,IF(Screener_4!L160="N",0,""))</f>
        <v/>
      </c>
      <c r="Q3159" t="str">
        <f>IF(Screener_4!M160="Y",1,IF(Screener_4!M160="N",0,""))</f>
        <v/>
      </c>
      <c r="R3159" t="str">
        <f>IF(Screener_4!N160="Y",1,IF(Screener_4!N160="N",0,""))</f>
        <v/>
      </c>
      <c r="S3159" t="str">
        <f>IF(Screener_4!O160="Y",1,IF(Screener_4!O160="N",0,""))</f>
        <v/>
      </c>
      <c r="T3159">
        <f t="shared" si="170"/>
        <v>0</v>
      </c>
      <c r="U3159" t="str">
        <f t="shared" si="172"/>
        <v/>
      </c>
      <c r="V3159" t="str">
        <f t="shared" si="173"/>
        <v/>
      </c>
      <c r="W3159" t="str">
        <f>Screener_4!R160</f>
        <v/>
      </c>
      <c r="X3159" s="6" t="str">
        <f>IF(ISNUMBER(Screener_4!$P160),IF(ISBLANK(Screener_4!S160),"Missing",Screener_4!S160), "")</f>
        <v/>
      </c>
      <c r="Y3159" s="6" t="str">
        <f>IF(ISNUMBER(Screener_4!$P160),IF(ISBLANK(Screener_4!T160),"Missing",Screener_4!T160), "")</f>
        <v/>
      </c>
      <c r="Z3159" s="6" t="str">
        <f>IF(ISNUMBER(Screener_4!$P160),IF(ISBLANK(Screener_4!U160),"Missing",Screener_4!U160), "")</f>
        <v/>
      </c>
      <c r="AA3159" s="6" t="str">
        <f>IF(ISTEXT(Screener_4!U160),  IF(ISBLANK(Screener_4!V160), "Missing", Screener_4!V160),"")</f>
        <v/>
      </c>
      <c r="AB3159" s="6" t="str">
        <f>IF(Screener_4!U160 = "Y",  IF(ISBLANK(Screener_4!V160), "Missing", Screener_4!V160),"")</f>
        <v/>
      </c>
      <c r="AC3159" s="6" t="str">
        <f xml:space="preserve"> IF((Screener_4!U160 = "Y"),   IF(ISBLANK(Screener_4!W160),"Missing",Screener_4!W160), "")</f>
        <v/>
      </c>
      <c r="AF3159" s="6"/>
      <c r="AG3159" s="6"/>
    </row>
    <row r="3160" spans="1:33" x14ac:dyDescent="0.25">
      <c r="A3160" s="125" t="str">
        <f>IF(ISNUMBER(Screener_4!A161), Screener_4!A161, "")</f>
        <v/>
      </c>
      <c r="B3160" t="str">
        <f>IF(ISTEXT(Screener_4!C161), Screener_4!C161, "")</f>
        <v/>
      </c>
      <c r="F3160" t="str">
        <f>IF(ISNUMBER(Screener_4!D161), Screener_4!D161, "")</f>
        <v/>
      </c>
      <c r="G3160" t="str">
        <f>IF(ISNUMBER(Screener_4!E161),    Screener_4!E161, "")</f>
        <v/>
      </c>
      <c r="H3160" t="str">
        <f>IF(ISNUMBER(Screener_4!F161),    Screener_4!F161, "")</f>
        <v/>
      </c>
      <c r="I3160" t="str">
        <f>IF(ISNUMBER(Screener_4!G161),    Screener_4!G161, "")</f>
        <v/>
      </c>
      <c r="J3160" t="str">
        <f>IF(ISNUMBER(Screener_4!H161),    Screener_4!H161, "")</f>
        <v/>
      </c>
      <c r="K3160" t="str">
        <f t="shared" si="171"/>
        <v/>
      </c>
      <c r="L3160" t="str">
        <f t="shared" si="169"/>
        <v/>
      </c>
      <c r="M3160" s="45" t="str">
        <f>Screener_4!I161</f>
        <v/>
      </c>
      <c r="N3160" t="str">
        <f>IF(Screener_4!J161="Y",1,IF(Screener_4!J161="N",0,""))</f>
        <v/>
      </c>
      <c r="O3160" t="str">
        <f>IF(Screener_4!K161="Y",1,IF(Screener_4!K161="N",0,""))</f>
        <v/>
      </c>
      <c r="P3160" t="str">
        <f>IF(Screener_4!L161="Y",1,IF(Screener_4!L161="N",0,""))</f>
        <v/>
      </c>
      <c r="Q3160" t="str">
        <f>IF(Screener_4!M161="Y",1,IF(Screener_4!M161="N",0,""))</f>
        <v/>
      </c>
      <c r="R3160" t="str">
        <f>IF(Screener_4!N161="Y",1,IF(Screener_4!N161="N",0,""))</f>
        <v/>
      </c>
      <c r="S3160" t="str">
        <f>IF(Screener_4!O161="Y",1,IF(Screener_4!O161="N",0,""))</f>
        <v/>
      </c>
      <c r="T3160">
        <f t="shared" si="170"/>
        <v>0</v>
      </c>
      <c r="U3160" t="str">
        <f t="shared" si="172"/>
        <v/>
      </c>
      <c r="V3160" t="str">
        <f t="shared" si="173"/>
        <v/>
      </c>
      <c r="W3160" t="str">
        <f>Screener_4!R161</f>
        <v/>
      </c>
      <c r="X3160" s="6" t="str">
        <f>IF(ISNUMBER(Screener_4!$P161),IF(ISBLANK(Screener_4!S161),"Missing",Screener_4!S161), "")</f>
        <v/>
      </c>
      <c r="Y3160" s="6" t="str">
        <f>IF(ISNUMBER(Screener_4!$P161),IF(ISBLANK(Screener_4!T161),"Missing",Screener_4!T161), "")</f>
        <v/>
      </c>
      <c r="Z3160" s="6" t="str">
        <f>IF(ISNUMBER(Screener_4!$P161),IF(ISBLANK(Screener_4!U161),"Missing",Screener_4!U161), "")</f>
        <v/>
      </c>
      <c r="AA3160" s="6" t="str">
        <f>IF(ISTEXT(Screener_4!U161),  IF(ISBLANK(Screener_4!V161), "Missing", Screener_4!V161),"")</f>
        <v/>
      </c>
      <c r="AB3160" s="6" t="str">
        <f>IF(Screener_4!U161 = "Y",  IF(ISBLANK(Screener_4!V161), "Missing", Screener_4!V161),"")</f>
        <v/>
      </c>
      <c r="AC3160" s="6" t="str">
        <f xml:space="preserve"> IF((Screener_4!U161 = "Y"),   IF(ISBLANK(Screener_4!W161),"Missing",Screener_4!W161), "")</f>
        <v/>
      </c>
      <c r="AF3160" s="6"/>
      <c r="AG3160" s="6"/>
    </row>
    <row r="3161" spans="1:33" x14ac:dyDescent="0.25">
      <c r="A3161" s="125" t="str">
        <f>IF(ISNUMBER(Screener_4!A162), Screener_4!A162, "")</f>
        <v/>
      </c>
      <c r="B3161" t="str">
        <f>IF(ISTEXT(Screener_4!C162), Screener_4!C162, "")</f>
        <v/>
      </c>
      <c r="F3161" t="str">
        <f>IF(ISNUMBER(Screener_4!D162), Screener_4!D162, "")</f>
        <v/>
      </c>
      <c r="G3161" t="str">
        <f>IF(ISNUMBER(Screener_4!E162),    Screener_4!E162, "")</f>
        <v/>
      </c>
      <c r="H3161" t="str">
        <f>IF(ISNUMBER(Screener_4!F162),    Screener_4!F162, "")</f>
        <v/>
      </c>
      <c r="I3161" t="str">
        <f>IF(ISNUMBER(Screener_4!G162),    Screener_4!G162, "")</f>
        <v/>
      </c>
      <c r="J3161" t="str">
        <f>IF(ISNUMBER(Screener_4!H162),    Screener_4!H162, "")</f>
        <v/>
      </c>
      <c r="K3161" t="str">
        <f t="shared" si="171"/>
        <v/>
      </c>
      <c r="L3161" t="str">
        <f t="shared" si="169"/>
        <v/>
      </c>
      <c r="M3161" s="45" t="str">
        <f>Screener_4!I162</f>
        <v/>
      </c>
      <c r="N3161" t="str">
        <f>IF(Screener_4!J162="Y",1,IF(Screener_4!J162="N",0,""))</f>
        <v/>
      </c>
      <c r="O3161" t="str">
        <f>IF(Screener_4!K162="Y",1,IF(Screener_4!K162="N",0,""))</f>
        <v/>
      </c>
      <c r="P3161" t="str">
        <f>IF(Screener_4!L162="Y",1,IF(Screener_4!L162="N",0,""))</f>
        <v/>
      </c>
      <c r="Q3161" t="str">
        <f>IF(Screener_4!M162="Y",1,IF(Screener_4!M162="N",0,""))</f>
        <v/>
      </c>
      <c r="R3161" t="str">
        <f>IF(Screener_4!N162="Y",1,IF(Screener_4!N162="N",0,""))</f>
        <v/>
      </c>
      <c r="S3161" t="str">
        <f>IF(Screener_4!O162="Y",1,IF(Screener_4!O162="N",0,""))</f>
        <v/>
      </c>
      <c r="T3161">
        <f t="shared" si="170"/>
        <v>0</v>
      </c>
      <c r="U3161" t="str">
        <f t="shared" si="172"/>
        <v/>
      </c>
      <c r="V3161" t="str">
        <f t="shared" si="173"/>
        <v/>
      </c>
      <c r="W3161" t="str">
        <f>Screener_4!R162</f>
        <v/>
      </c>
      <c r="X3161" s="6" t="str">
        <f>IF(ISNUMBER(Screener_4!$P162),IF(ISBLANK(Screener_4!S162),"Missing",Screener_4!S162), "")</f>
        <v/>
      </c>
      <c r="Y3161" s="6" t="str">
        <f>IF(ISNUMBER(Screener_4!$P162),IF(ISBLANK(Screener_4!T162),"Missing",Screener_4!T162), "")</f>
        <v/>
      </c>
      <c r="Z3161" s="6" t="str">
        <f>IF(ISNUMBER(Screener_4!$P162),IF(ISBLANK(Screener_4!U162),"Missing",Screener_4!U162), "")</f>
        <v/>
      </c>
      <c r="AA3161" s="6" t="str">
        <f>IF(ISTEXT(Screener_4!U162),  IF(ISBLANK(Screener_4!V162), "Missing", Screener_4!V162),"")</f>
        <v/>
      </c>
      <c r="AB3161" s="6" t="str">
        <f>IF(Screener_4!U162 = "Y",  IF(ISBLANK(Screener_4!V162), "Missing", Screener_4!V162),"")</f>
        <v/>
      </c>
      <c r="AC3161" s="6" t="str">
        <f xml:space="preserve"> IF((Screener_4!U162 = "Y"),   IF(ISBLANK(Screener_4!W162),"Missing",Screener_4!W162), "")</f>
        <v/>
      </c>
      <c r="AF3161" s="6"/>
      <c r="AG3161" s="6"/>
    </row>
    <row r="3162" spans="1:33" x14ac:dyDescent="0.25">
      <c r="A3162" s="125" t="str">
        <f>IF(ISNUMBER(Screener_4!A163), Screener_4!A163, "")</f>
        <v/>
      </c>
      <c r="B3162" t="str">
        <f>IF(ISTEXT(Screener_4!C163), Screener_4!C163, "")</f>
        <v/>
      </c>
      <c r="F3162" t="str">
        <f>IF(ISNUMBER(Screener_4!D163), Screener_4!D163, "")</f>
        <v/>
      </c>
      <c r="G3162" t="str">
        <f>IF(ISNUMBER(Screener_4!E163),    Screener_4!E163, "")</f>
        <v/>
      </c>
      <c r="H3162" t="str">
        <f>IF(ISNUMBER(Screener_4!F163),    Screener_4!F163, "")</f>
        <v/>
      </c>
      <c r="I3162" t="str">
        <f>IF(ISNUMBER(Screener_4!G163),    Screener_4!G163, "")</f>
        <v/>
      </c>
      <c r="J3162" t="str">
        <f>IF(ISNUMBER(Screener_4!H163),    Screener_4!H163, "")</f>
        <v/>
      </c>
      <c r="K3162" t="str">
        <f t="shared" si="171"/>
        <v/>
      </c>
      <c r="L3162" t="str">
        <f t="shared" si="169"/>
        <v/>
      </c>
      <c r="M3162" s="45" t="str">
        <f>Screener_4!I163</f>
        <v/>
      </c>
      <c r="N3162" t="str">
        <f>IF(Screener_4!J163="Y",1,IF(Screener_4!J163="N",0,""))</f>
        <v/>
      </c>
      <c r="O3162" t="str">
        <f>IF(Screener_4!K163="Y",1,IF(Screener_4!K163="N",0,""))</f>
        <v/>
      </c>
      <c r="P3162" t="str">
        <f>IF(Screener_4!L163="Y",1,IF(Screener_4!L163="N",0,""))</f>
        <v/>
      </c>
      <c r="Q3162" t="str">
        <f>IF(Screener_4!M163="Y",1,IF(Screener_4!M163="N",0,""))</f>
        <v/>
      </c>
      <c r="R3162" t="str">
        <f>IF(Screener_4!N163="Y",1,IF(Screener_4!N163="N",0,""))</f>
        <v/>
      </c>
      <c r="S3162" t="str">
        <f>IF(Screener_4!O163="Y",1,IF(Screener_4!O163="N",0,""))</f>
        <v/>
      </c>
      <c r="T3162">
        <f t="shared" si="170"/>
        <v>0</v>
      </c>
      <c r="U3162" t="str">
        <f t="shared" si="172"/>
        <v/>
      </c>
      <c r="V3162" t="str">
        <f t="shared" si="173"/>
        <v/>
      </c>
      <c r="W3162" t="str">
        <f>Screener_4!R163</f>
        <v/>
      </c>
      <c r="X3162" s="6" t="str">
        <f>IF(ISNUMBER(Screener_4!$P163),IF(ISBLANK(Screener_4!S163),"Missing",Screener_4!S163), "")</f>
        <v/>
      </c>
      <c r="Y3162" s="6" t="str">
        <f>IF(ISNUMBER(Screener_4!$P163),IF(ISBLANK(Screener_4!T163),"Missing",Screener_4!T163), "")</f>
        <v/>
      </c>
      <c r="Z3162" s="6" t="str">
        <f>IF(ISNUMBER(Screener_4!$P163),IF(ISBLANK(Screener_4!U163),"Missing",Screener_4!U163), "")</f>
        <v/>
      </c>
      <c r="AA3162" s="6" t="str">
        <f>IF(ISTEXT(Screener_4!U163),  IF(ISBLANK(Screener_4!V163), "Missing", Screener_4!V163),"")</f>
        <v/>
      </c>
      <c r="AB3162" s="6" t="str">
        <f>IF(Screener_4!U163 = "Y",  IF(ISBLANK(Screener_4!V163), "Missing", Screener_4!V163),"")</f>
        <v/>
      </c>
      <c r="AC3162" s="6" t="str">
        <f xml:space="preserve"> IF((Screener_4!U163 = "Y"),   IF(ISBLANK(Screener_4!W163),"Missing",Screener_4!W163), "")</f>
        <v/>
      </c>
      <c r="AF3162" s="6"/>
      <c r="AG3162" s="6"/>
    </row>
    <row r="3163" spans="1:33" x14ac:dyDescent="0.25">
      <c r="A3163" s="125" t="str">
        <f>IF(ISNUMBER(Screener_4!A164), Screener_4!A164, "")</f>
        <v/>
      </c>
      <c r="B3163" t="str">
        <f>IF(ISTEXT(Screener_4!C164), Screener_4!C164, "")</f>
        <v/>
      </c>
      <c r="F3163" t="str">
        <f>IF(ISNUMBER(Screener_4!D164), Screener_4!D164, "")</f>
        <v/>
      </c>
      <c r="G3163" t="str">
        <f>IF(ISNUMBER(Screener_4!E164),    Screener_4!E164, "")</f>
        <v/>
      </c>
      <c r="H3163" t="str">
        <f>IF(ISNUMBER(Screener_4!F164),    Screener_4!F164, "")</f>
        <v/>
      </c>
      <c r="I3163" t="str">
        <f>IF(ISNUMBER(Screener_4!G164),    Screener_4!G164, "")</f>
        <v/>
      </c>
      <c r="J3163" t="str">
        <f>IF(ISNUMBER(Screener_4!H164),    Screener_4!H164, "")</f>
        <v/>
      </c>
      <c r="K3163" t="str">
        <f t="shared" si="171"/>
        <v/>
      </c>
      <c r="L3163" t="str">
        <f t="shared" si="169"/>
        <v/>
      </c>
      <c r="M3163" s="45" t="str">
        <f>Screener_4!I164</f>
        <v/>
      </c>
      <c r="N3163" t="str">
        <f>IF(Screener_4!J164="Y",1,IF(Screener_4!J164="N",0,""))</f>
        <v/>
      </c>
      <c r="O3163" t="str">
        <f>IF(Screener_4!K164="Y",1,IF(Screener_4!K164="N",0,""))</f>
        <v/>
      </c>
      <c r="P3163" t="str">
        <f>IF(Screener_4!L164="Y",1,IF(Screener_4!L164="N",0,""))</f>
        <v/>
      </c>
      <c r="Q3163" t="str">
        <f>IF(Screener_4!M164="Y",1,IF(Screener_4!M164="N",0,""))</f>
        <v/>
      </c>
      <c r="R3163" t="str">
        <f>IF(Screener_4!N164="Y",1,IF(Screener_4!N164="N",0,""))</f>
        <v/>
      </c>
      <c r="S3163" t="str">
        <f>IF(Screener_4!O164="Y",1,IF(Screener_4!O164="N",0,""))</f>
        <v/>
      </c>
      <c r="T3163">
        <f t="shared" si="170"/>
        <v>0</v>
      </c>
      <c r="U3163" t="str">
        <f t="shared" si="172"/>
        <v/>
      </c>
      <c r="V3163" t="str">
        <f t="shared" si="173"/>
        <v/>
      </c>
      <c r="W3163" t="str">
        <f>Screener_4!R164</f>
        <v/>
      </c>
      <c r="X3163" s="6" t="str">
        <f>IF(ISNUMBER(Screener_4!$P164),IF(ISBLANK(Screener_4!S164),"Missing",Screener_4!S164), "")</f>
        <v/>
      </c>
      <c r="Y3163" s="6" t="str">
        <f>IF(ISNUMBER(Screener_4!$P164),IF(ISBLANK(Screener_4!T164),"Missing",Screener_4!T164), "")</f>
        <v/>
      </c>
      <c r="Z3163" s="6" t="str">
        <f>IF(ISNUMBER(Screener_4!$P164),IF(ISBLANK(Screener_4!U164),"Missing",Screener_4!U164), "")</f>
        <v/>
      </c>
      <c r="AA3163" s="6" t="str">
        <f>IF(ISTEXT(Screener_4!U164),  IF(ISBLANK(Screener_4!V164), "Missing", Screener_4!V164),"")</f>
        <v/>
      </c>
      <c r="AB3163" s="6" t="str">
        <f>IF(Screener_4!U164 = "Y",  IF(ISBLANK(Screener_4!V164), "Missing", Screener_4!V164),"")</f>
        <v/>
      </c>
      <c r="AC3163" s="6" t="str">
        <f xml:space="preserve"> IF((Screener_4!U164 = "Y"),   IF(ISBLANK(Screener_4!W164),"Missing",Screener_4!W164), "")</f>
        <v/>
      </c>
      <c r="AF3163" s="6"/>
      <c r="AG3163" s="6"/>
    </row>
    <row r="3164" spans="1:33" x14ac:dyDescent="0.25">
      <c r="A3164" s="125" t="str">
        <f>IF(ISNUMBER(Screener_4!A165), Screener_4!A165, "")</f>
        <v/>
      </c>
      <c r="B3164" t="str">
        <f>IF(ISTEXT(Screener_4!C165), Screener_4!C165, "")</f>
        <v/>
      </c>
      <c r="F3164" t="str">
        <f>IF(ISNUMBER(Screener_4!D165), Screener_4!D165, "")</f>
        <v/>
      </c>
      <c r="G3164" t="str">
        <f>IF(ISNUMBER(Screener_4!E165),    Screener_4!E165, "")</f>
        <v/>
      </c>
      <c r="H3164" t="str">
        <f>IF(ISNUMBER(Screener_4!F165),    Screener_4!F165, "")</f>
        <v/>
      </c>
      <c r="I3164" t="str">
        <f>IF(ISNUMBER(Screener_4!G165),    Screener_4!G165, "")</f>
        <v/>
      </c>
      <c r="J3164" t="str">
        <f>IF(ISNUMBER(Screener_4!H165),    Screener_4!H165, "")</f>
        <v/>
      </c>
      <c r="K3164" t="str">
        <f t="shared" si="171"/>
        <v/>
      </c>
      <c r="L3164" t="str">
        <f t="shared" si="169"/>
        <v/>
      </c>
      <c r="M3164" s="45" t="str">
        <f>Screener_4!I165</f>
        <v/>
      </c>
      <c r="N3164" t="str">
        <f>IF(Screener_4!J165="Y",1,IF(Screener_4!J165="N",0,""))</f>
        <v/>
      </c>
      <c r="O3164" t="str">
        <f>IF(Screener_4!K165="Y",1,IF(Screener_4!K165="N",0,""))</f>
        <v/>
      </c>
      <c r="P3164" t="str">
        <f>IF(Screener_4!L165="Y",1,IF(Screener_4!L165="N",0,""))</f>
        <v/>
      </c>
      <c r="Q3164" t="str">
        <f>IF(Screener_4!M165="Y",1,IF(Screener_4!M165="N",0,""))</f>
        <v/>
      </c>
      <c r="R3164" t="str">
        <f>IF(Screener_4!N165="Y",1,IF(Screener_4!N165="N",0,""))</f>
        <v/>
      </c>
      <c r="S3164" t="str">
        <f>IF(Screener_4!O165="Y",1,IF(Screener_4!O165="N",0,""))</f>
        <v/>
      </c>
      <c r="T3164">
        <f t="shared" si="170"/>
        <v>0</v>
      </c>
      <c r="U3164" t="str">
        <f t="shared" si="172"/>
        <v/>
      </c>
      <c r="V3164" t="str">
        <f t="shared" si="173"/>
        <v/>
      </c>
      <c r="W3164" t="str">
        <f>Screener_4!R165</f>
        <v/>
      </c>
      <c r="X3164" s="6" t="str">
        <f>IF(ISNUMBER(Screener_4!$P165),IF(ISBLANK(Screener_4!S165),"Missing",Screener_4!S165), "")</f>
        <v/>
      </c>
      <c r="Y3164" s="6" t="str">
        <f>IF(ISNUMBER(Screener_4!$P165),IF(ISBLANK(Screener_4!T165),"Missing",Screener_4!T165), "")</f>
        <v/>
      </c>
      <c r="Z3164" s="6" t="str">
        <f>IF(ISNUMBER(Screener_4!$P165),IF(ISBLANK(Screener_4!U165),"Missing",Screener_4!U165), "")</f>
        <v/>
      </c>
      <c r="AA3164" s="6" t="str">
        <f>IF(ISTEXT(Screener_4!U165),  IF(ISBLANK(Screener_4!V165), "Missing", Screener_4!V165),"")</f>
        <v/>
      </c>
      <c r="AB3164" s="6" t="str">
        <f>IF(Screener_4!U165 = "Y",  IF(ISBLANK(Screener_4!V165), "Missing", Screener_4!V165),"")</f>
        <v/>
      </c>
      <c r="AC3164" s="6" t="str">
        <f xml:space="preserve"> IF((Screener_4!U165 = "Y"),   IF(ISBLANK(Screener_4!W165),"Missing",Screener_4!W165), "")</f>
        <v/>
      </c>
      <c r="AF3164" s="6"/>
      <c r="AG3164" s="6"/>
    </row>
    <row r="3165" spans="1:33" x14ac:dyDescent="0.25">
      <c r="A3165" s="125" t="str">
        <f>IF(ISNUMBER(Screener_4!A166), Screener_4!A166, "")</f>
        <v/>
      </c>
      <c r="B3165" t="str">
        <f>IF(ISTEXT(Screener_4!C166), Screener_4!C166, "")</f>
        <v/>
      </c>
      <c r="F3165" t="str">
        <f>IF(ISNUMBER(Screener_4!D166), Screener_4!D166, "")</f>
        <v/>
      </c>
      <c r="G3165" t="str">
        <f>IF(ISNUMBER(Screener_4!E166),    Screener_4!E166, "")</f>
        <v/>
      </c>
      <c r="H3165" t="str">
        <f>IF(ISNUMBER(Screener_4!F166),    Screener_4!F166, "")</f>
        <v/>
      </c>
      <c r="I3165" t="str">
        <f>IF(ISNUMBER(Screener_4!G166),    Screener_4!G166, "")</f>
        <v/>
      </c>
      <c r="J3165" t="str">
        <f>IF(ISNUMBER(Screener_4!H166),    Screener_4!H166, "")</f>
        <v/>
      </c>
      <c r="K3165" t="str">
        <f t="shared" si="171"/>
        <v/>
      </c>
      <c r="L3165" t="str">
        <f t="shared" si="169"/>
        <v/>
      </c>
      <c r="M3165" s="45" t="str">
        <f>Screener_4!I166</f>
        <v/>
      </c>
      <c r="N3165" t="str">
        <f>IF(Screener_4!J166="Y",1,IF(Screener_4!J166="N",0,""))</f>
        <v/>
      </c>
      <c r="O3165" t="str">
        <f>IF(Screener_4!K166="Y",1,IF(Screener_4!K166="N",0,""))</f>
        <v/>
      </c>
      <c r="P3165" t="str">
        <f>IF(Screener_4!L166="Y",1,IF(Screener_4!L166="N",0,""))</f>
        <v/>
      </c>
      <c r="Q3165" t="str">
        <f>IF(Screener_4!M166="Y",1,IF(Screener_4!M166="N",0,""))</f>
        <v/>
      </c>
      <c r="R3165" t="str">
        <f>IF(Screener_4!N166="Y",1,IF(Screener_4!N166="N",0,""))</f>
        <v/>
      </c>
      <c r="S3165" t="str">
        <f>IF(Screener_4!O166="Y",1,IF(Screener_4!O166="N",0,""))</f>
        <v/>
      </c>
      <c r="T3165">
        <f t="shared" si="170"/>
        <v>0</v>
      </c>
      <c r="U3165" t="str">
        <f t="shared" si="172"/>
        <v/>
      </c>
      <c r="V3165" t="str">
        <f t="shared" si="173"/>
        <v/>
      </c>
      <c r="W3165" t="str">
        <f>Screener_4!R166</f>
        <v/>
      </c>
      <c r="X3165" s="6" t="str">
        <f>IF(ISNUMBER(Screener_4!$P166),IF(ISBLANK(Screener_4!S166),"Missing",Screener_4!S166), "")</f>
        <v/>
      </c>
      <c r="Y3165" s="6" t="str">
        <f>IF(ISNUMBER(Screener_4!$P166),IF(ISBLANK(Screener_4!T166),"Missing",Screener_4!T166), "")</f>
        <v/>
      </c>
      <c r="Z3165" s="6" t="str">
        <f>IF(ISNUMBER(Screener_4!$P166),IF(ISBLANK(Screener_4!U166),"Missing",Screener_4!U166), "")</f>
        <v/>
      </c>
      <c r="AA3165" s="6" t="str">
        <f>IF(ISTEXT(Screener_4!U166),  IF(ISBLANK(Screener_4!V166), "Missing", Screener_4!V166),"")</f>
        <v/>
      </c>
      <c r="AB3165" s="6" t="str">
        <f>IF(Screener_4!U166 = "Y",  IF(ISBLANK(Screener_4!V166), "Missing", Screener_4!V166),"")</f>
        <v/>
      </c>
      <c r="AC3165" s="6" t="str">
        <f xml:space="preserve"> IF((Screener_4!U166 = "Y"),   IF(ISBLANK(Screener_4!W166),"Missing",Screener_4!W166), "")</f>
        <v/>
      </c>
      <c r="AF3165" s="6"/>
      <c r="AG3165" s="6"/>
    </row>
    <row r="3166" spans="1:33" x14ac:dyDescent="0.25">
      <c r="A3166" s="125" t="str">
        <f>IF(ISNUMBER(Screener_4!A167), Screener_4!A167, "")</f>
        <v/>
      </c>
      <c r="B3166" t="str">
        <f>IF(ISTEXT(Screener_4!C167), Screener_4!C167, "")</f>
        <v/>
      </c>
      <c r="F3166" t="str">
        <f>IF(ISNUMBER(Screener_4!D167), Screener_4!D167, "")</f>
        <v/>
      </c>
      <c r="G3166" t="str">
        <f>IF(ISNUMBER(Screener_4!E167),    Screener_4!E167, "")</f>
        <v/>
      </c>
      <c r="H3166" t="str">
        <f>IF(ISNUMBER(Screener_4!F167),    Screener_4!F167, "")</f>
        <v/>
      </c>
      <c r="I3166" t="str">
        <f>IF(ISNUMBER(Screener_4!G167),    Screener_4!G167, "")</f>
        <v/>
      </c>
      <c r="J3166" t="str">
        <f>IF(ISNUMBER(Screener_4!H167),    Screener_4!H167, "")</f>
        <v/>
      </c>
      <c r="K3166" t="str">
        <f t="shared" si="171"/>
        <v/>
      </c>
      <c r="L3166" t="str">
        <f t="shared" si="169"/>
        <v/>
      </c>
      <c r="M3166" s="45" t="str">
        <f>Screener_4!I167</f>
        <v/>
      </c>
      <c r="N3166" t="str">
        <f>IF(Screener_4!J167="Y",1,IF(Screener_4!J167="N",0,""))</f>
        <v/>
      </c>
      <c r="O3166" t="str">
        <f>IF(Screener_4!K167="Y",1,IF(Screener_4!K167="N",0,""))</f>
        <v/>
      </c>
      <c r="P3166" t="str">
        <f>IF(Screener_4!L167="Y",1,IF(Screener_4!L167="N",0,""))</f>
        <v/>
      </c>
      <c r="Q3166" t="str">
        <f>IF(Screener_4!M167="Y",1,IF(Screener_4!M167="N",0,""))</f>
        <v/>
      </c>
      <c r="R3166" t="str">
        <f>IF(Screener_4!N167="Y",1,IF(Screener_4!N167="N",0,""))</f>
        <v/>
      </c>
      <c r="S3166" t="str">
        <f>IF(Screener_4!O167="Y",1,IF(Screener_4!O167="N",0,""))</f>
        <v/>
      </c>
      <c r="T3166">
        <f t="shared" si="170"/>
        <v>0</v>
      </c>
      <c r="U3166" t="str">
        <f t="shared" si="172"/>
        <v/>
      </c>
      <c r="V3166" t="str">
        <f t="shared" si="173"/>
        <v/>
      </c>
      <c r="W3166" t="str">
        <f>Screener_4!R167</f>
        <v/>
      </c>
      <c r="X3166" s="6" t="str">
        <f>IF(ISNUMBER(Screener_4!$P167),IF(ISBLANK(Screener_4!S167),"Missing",Screener_4!S167), "")</f>
        <v/>
      </c>
      <c r="Y3166" s="6" t="str">
        <f>IF(ISNUMBER(Screener_4!$P167),IF(ISBLANK(Screener_4!T167),"Missing",Screener_4!T167), "")</f>
        <v/>
      </c>
      <c r="Z3166" s="6" t="str">
        <f>IF(ISNUMBER(Screener_4!$P167),IF(ISBLANK(Screener_4!U167),"Missing",Screener_4!U167), "")</f>
        <v/>
      </c>
      <c r="AA3166" s="6" t="str">
        <f>IF(ISTEXT(Screener_4!U167),  IF(ISBLANK(Screener_4!V167), "Missing", Screener_4!V167),"")</f>
        <v/>
      </c>
      <c r="AB3166" s="6" t="str">
        <f>IF(Screener_4!U167 = "Y",  IF(ISBLANK(Screener_4!V167), "Missing", Screener_4!V167),"")</f>
        <v/>
      </c>
      <c r="AC3166" s="6" t="str">
        <f xml:space="preserve"> IF((Screener_4!U167 = "Y"),   IF(ISBLANK(Screener_4!W167),"Missing",Screener_4!W167), "")</f>
        <v/>
      </c>
      <c r="AF3166" s="6"/>
      <c r="AG3166" s="6"/>
    </row>
    <row r="3167" spans="1:33" x14ac:dyDescent="0.25">
      <c r="A3167" s="125" t="str">
        <f>IF(ISNUMBER(Screener_4!A168), Screener_4!A168, "")</f>
        <v/>
      </c>
      <c r="B3167" t="str">
        <f>IF(ISTEXT(Screener_4!C168), Screener_4!C168, "")</f>
        <v/>
      </c>
      <c r="F3167" t="str">
        <f>IF(ISNUMBER(Screener_4!D168), Screener_4!D168, "")</f>
        <v/>
      </c>
      <c r="G3167" t="str">
        <f>IF(ISNUMBER(Screener_4!E168),    Screener_4!E168, "")</f>
        <v/>
      </c>
      <c r="H3167" t="str">
        <f>IF(ISNUMBER(Screener_4!F168),    Screener_4!F168, "")</f>
        <v/>
      </c>
      <c r="I3167" t="str">
        <f>IF(ISNUMBER(Screener_4!G168),    Screener_4!G168, "")</f>
        <v/>
      </c>
      <c r="J3167" t="str">
        <f>IF(ISNUMBER(Screener_4!H168),    Screener_4!H168, "")</f>
        <v/>
      </c>
      <c r="K3167" t="str">
        <f t="shared" si="171"/>
        <v/>
      </c>
      <c r="L3167" t="str">
        <f t="shared" si="169"/>
        <v/>
      </c>
      <c r="M3167" s="45" t="str">
        <f>Screener_4!I168</f>
        <v/>
      </c>
      <c r="N3167" t="str">
        <f>IF(Screener_4!J168="Y",1,IF(Screener_4!J168="N",0,""))</f>
        <v/>
      </c>
      <c r="O3167" t="str">
        <f>IF(Screener_4!K168="Y",1,IF(Screener_4!K168="N",0,""))</f>
        <v/>
      </c>
      <c r="P3167" t="str">
        <f>IF(Screener_4!L168="Y",1,IF(Screener_4!L168="N",0,""))</f>
        <v/>
      </c>
      <c r="Q3167" t="str">
        <f>IF(Screener_4!M168="Y",1,IF(Screener_4!M168="N",0,""))</f>
        <v/>
      </c>
      <c r="R3167" t="str">
        <f>IF(Screener_4!N168="Y",1,IF(Screener_4!N168="N",0,""))</f>
        <v/>
      </c>
      <c r="S3167" t="str">
        <f>IF(Screener_4!O168="Y",1,IF(Screener_4!O168="N",0,""))</f>
        <v/>
      </c>
      <c r="T3167">
        <f t="shared" si="170"/>
        <v>0</v>
      </c>
      <c r="U3167" t="str">
        <f t="shared" si="172"/>
        <v/>
      </c>
      <c r="V3167" t="str">
        <f t="shared" si="173"/>
        <v/>
      </c>
      <c r="W3167" t="str">
        <f>Screener_4!R168</f>
        <v/>
      </c>
      <c r="X3167" s="6" t="str">
        <f>IF(ISNUMBER(Screener_4!$P168),IF(ISBLANK(Screener_4!S168),"Missing",Screener_4!S168), "")</f>
        <v/>
      </c>
      <c r="Y3167" s="6" t="str">
        <f>IF(ISNUMBER(Screener_4!$P168),IF(ISBLANK(Screener_4!T168),"Missing",Screener_4!T168), "")</f>
        <v/>
      </c>
      <c r="Z3167" s="6" t="str">
        <f>IF(ISNUMBER(Screener_4!$P168),IF(ISBLANK(Screener_4!U168),"Missing",Screener_4!U168), "")</f>
        <v/>
      </c>
      <c r="AA3167" s="6" t="str">
        <f>IF(ISTEXT(Screener_4!U168),  IF(ISBLANK(Screener_4!V168), "Missing", Screener_4!V168),"")</f>
        <v/>
      </c>
      <c r="AB3167" s="6" t="str">
        <f>IF(Screener_4!U168 = "Y",  IF(ISBLANK(Screener_4!V168), "Missing", Screener_4!V168),"")</f>
        <v/>
      </c>
      <c r="AC3167" s="6" t="str">
        <f xml:space="preserve"> IF((Screener_4!U168 = "Y"),   IF(ISBLANK(Screener_4!W168),"Missing",Screener_4!W168), "")</f>
        <v/>
      </c>
      <c r="AF3167" s="6"/>
      <c r="AG3167" s="6"/>
    </row>
    <row r="3168" spans="1:33" x14ac:dyDescent="0.25">
      <c r="A3168" s="125" t="str">
        <f>IF(ISNUMBER(Screener_4!A169), Screener_4!A169, "")</f>
        <v/>
      </c>
      <c r="B3168" t="str">
        <f>IF(ISTEXT(Screener_4!C169), Screener_4!C169, "")</f>
        <v/>
      </c>
      <c r="F3168" t="str">
        <f>IF(ISNUMBER(Screener_4!D169), Screener_4!D169, "")</f>
        <v/>
      </c>
      <c r="G3168" t="str">
        <f>IF(ISNUMBER(Screener_4!E169),    Screener_4!E169, "")</f>
        <v/>
      </c>
      <c r="H3168" t="str">
        <f>IF(ISNUMBER(Screener_4!F169),    Screener_4!F169, "")</f>
        <v/>
      </c>
      <c r="I3168" t="str">
        <f>IF(ISNUMBER(Screener_4!G169),    Screener_4!G169, "")</f>
        <v/>
      </c>
      <c r="J3168" t="str">
        <f>IF(ISNUMBER(Screener_4!H169),    Screener_4!H169, "")</f>
        <v/>
      </c>
      <c r="K3168" t="str">
        <f t="shared" si="171"/>
        <v/>
      </c>
      <c r="L3168" t="str">
        <f t="shared" si="169"/>
        <v/>
      </c>
      <c r="M3168" s="45" t="str">
        <f>Screener_4!I169</f>
        <v/>
      </c>
      <c r="N3168" t="str">
        <f>IF(Screener_4!J169="Y",1,IF(Screener_4!J169="N",0,""))</f>
        <v/>
      </c>
      <c r="O3168" t="str">
        <f>IF(Screener_4!K169="Y",1,IF(Screener_4!K169="N",0,""))</f>
        <v/>
      </c>
      <c r="P3168" t="str">
        <f>IF(Screener_4!L169="Y",1,IF(Screener_4!L169="N",0,""))</f>
        <v/>
      </c>
      <c r="Q3168" t="str">
        <f>IF(Screener_4!M169="Y",1,IF(Screener_4!M169="N",0,""))</f>
        <v/>
      </c>
      <c r="R3168" t="str">
        <f>IF(Screener_4!N169="Y",1,IF(Screener_4!N169="N",0,""))</f>
        <v/>
      </c>
      <c r="S3168" t="str">
        <f>IF(Screener_4!O169="Y",1,IF(Screener_4!O169="N",0,""))</f>
        <v/>
      </c>
      <c r="T3168">
        <f t="shared" si="170"/>
        <v>0</v>
      </c>
      <c r="U3168" t="str">
        <f t="shared" si="172"/>
        <v/>
      </c>
      <c r="V3168" t="str">
        <f t="shared" si="173"/>
        <v/>
      </c>
      <c r="W3168" t="str">
        <f>Screener_4!R169</f>
        <v/>
      </c>
      <c r="X3168" s="6" t="str">
        <f>IF(ISNUMBER(Screener_4!$P169),IF(ISBLANK(Screener_4!S169),"Missing",Screener_4!S169), "")</f>
        <v/>
      </c>
      <c r="Y3168" s="6" t="str">
        <f>IF(ISNUMBER(Screener_4!$P169),IF(ISBLANK(Screener_4!T169),"Missing",Screener_4!T169), "")</f>
        <v/>
      </c>
      <c r="Z3168" s="6" t="str">
        <f>IF(ISNUMBER(Screener_4!$P169),IF(ISBLANK(Screener_4!U169),"Missing",Screener_4!U169), "")</f>
        <v/>
      </c>
      <c r="AA3168" s="6" t="str">
        <f>IF(ISTEXT(Screener_4!U169),  IF(ISBLANK(Screener_4!V169), "Missing", Screener_4!V169),"")</f>
        <v/>
      </c>
      <c r="AB3168" s="6" t="str">
        <f>IF(Screener_4!U169 = "Y",  IF(ISBLANK(Screener_4!V169), "Missing", Screener_4!V169),"")</f>
        <v/>
      </c>
      <c r="AC3168" s="6" t="str">
        <f xml:space="preserve"> IF((Screener_4!U169 = "Y"),   IF(ISBLANK(Screener_4!W169),"Missing",Screener_4!W169), "")</f>
        <v/>
      </c>
      <c r="AF3168" s="6"/>
      <c r="AG3168" s="6"/>
    </row>
    <row r="3169" spans="1:33" x14ac:dyDescent="0.25">
      <c r="A3169" s="125" t="str">
        <f>IF(ISNUMBER(Screener_4!A170), Screener_4!A170, "")</f>
        <v/>
      </c>
      <c r="B3169" t="str">
        <f>IF(ISTEXT(Screener_4!C170), Screener_4!C170, "")</f>
        <v/>
      </c>
      <c r="F3169" t="str">
        <f>IF(ISNUMBER(Screener_4!D170), Screener_4!D170, "")</f>
        <v/>
      </c>
      <c r="G3169" t="str">
        <f>IF(ISNUMBER(Screener_4!E170),    Screener_4!E170, "")</f>
        <v/>
      </c>
      <c r="H3169" t="str">
        <f>IF(ISNUMBER(Screener_4!F170),    Screener_4!F170, "")</f>
        <v/>
      </c>
      <c r="I3169" t="str">
        <f>IF(ISNUMBER(Screener_4!G170),    Screener_4!G170, "")</f>
        <v/>
      </c>
      <c r="J3169" t="str">
        <f>IF(ISNUMBER(Screener_4!H170),    Screener_4!H170, "")</f>
        <v/>
      </c>
      <c r="K3169" t="str">
        <f t="shared" si="171"/>
        <v/>
      </c>
      <c r="L3169" t="str">
        <f t="shared" si="169"/>
        <v/>
      </c>
      <c r="M3169" s="45" t="str">
        <f>Screener_4!I170</f>
        <v/>
      </c>
      <c r="N3169" t="str">
        <f>IF(Screener_4!J170="Y",1,IF(Screener_4!J170="N",0,""))</f>
        <v/>
      </c>
      <c r="O3169" t="str">
        <f>IF(Screener_4!K170="Y",1,IF(Screener_4!K170="N",0,""))</f>
        <v/>
      </c>
      <c r="P3169" t="str">
        <f>IF(Screener_4!L170="Y",1,IF(Screener_4!L170="N",0,""))</f>
        <v/>
      </c>
      <c r="Q3169" t="str">
        <f>IF(Screener_4!M170="Y",1,IF(Screener_4!M170="N",0,""))</f>
        <v/>
      </c>
      <c r="R3169" t="str">
        <f>IF(Screener_4!N170="Y",1,IF(Screener_4!N170="N",0,""))</f>
        <v/>
      </c>
      <c r="S3169" t="str">
        <f>IF(Screener_4!O170="Y",1,IF(Screener_4!O170="N",0,""))</f>
        <v/>
      </c>
      <c r="T3169">
        <f t="shared" si="170"/>
        <v>0</v>
      </c>
      <c r="U3169" t="str">
        <f t="shared" si="172"/>
        <v/>
      </c>
      <c r="V3169" t="str">
        <f t="shared" si="173"/>
        <v/>
      </c>
      <c r="W3169" t="str">
        <f>Screener_4!R170</f>
        <v/>
      </c>
      <c r="X3169" s="6" t="str">
        <f>IF(ISNUMBER(Screener_4!$P170),IF(ISBLANK(Screener_4!S170),"Missing",Screener_4!S170), "")</f>
        <v/>
      </c>
      <c r="Y3169" s="6" t="str">
        <f>IF(ISNUMBER(Screener_4!$P170),IF(ISBLANK(Screener_4!T170),"Missing",Screener_4!T170), "")</f>
        <v/>
      </c>
      <c r="Z3169" s="6" t="str">
        <f>IF(ISNUMBER(Screener_4!$P170),IF(ISBLANK(Screener_4!U170),"Missing",Screener_4!U170), "")</f>
        <v/>
      </c>
      <c r="AA3169" s="6" t="str">
        <f>IF(ISTEXT(Screener_4!U170),  IF(ISBLANK(Screener_4!V170), "Missing", Screener_4!V170),"")</f>
        <v/>
      </c>
      <c r="AB3169" s="6" t="str">
        <f>IF(Screener_4!U170 = "Y",  IF(ISBLANK(Screener_4!V170), "Missing", Screener_4!V170),"")</f>
        <v/>
      </c>
      <c r="AC3169" s="6" t="str">
        <f xml:space="preserve"> IF((Screener_4!U170 = "Y"),   IF(ISBLANK(Screener_4!W170),"Missing",Screener_4!W170), "")</f>
        <v/>
      </c>
      <c r="AF3169" s="6"/>
      <c r="AG3169" s="6"/>
    </row>
    <row r="3170" spans="1:33" x14ac:dyDescent="0.25">
      <c r="A3170" s="125" t="str">
        <f>IF(ISNUMBER(Screener_4!A171), Screener_4!A171, "")</f>
        <v/>
      </c>
      <c r="B3170" t="str">
        <f>IF(ISTEXT(Screener_4!C171), Screener_4!C171, "")</f>
        <v/>
      </c>
      <c r="F3170" t="str">
        <f>IF(ISNUMBER(Screener_4!D171), Screener_4!D171, "")</f>
        <v/>
      </c>
      <c r="G3170" t="str">
        <f>IF(ISNUMBER(Screener_4!E171),    Screener_4!E171, "")</f>
        <v/>
      </c>
      <c r="H3170" t="str">
        <f>IF(ISNUMBER(Screener_4!F171),    Screener_4!F171, "")</f>
        <v/>
      </c>
      <c r="I3170" t="str">
        <f>IF(ISNUMBER(Screener_4!G171),    Screener_4!G171, "")</f>
        <v/>
      </c>
      <c r="J3170" t="str">
        <f>IF(ISNUMBER(Screener_4!H171),    Screener_4!H171, "")</f>
        <v/>
      </c>
      <c r="K3170" t="str">
        <f t="shared" si="171"/>
        <v/>
      </c>
      <c r="L3170" t="str">
        <f t="shared" si="169"/>
        <v/>
      </c>
      <c r="M3170" s="45" t="str">
        <f>Screener_4!I171</f>
        <v/>
      </c>
      <c r="N3170" t="str">
        <f>IF(Screener_4!J171="Y",1,IF(Screener_4!J171="N",0,""))</f>
        <v/>
      </c>
      <c r="O3170" t="str">
        <f>IF(Screener_4!K171="Y",1,IF(Screener_4!K171="N",0,""))</f>
        <v/>
      </c>
      <c r="P3170" t="str">
        <f>IF(Screener_4!L171="Y",1,IF(Screener_4!L171="N",0,""))</f>
        <v/>
      </c>
      <c r="Q3170" t="str">
        <f>IF(Screener_4!M171="Y",1,IF(Screener_4!M171="N",0,""))</f>
        <v/>
      </c>
      <c r="R3170" t="str">
        <f>IF(Screener_4!N171="Y",1,IF(Screener_4!N171="N",0,""))</f>
        <v/>
      </c>
      <c r="S3170" t="str">
        <f>IF(Screener_4!O171="Y",1,IF(Screener_4!O171="N",0,""))</f>
        <v/>
      </c>
      <c r="T3170">
        <f t="shared" si="170"/>
        <v>0</v>
      </c>
      <c r="U3170" t="str">
        <f t="shared" si="172"/>
        <v/>
      </c>
      <c r="V3170" t="str">
        <f t="shared" si="173"/>
        <v/>
      </c>
      <c r="W3170" t="str">
        <f>Screener_4!R171</f>
        <v/>
      </c>
      <c r="X3170" s="6" t="str">
        <f>IF(ISNUMBER(Screener_4!$P171),IF(ISBLANK(Screener_4!S171),"Missing",Screener_4!S171), "")</f>
        <v/>
      </c>
      <c r="Y3170" s="6" t="str">
        <f>IF(ISNUMBER(Screener_4!$P171),IF(ISBLANK(Screener_4!T171),"Missing",Screener_4!T171), "")</f>
        <v/>
      </c>
      <c r="Z3170" s="6" t="str">
        <f>IF(ISNUMBER(Screener_4!$P171),IF(ISBLANK(Screener_4!U171),"Missing",Screener_4!U171), "")</f>
        <v/>
      </c>
      <c r="AA3170" s="6" t="str">
        <f>IF(ISTEXT(Screener_4!U171),  IF(ISBLANK(Screener_4!V171), "Missing", Screener_4!V171),"")</f>
        <v/>
      </c>
      <c r="AB3170" s="6" t="str">
        <f>IF(Screener_4!U171 = "Y",  IF(ISBLANK(Screener_4!V171), "Missing", Screener_4!V171),"")</f>
        <v/>
      </c>
      <c r="AC3170" s="6" t="str">
        <f xml:space="preserve"> IF((Screener_4!U171 = "Y"),   IF(ISBLANK(Screener_4!W171),"Missing",Screener_4!W171), "")</f>
        <v/>
      </c>
      <c r="AF3170" s="6"/>
      <c r="AG3170" s="6"/>
    </row>
    <row r="3171" spans="1:33" x14ac:dyDescent="0.25">
      <c r="A3171" s="125" t="str">
        <f>IF(ISNUMBER(Screener_4!A172), Screener_4!A172, "")</f>
        <v/>
      </c>
      <c r="B3171" t="str">
        <f>IF(ISTEXT(Screener_4!C172), Screener_4!C172, "")</f>
        <v/>
      </c>
      <c r="F3171" t="str">
        <f>IF(ISNUMBER(Screener_4!D172), Screener_4!D172, "")</f>
        <v/>
      </c>
      <c r="G3171" t="str">
        <f>IF(ISNUMBER(Screener_4!E172),    Screener_4!E172, "")</f>
        <v/>
      </c>
      <c r="H3171" t="str">
        <f>IF(ISNUMBER(Screener_4!F172),    Screener_4!F172, "")</f>
        <v/>
      </c>
      <c r="I3171" t="str">
        <f>IF(ISNUMBER(Screener_4!G172),    Screener_4!G172, "")</f>
        <v/>
      </c>
      <c r="J3171" t="str">
        <f>IF(ISNUMBER(Screener_4!H172),    Screener_4!H172, "")</f>
        <v/>
      </c>
      <c r="K3171" t="str">
        <f t="shared" si="171"/>
        <v/>
      </c>
      <c r="L3171" t="str">
        <f t="shared" si="169"/>
        <v/>
      </c>
      <c r="M3171" s="45" t="str">
        <f>Screener_4!I172</f>
        <v/>
      </c>
      <c r="N3171" t="str">
        <f>IF(Screener_4!J172="Y",1,IF(Screener_4!J172="N",0,""))</f>
        <v/>
      </c>
      <c r="O3171" t="str">
        <f>IF(Screener_4!K172="Y",1,IF(Screener_4!K172="N",0,""))</f>
        <v/>
      </c>
      <c r="P3171" t="str">
        <f>IF(Screener_4!L172="Y",1,IF(Screener_4!L172="N",0,""))</f>
        <v/>
      </c>
      <c r="Q3171" t="str">
        <f>IF(Screener_4!M172="Y",1,IF(Screener_4!M172="N",0,""))</f>
        <v/>
      </c>
      <c r="R3171" t="str">
        <f>IF(Screener_4!N172="Y",1,IF(Screener_4!N172="N",0,""))</f>
        <v/>
      </c>
      <c r="S3171" t="str">
        <f>IF(Screener_4!O172="Y",1,IF(Screener_4!O172="N",0,""))</f>
        <v/>
      </c>
      <c r="T3171">
        <f t="shared" si="170"/>
        <v>0</v>
      </c>
      <c r="U3171" t="str">
        <f t="shared" si="172"/>
        <v/>
      </c>
      <c r="V3171" t="str">
        <f t="shared" si="173"/>
        <v/>
      </c>
      <c r="W3171" t="str">
        <f>Screener_4!R172</f>
        <v/>
      </c>
      <c r="X3171" s="6" t="str">
        <f>IF(ISNUMBER(Screener_4!$P172),IF(ISBLANK(Screener_4!S172),"Missing",Screener_4!S172), "")</f>
        <v/>
      </c>
      <c r="Y3171" s="6" t="str">
        <f>IF(ISNUMBER(Screener_4!$P172),IF(ISBLANK(Screener_4!T172),"Missing",Screener_4!T172), "")</f>
        <v/>
      </c>
      <c r="Z3171" s="6" t="str">
        <f>IF(ISNUMBER(Screener_4!$P172),IF(ISBLANK(Screener_4!U172),"Missing",Screener_4!U172), "")</f>
        <v/>
      </c>
      <c r="AA3171" s="6" t="str">
        <f>IF(ISTEXT(Screener_4!U172),  IF(ISBLANK(Screener_4!V172), "Missing", Screener_4!V172),"")</f>
        <v/>
      </c>
      <c r="AB3171" s="6" t="str">
        <f>IF(Screener_4!U172 = "Y",  IF(ISBLANK(Screener_4!V172), "Missing", Screener_4!V172),"")</f>
        <v/>
      </c>
      <c r="AC3171" s="6" t="str">
        <f xml:space="preserve"> IF((Screener_4!U172 = "Y"),   IF(ISBLANK(Screener_4!W172),"Missing",Screener_4!W172), "")</f>
        <v/>
      </c>
      <c r="AF3171" s="6"/>
      <c r="AG3171" s="6"/>
    </row>
    <row r="3172" spans="1:33" x14ac:dyDescent="0.25">
      <c r="A3172" s="125" t="str">
        <f>IF(ISNUMBER(Screener_4!A173), Screener_4!A173, "")</f>
        <v/>
      </c>
      <c r="B3172" t="str">
        <f>IF(ISTEXT(Screener_4!C173), Screener_4!C173, "")</f>
        <v/>
      </c>
      <c r="F3172" t="str">
        <f>IF(ISNUMBER(Screener_4!D173), Screener_4!D173, "")</f>
        <v/>
      </c>
      <c r="G3172" t="str">
        <f>IF(ISNUMBER(Screener_4!E173),    Screener_4!E173, "")</f>
        <v/>
      </c>
      <c r="H3172" t="str">
        <f>IF(ISNUMBER(Screener_4!F173),    Screener_4!F173, "")</f>
        <v/>
      </c>
      <c r="I3172" t="str">
        <f>IF(ISNUMBER(Screener_4!G173),    Screener_4!G173, "")</f>
        <v/>
      </c>
      <c r="J3172" t="str">
        <f>IF(ISNUMBER(Screener_4!H173),    Screener_4!H173, "")</f>
        <v/>
      </c>
      <c r="K3172" t="str">
        <f t="shared" si="171"/>
        <v/>
      </c>
      <c r="L3172" t="str">
        <f t="shared" si="169"/>
        <v/>
      </c>
      <c r="M3172" s="45" t="str">
        <f>Screener_4!I173</f>
        <v/>
      </c>
      <c r="N3172" t="str">
        <f>IF(Screener_4!J173="Y",1,IF(Screener_4!J173="N",0,""))</f>
        <v/>
      </c>
      <c r="O3172" t="str">
        <f>IF(Screener_4!K173="Y",1,IF(Screener_4!K173="N",0,""))</f>
        <v/>
      </c>
      <c r="P3172" t="str">
        <f>IF(Screener_4!L173="Y",1,IF(Screener_4!L173="N",0,""))</f>
        <v/>
      </c>
      <c r="Q3172" t="str">
        <f>IF(Screener_4!M173="Y",1,IF(Screener_4!M173="N",0,""))</f>
        <v/>
      </c>
      <c r="R3172" t="str">
        <f>IF(Screener_4!N173="Y",1,IF(Screener_4!N173="N",0,""))</f>
        <v/>
      </c>
      <c r="S3172" t="str">
        <f>IF(Screener_4!O173="Y",1,IF(Screener_4!O173="N",0,""))</f>
        <v/>
      </c>
      <c r="T3172">
        <f t="shared" si="170"/>
        <v>0</v>
      </c>
      <c r="U3172" t="str">
        <f t="shared" si="172"/>
        <v/>
      </c>
      <c r="V3172" t="str">
        <f t="shared" si="173"/>
        <v/>
      </c>
      <c r="W3172" t="str">
        <f>Screener_4!R173</f>
        <v/>
      </c>
      <c r="X3172" s="6" t="str">
        <f>IF(ISNUMBER(Screener_4!$P173),IF(ISBLANK(Screener_4!S173),"Missing",Screener_4!S173), "")</f>
        <v/>
      </c>
      <c r="Y3172" s="6" t="str">
        <f>IF(ISNUMBER(Screener_4!$P173),IF(ISBLANK(Screener_4!T173),"Missing",Screener_4!T173), "")</f>
        <v/>
      </c>
      <c r="Z3172" s="6" t="str">
        <f>IF(ISNUMBER(Screener_4!$P173),IF(ISBLANK(Screener_4!U173),"Missing",Screener_4!U173), "")</f>
        <v/>
      </c>
      <c r="AA3172" s="6" t="str">
        <f>IF(ISTEXT(Screener_4!U173),  IF(ISBLANK(Screener_4!V173), "Missing", Screener_4!V173),"")</f>
        <v/>
      </c>
      <c r="AB3172" s="6" t="str">
        <f>IF(Screener_4!U173 = "Y",  IF(ISBLANK(Screener_4!V173), "Missing", Screener_4!V173),"")</f>
        <v/>
      </c>
      <c r="AC3172" s="6" t="str">
        <f xml:space="preserve"> IF((Screener_4!U173 = "Y"),   IF(ISBLANK(Screener_4!W173),"Missing",Screener_4!W173), "")</f>
        <v/>
      </c>
      <c r="AF3172" s="6"/>
      <c r="AG3172" s="6"/>
    </row>
    <row r="3173" spans="1:33" x14ac:dyDescent="0.25">
      <c r="A3173" s="125" t="str">
        <f>IF(ISNUMBER(Screener_4!A174), Screener_4!A174, "")</f>
        <v/>
      </c>
      <c r="B3173" t="str">
        <f>IF(ISTEXT(Screener_4!C174), Screener_4!C174, "")</f>
        <v/>
      </c>
      <c r="F3173" t="str">
        <f>IF(ISNUMBER(Screener_4!D174), Screener_4!D174, "")</f>
        <v/>
      </c>
      <c r="G3173" t="str">
        <f>IF(ISNUMBER(Screener_4!E174),    Screener_4!E174, "")</f>
        <v/>
      </c>
      <c r="H3173" t="str">
        <f>IF(ISNUMBER(Screener_4!F174),    Screener_4!F174, "")</f>
        <v/>
      </c>
      <c r="I3173" t="str">
        <f>IF(ISNUMBER(Screener_4!G174),    Screener_4!G174, "")</f>
        <v/>
      </c>
      <c r="J3173" t="str">
        <f>IF(ISNUMBER(Screener_4!H174),    Screener_4!H174, "")</f>
        <v/>
      </c>
      <c r="K3173" t="str">
        <f t="shared" si="171"/>
        <v/>
      </c>
      <c r="L3173" t="str">
        <f t="shared" si="169"/>
        <v/>
      </c>
      <c r="M3173" s="45" t="str">
        <f>Screener_4!I174</f>
        <v/>
      </c>
      <c r="N3173" t="str">
        <f>IF(Screener_4!J174="Y",1,IF(Screener_4!J174="N",0,""))</f>
        <v/>
      </c>
      <c r="O3173" t="str">
        <f>IF(Screener_4!K174="Y",1,IF(Screener_4!K174="N",0,""))</f>
        <v/>
      </c>
      <c r="P3173" t="str">
        <f>IF(Screener_4!L174="Y",1,IF(Screener_4!L174="N",0,""))</f>
        <v/>
      </c>
      <c r="Q3173" t="str">
        <f>IF(Screener_4!M174="Y",1,IF(Screener_4!M174="N",0,""))</f>
        <v/>
      </c>
      <c r="R3173" t="str">
        <f>IF(Screener_4!N174="Y",1,IF(Screener_4!N174="N",0,""))</f>
        <v/>
      </c>
      <c r="S3173" t="str">
        <f>IF(Screener_4!O174="Y",1,IF(Screener_4!O174="N",0,""))</f>
        <v/>
      </c>
      <c r="T3173">
        <f t="shared" si="170"/>
        <v>0</v>
      </c>
      <c r="U3173" t="str">
        <f t="shared" si="172"/>
        <v/>
      </c>
      <c r="V3173" t="str">
        <f t="shared" si="173"/>
        <v/>
      </c>
      <c r="W3173" t="str">
        <f>Screener_4!R174</f>
        <v/>
      </c>
      <c r="X3173" s="6" t="str">
        <f>IF(ISNUMBER(Screener_4!$P174),IF(ISBLANK(Screener_4!S174),"Missing",Screener_4!S174), "")</f>
        <v/>
      </c>
      <c r="Y3173" s="6" t="str">
        <f>IF(ISNUMBER(Screener_4!$P174),IF(ISBLANK(Screener_4!T174),"Missing",Screener_4!T174), "")</f>
        <v/>
      </c>
      <c r="Z3173" s="6" t="str">
        <f>IF(ISNUMBER(Screener_4!$P174),IF(ISBLANK(Screener_4!U174),"Missing",Screener_4!U174), "")</f>
        <v/>
      </c>
      <c r="AA3173" s="6" t="str">
        <f>IF(ISTEXT(Screener_4!U174),  IF(ISBLANK(Screener_4!V174), "Missing", Screener_4!V174),"")</f>
        <v/>
      </c>
      <c r="AB3173" s="6" t="str">
        <f>IF(Screener_4!U174 = "Y",  IF(ISBLANK(Screener_4!V174), "Missing", Screener_4!V174),"")</f>
        <v/>
      </c>
      <c r="AC3173" s="6" t="str">
        <f xml:space="preserve"> IF((Screener_4!U174 = "Y"),   IF(ISBLANK(Screener_4!W174),"Missing",Screener_4!W174), "")</f>
        <v/>
      </c>
      <c r="AF3173" s="6"/>
      <c r="AG3173" s="6"/>
    </row>
    <row r="3174" spans="1:33" x14ac:dyDescent="0.25">
      <c r="A3174" s="125" t="str">
        <f>IF(ISNUMBER(Screener_4!A175), Screener_4!A175, "")</f>
        <v/>
      </c>
      <c r="B3174" t="str">
        <f>IF(ISTEXT(Screener_4!C175), Screener_4!C175, "")</f>
        <v/>
      </c>
      <c r="F3174" t="str">
        <f>IF(ISNUMBER(Screener_4!D175), Screener_4!D175, "")</f>
        <v/>
      </c>
      <c r="G3174" t="str">
        <f>IF(ISNUMBER(Screener_4!E175),    Screener_4!E175, "")</f>
        <v/>
      </c>
      <c r="H3174" t="str">
        <f>IF(ISNUMBER(Screener_4!F175),    Screener_4!F175, "")</f>
        <v/>
      </c>
      <c r="I3174" t="str">
        <f>IF(ISNUMBER(Screener_4!G175),    Screener_4!G175, "")</f>
        <v/>
      </c>
      <c r="J3174" t="str">
        <f>IF(ISNUMBER(Screener_4!H175),    Screener_4!H175, "")</f>
        <v/>
      </c>
      <c r="K3174" t="str">
        <f t="shared" si="171"/>
        <v/>
      </c>
      <c r="L3174" t="str">
        <f t="shared" si="169"/>
        <v/>
      </c>
      <c r="M3174" s="45" t="str">
        <f>Screener_4!I175</f>
        <v/>
      </c>
      <c r="N3174" t="str">
        <f>IF(Screener_4!J175="Y",1,IF(Screener_4!J175="N",0,""))</f>
        <v/>
      </c>
      <c r="O3174" t="str">
        <f>IF(Screener_4!K175="Y",1,IF(Screener_4!K175="N",0,""))</f>
        <v/>
      </c>
      <c r="P3174" t="str">
        <f>IF(Screener_4!L175="Y",1,IF(Screener_4!L175="N",0,""))</f>
        <v/>
      </c>
      <c r="Q3174" t="str">
        <f>IF(Screener_4!M175="Y",1,IF(Screener_4!M175="N",0,""))</f>
        <v/>
      </c>
      <c r="R3174" t="str">
        <f>IF(Screener_4!N175="Y",1,IF(Screener_4!N175="N",0,""))</f>
        <v/>
      </c>
      <c r="S3174" t="str">
        <f>IF(Screener_4!O175="Y",1,IF(Screener_4!O175="N",0,""))</f>
        <v/>
      </c>
      <c r="T3174">
        <f t="shared" si="170"/>
        <v>0</v>
      </c>
      <c r="U3174" t="str">
        <f t="shared" si="172"/>
        <v/>
      </c>
      <c r="V3174" t="str">
        <f t="shared" si="173"/>
        <v/>
      </c>
      <c r="W3174" t="str">
        <f>Screener_4!R175</f>
        <v/>
      </c>
      <c r="X3174" s="6" t="str">
        <f>IF(ISNUMBER(Screener_4!$P175),IF(ISBLANK(Screener_4!S175),"Missing",Screener_4!S175), "")</f>
        <v/>
      </c>
      <c r="Y3174" s="6" t="str">
        <f>IF(ISNUMBER(Screener_4!$P175),IF(ISBLANK(Screener_4!T175),"Missing",Screener_4!T175), "")</f>
        <v/>
      </c>
      <c r="Z3174" s="6" t="str">
        <f>IF(ISNUMBER(Screener_4!$P175),IF(ISBLANK(Screener_4!U175),"Missing",Screener_4!U175), "")</f>
        <v/>
      </c>
      <c r="AA3174" s="6" t="str">
        <f>IF(ISTEXT(Screener_4!U175),  IF(ISBLANK(Screener_4!V175), "Missing", Screener_4!V175),"")</f>
        <v/>
      </c>
      <c r="AB3174" s="6" t="str">
        <f>IF(Screener_4!U175 = "Y",  IF(ISBLANK(Screener_4!V175), "Missing", Screener_4!V175),"")</f>
        <v/>
      </c>
      <c r="AC3174" s="6" t="str">
        <f xml:space="preserve"> IF((Screener_4!U175 = "Y"),   IF(ISBLANK(Screener_4!W175),"Missing",Screener_4!W175), "")</f>
        <v/>
      </c>
      <c r="AF3174" s="6"/>
      <c r="AG3174" s="6"/>
    </row>
    <row r="3175" spans="1:33" x14ac:dyDescent="0.25">
      <c r="A3175" s="125" t="str">
        <f>IF(ISNUMBER(Screener_4!A176), Screener_4!A176, "")</f>
        <v/>
      </c>
      <c r="B3175" t="str">
        <f>IF(ISTEXT(Screener_4!C176), Screener_4!C176, "")</f>
        <v/>
      </c>
      <c r="F3175" t="str">
        <f>IF(ISNUMBER(Screener_4!D176), Screener_4!D176, "")</f>
        <v/>
      </c>
      <c r="G3175" t="str">
        <f>IF(ISNUMBER(Screener_4!E176),    Screener_4!E176, "")</f>
        <v/>
      </c>
      <c r="H3175" t="str">
        <f>IF(ISNUMBER(Screener_4!F176),    Screener_4!F176, "")</f>
        <v/>
      </c>
      <c r="I3175" t="str">
        <f>IF(ISNUMBER(Screener_4!G176),    Screener_4!G176, "")</f>
        <v/>
      </c>
      <c r="J3175" t="str">
        <f>IF(ISNUMBER(Screener_4!H176),    Screener_4!H176, "")</f>
        <v/>
      </c>
      <c r="K3175" t="str">
        <f t="shared" si="171"/>
        <v/>
      </c>
      <c r="L3175" t="str">
        <f t="shared" si="169"/>
        <v/>
      </c>
      <c r="M3175" s="45" t="str">
        <f>Screener_4!I176</f>
        <v/>
      </c>
      <c r="N3175" t="str">
        <f>IF(Screener_4!J176="Y",1,IF(Screener_4!J176="N",0,""))</f>
        <v/>
      </c>
      <c r="O3175" t="str">
        <f>IF(Screener_4!K176="Y",1,IF(Screener_4!K176="N",0,""))</f>
        <v/>
      </c>
      <c r="P3175" t="str">
        <f>IF(Screener_4!L176="Y",1,IF(Screener_4!L176="N",0,""))</f>
        <v/>
      </c>
      <c r="Q3175" t="str">
        <f>IF(Screener_4!M176="Y",1,IF(Screener_4!M176="N",0,""))</f>
        <v/>
      </c>
      <c r="R3175" t="str">
        <f>IF(Screener_4!N176="Y",1,IF(Screener_4!N176="N",0,""))</f>
        <v/>
      </c>
      <c r="S3175" t="str">
        <f>IF(Screener_4!O176="Y",1,IF(Screener_4!O176="N",0,""))</f>
        <v/>
      </c>
      <c r="T3175">
        <f t="shared" si="170"/>
        <v>0</v>
      </c>
      <c r="U3175" t="str">
        <f t="shared" si="172"/>
        <v/>
      </c>
      <c r="V3175" t="str">
        <f t="shared" si="173"/>
        <v/>
      </c>
      <c r="W3175" t="str">
        <f>Screener_4!R176</f>
        <v/>
      </c>
      <c r="X3175" s="6" t="str">
        <f>IF(ISNUMBER(Screener_4!$P176),IF(ISBLANK(Screener_4!S176),"Missing",Screener_4!S176), "")</f>
        <v/>
      </c>
      <c r="Y3175" s="6" t="str">
        <f>IF(ISNUMBER(Screener_4!$P176),IF(ISBLANK(Screener_4!T176),"Missing",Screener_4!T176), "")</f>
        <v/>
      </c>
      <c r="Z3175" s="6" t="str">
        <f>IF(ISNUMBER(Screener_4!$P176),IF(ISBLANK(Screener_4!U176),"Missing",Screener_4!U176), "")</f>
        <v/>
      </c>
      <c r="AA3175" s="6" t="str">
        <f>IF(ISTEXT(Screener_4!U176),  IF(ISBLANK(Screener_4!V176), "Missing", Screener_4!V176),"")</f>
        <v/>
      </c>
      <c r="AB3175" s="6" t="str">
        <f>IF(Screener_4!U176 = "Y",  IF(ISBLANK(Screener_4!V176), "Missing", Screener_4!V176),"")</f>
        <v/>
      </c>
      <c r="AC3175" s="6" t="str">
        <f xml:space="preserve"> IF((Screener_4!U176 = "Y"),   IF(ISBLANK(Screener_4!W176),"Missing",Screener_4!W176), "")</f>
        <v/>
      </c>
      <c r="AF3175" s="6"/>
      <c r="AG3175" s="6"/>
    </row>
    <row r="3176" spans="1:33" x14ac:dyDescent="0.25">
      <c r="A3176" s="125" t="str">
        <f>IF(ISNUMBER(Screener_4!A177), Screener_4!A177, "")</f>
        <v/>
      </c>
      <c r="B3176" t="str">
        <f>IF(ISTEXT(Screener_4!C177), Screener_4!C177, "")</f>
        <v/>
      </c>
      <c r="F3176" t="str">
        <f>IF(ISNUMBER(Screener_4!D177), Screener_4!D177, "")</f>
        <v/>
      </c>
      <c r="G3176" t="str">
        <f>IF(ISNUMBER(Screener_4!E177),    Screener_4!E177, "")</f>
        <v/>
      </c>
      <c r="H3176" t="str">
        <f>IF(ISNUMBER(Screener_4!F177),    Screener_4!F177, "")</f>
        <v/>
      </c>
      <c r="I3176" t="str">
        <f>IF(ISNUMBER(Screener_4!G177),    Screener_4!G177, "")</f>
        <v/>
      </c>
      <c r="J3176" t="str">
        <f>IF(ISNUMBER(Screener_4!H177),    Screener_4!H177, "")</f>
        <v/>
      </c>
      <c r="K3176" t="str">
        <f t="shared" si="171"/>
        <v/>
      </c>
      <c r="L3176" t="str">
        <f t="shared" si="169"/>
        <v/>
      </c>
      <c r="M3176" s="45" t="str">
        <f>Screener_4!I177</f>
        <v/>
      </c>
      <c r="N3176" t="str">
        <f>IF(Screener_4!J177="Y",1,IF(Screener_4!J177="N",0,""))</f>
        <v/>
      </c>
      <c r="O3176" t="str">
        <f>IF(Screener_4!K177="Y",1,IF(Screener_4!K177="N",0,""))</f>
        <v/>
      </c>
      <c r="P3176" t="str">
        <f>IF(Screener_4!L177="Y",1,IF(Screener_4!L177="N",0,""))</f>
        <v/>
      </c>
      <c r="Q3176" t="str">
        <f>IF(Screener_4!M177="Y",1,IF(Screener_4!M177="N",0,""))</f>
        <v/>
      </c>
      <c r="R3176" t="str">
        <f>IF(Screener_4!N177="Y",1,IF(Screener_4!N177="N",0,""))</f>
        <v/>
      </c>
      <c r="S3176" t="str">
        <f>IF(Screener_4!O177="Y",1,IF(Screener_4!O177="N",0,""))</f>
        <v/>
      </c>
      <c r="T3176">
        <f t="shared" si="170"/>
        <v>0</v>
      </c>
      <c r="U3176" t="str">
        <f t="shared" si="172"/>
        <v/>
      </c>
      <c r="V3176" t="str">
        <f t="shared" si="173"/>
        <v/>
      </c>
      <c r="W3176" t="str">
        <f>Screener_4!R177</f>
        <v/>
      </c>
      <c r="X3176" s="6" t="str">
        <f>IF(ISNUMBER(Screener_4!$P177),IF(ISBLANK(Screener_4!S177),"Missing",Screener_4!S177), "")</f>
        <v/>
      </c>
      <c r="Y3176" s="6" t="str">
        <f>IF(ISNUMBER(Screener_4!$P177),IF(ISBLANK(Screener_4!T177),"Missing",Screener_4!T177), "")</f>
        <v/>
      </c>
      <c r="Z3176" s="6" t="str">
        <f>IF(ISNUMBER(Screener_4!$P177),IF(ISBLANK(Screener_4!U177),"Missing",Screener_4!U177), "")</f>
        <v/>
      </c>
      <c r="AA3176" s="6" t="str">
        <f>IF(ISTEXT(Screener_4!U177),  IF(ISBLANK(Screener_4!V177), "Missing", Screener_4!V177),"")</f>
        <v/>
      </c>
      <c r="AB3176" s="6" t="str">
        <f>IF(Screener_4!U177 = "Y",  IF(ISBLANK(Screener_4!V177), "Missing", Screener_4!V177),"")</f>
        <v/>
      </c>
      <c r="AC3176" s="6" t="str">
        <f xml:space="preserve"> IF((Screener_4!U177 = "Y"),   IF(ISBLANK(Screener_4!W177),"Missing",Screener_4!W177), "")</f>
        <v/>
      </c>
      <c r="AF3176" s="6"/>
      <c r="AG3176" s="6"/>
    </row>
    <row r="3177" spans="1:33" x14ac:dyDescent="0.25">
      <c r="A3177" s="125" t="str">
        <f>IF(ISNUMBER(Screener_4!A178), Screener_4!A178, "")</f>
        <v/>
      </c>
      <c r="B3177" t="str">
        <f>IF(ISTEXT(Screener_4!C178), Screener_4!C178, "")</f>
        <v/>
      </c>
      <c r="F3177" t="str">
        <f>IF(ISNUMBER(Screener_4!D178), Screener_4!D178, "")</f>
        <v/>
      </c>
      <c r="G3177" t="str">
        <f>IF(ISNUMBER(Screener_4!E178),    Screener_4!E178, "")</f>
        <v/>
      </c>
      <c r="H3177" t="str">
        <f>IF(ISNUMBER(Screener_4!F178),    Screener_4!F178, "")</f>
        <v/>
      </c>
      <c r="I3177" t="str">
        <f>IF(ISNUMBER(Screener_4!G178),    Screener_4!G178, "")</f>
        <v/>
      </c>
      <c r="J3177" t="str">
        <f>IF(ISNUMBER(Screener_4!H178),    Screener_4!H178, "")</f>
        <v/>
      </c>
      <c r="K3177" t="str">
        <f t="shared" si="171"/>
        <v/>
      </c>
      <c r="L3177" t="str">
        <f t="shared" si="169"/>
        <v/>
      </c>
      <c r="M3177" s="45" t="str">
        <f>Screener_4!I178</f>
        <v/>
      </c>
      <c r="N3177" t="str">
        <f>IF(Screener_4!J178="Y",1,IF(Screener_4!J178="N",0,""))</f>
        <v/>
      </c>
      <c r="O3177" t="str">
        <f>IF(Screener_4!K178="Y",1,IF(Screener_4!K178="N",0,""))</f>
        <v/>
      </c>
      <c r="P3177" t="str">
        <f>IF(Screener_4!L178="Y",1,IF(Screener_4!L178="N",0,""))</f>
        <v/>
      </c>
      <c r="Q3177" t="str">
        <f>IF(Screener_4!M178="Y",1,IF(Screener_4!M178="N",0,""))</f>
        <v/>
      </c>
      <c r="R3177" t="str">
        <f>IF(Screener_4!N178="Y",1,IF(Screener_4!N178="N",0,""))</f>
        <v/>
      </c>
      <c r="S3177" t="str">
        <f>IF(Screener_4!O178="Y",1,IF(Screener_4!O178="N",0,""))</f>
        <v/>
      </c>
      <c r="T3177">
        <f t="shared" si="170"/>
        <v>0</v>
      </c>
      <c r="U3177" t="str">
        <f t="shared" si="172"/>
        <v/>
      </c>
      <c r="V3177" t="str">
        <f t="shared" si="173"/>
        <v/>
      </c>
      <c r="W3177" t="str">
        <f>Screener_4!R178</f>
        <v/>
      </c>
      <c r="X3177" s="6" t="str">
        <f>IF(ISNUMBER(Screener_4!$P178),IF(ISBLANK(Screener_4!S178),"Missing",Screener_4!S178), "")</f>
        <v/>
      </c>
      <c r="Y3177" s="6" t="str">
        <f>IF(ISNUMBER(Screener_4!$P178),IF(ISBLANK(Screener_4!T178),"Missing",Screener_4!T178), "")</f>
        <v/>
      </c>
      <c r="Z3177" s="6" t="str">
        <f>IF(ISNUMBER(Screener_4!$P178),IF(ISBLANK(Screener_4!U178),"Missing",Screener_4!U178), "")</f>
        <v/>
      </c>
      <c r="AA3177" s="6" t="str">
        <f>IF(ISTEXT(Screener_4!U178),  IF(ISBLANK(Screener_4!V178), "Missing", Screener_4!V178),"")</f>
        <v/>
      </c>
      <c r="AB3177" s="6" t="str">
        <f>IF(Screener_4!U178 = "Y",  IF(ISBLANK(Screener_4!V178), "Missing", Screener_4!V178),"")</f>
        <v/>
      </c>
      <c r="AC3177" s="6" t="str">
        <f xml:space="preserve"> IF((Screener_4!U178 = "Y"),   IF(ISBLANK(Screener_4!W178),"Missing",Screener_4!W178), "")</f>
        <v/>
      </c>
      <c r="AF3177" s="6"/>
      <c r="AG3177" s="6"/>
    </row>
    <row r="3178" spans="1:33" x14ac:dyDescent="0.25">
      <c r="A3178" s="125" t="str">
        <f>IF(ISNUMBER(Screener_4!A179), Screener_4!A179, "")</f>
        <v/>
      </c>
      <c r="B3178" t="str">
        <f>IF(ISTEXT(Screener_4!C179), Screener_4!C179, "")</f>
        <v/>
      </c>
      <c r="F3178" t="str">
        <f>IF(ISNUMBER(Screener_4!D179), Screener_4!D179, "")</f>
        <v/>
      </c>
      <c r="G3178" t="str">
        <f>IF(ISNUMBER(Screener_4!E179),    Screener_4!E179, "")</f>
        <v/>
      </c>
      <c r="H3178" t="str">
        <f>IF(ISNUMBER(Screener_4!F179),    Screener_4!F179, "")</f>
        <v/>
      </c>
      <c r="I3178" t="str">
        <f>IF(ISNUMBER(Screener_4!G179),    Screener_4!G179, "")</f>
        <v/>
      </c>
      <c r="J3178" t="str">
        <f>IF(ISNUMBER(Screener_4!H179),    Screener_4!H179, "")</f>
        <v/>
      </c>
      <c r="K3178" t="str">
        <f t="shared" si="171"/>
        <v/>
      </c>
      <c r="L3178" t="str">
        <f t="shared" si="169"/>
        <v/>
      </c>
      <c r="M3178" s="45" t="str">
        <f>Screener_4!I179</f>
        <v/>
      </c>
      <c r="N3178" t="str">
        <f>IF(Screener_4!J179="Y",1,IF(Screener_4!J179="N",0,""))</f>
        <v/>
      </c>
      <c r="O3178" t="str">
        <f>IF(Screener_4!K179="Y",1,IF(Screener_4!K179="N",0,""))</f>
        <v/>
      </c>
      <c r="P3178" t="str">
        <f>IF(Screener_4!L179="Y",1,IF(Screener_4!L179="N",0,""))</f>
        <v/>
      </c>
      <c r="Q3178" t="str">
        <f>IF(Screener_4!M179="Y",1,IF(Screener_4!M179="N",0,""))</f>
        <v/>
      </c>
      <c r="R3178" t="str">
        <f>IF(Screener_4!N179="Y",1,IF(Screener_4!N179="N",0,""))</f>
        <v/>
      </c>
      <c r="S3178" t="str">
        <f>IF(Screener_4!O179="Y",1,IF(Screener_4!O179="N",0,""))</f>
        <v/>
      </c>
      <c r="T3178">
        <f t="shared" si="170"/>
        <v>0</v>
      </c>
      <c r="U3178" t="str">
        <f t="shared" si="172"/>
        <v/>
      </c>
      <c r="V3178" t="str">
        <f t="shared" si="173"/>
        <v/>
      </c>
      <c r="W3178" t="str">
        <f>Screener_4!R179</f>
        <v/>
      </c>
      <c r="X3178" s="6" t="str">
        <f>IF(ISNUMBER(Screener_4!$P179),IF(ISBLANK(Screener_4!S179),"Missing",Screener_4!S179), "")</f>
        <v/>
      </c>
      <c r="Y3178" s="6" t="str">
        <f>IF(ISNUMBER(Screener_4!$P179),IF(ISBLANK(Screener_4!T179),"Missing",Screener_4!T179), "")</f>
        <v/>
      </c>
      <c r="Z3178" s="6" t="str">
        <f>IF(ISNUMBER(Screener_4!$P179),IF(ISBLANK(Screener_4!U179),"Missing",Screener_4!U179), "")</f>
        <v/>
      </c>
      <c r="AA3178" s="6" t="str">
        <f>IF(ISTEXT(Screener_4!U179),  IF(ISBLANK(Screener_4!V179), "Missing", Screener_4!V179),"")</f>
        <v/>
      </c>
      <c r="AB3178" s="6" t="str">
        <f>IF(Screener_4!U179 = "Y",  IF(ISBLANK(Screener_4!V179), "Missing", Screener_4!V179),"")</f>
        <v/>
      </c>
      <c r="AC3178" s="6" t="str">
        <f xml:space="preserve"> IF((Screener_4!U179 = "Y"),   IF(ISBLANK(Screener_4!W179),"Missing",Screener_4!W179), "")</f>
        <v/>
      </c>
      <c r="AF3178" s="6"/>
      <c r="AG3178" s="6"/>
    </row>
    <row r="3179" spans="1:33" x14ac:dyDescent="0.25">
      <c r="A3179" s="125" t="str">
        <f>IF(ISNUMBER(Screener_4!A180), Screener_4!A180, "")</f>
        <v/>
      </c>
      <c r="B3179" t="str">
        <f>IF(ISTEXT(Screener_4!C180), Screener_4!C180, "")</f>
        <v/>
      </c>
      <c r="F3179" t="str">
        <f>IF(ISNUMBER(Screener_4!D180), Screener_4!D180, "")</f>
        <v/>
      </c>
      <c r="G3179" t="str">
        <f>IF(ISNUMBER(Screener_4!E180),    Screener_4!E180, "")</f>
        <v/>
      </c>
      <c r="H3179" t="str">
        <f>IF(ISNUMBER(Screener_4!F180),    Screener_4!F180, "")</f>
        <v/>
      </c>
      <c r="I3179" t="str">
        <f>IF(ISNUMBER(Screener_4!G180),    Screener_4!G180, "")</f>
        <v/>
      </c>
      <c r="J3179" t="str">
        <f>IF(ISNUMBER(Screener_4!H180),    Screener_4!H180, "")</f>
        <v/>
      </c>
      <c r="K3179" t="str">
        <f t="shared" si="171"/>
        <v/>
      </c>
      <c r="L3179" t="str">
        <f t="shared" si="169"/>
        <v/>
      </c>
      <c r="M3179" s="45" t="str">
        <f>Screener_4!I180</f>
        <v/>
      </c>
      <c r="N3179" t="str">
        <f>IF(Screener_4!J180="Y",1,IF(Screener_4!J180="N",0,""))</f>
        <v/>
      </c>
      <c r="O3179" t="str">
        <f>IF(Screener_4!K180="Y",1,IF(Screener_4!K180="N",0,""))</f>
        <v/>
      </c>
      <c r="P3179" t="str">
        <f>IF(Screener_4!L180="Y",1,IF(Screener_4!L180="N",0,""))</f>
        <v/>
      </c>
      <c r="Q3179" t="str">
        <f>IF(Screener_4!M180="Y",1,IF(Screener_4!M180="N",0,""))</f>
        <v/>
      </c>
      <c r="R3179" t="str">
        <f>IF(Screener_4!N180="Y",1,IF(Screener_4!N180="N",0,""))</f>
        <v/>
      </c>
      <c r="S3179" t="str">
        <f>IF(Screener_4!O180="Y",1,IF(Screener_4!O180="N",0,""))</f>
        <v/>
      </c>
      <c r="T3179">
        <f t="shared" si="170"/>
        <v>0</v>
      </c>
      <c r="U3179" t="str">
        <f t="shared" si="172"/>
        <v/>
      </c>
      <c r="V3179" t="str">
        <f t="shared" si="173"/>
        <v/>
      </c>
      <c r="W3179" t="str">
        <f>Screener_4!R180</f>
        <v/>
      </c>
      <c r="X3179" s="6" t="str">
        <f>IF(ISNUMBER(Screener_4!$P180),IF(ISBLANK(Screener_4!S180),"Missing",Screener_4!S180), "")</f>
        <v/>
      </c>
      <c r="Y3179" s="6" t="str">
        <f>IF(ISNUMBER(Screener_4!$P180),IF(ISBLANK(Screener_4!T180),"Missing",Screener_4!T180), "")</f>
        <v/>
      </c>
      <c r="Z3179" s="6" t="str">
        <f>IF(ISNUMBER(Screener_4!$P180),IF(ISBLANK(Screener_4!U180),"Missing",Screener_4!U180), "")</f>
        <v/>
      </c>
      <c r="AA3179" s="6" t="str">
        <f>IF(ISTEXT(Screener_4!U180),  IF(ISBLANK(Screener_4!V180), "Missing", Screener_4!V180),"")</f>
        <v/>
      </c>
      <c r="AB3179" s="6" t="str">
        <f>IF(Screener_4!U180 = "Y",  IF(ISBLANK(Screener_4!V180), "Missing", Screener_4!V180),"")</f>
        <v/>
      </c>
      <c r="AC3179" s="6" t="str">
        <f xml:space="preserve"> IF((Screener_4!U180 = "Y"),   IF(ISBLANK(Screener_4!W180),"Missing",Screener_4!W180), "")</f>
        <v/>
      </c>
      <c r="AF3179" s="6"/>
      <c r="AG3179" s="6"/>
    </row>
    <row r="3180" spans="1:33" x14ac:dyDescent="0.25">
      <c r="A3180" s="125" t="str">
        <f>IF(ISNUMBER(Screener_4!A181), Screener_4!A181, "")</f>
        <v/>
      </c>
      <c r="B3180" t="str">
        <f>IF(ISTEXT(Screener_4!C181), Screener_4!C181, "")</f>
        <v/>
      </c>
      <c r="F3180" t="str">
        <f>IF(ISNUMBER(Screener_4!D181), Screener_4!D181, "")</f>
        <v/>
      </c>
      <c r="G3180" t="str">
        <f>IF(ISNUMBER(Screener_4!E181),    Screener_4!E181, "")</f>
        <v/>
      </c>
      <c r="H3180" t="str">
        <f>IF(ISNUMBER(Screener_4!F181),    Screener_4!F181, "")</f>
        <v/>
      </c>
      <c r="I3180" t="str">
        <f>IF(ISNUMBER(Screener_4!G181),    Screener_4!G181, "")</f>
        <v/>
      </c>
      <c r="J3180" t="str">
        <f>IF(ISNUMBER(Screener_4!H181),    Screener_4!H181, "")</f>
        <v/>
      </c>
      <c r="K3180" t="str">
        <f t="shared" si="171"/>
        <v/>
      </c>
      <c r="L3180" t="str">
        <f t="shared" si="169"/>
        <v/>
      </c>
      <c r="M3180" s="45" t="str">
        <f>Screener_4!I181</f>
        <v/>
      </c>
      <c r="N3180" t="str">
        <f>IF(Screener_4!J181="Y",1,IF(Screener_4!J181="N",0,""))</f>
        <v/>
      </c>
      <c r="O3180" t="str">
        <f>IF(Screener_4!K181="Y",1,IF(Screener_4!K181="N",0,""))</f>
        <v/>
      </c>
      <c r="P3180" t="str">
        <f>IF(Screener_4!L181="Y",1,IF(Screener_4!L181="N",0,""))</f>
        <v/>
      </c>
      <c r="Q3180" t="str">
        <f>IF(Screener_4!M181="Y",1,IF(Screener_4!M181="N",0,""))</f>
        <v/>
      </c>
      <c r="R3180" t="str">
        <f>IF(Screener_4!N181="Y",1,IF(Screener_4!N181="N",0,""))</f>
        <v/>
      </c>
      <c r="S3180" t="str">
        <f>IF(Screener_4!O181="Y",1,IF(Screener_4!O181="N",0,""))</f>
        <v/>
      </c>
      <c r="T3180">
        <f t="shared" si="170"/>
        <v>0</v>
      </c>
      <c r="U3180" t="str">
        <f t="shared" si="172"/>
        <v/>
      </c>
      <c r="V3180" t="str">
        <f t="shared" si="173"/>
        <v/>
      </c>
      <c r="W3180" t="str">
        <f>Screener_4!R181</f>
        <v/>
      </c>
      <c r="X3180" s="6" t="str">
        <f>IF(ISNUMBER(Screener_4!$P181),IF(ISBLANK(Screener_4!S181),"Missing",Screener_4!S181), "")</f>
        <v/>
      </c>
      <c r="Y3180" s="6" t="str">
        <f>IF(ISNUMBER(Screener_4!$P181),IF(ISBLANK(Screener_4!T181),"Missing",Screener_4!T181), "")</f>
        <v/>
      </c>
      <c r="Z3180" s="6" t="str">
        <f>IF(ISNUMBER(Screener_4!$P181),IF(ISBLANK(Screener_4!U181),"Missing",Screener_4!U181), "")</f>
        <v/>
      </c>
      <c r="AA3180" s="6" t="str">
        <f>IF(ISTEXT(Screener_4!U181),  IF(ISBLANK(Screener_4!V181), "Missing", Screener_4!V181),"")</f>
        <v/>
      </c>
      <c r="AB3180" s="6" t="str">
        <f>IF(Screener_4!U181 = "Y",  IF(ISBLANK(Screener_4!V181), "Missing", Screener_4!V181),"")</f>
        <v/>
      </c>
      <c r="AC3180" s="6" t="str">
        <f xml:space="preserve"> IF((Screener_4!U181 = "Y"),   IF(ISBLANK(Screener_4!W181),"Missing",Screener_4!W181), "")</f>
        <v/>
      </c>
      <c r="AF3180" s="6"/>
      <c r="AG3180" s="6"/>
    </row>
    <row r="3181" spans="1:33" x14ac:dyDescent="0.25">
      <c r="A3181" s="125" t="str">
        <f>IF(ISNUMBER(Screener_4!A182), Screener_4!A182, "")</f>
        <v/>
      </c>
      <c r="B3181" t="str">
        <f>IF(ISTEXT(Screener_4!C182), Screener_4!C182, "")</f>
        <v/>
      </c>
      <c r="F3181" t="str">
        <f>IF(ISNUMBER(Screener_4!D182), Screener_4!D182, "")</f>
        <v/>
      </c>
      <c r="G3181" t="str">
        <f>IF(ISNUMBER(Screener_4!E182),    Screener_4!E182, "")</f>
        <v/>
      </c>
      <c r="H3181" t="str">
        <f>IF(ISNUMBER(Screener_4!F182),    Screener_4!F182, "")</f>
        <v/>
      </c>
      <c r="I3181" t="str">
        <f>IF(ISNUMBER(Screener_4!G182),    Screener_4!G182, "")</f>
        <v/>
      </c>
      <c r="J3181" t="str">
        <f>IF(ISNUMBER(Screener_4!H182),    Screener_4!H182, "")</f>
        <v/>
      </c>
      <c r="K3181" t="str">
        <f t="shared" si="171"/>
        <v/>
      </c>
      <c r="L3181" t="str">
        <f t="shared" si="169"/>
        <v/>
      </c>
      <c r="M3181" s="45" t="str">
        <f>Screener_4!I182</f>
        <v/>
      </c>
      <c r="N3181" t="str">
        <f>IF(Screener_4!J182="Y",1,IF(Screener_4!J182="N",0,""))</f>
        <v/>
      </c>
      <c r="O3181" t="str">
        <f>IF(Screener_4!K182="Y",1,IF(Screener_4!K182="N",0,""))</f>
        <v/>
      </c>
      <c r="P3181" t="str">
        <f>IF(Screener_4!L182="Y",1,IF(Screener_4!L182="N",0,""))</f>
        <v/>
      </c>
      <c r="Q3181" t="str">
        <f>IF(Screener_4!M182="Y",1,IF(Screener_4!M182="N",0,""))</f>
        <v/>
      </c>
      <c r="R3181" t="str">
        <f>IF(Screener_4!N182="Y",1,IF(Screener_4!N182="N",0,""))</f>
        <v/>
      </c>
      <c r="S3181" t="str">
        <f>IF(Screener_4!O182="Y",1,IF(Screener_4!O182="N",0,""))</f>
        <v/>
      </c>
      <c r="T3181">
        <f t="shared" si="170"/>
        <v>0</v>
      </c>
      <c r="U3181" t="str">
        <f t="shared" si="172"/>
        <v/>
      </c>
      <c r="V3181" t="str">
        <f t="shared" si="173"/>
        <v/>
      </c>
      <c r="W3181" t="str">
        <f>Screener_4!R182</f>
        <v/>
      </c>
      <c r="X3181" s="6" t="str">
        <f>IF(ISNUMBER(Screener_4!$P182),IF(ISBLANK(Screener_4!S182),"Missing",Screener_4!S182), "")</f>
        <v/>
      </c>
      <c r="Y3181" s="6" t="str">
        <f>IF(ISNUMBER(Screener_4!$P182),IF(ISBLANK(Screener_4!T182),"Missing",Screener_4!T182), "")</f>
        <v/>
      </c>
      <c r="Z3181" s="6" t="str">
        <f>IF(ISNUMBER(Screener_4!$P182),IF(ISBLANK(Screener_4!U182),"Missing",Screener_4!U182), "")</f>
        <v/>
      </c>
      <c r="AA3181" s="6" t="str">
        <f>IF(ISTEXT(Screener_4!U182),  IF(ISBLANK(Screener_4!V182), "Missing", Screener_4!V182),"")</f>
        <v/>
      </c>
      <c r="AB3181" s="6" t="str">
        <f>IF(Screener_4!U182 = "Y",  IF(ISBLANK(Screener_4!V182), "Missing", Screener_4!V182),"")</f>
        <v/>
      </c>
      <c r="AC3181" s="6" t="str">
        <f xml:space="preserve"> IF((Screener_4!U182 = "Y"),   IF(ISBLANK(Screener_4!W182),"Missing",Screener_4!W182), "")</f>
        <v/>
      </c>
      <c r="AF3181" s="6"/>
      <c r="AG3181" s="6"/>
    </row>
    <row r="3182" spans="1:33" x14ac:dyDescent="0.25">
      <c r="A3182" s="125" t="str">
        <f>IF(ISNUMBER(Screener_4!A183), Screener_4!A183, "")</f>
        <v/>
      </c>
      <c r="B3182" t="str">
        <f>IF(ISTEXT(Screener_4!C183), Screener_4!C183, "")</f>
        <v/>
      </c>
      <c r="F3182" t="str">
        <f>IF(ISNUMBER(Screener_4!D183), Screener_4!D183, "")</f>
        <v/>
      </c>
      <c r="G3182" t="str">
        <f>IF(ISNUMBER(Screener_4!E183),    Screener_4!E183, "")</f>
        <v/>
      </c>
      <c r="H3182" t="str">
        <f>IF(ISNUMBER(Screener_4!F183),    Screener_4!F183, "")</f>
        <v/>
      </c>
      <c r="I3182" t="str">
        <f>IF(ISNUMBER(Screener_4!G183),    Screener_4!G183, "")</f>
        <v/>
      </c>
      <c r="J3182" t="str">
        <f>IF(ISNUMBER(Screener_4!H183),    Screener_4!H183, "")</f>
        <v/>
      </c>
      <c r="K3182" t="str">
        <f t="shared" si="171"/>
        <v/>
      </c>
      <c r="L3182" t="str">
        <f t="shared" si="169"/>
        <v/>
      </c>
      <c r="M3182" s="45" t="str">
        <f>Screener_4!I183</f>
        <v/>
      </c>
      <c r="N3182" t="str">
        <f>IF(Screener_4!J183="Y",1,IF(Screener_4!J183="N",0,""))</f>
        <v/>
      </c>
      <c r="O3182" t="str">
        <f>IF(Screener_4!K183="Y",1,IF(Screener_4!K183="N",0,""))</f>
        <v/>
      </c>
      <c r="P3182" t="str">
        <f>IF(Screener_4!L183="Y",1,IF(Screener_4!L183="N",0,""))</f>
        <v/>
      </c>
      <c r="Q3182" t="str">
        <f>IF(Screener_4!M183="Y",1,IF(Screener_4!M183="N",0,""))</f>
        <v/>
      </c>
      <c r="R3182" t="str">
        <f>IF(Screener_4!N183="Y",1,IF(Screener_4!N183="N",0,""))</f>
        <v/>
      </c>
      <c r="S3182" t="str">
        <f>IF(Screener_4!O183="Y",1,IF(Screener_4!O183="N",0,""))</f>
        <v/>
      </c>
      <c r="T3182">
        <f t="shared" si="170"/>
        <v>0</v>
      </c>
      <c r="U3182" t="str">
        <f t="shared" si="172"/>
        <v/>
      </c>
      <c r="V3182" t="str">
        <f t="shared" si="173"/>
        <v/>
      </c>
      <c r="W3182" t="str">
        <f>Screener_4!R183</f>
        <v/>
      </c>
      <c r="X3182" s="6" t="str">
        <f>IF(ISNUMBER(Screener_4!$P183),IF(ISBLANK(Screener_4!S183),"Missing",Screener_4!S183), "")</f>
        <v/>
      </c>
      <c r="Y3182" s="6" t="str">
        <f>IF(ISNUMBER(Screener_4!$P183),IF(ISBLANK(Screener_4!T183),"Missing",Screener_4!T183), "")</f>
        <v/>
      </c>
      <c r="Z3182" s="6" t="str">
        <f>IF(ISNUMBER(Screener_4!$P183),IF(ISBLANK(Screener_4!U183),"Missing",Screener_4!U183), "")</f>
        <v/>
      </c>
      <c r="AA3182" s="6" t="str">
        <f>IF(ISTEXT(Screener_4!U183),  IF(ISBLANK(Screener_4!V183), "Missing", Screener_4!V183),"")</f>
        <v/>
      </c>
      <c r="AB3182" s="6" t="str">
        <f>IF(Screener_4!U183 = "Y",  IF(ISBLANK(Screener_4!V183), "Missing", Screener_4!V183),"")</f>
        <v/>
      </c>
      <c r="AC3182" s="6" t="str">
        <f xml:space="preserve"> IF((Screener_4!U183 = "Y"),   IF(ISBLANK(Screener_4!W183),"Missing",Screener_4!W183), "")</f>
        <v/>
      </c>
      <c r="AF3182" s="6"/>
      <c r="AG3182" s="6"/>
    </row>
    <row r="3183" spans="1:33" x14ac:dyDescent="0.25">
      <c r="A3183" s="125" t="str">
        <f>IF(ISNUMBER(Screener_4!A184), Screener_4!A184, "")</f>
        <v/>
      </c>
      <c r="B3183" t="str">
        <f>IF(ISTEXT(Screener_4!C184), Screener_4!C184, "")</f>
        <v/>
      </c>
      <c r="F3183" t="str">
        <f>IF(ISNUMBER(Screener_4!D184), Screener_4!D184, "")</f>
        <v/>
      </c>
      <c r="G3183" t="str">
        <f>IF(ISNUMBER(Screener_4!E184),    Screener_4!E184, "")</f>
        <v/>
      </c>
      <c r="H3183" t="str">
        <f>IF(ISNUMBER(Screener_4!F184),    Screener_4!F184, "")</f>
        <v/>
      </c>
      <c r="I3183" t="str">
        <f>IF(ISNUMBER(Screener_4!G184),    Screener_4!G184, "")</f>
        <v/>
      </c>
      <c r="J3183" t="str">
        <f>IF(ISNUMBER(Screener_4!H184),    Screener_4!H184, "")</f>
        <v/>
      </c>
      <c r="K3183" t="str">
        <f t="shared" si="171"/>
        <v/>
      </c>
      <c r="L3183" t="str">
        <f t="shared" si="169"/>
        <v/>
      </c>
      <c r="M3183" s="45" t="str">
        <f>Screener_4!I184</f>
        <v/>
      </c>
      <c r="N3183" t="str">
        <f>IF(Screener_4!J184="Y",1,IF(Screener_4!J184="N",0,""))</f>
        <v/>
      </c>
      <c r="O3183" t="str">
        <f>IF(Screener_4!K184="Y",1,IF(Screener_4!K184="N",0,""))</f>
        <v/>
      </c>
      <c r="P3183" t="str">
        <f>IF(Screener_4!L184="Y",1,IF(Screener_4!L184="N",0,""))</f>
        <v/>
      </c>
      <c r="Q3183" t="str">
        <f>IF(Screener_4!M184="Y",1,IF(Screener_4!M184="N",0,""))</f>
        <v/>
      </c>
      <c r="R3183" t="str">
        <f>IF(Screener_4!N184="Y",1,IF(Screener_4!N184="N",0,""))</f>
        <v/>
      </c>
      <c r="S3183" t="str">
        <f>IF(Screener_4!O184="Y",1,IF(Screener_4!O184="N",0,""))</f>
        <v/>
      </c>
      <c r="T3183">
        <f t="shared" si="170"/>
        <v>0</v>
      </c>
      <c r="U3183" t="str">
        <f t="shared" si="172"/>
        <v/>
      </c>
      <c r="V3183" t="str">
        <f t="shared" si="173"/>
        <v/>
      </c>
      <c r="W3183" t="str">
        <f>Screener_4!R184</f>
        <v/>
      </c>
      <c r="X3183" s="6" t="str">
        <f>IF(ISNUMBER(Screener_4!$P184),IF(ISBLANK(Screener_4!S184),"Missing",Screener_4!S184), "")</f>
        <v/>
      </c>
      <c r="Y3183" s="6" t="str">
        <f>IF(ISNUMBER(Screener_4!$P184),IF(ISBLANK(Screener_4!T184),"Missing",Screener_4!T184), "")</f>
        <v/>
      </c>
      <c r="Z3183" s="6" t="str">
        <f>IF(ISNUMBER(Screener_4!$P184),IF(ISBLANK(Screener_4!U184),"Missing",Screener_4!U184), "")</f>
        <v/>
      </c>
      <c r="AA3183" s="6" t="str">
        <f>IF(ISTEXT(Screener_4!U184),  IF(ISBLANK(Screener_4!V184), "Missing", Screener_4!V184),"")</f>
        <v/>
      </c>
      <c r="AB3183" s="6" t="str">
        <f>IF(Screener_4!U184 = "Y",  IF(ISBLANK(Screener_4!V184), "Missing", Screener_4!V184),"")</f>
        <v/>
      </c>
      <c r="AC3183" s="6" t="str">
        <f xml:space="preserve"> IF((Screener_4!U184 = "Y"),   IF(ISBLANK(Screener_4!W184),"Missing",Screener_4!W184), "")</f>
        <v/>
      </c>
      <c r="AF3183" s="6"/>
      <c r="AG3183" s="6"/>
    </row>
    <row r="3184" spans="1:33" x14ac:dyDescent="0.25">
      <c r="A3184" s="125" t="str">
        <f>IF(ISNUMBER(Screener_4!A185), Screener_4!A185, "")</f>
        <v/>
      </c>
      <c r="B3184" t="str">
        <f>IF(ISTEXT(Screener_4!C185), Screener_4!C185, "")</f>
        <v/>
      </c>
      <c r="F3184" t="str">
        <f>IF(ISNUMBER(Screener_4!D185), Screener_4!D185, "")</f>
        <v/>
      </c>
      <c r="G3184" t="str">
        <f>IF(ISNUMBER(Screener_4!E185),    Screener_4!E185, "")</f>
        <v/>
      </c>
      <c r="H3184" t="str">
        <f>IF(ISNUMBER(Screener_4!F185),    Screener_4!F185, "")</f>
        <v/>
      </c>
      <c r="I3184" t="str">
        <f>IF(ISNUMBER(Screener_4!G185),    Screener_4!G185, "")</f>
        <v/>
      </c>
      <c r="J3184" t="str">
        <f>IF(ISNUMBER(Screener_4!H185),    Screener_4!H185, "")</f>
        <v/>
      </c>
      <c r="K3184" t="str">
        <f t="shared" si="171"/>
        <v/>
      </c>
      <c r="L3184" t="str">
        <f t="shared" si="169"/>
        <v/>
      </c>
      <c r="M3184" s="45" t="str">
        <f>Screener_4!I185</f>
        <v/>
      </c>
      <c r="N3184" t="str">
        <f>IF(Screener_4!J185="Y",1,IF(Screener_4!J185="N",0,""))</f>
        <v/>
      </c>
      <c r="O3184" t="str">
        <f>IF(Screener_4!K185="Y",1,IF(Screener_4!K185="N",0,""))</f>
        <v/>
      </c>
      <c r="P3184" t="str">
        <f>IF(Screener_4!L185="Y",1,IF(Screener_4!L185="N",0,""))</f>
        <v/>
      </c>
      <c r="Q3184" t="str">
        <f>IF(Screener_4!M185="Y",1,IF(Screener_4!M185="N",0,""))</f>
        <v/>
      </c>
      <c r="R3184" t="str">
        <f>IF(Screener_4!N185="Y",1,IF(Screener_4!N185="N",0,""))</f>
        <v/>
      </c>
      <c r="S3184" t="str">
        <f>IF(Screener_4!O185="Y",1,IF(Screener_4!O185="N",0,""))</f>
        <v/>
      </c>
      <c r="T3184">
        <f t="shared" si="170"/>
        <v>0</v>
      </c>
      <c r="U3184" t="str">
        <f t="shared" si="172"/>
        <v/>
      </c>
      <c r="V3184" t="str">
        <f t="shared" si="173"/>
        <v/>
      </c>
      <c r="W3184" t="str">
        <f>Screener_4!R185</f>
        <v/>
      </c>
      <c r="X3184" s="6" t="str">
        <f>IF(ISNUMBER(Screener_4!$P185),IF(ISBLANK(Screener_4!S185),"Missing",Screener_4!S185), "")</f>
        <v/>
      </c>
      <c r="Y3184" s="6" t="str">
        <f>IF(ISNUMBER(Screener_4!$P185),IF(ISBLANK(Screener_4!T185),"Missing",Screener_4!T185), "")</f>
        <v/>
      </c>
      <c r="Z3184" s="6" t="str">
        <f>IF(ISNUMBER(Screener_4!$P185),IF(ISBLANK(Screener_4!U185),"Missing",Screener_4!U185), "")</f>
        <v/>
      </c>
      <c r="AA3184" s="6" t="str">
        <f>IF(ISTEXT(Screener_4!U185),  IF(ISBLANK(Screener_4!V185), "Missing", Screener_4!V185),"")</f>
        <v/>
      </c>
      <c r="AB3184" s="6" t="str">
        <f>IF(Screener_4!U185 = "Y",  IF(ISBLANK(Screener_4!V185), "Missing", Screener_4!V185),"")</f>
        <v/>
      </c>
      <c r="AC3184" s="6" t="str">
        <f xml:space="preserve"> IF((Screener_4!U185 = "Y"),   IF(ISBLANK(Screener_4!W185),"Missing",Screener_4!W185), "")</f>
        <v/>
      </c>
      <c r="AF3184" s="6"/>
      <c r="AG3184" s="6"/>
    </row>
    <row r="3185" spans="1:33" x14ac:dyDescent="0.25">
      <c r="A3185" s="125" t="str">
        <f>IF(ISNUMBER(Screener_4!A186), Screener_4!A186, "")</f>
        <v/>
      </c>
      <c r="B3185" t="str">
        <f>IF(ISTEXT(Screener_4!C186), Screener_4!C186, "")</f>
        <v/>
      </c>
      <c r="F3185" t="str">
        <f>IF(ISNUMBER(Screener_4!D186), Screener_4!D186, "")</f>
        <v/>
      </c>
      <c r="G3185" t="str">
        <f>IF(ISNUMBER(Screener_4!E186),    Screener_4!E186, "")</f>
        <v/>
      </c>
      <c r="H3185" t="str">
        <f>IF(ISNUMBER(Screener_4!F186),    Screener_4!F186, "")</f>
        <v/>
      </c>
      <c r="I3185" t="str">
        <f>IF(ISNUMBER(Screener_4!G186),    Screener_4!G186, "")</f>
        <v/>
      </c>
      <c r="J3185" t="str">
        <f>IF(ISNUMBER(Screener_4!H186),    Screener_4!H186, "")</f>
        <v/>
      </c>
      <c r="K3185" t="str">
        <f t="shared" si="171"/>
        <v/>
      </c>
      <c r="L3185" t="str">
        <f t="shared" si="169"/>
        <v/>
      </c>
      <c r="M3185" s="45" t="str">
        <f>Screener_4!I186</f>
        <v/>
      </c>
      <c r="N3185" t="str">
        <f>IF(Screener_4!J186="Y",1,IF(Screener_4!J186="N",0,""))</f>
        <v/>
      </c>
      <c r="O3185" t="str">
        <f>IF(Screener_4!K186="Y",1,IF(Screener_4!K186="N",0,""))</f>
        <v/>
      </c>
      <c r="P3185" t="str">
        <f>IF(Screener_4!L186="Y",1,IF(Screener_4!L186="N",0,""))</f>
        <v/>
      </c>
      <c r="Q3185" t="str">
        <f>IF(Screener_4!M186="Y",1,IF(Screener_4!M186="N",0,""))</f>
        <v/>
      </c>
      <c r="R3185" t="str">
        <f>IF(Screener_4!N186="Y",1,IF(Screener_4!N186="N",0,""))</f>
        <v/>
      </c>
      <c r="S3185" t="str">
        <f>IF(Screener_4!O186="Y",1,IF(Screener_4!O186="N",0,""))</f>
        <v/>
      </c>
      <c r="T3185">
        <f t="shared" si="170"/>
        <v>0</v>
      </c>
      <c r="U3185" t="str">
        <f t="shared" si="172"/>
        <v/>
      </c>
      <c r="V3185" t="str">
        <f t="shared" si="173"/>
        <v/>
      </c>
      <c r="W3185" t="str">
        <f>Screener_4!R186</f>
        <v/>
      </c>
      <c r="X3185" s="6" t="str">
        <f>IF(ISNUMBER(Screener_4!$P186),IF(ISBLANK(Screener_4!S186),"Missing",Screener_4!S186), "")</f>
        <v/>
      </c>
      <c r="Y3185" s="6" t="str">
        <f>IF(ISNUMBER(Screener_4!$P186),IF(ISBLANK(Screener_4!T186),"Missing",Screener_4!T186), "")</f>
        <v/>
      </c>
      <c r="Z3185" s="6" t="str">
        <f>IF(ISNUMBER(Screener_4!$P186),IF(ISBLANK(Screener_4!U186),"Missing",Screener_4!U186), "")</f>
        <v/>
      </c>
      <c r="AA3185" s="6" t="str">
        <f>IF(ISTEXT(Screener_4!U186),  IF(ISBLANK(Screener_4!V186), "Missing", Screener_4!V186),"")</f>
        <v/>
      </c>
      <c r="AB3185" s="6" t="str">
        <f>IF(Screener_4!U186 = "Y",  IF(ISBLANK(Screener_4!V186), "Missing", Screener_4!V186),"")</f>
        <v/>
      </c>
      <c r="AC3185" s="6" t="str">
        <f xml:space="preserve"> IF((Screener_4!U186 = "Y"),   IF(ISBLANK(Screener_4!W186),"Missing",Screener_4!W186), "")</f>
        <v/>
      </c>
      <c r="AF3185" s="6"/>
      <c r="AG3185" s="6"/>
    </row>
    <row r="3186" spans="1:33" x14ac:dyDescent="0.25">
      <c r="A3186" s="125" t="str">
        <f>IF(ISNUMBER(Screener_4!A187), Screener_4!A187, "")</f>
        <v/>
      </c>
      <c r="B3186" t="str">
        <f>IF(ISTEXT(Screener_4!C187), Screener_4!C187, "")</f>
        <v/>
      </c>
      <c r="F3186" t="str">
        <f>IF(ISNUMBER(Screener_4!D187), Screener_4!D187, "")</f>
        <v/>
      </c>
      <c r="G3186" t="str">
        <f>IF(ISNUMBER(Screener_4!E187),    Screener_4!E187, "")</f>
        <v/>
      </c>
      <c r="H3186" t="str">
        <f>IF(ISNUMBER(Screener_4!F187),    Screener_4!F187, "")</f>
        <v/>
      </c>
      <c r="I3186" t="str">
        <f>IF(ISNUMBER(Screener_4!G187),    Screener_4!G187, "")</f>
        <v/>
      </c>
      <c r="J3186" t="str">
        <f>IF(ISNUMBER(Screener_4!H187),    Screener_4!H187, "")</f>
        <v/>
      </c>
      <c r="K3186" t="str">
        <f t="shared" si="171"/>
        <v/>
      </c>
      <c r="L3186" t="str">
        <f t="shared" si="169"/>
        <v/>
      </c>
      <c r="M3186" s="45" t="str">
        <f>Screener_4!I187</f>
        <v/>
      </c>
      <c r="N3186" t="str">
        <f>IF(Screener_4!J187="Y",1,IF(Screener_4!J187="N",0,""))</f>
        <v/>
      </c>
      <c r="O3186" t="str">
        <f>IF(Screener_4!K187="Y",1,IF(Screener_4!K187="N",0,""))</f>
        <v/>
      </c>
      <c r="P3186" t="str">
        <f>IF(Screener_4!L187="Y",1,IF(Screener_4!L187="N",0,""))</f>
        <v/>
      </c>
      <c r="Q3186" t="str">
        <f>IF(Screener_4!M187="Y",1,IF(Screener_4!M187="N",0,""))</f>
        <v/>
      </c>
      <c r="R3186" t="str">
        <f>IF(Screener_4!N187="Y",1,IF(Screener_4!N187="N",0,""))</f>
        <v/>
      </c>
      <c r="S3186" t="str">
        <f>IF(Screener_4!O187="Y",1,IF(Screener_4!O187="N",0,""))</f>
        <v/>
      </c>
      <c r="T3186">
        <f t="shared" si="170"/>
        <v>0</v>
      </c>
      <c r="U3186" t="str">
        <f t="shared" si="172"/>
        <v/>
      </c>
      <c r="V3186" t="str">
        <f t="shared" si="173"/>
        <v/>
      </c>
      <c r="W3186" t="str">
        <f>Screener_4!R187</f>
        <v/>
      </c>
      <c r="X3186" s="6" t="str">
        <f>IF(ISNUMBER(Screener_4!$P187),IF(ISBLANK(Screener_4!S187),"Missing",Screener_4!S187), "")</f>
        <v/>
      </c>
      <c r="Y3186" s="6" t="str">
        <f>IF(ISNUMBER(Screener_4!$P187),IF(ISBLANK(Screener_4!T187),"Missing",Screener_4!T187), "")</f>
        <v/>
      </c>
      <c r="Z3186" s="6" t="str">
        <f>IF(ISNUMBER(Screener_4!$P187),IF(ISBLANK(Screener_4!U187),"Missing",Screener_4!U187), "")</f>
        <v/>
      </c>
      <c r="AA3186" s="6" t="str">
        <f>IF(ISTEXT(Screener_4!U187),  IF(ISBLANK(Screener_4!V187), "Missing", Screener_4!V187),"")</f>
        <v/>
      </c>
      <c r="AB3186" s="6" t="str">
        <f>IF(Screener_4!U187 = "Y",  IF(ISBLANK(Screener_4!V187), "Missing", Screener_4!V187),"")</f>
        <v/>
      </c>
      <c r="AC3186" s="6" t="str">
        <f xml:space="preserve"> IF((Screener_4!U187 = "Y"),   IF(ISBLANK(Screener_4!W187),"Missing",Screener_4!W187), "")</f>
        <v/>
      </c>
      <c r="AF3186" s="6"/>
      <c r="AG3186" s="6"/>
    </row>
    <row r="3187" spans="1:33" x14ac:dyDescent="0.25">
      <c r="A3187" s="125" t="str">
        <f>IF(ISNUMBER(Screener_4!A188), Screener_4!A188, "")</f>
        <v/>
      </c>
      <c r="B3187" t="str">
        <f>IF(ISTEXT(Screener_4!C188), Screener_4!C188, "")</f>
        <v/>
      </c>
      <c r="F3187" t="str">
        <f>IF(ISNUMBER(Screener_4!D188), Screener_4!D188, "")</f>
        <v/>
      </c>
      <c r="G3187" t="str">
        <f>IF(ISNUMBER(Screener_4!E188),    Screener_4!E188, "")</f>
        <v/>
      </c>
      <c r="H3187" t="str">
        <f>IF(ISNUMBER(Screener_4!F188),    Screener_4!F188, "")</f>
        <v/>
      </c>
      <c r="I3187" t="str">
        <f>IF(ISNUMBER(Screener_4!G188),    Screener_4!G188, "")</f>
        <v/>
      </c>
      <c r="J3187" t="str">
        <f>IF(ISNUMBER(Screener_4!H188),    Screener_4!H188, "")</f>
        <v/>
      </c>
      <c r="K3187" t="str">
        <f t="shared" si="171"/>
        <v/>
      </c>
      <c r="L3187" t="str">
        <f t="shared" si="169"/>
        <v/>
      </c>
      <c r="M3187" s="45" t="str">
        <f>Screener_4!I188</f>
        <v/>
      </c>
      <c r="N3187" t="str">
        <f>IF(Screener_4!J188="Y",1,IF(Screener_4!J188="N",0,""))</f>
        <v/>
      </c>
      <c r="O3187" t="str">
        <f>IF(Screener_4!K188="Y",1,IF(Screener_4!K188="N",0,""))</f>
        <v/>
      </c>
      <c r="P3187" t="str">
        <f>IF(Screener_4!L188="Y",1,IF(Screener_4!L188="N",0,""))</f>
        <v/>
      </c>
      <c r="Q3187" t="str">
        <f>IF(Screener_4!M188="Y",1,IF(Screener_4!M188="N",0,""))</f>
        <v/>
      </c>
      <c r="R3187" t="str">
        <f>IF(Screener_4!N188="Y",1,IF(Screener_4!N188="N",0,""))</f>
        <v/>
      </c>
      <c r="S3187" t="str">
        <f>IF(Screener_4!O188="Y",1,IF(Screener_4!O188="N",0,""))</f>
        <v/>
      </c>
      <c r="T3187">
        <f t="shared" si="170"/>
        <v>0</v>
      </c>
      <c r="U3187" t="str">
        <f t="shared" si="172"/>
        <v/>
      </c>
      <c r="V3187" t="str">
        <f t="shared" si="173"/>
        <v/>
      </c>
      <c r="W3187" t="str">
        <f>Screener_4!R188</f>
        <v/>
      </c>
      <c r="X3187" s="6" t="str">
        <f>IF(ISNUMBER(Screener_4!$P188),IF(ISBLANK(Screener_4!S188),"Missing",Screener_4!S188), "")</f>
        <v/>
      </c>
      <c r="Y3187" s="6" t="str">
        <f>IF(ISNUMBER(Screener_4!$P188),IF(ISBLANK(Screener_4!T188),"Missing",Screener_4!T188), "")</f>
        <v/>
      </c>
      <c r="Z3187" s="6" t="str">
        <f>IF(ISNUMBER(Screener_4!$P188),IF(ISBLANK(Screener_4!U188),"Missing",Screener_4!U188), "")</f>
        <v/>
      </c>
      <c r="AA3187" s="6" t="str">
        <f>IF(ISTEXT(Screener_4!U188),  IF(ISBLANK(Screener_4!V188), "Missing", Screener_4!V188),"")</f>
        <v/>
      </c>
      <c r="AB3187" s="6" t="str">
        <f>IF(Screener_4!U188 = "Y",  IF(ISBLANK(Screener_4!V188), "Missing", Screener_4!V188),"")</f>
        <v/>
      </c>
      <c r="AC3187" s="6" t="str">
        <f xml:space="preserve"> IF((Screener_4!U188 = "Y"),   IF(ISBLANK(Screener_4!W188),"Missing",Screener_4!W188), "")</f>
        <v/>
      </c>
      <c r="AF3187" s="6"/>
      <c r="AG3187" s="6"/>
    </row>
    <row r="3188" spans="1:33" x14ac:dyDescent="0.25">
      <c r="A3188" s="125" t="str">
        <f>IF(ISNUMBER(Screener_4!A189), Screener_4!A189, "")</f>
        <v/>
      </c>
      <c r="B3188" t="str">
        <f>IF(ISTEXT(Screener_4!C189), Screener_4!C189, "")</f>
        <v/>
      </c>
      <c r="F3188" t="str">
        <f>IF(ISNUMBER(Screener_4!D189), Screener_4!D189, "")</f>
        <v/>
      </c>
      <c r="G3188" t="str">
        <f>IF(ISNUMBER(Screener_4!E189),    Screener_4!E189, "")</f>
        <v/>
      </c>
      <c r="H3188" t="str">
        <f>IF(ISNUMBER(Screener_4!F189),    Screener_4!F189, "")</f>
        <v/>
      </c>
      <c r="I3188" t="str">
        <f>IF(ISNUMBER(Screener_4!G189),    Screener_4!G189, "")</f>
        <v/>
      </c>
      <c r="J3188" t="str">
        <f>IF(ISNUMBER(Screener_4!H189),    Screener_4!H189, "")</f>
        <v/>
      </c>
      <c r="K3188" t="str">
        <f t="shared" si="171"/>
        <v/>
      </c>
      <c r="L3188" t="str">
        <f t="shared" si="169"/>
        <v/>
      </c>
      <c r="M3188" s="45" t="str">
        <f>Screener_4!I189</f>
        <v/>
      </c>
      <c r="N3188" t="str">
        <f>IF(Screener_4!J189="Y",1,IF(Screener_4!J189="N",0,""))</f>
        <v/>
      </c>
      <c r="O3188" t="str">
        <f>IF(Screener_4!K189="Y",1,IF(Screener_4!K189="N",0,""))</f>
        <v/>
      </c>
      <c r="P3188" t="str">
        <f>IF(Screener_4!L189="Y",1,IF(Screener_4!L189="N",0,""))</f>
        <v/>
      </c>
      <c r="Q3188" t="str">
        <f>IF(Screener_4!M189="Y",1,IF(Screener_4!M189="N",0,""))</f>
        <v/>
      </c>
      <c r="R3188" t="str">
        <f>IF(Screener_4!N189="Y",1,IF(Screener_4!N189="N",0,""))</f>
        <v/>
      </c>
      <c r="S3188" t="str">
        <f>IF(Screener_4!O189="Y",1,IF(Screener_4!O189="N",0,""))</f>
        <v/>
      </c>
      <c r="T3188">
        <f t="shared" si="170"/>
        <v>0</v>
      </c>
      <c r="U3188" t="str">
        <f t="shared" si="172"/>
        <v/>
      </c>
      <c r="V3188" t="str">
        <f t="shared" si="173"/>
        <v/>
      </c>
      <c r="W3188" t="str">
        <f>Screener_4!R189</f>
        <v/>
      </c>
      <c r="X3188" s="6" t="str">
        <f>IF(ISNUMBER(Screener_4!$P189),IF(ISBLANK(Screener_4!S189),"Missing",Screener_4!S189), "")</f>
        <v/>
      </c>
      <c r="Y3188" s="6" t="str">
        <f>IF(ISNUMBER(Screener_4!$P189),IF(ISBLANK(Screener_4!T189),"Missing",Screener_4!T189), "")</f>
        <v/>
      </c>
      <c r="Z3188" s="6" t="str">
        <f>IF(ISNUMBER(Screener_4!$P189),IF(ISBLANK(Screener_4!U189),"Missing",Screener_4!U189), "")</f>
        <v/>
      </c>
      <c r="AA3188" s="6" t="str">
        <f>IF(ISTEXT(Screener_4!U189),  IF(ISBLANK(Screener_4!V189), "Missing", Screener_4!V189),"")</f>
        <v/>
      </c>
      <c r="AB3188" s="6" t="str">
        <f>IF(Screener_4!U189 = "Y",  IF(ISBLANK(Screener_4!V189), "Missing", Screener_4!V189),"")</f>
        <v/>
      </c>
      <c r="AC3188" s="6" t="str">
        <f xml:space="preserve"> IF((Screener_4!U189 = "Y"),   IF(ISBLANK(Screener_4!W189),"Missing",Screener_4!W189), "")</f>
        <v/>
      </c>
      <c r="AF3188" s="6"/>
      <c r="AG3188" s="6"/>
    </row>
    <row r="3189" spans="1:33" x14ac:dyDescent="0.25">
      <c r="A3189" s="125" t="str">
        <f>IF(ISNUMBER(Screener_4!A190), Screener_4!A190, "")</f>
        <v/>
      </c>
      <c r="B3189" t="str">
        <f>IF(ISTEXT(Screener_4!C190), Screener_4!C190, "")</f>
        <v/>
      </c>
      <c r="F3189" t="str">
        <f>IF(ISNUMBER(Screener_4!D190), Screener_4!D190, "")</f>
        <v/>
      </c>
      <c r="G3189" t="str">
        <f>IF(ISNUMBER(Screener_4!E190),    Screener_4!E190, "")</f>
        <v/>
      </c>
      <c r="H3189" t="str">
        <f>IF(ISNUMBER(Screener_4!F190),    Screener_4!F190, "")</f>
        <v/>
      </c>
      <c r="I3189" t="str">
        <f>IF(ISNUMBER(Screener_4!G190),    Screener_4!G190, "")</f>
        <v/>
      </c>
      <c r="J3189" t="str">
        <f>IF(ISNUMBER(Screener_4!H190),    Screener_4!H190, "")</f>
        <v/>
      </c>
      <c r="K3189" t="str">
        <f t="shared" si="171"/>
        <v/>
      </c>
      <c r="L3189" t="str">
        <f t="shared" si="169"/>
        <v/>
      </c>
      <c r="M3189" s="45" t="str">
        <f>Screener_4!I190</f>
        <v/>
      </c>
      <c r="N3189" t="str">
        <f>IF(Screener_4!J190="Y",1,IF(Screener_4!J190="N",0,""))</f>
        <v/>
      </c>
      <c r="O3189" t="str">
        <f>IF(Screener_4!K190="Y",1,IF(Screener_4!K190="N",0,""))</f>
        <v/>
      </c>
      <c r="P3189" t="str">
        <f>IF(Screener_4!L190="Y",1,IF(Screener_4!L190="N",0,""))</f>
        <v/>
      </c>
      <c r="Q3189" t="str">
        <f>IF(Screener_4!M190="Y",1,IF(Screener_4!M190="N",0,""))</f>
        <v/>
      </c>
      <c r="R3189" t="str">
        <f>IF(Screener_4!N190="Y",1,IF(Screener_4!N190="N",0,""))</f>
        <v/>
      </c>
      <c r="S3189" t="str">
        <f>IF(Screener_4!O190="Y",1,IF(Screener_4!O190="N",0,""))</f>
        <v/>
      </c>
      <c r="T3189">
        <f t="shared" si="170"/>
        <v>0</v>
      </c>
      <c r="U3189" t="str">
        <f t="shared" si="172"/>
        <v/>
      </c>
      <c r="V3189" t="str">
        <f t="shared" si="173"/>
        <v/>
      </c>
      <c r="W3189" t="str">
        <f>Screener_4!R190</f>
        <v/>
      </c>
      <c r="X3189" s="6" t="str">
        <f>IF(ISNUMBER(Screener_4!$P190),IF(ISBLANK(Screener_4!S190),"Missing",Screener_4!S190), "")</f>
        <v/>
      </c>
      <c r="Y3189" s="6" t="str">
        <f>IF(ISNUMBER(Screener_4!$P190),IF(ISBLANK(Screener_4!T190),"Missing",Screener_4!T190), "")</f>
        <v/>
      </c>
      <c r="Z3189" s="6" t="str">
        <f>IF(ISNUMBER(Screener_4!$P190),IF(ISBLANK(Screener_4!U190),"Missing",Screener_4!U190), "")</f>
        <v/>
      </c>
      <c r="AA3189" s="6" t="str">
        <f>IF(ISTEXT(Screener_4!U190),  IF(ISBLANK(Screener_4!V190), "Missing", Screener_4!V190),"")</f>
        <v/>
      </c>
      <c r="AB3189" s="6" t="str">
        <f>IF(Screener_4!U190 = "Y",  IF(ISBLANK(Screener_4!V190), "Missing", Screener_4!V190),"")</f>
        <v/>
      </c>
      <c r="AC3189" s="6" t="str">
        <f xml:space="preserve"> IF((Screener_4!U190 = "Y"),   IF(ISBLANK(Screener_4!W190),"Missing",Screener_4!W190), "")</f>
        <v/>
      </c>
      <c r="AF3189" s="6"/>
      <c r="AG3189" s="6"/>
    </row>
    <row r="3190" spans="1:33" x14ac:dyDescent="0.25">
      <c r="A3190" s="125" t="str">
        <f>IF(ISNUMBER(Screener_4!A191), Screener_4!A191, "")</f>
        <v/>
      </c>
      <c r="B3190" t="str">
        <f>IF(ISTEXT(Screener_4!C191), Screener_4!C191, "")</f>
        <v/>
      </c>
      <c r="F3190" t="str">
        <f>IF(ISNUMBER(Screener_4!D191), Screener_4!D191, "")</f>
        <v/>
      </c>
      <c r="G3190" t="str">
        <f>IF(ISNUMBER(Screener_4!E191),    Screener_4!E191, "")</f>
        <v/>
      </c>
      <c r="H3190" t="str">
        <f>IF(ISNUMBER(Screener_4!F191),    Screener_4!F191, "")</f>
        <v/>
      </c>
      <c r="I3190" t="str">
        <f>IF(ISNUMBER(Screener_4!G191),    Screener_4!G191, "")</f>
        <v/>
      </c>
      <c r="J3190" t="str">
        <f>IF(ISNUMBER(Screener_4!H191),    Screener_4!H191, "")</f>
        <v/>
      </c>
      <c r="K3190" t="str">
        <f t="shared" si="171"/>
        <v/>
      </c>
      <c r="L3190" t="str">
        <f t="shared" si="169"/>
        <v/>
      </c>
      <c r="M3190" s="45" t="str">
        <f>Screener_4!I191</f>
        <v/>
      </c>
      <c r="N3190" t="str">
        <f>IF(Screener_4!J191="Y",1,IF(Screener_4!J191="N",0,""))</f>
        <v/>
      </c>
      <c r="O3190" t="str">
        <f>IF(Screener_4!K191="Y",1,IF(Screener_4!K191="N",0,""))</f>
        <v/>
      </c>
      <c r="P3190" t="str">
        <f>IF(Screener_4!L191="Y",1,IF(Screener_4!L191="N",0,""))</f>
        <v/>
      </c>
      <c r="Q3190" t="str">
        <f>IF(Screener_4!M191="Y",1,IF(Screener_4!M191="N",0,""))</f>
        <v/>
      </c>
      <c r="R3190" t="str">
        <f>IF(Screener_4!N191="Y",1,IF(Screener_4!N191="N",0,""))</f>
        <v/>
      </c>
      <c r="S3190" t="str">
        <f>IF(Screener_4!O191="Y",1,IF(Screener_4!O191="N",0,""))</f>
        <v/>
      </c>
      <c r="T3190">
        <f t="shared" si="170"/>
        <v>0</v>
      </c>
      <c r="U3190" t="str">
        <f t="shared" si="172"/>
        <v/>
      </c>
      <c r="V3190" t="str">
        <f t="shared" si="173"/>
        <v/>
      </c>
      <c r="W3190" t="str">
        <f>Screener_4!R191</f>
        <v/>
      </c>
      <c r="X3190" s="6" t="str">
        <f>IF(ISNUMBER(Screener_4!$P191),IF(ISBLANK(Screener_4!S191),"Missing",Screener_4!S191), "")</f>
        <v/>
      </c>
      <c r="Y3190" s="6" t="str">
        <f>IF(ISNUMBER(Screener_4!$P191),IF(ISBLANK(Screener_4!T191),"Missing",Screener_4!T191), "")</f>
        <v/>
      </c>
      <c r="Z3190" s="6" t="str">
        <f>IF(ISNUMBER(Screener_4!$P191),IF(ISBLANK(Screener_4!U191),"Missing",Screener_4!U191), "")</f>
        <v/>
      </c>
      <c r="AA3190" s="6" t="str">
        <f>IF(ISTEXT(Screener_4!U191),  IF(ISBLANK(Screener_4!V191), "Missing", Screener_4!V191),"")</f>
        <v/>
      </c>
      <c r="AB3190" s="6" t="str">
        <f>IF(Screener_4!U191 = "Y",  IF(ISBLANK(Screener_4!V191), "Missing", Screener_4!V191),"")</f>
        <v/>
      </c>
      <c r="AC3190" s="6" t="str">
        <f xml:space="preserve"> IF((Screener_4!U191 = "Y"),   IF(ISBLANK(Screener_4!W191),"Missing",Screener_4!W191), "")</f>
        <v/>
      </c>
      <c r="AF3190" s="6"/>
      <c r="AG3190" s="6"/>
    </row>
    <row r="3191" spans="1:33" x14ac:dyDescent="0.25">
      <c r="A3191" s="125" t="str">
        <f>IF(ISNUMBER(Screener_4!A192), Screener_4!A192, "")</f>
        <v/>
      </c>
      <c r="B3191" t="str">
        <f>IF(ISTEXT(Screener_4!C192), Screener_4!C192, "")</f>
        <v/>
      </c>
      <c r="F3191" t="str">
        <f>IF(ISNUMBER(Screener_4!D192), Screener_4!D192, "")</f>
        <v/>
      </c>
      <c r="G3191" t="str">
        <f>IF(ISNUMBER(Screener_4!E192),    Screener_4!E192, "")</f>
        <v/>
      </c>
      <c r="H3191" t="str">
        <f>IF(ISNUMBER(Screener_4!F192),    Screener_4!F192, "")</f>
        <v/>
      </c>
      <c r="I3191" t="str">
        <f>IF(ISNUMBER(Screener_4!G192),    Screener_4!G192, "")</f>
        <v/>
      </c>
      <c r="J3191" t="str">
        <f>IF(ISNUMBER(Screener_4!H192),    Screener_4!H192, "")</f>
        <v/>
      </c>
      <c r="K3191" t="str">
        <f t="shared" si="171"/>
        <v/>
      </c>
      <c r="L3191" t="str">
        <f t="shared" si="169"/>
        <v/>
      </c>
      <c r="M3191" s="45" t="str">
        <f>Screener_4!I192</f>
        <v/>
      </c>
      <c r="N3191" t="str">
        <f>IF(Screener_4!J192="Y",1,IF(Screener_4!J192="N",0,""))</f>
        <v/>
      </c>
      <c r="O3191" t="str">
        <f>IF(Screener_4!K192="Y",1,IF(Screener_4!K192="N",0,""))</f>
        <v/>
      </c>
      <c r="P3191" t="str">
        <f>IF(Screener_4!L192="Y",1,IF(Screener_4!L192="N",0,""))</f>
        <v/>
      </c>
      <c r="Q3191" t="str">
        <f>IF(Screener_4!M192="Y",1,IF(Screener_4!M192="N",0,""))</f>
        <v/>
      </c>
      <c r="R3191" t="str">
        <f>IF(Screener_4!N192="Y",1,IF(Screener_4!N192="N",0,""))</f>
        <v/>
      </c>
      <c r="S3191" t="str">
        <f>IF(Screener_4!O192="Y",1,IF(Screener_4!O192="N",0,""))</f>
        <v/>
      </c>
      <c r="T3191">
        <f t="shared" si="170"/>
        <v>0</v>
      </c>
      <c r="U3191" t="str">
        <f t="shared" si="172"/>
        <v/>
      </c>
      <c r="V3191" t="str">
        <f t="shared" si="173"/>
        <v/>
      </c>
      <c r="W3191" t="str">
        <f>Screener_4!R192</f>
        <v/>
      </c>
      <c r="X3191" s="6" t="str">
        <f>IF(ISNUMBER(Screener_4!$P192),IF(ISBLANK(Screener_4!S192),"Missing",Screener_4!S192), "")</f>
        <v/>
      </c>
      <c r="Y3191" s="6" t="str">
        <f>IF(ISNUMBER(Screener_4!$P192),IF(ISBLANK(Screener_4!T192),"Missing",Screener_4!T192), "")</f>
        <v/>
      </c>
      <c r="Z3191" s="6" t="str">
        <f>IF(ISNUMBER(Screener_4!$P192),IF(ISBLANK(Screener_4!U192),"Missing",Screener_4!U192), "")</f>
        <v/>
      </c>
      <c r="AA3191" s="6" t="str">
        <f>IF(ISTEXT(Screener_4!U192),  IF(ISBLANK(Screener_4!V192), "Missing", Screener_4!V192),"")</f>
        <v/>
      </c>
      <c r="AB3191" s="6" t="str">
        <f>IF(Screener_4!U192 = "Y",  IF(ISBLANK(Screener_4!V192), "Missing", Screener_4!V192),"")</f>
        <v/>
      </c>
      <c r="AC3191" s="6" t="str">
        <f xml:space="preserve"> IF((Screener_4!U192 = "Y"),   IF(ISBLANK(Screener_4!W192),"Missing",Screener_4!W192), "")</f>
        <v/>
      </c>
      <c r="AF3191" s="6"/>
      <c r="AG3191" s="6"/>
    </row>
    <row r="3192" spans="1:33" x14ac:dyDescent="0.25">
      <c r="A3192" s="125" t="str">
        <f>IF(ISNUMBER(Screener_4!A193), Screener_4!A193, "")</f>
        <v/>
      </c>
      <c r="B3192" t="str">
        <f>IF(ISTEXT(Screener_4!C193), Screener_4!C193, "")</f>
        <v/>
      </c>
      <c r="F3192" t="str">
        <f>IF(ISNUMBER(Screener_4!D193), Screener_4!D193, "")</f>
        <v/>
      </c>
      <c r="G3192" t="str">
        <f>IF(ISNUMBER(Screener_4!E193),    Screener_4!E193, "")</f>
        <v/>
      </c>
      <c r="H3192" t="str">
        <f>IF(ISNUMBER(Screener_4!F193),    Screener_4!F193, "")</f>
        <v/>
      </c>
      <c r="I3192" t="str">
        <f>IF(ISNUMBER(Screener_4!G193),    Screener_4!G193, "")</f>
        <v/>
      </c>
      <c r="J3192" t="str">
        <f>IF(ISNUMBER(Screener_4!H193),    Screener_4!H193, "")</f>
        <v/>
      </c>
      <c r="K3192" t="str">
        <f t="shared" si="171"/>
        <v/>
      </c>
      <c r="L3192" t="str">
        <f t="shared" si="169"/>
        <v/>
      </c>
      <c r="M3192" s="45" t="str">
        <f>Screener_4!I193</f>
        <v/>
      </c>
      <c r="N3192" t="str">
        <f>IF(Screener_4!J193="Y",1,IF(Screener_4!J193="N",0,""))</f>
        <v/>
      </c>
      <c r="O3192" t="str">
        <f>IF(Screener_4!K193="Y",1,IF(Screener_4!K193="N",0,""))</f>
        <v/>
      </c>
      <c r="P3192" t="str">
        <f>IF(Screener_4!L193="Y",1,IF(Screener_4!L193="N",0,""))</f>
        <v/>
      </c>
      <c r="Q3192" t="str">
        <f>IF(Screener_4!M193="Y",1,IF(Screener_4!M193="N",0,""))</f>
        <v/>
      </c>
      <c r="R3192" t="str">
        <f>IF(Screener_4!N193="Y",1,IF(Screener_4!N193="N",0,""))</f>
        <v/>
      </c>
      <c r="S3192" t="str">
        <f>IF(Screener_4!O193="Y",1,IF(Screener_4!O193="N",0,""))</f>
        <v/>
      </c>
      <c r="T3192">
        <f t="shared" si="170"/>
        <v>0</v>
      </c>
      <c r="U3192" t="str">
        <f t="shared" si="172"/>
        <v/>
      </c>
      <c r="V3192" t="str">
        <f t="shared" si="173"/>
        <v/>
      </c>
      <c r="W3192" t="str">
        <f>Screener_4!R193</f>
        <v/>
      </c>
      <c r="X3192" s="6" t="str">
        <f>IF(ISNUMBER(Screener_4!$P193),IF(ISBLANK(Screener_4!S193),"Missing",Screener_4!S193), "")</f>
        <v/>
      </c>
      <c r="Y3192" s="6" t="str">
        <f>IF(ISNUMBER(Screener_4!$P193),IF(ISBLANK(Screener_4!T193),"Missing",Screener_4!T193), "")</f>
        <v/>
      </c>
      <c r="Z3192" s="6" t="str">
        <f>IF(ISNUMBER(Screener_4!$P193),IF(ISBLANK(Screener_4!U193),"Missing",Screener_4!U193), "")</f>
        <v/>
      </c>
      <c r="AA3192" s="6" t="str">
        <f>IF(ISTEXT(Screener_4!U193),  IF(ISBLANK(Screener_4!V193), "Missing", Screener_4!V193),"")</f>
        <v/>
      </c>
      <c r="AB3192" s="6" t="str">
        <f>IF(Screener_4!U193 = "Y",  IF(ISBLANK(Screener_4!V193), "Missing", Screener_4!V193),"")</f>
        <v/>
      </c>
      <c r="AC3192" s="6" t="str">
        <f xml:space="preserve"> IF((Screener_4!U193 = "Y"),   IF(ISBLANK(Screener_4!W193),"Missing",Screener_4!W193), "")</f>
        <v/>
      </c>
      <c r="AF3192" s="6"/>
      <c r="AG3192" s="6"/>
    </row>
    <row r="3193" spans="1:33" x14ac:dyDescent="0.25">
      <c r="A3193" s="125" t="str">
        <f>IF(ISNUMBER(Screener_4!A194), Screener_4!A194, "")</f>
        <v/>
      </c>
      <c r="B3193" t="str">
        <f>IF(ISTEXT(Screener_4!C194), Screener_4!C194, "")</f>
        <v/>
      </c>
      <c r="F3193" t="str">
        <f>IF(ISNUMBER(Screener_4!D194), Screener_4!D194, "")</f>
        <v/>
      </c>
      <c r="G3193" t="str">
        <f>IF(ISNUMBER(Screener_4!E194),    Screener_4!E194, "")</f>
        <v/>
      </c>
      <c r="H3193" t="str">
        <f>IF(ISNUMBER(Screener_4!F194),    Screener_4!F194, "")</f>
        <v/>
      </c>
      <c r="I3193" t="str">
        <f>IF(ISNUMBER(Screener_4!G194),    Screener_4!G194, "")</f>
        <v/>
      </c>
      <c r="J3193" t="str">
        <f>IF(ISNUMBER(Screener_4!H194),    Screener_4!H194, "")</f>
        <v/>
      </c>
      <c r="K3193" t="str">
        <f t="shared" si="171"/>
        <v/>
      </c>
      <c r="L3193" t="str">
        <f t="shared" si="169"/>
        <v/>
      </c>
      <c r="M3193" s="45" t="str">
        <f>Screener_4!I194</f>
        <v/>
      </c>
      <c r="N3193" t="str">
        <f>IF(Screener_4!J194="Y",1,IF(Screener_4!J194="N",0,""))</f>
        <v/>
      </c>
      <c r="O3193" t="str">
        <f>IF(Screener_4!K194="Y",1,IF(Screener_4!K194="N",0,""))</f>
        <v/>
      </c>
      <c r="P3193" t="str">
        <f>IF(Screener_4!L194="Y",1,IF(Screener_4!L194="N",0,""))</f>
        <v/>
      </c>
      <c r="Q3193" t="str">
        <f>IF(Screener_4!M194="Y",1,IF(Screener_4!M194="N",0,""))</f>
        <v/>
      </c>
      <c r="R3193" t="str">
        <f>IF(Screener_4!N194="Y",1,IF(Screener_4!N194="N",0,""))</f>
        <v/>
      </c>
      <c r="S3193" t="str">
        <f>IF(Screener_4!O194="Y",1,IF(Screener_4!O194="N",0,""))</f>
        <v/>
      </c>
      <c r="T3193">
        <f t="shared" si="170"/>
        <v>0</v>
      </c>
      <c r="U3193" t="str">
        <f t="shared" si="172"/>
        <v/>
      </c>
      <c r="V3193" t="str">
        <f t="shared" si="173"/>
        <v/>
      </c>
      <c r="W3193" t="str">
        <f>Screener_4!R194</f>
        <v/>
      </c>
      <c r="X3193" s="6" t="str">
        <f>IF(ISNUMBER(Screener_4!$P194),IF(ISBLANK(Screener_4!S194),"Missing",Screener_4!S194), "")</f>
        <v/>
      </c>
      <c r="Y3193" s="6" t="str">
        <f>IF(ISNUMBER(Screener_4!$P194),IF(ISBLANK(Screener_4!T194),"Missing",Screener_4!T194), "")</f>
        <v/>
      </c>
      <c r="Z3193" s="6" t="str">
        <f>IF(ISNUMBER(Screener_4!$P194),IF(ISBLANK(Screener_4!U194),"Missing",Screener_4!U194), "")</f>
        <v/>
      </c>
      <c r="AA3193" s="6" t="str">
        <f>IF(ISTEXT(Screener_4!U194),  IF(ISBLANK(Screener_4!V194), "Missing", Screener_4!V194),"")</f>
        <v/>
      </c>
      <c r="AB3193" s="6" t="str">
        <f>IF(Screener_4!U194 = "Y",  IF(ISBLANK(Screener_4!V194), "Missing", Screener_4!V194),"")</f>
        <v/>
      </c>
      <c r="AC3193" s="6" t="str">
        <f xml:space="preserve"> IF((Screener_4!U194 = "Y"),   IF(ISBLANK(Screener_4!W194),"Missing",Screener_4!W194), "")</f>
        <v/>
      </c>
      <c r="AF3193" s="6"/>
      <c r="AG3193" s="6"/>
    </row>
    <row r="3194" spans="1:33" x14ac:dyDescent="0.25">
      <c r="A3194" s="125" t="str">
        <f>IF(ISNUMBER(Screener_4!A195), Screener_4!A195, "")</f>
        <v/>
      </c>
      <c r="B3194" t="str">
        <f>IF(ISTEXT(Screener_4!C195), Screener_4!C195, "")</f>
        <v/>
      </c>
      <c r="F3194" t="str">
        <f>IF(ISNUMBER(Screener_4!D195), Screener_4!D195, "")</f>
        <v/>
      </c>
      <c r="G3194" t="str">
        <f>IF(ISNUMBER(Screener_4!E195),    Screener_4!E195, "")</f>
        <v/>
      </c>
      <c r="H3194" t="str">
        <f>IF(ISNUMBER(Screener_4!F195),    Screener_4!F195, "")</f>
        <v/>
      </c>
      <c r="I3194" t="str">
        <f>IF(ISNUMBER(Screener_4!G195),    Screener_4!G195, "")</f>
        <v/>
      </c>
      <c r="J3194" t="str">
        <f>IF(ISNUMBER(Screener_4!H195),    Screener_4!H195, "")</f>
        <v/>
      </c>
      <c r="K3194" t="str">
        <f t="shared" si="171"/>
        <v/>
      </c>
      <c r="L3194" t="str">
        <f t="shared" si="169"/>
        <v/>
      </c>
      <c r="M3194" s="45" t="str">
        <f>Screener_4!I195</f>
        <v/>
      </c>
      <c r="N3194" t="str">
        <f>IF(Screener_4!J195="Y",1,IF(Screener_4!J195="N",0,""))</f>
        <v/>
      </c>
      <c r="O3194" t="str">
        <f>IF(Screener_4!K195="Y",1,IF(Screener_4!K195="N",0,""))</f>
        <v/>
      </c>
      <c r="P3194" t="str">
        <f>IF(Screener_4!L195="Y",1,IF(Screener_4!L195="N",0,""))</f>
        <v/>
      </c>
      <c r="Q3194" t="str">
        <f>IF(Screener_4!M195="Y",1,IF(Screener_4!M195="N",0,""))</f>
        <v/>
      </c>
      <c r="R3194" t="str">
        <f>IF(Screener_4!N195="Y",1,IF(Screener_4!N195="N",0,""))</f>
        <v/>
      </c>
      <c r="S3194" t="str">
        <f>IF(Screener_4!O195="Y",1,IF(Screener_4!O195="N",0,""))</f>
        <v/>
      </c>
      <c r="T3194">
        <f t="shared" si="170"/>
        <v>0</v>
      </c>
      <c r="U3194" t="str">
        <f t="shared" si="172"/>
        <v/>
      </c>
      <c r="V3194" t="str">
        <f t="shared" si="173"/>
        <v/>
      </c>
      <c r="W3194" t="str">
        <f>Screener_4!R195</f>
        <v/>
      </c>
      <c r="X3194" s="6" t="str">
        <f>IF(ISNUMBER(Screener_4!$P195),IF(ISBLANK(Screener_4!S195),"Missing",Screener_4!S195), "")</f>
        <v/>
      </c>
      <c r="Y3194" s="6" t="str">
        <f>IF(ISNUMBER(Screener_4!$P195),IF(ISBLANK(Screener_4!T195),"Missing",Screener_4!T195), "")</f>
        <v/>
      </c>
      <c r="Z3194" s="6" t="str">
        <f>IF(ISNUMBER(Screener_4!$P195),IF(ISBLANK(Screener_4!U195),"Missing",Screener_4!U195), "")</f>
        <v/>
      </c>
      <c r="AA3194" s="6" t="str">
        <f>IF(ISTEXT(Screener_4!U195),  IF(ISBLANK(Screener_4!V195), "Missing", Screener_4!V195),"")</f>
        <v/>
      </c>
      <c r="AB3194" s="6" t="str">
        <f>IF(Screener_4!U195 = "Y",  IF(ISBLANK(Screener_4!V195), "Missing", Screener_4!V195),"")</f>
        <v/>
      </c>
      <c r="AC3194" s="6" t="str">
        <f xml:space="preserve"> IF((Screener_4!U195 = "Y"),   IF(ISBLANK(Screener_4!W195),"Missing",Screener_4!W195), "")</f>
        <v/>
      </c>
      <c r="AF3194" s="6"/>
      <c r="AG3194" s="6"/>
    </row>
    <row r="3195" spans="1:33" x14ac:dyDescent="0.25">
      <c r="A3195" s="125" t="str">
        <f>IF(ISNUMBER(Screener_4!A196), Screener_4!A196, "")</f>
        <v/>
      </c>
      <c r="B3195" t="str">
        <f>IF(ISTEXT(Screener_4!C196), Screener_4!C196, "")</f>
        <v/>
      </c>
      <c r="F3195" t="str">
        <f>IF(ISNUMBER(Screener_4!D196), Screener_4!D196, "")</f>
        <v/>
      </c>
      <c r="G3195" t="str">
        <f>IF(ISNUMBER(Screener_4!E196),    Screener_4!E196, "")</f>
        <v/>
      </c>
      <c r="H3195" t="str">
        <f>IF(ISNUMBER(Screener_4!F196),    Screener_4!F196, "")</f>
        <v/>
      </c>
      <c r="I3195" t="str">
        <f>IF(ISNUMBER(Screener_4!G196),    Screener_4!G196, "")</f>
        <v/>
      </c>
      <c r="J3195" t="str">
        <f>IF(ISNUMBER(Screener_4!H196),    Screener_4!H196, "")</f>
        <v/>
      </c>
      <c r="K3195" t="str">
        <f t="shared" si="171"/>
        <v/>
      </c>
      <c r="L3195" t="str">
        <f t="shared" si="169"/>
        <v/>
      </c>
      <c r="M3195" s="45" t="str">
        <f>Screener_4!I196</f>
        <v/>
      </c>
      <c r="N3195" t="str">
        <f>IF(Screener_4!J196="Y",1,IF(Screener_4!J196="N",0,""))</f>
        <v/>
      </c>
      <c r="O3195" t="str">
        <f>IF(Screener_4!K196="Y",1,IF(Screener_4!K196="N",0,""))</f>
        <v/>
      </c>
      <c r="P3195" t="str">
        <f>IF(Screener_4!L196="Y",1,IF(Screener_4!L196="N",0,""))</f>
        <v/>
      </c>
      <c r="Q3195" t="str">
        <f>IF(Screener_4!M196="Y",1,IF(Screener_4!M196="N",0,""))</f>
        <v/>
      </c>
      <c r="R3195" t="str">
        <f>IF(Screener_4!N196="Y",1,IF(Screener_4!N196="N",0,""))</f>
        <v/>
      </c>
      <c r="S3195" t="str">
        <f>IF(Screener_4!O196="Y",1,IF(Screener_4!O196="N",0,""))</f>
        <v/>
      </c>
      <c r="T3195">
        <f t="shared" si="170"/>
        <v>0</v>
      </c>
      <c r="U3195" t="str">
        <f t="shared" si="172"/>
        <v/>
      </c>
      <c r="V3195" t="str">
        <f t="shared" si="173"/>
        <v/>
      </c>
      <c r="W3195" t="str">
        <f>Screener_4!R196</f>
        <v/>
      </c>
      <c r="X3195" s="6" t="str">
        <f>IF(ISNUMBER(Screener_4!$P196),IF(ISBLANK(Screener_4!S196),"Missing",Screener_4!S196), "")</f>
        <v/>
      </c>
      <c r="Y3195" s="6" t="str">
        <f>IF(ISNUMBER(Screener_4!$P196),IF(ISBLANK(Screener_4!T196),"Missing",Screener_4!T196), "")</f>
        <v/>
      </c>
      <c r="Z3195" s="6" t="str">
        <f>IF(ISNUMBER(Screener_4!$P196),IF(ISBLANK(Screener_4!U196),"Missing",Screener_4!U196), "")</f>
        <v/>
      </c>
      <c r="AA3195" s="6" t="str">
        <f>IF(ISTEXT(Screener_4!U196),  IF(ISBLANK(Screener_4!V196), "Missing", Screener_4!V196),"")</f>
        <v/>
      </c>
      <c r="AB3195" s="6" t="str">
        <f>IF(Screener_4!U196 = "Y",  IF(ISBLANK(Screener_4!V196), "Missing", Screener_4!V196),"")</f>
        <v/>
      </c>
      <c r="AC3195" s="6" t="str">
        <f xml:space="preserve"> IF((Screener_4!U196 = "Y"),   IF(ISBLANK(Screener_4!W196),"Missing",Screener_4!W196), "")</f>
        <v/>
      </c>
      <c r="AF3195" s="6"/>
      <c r="AG3195" s="6"/>
    </row>
    <row r="3196" spans="1:33" x14ac:dyDescent="0.25">
      <c r="A3196" s="125" t="str">
        <f>IF(ISNUMBER(Screener_4!A197), Screener_4!A197, "")</f>
        <v/>
      </c>
      <c r="B3196" t="str">
        <f>IF(ISTEXT(Screener_4!C197), Screener_4!C197, "")</f>
        <v/>
      </c>
      <c r="F3196" t="str">
        <f>IF(ISNUMBER(Screener_4!D197), Screener_4!D197, "")</f>
        <v/>
      </c>
      <c r="G3196" t="str">
        <f>IF(ISNUMBER(Screener_4!E197),    Screener_4!E197, "")</f>
        <v/>
      </c>
      <c r="H3196" t="str">
        <f>IF(ISNUMBER(Screener_4!F197),    Screener_4!F197, "")</f>
        <v/>
      </c>
      <c r="I3196" t="str">
        <f>IF(ISNUMBER(Screener_4!G197),    Screener_4!G197, "")</f>
        <v/>
      </c>
      <c r="J3196" t="str">
        <f>IF(ISNUMBER(Screener_4!H197),    Screener_4!H197, "")</f>
        <v/>
      </c>
      <c r="K3196" t="str">
        <f t="shared" si="171"/>
        <v/>
      </c>
      <c r="L3196" t="str">
        <f t="shared" si="169"/>
        <v/>
      </c>
      <c r="M3196" s="45" t="str">
        <f>Screener_4!I197</f>
        <v/>
      </c>
      <c r="N3196" t="str">
        <f>IF(Screener_4!J197="Y",1,IF(Screener_4!J197="N",0,""))</f>
        <v/>
      </c>
      <c r="O3196" t="str">
        <f>IF(Screener_4!K197="Y",1,IF(Screener_4!K197="N",0,""))</f>
        <v/>
      </c>
      <c r="P3196" t="str">
        <f>IF(Screener_4!L197="Y",1,IF(Screener_4!L197="N",0,""))</f>
        <v/>
      </c>
      <c r="Q3196" t="str">
        <f>IF(Screener_4!M197="Y",1,IF(Screener_4!M197="N",0,""))</f>
        <v/>
      </c>
      <c r="R3196" t="str">
        <f>IF(Screener_4!N197="Y",1,IF(Screener_4!N197="N",0,""))</f>
        <v/>
      </c>
      <c r="S3196" t="str">
        <f>IF(Screener_4!O197="Y",1,IF(Screener_4!O197="N",0,""))</f>
        <v/>
      </c>
      <c r="T3196">
        <f t="shared" si="170"/>
        <v>0</v>
      </c>
      <c r="U3196" t="str">
        <f t="shared" si="172"/>
        <v/>
      </c>
      <c r="V3196" t="str">
        <f t="shared" si="173"/>
        <v/>
      </c>
      <c r="W3196" t="str">
        <f>Screener_4!R197</f>
        <v/>
      </c>
      <c r="X3196" s="6" t="str">
        <f>IF(ISNUMBER(Screener_4!$P197),IF(ISBLANK(Screener_4!S197),"Missing",Screener_4!S197), "")</f>
        <v/>
      </c>
      <c r="Y3196" s="6" t="str">
        <f>IF(ISNUMBER(Screener_4!$P197),IF(ISBLANK(Screener_4!T197),"Missing",Screener_4!T197), "")</f>
        <v/>
      </c>
      <c r="Z3196" s="6" t="str">
        <f>IF(ISNUMBER(Screener_4!$P197),IF(ISBLANK(Screener_4!U197),"Missing",Screener_4!U197), "")</f>
        <v/>
      </c>
      <c r="AA3196" s="6" t="str">
        <f>IF(ISTEXT(Screener_4!U197),  IF(ISBLANK(Screener_4!V197), "Missing", Screener_4!V197),"")</f>
        <v/>
      </c>
      <c r="AB3196" s="6" t="str">
        <f>IF(Screener_4!U197 = "Y",  IF(ISBLANK(Screener_4!V197), "Missing", Screener_4!V197),"")</f>
        <v/>
      </c>
      <c r="AC3196" s="6" t="str">
        <f xml:space="preserve"> IF((Screener_4!U197 = "Y"),   IF(ISBLANK(Screener_4!W197),"Missing",Screener_4!W197), "")</f>
        <v/>
      </c>
      <c r="AF3196" s="6"/>
      <c r="AG3196" s="6"/>
    </row>
    <row r="3197" spans="1:33" x14ac:dyDescent="0.25">
      <c r="A3197" s="125" t="str">
        <f>IF(ISNUMBER(Screener_4!A198), Screener_4!A198, "")</f>
        <v/>
      </c>
      <c r="B3197" t="str">
        <f>IF(ISTEXT(Screener_4!C198), Screener_4!C198, "")</f>
        <v/>
      </c>
      <c r="F3197" t="str">
        <f>IF(ISNUMBER(Screener_4!D198), Screener_4!D198, "")</f>
        <v/>
      </c>
      <c r="G3197" t="str">
        <f>IF(ISNUMBER(Screener_4!E198),    Screener_4!E198, "")</f>
        <v/>
      </c>
      <c r="H3197" t="str">
        <f>IF(ISNUMBER(Screener_4!F198),    Screener_4!F198, "")</f>
        <v/>
      </c>
      <c r="I3197" t="str">
        <f>IF(ISNUMBER(Screener_4!G198),    Screener_4!G198, "")</f>
        <v/>
      </c>
      <c r="J3197" t="str">
        <f>IF(ISNUMBER(Screener_4!H198),    Screener_4!H198, "")</f>
        <v/>
      </c>
      <c r="K3197" t="str">
        <f t="shared" si="171"/>
        <v/>
      </c>
      <c r="L3197" t="str">
        <f t="shared" si="169"/>
        <v/>
      </c>
      <c r="M3197" s="45" t="str">
        <f>Screener_4!I198</f>
        <v/>
      </c>
      <c r="N3197" t="str">
        <f>IF(Screener_4!J198="Y",1,IF(Screener_4!J198="N",0,""))</f>
        <v/>
      </c>
      <c r="O3197" t="str">
        <f>IF(Screener_4!K198="Y",1,IF(Screener_4!K198="N",0,""))</f>
        <v/>
      </c>
      <c r="P3197" t="str">
        <f>IF(Screener_4!L198="Y",1,IF(Screener_4!L198="N",0,""))</f>
        <v/>
      </c>
      <c r="Q3197" t="str">
        <f>IF(Screener_4!M198="Y",1,IF(Screener_4!M198="N",0,""))</f>
        <v/>
      </c>
      <c r="R3197" t="str">
        <f>IF(Screener_4!N198="Y",1,IF(Screener_4!N198="N",0,""))</f>
        <v/>
      </c>
      <c r="S3197" t="str">
        <f>IF(Screener_4!O198="Y",1,IF(Screener_4!O198="N",0,""))</f>
        <v/>
      </c>
      <c r="T3197">
        <f t="shared" si="170"/>
        <v>0</v>
      </c>
      <c r="U3197" t="str">
        <f t="shared" si="172"/>
        <v/>
      </c>
      <c r="V3197" t="str">
        <f t="shared" si="173"/>
        <v/>
      </c>
      <c r="W3197" t="str">
        <f>Screener_4!R198</f>
        <v/>
      </c>
      <c r="X3197" s="6" t="str">
        <f>IF(ISNUMBER(Screener_4!$P198),IF(ISBLANK(Screener_4!S198),"Missing",Screener_4!S198), "")</f>
        <v/>
      </c>
      <c r="Y3197" s="6" t="str">
        <f>IF(ISNUMBER(Screener_4!$P198),IF(ISBLANK(Screener_4!T198),"Missing",Screener_4!T198), "")</f>
        <v/>
      </c>
      <c r="Z3197" s="6" t="str">
        <f>IF(ISNUMBER(Screener_4!$P198),IF(ISBLANK(Screener_4!U198),"Missing",Screener_4!U198), "")</f>
        <v/>
      </c>
      <c r="AA3197" s="6" t="str">
        <f>IF(ISTEXT(Screener_4!U198),  IF(ISBLANK(Screener_4!V198), "Missing", Screener_4!V198),"")</f>
        <v/>
      </c>
      <c r="AB3197" s="6" t="str">
        <f>IF(Screener_4!U198 = "Y",  IF(ISBLANK(Screener_4!V198), "Missing", Screener_4!V198),"")</f>
        <v/>
      </c>
      <c r="AC3197" s="6" t="str">
        <f xml:space="preserve"> IF((Screener_4!U198 = "Y"),   IF(ISBLANK(Screener_4!W198),"Missing",Screener_4!W198), "")</f>
        <v/>
      </c>
      <c r="AF3197" s="6"/>
      <c r="AG3197" s="6"/>
    </row>
    <row r="3198" spans="1:33" x14ac:dyDescent="0.25">
      <c r="A3198" s="125" t="str">
        <f>IF(ISNUMBER(Screener_4!A199), Screener_4!A199, "")</f>
        <v/>
      </c>
      <c r="B3198" t="str">
        <f>IF(ISTEXT(Screener_4!C199), Screener_4!C199, "")</f>
        <v/>
      </c>
      <c r="F3198" t="str">
        <f>IF(ISNUMBER(Screener_4!D199), Screener_4!D199, "")</f>
        <v/>
      </c>
      <c r="G3198" t="str">
        <f>IF(ISNUMBER(Screener_4!E199),    Screener_4!E199, "")</f>
        <v/>
      </c>
      <c r="H3198" t="str">
        <f>IF(ISNUMBER(Screener_4!F199),    Screener_4!F199, "")</f>
        <v/>
      </c>
      <c r="I3198" t="str">
        <f>IF(ISNUMBER(Screener_4!G199),    Screener_4!G199, "")</f>
        <v/>
      </c>
      <c r="J3198" t="str">
        <f>IF(ISNUMBER(Screener_4!H199),    Screener_4!H199, "")</f>
        <v/>
      </c>
      <c r="K3198" t="str">
        <f t="shared" si="171"/>
        <v/>
      </c>
      <c r="L3198" t="str">
        <f t="shared" si="169"/>
        <v/>
      </c>
      <c r="M3198" s="45" t="str">
        <f>Screener_4!I199</f>
        <v/>
      </c>
      <c r="N3198" t="str">
        <f>IF(Screener_4!J199="Y",1,IF(Screener_4!J199="N",0,""))</f>
        <v/>
      </c>
      <c r="O3198" t="str">
        <f>IF(Screener_4!K199="Y",1,IF(Screener_4!K199="N",0,""))</f>
        <v/>
      </c>
      <c r="P3198" t="str">
        <f>IF(Screener_4!L199="Y",1,IF(Screener_4!L199="N",0,""))</f>
        <v/>
      </c>
      <c r="Q3198" t="str">
        <f>IF(Screener_4!M199="Y",1,IF(Screener_4!M199="N",0,""))</f>
        <v/>
      </c>
      <c r="R3198" t="str">
        <f>IF(Screener_4!N199="Y",1,IF(Screener_4!N199="N",0,""))</f>
        <v/>
      </c>
      <c r="S3198" t="str">
        <f>IF(Screener_4!O199="Y",1,IF(Screener_4!O199="N",0,""))</f>
        <v/>
      </c>
      <c r="T3198">
        <f t="shared" si="170"/>
        <v>0</v>
      </c>
      <c r="U3198" t="str">
        <f t="shared" si="172"/>
        <v/>
      </c>
      <c r="V3198" t="str">
        <f t="shared" si="173"/>
        <v/>
      </c>
      <c r="W3198" t="str">
        <f>Screener_4!R199</f>
        <v/>
      </c>
      <c r="X3198" s="6" t="str">
        <f>IF(ISNUMBER(Screener_4!$P199),IF(ISBLANK(Screener_4!S199),"Missing",Screener_4!S199), "")</f>
        <v/>
      </c>
      <c r="Y3198" s="6" t="str">
        <f>IF(ISNUMBER(Screener_4!$P199),IF(ISBLANK(Screener_4!T199),"Missing",Screener_4!T199), "")</f>
        <v/>
      </c>
      <c r="Z3198" s="6" t="str">
        <f>IF(ISNUMBER(Screener_4!$P199),IF(ISBLANK(Screener_4!U199),"Missing",Screener_4!U199), "")</f>
        <v/>
      </c>
      <c r="AA3198" s="6" t="str">
        <f>IF(ISTEXT(Screener_4!U199),  IF(ISBLANK(Screener_4!V199), "Missing", Screener_4!V199),"")</f>
        <v/>
      </c>
      <c r="AB3198" s="6" t="str">
        <f>IF(Screener_4!U199 = "Y",  IF(ISBLANK(Screener_4!V199), "Missing", Screener_4!V199),"")</f>
        <v/>
      </c>
      <c r="AC3198" s="6" t="str">
        <f xml:space="preserve"> IF((Screener_4!U199 = "Y"),   IF(ISBLANK(Screener_4!W199),"Missing",Screener_4!W199), "")</f>
        <v/>
      </c>
      <c r="AF3198" s="6"/>
      <c r="AG3198" s="6"/>
    </row>
    <row r="3199" spans="1:33" x14ac:dyDescent="0.25">
      <c r="A3199" s="125" t="str">
        <f>IF(ISNUMBER(Screener_4!A200), Screener_4!A200, "")</f>
        <v/>
      </c>
      <c r="B3199" t="str">
        <f>IF(ISTEXT(Screener_4!C200), Screener_4!C200, "")</f>
        <v/>
      </c>
      <c r="F3199" t="str">
        <f>IF(ISNUMBER(Screener_4!D200), Screener_4!D200, "")</f>
        <v/>
      </c>
      <c r="G3199" t="str">
        <f>IF(ISNUMBER(Screener_4!E200),    Screener_4!E200, "")</f>
        <v/>
      </c>
      <c r="H3199" t="str">
        <f>IF(ISNUMBER(Screener_4!F200),    Screener_4!F200, "")</f>
        <v/>
      </c>
      <c r="I3199" t="str">
        <f>IF(ISNUMBER(Screener_4!G200),    Screener_4!G200, "")</f>
        <v/>
      </c>
      <c r="J3199" t="str">
        <f>IF(ISNUMBER(Screener_4!H200),    Screener_4!H200, "")</f>
        <v/>
      </c>
      <c r="K3199" t="str">
        <f t="shared" si="171"/>
        <v/>
      </c>
      <c r="L3199" t="str">
        <f t="shared" si="169"/>
        <v/>
      </c>
      <c r="M3199" s="45" t="str">
        <f>Screener_4!I200</f>
        <v/>
      </c>
      <c r="N3199" t="str">
        <f>IF(Screener_4!J200="Y",1,IF(Screener_4!J200="N",0,""))</f>
        <v/>
      </c>
      <c r="O3199" t="str">
        <f>IF(Screener_4!K200="Y",1,IF(Screener_4!K200="N",0,""))</f>
        <v/>
      </c>
      <c r="P3199" t="str">
        <f>IF(Screener_4!L200="Y",1,IF(Screener_4!L200="N",0,""))</f>
        <v/>
      </c>
      <c r="Q3199" t="str">
        <f>IF(Screener_4!M200="Y",1,IF(Screener_4!M200="N",0,""))</f>
        <v/>
      </c>
      <c r="R3199" t="str">
        <f>IF(Screener_4!N200="Y",1,IF(Screener_4!N200="N",0,""))</f>
        <v/>
      </c>
      <c r="S3199" t="str">
        <f>IF(Screener_4!O200="Y",1,IF(Screener_4!O200="N",0,""))</f>
        <v/>
      </c>
      <c r="T3199">
        <f t="shared" si="170"/>
        <v>0</v>
      </c>
      <c r="U3199" t="str">
        <f t="shared" si="172"/>
        <v/>
      </c>
      <c r="V3199" t="str">
        <f t="shared" si="173"/>
        <v/>
      </c>
      <c r="W3199" t="str">
        <f>Screener_4!R200</f>
        <v/>
      </c>
      <c r="X3199" s="6" t="str">
        <f>IF(ISNUMBER(Screener_4!$P200),IF(ISBLANK(Screener_4!S200),"Missing",Screener_4!S200), "")</f>
        <v/>
      </c>
      <c r="Y3199" s="6" t="str">
        <f>IF(ISNUMBER(Screener_4!$P200),IF(ISBLANK(Screener_4!T200),"Missing",Screener_4!T200), "")</f>
        <v/>
      </c>
      <c r="Z3199" s="6" t="str">
        <f>IF(ISNUMBER(Screener_4!$P200),IF(ISBLANK(Screener_4!U200),"Missing",Screener_4!U200), "")</f>
        <v/>
      </c>
      <c r="AA3199" s="6" t="str">
        <f>IF(ISTEXT(Screener_4!U200),  IF(ISBLANK(Screener_4!V200), "Missing", Screener_4!V200),"")</f>
        <v/>
      </c>
      <c r="AB3199" s="6" t="str">
        <f>IF(Screener_4!U200 = "Y",  IF(ISBLANK(Screener_4!V200), "Missing", Screener_4!V200),"")</f>
        <v/>
      </c>
      <c r="AC3199" s="6" t="str">
        <f xml:space="preserve"> IF((Screener_4!U200 = "Y"),   IF(ISBLANK(Screener_4!W200),"Missing",Screener_4!W200), "")</f>
        <v/>
      </c>
      <c r="AF3199" s="6"/>
      <c r="AG3199" s="6"/>
    </row>
    <row r="3200" spans="1:33" x14ac:dyDescent="0.25">
      <c r="A3200" s="125" t="str">
        <f>IF(ISNUMBER(Screener_4!A201), Screener_4!A201, "")</f>
        <v/>
      </c>
      <c r="B3200" t="str">
        <f>IF(ISTEXT(Screener_4!C201), Screener_4!C201, "")</f>
        <v/>
      </c>
      <c r="F3200" t="str">
        <f>IF(ISNUMBER(Screener_4!D201), Screener_4!D201, "")</f>
        <v/>
      </c>
      <c r="G3200" t="str">
        <f>IF(ISNUMBER(Screener_4!E201),    Screener_4!E201, "")</f>
        <v/>
      </c>
      <c r="H3200" t="str">
        <f>IF(ISNUMBER(Screener_4!F201),    Screener_4!F201, "")</f>
        <v/>
      </c>
      <c r="I3200" t="str">
        <f>IF(ISNUMBER(Screener_4!G201),    Screener_4!G201, "")</f>
        <v/>
      </c>
      <c r="J3200" t="str">
        <f>IF(ISNUMBER(Screener_4!H201),    Screener_4!H201, "")</f>
        <v/>
      </c>
      <c r="K3200" t="str">
        <f t="shared" si="171"/>
        <v/>
      </c>
      <c r="L3200" t="str">
        <f t="shared" ref="L3200:L3263" si="174">IF(K3200 = "","",   IF(SUM(G3200:J3200) &gt;0,"Positive","Negative"))</f>
        <v/>
      </c>
      <c r="M3200" s="45" t="str">
        <f>Screener_4!I201</f>
        <v/>
      </c>
      <c r="N3200" t="str">
        <f>IF(Screener_4!J201="Y",1,IF(Screener_4!J201="N",0,""))</f>
        <v/>
      </c>
      <c r="O3200" t="str">
        <f>IF(Screener_4!K201="Y",1,IF(Screener_4!K201="N",0,""))</f>
        <v/>
      </c>
      <c r="P3200" t="str">
        <f>IF(Screener_4!L201="Y",1,IF(Screener_4!L201="N",0,""))</f>
        <v/>
      </c>
      <c r="Q3200" t="str">
        <f>IF(Screener_4!M201="Y",1,IF(Screener_4!M201="N",0,""))</f>
        <v/>
      </c>
      <c r="R3200" t="str">
        <f>IF(Screener_4!N201="Y",1,IF(Screener_4!N201="N",0,""))</f>
        <v/>
      </c>
      <c r="S3200" t="str">
        <f>IF(Screener_4!O201="Y",1,IF(Screener_4!O201="N",0,""))</f>
        <v/>
      </c>
      <c r="T3200">
        <f t="shared" si="170"/>
        <v>0</v>
      </c>
      <c r="U3200" t="str">
        <f t="shared" si="172"/>
        <v/>
      </c>
      <c r="V3200" t="str">
        <f t="shared" si="173"/>
        <v/>
      </c>
      <c r="W3200" t="str">
        <f>Screener_4!R201</f>
        <v/>
      </c>
      <c r="X3200" s="6" t="str">
        <f>IF(ISNUMBER(Screener_4!$P201),IF(ISBLANK(Screener_4!S201),"Missing",Screener_4!S201), "")</f>
        <v/>
      </c>
      <c r="Y3200" s="6" t="str">
        <f>IF(ISNUMBER(Screener_4!$P201),IF(ISBLANK(Screener_4!T201),"Missing",Screener_4!T201), "")</f>
        <v/>
      </c>
      <c r="Z3200" s="6" t="str">
        <f>IF(ISNUMBER(Screener_4!$P201),IF(ISBLANK(Screener_4!U201),"Missing",Screener_4!U201), "")</f>
        <v/>
      </c>
      <c r="AA3200" s="6" t="str">
        <f>IF(ISTEXT(Screener_4!U201),  IF(ISBLANK(Screener_4!V201), "Missing", Screener_4!V201),"")</f>
        <v/>
      </c>
      <c r="AB3200" s="6" t="str">
        <f>IF(Screener_4!U201 = "Y",  IF(ISBLANK(Screener_4!V201), "Missing", Screener_4!V201),"")</f>
        <v/>
      </c>
      <c r="AC3200" s="6" t="str">
        <f xml:space="preserve"> IF((Screener_4!U201 = "Y"),   IF(ISBLANK(Screener_4!W201),"Missing",Screener_4!W201), "")</f>
        <v/>
      </c>
      <c r="AF3200" s="6"/>
      <c r="AG3200" s="6"/>
    </row>
    <row r="3201" spans="1:33" x14ac:dyDescent="0.25">
      <c r="A3201" s="125" t="str">
        <f>IF(ISNUMBER(Screener_4!A202), Screener_4!A202, "")</f>
        <v/>
      </c>
      <c r="B3201" t="str">
        <f>IF(ISTEXT(Screener_4!C202), Screener_4!C202, "")</f>
        <v/>
      </c>
      <c r="F3201" t="str">
        <f>IF(ISNUMBER(Screener_4!D202), Screener_4!D202, "")</f>
        <v/>
      </c>
      <c r="G3201" t="str">
        <f>IF(ISNUMBER(Screener_4!E202),    Screener_4!E202, "")</f>
        <v/>
      </c>
      <c r="H3201" t="str">
        <f>IF(ISNUMBER(Screener_4!F202),    Screener_4!F202, "")</f>
        <v/>
      </c>
      <c r="I3201" t="str">
        <f>IF(ISNUMBER(Screener_4!G202),    Screener_4!G202, "")</f>
        <v/>
      </c>
      <c r="J3201" t="str">
        <f>IF(ISNUMBER(Screener_4!H202),    Screener_4!H202, "")</f>
        <v/>
      </c>
      <c r="K3201" t="str">
        <f t="shared" si="171"/>
        <v/>
      </c>
      <c r="L3201" t="str">
        <f t="shared" si="174"/>
        <v/>
      </c>
      <c r="M3201" s="45" t="str">
        <f>Screener_4!I202</f>
        <v/>
      </c>
      <c r="N3201" t="str">
        <f>IF(Screener_4!J202="Y",1,IF(Screener_4!J202="N",0,""))</f>
        <v/>
      </c>
      <c r="O3201" t="str">
        <f>IF(Screener_4!K202="Y",1,IF(Screener_4!K202="N",0,""))</f>
        <v/>
      </c>
      <c r="P3201" t="str">
        <f>IF(Screener_4!L202="Y",1,IF(Screener_4!L202="N",0,""))</f>
        <v/>
      </c>
      <c r="Q3201" t="str">
        <f>IF(Screener_4!M202="Y",1,IF(Screener_4!M202="N",0,""))</f>
        <v/>
      </c>
      <c r="R3201" t="str">
        <f>IF(Screener_4!N202="Y",1,IF(Screener_4!N202="N",0,""))</f>
        <v/>
      </c>
      <c r="S3201" t="str">
        <f>IF(Screener_4!O202="Y",1,IF(Screener_4!O202="N",0,""))</f>
        <v/>
      </c>
      <c r="T3201">
        <f t="shared" si="170"/>
        <v>0</v>
      </c>
      <c r="U3201" t="str">
        <f t="shared" si="172"/>
        <v/>
      </c>
      <c r="V3201" t="str">
        <f t="shared" si="173"/>
        <v/>
      </c>
      <c r="W3201" t="str">
        <f>Screener_4!R202</f>
        <v/>
      </c>
      <c r="X3201" s="6" t="str">
        <f>IF(ISNUMBER(Screener_4!$P202),IF(ISBLANK(Screener_4!S202),"Missing",Screener_4!S202), "")</f>
        <v/>
      </c>
      <c r="Y3201" s="6" t="str">
        <f>IF(ISNUMBER(Screener_4!$P202),IF(ISBLANK(Screener_4!T202),"Missing",Screener_4!T202), "")</f>
        <v/>
      </c>
      <c r="Z3201" s="6" t="str">
        <f>IF(ISNUMBER(Screener_4!$P202),IF(ISBLANK(Screener_4!U202),"Missing",Screener_4!U202), "")</f>
        <v/>
      </c>
      <c r="AA3201" s="6" t="str">
        <f>IF(ISTEXT(Screener_4!U202),  IF(ISBLANK(Screener_4!V202), "Missing", Screener_4!V202),"")</f>
        <v/>
      </c>
      <c r="AB3201" s="6" t="str">
        <f>IF(Screener_4!U202 = "Y",  IF(ISBLANK(Screener_4!V202), "Missing", Screener_4!V202),"")</f>
        <v/>
      </c>
      <c r="AC3201" s="6" t="str">
        <f xml:space="preserve"> IF((Screener_4!U202 = "Y"),   IF(ISBLANK(Screener_4!W202),"Missing",Screener_4!W202), "")</f>
        <v/>
      </c>
      <c r="AF3201" s="6"/>
      <c r="AG3201" s="6"/>
    </row>
    <row r="3202" spans="1:33" x14ac:dyDescent="0.25">
      <c r="A3202" s="125" t="str">
        <f>IF(ISNUMBER(Screener_4!A203), Screener_4!A203, "")</f>
        <v/>
      </c>
      <c r="B3202" t="str">
        <f>IF(ISTEXT(Screener_4!C203), Screener_4!C203, "")</f>
        <v/>
      </c>
      <c r="F3202" t="str">
        <f>IF(ISNUMBER(Screener_4!D203), Screener_4!D203, "")</f>
        <v/>
      </c>
      <c r="G3202" t="str">
        <f>IF(ISNUMBER(Screener_4!E203),    Screener_4!E203, "")</f>
        <v/>
      </c>
      <c r="H3202" t="str">
        <f>IF(ISNUMBER(Screener_4!F203),    Screener_4!F203, "")</f>
        <v/>
      </c>
      <c r="I3202" t="str">
        <f>IF(ISNUMBER(Screener_4!G203),    Screener_4!G203, "")</f>
        <v/>
      </c>
      <c r="J3202" t="str">
        <f>IF(ISNUMBER(Screener_4!H203),    Screener_4!H203, "")</f>
        <v/>
      </c>
      <c r="K3202" t="str">
        <f t="shared" si="171"/>
        <v/>
      </c>
      <c r="L3202" t="str">
        <f t="shared" si="174"/>
        <v/>
      </c>
      <c r="M3202" s="45" t="str">
        <f>Screener_4!I203</f>
        <v/>
      </c>
      <c r="N3202" t="str">
        <f>IF(Screener_4!J203="Y",1,IF(Screener_4!J203="N",0,""))</f>
        <v/>
      </c>
      <c r="O3202" t="str">
        <f>IF(Screener_4!K203="Y",1,IF(Screener_4!K203="N",0,""))</f>
        <v/>
      </c>
      <c r="P3202" t="str">
        <f>IF(Screener_4!L203="Y",1,IF(Screener_4!L203="N",0,""))</f>
        <v/>
      </c>
      <c r="Q3202" t="str">
        <f>IF(Screener_4!M203="Y",1,IF(Screener_4!M203="N",0,""))</f>
        <v/>
      </c>
      <c r="R3202" t="str">
        <f>IF(Screener_4!N203="Y",1,IF(Screener_4!N203="N",0,""))</f>
        <v/>
      </c>
      <c r="S3202" t="str">
        <f>IF(Screener_4!O203="Y",1,IF(Screener_4!O203="N",0,""))</f>
        <v/>
      </c>
      <c r="T3202">
        <f t="shared" si="170"/>
        <v>0</v>
      </c>
      <c r="U3202" t="str">
        <f t="shared" si="172"/>
        <v/>
      </c>
      <c r="V3202" t="str">
        <f t="shared" si="173"/>
        <v/>
      </c>
      <c r="W3202" t="str">
        <f>Screener_4!R203</f>
        <v/>
      </c>
      <c r="X3202" s="6" t="str">
        <f>IF(ISNUMBER(Screener_4!$P203),IF(ISBLANK(Screener_4!S203),"Missing",Screener_4!S203), "")</f>
        <v/>
      </c>
      <c r="Y3202" s="6" t="str">
        <f>IF(ISNUMBER(Screener_4!$P203),IF(ISBLANK(Screener_4!T203),"Missing",Screener_4!T203), "")</f>
        <v/>
      </c>
      <c r="Z3202" s="6" t="str">
        <f>IF(ISNUMBER(Screener_4!$P203),IF(ISBLANK(Screener_4!U203),"Missing",Screener_4!U203), "")</f>
        <v/>
      </c>
      <c r="AA3202" s="6" t="str">
        <f>IF(ISTEXT(Screener_4!U203),  IF(ISBLANK(Screener_4!V203), "Missing", Screener_4!V203),"")</f>
        <v/>
      </c>
      <c r="AB3202" s="6" t="str">
        <f>IF(Screener_4!U203 = "Y",  IF(ISBLANK(Screener_4!V203), "Missing", Screener_4!V203),"")</f>
        <v/>
      </c>
      <c r="AC3202" s="6" t="str">
        <f xml:space="preserve"> IF((Screener_4!U203 = "Y"),   IF(ISBLANK(Screener_4!W203),"Missing",Screener_4!W203), "")</f>
        <v/>
      </c>
      <c r="AF3202" s="6"/>
      <c r="AG3202" s="6"/>
    </row>
    <row r="3203" spans="1:33" x14ac:dyDescent="0.25">
      <c r="A3203" s="125" t="str">
        <f>IF(ISNUMBER(Screener_4!A204), Screener_4!A204, "")</f>
        <v/>
      </c>
      <c r="B3203" t="str">
        <f>IF(ISTEXT(Screener_4!C204), Screener_4!C204, "")</f>
        <v/>
      </c>
      <c r="F3203" t="str">
        <f>IF(ISNUMBER(Screener_4!D204), Screener_4!D204, "")</f>
        <v/>
      </c>
      <c r="G3203" t="str">
        <f>IF(ISNUMBER(Screener_4!E204),    Screener_4!E204, "")</f>
        <v/>
      </c>
      <c r="H3203" t="str">
        <f>IF(ISNUMBER(Screener_4!F204),    Screener_4!F204, "")</f>
        <v/>
      </c>
      <c r="I3203" t="str">
        <f>IF(ISNUMBER(Screener_4!G204),    Screener_4!G204, "")</f>
        <v/>
      </c>
      <c r="J3203" t="str">
        <f>IF(ISNUMBER(Screener_4!H204),    Screener_4!H204, "")</f>
        <v/>
      </c>
      <c r="K3203" t="str">
        <f t="shared" si="171"/>
        <v/>
      </c>
      <c r="L3203" t="str">
        <f t="shared" si="174"/>
        <v/>
      </c>
      <c r="M3203" s="45" t="str">
        <f>Screener_4!I204</f>
        <v/>
      </c>
      <c r="N3203" t="str">
        <f>IF(Screener_4!J204="Y",1,IF(Screener_4!J204="N",0,""))</f>
        <v/>
      </c>
      <c r="O3203" t="str">
        <f>IF(Screener_4!K204="Y",1,IF(Screener_4!K204="N",0,""))</f>
        <v/>
      </c>
      <c r="P3203" t="str">
        <f>IF(Screener_4!L204="Y",1,IF(Screener_4!L204="N",0,""))</f>
        <v/>
      </c>
      <c r="Q3203" t="str">
        <f>IF(Screener_4!M204="Y",1,IF(Screener_4!M204="N",0,""))</f>
        <v/>
      </c>
      <c r="R3203" t="str">
        <f>IF(Screener_4!N204="Y",1,IF(Screener_4!N204="N",0,""))</f>
        <v/>
      </c>
      <c r="S3203" t="str">
        <f>IF(Screener_4!O204="Y",1,IF(Screener_4!O204="N",0,""))</f>
        <v/>
      </c>
      <c r="T3203">
        <f t="shared" si="170"/>
        <v>0</v>
      </c>
      <c r="U3203" t="str">
        <f t="shared" si="172"/>
        <v/>
      </c>
      <c r="V3203" t="str">
        <f t="shared" si="173"/>
        <v/>
      </c>
      <c r="W3203" t="str">
        <f>Screener_4!R204</f>
        <v/>
      </c>
      <c r="X3203" s="6" t="str">
        <f>IF(ISNUMBER(Screener_4!$P204),IF(ISBLANK(Screener_4!S204),"Missing",Screener_4!S204), "")</f>
        <v/>
      </c>
      <c r="Y3203" s="6" t="str">
        <f>IF(ISNUMBER(Screener_4!$P204),IF(ISBLANK(Screener_4!T204),"Missing",Screener_4!T204), "")</f>
        <v/>
      </c>
      <c r="Z3203" s="6" t="str">
        <f>IF(ISNUMBER(Screener_4!$P204),IF(ISBLANK(Screener_4!U204),"Missing",Screener_4!U204), "")</f>
        <v/>
      </c>
      <c r="AA3203" s="6" t="str">
        <f>IF(ISTEXT(Screener_4!U204),  IF(ISBLANK(Screener_4!V204), "Missing", Screener_4!V204),"")</f>
        <v/>
      </c>
      <c r="AB3203" s="6" t="str">
        <f>IF(Screener_4!U204 = "Y",  IF(ISBLANK(Screener_4!V204), "Missing", Screener_4!V204),"")</f>
        <v/>
      </c>
      <c r="AC3203" s="6" t="str">
        <f xml:space="preserve"> IF((Screener_4!U204 = "Y"),   IF(ISBLANK(Screener_4!W204),"Missing",Screener_4!W204), "")</f>
        <v/>
      </c>
      <c r="AF3203" s="6"/>
      <c r="AG3203" s="6"/>
    </row>
    <row r="3204" spans="1:33" x14ac:dyDescent="0.25">
      <c r="A3204" s="125" t="str">
        <f>IF(ISNUMBER(Screener_4!A205), Screener_4!A205, "")</f>
        <v/>
      </c>
      <c r="B3204" t="str">
        <f>IF(ISTEXT(Screener_4!C205), Screener_4!C205, "")</f>
        <v/>
      </c>
      <c r="F3204" t="str">
        <f>IF(ISNUMBER(Screener_4!D205), Screener_4!D205, "")</f>
        <v/>
      </c>
      <c r="G3204" t="str">
        <f>IF(ISNUMBER(Screener_4!E205),    Screener_4!E205, "")</f>
        <v/>
      </c>
      <c r="H3204" t="str">
        <f>IF(ISNUMBER(Screener_4!F205),    Screener_4!F205, "")</f>
        <v/>
      </c>
      <c r="I3204" t="str">
        <f>IF(ISNUMBER(Screener_4!G205),    Screener_4!G205, "")</f>
        <v/>
      </c>
      <c r="J3204" t="str">
        <f>IF(ISNUMBER(Screener_4!H205),    Screener_4!H205, "")</f>
        <v/>
      </c>
      <c r="K3204" t="str">
        <f t="shared" si="171"/>
        <v/>
      </c>
      <c r="L3204" t="str">
        <f t="shared" si="174"/>
        <v/>
      </c>
      <c r="M3204" s="45" t="str">
        <f>Screener_4!I205</f>
        <v/>
      </c>
      <c r="N3204" t="str">
        <f>IF(Screener_4!J205="Y",1,IF(Screener_4!J205="N",0,""))</f>
        <v/>
      </c>
      <c r="O3204" t="str">
        <f>IF(Screener_4!K205="Y",1,IF(Screener_4!K205="N",0,""))</f>
        <v/>
      </c>
      <c r="P3204" t="str">
        <f>IF(Screener_4!L205="Y",1,IF(Screener_4!L205="N",0,""))</f>
        <v/>
      </c>
      <c r="Q3204" t="str">
        <f>IF(Screener_4!M205="Y",1,IF(Screener_4!M205="N",0,""))</f>
        <v/>
      </c>
      <c r="R3204" t="str">
        <f>IF(Screener_4!N205="Y",1,IF(Screener_4!N205="N",0,""))</f>
        <v/>
      </c>
      <c r="S3204" t="str">
        <f>IF(Screener_4!O205="Y",1,IF(Screener_4!O205="N",0,""))</f>
        <v/>
      </c>
      <c r="T3204">
        <f t="shared" si="170"/>
        <v>0</v>
      </c>
      <c r="U3204" t="str">
        <f t="shared" si="172"/>
        <v/>
      </c>
      <c r="V3204" t="str">
        <f t="shared" si="173"/>
        <v/>
      </c>
      <c r="W3204" t="str">
        <f>Screener_4!R205</f>
        <v/>
      </c>
      <c r="X3204" s="6" t="str">
        <f>IF(ISNUMBER(Screener_4!$P205),IF(ISBLANK(Screener_4!S205),"Missing",Screener_4!S205), "")</f>
        <v/>
      </c>
      <c r="Y3204" s="6" t="str">
        <f>IF(ISNUMBER(Screener_4!$P205),IF(ISBLANK(Screener_4!T205),"Missing",Screener_4!T205), "")</f>
        <v/>
      </c>
      <c r="Z3204" s="6" t="str">
        <f>IF(ISNUMBER(Screener_4!$P205),IF(ISBLANK(Screener_4!U205),"Missing",Screener_4!U205), "")</f>
        <v/>
      </c>
      <c r="AA3204" s="6" t="str">
        <f>IF(ISTEXT(Screener_4!U205),  IF(ISBLANK(Screener_4!V205), "Missing", Screener_4!V205),"")</f>
        <v/>
      </c>
      <c r="AB3204" s="6" t="str">
        <f>IF(Screener_4!U205 = "Y",  IF(ISBLANK(Screener_4!V205), "Missing", Screener_4!V205),"")</f>
        <v/>
      </c>
      <c r="AC3204" s="6" t="str">
        <f xml:space="preserve"> IF((Screener_4!U205 = "Y"),   IF(ISBLANK(Screener_4!W205),"Missing",Screener_4!W205), "")</f>
        <v/>
      </c>
      <c r="AF3204" s="6"/>
      <c r="AG3204" s="6"/>
    </row>
    <row r="3205" spans="1:33" x14ac:dyDescent="0.25">
      <c r="A3205" s="125" t="str">
        <f>IF(ISNUMBER(Screener_4!A206), Screener_4!A206, "")</f>
        <v/>
      </c>
      <c r="B3205" t="str">
        <f>IF(ISTEXT(Screener_4!C206), Screener_4!C206, "")</f>
        <v/>
      </c>
      <c r="F3205" t="str">
        <f>IF(ISNUMBER(Screener_4!D206), Screener_4!D206, "")</f>
        <v/>
      </c>
      <c r="G3205" t="str">
        <f>IF(ISNUMBER(Screener_4!E206),    Screener_4!E206, "")</f>
        <v/>
      </c>
      <c r="H3205" t="str">
        <f>IF(ISNUMBER(Screener_4!F206),    Screener_4!F206, "")</f>
        <v/>
      </c>
      <c r="I3205" t="str">
        <f>IF(ISNUMBER(Screener_4!G206),    Screener_4!G206, "")</f>
        <v/>
      </c>
      <c r="J3205" t="str">
        <f>IF(ISNUMBER(Screener_4!H206),    Screener_4!H206, "")</f>
        <v/>
      </c>
      <c r="K3205" t="str">
        <f t="shared" si="171"/>
        <v/>
      </c>
      <c r="L3205" t="str">
        <f t="shared" si="174"/>
        <v/>
      </c>
      <c r="M3205" s="45" t="str">
        <f>Screener_4!I206</f>
        <v/>
      </c>
      <c r="N3205" t="str">
        <f>IF(Screener_4!J206="Y",1,IF(Screener_4!J206="N",0,""))</f>
        <v/>
      </c>
      <c r="O3205" t="str">
        <f>IF(Screener_4!K206="Y",1,IF(Screener_4!K206="N",0,""))</f>
        <v/>
      </c>
      <c r="P3205" t="str">
        <f>IF(Screener_4!L206="Y",1,IF(Screener_4!L206="N",0,""))</f>
        <v/>
      </c>
      <c r="Q3205" t="str">
        <f>IF(Screener_4!M206="Y",1,IF(Screener_4!M206="N",0,""))</f>
        <v/>
      </c>
      <c r="R3205" t="str">
        <f>IF(Screener_4!N206="Y",1,IF(Screener_4!N206="N",0,""))</f>
        <v/>
      </c>
      <c r="S3205" t="str">
        <f>IF(Screener_4!O206="Y",1,IF(Screener_4!O206="N",0,""))</f>
        <v/>
      </c>
      <c r="T3205">
        <f t="shared" si="170"/>
        <v>0</v>
      </c>
      <c r="U3205" t="str">
        <f t="shared" si="172"/>
        <v/>
      </c>
      <c r="V3205" t="str">
        <f t="shared" si="173"/>
        <v/>
      </c>
      <c r="W3205" t="str">
        <f>Screener_4!R206</f>
        <v/>
      </c>
      <c r="X3205" s="6" t="str">
        <f>IF(ISNUMBER(Screener_4!$P206),IF(ISBLANK(Screener_4!S206),"Missing",Screener_4!S206), "")</f>
        <v/>
      </c>
      <c r="Y3205" s="6" t="str">
        <f>IF(ISNUMBER(Screener_4!$P206),IF(ISBLANK(Screener_4!T206),"Missing",Screener_4!T206), "")</f>
        <v/>
      </c>
      <c r="Z3205" s="6" t="str">
        <f>IF(ISNUMBER(Screener_4!$P206),IF(ISBLANK(Screener_4!U206),"Missing",Screener_4!U206), "")</f>
        <v/>
      </c>
      <c r="AA3205" s="6" t="str">
        <f>IF(ISTEXT(Screener_4!U206),  IF(ISBLANK(Screener_4!V206), "Missing", Screener_4!V206),"")</f>
        <v/>
      </c>
      <c r="AB3205" s="6" t="str">
        <f>IF(Screener_4!U206 = "Y",  IF(ISBLANK(Screener_4!V206), "Missing", Screener_4!V206),"")</f>
        <v/>
      </c>
      <c r="AC3205" s="6" t="str">
        <f xml:space="preserve"> IF((Screener_4!U206 = "Y"),   IF(ISBLANK(Screener_4!W206),"Missing",Screener_4!W206), "")</f>
        <v/>
      </c>
      <c r="AF3205" s="6"/>
      <c r="AG3205" s="6"/>
    </row>
    <row r="3206" spans="1:33" x14ac:dyDescent="0.25">
      <c r="A3206" s="125" t="str">
        <f>IF(ISNUMBER(Screener_4!A207), Screener_4!A207, "")</f>
        <v/>
      </c>
      <c r="B3206" t="str">
        <f>IF(ISTEXT(Screener_4!C207), Screener_4!C207, "")</f>
        <v/>
      </c>
      <c r="F3206" t="str">
        <f>IF(ISNUMBER(Screener_4!D207), Screener_4!D207, "")</f>
        <v/>
      </c>
      <c r="G3206" t="str">
        <f>IF(ISNUMBER(Screener_4!E207),    Screener_4!E207, "")</f>
        <v/>
      </c>
      <c r="H3206" t="str">
        <f>IF(ISNUMBER(Screener_4!F207),    Screener_4!F207, "")</f>
        <v/>
      </c>
      <c r="I3206" t="str">
        <f>IF(ISNUMBER(Screener_4!G207),    Screener_4!G207, "")</f>
        <v/>
      </c>
      <c r="J3206" t="str">
        <f>IF(ISNUMBER(Screener_4!H207),    Screener_4!H207, "")</f>
        <v/>
      </c>
      <c r="K3206" t="str">
        <f t="shared" si="171"/>
        <v/>
      </c>
      <c r="L3206" t="str">
        <f t="shared" si="174"/>
        <v/>
      </c>
      <c r="M3206" s="45" t="str">
        <f>Screener_4!I207</f>
        <v/>
      </c>
      <c r="N3206" t="str">
        <f>IF(Screener_4!J207="Y",1,IF(Screener_4!J207="N",0,""))</f>
        <v/>
      </c>
      <c r="O3206" t="str">
        <f>IF(Screener_4!K207="Y",1,IF(Screener_4!K207="N",0,""))</f>
        <v/>
      </c>
      <c r="P3206" t="str">
        <f>IF(Screener_4!L207="Y",1,IF(Screener_4!L207="N",0,""))</f>
        <v/>
      </c>
      <c r="Q3206" t="str">
        <f>IF(Screener_4!M207="Y",1,IF(Screener_4!M207="N",0,""))</f>
        <v/>
      </c>
      <c r="R3206" t="str">
        <f>IF(Screener_4!N207="Y",1,IF(Screener_4!N207="N",0,""))</f>
        <v/>
      </c>
      <c r="S3206" t="str">
        <f>IF(Screener_4!O207="Y",1,IF(Screener_4!O207="N",0,""))</f>
        <v/>
      </c>
      <c r="T3206">
        <f t="shared" si="170"/>
        <v>0</v>
      </c>
      <c r="U3206" t="str">
        <f t="shared" si="172"/>
        <v/>
      </c>
      <c r="V3206" t="str">
        <f t="shared" si="173"/>
        <v/>
      </c>
      <c r="W3206" t="str">
        <f>Screener_4!R207</f>
        <v/>
      </c>
      <c r="X3206" s="6" t="str">
        <f>IF(ISNUMBER(Screener_4!$P207),IF(ISBLANK(Screener_4!S207),"Missing",Screener_4!S207), "")</f>
        <v/>
      </c>
      <c r="Y3206" s="6" t="str">
        <f>IF(ISNUMBER(Screener_4!$P207),IF(ISBLANK(Screener_4!T207),"Missing",Screener_4!T207), "")</f>
        <v/>
      </c>
      <c r="Z3206" s="6" t="str">
        <f>IF(ISNUMBER(Screener_4!$P207),IF(ISBLANK(Screener_4!U207),"Missing",Screener_4!U207), "")</f>
        <v/>
      </c>
      <c r="AA3206" s="6" t="str">
        <f>IF(ISTEXT(Screener_4!U207),  IF(ISBLANK(Screener_4!V207), "Missing", Screener_4!V207),"")</f>
        <v/>
      </c>
      <c r="AB3206" s="6" t="str">
        <f>IF(Screener_4!U207 = "Y",  IF(ISBLANK(Screener_4!V207), "Missing", Screener_4!V207),"")</f>
        <v/>
      </c>
      <c r="AC3206" s="6" t="str">
        <f xml:space="preserve"> IF((Screener_4!U207 = "Y"),   IF(ISBLANK(Screener_4!W207),"Missing",Screener_4!W207), "")</f>
        <v/>
      </c>
      <c r="AF3206" s="6"/>
      <c r="AG3206" s="6"/>
    </row>
    <row r="3207" spans="1:33" x14ac:dyDescent="0.25">
      <c r="A3207" s="125" t="str">
        <f>IF(ISNUMBER(Screener_4!A208), Screener_4!A208, "")</f>
        <v/>
      </c>
      <c r="B3207" t="str">
        <f>IF(ISTEXT(Screener_4!C208), Screener_4!C208, "")</f>
        <v/>
      </c>
      <c r="F3207" t="str">
        <f>IF(ISNUMBER(Screener_4!D208), Screener_4!D208, "")</f>
        <v/>
      </c>
      <c r="G3207" t="str">
        <f>IF(ISNUMBER(Screener_4!E208),    Screener_4!E208, "")</f>
        <v/>
      </c>
      <c r="H3207" t="str">
        <f>IF(ISNUMBER(Screener_4!F208),    Screener_4!F208, "")</f>
        <v/>
      </c>
      <c r="I3207" t="str">
        <f>IF(ISNUMBER(Screener_4!G208),    Screener_4!G208, "")</f>
        <v/>
      </c>
      <c r="J3207" t="str">
        <f>IF(ISNUMBER(Screener_4!H208),    Screener_4!H208, "")</f>
        <v/>
      </c>
      <c r="K3207" t="str">
        <f t="shared" si="171"/>
        <v/>
      </c>
      <c r="L3207" t="str">
        <f t="shared" si="174"/>
        <v/>
      </c>
      <c r="M3207" s="45" t="str">
        <f>Screener_4!I208</f>
        <v/>
      </c>
      <c r="N3207" t="str">
        <f>IF(Screener_4!J208="Y",1,IF(Screener_4!J208="N",0,""))</f>
        <v/>
      </c>
      <c r="O3207" t="str">
        <f>IF(Screener_4!K208="Y",1,IF(Screener_4!K208="N",0,""))</f>
        <v/>
      </c>
      <c r="P3207" t="str">
        <f>IF(Screener_4!L208="Y",1,IF(Screener_4!L208="N",0,""))</f>
        <v/>
      </c>
      <c r="Q3207" t="str">
        <f>IF(Screener_4!M208="Y",1,IF(Screener_4!M208="N",0,""))</f>
        <v/>
      </c>
      <c r="R3207" t="str">
        <f>IF(Screener_4!N208="Y",1,IF(Screener_4!N208="N",0,""))</f>
        <v/>
      </c>
      <c r="S3207" t="str">
        <f>IF(Screener_4!O208="Y",1,IF(Screener_4!O208="N",0,""))</f>
        <v/>
      </c>
      <c r="T3207">
        <f t="shared" ref="T3207:T3270" si="175">COUNT(N3207:S3207)</f>
        <v>0</v>
      </c>
      <c r="U3207" t="str">
        <f t="shared" si="172"/>
        <v/>
      </c>
      <c r="V3207" t="str">
        <f t="shared" si="173"/>
        <v/>
      </c>
      <c r="W3207" t="str">
        <f>Screener_4!R208</f>
        <v/>
      </c>
      <c r="X3207" s="6" t="str">
        <f>IF(ISNUMBER(Screener_4!$P208),IF(ISBLANK(Screener_4!S208),"Missing",Screener_4!S208), "")</f>
        <v/>
      </c>
      <c r="Y3207" s="6" t="str">
        <f>IF(ISNUMBER(Screener_4!$P208),IF(ISBLANK(Screener_4!T208),"Missing",Screener_4!T208), "")</f>
        <v/>
      </c>
      <c r="Z3207" s="6" t="str">
        <f>IF(ISNUMBER(Screener_4!$P208),IF(ISBLANK(Screener_4!U208),"Missing",Screener_4!U208), "")</f>
        <v/>
      </c>
      <c r="AA3207" s="6" t="str">
        <f>IF(ISTEXT(Screener_4!U208),  IF(ISBLANK(Screener_4!V208), "Missing", Screener_4!V208),"")</f>
        <v/>
      </c>
      <c r="AB3207" s="6" t="str">
        <f>IF(Screener_4!U208 = "Y",  IF(ISBLANK(Screener_4!V208), "Missing", Screener_4!V208),"")</f>
        <v/>
      </c>
      <c r="AC3207" s="6" t="str">
        <f xml:space="preserve"> IF((Screener_4!U208 = "Y"),   IF(ISBLANK(Screener_4!W208),"Missing",Screener_4!W208), "")</f>
        <v/>
      </c>
      <c r="AF3207" s="6"/>
      <c r="AG3207" s="6"/>
    </row>
    <row r="3208" spans="1:33" x14ac:dyDescent="0.25">
      <c r="A3208" s="125" t="str">
        <f>IF(ISNUMBER(Screener_4!A209), Screener_4!A209, "")</f>
        <v/>
      </c>
      <c r="B3208" t="str">
        <f>IF(ISTEXT(Screener_4!C209), Screener_4!C209, "")</f>
        <v/>
      </c>
      <c r="F3208" t="str">
        <f>IF(ISNUMBER(Screener_4!D209), Screener_4!D209, "")</f>
        <v/>
      </c>
      <c r="G3208" t="str">
        <f>IF(ISNUMBER(Screener_4!E209),    Screener_4!E209, "")</f>
        <v/>
      </c>
      <c r="H3208" t="str">
        <f>IF(ISNUMBER(Screener_4!F209),    Screener_4!F209, "")</f>
        <v/>
      </c>
      <c r="I3208" t="str">
        <f>IF(ISNUMBER(Screener_4!G209),    Screener_4!G209, "")</f>
        <v/>
      </c>
      <c r="J3208" t="str">
        <f>IF(ISNUMBER(Screener_4!H209),    Screener_4!H209, "")</f>
        <v/>
      </c>
      <c r="K3208" t="str">
        <f t="shared" ref="K3208:K3271" si="176" xml:space="preserve"> IF(AND(ISNUMBER(G3208),ISNUMBER(H3208),ISNUMBER(I3208),  ISNUMBER(J3208) ), (G3208+H3208+I3208+J3208),   IF(OR(ISNUMBER(G3208),ISNUMBER(H3208), ISNUMBER(I3208), ISNUMBER(J3208) ), "Incomplete", "" ))</f>
        <v/>
      </c>
      <c r="L3208" t="str">
        <f t="shared" si="174"/>
        <v/>
      </c>
      <c r="M3208" s="45" t="str">
        <f>Screener_4!I209</f>
        <v/>
      </c>
      <c r="N3208" t="str">
        <f>IF(Screener_4!J209="Y",1,IF(Screener_4!J209="N",0,""))</f>
        <v/>
      </c>
      <c r="O3208" t="str">
        <f>IF(Screener_4!K209="Y",1,IF(Screener_4!K209="N",0,""))</f>
        <v/>
      </c>
      <c r="P3208" t="str">
        <f>IF(Screener_4!L209="Y",1,IF(Screener_4!L209="N",0,""))</f>
        <v/>
      </c>
      <c r="Q3208" t="str">
        <f>IF(Screener_4!M209="Y",1,IF(Screener_4!M209="N",0,""))</f>
        <v/>
      </c>
      <c r="R3208" t="str">
        <f>IF(Screener_4!N209="Y",1,IF(Screener_4!N209="N",0,""))</f>
        <v/>
      </c>
      <c r="S3208" t="str">
        <f>IF(Screener_4!O209="Y",1,IF(Screener_4!O209="N",0,""))</f>
        <v/>
      </c>
      <c r="T3208">
        <f t="shared" si="175"/>
        <v>0</v>
      </c>
      <c r="U3208" t="str">
        <f t="shared" ref="U3208:U3271" si="177">IF(T3208=6,SUM(N3208:S3208),IF(L3208="Negative",IF(OR(N3208=0,N3208=1),N3208,"Incomplete"),IF(L3208="Positive","Incomplete","")))</f>
        <v/>
      </c>
      <c r="V3208" t="str">
        <f t="shared" ref="V3208:V3271" si="178">IF( OR(L3208="Negative", ISBLANK(L3208) =TRUE, L3208 = ""), "",IF(COUNT(N3208:S3208)&gt;0,IF(SUM(N3208:S3208)&gt;1,"Positive","Negative"),""))</f>
        <v/>
      </c>
      <c r="W3208" t="str">
        <f>Screener_4!R209</f>
        <v/>
      </c>
      <c r="X3208" s="6" t="str">
        <f>IF(ISNUMBER(Screener_4!$P209),IF(ISBLANK(Screener_4!S209),"Missing",Screener_4!S209), "")</f>
        <v/>
      </c>
      <c r="Y3208" s="6" t="str">
        <f>IF(ISNUMBER(Screener_4!$P209),IF(ISBLANK(Screener_4!T209),"Missing",Screener_4!T209), "")</f>
        <v/>
      </c>
      <c r="Z3208" s="6" t="str">
        <f>IF(ISNUMBER(Screener_4!$P209),IF(ISBLANK(Screener_4!U209),"Missing",Screener_4!U209), "")</f>
        <v/>
      </c>
      <c r="AA3208" s="6" t="str">
        <f>IF(ISTEXT(Screener_4!U209),  IF(ISBLANK(Screener_4!V209), "Missing", Screener_4!V209),"")</f>
        <v/>
      </c>
      <c r="AB3208" s="6" t="str">
        <f>IF(Screener_4!U209 = "Y",  IF(ISBLANK(Screener_4!V209), "Missing", Screener_4!V209),"")</f>
        <v/>
      </c>
      <c r="AC3208" s="6" t="str">
        <f xml:space="preserve"> IF((Screener_4!U209 = "Y"),   IF(ISBLANK(Screener_4!W209),"Missing",Screener_4!W209), "")</f>
        <v/>
      </c>
      <c r="AF3208" s="6"/>
      <c r="AG3208" s="6"/>
    </row>
    <row r="3209" spans="1:33" x14ac:dyDescent="0.25">
      <c r="A3209" s="125" t="str">
        <f>IF(ISNUMBER(Screener_4!A210), Screener_4!A210, "")</f>
        <v/>
      </c>
      <c r="B3209" t="str">
        <f>IF(ISTEXT(Screener_4!C210), Screener_4!C210, "")</f>
        <v/>
      </c>
      <c r="F3209" t="str">
        <f>IF(ISNUMBER(Screener_4!D210), Screener_4!D210, "")</f>
        <v/>
      </c>
      <c r="G3209" t="str">
        <f>IF(ISNUMBER(Screener_4!E210),    Screener_4!E210, "")</f>
        <v/>
      </c>
      <c r="H3209" t="str">
        <f>IF(ISNUMBER(Screener_4!F210),    Screener_4!F210, "")</f>
        <v/>
      </c>
      <c r="I3209" t="str">
        <f>IF(ISNUMBER(Screener_4!G210),    Screener_4!G210, "")</f>
        <v/>
      </c>
      <c r="J3209" t="str">
        <f>IF(ISNUMBER(Screener_4!H210),    Screener_4!H210, "")</f>
        <v/>
      </c>
      <c r="K3209" t="str">
        <f t="shared" si="176"/>
        <v/>
      </c>
      <c r="L3209" t="str">
        <f t="shared" si="174"/>
        <v/>
      </c>
      <c r="M3209" s="45" t="str">
        <f>Screener_4!I210</f>
        <v/>
      </c>
      <c r="N3209" t="str">
        <f>IF(Screener_4!J210="Y",1,IF(Screener_4!J210="N",0,""))</f>
        <v/>
      </c>
      <c r="O3209" t="str">
        <f>IF(Screener_4!K210="Y",1,IF(Screener_4!K210="N",0,""))</f>
        <v/>
      </c>
      <c r="P3209" t="str">
        <f>IF(Screener_4!L210="Y",1,IF(Screener_4!L210="N",0,""))</f>
        <v/>
      </c>
      <c r="Q3209" t="str">
        <f>IF(Screener_4!M210="Y",1,IF(Screener_4!M210="N",0,""))</f>
        <v/>
      </c>
      <c r="R3209" t="str">
        <f>IF(Screener_4!N210="Y",1,IF(Screener_4!N210="N",0,""))</f>
        <v/>
      </c>
      <c r="S3209" t="str">
        <f>IF(Screener_4!O210="Y",1,IF(Screener_4!O210="N",0,""))</f>
        <v/>
      </c>
      <c r="T3209">
        <f t="shared" si="175"/>
        <v>0</v>
      </c>
      <c r="U3209" t="str">
        <f t="shared" si="177"/>
        <v/>
      </c>
      <c r="V3209" t="str">
        <f t="shared" si="178"/>
        <v/>
      </c>
      <c r="W3209" t="str">
        <f>Screener_4!R210</f>
        <v/>
      </c>
      <c r="X3209" s="6" t="str">
        <f>IF(ISNUMBER(Screener_4!$P210),IF(ISBLANK(Screener_4!S210),"Missing",Screener_4!S210), "")</f>
        <v/>
      </c>
      <c r="Y3209" s="6" t="str">
        <f>IF(ISNUMBER(Screener_4!$P210),IF(ISBLANK(Screener_4!T210),"Missing",Screener_4!T210), "")</f>
        <v/>
      </c>
      <c r="Z3209" s="6" t="str">
        <f>IF(ISNUMBER(Screener_4!$P210),IF(ISBLANK(Screener_4!U210),"Missing",Screener_4!U210), "")</f>
        <v/>
      </c>
      <c r="AA3209" s="6" t="str">
        <f>IF(ISTEXT(Screener_4!U210),  IF(ISBLANK(Screener_4!V210), "Missing", Screener_4!V210),"")</f>
        <v/>
      </c>
      <c r="AB3209" s="6" t="str">
        <f>IF(Screener_4!U210 = "Y",  IF(ISBLANK(Screener_4!V210), "Missing", Screener_4!V210),"")</f>
        <v/>
      </c>
      <c r="AC3209" s="6" t="str">
        <f xml:space="preserve"> IF((Screener_4!U210 = "Y"),   IF(ISBLANK(Screener_4!W210),"Missing",Screener_4!W210), "")</f>
        <v/>
      </c>
      <c r="AF3209" s="6"/>
      <c r="AG3209" s="6"/>
    </row>
    <row r="3210" spans="1:33" x14ac:dyDescent="0.25">
      <c r="A3210" s="125" t="str">
        <f>IF(ISNUMBER(Screener_4!A211), Screener_4!A211, "")</f>
        <v/>
      </c>
      <c r="B3210" t="str">
        <f>IF(ISTEXT(Screener_4!C211), Screener_4!C211, "")</f>
        <v/>
      </c>
      <c r="F3210" t="str">
        <f>IF(ISNUMBER(Screener_4!D211), Screener_4!D211, "")</f>
        <v/>
      </c>
      <c r="G3210" t="str">
        <f>IF(ISNUMBER(Screener_4!E211),    Screener_4!E211, "")</f>
        <v/>
      </c>
      <c r="H3210" t="str">
        <f>IF(ISNUMBER(Screener_4!F211),    Screener_4!F211, "")</f>
        <v/>
      </c>
      <c r="I3210" t="str">
        <f>IF(ISNUMBER(Screener_4!G211),    Screener_4!G211, "")</f>
        <v/>
      </c>
      <c r="J3210" t="str">
        <f>IF(ISNUMBER(Screener_4!H211),    Screener_4!H211, "")</f>
        <v/>
      </c>
      <c r="K3210" t="str">
        <f t="shared" si="176"/>
        <v/>
      </c>
      <c r="L3210" t="str">
        <f t="shared" si="174"/>
        <v/>
      </c>
      <c r="M3210" s="45" t="str">
        <f>Screener_4!I211</f>
        <v/>
      </c>
      <c r="N3210" t="str">
        <f>IF(Screener_4!J211="Y",1,IF(Screener_4!J211="N",0,""))</f>
        <v/>
      </c>
      <c r="O3210" t="str">
        <f>IF(Screener_4!K211="Y",1,IF(Screener_4!K211="N",0,""))</f>
        <v/>
      </c>
      <c r="P3210" t="str">
        <f>IF(Screener_4!L211="Y",1,IF(Screener_4!L211="N",0,""))</f>
        <v/>
      </c>
      <c r="Q3210" t="str">
        <f>IF(Screener_4!M211="Y",1,IF(Screener_4!M211="N",0,""))</f>
        <v/>
      </c>
      <c r="R3210" t="str">
        <f>IF(Screener_4!N211="Y",1,IF(Screener_4!N211="N",0,""))</f>
        <v/>
      </c>
      <c r="S3210" t="str">
        <f>IF(Screener_4!O211="Y",1,IF(Screener_4!O211="N",0,""))</f>
        <v/>
      </c>
      <c r="T3210">
        <f t="shared" si="175"/>
        <v>0</v>
      </c>
      <c r="U3210" t="str">
        <f t="shared" si="177"/>
        <v/>
      </c>
      <c r="V3210" t="str">
        <f t="shared" si="178"/>
        <v/>
      </c>
      <c r="W3210" t="str">
        <f>Screener_4!R211</f>
        <v/>
      </c>
      <c r="X3210" s="6" t="str">
        <f>IF(ISNUMBER(Screener_4!$P211),IF(ISBLANK(Screener_4!S211),"Missing",Screener_4!S211), "")</f>
        <v/>
      </c>
      <c r="Y3210" s="6" t="str">
        <f>IF(ISNUMBER(Screener_4!$P211),IF(ISBLANK(Screener_4!T211),"Missing",Screener_4!T211), "")</f>
        <v/>
      </c>
      <c r="Z3210" s="6" t="str">
        <f>IF(ISNUMBER(Screener_4!$P211),IF(ISBLANK(Screener_4!U211),"Missing",Screener_4!U211), "")</f>
        <v/>
      </c>
      <c r="AA3210" s="6" t="str">
        <f>IF(ISTEXT(Screener_4!U211),  IF(ISBLANK(Screener_4!V211), "Missing", Screener_4!V211),"")</f>
        <v/>
      </c>
      <c r="AB3210" s="6" t="str">
        <f>IF(Screener_4!U211 = "Y",  IF(ISBLANK(Screener_4!V211), "Missing", Screener_4!V211),"")</f>
        <v/>
      </c>
      <c r="AC3210" s="6" t="str">
        <f xml:space="preserve"> IF((Screener_4!U211 = "Y"),   IF(ISBLANK(Screener_4!W211),"Missing",Screener_4!W211), "")</f>
        <v/>
      </c>
      <c r="AF3210" s="6"/>
      <c r="AG3210" s="6"/>
    </row>
    <row r="3211" spans="1:33" x14ac:dyDescent="0.25">
      <c r="A3211" s="125" t="str">
        <f>IF(ISNUMBER(Screener_4!A212), Screener_4!A212, "")</f>
        <v/>
      </c>
      <c r="B3211" t="str">
        <f>IF(ISTEXT(Screener_4!C212), Screener_4!C212, "")</f>
        <v/>
      </c>
      <c r="F3211" t="str">
        <f>IF(ISNUMBER(Screener_4!D212), Screener_4!D212, "")</f>
        <v/>
      </c>
      <c r="G3211" t="str">
        <f>IF(ISNUMBER(Screener_4!E212),    Screener_4!E212, "")</f>
        <v/>
      </c>
      <c r="H3211" t="str">
        <f>IF(ISNUMBER(Screener_4!F212),    Screener_4!F212, "")</f>
        <v/>
      </c>
      <c r="I3211" t="str">
        <f>IF(ISNUMBER(Screener_4!G212),    Screener_4!G212, "")</f>
        <v/>
      </c>
      <c r="J3211" t="str">
        <f>IF(ISNUMBER(Screener_4!H212),    Screener_4!H212, "")</f>
        <v/>
      </c>
      <c r="K3211" t="str">
        <f t="shared" si="176"/>
        <v/>
      </c>
      <c r="L3211" t="str">
        <f t="shared" si="174"/>
        <v/>
      </c>
      <c r="M3211" s="45" t="str">
        <f>Screener_4!I212</f>
        <v/>
      </c>
      <c r="N3211" t="str">
        <f>IF(Screener_4!J212="Y",1,IF(Screener_4!J212="N",0,""))</f>
        <v/>
      </c>
      <c r="O3211" t="str">
        <f>IF(Screener_4!K212="Y",1,IF(Screener_4!K212="N",0,""))</f>
        <v/>
      </c>
      <c r="P3211" t="str">
        <f>IF(Screener_4!L212="Y",1,IF(Screener_4!L212="N",0,""))</f>
        <v/>
      </c>
      <c r="Q3211" t="str">
        <f>IF(Screener_4!M212="Y",1,IF(Screener_4!M212="N",0,""))</f>
        <v/>
      </c>
      <c r="R3211" t="str">
        <f>IF(Screener_4!N212="Y",1,IF(Screener_4!N212="N",0,""))</f>
        <v/>
      </c>
      <c r="S3211" t="str">
        <f>IF(Screener_4!O212="Y",1,IF(Screener_4!O212="N",0,""))</f>
        <v/>
      </c>
      <c r="T3211">
        <f t="shared" si="175"/>
        <v>0</v>
      </c>
      <c r="U3211" t="str">
        <f t="shared" si="177"/>
        <v/>
      </c>
      <c r="V3211" t="str">
        <f t="shared" si="178"/>
        <v/>
      </c>
      <c r="W3211" t="str">
        <f>Screener_4!R212</f>
        <v/>
      </c>
      <c r="X3211" s="6" t="str">
        <f>IF(ISNUMBER(Screener_4!$P212),IF(ISBLANK(Screener_4!S212),"Missing",Screener_4!S212), "")</f>
        <v/>
      </c>
      <c r="Y3211" s="6" t="str">
        <f>IF(ISNUMBER(Screener_4!$P212),IF(ISBLANK(Screener_4!T212),"Missing",Screener_4!T212), "")</f>
        <v/>
      </c>
      <c r="Z3211" s="6" t="str">
        <f>IF(ISNUMBER(Screener_4!$P212),IF(ISBLANK(Screener_4!U212),"Missing",Screener_4!U212), "")</f>
        <v/>
      </c>
      <c r="AA3211" s="6" t="str">
        <f>IF(ISTEXT(Screener_4!U212),  IF(ISBLANK(Screener_4!V212), "Missing", Screener_4!V212),"")</f>
        <v/>
      </c>
      <c r="AB3211" s="6" t="str">
        <f>IF(Screener_4!U212 = "Y",  IF(ISBLANK(Screener_4!V212), "Missing", Screener_4!V212),"")</f>
        <v/>
      </c>
      <c r="AC3211" s="6" t="str">
        <f xml:space="preserve"> IF((Screener_4!U212 = "Y"),   IF(ISBLANK(Screener_4!W212),"Missing",Screener_4!W212), "")</f>
        <v/>
      </c>
      <c r="AF3211" s="6"/>
      <c r="AG3211" s="6"/>
    </row>
    <row r="3212" spans="1:33" x14ac:dyDescent="0.25">
      <c r="A3212" s="125" t="str">
        <f>IF(ISNUMBER(Screener_4!A213), Screener_4!A213, "")</f>
        <v/>
      </c>
      <c r="B3212" t="str">
        <f>IF(ISTEXT(Screener_4!C213), Screener_4!C213, "")</f>
        <v/>
      </c>
      <c r="F3212" t="str">
        <f>IF(ISNUMBER(Screener_4!D213), Screener_4!D213, "")</f>
        <v/>
      </c>
      <c r="G3212" t="str">
        <f>IF(ISNUMBER(Screener_4!E213),    Screener_4!E213, "")</f>
        <v/>
      </c>
      <c r="H3212" t="str">
        <f>IF(ISNUMBER(Screener_4!F213),    Screener_4!F213, "")</f>
        <v/>
      </c>
      <c r="I3212" t="str">
        <f>IF(ISNUMBER(Screener_4!G213),    Screener_4!G213, "")</f>
        <v/>
      </c>
      <c r="J3212" t="str">
        <f>IF(ISNUMBER(Screener_4!H213),    Screener_4!H213, "")</f>
        <v/>
      </c>
      <c r="K3212" t="str">
        <f t="shared" si="176"/>
        <v/>
      </c>
      <c r="L3212" t="str">
        <f t="shared" si="174"/>
        <v/>
      </c>
      <c r="M3212" s="45" t="str">
        <f>Screener_4!I213</f>
        <v/>
      </c>
      <c r="N3212" t="str">
        <f>IF(Screener_4!J213="Y",1,IF(Screener_4!J213="N",0,""))</f>
        <v/>
      </c>
      <c r="O3212" t="str">
        <f>IF(Screener_4!K213="Y",1,IF(Screener_4!K213="N",0,""))</f>
        <v/>
      </c>
      <c r="P3212" t="str">
        <f>IF(Screener_4!L213="Y",1,IF(Screener_4!L213="N",0,""))</f>
        <v/>
      </c>
      <c r="Q3212" t="str">
        <f>IF(Screener_4!M213="Y",1,IF(Screener_4!M213="N",0,""))</f>
        <v/>
      </c>
      <c r="R3212" t="str">
        <f>IF(Screener_4!N213="Y",1,IF(Screener_4!N213="N",0,""))</f>
        <v/>
      </c>
      <c r="S3212" t="str">
        <f>IF(Screener_4!O213="Y",1,IF(Screener_4!O213="N",0,""))</f>
        <v/>
      </c>
      <c r="T3212">
        <f t="shared" si="175"/>
        <v>0</v>
      </c>
      <c r="U3212" t="str">
        <f t="shared" si="177"/>
        <v/>
      </c>
      <c r="V3212" t="str">
        <f t="shared" si="178"/>
        <v/>
      </c>
      <c r="W3212" t="str">
        <f>Screener_4!R213</f>
        <v/>
      </c>
      <c r="X3212" s="6" t="str">
        <f>IF(ISNUMBER(Screener_4!$P213),IF(ISBLANK(Screener_4!S213),"Missing",Screener_4!S213), "")</f>
        <v/>
      </c>
      <c r="Y3212" s="6" t="str">
        <f>IF(ISNUMBER(Screener_4!$P213),IF(ISBLANK(Screener_4!T213),"Missing",Screener_4!T213), "")</f>
        <v/>
      </c>
      <c r="Z3212" s="6" t="str">
        <f>IF(ISNUMBER(Screener_4!$P213),IF(ISBLANK(Screener_4!U213),"Missing",Screener_4!U213), "")</f>
        <v/>
      </c>
      <c r="AA3212" s="6" t="str">
        <f>IF(ISTEXT(Screener_4!U213),  IF(ISBLANK(Screener_4!V213), "Missing", Screener_4!V213),"")</f>
        <v/>
      </c>
      <c r="AB3212" s="6" t="str">
        <f>IF(Screener_4!U213 = "Y",  IF(ISBLANK(Screener_4!V213), "Missing", Screener_4!V213),"")</f>
        <v/>
      </c>
      <c r="AC3212" s="6" t="str">
        <f xml:space="preserve"> IF((Screener_4!U213 = "Y"),   IF(ISBLANK(Screener_4!W213),"Missing",Screener_4!W213), "")</f>
        <v/>
      </c>
      <c r="AF3212" s="6"/>
      <c r="AG3212" s="6"/>
    </row>
    <row r="3213" spans="1:33" x14ac:dyDescent="0.25">
      <c r="A3213" s="125" t="str">
        <f>IF(ISNUMBER(Screener_4!A214), Screener_4!A214, "")</f>
        <v/>
      </c>
      <c r="B3213" t="str">
        <f>IF(ISTEXT(Screener_4!C214), Screener_4!C214, "")</f>
        <v/>
      </c>
      <c r="F3213" t="str">
        <f>IF(ISNUMBER(Screener_4!D214), Screener_4!D214, "")</f>
        <v/>
      </c>
      <c r="G3213" t="str">
        <f>IF(ISNUMBER(Screener_4!E214),    Screener_4!E214, "")</f>
        <v/>
      </c>
      <c r="H3213" t="str">
        <f>IF(ISNUMBER(Screener_4!F214),    Screener_4!F214, "")</f>
        <v/>
      </c>
      <c r="I3213" t="str">
        <f>IF(ISNUMBER(Screener_4!G214),    Screener_4!G214, "")</f>
        <v/>
      </c>
      <c r="J3213" t="str">
        <f>IF(ISNUMBER(Screener_4!H214),    Screener_4!H214, "")</f>
        <v/>
      </c>
      <c r="K3213" t="str">
        <f t="shared" si="176"/>
        <v/>
      </c>
      <c r="L3213" t="str">
        <f t="shared" si="174"/>
        <v/>
      </c>
      <c r="M3213" s="45" t="str">
        <f>Screener_4!I214</f>
        <v/>
      </c>
      <c r="N3213" t="str">
        <f>IF(Screener_4!J214="Y",1,IF(Screener_4!J214="N",0,""))</f>
        <v/>
      </c>
      <c r="O3213" t="str">
        <f>IF(Screener_4!K214="Y",1,IF(Screener_4!K214="N",0,""))</f>
        <v/>
      </c>
      <c r="P3213" t="str">
        <f>IF(Screener_4!L214="Y",1,IF(Screener_4!L214="N",0,""))</f>
        <v/>
      </c>
      <c r="Q3213" t="str">
        <f>IF(Screener_4!M214="Y",1,IF(Screener_4!M214="N",0,""))</f>
        <v/>
      </c>
      <c r="R3213" t="str">
        <f>IF(Screener_4!N214="Y",1,IF(Screener_4!N214="N",0,""))</f>
        <v/>
      </c>
      <c r="S3213" t="str">
        <f>IF(Screener_4!O214="Y",1,IF(Screener_4!O214="N",0,""))</f>
        <v/>
      </c>
      <c r="T3213">
        <f t="shared" si="175"/>
        <v>0</v>
      </c>
      <c r="U3213" t="str">
        <f t="shared" si="177"/>
        <v/>
      </c>
      <c r="V3213" t="str">
        <f t="shared" si="178"/>
        <v/>
      </c>
      <c r="W3213" t="str">
        <f>Screener_4!R214</f>
        <v/>
      </c>
      <c r="X3213" s="6" t="str">
        <f>IF(ISNUMBER(Screener_4!$P214),IF(ISBLANK(Screener_4!S214),"Missing",Screener_4!S214), "")</f>
        <v/>
      </c>
      <c r="Y3213" s="6" t="str">
        <f>IF(ISNUMBER(Screener_4!$P214),IF(ISBLANK(Screener_4!T214),"Missing",Screener_4!T214), "")</f>
        <v/>
      </c>
      <c r="Z3213" s="6" t="str">
        <f>IF(ISNUMBER(Screener_4!$P214),IF(ISBLANK(Screener_4!U214),"Missing",Screener_4!U214), "")</f>
        <v/>
      </c>
      <c r="AA3213" s="6" t="str">
        <f>IF(ISTEXT(Screener_4!U214),  IF(ISBLANK(Screener_4!V214), "Missing", Screener_4!V214),"")</f>
        <v/>
      </c>
      <c r="AB3213" s="6" t="str">
        <f>IF(Screener_4!U214 = "Y",  IF(ISBLANK(Screener_4!V214), "Missing", Screener_4!V214),"")</f>
        <v/>
      </c>
      <c r="AC3213" s="6" t="str">
        <f xml:space="preserve"> IF((Screener_4!U214 = "Y"),   IF(ISBLANK(Screener_4!W214),"Missing",Screener_4!W214), "")</f>
        <v/>
      </c>
      <c r="AF3213" s="6"/>
      <c r="AG3213" s="6"/>
    </row>
    <row r="3214" spans="1:33" x14ac:dyDescent="0.25">
      <c r="A3214" s="125" t="str">
        <f>IF(ISNUMBER(Screener_4!A215), Screener_4!A215, "")</f>
        <v/>
      </c>
      <c r="B3214" t="str">
        <f>IF(ISTEXT(Screener_4!C215), Screener_4!C215, "")</f>
        <v/>
      </c>
      <c r="F3214" t="str">
        <f>IF(ISNUMBER(Screener_4!D215), Screener_4!D215, "")</f>
        <v/>
      </c>
      <c r="G3214" t="str">
        <f>IF(ISNUMBER(Screener_4!E215),    Screener_4!E215, "")</f>
        <v/>
      </c>
      <c r="H3214" t="str">
        <f>IF(ISNUMBER(Screener_4!F215),    Screener_4!F215, "")</f>
        <v/>
      </c>
      <c r="I3214" t="str">
        <f>IF(ISNUMBER(Screener_4!G215),    Screener_4!G215, "")</f>
        <v/>
      </c>
      <c r="J3214" t="str">
        <f>IF(ISNUMBER(Screener_4!H215),    Screener_4!H215, "")</f>
        <v/>
      </c>
      <c r="K3214" t="str">
        <f t="shared" si="176"/>
        <v/>
      </c>
      <c r="L3214" t="str">
        <f t="shared" si="174"/>
        <v/>
      </c>
      <c r="M3214" s="45" t="str">
        <f>Screener_4!I215</f>
        <v/>
      </c>
      <c r="N3214" t="str">
        <f>IF(Screener_4!J215="Y",1,IF(Screener_4!J215="N",0,""))</f>
        <v/>
      </c>
      <c r="O3214" t="str">
        <f>IF(Screener_4!K215="Y",1,IF(Screener_4!K215="N",0,""))</f>
        <v/>
      </c>
      <c r="P3214" t="str">
        <f>IF(Screener_4!L215="Y",1,IF(Screener_4!L215="N",0,""))</f>
        <v/>
      </c>
      <c r="Q3214" t="str">
        <f>IF(Screener_4!M215="Y",1,IF(Screener_4!M215="N",0,""))</f>
        <v/>
      </c>
      <c r="R3214" t="str">
        <f>IF(Screener_4!N215="Y",1,IF(Screener_4!N215="N",0,""))</f>
        <v/>
      </c>
      <c r="S3214" t="str">
        <f>IF(Screener_4!O215="Y",1,IF(Screener_4!O215="N",0,""))</f>
        <v/>
      </c>
      <c r="T3214">
        <f t="shared" si="175"/>
        <v>0</v>
      </c>
      <c r="U3214" t="str">
        <f t="shared" si="177"/>
        <v/>
      </c>
      <c r="V3214" t="str">
        <f t="shared" si="178"/>
        <v/>
      </c>
      <c r="W3214" t="str">
        <f>Screener_4!R215</f>
        <v/>
      </c>
      <c r="X3214" s="6" t="str">
        <f>IF(ISNUMBER(Screener_4!$P215),IF(ISBLANK(Screener_4!S215),"Missing",Screener_4!S215), "")</f>
        <v/>
      </c>
      <c r="Y3214" s="6" t="str">
        <f>IF(ISNUMBER(Screener_4!$P215),IF(ISBLANK(Screener_4!T215),"Missing",Screener_4!T215), "")</f>
        <v/>
      </c>
      <c r="Z3214" s="6" t="str">
        <f>IF(ISNUMBER(Screener_4!$P215),IF(ISBLANK(Screener_4!U215),"Missing",Screener_4!U215), "")</f>
        <v/>
      </c>
      <c r="AA3214" s="6" t="str">
        <f>IF(ISTEXT(Screener_4!U215),  IF(ISBLANK(Screener_4!V215), "Missing", Screener_4!V215),"")</f>
        <v/>
      </c>
      <c r="AB3214" s="6" t="str">
        <f>IF(Screener_4!U215 = "Y",  IF(ISBLANK(Screener_4!V215), "Missing", Screener_4!V215),"")</f>
        <v/>
      </c>
      <c r="AC3214" s="6" t="str">
        <f xml:space="preserve"> IF((Screener_4!U215 = "Y"),   IF(ISBLANK(Screener_4!W215),"Missing",Screener_4!W215), "")</f>
        <v/>
      </c>
      <c r="AF3214" s="6"/>
      <c r="AG3214" s="6"/>
    </row>
    <row r="3215" spans="1:33" x14ac:dyDescent="0.25">
      <c r="A3215" s="125" t="str">
        <f>IF(ISNUMBER(Screener_4!A216), Screener_4!A216, "")</f>
        <v/>
      </c>
      <c r="B3215" t="str">
        <f>IF(ISTEXT(Screener_4!C216), Screener_4!C216, "")</f>
        <v/>
      </c>
      <c r="F3215" t="str">
        <f>IF(ISNUMBER(Screener_4!D216), Screener_4!D216, "")</f>
        <v/>
      </c>
      <c r="G3215" t="str">
        <f>IF(ISNUMBER(Screener_4!E216),    Screener_4!E216, "")</f>
        <v/>
      </c>
      <c r="H3215" t="str">
        <f>IF(ISNUMBER(Screener_4!F216),    Screener_4!F216, "")</f>
        <v/>
      </c>
      <c r="I3215" t="str">
        <f>IF(ISNUMBER(Screener_4!G216),    Screener_4!G216, "")</f>
        <v/>
      </c>
      <c r="J3215" t="str">
        <f>IF(ISNUMBER(Screener_4!H216),    Screener_4!H216, "")</f>
        <v/>
      </c>
      <c r="K3215" t="str">
        <f t="shared" si="176"/>
        <v/>
      </c>
      <c r="L3215" t="str">
        <f t="shared" si="174"/>
        <v/>
      </c>
      <c r="M3215" s="45" t="str">
        <f>Screener_4!I216</f>
        <v/>
      </c>
      <c r="N3215" t="str">
        <f>IF(Screener_4!J216="Y",1,IF(Screener_4!J216="N",0,""))</f>
        <v/>
      </c>
      <c r="O3215" t="str">
        <f>IF(Screener_4!K216="Y",1,IF(Screener_4!K216="N",0,""))</f>
        <v/>
      </c>
      <c r="P3215" t="str">
        <f>IF(Screener_4!L216="Y",1,IF(Screener_4!L216="N",0,""))</f>
        <v/>
      </c>
      <c r="Q3215" t="str">
        <f>IF(Screener_4!M216="Y",1,IF(Screener_4!M216="N",0,""))</f>
        <v/>
      </c>
      <c r="R3215" t="str">
        <f>IF(Screener_4!N216="Y",1,IF(Screener_4!N216="N",0,""))</f>
        <v/>
      </c>
      <c r="S3215" t="str">
        <f>IF(Screener_4!O216="Y",1,IF(Screener_4!O216="N",0,""))</f>
        <v/>
      </c>
      <c r="T3215">
        <f t="shared" si="175"/>
        <v>0</v>
      </c>
      <c r="U3215" t="str">
        <f t="shared" si="177"/>
        <v/>
      </c>
      <c r="V3215" t="str">
        <f t="shared" si="178"/>
        <v/>
      </c>
      <c r="W3215" t="str">
        <f>Screener_4!R216</f>
        <v/>
      </c>
      <c r="X3215" s="6" t="str">
        <f>IF(ISNUMBER(Screener_4!$P216),IF(ISBLANK(Screener_4!S216),"Missing",Screener_4!S216), "")</f>
        <v/>
      </c>
      <c r="Y3215" s="6" t="str">
        <f>IF(ISNUMBER(Screener_4!$P216),IF(ISBLANK(Screener_4!T216),"Missing",Screener_4!T216), "")</f>
        <v/>
      </c>
      <c r="Z3215" s="6" t="str">
        <f>IF(ISNUMBER(Screener_4!$P216),IF(ISBLANK(Screener_4!U216),"Missing",Screener_4!U216), "")</f>
        <v/>
      </c>
      <c r="AA3215" s="6" t="str">
        <f>IF(ISTEXT(Screener_4!U216),  IF(ISBLANK(Screener_4!V216), "Missing", Screener_4!V216),"")</f>
        <v/>
      </c>
      <c r="AB3215" s="6" t="str">
        <f>IF(Screener_4!U216 = "Y",  IF(ISBLANK(Screener_4!V216), "Missing", Screener_4!V216),"")</f>
        <v/>
      </c>
      <c r="AC3215" s="6" t="str">
        <f xml:space="preserve"> IF((Screener_4!U216 = "Y"),   IF(ISBLANK(Screener_4!W216),"Missing",Screener_4!W216), "")</f>
        <v/>
      </c>
      <c r="AF3215" s="6"/>
      <c r="AG3215" s="6"/>
    </row>
    <row r="3216" spans="1:33" x14ac:dyDescent="0.25">
      <c r="A3216" s="125" t="str">
        <f>IF(ISNUMBER(Screener_4!A217), Screener_4!A217, "")</f>
        <v/>
      </c>
      <c r="B3216" t="str">
        <f>IF(ISTEXT(Screener_4!C217), Screener_4!C217, "")</f>
        <v/>
      </c>
      <c r="F3216" t="str">
        <f>IF(ISNUMBER(Screener_4!D217), Screener_4!D217, "")</f>
        <v/>
      </c>
      <c r="G3216" t="str">
        <f>IF(ISNUMBER(Screener_4!E217),    Screener_4!E217, "")</f>
        <v/>
      </c>
      <c r="H3216" t="str">
        <f>IF(ISNUMBER(Screener_4!F217),    Screener_4!F217, "")</f>
        <v/>
      </c>
      <c r="I3216" t="str">
        <f>IF(ISNUMBER(Screener_4!G217),    Screener_4!G217, "")</f>
        <v/>
      </c>
      <c r="J3216" t="str">
        <f>IF(ISNUMBER(Screener_4!H217),    Screener_4!H217, "")</f>
        <v/>
      </c>
      <c r="K3216" t="str">
        <f t="shared" si="176"/>
        <v/>
      </c>
      <c r="L3216" t="str">
        <f t="shared" si="174"/>
        <v/>
      </c>
      <c r="M3216" s="45" t="str">
        <f>Screener_4!I217</f>
        <v/>
      </c>
      <c r="N3216" t="str">
        <f>IF(Screener_4!J217="Y",1,IF(Screener_4!J217="N",0,""))</f>
        <v/>
      </c>
      <c r="O3216" t="str">
        <f>IF(Screener_4!K217="Y",1,IF(Screener_4!K217="N",0,""))</f>
        <v/>
      </c>
      <c r="P3216" t="str">
        <f>IF(Screener_4!L217="Y",1,IF(Screener_4!L217="N",0,""))</f>
        <v/>
      </c>
      <c r="Q3216" t="str">
        <f>IF(Screener_4!M217="Y",1,IF(Screener_4!M217="N",0,""))</f>
        <v/>
      </c>
      <c r="R3216" t="str">
        <f>IF(Screener_4!N217="Y",1,IF(Screener_4!N217="N",0,""))</f>
        <v/>
      </c>
      <c r="S3216" t="str">
        <f>IF(Screener_4!O217="Y",1,IF(Screener_4!O217="N",0,""))</f>
        <v/>
      </c>
      <c r="T3216">
        <f t="shared" si="175"/>
        <v>0</v>
      </c>
      <c r="U3216" t="str">
        <f t="shared" si="177"/>
        <v/>
      </c>
      <c r="V3216" t="str">
        <f t="shared" si="178"/>
        <v/>
      </c>
      <c r="W3216" t="str">
        <f>Screener_4!R217</f>
        <v/>
      </c>
      <c r="X3216" s="6" t="str">
        <f>IF(ISNUMBER(Screener_4!$P217),IF(ISBLANK(Screener_4!S217),"Missing",Screener_4!S217), "")</f>
        <v/>
      </c>
      <c r="Y3216" s="6" t="str">
        <f>IF(ISNUMBER(Screener_4!$P217),IF(ISBLANK(Screener_4!T217),"Missing",Screener_4!T217), "")</f>
        <v/>
      </c>
      <c r="Z3216" s="6" t="str">
        <f>IF(ISNUMBER(Screener_4!$P217),IF(ISBLANK(Screener_4!U217),"Missing",Screener_4!U217), "")</f>
        <v/>
      </c>
      <c r="AA3216" s="6" t="str">
        <f>IF(ISTEXT(Screener_4!U217),  IF(ISBLANK(Screener_4!V217), "Missing", Screener_4!V217),"")</f>
        <v/>
      </c>
      <c r="AB3216" s="6" t="str">
        <f>IF(Screener_4!U217 = "Y",  IF(ISBLANK(Screener_4!V217), "Missing", Screener_4!V217),"")</f>
        <v/>
      </c>
      <c r="AC3216" s="6" t="str">
        <f xml:space="preserve"> IF((Screener_4!U217 = "Y"),   IF(ISBLANK(Screener_4!W217),"Missing",Screener_4!W217), "")</f>
        <v/>
      </c>
      <c r="AF3216" s="6"/>
      <c r="AG3216" s="6"/>
    </row>
    <row r="3217" spans="1:33" x14ac:dyDescent="0.25">
      <c r="A3217" s="125" t="str">
        <f>IF(ISNUMBER(Screener_4!A218), Screener_4!A218, "")</f>
        <v/>
      </c>
      <c r="B3217" t="str">
        <f>IF(ISTEXT(Screener_4!C218), Screener_4!C218, "")</f>
        <v/>
      </c>
      <c r="F3217" t="str">
        <f>IF(ISNUMBER(Screener_4!D218), Screener_4!D218, "")</f>
        <v/>
      </c>
      <c r="G3217" t="str">
        <f>IF(ISNUMBER(Screener_4!E218),    Screener_4!E218, "")</f>
        <v/>
      </c>
      <c r="H3217" t="str">
        <f>IF(ISNUMBER(Screener_4!F218),    Screener_4!F218, "")</f>
        <v/>
      </c>
      <c r="I3217" t="str">
        <f>IF(ISNUMBER(Screener_4!G218),    Screener_4!G218, "")</f>
        <v/>
      </c>
      <c r="J3217" t="str">
        <f>IF(ISNUMBER(Screener_4!H218),    Screener_4!H218, "")</f>
        <v/>
      </c>
      <c r="K3217" t="str">
        <f t="shared" si="176"/>
        <v/>
      </c>
      <c r="L3217" t="str">
        <f t="shared" si="174"/>
        <v/>
      </c>
      <c r="M3217" s="45" t="str">
        <f>Screener_4!I218</f>
        <v/>
      </c>
      <c r="N3217" t="str">
        <f>IF(Screener_4!J218="Y",1,IF(Screener_4!J218="N",0,""))</f>
        <v/>
      </c>
      <c r="O3217" t="str">
        <f>IF(Screener_4!K218="Y",1,IF(Screener_4!K218="N",0,""))</f>
        <v/>
      </c>
      <c r="P3217" t="str">
        <f>IF(Screener_4!L218="Y",1,IF(Screener_4!L218="N",0,""))</f>
        <v/>
      </c>
      <c r="Q3217" t="str">
        <f>IF(Screener_4!M218="Y",1,IF(Screener_4!M218="N",0,""))</f>
        <v/>
      </c>
      <c r="R3217" t="str">
        <f>IF(Screener_4!N218="Y",1,IF(Screener_4!N218="N",0,""))</f>
        <v/>
      </c>
      <c r="S3217" t="str">
        <f>IF(Screener_4!O218="Y",1,IF(Screener_4!O218="N",0,""))</f>
        <v/>
      </c>
      <c r="T3217">
        <f t="shared" si="175"/>
        <v>0</v>
      </c>
      <c r="U3217" t="str">
        <f t="shared" si="177"/>
        <v/>
      </c>
      <c r="V3217" t="str">
        <f t="shared" si="178"/>
        <v/>
      </c>
      <c r="W3217" t="str">
        <f>Screener_4!R218</f>
        <v/>
      </c>
      <c r="X3217" s="6" t="str">
        <f>IF(ISNUMBER(Screener_4!$P218),IF(ISBLANK(Screener_4!S218),"Missing",Screener_4!S218), "")</f>
        <v/>
      </c>
      <c r="Y3217" s="6" t="str">
        <f>IF(ISNUMBER(Screener_4!$P218),IF(ISBLANK(Screener_4!T218),"Missing",Screener_4!T218), "")</f>
        <v/>
      </c>
      <c r="Z3217" s="6" t="str">
        <f>IF(ISNUMBER(Screener_4!$P218),IF(ISBLANK(Screener_4!U218),"Missing",Screener_4!U218), "")</f>
        <v/>
      </c>
      <c r="AA3217" s="6" t="str">
        <f>IF(ISTEXT(Screener_4!U218),  IF(ISBLANK(Screener_4!V218), "Missing", Screener_4!V218),"")</f>
        <v/>
      </c>
      <c r="AB3217" s="6" t="str">
        <f>IF(Screener_4!U218 = "Y",  IF(ISBLANK(Screener_4!V218), "Missing", Screener_4!V218),"")</f>
        <v/>
      </c>
      <c r="AC3217" s="6" t="str">
        <f xml:space="preserve"> IF((Screener_4!U218 = "Y"),   IF(ISBLANK(Screener_4!W218),"Missing",Screener_4!W218), "")</f>
        <v/>
      </c>
      <c r="AF3217" s="6"/>
      <c r="AG3217" s="6"/>
    </row>
    <row r="3218" spans="1:33" x14ac:dyDescent="0.25">
      <c r="A3218" s="125" t="str">
        <f>IF(ISNUMBER(Screener_4!A219), Screener_4!A219, "")</f>
        <v/>
      </c>
      <c r="B3218" t="str">
        <f>IF(ISTEXT(Screener_4!C219), Screener_4!C219, "")</f>
        <v/>
      </c>
      <c r="F3218" t="str">
        <f>IF(ISNUMBER(Screener_4!D219), Screener_4!D219, "")</f>
        <v/>
      </c>
      <c r="G3218" t="str">
        <f>IF(ISNUMBER(Screener_4!E219),    Screener_4!E219, "")</f>
        <v/>
      </c>
      <c r="H3218" t="str">
        <f>IF(ISNUMBER(Screener_4!F219),    Screener_4!F219, "")</f>
        <v/>
      </c>
      <c r="I3218" t="str">
        <f>IF(ISNUMBER(Screener_4!G219),    Screener_4!G219, "")</f>
        <v/>
      </c>
      <c r="J3218" t="str">
        <f>IF(ISNUMBER(Screener_4!H219),    Screener_4!H219, "")</f>
        <v/>
      </c>
      <c r="K3218" t="str">
        <f t="shared" si="176"/>
        <v/>
      </c>
      <c r="L3218" t="str">
        <f t="shared" si="174"/>
        <v/>
      </c>
      <c r="M3218" s="45" t="str">
        <f>Screener_4!I219</f>
        <v/>
      </c>
      <c r="N3218" t="str">
        <f>IF(Screener_4!J219="Y",1,IF(Screener_4!J219="N",0,""))</f>
        <v/>
      </c>
      <c r="O3218" t="str">
        <f>IF(Screener_4!K219="Y",1,IF(Screener_4!K219="N",0,""))</f>
        <v/>
      </c>
      <c r="P3218" t="str">
        <f>IF(Screener_4!L219="Y",1,IF(Screener_4!L219="N",0,""))</f>
        <v/>
      </c>
      <c r="Q3218" t="str">
        <f>IF(Screener_4!M219="Y",1,IF(Screener_4!M219="N",0,""))</f>
        <v/>
      </c>
      <c r="R3218" t="str">
        <f>IF(Screener_4!N219="Y",1,IF(Screener_4!N219="N",0,""))</f>
        <v/>
      </c>
      <c r="S3218" t="str">
        <f>IF(Screener_4!O219="Y",1,IF(Screener_4!O219="N",0,""))</f>
        <v/>
      </c>
      <c r="T3218">
        <f t="shared" si="175"/>
        <v>0</v>
      </c>
      <c r="U3218" t="str">
        <f t="shared" si="177"/>
        <v/>
      </c>
      <c r="V3218" t="str">
        <f t="shared" si="178"/>
        <v/>
      </c>
      <c r="W3218" t="str">
        <f>Screener_4!R219</f>
        <v/>
      </c>
      <c r="X3218" s="6" t="str">
        <f>IF(ISNUMBER(Screener_4!$P219),IF(ISBLANK(Screener_4!S219),"Missing",Screener_4!S219), "")</f>
        <v/>
      </c>
      <c r="Y3218" s="6" t="str">
        <f>IF(ISNUMBER(Screener_4!$P219),IF(ISBLANK(Screener_4!T219),"Missing",Screener_4!T219), "")</f>
        <v/>
      </c>
      <c r="Z3218" s="6" t="str">
        <f>IF(ISNUMBER(Screener_4!$P219),IF(ISBLANK(Screener_4!U219),"Missing",Screener_4!U219), "")</f>
        <v/>
      </c>
      <c r="AA3218" s="6" t="str">
        <f>IF(ISTEXT(Screener_4!U219),  IF(ISBLANK(Screener_4!V219), "Missing", Screener_4!V219),"")</f>
        <v/>
      </c>
      <c r="AB3218" s="6" t="str">
        <f>IF(Screener_4!U219 = "Y",  IF(ISBLANK(Screener_4!V219), "Missing", Screener_4!V219),"")</f>
        <v/>
      </c>
      <c r="AC3218" s="6" t="str">
        <f xml:space="preserve"> IF((Screener_4!U219 = "Y"),   IF(ISBLANK(Screener_4!W219),"Missing",Screener_4!W219), "")</f>
        <v/>
      </c>
      <c r="AF3218" s="6"/>
      <c r="AG3218" s="6"/>
    </row>
    <row r="3219" spans="1:33" x14ac:dyDescent="0.25">
      <c r="A3219" s="125" t="str">
        <f>IF(ISNUMBER(Screener_4!A220), Screener_4!A220, "")</f>
        <v/>
      </c>
      <c r="B3219" t="str">
        <f>IF(ISTEXT(Screener_4!C220), Screener_4!C220, "")</f>
        <v/>
      </c>
      <c r="F3219" t="str">
        <f>IF(ISNUMBER(Screener_4!D220), Screener_4!D220, "")</f>
        <v/>
      </c>
      <c r="G3219" t="str">
        <f>IF(ISNUMBER(Screener_4!E220),    Screener_4!E220, "")</f>
        <v/>
      </c>
      <c r="H3219" t="str">
        <f>IF(ISNUMBER(Screener_4!F220),    Screener_4!F220, "")</f>
        <v/>
      </c>
      <c r="I3219" t="str">
        <f>IF(ISNUMBER(Screener_4!G220),    Screener_4!G220, "")</f>
        <v/>
      </c>
      <c r="J3219" t="str">
        <f>IF(ISNUMBER(Screener_4!H220),    Screener_4!H220, "")</f>
        <v/>
      </c>
      <c r="K3219" t="str">
        <f t="shared" si="176"/>
        <v/>
      </c>
      <c r="L3219" t="str">
        <f t="shared" si="174"/>
        <v/>
      </c>
      <c r="M3219" s="45" t="str">
        <f>Screener_4!I220</f>
        <v/>
      </c>
      <c r="N3219" t="str">
        <f>IF(Screener_4!J220="Y",1,IF(Screener_4!J220="N",0,""))</f>
        <v/>
      </c>
      <c r="O3219" t="str">
        <f>IF(Screener_4!K220="Y",1,IF(Screener_4!K220="N",0,""))</f>
        <v/>
      </c>
      <c r="P3219" t="str">
        <f>IF(Screener_4!L220="Y",1,IF(Screener_4!L220="N",0,""))</f>
        <v/>
      </c>
      <c r="Q3219" t="str">
        <f>IF(Screener_4!M220="Y",1,IF(Screener_4!M220="N",0,""))</f>
        <v/>
      </c>
      <c r="R3219" t="str">
        <f>IF(Screener_4!N220="Y",1,IF(Screener_4!N220="N",0,""))</f>
        <v/>
      </c>
      <c r="S3219" t="str">
        <f>IF(Screener_4!O220="Y",1,IF(Screener_4!O220="N",0,""))</f>
        <v/>
      </c>
      <c r="T3219">
        <f t="shared" si="175"/>
        <v>0</v>
      </c>
      <c r="U3219" t="str">
        <f t="shared" si="177"/>
        <v/>
      </c>
      <c r="V3219" t="str">
        <f t="shared" si="178"/>
        <v/>
      </c>
      <c r="W3219" t="str">
        <f>Screener_4!R220</f>
        <v/>
      </c>
      <c r="X3219" s="6" t="str">
        <f>IF(ISNUMBER(Screener_4!$P220),IF(ISBLANK(Screener_4!S220),"Missing",Screener_4!S220), "")</f>
        <v/>
      </c>
      <c r="Y3219" s="6" t="str">
        <f>IF(ISNUMBER(Screener_4!$P220),IF(ISBLANK(Screener_4!T220),"Missing",Screener_4!T220), "")</f>
        <v/>
      </c>
      <c r="Z3219" s="6" t="str">
        <f>IF(ISNUMBER(Screener_4!$P220),IF(ISBLANK(Screener_4!U220),"Missing",Screener_4!U220), "")</f>
        <v/>
      </c>
      <c r="AA3219" s="6" t="str">
        <f>IF(ISTEXT(Screener_4!U220),  IF(ISBLANK(Screener_4!V220), "Missing", Screener_4!V220),"")</f>
        <v/>
      </c>
      <c r="AB3219" s="6" t="str">
        <f>IF(Screener_4!U220 = "Y",  IF(ISBLANK(Screener_4!V220), "Missing", Screener_4!V220),"")</f>
        <v/>
      </c>
      <c r="AC3219" s="6" t="str">
        <f xml:space="preserve"> IF((Screener_4!U220 = "Y"),   IF(ISBLANK(Screener_4!W220),"Missing",Screener_4!W220), "")</f>
        <v/>
      </c>
      <c r="AF3219" s="6"/>
      <c r="AG3219" s="6"/>
    </row>
    <row r="3220" spans="1:33" x14ac:dyDescent="0.25">
      <c r="A3220" s="125" t="str">
        <f>IF(ISNUMBER(Screener_4!A221), Screener_4!A221, "")</f>
        <v/>
      </c>
      <c r="B3220" t="str">
        <f>IF(ISTEXT(Screener_4!C221), Screener_4!C221, "")</f>
        <v/>
      </c>
      <c r="F3220" t="str">
        <f>IF(ISNUMBER(Screener_4!D221), Screener_4!D221, "")</f>
        <v/>
      </c>
      <c r="G3220" t="str">
        <f>IF(ISNUMBER(Screener_4!E221),    Screener_4!E221, "")</f>
        <v/>
      </c>
      <c r="H3220" t="str">
        <f>IF(ISNUMBER(Screener_4!F221),    Screener_4!F221, "")</f>
        <v/>
      </c>
      <c r="I3220" t="str">
        <f>IF(ISNUMBER(Screener_4!G221),    Screener_4!G221, "")</f>
        <v/>
      </c>
      <c r="J3220" t="str">
        <f>IF(ISNUMBER(Screener_4!H221),    Screener_4!H221, "")</f>
        <v/>
      </c>
      <c r="K3220" t="str">
        <f t="shared" si="176"/>
        <v/>
      </c>
      <c r="L3220" t="str">
        <f t="shared" si="174"/>
        <v/>
      </c>
      <c r="M3220" s="45" t="str">
        <f>Screener_4!I221</f>
        <v/>
      </c>
      <c r="N3220" t="str">
        <f>IF(Screener_4!J221="Y",1,IF(Screener_4!J221="N",0,""))</f>
        <v/>
      </c>
      <c r="O3220" t="str">
        <f>IF(Screener_4!K221="Y",1,IF(Screener_4!K221="N",0,""))</f>
        <v/>
      </c>
      <c r="P3220" t="str">
        <f>IF(Screener_4!L221="Y",1,IF(Screener_4!L221="N",0,""))</f>
        <v/>
      </c>
      <c r="Q3220" t="str">
        <f>IF(Screener_4!M221="Y",1,IF(Screener_4!M221="N",0,""))</f>
        <v/>
      </c>
      <c r="R3220" t="str">
        <f>IF(Screener_4!N221="Y",1,IF(Screener_4!N221="N",0,""))</f>
        <v/>
      </c>
      <c r="S3220" t="str">
        <f>IF(Screener_4!O221="Y",1,IF(Screener_4!O221="N",0,""))</f>
        <v/>
      </c>
      <c r="T3220">
        <f t="shared" si="175"/>
        <v>0</v>
      </c>
      <c r="U3220" t="str">
        <f t="shared" si="177"/>
        <v/>
      </c>
      <c r="V3220" t="str">
        <f t="shared" si="178"/>
        <v/>
      </c>
      <c r="W3220" t="str">
        <f>Screener_4!R221</f>
        <v/>
      </c>
      <c r="X3220" s="6" t="str">
        <f>IF(ISNUMBER(Screener_4!$P221),IF(ISBLANK(Screener_4!S221),"Missing",Screener_4!S221), "")</f>
        <v/>
      </c>
      <c r="Y3220" s="6" t="str">
        <f>IF(ISNUMBER(Screener_4!$P221),IF(ISBLANK(Screener_4!T221),"Missing",Screener_4!T221), "")</f>
        <v/>
      </c>
      <c r="Z3220" s="6" t="str">
        <f>IF(ISNUMBER(Screener_4!$P221),IF(ISBLANK(Screener_4!U221),"Missing",Screener_4!U221), "")</f>
        <v/>
      </c>
      <c r="AA3220" s="6" t="str">
        <f>IF(ISTEXT(Screener_4!U221),  IF(ISBLANK(Screener_4!V221), "Missing", Screener_4!V221),"")</f>
        <v/>
      </c>
      <c r="AB3220" s="6" t="str">
        <f>IF(Screener_4!U221 = "Y",  IF(ISBLANK(Screener_4!V221), "Missing", Screener_4!V221),"")</f>
        <v/>
      </c>
      <c r="AC3220" s="6" t="str">
        <f xml:space="preserve"> IF((Screener_4!U221 = "Y"),   IF(ISBLANK(Screener_4!W221),"Missing",Screener_4!W221), "")</f>
        <v/>
      </c>
      <c r="AF3220" s="6"/>
      <c r="AG3220" s="6"/>
    </row>
    <row r="3221" spans="1:33" x14ac:dyDescent="0.25">
      <c r="A3221" s="125" t="str">
        <f>IF(ISNUMBER(Screener_4!A222), Screener_4!A222, "")</f>
        <v/>
      </c>
      <c r="B3221" t="str">
        <f>IF(ISTEXT(Screener_4!C222), Screener_4!C222, "")</f>
        <v/>
      </c>
      <c r="F3221" t="str">
        <f>IF(ISNUMBER(Screener_4!D222), Screener_4!D222, "")</f>
        <v/>
      </c>
      <c r="G3221" t="str">
        <f>IF(ISNUMBER(Screener_4!E222),    Screener_4!E222, "")</f>
        <v/>
      </c>
      <c r="H3221" t="str">
        <f>IF(ISNUMBER(Screener_4!F222),    Screener_4!F222, "")</f>
        <v/>
      </c>
      <c r="I3221" t="str">
        <f>IF(ISNUMBER(Screener_4!G222),    Screener_4!G222, "")</f>
        <v/>
      </c>
      <c r="J3221" t="str">
        <f>IF(ISNUMBER(Screener_4!H222),    Screener_4!H222, "")</f>
        <v/>
      </c>
      <c r="K3221" t="str">
        <f t="shared" si="176"/>
        <v/>
      </c>
      <c r="L3221" t="str">
        <f t="shared" si="174"/>
        <v/>
      </c>
      <c r="M3221" s="45" t="str">
        <f>Screener_4!I222</f>
        <v/>
      </c>
      <c r="N3221" t="str">
        <f>IF(Screener_4!J222="Y",1,IF(Screener_4!J222="N",0,""))</f>
        <v/>
      </c>
      <c r="O3221" t="str">
        <f>IF(Screener_4!K222="Y",1,IF(Screener_4!K222="N",0,""))</f>
        <v/>
      </c>
      <c r="P3221" t="str">
        <f>IF(Screener_4!L222="Y",1,IF(Screener_4!L222="N",0,""))</f>
        <v/>
      </c>
      <c r="Q3221" t="str">
        <f>IF(Screener_4!M222="Y",1,IF(Screener_4!M222="N",0,""))</f>
        <v/>
      </c>
      <c r="R3221" t="str">
        <f>IF(Screener_4!N222="Y",1,IF(Screener_4!N222="N",0,""))</f>
        <v/>
      </c>
      <c r="S3221" t="str">
        <f>IF(Screener_4!O222="Y",1,IF(Screener_4!O222="N",0,""))</f>
        <v/>
      </c>
      <c r="T3221">
        <f t="shared" si="175"/>
        <v>0</v>
      </c>
      <c r="U3221" t="str">
        <f t="shared" si="177"/>
        <v/>
      </c>
      <c r="V3221" t="str">
        <f t="shared" si="178"/>
        <v/>
      </c>
      <c r="W3221" t="str">
        <f>Screener_4!R222</f>
        <v/>
      </c>
      <c r="X3221" s="6" t="str">
        <f>IF(ISNUMBER(Screener_4!$P222),IF(ISBLANK(Screener_4!S222),"Missing",Screener_4!S222), "")</f>
        <v/>
      </c>
      <c r="Y3221" s="6" t="str">
        <f>IF(ISNUMBER(Screener_4!$P222),IF(ISBLANK(Screener_4!T222),"Missing",Screener_4!T222), "")</f>
        <v/>
      </c>
      <c r="Z3221" s="6" t="str">
        <f>IF(ISNUMBER(Screener_4!$P222),IF(ISBLANK(Screener_4!U222),"Missing",Screener_4!U222), "")</f>
        <v/>
      </c>
      <c r="AA3221" s="6" t="str">
        <f>IF(ISTEXT(Screener_4!U222),  IF(ISBLANK(Screener_4!V222), "Missing", Screener_4!V222),"")</f>
        <v/>
      </c>
      <c r="AB3221" s="6" t="str">
        <f>IF(Screener_4!U222 = "Y",  IF(ISBLANK(Screener_4!V222), "Missing", Screener_4!V222),"")</f>
        <v/>
      </c>
      <c r="AC3221" s="6" t="str">
        <f xml:space="preserve"> IF((Screener_4!U222 = "Y"),   IF(ISBLANK(Screener_4!W222),"Missing",Screener_4!W222), "")</f>
        <v/>
      </c>
      <c r="AF3221" s="6"/>
      <c r="AG3221" s="6"/>
    </row>
    <row r="3222" spans="1:33" x14ac:dyDescent="0.25">
      <c r="A3222" s="125" t="str">
        <f>IF(ISNUMBER(Screener_4!A223), Screener_4!A223, "")</f>
        <v/>
      </c>
      <c r="B3222" t="str">
        <f>IF(ISTEXT(Screener_4!C223), Screener_4!C223, "")</f>
        <v/>
      </c>
      <c r="F3222" t="str">
        <f>IF(ISNUMBER(Screener_4!D223), Screener_4!D223, "")</f>
        <v/>
      </c>
      <c r="G3222" t="str">
        <f>IF(ISNUMBER(Screener_4!E223),    Screener_4!E223, "")</f>
        <v/>
      </c>
      <c r="H3222" t="str">
        <f>IF(ISNUMBER(Screener_4!F223),    Screener_4!F223, "")</f>
        <v/>
      </c>
      <c r="I3222" t="str">
        <f>IF(ISNUMBER(Screener_4!G223),    Screener_4!G223, "")</f>
        <v/>
      </c>
      <c r="J3222" t="str">
        <f>IF(ISNUMBER(Screener_4!H223),    Screener_4!H223, "")</f>
        <v/>
      </c>
      <c r="K3222" t="str">
        <f t="shared" si="176"/>
        <v/>
      </c>
      <c r="L3222" t="str">
        <f t="shared" si="174"/>
        <v/>
      </c>
      <c r="M3222" s="45" t="str">
        <f>Screener_4!I223</f>
        <v/>
      </c>
      <c r="N3222" t="str">
        <f>IF(Screener_4!J223="Y",1,IF(Screener_4!J223="N",0,""))</f>
        <v/>
      </c>
      <c r="O3222" t="str">
        <f>IF(Screener_4!K223="Y",1,IF(Screener_4!K223="N",0,""))</f>
        <v/>
      </c>
      <c r="P3222" t="str">
        <f>IF(Screener_4!L223="Y",1,IF(Screener_4!L223="N",0,""))</f>
        <v/>
      </c>
      <c r="Q3222" t="str">
        <f>IF(Screener_4!M223="Y",1,IF(Screener_4!M223="N",0,""))</f>
        <v/>
      </c>
      <c r="R3222" t="str">
        <f>IF(Screener_4!N223="Y",1,IF(Screener_4!N223="N",0,""))</f>
        <v/>
      </c>
      <c r="S3222" t="str">
        <f>IF(Screener_4!O223="Y",1,IF(Screener_4!O223="N",0,""))</f>
        <v/>
      </c>
      <c r="T3222">
        <f t="shared" si="175"/>
        <v>0</v>
      </c>
      <c r="U3222" t="str">
        <f t="shared" si="177"/>
        <v/>
      </c>
      <c r="V3222" t="str">
        <f t="shared" si="178"/>
        <v/>
      </c>
      <c r="W3222" t="str">
        <f>Screener_4!R223</f>
        <v/>
      </c>
      <c r="X3222" s="6" t="str">
        <f>IF(ISNUMBER(Screener_4!$P223),IF(ISBLANK(Screener_4!S223),"Missing",Screener_4!S223), "")</f>
        <v/>
      </c>
      <c r="Y3222" s="6" t="str">
        <f>IF(ISNUMBER(Screener_4!$P223),IF(ISBLANK(Screener_4!T223),"Missing",Screener_4!T223), "")</f>
        <v/>
      </c>
      <c r="Z3222" s="6" t="str">
        <f>IF(ISNUMBER(Screener_4!$P223),IF(ISBLANK(Screener_4!U223),"Missing",Screener_4!U223), "")</f>
        <v/>
      </c>
      <c r="AA3222" s="6" t="str">
        <f>IF(ISTEXT(Screener_4!U223),  IF(ISBLANK(Screener_4!V223), "Missing", Screener_4!V223),"")</f>
        <v/>
      </c>
      <c r="AB3222" s="6" t="str">
        <f>IF(Screener_4!U223 = "Y",  IF(ISBLANK(Screener_4!V223), "Missing", Screener_4!V223),"")</f>
        <v/>
      </c>
      <c r="AC3222" s="6" t="str">
        <f xml:space="preserve"> IF((Screener_4!U223 = "Y"),   IF(ISBLANK(Screener_4!W223),"Missing",Screener_4!W223), "")</f>
        <v/>
      </c>
      <c r="AF3222" s="6"/>
      <c r="AG3222" s="6"/>
    </row>
    <row r="3223" spans="1:33" x14ac:dyDescent="0.25">
      <c r="A3223" s="125" t="str">
        <f>IF(ISNUMBER(Screener_4!A224), Screener_4!A224, "")</f>
        <v/>
      </c>
      <c r="B3223" t="str">
        <f>IF(ISTEXT(Screener_4!C224), Screener_4!C224, "")</f>
        <v/>
      </c>
      <c r="F3223" t="str">
        <f>IF(ISNUMBER(Screener_4!D224), Screener_4!D224, "")</f>
        <v/>
      </c>
      <c r="G3223" t="str">
        <f>IF(ISNUMBER(Screener_4!E224),    Screener_4!E224, "")</f>
        <v/>
      </c>
      <c r="H3223" t="str">
        <f>IF(ISNUMBER(Screener_4!F224),    Screener_4!F224, "")</f>
        <v/>
      </c>
      <c r="I3223" t="str">
        <f>IF(ISNUMBER(Screener_4!G224),    Screener_4!G224, "")</f>
        <v/>
      </c>
      <c r="J3223" t="str">
        <f>IF(ISNUMBER(Screener_4!H224),    Screener_4!H224, "")</f>
        <v/>
      </c>
      <c r="K3223" t="str">
        <f t="shared" si="176"/>
        <v/>
      </c>
      <c r="L3223" t="str">
        <f t="shared" si="174"/>
        <v/>
      </c>
      <c r="M3223" s="45" t="str">
        <f>Screener_4!I224</f>
        <v/>
      </c>
      <c r="N3223" t="str">
        <f>IF(Screener_4!J224="Y",1,IF(Screener_4!J224="N",0,""))</f>
        <v/>
      </c>
      <c r="O3223" t="str">
        <f>IF(Screener_4!K224="Y",1,IF(Screener_4!K224="N",0,""))</f>
        <v/>
      </c>
      <c r="P3223" t="str">
        <f>IF(Screener_4!L224="Y",1,IF(Screener_4!L224="N",0,""))</f>
        <v/>
      </c>
      <c r="Q3223" t="str">
        <f>IF(Screener_4!M224="Y",1,IF(Screener_4!M224="N",0,""))</f>
        <v/>
      </c>
      <c r="R3223" t="str">
        <f>IF(Screener_4!N224="Y",1,IF(Screener_4!N224="N",0,""))</f>
        <v/>
      </c>
      <c r="S3223" t="str">
        <f>IF(Screener_4!O224="Y",1,IF(Screener_4!O224="N",0,""))</f>
        <v/>
      </c>
      <c r="T3223">
        <f t="shared" si="175"/>
        <v>0</v>
      </c>
      <c r="U3223" t="str">
        <f t="shared" si="177"/>
        <v/>
      </c>
      <c r="V3223" t="str">
        <f t="shared" si="178"/>
        <v/>
      </c>
      <c r="W3223" t="str">
        <f>Screener_4!R224</f>
        <v/>
      </c>
      <c r="X3223" s="6" t="str">
        <f>IF(ISNUMBER(Screener_4!$P224),IF(ISBLANK(Screener_4!S224),"Missing",Screener_4!S224), "")</f>
        <v/>
      </c>
      <c r="Y3223" s="6" t="str">
        <f>IF(ISNUMBER(Screener_4!$P224),IF(ISBLANK(Screener_4!T224),"Missing",Screener_4!T224), "")</f>
        <v/>
      </c>
      <c r="Z3223" s="6" t="str">
        <f>IF(ISNUMBER(Screener_4!$P224),IF(ISBLANK(Screener_4!U224),"Missing",Screener_4!U224), "")</f>
        <v/>
      </c>
      <c r="AA3223" s="6" t="str">
        <f>IF(ISTEXT(Screener_4!U224),  IF(ISBLANK(Screener_4!V224), "Missing", Screener_4!V224),"")</f>
        <v/>
      </c>
      <c r="AB3223" s="6" t="str">
        <f>IF(Screener_4!U224 = "Y",  IF(ISBLANK(Screener_4!V224), "Missing", Screener_4!V224),"")</f>
        <v/>
      </c>
      <c r="AC3223" s="6" t="str">
        <f xml:space="preserve"> IF((Screener_4!U224 = "Y"),   IF(ISBLANK(Screener_4!W224),"Missing",Screener_4!W224), "")</f>
        <v/>
      </c>
      <c r="AF3223" s="6"/>
      <c r="AG3223" s="6"/>
    </row>
    <row r="3224" spans="1:33" x14ac:dyDescent="0.25">
      <c r="A3224" s="125" t="str">
        <f>IF(ISNUMBER(Screener_4!A225), Screener_4!A225, "")</f>
        <v/>
      </c>
      <c r="B3224" t="str">
        <f>IF(ISTEXT(Screener_4!C225), Screener_4!C225, "")</f>
        <v/>
      </c>
      <c r="F3224" t="str">
        <f>IF(ISNUMBER(Screener_4!D225), Screener_4!D225, "")</f>
        <v/>
      </c>
      <c r="G3224" t="str">
        <f>IF(ISNUMBER(Screener_4!E225),    Screener_4!E225, "")</f>
        <v/>
      </c>
      <c r="H3224" t="str">
        <f>IF(ISNUMBER(Screener_4!F225),    Screener_4!F225, "")</f>
        <v/>
      </c>
      <c r="I3224" t="str">
        <f>IF(ISNUMBER(Screener_4!G225),    Screener_4!G225, "")</f>
        <v/>
      </c>
      <c r="J3224" t="str">
        <f>IF(ISNUMBER(Screener_4!H225),    Screener_4!H225, "")</f>
        <v/>
      </c>
      <c r="K3224" t="str">
        <f t="shared" si="176"/>
        <v/>
      </c>
      <c r="L3224" t="str">
        <f t="shared" si="174"/>
        <v/>
      </c>
      <c r="M3224" s="45" t="str">
        <f>Screener_4!I225</f>
        <v/>
      </c>
      <c r="N3224" t="str">
        <f>IF(Screener_4!J225="Y",1,IF(Screener_4!J225="N",0,""))</f>
        <v/>
      </c>
      <c r="O3224" t="str">
        <f>IF(Screener_4!K225="Y",1,IF(Screener_4!K225="N",0,""))</f>
        <v/>
      </c>
      <c r="P3224" t="str">
        <f>IF(Screener_4!L225="Y",1,IF(Screener_4!L225="N",0,""))</f>
        <v/>
      </c>
      <c r="Q3224" t="str">
        <f>IF(Screener_4!M225="Y",1,IF(Screener_4!M225="N",0,""))</f>
        <v/>
      </c>
      <c r="R3224" t="str">
        <f>IF(Screener_4!N225="Y",1,IF(Screener_4!N225="N",0,""))</f>
        <v/>
      </c>
      <c r="S3224" t="str">
        <f>IF(Screener_4!O225="Y",1,IF(Screener_4!O225="N",0,""))</f>
        <v/>
      </c>
      <c r="T3224">
        <f t="shared" si="175"/>
        <v>0</v>
      </c>
      <c r="U3224" t="str">
        <f t="shared" si="177"/>
        <v/>
      </c>
      <c r="V3224" t="str">
        <f t="shared" si="178"/>
        <v/>
      </c>
      <c r="W3224" t="str">
        <f>Screener_4!R225</f>
        <v/>
      </c>
      <c r="X3224" s="6" t="str">
        <f>IF(ISNUMBER(Screener_4!$P225),IF(ISBLANK(Screener_4!S225),"Missing",Screener_4!S225), "")</f>
        <v/>
      </c>
      <c r="Y3224" s="6" t="str">
        <f>IF(ISNUMBER(Screener_4!$P225),IF(ISBLANK(Screener_4!T225),"Missing",Screener_4!T225), "")</f>
        <v/>
      </c>
      <c r="Z3224" s="6" t="str">
        <f>IF(ISNUMBER(Screener_4!$P225),IF(ISBLANK(Screener_4!U225),"Missing",Screener_4!U225), "")</f>
        <v/>
      </c>
      <c r="AA3224" s="6" t="str">
        <f>IF(ISTEXT(Screener_4!U225),  IF(ISBLANK(Screener_4!V225), "Missing", Screener_4!V225),"")</f>
        <v/>
      </c>
      <c r="AB3224" s="6" t="str">
        <f>IF(Screener_4!U225 = "Y",  IF(ISBLANK(Screener_4!V225), "Missing", Screener_4!V225),"")</f>
        <v/>
      </c>
      <c r="AC3224" s="6" t="str">
        <f xml:space="preserve"> IF((Screener_4!U225 = "Y"),   IF(ISBLANK(Screener_4!W225),"Missing",Screener_4!W225), "")</f>
        <v/>
      </c>
      <c r="AF3224" s="6"/>
      <c r="AG3224" s="6"/>
    </row>
    <row r="3225" spans="1:33" x14ac:dyDescent="0.25">
      <c r="A3225" s="125" t="str">
        <f>IF(ISNUMBER(Screener_4!A226), Screener_4!A226, "")</f>
        <v/>
      </c>
      <c r="B3225" t="str">
        <f>IF(ISTEXT(Screener_4!C226), Screener_4!C226, "")</f>
        <v/>
      </c>
      <c r="F3225" t="str">
        <f>IF(ISNUMBER(Screener_4!D226), Screener_4!D226, "")</f>
        <v/>
      </c>
      <c r="G3225" t="str">
        <f>IF(ISNUMBER(Screener_4!E226),    Screener_4!E226, "")</f>
        <v/>
      </c>
      <c r="H3225" t="str">
        <f>IF(ISNUMBER(Screener_4!F226),    Screener_4!F226, "")</f>
        <v/>
      </c>
      <c r="I3225" t="str">
        <f>IF(ISNUMBER(Screener_4!G226),    Screener_4!G226, "")</f>
        <v/>
      </c>
      <c r="J3225" t="str">
        <f>IF(ISNUMBER(Screener_4!H226),    Screener_4!H226, "")</f>
        <v/>
      </c>
      <c r="K3225" t="str">
        <f t="shared" si="176"/>
        <v/>
      </c>
      <c r="L3225" t="str">
        <f t="shared" si="174"/>
        <v/>
      </c>
      <c r="M3225" s="45" t="str">
        <f>Screener_4!I226</f>
        <v/>
      </c>
      <c r="N3225" t="str">
        <f>IF(Screener_4!J226="Y",1,IF(Screener_4!J226="N",0,""))</f>
        <v/>
      </c>
      <c r="O3225" t="str">
        <f>IF(Screener_4!K226="Y",1,IF(Screener_4!K226="N",0,""))</f>
        <v/>
      </c>
      <c r="P3225" t="str">
        <f>IF(Screener_4!L226="Y",1,IF(Screener_4!L226="N",0,""))</f>
        <v/>
      </c>
      <c r="Q3225" t="str">
        <f>IF(Screener_4!M226="Y",1,IF(Screener_4!M226="N",0,""))</f>
        <v/>
      </c>
      <c r="R3225" t="str">
        <f>IF(Screener_4!N226="Y",1,IF(Screener_4!N226="N",0,""))</f>
        <v/>
      </c>
      <c r="S3225" t="str">
        <f>IF(Screener_4!O226="Y",1,IF(Screener_4!O226="N",0,""))</f>
        <v/>
      </c>
      <c r="T3225">
        <f t="shared" si="175"/>
        <v>0</v>
      </c>
      <c r="U3225" t="str">
        <f t="shared" si="177"/>
        <v/>
      </c>
      <c r="V3225" t="str">
        <f t="shared" si="178"/>
        <v/>
      </c>
      <c r="W3225" t="str">
        <f>Screener_4!R226</f>
        <v/>
      </c>
      <c r="X3225" s="6" t="str">
        <f>IF(ISNUMBER(Screener_4!$P226),IF(ISBLANK(Screener_4!S226),"Missing",Screener_4!S226), "")</f>
        <v/>
      </c>
      <c r="Y3225" s="6" t="str">
        <f>IF(ISNUMBER(Screener_4!$P226),IF(ISBLANK(Screener_4!T226),"Missing",Screener_4!T226), "")</f>
        <v/>
      </c>
      <c r="Z3225" s="6" t="str">
        <f>IF(ISNUMBER(Screener_4!$P226),IF(ISBLANK(Screener_4!U226),"Missing",Screener_4!U226), "")</f>
        <v/>
      </c>
      <c r="AA3225" s="6" t="str">
        <f>IF(ISTEXT(Screener_4!U226),  IF(ISBLANK(Screener_4!V226), "Missing", Screener_4!V226),"")</f>
        <v/>
      </c>
      <c r="AB3225" s="6" t="str">
        <f>IF(Screener_4!U226 = "Y",  IF(ISBLANK(Screener_4!V226), "Missing", Screener_4!V226),"")</f>
        <v/>
      </c>
      <c r="AC3225" s="6" t="str">
        <f xml:space="preserve"> IF((Screener_4!U226 = "Y"),   IF(ISBLANK(Screener_4!W226),"Missing",Screener_4!W226), "")</f>
        <v/>
      </c>
      <c r="AF3225" s="6"/>
      <c r="AG3225" s="6"/>
    </row>
    <row r="3226" spans="1:33" x14ac:dyDescent="0.25">
      <c r="A3226" s="125" t="str">
        <f>IF(ISNUMBER(Screener_4!A227), Screener_4!A227, "")</f>
        <v/>
      </c>
      <c r="B3226" t="str">
        <f>IF(ISTEXT(Screener_4!C227), Screener_4!C227, "")</f>
        <v/>
      </c>
      <c r="F3226" t="str">
        <f>IF(ISNUMBER(Screener_4!D227), Screener_4!D227, "")</f>
        <v/>
      </c>
      <c r="G3226" t="str">
        <f>IF(ISNUMBER(Screener_4!E227),    Screener_4!E227, "")</f>
        <v/>
      </c>
      <c r="H3226" t="str">
        <f>IF(ISNUMBER(Screener_4!F227),    Screener_4!F227, "")</f>
        <v/>
      </c>
      <c r="I3226" t="str">
        <f>IF(ISNUMBER(Screener_4!G227),    Screener_4!G227, "")</f>
        <v/>
      </c>
      <c r="J3226" t="str">
        <f>IF(ISNUMBER(Screener_4!H227),    Screener_4!H227, "")</f>
        <v/>
      </c>
      <c r="K3226" t="str">
        <f t="shared" si="176"/>
        <v/>
      </c>
      <c r="L3226" t="str">
        <f t="shared" si="174"/>
        <v/>
      </c>
      <c r="M3226" s="45" t="str">
        <f>Screener_4!I227</f>
        <v/>
      </c>
      <c r="N3226" t="str">
        <f>IF(Screener_4!J227="Y",1,IF(Screener_4!J227="N",0,""))</f>
        <v/>
      </c>
      <c r="O3226" t="str">
        <f>IF(Screener_4!K227="Y",1,IF(Screener_4!K227="N",0,""))</f>
        <v/>
      </c>
      <c r="P3226" t="str">
        <f>IF(Screener_4!L227="Y",1,IF(Screener_4!L227="N",0,""))</f>
        <v/>
      </c>
      <c r="Q3226" t="str">
        <f>IF(Screener_4!M227="Y",1,IF(Screener_4!M227="N",0,""))</f>
        <v/>
      </c>
      <c r="R3226" t="str">
        <f>IF(Screener_4!N227="Y",1,IF(Screener_4!N227="N",0,""))</f>
        <v/>
      </c>
      <c r="S3226" t="str">
        <f>IF(Screener_4!O227="Y",1,IF(Screener_4!O227="N",0,""))</f>
        <v/>
      </c>
      <c r="T3226">
        <f t="shared" si="175"/>
        <v>0</v>
      </c>
      <c r="U3226" t="str">
        <f t="shared" si="177"/>
        <v/>
      </c>
      <c r="V3226" t="str">
        <f t="shared" si="178"/>
        <v/>
      </c>
      <c r="W3226" t="str">
        <f>Screener_4!R227</f>
        <v/>
      </c>
      <c r="X3226" s="6" t="str">
        <f>IF(ISNUMBER(Screener_4!$P227),IF(ISBLANK(Screener_4!S227),"Missing",Screener_4!S227), "")</f>
        <v/>
      </c>
      <c r="Y3226" s="6" t="str">
        <f>IF(ISNUMBER(Screener_4!$P227),IF(ISBLANK(Screener_4!T227),"Missing",Screener_4!T227), "")</f>
        <v/>
      </c>
      <c r="Z3226" s="6" t="str">
        <f>IF(ISNUMBER(Screener_4!$P227),IF(ISBLANK(Screener_4!U227),"Missing",Screener_4!U227), "")</f>
        <v/>
      </c>
      <c r="AA3226" s="6" t="str">
        <f>IF(ISTEXT(Screener_4!U227),  IF(ISBLANK(Screener_4!V227), "Missing", Screener_4!V227),"")</f>
        <v/>
      </c>
      <c r="AB3226" s="6" t="str">
        <f>IF(Screener_4!U227 = "Y",  IF(ISBLANK(Screener_4!V227), "Missing", Screener_4!V227),"")</f>
        <v/>
      </c>
      <c r="AC3226" s="6" t="str">
        <f xml:space="preserve"> IF((Screener_4!U227 = "Y"),   IF(ISBLANK(Screener_4!W227),"Missing",Screener_4!W227), "")</f>
        <v/>
      </c>
      <c r="AF3226" s="6"/>
      <c r="AG3226" s="6"/>
    </row>
    <row r="3227" spans="1:33" x14ac:dyDescent="0.25">
      <c r="A3227" s="125" t="str">
        <f>IF(ISNUMBER(Screener_4!A228), Screener_4!A228, "")</f>
        <v/>
      </c>
      <c r="B3227" t="str">
        <f>IF(ISTEXT(Screener_4!C228), Screener_4!C228, "")</f>
        <v/>
      </c>
      <c r="F3227" t="str">
        <f>IF(ISNUMBER(Screener_4!D228), Screener_4!D228, "")</f>
        <v/>
      </c>
      <c r="G3227" t="str">
        <f>IF(ISNUMBER(Screener_4!E228),    Screener_4!E228, "")</f>
        <v/>
      </c>
      <c r="H3227" t="str">
        <f>IF(ISNUMBER(Screener_4!F228),    Screener_4!F228, "")</f>
        <v/>
      </c>
      <c r="I3227" t="str">
        <f>IF(ISNUMBER(Screener_4!G228),    Screener_4!G228, "")</f>
        <v/>
      </c>
      <c r="J3227" t="str">
        <f>IF(ISNUMBER(Screener_4!H228),    Screener_4!H228, "")</f>
        <v/>
      </c>
      <c r="K3227" t="str">
        <f t="shared" si="176"/>
        <v/>
      </c>
      <c r="L3227" t="str">
        <f t="shared" si="174"/>
        <v/>
      </c>
      <c r="M3227" s="45" t="str">
        <f>Screener_4!I228</f>
        <v/>
      </c>
      <c r="N3227" t="str">
        <f>IF(Screener_4!J228="Y",1,IF(Screener_4!J228="N",0,""))</f>
        <v/>
      </c>
      <c r="O3227" t="str">
        <f>IF(Screener_4!K228="Y",1,IF(Screener_4!K228="N",0,""))</f>
        <v/>
      </c>
      <c r="P3227" t="str">
        <f>IF(Screener_4!L228="Y",1,IF(Screener_4!L228="N",0,""))</f>
        <v/>
      </c>
      <c r="Q3227" t="str">
        <f>IF(Screener_4!M228="Y",1,IF(Screener_4!M228="N",0,""))</f>
        <v/>
      </c>
      <c r="R3227" t="str">
        <f>IF(Screener_4!N228="Y",1,IF(Screener_4!N228="N",0,""))</f>
        <v/>
      </c>
      <c r="S3227" t="str">
        <f>IF(Screener_4!O228="Y",1,IF(Screener_4!O228="N",0,""))</f>
        <v/>
      </c>
      <c r="T3227">
        <f t="shared" si="175"/>
        <v>0</v>
      </c>
      <c r="U3227" t="str">
        <f t="shared" si="177"/>
        <v/>
      </c>
      <c r="V3227" t="str">
        <f t="shared" si="178"/>
        <v/>
      </c>
      <c r="W3227" t="str">
        <f>Screener_4!R228</f>
        <v/>
      </c>
      <c r="X3227" s="6" t="str">
        <f>IF(ISNUMBER(Screener_4!$P228),IF(ISBLANK(Screener_4!S228),"Missing",Screener_4!S228), "")</f>
        <v/>
      </c>
      <c r="Y3227" s="6" t="str">
        <f>IF(ISNUMBER(Screener_4!$P228),IF(ISBLANK(Screener_4!T228),"Missing",Screener_4!T228), "")</f>
        <v/>
      </c>
      <c r="Z3227" s="6" t="str">
        <f>IF(ISNUMBER(Screener_4!$P228),IF(ISBLANK(Screener_4!U228),"Missing",Screener_4!U228), "")</f>
        <v/>
      </c>
      <c r="AA3227" s="6" t="str">
        <f>IF(ISTEXT(Screener_4!U228),  IF(ISBLANK(Screener_4!V228), "Missing", Screener_4!V228),"")</f>
        <v/>
      </c>
      <c r="AB3227" s="6" t="str">
        <f>IF(Screener_4!U228 = "Y",  IF(ISBLANK(Screener_4!V228), "Missing", Screener_4!V228),"")</f>
        <v/>
      </c>
      <c r="AC3227" s="6" t="str">
        <f xml:space="preserve"> IF((Screener_4!U228 = "Y"),   IF(ISBLANK(Screener_4!W228),"Missing",Screener_4!W228), "")</f>
        <v/>
      </c>
      <c r="AF3227" s="6"/>
      <c r="AG3227" s="6"/>
    </row>
    <row r="3228" spans="1:33" x14ac:dyDescent="0.25">
      <c r="A3228" s="125" t="str">
        <f>IF(ISNUMBER(Screener_4!A229), Screener_4!A229, "")</f>
        <v/>
      </c>
      <c r="B3228" t="str">
        <f>IF(ISTEXT(Screener_4!C229), Screener_4!C229, "")</f>
        <v/>
      </c>
      <c r="F3228" t="str">
        <f>IF(ISNUMBER(Screener_4!D229), Screener_4!D229, "")</f>
        <v/>
      </c>
      <c r="G3228" t="str">
        <f>IF(ISNUMBER(Screener_4!E229),    Screener_4!E229, "")</f>
        <v/>
      </c>
      <c r="H3228" t="str">
        <f>IF(ISNUMBER(Screener_4!F229),    Screener_4!F229, "")</f>
        <v/>
      </c>
      <c r="I3228" t="str">
        <f>IF(ISNUMBER(Screener_4!G229),    Screener_4!G229, "")</f>
        <v/>
      </c>
      <c r="J3228" t="str">
        <f>IF(ISNUMBER(Screener_4!H229),    Screener_4!H229, "")</f>
        <v/>
      </c>
      <c r="K3228" t="str">
        <f t="shared" si="176"/>
        <v/>
      </c>
      <c r="L3228" t="str">
        <f t="shared" si="174"/>
        <v/>
      </c>
      <c r="M3228" s="45" t="str">
        <f>Screener_4!I229</f>
        <v/>
      </c>
      <c r="N3228" t="str">
        <f>IF(Screener_4!J229="Y",1,IF(Screener_4!J229="N",0,""))</f>
        <v/>
      </c>
      <c r="O3228" t="str">
        <f>IF(Screener_4!K229="Y",1,IF(Screener_4!K229="N",0,""))</f>
        <v/>
      </c>
      <c r="P3228" t="str">
        <f>IF(Screener_4!L229="Y",1,IF(Screener_4!L229="N",0,""))</f>
        <v/>
      </c>
      <c r="Q3228" t="str">
        <f>IF(Screener_4!M229="Y",1,IF(Screener_4!M229="N",0,""))</f>
        <v/>
      </c>
      <c r="R3228" t="str">
        <f>IF(Screener_4!N229="Y",1,IF(Screener_4!N229="N",0,""))</f>
        <v/>
      </c>
      <c r="S3228" t="str">
        <f>IF(Screener_4!O229="Y",1,IF(Screener_4!O229="N",0,""))</f>
        <v/>
      </c>
      <c r="T3228">
        <f t="shared" si="175"/>
        <v>0</v>
      </c>
      <c r="U3228" t="str">
        <f t="shared" si="177"/>
        <v/>
      </c>
      <c r="V3228" t="str">
        <f t="shared" si="178"/>
        <v/>
      </c>
      <c r="W3228" t="str">
        <f>Screener_4!R229</f>
        <v/>
      </c>
      <c r="X3228" s="6" t="str">
        <f>IF(ISNUMBER(Screener_4!$P229),IF(ISBLANK(Screener_4!S229),"Missing",Screener_4!S229), "")</f>
        <v/>
      </c>
      <c r="Y3228" s="6" t="str">
        <f>IF(ISNUMBER(Screener_4!$P229),IF(ISBLANK(Screener_4!T229),"Missing",Screener_4!T229), "")</f>
        <v/>
      </c>
      <c r="Z3228" s="6" t="str">
        <f>IF(ISNUMBER(Screener_4!$P229),IF(ISBLANK(Screener_4!U229),"Missing",Screener_4!U229), "")</f>
        <v/>
      </c>
      <c r="AA3228" s="6" t="str">
        <f>IF(ISTEXT(Screener_4!U229),  IF(ISBLANK(Screener_4!V229), "Missing", Screener_4!V229),"")</f>
        <v/>
      </c>
      <c r="AB3228" s="6" t="str">
        <f>IF(Screener_4!U229 = "Y",  IF(ISBLANK(Screener_4!V229), "Missing", Screener_4!V229),"")</f>
        <v/>
      </c>
      <c r="AC3228" s="6" t="str">
        <f xml:space="preserve"> IF((Screener_4!U229 = "Y"),   IF(ISBLANK(Screener_4!W229),"Missing",Screener_4!W229), "")</f>
        <v/>
      </c>
      <c r="AF3228" s="6"/>
      <c r="AG3228" s="6"/>
    </row>
    <row r="3229" spans="1:33" x14ac:dyDescent="0.25">
      <c r="A3229" s="125" t="str">
        <f>IF(ISNUMBER(Screener_4!A230), Screener_4!A230, "")</f>
        <v/>
      </c>
      <c r="B3229" t="str">
        <f>IF(ISTEXT(Screener_4!C230), Screener_4!C230, "")</f>
        <v/>
      </c>
      <c r="F3229" t="str">
        <f>IF(ISNUMBER(Screener_4!D230), Screener_4!D230, "")</f>
        <v/>
      </c>
      <c r="G3229" t="str">
        <f>IF(ISNUMBER(Screener_4!E230),    Screener_4!E230, "")</f>
        <v/>
      </c>
      <c r="H3229" t="str">
        <f>IF(ISNUMBER(Screener_4!F230),    Screener_4!F230, "")</f>
        <v/>
      </c>
      <c r="I3229" t="str">
        <f>IF(ISNUMBER(Screener_4!G230),    Screener_4!G230, "")</f>
        <v/>
      </c>
      <c r="J3229" t="str">
        <f>IF(ISNUMBER(Screener_4!H230),    Screener_4!H230, "")</f>
        <v/>
      </c>
      <c r="K3229" t="str">
        <f t="shared" si="176"/>
        <v/>
      </c>
      <c r="L3229" t="str">
        <f t="shared" si="174"/>
        <v/>
      </c>
      <c r="M3229" s="45" t="str">
        <f>Screener_4!I230</f>
        <v/>
      </c>
      <c r="N3229" t="str">
        <f>IF(Screener_4!J230="Y",1,IF(Screener_4!J230="N",0,""))</f>
        <v/>
      </c>
      <c r="O3229" t="str">
        <f>IF(Screener_4!K230="Y",1,IF(Screener_4!K230="N",0,""))</f>
        <v/>
      </c>
      <c r="P3229" t="str">
        <f>IF(Screener_4!L230="Y",1,IF(Screener_4!L230="N",0,""))</f>
        <v/>
      </c>
      <c r="Q3229" t="str">
        <f>IF(Screener_4!M230="Y",1,IF(Screener_4!M230="N",0,""))</f>
        <v/>
      </c>
      <c r="R3229" t="str">
        <f>IF(Screener_4!N230="Y",1,IF(Screener_4!N230="N",0,""))</f>
        <v/>
      </c>
      <c r="S3229" t="str">
        <f>IF(Screener_4!O230="Y",1,IF(Screener_4!O230="N",0,""))</f>
        <v/>
      </c>
      <c r="T3229">
        <f t="shared" si="175"/>
        <v>0</v>
      </c>
      <c r="U3229" t="str">
        <f t="shared" si="177"/>
        <v/>
      </c>
      <c r="V3229" t="str">
        <f t="shared" si="178"/>
        <v/>
      </c>
      <c r="W3229" t="str">
        <f>Screener_4!R230</f>
        <v/>
      </c>
      <c r="X3229" s="6" t="str">
        <f>IF(ISNUMBER(Screener_4!$P230),IF(ISBLANK(Screener_4!S230),"Missing",Screener_4!S230), "")</f>
        <v/>
      </c>
      <c r="Y3229" s="6" t="str">
        <f>IF(ISNUMBER(Screener_4!$P230),IF(ISBLANK(Screener_4!T230),"Missing",Screener_4!T230), "")</f>
        <v/>
      </c>
      <c r="Z3229" s="6" t="str">
        <f>IF(ISNUMBER(Screener_4!$P230),IF(ISBLANK(Screener_4!U230),"Missing",Screener_4!U230), "")</f>
        <v/>
      </c>
      <c r="AA3229" s="6" t="str">
        <f>IF(ISTEXT(Screener_4!U230),  IF(ISBLANK(Screener_4!V230), "Missing", Screener_4!V230),"")</f>
        <v/>
      </c>
      <c r="AB3229" s="6" t="str">
        <f>IF(Screener_4!U230 = "Y",  IF(ISBLANK(Screener_4!V230), "Missing", Screener_4!V230),"")</f>
        <v/>
      </c>
      <c r="AC3229" s="6" t="str">
        <f xml:space="preserve"> IF((Screener_4!U230 = "Y"),   IF(ISBLANK(Screener_4!W230),"Missing",Screener_4!W230), "")</f>
        <v/>
      </c>
      <c r="AF3229" s="6"/>
      <c r="AG3229" s="6"/>
    </row>
    <row r="3230" spans="1:33" x14ac:dyDescent="0.25">
      <c r="A3230" s="125" t="str">
        <f>IF(ISNUMBER(Screener_4!A231), Screener_4!A231, "")</f>
        <v/>
      </c>
      <c r="B3230" t="str">
        <f>IF(ISTEXT(Screener_4!C231), Screener_4!C231, "")</f>
        <v/>
      </c>
      <c r="F3230" t="str">
        <f>IF(ISNUMBER(Screener_4!D231), Screener_4!D231, "")</f>
        <v/>
      </c>
      <c r="G3230" t="str">
        <f>IF(ISNUMBER(Screener_4!E231),    Screener_4!E231, "")</f>
        <v/>
      </c>
      <c r="H3230" t="str">
        <f>IF(ISNUMBER(Screener_4!F231),    Screener_4!F231, "")</f>
        <v/>
      </c>
      <c r="I3230" t="str">
        <f>IF(ISNUMBER(Screener_4!G231),    Screener_4!G231, "")</f>
        <v/>
      </c>
      <c r="J3230" t="str">
        <f>IF(ISNUMBER(Screener_4!H231),    Screener_4!H231, "")</f>
        <v/>
      </c>
      <c r="K3230" t="str">
        <f t="shared" si="176"/>
        <v/>
      </c>
      <c r="L3230" t="str">
        <f t="shared" si="174"/>
        <v/>
      </c>
      <c r="M3230" s="45" t="str">
        <f>Screener_4!I231</f>
        <v/>
      </c>
      <c r="N3230" t="str">
        <f>IF(Screener_4!J231="Y",1,IF(Screener_4!J231="N",0,""))</f>
        <v/>
      </c>
      <c r="O3230" t="str">
        <f>IF(Screener_4!K231="Y",1,IF(Screener_4!K231="N",0,""))</f>
        <v/>
      </c>
      <c r="P3230" t="str">
        <f>IF(Screener_4!L231="Y",1,IF(Screener_4!L231="N",0,""))</f>
        <v/>
      </c>
      <c r="Q3230" t="str">
        <f>IF(Screener_4!M231="Y",1,IF(Screener_4!M231="N",0,""))</f>
        <v/>
      </c>
      <c r="R3230" t="str">
        <f>IF(Screener_4!N231="Y",1,IF(Screener_4!N231="N",0,""))</f>
        <v/>
      </c>
      <c r="S3230" t="str">
        <f>IF(Screener_4!O231="Y",1,IF(Screener_4!O231="N",0,""))</f>
        <v/>
      </c>
      <c r="T3230">
        <f t="shared" si="175"/>
        <v>0</v>
      </c>
      <c r="U3230" t="str">
        <f t="shared" si="177"/>
        <v/>
      </c>
      <c r="V3230" t="str">
        <f t="shared" si="178"/>
        <v/>
      </c>
      <c r="W3230" t="str">
        <f>Screener_4!R231</f>
        <v/>
      </c>
      <c r="X3230" s="6" t="str">
        <f>IF(ISNUMBER(Screener_4!$P231),IF(ISBLANK(Screener_4!S231),"Missing",Screener_4!S231), "")</f>
        <v/>
      </c>
      <c r="Y3230" s="6" t="str">
        <f>IF(ISNUMBER(Screener_4!$P231),IF(ISBLANK(Screener_4!T231),"Missing",Screener_4!T231), "")</f>
        <v/>
      </c>
      <c r="Z3230" s="6" t="str">
        <f>IF(ISNUMBER(Screener_4!$P231),IF(ISBLANK(Screener_4!U231),"Missing",Screener_4!U231), "")</f>
        <v/>
      </c>
      <c r="AA3230" s="6" t="str">
        <f>IF(ISTEXT(Screener_4!U231),  IF(ISBLANK(Screener_4!V231), "Missing", Screener_4!V231),"")</f>
        <v/>
      </c>
      <c r="AB3230" s="6" t="str">
        <f>IF(Screener_4!U231 = "Y",  IF(ISBLANK(Screener_4!V231), "Missing", Screener_4!V231),"")</f>
        <v/>
      </c>
      <c r="AC3230" s="6" t="str">
        <f xml:space="preserve"> IF((Screener_4!U231 = "Y"),   IF(ISBLANK(Screener_4!W231),"Missing",Screener_4!W231), "")</f>
        <v/>
      </c>
      <c r="AF3230" s="6"/>
      <c r="AG3230" s="6"/>
    </row>
    <row r="3231" spans="1:33" x14ac:dyDescent="0.25">
      <c r="A3231" s="125" t="str">
        <f>IF(ISNUMBER(Screener_4!A232), Screener_4!A232, "")</f>
        <v/>
      </c>
      <c r="B3231" t="str">
        <f>IF(ISTEXT(Screener_4!C232), Screener_4!C232, "")</f>
        <v/>
      </c>
      <c r="F3231" t="str">
        <f>IF(ISNUMBER(Screener_4!D232), Screener_4!D232, "")</f>
        <v/>
      </c>
      <c r="G3231" t="str">
        <f>IF(ISNUMBER(Screener_4!E232),    Screener_4!E232, "")</f>
        <v/>
      </c>
      <c r="H3231" t="str">
        <f>IF(ISNUMBER(Screener_4!F232),    Screener_4!F232, "")</f>
        <v/>
      </c>
      <c r="I3231" t="str">
        <f>IF(ISNUMBER(Screener_4!G232),    Screener_4!G232, "")</f>
        <v/>
      </c>
      <c r="J3231" t="str">
        <f>IF(ISNUMBER(Screener_4!H232),    Screener_4!H232, "")</f>
        <v/>
      </c>
      <c r="K3231" t="str">
        <f t="shared" si="176"/>
        <v/>
      </c>
      <c r="L3231" t="str">
        <f t="shared" si="174"/>
        <v/>
      </c>
      <c r="M3231" s="45" t="str">
        <f>Screener_4!I232</f>
        <v/>
      </c>
      <c r="N3231" t="str">
        <f>IF(Screener_4!J232="Y",1,IF(Screener_4!J232="N",0,""))</f>
        <v/>
      </c>
      <c r="O3231" t="str">
        <f>IF(Screener_4!K232="Y",1,IF(Screener_4!K232="N",0,""))</f>
        <v/>
      </c>
      <c r="P3231" t="str">
        <f>IF(Screener_4!L232="Y",1,IF(Screener_4!L232="N",0,""))</f>
        <v/>
      </c>
      <c r="Q3231" t="str">
        <f>IF(Screener_4!M232="Y",1,IF(Screener_4!M232="N",0,""))</f>
        <v/>
      </c>
      <c r="R3231" t="str">
        <f>IF(Screener_4!N232="Y",1,IF(Screener_4!N232="N",0,""))</f>
        <v/>
      </c>
      <c r="S3231" t="str">
        <f>IF(Screener_4!O232="Y",1,IF(Screener_4!O232="N",0,""))</f>
        <v/>
      </c>
      <c r="T3231">
        <f t="shared" si="175"/>
        <v>0</v>
      </c>
      <c r="U3231" t="str">
        <f t="shared" si="177"/>
        <v/>
      </c>
      <c r="V3231" t="str">
        <f t="shared" si="178"/>
        <v/>
      </c>
      <c r="W3231" t="str">
        <f>Screener_4!R232</f>
        <v/>
      </c>
      <c r="X3231" s="6" t="str">
        <f>IF(ISNUMBER(Screener_4!$P232),IF(ISBLANK(Screener_4!S232),"Missing",Screener_4!S232), "")</f>
        <v/>
      </c>
      <c r="Y3231" s="6" t="str">
        <f>IF(ISNUMBER(Screener_4!$P232),IF(ISBLANK(Screener_4!T232),"Missing",Screener_4!T232), "")</f>
        <v/>
      </c>
      <c r="Z3231" s="6" t="str">
        <f>IF(ISNUMBER(Screener_4!$P232),IF(ISBLANK(Screener_4!U232),"Missing",Screener_4!U232), "")</f>
        <v/>
      </c>
      <c r="AA3231" s="6" t="str">
        <f>IF(ISTEXT(Screener_4!U232),  IF(ISBLANK(Screener_4!V232), "Missing", Screener_4!V232),"")</f>
        <v/>
      </c>
      <c r="AB3231" s="6" t="str">
        <f>IF(Screener_4!U232 = "Y",  IF(ISBLANK(Screener_4!V232), "Missing", Screener_4!V232),"")</f>
        <v/>
      </c>
      <c r="AC3231" s="6" t="str">
        <f xml:space="preserve"> IF((Screener_4!U232 = "Y"),   IF(ISBLANK(Screener_4!W232),"Missing",Screener_4!W232), "")</f>
        <v/>
      </c>
      <c r="AF3231" s="6"/>
      <c r="AG3231" s="6"/>
    </row>
    <row r="3232" spans="1:33" x14ac:dyDescent="0.25">
      <c r="A3232" s="125" t="str">
        <f>IF(ISNUMBER(Screener_4!A233), Screener_4!A233, "")</f>
        <v/>
      </c>
      <c r="B3232" t="str">
        <f>IF(ISTEXT(Screener_4!C233), Screener_4!C233, "")</f>
        <v/>
      </c>
      <c r="F3232" t="str">
        <f>IF(ISNUMBER(Screener_4!D233), Screener_4!D233, "")</f>
        <v/>
      </c>
      <c r="G3232" t="str">
        <f>IF(ISNUMBER(Screener_4!E233),    Screener_4!E233, "")</f>
        <v/>
      </c>
      <c r="H3232" t="str">
        <f>IF(ISNUMBER(Screener_4!F233),    Screener_4!F233, "")</f>
        <v/>
      </c>
      <c r="I3232" t="str">
        <f>IF(ISNUMBER(Screener_4!G233),    Screener_4!G233, "")</f>
        <v/>
      </c>
      <c r="J3232" t="str">
        <f>IF(ISNUMBER(Screener_4!H233),    Screener_4!H233, "")</f>
        <v/>
      </c>
      <c r="K3232" t="str">
        <f t="shared" si="176"/>
        <v/>
      </c>
      <c r="L3232" t="str">
        <f t="shared" si="174"/>
        <v/>
      </c>
      <c r="M3232" s="45" t="str">
        <f>Screener_4!I233</f>
        <v/>
      </c>
      <c r="N3232" t="str">
        <f>IF(Screener_4!J233="Y",1,IF(Screener_4!J233="N",0,""))</f>
        <v/>
      </c>
      <c r="O3232" t="str">
        <f>IF(Screener_4!K233="Y",1,IF(Screener_4!K233="N",0,""))</f>
        <v/>
      </c>
      <c r="P3232" t="str">
        <f>IF(Screener_4!L233="Y",1,IF(Screener_4!L233="N",0,""))</f>
        <v/>
      </c>
      <c r="Q3232" t="str">
        <f>IF(Screener_4!M233="Y",1,IF(Screener_4!M233="N",0,""))</f>
        <v/>
      </c>
      <c r="R3232" t="str">
        <f>IF(Screener_4!N233="Y",1,IF(Screener_4!N233="N",0,""))</f>
        <v/>
      </c>
      <c r="S3232" t="str">
        <f>IF(Screener_4!O233="Y",1,IF(Screener_4!O233="N",0,""))</f>
        <v/>
      </c>
      <c r="T3232">
        <f t="shared" si="175"/>
        <v>0</v>
      </c>
      <c r="U3232" t="str">
        <f t="shared" si="177"/>
        <v/>
      </c>
      <c r="V3232" t="str">
        <f t="shared" si="178"/>
        <v/>
      </c>
      <c r="W3232" t="str">
        <f>Screener_4!R233</f>
        <v/>
      </c>
      <c r="X3232" s="6" t="str">
        <f>IF(ISNUMBER(Screener_4!$P233),IF(ISBLANK(Screener_4!S233),"Missing",Screener_4!S233), "")</f>
        <v/>
      </c>
      <c r="Y3232" s="6" t="str">
        <f>IF(ISNUMBER(Screener_4!$P233),IF(ISBLANK(Screener_4!T233),"Missing",Screener_4!T233), "")</f>
        <v/>
      </c>
      <c r="Z3232" s="6" t="str">
        <f>IF(ISNUMBER(Screener_4!$P233),IF(ISBLANK(Screener_4!U233),"Missing",Screener_4!U233), "")</f>
        <v/>
      </c>
      <c r="AA3232" s="6" t="str">
        <f>IF(ISTEXT(Screener_4!U233),  IF(ISBLANK(Screener_4!V233), "Missing", Screener_4!V233),"")</f>
        <v/>
      </c>
      <c r="AB3232" s="6" t="str">
        <f>IF(Screener_4!U233 = "Y",  IF(ISBLANK(Screener_4!V233), "Missing", Screener_4!V233),"")</f>
        <v/>
      </c>
      <c r="AC3232" s="6" t="str">
        <f xml:space="preserve"> IF((Screener_4!U233 = "Y"),   IF(ISBLANK(Screener_4!W233),"Missing",Screener_4!W233), "")</f>
        <v/>
      </c>
      <c r="AF3232" s="6"/>
      <c r="AG3232" s="6"/>
    </row>
    <row r="3233" spans="1:33" x14ac:dyDescent="0.25">
      <c r="A3233" s="125" t="str">
        <f>IF(ISNUMBER(Screener_4!A234), Screener_4!A234, "")</f>
        <v/>
      </c>
      <c r="B3233" t="str">
        <f>IF(ISTEXT(Screener_4!C234), Screener_4!C234, "")</f>
        <v/>
      </c>
      <c r="F3233" t="str">
        <f>IF(ISNUMBER(Screener_4!D234), Screener_4!D234, "")</f>
        <v/>
      </c>
      <c r="G3233" t="str">
        <f>IF(ISNUMBER(Screener_4!E234),    Screener_4!E234, "")</f>
        <v/>
      </c>
      <c r="H3233" t="str">
        <f>IF(ISNUMBER(Screener_4!F234),    Screener_4!F234, "")</f>
        <v/>
      </c>
      <c r="I3233" t="str">
        <f>IF(ISNUMBER(Screener_4!G234),    Screener_4!G234, "")</f>
        <v/>
      </c>
      <c r="J3233" t="str">
        <f>IF(ISNUMBER(Screener_4!H234),    Screener_4!H234, "")</f>
        <v/>
      </c>
      <c r="K3233" t="str">
        <f t="shared" si="176"/>
        <v/>
      </c>
      <c r="L3233" t="str">
        <f t="shared" si="174"/>
        <v/>
      </c>
      <c r="M3233" s="45" t="str">
        <f>Screener_4!I234</f>
        <v/>
      </c>
      <c r="N3233" t="str">
        <f>IF(Screener_4!J234="Y",1,IF(Screener_4!J234="N",0,""))</f>
        <v/>
      </c>
      <c r="O3233" t="str">
        <f>IF(Screener_4!K234="Y",1,IF(Screener_4!K234="N",0,""))</f>
        <v/>
      </c>
      <c r="P3233" t="str">
        <f>IF(Screener_4!L234="Y",1,IF(Screener_4!L234="N",0,""))</f>
        <v/>
      </c>
      <c r="Q3233" t="str">
        <f>IF(Screener_4!M234="Y",1,IF(Screener_4!M234="N",0,""))</f>
        <v/>
      </c>
      <c r="R3233" t="str">
        <f>IF(Screener_4!N234="Y",1,IF(Screener_4!N234="N",0,""))</f>
        <v/>
      </c>
      <c r="S3233" t="str">
        <f>IF(Screener_4!O234="Y",1,IF(Screener_4!O234="N",0,""))</f>
        <v/>
      </c>
      <c r="T3233">
        <f t="shared" si="175"/>
        <v>0</v>
      </c>
      <c r="U3233" t="str">
        <f t="shared" si="177"/>
        <v/>
      </c>
      <c r="V3233" t="str">
        <f t="shared" si="178"/>
        <v/>
      </c>
      <c r="W3233" t="str">
        <f>Screener_4!R234</f>
        <v/>
      </c>
      <c r="X3233" s="6" t="str">
        <f>IF(ISNUMBER(Screener_4!$P234),IF(ISBLANK(Screener_4!S234),"Missing",Screener_4!S234), "")</f>
        <v/>
      </c>
      <c r="Y3233" s="6" t="str">
        <f>IF(ISNUMBER(Screener_4!$P234),IF(ISBLANK(Screener_4!T234),"Missing",Screener_4!T234), "")</f>
        <v/>
      </c>
      <c r="Z3233" s="6" t="str">
        <f>IF(ISNUMBER(Screener_4!$P234),IF(ISBLANK(Screener_4!U234),"Missing",Screener_4!U234), "")</f>
        <v/>
      </c>
      <c r="AA3233" s="6" t="str">
        <f>IF(ISTEXT(Screener_4!U234),  IF(ISBLANK(Screener_4!V234), "Missing", Screener_4!V234),"")</f>
        <v/>
      </c>
      <c r="AB3233" s="6" t="str">
        <f>IF(Screener_4!U234 = "Y",  IF(ISBLANK(Screener_4!V234), "Missing", Screener_4!V234),"")</f>
        <v/>
      </c>
      <c r="AC3233" s="6" t="str">
        <f xml:space="preserve"> IF((Screener_4!U234 = "Y"),   IF(ISBLANK(Screener_4!W234),"Missing",Screener_4!W234), "")</f>
        <v/>
      </c>
      <c r="AF3233" s="6"/>
      <c r="AG3233" s="6"/>
    </row>
    <row r="3234" spans="1:33" x14ac:dyDescent="0.25">
      <c r="A3234" s="125" t="str">
        <f>IF(ISNUMBER(Screener_4!A235), Screener_4!A235, "")</f>
        <v/>
      </c>
      <c r="B3234" t="str">
        <f>IF(ISTEXT(Screener_4!C235), Screener_4!C235, "")</f>
        <v/>
      </c>
      <c r="F3234" t="str">
        <f>IF(ISNUMBER(Screener_4!D235), Screener_4!D235, "")</f>
        <v/>
      </c>
      <c r="G3234" t="str">
        <f>IF(ISNUMBER(Screener_4!E235),    Screener_4!E235, "")</f>
        <v/>
      </c>
      <c r="H3234" t="str">
        <f>IF(ISNUMBER(Screener_4!F235),    Screener_4!F235, "")</f>
        <v/>
      </c>
      <c r="I3234" t="str">
        <f>IF(ISNUMBER(Screener_4!G235),    Screener_4!G235, "")</f>
        <v/>
      </c>
      <c r="J3234" t="str">
        <f>IF(ISNUMBER(Screener_4!H235),    Screener_4!H235, "")</f>
        <v/>
      </c>
      <c r="K3234" t="str">
        <f t="shared" si="176"/>
        <v/>
      </c>
      <c r="L3234" t="str">
        <f t="shared" si="174"/>
        <v/>
      </c>
      <c r="M3234" s="45" t="str">
        <f>Screener_4!I235</f>
        <v/>
      </c>
      <c r="N3234" t="str">
        <f>IF(Screener_4!J235="Y",1,IF(Screener_4!J235="N",0,""))</f>
        <v/>
      </c>
      <c r="O3234" t="str">
        <f>IF(Screener_4!K235="Y",1,IF(Screener_4!K235="N",0,""))</f>
        <v/>
      </c>
      <c r="P3234" t="str">
        <f>IF(Screener_4!L235="Y",1,IF(Screener_4!L235="N",0,""))</f>
        <v/>
      </c>
      <c r="Q3234" t="str">
        <f>IF(Screener_4!M235="Y",1,IF(Screener_4!M235="N",0,""))</f>
        <v/>
      </c>
      <c r="R3234" t="str">
        <f>IF(Screener_4!N235="Y",1,IF(Screener_4!N235="N",0,""))</f>
        <v/>
      </c>
      <c r="S3234" t="str">
        <f>IF(Screener_4!O235="Y",1,IF(Screener_4!O235="N",0,""))</f>
        <v/>
      </c>
      <c r="T3234">
        <f t="shared" si="175"/>
        <v>0</v>
      </c>
      <c r="U3234" t="str">
        <f t="shared" si="177"/>
        <v/>
      </c>
      <c r="V3234" t="str">
        <f t="shared" si="178"/>
        <v/>
      </c>
      <c r="W3234" t="str">
        <f>Screener_4!R235</f>
        <v/>
      </c>
      <c r="X3234" s="6" t="str">
        <f>IF(ISNUMBER(Screener_4!$P235),IF(ISBLANK(Screener_4!S235),"Missing",Screener_4!S235), "")</f>
        <v/>
      </c>
      <c r="Y3234" s="6" t="str">
        <f>IF(ISNUMBER(Screener_4!$P235),IF(ISBLANK(Screener_4!T235),"Missing",Screener_4!T235), "")</f>
        <v/>
      </c>
      <c r="Z3234" s="6" t="str">
        <f>IF(ISNUMBER(Screener_4!$P235),IF(ISBLANK(Screener_4!U235),"Missing",Screener_4!U235), "")</f>
        <v/>
      </c>
      <c r="AA3234" s="6" t="str">
        <f>IF(ISTEXT(Screener_4!U235),  IF(ISBLANK(Screener_4!V235), "Missing", Screener_4!V235),"")</f>
        <v/>
      </c>
      <c r="AB3234" s="6" t="str">
        <f>IF(Screener_4!U235 = "Y",  IF(ISBLANK(Screener_4!V235), "Missing", Screener_4!V235),"")</f>
        <v/>
      </c>
      <c r="AC3234" s="6" t="str">
        <f xml:space="preserve"> IF((Screener_4!U235 = "Y"),   IF(ISBLANK(Screener_4!W235),"Missing",Screener_4!W235), "")</f>
        <v/>
      </c>
      <c r="AF3234" s="6"/>
      <c r="AG3234" s="6"/>
    </row>
    <row r="3235" spans="1:33" x14ac:dyDescent="0.25">
      <c r="A3235" s="125" t="str">
        <f>IF(ISNUMBER(Screener_4!A236), Screener_4!A236, "")</f>
        <v/>
      </c>
      <c r="B3235" t="str">
        <f>IF(ISTEXT(Screener_4!C236), Screener_4!C236, "")</f>
        <v/>
      </c>
      <c r="F3235" t="str">
        <f>IF(ISNUMBER(Screener_4!D236), Screener_4!D236, "")</f>
        <v/>
      </c>
      <c r="G3235" t="str">
        <f>IF(ISNUMBER(Screener_4!E236),    Screener_4!E236, "")</f>
        <v/>
      </c>
      <c r="H3235" t="str">
        <f>IF(ISNUMBER(Screener_4!F236),    Screener_4!F236, "")</f>
        <v/>
      </c>
      <c r="I3235" t="str">
        <f>IF(ISNUMBER(Screener_4!G236),    Screener_4!G236, "")</f>
        <v/>
      </c>
      <c r="J3235" t="str">
        <f>IF(ISNUMBER(Screener_4!H236),    Screener_4!H236, "")</f>
        <v/>
      </c>
      <c r="K3235" t="str">
        <f t="shared" si="176"/>
        <v/>
      </c>
      <c r="L3235" t="str">
        <f t="shared" si="174"/>
        <v/>
      </c>
      <c r="M3235" s="45" t="str">
        <f>Screener_4!I236</f>
        <v/>
      </c>
      <c r="N3235" t="str">
        <f>IF(Screener_4!J236="Y",1,IF(Screener_4!J236="N",0,""))</f>
        <v/>
      </c>
      <c r="O3235" t="str">
        <f>IF(Screener_4!K236="Y",1,IF(Screener_4!K236="N",0,""))</f>
        <v/>
      </c>
      <c r="P3235" t="str">
        <f>IF(Screener_4!L236="Y",1,IF(Screener_4!L236="N",0,""))</f>
        <v/>
      </c>
      <c r="Q3235" t="str">
        <f>IF(Screener_4!M236="Y",1,IF(Screener_4!M236="N",0,""))</f>
        <v/>
      </c>
      <c r="R3235" t="str">
        <f>IF(Screener_4!N236="Y",1,IF(Screener_4!N236="N",0,""))</f>
        <v/>
      </c>
      <c r="S3235" t="str">
        <f>IF(Screener_4!O236="Y",1,IF(Screener_4!O236="N",0,""))</f>
        <v/>
      </c>
      <c r="T3235">
        <f t="shared" si="175"/>
        <v>0</v>
      </c>
      <c r="U3235" t="str">
        <f t="shared" si="177"/>
        <v/>
      </c>
      <c r="V3235" t="str">
        <f t="shared" si="178"/>
        <v/>
      </c>
      <c r="W3235" t="str">
        <f>Screener_4!R236</f>
        <v/>
      </c>
      <c r="X3235" s="6" t="str">
        <f>IF(ISNUMBER(Screener_4!$P236),IF(ISBLANK(Screener_4!S236),"Missing",Screener_4!S236), "")</f>
        <v/>
      </c>
      <c r="Y3235" s="6" t="str">
        <f>IF(ISNUMBER(Screener_4!$P236),IF(ISBLANK(Screener_4!T236),"Missing",Screener_4!T236), "")</f>
        <v/>
      </c>
      <c r="Z3235" s="6" t="str">
        <f>IF(ISNUMBER(Screener_4!$P236),IF(ISBLANK(Screener_4!U236),"Missing",Screener_4!U236), "")</f>
        <v/>
      </c>
      <c r="AA3235" s="6" t="str">
        <f>IF(ISTEXT(Screener_4!U236),  IF(ISBLANK(Screener_4!V236), "Missing", Screener_4!V236),"")</f>
        <v/>
      </c>
      <c r="AB3235" s="6" t="str">
        <f>IF(Screener_4!U236 = "Y",  IF(ISBLANK(Screener_4!V236), "Missing", Screener_4!V236),"")</f>
        <v/>
      </c>
      <c r="AC3235" s="6" t="str">
        <f xml:space="preserve"> IF((Screener_4!U236 = "Y"),   IF(ISBLANK(Screener_4!W236),"Missing",Screener_4!W236), "")</f>
        <v/>
      </c>
      <c r="AF3235" s="6"/>
      <c r="AG3235" s="6"/>
    </row>
    <row r="3236" spans="1:33" x14ac:dyDescent="0.25">
      <c r="A3236" s="125" t="str">
        <f>IF(ISNUMBER(Screener_4!A237), Screener_4!A237, "")</f>
        <v/>
      </c>
      <c r="B3236" t="str">
        <f>IF(ISTEXT(Screener_4!C237), Screener_4!C237, "")</f>
        <v/>
      </c>
      <c r="F3236" t="str">
        <f>IF(ISNUMBER(Screener_4!D237), Screener_4!D237, "")</f>
        <v/>
      </c>
      <c r="G3236" t="str">
        <f>IF(ISNUMBER(Screener_4!E237),    Screener_4!E237, "")</f>
        <v/>
      </c>
      <c r="H3236" t="str">
        <f>IF(ISNUMBER(Screener_4!F237),    Screener_4!F237, "")</f>
        <v/>
      </c>
      <c r="I3236" t="str">
        <f>IF(ISNUMBER(Screener_4!G237),    Screener_4!G237, "")</f>
        <v/>
      </c>
      <c r="J3236" t="str">
        <f>IF(ISNUMBER(Screener_4!H237),    Screener_4!H237, "")</f>
        <v/>
      </c>
      <c r="K3236" t="str">
        <f t="shared" si="176"/>
        <v/>
      </c>
      <c r="L3236" t="str">
        <f t="shared" si="174"/>
        <v/>
      </c>
      <c r="M3236" s="45" t="str">
        <f>Screener_4!I237</f>
        <v/>
      </c>
      <c r="N3236" t="str">
        <f>IF(Screener_4!J237="Y",1,IF(Screener_4!J237="N",0,""))</f>
        <v/>
      </c>
      <c r="O3236" t="str">
        <f>IF(Screener_4!K237="Y",1,IF(Screener_4!K237="N",0,""))</f>
        <v/>
      </c>
      <c r="P3236" t="str">
        <f>IF(Screener_4!L237="Y",1,IF(Screener_4!L237="N",0,""))</f>
        <v/>
      </c>
      <c r="Q3236" t="str">
        <f>IF(Screener_4!M237="Y",1,IF(Screener_4!M237="N",0,""))</f>
        <v/>
      </c>
      <c r="R3236" t="str">
        <f>IF(Screener_4!N237="Y",1,IF(Screener_4!N237="N",0,""))</f>
        <v/>
      </c>
      <c r="S3236" t="str">
        <f>IF(Screener_4!O237="Y",1,IF(Screener_4!O237="N",0,""))</f>
        <v/>
      </c>
      <c r="T3236">
        <f t="shared" si="175"/>
        <v>0</v>
      </c>
      <c r="U3236" t="str">
        <f t="shared" si="177"/>
        <v/>
      </c>
      <c r="V3236" t="str">
        <f t="shared" si="178"/>
        <v/>
      </c>
      <c r="W3236" t="str">
        <f>Screener_4!R237</f>
        <v/>
      </c>
      <c r="X3236" s="6" t="str">
        <f>IF(ISNUMBER(Screener_4!$P237),IF(ISBLANK(Screener_4!S237),"Missing",Screener_4!S237), "")</f>
        <v/>
      </c>
      <c r="Y3236" s="6" t="str">
        <f>IF(ISNUMBER(Screener_4!$P237),IF(ISBLANK(Screener_4!T237),"Missing",Screener_4!T237), "")</f>
        <v/>
      </c>
      <c r="Z3236" s="6" t="str">
        <f>IF(ISNUMBER(Screener_4!$P237),IF(ISBLANK(Screener_4!U237),"Missing",Screener_4!U237), "")</f>
        <v/>
      </c>
      <c r="AA3236" s="6" t="str">
        <f>IF(ISTEXT(Screener_4!U237),  IF(ISBLANK(Screener_4!V237), "Missing", Screener_4!V237),"")</f>
        <v/>
      </c>
      <c r="AB3236" s="6" t="str">
        <f>IF(Screener_4!U237 = "Y",  IF(ISBLANK(Screener_4!V237), "Missing", Screener_4!V237),"")</f>
        <v/>
      </c>
      <c r="AC3236" s="6" t="str">
        <f xml:space="preserve"> IF((Screener_4!U237 = "Y"),   IF(ISBLANK(Screener_4!W237),"Missing",Screener_4!W237), "")</f>
        <v/>
      </c>
      <c r="AF3236" s="6"/>
      <c r="AG3236" s="6"/>
    </row>
    <row r="3237" spans="1:33" x14ac:dyDescent="0.25">
      <c r="A3237" s="125" t="str">
        <f>IF(ISNUMBER(Screener_4!A238), Screener_4!A238, "")</f>
        <v/>
      </c>
      <c r="B3237" t="str">
        <f>IF(ISTEXT(Screener_4!C238), Screener_4!C238, "")</f>
        <v/>
      </c>
      <c r="F3237" t="str">
        <f>IF(ISNUMBER(Screener_4!D238), Screener_4!D238, "")</f>
        <v/>
      </c>
      <c r="G3237" t="str">
        <f>IF(ISNUMBER(Screener_4!E238),    Screener_4!E238, "")</f>
        <v/>
      </c>
      <c r="H3237" t="str">
        <f>IF(ISNUMBER(Screener_4!F238),    Screener_4!F238, "")</f>
        <v/>
      </c>
      <c r="I3237" t="str">
        <f>IF(ISNUMBER(Screener_4!G238),    Screener_4!G238, "")</f>
        <v/>
      </c>
      <c r="J3237" t="str">
        <f>IF(ISNUMBER(Screener_4!H238),    Screener_4!H238, "")</f>
        <v/>
      </c>
      <c r="K3237" t="str">
        <f t="shared" si="176"/>
        <v/>
      </c>
      <c r="L3237" t="str">
        <f t="shared" si="174"/>
        <v/>
      </c>
      <c r="M3237" s="45" t="str">
        <f>Screener_4!I238</f>
        <v/>
      </c>
      <c r="N3237" t="str">
        <f>IF(Screener_4!J238="Y",1,IF(Screener_4!J238="N",0,""))</f>
        <v/>
      </c>
      <c r="O3237" t="str">
        <f>IF(Screener_4!K238="Y",1,IF(Screener_4!K238="N",0,""))</f>
        <v/>
      </c>
      <c r="P3237" t="str">
        <f>IF(Screener_4!L238="Y",1,IF(Screener_4!L238="N",0,""))</f>
        <v/>
      </c>
      <c r="Q3237" t="str">
        <f>IF(Screener_4!M238="Y",1,IF(Screener_4!M238="N",0,""))</f>
        <v/>
      </c>
      <c r="R3237" t="str">
        <f>IF(Screener_4!N238="Y",1,IF(Screener_4!N238="N",0,""))</f>
        <v/>
      </c>
      <c r="S3237" t="str">
        <f>IF(Screener_4!O238="Y",1,IF(Screener_4!O238="N",0,""))</f>
        <v/>
      </c>
      <c r="T3237">
        <f t="shared" si="175"/>
        <v>0</v>
      </c>
      <c r="U3237" t="str">
        <f t="shared" si="177"/>
        <v/>
      </c>
      <c r="V3237" t="str">
        <f t="shared" si="178"/>
        <v/>
      </c>
      <c r="W3237" t="str">
        <f>Screener_4!R238</f>
        <v/>
      </c>
      <c r="X3237" s="6" t="str">
        <f>IF(ISNUMBER(Screener_4!$P238),IF(ISBLANK(Screener_4!S238),"Missing",Screener_4!S238), "")</f>
        <v/>
      </c>
      <c r="Y3237" s="6" t="str">
        <f>IF(ISNUMBER(Screener_4!$P238),IF(ISBLANK(Screener_4!T238),"Missing",Screener_4!T238), "")</f>
        <v/>
      </c>
      <c r="Z3237" s="6" t="str">
        <f>IF(ISNUMBER(Screener_4!$P238),IF(ISBLANK(Screener_4!U238),"Missing",Screener_4!U238), "")</f>
        <v/>
      </c>
      <c r="AA3237" s="6" t="str">
        <f>IF(ISTEXT(Screener_4!U238),  IF(ISBLANK(Screener_4!V238), "Missing", Screener_4!V238),"")</f>
        <v/>
      </c>
      <c r="AB3237" s="6" t="str">
        <f>IF(Screener_4!U238 = "Y",  IF(ISBLANK(Screener_4!V238), "Missing", Screener_4!V238),"")</f>
        <v/>
      </c>
      <c r="AC3237" s="6" t="str">
        <f xml:space="preserve"> IF((Screener_4!U238 = "Y"),   IF(ISBLANK(Screener_4!W238),"Missing",Screener_4!W238), "")</f>
        <v/>
      </c>
      <c r="AF3237" s="6"/>
      <c r="AG3237" s="6"/>
    </row>
    <row r="3238" spans="1:33" x14ac:dyDescent="0.25">
      <c r="A3238" s="125" t="str">
        <f>IF(ISNUMBER(Screener_4!A239), Screener_4!A239, "")</f>
        <v/>
      </c>
      <c r="B3238" t="str">
        <f>IF(ISTEXT(Screener_4!C239), Screener_4!C239, "")</f>
        <v/>
      </c>
      <c r="F3238" t="str">
        <f>IF(ISNUMBER(Screener_4!D239), Screener_4!D239, "")</f>
        <v/>
      </c>
      <c r="G3238" t="str">
        <f>IF(ISNUMBER(Screener_4!E239),    Screener_4!E239, "")</f>
        <v/>
      </c>
      <c r="H3238" t="str">
        <f>IF(ISNUMBER(Screener_4!F239),    Screener_4!F239, "")</f>
        <v/>
      </c>
      <c r="I3238" t="str">
        <f>IF(ISNUMBER(Screener_4!G239),    Screener_4!G239, "")</f>
        <v/>
      </c>
      <c r="J3238" t="str">
        <f>IF(ISNUMBER(Screener_4!H239),    Screener_4!H239, "")</f>
        <v/>
      </c>
      <c r="K3238" t="str">
        <f t="shared" si="176"/>
        <v/>
      </c>
      <c r="L3238" t="str">
        <f t="shared" si="174"/>
        <v/>
      </c>
      <c r="M3238" s="45" t="str">
        <f>Screener_4!I239</f>
        <v/>
      </c>
      <c r="N3238" t="str">
        <f>IF(Screener_4!J239="Y",1,IF(Screener_4!J239="N",0,""))</f>
        <v/>
      </c>
      <c r="O3238" t="str">
        <f>IF(Screener_4!K239="Y",1,IF(Screener_4!K239="N",0,""))</f>
        <v/>
      </c>
      <c r="P3238" t="str">
        <f>IF(Screener_4!L239="Y",1,IF(Screener_4!L239="N",0,""))</f>
        <v/>
      </c>
      <c r="Q3238" t="str">
        <f>IF(Screener_4!M239="Y",1,IF(Screener_4!M239="N",0,""))</f>
        <v/>
      </c>
      <c r="R3238" t="str">
        <f>IF(Screener_4!N239="Y",1,IF(Screener_4!N239="N",0,""))</f>
        <v/>
      </c>
      <c r="S3238" t="str">
        <f>IF(Screener_4!O239="Y",1,IF(Screener_4!O239="N",0,""))</f>
        <v/>
      </c>
      <c r="T3238">
        <f t="shared" si="175"/>
        <v>0</v>
      </c>
      <c r="U3238" t="str">
        <f t="shared" si="177"/>
        <v/>
      </c>
      <c r="V3238" t="str">
        <f t="shared" si="178"/>
        <v/>
      </c>
      <c r="W3238" t="str">
        <f>Screener_4!R239</f>
        <v/>
      </c>
      <c r="X3238" s="6" t="str">
        <f>IF(ISNUMBER(Screener_4!$P239),IF(ISBLANK(Screener_4!S239),"Missing",Screener_4!S239), "")</f>
        <v/>
      </c>
      <c r="Y3238" s="6" t="str">
        <f>IF(ISNUMBER(Screener_4!$P239),IF(ISBLANK(Screener_4!T239),"Missing",Screener_4!T239), "")</f>
        <v/>
      </c>
      <c r="Z3238" s="6" t="str">
        <f>IF(ISNUMBER(Screener_4!$P239),IF(ISBLANK(Screener_4!U239),"Missing",Screener_4!U239), "")</f>
        <v/>
      </c>
      <c r="AA3238" s="6" t="str">
        <f>IF(ISTEXT(Screener_4!U239),  IF(ISBLANK(Screener_4!V239), "Missing", Screener_4!V239),"")</f>
        <v/>
      </c>
      <c r="AB3238" s="6" t="str">
        <f>IF(Screener_4!U239 = "Y",  IF(ISBLANK(Screener_4!V239), "Missing", Screener_4!V239),"")</f>
        <v/>
      </c>
      <c r="AC3238" s="6" t="str">
        <f xml:space="preserve"> IF((Screener_4!U239 = "Y"),   IF(ISBLANK(Screener_4!W239),"Missing",Screener_4!W239), "")</f>
        <v/>
      </c>
      <c r="AF3238" s="6"/>
      <c r="AG3238" s="6"/>
    </row>
    <row r="3239" spans="1:33" x14ac:dyDescent="0.25">
      <c r="A3239" s="125" t="str">
        <f>IF(ISNUMBER(Screener_4!A240), Screener_4!A240, "")</f>
        <v/>
      </c>
      <c r="B3239" t="str">
        <f>IF(ISTEXT(Screener_4!C240), Screener_4!C240, "")</f>
        <v/>
      </c>
      <c r="F3239" t="str">
        <f>IF(ISNUMBER(Screener_4!D240), Screener_4!D240, "")</f>
        <v/>
      </c>
      <c r="G3239" t="str">
        <f>IF(ISNUMBER(Screener_4!E240),    Screener_4!E240, "")</f>
        <v/>
      </c>
      <c r="H3239" t="str">
        <f>IF(ISNUMBER(Screener_4!F240),    Screener_4!F240, "")</f>
        <v/>
      </c>
      <c r="I3239" t="str">
        <f>IF(ISNUMBER(Screener_4!G240),    Screener_4!G240, "")</f>
        <v/>
      </c>
      <c r="J3239" t="str">
        <f>IF(ISNUMBER(Screener_4!H240),    Screener_4!H240, "")</f>
        <v/>
      </c>
      <c r="K3239" t="str">
        <f t="shared" si="176"/>
        <v/>
      </c>
      <c r="L3239" t="str">
        <f t="shared" si="174"/>
        <v/>
      </c>
      <c r="M3239" s="45" t="str">
        <f>Screener_4!I240</f>
        <v/>
      </c>
      <c r="N3239" t="str">
        <f>IF(Screener_4!J240="Y",1,IF(Screener_4!J240="N",0,""))</f>
        <v/>
      </c>
      <c r="O3239" t="str">
        <f>IF(Screener_4!K240="Y",1,IF(Screener_4!K240="N",0,""))</f>
        <v/>
      </c>
      <c r="P3239" t="str">
        <f>IF(Screener_4!L240="Y",1,IF(Screener_4!L240="N",0,""))</f>
        <v/>
      </c>
      <c r="Q3239" t="str">
        <f>IF(Screener_4!M240="Y",1,IF(Screener_4!M240="N",0,""))</f>
        <v/>
      </c>
      <c r="R3239" t="str">
        <f>IF(Screener_4!N240="Y",1,IF(Screener_4!N240="N",0,""))</f>
        <v/>
      </c>
      <c r="S3239" t="str">
        <f>IF(Screener_4!O240="Y",1,IF(Screener_4!O240="N",0,""))</f>
        <v/>
      </c>
      <c r="T3239">
        <f t="shared" si="175"/>
        <v>0</v>
      </c>
      <c r="U3239" t="str">
        <f t="shared" si="177"/>
        <v/>
      </c>
      <c r="V3239" t="str">
        <f t="shared" si="178"/>
        <v/>
      </c>
      <c r="W3239" t="str">
        <f>Screener_4!R240</f>
        <v/>
      </c>
      <c r="X3239" s="6" t="str">
        <f>IF(ISNUMBER(Screener_4!$P240),IF(ISBLANK(Screener_4!S240),"Missing",Screener_4!S240), "")</f>
        <v/>
      </c>
      <c r="Y3239" s="6" t="str">
        <f>IF(ISNUMBER(Screener_4!$P240),IF(ISBLANK(Screener_4!T240),"Missing",Screener_4!T240), "")</f>
        <v/>
      </c>
      <c r="Z3239" s="6" t="str">
        <f>IF(ISNUMBER(Screener_4!$P240),IF(ISBLANK(Screener_4!U240),"Missing",Screener_4!U240), "")</f>
        <v/>
      </c>
      <c r="AA3239" s="6" t="str">
        <f>IF(ISTEXT(Screener_4!U240),  IF(ISBLANK(Screener_4!V240), "Missing", Screener_4!V240),"")</f>
        <v/>
      </c>
      <c r="AB3239" s="6" t="str">
        <f>IF(Screener_4!U240 = "Y",  IF(ISBLANK(Screener_4!V240), "Missing", Screener_4!V240),"")</f>
        <v/>
      </c>
      <c r="AC3239" s="6" t="str">
        <f xml:space="preserve"> IF((Screener_4!U240 = "Y"),   IF(ISBLANK(Screener_4!W240),"Missing",Screener_4!W240), "")</f>
        <v/>
      </c>
      <c r="AF3239" s="6"/>
      <c r="AG3239" s="6"/>
    </row>
    <row r="3240" spans="1:33" x14ac:dyDescent="0.25">
      <c r="A3240" s="125" t="str">
        <f>IF(ISNUMBER(Screener_4!A241), Screener_4!A241, "")</f>
        <v/>
      </c>
      <c r="B3240" t="str">
        <f>IF(ISTEXT(Screener_4!C241), Screener_4!C241, "")</f>
        <v/>
      </c>
      <c r="F3240" t="str">
        <f>IF(ISNUMBER(Screener_4!D241), Screener_4!D241, "")</f>
        <v/>
      </c>
      <c r="G3240" t="str">
        <f>IF(ISNUMBER(Screener_4!E241),    Screener_4!E241, "")</f>
        <v/>
      </c>
      <c r="H3240" t="str">
        <f>IF(ISNUMBER(Screener_4!F241),    Screener_4!F241, "")</f>
        <v/>
      </c>
      <c r="I3240" t="str">
        <f>IF(ISNUMBER(Screener_4!G241),    Screener_4!G241, "")</f>
        <v/>
      </c>
      <c r="J3240" t="str">
        <f>IF(ISNUMBER(Screener_4!H241),    Screener_4!H241, "")</f>
        <v/>
      </c>
      <c r="K3240" t="str">
        <f t="shared" si="176"/>
        <v/>
      </c>
      <c r="L3240" t="str">
        <f t="shared" si="174"/>
        <v/>
      </c>
      <c r="M3240" s="45" t="str">
        <f>Screener_4!I241</f>
        <v/>
      </c>
      <c r="N3240" t="str">
        <f>IF(Screener_4!J241="Y",1,IF(Screener_4!J241="N",0,""))</f>
        <v/>
      </c>
      <c r="O3240" t="str">
        <f>IF(Screener_4!K241="Y",1,IF(Screener_4!K241="N",0,""))</f>
        <v/>
      </c>
      <c r="P3240" t="str">
        <f>IF(Screener_4!L241="Y",1,IF(Screener_4!L241="N",0,""))</f>
        <v/>
      </c>
      <c r="Q3240" t="str">
        <f>IF(Screener_4!M241="Y",1,IF(Screener_4!M241="N",0,""))</f>
        <v/>
      </c>
      <c r="R3240" t="str">
        <f>IF(Screener_4!N241="Y",1,IF(Screener_4!N241="N",0,""))</f>
        <v/>
      </c>
      <c r="S3240" t="str">
        <f>IF(Screener_4!O241="Y",1,IF(Screener_4!O241="N",0,""))</f>
        <v/>
      </c>
      <c r="T3240">
        <f t="shared" si="175"/>
        <v>0</v>
      </c>
      <c r="U3240" t="str">
        <f t="shared" si="177"/>
        <v/>
      </c>
      <c r="V3240" t="str">
        <f t="shared" si="178"/>
        <v/>
      </c>
      <c r="W3240" t="str">
        <f>Screener_4!R241</f>
        <v/>
      </c>
      <c r="X3240" s="6" t="str">
        <f>IF(ISNUMBER(Screener_4!$P241),IF(ISBLANK(Screener_4!S241),"Missing",Screener_4!S241), "")</f>
        <v/>
      </c>
      <c r="Y3240" s="6" t="str">
        <f>IF(ISNUMBER(Screener_4!$P241),IF(ISBLANK(Screener_4!T241),"Missing",Screener_4!T241), "")</f>
        <v/>
      </c>
      <c r="Z3240" s="6" t="str">
        <f>IF(ISNUMBER(Screener_4!$P241),IF(ISBLANK(Screener_4!U241),"Missing",Screener_4!U241), "")</f>
        <v/>
      </c>
      <c r="AA3240" s="6" t="str">
        <f>IF(ISTEXT(Screener_4!U241),  IF(ISBLANK(Screener_4!V241), "Missing", Screener_4!V241),"")</f>
        <v/>
      </c>
      <c r="AB3240" s="6" t="str">
        <f>IF(Screener_4!U241 = "Y",  IF(ISBLANK(Screener_4!V241), "Missing", Screener_4!V241),"")</f>
        <v/>
      </c>
      <c r="AC3240" s="6" t="str">
        <f xml:space="preserve"> IF((Screener_4!U241 = "Y"),   IF(ISBLANK(Screener_4!W241),"Missing",Screener_4!W241), "")</f>
        <v/>
      </c>
      <c r="AF3240" s="6"/>
      <c r="AG3240" s="6"/>
    </row>
    <row r="3241" spans="1:33" x14ac:dyDescent="0.25">
      <c r="A3241" s="125" t="str">
        <f>IF(ISNUMBER(Screener_4!A242), Screener_4!A242, "")</f>
        <v/>
      </c>
      <c r="B3241" t="str">
        <f>IF(ISTEXT(Screener_4!C242), Screener_4!C242, "")</f>
        <v/>
      </c>
      <c r="F3241" t="str">
        <f>IF(ISNUMBER(Screener_4!D242), Screener_4!D242, "")</f>
        <v/>
      </c>
      <c r="G3241" t="str">
        <f>IF(ISNUMBER(Screener_4!E242),    Screener_4!E242, "")</f>
        <v/>
      </c>
      <c r="H3241" t="str">
        <f>IF(ISNUMBER(Screener_4!F242),    Screener_4!F242, "")</f>
        <v/>
      </c>
      <c r="I3241" t="str">
        <f>IF(ISNUMBER(Screener_4!G242),    Screener_4!G242, "")</f>
        <v/>
      </c>
      <c r="J3241" t="str">
        <f>IF(ISNUMBER(Screener_4!H242),    Screener_4!H242, "")</f>
        <v/>
      </c>
      <c r="K3241" t="str">
        <f t="shared" si="176"/>
        <v/>
      </c>
      <c r="L3241" t="str">
        <f t="shared" si="174"/>
        <v/>
      </c>
      <c r="M3241" s="45" t="str">
        <f>Screener_4!I242</f>
        <v/>
      </c>
      <c r="N3241" t="str">
        <f>IF(Screener_4!J242="Y",1,IF(Screener_4!J242="N",0,""))</f>
        <v/>
      </c>
      <c r="O3241" t="str">
        <f>IF(Screener_4!K242="Y",1,IF(Screener_4!K242="N",0,""))</f>
        <v/>
      </c>
      <c r="P3241" t="str">
        <f>IF(Screener_4!L242="Y",1,IF(Screener_4!L242="N",0,""))</f>
        <v/>
      </c>
      <c r="Q3241" t="str">
        <f>IF(Screener_4!M242="Y",1,IF(Screener_4!M242="N",0,""))</f>
        <v/>
      </c>
      <c r="R3241" t="str">
        <f>IF(Screener_4!N242="Y",1,IF(Screener_4!N242="N",0,""))</f>
        <v/>
      </c>
      <c r="S3241" t="str">
        <f>IF(Screener_4!O242="Y",1,IF(Screener_4!O242="N",0,""))</f>
        <v/>
      </c>
      <c r="T3241">
        <f t="shared" si="175"/>
        <v>0</v>
      </c>
      <c r="U3241" t="str">
        <f t="shared" si="177"/>
        <v/>
      </c>
      <c r="V3241" t="str">
        <f t="shared" si="178"/>
        <v/>
      </c>
      <c r="W3241" t="str">
        <f>Screener_4!R242</f>
        <v/>
      </c>
      <c r="X3241" s="6" t="str">
        <f>IF(ISNUMBER(Screener_4!$P242),IF(ISBLANK(Screener_4!S242),"Missing",Screener_4!S242), "")</f>
        <v/>
      </c>
      <c r="Y3241" s="6" t="str">
        <f>IF(ISNUMBER(Screener_4!$P242),IF(ISBLANK(Screener_4!T242),"Missing",Screener_4!T242), "")</f>
        <v/>
      </c>
      <c r="Z3241" s="6" t="str">
        <f>IF(ISNUMBER(Screener_4!$P242),IF(ISBLANK(Screener_4!U242),"Missing",Screener_4!U242), "")</f>
        <v/>
      </c>
      <c r="AA3241" s="6" t="str">
        <f>IF(ISTEXT(Screener_4!U242),  IF(ISBLANK(Screener_4!V242), "Missing", Screener_4!V242),"")</f>
        <v/>
      </c>
      <c r="AB3241" s="6" t="str">
        <f>IF(Screener_4!U242 = "Y",  IF(ISBLANK(Screener_4!V242), "Missing", Screener_4!V242),"")</f>
        <v/>
      </c>
      <c r="AC3241" s="6" t="str">
        <f xml:space="preserve"> IF((Screener_4!U242 = "Y"),   IF(ISBLANK(Screener_4!W242),"Missing",Screener_4!W242), "")</f>
        <v/>
      </c>
      <c r="AF3241" s="6"/>
      <c r="AG3241" s="6"/>
    </row>
    <row r="3242" spans="1:33" x14ac:dyDescent="0.25">
      <c r="A3242" s="125" t="str">
        <f>IF(ISNUMBER(Screener_4!A243), Screener_4!A243, "")</f>
        <v/>
      </c>
      <c r="B3242" t="str">
        <f>IF(ISTEXT(Screener_4!C243), Screener_4!C243, "")</f>
        <v/>
      </c>
      <c r="F3242" t="str">
        <f>IF(ISNUMBER(Screener_4!D243), Screener_4!D243, "")</f>
        <v/>
      </c>
      <c r="G3242" t="str">
        <f>IF(ISNUMBER(Screener_4!E243),    Screener_4!E243, "")</f>
        <v/>
      </c>
      <c r="H3242" t="str">
        <f>IF(ISNUMBER(Screener_4!F243),    Screener_4!F243, "")</f>
        <v/>
      </c>
      <c r="I3242" t="str">
        <f>IF(ISNUMBER(Screener_4!G243),    Screener_4!G243, "")</f>
        <v/>
      </c>
      <c r="J3242" t="str">
        <f>IF(ISNUMBER(Screener_4!H243),    Screener_4!H243, "")</f>
        <v/>
      </c>
      <c r="K3242" t="str">
        <f t="shared" si="176"/>
        <v/>
      </c>
      <c r="L3242" t="str">
        <f t="shared" si="174"/>
        <v/>
      </c>
      <c r="M3242" s="45" t="str">
        <f>Screener_4!I243</f>
        <v/>
      </c>
      <c r="N3242" t="str">
        <f>IF(Screener_4!J243="Y",1,IF(Screener_4!J243="N",0,""))</f>
        <v/>
      </c>
      <c r="O3242" t="str">
        <f>IF(Screener_4!K243="Y",1,IF(Screener_4!K243="N",0,""))</f>
        <v/>
      </c>
      <c r="P3242" t="str">
        <f>IF(Screener_4!L243="Y",1,IF(Screener_4!L243="N",0,""))</f>
        <v/>
      </c>
      <c r="Q3242" t="str">
        <f>IF(Screener_4!M243="Y",1,IF(Screener_4!M243="N",0,""))</f>
        <v/>
      </c>
      <c r="R3242" t="str">
        <f>IF(Screener_4!N243="Y",1,IF(Screener_4!N243="N",0,""))</f>
        <v/>
      </c>
      <c r="S3242" t="str">
        <f>IF(Screener_4!O243="Y",1,IF(Screener_4!O243="N",0,""))</f>
        <v/>
      </c>
      <c r="T3242">
        <f t="shared" si="175"/>
        <v>0</v>
      </c>
      <c r="U3242" t="str">
        <f t="shared" si="177"/>
        <v/>
      </c>
      <c r="V3242" t="str">
        <f t="shared" si="178"/>
        <v/>
      </c>
      <c r="W3242" t="str">
        <f>Screener_4!R243</f>
        <v/>
      </c>
      <c r="X3242" s="6" t="str">
        <f>IF(ISNUMBER(Screener_4!$P243),IF(ISBLANK(Screener_4!S243),"Missing",Screener_4!S243), "")</f>
        <v/>
      </c>
      <c r="Y3242" s="6" t="str">
        <f>IF(ISNUMBER(Screener_4!$P243),IF(ISBLANK(Screener_4!T243),"Missing",Screener_4!T243), "")</f>
        <v/>
      </c>
      <c r="Z3242" s="6" t="str">
        <f>IF(ISNUMBER(Screener_4!$P243),IF(ISBLANK(Screener_4!U243),"Missing",Screener_4!U243), "")</f>
        <v/>
      </c>
      <c r="AA3242" s="6" t="str">
        <f>IF(ISTEXT(Screener_4!U243),  IF(ISBLANK(Screener_4!V243), "Missing", Screener_4!V243),"")</f>
        <v/>
      </c>
      <c r="AB3242" s="6" t="str">
        <f>IF(Screener_4!U243 = "Y",  IF(ISBLANK(Screener_4!V243), "Missing", Screener_4!V243),"")</f>
        <v/>
      </c>
      <c r="AC3242" s="6" t="str">
        <f xml:space="preserve"> IF((Screener_4!U243 = "Y"),   IF(ISBLANK(Screener_4!W243),"Missing",Screener_4!W243), "")</f>
        <v/>
      </c>
      <c r="AF3242" s="6"/>
      <c r="AG3242" s="6"/>
    </row>
    <row r="3243" spans="1:33" x14ac:dyDescent="0.25">
      <c r="A3243" s="125" t="str">
        <f>IF(ISNUMBER(Screener_4!A244), Screener_4!A244, "")</f>
        <v/>
      </c>
      <c r="B3243" t="str">
        <f>IF(ISTEXT(Screener_4!C244), Screener_4!C244, "")</f>
        <v/>
      </c>
      <c r="F3243" t="str">
        <f>IF(ISNUMBER(Screener_4!D244), Screener_4!D244, "")</f>
        <v/>
      </c>
      <c r="G3243" t="str">
        <f>IF(ISNUMBER(Screener_4!E244),    Screener_4!E244, "")</f>
        <v/>
      </c>
      <c r="H3243" t="str">
        <f>IF(ISNUMBER(Screener_4!F244),    Screener_4!F244, "")</f>
        <v/>
      </c>
      <c r="I3243" t="str">
        <f>IF(ISNUMBER(Screener_4!G244),    Screener_4!G244, "")</f>
        <v/>
      </c>
      <c r="J3243" t="str">
        <f>IF(ISNUMBER(Screener_4!H244),    Screener_4!H244, "")</f>
        <v/>
      </c>
      <c r="K3243" t="str">
        <f t="shared" si="176"/>
        <v/>
      </c>
      <c r="L3243" t="str">
        <f t="shared" si="174"/>
        <v/>
      </c>
      <c r="M3243" s="45" t="str">
        <f>Screener_4!I244</f>
        <v/>
      </c>
      <c r="N3243" t="str">
        <f>IF(Screener_4!J244="Y",1,IF(Screener_4!J244="N",0,""))</f>
        <v/>
      </c>
      <c r="O3243" t="str">
        <f>IF(Screener_4!K244="Y",1,IF(Screener_4!K244="N",0,""))</f>
        <v/>
      </c>
      <c r="P3243" t="str">
        <f>IF(Screener_4!L244="Y",1,IF(Screener_4!L244="N",0,""))</f>
        <v/>
      </c>
      <c r="Q3243" t="str">
        <f>IF(Screener_4!M244="Y",1,IF(Screener_4!M244="N",0,""))</f>
        <v/>
      </c>
      <c r="R3243" t="str">
        <f>IF(Screener_4!N244="Y",1,IF(Screener_4!N244="N",0,""))</f>
        <v/>
      </c>
      <c r="S3243" t="str">
        <f>IF(Screener_4!O244="Y",1,IF(Screener_4!O244="N",0,""))</f>
        <v/>
      </c>
      <c r="T3243">
        <f t="shared" si="175"/>
        <v>0</v>
      </c>
      <c r="U3243" t="str">
        <f t="shared" si="177"/>
        <v/>
      </c>
      <c r="V3243" t="str">
        <f t="shared" si="178"/>
        <v/>
      </c>
      <c r="W3243" t="str">
        <f>Screener_4!R244</f>
        <v/>
      </c>
      <c r="X3243" s="6" t="str">
        <f>IF(ISNUMBER(Screener_4!$P244),IF(ISBLANK(Screener_4!S244),"Missing",Screener_4!S244), "")</f>
        <v/>
      </c>
      <c r="Y3243" s="6" t="str">
        <f>IF(ISNUMBER(Screener_4!$P244),IF(ISBLANK(Screener_4!T244),"Missing",Screener_4!T244), "")</f>
        <v/>
      </c>
      <c r="Z3243" s="6" t="str">
        <f>IF(ISNUMBER(Screener_4!$P244),IF(ISBLANK(Screener_4!U244),"Missing",Screener_4!U244), "")</f>
        <v/>
      </c>
      <c r="AA3243" s="6" t="str">
        <f>IF(ISTEXT(Screener_4!U244),  IF(ISBLANK(Screener_4!V244), "Missing", Screener_4!V244),"")</f>
        <v/>
      </c>
      <c r="AB3243" s="6" t="str">
        <f>IF(Screener_4!U244 = "Y",  IF(ISBLANK(Screener_4!V244), "Missing", Screener_4!V244),"")</f>
        <v/>
      </c>
      <c r="AC3243" s="6" t="str">
        <f xml:space="preserve"> IF((Screener_4!U244 = "Y"),   IF(ISBLANK(Screener_4!W244),"Missing",Screener_4!W244), "")</f>
        <v/>
      </c>
      <c r="AF3243" s="6"/>
      <c r="AG3243" s="6"/>
    </row>
    <row r="3244" spans="1:33" x14ac:dyDescent="0.25">
      <c r="A3244" s="125" t="str">
        <f>IF(ISNUMBER(Screener_4!A245), Screener_4!A245, "")</f>
        <v/>
      </c>
      <c r="B3244" t="str">
        <f>IF(ISTEXT(Screener_4!C245), Screener_4!C245, "")</f>
        <v/>
      </c>
      <c r="F3244" t="str">
        <f>IF(ISNUMBER(Screener_4!D245), Screener_4!D245, "")</f>
        <v/>
      </c>
      <c r="G3244" t="str">
        <f>IF(ISNUMBER(Screener_4!E245),    Screener_4!E245, "")</f>
        <v/>
      </c>
      <c r="H3244" t="str">
        <f>IF(ISNUMBER(Screener_4!F245),    Screener_4!F245, "")</f>
        <v/>
      </c>
      <c r="I3244" t="str">
        <f>IF(ISNUMBER(Screener_4!G245),    Screener_4!G245, "")</f>
        <v/>
      </c>
      <c r="J3244" t="str">
        <f>IF(ISNUMBER(Screener_4!H245),    Screener_4!H245, "")</f>
        <v/>
      </c>
      <c r="K3244" t="str">
        <f t="shared" si="176"/>
        <v/>
      </c>
      <c r="L3244" t="str">
        <f t="shared" si="174"/>
        <v/>
      </c>
      <c r="M3244" s="45" t="str">
        <f>Screener_4!I245</f>
        <v/>
      </c>
      <c r="N3244" t="str">
        <f>IF(Screener_4!J245="Y",1,IF(Screener_4!J245="N",0,""))</f>
        <v/>
      </c>
      <c r="O3244" t="str">
        <f>IF(Screener_4!K245="Y",1,IF(Screener_4!K245="N",0,""))</f>
        <v/>
      </c>
      <c r="P3244" t="str">
        <f>IF(Screener_4!L245="Y",1,IF(Screener_4!L245="N",0,""))</f>
        <v/>
      </c>
      <c r="Q3244" t="str">
        <f>IF(Screener_4!M245="Y",1,IF(Screener_4!M245="N",0,""))</f>
        <v/>
      </c>
      <c r="R3244" t="str">
        <f>IF(Screener_4!N245="Y",1,IF(Screener_4!N245="N",0,""))</f>
        <v/>
      </c>
      <c r="S3244" t="str">
        <f>IF(Screener_4!O245="Y",1,IF(Screener_4!O245="N",0,""))</f>
        <v/>
      </c>
      <c r="T3244">
        <f t="shared" si="175"/>
        <v>0</v>
      </c>
      <c r="U3244" t="str">
        <f t="shared" si="177"/>
        <v/>
      </c>
      <c r="V3244" t="str">
        <f t="shared" si="178"/>
        <v/>
      </c>
      <c r="W3244" t="str">
        <f>Screener_4!R245</f>
        <v/>
      </c>
      <c r="X3244" s="6" t="str">
        <f>IF(ISNUMBER(Screener_4!$P245),IF(ISBLANK(Screener_4!S245),"Missing",Screener_4!S245), "")</f>
        <v/>
      </c>
      <c r="Y3244" s="6" t="str">
        <f>IF(ISNUMBER(Screener_4!$P245),IF(ISBLANK(Screener_4!T245),"Missing",Screener_4!T245), "")</f>
        <v/>
      </c>
      <c r="Z3244" s="6" t="str">
        <f>IF(ISNUMBER(Screener_4!$P245),IF(ISBLANK(Screener_4!U245),"Missing",Screener_4!U245), "")</f>
        <v/>
      </c>
      <c r="AA3244" s="6" t="str">
        <f>IF(ISTEXT(Screener_4!U245),  IF(ISBLANK(Screener_4!V245), "Missing", Screener_4!V245),"")</f>
        <v/>
      </c>
      <c r="AB3244" s="6" t="str">
        <f>IF(Screener_4!U245 = "Y",  IF(ISBLANK(Screener_4!V245), "Missing", Screener_4!V245),"")</f>
        <v/>
      </c>
      <c r="AC3244" s="6" t="str">
        <f xml:space="preserve"> IF((Screener_4!U245 = "Y"),   IF(ISBLANK(Screener_4!W245),"Missing",Screener_4!W245), "")</f>
        <v/>
      </c>
      <c r="AF3244" s="6"/>
      <c r="AG3244" s="6"/>
    </row>
    <row r="3245" spans="1:33" x14ac:dyDescent="0.25">
      <c r="A3245" s="125" t="str">
        <f>IF(ISNUMBER(Screener_4!A246), Screener_4!A246, "")</f>
        <v/>
      </c>
      <c r="B3245" t="str">
        <f>IF(ISTEXT(Screener_4!C246), Screener_4!C246, "")</f>
        <v/>
      </c>
      <c r="F3245" t="str">
        <f>IF(ISNUMBER(Screener_4!D246), Screener_4!D246, "")</f>
        <v/>
      </c>
      <c r="G3245" t="str">
        <f>IF(ISNUMBER(Screener_4!E246),    Screener_4!E246, "")</f>
        <v/>
      </c>
      <c r="H3245" t="str">
        <f>IF(ISNUMBER(Screener_4!F246),    Screener_4!F246, "")</f>
        <v/>
      </c>
      <c r="I3245" t="str">
        <f>IF(ISNUMBER(Screener_4!G246),    Screener_4!G246, "")</f>
        <v/>
      </c>
      <c r="J3245" t="str">
        <f>IF(ISNUMBER(Screener_4!H246),    Screener_4!H246, "")</f>
        <v/>
      </c>
      <c r="K3245" t="str">
        <f t="shared" si="176"/>
        <v/>
      </c>
      <c r="L3245" t="str">
        <f t="shared" si="174"/>
        <v/>
      </c>
      <c r="M3245" s="45" t="str">
        <f>Screener_4!I246</f>
        <v/>
      </c>
      <c r="N3245" t="str">
        <f>IF(Screener_4!J246="Y",1,IF(Screener_4!J246="N",0,""))</f>
        <v/>
      </c>
      <c r="O3245" t="str">
        <f>IF(Screener_4!K246="Y",1,IF(Screener_4!K246="N",0,""))</f>
        <v/>
      </c>
      <c r="P3245" t="str">
        <f>IF(Screener_4!L246="Y",1,IF(Screener_4!L246="N",0,""))</f>
        <v/>
      </c>
      <c r="Q3245" t="str">
        <f>IF(Screener_4!M246="Y",1,IF(Screener_4!M246="N",0,""))</f>
        <v/>
      </c>
      <c r="R3245" t="str">
        <f>IF(Screener_4!N246="Y",1,IF(Screener_4!N246="N",0,""))</f>
        <v/>
      </c>
      <c r="S3245" t="str">
        <f>IF(Screener_4!O246="Y",1,IF(Screener_4!O246="N",0,""))</f>
        <v/>
      </c>
      <c r="T3245">
        <f t="shared" si="175"/>
        <v>0</v>
      </c>
      <c r="U3245" t="str">
        <f t="shared" si="177"/>
        <v/>
      </c>
      <c r="V3245" t="str">
        <f t="shared" si="178"/>
        <v/>
      </c>
      <c r="W3245" t="str">
        <f>Screener_4!R246</f>
        <v/>
      </c>
      <c r="X3245" s="6" t="str">
        <f>IF(ISNUMBER(Screener_4!$P246),IF(ISBLANK(Screener_4!S246),"Missing",Screener_4!S246), "")</f>
        <v/>
      </c>
      <c r="Y3245" s="6" t="str">
        <f>IF(ISNUMBER(Screener_4!$P246),IF(ISBLANK(Screener_4!T246),"Missing",Screener_4!T246), "")</f>
        <v/>
      </c>
      <c r="Z3245" s="6" t="str">
        <f>IF(ISNUMBER(Screener_4!$P246),IF(ISBLANK(Screener_4!U246),"Missing",Screener_4!U246), "")</f>
        <v/>
      </c>
      <c r="AA3245" s="6" t="str">
        <f>IF(ISTEXT(Screener_4!U246),  IF(ISBLANK(Screener_4!V246), "Missing", Screener_4!V246),"")</f>
        <v/>
      </c>
      <c r="AB3245" s="6" t="str">
        <f>IF(Screener_4!U246 = "Y",  IF(ISBLANK(Screener_4!V246), "Missing", Screener_4!V246),"")</f>
        <v/>
      </c>
      <c r="AC3245" s="6" t="str">
        <f xml:space="preserve"> IF((Screener_4!U246 = "Y"),   IF(ISBLANK(Screener_4!W246),"Missing",Screener_4!W246), "")</f>
        <v/>
      </c>
      <c r="AF3245" s="6"/>
      <c r="AG3245" s="6"/>
    </row>
    <row r="3246" spans="1:33" x14ac:dyDescent="0.25">
      <c r="A3246" s="125" t="str">
        <f>IF(ISNUMBER(Screener_4!A247), Screener_4!A247, "")</f>
        <v/>
      </c>
      <c r="B3246" t="str">
        <f>IF(ISTEXT(Screener_4!C247), Screener_4!C247, "")</f>
        <v/>
      </c>
      <c r="F3246" t="str">
        <f>IF(ISNUMBER(Screener_4!D247), Screener_4!D247, "")</f>
        <v/>
      </c>
      <c r="G3246" t="str">
        <f>IF(ISNUMBER(Screener_4!E247),    Screener_4!E247, "")</f>
        <v/>
      </c>
      <c r="H3246" t="str">
        <f>IF(ISNUMBER(Screener_4!F247),    Screener_4!F247, "")</f>
        <v/>
      </c>
      <c r="I3246" t="str">
        <f>IF(ISNUMBER(Screener_4!G247),    Screener_4!G247, "")</f>
        <v/>
      </c>
      <c r="J3246" t="str">
        <f>IF(ISNUMBER(Screener_4!H247),    Screener_4!H247, "")</f>
        <v/>
      </c>
      <c r="K3246" t="str">
        <f t="shared" si="176"/>
        <v/>
      </c>
      <c r="L3246" t="str">
        <f t="shared" si="174"/>
        <v/>
      </c>
      <c r="M3246" s="45" t="str">
        <f>Screener_4!I247</f>
        <v/>
      </c>
      <c r="N3246" t="str">
        <f>IF(Screener_4!J247="Y",1,IF(Screener_4!J247="N",0,""))</f>
        <v/>
      </c>
      <c r="O3246" t="str">
        <f>IF(Screener_4!K247="Y",1,IF(Screener_4!K247="N",0,""))</f>
        <v/>
      </c>
      <c r="P3246" t="str">
        <f>IF(Screener_4!L247="Y",1,IF(Screener_4!L247="N",0,""))</f>
        <v/>
      </c>
      <c r="Q3246" t="str">
        <f>IF(Screener_4!M247="Y",1,IF(Screener_4!M247="N",0,""))</f>
        <v/>
      </c>
      <c r="R3246" t="str">
        <f>IF(Screener_4!N247="Y",1,IF(Screener_4!N247="N",0,""))</f>
        <v/>
      </c>
      <c r="S3246" t="str">
        <f>IF(Screener_4!O247="Y",1,IF(Screener_4!O247="N",0,""))</f>
        <v/>
      </c>
      <c r="T3246">
        <f t="shared" si="175"/>
        <v>0</v>
      </c>
      <c r="U3246" t="str">
        <f t="shared" si="177"/>
        <v/>
      </c>
      <c r="V3246" t="str">
        <f t="shared" si="178"/>
        <v/>
      </c>
      <c r="W3246" t="str">
        <f>Screener_4!R247</f>
        <v/>
      </c>
      <c r="X3246" s="6" t="str">
        <f>IF(ISNUMBER(Screener_4!$P247),IF(ISBLANK(Screener_4!S247),"Missing",Screener_4!S247), "")</f>
        <v/>
      </c>
      <c r="Y3246" s="6" t="str">
        <f>IF(ISNUMBER(Screener_4!$P247),IF(ISBLANK(Screener_4!T247),"Missing",Screener_4!T247), "")</f>
        <v/>
      </c>
      <c r="Z3246" s="6" t="str">
        <f>IF(ISNUMBER(Screener_4!$P247),IF(ISBLANK(Screener_4!U247),"Missing",Screener_4!U247), "")</f>
        <v/>
      </c>
      <c r="AA3246" s="6" t="str">
        <f>IF(ISTEXT(Screener_4!U247),  IF(ISBLANK(Screener_4!V247), "Missing", Screener_4!V247),"")</f>
        <v/>
      </c>
      <c r="AB3246" s="6" t="str">
        <f>IF(Screener_4!U247 = "Y",  IF(ISBLANK(Screener_4!V247), "Missing", Screener_4!V247),"")</f>
        <v/>
      </c>
      <c r="AC3246" s="6" t="str">
        <f xml:space="preserve"> IF((Screener_4!U247 = "Y"),   IF(ISBLANK(Screener_4!W247),"Missing",Screener_4!W247), "")</f>
        <v/>
      </c>
      <c r="AF3246" s="6"/>
      <c r="AG3246" s="6"/>
    </row>
    <row r="3247" spans="1:33" x14ac:dyDescent="0.25">
      <c r="A3247" s="125" t="str">
        <f>IF(ISNUMBER(Screener_4!A248), Screener_4!A248, "")</f>
        <v/>
      </c>
      <c r="B3247" t="str">
        <f>IF(ISTEXT(Screener_4!C248), Screener_4!C248, "")</f>
        <v/>
      </c>
      <c r="F3247" t="str">
        <f>IF(ISNUMBER(Screener_4!D248), Screener_4!D248, "")</f>
        <v/>
      </c>
      <c r="G3247" t="str">
        <f>IF(ISNUMBER(Screener_4!E248),    Screener_4!E248, "")</f>
        <v/>
      </c>
      <c r="H3247" t="str">
        <f>IF(ISNUMBER(Screener_4!F248),    Screener_4!F248, "")</f>
        <v/>
      </c>
      <c r="I3247" t="str">
        <f>IF(ISNUMBER(Screener_4!G248),    Screener_4!G248, "")</f>
        <v/>
      </c>
      <c r="J3247" t="str">
        <f>IF(ISNUMBER(Screener_4!H248),    Screener_4!H248, "")</f>
        <v/>
      </c>
      <c r="K3247" t="str">
        <f t="shared" si="176"/>
        <v/>
      </c>
      <c r="L3247" t="str">
        <f t="shared" si="174"/>
        <v/>
      </c>
      <c r="M3247" s="45" t="str">
        <f>Screener_4!I248</f>
        <v/>
      </c>
      <c r="N3247" t="str">
        <f>IF(Screener_4!J248="Y",1,IF(Screener_4!J248="N",0,""))</f>
        <v/>
      </c>
      <c r="O3247" t="str">
        <f>IF(Screener_4!K248="Y",1,IF(Screener_4!K248="N",0,""))</f>
        <v/>
      </c>
      <c r="P3247" t="str">
        <f>IF(Screener_4!L248="Y",1,IF(Screener_4!L248="N",0,""))</f>
        <v/>
      </c>
      <c r="Q3247" t="str">
        <f>IF(Screener_4!M248="Y",1,IF(Screener_4!M248="N",0,""))</f>
        <v/>
      </c>
      <c r="R3247" t="str">
        <f>IF(Screener_4!N248="Y",1,IF(Screener_4!N248="N",0,""))</f>
        <v/>
      </c>
      <c r="S3247" t="str">
        <f>IF(Screener_4!O248="Y",1,IF(Screener_4!O248="N",0,""))</f>
        <v/>
      </c>
      <c r="T3247">
        <f t="shared" si="175"/>
        <v>0</v>
      </c>
      <c r="U3247" t="str">
        <f t="shared" si="177"/>
        <v/>
      </c>
      <c r="V3247" t="str">
        <f t="shared" si="178"/>
        <v/>
      </c>
      <c r="W3247" t="str">
        <f>Screener_4!R248</f>
        <v/>
      </c>
      <c r="X3247" s="6" t="str">
        <f>IF(ISNUMBER(Screener_4!$P248),IF(ISBLANK(Screener_4!S248),"Missing",Screener_4!S248), "")</f>
        <v/>
      </c>
      <c r="Y3247" s="6" t="str">
        <f>IF(ISNUMBER(Screener_4!$P248),IF(ISBLANK(Screener_4!T248),"Missing",Screener_4!T248), "")</f>
        <v/>
      </c>
      <c r="Z3247" s="6" t="str">
        <f>IF(ISNUMBER(Screener_4!$P248),IF(ISBLANK(Screener_4!U248),"Missing",Screener_4!U248), "")</f>
        <v/>
      </c>
      <c r="AA3247" s="6" t="str">
        <f>IF(ISTEXT(Screener_4!U248),  IF(ISBLANK(Screener_4!V248), "Missing", Screener_4!V248),"")</f>
        <v/>
      </c>
      <c r="AB3247" s="6" t="str">
        <f>IF(Screener_4!U248 = "Y",  IF(ISBLANK(Screener_4!V248), "Missing", Screener_4!V248),"")</f>
        <v/>
      </c>
      <c r="AC3247" s="6" t="str">
        <f xml:space="preserve"> IF((Screener_4!U248 = "Y"),   IF(ISBLANK(Screener_4!W248),"Missing",Screener_4!W248), "")</f>
        <v/>
      </c>
      <c r="AF3247" s="6"/>
      <c r="AG3247" s="6"/>
    </row>
    <row r="3248" spans="1:33" x14ac:dyDescent="0.25">
      <c r="A3248" s="125" t="str">
        <f>IF(ISNUMBER(Screener_4!A249), Screener_4!A249, "")</f>
        <v/>
      </c>
      <c r="B3248" t="str">
        <f>IF(ISTEXT(Screener_4!C249), Screener_4!C249, "")</f>
        <v/>
      </c>
      <c r="F3248" t="str">
        <f>IF(ISNUMBER(Screener_4!D249), Screener_4!D249, "")</f>
        <v/>
      </c>
      <c r="G3248" t="str">
        <f>IF(ISNUMBER(Screener_4!E249),    Screener_4!E249, "")</f>
        <v/>
      </c>
      <c r="H3248" t="str">
        <f>IF(ISNUMBER(Screener_4!F249),    Screener_4!F249, "")</f>
        <v/>
      </c>
      <c r="I3248" t="str">
        <f>IF(ISNUMBER(Screener_4!G249),    Screener_4!G249, "")</f>
        <v/>
      </c>
      <c r="J3248" t="str">
        <f>IF(ISNUMBER(Screener_4!H249),    Screener_4!H249, "")</f>
        <v/>
      </c>
      <c r="K3248" t="str">
        <f t="shared" si="176"/>
        <v/>
      </c>
      <c r="L3248" t="str">
        <f t="shared" si="174"/>
        <v/>
      </c>
      <c r="M3248" s="45" t="str">
        <f>Screener_4!I249</f>
        <v/>
      </c>
      <c r="N3248" t="str">
        <f>IF(Screener_4!J249="Y",1,IF(Screener_4!J249="N",0,""))</f>
        <v/>
      </c>
      <c r="O3248" t="str">
        <f>IF(Screener_4!K249="Y",1,IF(Screener_4!K249="N",0,""))</f>
        <v/>
      </c>
      <c r="P3248" t="str">
        <f>IF(Screener_4!L249="Y",1,IF(Screener_4!L249="N",0,""))</f>
        <v/>
      </c>
      <c r="Q3248" t="str">
        <f>IF(Screener_4!M249="Y",1,IF(Screener_4!M249="N",0,""))</f>
        <v/>
      </c>
      <c r="R3248" t="str">
        <f>IF(Screener_4!N249="Y",1,IF(Screener_4!N249="N",0,""))</f>
        <v/>
      </c>
      <c r="S3248" t="str">
        <f>IF(Screener_4!O249="Y",1,IF(Screener_4!O249="N",0,""))</f>
        <v/>
      </c>
      <c r="T3248">
        <f t="shared" si="175"/>
        <v>0</v>
      </c>
      <c r="U3248" t="str">
        <f t="shared" si="177"/>
        <v/>
      </c>
      <c r="V3248" t="str">
        <f t="shared" si="178"/>
        <v/>
      </c>
      <c r="W3248" t="str">
        <f>Screener_4!R249</f>
        <v/>
      </c>
      <c r="X3248" s="6" t="str">
        <f>IF(ISNUMBER(Screener_4!$P249),IF(ISBLANK(Screener_4!S249),"Missing",Screener_4!S249), "")</f>
        <v/>
      </c>
      <c r="Y3248" s="6" t="str">
        <f>IF(ISNUMBER(Screener_4!$P249),IF(ISBLANK(Screener_4!T249),"Missing",Screener_4!T249), "")</f>
        <v/>
      </c>
      <c r="Z3248" s="6" t="str">
        <f>IF(ISNUMBER(Screener_4!$P249),IF(ISBLANK(Screener_4!U249),"Missing",Screener_4!U249), "")</f>
        <v/>
      </c>
      <c r="AA3248" s="6" t="str">
        <f>IF(ISTEXT(Screener_4!U249),  IF(ISBLANK(Screener_4!V249), "Missing", Screener_4!V249),"")</f>
        <v/>
      </c>
      <c r="AB3248" s="6" t="str">
        <f>IF(Screener_4!U249 = "Y",  IF(ISBLANK(Screener_4!V249), "Missing", Screener_4!V249),"")</f>
        <v/>
      </c>
      <c r="AC3248" s="6" t="str">
        <f xml:space="preserve"> IF((Screener_4!U249 = "Y"),   IF(ISBLANK(Screener_4!W249),"Missing",Screener_4!W249), "")</f>
        <v/>
      </c>
      <c r="AF3248" s="6"/>
      <c r="AG3248" s="6"/>
    </row>
    <row r="3249" spans="1:33" x14ac:dyDescent="0.25">
      <c r="A3249" s="125" t="str">
        <f>IF(ISNUMBER(Screener_4!A250), Screener_4!A250, "")</f>
        <v/>
      </c>
      <c r="B3249" t="str">
        <f>IF(ISTEXT(Screener_4!C250), Screener_4!C250, "")</f>
        <v/>
      </c>
      <c r="F3249" t="str">
        <f>IF(ISNUMBER(Screener_4!D250), Screener_4!D250, "")</f>
        <v/>
      </c>
      <c r="G3249" t="str">
        <f>IF(ISNUMBER(Screener_4!E250),    Screener_4!E250, "")</f>
        <v/>
      </c>
      <c r="H3249" t="str">
        <f>IF(ISNUMBER(Screener_4!F250),    Screener_4!F250, "")</f>
        <v/>
      </c>
      <c r="I3249" t="str">
        <f>IF(ISNUMBER(Screener_4!G250),    Screener_4!G250, "")</f>
        <v/>
      </c>
      <c r="J3249" t="str">
        <f>IF(ISNUMBER(Screener_4!H250),    Screener_4!H250, "")</f>
        <v/>
      </c>
      <c r="K3249" t="str">
        <f t="shared" si="176"/>
        <v/>
      </c>
      <c r="L3249" t="str">
        <f t="shared" si="174"/>
        <v/>
      </c>
      <c r="M3249" s="45" t="str">
        <f>Screener_4!I250</f>
        <v/>
      </c>
      <c r="N3249" t="str">
        <f>IF(Screener_4!J250="Y",1,IF(Screener_4!J250="N",0,""))</f>
        <v/>
      </c>
      <c r="O3249" t="str">
        <f>IF(Screener_4!K250="Y",1,IF(Screener_4!K250="N",0,""))</f>
        <v/>
      </c>
      <c r="P3249" t="str">
        <f>IF(Screener_4!L250="Y",1,IF(Screener_4!L250="N",0,""))</f>
        <v/>
      </c>
      <c r="Q3249" t="str">
        <f>IF(Screener_4!M250="Y",1,IF(Screener_4!M250="N",0,""))</f>
        <v/>
      </c>
      <c r="R3249" t="str">
        <f>IF(Screener_4!N250="Y",1,IF(Screener_4!N250="N",0,""))</f>
        <v/>
      </c>
      <c r="S3249" t="str">
        <f>IF(Screener_4!O250="Y",1,IF(Screener_4!O250="N",0,""))</f>
        <v/>
      </c>
      <c r="T3249">
        <f t="shared" si="175"/>
        <v>0</v>
      </c>
      <c r="U3249" t="str">
        <f t="shared" si="177"/>
        <v/>
      </c>
      <c r="V3249" t="str">
        <f t="shared" si="178"/>
        <v/>
      </c>
      <c r="W3249" t="str">
        <f>Screener_4!R250</f>
        <v/>
      </c>
      <c r="X3249" s="6" t="str">
        <f>IF(ISNUMBER(Screener_4!$P250),IF(ISBLANK(Screener_4!S250),"Missing",Screener_4!S250), "")</f>
        <v/>
      </c>
      <c r="Y3249" s="6" t="str">
        <f>IF(ISNUMBER(Screener_4!$P250),IF(ISBLANK(Screener_4!T250),"Missing",Screener_4!T250), "")</f>
        <v/>
      </c>
      <c r="Z3249" s="6" t="str">
        <f>IF(ISNUMBER(Screener_4!$P250),IF(ISBLANK(Screener_4!U250),"Missing",Screener_4!U250), "")</f>
        <v/>
      </c>
      <c r="AA3249" s="6" t="str">
        <f>IF(ISTEXT(Screener_4!U250),  IF(ISBLANK(Screener_4!V250), "Missing", Screener_4!V250),"")</f>
        <v/>
      </c>
      <c r="AB3249" s="6" t="str">
        <f>IF(Screener_4!U250 = "Y",  IF(ISBLANK(Screener_4!V250), "Missing", Screener_4!V250),"")</f>
        <v/>
      </c>
      <c r="AC3249" s="6" t="str">
        <f xml:space="preserve"> IF((Screener_4!U250 = "Y"),   IF(ISBLANK(Screener_4!W250),"Missing",Screener_4!W250), "")</f>
        <v/>
      </c>
      <c r="AF3249" s="6"/>
      <c r="AG3249" s="6"/>
    </row>
    <row r="3250" spans="1:33" x14ac:dyDescent="0.25">
      <c r="A3250" s="125" t="str">
        <f>IF(ISNUMBER(Screener_4!A251), Screener_4!A251, "")</f>
        <v/>
      </c>
      <c r="B3250" t="str">
        <f>IF(ISTEXT(Screener_4!C251), Screener_4!C251, "")</f>
        <v/>
      </c>
      <c r="F3250" t="str">
        <f>IF(ISNUMBER(Screener_4!D251), Screener_4!D251, "")</f>
        <v/>
      </c>
      <c r="G3250" t="str">
        <f>IF(ISNUMBER(Screener_4!E251),    Screener_4!E251, "")</f>
        <v/>
      </c>
      <c r="H3250" t="str">
        <f>IF(ISNUMBER(Screener_4!F251),    Screener_4!F251, "")</f>
        <v/>
      </c>
      <c r="I3250" t="str">
        <f>IF(ISNUMBER(Screener_4!G251),    Screener_4!G251, "")</f>
        <v/>
      </c>
      <c r="J3250" t="str">
        <f>IF(ISNUMBER(Screener_4!H251),    Screener_4!H251, "")</f>
        <v/>
      </c>
      <c r="K3250" t="str">
        <f t="shared" si="176"/>
        <v/>
      </c>
      <c r="L3250" t="str">
        <f t="shared" si="174"/>
        <v/>
      </c>
      <c r="M3250" s="45" t="str">
        <f>Screener_4!I251</f>
        <v/>
      </c>
      <c r="N3250" t="str">
        <f>IF(Screener_4!J251="Y",1,IF(Screener_4!J251="N",0,""))</f>
        <v/>
      </c>
      <c r="O3250" t="str">
        <f>IF(Screener_4!K251="Y",1,IF(Screener_4!K251="N",0,""))</f>
        <v/>
      </c>
      <c r="P3250" t="str">
        <f>IF(Screener_4!L251="Y",1,IF(Screener_4!L251="N",0,""))</f>
        <v/>
      </c>
      <c r="Q3250" t="str">
        <f>IF(Screener_4!M251="Y",1,IF(Screener_4!M251="N",0,""))</f>
        <v/>
      </c>
      <c r="R3250" t="str">
        <f>IF(Screener_4!N251="Y",1,IF(Screener_4!N251="N",0,""))</f>
        <v/>
      </c>
      <c r="S3250" t="str">
        <f>IF(Screener_4!O251="Y",1,IF(Screener_4!O251="N",0,""))</f>
        <v/>
      </c>
      <c r="T3250">
        <f t="shared" si="175"/>
        <v>0</v>
      </c>
      <c r="U3250" t="str">
        <f t="shared" si="177"/>
        <v/>
      </c>
      <c r="V3250" t="str">
        <f t="shared" si="178"/>
        <v/>
      </c>
      <c r="W3250" t="str">
        <f>Screener_4!R251</f>
        <v/>
      </c>
      <c r="X3250" s="6" t="str">
        <f>IF(ISNUMBER(Screener_4!$P251),IF(ISBLANK(Screener_4!S251),"Missing",Screener_4!S251), "")</f>
        <v/>
      </c>
      <c r="Y3250" s="6" t="str">
        <f>IF(ISNUMBER(Screener_4!$P251),IF(ISBLANK(Screener_4!T251),"Missing",Screener_4!T251), "")</f>
        <v/>
      </c>
      <c r="Z3250" s="6" t="str">
        <f>IF(ISNUMBER(Screener_4!$P251),IF(ISBLANK(Screener_4!U251),"Missing",Screener_4!U251), "")</f>
        <v/>
      </c>
      <c r="AA3250" s="6" t="str">
        <f>IF(ISTEXT(Screener_4!U251),  IF(ISBLANK(Screener_4!V251), "Missing", Screener_4!V251),"")</f>
        <v/>
      </c>
      <c r="AB3250" s="6" t="str">
        <f>IF(Screener_4!U251 = "Y",  IF(ISBLANK(Screener_4!V251), "Missing", Screener_4!V251),"")</f>
        <v/>
      </c>
      <c r="AC3250" s="6" t="str">
        <f xml:space="preserve"> IF((Screener_4!U251 = "Y"),   IF(ISBLANK(Screener_4!W251),"Missing",Screener_4!W251), "")</f>
        <v/>
      </c>
      <c r="AF3250" s="6"/>
      <c r="AG3250" s="6"/>
    </row>
    <row r="3251" spans="1:33" x14ac:dyDescent="0.25">
      <c r="A3251" s="125" t="str">
        <f>IF(ISNUMBER(Screener_4!A252), Screener_4!A252, "")</f>
        <v/>
      </c>
      <c r="B3251" t="str">
        <f>IF(ISTEXT(Screener_4!C252), Screener_4!C252, "")</f>
        <v/>
      </c>
      <c r="F3251" t="str">
        <f>IF(ISNUMBER(Screener_4!D252), Screener_4!D252, "")</f>
        <v/>
      </c>
      <c r="G3251" t="str">
        <f>IF(ISNUMBER(Screener_4!E252),    Screener_4!E252, "")</f>
        <v/>
      </c>
      <c r="H3251" t="str">
        <f>IF(ISNUMBER(Screener_4!F252),    Screener_4!F252, "")</f>
        <v/>
      </c>
      <c r="I3251" t="str">
        <f>IF(ISNUMBER(Screener_4!G252),    Screener_4!G252, "")</f>
        <v/>
      </c>
      <c r="J3251" t="str">
        <f>IF(ISNUMBER(Screener_4!H252),    Screener_4!H252, "")</f>
        <v/>
      </c>
      <c r="K3251" t="str">
        <f t="shared" si="176"/>
        <v/>
      </c>
      <c r="L3251" t="str">
        <f t="shared" si="174"/>
        <v/>
      </c>
      <c r="M3251" s="45" t="str">
        <f>Screener_4!I252</f>
        <v/>
      </c>
      <c r="N3251" t="str">
        <f>IF(Screener_4!J252="Y",1,IF(Screener_4!J252="N",0,""))</f>
        <v/>
      </c>
      <c r="O3251" t="str">
        <f>IF(Screener_4!K252="Y",1,IF(Screener_4!K252="N",0,""))</f>
        <v/>
      </c>
      <c r="P3251" t="str">
        <f>IF(Screener_4!L252="Y",1,IF(Screener_4!L252="N",0,""))</f>
        <v/>
      </c>
      <c r="Q3251" t="str">
        <f>IF(Screener_4!M252="Y",1,IF(Screener_4!M252="N",0,""))</f>
        <v/>
      </c>
      <c r="R3251" t="str">
        <f>IF(Screener_4!N252="Y",1,IF(Screener_4!N252="N",0,""))</f>
        <v/>
      </c>
      <c r="S3251" t="str">
        <f>IF(Screener_4!O252="Y",1,IF(Screener_4!O252="N",0,""))</f>
        <v/>
      </c>
      <c r="T3251">
        <f t="shared" si="175"/>
        <v>0</v>
      </c>
      <c r="U3251" t="str">
        <f t="shared" si="177"/>
        <v/>
      </c>
      <c r="V3251" t="str">
        <f t="shared" si="178"/>
        <v/>
      </c>
      <c r="W3251" t="str">
        <f>Screener_4!R252</f>
        <v/>
      </c>
      <c r="X3251" s="6" t="str">
        <f>IF(ISNUMBER(Screener_4!$P252),IF(ISBLANK(Screener_4!S252),"Missing",Screener_4!S252), "")</f>
        <v/>
      </c>
      <c r="Y3251" s="6" t="str">
        <f>IF(ISNUMBER(Screener_4!$P252),IF(ISBLANK(Screener_4!T252),"Missing",Screener_4!T252), "")</f>
        <v/>
      </c>
      <c r="Z3251" s="6" t="str">
        <f>IF(ISNUMBER(Screener_4!$P252),IF(ISBLANK(Screener_4!U252),"Missing",Screener_4!U252), "")</f>
        <v/>
      </c>
      <c r="AA3251" s="6" t="str">
        <f>IF(ISTEXT(Screener_4!U252),  IF(ISBLANK(Screener_4!V252), "Missing", Screener_4!V252),"")</f>
        <v/>
      </c>
      <c r="AB3251" s="6" t="str">
        <f>IF(Screener_4!U252 = "Y",  IF(ISBLANK(Screener_4!V252), "Missing", Screener_4!V252),"")</f>
        <v/>
      </c>
      <c r="AC3251" s="6" t="str">
        <f xml:space="preserve"> IF((Screener_4!U252 = "Y"),   IF(ISBLANK(Screener_4!W252),"Missing",Screener_4!W252), "")</f>
        <v/>
      </c>
      <c r="AF3251" s="6"/>
      <c r="AG3251" s="6"/>
    </row>
    <row r="3252" spans="1:33" x14ac:dyDescent="0.25">
      <c r="A3252" s="125" t="str">
        <f>IF(ISNUMBER(Screener_4!A253), Screener_4!A253, "")</f>
        <v/>
      </c>
      <c r="B3252" t="str">
        <f>IF(ISTEXT(Screener_4!C253), Screener_4!C253, "")</f>
        <v/>
      </c>
      <c r="F3252" t="str">
        <f>IF(ISNUMBER(Screener_4!D253), Screener_4!D253, "")</f>
        <v/>
      </c>
      <c r="G3252" t="str">
        <f>IF(ISNUMBER(Screener_4!E253),    Screener_4!E253, "")</f>
        <v/>
      </c>
      <c r="H3252" t="str">
        <f>IF(ISNUMBER(Screener_4!F253),    Screener_4!F253, "")</f>
        <v/>
      </c>
      <c r="I3252" t="str">
        <f>IF(ISNUMBER(Screener_4!G253),    Screener_4!G253, "")</f>
        <v/>
      </c>
      <c r="J3252" t="str">
        <f>IF(ISNUMBER(Screener_4!H253),    Screener_4!H253, "")</f>
        <v/>
      </c>
      <c r="K3252" t="str">
        <f t="shared" si="176"/>
        <v/>
      </c>
      <c r="L3252" t="str">
        <f t="shared" si="174"/>
        <v/>
      </c>
      <c r="M3252" s="45" t="str">
        <f>Screener_4!I253</f>
        <v/>
      </c>
      <c r="N3252" t="str">
        <f>IF(Screener_4!J253="Y",1,IF(Screener_4!J253="N",0,""))</f>
        <v/>
      </c>
      <c r="O3252" t="str">
        <f>IF(Screener_4!K253="Y",1,IF(Screener_4!K253="N",0,""))</f>
        <v/>
      </c>
      <c r="P3252" t="str">
        <f>IF(Screener_4!L253="Y",1,IF(Screener_4!L253="N",0,""))</f>
        <v/>
      </c>
      <c r="Q3252" t="str">
        <f>IF(Screener_4!M253="Y",1,IF(Screener_4!M253="N",0,""))</f>
        <v/>
      </c>
      <c r="R3252" t="str">
        <f>IF(Screener_4!N253="Y",1,IF(Screener_4!N253="N",0,""))</f>
        <v/>
      </c>
      <c r="S3252" t="str">
        <f>IF(Screener_4!O253="Y",1,IF(Screener_4!O253="N",0,""))</f>
        <v/>
      </c>
      <c r="T3252">
        <f t="shared" si="175"/>
        <v>0</v>
      </c>
      <c r="U3252" t="str">
        <f t="shared" si="177"/>
        <v/>
      </c>
      <c r="V3252" t="str">
        <f t="shared" si="178"/>
        <v/>
      </c>
      <c r="W3252" t="str">
        <f>Screener_4!R253</f>
        <v/>
      </c>
      <c r="X3252" s="6" t="str">
        <f>IF(ISNUMBER(Screener_4!$P253),IF(ISBLANK(Screener_4!S253),"Missing",Screener_4!S253), "")</f>
        <v/>
      </c>
      <c r="Y3252" s="6" t="str">
        <f>IF(ISNUMBER(Screener_4!$P253),IF(ISBLANK(Screener_4!T253),"Missing",Screener_4!T253), "")</f>
        <v/>
      </c>
      <c r="Z3252" s="6" t="str">
        <f>IF(ISNUMBER(Screener_4!$P253),IF(ISBLANK(Screener_4!U253),"Missing",Screener_4!U253), "")</f>
        <v/>
      </c>
      <c r="AA3252" s="6" t="str">
        <f>IF(ISTEXT(Screener_4!U253),  IF(ISBLANK(Screener_4!V253), "Missing", Screener_4!V253),"")</f>
        <v/>
      </c>
      <c r="AB3252" s="6" t="str">
        <f>IF(Screener_4!U253 = "Y",  IF(ISBLANK(Screener_4!V253), "Missing", Screener_4!V253),"")</f>
        <v/>
      </c>
      <c r="AC3252" s="6" t="str">
        <f xml:space="preserve"> IF((Screener_4!U253 = "Y"),   IF(ISBLANK(Screener_4!W253),"Missing",Screener_4!W253), "")</f>
        <v/>
      </c>
      <c r="AF3252" s="6"/>
      <c r="AG3252" s="6"/>
    </row>
    <row r="3253" spans="1:33" x14ac:dyDescent="0.25">
      <c r="A3253" s="125" t="str">
        <f>IF(ISNUMBER(Screener_4!A254), Screener_4!A254, "")</f>
        <v/>
      </c>
      <c r="B3253" t="str">
        <f>IF(ISTEXT(Screener_4!C254), Screener_4!C254, "")</f>
        <v/>
      </c>
      <c r="F3253" t="str">
        <f>IF(ISNUMBER(Screener_4!D254), Screener_4!D254, "")</f>
        <v/>
      </c>
      <c r="G3253" t="str">
        <f>IF(ISNUMBER(Screener_4!E254),    Screener_4!E254, "")</f>
        <v/>
      </c>
      <c r="H3253" t="str">
        <f>IF(ISNUMBER(Screener_4!F254),    Screener_4!F254, "")</f>
        <v/>
      </c>
      <c r="I3253" t="str">
        <f>IF(ISNUMBER(Screener_4!G254),    Screener_4!G254, "")</f>
        <v/>
      </c>
      <c r="J3253" t="str">
        <f>IF(ISNUMBER(Screener_4!H254),    Screener_4!H254, "")</f>
        <v/>
      </c>
      <c r="K3253" t="str">
        <f t="shared" si="176"/>
        <v/>
      </c>
      <c r="L3253" t="str">
        <f t="shared" si="174"/>
        <v/>
      </c>
      <c r="M3253" s="45" t="str">
        <f>Screener_4!I254</f>
        <v/>
      </c>
      <c r="N3253" t="str">
        <f>IF(Screener_4!J254="Y",1,IF(Screener_4!J254="N",0,""))</f>
        <v/>
      </c>
      <c r="O3253" t="str">
        <f>IF(Screener_4!K254="Y",1,IF(Screener_4!K254="N",0,""))</f>
        <v/>
      </c>
      <c r="P3253" t="str">
        <f>IF(Screener_4!L254="Y",1,IF(Screener_4!L254="N",0,""))</f>
        <v/>
      </c>
      <c r="Q3253" t="str">
        <f>IF(Screener_4!M254="Y",1,IF(Screener_4!M254="N",0,""))</f>
        <v/>
      </c>
      <c r="R3253" t="str">
        <f>IF(Screener_4!N254="Y",1,IF(Screener_4!N254="N",0,""))</f>
        <v/>
      </c>
      <c r="S3253" t="str">
        <f>IF(Screener_4!O254="Y",1,IF(Screener_4!O254="N",0,""))</f>
        <v/>
      </c>
      <c r="T3253">
        <f t="shared" si="175"/>
        <v>0</v>
      </c>
      <c r="U3253" t="str">
        <f t="shared" si="177"/>
        <v/>
      </c>
      <c r="V3253" t="str">
        <f t="shared" si="178"/>
        <v/>
      </c>
      <c r="W3253" t="str">
        <f>Screener_4!R254</f>
        <v/>
      </c>
      <c r="X3253" s="6" t="str">
        <f>IF(ISNUMBER(Screener_4!$P254),IF(ISBLANK(Screener_4!S254),"Missing",Screener_4!S254), "")</f>
        <v/>
      </c>
      <c r="Y3253" s="6" t="str">
        <f>IF(ISNUMBER(Screener_4!$P254),IF(ISBLANK(Screener_4!T254),"Missing",Screener_4!T254), "")</f>
        <v/>
      </c>
      <c r="Z3253" s="6" t="str">
        <f>IF(ISNUMBER(Screener_4!$P254),IF(ISBLANK(Screener_4!U254),"Missing",Screener_4!U254), "")</f>
        <v/>
      </c>
      <c r="AA3253" s="6" t="str">
        <f>IF(ISTEXT(Screener_4!U254),  IF(ISBLANK(Screener_4!V254), "Missing", Screener_4!V254),"")</f>
        <v/>
      </c>
      <c r="AB3253" s="6" t="str">
        <f>IF(Screener_4!U254 = "Y",  IF(ISBLANK(Screener_4!V254), "Missing", Screener_4!V254),"")</f>
        <v/>
      </c>
      <c r="AC3253" s="6" t="str">
        <f xml:space="preserve"> IF((Screener_4!U254 = "Y"),   IF(ISBLANK(Screener_4!W254),"Missing",Screener_4!W254), "")</f>
        <v/>
      </c>
      <c r="AF3253" s="6"/>
      <c r="AG3253" s="6"/>
    </row>
    <row r="3254" spans="1:33" x14ac:dyDescent="0.25">
      <c r="A3254" s="125" t="str">
        <f>IF(ISNUMBER(Screener_4!A255), Screener_4!A255, "")</f>
        <v/>
      </c>
      <c r="B3254" t="str">
        <f>IF(ISTEXT(Screener_4!C255), Screener_4!C255, "")</f>
        <v/>
      </c>
      <c r="F3254" t="str">
        <f>IF(ISNUMBER(Screener_4!D255), Screener_4!D255, "")</f>
        <v/>
      </c>
      <c r="G3254" t="str">
        <f>IF(ISNUMBER(Screener_4!E255),    Screener_4!E255, "")</f>
        <v/>
      </c>
      <c r="H3254" t="str">
        <f>IF(ISNUMBER(Screener_4!F255),    Screener_4!F255, "")</f>
        <v/>
      </c>
      <c r="I3254" t="str">
        <f>IF(ISNUMBER(Screener_4!G255),    Screener_4!G255, "")</f>
        <v/>
      </c>
      <c r="J3254" t="str">
        <f>IF(ISNUMBER(Screener_4!H255),    Screener_4!H255, "")</f>
        <v/>
      </c>
      <c r="K3254" t="str">
        <f t="shared" si="176"/>
        <v/>
      </c>
      <c r="L3254" t="str">
        <f t="shared" si="174"/>
        <v/>
      </c>
      <c r="M3254" s="45" t="str">
        <f>Screener_4!I255</f>
        <v/>
      </c>
      <c r="N3254" t="str">
        <f>IF(Screener_4!J255="Y",1,IF(Screener_4!J255="N",0,""))</f>
        <v/>
      </c>
      <c r="O3254" t="str">
        <f>IF(Screener_4!K255="Y",1,IF(Screener_4!K255="N",0,""))</f>
        <v/>
      </c>
      <c r="P3254" t="str">
        <f>IF(Screener_4!L255="Y",1,IF(Screener_4!L255="N",0,""))</f>
        <v/>
      </c>
      <c r="Q3254" t="str">
        <f>IF(Screener_4!M255="Y",1,IF(Screener_4!M255="N",0,""))</f>
        <v/>
      </c>
      <c r="R3254" t="str">
        <f>IF(Screener_4!N255="Y",1,IF(Screener_4!N255="N",0,""))</f>
        <v/>
      </c>
      <c r="S3254" t="str">
        <f>IF(Screener_4!O255="Y",1,IF(Screener_4!O255="N",0,""))</f>
        <v/>
      </c>
      <c r="T3254">
        <f t="shared" si="175"/>
        <v>0</v>
      </c>
      <c r="U3254" t="str">
        <f t="shared" si="177"/>
        <v/>
      </c>
      <c r="V3254" t="str">
        <f t="shared" si="178"/>
        <v/>
      </c>
      <c r="W3254" t="str">
        <f>Screener_4!R255</f>
        <v/>
      </c>
      <c r="X3254" s="6" t="str">
        <f>IF(ISNUMBER(Screener_4!$P255),IF(ISBLANK(Screener_4!S255),"Missing",Screener_4!S255), "")</f>
        <v/>
      </c>
      <c r="Y3254" s="6" t="str">
        <f>IF(ISNUMBER(Screener_4!$P255),IF(ISBLANK(Screener_4!T255),"Missing",Screener_4!T255), "")</f>
        <v/>
      </c>
      <c r="Z3254" s="6" t="str">
        <f>IF(ISNUMBER(Screener_4!$P255),IF(ISBLANK(Screener_4!U255),"Missing",Screener_4!U255), "")</f>
        <v/>
      </c>
      <c r="AA3254" s="6" t="str">
        <f>IF(ISTEXT(Screener_4!U255),  IF(ISBLANK(Screener_4!V255), "Missing", Screener_4!V255),"")</f>
        <v/>
      </c>
      <c r="AB3254" s="6" t="str">
        <f>IF(Screener_4!U255 = "Y",  IF(ISBLANK(Screener_4!V255), "Missing", Screener_4!V255),"")</f>
        <v/>
      </c>
      <c r="AC3254" s="6" t="str">
        <f xml:space="preserve"> IF((Screener_4!U255 = "Y"),   IF(ISBLANK(Screener_4!W255),"Missing",Screener_4!W255), "")</f>
        <v/>
      </c>
      <c r="AF3254" s="6"/>
      <c r="AG3254" s="6"/>
    </row>
    <row r="3255" spans="1:33" x14ac:dyDescent="0.25">
      <c r="A3255" s="125" t="str">
        <f>IF(ISNUMBER(Screener_4!A256), Screener_4!A256, "")</f>
        <v/>
      </c>
      <c r="B3255" t="str">
        <f>IF(ISTEXT(Screener_4!C256), Screener_4!C256, "")</f>
        <v/>
      </c>
      <c r="F3255" t="str">
        <f>IF(ISNUMBER(Screener_4!D256), Screener_4!D256, "")</f>
        <v/>
      </c>
      <c r="G3255" t="str">
        <f>IF(ISNUMBER(Screener_4!E256),    Screener_4!E256, "")</f>
        <v/>
      </c>
      <c r="H3255" t="str">
        <f>IF(ISNUMBER(Screener_4!F256),    Screener_4!F256, "")</f>
        <v/>
      </c>
      <c r="I3255" t="str">
        <f>IF(ISNUMBER(Screener_4!G256),    Screener_4!G256, "")</f>
        <v/>
      </c>
      <c r="J3255" t="str">
        <f>IF(ISNUMBER(Screener_4!H256),    Screener_4!H256, "")</f>
        <v/>
      </c>
      <c r="K3255" t="str">
        <f t="shared" si="176"/>
        <v/>
      </c>
      <c r="L3255" t="str">
        <f t="shared" si="174"/>
        <v/>
      </c>
      <c r="M3255" s="45" t="str">
        <f>Screener_4!I256</f>
        <v/>
      </c>
      <c r="N3255" t="str">
        <f>IF(Screener_4!J256="Y",1,IF(Screener_4!J256="N",0,""))</f>
        <v/>
      </c>
      <c r="O3255" t="str">
        <f>IF(Screener_4!K256="Y",1,IF(Screener_4!K256="N",0,""))</f>
        <v/>
      </c>
      <c r="P3255" t="str">
        <f>IF(Screener_4!L256="Y",1,IF(Screener_4!L256="N",0,""))</f>
        <v/>
      </c>
      <c r="Q3255" t="str">
        <f>IF(Screener_4!M256="Y",1,IF(Screener_4!M256="N",0,""))</f>
        <v/>
      </c>
      <c r="R3255" t="str">
        <f>IF(Screener_4!N256="Y",1,IF(Screener_4!N256="N",0,""))</f>
        <v/>
      </c>
      <c r="S3255" t="str">
        <f>IF(Screener_4!O256="Y",1,IF(Screener_4!O256="N",0,""))</f>
        <v/>
      </c>
      <c r="T3255">
        <f t="shared" si="175"/>
        <v>0</v>
      </c>
      <c r="U3255" t="str">
        <f t="shared" si="177"/>
        <v/>
      </c>
      <c r="V3255" t="str">
        <f t="shared" si="178"/>
        <v/>
      </c>
      <c r="W3255" t="str">
        <f>Screener_4!R256</f>
        <v/>
      </c>
      <c r="X3255" s="6" t="str">
        <f>IF(ISNUMBER(Screener_4!$P256),IF(ISBLANK(Screener_4!S256),"Missing",Screener_4!S256), "")</f>
        <v/>
      </c>
      <c r="Y3255" s="6" t="str">
        <f>IF(ISNUMBER(Screener_4!$P256),IF(ISBLANK(Screener_4!T256),"Missing",Screener_4!T256), "")</f>
        <v/>
      </c>
      <c r="Z3255" s="6" t="str">
        <f>IF(ISNUMBER(Screener_4!$P256),IF(ISBLANK(Screener_4!U256),"Missing",Screener_4!U256), "")</f>
        <v/>
      </c>
      <c r="AA3255" s="6" t="str">
        <f>IF(ISTEXT(Screener_4!U256),  IF(ISBLANK(Screener_4!V256), "Missing", Screener_4!V256),"")</f>
        <v/>
      </c>
      <c r="AB3255" s="6" t="str">
        <f>IF(Screener_4!U256 = "Y",  IF(ISBLANK(Screener_4!V256), "Missing", Screener_4!V256),"")</f>
        <v/>
      </c>
      <c r="AC3255" s="6" t="str">
        <f xml:space="preserve"> IF((Screener_4!U256 = "Y"),   IF(ISBLANK(Screener_4!W256),"Missing",Screener_4!W256), "")</f>
        <v/>
      </c>
      <c r="AF3255" s="6"/>
      <c r="AG3255" s="6"/>
    </row>
    <row r="3256" spans="1:33" x14ac:dyDescent="0.25">
      <c r="A3256" s="125" t="str">
        <f>IF(ISNUMBER(Screener_4!A257), Screener_4!A257, "")</f>
        <v/>
      </c>
      <c r="B3256" t="str">
        <f>IF(ISTEXT(Screener_4!C257), Screener_4!C257, "")</f>
        <v/>
      </c>
      <c r="F3256" t="str">
        <f>IF(ISNUMBER(Screener_4!D257), Screener_4!D257, "")</f>
        <v/>
      </c>
      <c r="G3256" t="str">
        <f>IF(ISNUMBER(Screener_4!E257),    Screener_4!E257, "")</f>
        <v/>
      </c>
      <c r="H3256" t="str">
        <f>IF(ISNUMBER(Screener_4!F257),    Screener_4!F257, "")</f>
        <v/>
      </c>
      <c r="I3256" t="str">
        <f>IF(ISNUMBER(Screener_4!G257),    Screener_4!G257, "")</f>
        <v/>
      </c>
      <c r="J3256" t="str">
        <f>IF(ISNUMBER(Screener_4!H257),    Screener_4!H257, "")</f>
        <v/>
      </c>
      <c r="K3256" t="str">
        <f t="shared" si="176"/>
        <v/>
      </c>
      <c r="L3256" t="str">
        <f t="shared" si="174"/>
        <v/>
      </c>
      <c r="M3256" s="45" t="str">
        <f>Screener_4!I257</f>
        <v/>
      </c>
      <c r="N3256" t="str">
        <f>IF(Screener_4!J257="Y",1,IF(Screener_4!J257="N",0,""))</f>
        <v/>
      </c>
      <c r="O3256" t="str">
        <f>IF(Screener_4!K257="Y",1,IF(Screener_4!K257="N",0,""))</f>
        <v/>
      </c>
      <c r="P3256" t="str">
        <f>IF(Screener_4!L257="Y",1,IF(Screener_4!L257="N",0,""))</f>
        <v/>
      </c>
      <c r="Q3256" t="str">
        <f>IF(Screener_4!M257="Y",1,IF(Screener_4!M257="N",0,""))</f>
        <v/>
      </c>
      <c r="R3256" t="str">
        <f>IF(Screener_4!N257="Y",1,IF(Screener_4!N257="N",0,""))</f>
        <v/>
      </c>
      <c r="S3256" t="str">
        <f>IF(Screener_4!O257="Y",1,IF(Screener_4!O257="N",0,""))</f>
        <v/>
      </c>
      <c r="T3256">
        <f t="shared" si="175"/>
        <v>0</v>
      </c>
      <c r="U3256" t="str">
        <f t="shared" si="177"/>
        <v/>
      </c>
      <c r="V3256" t="str">
        <f t="shared" si="178"/>
        <v/>
      </c>
      <c r="W3256" t="str">
        <f>Screener_4!R257</f>
        <v/>
      </c>
      <c r="X3256" s="6" t="str">
        <f>IF(ISNUMBER(Screener_4!$P257),IF(ISBLANK(Screener_4!S257),"Missing",Screener_4!S257), "")</f>
        <v/>
      </c>
      <c r="Y3256" s="6" t="str">
        <f>IF(ISNUMBER(Screener_4!$P257),IF(ISBLANK(Screener_4!T257),"Missing",Screener_4!T257), "")</f>
        <v/>
      </c>
      <c r="Z3256" s="6" t="str">
        <f>IF(ISNUMBER(Screener_4!$P257),IF(ISBLANK(Screener_4!U257),"Missing",Screener_4!U257), "")</f>
        <v/>
      </c>
      <c r="AA3256" s="6" t="str">
        <f>IF(ISTEXT(Screener_4!U257),  IF(ISBLANK(Screener_4!V257), "Missing", Screener_4!V257),"")</f>
        <v/>
      </c>
      <c r="AB3256" s="6" t="str">
        <f>IF(Screener_4!U257 = "Y",  IF(ISBLANK(Screener_4!V257), "Missing", Screener_4!V257),"")</f>
        <v/>
      </c>
      <c r="AC3256" s="6" t="str">
        <f xml:space="preserve"> IF((Screener_4!U257 = "Y"),   IF(ISBLANK(Screener_4!W257),"Missing",Screener_4!W257), "")</f>
        <v/>
      </c>
      <c r="AF3256" s="6"/>
      <c r="AG3256" s="6"/>
    </row>
    <row r="3257" spans="1:33" x14ac:dyDescent="0.25">
      <c r="A3257" s="125" t="str">
        <f>IF(ISNUMBER(Screener_4!A258), Screener_4!A258, "")</f>
        <v/>
      </c>
      <c r="B3257" t="str">
        <f>IF(ISTEXT(Screener_4!C258), Screener_4!C258, "")</f>
        <v/>
      </c>
      <c r="F3257" t="str">
        <f>IF(ISNUMBER(Screener_4!D258), Screener_4!D258, "")</f>
        <v/>
      </c>
      <c r="G3257" t="str">
        <f>IF(ISNUMBER(Screener_4!E258),    Screener_4!E258, "")</f>
        <v/>
      </c>
      <c r="H3257" t="str">
        <f>IF(ISNUMBER(Screener_4!F258),    Screener_4!F258, "")</f>
        <v/>
      </c>
      <c r="I3257" t="str">
        <f>IF(ISNUMBER(Screener_4!G258),    Screener_4!G258, "")</f>
        <v/>
      </c>
      <c r="J3257" t="str">
        <f>IF(ISNUMBER(Screener_4!H258),    Screener_4!H258, "")</f>
        <v/>
      </c>
      <c r="K3257" t="str">
        <f t="shared" si="176"/>
        <v/>
      </c>
      <c r="L3257" t="str">
        <f t="shared" si="174"/>
        <v/>
      </c>
      <c r="M3257" s="45" t="str">
        <f>Screener_4!I258</f>
        <v/>
      </c>
      <c r="N3257" t="str">
        <f>IF(Screener_4!J258="Y",1,IF(Screener_4!J258="N",0,""))</f>
        <v/>
      </c>
      <c r="O3257" t="str">
        <f>IF(Screener_4!K258="Y",1,IF(Screener_4!K258="N",0,""))</f>
        <v/>
      </c>
      <c r="P3257" t="str">
        <f>IF(Screener_4!L258="Y",1,IF(Screener_4!L258="N",0,""))</f>
        <v/>
      </c>
      <c r="Q3257" t="str">
        <f>IF(Screener_4!M258="Y",1,IF(Screener_4!M258="N",0,""))</f>
        <v/>
      </c>
      <c r="R3257" t="str">
        <f>IF(Screener_4!N258="Y",1,IF(Screener_4!N258="N",0,""))</f>
        <v/>
      </c>
      <c r="S3257" t="str">
        <f>IF(Screener_4!O258="Y",1,IF(Screener_4!O258="N",0,""))</f>
        <v/>
      </c>
      <c r="T3257">
        <f t="shared" si="175"/>
        <v>0</v>
      </c>
      <c r="U3257" t="str">
        <f t="shared" si="177"/>
        <v/>
      </c>
      <c r="V3257" t="str">
        <f t="shared" si="178"/>
        <v/>
      </c>
      <c r="W3257" t="str">
        <f>Screener_4!R258</f>
        <v/>
      </c>
      <c r="X3257" s="6" t="str">
        <f>IF(ISNUMBER(Screener_4!$P258),IF(ISBLANK(Screener_4!S258),"Missing",Screener_4!S258), "")</f>
        <v/>
      </c>
      <c r="Y3257" s="6" t="str">
        <f>IF(ISNUMBER(Screener_4!$P258),IF(ISBLANK(Screener_4!T258),"Missing",Screener_4!T258), "")</f>
        <v/>
      </c>
      <c r="Z3257" s="6" t="str">
        <f>IF(ISNUMBER(Screener_4!$P258),IF(ISBLANK(Screener_4!U258),"Missing",Screener_4!U258), "")</f>
        <v/>
      </c>
      <c r="AA3257" s="6" t="str">
        <f>IF(ISTEXT(Screener_4!U258),  IF(ISBLANK(Screener_4!V258), "Missing", Screener_4!V258),"")</f>
        <v/>
      </c>
      <c r="AB3257" s="6" t="str">
        <f>IF(Screener_4!U258 = "Y",  IF(ISBLANK(Screener_4!V258), "Missing", Screener_4!V258),"")</f>
        <v/>
      </c>
      <c r="AC3257" s="6" t="str">
        <f xml:space="preserve"> IF((Screener_4!U258 = "Y"),   IF(ISBLANK(Screener_4!W258),"Missing",Screener_4!W258), "")</f>
        <v/>
      </c>
      <c r="AF3257" s="6"/>
      <c r="AG3257" s="6"/>
    </row>
    <row r="3258" spans="1:33" x14ac:dyDescent="0.25">
      <c r="A3258" s="125" t="str">
        <f>IF(ISNUMBER(Screener_4!A259), Screener_4!A259, "")</f>
        <v/>
      </c>
      <c r="B3258" t="str">
        <f>IF(ISTEXT(Screener_4!C259), Screener_4!C259, "")</f>
        <v/>
      </c>
      <c r="F3258" t="str">
        <f>IF(ISNUMBER(Screener_4!D259), Screener_4!D259, "")</f>
        <v/>
      </c>
      <c r="G3258" t="str">
        <f>IF(ISNUMBER(Screener_4!E259),    Screener_4!E259, "")</f>
        <v/>
      </c>
      <c r="H3258" t="str">
        <f>IF(ISNUMBER(Screener_4!F259),    Screener_4!F259, "")</f>
        <v/>
      </c>
      <c r="I3258" t="str">
        <f>IF(ISNUMBER(Screener_4!G259),    Screener_4!G259, "")</f>
        <v/>
      </c>
      <c r="J3258" t="str">
        <f>IF(ISNUMBER(Screener_4!H259),    Screener_4!H259, "")</f>
        <v/>
      </c>
      <c r="K3258" t="str">
        <f t="shared" si="176"/>
        <v/>
      </c>
      <c r="L3258" t="str">
        <f t="shared" si="174"/>
        <v/>
      </c>
      <c r="M3258" s="45" t="str">
        <f>Screener_4!I259</f>
        <v/>
      </c>
      <c r="N3258" t="str">
        <f>IF(Screener_4!J259="Y",1,IF(Screener_4!J259="N",0,""))</f>
        <v/>
      </c>
      <c r="O3258" t="str">
        <f>IF(Screener_4!K259="Y",1,IF(Screener_4!K259="N",0,""))</f>
        <v/>
      </c>
      <c r="P3258" t="str">
        <f>IF(Screener_4!L259="Y",1,IF(Screener_4!L259="N",0,""))</f>
        <v/>
      </c>
      <c r="Q3258" t="str">
        <f>IF(Screener_4!M259="Y",1,IF(Screener_4!M259="N",0,""))</f>
        <v/>
      </c>
      <c r="R3258" t="str">
        <f>IF(Screener_4!N259="Y",1,IF(Screener_4!N259="N",0,""))</f>
        <v/>
      </c>
      <c r="S3258" t="str">
        <f>IF(Screener_4!O259="Y",1,IF(Screener_4!O259="N",0,""))</f>
        <v/>
      </c>
      <c r="T3258">
        <f t="shared" si="175"/>
        <v>0</v>
      </c>
      <c r="U3258" t="str">
        <f t="shared" si="177"/>
        <v/>
      </c>
      <c r="V3258" t="str">
        <f t="shared" si="178"/>
        <v/>
      </c>
      <c r="W3258" t="str">
        <f>Screener_4!R259</f>
        <v/>
      </c>
      <c r="X3258" s="6" t="str">
        <f>IF(ISNUMBER(Screener_4!$P259),IF(ISBLANK(Screener_4!S259),"Missing",Screener_4!S259), "")</f>
        <v/>
      </c>
      <c r="Y3258" s="6" t="str">
        <f>IF(ISNUMBER(Screener_4!$P259),IF(ISBLANK(Screener_4!T259),"Missing",Screener_4!T259), "")</f>
        <v/>
      </c>
      <c r="Z3258" s="6" t="str">
        <f>IF(ISNUMBER(Screener_4!$P259),IF(ISBLANK(Screener_4!U259),"Missing",Screener_4!U259), "")</f>
        <v/>
      </c>
      <c r="AA3258" s="6" t="str">
        <f>IF(ISTEXT(Screener_4!U259),  IF(ISBLANK(Screener_4!V259), "Missing", Screener_4!V259),"")</f>
        <v/>
      </c>
      <c r="AB3258" s="6" t="str">
        <f>IF(Screener_4!U259 = "Y",  IF(ISBLANK(Screener_4!V259), "Missing", Screener_4!V259),"")</f>
        <v/>
      </c>
      <c r="AC3258" s="6" t="str">
        <f xml:space="preserve"> IF((Screener_4!U259 = "Y"),   IF(ISBLANK(Screener_4!W259),"Missing",Screener_4!W259), "")</f>
        <v/>
      </c>
      <c r="AF3258" s="6"/>
      <c r="AG3258" s="6"/>
    </row>
    <row r="3259" spans="1:33" x14ac:dyDescent="0.25">
      <c r="A3259" s="125" t="str">
        <f>IF(ISNUMBER(Screener_4!A260), Screener_4!A260, "")</f>
        <v/>
      </c>
      <c r="B3259" t="str">
        <f>IF(ISTEXT(Screener_4!C260), Screener_4!C260, "")</f>
        <v/>
      </c>
      <c r="F3259" t="str">
        <f>IF(ISNUMBER(Screener_4!D260), Screener_4!D260, "")</f>
        <v/>
      </c>
      <c r="G3259" t="str">
        <f>IF(ISNUMBER(Screener_4!E260),    Screener_4!E260, "")</f>
        <v/>
      </c>
      <c r="H3259" t="str">
        <f>IF(ISNUMBER(Screener_4!F260),    Screener_4!F260, "")</f>
        <v/>
      </c>
      <c r="I3259" t="str">
        <f>IF(ISNUMBER(Screener_4!G260),    Screener_4!G260, "")</f>
        <v/>
      </c>
      <c r="J3259" t="str">
        <f>IF(ISNUMBER(Screener_4!H260),    Screener_4!H260, "")</f>
        <v/>
      </c>
      <c r="K3259" t="str">
        <f t="shared" si="176"/>
        <v/>
      </c>
      <c r="L3259" t="str">
        <f t="shared" si="174"/>
        <v/>
      </c>
      <c r="M3259" s="45" t="str">
        <f>Screener_4!I260</f>
        <v/>
      </c>
      <c r="N3259" t="str">
        <f>IF(Screener_4!J260="Y",1,IF(Screener_4!J260="N",0,""))</f>
        <v/>
      </c>
      <c r="O3259" t="str">
        <f>IF(Screener_4!K260="Y",1,IF(Screener_4!K260="N",0,""))</f>
        <v/>
      </c>
      <c r="P3259" t="str">
        <f>IF(Screener_4!L260="Y",1,IF(Screener_4!L260="N",0,""))</f>
        <v/>
      </c>
      <c r="Q3259" t="str">
        <f>IF(Screener_4!M260="Y",1,IF(Screener_4!M260="N",0,""))</f>
        <v/>
      </c>
      <c r="R3259" t="str">
        <f>IF(Screener_4!N260="Y",1,IF(Screener_4!N260="N",0,""))</f>
        <v/>
      </c>
      <c r="S3259" t="str">
        <f>IF(Screener_4!O260="Y",1,IF(Screener_4!O260="N",0,""))</f>
        <v/>
      </c>
      <c r="T3259">
        <f t="shared" si="175"/>
        <v>0</v>
      </c>
      <c r="U3259" t="str">
        <f t="shared" si="177"/>
        <v/>
      </c>
      <c r="V3259" t="str">
        <f t="shared" si="178"/>
        <v/>
      </c>
      <c r="W3259" t="str">
        <f>Screener_4!R260</f>
        <v/>
      </c>
      <c r="X3259" s="6" t="str">
        <f>IF(ISNUMBER(Screener_4!$P260),IF(ISBLANK(Screener_4!S260),"Missing",Screener_4!S260), "")</f>
        <v/>
      </c>
      <c r="Y3259" s="6" t="str">
        <f>IF(ISNUMBER(Screener_4!$P260),IF(ISBLANK(Screener_4!T260),"Missing",Screener_4!T260), "")</f>
        <v/>
      </c>
      <c r="Z3259" s="6" t="str">
        <f>IF(ISNUMBER(Screener_4!$P260),IF(ISBLANK(Screener_4!U260),"Missing",Screener_4!U260), "")</f>
        <v/>
      </c>
      <c r="AA3259" s="6" t="str">
        <f>IF(ISTEXT(Screener_4!U260),  IF(ISBLANK(Screener_4!V260), "Missing", Screener_4!V260),"")</f>
        <v/>
      </c>
      <c r="AB3259" s="6" t="str">
        <f>IF(Screener_4!U260 = "Y",  IF(ISBLANK(Screener_4!V260), "Missing", Screener_4!V260),"")</f>
        <v/>
      </c>
      <c r="AC3259" s="6" t="str">
        <f xml:space="preserve"> IF((Screener_4!U260 = "Y"),   IF(ISBLANK(Screener_4!W260),"Missing",Screener_4!W260), "")</f>
        <v/>
      </c>
      <c r="AF3259" s="6"/>
      <c r="AG3259" s="6"/>
    </row>
    <row r="3260" spans="1:33" x14ac:dyDescent="0.25">
      <c r="A3260" s="125" t="str">
        <f>IF(ISNUMBER(Screener_4!A261), Screener_4!A261, "")</f>
        <v/>
      </c>
      <c r="B3260" t="str">
        <f>IF(ISTEXT(Screener_4!C261), Screener_4!C261, "")</f>
        <v/>
      </c>
      <c r="F3260" t="str">
        <f>IF(ISNUMBER(Screener_4!D261), Screener_4!D261, "")</f>
        <v/>
      </c>
      <c r="G3260" t="str">
        <f>IF(ISNUMBER(Screener_4!E261),    Screener_4!E261, "")</f>
        <v/>
      </c>
      <c r="H3260" t="str">
        <f>IF(ISNUMBER(Screener_4!F261),    Screener_4!F261, "")</f>
        <v/>
      </c>
      <c r="I3260" t="str">
        <f>IF(ISNUMBER(Screener_4!G261),    Screener_4!G261, "")</f>
        <v/>
      </c>
      <c r="J3260" t="str">
        <f>IF(ISNUMBER(Screener_4!H261),    Screener_4!H261, "")</f>
        <v/>
      </c>
      <c r="K3260" t="str">
        <f t="shared" si="176"/>
        <v/>
      </c>
      <c r="L3260" t="str">
        <f t="shared" si="174"/>
        <v/>
      </c>
      <c r="M3260" s="45" t="str">
        <f>Screener_4!I261</f>
        <v/>
      </c>
      <c r="N3260" t="str">
        <f>IF(Screener_4!J261="Y",1,IF(Screener_4!J261="N",0,""))</f>
        <v/>
      </c>
      <c r="O3260" t="str">
        <f>IF(Screener_4!K261="Y",1,IF(Screener_4!K261="N",0,""))</f>
        <v/>
      </c>
      <c r="P3260" t="str">
        <f>IF(Screener_4!L261="Y",1,IF(Screener_4!L261="N",0,""))</f>
        <v/>
      </c>
      <c r="Q3260" t="str">
        <f>IF(Screener_4!M261="Y",1,IF(Screener_4!M261="N",0,""))</f>
        <v/>
      </c>
      <c r="R3260" t="str">
        <f>IF(Screener_4!N261="Y",1,IF(Screener_4!N261="N",0,""))</f>
        <v/>
      </c>
      <c r="S3260" t="str">
        <f>IF(Screener_4!O261="Y",1,IF(Screener_4!O261="N",0,""))</f>
        <v/>
      </c>
      <c r="T3260">
        <f t="shared" si="175"/>
        <v>0</v>
      </c>
      <c r="U3260" t="str">
        <f t="shared" si="177"/>
        <v/>
      </c>
      <c r="V3260" t="str">
        <f t="shared" si="178"/>
        <v/>
      </c>
      <c r="W3260" t="str">
        <f>Screener_4!R261</f>
        <v/>
      </c>
      <c r="X3260" s="6" t="str">
        <f>IF(ISNUMBER(Screener_4!$P261),IF(ISBLANK(Screener_4!S261),"Missing",Screener_4!S261), "")</f>
        <v/>
      </c>
      <c r="Y3260" s="6" t="str">
        <f>IF(ISNUMBER(Screener_4!$P261),IF(ISBLANK(Screener_4!T261),"Missing",Screener_4!T261), "")</f>
        <v/>
      </c>
      <c r="Z3260" s="6" t="str">
        <f>IF(ISNUMBER(Screener_4!$P261),IF(ISBLANK(Screener_4!U261),"Missing",Screener_4!U261), "")</f>
        <v/>
      </c>
      <c r="AA3260" s="6" t="str">
        <f>IF(ISTEXT(Screener_4!U261),  IF(ISBLANK(Screener_4!V261), "Missing", Screener_4!V261),"")</f>
        <v/>
      </c>
      <c r="AB3260" s="6" t="str">
        <f>IF(Screener_4!U261 = "Y",  IF(ISBLANK(Screener_4!V261), "Missing", Screener_4!V261),"")</f>
        <v/>
      </c>
      <c r="AC3260" s="6" t="str">
        <f xml:space="preserve"> IF((Screener_4!U261 = "Y"),   IF(ISBLANK(Screener_4!W261),"Missing",Screener_4!W261), "")</f>
        <v/>
      </c>
      <c r="AF3260" s="6"/>
      <c r="AG3260" s="6"/>
    </row>
    <row r="3261" spans="1:33" x14ac:dyDescent="0.25">
      <c r="A3261" s="125" t="str">
        <f>IF(ISNUMBER(Screener_4!A262), Screener_4!A262, "")</f>
        <v/>
      </c>
      <c r="B3261" t="str">
        <f>IF(ISTEXT(Screener_4!C262), Screener_4!C262, "")</f>
        <v/>
      </c>
      <c r="F3261" t="str">
        <f>IF(ISNUMBER(Screener_4!D262), Screener_4!D262, "")</f>
        <v/>
      </c>
      <c r="G3261" t="str">
        <f>IF(ISNUMBER(Screener_4!E262),    Screener_4!E262, "")</f>
        <v/>
      </c>
      <c r="H3261" t="str">
        <f>IF(ISNUMBER(Screener_4!F262),    Screener_4!F262, "")</f>
        <v/>
      </c>
      <c r="I3261" t="str">
        <f>IF(ISNUMBER(Screener_4!G262),    Screener_4!G262, "")</f>
        <v/>
      </c>
      <c r="J3261" t="str">
        <f>IF(ISNUMBER(Screener_4!H262),    Screener_4!H262, "")</f>
        <v/>
      </c>
      <c r="K3261" t="str">
        <f t="shared" si="176"/>
        <v/>
      </c>
      <c r="L3261" t="str">
        <f t="shared" si="174"/>
        <v/>
      </c>
      <c r="M3261" s="45" t="str">
        <f>Screener_4!I262</f>
        <v/>
      </c>
      <c r="N3261" t="str">
        <f>IF(Screener_4!J262="Y",1,IF(Screener_4!J262="N",0,""))</f>
        <v/>
      </c>
      <c r="O3261" t="str">
        <f>IF(Screener_4!K262="Y",1,IF(Screener_4!K262="N",0,""))</f>
        <v/>
      </c>
      <c r="P3261" t="str">
        <f>IF(Screener_4!L262="Y",1,IF(Screener_4!L262="N",0,""))</f>
        <v/>
      </c>
      <c r="Q3261" t="str">
        <f>IF(Screener_4!M262="Y",1,IF(Screener_4!M262="N",0,""))</f>
        <v/>
      </c>
      <c r="R3261" t="str">
        <f>IF(Screener_4!N262="Y",1,IF(Screener_4!N262="N",0,""))</f>
        <v/>
      </c>
      <c r="S3261" t="str">
        <f>IF(Screener_4!O262="Y",1,IF(Screener_4!O262="N",0,""))</f>
        <v/>
      </c>
      <c r="T3261">
        <f t="shared" si="175"/>
        <v>0</v>
      </c>
      <c r="U3261" t="str">
        <f t="shared" si="177"/>
        <v/>
      </c>
      <c r="V3261" t="str">
        <f t="shared" si="178"/>
        <v/>
      </c>
      <c r="W3261" t="str">
        <f>Screener_4!R262</f>
        <v/>
      </c>
      <c r="X3261" s="6" t="str">
        <f>IF(ISNUMBER(Screener_4!$P262),IF(ISBLANK(Screener_4!S262),"Missing",Screener_4!S262), "")</f>
        <v/>
      </c>
      <c r="Y3261" s="6" t="str">
        <f>IF(ISNUMBER(Screener_4!$P262),IF(ISBLANK(Screener_4!T262),"Missing",Screener_4!T262), "")</f>
        <v/>
      </c>
      <c r="Z3261" s="6" t="str">
        <f>IF(ISNUMBER(Screener_4!$P262),IF(ISBLANK(Screener_4!U262),"Missing",Screener_4!U262), "")</f>
        <v/>
      </c>
      <c r="AA3261" s="6" t="str">
        <f>IF(ISTEXT(Screener_4!U262),  IF(ISBLANK(Screener_4!V262), "Missing", Screener_4!V262),"")</f>
        <v/>
      </c>
      <c r="AB3261" s="6" t="str">
        <f>IF(Screener_4!U262 = "Y",  IF(ISBLANK(Screener_4!V262), "Missing", Screener_4!V262),"")</f>
        <v/>
      </c>
      <c r="AC3261" s="6" t="str">
        <f xml:space="preserve"> IF((Screener_4!U262 = "Y"),   IF(ISBLANK(Screener_4!W262),"Missing",Screener_4!W262), "")</f>
        <v/>
      </c>
      <c r="AF3261" s="6"/>
      <c r="AG3261" s="6"/>
    </row>
    <row r="3262" spans="1:33" x14ac:dyDescent="0.25">
      <c r="A3262" s="125" t="str">
        <f>IF(ISNUMBER(Screener_4!A263), Screener_4!A263, "")</f>
        <v/>
      </c>
      <c r="B3262" t="str">
        <f>IF(ISTEXT(Screener_4!C263), Screener_4!C263, "")</f>
        <v/>
      </c>
      <c r="F3262" t="str">
        <f>IF(ISNUMBER(Screener_4!D263), Screener_4!D263, "")</f>
        <v/>
      </c>
      <c r="G3262" t="str">
        <f>IF(ISNUMBER(Screener_4!E263),    Screener_4!E263, "")</f>
        <v/>
      </c>
      <c r="H3262" t="str">
        <f>IF(ISNUMBER(Screener_4!F263),    Screener_4!F263, "")</f>
        <v/>
      </c>
      <c r="I3262" t="str">
        <f>IF(ISNUMBER(Screener_4!G263),    Screener_4!G263, "")</f>
        <v/>
      </c>
      <c r="J3262" t="str">
        <f>IF(ISNUMBER(Screener_4!H263),    Screener_4!H263, "")</f>
        <v/>
      </c>
      <c r="K3262" t="str">
        <f t="shared" si="176"/>
        <v/>
      </c>
      <c r="L3262" t="str">
        <f t="shared" si="174"/>
        <v/>
      </c>
      <c r="M3262" s="45" t="str">
        <f>Screener_4!I263</f>
        <v/>
      </c>
      <c r="N3262" t="str">
        <f>IF(Screener_4!J263="Y",1,IF(Screener_4!J263="N",0,""))</f>
        <v/>
      </c>
      <c r="O3262" t="str">
        <f>IF(Screener_4!K263="Y",1,IF(Screener_4!K263="N",0,""))</f>
        <v/>
      </c>
      <c r="P3262" t="str">
        <f>IF(Screener_4!L263="Y",1,IF(Screener_4!L263="N",0,""))</f>
        <v/>
      </c>
      <c r="Q3262" t="str">
        <f>IF(Screener_4!M263="Y",1,IF(Screener_4!M263="N",0,""))</f>
        <v/>
      </c>
      <c r="R3262" t="str">
        <f>IF(Screener_4!N263="Y",1,IF(Screener_4!N263="N",0,""))</f>
        <v/>
      </c>
      <c r="S3262" t="str">
        <f>IF(Screener_4!O263="Y",1,IF(Screener_4!O263="N",0,""))</f>
        <v/>
      </c>
      <c r="T3262">
        <f t="shared" si="175"/>
        <v>0</v>
      </c>
      <c r="U3262" t="str">
        <f t="shared" si="177"/>
        <v/>
      </c>
      <c r="V3262" t="str">
        <f t="shared" si="178"/>
        <v/>
      </c>
      <c r="W3262" t="str">
        <f>Screener_4!R263</f>
        <v/>
      </c>
      <c r="X3262" s="6" t="str">
        <f>IF(ISNUMBER(Screener_4!$P263),IF(ISBLANK(Screener_4!S263),"Missing",Screener_4!S263), "")</f>
        <v/>
      </c>
      <c r="Y3262" s="6" t="str">
        <f>IF(ISNUMBER(Screener_4!$P263),IF(ISBLANK(Screener_4!T263),"Missing",Screener_4!T263), "")</f>
        <v/>
      </c>
      <c r="Z3262" s="6" t="str">
        <f>IF(ISNUMBER(Screener_4!$P263),IF(ISBLANK(Screener_4!U263),"Missing",Screener_4!U263), "")</f>
        <v/>
      </c>
      <c r="AA3262" s="6" t="str">
        <f>IF(ISTEXT(Screener_4!U263),  IF(ISBLANK(Screener_4!V263), "Missing", Screener_4!V263),"")</f>
        <v/>
      </c>
      <c r="AB3262" s="6" t="str">
        <f>IF(Screener_4!U263 = "Y",  IF(ISBLANK(Screener_4!V263), "Missing", Screener_4!V263),"")</f>
        <v/>
      </c>
      <c r="AC3262" s="6" t="str">
        <f xml:space="preserve"> IF((Screener_4!U263 = "Y"),   IF(ISBLANK(Screener_4!W263),"Missing",Screener_4!W263), "")</f>
        <v/>
      </c>
      <c r="AF3262" s="6"/>
      <c r="AG3262" s="6"/>
    </row>
    <row r="3263" spans="1:33" x14ac:dyDescent="0.25">
      <c r="A3263" s="125" t="str">
        <f>IF(ISNUMBER(Screener_4!A264), Screener_4!A264, "")</f>
        <v/>
      </c>
      <c r="B3263" t="str">
        <f>IF(ISTEXT(Screener_4!C264), Screener_4!C264, "")</f>
        <v/>
      </c>
      <c r="F3263" t="str">
        <f>IF(ISNUMBER(Screener_4!D264), Screener_4!D264, "")</f>
        <v/>
      </c>
      <c r="G3263" t="str">
        <f>IF(ISNUMBER(Screener_4!E264),    Screener_4!E264, "")</f>
        <v/>
      </c>
      <c r="H3263" t="str">
        <f>IF(ISNUMBER(Screener_4!F264),    Screener_4!F264, "")</f>
        <v/>
      </c>
      <c r="I3263" t="str">
        <f>IF(ISNUMBER(Screener_4!G264),    Screener_4!G264, "")</f>
        <v/>
      </c>
      <c r="J3263" t="str">
        <f>IF(ISNUMBER(Screener_4!H264),    Screener_4!H264, "")</f>
        <v/>
      </c>
      <c r="K3263" t="str">
        <f t="shared" si="176"/>
        <v/>
      </c>
      <c r="L3263" t="str">
        <f t="shared" si="174"/>
        <v/>
      </c>
      <c r="M3263" s="45" t="str">
        <f>Screener_4!I264</f>
        <v/>
      </c>
      <c r="N3263" t="str">
        <f>IF(Screener_4!J264="Y",1,IF(Screener_4!J264="N",0,""))</f>
        <v/>
      </c>
      <c r="O3263" t="str">
        <f>IF(Screener_4!K264="Y",1,IF(Screener_4!K264="N",0,""))</f>
        <v/>
      </c>
      <c r="P3263" t="str">
        <f>IF(Screener_4!L264="Y",1,IF(Screener_4!L264="N",0,""))</f>
        <v/>
      </c>
      <c r="Q3263" t="str">
        <f>IF(Screener_4!M264="Y",1,IF(Screener_4!M264="N",0,""))</f>
        <v/>
      </c>
      <c r="R3263" t="str">
        <f>IF(Screener_4!N264="Y",1,IF(Screener_4!N264="N",0,""))</f>
        <v/>
      </c>
      <c r="S3263" t="str">
        <f>IF(Screener_4!O264="Y",1,IF(Screener_4!O264="N",0,""))</f>
        <v/>
      </c>
      <c r="T3263">
        <f t="shared" si="175"/>
        <v>0</v>
      </c>
      <c r="U3263" t="str">
        <f t="shared" si="177"/>
        <v/>
      </c>
      <c r="V3263" t="str">
        <f t="shared" si="178"/>
        <v/>
      </c>
      <c r="W3263" t="str">
        <f>Screener_4!R264</f>
        <v/>
      </c>
      <c r="X3263" s="6" t="str">
        <f>IF(ISNUMBER(Screener_4!$P264),IF(ISBLANK(Screener_4!S264),"Missing",Screener_4!S264), "")</f>
        <v/>
      </c>
      <c r="Y3263" s="6" t="str">
        <f>IF(ISNUMBER(Screener_4!$P264),IF(ISBLANK(Screener_4!T264),"Missing",Screener_4!T264), "")</f>
        <v/>
      </c>
      <c r="Z3263" s="6" t="str">
        <f>IF(ISNUMBER(Screener_4!$P264),IF(ISBLANK(Screener_4!U264),"Missing",Screener_4!U264), "")</f>
        <v/>
      </c>
      <c r="AA3263" s="6" t="str">
        <f>IF(ISTEXT(Screener_4!U264),  IF(ISBLANK(Screener_4!V264), "Missing", Screener_4!V264),"")</f>
        <v/>
      </c>
      <c r="AB3263" s="6" t="str">
        <f>IF(Screener_4!U264 = "Y",  IF(ISBLANK(Screener_4!V264), "Missing", Screener_4!V264),"")</f>
        <v/>
      </c>
      <c r="AC3263" s="6" t="str">
        <f xml:space="preserve"> IF((Screener_4!U264 = "Y"),   IF(ISBLANK(Screener_4!W264),"Missing",Screener_4!W264), "")</f>
        <v/>
      </c>
      <c r="AF3263" s="6"/>
      <c r="AG3263" s="6"/>
    </row>
    <row r="3264" spans="1:33" x14ac:dyDescent="0.25">
      <c r="A3264" s="125" t="str">
        <f>IF(ISNUMBER(Screener_4!A265), Screener_4!A265, "")</f>
        <v/>
      </c>
      <c r="B3264" t="str">
        <f>IF(ISTEXT(Screener_4!C265), Screener_4!C265, "")</f>
        <v/>
      </c>
      <c r="F3264" t="str">
        <f>IF(ISNUMBER(Screener_4!D265), Screener_4!D265, "")</f>
        <v/>
      </c>
      <c r="G3264" t="str">
        <f>IF(ISNUMBER(Screener_4!E265),    Screener_4!E265, "")</f>
        <v/>
      </c>
      <c r="H3264" t="str">
        <f>IF(ISNUMBER(Screener_4!F265),    Screener_4!F265, "")</f>
        <v/>
      </c>
      <c r="I3264" t="str">
        <f>IF(ISNUMBER(Screener_4!G265),    Screener_4!G265, "")</f>
        <v/>
      </c>
      <c r="J3264" t="str">
        <f>IF(ISNUMBER(Screener_4!H265),    Screener_4!H265, "")</f>
        <v/>
      </c>
      <c r="K3264" t="str">
        <f t="shared" si="176"/>
        <v/>
      </c>
      <c r="L3264" t="str">
        <f t="shared" ref="L3264:L3306" si="179">IF(K3264 = "","",   IF(SUM(G3264:J3264) &gt;0,"Positive","Negative"))</f>
        <v/>
      </c>
      <c r="M3264" s="45" t="str">
        <f>Screener_4!I265</f>
        <v/>
      </c>
      <c r="N3264" t="str">
        <f>IF(Screener_4!J265="Y",1,IF(Screener_4!J265="N",0,""))</f>
        <v/>
      </c>
      <c r="O3264" t="str">
        <f>IF(Screener_4!K265="Y",1,IF(Screener_4!K265="N",0,""))</f>
        <v/>
      </c>
      <c r="P3264" t="str">
        <f>IF(Screener_4!L265="Y",1,IF(Screener_4!L265="N",0,""))</f>
        <v/>
      </c>
      <c r="Q3264" t="str">
        <f>IF(Screener_4!M265="Y",1,IF(Screener_4!M265="N",0,""))</f>
        <v/>
      </c>
      <c r="R3264" t="str">
        <f>IF(Screener_4!N265="Y",1,IF(Screener_4!N265="N",0,""))</f>
        <v/>
      </c>
      <c r="S3264" t="str">
        <f>IF(Screener_4!O265="Y",1,IF(Screener_4!O265="N",0,""))</f>
        <v/>
      </c>
      <c r="T3264">
        <f t="shared" si="175"/>
        <v>0</v>
      </c>
      <c r="U3264" t="str">
        <f t="shared" si="177"/>
        <v/>
      </c>
      <c r="V3264" t="str">
        <f t="shared" si="178"/>
        <v/>
      </c>
      <c r="W3264" t="str">
        <f>Screener_4!R265</f>
        <v/>
      </c>
      <c r="X3264" s="6" t="str">
        <f>IF(ISNUMBER(Screener_4!$P265),IF(ISBLANK(Screener_4!S265),"Missing",Screener_4!S265), "")</f>
        <v/>
      </c>
      <c r="Y3264" s="6" t="str">
        <f>IF(ISNUMBER(Screener_4!$P265),IF(ISBLANK(Screener_4!T265),"Missing",Screener_4!T265), "")</f>
        <v/>
      </c>
      <c r="Z3264" s="6" t="str">
        <f>IF(ISNUMBER(Screener_4!$P265),IF(ISBLANK(Screener_4!U265),"Missing",Screener_4!U265), "")</f>
        <v/>
      </c>
      <c r="AA3264" s="6" t="str">
        <f>IF(ISTEXT(Screener_4!U265),  IF(ISBLANK(Screener_4!V265), "Missing", Screener_4!V265),"")</f>
        <v/>
      </c>
      <c r="AB3264" s="6" t="str">
        <f>IF(Screener_4!U265 = "Y",  IF(ISBLANK(Screener_4!V265), "Missing", Screener_4!V265),"")</f>
        <v/>
      </c>
      <c r="AC3264" s="6" t="str">
        <f xml:space="preserve"> IF((Screener_4!U265 = "Y"),   IF(ISBLANK(Screener_4!W265),"Missing",Screener_4!W265), "")</f>
        <v/>
      </c>
      <c r="AF3264" s="6"/>
      <c r="AG3264" s="6"/>
    </row>
    <row r="3265" spans="1:33" x14ac:dyDescent="0.25">
      <c r="A3265" s="125" t="str">
        <f>IF(ISNUMBER(Screener_4!A266), Screener_4!A266, "")</f>
        <v/>
      </c>
      <c r="B3265" t="str">
        <f>IF(ISTEXT(Screener_4!C266), Screener_4!C266, "")</f>
        <v/>
      </c>
      <c r="F3265" t="str">
        <f>IF(ISNUMBER(Screener_4!D266), Screener_4!D266, "")</f>
        <v/>
      </c>
      <c r="G3265" t="str">
        <f>IF(ISNUMBER(Screener_4!E266),    Screener_4!E266, "")</f>
        <v/>
      </c>
      <c r="H3265" t="str">
        <f>IF(ISNUMBER(Screener_4!F266),    Screener_4!F266, "")</f>
        <v/>
      </c>
      <c r="I3265" t="str">
        <f>IF(ISNUMBER(Screener_4!G266),    Screener_4!G266, "")</f>
        <v/>
      </c>
      <c r="J3265" t="str">
        <f>IF(ISNUMBER(Screener_4!H266),    Screener_4!H266, "")</f>
        <v/>
      </c>
      <c r="K3265" t="str">
        <f t="shared" si="176"/>
        <v/>
      </c>
      <c r="L3265" t="str">
        <f t="shared" si="179"/>
        <v/>
      </c>
      <c r="M3265" s="45" t="str">
        <f>Screener_4!I266</f>
        <v/>
      </c>
      <c r="N3265" t="str">
        <f>IF(Screener_4!J266="Y",1,IF(Screener_4!J266="N",0,""))</f>
        <v/>
      </c>
      <c r="O3265" t="str">
        <f>IF(Screener_4!K266="Y",1,IF(Screener_4!K266="N",0,""))</f>
        <v/>
      </c>
      <c r="P3265" t="str">
        <f>IF(Screener_4!L266="Y",1,IF(Screener_4!L266="N",0,""))</f>
        <v/>
      </c>
      <c r="Q3265" t="str">
        <f>IF(Screener_4!M266="Y",1,IF(Screener_4!M266="N",0,""))</f>
        <v/>
      </c>
      <c r="R3265" t="str">
        <f>IF(Screener_4!N266="Y",1,IF(Screener_4!N266="N",0,""))</f>
        <v/>
      </c>
      <c r="S3265" t="str">
        <f>IF(Screener_4!O266="Y",1,IF(Screener_4!O266="N",0,""))</f>
        <v/>
      </c>
      <c r="T3265">
        <f t="shared" si="175"/>
        <v>0</v>
      </c>
      <c r="U3265" t="str">
        <f t="shared" si="177"/>
        <v/>
      </c>
      <c r="V3265" t="str">
        <f t="shared" si="178"/>
        <v/>
      </c>
      <c r="W3265" t="str">
        <f>Screener_4!R266</f>
        <v/>
      </c>
      <c r="X3265" s="6" t="str">
        <f>IF(ISNUMBER(Screener_4!$P266),IF(ISBLANK(Screener_4!S266),"Missing",Screener_4!S266), "")</f>
        <v/>
      </c>
      <c r="Y3265" s="6" t="str">
        <f>IF(ISNUMBER(Screener_4!$P266),IF(ISBLANK(Screener_4!T266),"Missing",Screener_4!T266), "")</f>
        <v/>
      </c>
      <c r="Z3265" s="6" t="str">
        <f>IF(ISNUMBER(Screener_4!$P266),IF(ISBLANK(Screener_4!U266),"Missing",Screener_4!U266), "")</f>
        <v/>
      </c>
      <c r="AA3265" s="6" t="str">
        <f>IF(ISTEXT(Screener_4!U266),  IF(ISBLANK(Screener_4!V266), "Missing", Screener_4!V266),"")</f>
        <v/>
      </c>
      <c r="AB3265" s="6" t="str">
        <f>IF(Screener_4!U266 = "Y",  IF(ISBLANK(Screener_4!V266), "Missing", Screener_4!V266),"")</f>
        <v/>
      </c>
      <c r="AC3265" s="6" t="str">
        <f xml:space="preserve"> IF((Screener_4!U266 = "Y"),   IF(ISBLANK(Screener_4!W266),"Missing",Screener_4!W266), "")</f>
        <v/>
      </c>
      <c r="AF3265" s="6"/>
      <c r="AG3265" s="6"/>
    </row>
    <row r="3266" spans="1:33" x14ac:dyDescent="0.25">
      <c r="A3266" s="125" t="str">
        <f>IF(ISNUMBER(Screener_4!A267), Screener_4!A267, "")</f>
        <v/>
      </c>
      <c r="B3266" t="str">
        <f>IF(ISTEXT(Screener_4!C267), Screener_4!C267, "")</f>
        <v/>
      </c>
      <c r="F3266" t="str">
        <f>IF(ISNUMBER(Screener_4!D267), Screener_4!D267, "")</f>
        <v/>
      </c>
      <c r="G3266" t="str">
        <f>IF(ISNUMBER(Screener_4!E267),    Screener_4!E267, "")</f>
        <v/>
      </c>
      <c r="H3266" t="str">
        <f>IF(ISNUMBER(Screener_4!F267),    Screener_4!F267, "")</f>
        <v/>
      </c>
      <c r="I3266" t="str">
        <f>IF(ISNUMBER(Screener_4!G267),    Screener_4!G267, "")</f>
        <v/>
      </c>
      <c r="J3266" t="str">
        <f>IF(ISNUMBER(Screener_4!H267),    Screener_4!H267, "")</f>
        <v/>
      </c>
      <c r="K3266" t="str">
        <f t="shared" si="176"/>
        <v/>
      </c>
      <c r="L3266" t="str">
        <f t="shared" si="179"/>
        <v/>
      </c>
      <c r="M3266" s="45" t="str">
        <f>Screener_4!I267</f>
        <v/>
      </c>
      <c r="N3266" t="str">
        <f>IF(Screener_4!J267="Y",1,IF(Screener_4!J267="N",0,""))</f>
        <v/>
      </c>
      <c r="O3266" t="str">
        <f>IF(Screener_4!K267="Y",1,IF(Screener_4!K267="N",0,""))</f>
        <v/>
      </c>
      <c r="P3266" t="str">
        <f>IF(Screener_4!L267="Y",1,IF(Screener_4!L267="N",0,""))</f>
        <v/>
      </c>
      <c r="Q3266" t="str">
        <f>IF(Screener_4!M267="Y",1,IF(Screener_4!M267="N",0,""))</f>
        <v/>
      </c>
      <c r="R3266" t="str">
        <f>IF(Screener_4!N267="Y",1,IF(Screener_4!N267="N",0,""))</f>
        <v/>
      </c>
      <c r="S3266" t="str">
        <f>IF(Screener_4!O267="Y",1,IF(Screener_4!O267="N",0,""))</f>
        <v/>
      </c>
      <c r="T3266">
        <f t="shared" si="175"/>
        <v>0</v>
      </c>
      <c r="U3266" t="str">
        <f t="shared" si="177"/>
        <v/>
      </c>
      <c r="V3266" t="str">
        <f t="shared" si="178"/>
        <v/>
      </c>
      <c r="W3266" t="str">
        <f>Screener_4!R267</f>
        <v/>
      </c>
      <c r="X3266" s="6" t="str">
        <f>IF(ISNUMBER(Screener_4!$P267),IF(ISBLANK(Screener_4!S267),"Missing",Screener_4!S267), "")</f>
        <v/>
      </c>
      <c r="Y3266" s="6" t="str">
        <f>IF(ISNUMBER(Screener_4!$P267),IF(ISBLANK(Screener_4!T267),"Missing",Screener_4!T267), "")</f>
        <v/>
      </c>
      <c r="Z3266" s="6" t="str">
        <f>IF(ISNUMBER(Screener_4!$P267),IF(ISBLANK(Screener_4!U267),"Missing",Screener_4!U267), "")</f>
        <v/>
      </c>
      <c r="AA3266" s="6" t="str">
        <f>IF(ISTEXT(Screener_4!U267),  IF(ISBLANK(Screener_4!V267), "Missing", Screener_4!V267),"")</f>
        <v/>
      </c>
      <c r="AB3266" s="6" t="str">
        <f>IF(Screener_4!U267 = "Y",  IF(ISBLANK(Screener_4!V267), "Missing", Screener_4!V267),"")</f>
        <v/>
      </c>
      <c r="AC3266" s="6" t="str">
        <f xml:space="preserve"> IF((Screener_4!U267 = "Y"),   IF(ISBLANK(Screener_4!W267),"Missing",Screener_4!W267), "")</f>
        <v/>
      </c>
      <c r="AF3266" s="6"/>
      <c r="AG3266" s="6"/>
    </row>
    <row r="3267" spans="1:33" x14ac:dyDescent="0.25">
      <c r="A3267" s="125" t="str">
        <f>IF(ISNUMBER(Screener_4!A268), Screener_4!A268, "")</f>
        <v/>
      </c>
      <c r="B3267" t="str">
        <f>IF(ISTEXT(Screener_4!C268), Screener_4!C268, "")</f>
        <v/>
      </c>
      <c r="F3267" t="str">
        <f>IF(ISNUMBER(Screener_4!D268), Screener_4!D268, "")</f>
        <v/>
      </c>
      <c r="G3267" t="str">
        <f>IF(ISNUMBER(Screener_4!E268),    Screener_4!E268, "")</f>
        <v/>
      </c>
      <c r="H3267" t="str">
        <f>IF(ISNUMBER(Screener_4!F268),    Screener_4!F268, "")</f>
        <v/>
      </c>
      <c r="I3267" t="str">
        <f>IF(ISNUMBER(Screener_4!G268),    Screener_4!G268, "")</f>
        <v/>
      </c>
      <c r="J3267" t="str">
        <f>IF(ISNUMBER(Screener_4!H268),    Screener_4!H268, "")</f>
        <v/>
      </c>
      <c r="K3267" t="str">
        <f t="shared" si="176"/>
        <v/>
      </c>
      <c r="L3267" t="str">
        <f t="shared" si="179"/>
        <v/>
      </c>
      <c r="M3267" s="45" t="str">
        <f>Screener_4!I268</f>
        <v/>
      </c>
      <c r="N3267" t="str">
        <f>IF(Screener_4!J268="Y",1,IF(Screener_4!J268="N",0,""))</f>
        <v/>
      </c>
      <c r="O3267" t="str">
        <f>IF(Screener_4!K268="Y",1,IF(Screener_4!K268="N",0,""))</f>
        <v/>
      </c>
      <c r="P3267" t="str">
        <f>IF(Screener_4!L268="Y",1,IF(Screener_4!L268="N",0,""))</f>
        <v/>
      </c>
      <c r="Q3267" t="str">
        <f>IF(Screener_4!M268="Y",1,IF(Screener_4!M268="N",0,""))</f>
        <v/>
      </c>
      <c r="R3267" t="str">
        <f>IF(Screener_4!N268="Y",1,IF(Screener_4!N268="N",0,""))</f>
        <v/>
      </c>
      <c r="S3267" t="str">
        <f>IF(Screener_4!O268="Y",1,IF(Screener_4!O268="N",0,""))</f>
        <v/>
      </c>
      <c r="T3267">
        <f t="shared" si="175"/>
        <v>0</v>
      </c>
      <c r="U3267" t="str">
        <f t="shared" si="177"/>
        <v/>
      </c>
      <c r="V3267" t="str">
        <f t="shared" si="178"/>
        <v/>
      </c>
      <c r="W3267" t="str">
        <f>Screener_4!R268</f>
        <v/>
      </c>
      <c r="X3267" s="6" t="str">
        <f>IF(ISNUMBER(Screener_4!$P268),IF(ISBLANK(Screener_4!S268),"Missing",Screener_4!S268), "")</f>
        <v/>
      </c>
      <c r="Y3267" s="6" t="str">
        <f>IF(ISNUMBER(Screener_4!$P268),IF(ISBLANK(Screener_4!T268),"Missing",Screener_4!T268), "")</f>
        <v/>
      </c>
      <c r="Z3267" s="6" t="str">
        <f>IF(ISNUMBER(Screener_4!$P268),IF(ISBLANK(Screener_4!U268),"Missing",Screener_4!U268), "")</f>
        <v/>
      </c>
      <c r="AA3267" s="6" t="str">
        <f>IF(ISTEXT(Screener_4!U268),  IF(ISBLANK(Screener_4!V268), "Missing", Screener_4!V268),"")</f>
        <v/>
      </c>
      <c r="AB3267" s="6" t="str">
        <f>IF(Screener_4!U268 = "Y",  IF(ISBLANK(Screener_4!V268), "Missing", Screener_4!V268),"")</f>
        <v/>
      </c>
      <c r="AC3267" s="6" t="str">
        <f xml:space="preserve"> IF((Screener_4!U268 = "Y"),   IF(ISBLANK(Screener_4!W268),"Missing",Screener_4!W268), "")</f>
        <v/>
      </c>
      <c r="AF3267" s="6"/>
      <c r="AG3267" s="6"/>
    </row>
    <row r="3268" spans="1:33" x14ac:dyDescent="0.25">
      <c r="A3268" s="125" t="str">
        <f>IF(ISNUMBER(Screener_4!A269), Screener_4!A269, "")</f>
        <v/>
      </c>
      <c r="B3268" t="str">
        <f>IF(ISTEXT(Screener_4!C269), Screener_4!C269, "")</f>
        <v/>
      </c>
      <c r="F3268" t="str">
        <f>IF(ISNUMBER(Screener_4!D269), Screener_4!D269, "")</f>
        <v/>
      </c>
      <c r="G3268" t="str">
        <f>IF(ISNUMBER(Screener_4!E269),    Screener_4!E269, "")</f>
        <v/>
      </c>
      <c r="H3268" t="str">
        <f>IF(ISNUMBER(Screener_4!F269),    Screener_4!F269, "")</f>
        <v/>
      </c>
      <c r="I3268" t="str">
        <f>IF(ISNUMBER(Screener_4!G269),    Screener_4!G269, "")</f>
        <v/>
      </c>
      <c r="J3268" t="str">
        <f>IF(ISNUMBER(Screener_4!H269),    Screener_4!H269, "")</f>
        <v/>
      </c>
      <c r="K3268" t="str">
        <f t="shared" si="176"/>
        <v/>
      </c>
      <c r="L3268" t="str">
        <f t="shared" si="179"/>
        <v/>
      </c>
      <c r="M3268" s="45" t="str">
        <f>Screener_4!I269</f>
        <v/>
      </c>
      <c r="N3268" t="str">
        <f>IF(Screener_4!J269="Y",1,IF(Screener_4!J269="N",0,""))</f>
        <v/>
      </c>
      <c r="O3268" t="str">
        <f>IF(Screener_4!K269="Y",1,IF(Screener_4!K269="N",0,""))</f>
        <v/>
      </c>
      <c r="P3268" t="str">
        <f>IF(Screener_4!L269="Y",1,IF(Screener_4!L269="N",0,""))</f>
        <v/>
      </c>
      <c r="Q3268" t="str">
        <f>IF(Screener_4!M269="Y",1,IF(Screener_4!M269="N",0,""))</f>
        <v/>
      </c>
      <c r="R3268" t="str">
        <f>IF(Screener_4!N269="Y",1,IF(Screener_4!N269="N",0,""))</f>
        <v/>
      </c>
      <c r="S3268" t="str">
        <f>IF(Screener_4!O269="Y",1,IF(Screener_4!O269="N",0,""))</f>
        <v/>
      </c>
      <c r="T3268">
        <f t="shared" si="175"/>
        <v>0</v>
      </c>
      <c r="U3268" t="str">
        <f t="shared" si="177"/>
        <v/>
      </c>
      <c r="V3268" t="str">
        <f t="shared" si="178"/>
        <v/>
      </c>
      <c r="W3268" t="str">
        <f>Screener_4!R269</f>
        <v/>
      </c>
      <c r="X3268" s="6" t="str">
        <f>IF(ISNUMBER(Screener_4!$P269),IF(ISBLANK(Screener_4!S269),"Missing",Screener_4!S269), "")</f>
        <v/>
      </c>
      <c r="Y3268" s="6" t="str">
        <f>IF(ISNUMBER(Screener_4!$P269),IF(ISBLANK(Screener_4!T269),"Missing",Screener_4!T269), "")</f>
        <v/>
      </c>
      <c r="Z3268" s="6" t="str">
        <f>IF(ISNUMBER(Screener_4!$P269),IF(ISBLANK(Screener_4!U269),"Missing",Screener_4!U269), "")</f>
        <v/>
      </c>
      <c r="AA3268" s="6" t="str">
        <f>IF(ISTEXT(Screener_4!U269),  IF(ISBLANK(Screener_4!V269), "Missing", Screener_4!V269),"")</f>
        <v/>
      </c>
      <c r="AB3268" s="6" t="str">
        <f>IF(Screener_4!U269 = "Y",  IF(ISBLANK(Screener_4!V269), "Missing", Screener_4!V269),"")</f>
        <v/>
      </c>
      <c r="AC3268" s="6" t="str">
        <f xml:space="preserve"> IF((Screener_4!U269 = "Y"),   IF(ISBLANK(Screener_4!W269),"Missing",Screener_4!W269), "")</f>
        <v/>
      </c>
      <c r="AF3268" s="6"/>
      <c r="AG3268" s="6"/>
    </row>
    <row r="3269" spans="1:33" x14ac:dyDescent="0.25">
      <c r="A3269" s="125" t="str">
        <f>IF(ISNUMBER(Screener_4!A270), Screener_4!A270, "")</f>
        <v/>
      </c>
      <c r="B3269" t="str">
        <f>IF(ISTEXT(Screener_4!C270), Screener_4!C270, "")</f>
        <v/>
      </c>
      <c r="F3269" t="str">
        <f>IF(ISNUMBER(Screener_4!D270), Screener_4!D270, "")</f>
        <v/>
      </c>
      <c r="G3269" t="str">
        <f>IF(ISNUMBER(Screener_4!E270),    Screener_4!E270, "")</f>
        <v/>
      </c>
      <c r="H3269" t="str">
        <f>IF(ISNUMBER(Screener_4!F270),    Screener_4!F270, "")</f>
        <v/>
      </c>
      <c r="I3269" t="str">
        <f>IF(ISNUMBER(Screener_4!G270),    Screener_4!G270, "")</f>
        <v/>
      </c>
      <c r="J3269" t="str">
        <f>IF(ISNUMBER(Screener_4!H270),    Screener_4!H270, "")</f>
        <v/>
      </c>
      <c r="K3269" t="str">
        <f t="shared" si="176"/>
        <v/>
      </c>
      <c r="L3269" t="str">
        <f t="shared" si="179"/>
        <v/>
      </c>
      <c r="M3269" s="45" t="str">
        <f>Screener_4!I270</f>
        <v/>
      </c>
      <c r="N3269" t="str">
        <f>IF(Screener_4!J270="Y",1,IF(Screener_4!J270="N",0,""))</f>
        <v/>
      </c>
      <c r="O3269" t="str">
        <f>IF(Screener_4!K270="Y",1,IF(Screener_4!K270="N",0,""))</f>
        <v/>
      </c>
      <c r="P3269" t="str">
        <f>IF(Screener_4!L270="Y",1,IF(Screener_4!L270="N",0,""))</f>
        <v/>
      </c>
      <c r="Q3269" t="str">
        <f>IF(Screener_4!M270="Y",1,IF(Screener_4!M270="N",0,""))</f>
        <v/>
      </c>
      <c r="R3269" t="str">
        <f>IF(Screener_4!N270="Y",1,IF(Screener_4!N270="N",0,""))</f>
        <v/>
      </c>
      <c r="S3269" t="str">
        <f>IF(Screener_4!O270="Y",1,IF(Screener_4!O270="N",0,""))</f>
        <v/>
      </c>
      <c r="T3269">
        <f t="shared" si="175"/>
        <v>0</v>
      </c>
      <c r="U3269" t="str">
        <f t="shared" si="177"/>
        <v/>
      </c>
      <c r="V3269" t="str">
        <f t="shared" si="178"/>
        <v/>
      </c>
      <c r="W3269" t="str">
        <f>Screener_4!R270</f>
        <v/>
      </c>
      <c r="X3269" s="6" t="str">
        <f>IF(ISNUMBER(Screener_4!$P270),IF(ISBLANK(Screener_4!S270),"Missing",Screener_4!S270), "")</f>
        <v/>
      </c>
      <c r="Y3269" s="6" t="str">
        <f>IF(ISNUMBER(Screener_4!$P270),IF(ISBLANK(Screener_4!T270),"Missing",Screener_4!T270), "")</f>
        <v/>
      </c>
      <c r="Z3269" s="6" t="str">
        <f>IF(ISNUMBER(Screener_4!$P270),IF(ISBLANK(Screener_4!U270),"Missing",Screener_4!U270), "")</f>
        <v/>
      </c>
      <c r="AA3269" s="6" t="str">
        <f>IF(ISTEXT(Screener_4!U270),  IF(ISBLANK(Screener_4!V270), "Missing", Screener_4!V270),"")</f>
        <v/>
      </c>
      <c r="AB3269" s="6" t="str">
        <f>IF(Screener_4!U270 = "Y",  IF(ISBLANK(Screener_4!V270), "Missing", Screener_4!V270),"")</f>
        <v/>
      </c>
      <c r="AC3269" s="6" t="str">
        <f xml:space="preserve"> IF((Screener_4!U270 = "Y"),   IF(ISBLANK(Screener_4!W270),"Missing",Screener_4!W270), "")</f>
        <v/>
      </c>
      <c r="AF3269" s="6"/>
      <c r="AG3269" s="6"/>
    </row>
    <row r="3270" spans="1:33" x14ac:dyDescent="0.25">
      <c r="A3270" s="125" t="str">
        <f>IF(ISNUMBER(Screener_4!A271), Screener_4!A271, "")</f>
        <v/>
      </c>
      <c r="B3270" t="str">
        <f>IF(ISTEXT(Screener_4!C271), Screener_4!C271, "")</f>
        <v/>
      </c>
      <c r="F3270" t="str">
        <f>IF(ISNUMBER(Screener_4!D271), Screener_4!D271, "")</f>
        <v/>
      </c>
      <c r="G3270" t="str">
        <f>IF(ISNUMBER(Screener_4!E271),    Screener_4!E271, "")</f>
        <v/>
      </c>
      <c r="H3270" t="str">
        <f>IF(ISNUMBER(Screener_4!F271),    Screener_4!F271, "")</f>
        <v/>
      </c>
      <c r="I3270" t="str">
        <f>IF(ISNUMBER(Screener_4!G271),    Screener_4!G271, "")</f>
        <v/>
      </c>
      <c r="J3270" t="str">
        <f>IF(ISNUMBER(Screener_4!H271),    Screener_4!H271, "")</f>
        <v/>
      </c>
      <c r="K3270" t="str">
        <f t="shared" si="176"/>
        <v/>
      </c>
      <c r="L3270" t="str">
        <f t="shared" si="179"/>
        <v/>
      </c>
      <c r="M3270" s="45" t="str">
        <f>Screener_4!I271</f>
        <v/>
      </c>
      <c r="N3270" t="str">
        <f>IF(Screener_4!J271="Y",1,IF(Screener_4!J271="N",0,""))</f>
        <v/>
      </c>
      <c r="O3270" t="str">
        <f>IF(Screener_4!K271="Y",1,IF(Screener_4!K271="N",0,""))</f>
        <v/>
      </c>
      <c r="P3270" t="str">
        <f>IF(Screener_4!L271="Y",1,IF(Screener_4!L271="N",0,""))</f>
        <v/>
      </c>
      <c r="Q3270" t="str">
        <f>IF(Screener_4!M271="Y",1,IF(Screener_4!M271="N",0,""))</f>
        <v/>
      </c>
      <c r="R3270" t="str">
        <f>IF(Screener_4!N271="Y",1,IF(Screener_4!N271="N",0,""))</f>
        <v/>
      </c>
      <c r="S3270" t="str">
        <f>IF(Screener_4!O271="Y",1,IF(Screener_4!O271="N",0,""))</f>
        <v/>
      </c>
      <c r="T3270">
        <f t="shared" si="175"/>
        <v>0</v>
      </c>
      <c r="U3270" t="str">
        <f t="shared" si="177"/>
        <v/>
      </c>
      <c r="V3270" t="str">
        <f t="shared" si="178"/>
        <v/>
      </c>
      <c r="W3270" t="str">
        <f>Screener_4!R271</f>
        <v/>
      </c>
      <c r="X3270" s="6" t="str">
        <f>IF(ISNUMBER(Screener_4!$P271),IF(ISBLANK(Screener_4!S271),"Missing",Screener_4!S271), "")</f>
        <v/>
      </c>
      <c r="Y3270" s="6" t="str">
        <f>IF(ISNUMBER(Screener_4!$P271),IF(ISBLANK(Screener_4!T271),"Missing",Screener_4!T271), "")</f>
        <v/>
      </c>
      <c r="Z3270" s="6" t="str">
        <f>IF(ISNUMBER(Screener_4!$P271),IF(ISBLANK(Screener_4!U271),"Missing",Screener_4!U271), "")</f>
        <v/>
      </c>
      <c r="AA3270" s="6" t="str">
        <f>IF(ISTEXT(Screener_4!U271),  IF(ISBLANK(Screener_4!V271), "Missing", Screener_4!V271),"")</f>
        <v/>
      </c>
      <c r="AB3270" s="6" t="str">
        <f>IF(Screener_4!U271 = "Y",  IF(ISBLANK(Screener_4!V271), "Missing", Screener_4!V271),"")</f>
        <v/>
      </c>
      <c r="AC3270" s="6" t="str">
        <f xml:space="preserve"> IF((Screener_4!U271 = "Y"),   IF(ISBLANK(Screener_4!W271),"Missing",Screener_4!W271), "")</f>
        <v/>
      </c>
      <c r="AF3270" s="6"/>
      <c r="AG3270" s="6"/>
    </row>
    <row r="3271" spans="1:33" x14ac:dyDescent="0.25">
      <c r="A3271" s="125" t="str">
        <f>IF(ISNUMBER(Screener_4!A272), Screener_4!A272, "")</f>
        <v/>
      </c>
      <c r="B3271" t="str">
        <f>IF(ISTEXT(Screener_4!C272), Screener_4!C272, "")</f>
        <v/>
      </c>
      <c r="F3271" t="str">
        <f>IF(ISNUMBER(Screener_4!D272), Screener_4!D272, "")</f>
        <v/>
      </c>
      <c r="G3271" t="str">
        <f>IF(ISNUMBER(Screener_4!E272),    Screener_4!E272, "")</f>
        <v/>
      </c>
      <c r="H3271" t="str">
        <f>IF(ISNUMBER(Screener_4!F272),    Screener_4!F272, "")</f>
        <v/>
      </c>
      <c r="I3271" t="str">
        <f>IF(ISNUMBER(Screener_4!G272),    Screener_4!G272, "")</f>
        <v/>
      </c>
      <c r="J3271" t="str">
        <f>IF(ISNUMBER(Screener_4!H272),    Screener_4!H272, "")</f>
        <v/>
      </c>
      <c r="K3271" t="str">
        <f t="shared" si="176"/>
        <v/>
      </c>
      <c r="L3271" t="str">
        <f t="shared" si="179"/>
        <v/>
      </c>
      <c r="M3271" s="45" t="str">
        <f>Screener_4!I272</f>
        <v/>
      </c>
      <c r="N3271" t="str">
        <f>IF(Screener_4!J272="Y",1,IF(Screener_4!J272="N",0,""))</f>
        <v/>
      </c>
      <c r="O3271" t="str">
        <f>IF(Screener_4!K272="Y",1,IF(Screener_4!K272="N",0,""))</f>
        <v/>
      </c>
      <c r="P3271" t="str">
        <f>IF(Screener_4!L272="Y",1,IF(Screener_4!L272="N",0,""))</f>
        <v/>
      </c>
      <c r="Q3271" t="str">
        <f>IF(Screener_4!M272="Y",1,IF(Screener_4!M272="N",0,""))</f>
        <v/>
      </c>
      <c r="R3271" t="str">
        <f>IF(Screener_4!N272="Y",1,IF(Screener_4!N272="N",0,""))</f>
        <v/>
      </c>
      <c r="S3271" t="str">
        <f>IF(Screener_4!O272="Y",1,IF(Screener_4!O272="N",0,""))</f>
        <v/>
      </c>
      <c r="T3271">
        <f t="shared" ref="T3271:T3306" si="180">COUNT(N3271:S3271)</f>
        <v>0</v>
      </c>
      <c r="U3271" t="str">
        <f t="shared" si="177"/>
        <v/>
      </c>
      <c r="V3271" t="str">
        <f t="shared" si="178"/>
        <v/>
      </c>
      <c r="W3271" t="str">
        <f>Screener_4!R272</f>
        <v/>
      </c>
      <c r="X3271" s="6" t="str">
        <f>IF(ISNUMBER(Screener_4!$P272),IF(ISBLANK(Screener_4!S272),"Missing",Screener_4!S272), "")</f>
        <v/>
      </c>
      <c r="Y3271" s="6" t="str">
        <f>IF(ISNUMBER(Screener_4!$P272),IF(ISBLANK(Screener_4!T272),"Missing",Screener_4!T272), "")</f>
        <v/>
      </c>
      <c r="Z3271" s="6" t="str">
        <f>IF(ISNUMBER(Screener_4!$P272),IF(ISBLANK(Screener_4!U272),"Missing",Screener_4!U272), "")</f>
        <v/>
      </c>
      <c r="AA3271" s="6" t="str">
        <f>IF(ISTEXT(Screener_4!U272),  IF(ISBLANK(Screener_4!V272), "Missing", Screener_4!V272),"")</f>
        <v/>
      </c>
      <c r="AB3271" s="6" t="str">
        <f>IF(Screener_4!U272 = "Y",  IF(ISBLANK(Screener_4!V272), "Missing", Screener_4!V272),"")</f>
        <v/>
      </c>
      <c r="AC3271" s="6" t="str">
        <f xml:space="preserve"> IF((Screener_4!U272 = "Y"),   IF(ISBLANK(Screener_4!W272),"Missing",Screener_4!W272), "")</f>
        <v/>
      </c>
      <c r="AF3271" s="6"/>
      <c r="AG3271" s="6"/>
    </row>
    <row r="3272" spans="1:33" x14ac:dyDescent="0.25">
      <c r="A3272" s="125" t="str">
        <f>IF(ISNUMBER(Screener_4!A273), Screener_4!A273, "")</f>
        <v/>
      </c>
      <c r="B3272" t="str">
        <f>IF(ISTEXT(Screener_4!C273), Screener_4!C273, "")</f>
        <v/>
      </c>
      <c r="F3272" t="str">
        <f>IF(ISNUMBER(Screener_4!D273), Screener_4!D273, "")</f>
        <v/>
      </c>
      <c r="G3272" t="str">
        <f>IF(ISNUMBER(Screener_4!E273),    Screener_4!E273, "")</f>
        <v/>
      </c>
      <c r="H3272" t="str">
        <f>IF(ISNUMBER(Screener_4!F273),    Screener_4!F273, "")</f>
        <v/>
      </c>
      <c r="I3272" t="str">
        <f>IF(ISNUMBER(Screener_4!G273),    Screener_4!G273, "")</f>
        <v/>
      </c>
      <c r="J3272" t="str">
        <f>IF(ISNUMBER(Screener_4!H273),    Screener_4!H273, "")</f>
        <v/>
      </c>
      <c r="K3272" t="str">
        <f t="shared" ref="K3272:K3335" si="181" xml:space="preserve"> IF(AND(ISNUMBER(G3272),ISNUMBER(H3272),ISNUMBER(I3272),  ISNUMBER(J3272) ), (G3272+H3272+I3272+J3272),   IF(OR(ISNUMBER(G3272),ISNUMBER(H3272), ISNUMBER(I3272), ISNUMBER(J3272) ), "Incomplete", "" ))</f>
        <v/>
      </c>
      <c r="L3272" t="str">
        <f t="shared" si="179"/>
        <v/>
      </c>
      <c r="M3272" s="45" t="str">
        <f>Screener_4!I273</f>
        <v/>
      </c>
      <c r="N3272" t="str">
        <f>IF(Screener_4!J273="Y",1,IF(Screener_4!J273="N",0,""))</f>
        <v/>
      </c>
      <c r="O3272" t="str">
        <f>IF(Screener_4!K273="Y",1,IF(Screener_4!K273="N",0,""))</f>
        <v/>
      </c>
      <c r="P3272" t="str">
        <f>IF(Screener_4!L273="Y",1,IF(Screener_4!L273="N",0,""))</f>
        <v/>
      </c>
      <c r="Q3272" t="str">
        <f>IF(Screener_4!M273="Y",1,IF(Screener_4!M273="N",0,""))</f>
        <v/>
      </c>
      <c r="R3272" t="str">
        <f>IF(Screener_4!N273="Y",1,IF(Screener_4!N273="N",0,""))</f>
        <v/>
      </c>
      <c r="S3272" t="str">
        <f>IF(Screener_4!O273="Y",1,IF(Screener_4!O273="N",0,""))</f>
        <v/>
      </c>
      <c r="T3272">
        <f t="shared" si="180"/>
        <v>0</v>
      </c>
      <c r="U3272" t="str">
        <f t="shared" ref="U3272:U3306" si="182">IF(T3272=6,SUM(N3272:S3272),IF(L3272="Negative",IF(OR(N3272=0,N3272=1),N3272,"Incomplete"),IF(L3272="Positive","Incomplete","")))</f>
        <v/>
      </c>
      <c r="V3272" t="str">
        <f t="shared" ref="V3272:V3335" si="183">IF( OR(L3272="Negative", ISBLANK(L3272) =TRUE, L3272 = ""), "",IF(COUNT(N3272:S3272)&gt;0,IF(SUM(N3272:S3272)&gt;1,"Positive","Negative"),""))</f>
        <v/>
      </c>
      <c r="W3272" t="str">
        <f>Screener_4!R273</f>
        <v/>
      </c>
      <c r="X3272" s="6" t="str">
        <f>IF(ISNUMBER(Screener_4!$P273),IF(ISBLANK(Screener_4!S273),"Missing",Screener_4!S273), "")</f>
        <v/>
      </c>
      <c r="Y3272" s="6" t="str">
        <f>IF(ISNUMBER(Screener_4!$P273),IF(ISBLANK(Screener_4!T273),"Missing",Screener_4!T273), "")</f>
        <v/>
      </c>
      <c r="Z3272" s="6" t="str">
        <f>IF(ISNUMBER(Screener_4!$P273),IF(ISBLANK(Screener_4!U273),"Missing",Screener_4!U273), "")</f>
        <v/>
      </c>
      <c r="AA3272" s="6" t="str">
        <f>IF(ISTEXT(Screener_4!U273),  IF(ISBLANK(Screener_4!V273), "Missing", Screener_4!V273),"")</f>
        <v/>
      </c>
      <c r="AB3272" s="6" t="str">
        <f>IF(Screener_4!U273 = "Y",  IF(ISBLANK(Screener_4!V273), "Missing", Screener_4!V273),"")</f>
        <v/>
      </c>
      <c r="AC3272" s="6" t="str">
        <f xml:space="preserve"> IF((Screener_4!U273 = "Y"),   IF(ISBLANK(Screener_4!W273),"Missing",Screener_4!W273), "")</f>
        <v/>
      </c>
      <c r="AF3272" s="6"/>
      <c r="AG3272" s="6"/>
    </row>
    <row r="3273" spans="1:33" x14ac:dyDescent="0.25">
      <c r="A3273" s="125" t="str">
        <f>IF(ISNUMBER(Screener_4!A274), Screener_4!A274, "")</f>
        <v/>
      </c>
      <c r="B3273" t="str">
        <f>IF(ISTEXT(Screener_4!C274), Screener_4!C274, "")</f>
        <v/>
      </c>
      <c r="F3273" t="str">
        <f>IF(ISNUMBER(Screener_4!D274), Screener_4!D274, "")</f>
        <v/>
      </c>
      <c r="G3273" t="str">
        <f>IF(ISNUMBER(Screener_4!E274),    Screener_4!E274, "")</f>
        <v/>
      </c>
      <c r="H3273" t="str">
        <f>IF(ISNUMBER(Screener_4!F274),    Screener_4!F274, "")</f>
        <v/>
      </c>
      <c r="I3273" t="str">
        <f>IF(ISNUMBER(Screener_4!G274),    Screener_4!G274, "")</f>
        <v/>
      </c>
      <c r="J3273" t="str">
        <f>IF(ISNUMBER(Screener_4!H274),    Screener_4!H274, "")</f>
        <v/>
      </c>
      <c r="K3273" t="str">
        <f t="shared" si="181"/>
        <v/>
      </c>
      <c r="L3273" t="str">
        <f t="shared" si="179"/>
        <v/>
      </c>
      <c r="M3273" s="45" t="str">
        <f>Screener_4!I274</f>
        <v/>
      </c>
      <c r="N3273" t="str">
        <f>IF(Screener_4!J274="Y",1,IF(Screener_4!J274="N",0,""))</f>
        <v/>
      </c>
      <c r="O3273" t="str">
        <f>IF(Screener_4!K274="Y",1,IF(Screener_4!K274="N",0,""))</f>
        <v/>
      </c>
      <c r="P3273" t="str">
        <f>IF(Screener_4!L274="Y",1,IF(Screener_4!L274="N",0,""))</f>
        <v/>
      </c>
      <c r="Q3273" t="str">
        <f>IF(Screener_4!M274="Y",1,IF(Screener_4!M274="N",0,""))</f>
        <v/>
      </c>
      <c r="R3273" t="str">
        <f>IF(Screener_4!N274="Y",1,IF(Screener_4!N274="N",0,""))</f>
        <v/>
      </c>
      <c r="S3273" t="str">
        <f>IF(Screener_4!O274="Y",1,IF(Screener_4!O274="N",0,""))</f>
        <v/>
      </c>
      <c r="T3273">
        <f t="shared" si="180"/>
        <v>0</v>
      </c>
      <c r="U3273" t="str">
        <f t="shared" si="182"/>
        <v/>
      </c>
      <c r="V3273" t="str">
        <f t="shared" si="183"/>
        <v/>
      </c>
      <c r="W3273" t="str">
        <f>Screener_4!R274</f>
        <v/>
      </c>
      <c r="X3273" s="6" t="str">
        <f>IF(ISNUMBER(Screener_4!$P274),IF(ISBLANK(Screener_4!S274),"Missing",Screener_4!S274), "")</f>
        <v/>
      </c>
      <c r="Y3273" s="6" t="str">
        <f>IF(ISNUMBER(Screener_4!$P274),IF(ISBLANK(Screener_4!T274),"Missing",Screener_4!T274), "")</f>
        <v/>
      </c>
      <c r="Z3273" s="6" t="str">
        <f>IF(ISNUMBER(Screener_4!$P274),IF(ISBLANK(Screener_4!U274),"Missing",Screener_4!U274), "")</f>
        <v/>
      </c>
      <c r="AA3273" s="6" t="str">
        <f>IF(ISTEXT(Screener_4!U274),  IF(ISBLANK(Screener_4!V274), "Missing", Screener_4!V274),"")</f>
        <v/>
      </c>
      <c r="AB3273" s="6" t="str">
        <f>IF(Screener_4!U274 = "Y",  IF(ISBLANK(Screener_4!V274), "Missing", Screener_4!V274),"")</f>
        <v/>
      </c>
      <c r="AC3273" s="6" t="str">
        <f xml:space="preserve"> IF((Screener_4!U274 = "Y"),   IF(ISBLANK(Screener_4!W274),"Missing",Screener_4!W274), "")</f>
        <v/>
      </c>
      <c r="AF3273" s="6"/>
      <c r="AG3273" s="6"/>
    </row>
    <row r="3274" spans="1:33" x14ac:dyDescent="0.25">
      <c r="A3274" s="125" t="str">
        <f>IF(ISNUMBER(Screener_4!A275), Screener_4!A275, "")</f>
        <v/>
      </c>
      <c r="B3274" t="str">
        <f>IF(ISTEXT(Screener_4!C275), Screener_4!C275, "")</f>
        <v/>
      </c>
      <c r="F3274" t="str">
        <f>IF(ISNUMBER(Screener_4!D275), Screener_4!D275, "")</f>
        <v/>
      </c>
      <c r="G3274" t="str">
        <f>IF(ISNUMBER(Screener_4!E275),    Screener_4!E275, "")</f>
        <v/>
      </c>
      <c r="H3274" t="str">
        <f>IF(ISNUMBER(Screener_4!F275),    Screener_4!F275, "")</f>
        <v/>
      </c>
      <c r="I3274" t="str">
        <f>IF(ISNUMBER(Screener_4!G275),    Screener_4!G275, "")</f>
        <v/>
      </c>
      <c r="J3274" t="str">
        <f>IF(ISNUMBER(Screener_4!H275),    Screener_4!H275, "")</f>
        <v/>
      </c>
      <c r="K3274" t="str">
        <f t="shared" si="181"/>
        <v/>
      </c>
      <c r="L3274" t="str">
        <f t="shared" si="179"/>
        <v/>
      </c>
      <c r="M3274" s="45" t="str">
        <f>Screener_4!I275</f>
        <v/>
      </c>
      <c r="N3274" t="str">
        <f>IF(Screener_4!J275="Y",1,IF(Screener_4!J275="N",0,""))</f>
        <v/>
      </c>
      <c r="O3274" t="str">
        <f>IF(Screener_4!K275="Y",1,IF(Screener_4!K275="N",0,""))</f>
        <v/>
      </c>
      <c r="P3274" t="str">
        <f>IF(Screener_4!L275="Y",1,IF(Screener_4!L275="N",0,""))</f>
        <v/>
      </c>
      <c r="Q3274" t="str">
        <f>IF(Screener_4!M275="Y",1,IF(Screener_4!M275="N",0,""))</f>
        <v/>
      </c>
      <c r="R3274" t="str">
        <f>IF(Screener_4!N275="Y",1,IF(Screener_4!N275="N",0,""))</f>
        <v/>
      </c>
      <c r="S3274" t="str">
        <f>IF(Screener_4!O275="Y",1,IF(Screener_4!O275="N",0,""))</f>
        <v/>
      </c>
      <c r="T3274">
        <f t="shared" si="180"/>
        <v>0</v>
      </c>
      <c r="U3274" t="str">
        <f t="shared" si="182"/>
        <v/>
      </c>
      <c r="V3274" t="str">
        <f t="shared" si="183"/>
        <v/>
      </c>
      <c r="W3274" t="str">
        <f>Screener_4!R275</f>
        <v/>
      </c>
      <c r="X3274" s="6" t="str">
        <f>IF(ISNUMBER(Screener_4!$P275),IF(ISBLANK(Screener_4!S275),"Missing",Screener_4!S275), "")</f>
        <v/>
      </c>
      <c r="Y3274" s="6" t="str">
        <f>IF(ISNUMBER(Screener_4!$P275),IF(ISBLANK(Screener_4!T275),"Missing",Screener_4!T275), "")</f>
        <v/>
      </c>
      <c r="Z3274" s="6" t="str">
        <f>IF(ISNUMBER(Screener_4!$P275),IF(ISBLANK(Screener_4!U275),"Missing",Screener_4!U275), "")</f>
        <v/>
      </c>
      <c r="AA3274" s="6" t="str">
        <f>IF(ISTEXT(Screener_4!U275),  IF(ISBLANK(Screener_4!V275), "Missing", Screener_4!V275),"")</f>
        <v/>
      </c>
      <c r="AB3274" s="6" t="str">
        <f>IF(Screener_4!U275 = "Y",  IF(ISBLANK(Screener_4!V275), "Missing", Screener_4!V275),"")</f>
        <v/>
      </c>
      <c r="AC3274" s="6" t="str">
        <f xml:space="preserve"> IF((Screener_4!U275 = "Y"),   IF(ISBLANK(Screener_4!W275),"Missing",Screener_4!W275), "")</f>
        <v/>
      </c>
      <c r="AF3274" s="6"/>
      <c r="AG3274" s="6"/>
    </row>
    <row r="3275" spans="1:33" x14ac:dyDescent="0.25">
      <c r="A3275" s="125" t="str">
        <f>IF(ISNUMBER(Screener_4!A276), Screener_4!A276, "")</f>
        <v/>
      </c>
      <c r="B3275" t="str">
        <f>IF(ISTEXT(Screener_4!C276), Screener_4!C276, "")</f>
        <v/>
      </c>
      <c r="F3275" t="str">
        <f>IF(ISNUMBER(Screener_4!D276), Screener_4!D276, "")</f>
        <v/>
      </c>
      <c r="G3275" t="str">
        <f>IF(ISNUMBER(Screener_4!E276),    Screener_4!E276, "")</f>
        <v/>
      </c>
      <c r="H3275" t="str">
        <f>IF(ISNUMBER(Screener_4!F276),    Screener_4!F276, "")</f>
        <v/>
      </c>
      <c r="I3275" t="str">
        <f>IF(ISNUMBER(Screener_4!G276),    Screener_4!G276, "")</f>
        <v/>
      </c>
      <c r="J3275" t="str">
        <f>IF(ISNUMBER(Screener_4!H276),    Screener_4!H276, "")</f>
        <v/>
      </c>
      <c r="K3275" t="str">
        <f t="shared" si="181"/>
        <v/>
      </c>
      <c r="L3275" t="str">
        <f t="shared" si="179"/>
        <v/>
      </c>
      <c r="M3275" s="45" t="str">
        <f>Screener_4!I276</f>
        <v/>
      </c>
      <c r="N3275" t="str">
        <f>IF(Screener_4!J276="Y",1,IF(Screener_4!J276="N",0,""))</f>
        <v/>
      </c>
      <c r="O3275" t="str">
        <f>IF(Screener_4!K276="Y",1,IF(Screener_4!K276="N",0,""))</f>
        <v/>
      </c>
      <c r="P3275" t="str">
        <f>IF(Screener_4!L276="Y",1,IF(Screener_4!L276="N",0,""))</f>
        <v/>
      </c>
      <c r="Q3275" t="str">
        <f>IF(Screener_4!M276="Y",1,IF(Screener_4!M276="N",0,""))</f>
        <v/>
      </c>
      <c r="R3275" t="str">
        <f>IF(Screener_4!N276="Y",1,IF(Screener_4!N276="N",0,""))</f>
        <v/>
      </c>
      <c r="S3275" t="str">
        <f>IF(Screener_4!O276="Y",1,IF(Screener_4!O276="N",0,""))</f>
        <v/>
      </c>
      <c r="T3275">
        <f t="shared" si="180"/>
        <v>0</v>
      </c>
      <c r="U3275" t="str">
        <f t="shared" si="182"/>
        <v/>
      </c>
      <c r="V3275" t="str">
        <f t="shared" si="183"/>
        <v/>
      </c>
      <c r="W3275" t="str">
        <f>Screener_4!R276</f>
        <v/>
      </c>
      <c r="X3275" s="6" t="str">
        <f>IF(ISNUMBER(Screener_4!$P276),IF(ISBLANK(Screener_4!S276),"Missing",Screener_4!S276), "")</f>
        <v/>
      </c>
      <c r="Y3275" s="6" t="str">
        <f>IF(ISNUMBER(Screener_4!$P276),IF(ISBLANK(Screener_4!T276),"Missing",Screener_4!T276), "")</f>
        <v/>
      </c>
      <c r="Z3275" s="6" t="str">
        <f>IF(ISNUMBER(Screener_4!$P276),IF(ISBLANK(Screener_4!U276),"Missing",Screener_4!U276), "")</f>
        <v/>
      </c>
      <c r="AA3275" s="6" t="str">
        <f>IF(ISTEXT(Screener_4!U276),  IF(ISBLANK(Screener_4!V276), "Missing", Screener_4!V276),"")</f>
        <v/>
      </c>
      <c r="AB3275" s="6" t="str">
        <f>IF(Screener_4!U276 = "Y",  IF(ISBLANK(Screener_4!V276), "Missing", Screener_4!V276),"")</f>
        <v/>
      </c>
      <c r="AC3275" s="6" t="str">
        <f xml:space="preserve"> IF((Screener_4!U276 = "Y"),   IF(ISBLANK(Screener_4!W276),"Missing",Screener_4!W276), "")</f>
        <v/>
      </c>
      <c r="AF3275" s="6"/>
      <c r="AG3275" s="6"/>
    </row>
    <row r="3276" spans="1:33" x14ac:dyDescent="0.25">
      <c r="A3276" s="125" t="str">
        <f>IF(ISNUMBER(Screener_4!A277), Screener_4!A277, "")</f>
        <v/>
      </c>
      <c r="B3276" t="str">
        <f>IF(ISTEXT(Screener_4!C277), Screener_4!C277, "")</f>
        <v/>
      </c>
      <c r="F3276" t="str">
        <f>IF(ISNUMBER(Screener_4!D277), Screener_4!D277, "")</f>
        <v/>
      </c>
      <c r="G3276" t="str">
        <f>IF(ISNUMBER(Screener_4!E277),    Screener_4!E277, "")</f>
        <v/>
      </c>
      <c r="H3276" t="str">
        <f>IF(ISNUMBER(Screener_4!F277),    Screener_4!F277, "")</f>
        <v/>
      </c>
      <c r="I3276" t="str">
        <f>IF(ISNUMBER(Screener_4!G277),    Screener_4!G277, "")</f>
        <v/>
      </c>
      <c r="J3276" t="str">
        <f>IF(ISNUMBER(Screener_4!H277),    Screener_4!H277, "")</f>
        <v/>
      </c>
      <c r="K3276" t="str">
        <f t="shared" si="181"/>
        <v/>
      </c>
      <c r="L3276" t="str">
        <f t="shared" si="179"/>
        <v/>
      </c>
      <c r="M3276" s="45" t="str">
        <f>Screener_4!I277</f>
        <v/>
      </c>
      <c r="N3276" t="str">
        <f>IF(Screener_4!J277="Y",1,IF(Screener_4!J277="N",0,""))</f>
        <v/>
      </c>
      <c r="O3276" t="str">
        <f>IF(Screener_4!K277="Y",1,IF(Screener_4!K277="N",0,""))</f>
        <v/>
      </c>
      <c r="P3276" t="str">
        <f>IF(Screener_4!L277="Y",1,IF(Screener_4!L277="N",0,""))</f>
        <v/>
      </c>
      <c r="Q3276" t="str">
        <f>IF(Screener_4!M277="Y",1,IF(Screener_4!M277="N",0,""))</f>
        <v/>
      </c>
      <c r="R3276" t="str">
        <f>IF(Screener_4!N277="Y",1,IF(Screener_4!N277="N",0,""))</f>
        <v/>
      </c>
      <c r="S3276" t="str">
        <f>IF(Screener_4!O277="Y",1,IF(Screener_4!O277="N",0,""))</f>
        <v/>
      </c>
      <c r="T3276">
        <f t="shared" si="180"/>
        <v>0</v>
      </c>
      <c r="U3276" t="str">
        <f t="shared" si="182"/>
        <v/>
      </c>
      <c r="V3276" t="str">
        <f t="shared" si="183"/>
        <v/>
      </c>
      <c r="W3276" t="str">
        <f>Screener_4!R277</f>
        <v/>
      </c>
      <c r="X3276" s="6" t="str">
        <f>IF(ISNUMBER(Screener_4!$P277),IF(ISBLANK(Screener_4!S277),"Missing",Screener_4!S277), "")</f>
        <v/>
      </c>
      <c r="Y3276" s="6" t="str">
        <f>IF(ISNUMBER(Screener_4!$P277),IF(ISBLANK(Screener_4!T277),"Missing",Screener_4!T277), "")</f>
        <v/>
      </c>
      <c r="Z3276" s="6" t="str">
        <f>IF(ISNUMBER(Screener_4!$P277),IF(ISBLANK(Screener_4!U277),"Missing",Screener_4!U277), "")</f>
        <v/>
      </c>
      <c r="AA3276" s="6" t="str">
        <f>IF(ISTEXT(Screener_4!U277),  IF(ISBLANK(Screener_4!V277), "Missing", Screener_4!V277),"")</f>
        <v/>
      </c>
      <c r="AB3276" s="6" t="str">
        <f>IF(Screener_4!U277 = "Y",  IF(ISBLANK(Screener_4!V277), "Missing", Screener_4!V277),"")</f>
        <v/>
      </c>
      <c r="AC3276" s="6" t="str">
        <f xml:space="preserve"> IF((Screener_4!U277 = "Y"),   IF(ISBLANK(Screener_4!W277),"Missing",Screener_4!W277), "")</f>
        <v/>
      </c>
      <c r="AF3276" s="6"/>
      <c r="AG3276" s="6"/>
    </row>
    <row r="3277" spans="1:33" x14ac:dyDescent="0.25">
      <c r="A3277" s="125" t="str">
        <f>IF(ISNUMBER(Screener_4!A278), Screener_4!A278, "")</f>
        <v/>
      </c>
      <c r="B3277" t="str">
        <f>IF(ISTEXT(Screener_4!C278), Screener_4!C278, "")</f>
        <v/>
      </c>
      <c r="F3277" t="str">
        <f>IF(ISNUMBER(Screener_4!D278), Screener_4!D278, "")</f>
        <v/>
      </c>
      <c r="G3277" t="str">
        <f>IF(ISNUMBER(Screener_4!E278),    Screener_4!E278, "")</f>
        <v/>
      </c>
      <c r="H3277" t="str">
        <f>IF(ISNUMBER(Screener_4!F278),    Screener_4!F278, "")</f>
        <v/>
      </c>
      <c r="I3277" t="str">
        <f>IF(ISNUMBER(Screener_4!G278),    Screener_4!G278, "")</f>
        <v/>
      </c>
      <c r="J3277" t="str">
        <f>IF(ISNUMBER(Screener_4!H278),    Screener_4!H278, "")</f>
        <v/>
      </c>
      <c r="K3277" t="str">
        <f t="shared" si="181"/>
        <v/>
      </c>
      <c r="L3277" t="str">
        <f t="shared" si="179"/>
        <v/>
      </c>
      <c r="M3277" s="45" t="str">
        <f>Screener_4!I278</f>
        <v/>
      </c>
      <c r="N3277" t="str">
        <f>IF(Screener_4!J278="Y",1,IF(Screener_4!J278="N",0,""))</f>
        <v/>
      </c>
      <c r="O3277" t="str">
        <f>IF(Screener_4!K278="Y",1,IF(Screener_4!K278="N",0,""))</f>
        <v/>
      </c>
      <c r="P3277" t="str">
        <f>IF(Screener_4!L278="Y",1,IF(Screener_4!L278="N",0,""))</f>
        <v/>
      </c>
      <c r="Q3277" t="str">
        <f>IF(Screener_4!M278="Y",1,IF(Screener_4!M278="N",0,""))</f>
        <v/>
      </c>
      <c r="R3277" t="str">
        <f>IF(Screener_4!N278="Y",1,IF(Screener_4!N278="N",0,""))</f>
        <v/>
      </c>
      <c r="S3277" t="str">
        <f>IF(Screener_4!O278="Y",1,IF(Screener_4!O278="N",0,""))</f>
        <v/>
      </c>
      <c r="T3277">
        <f t="shared" si="180"/>
        <v>0</v>
      </c>
      <c r="U3277" t="str">
        <f t="shared" si="182"/>
        <v/>
      </c>
      <c r="V3277" t="str">
        <f t="shared" si="183"/>
        <v/>
      </c>
      <c r="W3277" t="str">
        <f>Screener_4!R278</f>
        <v/>
      </c>
      <c r="X3277" s="6" t="str">
        <f>IF(ISNUMBER(Screener_4!$P278),IF(ISBLANK(Screener_4!S278),"Missing",Screener_4!S278), "")</f>
        <v/>
      </c>
      <c r="Y3277" s="6" t="str">
        <f>IF(ISNUMBER(Screener_4!$P278),IF(ISBLANK(Screener_4!T278),"Missing",Screener_4!T278), "")</f>
        <v/>
      </c>
      <c r="Z3277" s="6" t="str">
        <f>IF(ISNUMBER(Screener_4!$P278),IF(ISBLANK(Screener_4!U278),"Missing",Screener_4!U278), "")</f>
        <v/>
      </c>
      <c r="AA3277" s="6" t="str">
        <f>IF(ISTEXT(Screener_4!U278),  IF(ISBLANK(Screener_4!V278), "Missing", Screener_4!V278),"")</f>
        <v/>
      </c>
      <c r="AB3277" s="6" t="str">
        <f>IF(Screener_4!U278 = "Y",  IF(ISBLANK(Screener_4!V278), "Missing", Screener_4!V278),"")</f>
        <v/>
      </c>
      <c r="AC3277" s="6" t="str">
        <f xml:space="preserve"> IF((Screener_4!U278 = "Y"),   IF(ISBLANK(Screener_4!W278),"Missing",Screener_4!W278), "")</f>
        <v/>
      </c>
      <c r="AF3277" s="6"/>
      <c r="AG3277" s="6"/>
    </row>
    <row r="3278" spans="1:33" x14ac:dyDescent="0.25">
      <c r="A3278" s="125" t="str">
        <f>IF(ISNUMBER(Screener_4!A279), Screener_4!A279, "")</f>
        <v/>
      </c>
      <c r="B3278" t="str">
        <f>IF(ISTEXT(Screener_4!C279), Screener_4!C279, "")</f>
        <v/>
      </c>
      <c r="F3278" t="str">
        <f>IF(ISNUMBER(Screener_4!D279), Screener_4!D279, "")</f>
        <v/>
      </c>
      <c r="G3278" t="str">
        <f>IF(ISNUMBER(Screener_4!E279),    Screener_4!E279, "")</f>
        <v/>
      </c>
      <c r="H3278" t="str">
        <f>IF(ISNUMBER(Screener_4!F279),    Screener_4!F279, "")</f>
        <v/>
      </c>
      <c r="I3278" t="str">
        <f>IF(ISNUMBER(Screener_4!G279),    Screener_4!G279, "")</f>
        <v/>
      </c>
      <c r="J3278" t="str">
        <f>IF(ISNUMBER(Screener_4!H279),    Screener_4!H279, "")</f>
        <v/>
      </c>
      <c r="K3278" t="str">
        <f t="shared" si="181"/>
        <v/>
      </c>
      <c r="L3278" t="str">
        <f t="shared" si="179"/>
        <v/>
      </c>
      <c r="M3278" s="45" t="str">
        <f>Screener_4!I279</f>
        <v/>
      </c>
      <c r="N3278" t="str">
        <f>IF(Screener_4!J279="Y",1,IF(Screener_4!J279="N",0,""))</f>
        <v/>
      </c>
      <c r="O3278" t="str">
        <f>IF(Screener_4!K279="Y",1,IF(Screener_4!K279="N",0,""))</f>
        <v/>
      </c>
      <c r="P3278" t="str">
        <f>IF(Screener_4!L279="Y",1,IF(Screener_4!L279="N",0,""))</f>
        <v/>
      </c>
      <c r="Q3278" t="str">
        <f>IF(Screener_4!M279="Y",1,IF(Screener_4!M279="N",0,""))</f>
        <v/>
      </c>
      <c r="R3278" t="str">
        <f>IF(Screener_4!N279="Y",1,IF(Screener_4!N279="N",0,""))</f>
        <v/>
      </c>
      <c r="S3278" t="str">
        <f>IF(Screener_4!O279="Y",1,IF(Screener_4!O279="N",0,""))</f>
        <v/>
      </c>
      <c r="T3278">
        <f t="shared" si="180"/>
        <v>0</v>
      </c>
      <c r="U3278" t="str">
        <f t="shared" si="182"/>
        <v/>
      </c>
      <c r="V3278" t="str">
        <f t="shared" si="183"/>
        <v/>
      </c>
      <c r="W3278" t="str">
        <f>Screener_4!R279</f>
        <v/>
      </c>
      <c r="X3278" s="6" t="str">
        <f>IF(ISNUMBER(Screener_4!$P279),IF(ISBLANK(Screener_4!S279),"Missing",Screener_4!S279), "")</f>
        <v/>
      </c>
      <c r="Y3278" s="6" t="str">
        <f>IF(ISNUMBER(Screener_4!$P279),IF(ISBLANK(Screener_4!T279),"Missing",Screener_4!T279), "")</f>
        <v/>
      </c>
      <c r="Z3278" s="6" t="str">
        <f>IF(ISNUMBER(Screener_4!$P279),IF(ISBLANK(Screener_4!U279),"Missing",Screener_4!U279), "")</f>
        <v/>
      </c>
      <c r="AA3278" s="6" t="str">
        <f>IF(ISTEXT(Screener_4!U279),  IF(ISBLANK(Screener_4!V279), "Missing", Screener_4!V279),"")</f>
        <v/>
      </c>
      <c r="AB3278" s="6" t="str">
        <f>IF(Screener_4!U279 = "Y",  IF(ISBLANK(Screener_4!V279), "Missing", Screener_4!V279),"")</f>
        <v/>
      </c>
      <c r="AC3278" s="6" t="str">
        <f xml:space="preserve"> IF((Screener_4!U279 = "Y"),   IF(ISBLANK(Screener_4!W279),"Missing",Screener_4!W279), "")</f>
        <v/>
      </c>
      <c r="AF3278" s="6"/>
      <c r="AG3278" s="6"/>
    </row>
    <row r="3279" spans="1:33" x14ac:dyDescent="0.25">
      <c r="A3279" s="125" t="str">
        <f>IF(ISNUMBER(Screener_4!A280), Screener_4!A280, "")</f>
        <v/>
      </c>
      <c r="B3279" t="str">
        <f>IF(ISTEXT(Screener_4!C280), Screener_4!C280, "")</f>
        <v/>
      </c>
      <c r="F3279" t="str">
        <f>IF(ISNUMBER(Screener_4!D280), Screener_4!D280, "")</f>
        <v/>
      </c>
      <c r="G3279" t="str">
        <f>IF(ISNUMBER(Screener_4!E280),    Screener_4!E280, "")</f>
        <v/>
      </c>
      <c r="H3279" t="str">
        <f>IF(ISNUMBER(Screener_4!F280),    Screener_4!F280, "")</f>
        <v/>
      </c>
      <c r="I3279" t="str">
        <f>IF(ISNUMBER(Screener_4!G280),    Screener_4!G280, "")</f>
        <v/>
      </c>
      <c r="J3279" t="str">
        <f>IF(ISNUMBER(Screener_4!H280),    Screener_4!H280, "")</f>
        <v/>
      </c>
      <c r="K3279" t="str">
        <f t="shared" si="181"/>
        <v/>
      </c>
      <c r="L3279" t="str">
        <f t="shared" si="179"/>
        <v/>
      </c>
      <c r="M3279" s="45" t="str">
        <f>Screener_4!I280</f>
        <v/>
      </c>
      <c r="N3279" t="str">
        <f>IF(Screener_4!J280="Y",1,IF(Screener_4!J280="N",0,""))</f>
        <v/>
      </c>
      <c r="O3279" t="str">
        <f>IF(Screener_4!K280="Y",1,IF(Screener_4!K280="N",0,""))</f>
        <v/>
      </c>
      <c r="P3279" t="str">
        <f>IF(Screener_4!L280="Y",1,IF(Screener_4!L280="N",0,""))</f>
        <v/>
      </c>
      <c r="Q3279" t="str">
        <f>IF(Screener_4!M280="Y",1,IF(Screener_4!M280="N",0,""))</f>
        <v/>
      </c>
      <c r="R3279" t="str">
        <f>IF(Screener_4!N280="Y",1,IF(Screener_4!N280="N",0,""))</f>
        <v/>
      </c>
      <c r="S3279" t="str">
        <f>IF(Screener_4!O280="Y",1,IF(Screener_4!O280="N",0,""))</f>
        <v/>
      </c>
      <c r="T3279">
        <f t="shared" si="180"/>
        <v>0</v>
      </c>
      <c r="U3279" t="str">
        <f t="shared" si="182"/>
        <v/>
      </c>
      <c r="V3279" t="str">
        <f t="shared" si="183"/>
        <v/>
      </c>
      <c r="W3279" t="str">
        <f>Screener_4!R280</f>
        <v/>
      </c>
      <c r="X3279" s="6" t="str">
        <f>IF(ISNUMBER(Screener_4!$P280),IF(ISBLANK(Screener_4!S280),"Missing",Screener_4!S280), "")</f>
        <v/>
      </c>
      <c r="Y3279" s="6" t="str">
        <f>IF(ISNUMBER(Screener_4!$P280),IF(ISBLANK(Screener_4!T280),"Missing",Screener_4!T280), "")</f>
        <v/>
      </c>
      <c r="Z3279" s="6" t="str">
        <f>IF(ISNUMBER(Screener_4!$P280),IF(ISBLANK(Screener_4!U280),"Missing",Screener_4!U280), "")</f>
        <v/>
      </c>
      <c r="AA3279" s="6" t="str">
        <f>IF(ISTEXT(Screener_4!U280),  IF(ISBLANK(Screener_4!V280), "Missing", Screener_4!V280),"")</f>
        <v/>
      </c>
      <c r="AB3279" s="6" t="str">
        <f>IF(Screener_4!U280 = "Y",  IF(ISBLANK(Screener_4!V280), "Missing", Screener_4!V280),"")</f>
        <v/>
      </c>
      <c r="AC3279" s="6" t="str">
        <f xml:space="preserve"> IF((Screener_4!U280 = "Y"),   IF(ISBLANK(Screener_4!W280),"Missing",Screener_4!W280), "")</f>
        <v/>
      </c>
      <c r="AF3279" s="6"/>
      <c r="AG3279" s="6"/>
    </row>
    <row r="3280" spans="1:33" x14ac:dyDescent="0.25">
      <c r="A3280" s="125" t="str">
        <f>IF(ISNUMBER(Screener_4!A281), Screener_4!A281, "")</f>
        <v/>
      </c>
      <c r="B3280" t="str">
        <f>IF(ISTEXT(Screener_4!C281), Screener_4!C281, "")</f>
        <v/>
      </c>
      <c r="F3280" t="str">
        <f>IF(ISNUMBER(Screener_4!D281), Screener_4!D281, "")</f>
        <v/>
      </c>
      <c r="G3280" t="str">
        <f>IF(ISNUMBER(Screener_4!E281),    Screener_4!E281, "")</f>
        <v/>
      </c>
      <c r="H3280" t="str">
        <f>IF(ISNUMBER(Screener_4!F281),    Screener_4!F281, "")</f>
        <v/>
      </c>
      <c r="I3280" t="str">
        <f>IF(ISNUMBER(Screener_4!G281),    Screener_4!G281, "")</f>
        <v/>
      </c>
      <c r="J3280" t="str">
        <f>IF(ISNUMBER(Screener_4!H281),    Screener_4!H281, "")</f>
        <v/>
      </c>
      <c r="K3280" t="str">
        <f t="shared" si="181"/>
        <v/>
      </c>
      <c r="L3280" t="str">
        <f t="shared" si="179"/>
        <v/>
      </c>
      <c r="M3280" s="45" t="str">
        <f>Screener_4!I281</f>
        <v/>
      </c>
      <c r="N3280" t="str">
        <f>IF(Screener_4!J281="Y",1,IF(Screener_4!J281="N",0,""))</f>
        <v/>
      </c>
      <c r="O3280" t="str">
        <f>IF(Screener_4!K281="Y",1,IF(Screener_4!K281="N",0,""))</f>
        <v/>
      </c>
      <c r="P3280" t="str">
        <f>IF(Screener_4!L281="Y",1,IF(Screener_4!L281="N",0,""))</f>
        <v/>
      </c>
      <c r="Q3280" t="str">
        <f>IF(Screener_4!M281="Y",1,IF(Screener_4!M281="N",0,""))</f>
        <v/>
      </c>
      <c r="R3280" t="str">
        <f>IF(Screener_4!N281="Y",1,IF(Screener_4!N281="N",0,""))</f>
        <v/>
      </c>
      <c r="S3280" t="str">
        <f>IF(Screener_4!O281="Y",1,IF(Screener_4!O281="N",0,""))</f>
        <v/>
      </c>
      <c r="T3280">
        <f t="shared" si="180"/>
        <v>0</v>
      </c>
      <c r="U3280" t="str">
        <f t="shared" si="182"/>
        <v/>
      </c>
      <c r="V3280" t="str">
        <f t="shared" si="183"/>
        <v/>
      </c>
      <c r="W3280" t="str">
        <f>Screener_4!R281</f>
        <v/>
      </c>
      <c r="X3280" s="6" t="str">
        <f>IF(ISNUMBER(Screener_4!$P281),IF(ISBLANK(Screener_4!S281),"Missing",Screener_4!S281), "")</f>
        <v/>
      </c>
      <c r="Y3280" s="6" t="str">
        <f>IF(ISNUMBER(Screener_4!$P281),IF(ISBLANK(Screener_4!T281),"Missing",Screener_4!T281), "")</f>
        <v/>
      </c>
      <c r="Z3280" s="6" t="str">
        <f>IF(ISNUMBER(Screener_4!$P281),IF(ISBLANK(Screener_4!U281),"Missing",Screener_4!U281), "")</f>
        <v/>
      </c>
      <c r="AA3280" s="6" t="str">
        <f>IF(ISTEXT(Screener_4!U281),  IF(ISBLANK(Screener_4!V281), "Missing", Screener_4!V281),"")</f>
        <v/>
      </c>
      <c r="AB3280" s="6" t="str">
        <f>IF(Screener_4!U281 = "Y",  IF(ISBLANK(Screener_4!V281), "Missing", Screener_4!V281),"")</f>
        <v/>
      </c>
      <c r="AC3280" s="6" t="str">
        <f xml:space="preserve"> IF((Screener_4!U281 = "Y"),   IF(ISBLANK(Screener_4!W281),"Missing",Screener_4!W281), "")</f>
        <v/>
      </c>
      <c r="AF3280" s="6"/>
      <c r="AG3280" s="6"/>
    </row>
    <row r="3281" spans="1:33" x14ac:dyDescent="0.25">
      <c r="A3281" s="125" t="str">
        <f>IF(ISNUMBER(Screener_4!A282), Screener_4!A282, "")</f>
        <v/>
      </c>
      <c r="B3281" t="str">
        <f>IF(ISTEXT(Screener_4!C282), Screener_4!C282, "")</f>
        <v/>
      </c>
      <c r="F3281" t="str">
        <f>IF(ISNUMBER(Screener_4!D282), Screener_4!D282, "")</f>
        <v/>
      </c>
      <c r="G3281" t="str">
        <f>IF(ISNUMBER(Screener_4!E282),    Screener_4!E282, "")</f>
        <v/>
      </c>
      <c r="H3281" t="str">
        <f>IF(ISNUMBER(Screener_4!F282),    Screener_4!F282, "")</f>
        <v/>
      </c>
      <c r="I3281" t="str">
        <f>IF(ISNUMBER(Screener_4!G282),    Screener_4!G282, "")</f>
        <v/>
      </c>
      <c r="J3281" t="str">
        <f>IF(ISNUMBER(Screener_4!H282),    Screener_4!H282, "")</f>
        <v/>
      </c>
      <c r="K3281" t="str">
        <f t="shared" si="181"/>
        <v/>
      </c>
      <c r="L3281" t="str">
        <f t="shared" si="179"/>
        <v/>
      </c>
      <c r="M3281" s="45" t="str">
        <f>Screener_4!I282</f>
        <v/>
      </c>
      <c r="N3281" t="str">
        <f>IF(Screener_4!J282="Y",1,IF(Screener_4!J282="N",0,""))</f>
        <v/>
      </c>
      <c r="O3281" t="str">
        <f>IF(Screener_4!K282="Y",1,IF(Screener_4!K282="N",0,""))</f>
        <v/>
      </c>
      <c r="P3281" t="str">
        <f>IF(Screener_4!L282="Y",1,IF(Screener_4!L282="N",0,""))</f>
        <v/>
      </c>
      <c r="Q3281" t="str">
        <f>IF(Screener_4!M282="Y",1,IF(Screener_4!M282="N",0,""))</f>
        <v/>
      </c>
      <c r="R3281" t="str">
        <f>IF(Screener_4!N282="Y",1,IF(Screener_4!N282="N",0,""))</f>
        <v/>
      </c>
      <c r="S3281" t="str">
        <f>IF(Screener_4!O282="Y",1,IF(Screener_4!O282="N",0,""))</f>
        <v/>
      </c>
      <c r="T3281">
        <f t="shared" si="180"/>
        <v>0</v>
      </c>
      <c r="U3281" t="str">
        <f t="shared" si="182"/>
        <v/>
      </c>
      <c r="V3281" t="str">
        <f t="shared" si="183"/>
        <v/>
      </c>
      <c r="W3281" t="str">
        <f>Screener_4!R282</f>
        <v/>
      </c>
      <c r="X3281" s="6" t="str">
        <f>IF(ISNUMBER(Screener_4!$P282),IF(ISBLANK(Screener_4!S282),"Missing",Screener_4!S282), "")</f>
        <v/>
      </c>
      <c r="Y3281" s="6" t="str">
        <f>IF(ISNUMBER(Screener_4!$P282),IF(ISBLANK(Screener_4!T282),"Missing",Screener_4!T282), "")</f>
        <v/>
      </c>
      <c r="Z3281" s="6" t="str">
        <f>IF(ISNUMBER(Screener_4!$P282),IF(ISBLANK(Screener_4!U282),"Missing",Screener_4!U282), "")</f>
        <v/>
      </c>
      <c r="AA3281" s="6" t="str">
        <f>IF(ISTEXT(Screener_4!U282),  IF(ISBLANK(Screener_4!V282), "Missing", Screener_4!V282),"")</f>
        <v/>
      </c>
      <c r="AB3281" s="6" t="str">
        <f>IF(Screener_4!U282 = "Y",  IF(ISBLANK(Screener_4!V282), "Missing", Screener_4!V282),"")</f>
        <v/>
      </c>
      <c r="AC3281" s="6" t="str">
        <f xml:space="preserve"> IF((Screener_4!U282 = "Y"),   IF(ISBLANK(Screener_4!W282),"Missing",Screener_4!W282), "")</f>
        <v/>
      </c>
      <c r="AF3281" s="6"/>
      <c r="AG3281" s="6"/>
    </row>
    <row r="3282" spans="1:33" x14ac:dyDescent="0.25">
      <c r="A3282" s="125" t="str">
        <f>IF(ISNUMBER(Screener_4!A283), Screener_4!A283, "")</f>
        <v/>
      </c>
      <c r="B3282" t="str">
        <f>IF(ISTEXT(Screener_4!C283), Screener_4!C283, "")</f>
        <v/>
      </c>
      <c r="F3282" t="str">
        <f>IF(ISNUMBER(Screener_4!D283), Screener_4!D283, "")</f>
        <v/>
      </c>
      <c r="G3282" t="str">
        <f>IF(ISNUMBER(Screener_4!E283),    Screener_4!E283, "")</f>
        <v/>
      </c>
      <c r="H3282" t="str">
        <f>IF(ISNUMBER(Screener_4!F283),    Screener_4!F283, "")</f>
        <v/>
      </c>
      <c r="I3282" t="str">
        <f>IF(ISNUMBER(Screener_4!G283),    Screener_4!G283, "")</f>
        <v/>
      </c>
      <c r="J3282" t="str">
        <f>IF(ISNUMBER(Screener_4!H283),    Screener_4!H283, "")</f>
        <v/>
      </c>
      <c r="K3282" t="str">
        <f t="shared" si="181"/>
        <v/>
      </c>
      <c r="L3282" t="str">
        <f t="shared" si="179"/>
        <v/>
      </c>
      <c r="M3282" s="45" t="str">
        <f>Screener_4!I283</f>
        <v/>
      </c>
      <c r="N3282" t="str">
        <f>IF(Screener_4!J283="Y",1,IF(Screener_4!J283="N",0,""))</f>
        <v/>
      </c>
      <c r="O3282" t="str">
        <f>IF(Screener_4!K283="Y",1,IF(Screener_4!K283="N",0,""))</f>
        <v/>
      </c>
      <c r="P3282" t="str">
        <f>IF(Screener_4!L283="Y",1,IF(Screener_4!L283="N",0,""))</f>
        <v/>
      </c>
      <c r="Q3282" t="str">
        <f>IF(Screener_4!M283="Y",1,IF(Screener_4!M283="N",0,""))</f>
        <v/>
      </c>
      <c r="R3282" t="str">
        <f>IF(Screener_4!N283="Y",1,IF(Screener_4!N283="N",0,""))</f>
        <v/>
      </c>
      <c r="S3282" t="str">
        <f>IF(Screener_4!O283="Y",1,IF(Screener_4!O283="N",0,""))</f>
        <v/>
      </c>
      <c r="T3282">
        <f t="shared" si="180"/>
        <v>0</v>
      </c>
      <c r="U3282" t="str">
        <f t="shared" si="182"/>
        <v/>
      </c>
      <c r="V3282" t="str">
        <f t="shared" si="183"/>
        <v/>
      </c>
      <c r="W3282" t="str">
        <f>Screener_4!R283</f>
        <v/>
      </c>
      <c r="X3282" s="6" t="str">
        <f>IF(ISNUMBER(Screener_4!$P283),IF(ISBLANK(Screener_4!S283),"Missing",Screener_4!S283), "")</f>
        <v/>
      </c>
      <c r="Y3282" s="6" t="str">
        <f>IF(ISNUMBER(Screener_4!$P283),IF(ISBLANK(Screener_4!T283),"Missing",Screener_4!T283), "")</f>
        <v/>
      </c>
      <c r="Z3282" s="6" t="str">
        <f>IF(ISNUMBER(Screener_4!$P283),IF(ISBLANK(Screener_4!U283),"Missing",Screener_4!U283), "")</f>
        <v/>
      </c>
      <c r="AA3282" s="6" t="str">
        <f>IF(ISTEXT(Screener_4!U283),  IF(ISBLANK(Screener_4!V283), "Missing", Screener_4!V283),"")</f>
        <v/>
      </c>
      <c r="AB3282" s="6" t="str">
        <f>IF(Screener_4!U283 = "Y",  IF(ISBLANK(Screener_4!V283), "Missing", Screener_4!V283),"")</f>
        <v/>
      </c>
      <c r="AC3282" s="6" t="str">
        <f xml:space="preserve"> IF((Screener_4!U283 = "Y"),   IF(ISBLANK(Screener_4!W283),"Missing",Screener_4!W283), "")</f>
        <v/>
      </c>
      <c r="AF3282" s="6"/>
      <c r="AG3282" s="6"/>
    </row>
    <row r="3283" spans="1:33" x14ac:dyDescent="0.25">
      <c r="A3283" s="125" t="str">
        <f>IF(ISNUMBER(Screener_4!A284), Screener_4!A284, "")</f>
        <v/>
      </c>
      <c r="B3283" t="str">
        <f>IF(ISTEXT(Screener_4!C284), Screener_4!C284, "")</f>
        <v/>
      </c>
      <c r="F3283" t="str">
        <f>IF(ISNUMBER(Screener_4!D284), Screener_4!D284, "")</f>
        <v/>
      </c>
      <c r="G3283" t="str">
        <f>IF(ISNUMBER(Screener_4!E284),    Screener_4!E284, "")</f>
        <v/>
      </c>
      <c r="H3283" t="str">
        <f>IF(ISNUMBER(Screener_4!F284),    Screener_4!F284, "")</f>
        <v/>
      </c>
      <c r="I3283" t="str">
        <f>IF(ISNUMBER(Screener_4!G284),    Screener_4!G284, "")</f>
        <v/>
      </c>
      <c r="J3283" t="str">
        <f>IF(ISNUMBER(Screener_4!H284),    Screener_4!H284, "")</f>
        <v/>
      </c>
      <c r="K3283" t="str">
        <f t="shared" si="181"/>
        <v/>
      </c>
      <c r="L3283" t="str">
        <f t="shared" si="179"/>
        <v/>
      </c>
      <c r="M3283" s="45" t="str">
        <f>Screener_4!I284</f>
        <v/>
      </c>
      <c r="N3283" t="str">
        <f>IF(Screener_4!J284="Y",1,IF(Screener_4!J284="N",0,""))</f>
        <v/>
      </c>
      <c r="O3283" t="str">
        <f>IF(Screener_4!K284="Y",1,IF(Screener_4!K284="N",0,""))</f>
        <v/>
      </c>
      <c r="P3283" t="str">
        <f>IF(Screener_4!L284="Y",1,IF(Screener_4!L284="N",0,""))</f>
        <v/>
      </c>
      <c r="Q3283" t="str">
        <f>IF(Screener_4!M284="Y",1,IF(Screener_4!M284="N",0,""))</f>
        <v/>
      </c>
      <c r="R3283" t="str">
        <f>IF(Screener_4!N284="Y",1,IF(Screener_4!N284="N",0,""))</f>
        <v/>
      </c>
      <c r="S3283" t="str">
        <f>IF(Screener_4!O284="Y",1,IF(Screener_4!O284="N",0,""))</f>
        <v/>
      </c>
      <c r="T3283">
        <f t="shared" si="180"/>
        <v>0</v>
      </c>
      <c r="U3283" t="str">
        <f t="shared" si="182"/>
        <v/>
      </c>
      <c r="V3283" t="str">
        <f t="shared" si="183"/>
        <v/>
      </c>
      <c r="W3283" t="str">
        <f>Screener_4!R284</f>
        <v/>
      </c>
      <c r="X3283" s="6" t="str">
        <f>IF(ISNUMBER(Screener_4!$P284),IF(ISBLANK(Screener_4!S284),"Missing",Screener_4!S284), "")</f>
        <v/>
      </c>
      <c r="Y3283" s="6" t="str">
        <f>IF(ISNUMBER(Screener_4!$P284),IF(ISBLANK(Screener_4!T284),"Missing",Screener_4!T284), "")</f>
        <v/>
      </c>
      <c r="Z3283" s="6" t="str">
        <f>IF(ISNUMBER(Screener_4!$P284),IF(ISBLANK(Screener_4!U284),"Missing",Screener_4!U284), "")</f>
        <v/>
      </c>
      <c r="AA3283" s="6" t="str">
        <f>IF(ISTEXT(Screener_4!U284),  IF(ISBLANK(Screener_4!V284), "Missing", Screener_4!V284),"")</f>
        <v/>
      </c>
      <c r="AB3283" s="6" t="str">
        <f>IF(Screener_4!U284 = "Y",  IF(ISBLANK(Screener_4!V284), "Missing", Screener_4!V284),"")</f>
        <v/>
      </c>
      <c r="AC3283" s="6" t="str">
        <f xml:space="preserve"> IF((Screener_4!U284 = "Y"),   IF(ISBLANK(Screener_4!W284),"Missing",Screener_4!W284), "")</f>
        <v/>
      </c>
      <c r="AF3283" s="6"/>
      <c r="AG3283" s="6"/>
    </row>
    <row r="3284" spans="1:33" x14ac:dyDescent="0.25">
      <c r="A3284" s="125" t="str">
        <f>IF(ISNUMBER(Screener_4!A285), Screener_4!A285, "")</f>
        <v/>
      </c>
      <c r="B3284" t="str">
        <f>IF(ISTEXT(Screener_4!C285), Screener_4!C285, "")</f>
        <v/>
      </c>
      <c r="F3284" t="str">
        <f>IF(ISNUMBER(Screener_4!D285), Screener_4!D285, "")</f>
        <v/>
      </c>
      <c r="G3284" t="str">
        <f>IF(ISNUMBER(Screener_4!E285),    Screener_4!E285, "")</f>
        <v/>
      </c>
      <c r="H3284" t="str">
        <f>IF(ISNUMBER(Screener_4!F285),    Screener_4!F285, "")</f>
        <v/>
      </c>
      <c r="I3284" t="str">
        <f>IF(ISNUMBER(Screener_4!G285),    Screener_4!G285, "")</f>
        <v/>
      </c>
      <c r="J3284" t="str">
        <f>IF(ISNUMBER(Screener_4!H285),    Screener_4!H285, "")</f>
        <v/>
      </c>
      <c r="K3284" t="str">
        <f t="shared" si="181"/>
        <v/>
      </c>
      <c r="L3284" t="str">
        <f t="shared" si="179"/>
        <v/>
      </c>
      <c r="M3284" s="45" t="str">
        <f>Screener_4!I285</f>
        <v/>
      </c>
      <c r="N3284" t="str">
        <f>IF(Screener_4!J285="Y",1,IF(Screener_4!J285="N",0,""))</f>
        <v/>
      </c>
      <c r="O3284" t="str">
        <f>IF(Screener_4!K285="Y",1,IF(Screener_4!K285="N",0,""))</f>
        <v/>
      </c>
      <c r="P3284" t="str">
        <f>IF(Screener_4!L285="Y",1,IF(Screener_4!L285="N",0,""))</f>
        <v/>
      </c>
      <c r="Q3284" t="str">
        <f>IF(Screener_4!M285="Y",1,IF(Screener_4!M285="N",0,""))</f>
        <v/>
      </c>
      <c r="R3284" t="str">
        <f>IF(Screener_4!N285="Y",1,IF(Screener_4!N285="N",0,""))</f>
        <v/>
      </c>
      <c r="S3284" t="str">
        <f>IF(Screener_4!O285="Y",1,IF(Screener_4!O285="N",0,""))</f>
        <v/>
      </c>
      <c r="T3284">
        <f t="shared" si="180"/>
        <v>0</v>
      </c>
      <c r="U3284" t="str">
        <f t="shared" si="182"/>
        <v/>
      </c>
      <c r="V3284" t="str">
        <f t="shared" si="183"/>
        <v/>
      </c>
      <c r="W3284" t="str">
        <f>Screener_4!R285</f>
        <v/>
      </c>
      <c r="X3284" s="6" t="str">
        <f>IF(ISNUMBER(Screener_4!$P285),IF(ISBLANK(Screener_4!S285),"Missing",Screener_4!S285), "")</f>
        <v/>
      </c>
      <c r="Y3284" s="6" t="str">
        <f>IF(ISNUMBER(Screener_4!$P285),IF(ISBLANK(Screener_4!T285),"Missing",Screener_4!T285), "")</f>
        <v/>
      </c>
      <c r="Z3284" s="6" t="str">
        <f>IF(ISNUMBER(Screener_4!$P285),IF(ISBLANK(Screener_4!U285),"Missing",Screener_4!U285), "")</f>
        <v/>
      </c>
      <c r="AA3284" s="6" t="str">
        <f>IF(ISTEXT(Screener_4!U285),  IF(ISBLANK(Screener_4!V285), "Missing", Screener_4!V285),"")</f>
        <v/>
      </c>
      <c r="AB3284" s="6" t="str">
        <f>IF(Screener_4!U285 = "Y",  IF(ISBLANK(Screener_4!V285), "Missing", Screener_4!V285),"")</f>
        <v/>
      </c>
      <c r="AC3284" s="6" t="str">
        <f xml:space="preserve"> IF((Screener_4!U285 = "Y"),   IF(ISBLANK(Screener_4!W285),"Missing",Screener_4!W285), "")</f>
        <v/>
      </c>
      <c r="AF3284" s="6"/>
      <c r="AG3284" s="6"/>
    </row>
    <row r="3285" spans="1:33" x14ac:dyDescent="0.25">
      <c r="A3285" s="125" t="str">
        <f>IF(ISNUMBER(Screener_4!A286), Screener_4!A286, "")</f>
        <v/>
      </c>
      <c r="B3285" t="str">
        <f>IF(ISTEXT(Screener_4!C286), Screener_4!C286, "")</f>
        <v/>
      </c>
      <c r="F3285" t="str">
        <f>IF(ISNUMBER(Screener_4!D286), Screener_4!D286, "")</f>
        <v/>
      </c>
      <c r="G3285" t="str">
        <f>IF(ISNUMBER(Screener_4!E286),    Screener_4!E286, "")</f>
        <v/>
      </c>
      <c r="H3285" t="str">
        <f>IF(ISNUMBER(Screener_4!F286),    Screener_4!F286, "")</f>
        <v/>
      </c>
      <c r="I3285" t="str">
        <f>IF(ISNUMBER(Screener_4!G286),    Screener_4!G286, "")</f>
        <v/>
      </c>
      <c r="J3285" t="str">
        <f>IF(ISNUMBER(Screener_4!H286),    Screener_4!H286, "")</f>
        <v/>
      </c>
      <c r="K3285" t="str">
        <f t="shared" si="181"/>
        <v/>
      </c>
      <c r="L3285" t="str">
        <f t="shared" si="179"/>
        <v/>
      </c>
      <c r="M3285" s="45" t="str">
        <f>Screener_4!I286</f>
        <v/>
      </c>
      <c r="N3285" t="str">
        <f>IF(Screener_4!J286="Y",1,IF(Screener_4!J286="N",0,""))</f>
        <v/>
      </c>
      <c r="O3285" t="str">
        <f>IF(Screener_4!K286="Y",1,IF(Screener_4!K286="N",0,""))</f>
        <v/>
      </c>
      <c r="P3285" t="str">
        <f>IF(Screener_4!L286="Y",1,IF(Screener_4!L286="N",0,""))</f>
        <v/>
      </c>
      <c r="Q3285" t="str">
        <f>IF(Screener_4!M286="Y",1,IF(Screener_4!M286="N",0,""))</f>
        <v/>
      </c>
      <c r="R3285" t="str">
        <f>IF(Screener_4!N286="Y",1,IF(Screener_4!N286="N",0,""))</f>
        <v/>
      </c>
      <c r="S3285" t="str">
        <f>IF(Screener_4!O286="Y",1,IF(Screener_4!O286="N",0,""))</f>
        <v/>
      </c>
      <c r="T3285">
        <f t="shared" si="180"/>
        <v>0</v>
      </c>
      <c r="U3285" t="str">
        <f t="shared" si="182"/>
        <v/>
      </c>
      <c r="V3285" t="str">
        <f t="shared" si="183"/>
        <v/>
      </c>
      <c r="W3285" t="str">
        <f>Screener_4!R286</f>
        <v/>
      </c>
      <c r="X3285" s="6" t="str">
        <f>IF(ISNUMBER(Screener_4!$P286),IF(ISBLANK(Screener_4!S286),"Missing",Screener_4!S286), "")</f>
        <v/>
      </c>
      <c r="Y3285" s="6" t="str">
        <f>IF(ISNUMBER(Screener_4!$P286),IF(ISBLANK(Screener_4!T286),"Missing",Screener_4!T286), "")</f>
        <v/>
      </c>
      <c r="Z3285" s="6" t="str">
        <f>IF(ISNUMBER(Screener_4!$P286),IF(ISBLANK(Screener_4!U286),"Missing",Screener_4!U286), "")</f>
        <v/>
      </c>
      <c r="AA3285" s="6" t="str">
        <f>IF(ISTEXT(Screener_4!U286),  IF(ISBLANK(Screener_4!V286), "Missing", Screener_4!V286),"")</f>
        <v/>
      </c>
      <c r="AB3285" s="6" t="str">
        <f>IF(Screener_4!U286 = "Y",  IF(ISBLANK(Screener_4!V286), "Missing", Screener_4!V286),"")</f>
        <v/>
      </c>
      <c r="AC3285" s="6" t="str">
        <f xml:space="preserve"> IF((Screener_4!U286 = "Y"),   IF(ISBLANK(Screener_4!W286),"Missing",Screener_4!W286), "")</f>
        <v/>
      </c>
      <c r="AF3285" s="6"/>
      <c r="AG3285" s="6"/>
    </row>
    <row r="3286" spans="1:33" x14ac:dyDescent="0.25">
      <c r="A3286" s="125" t="str">
        <f>IF(ISNUMBER(Screener_4!A287), Screener_4!A287, "")</f>
        <v/>
      </c>
      <c r="B3286" t="str">
        <f>IF(ISTEXT(Screener_4!C287), Screener_4!C287, "")</f>
        <v/>
      </c>
      <c r="F3286" t="str">
        <f>IF(ISNUMBER(Screener_4!D287), Screener_4!D287, "")</f>
        <v/>
      </c>
      <c r="G3286" t="str">
        <f>IF(ISNUMBER(Screener_4!E287),    Screener_4!E287, "")</f>
        <v/>
      </c>
      <c r="H3286" t="str">
        <f>IF(ISNUMBER(Screener_4!F287),    Screener_4!F287, "")</f>
        <v/>
      </c>
      <c r="I3286" t="str">
        <f>IF(ISNUMBER(Screener_4!G287),    Screener_4!G287, "")</f>
        <v/>
      </c>
      <c r="J3286" t="str">
        <f>IF(ISNUMBER(Screener_4!H287),    Screener_4!H287, "")</f>
        <v/>
      </c>
      <c r="K3286" t="str">
        <f t="shared" si="181"/>
        <v/>
      </c>
      <c r="L3286" t="str">
        <f t="shared" si="179"/>
        <v/>
      </c>
      <c r="M3286" s="45" t="str">
        <f>Screener_4!I287</f>
        <v/>
      </c>
      <c r="N3286" t="str">
        <f>IF(Screener_4!J287="Y",1,IF(Screener_4!J287="N",0,""))</f>
        <v/>
      </c>
      <c r="O3286" t="str">
        <f>IF(Screener_4!K287="Y",1,IF(Screener_4!K287="N",0,""))</f>
        <v/>
      </c>
      <c r="P3286" t="str">
        <f>IF(Screener_4!L287="Y",1,IF(Screener_4!L287="N",0,""))</f>
        <v/>
      </c>
      <c r="Q3286" t="str">
        <f>IF(Screener_4!M287="Y",1,IF(Screener_4!M287="N",0,""))</f>
        <v/>
      </c>
      <c r="R3286" t="str">
        <f>IF(Screener_4!N287="Y",1,IF(Screener_4!N287="N",0,""))</f>
        <v/>
      </c>
      <c r="S3286" t="str">
        <f>IF(Screener_4!O287="Y",1,IF(Screener_4!O287="N",0,""))</f>
        <v/>
      </c>
      <c r="T3286">
        <f t="shared" si="180"/>
        <v>0</v>
      </c>
      <c r="U3286" t="str">
        <f t="shared" si="182"/>
        <v/>
      </c>
      <c r="V3286" t="str">
        <f t="shared" si="183"/>
        <v/>
      </c>
      <c r="W3286" t="str">
        <f>Screener_4!R287</f>
        <v/>
      </c>
      <c r="X3286" s="6" t="str">
        <f>IF(ISNUMBER(Screener_4!$P287),IF(ISBLANK(Screener_4!S287),"Missing",Screener_4!S287), "")</f>
        <v/>
      </c>
      <c r="Y3286" s="6" t="str">
        <f>IF(ISNUMBER(Screener_4!$P287),IF(ISBLANK(Screener_4!T287),"Missing",Screener_4!T287), "")</f>
        <v/>
      </c>
      <c r="Z3286" s="6" t="str">
        <f>IF(ISNUMBER(Screener_4!$P287),IF(ISBLANK(Screener_4!U287),"Missing",Screener_4!U287), "")</f>
        <v/>
      </c>
      <c r="AA3286" s="6" t="str">
        <f>IF(ISTEXT(Screener_4!U287),  IF(ISBLANK(Screener_4!V287), "Missing", Screener_4!V287),"")</f>
        <v/>
      </c>
      <c r="AB3286" s="6" t="str">
        <f>IF(Screener_4!U287 = "Y",  IF(ISBLANK(Screener_4!V287), "Missing", Screener_4!V287),"")</f>
        <v/>
      </c>
      <c r="AC3286" s="6" t="str">
        <f xml:space="preserve"> IF((Screener_4!U287 = "Y"),   IF(ISBLANK(Screener_4!W287),"Missing",Screener_4!W287), "")</f>
        <v/>
      </c>
      <c r="AF3286" s="6"/>
      <c r="AG3286" s="6"/>
    </row>
    <row r="3287" spans="1:33" x14ac:dyDescent="0.25">
      <c r="A3287" s="125" t="str">
        <f>IF(ISNUMBER(Screener_4!A288), Screener_4!A288, "")</f>
        <v/>
      </c>
      <c r="B3287" t="str">
        <f>IF(ISTEXT(Screener_4!C288), Screener_4!C288, "")</f>
        <v/>
      </c>
      <c r="F3287" t="str">
        <f>IF(ISNUMBER(Screener_4!D288), Screener_4!D288, "")</f>
        <v/>
      </c>
      <c r="G3287" t="str">
        <f>IF(ISNUMBER(Screener_4!E288),    Screener_4!E288, "")</f>
        <v/>
      </c>
      <c r="H3287" t="str">
        <f>IF(ISNUMBER(Screener_4!F288),    Screener_4!F288, "")</f>
        <v/>
      </c>
      <c r="I3287" t="str">
        <f>IF(ISNUMBER(Screener_4!G288),    Screener_4!G288, "")</f>
        <v/>
      </c>
      <c r="J3287" t="str">
        <f>IF(ISNUMBER(Screener_4!H288),    Screener_4!H288, "")</f>
        <v/>
      </c>
      <c r="K3287" t="str">
        <f t="shared" si="181"/>
        <v/>
      </c>
      <c r="L3287" t="str">
        <f t="shared" si="179"/>
        <v/>
      </c>
      <c r="M3287" s="45" t="str">
        <f>Screener_4!I288</f>
        <v/>
      </c>
      <c r="N3287" t="str">
        <f>IF(Screener_4!J288="Y",1,IF(Screener_4!J288="N",0,""))</f>
        <v/>
      </c>
      <c r="O3287" t="str">
        <f>IF(Screener_4!K288="Y",1,IF(Screener_4!K288="N",0,""))</f>
        <v/>
      </c>
      <c r="P3287" t="str">
        <f>IF(Screener_4!L288="Y",1,IF(Screener_4!L288="N",0,""))</f>
        <v/>
      </c>
      <c r="Q3287" t="str">
        <f>IF(Screener_4!M288="Y",1,IF(Screener_4!M288="N",0,""))</f>
        <v/>
      </c>
      <c r="R3287" t="str">
        <f>IF(Screener_4!N288="Y",1,IF(Screener_4!N288="N",0,""))</f>
        <v/>
      </c>
      <c r="S3287" t="str">
        <f>IF(Screener_4!O288="Y",1,IF(Screener_4!O288="N",0,""))</f>
        <v/>
      </c>
      <c r="T3287">
        <f t="shared" si="180"/>
        <v>0</v>
      </c>
      <c r="U3287" t="str">
        <f t="shared" si="182"/>
        <v/>
      </c>
      <c r="V3287" t="str">
        <f t="shared" si="183"/>
        <v/>
      </c>
      <c r="W3287" t="str">
        <f>Screener_4!R288</f>
        <v/>
      </c>
      <c r="X3287" s="6" t="str">
        <f>IF(ISNUMBER(Screener_4!$P288),IF(ISBLANK(Screener_4!S288),"Missing",Screener_4!S288), "")</f>
        <v/>
      </c>
      <c r="Y3287" s="6" t="str">
        <f>IF(ISNUMBER(Screener_4!$P288),IF(ISBLANK(Screener_4!T288),"Missing",Screener_4!T288), "")</f>
        <v/>
      </c>
      <c r="Z3287" s="6" t="str">
        <f>IF(ISNUMBER(Screener_4!$P288),IF(ISBLANK(Screener_4!U288),"Missing",Screener_4!U288), "")</f>
        <v/>
      </c>
      <c r="AA3287" s="6" t="str">
        <f>IF(ISTEXT(Screener_4!U288),  IF(ISBLANK(Screener_4!V288), "Missing", Screener_4!V288),"")</f>
        <v/>
      </c>
      <c r="AB3287" s="6" t="str">
        <f>IF(Screener_4!U288 = "Y",  IF(ISBLANK(Screener_4!V288), "Missing", Screener_4!V288),"")</f>
        <v/>
      </c>
      <c r="AC3287" s="6" t="str">
        <f xml:space="preserve"> IF((Screener_4!U288 = "Y"),   IF(ISBLANK(Screener_4!W288),"Missing",Screener_4!W288), "")</f>
        <v/>
      </c>
      <c r="AF3287" s="6"/>
      <c r="AG3287" s="6"/>
    </row>
    <row r="3288" spans="1:33" x14ac:dyDescent="0.25">
      <c r="A3288" s="125" t="str">
        <f>IF(ISNUMBER(Screener_4!A289), Screener_4!A289, "")</f>
        <v/>
      </c>
      <c r="B3288" t="str">
        <f>IF(ISTEXT(Screener_4!C289), Screener_4!C289, "")</f>
        <v/>
      </c>
      <c r="F3288" t="str">
        <f>IF(ISNUMBER(Screener_4!D289), Screener_4!D289, "")</f>
        <v/>
      </c>
      <c r="G3288" t="str">
        <f>IF(ISNUMBER(Screener_4!E289),    Screener_4!E289, "")</f>
        <v/>
      </c>
      <c r="H3288" t="str">
        <f>IF(ISNUMBER(Screener_4!F289),    Screener_4!F289, "")</f>
        <v/>
      </c>
      <c r="I3288" t="str">
        <f>IF(ISNUMBER(Screener_4!G289),    Screener_4!G289, "")</f>
        <v/>
      </c>
      <c r="J3288" t="str">
        <f>IF(ISNUMBER(Screener_4!H289),    Screener_4!H289, "")</f>
        <v/>
      </c>
      <c r="K3288" t="str">
        <f t="shared" si="181"/>
        <v/>
      </c>
      <c r="L3288" t="str">
        <f t="shared" si="179"/>
        <v/>
      </c>
      <c r="M3288" s="45" t="str">
        <f>Screener_4!I289</f>
        <v/>
      </c>
      <c r="N3288" t="str">
        <f>IF(Screener_4!J289="Y",1,IF(Screener_4!J289="N",0,""))</f>
        <v/>
      </c>
      <c r="O3288" t="str">
        <f>IF(Screener_4!K289="Y",1,IF(Screener_4!K289="N",0,""))</f>
        <v/>
      </c>
      <c r="P3288" t="str">
        <f>IF(Screener_4!L289="Y",1,IF(Screener_4!L289="N",0,""))</f>
        <v/>
      </c>
      <c r="Q3288" t="str">
        <f>IF(Screener_4!M289="Y",1,IF(Screener_4!M289="N",0,""))</f>
        <v/>
      </c>
      <c r="R3288" t="str">
        <f>IF(Screener_4!N289="Y",1,IF(Screener_4!N289="N",0,""))</f>
        <v/>
      </c>
      <c r="S3288" t="str">
        <f>IF(Screener_4!O289="Y",1,IF(Screener_4!O289="N",0,""))</f>
        <v/>
      </c>
      <c r="T3288">
        <f t="shared" si="180"/>
        <v>0</v>
      </c>
      <c r="U3288" t="str">
        <f t="shared" si="182"/>
        <v/>
      </c>
      <c r="V3288" t="str">
        <f t="shared" si="183"/>
        <v/>
      </c>
      <c r="W3288" t="str">
        <f>Screener_4!R289</f>
        <v/>
      </c>
      <c r="X3288" s="6" t="str">
        <f>IF(ISNUMBER(Screener_4!$P289),IF(ISBLANK(Screener_4!S289),"Missing",Screener_4!S289), "")</f>
        <v/>
      </c>
      <c r="Y3288" s="6" t="str">
        <f>IF(ISNUMBER(Screener_4!$P289),IF(ISBLANK(Screener_4!T289),"Missing",Screener_4!T289), "")</f>
        <v/>
      </c>
      <c r="Z3288" s="6" t="str">
        <f>IF(ISNUMBER(Screener_4!$P289),IF(ISBLANK(Screener_4!U289),"Missing",Screener_4!U289), "")</f>
        <v/>
      </c>
      <c r="AA3288" s="6" t="str">
        <f>IF(ISTEXT(Screener_4!U289),  IF(ISBLANK(Screener_4!V289), "Missing", Screener_4!V289),"")</f>
        <v/>
      </c>
      <c r="AB3288" s="6" t="str">
        <f>IF(Screener_4!U289 = "Y",  IF(ISBLANK(Screener_4!V289), "Missing", Screener_4!V289),"")</f>
        <v/>
      </c>
      <c r="AC3288" s="6" t="str">
        <f xml:space="preserve"> IF((Screener_4!U289 = "Y"),   IF(ISBLANK(Screener_4!W289),"Missing",Screener_4!W289), "")</f>
        <v/>
      </c>
      <c r="AF3288" s="6"/>
      <c r="AG3288" s="6"/>
    </row>
    <row r="3289" spans="1:33" x14ac:dyDescent="0.25">
      <c r="A3289" s="125" t="str">
        <f>IF(ISNUMBER(Screener_4!A290), Screener_4!A290, "")</f>
        <v/>
      </c>
      <c r="B3289" t="str">
        <f>IF(ISTEXT(Screener_4!C290), Screener_4!C290, "")</f>
        <v/>
      </c>
      <c r="F3289" t="str">
        <f>IF(ISNUMBER(Screener_4!D290), Screener_4!D290, "")</f>
        <v/>
      </c>
      <c r="G3289" t="str">
        <f>IF(ISNUMBER(Screener_4!E290),    Screener_4!E290, "")</f>
        <v/>
      </c>
      <c r="H3289" t="str">
        <f>IF(ISNUMBER(Screener_4!F290),    Screener_4!F290, "")</f>
        <v/>
      </c>
      <c r="I3289" t="str">
        <f>IF(ISNUMBER(Screener_4!G290),    Screener_4!G290, "")</f>
        <v/>
      </c>
      <c r="J3289" t="str">
        <f>IF(ISNUMBER(Screener_4!H290),    Screener_4!H290, "")</f>
        <v/>
      </c>
      <c r="K3289" t="str">
        <f t="shared" si="181"/>
        <v/>
      </c>
      <c r="L3289" t="str">
        <f t="shared" si="179"/>
        <v/>
      </c>
      <c r="M3289" s="45" t="str">
        <f>Screener_4!I290</f>
        <v/>
      </c>
      <c r="N3289" t="str">
        <f>IF(Screener_4!J290="Y",1,IF(Screener_4!J290="N",0,""))</f>
        <v/>
      </c>
      <c r="O3289" t="str">
        <f>IF(Screener_4!K290="Y",1,IF(Screener_4!K290="N",0,""))</f>
        <v/>
      </c>
      <c r="P3289" t="str">
        <f>IF(Screener_4!L290="Y",1,IF(Screener_4!L290="N",0,""))</f>
        <v/>
      </c>
      <c r="Q3289" t="str">
        <f>IF(Screener_4!M290="Y",1,IF(Screener_4!M290="N",0,""))</f>
        <v/>
      </c>
      <c r="R3289" t="str">
        <f>IF(Screener_4!N290="Y",1,IF(Screener_4!N290="N",0,""))</f>
        <v/>
      </c>
      <c r="S3289" t="str">
        <f>IF(Screener_4!O290="Y",1,IF(Screener_4!O290="N",0,""))</f>
        <v/>
      </c>
      <c r="T3289">
        <f t="shared" si="180"/>
        <v>0</v>
      </c>
      <c r="U3289" t="str">
        <f t="shared" si="182"/>
        <v/>
      </c>
      <c r="V3289" t="str">
        <f t="shared" si="183"/>
        <v/>
      </c>
      <c r="W3289" t="str">
        <f>Screener_4!R290</f>
        <v/>
      </c>
      <c r="X3289" s="6" t="str">
        <f>IF(ISNUMBER(Screener_4!$P290),IF(ISBLANK(Screener_4!S290),"Missing",Screener_4!S290), "")</f>
        <v/>
      </c>
      <c r="Y3289" s="6" t="str">
        <f>IF(ISNUMBER(Screener_4!$P290),IF(ISBLANK(Screener_4!T290),"Missing",Screener_4!T290), "")</f>
        <v/>
      </c>
      <c r="Z3289" s="6" t="str">
        <f>IF(ISNUMBER(Screener_4!$P290),IF(ISBLANK(Screener_4!U290),"Missing",Screener_4!U290), "")</f>
        <v/>
      </c>
      <c r="AA3289" s="6" t="str">
        <f>IF(ISTEXT(Screener_4!U290),  IF(ISBLANK(Screener_4!V290), "Missing", Screener_4!V290),"")</f>
        <v/>
      </c>
      <c r="AB3289" s="6" t="str">
        <f>IF(Screener_4!U290 = "Y",  IF(ISBLANK(Screener_4!V290), "Missing", Screener_4!V290),"")</f>
        <v/>
      </c>
      <c r="AC3289" s="6" t="str">
        <f xml:space="preserve"> IF((Screener_4!U290 = "Y"),   IF(ISBLANK(Screener_4!W290),"Missing",Screener_4!W290), "")</f>
        <v/>
      </c>
      <c r="AF3289" s="6"/>
      <c r="AG3289" s="6"/>
    </row>
    <row r="3290" spans="1:33" x14ac:dyDescent="0.25">
      <c r="A3290" s="125" t="str">
        <f>IF(ISNUMBER(Screener_4!A291), Screener_4!A291, "")</f>
        <v/>
      </c>
      <c r="B3290" t="str">
        <f>IF(ISTEXT(Screener_4!C291), Screener_4!C291, "")</f>
        <v/>
      </c>
      <c r="F3290" t="str">
        <f>IF(ISNUMBER(Screener_4!D291), Screener_4!D291, "")</f>
        <v/>
      </c>
      <c r="G3290" t="str">
        <f>IF(ISNUMBER(Screener_4!E291),    Screener_4!E291, "")</f>
        <v/>
      </c>
      <c r="H3290" t="str">
        <f>IF(ISNUMBER(Screener_4!F291),    Screener_4!F291, "")</f>
        <v/>
      </c>
      <c r="I3290" t="str">
        <f>IF(ISNUMBER(Screener_4!G291),    Screener_4!G291, "")</f>
        <v/>
      </c>
      <c r="J3290" t="str">
        <f>IF(ISNUMBER(Screener_4!H291),    Screener_4!H291, "")</f>
        <v/>
      </c>
      <c r="K3290" t="str">
        <f t="shared" si="181"/>
        <v/>
      </c>
      <c r="L3290" t="str">
        <f t="shared" si="179"/>
        <v/>
      </c>
      <c r="M3290" s="45" t="str">
        <f>Screener_4!I291</f>
        <v/>
      </c>
      <c r="N3290" t="str">
        <f>IF(Screener_4!J291="Y",1,IF(Screener_4!J291="N",0,""))</f>
        <v/>
      </c>
      <c r="O3290" t="str">
        <f>IF(Screener_4!K291="Y",1,IF(Screener_4!K291="N",0,""))</f>
        <v/>
      </c>
      <c r="P3290" t="str">
        <f>IF(Screener_4!L291="Y",1,IF(Screener_4!L291="N",0,""))</f>
        <v/>
      </c>
      <c r="Q3290" t="str">
        <f>IF(Screener_4!M291="Y",1,IF(Screener_4!M291="N",0,""))</f>
        <v/>
      </c>
      <c r="R3290" t="str">
        <f>IF(Screener_4!N291="Y",1,IF(Screener_4!N291="N",0,""))</f>
        <v/>
      </c>
      <c r="S3290" t="str">
        <f>IF(Screener_4!O291="Y",1,IF(Screener_4!O291="N",0,""))</f>
        <v/>
      </c>
      <c r="T3290">
        <f t="shared" si="180"/>
        <v>0</v>
      </c>
      <c r="U3290" t="str">
        <f t="shared" si="182"/>
        <v/>
      </c>
      <c r="V3290" t="str">
        <f t="shared" si="183"/>
        <v/>
      </c>
      <c r="W3290" t="str">
        <f>Screener_4!R291</f>
        <v/>
      </c>
      <c r="X3290" s="6" t="str">
        <f>IF(ISNUMBER(Screener_4!$P291),IF(ISBLANK(Screener_4!S291),"Missing",Screener_4!S291), "")</f>
        <v/>
      </c>
      <c r="Y3290" s="6" t="str">
        <f>IF(ISNUMBER(Screener_4!$P291),IF(ISBLANK(Screener_4!T291),"Missing",Screener_4!T291), "")</f>
        <v/>
      </c>
      <c r="Z3290" s="6" t="str">
        <f>IF(ISNUMBER(Screener_4!$P291),IF(ISBLANK(Screener_4!U291),"Missing",Screener_4!U291), "")</f>
        <v/>
      </c>
      <c r="AA3290" s="6" t="str">
        <f>IF(ISTEXT(Screener_4!U291),  IF(ISBLANK(Screener_4!V291), "Missing", Screener_4!V291),"")</f>
        <v/>
      </c>
      <c r="AB3290" s="6" t="str">
        <f>IF(Screener_4!U291 = "Y",  IF(ISBLANK(Screener_4!V291), "Missing", Screener_4!V291),"")</f>
        <v/>
      </c>
      <c r="AC3290" s="6" t="str">
        <f xml:space="preserve"> IF((Screener_4!U291 = "Y"),   IF(ISBLANK(Screener_4!W291),"Missing",Screener_4!W291), "")</f>
        <v/>
      </c>
      <c r="AF3290" s="6"/>
      <c r="AG3290" s="6"/>
    </row>
    <row r="3291" spans="1:33" x14ac:dyDescent="0.25">
      <c r="A3291" s="125" t="str">
        <f>IF(ISNUMBER(Screener_4!A292), Screener_4!A292, "")</f>
        <v/>
      </c>
      <c r="B3291" t="str">
        <f>IF(ISTEXT(Screener_4!C292), Screener_4!C292, "")</f>
        <v/>
      </c>
      <c r="F3291" t="str">
        <f>IF(ISNUMBER(Screener_4!D292), Screener_4!D292, "")</f>
        <v/>
      </c>
      <c r="G3291" t="str">
        <f>IF(ISNUMBER(Screener_4!E292),    Screener_4!E292, "")</f>
        <v/>
      </c>
      <c r="H3291" t="str">
        <f>IF(ISNUMBER(Screener_4!F292),    Screener_4!F292, "")</f>
        <v/>
      </c>
      <c r="I3291" t="str">
        <f>IF(ISNUMBER(Screener_4!G292),    Screener_4!G292, "")</f>
        <v/>
      </c>
      <c r="J3291" t="str">
        <f>IF(ISNUMBER(Screener_4!H292),    Screener_4!H292, "")</f>
        <v/>
      </c>
      <c r="K3291" t="str">
        <f t="shared" si="181"/>
        <v/>
      </c>
      <c r="L3291" t="str">
        <f t="shared" si="179"/>
        <v/>
      </c>
      <c r="M3291" s="45" t="str">
        <f>Screener_4!I292</f>
        <v/>
      </c>
      <c r="N3291" t="str">
        <f>IF(Screener_4!J292="Y",1,IF(Screener_4!J292="N",0,""))</f>
        <v/>
      </c>
      <c r="O3291" t="str">
        <f>IF(Screener_4!K292="Y",1,IF(Screener_4!K292="N",0,""))</f>
        <v/>
      </c>
      <c r="P3291" t="str">
        <f>IF(Screener_4!L292="Y",1,IF(Screener_4!L292="N",0,""))</f>
        <v/>
      </c>
      <c r="Q3291" t="str">
        <f>IF(Screener_4!M292="Y",1,IF(Screener_4!M292="N",0,""))</f>
        <v/>
      </c>
      <c r="R3291" t="str">
        <f>IF(Screener_4!N292="Y",1,IF(Screener_4!N292="N",0,""))</f>
        <v/>
      </c>
      <c r="S3291" t="str">
        <f>IF(Screener_4!O292="Y",1,IF(Screener_4!O292="N",0,""))</f>
        <v/>
      </c>
      <c r="T3291">
        <f t="shared" si="180"/>
        <v>0</v>
      </c>
      <c r="U3291" t="str">
        <f t="shared" si="182"/>
        <v/>
      </c>
      <c r="V3291" t="str">
        <f t="shared" si="183"/>
        <v/>
      </c>
      <c r="W3291" t="str">
        <f>Screener_4!R292</f>
        <v/>
      </c>
      <c r="X3291" s="6" t="str">
        <f>IF(ISNUMBER(Screener_4!$P292),IF(ISBLANK(Screener_4!S292),"Missing",Screener_4!S292), "")</f>
        <v/>
      </c>
      <c r="Y3291" s="6" t="str">
        <f>IF(ISNUMBER(Screener_4!$P292),IF(ISBLANK(Screener_4!T292),"Missing",Screener_4!T292), "")</f>
        <v/>
      </c>
      <c r="Z3291" s="6" t="str">
        <f>IF(ISNUMBER(Screener_4!$P292),IF(ISBLANK(Screener_4!U292),"Missing",Screener_4!U292), "")</f>
        <v/>
      </c>
      <c r="AA3291" s="6" t="str">
        <f>IF(ISTEXT(Screener_4!U292),  IF(ISBLANK(Screener_4!V292), "Missing", Screener_4!V292),"")</f>
        <v/>
      </c>
      <c r="AB3291" s="6" t="str">
        <f>IF(Screener_4!U292 = "Y",  IF(ISBLANK(Screener_4!V292), "Missing", Screener_4!V292),"")</f>
        <v/>
      </c>
      <c r="AC3291" s="6" t="str">
        <f xml:space="preserve"> IF((Screener_4!U292 = "Y"),   IF(ISBLANK(Screener_4!W292),"Missing",Screener_4!W292), "")</f>
        <v/>
      </c>
      <c r="AF3291" s="6"/>
      <c r="AG3291" s="6"/>
    </row>
    <row r="3292" spans="1:33" x14ac:dyDescent="0.25">
      <c r="A3292" s="125" t="str">
        <f>IF(ISNUMBER(Screener_4!A293), Screener_4!A293, "")</f>
        <v/>
      </c>
      <c r="B3292" t="str">
        <f>IF(ISTEXT(Screener_4!C293), Screener_4!C293, "")</f>
        <v/>
      </c>
      <c r="F3292" t="str">
        <f>IF(ISNUMBER(Screener_4!D293), Screener_4!D293, "")</f>
        <v/>
      </c>
      <c r="G3292" t="str">
        <f>IF(ISNUMBER(Screener_4!E293),    Screener_4!E293, "")</f>
        <v/>
      </c>
      <c r="H3292" t="str">
        <f>IF(ISNUMBER(Screener_4!F293),    Screener_4!F293, "")</f>
        <v/>
      </c>
      <c r="I3292" t="str">
        <f>IF(ISNUMBER(Screener_4!G293),    Screener_4!G293, "")</f>
        <v/>
      </c>
      <c r="J3292" t="str">
        <f>IF(ISNUMBER(Screener_4!H293),    Screener_4!H293, "")</f>
        <v/>
      </c>
      <c r="K3292" t="str">
        <f t="shared" si="181"/>
        <v/>
      </c>
      <c r="L3292" t="str">
        <f t="shared" si="179"/>
        <v/>
      </c>
      <c r="M3292" s="45" t="str">
        <f>Screener_4!I293</f>
        <v/>
      </c>
      <c r="N3292" t="str">
        <f>IF(Screener_4!J293="Y",1,IF(Screener_4!J293="N",0,""))</f>
        <v/>
      </c>
      <c r="O3292" t="str">
        <f>IF(Screener_4!K293="Y",1,IF(Screener_4!K293="N",0,""))</f>
        <v/>
      </c>
      <c r="P3292" t="str">
        <f>IF(Screener_4!L293="Y",1,IF(Screener_4!L293="N",0,""))</f>
        <v/>
      </c>
      <c r="Q3292" t="str">
        <f>IF(Screener_4!M293="Y",1,IF(Screener_4!M293="N",0,""))</f>
        <v/>
      </c>
      <c r="R3292" t="str">
        <f>IF(Screener_4!N293="Y",1,IF(Screener_4!N293="N",0,""))</f>
        <v/>
      </c>
      <c r="S3292" t="str">
        <f>IF(Screener_4!O293="Y",1,IF(Screener_4!O293="N",0,""))</f>
        <v/>
      </c>
      <c r="T3292">
        <f t="shared" si="180"/>
        <v>0</v>
      </c>
      <c r="U3292" t="str">
        <f t="shared" si="182"/>
        <v/>
      </c>
      <c r="V3292" t="str">
        <f t="shared" si="183"/>
        <v/>
      </c>
      <c r="W3292" t="str">
        <f>Screener_4!R293</f>
        <v/>
      </c>
      <c r="X3292" s="6" t="str">
        <f>IF(ISNUMBER(Screener_4!$P293),IF(ISBLANK(Screener_4!S293),"Missing",Screener_4!S293), "")</f>
        <v/>
      </c>
      <c r="Y3292" s="6" t="str">
        <f>IF(ISNUMBER(Screener_4!$P293),IF(ISBLANK(Screener_4!T293),"Missing",Screener_4!T293), "")</f>
        <v/>
      </c>
      <c r="Z3292" s="6" t="str">
        <f>IF(ISNUMBER(Screener_4!$P293),IF(ISBLANK(Screener_4!U293),"Missing",Screener_4!U293), "")</f>
        <v/>
      </c>
      <c r="AA3292" s="6" t="str">
        <f>IF(ISTEXT(Screener_4!U293),  IF(ISBLANK(Screener_4!V293), "Missing", Screener_4!V293),"")</f>
        <v/>
      </c>
      <c r="AB3292" s="6" t="str">
        <f>IF(Screener_4!U293 = "Y",  IF(ISBLANK(Screener_4!V293), "Missing", Screener_4!V293),"")</f>
        <v/>
      </c>
      <c r="AC3292" s="6" t="str">
        <f xml:space="preserve"> IF((Screener_4!U293 = "Y"),   IF(ISBLANK(Screener_4!W293),"Missing",Screener_4!W293), "")</f>
        <v/>
      </c>
      <c r="AF3292" s="6"/>
      <c r="AG3292" s="6"/>
    </row>
    <row r="3293" spans="1:33" x14ac:dyDescent="0.25">
      <c r="A3293" s="125" t="str">
        <f>IF(ISNUMBER(Screener_4!A294), Screener_4!A294, "")</f>
        <v/>
      </c>
      <c r="B3293" t="str">
        <f>IF(ISTEXT(Screener_4!C294), Screener_4!C294, "")</f>
        <v/>
      </c>
      <c r="F3293" t="str">
        <f>IF(ISNUMBER(Screener_4!D294), Screener_4!D294, "")</f>
        <v/>
      </c>
      <c r="G3293" t="str">
        <f>IF(ISNUMBER(Screener_4!E294),    Screener_4!E294, "")</f>
        <v/>
      </c>
      <c r="H3293" t="str">
        <f>IF(ISNUMBER(Screener_4!F294),    Screener_4!F294, "")</f>
        <v/>
      </c>
      <c r="I3293" t="str">
        <f>IF(ISNUMBER(Screener_4!G294),    Screener_4!G294, "")</f>
        <v/>
      </c>
      <c r="J3293" t="str">
        <f>IF(ISNUMBER(Screener_4!H294),    Screener_4!H294, "")</f>
        <v/>
      </c>
      <c r="K3293" t="str">
        <f t="shared" si="181"/>
        <v/>
      </c>
      <c r="L3293" t="str">
        <f t="shared" si="179"/>
        <v/>
      </c>
      <c r="M3293" s="45" t="str">
        <f>Screener_4!I294</f>
        <v/>
      </c>
      <c r="N3293" t="str">
        <f>IF(Screener_4!J294="Y",1,IF(Screener_4!J294="N",0,""))</f>
        <v/>
      </c>
      <c r="O3293" t="str">
        <f>IF(Screener_4!K294="Y",1,IF(Screener_4!K294="N",0,""))</f>
        <v/>
      </c>
      <c r="P3293" t="str">
        <f>IF(Screener_4!L294="Y",1,IF(Screener_4!L294="N",0,""))</f>
        <v/>
      </c>
      <c r="Q3293" t="str">
        <f>IF(Screener_4!M294="Y",1,IF(Screener_4!M294="N",0,""))</f>
        <v/>
      </c>
      <c r="R3293" t="str">
        <f>IF(Screener_4!N294="Y",1,IF(Screener_4!N294="N",0,""))</f>
        <v/>
      </c>
      <c r="S3293" t="str">
        <f>IF(Screener_4!O294="Y",1,IF(Screener_4!O294="N",0,""))</f>
        <v/>
      </c>
      <c r="T3293">
        <f t="shared" si="180"/>
        <v>0</v>
      </c>
      <c r="U3293" t="str">
        <f t="shared" si="182"/>
        <v/>
      </c>
      <c r="V3293" t="str">
        <f t="shared" si="183"/>
        <v/>
      </c>
      <c r="W3293" t="str">
        <f>Screener_4!R294</f>
        <v/>
      </c>
      <c r="X3293" s="6" t="str">
        <f>IF(ISNUMBER(Screener_4!$P294),IF(ISBLANK(Screener_4!S294),"Missing",Screener_4!S294), "")</f>
        <v/>
      </c>
      <c r="Y3293" s="6" t="str">
        <f>IF(ISNUMBER(Screener_4!$P294),IF(ISBLANK(Screener_4!T294),"Missing",Screener_4!T294), "")</f>
        <v/>
      </c>
      <c r="Z3293" s="6" t="str">
        <f>IF(ISNUMBER(Screener_4!$P294),IF(ISBLANK(Screener_4!U294),"Missing",Screener_4!U294), "")</f>
        <v/>
      </c>
      <c r="AA3293" s="6" t="str">
        <f>IF(ISTEXT(Screener_4!U294),  IF(ISBLANK(Screener_4!V294), "Missing", Screener_4!V294),"")</f>
        <v/>
      </c>
      <c r="AB3293" s="6" t="str">
        <f>IF(Screener_4!U294 = "Y",  IF(ISBLANK(Screener_4!V294), "Missing", Screener_4!V294),"")</f>
        <v/>
      </c>
      <c r="AC3293" s="6" t="str">
        <f xml:space="preserve"> IF((Screener_4!U294 = "Y"),   IF(ISBLANK(Screener_4!W294),"Missing",Screener_4!W294), "")</f>
        <v/>
      </c>
      <c r="AF3293" s="6"/>
      <c r="AG3293" s="6"/>
    </row>
    <row r="3294" spans="1:33" x14ac:dyDescent="0.25">
      <c r="A3294" s="125" t="str">
        <f>IF(ISNUMBER(Screener_4!A295), Screener_4!A295, "")</f>
        <v/>
      </c>
      <c r="B3294" t="str">
        <f>IF(ISTEXT(Screener_4!C295), Screener_4!C295, "")</f>
        <v/>
      </c>
      <c r="F3294" t="str">
        <f>IF(ISNUMBER(Screener_4!D295), Screener_4!D295, "")</f>
        <v/>
      </c>
      <c r="G3294" t="str">
        <f>IF(ISNUMBER(Screener_4!E295),    Screener_4!E295, "")</f>
        <v/>
      </c>
      <c r="H3294" t="str">
        <f>IF(ISNUMBER(Screener_4!F295),    Screener_4!F295, "")</f>
        <v/>
      </c>
      <c r="I3294" t="str">
        <f>IF(ISNUMBER(Screener_4!G295),    Screener_4!G295, "")</f>
        <v/>
      </c>
      <c r="J3294" t="str">
        <f>IF(ISNUMBER(Screener_4!H295),    Screener_4!H295, "")</f>
        <v/>
      </c>
      <c r="K3294" t="str">
        <f t="shared" si="181"/>
        <v/>
      </c>
      <c r="L3294" t="str">
        <f t="shared" si="179"/>
        <v/>
      </c>
      <c r="M3294" s="45" t="str">
        <f>Screener_4!I295</f>
        <v/>
      </c>
      <c r="N3294" t="str">
        <f>IF(Screener_4!J295="Y",1,IF(Screener_4!J295="N",0,""))</f>
        <v/>
      </c>
      <c r="O3294" t="str">
        <f>IF(Screener_4!K295="Y",1,IF(Screener_4!K295="N",0,""))</f>
        <v/>
      </c>
      <c r="P3294" t="str">
        <f>IF(Screener_4!L295="Y",1,IF(Screener_4!L295="N",0,""))</f>
        <v/>
      </c>
      <c r="Q3294" t="str">
        <f>IF(Screener_4!M295="Y",1,IF(Screener_4!M295="N",0,""))</f>
        <v/>
      </c>
      <c r="R3294" t="str">
        <f>IF(Screener_4!N295="Y",1,IF(Screener_4!N295="N",0,""))</f>
        <v/>
      </c>
      <c r="S3294" t="str">
        <f>IF(Screener_4!O295="Y",1,IF(Screener_4!O295="N",0,""))</f>
        <v/>
      </c>
      <c r="T3294">
        <f t="shared" si="180"/>
        <v>0</v>
      </c>
      <c r="U3294" t="str">
        <f t="shared" si="182"/>
        <v/>
      </c>
      <c r="V3294" t="str">
        <f t="shared" si="183"/>
        <v/>
      </c>
      <c r="W3294" t="str">
        <f>Screener_4!R295</f>
        <v/>
      </c>
      <c r="X3294" s="6" t="str">
        <f>IF(ISNUMBER(Screener_4!$P295),IF(ISBLANK(Screener_4!S295),"Missing",Screener_4!S295), "")</f>
        <v/>
      </c>
      <c r="Y3294" s="6" t="str">
        <f>IF(ISNUMBER(Screener_4!$P295),IF(ISBLANK(Screener_4!T295),"Missing",Screener_4!T295), "")</f>
        <v/>
      </c>
      <c r="Z3294" s="6" t="str">
        <f>IF(ISNUMBER(Screener_4!$P295),IF(ISBLANK(Screener_4!U295),"Missing",Screener_4!U295), "")</f>
        <v/>
      </c>
      <c r="AA3294" s="6" t="str">
        <f>IF(ISTEXT(Screener_4!U295),  IF(ISBLANK(Screener_4!V295), "Missing", Screener_4!V295),"")</f>
        <v/>
      </c>
      <c r="AB3294" s="6" t="str">
        <f>IF(Screener_4!U295 = "Y",  IF(ISBLANK(Screener_4!V295), "Missing", Screener_4!V295),"")</f>
        <v/>
      </c>
      <c r="AC3294" s="6" t="str">
        <f xml:space="preserve"> IF((Screener_4!U295 = "Y"),   IF(ISBLANK(Screener_4!W295),"Missing",Screener_4!W295), "")</f>
        <v/>
      </c>
      <c r="AF3294" s="6"/>
      <c r="AG3294" s="6"/>
    </row>
    <row r="3295" spans="1:33" x14ac:dyDescent="0.25">
      <c r="A3295" s="125" t="str">
        <f>IF(ISNUMBER(Screener_4!A296), Screener_4!A296, "")</f>
        <v/>
      </c>
      <c r="B3295" t="str">
        <f>IF(ISTEXT(Screener_4!C296), Screener_4!C296, "")</f>
        <v/>
      </c>
      <c r="F3295" t="str">
        <f>IF(ISNUMBER(Screener_4!D296), Screener_4!D296, "")</f>
        <v/>
      </c>
      <c r="G3295" t="str">
        <f>IF(ISNUMBER(Screener_4!E296),    Screener_4!E296, "")</f>
        <v/>
      </c>
      <c r="H3295" t="str">
        <f>IF(ISNUMBER(Screener_4!F296),    Screener_4!F296, "")</f>
        <v/>
      </c>
      <c r="I3295" t="str">
        <f>IF(ISNUMBER(Screener_4!G296),    Screener_4!G296, "")</f>
        <v/>
      </c>
      <c r="J3295" t="str">
        <f>IF(ISNUMBER(Screener_4!H296),    Screener_4!H296, "")</f>
        <v/>
      </c>
      <c r="K3295" t="str">
        <f t="shared" si="181"/>
        <v/>
      </c>
      <c r="L3295" t="str">
        <f t="shared" si="179"/>
        <v/>
      </c>
      <c r="M3295" s="45" t="str">
        <f>Screener_4!I296</f>
        <v/>
      </c>
      <c r="N3295" t="str">
        <f>IF(Screener_4!J296="Y",1,IF(Screener_4!J296="N",0,""))</f>
        <v/>
      </c>
      <c r="O3295" t="str">
        <f>IF(Screener_4!K296="Y",1,IF(Screener_4!K296="N",0,""))</f>
        <v/>
      </c>
      <c r="P3295" t="str">
        <f>IF(Screener_4!L296="Y",1,IF(Screener_4!L296="N",0,""))</f>
        <v/>
      </c>
      <c r="Q3295" t="str">
        <f>IF(Screener_4!M296="Y",1,IF(Screener_4!M296="N",0,""))</f>
        <v/>
      </c>
      <c r="R3295" t="str">
        <f>IF(Screener_4!N296="Y",1,IF(Screener_4!N296="N",0,""))</f>
        <v/>
      </c>
      <c r="S3295" t="str">
        <f>IF(Screener_4!O296="Y",1,IF(Screener_4!O296="N",0,""))</f>
        <v/>
      </c>
      <c r="T3295">
        <f t="shared" si="180"/>
        <v>0</v>
      </c>
      <c r="U3295" t="str">
        <f t="shared" si="182"/>
        <v/>
      </c>
      <c r="V3295" t="str">
        <f t="shared" si="183"/>
        <v/>
      </c>
      <c r="W3295" t="str">
        <f>Screener_4!R296</f>
        <v/>
      </c>
      <c r="X3295" s="6" t="str">
        <f>IF(ISNUMBER(Screener_4!$P296),IF(ISBLANK(Screener_4!S296),"Missing",Screener_4!S296), "")</f>
        <v/>
      </c>
      <c r="Y3295" s="6" t="str">
        <f>IF(ISNUMBER(Screener_4!$P296),IF(ISBLANK(Screener_4!T296),"Missing",Screener_4!T296), "")</f>
        <v/>
      </c>
      <c r="Z3295" s="6" t="str">
        <f>IF(ISNUMBER(Screener_4!$P296),IF(ISBLANK(Screener_4!U296),"Missing",Screener_4!U296), "")</f>
        <v/>
      </c>
      <c r="AA3295" s="6" t="str">
        <f>IF(ISTEXT(Screener_4!U296),  IF(ISBLANK(Screener_4!V296), "Missing", Screener_4!V296),"")</f>
        <v/>
      </c>
      <c r="AB3295" s="6" t="str">
        <f>IF(Screener_4!U296 = "Y",  IF(ISBLANK(Screener_4!V296), "Missing", Screener_4!V296),"")</f>
        <v/>
      </c>
      <c r="AC3295" s="6" t="str">
        <f xml:space="preserve"> IF((Screener_4!U296 = "Y"),   IF(ISBLANK(Screener_4!W296),"Missing",Screener_4!W296), "")</f>
        <v/>
      </c>
      <c r="AF3295" s="6"/>
      <c r="AG3295" s="6"/>
    </row>
    <row r="3296" spans="1:33" x14ac:dyDescent="0.25">
      <c r="A3296" s="125" t="str">
        <f>IF(ISNUMBER(Screener_4!A297), Screener_4!A297, "")</f>
        <v/>
      </c>
      <c r="B3296" t="str">
        <f>IF(ISTEXT(Screener_4!C297), Screener_4!C297, "")</f>
        <v/>
      </c>
      <c r="F3296" t="str">
        <f>IF(ISNUMBER(Screener_4!D297), Screener_4!D297, "")</f>
        <v/>
      </c>
      <c r="G3296" t="str">
        <f>IF(ISNUMBER(Screener_4!E297),    Screener_4!E297, "")</f>
        <v/>
      </c>
      <c r="H3296" t="str">
        <f>IF(ISNUMBER(Screener_4!F297),    Screener_4!F297, "")</f>
        <v/>
      </c>
      <c r="I3296" t="str">
        <f>IF(ISNUMBER(Screener_4!G297),    Screener_4!G297, "")</f>
        <v/>
      </c>
      <c r="J3296" t="str">
        <f>IF(ISNUMBER(Screener_4!H297),    Screener_4!H297, "")</f>
        <v/>
      </c>
      <c r="K3296" t="str">
        <f t="shared" si="181"/>
        <v/>
      </c>
      <c r="L3296" t="str">
        <f t="shared" si="179"/>
        <v/>
      </c>
      <c r="M3296" s="45" t="str">
        <f>Screener_4!I297</f>
        <v/>
      </c>
      <c r="N3296" t="str">
        <f>IF(Screener_4!J297="Y",1,IF(Screener_4!J297="N",0,""))</f>
        <v/>
      </c>
      <c r="O3296" t="str">
        <f>IF(Screener_4!K297="Y",1,IF(Screener_4!K297="N",0,""))</f>
        <v/>
      </c>
      <c r="P3296" t="str">
        <f>IF(Screener_4!L297="Y",1,IF(Screener_4!L297="N",0,""))</f>
        <v/>
      </c>
      <c r="Q3296" t="str">
        <f>IF(Screener_4!M297="Y",1,IF(Screener_4!M297="N",0,""))</f>
        <v/>
      </c>
      <c r="R3296" t="str">
        <f>IF(Screener_4!N297="Y",1,IF(Screener_4!N297="N",0,""))</f>
        <v/>
      </c>
      <c r="S3296" t="str">
        <f>IF(Screener_4!O297="Y",1,IF(Screener_4!O297="N",0,""))</f>
        <v/>
      </c>
      <c r="T3296">
        <f t="shared" si="180"/>
        <v>0</v>
      </c>
      <c r="U3296" t="str">
        <f t="shared" si="182"/>
        <v/>
      </c>
      <c r="V3296" t="str">
        <f t="shared" si="183"/>
        <v/>
      </c>
      <c r="W3296" t="str">
        <f>Screener_4!R297</f>
        <v/>
      </c>
      <c r="X3296" s="6" t="str">
        <f>IF(ISNUMBER(Screener_4!$P297),IF(ISBLANK(Screener_4!S297),"Missing",Screener_4!S297), "")</f>
        <v/>
      </c>
      <c r="Y3296" s="6" t="str">
        <f>IF(ISNUMBER(Screener_4!$P297),IF(ISBLANK(Screener_4!T297),"Missing",Screener_4!T297), "")</f>
        <v/>
      </c>
      <c r="Z3296" s="6" t="str">
        <f>IF(ISNUMBER(Screener_4!$P297),IF(ISBLANK(Screener_4!U297),"Missing",Screener_4!U297), "")</f>
        <v/>
      </c>
      <c r="AA3296" s="6" t="str">
        <f>IF(ISTEXT(Screener_4!U297),  IF(ISBLANK(Screener_4!V297), "Missing", Screener_4!V297),"")</f>
        <v/>
      </c>
      <c r="AB3296" s="6" t="str">
        <f>IF(Screener_4!U297 = "Y",  IF(ISBLANK(Screener_4!V297), "Missing", Screener_4!V297),"")</f>
        <v/>
      </c>
      <c r="AC3296" s="6" t="str">
        <f xml:space="preserve"> IF((Screener_4!U297 = "Y"),   IF(ISBLANK(Screener_4!W297),"Missing",Screener_4!W297), "")</f>
        <v/>
      </c>
      <c r="AF3296" s="6"/>
      <c r="AG3296" s="6"/>
    </row>
    <row r="3297" spans="1:33" x14ac:dyDescent="0.25">
      <c r="A3297" s="125" t="str">
        <f>IF(ISNUMBER(Screener_4!A298), Screener_4!A298, "")</f>
        <v/>
      </c>
      <c r="B3297" t="str">
        <f>IF(ISTEXT(Screener_4!C298), Screener_4!C298, "")</f>
        <v/>
      </c>
      <c r="F3297" t="str">
        <f>IF(ISNUMBER(Screener_4!D298), Screener_4!D298, "")</f>
        <v/>
      </c>
      <c r="G3297" t="str">
        <f>IF(ISNUMBER(Screener_4!E298),    Screener_4!E298, "")</f>
        <v/>
      </c>
      <c r="H3297" t="str">
        <f>IF(ISNUMBER(Screener_4!F298),    Screener_4!F298, "")</f>
        <v/>
      </c>
      <c r="I3297" t="str">
        <f>IF(ISNUMBER(Screener_4!G298),    Screener_4!G298, "")</f>
        <v/>
      </c>
      <c r="J3297" t="str">
        <f>IF(ISNUMBER(Screener_4!H298),    Screener_4!H298, "")</f>
        <v/>
      </c>
      <c r="K3297" t="str">
        <f t="shared" si="181"/>
        <v/>
      </c>
      <c r="L3297" t="str">
        <f t="shared" si="179"/>
        <v/>
      </c>
      <c r="M3297" s="45" t="str">
        <f>Screener_4!I298</f>
        <v/>
      </c>
      <c r="N3297" t="str">
        <f>IF(Screener_4!J298="Y",1,IF(Screener_4!J298="N",0,""))</f>
        <v/>
      </c>
      <c r="O3297" t="str">
        <f>IF(Screener_4!K298="Y",1,IF(Screener_4!K298="N",0,""))</f>
        <v/>
      </c>
      <c r="P3297" t="str">
        <f>IF(Screener_4!L298="Y",1,IF(Screener_4!L298="N",0,""))</f>
        <v/>
      </c>
      <c r="Q3297" t="str">
        <f>IF(Screener_4!M298="Y",1,IF(Screener_4!M298="N",0,""))</f>
        <v/>
      </c>
      <c r="R3297" t="str">
        <f>IF(Screener_4!N298="Y",1,IF(Screener_4!N298="N",0,""))</f>
        <v/>
      </c>
      <c r="S3297" t="str">
        <f>IF(Screener_4!O298="Y",1,IF(Screener_4!O298="N",0,""))</f>
        <v/>
      </c>
      <c r="T3297">
        <f t="shared" si="180"/>
        <v>0</v>
      </c>
      <c r="U3297" t="str">
        <f t="shared" si="182"/>
        <v/>
      </c>
      <c r="V3297" t="str">
        <f t="shared" si="183"/>
        <v/>
      </c>
      <c r="W3297" t="str">
        <f>Screener_4!R298</f>
        <v/>
      </c>
      <c r="X3297" s="6" t="str">
        <f>IF(ISNUMBER(Screener_4!$P298),IF(ISBLANK(Screener_4!S298),"Missing",Screener_4!S298), "")</f>
        <v/>
      </c>
      <c r="Y3297" s="6" t="str">
        <f>IF(ISNUMBER(Screener_4!$P298),IF(ISBLANK(Screener_4!T298),"Missing",Screener_4!T298), "")</f>
        <v/>
      </c>
      <c r="Z3297" s="6" t="str">
        <f>IF(ISNUMBER(Screener_4!$P298),IF(ISBLANK(Screener_4!U298),"Missing",Screener_4!U298), "")</f>
        <v/>
      </c>
      <c r="AA3297" s="6" t="str">
        <f>IF(ISTEXT(Screener_4!U298),  IF(ISBLANK(Screener_4!V298), "Missing", Screener_4!V298),"")</f>
        <v/>
      </c>
      <c r="AB3297" s="6" t="str">
        <f>IF(Screener_4!U298 = "Y",  IF(ISBLANK(Screener_4!V298), "Missing", Screener_4!V298),"")</f>
        <v/>
      </c>
      <c r="AC3297" s="6" t="str">
        <f xml:space="preserve"> IF((Screener_4!U298 = "Y"),   IF(ISBLANK(Screener_4!W298),"Missing",Screener_4!W298), "")</f>
        <v/>
      </c>
      <c r="AF3297" s="6"/>
      <c r="AG3297" s="6"/>
    </row>
    <row r="3298" spans="1:33" x14ac:dyDescent="0.25">
      <c r="A3298" s="125" t="str">
        <f>IF(ISNUMBER(Screener_4!A299), Screener_4!A299, "")</f>
        <v/>
      </c>
      <c r="B3298" t="str">
        <f>IF(ISTEXT(Screener_4!C299), Screener_4!C299, "")</f>
        <v/>
      </c>
      <c r="F3298" t="str">
        <f>IF(ISNUMBER(Screener_4!D299), Screener_4!D299, "")</f>
        <v/>
      </c>
      <c r="G3298" t="str">
        <f>IF(ISNUMBER(Screener_4!E299),    Screener_4!E299, "")</f>
        <v/>
      </c>
      <c r="H3298" t="str">
        <f>IF(ISNUMBER(Screener_4!F299),    Screener_4!F299, "")</f>
        <v/>
      </c>
      <c r="I3298" t="str">
        <f>IF(ISNUMBER(Screener_4!G299),    Screener_4!G299, "")</f>
        <v/>
      </c>
      <c r="J3298" t="str">
        <f>IF(ISNUMBER(Screener_4!H299),    Screener_4!H299, "")</f>
        <v/>
      </c>
      <c r="K3298" t="str">
        <f t="shared" si="181"/>
        <v/>
      </c>
      <c r="L3298" t="str">
        <f t="shared" si="179"/>
        <v/>
      </c>
      <c r="M3298" s="45" t="str">
        <f>Screener_4!I299</f>
        <v/>
      </c>
      <c r="N3298" t="str">
        <f>IF(Screener_4!J299="Y",1,IF(Screener_4!J299="N",0,""))</f>
        <v/>
      </c>
      <c r="O3298" t="str">
        <f>IF(Screener_4!K299="Y",1,IF(Screener_4!K299="N",0,""))</f>
        <v/>
      </c>
      <c r="P3298" t="str">
        <f>IF(Screener_4!L299="Y",1,IF(Screener_4!L299="N",0,""))</f>
        <v/>
      </c>
      <c r="Q3298" t="str">
        <f>IF(Screener_4!M299="Y",1,IF(Screener_4!M299="N",0,""))</f>
        <v/>
      </c>
      <c r="R3298" t="str">
        <f>IF(Screener_4!N299="Y",1,IF(Screener_4!N299="N",0,""))</f>
        <v/>
      </c>
      <c r="S3298" t="str">
        <f>IF(Screener_4!O299="Y",1,IF(Screener_4!O299="N",0,""))</f>
        <v/>
      </c>
      <c r="T3298">
        <f t="shared" si="180"/>
        <v>0</v>
      </c>
      <c r="U3298" t="str">
        <f t="shared" si="182"/>
        <v/>
      </c>
      <c r="V3298" t="str">
        <f t="shared" si="183"/>
        <v/>
      </c>
      <c r="W3298" t="str">
        <f>Screener_4!R299</f>
        <v/>
      </c>
      <c r="X3298" s="6" t="str">
        <f>IF(ISNUMBER(Screener_4!$P299),IF(ISBLANK(Screener_4!S299),"Missing",Screener_4!S299), "")</f>
        <v/>
      </c>
      <c r="Y3298" s="6" t="str">
        <f>IF(ISNUMBER(Screener_4!$P299),IF(ISBLANK(Screener_4!T299),"Missing",Screener_4!T299), "")</f>
        <v/>
      </c>
      <c r="Z3298" s="6" t="str">
        <f>IF(ISNUMBER(Screener_4!$P299),IF(ISBLANK(Screener_4!U299),"Missing",Screener_4!U299), "")</f>
        <v/>
      </c>
      <c r="AA3298" s="6" t="str">
        <f>IF(ISTEXT(Screener_4!U299),  IF(ISBLANK(Screener_4!V299), "Missing", Screener_4!V299),"")</f>
        <v/>
      </c>
      <c r="AB3298" s="6" t="str">
        <f>IF(Screener_4!U299 = "Y",  IF(ISBLANK(Screener_4!V299), "Missing", Screener_4!V299),"")</f>
        <v/>
      </c>
      <c r="AC3298" s="6" t="str">
        <f xml:space="preserve"> IF((Screener_4!U299 = "Y"),   IF(ISBLANK(Screener_4!W299),"Missing",Screener_4!W299), "")</f>
        <v/>
      </c>
      <c r="AF3298" s="6"/>
      <c r="AG3298" s="6"/>
    </row>
    <row r="3299" spans="1:33" x14ac:dyDescent="0.25">
      <c r="A3299" s="125" t="str">
        <f>IF(ISNUMBER(Screener_4!A300), Screener_4!A300, "")</f>
        <v/>
      </c>
      <c r="B3299" t="str">
        <f>IF(ISTEXT(Screener_4!C300), Screener_4!C300, "")</f>
        <v/>
      </c>
      <c r="F3299" t="str">
        <f>IF(ISNUMBER(Screener_4!D300), Screener_4!D300, "")</f>
        <v/>
      </c>
      <c r="G3299" t="str">
        <f>IF(ISNUMBER(Screener_4!E300),    Screener_4!E300, "")</f>
        <v/>
      </c>
      <c r="H3299" t="str">
        <f>IF(ISNUMBER(Screener_4!F300),    Screener_4!F300, "")</f>
        <v/>
      </c>
      <c r="I3299" t="str">
        <f>IF(ISNUMBER(Screener_4!G300),    Screener_4!G300, "")</f>
        <v/>
      </c>
      <c r="J3299" t="str">
        <f>IF(ISNUMBER(Screener_4!H300),    Screener_4!H300, "")</f>
        <v/>
      </c>
      <c r="K3299" t="str">
        <f t="shared" si="181"/>
        <v/>
      </c>
      <c r="L3299" t="str">
        <f t="shared" si="179"/>
        <v/>
      </c>
      <c r="M3299" s="45" t="str">
        <f>Screener_4!I300</f>
        <v/>
      </c>
      <c r="N3299" t="str">
        <f>IF(Screener_4!J300="Y",1,IF(Screener_4!J300="N",0,""))</f>
        <v/>
      </c>
      <c r="O3299" t="str">
        <f>IF(Screener_4!K300="Y",1,IF(Screener_4!K300="N",0,""))</f>
        <v/>
      </c>
      <c r="P3299" t="str">
        <f>IF(Screener_4!L300="Y",1,IF(Screener_4!L300="N",0,""))</f>
        <v/>
      </c>
      <c r="Q3299" t="str">
        <f>IF(Screener_4!M300="Y",1,IF(Screener_4!M300="N",0,""))</f>
        <v/>
      </c>
      <c r="R3299" t="str">
        <f>IF(Screener_4!N300="Y",1,IF(Screener_4!N300="N",0,""))</f>
        <v/>
      </c>
      <c r="S3299" t="str">
        <f>IF(Screener_4!O300="Y",1,IF(Screener_4!O300="N",0,""))</f>
        <v/>
      </c>
      <c r="T3299">
        <f t="shared" si="180"/>
        <v>0</v>
      </c>
      <c r="U3299" t="str">
        <f t="shared" si="182"/>
        <v/>
      </c>
      <c r="V3299" t="str">
        <f t="shared" si="183"/>
        <v/>
      </c>
      <c r="W3299" t="str">
        <f>Screener_4!R300</f>
        <v/>
      </c>
      <c r="X3299" s="6" t="str">
        <f>IF(ISNUMBER(Screener_4!$P300),IF(ISBLANK(Screener_4!S300),"Missing",Screener_4!S300), "")</f>
        <v/>
      </c>
      <c r="Y3299" s="6" t="str">
        <f>IF(ISNUMBER(Screener_4!$P300),IF(ISBLANK(Screener_4!T300),"Missing",Screener_4!T300), "")</f>
        <v/>
      </c>
      <c r="Z3299" s="6" t="str">
        <f>IF(ISNUMBER(Screener_4!$P300),IF(ISBLANK(Screener_4!U300),"Missing",Screener_4!U300), "")</f>
        <v/>
      </c>
      <c r="AA3299" s="6" t="str">
        <f>IF(ISTEXT(Screener_4!U300),  IF(ISBLANK(Screener_4!V300), "Missing", Screener_4!V300),"")</f>
        <v/>
      </c>
      <c r="AB3299" s="6" t="str">
        <f>IF(Screener_4!U300 = "Y",  IF(ISBLANK(Screener_4!V300), "Missing", Screener_4!V300),"")</f>
        <v/>
      </c>
      <c r="AC3299" s="6" t="str">
        <f xml:space="preserve"> IF((Screener_4!U300 = "Y"),   IF(ISBLANK(Screener_4!W300),"Missing",Screener_4!W300), "")</f>
        <v/>
      </c>
      <c r="AF3299" s="6"/>
      <c r="AG3299" s="6"/>
    </row>
    <row r="3300" spans="1:33" x14ac:dyDescent="0.25">
      <c r="A3300" s="125" t="str">
        <f>IF(ISNUMBER(Screener_4!A301), Screener_4!A301, "")</f>
        <v/>
      </c>
      <c r="B3300" t="str">
        <f>IF(ISTEXT(Screener_4!C301), Screener_4!C301, "")</f>
        <v/>
      </c>
      <c r="F3300" t="str">
        <f>IF(ISNUMBER(Screener_4!D301), Screener_4!D301, "")</f>
        <v/>
      </c>
      <c r="G3300" t="str">
        <f>IF(ISNUMBER(Screener_4!E301),    Screener_4!E301, "")</f>
        <v/>
      </c>
      <c r="H3300" t="str">
        <f>IF(ISNUMBER(Screener_4!F301),    Screener_4!F301, "")</f>
        <v/>
      </c>
      <c r="I3300" t="str">
        <f>IF(ISNUMBER(Screener_4!G301),    Screener_4!G301, "")</f>
        <v/>
      </c>
      <c r="J3300" t="str">
        <f>IF(ISNUMBER(Screener_4!H301),    Screener_4!H301, "")</f>
        <v/>
      </c>
      <c r="K3300" t="str">
        <f t="shared" si="181"/>
        <v/>
      </c>
      <c r="L3300" t="str">
        <f t="shared" si="179"/>
        <v/>
      </c>
      <c r="M3300" s="45" t="str">
        <f>Screener_4!I301</f>
        <v/>
      </c>
      <c r="N3300" t="str">
        <f>IF(Screener_4!J301="Y",1,IF(Screener_4!J301="N",0,""))</f>
        <v/>
      </c>
      <c r="O3300" t="str">
        <f>IF(Screener_4!K301="Y",1,IF(Screener_4!K301="N",0,""))</f>
        <v/>
      </c>
      <c r="P3300" t="str">
        <f>IF(Screener_4!L301="Y",1,IF(Screener_4!L301="N",0,""))</f>
        <v/>
      </c>
      <c r="Q3300" t="str">
        <f>IF(Screener_4!M301="Y",1,IF(Screener_4!M301="N",0,""))</f>
        <v/>
      </c>
      <c r="R3300" t="str">
        <f>IF(Screener_4!N301="Y",1,IF(Screener_4!N301="N",0,""))</f>
        <v/>
      </c>
      <c r="S3300" t="str">
        <f>IF(Screener_4!O301="Y",1,IF(Screener_4!O301="N",0,""))</f>
        <v/>
      </c>
      <c r="T3300">
        <f t="shared" si="180"/>
        <v>0</v>
      </c>
      <c r="U3300" t="str">
        <f t="shared" si="182"/>
        <v/>
      </c>
      <c r="V3300" t="str">
        <f t="shared" si="183"/>
        <v/>
      </c>
      <c r="W3300" t="str">
        <f>Screener_4!R301</f>
        <v/>
      </c>
      <c r="X3300" s="6" t="str">
        <f>IF(ISNUMBER(Screener_4!$P301),IF(ISBLANK(Screener_4!S301),"Missing",Screener_4!S301), "")</f>
        <v/>
      </c>
      <c r="Y3300" s="6" t="str">
        <f>IF(ISNUMBER(Screener_4!$P301),IF(ISBLANK(Screener_4!T301),"Missing",Screener_4!T301), "")</f>
        <v/>
      </c>
      <c r="Z3300" s="6" t="str">
        <f>IF(ISNUMBER(Screener_4!$P301),IF(ISBLANK(Screener_4!U301),"Missing",Screener_4!U301), "")</f>
        <v/>
      </c>
      <c r="AA3300" s="6" t="str">
        <f>IF(ISTEXT(Screener_4!U301),  IF(ISBLANK(Screener_4!V301), "Missing", Screener_4!V301),"")</f>
        <v/>
      </c>
      <c r="AB3300" s="6" t="str">
        <f>IF(Screener_4!U301 = "Y",  IF(ISBLANK(Screener_4!V301), "Missing", Screener_4!V301),"")</f>
        <v/>
      </c>
      <c r="AC3300" s="6" t="str">
        <f xml:space="preserve"> IF((Screener_4!U301 = "Y"),   IF(ISBLANK(Screener_4!W301),"Missing",Screener_4!W301), "")</f>
        <v/>
      </c>
      <c r="AF3300" s="6"/>
      <c r="AG3300" s="6"/>
    </row>
    <row r="3301" spans="1:33" x14ac:dyDescent="0.25">
      <c r="A3301" s="125" t="str">
        <f>IF(ISNUMBER(Screener_4!A302), Screener_4!A302, "")</f>
        <v/>
      </c>
      <c r="B3301" t="str">
        <f>IF(ISTEXT(Screener_4!C302), Screener_4!C302, "")</f>
        <v/>
      </c>
      <c r="F3301" t="str">
        <f>IF(ISNUMBER(Screener_4!D302), Screener_4!D302, "")</f>
        <v/>
      </c>
      <c r="G3301" t="str">
        <f>IF(ISNUMBER(Screener_4!E302),    Screener_4!E302, "")</f>
        <v/>
      </c>
      <c r="H3301" t="str">
        <f>IF(ISNUMBER(Screener_4!F302),    Screener_4!F302, "")</f>
        <v/>
      </c>
      <c r="I3301" t="str">
        <f>IF(ISNUMBER(Screener_4!G302),    Screener_4!G302, "")</f>
        <v/>
      </c>
      <c r="J3301" t="str">
        <f>IF(ISNUMBER(Screener_4!H302),    Screener_4!H302, "")</f>
        <v/>
      </c>
      <c r="K3301" t="str">
        <f t="shared" si="181"/>
        <v/>
      </c>
      <c r="L3301" t="str">
        <f t="shared" si="179"/>
        <v/>
      </c>
      <c r="M3301" s="45" t="str">
        <f>Screener_4!I302</f>
        <v/>
      </c>
      <c r="N3301" t="str">
        <f>IF(Screener_4!J302="Y",1,IF(Screener_4!J302="N",0,""))</f>
        <v/>
      </c>
      <c r="O3301" t="str">
        <f>IF(Screener_4!K302="Y",1,IF(Screener_4!K302="N",0,""))</f>
        <v/>
      </c>
      <c r="P3301" t="str">
        <f>IF(Screener_4!L302="Y",1,IF(Screener_4!L302="N",0,""))</f>
        <v/>
      </c>
      <c r="Q3301" t="str">
        <f>IF(Screener_4!M302="Y",1,IF(Screener_4!M302="N",0,""))</f>
        <v/>
      </c>
      <c r="R3301" t="str">
        <f>IF(Screener_4!N302="Y",1,IF(Screener_4!N302="N",0,""))</f>
        <v/>
      </c>
      <c r="S3301" t="str">
        <f>IF(Screener_4!O302="Y",1,IF(Screener_4!O302="N",0,""))</f>
        <v/>
      </c>
      <c r="T3301">
        <f t="shared" si="180"/>
        <v>0</v>
      </c>
      <c r="U3301" t="str">
        <f t="shared" si="182"/>
        <v/>
      </c>
      <c r="V3301" t="str">
        <f t="shared" si="183"/>
        <v/>
      </c>
      <c r="W3301" t="str">
        <f>Screener_4!R302</f>
        <v/>
      </c>
      <c r="X3301" s="6" t="str">
        <f>IF(ISNUMBER(Screener_4!$P302),IF(ISBLANK(Screener_4!S302),"Missing",Screener_4!S302), "")</f>
        <v/>
      </c>
      <c r="Y3301" s="6" t="str">
        <f>IF(ISNUMBER(Screener_4!$P302),IF(ISBLANK(Screener_4!T302),"Missing",Screener_4!T302), "")</f>
        <v/>
      </c>
      <c r="Z3301" s="6" t="str">
        <f>IF(ISNUMBER(Screener_4!$P302),IF(ISBLANK(Screener_4!U302),"Missing",Screener_4!U302), "")</f>
        <v/>
      </c>
      <c r="AA3301" s="6" t="str">
        <f>IF(ISTEXT(Screener_4!U302),  IF(ISBLANK(Screener_4!V302), "Missing", Screener_4!V302),"")</f>
        <v/>
      </c>
      <c r="AB3301" s="6" t="str">
        <f>IF(Screener_4!U302 = "Y",  IF(ISBLANK(Screener_4!V302), "Missing", Screener_4!V302),"")</f>
        <v/>
      </c>
      <c r="AC3301" s="6" t="str">
        <f xml:space="preserve"> IF((Screener_4!U302 = "Y"),   IF(ISBLANK(Screener_4!W302),"Missing",Screener_4!W302), "")</f>
        <v/>
      </c>
      <c r="AF3301" s="6"/>
      <c r="AG3301" s="6"/>
    </row>
    <row r="3302" spans="1:33" x14ac:dyDescent="0.25">
      <c r="A3302" s="125" t="str">
        <f>IF(ISNUMBER(Screener_4!A303), Screener_4!A303, "")</f>
        <v/>
      </c>
      <c r="B3302" t="str">
        <f>IF(ISTEXT(Screener_4!C303), Screener_4!C303, "")</f>
        <v/>
      </c>
      <c r="F3302" t="str">
        <f>IF(ISNUMBER(Screener_4!D303), Screener_4!D303, "")</f>
        <v/>
      </c>
      <c r="G3302" t="str">
        <f>IF(ISNUMBER(Screener_4!E303),    Screener_4!E303, "")</f>
        <v/>
      </c>
      <c r="H3302" t="str">
        <f>IF(ISNUMBER(Screener_4!F303),    Screener_4!F303, "")</f>
        <v/>
      </c>
      <c r="I3302" t="str">
        <f>IF(ISNUMBER(Screener_4!G303),    Screener_4!G303, "")</f>
        <v/>
      </c>
      <c r="J3302" t="str">
        <f>IF(ISNUMBER(Screener_4!H303),    Screener_4!H303, "")</f>
        <v/>
      </c>
      <c r="K3302" t="str">
        <f t="shared" si="181"/>
        <v/>
      </c>
      <c r="L3302" t="str">
        <f t="shared" si="179"/>
        <v/>
      </c>
      <c r="M3302" s="45" t="str">
        <f>Screener_4!I303</f>
        <v/>
      </c>
      <c r="N3302" t="str">
        <f>IF(Screener_4!J303="Y",1,IF(Screener_4!J303="N",0,""))</f>
        <v/>
      </c>
      <c r="O3302" t="str">
        <f>IF(Screener_4!K303="Y",1,IF(Screener_4!K303="N",0,""))</f>
        <v/>
      </c>
      <c r="P3302" t="str">
        <f>IF(Screener_4!L303="Y",1,IF(Screener_4!L303="N",0,""))</f>
        <v/>
      </c>
      <c r="Q3302" t="str">
        <f>IF(Screener_4!M303="Y",1,IF(Screener_4!M303="N",0,""))</f>
        <v/>
      </c>
      <c r="R3302" t="str">
        <f>IF(Screener_4!N303="Y",1,IF(Screener_4!N303="N",0,""))</f>
        <v/>
      </c>
      <c r="S3302" t="str">
        <f>IF(Screener_4!O303="Y",1,IF(Screener_4!O303="N",0,""))</f>
        <v/>
      </c>
      <c r="T3302">
        <f t="shared" si="180"/>
        <v>0</v>
      </c>
      <c r="U3302" t="str">
        <f t="shared" si="182"/>
        <v/>
      </c>
      <c r="V3302" t="str">
        <f t="shared" si="183"/>
        <v/>
      </c>
      <c r="W3302" t="str">
        <f>Screener_4!R303</f>
        <v/>
      </c>
      <c r="X3302" s="6" t="str">
        <f>IF(ISNUMBER(Screener_4!$P303),IF(ISBLANK(Screener_4!S303),"Missing",Screener_4!S303), "")</f>
        <v/>
      </c>
      <c r="Y3302" s="6" t="str">
        <f>IF(ISNUMBER(Screener_4!$P303),IF(ISBLANK(Screener_4!T303),"Missing",Screener_4!T303), "")</f>
        <v/>
      </c>
      <c r="Z3302" s="6" t="str">
        <f>IF(ISNUMBER(Screener_4!$P303),IF(ISBLANK(Screener_4!U303),"Missing",Screener_4!U303), "")</f>
        <v/>
      </c>
      <c r="AA3302" s="6" t="str">
        <f>IF(ISTEXT(Screener_4!U303),  IF(ISBLANK(Screener_4!V303), "Missing", Screener_4!V303),"")</f>
        <v/>
      </c>
      <c r="AB3302" s="6" t="str">
        <f>IF(Screener_4!U303 = "Y",  IF(ISBLANK(Screener_4!V303), "Missing", Screener_4!V303),"")</f>
        <v/>
      </c>
      <c r="AC3302" s="6" t="str">
        <f xml:space="preserve"> IF((Screener_4!U303 = "Y"),   IF(ISBLANK(Screener_4!W303),"Missing",Screener_4!W303), "")</f>
        <v/>
      </c>
      <c r="AF3302" s="6"/>
      <c r="AG3302" s="6"/>
    </row>
    <row r="3303" spans="1:33" x14ac:dyDescent="0.25">
      <c r="A3303" s="125" t="str">
        <f>IF(ISNUMBER(Screener_4!A304), Screener_4!A304, "")</f>
        <v/>
      </c>
      <c r="B3303" t="str">
        <f>IF(ISTEXT(Screener_4!C304), Screener_4!C304, "")</f>
        <v/>
      </c>
      <c r="F3303" t="str">
        <f>IF(ISNUMBER(Screener_4!D304), Screener_4!D304, "")</f>
        <v/>
      </c>
      <c r="G3303" t="str">
        <f>IF(ISNUMBER(Screener_4!E304),    Screener_4!E304, "")</f>
        <v/>
      </c>
      <c r="H3303" t="str">
        <f>IF(ISNUMBER(Screener_4!F304),    Screener_4!F304, "")</f>
        <v/>
      </c>
      <c r="I3303" t="str">
        <f>IF(ISNUMBER(Screener_4!G304),    Screener_4!G304, "")</f>
        <v/>
      </c>
      <c r="J3303" t="str">
        <f>IF(ISNUMBER(Screener_4!H304),    Screener_4!H304, "")</f>
        <v/>
      </c>
      <c r="K3303" t="str">
        <f t="shared" si="181"/>
        <v/>
      </c>
      <c r="L3303" t="str">
        <f t="shared" si="179"/>
        <v/>
      </c>
      <c r="M3303" s="45" t="str">
        <f>Screener_4!I304</f>
        <v/>
      </c>
      <c r="N3303" t="str">
        <f>IF(Screener_4!J304="Y",1,IF(Screener_4!J304="N",0,""))</f>
        <v/>
      </c>
      <c r="O3303" t="str">
        <f>IF(Screener_4!K304="Y",1,IF(Screener_4!K304="N",0,""))</f>
        <v/>
      </c>
      <c r="P3303" t="str">
        <f>IF(Screener_4!L304="Y",1,IF(Screener_4!L304="N",0,""))</f>
        <v/>
      </c>
      <c r="Q3303" t="str">
        <f>IF(Screener_4!M304="Y",1,IF(Screener_4!M304="N",0,""))</f>
        <v/>
      </c>
      <c r="R3303" t="str">
        <f>IF(Screener_4!N304="Y",1,IF(Screener_4!N304="N",0,""))</f>
        <v/>
      </c>
      <c r="S3303" t="str">
        <f>IF(Screener_4!O304="Y",1,IF(Screener_4!O304="N",0,""))</f>
        <v/>
      </c>
      <c r="T3303">
        <f t="shared" si="180"/>
        <v>0</v>
      </c>
      <c r="U3303" t="str">
        <f t="shared" si="182"/>
        <v/>
      </c>
      <c r="V3303" t="str">
        <f t="shared" si="183"/>
        <v/>
      </c>
      <c r="W3303" t="str">
        <f>Screener_4!R304</f>
        <v/>
      </c>
      <c r="X3303" s="6" t="str">
        <f>IF(ISNUMBER(Screener_4!$P304),IF(ISBLANK(Screener_4!S304),"Missing",Screener_4!S304), "")</f>
        <v/>
      </c>
      <c r="Y3303" s="6" t="str">
        <f>IF(ISNUMBER(Screener_4!$P304),IF(ISBLANK(Screener_4!T304),"Missing",Screener_4!T304), "")</f>
        <v/>
      </c>
      <c r="Z3303" s="6" t="str">
        <f>IF(ISNUMBER(Screener_4!$P304),IF(ISBLANK(Screener_4!U304),"Missing",Screener_4!U304), "")</f>
        <v/>
      </c>
      <c r="AA3303" s="6" t="str">
        <f>IF(ISTEXT(Screener_4!U304),  IF(ISBLANK(Screener_4!V304), "Missing", Screener_4!V304),"")</f>
        <v/>
      </c>
      <c r="AB3303" s="6" t="str">
        <f>IF(Screener_4!U304 = "Y",  IF(ISBLANK(Screener_4!V304), "Missing", Screener_4!V304),"")</f>
        <v/>
      </c>
      <c r="AC3303" s="6" t="str">
        <f xml:space="preserve"> IF((Screener_4!U304 = "Y"),   IF(ISBLANK(Screener_4!W304),"Missing",Screener_4!W304), "")</f>
        <v/>
      </c>
      <c r="AF3303" s="6"/>
      <c r="AG3303" s="6"/>
    </row>
    <row r="3304" spans="1:33" x14ac:dyDescent="0.25">
      <c r="A3304" s="125" t="str">
        <f>IF(ISNUMBER(Screener_4!A305), Screener_4!A305, "")</f>
        <v/>
      </c>
      <c r="B3304" t="str">
        <f>IF(ISTEXT(Screener_4!C305), Screener_4!C305, "")</f>
        <v/>
      </c>
      <c r="F3304" t="str">
        <f>IF(ISNUMBER(Screener_4!D305), Screener_4!D305, "")</f>
        <v/>
      </c>
      <c r="G3304" t="str">
        <f>IF(ISNUMBER(Screener_4!E305),    Screener_4!E305, "")</f>
        <v/>
      </c>
      <c r="H3304" t="str">
        <f>IF(ISNUMBER(Screener_4!F305),    Screener_4!F305, "")</f>
        <v/>
      </c>
      <c r="I3304" t="str">
        <f>IF(ISNUMBER(Screener_4!G305),    Screener_4!G305, "")</f>
        <v/>
      </c>
      <c r="J3304" t="str">
        <f>IF(ISNUMBER(Screener_4!H305),    Screener_4!H305, "")</f>
        <v/>
      </c>
      <c r="K3304" t="str">
        <f t="shared" si="181"/>
        <v/>
      </c>
      <c r="L3304" t="str">
        <f t="shared" si="179"/>
        <v/>
      </c>
      <c r="M3304" s="45" t="str">
        <f>Screener_4!I305</f>
        <v/>
      </c>
      <c r="N3304" t="str">
        <f>IF(Screener_4!J305="Y",1,IF(Screener_4!J305="N",0,""))</f>
        <v/>
      </c>
      <c r="O3304" t="str">
        <f>IF(Screener_4!K305="Y",1,IF(Screener_4!K305="N",0,""))</f>
        <v/>
      </c>
      <c r="P3304" t="str">
        <f>IF(Screener_4!L305="Y",1,IF(Screener_4!L305="N",0,""))</f>
        <v/>
      </c>
      <c r="Q3304" t="str">
        <f>IF(Screener_4!M305="Y",1,IF(Screener_4!M305="N",0,""))</f>
        <v/>
      </c>
      <c r="R3304" t="str">
        <f>IF(Screener_4!N305="Y",1,IF(Screener_4!N305="N",0,""))</f>
        <v/>
      </c>
      <c r="S3304" t="str">
        <f>IF(Screener_4!O305="Y",1,IF(Screener_4!O305="N",0,""))</f>
        <v/>
      </c>
      <c r="T3304">
        <f t="shared" si="180"/>
        <v>0</v>
      </c>
      <c r="U3304" t="str">
        <f t="shared" si="182"/>
        <v/>
      </c>
      <c r="V3304" t="str">
        <f t="shared" si="183"/>
        <v/>
      </c>
      <c r="W3304" t="str">
        <f>Screener_4!R305</f>
        <v/>
      </c>
      <c r="X3304" s="6" t="str">
        <f>IF(ISNUMBER(Screener_4!$P305),IF(ISBLANK(Screener_4!S305),"Missing",Screener_4!S305), "")</f>
        <v/>
      </c>
      <c r="Y3304" s="6" t="str">
        <f>IF(ISNUMBER(Screener_4!$P305),IF(ISBLANK(Screener_4!T305),"Missing",Screener_4!T305), "")</f>
        <v/>
      </c>
      <c r="Z3304" s="6" t="str">
        <f>IF(ISNUMBER(Screener_4!$P305),IF(ISBLANK(Screener_4!U305),"Missing",Screener_4!U305), "")</f>
        <v/>
      </c>
      <c r="AA3304" s="6" t="str">
        <f>IF(ISTEXT(Screener_4!U305),  IF(ISBLANK(Screener_4!V305), "Missing", Screener_4!V305),"")</f>
        <v/>
      </c>
      <c r="AB3304" s="6" t="str">
        <f>IF(Screener_4!U305 = "Y",  IF(ISBLANK(Screener_4!V305), "Missing", Screener_4!V305),"")</f>
        <v/>
      </c>
      <c r="AC3304" s="6" t="str">
        <f xml:space="preserve"> IF((Screener_4!U305 = "Y"),   IF(ISBLANK(Screener_4!W305),"Missing",Screener_4!W305), "")</f>
        <v/>
      </c>
      <c r="AF3304" s="6"/>
      <c r="AG3304" s="6"/>
    </row>
    <row r="3305" spans="1:33" x14ac:dyDescent="0.25">
      <c r="A3305" s="125" t="str">
        <f>IF(ISNUMBER(Screener_4!A306), Screener_4!A306, "")</f>
        <v/>
      </c>
      <c r="B3305" t="str">
        <f>IF(ISTEXT(Screener_4!C306), Screener_4!C306, "")</f>
        <v/>
      </c>
      <c r="F3305" t="str">
        <f>IF(ISNUMBER(Screener_4!D306), Screener_4!D306, "")</f>
        <v/>
      </c>
      <c r="G3305" t="str">
        <f>IF(ISNUMBER(Screener_4!E306),    Screener_4!E306, "")</f>
        <v/>
      </c>
      <c r="H3305" t="str">
        <f>IF(ISNUMBER(Screener_4!F306),    Screener_4!F306, "")</f>
        <v/>
      </c>
      <c r="I3305" t="str">
        <f>IF(ISNUMBER(Screener_4!G306),    Screener_4!G306, "")</f>
        <v/>
      </c>
      <c r="J3305" t="str">
        <f>IF(ISNUMBER(Screener_4!H306),    Screener_4!H306, "")</f>
        <v/>
      </c>
      <c r="K3305" t="str">
        <f t="shared" si="181"/>
        <v/>
      </c>
      <c r="L3305" t="str">
        <f t="shared" si="179"/>
        <v/>
      </c>
      <c r="M3305" s="45" t="str">
        <f>Screener_4!I306</f>
        <v/>
      </c>
      <c r="N3305" t="str">
        <f>IF(Screener_4!J306="Y",1,IF(Screener_4!J306="N",0,""))</f>
        <v/>
      </c>
      <c r="O3305" t="str">
        <f>IF(Screener_4!K306="Y",1,IF(Screener_4!K306="N",0,""))</f>
        <v/>
      </c>
      <c r="P3305" t="str">
        <f>IF(Screener_4!L306="Y",1,IF(Screener_4!L306="N",0,""))</f>
        <v/>
      </c>
      <c r="Q3305" t="str">
        <f>IF(Screener_4!M306="Y",1,IF(Screener_4!M306="N",0,""))</f>
        <v/>
      </c>
      <c r="R3305" t="str">
        <f>IF(Screener_4!N306="Y",1,IF(Screener_4!N306="N",0,""))</f>
        <v/>
      </c>
      <c r="S3305" t="str">
        <f>IF(Screener_4!O306="Y",1,IF(Screener_4!O306="N",0,""))</f>
        <v/>
      </c>
      <c r="T3305">
        <f t="shared" si="180"/>
        <v>0</v>
      </c>
      <c r="U3305" t="str">
        <f t="shared" si="182"/>
        <v/>
      </c>
      <c r="V3305" t="str">
        <f t="shared" si="183"/>
        <v/>
      </c>
      <c r="W3305" t="str">
        <f>Screener_4!R306</f>
        <v/>
      </c>
      <c r="X3305" s="6" t="str">
        <f>IF(ISNUMBER(Screener_4!$P306),IF(ISBLANK(Screener_4!S306),"Missing",Screener_4!S306), "")</f>
        <v/>
      </c>
      <c r="Y3305" s="6" t="str">
        <f>IF(ISNUMBER(Screener_4!$P306),IF(ISBLANK(Screener_4!T306),"Missing",Screener_4!T306), "")</f>
        <v/>
      </c>
      <c r="Z3305" s="6" t="str">
        <f>IF(ISNUMBER(Screener_4!$P306),IF(ISBLANK(Screener_4!U306),"Missing",Screener_4!U306), "")</f>
        <v/>
      </c>
      <c r="AA3305" s="6" t="str">
        <f>IF(ISTEXT(Screener_4!U306),  IF(ISBLANK(Screener_4!V306), "Missing", Screener_4!V306),"")</f>
        <v/>
      </c>
      <c r="AB3305" s="6" t="str">
        <f>IF(Screener_4!U306 = "Y",  IF(ISBLANK(Screener_4!V306), "Missing", Screener_4!V306),"")</f>
        <v/>
      </c>
      <c r="AC3305" s="6" t="str">
        <f xml:space="preserve"> IF((Screener_4!U306 = "Y"),   IF(ISBLANK(Screener_4!W306),"Missing",Screener_4!W306), "")</f>
        <v/>
      </c>
      <c r="AF3305" s="6"/>
      <c r="AG3305" s="6"/>
    </row>
    <row r="3306" spans="1:33" x14ac:dyDescent="0.25">
      <c r="A3306" s="125" t="str">
        <f>IF(ISNUMBER(Screener_4!A307), Screener_4!A307, "")</f>
        <v/>
      </c>
      <c r="B3306" t="str">
        <f>IF(ISTEXT(Screener_4!C307), Screener_4!C307, "")</f>
        <v/>
      </c>
      <c r="F3306" t="str">
        <f>IF(ISNUMBER(Screener_4!D307), Screener_4!D307, "")</f>
        <v/>
      </c>
      <c r="G3306" t="str">
        <f>IF(ISNUMBER(Screener_4!E307),    Screener_4!E307, "")</f>
        <v/>
      </c>
      <c r="H3306" t="str">
        <f>IF(ISNUMBER(Screener_4!F307),    Screener_4!F307, "")</f>
        <v/>
      </c>
      <c r="I3306" t="str">
        <f>IF(ISNUMBER(Screener_4!G307),    Screener_4!G307, "")</f>
        <v/>
      </c>
      <c r="J3306" t="str">
        <f>IF(ISNUMBER(Screener_4!H307),    Screener_4!H307, "")</f>
        <v/>
      </c>
      <c r="K3306" t="str">
        <f t="shared" si="181"/>
        <v/>
      </c>
      <c r="L3306" t="str">
        <f t="shared" si="179"/>
        <v/>
      </c>
      <c r="M3306" s="45" t="str">
        <f>Screener_4!I307</f>
        <v/>
      </c>
      <c r="N3306" t="str">
        <f>IF(Screener_4!J307="Y",1,IF(Screener_4!J307="N",0,""))</f>
        <v/>
      </c>
      <c r="O3306" t="str">
        <f>IF(Screener_4!K307="Y",1,IF(Screener_4!K307="N",0,""))</f>
        <v/>
      </c>
      <c r="P3306" t="str">
        <f>IF(Screener_4!L307="Y",1,IF(Screener_4!L307="N",0,""))</f>
        <v/>
      </c>
      <c r="Q3306" t="str">
        <f>IF(Screener_4!M307="Y",1,IF(Screener_4!M307="N",0,""))</f>
        <v/>
      </c>
      <c r="R3306" t="str">
        <f>IF(Screener_4!N307="Y",1,IF(Screener_4!N307="N",0,""))</f>
        <v/>
      </c>
      <c r="S3306" t="str">
        <f>IF(Screener_4!O307="Y",1,IF(Screener_4!O307="N",0,""))</f>
        <v/>
      </c>
      <c r="T3306">
        <f t="shared" si="180"/>
        <v>0</v>
      </c>
      <c r="U3306" t="str">
        <f t="shared" si="182"/>
        <v/>
      </c>
      <c r="V3306" t="str">
        <f t="shared" si="183"/>
        <v/>
      </c>
      <c r="W3306" t="str">
        <f>Screener_4!R307</f>
        <v/>
      </c>
      <c r="X3306" s="6" t="str">
        <f>IF(ISNUMBER(Screener_4!$P307),IF(ISBLANK(Screener_4!S307),"Missing",Screener_4!S307), "")</f>
        <v/>
      </c>
      <c r="Y3306" s="6" t="str">
        <f>IF(ISNUMBER(Screener_4!$P307),IF(ISBLANK(Screener_4!T307),"Missing",Screener_4!T307), "")</f>
        <v/>
      </c>
      <c r="Z3306" s="6" t="str">
        <f>IF(ISNUMBER(Screener_4!$P307),IF(ISBLANK(Screener_4!U307),"Missing",Screener_4!U307), "")</f>
        <v/>
      </c>
      <c r="AA3306" s="6" t="str">
        <f>IF(ISTEXT(Screener_4!U307),  IF(ISBLANK(Screener_4!V307), "Missing", Screener_4!V307),"")</f>
        <v/>
      </c>
      <c r="AB3306" s="6" t="str">
        <f>IF(Screener_4!U307 = "Y",  IF(ISBLANK(Screener_4!V307), "Missing", Screener_4!V307),"")</f>
        <v/>
      </c>
      <c r="AC3306" s="6" t="str">
        <f xml:space="preserve"> IF((Screener_4!U307 = "Y"),   IF(ISBLANK(Screener_4!W307),"Missing",Screener_4!W307), "")</f>
        <v/>
      </c>
      <c r="AF3306" s="6"/>
      <c r="AG3306" s="6"/>
    </row>
    <row r="3307" spans="1:33" x14ac:dyDescent="0.25">
      <c r="A3307" s="125"/>
      <c r="K3307" t="str">
        <f t="shared" si="181"/>
        <v/>
      </c>
      <c r="L3307" t="str">
        <f t="shared" ref="L3307:L3335" si="184">IF(AF3307 = "","",   IF(SUM(G3307:J3307) &gt;0,"Positive","Negative"))</f>
        <v/>
      </c>
      <c r="M3307" s="45"/>
      <c r="V3307" t="str">
        <f t="shared" si="183"/>
        <v/>
      </c>
      <c r="X3307" s="6"/>
      <c r="Z3307" s="6"/>
      <c r="AF3307" s="6"/>
      <c r="AG3307" s="6"/>
    </row>
    <row r="3308" spans="1:33" x14ac:dyDescent="0.25">
      <c r="A3308" s="125"/>
      <c r="K3308" t="str">
        <f t="shared" si="181"/>
        <v/>
      </c>
      <c r="L3308" t="str">
        <f t="shared" si="184"/>
        <v/>
      </c>
      <c r="M3308" s="45"/>
      <c r="V3308" t="str">
        <f t="shared" si="183"/>
        <v/>
      </c>
      <c r="X3308" s="6"/>
      <c r="Z3308" s="6"/>
      <c r="AF3308" s="6"/>
      <c r="AG3308" s="6"/>
    </row>
    <row r="3309" spans="1:33" x14ac:dyDescent="0.25">
      <c r="A3309" s="125"/>
      <c r="K3309" t="str">
        <f t="shared" si="181"/>
        <v/>
      </c>
      <c r="L3309" t="str">
        <f t="shared" si="184"/>
        <v/>
      </c>
      <c r="M3309" s="45"/>
      <c r="V3309" t="str">
        <f t="shared" si="183"/>
        <v/>
      </c>
      <c r="X3309" s="6"/>
      <c r="Z3309" s="6"/>
      <c r="AF3309" s="6"/>
      <c r="AG3309" s="6"/>
    </row>
    <row r="3310" spans="1:33" x14ac:dyDescent="0.25">
      <c r="A3310" s="125"/>
      <c r="K3310" t="str">
        <f t="shared" si="181"/>
        <v/>
      </c>
      <c r="L3310" t="str">
        <f t="shared" si="184"/>
        <v/>
      </c>
      <c r="M3310" s="45"/>
      <c r="V3310" t="str">
        <f t="shared" si="183"/>
        <v/>
      </c>
      <c r="X3310" s="6"/>
      <c r="Z3310" s="6"/>
      <c r="AF3310" s="6"/>
      <c r="AG3310" s="6"/>
    </row>
    <row r="3311" spans="1:33" x14ac:dyDescent="0.25">
      <c r="A3311" s="125"/>
      <c r="K3311" t="str">
        <f t="shared" si="181"/>
        <v/>
      </c>
      <c r="L3311" t="str">
        <f t="shared" si="184"/>
        <v/>
      </c>
      <c r="M3311" s="45"/>
      <c r="V3311" t="str">
        <f t="shared" si="183"/>
        <v/>
      </c>
      <c r="X3311" s="6"/>
      <c r="Z3311" s="6"/>
      <c r="AF3311" s="6"/>
      <c r="AG3311" s="6"/>
    </row>
    <row r="3312" spans="1:33" x14ac:dyDescent="0.25">
      <c r="A3312" s="125"/>
      <c r="K3312" t="str">
        <f t="shared" si="181"/>
        <v/>
      </c>
      <c r="L3312" t="str">
        <f t="shared" si="184"/>
        <v/>
      </c>
      <c r="M3312" s="45"/>
      <c r="V3312" t="str">
        <f t="shared" si="183"/>
        <v/>
      </c>
      <c r="X3312" s="6"/>
      <c r="Z3312" s="6"/>
      <c r="AF3312" s="6"/>
      <c r="AG3312" s="6"/>
    </row>
    <row r="3313" spans="1:33" x14ac:dyDescent="0.25">
      <c r="A3313" s="125"/>
      <c r="K3313" t="str">
        <f t="shared" si="181"/>
        <v/>
      </c>
      <c r="L3313" t="str">
        <f t="shared" si="184"/>
        <v/>
      </c>
      <c r="M3313" s="45"/>
      <c r="V3313" t="str">
        <f t="shared" si="183"/>
        <v/>
      </c>
      <c r="X3313" s="6"/>
      <c r="Z3313" s="6"/>
      <c r="AF3313" s="6"/>
      <c r="AG3313" s="6"/>
    </row>
    <row r="3314" spans="1:33" x14ac:dyDescent="0.25">
      <c r="A3314" s="125"/>
      <c r="K3314" t="str">
        <f t="shared" si="181"/>
        <v/>
      </c>
      <c r="L3314" t="str">
        <f t="shared" si="184"/>
        <v/>
      </c>
      <c r="M3314" s="45"/>
      <c r="V3314" t="str">
        <f t="shared" si="183"/>
        <v/>
      </c>
      <c r="X3314" s="6"/>
      <c r="Z3314" s="6"/>
      <c r="AF3314" s="6"/>
      <c r="AG3314" s="6"/>
    </row>
    <row r="3315" spans="1:33" x14ac:dyDescent="0.25">
      <c r="A3315" s="125"/>
      <c r="K3315" t="str">
        <f t="shared" si="181"/>
        <v/>
      </c>
      <c r="L3315" t="str">
        <f t="shared" si="184"/>
        <v/>
      </c>
      <c r="M3315" s="45"/>
      <c r="V3315" t="str">
        <f t="shared" si="183"/>
        <v/>
      </c>
      <c r="X3315" s="6"/>
      <c r="Z3315" s="6"/>
      <c r="AF3315" s="6"/>
      <c r="AG3315" s="6"/>
    </row>
    <row r="3316" spans="1:33" x14ac:dyDescent="0.25">
      <c r="A3316" s="125"/>
      <c r="K3316" t="str">
        <f t="shared" si="181"/>
        <v/>
      </c>
      <c r="L3316" t="str">
        <f t="shared" si="184"/>
        <v/>
      </c>
      <c r="M3316" s="45"/>
      <c r="V3316" t="str">
        <f t="shared" si="183"/>
        <v/>
      </c>
      <c r="X3316" s="6"/>
      <c r="Z3316" s="6"/>
      <c r="AF3316" s="6"/>
      <c r="AG3316" s="6"/>
    </row>
    <row r="3317" spans="1:33" x14ac:dyDescent="0.25">
      <c r="A3317" s="125"/>
      <c r="K3317" t="str">
        <f t="shared" si="181"/>
        <v/>
      </c>
      <c r="L3317" t="str">
        <f t="shared" si="184"/>
        <v/>
      </c>
      <c r="M3317" s="45"/>
      <c r="V3317" t="str">
        <f t="shared" si="183"/>
        <v/>
      </c>
      <c r="X3317" s="6"/>
      <c r="Z3317" s="6"/>
      <c r="AF3317" s="6"/>
      <c r="AG3317" s="6"/>
    </row>
    <row r="3318" spans="1:33" x14ac:dyDescent="0.25">
      <c r="A3318" s="125"/>
      <c r="K3318" t="str">
        <f t="shared" si="181"/>
        <v/>
      </c>
      <c r="L3318" t="str">
        <f t="shared" si="184"/>
        <v/>
      </c>
      <c r="M3318" s="45"/>
      <c r="V3318" t="str">
        <f t="shared" si="183"/>
        <v/>
      </c>
      <c r="X3318" s="6"/>
      <c r="Z3318" s="6"/>
      <c r="AF3318" s="6"/>
      <c r="AG3318" s="6"/>
    </row>
    <row r="3319" spans="1:33" x14ac:dyDescent="0.25">
      <c r="A3319" s="125"/>
      <c r="K3319" t="str">
        <f t="shared" si="181"/>
        <v/>
      </c>
      <c r="L3319" t="str">
        <f t="shared" si="184"/>
        <v/>
      </c>
      <c r="M3319" s="45"/>
      <c r="V3319" t="str">
        <f t="shared" si="183"/>
        <v/>
      </c>
      <c r="X3319" s="6"/>
      <c r="Z3319" s="6"/>
      <c r="AF3319" s="6"/>
      <c r="AG3319" s="6"/>
    </row>
    <row r="3320" spans="1:33" x14ac:dyDescent="0.25">
      <c r="A3320" s="125"/>
      <c r="K3320" t="str">
        <f t="shared" si="181"/>
        <v/>
      </c>
      <c r="L3320" t="str">
        <f t="shared" si="184"/>
        <v/>
      </c>
      <c r="M3320" s="45"/>
      <c r="V3320" t="str">
        <f t="shared" si="183"/>
        <v/>
      </c>
      <c r="X3320" s="6"/>
      <c r="Z3320" s="6"/>
      <c r="AF3320" s="6"/>
      <c r="AG3320" s="6"/>
    </row>
    <row r="3321" spans="1:33" x14ac:dyDescent="0.25">
      <c r="A3321" s="125"/>
      <c r="K3321" t="str">
        <f t="shared" si="181"/>
        <v/>
      </c>
      <c r="L3321" t="str">
        <f t="shared" si="184"/>
        <v/>
      </c>
      <c r="M3321" s="45"/>
      <c r="V3321" t="str">
        <f t="shared" si="183"/>
        <v/>
      </c>
      <c r="X3321" s="6"/>
      <c r="Z3321" s="6"/>
      <c r="AF3321" s="6"/>
      <c r="AG3321" s="6"/>
    </row>
    <row r="3322" spans="1:33" x14ac:dyDescent="0.25">
      <c r="A3322" s="125"/>
      <c r="K3322" t="str">
        <f t="shared" si="181"/>
        <v/>
      </c>
      <c r="L3322" t="str">
        <f t="shared" si="184"/>
        <v/>
      </c>
      <c r="M3322" s="45"/>
      <c r="V3322" t="str">
        <f t="shared" si="183"/>
        <v/>
      </c>
      <c r="X3322" s="6"/>
      <c r="Z3322" s="6"/>
      <c r="AF3322" s="6"/>
      <c r="AG3322" s="6"/>
    </row>
    <row r="3323" spans="1:33" x14ac:dyDescent="0.25">
      <c r="A3323" s="125"/>
      <c r="K3323" t="str">
        <f t="shared" si="181"/>
        <v/>
      </c>
      <c r="L3323" t="str">
        <f t="shared" si="184"/>
        <v/>
      </c>
      <c r="M3323" s="45"/>
      <c r="V3323" t="str">
        <f t="shared" si="183"/>
        <v/>
      </c>
      <c r="X3323" s="6"/>
      <c r="Z3323" s="6"/>
      <c r="AF3323" s="6"/>
      <c r="AG3323" s="6"/>
    </row>
    <row r="3324" spans="1:33" x14ac:dyDescent="0.25">
      <c r="A3324" s="125"/>
      <c r="K3324" t="str">
        <f t="shared" si="181"/>
        <v/>
      </c>
      <c r="L3324" t="str">
        <f t="shared" si="184"/>
        <v/>
      </c>
      <c r="M3324" s="45"/>
      <c r="V3324" t="str">
        <f t="shared" si="183"/>
        <v/>
      </c>
      <c r="X3324" s="6"/>
      <c r="Z3324" s="6"/>
      <c r="AF3324" s="6"/>
      <c r="AG3324" s="6"/>
    </row>
    <row r="3325" spans="1:33" x14ac:dyDescent="0.25">
      <c r="A3325" s="125"/>
      <c r="K3325" t="str">
        <f t="shared" si="181"/>
        <v/>
      </c>
      <c r="L3325" t="str">
        <f t="shared" si="184"/>
        <v/>
      </c>
      <c r="M3325" s="45"/>
      <c r="V3325" t="str">
        <f t="shared" si="183"/>
        <v/>
      </c>
      <c r="X3325" s="6"/>
      <c r="Z3325" s="6"/>
      <c r="AF3325" s="6"/>
      <c r="AG3325" s="6"/>
    </row>
    <row r="3326" spans="1:33" x14ac:dyDescent="0.25">
      <c r="A3326" s="125"/>
      <c r="K3326" t="str">
        <f t="shared" si="181"/>
        <v/>
      </c>
      <c r="L3326" t="str">
        <f t="shared" si="184"/>
        <v/>
      </c>
      <c r="M3326" s="45"/>
      <c r="V3326" t="str">
        <f t="shared" si="183"/>
        <v/>
      </c>
      <c r="X3326" s="6"/>
      <c r="Z3326" s="6"/>
      <c r="AF3326" s="6"/>
      <c r="AG3326" s="6"/>
    </row>
    <row r="3327" spans="1:33" x14ac:dyDescent="0.25">
      <c r="A3327" s="125"/>
      <c r="K3327" t="str">
        <f t="shared" si="181"/>
        <v/>
      </c>
      <c r="L3327" t="str">
        <f t="shared" si="184"/>
        <v/>
      </c>
      <c r="M3327" s="45"/>
      <c r="V3327" t="str">
        <f t="shared" si="183"/>
        <v/>
      </c>
      <c r="X3327" s="6"/>
      <c r="Z3327" s="6"/>
      <c r="AF3327" s="6"/>
      <c r="AG3327" s="6"/>
    </row>
    <row r="3328" spans="1:33" x14ac:dyDescent="0.25">
      <c r="A3328" s="125"/>
      <c r="K3328" t="str">
        <f t="shared" si="181"/>
        <v/>
      </c>
      <c r="L3328" t="str">
        <f t="shared" si="184"/>
        <v/>
      </c>
      <c r="M3328" s="45"/>
      <c r="V3328" t="str">
        <f t="shared" si="183"/>
        <v/>
      </c>
      <c r="X3328" s="6"/>
      <c r="Z3328" s="6"/>
      <c r="AF3328" s="6"/>
      <c r="AG3328" s="6"/>
    </row>
    <row r="3329" spans="1:33" x14ac:dyDescent="0.25">
      <c r="A3329" s="125"/>
      <c r="K3329" t="str">
        <f t="shared" si="181"/>
        <v/>
      </c>
      <c r="L3329" t="str">
        <f t="shared" si="184"/>
        <v/>
      </c>
      <c r="M3329" s="45"/>
      <c r="V3329" t="str">
        <f t="shared" si="183"/>
        <v/>
      </c>
      <c r="X3329" s="6"/>
      <c r="Z3329" s="6"/>
      <c r="AF3329" s="6"/>
      <c r="AG3329" s="6"/>
    </row>
    <row r="3330" spans="1:33" x14ac:dyDescent="0.25">
      <c r="A3330" s="125"/>
      <c r="K3330" t="str">
        <f t="shared" si="181"/>
        <v/>
      </c>
      <c r="L3330" t="str">
        <f t="shared" si="184"/>
        <v/>
      </c>
      <c r="M3330" s="45"/>
      <c r="V3330" t="str">
        <f t="shared" si="183"/>
        <v/>
      </c>
      <c r="X3330" s="6"/>
      <c r="Z3330" s="6"/>
      <c r="AF3330" s="6"/>
      <c r="AG3330" s="6"/>
    </row>
    <row r="3331" spans="1:33" x14ac:dyDescent="0.25">
      <c r="A3331" s="125"/>
      <c r="K3331" t="str">
        <f t="shared" si="181"/>
        <v/>
      </c>
      <c r="L3331" t="str">
        <f t="shared" si="184"/>
        <v/>
      </c>
      <c r="M3331" s="45"/>
      <c r="V3331" t="str">
        <f t="shared" si="183"/>
        <v/>
      </c>
      <c r="X3331" s="6"/>
      <c r="Z3331" s="6"/>
      <c r="AF3331" s="6"/>
      <c r="AG3331" s="6"/>
    </row>
    <row r="3332" spans="1:33" x14ac:dyDescent="0.25">
      <c r="A3332" s="125"/>
      <c r="K3332" t="str">
        <f t="shared" si="181"/>
        <v/>
      </c>
      <c r="L3332" t="str">
        <f t="shared" si="184"/>
        <v/>
      </c>
      <c r="M3332" s="45"/>
      <c r="V3332" t="str">
        <f t="shared" si="183"/>
        <v/>
      </c>
      <c r="X3332" s="6"/>
      <c r="Z3332" s="6"/>
      <c r="AF3332" s="6"/>
      <c r="AG3332" s="6"/>
    </row>
    <row r="3333" spans="1:33" x14ac:dyDescent="0.25">
      <c r="A3333" s="125"/>
      <c r="K3333" t="str">
        <f t="shared" si="181"/>
        <v/>
      </c>
      <c r="L3333" t="str">
        <f t="shared" si="184"/>
        <v/>
      </c>
      <c r="M3333" s="45"/>
      <c r="V3333" t="str">
        <f t="shared" si="183"/>
        <v/>
      </c>
      <c r="X3333" s="6"/>
      <c r="Z3333" s="6"/>
      <c r="AF3333" s="6"/>
      <c r="AG3333" s="6"/>
    </row>
    <row r="3334" spans="1:33" x14ac:dyDescent="0.25">
      <c r="A3334" s="125"/>
      <c r="K3334" t="str">
        <f t="shared" si="181"/>
        <v/>
      </c>
      <c r="L3334" t="str">
        <f t="shared" si="184"/>
        <v/>
      </c>
      <c r="M3334" s="45"/>
      <c r="V3334" t="str">
        <f t="shared" si="183"/>
        <v/>
      </c>
      <c r="X3334" s="6"/>
      <c r="Z3334" s="6"/>
      <c r="AF3334" s="6"/>
      <c r="AG3334" s="6"/>
    </row>
    <row r="3335" spans="1:33" x14ac:dyDescent="0.25">
      <c r="A3335" s="125"/>
      <c r="K3335" t="str">
        <f t="shared" si="181"/>
        <v/>
      </c>
      <c r="L3335" t="str">
        <f t="shared" si="184"/>
        <v/>
      </c>
      <c r="M3335" s="45"/>
      <c r="V3335" t="str">
        <f t="shared" si="183"/>
        <v/>
      </c>
      <c r="X3335" s="6"/>
      <c r="Z3335" s="6"/>
      <c r="AF3335" s="6"/>
      <c r="AG3335" s="6"/>
    </row>
    <row r="3336" spans="1:33" x14ac:dyDescent="0.25">
      <c r="A3336" s="125"/>
      <c r="K3336" t="str">
        <f t="shared" ref="K3336:K3399" si="185" xml:space="preserve"> IF(AND(ISNUMBER(G3336),ISNUMBER(H3336),ISNUMBER(I3336),  ISNUMBER(J3336) ), (G3336+H3336+I3336+J3336),   IF(OR(ISNUMBER(G3336),ISNUMBER(H3336), ISNUMBER(I3336), ISNUMBER(J3336) ), "Incomplete", "" ))</f>
        <v/>
      </c>
      <c r="L3336" t="str">
        <f t="shared" ref="L3336:L3399" si="186">IF(AF3336 = "","",   IF(SUM(G3336:J3336) &gt;0,"Positive","Negative"))</f>
        <v/>
      </c>
      <c r="M3336" s="45"/>
      <c r="V3336" t="str">
        <f t="shared" ref="V3336:V3399" si="187">IF( OR(L3336="Negative", ISBLANK(L3336) =TRUE, L3336 = ""), "",IF(COUNT(N3336:S3336)&gt;0,IF(SUM(N3336:S3336)&gt;1,"Positive","Negative"),""))</f>
        <v/>
      </c>
      <c r="X3336" s="6"/>
      <c r="Z3336" s="6"/>
      <c r="AF3336" s="6"/>
      <c r="AG3336" s="6"/>
    </row>
    <row r="3337" spans="1:33" x14ac:dyDescent="0.25">
      <c r="A3337" s="125"/>
      <c r="K3337" t="str">
        <f t="shared" si="185"/>
        <v/>
      </c>
      <c r="L3337" t="str">
        <f t="shared" si="186"/>
        <v/>
      </c>
      <c r="M3337" s="45"/>
      <c r="V3337" t="str">
        <f t="shared" si="187"/>
        <v/>
      </c>
      <c r="X3337" s="6"/>
      <c r="Z3337" s="6"/>
      <c r="AF3337" s="6"/>
      <c r="AG3337" s="6"/>
    </row>
    <row r="3338" spans="1:33" x14ac:dyDescent="0.25">
      <c r="A3338" s="125"/>
      <c r="K3338" t="str">
        <f t="shared" si="185"/>
        <v/>
      </c>
      <c r="L3338" t="str">
        <f t="shared" si="186"/>
        <v/>
      </c>
      <c r="M3338" s="45"/>
      <c r="V3338" t="str">
        <f t="shared" si="187"/>
        <v/>
      </c>
      <c r="X3338" s="6"/>
      <c r="Z3338" s="6"/>
      <c r="AF3338" s="6"/>
      <c r="AG3338" s="6"/>
    </row>
    <row r="3339" spans="1:33" x14ac:dyDescent="0.25">
      <c r="A3339" s="125"/>
      <c r="K3339" t="str">
        <f t="shared" si="185"/>
        <v/>
      </c>
      <c r="L3339" t="str">
        <f t="shared" si="186"/>
        <v/>
      </c>
      <c r="M3339" s="45"/>
      <c r="V3339" t="str">
        <f t="shared" si="187"/>
        <v/>
      </c>
      <c r="X3339" s="6"/>
      <c r="Z3339" s="6"/>
      <c r="AF3339" s="6"/>
      <c r="AG3339" s="6"/>
    </row>
    <row r="3340" spans="1:33" x14ac:dyDescent="0.25">
      <c r="A3340" s="125"/>
      <c r="K3340" t="str">
        <f t="shared" si="185"/>
        <v/>
      </c>
      <c r="L3340" t="str">
        <f t="shared" si="186"/>
        <v/>
      </c>
      <c r="M3340" s="45"/>
      <c r="V3340" t="str">
        <f t="shared" si="187"/>
        <v/>
      </c>
      <c r="X3340" s="6"/>
      <c r="Z3340" s="6"/>
      <c r="AF3340" s="6"/>
      <c r="AG3340" s="6"/>
    </row>
    <row r="3341" spans="1:33" x14ac:dyDescent="0.25">
      <c r="A3341" s="125"/>
      <c r="K3341" t="str">
        <f t="shared" si="185"/>
        <v/>
      </c>
      <c r="L3341" t="str">
        <f t="shared" si="186"/>
        <v/>
      </c>
      <c r="M3341" s="45"/>
      <c r="V3341" t="str">
        <f t="shared" si="187"/>
        <v/>
      </c>
      <c r="X3341" s="6"/>
      <c r="Z3341" s="6"/>
      <c r="AF3341" s="6"/>
      <c r="AG3341" s="6"/>
    </row>
    <row r="3342" spans="1:33" x14ac:dyDescent="0.25">
      <c r="A3342" s="125"/>
      <c r="K3342" t="str">
        <f t="shared" si="185"/>
        <v/>
      </c>
      <c r="L3342" t="str">
        <f t="shared" si="186"/>
        <v/>
      </c>
      <c r="M3342" s="45"/>
      <c r="V3342" t="str">
        <f t="shared" si="187"/>
        <v/>
      </c>
      <c r="X3342" s="6"/>
      <c r="Z3342" s="6"/>
      <c r="AF3342" s="6"/>
      <c r="AG3342" s="6"/>
    </row>
    <row r="3343" spans="1:33" x14ac:dyDescent="0.25">
      <c r="A3343" s="125"/>
      <c r="K3343" t="str">
        <f t="shared" si="185"/>
        <v/>
      </c>
      <c r="L3343" t="str">
        <f t="shared" si="186"/>
        <v/>
      </c>
      <c r="M3343" s="45"/>
      <c r="V3343" t="str">
        <f t="shared" si="187"/>
        <v/>
      </c>
      <c r="X3343" s="6"/>
      <c r="Z3343" s="6"/>
      <c r="AF3343" s="6"/>
      <c r="AG3343" s="6"/>
    </row>
    <row r="3344" spans="1:33" x14ac:dyDescent="0.25">
      <c r="A3344" s="125"/>
      <c r="K3344" t="str">
        <f t="shared" si="185"/>
        <v/>
      </c>
      <c r="L3344" t="str">
        <f t="shared" si="186"/>
        <v/>
      </c>
      <c r="M3344" s="45"/>
      <c r="V3344" t="str">
        <f t="shared" si="187"/>
        <v/>
      </c>
      <c r="X3344" s="6"/>
      <c r="Z3344" s="6"/>
      <c r="AF3344" s="6"/>
      <c r="AG3344" s="6"/>
    </row>
    <row r="3345" spans="1:33" x14ac:dyDescent="0.25">
      <c r="A3345" s="125"/>
      <c r="K3345" t="str">
        <f t="shared" si="185"/>
        <v/>
      </c>
      <c r="L3345" t="str">
        <f t="shared" si="186"/>
        <v/>
      </c>
      <c r="M3345" s="45"/>
      <c r="V3345" t="str">
        <f t="shared" si="187"/>
        <v/>
      </c>
      <c r="X3345" s="6"/>
      <c r="Z3345" s="6"/>
      <c r="AF3345" s="6"/>
      <c r="AG3345" s="6"/>
    </row>
    <row r="3346" spans="1:33" x14ac:dyDescent="0.25">
      <c r="A3346" s="125"/>
      <c r="K3346" t="str">
        <f t="shared" si="185"/>
        <v/>
      </c>
      <c r="L3346" t="str">
        <f t="shared" si="186"/>
        <v/>
      </c>
      <c r="M3346" s="45"/>
      <c r="V3346" t="str">
        <f t="shared" si="187"/>
        <v/>
      </c>
      <c r="X3346" s="6"/>
      <c r="Z3346" s="6"/>
      <c r="AF3346" s="6"/>
      <c r="AG3346" s="6"/>
    </row>
    <row r="3347" spans="1:33" x14ac:dyDescent="0.25">
      <c r="A3347" s="125"/>
      <c r="K3347" t="str">
        <f t="shared" si="185"/>
        <v/>
      </c>
      <c r="L3347" t="str">
        <f t="shared" si="186"/>
        <v/>
      </c>
      <c r="M3347" s="45"/>
      <c r="V3347" t="str">
        <f t="shared" si="187"/>
        <v/>
      </c>
      <c r="X3347" s="6"/>
      <c r="Z3347" s="6"/>
      <c r="AF3347" s="6"/>
      <c r="AG3347" s="6"/>
    </row>
    <row r="3348" spans="1:33" x14ac:dyDescent="0.25">
      <c r="A3348" s="125"/>
      <c r="K3348" t="str">
        <f t="shared" si="185"/>
        <v/>
      </c>
      <c r="L3348" t="str">
        <f t="shared" si="186"/>
        <v/>
      </c>
      <c r="M3348" s="45"/>
      <c r="V3348" t="str">
        <f t="shared" si="187"/>
        <v/>
      </c>
      <c r="X3348" s="6"/>
      <c r="Z3348" s="6"/>
      <c r="AF3348" s="6"/>
      <c r="AG3348" s="6"/>
    </row>
    <row r="3349" spans="1:33" x14ac:dyDescent="0.25">
      <c r="A3349" s="125"/>
      <c r="K3349" t="str">
        <f t="shared" si="185"/>
        <v/>
      </c>
      <c r="L3349" t="str">
        <f t="shared" si="186"/>
        <v/>
      </c>
      <c r="M3349" s="45"/>
      <c r="V3349" t="str">
        <f t="shared" si="187"/>
        <v/>
      </c>
      <c r="X3349" s="6"/>
      <c r="Z3349" s="6"/>
      <c r="AF3349" s="6"/>
      <c r="AG3349" s="6"/>
    </row>
    <row r="3350" spans="1:33" x14ac:dyDescent="0.25">
      <c r="A3350" s="125"/>
      <c r="K3350" t="str">
        <f t="shared" si="185"/>
        <v/>
      </c>
      <c r="L3350" t="str">
        <f t="shared" si="186"/>
        <v/>
      </c>
      <c r="M3350" s="45"/>
      <c r="V3350" t="str">
        <f t="shared" si="187"/>
        <v/>
      </c>
      <c r="X3350" s="6"/>
      <c r="Z3350" s="6"/>
      <c r="AF3350" s="6"/>
      <c r="AG3350" s="6"/>
    </row>
    <row r="3351" spans="1:33" x14ac:dyDescent="0.25">
      <c r="A3351" s="125"/>
      <c r="K3351" t="str">
        <f t="shared" si="185"/>
        <v/>
      </c>
      <c r="L3351" t="str">
        <f t="shared" si="186"/>
        <v/>
      </c>
      <c r="M3351" s="45"/>
      <c r="V3351" t="str">
        <f t="shared" si="187"/>
        <v/>
      </c>
      <c r="X3351" s="6"/>
      <c r="Z3351" s="6"/>
      <c r="AF3351" s="6"/>
      <c r="AG3351" s="6"/>
    </row>
    <row r="3352" spans="1:33" x14ac:dyDescent="0.25">
      <c r="A3352" s="125"/>
      <c r="K3352" t="str">
        <f t="shared" si="185"/>
        <v/>
      </c>
      <c r="L3352" t="str">
        <f t="shared" si="186"/>
        <v/>
      </c>
      <c r="M3352" s="45"/>
      <c r="V3352" t="str">
        <f t="shared" si="187"/>
        <v/>
      </c>
      <c r="X3352" s="6"/>
      <c r="Z3352" s="6"/>
      <c r="AF3352" s="6"/>
      <c r="AG3352" s="6"/>
    </row>
    <row r="3353" spans="1:33" x14ac:dyDescent="0.25">
      <c r="A3353" s="125"/>
      <c r="K3353" t="str">
        <f t="shared" si="185"/>
        <v/>
      </c>
      <c r="L3353" t="str">
        <f t="shared" si="186"/>
        <v/>
      </c>
      <c r="M3353" s="45"/>
      <c r="V3353" t="str">
        <f t="shared" si="187"/>
        <v/>
      </c>
      <c r="X3353" s="6"/>
      <c r="Z3353" s="6"/>
      <c r="AF3353" s="6"/>
      <c r="AG3353" s="6"/>
    </row>
    <row r="3354" spans="1:33" x14ac:dyDescent="0.25">
      <c r="A3354" s="125"/>
      <c r="K3354" t="str">
        <f t="shared" si="185"/>
        <v/>
      </c>
      <c r="L3354" t="str">
        <f t="shared" si="186"/>
        <v/>
      </c>
      <c r="M3354" s="45"/>
      <c r="V3354" t="str">
        <f t="shared" si="187"/>
        <v/>
      </c>
      <c r="X3354" s="6"/>
      <c r="Z3354" s="6"/>
      <c r="AF3354" s="6"/>
      <c r="AG3354" s="6"/>
    </row>
    <row r="3355" spans="1:33" x14ac:dyDescent="0.25">
      <c r="A3355" s="125"/>
      <c r="K3355" t="str">
        <f t="shared" si="185"/>
        <v/>
      </c>
      <c r="L3355" t="str">
        <f t="shared" si="186"/>
        <v/>
      </c>
      <c r="M3355" s="45"/>
      <c r="V3355" t="str">
        <f t="shared" si="187"/>
        <v/>
      </c>
      <c r="X3355" s="6"/>
      <c r="Z3355" s="6"/>
      <c r="AF3355" s="6"/>
      <c r="AG3355" s="6"/>
    </row>
    <row r="3356" spans="1:33" x14ac:dyDescent="0.25">
      <c r="A3356" s="125"/>
      <c r="K3356" t="str">
        <f t="shared" si="185"/>
        <v/>
      </c>
      <c r="L3356" t="str">
        <f t="shared" si="186"/>
        <v/>
      </c>
      <c r="M3356" s="45"/>
      <c r="V3356" t="str">
        <f t="shared" si="187"/>
        <v/>
      </c>
      <c r="X3356" s="6"/>
      <c r="Z3356" s="6"/>
      <c r="AF3356" s="6"/>
      <c r="AG3356" s="6"/>
    </row>
    <row r="3357" spans="1:33" x14ac:dyDescent="0.25">
      <c r="A3357" s="125"/>
      <c r="K3357" t="str">
        <f t="shared" si="185"/>
        <v/>
      </c>
      <c r="L3357" t="str">
        <f t="shared" si="186"/>
        <v/>
      </c>
      <c r="M3357" s="45"/>
      <c r="V3357" t="str">
        <f t="shared" si="187"/>
        <v/>
      </c>
      <c r="X3357" s="6"/>
      <c r="Z3357" s="6"/>
      <c r="AF3357" s="6"/>
      <c r="AG3357" s="6"/>
    </row>
    <row r="3358" spans="1:33" x14ac:dyDescent="0.25">
      <c r="A3358" s="125"/>
      <c r="K3358" t="str">
        <f t="shared" si="185"/>
        <v/>
      </c>
      <c r="L3358" t="str">
        <f t="shared" si="186"/>
        <v/>
      </c>
      <c r="M3358" s="45"/>
      <c r="V3358" t="str">
        <f t="shared" si="187"/>
        <v/>
      </c>
      <c r="X3358" s="6"/>
      <c r="Z3358" s="6"/>
      <c r="AF3358" s="6"/>
      <c r="AG3358" s="6"/>
    </row>
    <row r="3359" spans="1:33" x14ac:dyDescent="0.25">
      <c r="A3359" s="125"/>
      <c r="K3359" t="str">
        <f t="shared" si="185"/>
        <v/>
      </c>
      <c r="L3359" t="str">
        <f t="shared" si="186"/>
        <v/>
      </c>
      <c r="M3359" s="45"/>
      <c r="V3359" t="str">
        <f t="shared" si="187"/>
        <v/>
      </c>
      <c r="X3359" s="6"/>
      <c r="Z3359" s="6"/>
      <c r="AF3359" s="6"/>
      <c r="AG3359" s="6"/>
    </row>
    <row r="3360" spans="1:33" x14ac:dyDescent="0.25">
      <c r="A3360" s="125"/>
      <c r="K3360" t="str">
        <f t="shared" si="185"/>
        <v/>
      </c>
      <c r="L3360" t="str">
        <f t="shared" si="186"/>
        <v/>
      </c>
      <c r="M3360" s="45"/>
      <c r="V3360" t="str">
        <f t="shared" si="187"/>
        <v/>
      </c>
      <c r="X3360" s="6"/>
      <c r="Z3360" s="6"/>
      <c r="AF3360" s="6"/>
      <c r="AG3360" s="6"/>
    </row>
    <row r="3361" spans="1:33" x14ac:dyDescent="0.25">
      <c r="A3361" s="125"/>
      <c r="K3361" t="str">
        <f t="shared" si="185"/>
        <v/>
      </c>
      <c r="L3361" t="str">
        <f t="shared" si="186"/>
        <v/>
      </c>
      <c r="M3361" s="45"/>
      <c r="V3361" t="str">
        <f t="shared" si="187"/>
        <v/>
      </c>
      <c r="X3361" s="6"/>
      <c r="Z3361" s="6"/>
      <c r="AF3361" s="6"/>
      <c r="AG3361" s="6"/>
    </row>
    <row r="3362" spans="1:33" x14ac:dyDescent="0.25">
      <c r="A3362" s="125"/>
      <c r="K3362" t="str">
        <f t="shared" si="185"/>
        <v/>
      </c>
      <c r="L3362" t="str">
        <f t="shared" si="186"/>
        <v/>
      </c>
      <c r="M3362" s="45"/>
      <c r="V3362" t="str">
        <f t="shared" si="187"/>
        <v/>
      </c>
      <c r="X3362" s="6"/>
      <c r="Z3362" s="6"/>
      <c r="AF3362" s="6"/>
      <c r="AG3362" s="6"/>
    </row>
    <row r="3363" spans="1:33" x14ac:dyDescent="0.25">
      <c r="A3363" s="125"/>
      <c r="K3363" t="str">
        <f t="shared" si="185"/>
        <v/>
      </c>
      <c r="L3363" t="str">
        <f t="shared" si="186"/>
        <v/>
      </c>
      <c r="M3363" s="45"/>
      <c r="V3363" t="str">
        <f t="shared" si="187"/>
        <v/>
      </c>
      <c r="X3363" s="6"/>
      <c r="Z3363" s="6"/>
      <c r="AF3363" s="6"/>
      <c r="AG3363" s="6"/>
    </row>
    <row r="3364" spans="1:33" x14ac:dyDescent="0.25">
      <c r="A3364" s="125"/>
      <c r="K3364" t="str">
        <f t="shared" si="185"/>
        <v/>
      </c>
      <c r="L3364" t="str">
        <f t="shared" si="186"/>
        <v/>
      </c>
      <c r="M3364" s="45"/>
      <c r="V3364" t="str">
        <f t="shared" si="187"/>
        <v/>
      </c>
      <c r="X3364" s="6"/>
      <c r="Z3364" s="6"/>
      <c r="AF3364" s="6"/>
      <c r="AG3364" s="6"/>
    </row>
    <row r="3365" spans="1:33" x14ac:dyDescent="0.25">
      <c r="A3365" s="125"/>
      <c r="K3365" t="str">
        <f t="shared" si="185"/>
        <v/>
      </c>
      <c r="L3365" t="str">
        <f t="shared" si="186"/>
        <v/>
      </c>
      <c r="M3365" s="45"/>
      <c r="V3365" t="str">
        <f t="shared" si="187"/>
        <v/>
      </c>
      <c r="X3365" s="6"/>
      <c r="Z3365" s="6"/>
      <c r="AF3365" s="6"/>
      <c r="AG3365" s="6"/>
    </row>
    <row r="3366" spans="1:33" x14ac:dyDescent="0.25">
      <c r="A3366" s="125"/>
      <c r="K3366" t="str">
        <f t="shared" si="185"/>
        <v/>
      </c>
      <c r="L3366" t="str">
        <f t="shared" si="186"/>
        <v/>
      </c>
      <c r="M3366" s="45"/>
      <c r="V3366" t="str">
        <f t="shared" si="187"/>
        <v/>
      </c>
      <c r="X3366" s="6"/>
      <c r="Z3366" s="6"/>
      <c r="AF3366" s="6"/>
      <c r="AG3366" s="6"/>
    </row>
    <row r="3367" spans="1:33" x14ac:dyDescent="0.25">
      <c r="A3367" s="125"/>
      <c r="K3367" t="str">
        <f t="shared" si="185"/>
        <v/>
      </c>
      <c r="L3367" t="str">
        <f t="shared" si="186"/>
        <v/>
      </c>
      <c r="M3367" s="45"/>
      <c r="V3367" t="str">
        <f t="shared" si="187"/>
        <v/>
      </c>
      <c r="X3367" s="6"/>
      <c r="Z3367" s="6"/>
      <c r="AF3367" s="6"/>
      <c r="AG3367" s="6"/>
    </row>
    <row r="3368" spans="1:33" x14ac:dyDescent="0.25">
      <c r="A3368" s="125"/>
      <c r="K3368" t="str">
        <f t="shared" si="185"/>
        <v/>
      </c>
      <c r="L3368" t="str">
        <f t="shared" si="186"/>
        <v/>
      </c>
      <c r="M3368" s="45"/>
      <c r="V3368" t="str">
        <f t="shared" si="187"/>
        <v/>
      </c>
      <c r="X3368" s="6"/>
      <c r="Z3368" s="6"/>
      <c r="AF3368" s="6"/>
      <c r="AG3368" s="6"/>
    </row>
    <row r="3369" spans="1:33" x14ac:dyDescent="0.25">
      <c r="A3369" s="125"/>
      <c r="K3369" t="str">
        <f t="shared" si="185"/>
        <v/>
      </c>
      <c r="L3369" t="str">
        <f t="shared" si="186"/>
        <v/>
      </c>
      <c r="M3369" s="45"/>
      <c r="V3369" t="str">
        <f t="shared" si="187"/>
        <v/>
      </c>
      <c r="X3369" s="6"/>
      <c r="Z3369" s="6"/>
      <c r="AF3369" s="6"/>
      <c r="AG3369" s="6"/>
    </row>
    <row r="3370" spans="1:33" x14ac:dyDescent="0.25">
      <c r="A3370" s="125"/>
      <c r="K3370" t="str">
        <f t="shared" si="185"/>
        <v/>
      </c>
      <c r="L3370" t="str">
        <f t="shared" si="186"/>
        <v/>
      </c>
      <c r="M3370" s="45"/>
      <c r="V3370" t="str">
        <f t="shared" si="187"/>
        <v/>
      </c>
      <c r="X3370" s="6"/>
      <c r="Z3370" s="6"/>
      <c r="AF3370" s="6"/>
      <c r="AG3370" s="6"/>
    </row>
    <row r="3371" spans="1:33" x14ac:dyDescent="0.25">
      <c r="A3371" s="125"/>
      <c r="K3371" t="str">
        <f t="shared" si="185"/>
        <v/>
      </c>
      <c r="L3371" t="str">
        <f t="shared" si="186"/>
        <v/>
      </c>
      <c r="M3371" s="45"/>
      <c r="V3371" t="str">
        <f t="shared" si="187"/>
        <v/>
      </c>
      <c r="X3371" s="6"/>
      <c r="Z3371" s="6"/>
      <c r="AF3371" s="6"/>
      <c r="AG3371" s="6"/>
    </row>
    <row r="3372" spans="1:33" x14ac:dyDescent="0.25">
      <c r="A3372" s="125"/>
      <c r="K3372" t="str">
        <f t="shared" si="185"/>
        <v/>
      </c>
      <c r="L3372" t="str">
        <f t="shared" si="186"/>
        <v/>
      </c>
      <c r="M3372" s="45"/>
      <c r="V3372" t="str">
        <f t="shared" si="187"/>
        <v/>
      </c>
      <c r="X3372" s="6"/>
      <c r="Z3372" s="6"/>
      <c r="AF3372" s="6"/>
      <c r="AG3372" s="6"/>
    </row>
    <row r="3373" spans="1:33" x14ac:dyDescent="0.25">
      <c r="A3373" s="125"/>
      <c r="K3373" t="str">
        <f t="shared" si="185"/>
        <v/>
      </c>
      <c r="L3373" t="str">
        <f t="shared" si="186"/>
        <v/>
      </c>
      <c r="M3373" s="45"/>
      <c r="V3373" t="str">
        <f t="shared" si="187"/>
        <v/>
      </c>
      <c r="X3373" s="6"/>
      <c r="Z3373" s="6"/>
      <c r="AF3373" s="6"/>
      <c r="AG3373" s="6"/>
    </row>
    <row r="3374" spans="1:33" x14ac:dyDescent="0.25">
      <c r="A3374" s="125"/>
      <c r="K3374" t="str">
        <f t="shared" si="185"/>
        <v/>
      </c>
      <c r="L3374" t="str">
        <f t="shared" si="186"/>
        <v/>
      </c>
      <c r="M3374" s="45"/>
      <c r="V3374" t="str">
        <f t="shared" si="187"/>
        <v/>
      </c>
      <c r="X3374" s="6"/>
      <c r="Z3374" s="6"/>
      <c r="AF3374" s="6"/>
      <c r="AG3374" s="6"/>
    </row>
    <row r="3375" spans="1:33" x14ac:dyDescent="0.25">
      <c r="A3375" s="125"/>
      <c r="K3375" t="str">
        <f t="shared" si="185"/>
        <v/>
      </c>
      <c r="L3375" t="str">
        <f t="shared" si="186"/>
        <v/>
      </c>
      <c r="M3375" s="45"/>
      <c r="V3375" t="str">
        <f t="shared" si="187"/>
        <v/>
      </c>
      <c r="X3375" s="6"/>
      <c r="Z3375" s="6"/>
      <c r="AF3375" s="6"/>
      <c r="AG3375" s="6"/>
    </row>
    <row r="3376" spans="1:33" x14ac:dyDescent="0.25">
      <c r="A3376" s="125"/>
      <c r="K3376" t="str">
        <f t="shared" si="185"/>
        <v/>
      </c>
      <c r="L3376" t="str">
        <f t="shared" si="186"/>
        <v/>
      </c>
      <c r="M3376" s="45"/>
      <c r="V3376" t="str">
        <f t="shared" si="187"/>
        <v/>
      </c>
      <c r="X3376" s="6"/>
      <c r="Z3376" s="6"/>
      <c r="AF3376" s="6"/>
      <c r="AG3376" s="6"/>
    </row>
    <row r="3377" spans="1:33" x14ac:dyDescent="0.25">
      <c r="A3377" s="125"/>
      <c r="K3377" t="str">
        <f t="shared" si="185"/>
        <v/>
      </c>
      <c r="L3377" t="str">
        <f t="shared" si="186"/>
        <v/>
      </c>
      <c r="M3377" s="45"/>
      <c r="V3377" t="str">
        <f t="shared" si="187"/>
        <v/>
      </c>
      <c r="X3377" s="6"/>
      <c r="Z3377" s="6"/>
      <c r="AF3377" s="6"/>
      <c r="AG3377" s="6"/>
    </row>
    <row r="3378" spans="1:33" x14ac:dyDescent="0.25">
      <c r="A3378" s="125"/>
      <c r="K3378" t="str">
        <f t="shared" si="185"/>
        <v/>
      </c>
      <c r="L3378" t="str">
        <f t="shared" si="186"/>
        <v/>
      </c>
      <c r="M3378" s="45"/>
      <c r="V3378" t="str">
        <f t="shared" si="187"/>
        <v/>
      </c>
      <c r="X3378" s="6"/>
      <c r="Z3378" s="6"/>
      <c r="AF3378" s="6"/>
      <c r="AG3378" s="6"/>
    </row>
    <row r="3379" spans="1:33" x14ac:dyDescent="0.25">
      <c r="A3379" s="125"/>
      <c r="K3379" t="str">
        <f t="shared" si="185"/>
        <v/>
      </c>
      <c r="L3379" t="str">
        <f t="shared" si="186"/>
        <v/>
      </c>
      <c r="M3379" s="45"/>
      <c r="V3379" t="str">
        <f t="shared" si="187"/>
        <v/>
      </c>
      <c r="X3379" s="6"/>
      <c r="Z3379" s="6"/>
      <c r="AF3379" s="6"/>
      <c r="AG3379" s="6"/>
    </row>
    <row r="3380" spans="1:33" x14ac:dyDescent="0.25">
      <c r="A3380" s="125"/>
      <c r="K3380" t="str">
        <f t="shared" si="185"/>
        <v/>
      </c>
      <c r="L3380" t="str">
        <f t="shared" si="186"/>
        <v/>
      </c>
      <c r="M3380" s="45"/>
      <c r="V3380" t="str">
        <f t="shared" si="187"/>
        <v/>
      </c>
      <c r="X3380" s="6"/>
      <c r="Z3380" s="6"/>
      <c r="AF3380" s="6"/>
      <c r="AG3380" s="6"/>
    </row>
    <row r="3381" spans="1:33" x14ac:dyDescent="0.25">
      <c r="A3381" s="125"/>
      <c r="K3381" t="str">
        <f t="shared" si="185"/>
        <v/>
      </c>
      <c r="L3381" t="str">
        <f t="shared" si="186"/>
        <v/>
      </c>
      <c r="M3381" s="45"/>
      <c r="V3381" t="str">
        <f t="shared" si="187"/>
        <v/>
      </c>
      <c r="X3381" s="6"/>
      <c r="Z3381" s="6"/>
      <c r="AF3381" s="6"/>
      <c r="AG3381" s="6"/>
    </row>
    <row r="3382" spans="1:33" x14ac:dyDescent="0.25">
      <c r="A3382" s="125"/>
      <c r="K3382" t="str">
        <f t="shared" si="185"/>
        <v/>
      </c>
      <c r="L3382" t="str">
        <f t="shared" si="186"/>
        <v/>
      </c>
      <c r="M3382" s="45"/>
      <c r="V3382" t="str">
        <f t="shared" si="187"/>
        <v/>
      </c>
      <c r="X3382" s="6"/>
      <c r="Z3382" s="6"/>
      <c r="AF3382" s="6"/>
      <c r="AG3382" s="6"/>
    </row>
    <row r="3383" spans="1:33" x14ac:dyDescent="0.25">
      <c r="A3383" s="125"/>
      <c r="K3383" t="str">
        <f t="shared" si="185"/>
        <v/>
      </c>
      <c r="L3383" t="str">
        <f t="shared" si="186"/>
        <v/>
      </c>
      <c r="M3383" s="45"/>
      <c r="V3383" t="str">
        <f t="shared" si="187"/>
        <v/>
      </c>
      <c r="X3383" s="6"/>
      <c r="Z3383" s="6"/>
      <c r="AF3383" s="6"/>
      <c r="AG3383" s="6"/>
    </row>
    <row r="3384" spans="1:33" x14ac:dyDescent="0.25">
      <c r="A3384" s="125"/>
      <c r="K3384" t="str">
        <f t="shared" si="185"/>
        <v/>
      </c>
      <c r="L3384" t="str">
        <f t="shared" si="186"/>
        <v/>
      </c>
      <c r="M3384" s="45"/>
      <c r="V3384" t="str">
        <f t="shared" si="187"/>
        <v/>
      </c>
      <c r="X3384" s="6"/>
      <c r="Z3384" s="6"/>
      <c r="AF3384" s="6"/>
      <c r="AG3384" s="6"/>
    </row>
    <row r="3385" spans="1:33" x14ac:dyDescent="0.25">
      <c r="A3385" s="125"/>
      <c r="K3385" t="str">
        <f t="shared" si="185"/>
        <v/>
      </c>
      <c r="L3385" t="str">
        <f t="shared" si="186"/>
        <v/>
      </c>
      <c r="M3385" s="45"/>
      <c r="V3385" t="str">
        <f t="shared" si="187"/>
        <v/>
      </c>
      <c r="X3385" s="6"/>
      <c r="Z3385" s="6"/>
      <c r="AF3385" s="6"/>
      <c r="AG3385" s="6"/>
    </row>
    <row r="3386" spans="1:33" x14ac:dyDescent="0.25">
      <c r="A3386" s="125"/>
      <c r="K3386" t="str">
        <f t="shared" si="185"/>
        <v/>
      </c>
      <c r="L3386" t="str">
        <f t="shared" si="186"/>
        <v/>
      </c>
      <c r="M3386" s="45"/>
      <c r="V3386" t="str">
        <f t="shared" si="187"/>
        <v/>
      </c>
      <c r="X3386" s="6"/>
      <c r="Z3386" s="6"/>
      <c r="AF3386" s="6"/>
      <c r="AG3386" s="6"/>
    </row>
    <row r="3387" spans="1:33" x14ac:dyDescent="0.25">
      <c r="A3387" s="125"/>
      <c r="K3387" t="str">
        <f t="shared" si="185"/>
        <v/>
      </c>
      <c r="L3387" t="str">
        <f t="shared" si="186"/>
        <v/>
      </c>
      <c r="M3387" s="45"/>
      <c r="V3387" t="str">
        <f t="shared" si="187"/>
        <v/>
      </c>
      <c r="X3387" s="6"/>
      <c r="Z3387" s="6"/>
      <c r="AF3387" s="6"/>
      <c r="AG3387" s="6"/>
    </row>
    <row r="3388" spans="1:33" x14ac:dyDescent="0.25">
      <c r="A3388" s="125"/>
      <c r="K3388" t="str">
        <f t="shared" si="185"/>
        <v/>
      </c>
      <c r="L3388" t="str">
        <f t="shared" si="186"/>
        <v/>
      </c>
      <c r="M3388" s="45"/>
      <c r="V3388" t="str">
        <f t="shared" si="187"/>
        <v/>
      </c>
      <c r="X3388" s="6"/>
      <c r="Z3388" s="6"/>
      <c r="AF3388" s="6"/>
      <c r="AG3388" s="6"/>
    </row>
    <row r="3389" spans="1:33" x14ac:dyDescent="0.25">
      <c r="A3389" s="125"/>
      <c r="K3389" t="str">
        <f t="shared" si="185"/>
        <v/>
      </c>
      <c r="L3389" t="str">
        <f t="shared" si="186"/>
        <v/>
      </c>
      <c r="M3389" s="45"/>
      <c r="V3389" t="str">
        <f t="shared" si="187"/>
        <v/>
      </c>
      <c r="X3389" s="6"/>
      <c r="Z3389" s="6"/>
      <c r="AF3389" s="6"/>
      <c r="AG3389" s="6"/>
    </row>
    <row r="3390" spans="1:33" x14ac:dyDescent="0.25">
      <c r="A3390" s="125"/>
      <c r="K3390" t="str">
        <f t="shared" si="185"/>
        <v/>
      </c>
      <c r="L3390" t="str">
        <f t="shared" si="186"/>
        <v/>
      </c>
      <c r="M3390" s="45"/>
      <c r="V3390" t="str">
        <f t="shared" si="187"/>
        <v/>
      </c>
      <c r="X3390" s="6"/>
      <c r="Z3390" s="6"/>
      <c r="AF3390" s="6"/>
      <c r="AG3390" s="6"/>
    </row>
    <row r="3391" spans="1:33" x14ac:dyDescent="0.25">
      <c r="A3391" s="125"/>
      <c r="K3391" t="str">
        <f t="shared" si="185"/>
        <v/>
      </c>
      <c r="L3391" t="str">
        <f t="shared" si="186"/>
        <v/>
      </c>
      <c r="M3391" s="45"/>
      <c r="V3391" t="str">
        <f t="shared" si="187"/>
        <v/>
      </c>
      <c r="X3391" s="6"/>
      <c r="Z3391" s="6"/>
      <c r="AF3391" s="6"/>
      <c r="AG3391" s="6"/>
    </row>
    <row r="3392" spans="1:33" x14ac:dyDescent="0.25">
      <c r="A3392" s="125"/>
      <c r="K3392" t="str">
        <f t="shared" si="185"/>
        <v/>
      </c>
      <c r="L3392" t="str">
        <f t="shared" si="186"/>
        <v/>
      </c>
      <c r="M3392" s="45"/>
      <c r="V3392" t="str">
        <f t="shared" si="187"/>
        <v/>
      </c>
      <c r="X3392" s="6"/>
      <c r="Z3392" s="6"/>
      <c r="AF3392" s="6"/>
      <c r="AG3392" s="6"/>
    </row>
    <row r="3393" spans="1:33" x14ac:dyDescent="0.25">
      <c r="A3393" s="125"/>
      <c r="K3393" t="str">
        <f t="shared" si="185"/>
        <v/>
      </c>
      <c r="L3393" t="str">
        <f t="shared" si="186"/>
        <v/>
      </c>
      <c r="M3393" s="45"/>
      <c r="V3393" t="str">
        <f t="shared" si="187"/>
        <v/>
      </c>
      <c r="X3393" s="6"/>
      <c r="Z3393" s="6"/>
      <c r="AF3393" s="6"/>
      <c r="AG3393" s="6"/>
    </row>
    <row r="3394" spans="1:33" x14ac:dyDescent="0.25">
      <c r="A3394" s="125"/>
      <c r="K3394" t="str">
        <f t="shared" si="185"/>
        <v/>
      </c>
      <c r="L3394" t="str">
        <f t="shared" si="186"/>
        <v/>
      </c>
      <c r="M3394" s="45"/>
      <c r="V3394" t="str">
        <f t="shared" si="187"/>
        <v/>
      </c>
      <c r="X3394" s="6"/>
      <c r="Z3394" s="6"/>
      <c r="AF3394" s="6"/>
      <c r="AG3394" s="6"/>
    </row>
    <row r="3395" spans="1:33" x14ac:dyDescent="0.25">
      <c r="A3395" s="125"/>
      <c r="K3395" t="str">
        <f t="shared" si="185"/>
        <v/>
      </c>
      <c r="L3395" t="str">
        <f t="shared" si="186"/>
        <v/>
      </c>
      <c r="M3395" s="45"/>
      <c r="V3395" t="str">
        <f t="shared" si="187"/>
        <v/>
      </c>
      <c r="X3395" s="6"/>
      <c r="Z3395" s="6"/>
      <c r="AF3395" s="6"/>
      <c r="AG3395" s="6"/>
    </row>
    <row r="3396" spans="1:33" x14ac:dyDescent="0.25">
      <c r="A3396" s="125"/>
      <c r="K3396" t="str">
        <f t="shared" si="185"/>
        <v/>
      </c>
      <c r="L3396" t="str">
        <f t="shared" si="186"/>
        <v/>
      </c>
      <c r="M3396" s="45"/>
      <c r="V3396" t="str">
        <f t="shared" si="187"/>
        <v/>
      </c>
      <c r="X3396" s="6"/>
      <c r="Z3396" s="6"/>
      <c r="AF3396" s="6"/>
      <c r="AG3396" s="6"/>
    </row>
    <row r="3397" spans="1:33" x14ac:dyDescent="0.25">
      <c r="A3397" s="125"/>
      <c r="K3397" t="str">
        <f t="shared" si="185"/>
        <v/>
      </c>
      <c r="L3397" t="str">
        <f t="shared" si="186"/>
        <v/>
      </c>
      <c r="M3397" s="45"/>
      <c r="V3397" t="str">
        <f t="shared" si="187"/>
        <v/>
      </c>
      <c r="X3397" s="6"/>
      <c r="Z3397" s="6"/>
      <c r="AF3397" s="6"/>
      <c r="AG3397" s="6"/>
    </row>
    <row r="3398" spans="1:33" x14ac:dyDescent="0.25">
      <c r="A3398" s="125"/>
      <c r="K3398" t="str">
        <f t="shared" si="185"/>
        <v/>
      </c>
      <c r="L3398" t="str">
        <f t="shared" si="186"/>
        <v/>
      </c>
      <c r="M3398" s="45"/>
      <c r="V3398" t="str">
        <f t="shared" si="187"/>
        <v/>
      </c>
      <c r="X3398" s="6"/>
      <c r="Z3398" s="6"/>
      <c r="AF3398" s="6"/>
      <c r="AG3398" s="6"/>
    </row>
    <row r="3399" spans="1:33" x14ac:dyDescent="0.25">
      <c r="A3399" s="125"/>
      <c r="K3399" t="str">
        <f t="shared" si="185"/>
        <v/>
      </c>
      <c r="L3399" t="str">
        <f t="shared" si="186"/>
        <v/>
      </c>
      <c r="M3399" s="45"/>
      <c r="V3399" t="str">
        <f t="shared" si="187"/>
        <v/>
      </c>
      <c r="X3399" s="6"/>
      <c r="Z3399" s="6"/>
      <c r="AF3399" s="6"/>
      <c r="AG3399" s="6"/>
    </row>
    <row r="3400" spans="1:33" x14ac:dyDescent="0.25">
      <c r="A3400" s="125"/>
      <c r="K3400" t="str">
        <f t="shared" ref="K3400:K3463" si="188" xml:space="preserve"> IF(AND(ISNUMBER(G3400),ISNUMBER(H3400),ISNUMBER(I3400),  ISNUMBER(J3400) ), (G3400+H3400+I3400+J3400),   IF(OR(ISNUMBER(G3400),ISNUMBER(H3400), ISNUMBER(I3400), ISNUMBER(J3400) ), "Incomplete", "" ))</f>
        <v/>
      </c>
      <c r="L3400" t="str">
        <f t="shared" ref="L3400:L3463" si="189">IF(AF3400 = "","",   IF(SUM(G3400:J3400) &gt;0,"Positive","Negative"))</f>
        <v/>
      </c>
      <c r="M3400" s="45"/>
      <c r="V3400" t="str">
        <f t="shared" ref="V3400:V3463" si="190">IF( OR(L3400="Negative", ISBLANK(L3400) =TRUE, L3400 = ""), "",IF(COUNT(N3400:S3400)&gt;0,IF(SUM(N3400:S3400)&gt;1,"Positive","Negative"),""))</f>
        <v/>
      </c>
      <c r="X3400" s="6"/>
      <c r="Z3400" s="6"/>
      <c r="AF3400" s="6"/>
      <c r="AG3400" s="6"/>
    </row>
    <row r="3401" spans="1:33" x14ac:dyDescent="0.25">
      <c r="A3401" s="125"/>
      <c r="K3401" t="str">
        <f t="shared" si="188"/>
        <v/>
      </c>
      <c r="L3401" t="str">
        <f t="shared" si="189"/>
        <v/>
      </c>
      <c r="M3401" s="45"/>
      <c r="V3401" t="str">
        <f t="shared" si="190"/>
        <v/>
      </c>
      <c r="X3401" s="6"/>
      <c r="Z3401" s="6"/>
      <c r="AF3401" s="6"/>
      <c r="AG3401" s="6"/>
    </row>
    <row r="3402" spans="1:33" x14ac:dyDescent="0.25">
      <c r="A3402" s="125"/>
      <c r="K3402" t="str">
        <f t="shared" si="188"/>
        <v/>
      </c>
      <c r="L3402" t="str">
        <f t="shared" si="189"/>
        <v/>
      </c>
      <c r="M3402" s="45"/>
      <c r="V3402" t="str">
        <f t="shared" si="190"/>
        <v/>
      </c>
      <c r="X3402" s="6"/>
      <c r="Z3402" s="6"/>
      <c r="AF3402" s="6"/>
      <c r="AG3402" s="6"/>
    </row>
    <row r="3403" spans="1:33" x14ac:dyDescent="0.25">
      <c r="A3403" s="125"/>
      <c r="K3403" t="str">
        <f t="shared" si="188"/>
        <v/>
      </c>
      <c r="L3403" t="str">
        <f t="shared" si="189"/>
        <v/>
      </c>
      <c r="M3403" s="45"/>
      <c r="V3403" t="str">
        <f t="shared" si="190"/>
        <v/>
      </c>
      <c r="X3403" s="6"/>
      <c r="Z3403" s="6"/>
      <c r="AF3403" s="6"/>
      <c r="AG3403" s="6"/>
    </row>
    <row r="3404" spans="1:33" x14ac:dyDescent="0.25">
      <c r="A3404" s="125"/>
      <c r="K3404" t="str">
        <f t="shared" si="188"/>
        <v/>
      </c>
      <c r="L3404" t="str">
        <f t="shared" si="189"/>
        <v/>
      </c>
      <c r="M3404" s="45"/>
      <c r="V3404" t="str">
        <f t="shared" si="190"/>
        <v/>
      </c>
      <c r="X3404" s="6"/>
      <c r="Z3404" s="6"/>
      <c r="AF3404" s="6"/>
      <c r="AG3404" s="6"/>
    </row>
    <row r="3405" spans="1:33" x14ac:dyDescent="0.25">
      <c r="A3405" s="125"/>
      <c r="K3405" t="str">
        <f t="shared" si="188"/>
        <v/>
      </c>
      <c r="L3405" t="str">
        <f t="shared" si="189"/>
        <v/>
      </c>
      <c r="M3405" s="45"/>
      <c r="V3405" t="str">
        <f t="shared" si="190"/>
        <v/>
      </c>
      <c r="X3405" s="6"/>
      <c r="Z3405" s="6"/>
      <c r="AF3405" s="6"/>
      <c r="AG3405" s="6"/>
    </row>
    <row r="3406" spans="1:33" x14ac:dyDescent="0.25">
      <c r="A3406" s="125"/>
      <c r="K3406" t="str">
        <f t="shared" si="188"/>
        <v/>
      </c>
      <c r="L3406" t="str">
        <f t="shared" si="189"/>
        <v/>
      </c>
      <c r="M3406" s="45"/>
      <c r="V3406" t="str">
        <f t="shared" si="190"/>
        <v/>
      </c>
      <c r="X3406" s="6"/>
      <c r="Z3406" s="6"/>
      <c r="AF3406" s="6"/>
      <c r="AG3406" s="6"/>
    </row>
    <row r="3407" spans="1:33" x14ac:dyDescent="0.25">
      <c r="A3407" s="125"/>
      <c r="K3407" t="str">
        <f t="shared" si="188"/>
        <v/>
      </c>
      <c r="L3407" t="str">
        <f t="shared" si="189"/>
        <v/>
      </c>
      <c r="M3407" s="45"/>
      <c r="V3407" t="str">
        <f t="shared" si="190"/>
        <v/>
      </c>
      <c r="X3407" s="6"/>
      <c r="Z3407" s="6"/>
      <c r="AF3407" s="6"/>
      <c r="AG3407" s="6"/>
    </row>
    <row r="3408" spans="1:33" x14ac:dyDescent="0.25">
      <c r="A3408" s="125"/>
      <c r="K3408" t="str">
        <f t="shared" si="188"/>
        <v/>
      </c>
      <c r="L3408" t="str">
        <f t="shared" si="189"/>
        <v/>
      </c>
      <c r="M3408" s="45"/>
      <c r="V3408" t="str">
        <f t="shared" si="190"/>
        <v/>
      </c>
      <c r="X3408" s="6"/>
      <c r="Z3408" s="6"/>
      <c r="AF3408" s="6"/>
      <c r="AG3408" s="6"/>
    </row>
    <row r="3409" spans="1:33" x14ac:dyDescent="0.25">
      <c r="A3409" s="125"/>
      <c r="K3409" t="str">
        <f t="shared" si="188"/>
        <v/>
      </c>
      <c r="L3409" t="str">
        <f t="shared" si="189"/>
        <v/>
      </c>
      <c r="M3409" s="45"/>
      <c r="V3409" t="str">
        <f t="shared" si="190"/>
        <v/>
      </c>
      <c r="X3409" s="6"/>
      <c r="Z3409" s="6"/>
      <c r="AF3409" s="6"/>
      <c r="AG3409" s="6"/>
    </row>
    <row r="3410" spans="1:33" x14ac:dyDescent="0.25">
      <c r="A3410" s="125"/>
      <c r="K3410" t="str">
        <f t="shared" si="188"/>
        <v/>
      </c>
      <c r="L3410" t="str">
        <f t="shared" si="189"/>
        <v/>
      </c>
      <c r="M3410" s="45"/>
      <c r="V3410" t="str">
        <f t="shared" si="190"/>
        <v/>
      </c>
      <c r="X3410" s="6"/>
      <c r="Z3410" s="6"/>
      <c r="AF3410" s="6"/>
      <c r="AG3410" s="6"/>
    </row>
    <row r="3411" spans="1:33" x14ac:dyDescent="0.25">
      <c r="A3411" s="125"/>
      <c r="K3411" t="str">
        <f t="shared" si="188"/>
        <v/>
      </c>
      <c r="L3411" t="str">
        <f t="shared" si="189"/>
        <v/>
      </c>
      <c r="M3411" s="45"/>
      <c r="V3411" t="str">
        <f t="shared" si="190"/>
        <v/>
      </c>
      <c r="X3411" s="6"/>
      <c r="Z3411" s="6"/>
      <c r="AF3411" s="6"/>
      <c r="AG3411" s="6"/>
    </row>
    <row r="3412" spans="1:33" x14ac:dyDescent="0.25">
      <c r="A3412" s="125"/>
      <c r="K3412" t="str">
        <f t="shared" si="188"/>
        <v/>
      </c>
      <c r="L3412" t="str">
        <f t="shared" si="189"/>
        <v/>
      </c>
      <c r="M3412" s="45"/>
      <c r="V3412" t="str">
        <f t="shared" si="190"/>
        <v/>
      </c>
      <c r="X3412" s="6"/>
      <c r="Z3412" s="6"/>
      <c r="AF3412" s="6"/>
      <c r="AG3412" s="6"/>
    </row>
    <row r="3413" spans="1:33" x14ac:dyDescent="0.25">
      <c r="A3413" s="125"/>
      <c r="K3413" t="str">
        <f t="shared" si="188"/>
        <v/>
      </c>
      <c r="L3413" t="str">
        <f t="shared" si="189"/>
        <v/>
      </c>
      <c r="M3413" s="45"/>
      <c r="V3413" t="str">
        <f t="shared" si="190"/>
        <v/>
      </c>
      <c r="X3413" s="6"/>
      <c r="Z3413" s="6"/>
      <c r="AF3413" s="6"/>
      <c r="AG3413" s="6"/>
    </row>
    <row r="3414" spans="1:33" x14ac:dyDescent="0.25">
      <c r="A3414" s="125"/>
      <c r="K3414" t="str">
        <f t="shared" si="188"/>
        <v/>
      </c>
      <c r="L3414" t="str">
        <f t="shared" si="189"/>
        <v/>
      </c>
      <c r="M3414" s="45"/>
      <c r="V3414" t="str">
        <f t="shared" si="190"/>
        <v/>
      </c>
      <c r="X3414" s="6"/>
      <c r="Z3414" s="6"/>
      <c r="AF3414" s="6"/>
      <c r="AG3414" s="6"/>
    </row>
    <row r="3415" spans="1:33" x14ac:dyDescent="0.25">
      <c r="A3415" s="125"/>
      <c r="K3415" t="str">
        <f t="shared" si="188"/>
        <v/>
      </c>
      <c r="L3415" t="str">
        <f t="shared" si="189"/>
        <v/>
      </c>
      <c r="M3415" s="45"/>
      <c r="V3415" t="str">
        <f t="shared" si="190"/>
        <v/>
      </c>
      <c r="X3415" s="6"/>
      <c r="Z3415" s="6"/>
      <c r="AF3415" s="6"/>
      <c r="AG3415" s="6"/>
    </row>
    <row r="3416" spans="1:33" x14ac:dyDescent="0.25">
      <c r="A3416" s="125"/>
      <c r="K3416" t="str">
        <f t="shared" si="188"/>
        <v/>
      </c>
      <c r="L3416" t="str">
        <f t="shared" si="189"/>
        <v/>
      </c>
      <c r="M3416" s="45"/>
      <c r="V3416" t="str">
        <f t="shared" si="190"/>
        <v/>
      </c>
      <c r="X3416" s="6"/>
      <c r="Z3416" s="6"/>
      <c r="AF3416" s="6"/>
      <c r="AG3416" s="6"/>
    </row>
    <row r="3417" spans="1:33" x14ac:dyDescent="0.25">
      <c r="A3417" s="125"/>
      <c r="K3417" t="str">
        <f t="shared" si="188"/>
        <v/>
      </c>
      <c r="L3417" t="str">
        <f t="shared" si="189"/>
        <v/>
      </c>
      <c r="M3417" s="45"/>
      <c r="V3417" t="str">
        <f t="shared" si="190"/>
        <v/>
      </c>
      <c r="X3417" s="6"/>
      <c r="Z3417" s="6"/>
      <c r="AF3417" s="6"/>
      <c r="AG3417" s="6"/>
    </row>
    <row r="3418" spans="1:33" x14ac:dyDescent="0.25">
      <c r="A3418" s="125"/>
      <c r="K3418" t="str">
        <f t="shared" si="188"/>
        <v/>
      </c>
      <c r="L3418" t="str">
        <f t="shared" si="189"/>
        <v/>
      </c>
      <c r="M3418" s="45"/>
      <c r="V3418" t="str">
        <f t="shared" si="190"/>
        <v/>
      </c>
      <c r="X3418" s="6"/>
      <c r="Z3418" s="6"/>
      <c r="AF3418" s="6"/>
      <c r="AG3418" s="6"/>
    </row>
    <row r="3419" spans="1:33" x14ac:dyDescent="0.25">
      <c r="A3419" s="125"/>
      <c r="K3419" t="str">
        <f t="shared" si="188"/>
        <v/>
      </c>
      <c r="L3419" t="str">
        <f t="shared" si="189"/>
        <v/>
      </c>
      <c r="M3419" s="45"/>
      <c r="V3419" t="str">
        <f t="shared" si="190"/>
        <v/>
      </c>
      <c r="X3419" s="6"/>
      <c r="Z3419" s="6"/>
      <c r="AF3419" s="6"/>
      <c r="AG3419" s="6"/>
    </row>
    <row r="3420" spans="1:33" x14ac:dyDescent="0.25">
      <c r="A3420" s="125"/>
      <c r="K3420" t="str">
        <f t="shared" si="188"/>
        <v/>
      </c>
      <c r="L3420" t="str">
        <f t="shared" si="189"/>
        <v/>
      </c>
      <c r="M3420" s="45"/>
      <c r="V3420" t="str">
        <f t="shared" si="190"/>
        <v/>
      </c>
      <c r="X3420" s="6"/>
      <c r="Z3420" s="6"/>
      <c r="AF3420" s="6"/>
      <c r="AG3420" s="6"/>
    </row>
    <row r="3421" spans="1:33" x14ac:dyDescent="0.25">
      <c r="A3421" s="125"/>
      <c r="K3421" t="str">
        <f t="shared" si="188"/>
        <v/>
      </c>
      <c r="L3421" t="str">
        <f t="shared" si="189"/>
        <v/>
      </c>
      <c r="M3421" s="45"/>
      <c r="V3421" t="str">
        <f t="shared" si="190"/>
        <v/>
      </c>
      <c r="X3421" s="6"/>
      <c r="Z3421" s="6"/>
      <c r="AF3421" s="6"/>
      <c r="AG3421" s="6"/>
    </row>
    <row r="3422" spans="1:33" x14ac:dyDescent="0.25">
      <c r="A3422" s="125"/>
      <c r="K3422" t="str">
        <f t="shared" si="188"/>
        <v/>
      </c>
      <c r="L3422" t="str">
        <f t="shared" si="189"/>
        <v/>
      </c>
      <c r="M3422" s="45"/>
      <c r="V3422" t="str">
        <f t="shared" si="190"/>
        <v/>
      </c>
      <c r="X3422" s="6"/>
      <c r="Z3422" s="6"/>
      <c r="AF3422" s="6"/>
      <c r="AG3422" s="6"/>
    </row>
    <row r="3423" spans="1:33" x14ac:dyDescent="0.25">
      <c r="A3423" s="125"/>
      <c r="K3423" t="str">
        <f t="shared" si="188"/>
        <v/>
      </c>
      <c r="L3423" t="str">
        <f t="shared" si="189"/>
        <v/>
      </c>
      <c r="M3423" s="45"/>
      <c r="V3423" t="str">
        <f t="shared" si="190"/>
        <v/>
      </c>
      <c r="X3423" s="6"/>
      <c r="Z3423" s="6"/>
      <c r="AF3423" s="6"/>
      <c r="AG3423" s="6"/>
    </row>
    <row r="3424" spans="1:33" x14ac:dyDescent="0.25">
      <c r="A3424" s="125"/>
      <c r="K3424" t="str">
        <f t="shared" si="188"/>
        <v/>
      </c>
      <c r="L3424" t="str">
        <f t="shared" si="189"/>
        <v/>
      </c>
      <c r="M3424" s="45"/>
      <c r="V3424" t="str">
        <f t="shared" si="190"/>
        <v/>
      </c>
      <c r="X3424" s="6"/>
      <c r="Z3424" s="6"/>
      <c r="AF3424" s="6"/>
      <c r="AG3424" s="6"/>
    </row>
    <row r="3425" spans="1:33" x14ac:dyDescent="0.25">
      <c r="A3425" s="125"/>
      <c r="K3425" t="str">
        <f t="shared" si="188"/>
        <v/>
      </c>
      <c r="L3425" t="str">
        <f t="shared" si="189"/>
        <v/>
      </c>
      <c r="M3425" s="45"/>
      <c r="V3425" t="str">
        <f t="shared" si="190"/>
        <v/>
      </c>
      <c r="X3425" s="6"/>
      <c r="Z3425" s="6"/>
      <c r="AF3425" s="6"/>
      <c r="AG3425" s="6"/>
    </row>
    <row r="3426" spans="1:33" x14ac:dyDescent="0.25">
      <c r="A3426" s="125"/>
      <c r="K3426" t="str">
        <f t="shared" si="188"/>
        <v/>
      </c>
      <c r="L3426" t="str">
        <f t="shared" si="189"/>
        <v/>
      </c>
      <c r="M3426" s="45"/>
      <c r="V3426" t="str">
        <f t="shared" si="190"/>
        <v/>
      </c>
      <c r="X3426" s="6"/>
      <c r="Z3426" s="6"/>
      <c r="AF3426" s="6"/>
      <c r="AG3426" s="6"/>
    </row>
    <row r="3427" spans="1:33" x14ac:dyDescent="0.25">
      <c r="A3427" s="125"/>
      <c r="K3427" t="str">
        <f t="shared" si="188"/>
        <v/>
      </c>
      <c r="L3427" t="str">
        <f t="shared" si="189"/>
        <v/>
      </c>
      <c r="M3427" s="45"/>
      <c r="V3427" t="str">
        <f t="shared" si="190"/>
        <v/>
      </c>
      <c r="X3427" s="6"/>
      <c r="Z3427" s="6"/>
      <c r="AF3427" s="6"/>
      <c r="AG3427" s="6"/>
    </row>
    <row r="3428" spans="1:33" x14ac:dyDescent="0.25">
      <c r="A3428" s="125"/>
      <c r="K3428" t="str">
        <f t="shared" si="188"/>
        <v/>
      </c>
      <c r="L3428" t="str">
        <f t="shared" si="189"/>
        <v/>
      </c>
      <c r="M3428" s="45"/>
      <c r="V3428" t="str">
        <f t="shared" si="190"/>
        <v/>
      </c>
      <c r="X3428" s="6"/>
      <c r="Z3428" s="6"/>
      <c r="AF3428" s="6"/>
      <c r="AG3428" s="6"/>
    </row>
    <row r="3429" spans="1:33" x14ac:dyDescent="0.25">
      <c r="A3429" s="125"/>
      <c r="K3429" t="str">
        <f t="shared" si="188"/>
        <v/>
      </c>
      <c r="L3429" t="str">
        <f t="shared" si="189"/>
        <v/>
      </c>
      <c r="M3429" s="45"/>
      <c r="V3429" t="str">
        <f t="shared" si="190"/>
        <v/>
      </c>
      <c r="X3429" s="6"/>
      <c r="Z3429" s="6"/>
      <c r="AF3429" s="6"/>
      <c r="AG3429" s="6"/>
    </row>
    <row r="3430" spans="1:33" x14ac:dyDescent="0.25">
      <c r="A3430" s="125"/>
      <c r="K3430" t="str">
        <f t="shared" si="188"/>
        <v/>
      </c>
      <c r="L3430" t="str">
        <f t="shared" si="189"/>
        <v/>
      </c>
      <c r="M3430" s="45"/>
      <c r="V3430" t="str">
        <f t="shared" si="190"/>
        <v/>
      </c>
      <c r="X3430" s="6"/>
      <c r="Z3430" s="6"/>
      <c r="AF3430" s="6"/>
      <c r="AG3430" s="6"/>
    </row>
    <row r="3431" spans="1:33" x14ac:dyDescent="0.25">
      <c r="A3431" s="125"/>
      <c r="K3431" t="str">
        <f t="shared" si="188"/>
        <v/>
      </c>
      <c r="L3431" t="str">
        <f t="shared" si="189"/>
        <v/>
      </c>
      <c r="M3431" s="45"/>
      <c r="V3431" t="str">
        <f t="shared" si="190"/>
        <v/>
      </c>
      <c r="X3431" s="6"/>
      <c r="Z3431" s="6"/>
      <c r="AF3431" s="6"/>
      <c r="AG3431" s="6"/>
    </row>
    <row r="3432" spans="1:33" x14ac:dyDescent="0.25">
      <c r="A3432" s="125"/>
      <c r="K3432" t="str">
        <f t="shared" si="188"/>
        <v/>
      </c>
      <c r="L3432" t="str">
        <f t="shared" si="189"/>
        <v/>
      </c>
      <c r="M3432" s="45"/>
      <c r="V3432" t="str">
        <f t="shared" si="190"/>
        <v/>
      </c>
      <c r="X3432" s="6"/>
      <c r="Z3432" s="6"/>
      <c r="AF3432" s="6"/>
      <c r="AG3432" s="6"/>
    </row>
    <row r="3433" spans="1:33" x14ac:dyDescent="0.25">
      <c r="A3433" s="125"/>
      <c r="K3433" t="str">
        <f t="shared" si="188"/>
        <v/>
      </c>
      <c r="L3433" t="str">
        <f t="shared" si="189"/>
        <v/>
      </c>
      <c r="M3433" s="45"/>
      <c r="V3433" t="str">
        <f t="shared" si="190"/>
        <v/>
      </c>
      <c r="X3433" s="6"/>
      <c r="Z3433" s="6"/>
      <c r="AF3433" s="6"/>
      <c r="AG3433" s="6"/>
    </row>
    <row r="3434" spans="1:33" x14ac:dyDescent="0.25">
      <c r="A3434" s="125"/>
      <c r="K3434" t="str">
        <f t="shared" si="188"/>
        <v/>
      </c>
      <c r="L3434" t="str">
        <f t="shared" si="189"/>
        <v/>
      </c>
      <c r="M3434" s="45"/>
      <c r="V3434" t="str">
        <f t="shared" si="190"/>
        <v/>
      </c>
      <c r="X3434" s="6"/>
      <c r="Z3434" s="6"/>
      <c r="AF3434" s="6"/>
      <c r="AG3434" s="6"/>
    </row>
    <row r="3435" spans="1:33" x14ac:dyDescent="0.25">
      <c r="A3435" s="125"/>
      <c r="K3435" t="str">
        <f t="shared" si="188"/>
        <v/>
      </c>
      <c r="L3435" t="str">
        <f t="shared" si="189"/>
        <v/>
      </c>
      <c r="M3435" s="45"/>
      <c r="V3435" t="str">
        <f t="shared" si="190"/>
        <v/>
      </c>
      <c r="X3435" s="6"/>
      <c r="Z3435" s="6"/>
      <c r="AF3435" s="6"/>
      <c r="AG3435" s="6"/>
    </row>
    <row r="3436" spans="1:33" x14ac:dyDescent="0.25">
      <c r="A3436" s="125"/>
      <c r="K3436" t="str">
        <f t="shared" si="188"/>
        <v/>
      </c>
      <c r="L3436" t="str">
        <f t="shared" si="189"/>
        <v/>
      </c>
      <c r="M3436" s="45"/>
      <c r="V3436" t="str">
        <f t="shared" si="190"/>
        <v/>
      </c>
      <c r="X3436" s="6"/>
      <c r="Z3436" s="6"/>
      <c r="AF3436" s="6"/>
      <c r="AG3436" s="6"/>
    </row>
    <row r="3437" spans="1:33" x14ac:dyDescent="0.25">
      <c r="A3437" s="125"/>
      <c r="K3437" t="str">
        <f t="shared" si="188"/>
        <v/>
      </c>
      <c r="L3437" t="str">
        <f t="shared" si="189"/>
        <v/>
      </c>
      <c r="M3437" s="45"/>
      <c r="V3437" t="str">
        <f t="shared" si="190"/>
        <v/>
      </c>
      <c r="X3437" s="6"/>
      <c r="Z3437" s="6"/>
      <c r="AF3437" s="6"/>
      <c r="AG3437" s="6"/>
    </row>
    <row r="3438" spans="1:33" x14ac:dyDescent="0.25">
      <c r="A3438" s="125"/>
      <c r="K3438" t="str">
        <f t="shared" si="188"/>
        <v/>
      </c>
      <c r="L3438" t="str">
        <f t="shared" si="189"/>
        <v/>
      </c>
      <c r="M3438" s="45"/>
      <c r="V3438" t="str">
        <f t="shared" si="190"/>
        <v/>
      </c>
      <c r="X3438" s="6"/>
      <c r="Z3438" s="6"/>
      <c r="AF3438" s="6"/>
      <c r="AG3438" s="6"/>
    </row>
    <row r="3439" spans="1:33" x14ac:dyDescent="0.25">
      <c r="A3439" s="125"/>
      <c r="K3439" t="str">
        <f t="shared" si="188"/>
        <v/>
      </c>
      <c r="L3439" t="str">
        <f t="shared" si="189"/>
        <v/>
      </c>
      <c r="M3439" s="45"/>
      <c r="V3439" t="str">
        <f t="shared" si="190"/>
        <v/>
      </c>
      <c r="X3439" s="6"/>
      <c r="Z3439" s="6"/>
      <c r="AF3439" s="6"/>
      <c r="AG3439" s="6"/>
    </row>
    <row r="3440" spans="1:33" x14ac:dyDescent="0.25">
      <c r="A3440" s="125"/>
      <c r="K3440" t="str">
        <f t="shared" si="188"/>
        <v/>
      </c>
      <c r="L3440" t="str">
        <f t="shared" si="189"/>
        <v/>
      </c>
      <c r="M3440" s="45"/>
      <c r="V3440" t="str">
        <f t="shared" si="190"/>
        <v/>
      </c>
      <c r="X3440" s="6"/>
      <c r="Z3440" s="6"/>
      <c r="AF3440" s="6"/>
      <c r="AG3440" s="6"/>
    </row>
    <row r="3441" spans="1:33" x14ac:dyDescent="0.25">
      <c r="A3441" s="125"/>
      <c r="K3441" t="str">
        <f t="shared" si="188"/>
        <v/>
      </c>
      <c r="L3441" t="str">
        <f t="shared" si="189"/>
        <v/>
      </c>
      <c r="M3441" s="45"/>
      <c r="V3441" t="str">
        <f t="shared" si="190"/>
        <v/>
      </c>
      <c r="X3441" s="6"/>
      <c r="Z3441" s="6"/>
      <c r="AF3441" s="6"/>
      <c r="AG3441" s="6"/>
    </row>
    <row r="3442" spans="1:33" x14ac:dyDescent="0.25">
      <c r="A3442" s="125"/>
      <c r="K3442" t="str">
        <f t="shared" si="188"/>
        <v/>
      </c>
      <c r="L3442" t="str">
        <f t="shared" si="189"/>
        <v/>
      </c>
      <c r="M3442" s="45"/>
      <c r="V3442" t="str">
        <f t="shared" si="190"/>
        <v/>
      </c>
      <c r="X3442" s="6"/>
      <c r="Z3442" s="6"/>
      <c r="AF3442" s="6"/>
      <c r="AG3442" s="6"/>
    </row>
    <row r="3443" spans="1:33" x14ac:dyDescent="0.25">
      <c r="A3443" s="125"/>
      <c r="K3443" t="str">
        <f t="shared" si="188"/>
        <v/>
      </c>
      <c r="L3443" t="str">
        <f t="shared" si="189"/>
        <v/>
      </c>
      <c r="M3443" s="45"/>
      <c r="V3443" t="str">
        <f t="shared" si="190"/>
        <v/>
      </c>
      <c r="X3443" s="6"/>
      <c r="Z3443" s="6"/>
      <c r="AF3443" s="6"/>
      <c r="AG3443" s="6"/>
    </row>
    <row r="3444" spans="1:33" x14ac:dyDescent="0.25">
      <c r="A3444" s="125"/>
      <c r="K3444" t="str">
        <f t="shared" si="188"/>
        <v/>
      </c>
      <c r="L3444" t="str">
        <f t="shared" si="189"/>
        <v/>
      </c>
      <c r="M3444" s="45"/>
      <c r="V3444" t="str">
        <f t="shared" si="190"/>
        <v/>
      </c>
      <c r="X3444" s="6"/>
      <c r="Z3444" s="6"/>
      <c r="AF3444" s="6"/>
      <c r="AG3444" s="6"/>
    </row>
    <row r="3445" spans="1:33" x14ac:dyDescent="0.25">
      <c r="A3445" s="125"/>
      <c r="K3445" t="str">
        <f t="shared" si="188"/>
        <v/>
      </c>
      <c r="L3445" t="str">
        <f t="shared" si="189"/>
        <v/>
      </c>
      <c r="M3445" s="45"/>
      <c r="V3445" t="str">
        <f t="shared" si="190"/>
        <v/>
      </c>
      <c r="X3445" s="6"/>
      <c r="Z3445" s="6"/>
      <c r="AF3445" s="6"/>
      <c r="AG3445" s="6"/>
    </row>
    <row r="3446" spans="1:33" x14ac:dyDescent="0.25">
      <c r="A3446" s="125"/>
      <c r="K3446" t="str">
        <f t="shared" si="188"/>
        <v/>
      </c>
      <c r="L3446" t="str">
        <f t="shared" si="189"/>
        <v/>
      </c>
      <c r="M3446" s="45"/>
      <c r="V3446" t="str">
        <f t="shared" si="190"/>
        <v/>
      </c>
      <c r="X3446" s="6"/>
      <c r="Z3446" s="6"/>
      <c r="AF3446" s="6"/>
      <c r="AG3446" s="6"/>
    </row>
    <row r="3447" spans="1:33" x14ac:dyDescent="0.25">
      <c r="A3447" s="125"/>
      <c r="K3447" t="str">
        <f t="shared" si="188"/>
        <v/>
      </c>
      <c r="L3447" t="str">
        <f t="shared" si="189"/>
        <v/>
      </c>
      <c r="M3447" s="45"/>
      <c r="V3447" t="str">
        <f t="shared" si="190"/>
        <v/>
      </c>
      <c r="X3447" s="6"/>
      <c r="Z3447" s="6"/>
      <c r="AF3447" s="6"/>
      <c r="AG3447" s="6"/>
    </row>
    <row r="3448" spans="1:33" x14ac:dyDescent="0.25">
      <c r="A3448" s="125"/>
      <c r="K3448" t="str">
        <f t="shared" si="188"/>
        <v/>
      </c>
      <c r="L3448" t="str">
        <f t="shared" si="189"/>
        <v/>
      </c>
      <c r="M3448" s="45"/>
      <c r="V3448" t="str">
        <f t="shared" si="190"/>
        <v/>
      </c>
      <c r="X3448" s="6"/>
      <c r="Z3448" s="6"/>
      <c r="AF3448" s="6"/>
      <c r="AG3448" s="6"/>
    </row>
    <row r="3449" spans="1:33" x14ac:dyDescent="0.25">
      <c r="A3449" s="125"/>
      <c r="K3449" t="str">
        <f t="shared" si="188"/>
        <v/>
      </c>
      <c r="L3449" t="str">
        <f t="shared" si="189"/>
        <v/>
      </c>
      <c r="M3449" s="45"/>
      <c r="V3449" t="str">
        <f t="shared" si="190"/>
        <v/>
      </c>
      <c r="X3449" s="6"/>
      <c r="Z3449" s="6"/>
      <c r="AF3449" s="6"/>
      <c r="AG3449" s="6"/>
    </row>
    <row r="3450" spans="1:33" x14ac:dyDescent="0.25">
      <c r="A3450" s="125"/>
      <c r="K3450" t="str">
        <f t="shared" si="188"/>
        <v/>
      </c>
      <c r="L3450" t="str">
        <f t="shared" si="189"/>
        <v/>
      </c>
      <c r="M3450" s="45"/>
      <c r="V3450" t="str">
        <f t="shared" si="190"/>
        <v/>
      </c>
      <c r="X3450" s="6"/>
      <c r="Z3450" s="6"/>
      <c r="AF3450" s="6"/>
      <c r="AG3450" s="6"/>
    </row>
    <row r="3451" spans="1:33" x14ac:dyDescent="0.25">
      <c r="A3451" s="125"/>
      <c r="K3451" t="str">
        <f t="shared" si="188"/>
        <v/>
      </c>
      <c r="L3451" t="str">
        <f t="shared" si="189"/>
        <v/>
      </c>
      <c r="M3451" s="45"/>
      <c r="V3451" t="str">
        <f t="shared" si="190"/>
        <v/>
      </c>
      <c r="X3451" s="6"/>
      <c r="Z3451" s="6"/>
      <c r="AF3451" s="6"/>
      <c r="AG3451" s="6"/>
    </row>
    <row r="3452" spans="1:33" x14ac:dyDescent="0.25">
      <c r="A3452" s="125"/>
      <c r="K3452" t="str">
        <f t="shared" si="188"/>
        <v/>
      </c>
      <c r="L3452" t="str">
        <f t="shared" si="189"/>
        <v/>
      </c>
      <c r="M3452" s="45"/>
      <c r="V3452" t="str">
        <f t="shared" si="190"/>
        <v/>
      </c>
      <c r="X3452" s="6"/>
      <c r="Z3452" s="6"/>
      <c r="AF3452" s="6"/>
      <c r="AG3452" s="6"/>
    </row>
    <row r="3453" spans="1:33" x14ac:dyDescent="0.25">
      <c r="A3453" s="125"/>
      <c r="K3453" t="str">
        <f t="shared" si="188"/>
        <v/>
      </c>
      <c r="L3453" t="str">
        <f t="shared" si="189"/>
        <v/>
      </c>
      <c r="M3453" s="45"/>
      <c r="V3453" t="str">
        <f t="shared" si="190"/>
        <v/>
      </c>
      <c r="X3453" s="6"/>
      <c r="Z3453" s="6"/>
      <c r="AF3453" s="6"/>
      <c r="AG3453" s="6"/>
    </row>
    <row r="3454" spans="1:33" x14ac:dyDescent="0.25">
      <c r="A3454" s="125"/>
      <c r="K3454" t="str">
        <f t="shared" si="188"/>
        <v/>
      </c>
      <c r="L3454" t="str">
        <f t="shared" si="189"/>
        <v/>
      </c>
      <c r="M3454" s="45"/>
      <c r="V3454" t="str">
        <f t="shared" si="190"/>
        <v/>
      </c>
      <c r="X3454" s="6"/>
      <c r="Z3454" s="6"/>
      <c r="AF3454" s="6"/>
      <c r="AG3454" s="6"/>
    </row>
    <row r="3455" spans="1:33" x14ac:dyDescent="0.25">
      <c r="A3455" s="125"/>
      <c r="K3455" t="str">
        <f t="shared" si="188"/>
        <v/>
      </c>
      <c r="L3455" t="str">
        <f t="shared" si="189"/>
        <v/>
      </c>
      <c r="M3455" s="45"/>
      <c r="V3455" t="str">
        <f t="shared" si="190"/>
        <v/>
      </c>
      <c r="X3455" s="6"/>
      <c r="Z3455" s="6"/>
      <c r="AF3455" s="6"/>
      <c r="AG3455" s="6"/>
    </row>
    <row r="3456" spans="1:33" x14ac:dyDescent="0.25">
      <c r="A3456" s="125"/>
      <c r="K3456" t="str">
        <f t="shared" si="188"/>
        <v/>
      </c>
      <c r="L3456" t="str">
        <f t="shared" si="189"/>
        <v/>
      </c>
      <c r="M3456" s="45"/>
      <c r="V3456" t="str">
        <f t="shared" si="190"/>
        <v/>
      </c>
      <c r="X3456" s="6"/>
      <c r="Z3456" s="6"/>
      <c r="AF3456" s="6"/>
      <c r="AG3456" s="6"/>
    </row>
    <row r="3457" spans="1:33" x14ac:dyDescent="0.25">
      <c r="A3457" s="125"/>
      <c r="K3457" t="str">
        <f t="shared" si="188"/>
        <v/>
      </c>
      <c r="L3457" t="str">
        <f t="shared" si="189"/>
        <v/>
      </c>
      <c r="M3457" s="45"/>
      <c r="V3457" t="str">
        <f t="shared" si="190"/>
        <v/>
      </c>
      <c r="X3457" s="6"/>
      <c r="Z3457" s="6"/>
      <c r="AF3457" s="6"/>
      <c r="AG3457" s="6"/>
    </row>
    <row r="3458" spans="1:33" x14ac:dyDescent="0.25">
      <c r="A3458" s="125"/>
      <c r="K3458" t="str">
        <f t="shared" si="188"/>
        <v/>
      </c>
      <c r="L3458" t="str">
        <f t="shared" si="189"/>
        <v/>
      </c>
      <c r="M3458" s="45"/>
      <c r="V3458" t="str">
        <f t="shared" si="190"/>
        <v/>
      </c>
      <c r="X3458" s="6"/>
      <c r="Z3458" s="6"/>
      <c r="AF3458" s="6"/>
      <c r="AG3458" s="6"/>
    </row>
    <row r="3459" spans="1:33" x14ac:dyDescent="0.25">
      <c r="A3459" s="125"/>
      <c r="K3459" t="str">
        <f t="shared" si="188"/>
        <v/>
      </c>
      <c r="L3459" t="str">
        <f t="shared" si="189"/>
        <v/>
      </c>
      <c r="M3459" s="45"/>
      <c r="V3459" t="str">
        <f t="shared" si="190"/>
        <v/>
      </c>
      <c r="X3459" s="6"/>
      <c r="Z3459" s="6"/>
      <c r="AF3459" s="6"/>
      <c r="AG3459" s="6"/>
    </row>
    <row r="3460" spans="1:33" x14ac:dyDescent="0.25">
      <c r="A3460" s="125"/>
      <c r="K3460" t="str">
        <f t="shared" si="188"/>
        <v/>
      </c>
      <c r="L3460" t="str">
        <f t="shared" si="189"/>
        <v/>
      </c>
      <c r="M3460" s="45"/>
      <c r="V3460" t="str">
        <f t="shared" si="190"/>
        <v/>
      </c>
      <c r="X3460" s="6"/>
      <c r="Z3460" s="6"/>
      <c r="AF3460" s="6"/>
      <c r="AG3460" s="6"/>
    </row>
    <row r="3461" spans="1:33" x14ac:dyDescent="0.25">
      <c r="A3461" s="125"/>
      <c r="K3461" t="str">
        <f t="shared" si="188"/>
        <v/>
      </c>
      <c r="L3461" t="str">
        <f t="shared" si="189"/>
        <v/>
      </c>
      <c r="M3461" s="45"/>
      <c r="V3461" t="str">
        <f t="shared" si="190"/>
        <v/>
      </c>
      <c r="X3461" s="6"/>
      <c r="Z3461" s="6"/>
      <c r="AF3461" s="6"/>
      <c r="AG3461" s="6"/>
    </row>
    <row r="3462" spans="1:33" x14ac:dyDescent="0.25">
      <c r="A3462" s="125"/>
      <c r="K3462" t="str">
        <f t="shared" si="188"/>
        <v/>
      </c>
      <c r="L3462" t="str">
        <f t="shared" si="189"/>
        <v/>
      </c>
      <c r="M3462" s="45"/>
      <c r="V3462" t="str">
        <f t="shared" si="190"/>
        <v/>
      </c>
      <c r="X3462" s="6"/>
      <c r="Z3462" s="6"/>
      <c r="AF3462" s="6"/>
      <c r="AG3462" s="6"/>
    </row>
    <row r="3463" spans="1:33" x14ac:dyDescent="0.25">
      <c r="A3463" s="125"/>
      <c r="K3463" t="str">
        <f t="shared" si="188"/>
        <v/>
      </c>
      <c r="L3463" t="str">
        <f t="shared" si="189"/>
        <v/>
      </c>
      <c r="M3463" s="45"/>
      <c r="V3463" t="str">
        <f t="shared" si="190"/>
        <v/>
      </c>
      <c r="X3463" s="6"/>
      <c r="Z3463" s="6"/>
      <c r="AF3463" s="6"/>
      <c r="AG3463" s="6"/>
    </row>
    <row r="3464" spans="1:33" x14ac:dyDescent="0.25">
      <c r="A3464" s="125"/>
      <c r="K3464" t="str">
        <f t="shared" ref="K3464:K3527" si="191" xml:space="preserve"> IF(AND(ISNUMBER(G3464),ISNUMBER(H3464),ISNUMBER(I3464),  ISNUMBER(J3464) ), (G3464+H3464+I3464+J3464),   IF(OR(ISNUMBER(G3464),ISNUMBER(H3464), ISNUMBER(I3464), ISNUMBER(J3464) ), "Incomplete", "" ))</f>
        <v/>
      </c>
      <c r="L3464" t="str">
        <f t="shared" ref="L3464:L3527" si="192">IF(AF3464 = "","",   IF(SUM(G3464:J3464) &gt;0,"Positive","Negative"))</f>
        <v/>
      </c>
      <c r="M3464" s="45"/>
      <c r="V3464" t="str">
        <f t="shared" ref="V3464:V3527" si="193">IF( OR(L3464="Negative", ISBLANK(L3464) =TRUE, L3464 = ""), "",IF(COUNT(N3464:S3464)&gt;0,IF(SUM(N3464:S3464)&gt;1,"Positive","Negative"),""))</f>
        <v/>
      </c>
      <c r="X3464" s="6"/>
      <c r="Z3464" s="6"/>
      <c r="AF3464" s="6"/>
      <c r="AG3464" s="6"/>
    </row>
    <row r="3465" spans="1:33" x14ac:dyDescent="0.25">
      <c r="A3465" s="125"/>
      <c r="K3465" t="str">
        <f t="shared" si="191"/>
        <v/>
      </c>
      <c r="L3465" t="str">
        <f t="shared" si="192"/>
        <v/>
      </c>
      <c r="M3465" s="45"/>
      <c r="V3465" t="str">
        <f t="shared" si="193"/>
        <v/>
      </c>
      <c r="X3465" s="6"/>
      <c r="Z3465" s="6"/>
      <c r="AF3465" s="6"/>
      <c r="AG3465" s="6"/>
    </row>
    <row r="3466" spans="1:33" x14ac:dyDescent="0.25">
      <c r="A3466" s="125"/>
      <c r="K3466" t="str">
        <f t="shared" si="191"/>
        <v/>
      </c>
      <c r="L3466" t="str">
        <f t="shared" si="192"/>
        <v/>
      </c>
      <c r="M3466" s="45"/>
      <c r="V3466" t="str">
        <f t="shared" si="193"/>
        <v/>
      </c>
      <c r="X3466" s="6"/>
      <c r="Z3466" s="6"/>
      <c r="AF3466" s="6"/>
      <c r="AG3466" s="6"/>
    </row>
    <row r="3467" spans="1:33" x14ac:dyDescent="0.25">
      <c r="A3467" s="125"/>
      <c r="K3467" t="str">
        <f t="shared" si="191"/>
        <v/>
      </c>
      <c r="L3467" t="str">
        <f t="shared" si="192"/>
        <v/>
      </c>
      <c r="M3467" s="45"/>
      <c r="V3467" t="str">
        <f t="shared" si="193"/>
        <v/>
      </c>
      <c r="X3467" s="6"/>
      <c r="Z3467" s="6"/>
      <c r="AF3467" s="6"/>
      <c r="AG3467" s="6"/>
    </row>
    <row r="3468" spans="1:33" x14ac:dyDescent="0.25">
      <c r="A3468" s="125"/>
      <c r="K3468" t="str">
        <f t="shared" si="191"/>
        <v/>
      </c>
      <c r="L3468" t="str">
        <f t="shared" si="192"/>
        <v/>
      </c>
      <c r="M3468" s="45"/>
      <c r="V3468" t="str">
        <f t="shared" si="193"/>
        <v/>
      </c>
      <c r="X3468" s="6"/>
      <c r="Z3468" s="6"/>
      <c r="AF3468" s="6"/>
      <c r="AG3468" s="6"/>
    </row>
    <row r="3469" spans="1:33" x14ac:dyDescent="0.25">
      <c r="A3469" s="125"/>
      <c r="K3469" t="str">
        <f t="shared" si="191"/>
        <v/>
      </c>
      <c r="L3469" t="str">
        <f t="shared" si="192"/>
        <v/>
      </c>
      <c r="M3469" s="45"/>
      <c r="V3469" t="str">
        <f t="shared" si="193"/>
        <v/>
      </c>
      <c r="X3469" s="6"/>
      <c r="Z3469" s="6"/>
      <c r="AF3469" s="6"/>
      <c r="AG3469" s="6"/>
    </row>
    <row r="3470" spans="1:33" x14ac:dyDescent="0.25">
      <c r="A3470" s="125"/>
      <c r="K3470" t="str">
        <f t="shared" si="191"/>
        <v/>
      </c>
      <c r="L3470" t="str">
        <f t="shared" si="192"/>
        <v/>
      </c>
      <c r="M3470" s="45"/>
      <c r="V3470" t="str">
        <f t="shared" si="193"/>
        <v/>
      </c>
      <c r="X3470" s="6"/>
      <c r="Z3470" s="6"/>
      <c r="AF3470" s="6"/>
      <c r="AG3470" s="6"/>
    </row>
    <row r="3471" spans="1:33" x14ac:dyDescent="0.25">
      <c r="A3471" s="125"/>
      <c r="K3471" t="str">
        <f t="shared" si="191"/>
        <v/>
      </c>
      <c r="L3471" t="str">
        <f t="shared" si="192"/>
        <v/>
      </c>
      <c r="M3471" s="45"/>
      <c r="V3471" t="str">
        <f t="shared" si="193"/>
        <v/>
      </c>
      <c r="X3471" s="6"/>
      <c r="Z3471" s="6"/>
      <c r="AF3471" s="6"/>
      <c r="AG3471" s="6"/>
    </row>
    <row r="3472" spans="1:33" x14ac:dyDescent="0.25">
      <c r="A3472" s="125"/>
      <c r="K3472" t="str">
        <f t="shared" si="191"/>
        <v/>
      </c>
      <c r="L3472" t="str">
        <f t="shared" si="192"/>
        <v/>
      </c>
      <c r="M3472" s="45"/>
      <c r="V3472" t="str">
        <f t="shared" si="193"/>
        <v/>
      </c>
      <c r="X3472" s="6"/>
      <c r="Z3472" s="6"/>
      <c r="AF3472" s="6"/>
      <c r="AG3472" s="6"/>
    </row>
    <row r="3473" spans="1:33" x14ac:dyDescent="0.25">
      <c r="A3473" s="125"/>
      <c r="K3473" t="str">
        <f t="shared" si="191"/>
        <v/>
      </c>
      <c r="L3473" t="str">
        <f t="shared" si="192"/>
        <v/>
      </c>
      <c r="M3473" s="45"/>
      <c r="V3473" t="str">
        <f t="shared" si="193"/>
        <v/>
      </c>
      <c r="X3473" s="6"/>
      <c r="Z3473" s="6"/>
      <c r="AF3473" s="6"/>
      <c r="AG3473" s="6"/>
    </row>
    <row r="3474" spans="1:33" x14ac:dyDescent="0.25">
      <c r="A3474" s="125"/>
      <c r="K3474" t="str">
        <f t="shared" si="191"/>
        <v/>
      </c>
      <c r="L3474" t="str">
        <f t="shared" si="192"/>
        <v/>
      </c>
      <c r="M3474" s="45"/>
      <c r="V3474" t="str">
        <f t="shared" si="193"/>
        <v/>
      </c>
      <c r="X3474" s="6"/>
      <c r="Z3474" s="6"/>
      <c r="AF3474" s="6"/>
      <c r="AG3474" s="6"/>
    </row>
    <row r="3475" spans="1:33" x14ac:dyDescent="0.25">
      <c r="A3475" s="125"/>
      <c r="K3475" t="str">
        <f t="shared" si="191"/>
        <v/>
      </c>
      <c r="L3475" t="str">
        <f t="shared" si="192"/>
        <v/>
      </c>
      <c r="M3475" s="45"/>
      <c r="V3475" t="str">
        <f t="shared" si="193"/>
        <v/>
      </c>
      <c r="X3475" s="6"/>
      <c r="Z3475" s="6"/>
      <c r="AF3475" s="6"/>
      <c r="AG3475" s="6"/>
    </row>
    <row r="3476" spans="1:33" x14ac:dyDescent="0.25">
      <c r="A3476" s="125"/>
      <c r="K3476" t="str">
        <f t="shared" si="191"/>
        <v/>
      </c>
      <c r="L3476" t="str">
        <f t="shared" si="192"/>
        <v/>
      </c>
      <c r="M3476" s="45"/>
      <c r="V3476" t="str">
        <f t="shared" si="193"/>
        <v/>
      </c>
      <c r="X3476" s="6"/>
      <c r="Z3476" s="6"/>
      <c r="AF3476" s="6"/>
      <c r="AG3476" s="6"/>
    </row>
    <row r="3477" spans="1:33" x14ac:dyDescent="0.25">
      <c r="A3477" s="125"/>
      <c r="K3477" t="str">
        <f t="shared" si="191"/>
        <v/>
      </c>
      <c r="L3477" t="str">
        <f t="shared" si="192"/>
        <v/>
      </c>
      <c r="M3477" s="45"/>
      <c r="V3477" t="str">
        <f t="shared" si="193"/>
        <v/>
      </c>
      <c r="X3477" s="6"/>
      <c r="Z3477" s="6"/>
      <c r="AF3477" s="6"/>
      <c r="AG3477" s="6"/>
    </row>
    <row r="3478" spans="1:33" x14ac:dyDescent="0.25">
      <c r="A3478" s="125"/>
      <c r="K3478" t="str">
        <f t="shared" si="191"/>
        <v/>
      </c>
      <c r="L3478" t="str">
        <f t="shared" si="192"/>
        <v/>
      </c>
      <c r="M3478" s="45"/>
      <c r="V3478" t="str">
        <f t="shared" si="193"/>
        <v/>
      </c>
      <c r="X3478" s="6"/>
      <c r="Z3478" s="6"/>
      <c r="AF3478" s="6"/>
      <c r="AG3478" s="6"/>
    </row>
    <row r="3479" spans="1:33" x14ac:dyDescent="0.25">
      <c r="A3479" s="125"/>
      <c r="K3479" t="str">
        <f t="shared" si="191"/>
        <v/>
      </c>
      <c r="L3479" t="str">
        <f t="shared" si="192"/>
        <v/>
      </c>
      <c r="M3479" s="45"/>
      <c r="V3479" t="str">
        <f t="shared" si="193"/>
        <v/>
      </c>
      <c r="X3479" s="6"/>
      <c r="Z3479" s="6"/>
      <c r="AF3479" s="6"/>
      <c r="AG3479" s="6"/>
    </row>
    <row r="3480" spans="1:33" x14ac:dyDescent="0.25">
      <c r="A3480" s="125"/>
      <c r="K3480" t="str">
        <f t="shared" si="191"/>
        <v/>
      </c>
      <c r="L3480" t="str">
        <f t="shared" si="192"/>
        <v/>
      </c>
      <c r="M3480" s="45"/>
      <c r="V3480" t="str">
        <f t="shared" si="193"/>
        <v/>
      </c>
      <c r="X3480" s="6"/>
      <c r="Z3480" s="6"/>
      <c r="AF3480" s="6"/>
      <c r="AG3480" s="6"/>
    </row>
    <row r="3481" spans="1:33" x14ac:dyDescent="0.25">
      <c r="A3481" s="125"/>
      <c r="K3481" t="str">
        <f t="shared" si="191"/>
        <v/>
      </c>
      <c r="L3481" t="str">
        <f t="shared" si="192"/>
        <v/>
      </c>
      <c r="M3481" s="45"/>
      <c r="V3481" t="str">
        <f t="shared" si="193"/>
        <v/>
      </c>
      <c r="X3481" s="6"/>
      <c r="Z3481" s="6"/>
      <c r="AF3481" s="6"/>
      <c r="AG3481" s="6"/>
    </row>
    <row r="3482" spans="1:33" x14ac:dyDescent="0.25">
      <c r="A3482" s="125"/>
      <c r="K3482" t="str">
        <f t="shared" si="191"/>
        <v/>
      </c>
      <c r="L3482" t="str">
        <f t="shared" si="192"/>
        <v/>
      </c>
      <c r="M3482" s="45"/>
      <c r="V3482" t="str">
        <f t="shared" si="193"/>
        <v/>
      </c>
      <c r="X3482" s="6"/>
      <c r="Z3482" s="6"/>
      <c r="AF3482" s="6"/>
      <c r="AG3482" s="6"/>
    </row>
    <row r="3483" spans="1:33" x14ac:dyDescent="0.25">
      <c r="A3483" s="125"/>
      <c r="K3483" t="str">
        <f t="shared" si="191"/>
        <v/>
      </c>
      <c r="L3483" t="str">
        <f t="shared" si="192"/>
        <v/>
      </c>
      <c r="M3483" s="45"/>
      <c r="V3483" t="str">
        <f t="shared" si="193"/>
        <v/>
      </c>
      <c r="X3483" s="6"/>
      <c r="Z3483" s="6"/>
      <c r="AF3483" s="6"/>
      <c r="AG3483" s="6"/>
    </row>
    <row r="3484" spans="1:33" x14ac:dyDescent="0.25">
      <c r="A3484" s="125"/>
      <c r="K3484" t="str">
        <f t="shared" si="191"/>
        <v/>
      </c>
      <c r="L3484" t="str">
        <f t="shared" si="192"/>
        <v/>
      </c>
      <c r="M3484" s="45"/>
      <c r="V3484" t="str">
        <f t="shared" si="193"/>
        <v/>
      </c>
      <c r="X3484" s="6"/>
      <c r="Z3484" s="6"/>
      <c r="AF3484" s="6"/>
      <c r="AG3484" s="6"/>
    </row>
    <row r="3485" spans="1:33" x14ac:dyDescent="0.25">
      <c r="A3485" s="125"/>
      <c r="K3485" t="str">
        <f t="shared" si="191"/>
        <v/>
      </c>
      <c r="L3485" t="str">
        <f t="shared" si="192"/>
        <v/>
      </c>
      <c r="M3485" s="45"/>
      <c r="V3485" t="str">
        <f t="shared" si="193"/>
        <v/>
      </c>
      <c r="X3485" s="6"/>
      <c r="Z3485" s="6"/>
      <c r="AF3485" s="6"/>
      <c r="AG3485" s="6"/>
    </row>
    <row r="3486" spans="1:33" x14ac:dyDescent="0.25">
      <c r="A3486" s="125"/>
      <c r="K3486" t="str">
        <f t="shared" si="191"/>
        <v/>
      </c>
      <c r="L3486" t="str">
        <f t="shared" si="192"/>
        <v/>
      </c>
      <c r="M3486" s="45"/>
      <c r="V3486" t="str">
        <f t="shared" si="193"/>
        <v/>
      </c>
      <c r="X3486" s="6"/>
      <c r="Z3486" s="6"/>
      <c r="AF3486" s="6"/>
      <c r="AG3486" s="6"/>
    </row>
    <row r="3487" spans="1:33" x14ac:dyDescent="0.25">
      <c r="A3487" s="125"/>
      <c r="K3487" t="str">
        <f t="shared" si="191"/>
        <v/>
      </c>
      <c r="L3487" t="str">
        <f t="shared" si="192"/>
        <v/>
      </c>
      <c r="M3487" s="45"/>
      <c r="V3487" t="str">
        <f t="shared" si="193"/>
        <v/>
      </c>
      <c r="X3487" s="6"/>
      <c r="Z3487" s="6"/>
      <c r="AF3487" s="6"/>
      <c r="AG3487" s="6"/>
    </row>
    <row r="3488" spans="1:33" x14ac:dyDescent="0.25">
      <c r="A3488" s="125"/>
      <c r="K3488" t="str">
        <f t="shared" si="191"/>
        <v/>
      </c>
      <c r="L3488" t="str">
        <f t="shared" si="192"/>
        <v/>
      </c>
      <c r="M3488" s="45"/>
      <c r="V3488" t="str">
        <f t="shared" si="193"/>
        <v/>
      </c>
      <c r="X3488" s="6"/>
      <c r="Z3488" s="6"/>
      <c r="AF3488" s="6"/>
      <c r="AG3488" s="6"/>
    </row>
    <row r="3489" spans="1:33" x14ac:dyDescent="0.25">
      <c r="A3489" s="125"/>
      <c r="K3489" t="str">
        <f t="shared" si="191"/>
        <v/>
      </c>
      <c r="L3489" t="str">
        <f t="shared" si="192"/>
        <v/>
      </c>
      <c r="M3489" s="45"/>
      <c r="V3489" t="str">
        <f t="shared" si="193"/>
        <v/>
      </c>
      <c r="X3489" s="6"/>
      <c r="Z3489" s="6"/>
      <c r="AF3489" s="6"/>
      <c r="AG3489" s="6"/>
    </row>
    <row r="3490" spans="1:33" x14ac:dyDescent="0.25">
      <c r="A3490" s="125"/>
      <c r="K3490" t="str">
        <f t="shared" si="191"/>
        <v/>
      </c>
      <c r="L3490" t="str">
        <f t="shared" si="192"/>
        <v/>
      </c>
      <c r="M3490" s="45"/>
      <c r="V3490" t="str">
        <f t="shared" si="193"/>
        <v/>
      </c>
      <c r="X3490" s="6"/>
      <c r="Z3490" s="6"/>
      <c r="AF3490" s="6"/>
      <c r="AG3490" s="6"/>
    </row>
    <row r="3491" spans="1:33" x14ac:dyDescent="0.25">
      <c r="A3491" s="125"/>
      <c r="K3491" t="str">
        <f t="shared" si="191"/>
        <v/>
      </c>
      <c r="L3491" t="str">
        <f t="shared" si="192"/>
        <v/>
      </c>
      <c r="M3491" s="45"/>
      <c r="V3491" t="str">
        <f t="shared" si="193"/>
        <v/>
      </c>
      <c r="X3491" s="6"/>
      <c r="Z3491" s="6"/>
      <c r="AF3491" s="6"/>
      <c r="AG3491" s="6"/>
    </row>
    <row r="3492" spans="1:33" x14ac:dyDescent="0.25">
      <c r="A3492" s="125"/>
      <c r="K3492" t="str">
        <f t="shared" si="191"/>
        <v/>
      </c>
      <c r="L3492" t="str">
        <f t="shared" si="192"/>
        <v/>
      </c>
      <c r="M3492" s="45"/>
      <c r="V3492" t="str">
        <f t="shared" si="193"/>
        <v/>
      </c>
      <c r="X3492" s="6"/>
      <c r="Z3492" s="6"/>
      <c r="AF3492" s="6"/>
      <c r="AG3492" s="6"/>
    </row>
    <row r="3493" spans="1:33" x14ac:dyDescent="0.25">
      <c r="A3493" s="125"/>
      <c r="K3493" t="str">
        <f t="shared" si="191"/>
        <v/>
      </c>
      <c r="L3493" t="str">
        <f t="shared" si="192"/>
        <v/>
      </c>
      <c r="M3493" s="45"/>
      <c r="V3493" t="str">
        <f t="shared" si="193"/>
        <v/>
      </c>
      <c r="X3493" s="6"/>
      <c r="Z3493" s="6"/>
      <c r="AF3493" s="6"/>
      <c r="AG3493" s="6"/>
    </row>
    <row r="3494" spans="1:33" x14ac:dyDescent="0.25">
      <c r="A3494" s="125"/>
      <c r="K3494" t="str">
        <f t="shared" si="191"/>
        <v/>
      </c>
      <c r="L3494" t="str">
        <f t="shared" si="192"/>
        <v/>
      </c>
      <c r="M3494" s="45"/>
      <c r="V3494" t="str">
        <f t="shared" si="193"/>
        <v/>
      </c>
      <c r="X3494" s="6"/>
      <c r="Z3494" s="6"/>
      <c r="AF3494" s="6"/>
      <c r="AG3494" s="6"/>
    </row>
    <row r="3495" spans="1:33" x14ac:dyDescent="0.25">
      <c r="A3495" s="125"/>
      <c r="K3495" t="str">
        <f t="shared" si="191"/>
        <v/>
      </c>
      <c r="L3495" t="str">
        <f t="shared" si="192"/>
        <v/>
      </c>
      <c r="M3495" s="45"/>
      <c r="V3495" t="str">
        <f t="shared" si="193"/>
        <v/>
      </c>
      <c r="X3495" s="6"/>
      <c r="Z3495" s="6"/>
      <c r="AF3495" s="6"/>
      <c r="AG3495" s="6"/>
    </row>
    <row r="3496" spans="1:33" x14ac:dyDescent="0.25">
      <c r="A3496" s="125"/>
      <c r="K3496" t="str">
        <f t="shared" si="191"/>
        <v/>
      </c>
      <c r="L3496" t="str">
        <f t="shared" si="192"/>
        <v/>
      </c>
      <c r="M3496" s="45"/>
      <c r="V3496" t="str">
        <f t="shared" si="193"/>
        <v/>
      </c>
      <c r="X3496" s="6"/>
      <c r="Z3496" s="6"/>
      <c r="AF3496" s="6"/>
      <c r="AG3496" s="6"/>
    </row>
    <row r="3497" spans="1:33" x14ac:dyDescent="0.25">
      <c r="A3497" s="125"/>
      <c r="K3497" t="str">
        <f t="shared" si="191"/>
        <v/>
      </c>
      <c r="L3497" t="str">
        <f t="shared" si="192"/>
        <v/>
      </c>
      <c r="M3497" s="45"/>
      <c r="V3497" t="str">
        <f t="shared" si="193"/>
        <v/>
      </c>
      <c r="X3497" s="6"/>
      <c r="Z3497" s="6"/>
      <c r="AF3497" s="6"/>
      <c r="AG3497" s="6"/>
    </row>
    <row r="3498" spans="1:33" x14ac:dyDescent="0.25">
      <c r="A3498" s="125"/>
      <c r="K3498" t="str">
        <f t="shared" si="191"/>
        <v/>
      </c>
      <c r="L3498" t="str">
        <f t="shared" si="192"/>
        <v/>
      </c>
      <c r="M3498" s="45"/>
      <c r="V3498" t="str">
        <f t="shared" si="193"/>
        <v/>
      </c>
      <c r="X3498" s="6"/>
      <c r="Z3498" s="6"/>
      <c r="AF3498" s="6"/>
      <c r="AG3498" s="6"/>
    </row>
    <row r="3499" spans="1:33" x14ac:dyDescent="0.25">
      <c r="A3499" s="125"/>
      <c r="K3499" t="str">
        <f t="shared" si="191"/>
        <v/>
      </c>
      <c r="L3499" t="str">
        <f t="shared" si="192"/>
        <v/>
      </c>
      <c r="M3499" s="45"/>
      <c r="V3499" t="str">
        <f t="shared" si="193"/>
        <v/>
      </c>
      <c r="X3499" s="6"/>
      <c r="Z3499" s="6"/>
      <c r="AF3499" s="6"/>
      <c r="AG3499" s="6"/>
    </row>
    <row r="3500" spans="1:33" x14ac:dyDescent="0.25">
      <c r="A3500" s="125"/>
      <c r="K3500" t="str">
        <f t="shared" si="191"/>
        <v/>
      </c>
      <c r="L3500" t="str">
        <f t="shared" si="192"/>
        <v/>
      </c>
      <c r="M3500" s="45"/>
      <c r="V3500" t="str">
        <f t="shared" si="193"/>
        <v/>
      </c>
      <c r="X3500" s="6"/>
      <c r="Z3500" s="6"/>
      <c r="AF3500" s="6"/>
      <c r="AG3500" s="6"/>
    </row>
    <row r="3501" spans="1:33" x14ac:dyDescent="0.25">
      <c r="A3501" s="125"/>
      <c r="K3501" t="str">
        <f t="shared" si="191"/>
        <v/>
      </c>
      <c r="L3501" t="str">
        <f t="shared" si="192"/>
        <v/>
      </c>
      <c r="M3501" s="45"/>
      <c r="V3501" t="str">
        <f t="shared" si="193"/>
        <v/>
      </c>
      <c r="X3501" s="6"/>
      <c r="Z3501" s="6"/>
      <c r="AF3501" s="6"/>
      <c r="AG3501" s="6"/>
    </row>
    <row r="3502" spans="1:33" x14ac:dyDescent="0.25">
      <c r="A3502" s="125"/>
      <c r="K3502" t="str">
        <f t="shared" si="191"/>
        <v/>
      </c>
      <c r="L3502" t="str">
        <f t="shared" si="192"/>
        <v/>
      </c>
      <c r="M3502" s="45"/>
      <c r="V3502" t="str">
        <f t="shared" si="193"/>
        <v/>
      </c>
      <c r="X3502" s="6"/>
      <c r="Z3502" s="6"/>
      <c r="AF3502" s="6"/>
      <c r="AG3502" s="6"/>
    </row>
    <row r="3503" spans="1:33" x14ac:dyDescent="0.25">
      <c r="A3503" s="125"/>
      <c r="K3503" t="str">
        <f t="shared" si="191"/>
        <v/>
      </c>
      <c r="L3503" t="str">
        <f t="shared" si="192"/>
        <v/>
      </c>
      <c r="M3503" s="45"/>
      <c r="V3503" t="str">
        <f t="shared" si="193"/>
        <v/>
      </c>
      <c r="X3503" s="6"/>
      <c r="Z3503" s="6"/>
      <c r="AF3503" s="6"/>
      <c r="AG3503" s="6"/>
    </row>
    <row r="3504" spans="1:33" x14ac:dyDescent="0.25">
      <c r="A3504" s="125"/>
      <c r="K3504" t="str">
        <f t="shared" si="191"/>
        <v/>
      </c>
      <c r="L3504" t="str">
        <f t="shared" si="192"/>
        <v/>
      </c>
      <c r="M3504" s="45"/>
      <c r="V3504" t="str">
        <f t="shared" si="193"/>
        <v/>
      </c>
      <c r="X3504" s="6"/>
      <c r="Z3504" s="6"/>
      <c r="AF3504" s="6"/>
      <c r="AG3504" s="6"/>
    </row>
    <row r="3505" spans="1:33" x14ac:dyDescent="0.25">
      <c r="A3505" s="125"/>
      <c r="K3505" t="str">
        <f t="shared" si="191"/>
        <v/>
      </c>
      <c r="L3505" t="str">
        <f t="shared" si="192"/>
        <v/>
      </c>
      <c r="M3505" s="45"/>
      <c r="V3505" t="str">
        <f t="shared" si="193"/>
        <v/>
      </c>
      <c r="X3505" s="6"/>
      <c r="Z3505" s="6"/>
      <c r="AF3505" s="6"/>
      <c r="AG3505" s="6"/>
    </row>
    <row r="3506" spans="1:33" x14ac:dyDescent="0.25">
      <c r="A3506" s="125"/>
      <c r="K3506" t="str">
        <f t="shared" si="191"/>
        <v/>
      </c>
      <c r="L3506" t="str">
        <f t="shared" si="192"/>
        <v/>
      </c>
      <c r="M3506" s="45"/>
      <c r="V3506" t="str">
        <f t="shared" si="193"/>
        <v/>
      </c>
      <c r="X3506" s="6"/>
      <c r="Z3506" s="6"/>
      <c r="AF3506" s="6"/>
      <c r="AG3506" s="6"/>
    </row>
    <row r="3507" spans="1:33" x14ac:dyDescent="0.25">
      <c r="A3507" s="125"/>
      <c r="K3507" t="str">
        <f t="shared" si="191"/>
        <v/>
      </c>
      <c r="L3507" t="str">
        <f t="shared" si="192"/>
        <v/>
      </c>
      <c r="M3507" s="45"/>
      <c r="V3507" t="str">
        <f t="shared" si="193"/>
        <v/>
      </c>
      <c r="X3507" s="6"/>
      <c r="Z3507" s="6"/>
      <c r="AF3507" s="6"/>
      <c r="AG3507" s="6"/>
    </row>
    <row r="3508" spans="1:33" x14ac:dyDescent="0.25">
      <c r="A3508" s="125"/>
      <c r="K3508" t="str">
        <f t="shared" si="191"/>
        <v/>
      </c>
      <c r="L3508" t="str">
        <f t="shared" si="192"/>
        <v/>
      </c>
      <c r="M3508" s="45"/>
      <c r="V3508" t="str">
        <f t="shared" si="193"/>
        <v/>
      </c>
      <c r="X3508" s="6"/>
      <c r="Z3508" s="6"/>
      <c r="AF3508" s="6"/>
      <c r="AG3508" s="6"/>
    </row>
    <row r="3509" spans="1:33" x14ac:dyDescent="0.25">
      <c r="A3509" s="125"/>
      <c r="K3509" t="str">
        <f t="shared" si="191"/>
        <v/>
      </c>
      <c r="L3509" t="str">
        <f t="shared" si="192"/>
        <v/>
      </c>
      <c r="M3509" s="45"/>
      <c r="V3509" t="str">
        <f t="shared" si="193"/>
        <v/>
      </c>
      <c r="X3509" s="6"/>
      <c r="Z3509" s="6"/>
      <c r="AF3509" s="6"/>
      <c r="AG3509" s="6"/>
    </row>
    <row r="3510" spans="1:33" x14ac:dyDescent="0.25">
      <c r="A3510" s="125"/>
      <c r="K3510" t="str">
        <f t="shared" si="191"/>
        <v/>
      </c>
      <c r="L3510" t="str">
        <f t="shared" si="192"/>
        <v/>
      </c>
      <c r="M3510" s="45"/>
      <c r="V3510" t="str">
        <f t="shared" si="193"/>
        <v/>
      </c>
      <c r="X3510" s="6"/>
      <c r="Z3510" s="6"/>
      <c r="AF3510" s="6"/>
      <c r="AG3510" s="6"/>
    </row>
    <row r="3511" spans="1:33" x14ac:dyDescent="0.25">
      <c r="A3511" s="125"/>
      <c r="K3511" t="str">
        <f t="shared" si="191"/>
        <v/>
      </c>
      <c r="L3511" t="str">
        <f t="shared" si="192"/>
        <v/>
      </c>
      <c r="M3511" s="45"/>
      <c r="V3511" t="str">
        <f t="shared" si="193"/>
        <v/>
      </c>
      <c r="X3511" s="6"/>
      <c r="Z3511" s="6"/>
      <c r="AF3511" s="6"/>
      <c r="AG3511" s="6"/>
    </row>
    <row r="3512" spans="1:33" x14ac:dyDescent="0.25">
      <c r="A3512" s="125"/>
      <c r="K3512" t="str">
        <f t="shared" si="191"/>
        <v/>
      </c>
      <c r="L3512" t="str">
        <f t="shared" si="192"/>
        <v/>
      </c>
      <c r="M3512" s="45"/>
      <c r="V3512" t="str">
        <f t="shared" si="193"/>
        <v/>
      </c>
      <c r="X3512" s="6"/>
      <c r="Z3512" s="6"/>
      <c r="AF3512" s="6"/>
      <c r="AG3512" s="6"/>
    </row>
    <row r="3513" spans="1:33" x14ac:dyDescent="0.25">
      <c r="A3513" s="125"/>
      <c r="K3513" t="str">
        <f t="shared" si="191"/>
        <v/>
      </c>
      <c r="L3513" t="str">
        <f t="shared" si="192"/>
        <v/>
      </c>
      <c r="M3513" s="45"/>
      <c r="V3513" t="str">
        <f t="shared" si="193"/>
        <v/>
      </c>
      <c r="X3513" s="6"/>
      <c r="Z3513" s="6"/>
      <c r="AF3513" s="6"/>
      <c r="AG3513" s="6"/>
    </row>
    <row r="3514" spans="1:33" x14ac:dyDescent="0.25">
      <c r="A3514" s="125"/>
      <c r="K3514" t="str">
        <f t="shared" si="191"/>
        <v/>
      </c>
      <c r="L3514" t="str">
        <f t="shared" si="192"/>
        <v/>
      </c>
      <c r="M3514" s="45"/>
      <c r="V3514" t="str">
        <f t="shared" si="193"/>
        <v/>
      </c>
      <c r="X3514" s="6"/>
      <c r="Z3514" s="6"/>
      <c r="AF3514" s="6"/>
      <c r="AG3514" s="6"/>
    </row>
    <row r="3515" spans="1:33" x14ac:dyDescent="0.25">
      <c r="A3515" s="125"/>
      <c r="K3515" t="str">
        <f t="shared" si="191"/>
        <v/>
      </c>
      <c r="L3515" t="str">
        <f t="shared" si="192"/>
        <v/>
      </c>
      <c r="M3515" s="45"/>
      <c r="V3515" t="str">
        <f t="shared" si="193"/>
        <v/>
      </c>
      <c r="X3515" s="6"/>
      <c r="Z3515" s="6"/>
      <c r="AF3515" s="6"/>
      <c r="AG3515" s="6"/>
    </row>
    <row r="3516" spans="1:33" x14ac:dyDescent="0.25">
      <c r="A3516" s="125"/>
      <c r="K3516" t="str">
        <f t="shared" si="191"/>
        <v/>
      </c>
      <c r="L3516" t="str">
        <f t="shared" si="192"/>
        <v/>
      </c>
      <c r="M3516" s="45"/>
      <c r="V3516" t="str">
        <f t="shared" si="193"/>
        <v/>
      </c>
      <c r="X3516" s="6"/>
      <c r="Z3516" s="6"/>
      <c r="AF3516" s="6"/>
      <c r="AG3516" s="6"/>
    </row>
    <row r="3517" spans="1:33" x14ac:dyDescent="0.25">
      <c r="A3517" s="125"/>
      <c r="K3517" t="str">
        <f t="shared" si="191"/>
        <v/>
      </c>
      <c r="L3517" t="str">
        <f t="shared" si="192"/>
        <v/>
      </c>
      <c r="M3517" s="45"/>
      <c r="V3517" t="str">
        <f t="shared" si="193"/>
        <v/>
      </c>
      <c r="X3517" s="6"/>
      <c r="Z3517" s="6"/>
      <c r="AF3517" s="6"/>
      <c r="AG3517" s="6"/>
    </row>
    <row r="3518" spans="1:33" x14ac:dyDescent="0.25">
      <c r="A3518" s="125"/>
      <c r="K3518" t="str">
        <f t="shared" si="191"/>
        <v/>
      </c>
      <c r="L3518" t="str">
        <f t="shared" si="192"/>
        <v/>
      </c>
      <c r="M3518" s="45"/>
      <c r="V3518" t="str">
        <f t="shared" si="193"/>
        <v/>
      </c>
      <c r="X3518" s="6"/>
      <c r="Z3518" s="6"/>
      <c r="AF3518" s="6"/>
      <c r="AG3518" s="6"/>
    </row>
    <row r="3519" spans="1:33" x14ac:dyDescent="0.25">
      <c r="A3519" s="125"/>
      <c r="K3519" t="str">
        <f t="shared" si="191"/>
        <v/>
      </c>
      <c r="L3519" t="str">
        <f t="shared" si="192"/>
        <v/>
      </c>
      <c r="M3519" s="45"/>
      <c r="V3519" t="str">
        <f t="shared" si="193"/>
        <v/>
      </c>
      <c r="X3519" s="6"/>
      <c r="Z3519" s="6"/>
      <c r="AF3519" s="6"/>
      <c r="AG3519" s="6"/>
    </row>
    <row r="3520" spans="1:33" x14ac:dyDescent="0.25">
      <c r="A3520" s="125"/>
      <c r="K3520" t="str">
        <f t="shared" si="191"/>
        <v/>
      </c>
      <c r="L3520" t="str">
        <f t="shared" si="192"/>
        <v/>
      </c>
      <c r="M3520" s="45"/>
      <c r="V3520" t="str">
        <f t="shared" si="193"/>
        <v/>
      </c>
      <c r="X3520" s="6"/>
      <c r="Z3520" s="6"/>
      <c r="AF3520" s="6"/>
      <c r="AG3520" s="6"/>
    </row>
    <row r="3521" spans="1:33" x14ac:dyDescent="0.25">
      <c r="A3521" s="125"/>
      <c r="K3521" t="str">
        <f t="shared" si="191"/>
        <v/>
      </c>
      <c r="L3521" t="str">
        <f t="shared" si="192"/>
        <v/>
      </c>
      <c r="M3521" s="45"/>
      <c r="V3521" t="str">
        <f t="shared" si="193"/>
        <v/>
      </c>
      <c r="X3521" s="6"/>
      <c r="Z3521" s="6"/>
      <c r="AF3521" s="6"/>
      <c r="AG3521" s="6"/>
    </row>
    <row r="3522" spans="1:33" x14ac:dyDescent="0.25">
      <c r="A3522" s="125"/>
      <c r="K3522" t="str">
        <f t="shared" si="191"/>
        <v/>
      </c>
      <c r="L3522" t="str">
        <f t="shared" si="192"/>
        <v/>
      </c>
      <c r="M3522" s="45"/>
      <c r="V3522" t="str">
        <f t="shared" si="193"/>
        <v/>
      </c>
      <c r="X3522" s="6"/>
      <c r="Z3522" s="6"/>
      <c r="AF3522" s="6"/>
      <c r="AG3522" s="6"/>
    </row>
    <row r="3523" spans="1:33" x14ac:dyDescent="0.25">
      <c r="A3523" s="125"/>
      <c r="K3523" t="str">
        <f t="shared" si="191"/>
        <v/>
      </c>
      <c r="L3523" t="str">
        <f t="shared" si="192"/>
        <v/>
      </c>
      <c r="M3523" s="45"/>
      <c r="V3523" t="str">
        <f t="shared" si="193"/>
        <v/>
      </c>
      <c r="X3523" s="6"/>
      <c r="Z3523" s="6"/>
      <c r="AF3523" s="6"/>
      <c r="AG3523" s="6"/>
    </row>
    <row r="3524" spans="1:33" x14ac:dyDescent="0.25">
      <c r="A3524" s="125"/>
      <c r="K3524" t="str">
        <f t="shared" si="191"/>
        <v/>
      </c>
      <c r="L3524" t="str">
        <f t="shared" si="192"/>
        <v/>
      </c>
      <c r="M3524" s="45"/>
      <c r="V3524" t="str">
        <f t="shared" si="193"/>
        <v/>
      </c>
      <c r="X3524" s="6"/>
      <c r="Z3524" s="6"/>
      <c r="AF3524" s="6"/>
      <c r="AG3524" s="6"/>
    </row>
    <row r="3525" spans="1:33" x14ac:dyDescent="0.25">
      <c r="A3525" s="125"/>
      <c r="K3525" t="str">
        <f t="shared" si="191"/>
        <v/>
      </c>
      <c r="L3525" t="str">
        <f t="shared" si="192"/>
        <v/>
      </c>
      <c r="M3525" s="45"/>
      <c r="V3525" t="str">
        <f t="shared" si="193"/>
        <v/>
      </c>
      <c r="X3525" s="6"/>
      <c r="Z3525" s="6"/>
      <c r="AF3525" s="6"/>
      <c r="AG3525" s="6"/>
    </row>
    <row r="3526" spans="1:33" x14ac:dyDescent="0.25">
      <c r="A3526" s="125"/>
      <c r="K3526" t="str">
        <f t="shared" si="191"/>
        <v/>
      </c>
      <c r="L3526" t="str">
        <f t="shared" si="192"/>
        <v/>
      </c>
      <c r="M3526" s="45"/>
      <c r="V3526" t="str">
        <f t="shared" si="193"/>
        <v/>
      </c>
      <c r="X3526" s="6"/>
      <c r="Z3526" s="6"/>
      <c r="AF3526" s="6"/>
      <c r="AG3526" s="6"/>
    </row>
    <row r="3527" spans="1:33" x14ac:dyDescent="0.25">
      <c r="A3527" s="125"/>
      <c r="K3527" t="str">
        <f t="shared" si="191"/>
        <v/>
      </c>
      <c r="L3527" t="str">
        <f t="shared" si="192"/>
        <v/>
      </c>
      <c r="M3527" s="45"/>
      <c r="V3527" t="str">
        <f t="shared" si="193"/>
        <v/>
      </c>
      <c r="X3527" s="6"/>
      <c r="Z3527" s="6"/>
      <c r="AF3527" s="6"/>
      <c r="AG3527" s="6"/>
    </row>
    <row r="3528" spans="1:33" x14ac:dyDescent="0.25">
      <c r="A3528" s="125"/>
      <c r="K3528" t="str">
        <f t="shared" ref="K3528:K3591" si="194" xml:space="preserve"> IF(AND(ISNUMBER(G3528),ISNUMBER(H3528),ISNUMBER(I3528),  ISNUMBER(J3528) ), (G3528+H3528+I3528+J3528),   IF(OR(ISNUMBER(G3528),ISNUMBER(H3528), ISNUMBER(I3528), ISNUMBER(J3528) ), "Incomplete", "" ))</f>
        <v/>
      </c>
      <c r="L3528" t="str">
        <f t="shared" ref="L3528:L3591" si="195">IF(AF3528 = "","",   IF(SUM(G3528:J3528) &gt;0,"Positive","Negative"))</f>
        <v/>
      </c>
      <c r="M3528" s="45"/>
      <c r="V3528" t="str">
        <f t="shared" ref="V3528:V3591" si="196">IF( OR(L3528="Negative", ISBLANK(L3528) =TRUE, L3528 = ""), "",IF(COUNT(N3528:S3528)&gt;0,IF(SUM(N3528:S3528)&gt;1,"Positive","Negative"),""))</f>
        <v/>
      </c>
      <c r="X3528" s="6"/>
      <c r="Z3528" s="6"/>
      <c r="AF3528" s="6"/>
      <c r="AG3528" s="6"/>
    </row>
    <row r="3529" spans="1:33" x14ac:dyDescent="0.25">
      <c r="A3529" s="125"/>
      <c r="K3529" t="str">
        <f t="shared" si="194"/>
        <v/>
      </c>
      <c r="L3529" t="str">
        <f t="shared" si="195"/>
        <v/>
      </c>
      <c r="M3529" s="45"/>
      <c r="V3529" t="str">
        <f t="shared" si="196"/>
        <v/>
      </c>
      <c r="X3529" s="6"/>
      <c r="Z3529" s="6"/>
      <c r="AF3529" s="6"/>
      <c r="AG3529" s="6"/>
    </row>
    <row r="3530" spans="1:33" x14ac:dyDescent="0.25">
      <c r="A3530" s="125"/>
      <c r="K3530" t="str">
        <f t="shared" si="194"/>
        <v/>
      </c>
      <c r="L3530" t="str">
        <f t="shared" si="195"/>
        <v/>
      </c>
      <c r="M3530" s="45"/>
      <c r="V3530" t="str">
        <f t="shared" si="196"/>
        <v/>
      </c>
      <c r="X3530" s="6"/>
      <c r="Z3530" s="6"/>
      <c r="AF3530" s="6"/>
      <c r="AG3530" s="6"/>
    </row>
    <row r="3531" spans="1:33" x14ac:dyDescent="0.25">
      <c r="A3531" s="125"/>
      <c r="K3531" t="str">
        <f t="shared" si="194"/>
        <v/>
      </c>
      <c r="L3531" t="str">
        <f t="shared" si="195"/>
        <v/>
      </c>
      <c r="M3531" s="45"/>
      <c r="V3531" t="str">
        <f t="shared" si="196"/>
        <v/>
      </c>
      <c r="X3531" s="6"/>
      <c r="Z3531" s="6"/>
      <c r="AF3531" s="6"/>
      <c r="AG3531" s="6"/>
    </row>
    <row r="3532" spans="1:33" x14ac:dyDescent="0.25">
      <c r="A3532" s="125"/>
      <c r="K3532" t="str">
        <f t="shared" si="194"/>
        <v/>
      </c>
      <c r="L3532" t="str">
        <f t="shared" si="195"/>
        <v/>
      </c>
      <c r="M3532" s="45"/>
      <c r="V3532" t="str">
        <f t="shared" si="196"/>
        <v/>
      </c>
      <c r="X3532" s="6"/>
      <c r="Z3532" s="6"/>
      <c r="AF3532" s="6"/>
      <c r="AG3532" s="6"/>
    </row>
    <row r="3533" spans="1:33" x14ac:dyDescent="0.25">
      <c r="A3533" s="125"/>
      <c r="K3533" t="str">
        <f t="shared" si="194"/>
        <v/>
      </c>
      <c r="L3533" t="str">
        <f t="shared" si="195"/>
        <v/>
      </c>
      <c r="M3533" s="45"/>
      <c r="V3533" t="str">
        <f t="shared" si="196"/>
        <v/>
      </c>
      <c r="X3533" s="6"/>
      <c r="Z3533" s="6"/>
      <c r="AF3533" s="6"/>
      <c r="AG3533" s="6"/>
    </row>
    <row r="3534" spans="1:33" x14ac:dyDescent="0.25">
      <c r="A3534" s="125"/>
      <c r="K3534" t="str">
        <f t="shared" si="194"/>
        <v/>
      </c>
      <c r="L3534" t="str">
        <f t="shared" si="195"/>
        <v/>
      </c>
      <c r="M3534" s="45"/>
      <c r="V3534" t="str">
        <f t="shared" si="196"/>
        <v/>
      </c>
      <c r="X3534" s="6"/>
      <c r="Z3534" s="6"/>
      <c r="AF3534" s="6"/>
      <c r="AG3534" s="6"/>
    </row>
    <row r="3535" spans="1:33" x14ac:dyDescent="0.25">
      <c r="A3535" s="125"/>
      <c r="K3535" t="str">
        <f t="shared" si="194"/>
        <v/>
      </c>
      <c r="L3535" t="str">
        <f t="shared" si="195"/>
        <v/>
      </c>
      <c r="M3535" s="45"/>
      <c r="V3535" t="str">
        <f t="shared" si="196"/>
        <v/>
      </c>
      <c r="X3535" s="6"/>
      <c r="Z3535" s="6"/>
      <c r="AF3535" s="6"/>
      <c r="AG3535" s="6"/>
    </row>
    <row r="3536" spans="1:33" x14ac:dyDescent="0.25">
      <c r="A3536" s="125"/>
      <c r="K3536" t="str">
        <f t="shared" si="194"/>
        <v/>
      </c>
      <c r="L3536" t="str">
        <f t="shared" si="195"/>
        <v/>
      </c>
      <c r="M3536" s="45"/>
      <c r="V3536" t="str">
        <f t="shared" si="196"/>
        <v/>
      </c>
      <c r="X3536" s="6"/>
      <c r="Z3536" s="6"/>
      <c r="AF3536" s="6"/>
      <c r="AG3536" s="6"/>
    </row>
    <row r="3537" spans="1:33" x14ac:dyDescent="0.25">
      <c r="A3537" s="125"/>
      <c r="K3537" t="str">
        <f t="shared" si="194"/>
        <v/>
      </c>
      <c r="L3537" t="str">
        <f t="shared" si="195"/>
        <v/>
      </c>
      <c r="M3537" s="45"/>
      <c r="V3537" t="str">
        <f t="shared" si="196"/>
        <v/>
      </c>
      <c r="X3537" s="6"/>
      <c r="Z3537" s="6"/>
      <c r="AF3537" s="6"/>
      <c r="AG3537" s="6"/>
    </row>
    <row r="3538" spans="1:33" x14ac:dyDescent="0.25">
      <c r="A3538" s="125"/>
      <c r="K3538" t="str">
        <f t="shared" si="194"/>
        <v/>
      </c>
      <c r="L3538" t="str">
        <f t="shared" si="195"/>
        <v/>
      </c>
      <c r="M3538" s="45"/>
      <c r="V3538" t="str">
        <f t="shared" si="196"/>
        <v/>
      </c>
      <c r="X3538" s="6"/>
      <c r="Z3538" s="6"/>
      <c r="AF3538" s="6"/>
      <c r="AG3538" s="6"/>
    </row>
    <row r="3539" spans="1:33" x14ac:dyDescent="0.25">
      <c r="A3539" s="125"/>
      <c r="K3539" t="str">
        <f t="shared" si="194"/>
        <v/>
      </c>
      <c r="L3539" t="str">
        <f t="shared" si="195"/>
        <v/>
      </c>
      <c r="M3539" s="45"/>
      <c r="V3539" t="str">
        <f t="shared" si="196"/>
        <v/>
      </c>
      <c r="X3539" s="6"/>
      <c r="Z3539" s="6"/>
      <c r="AF3539" s="6"/>
      <c r="AG3539" s="6"/>
    </row>
    <row r="3540" spans="1:33" x14ac:dyDescent="0.25">
      <c r="A3540" s="125"/>
      <c r="K3540" t="str">
        <f t="shared" si="194"/>
        <v/>
      </c>
      <c r="L3540" t="str">
        <f t="shared" si="195"/>
        <v/>
      </c>
      <c r="M3540" s="45"/>
      <c r="V3540" t="str">
        <f t="shared" si="196"/>
        <v/>
      </c>
      <c r="X3540" s="6"/>
      <c r="Z3540" s="6"/>
      <c r="AF3540" s="6"/>
      <c r="AG3540" s="6"/>
    </row>
    <row r="3541" spans="1:33" x14ac:dyDescent="0.25">
      <c r="A3541" s="125"/>
      <c r="K3541" t="str">
        <f t="shared" si="194"/>
        <v/>
      </c>
      <c r="L3541" t="str">
        <f t="shared" si="195"/>
        <v/>
      </c>
      <c r="M3541" s="45"/>
      <c r="V3541" t="str">
        <f t="shared" si="196"/>
        <v/>
      </c>
      <c r="X3541" s="6"/>
      <c r="Z3541" s="6"/>
      <c r="AF3541" s="6"/>
      <c r="AG3541" s="6"/>
    </row>
    <row r="3542" spans="1:33" x14ac:dyDescent="0.25">
      <c r="A3542" s="125"/>
      <c r="K3542" t="str">
        <f t="shared" si="194"/>
        <v/>
      </c>
      <c r="L3542" t="str">
        <f t="shared" si="195"/>
        <v/>
      </c>
      <c r="M3542" s="45"/>
      <c r="V3542" t="str">
        <f t="shared" si="196"/>
        <v/>
      </c>
      <c r="X3542" s="6"/>
      <c r="Z3542" s="6"/>
      <c r="AF3542" s="6"/>
      <c r="AG3542" s="6"/>
    </row>
    <row r="3543" spans="1:33" x14ac:dyDescent="0.25">
      <c r="A3543" s="125"/>
      <c r="K3543" t="str">
        <f t="shared" si="194"/>
        <v/>
      </c>
      <c r="L3543" t="str">
        <f t="shared" si="195"/>
        <v/>
      </c>
      <c r="M3543" s="45"/>
      <c r="V3543" t="str">
        <f t="shared" si="196"/>
        <v/>
      </c>
      <c r="X3543" s="6"/>
      <c r="Z3543" s="6"/>
      <c r="AF3543" s="6"/>
      <c r="AG3543" s="6"/>
    </row>
    <row r="3544" spans="1:33" x14ac:dyDescent="0.25">
      <c r="A3544" s="125"/>
      <c r="K3544" t="str">
        <f t="shared" si="194"/>
        <v/>
      </c>
      <c r="L3544" t="str">
        <f t="shared" si="195"/>
        <v/>
      </c>
      <c r="M3544" s="45"/>
      <c r="V3544" t="str">
        <f t="shared" si="196"/>
        <v/>
      </c>
      <c r="X3544" s="6"/>
      <c r="Z3544" s="6"/>
      <c r="AF3544" s="6"/>
      <c r="AG3544" s="6"/>
    </row>
    <row r="3545" spans="1:33" x14ac:dyDescent="0.25">
      <c r="A3545" s="125"/>
      <c r="K3545" t="str">
        <f t="shared" si="194"/>
        <v/>
      </c>
      <c r="L3545" t="str">
        <f t="shared" si="195"/>
        <v/>
      </c>
      <c r="M3545" s="45"/>
      <c r="V3545" t="str">
        <f t="shared" si="196"/>
        <v/>
      </c>
      <c r="X3545" s="6"/>
      <c r="Z3545" s="6"/>
      <c r="AF3545" s="6"/>
      <c r="AG3545" s="6"/>
    </row>
    <row r="3546" spans="1:33" x14ac:dyDescent="0.25">
      <c r="A3546" s="125"/>
      <c r="K3546" t="str">
        <f t="shared" si="194"/>
        <v/>
      </c>
      <c r="L3546" t="str">
        <f t="shared" si="195"/>
        <v/>
      </c>
      <c r="M3546" s="45"/>
      <c r="V3546" t="str">
        <f t="shared" si="196"/>
        <v/>
      </c>
      <c r="X3546" s="6"/>
      <c r="Z3546" s="6"/>
      <c r="AF3546" s="6"/>
      <c r="AG3546" s="6"/>
    </row>
    <row r="3547" spans="1:33" x14ac:dyDescent="0.25">
      <c r="A3547" s="125"/>
      <c r="K3547" t="str">
        <f t="shared" si="194"/>
        <v/>
      </c>
      <c r="L3547" t="str">
        <f t="shared" si="195"/>
        <v/>
      </c>
      <c r="M3547" s="45"/>
      <c r="V3547" t="str">
        <f t="shared" si="196"/>
        <v/>
      </c>
      <c r="X3547" s="6"/>
      <c r="Z3547" s="6"/>
      <c r="AF3547" s="6"/>
      <c r="AG3547" s="6"/>
    </row>
    <row r="3548" spans="1:33" x14ac:dyDescent="0.25">
      <c r="A3548" s="125"/>
      <c r="K3548" t="str">
        <f t="shared" si="194"/>
        <v/>
      </c>
      <c r="L3548" t="str">
        <f t="shared" si="195"/>
        <v/>
      </c>
      <c r="M3548" s="45"/>
      <c r="V3548" t="str">
        <f t="shared" si="196"/>
        <v/>
      </c>
      <c r="X3548" s="6"/>
      <c r="Z3548" s="6"/>
      <c r="AF3548" s="6"/>
      <c r="AG3548" s="6"/>
    </row>
    <row r="3549" spans="1:33" x14ac:dyDescent="0.25">
      <c r="A3549" s="125"/>
      <c r="K3549" t="str">
        <f t="shared" si="194"/>
        <v/>
      </c>
      <c r="L3549" t="str">
        <f t="shared" si="195"/>
        <v/>
      </c>
      <c r="M3549" s="45"/>
      <c r="V3549" t="str">
        <f t="shared" si="196"/>
        <v/>
      </c>
      <c r="X3549" s="6"/>
      <c r="Z3549" s="6"/>
      <c r="AF3549" s="6"/>
      <c r="AG3549" s="6"/>
    </row>
    <row r="3550" spans="1:33" x14ac:dyDescent="0.25">
      <c r="A3550" s="125"/>
      <c r="K3550" t="str">
        <f t="shared" si="194"/>
        <v/>
      </c>
      <c r="L3550" t="str">
        <f t="shared" si="195"/>
        <v/>
      </c>
      <c r="M3550" s="45"/>
      <c r="V3550" t="str">
        <f t="shared" si="196"/>
        <v/>
      </c>
      <c r="X3550" s="6"/>
      <c r="Z3550" s="6"/>
      <c r="AF3550" s="6"/>
      <c r="AG3550" s="6"/>
    </row>
    <row r="3551" spans="1:33" x14ac:dyDescent="0.25">
      <c r="A3551" s="125"/>
      <c r="K3551" t="str">
        <f t="shared" si="194"/>
        <v/>
      </c>
      <c r="L3551" t="str">
        <f t="shared" si="195"/>
        <v/>
      </c>
      <c r="M3551" s="45"/>
      <c r="V3551" t="str">
        <f t="shared" si="196"/>
        <v/>
      </c>
      <c r="X3551" s="6"/>
      <c r="Z3551" s="6"/>
      <c r="AF3551" s="6"/>
      <c r="AG3551" s="6"/>
    </row>
    <row r="3552" spans="1:33" x14ac:dyDescent="0.25">
      <c r="A3552" s="125"/>
      <c r="K3552" t="str">
        <f t="shared" si="194"/>
        <v/>
      </c>
      <c r="L3552" t="str">
        <f t="shared" si="195"/>
        <v/>
      </c>
      <c r="M3552" s="45"/>
      <c r="V3552" t="str">
        <f t="shared" si="196"/>
        <v/>
      </c>
      <c r="X3552" s="6"/>
      <c r="Z3552" s="6"/>
      <c r="AF3552" s="6"/>
      <c r="AG3552" s="6"/>
    </row>
    <row r="3553" spans="1:33" x14ac:dyDescent="0.25">
      <c r="A3553" s="125"/>
      <c r="K3553" t="str">
        <f t="shared" si="194"/>
        <v/>
      </c>
      <c r="L3553" t="str">
        <f t="shared" si="195"/>
        <v/>
      </c>
      <c r="M3553" s="45"/>
      <c r="V3553" t="str">
        <f t="shared" si="196"/>
        <v/>
      </c>
      <c r="X3553" s="6"/>
      <c r="Z3553" s="6"/>
      <c r="AF3553" s="6"/>
      <c r="AG3553" s="6"/>
    </row>
    <row r="3554" spans="1:33" x14ac:dyDescent="0.25">
      <c r="A3554" s="125"/>
      <c r="K3554" t="str">
        <f t="shared" si="194"/>
        <v/>
      </c>
      <c r="L3554" t="str">
        <f t="shared" si="195"/>
        <v/>
      </c>
      <c r="M3554" s="45"/>
      <c r="V3554" t="str">
        <f t="shared" si="196"/>
        <v/>
      </c>
      <c r="X3554" s="6"/>
      <c r="Z3554" s="6"/>
      <c r="AF3554" s="6"/>
      <c r="AG3554" s="6"/>
    </row>
    <row r="3555" spans="1:33" x14ac:dyDescent="0.25">
      <c r="A3555" s="125"/>
      <c r="K3555" t="str">
        <f t="shared" si="194"/>
        <v/>
      </c>
      <c r="L3555" t="str">
        <f t="shared" si="195"/>
        <v/>
      </c>
      <c r="M3555" s="45"/>
      <c r="V3555" t="str">
        <f t="shared" si="196"/>
        <v/>
      </c>
      <c r="X3555" s="6"/>
      <c r="Z3555" s="6"/>
      <c r="AF3555" s="6"/>
      <c r="AG3555" s="6"/>
    </row>
    <row r="3556" spans="1:33" x14ac:dyDescent="0.25">
      <c r="A3556" s="125"/>
      <c r="K3556" t="str">
        <f t="shared" si="194"/>
        <v/>
      </c>
      <c r="L3556" t="str">
        <f t="shared" si="195"/>
        <v/>
      </c>
      <c r="M3556" s="45"/>
      <c r="V3556" t="str">
        <f t="shared" si="196"/>
        <v/>
      </c>
      <c r="X3556" s="6"/>
      <c r="Z3556" s="6"/>
      <c r="AF3556" s="6"/>
      <c r="AG3556" s="6"/>
    </row>
    <row r="3557" spans="1:33" x14ac:dyDescent="0.25">
      <c r="A3557" s="125"/>
      <c r="K3557" t="str">
        <f t="shared" si="194"/>
        <v/>
      </c>
      <c r="L3557" t="str">
        <f t="shared" si="195"/>
        <v/>
      </c>
      <c r="M3557" s="45"/>
      <c r="V3557" t="str">
        <f t="shared" si="196"/>
        <v/>
      </c>
      <c r="X3557" s="6"/>
      <c r="Z3557" s="6"/>
      <c r="AF3557" s="6"/>
      <c r="AG3557" s="6"/>
    </row>
    <row r="3558" spans="1:33" x14ac:dyDescent="0.25">
      <c r="A3558" s="125"/>
      <c r="K3558" t="str">
        <f t="shared" si="194"/>
        <v/>
      </c>
      <c r="L3558" t="str">
        <f t="shared" si="195"/>
        <v/>
      </c>
      <c r="M3558" s="45"/>
      <c r="V3558" t="str">
        <f t="shared" si="196"/>
        <v/>
      </c>
      <c r="X3558" s="6"/>
      <c r="Z3558" s="6"/>
      <c r="AF3558" s="6"/>
      <c r="AG3558" s="6"/>
    </row>
    <row r="3559" spans="1:33" x14ac:dyDescent="0.25">
      <c r="A3559" s="125"/>
      <c r="K3559" t="str">
        <f t="shared" si="194"/>
        <v/>
      </c>
      <c r="L3559" t="str">
        <f t="shared" si="195"/>
        <v/>
      </c>
      <c r="M3559" s="45"/>
      <c r="V3559" t="str">
        <f t="shared" si="196"/>
        <v/>
      </c>
      <c r="X3559" s="6"/>
      <c r="Z3559" s="6"/>
      <c r="AF3559" s="6"/>
      <c r="AG3559" s="6"/>
    </row>
    <row r="3560" spans="1:33" x14ac:dyDescent="0.25">
      <c r="A3560" s="125"/>
      <c r="K3560" t="str">
        <f t="shared" si="194"/>
        <v/>
      </c>
      <c r="L3560" t="str">
        <f t="shared" si="195"/>
        <v/>
      </c>
      <c r="M3560" s="45"/>
      <c r="V3560" t="str">
        <f t="shared" si="196"/>
        <v/>
      </c>
      <c r="X3560" s="6"/>
      <c r="Z3560" s="6"/>
      <c r="AF3560" s="6"/>
      <c r="AG3560" s="6"/>
    </row>
    <row r="3561" spans="1:33" x14ac:dyDescent="0.25">
      <c r="A3561" s="125"/>
      <c r="K3561" t="str">
        <f t="shared" si="194"/>
        <v/>
      </c>
      <c r="L3561" t="str">
        <f t="shared" si="195"/>
        <v/>
      </c>
      <c r="M3561" s="45"/>
      <c r="V3561" t="str">
        <f t="shared" si="196"/>
        <v/>
      </c>
      <c r="X3561" s="6"/>
      <c r="Z3561" s="6"/>
      <c r="AF3561" s="6"/>
      <c r="AG3561" s="6"/>
    </row>
    <row r="3562" spans="1:33" x14ac:dyDescent="0.25">
      <c r="A3562" s="125"/>
      <c r="K3562" t="str">
        <f t="shared" si="194"/>
        <v/>
      </c>
      <c r="L3562" t="str">
        <f t="shared" si="195"/>
        <v/>
      </c>
      <c r="M3562" s="45"/>
      <c r="V3562" t="str">
        <f t="shared" si="196"/>
        <v/>
      </c>
      <c r="X3562" s="6"/>
      <c r="Z3562" s="6"/>
      <c r="AF3562" s="6"/>
      <c r="AG3562" s="6"/>
    </row>
    <row r="3563" spans="1:33" x14ac:dyDescent="0.25">
      <c r="A3563" s="125"/>
      <c r="K3563" t="str">
        <f t="shared" si="194"/>
        <v/>
      </c>
      <c r="L3563" t="str">
        <f t="shared" si="195"/>
        <v/>
      </c>
      <c r="M3563" s="45"/>
      <c r="V3563" t="str">
        <f t="shared" si="196"/>
        <v/>
      </c>
      <c r="X3563" s="6"/>
      <c r="Z3563" s="6"/>
      <c r="AF3563" s="6"/>
      <c r="AG3563" s="6"/>
    </row>
    <row r="3564" spans="1:33" x14ac:dyDescent="0.25">
      <c r="A3564" s="125"/>
      <c r="K3564" t="str">
        <f t="shared" si="194"/>
        <v/>
      </c>
      <c r="L3564" t="str">
        <f t="shared" si="195"/>
        <v/>
      </c>
      <c r="M3564" s="45"/>
      <c r="V3564" t="str">
        <f t="shared" si="196"/>
        <v/>
      </c>
      <c r="X3564" s="6"/>
      <c r="Z3564" s="6"/>
      <c r="AF3564" s="6"/>
      <c r="AG3564" s="6"/>
    </row>
    <row r="3565" spans="1:33" x14ac:dyDescent="0.25">
      <c r="A3565" s="125"/>
      <c r="K3565" t="str">
        <f t="shared" si="194"/>
        <v/>
      </c>
      <c r="L3565" t="str">
        <f t="shared" si="195"/>
        <v/>
      </c>
      <c r="M3565" s="45"/>
      <c r="V3565" t="str">
        <f t="shared" si="196"/>
        <v/>
      </c>
      <c r="X3565" s="6"/>
      <c r="Z3565" s="6"/>
      <c r="AF3565" s="6"/>
      <c r="AG3565" s="6"/>
    </row>
    <row r="3566" spans="1:33" x14ac:dyDescent="0.25">
      <c r="A3566" s="125"/>
      <c r="K3566" t="str">
        <f t="shared" si="194"/>
        <v/>
      </c>
      <c r="L3566" t="str">
        <f t="shared" si="195"/>
        <v/>
      </c>
      <c r="M3566" s="45"/>
      <c r="V3566" t="str">
        <f t="shared" si="196"/>
        <v/>
      </c>
      <c r="X3566" s="6"/>
      <c r="Z3566" s="6"/>
      <c r="AF3566" s="6"/>
      <c r="AG3566" s="6"/>
    </row>
    <row r="3567" spans="1:33" x14ac:dyDescent="0.25">
      <c r="A3567" s="125"/>
      <c r="K3567" t="str">
        <f t="shared" si="194"/>
        <v/>
      </c>
      <c r="L3567" t="str">
        <f t="shared" si="195"/>
        <v/>
      </c>
      <c r="M3567" s="45"/>
      <c r="V3567" t="str">
        <f t="shared" si="196"/>
        <v/>
      </c>
      <c r="X3567" s="6"/>
      <c r="Z3567" s="6"/>
      <c r="AF3567" s="6"/>
      <c r="AG3567" s="6"/>
    </row>
    <row r="3568" spans="1:33" x14ac:dyDescent="0.25">
      <c r="A3568" s="125"/>
      <c r="K3568" t="str">
        <f t="shared" si="194"/>
        <v/>
      </c>
      <c r="L3568" t="str">
        <f t="shared" si="195"/>
        <v/>
      </c>
      <c r="M3568" s="45"/>
      <c r="V3568" t="str">
        <f t="shared" si="196"/>
        <v/>
      </c>
      <c r="X3568" s="6"/>
      <c r="Z3568" s="6"/>
      <c r="AF3568" s="6"/>
      <c r="AG3568" s="6"/>
    </row>
    <row r="3569" spans="1:33" x14ac:dyDescent="0.25">
      <c r="A3569" s="125"/>
      <c r="K3569" t="str">
        <f t="shared" si="194"/>
        <v/>
      </c>
      <c r="L3569" t="str">
        <f t="shared" si="195"/>
        <v/>
      </c>
      <c r="M3569" s="45"/>
      <c r="V3569" t="str">
        <f t="shared" si="196"/>
        <v/>
      </c>
      <c r="X3569" s="6"/>
      <c r="Z3569" s="6"/>
      <c r="AF3569" s="6"/>
      <c r="AG3569" s="6"/>
    </row>
    <row r="3570" spans="1:33" x14ac:dyDescent="0.25">
      <c r="A3570" s="125"/>
      <c r="K3570" t="str">
        <f t="shared" si="194"/>
        <v/>
      </c>
      <c r="L3570" t="str">
        <f t="shared" si="195"/>
        <v/>
      </c>
      <c r="M3570" s="45"/>
      <c r="V3570" t="str">
        <f t="shared" si="196"/>
        <v/>
      </c>
      <c r="X3570" s="6"/>
      <c r="Z3570" s="6"/>
      <c r="AF3570" s="6"/>
      <c r="AG3570" s="6"/>
    </row>
    <row r="3571" spans="1:33" x14ac:dyDescent="0.25">
      <c r="A3571" s="125"/>
      <c r="K3571" t="str">
        <f t="shared" si="194"/>
        <v/>
      </c>
      <c r="L3571" t="str">
        <f t="shared" si="195"/>
        <v/>
      </c>
      <c r="M3571" s="45"/>
      <c r="V3571" t="str">
        <f t="shared" si="196"/>
        <v/>
      </c>
      <c r="X3571" s="6"/>
      <c r="Z3571" s="6"/>
      <c r="AF3571" s="6"/>
      <c r="AG3571" s="6"/>
    </row>
    <row r="3572" spans="1:33" x14ac:dyDescent="0.25">
      <c r="A3572" s="125"/>
      <c r="K3572" t="str">
        <f t="shared" si="194"/>
        <v/>
      </c>
      <c r="L3572" t="str">
        <f t="shared" si="195"/>
        <v/>
      </c>
      <c r="M3572" s="45"/>
      <c r="V3572" t="str">
        <f t="shared" si="196"/>
        <v/>
      </c>
      <c r="X3572" s="6"/>
      <c r="Z3572" s="6"/>
      <c r="AF3572" s="6"/>
      <c r="AG3572" s="6"/>
    </row>
    <row r="3573" spans="1:33" x14ac:dyDescent="0.25">
      <c r="A3573" s="125"/>
      <c r="K3573" t="str">
        <f t="shared" si="194"/>
        <v/>
      </c>
      <c r="L3573" t="str">
        <f t="shared" si="195"/>
        <v/>
      </c>
      <c r="M3573" s="45"/>
      <c r="V3573" t="str">
        <f t="shared" si="196"/>
        <v/>
      </c>
      <c r="X3573" s="6"/>
      <c r="Z3573" s="6"/>
      <c r="AF3573" s="6"/>
      <c r="AG3573" s="6"/>
    </row>
    <row r="3574" spans="1:33" x14ac:dyDescent="0.25">
      <c r="A3574" s="125"/>
      <c r="K3574" t="str">
        <f t="shared" si="194"/>
        <v/>
      </c>
      <c r="L3574" t="str">
        <f t="shared" si="195"/>
        <v/>
      </c>
      <c r="M3574" s="45"/>
      <c r="V3574" t="str">
        <f t="shared" si="196"/>
        <v/>
      </c>
      <c r="X3574" s="6"/>
      <c r="Z3574" s="6"/>
      <c r="AF3574" s="6"/>
      <c r="AG3574" s="6"/>
    </row>
    <row r="3575" spans="1:33" x14ac:dyDescent="0.25">
      <c r="A3575" s="125"/>
      <c r="K3575" t="str">
        <f t="shared" si="194"/>
        <v/>
      </c>
      <c r="L3575" t="str">
        <f t="shared" si="195"/>
        <v/>
      </c>
      <c r="M3575" s="45"/>
      <c r="V3575" t="str">
        <f t="shared" si="196"/>
        <v/>
      </c>
      <c r="X3575" s="6"/>
      <c r="Z3575" s="6"/>
      <c r="AF3575" s="6"/>
      <c r="AG3575" s="6"/>
    </row>
    <row r="3576" spans="1:33" x14ac:dyDescent="0.25">
      <c r="A3576" s="125"/>
      <c r="K3576" t="str">
        <f t="shared" si="194"/>
        <v/>
      </c>
      <c r="L3576" t="str">
        <f t="shared" si="195"/>
        <v/>
      </c>
      <c r="M3576" s="45"/>
      <c r="V3576" t="str">
        <f t="shared" si="196"/>
        <v/>
      </c>
      <c r="X3576" s="6"/>
      <c r="Z3576" s="6"/>
      <c r="AF3576" s="6"/>
      <c r="AG3576" s="6"/>
    </row>
    <row r="3577" spans="1:33" x14ac:dyDescent="0.25">
      <c r="A3577" s="125"/>
      <c r="K3577" t="str">
        <f t="shared" si="194"/>
        <v/>
      </c>
      <c r="L3577" t="str">
        <f t="shared" si="195"/>
        <v/>
      </c>
      <c r="M3577" s="45"/>
      <c r="V3577" t="str">
        <f t="shared" si="196"/>
        <v/>
      </c>
      <c r="X3577" s="6"/>
      <c r="Z3577" s="6"/>
      <c r="AF3577" s="6"/>
      <c r="AG3577" s="6"/>
    </row>
    <row r="3578" spans="1:33" x14ac:dyDescent="0.25">
      <c r="A3578" s="125"/>
      <c r="K3578" t="str">
        <f t="shared" si="194"/>
        <v/>
      </c>
      <c r="L3578" t="str">
        <f t="shared" si="195"/>
        <v/>
      </c>
      <c r="M3578" s="45"/>
      <c r="V3578" t="str">
        <f t="shared" si="196"/>
        <v/>
      </c>
      <c r="X3578" s="6"/>
      <c r="Z3578" s="6"/>
      <c r="AF3578" s="6"/>
      <c r="AG3578" s="6"/>
    </row>
    <row r="3579" spans="1:33" x14ac:dyDescent="0.25">
      <c r="A3579" s="125"/>
      <c r="K3579" t="str">
        <f t="shared" si="194"/>
        <v/>
      </c>
      <c r="L3579" t="str">
        <f t="shared" si="195"/>
        <v/>
      </c>
      <c r="M3579" s="45"/>
      <c r="V3579" t="str">
        <f t="shared" si="196"/>
        <v/>
      </c>
      <c r="X3579" s="6"/>
      <c r="Z3579" s="6"/>
      <c r="AF3579" s="6"/>
      <c r="AG3579" s="6"/>
    </row>
    <row r="3580" spans="1:33" x14ac:dyDescent="0.25">
      <c r="A3580" s="125"/>
      <c r="K3580" t="str">
        <f t="shared" si="194"/>
        <v/>
      </c>
      <c r="L3580" t="str">
        <f t="shared" si="195"/>
        <v/>
      </c>
      <c r="M3580" s="45"/>
      <c r="V3580" t="str">
        <f t="shared" si="196"/>
        <v/>
      </c>
      <c r="X3580" s="6"/>
      <c r="Z3580" s="6"/>
      <c r="AF3580" s="6"/>
      <c r="AG3580" s="6"/>
    </row>
    <row r="3581" spans="1:33" x14ac:dyDescent="0.25">
      <c r="A3581" s="125"/>
      <c r="K3581" t="str">
        <f t="shared" si="194"/>
        <v/>
      </c>
      <c r="L3581" t="str">
        <f t="shared" si="195"/>
        <v/>
      </c>
      <c r="M3581" s="45"/>
      <c r="V3581" t="str">
        <f t="shared" si="196"/>
        <v/>
      </c>
      <c r="X3581" s="6"/>
      <c r="Z3581" s="6"/>
      <c r="AF3581" s="6"/>
      <c r="AG3581" s="6"/>
    </row>
    <row r="3582" spans="1:33" x14ac:dyDescent="0.25">
      <c r="A3582" s="125"/>
      <c r="K3582" t="str">
        <f t="shared" si="194"/>
        <v/>
      </c>
      <c r="L3582" t="str">
        <f t="shared" si="195"/>
        <v/>
      </c>
      <c r="M3582" s="45"/>
      <c r="V3582" t="str">
        <f t="shared" si="196"/>
        <v/>
      </c>
      <c r="X3582" s="6"/>
      <c r="Z3582" s="6"/>
      <c r="AF3582" s="6"/>
      <c r="AG3582" s="6"/>
    </row>
    <row r="3583" spans="1:33" x14ac:dyDescent="0.25">
      <c r="A3583" s="125"/>
      <c r="K3583" t="str">
        <f t="shared" si="194"/>
        <v/>
      </c>
      <c r="L3583" t="str">
        <f t="shared" si="195"/>
        <v/>
      </c>
      <c r="M3583" s="45"/>
      <c r="V3583" t="str">
        <f t="shared" si="196"/>
        <v/>
      </c>
      <c r="X3583" s="6"/>
      <c r="Z3583" s="6"/>
      <c r="AF3583" s="6"/>
      <c r="AG3583" s="6"/>
    </row>
    <row r="3584" spans="1:33" x14ac:dyDescent="0.25">
      <c r="A3584" s="125"/>
      <c r="K3584" t="str">
        <f t="shared" si="194"/>
        <v/>
      </c>
      <c r="L3584" t="str">
        <f t="shared" si="195"/>
        <v/>
      </c>
      <c r="M3584" s="45"/>
      <c r="V3584" t="str">
        <f t="shared" si="196"/>
        <v/>
      </c>
      <c r="X3584" s="6"/>
      <c r="Z3584" s="6"/>
      <c r="AF3584" s="6"/>
      <c r="AG3584" s="6"/>
    </row>
    <row r="3585" spans="1:33" x14ac:dyDescent="0.25">
      <c r="A3585" s="125"/>
      <c r="K3585" t="str">
        <f t="shared" si="194"/>
        <v/>
      </c>
      <c r="L3585" t="str">
        <f t="shared" si="195"/>
        <v/>
      </c>
      <c r="M3585" s="45"/>
      <c r="V3585" t="str">
        <f t="shared" si="196"/>
        <v/>
      </c>
      <c r="X3585" s="6"/>
      <c r="Z3585" s="6"/>
      <c r="AF3585" s="6"/>
      <c r="AG3585" s="6"/>
    </row>
    <row r="3586" spans="1:33" x14ac:dyDescent="0.25">
      <c r="A3586" s="125"/>
      <c r="K3586" t="str">
        <f t="shared" si="194"/>
        <v/>
      </c>
      <c r="L3586" t="str">
        <f t="shared" si="195"/>
        <v/>
      </c>
      <c r="M3586" s="45"/>
      <c r="V3586" t="str">
        <f t="shared" si="196"/>
        <v/>
      </c>
      <c r="X3586" s="6"/>
      <c r="Z3586" s="6"/>
      <c r="AF3586" s="6"/>
      <c r="AG3586" s="6"/>
    </row>
    <row r="3587" spans="1:33" x14ac:dyDescent="0.25">
      <c r="A3587" s="125"/>
      <c r="K3587" t="str">
        <f t="shared" si="194"/>
        <v/>
      </c>
      <c r="L3587" t="str">
        <f t="shared" si="195"/>
        <v/>
      </c>
      <c r="M3587" s="45"/>
      <c r="V3587" t="str">
        <f t="shared" si="196"/>
        <v/>
      </c>
      <c r="X3587" s="6"/>
      <c r="Z3587" s="6"/>
      <c r="AF3587" s="6"/>
      <c r="AG3587" s="6"/>
    </row>
    <row r="3588" spans="1:33" x14ac:dyDescent="0.25">
      <c r="A3588" s="125"/>
      <c r="K3588" t="str">
        <f t="shared" si="194"/>
        <v/>
      </c>
      <c r="L3588" t="str">
        <f t="shared" si="195"/>
        <v/>
      </c>
      <c r="M3588" s="45"/>
      <c r="V3588" t="str">
        <f t="shared" si="196"/>
        <v/>
      </c>
      <c r="X3588" s="6"/>
      <c r="Z3588" s="6"/>
      <c r="AF3588" s="6"/>
      <c r="AG3588" s="6"/>
    </row>
    <row r="3589" spans="1:33" x14ac:dyDescent="0.25">
      <c r="A3589" s="125"/>
      <c r="K3589" t="str">
        <f t="shared" si="194"/>
        <v/>
      </c>
      <c r="L3589" t="str">
        <f t="shared" si="195"/>
        <v/>
      </c>
      <c r="M3589" s="45"/>
      <c r="V3589" t="str">
        <f t="shared" si="196"/>
        <v/>
      </c>
      <c r="X3589" s="6"/>
      <c r="Z3589" s="6"/>
      <c r="AF3589" s="6"/>
      <c r="AG3589" s="6"/>
    </row>
    <row r="3590" spans="1:33" x14ac:dyDescent="0.25">
      <c r="A3590" s="125"/>
      <c r="K3590" t="str">
        <f t="shared" si="194"/>
        <v/>
      </c>
      <c r="L3590" t="str">
        <f t="shared" si="195"/>
        <v/>
      </c>
      <c r="M3590" s="45"/>
      <c r="V3590" t="str">
        <f t="shared" si="196"/>
        <v/>
      </c>
      <c r="X3590" s="6"/>
      <c r="Z3590" s="6"/>
      <c r="AF3590" s="6"/>
      <c r="AG3590" s="6"/>
    </row>
    <row r="3591" spans="1:33" x14ac:dyDescent="0.25">
      <c r="A3591" s="125"/>
      <c r="K3591" t="str">
        <f t="shared" si="194"/>
        <v/>
      </c>
      <c r="L3591" t="str">
        <f t="shared" si="195"/>
        <v/>
      </c>
      <c r="M3591" s="45"/>
      <c r="V3591" t="str">
        <f t="shared" si="196"/>
        <v/>
      </c>
      <c r="X3591" s="6"/>
      <c r="Z3591" s="6"/>
      <c r="AF3591" s="6"/>
      <c r="AG3591" s="6"/>
    </row>
    <row r="3592" spans="1:33" x14ac:dyDescent="0.25">
      <c r="A3592" s="125"/>
      <c r="K3592" t="str">
        <f t="shared" ref="K3592:K3655" si="197" xml:space="preserve"> IF(AND(ISNUMBER(G3592),ISNUMBER(H3592),ISNUMBER(I3592),  ISNUMBER(J3592) ), (G3592+H3592+I3592+J3592),   IF(OR(ISNUMBER(G3592),ISNUMBER(H3592), ISNUMBER(I3592), ISNUMBER(J3592) ), "Incomplete", "" ))</f>
        <v/>
      </c>
      <c r="L3592" t="str">
        <f t="shared" ref="L3592:L3655" si="198">IF(AF3592 = "","",   IF(SUM(G3592:J3592) &gt;0,"Positive","Negative"))</f>
        <v/>
      </c>
      <c r="M3592" s="45"/>
      <c r="V3592" t="str">
        <f t="shared" ref="V3592:V3655" si="199">IF( OR(L3592="Negative", ISBLANK(L3592) =TRUE, L3592 = ""), "",IF(COUNT(N3592:S3592)&gt;0,IF(SUM(N3592:S3592)&gt;1,"Positive","Negative"),""))</f>
        <v/>
      </c>
      <c r="X3592" s="6"/>
      <c r="Z3592" s="6"/>
      <c r="AF3592" s="6"/>
      <c r="AG3592" s="6"/>
    </row>
    <row r="3593" spans="1:33" x14ac:dyDescent="0.25">
      <c r="A3593" s="125"/>
      <c r="K3593" t="str">
        <f t="shared" si="197"/>
        <v/>
      </c>
      <c r="L3593" t="str">
        <f t="shared" si="198"/>
        <v/>
      </c>
      <c r="M3593" s="45"/>
      <c r="V3593" t="str">
        <f t="shared" si="199"/>
        <v/>
      </c>
      <c r="X3593" s="6"/>
      <c r="Z3593" s="6"/>
      <c r="AF3593" s="6"/>
      <c r="AG3593" s="6"/>
    </row>
    <row r="3594" spans="1:33" x14ac:dyDescent="0.25">
      <c r="A3594" s="125"/>
      <c r="K3594" t="str">
        <f t="shared" si="197"/>
        <v/>
      </c>
      <c r="L3594" t="str">
        <f t="shared" si="198"/>
        <v/>
      </c>
      <c r="M3594" s="45"/>
      <c r="V3594" t="str">
        <f t="shared" si="199"/>
        <v/>
      </c>
      <c r="X3594" s="6"/>
      <c r="Z3594" s="6"/>
      <c r="AF3594" s="6"/>
      <c r="AG3594" s="6"/>
    </row>
    <row r="3595" spans="1:33" x14ac:dyDescent="0.25">
      <c r="A3595" s="125"/>
      <c r="K3595" t="str">
        <f t="shared" si="197"/>
        <v/>
      </c>
      <c r="L3595" t="str">
        <f t="shared" si="198"/>
        <v/>
      </c>
      <c r="M3595" s="45"/>
      <c r="V3595" t="str">
        <f t="shared" si="199"/>
        <v/>
      </c>
      <c r="X3595" s="6"/>
      <c r="Z3595" s="6"/>
      <c r="AF3595" s="6"/>
      <c r="AG3595" s="6"/>
    </row>
    <row r="3596" spans="1:33" x14ac:dyDescent="0.25">
      <c r="A3596" s="125"/>
      <c r="K3596" t="str">
        <f t="shared" si="197"/>
        <v/>
      </c>
      <c r="L3596" t="str">
        <f t="shared" si="198"/>
        <v/>
      </c>
      <c r="M3596" s="45"/>
      <c r="V3596" t="str">
        <f t="shared" si="199"/>
        <v/>
      </c>
      <c r="X3596" s="6"/>
      <c r="Z3596" s="6"/>
      <c r="AF3596" s="6"/>
      <c r="AG3596" s="6"/>
    </row>
    <row r="3597" spans="1:33" x14ac:dyDescent="0.25">
      <c r="A3597" s="125"/>
      <c r="K3597" t="str">
        <f t="shared" si="197"/>
        <v/>
      </c>
      <c r="L3597" t="str">
        <f t="shared" si="198"/>
        <v/>
      </c>
      <c r="M3597" s="45"/>
      <c r="V3597" t="str">
        <f t="shared" si="199"/>
        <v/>
      </c>
      <c r="X3597" s="6"/>
      <c r="Z3597" s="6"/>
      <c r="AF3597" s="6"/>
      <c r="AG3597" s="6"/>
    </row>
    <row r="3598" spans="1:33" x14ac:dyDescent="0.25">
      <c r="A3598" s="125"/>
      <c r="K3598" t="str">
        <f t="shared" si="197"/>
        <v/>
      </c>
      <c r="L3598" t="str">
        <f t="shared" si="198"/>
        <v/>
      </c>
      <c r="M3598" s="45"/>
      <c r="V3598" t="str">
        <f t="shared" si="199"/>
        <v/>
      </c>
      <c r="X3598" s="6"/>
      <c r="Z3598" s="6"/>
      <c r="AF3598" s="6"/>
      <c r="AG3598" s="6"/>
    </row>
    <row r="3599" spans="1:33" x14ac:dyDescent="0.25">
      <c r="A3599" s="125"/>
      <c r="K3599" t="str">
        <f t="shared" si="197"/>
        <v/>
      </c>
      <c r="L3599" t="str">
        <f t="shared" si="198"/>
        <v/>
      </c>
      <c r="M3599" s="45"/>
      <c r="V3599" t="str">
        <f t="shared" si="199"/>
        <v/>
      </c>
      <c r="X3599" s="6"/>
      <c r="Z3599" s="6"/>
      <c r="AF3599" s="6"/>
      <c r="AG3599" s="6"/>
    </row>
    <row r="3600" spans="1:33" x14ac:dyDescent="0.25">
      <c r="A3600" s="125"/>
      <c r="K3600" t="str">
        <f t="shared" si="197"/>
        <v/>
      </c>
      <c r="L3600" t="str">
        <f t="shared" si="198"/>
        <v/>
      </c>
      <c r="M3600" s="45"/>
      <c r="V3600" t="str">
        <f t="shared" si="199"/>
        <v/>
      </c>
      <c r="X3600" s="6"/>
      <c r="Z3600" s="6"/>
      <c r="AF3600" s="6"/>
      <c r="AG3600" s="6"/>
    </row>
    <row r="3601" spans="1:33" x14ac:dyDescent="0.25">
      <c r="A3601" s="125"/>
      <c r="K3601" t="str">
        <f t="shared" si="197"/>
        <v/>
      </c>
      <c r="L3601" t="str">
        <f t="shared" si="198"/>
        <v/>
      </c>
      <c r="M3601" s="45"/>
      <c r="V3601" t="str">
        <f t="shared" si="199"/>
        <v/>
      </c>
      <c r="X3601" s="6"/>
      <c r="Z3601" s="6"/>
      <c r="AF3601" s="6"/>
      <c r="AG3601" s="6"/>
    </row>
    <row r="3602" spans="1:33" x14ac:dyDescent="0.25">
      <c r="A3602" s="125"/>
      <c r="K3602" t="str">
        <f t="shared" si="197"/>
        <v/>
      </c>
      <c r="L3602" t="str">
        <f t="shared" si="198"/>
        <v/>
      </c>
      <c r="M3602" s="45"/>
      <c r="V3602" t="str">
        <f t="shared" si="199"/>
        <v/>
      </c>
      <c r="X3602" s="6"/>
      <c r="Z3602" s="6"/>
      <c r="AF3602" s="6"/>
      <c r="AG3602" s="6"/>
    </row>
    <row r="3603" spans="1:33" x14ac:dyDescent="0.25">
      <c r="A3603" s="125"/>
      <c r="K3603" t="str">
        <f t="shared" si="197"/>
        <v/>
      </c>
      <c r="L3603" t="str">
        <f t="shared" si="198"/>
        <v/>
      </c>
      <c r="M3603" s="45"/>
      <c r="V3603" t="str">
        <f t="shared" si="199"/>
        <v/>
      </c>
      <c r="X3603" s="6"/>
      <c r="Z3603" s="6"/>
      <c r="AF3603" s="6"/>
      <c r="AG3603" s="6"/>
    </row>
    <row r="3604" spans="1:33" x14ac:dyDescent="0.25">
      <c r="A3604" s="125"/>
      <c r="K3604" t="str">
        <f t="shared" si="197"/>
        <v/>
      </c>
      <c r="L3604" t="str">
        <f t="shared" si="198"/>
        <v/>
      </c>
      <c r="M3604" s="45"/>
      <c r="V3604" t="str">
        <f t="shared" si="199"/>
        <v/>
      </c>
      <c r="X3604" s="6"/>
      <c r="Z3604" s="6"/>
      <c r="AF3604" s="6"/>
      <c r="AG3604" s="6"/>
    </row>
    <row r="3605" spans="1:33" x14ac:dyDescent="0.25">
      <c r="A3605" s="125"/>
      <c r="K3605" t="str">
        <f t="shared" si="197"/>
        <v/>
      </c>
      <c r="L3605" t="str">
        <f t="shared" si="198"/>
        <v/>
      </c>
      <c r="M3605" s="45"/>
      <c r="V3605" t="str">
        <f t="shared" si="199"/>
        <v/>
      </c>
      <c r="X3605" s="6"/>
      <c r="Z3605" s="6"/>
      <c r="AF3605" s="6"/>
      <c r="AG3605" s="6"/>
    </row>
    <row r="3606" spans="1:33" x14ac:dyDescent="0.25">
      <c r="A3606" s="125"/>
      <c r="K3606" t="str">
        <f t="shared" si="197"/>
        <v/>
      </c>
      <c r="L3606" t="str">
        <f t="shared" si="198"/>
        <v/>
      </c>
      <c r="M3606" s="45"/>
      <c r="V3606" t="str">
        <f t="shared" si="199"/>
        <v/>
      </c>
      <c r="X3606" s="6"/>
      <c r="Z3606" s="6"/>
      <c r="AF3606" s="6"/>
      <c r="AG3606" s="6"/>
    </row>
    <row r="3607" spans="1:33" x14ac:dyDescent="0.25">
      <c r="A3607" s="125"/>
      <c r="K3607" t="str">
        <f t="shared" si="197"/>
        <v/>
      </c>
      <c r="L3607" t="str">
        <f t="shared" si="198"/>
        <v/>
      </c>
      <c r="M3607" s="45"/>
      <c r="V3607" t="str">
        <f t="shared" si="199"/>
        <v/>
      </c>
      <c r="X3607" s="6"/>
      <c r="Z3607" s="6"/>
      <c r="AF3607" s="6"/>
      <c r="AG3607" s="6"/>
    </row>
    <row r="3608" spans="1:33" x14ac:dyDescent="0.25">
      <c r="A3608" s="125"/>
      <c r="K3608" t="str">
        <f t="shared" si="197"/>
        <v/>
      </c>
      <c r="L3608" t="str">
        <f t="shared" si="198"/>
        <v/>
      </c>
      <c r="M3608" s="45"/>
      <c r="V3608" t="str">
        <f t="shared" si="199"/>
        <v/>
      </c>
      <c r="X3608" s="6"/>
      <c r="Z3608" s="6"/>
      <c r="AF3608" s="6"/>
      <c r="AG3608" s="6"/>
    </row>
    <row r="3609" spans="1:33" x14ac:dyDescent="0.25">
      <c r="A3609" s="125"/>
      <c r="K3609" t="str">
        <f t="shared" si="197"/>
        <v/>
      </c>
      <c r="L3609" t="str">
        <f t="shared" si="198"/>
        <v/>
      </c>
      <c r="M3609" s="45"/>
      <c r="V3609" t="str">
        <f t="shared" si="199"/>
        <v/>
      </c>
      <c r="X3609" s="6"/>
      <c r="Z3609" s="6"/>
      <c r="AF3609" s="6"/>
      <c r="AG3609" s="6"/>
    </row>
    <row r="3610" spans="1:33" x14ac:dyDescent="0.25">
      <c r="A3610" s="125"/>
      <c r="K3610" t="str">
        <f t="shared" si="197"/>
        <v/>
      </c>
      <c r="L3610" t="str">
        <f t="shared" si="198"/>
        <v/>
      </c>
      <c r="M3610" s="45"/>
      <c r="V3610" t="str">
        <f t="shared" si="199"/>
        <v/>
      </c>
      <c r="X3610" s="6"/>
      <c r="Z3610" s="6"/>
      <c r="AF3610" s="6"/>
      <c r="AG3610" s="6"/>
    </row>
    <row r="3611" spans="1:33" x14ac:dyDescent="0.25">
      <c r="A3611" s="125"/>
      <c r="K3611" t="str">
        <f t="shared" si="197"/>
        <v/>
      </c>
      <c r="L3611" t="str">
        <f t="shared" si="198"/>
        <v/>
      </c>
      <c r="M3611" s="45"/>
      <c r="V3611" t="str">
        <f t="shared" si="199"/>
        <v/>
      </c>
      <c r="X3611" s="6"/>
      <c r="Z3611" s="6"/>
      <c r="AF3611" s="6"/>
      <c r="AG3611" s="6"/>
    </row>
    <row r="3612" spans="1:33" x14ac:dyDescent="0.25">
      <c r="A3612" s="125"/>
      <c r="K3612" t="str">
        <f t="shared" si="197"/>
        <v/>
      </c>
      <c r="L3612" t="str">
        <f t="shared" si="198"/>
        <v/>
      </c>
      <c r="M3612" s="45"/>
      <c r="V3612" t="str">
        <f t="shared" si="199"/>
        <v/>
      </c>
      <c r="X3612" s="6"/>
      <c r="Z3612" s="6"/>
      <c r="AF3612" s="6"/>
      <c r="AG3612" s="6"/>
    </row>
    <row r="3613" spans="1:33" x14ac:dyDescent="0.25">
      <c r="A3613" s="125"/>
      <c r="K3613" t="str">
        <f t="shared" si="197"/>
        <v/>
      </c>
      <c r="L3613" t="str">
        <f t="shared" si="198"/>
        <v/>
      </c>
      <c r="M3613" s="45"/>
      <c r="V3613" t="str">
        <f t="shared" si="199"/>
        <v/>
      </c>
      <c r="X3613" s="6"/>
      <c r="Z3613" s="6"/>
      <c r="AF3613" s="6"/>
      <c r="AG3613" s="6"/>
    </row>
    <row r="3614" spans="1:33" x14ac:dyDescent="0.25">
      <c r="A3614" s="125"/>
      <c r="K3614" t="str">
        <f t="shared" si="197"/>
        <v/>
      </c>
      <c r="L3614" t="str">
        <f t="shared" si="198"/>
        <v/>
      </c>
      <c r="M3614" s="45"/>
      <c r="V3614" t="str">
        <f t="shared" si="199"/>
        <v/>
      </c>
      <c r="X3614" s="6"/>
      <c r="Z3614" s="6"/>
      <c r="AF3614" s="6"/>
      <c r="AG3614" s="6"/>
    </row>
    <row r="3615" spans="1:33" x14ac:dyDescent="0.25">
      <c r="A3615" s="125"/>
      <c r="K3615" t="str">
        <f t="shared" si="197"/>
        <v/>
      </c>
      <c r="L3615" t="str">
        <f t="shared" si="198"/>
        <v/>
      </c>
      <c r="M3615" s="45"/>
      <c r="V3615" t="str">
        <f t="shared" si="199"/>
        <v/>
      </c>
      <c r="X3615" s="6"/>
      <c r="Z3615" s="6"/>
      <c r="AF3615" s="6"/>
      <c r="AG3615" s="6"/>
    </row>
    <row r="3616" spans="1:33" x14ac:dyDescent="0.25">
      <c r="A3616" s="125"/>
      <c r="K3616" t="str">
        <f t="shared" si="197"/>
        <v/>
      </c>
      <c r="L3616" t="str">
        <f t="shared" si="198"/>
        <v/>
      </c>
      <c r="M3616" s="45"/>
      <c r="V3616" t="str">
        <f t="shared" si="199"/>
        <v/>
      </c>
      <c r="X3616" s="6"/>
      <c r="Z3616" s="6"/>
      <c r="AF3616" s="6"/>
      <c r="AG3616" s="6"/>
    </row>
    <row r="3617" spans="1:33" x14ac:dyDescent="0.25">
      <c r="A3617" s="125"/>
      <c r="K3617" t="str">
        <f t="shared" si="197"/>
        <v/>
      </c>
      <c r="L3617" t="str">
        <f t="shared" si="198"/>
        <v/>
      </c>
      <c r="M3617" s="45"/>
      <c r="V3617" t="str">
        <f t="shared" si="199"/>
        <v/>
      </c>
      <c r="X3617" s="6"/>
      <c r="Z3617" s="6"/>
      <c r="AF3617" s="6"/>
      <c r="AG3617" s="6"/>
    </row>
    <row r="3618" spans="1:33" x14ac:dyDescent="0.25">
      <c r="A3618" s="125"/>
      <c r="K3618" t="str">
        <f t="shared" si="197"/>
        <v/>
      </c>
      <c r="L3618" t="str">
        <f t="shared" si="198"/>
        <v/>
      </c>
      <c r="M3618" s="45"/>
      <c r="V3618" t="str">
        <f t="shared" si="199"/>
        <v/>
      </c>
      <c r="X3618" s="6"/>
      <c r="Z3618" s="6"/>
      <c r="AF3618" s="6"/>
      <c r="AG3618" s="6"/>
    </row>
    <row r="3619" spans="1:33" x14ac:dyDescent="0.25">
      <c r="A3619" s="125"/>
      <c r="K3619" t="str">
        <f t="shared" si="197"/>
        <v/>
      </c>
      <c r="L3619" t="str">
        <f t="shared" si="198"/>
        <v/>
      </c>
      <c r="M3619" s="45"/>
      <c r="V3619" t="str">
        <f t="shared" si="199"/>
        <v/>
      </c>
      <c r="X3619" s="6"/>
      <c r="Z3619" s="6"/>
      <c r="AF3619" s="6"/>
      <c r="AG3619" s="6"/>
    </row>
    <row r="3620" spans="1:33" x14ac:dyDescent="0.25">
      <c r="A3620" s="125"/>
      <c r="K3620" t="str">
        <f t="shared" si="197"/>
        <v/>
      </c>
      <c r="L3620" t="str">
        <f t="shared" si="198"/>
        <v/>
      </c>
      <c r="M3620" s="45"/>
      <c r="V3620" t="str">
        <f t="shared" si="199"/>
        <v/>
      </c>
      <c r="X3620" s="6"/>
      <c r="Z3620" s="6"/>
      <c r="AF3620" s="6"/>
      <c r="AG3620" s="6"/>
    </row>
    <row r="3621" spans="1:33" x14ac:dyDescent="0.25">
      <c r="A3621" s="125"/>
      <c r="K3621" t="str">
        <f t="shared" si="197"/>
        <v/>
      </c>
      <c r="L3621" t="str">
        <f t="shared" si="198"/>
        <v/>
      </c>
      <c r="M3621" s="45"/>
      <c r="V3621" t="str">
        <f t="shared" si="199"/>
        <v/>
      </c>
      <c r="X3621" s="6"/>
      <c r="Z3621" s="6"/>
      <c r="AF3621" s="6"/>
      <c r="AG3621" s="6"/>
    </row>
    <row r="3622" spans="1:33" x14ac:dyDescent="0.25">
      <c r="A3622" s="125"/>
      <c r="K3622" t="str">
        <f t="shared" si="197"/>
        <v/>
      </c>
      <c r="L3622" t="str">
        <f t="shared" si="198"/>
        <v/>
      </c>
      <c r="M3622" s="45"/>
      <c r="V3622" t="str">
        <f t="shared" si="199"/>
        <v/>
      </c>
      <c r="X3622" s="6"/>
      <c r="Z3622" s="6"/>
      <c r="AF3622" s="6"/>
      <c r="AG3622" s="6"/>
    </row>
    <row r="3623" spans="1:33" x14ac:dyDescent="0.25">
      <c r="A3623" s="125"/>
      <c r="K3623" t="str">
        <f t="shared" si="197"/>
        <v/>
      </c>
      <c r="L3623" t="str">
        <f t="shared" si="198"/>
        <v/>
      </c>
      <c r="M3623" s="45"/>
      <c r="V3623" t="str">
        <f t="shared" si="199"/>
        <v/>
      </c>
      <c r="X3623" s="6"/>
      <c r="Z3623" s="6"/>
      <c r="AF3623" s="6"/>
      <c r="AG3623" s="6"/>
    </row>
    <row r="3624" spans="1:33" x14ac:dyDescent="0.25">
      <c r="A3624" s="125"/>
      <c r="K3624" t="str">
        <f t="shared" si="197"/>
        <v/>
      </c>
      <c r="L3624" t="str">
        <f t="shared" si="198"/>
        <v/>
      </c>
      <c r="M3624" s="45"/>
      <c r="V3624" t="str">
        <f t="shared" si="199"/>
        <v/>
      </c>
      <c r="X3624" s="6"/>
      <c r="Z3624" s="6"/>
      <c r="AF3624" s="6"/>
      <c r="AG3624" s="6"/>
    </row>
    <row r="3625" spans="1:33" x14ac:dyDescent="0.25">
      <c r="A3625" s="125"/>
      <c r="K3625" t="str">
        <f t="shared" si="197"/>
        <v/>
      </c>
      <c r="L3625" t="str">
        <f t="shared" si="198"/>
        <v/>
      </c>
      <c r="M3625" s="45"/>
      <c r="V3625" t="str">
        <f t="shared" si="199"/>
        <v/>
      </c>
      <c r="X3625" s="6"/>
      <c r="Z3625" s="6"/>
      <c r="AF3625" s="6"/>
      <c r="AG3625" s="6"/>
    </row>
    <row r="3626" spans="1:33" x14ac:dyDescent="0.25">
      <c r="A3626" s="125"/>
      <c r="K3626" t="str">
        <f t="shared" si="197"/>
        <v/>
      </c>
      <c r="L3626" t="str">
        <f t="shared" si="198"/>
        <v/>
      </c>
      <c r="M3626" s="45"/>
      <c r="V3626" t="str">
        <f t="shared" si="199"/>
        <v/>
      </c>
      <c r="X3626" s="6"/>
      <c r="Z3626" s="6"/>
      <c r="AF3626" s="6"/>
      <c r="AG3626" s="6"/>
    </row>
    <row r="3627" spans="1:33" x14ac:dyDescent="0.25">
      <c r="A3627" s="125"/>
      <c r="K3627" t="str">
        <f t="shared" si="197"/>
        <v/>
      </c>
      <c r="L3627" t="str">
        <f t="shared" si="198"/>
        <v/>
      </c>
      <c r="M3627" s="45"/>
      <c r="V3627" t="str">
        <f t="shared" si="199"/>
        <v/>
      </c>
      <c r="X3627" s="6"/>
      <c r="Z3627" s="6"/>
      <c r="AF3627" s="6"/>
      <c r="AG3627" s="6"/>
    </row>
    <row r="3628" spans="1:33" x14ac:dyDescent="0.25">
      <c r="A3628" s="125"/>
      <c r="K3628" t="str">
        <f t="shared" si="197"/>
        <v/>
      </c>
      <c r="L3628" t="str">
        <f t="shared" si="198"/>
        <v/>
      </c>
      <c r="M3628" s="45"/>
      <c r="V3628" t="str">
        <f t="shared" si="199"/>
        <v/>
      </c>
      <c r="X3628" s="6"/>
      <c r="Z3628" s="6"/>
      <c r="AF3628" s="6"/>
      <c r="AG3628" s="6"/>
    </row>
    <row r="3629" spans="1:33" x14ac:dyDescent="0.25">
      <c r="A3629" s="125"/>
      <c r="K3629" t="str">
        <f t="shared" si="197"/>
        <v/>
      </c>
      <c r="L3629" t="str">
        <f t="shared" si="198"/>
        <v/>
      </c>
      <c r="M3629" s="45"/>
      <c r="V3629" t="str">
        <f t="shared" si="199"/>
        <v/>
      </c>
      <c r="X3629" s="6"/>
      <c r="Z3629" s="6"/>
      <c r="AF3629" s="6"/>
      <c r="AG3629" s="6"/>
    </row>
    <row r="3630" spans="1:33" x14ac:dyDescent="0.25">
      <c r="A3630" s="125"/>
      <c r="K3630" t="str">
        <f t="shared" si="197"/>
        <v/>
      </c>
      <c r="L3630" t="str">
        <f t="shared" si="198"/>
        <v/>
      </c>
      <c r="M3630" s="45"/>
      <c r="V3630" t="str">
        <f t="shared" si="199"/>
        <v/>
      </c>
      <c r="X3630" s="6"/>
      <c r="Z3630" s="6"/>
      <c r="AF3630" s="6"/>
      <c r="AG3630" s="6"/>
    </row>
    <row r="3631" spans="1:33" x14ac:dyDescent="0.25">
      <c r="A3631" s="125"/>
      <c r="K3631" t="str">
        <f t="shared" si="197"/>
        <v/>
      </c>
      <c r="L3631" t="str">
        <f t="shared" si="198"/>
        <v/>
      </c>
      <c r="M3631" s="45"/>
      <c r="V3631" t="str">
        <f t="shared" si="199"/>
        <v/>
      </c>
      <c r="X3631" s="6"/>
      <c r="Z3631" s="6"/>
      <c r="AF3631" s="6"/>
      <c r="AG3631" s="6"/>
    </row>
    <row r="3632" spans="1:33" x14ac:dyDescent="0.25">
      <c r="A3632" s="125"/>
      <c r="K3632" t="str">
        <f t="shared" si="197"/>
        <v/>
      </c>
      <c r="L3632" t="str">
        <f t="shared" si="198"/>
        <v/>
      </c>
      <c r="M3632" s="45"/>
      <c r="V3632" t="str">
        <f t="shared" si="199"/>
        <v/>
      </c>
      <c r="X3632" s="6"/>
      <c r="Z3632" s="6"/>
      <c r="AF3632" s="6"/>
      <c r="AG3632" s="6"/>
    </row>
    <row r="3633" spans="1:33" x14ac:dyDescent="0.25">
      <c r="A3633" s="125"/>
      <c r="K3633" t="str">
        <f t="shared" si="197"/>
        <v/>
      </c>
      <c r="L3633" t="str">
        <f t="shared" si="198"/>
        <v/>
      </c>
      <c r="M3633" s="45"/>
      <c r="V3633" t="str">
        <f t="shared" si="199"/>
        <v/>
      </c>
      <c r="X3633" s="6"/>
      <c r="Z3633" s="6"/>
      <c r="AF3633" s="6"/>
      <c r="AG3633" s="6"/>
    </row>
    <row r="3634" spans="1:33" x14ac:dyDescent="0.25">
      <c r="A3634" s="125"/>
      <c r="K3634" t="str">
        <f t="shared" si="197"/>
        <v/>
      </c>
      <c r="L3634" t="str">
        <f t="shared" si="198"/>
        <v/>
      </c>
      <c r="M3634" s="45"/>
      <c r="V3634" t="str">
        <f t="shared" si="199"/>
        <v/>
      </c>
      <c r="X3634" s="6"/>
      <c r="Z3634" s="6"/>
      <c r="AF3634" s="6"/>
      <c r="AG3634" s="6"/>
    </row>
    <row r="3635" spans="1:33" x14ac:dyDescent="0.25">
      <c r="A3635" s="125"/>
      <c r="K3635" t="str">
        <f t="shared" si="197"/>
        <v/>
      </c>
      <c r="L3635" t="str">
        <f t="shared" si="198"/>
        <v/>
      </c>
      <c r="M3635" s="45"/>
      <c r="V3635" t="str">
        <f t="shared" si="199"/>
        <v/>
      </c>
      <c r="X3635" s="6"/>
      <c r="Z3635" s="6"/>
      <c r="AF3635" s="6"/>
      <c r="AG3635" s="6"/>
    </row>
    <row r="3636" spans="1:33" x14ac:dyDescent="0.25">
      <c r="A3636" s="125"/>
      <c r="K3636" t="str">
        <f t="shared" si="197"/>
        <v/>
      </c>
      <c r="L3636" t="str">
        <f t="shared" si="198"/>
        <v/>
      </c>
      <c r="M3636" s="45"/>
      <c r="V3636" t="str">
        <f t="shared" si="199"/>
        <v/>
      </c>
      <c r="X3636" s="6"/>
      <c r="Z3636" s="6"/>
      <c r="AF3636" s="6"/>
      <c r="AG3636" s="6"/>
    </row>
    <row r="3637" spans="1:33" x14ac:dyDescent="0.25">
      <c r="A3637" s="125"/>
      <c r="K3637" t="str">
        <f t="shared" si="197"/>
        <v/>
      </c>
      <c r="L3637" t="str">
        <f t="shared" si="198"/>
        <v/>
      </c>
      <c r="M3637" s="45"/>
      <c r="V3637" t="str">
        <f t="shared" si="199"/>
        <v/>
      </c>
      <c r="X3637" s="6"/>
      <c r="Z3637" s="6"/>
      <c r="AF3637" s="6"/>
      <c r="AG3637" s="6"/>
    </row>
    <row r="3638" spans="1:33" x14ac:dyDescent="0.25">
      <c r="A3638" s="125"/>
      <c r="K3638" t="str">
        <f t="shared" si="197"/>
        <v/>
      </c>
      <c r="L3638" t="str">
        <f t="shared" si="198"/>
        <v/>
      </c>
      <c r="M3638" s="45"/>
      <c r="V3638" t="str">
        <f t="shared" si="199"/>
        <v/>
      </c>
      <c r="X3638" s="6"/>
      <c r="Z3638" s="6"/>
      <c r="AF3638" s="6"/>
      <c r="AG3638" s="6"/>
    </row>
    <row r="3639" spans="1:33" x14ac:dyDescent="0.25">
      <c r="A3639" s="125"/>
      <c r="K3639" t="str">
        <f t="shared" si="197"/>
        <v/>
      </c>
      <c r="L3639" t="str">
        <f t="shared" si="198"/>
        <v/>
      </c>
      <c r="M3639" s="45"/>
      <c r="V3639" t="str">
        <f t="shared" si="199"/>
        <v/>
      </c>
      <c r="X3639" s="6"/>
      <c r="Z3639" s="6"/>
      <c r="AF3639" s="6"/>
      <c r="AG3639" s="6"/>
    </row>
    <row r="3640" spans="1:33" x14ac:dyDescent="0.25">
      <c r="A3640" s="125"/>
      <c r="K3640" t="str">
        <f t="shared" si="197"/>
        <v/>
      </c>
      <c r="L3640" t="str">
        <f t="shared" si="198"/>
        <v/>
      </c>
      <c r="M3640" s="45"/>
      <c r="V3640" t="str">
        <f t="shared" si="199"/>
        <v/>
      </c>
      <c r="X3640" s="6"/>
      <c r="Z3640" s="6"/>
      <c r="AF3640" s="6"/>
      <c r="AG3640" s="6"/>
    </row>
    <row r="3641" spans="1:33" x14ac:dyDescent="0.25">
      <c r="A3641" s="125"/>
      <c r="K3641" t="str">
        <f t="shared" si="197"/>
        <v/>
      </c>
      <c r="L3641" t="str">
        <f t="shared" si="198"/>
        <v/>
      </c>
      <c r="M3641" s="45"/>
      <c r="V3641" t="str">
        <f t="shared" si="199"/>
        <v/>
      </c>
      <c r="X3641" s="6"/>
      <c r="Z3641" s="6"/>
      <c r="AF3641" s="6"/>
      <c r="AG3641" s="6"/>
    </row>
    <row r="3642" spans="1:33" x14ac:dyDescent="0.25">
      <c r="A3642" s="125"/>
      <c r="K3642" t="str">
        <f t="shared" si="197"/>
        <v/>
      </c>
      <c r="L3642" t="str">
        <f t="shared" si="198"/>
        <v/>
      </c>
      <c r="M3642" s="45"/>
      <c r="V3642" t="str">
        <f t="shared" si="199"/>
        <v/>
      </c>
      <c r="X3642" s="6"/>
      <c r="Z3642" s="6"/>
      <c r="AF3642" s="6"/>
      <c r="AG3642" s="6"/>
    </row>
    <row r="3643" spans="1:33" x14ac:dyDescent="0.25">
      <c r="A3643" s="125"/>
      <c r="K3643" t="str">
        <f t="shared" si="197"/>
        <v/>
      </c>
      <c r="L3643" t="str">
        <f t="shared" si="198"/>
        <v/>
      </c>
      <c r="M3643" s="45"/>
      <c r="V3643" t="str">
        <f t="shared" si="199"/>
        <v/>
      </c>
      <c r="X3643" s="6"/>
      <c r="Z3643" s="6"/>
      <c r="AF3643" s="6"/>
      <c r="AG3643" s="6"/>
    </row>
    <row r="3644" spans="1:33" x14ac:dyDescent="0.25">
      <c r="A3644" s="125"/>
      <c r="K3644" t="str">
        <f t="shared" si="197"/>
        <v/>
      </c>
      <c r="L3644" t="str">
        <f t="shared" si="198"/>
        <v/>
      </c>
      <c r="M3644" s="45"/>
      <c r="V3644" t="str">
        <f t="shared" si="199"/>
        <v/>
      </c>
      <c r="X3644" s="6"/>
      <c r="Z3644" s="6"/>
      <c r="AF3644" s="6"/>
      <c r="AG3644" s="6"/>
    </row>
    <row r="3645" spans="1:33" x14ac:dyDescent="0.25">
      <c r="A3645" s="125"/>
      <c r="K3645" t="str">
        <f t="shared" si="197"/>
        <v/>
      </c>
      <c r="L3645" t="str">
        <f t="shared" si="198"/>
        <v/>
      </c>
      <c r="M3645" s="45"/>
      <c r="V3645" t="str">
        <f t="shared" si="199"/>
        <v/>
      </c>
      <c r="X3645" s="6"/>
      <c r="Z3645" s="6"/>
      <c r="AF3645" s="6"/>
      <c r="AG3645" s="6"/>
    </row>
    <row r="3646" spans="1:33" x14ac:dyDescent="0.25">
      <c r="A3646" s="125"/>
      <c r="K3646" t="str">
        <f t="shared" si="197"/>
        <v/>
      </c>
      <c r="L3646" t="str">
        <f t="shared" si="198"/>
        <v/>
      </c>
      <c r="M3646" s="45"/>
      <c r="V3646" t="str">
        <f t="shared" si="199"/>
        <v/>
      </c>
      <c r="X3646" s="6"/>
      <c r="Z3646" s="6"/>
      <c r="AF3646" s="6"/>
      <c r="AG3646" s="6"/>
    </row>
    <row r="3647" spans="1:33" x14ac:dyDescent="0.25">
      <c r="A3647" s="125"/>
      <c r="K3647" t="str">
        <f t="shared" si="197"/>
        <v/>
      </c>
      <c r="L3647" t="str">
        <f t="shared" si="198"/>
        <v/>
      </c>
      <c r="M3647" s="45"/>
      <c r="V3647" t="str">
        <f t="shared" si="199"/>
        <v/>
      </c>
      <c r="X3647" s="6"/>
      <c r="Z3647" s="6"/>
      <c r="AF3647" s="6"/>
      <c r="AG3647" s="6"/>
    </row>
    <row r="3648" spans="1:33" x14ac:dyDescent="0.25">
      <c r="A3648" s="125"/>
      <c r="K3648" t="str">
        <f t="shared" si="197"/>
        <v/>
      </c>
      <c r="L3648" t="str">
        <f t="shared" si="198"/>
        <v/>
      </c>
      <c r="M3648" s="45"/>
      <c r="V3648" t="str">
        <f t="shared" si="199"/>
        <v/>
      </c>
      <c r="X3648" s="6"/>
      <c r="Z3648" s="6"/>
      <c r="AF3648" s="6"/>
      <c r="AG3648" s="6"/>
    </row>
    <row r="3649" spans="1:33" x14ac:dyDescent="0.25">
      <c r="A3649" s="125"/>
      <c r="K3649" t="str">
        <f t="shared" si="197"/>
        <v/>
      </c>
      <c r="L3649" t="str">
        <f t="shared" si="198"/>
        <v/>
      </c>
      <c r="M3649" s="45"/>
      <c r="V3649" t="str">
        <f t="shared" si="199"/>
        <v/>
      </c>
      <c r="X3649" s="6"/>
      <c r="Z3649" s="6"/>
      <c r="AF3649" s="6"/>
      <c r="AG3649" s="6"/>
    </row>
    <row r="3650" spans="1:33" x14ac:dyDescent="0.25">
      <c r="A3650" s="125"/>
      <c r="K3650" t="str">
        <f t="shared" si="197"/>
        <v/>
      </c>
      <c r="L3650" t="str">
        <f t="shared" si="198"/>
        <v/>
      </c>
      <c r="M3650" s="45"/>
      <c r="V3650" t="str">
        <f t="shared" si="199"/>
        <v/>
      </c>
      <c r="X3650" s="6"/>
      <c r="Z3650" s="6"/>
      <c r="AF3650" s="6"/>
      <c r="AG3650" s="6"/>
    </row>
    <row r="3651" spans="1:33" x14ac:dyDescent="0.25">
      <c r="A3651" s="125"/>
      <c r="K3651" t="str">
        <f t="shared" si="197"/>
        <v/>
      </c>
      <c r="L3651" t="str">
        <f t="shared" si="198"/>
        <v/>
      </c>
      <c r="M3651" s="45"/>
      <c r="V3651" t="str">
        <f t="shared" si="199"/>
        <v/>
      </c>
      <c r="X3651" s="6"/>
      <c r="Z3651" s="6"/>
      <c r="AF3651" s="6"/>
      <c r="AG3651" s="6"/>
    </row>
    <row r="3652" spans="1:33" x14ac:dyDescent="0.25">
      <c r="A3652" s="125"/>
      <c r="K3652" t="str">
        <f t="shared" si="197"/>
        <v/>
      </c>
      <c r="L3652" t="str">
        <f t="shared" si="198"/>
        <v/>
      </c>
      <c r="M3652" s="45"/>
      <c r="V3652" t="str">
        <f t="shared" si="199"/>
        <v/>
      </c>
      <c r="X3652" s="6"/>
      <c r="Z3652" s="6"/>
      <c r="AF3652" s="6"/>
      <c r="AG3652" s="6"/>
    </row>
    <row r="3653" spans="1:33" x14ac:dyDescent="0.25">
      <c r="A3653" s="125"/>
      <c r="K3653" t="str">
        <f t="shared" si="197"/>
        <v/>
      </c>
      <c r="L3653" t="str">
        <f t="shared" si="198"/>
        <v/>
      </c>
      <c r="M3653" s="45"/>
      <c r="V3653" t="str">
        <f t="shared" si="199"/>
        <v/>
      </c>
      <c r="X3653" s="6"/>
      <c r="Z3653" s="6"/>
      <c r="AF3653" s="6"/>
      <c r="AG3653" s="6"/>
    </row>
    <row r="3654" spans="1:33" x14ac:dyDescent="0.25">
      <c r="A3654" s="125"/>
      <c r="K3654" t="str">
        <f t="shared" si="197"/>
        <v/>
      </c>
      <c r="L3654" t="str">
        <f t="shared" si="198"/>
        <v/>
      </c>
      <c r="M3654" s="45"/>
      <c r="V3654" t="str">
        <f t="shared" si="199"/>
        <v/>
      </c>
      <c r="X3654" s="6"/>
      <c r="Z3654" s="6"/>
      <c r="AF3654" s="6"/>
      <c r="AG3654" s="6"/>
    </row>
    <row r="3655" spans="1:33" x14ac:dyDescent="0.25">
      <c r="A3655" s="125"/>
      <c r="K3655" t="str">
        <f t="shared" si="197"/>
        <v/>
      </c>
      <c r="L3655" t="str">
        <f t="shared" si="198"/>
        <v/>
      </c>
      <c r="M3655" s="45"/>
      <c r="V3655" t="str">
        <f t="shared" si="199"/>
        <v/>
      </c>
      <c r="X3655" s="6"/>
      <c r="Z3655" s="6"/>
      <c r="AF3655" s="6"/>
      <c r="AG3655" s="6"/>
    </row>
    <row r="3656" spans="1:33" x14ac:dyDescent="0.25">
      <c r="A3656" s="125"/>
      <c r="K3656" t="str">
        <f t="shared" ref="K3656:K3719" si="200" xml:space="preserve"> IF(AND(ISNUMBER(G3656),ISNUMBER(H3656),ISNUMBER(I3656),  ISNUMBER(J3656) ), (G3656+H3656+I3656+J3656),   IF(OR(ISNUMBER(G3656),ISNUMBER(H3656), ISNUMBER(I3656), ISNUMBER(J3656) ), "Incomplete", "" ))</f>
        <v/>
      </c>
      <c r="L3656" t="str">
        <f t="shared" ref="L3656:L3719" si="201">IF(AF3656 = "","",   IF(SUM(G3656:J3656) &gt;0,"Positive","Negative"))</f>
        <v/>
      </c>
      <c r="M3656" s="45"/>
      <c r="V3656" t="str">
        <f t="shared" ref="V3656:V3719" si="202">IF( OR(L3656="Negative", ISBLANK(L3656) =TRUE, L3656 = ""), "",IF(COUNT(N3656:S3656)&gt;0,IF(SUM(N3656:S3656)&gt;1,"Positive","Negative"),""))</f>
        <v/>
      </c>
      <c r="X3656" s="6"/>
      <c r="Z3656" s="6"/>
      <c r="AF3656" s="6"/>
      <c r="AG3656" s="6"/>
    </row>
    <row r="3657" spans="1:33" x14ac:dyDescent="0.25">
      <c r="A3657" s="125"/>
      <c r="K3657" t="str">
        <f t="shared" si="200"/>
        <v/>
      </c>
      <c r="L3657" t="str">
        <f t="shared" si="201"/>
        <v/>
      </c>
      <c r="M3657" s="45"/>
      <c r="V3657" t="str">
        <f t="shared" si="202"/>
        <v/>
      </c>
      <c r="X3657" s="6"/>
      <c r="Z3657" s="6"/>
      <c r="AF3657" s="6"/>
      <c r="AG3657" s="6"/>
    </row>
    <row r="3658" spans="1:33" x14ac:dyDescent="0.25">
      <c r="A3658" s="125"/>
      <c r="K3658" t="str">
        <f t="shared" si="200"/>
        <v/>
      </c>
      <c r="L3658" t="str">
        <f t="shared" si="201"/>
        <v/>
      </c>
      <c r="M3658" s="45"/>
      <c r="V3658" t="str">
        <f t="shared" si="202"/>
        <v/>
      </c>
      <c r="X3658" s="6"/>
      <c r="Z3658" s="6"/>
      <c r="AF3658" s="6"/>
      <c r="AG3658" s="6"/>
    </row>
    <row r="3659" spans="1:33" x14ac:dyDescent="0.25">
      <c r="A3659" s="125"/>
      <c r="K3659" t="str">
        <f t="shared" si="200"/>
        <v/>
      </c>
      <c r="L3659" t="str">
        <f t="shared" si="201"/>
        <v/>
      </c>
      <c r="M3659" s="45"/>
      <c r="V3659" t="str">
        <f t="shared" si="202"/>
        <v/>
      </c>
      <c r="X3659" s="6"/>
      <c r="Z3659" s="6"/>
      <c r="AF3659" s="6"/>
      <c r="AG3659" s="6"/>
    </row>
    <row r="3660" spans="1:33" x14ac:dyDescent="0.25">
      <c r="A3660" s="125"/>
      <c r="K3660" t="str">
        <f t="shared" si="200"/>
        <v/>
      </c>
      <c r="L3660" t="str">
        <f t="shared" si="201"/>
        <v/>
      </c>
      <c r="M3660" s="45"/>
      <c r="V3660" t="str">
        <f t="shared" si="202"/>
        <v/>
      </c>
      <c r="X3660" s="6"/>
      <c r="Z3660" s="6"/>
      <c r="AF3660" s="6"/>
      <c r="AG3660" s="6"/>
    </row>
    <row r="3661" spans="1:33" x14ac:dyDescent="0.25">
      <c r="A3661" s="125"/>
      <c r="K3661" t="str">
        <f t="shared" si="200"/>
        <v/>
      </c>
      <c r="L3661" t="str">
        <f t="shared" si="201"/>
        <v/>
      </c>
      <c r="M3661" s="45"/>
      <c r="V3661" t="str">
        <f t="shared" si="202"/>
        <v/>
      </c>
      <c r="X3661" s="6"/>
      <c r="Z3661" s="6"/>
      <c r="AF3661" s="6"/>
      <c r="AG3661" s="6"/>
    </row>
    <row r="3662" spans="1:33" x14ac:dyDescent="0.25">
      <c r="A3662" s="125"/>
      <c r="K3662" t="str">
        <f t="shared" si="200"/>
        <v/>
      </c>
      <c r="L3662" t="str">
        <f t="shared" si="201"/>
        <v/>
      </c>
      <c r="M3662" s="45"/>
      <c r="V3662" t="str">
        <f t="shared" si="202"/>
        <v/>
      </c>
      <c r="X3662" s="6"/>
      <c r="Z3662" s="6"/>
      <c r="AF3662" s="6"/>
      <c r="AG3662" s="6"/>
    </row>
    <row r="3663" spans="1:33" x14ac:dyDescent="0.25">
      <c r="A3663" s="125"/>
      <c r="K3663" t="str">
        <f t="shared" si="200"/>
        <v/>
      </c>
      <c r="L3663" t="str">
        <f t="shared" si="201"/>
        <v/>
      </c>
      <c r="M3663" s="45"/>
      <c r="V3663" t="str">
        <f t="shared" si="202"/>
        <v/>
      </c>
      <c r="X3663" s="6"/>
      <c r="Z3663" s="6"/>
      <c r="AF3663" s="6"/>
      <c r="AG3663" s="6"/>
    </row>
    <row r="3664" spans="1:33" x14ac:dyDescent="0.25">
      <c r="A3664" s="125"/>
      <c r="K3664" t="str">
        <f t="shared" si="200"/>
        <v/>
      </c>
      <c r="L3664" t="str">
        <f t="shared" si="201"/>
        <v/>
      </c>
      <c r="M3664" s="45"/>
      <c r="V3664" t="str">
        <f t="shared" si="202"/>
        <v/>
      </c>
      <c r="X3664" s="6"/>
      <c r="Z3664" s="6"/>
      <c r="AF3664" s="6"/>
      <c r="AG3664" s="6"/>
    </row>
    <row r="3665" spans="1:33" x14ac:dyDescent="0.25">
      <c r="A3665" s="125"/>
      <c r="K3665" t="str">
        <f t="shared" si="200"/>
        <v/>
      </c>
      <c r="L3665" t="str">
        <f t="shared" si="201"/>
        <v/>
      </c>
      <c r="M3665" s="45"/>
      <c r="V3665" t="str">
        <f t="shared" si="202"/>
        <v/>
      </c>
      <c r="X3665" s="6"/>
      <c r="Z3665" s="6"/>
      <c r="AF3665" s="6"/>
      <c r="AG3665" s="6"/>
    </row>
    <row r="3666" spans="1:33" x14ac:dyDescent="0.25">
      <c r="A3666" s="125"/>
      <c r="K3666" t="str">
        <f t="shared" si="200"/>
        <v/>
      </c>
      <c r="L3666" t="str">
        <f t="shared" si="201"/>
        <v/>
      </c>
      <c r="M3666" s="45"/>
      <c r="V3666" t="str">
        <f t="shared" si="202"/>
        <v/>
      </c>
      <c r="X3666" s="6"/>
      <c r="Z3666" s="6"/>
      <c r="AF3666" s="6"/>
      <c r="AG3666" s="6"/>
    </row>
    <row r="3667" spans="1:33" x14ac:dyDescent="0.25">
      <c r="A3667" s="125"/>
      <c r="K3667" t="str">
        <f t="shared" si="200"/>
        <v/>
      </c>
      <c r="L3667" t="str">
        <f t="shared" si="201"/>
        <v/>
      </c>
      <c r="M3667" s="45"/>
      <c r="V3667" t="str">
        <f t="shared" si="202"/>
        <v/>
      </c>
      <c r="X3667" s="6"/>
      <c r="Z3667" s="6"/>
      <c r="AF3667" s="6"/>
      <c r="AG3667" s="6"/>
    </row>
    <row r="3668" spans="1:33" x14ac:dyDescent="0.25">
      <c r="A3668" s="125"/>
      <c r="K3668" t="str">
        <f t="shared" si="200"/>
        <v/>
      </c>
      <c r="L3668" t="str">
        <f t="shared" si="201"/>
        <v/>
      </c>
      <c r="M3668" s="45"/>
      <c r="V3668" t="str">
        <f t="shared" si="202"/>
        <v/>
      </c>
      <c r="X3668" s="6"/>
      <c r="Z3668" s="6"/>
      <c r="AF3668" s="6"/>
      <c r="AG3668" s="6"/>
    </row>
    <row r="3669" spans="1:33" x14ac:dyDescent="0.25">
      <c r="A3669" s="125"/>
      <c r="K3669" t="str">
        <f t="shared" si="200"/>
        <v/>
      </c>
      <c r="L3669" t="str">
        <f t="shared" si="201"/>
        <v/>
      </c>
      <c r="M3669" s="45"/>
      <c r="V3669" t="str">
        <f t="shared" si="202"/>
        <v/>
      </c>
      <c r="X3669" s="6"/>
      <c r="Z3669" s="6"/>
      <c r="AF3669" s="6"/>
      <c r="AG3669" s="6"/>
    </row>
    <row r="3670" spans="1:33" x14ac:dyDescent="0.25">
      <c r="A3670" s="125"/>
      <c r="K3670" t="str">
        <f t="shared" si="200"/>
        <v/>
      </c>
      <c r="L3670" t="str">
        <f t="shared" si="201"/>
        <v/>
      </c>
      <c r="M3670" s="45"/>
      <c r="V3670" t="str">
        <f t="shared" si="202"/>
        <v/>
      </c>
      <c r="X3670" s="6"/>
      <c r="Z3670" s="6"/>
      <c r="AF3670" s="6"/>
      <c r="AG3670" s="6"/>
    </row>
    <row r="3671" spans="1:33" x14ac:dyDescent="0.25">
      <c r="A3671" s="125"/>
      <c r="K3671" t="str">
        <f t="shared" si="200"/>
        <v/>
      </c>
      <c r="L3671" t="str">
        <f t="shared" si="201"/>
        <v/>
      </c>
      <c r="M3671" s="45"/>
      <c r="V3671" t="str">
        <f t="shared" si="202"/>
        <v/>
      </c>
      <c r="X3671" s="6"/>
      <c r="Z3671" s="6"/>
      <c r="AF3671" s="6"/>
      <c r="AG3671" s="6"/>
    </row>
    <row r="3672" spans="1:33" x14ac:dyDescent="0.25">
      <c r="A3672" s="125"/>
      <c r="K3672" t="str">
        <f t="shared" si="200"/>
        <v/>
      </c>
      <c r="L3672" t="str">
        <f t="shared" si="201"/>
        <v/>
      </c>
      <c r="M3672" s="45"/>
      <c r="V3672" t="str">
        <f t="shared" si="202"/>
        <v/>
      </c>
      <c r="X3672" s="6"/>
      <c r="Z3672" s="6"/>
      <c r="AF3672" s="6"/>
      <c r="AG3672" s="6"/>
    </row>
    <row r="3673" spans="1:33" x14ac:dyDescent="0.25">
      <c r="A3673" s="125"/>
      <c r="K3673" t="str">
        <f t="shared" si="200"/>
        <v/>
      </c>
      <c r="L3673" t="str">
        <f t="shared" si="201"/>
        <v/>
      </c>
      <c r="M3673" s="45"/>
      <c r="V3673" t="str">
        <f t="shared" si="202"/>
        <v/>
      </c>
      <c r="X3673" s="6"/>
      <c r="Z3673" s="6"/>
      <c r="AF3673" s="6"/>
      <c r="AG3673" s="6"/>
    </row>
    <row r="3674" spans="1:33" x14ac:dyDescent="0.25">
      <c r="A3674" s="125"/>
      <c r="K3674" t="str">
        <f t="shared" si="200"/>
        <v/>
      </c>
      <c r="L3674" t="str">
        <f t="shared" si="201"/>
        <v/>
      </c>
      <c r="M3674" s="45"/>
      <c r="V3674" t="str">
        <f t="shared" si="202"/>
        <v/>
      </c>
      <c r="X3674" s="6"/>
      <c r="Z3674" s="6"/>
      <c r="AF3674" s="6"/>
      <c r="AG3674" s="6"/>
    </row>
    <row r="3675" spans="1:33" x14ac:dyDescent="0.25">
      <c r="A3675" s="125"/>
      <c r="K3675" t="str">
        <f t="shared" si="200"/>
        <v/>
      </c>
      <c r="L3675" t="str">
        <f t="shared" si="201"/>
        <v/>
      </c>
      <c r="M3675" s="45"/>
      <c r="V3675" t="str">
        <f t="shared" si="202"/>
        <v/>
      </c>
      <c r="X3675" s="6"/>
      <c r="Z3675" s="6"/>
      <c r="AF3675" s="6"/>
      <c r="AG3675" s="6"/>
    </row>
    <row r="3676" spans="1:33" x14ac:dyDescent="0.25">
      <c r="A3676" s="125"/>
      <c r="K3676" t="str">
        <f t="shared" si="200"/>
        <v/>
      </c>
      <c r="L3676" t="str">
        <f t="shared" si="201"/>
        <v/>
      </c>
      <c r="M3676" s="45"/>
      <c r="V3676" t="str">
        <f t="shared" si="202"/>
        <v/>
      </c>
      <c r="X3676" s="6"/>
      <c r="Z3676" s="6"/>
      <c r="AF3676" s="6"/>
      <c r="AG3676" s="6"/>
    </row>
    <row r="3677" spans="1:33" x14ac:dyDescent="0.25">
      <c r="A3677" s="125"/>
      <c r="K3677" t="str">
        <f t="shared" si="200"/>
        <v/>
      </c>
      <c r="L3677" t="str">
        <f t="shared" si="201"/>
        <v/>
      </c>
      <c r="M3677" s="45"/>
      <c r="V3677" t="str">
        <f t="shared" si="202"/>
        <v/>
      </c>
      <c r="X3677" s="6"/>
      <c r="Z3677" s="6"/>
      <c r="AF3677" s="6"/>
      <c r="AG3677" s="6"/>
    </row>
    <row r="3678" spans="1:33" x14ac:dyDescent="0.25">
      <c r="A3678" s="125"/>
      <c r="K3678" t="str">
        <f t="shared" si="200"/>
        <v/>
      </c>
      <c r="L3678" t="str">
        <f t="shared" si="201"/>
        <v/>
      </c>
      <c r="M3678" s="45"/>
      <c r="V3678" t="str">
        <f t="shared" si="202"/>
        <v/>
      </c>
      <c r="X3678" s="6"/>
      <c r="Z3678" s="6"/>
      <c r="AF3678" s="6"/>
      <c r="AG3678" s="6"/>
    </row>
    <row r="3679" spans="1:33" x14ac:dyDescent="0.25">
      <c r="A3679" s="125"/>
      <c r="K3679" t="str">
        <f t="shared" si="200"/>
        <v/>
      </c>
      <c r="L3679" t="str">
        <f t="shared" si="201"/>
        <v/>
      </c>
      <c r="M3679" s="45"/>
      <c r="V3679" t="str">
        <f t="shared" si="202"/>
        <v/>
      </c>
      <c r="X3679" s="6"/>
      <c r="Z3679" s="6"/>
      <c r="AF3679" s="6"/>
      <c r="AG3679" s="6"/>
    </row>
    <row r="3680" spans="1:33" x14ac:dyDescent="0.25">
      <c r="A3680" s="125"/>
      <c r="K3680" t="str">
        <f t="shared" si="200"/>
        <v/>
      </c>
      <c r="L3680" t="str">
        <f t="shared" si="201"/>
        <v/>
      </c>
      <c r="M3680" s="45"/>
      <c r="V3680" t="str">
        <f t="shared" si="202"/>
        <v/>
      </c>
      <c r="X3680" s="6"/>
      <c r="Z3680" s="6"/>
      <c r="AF3680" s="6"/>
      <c r="AG3680" s="6"/>
    </row>
    <row r="3681" spans="1:33" x14ac:dyDescent="0.25">
      <c r="A3681" s="125"/>
      <c r="K3681" t="str">
        <f t="shared" si="200"/>
        <v/>
      </c>
      <c r="L3681" t="str">
        <f t="shared" si="201"/>
        <v/>
      </c>
      <c r="M3681" s="45"/>
      <c r="V3681" t="str">
        <f t="shared" si="202"/>
        <v/>
      </c>
      <c r="X3681" s="6"/>
      <c r="Z3681" s="6"/>
      <c r="AF3681" s="6"/>
      <c r="AG3681" s="6"/>
    </row>
    <row r="3682" spans="1:33" x14ac:dyDescent="0.25">
      <c r="A3682" s="125"/>
      <c r="K3682" t="str">
        <f t="shared" si="200"/>
        <v/>
      </c>
      <c r="L3682" t="str">
        <f t="shared" si="201"/>
        <v/>
      </c>
      <c r="M3682" s="45"/>
      <c r="V3682" t="str">
        <f t="shared" si="202"/>
        <v/>
      </c>
      <c r="X3682" s="6"/>
      <c r="Z3682" s="6"/>
      <c r="AF3682" s="6"/>
      <c r="AG3682" s="6"/>
    </row>
    <row r="3683" spans="1:33" x14ac:dyDescent="0.25">
      <c r="A3683" s="125"/>
      <c r="K3683" t="str">
        <f t="shared" si="200"/>
        <v/>
      </c>
      <c r="L3683" t="str">
        <f t="shared" si="201"/>
        <v/>
      </c>
      <c r="M3683" s="45"/>
      <c r="V3683" t="str">
        <f t="shared" si="202"/>
        <v/>
      </c>
      <c r="X3683" s="6"/>
      <c r="Z3683" s="6"/>
      <c r="AF3683" s="6"/>
      <c r="AG3683" s="6"/>
    </row>
    <row r="3684" spans="1:33" x14ac:dyDescent="0.25">
      <c r="A3684" s="125"/>
      <c r="K3684" t="str">
        <f t="shared" si="200"/>
        <v/>
      </c>
      <c r="L3684" t="str">
        <f t="shared" si="201"/>
        <v/>
      </c>
      <c r="M3684" s="45"/>
      <c r="V3684" t="str">
        <f t="shared" si="202"/>
        <v/>
      </c>
      <c r="X3684" s="6"/>
      <c r="Z3684" s="6"/>
      <c r="AF3684" s="6"/>
      <c r="AG3684" s="6"/>
    </row>
    <row r="3685" spans="1:33" x14ac:dyDescent="0.25">
      <c r="A3685" s="125"/>
      <c r="K3685" t="str">
        <f t="shared" si="200"/>
        <v/>
      </c>
      <c r="L3685" t="str">
        <f t="shared" si="201"/>
        <v/>
      </c>
      <c r="M3685" s="45"/>
      <c r="V3685" t="str">
        <f t="shared" si="202"/>
        <v/>
      </c>
      <c r="X3685" s="6"/>
      <c r="Z3685" s="6"/>
      <c r="AF3685" s="6"/>
      <c r="AG3685" s="6"/>
    </row>
    <row r="3686" spans="1:33" x14ac:dyDescent="0.25">
      <c r="A3686" s="125"/>
      <c r="K3686" t="str">
        <f t="shared" si="200"/>
        <v/>
      </c>
      <c r="L3686" t="str">
        <f t="shared" si="201"/>
        <v/>
      </c>
      <c r="M3686" s="45"/>
      <c r="V3686" t="str">
        <f t="shared" si="202"/>
        <v/>
      </c>
      <c r="X3686" s="6"/>
      <c r="Z3686" s="6"/>
      <c r="AF3686" s="6"/>
      <c r="AG3686" s="6"/>
    </row>
    <row r="3687" spans="1:33" x14ac:dyDescent="0.25">
      <c r="A3687" s="125"/>
      <c r="K3687" t="str">
        <f t="shared" si="200"/>
        <v/>
      </c>
      <c r="L3687" t="str">
        <f t="shared" si="201"/>
        <v/>
      </c>
      <c r="M3687" s="45"/>
      <c r="V3687" t="str">
        <f t="shared" si="202"/>
        <v/>
      </c>
      <c r="X3687" s="6"/>
      <c r="Z3687" s="6"/>
      <c r="AF3687" s="6"/>
      <c r="AG3687" s="6"/>
    </row>
    <row r="3688" spans="1:33" x14ac:dyDescent="0.25">
      <c r="A3688" s="125"/>
      <c r="K3688" t="str">
        <f t="shared" si="200"/>
        <v/>
      </c>
      <c r="L3688" t="str">
        <f t="shared" si="201"/>
        <v/>
      </c>
      <c r="M3688" s="45"/>
      <c r="V3688" t="str">
        <f t="shared" si="202"/>
        <v/>
      </c>
      <c r="X3688" s="6"/>
      <c r="Z3688" s="6"/>
      <c r="AF3688" s="6"/>
      <c r="AG3688" s="6"/>
    </row>
    <row r="3689" spans="1:33" x14ac:dyDescent="0.25">
      <c r="A3689" s="125"/>
      <c r="K3689" t="str">
        <f t="shared" si="200"/>
        <v/>
      </c>
      <c r="L3689" t="str">
        <f t="shared" si="201"/>
        <v/>
      </c>
      <c r="M3689" s="45"/>
      <c r="V3689" t="str">
        <f t="shared" si="202"/>
        <v/>
      </c>
      <c r="X3689" s="6"/>
      <c r="Z3689" s="6"/>
      <c r="AF3689" s="6"/>
      <c r="AG3689" s="6"/>
    </row>
    <row r="3690" spans="1:33" x14ac:dyDescent="0.25">
      <c r="A3690" s="125"/>
      <c r="K3690" t="str">
        <f t="shared" si="200"/>
        <v/>
      </c>
      <c r="L3690" t="str">
        <f t="shared" si="201"/>
        <v/>
      </c>
      <c r="M3690" s="45"/>
      <c r="V3690" t="str">
        <f t="shared" si="202"/>
        <v/>
      </c>
      <c r="X3690" s="6"/>
      <c r="Z3690" s="6"/>
      <c r="AF3690" s="6"/>
      <c r="AG3690" s="6"/>
    </row>
    <row r="3691" spans="1:33" x14ac:dyDescent="0.25">
      <c r="A3691" s="125"/>
      <c r="K3691" t="str">
        <f t="shared" si="200"/>
        <v/>
      </c>
      <c r="L3691" t="str">
        <f t="shared" si="201"/>
        <v/>
      </c>
      <c r="M3691" s="45"/>
      <c r="V3691" t="str">
        <f t="shared" si="202"/>
        <v/>
      </c>
      <c r="X3691" s="6"/>
      <c r="Z3691" s="6"/>
      <c r="AF3691" s="6"/>
      <c r="AG3691" s="6"/>
    </row>
    <row r="3692" spans="1:33" x14ac:dyDescent="0.25">
      <c r="A3692" s="125"/>
      <c r="K3692" t="str">
        <f t="shared" si="200"/>
        <v/>
      </c>
      <c r="L3692" t="str">
        <f t="shared" si="201"/>
        <v/>
      </c>
      <c r="M3692" s="45"/>
      <c r="V3692" t="str">
        <f t="shared" si="202"/>
        <v/>
      </c>
      <c r="X3692" s="6"/>
      <c r="Z3692" s="6"/>
      <c r="AF3692" s="6"/>
      <c r="AG3692" s="6"/>
    </row>
    <row r="3693" spans="1:33" x14ac:dyDescent="0.25">
      <c r="A3693" s="125"/>
      <c r="K3693" t="str">
        <f t="shared" si="200"/>
        <v/>
      </c>
      <c r="L3693" t="str">
        <f t="shared" si="201"/>
        <v/>
      </c>
      <c r="M3693" s="45"/>
      <c r="V3693" t="str">
        <f t="shared" si="202"/>
        <v/>
      </c>
      <c r="X3693" s="6"/>
      <c r="Z3693" s="6"/>
      <c r="AF3693" s="6"/>
      <c r="AG3693" s="6"/>
    </row>
    <row r="3694" spans="1:33" x14ac:dyDescent="0.25">
      <c r="A3694" s="125"/>
      <c r="K3694" t="str">
        <f t="shared" si="200"/>
        <v/>
      </c>
      <c r="L3694" t="str">
        <f t="shared" si="201"/>
        <v/>
      </c>
      <c r="M3694" s="45"/>
      <c r="V3694" t="str">
        <f t="shared" si="202"/>
        <v/>
      </c>
      <c r="X3694" s="6"/>
      <c r="Z3694" s="6"/>
      <c r="AF3694" s="6"/>
      <c r="AG3694" s="6"/>
    </row>
    <row r="3695" spans="1:33" x14ac:dyDescent="0.25">
      <c r="A3695" s="125"/>
      <c r="K3695" t="str">
        <f t="shared" si="200"/>
        <v/>
      </c>
      <c r="L3695" t="str">
        <f t="shared" si="201"/>
        <v/>
      </c>
      <c r="M3695" s="45"/>
      <c r="V3695" t="str">
        <f t="shared" si="202"/>
        <v/>
      </c>
      <c r="X3695" s="6"/>
      <c r="Z3695" s="6"/>
      <c r="AF3695" s="6"/>
      <c r="AG3695" s="6"/>
    </row>
    <row r="3696" spans="1:33" x14ac:dyDescent="0.25">
      <c r="A3696" s="125"/>
      <c r="K3696" t="str">
        <f t="shared" si="200"/>
        <v/>
      </c>
      <c r="L3696" t="str">
        <f t="shared" si="201"/>
        <v/>
      </c>
      <c r="M3696" s="45"/>
      <c r="V3696" t="str">
        <f t="shared" si="202"/>
        <v/>
      </c>
      <c r="X3696" s="6"/>
      <c r="Z3696" s="6"/>
      <c r="AF3696" s="6"/>
      <c r="AG3696" s="6"/>
    </row>
    <row r="3697" spans="1:33" x14ac:dyDescent="0.25">
      <c r="A3697" s="125"/>
      <c r="K3697" t="str">
        <f t="shared" si="200"/>
        <v/>
      </c>
      <c r="L3697" t="str">
        <f t="shared" si="201"/>
        <v/>
      </c>
      <c r="M3697" s="45"/>
      <c r="V3697" t="str">
        <f t="shared" si="202"/>
        <v/>
      </c>
      <c r="X3697" s="6"/>
      <c r="Z3697" s="6"/>
      <c r="AF3697" s="6"/>
      <c r="AG3697" s="6"/>
    </row>
    <row r="3698" spans="1:33" x14ac:dyDescent="0.25">
      <c r="A3698" s="125"/>
      <c r="K3698" t="str">
        <f t="shared" si="200"/>
        <v/>
      </c>
      <c r="L3698" t="str">
        <f t="shared" si="201"/>
        <v/>
      </c>
      <c r="M3698" s="45"/>
      <c r="V3698" t="str">
        <f t="shared" si="202"/>
        <v/>
      </c>
      <c r="X3698" s="6"/>
      <c r="Z3698" s="6"/>
      <c r="AF3698" s="6"/>
      <c r="AG3698" s="6"/>
    </row>
    <row r="3699" spans="1:33" x14ac:dyDescent="0.25">
      <c r="A3699" s="125"/>
      <c r="K3699" t="str">
        <f t="shared" si="200"/>
        <v/>
      </c>
      <c r="L3699" t="str">
        <f t="shared" si="201"/>
        <v/>
      </c>
      <c r="M3699" s="45"/>
      <c r="V3699" t="str">
        <f t="shared" si="202"/>
        <v/>
      </c>
      <c r="X3699" s="6"/>
      <c r="Z3699" s="6"/>
      <c r="AF3699" s="6"/>
      <c r="AG3699" s="6"/>
    </row>
    <row r="3700" spans="1:33" x14ac:dyDescent="0.25">
      <c r="A3700" s="125"/>
      <c r="K3700" t="str">
        <f t="shared" si="200"/>
        <v/>
      </c>
      <c r="L3700" t="str">
        <f t="shared" si="201"/>
        <v/>
      </c>
      <c r="M3700" s="45"/>
      <c r="V3700" t="str">
        <f t="shared" si="202"/>
        <v/>
      </c>
      <c r="X3700" s="6"/>
      <c r="Z3700" s="6"/>
      <c r="AF3700" s="6"/>
      <c r="AG3700" s="6"/>
    </row>
    <row r="3701" spans="1:33" x14ac:dyDescent="0.25">
      <c r="A3701" s="125"/>
      <c r="K3701" t="str">
        <f t="shared" si="200"/>
        <v/>
      </c>
      <c r="L3701" t="str">
        <f t="shared" si="201"/>
        <v/>
      </c>
      <c r="M3701" s="45"/>
      <c r="V3701" t="str">
        <f t="shared" si="202"/>
        <v/>
      </c>
      <c r="X3701" s="6"/>
      <c r="Z3701" s="6"/>
      <c r="AF3701" s="6"/>
      <c r="AG3701" s="6"/>
    </row>
    <row r="3702" spans="1:33" x14ac:dyDescent="0.25">
      <c r="A3702" s="125"/>
      <c r="K3702" t="str">
        <f t="shared" si="200"/>
        <v/>
      </c>
      <c r="L3702" t="str">
        <f t="shared" si="201"/>
        <v/>
      </c>
      <c r="M3702" s="45"/>
      <c r="V3702" t="str">
        <f t="shared" si="202"/>
        <v/>
      </c>
      <c r="X3702" s="6"/>
      <c r="Z3702" s="6"/>
      <c r="AF3702" s="6"/>
      <c r="AG3702" s="6"/>
    </row>
    <row r="3703" spans="1:33" x14ac:dyDescent="0.25">
      <c r="A3703" s="125"/>
      <c r="K3703" t="str">
        <f t="shared" si="200"/>
        <v/>
      </c>
      <c r="L3703" t="str">
        <f t="shared" si="201"/>
        <v/>
      </c>
      <c r="M3703" s="45"/>
      <c r="V3703" t="str">
        <f t="shared" si="202"/>
        <v/>
      </c>
      <c r="X3703" s="6"/>
      <c r="Z3703" s="6"/>
      <c r="AF3703" s="6"/>
      <c r="AG3703" s="6"/>
    </row>
    <row r="3704" spans="1:33" x14ac:dyDescent="0.25">
      <c r="A3704" s="125"/>
      <c r="K3704" t="str">
        <f t="shared" si="200"/>
        <v/>
      </c>
      <c r="L3704" t="str">
        <f t="shared" si="201"/>
        <v/>
      </c>
      <c r="M3704" s="45"/>
      <c r="V3704" t="str">
        <f t="shared" si="202"/>
        <v/>
      </c>
      <c r="X3704" s="6"/>
      <c r="Z3704" s="6"/>
      <c r="AF3704" s="6"/>
      <c r="AG3704" s="6"/>
    </row>
    <row r="3705" spans="1:33" x14ac:dyDescent="0.25">
      <c r="A3705" s="125"/>
      <c r="K3705" t="str">
        <f t="shared" si="200"/>
        <v/>
      </c>
      <c r="L3705" t="str">
        <f t="shared" si="201"/>
        <v/>
      </c>
      <c r="M3705" s="45"/>
      <c r="V3705" t="str">
        <f t="shared" si="202"/>
        <v/>
      </c>
      <c r="X3705" s="6"/>
      <c r="Z3705" s="6"/>
      <c r="AF3705" s="6"/>
      <c r="AG3705" s="6"/>
    </row>
    <row r="3706" spans="1:33" x14ac:dyDescent="0.25">
      <c r="A3706" s="125"/>
      <c r="K3706" t="str">
        <f t="shared" si="200"/>
        <v/>
      </c>
      <c r="L3706" t="str">
        <f t="shared" si="201"/>
        <v/>
      </c>
      <c r="M3706" s="45"/>
      <c r="V3706" t="str">
        <f t="shared" si="202"/>
        <v/>
      </c>
      <c r="X3706" s="6"/>
      <c r="Z3706" s="6"/>
      <c r="AF3706" s="6"/>
      <c r="AG3706" s="6"/>
    </row>
    <row r="3707" spans="1:33" x14ac:dyDescent="0.25">
      <c r="A3707" s="125"/>
      <c r="K3707" t="str">
        <f t="shared" si="200"/>
        <v/>
      </c>
      <c r="L3707" t="str">
        <f t="shared" si="201"/>
        <v/>
      </c>
      <c r="M3707" s="45"/>
      <c r="V3707" t="str">
        <f t="shared" si="202"/>
        <v/>
      </c>
      <c r="X3707" s="6"/>
      <c r="Z3707" s="6"/>
      <c r="AF3707" s="6"/>
      <c r="AG3707" s="6"/>
    </row>
    <row r="3708" spans="1:33" x14ac:dyDescent="0.25">
      <c r="A3708" s="125"/>
      <c r="K3708" t="str">
        <f t="shared" si="200"/>
        <v/>
      </c>
      <c r="L3708" t="str">
        <f t="shared" si="201"/>
        <v/>
      </c>
      <c r="M3708" s="45"/>
      <c r="V3708" t="str">
        <f t="shared" si="202"/>
        <v/>
      </c>
      <c r="X3708" s="6"/>
      <c r="Z3708" s="6"/>
      <c r="AF3708" s="6"/>
      <c r="AG3708" s="6"/>
    </row>
    <row r="3709" spans="1:33" x14ac:dyDescent="0.25">
      <c r="A3709" s="125"/>
      <c r="K3709" t="str">
        <f t="shared" si="200"/>
        <v/>
      </c>
      <c r="L3709" t="str">
        <f t="shared" si="201"/>
        <v/>
      </c>
      <c r="M3709" s="45"/>
      <c r="V3709" t="str">
        <f t="shared" si="202"/>
        <v/>
      </c>
      <c r="X3709" s="6"/>
      <c r="Z3709" s="6"/>
      <c r="AF3709" s="6"/>
      <c r="AG3709" s="6"/>
    </row>
    <row r="3710" spans="1:33" x14ac:dyDescent="0.25">
      <c r="A3710" s="125"/>
      <c r="K3710" t="str">
        <f t="shared" si="200"/>
        <v/>
      </c>
      <c r="L3710" t="str">
        <f t="shared" si="201"/>
        <v/>
      </c>
      <c r="M3710" s="45"/>
      <c r="V3710" t="str">
        <f t="shared" si="202"/>
        <v/>
      </c>
      <c r="X3710" s="6"/>
      <c r="Z3710" s="6"/>
      <c r="AF3710" s="6"/>
      <c r="AG3710" s="6"/>
    </row>
    <row r="3711" spans="1:33" x14ac:dyDescent="0.25">
      <c r="A3711" s="125"/>
      <c r="K3711" t="str">
        <f t="shared" si="200"/>
        <v/>
      </c>
      <c r="L3711" t="str">
        <f t="shared" si="201"/>
        <v/>
      </c>
      <c r="M3711" s="45"/>
      <c r="V3711" t="str">
        <f t="shared" si="202"/>
        <v/>
      </c>
      <c r="X3711" s="6"/>
      <c r="Z3711" s="6"/>
      <c r="AF3711" s="6"/>
      <c r="AG3711" s="6"/>
    </row>
    <row r="3712" spans="1:33" x14ac:dyDescent="0.25">
      <c r="A3712" s="125"/>
      <c r="K3712" t="str">
        <f t="shared" si="200"/>
        <v/>
      </c>
      <c r="L3712" t="str">
        <f t="shared" si="201"/>
        <v/>
      </c>
      <c r="M3712" s="45"/>
      <c r="V3712" t="str">
        <f t="shared" si="202"/>
        <v/>
      </c>
      <c r="X3712" s="6"/>
      <c r="Z3712" s="6"/>
      <c r="AF3712" s="6"/>
      <c r="AG3712" s="6"/>
    </row>
    <row r="3713" spans="1:33" x14ac:dyDescent="0.25">
      <c r="A3713" s="125"/>
      <c r="K3713" t="str">
        <f t="shared" si="200"/>
        <v/>
      </c>
      <c r="L3713" t="str">
        <f t="shared" si="201"/>
        <v/>
      </c>
      <c r="M3713" s="45"/>
      <c r="V3713" t="str">
        <f t="shared" si="202"/>
        <v/>
      </c>
      <c r="X3713" s="6"/>
      <c r="Z3713" s="6"/>
      <c r="AF3713" s="6"/>
      <c r="AG3713" s="6"/>
    </row>
    <row r="3714" spans="1:33" x14ac:dyDescent="0.25">
      <c r="A3714" s="125"/>
      <c r="K3714" t="str">
        <f t="shared" si="200"/>
        <v/>
      </c>
      <c r="L3714" t="str">
        <f t="shared" si="201"/>
        <v/>
      </c>
      <c r="M3714" s="45"/>
      <c r="V3714" t="str">
        <f t="shared" si="202"/>
        <v/>
      </c>
      <c r="X3714" s="6"/>
      <c r="Z3714" s="6"/>
      <c r="AF3714" s="6"/>
      <c r="AG3714" s="6"/>
    </row>
    <row r="3715" spans="1:33" x14ac:dyDescent="0.25">
      <c r="A3715" s="125"/>
      <c r="K3715" t="str">
        <f t="shared" si="200"/>
        <v/>
      </c>
      <c r="L3715" t="str">
        <f t="shared" si="201"/>
        <v/>
      </c>
      <c r="M3715" s="45"/>
      <c r="V3715" t="str">
        <f t="shared" si="202"/>
        <v/>
      </c>
      <c r="X3715" s="6"/>
      <c r="Z3715" s="6"/>
      <c r="AF3715" s="6"/>
      <c r="AG3715" s="6"/>
    </row>
    <row r="3716" spans="1:33" x14ac:dyDescent="0.25">
      <c r="A3716" s="125"/>
      <c r="K3716" t="str">
        <f t="shared" si="200"/>
        <v/>
      </c>
      <c r="L3716" t="str">
        <f t="shared" si="201"/>
        <v/>
      </c>
      <c r="M3716" s="45"/>
      <c r="V3716" t="str">
        <f t="shared" si="202"/>
        <v/>
      </c>
      <c r="X3716" s="6"/>
      <c r="Z3716" s="6"/>
      <c r="AF3716" s="6"/>
      <c r="AG3716" s="6"/>
    </row>
    <row r="3717" spans="1:33" x14ac:dyDescent="0.25">
      <c r="A3717" s="125"/>
      <c r="K3717" t="str">
        <f t="shared" si="200"/>
        <v/>
      </c>
      <c r="L3717" t="str">
        <f t="shared" si="201"/>
        <v/>
      </c>
      <c r="M3717" s="45"/>
      <c r="V3717" t="str">
        <f t="shared" si="202"/>
        <v/>
      </c>
      <c r="X3717" s="6"/>
      <c r="Z3717" s="6"/>
      <c r="AF3717" s="6"/>
      <c r="AG3717" s="6"/>
    </row>
    <row r="3718" spans="1:33" x14ac:dyDescent="0.25">
      <c r="A3718" s="125"/>
      <c r="K3718" t="str">
        <f t="shared" si="200"/>
        <v/>
      </c>
      <c r="L3718" t="str">
        <f t="shared" si="201"/>
        <v/>
      </c>
      <c r="M3718" s="45"/>
      <c r="V3718" t="str">
        <f t="shared" si="202"/>
        <v/>
      </c>
      <c r="X3718" s="6"/>
      <c r="Z3718" s="6"/>
      <c r="AF3718" s="6"/>
      <c r="AG3718" s="6"/>
    </row>
    <row r="3719" spans="1:33" x14ac:dyDescent="0.25">
      <c r="A3719" s="125"/>
      <c r="K3719" t="str">
        <f t="shared" si="200"/>
        <v/>
      </c>
      <c r="L3719" t="str">
        <f t="shared" si="201"/>
        <v/>
      </c>
      <c r="M3719" s="45"/>
      <c r="V3719" t="str">
        <f t="shared" si="202"/>
        <v/>
      </c>
      <c r="X3719" s="6"/>
      <c r="Z3719" s="6"/>
      <c r="AF3719" s="6"/>
      <c r="AG3719" s="6"/>
    </row>
    <row r="3720" spans="1:33" x14ac:dyDescent="0.25">
      <c r="A3720" s="125"/>
      <c r="K3720" t="str">
        <f t="shared" ref="K3720:K3783" si="203" xml:space="preserve"> IF(AND(ISNUMBER(G3720),ISNUMBER(H3720),ISNUMBER(I3720),  ISNUMBER(J3720) ), (G3720+H3720+I3720+J3720),   IF(OR(ISNUMBER(G3720),ISNUMBER(H3720), ISNUMBER(I3720), ISNUMBER(J3720) ), "Incomplete", "" ))</f>
        <v/>
      </c>
      <c r="L3720" t="str">
        <f t="shared" ref="L3720:L3783" si="204">IF(AF3720 = "","",   IF(SUM(G3720:J3720) &gt;0,"Positive","Negative"))</f>
        <v/>
      </c>
      <c r="M3720" s="45"/>
      <c r="V3720" t="str">
        <f t="shared" ref="V3720:V3783" si="205">IF( OR(L3720="Negative", ISBLANK(L3720) =TRUE, L3720 = ""), "",IF(COUNT(N3720:S3720)&gt;0,IF(SUM(N3720:S3720)&gt;1,"Positive","Negative"),""))</f>
        <v/>
      </c>
      <c r="X3720" s="6"/>
      <c r="Z3720" s="6"/>
      <c r="AF3720" s="6"/>
      <c r="AG3720" s="6"/>
    </row>
    <row r="3721" spans="1:33" x14ac:dyDescent="0.25">
      <c r="A3721" s="125"/>
      <c r="K3721" t="str">
        <f t="shared" si="203"/>
        <v/>
      </c>
      <c r="L3721" t="str">
        <f t="shared" si="204"/>
        <v/>
      </c>
      <c r="M3721" s="45"/>
      <c r="V3721" t="str">
        <f t="shared" si="205"/>
        <v/>
      </c>
      <c r="X3721" s="6"/>
      <c r="Z3721" s="6"/>
      <c r="AF3721" s="6"/>
      <c r="AG3721" s="6"/>
    </row>
    <row r="3722" spans="1:33" x14ac:dyDescent="0.25">
      <c r="A3722" s="125"/>
      <c r="K3722" t="str">
        <f t="shared" si="203"/>
        <v/>
      </c>
      <c r="L3722" t="str">
        <f t="shared" si="204"/>
        <v/>
      </c>
      <c r="M3722" s="45"/>
      <c r="V3722" t="str">
        <f t="shared" si="205"/>
        <v/>
      </c>
      <c r="X3722" s="6"/>
      <c r="Z3722" s="6"/>
      <c r="AF3722" s="6"/>
      <c r="AG3722" s="6"/>
    </row>
    <row r="3723" spans="1:33" x14ac:dyDescent="0.25">
      <c r="A3723" s="125"/>
      <c r="K3723" t="str">
        <f t="shared" si="203"/>
        <v/>
      </c>
      <c r="L3723" t="str">
        <f t="shared" si="204"/>
        <v/>
      </c>
      <c r="M3723" s="45"/>
      <c r="V3723" t="str">
        <f t="shared" si="205"/>
        <v/>
      </c>
      <c r="X3723" s="6"/>
      <c r="Z3723" s="6"/>
      <c r="AF3723" s="6"/>
      <c r="AG3723" s="6"/>
    </row>
    <row r="3724" spans="1:33" x14ac:dyDescent="0.25">
      <c r="A3724" s="125"/>
      <c r="K3724" t="str">
        <f t="shared" si="203"/>
        <v/>
      </c>
      <c r="L3724" t="str">
        <f t="shared" si="204"/>
        <v/>
      </c>
      <c r="M3724" s="45"/>
      <c r="V3724" t="str">
        <f t="shared" si="205"/>
        <v/>
      </c>
      <c r="X3724" s="6"/>
      <c r="Z3724" s="6"/>
      <c r="AF3724" s="6"/>
      <c r="AG3724" s="6"/>
    </row>
    <row r="3725" spans="1:33" x14ac:dyDescent="0.25">
      <c r="A3725" s="125"/>
      <c r="K3725" t="str">
        <f t="shared" si="203"/>
        <v/>
      </c>
      <c r="L3725" t="str">
        <f t="shared" si="204"/>
        <v/>
      </c>
      <c r="M3725" s="45"/>
      <c r="V3725" t="str">
        <f t="shared" si="205"/>
        <v/>
      </c>
      <c r="X3725" s="6"/>
      <c r="Z3725" s="6"/>
      <c r="AF3725" s="6"/>
      <c r="AG3725" s="6"/>
    </row>
    <row r="3726" spans="1:33" x14ac:dyDescent="0.25">
      <c r="A3726" s="125"/>
      <c r="K3726" t="str">
        <f t="shared" si="203"/>
        <v/>
      </c>
      <c r="L3726" t="str">
        <f t="shared" si="204"/>
        <v/>
      </c>
      <c r="M3726" s="45"/>
      <c r="V3726" t="str">
        <f t="shared" si="205"/>
        <v/>
      </c>
      <c r="X3726" s="6"/>
      <c r="Z3726" s="6"/>
      <c r="AF3726" s="6"/>
      <c r="AG3726" s="6"/>
    </row>
    <row r="3727" spans="1:33" x14ac:dyDescent="0.25">
      <c r="A3727" s="125"/>
      <c r="K3727" t="str">
        <f t="shared" si="203"/>
        <v/>
      </c>
      <c r="L3727" t="str">
        <f t="shared" si="204"/>
        <v/>
      </c>
      <c r="M3727" s="45"/>
      <c r="V3727" t="str">
        <f t="shared" si="205"/>
        <v/>
      </c>
      <c r="X3727" s="6"/>
      <c r="Z3727" s="6"/>
      <c r="AF3727" s="6"/>
      <c r="AG3727" s="6"/>
    </row>
    <row r="3728" spans="1:33" x14ac:dyDescent="0.25">
      <c r="A3728" s="125"/>
      <c r="K3728" t="str">
        <f t="shared" si="203"/>
        <v/>
      </c>
      <c r="L3728" t="str">
        <f t="shared" si="204"/>
        <v/>
      </c>
      <c r="M3728" s="45"/>
      <c r="V3728" t="str">
        <f t="shared" si="205"/>
        <v/>
      </c>
      <c r="X3728" s="6"/>
      <c r="Z3728" s="6"/>
      <c r="AF3728" s="6"/>
      <c r="AG3728" s="6"/>
    </row>
    <row r="3729" spans="1:33" x14ac:dyDescent="0.25">
      <c r="A3729" s="125"/>
      <c r="K3729" t="str">
        <f t="shared" si="203"/>
        <v/>
      </c>
      <c r="L3729" t="str">
        <f t="shared" si="204"/>
        <v/>
      </c>
      <c r="M3729" s="45"/>
      <c r="V3729" t="str">
        <f t="shared" si="205"/>
        <v/>
      </c>
      <c r="X3729" s="6"/>
      <c r="Z3729" s="6"/>
      <c r="AF3729" s="6"/>
      <c r="AG3729" s="6"/>
    </row>
    <row r="3730" spans="1:33" x14ac:dyDescent="0.25">
      <c r="A3730" s="125"/>
      <c r="K3730" t="str">
        <f t="shared" si="203"/>
        <v/>
      </c>
      <c r="L3730" t="str">
        <f t="shared" si="204"/>
        <v/>
      </c>
      <c r="M3730" s="45"/>
      <c r="V3730" t="str">
        <f t="shared" si="205"/>
        <v/>
      </c>
      <c r="X3730" s="6"/>
      <c r="Z3730" s="6"/>
      <c r="AF3730" s="6"/>
      <c r="AG3730" s="6"/>
    </row>
    <row r="3731" spans="1:33" x14ac:dyDescent="0.25">
      <c r="A3731" s="125"/>
      <c r="K3731" t="str">
        <f t="shared" si="203"/>
        <v/>
      </c>
      <c r="L3731" t="str">
        <f t="shared" si="204"/>
        <v/>
      </c>
      <c r="M3731" s="45"/>
      <c r="V3731" t="str">
        <f t="shared" si="205"/>
        <v/>
      </c>
      <c r="X3731" s="6"/>
      <c r="Z3731" s="6"/>
      <c r="AF3731" s="6"/>
      <c r="AG3731" s="6"/>
    </row>
    <row r="3732" spans="1:33" x14ac:dyDescent="0.25">
      <c r="A3732" s="125"/>
      <c r="K3732" t="str">
        <f t="shared" si="203"/>
        <v/>
      </c>
      <c r="L3732" t="str">
        <f t="shared" si="204"/>
        <v/>
      </c>
      <c r="M3732" s="45"/>
      <c r="V3732" t="str">
        <f t="shared" si="205"/>
        <v/>
      </c>
      <c r="X3732" s="6"/>
      <c r="Z3732" s="6"/>
      <c r="AF3732" s="6"/>
      <c r="AG3732" s="6"/>
    </row>
    <row r="3733" spans="1:33" x14ac:dyDescent="0.25">
      <c r="A3733" s="125"/>
      <c r="K3733" t="str">
        <f t="shared" si="203"/>
        <v/>
      </c>
      <c r="L3733" t="str">
        <f t="shared" si="204"/>
        <v/>
      </c>
      <c r="M3733" s="45"/>
      <c r="V3733" t="str">
        <f t="shared" si="205"/>
        <v/>
      </c>
      <c r="X3733" s="6"/>
      <c r="Z3733" s="6"/>
      <c r="AF3733" s="6"/>
      <c r="AG3733" s="6"/>
    </row>
    <row r="3734" spans="1:33" x14ac:dyDescent="0.25">
      <c r="A3734" s="125"/>
      <c r="K3734" t="str">
        <f t="shared" si="203"/>
        <v/>
      </c>
      <c r="L3734" t="str">
        <f t="shared" si="204"/>
        <v/>
      </c>
      <c r="M3734" s="45"/>
      <c r="V3734" t="str">
        <f t="shared" si="205"/>
        <v/>
      </c>
      <c r="X3734" s="6"/>
      <c r="Z3734" s="6"/>
      <c r="AF3734" s="6"/>
      <c r="AG3734" s="6"/>
    </row>
    <row r="3735" spans="1:33" x14ac:dyDescent="0.25">
      <c r="A3735" s="125"/>
      <c r="K3735" t="str">
        <f t="shared" si="203"/>
        <v/>
      </c>
      <c r="L3735" t="str">
        <f t="shared" si="204"/>
        <v/>
      </c>
      <c r="M3735" s="45"/>
      <c r="V3735" t="str">
        <f t="shared" si="205"/>
        <v/>
      </c>
      <c r="X3735" s="6"/>
      <c r="Z3735" s="6"/>
      <c r="AF3735" s="6"/>
      <c r="AG3735" s="6"/>
    </row>
    <row r="3736" spans="1:33" x14ac:dyDescent="0.25">
      <c r="A3736" s="125"/>
      <c r="K3736" t="str">
        <f t="shared" si="203"/>
        <v/>
      </c>
      <c r="L3736" t="str">
        <f t="shared" si="204"/>
        <v/>
      </c>
      <c r="M3736" s="45"/>
      <c r="V3736" t="str">
        <f t="shared" si="205"/>
        <v/>
      </c>
      <c r="X3736" s="6"/>
      <c r="Z3736" s="6"/>
      <c r="AF3736" s="6"/>
      <c r="AG3736" s="6"/>
    </row>
    <row r="3737" spans="1:33" x14ac:dyDescent="0.25">
      <c r="A3737" s="125"/>
      <c r="K3737" t="str">
        <f t="shared" si="203"/>
        <v/>
      </c>
      <c r="L3737" t="str">
        <f t="shared" si="204"/>
        <v/>
      </c>
      <c r="M3737" s="45"/>
      <c r="V3737" t="str">
        <f t="shared" si="205"/>
        <v/>
      </c>
      <c r="X3737" s="6"/>
      <c r="Z3737" s="6"/>
      <c r="AF3737" s="6"/>
      <c r="AG3737" s="6"/>
    </row>
    <row r="3738" spans="1:33" x14ac:dyDescent="0.25">
      <c r="A3738" s="125"/>
      <c r="K3738" t="str">
        <f t="shared" si="203"/>
        <v/>
      </c>
      <c r="L3738" t="str">
        <f t="shared" si="204"/>
        <v/>
      </c>
      <c r="M3738" s="45"/>
      <c r="V3738" t="str">
        <f t="shared" si="205"/>
        <v/>
      </c>
      <c r="X3738" s="6"/>
      <c r="Z3738" s="6"/>
      <c r="AF3738" s="6"/>
      <c r="AG3738" s="6"/>
    </row>
    <row r="3739" spans="1:33" x14ac:dyDescent="0.25">
      <c r="A3739" s="125"/>
      <c r="K3739" t="str">
        <f t="shared" si="203"/>
        <v/>
      </c>
      <c r="L3739" t="str">
        <f t="shared" si="204"/>
        <v/>
      </c>
      <c r="M3739" s="45"/>
      <c r="V3739" t="str">
        <f t="shared" si="205"/>
        <v/>
      </c>
      <c r="X3739" s="6"/>
      <c r="Z3739" s="6"/>
      <c r="AF3739" s="6"/>
      <c r="AG3739" s="6"/>
    </row>
    <row r="3740" spans="1:33" x14ac:dyDescent="0.25">
      <c r="A3740" s="125"/>
      <c r="K3740" t="str">
        <f t="shared" si="203"/>
        <v/>
      </c>
      <c r="L3740" t="str">
        <f t="shared" si="204"/>
        <v/>
      </c>
      <c r="M3740" s="45"/>
      <c r="V3740" t="str">
        <f t="shared" si="205"/>
        <v/>
      </c>
      <c r="X3740" s="6"/>
      <c r="Z3740" s="6"/>
      <c r="AF3740" s="6"/>
      <c r="AG3740" s="6"/>
    </row>
    <row r="3741" spans="1:33" x14ac:dyDescent="0.25">
      <c r="A3741" s="125"/>
      <c r="K3741" t="str">
        <f t="shared" si="203"/>
        <v/>
      </c>
      <c r="L3741" t="str">
        <f t="shared" si="204"/>
        <v/>
      </c>
      <c r="M3741" s="45"/>
      <c r="V3741" t="str">
        <f t="shared" si="205"/>
        <v/>
      </c>
      <c r="X3741" s="6"/>
      <c r="Z3741" s="6"/>
      <c r="AF3741" s="6"/>
      <c r="AG3741" s="6"/>
    </row>
    <row r="3742" spans="1:33" x14ac:dyDescent="0.25">
      <c r="A3742" s="125"/>
      <c r="K3742" t="str">
        <f t="shared" si="203"/>
        <v/>
      </c>
      <c r="L3742" t="str">
        <f t="shared" si="204"/>
        <v/>
      </c>
      <c r="M3742" s="45"/>
      <c r="V3742" t="str">
        <f t="shared" si="205"/>
        <v/>
      </c>
      <c r="X3742" s="6"/>
      <c r="Z3742" s="6"/>
      <c r="AF3742" s="6"/>
      <c r="AG3742" s="6"/>
    </row>
    <row r="3743" spans="1:33" x14ac:dyDescent="0.25">
      <c r="A3743" s="125"/>
      <c r="K3743" t="str">
        <f t="shared" si="203"/>
        <v/>
      </c>
      <c r="L3743" t="str">
        <f t="shared" si="204"/>
        <v/>
      </c>
      <c r="M3743" s="45"/>
      <c r="V3743" t="str">
        <f t="shared" si="205"/>
        <v/>
      </c>
      <c r="X3743" s="6"/>
      <c r="Z3743" s="6"/>
      <c r="AF3743" s="6"/>
      <c r="AG3743" s="6"/>
    </row>
    <row r="3744" spans="1:33" x14ac:dyDescent="0.25">
      <c r="A3744" s="125"/>
      <c r="K3744" t="str">
        <f t="shared" si="203"/>
        <v/>
      </c>
      <c r="L3744" t="str">
        <f t="shared" si="204"/>
        <v/>
      </c>
      <c r="M3744" s="45"/>
      <c r="V3744" t="str">
        <f t="shared" si="205"/>
        <v/>
      </c>
      <c r="X3744" s="6"/>
      <c r="Z3744" s="6"/>
      <c r="AF3744" s="6"/>
      <c r="AG3744" s="6"/>
    </row>
    <row r="3745" spans="1:33" x14ac:dyDescent="0.25">
      <c r="A3745" s="125"/>
      <c r="K3745" t="str">
        <f t="shared" si="203"/>
        <v/>
      </c>
      <c r="L3745" t="str">
        <f t="shared" si="204"/>
        <v/>
      </c>
      <c r="M3745" s="45"/>
      <c r="V3745" t="str">
        <f t="shared" si="205"/>
        <v/>
      </c>
      <c r="X3745" s="6"/>
      <c r="Z3745" s="6"/>
      <c r="AF3745" s="6"/>
      <c r="AG3745" s="6"/>
    </row>
    <row r="3746" spans="1:33" x14ac:dyDescent="0.25">
      <c r="A3746" s="125"/>
      <c r="K3746" t="str">
        <f t="shared" si="203"/>
        <v/>
      </c>
      <c r="L3746" t="str">
        <f t="shared" si="204"/>
        <v/>
      </c>
      <c r="M3746" s="45"/>
      <c r="V3746" t="str">
        <f t="shared" si="205"/>
        <v/>
      </c>
      <c r="X3746" s="6"/>
      <c r="Z3746" s="6"/>
      <c r="AF3746" s="6"/>
      <c r="AG3746" s="6"/>
    </row>
    <row r="3747" spans="1:33" x14ac:dyDescent="0.25">
      <c r="A3747" s="125"/>
      <c r="K3747" t="str">
        <f t="shared" si="203"/>
        <v/>
      </c>
      <c r="L3747" t="str">
        <f t="shared" si="204"/>
        <v/>
      </c>
      <c r="M3747" s="45"/>
      <c r="V3747" t="str">
        <f t="shared" si="205"/>
        <v/>
      </c>
      <c r="X3747" s="6"/>
      <c r="Z3747" s="6"/>
      <c r="AF3747" s="6"/>
      <c r="AG3747" s="6"/>
    </row>
    <row r="3748" spans="1:33" x14ac:dyDescent="0.25">
      <c r="A3748" s="125"/>
      <c r="K3748" t="str">
        <f t="shared" si="203"/>
        <v/>
      </c>
      <c r="L3748" t="str">
        <f t="shared" si="204"/>
        <v/>
      </c>
      <c r="M3748" s="45"/>
      <c r="V3748" t="str">
        <f t="shared" si="205"/>
        <v/>
      </c>
      <c r="X3748" s="6"/>
      <c r="Z3748" s="6"/>
      <c r="AF3748" s="6"/>
      <c r="AG3748" s="6"/>
    </row>
    <row r="3749" spans="1:33" x14ac:dyDescent="0.25">
      <c r="A3749" s="125"/>
      <c r="K3749" t="str">
        <f t="shared" si="203"/>
        <v/>
      </c>
      <c r="L3749" t="str">
        <f t="shared" si="204"/>
        <v/>
      </c>
      <c r="M3749" s="45"/>
      <c r="V3749" t="str">
        <f t="shared" si="205"/>
        <v/>
      </c>
      <c r="X3749" s="6"/>
      <c r="Z3749" s="6"/>
      <c r="AF3749" s="6"/>
      <c r="AG3749" s="6"/>
    </row>
    <row r="3750" spans="1:33" x14ac:dyDescent="0.25">
      <c r="A3750" s="125"/>
      <c r="K3750" t="str">
        <f t="shared" si="203"/>
        <v/>
      </c>
      <c r="L3750" t="str">
        <f t="shared" si="204"/>
        <v/>
      </c>
      <c r="M3750" s="45"/>
      <c r="V3750" t="str">
        <f t="shared" si="205"/>
        <v/>
      </c>
      <c r="X3750" s="6"/>
      <c r="Z3750" s="6"/>
      <c r="AF3750" s="6"/>
      <c r="AG3750" s="6"/>
    </row>
    <row r="3751" spans="1:33" x14ac:dyDescent="0.25">
      <c r="A3751" s="125"/>
      <c r="K3751" t="str">
        <f t="shared" si="203"/>
        <v/>
      </c>
      <c r="L3751" t="str">
        <f t="shared" si="204"/>
        <v/>
      </c>
      <c r="M3751" s="45"/>
      <c r="V3751" t="str">
        <f t="shared" si="205"/>
        <v/>
      </c>
      <c r="X3751" s="6"/>
      <c r="Z3751" s="6"/>
      <c r="AF3751" s="6"/>
      <c r="AG3751" s="6"/>
    </row>
    <row r="3752" spans="1:33" x14ac:dyDescent="0.25">
      <c r="A3752" s="125"/>
      <c r="K3752" t="str">
        <f t="shared" si="203"/>
        <v/>
      </c>
      <c r="L3752" t="str">
        <f t="shared" si="204"/>
        <v/>
      </c>
      <c r="M3752" s="45"/>
      <c r="V3752" t="str">
        <f t="shared" si="205"/>
        <v/>
      </c>
      <c r="X3752" s="6"/>
      <c r="Z3752" s="6"/>
      <c r="AF3752" s="6"/>
      <c r="AG3752" s="6"/>
    </row>
    <row r="3753" spans="1:33" x14ac:dyDescent="0.25">
      <c r="A3753" s="125"/>
      <c r="K3753" t="str">
        <f t="shared" si="203"/>
        <v/>
      </c>
      <c r="L3753" t="str">
        <f t="shared" si="204"/>
        <v/>
      </c>
      <c r="M3753" s="45"/>
      <c r="V3753" t="str">
        <f t="shared" si="205"/>
        <v/>
      </c>
      <c r="X3753" s="6"/>
      <c r="Z3753" s="6"/>
      <c r="AF3753" s="6"/>
      <c r="AG3753" s="6"/>
    </row>
    <row r="3754" spans="1:33" x14ac:dyDescent="0.25">
      <c r="A3754" s="125"/>
      <c r="K3754" t="str">
        <f t="shared" si="203"/>
        <v/>
      </c>
      <c r="L3754" t="str">
        <f t="shared" si="204"/>
        <v/>
      </c>
      <c r="M3754" s="45"/>
      <c r="V3754" t="str">
        <f t="shared" si="205"/>
        <v/>
      </c>
      <c r="X3754" s="6"/>
      <c r="Z3754" s="6"/>
      <c r="AF3754" s="6"/>
      <c r="AG3754" s="6"/>
    </row>
    <row r="3755" spans="1:33" x14ac:dyDescent="0.25">
      <c r="A3755" s="125"/>
      <c r="K3755" t="str">
        <f t="shared" si="203"/>
        <v/>
      </c>
      <c r="L3755" t="str">
        <f t="shared" si="204"/>
        <v/>
      </c>
      <c r="M3755" s="45"/>
      <c r="V3755" t="str">
        <f t="shared" si="205"/>
        <v/>
      </c>
      <c r="X3755" s="6"/>
      <c r="Z3755" s="6"/>
      <c r="AF3755" s="6"/>
      <c r="AG3755" s="6"/>
    </row>
    <row r="3756" spans="1:33" x14ac:dyDescent="0.25">
      <c r="A3756" s="125"/>
      <c r="K3756" t="str">
        <f t="shared" si="203"/>
        <v/>
      </c>
      <c r="L3756" t="str">
        <f t="shared" si="204"/>
        <v/>
      </c>
      <c r="M3756" s="45"/>
      <c r="V3756" t="str">
        <f t="shared" si="205"/>
        <v/>
      </c>
      <c r="X3756" s="6"/>
      <c r="Z3756" s="6"/>
      <c r="AF3756" s="6"/>
      <c r="AG3756" s="6"/>
    </row>
    <row r="3757" spans="1:33" x14ac:dyDescent="0.25">
      <c r="A3757" s="125"/>
      <c r="K3757" t="str">
        <f t="shared" si="203"/>
        <v/>
      </c>
      <c r="L3757" t="str">
        <f t="shared" si="204"/>
        <v/>
      </c>
      <c r="M3757" s="45"/>
      <c r="V3757" t="str">
        <f t="shared" si="205"/>
        <v/>
      </c>
      <c r="X3757" s="6"/>
      <c r="Z3757" s="6"/>
      <c r="AF3757" s="6"/>
      <c r="AG3757" s="6"/>
    </row>
    <row r="3758" spans="1:33" x14ac:dyDescent="0.25">
      <c r="A3758" s="125"/>
      <c r="K3758" t="str">
        <f t="shared" si="203"/>
        <v/>
      </c>
      <c r="L3758" t="str">
        <f t="shared" si="204"/>
        <v/>
      </c>
      <c r="M3758" s="45"/>
      <c r="V3758" t="str">
        <f t="shared" si="205"/>
        <v/>
      </c>
      <c r="X3758" s="6"/>
      <c r="Z3758" s="6"/>
      <c r="AF3758" s="6"/>
      <c r="AG3758" s="6"/>
    </row>
    <row r="3759" spans="1:33" x14ac:dyDescent="0.25">
      <c r="A3759" s="125"/>
      <c r="K3759" t="str">
        <f t="shared" si="203"/>
        <v/>
      </c>
      <c r="L3759" t="str">
        <f t="shared" si="204"/>
        <v/>
      </c>
      <c r="M3759" s="45"/>
      <c r="V3759" t="str">
        <f t="shared" si="205"/>
        <v/>
      </c>
      <c r="X3759" s="6"/>
      <c r="Z3759" s="6"/>
      <c r="AF3759" s="6"/>
      <c r="AG3759" s="6"/>
    </row>
    <row r="3760" spans="1:33" x14ac:dyDescent="0.25">
      <c r="A3760" s="125"/>
      <c r="K3760" t="str">
        <f t="shared" si="203"/>
        <v/>
      </c>
      <c r="L3760" t="str">
        <f t="shared" si="204"/>
        <v/>
      </c>
      <c r="M3760" s="45"/>
      <c r="V3760" t="str">
        <f t="shared" si="205"/>
        <v/>
      </c>
      <c r="X3760" s="6"/>
      <c r="Z3760" s="6"/>
      <c r="AF3760" s="6"/>
      <c r="AG3760" s="6"/>
    </row>
    <row r="3761" spans="1:33" x14ac:dyDescent="0.25">
      <c r="A3761" s="125"/>
      <c r="K3761" t="str">
        <f t="shared" si="203"/>
        <v/>
      </c>
      <c r="L3761" t="str">
        <f t="shared" si="204"/>
        <v/>
      </c>
      <c r="M3761" s="45"/>
      <c r="V3761" t="str">
        <f t="shared" si="205"/>
        <v/>
      </c>
      <c r="X3761" s="6"/>
      <c r="Z3761" s="6"/>
      <c r="AF3761" s="6"/>
      <c r="AG3761" s="6"/>
    </row>
    <row r="3762" spans="1:33" x14ac:dyDescent="0.25">
      <c r="A3762" s="125"/>
      <c r="K3762" t="str">
        <f t="shared" si="203"/>
        <v/>
      </c>
      <c r="L3762" t="str">
        <f t="shared" si="204"/>
        <v/>
      </c>
      <c r="M3762" s="45"/>
      <c r="V3762" t="str">
        <f t="shared" si="205"/>
        <v/>
      </c>
      <c r="X3762" s="6"/>
      <c r="Z3762" s="6"/>
      <c r="AF3762" s="6"/>
      <c r="AG3762" s="6"/>
    </row>
    <row r="3763" spans="1:33" x14ac:dyDescent="0.25">
      <c r="A3763" s="125"/>
      <c r="K3763" t="str">
        <f t="shared" si="203"/>
        <v/>
      </c>
      <c r="L3763" t="str">
        <f t="shared" si="204"/>
        <v/>
      </c>
      <c r="M3763" s="45"/>
      <c r="V3763" t="str">
        <f t="shared" si="205"/>
        <v/>
      </c>
      <c r="X3763" s="6"/>
      <c r="Z3763" s="6"/>
      <c r="AF3763" s="6"/>
      <c r="AG3763" s="6"/>
    </row>
    <row r="3764" spans="1:33" x14ac:dyDescent="0.25">
      <c r="A3764" s="125"/>
      <c r="K3764" t="str">
        <f t="shared" si="203"/>
        <v/>
      </c>
      <c r="L3764" t="str">
        <f t="shared" si="204"/>
        <v/>
      </c>
      <c r="M3764" s="45"/>
      <c r="V3764" t="str">
        <f t="shared" si="205"/>
        <v/>
      </c>
      <c r="X3764" s="6"/>
      <c r="Z3764" s="6"/>
      <c r="AF3764" s="6"/>
      <c r="AG3764" s="6"/>
    </row>
    <row r="3765" spans="1:33" x14ac:dyDescent="0.25">
      <c r="A3765" s="125"/>
      <c r="K3765" t="str">
        <f t="shared" si="203"/>
        <v/>
      </c>
      <c r="L3765" t="str">
        <f t="shared" si="204"/>
        <v/>
      </c>
      <c r="M3765" s="45"/>
      <c r="V3765" t="str">
        <f t="shared" si="205"/>
        <v/>
      </c>
      <c r="X3765" s="6"/>
      <c r="Z3765" s="6"/>
      <c r="AF3765" s="6"/>
      <c r="AG3765" s="6"/>
    </row>
    <row r="3766" spans="1:33" x14ac:dyDescent="0.25">
      <c r="A3766" s="125"/>
      <c r="K3766" t="str">
        <f t="shared" si="203"/>
        <v/>
      </c>
      <c r="L3766" t="str">
        <f t="shared" si="204"/>
        <v/>
      </c>
      <c r="M3766" s="45"/>
      <c r="V3766" t="str">
        <f t="shared" si="205"/>
        <v/>
      </c>
      <c r="X3766" s="6"/>
      <c r="Z3766" s="6"/>
      <c r="AF3766" s="6"/>
      <c r="AG3766" s="6"/>
    </row>
    <row r="3767" spans="1:33" x14ac:dyDescent="0.25">
      <c r="A3767" s="125"/>
      <c r="K3767" t="str">
        <f t="shared" si="203"/>
        <v/>
      </c>
      <c r="L3767" t="str">
        <f t="shared" si="204"/>
        <v/>
      </c>
      <c r="M3767" s="45"/>
      <c r="V3767" t="str">
        <f t="shared" si="205"/>
        <v/>
      </c>
      <c r="X3767" s="6"/>
      <c r="Z3767" s="6"/>
      <c r="AF3767" s="6"/>
      <c r="AG3767" s="6"/>
    </row>
    <row r="3768" spans="1:33" x14ac:dyDescent="0.25">
      <c r="A3768" s="125"/>
      <c r="K3768" t="str">
        <f t="shared" si="203"/>
        <v/>
      </c>
      <c r="L3768" t="str">
        <f t="shared" si="204"/>
        <v/>
      </c>
      <c r="M3768" s="45"/>
      <c r="V3768" t="str">
        <f t="shared" si="205"/>
        <v/>
      </c>
      <c r="X3768" s="6"/>
      <c r="Z3768" s="6"/>
      <c r="AF3768" s="6"/>
      <c r="AG3768" s="6"/>
    </row>
    <row r="3769" spans="1:33" x14ac:dyDescent="0.25">
      <c r="A3769" s="125"/>
      <c r="K3769" t="str">
        <f t="shared" si="203"/>
        <v/>
      </c>
      <c r="L3769" t="str">
        <f t="shared" si="204"/>
        <v/>
      </c>
      <c r="M3769" s="45"/>
      <c r="V3769" t="str">
        <f t="shared" si="205"/>
        <v/>
      </c>
      <c r="X3769" s="6"/>
      <c r="Z3769" s="6"/>
      <c r="AF3769" s="6"/>
      <c r="AG3769" s="6"/>
    </row>
    <row r="3770" spans="1:33" x14ac:dyDescent="0.25">
      <c r="A3770" s="125"/>
      <c r="K3770" t="str">
        <f t="shared" si="203"/>
        <v/>
      </c>
      <c r="L3770" t="str">
        <f t="shared" si="204"/>
        <v/>
      </c>
      <c r="M3770" s="45"/>
      <c r="V3770" t="str">
        <f t="shared" si="205"/>
        <v/>
      </c>
      <c r="X3770" s="6"/>
      <c r="Z3770" s="6"/>
      <c r="AF3770" s="6"/>
      <c r="AG3770" s="6"/>
    </row>
    <row r="3771" spans="1:33" x14ac:dyDescent="0.25">
      <c r="A3771" s="125"/>
      <c r="K3771" t="str">
        <f t="shared" si="203"/>
        <v/>
      </c>
      <c r="L3771" t="str">
        <f t="shared" si="204"/>
        <v/>
      </c>
      <c r="M3771" s="45"/>
      <c r="V3771" t="str">
        <f t="shared" si="205"/>
        <v/>
      </c>
      <c r="X3771" s="6"/>
      <c r="Z3771" s="6"/>
      <c r="AF3771" s="6"/>
      <c r="AG3771" s="6"/>
    </row>
    <row r="3772" spans="1:33" x14ac:dyDescent="0.25">
      <c r="A3772" s="125"/>
      <c r="K3772" t="str">
        <f t="shared" si="203"/>
        <v/>
      </c>
      <c r="L3772" t="str">
        <f t="shared" si="204"/>
        <v/>
      </c>
      <c r="M3772" s="45"/>
      <c r="V3772" t="str">
        <f t="shared" si="205"/>
        <v/>
      </c>
      <c r="X3772" s="6"/>
      <c r="Z3772" s="6"/>
      <c r="AF3772" s="6"/>
      <c r="AG3772" s="6"/>
    </row>
    <row r="3773" spans="1:33" x14ac:dyDescent="0.25">
      <c r="A3773" s="125"/>
      <c r="K3773" t="str">
        <f t="shared" si="203"/>
        <v/>
      </c>
      <c r="L3773" t="str">
        <f t="shared" si="204"/>
        <v/>
      </c>
      <c r="M3773" s="45"/>
      <c r="V3773" t="str">
        <f t="shared" si="205"/>
        <v/>
      </c>
      <c r="X3773" s="6"/>
      <c r="Z3773" s="6"/>
      <c r="AF3773" s="6"/>
      <c r="AG3773" s="6"/>
    </row>
    <row r="3774" spans="1:33" x14ac:dyDescent="0.25">
      <c r="A3774" s="125"/>
      <c r="K3774" t="str">
        <f t="shared" si="203"/>
        <v/>
      </c>
      <c r="L3774" t="str">
        <f t="shared" si="204"/>
        <v/>
      </c>
      <c r="M3774" s="45"/>
      <c r="V3774" t="str">
        <f t="shared" si="205"/>
        <v/>
      </c>
      <c r="X3774" s="6"/>
      <c r="Z3774" s="6"/>
      <c r="AF3774" s="6"/>
      <c r="AG3774" s="6"/>
    </row>
    <row r="3775" spans="1:33" x14ac:dyDescent="0.25">
      <c r="A3775" s="125"/>
      <c r="K3775" t="str">
        <f t="shared" si="203"/>
        <v/>
      </c>
      <c r="L3775" t="str">
        <f t="shared" si="204"/>
        <v/>
      </c>
      <c r="M3775" s="45"/>
      <c r="V3775" t="str">
        <f t="shared" si="205"/>
        <v/>
      </c>
      <c r="X3775" s="6"/>
      <c r="Z3775" s="6"/>
      <c r="AF3775" s="6"/>
      <c r="AG3775" s="6"/>
    </row>
    <row r="3776" spans="1:33" x14ac:dyDescent="0.25">
      <c r="A3776" s="125"/>
      <c r="K3776" t="str">
        <f t="shared" si="203"/>
        <v/>
      </c>
      <c r="L3776" t="str">
        <f t="shared" si="204"/>
        <v/>
      </c>
      <c r="M3776" s="45"/>
      <c r="V3776" t="str">
        <f t="shared" si="205"/>
        <v/>
      </c>
      <c r="X3776" s="6"/>
      <c r="Z3776" s="6"/>
      <c r="AF3776" s="6"/>
      <c r="AG3776" s="6"/>
    </row>
    <row r="3777" spans="1:33" x14ac:dyDescent="0.25">
      <c r="A3777" s="125"/>
      <c r="K3777" t="str">
        <f t="shared" si="203"/>
        <v/>
      </c>
      <c r="L3777" t="str">
        <f t="shared" si="204"/>
        <v/>
      </c>
      <c r="M3777" s="45"/>
      <c r="V3777" t="str">
        <f t="shared" si="205"/>
        <v/>
      </c>
      <c r="X3777" s="6"/>
      <c r="Z3777" s="6"/>
      <c r="AF3777" s="6"/>
      <c r="AG3777" s="6"/>
    </row>
    <row r="3778" spans="1:33" x14ac:dyDescent="0.25">
      <c r="A3778" s="125"/>
      <c r="K3778" t="str">
        <f t="shared" si="203"/>
        <v/>
      </c>
      <c r="L3778" t="str">
        <f t="shared" si="204"/>
        <v/>
      </c>
      <c r="M3778" s="45"/>
      <c r="V3778" t="str">
        <f t="shared" si="205"/>
        <v/>
      </c>
      <c r="X3778" s="6"/>
      <c r="Z3778" s="6"/>
      <c r="AF3778" s="6"/>
      <c r="AG3778" s="6"/>
    </row>
    <row r="3779" spans="1:33" x14ac:dyDescent="0.25">
      <c r="A3779" s="125"/>
      <c r="K3779" t="str">
        <f t="shared" si="203"/>
        <v/>
      </c>
      <c r="L3779" t="str">
        <f t="shared" si="204"/>
        <v/>
      </c>
      <c r="M3779" s="45"/>
      <c r="V3779" t="str">
        <f t="shared" si="205"/>
        <v/>
      </c>
      <c r="X3779" s="6"/>
      <c r="Z3779" s="6"/>
      <c r="AF3779" s="6"/>
      <c r="AG3779" s="6"/>
    </row>
    <row r="3780" spans="1:33" x14ac:dyDescent="0.25">
      <c r="A3780" s="125"/>
      <c r="K3780" t="str">
        <f t="shared" si="203"/>
        <v/>
      </c>
      <c r="L3780" t="str">
        <f t="shared" si="204"/>
        <v/>
      </c>
      <c r="M3780" s="45"/>
      <c r="V3780" t="str">
        <f t="shared" si="205"/>
        <v/>
      </c>
      <c r="X3780" s="6"/>
      <c r="Z3780" s="6"/>
      <c r="AF3780" s="6"/>
      <c r="AG3780" s="6"/>
    </row>
    <row r="3781" spans="1:33" x14ac:dyDescent="0.25">
      <c r="A3781" s="125"/>
      <c r="K3781" t="str">
        <f t="shared" si="203"/>
        <v/>
      </c>
      <c r="L3781" t="str">
        <f t="shared" si="204"/>
        <v/>
      </c>
      <c r="M3781" s="45"/>
      <c r="V3781" t="str">
        <f t="shared" si="205"/>
        <v/>
      </c>
      <c r="X3781" s="6"/>
      <c r="Z3781" s="6"/>
      <c r="AF3781" s="6"/>
      <c r="AG3781" s="6"/>
    </row>
    <row r="3782" spans="1:33" x14ac:dyDescent="0.25">
      <c r="A3782" s="125"/>
      <c r="K3782" t="str">
        <f t="shared" si="203"/>
        <v/>
      </c>
      <c r="L3782" t="str">
        <f t="shared" si="204"/>
        <v/>
      </c>
      <c r="M3782" s="45"/>
      <c r="V3782" t="str">
        <f t="shared" si="205"/>
        <v/>
      </c>
      <c r="X3782" s="6"/>
      <c r="Z3782" s="6"/>
      <c r="AF3782" s="6"/>
      <c r="AG3782" s="6"/>
    </row>
    <row r="3783" spans="1:33" x14ac:dyDescent="0.25">
      <c r="A3783" s="125"/>
      <c r="K3783" t="str">
        <f t="shared" si="203"/>
        <v/>
      </c>
      <c r="L3783" t="str">
        <f t="shared" si="204"/>
        <v/>
      </c>
      <c r="M3783" s="45"/>
      <c r="V3783" t="str">
        <f t="shared" si="205"/>
        <v/>
      </c>
      <c r="X3783" s="6"/>
      <c r="Z3783" s="6"/>
      <c r="AF3783" s="6"/>
      <c r="AG3783" s="6"/>
    </row>
    <row r="3784" spans="1:33" x14ac:dyDescent="0.25">
      <c r="A3784" s="125"/>
      <c r="K3784" t="str">
        <f t="shared" ref="K3784:K3847" si="206" xml:space="preserve"> IF(AND(ISNUMBER(G3784),ISNUMBER(H3784),ISNUMBER(I3784),  ISNUMBER(J3784) ), (G3784+H3784+I3784+J3784),   IF(OR(ISNUMBER(G3784),ISNUMBER(H3784), ISNUMBER(I3784), ISNUMBER(J3784) ), "Incomplete", "" ))</f>
        <v/>
      </c>
      <c r="L3784" t="str">
        <f t="shared" ref="L3784:L3847" si="207">IF(AF3784 = "","",   IF(SUM(G3784:J3784) &gt;0,"Positive","Negative"))</f>
        <v/>
      </c>
      <c r="M3784" s="45"/>
      <c r="V3784" t="str">
        <f t="shared" ref="V3784:V3847" si="208">IF( OR(L3784="Negative", ISBLANK(L3784) =TRUE, L3784 = ""), "",IF(COUNT(N3784:S3784)&gt;0,IF(SUM(N3784:S3784)&gt;1,"Positive","Negative"),""))</f>
        <v/>
      </c>
      <c r="X3784" s="6"/>
      <c r="Z3784" s="6"/>
      <c r="AF3784" s="6"/>
      <c r="AG3784" s="6"/>
    </row>
    <row r="3785" spans="1:33" x14ac:dyDescent="0.25">
      <c r="A3785" s="125"/>
      <c r="K3785" t="str">
        <f t="shared" si="206"/>
        <v/>
      </c>
      <c r="L3785" t="str">
        <f t="shared" si="207"/>
        <v/>
      </c>
      <c r="M3785" s="45"/>
      <c r="V3785" t="str">
        <f t="shared" si="208"/>
        <v/>
      </c>
      <c r="X3785" s="6"/>
      <c r="Z3785" s="6"/>
      <c r="AF3785" s="6"/>
      <c r="AG3785" s="6"/>
    </row>
    <row r="3786" spans="1:33" x14ac:dyDescent="0.25">
      <c r="A3786" s="125"/>
      <c r="K3786" t="str">
        <f t="shared" si="206"/>
        <v/>
      </c>
      <c r="L3786" t="str">
        <f t="shared" si="207"/>
        <v/>
      </c>
      <c r="M3786" s="45"/>
      <c r="V3786" t="str">
        <f t="shared" si="208"/>
        <v/>
      </c>
      <c r="X3786" s="6"/>
      <c r="Z3786" s="6"/>
      <c r="AF3786" s="6"/>
      <c r="AG3786" s="6"/>
    </row>
    <row r="3787" spans="1:33" x14ac:dyDescent="0.25">
      <c r="A3787" s="125"/>
      <c r="K3787" t="str">
        <f t="shared" si="206"/>
        <v/>
      </c>
      <c r="L3787" t="str">
        <f t="shared" si="207"/>
        <v/>
      </c>
      <c r="M3787" s="45"/>
      <c r="V3787" t="str">
        <f t="shared" si="208"/>
        <v/>
      </c>
      <c r="X3787" s="6"/>
      <c r="Z3787" s="6"/>
      <c r="AF3787" s="6"/>
      <c r="AG3787" s="6"/>
    </row>
    <row r="3788" spans="1:33" x14ac:dyDescent="0.25">
      <c r="A3788" s="125"/>
      <c r="K3788" t="str">
        <f t="shared" si="206"/>
        <v/>
      </c>
      <c r="L3788" t="str">
        <f t="shared" si="207"/>
        <v/>
      </c>
      <c r="M3788" s="45"/>
      <c r="V3788" t="str">
        <f t="shared" si="208"/>
        <v/>
      </c>
      <c r="X3788" s="6"/>
      <c r="Z3788" s="6"/>
      <c r="AF3788" s="6"/>
      <c r="AG3788" s="6"/>
    </row>
    <row r="3789" spans="1:33" x14ac:dyDescent="0.25">
      <c r="A3789" s="125"/>
      <c r="K3789" t="str">
        <f t="shared" si="206"/>
        <v/>
      </c>
      <c r="L3789" t="str">
        <f t="shared" si="207"/>
        <v/>
      </c>
      <c r="M3789" s="45"/>
      <c r="V3789" t="str">
        <f t="shared" si="208"/>
        <v/>
      </c>
      <c r="X3789" s="6"/>
      <c r="Z3789" s="6"/>
      <c r="AF3789" s="6"/>
      <c r="AG3789" s="6"/>
    </row>
    <row r="3790" spans="1:33" x14ac:dyDescent="0.25">
      <c r="A3790" s="125"/>
      <c r="K3790" t="str">
        <f t="shared" si="206"/>
        <v/>
      </c>
      <c r="L3790" t="str">
        <f t="shared" si="207"/>
        <v/>
      </c>
      <c r="M3790" s="45"/>
      <c r="V3790" t="str">
        <f t="shared" si="208"/>
        <v/>
      </c>
      <c r="X3790" s="6"/>
      <c r="Z3790" s="6"/>
      <c r="AF3790" s="6"/>
      <c r="AG3790" s="6"/>
    </row>
    <row r="3791" spans="1:33" x14ac:dyDescent="0.25">
      <c r="A3791" s="125"/>
      <c r="K3791" t="str">
        <f t="shared" si="206"/>
        <v/>
      </c>
      <c r="L3791" t="str">
        <f t="shared" si="207"/>
        <v/>
      </c>
      <c r="M3791" s="45"/>
      <c r="V3791" t="str">
        <f t="shared" si="208"/>
        <v/>
      </c>
      <c r="X3791" s="6"/>
      <c r="Z3791" s="6"/>
      <c r="AF3791" s="6"/>
      <c r="AG3791" s="6"/>
    </row>
    <row r="3792" spans="1:33" x14ac:dyDescent="0.25">
      <c r="A3792" s="125"/>
      <c r="K3792" t="str">
        <f t="shared" si="206"/>
        <v/>
      </c>
      <c r="L3792" t="str">
        <f t="shared" si="207"/>
        <v/>
      </c>
      <c r="M3792" s="45"/>
      <c r="V3792" t="str">
        <f t="shared" si="208"/>
        <v/>
      </c>
      <c r="X3792" s="6"/>
      <c r="Z3792" s="6"/>
      <c r="AF3792" s="6"/>
      <c r="AG3792" s="6"/>
    </row>
    <row r="3793" spans="1:33" x14ac:dyDescent="0.25">
      <c r="A3793" s="125"/>
      <c r="K3793" t="str">
        <f t="shared" si="206"/>
        <v/>
      </c>
      <c r="L3793" t="str">
        <f t="shared" si="207"/>
        <v/>
      </c>
      <c r="M3793" s="45"/>
      <c r="V3793" t="str">
        <f t="shared" si="208"/>
        <v/>
      </c>
      <c r="X3793" s="6"/>
      <c r="Z3793" s="6"/>
      <c r="AF3793" s="6"/>
      <c r="AG3793" s="6"/>
    </row>
    <row r="3794" spans="1:33" x14ac:dyDescent="0.25">
      <c r="A3794" s="125"/>
      <c r="K3794" t="str">
        <f t="shared" si="206"/>
        <v/>
      </c>
      <c r="L3794" t="str">
        <f t="shared" si="207"/>
        <v/>
      </c>
      <c r="M3794" s="45"/>
      <c r="V3794" t="str">
        <f t="shared" si="208"/>
        <v/>
      </c>
      <c r="X3794" s="6"/>
      <c r="Z3794" s="6"/>
      <c r="AF3794" s="6"/>
      <c r="AG3794" s="6"/>
    </row>
    <row r="3795" spans="1:33" x14ac:dyDescent="0.25">
      <c r="A3795" s="125"/>
      <c r="K3795" t="str">
        <f t="shared" si="206"/>
        <v/>
      </c>
      <c r="L3795" t="str">
        <f t="shared" si="207"/>
        <v/>
      </c>
      <c r="M3795" s="45"/>
      <c r="V3795" t="str">
        <f t="shared" si="208"/>
        <v/>
      </c>
      <c r="X3795" s="6"/>
      <c r="Z3795" s="6"/>
      <c r="AF3795" s="6"/>
      <c r="AG3795" s="6"/>
    </row>
    <row r="3796" spans="1:33" x14ac:dyDescent="0.25">
      <c r="A3796" s="125"/>
      <c r="K3796" t="str">
        <f t="shared" si="206"/>
        <v/>
      </c>
      <c r="L3796" t="str">
        <f t="shared" si="207"/>
        <v/>
      </c>
      <c r="M3796" s="45"/>
      <c r="V3796" t="str">
        <f t="shared" si="208"/>
        <v/>
      </c>
      <c r="X3796" s="6"/>
      <c r="Z3796" s="6"/>
      <c r="AF3796" s="6"/>
      <c r="AG3796" s="6"/>
    </row>
    <row r="3797" spans="1:33" x14ac:dyDescent="0.25">
      <c r="A3797" s="125"/>
      <c r="K3797" t="str">
        <f t="shared" si="206"/>
        <v/>
      </c>
      <c r="L3797" t="str">
        <f t="shared" si="207"/>
        <v/>
      </c>
      <c r="M3797" s="45"/>
      <c r="V3797" t="str">
        <f t="shared" si="208"/>
        <v/>
      </c>
      <c r="X3797" s="6"/>
      <c r="Z3797" s="6"/>
      <c r="AF3797" s="6"/>
      <c r="AG3797" s="6"/>
    </row>
    <row r="3798" spans="1:33" x14ac:dyDescent="0.25">
      <c r="A3798" s="125"/>
      <c r="K3798" t="str">
        <f t="shared" si="206"/>
        <v/>
      </c>
      <c r="L3798" t="str">
        <f t="shared" si="207"/>
        <v/>
      </c>
      <c r="M3798" s="45"/>
      <c r="V3798" t="str">
        <f t="shared" si="208"/>
        <v/>
      </c>
      <c r="X3798" s="6"/>
      <c r="Z3798" s="6"/>
      <c r="AF3798" s="6"/>
      <c r="AG3798" s="6"/>
    </row>
    <row r="3799" spans="1:33" x14ac:dyDescent="0.25">
      <c r="A3799" s="125"/>
      <c r="K3799" t="str">
        <f t="shared" si="206"/>
        <v/>
      </c>
      <c r="L3799" t="str">
        <f t="shared" si="207"/>
        <v/>
      </c>
      <c r="M3799" s="45"/>
      <c r="V3799" t="str">
        <f t="shared" si="208"/>
        <v/>
      </c>
      <c r="X3799" s="6"/>
      <c r="Z3799" s="6"/>
      <c r="AF3799" s="6"/>
      <c r="AG3799" s="6"/>
    </row>
    <row r="3800" spans="1:33" x14ac:dyDescent="0.25">
      <c r="A3800" s="125"/>
      <c r="K3800" t="str">
        <f t="shared" si="206"/>
        <v/>
      </c>
      <c r="L3800" t="str">
        <f t="shared" si="207"/>
        <v/>
      </c>
      <c r="M3800" s="45"/>
      <c r="V3800" t="str">
        <f t="shared" si="208"/>
        <v/>
      </c>
      <c r="X3800" s="6"/>
      <c r="Z3800" s="6"/>
      <c r="AF3800" s="6"/>
      <c r="AG3800" s="6"/>
    </row>
    <row r="3801" spans="1:33" x14ac:dyDescent="0.25">
      <c r="A3801" s="125"/>
      <c r="K3801" t="str">
        <f t="shared" si="206"/>
        <v/>
      </c>
      <c r="L3801" t="str">
        <f t="shared" si="207"/>
        <v/>
      </c>
      <c r="M3801" s="45"/>
      <c r="V3801" t="str">
        <f t="shared" si="208"/>
        <v/>
      </c>
      <c r="X3801" s="6"/>
      <c r="Z3801" s="6"/>
      <c r="AF3801" s="6"/>
      <c r="AG3801" s="6"/>
    </row>
    <row r="3802" spans="1:33" x14ac:dyDescent="0.25">
      <c r="A3802" s="125"/>
      <c r="K3802" t="str">
        <f t="shared" si="206"/>
        <v/>
      </c>
      <c r="L3802" t="str">
        <f t="shared" si="207"/>
        <v/>
      </c>
      <c r="M3802" s="45"/>
      <c r="V3802" t="str">
        <f t="shared" si="208"/>
        <v/>
      </c>
      <c r="X3802" s="6"/>
      <c r="Z3802" s="6"/>
      <c r="AF3802" s="6"/>
      <c r="AG3802" s="6"/>
    </row>
    <row r="3803" spans="1:33" x14ac:dyDescent="0.25">
      <c r="A3803" s="125"/>
      <c r="K3803" t="str">
        <f t="shared" si="206"/>
        <v/>
      </c>
      <c r="L3803" t="str">
        <f t="shared" si="207"/>
        <v/>
      </c>
      <c r="M3803" s="45"/>
      <c r="V3803" t="str">
        <f t="shared" si="208"/>
        <v/>
      </c>
      <c r="X3803" s="6"/>
      <c r="Z3803" s="6"/>
      <c r="AF3803" s="6"/>
      <c r="AG3803" s="6"/>
    </row>
    <row r="3804" spans="1:33" x14ac:dyDescent="0.25">
      <c r="A3804" s="125"/>
      <c r="K3804" t="str">
        <f t="shared" si="206"/>
        <v/>
      </c>
      <c r="L3804" t="str">
        <f t="shared" si="207"/>
        <v/>
      </c>
      <c r="M3804" s="45"/>
      <c r="V3804" t="str">
        <f t="shared" si="208"/>
        <v/>
      </c>
      <c r="X3804" s="6"/>
      <c r="Z3804" s="6"/>
      <c r="AF3804" s="6"/>
      <c r="AG3804" s="6"/>
    </row>
    <row r="3805" spans="1:33" x14ac:dyDescent="0.25">
      <c r="A3805" s="125"/>
      <c r="K3805" t="str">
        <f t="shared" si="206"/>
        <v/>
      </c>
      <c r="L3805" t="str">
        <f t="shared" si="207"/>
        <v/>
      </c>
      <c r="M3805" s="45"/>
      <c r="V3805" t="str">
        <f t="shared" si="208"/>
        <v/>
      </c>
      <c r="X3805" s="6"/>
      <c r="Z3805" s="6"/>
      <c r="AF3805" s="6"/>
      <c r="AG3805" s="6"/>
    </row>
    <row r="3806" spans="1:33" x14ac:dyDescent="0.25">
      <c r="A3806" s="125"/>
      <c r="K3806" t="str">
        <f t="shared" si="206"/>
        <v/>
      </c>
      <c r="L3806" t="str">
        <f t="shared" si="207"/>
        <v/>
      </c>
      <c r="M3806" s="45"/>
      <c r="V3806" t="str">
        <f t="shared" si="208"/>
        <v/>
      </c>
      <c r="X3806" s="6"/>
      <c r="Z3806" s="6"/>
      <c r="AF3806" s="6"/>
      <c r="AG3806" s="6"/>
    </row>
    <row r="3807" spans="1:33" x14ac:dyDescent="0.25">
      <c r="A3807" s="125"/>
      <c r="K3807" t="str">
        <f t="shared" si="206"/>
        <v/>
      </c>
      <c r="L3807" t="str">
        <f t="shared" si="207"/>
        <v/>
      </c>
      <c r="M3807" s="45"/>
      <c r="V3807" t="str">
        <f t="shared" si="208"/>
        <v/>
      </c>
      <c r="X3807" s="6"/>
      <c r="Z3807" s="6"/>
      <c r="AF3807" s="6"/>
      <c r="AG3807" s="6"/>
    </row>
    <row r="3808" spans="1:33" x14ac:dyDescent="0.25">
      <c r="A3808" s="125"/>
      <c r="K3808" t="str">
        <f t="shared" si="206"/>
        <v/>
      </c>
      <c r="L3808" t="str">
        <f t="shared" si="207"/>
        <v/>
      </c>
      <c r="M3808" s="45"/>
      <c r="V3808" t="str">
        <f t="shared" si="208"/>
        <v/>
      </c>
      <c r="X3808" s="6"/>
      <c r="Z3808" s="6"/>
      <c r="AF3808" s="6"/>
      <c r="AG3808" s="6"/>
    </row>
    <row r="3809" spans="1:33" x14ac:dyDescent="0.25">
      <c r="A3809" s="125"/>
      <c r="K3809" t="str">
        <f t="shared" si="206"/>
        <v/>
      </c>
      <c r="L3809" t="str">
        <f t="shared" si="207"/>
        <v/>
      </c>
      <c r="M3809" s="45"/>
      <c r="V3809" t="str">
        <f t="shared" si="208"/>
        <v/>
      </c>
      <c r="X3809" s="6"/>
      <c r="Z3809" s="6"/>
      <c r="AF3809" s="6"/>
      <c r="AG3809" s="6"/>
    </row>
    <row r="3810" spans="1:33" x14ac:dyDescent="0.25">
      <c r="A3810" s="125"/>
      <c r="K3810" t="str">
        <f t="shared" si="206"/>
        <v/>
      </c>
      <c r="L3810" t="str">
        <f t="shared" si="207"/>
        <v/>
      </c>
      <c r="M3810" s="45"/>
      <c r="V3810" t="str">
        <f t="shared" si="208"/>
        <v/>
      </c>
      <c r="X3810" s="6"/>
      <c r="Z3810" s="6"/>
      <c r="AF3810" s="6"/>
      <c r="AG3810" s="6"/>
    </row>
    <row r="3811" spans="1:33" x14ac:dyDescent="0.25">
      <c r="A3811" s="125"/>
      <c r="K3811" t="str">
        <f t="shared" si="206"/>
        <v/>
      </c>
      <c r="L3811" t="str">
        <f t="shared" si="207"/>
        <v/>
      </c>
      <c r="M3811" s="45"/>
      <c r="V3811" t="str">
        <f t="shared" si="208"/>
        <v/>
      </c>
      <c r="X3811" s="6"/>
      <c r="Z3811" s="6"/>
      <c r="AF3811" s="6"/>
      <c r="AG3811" s="6"/>
    </row>
    <row r="3812" spans="1:33" x14ac:dyDescent="0.25">
      <c r="A3812" s="125"/>
      <c r="K3812" t="str">
        <f t="shared" si="206"/>
        <v/>
      </c>
      <c r="L3812" t="str">
        <f t="shared" si="207"/>
        <v/>
      </c>
      <c r="M3812" s="45"/>
      <c r="V3812" t="str">
        <f t="shared" si="208"/>
        <v/>
      </c>
      <c r="X3812" s="6"/>
      <c r="Z3812" s="6"/>
      <c r="AF3812" s="6"/>
      <c r="AG3812" s="6"/>
    </row>
    <row r="3813" spans="1:33" x14ac:dyDescent="0.25">
      <c r="A3813" s="125"/>
      <c r="K3813" t="str">
        <f t="shared" si="206"/>
        <v/>
      </c>
      <c r="L3813" t="str">
        <f t="shared" si="207"/>
        <v/>
      </c>
      <c r="M3813" s="45"/>
      <c r="V3813" t="str">
        <f t="shared" si="208"/>
        <v/>
      </c>
      <c r="X3813" s="6"/>
      <c r="Z3813" s="6"/>
      <c r="AF3813" s="6"/>
      <c r="AG3813" s="6"/>
    </row>
    <row r="3814" spans="1:33" x14ac:dyDescent="0.25">
      <c r="A3814" s="125"/>
      <c r="K3814" t="str">
        <f t="shared" si="206"/>
        <v/>
      </c>
      <c r="L3814" t="str">
        <f t="shared" si="207"/>
        <v/>
      </c>
      <c r="M3814" s="45"/>
      <c r="V3814" t="str">
        <f t="shared" si="208"/>
        <v/>
      </c>
      <c r="X3814" s="6"/>
      <c r="Z3814" s="6"/>
      <c r="AF3814" s="6"/>
      <c r="AG3814" s="6"/>
    </row>
    <row r="3815" spans="1:33" x14ac:dyDescent="0.25">
      <c r="A3815" s="125"/>
      <c r="K3815" t="str">
        <f t="shared" si="206"/>
        <v/>
      </c>
      <c r="L3815" t="str">
        <f t="shared" si="207"/>
        <v/>
      </c>
      <c r="M3815" s="45"/>
      <c r="V3815" t="str">
        <f t="shared" si="208"/>
        <v/>
      </c>
      <c r="X3815" s="6"/>
      <c r="Z3815" s="6"/>
      <c r="AF3815" s="6"/>
      <c r="AG3815" s="6"/>
    </row>
    <row r="3816" spans="1:33" x14ac:dyDescent="0.25">
      <c r="A3816" s="125"/>
      <c r="K3816" t="str">
        <f t="shared" si="206"/>
        <v/>
      </c>
      <c r="L3816" t="str">
        <f t="shared" si="207"/>
        <v/>
      </c>
      <c r="M3816" s="45"/>
      <c r="V3816" t="str">
        <f t="shared" si="208"/>
        <v/>
      </c>
      <c r="X3816" s="6"/>
      <c r="Z3816" s="6"/>
      <c r="AF3816" s="6"/>
      <c r="AG3816" s="6"/>
    </row>
    <row r="3817" spans="1:33" x14ac:dyDescent="0.25">
      <c r="A3817" s="125"/>
      <c r="K3817" t="str">
        <f t="shared" si="206"/>
        <v/>
      </c>
      <c r="L3817" t="str">
        <f t="shared" si="207"/>
        <v/>
      </c>
      <c r="M3817" s="45"/>
      <c r="V3817" t="str">
        <f t="shared" si="208"/>
        <v/>
      </c>
      <c r="X3817" s="6"/>
      <c r="Z3817" s="6"/>
      <c r="AF3817" s="6"/>
      <c r="AG3817" s="6"/>
    </row>
    <row r="3818" spans="1:33" x14ac:dyDescent="0.25">
      <c r="A3818" s="125"/>
      <c r="K3818" t="str">
        <f t="shared" si="206"/>
        <v/>
      </c>
      <c r="L3818" t="str">
        <f t="shared" si="207"/>
        <v/>
      </c>
      <c r="M3818" s="45"/>
      <c r="V3818" t="str">
        <f t="shared" si="208"/>
        <v/>
      </c>
      <c r="X3818" s="6"/>
      <c r="Z3818" s="6"/>
      <c r="AF3818" s="6"/>
      <c r="AG3818" s="6"/>
    </row>
    <row r="3819" spans="1:33" x14ac:dyDescent="0.25">
      <c r="A3819" s="125"/>
      <c r="K3819" t="str">
        <f t="shared" si="206"/>
        <v/>
      </c>
      <c r="L3819" t="str">
        <f t="shared" si="207"/>
        <v/>
      </c>
      <c r="M3819" s="45"/>
      <c r="V3819" t="str">
        <f t="shared" si="208"/>
        <v/>
      </c>
      <c r="X3819" s="6"/>
      <c r="Z3819" s="6"/>
      <c r="AF3819" s="6"/>
      <c r="AG3819" s="6"/>
    </row>
    <row r="3820" spans="1:33" x14ac:dyDescent="0.25">
      <c r="A3820" s="125"/>
      <c r="K3820" t="str">
        <f t="shared" si="206"/>
        <v/>
      </c>
      <c r="L3820" t="str">
        <f t="shared" si="207"/>
        <v/>
      </c>
      <c r="M3820" s="45"/>
      <c r="V3820" t="str">
        <f t="shared" si="208"/>
        <v/>
      </c>
      <c r="X3820" s="6"/>
      <c r="Z3820" s="6"/>
      <c r="AF3820" s="6"/>
      <c r="AG3820" s="6"/>
    </row>
    <row r="3821" spans="1:33" x14ac:dyDescent="0.25">
      <c r="A3821" s="125"/>
      <c r="K3821" t="str">
        <f t="shared" si="206"/>
        <v/>
      </c>
      <c r="L3821" t="str">
        <f t="shared" si="207"/>
        <v/>
      </c>
      <c r="M3821" s="45"/>
      <c r="V3821" t="str">
        <f t="shared" si="208"/>
        <v/>
      </c>
      <c r="X3821" s="6"/>
      <c r="Z3821" s="6"/>
      <c r="AF3821" s="6"/>
      <c r="AG3821" s="6"/>
    </row>
    <row r="3822" spans="1:33" x14ac:dyDescent="0.25">
      <c r="A3822" s="125"/>
      <c r="K3822" t="str">
        <f t="shared" si="206"/>
        <v/>
      </c>
      <c r="L3822" t="str">
        <f t="shared" si="207"/>
        <v/>
      </c>
      <c r="M3822" s="45"/>
      <c r="V3822" t="str">
        <f t="shared" si="208"/>
        <v/>
      </c>
      <c r="X3822" s="6"/>
      <c r="Z3822" s="6"/>
      <c r="AF3822" s="6"/>
      <c r="AG3822" s="6"/>
    </row>
    <row r="3823" spans="1:33" x14ac:dyDescent="0.25">
      <c r="A3823" s="125"/>
      <c r="K3823" t="str">
        <f t="shared" si="206"/>
        <v/>
      </c>
      <c r="L3823" t="str">
        <f t="shared" si="207"/>
        <v/>
      </c>
      <c r="M3823" s="45"/>
      <c r="V3823" t="str">
        <f t="shared" si="208"/>
        <v/>
      </c>
      <c r="X3823" s="6"/>
      <c r="Z3823" s="6"/>
      <c r="AF3823" s="6"/>
      <c r="AG3823" s="6"/>
    </row>
    <row r="3824" spans="1:33" x14ac:dyDescent="0.25">
      <c r="A3824" s="125"/>
      <c r="K3824" t="str">
        <f t="shared" si="206"/>
        <v/>
      </c>
      <c r="L3824" t="str">
        <f t="shared" si="207"/>
        <v/>
      </c>
      <c r="M3824" s="45"/>
      <c r="V3824" t="str">
        <f t="shared" si="208"/>
        <v/>
      </c>
      <c r="X3824" s="6"/>
      <c r="Z3824" s="6"/>
      <c r="AF3824" s="6"/>
      <c r="AG3824" s="6"/>
    </row>
    <row r="3825" spans="1:33" x14ac:dyDescent="0.25">
      <c r="A3825" s="125"/>
      <c r="K3825" t="str">
        <f t="shared" si="206"/>
        <v/>
      </c>
      <c r="L3825" t="str">
        <f t="shared" si="207"/>
        <v/>
      </c>
      <c r="M3825" s="45"/>
      <c r="V3825" t="str">
        <f t="shared" si="208"/>
        <v/>
      </c>
      <c r="X3825" s="6"/>
      <c r="Z3825" s="6"/>
      <c r="AF3825" s="6"/>
      <c r="AG3825" s="6"/>
    </row>
    <row r="3826" spans="1:33" x14ac:dyDescent="0.25">
      <c r="A3826" s="125"/>
      <c r="K3826" t="str">
        <f t="shared" si="206"/>
        <v/>
      </c>
      <c r="L3826" t="str">
        <f t="shared" si="207"/>
        <v/>
      </c>
      <c r="M3826" s="45"/>
      <c r="V3826" t="str">
        <f t="shared" si="208"/>
        <v/>
      </c>
      <c r="X3826" s="6"/>
      <c r="Z3826" s="6"/>
      <c r="AF3826" s="6"/>
      <c r="AG3826" s="6"/>
    </row>
    <row r="3827" spans="1:33" x14ac:dyDescent="0.25">
      <c r="A3827" s="125"/>
      <c r="K3827" t="str">
        <f t="shared" si="206"/>
        <v/>
      </c>
      <c r="L3827" t="str">
        <f t="shared" si="207"/>
        <v/>
      </c>
      <c r="M3827" s="45"/>
      <c r="V3827" t="str">
        <f t="shared" si="208"/>
        <v/>
      </c>
      <c r="X3827" s="6"/>
      <c r="Z3827" s="6"/>
      <c r="AF3827" s="6"/>
      <c r="AG3827" s="6"/>
    </row>
    <row r="3828" spans="1:33" x14ac:dyDescent="0.25">
      <c r="A3828" s="125"/>
      <c r="K3828" t="str">
        <f t="shared" si="206"/>
        <v/>
      </c>
      <c r="L3828" t="str">
        <f t="shared" si="207"/>
        <v/>
      </c>
      <c r="M3828" s="45"/>
      <c r="V3828" t="str">
        <f t="shared" si="208"/>
        <v/>
      </c>
      <c r="X3828" s="6"/>
      <c r="Z3828" s="6"/>
      <c r="AF3828" s="6"/>
      <c r="AG3828" s="6"/>
    </row>
    <row r="3829" spans="1:33" x14ac:dyDescent="0.25">
      <c r="A3829" s="125"/>
      <c r="K3829" t="str">
        <f t="shared" si="206"/>
        <v/>
      </c>
      <c r="L3829" t="str">
        <f t="shared" si="207"/>
        <v/>
      </c>
      <c r="M3829" s="45"/>
      <c r="V3829" t="str">
        <f t="shared" si="208"/>
        <v/>
      </c>
      <c r="X3829" s="6"/>
      <c r="Z3829" s="6"/>
      <c r="AF3829" s="6"/>
      <c r="AG3829" s="6"/>
    </row>
    <row r="3830" spans="1:33" x14ac:dyDescent="0.25">
      <c r="A3830" s="125"/>
      <c r="K3830" t="str">
        <f t="shared" si="206"/>
        <v/>
      </c>
      <c r="L3830" t="str">
        <f t="shared" si="207"/>
        <v/>
      </c>
      <c r="M3830" s="45"/>
      <c r="V3830" t="str">
        <f t="shared" si="208"/>
        <v/>
      </c>
      <c r="X3830" s="6"/>
      <c r="Z3830" s="6"/>
      <c r="AF3830" s="6"/>
      <c r="AG3830" s="6"/>
    </row>
    <row r="3831" spans="1:33" x14ac:dyDescent="0.25">
      <c r="A3831" s="125"/>
      <c r="K3831" t="str">
        <f t="shared" si="206"/>
        <v/>
      </c>
      <c r="L3831" t="str">
        <f t="shared" si="207"/>
        <v/>
      </c>
      <c r="M3831" s="45"/>
      <c r="V3831" t="str">
        <f t="shared" si="208"/>
        <v/>
      </c>
      <c r="X3831" s="6"/>
      <c r="Z3831" s="6"/>
      <c r="AF3831" s="6"/>
      <c r="AG3831" s="6"/>
    </row>
    <row r="3832" spans="1:33" x14ac:dyDescent="0.25">
      <c r="A3832" s="125"/>
      <c r="K3832" t="str">
        <f t="shared" si="206"/>
        <v/>
      </c>
      <c r="L3832" t="str">
        <f t="shared" si="207"/>
        <v/>
      </c>
      <c r="M3832" s="45"/>
      <c r="V3832" t="str">
        <f t="shared" si="208"/>
        <v/>
      </c>
      <c r="X3832" s="6"/>
      <c r="Z3832" s="6"/>
      <c r="AF3832" s="6"/>
      <c r="AG3832" s="6"/>
    </row>
    <row r="3833" spans="1:33" x14ac:dyDescent="0.25">
      <c r="A3833" s="125"/>
      <c r="K3833" t="str">
        <f t="shared" si="206"/>
        <v/>
      </c>
      <c r="L3833" t="str">
        <f t="shared" si="207"/>
        <v/>
      </c>
      <c r="M3833" s="45"/>
      <c r="V3833" t="str">
        <f t="shared" si="208"/>
        <v/>
      </c>
      <c r="X3833" s="6"/>
      <c r="Z3833" s="6"/>
      <c r="AF3833" s="6"/>
      <c r="AG3833" s="6"/>
    </row>
    <row r="3834" spans="1:33" x14ac:dyDescent="0.25">
      <c r="A3834" s="125"/>
      <c r="K3834" t="str">
        <f t="shared" si="206"/>
        <v/>
      </c>
      <c r="L3834" t="str">
        <f t="shared" si="207"/>
        <v/>
      </c>
      <c r="M3834" s="45"/>
      <c r="V3834" t="str">
        <f t="shared" si="208"/>
        <v/>
      </c>
      <c r="X3834" s="6"/>
      <c r="Z3834" s="6"/>
      <c r="AF3834" s="6"/>
      <c r="AG3834" s="6"/>
    </row>
    <row r="3835" spans="1:33" x14ac:dyDescent="0.25">
      <c r="A3835" s="125"/>
      <c r="K3835" t="str">
        <f t="shared" si="206"/>
        <v/>
      </c>
      <c r="L3835" t="str">
        <f t="shared" si="207"/>
        <v/>
      </c>
      <c r="M3835" s="45"/>
      <c r="V3835" t="str">
        <f t="shared" si="208"/>
        <v/>
      </c>
      <c r="X3835" s="6"/>
      <c r="Z3835" s="6"/>
      <c r="AF3835" s="6"/>
      <c r="AG3835" s="6"/>
    </row>
    <row r="3836" spans="1:33" x14ac:dyDescent="0.25">
      <c r="A3836" s="125"/>
      <c r="K3836" t="str">
        <f t="shared" si="206"/>
        <v/>
      </c>
      <c r="L3836" t="str">
        <f t="shared" si="207"/>
        <v/>
      </c>
      <c r="M3836" s="45"/>
      <c r="V3836" t="str">
        <f t="shared" si="208"/>
        <v/>
      </c>
      <c r="X3836" s="6"/>
      <c r="Z3836" s="6"/>
      <c r="AF3836" s="6"/>
      <c r="AG3836" s="6"/>
    </row>
    <row r="3837" spans="1:33" x14ac:dyDescent="0.25">
      <c r="A3837" s="125"/>
      <c r="K3837" t="str">
        <f t="shared" si="206"/>
        <v/>
      </c>
      <c r="L3837" t="str">
        <f t="shared" si="207"/>
        <v/>
      </c>
      <c r="M3837" s="45"/>
      <c r="V3837" t="str">
        <f t="shared" si="208"/>
        <v/>
      </c>
      <c r="X3837" s="6"/>
      <c r="Z3837" s="6"/>
      <c r="AF3837" s="6"/>
      <c r="AG3837" s="6"/>
    </row>
    <row r="3838" spans="1:33" x14ac:dyDescent="0.25">
      <c r="A3838" s="125"/>
      <c r="K3838" t="str">
        <f t="shared" si="206"/>
        <v/>
      </c>
      <c r="L3838" t="str">
        <f t="shared" si="207"/>
        <v/>
      </c>
      <c r="M3838" s="45"/>
      <c r="V3838" t="str">
        <f t="shared" si="208"/>
        <v/>
      </c>
      <c r="X3838" s="6"/>
      <c r="Z3838" s="6"/>
      <c r="AF3838" s="6"/>
      <c r="AG3838" s="6"/>
    </row>
    <row r="3839" spans="1:33" x14ac:dyDescent="0.25">
      <c r="A3839" s="125"/>
      <c r="K3839" t="str">
        <f t="shared" si="206"/>
        <v/>
      </c>
      <c r="L3839" t="str">
        <f t="shared" si="207"/>
        <v/>
      </c>
      <c r="M3839" s="45"/>
      <c r="V3839" t="str">
        <f t="shared" si="208"/>
        <v/>
      </c>
      <c r="X3839" s="6"/>
      <c r="Z3839" s="6"/>
      <c r="AF3839" s="6"/>
      <c r="AG3839" s="6"/>
    </row>
    <row r="3840" spans="1:33" x14ac:dyDescent="0.25">
      <c r="A3840" s="125"/>
      <c r="K3840" t="str">
        <f t="shared" si="206"/>
        <v/>
      </c>
      <c r="L3840" t="str">
        <f t="shared" si="207"/>
        <v/>
      </c>
      <c r="M3840" s="45"/>
      <c r="V3840" t="str">
        <f t="shared" si="208"/>
        <v/>
      </c>
      <c r="X3840" s="6"/>
      <c r="Z3840" s="6"/>
      <c r="AF3840" s="6"/>
      <c r="AG3840" s="6"/>
    </row>
    <row r="3841" spans="1:33" x14ac:dyDescent="0.25">
      <c r="A3841" s="125"/>
      <c r="K3841" t="str">
        <f t="shared" si="206"/>
        <v/>
      </c>
      <c r="L3841" t="str">
        <f t="shared" si="207"/>
        <v/>
      </c>
      <c r="M3841" s="45"/>
      <c r="V3841" t="str">
        <f t="shared" si="208"/>
        <v/>
      </c>
      <c r="X3841" s="6"/>
      <c r="Z3841" s="6"/>
      <c r="AF3841" s="6"/>
      <c r="AG3841" s="6"/>
    </row>
    <row r="3842" spans="1:33" x14ac:dyDescent="0.25">
      <c r="A3842" s="125"/>
      <c r="K3842" t="str">
        <f t="shared" si="206"/>
        <v/>
      </c>
      <c r="L3842" t="str">
        <f t="shared" si="207"/>
        <v/>
      </c>
      <c r="M3842" s="45"/>
      <c r="V3842" t="str">
        <f t="shared" si="208"/>
        <v/>
      </c>
      <c r="X3842" s="6"/>
      <c r="Z3842" s="6"/>
      <c r="AF3842" s="6"/>
      <c r="AG3842" s="6"/>
    </row>
    <row r="3843" spans="1:33" x14ac:dyDescent="0.25">
      <c r="A3843" s="125"/>
      <c r="K3843" t="str">
        <f t="shared" si="206"/>
        <v/>
      </c>
      <c r="L3843" t="str">
        <f t="shared" si="207"/>
        <v/>
      </c>
      <c r="M3843" s="45"/>
      <c r="V3843" t="str">
        <f t="shared" si="208"/>
        <v/>
      </c>
      <c r="X3843" s="6"/>
      <c r="Z3843" s="6"/>
      <c r="AF3843" s="6"/>
      <c r="AG3843" s="6"/>
    </row>
    <row r="3844" spans="1:33" x14ac:dyDescent="0.25">
      <c r="A3844" s="125"/>
      <c r="K3844" t="str">
        <f t="shared" si="206"/>
        <v/>
      </c>
      <c r="L3844" t="str">
        <f t="shared" si="207"/>
        <v/>
      </c>
      <c r="M3844" s="45"/>
      <c r="V3844" t="str">
        <f t="shared" si="208"/>
        <v/>
      </c>
      <c r="X3844" s="6"/>
      <c r="Z3844" s="6"/>
      <c r="AF3844" s="6"/>
      <c r="AG3844" s="6"/>
    </row>
    <row r="3845" spans="1:33" x14ac:dyDescent="0.25">
      <c r="A3845" s="125"/>
      <c r="K3845" t="str">
        <f t="shared" si="206"/>
        <v/>
      </c>
      <c r="L3845" t="str">
        <f t="shared" si="207"/>
        <v/>
      </c>
      <c r="M3845" s="45"/>
      <c r="V3845" t="str">
        <f t="shared" si="208"/>
        <v/>
      </c>
      <c r="X3845" s="6"/>
      <c r="Z3845" s="6"/>
      <c r="AF3845" s="6"/>
      <c r="AG3845" s="6"/>
    </row>
    <row r="3846" spans="1:33" x14ac:dyDescent="0.25">
      <c r="A3846" s="125"/>
      <c r="K3846" t="str">
        <f t="shared" si="206"/>
        <v/>
      </c>
      <c r="L3846" t="str">
        <f t="shared" si="207"/>
        <v/>
      </c>
      <c r="M3846" s="45"/>
      <c r="V3846" t="str">
        <f t="shared" si="208"/>
        <v/>
      </c>
      <c r="X3846" s="6"/>
      <c r="Z3846" s="6"/>
      <c r="AF3846" s="6"/>
      <c r="AG3846" s="6"/>
    </row>
    <row r="3847" spans="1:33" x14ac:dyDescent="0.25">
      <c r="A3847" s="125"/>
      <c r="K3847" t="str">
        <f t="shared" si="206"/>
        <v/>
      </c>
      <c r="L3847" t="str">
        <f t="shared" si="207"/>
        <v/>
      </c>
      <c r="M3847" s="45"/>
      <c r="V3847" t="str">
        <f t="shared" si="208"/>
        <v/>
      </c>
      <c r="X3847" s="6"/>
      <c r="Z3847" s="6"/>
      <c r="AF3847" s="6"/>
      <c r="AG3847" s="6"/>
    </row>
    <row r="3848" spans="1:33" x14ac:dyDescent="0.25">
      <c r="A3848" s="125"/>
      <c r="K3848" t="str">
        <f t="shared" ref="K3848:K3911" si="209" xml:space="preserve"> IF(AND(ISNUMBER(G3848),ISNUMBER(H3848),ISNUMBER(I3848),  ISNUMBER(J3848) ), (G3848+H3848+I3848+J3848),   IF(OR(ISNUMBER(G3848),ISNUMBER(H3848), ISNUMBER(I3848), ISNUMBER(J3848) ), "Incomplete", "" ))</f>
        <v/>
      </c>
      <c r="L3848" t="str">
        <f t="shared" ref="L3848:L3911" si="210">IF(AF3848 = "","",   IF(SUM(G3848:J3848) &gt;0,"Positive","Negative"))</f>
        <v/>
      </c>
      <c r="M3848" s="45"/>
      <c r="V3848" t="str">
        <f t="shared" ref="V3848:V3911" si="211">IF( OR(L3848="Negative", ISBLANK(L3848) =TRUE, L3848 = ""), "",IF(COUNT(N3848:S3848)&gt;0,IF(SUM(N3848:S3848)&gt;1,"Positive","Negative"),""))</f>
        <v/>
      </c>
      <c r="X3848" s="6"/>
      <c r="Z3848" s="6"/>
      <c r="AF3848" s="6"/>
      <c r="AG3848" s="6"/>
    </row>
    <row r="3849" spans="1:33" x14ac:dyDescent="0.25">
      <c r="A3849" s="125"/>
      <c r="K3849" t="str">
        <f t="shared" si="209"/>
        <v/>
      </c>
      <c r="L3849" t="str">
        <f t="shared" si="210"/>
        <v/>
      </c>
      <c r="M3849" s="45"/>
      <c r="V3849" t="str">
        <f t="shared" si="211"/>
        <v/>
      </c>
      <c r="X3849" s="6"/>
      <c r="Z3849" s="6"/>
      <c r="AF3849" s="6"/>
      <c r="AG3849" s="6"/>
    </row>
    <row r="3850" spans="1:33" x14ac:dyDescent="0.25">
      <c r="A3850" s="125"/>
      <c r="K3850" t="str">
        <f t="shared" si="209"/>
        <v/>
      </c>
      <c r="L3850" t="str">
        <f t="shared" si="210"/>
        <v/>
      </c>
      <c r="M3850" s="45"/>
      <c r="V3850" t="str">
        <f t="shared" si="211"/>
        <v/>
      </c>
      <c r="X3850" s="6"/>
      <c r="Z3850" s="6"/>
      <c r="AF3850" s="6"/>
      <c r="AG3850" s="6"/>
    </row>
    <row r="3851" spans="1:33" x14ac:dyDescent="0.25">
      <c r="A3851" s="125"/>
      <c r="K3851" t="str">
        <f t="shared" si="209"/>
        <v/>
      </c>
      <c r="L3851" t="str">
        <f t="shared" si="210"/>
        <v/>
      </c>
      <c r="M3851" s="45"/>
      <c r="V3851" t="str">
        <f t="shared" si="211"/>
        <v/>
      </c>
      <c r="X3851" s="6"/>
      <c r="Z3851" s="6"/>
      <c r="AF3851" s="6"/>
      <c r="AG3851" s="6"/>
    </row>
    <row r="3852" spans="1:33" x14ac:dyDescent="0.25">
      <c r="A3852" s="125"/>
      <c r="K3852" t="str">
        <f t="shared" si="209"/>
        <v/>
      </c>
      <c r="L3852" t="str">
        <f t="shared" si="210"/>
        <v/>
      </c>
      <c r="M3852" s="45"/>
      <c r="V3852" t="str">
        <f t="shared" si="211"/>
        <v/>
      </c>
      <c r="X3852" s="6"/>
      <c r="Z3852" s="6"/>
      <c r="AF3852" s="6"/>
      <c r="AG3852" s="6"/>
    </row>
    <row r="3853" spans="1:33" x14ac:dyDescent="0.25">
      <c r="A3853" s="125"/>
      <c r="K3853" t="str">
        <f t="shared" si="209"/>
        <v/>
      </c>
      <c r="L3853" t="str">
        <f t="shared" si="210"/>
        <v/>
      </c>
      <c r="M3853" s="45"/>
      <c r="V3853" t="str">
        <f t="shared" si="211"/>
        <v/>
      </c>
      <c r="X3853" s="6"/>
      <c r="Z3853" s="6"/>
      <c r="AF3853" s="6"/>
      <c r="AG3853" s="6"/>
    </row>
    <row r="3854" spans="1:33" x14ac:dyDescent="0.25">
      <c r="A3854" s="125"/>
      <c r="K3854" t="str">
        <f t="shared" si="209"/>
        <v/>
      </c>
      <c r="L3854" t="str">
        <f t="shared" si="210"/>
        <v/>
      </c>
      <c r="M3854" s="45"/>
      <c r="V3854" t="str">
        <f t="shared" si="211"/>
        <v/>
      </c>
      <c r="X3854" s="6"/>
      <c r="Z3854" s="6"/>
      <c r="AF3854" s="6"/>
      <c r="AG3854" s="6"/>
    </row>
    <row r="3855" spans="1:33" x14ac:dyDescent="0.25">
      <c r="A3855" s="125"/>
      <c r="K3855" t="str">
        <f t="shared" si="209"/>
        <v/>
      </c>
      <c r="L3855" t="str">
        <f t="shared" si="210"/>
        <v/>
      </c>
      <c r="M3855" s="45"/>
      <c r="V3855" t="str">
        <f t="shared" si="211"/>
        <v/>
      </c>
      <c r="X3855" s="6"/>
      <c r="Z3855" s="6"/>
      <c r="AF3855" s="6"/>
      <c r="AG3855" s="6"/>
    </row>
    <row r="3856" spans="1:33" x14ac:dyDescent="0.25">
      <c r="A3856" s="125"/>
      <c r="K3856" t="str">
        <f t="shared" si="209"/>
        <v/>
      </c>
      <c r="L3856" t="str">
        <f t="shared" si="210"/>
        <v/>
      </c>
      <c r="M3856" s="45"/>
      <c r="V3856" t="str">
        <f t="shared" si="211"/>
        <v/>
      </c>
      <c r="X3856" s="6"/>
      <c r="Z3856" s="6"/>
      <c r="AF3856" s="6"/>
      <c r="AG3856" s="6"/>
    </row>
    <row r="3857" spans="1:33" x14ac:dyDescent="0.25">
      <c r="A3857" s="125"/>
      <c r="K3857" t="str">
        <f t="shared" si="209"/>
        <v/>
      </c>
      <c r="L3857" t="str">
        <f t="shared" si="210"/>
        <v/>
      </c>
      <c r="M3857" s="45"/>
      <c r="V3857" t="str">
        <f t="shared" si="211"/>
        <v/>
      </c>
      <c r="X3857" s="6"/>
      <c r="Z3857" s="6"/>
      <c r="AF3857" s="6"/>
      <c r="AG3857" s="6"/>
    </row>
    <row r="3858" spans="1:33" x14ac:dyDescent="0.25">
      <c r="A3858" s="125"/>
      <c r="K3858" t="str">
        <f t="shared" si="209"/>
        <v/>
      </c>
      <c r="L3858" t="str">
        <f t="shared" si="210"/>
        <v/>
      </c>
      <c r="M3858" s="45"/>
      <c r="V3858" t="str">
        <f t="shared" si="211"/>
        <v/>
      </c>
      <c r="X3858" s="6"/>
      <c r="Z3858" s="6"/>
      <c r="AF3858" s="6"/>
      <c r="AG3858" s="6"/>
    </row>
    <row r="3859" spans="1:33" x14ac:dyDescent="0.25">
      <c r="A3859" s="125"/>
      <c r="K3859" t="str">
        <f t="shared" si="209"/>
        <v/>
      </c>
      <c r="L3859" t="str">
        <f t="shared" si="210"/>
        <v/>
      </c>
      <c r="M3859" s="45"/>
      <c r="V3859" t="str">
        <f t="shared" si="211"/>
        <v/>
      </c>
      <c r="X3859" s="6"/>
      <c r="Z3859" s="6"/>
      <c r="AF3859" s="6"/>
      <c r="AG3859" s="6"/>
    </row>
    <row r="3860" spans="1:33" x14ac:dyDescent="0.25">
      <c r="A3860" s="125"/>
      <c r="K3860" t="str">
        <f t="shared" si="209"/>
        <v/>
      </c>
      <c r="L3860" t="str">
        <f t="shared" si="210"/>
        <v/>
      </c>
      <c r="M3860" s="45"/>
      <c r="V3860" t="str">
        <f t="shared" si="211"/>
        <v/>
      </c>
      <c r="X3860" s="6"/>
      <c r="Z3860" s="6"/>
      <c r="AF3860" s="6"/>
      <c r="AG3860" s="6"/>
    </row>
    <row r="3861" spans="1:33" x14ac:dyDescent="0.25">
      <c r="A3861" s="125"/>
      <c r="K3861" t="str">
        <f t="shared" si="209"/>
        <v/>
      </c>
      <c r="L3861" t="str">
        <f t="shared" si="210"/>
        <v/>
      </c>
      <c r="M3861" s="45"/>
      <c r="V3861" t="str">
        <f t="shared" si="211"/>
        <v/>
      </c>
      <c r="X3861" s="6"/>
      <c r="Z3861" s="6"/>
      <c r="AF3861" s="6"/>
      <c r="AG3861" s="6"/>
    </row>
    <row r="3862" spans="1:33" x14ac:dyDescent="0.25">
      <c r="A3862" s="125"/>
      <c r="K3862" t="str">
        <f t="shared" si="209"/>
        <v/>
      </c>
      <c r="L3862" t="str">
        <f t="shared" si="210"/>
        <v/>
      </c>
      <c r="M3862" s="45"/>
      <c r="V3862" t="str">
        <f t="shared" si="211"/>
        <v/>
      </c>
      <c r="X3862" s="6"/>
      <c r="Z3862" s="6"/>
      <c r="AF3862" s="6"/>
      <c r="AG3862" s="6"/>
    </row>
    <row r="3863" spans="1:33" x14ac:dyDescent="0.25">
      <c r="A3863" s="125"/>
      <c r="K3863" t="str">
        <f t="shared" si="209"/>
        <v/>
      </c>
      <c r="L3863" t="str">
        <f t="shared" si="210"/>
        <v/>
      </c>
      <c r="M3863" s="45"/>
      <c r="V3863" t="str">
        <f t="shared" si="211"/>
        <v/>
      </c>
      <c r="X3863" s="6"/>
      <c r="Z3863" s="6"/>
      <c r="AF3863" s="6"/>
      <c r="AG3863" s="6"/>
    </row>
    <row r="3864" spans="1:33" x14ac:dyDescent="0.25">
      <c r="A3864" s="125"/>
      <c r="K3864" t="str">
        <f t="shared" si="209"/>
        <v/>
      </c>
      <c r="L3864" t="str">
        <f t="shared" si="210"/>
        <v/>
      </c>
      <c r="M3864" s="45"/>
      <c r="V3864" t="str">
        <f t="shared" si="211"/>
        <v/>
      </c>
      <c r="X3864" s="6"/>
      <c r="Z3864" s="6"/>
      <c r="AF3864" s="6"/>
      <c r="AG3864" s="6"/>
    </row>
    <row r="3865" spans="1:33" x14ac:dyDescent="0.25">
      <c r="A3865" s="125"/>
      <c r="K3865" t="str">
        <f t="shared" si="209"/>
        <v/>
      </c>
      <c r="L3865" t="str">
        <f t="shared" si="210"/>
        <v/>
      </c>
      <c r="M3865" s="45"/>
      <c r="V3865" t="str">
        <f t="shared" si="211"/>
        <v/>
      </c>
      <c r="X3865" s="6"/>
      <c r="Z3865" s="6"/>
      <c r="AF3865" s="6"/>
      <c r="AG3865" s="6"/>
    </row>
    <row r="3866" spans="1:33" x14ac:dyDescent="0.25">
      <c r="A3866" s="125"/>
      <c r="K3866" t="str">
        <f t="shared" si="209"/>
        <v/>
      </c>
      <c r="L3866" t="str">
        <f t="shared" si="210"/>
        <v/>
      </c>
      <c r="M3866" s="45"/>
      <c r="V3866" t="str">
        <f t="shared" si="211"/>
        <v/>
      </c>
      <c r="X3866" s="6"/>
      <c r="Z3866" s="6"/>
      <c r="AF3866" s="6"/>
      <c r="AG3866" s="6"/>
    </row>
    <row r="3867" spans="1:33" x14ac:dyDescent="0.25">
      <c r="A3867" s="125"/>
      <c r="K3867" t="str">
        <f t="shared" si="209"/>
        <v/>
      </c>
      <c r="L3867" t="str">
        <f t="shared" si="210"/>
        <v/>
      </c>
      <c r="M3867" s="45"/>
      <c r="V3867" t="str">
        <f t="shared" si="211"/>
        <v/>
      </c>
      <c r="X3867" s="6"/>
      <c r="Z3867" s="6"/>
      <c r="AF3867" s="6"/>
      <c r="AG3867" s="6"/>
    </row>
    <row r="3868" spans="1:33" x14ac:dyDescent="0.25">
      <c r="A3868" s="125"/>
      <c r="K3868" t="str">
        <f t="shared" si="209"/>
        <v/>
      </c>
      <c r="L3868" t="str">
        <f t="shared" si="210"/>
        <v/>
      </c>
      <c r="M3868" s="45"/>
      <c r="V3868" t="str">
        <f t="shared" si="211"/>
        <v/>
      </c>
      <c r="X3868" s="6"/>
      <c r="Z3868" s="6"/>
      <c r="AF3868" s="6"/>
      <c r="AG3868" s="6"/>
    </row>
    <row r="3869" spans="1:33" x14ac:dyDescent="0.25">
      <c r="A3869" s="125"/>
      <c r="K3869" t="str">
        <f t="shared" si="209"/>
        <v/>
      </c>
      <c r="L3869" t="str">
        <f t="shared" si="210"/>
        <v/>
      </c>
      <c r="M3869" s="45"/>
      <c r="V3869" t="str">
        <f t="shared" si="211"/>
        <v/>
      </c>
      <c r="X3869" s="6"/>
      <c r="Z3869" s="6"/>
      <c r="AF3869" s="6"/>
      <c r="AG3869" s="6"/>
    </row>
    <row r="3870" spans="1:33" x14ac:dyDescent="0.25">
      <c r="A3870" s="125"/>
      <c r="K3870" t="str">
        <f t="shared" si="209"/>
        <v/>
      </c>
      <c r="L3870" t="str">
        <f t="shared" si="210"/>
        <v/>
      </c>
      <c r="M3870" s="45"/>
      <c r="V3870" t="str">
        <f t="shared" si="211"/>
        <v/>
      </c>
      <c r="X3870" s="6"/>
      <c r="Z3870" s="6"/>
      <c r="AF3870" s="6"/>
      <c r="AG3870" s="6"/>
    </row>
    <row r="3871" spans="1:33" x14ac:dyDescent="0.25">
      <c r="A3871" s="125"/>
      <c r="K3871" t="str">
        <f t="shared" si="209"/>
        <v/>
      </c>
      <c r="L3871" t="str">
        <f t="shared" si="210"/>
        <v/>
      </c>
      <c r="M3871" s="45"/>
      <c r="V3871" t="str">
        <f t="shared" si="211"/>
        <v/>
      </c>
      <c r="X3871" s="6"/>
      <c r="Z3871" s="6"/>
      <c r="AF3871" s="6"/>
      <c r="AG3871" s="6"/>
    </row>
    <row r="3872" spans="1:33" x14ac:dyDescent="0.25">
      <c r="A3872" s="125"/>
      <c r="K3872" t="str">
        <f t="shared" si="209"/>
        <v/>
      </c>
      <c r="L3872" t="str">
        <f t="shared" si="210"/>
        <v/>
      </c>
      <c r="M3872" s="45"/>
      <c r="V3872" t="str">
        <f t="shared" si="211"/>
        <v/>
      </c>
      <c r="X3872" s="6"/>
      <c r="Z3872" s="6"/>
      <c r="AF3872" s="6"/>
      <c r="AG3872" s="6"/>
    </row>
    <row r="3873" spans="1:33" x14ac:dyDescent="0.25">
      <c r="A3873" s="125"/>
      <c r="K3873" t="str">
        <f t="shared" si="209"/>
        <v/>
      </c>
      <c r="L3873" t="str">
        <f t="shared" si="210"/>
        <v/>
      </c>
      <c r="M3873" s="45"/>
      <c r="V3873" t="str">
        <f t="shared" si="211"/>
        <v/>
      </c>
      <c r="X3873" s="6"/>
      <c r="Z3873" s="6"/>
      <c r="AF3873" s="6"/>
      <c r="AG3873" s="6"/>
    </row>
    <row r="3874" spans="1:33" x14ac:dyDescent="0.25">
      <c r="A3874" s="125"/>
      <c r="K3874" t="str">
        <f t="shared" si="209"/>
        <v/>
      </c>
      <c r="L3874" t="str">
        <f t="shared" si="210"/>
        <v/>
      </c>
      <c r="M3874" s="45"/>
      <c r="V3874" t="str">
        <f t="shared" si="211"/>
        <v/>
      </c>
      <c r="X3874" s="6"/>
      <c r="Z3874" s="6"/>
      <c r="AF3874" s="6"/>
      <c r="AG3874" s="6"/>
    </row>
    <row r="3875" spans="1:33" x14ac:dyDescent="0.25">
      <c r="A3875" s="125"/>
      <c r="K3875" t="str">
        <f t="shared" si="209"/>
        <v/>
      </c>
      <c r="L3875" t="str">
        <f t="shared" si="210"/>
        <v/>
      </c>
      <c r="M3875" s="45"/>
      <c r="V3875" t="str">
        <f t="shared" si="211"/>
        <v/>
      </c>
      <c r="X3875" s="6"/>
      <c r="Z3875" s="6"/>
      <c r="AF3875" s="6"/>
      <c r="AG3875" s="6"/>
    </row>
    <row r="3876" spans="1:33" x14ac:dyDescent="0.25">
      <c r="A3876" s="125"/>
      <c r="K3876" t="str">
        <f t="shared" si="209"/>
        <v/>
      </c>
      <c r="L3876" t="str">
        <f t="shared" si="210"/>
        <v/>
      </c>
      <c r="M3876" s="45"/>
      <c r="V3876" t="str">
        <f t="shared" si="211"/>
        <v/>
      </c>
      <c r="X3876" s="6"/>
      <c r="Z3876" s="6"/>
      <c r="AF3876" s="6"/>
      <c r="AG3876" s="6"/>
    </row>
    <row r="3877" spans="1:33" x14ac:dyDescent="0.25">
      <c r="A3877" s="125"/>
      <c r="K3877" t="str">
        <f t="shared" si="209"/>
        <v/>
      </c>
      <c r="L3877" t="str">
        <f t="shared" si="210"/>
        <v/>
      </c>
      <c r="M3877" s="45"/>
      <c r="V3877" t="str">
        <f t="shared" si="211"/>
        <v/>
      </c>
      <c r="X3877" s="6"/>
      <c r="Z3877" s="6"/>
      <c r="AF3877" s="6"/>
      <c r="AG3877" s="6"/>
    </row>
    <row r="3878" spans="1:33" x14ac:dyDescent="0.25">
      <c r="A3878" s="125"/>
      <c r="K3878" t="str">
        <f t="shared" si="209"/>
        <v/>
      </c>
      <c r="L3878" t="str">
        <f t="shared" si="210"/>
        <v/>
      </c>
      <c r="M3878" s="45"/>
      <c r="V3878" t="str">
        <f t="shared" si="211"/>
        <v/>
      </c>
      <c r="X3878" s="6"/>
      <c r="Z3878" s="6"/>
      <c r="AF3878" s="6"/>
      <c r="AG3878" s="6"/>
    </row>
    <row r="3879" spans="1:33" x14ac:dyDescent="0.25">
      <c r="A3879" s="125"/>
      <c r="K3879" t="str">
        <f t="shared" si="209"/>
        <v/>
      </c>
      <c r="L3879" t="str">
        <f t="shared" si="210"/>
        <v/>
      </c>
      <c r="M3879" s="45"/>
      <c r="V3879" t="str">
        <f t="shared" si="211"/>
        <v/>
      </c>
      <c r="X3879" s="6"/>
      <c r="Z3879" s="6"/>
      <c r="AF3879" s="6"/>
      <c r="AG3879" s="6"/>
    </row>
    <row r="3880" spans="1:33" x14ac:dyDescent="0.25">
      <c r="A3880" s="125"/>
      <c r="K3880" t="str">
        <f t="shared" si="209"/>
        <v/>
      </c>
      <c r="L3880" t="str">
        <f t="shared" si="210"/>
        <v/>
      </c>
      <c r="M3880" s="45"/>
      <c r="V3880" t="str">
        <f t="shared" si="211"/>
        <v/>
      </c>
      <c r="X3880" s="6"/>
      <c r="Z3880" s="6"/>
      <c r="AF3880" s="6"/>
      <c r="AG3880" s="6"/>
    </row>
    <row r="3881" spans="1:33" x14ac:dyDescent="0.25">
      <c r="A3881" s="125"/>
      <c r="K3881" t="str">
        <f t="shared" si="209"/>
        <v/>
      </c>
      <c r="L3881" t="str">
        <f t="shared" si="210"/>
        <v/>
      </c>
      <c r="M3881" s="45"/>
      <c r="V3881" t="str">
        <f t="shared" si="211"/>
        <v/>
      </c>
      <c r="X3881" s="6"/>
      <c r="Z3881" s="6"/>
      <c r="AF3881" s="6"/>
      <c r="AG3881" s="6"/>
    </row>
    <row r="3882" spans="1:33" x14ac:dyDescent="0.25">
      <c r="A3882" s="125"/>
      <c r="K3882" t="str">
        <f t="shared" si="209"/>
        <v/>
      </c>
      <c r="L3882" t="str">
        <f t="shared" si="210"/>
        <v/>
      </c>
      <c r="M3882" s="45"/>
      <c r="V3882" t="str">
        <f t="shared" si="211"/>
        <v/>
      </c>
      <c r="X3882" s="6"/>
      <c r="Z3882" s="6"/>
      <c r="AF3882" s="6"/>
      <c r="AG3882" s="6"/>
    </row>
    <row r="3883" spans="1:33" x14ac:dyDescent="0.25">
      <c r="A3883" s="125"/>
      <c r="K3883" t="str">
        <f t="shared" si="209"/>
        <v/>
      </c>
      <c r="L3883" t="str">
        <f t="shared" si="210"/>
        <v/>
      </c>
      <c r="M3883" s="45"/>
      <c r="V3883" t="str">
        <f t="shared" si="211"/>
        <v/>
      </c>
      <c r="X3883" s="6"/>
      <c r="Z3883" s="6"/>
      <c r="AF3883" s="6"/>
      <c r="AG3883" s="6"/>
    </row>
    <row r="3884" spans="1:33" x14ac:dyDescent="0.25">
      <c r="A3884" s="125"/>
      <c r="K3884" t="str">
        <f t="shared" si="209"/>
        <v/>
      </c>
      <c r="L3884" t="str">
        <f t="shared" si="210"/>
        <v/>
      </c>
      <c r="M3884" s="45"/>
      <c r="V3884" t="str">
        <f t="shared" si="211"/>
        <v/>
      </c>
      <c r="X3884" s="6"/>
      <c r="Z3884" s="6"/>
      <c r="AF3884" s="6"/>
      <c r="AG3884" s="6"/>
    </row>
    <row r="3885" spans="1:33" x14ac:dyDescent="0.25">
      <c r="A3885" s="125"/>
      <c r="K3885" t="str">
        <f t="shared" si="209"/>
        <v/>
      </c>
      <c r="L3885" t="str">
        <f t="shared" si="210"/>
        <v/>
      </c>
      <c r="M3885" s="45"/>
      <c r="V3885" t="str">
        <f t="shared" si="211"/>
        <v/>
      </c>
      <c r="X3885" s="6"/>
      <c r="Z3885" s="6"/>
      <c r="AF3885" s="6"/>
      <c r="AG3885" s="6"/>
    </row>
    <row r="3886" spans="1:33" x14ac:dyDescent="0.25">
      <c r="A3886" s="125"/>
      <c r="K3886" t="str">
        <f t="shared" si="209"/>
        <v/>
      </c>
      <c r="L3886" t="str">
        <f t="shared" si="210"/>
        <v/>
      </c>
      <c r="M3886" s="45"/>
      <c r="V3886" t="str">
        <f t="shared" si="211"/>
        <v/>
      </c>
      <c r="X3886" s="6"/>
      <c r="Z3886" s="6"/>
      <c r="AF3886" s="6"/>
      <c r="AG3886" s="6"/>
    </row>
    <row r="3887" spans="1:33" x14ac:dyDescent="0.25">
      <c r="A3887" s="125"/>
      <c r="K3887" t="str">
        <f t="shared" si="209"/>
        <v/>
      </c>
      <c r="L3887" t="str">
        <f t="shared" si="210"/>
        <v/>
      </c>
      <c r="M3887" s="45"/>
      <c r="V3887" t="str">
        <f t="shared" si="211"/>
        <v/>
      </c>
      <c r="X3887" s="6"/>
      <c r="Z3887" s="6"/>
      <c r="AF3887" s="6"/>
      <c r="AG3887" s="6"/>
    </row>
    <row r="3888" spans="1:33" x14ac:dyDescent="0.25">
      <c r="A3888" s="125"/>
      <c r="K3888" t="str">
        <f t="shared" si="209"/>
        <v/>
      </c>
      <c r="L3888" t="str">
        <f t="shared" si="210"/>
        <v/>
      </c>
      <c r="M3888" s="45"/>
      <c r="V3888" t="str">
        <f t="shared" si="211"/>
        <v/>
      </c>
      <c r="X3888" s="6"/>
      <c r="Z3888" s="6"/>
      <c r="AF3888" s="6"/>
      <c r="AG3888" s="6"/>
    </row>
    <row r="3889" spans="1:33" x14ac:dyDescent="0.25">
      <c r="A3889" s="125"/>
      <c r="K3889" t="str">
        <f t="shared" si="209"/>
        <v/>
      </c>
      <c r="L3889" t="str">
        <f t="shared" si="210"/>
        <v/>
      </c>
      <c r="M3889" s="45"/>
      <c r="V3889" t="str">
        <f t="shared" si="211"/>
        <v/>
      </c>
      <c r="X3889" s="6"/>
      <c r="Z3889" s="6"/>
      <c r="AF3889" s="6"/>
      <c r="AG3889" s="6"/>
    </row>
    <row r="3890" spans="1:33" x14ac:dyDescent="0.25">
      <c r="A3890" s="125"/>
      <c r="K3890" t="str">
        <f t="shared" si="209"/>
        <v/>
      </c>
      <c r="L3890" t="str">
        <f t="shared" si="210"/>
        <v/>
      </c>
      <c r="M3890" s="45"/>
      <c r="V3890" t="str">
        <f t="shared" si="211"/>
        <v/>
      </c>
      <c r="X3890" s="6"/>
      <c r="Z3890" s="6"/>
      <c r="AF3890" s="6"/>
      <c r="AG3890" s="6"/>
    </row>
    <row r="3891" spans="1:33" x14ac:dyDescent="0.25">
      <c r="A3891" s="125"/>
      <c r="K3891" t="str">
        <f t="shared" si="209"/>
        <v/>
      </c>
      <c r="L3891" t="str">
        <f t="shared" si="210"/>
        <v/>
      </c>
      <c r="M3891" s="45"/>
      <c r="V3891" t="str">
        <f t="shared" si="211"/>
        <v/>
      </c>
      <c r="X3891" s="6"/>
      <c r="Z3891" s="6"/>
      <c r="AF3891" s="6"/>
      <c r="AG3891" s="6"/>
    </row>
    <row r="3892" spans="1:33" x14ac:dyDescent="0.25">
      <c r="A3892" s="125"/>
      <c r="K3892" t="str">
        <f t="shared" si="209"/>
        <v/>
      </c>
      <c r="L3892" t="str">
        <f t="shared" si="210"/>
        <v/>
      </c>
      <c r="M3892" s="45"/>
      <c r="V3892" t="str">
        <f t="shared" si="211"/>
        <v/>
      </c>
      <c r="X3892" s="6"/>
      <c r="Z3892" s="6"/>
      <c r="AF3892" s="6"/>
      <c r="AG3892" s="6"/>
    </row>
    <row r="3893" spans="1:33" x14ac:dyDescent="0.25">
      <c r="A3893" s="125"/>
      <c r="K3893" t="str">
        <f t="shared" si="209"/>
        <v/>
      </c>
      <c r="L3893" t="str">
        <f t="shared" si="210"/>
        <v/>
      </c>
      <c r="M3893" s="45"/>
      <c r="V3893" t="str">
        <f t="shared" si="211"/>
        <v/>
      </c>
      <c r="X3893" s="6"/>
      <c r="Z3893" s="6"/>
      <c r="AF3893" s="6"/>
      <c r="AG3893" s="6"/>
    </row>
    <row r="3894" spans="1:33" x14ac:dyDescent="0.25">
      <c r="A3894" s="125"/>
      <c r="K3894" t="str">
        <f t="shared" si="209"/>
        <v/>
      </c>
      <c r="L3894" t="str">
        <f t="shared" si="210"/>
        <v/>
      </c>
      <c r="M3894" s="45"/>
      <c r="V3894" t="str">
        <f t="shared" si="211"/>
        <v/>
      </c>
      <c r="X3894" s="6"/>
      <c r="Z3894" s="6"/>
      <c r="AF3894" s="6"/>
      <c r="AG3894" s="6"/>
    </row>
    <row r="3895" spans="1:33" x14ac:dyDescent="0.25">
      <c r="A3895" s="125"/>
      <c r="K3895" t="str">
        <f t="shared" si="209"/>
        <v/>
      </c>
      <c r="L3895" t="str">
        <f t="shared" si="210"/>
        <v/>
      </c>
      <c r="M3895" s="45"/>
      <c r="V3895" t="str">
        <f t="shared" si="211"/>
        <v/>
      </c>
      <c r="X3895" s="6"/>
      <c r="Z3895" s="6"/>
      <c r="AF3895" s="6"/>
      <c r="AG3895" s="6"/>
    </row>
    <row r="3896" spans="1:33" x14ac:dyDescent="0.25">
      <c r="A3896" s="125"/>
      <c r="K3896" t="str">
        <f t="shared" si="209"/>
        <v/>
      </c>
      <c r="L3896" t="str">
        <f t="shared" si="210"/>
        <v/>
      </c>
      <c r="M3896" s="45"/>
      <c r="V3896" t="str">
        <f t="shared" si="211"/>
        <v/>
      </c>
      <c r="X3896" s="6"/>
      <c r="Z3896" s="6"/>
      <c r="AF3896" s="6"/>
      <c r="AG3896" s="6"/>
    </row>
    <row r="3897" spans="1:33" x14ac:dyDescent="0.25">
      <c r="A3897" s="125"/>
      <c r="K3897" t="str">
        <f t="shared" si="209"/>
        <v/>
      </c>
      <c r="L3897" t="str">
        <f t="shared" si="210"/>
        <v/>
      </c>
      <c r="M3897" s="45"/>
      <c r="V3897" t="str">
        <f t="shared" si="211"/>
        <v/>
      </c>
      <c r="X3897" s="6"/>
      <c r="Z3897" s="6"/>
      <c r="AF3897" s="6"/>
      <c r="AG3897" s="6"/>
    </row>
    <row r="3898" spans="1:33" x14ac:dyDescent="0.25">
      <c r="A3898" s="125"/>
      <c r="K3898" t="str">
        <f t="shared" si="209"/>
        <v/>
      </c>
      <c r="L3898" t="str">
        <f t="shared" si="210"/>
        <v/>
      </c>
      <c r="M3898" s="45"/>
      <c r="V3898" t="str">
        <f t="shared" si="211"/>
        <v/>
      </c>
      <c r="X3898" s="6"/>
      <c r="Z3898" s="6"/>
      <c r="AF3898" s="6"/>
      <c r="AG3898" s="6"/>
    </row>
    <row r="3899" spans="1:33" x14ac:dyDescent="0.25">
      <c r="A3899" s="125"/>
      <c r="K3899" t="str">
        <f t="shared" si="209"/>
        <v/>
      </c>
      <c r="L3899" t="str">
        <f t="shared" si="210"/>
        <v/>
      </c>
      <c r="M3899" s="45"/>
      <c r="V3899" t="str">
        <f t="shared" si="211"/>
        <v/>
      </c>
      <c r="X3899" s="6"/>
      <c r="Z3899" s="6"/>
      <c r="AF3899" s="6"/>
      <c r="AG3899" s="6"/>
    </row>
    <row r="3900" spans="1:33" x14ac:dyDescent="0.25">
      <c r="A3900" s="125"/>
      <c r="K3900" t="str">
        <f t="shared" si="209"/>
        <v/>
      </c>
      <c r="L3900" t="str">
        <f t="shared" si="210"/>
        <v/>
      </c>
      <c r="M3900" s="45"/>
      <c r="V3900" t="str">
        <f t="shared" si="211"/>
        <v/>
      </c>
      <c r="X3900" s="6"/>
      <c r="Z3900" s="6"/>
      <c r="AF3900" s="6"/>
      <c r="AG3900" s="6"/>
    </row>
    <row r="3901" spans="1:33" x14ac:dyDescent="0.25">
      <c r="A3901" s="125"/>
      <c r="K3901" t="str">
        <f t="shared" si="209"/>
        <v/>
      </c>
      <c r="L3901" t="str">
        <f t="shared" si="210"/>
        <v/>
      </c>
      <c r="M3901" s="45"/>
      <c r="V3901" t="str">
        <f t="shared" si="211"/>
        <v/>
      </c>
      <c r="X3901" s="6"/>
      <c r="Z3901" s="6"/>
      <c r="AF3901" s="6"/>
      <c r="AG3901" s="6"/>
    </row>
    <row r="3902" spans="1:33" x14ac:dyDescent="0.25">
      <c r="A3902" s="125"/>
      <c r="K3902" t="str">
        <f t="shared" si="209"/>
        <v/>
      </c>
      <c r="L3902" t="str">
        <f t="shared" si="210"/>
        <v/>
      </c>
      <c r="M3902" s="45"/>
      <c r="V3902" t="str">
        <f t="shared" si="211"/>
        <v/>
      </c>
      <c r="X3902" s="6"/>
      <c r="Z3902" s="6"/>
      <c r="AF3902" s="6"/>
      <c r="AG3902" s="6"/>
    </row>
    <row r="3903" spans="1:33" x14ac:dyDescent="0.25">
      <c r="A3903" s="125"/>
      <c r="K3903" t="str">
        <f t="shared" si="209"/>
        <v/>
      </c>
      <c r="L3903" t="str">
        <f t="shared" si="210"/>
        <v/>
      </c>
      <c r="M3903" s="45"/>
      <c r="V3903" t="str">
        <f t="shared" si="211"/>
        <v/>
      </c>
      <c r="X3903" s="6"/>
      <c r="Z3903" s="6"/>
      <c r="AF3903" s="6"/>
      <c r="AG3903" s="6"/>
    </row>
    <row r="3904" spans="1:33" x14ac:dyDescent="0.25">
      <c r="A3904" s="125"/>
      <c r="K3904" t="str">
        <f t="shared" si="209"/>
        <v/>
      </c>
      <c r="L3904" t="str">
        <f t="shared" si="210"/>
        <v/>
      </c>
      <c r="M3904" s="45"/>
      <c r="V3904" t="str">
        <f t="shared" si="211"/>
        <v/>
      </c>
      <c r="X3904" s="6"/>
      <c r="Z3904" s="6"/>
      <c r="AF3904" s="6"/>
      <c r="AG3904" s="6"/>
    </row>
    <row r="3905" spans="1:33" x14ac:dyDescent="0.25">
      <c r="A3905" s="125"/>
      <c r="K3905" t="str">
        <f t="shared" si="209"/>
        <v/>
      </c>
      <c r="L3905" t="str">
        <f t="shared" si="210"/>
        <v/>
      </c>
      <c r="M3905" s="45"/>
      <c r="V3905" t="str">
        <f t="shared" si="211"/>
        <v/>
      </c>
      <c r="X3905" s="6"/>
      <c r="Z3905" s="6"/>
      <c r="AF3905" s="6"/>
      <c r="AG3905" s="6"/>
    </row>
    <row r="3906" spans="1:33" x14ac:dyDescent="0.25">
      <c r="A3906" s="125"/>
      <c r="K3906" t="str">
        <f t="shared" si="209"/>
        <v/>
      </c>
      <c r="L3906" t="str">
        <f t="shared" si="210"/>
        <v/>
      </c>
      <c r="M3906" s="45"/>
      <c r="V3906" t="str">
        <f t="shared" si="211"/>
        <v/>
      </c>
      <c r="X3906" s="6"/>
      <c r="Z3906" s="6"/>
      <c r="AF3906" s="6"/>
      <c r="AG3906" s="6"/>
    </row>
    <row r="3907" spans="1:33" x14ac:dyDescent="0.25">
      <c r="A3907" s="125"/>
      <c r="K3907" t="str">
        <f t="shared" si="209"/>
        <v/>
      </c>
      <c r="L3907" t="str">
        <f t="shared" si="210"/>
        <v/>
      </c>
      <c r="M3907" s="45"/>
      <c r="V3907" t="str">
        <f t="shared" si="211"/>
        <v/>
      </c>
      <c r="X3907" s="6"/>
      <c r="Z3907" s="6"/>
      <c r="AF3907" s="6"/>
      <c r="AG3907" s="6"/>
    </row>
    <row r="3908" spans="1:33" x14ac:dyDescent="0.25">
      <c r="A3908" s="125"/>
      <c r="K3908" t="str">
        <f t="shared" si="209"/>
        <v/>
      </c>
      <c r="L3908" t="str">
        <f t="shared" si="210"/>
        <v/>
      </c>
      <c r="M3908" s="45"/>
      <c r="V3908" t="str">
        <f t="shared" si="211"/>
        <v/>
      </c>
      <c r="X3908" s="6"/>
      <c r="Z3908" s="6"/>
      <c r="AF3908" s="6"/>
      <c r="AG3908" s="6"/>
    </row>
    <row r="3909" spans="1:33" x14ac:dyDescent="0.25">
      <c r="A3909" s="125"/>
      <c r="K3909" t="str">
        <f t="shared" si="209"/>
        <v/>
      </c>
      <c r="L3909" t="str">
        <f t="shared" si="210"/>
        <v/>
      </c>
      <c r="M3909" s="45"/>
      <c r="V3909" t="str">
        <f t="shared" si="211"/>
        <v/>
      </c>
      <c r="X3909" s="6"/>
      <c r="Z3909" s="6"/>
      <c r="AF3909" s="6"/>
      <c r="AG3909" s="6"/>
    </row>
    <row r="3910" spans="1:33" x14ac:dyDescent="0.25">
      <c r="A3910" s="125"/>
      <c r="K3910" t="str">
        <f t="shared" si="209"/>
        <v/>
      </c>
      <c r="L3910" t="str">
        <f t="shared" si="210"/>
        <v/>
      </c>
      <c r="M3910" s="45"/>
      <c r="V3910" t="str">
        <f t="shared" si="211"/>
        <v/>
      </c>
      <c r="X3910" s="6"/>
      <c r="Z3910" s="6"/>
      <c r="AF3910" s="6"/>
      <c r="AG3910" s="6"/>
    </row>
    <row r="3911" spans="1:33" x14ac:dyDescent="0.25">
      <c r="A3911" s="125"/>
      <c r="K3911" t="str">
        <f t="shared" si="209"/>
        <v/>
      </c>
      <c r="L3911" t="str">
        <f t="shared" si="210"/>
        <v/>
      </c>
      <c r="M3911" s="45"/>
      <c r="V3911" t="str">
        <f t="shared" si="211"/>
        <v/>
      </c>
      <c r="X3911" s="6"/>
      <c r="Z3911" s="6"/>
      <c r="AF3911" s="6"/>
      <c r="AG3911" s="6"/>
    </row>
    <row r="3912" spans="1:33" x14ac:dyDescent="0.25">
      <c r="A3912" s="125"/>
      <c r="K3912" t="str">
        <f t="shared" ref="K3912:K3975" si="212" xml:space="preserve"> IF(AND(ISNUMBER(G3912),ISNUMBER(H3912),ISNUMBER(I3912),  ISNUMBER(J3912) ), (G3912+H3912+I3912+J3912),   IF(OR(ISNUMBER(G3912),ISNUMBER(H3912), ISNUMBER(I3912), ISNUMBER(J3912) ), "Incomplete", "" ))</f>
        <v/>
      </c>
      <c r="L3912" t="str">
        <f t="shared" ref="L3912:L3975" si="213">IF(AF3912 = "","",   IF(SUM(G3912:J3912) &gt;0,"Positive","Negative"))</f>
        <v/>
      </c>
      <c r="M3912" s="45"/>
      <c r="V3912" t="str">
        <f t="shared" ref="V3912:V3975" si="214">IF( OR(L3912="Negative", ISBLANK(L3912) =TRUE, L3912 = ""), "",IF(COUNT(N3912:S3912)&gt;0,IF(SUM(N3912:S3912)&gt;1,"Positive","Negative"),""))</f>
        <v/>
      </c>
      <c r="X3912" s="6"/>
      <c r="Z3912" s="6"/>
      <c r="AF3912" s="6"/>
      <c r="AG3912" s="6"/>
    </row>
    <row r="3913" spans="1:33" x14ac:dyDescent="0.25">
      <c r="A3913" s="125"/>
      <c r="K3913" t="str">
        <f t="shared" si="212"/>
        <v/>
      </c>
      <c r="L3913" t="str">
        <f t="shared" si="213"/>
        <v/>
      </c>
      <c r="M3913" s="45"/>
      <c r="V3913" t="str">
        <f t="shared" si="214"/>
        <v/>
      </c>
      <c r="X3913" s="6"/>
      <c r="Z3913" s="6"/>
      <c r="AF3913" s="6"/>
      <c r="AG3913" s="6"/>
    </row>
    <row r="3914" spans="1:33" x14ac:dyDescent="0.25">
      <c r="A3914" s="125"/>
      <c r="K3914" t="str">
        <f t="shared" si="212"/>
        <v/>
      </c>
      <c r="L3914" t="str">
        <f t="shared" si="213"/>
        <v/>
      </c>
      <c r="M3914" s="45"/>
      <c r="V3914" t="str">
        <f t="shared" si="214"/>
        <v/>
      </c>
      <c r="X3914" s="6"/>
      <c r="Z3914" s="6"/>
      <c r="AF3914" s="6"/>
      <c r="AG3914" s="6"/>
    </row>
    <row r="3915" spans="1:33" x14ac:dyDescent="0.25">
      <c r="A3915" s="125"/>
      <c r="K3915" t="str">
        <f t="shared" si="212"/>
        <v/>
      </c>
      <c r="L3915" t="str">
        <f t="shared" si="213"/>
        <v/>
      </c>
      <c r="M3915" s="45"/>
      <c r="V3915" t="str">
        <f t="shared" si="214"/>
        <v/>
      </c>
      <c r="X3915" s="6"/>
      <c r="Z3915" s="6"/>
      <c r="AF3915" s="6"/>
      <c r="AG3915" s="6"/>
    </row>
    <row r="3916" spans="1:33" x14ac:dyDescent="0.25">
      <c r="A3916" s="125"/>
      <c r="K3916" t="str">
        <f t="shared" si="212"/>
        <v/>
      </c>
      <c r="L3916" t="str">
        <f t="shared" si="213"/>
        <v/>
      </c>
      <c r="M3916" s="45"/>
      <c r="V3916" t="str">
        <f t="shared" si="214"/>
        <v/>
      </c>
      <c r="X3916" s="6"/>
      <c r="Z3916" s="6"/>
      <c r="AF3916" s="6"/>
      <c r="AG3916" s="6"/>
    </row>
    <row r="3917" spans="1:33" x14ac:dyDescent="0.25">
      <c r="A3917" s="125"/>
      <c r="K3917" t="str">
        <f t="shared" si="212"/>
        <v/>
      </c>
      <c r="L3917" t="str">
        <f t="shared" si="213"/>
        <v/>
      </c>
      <c r="M3917" s="45"/>
      <c r="V3917" t="str">
        <f t="shared" si="214"/>
        <v/>
      </c>
      <c r="X3917" s="6"/>
      <c r="Z3917" s="6"/>
      <c r="AF3917" s="6"/>
      <c r="AG3917" s="6"/>
    </row>
    <row r="3918" spans="1:33" x14ac:dyDescent="0.25">
      <c r="A3918" s="125"/>
      <c r="K3918" t="str">
        <f t="shared" si="212"/>
        <v/>
      </c>
      <c r="L3918" t="str">
        <f t="shared" si="213"/>
        <v/>
      </c>
      <c r="M3918" s="45"/>
      <c r="V3918" t="str">
        <f t="shared" si="214"/>
        <v/>
      </c>
      <c r="X3918" s="6"/>
      <c r="Z3918" s="6"/>
      <c r="AF3918" s="6"/>
      <c r="AG3918" s="6"/>
    </row>
    <row r="3919" spans="1:33" x14ac:dyDescent="0.25">
      <c r="A3919" s="125"/>
      <c r="K3919" t="str">
        <f t="shared" si="212"/>
        <v/>
      </c>
      <c r="L3919" t="str">
        <f t="shared" si="213"/>
        <v/>
      </c>
      <c r="M3919" s="45"/>
      <c r="V3919" t="str">
        <f t="shared" si="214"/>
        <v/>
      </c>
      <c r="X3919" s="6"/>
      <c r="Z3919" s="6"/>
      <c r="AF3919" s="6"/>
      <c r="AG3919" s="6"/>
    </row>
    <row r="3920" spans="1:33" x14ac:dyDescent="0.25">
      <c r="A3920" s="125"/>
      <c r="K3920" t="str">
        <f t="shared" si="212"/>
        <v/>
      </c>
      <c r="L3920" t="str">
        <f t="shared" si="213"/>
        <v/>
      </c>
      <c r="M3920" s="45"/>
      <c r="V3920" t="str">
        <f t="shared" si="214"/>
        <v/>
      </c>
      <c r="X3920" s="6"/>
      <c r="Z3920" s="6"/>
      <c r="AF3920" s="6"/>
      <c r="AG3920" s="6"/>
    </row>
    <row r="3921" spans="1:33" x14ac:dyDescent="0.25">
      <c r="A3921" s="125"/>
      <c r="K3921" t="str">
        <f t="shared" si="212"/>
        <v/>
      </c>
      <c r="L3921" t="str">
        <f t="shared" si="213"/>
        <v/>
      </c>
      <c r="M3921" s="45"/>
      <c r="V3921" t="str">
        <f t="shared" si="214"/>
        <v/>
      </c>
      <c r="X3921" s="6"/>
      <c r="Z3921" s="6"/>
      <c r="AF3921" s="6"/>
      <c r="AG3921" s="6"/>
    </row>
    <row r="3922" spans="1:33" x14ac:dyDescent="0.25">
      <c r="A3922" s="125"/>
      <c r="K3922" t="str">
        <f t="shared" si="212"/>
        <v/>
      </c>
      <c r="L3922" t="str">
        <f t="shared" si="213"/>
        <v/>
      </c>
      <c r="M3922" s="45"/>
      <c r="V3922" t="str">
        <f t="shared" si="214"/>
        <v/>
      </c>
      <c r="X3922" s="6"/>
      <c r="Z3922" s="6"/>
      <c r="AF3922" s="6"/>
      <c r="AG3922" s="6"/>
    </row>
    <row r="3923" spans="1:33" x14ac:dyDescent="0.25">
      <c r="A3923" s="125"/>
      <c r="K3923" t="str">
        <f t="shared" si="212"/>
        <v/>
      </c>
      <c r="L3923" t="str">
        <f t="shared" si="213"/>
        <v/>
      </c>
      <c r="M3923" s="45"/>
      <c r="V3923" t="str">
        <f t="shared" si="214"/>
        <v/>
      </c>
      <c r="X3923" s="6"/>
      <c r="Z3923" s="6"/>
      <c r="AF3923" s="6"/>
      <c r="AG3923" s="6"/>
    </row>
    <row r="3924" spans="1:33" x14ac:dyDescent="0.25">
      <c r="A3924" s="125"/>
      <c r="K3924" t="str">
        <f t="shared" si="212"/>
        <v/>
      </c>
      <c r="L3924" t="str">
        <f t="shared" si="213"/>
        <v/>
      </c>
      <c r="M3924" s="45"/>
      <c r="V3924" t="str">
        <f t="shared" si="214"/>
        <v/>
      </c>
      <c r="X3924" s="6"/>
      <c r="Z3924" s="6"/>
      <c r="AF3924" s="6"/>
      <c r="AG3924" s="6"/>
    </row>
    <row r="3925" spans="1:33" x14ac:dyDescent="0.25">
      <c r="A3925" s="125"/>
      <c r="K3925" t="str">
        <f t="shared" si="212"/>
        <v/>
      </c>
      <c r="L3925" t="str">
        <f t="shared" si="213"/>
        <v/>
      </c>
      <c r="M3925" s="45"/>
      <c r="V3925" t="str">
        <f t="shared" si="214"/>
        <v/>
      </c>
      <c r="X3925" s="6"/>
      <c r="Z3925" s="6"/>
      <c r="AF3925" s="6"/>
      <c r="AG3925" s="6"/>
    </row>
    <row r="3926" spans="1:33" x14ac:dyDescent="0.25">
      <c r="A3926" s="125"/>
      <c r="K3926" t="str">
        <f t="shared" si="212"/>
        <v/>
      </c>
      <c r="L3926" t="str">
        <f t="shared" si="213"/>
        <v/>
      </c>
      <c r="M3926" s="45"/>
      <c r="V3926" t="str">
        <f t="shared" si="214"/>
        <v/>
      </c>
      <c r="X3926" s="6"/>
      <c r="Z3926" s="6"/>
      <c r="AF3926" s="6"/>
      <c r="AG3926" s="6"/>
    </row>
    <row r="3927" spans="1:33" x14ac:dyDescent="0.25">
      <c r="A3927" s="125"/>
      <c r="K3927" t="str">
        <f t="shared" si="212"/>
        <v/>
      </c>
      <c r="L3927" t="str">
        <f t="shared" si="213"/>
        <v/>
      </c>
      <c r="M3927" s="45"/>
      <c r="V3927" t="str">
        <f t="shared" si="214"/>
        <v/>
      </c>
      <c r="X3927" s="6"/>
      <c r="Z3927" s="6"/>
      <c r="AF3927" s="6"/>
      <c r="AG3927" s="6"/>
    </row>
    <row r="3928" spans="1:33" x14ac:dyDescent="0.25">
      <c r="A3928" s="125"/>
      <c r="K3928" t="str">
        <f t="shared" si="212"/>
        <v/>
      </c>
      <c r="L3928" t="str">
        <f t="shared" si="213"/>
        <v/>
      </c>
      <c r="M3928" s="45"/>
      <c r="V3928" t="str">
        <f t="shared" si="214"/>
        <v/>
      </c>
      <c r="X3928" s="6"/>
      <c r="Z3928" s="6"/>
      <c r="AF3928" s="6"/>
      <c r="AG3928" s="6"/>
    </row>
    <row r="3929" spans="1:33" x14ac:dyDescent="0.25">
      <c r="A3929" s="125"/>
      <c r="K3929" t="str">
        <f t="shared" si="212"/>
        <v/>
      </c>
      <c r="L3929" t="str">
        <f t="shared" si="213"/>
        <v/>
      </c>
      <c r="M3929" s="45"/>
      <c r="V3929" t="str">
        <f t="shared" si="214"/>
        <v/>
      </c>
      <c r="X3929" s="6"/>
      <c r="Z3929" s="6"/>
      <c r="AF3929" s="6"/>
      <c r="AG3929" s="6"/>
    </row>
    <row r="3930" spans="1:33" x14ac:dyDescent="0.25">
      <c r="A3930" s="125"/>
      <c r="K3930" t="str">
        <f t="shared" si="212"/>
        <v/>
      </c>
      <c r="L3930" t="str">
        <f t="shared" si="213"/>
        <v/>
      </c>
      <c r="M3930" s="45"/>
      <c r="V3930" t="str">
        <f t="shared" si="214"/>
        <v/>
      </c>
      <c r="X3930" s="6"/>
      <c r="Z3930" s="6"/>
      <c r="AF3930" s="6"/>
      <c r="AG3930" s="6"/>
    </row>
    <row r="3931" spans="1:33" x14ac:dyDescent="0.25">
      <c r="A3931" s="125"/>
      <c r="K3931" t="str">
        <f t="shared" si="212"/>
        <v/>
      </c>
      <c r="L3931" t="str">
        <f t="shared" si="213"/>
        <v/>
      </c>
      <c r="M3931" s="45"/>
      <c r="V3931" t="str">
        <f t="shared" si="214"/>
        <v/>
      </c>
      <c r="X3931" s="6"/>
      <c r="Z3931" s="6"/>
      <c r="AF3931" s="6"/>
      <c r="AG3931" s="6"/>
    </row>
    <row r="3932" spans="1:33" x14ac:dyDescent="0.25">
      <c r="A3932" s="125"/>
      <c r="K3932" t="str">
        <f t="shared" si="212"/>
        <v/>
      </c>
      <c r="L3932" t="str">
        <f t="shared" si="213"/>
        <v/>
      </c>
      <c r="M3932" s="45"/>
      <c r="V3932" t="str">
        <f t="shared" si="214"/>
        <v/>
      </c>
      <c r="X3932" s="6"/>
      <c r="Z3932" s="6"/>
      <c r="AF3932" s="6"/>
      <c r="AG3932" s="6"/>
    </row>
    <row r="3933" spans="1:33" x14ac:dyDescent="0.25">
      <c r="A3933" s="125"/>
      <c r="K3933" t="str">
        <f t="shared" si="212"/>
        <v/>
      </c>
      <c r="L3933" t="str">
        <f t="shared" si="213"/>
        <v/>
      </c>
      <c r="M3933" s="45"/>
      <c r="V3933" t="str">
        <f t="shared" si="214"/>
        <v/>
      </c>
      <c r="X3933" s="6"/>
      <c r="Z3933" s="6"/>
      <c r="AF3933" s="6"/>
      <c r="AG3933" s="6"/>
    </row>
    <row r="3934" spans="1:33" x14ac:dyDescent="0.25">
      <c r="A3934" s="125"/>
      <c r="K3934" t="str">
        <f t="shared" si="212"/>
        <v/>
      </c>
      <c r="L3934" t="str">
        <f t="shared" si="213"/>
        <v/>
      </c>
      <c r="M3934" s="45"/>
      <c r="V3934" t="str">
        <f t="shared" si="214"/>
        <v/>
      </c>
      <c r="X3934" s="6"/>
      <c r="Z3934" s="6"/>
      <c r="AF3934" s="6"/>
      <c r="AG3934" s="6"/>
    </row>
    <row r="3935" spans="1:33" x14ac:dyDescent="0.25">
      <c r="A3935" s="125"/>
      <c r="K3935" t="str">
        <f t="shared" si="212"/>
        <v/>
      </c>
      <c r="L3935" t="str">
        <f t="shared" si="213"/>
        <v/>
      </c>
      <c r="M3935" s="45"/>
      <c r="V3935" t="str">
        <f t="shared" si="214"/>
        <v/>
      </c>
      <c r="X3935" s="6"/>
      <c r="Z3935" s="6"/>
      <c r="AF3935" s="6"/>
      <c r="AG3935" s="6"/>
    </row>
    <row r="3936" spans="1:33" x14ac:dyDescent="0.25">
      <c r="A3936" s="125"/>
      <c r="K3936" t="str">
        <f t="shared" si="212"/>
        <v/>
      </c>
      <c r="L3936" t="str">
        <f t="shared" si="213"/>
        <v/>
      </c>
      <c r="M3936" s="45"/>
      <c r="V3936" t="str">
        <f t="shared" si="214"/>
        <v/>
      </c>
      <c r="X3936" s="6"/>
      <c r="Z3936" s="6"/>
      <c r="AF3936" s="6"/>
      <c r="AG3936" s="6"/>
    </row>
    <row r="3937" spans="1:33" x14ac:dyDescent="0.25">
      <c r="A3937" s="125"/>
      <c r="K3937" t="str">
        <f t="shared" si="212"/>
        <v/>
      </c>
      <c r="L3937" t="str">
        <f t="shared" si="213"/>
        <v/>
      </c>
      <c r="M3937" s="45"/>
      <c r="V3937" t="str">
        <f t="shared" si="214"/>
        <v/>
      </c>
      <c r="X3937" s="6"/>
      <c r="Z3937" s="6"/>
      <c r="AF3937" s="6"/>
      <c r="AG3937" s="6"/>
    </row>
    <row r="3938" spans="1:33" x14ac:dyDescent="0.25">
      <c r="A3938" s="125"/>
      <c r="K3938" t="str">
        <f t="shared" si="212"/>
        <v/>
      </c>
      <c r="L3938" t="str">
        <f t="shared" si="213"/>
        <v/>
      </c>
      <c r="M3938" s="45"/>
      <c r="V3938" t="str">
        <f t="shared" si="214"/>
        <v/>
      </c>
      <c r="X3938" s="6"/>
      <c r="Z3938" s="6"/>
      <c r="AF3938" s="6"/>
      <c r="AG3938" s="6"/>
    </row>
    <row r="3939" spans="1:33" x14ac:dyDescent="0.25">
      <c r="A3939" s="125"/>
      <c r="K3939" t="str">
        <f t="shared" si="212"/>
        <v/>
      </c>
      <c r="L3939" t="str">
        <f t="shared" si="213"/>
        <v/>
      </c>
      <c r="M3939" s="45"/>
      <c r="V3939" t="str">
        <f t="shared" si="214"/>
        <v/>
      </c>
      <c r="X3939" s="6"/>
      <c r="Z3939" s="6"/>
      <c r="AF3939" s="6"/>
      <c r="AG3939" s="6"/>
    </row>
    <row r="3940" spans="1:33" x14ac:dyDescent="0.25">
      <c r="A3940" s="125"/>
      <c r="K3940" t="str">
        <f t="shared" si="212"/>
        <v/>
      </c>
      <c r="L3940" t="str">
        <f t="shared" si="213"/>
        <v/>
      </c>
      <c r="M3940" s="45"/>
      <c r="V3940" t="str">
        <f t="shared" si="214"/>
        <v/>
      </c>
      <c r="X3940" s="6"/>
      <c r="Z3940" s="6"/>
      <c r="AF3940" s="6"/>
      <c r="AG3940" s="6"/>
    </row>
    <row r="3941" spans="1:33" x14ac:dyDescent="0.25">
      <c r="A3941" s="125"/>
      <c r="K3941" t="str">
        <f t="shared" si="212"/>
        <v/>
      </c>
      <c r="L3941" t="str">
        <f t="shared" si="213"/>
        <v/>
      </c>
      <c r="M3941" s="45"/>
      <c r="V3941" t="str">
        <f t="shared" si="214"/>
        <v/>
      </c>
      <c r="X3941" s="6"/>
      <c r="Z3941" s="6"/>
      <c r="AF3941" s="6"/>
      <c r="AG3941" s="6"/>
    </row>
    <row r="3942" spans="1:33" x14ac:dyDescent="0.25">
      <c r="A3942" s="125"/>
      <c r="K3942" t="str">
        <f t="shared" si="212"/>
        <v/>
      </c>
      <c r="L3942" t="str">
        <f t="shared" si="213"/>
        <v/>
      </c>
      <c r="M3942" s="45"/>
      <c r="V3942" t="str">
        <f t="shared" si="214"/>
        <v/>
      </c>
      <c r="X3942" s="6"/>
      <c r="Z3942" s="6"/>
      <c r="AF3942" s="6"/>
      <c r="AG3942" s="6"/>
    </row>
    <row r="3943" spans="1:33" x14ac:dyDescent="0.25">
      <c r="A3943" s="125"/>
      <c r="K3943" t="str">
        <f t="shared" si="212"/>
        <v/>
      </c>
      <c r="L3943" t="str">
        <f t="shared" si="213"/>
        <v/>
      </c>
      <c r="M3943" s="45"/>
      <c r="V3943" t="str">
        <f t="shared" si="214"/>
        <v/>
      </c>
      <c r="X3943" s="6"/>
      <c r="Z3943" s="6"/>
      <c r="AF3943" s="6"/>
      <c r="AG3943" s="6"/>
    </row>
    <row r="3944" spans="1:33" x14ac:dyDescent="0.25">
      <c r="A3944" s="125"/>
      <c r="K3944" t="str">
        <f t="shared" si="212"/>
        <v/>
      </c>
      <c r="L3944" t="str">
        <f t="shared" si="213"/>
        <v/>
      </c>
      <c r="M3944" s="45"/>
      <c r="V3944" t="str">
        <f t="shared" si="214"/>
        <v/>
      </c>
      <c r="X3944" s="6"/>
      <c r="Z3944" s="6"/>
      <c r="AF3944" s="6"/>
      <c r="AG3944" s="6"/>
    </row>
    <row r="3945" spans="1:33" x14ac:dyDescent="0.25">
      <c r="A3945" s="125"/>
      <c r="K3945" t="str">
        <f t="shared" si="212"/>
        <v/>
      </c>
      <c r="L3945" t="str">
        <f t="shared" si="213"/>
        <v/>
      </c>
      <c r="M3945" s="45"/>
      <c r="V3945" t="str">
        <f t="shared" si="214"/>
        <v/>
      </c>
      <c r="X3945" s="6"/>
      <c r="Z3945" s="6"/>
      <c r="AF3945" s="6"/>
      <c r="AG3945" s="6"/>
    </row>
    <row r="3946" spans="1:33" x14ac:dyDescent="0.25">
      <c r="A3946" s="125"/>
      <c r="K3946" t="str">
        <f t="shared" si="212"/>
        <v/>
      </c>
      <c r="L3946" t="str">
        <f t="shared" si="213"/>
        <v/>
      </c>
      <c r="M3946" s="45"/>
      <c r="V3946" t="str">
        <f t="shared" si="214"/>
        <v/>
      </c>
      <c r="X3946" s="6"/>
      <c r="Z3946" s="6"/>
      <c r="AF3946" s="6"/>
      <c r="AG3946" s="6"/>
    </row>
    <row r="3947" spans="1:33" x14ac:dyDescent="0.25">
      <c r="A3947" s="125"/>
      <c r="K3947" t="str">
        <f t="shared" si="212"/>
        <v/>
      </c>
      <c r="L3947" t="str">
        <f t="shared" si="213"/>
        <v/>
      </c>
      <c r="M3947" s="45"/>
      <c r="V3947" t="str">
        <f t="shared" si="214"/>
        <v/>
      </c>
      <c r="X3947" s="6"/>
      <c r="Z3947" s="6"/>
      <c r="AF3947" s="6"/>
      <c r="AG3947" s="6"/>
    </row>
    <row r="3948" spans="1:33" x14ac:dyDescent="0.25">
      <c r="A3948" s="125"/>
      <c r="K3948" t="str">
        <f t="shared" si="212"/>
        <v/>
      </c>
      <c r="L3948" t="str">
        <f t="shared" si="213"/>
        <v/>
      </c>
      <c r="M3948" s="45"/>
      <c r="V3948" t="str">
        <f t="shared" si="214"/>
        <v/>
      </c>
      <c r="X3948" s="6"/>
      <c r="Z3948" s="6"/>
      <c r="AF3948" s="6"/>
      <c r="AG3948" s="6"/>
    </row>
    <row r="3949" spans="1:33" x14ac:dyDescent="0.25">
      <c r="A3949" s="125"/>
      <c r="K3949" t="str">
        <f t="shared" si="212"/>
        <v/>
      </c>
      <c r="L3949" t="str">
        <f t="shared" si="213"/>
        <v/>
      </c>
      <c r="M3949" s="45"/>
      <c r="V3949" t="str">
        <f t="shared" si="214"/>
        <v/>
      </c>
      <c r="X3949" s="6"/>
      <c r="Z3949" s="6"/>
      <c r="AF3949" s="6"/>
      <c r="AG3949" s="6"/>
    </row>
    <row r="3950" spans="1:33" x14ac:dyDescent="0.25">
      <c r="A3950" s="125"/>
      <c r="K3950" t="str">
        <f t="shared" si="212"/>
        <v/>
      </c>
      <c r="L3950" t="str">
        <f t="shared" si="213"/>
        <v/>
      </c>
      <c r="M3950" s="45"/>
      <c r="V3950" t="str">
        <f t="shared" si="214"/>
        <v/>
      </c>
      <c r="X3950" s="6"/>
      <c r="Z3950" s="6"/>
      <c r="AF3950" s="6"/>
      <c r="AG3950" s="6"/>
    </row>
    <row r="3951" spans="1:33" x14ac:dyDescent="0.25">
      <c r="A3951" s="125"/>
      <c r="K3951" t="str">
        <f t="shared" si="212"/>
        <v/>
      </c>
      <c r="L3951" t="str">
        <f t="shared" si="213"/>
        <v/>
      </c>
      <c r="M3951" s="45"/>
      <c r="V3951" t="str">
        <f t="shared" si="214"/>
        <v/>
      </c>
      <c r="X3951" s="6"/>
      <c r="Z3951" s="6"/>
      <c r="AF3951" s="6"/>
      <c r="AG3951" s="6"/>
    </row>
    <row r="3952" spans="1:33" x14ac:dyDescent="0.25">
      <c r="A3952" s="125"/>
      <c r="K3952" t="str">
        <f t="shared" si="212"/>
        <v/>
      </c>
      <c r="L3952" t="str">
        <f t="shared" si="213"/>
        <v/>
      </c>
      <c r="M3952" s="45"/>
      <c r="V3952" t="str">
        <f t="shared" si="214"/>
        <v/>
      </c>
      <c r="X3952" s="6"/>
      <c r="Z3952" s="6"/>
      <c r="AF3952" s="6"/>
      <c r="AG3952" s="6"/>
    </row>
    <row r="3953" spans="1:33" x14ac:dyDescent="0.25">
      <c r="A3953" s="125"/>
      <c r="K3953" t="str">
        <f t="shared" si="212"/>
        <v/>
      </c>
      <c r="L3953" t="str">
        <f t="shared" si="213"/>
        <v/>
      </c>
      <c r="M3953" s="45"/>
      <c r="V3953" t="str">
        <f t="shared" si="214"/>
        <v/>
      </c>
      <c r="X3953" s="6"/>
      <c r="Z3953" s="6"/>
      <c r="AF3953" s="6"/>
      <c r="AG3953" s="6"/>
    </row>
    <row r="3954" spans="1:33" x14ac:dyDescent="0.25">
      <c r="A3954" s="125"/>
      <c r="K3954" t="str">
        <f t="shared" si="212"/>
        <v/>
      </c>
      <c r="L3954" t="str">
        <f t="shared" si="213"/>
        <v/>
      </c>
      <c r="M3954" s="45"/>
      <c r="V3954" t="str">
        <f t="shared" si="214"/>
        <v/>
      </c>
      <c r="X3954" s="6"/>
      <c r="Z3954" s="6"/>
      <c r="AF3954" s="6"/>
      <c r="AG3954" s="6"/>
    </row>
    <row r="3955" spans="1:33" x14ac:dyDescent="0.25">
      <c r="A3955" s="125"/>
      <c r="K3955" t="str">
        <f t="shared" si="212"/>
        <v/>
      </c>
      <c r="L3955" t="str">
        <f t="shared" si="213"/>
        <v/>
      </c>
      <c r="M3955" s="45"/>
      <c r="V3955" t="str">
        <f t="shared" si="214"/>
        <v/>
      </c>
      <c r="X3955" s="6"/>
      <c r="Z3955" s="6"/>
      <c r="AF3955" s="6"/>
      <c r="AG3955" s="6"/>
    </row>
    <row r="3956" spans="1:33" x14ac:dyDescent="0.25">
      <c r="A3956" s="125"/>
      <c r="K3956" t="str">
        <f t="shared" si="212"/>
        <v/>
      </c>
      <c r="L3956" t="str">
        <f t="shared" si="213"/>
        <v/>
      </c>
      <c r="M3956" s="45"/>
      <c r="V3956" t="str">
        <f t="shared" si="214"/>
        <v/>
      </c>
      <c r="X3956" s="6"/>
      <c r="Z3956" s="6"/>
      <c r="AF3956" s="6"/>
      <c r="AG3956" s="6"/>
    </row>
    <row r="3957" spans="1:33" x14ac:dyDescent="0.25">
      <c r="A3957" s="125"/>
      <c r="K3957" t="str">
        <f t="shared" si="212"/>
        <v/>
      </c>
      <c r="L3957" t="str">
        <f t="shared" si="213"/>
        <v/>
      </c>
      <c r="M3957" s="45"/>
      <c r="V3957" t="str">
        <f t="shared" si="214"/>
        <v/>
      </c>
      <c r="X3957" s="6"/>
      <c r="Z3957" s="6"/>
      <c r="AF3957" s="6"/>
      <c r="AG3957" s="6"/>
    </row>
    <row r="3958" spans="1:33" x14ac:dyDescent="0.25">
      <c r="A3958" s="125"/>
      <c r="K3958" t="str">
        <f t="shared" si="212"/>
        <v/>
      </c>
      <c r="L3958" t="str">
        <f t="shared" si="213"/>
        <v/>
      </c>
      <c r="M3958" s="45"/>
      <c r="V3958" t="str">
        <f t="shared" si="214"/>
        <v/>
      </c>
      <c r="X3958" s="6"/>
      <c r="Z3958" s="6"/>
      <c r="AF3958" s="6"/>
      <c r="AG3958" s="6"/>
    </row>
    <row r="3959" spans="1:33" x14ac:dyDescent="0.25">
      <c r="A3959" s="125"/>
      <c r="K3959" t="str">
        <f t="shared" si="212"/>
        <v/>
      </c>
      <c r="L3959" t="str">
        <f t="shared" si="213"/>
        <v/>
      </c>
      <c r="M3959" s="45"/>
      <c r="V3959" t="str">
        <f t="shared" si="214"/>
        <v/>
      </c>
      <c r="X3959" s="6"/>
      <c r="Z3959" s="6"/>
      <c r="AF3959" s="6"/>
      <c r="AG3959" s="6"/>
    </row>
    <row r="3960" spans="1:33" x14ac:dyDescent="0.25">
      <c r="A3960" s="125"/>
      <c r="K3960" t="str">
        <f t="shared" si="212"/>
        <v/>
      </c>
      <c r="L3960" t="str">
        <f t="shared" si="213"/>
        <v/>
      </c>
      <c r="M3960" s="45"/>
      <c r="V3960" t="str">
        <f t="shared" si="214"/>
        <v/>
      </c>
      <c r="X3960" s="6"/>
      <c r="Z3960" s="6"/>
      <c r="AF3960" s="6"/>
      <c r="AG3960" s="6"/>
    </row>
    <row r="3961" spans="1:33" x14ac:dyDescent="0.25">
      <c r="A3961" s="125"/>
      <c r="K3961" t="str">
        <f t="shared" si="212"/>
        <v/>
      </c>
      <c r="L3961" t="str">
        <f t="shared" si="213"/>
        <v/>
      </c>
      <c r="M3961" s="45"/>
      <c r="V3961" t="str">
        <f t="shared" si="214"/>
        <v/>
      </c>
      <c r="X3961" s="6"/>
      <c r="Z3961" s="6"/>
      <c r="AF3961" s="6"/>
      <c r="AG3961" s="6"/>
    </row>
    <row r="3962" spans="1:33" x14ac:dyDescent="0.25">
      <c r="A3962" s="125"/>
      <c r="K3962" t="str">
        <f t="shared" si="212"/>
        <v/>
      </c>
      <c r="L3962" t="str">
        <f t="shared" si="213"/>
        <v/>
      </c>
      <c r="M3962" s="45"/>
      <c r="V3962" t="str">
        <f t="shared" si="214"/>
        <v/>
      </c>
      <c r="X3962" s="6"/>
      <c r="Z3962" s="6"/>
      <c r="AF3962" s="6"/>
      <c r="AG3962" s="6"/>
    </row>
    <row r="3963" spans="1:33" x14ac:dyDescent="0.25">
      <c r="A3963" s="125"/>
      <c r="K3963" t="str">
        <f t="shared" si="212"/>
        <v/>
      </c>
      <c r="L3963" t="str">
        <f t="shared" si="213"/>
        <v/>
      </c>
      <c r="M3963" s="45"/>
      <c r="V3963" t="str">
        <f t="shared" si="214"/>
        <v/>
      </c>
      <c r="X3963" s="6"/>
      <c r="Z3963" s="6"/>
      <c r="AF3963" s="6"/>
      <c r="AG3963" s="6"/>
    </row>
    <row r="3964" spans="1:33" x14ac:dyDescent="0.25">
      <c r="A3964" s="125"/>
      <c r="K3964" t="str">
        <f t="shared" si="212"/>
        <v/>
      </c>
      <c r="L3964" t="str">
        <f t="shared" si="213"/>
        <v/>
      </c>
      <c r="M3964" s="45"/>
      <c r="V3964" t="str">
        <f t="shared" si="214"/>
        <v/>
      </c>
      <c r="X3964" s="6"/>
      <c r="Z3964" s="6"/>
      <c r="AF3964" s="6"/>
      <c r="AG3964" s="6"/>
    </row>
    <row r="3965" spans="1:33" x14ac:dyDescent="0.25">
      <c r="A3965" s="125"/>
      <c r="K3965" t="str">
        <f t="shared" si="212"/>
        <v/>
      </c>
      <c r="L3965" t="str">
        <f t="shared" si="213"/>
        <v/>
      </c>
      <c r="M3965" s="45"/>
      <c r="V3965" t="str">
        <f t="shared" si="214"/>
        <v/>
      </c>
      <c r="X3965" s="6"/>
      <c r="Z3965" s="6"/>
      <c r="AF3965" s="6"/>
      <c r="AG3965" s="6"/>
    </row>
    <row r="3966" spans="1:33" x14ac:dyDescent="0.25">
      <c r="A3966" s="125"/>
      <c r="K3966" t="str">
        <f t="shared" si="212"/>
        <v/>
      </c>
      <c r="L3966" t="str">
        <f t="shared" si="213"/>
        <v/>
      </c>
      <c r="M3966" s="45"/>
      <c r="V3966" t="str">
        <f t="shared" si="214"/>
        <v/>
      </c>
      <c r="X3966" s="6"/>
      <c r="Z3966" s="6"/>
      <c r="AF3966" s="6"/>
      <c r="AG3966" s="6"/>
    </row>
    <row r="3967" spans="1:33" x14ac:dyDescent="0.25">
      <c r="A3967" s="125"/>
      <c r="K3967" t="str">
        <f t="shared" si="212"/>
        <v/>
      </c>
      <c r="L3967" t="str">
        <f t="shared" si="213"/>
        <v/>
      </c>
      <c r="M3967" s="45"/>
      <c r="V3967" t="str">
        <f t="shared" si="214"/>
        <v/>
      </c>
      <c r="X3967" s="6"/>
      <c r="Z3967" s="6"/>
      <c r="AF3967" s="6"/>
      <c r="AG3967" s="6"/>
    </row>
    <row r="3968" spans="1:33" x14ac:dyDescent="0.25">
      <c r="A3968" s="125"/>
      <c r="K3968" t="str">
        <f t="shared" si="212"/>
        <v/>
      </c>
      <c r="L3968" t="str">
        <f t="shared" si="213"/>
        <v/>
      </c>
      <c r="M3968" s="45"/>
      <c r="V3968" t="str">
        <f t="shared" si="214"/>
        <v/>
      </c>
      <c r="X3968" s="6"/>
      <c r="Z3968" s="6"/>
      <c r="AF3968" s="6"/>
      <c r="AG3968" s="6"/>
    </row>
    <row r="3969" spans="1:33" x14ac:dyDescent="0.25">
      <c r="A3969" s="125"/>
      <c r="K3969" t="str">
        <f t="shared" si="212"/>
        <v/>
      </c>
      <c r="L3969" t="str">
        <f t="shared" si="213"/>
        <v/>
      </c>
      <c r="M3969" s="45"/>
      <c r="V3969" t="str">
        <f t="shared" si="214"/>
        <v/>
      </c>
      <c r="X3969" s="6"/>
      <c r="Z3969" s="6"/>
      <c r="AF3969" s="6"/>
      <c r="AG3969" s="6"/>
    </row>
    <row r="3970" spans="1:33" x14ac:dyDescent="0.25">
      <c r="A3970" s="125"/>
      <c r="K3970" t="str">
        <f t="shared" si="212"/>
        <v/>
      </c>
      <c r="L3970" t="str">
        <f t="shared" si="213"/>
        <v/>
      </c>
      <c r="M3970" s="45"/>
      <c r="V3970" t="str">
        <f t="shared" si="214"/>
        <v/>
      </c>
      <c r="X3970" s="6"/>
      <c r="Z3970" s="6"/>
      <c r="AF3970" s="6"/>
      <c r="AG3970" s="6"/>
    </row>
    <row r="3971" spans="1:33" x14ac:dyDescent="0.25">
      <c r="A3971" s="125"/>
      <c r="K3971" t="str">
        <f t="shared" si="212"/>
        <v/>
      </c>
      <c r="L3971" t="str">
        <f t="shared" si="213"/>
        <v/>
      </c>
      <c r="M3971" s="45"/>
      <c r="V3971" t="str">
        <f t="shared" si="214"/>
        <v/>
      </c>
      <c r="X3971" s="6"/>
      <c r="Z3971" s="6"/>
      <c r="AF3971" s="6"/>
      <c r="AG3971" s="6"/>
    </row>
    <row r="3972" spans="1:33" x14ac:dyDescent="0.25">
      <c r="A3972" s="125"/>
      <c r="K3972" t="str">
        <f t="shared" si="212"/>
        <v/>
      </c>
      <c r="L3972" t="str">
        <f t="shared" si="213"/>
        <v/>
      </c>
      <c r="M3972" s="45"/>
      <c r="V3972" t="str">
        <f t="shared" si="214"/>
        <v/>
      </c>
      <c r="X3972" s="6"/>
      <c r="Z3972" s="6"/>
      <c r="AF3972" s="6"/>
      <c r="AG3972" s="6"/>
    </row>
    <row r="3973" spans="1:33" x14ac:dyDescent="0.25">
      <c r="A3973" s="125"/>
      <c r="K3973" t="str">
        <f t="shared" si="212"/>
        <v/>
      </c>
      <c r="L3973" t="str">
        <f t="shared" si="213"/>
        <v/>
      </c>
      <c r="M3973" s="45"/>
      <c r="V3973" t="str">
        <f t="shared" si="214"/>
        <v/>
      </c>
      <c r="X3973" s="6"/>
      <c r="Z3973" s="6"/>
      <c r="AF3973" s="6"/>
      <c r="AG3973" s="6"/>
    </row>
    <row r="3974" spans="1:33" x14ac:dyDescent="0.25">
      <c r="A3974" s="125"/>
      <c r="K3974" t="str">
        <f t="shared" si="212"/>
        <v/>
      </c>
      <c r="L3974" t="str">
        <f t="shared" si="213"/>
        <v/>
      </c>
      <c r="M3974" s="45"/>
      <c r="V3974" t="str">
        <f t="shared" si="214"/>
        <v/>
      </c>
      <c r="X3974" s="6"/>
      <c r="Z3974" s="6"/>
      <c r="AF3974" s="6"/>
      <c r="AG3974" s="6"/>
    </row>
    <row r="3975" spans="1:33" x14ac:dyDescent="0.25">
      <c r="A3975" s="125"/>
      <c r="K3975" t="str">
        <f t="shared" si="212"/>
        <v/>
      </c>
      <c r="L3975" t="str">
        <f t="shared" si="213"/>
        <v/>
      </c>
      <c r="M3975" s="45"/>
      <c r="V3975" t="str">
        <f t="shared" si="214"/>
        <v/>
      </c>
      <c r="X3975" s="6"/>
      <c r="Z3975" s="6"/>
      <c r="AF3975" s="6"/>
      <c r="AG3975" s="6"/>
    </row>
    <row r="3976" spans="1:33" x14ac:dyDescent="0.25">
      <c r="A3976" s="125"/>
      <c r="K3976" t="str">
        <f t="shared" ref="K3976:K4039" si="215" xml:space="preserve"> IF(AND(ISNUMBER(G3976),ISNUMBER(H3976),ISNUMBER(I3976),  ISNUMBER(J3976) ), (G3976+H3976+I3976+J3976),   IF(OR(ISNUMBER(G3976),ISNUMBER(H3976), ISNUMBER(I3976), ISNUMBER(J3976) ), "Incomplete", "" ))</f>
        <v/>
      </c>
      <c r="L3976" t="str">
        <f t="shared" ref="L3976:L4006" si="216">IF(AF3976 = "","",   IF(SUM(G3976:J3976) &gt;0,"Positive","Negative"))</f>
        <v/>
      </c>
      <c r="M3976" s="45"/>
      <c r="V3976" t="str">
        <f t="shared" ref="V3976:V4039" si="217">IF( OR(L3976="Negative", ISBLANK(L3976) =TRUE, L3976 = ""), "",IF(COUNT(N3976:S3976)&gt;0,IF(SUM(N3976:S3976)&gt;1,"Positive","Negative"),""))</f>
        <v/>
      </c>
      <c r="X3976" s="6"/>
      <c r="Z3976" s="6"/>
      <c r="AF3976" s="6"/>
      <c r="AG3976" s="6"/>
    </row>
    <row r="3977" spans="1:33" x14ac:dyDescent="0.25">
      <c r="A3977" s="125"/>
      <c r="K3977" t="str">
        <f t="shared" si="215"/>
        <v/>
      </c>
      <c r="L3977" t="str">
        <f t="shared" si="216"/>
        <v/>
      </c>
      <c r="M3977" s="45"/>
      <c r="V3977" t="str">
        <f t="shared" si="217"/>
        <v/>
      </c>
      <c r="X3977" s="6"/>
      <c r="Z3977" s="6"/>
      <c r="AF3977" s="6"/>
      <c r="AG3977" s="6"/>
    </row>
    <row r="3978" spans="1:33" x14ac:dyDescent="0.25">
      <c r="A3978" s="125"/>
      <c r="K3978" t="str">
        <f t="shared" si="215"/>
        <v/>
      </c>
      <c r="L3978" t="str">
        <f t="shared" si="216"/>
        <v/>
      </c>
      <c r="M3978" s="45"/>
      <c r="V3978" t="str">
        <f t="shared" si="217"/>
        <v/>
      </c>
      <c r="X3978" s="6"/>
      <c r="Z3978" s="6"/>
      <c r="AF3978" s="6"/>
      <c r="AG3978" s="6"/>
    </row>
    <row r="3979" spans="1:33" x14ac:dyDescent="0.25">
      <c r="A3979" s="125"/>
      <c r="K3979" t="str">
        <f t="shared" si="215"/>
        <v/>
      </c>
      <c r="L3979" t="str">
        <f t="shared" si="216"/>
        <v/>
      </c>
      <c r="M3979" s="45"/>
      <c r="V3979" t="str">
        <f t="shared" si="217"/>
        <v/>
      </c>
      <c r="X3979" s="6"/>
      <c r="Z3979" s="6"/>
      <c r="AF3979" s="6"/>
      <c r="AG3979" s="6"/>
    </row>
    <row r="3980" spans="1:33" x14ac:dyDescent="0.25">
      <c r="A3980" s="125"/>
      <c r="K3980" t="str">
        <f t="shared" si="215"/>
        <v/>
      </c>
      <c r="L3980" t="str">
        <f t="shared" si="216"/>
        <v/>
      </c>
      <c r="M3980" s="45"/>
      <c r="V3980" t="str">
        <f t="shared" si="217"/>
        <v/>
      </c>
      <c r="X3980" s="6"/>
      <c r="Z3980" s="6"/>
      <c r="AF3980" s="6"/>
      <c r="AG3980" s="6"/>
    </row>
    <row r="3981" spans="1:33" x14ac:dyDescent="0.25">
      <c r="A3981" s="125"/>
      <c r="K3981" t="str">
        <f t="shared" si="215"/>
        <v/>
      </c>
      <c r="L3981" t="str">
        <f t="shared" si="216"/>
        <v/>
      </c>
      <c r="M3981" s="45"/>
      <c r="V3981" t="str">
        <f t="shared" si="217"/>
        <v/>
      </c>
      <c r="X3981" s="6"/>
      <c r="Z3981" s="6"/>
      <c r="AF3981" s="6"/>
      <c r="AG3981" s="6"/>
    </row>
    <row r="3982" spans="1:33" x14ac:dyDescent="0.25">
      <c r="A3982" s="125"/>
      <c r="K3982" t="str">
        <f t="shared" si="215"/>
        <v/>
      </c>
      <c r="L3982" t="str">
        <f t="shared" si="216"/>
        <v/>
      </c>
      <c r="M3982" s="45"/>
      <c r="V3982" t="str">
        <f t="shared" si="217"/>
        <v/>
      </c>
      <c r="X3982" s="6"/>
      <c r="Z3982" s="6"/>
      <c r="AF3982" s="6"/>
      <c r="AG3982" s="6"/>
    </row>
    <row r="3983" spans="1:33" x14ac:dyDescent="0.25">
      <c r="A3983" s="125"/>
      <c r="K3983" t="str">
        <f t="shared" si="215"/>
        <v/>
      </c>
      <c r="L3983" t="str">
        <f t="shared" si="216"/>
        <v/>
      </c>
      <c r="M3983" s="45"/>
      <c r="V3983" t="str">
        <f t="shared" si="217"/>
        <v/>
      </c>
      <c r="X3983" s="6"/>
      <c r="Z3983" s="6"/>
      <c r="AF3983" s="6"/>
      <c r="AG3983" s="6"/>
    </row>
    <row r="3984" spans="1:33" x14ac:dyDescent="0.25">
      <c r="A3984" s="125"/>
      <c r="K3984" t="str">
        <f t="shared" si="215"/>
        <v/>
      </c>
      <c r="L3984" t="str">
        <f t="shared" si="216"/>
        <v/>
      </c>
      <c r="M3984" s="45"/>
      <c r="V3984" t="str">
        <f t="shared" si="217"/>
        <v/>
      </c>
      <c r="X3984" s="6"/>
      <c r="Z3984" s="6"/>
      <c r="AF3984" s="6"/>
      <c r="AG3984" s="6"/>
    </row>
    <row r="3985" spans="1:33" x14ac:dyDescent="0.25">
      <c r="A3985" s="125"/>
      <c r="K3985" t="str">
        <f t="shared" si="215"/>
        <v/>
      </c>
      <c r="L3985" t="str">
        <f t="shared" si="216"/>
        <v/>
      </c>
      <c r="M3985" s="45"/>
      <c r="V3985" t="str">
        <f t="shared" si="217"/>
        <v/>
      </c>
      <c r="X3985" s="6"/>
      <c r="Z3985" s="6"/>
      <c r="AF3985" s="6"/>
      <c r="AG3985" s="6"/>
    </row>
    <row r="3986" spans="1:33" x14ac:dyDescent="0.25">
      <c r="A3986" s="125"/>
      <c r="K3986" t="str">
        <f t="shared" si="215"/>
        <v/>
      </c>
      <c r="L3986" t="str">
        <f t="shared" si="216"/>
        <v/>
      </c>
      <c r="M3986" s="45"/>
      <c r="V3986" t="str">
        <f t="shared" si="217"/>
        <v/>
      </c>
      <c r="X3986" s="6"/>
      <c r="Z3986" s="6"/>
      <c r="AF3986" s="6"/>
      <c r="AG3986" s="6"/>
    </row>
    <row r="3987" spans="1:33" x14ac:dyDescent="0.25">
      <c r="A3987" s="125"/>
      <c r="K3987" t="str">
        <f t="shared" si="215"/>
        <v/>
      </c>
      <c r="L3987" t="str">
        <f t="shared" si="216"/>
        <v/>
      </c>
      <c r="M3987" s="45"/>
      <c r="V3987" t="str">
        <f t="shared" si="217"/>
        <v/>
      </c>
      <c r="X3987" s="6"/>
      <c r="Z3987" s="6"/>
      <c r="AF3987" s="6"/>
      <c r="AG3987" s="6"/>
    </row>
    <row r="3988" spans="1:33" x14ac:dyDescent="0.25">
      <c r="A3988" s="125"/>
      <c r="K3988" t="str">
        <f t="shared" si="215"/>
        <v/>
      </c>
      <c r="L3988" t="str">
        <f t="shared" si="216"/>
        <v/>
      </c>
      <c r="M3988" s="45"/>
      <c r="V3988" t="str">
        <f t="shared" si="217"/>
        <v/>
      </c>
      <c r="X3988" s="6"/>
      <c r="Z3988" s="6"/>
      <c r="AF3988" s="6"/>
      <c r="AG3988" s="6"/>
    </row>
    <row r="3989" spans="1:33" x14ac:dyDescent="0.25">
      <c r="A3989" s="125"/>
      <c r="K3989" t="str">
        <f t="shared" si="215"/>
        <v/>
      </c>
      <c r="L3989" t="str">
        <f t="shared" si="216"/>
        <v/>
      </c>
      <c r="M3989" s="45"/>
      <c r="V3989" t="str">
        <f t="shared" si="217"/>
        <v/>
      </c>
      <c r="X3989" s="6"/>
      <c r="Z3989" s="6"/>
      <c r="AF3989" s="6"/>
      <c r="AG3989" s="6"/>
    </row>
    <row r="3990" spans="1:33" x14ac:dyDescent="0.25">
      <c r="A3990" s="125"/>
      <c r="K3990" t="str">
        <f t="shared" si="215"/>
        <v/>
      </c>
      <c r="L3990" t="str">
        <f t="shared" si="216"/>
        <v/>
      </c>
      <c r="M3990" s="45"/>
      <c r="V3990" t="str">
        <f t="shared" si="217"/>
        <v/>
      </c>
      <c r="X3990" s="6"/>
      <c r="Z3990" s="6"/>
      <c r="AF3990" s="6"/>
      <c r="AG3990" s="6"/>
    </row>
    <row r="3991" spans="1:33" x14ac:dyDescent="0.25">
      <c r="A3991" s="125"/>
      <c r="K3991" t="str">
        <f t="shared" si="215"/>
        <v/>
      </c>
      <c r="L3991" t="str">
        <f t="shared" si="216"/>
        <v/>
      </c>
      <c r="M3991" s="45"/>
      <c r="V3991" t="str">
        <f t="shared" si="217"/>
        <v/>
      </c>
      <c r="X3991" s="6"/>
      <c r="Z3991" s="6"/>
      <c r="AF3991" s="6"/>
      <c r="AG3991" s="6"/>
    </row>
    <row r="3992" spans="1:33" x14ac:dyDescent="0.25">
      <c r="A3992" s="125"/>
      <c r="K3992" t="str">
        <f t="shared" si="215"/>
        <v/>
      </c>
      <c r="L3992" t="str">
        <f t="shared" si="216"/>
        <v/>
      </c>
      <c r="M3992" s="45"/>
      <c r="V3992" t="str">
        <f t="shared" si="217"/>
        <v/>
      </c>
      <c r="X3992" s="6"/>
      <c r="Z3992" s="6"/>
      <c r="AF3992" s="6"/>
      <c r="AG3992" s="6"/>
    </row>
    <row r="3993" spans="1:33" x14ac:dyDescent="0.25">
      <c r="A3993" s="125"/>
      <c r="K3993" t="str">
        <f t="shared" si="215"/>
        <v/>
      </c>
      <c r="L3993" t="str">
        <f t="shared" si="216"/>
        <v/>
      </c>
      <c r="M3993" s="45"/>
      <c r="V3993" t="str">
        <f t="shared" si="217"/>
        <v/>
      </c>
      <c r="X3993" s="6"/>
      <c r="Z3993" s="6"/>
      <c r="AF3993" s="6"/>
      <c r="AG3993" s="6"/>
    </row>
    <row r="3994" spans="1:33" x14ac:dyDescent="0.25">
      <c r="A3994" s="125"/>
      <c r="K3994" t="str">
        <f t="shared" si="215"/>
        <v/>
      </c>
      <c r="L3994" t="str">
        <f t="shared" si="216"/>
        <v/>
      </c>
      <c r="M3994" s="45"/>
      <c r="V3994" t="str">
        <f t="shared" si="217"/>
        <v/>
      </c>
      <c r="X3994" s="6"/>
      <c r="Z3994" s="6"/>
      <c r="AF3994" s="6"/>
      <c r="AG3994" s="6"/>
    </row>
    <row r="3995" spans="1:33" x14ac:dyDescent="0.25">
      <c r="A3995" s="125"/>
      <c r="K3995" t="str">
        <f t="shared" si="215"/>
        <v/>
      </c>
      <c r="L3995" t="str">
        <f t="shared" si="216"/>
        <v/>
      </c>
      <c r="M3995" s="45"/>
      <c r="V3995" t="str">
        <f t="shared" si="217"/>
        <v/>
      </c>
      <c r="X3995" s="6"/>
      <c r="Z3995" s="6"/>
      <c r="AF3995" s="6"/>
      <c r="AG3995" s="6"/>
    </row>
    <row r="3996" spans="1:33" x14ac:dyDescent="0.25">
      <c r="A3996" s="125"/>
      <c r="K3996" t="str">
        <f t="shared" si="215"/>
        <v/>
      </c>
      <c r="L3996" t="str">
        <f t="shared" si="216"/>
        <v/>
      </c>
      <c r="M3996" s="45"/>
      <c r="V3996" t="str">
        <f t="shared" si="217"/>
        <v/>
      </c>
      <c r="X3996" s="6"/>
      <c r="Z3996" s="6"/>
      <c r="AF3996" s="6"/>
      <c r="AG3996" s="6"/>
    </row>
    <row r="3997" spans="1:33" x14ac:dyDescent="0.25">
      <c r="A3997" s="125"/>
      <c r="K3997" t="str">
        <f t="shared" si="215"/>
        <v/>
      </c>
      <c r="L3997" t="str">
        <f t="shared" si="216"/>
        <v/>
      </c>
      <c r="M3997" s="45"/>
      <c r="V3997" t="str">
        <f t="shared" si="217"/>
        <v/>
      </c>
      <c r="X3997" s="6"/>
      <c r="Z3997" s="6"/>
      <c r="AF3997" s="6"/>
      <c r="AG3997" s="6"/>
    </row>
    <row r="3998" spans="1:33" x14ac:dyDescent="0.25">
      <c r="A3998" s="125"/>
      <c r="K3998" t="str">
        <f t="shared" si="215"/>
        <v/>
      </c>
      <c r="L3998" t="str">
        <f t="shared" si="216"/>
        <v/>
      </c>
      <c r="M3998" s="45"/>
      <c r="V3998" t="str">
        <f t="shared" si="217"/>
        <v/>
      </c>
      <c r="X3998" s="6"/>
      <c r="Z3998" s="6"/>
      <c r="AF3998" s="6"/>
      <c r="AG3998" s="6"/>
    </row>
    <row r="3999" spans="1:33" x14ac:dyDescent="0.25">
      <c r="A3999" s="125"/>
      <c r="K3999" t="str">
        <f t="shared" si="215"/>
        <v/>
      </c>
      <c r="L3999" t="str">
        <f t="shared" si="216"/>
        <v/>
      </c>
      <c r="M3999" s="45"/>
      <c r="V3999" t="str">
        <f t="shared" si="217"/>
        <v/>
      </c>
      <c r="X3999" s="6"/>
      <c r="Z3999" s="6"/>
      <c r="AF3999" s="6"/>
      <c r="AG3999" s="6"/>
    </row>
    <row r="4000" spans="1:33" x14ac:dyDescent="0.25">
      <c r="A4000" s="125"/>
      <c r="K4000" t="str">
        <f t="shared" si="215"/>
        <v/>
      </c>
      <c r="L4000" t="str">
        <f t="shared" si="216"/>
        <v/>
      </c>
      <c r="M4000" s="45"/>
      <c r="V4000" t="str">
        <f t="shared" si="217"/>
        <v/>
      </c>
      <c r="X4000" s="6"/>
      <c r="Z4000" s="6"/>
      <c r="AF4000" s="6"/>
      <c r="AG4000" s="6"/>
    </row>
    <row r="4001" spans="1:33" x14ac:dyDescent="0.25">
      <c r="A4001" s="125"/>
      <c r="K4001" t="str">
        <f t="shared" si="215"/>
        <v/>
      </c>
      <c r="L4001" t="str">
        <f t="shared" si="216"/>
        <v/>
      </c>
      <c r="M4001" s="45"/>
      <c r="V4001" t="str">
        <f t="shared" si="217"/>
        <v/>
      </c>
      <c r="X4001" s="6"/>
      <c r="Z4001" s="6"/>
      <c r="AF4001" s="6"/>
      <c r="AG4001" s="6"/>
    </row>
    <row r="4002" spans="1:33" x14ac:dyDescent="0.25">
      <c r="A4002" s="125"/>
      <c r="K4002" t="str">
        <f t="shared" si="215"/>
        <v/>
      </c>
      <c r="L4002" t="str">
        <f t="shared" si="216"/>
        <v/>
      </c>
      <c r="M4002" s="45"/>
      <c r="V4002" t="str">
        <f t="shared" si="217"/>
        <v/>
      </c>
      <c r="X4002" s="6"/>
      <c r="Z4002" s="6"/>
      <c r="AF4002" s="6"/>
      <c r="AG4002" s="6"/>
    </row>
    <row r="4003" spans="1:33" x14ac:dyDescent="0.25">
      <c r="A4003" s="125"/>
      <c r="K4003" t="str">
        <f t="shared" si="215"/>
        <v/>
      </c>
      <c r="L4003" t="str">
        <f t="shared" si="216"/>
        <v/>
      </c>
      <c r="M4003" s="45"/>
      <c r="V4003" t="str">
        <f t="shared" si="217"/>
        <v/>
      </c>
      <c r="X4003" s="6"/>
      <c r="Z4003" s="6"/>
      <c r="AF4003" s="6"/>
      <c r="AG4003" s="6"/>
    </row>
    <row r="4004" spans="1:33" x14ac:dyDescent="0.25">
      <c r="A4004" s="125"/>
      <c r="K4004" t="str">
        <f t="shared" si="215"/>
        <v/>
      </c>
      <c r="L4004" t="str">
        <f t="shared" si="216"/>
        <v/>
      </c>
      <c r="M4004" s="45"/>
      <c r="V4004" t="str">
        <f t="shared" si="217"/>
        <v/>
      </c>
      <c r="X4004" s="6"/>
      <c r="Z4004" s="6"/>
      <c r="AF4004" s="6"/>
      <c r="AG4004" s="6"/>
    </row>
    <row r="4005" spans="1:33" x14ac:dyDescent="0.25">
      <c r="A4005" s="125"/>
      <c r="K4005" t="str">
        <f t="shared" si="215"/>
        <v/>
      </c>
      <c r="L4005" t="str">
        <f t="shared" si="216"/>
        <v/>
      </c>
      <c r="M4005" s="45"/>
      <c r="V4005" t="str">
        <f t="shared" si="217"/>
        <v/>
      </c>
      <c r="X4005" s="6"/>
      <c r="Z4005" s="6"/>
      <c r="AF4005" s="6"/>
      <c r="AG4005" s="6"/>
    </row>
    <row r="4006" spans="1:33" x14ac:dyDescent="0.25">
      <c r="A4006" s="125"/>
      <c r="K4006" t="str">
        <f t="shared" si="215"/>
        <v/>
      </c>
      <c r="L4006" t="str">
        <f t="shared" si="216"/>
        <v/>
      </c>
      <c r="M4006" s="45"/>
      <c r="V4006" t="str">
        <f t="shared" si="217"/>
        <v/>
      </c>
      <c r="X4006" s="6"/>
      <c r="Z4006" s="6"/>
      <c r="AF4006" s="6"/>
      <c r="AG4006" s="6"/>
    </row>
    <row r="4007" spans="1:33" x14ac:dyDescent="0.25">
      <c r="A4007" s="125" t="str">
        <f>IF(ISNUMBER(Screener_5!A8), Screener_5!A8, "")</f>
        <v/>
      </c>
      <c r="B4007" t="str">
        <f>IF(ISTEXT(Screener_5!C8), Screener_5!C8, "")</f>
        <v/>
      </c>
      <c r="F4007" t="str">
        <f>IF(ISNUMBER(Screener_5!D8), Screener_5!D8, "")</f>
        <v/>
      </c>
      <c r="G4007" t="str">
        <f>IF(ISNUMBER(Screener_5!E8),    Screener_5!E8, "")</f>
        <v/>
      </c>
      <c r="H4007" t="str">
        <f>IF(ISNUMBER(Screener_5!F8),    Screener_5!F8, "")</f>
        <v/>
      </c>
      <c r="I4007" t="str">
        <f>IF(ISNUMBER(Screener_5!G8),    Screener_5!G8, "")</f>
        <v/>
      </c>
      <c r="J4007" t="str">
        <f>IF(ISNUMBER(Screener_5!H8),    Screener_5!H8, "")</f>
        <v/>
      </c>
      <c r="K4007" t="str">
        <f t="shared" si="215"/>
        <v/>
      </c>
      <c r="L4007" t="str">
        <f>IF(K4007 = "","",   IF(SUM(G4007:J4007) &gt;0,"Positive","Negative"))</f>
        <v/>
      </c>
      <c r="M4007" s="45" t="str">
        <f>Screener_5!I8</f>
        <v/>
      </c>
      <c r="N4007" t="str">
        <f>IF(Screener_5!J8="Y",1,IF(Screener_5!J8="N",0,""))</f>
        <v/>
      </c>
      <c r="O4007" t="str">
        <f>IF(Screener_5!K8="Y",1,IF(Screener_5!K8="N",0,""))</f>
        <v/>
      </c>
      <c r="P4007" t="str">
        <f>IF(Screener_5!L8="Y",1,IF(Screener_5!L8="N",0,""))</f>
        <v/>
      </c>
      <c r="Q4007" t="str">
        <f>IF(Screener_5!M8="Y",1,IF(Screener_5!M8="N",0,""))</f>
        <v/>
      </c>
      <c r="R4007" t="str">
        <f>IF(Screener_5!N8="Y",1,IF(Screener_5!N8="N",0,""))</f>
        <v/>
      </c>
      <c r="S4007" t="str">
        <f>IF(Screener_5!O8="Y",1,IF(Screener_5!O8="N",0,""))</f>
        <v/>
      </c>
      <c r="T4007">
        <f t="shared" ref="T4007:T4038" si="218">COUNT(N4007:S4007)</f>
        <v>0</v>
      </c>
      <c r="U4007" t="str">
        <f t="shared" ref="U4007:U4039" si="219">IF(T4007=6,SUM(N4007:S4007),IF(L4007="Negative",IF(OR(N4007=0,N4007=1),N4007,"Incomplete"),IF(L4007="Positive","Incomplete","")))</f>
        <v/>
      </c>
      <c r="V4007" t="str">
        <f t="shared" si="217"/>
        <v/>
      </c>
      <c r="W4007" t="str">
        <f>Screener_5!R8</f>
        <v/>
      </c>
      <c r="X4007" s="6" t="str">
        <f>IF(ISNUMBER(Screener_5!$P8),IF(ISBLANK(Screener_5!S8),"Missing",Screener_5!S8), "")</f>
        <v/>
      </c>
      <c r="Y4007" s="6" t="str">
        <f>IF(ISNUMBER(Screener_5!$P8),IF(ISBLANK(Screener_5!T8),"Missing",Screener_5!T8), "")</f>
        <v/>
      </c>
      <c r="Z4007" s="6" t="str">
        <f>IF(ISNUMBER(Screener_5!$P8),IF(ISBLANK(Screener_5!U8),"Missing",Screener_5!U8), "")</f>
        <v/>
      </c>
      <c r="AA4007" s="6" t="str">
        <f>IF(ISTEXT(Screener_5!U8),  IF(ISBLANK(Screener_5!V8), "Missing", Screener_5!V8),"")</f>
        <v/>
      </c>
      <c r="AB4007" s="6" t="str">
        <f>IF(Screener_5!U8 = "Y",  IF(ISBLANK(Screener_5!V8), "Missing", Screener_5!V8),"")</f>
        <v/>
      </c>
      <c r="AC4007" s="6" t="str">
        <f xml:space="preserve"> IF((Screener_5!U8 = "Y"),   IF(ISBLANK(Screener_5!W8),"Missing",Screener_5!W8), "")</f>
        <v/>
      </c>
      <c r="AF4007" s="6"/>
      <c r="AG4007" s="6"/>
    </row>
    <row r="4008" spans="1:33" x14ac:dyDescent="0.25">
      <c r="A4008" s="125" t="str">
        <f>IF(ISNUMBER(Screener_5!A9), Screener_5!A9, "")</f>
        <v/>
      </c>
      <c r="B4008" t="str">
        <f>IF(ISTEXT(Screener_5!C9), Screener_5!C9, "")</f>
        <v/>
      </c>
      <c r="F4008" t="str">
        <f>IF(ISNUMBER(Screener_5!D9), Screener_5!D9, "")</f>
        <v/>
      </c>
      <c r="G4008" t="str">
        <f>IF(ISNUMBER(Screener_5!E9),    Screener_5!E9, "")</f>
        <v/>
      </c>
      <c r="H4008" t="str">
        <f>IF(ISNUMBER(Screener_5!F9),    Screener_5!F9, "")</f>
        <v/>
      </c>
      <c r="I4008" t="str">
        <f>IF(ISNUMBER(Screener_5!G9),    Screener_5!G9, "")</f>
        <v/>
      </c>
      <c r="J4008" t="str">
        <f>IF(ISNUMBER(Screener_5!H9),    Screener_5!H9, "")</f>
        <v/>
      </c>
      <c r="K4008" t="str">
        <f t="shared" si="215"/>
        <v/>
      </c>
      <c r="L4008" t="str">
        <f t="shared" ref="L4008:L4071" si="220">IF(K4008 = "","",   IF(SUM(G4008:J4008) &gt;0,"Positive","Negative"))</f>
        <v/>
      </c>
      <c r="M4008" s="45" t="str">
        <f>Screener_5!I9</f>
        <v/>
      </c>
      <c r="N4008" t="str">
        <f>IF(Screener_5!J9="Y",1,IF(Screener_5!J9="N",0,""))</f>
        <v/>
      </c>
      <c r="O4008" t="str">
        <f>IF(Screener_5!K9="Y",1,IF(Screener_5!K9="N",0,""))</f>
        <v/>
      </c>
      <c r="P4008" t="str">
        <f>IF(Screener_5!L9="Y",1,IF(Screener_5!L9="N",0,""))</f>
        <v/>
      </c>
      <c r="Q4008" t="str">
        <f>IF(Screener_5!M9="Y",1,IF(Screener_5!M9="N",0,""))</f>
        <v/>
      </c>
      <c r="R4008" t="str">
        <f>IF(Screener_5!N9="Y",1,IF(Screener_5!N9="N",0,""))</f>
        <v/>
      </c>
      <c r="S4008" t="str">
        <f>IF(Screener_5!O9="Y",1,IF(Screener_5!O9="N",0,""))</f>
        <v/>
      </c>
      <c r="T4008">
        <f t="shared" si="218"/>
        <v>0</v>
      </c>
      <c r="U4008" t="str">
        <f t="shared" si="219"/>
        <v/>
      </c>
      <c r="V4008" t="str">
        <f t="shared" si="217"/>
        <v/>
      </c>
      <c r="W4008" t="str">
        <f>Screener_5!R9</f>
        <v/>
      </c>
      <c r="X4008" s="6" t="str">
        <f>IF(ISNUMBER(Screener_5!$P9),IF(ISBLANK(Screener_5!S9),"Missing",Screener_5!S9), "")</f>
        <v/>
      </c>
      <c r="Y4008" s="6" t="str">
        <f>IF(ISNUMBER(Screener_5!$P9),IF(ISBLANK(Screener_5!T9),"Missing",Screener_5!T9), "")</f>
        <v/>
      </c>
      <c r="Z4008" s="6" t="str">
        <f>IF(ISNUMBER(Screener_5!$P9),IF(ISBLANK(Screener_5!U9),"Missing",Screener_5!U9), "")</f>
        <v/>
      </c>
      <c r="AA4008" s="6" t="str">
        <f>IF(ISTEXT(Screener_5!U9),  IF(ISBLANK(Screener_5!V9), "Missing", Screener_5!V9),"")</f>
        <v/>
      </c>
      <c r="AB4008" s="6" t="str">
        <f>IF(Screener_5!U9 = "Y",  IF(ISBLANK(Screener_5!V9), "Missing", Screener_5!V9),"")</f>
        <v/>
      </c>
      <c r="AC4008" s="6" t="str">
        <f xml:space="preserve"> IF((Screener_5!U9 = "Y"),   IF(ISBLANK(Screener_5!W9),"Missing",Screener_5!W9), "")</f>
        <v/>
      </c>
      <c r="AF4008" s="6"/>
      <c r="AG4008" s="6"/>
    </row>
    <row r="4009" spans="1:33" x14ac:dyDescent="0.25">
      <c r="A4009" s="125" t="str">
        <f>IF(ISNUMBER(Screener_5!A10), Screener_5!A10, "")</f>
        <v/>
      </c>
      <c r="B4009" t="str">
        <f>IF(ISTEXT(Screener_5!C10), Screener_5!C10, "")</f>
        <v/>
      </c>
      <c r="F4009" t="str">
        <f>IF(ISNUMBER(Screener_5!D10), Screener_5!D10, "")</f>
        <v/>
      </c>
      <c r="G4009" t="str">
        <f>IF(ISNUMBER(Screener_5!E10),    Screener_5!E10, "")</f>
        <v/>
      </c>
      <c r="H4009" t="str">
        <f>IF(ISNUMBER(Screener_5!F10),    Screener_5!F10, "")</f>
        <v/>
      </c>
      <c r="I4009" t="str">
        <f>IF(ISNUMBER(Screener_5!G10),    Screener_5!G10, "")</f>
        <v/>
      </c>
      <c r="J4009" t="str">
        <f>IF(ISNUMBER(Screener_5!H10),    Screener_5!H10, "")</f>
        <v/>
      </c>
      <c r="K4009" t="str">
        <f t="shared" si="215"/>
        <v/>
      </c>
      <c r="L4009" t="str">
        <f t="shared" si="220"/>
        <v/>
      </c>
      <c r="M4009" s="45" t="str">
        <f>Screener_5!I10</f>
        <v/>
      </c>
      <c r="N4009" t="str">
        <f>IF(Screener_5!J10="Y",1,IF(Screener_5!J10="N",0,""))</f>
        <v/>
      </c>
      <c r="O4009" t="str">
        <f>IF(Screener_5!K10="Y",1,IF(Screener_5!K10="N",0,""))</f>
        <v/>
      </c>
      <c r="P4009" t="str">
        <f>IF(Screener_5!L10="Y",1,IF(Screener_5!L10="N",0,""))</f>
        <v/>
      </c>
      <c r="Q4009" t="str">
        <f>IF(Screener_5!M10="Y",1,IF(Screener_5!M10="N",0,""))</f>
        <v/>
      </c>
      <c r="R4009" t="str">
        <f>IF(Screener_5!N10="Y",1,IF(Screener_5!N10="N",0,""))</f>
        <v/>
      </c>
      <c r="S4009" t="str">
        <f>IF(Screener_5!O10="Y",1,IF(Screener_5!O10="N",0,""))</f>
        <v/>
      </c>
      <c r="T4009">
        <f t="shared" si="218"/>
        <v>0</v>
      </c>
      <c r="U4009" t="str">
        <f t="shared" si="219"/>
        <v/>
      </c>
      <c r="V4009" t="str">
        <f t="shared" si="217"/>
        <v/>
      </c>
      <c r="W4009" t="str">
        <f>Screener_5!R10</f>
        <v/>
      </c>
      <c r="X4009" s="6" t="str">
        <f>IF(ISNUMBER(Screener_5!$P10),IF(ISBLANK(Screener_5!S10),"Missing",Screener_5!S10), "")</f>
        <v/>
      </c>
      <c r="Y4009" s="6" t="str">
        <f>IF(ISNUMBER(Screener_5!$P10),IF(ISBLANK(Screener_5!T10),"Missing",Screener_5!T10), "")</f>
        <v/>
      </c>
      <c r="Z4009" s="6" t="str">
        <f>IF(ISNUMBER(Screener_5!$P10),IF(ISBLANK(Screener_5!U10),"Missing",Screener_5!U10), "")</f>
        <v/>
      </c>
      <c r="AA4009" s="6" t="str">
        <f>IF(ISTEXT(Screener_5!U10),  IF(ISBLANK(Screener_5!V10), "Missing", Screener_5!V10),"")</f>
        <v/>
      </c>
      <c r="AB4009" s="6" t="str">
        <f>IF(Screener_5!U10 = "Y",  IF(ISBLANK(Screener_5!V10), "Missing", Screener_5!V10),"")</f>
        <v/>
      </c>
      <c r="AC4009" s="6" t="str">
        <f xml:space="preserve"> IF((Screener_5!U10 = "Y"),   IF(ISBLANK(Screener_5!W10),"Missing",Screener_5!W10), "")</f>
        <v/>
      </c>
      <c r="AF4009" s="6"/>
      <c r="AG4009" s="6"/>
    </row>
    <row r="4010" spans="1:33" x14ac:dyDescent="0.25">
      <c r="A4010" s="125" t="str">
        <f>IF(ISNUMBER(Screener_5!A11), Screener_5!A11, "")</f>
        <v/>
      </c>
      <c r="B4010" t="str">
        <f>IF(ISTEXT(Screener_5!C11), Screener_5!C11, "")</f>
        <v/>
      </c>
      <c r="F4010" t="str">
        <f>IF(ISNUMBER(Screener_5!D11), Screener_5!D11, "")</f>
        <v/>
      </c>
      <c r="G4010" t="str">
        <f>IF(ISNUMBER(Screener_5!E11),    Screener_5!E11, "")</f>
        <v/>
      </c>
      <c r="H4010" t="str">
        <f>IF(ISNUMBER(Screener_5!F11),    Screener_5!F11, "")</f>
        <v/>
      </c>
      <c r="I4010" t="str">
        <f>IF(ISNUMBER(Screener_5!G11),    Screener_5!G11, "")</f>
        <v/>
      </c>
      <c r="J4010" t="str">
        <f>IF(ISNUMBER(Screener_5!H11),    Screener_5!H11, "")</f>
        <v/>
      </c>
      <c r="K4010" t="str">
        <f t="shared" si="215"/>
        <v/>
      </c>
      <c r="L4010" t="str">
        <f t="shared" si="220"/>
        <v/>
      </c>
      <c r="M4010" s="45" t="str">
        <f>Screener_5!I11</f>
        <v/>
      </c>
      <c r="N4010" t="str">
        <f>IF(Screener_5!J11="Y",1,IF(Screener_5!J11="N",0,""))</f>
        <v/>
      </c>
      <c r="O4010" t="str">
        <f>IF(Screener_5!K11="Y",1,IF(Screener_5!K11="N",0,""))</f>
        <v/>
      </c>
      <c r="P4010" t="str">
        <f>IF(Screener_5!L11="Y",1,IF(Screener_5!L11="N",0,""))</f>
        <v/>
      </c>
      <c r="Q4010" t="str">
        <f>IF(Screener_5!M11="Y",1,IF(Screener_5!M11="N",0,""))</f>
        <v/>
      </c>
      <c r="R4010" t="str">
        <f>IF(Screener_5!N11="Y",1,IF(Screener_5!N11="N",0,""))</f>
        <v/>
      </c>
      <c r="S4010" t="str">
        <f>IF(Screener_5!O11="Y",1,IF(Screener_5!O11="N",0,""))</f>
        <v/>
      </c>
      <c r="T4010">
        <f t="shared" si="218"/>
        <v>0</v>
      </c>
      <c r="U4010" t="str">
        <f t="shared" si="219"/>
        <v/>
      </c>
      <c r="V4010" t="str">
        <f t="shared" si="217"/>
        <v/>
      </c>
      <c r="W4010" t="str">
        <f>Screener_5!R11</f>
        <v/>
      </c>
      <c r="X4010" s="6" t="str">
        <f>IF(ISNUMBER(Screener_5!$P11),IF(ISBLANK(Screener_5!S11),"Missing",Screener_5!S11), "")</f>
        <v/>
      </c>
      <c r="Y4010" s="6" t="str">
        <f>IF(ISNUMBER(Screener_5!$P11),IF(ISBLANK(Screener_5!T11),"Missing",Screener_5!T11), "")</f>
        <v/>
      </c>
      <c r="Z4010" s="6" t="str">
        <f>IF(ISNUMBER(Screener_5!$P11),IF(ISBLANK(Screener_5!U11),"Missing",Screener_5!U11), "")</f>
        <v/>
      </c>
      <c r="AA4010" s="6" t="str">
        <f>IF(ISTEXT(Screener_5!U11),  IF(ISBLANK(Screener_5!V11), "Missing", Screener_5!V11),"")</f>
        <v/>
      </c>
      <c r="AB4010" s="6" t="str">
        <f>IF(Screener_5!U11 = "Y",  IF(ISBLANK(Screener_5!V11), "Missing", Screener_5!V11),"")</f>
        <v/>
      </c>
      <c r="AC4010" s="6" t="str">
        <f xml:space="preserve"> IF((Screener_5!U11 = "Y"),   IF(ISBLANK(Screener_5!W11),"Missing",Screener_5!W11), "")</f>
        <v/>
      </c>
      <c r="AF4010" s="6"/>
      <c r="AG4010" s="6"/>
    </row>
    <row r="4011" spans="1:33" x14ac:dyDescent="0.25">
      <c r="A4011" s="125" t="str">
        <f>IF(ISNUMBER(Screener_5!A12), Screener_5!A12, "")</f>
        <v/>
      </c>
      <c r="B4011" t="str">
        <f>IF(ISTEXT(Screener_5!C12), Screener_5!C12, "")</f>
        <v/>
      </c>
      <c r="F4011" t="str">
        <f>IF(ISNUMBER(Screener_5!D12), Screener_5!D12, "")</f>
        <v/>
      </c>
      <c r="G4011" t="str">
        <f>IF(ISNUMBER(Screener_5!E12),    Screener_5!E12, "")</f>
        <v/>
      </c>
      <c r="H4011" t="str">
        <f>IF(ISNUMBER(Screener_5!F12),    Screener_5!F12, "")</f>
        <v/>
      </c>
      <c r="I4011" t="str">
        <f>IF(ISNUMBER(Screener_5!G12),    Screener_5!G12, "")</f>
        <v/>
      </c>
      <c r="J4011" t="str">
        <f>IF(ISNUMBER(Screener_5!H12),    Screener_5!H12, "")</f>
        <v/>
      </c>
      <c r="K4011" t="str">
        <f t="shared" si="215"/>
        <v/>
      </c>
      <c r="L4011" t="str">
        <f t="shared" si="220"/>
        <v/>
      </c>
      <c r="M4011" s="45" t="str">
        <f>Screener_5!I12</f>
        <v/>
      </c>
      <c r="N4011" t="str">
        <f>IF(Screener_5!J12="Y",1,IF(Screener_5!J12="N",0,""))</f>
        <v/>
      </c>
      <c r="O4011" t="str">
        <f>IF(Screener_5!K12="Y",1,IF(Screener_5!K12="N",0,""))</f>
        <v/>
      </c>
      <c r="P4011" t="str">
        <f>IF(Screener_5!L12="Y",1,IF(Screener_5!L12="N",0,""))</f>
        <v/>
      </c>
      <c r="Q4011" t="str">
        <f>IF(Screener_5!M12="Y",1,IF(Screener_5!M12="N",0,""))</f>
        <v/>
      </c>
      <c r="R4011" t="str">
        <f>IF(Screener_5!N12="Y",1,IF(Screener_5!N12="N",0,""))</f>
        <v/>
      </c>
      <c r="S4011" t="str">
        <f>IF(Screener_5!O12="Y",1,IF(Screener_5!O12="N",0,""))</f>
        <v/>
      </c>
      <c r="T4011">
        <f t="shared" si="218"/>
        <v>0</v>
      </c>
      <c r="U4011" t="str">
        <f t="shared" si="219"/>
        <v/>
      </c>
      <c r="V4011" t="str">
        <f t="shared" si="217"/>
        <v/>
      </c>
      <c r="W4011" t="str">
        <f>Screener_5!R12</f>
        <v/>
      </c>
      <c r="X4011" s="6" t="str">
        <f>IF(ISNUMBER(Screener_5!$P12),IF(ISBLANK(Screener_5!S12),"Missing",Screener_5!S12), "")</f>
        <v/>
      </c>
      <c r="Y4011" s="6" t="str">
        <f>IF(ISNUMBER(Screener_5!$P12),IF(ISBLANK(Screener_5!T12),"Missing",Screener_5!T12), "")</f>
        <v/>
      </c>
      <c r="Z4011" s="6" t="str">
        <f>IF(ISNUMBER(Screener_5!$P12),IF(ISBLANK(Screener_5!U12),"Missing",Screener_5!U12), "")</f>
        <v/>
      </c>
      <c r="AA4011" s="6" t="str">
        <f>IF(ISTEXT(Screener_5!U12),  IF(ISBLANK(Screener_5!V12), "Missing", Screener_5!V12),"")</f>
        <v/>
      </c>
      <c r="AB4011" s="6" t="str">
        <f>IF(Screener_5!U12 = "Y",  IF(ISBLANK(Screener_5!V12), "Missing", Screener_5!V12),"")</f>
        <v/>
      </c>
      <c r="AC4011" s="6" t="str">
        <f xml:space="preserve"> IF((Screener_5!U12 = "Y"),   IF(ISBLANK(Screener_5!W12),"Missing",Screener_5!W12), "")</f>
        <v/>
      </c>
      <c r="AF4011" s="6"/>
      <c r="AG4011" s="6"/>
    </row>
    <row r="4012" spans="1:33" x14ac:dyDescent="0.25">
      <c r="A4012" s="125" t="str">
        <f>IF(ISNUMBER(Screener_5!A13), Screener_5!A13, "")</f>
        <v/>
      </c>
      <c r="B4012" t="str">
        <f>IF(ISTEXT(Screener_5!C13), Screener_5!C13, "")</f>
        <v/>
      </c>
      <c r="F4012" t="str">
        <f>IF(ISNUMBER(Screener_5!D13), Screener_5!D13, "")</f>
        <v/>
      </c>
      <c r="G4012" t="str">
        <f>IF(ISNUMBER(Screener_5!E13),    Screener_5!E13, "")</f>
        <v/>
      </c>
      <c r="H4012" t="str">
        <f>IF(ISNUMBER(Screener_5!F13),    Screener_5!F13, "")</f>
        <v/>
      </c>
      <c r="I4012" t="str">
        <f>IF(ISNUMBER(Screener_5!G13),    Screener_5!G13, "")</f>
        <v/>
      </c>
      <c r="J4012" t="str">
        <f>IF(ISNUMBER(Screener_5!H13),    Screener_5!H13, "")</f>
        <v/>
      </c>
      <c r="K4012" t="str">
        <f t="shared" si="215"/>
        <v/>
      </c>
      <c r="L4012" t="str">
        <f t="shared" si="220"/>
        <v/>
      </c>
      <c r="M4012" s="45" t="str">
        <f>Screener_5!I13</f>
        <v/>
      </c>
      <c r="N4012" t="str">
        <f>IF(Screener_5!J13="Y",1,IF(Screener_5!J13="N",0,""))</f>
        <v/>
      </c>
      <c r="O4012" t="str">
        <f>IF(Screener_5!K13="Y",1,IF(Screener_5!K13="N",0,""))</f>
        <v/>
      </c>
      <c r="P4012" t="str">
        <f>IF(Screener_5!L13="Y",1,IF(Screener_5!L13="N",0,""))</f>
        <v/>
      </c>
      <c r="Q4012" t="str">
        <f>IF(Screener_5!M13="Y",1,IF(Screener_5!M13="N",0,""))</f>
        <v/>
      </c>
      <c r="R4012" t="str">
        <f>IF(Screener_5!N13="Y",1,IF(Screener_5!N13="N",0,""))</f>
        <v/>
      </c>
      <c r="S4012" t="str">
        <f>IF(Screener_5!O13="Y",1,IF(Screener_5!O13="N",0,""))</f>
        <v/>
      </c>
      <c r="T4012">
        <f t="shared" si="218"/>
        <v>0</v>
      </c>
      <c r="U4012" t="str">
        <f t="shared" si="219"/>
        <v/>
      </c>
      <c r="V4012" t="str">
        <f t="shared" si="217"/>
        <v/>
      </c>
      <c r="W4012" t="str">
        <f>Screener_5!R13</f>
        <v/>
      </c>
      <c r="X4012" s="6" t="str">
        <f>IF(ISNUMBER(Screener_5!$P13),IF(ISBLANK(Screener_5!S13),"Missing",Screener_5!S13), "")</f>
        <v/>
      </c>
      <c r="Y4012" s="6" t="str">
        <f>IF(ISNUMBER(Screener_5!$P13),IF(ISBLANK(Screener_5!T13),"Missing",Screener_5!T13), "")</f>
        <v/>
      </c>
      <c r="Z4012" s="6" t="str">
        <f>IF(ISNUMBER(Screener_5!$P13),IF(ISBLANK(Screener_5!U13),"Missing",Screener_5!U13), "")</f>
        <v/>
      </c>
      <c r="AA4012" s="6" t="str">
        <f>IF(ISTEXT(Screener_5!U13),  IF(ISBLANK(Screener_5!V13), "Missing", Screener_5!V13),"")</f>
        <v/>
      </c>
      <c r="AB4012" s="6" t="str">
        <f>IF(Screener_5!U13 = "Y",  IF(ISBLANK(Screener_5!V13), "Missing", Screener_5!V13),"")</f>
        <v/>
      </c>
      <c r="AC4012" s="6" t="str">
        <f xml:space="preserve"> IF((Screener_5!U13 = "Y"),   IF(ISBLANK(Screener_5!W13),"Missing",Screener_5!W13), "")</f>
        <v/>
      </c>
      <c r="AF4012" s="6"/>
      <c r="AG4012" s="6"/>
    </row>
    <row r="4013" spans="1:33" x14ac:dyDescent="0.25">
      <c r="A4013" s="125" t="str">
        <f>IF(ISNUMBER(Screener_5!A14), Screener_5!A14, "")</f>
        <v/>
      </c>
      <c r="B4013" t="str">
        <f>IF(ISTEXT(Screener_5!C14), Screener_5!C14, "")</f>
        <v/>
      </c>
      <c r="F4013" t="str">
        <f>IF(ISNUMBER(Screener_5!D14), Screener_5!D14, "")</f>
        <v/>
      </c>
      <c r="G4013" t="str">
        <f>IF(ISNUMBER(Screener_5!E14),    Screener_5!E14, "")</f>
        <v/>
      </c>
      <c r="H4013" t="str">
        <f>IF(ISNUMBER(Screener_5!F14),    Screener_5!F14, "")</f>
        <v/>
      </c>
      <c r="I4013" t="str">
        <f>IF(ISNUMBER(Screener_5!G14),    Screener_5!G14, "")</f>
        <v/>
      </c>
      <c r="J4013" t="str">
        <f>IF(ISNUMBER(Screener_5!H14),    Screener_5!H14, "")</f>
        <v/>
      </c>
      <c r="K4013" t="str">
        <f t="shared" si="215"/>
        <v/>
      </c>
      <c r="L4013" t="str">
        <f t="shared" si="220"/>
        <v/>
      </c>
      <c r="M4013" s="45" t="str">
        <f>Screener_5!I14</f>
        <v/>
      </c>
      <c r="N4013" t="str">
        <f>IF(Screener_5!J14="Y",1,IF(Screener_5!J14="N",0,""))</f>
        <v/>
      </c>
      <c r="O4013" t="str">
        <f>IF(Screener_5!K14="Y",1,IF(Screener_5!K14="N",0,""))</f>
        <v/>
      </c>
      <c r="P4013" t="str">
        <f>IF(Screener_5!L14="Y",1,IF(Screener_5!L14="N",0,""))</f>
        <v/>
      </c>
      <c r="Q4013" t="str">
        <f>IF(Screener_5!M14="Y",1,IF(Screener_5!M14="N",0,""))</f>
        <v/>
      </c>
      <c r="R4013" t="str">
        <f>IF(Screener_5!N14="Y",1,IF(Screener_5!N14="N",0,""))</f>
        <v/>
      </c>
      <c r="S4013" t="str">
        <f>IF(Screener_5!O14="Y",1,IF(Screener_5!O14="N",0,""))</f>
        <v/>
      </c>
      <c r="T4013">
        <f t="shared" si="218"/>
        <v>0</v>
      </c>
      <c r="U4013" t="str">
        <f t="shared" si="219"/>
        <v/>
      </c>
      <c r="V4013" t="str">
        <f t="shared" si="217"/>
        <v/>
      </c>
      <c r="W4013" t="str">
        <f>Screener_5!R14</f>
        <v/>
      </c>
      <c r="X4013" s="6" t="str">
        <f>IF(ISNUMBER(Screener_5!$P14),IF(ISBLANK(Screener_5!S14),"Missing",Screener_5!S14), "")</f>
        <v/>
      </c>
      <c r="Y4013" s="6" t="str">
        <f>IF(ISNUMBER(Screener_5!$P14),IF(ISBLANK(Screener_5!T14),"Missing",Screener_5!T14), "")</f>
        <v/>
      </c>
      <c r="Z4013" s="6" t="str">
        <f>IF(ISNUMBER(Screener_5!$P14),IF(ISBLANK(Screener_5!U14),"Missing",Screener_5!U14), "")</f>
        <v/>
      </c>
      <c r="AA4013" s="6" t="str">
        <f>IF(ISTEXT(Screener_5!U14),  IF(ISBLANK(Screener_5!V14), "Missing", Screener_5!V14),"")</f>
        <v/>
      </c>
      <c r="AB4013" s="6" t="str">
        <f>IF(Screener_5!U14 = "Y",  IF(ISBLANK(Screener_5!V14), "Missing", Screener_5!V14),"")</f>
        <v/>
      </c>
      <c r="AC4013" s="6" t="str">
        <f xml:space="preserve"> IF((Screener_5!U14 = "Y"),   IF(ISBLANK(Screener_5!W14),"Missing",Screener_5!W14), "")</f>
        <v/>
      </c>
      <c r="AF4013" s="6"/>
      <c r="AG4013" s="6"/>
    </row>
    <row r="4014" spans="1:33" x14ac:dyDescent="0.25">
      <c r="A4014" s="125" t="str">
        <f>IF(ISNUMBER(Screener_5!A15), Screener_5!A15, "")</f>
        <v/>
      </c>
      <c r="B4014" t="str">
        <f>IF(ISTEXT(Screener_5!C15), Screener_5!C15, "")</f>
        <v/>
      </c>
      <c r="F4014" t="str">
        <f>IF(ISNUMBER(Screener_5!D15), Screener_5!D15, "")</f>
        <v/>
      </c>
      <c r="G4014" t="str">
        <f>IF(ISNUMBER(Screener_5!E15),    Screener_5!E15, "")</f>
        <v/>
      </c>
      <c r="H4014" t="str">
        <f>IF(ISNUMBER(Screener_5!F15),    Screener_5!F15, "")</f>
        <v/>
      </c>
      <c r="I4014" t="str">
        <f>IF(ISNUMBER(Screener_5!G15),    Screener_5!G15, "")</f>
        <v/>
      </c>
      <c r="J4014" t="str">
        <f>IF(ISNUMBER(Screener_5!H15),    Screener_5!H15, "")</f>
        <v/>
      </c>
      <c r="K4014" t="str">
        <f t="shared" si="215"/>
        <v/>
      </c>
      <c r="L4014" t="str">
        <f t="shared" si="220"/>
        <v/>
      </c>
      <c r="M4014" s="45" t="str">
        <f>Screener_5!I15</f>
        <v/>
      </c>
      <c r="N4014" t="str">
        <f>IF(Screener_5!J15="Y",1,IF(Screener_5!J15="N",0,""))</f>
        <v/>
      </c>
      <c r="O4014" t="str">
        <f>IF(Screener_5!K15="Y",1,IF(Screener_5!K15="N",0,""))</f>
        <v/>
      </c>
      <c r="P4014" t="str">
        <f>IF(Screener_5!L15="Y",1,IF(Screener_5!L15="N",0,""))</f>
        <v/>
      </c>
      <c r="Q4014" t="str">
        <f>IF(Screener_5!M15="Y",1,IF(Screener_5!M15="N",0,""))</f>
        <v/>
      </c>
      <c r="R4014" t="str">
        <f>IF(Screener_5!N15="Y",1,IF(Screener_5!N15="N",0,""))</f>
        <v/>
      </c>
      <c r="S4014" t="str">
        <f>IF(Screener_5!O15="Y",1,IF(Screener_5!O15="N",0,""))</f>
        <v/>
      </c>
      <c r="T4014">
        <f t="shared" si="218"/>
        <v>0</v>
      </c>
      <c r="U4014" t="str">
        <f t="shared" si="219"/>
        <v/>
      </c>
      <c r="V4014" t="str">
        <f t="shared" si="217"/>
        <v/>
      </c>
      <c r="W4014" t="str">
        <f>Screener_5!R15</f>
        <v/>
      </c>
      <c r="X4014" s="6" t="str">
        <f>IF(ISNUMBER(Screener_5!$P15),IF(ISBLANK(Screener_5!S15),"Missing",Screener_5!S15), "")</f>
        <v/>
      </c>
      <c r="Y4014" s="6" t="str">
        <f>IF(ISNUMBER(Screener_5!$P15),IF(ISBLANK(Screener_5!T15),"Missing",Screener_5!T15), "")</f>
        <v/>
      </c>
      <c r="Z4014" s="6" t="str">
        <f>IF(ISNUMBER(Screener_5!$P15),IF(ISBLANK(Screener_5!U15),"Missing",Screener_5!U15), "")</f>
        <v/>
      </c>
      <c r="AA4014" s="6" t="str">
        <f>IF(ISTEXT(Screener_5!U15),  IF(ISBLANK(Screener_5!V15), "Missing", Screener_5!V15),"")</f>
        <v/>
      </c>
      <c r="AB4014" s="6" t="str">
        <f>IF(Screener_5!U15 = "Y",  IF(ISBLANK(Screener_5!V15), "Missing", Screener_5!V15),"")</f>
        <v/>
      </c>
      <c r="AC4014" s="6" t="str">
        <f xml:space="preserve"> IF((Screener_5!U15 = "Y"),   IF(ISBLANK(Screener_5!W15),"Missing",Screener_5!W15), "")</f>
        <v/>
      </c>
      <c r="AF4014" s="6"/>
      <c r="AG4014" s="6"/>
    </row>
    <row r="4015" spans="1:33" x14ac:dyDescent="0.25">
      <c r="A4015" s="125" t="str">
        <f>IF(ISNUMBER(Screener_5!A16), Screener_5!A16, "")</f>
        <v/>
      </c>
      <c r="B4015" t="str">
        <f>IF(ISTEXT(Screener_5!C16), Screener_5!C16, "")</f>
        <v/>
      </c>
      <c r="F4015" t="str">
        <f>IF(ISNUMBER(Screener_5!D16), Screener_5!D16, "")</f>
        <v/>
      </c>
      <c r="G4015" t="str">
        <f>IF(ISNUMBER(Screener_5!E16),    Screener_5!E16, "")</f>
        <v/>
      </c>
      <c r="H4015" t="str">
        <f>IF(ISNUMBER(Screener_5!F16),    Screener_5!F16, "")</f>
        <v/>
      </c>
      <c r="I4015" t="str">
        <f>IF(ISNUMBER(Screener_5!G16),    Screener_5!G16, "")</f>
        <v/>
      </c>
      <c r="J4015" t="str">
        <f>IF(ISNUMBER(Screener_5!H16),    Screener_5!H16, "")</f>
        <v/>
      </c>
      <c r="K4015" t="str">
        <f t="shared" si="215"/>
        <v/>
      </c>
      <c r="L4015" t="str">
        <f t="shared" si="220"/>
        <v/>
      </c>
      <c r="M4015" s="45" t="str">
        <f>Screener_5!I16</f>
        <v/>
      </c>
      <c r="N4015" t="str">
        <f>IF(Screener_5!J16="Y",1,IF(Screener_5!J16="N",0,""))</f>
        <v/>
      </c>
      <c r="O4015" t="str">
        <f>IF(Screener_5!K16="Y",1,IF(Screener_5!K16="N",0,""))</f>
        <v/>
      </c>
      <c r="P4015" t="str">
        <f>IF(Screener_5!L16="Y",1,IF(Screener_5!L16="N",0,""))</f>
        <v/>
      </c>
      <c r="Q4015" t="str">
        <f>IF(Screener_5!M16="Y",1,IF(Screener_5!M16="N",0,""))</f>
        <v/>
      </c>
      <c r="R4015" t="str">
        <f>IF(Screener_5!N16="Y",1,IF(Screener_5!N16="N",0,""))</f>
        <v/>
      </c>
      <c r="S4015" t="str">
        <f>IF(Screener_5!O16="Y",1,IF(Screener_5!O16="N",0,""))</f>
        <v/>
      </c>
      <c r="T4015">
        <f t="shared" si="218"/>
        <v>0</v>
      </c>
      <c r="U4015" t="str">
        <f t="shared" si="219"/>
        <v/>
      </c>
      <c r="V4015" t="str">
        <f t="shared" si="217"/>
        <v/>
      </c>
      <c r="W4015" t="str">
        <f>Screener_5!R16</f>
        <v/>
      </c>
      <c r="X4015" s="6" t="str">
        <f>IF(ISNUMBER(Screener_5!$P16),IF(ISBLANK(Screener_5!S16),"Missing",Screener_5!S16), "")</f>
        <v/>
      </c>
      <c r="Y4015" s="6" t="str">
        <f>IF(ISNUMBER(Screener_5!$P16),IF(ISBLANK(Screener_5!T16),"Missing",Screener_5!T16), "")</f>
        <v/>
      </c>
      <c r="Z4015" s="6" t="str">
        <f>IF(ISNUMBER(Screener_5!$P16),IF(ISBLANK(Screener_5!U16),"Missing",Screener_5!U16), "")</f>
        <v/>
      </c>
      <c r="AA4015" s="6" t="str">
        <f>IF(ISTEXT(Screener_5!U16),  IF(ISBLANK(Screener_5!V16), "Missing", Screener_5!V16),"")</f>
        <v/>
      </c>
      <c r="AB4015" s="6" t="str">
        <f>IF(Screener_5!U16 = "Y",  IF(ISBLANK(Screener_5!V16), "Missing", Screener_5!V16),"")</f>
        <v/>
      </c>
      <c r="AC4015" s="6" t="str">
        <f xml:space="preserve"> IF((Screener_5!U16 = "Y"),   IF(ISBLANK(Screener_5!W16),"Missing",Screener_5!W16), "")</f>
        <v/>
      </c>
      <c r="AF4015" s="6"/>
      <c r="AG4015" s="6"/>
    </row>
    <row r="4016" spans="1:33" x14ac:dyDescent="0.25">
      <c r="A4016" s="125" t="str">
        <f>IF(ISNUMBER(Screener_5!A17), Screener_5!A17, "")</f>
        <v/>
      </c>
      <c r="B4016" t="str">
        <f>IF(ISTEXT(Screener_5!C17), Screener_5!C17, "")</f>
        <v/>
      </c>
      <c r="F4016" t="str">
        <f>IF(ISNUMBER(Screener_5!D17), Screener_5!D17, "")</f>
        <v/>
      </c>
      <c r="G4016" t="str">
        <f>IF(ISNUMBER(Screener_5!E17),    Screener_5!E17, "")</f>
        <v/>
      </c>
      <c r="H4016" t="str">
        <f>IF(ISNUMBER(Screener_5!F17),    Screener_5!F17, "")</f>
        <v/>
      </c>
      <c r="I4016" t="str">
        <f>IF(ISNUMBER(Screener_5!G17),    Screener_5!G17, "")</f>
        <v/>
      </c>
      <c r="J4016" t="str">
        <f>IF(ISNUMBER(Screener_5!H17),    Screener_5!H17, "")</f>
        <v/>
      </c>
      <c r="K4016" t="str">
        <f t="shared" si="215"/>
        <v/>
      </c>
      <c r="L4016" t="str">
        <f t="shared" si="220"/>
        <v/>
      </c>
      <c r="M4016" s="45" t="str">
        <f>Screener_5!I17</f>
        <v/>
      </c>
      <c r="N4016" t="str">
        <f>IF(Screener_5!J17="Y",1,IF(Screener_5!J17="N",0,""))</f>
        <v/>
      </c>
      <c r="O4016" t="str">
        <f>IF(Screener_5!K17="Y",1,IF(Screener_5!K17="N",0,""))</f>
        <v/>
      </c>
      <c r="P4016" t="str">
        <f>IF(Screener_5!L17="Y",1,IF(Screener_5!L17="N",0,""))</f>
        <v/>
      </c>
      <c r="Q4016" t="str">
        <f>IF(Screener_5!M17="Y",1,IF(Screener_5!M17="N",0,""))</f>
        <v/>
      </c>
      <c r="R4016" t="str">
        <f>IF(Screener_5!N17="Y",1,IF(Screener_5!N17="N",0,""))</f>
        <v/>
      </c>
      <c r="S4016" t="str">
        <f>IF(Screener_5!O17="Y",1,IF(Screener_5!O17="N",0,""))</f>
        <v/>
      </c>
      <c r="T4016">
        <f t="shared" si="218"/>
        <v>0</v>
      </c>
      <c r="U4016" t="str">
        <f t="shared" si="219"/>
        <v/>
      </c>
      <c r="V4016" t="str">
        <f t="shared" si="217"/>
        <v/>
      </c>
      <c r="W4016" t="str">
        <f>Screener_5!R17</f>
        <v/>
      </c>
      <c r="X4016" s="6" t="str">
        <f>IF(ISNUMBER(Screener_5!$P17),IF(ISBLANK(Screener_5!S17),"Missing",Screener_5!S17), "")</f>
        <v/>
      </c>
      <c r="Y4016" s="6" t="str">
        <f>IF(ISNUMBER(Screener_5!$P17),IF(ISBLANK(Screener_5!T17),"Missing",Screener_5!T17), "")</f>
        <v/>
      </c>
      <c r="Z4016" s="6" t="str">
        <f>IF(ISNUMBER(Screener_5!$P17),IF(ISBLANK(Screener_5!U17),"Missing",Screener_5!U17), "")</f>
        <v/>
      </c>
      <c r="AA4016" s="6" t="str">
        <f>IF(ISTEXT(Screener_5!U17),  IF(ISBLANK(Screener_5!V17), "Missing", Screener_5!V17),"")</f>
        <v/>
      </c>
      <c r="AB4016" s="6" t="str">
        <f>IF(Screener_5!U17 = "Y",  IF(ISBLANK(Screener_5!V17), "Missing", Screener_5!V17),"")</f>
        <v/>
      </c>
      <c r="AC4016" s="6" t="str">
        <f xml:space="preserve"> IF((Screener_5!U17 = "Y"),   IF(ISBLANK(Screener_5!W17),"Missing",Screener_5!W17), "")</f>
        <v/>
      </c>
      <c r="AF4016" s="6"/>
      <c r="AG4016" s="6"/>
    </row>
    <row r="4017" spans="1:33" x14ac:dyDescent="0.25">
      <c r="A4017" s="125" t="str">
        <f>IF(ISNUMBER(Screener_5!A18), Screener_5!A18, "")</f>
        <v/>
      </c>
      <c r="B4017" t="str">
        <f>IF(ISTEXT(Screener_5!C18), Screener_5!C18, "")</f>
        <v/>
      </c>
      <c r="F4017" t="str">
        <f>IF(ISNUMBER(Screener_5!D18), Screener_5!D18, "")</f>
        <v/>
      </c>
      <c r="G4017" t="str">
        <f>IF(ISNUMBER(Screener_5!E18),    Screener_5!E18, "")</f>
        <v/>
      </c>
      <c r="H4017" t="str">
        <f>IF(ISNUMBER(Screener_5!F18),    Screener_5!F18, "")</f>
        <v/>
      </c>
      <c r="I4017" t="str">
        <f>IF(ISNUMBER(Screener_5!G18),    Screener_5!G18, "")</f>
        <v/>
      </c>
      <c r="J4017" t="str">
        <f>IF(ISNUMBER(Screener_5!H18),    Screener_5!H18, "")</f>
        <v/>
      </c>
      <c r="K4017" t="str">
        <f t="shared" si="215"/>
        <v/>
      </c>
      <c r="L4017" t="str">
        <f t="shared" si="220"/>
        <v/>
      </c>
      <c r="M4017" s="45" t="str">
        <f>Screener_5!I18</f>
        <v/>
      </c>
      <c r="N4017" t="str">
        <f>IF(Screener_5!J18="Y",1,IF(Screener_5!J18="N",0,""))</f>
        <v/>
      </c>
      <c r="O4017" t="str">
        <f>IF(Screener_5!K18="Y",1,IF(Screener_5!K18="N",0,""))</f>
        <v/>
      </c>
      <c r="P4017" t="str">
        <f>IF(Screener_5!L18="Y",1,IF(Screener_5!L18="N",0,""))</f>
        <v/>
      </c>
      <c r="Q4017" t="str">
        <f>IF(Screener_5!M18="Y",1,IF(Screener_5!M18="N",0,""))</f>
        <v/>
      </c>
      <c r="R4017" t="str">
        <f>IF(Screener_5!N18="Y",1,IF(Screener_5!N18="N",0,""))</f>
        <v/>
      </c>
      <c r="S4017" t="str">
        <f>IF(Screener_5!O18="Y",1,IF(Screener_5!O18="N",0,""))</f>
        <v/>
      </c>
      <c r="T4017">
        <f t="shared" si="218"/>
        <v>0</v>
      </c>
      <c r="U4017" t="str">
        <f t="shared" si="219"/>
        <v/>
      </c>
      <c r="V4017" t="str">
        <f t="shared" si="217"/>
        <v/>
      </c>
      <c r="W4017" t="str">
        <f>Screener_5!R18</f>
        <v/>
      </c>
      <c r="X4017" s="6" t="str">
        <f>IF(ISNUMBER(Screener_5!$P18),IF(ISBLANK(Screener_5!S18),"Missing",Screener_5!S18), "")</f>
        <v/>
      </c>
      <c r="Y4017" s="6" t="str">
        <f>IF(ISNUMBER(Screener_5!$P18),IF(ISBLANK(Screener_5!T18),"Missing",Screener_5!T18), "")</f>
        <v/>
      </c>
      <c r="Z4017" s="6" t="str">
        <f>IF(ISNUMBER(Screener_5!$P18),IF(ISBLANK(Screener_5!U18),"Missing",Screener_5!U18), "")</f>
        <v/>
      </c>
      <c r="AA4017" s="6" t="str">
        <f>IF(ISTEXT(Screener_5!U18),  IF(ISBLANK(Screener_5!V18), "Missing", Screener_5!V18),"")</f>
        <v/>
      </c>
      <c r="AB4017" s="6" t="str">
        <f>IF(Screener_5!U18 = "Y",  IF(ISBLANK(Screener_5!V18), "Missing", Screener_5!V18),"")</f>
        <v/>
      </c>
      <c r="AC4017" s="6" t="str">
        <f xml:space="preserve"> IF((Screener_5!U18 = "Y"),   IF(ISBLANK(Screener_5!W18),"Missing",Screener_5!W18), "")</f>
        <v/>
      </c>
      <c r="AF4017" s="6"/>
      <c r="AG4017" s="6"/>
    </row>
    <row r="4018" spans="1:33" x14ac:dyDescent="0.25">
      <c r="A4018" s="125" t="str">
        <f>IF(ISNUMBER(Screener_5!A19), Screener_5!A19, "")</f>
        <v/>
      </c>
      <c r="B4018" t="str">
        <f>IF(ISTEXT(Screener_5!C19), Screener_5!C19, "")</f>
        <v/>
      </c>
      <c r="F4018" t="str">
        <f>IF(ISNUMBER(Screener_5!D19), Screener_5!D19, "")</f>
        <v/>
      </c>
      <c r="G4018" t="str">
        <f>IF(ISNUMBER(Screener_5!E19),    Screener_5!E19, "")</f>
        <v/>
      </c>
      <c r="H4018" t="str">
        <f>IF(ISNUMBER(Screener_5!F19),    Screener_5!F19, "")</f>
        <v/>
      </c>
      <c r="I4018" t="str">
        <f>IF(ISNUMBER(Screener_5!G19),    Screener_5!G19, "")</f>
        <v/>
      </c>
      <c r="J4018" t="str">
        <f>IF(ISNUMBER(Screener_5!H19),    Screener_5!H19, "")</f>
        <v/>
      </c>
      <c r="K4018" t="str">
        <f t="shared" si="215"/>
        <v/>
      </c>
      <c r="L4018" t="str">
        <f t="shared" si="220"/>
        <v/>
      </c>
      <c r="M4018" s="45" t="str">
        <f>Screener_5!I19</f>
        <v/>
      </c>
      <c r="N4018" t="str">
        <f>IF(Screener_5!J19="Y",1,IF(Screener_5!J19="N",0,""))</f>
        <v/>
      </c>
      <c r="O4018" t="str">
        <f>IF(Screener_5!K19="Y",1,IF(Screener_5!K19="N",0,""))</f>
        <v/>
      </c>
      <c r="P4018" t="str">
        <f>IF(Screener_5!L19="Y",1,IF(Screener_5!L19="N",0,""))</f>
        <v/>
      </c>
      <c r="Q4018" t="str">
        <f>IF(Screener_5!M19="Y",1,IF(Screener_5!M19="N",0,""))</f>
        <v/>
      </c>
      <c r="R4018" t="str">
        <f>IF(Screener_5!N19="Y",1,IF(Screener_5!N19="N",0,""))</f>
        <v/>
      </c>
      <c r="S4018" t="str">
        <f>IF(Screener_5!O19="Y",1,IF(Screener_5!O19="N",0,""))</f>
        <v/>
      </c>
      <c r="T4018">
        <f t="shared" si="218"/>
        <v>0</v>
      </c>
      <c r="U4018" t="str">
        <f t="shared" si="219"/>
        <v/>
      </c>
      <c r="V4018" t="str">
        <f t="shared" si="217"/>
        <v/>
      </c>
      <c r="W4018" t="str">
        <f>Screener_5!R19</f>
        <v/>
      </c>
      <c r="X4018" s="6" t="str">
        <f>IF(ISNUMBER(Screener_5!$P19),IF(ISBLANK(Screener_5!S19),"Missing",Screener_5!S19), "")</f>
        <v/>
      </c>
      <c r="Y4018" s="6" t="str">
        <f>IF(ISNUMBER(Screener_5!$P19),IF(ISBLANK(Screener_5!T19),"Missing",Screener_5!T19), "")</f>
        <v/>
      </c>
      <c r="Z4018" s="6" t="str">
        <f>IF(ISNUMBER(Screener_5!$P19),IF(ISBLANK(Screener_5!U19),"Missing",Screener_5!U19), "")</f>
        <v/>
      </c>
      <c r="AA4018" s="6" t="str">
        <f>IF(ISTEXT(Screener_5!U19),  IF(ISBLANK(Screener_5!V19), "Missing", Screener_5!V19),"")</f>
        <v/>
      </c>
      <c r="AB4018" s="6" t="str">
        <f>IF(Screener_5!U19 = "Y",  IF(ISBLANK(Screener_5!V19), "Missing", Screener_5!V19),"")</f>
        <v/>
      </c>
      <c r="AC4018" s="6" t="str">
        <f xml:space="preserve"> IF((Screener_5!U19 = "Y"),   IF(ISBLANK(Screener_5!W19),"Missing",Screener_5!W19), "")</f>
        <v/>
      </c>
      <c r="AF4018" s="6"/>
      <c r="AG4018" s="6"/>
    </row>
    <row r="4019" spans="1:33" x14ac:dyDescent="0.25">
      <c r="A4019" s="125" t="str">
        <f>IF(ISNUMBER(Screener_5!A20), Screener_5!A20, "")</f>
        <v/>
      </c>
      <c r="B4019" t="str">
        <f>IF(ISTEXT(Screener_5!C20), Screener_5!C20, "")</f>
        <v/>
      </c>
      <c r="F4019" t="str">
        <f>IF(ISNUMBER(Screener_5!D20), Screener_5!D20, "")</f>
        <v/>
      </c>
      <c r="G4019" t="str">
        <f>IF(ISNUMBER(Screener_5!E20),    Screener_5!E20, "")</f>
        <v/>
      </c>
      <c r="H4019" t="str">
        <f>IF(ISNUMBER(Screener_5!F20),    Screener_5!F20, "")</f>
        <v/>
      </c>
      <c r="I4019" t="str">
        <f>IF(ISNUMBER(Screener_5!G20),    Screener_5!G20, "")</f>
        <v/>
      </c>
      <c r="J4019" t="str">
        <f>IF(ISNUMBER(Screener_5!H20),    Screener_5!H20, "")</f>
        <v/>
      </c>
      <c r="K4019" t="str">
        <f t="shared" si="215"/>
        <v/>
      </c>
      <c r="L4019" t="str">
        <f t="shared" si="220"/>
        <v/>
      </c>
      <c r="M4019" s="45" t="str">
        <f>Screener_5!I20</f>
        <v/>
      </c>
      <c r="N4019" t="str">
        <f>IF(Screener_5!J20="Y",1,IF(Screener_5!J20="N",0,""))</f>
        <v/>
      </c>
      <c r="O4019" t="str">
        <f>IF(Screener_5!K20="Y",1,IF(Screener_5!K20="N",0,""))</f>
        <v/>
      </c>
      <c r="P4019" t="str">
        <f>IF(Screener_5!L20="Y",1,IF(Screener_5!L20="N",0,""))</f>
        <v/>
      </c>
      <c r="Q4019" t="str">
        <f>IF(Screener_5!M20="Y",1,IF(Screener_5!M20="N",0,""))</f>
        <v/>
      </c>
      <c r="R4019" t="str">
        <f>IF(Screener_5!N20="Y",1,IF(Screener_5!N20="N",0,""))</f>
        <v/>
      </c>
      <c r="S4019" t="str">
        <f>IF(Screener_5!O20="Y",1,IF(Screener_5!O20="N",0,""))</f>
        <v/>
      </c>
      <c r="T4019">
        <f t="shared" si="218"/>
        <v>0</v>
      </c>
      <c r="U4019" t="str">
        <f t="shared" si="219"/>
        <v/>
      </c>
      <c r="V4019" t="str">
        <f t="shared" si="217"/>
        <v/>
      </c>
      <c r="W4019" t="str">
        <f>Screener_5!R20</f>
        <v/>
      </c>
      <c r="X4019" s="6" t="str">
        <f>IF(ISNUMBER(Screener_5!$P20),IF(ISBLANK(Screener_5!S20),"Missing",Screener_5!S20), "")</f>
        <v/>
      </c>
      <c r="Y4019" s="6" t="str">
        <f>IF(ISNUMBER(Screener_5!$P20),IF(ISBLANK(Screener_5!T20),"Missing",Screener_5!T20), "")</f>
        <v/>
      </c>
      <c r="Z4019" s="6" t="str">
        <f>IF(ISNUMBER(Screener_5!$P20),IF(ISBLANK(Screener_5!U20),"Missing",Screener_5!U20), "")</f>
        <v/>
      </c>
      <c r="AA4019" s="6" t="str">
        <f>IF(ISTEXT(Screener_5!U20),  IF(ISBLANK(Screener_5!V20), "Missing", Screener_5!V20),"")</f>
        <v/>
      </c>
      <c r="AB4019" s="6" t="str">
        <f>IF(Screener_5!U20 = "Y",  IF(ISBLANK(Screener_5!V20), "Missing", Screener_5!V20),"")</f>
        <v/>
      </c>
      <c r="AC4019" s="6" t="str">
        <f xml:space="preserve"> IF((Screener_5!U20 = "Y"),   IF(ISBLANK(Screener_5!W20),"Missing",Screener_5!W20), "")</f>
        <v/>
      </c>
      <c r="AF4019" s="6"/>
      <c r="AG4019" s="6"/>
    </row>
    <row r="4020" spans="1:33" x14ac:dyDescent="0.25">
      <c r="A4020" s="125" t="str">
        <f>IF(ISNUMBER(Screener_5!A21), Screener_5!A21, "")</f>
        <v/>
      </c>
      <c r="B4020" t="str">
        <f>IF(ISTEXT(Screener_5!C21), Screener_5!C21, "")</f>
        <v/>
      </c>
      <c r="F4020" t="str">
        <f>IF(ISNUMBER(Screener_5!D21), Screener_5!D21, "")</f>
        <v/>
      </c>
      <c r="G4020" t="str">
        <f>IF(ISNUMBER(Screener_5!E21),    Screener_5!E21, "")</f>
        <v/>
      </c>
      <c r="H4020" t="str">
        <f>IF(ISNUMBER(Screener_5!F21),    Screener_5!F21, "")</f>
        <v/>
      </c>
      <c r="I4020" t="str">
        <f>IF(ISNUMBER(Screener_5!G21),    Screener_5!G21, "")</f>
        <v/>
      </c>
      <c r="J4020" t="str">
        <f>IF(ISNUMBER(Screener_5!H21),    Screener_5!H21, "")</f>
        <v/>
      </c>
      <c r="K4020" t="str">
        <f t="shared" si="215"/>
        <v/>
      </c>
      <c r="L4020" t="str">
        <f t="shared" si="220"/>
        <v/>
      </c>
      <c r="M4020" s="45" t="str">
        <f>Screener_5!I21</f>
        <v/>
      </c>
      <c r="N4020" t="str">
        <f>IF(Screener_5!J21="Y",1,IF(Screener_5!J21="N",0,""))</f>
        <v/>
      </c>
      <c r="O4020" t="str">
        <f>IF(Screener_5!K21="Y",1,IF(Screener_5!K21="N",0,""))</f>
        <v/>
      </c>
      <c r="P4020" t="str">
        <f>IF(Screener_5!L21="Y",1,IF(Screener_5!L21="N",0,""))</f>
        <v/>
      </c>
      <c r="Q4020" t="str">
        <f>IF(Screener_5!M21="Y",1,IF(Screener_5!M21="N",0,""))</f>
        <v/>
      </c>
      <c r="R4020" t="str">
        <f>IF(Screener_5!N21="Y",1,IF(Screener_5!N21="N",0,""))</f>
        <v/>
      </c>
      <c r="S4020" t="str">
        <f>IF(Screener_5!O21="Y",1,IF(Screener_5!O21="N",0,""))</f>
        <v/>
      </c>
      <c r="T4020">
        <f t="shared" si="218"/>
        <v>0</v>
      </c>
      <c r="U4020" t="str">
        <f t="shared" si="219"/>
        <v/>
      </c>
      <c r="V4020" t="str">
        <f t="shared" si="217"/>
        <v/>
      </c>
      <c r="W4020" t="str">
        <f>Screener_5!R21</f>
        <v/>
      </c>
      <c r="X4020" s="6" t="str">
        <f>IF(ISNUMBER(Screener_5!$P21),IF(ISBLANK(Screener_5!S21),"Missing",Screener_5!S21), "")</f>
        <v/>
      </c>
      <c r="Y4020" s="6" t="str">
        <f>IF(ISNUMBER(Screener_5!$P21),IF(ISBLANK(Screener_5!T21),"Missing",Screener_5!T21), "")</f>
        <v/>
      </c>
      <c r="Z4020" s="6" t="str">
        <f>IF(ISNUMBER(Screener_5!$P21),IF(ISBLANK(Screener_5!U21),"Missing",Screener_5!U21), "")</f>
        <v/>
      </c>
      <c r="AA4020" s="6" t="str">
        <f>IF(ISTEXT(Screener_5!U21),  IF(ISBLANK(Screener_5!V21), "Missing", Screener_5!V21),"")</f>
        <v/>
      </c>
      <c r="AB4020" s="6" t="str">
        <f>IF(Screener_5!U21 = "Y",  IF(ISBLANK(Screener_5!V21), "Missing", Screener_5!V21),"")</f>
        <v/>
      </c>
      <c r="AC4020" s="6" t="str">
        <f xml:space="preserve"> IF((Screener_5!U21 = "Y"),   IF(ISBLANK(Screener_5!W21),"Missing",Screener_5!W21), "")</f>
        <v/>
      </c>
      <c r="AF4020" s="6"/>
      <c r="AG4020" s="6"/>
    </row>
    <row r="4021" spans="1:33" x14ac:dyDescent="0.25">
      <c r="A4021" s="125" t="str">
        <f>IF(ISNUMBER(Screener_5!A22), Screener_5!A22, "")</f>
        <v/>
      </c>
      <c r="B4021" t="str">
        <f>IF(ISTEXT(Screener_5!C22), Screener_5!C22, "")</f>
        <v/>
      </c>
      <c r="F4021" t="str">
        <f>IF(ISNUMBER(Screener_5!D22), Screener_5!D22, "")</f>
        <v/>
      </c>
      <c r="G4021" t="str">
        <f>IF(ISNUMBER(Screener_5!E22),    Screener_5!E22, "")</f>
        <v/>
      </c>
      <c r="H4021" t="str">
        <f>IF(ISNUMBER(Screener_5!F22),    Screener_5!F22, "")</f>
        <v/>
      </c>
      <c r="I4021" t="str">
        <f>IF(ISNUMBER(Screener_5!G22),    Screener_5!G22, "")</f>
        <v/>
      </c>
      <c r="J4021" t="str">
        <f>IF(ISNUMBER(Screener_5!H22),    Screener_5!H22, "")</f>
        <v/>
      </c>
      <c r="K4021" t="str">
        <f t="shared" si="215"/>
        <v/>
      </c>
      <c r="L4021" t="str">
        <f t="shared" si="220"/>
        <v/>
      </c>
      <c r="M4021" s="45" t="str">
        <f>Screener_5!I22</f>
        <v/>
      </c>
      <c r="N4021" t="str">
        <f>IF(Screener_5!J22="Y",1,IF(Screener_5!J22="N",0,""))</f>
        <v/>
      </c>
      <c r="O4021" t="str">
        <f>IF(Screener_5!K22="Y",1,IF(Screener_5!K22="N",0,""))</f>
        <v/>
      </c>
      <c r="P4021" t="str">
        <f>IF(Screener_5!L22="Y",1,IF(Screener_5!L22="N",0,""))</f>
        <v/>
      </c>
      <c r="Q4021" t="str">
        <f>IF(Screener_5!M22="Y",1,IF(Screener_5!M22="N",0,""))</f>
        <v/>
      </c>
      <c r="R4021" t="str">
        <f>IF(Screener_5!N22="Y",1,IF(Screener_5!N22="N",0,""))</f>
        <v/>
      </c>
      <c r="S4021" t="str">
        <f>IF(Screener_5!O22="Y",1,IF(Screener_5!O22="N",0,""))</f>
        <v/>
      </c>
      <c r="T4021">
        <f t="shared" si="218"/>
        <v>0</v>
      </c>
      <c r="U4021" t="str">
        <f t="shared" si="219"/>
        <v/>
      </c>
      <c r="V4021" t="str">
        <f t="shared" si="217"/>
        <v/>
      </c>
      <c r="W4021" t="str">
        <f>Screener_5!R22</f>
        <v/>
      </c>
      <c r="X4021" s="6" t="str">
        <f>IF(ISNUMBER(Screener_5!$P22),IF(ISBLANK(Screener_5!S22),"Missing",Screener_5!S22), "")</f>
        <v/>
      </c>
      <c r="Y4021" s="6" t="str">
        <f>IF(ISNUMBER(Screener_5!$P22),IF(ISBLANK(Screener_5!T22),"Missing",Screener_5!T22), "")</f>
        <v/>
      </c>
      <c r="Z4021" s="6" t="str">
        <f>IF(ISNUMBER(Screener_5!$P22),IF(ISBLANK(Screener_5!U22),"Missing",Screener_5!U22), "")</f>
        <v/>
      </c>
      <c r="AA4021" s="6" t="str">
        <f>IF(ISTEXT(Screener_5!U22),  IF(ISBLANK(Screener_5!V22), "Missing", Screener_5!V22),"")</f>
        <v/>
      </c>
      <c r="AB4021" s="6" t="str">
        <f>IF(Screener_5!U22 = "Y",  IF(ISBLANK(Screener_5!V22), "Missing", Screener_5!V22),"")</f>
        <v/>
      </c>
      <c r="AC4021" s="6" t="str">
        <f xml:space="preserve"> IF((Screener_5!U22 = "Y"),   IF(ISBLANK(Screener_5!W22),"Missing",Screener_5!W22), "")</f>
        <v/>
      </c>
      <c r="AF4021" s="6"/>
      <c r="AG4021" s="6"/>
    </row>
    <row r="4022" spans="1:33" x14ac:dyDescent="0.25">
      <c r="A4022" s="125" t="str">
        <f>IF(ISNUMBER(Screener_5!A23), Screener_5!A23, "")</f>
        <v/>
      </c>
      <c r="B4022" t="str">
        <f>IF(ISTEXT(Screener_5!C23), Screener_5!C23, "")</f>
        <v/>
      </c>
      <c r="F4022" t="str">
        <f>IF(ISNUMBER(Screener_5!D23), Screener_5!D23, "")</f>
        <v/>
      </c>
      <c r="G4022" t="str">
        <f>IF(ISNUMBER(Screener_5!E23),    Screener_5!E23, "")</f>
        <v/>
      </c>
      <c r="H4022" t="str">
        <f>IF(ISNUMBER(Screener_5!F23),    Screener_5!F23, "")</f>
        <v/>
      </c>
      <c r="I4022" t="str">
        <f>IF(ISNUMBER(Screener_5!G23),    Screener_5!G23, "")</f>
        <v/>
      </c>
      <c r="J4022" t="str">
        <f>IF(ISNUMBER(Screener_5!H23),    Screener_5!H23, "")</f>
        <v/>
      </c>
      <c r="K4022" t="str">
        <f t="shared" si="215"/>
        <v/>
      </c>
      <c r="L4022" t="str">
        <f t="shared" si="220"/>
        <v/>
      </c>
      <c r="M4022" s="45" t="str">
        <f>Screener_5!I23</f>
        <v/>
      </c>
      <c r="N4022" t="str">
        <f>IF(Screener_5!J23="Y",1,IF(Screener_5!J23="N",0,""))</f>
        <v/>
      </c>
      <c r="O4022" t="str">
        <f>IF(Screener_5!K23="Y",1,IF(Screener_5!K23="N",0,""))</f>
        <v/>
      </c>
      <c r="P4022" t="str">
        <f>IF(Screener_5!L23="Y",1,IF(Screener_5!L23="N",0,""))</f>
        <v/>
      </c>
      <c r="Q4022" t="str">
        <f>IF(Screener_5!M23="Y",1,IF(Screener_5!M23="N",0,""))</f>
        <v/>
      </c>
      <c r="R4022" t="str">
        <f>IF(Screener_5!N23="Y",1,IF(Screener_5!N23="N",0,""))</f>
        <v/>
      </c>
      <c r="S4022" t="str">
        <f>IF(Screener_5!O23="Y",1,IF(Screener_5!O23="N",0,""))</f>
        <v/>
      </c>
      <c r="T4022">
        <f t="shared" si="218"/>
        <v>0</v>
      </c>
      <c r="U4022" t="str">
        <f t="shared" si="219"/>
        <v/>
      </c>
      <c r="V4022" t="str">
        <f t="shared" si="217"/>
        <v/>
      </c>
      <c r="W4022" t="str">
        <f>Screener_5!R23</f>
        <v/>
      </c>
      <c r="X4022" s="6" t="str">
        <f>IF(ISNUMBER(Screener_5!$P23),IF(ISBLANK(Screener_5!S23),"Missing",Screener_5!S23), "")</f>
        <v/>
      </c>
      <c r="Y4022" s="6" t="str">
        <f>IF(ISNUMBER(Screener_5!$P23),IF(ISBLANK(Screener_5!T23),"Missing",Screener_5!T23), "")</f>
        <v/>
      </c>
      <c r="Z4022" s="6" t="str">
        <f>IF(ISNUMBER(Screener_5!$P23),IF(ISBLANK(Screener_5!U23),"Missing",Screener_5!U23), "")</f>
        <v/>
      </c>
      <c r="AA4022" s="6" t="str">
        <f>IF(ISTEXT(Screener_5!U23),  IF(ISBLANK(Screener_5!V23), "Missing", Screener_5!V23),"")</f>
        <v/>
      </c>
      <c r="AB4022" s="6" t="str">
        <f>IF(Screener_5!U23 = "Y",  IF(ISBLANK(Screener_5!V23), "Missing", Screener_5!V23),"")</f>
        <v/>
      </c>
      <c r="AC4022" s="6" t="str">
        <f xml:space="preserve"> IF((Screener_5!U23 = "Y"),   IF(ISBLANK(Screener_5!W23),"Missing",Screener_5!W23), "")</f>
        <v/>
      </c>
      <c r="AF4022" s="6"/>
      <c r="AG4022" s="6"/>
    </row>
    <row r="4023" spans="1:33" x14ac:dyDescent="0.25">
      <c r="A4023" s="125" t="str">
        <f>IF(ISNUMBER(Screener_5!A24), Screener_5!A24, "")</f>
        <v/>
      </c>
      <c r="B4023" t="str">
        <f>IF(ISTEXT(Screener_5!C24), Screener_5!C24, "")</f>
        <v/>
      </c>
      <c r="F4023" t="str">
        <f>IF(ISNUMBER(Screener_5!D24), Screener_5!D24, "")</f>
        <v/>
      </c>
      <c r="G4023" t="str">
        <f>IF(ISNUMBER(Screener_5!E24),    Screener_5!E24, "")</f>
        <v/>
      </c>
      <c r="H4023" t="str">
        <f>IF(ISNUMBER(Screener_5!F24),    Screener_5!F24, "")</f>
        <v/>
      </c>
      <c r="I4023" t="str">
        <f>IF(ISNUMBER(Screener_5!G24),    Screener_5!G24, "")</f>
        <v/>
      </c>
      <c r="J4023" t="str">
        <f>IF(ISNUMBER(Screener_5!H24),    Screener_5!H24, "")</f>
        <v/>
      </c>
      <c r="K4023" t="str">
        <f t="shared" si="215"/>
        <v/>
      </c>
      <c r="L4023" t="str">
        <f t="shared" si="220"/>
        <v/>
      </c>
      <c r="M4023" s="45" t="str">
        <f>Screener_5!I24</f>
        <v/>
      </c>
      <c r="N4023" t="str">
        <f>IF(Screener_5!J24="Y",1,IF(Screener_5!J24="N",0,""))</f>
        <v/>
      </c>
      <c r="O4023" t="str">
        <f>IF(Screener_5!K24="Y",1,IF(Screener_5!K24="N",0,""))</f>
        <v/>
      </c>
      <c r="P4023" t="str">
        <f>IF(Screener_5!L24="Y",1,IF(Screener_5!L24="N",0,""))</f>
        <v/>
      </c>
      <c r="Q4023" t="str">
        <f>IF(Screener_5!M24="Y",1,IF(Screener_5!M24="N",0,""))</f>
        <v/>
      </c>
      <c r="R4023" t="str">
        <f>IF(Screener_5!N24="Y",1,IF(Screener_5!N24="N",0,""))</f>
        <v/>
      </c>
      <c r="S4023" t="str">
        <f>IF(Screener_5!O24="Y",1,IF(Screener_5!O24="N",0,""))</f>
        <v/>
      </c>
      <c r="T4023">
        <f t="shared" si="218"/>
        <v>0</v>
      </c>
      <c r="U4023" t="str">
        <f t="shared" si="219"/>
        <v/>
      </c>
      <c r="V4023" t="str">
        <f t="shared" si="217"/>
        <v/>
      </c>
      <c r="W4023" t="str">
        <f>Screener_5!R24</f>
        <v/>
      </c>
      <c r="X4023" s="6" t="str">
        <f>IF(ISNUMBER(Screener_5!$P24),IF(ISBLANK(Screener_5!S24),"Missing",Screener_5!S24), "")</f>
        <v/>
      </c>
      <c r="Y4023" s="6" t="str">
        <f>IF(ISNUMBER(Screener_5!$P24),IF(ISBLANK(Screener_5!T24),"Missing",Screener_5!T24), "")</f>
        <v/>
      </c>
      <c r="Z4023" s="6" t="str">
        <f>IF(ISNUMBER(Screener_5!$P24),IF(ISBLANK(Screener_5!U24),"Missing",Screener_5!U24), "")</f>
        <v/>
      </c>
      <c r="AA4023" s="6" t="str">
        <f>IF(ISTEXT(Screener_5!U24),  IF(ISBLANK(Screener_5!V24), "Missing", Screener_5!V24),"")</f>
        <v/>
      </c>
      <c r="AB4023" s="6" t="str">
        <f>IF(Screener_5!U24 = "Y",  IF(ISBLANK(Screener_5!V24), "Missing", Screener_5!V24),"")</f>
        <v/>
      </c>
      <c r="AC4023" s="6" t="str">
        <f xml:space="preserve"> IF((Screener_5!U24 = "Y"),   IF(ISBLANK(Screener_5!W24),"Missing",Screener_5!W24), "")</f>
        <v/>
      </c>
      <c r="AF4023" s="6"/>
      <c r="AG4023" s="6"/>
    </row>
    <row r="4024" spans="1:33" x14ac:dyDescent="0.25">
      <c r="A4024" s="125" t="str">
        <f>IF(ISNUMBER(Screener_5!A25), Screener_5!A25, "")</f>
        <v/>
      </c>
      <c r="B4024" t="str">
        <f>IF(ISTEXT(Screener_5!C25), Screener_5!C25, "")</f>
        <v/>
      </c>
      <c r="F4024" t="str">
        <f>IF(ISNUMBER(Screener_5!D25), Screener_5!D25, "")</f>
        <v/>
      </c>
      <c r="G4024" t="str">
        <f>IF(ISNUMBER(Screener_5!E25),    Screener_5!E25, "")</f>
        <v/>
      </c>
      <c r="H4024" t="str">
        <f>IF(ISNUMBER(Screener_5!F25),    Screener_5!F25, "")</f>
        <v/>
      </c>
      <c r="I4024" t="str">
        <f>IF(ISNUMBER(Screener_5!G25),    Screener_5!G25, "")</f>
        <v/>
      </c>
      <c r="J4024" t="str">
        <f>IF(ISNUMBER(Screener_5!H25),    Screener_5!H25, "")</f>
        <v/>
      </c>
      <c r="K4024" t="str">
        <f t="shared" si="215"/>
        <v/>
      </c>
      <c r="L4024" t="str">
        <f t="shared" si="220"/>
        <v/>
      </c>
      <c r="M4024" s="45" t="str">
        <f>Screener_5!I25</f>
        <v/>
      </c>
      <c r="N4024" t="str">
        <f>IF(Screener_5!J25="Y",1,IF(Screener_5!J25="N",0,""))</f>
        <v/>
      </c>
      <c r="O4024" t="str">
        <f>IF(Screener_5!K25="Y",1,IF(Screener_5!K25="N",0,""))</f>
        <v/>
      </c>
      <c r="P4024" t="str">
        <f>IF(Screener_5!L25="Y",1,IF(Screener_5!L25="N",0,""))</f>
        <v/>
      </c>
      <c r="Q4024" t="str">
        <f>IF(Screener_5!M25="Y",1,IF(Screener_5!M25="N",0,""))</f>
        <v/>
      </c>
      <c r="R4024" t="str">
        <f>IF(Screener_5!N25="Y",1,IF(Screener_5!N25="N",0,""))</f>
        <v/>
      </c>
      <c r="S4024" t="str">
        <f>IF(Screener_5!O25="Y",1,IF(Screener_5!O25="N",0,""))</f>
        <v/>
      </c>
      <c r="T4024">
        <f t="shared" si="218"/>
        <v>0</v>
      </c>
      <c r="U4024" t="str">
        <f t="shared" si="219"/>
        <v/>
      </c>
      <c r="V4024" t="str">
        <f t="shared" si="217"/>
        <v/>
      </c>
      <c r="W4024" t="str">
        <f>Screener_5!R25</f>
        <v/>
      </c>
      <c r="X4024" s="6" t="str">
        <f>IF(ISNUMBER(Screener_5!$P25),IF(ISBLANK(Screener_5!S25),"Missing",Screener_5!S25), "")</f>
        <v/>
      </c>
      <c r="Y4024" s="6" t="str">
        <f>IF(ISNUMBER(Screener_5!$P25),IF(ISBLANK(Screener_5!T25),"Missing",Screener_5!T25), "")</f>
        <v/>
      </c>
      <c r="Z4024" s="6" t="str">
        <f>IF(ISNUMBER(Screener_5!$P25),IF(ISBLANK(Screener_5!U25),"Missing",Screener_5!U25), "")</f>
        <v/>
      </c>
      <c r="AA4024" s="6" t="str">
        <f>IF(ISTEXT(Screener_5!U25),  IF(ISBLANK(Screener_5!V25), "Missing", Screener_5!V25),"")</f>
        <v/>
      </c>
      <c r="AB4024" s="6" t="str">
        <f>IF(Screener_5!U25 = "Y",  IF(ISBLANK(Screener_5!V25), "Missing", Screener_5!V25),"")</f>
        <v/>
      </c>
      <c r="AC4024" s="6" t="str">
        <f xml:space="preserve"> IF((Screener_5!U25 = "Y"),   IF(ISBLANK(Screener_5!W25),"Missing",Screener_5!W25), "")</f>
        <v/>
      </c>
      <c r="AF4024" s="6"/>
      <c r="AG4024" s="6"/>
    </row>
    <row r="4025" spans="1:33" x14ac:dyDescent="0.25">
      <c r="A4025" s="125" t="str">
        <f>IF(ISNUMBER(Screener_5!A26), Screener_5!A26, "")</f>
        <v/>
      </c>
      <c r="B4025" t="str">
        <f>IF(ISTEXT(Screener_5!C26), Screener_5!C26, "")</f>
        <v/>
      </c>
      <c r="F4025" t="str">
        <f>IF(ISNUMBER(Screener_5!D26), Screener_5!D26, "")</f>
        <v/>
      </c>
      <c r="G4025" t="str">
        <f>IF(ISNUMBER(Screener_5!E26),    Screener_5!E26, "")</f>
        <v/>
      </c>
      <c r="H4025" t="str">
        <f>IF(ISNUMBER(Screener_5!F26),    Screener_5!F26, "")</f>
        <v/>
      </c>
      <c r="I4025" t="str">
        <f>IF(ISNUMBER(Screener_5!G26),    Screener_5!G26, "")</f>
        <v/>
      </c>
      <c r="J4025" t="str">
        <f>IF(ISNUMBER(Screener_5!H26),    Screener_5!H26, "")</f>
        <v/>
      </c>
      <c r="K4025" t="str">
        <f t="shared" si="215"/>
        <v/>
      </c>
      <c r="L4025" t="str">
        <f t="shared" si="220"/>
        <v/>
      </c>
      <c r="M4025" s="45" t="str">
        <f>Screener_5!I26</f>
        <v/>
      </c>
      <c r="N4025" t="str">
        <f>IF(Screener_5!J26="Y",1,IF(Screener_5!J26="N",0,""))</f>
        <v/>
      </c>
      <c r="O4025" t="str">
        <f>IF(Screener_5!K26="Y",1,IF(Screener_5!K26="N",0,""))</f>
        <v/>
      </c>
      <c r="P4025" t="str">
        <f>IF(Screener_5!L26="Y",1,IF(Screener_5!L26="N",0,""))</f>
        <v/>
      </c>
      <c r="Q4025" t="str">
        <f>IF(Screener_5!M26="Y",1,IF(Screener_5!M26="N",0,""))</f>
        <v/>
      </c>
      <c r="R4025" t="str">
        <f>IF(Screener_5!N26="Y",1,IF(Screener_5!N26="N",0,""))</f>
        <v/>
      </c>
      <c r="S4025" t="str">
        <f>IF(Screener_5!O26="Y",1,IF(Screener_5!O26="N",0,""))</f>
        <v/>
      </c>
      <c r="T4025">
        <f t="shared" si="218"/>
        <v>0</v>
      </c>
      <c r="U4025" t="str">
        <f t="shared" si="219"/>
        <v/>
      </c>
      <c r="V4025" t="str">
        <f t="shared" si="217"/>
        <v/>
      </c>
      <c r="W4025" t="str">
        <f>Screener_5!R26</f>
        <v/>
      </c>
      <c r="X4025" s="6" t="str">
        <f>IF(ISNUMBER(Screener_5!$P26),IF(ISBLANK(Screener_5!S26),"Missing",Screener_5!S26), "")</f>
        <v/>
      </c>
      <c r="Y4025" s="6" t="str">
        <f>IF(ISNUMBER(Screener_5!$P26),IF(ISBLANK(Screener_5!T26),"Missing",Screener_5!T26), "")</f>
        <v/>
      </c>
      <c r="Z4025" s="6" t="str">
        <f>IF(ISNUMBER(Screener_5!$P26),IF(ISBLANK(Screener_5!U26),"Missing",Screener_5!U26), "")</f>
        <v/>
      </c>
      <c r="AA4025" s="6" t="str">
        <f>IF(ISTEXT(Screener_5!U26),  IF(ISBLANK(Screener_5!V26), "Missing", Screener_5!V26),"")</f>
        <v/>
      </c>
      <c r="AB4025" s="6" t="str">
        <f>IF(Screener_5!U26 = "Y",  IF(ISBLANK(Screener_5!V26), "Missing", Screener_5!V26),"")</f>
        <v/>
      </c>
      <c r="AC4025" s="6" t="str">
        <f xml:space="preserve"> IF((Screener_5!U26 = "Y"),   IF(ISBLANK(Screener_5!W26),"Missing",Screener_5!W26), "")</f>
        <v/>
      </c>
      <c r="AF4025" s="6"/>
      <c r="AG4025" s="6"/>
    </row>
    <row r="4026" spans="1:33" x14ac:dyDescent="0.25">
      <c r="A4026" s="125" t="str">
        <f>IF(ISNUMBER(Screener_5!A27), Screener_5!A27, "")</f>
        <v/>
      </c>
      <c r="B4026" t="str">
        <f>IF(ISTEXT(Screener_5!C27), Screener_5!C27, "")</f>
        <v/>
      </c>
      <c r="F4026" t="str">
        <f>IF(ISNUMBER(Screener_5!D27), Screener_5!D27, "")</f>
        <v/>
      </c>
      <c r="G4026" t="str">
        <f>IF(ISNUMBER(Screener_5!E27),    Screener_5!E27, "")</f>
        <v/>
      </c>
      <c r="H4026" t="str">
        <f>IF(ISNUMBER(Screener_5!F27),    Screener_5!F27, "")</f>
        <v/>
      </c>
      <c r="I4026" t="str">
        <f>IF(ISNUMBER(Screener_5!G27),    Screener_5!G27, "")</f>
        <v/>
      </c>
      <c r="J4026" t="str">
        <f>IF(ISNUMBER(Screener_5!H27),    Screener_5!H27, "")</f>
        <v/>
      </c>
      <c r="K4026" t="str">
        <f t="shared" si="215"/>
        <v/>
      </c>
      <c r="L4026" t="str">
        <f t="shared" si="220"/>
        <v/>
      </c>
      <c r="M4026" s="45" t="str">
        <f>Screener_5!I27</f>
        <v/>
      </c>
      <c r="N4026" t="str">
        <f>IF(Screener_5!J27="Y",1,IF(Screener_5!J27="N",0,""))</f>
        <v/>
      </c>
      <c r="O4026" t="str">
        <f>IF(Screener_5!K27="Y",1,IF(Screener_5!K27="N",0,""))</f>
        <v/>
      </c>
      <c r="P4026" t="str">
        <f>IF(Screener_5!L27="Y",1,IF(Screener_5!L27="N",0,""))</f>
        <v/>
      </c>
      <c r="Q4026" t="str">
        <f>IF(Screener_5!M27="Y",1,IF(Screener_5!M27="N",0,""))</f>
        <v/>
      </c>
      <c r="R4026" t="str">
        <f>IF(Screener_5!N27="Y",1,IF(Screener_5!N27="N",0,""))</f>
        <v/>
      </c>
      <c r="S4026" t="str">
        <f>IF(Screener_5!O27="Y",1,IF(Screener_5!O27="N",0,""))</f>
        <v/>
      </c>
      <c r="T4026">
        <f t="shared" si="218"/>
        <v>0</v>
      </c>
      <c r="U4026" t="str">
        <f t="shared" si="219"/>
        <v/>
      </c>
      <c r="V4026" t="str">
        <f t="shared" si="217"/>
        <v/>
      </c>
      <c r="W4026" t="str">
        <f>Screener_5!R27</f>
        <v/>
      </c>
      <c r="X4026" s="6" t="str">
        <f>IF(ISNUMBER(Screener_5!$P27),IF(ISBLANK(Screener_5!S27),"Missing",Screener_5!S27), "")</f>
        <v/>
      </c>
      <c r="Y4026" s="6" t="str">
        <f>IF(ISNUMBER(Screener_5!$P27),IF(ISBLANK(Screener_5!T27),"Missing",Screener_5!T27), "")</f>
        <v/>
      </c>
      <c r="Z4026" s="6" t="str">
        <f>IF(ISNUMBER(Screener_5!$P27),IF(ISBLANK(Screener_5!U27),"Missing",Screener_5!U27), "")</f>
        <v/>
      </c>
      <c r="AA4026" s="6" t="str">
        <f>IF(ISTEXT(Screener_5!U27),  IF(ISBLANK(Screener_5!V27), "Missing", Screener_5!V27),"")</f>
        <v/>
      </c>
      <c r="AB4026" s="6" t="str">
        <f>IF(Screener_5!U27 = "Y",  IF(ISBLANK(Screener_5!V27), "Missing", Screener_5!V27),"")</f>
        <v/>
      </c>
      <c r="AC4026" s="6" t="str">
        <f xml:space="preserve"> IF((Screener_5!U27 = "Y"),   IF(ISBLANK(Screener_5!W27),"Missing",Screener_5!W27), "")</f>
        <v/>
      </c>
      <c r="AF4026" s="6"/>
      <c r="AG4026" s="6"/>
    </row>
    <row r="4027" spans="1:33" x14ac:dyDescent="0.25">
      <c r="A4027" s="125" t="str">
        <f>IF(ISNUMBER(Screener_5!A28), Screener_5!A28, "")</f>
        <v/>
      </c>
      <c r="B4027" t="str">
        <f>IF(ISTEXT(Screener_5!C28), Screener_5!C28, "")</f>
        <v/>
      </c>
      <c r="F4027" t="str">
        <f>IF(ISNUMBER(Screener_5!D28), Screener_5!D28, "")</f>
        <v/>
      </c>
      <c r="G4027" t="str">
        <f>IF(ISNUMBER(Screener_5!E28),    Screener_5!E28, "")</f>
        <v/>
      </c>
      <c r="H4027" t="str">
        <f>IF(ISNUMBER(Screener_5!F28),    Screener_5!F28, "")</f>
        <v/>
      </c>
      <c r="I4027" t="str">
        <f>IF(ISNUMBER(Screener_5!G28),    Screener_5!G28, "")</f>
        <v/>
      </c>
      <c r="J4027" t="str">
        <f>IF(ISNUMBER(Screener_5!H28),    Screener_5!H28, "")</f>
        <v/>
      </c>
      <c r="K4027" t="str">
        <f t="shared" si="215"/>
        <v/>
      </c>
      <c r="L4027" t="str">
        <f t="shared" si="220"/>
        <v/>
      </c>
      <c r="M4027" s="45" t="str">
        <f>Screener_5!I28</f>
        <v/>
      </c>
      <c r="N4027" t="str">
        <f>IF(Screener_5!J28="Y",1,IF(Screener_5!J28="N",0,""))</f>
        <v/>
      </c>
      <c r="O4027" t="str">
        <f>IF(Screener_5!K28="Y",1,IF(Screener_5!K28="N",0,""))</f>
        <v/>
      </c>
      <c r="P4027" t="str">
        <f>IF(Screener_5!L28="Y",1,IF(Screener_5!L28="N",0,""))</f>
        <v/>
      </c>
      <c r="Q4027" t="str">
        <f>IF(Screener_5!M28="Y",1,IF(Screener_5!M28="N",0,""))</f>
        <v/>
      </c>
      <c r="R4027" t="str">
        <f>IF(Screener_5!N28="Y",1,IF(Screener_5!N28="N",0,""))</f>
        <v/>
      </c>
      <c r="S4027" t="str">
        <f>IF(Screener_5!O28="Y",1,IF(Screener_5!O28="N",0,""))</f>
        <v/>
      </c>
      <c r="T4027">
        <f t="shared" si="218"/>
        <v>0</v>
      </c>
      <c r="U4027" t="str">
        <f t="shared" si="219"/>
        <v/>
      </c>
      <c r="V4027" t="str">
        <f t="shared" si="217"/>
        <v/>
      </c>
      <c r="W4027" t="str">
        <f>Screener_5!R28</f>
        <v/>
      </c>
      <c r="X4027" s="6" t="str">
        <f>IF(ISNUMBER(Screener_5!$P28),IF(ISBLANK(Screener_5!S28),"Missing",Screener_5!S28), "")</f>
        <v/>
      </c>
      <c r="Y4027" s="6" t="str">
        <f>IF(ISNUMBER(Screener_5!$P28),IF(ISBLANK(Screener_5!T28),"Missing",Screener_5!T28), "")</f>
        <v/>
      </c>
      <c r="Z4027" s="6" t="str">
        <f>IF(ISNUMBER(Screener_5!$P28),IF(ISBLANK(Screener_5!U28),"Missing",Screener_5!U28), "")</f>
        <v/>
      </c>
      <c r="AA4027" s="6" t="str">
        <f>IF(ISTEXT(Screener_5!U28),  IF(ISBLANK(Screener_5!V28), "Missing", Screener_5!V28),"")</f>
        <v/>
      </c>
      <c r="AB4027" s="6" t="str">
        <f>IF(Screener_5!U28 = "Y",  IF(ISBLANK(Screener_5!V28), "Missing", Screener_5!V28),"")</f>
        <v/>
      </c>
      <c r="AC4027" s="6" t="str">
        <f xml:space="preserve"> IF((Screener_5!U28 = "Y"),   IF(ISBLANK(Screener_5!W28),"Missing",Screener_5!W28), "")</f>
        <v/>
      </c>
      <c r="AF4027" s="6"/>
      <c r="AG4027" s="6"/>
    </row>
    <row r="4028" spans="1:33" x14ac:dyDescent="0.25">
      <c r="A4028" s="125" t="str">
        <f>IF(ISNUMBER(Screener_5!A29), Screener_5!A29, "")</f>
        <v/>
      </c>
      <c r="B4028" t="str">
        <f>IF(ISTEXT(Screener_5!C29), Screener_5!C29, "")</f>
        <v/>
      </c>
      <c r="F4028" t="str">
        <f>IF(ISNUMBER(Screener_5!D29), Screener_5!D29, "")</f>
        <v/>
      </c>
      <c r="G4028" t="str">
        <f>IF(ISNUMBER(Screener_5!E29),    Screener_5!E29, "")</f>
        <v/>
      </c>
      <c r="H4028" t="str">
        <f>IF(ISNUMBER(Screener_5!F29),    Screener_5!F29, "")</f>
        <v/>
      </c>
      <c r="I4028" t="str">
        <f>IF(ISNUMBER(Screener_5!G29),    Screener_5!G29, "")</f>
        <v/>
      </c>
      <c r="J4028" t="str">
        <f>IF(ISNUMBER(Screener_5!H29),    Screener_5!H29, "")</f>
        <v/>
      </c>
      <c r="K4028" t="str">
        <f t="shared" si="215"/>
        <v/>
      </c>
      <c r="L4028" t="str">
        <f t="shared" si="220"/>
        <v/>
      </c>
      <c r="M4028" s="45" t="str">
        <f>Screener_5!I29</f>
        <v/>
      </c>
      <c r="N4028" t="str">
        <f>IF(Screener_5!J29="Y",1,IF(Screener_5!J29="N",0,""))</f>
        <v/>
      </c>
      <c r="O4028" t="str">
        <f>IF(Screener_5!K29="Y",1,IF(Screener_5!K29="N",0,""))</f>
        <v/>
      </c>
      <c r="P4028" t="str">
        <f>IF(Screener_5!L29="Y",1,IF(Screener_5!L29="N",0,""))</f>
        <v/>
      </c>
      <c r="Q4028" t="str">
        <f>IF(Screener_5!M29="Y",1,IF(Screener_5!M29="N",0,""))</f>
        <v/>
      </c>
      <c r="R4028" t="str">
        <f>IF(Screener_5!N29="Y",1,IF(Screener_5!N29="N",0,""))</f>
        <v/>
      </c>
      <c r="S4028" t="str">
        <f>IF(Screener_5!O29="Y",1,IF(Screener_5!O29="N",0,""))</f>
        <v/>
      </c>
      <c r="T4028">
        <f t="shared" si="218"/>
        <v>0</v>
      </c>
      <c r="U4028" t="str">
        <f t="shared" si="219"/>
        <v/>
      </c>
      <c r="V4028" t="str">
        <f t="shared" si="217"/>
        <v/>
      </c>
      <c r="W4028" t="str">
        <f>Screener_5!R29</f>
        <v/>
      </c>
      <c r="X4028" s="6" t="str">
        <f>IF(ISNUMBER(Screener_5!$P29),IF(ISBLANK(Screener_5!S29),"Missing",Screener_5!S29), "")</f>
        <v/>
      </c>
      <c r="Y4028" s="6" t="str">
        <f>IF(ISNUMBER(Screener_5!$P29),IF(ISBLANK(Screener_5!T29),"Missing",Screener_5!T29), "")</f>
        <v/>
      </c>
      <c r="Z4028" s="6" t="str">
        <f>IF(ISNUMBER(Screener_5!$P29),IF(ISBLANK(Screener_5!U29),"Missing",Screener_5!U29), "")</f>
        <v/>
      </c>
      <c r="AA4028" s="6" t="str">
        <f>IF(ISTEXT(Screener_5!U29),  IF(ISBLANK(Screener_5!V29), "Missing", Screener_5!V29),"")</f>
        <v/>
      </c>
      <c r="AB4028" s="6" t="str">
        <f>IF(Screener_5!U29 = "Y",  IF(ISBLANK(Screener_5!V29), "Missing", Screener_5!V29),"")</f>
        <v/>
      </c>
      <c r="AC4028" s="6" t="str">
        <f xml:space="preserve"> IF((Screener_5!U29 = "Y"),   IF(ISBLANK(Screener_5!W29),"Missing",Screener_5!W29), "")</f>
        <v/>
      </c>
      <c r="AF4028" s="6"/>
      <c r="AG4028" s="6"/>
    </row>
    <row r="4029" spans="1:33" x14ac:dyDescent="0.25">
      <c r="A4029" s="125" t="str">
        <f>IF(ISNUMBER(Screener_5!A30), Screener_5!A30, "")</f>
        <v/>
      </c>
      <c r="B4029" t="str">
        <f>IF(ISTEXT(Screener_5!C30), Screener_5!C30, "")</f>
        <v/>
      </c>
      <c r="F4029" t="str">
        <f>IF(ISNUMBER(Screener_5!D30), Screener_5!D30, "")</f>
        <v/>
      </c>
      <c r="G4029" t="str">
        <f>IF(ISNUMBER(Screener_5!E30),    Screener_5!E30, "")</f>
        <v/>
      </c>
      <c r="H4029" t="str">
        <f>IF(ISNUMBER(Screener_5!F30),    Screener_5!F30, "")</f>
        <v/>
      </c>
      <c r="I4029" t="str">
        <f>IF(ISNUMBER(Screener_5!G30),    Screener_5!G30, "")</f>
        <v/>
      </c>
      <c r="J4029" t="str">
        <f>IF(ISNUMBER(Screener_5!H30),    Screener_5!H30, "")</f>
        <v/>
      </c>
      <c r="K4029" t="str">
        <f t="shared" si="215"/>
        <v/>
      </c>
      <c r="L4029" t="str">
        <f t="shared" si="220"/>
        <v/>
      </c>
      <c r="M4029" s="45" t="str">
        <f>Screener_5!I30</f>
        <v/>
      </c>
      <c r="N4029" t="str">
        <f>IF(Screener_5!J30="Y",1,IF(Screener_5!J30="N",0,""))</f>
        <v/>
      </c>
      <c r="O4029" t="str">
        <f>IF(Screener_5!K30="Y",1,IF(Screener_5!K30="N",0,""))</f>
        <v/>
      </c>
      <c r="P4029" t="str">
        <f>IF(Screener_5!L30="Y",1,IF(Screener_5!L30="N",0,""))</f>
        <v/>
      </c>
      <c r="Q4029" t="str">
        <f>IF(Screener_5!M30="Y",1,IF(Screener_5!M30="N",0,""))</f>
        <v/>
      </c>
      <c r="R4029" t="str">
        <f>IF(Screener_5!N30="Y",1,IF(Screener_5!N30="N",0,""))</f>
        <v/>
      </c>
      <c r="S4029" t="str">
        <f>IF(Screener_5!O30="Y",1,IF(Screener_5!O30="N",0,""))</f>
        <v/>
      </c>
      <c r="T4029">
        <f t="shared" si="218"/>
        <v>0</v>
      </c>
      <c r="U4029" t="str">
        <f t="shared" si="219"/>
        <v/>
      </c>
      <c r="V4029" t="str">
        <f t="shared" si="217"/>
        <v/>
      </c>
      <c r="W4029" t="str">
        <f>Screener_5!R30</f>
        <v/>
      </c>
      <c r="X4029" s="6" t="str">
        <f>IF(ISNUMBER(Screener_5!$P30),IF(ISBLANK(Screener_5!S30),"Missing",Screener_5!S30), "")</f>
        <v/>
      </c>
      <c r="Y4029" s="6" t="str">
        <f>IF(ISNUMBER(Screener_5!$P30),IF(ISBLANK(Screener_5!T30),"Missing",Screener_5!T30), "")</f>
        <v/>
      </c>
      <c r="Z4029" s="6" t="str">
        <f>IF(ISNUMBER(Screener_5!$P30),IF(ISBLANK(Screener_5!U30),"Missing",Screener_5!U30), "")</f>
        <v/>
      </c>
      <c r="AA4029" s="6" t="str">
        <f>IF(ISTEXT(Screener_5!U30),  IF(ISBLANK(Screener_5!V30), "Missing", Screener_5!V30),"")</f>
        <v/>
      </c>
      <c r="AB4029" s="6" t="str">
        <f>IF(Screener_5!U30 = "Y",  IF(ISBLANK(Screener_5!V30), "Missing", Screener_5!V30),"")</f>
        <v/>
      </c>
      <c r="AC4029" s="6" t="str">
        <f xml:space="preserve"> IF((Screener_5!U30 = "Y"),   IF(ISBLANK(Screener_5!W30),"Missing",Screener_5!W30), "")</f>
        <v/>
      </c>
      <c r="AF4029" s="6"/>
      <c r="AG4029" s="6"/>
    </row>
    <row r="4030" spans="1:33" x14ac:dyDescent="0.25">
      <c r="A4030" s="125" t="str">
        <f>IF(ISNUMBER(Screener_5!A31), Screener_5!A31, "")</f>
        <v/>
      </c>
      <c r="B4030" t="str">
        <f>IF(ISTEXT(Screener_5!C31), Screener_5!C31, "")</f>
        <v/>
      </c>
      <c r="F4030" t="str">
        <f>IF(ISNUMBER(Screener_5!D31), Screener_5!D31, "")</f>
        <v/>
      </c>
      <c r="G4030" t="str">
        <f>IF(ISNUMBER(Screener_5!E31),    Screener_5!E31, "")</f>
        <v/>
      </c>
      <c r="H4030" t="str">
        <f>IF(ISNUMBER(Screener_5!F31),    Screener_5!F31, "")</f>
        <v/>
      </c>
      <c r="I4030" t="str">
        <f>IF(ISNUMBER(Screener_5!G31),    Screener_5!G31, "")</f>
        <v/>
      </c>
      <c r="J4030" t="str">
        <f>IF(ISNUMBER(Screener_5!H31),    Screener_5!H31, "")</f>
        <v/>
      </c>
      <c r="K4030" t="str">
        <f t="shared" si="215"/>
        <v/>
      </c>
      <c r="L4030" t="str">
        <f t="shared" si="220"/>
        <v/>
      </c>
      <c r="M4030" s="45" t="str">
        <f>Screener_5!I31</f>
        <v/>
      </c>
      <c r="N4030" t="str">
        <f>IF(Screener_5!J31="Y",1,IF(Screener_5!J31="N",0,""))</f>
        <v/>
      </c>
      <c r="O4030" t="str">
        <f>IF(Screener_5!K31="Y",1,IF(Screener_5!K31="N",0,""))</f>
        <v/>
      </c>
      <c r="P4030" t="str">
        <f>IF(Screener_5!L31="Y",1,IF(Screener_5!L31="N",0,""))</f>
        <v/>
      </c>
      <c r="Q4030" t="str">
        <f>IF(Screener_5!M31="Y",1,IF(Screener_5!M31="N",0,""))</f>
        <v/>
      </c>
      <c r="R4030" t="str">
        <f>IF(Screener_5!N31="Y",1,IF(Screener_5!N31="N",0,""))</f>
        <v/>
      </c>
      <c r="S4030" t="str">
        <f>IF(Screener_5!O31="Y",1,IF(Screener_5!O31="N",0,""))</f>
        <v/>
      </c>
      <c r="T4030">
        <f t="shared" si="218"/>
        <v>0</v>
      </c>
      <c r="U4030" t="str">
        <f t="shared" si="219"/>
        <v/>
      </c>
      <c r="V4030" t="str">
        <f t="shared" si="217"/>
        <v/>
      </c>
      <c r="W4030" t="str">
        <f>Screener_5!R31</f>
        <v/>
      </c>
      <c r="X4030" s="6" t="str">
        <f>IF(ISNUMBER(Screener_5!$P31),IF(ISBLANK(Screener_5!S31),"Missing",Screener_5!S31), "")</f>
        <v/>
      </c>
      <c r="Y4030" s="6" t="str">
        <f>IF(ISNUMBER(Screener_5!$P31),IF(ISBLANK(Screener_5!T31),"Missing",Screener_5!T31), "")</f>
        <v/>
      </c>
      <c r="Z4030" s="6" t="str">
        <f>IF(ISNUMBER(Screener_5!$P31),IF(ISBLANK(Screener_5!U31),"Missing",Screener_5!U31), "")</f>
        <v/>
      </c>
      <c r="AA4030" s="6" t="str">
        <f>IF(ISTEXT(Screener_5!U31),  IF(ISBLANK(Screener_5!V31), "Missing", Screener_5!V31),"")</f>
        <v/>
      </c>
      <c r="AB4030" s="6" t="str">
        <f>IF(Screener_5!U31 = "Y",  IF(ISBLANK(Screener_5!V31), "Missing", Screener_5!V31),"")</f>
        <v/>
      </c>
      <c r="AC4030" s="6" t="str">
        <f xml:space="preserve"> IF((Screener_5!U31 = "Y"),   IF(ISBLANK(Screener_5!W31),"Missing",Screener_5!W31), "")</f>
        <v/>
      </c>
      <c r="AF4030" s="6"/>
      <c r="AG4030" s="6"/>
    </row>
    <row r="4031" spans="1:33" x14ac:dyDescent="0.25">
      <c r="A4031" s="125" t="str">
        <f>IF(ISNUMBER(Screener_5!A32), Screener_5!A32, "")</f>
        <v/>
      </c>
      <c r="B4031" t="str">
        <f>IF(ISTEXT(Screener_5!C32), Screener_5!C32, "")</f>
        <v/>
      </c>
      <c r="F4031" t="str">
        <f>IF(ISNUMBER(Screener_5!D32), Screener_5!D32, "")</f>
        <v/>
      </c>
      <c r="G4031" t="str">
        <f>IF(ISNUMBER(Screener_5!E32),    Screener_5!E32, "")</f>
        <v/>
      </c>
      <c r="H4031" t="str">
        <f>IF(ISNUMBER(Screener_5!F32),    Screener_5!F32, "")</f>
        <v/>
      </c>
      <c r="I4031" t="str">
        <f>IF(ISNUMBER(Screener_5!G32),    Screener_5!G32, "")</f>
        <v/>
      </c>
      <c r="J4031" t="str">
        <f>IF(ISNUMBER(Screener_5!H32),    Screener_5!H32, "")</f>
        <v/>
      </c>
      <c r="K4031" t="str">
        <f t="shared" si="215"/>
        <v/>
      </c>
      <c r="L4031" t="str">
        <f t="shared" si="220"/>
        <v/>
      </c>
      <c r="M4031" s="45" t="str">
        <f>Screener_5!I32</f>
        <v/>
      </c>
      <c r="N4031" t="str">
        <f>IF(Screener_5!J32="Y",1,IF(Screener_5!J32="N",0,""))</f>
        <v/>
      </c>
      <c r="O4031" t="str">
        <f>IF(Screener_5!K32="Y",1,IF(Screener_5!K32="N",0,""))</f>
        <v/>
      </c>
      <c r="P4031" t="str">
        <f>IF(Screener_5!L32="Y",1,IF(Screener_5!L32="N",0,""))</f>
        <v/>
      </c>
      <c r="Q4031" t="str">
        <f>IF(Screener_5!M32="Y",1,IF(Screener_5!M32="N",0,""))</f>
        <v/>
      </c>
      <c r="R4031" t="str">
        <f>IF(Screener_5!N32="Y",1,IF(Screener_5!N32="N",0,""))</f>
        <v/>
      </c>
      <c r="S4031" t="str">
        <f>IF(Screener_5!O32="Y",1,IF(Screener_5!O32="N",0,""))</f>
        <v/>
      </c>
      <c r="T4031">
        <f t="shared" si="218"/>
        <v>0</v>
      </c>
      <c r="U4031" t="str">
        <f t="shared" si="219"/>
        <v/>
      </c>
      <c r="V4031" t="str">
        <f t="shared" si="217"/>
        <v/>
      </c>
      <c r="W4031" t="str">
        <f>Screener_5!R32</f>
        <v/>
      </c>
      <c r="X4031" s="6" t="str">
        <f>IF(ISNUMBER(Screener_5!$P32),IF(ISBLANK(Screener_5!S32),"Missing",Screener_5!S32), "")</f>
        <v/>
      </c>
      <c r="Y4031" s="6" t="str">
        <f>IF(ISNUMBER(Screener_5!$P32),IF(ISBLANK(Screener_5!T32),"Missing",Screener_5!T32), "")</f>
        <v/>
      </c>
      <c r="Z4031" s="6" t="str">
        <f>IF(ISNUMBER(Screener_5!$P32),IF(ISBLANK(Screener_5!U32),"Missing",Screener_5!U32), "")</f>
        <v/>
      </c>
      <c r="AA4031" s="6" t="str">
        <f>IF(ISTEXT(Screener_5!U32),  IF(ISBLANK(Screener_5!V32), "Missing", Screener_5!V32),"")</f>
        <v/>
      </c>
      <c r="AB4031" s="6" t="str">
        <f>IF(Screener_5!U32 = "Y",  IF(ISBLANK(Screener_5!V32), "Missing", Screener_5!V32),"")</f>
        <v/>
      </c>
      <c r="AC4031" s="6" t="str">
        <f xml:space="preserve"> IF((Screener_5!U32 = "Y"),   IF(ISBLANK(Screener_5!W32),"Missing",Screener_5!W32), "")</f>
        <v/>
      </c>
      <c r="AF4031" s="6"/>
      <c r="AG4031" s="6"/>
    </row>
    <row r="4032" spans="1:33" x14ac:dyDescent="0.25">
      <c r="A4032" s="125" t="str">
        <f>IF(ISNUMBER(Screener_5!A33), Screener_5!A33, "")</f>
        <v/>
      </c>
      <c r="B4032" t="str">
        <f>IF(ISTEXT(Screener_5!C33), Screener_5!C33, "")</f>
        <v/>
      </c>
      <c r="F4032" t="str">
        <f>IF(ISNUMBER(Screener_5!D33), Screener_5!D33, "")</f>
        <v/>
      </c>
      <c r="G4032" t="str">
        <f>IF(ISNUMBER(Screener_5!E33),    Screener_5!E33, "")</f>
        <v/>
      </c>
      <c r="H4032" t="str">
        <f>IF(ISNUMBER(Screener_5!F33),    Screener_5!F33, "")</f>
        <v/>
      </c>
      <c r="I4032" t="str">
        <f>IF(ISNUMBER(Screener_5!G33),    Screener_5!G33, "")</f>
        <v/>
      </c>
      <c r="J4032" t="str">
        <f>IF(ISNUMBER(Screener_5!H33),    Screener_5!H33, "")</f>
        <v/>
      </c>
      <c r="K4032" t="str">
        <f t="shared" si="215"/>
        <v/>
      </c>
      <c r="L4032" t="str">
        <f t="shared" si="220"/>
        <v/>
      </c>
      <c r="M4032" s="45" t="str">
        <f>Screener_5!I33</f>
        <v/>
      </c>
      <c r="N4032" t="str">
        <f>IF(Screener_5!J33="Y",1,IF(Screener_5!J33="N",0,""))</f>
        <v/>
      </c>
      <c r="O4032" t="str">
        <f>IF(Screener_5!K33="Y",1,IF(Screener_5!K33="N",0,""))</f>
        <v/>
      </c>
      <c r="P4032" t="str">
        <f>IF(Screener_5!L33="Y",1,IF(Screener_5!L33="N",0,""))</f>
        <v/>
      </c>
      <c r="Q4032" t="str">
        <f>IF(Screener_5!M33="Y",1,IF(Screener_5!M33="N",0,""))</f>
        <v/>
      </c>
      <c r="R4032" t="str">
        <f>IF(Screener_5!N33="Y",1,IF(Screener_5!N33="N",0,""))</f>
        <v/>
      </c>
      <c r="S4032" t="str">
        <f>IF(Screener_5!O33="Y",1,IF(Screener_5!O33="N",0,""))</f>
        <v/>
      </c>
      <c r="T4032">
        <f t="shared" si="218"/>
        <v>0</v>
      </c>
      <c r="U4032" t="str">
        <f t="shared" si="219"/>
        <v/>
      </c>
      <c r="V4032" t="str">
        <f t="shared" si="217"/>
        <v/>
      </c>
      <c r="W4032" t="str">
        <f>Screener_5!R33</f>
        <v/>
      </c>
      <c r="X4032" s="6" t="str">
        <f>IF(ISNUMBER(Screener_5!$P33),IF(ISBLANK(Screener_5!S33),"Missing",Screener_5!S33), "")</f>
        <v/>
      </c>
      <c r="Y4032" s="6" t="str">
        <f>IF(ISNUMBER(Screener_5!$P33),IF(ISBLANK(Screener_5!T33),"Missing",Screener_5!T33), "")</f>
        <v/>
      </c>
      <c r="Z4032" s="6" t="str">
        <f>IF(ISNUMBER(Screener_5!$P33),IF(ISBLANK(Screener_5!U33),"Missing",Screener_5!U33), "")</f>
        <v/>
      </c>
      <c r="AA4032" s="6" t="str">
        <f>IF(ISTEXT(Screener_5!U33),  IF(ISBLANK(Screener_5!V33), "Missing", Screener_5!V33),"")</f>
        <v/>
      </c>
      <c r="AB4032" s="6" t="str">
        <f>IF(Screener_5!U33 = "Y",  IF(ISBLANK(Screener_5!V33), "Missing", Screener_5!V33),"")</f>
        <v/>
      </c>
      <c r="AC4032" s="6" t="str">
        <f xml:space="preserve"> IF((Screener_5!U33 = "Y"),   IF(ISBLANK(Screener_5!W33),"Missing",Screener_5!W33), "")</f>
        <v/>
      </c>
      <c r="AF4032" s="6"/>
      <c r="AG4032" s="6"/>
    </row>
    <row r="4033" spans="1:33" x14ac:dyDescent="0.25">
      <c r="A4033" s="125" t="str">
        <f>IF(ISNUMBER(Screener_5!A34), Screener_5!A34, "")</f>
        <v/>
      </c>
      <c r="B4033" t="str">
        <f>IF(ISTEXT(Screener_5!C34), Screener_5!C34, "")</f>
        <v/>
      </c>
      <c r="F4033" t="str">
        <f>IF(ISNUMBER(Screener_5!D34), Screener_5!D34, "")</f>
        <v/>
      </c>
      <c r="G4033" t="str">
        <f>IF(ISNUMBER(Screener_5!E34),    Screener_5!E34, "")</f>
        <v/>
      </c>
      <c r="H4033" t="str">
        <f>IF(ISNUMBER(Screener_5!F34),    Screener_5!F34, "")</f>
        <v/>
      </c>
      <c r="I4033" t="str">
        <f>IF(ISNUMBER(Screener_5!G34),    Screener_5!G34, "")</f>
        <v/>
      </c>
      <c r="J4033" t="str">
        <f>IF(ISNUMBER(Screener_5!H34),    Screener_5!H34, "")</f>
        <v/>
      </c>
      <c r="K4033" t="str">
        <f t="shared" si="215"/>
        <v/>
      </c>
      <c r="L4033" t="str">
        <f t="shared" si="220"/>
        <v/>
      </c>
      <c r="M4033" s="45" t="str">
        <f>Screener_5!I34</f>
        <v/>
      </c>
      <c r="N4033" t="str">
        <f>IF(Screener_5!J34="Y",1,IF(Screener_5!J34="N",0,""))</f>
        <v/>
      </c>
      <c r="O4033" t="str">
        <f>IF(Screener_5!K34="Y",1,IF(Screener_5!K34="N",0,""))</f>
        <v/>
      </c>
      <c r="P4033" t="str">
        <f>IF(Screener_5!L34="Y",1,IF(Screener_5!L34="N",0,""))</f>
        <v/>
      </c>
      <c r="Q4033" t="str">
        <f>IF(Screener_5!M34="Y",1,IF(Screener_5!M34="N",0,""))</f>
        <v/>
      </c>
      <c r="R4033" t="str">
        <f>IF(Screener_5!N34="Y",1,IF(Screener_5!N34="N",0,""))</f>
        <v/>
      </c>
      <c r="S4033" t="str">
        <f>IF(Screener_5!O34="Y",1,IF(Screener_5!O34="N",0,""))</f>
        <v/>
      </c>
      <c r="T4033">
        <f t="shared" si="218"/>
        <v>0</v>
      </c>
      <c r="U4033" t="str">
        <f t="shared" si="219"/>
        <v/>
      </c>
      <c r="V4033" t="str">
        <f t="shared" si="217"/>
        <v/>
      </c>
      <c r="W4033" t="str">
        <f>Screener_5!R34</f>
        <v/>
      </c>
      <c r="X4033" s="6" t="str">
        <f>IF(ISNUMBER(Screener_5!$P34),IF(ISBLANK(Screener_5!S34),"Missing",Screener_5!S34), "")</f>
        <v/>
      </c>
      <c r="Y4033" s="6" t="str">
        <f>IF(ISNUMBER(Screener_5!$P34),IF(ISBLANK(Screener_5!T34),"Missing",Screener_5!T34), "")</f>
        <v/>
      </c>
      <c r="Z4033" s="6" t="str">
        <f>IF(ISNUMBER(Screener_5!$P34),IF(ISBLANK(Screener_5!U34),"Missing",Screener_5!U34), "")</f>
        <v/>
      </c>
      <c r="AA4033" s="6" t="str">
        <f>IF(ISTEXT(Screener_5!U34),  IF(ISBLANK(Screener_5!V34), "Missing", Screener_5!V34),"")</f>
        <v/>
      </c>
      <c r="AB4033" s="6" t="str">
        <f>IF(Screener_5!U34 = "Y",  IF(ISBLANK(Screener_5!V34), "Missing", Screener_5!V34),"")</f>
        <v/>
      </c>
      <c r="AC4033" s="6" t="str">
        <f xml:space="preserve"> IF((Screener_5!U34 = "Y"),   IF(ISBLANK(Screener_5!W34),"Missing",Screener_5!W34), "")</f>
        <v/>
      </c>
      <c r="AF4033" s="6"/>
      <c r="AG4033" s="6"/>
    </row>
    <row r="4034" spans="1:33" x14ac:dyDescent="0.25">
      <c r="A4034" s="125" t="str">
        <f>IF(ISNUMBER(Screener_5!A35), Screener_5!A35, "")</f>
        <v/>
      </c>
      <c r="B4034" t="str">
        <f>IF(ISTEXT(Screener_5!C35), Screener_5!C35, "")</f>
        <v/>
      </c>
      <c r="F4034" t="str">
        <f>IF(ISNUMBER(Screener_5!D35), Screener_5!D35, "")</f>
        <v/>
      </c>
      <c r="G4034" t="str">
        <f>IF(ISNUMBER(Screener_5!E35),    Screener_5!E35, "")</f>
        <v/>
      </c>
      <c r="H4034" t="str">
        <f>IF(ISNUMBER(Screener_5!F35),    Screener_5!F35, "")</f>
        <v/>
      </c>
      <c r="I4034" t="str">
        <f>IF(ISNUMBER(Screener_5!G35),    Screener_5!G35, "")</f>
        <v/>
      </c>
      <c r="J4034" t="str">
        <f>IF(ISNUMBER(Screener_5!H35),    Screener_5!H35, "")</f>
        <v/>
      </c>
      <c r="K4034" t="str">
        <f t="shared" si="215"/>
        <v/>
      </c>
      <c r="L4034" t="str">
        <f t="shared" si="220"/>
        <v/>
      </c>
      <c r="M4034" s="45" t="str">
        <f>Screener_5!I35</f>
        <v/>
      </c>
      <c r="N4034" t="str">
        <f>IF(Screener_5!J35="Y",1,IF(Screener_5!J35="N",0,""))</f>
        <v/>
      </c>
      <c r="O4034" t="str">
        <f>IF(Screener_5!K35="Y",1,IF(Screener_5!K35="N",0,""))</f>
        <v/>
      </c>
      <c r="P4034" t="str">
        <f>IF(Screener_5!L35="Y",1,IF(Screener_5!L35="N",0,""))</f>
        <v/>
      </c>
      <c r="Q4034" t="str">
        <f>IF(Screener_5!M35="Y",1,IF(Screener_5!M35="N",0,""))</f>
        <v/>
      </c>
      <c r="R4034" t="str">
        <f>IF(Screener_5!N35="Y",1,IF(Screener_5!N35="N",0,""))</f>
        <v/>
      </c>
      <c r="S4034" t="str">
        <f>IF(Screener_5!O35="Y",1,IF(Screener_5!O35="N",0,""))</f>
        <v/>
      </c>
      <c r="T4034">
        <f t="shared" si="218"/>
        <v>0</v>
      </c>
      <c r="U4034" t="str">
        <f t="shared" si="219"/>
        <v/>
      </c>
      <c r="V4034" t="str">
        <f t="shared" si="217"/>
        <v/>
      </c>
      <c r="W4034" t="str">
        <f>Screener_5!R35</f>
        <v/>
      </c>
      <c r="X4034" s="6" t="str">
        <f>IF(ISNUMBER(Screener_5!$P35),IF(ISBLANK(Screener_5!S35),"Missing",Screener_5!S35), "")</f>
        <v/>
      </c>
      <c r="Y4034" s="6" t="str">
        <f>IF(ISNUMBER(Screener_5!$P35),IF(ISBLANK(Screener_5!T35),"Missing",Screener_5!T35), "")</f>
        <v/>
      </c>
      <c r="Z4034" s="6" t="str">
        <f>IF(ISNUMBER(Screener_5!$P35),IF(ISBLANK(Screener_5!U35),"Missing",Screener_5!U35), "")</f>
        <v/>
      </c>
      <c r="AA4034" s="6" t="str">
        <f>IF(ISTEXT(Screener_5!U35),  IF(ISBLANK(Screener_5!V35), "Missing", Screener_5!V35),"")</f>
        <v/>
      </c>
      <c r="AB4034" s="6" t="str">
        <f>IF(Screener_5!U35 = "Y",  IF(ISBLANK(Screener_5!V35), "Missing", Screener_5!V35),"")</f>
        <v/>
      </c>
      <c r="AC4034" s="6" t="str">
        <f xml:space="preserve"> IF((Screener_5!U35 = "Y"),   IF(ISBLANK(Screener_5!W35),"Missing",Screener_5!W35), "")</f>
        <v/>
      </c>
      <c r="AF4034" s="6"/>
      <c r="AG4034" s="6"/>
    </row>
    <row r="4035" spans="1:33" x14ac:dyDescent="0.25">
      <c r="A4035" s="125" t="str">
        <f>IF(ISNUMBER(Screener_5!A36), Screener_5!A36, "")</f>
        <v/>
      </c>
      <c r="B4035" t="str">
        <f>IF(ISTEXT(Screener_5!C36), Screener_5!C36, "")</f>
        <v/>
      </c>
      <c r="F4035" t="str">
        <f>IF(ISNUMBER(Screener_5!D36), Screener_5!D36, "")</f>
        <v/>
      </c>
      <c r="G4035" t="str">
        <f>IF(ISNUMBER(Screener_5!E36),    Screener_5!E36, "")</f>
        <v/>
      </c>
      <c r="H4035" t="str">
        <f>IF(ISNUMBER(Screener_5!F36),    Screener_5!F36, "")</f>
        <v/>
      </c>
      <c r="I4035" t="str">
        <f>IF(ISNUMBER(Screener_5!G36),    Screener_5!G36, "")</f>
        <v/>
      </c>
      <c r="J4035" t="str">
        <f>IF(ISNUMBER(Screener_5!H36),    Screener_5!H36, "")</f>
        <v/>
      </c>
      <c r="K4035" t="str">
        <f t="shared" si="215"/>
        <v/>
      </c>
      <c r="L4035" t="str">
        <f t="shared" si="220"/>
        <v/>
      </c>
      <c r="M4035" s="45" t="str">
        <f>Screener_5!I36</f>
        <v/>
      </c>
      <c r="N4035" t="str">
        <f>IF(Screener_5!J36="Y",1,IF(Screener_5!J36="N",0,""))</f>
        <v/>
      </c>
      <c r="O4035" t="str">
        <f>IF(Screener_5!K36="Y",1,IF(Screener_5!K36="N",0,""))</f>
        <v/>
      </c>
      <c r="P4035" t="str">
        <f>IF(Screener_5!L36="Y",1,IF(Screener_5!L36="N",0,""))</f>
        <v/>
      </c>
      <c r="Q4035" t="str">
        <f>IF(Screener_5!M36="Y",1,IF(Screener_5!M36="N",0,""))</f>
        <v/>
      </c>
      <c r="R4035" t="str">
        <f>IF(Screener_5!N36="Y",1,IF(Screener_5!N36="N",0,""))</f>
        <v/>
      </c>
      <c r="S4035" t="str">
        <f>IF(Screener_5!O36="Y",1,IF(Screener_5!O36="N",0,""))</f>
        <v/>
      </c>
      <c r="T4035">
        <f t="shared" si="218"/>
        <v>0</v>
      </c>
      <c r="U4035" t="str">
        <f t="shared" si="219"/>
        <v/>
      </c>
      <c r="V4035" t="str">
        <f t="shared" si="217"/>
        <v/>
      </c>
      <c r="W4035" t="str">
        <f>Screener_5!R36</f>
        <v/>
      </c>
      <c r="X4035" s="6" t="str">
        <f>IF(ISNUMBER(Screener_5!$P36),IF(ISBLANK(Screener_5!S36),"Missing",Screener_5!S36), "")</f>
        <v/>
      </c>
      <c r="Y4035" s="6" t="str">
        <f>IF(ISNUMBER(Screener_5!$P36),IF(ISBLANK(Screener_5!T36),"Missing",Screener_5!T36), "")</f>
        <v/>
      </c>
      <c r="Z4035" s="6" t="str">
        <f>IF(ISNUMBER(Screener_5!$P36),IF(ISBLANK(Screener_5!U36),"Missing",Screener_5!U36), "")</f>
        <v/>
      </c>
      <c r="AA4035" s="6" t="str">
        <f>IF(ISTEXT(Screener_5!U36),  IF(ISBLANK(Screener_5!V36), "Missing", Screener_5!V36),"")</f>
        <v/>
      </c>
      <c r="AB4035" s="6" t="str">
        <f>IF(Screener_5!U36 = "Y",  IF(ISBLANK(Screener_5!V36), "Missing", Screener_5!V36),"")</f>
        <v/>
      </c>
      <c r="AC4035" s="6" t="str">
        <f xml:space="preserve"> IF((Screener_5!U36 = "Y"),   IF(ISBLANK(Screener_5!W36),"Missing",Screener_5!W36), "")</f>
        <v/>
      </c>
      <c r="AF4035" s="6"/>
      <c r="AG4035" s="6"/>
    </row>
    <row r="4036" spans="1:33" x14ac:dyDescent="0.25">
      <c r="A4036" s="125" t="str">
        <f>IF(ISNUMBER(Screener_5!A37), Screener_5!A37, "")</f>
        <v/>
      </c>
      <c r="B4036" t="str">
        <f>IF(ISTEXT(Screener_5!C37), Screener_5!C37, "")</f>
        <v/>
      </c>
      <c r="F4036" t="str">
        <f>IF(ISNUMBER(Screener_5!D37), Screener_5!D37, "")</f>
        <v/>
      </c>
      <c r="G4036" t="str">
        <f>IF(ISNUMBER(Screener_5!E37),    Screener_5!E37, "")</f>
        <v/>
      </c>
      <c r="H4036" t="str">
        <f>IF(ISNUMBER(Screener_5!F37),    Screener_5!F37, "")</f>
        <v/>
      </c>
      <c r="I4036" t="str">
        <f>IF(ISNUMBER(Screener_5!G37),    Screener_5!G37, "")</f>
        <v/>
      </c>
      <c r="J4036" t="str">
        <f>IF(ISNUMBER(Screener_5!H37),    Screener_5!H37, "")</f>
        <v/>
      </c>
      <c r="K4036" t="str">
        <f t="shared" si="215"/>
        <v/>
      </c>
      <c r="L4036" t="str">
        <f t="shared" si="220"/>
        <v/>
      </c>
      <c r="M4036" s="45" t="str">
        <f>Screener_5!I37</f>
        <v/>
      </c>
      <c r="N4036" t="str">
        <f>IF(Screener_5!J37="Y",1,IF(Screener_5!J37="N",0,""))</f>
        <v/>
      </c>
      <c r="O4036" t="str">
        <f>IF(Screener_5!K37="Y",1,IF(Screener_5!K37="N",0,""))</f>
        <v/>
      </c>
      <c r="P4036" t="str">
        <f>IF(Screener_5!L37="Y",1,IF(Screener_5!L37="N",0,""))</f>
        <v/>
      </c>
      <c r="Q4036" t="str">
        <f>IF(Screener_5!M37="Y",1,IF(Screener_5!M37="N",0,""))</f>
        <v/>
      </c>
      <c r="R4036" t="str">
        <f>IF(Screener_5!N37="Y",1,IF(Screener_5!N37="N",0,""))</f>
        <v/>
      </c>
      <c r="S4036" t="str">
        <f>IF(Screener_5!O37="Y",1,IF(Screener_5!O37="N",0,""))</f>
        <v/>
      </c>
      <c r="T4036">
        <f t="shared" si="218"/>
        <v>0</v>
      </c>
      <c r="U4036" t="str">
        <f t="shared" si="219"/>
        <v/>
      </c>
      <c r="V4036" t="str">
        <f t="shared" si="217"/>
        <v/>
      </c>
      <c r="W4036" t="str">
        <f>Screener_5!R37</f>
        <v/>
      </c>
      <c r="X4036" s="6" t="str">
        <f>IF(ISNUMBER(Screener_5!$P37),IF(ISBLANK(Screener_5!S37),"Missing",Screener_5!S37), "")</f>
        <v/>
      </c>
      <c r="Y4036" s="6" t="str">
        <f>IF(ISNUMBER(Screener_5!$P37),IF(ISBLANK(Screener_5!T37),"Missing",Screener_5!T37), "")</f>
        <v/>
      </c>
      <c r="Z4036" s="6" t="str">
        <f>IF(ISNUMBER(Screener_5!$P37),IF(ISBLANK(Screener_5!U37),"Missing",Screener_5!U37), "")</f>
        <v/>
      </c>
      <c r="AA4036" s="6" t="str">
        <f>IF(ISTEXT(Screener_5!U37),  IF(ISBLANK(Screener_5!V37), "Missing", Screener_5!V37),"")</f>
        <v/>
      </c>
      <c r="AB4036" s="6" t="str">
        <f>IF(Screener_5!U37 = "Y",  IF(ISBLANK(Screener_5!V37), "Missing", Screener_5!V37),"")</f>
        <v/>
      </c>
      <c r="AC4036" s="6" t="str">
        <f xml:space="preserve"> IF((Screener_5!U37 = "Y"),   IF(ISBLANK(Screener_5!W37),"Missing",Screener_5!W37), "")</f>
        <v/>
      </c>
      <c r="AF4036" s="6"/>
      <c r="AG4036" s="6"/>
    </row>
    <row r="4037" spans="1:33" x14ac:dyDescent="0.25">
      <c r="A4037" s="125" t="str">
        <f>IF(ISNUMBER(Screener_5!A38), Screener_5!A38, "")</f>
        <v/>
      </c>
      <c r="B4037" t="str">
        <f>IF(ISTEXT(Screener_5!C38), Screener_5!C38, "")</f>
        <v/>
      </c>
      <c r="F4037" t="str">
        <f>IF(ISNUMBER(Screener_5!D38), Screener_5!D38, "")</f>
        <v/>
      </c>
      <c r="G4037" t="str">
        <f>IF(ISNUMBER(Screener_5!E38),    Screener_5!E38, "")</f>
        <v/>
      </c>
      <c r="H4037" t="str">
        <f>IF(ISNUMBER(Screener_5!F38),    Screener_5!F38, "")</f>
        <v/>
      </c>
      <c r="I4037" t="str">
        <f>IF(ISNUMBER(Screener_5!G38),    Screener_5!G38, "")</f>
        <v/>
      </c>
      <c r="J4037" t="str">
        <f>IF(ISNUMBER(Screener_5!H38),    Screener_5!H38, "")</f>
        <v/>
      </c>
      <c r="K4037" t="str">
        <f t="shared" si="215"/>
        <v/>
      </c>
      <c r="L4037" t="str">
        <f t="shared" si="220"/>
        <v/>
      </c>
      <c r="M4037" s="45" t="str">
        <f>Screener_5!I38</f>
        <v/>
      </c>
      <c r="N4037" t="str">
        <f>IF(Screener_5!J38="Y",1,IF(Screener_5!J38="N",0,""))</f>
        <v/>
      </c>
      <c r="O4037" t="str">
        <f>IF(Screener_5!K38="Y",1,IF(Screener_5!K38="N",0,""))</f>
        <v/>
      </c>
      <c r="P4037" t="str">
        <f>IF(Screener_5!L38="Y",1,IF(Screener_5!L38="N",0,""))</f>
        <v/>
      </c>
      <c r="Q4037" t="str">
        <f>IF(Screener_5!M38="Y",1,IF(Screener_5!M38="N",0,""))</f>
        <v/>
      </c>
      <c r="R4037" t="str">
        <f>IF(Screener_5!N38="Y",1,IF(Screener_5!N38="N",0,""))</f>
        <v/>
      </c>
      <c r="S4037" t="str">
        <f>IF(Screener_5!O38="Y",1,IF(Screener_5!O38="N",0,""))</f>
        <v/>
      </c>
      <c r="T4037">
        <f t="shared" si="218"/>
        <v>0</v>
      </c>
      <c r="U4037" t="str">
        <f t="shared" si="219"/>
        <v/>
      </c>
      <c r="V4037" t="str">
        <f t="shared" si="217"/>
        <v/>
      </c>
      <c r="W4037" t="str">
        <f>Screener_5!R38</f>
        <v/>
      </c>
      <c r="X4037" s="6" t="str">
        <f>IF(ISNUMBER(Screener_5!$P38),IF(ISBLANK(Screener_5!S38),"Missing",Screener_5!S38), "")</f>
        <v/>
      </c>
      <c r="Y4037" s="6" t="str">
        <f>IF(ISNUMBER(Screener_5!$P38),IF(ISBLANK(Screener_5!T38),"Missing",Screener_5!T38), "")</f>
        <v/>
      </c>
      <c r="Z4037" s="6" t="str">
        <f>IF(ISNUMBER(Screener_5!$P38),IF(ISBLANK(Screener_5!U38),"Missing",Screener_5!U38), "")</f>
        <v/>
      </c>
      <c r="AA4037" s="6" t="str">
        <f>IF(ISTEXT(Screener_5!U38),  IF(ISBLANK(Screener_5!V38), "Missing", Screener_5!V38),"")</f>
        <v/>
      </c>
      <c r="AB4037" s="6" t="str">
        <f>IF(Screener_5!U38 = "Y",  IF(ISBLANK(Screener_5!V38), "Missing", Screener_5!V38),"")</f>
        <v/>
      </c>
      <c r="AC4037" s="6" t="str">
        <f xml:space="preserve"> IF((Screener_5!U38 = "Y"),   IF(ISBLANK(Screener_5!W38),"Missing",Screener_5!W38), "")</f>
        <v/>
      </c>
      <c r="AF4037" s="6"/>
      <c r="AG4037" s="6"/>
    </row>
    <row r="4038" spans="1:33" x14ac:dyDescent="0.25">
      <c r="A4038" s="125" t="str">
        <f>IF(ISNUMBER(Screener_5!A39), Screener_5!A39, "")</f>
        <v/>
      </c>
      <c r="B4038" t="str">
        <f>IF(ISTEXT(Screener_5!C39), Screener_5!C39, "")</f>
        <v/>
      </c>
      <c r="F4038" t="str">
        <f>IF(ISNUMBER(Screener_5!D39), Screener_5!D39, "")</f>
        <v/>
      </c>
      <c r="G4038" t="str">
        <f>IF(ISNUMBER(Screener_5!E39),    Screener_5!E39, "")</f>
        <v/>
      </c>
      <c r="H4038" t="str">
        <f>IF(ISNUMBER(Screener_5!F39),    Screener_5!F39, "")</f>
        <v/>
      </c>
      <c r="I4038" t="str">
        <f>IF(ISNUMBER(Screener_5!G39),    Screener_5!G39, "")</f>
        <v/>
      </c>
      <c r="J4038" t="str">
        <f>IF(ISNUMBER(Screener_5!H39),    Screener_5!H39, "")</f>
        <v/>
      </c>
      <c r="K4038" t="str">
        <f t="shared" si="215"/>
        <v/>
      </c>
      <c r="L4038" t="str">
        <f t="shared" si="220"/>
        <v/>
      </c>
      <c r="M4038" s="45" t="str">
        <f>Screener_5!I39</f>
        <v/>
      </c>
      <c r="N4038" t="str">
        <f>IF(Screener_5!J39="Y",1,IF(Screener_5!J39="N",0,""))</f>
        <v/>
      </c>
      <c r="O4038" t="str">
        <f>IF(Screener_5!K39="Y",1,IF(Screener_5!K39="N",0,""))</f>
        <v/>
      </c>
      <c r="P4038" t="str">
        <f>IF(Screener_5!L39="Y",1,IF(Screener_5!L39="N",0,""))</f>
        <v/>
      </c>
      <c r="Q4038" t="str">
        <f>IF(Screener_5!M39="Y",1,IF(Screener_5!M39="N",0,""))</f>
        <v/>
      </c>
      <c r="R4038" t="str">
        <f>IF(Screener_5!N39="Y",1,IF(Screener_5!N39="N",0,""))</f>
        <v/>
      </c>
      <c r="S4038" t="str">
        <f>IF(Screener_5!O39="Y",1,IF(Screener_5!O39="N",0,""))</f>
        <v/>
      </c>
      <c r="T4038">
        <f t="shared" si="218"/>
        <v>0</v>
      </c>
      <c r="U4038" t="str">
        <f t="shared" si="219"/>
        <v/>
      </c>
      <c r="V4038" t="str">
        <f t="shared" si="217"/>
        <v/>
      </c>
      <c r="W4038" t="str">
        <f>Screener_5!R39</f>
        <v/>
      </c>
      <c r="X4038" s="6" t="str">
        <f>IF(ISNUMBER(Screener_5!$P39),IF(ISBLANK(Screener_5!S39),"Missing",Screener_5!S39), "")</f>
        <v/>
      </c>
      <c r="Y4038" s="6" t="str">
        <f>IF(ISNUMBER(Screener_5!$P39),IF(ISBLANK(Screener_5!T39),"Missing",Screener_5!T39), "")</f>
        <v/>
      </c>
      <c r="Z4038" s="6" t="str">
        <f>IF(ISNUMBER(Screener_5!$P39),IF(ISBLANK(Screener_5!U39),"Missing",Screener_5!U39), "")</f>
        <v/>
      </c>
      <c r="AA4038" s="6" t="str">
        <f>IF(ISTEXT(Screener_5!U39),  IF(ISBLANK(Screener_5!V39), "Missing", Screener_5!V39),"")</f>
        <v/>
      </c>
      <c r="AB4038" s="6" t="str">
        <f>IF(Screener_5!U39 = "Y",  IF(ISBLANK(Screener_5!V39), "Missing", Screener_5!V39),"")</f>
        <v/>
      </c>
      <c r="AC4038" s="6" t="str">
        <f xml:space="preserve"> IF((Screener_5!U39 = "Y"),   IF(ISBLANK(Screener_5!W39),"Missing",Screener_5!W39), "")</f>
        <v/>
      </c>
      <c r="AF4038" s="6"/>
      <c r="AG4038" s="6"/>
    </row>
    <row r="4039" spans="1:33" x14ac:dyDescent="0.25">
      <c r="A4039" s="125" t="str">
        <f>IF(ISNUMBER(Screener_5!A40), Screener_5!A40, "")</f>
        <v/>
      </c>
      <c r="B4039" t="str">
        <f>IF(ISTEXT(Screener_5!C40), Screener_5!C40, "")</f>
        <v/>
      </c>
      <c r="F4039" t="str">
        <f>IF(ISNUMBER(Screener_5!D40), Screener_5!D40, "")</f>
        <v/>
      </c>
      <c r="G4039" t="str">
        <f>IF(ISNUMBER(Screener_5!E40),    Screener_5!E40, "")</f>
        <v/>
      </c>
      <c r="H4039" t="str">
        <f>IF(ISNUMBER(Screener_5!F40),    Screener_5!F40, "")</f>
        <v/>
      </c>
      <c r="I4039" t="str">
        <f>IF(ISNUMBER(Screener_5!G40),    Screener_5!G40, "")</f>
        <v/>
      </c>
      <c r="J4039" t="str">
        <f>IF(ISNUMBER(Screener_5!H40),    Screener_5!H40, "")</f>
        <v/>
      </c>
      <c r="K4039" t="str">
        <f t="shared" si="215"/>
        <v/>
      </c>
      <c r="L4039" t="str">
        <f t="shared" si="220"/>
        <v/>
      </c>
      <c r="M4039" s="45" t="str">
        <f>Screener_5!I40</f>
        <v/>
      </c>
      <c r="N4039" t="str">
        <f>IF(Screener_5!J40="Y",1,IF(Screener_5!J40="N",0,""))</f>
        <v/>
      </c>
      <c r="O4039" t="str">
        <f>IF(Screener_5!K40="Y",1,IF(Screener_5!K40="N",0,""))</f>
        <v/>
      </c>
      <c r="P4039" t="str">
        <f>IF(Screener_5!L40="Y",1,IF(Screener_5!L40="N",0,""))</f>
        <v/>
      </c>
      <c r="Q4039" t="str">
        <f>IF(Screener_5!M40="Y",1,IF(Screener_5!M40="N",0,""))</f>
        <v/>
      </c>
      <c r="R4039" t="str">
        <f>IF(Screener_5!N40="Y",1,IF(Screener_5!N40="N",0,""))</f>
        <v/>
      </c>
      <c r="S4039" t="str">
        <f>IF(Screener_5!O40="Y",1,IF(Screener_5!O40="N",0,""))</f>
        <v/>
      </c>
      <c r="T4039">
        <f t="shared" ref="T4039:T4102" si="221">COUNT(N4039:S4039)</f>
        <v>0</v>
      </c>
      <c r="U4039" t="str">
        <f t="shared" si="219"/>
        <v/>
      </c>
      <c r="V4039" t="str">
        <f t="shared" si="217"/>
        <v/>
      </c>
      <c r="W4039" t="str">
        <f>Screener_5!R40</f>
        <v/>
      </c>
      <c r="X4039" s="6" t="str">
        <f>IF(ISNUMBER(Screener_5!$P40),IF(ISBLANK(Screener_5!S40),"Missing",Screener_5!S40), "")</f>
        <v/>
      </c>
      <c r="Y4039" s="6" t="str">
        <f>IF(ISNUMBER(Screener_5!$P40),IF(ISBLANK(Screener_5!T40),"Missing",Screener_5!T40), "")</f>
        <v/>
      </c>
      <c r="Z4039" s="6" t="str">
        <f>IF(ISNUMBER(Screener_5!$P40),IF(ISBLANK(Screener_5!U40),"Missing",Screener_5!U40), "")</f>
        <v/>
      </c>
      <c r="AA4039" s="6" t="str">
        <f>IF(ISTEXT(Screener_5!U40),  IF(ISBLANK(Screener_5!V40), "Missing", Screener_5!V40),"")</f>
        <v/>
      </c>
      <c r="AB4039" s="6" t="str">
        <f>IF(Screener_5!U40 = "Y",  IF(ISBLANK(Screener_5!V40), "Missing", Screener_5!V40),"")</f>
        <v/>
      </c>
      <c r="AC4039" s="6" t="str">
        <f xml:space="preserve"> IF((Screener_5!U40 = "Y"),   IF(ISBLANK(Screener_5!W40),"Missing",Screener_5!W40), "")</f>
        <v/>
      </c>
      <c r="AF4039" s="6"/>
      <c r="AG4039" s="6"/>
    </row>
    <row r="4040" spans="1:33" x14ac:dyDescent="0.25">
      <c r="A4040" s="125" t="str">
        <f>IF(ISNUMBER(Screener_5!A41), Screener_5!A41, "")</f>
        <v/>
      </c>
      <c r="B4040" t="str">
        <f>IF(ISTEXT(Screener_5!C41), Screener_5!C41, "")</f>
        <v/>
      </c>
      <c r="F4040" t="str">
        <f>IF(ISNUMBER(Screener_5!D41), Screener_5!D41, "")</f>
        <v/>
      </c>
      <c r="G4040" t="str">
        <f>IF(ISNUMBER(Screener_5!E41),    Screener_5!E41, "")</f>
        <v/>
      </c>
      <c r="H4040" t="str">
        <f>IF(ISNUMBER(Screener_5!F41),    Screener_5!F41, "")</f>
        <v/>
      </c>
      <c r="I4040" t="str">
        <f>IF(ISNUMBER(Screener_5!G41),    Screener_5!G41, "")</f>
        <v/>
      </c>
      <c r="J4040" t="str">
        <f>IF(ISNUMBER(Screener_5!H41),    Screener_5!H41, "")</f>
        <v/>
      </c>
      <c r="K4040" t="str">
        <f t="shared" ref="K4040:K4103" si="222" xml:space="preserve"> IF(AND(ISNUMBER(G4040),ISNUMBER(H4040),ISNUMBER(I4040),  ISNUMBER(J4040) ), (G4040+H4040+I4040+J4040),   IF(OR(ISNUMBER(G4040),ISNUMBER(H4040), ISNUMBER(I4040), ISNUMBER(J4040) ), "Incomplete", "" ))</f>
        <v/>
      </c>
      <c r="L4040" t="str">
        <f t="shared" si="220"/>
        <v/>
      </c>
      <c r="M4040" s="45" t="str">
        <f>Screener_5!I41</f>
        <v/>
      </c>
      <c r="N4040" t="str">
        <f>IF(Screener_5!J41="Y",1,IF(Screener_5!J41="N",0,""))</f>
        <v/>
      </c>
      <c r="O4040" t="str">
        <f>IF(Screener_5!K41="Y",1,IF(Screener_5!K41="N",0,""))</f>
        <v/>
      </c>
      <c r="P4040" t="str">
        <f>IF(Screener_5!L41="Y",1,IF(Screener_5!L41="N",0,""))</f>
        <v/>
      </c>
      <c r="Q4040" t="str">
        <f>IF(Screener_5!M41="Y",1,IF(Screener_5!M41="N",0,""))</f>
        <v/>
      </c>
      <c r="R4040" t="str">
        <f>IF(Screener_5!N41="Y",1,IF(Screener_5!N41="N",0,""))</f>
        <v/>
      </c>
      <c r="S4040" t="str">
        <f>IF(Screener_5!O41="Y",1,IF(Screener_5!O41="N",0,""))</f>
        <v/>
      </c>
      <c r="T4040">
        <f t="shared" si="221"/>
        <v>0</v>
      </c>
      <c r="U4040" t="str">
        <f t="shared" ref="U4040:U4103" si="223">IF(T4040=6,SUM(N4040:S4040),IF(L4040="Negative",IF(OR(N4040=0,N4040=1),N4040,"Incomplete"),IF(L4040="Positive","Incomplete","")))</f>
        <v/>
      </c>
      <c r="V4040" t="str">
        <f t="shared" ref="V4040:V4103" si="224">IF( OR(L4040="Negative", ISBLANK(L4040) =TRUE, L4040 = ""), "",IF(COUNT(N4040:S4040)&gt;0,IF(SUM(N4040:S4040)&gt;1,"Positive","Negative"),""))</f>
        <v/>
      </c>
      <c r="W4040" t="str">
        <f>Screener_5!R41</f>
        <v/>
      </c>
      <c r="X4040" s="6" t="str">
        <f>IF(ISNUMBER(Screener_5!$P41),IF(ISBLANK(Screener_5!S41),"Missing",Screener_5!S41), "")</f>
        <v/>
      </c>
      <c r="Y4040" s="6" t="str">
        <f>IF(ISNUMBER(Screener_5!$P41),IF(ISBLANK(Screener_5!T41),"Missing",Screener_5!T41), "")</f>
        <v/>
      </c>
      <c r="Z4040" s="6" t="str">
        <f>IF(ISNUMBER(Screener_5!$P41),IF(ISBLANK(Screener_5!U41),"Missing",Screener_5!U41), "")</f>
        <v/>
      </c>
      <c r="AA4040" s="6" t="str">
        <f>IF(ISTEXT(Screener_5!U41),  IF(ISBLANK(Screener_5!V41), "Missing", Screener_5!V41),"")</f>
        <v/>
      </c>
      <c r="AB4040" s="6" t="str">
        <f>IF(Screener_5!U41 = "Y",  IF(ISBLANK(Screener_5!V41), "Missing", Screener_5!V41),"")</f>
        <v/>
      </c>
      <c r="AC4040" s="6" t="str">
        <f xml:space="preserve"> IF((Screener_5!U41 = "Y"),   IF(ISBLANK(Screener_5!W41),"Missing",Screener_5!W41), "")</f>
        <v/>
      </c>
      <c r="AF4040" s="6"/>
      <c r="AG4040" s="6"/>
    </row>
    <row r="4041" spans="1:33" x14ac:dyDescent="0.25">
      <c r="A4041" s="125" t="str">
        <f>IF(ISNUMBER(Screener_5!A42), Screener_5!A42, "")</f>
        <v/>
      </c>
      <c r="B4041" t="str">
        <f>IF(ISTEXT(Screener_5!C42), Screener_5!C42, "")</f>
        <v/>
      </c>
      <c r="F4041" t="str">
        <f>IF(ISNUMBER(Screener_5!D42), Screener_5!D42, "")</f>
        <v/>
      </c>
      <c r="G4041" t="str">
        <f>IF(ISNUMBER(Screener_5!E42),    Screener_5!E42, "")</f>
        <v/>
      </c>
      <c r="H4041" t="str">
        <f>IF(ISNUMBER(Screener_5!F42),    Screener_5!F42, "")</f>
        <v/>
      </c>
      <c r="I4041" t="str">
        <f>IF(ISNUMBER(Screener_5!G42),    Screener_5!G42, "")</f>
        <v/>
      </c>
      <c r="J4041" t="str">
        <f>IF(ISNUMBER(Screener_5!H42),    Screener_5!H42, "")</f>
        <v/>
      </c>
      <c r="K4041" t="str">
        <f t="shared" si="222"/>
        <v/>
      </c>
      <c r="L4041" t="str">
        <f t="shared" si="220"/>
        <v/>
      </c>
      <c r="M4041" s="45" t="str">
        <f>Screener_5!I42</f>
        <v/>
      </c>
      <c r="N4041" t="str">
        <f>IF(Screener_5!J42="Y",1,IF(Screener_5!J42="N",0,""))</f>
        <v/>
      </c>
      <c r="O4041" t="str">
        <f>IF(Screener_5!K42="Y",1,IF(Screener_5!K42="N",0,""))</f>
        <v/>
      </c>
      <c r="P4041" t="str">
        <f>IF(Screener_5!L42="Y",1,IF(Screener_5!L42="N",0,""))</f>
        <v/>
      </c>
      <c r="Q4041" t="str">
        <f>IF(Screener_5!M42="Y",1,IF(Screener_5!M42="N",0,""))</f>
        <v/>
      </c>
      <c r="R4041" t="str">
        <f>IF(Screener_5!N42="Y",1,IF(Screener_5!N42="N",0,""))</f>
        <v/>
      </c>
      <c r="S4041" t="str">
        <f>IF(Screener_5!O42="Y",1,IF(Screener_5!O42="N",0,""))</f>
        <v/>
      </c>
      <c r="T4041">
        <f t="shared" si="221"/>
        <v>0</v>
      </c>
      <c r="U4041" t="str">
        <f t="shared" si="223"/>
        <v/>
      </c>
      <c r="V4041" t="str">
        <f t="shared" si="224"/>
        <v/>
      </c>
      <c r="W4041" t="str">
        <f>Screener_5!R42</f>
        <v/>
      </c>
      <c r="X4041" s="6" t="str">
        <f>IF(ISNUMBER(Screener_5!$P42),IF(ISBLANK(Screener_5!S42),"Missing",Screener_5!S42), "")</f>
        <v/>
      </c>
      <c r="Y4041" s="6" t="str">
        <f>IF(ISNUMBER(Screener_5!$P42),IF(ISBLANK(Screener_5!T42),"Missing",Screener_5!T42), "")</f>
        <v/>
      </c>
      <c r="Z4041" s="6" t="str">
        <f>IF(ISNUMBER(Screener_5!$P42),IF(ISBLANK(Screener_5!U42),"Missing",Screener_5!U42), "")</f>
        <v/>
      </c>
      <c r="AA4041" s="6" t="str">
        <f>IF(ISTEXT(Screener_5!U42),  IF(ISBLANK(Screener_5!V42), "Missing", Screener_5!V42),"")</f>
        <v/>
      </c>
      <c r="AB4041" s="6" t="str">
        <f>IF(Screener_5!U42 = "Y",  IF(ISBLANK(Screener_5!V42), "Missing", Screener_5!V42),"")</f>
        <v/>
      </c>
      <c r="AC4041" s="6" t="str">
        <f xml:space="preserve"> IF((Screener_5!U42 = "Y"),   IF(ISBLANK(Screener_5!W42),"Missing",Screener_5!W42), "")</f>
        <v/>
      </c>
      <c r="AF4041" s="6"/>
      <c r="AG4041" s="6"/>
    </row>
    <row r="4042" spans="1:33" x14ac:dyDescent="0.25">
      <c r="A4042" s="125" t="str">
        <f>IF(ISNUMBER(Screener_5!A43), Screener_5!A43, "")</f>
        <v/>
      </c>
      <c r="B4042" t="str">
        <f>IF(ISTEXT(Screener_5!C43), Screener_5!C43, "")</f>
        <v/>
      </c>
      <c r="F4042" t="str">
        <f>IF(ISNUMBER(Screener_5!D43), Screener_5!D43, "")</f>
        <v/>
      </c>
      <c r="G4042" t="str">
        <f>IF(ISNUMBER(Screener_5!E43),    Screener_5!E43, "")</f>
        <v/>
      </c>
      <c r="H4042" t="str">
        <f>IF(ISNUMBER(Screener_5!F43),    Screener_5!F43, "")</f>
        <v/>
      </c>
      <c r="I4042" t="str">
        <f>IF(ISNUMBER(Screener_5!G43),    Screener_5!G43, "")</f>
        <v/>
      </c>
      <c r="J4042" t="str">
        <f>IF(ISNUMBER(Screener_5!H43),    Screener_5!H43, "")</f>
        <v/>
      </c>
      <c r="K4042" t="str">
        <f t="shared" si="222"/>
        <v/>
      </c>
      <c r="L4042" t="str">
        <f t="shared" si="220"/>
        <v/>
      </c>
      <c r="M4042" s="45" t="str">
        <f>Screener_5!I43</f>
        <v/>
      </c>
      <c r="N4042" t="str">
        <f>IF(Screener_5!J43="Y",1,IF(Screener_5!J43="N",0,""))</f>
        <v/>
      </c>
      <c r="O4042" t="str">
        <f>IF(Screener_5!K43="Y",1,IF(Screener_5!K43="N",0,""))</f>
        <v/>
      </c>
      <c r="P4042" t="str">
        <f>IF(Screener_5!L43="Y",1,IF(Screener_5!L43="N",0,""))</f>
        <v/>
      </c>
      <c r="Q4042" t="str">
        <f>IF(Screener_5!M43="Y",1,IF(Screener_5!M43="N",0,""))</f>
        <v/>
      </c>
      <c r="R4042" t="str">
        <f>IF(Screener_5!N43="Y",1,IF(Screener_5!N43="N",0,""))</f>
        <v/>
      </c>
      <c r="S4042" t="str">
        <f>IF(Screener_5!O43="Y",1,IF(Screener_5!O43="N",0,""))</f>
        <v/>
      </c>
      <c r="T4042">
        <f t="shared" si="221"/>
        <v>0</v>
      </c>
      <c r="U4042" t="str">
        <f t="shared" si="223"/>
        <v/>
      </c>
      <c r="V4042" t="str">
        <f t="shared" si="224"/>
        <v/>
      </c>
      <c r="W4042" t="str">
        <f>Screener_5!R43</f>
        <v/>
      </c>
      <c r="X4042" s="6" t="str">
        <f>IF(ISNUMBER(Screener_5!$P43),IF(ISBLANK(Screener_5!S43),"Missing",Screener_5!S43), "")</f>
        <v/>
      </c>
      <c r="Y4042" s="6" t="str">
        <f>IF(ISNUMBER(Screener_5!$P43),IF(ISBLANK(Screener_5!T43),"Missing",Screener_5!T43), "")</f>
        <v/>
      </c>
      <c r="Z4042" s="6" t="str">
        <f>IF(ISNUMBER(Screener_5!$P43),IF(ISBLANK(Screener_5!U43),"Missing",Screener_5!U43), "")</f>
        <v/>
      </c>
      <c r="AA4042" s="6" t="str">
        <f>IF(ISTEXT(Screener_5!U43),  IF(ISBLANK(Screener_5!V43), "Missing", Screener_5!V43),"")</f>
        <v/>
      </c>
      <c r="AB4042" s="6" t="str">
        <f>IF(Screener_5!U43 = "Y",  IF(ISBLANK(Screener_5!V43), "Missing", Screener_5!V43),"")</f>
        <v/>
      </c>
      <c r="AC4042" s="6" t="str">
        <f xml:space="preserve"> IF((Screener_5!U43 = "Y"),   IF(ISBLANK(Screener_5!W43),"Missing",Screener_5!W43), "")</f>
        <v/>
      </c>
      <c r="AF4042" s="6"/>
      <c r="AG4042" s="6"/>
    </row>
    <row r="4043" spans="1:33" x14ac:dyDescent="0.25">
      <c r="A4043" s="125" t="str">
        <f>IF(ISNUMBER(Screener_5!A44), Screener_5!A44, "")</f>
        <v/>
      </c>
      <c r="B4043" t="str">
        <f>IF(ISTEXT(Screener_5!C44), Screener_5!C44, "")</f>
        <v/>
      </c>
      <c r="F4043" t="str">
        <f>IF(ISNUMBER(Screener_5!D44), Screener_5!D44, "")</f>
        <v/>
      </c>
      <c r="G4043" t="str">
        <f>IF(ISNUMBER(Screener_5!E44),    Screener_5!E44, "")</f>
        <v/>
      </c>
      <c r="H4043" t="str">
        <f>IF(ISNUMBER(Screener_5!F44),    Screener_5!F44, "")</f>
        <v/>
      </c>
      <c r="I4043" t="str">
        <f>IF(ISNUMBER(Screener_5!G44),    Screener_5!G44, "")</f>
        <v/>
      </c>
      <c r="J4043" t="str">
        <f>IF(ISNUMBER(Screener_5!H44),    Screener_5!H44, "")</f>
        <v/>
      </c>
      <c r="K4043" t="str">
        <f t="shared" si="222"/>
        <v/>
      </c>
      <c r="L4043" t="str">
        <f t="shared" si="220"/>
        <v/>
      </c>
      <c r="M4043" s="45" t="str">
        <f>Screener_5!I44</f>
        <v/>
      </c>
      <c r="N4043" t="str">
        <f>IF(Screener_5!J44="Y",1,IF(Screener_5!J44="N",0,""))</f>
        <v/>
      </c>
      <c r="O4043" t="str">
        <f>IF(Screener_5!K44="Y",1,IF(Screener_5!K44="N",0,""))</f>
        <v/>
      </c>
      <c r="P4043" t="str">
        <f>IF(Screener_5!L44="Y",1,IF(Screener_5!L44="N",0,""))</f>
        <v/>
      </c>
      <c r="Q4043" t="str">
        <f>IF(Screener_5!M44="Y",1,IF(Screener_5!M44="N",0,""))</f>
        <v/>
      </c>
      <c r="R4043" t="str">
        <f>IF(Screener_5!N44="Y",1,IF(Screener_5!N44="N",0,""))</f>
        <v/>
      </c>
      <c r="S4043" t="str">
        <f>IF(Screener_5!O44="Y",1,IF(Screener_5!O44="N",0,""))</f>
        <v/>
      </c>
      <c r="T4043">
        <f t="shared" si="221"/>
        <v>0</v>
      </c>
      <c r="U4043" t="str">
        <f t="shared" si="223"/>
        <v/>
      </c>
      <c r="V4043" t="str">
        <f t="shared" si="224"/>
        <v/>
      </c>
      <c r="W4043" t="str">
        <f>Screener_5!R44</f>
        <v/>
      </c>
      <c r="X4043" s="6" t="str">
        <f>IF(ISNUMBER(Screener_5!$P44),IF(ISBLANK(Screener_5!S44),"Missing",Screener_5!S44), "")</f>
        <v/>
      </c>
      <c r="Y4043" s="6" t="str">
        <f>IF(ISNUMBER(Screener_5!$P44),IF(ISBLANK(Screener_5!T44),"Missing",Screener_5!T44), "")</f>
        <v/>
      </c>
      <c r="Z4043" s="6" t="str">
        <f>IF(ISNUMBER(Screener_5!$P44),IF(ISBLANK(Screener_5!U44),"Missing",Screener_5!U44), "")</f>
        <v/>
      </c>
      <c r="AA4043" s="6" t="str">
        <f>IF(ISTEXT(Screener_5!U44),  IF(ISBLANK(Screener_5!V44), "Missing", Screener_5!V44),"")</f>
        <v/>
      </c>
      <c r="AB4043" s="6" t="str">
        <f>IF(Screener_5!U44 = "Y",  IF(ISBLANK(Screener_5!V44), "Missing", Screener_5!V44),"")</f>
        <v/>
      </c>
      <c r="AC4043" s="6" t="str">
        <f xml:space="preserve"> IF((Screener_5!U44 = "Y"),   IF(ISBLANK(Screener_5!W44),"Missing",Screener_5!W44), "")</f>
        <v/>
      </c>
      <c r="AF4043" s="6"/>
      <c r="AG4043" s="6"/>
    </row>
    <row r="4044" spans="1:33" x14ac:dyDescent="0.25">
      <c r="A4044" s="125" t="str">
        <f>IF(ISNUMBER(Screener_5!A45), Screener_5!A45, "")</f>
        <v/>
      </c>
      <c r="B4044" t="str">
        <f>IF(ISTEXT(Screener_5!C45), Screener_5!C45, "")</f>
        <v/>
      </c>
      <c r="F4044" t="str">
        <f>IF(ISNUMBER(Screener_5!D45), Screener_5!D45, "")</f>
        <v/>
      </c>
      <c r="G4044" t="str">
        <f>IF(ISNUMBER(Screener_5!E45),    Screener_5!E45, "")</f>
        <v/>
      </c>
      <c r="H4044" t="str">
        <f>IF(ISNUMBER(Screener_5!F45),    Screener_5!F45, "")</f>
        <v/>
      </c>
      <c r="I4044" t="str">
        <f>IF(ISNUMBER(Screener_5!G45),    Screener_5!G45, "")</f>
        <v/>
      </c>
      <c r="J4044" t="str">
        <f>IF(ISNUMBER(Screener_5!H45),    Screener_5!H45, "")</f>
        <v/>
      </c>
      <c r="K4044" t="str">
        <f t="shared" si="222"/>
        <v/>
      </c>
      <c r="L4044" t="str">
        <f t="shared" si="220"/>
        <v/>
      </c>
      <c r="M4044" s="45" t="str">
        <f>Screener_5!I45</f>
        <v/>
      </c>
      <c r="N4044" t="str">
        <f>IF(Screener_5!J45="Y",1,IF(Screener_5!J45="N",0,""))</f>
        <v/>
      </c>
      <c r="O4044" t="str">
        <f>IF(Screener_5!K45="Y",1,IF(Screener_5!K45="N",0,""))</f>
        <v/>
      </c>
      <c r="P4044" t="str">
        <f>IF(Screener_5!L45="Y",1,IF(Screener_5!L45="N",0,""))</f>
        <v/>
      </c>
      <c r="Q4044" t="str">
        <f>IF(Screener_5!M45="Y",1,IF(Screener_5!M45="N",0,""))</f>
        <v/>
      </c>
      <c r="R4044" t="str">
        <f>IF(Screener_5!N45="Y",1,IF(Screener_5!N45="N",0,""))</f>
        <v/>
      </c>
      <c r="S4044" t="str">
        <f>IF(Screener_5!O45="Y",1,IF(Screener_5!O45="N",0,""))</f>
        <v/>
      </c>
      <c r="T4044">
        <f t="shared" si="221"/>
        <v>0</v>
      </c>
      <c r="U4044" t="str">
        <f t="shared" si="223"/>
        <v/>
      </c>
      <c r="V4044" t="str">
        <f t="shared" si="224"/>
        <v/>
      </c>
      <c r="W4044" t="str">
        <f>Screener_5!R45</f>
        <v/>
      </c>
      <c r="X4044" s="6" t="str">
        <f>IF(ISNUMBER(Screener_5!$P45),IF(ISBLANK(Screener_5!S45),"Missing",Screener_5!S45), "")</f>
        <v/>
      </c>
      <c r="Y4044" s="6" t="str">
        <f>IF(ISNUMBER(Screener_5!$P45),IF(ISBLANK(Screener_5!T45),"Missing",Screener_5!T45), "")</f>
        <v/>
      </c>
      <c r="Z4044" s="6" t="str">
        <f>IF(ISNUMBER(Screener_5!$P45),IF(ISBLANK(Screener_5!U45),"Missing",Screener_5!U45), "")</f>
        <v/>
      </c>
      <c r="AA4044" s="6" t="str">
        <f>IF(ISTEXT(Screener_5!U45),  IF(ISBLANK(Screener_5!V45), "Missing", Screener_5!V45),"")</f>
        <v/>
      </c>
      <c r="AB4044" s="6" t="str">
        <f>IF(Screener_5!U45 = "Y",  IF(ISBLANK(Screener_5!V45), "Missing", Screener_5!V45),"")</f>
        <v/>
      </c>
      <c r="AC4044" s="6" t="str">
        <f xml:space="preserve"> IF((Screener_5!U45 = "Y"),   IF(ISBLANK(Screener_5!W45),"Missing",Screener_5!W45), "")</f>
        <v/>
      </c>
      <c r="AF4044" s="6"/>
      <c r="AG4044" s="6"/>
    </row>
    <row r="4045" spans="1:33" x14ac:dyDescent="0.25">
      <c r="A4045" s="125" t="str">
        <f>IF(ISNUMBER(Screener_5!A46), Screener_5!A46, "")</f>
        <v/>
      </c>
      <c r="B4045" t="str">
        <f>IF(ISTEXT(Screener_5!C46), Screener_5!C46, "")</f>
        <v/>
      </c>
      <c r="F4045" t="str">
        <f>IF(ISNUMBER(Screener_5!D46), Screener_5!D46, "")</f>
        <v/>
      </c>
      <c r="G4045" t="str">
        <f>IF(ISNUMBER(Screener_5!E46),    Screener_5!E46, "")</f>
        <v/>
      </c>
      <c r="H4045" t="str">
        <f>IF(ISNUMBER(Screener_5!F46),    Screener_5!F46, "")</f>
        <v/>
      </c>
      <c r="I4045" t="str">
        <f>IF(ISNUMBER(Screener_5!G46),    Screener_5!G46, "")</f>
        <v/>
      </c>
      <c r="J4045" t="str">
        <f>IF(ISNUMBER(Screener_5!H46),    Screener_5!H46, "")</f>
        <v/>
      </c>
      <c r="K4045" t="str">
        <f t="shared" si="222"/>
        <v/>
      </c>
      <c r="L4045" t="str">
        <f t="shared" si="220"/>
        <v/>
      </c>
      <c r="M4045" s="45" t="str">
        <f>Screener_5!I46</f>
        <v/>
      </c>
      <c r="N4045" t="str">
        <f>IF(Screener_5!J46="Y",1,IF(Screener_5!J46="N",0,""))</f>
        <v/>
      </c>
      <c r="O4045" t="str">
        <f>IF(Screener_5!K46="Y",1,IF(Screener_5!K46="N",0,""))</f>
        <v/>
      </c>
      <c r="P4045" t="str">
        <f>IF(Screener_5!L46="Y",1,IF(Screener_5!L46="N",0,""))</f>
        <v/>
      </c>
      <c r="Q4045" t="str">
        <f>IF(Screener_5!M46="Y",1,IF(Screener_5!M46="N",0,""))</f>
        <v/>
      </c>
      <c r="R4045" t="str">
        <f>IF(Screener_5!N46="Y",1,IF(Screener_5!N46="N",0,""))</f>
        <v/>
      </c>
      <c r="S4045" t="str">
        <f>IF(Screener_5!O46="Y",1,IF(Screener_5!O46="N",0,""))</f>
        <v/>
      </c>
      <c r="T4045">
        <f t="shared" si="221"/>
        <v>0</v>
      </c>
      <c r="U4045" t="str">
        <f t="shared" si="223"/>
        <v/>
      </c>
      <c r="V4045" t="str">
        <f t="shared" si="224"/>
        <v/>
      </c>
      <c r="W4045" t="str">
        <f>Screener_5!R46</f>
        <v/>
      </c>
      <c r="X4045" s="6" t="str">
        <f>IF(ISNUMBER(Screener_5!$P46),IF(ISBLANK(Screener_5!S46),"Missing",Screener_5!S46), "")</f>
        <v/>
      </c>
      <c r="Y4045" s="6" t="str">
        <f>IF(ISNUMBER(Screener_5!$P46),IF(ISBLANK(Screener_5!T46),"Missing",Screener_5!T46), "")</f>
        <v/>
      </c>
      <c r="Z4045" s="6" t="str">
        <f>IF(ISNUMBER(Screener_5!$P46),IF(ISBLANK(Screener_5!U46),"Missing",Screener_5!U46), "")</f>
        <v/>
      </c>
      <c r="AA4045" s="6" t="str">
        <f>IF(ISTEXT(Screener_5!U46),  IF(ISBLANK(Screener_5!V46), "Missing", Screener_5!V46),"")</f>
        <v/>
      </c>
      <c r="AB4045" s="6" t="str">
        <f>IF(Screener_5!U46 = "Y",  IF(ISBLANK(Screener_5!V46), "Missing", Screener_5!V46),"")</f>
        <v/>
      </c>
      <c r="AC4045" s="6" t="str">
        <f xml:space="preserve"> IF((Screener_5!U46 = "Y"),   IF(ISBLANK(Screener_5!W46),"Missing",Screener_5!W46), "")</f>
        <v/>
      </c>
      <c r="AF4045" s="6"/>
      <c r="AG4045" s="6"/>
    </row>
    <row r="4046" spans="1:33" x14ac:dyDescent="0.25">
      <c r="A4046" s="125" t="str">
        <f>IF(ISNUMBER(Screener_5!A47), Screener_5!A47, "")</f>
        <v/>
      </c>
      <c r="B4046" t="str">
        <f>IF(ISTEXT(Screener_5!C47), Screener_5!C47, "")</f>
        <v/>
      </c>
      <c r="F4046" t="str">
        <f>IF(ISNUMBER(Screener_5!D47), Screener_5!D47, "")</f>
        <v/>
      </c>
      <c r="G4046" t="str">
        <f>IF(ISNUMBER(Screener_5!E47),    Screener_5!E47, "")</f>
        <v/>
      </c>
      <c r="H4046" t="str">
        <f>IF(ISNUMBER(Screener_5!F47),    Screener_5!F47, "")</f>
        <v/>
      </c>
      <c r="I4046" t="str">
        <f>IF(ISNUMBER(Screener_5!G47),    Screener_5!G47, "")</f>
        <v/>
      </c>
      <c r="J4046" t="str">
        <f>IF(ISNUMBER(Screener_5!H47),    Screener_5!H47, "")</f>
        <v/>
      </c>
      <c r="K4046" t="str">
        <f t="shared" si="222"/>
        <v/>
      </c>
      <c r="L4046" t="str">
        <f t="shared" si="220"/>
        <v/>
      </c>
      <c r="M4046" s="45" t="str">
        <f>Screener_5!I47</f>
        <v/>
      </c>
      <c r="N4046" t="str">
        <f>IF(Screener_5!J47="Y",1,IF(Screener_5!J47="N",0,""))</f>
        <v/>
      </c>
      <c r="O4046" t="str">
        <f>IF(Screener_5!K47="Y",1,IF(Screener_5!K47="N",0,""))</f>
        <v/>
      </c>
      <c r="P4046" t="str">
        <f>IF(Screener_5!L47="Y",1,IF(Screener_5!L47="N",0,""))</f>
        <v/>
      </c>
      <c r="Q4046" t="str">
        <f>IF(Screener_5!M47="Y",1,IF(Screener_5!M47="N",0,""))</f>
        <v/>
      </c>
      <c r="R4046" t="str">
        <f>IF(Screener_5!N47="Y",1,IF(Screener_5!N47="N",0,""))</f>
        <v/>
      </c>
      <c r="S4046" t="str">
        <f>IF(Screener_5!O47="Y",1,IF(Screener_5!O47="N",0,""))</f>
        <v/>
      </c>
      <c r="T4046">
        <f t="shared" si="221"/>
        <v>0</v>
      </c>
      <c r="U4046" t="str">
        <f t="shared" si="223"/>
        <v/>
      </c>
      <c r="V4046" t="str">
        <f t="shared" si="224"/>
        <v/>
      </c>
      <c r="W4046" t="str">
        <f>Screener_5!R47</f>
        <v/>
      </c>
      <c r="X4046" s="6" t="str">
        <f>IF(ISNUMBER(Screener_5!$P47),IF(ISBLANK(Screener_5!S47),"Missing",Screener_5!S47), "")</f>
        <v/>
      </c>
      <c r="Y4046" s="6" t="str">
        <f>IF(ISNUMBER(Screener_5!$P47),IF(ISBLANK(Screener_5!T47),"Missing",Screener_5!T47), "")</f>
        <v/>
      </c>
      <c r="Z4046" s="6" t="str">
        <f>IF(ISNUMBER(Screener_5!$P47),IF(ISBLANK(Screener_5!U47),"Missing",Screener_5!U47), "")</f>
        <v/>
      </c>
      <c r="AA4046" s="6" t="str">
        <f>IF(ISTEXT(Screener_5!U47),  IF(ISBLANK(Screener_5!V47), "Missing", Screener_5!V47),"")</f>
        <v/>
      </c>
      <c r="AB4046" s="6" t="str">
        <f>IF(Screener_5!U47 = "Y",  IF(ISBLANK(Screener_5!V47), "Missing", Screener_5!V47),"")</f>
        <v/>
      </c>
      <c r="AC4046" s="6" t="str">
        <f xml:space="preserve"> IF((Screener_5!U47 = "Y"),   IF(ISBLANK(Screener_5!W47),"Missing",Screener_5!W47), "")</f>
        <v/>
      </c>
      <c r="AF4046" s="6"/>
      <c r="AG4046" s="6"/>
    </row>
    <row r="4047" spans="1:33" x14ac:dyDescent="0.25">
      <c r="A4047" s="125" t="str">
        <f>IF(ISNUMBER(Screener_5!A48), Screener_5!A48, "")</f>
        <v/>
      </c>
      <c r="B4047" t="str">
        <f>IF(ISTEXT(Screener_5!C48), Screener_5!C48, "")</f>
        <v/>
      </c>
      <c r="F4047" t="str">
        <f>IF(ISNUMBER(Screener_5!D48), Screener_5!D48, "")</f>
        <v/>
      </c>
      <c r="G4047" t="str">
        <f>IF(ISNUMBER(Screener_5!E48),    Screener_5!E48, "")</f>
        <v/>
      </c>
      <c r="H4047" t="str">
        <f>IF(ISNUMBER(Screener_5!F48),    Screener_5!F48, "")</f>
        <v/>
      </c>
      <c r="I4047" t="str">
        <f>IF(ISNUMBER(Screener_5!G48),    Screener_5!G48, "")</f>
        <v/>
      </c>
      <c r="J4047" t="str">
        <f>IF(ISNUMBER(Screener_5!H48),    Screener_5!H48, "")</f>
        <v/>
      </c>
      <c r="K4047" t="str">
        <f t="shared" si="222"/>
        <v/>
      </c>
      <c r="L4047" t="str">
        <f t="shared" si="220"/>
        <v/>
      </c>
      <c r="M4047" s="45" t="str">
        <f>Screener_5!I48</f>
        <v/>
      </c>
      <c r="N4047" t="str">
        <f>IF(Screener_5!J48="Y",1,IF(Screener_5!J48="N",0,""))</f>
        <v/>
      </c>
      <c r="O4047" t="str">
        <f>IF(Screener_5!K48="Y",1,IF(Screener_5!K48="N",0,""))</f>
        <v/>
      </c>
      <c r="P4047" t="str">
        <f>IF(Screener_5!L48="Y",1,IF(Screener_5!L48="N",0,""))</f>
        <v/>
      </c>
      <c r="Q4047" t="str">
        <f>IF(Screener_5!M48="Y",1,IF(Screener_5!M48="N",0,""))</f>
        <v/>
      </c>
      <c r="R4047" t="str">
        <f>IF(Screener_5!N48="Y",1,IF(Screener_5!N48="N",0,""))</f>
        <v/>
      </c>
      <c r="S4047" t="str">
        <f>IF(Screener_5!O48="Y",1,IF(Screener_5!O48="N",0,""))</f>
        <v/>
      </c>
      <c r="T4047">
        <f t="shared" si="221"/>
        <v>0</v>
      </c>
      <c r="U4047" t="str">
        <f t="shared" si="223"/>
        <v/>
      </c>
      <c r="V4047" t="str">
        <f t="shared" si="224"/>
        <v/>
      </c>
      <c r="W4047" t="str">
        <f>Screener_5!R48</f>
        <v/>
      </c>
      <c r="X4047" s="6" t="str">
        <f>IF(ISNUMBER(Screener_5!$P48),IF(ISBLANK(Screener_5!S48),"Missing",Screener_5!S48), "")</f>
        <v/>
      </c>
      <c r="Y4047" s="6" t="str">
        <f>IF(ISNUMBER(Screener_5!$P48),IF(ISBLANK(Screener_5!T48),"Missing",Screener_5!T48), "")</f>
        <v/>
      </c>
      <c r="Z4047" s="6" t="str">
        <f>IF(ISNUMBER(Screener_5!$P48),IF(ISBLANK(Screener_5!U48),"Missing",Screener_5!U48), "")</f>
        <v/>
      </c>
      <c r="AA4047" s="6" t="str">
        <f>IF(ISTEXT(Screener_5!U48),  IF(ISBLANK(Screener_5!V48), "Missing", Screener_5!V48),"")</f>
        <v/>
      </c>
      <c r="AB4047" s="6" t="str">
        <f>IF(Screener_5!U48 = "Y",  IF(ISBLANK(Screener_5!V48), "Missing", Screener_5!V48),"")</f>
        <v/>
      </c>
      <c r="AC4047" s="6" t="str">
        <f xml:space="preserve"> IF((Screener_5!U48 = "Y"),   IF(ISBLANK(Screener_5!W48),"Missing",Screener_5!W48), "")</f>
        <v/>
      </c>
      <c r="AF4047" s="6"/>
      <c r="AG4047" s="6"/>
    </row>
    <row r="4048" spans="1:33" x14ac:dyDescent="0.25">
      <c r="A4048" s="125" t="str">
        <f>IF(ISNUMBER(Screener_5!A49), Screener_5!A49, "")</f>
        <v/>
      </c>
      <c r="B4048" t="str">
        <f>IF(ISTEXT(Screener_5!C49), Screener_5!C49, "")</f>
        <v/>
      </c>
      <c r="F4048" t="str">
        <f>IF(ISNUMBER(Screener_5!D49), Screener_5!D49, "")</f>
        <v/>
      </c>
      <c r="G4048" t="str">
        <f>IF(ISNUMBER(Screener_5!E49),    Screener_5!E49, "")</f>
        <v/>
      </c>
      <c r="H4048" t="str">
        <f>IF(ISNUMBER(Screener_5!F49),    Screener_5!F49, "")</f>
        <v/>
      </c>
      <c r="I4048" t="str">
        <f>IF(ISNUMBER(Screener_5!G49),    Screener_5!G49, "")</f>
        <v/>
      </c>
      <c r="J4048" t="str">
        <f>IF(ISNUMBER(Screener_5!H49),    Screener_5!H49, "")</f>
        <v/>
      </c>
      <c r="K4048" t="str">
        <f t="shared" si="222"/>
        <v/>
      </c>
      <c r="L4048" t="str">
        <f t="shared" si="220"/>
        <v/>
      </c>
      <c r="M4048" s="45" t="str">
        <f>Screener_5!I49</f>
        <v/>
      </c>
      <c r="N4048" t="str">
        <f>IF(Screener_5!J49="Y",1,IF(Screener_5!J49="N",0,""))</f>
        <v/>
      </c>
      <c r="O4048" t="str">
        <f>IF(Screener_5!K49="Y",1,IF(Screener_5!K49="N",0,""))</f>
        <v/>
      </c>
      <c r="P4048" t="str">
        <f>IF(Screener_5!L49="Y",1,IF(Screener_5!L49="N",0,""))</f>
        <v/>
      </c>
      <c r="Q4048" t="str">
        <f>IF(Screener_5!M49="Y",1,IF(Screener_5!M49="N",0,""))</f>
        <v/>
      </c>
      <c r="R4048" t="str">
        <f>IF(Screener_5!N49="Y",1,IF(Screener_5!N49="N",0,""))</f>
        <v/>
      </c>
      <c r="S4048" t="str">
        <f>IF(Screener_5!O49="Y",1,IF(Screener_5!O49="N",0,""))</f>
        <v/>
      </c>
      <c r="T4048">
        <f t="shared" si="221"/>
        <v>0</v>
      </c>
      <c r="U4048" t="str">
        <f t="shared" si="223"/>
        <v/>
      </c>
      <c r="V4048" t="str">
        <f t="shared" si="224"/>
        <v/>
      </c>
      <c r="W4048" t="str">
        <f>Screener_5!R49</f>
        <v/>
      </c>
      <c r="X4048" s="6" t="str">
        <f>IF(ISNUMBER(Screener_5!$P49),IF(ISBLANK(Screener_5!S49),"Missing",Screener_5!S49), "")</f>
        <v/>
      </c>
      <c r="Y4048" s="6" t="str">
        <f>IF(ISNUMBER(Screener_5!$P49),IF(ISBLANK(Screener_5!T49),"Missing",Screener_5!T49), "")</f>
        <v/>
      </c>
      <c r="Z4048" s="6" t="str">
        <f>IF(ISNUMBER(Screener_5!$P49),IF(ISBLANK(Screener_5!U49),"Missing",Screener_5!U49), "")</f>
        <v/>
      </c>
      <c r="AA4048" s="6" t="str">
        <f>IF(ISTEXT(Screener_5!U49),  IF(ISBLANK(Screener_5!V49), "Missing", Screener_5!V49),"")</f>
        <v/>
      </c>
      <c r="AB4048" s="6" t="str">
        <f>IF(Screener_5!U49 = "Y",  IF(ISBLANK(Screener_5!V49), "Missing", Screener_5!V49),"")</f>
        <v/>
      </c>
      <c r="AC4048" s="6" t="str">
        <f xml:space="preserve"> IF((Screener_5!U49 = "Y"),   IF(ISBLANK(Screener_5!W49),"Missing",Screener_5!W49), "")</f>
        <v/>
      </c>
      <c r="AF4048" s="6"/>
      <c r="AG4048" s="6"/>
    </row>
    <row r="4049" spans="1:33" x14ac:dyDescent="0.25">
      <c r="A4049" s="125" t="str">
        <f>IF(ISNUMBER(Screener_5!A50), Screener_5!A50, "")</f>
        <v/>
      </c>
      <c r="B4049" t="str">
        <f>IF(ISTEXT(Screener_5!C50), Screener_5!C50, "")</f>
        <v/>
      </c>
      <c r="F4049" t="str">
        <f>IF(ISNUMBER(Screener_5!D50), Screener_5!D50, "")</f>
        <v/>
      </c>
      <c r="G4049" t="str">
        <f>IF(ISNUMBER(Screener_5!E50),    Screener_5!E50, "")</f>
        <v/>
      </c>
      <c r="H4049" t="str">
        <f>IF(ISNUMBER(Screener_5!F50),    Screener_5!F50, "")</f>
        <v/>
      </c>
      <c r="I4049" t="str">
        <f>IF(ISNUMBER(Screener_5!G50),    Screener_5!G50, "")</f>
        <v/>
      </c>
      <c r="J4049" t="str">
        <f>IF(ISNUMBER(Screener_5!H50),    Screener_5!H50, "")</f>
        <v/>
      </c>
      <c r="K4049" t="str">
        <f t="shared" si="222"/>
        <v/>
      </c>
      <c r="L4049" t="str">
        <f t="shared" si="220"/>
        <v/>
      </c>
      <c r="M4049" s="45" t="str">
        <f>Screener_5!I50</f>
        <v/>
      </c>
      <c r="N4049" t="str">
        <f>IF(Screener_5!J50="Y",1,IF(Screener_5!J50="N",0,""))</f>
        <v/>
      </c>
      <c r="O4049" t="str">
        <f>IF(Screener_5!K50="Y",1,IF(Screener_5!K50="N",0,""))</f>
        <v/>
      </c>
      <c r="P4049" t="str">
        <f>IF(Screener_5!L50="Y",1,IF(Screener_5!L50="N",0,""))</f>
        <v/>
      </c>
      <c r="Q4049" t="str">
        <f>IF(Screener_5!M50="Y",1,IF(Screener_5!M50="N",0,""))</f>
        <v/>
      </c>
      <c r="R4049" t="str">
        <f>IF(Screener_5!N50="Y",1,IF(Screener_5!N50="N",0,""))</f>
        <v/>
      </c>
      <c r="S4049" t="str">
        <f>IF(Screener_5!O50="Y",1,IF(Screener_5!O50="N",0,""))</f>
        <v/>
      </c>
      <c r="T4049">
        <f t="shared" si="221"/>
        <v>0</v>
      </c>
      <c r="U4049" t="str">
        <f t="shared" si="223"/>
        <v/>
      </c>
      <c r="V4049" t="str">
        <f t="shared" si="224"/>
        <v/>
      </c>
      <c r="W4049" t="str">
        <f>Screener_5!R50</f>
        <v/>
      </c>
      <c r="X4049" s="6" t="str">
        <f>IF(ISNUMBER(Screener_5!$P50),IF(ISBLANK(Screener_5!S50),"Missing",Screener_5!S50), "")</f>
        <v/>
      </c>
      <c r="Y4049" s="6" t="str">
        <f>IF(ISNUMBER(Screener_5!$P50),IF(ISBLANK(Screener_5!T50),"Missing",Screener_5!T50), "")</f>
        <v/>
      </c>
      <c r="Z4049" s="6" t="str">
        <f>IF(ISNUMBER(Screener_5!$P50),IF(ISBLANK(Screener_5!U50),"Missing",Screener_5!U50), "")</f>
        <v/>
      </c>
      <c r="AA4049" s="6" t="str">
        <f>IF(ISTEXT(Screener_5!U50),  IF(ISBLANK(Screener_5!V50), "Missing", Screener_5!V50),"")</f>
        <v/>
      </c>
      <c r="AB4049" s="6" t="str">
        <f>IF(Screener_5!U50 = "Y",  IF(ISBLANK(Screener_5!V50), "Missing", Screener_5!V50),"")</f>
        <v/>
      </c>
      <c r="AC4049" s="6" t="str">
        <f xml:space="preserve"> IF((Screener_5!U50 = "Y"),   IF(ISBLANK(Screener_5!W50),"Missing",Screener_5!W50), "")</f>
        <v/>
      </c>
      <c r="AF4049" s="6"/>
      <c r="AG4049" s="6"/>
    </row>
    <row r="4050" spans="1:33" x14ac:dyDescent="0.25">
      <c r="A4050" s="125" t="str">
        <f>IF(ISNUMBER(Screener_5!A51), Screener_5!A51, "")</f>
        <v/>
      </c>
      <c r="B4050" t="str">
        <f>IF(ISTEXT(Screener_5!C51), Screener_5!C51, "")</f>
        <v/>
      </c>
      <c r="F4050" t="str">
        <f>IF(ISNUMBER(Screener_5!D51), Screener_5!D51, "")</f>
        <v/>
      </c>
      <c r="G4050" t="str">
        <f>IF(ISNUMBER(Screener_5!E51),    Screener_5!E51, "")</f>
        <v/>
      </c>
      <c r="H4050" t="str">
        <f>IF(ISNUMBER(Screener_5!F51),    Screener_5!F51, "")</f>
        <v/>
      </c>
      <c r="I4050" t="str">
        <f>IF(ISNUMBER(Screener_5!G51),    Screener_5!G51, "")</f>
        <v/>
      </c>
      <c r="J4050" t="str">
        <f>IF(ISNUMBER(Screener_5!H51),    Screener_5!H51, "")</f>
        <v/>
      </c>
      <c r="K4050" t="str">
        <f t="shared" si="222"/>
        <v/>
      </c>
      <c r="L4050" t="str">
        <f t="shared" si="220"/>
        <v/>
      </c>
      <c r="M4050" s="45" t="str">
        <f>Screener_5!I51</f>
        <v/>
      </c>
      <c r="N4050" t="str">
        <f>IF(Screener_5!J51="Y",1,IF(Screener_5!J51="N",0,""))</f>
        <v/>
      </c>
      <c r="O4050" t="str">
        <f>IF(Screener_5!K51="Y",1,IF(Screener_5!K51="N",0,""))</f>
        <v/>
      </c>
      <c r="P4050" t="str">
        <f>IF(Screener_5!L51="Y",1,IF(Screener_5!L51="N",0,""))</f>
        <v/>
      </c>
      <c r="Q4050" t="str">
        <f>IF(Screener_5!M51="Y",1,IF(Screener_5!M51="N",0,""))</f>
        <v/>
      </c>
      <c r="R4050" t="str">
        <f>IF(Screener_5!N51="Y",1,IF(Screener_5!N51="N",0,""))</f>
        <v/>
      </c>
      <c r="S4050" t="str">
        <f>IF(Screener_5!O51="Y",1,IF(Screener_5!O51="N",0,""))</f>
        <v/>
      </c>
      <c r="T4050">
        <f t="shared" si="221"/>
        <v>0</v>
      </c>
      <c r="U4050" t="str">
        <f t="shared" si="223"/>
        <v/>
      </c>
      <c r="V4050" t="str">
        <f t="shared" si="224"/>
        <v/>
      </c>
      <c r="W4050" t="str">
        <f>Screener_5!R51</f>
        <v/>
      </c>
      <c r="X4050" s="6" t="str">
        <f>IF(ISNUMBER(Screener_5!$P51),IF(ISBLANK(Screener_5!S51),"Missing",Screener_5!S51), "")</f>
        <v/>
      </c>
      <c r="Y4050" s="6" t="str">
        <f>IF(ISNUMBER(Screener_5!$P51),IF(ISBLANK(Screener_5!T51),"Missing",Screener_5!T51), "")</f>
        <v/>
      </c>
      <c r="Z4050" s="6" t="str">
        <f>IF(ISNUMBER(Screener_5!$P51),IF(ISBLANK(Screener_5!U51),"Missing",Screener_5!U51), "")</f>
        <v/>
      </c>
      <c r="AA4050" s="6" t="str">
        <f>IF(ISTEXT(Screener_5!U51),  IF(ISBLANK(Screener_5!V51), "Missing", Screener_5!V51),"")</f>
        <v/>
      </c>
      <c r="AB4050" s="6" t="str">
        <f>IF(Screener_5!U51 = "Y",  IF(ISBLANK(Screener_5!V51), "Missing", Screener_5!V51),"")</f>
        <v/>
      </c>
      <c r="AC4050" s="6" t="str">
        <f xml:space="preserve"> IF((Screener_5!U51 = "Y"),   IF(ISBLANK(Screener_5!W51),"Missing",Screener_5!W51), "")</f>
        <v/>
      </c>
      <c r="AF4050" s="6"/>
      <c r="AG4050" s="6"/>
    </row>
    <row r="4051" spans="1:33" x14ac:dyDescent="0.25">
      <c r="A4051" s="125" t="str">
        <f>IF(ISNUMBER(Screener_5!A52), Screener_5!A52, "")</f>
        <v/>
      </c>
      <c r="B4051" t="str">
        <f>IF(ISTEXT(Screener_5!C52), Screener_5!C52, "")</f>
        <v/>
      </c>
      <c r="F4051" t="str">
        <f>IF(ISNUMBER(Screener_5!D52), Screener_5!D52, "")</f>
        <v/>
      </c>
      <c r="G4051" t="str">
        <f>IF(ISNUMBER(Screener_5!E52),    Screener_5!E52, "")</f>
        <v/>
      </c>
      <c r="H4051" t="str">
        <f>IF(ISNUMBER(Screener_5!F52),    Screener_5!F52, "")</f>
        <v/>
      </c>
      <c r="I4051" t="str">
        <f>IF(ISNUMBER(Screener_5!G52),    Screener_5!G52, "")</f>
        <v/>
      </c>
      <c r="J4051" t="str">
        <f>IF(ISNUMBER(Screener_5!H52),    Screener_5!H52, "")</f>
        <v/>
      </c>
      <c r="K4051" t="str">
        <f t="shared" si="222"/>
        <v/>
      </c>
      <c r="L4051" t="str">
        <f t="shared" si="220"/>
        <v/>
      </c>
      <c r="M4051" s="45" t="str">
        <f>Screener_5!I52</f>
        <v/>
      </c>
      <c r="N4051" t="str">
        <f>IF(Screener_5!J52="Y",1,IF(Screener_5!J52="N",0,""))</f>
        <v/>
      </c>
      <c r="O4051" t="str">
        <f>IF(Screener_5!K52="Y",1,IF(Screener_5!K52="N",0,""))</f>
        <v/>
      </c>
      <c r="P4051" t="str">
        <f>IF(Screener_5!L52="Y",1,IF(Screener_5!L52="N",0,""))</f>
        <v/>
      </c>
      <c r="Q4051" t="str">
        <f>IF(Screener_5!M52="Y",1,IF(Screener_5!M52="N",0,""))</f>
        <v/>
      </c>
      <c r="R4051" t="str">
        <f>IF(Screener_5!N52="Y",1,IF(Screener_5!N52="N",0,""))</f>
        <v/>
      </c>
      <c r="S4051" t="str">
        <f>IF(Screener_5!O52="Y",1,IF(Screener_5!O52="N",0,""))</f>
        <v/>
      </c>
      <c r="T4051">
        <f t="shared" si="221"/>
        <v>0</v>
      </c>
      <c r="U4051" t="str">
        <f t="shared" si="223"/>
        <v/>
      </c>
      <c r="V4051" t="str">
        <f t="shared" si="224"/>
        <v/>
      </c>
      <c r="W4051" t="str">
        <f>Screener_5!R52</f>
        <v/>
      </c>
      <c r="X4051" s="6" t="str">
        <f>IF(ISNUMBER(Screener_5!$P52),IF(ISBLANK(Screener_5!S52),"Missing",Screener_5!S52), "")</f>
        <v/>
      </c>
      <c r="Y4051" s="6" t="str">
        <f>IF(ISNUMBER(Screener_5!$P52),IF(ISBLANK(Screener_5!T52),"Missing",Screener_5!T52), "")</f>
        <v/>
      </c>
      <c r="Z4051" s="6" t="str">
        <f>IF(ISNUMBER(Screener_5!$P52),IF(ISBLANK(Screener_5!U52),"Missing",Screener_5!U52), "")</f>
        <v/>
      </c>
      <c r="AA4051" s="6" t="str">
        <f>IF(ISTEXT(Screener_5!U52),  IF(ISBLANK(Screener_5!V52), "Missing", Screener_5!V52),"")</f>
        <v/>
      </c>
      <c r="AB4051" s="6" t="str">
        <f>IF(Screener_5!U52 = "Y",  IF(ISBLANK(Screener_5!V52), "Missing", Screener_5!V52),"")</f>
        <v/>
      </c>
      <c r="AC4051" s="6" t="str">
        <f xml:space="preserve"> IF((Screener_5!U52 = "Y"),   IF(ISBLANK(Screener_5!W52),"Missing",Screener_5!W52), "")</f>
        <v/>
      </c>
      <c r="AF4051" s="6"/>
      <c r="AG4051" s="6"/>
    </row>
    <row r="4052" spans="1:33" x14ac:dyDescent="0.25">
      <c r="A4052" s="125" t="str">
        <f>IF(ISNUMBER(Screener_5!A53), Screener_5!A53, "")</f>
        <v/>
      </c>
      <c r="B4052" t="str">
        <f>IF(ISTEXT(Screener_5!C53), Screener_5!C53, "")</f>
        <v/>
      </c>
      <c r="F4052" t="str">
        <f>IF(ISNUMBER(Screener_5!D53), Screener_5!D53, "")</f>
        <v/>
      </c>
      <c r="G4052" t="str">
        <f>IF(ISNUMBER(Screener_5!E53),    Screener_5!E53, "")</f>
        <v/>
      </c>
      <c r="H4052" t="str">
        <f>IF(ISNUMBER(Screener_5!F53),    Screener_5!F53, "")</f>
        <v/>
      </c>
      <c r="I4052" t="str">
        <f>IF(ISNUMBER(Screener_5!G53),    Screener_5!G53, "")</f>
        <v/>
      </c>
      <c r="J4052" t="str">
        <f>IF(ISNUMBER(Screener_5!H53),    Screener_5!H53, "")</f>
        <v/>
      </c>
      <c r="K4052" t="str">
        <f t="shared" si="222"/>
        <v/>
      </c>
      <c r="L4052" t="str">
        <f t="shared" si="220"/>
        <v/>
      </c>
      <c r="M4052" s="45" t="str">
        <f>Screener_5!I53</f>
        <v/>
      </c>
      <c r="N4052" t="str">
        <f>IF(Screener_5!J53="Y",1,IF(Screener_5!J53="N",0,""))</f>
        <v/>
      </c>
      <c r="O4052" t="str">
        <f>IF(Screener_5!K53="Y",1,IF(Screener_5!K53="N",0,""))</f>
        <v/>
      </c>
      <c r="P4052" t="str">
        <f>IF(Screener_5!L53="Y",1,IF(Screener_5!L53="N",0,""))</f>
        <v/>
      </c>
      <c r="Q4052" t="str">
        <f>IF(Screener_5!M53="Y",1,IF(Screener_5!M53="N",0,""))</f>
        <v/>
      </c>
      <c r="R4052" t="str">
        <f>IF(Screener_5!N53="Y",1,IF(Screener_5!N53="N",0,""))</f>
        <v/>
      </c>
      <c r="S4052" t="str">
        <f>IF(Screener_5!O53="Y",1,IF(Screener_5!O53="N",0,""))</f>
        <v/>
      </c>
      <c r="T4052">
        <f t="shared" si="221"/>
        <v>0</v>
      </c>
      <c r="U4052" t="str">
        <f t="shared" si="223"/>
        <v/>
      </c>
      <c r="V4052" t="str">
        <f t="shared" si="224"/>
        <v/>
      </c>
      <c r="W4052" t="str">
        <f>Screener_5!R53</f>
        <v/>
      </c>
      <c r="X4052" s="6" t="str">
        <f>IF(ISNUMBER(Screener_5!$P53),IF(ISBLANK(Screener_5!S53),"Missing",Screener_5!S53), "")</f>
        <v/>
      </c>
      <c r="Y4052" s="6" t="str">
        <f>IF(ISNUMBER(Screener_5!$P53),IF(ISBLANK(Screener_5!T53),"Missing",Screener_5!T53), "")</f>
        <v/>
      </c>
      <c r="Z4052" s="6" t="str">
        <f>IF(ISNUMBER(Screener_5!$P53),IF(ISBLANK(Screener_5!U53),"Missing",Screener_5!U53), "")</f>
        <v/>
      </c>
      <c r="AA4052" s="6" t="str">
        <f>IF(ISTEXT(Screener_5!U53),  IF(ISBLANK(Screener_5!V53), "Missing", Screener_5!V53),"")</f>
        <v/>
      </c>
      <c r="AB4052" s="6" t="str">
        <f>IF(Screener_5!U53 = "Y",  IF(ISBLANK(Screener_5!V53), "Missing", Screener_5!V53),"")</f>
        <v/>
      </c>
      <c r="AC4052" s="6" t="str">
        <f xml:space="preserve"> IF((Screener_5!U53 = "Y"),   IF(ISBLANK(Screener_5!W53),"Missing",Screener_5!W53), "")</f>
        <v/>
      </c>
      <c r="AF4052" s="6"/>
      <c r="AG4052" s="6"/>
    </row>
    <row r="4053" spans="1:33" x14ac:dyDescent="0.25">
      <c r="A4053" s="125" t="str">
        <f>IF(ISNUMBER(Screener_5!A54), Screener_5!A54, "")</f>
        <v/>
      </c>
      <c r="B4053" t="str">
        <f>IF(ISTEXT(Screener_5!C54), Screener_5!C54, "")</f>
        <v/>
      </c>
      <c r="F4053" t="str">
        <f>IF(ISNUMBER(Screener_5!D54), Screener_5!D54, "")</f>
        <v/>
      </c>
      <c r="G4053" t="str">
        <f>IF(ISNUMBER(Screener_5!E54),    Screener_5!E54, "")</f>
        <v/>
      </c>
      <c r="H4053" t="str">
        <f>IF(ISNUMBER(Screener_5!F54),    Screener_5!F54, "")</f>
        <v/>
      </c>
      <c r="I4053" t="str">
        <f>IF(ISNUMBER(Screener_5!G54),    Screener_5!G54, "")</f>
        <v/>
      </c>
      <c r="J4053" t="str">
        <f>IF(ISNUMBER(Screener_5!H54),    Screener_5!H54, "")</f>
        <v/>
      </c>
      <c r="K4053" t="str">
        <f t="shared" si="222"/>
        <v/>
      </c>
      <c r="L4053" t="str">
        <f t="shared" si="220"/>
        <v/>
      </c>
      <c r="M4053" s="45" t="str">
        <f>Screener_5!I54</f>
        <v/>
      </c>
      <c r="N4053" t="str">
        <f>IF(Screener_5!J54="Y",1,IF(Screener_5!J54="N",0,""))</f>
        <v/>
      </c>
      <c r="O4053" t="str">
        <f>IF(Screener_5!K54="Y",1,IF(Screener_5!K54="N",0,""))</f>
        <v/>
      </c>
      <c r="P4053" t="str">
        <f>IF(Screener_5!L54="Y",1,IF(Screener_5!L54="N",0,""))</f>
        <v/>
      </c>
      <c r="Q4053" t="str">
        <f>IF(Screener_5!M54="Y",1,IF(Screener_5!M54="N",0,""))</f>
        <v/>
      </c>
      <c r="R4053" t="str">
        <f>IF(Screener_5!N54="Y",1,IF(Screener_5!N54="N",0,""))</f>
        <v/>
      </c>
      <c r="S4053" t="str">
        <f>IF(Screener_5!O54="Y",1,IF(Screener_5!O54="N",0,""))</f>
        <v/>
      </c>
      <c r="T4053">
        <f t="shared" si="221"/>
        <v>0</v>
      </c>
      <c r="U4053" t="str">
        <f t="shared" si="223"/>
        <v/>
      </c>
      <c r="V4053" t="str">
        <f t="shared" si="224"/>
        <v/>
      </c>
      <c r="W4053" t="str">
        <f>Screener_5!R54</f>
        <v/>
      </c>
      <c r="X4053" s="6" t="str">
        <f>IF(ISNUMBER(Screener_5!$P54),IF(ISBLANK(Screener_5!S54),"Missing",Screener_5!S54), "")</f>
        <v/>
      </c>
      <c r="Y4053" s="6" t="str">
        <f>IF(ISNUMBER(Screener_5!$P54),IF(ISBLANK(Screener_5!T54),"Missing",Screener_5!T54), "")</f>
        <v/>
      </c>
      <c r="Z4053" s="6" t="str">
        <f>IF(ISNUMBER(Screener_5!$P54),IF(ISBLANK(Screener_5!U54),"Missing",Screener_5!U54), "")</f>
        <v/>
      </c>
      <c r="AA4053" s="6" t="str">
        <f>IF(ISTEXT(Screener_5!U54),  IF(ISBLANK(Screener_5!V54), "Missing", Screener_5!V54),"")</f>
        <v/>
      </c>
      <c r="AB4053" s="6" t="str">
        <f>IF(Screener_5!U54 = "Y",  IF(ISBLANK(Screener_5!V54), "Missing", Screener_5!V54),"")</f>
        <v/>
      </c>
      <c r="AC4053" s="6" t="str">
        <f xml:space="preserve"> IF((Screener_5!U54 = "Y"),   IF(ISBLANK(Screener_5!W54),"Missing",Screener_5!W54), "")</f>
        <v/>
      </c>
      <c r="AF4053" s="6"/>
      <c r="AG4053" s="6"/>
    </row>
    <row r="4054" spans="1:33" x14ac:dyDescent="0.25">
      <c r="A4054" s="125" t="str">
        <f>IF(ISNUMBER(Screener_5!A55), Screener_5!A55, "")</f>
        <v/>
      </c>
      <c r="B4054" t="str">
        <f>IF(ISTEXT(Screener_5!C55), Screener_5!C55, "")</f>
        <v/>
      </c>
      <c r="F4054" t="str">
        <f>IF(ISNUMBER(Screener_5!D55), Screener_5!D55, "")</f>
        <v/>
      </c>
      <c r="G4054" t="str">
        <f>IF(ISNUMBER(Screener_5!E55),    Screener_5!E55, "")</f>
        <v/>
      </c>
      <c r="H4054" t="str">
        <f>IF(ISNUMBER(Screener_5!F55),    Screener_5!F55, "")</f>
        <v/>
      </c>
      <c r="I4054" t="str">
        <f>IF(ISNUMBER(Screener_5!G55),    Screener_5!G55, "")</f>
        <v/>
      </c>
      <c r="J4054" t="str">
        <f>IF(ISNUMBER(Screener_5!H55),    Screener_5!H55, "")</f>
        <v/>
      </c>
      <c r="K4054" t="str">
        <f t="shared" si="222"/>
        <v/>
      </c>
      <c r="L4054" t="str">
        <f t="shared" si="220"/>
        <v/>
      </c>
      <c r="M4054" s="45" t="str">
        <f>Screener_5!I55</f>
        <v/>
      </c>
      <c r="N4054" t="str">
        <f>IF(Screener_5!J55="Y",1,IF(Screener_5!J55="N",0,""))</f>
        <v/>
      </c>
      <c r="O4054" t="str">
        <f>IF(Screener_5!K55="Y",1,IF(Screener_5!K55="N",0,""))</f>
        <v/>
      </c>
      <c r="P4054" t="str">
        <f>IF(Screener_5!L55="Y",1,IF(Screener_5!L55="N",0,""))</f>
        <v/>
      </c>
      <c r="Q4054" t="str">
        <f>IF(Screener_5!M55="Y",1,IF(Screener_5!M55="N",0,""))</f>
        <v/>
      </c>
      <c r="R4054" t="str">
        <f>IF(Screener_5!N55="Y",1,IF(Screener_5!N55="N",0,""))</f>
        <v/>
      </c>
      <c r="S4054" t="str">
        <f>IF(Screener_5!O55="Y",1,IF(Screener_5!O55="N",0,""))</f>
        <v/>
      </c>
      <c r="T4054">
        <f t="shared" si="221"/>
        <v>0</v>
      </c>
      <c r="U4054" t="str">
        <f t="shared" si="223"/>
        <v/>
      </c>
      <c r="V4054" t="str">
        <f t="shared" si="224"/>
        <v/>
      </c>
      <c r="W4054" t="str">
        <f>Screener_5!R55</f>
        <v/>
      </c>
      <c r="X4054" s="6" t="str">
        <f>IF(ISNUMBER(Screener_5!$P55),IF(ISBLANK(Screener_5!S55),"Missing",Screener_5!S55), "")</f>
        <v/>
      </c>
      <c r="Y4054" s="6" t="str">
        <f>IF(ISNUMBER(Screener_5!$P55),IF(ISBLANK(Screener_5!T55),"Missing",Screener_5!T55), "")</f>
        <v/>
      </c>
      <c r="Z4054" s="6" t="str">
        <f>IF(ISNUMBER(Screener_5!$P55),IF(ISBLANK(Screener_5!U55),"Missing",Screener_5!U55), "")</f>
        <v/>
      </c>
      <c r="AA4054" s="6" t="str">
        <f>IF(ISTEXT(Screener_5!U55),  IF(ISBLANK(Screener_5!V55), "Missing", Screener_5!V55),"")</f>
        <v/>
      </c>
      <c r="AB4054" s="6" t="str">
        <f>IF(Screener_5!U55 = "Y",  IF(ISBLANK(Screener_5!V55), "Missing", Screener_5!V55),"")</f>
        <v/>
      </c>
      <c r="AC4054" s="6" t="str">
        <f xml:space="preserve"> IF((Screener_5!U55 = "Y"),   IF(ISBLANK(Screener_5!W55),"Missing",Screener_5!W55), "")</f>
        <v/>
      </c>
      <c r="AF4054" s="6"/>
      <c r="AG4054" s="6"/>
    </row>
    <row r="4055" spans="1:33" x14ac:dyDescent="0.25">
      <c r="A4055" s="125" t="str">
        <f>IF(ISNUMBER(Screener_5!A56), Screener_5!A56, "")</f>
        <v/>
      </c>
      <c r="B4055" t="str">
        <f>IF(ISTEXT(Screener_5!C56), Screener_5!C56, "")</f>
        <v/>
      </c>
      <c r="F4055" t="str">
        <f>IF(ISNUMBER(Screener_5!D56), Screener_5!D56, "")</f>
        <v/>
      </c>
      <c r="G4055" t="str">
        <f>IF(ISNUMBER(Screener_5!E56),    Screener_5!E56, "")</f>
        <v/>
      </c>
      <c r="H4055" t="str">
        <f>IF(ISNUMBER(Screener_5!F56),    Screener_5!F56, "")</f>
        <v/>
      </c>
      <c r="I4055" t="str">
        <f>IF(ISNUMBER(Screener_5!G56),    Screener_5!G56, "")</f>
        <v/>
      </c>
      <c r="J4055" t="str">
        <f>IF(ISNUMBER(Screener_5!H56),    Screener_5!H56, "")</f>
        <v/>
      </c>
      <c r="K4055" t="str">
        <f t="shared" si="222"/>
        <v/>
      </c>
      <c r="L4055" t="str">
        <f t="shared" si="220"/>
        <v/>
      </c>
      <c r="M4055" s="45" t="str">
        <f>Screener_5!I56</f>
        <v/>
      </c>
      <c r="N4055" t="str">
        <f>IF(Screener_5!J56="Y",1,IF(Screener_5!J56="N",0,""))</f>
        <v/>
      </c>
      <c r="O4055" t="str">
        <f>IF(Screener_5!K56="Y",1,IF(Screener_5!K56="N",0,""))</f>
        <v/>
      </c>
      <c r="P4055" t="str">
        <f>IF(Screener_5!L56="Y",1,IF(Screener_5!L56="N",0,""))</f>
        <v/>
      </c>
      <c r="Q4055" t="str">
        <f>IF(Screener_5!M56="Y",1,IF(Screener_5!M56="N",0,""))</f>
        <v/>
      </c>
      <c r="R4055" t="str">
        <f>IF(Screener_5!N56="Y",1,IF(Screener_5!N56="N",0,""))</f>
        <v/>
      </c>
      <c r="S4055" t="str">
        <f>IF(Screener_5!O56="Y",1,IF(Screener_5!O56="N",0,""))</f>
        <v/>
      </c>
      <c r="T4055">
        <f t="shared" si="221"/>
        <v>0</v>
      </c>
      <c r="U4055" t="str">
        <f t="shared" si="223"/>
        <v/>
      </c>
      <c r="V4055" t="str">
        <f t="shared" si="224"/>
        <v/>
      </c>
      <c r="W4055" t="str">
        <f>Screener_5!R56</f>
        <v/>
      </c>
      <c r="X4055" s="6" t="str">
        <f>IF(ISNUMBER(Screener_5!$P56),IF(ISBLANK(Screener_5!S56),"Missing",Screener_5!S56), "")</f>
        <v/>
      </c>
      <c r="Y4055" s="6" t="str">
        <f>IF(ISNUMBER(Screener_5!$P56),IF(ISBLANK(Screener_5!T56),"Missing",Screener_5!T56), "")</f>
        <v/>
      </c>
      <c r="Z4055" s="6" t="str">
        <f>IF(ISNUMBER(Screener_5!$P56),IF(ISBLANK(Screener_5!U56),"Missing",Screener_5!U56), "")</f>
        <v/>
      </c>
      <c r="AA4055" s="6" t="str">
        <f>IF(ISTEXT(Screener_5!U56),  IF(ISBLANK(Screener_5!V56), "Missing", Screener_5!V56),"")</f>
        <v/>
      </c>
      <c r="AB4055" s="6" t="str">
        <f>IF(Screener_5!U56 = "Y",  IF(ISBLANK(Screener_5!V56), "Missing", Screener_5!V56),"")</f>
        <v/>
      </c>
      <c r="AC4055" s="6" t="str">
        <f xml:space="preserve"> IF((Screener_5!U56 = "Y"),   IF(ISBLANK(Screener_5!W56),"Missing",Screener_5!W56), "")</f>
        <v/>
      </c>
      <c r="AF4055" s="6"/>
      <c r="AG4055" s="6"/>
    </row>
    <row r="4056" spans="1:33" x14ac:dyDescent="0.25">
      <c r="A4056" s="125" t="str">
        <f>IF(ISNUMBER(Screener_5!A57), Screener_5!A57, "")</f>
        <v/>
      </c>
      <c r="B4056" t="str">
        <f>IF(ISTEXT(Screener_5!C57), Screener_5!C57, "")</f>
        <v/>
      </c>
      <c r="F4056" t="str">
        <f>IF(ISNUMBER(Screener_5!D57), Screener_5!D57, "")</f>
        <v/>
      </c>
      <c r="G4056" t="str">
        <f>IF(ISNUMBER(Screener_5!E57),    Screener_5!E57, "")</f>
        <v/>
      </c>
      <c r="H4056" t="str">
        <f>IF(ISNUMBER(Screener_5!F57),    Screener_5!F57, "")</f>
        <v/>
      </c>
      <c r="I4056" t="str">
        <f>IF(ISNUMBER(Screener_5!G57),    Screener_5!G57, "")</f>
        <v/>
      </c>
      <c r="J4056" t="str">
        <f>IF(ISNUMBER(Screener_5!H57),    Screener_5!H57, "")</f>
        <v/>
      </c>
      <c r="K4056" t="str">
        <f t="shared" si="222"/>
        <v/>
      </c>
      <c r="L4056" t="str">
        <f t="shared" si="220"/>
        <v/>
      </c>
      <c r="M4056" s="45" t="str">
        <f>Screener_5!I57</f>
        <v/>
      </c>
      <c r="N4056" t="str">
        <f>IF(Screener_5!J57="Y",1,IF(Screener_5!J57="N",0,""))</f>
        <v/>
      </c>
      <c r="O4056" t="str">
        <f>IF(Screener_5!K57="Y",1,IF(Screener_5!K57="N",0,""))</f>
        <v/>
      </c>
      <c r="P4056" t="str">
        <f>IF(Screener_5!L57="Y",1,IF(Screener_5!L57="N",0,""))</f>
        <v/>
      </c>
      <c r="Q4056" t="str">
        <f>IF(Screener_5!M57="Y",1,IF(Screener_5!M57="N",0,""))</f>
        <v/>
      </c>
      <c r="R4056" t="str">
        <f>IF(Screener_5!N57="Y",1,IF(Screener_5!N57="N",0,""))</f>
        <v/>
      </c>
      <c r="S4056" t="str">
        <f>IF(Screener_5!O57="Y",1,IF(Screener_5!O57="N",0,""))</f>
        <v/>
      </c>
      <c r="T4056">
        <f t="shared" si="221"/>
        <v>0</v>
      </c>
      <c r="U4056" t="str">
        <f t="shared" si="223"/>
        <v/>
      </c>
      <c r="V4056" t="str">
        <f t="shared" si="224"/>
        <v/>
      </c>
      <c r="W4056" t="str">
        <f>Screener_5!R57</f>
        <v/>
      </c>
      <c r="X4056" s="6" t="str">
        <f>IF(ISNUMBER(Screener_5!$P57),IF(ISBLANK(Screener_5!S57),"Missing",Screener_5!S57), "")</f>
        <v/>
      </c>
      <c r="Y4056" s="6" t="str">
        <f>IF(ISNUMBER(Screener_5!$P57),IF(ISBLANK(Screener_5!T57),"Missing",Screener_5!T57), "")</f>
        <v/>
      </c>
      <c r="Z4056" s="6" t="str">
        <f>IF(ISNUMBER(Screener_5!$P57),IF(ISBLANK(Screener_5!U57),"Missing",Screener_5!U57), "")</f>
        <v/>
      </c>
      <c r="AA4056" s="6" t="str">
        <f>IF(ISTEXT(Screener_5!U57),  IF(ISBLANK(Screener_5!V57), "Missing", Screener_5!V57),"")</f>
        <v/>
      </c>
      <c r="AB4056" s="6" t="str">
        <f>IF(Screener_5!U57 = "Y",  IF(ISBLANK(Screener_5!V57), "Missing", Screener_5!V57),"")</f>
        <v/>
      </c>
      <c r="AC4056" s="6" t="str">
        <f xml:space="preserve"> IF((Screener_5!U57 = "Y"),   IF(ISBLANK(Screener_5!W57),"Missing",Screener_5!W57), "")</f>
        <v/>
      </c>
      <c r="AF4056" s="6"/>
      <c r="AG4056" s="6"/>
    </row>
    <row r="4057" spans="1:33" x14ac:dyDescent="0.25">
      <c r="A4057" s="125" t="str">
        <f>IF(ISNUMBER(Screener_5!A58), Screener_5!A58, "")</f>
        <v/>
      </c>
      <c r="B4057" t="str">
        <f>IF(ISTEXT(Screener_5!C58), Screener_5!C58, "")</f>
        <v/>
      </c>
      <c r="F4057" t="str">
        <f>IF(ISNUMBER(Screener_5!D58), Screener_5!D58, "")</f>
        <v/>
      </c>
      <c r="G4057" t="str">
        <f>IF(ISNUMBER(Screener_5!E58),    Screener_5!E58, "")</f>
        <v/>
      </c>
      <c r="H4057" t="str">
        <f>IF(ISNUMBER(Screener_5!F58),    Screener_5!F58, "")</f>
        <v/>
      </c>
      <c r="I4057" t="str">
        <f>IF(ISNUMBER(Screener_5!G58),    Screener_5!G58, "")</f>
        <v/>
      </c>
      <c r="J4057" t="str">
        <f>IF(ISNUMBER(Screener_5!H58),    Screener_5!H58, "")</f>
        <v/>
      </c>
      <c r="K4057" t="str">
        <f t="shared" si="222"/>
        <v/>
      </c>
      <c r="L4057" t="str">
        <f t="shared" si="220"/>
        <v/>
      </c>
      <c r="M4057" s="45" t="str">
        <f>Screener_5!I58</f>
        <v/>
      </c>
      <c r="N4057" t="str">
        <f>IF(Screener_5!J58="Y",1,IF(Screener_5!J58="N",0,""))</f>
        <v/>
      </c>
      <c r="O4057" t="str">
        <f>IF(Screener_5!K58="Y",1,IF(Screener_5!K58="N",0,""))</f>
        <v/>
      </c>
      <c r="P4057" t="str">
        <f>IF(Screener_5!L58="Y",1,IF(Screener_5!L58="N",0,""))</f>
        <v/>
      </c>
      <c r="Q4057" t="str">
        <f>IF(Screener_5!M58="Y",1,IF(Screener_5!M58="N",0,""))</f>
        <v/>
      </c>
      <c r="R4057" t="str">
        <f>IF(Screener_5!N58="Y",1,IF(Screener_5!N58="N",0,""))</f>
        <v/>
      </c>
      <c r="S4057" t="str">
        <f>IF(Screener_5!O58="Y",1,IF(Screener_5!O58="N",0,""))</f>
        <v/>
      </c>
      <c r="T4057">
        <f t="shared" si="221"/>
        <v>0</v>
      </c>
      <c r="U4057" t="str">
        <f t="shared" si="223"/>
        <v/>
      </c>
      <c r="V4057" t="str">
        <f t="shared" si="224"/>
        <v/>
      </c>
      <c r="W4057" t="str">
        <f>Screener_5!R58</f>
        <v/>
      </c>
      <c r="X4057" s="6" t="str">
        <f>IF(ISNUMBER(Screener_5!$P58),IF(ISBLANK(Screener_5!S58),"Missing",Screener_5!S58), "")</f>
        <v/>
      </c>
      <c r="Y4057" s="6" t="str">
        <f>IF(ISNUMBER(Screener_5!$P58),IF(ISBLANK(Screener_5!T58),"Missing",Screener_5!T58), "")</f>
        <v/>
      </c>
      <c r="Z4057" s="6" t="str">
        <f>IF(ISNUMBER(Screener_5!$P58),IF(ISBLANK(Screener_5!U58),"Missing",Screener_5!U58), "")</f>
        <v/>
      </c>
      <c r="AA4057" s="6" t="str">
        <f>IF(ISTEXT(Screener_5!U58),  IF(ISBLANK(Screener_5!V58), "Missing", Screener_5!V58),"")</f>
        <v/>
      </c>
      <c r="AB4057" s="6" t="str">
        <f>IF(Screener_5!U58 = "Y",  IF(ISBLANK(Screener_5!V58), "Missing", Screener_5!V58),"")</f>
        <v/>
      </c>
      <c r="AC4057" s="6" t="str">
        <f xml:space="preserve"> IF((Screener_5!U58 = "Y"),   IF(ISBLANK(Screener_5!W58),"Missing",Screener_5!W58), "")</f>
        <v/>
      </c>
      <c r="AF4057" s="6"/>
      <c r="AG4057" s="6"/>
    </row>
    <row r="4058" spans="1:33" x14ac:dyDescent="0.25">
      <c r="A4058" s="125" t="str">
        <f>IF(ISNUMBER(Screener_5!A59), Screener_5!A59, "")</f>
        <v/>
      </c>
      <c r="B4058" t="str">
        <f>IF(ISTEXT(Screener_5!C59), Screener_5!C59, "")</f>
        <v/>
      </c>
      <c r="F4058" t="str">
        <f>IF(ISNUMBER(Screener_5!D59), Screener_5!D59, "")</f>
        <v/>
      </c>
      <c r="G4058" t="str">
        <f>IF(ISNUMBER(Screener_5!E59),    Screener_5!E59, "")</f>
        <v/>
      </c>
      <c r="H4058" t="str">
        <f>IF(ISNUMBER(Screener_5!F59),    Screener_5!F59, "")</f>
        <v/>
      </c>
      <c r="I4058" t="str">
        <f>IF(ISNUMBER(Screener_5!G59),    Screener_5!G59, "")</f>
        <v/>
      </c>
      <c r="J4058" t="str">
        <f>IF(ISNUMBER(Screener_5!H59),    Screener_5!H59, "")</f>
        <v/>
      </c>
      <c r="K4058" t="str">
        <f t="shared" si="222"/>
        <v/>
      </c>
      <c r="L4058" t="str">
        <f t="shared" si="220"/>
        <v/>
      </c>
      <c r="M4058" s="45" t="str">
        <f>Screener_5!I59</f>
        <v/>
      </c>
      <c r="N4058" t="str">
        <f>IF(Screener_5!J59="Y",1,IF(Screener_5!J59="N",0,""))</f>
        <v/>
      </c>
      <c r="O4058" t="str">
        <f>IF(Screener_5!K59="Y",1,IF(Screener_5!K59="N",0,""))</f>
        <v/>
      </c>
      <c r="P4058" t="str">
        <f>IF(Screener_5!L59="Y",1,IF(Screener_5!L59="N",0,""))</f>
        <v/>
      </c>
      <c r="Q4058" t="str">
        <f>IF(Screener_5!M59="Y",1,IF(Screener_5!M59="N",0,""))</f>
        <v/>
      </c>
      <c r="R4058" t="str">
        <f>IF(Screener_5!N59="Y",1,IF(Screener_5!N59="N",0,""))</f>
        <v/>
      </c>
      <c r="S4058" t="str">
        <f>IF(Screener_5!O59="Y",1,IF(Screener_5!O59="N",0,""))</f>
        <v/>
      </c>
      <c r="T4058">
        <f t="shared" si="221"/>
        <v>0</v>
      </c>
      <c r="U4058" t="str">
        <f t="shared" si="223"/>
        <v/>
      </c>
      <c r="V4058" t="str">
        <f t="shared" si="224"/>
        <v/>
      </c>
      <c r="W4058" t="str">
        <f>Screener_5!R59</f>
        <v/>
      </c>
      <c r="X4058" s="6" t="str">
        <f>IF(ISNUMBER(Screener_5!$P59),IF(ISBLANK(Screener_5!S59),"Missing",Screener_5!S59), "")</f>
        <v/>
      </c>
      <c r="Y4058" s="6" t="str">
        <f>IF(ISNUMBER(Screener_5!$P59),IF(ISBLANK(Screener_5!T59),"Missing",Screener_5!T59), "")</f>
        <v/>
      </c>
      <c r="Z4058" s="6" t="str">
        <f>IF(ISNUMBER(Screener_5!$P59),IF(ISBLANK(Screener_5!U59),"Missing",Screener_5!U59), "")</f>
        <v/>
      </c>
      <c r="AA4058" s="6" t="str">
        <f>IF(ISTEXT(Screener_5!U59),  IF(ISBLANK(Screener_5!V59), "Missing", Screener_5!V59),"")</f>
        <v/>
      </c>
      <c r="AB4058" s="6" t="str">
        <f>IF(Screener_5!U59 = "Y",  IF(ISBLANK(Screener_5!V59), "Missing", Screener_5!V59),"")</f>
        <v/>
      </c>
      <c r="AC4058" s="6" t="str">
        <f xml:space="preserve"> IF((Screener_5!U59 = "Y"),   IF(ISBLANK(Screener_5!W59),"Missing",Screener_5!W59), "")</f>
        <v/>
      </c>
      <c r="AF4058" s="6"/>
      <c r="AG4058" s="6"/>
    </row>
    <row r="4059" spans="1:33" x14ac:dyDescent="0.25">
      <c r="A4059" s="125" t="str">
        <f>IF(ISNUMBER(Screener_5!A60), Screener_5!A60, "")</f>
        <v/>
      </c>
      <c r="B4059" t="str">
        <f>IF(ISTEXT(Screener_5!C60), Screener_5!C60, "")</f>
        <v/>
      </c>
      <c r="F4059" t="str">
        <f>IF(ISNUMBER(Screener_5!D60), Screener_5!D60, "")</f>
        <v/>
      </c>
      <c r="G4059" t="str">
        <f>IF(ISNUMBER(Screener_5!E60),    Screener_5!E60, "")</f>
        <v/>
      </c>
      <c r="H4059" t="str">
        <f>IF(ISNUMBER(Screener_5!F60),    Screener_5!F60, "")</f>
        <v/>
      </c>
      <c r="I4059" t="str">
        <f>IF(ISNUMBER(Screener_5!G60),    Screener_5!G60, "")</f>
        <v/>
      </c>
      <c r="J4059" t="str">
        <f>IF(ISNUMBER(Screener_5!H60),    Screener_5!H60, "")</f>
        <v/>
      </c>
      <c r="K4059" t="str">
        <f t="shared" si="222"/>
        <v/>
      </c>
      <c r="L4059" t="str">
        <f t="shared" si="220"/>
        <v/>
      </c>
      <c r="M4059" s="45" t="str">
        <f>Screener_5!I60</f>
        <v/>
      </c>
      <c r="N4059" t="str">
        <f>IF(Screener_5!J60="Y",1,IF(Screener_5!J60="N",0,""))</f>
        <v/>
      </c>
      <c r="O4059" t="str">
        <f>IF(Screener_5!K60="Y",1,IF(Screener_5!K60="N",0,""))</f>
        <v/>
      </c>
      <c r="P4059" t="str">
        <f>IF(Screener_5!L60="Y",1,IF(Screener_5!L60="N",0,""))</f>
        <v/>
      </c>
      <c r="Q4059" t="str">
        <f>IF(Screener_5!M60="Y",1,IF(Screener_5!M60="N",0,""))</f>
        <v/>
      </c>
      <c r="R4059" t="str">
        <f>IF(Screener_5!N60="Y",1,IF(Screener_5!N60="N",0,""))</f>
        <v/>
      </c>
      <c r="S4059" t="str">
        <f>IF(Screener_5!O60="Y",1,IF(Screener_5!O60="N",0,""))</f>
        <v/>
      </c>
      <c r="T4059">
        <f t="shared" si="221"/>
        <v>0</v>
      </c>
      <c r="U4059" t="str">
        <f t="shared" si="223"/>
        <v/>
      </c>
      <c r="V4059" t="str">
        <f t="shared" si="224"/>
        <v/>
      </c>
      <c r="W4059" t="str">
        <f>Screener_5!R60</f>
        <v/>
      </c>
      <c r="X4059" s="6" t="str">
        <f>IF(ISNUMBER(Screener_5!$P60),IF(ISBLANK(Screener_5!S60),"Missing",Screener_5!S60), "")</f>
        <v/>
      </c>
      <c r="Y4059" s="6" t="str">
        <f>IF(ISNUMBER(Screener_5!$P60),IF(ISBLANK(Screener_5!T60),"Missing",Screener_5!T60), "")</f>
        <v/>
      </c>
      <c r="Z4059" s="6" t="str">
        <f>IF(ISNUMBER(Screener_5!$P60),IF(ISBLANK(Screener_5!U60),"Missing",Screener_5!U60), "")</f>
        <v/>
      </c>
      <c r="AA4059" s="6" t="str">
        <f>IF(ISTEXT(Screener_5!U60),  IF(ISBLANK(Screener_5!V60), "Missing", Screener_5!V60),"")</f>
        <v/>
      </c>
      <c r="AB4059" s="6" t="str">
        <f>IF(Screener_5!U60 = "Y",  IF(ISBLANK(Screener_5!V60), "Missing", Screener_5!V60),"")</f>
        <v/>
      </c>
      <c r="AC4059" s="6" t="str">
        <f xml:space="preserve"> IF((Screener_5!U60 = "Y"),   IF(ISBLANK(Screener_5!W60),"Missing",Screener_5!W60), "")</f>
        <v/>
      </c>
      <c r="AF4059" s="6"/>
      <c r="AG4059" s="6"/>
    </row>
    <row r="4060" spans="1:33" x14ac:dyDescent="0.25">
      <c r="A4060" s="125" t="str">
        <f>IF(ISNUMBER(Screener_5!A61), Screener_5!A61, "")</f>
        <v/>
      </c>
      <c r="B4060" t="str">
        <f>IF(ISTEXT(Screener_5!C61), Screener_5!C61, "")</f>
        <v/>
      </c>
      <c r="F4060" t="str">
        <f>IF(ISNUMBER(Screener_5!D61), Screener_5!D61, "")</f>
        <v/>
      </c>
      <c r="G4060" t="str">
        <f>IF(ISNUMBER(Screener_5!E61),    Screener_5!E61, "")</f>
        <v/>
      </c>
      <c r="H4060" t="str">
        <f>IF(ISNUMBER(Screener_5!F61),    Screener_5!F61, "")</f>
        <v/>
      </c>
      <c r="I4060" t="str">
        <f>IF(ISNUMBER(Screener_5!G61),    Screener_5!G61, "")</f>
        <v/>
      </c>
      <c r="J4060" t="str">
        <f>IF(ISNUMBER(Screener_5!H61),    Screener_5!H61, "")</f>
        <v/>
      </c>
      <c r="K4060" t="str">
        <f t="shared" si="222"/>
        <v/>
      </c>
      <c r="L4060" t="str">
        <f t="shared" si="220"/>
        <v/>
      </c>
      <c r="M4060" s="45" t="str">
        <f>Screener_5!I61</f>
        <v/>
      </c>
      <c r="N4060" t="str">
        <f>IF(Screener_5!J61="Y",1,IF(Screener_5!J61="N",0,""))</f>
        <v/>
      </c>
      <c r="O4060" t="str">
        <f>IF(Screener_5!K61="Y",1,IF(Screener_5!K61="N",0,""))</f>
        <v/>
      </c>
      <c r="P4060" t="str">
        <f>IF(Screener_5!L61="Y",1,IF(Screener_5!L61="N",0,""))</f>
        <v/>
      </c>
      <c r="Q4060" t="str">
        <f>IF(Screener_5!M61="Y",1,IF(Screener_5!M61="N",0,""))</f>
        <v/>
      </c>
      <c r="R4060" t="str">
        <f>IF(Screener_5!N61="Y",1,IF(Screener_5!N61="N",0,""))</f>
        <v/>
      </c>
      <c r="S4060" t="str">
        <f>IF(Screener_5!O61="Y",1,IF(Screener_5!O61="N",0,""))</f>
        <v/>
      </c>
      <c r="T4060">
        <f t="shared" si="221"/>
        <v>0</v>
      </c>
      <c r="U4060" t="str">
        <f t="shared" si="223"/>
        <v/>
      </c>
      <c r="V4060" t="str">
        <f t="shared" si="224"/>
        <v/>
      </c>
      <c r="W4060" t="str">
        <f>Screener_5!R61</f>
        <v/>
      </c>
      <c r="X4060" s="6" t="str">
        <f>IF(ISNUMBER(Screener_5!$P61),IF(ISBLANK(Screener_5!S61),"Missing",Screener_5!S61), "")</f>
        <v/>
      </c>
      <c r="Y4060" s="6" t="str">
        <f>IF(ISNUMBER(Screener_5!$P61),IF(ISBLANK(Screener_5!T61),"Missing",Screener_5!T61), "")</f>
        <v/>
      </c>
      <c r="Z4060" s="6" t="str">
        <f>IF(ISNUMBER(Screener_5!$P61),IF(ISBLANK(Screener_5!U61),"Missing",Screener_5!U61), "")</f>
        <v/>
      </c>
      <c r="AA4060" s="6" t="str">
        <f>IF(ISTEXT(Screener_5!U61),  IF(ISBLANK(Screener_5!V61), "Missing", Screener_5!V61),"")</f>
        <v/>
      </c>
      <c r="AB4060" s="6" t="str">
        <f>IF(Screener_5!U61 = "Y",  IF(ISBLANK(Screener_5!V61), "Missing", Screener_5!V61),"")</f>
        <v/>
      </c>
      <c r="AC4060" s="6" t="str">
        <f xml:space="preserve"> IF((Screener_5!U61 = "Y"),   IF(ISBLANK(Screener_5!W61),"Missing",Screener_5!W61), "")</f>
        <v/>
      </c>
      <c r="AF4060" s="6"/>
      <c r="AG4060" s="6"/>
    </row>
    <row r="4061" spans="1:33" x14ac:dyDescent="0.25">
      <c r="A4061" s="125" t="str">
        <f>IF(ISNUMBER(Screener_5!A62), Screener_5!A62, "")</f>
        <v/>
      </c>
      <c r="B4061" t="str">
        <f>IF(ISTEXT(Screener_5!C62), Screener_5!C62, "")</f>
        <v/>
      </c>
      <c r="F4061" t="str">
        <f>IF(ISNUMBER(Screener_5!D62), Screener_5!D62, "")</f>
        <v/>
      </c>
      <c r="G4061" t="str">
        <f>IF(ISNUMBER(Screener_5!E62),    Screener_5!E62, "")</f>
        <v/>
      </c>
      <c r="H4061" t="str">
        <f>IF(ISNUMBER(Screener_5!F62),    Screener_5!F62, "")</f>
        <v/>
      </c>
      <c r="I4061" t="str">
        <f>IF(ISNUMBER(Screener_5!G62),    Screener_5!G62, "")</f>
        <v/>
      </c>
      <c r="J4061" t="str">
        <f>IF(ISNUMBER(Screener_5!H62),    Screener_5!H62, "")</f>
        <v/>
      </c>
      <c r="K4061" t="str">
        <f t="shared" si="222"/>
        <v/>
      </c>
      <c r="L4061" t="str">
        <f t="shared" si="220"/>
        <v/>
      </c>
      <c r="M4061" s="45" t="str">
        <f>Screener_5!I62</f>
        <v/>
      </c>
      <c r="N4061" t="str">
        <f>IF(Screener_5!J62="Y",1,IF(Screener_5!J62="N",0,""))</f>
        <v/>
      </c>
      <c r="O4061" t="str">
        <f>IF(Screener_5!K62="Y",1,IF(Screener_5!K62="N",0,""))</f>
        <v/>
      </c>
      <c r="P4061" t="str">
        <f>IF(Screener_5!L62="Y",1,IF(Screener_5!L62="N",0,""))</f>
        <v/>
      </c>
      <c r="Q4061" t="str">
        <f>IF(Screener_5!M62="Y",1,IF(Screener_5!M62="N",0,""))</f>
        <v/>
      </c>
      <c r="R4061" t="str">
        <f>IF(Screener_5!N62="Y",1,IF(Screener_5!N62="N",0,""))</f>
        <v/>
      </c>
      <c r="S4061" t="str">
        <f>IF(Screener_5!O62="Y",1,IF(Screener_5!O62="N",0,""))</f>
        <v/>
      </c>
      <c r="T4061">
        <f t="shared" si="221"/>
        <v>0</v>
      </c>
      <c r="U4061" t="str">
        <f t="shared" si="223"/>
        <v/>
      </c>
      <c r="V4061" t="str">
        <f t="shared" si="224"/>
        <v/>
      </c>
      <c r="W4061" t="str">
        <f>Screener_5!R62</f>
        <v/>
      </c>
      <c r="X4061" s="6" t="str">
        <f>IF(ISNUMBER(Screener_5!$P62),IF(ISBLANK(Screener_5!S62),"Missing",Screener_5!S62), "")</f>
        <v/>
      </c>
      <c r="Y4061" s="6" t="str">
        <f>IF(ISNUMBER(Screener_5!$P62),IF(ISBLANK(Screener_5!T62),"Missing",Screener_5!T62), "")</f>
        <v/>
      </c>
      <c r="Z4061" s="6" t="str">
        <f>IF(ISNUMBER(Screener_5!$P62),IF(ISBLANK(Screener_5!U62),"Missing",Screener_5!U62), "")</f>
        <v/>
      </c>
      <c r="AA4061" s="6" t="str">
        <f>IF(ISTEXT(Screener_5!U62),  IF(ISBLANK(Screener_5!V62), "Missing", Screener_5!V62),"")</f>
        <v/>
      </c>
      <c r="AB4061" s="6" t="str">
        <f>IF(Screener_5!U62 = "Y",  IF(ISBLANK(Screener_5!V62), "Missing", Screener_5!V62),"")</f>
        <v/>
      </c>
      <c r="AC4061" s="6" t="str">
        <f xml:space="preserve"> IF((Screener_5!U62 = "Y"),   IF(ISBLANK(Screener_5!W62),"Missing",Screener_5!W62), "")</f>
        <v/>
      </c>
      <c r="AF4061" s="6"/>
      <c r="AG4061" s="6"/>
    </row>
    <row r="4062" spans="1:33" x14ac:dyDescent="0.25">
      <c r="A4062" s="125" t="str">
        <f>IF(ISNUMBER(Screener_5!A63), Screener_5!A63, "")</f>
        <v/>
      </c>
      <c r="B4062" t="str">
        <f>IF(ISTEXT(Screener_5!C63), Screener_5!C63, "")</f>
        <v/>
      </c>
      <c r="F4062" t="str">
        <f>IF(ISNUMBER(Screener_5!D63), Screener_5!D63, "")</f>
        <v/>
      </c>
      <c r="G4062" t="str">
        <f>IF(ISNUMBER(Screener_5!E63),    Screener_5!E63, "")</f>
        <v/>
      </c>
      <c r="H4062" t="str">
        <f>IF(ISNUMBER(Screener_5!F63),    Screener_5!F63, "")</f>
        <v/>
      </c>
      <c r="I4062" t="str">
        <f>IF(ISNUMBER(Screener_5!G63),    Screener_5!G63, "")</f>
        <v/>
      </c>
      <c r="J4062" t="str">
        <f>IF(ISNUMBER(Screener_5!H63),    Screener_5!H63, "")</f>
        <v/>
      </c>
      <c r="K4062" t="str">
        <f t="shared" si="222"/>
        <v/>
      </c>
      <c r="L4062" t="str">
        <f t="shared" si="220"/>
        <v/>
      </c>
      <c r="M4062" s="45" t="str">
        <f>Screener_5!I63</f>
        <v/>
      </c>
      <c r="N4062" t="str">
        <f>IF(Screener_5!J63="Y",1,IF(Screener_5!J63="N",0,""))</f>
        <v/>
      </c>
      <c r="O4062" t="str">
        <f>IF(Screener_5!K63="Y",1,IF(Screener_5!K63="N",0,""))</f>
        <v/>
      </c>
      <c r="P4062" t="str">
        <f>IF(Screener_5!L63="Y",1,IF(Screener_5!L63="N",0,""))</f>
        <v/>
      </c>
      <c r="Q4062" t="str">
        <f>IF(Screener_5!M63="Y",1,IF(Screener_5!M63="N",0,""))</f>
        <v/>
      </c>
      <c r="R4062" t="str">
        <f>IF(Screener_5!N63="Y",1,IF(Screener_5!N63="N",0,""))</f>
        <v/>
      </c>
      <c r="S4062" t="str">
        <f>IF(Screener_5!O63="Y",1,IF(Screener_5!O63="N",0,""))</f>
        <v/>
      </c>
      <c r="T4062">
        <f t="shared" si="221"/>
        <v>0</v>
      </c>
      <c r="U4062" t="str">
        <f t="shared" si="223"/>
        <v/>
      </c>
      <c r="V4062" t="str">
        <f t="shared" si="224"/>
        <v/>
      </c>
      <c r="W4062" t="str">
        <f>Screener_5!R63</f>
        <v/>
      </c>
      <c r="X4062" s="6" t="str">
        <f>IF(ISNUMBER(Screener_5!$P63),IF(ISBLANK(Screener_5!S63),"Missing",Screener_5!S63), "")</f>
        <v/>
      </c>
      <c r="Y4062" s="6" t="str">
        <f>IF(ISNUMBER(Screener_5!$P63),IF(ISBLANK(Screener_5!T63),"Missing",Screener_5!T63), "")</f>
        <v/>
      </c>
      <c r="Z4062" s="6" t="str">
        <f>IF(ISNUMBER(Screener_5!$P63),IF(ISBLANK(Screener_5!U63),"Missing",Screener_5!U63), "")</f>
        <v/>
      </c>
      <c r="AA4062" s="6" t="str">
        <f>IF(ISTEXT(Screener_5!U63),  IF(ISBLANK(Screener_5!V63), "Missing", Screener_5!V63),"")</f>
        <v/>
      </c>
      <c r="AB4062" s="6" t="str">
        <f>IF(Screener_5!U63 = "Y",  IF(ISBLANK(Screener_5!V63), "Missing", Screener_5!V63),"")</f>
        <v/>
      </c>
      <c r="AC4062" s="6" t="str">
        <f xml:space="preserve"> IF((Screener_5!U63 = "Y"),   IF(ISBLANK(Screener_5!W63),"Missing",Screener_5!W63), "")</f>
        <v/>
      </c>
      <c r="AF4062" s="6"/>
      <c r="AG4062" s="6"/>
    </row>
    <row r="4063" spans="1:33" x14ac:dyDescent="0.25">
      <c r="A4063" s="125" t="str">
        <f>IF(ISNUMBER(Screener_5!A64), Screener_5!A64, "")</f>
        <v/>
      </c>
      <c r="B4063" t="str">
        <f>IF(ISTEXT(Screener_5!C64), Screener_5!C64, "")</f>
        <v/>
      </c>
      <c r="F4063" t="str">
        <f>IF(ISNUMBER(Screener_5!D64), Screener_5!D64, "")</f>
        <v/>
      </c>
      <c r="G4063" t="str">
        <f>IF(ISNUMBER(Screener_5!E64),    Screener_5!E64, "")</f>
        <v/>
      </c>
      <c r="H4063" t="str">
        <f>IF(ISNUMBER(Screener_5!F64),    Screener_5!F64, "")</f>
        <v/>
      </c>
      <c r="I4063" t="str">
        <f>IF(ISNUMBER(Screener_5!G64),    Screener_5!G64, "")</f>
        <v/>
      </c>
      <c r="J4063" t="str">
        <f>IF(ISNUMBER(Screener_5!H64),    Screener_5!H64, "")</f>
        <v/>
      </c>
      <c r="K4063" t="str">
        <f t="shared" si="222"/>
        <v/>
      </c>
      <c r="L4063" t="str">
        <f t="shared" si="220"/>
        <v/>
      </c>
      <c r="M4063" s="45" t="str">
        <f>Screener_5!I64</f>
        <v/>
      </c>
      <c r="N4063" t="str">
        <f>IF(Screener_5!J64="Y",1,IF(Screener_5!J64="N",0,""))</f>
        <v/>
      </c>
      <c r="O4063" t="str">
        <f>IF(Screener_5!K64="Y",1,IF(Screener_5!K64="N",0,""))</f>
        <v/>
      </c>
      <c r="P4063" t="str">
        <f>IF(Screener_5!L64="Y",1,IF(Screener_5!L64="N",0,""))</f>
        <v/>
      </c>
      <c r="Q4063" t="str">
        <f>IF(Screener_5!M64="Y",1,IF(Screener_5!M64="N",0,""))</f>
        <v/>
      </c>
      <c r="R4063" t="str">
        <f>IF(Screener_5!N64="Y",1,IF(Screener_5!N64="N",0,""))</f>
        <v/>
      </c>
      <c r="S4063" t="str">
        <f>IF(Screener_5!O64="Y",1,IF(Screener_5!O64="N",0,""))</f>
        <v/>
      </c>
      <c r="T4063">
        <f t="shared" si="221"/>
        <v>0</v>
      </c>
      <c r="U4063" t="str">
        <f t="shared" si="223"/>
        <v/>
      </c>
      <c r="V4063" t="str">
        <f t="shared" si="224"/>
        <v/>
      </c>
      <c r="W4063" t="str">
        <f>Screener_5!R64</f>
        <v/>
      </c>
      <c r="X4063" s="6" t="str">
        <f>IF(ISNUMBER(Screener_5!$P64),IF(ISBLANK(Screener_5!S64),"Missing",Screener_5!S64), "")</f>
        <v/>
      </c>
      <c r="Y4063" s="6" t="str">
        <f>IF(ISNUMBER(Screener_5!$P64),IF(ISBLANK(Screener_5!T64),"Missing",Screener_5!T64), "")</f>
        <v/>
      </c>
      <c r="Z4063" s="6" t="str">
        <f>IF(ISNUMBER(Screener_5!$P64),IF(ISBLANK(Screener_5!U64),"Missing",Screener_5!U64), "")</f>
        <v/>
      </c>
      <c r="AA4063" s="6" t="str">
        <f>IF(ISTEXT(Screener_5!U64),  IF(ISBLANK(Screener_5!V64), "Missing", Screener_5!V64),"")</f>
        <v/>
      </c>
      <c r="AB4063" s="6" t="str">
        <f>IF(Screener_5!U64 = "Y",  IF(ISBLANK(Screener_5!V64), "Missing", Screener_5!V64),"")</f>
        <v/>
      </c>
      <c r="AC4063" s="6" t="str">
        <f xml:space="preserve"> IF((Screener_5!U64 = "Y"),   IF(ISBLANK(Screener_5!W64),"Missing",Screener_5!W64), "")</f>
        <v/>
      </c>
      <c r="AF4063" s="6"/>
      <c r="AG4063" s="6"/>
    </row>
    <row r="4064" spans="1:33" x14ac:dyDescent="0.25">
      <c r="A4064" s="125" t="str">
        <f>IF(ISNUMBER(Screener_5!A65), Screener_5!A65, "")</f>
        <v/>
      </c>
      <c r="B4064" t="str">
        <f>IF(ISTEXT(Screener_5!C65), Screener_5!C65, "")</f>
        <v/>
      </c>
      <c r="F4064" t="str">
        <f>IF(ISNUMBER(Screener_5!D65), Screener_5!D65, "")</f>
        <v/>
      </c>
      <c r="G4064" t="str">
        <f>IF(ISNUMBER(Screener_5!E65),    Screener_5!E65, "")</f>
        <v/>
      </c>
      <c r="H4064" t="str">
        <f>IF(ISNUMBER(Screener_5!F65),    Screener_5!F65, "")</f>
        <v/>
      </c>
      <c r="I4064" t="str">
        <f>IF(ISNUMBER(Screener_5!G65),    Screener_5!G65, "")</f>
        <v/>
      </c>
      <c r="J4064" t="str">
        <f>IF(ISNUMBER(Screener_5!H65),    Screener_5!H65, "")</f>
        <v/>
      </c>
      <c r="K4064" t="str">
        <f t="shared" si="222"/>
        <v/>
      </c>
      <c r="L4064" t="str">
        <f t="shared" si="220"/>
        <v/>
      </c>
      <c r="M4064" s="45" t="str">
        <f>Screener_5!I65</f>
        <v/>
      </c>
      <c r="N4064" t="str">
        <f>IF(Screener_5!J65="Y",1,IF(Screener_5!J65="N",0,""))</f>
        <v/>
      </c>
      <c r="O4064" t="str">
        <f>IF(Screener_5!K65="Y",1,IF(Screener_5!K65="N",0,""))</f>
        <v/>
      </c>
      <c r="P4064" t="str">
        <f>IF(Screener_5!L65="Y",1,IF(Screener_5!L65="N",0,""))</f>
        <v/>
      </c>
      <c r="Q4064" t="str">
        <f>IF(Screener_5!M65="Y",1,IF(Screener_5!M65="N",0,""))</f>
        <v/>
      </c>
      <c r="R4064" t="str">
        <f>IF(Screener_5!N65="Y",1,IF(Screener_5!N65="N",0,""))</f>
        <v/>
      </c>
      <c r="S4064" t="str">
        <f>IF(Screener_5!O65="Y",1,IF(Screener_5!O65="N",0,""))</f>
        <v/>
      </c>
      <c r="T4064">
        <f t="shared" si="221"/>
        <v>0</v>
      </c>
      <c r="U4064" t="str">
        <f t="shared" si="223"/>
        <v/>
      </c>
      <c r="V4064" t="str">
        <f t="shared" si="224"/>
        <v/>
      </c>
      <c r="W4064" t="str">
        <f>Screener_5!R65</f>
        <v/>
      </c>
      <c r="X4064" s="6" t="str">
        <f>IF(ISNUMBER(Screener_5!$P65),IF(ISBLANK(Screener_5!S65),"Missing",Screener_5!S65), "")</f>
        <v/>
      </c>
      <c r="Y4064" s="6" t="str">
        <f>IF(ISNUMBER(Screener_5!$P65),IF(ISBLANK(Screener_5!T65),"Missing",Screener_5!T65), "")</f>
        <v/>
      </c>
      <c r="Z4064" s="6" t="str">
        <f>IF(ISNUMBER(Screener_5!$P65),IF(ISBLANK(Screener_5!U65),"Missing",Screener_5!U65), "")</f>
        <v/>
      </c>
      <c r="AA4064" s="6" t="str">
        <f>IF(ISTEXT(Screener_5!U65),  IF(ISBLANK(Screener_5!V65), "Missing", Screener_5!V65),"")</f>
        <v/>
      </c>
      <c r="AB4064" s="6" t="str">
        <f>IF(Screener_5!U65 = "Y",  IF(ISBLANK(Screener_5!V65), "Missing", Screener_5!V65),"")</f>
        <v/>
      </c>
      <c r="AC4064" s="6" t="str">
        <f xml:space="preserve"> IF((Screener_5!U65 = "Y"),   IF(ISBLANK(Screener_5!W65),"Missing",Screener_5!W65), "")</f>
        <v/>
      </c>
      <c r="AF4064" s="6"/>
      <c r="AG4064" s="6"/>
    </row>
    <row r="4065" spans="1:33" x14ac:dyDescent="0.25">
      <c r="A4065" s="125" t="str">
        <f>IF(ISNUMBER(Screener_5!A66), Screener_5!A66, "")</f>
        <v/>
      </c>
      <c r="B4065" t="str">
        <f>IF(ISTEXT(Screener_5!C66), Screener_5!C66, "")</f>
        <v/>
      </c>
      <c r="F4065" t="str">
        <f>IF(ISNUMBER(Screener_5!D66), Screener_5!D66, "")</f>
        <v/>
      </c>
      <c r="G4065" t="str">
        <f>IF(ISNUMBER(Screener_5!E66),    Screener_5!E66, "")</f>
        <v/>
      </c>
      <c r="H4065" t="str">
        <f>IF(ISNUMBER(Screener_5!F66),    Screener_5!F66, "")</f>
        <v/>
      </c>
      <c r="I4065" t="str">
        <f>IF(ISNUMBER(Screener_5!G66),    Screener_5!G66, "")</f>
        <v/>
      </c>
      <c r="J4065" t="str">
        <f>IF(ISNUMBER(Screener_5!H66),    Screener_5!H66, "")</f>
        <v/>
      </c>
      <c r="K4065" t="str">
        <f t="shared" si="222"/>
        <v/>
      </c>
      <c r="L4065" t="str">
        <f t="shared" si="220"/>
        <v/>
      </c>
      <c r="M4065" s="45" t="str">
        <f>Screener_5!I66</f>
        <v/>
      </c>
      <c r="N4065" t="str">
        <f>IF(Screener_5!J66="Y",1,IF(Screener_5!J66="N",0,""))</f>
        <v/>
      </c>
      <c r="O4065" t="str">
        <f>IF(Screener_5!K66="Y",1,IF(Screener_5!K66="N",0,""))</f>
        <v/>
      </c>
      <c r="P4065" t="str">
        <f>IF(Screener_5!L66="Y",1,IF(Screener_5!L66="N",0,""))</f>
        <v/>
      </c>
      <c r="Q4065" t="str">
        <f>IF(Screener_5!M66="Y",1,IF(Screener_5!M66="N",0,""))</f>
        <v/>
      </c>
      <c r="R4065" t="str">
        <f>IF(Screener_5!N66="Y",1,IF(Screener_5!N66="N",0,""))</f>
        <v/>
      </c>
      <c r="S4065" t="str">
        <f>IF(Screener_5!O66="Y",1,IF(Screener_5!O66="N",0,""))</f>
        <v/>
      </c>
      <c r="T4065">
        <f t="shared" si="221"/>
        <v>0</v>
      </c>
      <c r="U4065" t="str">
        <f t="shared" si="223"/>
        <v/>
      </c>
      <c r="V4065" t="str">
        <f t="shared" si="224"/>
        <v/>
      </c>
      <c r="W4065" t="str">
        <f>Screener_5!R66</f>
        <v/>
      </c>
      <c r="X4065" s="6" t="str">
        <f>IF(ISNUMBER(Screener_5!$P66),IF(ISBLANK(Screener_5!S66),"Missing",Screener_5!S66), "")</f>
        <v/>
      </c>
      <c r="Y4065" s="6" t="str">
        <f>IF(ISNUMBER(Screener_5!$P66),IF(ISBLANK(Screener_5!T66),"Missing",Screener_5!T66), "")</f>
        <v/>
      </c>
      <c r="Z4065" s="6" t="str">
        <f>IF(ISNUMBER(Screener_5!$P66),IF(ISBLANK(Screener_5!U66),"Missing",Screener_5!U66), "")</f>
        <v/>
      </c>
      <c r="AA4065" s="6" t="str">
        <f>IF(ISTEXT(Screener_5!U66),  IF(ISBLANK(Screener_5!V66), "Missing", Screener_5!V66),"")</f>
        <v/>
      </c>
      <c r="AB4065" s="6" t="str">
        <f>IF(Screener_5!U66 = "Y",  IF(ISBLANK(Screener_5!V66), "Missing", Screener_5!V66),"")</f>
        <v/>
      </c>
      <c r="AC4065" s="6" t="str">
        <f xml:space="preserve"> IF((Screener_5!U66 = "Y"),   IF(ISBLANK(Screener_5!W66),"Missing",Screener_5!W66), "")</f>
        <v/>
      </c>
      <c r="AF4065" s="6"/>
      <c r="AG4065" s="6"/>
    </row>
    <row r="4066" spans="1:33" x14ac:dyDescent="0.25">
      <c r="A4066" s="125" t="str">
        <f>IF(ISNUMBER(Screener_5!A67), Screener_5!A67, "")</f>
        <v/>
      </c>
      <c r="B4066" t="str">
        <f>IF(ISTEXT(Screener_5!C67), Screener_5!C67, "")</f>
        <v/>
      </c>
      <c r="F4066" t="str">
        <f>IF(ISNUMBER(Screener_5!D67), Screener_5!D67, "")</f>
        <v/>
      </c>
      <c r="G4066" t="str">
        <f>IF(ISNUMBER(Screener_5!E67),    Screener_5!E67, "")</f>
        <v/>
      </c>
      <c r="H4066" t="str">
        <f>IF(ISNUMBER(Screener_5!F67),    Screener_5!F67, "")</f>
        <v/>
      </c>
      <c r="I4066" t="str">
        <f>IF(ISNUMBER(Screener_5!G67),    Screener_5!G67, "")</f>
        <v/>
      </c>
      <c r="J4066" t="str">
        <f>IF(ISNUMBER(Screener_5!H67),    Screener_5!H67, "")</f>
        <v/>
      </c>
      <c r="K4066" t="str">
        <f t="shared" si="222"/>
        <v/>
      </c>
      <c r="L4066" t="str">
        <f t="shared" si="220"/>
        <v/>
      </c>
      <c r="M4066" s="45" t="str">
        <f>Screener_5!I67</f>
        <v/>
      </c>
      <c r="N4066" t="str">
        <f>IF(Screener_5!J67="Y",1,IF(Screener_5!J67="N",0,""))</f>
        <v/>
      </c>
      <c r="O4066" t="str">
        <f>IF(Screener_5!K67="Y",1,IF(Screener_5!K67="N",0,""))</f>
        <v/>
      </c>
      <c r="P4066" t="str">
        <f>IF(Screener_5!L67="Y",1,IF(Screener_5!L67="N",0,""))</f>
        <v/>
      </c>
      <c r="Q4066" t="str">
        <f>IF(Screener_5!M67="Y",1,IF(Screener_5!M67="N",0,""))</f>
        <v/>
      </c>
      <c r="R4066" t="str">
        <f>IF(Screener_5!N67="Y",1,IF(Screener_5!N67="N",0,""))</f>
        <v/>
      </c>
      <c r="S4066" t="str">
        <f>IF(Screener_5!O67="Y",1,IF(Screener_5!O67="N",0,""))</f>
        <v/>
      </c>
      <c r="T4066">
        <f t="shared" si="221"/>
        <v>0</v>
      </c>
      <c r="U4066" t="str">
        <f t="shared" si="223"/>
        <v/>
      </c>
      <c r="V4066" t="str">
        <f t="shared" si="224"/>
        <v/>
      </c>
      <c r="W4066" t="str">
        <f>Screener_5!R67</f>
        <v/>
      </c>
      <c r="X4066" s="6" t="str">
        <f>IF(ISNUMBER(Screener_5!$P67),IF(ISBLANK(Screener_5!S67),"Missing",Screener_5!S67), "")</f>
        <v/>
      </c>
      <c r="Y4066" s="6" t="str">
        <f>IF(ISNUMBER(Screener_5!$P67),IF(ISBLANK(Screener_5!T67),"Missing",Screener_5!T67), "")</f>
        <v/>
      </c>
      <c r="Z4066" s="6" t="str">
        <f>IF(ISNUMBER(Screener_5!$P67),IF(ISBLANK(Screener_5!U67),"Missing",Screener_5!U67), "")</f>
        <v/>
      </c>
      <c r="AA4066" s="6" t="str">
        <f>IF(ISTEXT(Screener_5!U67),  IF(ISBLANK(Screener_5!V67), "Missing", Screener_5!V67),"")</f>
        <v/>
      </c>
      <c r="AB4066" s="6" t="str">
        <f>IF(Screener_5!U67 = "Y",  IF(ISBLANK(Screener_5!V67), "Missing", Screener_5!V67),"")</f>
        <v/>
      </c>
      <c r="AC4066" s="6" t="str">
        <f xml:space="preserve"> IF((Screener_5!U67 = "Y"),   IF(ISBLANK(Screener_5!W67),"Missing",Screener_5!W67), "")</f>
        <v/>
      </c>
      <c r="AF4066" s="6"/>
      <c r="AG4066" s="6"/>
    </row>
    <row r="4067" spans="1:33" x14ac:dyDescent="0.25">
      <c r="A4067" s="125" t="str">
        <f>IF(ISNUMBER(Screener_5!A68), Screener_5!A68, "")</f>
        <v/>
      </c>
      <c r="B4067" t="str">
        <f>IF(ISTEXT(Screener_5!C68), Screener_5!C68, "")</f>
        <v/>
      </c>
      <c r="F4067" t="str">
        <f>IF(ISNUMBER(Screener_5!D68), Screener_5!D68, "")</f>
        <v/>
      </c>
      <c r="G4067" t="str">
        <f>IF(ISNUMBER(Screener_5!E68),    Screener_5!E68, "")</f>
        <v/>
      </c>
      <c r="H4067" t="str">
        <f>IF(ISNUMBER(Screener_5!F68),    Screener_5!F68, "")</f>
        <v/>
      </c>
      <c r="I4067" t="str">
        <f>IF(ISNUMBER(Screener_5!G68),    Screener_5!G68, "")</f>
        <v/>
      </c>
      <c r="J4067" t="str">
        <f>IF(ISNUMBER(Screener_5!H68),    Screener_5!H68, "")</f>
        <v/>
      </c>
      <c r="K4067" t="str">
        <f t="shared" si="222"/>
        <v/>
      </c>
      <c r="L4067" t="str">
        <f t="shared" si="220"/>
        <v/>
      </c>
      <c r="M4067" s="45" t="str">
        <f>Screener_5!I68</f>
        <v/>
      </c>
      <c r="N4067" t="str">
        <f>IF(Screener_5!J68="Y",1,IF(Screener_5!J68="N",0,""))</f>
        <v/>
      </c>
      <c r="O4067" t="str">
        <f>IF(Screener_5!K68="Y",1,IF(Screener_5!K68="N",0,""))</f>
        <v/>
      </c>
      <c r="P4067" t="str">
        <f>IF(Screener_5!L68="Y",1,IF(Screener_5!L68="N",0,""))</f>
        <v/>
      </c>
      <c r="Q4067" t="str">
        <f>IF(Screener_5!M68="Y",1,IF(Screener_5!M68="N",0,""))</f>
        <v/>
      </c>
      <c r="R4067" t="str">
        <f>IF(Screener_5!N68="Y",1,IF(Screener_5!N68="N",0,""))</f>
        <v/>
      </c>
      <c r="S4067" t="str">
        <f>IF(Screener_5!O68="Y",1,IF(Screener_5!O68="N",0,""))</f>
        <v/>
      </c>
      <c r="T4067">
        <f t="shared" si="221"/>
        <v>0</v>
      </c>
      <c r="U4067" t="str">
        <f t="shared" si="223"/>
        <v/>
      </c>
      <c r="V4067" t="str">
        <f t="shared" si="224"/>
        <v/>
      </c>
      <c r="W4067" t="str">
        <f>Screener_5!R68</f>
        <v/>
      </c>
      <c r="X4067" s="6" t="str">
        <f>IF(ISNUMBER(Screener_5!$P68),IF(ISBLANK(Screener_5!S68),"Missing",Screener_5!S68), "")</f>
        <v/>
      </c>
      <c r="Y4067" s="6" t="str">
        <f>IF(ISNUMBER(Screener_5!$P68),IF(ISBLANK(Screener_5!T68),"Missing",Screener_5!T68), "")</f>
        <v/>
      </c>
      <c r="Z4067" s="6" t="str">
        <f>IF(ISNUMBER(Screener_5!$P68),IF(ISBLANK(Screener_5!U68),"Missing",Screener_5!U68), "")</f>
        <v/>
      </c>
      <c r="AA4067" s="6" t="str">
        <f>IF(ISTEXT(Screener_5!U68),  IF(ISBLANK(Screener_5!V68), "Missing", Screener_5!V68),"")</f>
        <v/>
      </c>
      <c r="AB4067" s="6" t="str">
        <f>IF(Screener_5!U68 = "Y",  IF(ISBLANK(Screener_5!V68), "Missing", Screener_5!V68),"")</f>
        <v/>
      </c>
      <c r="AC4067" s="6" t="str">
        <f xml:space="preserve"> IF((Screener_5!U68 = "Y"),   IF(ISBLANK(Screener_5!W68),"Missing",Screener_5!W68), "")</f>
        <v/>
      </c>
      <c r="AF4067" s="6"/>
      <c r="AG4067" s="6"/>
    </row>
    <row r="4068" spans="1:33" x14ac:dyDescent="0.25">
      <c r="A4068" s="125" t="str">
        <f>IF(ISNUMBER(Screener_5!A69), Screener_5!A69, "")</f>
        <v/>
      </c>
      <c r="B4068" t="str">
        <f>IF(ISTEXT(Screener_5!C69), Screener_5!C69, "")</f>
        <v/>
      </c>
      <c r="F4068" t="str">
        <f>IF(ISNUMBER(Screener_5!D69), Screener_5!D69, "")</f>
        <v/>
      </c>
      <c r="G4068" t="str">
        <f>IF(ISNUMBER(Screener_5!E69),    Screener_5!E69, "")</f>
        <v/>
      </c>
      <c r="H4068" t="str">
        <f>IF(ISNUMBER(Screener_5!F69),    Screener_5!F69, "")</f>
        <v/>
      </c>
      <c r="I4068" t="str">
        <f>IF(ISNUMBER(Screener_5!G69),    Screener_5!G69, "")</f>
        <v/>
      </c>
      <c r="J4068" t="str">
        <f>IF(ISNUMBER(Screener_5!H69),    Screener_5!H69, "")</f>
        <v/>
      </c>
      <c r="K4068" t="str">
        <f t="shared" si="222"/>
        <v/>
      </c>
      <c r="L4068" t="str">
        <f t="shared" si="220"/>
        <v/>
      </c>
      <c r="M4068" s="45" t="str">
        <f>Screener_5!I69</f>
        <v/>
      </c>
      <c r="N4068" t="str">
        <f>IF(Screener_5!J69="Y",1,IF(Screener_5!J69="N",0,""))</f>
        <v/>
      </c>
      <c r="O4068" t="str">
        <f>IF(Screener_5!K69="Y",1,IF(Screener_5!K69="N",0,""))</f>
        <v/>
      </c>
      <c r="P4068" t="str">
        <f>IF(Screener_5!L69="Y",1,IF(Screener_5!L69="N",0,""))</f>
        <v/>
      </c>
      <c r="Q4068" t="str">
        <f>IF(Screener_5!M69="Y",1,IF(Screener_5!M69="N",0,""))</f>
        <v/>
      </c>
      <c r="R4068" t="str">
        <f>IF(Screener_5!N69="Y",1,IF(Screener_5!N69="N",0,""))</f>
        <v/>
      </c>
      <c r="S4068" t="str">
        <f>IF(Screener_5!O69="Y",1,IF(Screener_5!O69="N",0,""))</f>
        <v/>
      </c>
      <c r="T4068">
        <f t="shared" si="221"/>
        <v>0</v>
      </c>
      <c r="U4068" t="str">
        <f t="shared" si="223"/>
        <v/>
      </c>
      <c r="V4068" t="str">
        <f t="shared" si="224"/>
        <v/>
      </c>
      <c r="W4068" t="str">
        <f>Screener_5!R69</f>
        <v/>
      </c>
      <c r="X4068" s="6" t="str">
        <f>IF(ISNUMBER(Screener_5!$P69),IF(ISBLANK(Screener_5!S69),"Missing",Screener_5!S69), "")</f>
        <v/>
      </c>
      <c r="Y4068" s="6" t="str">
        <f>IF(ISNUMBER(Screener_5!$P69),IF(ISBLANK(Screener_5!T69),"Missing",Screener_5!T69), "")</f>
        <v/>
      </c>
      <c r="Z4068" s="6" t="str">
        <f>IF(ISNUMBER(Screener_5!$P69),IF(ISBLANK(Screener_5!U69),"Missing",Screener_5!U69), "")</f>
        <v/>
      </c>
      <c r="AA4068" s="6" t="str">
        <f>IF(ISTEXT(Screener_5!U69),  IF(ISBLANK(Screener_5!V69), "Missing", Screener_5!V69),"")</f>
        <v/>
      </c>
      <c r="AB4068" s="6" t="str">
        <f>IF(Screener_5!U69 = "Y",  IF(ISBLANK(Screener_5!V69), "Missing", Screener_5!V69),"")</f>
        <v/>
      </c>
      <c r="AC4068" s="6" t="str">
        <f xml:space="preserve"> IF((Screener_5!U69 = "Y"),   IF(ISBLANK(Screener_5!W69),"Missing",Screener_5!W69), "")</f>
        <v/>
      </c>
      <c r="AF4068" s="6"/>
      <c r="AG4068" s="6"/>
    </row>
    <row r="4069" spans="1:33" x14ac:dyDescent="0.25">
      <c r="A4069" s="125" t="str">
        <f>IF(ISNUMBER(Screener_5!A70), Screener_5!A70, "")</f>
        <v/>
      </c>
      <c r="B4069" t="str">
        <f>IF(ISTEXT(Screener_5!C70), Screener_5!C70, "")</f>
        <v/>
      </c>
      <c r="F4069" t="str">
        <f>IF(ISNUMBER(Screener_5!D70), Screener_5!D70, "")</f>
        <v/>
      </c>
      <c r="G4069" t="str">
        <f>IF(ISNUMBER(Screener_5!E70),    Screener_5!E70, "")</f>
        <v/>
      </c>
      <c r="H4069" t="str">
        <f>IF(ISNUMBER(Screener_5!F70),    Screener_5!F70, "")</f>
        <v/>
      </c>
      <c r="I4069" t="str">
        <f>IF(ISNUMBER(Screener_5!G70),    Screener_5!G70, "")</f>
        <v/>
      </c>
      <c r="J4069" t="str">
        <f>IF(ISNUMBER(Screener_5!H70),    Screener_5!H70, "")</f>
        <v/>
      </c>
      <c r="K4069" t="str">
        <f t="shared" si="222"/>
        <v/>
      </c>
      <c r="L4069" t="str">
        <f t="shared" si="220"/>
        <v/>
      </c>
      <c r="M4069" s="45" t="str">
        <f>Screener_5!I70</f>
        <v/>
      </c>
      <c r="N4069" t="str">
        <f>IF(Screener_5!J70="Y",1,IF(Screener_5!J70="N",0,""))</f>
        <v/>
      </c>
      <c r="O4069" t="str">
        <f>IF(Screener_5!K70="Y",1,IF(Screener_5!K70="N",0,""))</f>
        <v/>
      </c>
      <c r="P4069" t="str">
        <f>IF(Screener_5!L70="Y",1,IF(Screener_5!L70="N",0,""))</f>
        <v/>
      </c>
      <c r="Q4069" t="str">
        <f>IF(Screener_5!M70="Y",1,IF(Screener_5!M70="N",0,""))</f>
        <v/>
      </c>
      <c r="R4069" t="str">
        <f>IF(Screener_5!N70="Y",1,IF(Screener_5!N70="N",0,""))</f>
        <v/>
      </c>
      <c r="S4069" t="str">
        <f>IF(Screener_5!O70="Y",1,IF(Screener_5!O70="N",0,""))</f>
        <v/>
      </c>
      <c r="T4069">
        <f t="shared" si="221"/>
        <v>0</v>
      </c>
      <c r="U4069" t="str">
        <f t="shared" si="223"/>
        <v/>
      </c>
      <c r="V4069" t="str">
        <f t="shared" si="224"/>
        <v/>
      </c>
      <c r="W4069" t="str">
        <f>Screener_5!R70</f>
        <v/>
      </c>
      <c r="X4069" s="6" t="str">
        <f>IF(ISNUMBER(Screener_5!$P70),IF(ISBLANK(Screener_5!S70),"Missing",Screener_5!S70), "")</f>
        <v/>
      </c>
      <c r="Y4069" s="6" t="str">
        <f>IF(ISNUMBER(Screener_5!$P70),IF(ISBLANK(Screener_5!T70),"Missing",Screener_5!T70), "")</f>
        <v/>
      </c>
      <c r="Z4069" s="6" t="str">
        <f>IF(ISNUMBER(Screener_5!$P70),IF(ISBLANK(Screener_5!U70),"Missing",Screener_5!U70), "")</f>
        <v/>
      </c>
      <c r="AA4069" s="6" t="str">
        <f>IF(ISTEXT(Screener_5!U70),  IF(ISBLANK(Screener_5!V70), "Missing", Screener_5!V70),"")</f>
        <v/>
      </c>
      <c r="AB4069" s="6" t="str">
        <f>IF(Screener_5!U70 = "Y",  IF(ISBLANK(Screener_5!V70), "Missing", Screener_5!V70),"")</f>
        <v/>
      </c>
      <c r="AC4069" s="6" t="str">
        <f xml:space="preserve"> IF((Screener_5!U70 = "Y"),   IF(ISBLANK(Screener_5!W70),"Missing",Screener_5!W70), "")</f>
        <v/>
      </c>
      <c r="AF4069" s="6"/>
      <c r="AG4069" s="6"/>
    </row>
    <row r="4070" spans="1:33" x14ac:dyDescent="0.25">
      <c r="A4070" s="125" t="str">
        <f>IF(ISNUMBER(Screener_5!A71), Screener_5!A71, "")</f>
        <v/>
      </c>
      <c r="B4070" t="str">
        <f>IF(ISTEXT(Screener_5!C71), Screener_5!C71, "")</f>
        <v/>
      </c>
      <c r="F4070" t="str">
        <f>IF(ISNUMBER(Screener_5!D71), Screener_5!D71, "")</f>
        <v/>
      </c>
      <c r="G4070" t="str">
        <f>IF(ISNUMBER(Screener_5!E71),    Screener_5!E71, "")</f>
        <v/>
      </c>
      <c r="H4070" t="str">
        <f>IF(ISNUMBER(Screener_5!F71),    Screener_5!F71, "")</f>
        <v/>
      </c>
      <c r="I4070" t="str">
        <f>IF(ISNUMBER(Screener_5!G71),    Screener_5!G71, "")</f>
        <v/>
      </c>
      <c r="J4070" t="str">
        <f>IF(ISNUMBER(Screener_5!H71),    Screener_5!H71, "")</f>
        <v/>
      </c>
      <c r="K4070" t="str">
        <f t="shared" si="222"/>
        <v/>
      </c>
      <c r="L4070" t="str">
        <f t="shared" si="220"/>
        <v/>
      </c>
      <c r="M4070" s="45" t="str">
        <f>Screener_5!I71</f>
        <v/>
      </c>
      <c r="N4070" t="str">
        <f>IF(Screener_5!J71="Y",1,IF(Screener_5!J71="N",0,""))</f>
        <v/>
      </c>
      <c r="O4070" t="str">
        <f>IF(Screener_5!K71="Y",1,IF(Screener_5!K71="N",0,""))</f>
        <v/>
      </c>
      <c r="P4070" t="str">
        <f>IF(Screener_5!L71="Y",1,IF(Screener_5!L71="N",0,""))</f>
        <v/>
      </c>
      <c r="Q4070" t="str">
        <f>IF(Screener_5!M71="Y",1,IF(Screener_5!M71="N",0,""))</f>
        <v/>
      </c>
      <c r="R4070" t="str">
        <f>IF(Screener_5!N71="Y",1,IF(Screener_5!N71="N",0,""))</f>
        <v/>
      </c>
      <c r="S4070" t="str">
        <f>IF(Screener_5!O71="Y",1,IF(Screener_5!O71="N",0,""))</f>
        <v/>
      </c>
      <c r="T4070">
        <f t="shared" si="221"/>
        <v>0</v>
      </c>
      <c r="U4070" t="str">
        <f t="shared" si="223"/>
        <v/>
      </c>
      <c r="V4070" t="str">
        <f t="shared" si="224"/>
        <v/>
      </c>
      <c r="W4070" t="str">
        <f>Screener_5!R71</f>
        <v/>
      </c>
      <c r="X4070" s="6" t="str">
        <f>IF(ISNUMBER(Screener_5!$P71),IF(ISBLANK(Screener_5!S71),"Missing",Screener_5!S71), "")</f>
        <v/>
      </c>
      <c r="Y4070" s="6" t="str">
        <f>IF(ISNUMBER(Screener_5!$P71),IF(ISBLANK(Screener_5!T71),"Missing",Screener_5!T71), "")</f>
        <v/>
      </c>
      <c r="Z4070" s="6" t="str">
        <f>IF(ISNUMBER(Screener_5!$P71),IF(ISBLANK(Screener_5!U71),"Missing",Screener_5!U71), "")</f>
        <v/>
      </c>
      <c r="AA4070" s="6" t="str">
        <f>IF(ISTEXT(Screener_5!U71),  IF(ISBLANK(Screener_5!V71), "Missing", Screener_5!V71),"")</f>
        <v/>
      </c>
      <c r="AB4070" s="6" t="str">
        <f>IF(Screener_5!U71 = "Y",  IF(ISBLANK(Screener_5!V71), "Missing", Screener_5!V71),"")</f>
        <v/>
      </c>
      <c r="AC4070" s="6" t="str">
        <f xml:space="preserve"> IF((Screener_5!U71 = "Y"),   IF(ISBLANK(Screener_5!W71),"Missing",Screener_5!W71), "")</f>
        <v/>
      </c>
      <c r="AF4070" s="6"/>
      <c r="AG4070" s="6"/>
    </row>
    <row r="4071" spans="1:33" x14ac:dyDescent="0.25">
      <c r="A4071" s="125" t="str">
        <f>IF(ISNUMBER(Screener_5!A72), Screener_5!A72, "")</f>
        <v/>
      </c>
      <c r="B4071" t="str">
        <f>IF(ISTEXT(Screener_5!C72), Screener_5!C72, "")</f>
        <v/>
      </c>
      <c r="F4071" t="str">
        <f>IF(ISNUMBER(Screener_5!D72), Screener_5!D72, "")</f>
        <v/>
      </c>
      <c r="G4071" t="str">
        <f>IF(ISNUMBER(Screener_5!E72),    Screener_5!E72, "")</f>
        <v/>
      </c>
      <c r="H4071" t="str">
        <f>IF(ISNUMBER(Screener_5!F72),    Screener_5!F72, "")</f>
        <v/>
      </c>
      <c r="I4071" t="str">
        <f>IF(ISNUMBER(Screener_5!G72),    Screener_5!G72, "")</f>
        <v/>
      </c>
      <c r="J4071" t="str">
        <f>IF(ISNUMBER(Screener_5!H72),    Screener_5!H72, "")</f>
        <v/>
      </c>
      <c r="K4071" t="str">
        <f t="shared" si="222"/>
        <v/>
      </c>
      <c r="L4071" t="str">
        <f t="shared" si="220"/>
        <v/>
      </c>
      <c r="M4071" s="45" t="str">
        <f>Screener_5!I72</f>
        <v/>
      </c>
      <c r="N4071" t="str">
        <f>IF(Screener_5!J72="Y",1,IF(Screener_5!J72="N",0,""))</f>
        <v/>
      </c>
      <c r="O4071" t="str">
        <f>IF(Screener_5!K72="Y",1,IF(Screener_5!K72="N",0,""))</f>
        <v/>
      </c>
      <c r="P4071" t="str">
        <f>IF(Screener_5!L72="Y",1,IF(Screener_5!L72="N",0,""))</f>
        <v/>
      </c>
      <c r="Q4071" t="str">
        <f>IF(Screener_5!M72="Y",1,IF(Screener_5!M72="N",0,""))</f>
        <v/>
      </c>
      <c r="R4071" t="str">
        <f>IF(Screener_5!N72="Y",1,IF(Screener_5!N72="N",0,""))</f>
        <v/>
      </c>
      <c r="S4071" t="str">
        <f>IF(Screener_5!O72="Y",1,IF(Screener_5!O72="N",0,""))</f>
        <v/>
      </c>
      <c r="T4071">
        <f t="shared" si="221"/>
        <v>0</v>
      </c>
      <c r="U4071" t="str">
        <f t="shared" si="223"/>
        <v/>
      </c>
      <c r="V4071" t="str">
        <f t="shared" si="224"/>
        <v/>
      </c>
      <c r="W4071" t="str">
        <f>Screener_5!R72</f>
        <v/>
      </c>
      <c r="X4071" s="6" t="str">
        <f>IF(ISNUMBER(Screener_5!$P72),IF(ISBLANK(Screener_5!S72),"Missing",Screener_5!S72), "")</f>
        <v/>
      </c>
      <c r="Y4071" s="6" t="str">
        <f>IF(ISNUMBER(Screener_5!$P72),IF(ISBLANK(Screener_5!T72),"Missing",Screener_5!T72), "")</f>
        <v/>
      </c>
      <c r="Z4071" s="6" t="str">
        <f>IF(ISNUMBER(Screener_5!$P72),IF(ISBLANK(Screener_5!U72),"Missing",Screener_5!U72), "")</f>
        <v/>
      </c>
      <c r="AA4071" s="6" t="str">
        <f>IF(ISTEXT(Screener_5!U72),  IF(ISBLANK(Screener_5!V72), "Missing", Screener_5!V72),"")</f>
        <v/>
      </c>
      <c r="AB4071" s="6" t="str">
        <f>IF(Screener_5!U72 = "Y",  IF(ISBLANK(Screener_5!V72), "Missing", Screener_5!V72),"")</f>
        <v/>
      </c>
      <c r="AC4071" s="6" t="str">
        <f xml:space="preserve"> IF((Screener_5!U72 = "Y"),   IF(ISBLANK(Screener_5!W72),"Missing",Screener_5!W72), "")</f>
        <v/>
      </c>
      <c r="AF4071" s="6"/>
      <c r="AG4071" s="6"/>
    </row>
    <row r="4072" spans="1:33" x14ac:dyDescent="0.25">
      <c r="A4072" s="125" t="str">
        <f>IF(ISNUMBER(Screener_5!A73), Screener_5!A73, "")</f>
        <v/>
      </c>
      <c r="B4072" t="str">
        <f>IF(ISTEXT(Screener_5!C73), Screener_5!C73, "")</f>
        <v/>
      </c>
      <c r="F4072" t="str">
        <f>IF(ISNUMBER(Screener_5!D73), Screener_5!D73, "")</f>
        <v/>
      </c>
      <c r="G4072" t="str">
        <f>IF(ISNUMBER(Screener_5!E73),    Screener_5!E73, "")</f>
        <v/>
      </c>
      <c r="H4072" t="str">
        <f>IF(ISNUMBER(Screener_5!F73),    Screener_5!F73, "")</f>
        <v/>
      </c>
      <c r="I4072" t="str">
        <f>IF(ISNUMBER(Screener_5!G73),    Screener_5!G73, "")</f>
        <v/>
      </c>
      <c r="J4072" t="str">
        <f>IF(ISNUMBER(Screener_5!H73),    Screener_5!H73, "")</f>
        <v/>
      </c>
      <c r="K4072" t="str">
        <f t="shared" si="222"/>
        <v/>
      </c>
      <c r="L4072" t="str">
        <f t="shared" ref="L4072:L4135" si="225">IF(K4072 = "","",   IF(SUM(G4072:J4072) &gt;0,"Positive","Negative"))</f>
        <v/>
      </c>
      <c r="M4072" s="45" t="str">
        <f>Screener_5!I73</f>
        <v/>
      </c>
      <c r="N4072" t="str">
        <f>IF(Screener_5!J73="Y",1,IF(Screener_5!J73="N",0,""))</f>
        <v/>
      </c>
      <c r="O4072" t="str">
        <f>IF(Screener_5!K73="Y",1,IF(Screener_5!K73="N",0,""))</f>
        <v/>
      </c>
      <c r="P4072" t="str">
        <f>IF(Screener_5!L73="Y",1,IF(Screener_5!L73="N",0,""))</f>
        <v/>
      </c>
      <c r="Q4072" t="str">
        <f>IF(Screener_5!M73="Y",1,IF(Screener_5!M73="N",0,""))</f>
        <v/>
      </c>
      <c r="R4072" t="str">
        <f>IF(Screener_5!N73="Y",1,IF(Screener_5!N73="N",0,""))</f>
        <v/>
      </c>
      <c r="S4072" t="str">
        <f>IF(Screener_5!O73="Y",1,IF(Screener_5!O73="N",0,""))</f>
        <v/>
      </c>
      <c r="T4072">
        <f t="shared" si="221"/>
        <v>0</v>
      </c>
      <c r="U4072" t="str">
        <f t="shared" si="223"/>
        <v/>
      </c>
      <c r="V4072" t="str">
        <f t="shared" si="224"/>
        <v/>
      </c>
      <c r="W4072" t="str">
        <f>Screener_5!R73</f>
        <v/>
      </c>
      <c r="X4072" s="6" t="str">
        <f>IF(ISNUMBER(Screener_5!$P73),IF(ISBLANK(Screener_5!S73),"Missing",Screener_5!S73), "")</f>
        <v/>
      </c>
      <c r="Y4072" s="6" t="str">
        <f>IF(ISNUMBER(Screener_5!$P73),IF(ISBLANK(Screener_5!T73),"Missing",Screener_5!T73), "")</f>
        <v/>
      </c>
      <c r="Z4072" s="6" t="str">
        <f>IF(ISNUMBER(Screener_5!$P73),IF(ISBLANK(Screener_5!U73),"Missing",Screener_5!U73), "")</f>
        <v/>
      </c>
      <c r="AA4072" s="6" t="str">
        <f>IF(ISTEXT(Screener_5!U73),  IF(ISBLANK(Screener_5!V73), "Missing", Screener_5!V73),"")</f>
        <v/>
      </c>
      <c r="AB4072" s="6" t="str">
        <f>IF(Screener_5!U73 = "Y",  IF(ISBLANK(Screener_5!V73), "Missing", Screener_5!V73),"")</f>
        <v/>
      </c>
      <c r="AC4072" s="6" t="str">
        <f xml:space="preserve"> IF((Screener_5!U73 = "Y"),   IF(ISBLANK(Screener_5!W73),"Missing",Screener_5!W73), "")</f>
        <v/>
      </c>
      <c r="AF4072" s="6"/>
      <c r="AG4072" s="6"/>
    </row>
    <row r="4073" spans="1:33" x14ac:dyDescent="0.25">
      <c r="A4073" s="125" t="str">
        <f>IF(ISNUMBER(Screener_5!A74), Screener_5!A74, "")</f>
        <v/>
      </c>
      <c r="B4073" t="str">
        <f>IF(ISTEXT(Screener_5!C74), Screener_5!C74, "")</f>
        <v/>
      </c>
      <c r="F4073" t="str">
        <f>IF(ISNUMBER(Screener_5!D74), Screener_5!D74, "")</f>
        <v/>
      </c>
      <c r="G4073" t="str">
        <f>IF(ISNUMBER(Screener_5!E74),    Screener_5!E74, "")</f>
        <v/>
      </c>
      <c r="H4073" t="str">
        <f>IF(ISNUMBER(Screener_5!F74),    Screener_5!F74, "")</f>
        <v/>
      </c>
      <c r="I4073" t="str">
        <f>IF(ISNUMBER(Screener_5!G74),    Screener_5!G74, "")</f>
        <v/>
      </c>
      <c r="J4073" t="str">
        <f>IF(ISNUMBER(Screener_5!H74),    Screener_5!H74, "")</f>
        <v/>
      </c>
      <c r="K4073" t="str">
        <f t="shared" si="222"/>
        <v/>
      </c>
      <c r="L4073" t="str">
        <f t="shared" si="225"/>
        <v/>
      </c>
      <c r="M4073" s="45" t="str">
        <f>Screener_5!I74</f>
        <v/>
      </c>
      <c r="N4073" t="str">
        <f>IF(Screener_5!J74="Y",1,IF(Screener_5!J74="N",0,""))</f>
        <v/>
      </c>
      <c r="O4073" t="str">
        <f>IF(Screener_5!K74="Y",1,IF(Screener_5!K74="N",0,""))</f>
        <v/>
      </c>
      <c r="P4073" t="str">
        <f>IF(Screener_5!L74="Y",1,IF(Screener_5!L74="N",0,""))</f>
        <v/>
      </c>
      <c r="Q4073" t="str">
        <f>IF(Screener_5!M74="Y",1,IF(Screener_5!M74="N",0,""))</f>
        <v/>
      </c>
      <c r="R4073" t="str">
        <f>IF(Screener_5!N74="Y",1,IF(Screener_5!N74="N",0,""))</f>
        <v/>
      </c>
      <c r="S4073" t="str">
        <f>IF(Screener_5!O74="Y",1,IF(Screener_5!O74="N",0,""))</f>
        <v/>
      </c>
      <c r="T4073">
        <f t="shared" si="221"/>
        <v>0</v>
      </c>
      <c r="U4073" t="str">
        <f t="shared" si="223"/>
        <v/>
      </c>
      <c r="V4073" t="str">
        <f t="shared" si="224"/>
        <v/>
      </c>
      <c r="W4073" t="str">
        <f>Screener_5!R74</f>
        <v/>
      </c>
      <c r="X4073" s="6" t="str">
        <f>IF(ISNUMBER(Screener_5!$P74),IF(ISBLANK(Screener_5!S74),"Missing",Screener_5!S74), "")</f>
        <v/>
      </c>
      <c r="Y4073" s="6" t="str">
        <f>IF(ISNUMBER(Screener_5!$P74),IF(ISBLANK(Screener_5!T74),"Missing",Screener_5!T74), "")</f>
        <v/>
      </c>
      <c r="Z4073" s="6" t="str">
        <f>IF(ISNUMBER(Screener_5!$P74),IF(ISBLANK(Screener_5!U74),"Missing",Screener_5!U74), "")</f>
        <v/>
      </c>
      <c r="AA4073" s="6" t="str">
        <f>IF(ISTEXT(Screener_5!U74),  IF(ISBLANK(Screener_5!V74), "Missing", Screener_5!V74),"")</f>
        <v/>
      </c>
      <c r="AB4073" s="6" t="str">
        <f>IF(Screener_5!U74 = "Y",  IF(ISBLANK(Screener_5!V74), "Missing", Screener_5!V74),"")</f>
        <v/>
      </c>
      <c r="AC4073" s="6" t="str">
        <f xml:space="preserve"> IF((Screener_5!U74 = "Y"),   IF(ISBLANK(Screener_5!W74),"Missing",Screener_5!W74), "")</f>
        <v/>
      </c>
      <c r="AF4073" s="6"/>
      <c r="AG4073" s="6"/>
    </row>
    <row r="4074" spans="1:33" x14ac:dyDescent="0.25">
      <c r="A4074" s="125" t="str">
        <f>IF(ISNUMBER(Screener_5!A75), Screener_5!A75, "")</f>
        <v/>
      </c>
      <c r="B4074" t="str">
        <f>IF(ISTEXT(Screener_5!C75), Screener_5!C75, "")</f>
        <v/>
      </c>
      <c r="F4074" t="str">
        <f>IF(ISNUMBER(Screener_5!D75), Screener_5!D75, "")</f>
        <v/>
      </c>
      <c r="G4074" t="str">
        <f>IF(ISNUMBER(Screener_5!E75),    Screener_5!E75, "")</f>
        <v/>
      </c>
      <c r="H4074" t="str">
        <f>IF(ISNUMBER(Screener_5!F75),    Screener_5!F75, "")</f>
        <v/>
      </c>
      <c r="I4074" t="str">
        <f>IF(ISNUMBER(Screener_5!G75),    Screener_5!G75, "")</f>
        <v/>
      </c>
      <c r="J4074" t="str">
        <f>IF(ISNUMBER(Screener_5!H75),    Screener_5!H75, "")</f>
        <v/>
      </c>
      <c r="K4074" t="str">
        <f t="shared" si="222"/>
        <v/>
      </c>
      <c r="L4074" t="str">
        <f t="shared" si="225"/>
        <v/>
      </c>
      <c r="M4074" s="45" t="str">
        <f>Screener_5!I75</f>
        <v/>
      </c>
      <c r="N4074" t="str">
        <f>IF(Screener_5!J75="Y",1,IF(Screener_5!J75="N",0,""))</f>
        <v/>
      </c>
      <c r="O4074" t="str">
        <f>IF(Screener_5!K75="Y",1,IF(Screener_5!K75="N",0,""))</f>
        <v/>
      </c>
      <c r="P4074" t="str">
        <f>IF(Screener_5!L75="Y",1,IF(Screener_5!L75="N",0,""))</f>
        <v/>
      </c>
      <c r="Q4074" t="str">
        <f>IF(Screener_5!M75="Y",1,IF(Screener_5!M75="N",0,""))</f>
        <v/>
      </c>
      <c r="R4074" t="str">
        <f>IF(Screener_5!N75="Y",1,IF(Screener_5!N75="N",0,""))</f>
        <v/>
      </c>
      <c r="S4074" t="str">
        <f>IF(Screener_5!O75="Y",1,IF(Screener_5!O75="N",0,""))</f>
        <v/>
      </c>
      <c r="T4074">
        <f t="shared" si="221"/>
        <v>0</v>
      </c>
      <c r="U4074" t="str">
        <f t="shared" si="223"/>
        <v/>
      </c>
      <c r="V4074" t="str">
        <f t="shared" si="224"/>
        <v/>
      </c>
      <c r="W4074" t="str">
        <f>Screener_5!R75</f>
        <v/>
      </c>
      <c r="X4074" s="6" t="str">
        <f>IF(ISNUMBER(Screener_5!$P75),IF(ISBLANK(Screener_5!S75),"Missing",Screener_5!S75), "")</f>
        <v/>
      </c>
      <c r="Y4074" s="6" t="str">
        <f>IF(ISNUMBER(Screener_5!$P75),IF(ISBLANK(Screener_5!T75),"Missing",Screener_5!T75), "")</f>
        <v/>
      </c>
      <c r="Z4074" s="6" t="str">
        <f>IF(ISNUMBER(Screener_5!$P75),IF(ISBLANK(Screener_5!U75),"Missing",Screener_5!U75), "")</f>
        <v/>
      </c>
      <c r="AA4074" s="6" t="str">
        <f>IF(ISTEXT(Screener_5!U75),  IF(ISBLANK(Screener_5!V75), "Missing", Screener_5!V75),"")</f>
        <v/>
      </c>
      <c r="AB4074" s="6" t="str">
        <f>IF(Screener_5!U75 = "Y",  IF(ISBLANK(Screener_5!V75), "Missing", Screener_5!V75),"")</f>
        <v/>
      </c>
      <c r="AC4074" s="6" t="str">
        <f xml:space="preserve"> IF((Screener_5!U75 = "Y"),   IF(ISBLANK(Screener_5!W75),"Missing",Screener_5!W75), "")</f>
        <v/>
      </c>
      <c r="AF4074" s="6"/>
      <c r="AG4074" s="6"/>
    </row>
    <row r="4075" spans="1:33" x14ac:dyDescent="0.25">
      <c r="A4075" s="125" t="str">
        <f>IF(ISNUMBER(Screener_5!A76), Screener_5!A76, "")</f>
        <v/>
      </c>
      <c r="B4075" t="str">
        <f>IF(ISTEXT(Screener_5!C76), Screener_5!C76, "")</f>
        <v/>
      </c>
      <c r="F4075" t="str">
        <f>IF(ISNUMBER(Screener_5!D76), Screener_5!D76, "")</f>
        <v/>
      </c>
      <c r="G4075" t="str">
        <f>IF(ISNUMBER(Screener_5!E76),    Screener_5!E76, "")</f>
        <v/>
      </c>
      <c r="H4075" t="str">
        <f>IF(ISNUMBER(Screener_5!F76),    Screener_5!F76, "")</f>
        <v/>
      </c>
      <c r="I4075" t="str">
        <f>IF(ISNUMBER(Screener_5!G76),    Screener_5!G76, "")</f>
        <v/>
      </c>
      <c r="J4075" t="str">
        <f>IF(ISNUMBER(Screener_5!H76),    Screener_5!H76, "")</f>
        <v/>
      </c>
      <c r="K4075" t="str">
        <f t="shared" si="222"/>
        <v/>
      </c>
      <c r="L4075" t="str">
        <f t="shared" si="225"/>
        <v/>
      </c>
      <c r="M4075" s="45" t="str">
        <f>Screener_5!I76</f>
        <v/>
      </c>
      <c r="N4075" t="str">
        <f>IF(Screener_5!J76="Y",1,IF(Screener_5!J76="N",0,""))</f>
        <v/>
      </c>
      <c r="O4075" t="str">
        <f>IF(Screener_5!K76="Y",1,IF(Screener_5!K76="N",0,""))</f>
        <v/>
      </c>
      <c r="P4075" t="str">
        <f>IF(Screener_5!L76="Y",1,IF(Screener_5!L76="N",0,""))</f>
        <v/>
      </c>
      <c r="Q4075" t="str">
        <f>IF(Screener_5!M76="Y",1,IF(Screener_5!M76="N",0,""))</f>
        <v/>
      </c>
      <c r="R4075" t="str">
        <f>IF(Screener_5!N76="Y",1,IF(Screener_5!N76="N",0,""))</f>
        <v/>
      </c>
      <c r="S4075" t="str">
        <f>IF(Screener_5!O76="Y",1,IF(Screener_5!O76="N",0,""))</f>
        <v/>
      </c>
      <c r="T4075">
        <f t="shared" si="221"/>
        <v>0</v>
      </c>
      <c r="U4075" t="str">
        <f t="shared" si="223"/>
        <v/>
      </c>
      <c r="V4075" t="str">
        <f t="shared" si="224"/>
        <v/>
      </c>
      <c r="W4075" t="str">
        <f>Screener_5!R76</f>
        <v/>
      </c>
      <c r="X4075" s="6" t="str">
        <f>IF(ISNUMBER(Screener_5!$P76),IF(ISBLANK(Screener_5!S76),"Missing",Screener_5!S76), "")</f>
        <v/>
      </c>
      <c r="Y4075" s="6" t="str">
        <f>IF(ISNUMBER(Screener_5!$P76),IF(ISBLANK(Screener_5!T76),"Missing",Screener_5!T76), "")</f>
        <v/>
      </c>
      <c r="Z4075" s="6" t="str">
        <f>IF(ISNUMBER(Screener_5!$P76),IF(ISBLANK(Screener_5!U76),"Missing",Screener_5!U76), "")</f>
        <v/>
      </c>
      <c r="AA4075" s="6" t="str">
        <f>IF(ISTEXT(Screener_5!U76),  IF(ISBLANK(Screener_5!V76), "Missing", Screener_5!V76),"")</f>
        <v/>
      </c>
      <c r="AB4075" s="6" t="str">
        <f>IF(Screener_5!U76 = "Y",  IF(ISBLANK(Screener_5!V76), "Missing", Screener_5!V76),"")</f>
        <v/>
      </c>
      <c r="AC4075" s="6" t="str">
        <f xml:space="preserve"> IF((Screener_5!U76 = "Y"),   IF(ISBLANK(Screener_5!W76),"Missing",Screener_5!W76), "")</f>
        <v/>
      </c>
      <c r="AF4075" s="6"/>
      <c r="AG4075" s="6"/>
    </row>
    <row r="4076" spans="1:33" x14ac:dyDescent="0.25">
      <c r="A4076" s="125" t="str">
        <f>IF(ISNUMBER(Screener_5!A77), Screener_5!A77, "")</f>
        <v/>
      </c>
      <c r="B4076" t="str">
        <f>IF(ISTEXT(Screener_5!C77), Screener_5!C77, "")</f>
        <v/>
      </c>
      <c r="F4076" t="str">
        <f>IF(ISNUMBER(Screener_5!D77), Screener_5!D77, "")</f>
        <v/>
      </c>
      <c r="G4076" t="str">
        <f>IF(ISNUMBER(Screener_5!E77),    Screener_5!E77, "")</f>
        <v/>
      </c>
      <c r="H4076" t="str">
        <f>IF(ISNUMBER(Screener_5!F77),    Screener_5!F77, "")</f>
        <v/>
      </c>
      <c r="I4076" t="str">
        <f>IF(ISNUMBER(Screener_5!G77),    Screener_5!G77, "")</f>
        <v/>
      </c>
      <c r="J4076" t="str">
        <f>IF(ISNUMBER(Screener_5!H77),    Screener_5!H77, "")</f>
        <v/>
      </c>
      <c r="K4076" t="str">
        <f t="shared" si="222"/>
        <v/>
      </c>
      <c r="L4076" t="str">
        <f t="shared" si="225"/>
        <v/>
      </c>
      <c r="M4076" s="45" t="str">
        <f>Screener_5!I77</f>
        <v/>
      </c>
      <c r="N4076" t="str">
        <f>IF(Screener_5!J77="Y",1,IF(Screener_5!J77="N",0,""))</f>
        <v/>
      </c>
      <c r="O4076" t="str">
        <f>IF(Screener_5!K77="Y",1,IF(Screener_5!K77="N",0,""))</f>
        <v/>
      </c>
      <c r="P4076" t="str">
        <f>IF(Screener_5!L77="Y",1,IF(Screener_5!L77="N",0,""))</f>
        <v/>
      </c>
      <c r="Q4076" t="str">
        <f>IF(Screener_5!M77="Y",1,IF(Screener_5!M77="N",0,""))</f>
        <v/>
      </c>
      <c r="R4076" t="str">
        <f>IF(Screener_5!N77="Y",1,IF(Screener_5!N77="N",0,""))</f>
        <v/>
      </c>
      <c r="S4076" t="str">
        <f>IF(Screener_5!O77="Y",1,IF(Screener_5!O77="N",0,""))</f>
        <v/>
      </c>
      <c r="T4076">
        <f t="shared" si="221"/>
        <v>0</v>
      </c>
      <c r="U4076" t="str">
        <f t="shared" si="223"/>
        <v/>
      </c>
      <c r="V4076" t="str">
        <f t="shared" si="224"/>
        <v/>
      </c>
      <c r="W4076" t="str">
        <f>Screener_5!R77</f>
        <v/>
      </c>
      <c r="X4076" s="6" t="str">
        <f>IF(ISNUMBER(Screener_5!$P77),IF(ISBLANK(Screener_5!S77),"Missing",Screener_5!S77), "")</f>
        <v/>
      </c>
      <c r="Y4076" s="6" t="str">
        <f>IF(ISNUMBER(Screener_5!$P77),IF(ISBLANK(Screener_5!T77),"Missing",Screener_5!T77), "")</f>
        <v/>
      </c>
      <c r="Z4076" s="6" t="str">
        <f>IF(ISNUMBER(Screener_5!$P77),IF(ISBLANK(Screener_5!U77),"Missing",Screener_5!U77), "")</f>
        <v/>
      </c>
      <c r="AA4076" s="6" t="str">
        <f>IF(ISTEXT(Screener_5!U77),  IF(ISBLANK(Screener_5!V77), "Missing", Screener_5!V77),"")</f>
        <v/>
      </c>
      <c r="AB4076" s="6" t="str">
        <f>IF(Screener_5!U77 = "Y",  IF(ISBLANK(Screener_5!V77), "Missing", Screener_5!V77),"")</f>
        <v/>
      </c>
      <c r="AC4076" s="6" t="str">
        <f xml:space="preserve"> IF((Screener_5!U77 = "Y"),   IF(ISBLANK(Screener_5!W77),"Missing",Screener_5!W77), "")</f>
        <v/>
      </c>
      <c r="AF4076" s="6"/>
      <c r="AG4076" s="6"/>
    </row>
    <row r="4077" spans="1:33" x14ac:dyDescent="0.25">
      <c r="A4077" s="125" t="str">
        <f>IF(ISNUMBER(Screener_5!A78), Screener_5!A78, "")</f>
        <v/>
      </c>
      <c r="B4077" t="str">
        <f>IF(ISTEXT(Screener_5!C78), Screener_5!C78, "")</f>
        <v/>
      </c>
      <c r="F4077" t="str">
        <f>IF(ISNUMBER(Screener_5!D78), Screener_5!D78, "")</f>
        <v/>
      </c>
      <c r="G4077" t="str">
        <f>IF(ISNUMBER(Screener_5!E78),    Screener_5!E78, "")</f>
        <v/>
      </c>
      <c r="H4077" t="str">
        <f>IF(ISNUMBER(Screener_5!F78),    Screener_5!F78, "")</f>
        <v/>
      </c>
      <c r="I4077" t="str">
        <f>IF(ISNUMBER(Screener_5!G78),    Screener_5!G78, "")</f>
        <v/>
      </c>
      <c r="J4077" t="str">
        <f>IF(ISNUMBER(Screener_5!H78),    Screener_5!H78, "")</f>
        <v/>
      </c>
      <c r="K4077" t="str">
        <f t="shared" si="222"/>
        <v/>
      </c>
      <c r="L4077" t="str">
        <f t="shared" si="225"/>
        <v/>
      </c>
      <c r="M4077" s="45" t="str">
        <f>Screener_5!I78</f>
        <v/>
      </c>
      <c r="N4077" t="str">
        <f>IF(Screener_5!J78="Y",1,IF(Screener_5!J78="N",0,""))</f>
        <v/>
      </c>
      <c r="O4077" t="str">
        <f>IF(Screener_5!K78="Y",1,IF(Screener_5!K78="N",0,""))</f>
        <v/>
      </c>
      <c r="P4077" t="str">
        <f>IF(Screener_5!L78="Y",1,IF(Screener_5!L78="N",0,""))</f>
        <v/>
      </c>
      <c r="Q4077" t="str">
        <f>IF(Screener_5!M78="Y",1,IF(Screener_5!M78="N",0,""))</f>
        <v/>
      </c>
      <c r="R4077" t="str">
        <f>IF(Screener_5!N78="Y",1,IF(Screener_5!N78="N",0,""))</f>
        <v/>
      </c>
      <c r="S4077" t="str">
        <f>IF(Screener_5!O78="Y",1,IF(Screener_5!O78="N",0,""))</f>
        <v/>
      </c>
      <c r="T4077">
        <f t="shared" si="221"/>
        <v>0</v>
      </c>
      <c r="U4077" t="str">
        <f t="shared" si="223"/>
        <v/>
      </c>
      <c r="V4077" t="str">
        <f t="shared" si="224"/>
        <v/>
      </c>
      <c r="W4077" t="str">
        <f>Screener_5!R78</f>
        <v/>
      </c>
      <c r="X4077" s="6" t="str">
        <f>IF(ISNUMBER(Screener_5!$P78),IF(ISBLANK(Screener_5!S78),"Missing",Screener_5!S78), "")</f>
        <v/>
      </c>
      <c r="Y4077" s="6" t="str">
        <f>IF(ISNUMBER(Screener_5!$P78),IF(ISBLANK(Screener_5!T78),"Missing",Screener_5!T78), "")</f>
        <v/>
      </c>
      <c r="Z4077" s="6" t="str">
        <f>IF(ISNUMBER(Screener_5!$P78),IF(ISBLANK(Screener_5!U78),"Missing",Screener_5!U78), "")</f>
        <v/>
      </c>
      <c r="AA4077" s="6" t="str">
        <f>IF(ISTEXT(Screener_5!U78),  IF(ISBLANK(Screener_5!V78), "Missing", Screener_5!V78),"")</f>
        <v/>
      </c>
      <c r="AB4077" s="6" t="str">
        <f>IF(Screener_5!U78 = "Y",  IF(ISBLANK(Screener_5!V78), "Missing", Screener_5!V78),"")</f>
        <v/>
      </c>
      <c r="AC4077" s="6" t="str">
        <f xml:space="preserve"> IF((Screener_5!U78 = "Y"),   IF(ISBLANK(Screener_5!W78),"Missing",Screener_5!W78), "")</f>
        <v/>
      </c>
      <c r="AF4077" s="6"/>
      <c r="AG4077" s="6"/>
    </row>
    <row r="4078" spans="1:33" x14ac:dyDescent="0.25">
      <c r="A4078" s="125" t="str">
        <f>IF(ISNUMBER(Screener_5!A79), Screener_5!A79, "")</f>
        <v/>
      </c>
      <c r="B4078" t="str">
        <f>IF(ISTEXT(Screener_5!C79), Screener_5!C79, "")</f>
        <v/>
      </c>
      <c r="F4078" t="str">
        <f>IF(ISNUMBER(Screener_5!D79), Screener_5!D79, "")</f>
        <v/>
      </c>
      <c r="G4078" t="str">
        <f>IF(ISNUMBER(Screener_5!E79),    Screener_5!E79, "")</f>
        <v/>
      </c>
      <c r="H4078" t="str">
        <f>IF(ISNUMBER(Screener_5!F79),    Screener_5!F79, "")</f>
        <v/>
      </c>
      <c r="I4078" t="str">
        <f>IF(ISNUMBER(Screener_5!G79),    Screener_5!G79, "")</f>
        <v/>
      </c>
      <c r="J4078" t="str">
        <f>IF(ISNUMBER(Screener_5!H79),    Screener_5!H79, "")</f>
        <v/>
      </c>
      <c r="K4078" t="str">
        <f t="shared" si="222"/>
        <v/>
      </c>
      <c r="L4078" t="str">
        <f t="shared" si="225"/>
        <v/>
      </c>
      <c r="M4078" s="45" t="str">
        <f>Screener_5!I79</f>
        <v/>
      </c>
      <c r="N4078" t="str">
        <f>IF(Screener_5!J79="Y",1,IF(Screener_5!J79="N",0,""))</f>
        <v/>
      </c>
      <c r="O4078" t="str">
        <f>IF(Screener_5!K79="Y",1,IF(Screener_5!K79="N",0,""))</f>
        <v/>
      </c>
      <c r="P4078" t="str">
        <f>IF(Screener_5!L79="Y",1,IF(Screener_5!L79="N",0,""))</f>
        <v/>
      </c>
      <c r="Q4078" t="str">
        <f>IF(Screener_5!M79="Y",1,IF(Screener_5!M79="N",0,""))</f>
        <v/>
      </c>
      <c r="R4078" t="str">
        <f>IF(Screener_5!N79="Y",1,IF(Screener_5!N79="N",0,""))</f>
        <v/>
      </c>
      <c r="S4078" t="str">
        <f>IF(Screener_5!O79="Y",1,IF(Screener_5!O79="N",0,""))</f>
        <v/>
      </c>
      <c r="T4078">
        <f t="shared" si="221"/>
        <v>0</v>
      </c>
      <c r="U4078" t="str">
        <f t="shared" si="223"/>
        <v/>
      </c>
      <c r="V4078" t="str">
        <f t="shared" si="224"/>
        <v/>
      </c>
      <c r="W4078" t="str">
        <f>Screener_5!R79</f>
        <v/>
      </c>
      <c r="X4078" s="6" t="str">
        <f>IF(ISNUMBER(Screener_5!$P79),IF(ISBLANK(Screener_5!S79),"Missing",Screener_5!S79), "")</f>
        <v/>
      </c>
      <c r="Y4078" s="6" t="str">
        <f>IF(ISNUMBER(Screener_5!$P79),IF(ISBLANK(Screener_5!T79),"Missing",Screener_5!T79), "")</f>
        <v/>
      </c>
      <c r="Z4078" s="6" t="str">
        <f>IF(ISNUMBER(Screener_5!$P79),IF(ISBLANK(Screener_5!U79),"Missing",Screener_5!U79), "")</f>
        <v/>
      </c>
      <c r="AA4078" s="6" t="str">
        <f>IF(ISTEXT(Screener_5!U79),  IF(ISBLANK(Screener_5!V79), "Missing", Screener_5!V79),"")</f>
        <v/>
      </c>
      <c r="AB4078" s="6" t="str">
        <f>IF(Screener_5!U79 = "Y",  IF(ISBLANK(Screener_5!V79), "Missing", Screener_5!V79),"")</f>
        <v/>
      </c>
      <c r="AC4078" s="6" t="str">
        <f xml:space="preserve"> IF((Screener_5!U79 = "Y"),   IF(ISBLANK(Screener_5!W79),"Missing",Screener_5!W79), "")</f>
        <v/>
      </c>
      <c r="AF4078" s="6"/>
      <c r="AG4078" s="6"/>
    </row>
    <row r="4079" spans="1:33" x14ac:dyDescent="0.25">
      <c r="A4079" s="125" t="str">
        <f>IF(ISNUMBER(Screener_5!A80), Screener_5!A80, "")</f>
        <v/>
      </c>
      <c r="B4079" t="str">
        <f>IF(ISTEXT(Screener_5!C80), Screener_5!C80, "")</f>
        <v/>
      </c>
      <c r="F4079" t="str">
        <f>IF(ISNUMBER(Screener_5!D80), Screener_5!D80, "")</f>
        <v/>
      </c>
      <c r="G4079" t="str">
        <f>IF(ISNUMBER(Screener_5!E80),    Screener_5!E80, "")</f>
        <v/>
      </c>
      <c r="H4079" t="str">
        <f>IF(ISNUMBER(Screener_5!F80),    Screener_5!F80, "")</f>
        <v/>
      </c>
      <c r="I4079" t="str">
        <f>IF(ISNUMBER(Screener_5!G80),    Screener_5!G80, "")</f>
        <v/>
      </c>
      <c r="J4079" t="str">
        <f>IF(ISNUMBER(Screener_5!H80),    Screener_5!H80, "")</f>
        <v/>
      </c>
      <c r="K4079" t="str">
        <f t="shared" si="222"/>
        <v/>
      </c>
      <c r="L4079" t="str">
        <f t="shared" si="225"/>
        <v/>
      </c>
      <c r="M4079" s="45" t="str">
        <f>Screener_5!I80</f>
        <v/>
      </c>
      <c r="N4079" t="str">
        <f>IF(Screener_5!J80="Y",1,IF(Screener_5!J80="N",0,""))</f>
        <v/>
      </c>
      <c r="O4079" t="str">
        <f>IF(Screener_5!K80="Y",1,IF(Screener_5!K80="N",0,""))</f>
        <v/>
      </c>
      <c r="P4079" t="str">
        <f>IF(Screener_5!L80="Y",1,IF(Screener_5!L80="N",0,""))</f>
        <v/>
      </c>
      <c r="Q4079" t="str">
        <f>IF(Screener_5!M80="Y",1,IF(Screener_5!M80="N",0,""))</f>
        <v/>
      </c>
      <c r="R4079" t="str">
        <f>IF(Screener_5!N80="Y",1,IF(Screener_5!N80="N",0,""))</f>
        <v/>
      </c>
      <c r="S4079" t="str">
        <f>IF(Screener_5!O80="Y",1,IF(Screener_5!O80="N",0,""))</f>
        <v/>
      </c>
      <c r="T4079">
        <f t="shared" si="221"/>
        <v>0</v>
      </c>
      <c r="U4079" t="str">
        <f t="shared" si="223"/>
        <v/>
      </c>
      <c r="V4079" t="str">
        <f t="shared" si="224"/>
        <v/>
      </c>
      <c r="W4079" t="str">
        <f>Screener_5!R80</f>
        <v/>
      </c>
      <c r="X4079" s="6" t="str">
        <f>IF(ISNUMBER(Screener_5!$P80),IF(ISBLANK(Screener_5!S80),"Missing",Screener_5!S80), "")</f>
        <v/>
      </c>
      <c r="Y4079" s="6" t="str">
        <f>IF(ISNUMBER(Screener_5!$P80),IF(ISBLANK(Screener_5!T80),"Missing",Screener_5!T80), "")</f>
        <v/>
      </c>
      <c r="Z4079" s="6" t="str">
        <f>IF(ISNUMBER(Screener_5!$P80),IF(ISBLANK(Screener_5!U80),"Missing",Screener_5!U80), "")</f>
        <v/>
      </c>
      <c r="AA4079" s="6" t="str">
        <f>IF(ISTEXT(Screener_5!U80),  IF(ISBLANK(Screener_5!V80), "Missing", Screener_5!V80),"")</f>
        <v/>
      </c>
      <c r="AB4079" s="6" t="str">
        <f>IF(Screener_5!U80 = "Y",  IF(ISBLANK(Screener_5!V80), "Missing", Screener_5!V80),"")</f>
        <v/>
      </c>
      <c r="AC4079" s="6" t="str">
        <f xml:space="preserve"> IF((Screener_5!U80 = "Y"),   IF(ISBLANK(Screener_5!W80),"Missing",Screener_5!W80), "")</f>
        <v/>
      </c>
      <c r="AF4079" s="6"/>
      <c r="AG4079" s="6"/>
    </row>
    <row r="4080" spans="1:33" x14ac:dyDescent="0.25">
      <c r="A4080" s="125" t="str">
        <f>IF(ISNUMBER(Screener_5!A81), Screener_5!A81, "")</f>
        <v/>
      </c>
      <c r="B4080" t="str">
        <f>IF(ISTEXT(Screener_5!C81), Screener_5!C81, "")</f>
        <v/>
      </c>
      <c r="F4080" t="str">
        <f>IF(ISNUMBER(Screener_5!D81), Screener_5!D81, "")</f>
        <v/>
      </c>
      <c r="G4080" t="str">
        <f>IF(ISNUMBER(Screener_5!E81),    Screener_5!E81, "")</f>
        <v/>
      </c>
      <c r="H4080" t="str">
        <f>IF(ISNUMBER(Screener_5!F81),    Screener_5!F81, "")</f>
        <v/>
      </c>
      <c r="I4080" t="str">
        <f>IF(ISNUMBER(Screener_5!G81),    Screener_5!G81, "")</f>
        <v/>
      </c>
      <c r="J4080" t="str">
        <f>IF(ISNUMBER(Screener_5!H81),    Screener_5!H81, "")</f>
        <v/>
      </c>
      <c r="K4080" t="str">
        <f t="shared" si="222"/>
        <v/>
      </c>
      <c r="L4080" t="str">
        <f t="shared" si="225"/>
        <v/>
      </c>
      <c r="M4080" s="45" t="str">
        <f>Screener_5!I81</f>
        <v/>
      </c>
      <c r="N4080" t="str">
        <f>IF(Screener_5!J81="Y",1,IF(Screener_5!J81="N",0,""))</f>
        <v/>
      </c>
      <c r="O4080" t="str">
        <f>IF(Screener_5!K81="Y",1,IF(Screener_5!K81="N",0,""))</f>
        <v/>
      </c>
      <c r="P4080" t="str">
        <f>IF(Screener_5!L81="Y",1,IF(Screener_5!L81="N",0,""))</f>
        <v/>
      </c>
      <c r="Q4080" t="str">
        <f>IF(Screener_5!M81="Y",1,IF(Screener_5!M81="N",0,""))</f>
        <v/>
      </c>
      <c r="R4080" t="str">
        <f>IF(Screener_5!N81="Y",1,IF(Screener_5!N81="N",0,""))</f>
        <v/>
      </c>
      <c r="S4080" t="str">
        <f>IF(Screener_5!O81="Y",1,IF(Screener_5!O81="N",0,""))</f>
        <v/>
      </c>
      <c r="T4080">
        <f t="shared" si="221"/>
        <v>0</v>
      </c>
      <c r="U4080" t="str">
        <f t="shared" si="223"/>
        <v/>
      </c>
      <c r="V4080" t="str">
        <f t="shared" si="224"/>
        <v/>
      </c>
      <c r="W4080" t="str">
        <f>Screener_5!R81</f>
        <v/>
      </c>
      <c r="X4080" s="6" t="str">
        <f>IF(ISNUMBER(Screener_5!$P81),IF(ISBLANK(Screener_5!S81),"Missing",Screener_5!S81), "")</f>
        <v/>
      </c>
      <c r="Y4080" s="6" t="str">
        <f>IF(ISNUMBER(Screener_5!$P81),IF(ISBLANK(Screener_5!T81),"Missing",Screener_5!T81), "")</f>
        <v/>
      </c>
      <c r="Z4080" s="6" t="str">
        <f>IF(ISNUMBER(Screener_5!$P81),IF(ISBLANK(Screener_5!U81),"Missing",Screener_5!U81), "")</f>
        <v/>
      </c>
      <c r="AA4080" s="6" t="str">
        <f>IF(ISTEXT(Screener_5!U81),  IF(ISBLANK(Screener_5!V81), "Missing", Screener_5!V81),"")</f>
        <v/>
      </c>
      <c r="AB4080" s="6" t="str">
        <f>IF(Screener_5!U81 = "Y",  IF(ISBLANK(Screener_5!V81), "Missing", Screener_5!V81),"")</f>
        <v/>
      </c>
      <c r="AC4080" s="6" t="str">
        <f xml:space="preserve"> IF((Screener_5!U81 = "Y"),   IF(ISBLANK(Screener_5!W81),"Missing",Screener_5!W81), "")</f>
        <v/>
      </c>
      <c r="AF4080" s="6"/>
      <c r="AG4080" s="6"/>
    </row>
    <row r="4081" spans="1:33" x14ac:dyDescent="0.25">
      <c r="A4081" s="125" t="str">
        <f>IF(ISNUMBER(Screener_5!A82), Screener_5!A82, "")</f>
        <v/>
      </c>
      <c r="B4081" t="str">
        <f>IF(ISTEXT(Screener_5!C82), Screener_5!C82, "")</f>
        <v/>
      </c>
      <c r="F4081" t="str">
        <f>IF(ISNUMBER(Screener_5!D82), Screener_5!D82, "")</f>
        <v/>
      </c>
      <c r="G4081" t="str">
        <f>IF(ISNUMBER(Screener_5!E82),    Screener_5!E82, "")</f>
        <v/>
      </c>
      <c r="H4081" t="str">
        <f>IF(ISNUMBER(Screener_5!F82),    Screener_5!F82, "")</f>
        <v/>
      </c>
      <c r="I4081" t="str">
        <f>IF(ISNUMBER(Screener_5!G82),    Screener_5!G82, "")</f>
        <v/>
      </c>
      <c r="J4081" t="str">
        <f>IF(ISNUMBER(Screener_5!H82),    Screener_5!H82, "")</f>
        <v/>
      </c>
      <c r="K4081" t="str">
        <f t="shared" si="222"/>
        <v/>
      </c>
      <c r="L4081" t="str">
        <f t="shared" si="225"/>
        <v/>
      </c>
      <c r="M4081" s="45" t="str">
        <f>Screener_5!I82</f>
        <v/>
      </c>
      <c r="N4081" t="str">
        <f>IF(Screener_5!J82="Y",1,IF(Screener_5!J82="N",0,""))</f>
        <v/>
      </c>
      <c r="O4081" t="str">
        <f>IF(Screener_5!K82="Y",1,IF(Screener_5!K82="N",0,""))</f>
        <v/>
      </c>
      <c r="P4081" t="str">
        <f>IF(Screener_5!L82="Y",1,IF(Screener_5!L82="N",0,""))</f>
        <v/>
      </c>
      <c r="Q4081" t="str">
        <f>IF(Screener_5!M82="Y",1,IF(Screener_5!M82="N",0,""))</f>
        <v/>
      </c>
      <c r="R4081" t="str">
        <f>IF(Screener_5!N82="Y",1,IF(Screener_5!N82="N",0,""))</f>
        <v/>
      </c>
      <c r="S4081" t="str">
        <f>IF(Screener_5!O82="Y",1,IF(Screener_5!O82="N",0,""))</f>
        <v/>
      </c>
      <c r="T4081">
        <f t="shared" si="221"/>
        <v>0</v>
      </c>
      <c r="U4081" t="str">
        <f t="shared" si="223"/>
        <v/>
      </c>
      <c r="V4081" t="str">
        <f t="shared" si="224"/>
        <v/>
      </c>
      <c r="W4081" t="str">
        <f>Screener_5!R82</f>
        <v/>
      </c>
      <c r="X4081" s="6" t="str">
        <f>IF(ISNUMBER(Screener_5!$P82),IF(ISBLANK(Screener_5!S82),"Missing",Screener_5!S82), "")</f>
        <v/>
      </c>
      <c r="Y4081" s="6" t="str">
        <f>IF(ISNUMBER(Screener_5!$P82),IF(ISBLANK(Screener_5!T82),"Missing",Screener_5!T82), "")</f>
        <v/>
      </c>
      <c r="Z4081" s="6" t="str">
        <f>IF(ISNUMBER(Screener_5!$P82),IF(ISBLANK(Screener_5!U82),"Missing",Screener_5!U82), "")</f>
        <v/>
      </c>
      <c r="AA4081" s="6" t="str">
        <f>IF(ISTEXT(Screener_5!U82),  IF(ISBLANK(Screener_5!V82), "Missing", Screener_5!V82),"")</f>
        <v/>
      </c>
      <c r="AB4081" s="6" t="str">
        <f>IF(Screener_5!U82 = "Y",  IF(ISBLANK(Screener_5!V82), "Missing", Screener_5!V82),"")</f>
        <v/>
      </c>
      <c r="AC4081" s="6" t="str">
        <f xml:space="preserve"> IF((Screener_5!U82 = "Y"),   IF(ISBLANK(Screener_5!W82),"Missing",Screener_5!W82), "")</f>
        <v/>
      </c>
      <c r="AF4081" s="6"/>
      <c r="AG4081" s="6"/>
    </row>
    <row r="4082" spans="1:33" x14ac:dyDescent="0.25">
      <c r="A4082" s="125" t="str">
        <f>IF(ISNUMBER(Screener_5!A83), Screener_5!A83, "")</f>
        <v/>
      </c>
      <c r="B4082" t="str">
        <f>IF(ISTEXT(Screener_5!C83), Screener_5!C83, "")</f>
        <v/>
      </c>
      <c r="F4082" t="str">
        <f>IF(ISNUMBER(Screener_5!D83), Screener_5!D83, "")</f>
        <v/>
      </c>
      <c r="G4082" t="str">
        <f>IF(ISNUMBER(Screener_5!E83),    Screener_5!E83, "")</f>
        <v/>
      </c>
      <c r="H4082" t="str">
        <f>IF(ISNUMBER(Screener_5!F83),    Screener_5!F83, "")</f>
        <v/>
      </c>
      <c r="I4082" t="str">
        <f>IF(ISNUMBER(Screener_5!G83),    Screener_5!G83, "")</f>
        <v/>
      </c>
      <c r="J4082" t="str">
        <f>IF(ISNUMBER(Screener_5!H83),    Screener_5!H83, "")</f>
        <v/>
      </c>
      <c r="K4082" t="str">
        <f t="shared" si="222"/>
        <v/>
      </c>
      <c r="L4082" t="str">
        <f t="shared" si="225"/>
        <v/>
      </c>
      <c r="M4082" s="45" t="str">
        <f>Screener_5!I83</f>
        <v/>
      </c>
      <c r="N4082" t="str">
        <f>IF(Screener_5!J83="Y",1,IF(Screener_5!J83="N",0,""))</f>
        <v/>
      </c>
      <c r="O4082" t="str">
        <f>IF(Screener_5!K83="Y",1,IF(Screener_5!K83="N",0,""))</f>
        <v/>
      </c>
      <c r="P4082" t="str">
        <f>IF(Screener_5!L83="Y",1,IF(Screener_5!L83="N",0,""))</f>
        <v/>
      </c>
      <c r="Q4082" t="str">
        <f>IF(Screener_5!M83="Y",1,IF(Screener_5!M83="N",0,""))</f>
        <v/>
      </c>
      <c r="R4082" t="str">
        <f>IF(Screener_5!N83="Y",1,IF(Screener_5!N83="N",0,""))</f>
        <v/>
      </c>
      <c r="S4082" t="str">
        <f>IF(Screener_5!O83="Y",1,IF(Screener_5!O83="N",0,""))</f>
        <v/>
      </c>
      <c r="T4082">
        <f t="shared" si="221"/>
        <v>0</v>
      </c>
      <c r="U4082" t="str">
        <f t="shared" si="223"/>
        <v/>
      </c>
      <c r="V4082" t="str">
        <f t="shared" si="224"/>
        <v/>
      </c>
      <c r="W4082" t="str">
        <f>Screener_5!R83</f>
        <v/>
      </c>
      <c r="X4082" s="6" t="str">
        <f>IF(ISNUMBER(Screener_5!$P83),IF(ISBLANK(Screener_5!S83),"Missing",Screener_5!S83), "")</f>
        <v/>
      </c>
      <c r="Y4082" s="6" t="str">
        <f>IF(ISNUMBER(Screener_5!$P83),IF(ISBLANK(Screener_5!T83),"Missing",Screener_5!T83), "")</f>
        <v/>
      </c>
      <c r="Z4082" s="6" t="str">
        <f>IF(ISNUMBER(Screener_5!$P83),IF(ISBLANK(Screener_5!U83),"Missing",Screener_5!U83), "")</f>
        <v/>
      </c>
      <c r="AA4082" s="6" t="str">
        <f>IF(ISTEXT(Screener_5!U83),  IF(ISBLANK(Screener_5!V83), "Missing", Screener_5!V83),"")</f>
        <v/>
      </c>
      <c r="AB4082" s="6" t="str">
        <f>IF(Screener_5!U83 = "Y",  IF(ISBLANK(Screener_5!V83), "Missing", Screener_5!V83),"")</f>
        <v/>
      </c>
      <c r="AC4082" s="6" t="str">
        <f xml:space="preserve"> IF((Screener_5!U83 = "Y"),   IF(ISBLANK(Screener_5!W83),"Missing",Screener_5!W83), "")</f>
        <v/>
      </c>
      <c r="AF4082" s="6"/>
      <c r="AG4082" s="6"/>
    </row>
    <row r="4083" spans="1:33" x14ac:dyDescent="0.25">
      <c r="A4083" s="125" t="str">
        <f>IF(ISNUMBER(Screener_5!A84), Screener_5!A84, "")</f>
        <v/>
      </c>
      <c r="B4083" t="str">
        <f>IF(ISTEXT(Screener_5!C84), Screener_5!C84, "")</f>
        <v/>
      </c>
      <c r="F4083" t="str">
        <f>IF(ISNUMBER(Screener_5!D84), Screener_5!D84, "")</f>
        <v/>
      </c>
      <c r="G4083" t="str">
        <f>IF(ISNUMBER(Screener_5!E84),    Screener_5!E84, "")</f>
        <v/>
      </c>
      <c r="H4083" t="str">
        <f>IF(ISNUMBER(Screener_5!F84),    Screener_5!F84, "")</f>
        <v/>
      </c>
      <c r="I4083" t="str">
        <f>IF(ISNUMBER(Screener_5!G84),    Screener_5!G84, "")</f>
        <v/>
      </c>
      <c r="J4083" t="str">
        <f>IF(ISNUMBER(Screener_5!H84),    Screener_5!H84, "")</f>
        <v/>
      </c>
      <c r="K4083" t="str">
        <f t="shared" si="222"/>
        <v/>
      </c>
      <c r="L4083" t="str">
        <f t="shared" si="225"/>
        <v/>
      </c>
      <c r="M4083" s="45" t="str">
        <f>Screener_5!I84</f>
        <v/>
      </c>
      <c r="N4083" t="str">
        <f>IF(Screener_5!J84="Y",1,IF(Screener_5!J84="N",0,""))</f>
        <v/>
      </c>
      <c r="O4083" t="str">
        <f>IF(Screener_5!K84="Y",1,IF(Screener_5!K84="N",0,""))</f>
        <v/>
      </c>
      <c r="P4083" t="str">
        <f>IF(Screener_5!L84="Y",1,IF(Screener_5!L84="N",0,""))</f>
        <v/>
      </c>
      <c r="Q4083" t="str">
        <f>IF(Screener_5!M84="Y",1,IF(Screener_5!M84="N",0,""))</f>
        <v/>
      </c>
      <c r="R4083" t="str">
        <f>IF(Screener_5!N84="Y",1,IF(Screener_5!N84="N",0,""))</f>
        <v/>
      </c>
      <c r="S4083" t="str">
        <f>IF(Screener_5!O84="Y",1,IF(Screener_5!O84="N",0,""))</f>
        <v/>
      </c>
      <c r="T4083">
        <f t="shared" si="221"/>
        <v>0</v>
      </c>
      <c r="U4083" t="str">
        <f t="shared" si="223"/>
        <v/>
      </c>
      <c r="V4083" t="str">
        <f t="shared" si="224"/>
        <v/>
      </c>
      <c r="W4083" t="str">
        <f>Screener_5!R84</f>
        <v/>
      </c>
      <c r="X4083" s="6" t="str">
        <f>IF(ISNUMBER(Screener_5!$P84),IF(ISBLANK(Screener_5!S84),"Missing",Screener_5!S84), "")</f>
        <v/>
      </c>
      <c r="Y4083" s="6" t="str">
        <f>IF(ISNUMBER(Screener_5!$P84),IF(ISBLANK(Screener_5!T84),"Missing",Screener_5!T84), "")</f>
        <v/>
      </c>
      <c r="Z4083" s="6" t="str">
        <f>IF(ISNUMBER(Screener_5!$P84),IF(ISBLANK(Screener_5!U84),"Missing",Screener_5!U84), "")</f>
        <v/>
      </c>
      <c r="AA4083" s="6" t="str">
        <f>IF(ISTEXT(Screener_5!U84),  IF(ISBLANK(Screener_5!V84), "Missing", Screener_5!V84),"")</f>
        <v/>
      </c>
      <c r="AB4083" s="6" t="str">
        <f>IF(Screener_5!U84 = "Y",  IF(ISBLANK(Screener_5!V84), "Missing", Screener_5!V84),"")</f>
        <v/>
      </c>
      <c r="AC4083" s="6" t="str">
        <f xml:space="preserve"> IF((Screener_5!U84 = "Y"),   IF(ISBLANK(Screener_5!W84),"Missing",Screener_5!W84), "")</f>
        <v/>
      </c>
      <c r="AF4083" s="6"/>
      <c r="AG4083" s="6"/>
    </row>
    <row r="4084" spans="1:33" x14ac:dyDescent="0.25">
      <c r="A4084" s="125" t="str">
        <f>IF(ISNUMBER(Screener_5!A85), Screener_5!A85, "")</f>
        <v/>
      </c>
      <c r="B4084" t="str">
        <f>IF(ISTEXT(Screener_5!C85), Screener_5!C85, "")</f>
        <v/>
      </c>
      <c r="F4084" t="str">
        <f>IF(ISNUMBER(Screener_5!D85), Screener_5!D85, "")</f>
        <v/>
      </c>
      <c r="G4084" t="str">
        <f>IF(ISNUMBER(Screener_5!E85),    Screener_5!E85, "")</f>
        <v/>
      </c>
      <c r="H4084" t="str">
        <f>IF(ISNUMBER(Screener_5!F85),    Screener_5!F85, "")</f>
        <v/>
      </c>
      <c r="I4084" t="str">
        <f>IF(ISNUMBER(Screener_5!G85),    Screener_5!G85, "")</f>
        <v/>
      </c>
      <c r="J4084" t="str">
        <f>IF(ISNUMBER(Screener_5!H85),    Screener_5!H85, "")</f>
        <v/>
      </c>
      <c r="K4084" t="str">
        <f t="shared" si="222"/>
        <v/>
      </c>
      <c r="L4084" t="str">
        <f t="shared" si="225"/>
        <v/>
      </c>
      <c r="M4084" s="45" t="str">
        <f>Screener_5!I85</f>
        <v/>
      </c>
      <c r="N4084" t="str">
        <f>IF(Screener_5!J85="Y",1,IF(Screener_5!J85="N",0,""))</f>
        <v/>
      </c>
      <c r="O4084" t="str">
        <f>IF(Screener_5!K85="Y",1,IF(Screener_5!K85="N",0,""))</f>
        <v/>
      </c>
      <c r="P4084" t="str">
        <f>IF(Screener_5!L85="Y",1,IF(Screener_5!L85="N",0,""))</f>
        <v/>
      </c>
      <c r="Q4084" t="str">
        <f>IF(Screener_5!M85="Y",1,IF(Screener_5!M85="N",0,""))</f>
        <v/>
      </c>
      <c r="R4084" t="str">
        <f>IF(Screener_5!N85="Y",1,IF(Screener_5!N85="N",0,""))</f>
        <v/>
      </c>
      <c r="S4084" t="str">
        <f>IF(Screener_5!O85="Y",1,IF(Screener_5!O85="N",0,""))</f>
        <v/>
      </c>
      <c r="T4084">
        <f t="shared" si="221"/>
        <v>0</v>
      </c>
      <c r="U4084" t="str">
        <f t="shared" si="223"/>
        <v/>
      </c>
      <c r="V4084" t="str">
        <f t="shared" si="224"/>
        <v/>
      </c>
      <c r="W4084" t="str">
        <f>Screener_5!R85</f>
        <v/>
      </c>
      <c r="X4084" s="6" t="str">
        <f>IF(ISNUMBER(Screener_5!$P85),IF(ISBLANK(Screener_5!S85),"Missing",Screener_5!S85), "")</f>
        <v/>
      </c>
      <c r="Y4084" s="6" t="str">
        <f>IF(ISNUMBER(Screener_5!$P85),IF(ISBLANK(Screener_5!T85),"Missing",Screener_5!T85), "")</f>
        <v/>
      </c>
      <c r="Z4084" s="6" t="str">
        <f>IF(ISNUMBER(Screener_5!$P85),IF(ISBLANK(Screener_5!U85),"Missing",Screener_5!U85), "")</f>
        <v/>
      </c>
      <c r="AA4084" s="6" t="str">
        <f>IF(ISTEXT(Screener_5!U85),  IF(ISBLANK(Screener_5!V85), "Missing", Screener_5!V85),"")</f>
        <v/>
      </c>
      <c r="AB4084" s="6" t="str">
        <f>IF(Screener_5!U85 = "Y",  IF(ISBLANK(Screener_5!V85), "Missing", Screener_5!V85),"")</f>
        <v/>
      </c>
      <c r="AC4084" s="6" t="str">
        <f xml:space="preserve"> IF((Screener_5!U85 = "Y"),   IF(ISBLANK(Screener_5!W85),"Missing",Screener_5!W85), "")</f>
        <v/>
      </c>
      <c r="AF4084" s="6"/>
      <c r="AG4084" s="6"/>
    </row>
    <row r="4085" spans="1:33" x14ac:dyDescent="0.25">
      <c r="A4085" s="125" t="str">
        <f>IF(ISNUMBER(Screener_5!A86), Screener_5!A86, "")</f>
        <v/>
      </c>
      <c r="B4085" t="str">
        <f>IF(ISTEXT(Screener_5!C86), Screener_5!C86, "")</f>
        <v/>
      </c>
      <c r="F4085" t="str">
        <f>IF(ISNUMBER(Screener_5!D86), Screener_5!D86, "")</f>
        <v/>
      </c>
      <c r="G4085" t="str">
        <f>IF(ISNUMBER(Screener_5!E86),    Screener_5!E86, "")</f>
        <v/>
      </c>
      <c r="H4085" t="str">
        <f>IF(ISNUMBER(Screener_5!F86),    Screener_5!F86, "")</f>
        <v/>
      </c>
      <c r="I4085" t="str">
        <f>IF(ISNUMBER(Screener_5!G86),    Screener_5!G86, "")</f>
        <v/>
      </c>
      <c r="J4085" t="str">
        <f>IF(ISNUMBER(Screener_5!H86),    Screener_5!H86, "")</f>
        <v/>
      </c>
      <c r="K4085" t="str">
        <f t="shared" si="222"/>
        <v/>
      </c>
      <c r="L4085" t="str">
        <f t="shared" si="225"/>
        <v/>
      </c>
      <c r="M4085" s="45" t="str">
        <f>Screener_5!I86</f>
        <v/>
      </c>
      <c r="N4085" t="str">
        <f>IF(Screener_5!J86="Y",1,IF(Screener_5!J86="N",0,""))</f>
        <v/>
      </c>
      <c r="O4085" t="str">
        <f>IF(Screener_5!K86="Y",1,IF(Screener_5!K86="N",0,""))</f>
        <v/>
      </c>
      <c r="P4085" t="str">
        <f>IF(Screener_5!L86="Y",1,IF(Screener_5!L86="N",0,""))</f>
        <v/>
      </c>
      <c r="Q4085" t="str">
        <f>IF(Screener_5!M86="Y",1,IF(Screener_5!M86="N",0,""))</f>
        <v/>
      </c>
      <c r="R4085" t="str">
        <f>IF(Screener_5!N86="Y",1,IF(Screener_5!N86="N",0,""))</f>
        <v/>
      </c>
      <c r="S4085" t="str">
        <f>IF(Screener_5!O86="Y",1,IF(Screener_5!O86="N",0,""))</f>
        <v/>
      </c>
      <c r="T4085">
        <f t="shared" si="221"/>
        <v>0</v>
      </c>
      <c r="U4085" t="str">
        <f t="shared" si="223"/>
        <v/>
      </c>
      <c r="V4085" t="str">
        <f t="shared" si="224"/>
        <v/>
      </c>
      <c r="W4085" t="str">
        <f>Screener_5!R86</f>
        <v/>
      </c>
      <c r="X4085" s="6" t="str">
        <f>IF(ISNUMBER(Screener_5!$P86),IF(ISBLANK(Screener_5!S86),"Missing",Screener_5!S86), "")</f>
        <v/>
      </c>
      <c r="Y4085" s="6" t="str">
        <f>IF(ISNUMBER(Screener_5!$P86),IF(ISBLANK(Screener_5!T86),"Missing",Screener_5!T86), "")</f>
        <v/>
      </c>
      <c r="Z4085" s="6" t="str">
        <f>IF(ISNUMBER(Screener_5!$P86),IF(ISBLANK(Screener_5!U86),"Missing",Screener_5!U86), "")</f>
        <v/>
      </c>
      <c r="AA4085" s="6" t="str">
        <f>IF(ISTEXT(Screener_5!U86),  IF(ISBLANK(Screener_5!V86), "Missing", Screener_5!V86),"")</f>
        <v/>
      </c>
      <c r="AB4085" s="6" t="str">
        <f>IF(Screener_5!U86 = "Y",  IF(ISBLANK(Screener_5!V86), "Missing", Screener_5!V86),"")</f>
        <v/>
      </c>
      <c r="AC4085" s="6" t="str">
        <f xml:space="preserve"> IF((Screener_5!U86 = "Y"),   IF(ISBLANK(Screener_5!W86),"Missing",Screener_5!W86), "")</f>
        <v/>
      </c>
      <c r="AF4085" s="6"/>
      <c r="AG4085" s="6"/>
    </row>
    <row r="4086" spans="1:33" x14ac:dyDescent="0.25">
      <c r="A4086" s="125" t="str">
        <f>IF(ISNUMBER(Screener_5!A87), Screener_5!A87, "")</f>
        <v/>
      </c>
      <c r="B4086" t="str">
        <f>IF(ISTEXT(Screener_5!C87), Screener_5!C87, "")</f>
        <v/>
      </c>
      <c r="F4086" t="str">
        <f>IF(ISNUMBER(Screener_5!D87), Screener_5!D87, "")</f>
        <v/>
      </c>
      <c r="G4086" t="str">
        <f>IF(ISNUMBER(Screener_5!E87),    Screener_5!E87, "")</f>
        <v/>
      </c>
      <c r="H4086" t="str">
        <f>IF(ISNUMBER(Screener_5!F87),    Screener_5!F87, "")</f>
        <v/>
      </c>
      <c r="I4086" t="str">
        <f>IF(ISNUMBER(Screener_5!G87),    Screener_5!G87, "")</f>
        <v/>
      </c>
      <c r="J4086" t="str">
        <f>IF(ISNUMBER(Screener_5!H87),    Screener_5!H87, "")</f>
        <v/>
      </c>
      <c r="K4086" t="str">
        <f t="shared" si="222"/>
        <v/>
      </c>
      <c r="L4086" t="str">
        <f t="shared" si="225"/>
        <v/>
      </c>
      <c r="M4086" s="45" t="str">
        <f>Screener_5!I87</f>
        <v/>
      </c>
      <c r="N4086" t="str">
        <f>IF(Screener_5!J87="Y",1,IF(Screener_5!J87="N",0,""))</f>
        <v/>
      </c>
      <c r="O4086" t="str">
        <f>IF(Screener_5!K87="Y",1,IF(Screener_5!K87="N",0,""))</f>
        <v/>
      </c>
      <c r="P4086" t="str">
        <f>IF(Screener_5!L87="Y",1,IF(Screener_5!L87="N",0,""))</f>
        <v/>
      </c>
      <c r="Q4086" t="str">
        <f>IF(Screener_5!M87="Y",1,IF(Screener_5!M87="N",0,""))</f>
        <v/>
      </c>
      <c r="R4086" t="str">
        <f>IF(Screener_5!N87="Y",1,IF(Screener_5!N87="N",0,""))</f>
        <v/>
      </c>
      <c r="S4086" t="str">
        <f>IF(Screener_5!O87="Y",1,IF(Screener_5!O87="N",0,""))</f>
        <v/>
      </c>
      <c r="T4086">
        <f t="shared" si="221"/>
        <v>0</v>
      </c>
      <c r="U4086" t="str">
        <f t="shared" si="223"/>
        <v/>
      </c>
      <c r="V4086" t="str">
        <f t="shared" si="224"/>
        <v/>
      </c>
      <c r="W4086" t="str">
        <f>Screener_5!R87</f>
        <v/>
      </c>
      <c r="X4086" s="6" t="str">
        <f>IF(ISNUMBER(Screener_5!$P87),IF(ISBLANK(Screener_5!S87),"Missing",Screener_5!S87), "")</f>
        <v/>
      </c>
      <c r="Y4086" s="6" t="str">
        <f>IF(ISNUMBER(Screener_5!$P87),IF(ISBLANK(Screener_5!T87),"Missing",Screener_5!T87), "")</f>
        <v/>
      </c>
      <c r="Z4086" s="6" t="str">
        <f>IF(ISNUMBER(Screener_5!$P87),IF(ISBLANK(Screener_5!U87),"Missing",Screener_5!U87), "")</f>
        <v/>
      </c>
      <c r="AA4086" s="6" t="str">
        <f>IF(ISTEXT(Screener_5!U87),  IF(ISBLANK(Screener_5!V87), "Missing", Screener_5!V87),"")</f>
        <v/>
      </c>
      <c r="AB4086" s="6" t="str">
        <f>IF(Screener_5!U87 = "Y",  IF(ISBLANK(Screener_5!V87), "Missing", Screener_5!V87),"")</f>
        <v/>
      </c>
      <c r="AC4086" s="6" t="str">
        <f xml:space="preserve"> IF((Screener_5!U87 = "Y"),   IF(ISBLANK(Screener_5!W87),"Missing",Screener_5!W87), "")</f>
        <v/>
      </c>
      <c r="AF4086" s="6"/>
      <c r="AG4086" s="6"/>
    </row>
    <row r="4087" spans="1:33" x14ac:dyDescent="0.25">
      <c r="A4087" s="125" t="str">
        <f>IF(ISNUMBER(Screener_5!A88), Screener_5!A88, "")</f>
        <v/>
      </c>
      <c r="B4087" t="str">
        <f>IF(ISTEXT(Screener_5!C88), Screener_5!C88, "")</f>
        <v/>
      </c>
      <c r="F4087" t="str">
        <f>IF(ISNUMBER(Screener_5!D88), Screener_5!D88, "")</f>
        <v/>
      </c>
      <c r="G4087" t="str">
        <f>IF(ISNUMBER(Screener_5!E88),    Screener_5!E88, "")</f>
        <v/>
      </c>
      <c r="H4087" t="str">
        <f>IF(ISNUMBER(Screener_5!F88),    Screener_5!F88, "")</f>
        <v/>
      </c>
      <c r="I4087" t="str">
        <f>IF(ISNUMBER(Screener_5!G88),    Screener_5!G88, "")</f>
        <v/>
      </c>
      <c r="J4087" t="str">
        <f>IF(ISNUMBER(Screener_5!H88),    Screener_5!H88, "")</f>
        <v/>
      </c>
      <c r="K4087" t="str">
        <f t="shared" si="222"/>
        <v/>
      </c>
      <c r="L4087" t="str">
        <f t="shared" si="225"/>
        <v/>
      </c>
      <c r="M4087" s="45" t="str">
        <f>Screener_5!I88</f>
        <v/>
      </c>
      <c r="N4087" t="str">
        <f>IF(Screener_5!J88="Y",1,IF(Screener_5!J88="N",0,""))</f>
        <v/>
      </c>
      <c r="O4087" t="str">
        <f>IF(Screener_5!K88="Y",1,IF(Screener_5!K88="N",0,""))</f>
        <v/>
      </c>
      <c r="P4087" t="str">
        <f>IF(Screener_5!L88="Y",1,IF(Screener_5!L88="N",0,""))</f>
        <v/>
      </c>
      <c r="Q4087" t="str">
        <f>IF(Screener_5!M88="Y",1,IF(Screener_5!M88="N",0,""))</f>
        <v/>
      </c>
      <c r="R4087" t="str">
        <f>IF(Screener_5!N88="Y",1,IF(Screener_5!N88="N",0,""))</f>
        <v/>
      </c>
      <c r="S4087" t="str">
        <f>IF(Screener_5!O88="Y",1,IF(Screener_5!O88="N",0,""))</f>
        <v/>
      </c>
      <c r="T4087">
        <f t="shared" si="221"/>
        <v>0</v>
      </c>
      <c r="U4087" t="str">
        <f t="shared" si="223"/>
        <v/>
      </c>
      <c r="V4087" t="str">
        <f t="shared" si="224"/>
        <v/>
      </c>
      <c r="W4087" t="str">
        <f>Screener_5!R88</f>
        <v/>
      </c>
      <c r="X4087" s="6" t="str">
        <f>IF(ISNUMBER(Screener_5!$P88),IF(ISBLANK(Screener_5!S88),"Missing",Screener_5!S88), "")</f>
        <v/>
      </c>
      <c r="Y4087" s="6" t="str">
        <f>IF(ISNUMBER(Screener_5!$P88),IF(ISBLANK(Screener_5!T88),"Missing",Screener_5!T88), "")</f>
        <v/>
      </c>
      <c r="Z4087" s="6" t="str">
        <f>IF(ISNUMBER(Screener_5!$P88),IF(ISBLANK(Screener_5!U88),"Missing",Screener_5!U88), "")</f>
        <v/>
      </c>
      <c r="AA4087" s="6" t="str">
        <f>IF(ISTEXT(Screener_5!U88),  IF(ISBLANK(Screener_5!V88), "Missing", Screener_5!V88),"")</f>
        <v/>
      </c>
      <c r="AB4087" s="6" t="str">
        <f>IF(Screener_5!U88 = "Y",  IF(ISBLANK(Screener_5!V88), "Missing", Screener_5!V88),"")</f>
        <v/>
      </c>
      <c r="AC4087" s="6" t="str">
        <f xml:space="preserve"> IF((Screener_5!U88 = "Y"),   IF(ISBLANK(Screener_5!W88),"Missing",Screener_5!W88), "")</f>
        <v/>
      </c>
      <c r="AF4087" s="6"/>
      <c r="AG4087" s="6"/>
    </row>
    <row r="4088" spans="1:33" x14ac:dyDescent="0.25">
      <c r="A4088" s="125" t="str">
        <f>IF(ISNUMBER(Screener_5!A89), Screener_5!A89, "")</f>
        <v/>
      </c>
      <c r="B4088" t="str">
        <f>IF(ISTEXT(Screener_5!C89), Screener_5!C89, "")</f>
        <v/>
      </c>
      <c r="F4088" t="str">
        <f>IF(ISNUMBER(Screener_5!D89), Screener_5!D89, "")</f>
        <v/>
      </c>
      <c r="G4088" t="str">
        <f>IF(ISNUMBER(Screener_5!E89),    Screener_5!E89, "")</f>
        <v/>
      </c>
      <c r="H4088" t="str">
        <f>IF(ISNUMBER(Screener_5!F89),    Screener_5!F89, "")</f>
        <v/>
      </c>
      <c r="I4088" t="str">
        <f>IF(ISNUMBER(Screener_5!G89),    Screener_5!G89, "")</f>
        <v/>
      </c>
      <c r="J4088" t="str">
        <f>IF(ISNUMBER(Screener_5!H89),    Screener_5!H89, "")</f>
        <v/>
      </c>
      <c r="K4088" t="str">
        <f t="shared" si="222"/>
        <v/>
      </c>
      <c r="L4088" t="str">
        <f t="shared" si="225"/>
        <v/>
      </c>
      <c r="M4088" s="45" t="str">
        <f>Screener_5!I89</f>
        <v/>
      </c>
      <c r="N4088" t="str">
        <f>IF(Screener_5!J89="Y",1,IF(Screener_5!J89="N",0,""))</f>
        <v/>
      </c>
      <c r="O4088" t="str">
        <f>IF(Screener_5!K89="Y",1,IF(Screener_5!K89="N",0,""))</f>
        <v/>
      </c>
      <c r="P4088" t="str">
        <f>IF(Screener_5!L89="Y",1,IF(Screener_5!L89="N",0,""))</f>
        <v/>
      </c>
      <c r="Q4088" t="str">
        <f>IF(Screener_5!M89="Y",1,IF(Screener_5!M89="N",0,""))</f>
        <v/>
      </c>
      <c r="R4088" t="str">
        <f>IF(Screener_5!N89="Y",1,IF(Screener_5!N89="N",0,""))</f>
        <v/>
      </c>
      <c r="S4088" t="str">
        <f>IF(Screener_5!O89="Y",1,IF(Screener_5!O89="N",0,""))</f>
        <v/>
      </c>
      <c r="T4088">
        <f t="shared" si="221"/>
        <v>0</v>
      </c>
      <c r="U4088" t="str">
        <f t="shared" si="223"/>
        <v/>
      </c>
      <c r="V4088" t="str">
        <f t="shared" si="224"/>
        <v/>
      </c>
      <c r="W4088" t="str">
        <f>Screener_5!R89</f>
        <v/>
      </c>
      <c r="X4088" s="6" t="str">
        <f>IF(ISNUMBER(Screener_5!$P89),IF(ISBLANK(Screener_5!S89),"Missing",Screener_5!S89), "")</f>
        <v/>
      </c>
      <c r="Y4088" s="6" t="str">
        <f>IF(ISNUMBER(Screener_5!$P89),IF(ISBLANK(Screener_5!T89),"Missing",Screener_5!T89), "")</f>
        <v/>
      </c>
      <c r="Z4088" s="6" t="str">
        <f>IF(ISNUMBER(Screener_5!$P89),IF(ISBLANK(Screener_5!U89),"Missing",Screener_5!U89), "")</f>
        <v/>
      </c>
      <c r="AA4088" s="6" t="str">
        <f>IF(ISTEXT(Screener_5!U89),  IF(ISBLANK(Screener_5!V89), "Missing", Screener_5!V89),"")</f>
        <v/>
      </c>
      <c r="AB4088" s="6" t="str">
        <f>IF(Screener_5!U89 = "Y",  IF(ISBLANK(Screener_5!V89), "Missing", Screener_5!V89),"")</f>
        <v/>
      </c>
      <c r="AC4088" s="6" t="str">
        <f xml:space="preserve"> IF((Screener_5!U89 = "Y"),   IF(ISBLANK(Screener_5!W89),"Missing",Screener_5!W89), "")</f>
        <v/>
      </c>
      <c r="AF4088" s="6"/>
      <c r="AG4088" s="6"/>
    </row>
    <row r="4089" spans="1:33" x14ac:dyDescent="0.25">
      <c r="A4089" s="125" t="str">
        <f>IF(ISNUMBER(Screener_5!A90), Screener_5!A90, "")</f>
        <v/>
      </c>
      <c r="B4089" t="str">
        <f>IF(ISTEXT(Screener_5!C90), Screener_5!C90, "")</f>
        <v/>
      </c>
      <c r="F4089" t="str">
        <f>IF(ISNUMBER(Screener_5!D90), Screener_5!D90, "")</f>
        <v/>
      </c>
      <c r="G4089" t="str">
        <f>IF(ISNUMBER(Screener_5!E90),    Screener_5!E90, "")</f>
        <v/>
      </c>
      <c r="H4089" t="str">
        <f>IF(ISNUMBER(Screener_5!F90),    Screener_5!F90, "")</f>
        <v/>
      </c>
      <c r="I4089" t="str">
        <f>IF(ISNUMBER(Screener_5!G90),    Screener_5!G90, "")</f>
        <v/>
      </c>
      <c r="J4089" t="str">
        <f>IF(ISNUMBER(Screener_5!H90),    Screener_5!H90, "")</f>
        <v/>
      </c>
      <c r="K4089" t="str">
        <f t="shared" si="222"/>
        <v/>
      </c>
      <c r="L4089" t="str">
        <f t="shared" si="225"/>
        <v/>
      </c>
      <c r="M4089" s="45" t="str">
        <f>Screener_5!I90</f>
        <v/>
      </c>
      <c r="N4089" t="str">
        <f>IF(Screener_5!J90="Y",1,IF(Screener_5!J90="N",0,""))</f>
        <v/>
      </c>
      <c r="O4089" t="str">
        <f>IF(Screener_5!K90="Y",1,IF(Screener_5!K90="N",0,""))</f>
        <v/>
      </c>
      <c r="P4089" t="str">
        <f>IF(Screener_5!L90="Y",1,IF(Screener_5!L90="N",0,""))</f>
        <v/>
      </c>
      <c r="Q4089" t="str">
        <f>IF(Screener_5!M90="Y",1,IF(Screener_5!M90="N",0,""))</f>
        <v/>
      </c>
      <c r="R4089" t="str">
        <f>IF(Screener_5!N90="Y",1,IF(Screener_5!N90="N",0,""))</f>
        <v/>
      </c>
      <c r="S4089" t="str">
        <f>IF(Screener_5!O90="Y",1,IF(Screener_5!O90="N",0,""))</f>
        <v/>
      </c>
      <c r="T4089">
        <f t="shared" si="221"/>
        <v>0</v>
      </c>
      <c r="U4089" t="str">
        <f t="shared" si="223"/>
        <v/>
      </c>
      <c r="V4089" t="str">
        <f t="shared" si="224"/>
        <v/>
      </c>
      <c r="W4089" t="str">
        <f>Screener_5!R90</f>
        <v/>
      </c>
      <c r="X4089" s="6" t="str">
        <f>IF(ISNUMBER(Screener_5!$P90),IF(ISBLANK(Screener_5!S90),"Missing",Screener_5!S90), "")</f>
        <v/>
      </c>
      <c r="Y4089" s="6" t="str">
        <f>IF(ISNUMBER(Screener_5!$P90),IF(ISBLANK(Screener_5!T90),"Missing",Screener_5!T90), "")</f>
        <v/>
      </c>
      <c r="Z4089" s="6" t="str">
        <f>IF(ISNUMBER(Screener_5!$P90),IF(ISBLANK(Screener_5!U90),"Missing",Screener_5!U90), "")</f>
        <v/>
      </c>
      <c r="AA4089" s="6" t="str">
        <f>IF(ISTEXT(Screener_5!U90),  IF(ISBLANK(Screener_5!V90), "Missing", Screener_5!V90),"")</f>
        <v/>
      </c>
      <c r="AB4089" s="6" t="str">
        <f>IF(Screener_5!U90 = "Y",  IF(ISBLANK(Screener_5!V90), "Missing", Screener_5!V90),"")</f>
        <v/>
      </c>
      <c r="AC4089" s="6" t="str">
        <f xml:space="preserve"> IF((Screener_5!U90 = "Y"),   IF(ISBLANK(Screener_5!W90),"Missing",Screener_5!W90), "")</f>
        <v/>
      </c>
      <c r="AF4089" s="6"/>
      <c r="AG4089" s="6"/>
    </row>
    <row r="4090" spans="1:33" x14ac:dyDescent="0.25">
      <c r="A4090" s="125" t="str">
        <f>IF(ISNUMBER(Screener_5!A91), Screener_5!A91, "")</f>
        <v/>
      </c>
      <c r="B4090" t="str">
        <f>IF(ISTEXT(Screener_5!C91), Screener_5!C91, "")</f>
        <v/>
      </c>
      <c r="F4090" t="str">
        <f>IF(ISNUMBER(Screener_5!D91), Screener_5!D91, "")</f>
        <v/>
      </c>
      <c r="G4090" t="str">
        <f>IF(ISNUMBER(Screener_5!E91),    Screener_5!E91, "")</f>
        <v/>
      </c>
      <c r="H4090" t="str">
        <f>IF(ISNUMBER(Screener_5!F91),    Screener_5!F91, "")</f>
        <v/>
      </c>
      <c r="I4090" t="str">
        <f>IF(ISNUMBER(Screener_5!G91),    Screener_5!G91, "")</f>
        <v/>
      </c>
      <c r="J4090" t="str">
        <f>IF(ISNUMBER(Screener_5!H91),    Screener_5!H91, "")</f>
        <v/>
      </c>
      <c r="K4090" t="str">
        <f t="shared" si="222"/>
        <v/>
      </c>
      <c r="L4090" t="str">
        <f t="shared" si="225"/>
        <v/>
      </c>
      <c r="M4090" s="45" t="str">
        <f>Screener_5!I91</f>
        <v/>
      </c>
      <c r="N4090" t="str">
        <f>IF(Screener_5!J91="Y",1,IF(Screener_5!J91="N",0,""))</f>
        <v/>
      </c>
      <c r="O4090" t="str">
        <f>IF(Screener_5!K91="Y",1,IF(Screener_5!K91="N",0,""))</f>
        <v/>
      </c>
      <c r="P4090" t="str">
        <f>IF(Screener_5!L91="Y",1,IF(Screener_5!L91="N",0,""))</f>
        <v/>
      </c>
      <c r="Q4090" t="str">
        <f>IF(Screener_5!M91="Y",1,IF(Screener_5!M91="N",0,""))</f>
        <v/>
      </c>
      <c r="R4090" t="str">
        <f>IF(Screener_5!N91="Y",1,IF(Screener_5!N91="N",0,""))</f>
        <v/>
      </c>
      <c r="S4090" t="str">
        <f>IF(Screener_5!O91="Y",1,IF(Screener_5!O91="N",0,""))</f>
        <v/>
      </c>
      <c r="T4090">
        <f t="shared" si="221"/>
        <v>0</v>
      </c>
      <c r="U4090" t="str">
        <f t="shared" si="223"/>
        <v/>
      </c>
      <c r="V4090" t="str">
        <f t="shared" si="224"/>
        <v/>
      </c>
      <c r="W4090" t="str">
        <f>Screener_5!R91</f>
        <v/>
      </c>
      <c r="X4090" s="6" t="str">
        <f>IF(ISNUMBER(Screener_5!$P91),IF(ISBLANK(Screener_5!S91),"Missing",Screener_5!S91), "")</f>
        <v/>
      </c>
      <c r="Y4090" s="6" t="str">
        <f>IF(ISNUMBER(Screener_5!$P91),IF(ISBLANK(Screener_5!T91),"Missing",Screener_5!T91), "")</f>
        <v/>
      </c>
      <c r="Z4090" s="6" t="str">
        <f>IF(ISNUMBER(Screener_5!$P91),IF(ISBLANK(Screener_5!U91),"Missing",Screener_5!U91), "")</f>
        <v/>
      </c>
      <c r="AA4090" s="6" t="str">
        <f>IF(ISTEXT(Screener_5!U91),  IF(ISBLANK(Screener_5!V91), "Missing", Screener_5!V91),"")</f>
        <v/>
      </c>
      <c r="AB4090" s="6" t="str">
        <f>IF(Screener_5!U91 = "Y",  IF(ISBLANK(Screener_5!V91), "Missing", Screener_5!V91),"")</f>
        <v/>
      </c>
      <c r="AC4090" s="6" t="str">
        <f xml:space="preserve"> IF((Screener_5!U91 = "Y"),   IF(ISBLANK(Screener_5!W91),"Missing",Screener_5!W91), "")</f>
        <v/>
      </c>
      <c r="AF4090" s="6"/>
      <c r="AG4090" s="6"/>
    </row>
    <row r="4091" spans="1:33" x14ac:dyDescent="0.25">
      <c r="A4091" s="125" t="str">
        <f>IF(ISNUMBER(Screener_5!A92), Screener_5!A92, "")</f>
        <v/>
      </c>
      <c r="B4091" t="str">
        <f>IF(ISTEXT(Screener_5!C92), Screener_5!C92, "")</f>
        <v/>
      </c>
      <c r="F4091" t="str">
        <f>IF(ISNUMBER(Screener_5!D92), Screener_5!D92, "")</f>
        <v/>
      </c>
      <c r="G4091" t="str">
        <f>IF(ISNUMBER(Screener_5!E92),    Screener_5!E92, "")</f>
        <v/>
      </c>
      <c r="H4091" t="str">
        <f>IF(ISNUMBER(Screener_5!F92),    Screener_5!F92, "")</f>
        <v/>
      </c>
      <c r="I4091" t="str">
        <f>IF(ISNUMBER(Screener_5!G92),    Screener_5!G92, "")</f>
        <v/>
      </c>
      <c r="J4091" t="str">
        <f>IF(ISNUMBER(Screener_5!H92),    Screener_5!H92, "")</f>
        <v/>
      </c>
      <c r="K4091" t="str">
        <f t="shared" si="222"/>
        <v/>
      </c>
      <c r="L4091" t="str">
        <f t="shared" si="225"/>
        <v/>
      </c>
      <c r="M4091" s="45" t="str">
        <f>Screener_5!I92</f>
        <v/>
      </c>
      <c r="N4091" t="str">
        <f>IF(Screener_5!J92="Y",1,IF(Screener_5!J92="N",0,""))</f>
        <v/>
      </c>
      <c r="O4091" t="str">
        <f>IF(Screener_5!K92="Y",1,IF(Screener_5!K92="N",0,""))</f>
        <v/>
      </c>
      <c r="P4091" t="str">
        <f>IF(Screener_5!L92="Y",1,IF(Screener_5!L92="N",0,""))</f>
        <v/>
      </c>
      <c r="Q4091" t="str">
        <f>IF(Screener_5!M92="Y",1,IF(Screener_5!M92="N",0,""))</f>
        <v/>
      </c>
      <c r="R4091" t="str">
        <f>IF(Screener_5!N92="Y",1,IF(Screener_5!N92="N",0,""))</f>
        <v/>
      </c>
      <c r="S4091" t="str">
        <f>IF(Screener_5!O92="Y",1,IF(Screener_5!O92="N",0,""))</f>
        <v/>
      </c>
      <c r="T4091">
        <f t="shared" si="221"/>
        <v>0</v>
      </c>
      <c r="U4091" t="str">
        <f t="shared" si="223"/>
        <v/>
      </c>
      <c r="V4091" t="str">
        <f t="shared" si="224"/>
        <v/>
      </c>
      <c r="W4091" t="str">
        <f>Screener_5!R92</f>
        <v/>
      </c>
      <c r="X4091" s="6" t="str">
        <f>IF(ISNUMBER(Screener_5!$P92),IF(ISBLANK(Screener_5!S92),"Missing",Screener_5!S92), "")</f>
        <v/>
      </c>
      <c r="Y4091" s="6" t="str">
        <f>IF(ISNUMBER(Screener_5!$P92),IF(ISBLANK(Screener_5!T92),"Missing",Screener_5!T92), "")</f>
        <v/>
      </c>
      <c r="Z4091" s="6" t="str">
        <f>IF(ISNUMBER(Screener_5!$P92),IF(ISBLANK(Screener_5!U92),"Missing",Screener_5!U92), "")</f>
        <v/>
      </c>
      <c r="AA4091" s="6" t="str">
        <f>IF(ISTEXT(Screener_5!U92),  IF(ISBLANK(Screener_5!V92), "Missing", Screener_5!V92),"")</f>
        <v/>
      </c>
      <c r="AB4091" s="6" t="str">
        <f>IF(Screener_5!U92 = "Y",  IF(ISBLANK(Screener_5!V92), "Missing", Screener_5!V92),"")</f>
        <v/>
      </c>
      <c r="AC4091" s="6" t="str">
        <f xml:space="preserve"> IF((Screener_5!U92 = "Y"),   IF(ISBLANK(Screener_5!W92),"Missing",Screener_5!W92), "")</f>
        <v/>
      </c>
      <c r="AF4091" s="6"/>
      <c r="AG4091" s="6"/>
    </row>
    <row r="4092" spans="1:33" x14ac:dyDescent="0.25">
      <c r="A4092" s="125" t="str">
        <f>IF(ISNUMBER(Screener_5!A93), Screener_5!A93, "")</f>
        <v/>
      </c>
      <c r="B4092" t="str">
        <f>IF(ISTEXT(Screener_5!C93), Screener_5!C93, "")</f>
        <v/>
      </c>
      <c r="F4092" t="str">
        <f>IF(ISNUMBER(Screener_5!D93), Screener_5!D93, "")</f>
        <v/>
      </c>
      <c r="G4092" t="str">
        <f>IF(ISNUMBER(Screener_5!E93),    Screener_5!E93, "")</f>
        <v/>
      </c>
      <c r="H4092" t="str">
        <f>IF(ISNUMBER(Screener_5!F93),    Screener_5!F93, "")</f>
        <v/>
      </c>
      <c r="I4092" t="str">
        <f>IF(ISNUMBER(Screener_5!G93),    Screener_5!G93, "")</f>
        <v/>
      </c>
      <c r="J4092" t="str">
        <f>IF(ISNUMBER(Screener_5!H93),    Screener_5!H93, "")</f>
        <v/>
      </c>
      <c r="K4092" t="str">
        <f t="shared" si="222"/>
        <v/>
      </c>
      <c r="L4092" t="str">
        <f t="shared" si="225"/>
        <v/>
      </c>
      <c r="M4092" s="45" t="str">
        <f>Screener_5!I93</f>
        <v/>
      </c>
      <c r="N4092" t="str">
        <f>IF(Screener_5!J93="Y",1,IF(Screener_5!J93="N",0,""))</f>
        <v/>
      </c>
      <c r="O4092" t="str">
        <f>IF(Screener_5!K93="Y",1,IF(Screener_5!K93="N",0,""))</f>
        <v/>
      </c>
      <c r="P4092" t="str">
        <f>IF(Screener_5!L93="Y",1,IF(Screener_5!L93="N",0,""))</f>
        <v/>
      </c>
      <c r="Q4092" t="str">
        <f>IF(Screener_5!M93="Y",1,IF(Screener_5!M93="N",0,""))</f>
        <v/>
      </c>
      <c r="R4092" t="str">
        <f>IF(Screener_5!N93="Y",1,IF(Screener_5!N93="N",0,""))</f>
        <v/>
      </c>
      <c r="S4092" t="str">
        <f>IF(Screener_5!O93="Y",1,IF(Screener_5!O93="N",0,""))</f>
        <v/>
      </c>
      <c r="T4092">
        <f t="shared" si="221"/>
        <v>0</v>
      </c>
      <c r="U4092" t="str">
        <f t="shared" si="223"/>
        <v/>
      </c>
      <c r="V4092" t="str">
        <f t="shared" si="224"/>
        <v/>
      </c>
      <c r="W4092" t="str">
        <f>Screener_5!R93</f>
        <v/>
      </c>
      <c r="X4092" s="6" t="str">
        <f>IF(ISNUMBER(Screener_5!$P93),IF(ISBLANK(Screener_5!S93),"Missing",Screener_5!S93), "")</f>
        <v/>
      </c>
      <c r="Y4092" s="6" t="str">
        <f>IF(ISNUMBER(Screener_5!$P93),IF(ISBLANK(Screener_5!T93),"Missing",Screener_5!T93), "")</f>
        <v/>
      </c>
      <c r="Z4092" s="6" t="str">
        <f>IF(ISNUMBER(Screener_5!$P93),IF(ISBLANK(Screener_5!U93),"Missing",Screener_5!U93), "")</f>
        <v/>
      </c>
      <c r="AA4092" s="6" t="str">
        <f>IF(ISTEXT(Screener_5!U93),  IF(ISBLANK(Screener_5!V93), "Missing", Screener_5!V93),"")</f>
        <v/>
      </c>
      <c r="AB4092" s="6" t="str">
        <f>IF(Screener_5!U93 = "Y",  IF(ISBLANK(Screener_5!V93), "Missing", Screener_5!V93),"")</f>
        <v/>
      </c>
      <c r="AC4092" s="6" t="str">
        <f xml:space="preserve"> IF((Screener_5!U93 = "Y"),   IF(ISBLANK(Screener_5!W93),"Missing",Screener_5!W93), "")</f>
        <v/>
      </c>
      <c r="AF4092" s="6"/>
      <c r="AG4092" s="6"/>
    </row>
    <row r="4093" spans="1:33" x14ac:dyDescent="0.25">
      <c r="A4093" s="125" t="str">
        <f>IF(ISNUMBER(Screener_5!A94), Screener_5!A94, "")</f>
        <v/>
      </c>
      <c r="B4093" t="str">
        <f>IF(ISTEXT(Screener_5!C94), Screener_5!C94, "")</f>
        <v/>
      </c>
      <c r="F4093" t="str">
        <f>IF(ISNUMBER(Screener_5!D94), Screener_5!D94, "")</f>
        <v/>
      </c>
      <c r="G4093" t="str">
        <f>IF(ISNUMBER(Screener_5!E94),    Screener_5!E94, "")</f>
        <v/>
      </c>
      <c r="H4093" t="str">
        <f>IF(ISNUMBER(Screener_5!F94),    Screener_5!F94, "")</f>
        <v/>
      </c>
      <c r="I4093" t="str">
        <f>IF(ISNUMBER(Screener_5!G94),    Screener_5!G94, "")</f>
        <v/>
      </c>
      <c r="J4093" t="str">
        <f>IF(ISNUMBER(Screener_5!H94),    Screener_5!H94, "")</f>
        <v/>
      </c>
      <c r="K4093" t="str">
        <f t="shared" si="222"/>
        <v/>
      </c>
      <c r="L4093" t="str">
        <f t="shared" si="225"/>
        <v/>
      </c>
      <c r="M4093" s="45" t="str">
        <f>Screener_5!I94</f>
        <v/>
      </c>
      <c r="N4093" t="str">
        <f>IF(Screener_5!J94="Y",1,IF(Screener_5!J94="N",0,""))</f>
        <v/>
      </c>
      <c r="O4093" t="str">
        <f>IF(Screener_5!K94="Y",1,IF(Screener_5!K94="N",0,""))</f>
        <v/>
      </c>
      <c r="P4093" t="str">
        <f>IF(Screener_5!L94="Y",1,IF(Screener_5!L94="N",0,""))</f>
        <v/>
      </c>
      <c r="Q4093" t="str">
        <f>IF(Screener_5!M94="Y",1,IF(Screener_5!M94="N",0,""))</f>
        <v/>
      </c>
      <c r="R4093" t="str">
        <f>IF(Screener_5!N94="Y",1,IF(Screener_5!N94="N",0,""))</f>
        <v/>
      </c>
      <c r="S4093" t="str">
        <f>IF(Screener_5!O94="Y",1,IF(Screener_5!O94="N",0,""))</f>
        <v/>
      </c>
      <c r="T4093">
        <f t="shared" si="221"/>
        <v>0</v>
      </c>
      <c r="U4093" t="str">
        <f t="shared" si="223"/>
        <v/>
      </c>
      <c r="V4093" t="str">
        <f t="shared" si="224"/>
        <v/>
      </c>
      <c r="W4093" t="str">
        <f>Screener_5!R94</f>
        <v/>
      </c>
      <c r="X4093" s="6" t="str">
        <f>IF(ISNUMBER(Screener_5!$P94),IF(ISBLANK(Screener_5!S94),"Missing",Screener_5!S94), "")</f>
        <v/>
      </c>
      <c r="Y4093" s="6" t="str">
        <f>IF(ISNUMBER(Screener_5!$P94),IF(ISBLANK(Screener_5!T94),"Missing",Screener_5!T94), "")</f>
        <v/>
      </c>
      <c r="Z4093" s="6" t="str">
        <f>IF(ISNUMBER(Screener_5!$P94),IF(ISBLANK(Screener_5!U94),"Missing",Screener_5!U94), "")</f>
        <v/>
      </c>
      <c r="AA4093" s="6" t="str">
        <f>IF(ISTEXT(Screener_5!U94),  IF(ISBLANK(Screener_5!V94), "Missing", Screener_5!V94),"")</f>
        <v/>
      </c>
      <c r="AB4093" s="6" t="str">
        <f>IF(Screener_5!U94 = "Y",  IF(ISBLANK(Screener_5!V94), "Missing", Screener_5!V94),"")</f>
        <v/>
      </c>
      <c r="AC4093" s="6" t="str">
        <f xml:space="preserve"> IF((Screener_5!U94 = "Y"),   IF(ISBLANK(Screener_5!W94),"Missing",Screener_5!W94), "")</f>
        <v/>
      </c>
      <c r="AF4093" s="6"/>
      <c r="AG4093" s="6"/>
    </row>
    <row r="4094" spans="1:33" x14ac:dyDescent="0.25">
      <c r="A4094" s="125" t="str">
        <f>IF(ISNUMBER(Screener_5!A95), Screener_5!A95, "")</f>
        <v/>
      </c>
      <c r="B4094" t="str">
        <f>IF(ISTEXT(Screener_5!C95), Screener_5!C95, "")</f>
        <v/>
      </c>
      <c r="F4094" t="str">
        <f>IF(ISNUMBER(Screener_5!D95), Screener_5!D95, "")</f>
        <v/>
      </c>
      <c r="G4094" t="str">
        <f>IF(ISNUMBER(Screener_5!E95),    Screener_5!E95, "")</f>
        <v/>
      </c>
      <c r="H4094" t="str">
        <f>IF(ISNUMBER(Screener_5!F95),    Screener_5!F95, "")</f>
        <v/>
      </c>
      <c r="I4094" t="str">
        <f>IF(ISNUMBER(Screener_5!G95),    Screener_5!G95, "")</f>
        <v/>
      </c>
      <c r="J4094" t="str">
        <f>IF(ISNUMBER(Screener_5!H95),    Screener_5!H95, "")</f>
        <v/>
      </c>
      <c r="K4094" t="str">
        <f t="shared" si="222"/>
        <v/>
      </c>
      <c r="L4094" t="str">
        <f t="shared" si="225"/>
        <v/>
      </c>
      <c r="M4094" s="45" t="str">
        <f>Screener_5!I95</f>
        <v/>
      </c>
      <c r="N4094" t="str">
        <f>IF(Screener_5!J95="Y",1,IF(Screener_5!J95="N",0,""))</f>
        <v/>
      </c>
      <c r="O4094" t="str">
        <f>IF(Screener_5!K95="Y",1,IF(Screener_5!K95="N",0,""))</f>
        <v/>
      </c>
      <c r="P4094" t="str">
        <f>IF(Screener_5!L95="Y",1,IF(Screener_5!L95="N",0,""))</f>
        <v/>
      </c>
      <c r="Q4094" t="str">
        <f>IF(Screener_5!M95="Y",1,IF(Screener_5!M95="N",0,""))</f>
        <v/>
      </c>
      <c r="R4094" t="str">
        <f>IF(Screener_5!N95="Y",1,IF(Screener_5!N95="N",0,""))</f>
        <v/>
      </c>
      <c r="S4094" t="str">
        <f>IF(Screener_5!O95="Y",1,IF(Screener_5!O95="N",0,""))</f>
        <v/>
      </c>
      <c r="T4094">
        <f t="shared" si="221"/>
        <v>0</v>
      </c>
      <c r="U4094" t="str">
        <f t="shared" si="223"/>
        <v/>
      </c>
      <c r="V4094" t="str">
        <f t="shared" si="224"/>
        <v/>
      </c>
      <c r="W4094" t="str">
        <f>Screener_5!R95</f>
        <v/>
      </c>
      <c r="X4094" s="6" t="str">
        <f>IF(ISNUMBER(Screener_5!$P95),IF(ISBLANK(Screener_5!S95),"Missing",Screener_5!S95), "")</f>
        <v/>
      </c>
      <c r="Y4094" s="6" t="str">
        <f>IF(ISNUMBER(Screener_5!$P95),IF(ISBLANK(Screener_5!T95),"Missing",Screener_5!T95), "")</f>
        <v/>
      </c>
      <c r="Z4094" s="6" t="str">
        <f>IF(ISNUMBER(Screener_5!$P95),IF(ISBLANK(Screener_5!U95),"Missing",Screener_5!U95), "")</f>
        <v/>
      </c>
      <c r="AA4094" s="6" t="str">
        <f>IF(ISTEXT(Screener_5!U95),  IF(ISBLANK(Screener_5!V95), "Missing", Screener_5!V95),"")</f>
        <v/>
      </c>
      <c r="AB4094" s="6" t="str">
        <f>IF(Screener_5!U95 = "Y",  IF(ISBLANK(Screener_5!V95), "Missing", Screener_5!V95),"")</f>
        <v/>
      </c>
      <c r="AC4094" s="6" t="str">
        <f xml:space="preserve"> IF((Screener_5!U95 = "Y"),   IF(ISBLANK(Screener_5!W95),"Missing",Screener_5!W95), "")</f>
        <v/>
      </c>
      <c r="AF4094" s="6"/>
      <c r="AG4094" s="6"/>
    </row>
    <row r="4095" spans="1:33" x14ac:dyDescent="0.25">
      <c r="A4095" s="125" t="str">
        <f>IF(ISNUMBER(Screener_5!A96), Screener_5!A96, "")</f>
        <v/>
      </c>
      <c r="B4095" t="str">
        <f>IF(ISTEXT(Screener_5!C96), Screener_5!C96, "")</f>
        <v/>
      </c>
      <c r="F4095" t="str">
        <f>IF(ISNUMBER(Screener_5!D96), Screener_5!D96, "")</f>
        <v/>
      </c>
      <c r="G4095" t="str">
        <f>IF(ISNUMBER(Screener_5!E96),    Screener_5!E96, "")</f>
        <v/>
      </c>
      <c r="H4095" t="str">
        <f>IF(ISNUMBER(Screener_5!F96),    Screener_5!F96, "")</f>
        <v/>
      </c>
      <c r="I4095" t="str">
        <f>IF(ISNUMBER(Screener_5!G96),    Screener_5!G96, "")</f>
        <v/>
      </c>
      <c r="J4095" t="str">
        <f>IF(ISNUMBER(Screener_5!H96),    Screener_5!H96, "")</f>
        <v/>
      </c>
      <c r="K4095" t="str">
        <f t="shared" si="222"/>
        <v/>
      </c>
      <c r="L4095" t="str">
        <f t="shared" si="225"/>
        <v/>
      </c>
      <c r="M4095" s="45" t="str">
        <f>Screener_5!I96</f>
        <v/>
      </c>
      <c r="N4095" t="str">
        <f>IF(Screener_5!J96="Y",1,IF(Screener_5!J96="N",0,""))</f>
        <v/>
      </c>
      <c r="O4095" t="str">
        <f>IF(Screener_5!K96="Y",1,IF(Screener_5!K96="N",0,""))</f>
        <v/>
      </c>
      <c r="P4095" t="str">
        <f>IF(Screener_5!L96="Y",1,IF(Screener_5!L96="N",0,""))</f>
        <v/>
      </c>
      <c r="Q4095" t="str">
        <f>IF(Screener_5!M96="Y",1,IF(Screener_5!M96="N",0,""))</f>
        <v/>
      </c>
      <c r="R4095" t="str">
        <f>IF(Screener_5!N96="Y",1,IF(Screener_5!N96="N",0,""))</f>
        <v/>
      </c>
      <c r="S4095" t="str">
        <f>IF(Screener_5!O96="Y",1,IF(Screener_5!O96="N",0,""))</f>
        <v/>
      </c>
      <c r="T4095">
        <f t="shared" si="221"/>
        <v>0</v>
      </c>
      <c r="U4095" t="str">
        <f t="shared" si="223"/>
        <v/>
      </c>
      <c r="V4095" t="str">
        <f t="shared" si="224"/>
        <v/>
      </c>
      <c r="W4095" t="str">
        <f>Screener_5!R96</f>
        <v/>
      </c>
      <c r="X4095" s="6" t="str">
        <f>IF(ISNUMBER(Screener_5!$P96),IF(ISBLANK(Screener_5!S96),"Missing",Screener_5!S96), "")</f>
        <v/>
      </c>
      <c r="Y4095" s="6" t="str">
        <f>IF(ISNUMBER(Screener_5!$P96),IF(ISBLANK(Screener_5!T96),"Missing",Screener_5!T96), "")</f>
        <v/>
      </c>
      <c r="Z4095" s="6" t="str">
        <f>IF(ISNUMBER(Screener_5!$P96),IF(ISBLANK(Screener_5!U96),"Missing",Screener_5!U96), "")</f>
        <v/>
      </c>
      <c r="AA4095" s="6" t="str">
        <f>IF(ISTEXT(Screener_5!U96),  IF(ISBLANK(Screener_5!V96), "Missing", Screener_5!V96),"")</f>
        <v/>
      </c>
      <c r="AB4095" s="6" t="str">
        <f>IF(Screener_5!U96 = "Y",  IF(ISBLANK(Screener_5!V96), "Missing", Screener_5!V96),"")</f>
        <v/>
      </c>
      <c r="AC4095" s="6" t="str">
        <f xml:space="preserve"> IF((Screener_5!U96 = "Y"),   IF(ISBLANK(Screener_5!W96),"Missing",Screener_5!W96), "")</f>
        <v/>
      </c>
      <c r="AF4095" s="6"/>
      <c r="AG4095" s="6"/>
    </row>
    <row r="4096" spans="1:33" x14ac:dyDescent="0.25">
      <c r="A4096" s="125" t="str">
        <f>IF(ISNUMBER(Screener_5!A97), Screener_5!A97, "")</f>
        <v/>
      </c>
      <c r="B4096" t="str">
        <f>IF(ISTEXT(Screener_5!C97), Screener_5!C97, "")</f>
        <v/>
      </c>
      <c r="F4096" t="str">
        <f>IF(ISNUMBER(Screener_5!D97), Screener_5!D97, "")</f>
        <v/>
      </c>
      <c r="G4096" t="str">
        <f>IF(ISNUMBER(Screener_5!E97),    Screener_5!E97, "")</f>
        <v/>
      </c>
      <c r="H4096" t="str">
        <f>IF(ISNUMBER(Screener_5!F97),    Screener_5!F97, "")</f>
        <v/>
      </c>
      <c r="I4096" t="str">
        <f>IF(ISNUMBER(Screener_5!G97),    Screener_5!G97, "")</f>
        <v/>
      </c>
      <c r="J4096" t="str">
        <f>IF(ISNUMBER(Screener_5!H97),    Screener_5!H97, "")</f>
        <v/>
      </c>
      <c r="K4096" t="str">
        <f t="shared" si="222"/>
        <v/>
      </c>
      <c r="L4096" t="str">
        <f t="shared" si="225"/>
        <v/>
      </c>
      <c r="M4096" s="45" t="str">
        <f>Screener_5!I97</f>
        <v/>
      </c>
      <c r="N4096" t="str">
        <f>IF(Screener_5!J97="Y",1,IF(Screener_5!J97="N",0,""))</f>
        <v/>
      </c>
      <c r="O4096" t="str">
        <f>IF(Screener_5!K97="Y",1,IF(Screener_5!K97="N",0,""))</f>
        <v/>
      </c>
      <c r="P4096" t="str">
        <f>IF(Screener_5!L97="Y",1,IF(Screener_5!L97="N",0,""))</f>
        <v/>
      </c>
      <c r="Q4096" t="str">
        <f>IF(Screener_5!M97="Y",1,IF(Screener_5!M97="N",0,""))</f>
        <v/>
      </c>
      <c r="R4096" t="str">
        <f>IF(Screener_5!N97="Y",1,IF(Screener_5!N97="N",0,""))</f>
        <v/>
      </c>
      <c r="S4096" t="str">
        <f>IF(Screener_5!O97="Y",1,IF(Screener_5!O97="N",0,""))</f>
        <v/>
      </c>
      <c r="T4096">
        <f t="shared" si="221"/>
        <v>0</v>
      </c>
      <c r="U4096" t="str">
        <f t="shared" si="223"/>
        <v/>
      </c>
      <c r="V4096" t="str">
        <f t="shared" si="224"/>
        <v/>
      </c>
      <c r="W4096" t="str">
        <f>Screener_5!R97</f>
        <v/>
      </c>
      <c r="X4096" s="6" t="str">
        <f>IF(ISNUMBER(Screener_5!$P97),IF(ISBLANK(Screener_5!S97),"Missing",Screener_5!S97), "")</f>
        <v/>
      </c>
      <c r="Y4096" s="6" t="str">
        <f>IF(ISNUMBER(Screener_5!$P97),IF(ISBLANK(Screener_5!T97),"Missing",Screener_5!T97), "")</f>
        <v/>
      </c>
      <c r="Z4096" s="6" t="str">
        <f>IF(ISNUMBER(Screener_5!$P97),IF(ISBLANK(Screener_5!U97),"Missing",Screener_5!U97), "")</f>
        <v/>
      </c>
      <c r="AA4096" s="6" t="str">
        <f>IF(ISTEXT(Screener_5!U97),  IF(ISBLANK(Screener_5!V97), "Missing", Screener_5!V97),"")</f>
        <v/>
      </c>
      <c r="AB4096" s="6" t="str">
        <f>IF(Screener_5!U97 = "Y",  IF(ISBLANK(Screener_5!V97), "Missing", Screener_5!V97),"")</f>
        <v/>
      </c>
      <c r="AC4096" s="6" t="str">
        <f xml:space="preserve"> IF((Screener_5!U97 = "Y"),   IF(ISBLANK(Screener_5!W97),"Missing",Screener_5!W97), "")</f>
        <v/>
      </c>
      <c r="AF4096" s="6"/>
      <c r="AG4096" s="6"/>
    </row>
    <row r="4097" spans="1:33" x14ac:dyDescent="0.25">
      <c r="A4097" s="125" t="str">
        <f>IF(ISNUMBER(Screener_5!A98), Screener_5!A98, "")</f>
        <v/>
      </c>
      <c r="B4097" t="str">
        <f>IF(ISTEXT(Screener_5!C98), Screener_5!C98, "")</f>
        <v/>
      </c>
      <c r="F4097" t="str">
        <f>IF(ISNUMBER(Screener_5!D98), Screener_5!D98, "")</f>
        <v/>
      </c>
      <c r="G4097" t="str">
        <f>IF(ISNUMBER(Screener_5!E98),    Screener_5!E98, "")</f>
        <v/>
      </c>
      <c r="H4097" t="str">
        <f>IF(ISNUMBER(Screener_5!F98),    Screener_5!F98, "")</f>
        <v/>
      </c>
      <c r="I4097" t="str">
        <f>IF(ISNUMBER(Screener_5!G98),    Screener_5!G98, "")</f>
        <v/>
      </c>
      <c r="J4097" t="str">
        <f>IF(ISNUMBER(Screener_5!H98),    Screener_5!H98, "")</f>
        <v/>
      </c>
      <c r="K4097" t="str">
        <f t="shared" si="222"/>
        <v/>
      </c>
      <c r="L4097" t="str">
        <f t="shared" si="225"/>
        <v/>
      </c>
      <c r="M4097" s="45" t="str">
        <f>Screener_5!I98</f>
        <v/>
      </c>
      <c r="N4097" t="str">
        <f>IF(Screener_5!J98="Y",1,IF(Screener_5!J98="N",0,""))</f>
        <v/>
      </c>
      <c r="O4097" t="str">
        <f>IF(Screener_5!K98="Y",1,IF(Screener_5!K98="N",0,""))</f>
        <v/>
      </c>
      <c r="P4097" t="str">
        <f>IF(Screener_5!L98="Y",1,IF(Screener_5!L98="N",0,""))</f>
        <v/>
      </c>
      <c r="Q4097" t="str">
        <f>IF(Screener_5!M98="Y",1,IF(Screener_5!M98="N",0,""))</f>
        <v/>
      </c>
      <c r="R4097" t="str">
        <f>IF(Screener_5!N98="Y",1,IF(Screener_5!N98="N",0,""))</f>
        <v/>
      </c>
      <c r="S4097" t="str">
        <f>IF(Screener_5!O98="Y",1,IF(Screener_5!O98="N",0,""))</f>
        <v/>
      </c>
      <c r="T4097">
        <f t="shared" si="221"/>
        <v>0</v>
      </c>
      <c r="U4097" t="str">
        <f t="shared" si="223"/>
        <v/>
      </c>
      <c r="V4097" t="str">
        <f t="shared" si="224"/>
        <v/>
      </c>
      <c r="W4097" t="str">
        <f>Screener_5!R98</f>
        <v/>
      </c>
      <c r="X4097" s="6" t="str">
        <f>IF(ISNUMBER(Screener_5!$P98),IF(ISBLANK(Screener_5!S98),"Missing",Screener_5!S98), "")</f>
        <v/>
      </c>
      <c r="Y4097" s="6" t="str">
        <f>IF(ISNUMBER(Screener_5!$P98),IF(ISBLANK(Screener_5!T98),"Missing",Screener_5!T98), "")</f>
        <v/>
      </c>
      <c r="Z4097" s="6" t="str">
        <f>IF(ISNUMBER(Screener_5!$P98),IF(ISBLANK(Screener_5!U98),"Missing",Screener_5!U98), "")</f>
        <v/>
      </c>
      <c r="AA4097" s="6" t="str">
        <f>IF(ISTEXT(Screener_5!U98),  IF(ISBLANK(Screener_5!V98), "Missing", Screener_5!V98),"")</f>
        <v/>
      </c>
      <c r="AB4097" s="6" t="str">
        <f>IF(Screener_5!U98 = "Y",  IF(ISBLANK(Screener_5!V98), "Missing", Screener_5!V98),"")</f>
        <v/>
      </c>
      <c r="AC4097" s="6" t="str">
        <f xml:space="preserve"> IF((Screener_5!U98 = "Y"),   IF(ISBLANK(Screener_5!W98),"Missing",Screener_5!W98), "")</f>
        <v/>
      </c>
      <c r="AF4097" s="6"/>
      <c r="AG4097" s="6"/>
    </row>
    <row r="4098" spans="1:33" x14ac:dyDescent="0.25">
      <c r="A4098" s="125" t="str">
        <f>IF(ISNUMBER(Screener_5!A99), Screener_5!A99, "")</f>
        <v/>
      </c>
      <c r="B4098" t="str">
        <f>IF(ISTEXT(Screener_5!C99), Screener_5!C99, "")</f>
        <v/>
      </c>
      <c r="F4098" t="str">
        <f>IF(ISNUMBER(Screener_5!D99), Screener_5!D99, "")</f>
        <v/>
      </c>
      <c r="G4098" t="str">
        <f>IF(ISNUMBER(Screener_5!E99),    Screener_5!E99, "")</f>
        <v/>
      </c>
      <c r="H4098" t="str">
        <f>IF(ISNUMBER(Screener_5!F99),    Screener_5!F99, "")</f>
        <v/>
      </c>
      <c r="I4098" t="str">
        <f>IF(ISNUMBER(Screener_5!G99),    Screener_5!G99, "")</f>
        <v/>
      </c>
      <c r="J4098" t="str">
        <f>IF(ISNUMBER(Screener_5!H99),    Screener_5!H99, "")</f>
        <v/>
      </c>
      <c r="K4098" t="str">
        <f t="shared" si="222"/>
        <v/>
      </c>
      <c r="L4098" t="str">
        <f t="shared" si="225"/>
        <v/>
      </c>
      <c r="M4098" s="45" t="str">
        <f>Screener_5!I99</f>
        <v/>
      </c>
      <c r="N4098" t="str">
        <f>IF(Screener_5!J99="Y",1,IF(Screener_5!J99="N",0,""))</f>
        <v/>
      </c>
      <c r="O4098" t="str">
        <f>IF(Screener_5!K99="Y",1,IF(Screener_5!K99="N",0,""))</f>
        <v/>
      </c>
      <c r="P4098" t="str">
        <f>IF(Screener_5!L99="Y",1,IF(Screener_5!L99="N",0,""))</f>
        <v/>
      </c>
      <c r="Q4098" t="str">
        <f>IF(Screener_5!M99="Y",1,IF(Screener_5!M99="N",0,""))</f>
        <v/>
      </c>
      <c r="R4098" t="str">
        <f>IF(Screener_5!N99="Y",1,IF(Screener_5!N99="N",0,""))</f>
        <v/>
      </c>
      <c r="S4098" t="str">
        <f>IF(Screener_5!O99="Y",1,IF(Screener_5!O99="N",0,""))</f>
        <v/>
      </c>
      <c r="T4098">
        <f t="shared" si="221"/>
        <v>0</v>
      </c>
      <c r="U4098" t="str">
        <f t="shared" si="223"/>
        <v/>
      </c>
      <c r="V4098" t="str">
        <f t="shared" si="224"/>
        <v/>
      </c>
      <c r="W4098" t="str">
        <f>Screener_5!R99</f>
        <v/>
      </c>
      <c r="X4098" s="6" t="str">
        <f>IF(ISNUMBER(Screener_5!$P99),IF(ISBLANK(Screener_5!S99),"Missing",Screener_5!S99), "")</f>
        <v/>
      </c>
      <c r="Y4098" s="6" t="str">
        <f>IF(ISNUMBER(Screener_5!$P99),IF(ISBLANK(Screener_5!T99),"Missing",Screener_5!T99), "")</f>
        <v/>
      </c>
      <c r="Z4098" s="6" t="str">
        <f>IF(ISNUMBER(Screener_5!$P99),IF(ISBLANK(Screener_5!U99),"Missing",Screener_5!U99), "")</f>
        <v/>
      </c>
      <c r="AA4098" s="6" t="str">
        <f>IF(ISTEXT(Screener_5!U99),  IF(ISBLANK(Screener_5!V99), "Missing", Screener_5!V99),"")</f>
        <v/>
      </c>
      <c r="AB4098" s="6" t="str">
        <f>IF(Screener_5!U99 = "Y",  IF(ISBLANK(Screener_5!V99), "Missing", Screener_5!V99),"")</f>
        <v/>
      </c>
      <c r="AC4098" s="6" t="str">
        <f xml:space="preserve"> IF((Screener_5!U99 = "Y"),   IF(ISBLANK(Screener_5!W99),"Missing",Screener_5!W99), "")</f>
        <v/>
      </c>
      <c r="AF4098" s="6"/>
      <c r="AG4098" s="6"/>
    </row>
    <row r="4099" spans="1:33" x14ac:dyDescent="0.25">
      <c r="A4099" s="125" t="str">
        <f>IF(ISNUMBER(Screener_5!A100), Screener_5!A100, "")</f>
        <v/>
      </c>
      <c r="B4099" t="str">
        <f>IF(ISTEXT(Screener_5!C100), Screener_5!C100, "")</f>
        <v/>
      </c>
      <c r="F4099" t="str">
        <f>IF(ISNUMBER(Screener_5!D100), Screener_5!D100, "")</f>
        <v/>
      </c>
      <c r="G4099" t="str">
        <f>IF(ISNUMBER(Screener_5!E100),    Screener_5!E100, "")</f>
        <v/>
      </c>
      <c r="H4099" t="str">
        <f>IF(ISNUMBER(Screener_5!F100),    Screener_5!F100, "")</f>
        <v/>
      </c>
      <c r="I4099" t="str">
        <f>IF(ISNUMBER(Screener_5!G100),    Screener_5!G100, "")</f>
        <v/>
      </c>
      <c r="J4099" t="str">
        <f>IF(ISNUMBER(Screener_5!H100),    Screener_5!H100, "")</f>
        <v/>
      </c>
      <c r="K4099" t="str">
        <f t="shared" si="222"/>
        <v/>
      </c>
      <c r="L4099" t="str">
        <f t="shared" si="225"/>
        <v/>
      </c>
      <c r="M4099" s="45" t="str">
        <f>Screener_5!I100</f>
        <v/>
      </c>
      <c r="N4099" t="str">
        <f>IF(Screener_5!J100="Y",1,IF(Screener_5!J100="N",0,""))</f>
        <v/>
      </c>
      <c r="O4099" t="str">
        <f>IF(Screener_5!K100="Y",1,IF(Screener_5!K100="N",0,""))</f>
        <v/>
      </c>
      <c r="P4099" t="str">
        <f>IF(Screener_5!L100="Y",1,IF(Screener_5!L100="N",0,""))</f>
        <v/>
      </c>
      <c r="Q4099" t="str">
        <f>IF(Screener_5!M100="Y",1,IF(Screener_5!M100="N",0,""))</f>
        <v/>
      </c>
      <c r="R4099" t="str">
        <f>IF(Screener_5!N100="Y",1,IF(Screener_5!N100="N",0,""))</f>
        <v/>
      </c>
      <c r="S4099" t="str">
        <f>IF(Screener_5!O100="Y",1,IF(Screener_5!O100="N",0,""))</f>
        <v/>
      </c>
      <c r="T4099">
        <f t="shared" si="221"/>
        <v>0</v>
      </c>
      <c r="U4099" t="str">
        <f t="shared" si="223"/>
        <v/>
      </c>
      <c r="V4099" t="str">
        <f t="shared" si="224"/>
        <v/>
      </c>
      <c r="W4099" t="str">
        <f>Screener_5!R100</f>
        <v/>
      </c>
      <c r="X4099" s="6" t="str">
        <f>IF(ISNUMBER(Screener_5!$P100),IF(ISBLANK(Screener_5!S100),"Missing",Screener_5!S100), "")</f>
        <v/>
      </c>
      <c r="Y4099" s="6" t="str">
        <f>IF(ISNUMBER(Screener_5!$P100),IF(ISBLANK(Screener_5!T100),"Missing",Screener_5!T100), "")</f>
        <v/>
      </c>
      <c r="Z4099" s="6" t="str">
        <f>IF(ISNUMBER(Screener_5!$P100),IF(ISBLANK(Screener_5!U100),"Missing",Screener_5!U100), "")</f>
        <v/>
      </c>
      <c r="AA4099" s="6" t="str">
        <f>IF(ISTEXT(Screener_5!U100),  IF(ISBLANK(Screener_5!V100), "Missing", Screener_5!V100),"")</f>
        <v/>
      </c>
      <c r="AB4099" s="6" t="str">
        <f>IF(Screener_5!U100 = "Y",  IF(ISBLANK(Screener_5!V100), "Missing", Screener_5!V100),"")</f>
        <v/>
      </c>
      <c r="AC4099" s="6" t="str">
        <f xml:space="preserve"> IF((Screener_5!U100 = "Y"),   IF(ISBLANK(Screener_5!W100),"Missing",Screener_5!W100), "")</f>
        <v/>
      </c>
      <c r="AF4099" s="6"/>
      <c r="AG4099" s="6"/>
    </row>
    <row r="4100" spans="1:33" x14ac:dyDescent="0.25">
      <c r="A4100" s="125" t="str">
        <f>IF(ISNUMBER(Screener_5!A101), Screener_5!A101, "")</f>
        <v/>
      </c>
      <c r="B4100" t="str">
        <f>IF(ISTEXT(Screener_5!C101), Screener_5!C101, "")</f>
        <v/>
      </c>
      <c r="F4100" t="str">
        <f>IF(ISNUMBER(Screener_5!D101), Screener_5!D101, "")</f>
        <v/>
      </c>
      <c r="G4100" t="str">
        <f>IF(ISNUMBER(Screener_5!E101),    Screener_5!E101, "")</f>
        <v/>
      </c>
      <c r="H4100" t="str">
        <f>IF(ISNUMBER(Screener_5!F101),    Screener_5!F101, "")</f>
        <v/>
      </c>
      <c r="I4100" t="str">
        <f>IF(ISNUMBER(Screener_5!G101),    Screener_5!G101, "")</f>
        <v/>
      </c>
      <c r="J4100" t="str">
        <f>IF(ISNUMBER(Screener_5!H101),    Screener_5!H101, "")</f>
        <v/>
      </c>
      <c r="K4100" t="str">
        <f t="shared" si="222"/>
        <v/>
      </c>
      <c r="L4100" t="str">
        <f t="shared" si="225"/>
        <v/>
      </c>
      <c r="M4100" s="45" t="str">
        <f>Screener_5!I101</f>
        <v/>
      </c>
      <c r="N4100" t="str">
        <f>IF(Screener_5!J101="Y",1,IF(Screener_5!J101="N",0,""))</f>
        <v/>
      </c>
      <c r="O4100" t="str">
        <f>IF(Screener_5!K101="Y",1,IF(Screener_5!K101="N",0,""))</f>
        <v/>
      </c>
      <c r="P4100" t="str">
        <f>IF(Screener_5!L101="Y",1,IF(Screener_5!L101="N",0,""))</f>
        <v/>
      </c>
      <c r="Q4100" t="str">
        <f>IF(Screener_5!M101="Y",1,IF(Screener_5!M101="N",0,""))</f>
        <v/>
      </c>
      <c r="R4100" t="str">
        <f>IF(Screener_5!N101="Y",1,IF(Screener_5!N101="N",0,""))</f>
        <v/>
      </c>
      <c r="S4100" t="str">
        <f>IF(Screener_5!O101="Y",1,IF(Screener_5!O101="N",0,""))</f>
        <v/>
      </c>
      <c r="T4100">
        <f t="shared" si="221"/>
        <v>0</v>
      </c>
      <c r="U4100" t="str">
        <f t="shared" si="223"/>
        <v/>
      </c>
      <c r="V4100" t="str">
        <f t="shared" si="224"/>
        <v/>
      </c>
      <c r="W4100" t="str">
        <f>Screener_5!R101</f>
        <v/>
      </c>
      <c r="X4100" s="6" t="str">
        <f>IF(ISNUMBER(Screener_5!$P101),IF(ISBLANK(Screener_5!S101),"Missing",Screener_5!S101), "")</f>
        <v/>
      </c>
      <c r="Y4100" s="6" t="str">
        <f>IF(ISNUMBER(Screener_5!$P101),IF(ISBLANK(Screener_5!T101),"Missing",Screener_5!T101), "")</f>
        <v/>
      </c>
      <c r="Z4100" s="6" t="str">
        <f>IF(ISNUMBER(Screener_5!$P101),IF(ISBLANK(Screener_5!U101),"Missing",Screener_5!U101), "")</f>
        <v/>
      </c>
      <c r="AA4100" s="6" t="str">
        <f>IF(ISTEXT(Screener_5!U101),  IF(ISBLANK(Screener_5!V101), "Missing", Screener_5!V101),"")</f>
        <v/>
      </c>
      <c r="AB4100" s="6" t="str">
        <f>IF(Screener_5!U101 = "Y",  IF(ISBLANK(Screener_5!V101), "Missing", Screener_5!V101),"")</f>
        <v/>
      </c>
      <c r="AC4100" s="6" t="str">
        <f xml:space="preserve"> IF((Screener_5!U101 = "Y"),   IF(ISBLANK(Screener_5!W101),"Missing",Screener_5!W101), "")</f>
        <v/>
      </c>
      <c r="AF4100" s="6"/>
      <c r="AG4100" s="6"/>
    </row>
    <row r="4101" spans="1:33" x14ac:dyDescent="0.25">
      <c r="A4101" s="125" t="str">
        <f>IF(ISNUMBER(Screener_5!A102), Screener_5!A102, "")</f>
        <v/>
      </c>
      <c r="B4101" t="str">
        <f>IF(ISTEXT(Screener_5!C102), Screener_5!C102, "")</f>
        <v/>
      </c>
      <c r="F4101" t="str">
        <f>IF(ISNUMBER(Screener_5!D102), Screener_5!D102, "")</f>
        <v/>
      </c>
      <c r="G4101" t="str">
        <f>IF(ISNUMBER(Screener_5!E102),    Screener_5!E102, "")</f>
        <v/>
      </c>
      <c r="H4101" t="str">
        <f>IF(ISNUMBER(Screener_5!F102),    Screener_5!F102, "")</f>
        <v/>
      </c>
      <c r="I4101" t="str">
        <f>IF(ISNUMBER(Screener_5!G102),    Screener_5!G102, "")</f>
        <v/>
      </c>
      <c r="J4101" t="str">
        <f>IF(ISNUMBER(Screener_5!H102),    Screener_5!H102, "")</f>
        <v/>
      </c>
      <c r="K4101" t="str">
        <f t="shared" si="222"/>
        <v/>
      </c>
      <c r="L4101" t="str">
        <f t="shared" si="225"/>
        <v/>
      </c>
      <c r="M4101" s="45" t="str">
        <f>Screener_5!I102</f>
        <v/>
      </c>
      <c r="N4101" t="str">
        <f>IF(Screener_5!J102="Y",1,IF(Screener_5!J102="N",0,""))</f>
        <v/>
      </c>
      <c r="O4101" t="str">
        <f>IF(Screener_5!K102="Y",1,IF(Screener_5!K102="N",0,""))</f>
        <v/>
      </c>
      <c r="P4101" t="str">
        <f>IF(Screener_5!L102="Y",1,IF(Screener_5!L102="N",0,""))</f>
        <v/>
      </c>
      <c r="Q4101" t="str">
        <f>IF(Screener_5!M102="Y",1,IF(Screener_5!M102="N",0,""))</f>
        <v/>
      </c>
      <c r="R4101" t="str">
        <f>IF(Screener_5!N102="Y",1,IF(Screener_5!N102="N",0,""))</f>
        <v/>
      </c>
      <c r="S4101" t="str">
        <f>IF(Screener_5!O102="Y",1,IF(Screener_5!O102="N",0,""))</f>
        <v/>
      </c>
      <c r="T4101">
        <f t="shared" si="221"/>
        <v>0</v>
      </c>
      <c r="U4101" t="str">
        <f t="shared" si="223"/>
        <v/>
      </c>
      <c r="V4101" t="str">
        <f t="shared" si="224"/>
        <v/>
      </c>
      <c r="W4101" t="str">
        <f>Screener_5!R102</f>
        <v/>
      </c>
      <c r="X4101" s="6" t="str">
        <f>IF(ISNUMBER(Screener_5!$P102),IF(ISBLANK(Screener_5!S102),"Missing",Screener_5!S102), "")</f>
        <v/>
      </c>
      <c r="Y4101" s="6" t="str">
        <f>IF(ISNUMBER(Screener_5!$P102),IF(ISBLANK(Screener_5!T102),"Missing",Screener_5!T102), "")</f>
        <v/>
      </c>
      <c r="Z4101" s="6" t="str">
        <f>IF(ISNUMBER(Screener_5!$P102),IF(ISBLANK(Screener_5!U102),"Missing",Screener_5!U102), "")</f>
        <v/>
      </c>
      <c r="AA4101" s="6" t="str">
        <f>IF(ISTEXT(Screener_5!U102),  IF(ISBLANK(Screener_5!V102), "Missing", Screener_5!V102),"")</f>
        <v/>
      </c>
      <c r="AB4101" s="6" t="str">
        <f>IF(Screener_5!U102 = "Y",  IF(ISBLANK(Screener_5!V102), "Missing", Screener_5!V102),"")</f>
        <v/>
      </c>
      <c r="AC4101" s="6" t="str">
        <f xml:space="preserve"> IF((Screener_5!U102 = "Y"),   IF(ISBLANK(Screener_5!W102),"Missing",Screener_5!W102), "")</f>
        <v/>
      </c>
      <c r="AF4101" s="6"/>
      <c r="AG4101" s="6"/>
    </row>
    <row r="4102" spans="1:33" x14ac:dyDescent="0.25">
      <c r="A4102" s="125" t="str">
        <f>IF(ISNUMBER(Screener_5!A103), Screener_5!A103, "")</f>
        <v/>
      </c>
      <c r="B4102" t="str">
        <f>IF(ISTEXT(Screener_5!C103), Screener_5!C103, "")</f>
        <v/>
      </c>
      <c r="F4102" t="str">
        <f>IF(ISNUMBER(Screener_5!D103), Screener_5!D103, "")</f>
        <v/>
      </c>
      <c r="G4102" t="str">
        <f>IF(ISNUMBER(Screener_5!E103),    Screener_5!E103, "")</f>
        <v/>
      </c>
      <c r="H4102" t="str">
        <f>IF(ISNUMBER(Screener_5!F103),    Screener_5!F103, "")</f>
        <v/>
      </c>
      <c r="I4102" t="str">
        <f>IF(ISNUMBER(Screener_5!G103),    Screener_5!G103, "")</f>
        <v/>
      </c>
      <c r="J4102" t="str">
        <f>IF(ISNUMBER(Screener_5!H103),    Screener_5!H103, "")</f>
        <v/>
      </c>
      <c r="K4102" t="str">
        <f t="shared" si="222"/>
        <v/>
      </c>
      <c r="L4102" t="str">
        <f t="shared" si="225"/>
        <v/>
      </c>
      <c r="M4102" s="45" t="str">
        <f>Screener_5!I103</f>
        <v/>
      </c>
      <c r="N4102" t="str">
        <f>IF(Screener_5!J103="Y",1,IF(Screener_5!J103="N",0,""))</f>
        <v/>
      </c>
      <c r="O4102" t="str">
        <f>IF(Screener_5!K103="Y",1,IF(Screener_5!K103="N",0,""))</f>
        <v/>
      </c>
      <c r="P4102" t="str">
        <f>IF(Screener_5!L103="Y",1,IF(Screener_5!L103="N",0,""))</f>
        <v/>
      </c>
      <c r="Q4102" t="str">
        <f>IF(Screener_5!M103="Y",1,IF(Screener_5!M103="N",0,""))</f>
        <v/>
      </c>
      <c r="R4102" t="str">
        <f>IF(Screener_5!N103="Y",1,IF(Screener_5!N103="N",0,""))</f>
        <v/>
      </c>
      <c r="S4102" t="str">
        <f>IF(Screener_5!O103="Y",1,IF(Screener_5!O103="N",0,""))</f>
        <v/>
      </c>
      <c r="T4102">
        <f t="shared" si="221"/>
        <v>0</v>
      </c>
      <c r="U4102" t="str">
        <f t="shared" si="223"/>
        <v/>
      </c>
      <c r="V4102" t="str">
        <f t="shared" si="224"/>
        <v/>
      </c>
      <c r="W4102" t="str">
        <f>Screener_5!R103</f>
        <v/>
      </c>
      <c r="X4102" s="6" t="str">
        <f>IF(ISNUMBER(Screener_5!$P103),IF(ISBLANK(Screener_5!S103),"Missing",Screener_5!S103), "")</f>
        <v/>
      </c>
      <c r="Y4102" s="6" t="str">
        <f>IF(ISNUMBER(Screener_5!$P103),IF(ISBLANK(Screener_5!T103),"Missing",Screener_5!T103), "")</f>
        <v/>
      </c>
      <c r="Z4102" s="6" t="str">
        <f>IF(ISNUMBER(Screener_5!$P103),IF(ISBLANK(Screener_5!U103),"Missing",Screener_5!U103), "")</f>
        <v/>
      </c>
      <c r="AA4102" s="6" t="str">
        <f>IF(ISTEXT(Screener_5!U103),  IF(ISBLANK(Screener_5!V103), "Missing", Screener_5!V103),"")</f>
        <v/>
      </c>
      <c r="AB4102" s="6" t="str">
        <f>IF(Screener_5!U103 = "Y",  IF(ISBLANK(Screener_5!V103), "Missing", Screener_5!V103),"")</f>
        <v/>
      </c>
      <c r="AC4102" s="6" t="str">
        <f xml:space="preserve"> IF((Screener_5!U103 = "Y"),   IF(ISBLANK(Screener_5!W103),"Missing",Screener_5!W103), "")</f>
        <v/>
      </c>
      <c r="AF4102" s="6"/>
      <c r="AG4102" s="6"/>
    </row>
    <row r="4103" spans="1:33" x14ac:dyDescent="0.25">
      <c r="A4103" s="125" t="str">
        <f>IF(ISNUMBER(Screener_5!A104), Screener_5!A104, "")</f>
        <v/>
      </c>
      <c r="B4103" t="str">
        <f>IF(ISTEXT(Screener_5!C104), Screener_5!C104, "")</f>
        <v/>
      </c>
      <c r="F4103" t="str">
        <f>IF(ISNUMBER(Screener_5!D104), Screener_5!D104, "")</f>
        <v/>
      </c>
      <c r="G4103" t="str">
        <f>IF(ISNUMBER(Screener_5!E104),    Screener_5!E104, "")</f>
        <v/>
      </c>
      <c r="H4103" t="str">
        <f>IF(ISNUMBER(Screener_5!F104),    Screener_5!F104, "")</f>
        <v/>
      </c>
      <c r="I4103" t="str">
        <f>IF(ISNUMBER(Screener_5!G104),    Screener_5!G104, "")</f>
        <v/>
      </c>
      <c r="J4103" t="str">
        <f>IF(ISNUMBER(Screener_5!H104),    Screener_5!H104, "")</f>
        <v/>
      </c>
      <c r="K4103" t="str">
        <f t="shared" si="222"/>
        <v/>
      </c>
      <c r="L4103" t="str">
        <f t="shared" si="225"/>
        <v/>
      </c>
      <c r="M4103" s="45" t="str">
        <f>Screener_5!I104</f>
        <v/>
      </c>
      <c r="N4103" t="str">
        <f>IF(Screener_5!J104="Y",1,IF(Screener_5!J104="N",0,""))</f>
        <v/>
      </c>
      <c r="O4103" t="str">
        <f>IF(Screener_5!K104="Y",1,IF(Screener_5!K104="N",0,""))</f>
        <v/>
      </c>
      <c r="P4103" t="str">
        <f>IF(Screener_5!L104="Y",1,IF(Screener_5!L104="N",0,""))</f>
        <v/>
      </c>
      <c r="Q4103" t="str">
        <f>IF(Screener_5!M104="Y",1,IF(Screener_5!M104="N",0,""))</f>
        <v/>
      </c>
      <c r="R4103" t="str">
        <f>IF(Screener_5!N104="Y",1,IF(Screener_5!N104="N",0,""))</f>
        <v/>
      </c>
      <c r="S4103" t="str">
        <f>IF(Screener_5!O104="Y",1,IF(Screener_5!O104="N",0,""))</f>
        <v/>
      </c>
      <c r="T4103">
        <f t="shared" ref="T4103:T4166" si="226">COUNT(N4103:S4103)</f>
        <v>0</v>
      </c>
      <c r="U4103" t="str">
        <f t="shared" si="223"/>
        <v/>
      </c>
      <c r="V4103" t="str">
        <f t="shared" si="224"/>
        <v/>
      </c>
      <c r="W4103" t="str">
        <f>Screener_5!R104</f>
        <v/>
      </c>
      <c r="X4103" s="6" t="str">
        <f>IF(ISNUMBER(Screener_5!$P104),IF(ISBLANK(Screener_5!S104),"Missing",Screener_5!S104), "")</f>
        <v/>
      </c>
      <c r="Y4103" s="6" t="str">
        <f>IF(ISNUMBER(Screener_5!$P104),IF(ISBLANK(Screener_5!T104),"Missing",Screener_5!T104), "")</f>
        <v/>
      </c>
      <c r="Z4103" s="6" t="str">
        <f>IF(ISNUMBER(Screener_5!$P104),IF(ISBLANK(Screener_5!U104),"Missing",Screener_5!U104), "")</f>
        <v/>
      </c>
      <c r="AA4103" s="6" t="str">
        <f>IF(ISTEXT(Screener_5!U104),  IF(ISBLANK(Screener_5!V104), "Missing", Screener_5!V104),"")</f>
        <v/>
      </c>
      <c r="AB4103" s="6" t="str">
        <f>IF(Screener_5!U104 = "Y",  IF(ISBLANK(Screener_5!V104), "Missing", Screener_5!V104),"")</f>
        <v/>
      </c>
      <c r="AC4103" s="6" t="str">
        <f xml:space="preserve"> IF((Screener_5!U104 = "Y"),   IF(ISBLANK(Screener_5!W104),"Missing",Screener_5!W104), "")</f>
        <v/>
      </c>
      <c r="AF4103" s="6"/>
      <c r="AG4103" s="6"/>
    </row>
    <row r="4104" spans="1:33" x14ac:dyDescent="0.25">
      <c r="A4104" s="125" t="str">
        <f>IF(ISNUMBER(Screener_5!A105), Screener_5!A105, "")</f>
        <v/>
      </c>
      <c r="B4104" t="str">
        <f>IF(ISTEXT(Screener_5!C105), Screener_5!C105, "")</f>
        <v/>
      </c>
      <c r="F4104" t="str">
        <f>IF(ISNUMBER(Screener_5!D105), Screener_5!D105, "")</f>
        <v/>
      </c>
      <c r="G4104" t="str">
        <f>IF(ISNUMBER(Screener_5!E105),    Screener_5!E105, "")</f>
        <v/>
      </c>
      <c r="H4104" t="str">
        <f>IF(ISNUMBER(Screener_5!F105),    Screener_5!F105, "")</f>
        <v/>
      </c>
      <c r="I4104" t="str">
        <f>IF(ISNUMBER(Screener_5!G105),    Screener_5!G105, "")</f>
        <v/>
      </c>
      <c r="J4104" t="str">
        <f>IF(ISNUMBER(Screener_5!H105),    Screener_5!H105, "")</f>
        <v/>
      </c>
      <c r="K4104" t="str">
        <f t="shared" ref="K4104:K4167" si="227" xml:space="preserve"> IF(AND(ISNUMBER(G4104),ISNUMBER(H4104),ISNUMBER(I4104),  ISNUMBER(J4104) ), (G4104+H4104+I4104+J4104),   IF(OR(ISNUMBER(G4104),ISNUMBER(H4104), ISNUMBER(I4104), ISNUMBER(J4104) ), "Incomplete", "" ))</f>
        <v/>
      </c>
      <c r="L4104" t="str">
        <f t="shared" si="225"/>
        <v/>
      </c>
      <c r="M4104" s="45" t="str">
        <f>Screener_5!I105</f>
        <v/>
      </c>
      <c r="N4104" t="str">
        <f>IF(Screener_5!J105="Y",1,IF(Screener_5!J105="N",0,""))</f>
        <v/>
      </c>
      <c r="O4104" t="str">
        <f>IF(Screener_5!K105="Y",1,IF(Screener_5!K105="N",0,""))</f>
        <v/>
      </c>
      <c r="P4104" t="str">
        <f>IF(Screener_5!L105="Y",1,IF(Screener_5!L105="N",0,""))</f>
        <v/>
      </c>
      <c r="Q4104" t="str">
        <f>IF(Screener_5!M105="Y",1,IF(Screener_5!M105="N",0,""))</f>
        <v/>
      </c>
      <c r="R4104" t="str">
        <f>IF(Screener_5!N105="Y",1,IF(Screener_5!N105="N",0,""))</f>
        <v/>
      </c>
      <c r="S4104" t="str">
        <f>IF(Screener_5!O105="Y",1,IF(Screener_5!O105="N",0,""))</f>
        <v/>
      </c>
      <c r="T4104">
        <f t="shared" si="226"/>
        <v>0</v>
      </c>
      <c r="U4104" t="str">
        <f t="shared" ref="U4104:U4167" si="228">IF(T4104=6,SUM(N4104:S4104),IF(L4104="Negative",IF(OR(N4104=0,N4104=1),N4104,"Incomplete"),IF(L4104="Positive","Incomplete","")))</f>
        <v/>
      </c>
      <c r="V4104" t="str">
        <f t="shared" ref="V4104:V4167" si="229">IF( OR(L4104="Negative", ISBLANK(L4104) =TRUE, L4104 = ""), "",IF(COUNT(N4104:S4104)&gt;0,IF(SUM(N4104:S4104)&gt;1,"Positive","Negative"),""))</f>
        <v/>
      </c>
      <c r="W4104" t="str">
        <f>Screener_5!R105</f>
        <v/>
      </c>
      <c r="X4104" s="6" t="str">
        <f>IF(ISNUMBER(Screener_5!$P105),IF(ISBLANK(Screener_5!S105),"Missing",Screener_5!S105), "")</f>
        <v/>
      </c>
      <c r="Y4104" s="6" t="str">
        <f>IF(ISNUMBER(Screener_5!$P105),IF(ISBLANK(Screener_5!T105),"Missing",Screener_5!T105), "")</f>
        <v/>
      </c>
      <c r="Z4104" s="6" t="str">
        <f>IF(ISNUMBER(Screener_5!$P105),IF(ISBLANK(Screener_5!U105),"Missing",Screener_5!U105), "")</f>
        <v/>
      </c>
      <c r="AA4104" s="6" t="str">
        <f>IF(ISTEXT(Screener_5!U105),  IF(ISBLANK(Screener_5!V105), "Missing", Screener_5!V105),"")</f>
        <v/>
      </c>
      <c r="AB4104" s="6" t="str">
        <f>IF(Screener_5!U105 = "Y",  IF(ISBLANK(Screener_5!V105), "Missing", Screener_5!V105),"")</f>
        <v/>
      </c>
      <c r="AC4104" s="6" t="str">
        <f xml:space="preserve"> IF((Screener_5!U105 = "Y"),   IF(ISBLANK(Screener_5!W105),"Missing",Screener_5!W105), "")</f>
        <v/>
      </c>
      <c r="AF4104" s="6"/>
      <c r="AG4104" s="6"/>
    </row>
    <row r="4105" spans="1:33" x14ac:dyDescent="0.25">
      <c r="A4105" s="125" t="str">
        <f>IF(ISNUMBER(Screener_5!A106), Screener_5!A106, "")</f>
        <v/>
      </c>
      <c r="B4105" t="str">
        <f>IF(ISTEXT(Screener_5!C106), Screener_5!C106, "")</f>
        <v/>
      </c>
      <c r="F4105" t="str">
        <f>IF(ISNUMBER(Screener_5!D106), Screener_5!D106, "")</f>
        <v/>
      </c>
      <c r="G4105" t="str">
        <f>IF(ISNUMBER(Screener_5!E106),    Screener_5!E106, "")</f>
        <v/>
      </c>
      <c r="H4105" t="str">
        <f>IF(ISNUMBER(Screener_5!F106),    Screener_5!F106, "")</f>
        <v/>
      </c>
      <c r="I4105" t="str">
        <f>IF(ISNUMBER(Screener_5!G106),    Screener_5!G106, "")</f>
        <v/>
      </c>
      <c r="J4105" t="str">
        <f>IF(ISNUMBER(Screener_5!H106),    Screener_5!H106, "")</f>
        <v/>
      </c>
      <c r="K4105" t="str">
        <f t="shared" si="227"/>
        <v/>
      </c>
      <c r="L4105" t="str">
        <f t="shared" si="225"/>
        <v/>
      </c>
      <c r="M4105" s="45" t="str">
        <f>Screener_5!I106</f>
        <v/>
      </c>
      <c r="N4105" t="str">
        <f>IF(Screener_5!J106="Y",1,IF(Screener_5!J106="N",0,""))</f>
        <v/>
      </c>
      <c r="O4105" t="str">
        <f>IF(Screener_5!K106="Y",1,IF(Screener_5!K106="N",0,""))</f>
        <v/>
      </c>
      <c r="P4105" t="str">
        <f>IF(Screener_5!L106="Y",1,IF(Screener_5!L106="N",0,""))</f>
        <v/>
      </c>
      <c r="Q4105" t="str">
        <f>IF(Screener_5!M106="Y",1,IF(Screener_5!M106="N",0,""))</f>
        <v/>
      </c>
      <c r="R4105" t="str">
        <f>IF(Screener_5!N106="Y",1,IF(Screener_5!N106="N",0,""))</f>
        <v/>
      </c>
      <c r="S4105" t="str">
        <f>IF(Screener_5!O106="Y",1,IF(Screener_5!O106="N",0,""))</f>
        <v/>
      </c>
      <c r="T4105">
        <f t="shared" si="226"/>
        <v>0</v>
      </c>
      <c r="U4105" t="str">
        <f t="shared" si="228"/>
        <v/>
      </c>
      <c r="V4105" t="str">
        <f t="shared" si="229"/>
        <v/>
      </c>
      <c r="W4105" t="str">
        <f>Screener_5!R106</f>
        <v/>
      </c>
      <c r="X4105" s="6" t="str">
        <f>IF(ISNUMBER(Screener_5!$P106),IF(ISBLANK(Screener_5!S106),"Missing",Screener_5!S106), "")</f>
        <v/>
      </c>
      <c r="Y4105" s="6" t="str">
        <f>IF(ISNUMBER(Screener_5!$P106),IF(ISBLANK(Screener_5!T106),"Missing",Screener_5!T106), "")</f>
        <v/>
      </c>
      <c r="Z4105" s="6" t="str">
        <f>IF(ISNUMBER(Screener_5!$P106),IF(ISBLANK(Screener_5!U106),"Missing",Screener_5!U106), "")</f>
        <v/>
      </c>
      <c r="AA4105" s="6" t="str">
        <f>IF(ISTEXT(Screener_5!U106),  IF(ISBLANK(Screener_5!V106), "Missing", Screener_5!V106),"")</f>
        <v/>
      </c>
      <c r="AB4105" s="6" t="str">
        <f>IF(Screener_5!U106 = "Y",  IF(ISBLANK(Screener_5!V106), "Missing", Screener_5!V106),"")</f>
        <v/>
      </c>
      <c r="AC4105" s="6" t="str">
        <f xml:space="preserve"> IF((Screener_5!U106 = "Y"),   IF(ISBLANK(Screener_5!W106),"Missing",Screener_5!W106), "")</f>
        <v/>
      </c>
      <c r="AF4105" s="6"/>
      <c r="AG4105" s="6"/>
    </row>
    <row r="4106" spans="1:33" x14ac:dyDescent="0.25">
      <c r="A4106" s="125" t="str">
        <f>IF(ISNUMBER(Screener_5!A107), Screener_5!A107, "")</f>
        <v/>
      </c>
      <c r="B4106" t="str">
        <f>IF(ISTEXT(Screener_5!C107), Screener_5!C107, "")</f>
        <v/>
      </c>
      <c r="F4106" t="str">
        <f>IF(ISNUMBER(Screener_5!D107), Screener_5!D107, "")</f>
        <v/>
      </c>
      <c r="G4106" t="str">
        <f>IF(ISNUMBER(Screener_5!E107),    Screener_5!E107, "")</f>
        <v/>
      </c>
      <c r="H4106" t="str">
        <f>IF(ISNUMBER(Screener_5!F107),    Screener_5!F107, "")</f>
        <v/>
      </c>
      <c r="I4106" t="str">
        <f>IF(ISNUMBER(Screener_5!G107),    Screener_5!G107, "")</f>
        <v/>
      </c>
      <c r="J4106" t="str">
        <f>IF(ISNUMBER(Screener_5!H107),    Screener_5!H107, "")</f>
        <v/>
      </c>
      <c r="K4106" t="str">
        <f t="shared" si="227"/>
        <v/>
      </c>
      <c r="L4106" t="str">
        <f t="shared" si="225"/>
        <v/>
      </c>
      <c r="M4106" s="45" t="str">
        <f>Screener_5!I107</f>
        <v/>
      </c>
      <c r="N4106" t="str">
        <f>IF(Screener_5!J107="Y",1,IF(Screener_5!J107="N",0,""))</f>
        <v/>
      </c>
      <c r="O4106" t="str">
        <f>IF(Screener_5!K107="Y",1,IF(Screener_5!K107="N",0,""))</f>
        <v/>
      </c>
      <c r="P4106" t="str">
        <f>IF(Screener_5!L107="Y",1,IF(Screener_5!L107="N",0,""))</f>
        <v/>
      </c>
      <c r="Q4106" t="str">
        <f>IF(Screener_5!M107="Y",1,IF(Screener_5!M107="N",0,""))</f>
        <v/>
      </c>
      <c r="R4106" t="str">
        <f>IF(Screener_5!N107="Y",1,IF(Screener_5!N107="N",0,""))</f>
        <v/>
      </c>
      <c r="S4106" t="str">
        <f>IF(Screener_5!O107="Y",1,IF(Screener_5!O107="N",0,""))</f>
        <v/>
      </c>
      <c r="T4106">
        <f t="shared" si="226"/>
        <v>0</v>
      </c>
      <c r="U4106" t="str">
        <f t="shared" si="228"/>
        <v/>
      </c>
      <c r="V4106" t="str">
        <f t="shared" si="229"/>
        <v/>
      </c>
      <c r="W4106" t="str">
        <f>Screener_5!R107</f>
        <v/>
      </c>
      <c r="X4106" s="6" t="str">
        <f>IF(ISNUMBER(Screener_5!$P107),IF(ISBLANK(Screener_5!S107),"Missing",Screener_5!S107), "")</f>
        <v/>
      </c>
      <c r="Y4106" s="6" t="str">
        <f>IF(ISNUMBER(Screener_5!$P107),IF(ISBLANK(Screener_5!T107),"Missing",Screener_5!T107), "")</f>
        <v/>
      </c>
      <c r="Z4106" s="6" t="str">
        <f>IF(ISNUMBER(Screener_5!$P107),IF(ISBLANK(Screener_5!U107),"Missing",Screener_5!U107), "")</f>
        <v/>
      </c>
      <c r="AA4106" s="6" t="str">
        <f>IF(ISTEXT(Screener_5!U107),  IF(ISBLANK(Screener_5!V107), "Missing", Screener_5!V107),"")</f>
        <v/>
      </c>
      <c r="AB4106" s="6" t="str">
        <f>IF(Screener_5!U107 = "Y",  IF(ISBLANK(Screener_5!V107), "Missing", Screener_5!V107),"")</f>
        <v/>
      </c>
      <c r="AC4106" s="6" t="str">
        <f xml:space="preserve"> IF((Screener_5!U107 = "Y"),   IF(ISBLANK(Screener_5!W107),"Missing",Screener_5!W107), "")</f>
        <v/>
      </c>
      <c r="AF4106" s="6"/>
      <c r="AG4106" s="6"/>
    </row>
    <row r="4107" spans="1:33" x14ac:dyDescent="0.25">
      <c r="A4107" s="125" t="str">
        <f>IF(ISNUMBER(Screener_5!A108), Screener_5!A108, "")</f>
        <v/>
      </c>
      <c r="B4107" t="str">
        <f>IF(ISTEXT(Screener_5!C108), Screener_5!C108, "")</f>
        <v/>
      </c>
      <c r="F4107" t="str">
        <f>IF(ISNUMBER(Screener_5!D108), Screener_5!D108, "")</f>
        <v/>
      </c>
      <c r="G4107" t="str">
        <f>IF(ISNUMBER(Screener_5!E108),    Screener_5!E108, "")</f>
        <v/>
      </c>
      <c r="H4107" t="str">
        <f>IF(ISNUMBER(Screener_5!F108),    Screener_5!F108, "")</f>
        <v/>
      </c>
      <c r="I4107" t="str">
        <f>IF(ISNUMBER(Screener_5!G108),    Screener_5!G108, "")</f>
        <v/>
      </c>
      <c r="J4107" t="str">
        <f>IF(ISNUMBER(Screener_5!H108),    Screener_5!H108, "")</f>
        <v/>
      </c>
      <c r="K4107" t="str">
        <f t="shared" si="227"/>
        <v/>
      </c>
      <c r="L4107" t="str">
        <f t="shared" si="225"/>
        <v/>
      </c>
      <c r="M4107" s="45" t="str">
        <f>Screener_5!I108</f>
        <v/>
      </c>
      <c r="N4107" t="str">
        <f>IF(Screener_5!J108="Y",1,IF(Screener_5!J108="N",0,""))</f>
        <v/>
      </c>
      <c r="O4107" t="str">
        <f>IF(Screener_5!K108="Y",1,IF(Screener_5!K108="N",0,""))</f>
        <v/>
      </c>
      <c r="P4107" t="str">
        <f>IF(Screener_5!L108="Y",1,IF(Screener_5!L108="N",0,""))</f>
        <v/>
      </c>
      <c r="Q4107" t="str">
        <f>IF(Screener_5!M108="Y",1,IF(Screener_5!M108="N",0,""))</f>
        <v/>
      </c>
      <c r="R4107" t="str">
        <f>IF(Screener_5!N108="Y",1,IF(Screener_5!N108="N",0,""))</f>
        <v/>
      </c>
      <c r="S4107" t="str">
        <f>IF(Screener_5!O108="Y",1,IF(Screener_5!O108="N",0,""))</f>
        <v/>
      </c>
      <c r="T4107">
        <f t="shared" si="226"/>
        <v>0</v>
      </c>
      <c r="U4107" t="str">
        <f t="shared" si="228"/>
        <v/>
      </c>
      <c r="V4107" t="str">
        <f t="shared" si="229"/>
        <v/>
      </c>
      <c r="W4107" t="str">
        <f>Screener_5!R108</f>
        <v/>
      </c>
      <c r="X4107" s="6" t="str">
        <f>IF(ISNUMBER(Screener_5!$P108),IF(ISBLANK(Screener_5!S108),"Missing",Screener_5!S108), "")</f>
        <v/>
      </c>
      <c r="Y4107" s="6" t="str">
        <f>IF(ISNUMBER(Screener_5!$P108),IF(ISBLANK(Screener_5!T108),"Missing",Screener_5!T108), "")</f>
        <v/>
      </c>
      <c r="Z4107" s="6" t="str">
        <f>IF(ISNUMBER(Screener_5!$P108),IF(ISBLANK(Screener_5!U108),"Missing",Screener_5!U108), "")</f>
        <v/>
      </c>
      <c r="AA4107" s="6" t="str">
        <f>IF(ISTEXT(Screener_5!U108),  IF(ISBLANK(Screener_5!V108), "Missing", Screener_5!V108),"")</f>
        <v/>
      </c>
      <c r="AB4107" s="6" t="str">
        <f>IF(Screener_5!U108 = "Y",  IF(ISBLANK(Screener_5!V108), "Missing", Screener_5!V108),"")</f>
        <v/>
      </c>
      <c r="AC4107" s="6" t="str">
        <f xml:space="preserve"> IF((Screener_5!U108 = "Y"),   IF(ISBLANK(Screener_5!W108),"Missing",Screener_5!W108), "")</f>
        <v/>
      </c>
      <c r="AF4107" s="6"/>
      <c r="AG4107" s="6"/>
    </row>
    <row r="4108" spans="1:33" x14ac:dyDescent="0.25">
      <c r="A4108" s="125" t="str">
        <f>IF(ISNUMBER(Screener_5!A109), Screener_5!A109, "")</f>
        <v/>
      </c>
      <c r="B4108" t="str">
        <f>IF(ISTEXT(Screener_5!C109), Screener_5!C109, "")</f>
        <v/>
      </c>
      <c r="F4108" t="str">
        <f>IF(ISNUMBER(Screener_5!D109), Screener_5!D109, "")</f>
        <v/>
      </c>
      <c r="G4108" t="str">
        <f>IF(ISNUMBER(Screener_5!E109),    Screener_5!E109, "")</f>
        <v/>
      </c>
      <c r="H4108" t="str">
        <f>IF(ISNUMBER(Screener_5!F109),    Screener_5!F109, "")</f>
        <v/>
      </c>
      <c r="I4108" t="str">
        <f>IF(ISNUMBER(Screener_5!G109),    Screener_5!G109, "")</f>
        <v/>
      </c>
      <c r="J4108" t="str">
        <f>IF(ISNUMBER(Screener_5!H109),    Screener_5!H109, "")</f>
        <v/>
      </c>
      <c r="K4108" t="str">
        <f t="shared" si="227"/>
        <v/>
      </c>
      <c r="L4108" t="str">
        <f t="shared" si="225"/>
        <v/>
      </c>
      <c r="M4108" s="45" t="str">
        <f>Screener_5!I109</f>
        <v/>
      </c>
      <c r="N4108" t="str">
        <f>IF(Screener_5!J109="Y",1,IF(Screener_5!J109="N",0,""))</f>
        <v/>
      </c>
      <c r="O4108" t="str">
        <f>IF(Screener_5!K109="Y",1,IF(Screener_5!K109="N",0,""))</f>
        <v/>
      </c>
      <c r="P4108" t="str">
        <f>IF(Screener_5!L109="Y",1,IF(Screener_5!L109="N",0,""))</f>
        <v/>
      </c>
      <c r="Q4108" t="str">
        <f>IF(Screener_5!M109="Y",1,IF(Screener_5!M109="N",0,""))</f>
        <v/>
      </c>
      <c r="R4108" t="str">
        <f>IF(Screener_5!N109="Y",1,IF(Screener_5!N109="N",0,""))</f>
        <v/>
      </c>
      <c r="S4108" t="str">
        <f>IF(Screener_5!O109="Y",1,IF(Screener_5!O109="N",0,""))</f>
        <v/>
      </c>
      <c r="T4108">
        <f t="shared" si="226"/>
        <v>0</v>
      </c>
      <c r="U4108" t="str">
        <f t="shared" si="228"/>
        <v/>
      </c>
      <c r="V4108" t="str">
        <f t="shared" si="229"/>
        <v/>
      </c>
      <c r="W4108" t="str">
        <f>Screener_5!R109</f>
        <v/>
      </c>
      <c r="X4108" s="6" t="str">
        <f>IF(ISNUMBER(Screener_5!$P109),IF(ISBLANK(Screener_5!S109),"Missing",Screener_5!S109), "")</f>
        <v/>
      </c>
      <c r="Y4108" s="6" t="str">
        <f>IF(ISNUMBER(Screener_5!$P109),IF(ISBLANK(Screener_5!T109),"Missing",Screener_5!T109), "")</f>
        <v/>
      </c>
      <c r="Z4108" s="6" t="str">
        <f>IF(ISNUMBER(Screener_5!$P109),IF(ISBLANK(Screener_5!U109),"Missing",Screener_5!U109), "")</f>
        <v/>
      </c>
      <c r="AA4108" s="6" t="str">
        <f>IF(ISTEXT(Screener_5!U109),  IF(ISBLANK(Screener_5!V109), "Missing", Screener_5!V109),"")</f>
        <v/>
      </c>
      <c r="AB4108" s="6" t="str">
        <f>IF(Screener_5!U109 = "Y",  IF(ISBLANK(Screener_5!V109), "Missing", Screener_5!V109),"")</f>
        <v/>
      </c>
      <c r="AC4108" s="6" t="str">
        <f xml:space="preserve"> IF((Screener_5!U109 = "Y"),   IF(ISBLANK(Screener_5!W109),"Missing",Screener_5!W109), "")</f>
        <v/>
      </c>
      <c r="AF4108" s="6"/>
      <c r="AG4108" s="6"/>
    </row>
    <row r="4109" spans="1:33" x14ac:dyDescent="0.25">
      <c r="A4109" s="125" t="str">
        <f>IF(ISNUMBER(Screener_5!A110), Screener_5!A110, "")</f>
        <v/>
      </c>
      <c r="B4109" t="str">
        <f>IF(ISTEXT(Screener_5!C110), Screener_5!C110, "")</f>
        <v/>
      </c>
      <c r="F4109" t="str">
        <f>IF(ISNUMBER(Screener_5!D110), Screener_5!D110, "")</f>
        <v/>
      </c>
      <c r="G4109" t="str">
        <f>IF(ISNUMBER(Screener_5!E110),    Screener_5!E110, "")</f>
        <v/>
      </c>
      <c r="H4109" t="str">
        <f>IF(ISNUMBER(Screener_5!F110),    Screener_5!F110, "")</f>
        <v/>
      </c>
      <c r="I4109" t="str">
        <f>IF(ISNUMBER(Screener_5!G110),    Screener_5!G110, "")</f>
        <v/>
      </c>
      <c r="J4109" t="str">
        <f>IF(ISNUMBER(Screener_5!H110),    Screener_5!H110, "")</f>
        <v/>
      </c>
      <c r="K4109" t="str">
        <f t="shared" si="227"/>
        <v/>
      </c>
      <c r="L4109" t="str">
        <f t="shared" si="225"/>
        <v/>
      </c>
      <c r="M4109" s="45" t="str">
        <f>Screener_5!I110</f>
        <v/>
      </c>
      <c r="N4109" t="str">
        <f>IF(Screener_5!J110="Y",1,IF(Screener_5!J110="N",0,""))</f>
        <v/>
      </c>
      <c r="O4109" t="str">
        <f>IF(Screener_5!K110="Y",1,IF(Screener_5!K110="N",0,""))</f>
        <v/>
      </c>
      <c r="P4109" t="str">
        <f>IF(Screener_5!L110="Y",1,IF(Screener_5!L110="N",0,""))</f>
        <v/>
      </c>
      <c r="Q4109" t="str">
        <f>IF(Screener_5!M110="Y",1,IF(Screener_5!M110="N",0,""))</f>
        <v/>
      </c>
      <c r="R4109" t="str">
        <f>IF(Screener_5!N110="Y",1,IF(Screener_5!N110="N",0,""))</f>
        <v/>
      </c>
      <c r="S4109" t="str">
        <f>IF(Screener_5!O110="Y",1,IF(Screener_5!O110="N",0,""))</f>
        <v/>
      </c>
      <c r="T4109">
        <f t="shared" si="226"/>
        <v>0</v>
      </c>
      <c r="U4109" t="str">
        <f t="shared" si="228"/>
        <v/>
      </c>
      <c r="V4109" t="str">
        <f t="shared" si="229"/>
        <v/>
      </c>
      <c r="W4109" t="str">
        <f>Screener_5!R110</f>
        <v/>
      </c>
      <c r="X4109" s="6" t="str">
        <f>IF(ISNUMBER(Screener_5!$P110),IF(ISBLANK(Screener_5!S110),"Missing",Screener_5!S110), "")</f>
        <v/>
      </c>
      <c r="Y4109" s="6" t="str">
        <f>IF(ISNUMBER(Screener_5!$P110),IF(ISBLANK(Screener_5!T110),"Missing",Screener_5!T110), "")</f>
        <v/>
      </c>
      <c r="Z4109" s="6" t="str">
        <f>IF(ISNUMBER(Screener_5!$P110),IF(ISBLANK(Screener_5!U110),"Missing",Screener_5!U110), "")</f>
        <v/>
      </c>
      <c r="AA4109" s="6" t="str">
        <f>IF(ISTEXT(Screener_5!U110),  IF(ISBLANK(Screener_5!V110), "Missing", Screener_5!V110),"")</f>
        <v/>
      </c>
      <c r="AB4109" s="6" t="str">
        <f>IF(Screener_5!U110 = "Y",  IF(ISBLANK(Screener_5!V110), "Missing", Screener_5!V110),"")</f>
        <v/>
      </c>
      <c r="AC4109" s="6" t="str">
        <f xml:space="preserve"> IF((Screener_5!U110 = "Y"),   IF(ISBLANK(Screener_5!W110),"Missing",Screener_5!W110), "")</f>
        <v/>
      </c>
      <c r="AF4109" s="6"/>
      <c r="AG4109" s="6"/>
    </row>
    <row r="4110" spans="1:33" x14ac:dyDescent="0.25">
      <c r="A4110" s="125" t="str">
        <f>IF(ISNUMBER(Screener_5!A111), Screener_5!A111, "")</f>
        <v/>
      </c>
      <c r="B4110" t="str">
        <f>IF(ISTEXT(Screener_5!C111), Screener_5!C111, "")</f>
        <v/>
      </c>
      <c r="F4110" t="str">
        <f>IF(ISNUMBER(Screener_5!D111), Screener_5!D111, "")</f>
        <v/>
      </c>
      <c r="G4110" t="str">
        <f>IF(ISNUMBER(Screener_5!E111),    Screener_5!E111, "")</f>
        <v/>
      </c>
      <c r="H4110" t="str">
        <f>IF(ISNUMBER(Screener_5!F111),    Screener_5!F111, "")</f>
        <v/>
      </c>
      <c r="I4110" t="str">
        <f>IF(ISNUMBER(Screener_5!G111),    Screener_5!G111, "")</f>
        <v/>
      </c>
      <c r="J4110" t="str">
        <f>IF(ISNUMBER(Screener_5!H111),    Screener_5!H111, "")</f>
        <v/>
      </c>
      <c r="K4110" t="str">
        <f t="shared" si="227"/>
        <v/>
      </c>
      <c r="L4110" t="str">
        <f t="shared" si="225"/>
        <v/>
      </c>
      <c r="M4110" s="45" t="str">
        <f>Screener_5!I111</f>
        <v/>
      </c>
      <c r="N4110" t="str">
        <f>IF(Screener_5!J111="Y",1,IF(Screener_5!J111="N",0,""))</f>
        <v/>
      </c>
      <c r="O4110" t="str">
        <f>IF(Screener_5!K111="Y",1,IF(Screener_5!K111="N",0,""))</f>
        <v/>
      </c>
      <c r="P4110" t="str">
        <f>IF(Screener_5!L111="Y",1,IF(Screener_5!L111="N",0,""))</f>
        <v/>
      </c>
      <c r="Q4110" t="str">
        <f>IF(Screener_5!M111="Y",1,IF(Screener_5!M111="N",0,""))</f>
        <v/>
      </c>
      <c r="R4110" t="str">
        <f>IF(Screener_5!N111="Y",1,IF(Screener_5!N111="N",0,""))</f>
        <v/>
      </c>
      <c r="S4110" t="str">
        <f>IF(Screener_5!O111="Y",1,IF(Screener_5!O111="N",0,""))</f>
        <v/>
      </c>
      <c r="T4110">
        <f t="shared" si="226"/>
        <v>0</v>
      </c>
      <c r="U4110" t="str">
        <f t="shared" si="228"/>
        <v/>
      </c>
      <c r="V4110" t="str">
        <f t="shared" si="229"/>
        <v/>
      </c>
      <c r="W4110" t="str">
        <f>Screener_5!R111</f>
        <v/>
      </c>
      <c r="X4110" s="6" t="str">
        <f>IF(ISNUMBER(Screener_5!$P111),IF(ISBLANK(Screener_5!S111),"Missing",Screener_5!S111), "")</f>
        <v/>
      </c>
      <c r="Y4110" s="6" t="str">
        <f>IF(ISNUMBER(Screener_5!$P111),IF(ISBLANK(Screener_5!T111),"Missing",Screener_5!T111), "")</f>
        <v/>
      </c>
      <c r="Z4110" s="6" t="str">
        <f>IF(ISNUMBER(Screener_5!$P111),IF(ISBLANK(Screener_5!U111),"Missing",Screener_5!U111), "")</f>
        <v/>
      </c>
      <c r="AA4110" s="6" t="str">
        <f>IF(ISTEXT(Screener_5!U111),  IF(ISBLANK(Screener_5!V111), "Missing", Screener_5!V111),"")</f>
        <v/>
      </c>
      <c r="AB4110" s="6" t="str">
        <f>IF(Screener_5!U111 = "Y",  IF(ISBLANK(Screener_5!V111), "Missing", Screener_5!V111),"")</f>
        <v/>
      </c>
      <c r="AC4110" s="6" t="str">
        <f xml:space="preserve"> IF((Screener_5!U111 = "Y"),   IF(ISBLANK(Screener_5!W111),"Missing",Screener_5!W111), "")</f>
        <v/>
      </c>
      <c r="AF4110" s="6"/>
      <c r="AG4110" s="6"/>
    </row>
    <row r="4111" spans="1:33" x14ac:dyDescent="0.25">
      <c r="A4111" s="125" t="str">
        <f>IF(ISNUMBER(Screener_5!A112), Screener_5!A112, "")</f>
        <v/>
      </c>
      <c r="B4111" t="str">
        <f>IF(ISTEXT(Screener_5!C112), Screener_5!C112, "")</f>
        <v/>
      </c>
      <c r="F4111" t="str">
        <f>IF(ISNUMBER(Screener_5!D112), Screener_5!D112, "")</f>
        <v/>
      </c>
      <c r="G4111" t="str">
        <f>IF(ISNUMBER(Screener_5!E112),    Screener_5!E112, "")</f>
        <v/>
      </c>
      <c r="H4111" t="str">
        <f>IF(ISNUMBER(Screener_5!F112),    Screener_5!F112, "")</f>
        <v/>
      </c>
      <c r="I4111" t="str">
        <f>IF(ISNUMBER(Screener_5!G112),    Screener_5!G112, "")</f>
        <v/>
      </c>
      <c r="J4111" t="str">
        <f>IF(ISNUMBER(Screener_5!H112),    Screener_5!H112, "")</f>
        <v/>
      </c>
      <c r="K4111" t="str">
        <f t="shared" si="227"/>
        <v/>
      </c>
      <c r="L4111" t="str">
        <f t="shared" si="225"/>
        <v/>
      </c>
      <c r="M4111" s="45" t="str">
        <f>Screener_5!I112</f>
        <v/>
      </c>
      <c r="N4111" t="str">
        <f>IF(Screener_5!J112="Y",1,IF(Screener_5!J112="N",0,""))</f>
        <v/>
      </c>
      <c r="O4111" t="str">
        <f>IF(Screener_5!K112="Y",1,IF(Screener_5!K112="N",0,""))</f>
        <v/>
      </c>
      <c r="P4111" t="str">
        <f>IF(Screener_5!L112="Y",1,IF(Screener_5!L112="N",0,""))</f>
        <v/>
      </c>
      <c r="Q4111" t="str">
        <f>IF(Screener_5!M112="Y",1,IF(Screener_5!M112="N",0,""))</f>
        <v/>
      </c>
      <c r="R4111" t="str">
        <f>IF(Screener_5!N112="Y",1,IF(Screener_5!N112="N",0,""))</f>
        <v/>
      </c>
      <c r="S4111" t="str">
        <f>IF(Screener_5!O112="Y",1,IF(Screener_5!O112="N",0,""))</f>
        <v/>
      </c>
      <c r="T4111">
        <f t="shared" si="226"/>
        <v>0</v>
      </c>
      <c r="U4111" t="str">
        <f t="shared" si="228"/>
        <v/>
      </c>
      <c r="V4111" t="str">
        <f t="shared" si="229"/>
        <v/>
      </c>
      <c r="W4111" t="str">
        <f>Screener_5!R112</f>
        <v/>
      </c>
      <c r="X4111" s="6" t="str">
        <f>IF(ISNUMBER(Screener_5!$P112),IF(ISBLANK(Screener_5!S112),"Missing",Screener_5!S112), "")</f>
        <v/>
      </c>
      <c r="Y4111" s="6" t="str">
        <f>IF(ISNUMBER(Screener_5!$P112),IF(ISBLANK(Screener_5!T112),"Missing",Screener_5!T112), "")</f>
        <v/>
      </c>
      <c r="Z4111" s="6" t="str">
        <f>IF(ISNUMBER(Screener_5!$P112),IF(ISBLANK(Screener_5!U112),"Missing",Screener_5!U112), "")</f>
        <v/>
      </c>
      <c r="AA4111" s="6" t="str">
        <f>IF(ISTEXT(Screener_5!U112),  IF(ISBLANK(Screener_5!V112), "Missing", Screener_5!V112),"")</f>
        <v/>
      </c>
      <c r="AB4111" s="6" t="str">
        <f>IF(Screener_5!U112 = "Y",  IF(ISBLANK(Screener_5!V112), "Missing", Screener_5!V112),"")</f>
        <v/>
      </c>
      <c r="AC4111" s="6" t="str">
        <f xml:space="preserve"> IF((Screener_5!U112 = "Y"),   IF(ISBLANK(Screener_5!W112),"Missing",Screener_5!W112), "")</f>
        <v/>
      </c>
      <c r="AF4111" s="6"/>
      <c r="AG4111" s="6"/>
    </row>
    <row r="4112" spans="1:33" x14ac:dyDescent="0.25">
      <c r="A4112" s="125" t="str">
        <f>IF(ISNUMBER(Screener_5!A113), Screener_5!A113, "")</f>
        <v/>
      </c>
      <c r="B4112" t="str">
        <f>IF(ISTEXT(Screener_5!C113), Screener_5!C113, "")</f>
        <v/>
      </c>
      <c r="F4112" t="str">
        <f>IF(ISNUMBER(Screener_5!D113), Screener_5!D113, "")</f>
        <v/>
      </c>
      <c r="G4112" t="str">
        <f>IF(ISNUMBER(Screener_5!E113),    Screener_5!E113, "")</f>
        <v/>
      </c>
      <c r="H4112" t="str">
        <f>IF(ISNUMBER(Screener_5!F113),    Screener_5!F113, "")</f>
        <v/>
      </c>
      <c r="I4112" t="str">
        <f>IF(ISNUMBER(Screener_5!G113),    Screener_5!G113, "")</f>
        <v/>
      </c>
      <c r="J4112" t="str">
        <f>IF(ISNUMBER(Screener_5!H113),    Screener_5!H113, "")</f>
        <v/>
      </c>
      <c r="K4112" t="str">
        <f t="shared" si="227"/>
        <v/>
      </c>
      <c r="L4112" t="str">
        <f t="shared" si="225"/>
        <v/>
      </c>
      <c r="M4112" s="45" t="str">
        <f>Screener_5!I113</f>
        <v/>
      </c>
      <c r="N4112" t="str">
        <f>IF(Screener_5!J113="Y",1,IF(Screener_5!J113="N",0,""))</f>
        <v/>
      </c>
      <c r="O4112" t="str">
        <f>IF(Screener_5!K113="Y",1,IF(Screener_5!K113="N",0,""))</f>
        <v/>
      </c>
      <c r="P4112" t="str">
        <f>IF(Screener_5!L113="Y",1,IF(Screener_5!L113="N",0,""))</f>
        <v/>
      </c>
      <c r="Q4112" t="str">
        <f>IF(Screener_5!M113="Y",1,IF(Screener_5!M113="N",0,""))</f>
        <v/>
      </c>
      <c r="R4112" t="str">
        <f>IF(Screener_5!N113="Y",1,IF(Screener_5!N113="N",0,""))</f>
        <v/>
      </c>
      <c r="S4112" t="str">
        <f>IF(Screener_5!O113="Y",1,IF(Screener_5!O113="N",0,""))</f>
        <v/>
      </c>
      <c r="T4112">
        <f t="shared" si="226"/>
        <v>0</v>
      </c>
      <c r="U4112" t="str">
        <f t="shared" si="228"/>
        <v/>
      </c>
      <c r="V4112" t="str">
        <f t="shared" si="229"/>
        <v/>
      </c>
      <c r="W4112" t="str">
        <f>Screener_5!R113</f>
        <v/>
      </c>
      <c r="X4112" s="6" t="str">
        <f>IF(ISNUMBER(Screener_5!$P113),IF(ISBLANK(Screener_5!S113),"Missing",Screener_5!S113), "")</f>
        <v/>
      </c>
      <c r="Y4112" s="6" t="str">
        <f>IF(ISNUMBER(Screener_5!$P113),IF(ISBLANK(Screener_5!T113),"Missing",Screener_5!T113), "")</f>
        <v/>
      </c>
      <c r="Z4112" s="6" t="str">
        <f>IF(ISNUMBER(Screener_5!$P113),IF(ISBLANK(Screener_5!U113),"Missing",Screener_5!U113), "")</f>
        <v/>
      </c>
      <c r="AA4112" s="6" t="str">
        <f>IF(ISTEXT(Screener_5!U113),  IF(ISBLANK(Screener_5!V113), "Missing", Screener_5!V113),"")</f>
        <v/>
      </c>
      <c r="AB4112" s="6" t="str">
        <f>IF(Screener_5!U113 = "Y",  IF(ISBLANK(Screener_5!V113), "Missing", Screener_5!V113),"")</f>
        <v/>
      </c>
      <c r="AC4112" s="6" t="str">
        <f xml:space="preserve"> IF((Screener_5!U113 = "Y"),   IF(ISBLANK(Screener_5!W113),"Missing",Screener_5!W113), "")</f>
        <v/>
      </c>
      <c r="AF4112" s="6"/>
      <c r="AG4112" s="6"/>
    </row>
    <row r="4113" spans="1:33" x14ac:dyDescent="0.25">
      <c r="A4113" s="125" t="str">
        <f>IF(ISNUMBER(Screener_5!A114), Screener_5!A114, "")</f>
        <v/>
      </c>
      <c r="B4113" t="str">
        <f>IF(ISTEXT(Screener_5!C114), Screener_5!C114, "")</f>
        <v/>
      </c>
      <c r="F4113" t="str">
        <f>IF(ISNUMBER(Screener_5!D114), Screener_5!D114, "")</f>
        <v/>
      </c>
      <c r="G4113" t="str">
        <f>IF(ISNUMBER(Screener_5!E114),    Screener_5!E114, "")</f>
        <v/>
      </c>
      <c r="H4113" t="str">
        <f>IF(ISNUMBER(Screener_5!F114),    Screener_5!F114, "")</f>
        <v/>
      </c>
      <c r="I4113" t="str">
        <f>IF(ISNUMBER(Screener_5!G114),    Screener_5!G114, "")</f>
        <v/>
      </c>
      <c r="J4113" t="str">
        <f>IF(ISNUMBER(Screener_5!H114),    Screener_5!H114, "")</f>
        <v/>
      </c>
      <c r="K4113" t="str">
        <f t="shared" si="227"/>
        <v/>
      </c>
      <c r="L4113" t="str">
        <f t="shared" si="225"/>
        <v/>
      </c>
      <c r="M4113" s="45" t="str">
        <f>Screener_5!I114</f>
        <v/>
      </c>
      <c r="N4113" t="str">
        <f>IF(Screener_5!J114="Y",1,IF(Screener_5!J114="N",0,""))</f>
        <v/>
      </c>
      <c r="O4113" t="str">
        <f>IF(Screener_5!K114="Y",1,IF(Screener_5!K114="N",0,""))</f>
        <v/>
      </c>
      <c r="P4113" t="str">
        <f>IF(Screener_5!L114="Y",1,IF(Screener_5!L114="N",0,""))</f>
        <v/>
      </c>
      <c r="Q4113" t="str">
        <f>IF(Screener_5!M114="Y",1,IF(Screener_5!M114="N",0,""))</f>
        <v/>
      </c>
      <c r="R4113" t="str">
        <f>IF(Screener_5!N114="Y",1,IF(Screener_5!N114="N",0,""))</f>
        <v/>
      </c>
      <c r="S4113" t="str">
        <f>IF(Screener_5!O114="Y",1,IF(Screener_5!O114="N",0,""))</f>
        <v/>
      </c>
      <c r="T4113">
        <f t="shared" si="226"/>
        <v>0</v>
      </c>
      <c r="U4113" t="str">
        <f t="shared" si="228"/>
        <v/>
      </c>
      <c r="V4113" t="str">
        <f t="shared" si="229"/>
        <v/>
      </c>
      <c r="W4113" t="str">
        <f>Screener_5!R114</f>
        <v/>
      </c>
      <c r="X4113" s="6" t="str">
        <f>IF(ISNUMBER(Screener_5!$P114),IF(ISBLANK(Screener_5!S114),"Missing",Screener_5!S114), "")</f>
        <v/>
      </c>
      <c r="Y4113" s="6" t="str">
        <f>IF(ISNUMBER(Screener_5!$P114),IF(ISBLANK(Screener_5!T114),"Missing",Screener_5!T114), "")</f>
        <v/>
      </c>
      <c r="Z4113" s="6" t="str">
        <f>IF(ISNUMBER(Screener_5!$P114),IF(ISBLANK(Screener_5!U114),"Missing",Screener_5!U114), "")</f>
        <v/>
      </c>
      <c r="AA4113" s="6" t="str">
        <f>IF(ISTEXT(Screener_5!U114),  IF(ISBLANK(Screener_5!V114), "Missing", Screener_5!V114),"")</f>
        <v/>
      </c>
      <c r="AB4113" s="6" t="str">
        <f>IF(Screener_5!U114 = "Y",  IF(ISBLANK(Screener_5!V114), "Missing", Screener_5!V114),"")</f>
        <v/>
      </c>
      <c r="AC4113" s="6" t="str">
        <f xml:space="preserve"> IF((Screener_5!U114 = "Y"),   IF(ISBLANK(Screener_5!W114),"Missing",Screener_5!W114), "")</f>
        <v/>
      </c>
      <c r="AF4113" s="6"/>
      <c r="AG4113" s="6"/>
    </row>
    <row r="4114" spans="1:33" x14ac:dyDescent="0.25">
      <c r="A4114" s="125" t="str">
        <f>IF(ISNUMBER(Screener_5!A115), Screener_5!A115, "")</f>
        <v/>
      </c>
      <c r="B4114" t="str">
        <f>IF(ISTEXT(Screener_5!C115), Screener_5!C115, "")</f>
        <v/>
      </c>
      <c r="F4114" t="str">
        <f>IF(ISNUMBER(Screener_5!D115), Screener_5!D115, "")</f>
        <v/>
      </c>
      <c r="G4114" t="str">
        <f>IF(ISNUMBER(Screener_5!E115),    Screener_5!E115, "")</f>
        <v/>
      </c>
      <c r="H4114" t="str">
        <f>IF(ISNUMBER(Screener_5!F115),    Screener_5!F115, "")</f>
        <v/>
      </c>
      <c r="I4114" t="str">
        <f>IF(ISNUMBER(Screener_5!G115),    Screener_5!G115, "")</f>
        <v/>
      </c>
      <c r="J4114" t="str">
        <f>IF(ISNUMBER(Screener_5!H115),    Screener_5!H115, "")</f>
        <v/>
      </c>
      <c r="K4114" t="str">
        <f t="shared" si="227"/>
        <v/>
      </c>
      <c r="L4114" t="str">
        <f t="shared" si="225"/>
        <v/>
      </c>
      <c r="M4114" s="45" t="str">
        <f>Screener_5!I115</f>
        <v/>
      </c>
      <c r="N4114" t="str">
        <f>IF(Screener_5!J115="Y",1,IF(Screener_5!J115="N",0,""))</f>
        <v/>
      </c>
      <c r="O4114" t="str">
        <f>IF(Screener_5!K115="Y",1,IF(Screener_5!K115="N",0,""))</f>
        <v/>
      </c>
      <c r="P4114" t="str">
        <f>IF(Screener_5!L115="Y",1,IF(Screener_5!L115="N",0,""))</f>
        <v/>
      </c>
      <c r="Q4114" t="str">
        <f>IF(Screener_5!M115="Y",1,IF(Screener_5!M115="N",0,""))</f>
        <v/>
      </c>
      <c r="R4114" t="str">
        <f>IF(Screener_5!N115="Y",1,IF(Screener_5!N115="N",0,""))</f>
        <v/>
      </c>
      <c r="S4114" t="str">
        <f>IF(Screener_5!O115="Y",1,IF(Screener_5!O115="N",0,""))</f>
        <v/>
      </c>
      <c r="T4114">
        <f t="shared" si="226"/>
        <v>0</v>
      </c>
      <c r="U4114" t="str">
        <f t="shared" si="228"/>
        <v/>
      </c>
      <c r="V4114" t="str">
        <f t="shared" si="229"/>
        <v/>
      </c>
      <c r="W4114" t="str">
        <f>Screener_5!R115</f>
        <v/>
      </c>
      <c r="X4114" s="6" t="str">
        <f>IF(ISNUMBER(Screener_5!$P115),IF(ISBLANK(Screener_5!S115),"Missing",Screener_5!S115), "")</f>
        <v/>
      </c>
      <c r="Y4114" s="6" t="str">
        <f>IF(ISNUMBER(Screener_5!$P115),IF(ISBLANK(Screener_5!T115),"Missing",Screener_5!T115), "")</f>
        <v/>
      </c>
      <c r="Z4114" s="6" t="str">
        <f>IF(ISNUMBER(Screener_5!$P115),IF(ISBLANK(Screener_5!U115),"Missing",Screener_5!U115), "")</f>
        <v/>
      </c>
      <c r="AA4114" s="6" t="str">
        <f>IF(ISTEXT(Screener_5!U115),  IF(ISBLANK(Screener_5!V115), "Missing", Screener_5!V115),"")</f>
        <v/>
      </c>
      <c r="AB4114" s="6" t="str">
        <f>IF(Screener_5!U115 = "Y",  IF(ISBLANK(Screener_5!V115), "Missing", Screener_5!V115),"")</f>
        <v/>
      </c>
      <c r="AC4114" s="6" t="str">
        <f xml:space="preserve"> IF((Screener_5!U115 = "Y"),   IF(ISBLANK(Screener_5!W115),"Missing",Screener_5!W115), "")</f>
        <v/>
      </c>
      <c r="AF4114" s="6"/>
      <c r="AG4114" s="6"/>
    </row>
    <row r="4115" spans="1:33" x14ac:dyDescent="0.25">
      <c r="A4115" s="125" t="str">
        <f>IF(ISNUMBER(Screener_5!A116), Screener_5!A116, "")</f>
        <v/>
      </c>
      <c r="B4115" t="str">
        <f>IF(ISTEXT(Screener_5!C116), Screener_5!C116, "")</f>
        <v/>
      </c>
      <c r="F4115" t="str">
        <f>IF(ISNUMBER(Screener_5!D116), Screener_5!D116, "")</f>
        <v/>
      </c>
      <c r="G4115" t="str">
        <f>IF(ISNUMBER(Screener_5!E116),    Screener_5!E116, "")</f>
        <v/>
      </c>
      <c r="H4115" t="str">
        <f>IF(ISNUMBER(Screener_5!F116),    Screener_5!F116, "")</f>
        <v/>
      </c>
      <c r="I4115" t="str">
        <f>IF(ISNUMBER(Screener_5!G116),    Screener_5!G116, "")</f>
        <v/>
      </c>
      <c r="J4115" t="str">
        <f>IF(ISNUMBER(Screener_5!H116),    Screener_5!H116, "")</f>
        <v/>
      </c>
      <c r="K4115" t="str">
        <f t="shared" si="227"/>
        <v/>
      </c>
      <c r="L4115" t="str">
        <f t="shared" si="225"/>
        <v/>
      </c>
      <c r="M4115" s="45" t="str">
        <f>Screener_5!I116</f>
        <v/>
      </c>
      <c r="N4115" t="str">
        <f>IF(Screener_5!J116="Y",1,IF(Screener_5!J116="N",0,""))</f>
        <v/>
      </c>
      <c r="O4115" t="str">
        <f>IF(Screener_5!K116="Y",1,IF(Screener_5!K116="N",0,""))</f>
        <v/>
      </c>
      <c r="P4115" t="str">
        <f>IF(Screener_5!L116="Y",1,IF(Screener_5!L116="N",0,""))</f>
        <v/>
      </c>
      <c r="Q4115" t="str">
        <f>IF(Screener_5!M116="Y",1,IF(Screener_5!M116="N",0,""))</f>
        <v/>
      </c>
      <c r="R4115" t="str">
        <f>IF(Screener_5!N116="Y",1,IF(Screener_5!N116="N",0,""))</f>
        <v/>
      </c>
      <c r="S4115" t="str">
        <f>IF(Screener_5!O116="Y",1,IF(Screener_5!O116="N",0,""))</f>
        <v/>
      </c>
      <c r="T4115">
        <f t="shared" si="226"/>
        <v>0</v>
      </c>
      <c r="U4115" t="str">
        <f t="shared" si="228"/>
        <v/>
      </c>
      <c r="V4115" t="str">
        <f t="shared" si="229"/>
        <v/>
      </c>
      <c r="W4115" t="str">
        <f>Screener_5!R116</f>
        <v/>
      </c>
      <c r="X4115" s="6" t="str">
        <f>IF(ISNUMBER(Screener_5!$P116),IF(ISBLANK(Screener_5!S116),"Missing",Screener_5!S116), "")</f>
        <v/>
      </c>
      <c r="Y4115" s="6" t="str">
        <f>IF(ISNUMBER(Screener_5!$P116),IF(ISBLANK(Screener_5!T116),"Missing",Screener_5!T116), "")</f>
        <v/>
      </c>
      <c r="Z4115" s="6" t="str">
        <f>IF(ISNUMBER(Screener_5!$P116),IF(ISBLANK(Screener_5!U116),"Missing",Screener_5!U116), "")</f>
        <v/>
      </c>
      <c r="AA4115" s="6" t="str">
        <f>IF(ISTEXT(Screener_5!U116),  IF(ISBLANK(Screener_5!V116), "Missing", Screener_5!V116),"")</f>
        <v/>
      </c>
      <c r="AB4115" s="6" t="str">
        <f>IF(Screener_5!U116 = "Y",  IF(ISBLANK(Screener_5!V116), "Missing", Screener_5!V116),"")</f>
        <v/>
      </c>
      <c r="AC4115" s="6" t="str">
        <f xml:space="preserve"> IF((Screener_5!U116 = "Y"),   IF(ISBLANK(Screener_5!W116),"Missing",Screener_5!W116), "")</f>
        <v/>
      </c>
      <c r="AF4115" s="6"/>
      <c r="AG4115" s="6"/>
    </row>
    <row r="4116" spans="1:33" x14ac:dyDescent="0.25">
      <c r="A4116" s="125" t="str">
        <f>IF(ISNUMBER(Screener_5!A117), Screener_5!A117, "")</f>
        <v/>
      </c>
      <c r="B4116" t="str">
        <f>IF(ISTEXT(Screener_5!C117), Screener_5!C117, "")</f>
        <v/>
      </c>
      <c r="F4116" t="str">
        <f>IF(ISNUMBER(Screener_5!D117), Screener_5!D117, "")</f>
        <v/>
      </c>
      <c r="G4116" t="str">
        <f>IF(ISNUMBER(Screener_5!E117),    Screener_5!E117, "")</f>
        <v/>
      </c>
      <c r="H4116" t="str">
        <f>IF(ISNUMBER(Screener_5!F117),    Screener_5!F117, "")</f>
        <v/>
      </c>
      <c r="I4116" t="str">
        <f>IF(ISNUMBER(Screener_5!G117),    Screener_5!G117, "")</f>
        <v/>
      </c>
      <c r="J4116" t="str">
        <f>IF(ISNUMBER(Screener_5!H117),    Screener_5!H117, "")</f>
        <v/>
      </c>
      <c r="K4116" t="str">
        <f t="shared" si="227"/>
        <v/>
      </c>
      <c r="L4116" t="str">
        <f t="shared" si="225"/>
        <v/>
      </c>
      <c r="M4116" s="45" t="str">
        <f>Screener_5!I117</f>
        <v/>
      </c>
      <c r="N4116" t="str">
        <f>IF(Screener_5!J117="Y",1,IF(Screener_5!J117="N",0,""))</f>
        <v/>
      </c>
      <c r="O4116" t="str">
        <f>IF(Screener_5!K117="Y",1,IF(Screener_5!K117="N",0,""))</f>
        <v/>
      </c>
      <c r="P4116" t="str">
        <f>IF(Screener_5!L117="Y",1,IF(Screener_5!L117="N",0,""))</f>
        <v/>
      </c>
      <c r="Q4116" t="str">
        <f>IF(Screener_5!M117="Y",1,IF(Screener_5!M117="N",0,""))</f>
        <v/>
      </c>
      <c r="R4116" t="str">
        <f>IF(Screener_5!N117="Y",1,IF(Screener_5!N117="N",0,""))</f>
        <v/>
      </c>
      <c r="S4116" t="str">
        <f>IF(Screener_5!O117="Y",1,IF(Screener_5!O117="N",0,""))</f>
        <v/>
      </c>
      <c r="T4116">
        <f t="shared" si="226"/>
        <v>0</v>
      </c>
      <c r="U4116" t="str">
        <f t="shared" si="228"/>
        <v/>
      </c>
      <c r="V4116" t="str">
        <f t="shared" si="229"/>
        <v/>
      </c>
      <c r="W4116" t="str">
        <f>Screener_5!R117</f>
        <v/>
      </c>
      <c r="X4116" s="6" t="str">
        <f>IF(ISNUMBER(Screener_5!$P117),IF(ISBLANK(Screener_5!S117),"Missing",Screener_5!S117), "")</f>
        <v/>
      </c>
      <c r="Y4116" s="6" t="str">
        <f>IF(ISNUMBER(Screener_5!$P117),IF(ISBLANK(Screener_5!T117),"Missing",Screener_5!T117), "")</f>
        <v/>
      </c>
      <c r="Z4116" s="6" t="str">
        <f>IF(ISNUMBER(Screener_5!$P117),IF(ISBLANK(Screener_5!U117),"Missing",Screener_5!U117), "")</f>
        <v/>
      </c>
      <c r="AA4116" s="6" t="str">
        <f>IF(ISTEXT(Screener_5!U117),  IF(ISBLANK(Screener_5!V117), "Missing", Screener_5!V117),"")</f>
        <v/>
      </c>
      <c r="AB4116" s="6" t="str">
        <f>IF(Screener_5!U117 = "Y",  IF(ISBLANK(Screener_5!V117), "Missing", Screener_5!V117),"")</f>
        <v/>
      </c>
      <c r="AC4116" s="6" t="str">
        <f xml:space="preserve"> IF((Screener_5!U117 = "Y"),   IF(ISBLANK(Screener_5!W117),"Missing",Screener_5!W117), "")</f>
        <v/>
      </c>
      <c r="AF4116" s="6"/>
      <c r="AG4116" s="6"/>
    </row>
    <row r="4117" spans="1:33" x14ac:dyDescent="0.25">
      <c r="A4117" s="125" t="str">
        <f>IF(ISNUMBER(Screener_5!A118), Screener_5!A118, "")</f>
        <v/>
      </c>
      <c r="B4117" t="str">
        <f>IF(ISTEXT(Screener_5!C118), Screener_5!C118, "")</f>
        <v/>
      </c>
      <c r="F4117" t="str">
        <f>IF(ISNUMBER(Screener_5!D118), Screener_5!D118, "")</f>
        <v/>
      </c>
      <c r="G4117" t="str">
        <f>IF(ISNUMBER(Screener_5!E118),    Screener_5!E118, "")</f>
        <v/>
      </c>
      <c r="H4117" t="str">
        <f>IF(ISNUMBER(Screener_5!F118),    Screener_5!F118, "")</f>
        <v/>
      </c>
      <c r="I4117" t="str">
        <f>IF(ISNUMBER(Screener_5!G118),    Screener_5!G118, "")</f>
        <v/>
      </c>
      <c r="J4117" t="str">
        <f>IF(ISNUMBER(Screener_5!H118),    Screener_5!H118, "")</f>
        <v/>
      </c>
      <c r="K4117" t="str">
        <f t="shared" si="227"/>
        <v/>
      </c>
      <c r="L4117" t="str">
        <f t="shared" si="225"/>
        <v/>
      </c>
      <c r="M4117" s="45" t="str">
        <f>Screener_5!I118</f>
        <v/>
      </c>
      <c r="N4117" t="str">
        <f>IF(Screener_5!J118="Y",1,IF(Screener_5!J118="N",0,""))</f>
        <v/>
      </c>
      <c r="O4117" t="str">
        <f>IF(Screener_5!K118="Y",1,IF(Screener_5!K118="N",0,""))</f>
        <v/>
      </c>
      <c r="P4117" t="str">
        <f>IF(Screener_5!L118="Y",1,IF(Screener_5!L118="N",0,""))</f>
        <v/>
      </c>
      <c r="Q4117" t="str">
        <f>IF(Screener_5!M118="Y",1,IF(Screener_5!M118="N",0,""))</f>
        <v/>
      </c>
      <c r="R4117" t="str">
        <f>IF(Screener_5!N118="Y",1,IF(Screener_5!N118="N",0,""))</f>
        <v/>
      </c>
      <c r="S4117" t="str">
        <f>IF(Screener_5!O118="Y",1,IF(Screener_5!O118="N",0,""))</f>
        <v/>
      </c>
      <c r="T4117">
        <f t="shared" si="226"/>
        <v>0</v>
      </c>
      <c r="U4117" t="str">
        <f t="shared" si="228"/>
        <v/>
      </c>
      <c r="V4117" t="str">
        <f t="shared" si="229"/>
        <v/>
      </c>
      <c r="W4117" t="str">
        <f>Screener_5!R118</f>
        <v/>
      </c>
      <c r="X4117" s="6" t="str">
        <f>IF(ISNUMBER(Screener_5!$P118),IF(ISBLANK(Screener_5!S118),"Missing",Screener_5!S118), "")</f>
        <v/>
      </c>
      <c r="Y4117" s="6" t="str">
        <f>IF(ISNUMBER(Screener_5!$P118),IF(ISBLANK(Screener_5!T118),"Missing",Screener_5!T118), "")</f>
        <v/>
      </c>
      <c r="Z4117" s="6" t="str">
        <f>IF(ISNUMBER(Screener_5!$P118),IF(ISBLANK(Screener_5!U118),"Missing",Screener_5!U118), "")</f>
        <v/>
      </c>
      <c r="AA4117" s="6" t="str">
        <f>IF(ISTEXT(Screener_5!U118),  IF(ISBLANK(Screener_5!V118), "Missing", Screener_5!V118),"")</f>
        <v/>
      </c>
      <c r="AB4117" s="6" t="str">
        <f>IF(Screener_5!U118 = "Y",  IF(ISBLANK(Screener_5!V118), "Missing", Screener_5!V118),"")</f>
        <v/>
      </c>
      <c r="AC4117" s="6" t="str">
        <f xml:space="preserve"> IF((Screener_5!U118 = "Y"),   IF(ISBLANK(Screener_5!W118),"Missing",Screener_5!W118), "")</f>
        <v/>
      </c>
      <c r="AF4117" s="6"/>
      <c r="AG4117" s="6"/>
    </row>
    <row r="4118" spans="1:33" x14ac:dyDescent="0.25">
      <c r="A4118" s="125" t="str">
        <f>IF(ISNUMBER(Screener_5!A119), Screener_5!A119, "")</f>
        <v/>
      </c>
      <c r="B4118" t="str">
        <f>IF(ISTEXT(Screener_5!C119), Screener_5!C119, "")</f>
        <v/>
      </c>
      <c r="F4118" t="str">
        <f>IF(ISNUMBER(Screener_5!D119), Screener_5!D119, "")</f>
        <v/>
      </c>
      <c r="G4118" t="str">
        <f>IF(ISNUMBER(Screener_5!E119),    Screener_5!E119, "")</f>
        <v/>
      </c>
      <c r="H4118" t="str">
        <f>IF(ISNUMBER(Screener_5!F119),    Screener_5!F119, "")</f>
        <v/>
      </c>
      <c r="I4118" t="str">
        <f>IF(ISNUMBER(Screener_5!G119),    Screener_5!G119, "")</f>
        <v/>
      </c>
      <c r="J4118" t="str">
        <f>IF(ISNUMBER(Screener_5!H119),    Screener_5!H119, "")</f>
        <v/>
      </c>
      <c r="K4118" t="str">
        <f t="shared" si="227"/>
        <v/>
      </c>
      <c r="L4118" t="str">
        <f t="shared" si="225"/>
        <v/>
      </c>
      <c r="M4118" s="45" t="str">
        <f>Screener_5!I119</f>
        <v/>
      </c>
      <c r="N4118" t="str">
        <f>IF(Screener_5!J119="Y",1,IF(Screener_5!J119="N",0,""))</f>
        <v/>
      </c>
      <c r="O4118" t="str">
        <f>IF(Screener_5!K119="Y",1,IF(Screener_5!K119="N",0,""))</f>
        <v/>
      </c>
      <c r="P4118" t="str">
        <f>IF(Screener_5!L119="Y",1,IF(Screener_5!L119="N",0,""))</f>
        <v/>
      </c>
      <c r="Q4118" t="str">
        <f>IF(Screener_5!M119="Y",1,IF(Screener_5!M119="N",0,""))</f>
        <v/>
      </c>
      <c r="R4118" t="str">
        <f>IF(Screener_5!N119="Y",1,IF(Screener_5!N119="N",0,""))</f>
        <v/>
      </c>
      <c r="S4118" t="str">
        <f>IF(Screener_5!O119="Y",1,IF(Screener_5!O119="N",0,""))</f>
        <v/>
      </c>
      <c r="T4118">
        <f t="shared" si="226"/>
        <v>0</v>
      </c>
      <c r="U4118" t="str">
        <f t="shared" si="228"/>
        <v/>
      </c>
      <c r="V4118" t="str">
        <f t="shared" si="229"/>
        <v/>
      </c>
      <c r="W4118" t="str">
        <f>Screener_5!R119</f>
        <v/>
      </c>
      <c r="X4118" s="6" t="str">
        <f>IF(ISNUMBER(Screener_5!$P119),IF(ISBLANK(Screener_5!S119),"Missing",Screener_5!S119), "")</f>
        <v/>
      </c>
      <c r="Y4118" s="6" t="str">
        <f>IF(ISNUMBER(Screener_5!$P119),IF(ISBLANK(Screener_5!T119),"Missing",Screener_5!T119), "")</f>
        <v/>
      </c>
      <c r="Z4118" s="6" t="str">
        <f>IF(ISNUMBER(Screener_5!$P119),IF(ISBLANK(Screener_5!U119),"Missing",Screener_5!U119), "")</f>
        <v/>
      </c>
      <c r="AA4118" s="6" t="str">
        <f>IF(ISTEXT(Screener_5!U119),  IF(ISBLANK(Screener_5!V119), "Missing", Screener_5!V119),"")</f>
        <v/>
      </c>
      <c r="AB4118" s="6" t="str">
        <f>IF(Screener_5!U119 = "Y",  IF(ISBLANK(Screener_5!V119), "Missing", Screener_5!V119),"")</f>
        <v/>
      </c>
      <c r="AC4118" s="6" t="str">
        <f xml:space="preserve"> IF((Screener_5!U119 = "Y"),   IF(ISBLANK(Screener_5!W119),"Missing",Screener_5!W119), "")</f>
        <v/>
      </c>
      <c r="AF4118" s="6"/>
      <c r="AG4118" s="6"/>
    </row>
    <row r="4119" spans="1:33" x14ac:dyDescent="0.25">
      <c r="A4119" s="125" t="str">
        <f>IF(ISNUMBER(Screener_5!A120), Screener_5!A120, "")</f>
        <v/>
      </c>
      <c r="B4119" t="str">
        <f>IF(ISTEXT(Screener_5!C120), Screener_5!C120, "")</f>
        <v/>
      </c>
      <c r="F4119" t="str">
        <f>IF(ISNUMBER(Screener_5!D120), Screener_5!D120, "")</f>
        <v/>
      </c>
      <c r="G4119" t="str">
        <f>IF(ISNUMBER(Screener_5!E120),    Screener_5!E120, "")</f>
        <v/>
      </c>
      <c r="H4119" t="str">
        <f>IF(ISNUMBER(Screener_5!F120),    Screener_5!F120, "")</f>
        <v/>
      </c>
      <c r="I4119" t="str">
        <f>IF(ISNUMBER(Screener_5!G120),    Screener_5!G120, "")</f>
        <v/>
      </c>
      <c r="J4119" t="str">
        <f>IF(ISNUMBER(Screener_5!H120),    Screener_5!H120, "")</f>
        <v/>
      </c>
      <c r="K4119" t="str">
        <f t="shared" si="227"/>
        <v/>
      </c>
      <c r="L4119" t="str">
        <f t="shared" si="225"/>
        <v/>
      </c>
      <c r="M4119" s="45" t="str">
        <f>Screener_5!I120</f>
        <v/>
      </c>
      <c r="N4119" t="str">
        <f>IF(Screener_5!J120="Y",1,IF(Screener_5!J120="N",0,""))</f>
        <v/>
      </c>
      <c r="O4119" t="str">
        <f>IF(Screener_5!K120="Y",1,IF(Screener_5!K120="N",0,""))</f>
        <v/>
      </c>
      <c r="P4119" t="str">
        <f>IF(Screener_5!L120="Y",1,IF(Screener_5!L120="N",0,""))</f>
        <v/>
      </c>
      <c r="Q4119" t="str">
        <f>IF(Screener_5!M120="Y",1,IF(Screener_5!M120="N",0,""))</f>
        <v/>
      </c>
      <c r="R4119" t="str">
        <f>IF(Screener_5!N120="Y",1,IF(Screener_5!N120="N",0,""))</f>
        <v/>
      </c>
      <c r="S4119" t="str">
        <f>IF(Screener_5!O120="Y",1,IF(Screener_5!O120="N",0,""))</f>
        <v/>
      </c>
      <c r="T4119">
        <f t="shared" si="226"/>
        <v>0</v>
      </c>
      <c r="U4119" t="str">
        <f t="shared" si="228"/>
        <v/>
      </c>
      <c r="V4119" t="str">
        <f t="shared" si="229"/>
        <v/>
      </c>
      <c r="W4119" t="str">
        <f>Screener_5!R120</f>
        <v/>
      </c>
      <c r="X4119" s="6" t="str">
        <f>IF(ISNUMBER(Screener_5!$P120),IF(ISBLANK(Screener_5!S120),"Missing",Screener_5!S120), "")</f>
        <v/>
      </c>
      <c r="Y4119" s="6" t="str">
        <f>IF(ISNUMBER(Screener_5!$P120),IF(ISBLANK(Screener_5!T120),"Missing",Screener_5!T120), "")</f>
        <v/>
      </c>
      <c r="Z4119" s="6" t="str">
        <f>IF(ISNUMBER(Screener_5!$P120),IF(ISBLANK(Screener_5!U120),"Missing",Screener_5!U120), "")</f>
        <v/>
      </c>
      <c r="AA4119" s="6" t="str">
        <f>IF(ISTEXT(Screener_5!U120),  IF(ISBLANK(Screener_5!V120), "Missing", Screener_5!V120),"")</f>
        <v/>
      </c>
      <c r="AB4119" s="6" t="str">
        <f>IF(Screener_5!U120 = "Y",  IF(ISBLANK(Screener_5!V120), "Missing", Screener_5!V120),"")</f>
        <v/>
      </c>
      <c r="AC4119" s="6" t="str">
        <f xml:space="preserve"> IF((Screener_5!U120 = "Y"),   IF(ISBLANK(Screener_5!W120),"Missing",Screener_5!W120), "")</f>
        <v/>
      </c>
      <c r="AF4119" s="6"/>
      <c r="AG4119" s="6"/>
    </row>
    <row r="4120" spans="1:33" x14ac:dyDescent="0.25">
      <c r="A4120" s="125" t="str">
        <f>IF(ISNUMBER(Screener_5!A121), Screener_5!A121, "")</f>
        <v/>
      </c>
      <c r="B4120" t="str">
        <f>IF(ISTEXT(Screener_5!C121), Screener_5!C121, "")</f>
        <v/>
      </c>
      <c r="F4120" t="str">
        <f>IF(ISNUMBER(Screener_5!D121), Screener_5!D121, "")</f>
        <v/>
      </c>
      <c r="G4120" t="str">
        <f>IF(ISNUMBER(Screener_5!E121),    Screener_5!E121, "")</f>
        <v/>
      </c>
      <c r="H4120" t="str">
        <f>IF(ISNUMBER(Screener_5!F121),    Screener_5!F121, "")</f>
        <v/>
      </c>
      <c r="I4120" t="str">
        <f>IF(ISNUMBER(Screener_5!G121),    Screener_5!G121, "")</f>
        <v/>
      </c>
      <c r="J4120" t="str">
        <f>IF(ISNUMBER(Screener_5!H121),    Screener_5!H121, "")</f>
        <v/>
      </c>
      <c r="K4120" t="str">
        <f t="shared" si="227"/>
        <v/>
      </c>
      <c r="L4120" t="str">
        <f t="shared" si="225"/>
        <v/>
      </c>
      <c r="M4120" s="45" t="str">
        <f>Screener_5!I121</f>
        <v/>
      </c>
      <c r="N4120" t="str">
        <f>IF(Screener_5!J121="Y",1,IF(Screener_5!J121="N",0,""))</f>
        <v/>
      </c>
      <c r="O4120" t="str">
        <f>IF(Screener_5!K121="Y",1,IF(Screener_5!K121="N",0,""))</f>
        <v/>
      </c>
      <c r="P4120" t="str">
        <f>IF(Screener_5!L121="Y",1,IF(Screener_5!L121="N",0,""))</f>
        <v/>
      </c>
      <c r="Q4120" t="str">
        <f>IF(Screener_5!M121="Y",1,IF(Screener_5!M121="N",0,""))</f>
        <v/>
      </c>
      <c r="R4120" t="str">
        <f>IF(Screener_5!N121="Y",1,IF(Screener_5!N121="N",0,""))</f>
        <v/>
      </c>
      <c r="S4120" t="str">
        <f>IF(Screener_5!O121="Y",1,IF(Screener_5!O121="N",0,""))</f>
        <v/>
      </c>
      <c r="T4120">
        <f t="shared" si="226"/>
        <v>0</v>
      </c>
      <c r="U4120" t="str">
        <f t="shared" si="228"/>
        <v/>
      </c>
      <c r="V4120" t="str">
        <f t="shared" si="229"/>
        <v/>
      </c>
      <c r="W4120" t="str">
        <f>Screener_5!R121</f>
        <v/>
      </c>
      <c r="X4120" s="6" t="str">
        <f>IF(ISNUMBER(Screener_5!$P121),IF(ISBLANK(Screener_5!S121),"Missing",Screener_5!S121), "")</f>
        <v/>
      </c>
      <c r="Y4120" s="6" t="str">
        <f>IF(ISNUMBER(Screener_5!$P121),IF(ISBLANK(Screener_5!T121),"Missing",Screener_5!T121), "")</f>
        <v/>
      </c>
      <c r="Z4120" s="6" t="str">
        <f>IF(ISNUMBER(Screener_5!$P121),IF(ISBLANK(Screener_5!U121),"Missing",Screener_5!U121), "")</f>
        <v/>
      </c>
      <c r="AA4120" s="6" t="str">
        <f>IF(ISTEXT(Screener_5!U121),  IF(ISBLANK(Screener_5!V121), "Missing", Screener_5!V121),"")</f>
        <v/>
      </c>
      <c r="AB4120" s="6" t="str">
        <f>IF(Screener_5!U121 = "Y",  IF(ISBLANK(Screener_5!V121), "Missing", Screener_5!V121),"")</f>
        <v/>
      </c>
      <c r="AC4120" s="6" t="str">
        <f xml:space="preserve"> IF((Screener_5!U121 = "Y"),   IF(ISBLANK(Screener_5!W121),"Missing",Screener_5!W121), "")</f>
        <v/>
      </c>
      <c r="AF4120" s="6"/>
      <c r="AG4120" s="6"/>
    </row>
    <row r="4121" spans="1:33" x14ac:dyDescent="0.25">
      <c r="A4121" s="125" t="str">
        <f>IF(ISNUMBER(Screener_5!A122), Screener_5!A122, "")</f>
        <v/>
      </c>
      <c r="B4121" t="str">
        <f>IF(ISTEXT(Screener_5!C122), Screener_5!C122, "")</f>
        <v/>
      </c>
      <c r="F4121" t="str">
        <f>IF(ISNUMBER(Screener_5!D122), Screener_5!D122, "")</f>
        <v/>
      </c>
      <c r="G4121" t="str">
        <f>IF(ISNUMBER(Screener_5!E122),    Screener_5!E122, "")</f>
        <v/>
      </c>
      <c r="H4121" t="str">
        <f>IF(ISNUMBER(Screener_5!F122),    Screener_5!F122, "")</f>
        <v/>
      </c>
      <c r="I4121" t="str">
        <f>IF(ISNUMBER(Screener_5!G122),    Screener_5!G122, "")</f>
        <v/>
      </c>
      <c r="J4121" t="str">
        <f>IF(ISNUMBER(Screener_5!H122),    Screener_5!H122, "")</f>
        <v/>
      </c>
      <c r="K4121" t="str">
        <f t="shared" si="227"/>
        <v/>
      </c>
      <c r="L4121" t="str">
        <f t="shared" si="225"/>
        <v/>
      </c>
      <c r="M4121" s="45" t="str">
        <f>Screener_5!I122</f>
        <v/>
      </c>
      <c r="N4121" t="str">
        <f>IF(Screener_5!J122="Y",1,IF(Screener_5!J122="N",0,""))</f>
        <v/>
      </c>
      <c r="O4121" t="str">
        <f>IF(Screener_5!K122="Y",1,IF(Screener_5!K122="N",0,""))</f>
        <v/>
      </c>
      <c r="P4121" t="str">
        <f>IF(Screener_5!L122="Y",1,IF(Screener_5!L122="N",0,""))</f>
        <v/>
      </c>
      <c r="Q4121" t="str">
        <f>IF(Screener_5!M122="Y",1,IF(Screener_5!M122="N",0,""))</f>
        <v/>
      </c>
      <c r="R4121" t="str">
        <f>IF(Screener_5!N122="Y",1,IF(Screener_5!N122="N",0,""))</f>
        <v/>
      </c>
      <c r="S4121" t="str">
        <f>IF(Screener_5!O122="Y",1,IF(Screener_5!O122="N",0,""))</f>
        <v/>
      </c>
      <c r="T4121">
        <f t="shared" si="226"/>
        <v>0</v>
      </c>
      <c r="U4121" t="str">
        <f t="shared" si="228"/>
        <v/>
      </c>
      <c r="V4121" t="str">
        <f t="shared" si="229"/>
        <v/>
      </c>
      <c r="W4121" t="str">
        <f>Screener_5!R122</f>
        <v/>
      </c>
      <c r="X4121" s="6" t="str">
        <f>IF(ISNUMBER(Screener_5!$P122),IF(ISBLANK(Screener_5!S122),"Missing",Screener_5!S122), "")</f>
        <v/>
      </c>
      <c r="Y4121" s="6" t="str">
        <f>IF(ISNUMBER(Screener_5!$P122),IF(ISBLANK(Screener_5!T122),"Missing",Screener_5!T122), "")</f>
        <v/>
      </c>
      <c r="Z4121" s="6" t="str">
        <f>IF(ISNUMBER(Screener_5!$P122),IF(ISBLANK(Screener_5!U122),"Missing",Screener_5!U122), "")</f>
        <v/>
      </c>
      <c r="AA4121" s="6" t="str">
        <f>IF(ISTEXT(Screener_5!U122),  IF(ISBLANK(Screener_5!V122), "Missing", Screener_5!V122),"")</f>
        <v/>
      </c>
      <c r="AB4121" s="6" t="str">
        <f>IF(Screener_5!U122 = "Y",  IF(ISBLANK(Screener_5!V122), "Missing", Screener_5!V122),"")</f>
        <v/>
      </c>
      <c r="AC4121" s="6" t="str">
        <f xml:space="preserve"> IF((Screener_5!U122 = "Y"),   IF(ISBLANK(Screener_5!W122),"Missing",Screener_5!W122), "")</f>
        <v/>
      </c>
      <c r="AF4121" s="6"/>
      <c r="AG4121" s="6"/>
    </row>
    <row r="4122" spans="1:33" x14ac:dyDescent="0.25">
      <c r="A4122" s="125" t="str">
        <f>IF(ISNUMBER(Screener_5!A123), Screener_5!A123, "")</f>
        <v/>
      </c>
      <c r="B4122" t="str">
        <f>IF(ISTEXT(Screener_5!C123), Screener_5!C123, "")</f>
        <v/>
      </c>
      <c r="F4122" t="str">
        <f>IF(ISNUMBER(Screener_5!D123), Screener_5!D123, "")</f>
        <v/>
      </c>
      <c r="G4122" t="str">
        <f>IF(ISNUMBER(Screener_5!E123),    Screener_5!E123, "")</f>
        <v/>
      </c>
      <c r="H4122" t="str">
        <f>IF(ISNUMBER(Screener_5!F123),    Screener_5!F123, "")</f>
        <v/>
      </c>
      <c r="I4122" t="str">
        <f>IF(ISNUMBER(Screener_5!G123),    Screener_5!G123, "")</f>
        <v/>
      </c>
      <c r="J4122" t="str">
        <f>IF(ISNUMBER(Screener_5!H123),    Screener_5!H123, "")</f>
        <v/>
      </c>
      <c r="K4122" t="str">
        <f t="shared" si="227"/>
        <v/>
      </c>
      <c r="L4122" t="str">
        <f t="shared" si="225"/>
        <v/>
      </c>
      <c r="M4122" s="45" t="str">
        <f>Screener_5!I123</f>
        <v/>
      </c>
      <c r="N4122" t="str">
        <f>IF(Screener_5!J123="Y",1,IF(Screener_5!J123="N",0,""))</f>
        <v/>
      </c>
      <c r="O4122" t="str">
        <f>IF(Screener_5!K123="Y",1,IF(Screener_5!K123="N",0,""))</f>
        <v/>
      </c>
      <c r="P4122" t="str">
        <f>IF(Screener_5!L123="Y",1,IF(Screener_5!L123="N",0,""))</f>
        <v/>
      </c>
      <c r="Q4122" t="str">
        <f>IF(Screener_5!M123="Y",1,IF(Screener_5!M123="N",0,""))</f>
        <v/>
      </c>
      <c r="R4122" t="str">
        <f>IF(Screener_5!N123="Y",1,IF(Screener_5!N123="N",0,""))</f>
        <v/>
      </c>
      <c r="S4122" t="str">
        <f>IF(Screener_5!O123="Y",1,IF(Screener_5!O123="N",0,""))</f>
        <v/>
      </c>
      <c r="T4122">
        <f t="shared" si="226"/>
        <v>0</v>
      </c>
      <c r="U4122" t="str">
        <f t="shared" si="228"/>
        <v/>
      </c>
      <c r="V4122" t="str">
        <f t="shared" si="229"/>
        <v/>
      </c>
      <c r="W4122" t="str">
        <f>Screener_5!R123</f>
        <v/>
      </c>
      <c r="X4122" s="6" t="str">
        <f>IF(ISNUMBER(Screener_5!$P123),IF(ISBLANK(Screener_5!S123),"Missing",Screener_5!S123), "")</f>
        <v/>
      </c>
      <c r="Y4122" s="6" t="str">
        <f>IF(ISNUMBER(Screener_5!$P123),IF(ISBLANK(Screener_5!T123),"Missing",Screener_5!T123), "")</f>
        <v/>
      </c>
      <c r="Z4122" s="6" t="str">
        <f>IF(ISNUMBER(Screener_5!$P123),IF(ISBLANK(Screener_5!U123),"Missing",Screener_5!U123), "")</f>
        <v/>
      </c>
      <c r="AA4122" s="6" t="str">
        <f>IF(ISTEXT(Screener_5!U123),  IF(ISBLANK(Screener_5!V123), "Missing", Screener_5!V123),"")</f>
        <v/>
      </c>
      <c r="AB4122" s="6" t="str">
        <f>IF(Screener_5!U123 = "Y",  IF(ISBLANK(Screener_5!V123), "Missing", Screener_5!V123),"")</f>
        <v/>
      </c>
      <c r="AC4122" s="6" t="str">
        <f xml:space="preserve"> IF((Screener_5!U123 = "Y"),   IF(ISBLANK(Screener_5!W123),"Missing",Screener_5!W123), "")</f>
        <v/>
      </c>
      <c r="AF4122" s="6"/>
      <c r="AG4122" s="6"/>
    </row>
    <row r="4123" spans="1:33" x14ac:dyDescent="0.25">
      <c r="A4123" s="125" t="str">
        <f>IF(ISNUMBER(Screener_5!A124), Screener_5!A124, "")</f>
        <v/>
      </c>
      <c r="B4123" t="str">
        <f>IF(ISTEXT(Screener_5!C124), Screener_5!C124, "")</f>
        <v/>
      </c>
      <c r="F4123" t="str">
        <f>IF(ISNUMBER(Screener_5!D124), Screener_5!D124, "")</f>
        <v/>
      </c>
      <c r="G4123" t="str">
        <f>IF(ISNUMBER(Screener_5!E124),    Screener_5!E124, "")</f>
        <v/>
      </c>
      <c r="H4123" t="str">
        <f>IF(ISNUMBER(Screener_5!F124),    Screener_5!F124, "")</f>
        <v/>
      </c>
      <c r="I4123" t="str">
        <f>IF(ISNUMBER(Screener_5!G124),    Screener_5!G124, "")</f>
        <v/>
      </c>
      <c r="J4123" t="str">
        <f>IF(ISNUMBER(Screener_5!H124),    Screener_5!H124, "")</f>
        <v/>
      </c>
      <c r="K4123" t="str">
        <f t="shared" si="227"/>
        <v/>
      </c>
      <c r="L4123" t="str">
        <f t="shared" si="225"/>
        <v/>
      </c>
      <c r="M4123" s="45" t="str">
        <f>Screener_5!I124</f>
        <v/>
      </c>
      <c r="N4123" t="str">
        <f>IF(Screener_5!J124="Y",1,IF(Screener_5!J124="N",0,""))</f>
        <v/>
      </c>
      <c r="O4123" t="str">
        <f>IF(Screener_5!K124="Y",1,IF(Screener_5!K124="N",0,""))</f>
        <v/>
      </c>
      <c r="P4123" t="str">
        <f>IF(Screener_5!L124="Y",1,IF(Screener_5!L124="N",0,""))</f>
        <v/>
      </c>
      <c r="Q4123" t="str">
        <f>IF(Screener_5!M124="Y",1,IF(Screener_5!M124="N",0,""))</f>
        <v/>
      </c>
      <c r="R4123" t="str">
        <f>IF(Screener_5!N124="Y",1,IF(Screener_5!N124="N",0,""))</f>
        <v/>
      </c>
      <c r="S4123" t="str">
        <f>IF(Screener_5!O124="Y",1,IF(Screener_5!O124="N",0,""))</f>
        <v/>
      </c>
      <c r="T4123">
        <f t="shared" si="226"/>
        <v>0</v>
      </c>
      <c r="U4123" t="str">
        <f t="shared" si="228"/>
        <v/>
      </c>
      <c r="V4123" t="str">
        <f t="shared" si="229"/>
        <v/>
      </c>
      <c r="W4123" t="str">
        <f>Screener_5!R124</f>
        <v/>
      </c>
      <c r="X4123" s="6" t="str">
        <f>IF(ISNUMBER(Screener_5!$P124),IF(ISBLANK(Screener_5!S124),"Missing",Screener_5!S124), "")</f>
        <v/>
      </c>
      <c r="Y4123" s="6" t="str">
        <f>IF(ISNUMBER(Screener_5!$P124),IF(ISBLANK(Screener_5!T124),"Missing",Screener_5!T124), "")</f>
        <v/>
      </c>
      <c r="Z4123" s="6" t="str">
        <f>IF(ISNUMBER(Screener_5!$P124),IF(ISBLANK(Screener_5!U124),"Missing",Screener_5!U124), "")</f>
        <v/>
      </c>
      <c r="AA4123" s="6" t="str">
        <f>IF(ISTEXT(Screener_5!U124),  IF(ISBLANK(Screener_5!V124), "Missing", Screener_5!V124),"")</f>
        <v/>
      </c>
      <c r="AB4123" s="6" t="str">
        <f>IF(Screener_5!U124 = "Y",  IF(ISBLANK(Screener_5!V124), "Missing", Screener_5!V124),"")</f>
        <v/>
      </c>
      <c r="AC4123" s="6" t="str">
        <f xml:space="preserve"> IF((Screener_5!U124 = "Y"),   IF(ISBLANK(Screener_5!W124),"Missing",Screener_5!W124), "")</f>
        <v/>
      </c>
      <c r="AF4123" s="6"/>
      <c r="AG4123" s="6"/>
    </row>
    <row r="4124" spans="1:33" x14ac:dyDescent="0.25">
      <c r="A4124" s="125" t="str">
        <f>IF(ISNUMBER(Screener_5!A125), Screener_5!A125, "")</f>
        <v/>
      </c>
      <c r="B4124" t="str">
        <f>IF(ISTEXT(Screener_5!C125), Screener_5!C125, "")</f>
        <v/>
      </c>
      <c r="F4124" t="str">
        <f>IF(ISNUMBER(Screener_5!D125), Screener_5!D125, "")</f>
        <v/>
      </c>
      <c r="G4124" t="str">
        <f>IF(ISNUMBER(Screener_5!E125),    Screener_5!E125, "")</f>
        <v/>
      </c>
      <c r="H4124" t="str">
        <f>IF(ISNUMBER(Screener_5!F125),    Screener_5!F125, "")</f>
        <v/>
      </c>
      <c r="I4124" t="str">
        <f>IF(ISNUMBER(Screener_5!G125),    Screener_5!G125, "")</f>
        <v/>
      </c>
      <c r="J4124" t="str">
        <f>IF(ISNUMBER(Screener_5!H125),    Screener_5!H125, "")</f>
        <v/>
      </c>
      <c r="K4124" t="str">
        <f t="shared" si="227"/>
        <v/>
      </c>
      <c r="L4124" t="str">
        <f t="shared" si="225"/>
        <v/>
      </c>
      <c r="M4124" s="45" t="str">
        <f>Screener_5!I125</f>
        <v/>
      </c>
      <c r="N4124" t="str">
        <f>IF(Screener_5!J125="Y",1,IF(Screener_5!J125="N",0,""))</f>
        <v/>
      </c>
      <c r="O4124" t="str">
        <f>IF(Screener_5!K125="Y",1,IF(Screener_5!K125="N",0,""))</f>
        <v/>
      </c>
      <c r="P4124" t="str">
        <f>IF(Screener_5!L125="Y",1,IF(Screener_5!L125="N",0,""))</f>
        <v/>
      </c>
      <c r="Q4124" t="str">
        <f>IF(Screener_5!M125="Y",1,IF(Screener_5!M125="N",0,""))</f>
        <v/>
      </c>
      <c r="R4124" t="str">
        <f>IF(Screener_5!N125="Y",1,IF(Screener_5!N125="N",0,""))</f>
        <v/>
      </c>
      <c r="S4124" t="str">
        <f>IF(Screener_5!O125="Y",1,IF(Screener_5!O125="N",0,""))</f>
        <v/>
      </c>
      <c r="T4124">
        <f t="shared" si="226"/>
        <v>0</v>
      </c>
      <c r="U4124" t="str">
        <f t="shared" si="228"/>
        <v/>
      </c>
      <c r="V4124" t="str">
        <f t="shared" si="229"/>
        <v/>
      </c>
      <c r="W4124" t="str">
        <f>Screener_5!R125</f>
        <v/>
      </c>
      <c r="X4124" s="6" t="str">
        <f>IF(ISNUMBER(Screener_5!$P125),IF(ISBLANK(Screener_5!S125),"Missing",Screener_5!S125), "")</f>
        <v/>
      </c>
      <c r="Y4124" s="6" t="str">
        <f>IF(ISNUMBER(Screener_5!$P125),IF(ISBLANK(Screener_5!T125),"Missing",Screener_5!T125), "")</f>
        <v/>
      </c>
      <c r="Z4124" s="6" t="str">
        <f>IF(ISNUMBER(Screener_5!$P125),IF(ISBLANK(Screener_5!U125),"Missing",Screener_5!U125), "")</f>
        <v/>
      </c>
      <c r="AA4124" s="6" t="str">
        <f>IF(ISTEXT(Screener_5!U125),  IF(ISBLANK(Screener_5!V125), "Missing", Screener_5!V125),"")</f>
        <v/>
      </c>
      <c r="AB4124" s="6" t="str">
        <f>IF(Screener_5!U125 = "Y",  IF(ISBLANK(Screener_5!V125), "Missing", Screener_5!V125),"")</f>
        <v/>
      </c>
      <c r="AC4124" s="6" t="str">
        <f xml:space="preserve"> IF((Screener_5!U125 = "Y"),   IF(ISBLANK(Screener_5!W125),"Missing",Screener_5!W125), "")</f>
        <v/>
      </c>
      <c r="AF4124" s="6"/>
      <c r="AG4124" s="6"/>
    </row>
    <row r="4125" spans="1:33" x14ac:dyDescent="0.25">
      <c r="A4125" s="125" t="str">
        <f>IF(ISNUMBER(Screener_5!A126), Screener_5!A126, "")</f>
        <v/>
      </c>
      <c r="B4125" t="str">
        <f>IF(ISTEXT(Screener_5!C126), Screener_5!C126, "")</f>
        <v/>
      </c>
      <c r="F4125" t="str">
        <f>IF(ISNUMBER(Screener_5!D126), Screener_5!D126, "")</f>
        <v/>
      </c>
      <c r="G4125" t="str">
        <f>IF(ISNUMBER(Screener_5!E126),    Screener_5!E126, "")</f>
        <v/>
      </c>
      <c r="H4125" t="str">
        <f>IF(ISNUMBER(Screener_5!F126),    Screener_5!F126, "")</f>
        <v/>
      </c>
      <c r="I4125" t="str">
        <f>IF(ISNUMBER(Screener_5!G126),    Screener_5!G126, "")</f>
        <v/>
      </c>
      <c r="J4125" t="str">
        <f>IF(ISNUMBER(Screener_5!H126),    Screener_5!H126, "")</f>
        <v/>
      </c>
      <c r="K4125" t="str">
        <f t="shared" si="227"/>
        <v/>
      </c>
      <c r="L4125" t="str">
        <f t="shared" si="225"/>
        <v/>
      </c>
      <c r="M4125" s="45" t="str">
        <f>Screener_5!I126</f>
        <v/>
      </c>
      <c r="N4125" t="str">
        <f>IF(Screener_5!J126="Y",1,IF(Screener_5!J126="N",0,""))</f>
        <v/>
      </c>
      <c r="O4125" t="str">
        <f>IF(Screener_5!K126="Y",1,IF(Screener_5!K126="N",0,""))</f>
        <v/>
      </c>
      <c r="P4125" t="str">
        <f>IF(Screener_5!L126="Y",1,IF(Screener_5!L126="N",0,""))</f>
        <v/>
      </c>
      <c r="Q4125" t="str">
        <f>IF(Screener_5!M126="Y",1,IF(Screener_5!M126="N",0,""))</f>
        <v/>
      </c>
      <c r="R4125" t="str">
        <f>IF(Screener_5!N126="Y",1,IF(Screener_5!N126="N",0,""))</f>
        <v/>
      </c>
      <c r="S4125" t="str">
        <f>IF(Screener_5!O126="Y",1,IF(Screener_5!O126="N",0,""))</f>
        <v/>
      </c>
      <c r="T4125">
        <f t="shared" si="226"/>
        <v>0</v>
      </c>
      <c r="U4125" t="str">
        <f t="shared" si="228"/>
        <v/>
      </c>
      <c r="V4125" t="str">
        <f t="shared" si="229"/>
        <v/>
      </c>
      <c r="W4125" t="str">
        <f>Screener_5!R126</f>
        <v/>
      </c>
      <c r="X4125" s="6" t="str">
        <f>IF(ISNUMBER(Screener_5!$P126),IF(ISBLANK(Screener_5!S126),"Missing",Screener_5!S126), "")</f>
        <v/>
      </c>
      <c r="Y4125" s="6" t="str">
        <f>IF(ISNUMBER(Screener_5!$P126),IF(ISBLANK(Screener_5!T126),"Missing",Screener_5!T126), "")</f>
        <v/>
      </c>
      <c r="Z4125" s="6" t="str">
        <f>IF(ISNUMBER(Screener_5!$P126),IF(ISBLANK(Screener_5!U126),"Missing",Screener_5!U126), "")</f>
        <v/>
      </c>
      <c r="AA4125" s="6" t="str">
        <f>IF(ISTEXT(Screener_5!U126),  IF(ISBLANK(Screener_5!V126), "Missing", Screener_5!V126),"")</f>
        <v/>
      </c>
      <c r="AB4125" s="6" t="str">
        <f>IF(Screener_5!U126 = "Y",  IF(ISBLANK(Screener_5!V126), "Missing", Screener_5!V126),"")</f>
        <v/>
      </c>
      <c r="AC4125" s="6" t="str">
        <f xml:space="preserve"> IF((Screener_5!U126 = "Y"),   IF(ISBLANK(Screener_5!W126),"Missing",Screener_5!W126), "")</f>
        <v/>
      </c>
      <c r="AF4125" s="6"/>
      <c r="AG4125" s="6"/>
    </row>
    <row r="4126" spans="1:33" x14ac:dyDescent="0.25">
      <c r="A4126" s="125" t="str">
        <f>IF(ISNUMBER(Screener_5!A127), Screener_5!A127, "")</f>
        <v/>
      </c>
      <c r="B4126" t="str">
        <f>IF(ISTEXT(Screener_5!C127), Screener_5!C127, "")</f>
        <v/>
      </c>
      <c r="F4126" t="str">
        <f>IF(ISNUMBER(Screener_5!D127), Screener_5!D127, "")</f>
        <v/>
      </c>
      <c r="G4126" t="str">
        <f>IF(ISNUMBER(Screener_5!E127),    Screener_5!E127, "")</f>
        <v/>
      </c>
      <c r="H4126" t="str">
        <f>IF(ISNUMBER(Screener_5!F127),    Screener_5!F127, "")</f>
        <v/>
      </c>
      <c r="I4126" t="str">
        <f>IF(ISNUMBER(Screener_5!G127),    Screener_5!G127, "")</f>
        <v/>
      </c>
      <c r="J4126" t="str">
        <f>IF(ISNUMBER(Screener_5!H127),    Screener_5!H127, "")</f>
        <v/>
      </c>
      <c r="K4126" t="str">
        <f t="shared" si="227"/>
        <v/>
      </c>
      <c r="L4126" t="str">
        <f t="shared" si="225"/>
        <v/>
      </c>
      <c r="M4126" s="45" t="str">
        <f>Screener_5!I127</f>
        <v/>
      </c>
      <c r="N4126" t="str">
        <f>IF(Screener_5!J127="Y",1,IF(Screener_5!J127="N",0,""))</f>
        <v/>
      </c>
      <c r="O4126" t="str">
        <f>IF(Screener_5!K127="Y",1,IF(Screener_5!K127="N",0,""))</f>
        <v/>
      </c>
      <c r="P4126" t="str">
        <f>IF(Screener_5!L127="Y",1,IF(Screener_5!L127="N",0,""))</f>
        <v/>
      </c>
      <c r="Q4126" t="str">
        <f>IF(Screener_5!M127="Y",1,IF(Screener_5!M127="N",0,""))</f>
        <v/>
      </c>
      <c r="R4126" t="str">
        <f>IF(Screener_5!N127="Y",1,IF(Screener_5!N127="N",0,""))</f>
        <v/>
      </c>
      <c r="S4126" t="str">
        <f>IF(Screener_5!O127="Y",1,IF(Screener_5!O127="N",0,""))</f>
        <v/>
      </c>
      <c r="T4126">
        <f t="shared" si="226"/>
        <v>0</v>
      </c>
      <c r="U4126" t="str">
        <f t="shared" si="228"/>
        <v/>
      </c>
      <c r="V4126" t="str">
        <f t="shared" si="229"/>
        <v/>
      </c>
      <c r="W4126" t="str">
        <f>Screener_5!R127</f>
        <v/>
      </c>
      <c r="X4126" s="6" t="str">
        <f>IF(ISNUMBER(Screener_5!$P127),IF(ISBLANK(Screener_5!S127),"Missing",Screener_5!S127), "")</f>
        <v/>
      </c>
      <c r="Y4126" s="6" t="str">
        <f>IF(ISNUMBER(Screener_5!$P127),IF(ISBLANK(Screener_5!T127),"Missing",Screener_5!T127), "")</f>
        <v/>
      </c>
      <c r="Z4126" s="6" t="str">
        <f>IF(ISNUMBER(Screener_5!$P127),IF(ISBLANK(Screener_5!U127),"Missing",Screener_5!U127), "")</f>
        <v/>
      </c>
      <c r="AA4126" s="6" t="str">
        <f>IF(ISTEXT(Screener_5!U127),  IF(ISBLANK(Screener_5!V127), "Missing", Screener_5!V127),"")</f>
        <v/>
      </c>
      <c r="AB4126" s="6" t="str">
        <f>IF(Screener_5!U127 = "Y",  IF(ISBLANK(Screener_5!V127), "Missing", Screener_5!V127),"")</f>
        <v/>
      </c>
      <c r="AC4126" s="6" t="str">
        <f xml:space="preserve"> IF((Screener_5!U127 = "Y"),   IF(ISBLANK(Screener_5!W127),"Missing",Screener_5!W127), "")</f>
        <v/>
      </c>
      <c r="AF4126" s="6"/>
      <c r="AG4126" s="6"/>
    </row>
    <row r="4127" spans="1:33" x14ac:dyDescent="0.25">
      <c r="A4127" s="125" t="str">
        <f>IF(ISNUMBER(Screener_5!A128), Screener_5!A128, "")</f>
        <v/>
      </c>
      <c r="B4127" t="str">
        <f>IF(ISTEXT(Screener_5!C128), Screener_5!C128, "")</f>
        <v/>
      </c>
      <c r="F4127" t="str">
        <f>IF(ISNUMBER(Screener_5!D128), Screener_5!D128, "")</f>
        <v/>
      </c>
      <c r="G4127" t="str">
        <f>IF(ISNUMBER(Screener_5!E128),    Screener_5!E128, "")</f>
        <v/>
      </c>
      <c r="H4127" t="str">
        <f>IF(ISNUMBER(Screener_5!F128),    Screener_5!F128, "")</f>
        <v/>
      </c>
      <c r="I4127" t="str">
        <f>IF(ISNUMBER(Screener_5!G128),    Screener_5!G128, "")</f>
        <v/>
      </c>
      <c r="J4127" t="str">
        <f>IF(ISNUMBER(Screener_5!H128),    Screener_5!H128, "")</f>
        <v/>
      </c>
      <c r="K4127" t="str">
        <f t="shared" si="227"/>
        <v/>
      </c>
      <c r="L4127" t="str">
        <f t="shared" si="225"/>
        <v/>
      </c>
      <c r="M4127" s="45" t="str">
        <f>Screener_5!I128</f>
        <v/>
      </c>
      <c r="N4127" t="str">
        <f>IF(Screener_5!J128="Y",1,IF(Screener_5!J128="N",0,""))</f>
        <v/>
      </c>
      <c r="O4127" t="str">
        <f>IF(Screener_5!K128="Y",1,IF(Screener_5!K128="N",0,""))</f>
        <v/>
      </c>
      <c r="P4127" t="str">
        <f>IF(Screener_5!L128="Y",1,IF(Screener_5!L128="N",0,""))</f>
        <v/>
      </c>
      <c r="Q4127" t="str">
        <f>IF(Screener_5!M128="Y",1,IF(Screener_5!M128="N",0,""))</f>
        <v/>
      </c>
      <c r="R4127" t="str">
        <f>IF(Screener_5!N128="Y",1,IF(Screener_5!N128="N",0,""))</f>
        <v/>
      </c>
      <c r="S4127" t="str">
        <f>IF(Screener_5!O128="Y",1,IF(Screener_5!O128="N",0,""))</f>
        <v/>
      </c>
      <c r="T4127">
        <f t="shared" si="226"/>
        <v>0</v>
      </c>
      <c r="U4127" t="str">
        <f t="shared" si="228"/>
        <v/>
      </c>
      <c r="V4127" t="str">
        <f t="shared" si="229"/>
        <v/>
      </c>
      <c r="W4127" t="str">
        <f>Screener_5!R128</f>
        <v/>
      </c>
      <c r="X4127" s="6" t="str">
        <f>IF(ISNUMBER(Screener_5!$P128),IF(ISBLANK(Screener_5!S128),"Missing",Screener_5!S128), "")</f>
        <v/>
      </c>
      <c r="Y4127" s="6" t="str">
        <f>IF(ISNUMBER(Screener_5!$P128),IF(ISBLANK(Screener_5!T128),"Missing",Screener_5!T128), "")</f>
        <v/>
      </c>
      <c r="Z4127" s="6" t="str">
        <f>IF(ISNUMBER(Screener_5!$P128),IF(ISBLANK(Screener_5!U128),"Missing",Screener_5!U128), "")</f>
        <v/>
      </c>
      <c r="AA4127" s="6" t="str">
        <f>IF(ISTEXT(Screener_5!U128),  IF(ISBLANK(Screener_5!V128), "Missing", Screener_5!V128),"")</f>
        <v/>
      </c>
      <c r="AB4127" s="6" t="str">
        <f>IF(Screener_5!U128 = "Y",  IF(ISBLANK(Screener_5!V128), "Missing", Screener_5!V128),"")</f>
        <v/>
      </c>
      <c r="AC4127" s="6" t="str">
        <f xml:space="preserve"> IF((Screener_5!U128 = "Y"),   IF(ISBLANK(Screener_5!W128),"Missing",Screener_5!W128), "")</f>
        <v/>
      </c>
      <c r="AF4127" s="6"/>
      <c r="AG4127" s="6"/>
    </row>
    <row r="4128" spans="1:33" x14ac:dyDescent="0.25">
      <c r="A4128" s="125" t="str">
        <f>IF(ISNUMBER(Screener_5!A129), Screener_5!A129, "")</f>
        <v/>
      </c>
      <c r="B4128" t="str">
        <f>IF(ISTEXT(Screener_5!C129), Screener_5!C129, "")</f>
        <v/>
      </c>
      <c r="F4128" t="str">
        <f>IF(ISNUMBER(Screener_5!D129), Screener_5!D129, "")</f>
        <v/>
      </c>
      <c r="G4128" t="str">
        <f>IF(ISNUMBER(Screener_5!E129),    Screener_5!E129, "")</f>
        <v/>
      </c>
      <c r="H4128" t="str">
        <f>IF(ISNUMBER(Screener_5!F129),    Screener_5!F129, "")</f>
        <v/>
      </c>
      <c r="I4128" t="str">
        <f>IF(ISNUMBER(Screener_5!G129),    Screener_5!G129, "")</f>
        <v/>
      </c>
      <c r="J4128" t="str">
        <f>IF(ISNUMBER(Screener_5!H129),    Screener_5!H129, "")</f>
        <v/>
      </c>
      <c r="K4128" t="str">
        <f t="shared" si="227"/>
        <v/>
      </c>
      <c r="L4128" t="str">
        <f t="shared" si="225"/>
        <v/>
      </c>
      <c r="M4128" s="45" t="str">
        <f>Screener_5!I129</f>
        <v/>
      </c>
      <c r="N4128" t="str">
        <f>IF(Screener_5!J129="Y",1,IF(Screener_5!J129="N",0,""))</f>
        <v/>
      </c>
      <c r="O4128" t="str">
        <f>IF(Screener_5!K129="Y",1,IF(Screener_5!K129="N",0,""))</f>
        <v/>
      </c>
      <c r="P4128" t="str">
        <f>IF(Screener_5!L129="Y",1,IF(Screener_5!L129="N",0,""))</f>
        <v/>
      </c>
      <c r="Q4128" t="str">
        <f>IF(Screener_5!M129="Y",1,IF(Screener_5!M129="N",0,""))</f>
        <v/>
      </c>
      <c r="R4128" t="str">
        <f>IF(Screener_5!N129="Y",1,IF(Screener_5!N129="N",0,""))</f>
        <v/>
      </c>
      <c r="S4128" t="str">
        <f>IF(Screener_5!O129="Y",1,IF(Screener_5!O129="N",0,""))</f>
        <v/>
      </c>
      <c r="T4128">
        <f t="shared" si="226"/>
        <v>0</v>
      </c>
      <c r="U4128" t="str">
        <f t="shared" si="228"/>
        <v/>
      </c>
      <c r="V4128" t="str">
        <f t="shared" si="229"/>
        <v/>
      </c>
      <c r="W4128" t="str">
        <f>Screener_5!R129</f>
        <v/>
      </c>
      <c r="X4128" s="6" t="str">
        <f>IF(ISNUMBER(Screener_5!$P129),IF(ISBLANK(Screener_5!S129),"Missing",Screener_5!S129), "")</f>
        <v/>
      </c>
      <c r="Y4128" s="6" t="str">
        <f>IF(ISNUMBER(Screener_5!$P129),IF(ISBLANK(Screener_5!T129),"Missing",Screener_5!T129), "")</f>
        <v/>
      </c>
      <c r="Z4128" s="6" t="str">
        <f>IF(ISNUMBER(Screener_5!$P129),IF(ISBLANK(Screener_5!U129),"Missing",Screener_5!U129), "")</f>
        <v/>
      </c>
      <c r="AA4128" s="6" t="str">
        <f>IF(ISTEXT(Screener_5!U129),  IF(ISBLANK(Screener_5!V129), "Missing", Screener_5!V129),"")</f>
        <v/>
      </c>
      <c r="AB4128" s="6" t="str">
        <f>IF(Screener_5!U129 = "Y",  IF(ISBLANK(Screener_5!V129), "Missing", Screener_5!V129),"")</f>
        <v/>
      </c>
      <c r="AC4128" s="6" t="str">
        <f xml:space="preserve"> IF((Screener_5!U129 = "Y"),   IF(ISBLANK(Screener_5!W129),"Missing",Screener_5!W129), "")</f>
        <v/>
      </c>
      <c r="AF4128" s="6"/>
      <c r="AG4128" s="6"/>
    </row>
    <row r="4129" spans="1:33" x14ac:dyDescent="0.25">
      <c r="A4129" s="125" t="str">
        <f>IF(ISNUMBER(Screener_5!A130), Screener_5!A130, "")</f>
        <v/>
      </c>
      <c r="B4129" t="str">
        <f>IF(ISTEXT(Screener_5!C130), Screener_5!C130, "")</f>
        <v/>
      </c>
      <c r="F4129" t="str">
        <f>IF(ISNUMBER(Screener_5!D130), Screener_5!D130, "")</f>
        <v/>
      </c>
      <c r="G4129" t="str">
        <f>IF(ISNUMBER(Screener_5!E130),    Screener_5!E130, "")</f>
        <v/>
      </c>
      <c r="H4129" t="str">
        <f>IF(ISNUMBER(Screener_5!F130),    Screener_5!F130, "")</f>
        <v/>
      </c>
      <c r="I4129" t="str">
        <f>IF(ISNUMBER(Screener_5!G130),    Screener_5!G130, "")</f>
        <v/>
      </c>
      <c r="J4129" t="str">
        <f>IF(ISNUMBER(Screener_5!H130),    Screener_5!H130, "")</f>
        <v/>
      </c>
      <c r="K4129" t="str">
        <f t="shared" si="227"/>
        <v/>
      </c>
      <c r="L4129" t="str">
        <f t="shared" si="225"/>
        <v/>
      </c>
      <c r="M4129" s="45" t="str">
        <f>Screener_5!I130</f>
        <v/>
      </c>
      <c r="N4129" t="str">
        <f>IF(Screener_5!J130="Y",1,IF(Screener_5!J130="N",0,""))</f>
        <v/>
      </c>
      <c r="O4129" t="str">
        <f>IF(Screener_5!K130="Y",1,IF(Screener_5!K130="N",0,""))</f>
        <v/>
      </c>
      <c r="P4129" t="str">
        <f>IF(Screener_5!L130="Y",1,IF(Screener_5!L130="N",0,""))</f>
        <v/>
      </c>
      <c r="Q4129" t="str">
        <f>IF(Screener_5!M130="Y",1,IF(Screener_5!M130="N",0,""))</f>
        <v/>
      </c>
      <c r="R4129" t="str">
        <f>IF(Screener_5!N130="Y",1,IF(Screener_5!N130="N",0,""))</f>
        <v/>
      </c>
      <c r="S4129" t="str">
        <f>IF(Screener_5!O130="Y",1,IF(Screener_5!O130="N",0,""))</f>
        <v/>
      </c>
      <c r="T4129">
        <f t="shared" si="226"/>
        <v>0</v>
      </c>
      <c r="U4129" t="str">
        <f t="shared" si="228"/>
        <v/>
      </c>
      <c r="V4129" t="str">
        <f t="shared" si="229"/>
        <v/>
      </c>
      <c r="W4129" t="str">
        <f>Screener_5!R130</f>
        <v/>
      </c>
      <c r="X4129" s="6" t="str">
        <f>IF(ISNUMBER(Screener_5!$P130),IF(ISBLANK(Screener_5!S130),"Missing",Screener_5!S130), "")</f>
        <v/>
      </c>
      <c r="Y4129" s="6" t="str">
        <f>IF(ISNUMBER(Screener_5!$P130),IF(ISBLANK(Screener_5!T130),"Missing",Screener_5!T130), "")</f>
        <v/>
      </c>
      <c r="Z4129" s="6" t="str">
        <f>IF(ISNUMBER(Screener_5!$P130),IF(ISBLANK(Screener_5!U130),"Missing",Screener_5!U130), "")</f>
        <v/>
      </c>
      <c r="AA4129" s="6" t="str">
        <f>IF(ISTEXT(Screener_5!U130),  IF(ISBLANK(Screener_5!V130), "Missing", Screener_5!V130),"")</f>
        <v/>
      </c>
      <c r="AB4129" s="6" t="str">
        <f>IF(Screener_5!U130 = "Y",  IF(ISBLANK(Screener_5!V130), "Missing", Screener_5!V130),"")</f>
        <v/>
      </c>
      <c r="AC4129" s="6" t="str">
        <f xml:space="preserve"> IF((Screener_5!U130 = "Y"),   IF(ISBLANK(Screener_5!W130),"Missing",Screener_5!W130), "")</f>
        <v/>
      </c>
      <c r="AF4129" s="6"/>
      <c r="AG4129" s="6"/>
    </row>
    <row r="4130" spans="1:33" x14ac:dyDescent="0.25">
      <c r="A4130" s="125" t="str">
        <f>IF(ISNUMBER(Screener_5!A131), Screener_5!A131, "")</f>
        <v/>
      </c>
      <c r="B4130" t="str">
        <f>IF(ISTEXT(Screener_5!C131), Screener_5!C131, "")</f>
        <v/>
      </c>
      <c r="F4130" t="str">
        <f>IF(ISNUMBER(Screener_5!D131), Screener_5!D131, "")</f>
        <v/>
      </c>
      <c r="G4130" t="str">
        <f>IF(ISNUMBER(Screener_5!E131),    Screener_5!E131, "")</f>
        <v/>
      </c>
      <c r="H4130" t="str">
        <f>IF(ISNUMBER(Screener_5!F131),    Screener_5!F131, "")</f>
        <v/>
      </c>
      <c r="I4130" t="str">
        <f>IF(ISNUMBER(Screener_5!G131),    Screener_5!G131, "")</f>
        <v/>
      </c>
      <c r="J4130" t="str">
        <f>IF(ISNUMBER(Screener_5!H131),    Screener_5!H131, "")</f>
        <v/>
      </c>
      <c r="K4130" t="str">
        <f t="shared" si="227"/>
        <v/>
      </c>
      <c r="L4130" t="str">
        <f t="shared" si="225"/>
        <v/>
      </c>
      <c r="M4130" s="45" t="str">
        <f>Screener_5!I131</f>
        <v/>
      </c>
      <c r="N4130" t="str">
        <f>IF(Screener_5!J131="Y",1,IF(Screener_5!J131="N",0,""))</f>
        <v/>
      </c>
      <c r="O4130" t="str">
        <f>IF(Screener_5!K131="Y",1,IF(Screener_5!K131="N",0,""))</f>
        <v/>
      </c>
      <c r="P4130" t="str">
        <f>IF(Screener_5!L131="Y",1,IF(Screener_5!L131="N",0,""))</f>
        <v/>
      </c>
      <c r="Q4130" t="str">
        <f>IF(Screener_5!M131="Y",1,IF(Screener_5!M131="N",0,""))</f>
        <v/>
      </c>
      <c r="R4130" t="str">
        <f>IF(Screener_5!N131="Y",1,IF(Screener_5!N131="N",0,""))</f>
        <v/>
      </c>
      <c r="S4130" t="str">
        <f>IF(Screener_5!O131="Y",1,IF(Screener_5!O131="N",0,""))</f>
        <v/>
      </c>
      <c r="T4130">
        <f t="shared" si="226"/>
        <v>0</v>
      </c>
      <c r="U4130" t="str">
        <f t="shared" si="228"/>
        <v/>
      </c>
      <c r="V4130" t="str">
        <f t="shared" si="229"/>
        <v/>
      </c>
      <c r="W4130" t="str">
        <f>Screener_5!R131</f>
        <v/>
      </c>
      <c r="X4130" s="6" t="str">
        <f>IF(ISNUMBER(Screener_5!$P131),IF(ISBLANK(Screener_5!S131),"Missing",Screener_5!S131), "")</f>
        <v/>
      </c>
      <c r="Y4130" s="6" t="str">
        <f>IF(ISNUMBER(Screener_5!$P131),IF(ISBLANK(Screener_5!T131),"Missing",Screener_5!T131), "")</f>
        <v/>
      </c>
      <c r="Z4130" s="6" t="str">
        <f>IF(ISNUMBER(Screener_5!$P131),IF(ISBLANK(Screener_5!U131),"Missing",Screener_5!U131), "")</f>
        <v/>
      </c>
      <c r="AA4130" s="6" t="str">
        <f>IF(ISTEXT(Screener_5!U131),  IF(ISBLANK(Screener_5!V131), "Missing", Screener_5!V131),"")</f>
        <v/>
      </c>
      <c r="AB4130" s="6" t="str">
        <f>IF(Screener_5!U131 = "Y",  IF(ISBLANK(Screener_5!V131), "Missing", Screener_5!V131),"")</f>
        <v/>
      </c>
      <c r="AC4130" s="6" t="str">
        <f xml:space="preserve"> IF((Screener_5!U131 = "Y"),   IF(ISBLANK(Screener_5!W131),"Missing",Screener_5!W131), "")</f>
        <v/>
      </c>
      <c r="AF4130" s="6"/>
      <c r="AG4130" s="6"/>
    </row>
    <row r="4131" spans="1:33" x14ac:dyDescent="0.25">
      <c r="A4131" s="125" t="str">
        <f>IF(ISNUMBER(Screener_5!A132), Screener_5!A132, "")</f>
        <v/>
      </c>
      <c r="B4131" t="str">
        <f>IF(ISTEXT(Screener_5!C132), Screener_5!C132, "")</f>
        <v/>
      </c>
      <c r="F4131" t="str">
        <f>IF(ISNUMBER(Screener_5!D132), Screener_5!D132, "")</f>
        <v/>
      </c>
      <c r="G4131" t="str">
        <f>IF(ISNUMBER(Screener_5!E132),    Screener_5!E132, "")</f>
        <v/>
      </c>
      <c r="H4131" t="str">
        <f>IF(ISNUMBER(Screener_5!F132),    Screener_5!F132, "")</f>
        <v/>
      </c>
      <c r="I4131" t="str">
        <f>IF(ISNUMBER(Screener_5!G132),    Screener_5!G132, "")</f>
        <v/>
      </c>
      <c r="J4131" t="str">
        <f>IF(ISNUMBER(Screener_5!H132),    Screener_5!H132, "")</f>
        <v/>
      </c>
      <c r="K4131" t="str">
        <f t="shared" si="227"/>
        <v/>
      </c>
      <c r="L4131" t="str">
        <f t="shared" si="225"/>
        <v/>
      </c>
      <c r="M4131" s="45" t="str">
        <f>Screener_5!I132</f>
        <v/>
      </c>
      <c r="N4131" t="str">
        <f>IF(Screener_5!J132="Y",1,IF(Screener_5!J132="N",0,""))</f>
        <v/>
      </c>
      <c r="O4131" t="str">
        <f>IF(Screener_5!K132="Y",1,IF(Screener_5!K132="N",0,""))</f>
        <v/>
      </c>
      <c r="P4131" t="str">
        <f>IF(Screener_5!L132="Y",1,IF(Screener_5!L132="N",0,""))</f>
        <v/>
      </c>
      <c r="Q4131" t="str">
        <f>IF(Screener_5!M132="Y",1,IF(Screener_5!M132="N",0,""))</f>
        <v/>
      </c>
      <c r="R4131" t="str">
        <f>IF(Screener_5!N132="Y",1,IF(Screener_5!N132="N",0,""))</f>
        <v/>
      </c>
      <c r="S4131" t="str">
        <f>IF(Screener_5!O132="Y",1,IF(Screener_5!O132="N",0,""))</f>
        <v/>
      </c>
      <c r="T4131">
        <f t="shared" si="226"/>
        <v>0</v>
      </c>
      <c r="U4131" t="str">
        <f t="shared" si="228"/>
        <v/>
      </c>
      <c r="V4131" t="str">
        <f t="shared" si="229"/>
        <v/>
      </c>
      <c r="W4131" t="str">
        <f>Screener_5!R132</f>
        <v/>
      </c>
      <c r="X4131" s="6" t="str">
        <f>IF(ISNUMBER(Screener_5!$P132),IF(ISBLANK(Screener_5!S132),"Missing",Screener_5!S132), "")</f>
        <v/>
      </c>
      <c r="Y4131" s="6" t="str">
        <f>IF(ISNUMBER(Screener_5!$P132),IF(ISBLANK(Screener_5!T132),"Missing",Screener_5!T132), "")</f>
        <v/>
      </c>
      <c r="Z4131" s="6" t="str">
        <f>IF(ISNUMBER(Screener_5!$P132),IF(ISBLANK(Screener_5!U132),"Missing",Screener_5!U132), "")</f>
        <v/>
      </c>
      <c r="AA4131" s="6" t="str">
        <f>IF(ISTEXT(Screener_5!U132),  IF(ISBLANK(Screener_5!V132), "Missing", Screener_5!V132),"")</f>
        <v/>
      </c>
      <c r="AB4131" s="6" t="str">
        <f>IF(Screener_5!U132 = "Y",  IF(ISBLANK(Screener_5!V132), "Missing", Screener_5!V132),"")</f>
        <v/>
      </c>
      <c r="AC4131" s="6" t="str">
        <f xml:space="preserve"> IF((Screener_5!U132 = "Y"),   IF(ISBLANK(Screener_5!W132),"Missing",Screener_5!W132), "")</f>
        <v/>
      </c>
      <c r="AF4131" s="6"/>
      <c r="AG4131" s="6"/>
    </row>
    <row r="4132" spans="1:33" x14ac:dyDescent="0.25">
      <c r="A4132" s="125" t="str">
        <f>IF(ISNUMBER(Screener_5!A133), Screener_5!A133, "")</f>
        <v/>
      </c>
      <c r="B4132" t="str">
        <f>IF(ISTEXT(Screener_5!C133), Screener_5!C133, "")</f>
        <v/>
      </c>
      <c r="F4132" t="str">
        <f>IF(ISNUMBER(Screener_5!D133), Screener_5!D133, "")</f>
        <v/>
      </c>
      <c r="G4132" t="str">
        <f>IF(ISNUMBER(Screener_5!E133),    Screener_5!E133, "")</f>
        <v/>
      </c>
      <c r="H4132" t="str">
        <f>IF(ISNUMBER(Screener_5!F133),    Screener_5!F133, "")</f>
        <v/>
      </c>
      <c r="I4132" t="str">
        <f>IF(ISNUMBER(Screener_5!G133),    Screener_5!G133, "")</f>
        <v/>
      </c>
      <c r="J4132" t="str">
        <f>IF(ISNUMBER(Screener_5!H133),    Screener_5!H133, "")</f>
        <v/>
      </c>
      <c r="K4132" t="str">
        <f t="shared" si="227"/>
        <v/>
      </c>
      <c r="L4132" t="str">
        <f t="shared" si="225"/>
        <v/>
      </c>
      <c r="M4132" s="45" t="str">
        <f>Screener_5!I133</f>
        <v/>
      </c>
      <c r="N4132" t="str">
        <f>IF(Screener_5!J133="Y",1,IF(Screener_5!J133="N",0,""))</f>
        <v/>
      </c>
      <c r="O4132" t="str">
        <f>IF(Screener_5!K133="Y",1,IF(Screener_5!K133="N",0,""))</f>
        <v/>
      </c>
      <c r="P4132" t="str">
        <f>IF(Screener_5!L133="Y",1,IF(Screener_5!L133="N",0,""))</f>
        <v/>
      </c>
      <c r="Q4132" t="str">
        <f>IF(Screener_5!M133="Y",1,IF(Screener_5!M133="N",0,""))</f>
        <v/>
      </c>
      <c r="R4132" t="str">
        <f>IF(Screener_5!N133="Y",1,IF(Screener_5!N133="N",0,""))</f>
        <v/>
      </c>
      <c r="S4132" t="str">
        <f>IF(Screener_5!O133="Y",1,IF(Screener_5!O133="N",0,""))</f>
        <v/>
      </c>
      <c r="T4132">
        <f t="shared" si="226"/>
        <v>0</v>
      </c>
      <c r="U4132" t="str">
        <f t="shared" si="228"/>
        <v/>
      </c>
      <c r="V4132" t="str">
        <f t="shared" si="229"/>
        <v/>
      </c>
      <c r="W4132" t="str">
        <f>Screener_5!R133</f>
        <v/>
      </c>
      <c r="X4132" s="6" t="str">
        <f>IF(ISNUMBER(Screener_5!$P133),IF(ISBLANK(Screener_5!S133),"Missing",Screener_5!S133), "")</f>
        <v/>
      </c>
      <c r="Y4132" s="6" t="str">
        <f>IF(ISNUMBER(Screener_5!$P133),IF(ISBLANK(Screener_5!T133),"Missing",Screener_5!T133), "")</f>
        <v/>
      </c>
      <c r="Z4132" s="6" t="str">
        <f>IF(ISNUMBER(Screener_5!$P133),IF(ISBLANK(Screener_5!U133),"Missing",Screener_5!U133), "")</f>
        <v/>
      </c>
      <c r="AA4132" s="6" t="str">
        <f>IF(ISTEXT(Screener_5!U133),  IF(ISBLANK(Screener_5!V133), "Missing", Screener_5!V133),"")</f>
        <v/>
      </c>
      <c r="AB4132" s="6" t="str">
        <f>IF(Screener_5!U133 = "Y",  IF(ISBLANK(Screener_5!V133), "Missing", Screener_5!V133),"")</f>
        <v/>
      </c>
      <c r="AC4132" s="6" t="str">
        <f xml:space="preserve"> IF((Screener_5!U133 = "Y"),   IF(ISBLANK(Screener_5!W133),"Missing",Screener_5!W133), "")</f>
        <v/>
      </c>
      <c r="AF4132" s="6"/>
      <c r="AG4132" s="6"/>
    </row>
    <row r="4133" spans="1:33" x14ac:dyDescent="0.25">
      <c r="A4133" s="125" t="str">
        <f>IF(ISNUMBER(Screener_5!A134), Screener_5!A134, "")</f>
        <v/>
      </c>
      <c r="B4133" t="str">
        <f>IF(ISTEXT(Screener_5!C134), Screener_5!C134, "")</f>
        <v/>
      </c>
      <c r="F4133" t="str">
        <f>IF(ISNUMBER(Screener_5!D134), Screener_5!D134, "")</f>
        <v/>
      </c>
      <c r="G4133" t="str">
        <f>IF(ISNUMBER(Screener_5!E134),    Screener_5!E134, "")</f>
        <v/>
      </c>
      <c r="H4133" t="str">
        <f>IF(ISNUMBER(Screener_5!F134),    Screener_5!F134, "")</f>
        <v/>
      </c>
      <c r="I4133" t="str">
        <f>IF(ISNUMBER(Screener_5!G134),    Screener_5!G134, "")</f>
        <v/>
      </c>
      <c r="J4133" t="str">
        <f>IF(ISNUMBER(Screener_5!H134),    Screener_5!H134, "")</f>
        <v/>
      </c>
      <c r="K4133" t="str">
        <f t="shared" si="227"/>
        <v/>
      </c>
      <c r="L4133" t="str">
        <f t="shared" si="225"/>
        <v/>
      </c>
      <c r="M4133" s="45" t="str">
        <f>Screener_5!I134</f>
        <v/>
      </c>
      <c r="N4133" t="str">
        <f>IF(Screener_5!J134="Y",1,IF(Screener_5!J134="N",0,""))</f>
        <v/>
      </c>
      <c r="O4133" t="str">
        <f>IF(Screener_5!K134="Y",1,IF(Screener_5!K134="N",0,""))</f>
        <v/>
      </c>
      <c r="P4133" t="str">
        <f>IF(Screener_5!L134="Y",1,IF(Screener_5!L134="N",0,""))</f>
        <v/>
      </c>
      <c r="Q4133" t="str">
        <f>IF(Screener_5!M134="Y",1,IF(Screener_5!M134="N",0,""))</f>
        <v/>
      </c>
      <c r="R4133" t="str">
        <f>IF(Screener_5!N134="Y",1,IF(Screener_5!N134="N",0,""))</f>
        <v/>
      </c>
      <c r="S4133" t="str">
        <f>IF(Screener_5!O134="Y",1,IF(Screener_5!O134="N",0,""))</f>
        <v/>
      </c>
      <c r="T4133">
        <f t="shared" si="226"/>
        <v>0</v>
      </c>
      <c r="U4133" t="str">
        <f t="shared" si="228"/>
        <v/>
      </c>
      <c r="V4133" t="str">
        <f t="shared" si="229"/>
        <v/>
      </c>
      <c r="W4133" t="str">
        <f>Screener_5!R134</f>
        <v/>
      </c>
      <c r="X4133" s="6" t="str">
        <f>IF(ISNUMBER(Screener_5!$P134),IF(ISBLANK(Screener_5!S134),"Missing",Screener_5!S134), "")</f>
        <v/>
      </c>
      <c r="Y4133" s="6" t="str">
        <f>IF(ISNUMBER(Screener_5!$P134),IF(ISBLANK(Screener_5!T134),"Missing",Screener_5!T134), "")</f>
        <v/>
      </c>
      <c r="Z4133" s="6" t="str">
        <f>IF(ISNUMBER(Screener_5!$P134),IF(ISBLANK(Screener_5!U134),"Missing",Screener_5!U134), "")</f>
        <v/>
      </c>
      <c r="AA4133" s="6" t="str">
        <f>IF(ISTEXT(Screener_5!U134),  IF(ISBLANK(Screener_5!V134), "Missing", Screener_5!V134),"")</f>
        <v/>
      </c>
      <c r="AB4133" s="6" t="str">
        <f>IF(Screener_5!U134 = "Y",  IF(ISBLANK(Screener_5!V134), "Missing", Screener_5!V134),"")</f>
        <v/>
      </c>
      <c r="AC4133" s="6" t="str">
        <f xml:space="preserve"> IF((Screener_5!U134 = "Y"),   IF(ISBLANK(Screener_5!W134),"Missing",Screener_5!W134), "")</f>
        <v/>
      </c>
      <c r="AF4133" s="6"/>
      <c r="AG4133" s="6"/>
    </row>
    <row r="4134" spans="1:33" x14ac:dyDescent="0.25">
      <c r="A4134" s="125" t="str">
        <f>IF(ISNUMBER(Screener_5!A135), Screener_5!A135, "")</f>
        <v/>
      </c>
      <c r="B4134" t="str">
        <f>IF(ISTEXT(Screener_5!C135), Screener_5!C135, "")</f>
        <v/>
      </c>
      <c r="F4134" t="str">
        <f>IF(ISNUMBER(Screener_5!D135), Screener_5!D135, "")</f>
        <v/>
      </c>
      <c r="G4134" t="str">
        <f>IF(ISNUMBER(Screener_5!E135),    Screener_5!E135, "")</f>
        <v/>
      </c>
      <c r="H4134" t="str">
        <f>IF(ISNUMBER(Screener_5!F135),    Screener_5!F135, "")</f>
        <v/>
      </c>
      <c r="I4134" t="str">
        <f>IF(ISNUMBER(Screener_5!G135),    Screener_5!G135, "")</f>
        <v/>
      </c>
      <c r="J4134" t="str">
        <f>IF(ISNUMBER(Screener_5!H135),    Screener_5!H135, "")</f>
        <v/>
      </c>
      <c r="K4134" t="str">
        <f t="shared" si="227"/>
        <v/>
      </c>
      <c r="L4134" t="str">
        <f t="shared" si="225"/>
        <v/>
      </c>
      <c r="M4134" s="45" t="str">
        <f>Screener_5!I135</f>
        <v/>
      </c>
      <c r="N4134" t="str">
        <f>IF(Screener_5!J135="Y",1,IF(Screener_5!J135="N",0,""))</f>
        <v/>
      </c>
      <c r="O4134" t="str">
        <f>IF(Screener_5!K135="Y",1,IF(Screener_5!K135="N",0,""))</f>
        <v/>
      </c>
      <c r="P4134" t="str">
        <f>IF(Screener_5!L135="Y",1,IF(Screener_5!L135="N",0,""))</f>
        <v/>
      </c>
      <c r="Q4134" t="str">
        <f>IF(Screener_5!M135="Y",1,IF(Screener_5!M135="N",0,""))</f>
        <v/>
      </c>
      <c r="R4134" t="str">
        <f>IF(Screener_5!N135="Y",1,IF(Screener_5!N135="N",0,""))</f>
        <v/>
      </c>
      <c r="S4134" t="str">
        <f>IF(Screener_5!O135="Y",1,IF(Screener_5!O135="N",0,""))</f>
        <v/>
      </c>
      <c r="T4134">
        <f t="shared" si="226"/>
        <v>0</v>
      </c>
      <c r="U4134" t="str">
        <f t="shared" si="228"/>
        <v/>
      </c>
      <c r="V4134" t="str">
        <f t="shared" si="229"/>
        <v/>
      </c>
      <c r="W4134" t="str">
        <f>Screener_5!R135</f>
        <v/>
      </c>
      <c r="X4134" s="6" t="str">
        <f>IF(ISNUMBER(Screener_5!$P135),IF(ISBLANK(Screener_5!S135),"Missing",Screener_5!S135), "")</f>
        <v/>
      </c>
      <c r="Y4134" s="6" t="str">
        <f>IF(ISNUMBER(Screener_5!$P135),IF(ISBLANK(Screener_5!T135),"Missing",Screener_5!T135), "")</f>
        <v/>
      </c>
      <c r="Z4134" s="6" t="str">
        <f>IF(ISNUMBER(Screener_5!$P135),IF(ISBLANK(Screener_5!U135),"Missing",Screener_5!U135), "")</f>
        <v/>
      </c>
      <c r="AA4134" s="6" t="str">
        <f>IF(ISTEXT(Screener_5!U135),  IF(ISBLANK(Screener_5!V135), "Missing", Screener_5!V135),"")</f>
        <v/>
      </c>
      <c r="AB4134" s="6" t="str">
        <f>IF(Screener_5!U135 = "Y",  IF(ISBLANK(Screener_5!V135), "Missing", Screener_5!V135),"")</f>
        <v/>
      </c>
      <c r="AC4134" s="6" t="str">
        <f xml:space="preserve"> IF((Screener_5!U135 = "Y"),   IF(ISBLANK(Screener_5!W135),"Missing",Screener_5!W135), "")</f>
        <v/>
      </c>
      <c r="AF4134" s="6"/>
      <c r="AG4134" s="6"/>
    </row>
    <row r="4135" spans="1:33" x14ac:dyDescent="0.25">
      <c r="A4135" s="125" t="str">
        <f>IF(ISNUMBER(Screener_5!A136), Screener_5!A136, "")</f>
        <v/>
      </c>
      <c r="B4135" t="str">
        <f>IF(ISTEXT(Screener_5!C136), Screener_5!C136, "")</f>
        <v/>
      </c>
      <c r="F4135" t="str">
        <f>IF(ISNUMBER(Screener_5!D136), Screener_5!D136, "")</f>
        <v/>
      </c>
      <c r="G4135" t="str">
        <f>IF(ISNUMBER(Screener_5!E136),    Screener_5!E136, "")</f>
        <v/>
      </c>
      <c r="H4135" t="str">
        <f>IF(ISNUMBER(Screener_5!F136),    Screener_5!F136, "")</f>
        <v/>
      </c>
      <c r="I4135" t="str">
        <f>IF(ISNUMBER(Screener_5!G136),    Screener_5!G136, "")</f>
        <v/>
      </c>
      <c r="J4135" t="str">
        <f>IF(ISNUMBER(Screener_5!H136),    Screener_5!H136, "")</f>
        <v/>
      </c>
      <c r="K4135" t="str">
        <f t="shared" si="227"/>
        <v/>
      </c>
      <c r="L4135" t="str">
        <f t="shared" si="225"/>
        <v/>
      </c>
      <c r="M4135" s="45" t="str">
        <f>Screener_5!I136</f>
        <v/>
      </c>
      <c r="N4135" t="str">
        <f>IF(Screener_5!J136="Y",1,IF(Screener_5!J136="N",0,""))</f>
        <v/>
      </c>
      <c r="O4135" t="str">
        <f>IF(Screener_5!K136="Y",1,IF(Screener_5!K136="N",0,""))</f>
        <v/>
      </c>
      <c r="P4135" t="str">
        <f>IF(Screener_5!L136="Y",1,IF(Screener_5!L136="N",0,""))</f>
        <v/>
      </c>
      <c r="Q4135" t="str">
        <f>IF(Screener_5!M136="Y",1,IF(Screener_5!M136="N",0,""))</f>
        <v/>
      </c>
      <c r="R4135" t="str">
        <f>IF(Screener_5!N136="Y",1,IF(Screener_5!N136="N",0,""))</f>
        <v/>
      </c>
      <c r="S4135" t="str">
        <f>IF(Screener_5!O136="Y",1,IF(Screener_5!O136="N",0,""))</f>
        <v/>
      </c>
      <c r="T4135">
        <f t="shared" si="226"/>
        <v>0</v>
      </c>
      <c r="U4135" t="str">
        <f t="shared" si="228"/>
        <v/>
      </c>
      <c r="V4135" t="str">
        <f t="shared" si="229"/>
        <v/>
      </c>
      <c r="W4135" t="str">
        <f>Screener_5!R136</f>
        <v/>
      </c>
      <c r="X4135" s="6" t="str">
        <f>IF(ISNUMBER(Screener_5!$P136),IF(ISBLANK(Screener_5!S136),"Missing",Screener_5!S136), "")</f>
        <v/>
      </c>
      <c r="Y4135" s="6" t="str">
        <f>IF(ISNUMBER(Screener_5!$P136),IF(ISBLANK(Screener_5!T136),"Missing",Screener_5!T136), "")</f>
        <v/>
      </c>
      <c r="Z4135" s="6" t="str">
        <f>IF(ISNUMBER(Screener_5!$P136),IF(ISBLANK(Screener_5!U136),"Missing",Screener_5!U136), "")</f>
        <v/>
      </c>
      <c r="AA4135" s="6" t="str">
        <f>IF(ISTEXT(Screener_5!U136),  IF(ISBLANK(Screener_5!V136), "Missing", Screener_5!V136),"")</f>
        <v/>
      </c>
      <c r="AB4135" s="6" t="str">
        <f>IF(Screener_5!U136 = "Y",  IF(ISBLANK(Screener_5!V136), "Missing", Screener_5!V136),"")</f>
        <v/>
      </c>
      <c r="AC4135" s="6" t="str">
        <f xml:space="preserve"> IF((Screener_5!U136 = "Y"),   IF(ISBLANK(Screener_5!W136),"Missing",Screener_5!W136), "")</f>
        <v/>
      </c>
      <c r="AF4135" s="6"/>
      <c r="AG4135" s="6"/>
    </row>
    <row r="4136" spans="1:33" x14ac:dyDescent="0.25">
      <c r="A4136" s="125" t="str">
        <f>IF(ISNUMBER(Screener_5!A137), Screener_5!A137, "")</f>
        <v/>
      </c>
      <c r="B4136" t="str">
        <f>IF(ISTEXT(Screener_5!C137), Screener_5!C137, "")</f>
        <v/>
      </c>
      <c r="F4136" t="str">
        <f>IF(ISNUMBER(Screener_5!D137), Screener_5!D137, "")</f>
        <v/>
      </c>
      <c r="G4136" t="str">
        <f>IF(ISNUMBER(Screener_5!E137),    Screener_5!E137, "")</f>
        <v/>
      </c>
      <c r="H4136" t="str">
        <f>IF(ISNUMBER(Screener_5!F137),    Screener_5!F137, "")</f>
        <v/>
      </c>
      <c r="I4136" t="str">
        <f>IF(ISNUMBER(Screener_5!G137),    Screener_5!G137, "")</f>
        <v/>
      </c>
      <c r="J4136" t="str">
        <f>IF(ISNUMBER(Screener_5!H137),    Screener_5!H137, "")</f>
        <v/>
      </c>
      <c r="K4136" t="str">
        <f t="shared" si="227"/>
        <v/>
      </c>
      <c r="L4136" t="str">
        <f t="shared" ref="L4136:L4199" si="230">IF(K4136 = "","",   IF(SUM(G4136:J4136) &gt;0,"Positive","Negative"))</f>
        <v/>
      </c>
      <c r="M4136" s="45" t="str">
        <f>Screener_5!I137</f>
        <v/>
      </c>
      <c r="N4136" t="str">
        <f>IF(Screener_5!J137="Y",1,IF(Screener_5!J137="N",0,""))</f>
        <v/>
      </c>
      <c r="O4136" t="str">
        <f>IF(Screener_5!K137="Y",1,IF(Screener_5!K137="N",0,""))</f>
        <v/>
      </c>
      <c r="P4136" t="str">
        <f>IF(Screener_5!L137="Y",1,IF(Screener_5!L137="N",0,""))</f>
        <v/>
      </c>
      <c r="Q4136" t="str">
        <f>IF(Screener_5!M137="Y",1,IF(Screener_5!M137="N",0,""))</f>
        <v/>
      </c>
      <c r="R4136" t="str">
        <f>IF(Screener_5!N137="Y",1,IF(Screener_5!N137="N",0,""))</f>
        <v/>
      </c>
      <c r="S4136" t="str">
        <f>IF(Screener_5!O137="Y",1,IF(Screener_5!O137="N",0,""))</f>
        <v/>
      </c>
      <c r="T4136">
        <f t="shared" si="226"/>
        <v>0</v>
      </c>
      <c r="U4136" t="str">
        <f t="shared" si="228"/>
        <v/>
      </c>
      <c r="V4136" t="str">
        <f t="shared" si="229"/>
        <v/>
      </c>
      <c r="W4136" t="str">
        <f>Screener_5!R137</f>
        <v/>
      </c>
      <c r="X4136" s="6" t="str">
        <f>IF(ISNUMBER(Screener_5!$P137),IF(ISBLANK(Screener_5!S137),"Missing",Screener_5!S137), "")</f>
        <v/>
      </c>
      <c r="Y4136" s="6" t="str">
        <f>IF(ISNUMBER(Screener_5!$P137),IF(ISBLANK(Screener_5!T137),"Missing",Screener_5!T137), "")</f>
        <v/>
      </c>
      <c r="Z4136" s="6" t="str">
        <f>IF(ISNUMBER(Screener_5!$P137),IF(ISBLANK(Screener_5!U137),"Missing",Screener_5!U137), "")</f>
        <v/>
      </c>
      <c r="AA4136" s="6" t="str">
        <f>IF(ISTEXT(Screener_5!U137),  IF(ISBLANK(Screener_5!V137), "Missing", Screener_5!V137),"")</f>
        <v/>
      </c>
      <c r="AB4136" s="6" t="str">
        <f>IF(Screener_5!U137 = "Y",  IF(ISBLANK(Screener_5!V137), "Missing", Screener_5!V137),"")</f>
        <v/>
      </c>
      <c r="AC4136" s="6" t="str">
        <f xml:space="preserve"> IF((Screener_5!U137 = "Y"),   IF(ISBLANK(Screener_5!W137),"Missing",Screener_5!W137), "")</f>
        <v/>
      </c>
      <c r="AF4136" s="6"/>
      <c r="AG4136" s="6"/>
    </row>
    <row r="4137" spans="1:33" x14ac:dyDescent="0.25">
      <c r="A4137" s="125" t="str">
        <f>IF(ISNUMBER(Screener_5!A138), Screener_5!A138, "")</f>
        <v/>
      </c>
      <c r="B4137" t="str">
        <f>IF(ISTEXT(Screener_5!C138), Screener_5!C138, "")</f>
        <v/>
      </c>
      <c r="F4137" t="str">
        <f>IF(ISNUMBER(Screener_5!D138), Screener_5!D138, "")</f>
        <v/>
      </c>
      <c r="G4137" t="str">
        <f>IF(ISNUMBER(Screener_5!E138),    Screener_5!E138, "")</f>
        <v/>
      </c>
      <c r="H4137" t="str">
        <f>IF(ISNUMBER(Screener_5!F138),    Screener_5!F138, "")</f>
        <v/>
      </c>
      <c r="I4137" t="str">
        <f>IF(ISNUMBER(Screener_5!G138),    Screener_5!G138, "")</f>
        <v/>
      </c>
      <c r="J4137" t="str">
        <f>IF(ISNUMBER(Screener_5!H138),    Screener_5!H138, "")</f>
        <v/>
      </c>
      <c r="K4137" t="str">
        <f t="shared" si="227"/>
        <v/>
      </c>
      <c r="L4137" t="str">
        <f t="shared" si="230"/>
        <v/>
      </c>
      <c r="M4137" s="45" t="str">
        <f>Screener_5!I138</f>
        <v/>
      </c>
      <c r="N4137" t="str">
        <f>IF(Screener_5!J138="Y",1,IF(Screener_5!J138="N",0,""))</f>
        <v/>
      </c>
      <c r="O4137" t="str">
        <f>IF(Screener_5!K138="Y",1,IF(Screener_5!K138="N",0,""))</f>
        <v/>
      </c>
      <c r="P4137" t="str">
        <f>IF(Screener_5!L138="Y",1,IF(Screener_5!L138="N",0,""))</f>
        <v/>
      </c>
      <c r="Q4137" t="str">
        <f>IF(Screener_5!M138="Y",1,IF(Screener_5!M138="N",0,""))</f>
        <v/>
      </c>
      <c r="R4137" t="str">
        <f>IF(Screener_5!N138="Y",1,IF(Screener_5!N138="N",0,""))</f>
        <v/>
      </c>
      <c r="S4137" t="str">
        <f>IF(Screener_5!O138="Y",1,IF(Screener_5!O138="N",0,""))</f>
        <v/>
      </c>
      <c r="T4137">
        <f t="shared" si="226"/>
        <v>0</v>
      </c>
      <c r="U4137" t="str">
        <f t="shared" si="228"/>
        <v/>
      </c>
      <c r="V4137" t="str">
        <f t="shared" si="229"/>
        <v/>
      </c>
      <c r="W4137" t="str">
        <f>Screener_5!R138</f>
        <v/>
      </c>
      <c r="X4137" s="6" t="str">
        <f>IF(ISNUMBER(Screener_5!$P138),IF(ISBLANK(Screener_5!S138),"Missing",Screener_5!S138), "")</f>
        <v/>
      </c>
      <c r="Y4137" s="6" t="str">
        <f>IF(ISNUMBER(Screener_5!$P138),IF(ISBLANK(Screener_5!T138),"Missing",Screener_5!T138), "")</f>
        <v/>
      </c>
      <c r="Z4137" s="6" t="str">
        <f>IF(ISNUMBER(Screener_5!$P138),IF(ISBLANK(Screener_5!U138),"Missing",Screener_5!U138), "")</f>
        <v/>
      </c>
      <c r="AA4137" s="6" t="str">
        <f>IF(ISTEXT(Screener_5!U138),  IF(ISBLANK(Screener_5!V138), "Missing", Screener_5!V138),"")</f>
        <v/>
      </c>
      <c r="AB4137" s="6" t="str">
        <f>IF(Screener_5!U138 = "Y",  IF(ISBLANK(Screener_5!V138), "Missing", Screener_5!V138),"")</f>
        <v/>
      </c>
      <c r="AC4137" s="6" t="str">
        <f xml:space="preserve"> IF((Screener_5!U138 = "Y"),   IF(ISBLANK(Screener_5!W138),"Missing",Screener_5!W138), "")</f>
        <v/>
      </c>
      <c r="AF4137" s="6"/>
      <c r="AG4137" s="6"/>
    </row>
    <row r="4138" spans="1:33" x14ac:dyDescent="0.25">
      <c r="A4138" s="125" t="str">
        <f>IF(ISNUMBER(Screener_5!A139), Screener_5!A139, "")</f>
        <v/>
      </c>
      <c r="B4138" t="str">
        <f>IF(ISTEXT(Screener_5!C139), Screener_5!C139, "")</f>
        <v/>
      </c>
      <c r="F4138" t="str">
        <f>IF(ISNUMBER(Screener_5!D139), Screener_5!D139, "")</f>
        <v/>
      </c>
      <c r="G4138" t="str">
        <f>IF(ISNUMBER(Screener_5!E139),    Screener_5!E139, "")</f>
        <v/>
      </c>
      <c r="H4138" t="str">
        <f>IF(ISNUMBER(Screener_5!F139),    Screener_5!F139, "")</f>
        <v/>
      </c>
      <c r="I4138" t="str">
        <f>IF(ISNUMBER(Screener_5!G139),    Screener_5!G139, "")</f>
        <v/>
      </c>
      <c r="J4138" t="str">
        <f>IF(ISNUMBER(Screener_5!H139),    Screener_5!H139, "")</f>
        <v/>
      </c>
      <c r="K4138" t="str">
        <f t="shared" si="227"/>
        <v/>
      </c>
      <c r="L4138" t="str">
        <f t="shared" si="230"/>
        <v/>
      </c>
      <c r="M4138" s="45" t="str">
        <f>Screener_5!I139</f>
        <v/>
      </c>
      <c r="N4138" t="str">
        <f>IF(Screener_5!J139="Y",1,IF(Screener_5!J139="N",0,""))</f>
        <v/>
      </c>
      <c r="O4138" t="str">
        <f>IF(Screener_5!K139="Y",1,IF(Screener_5!K139="N",0,""))</f>
        <v/>
      </c>
      <c r="P4138" t="str">
        <f>IF(Screener_5!L139="Y",1,IF(Screener_5!L139="N",0,""))</f>
        <v/>
      </c>
      <c r="Q4138" t="str">
        <f>IF(Screener_5!M139="Y",1,IF(Screener_5!M139="N",0,""))</f>
        <v/>
      </c>
      <c r="R4138" t="str">
        <f>IF(Screener_5!N139="Y",1,IF(Screener_5!N139="N",0,""))</f>
        <v/>
      </c>
      <c r="S4138" t="str">
        <f>IF(Screener_5!O139="Y",1,IF(Screener_5!O139="N",0,""))</f>
        <v/>
      </c>
      <c r="T4138">
        <f t="shared" si="226"/>
        <v>0</v>
      </c>
      <c r="U4138" t="str">
        <f t="shared" si="228"/>
        <v/>
      </c>
      <c r="V4138" t="str">
        <f t="shared" si="229"/>
        <v/>
      </c>
      <c r="W4138" t="str">
        <f>Screener_5!R139</f>
        <v/>
      </c>
      <c r="X4138" s="6" t="str">
        <f>IF(ISNUMBER(Screener_5!$P139),IF(ISBLANK(Screener_5!S139),"Missing",Screener_5!S139), "")</f>
        <v/>
      </c>
      <c r="Y4138" s="6" t="str">
        <f>IF(ISNUMBER(Screener_5!$P139),IF(ISBLANK(Screener_5!T139),"Missing",Screener_5!T139), "")</f>
        <v/>
      </c>
      <c r="Z4138" s="6" t="str">
        <f>IF(ISNUMBER(Screener_5!$P139),IF(ISBLANK(Screener_5!U139),"Missing",Screener_5!U139), "")</f>
        <v/>
      </c>
      <c r="AA4138" s="6" t="str">
        <f>IF(ISTEXT(Screener_5!U139),  IF(ISBLANK(Screener_5!V139), "Missing", Screener_5!V139),"")</f>
        <v/>
      </c>
      <c r="AB4138" s="6" t="str">
        <f>IF(Screener_5!U139 = "Y",  IF(ISBLANK(Screener_5!V139), "Missing", Screener_5!V139),"")</f>
        <v/>
      </c>
      <c r="AC4138" s="6" t="str">
        <f xml:space="preserve"> IF((Screener_5!U139 = "Y"),   IF(ISBLANK(Screener_5!W139),"Missing",Screener_5!W139), "")</f>
        <v/>
      </c>
      <c r="AF4138" s="6"/>
      <c r="AG4138" s="6"/>
    </row>
    <row r="4139" spans="1:33" x14ac:dyDescent="0.25">
      <c r="A4139" s="125" t="str">
        <f>IF(ISNUMBER(Screener_5!A140), Screener_5!A140, "")</f>
        <v/>
      </c>
      <c r="B4139" t="str">
        <f>IF(ISTEXT(Screener_5!C140), Screener_5!C140, "")</f>
        <v/>
      </c>
      <c r="F4139" t="str">
        <f>IF(ISNUMBER(Screener_5!D140), Screener_5!D140, "")</f>
        <v/>
      </c>
      <c r="G4139" t="str">
        <f>IF(ISNUMBER(Screener_5!E140),    Screener_5!E140, "")</f>
        <v/>
      </c>
      <c r="H4139" t="str">
        <f>IF(ISNUMBER(Screener_5!F140),    Screener_5!F140, "")</f>
        <v/>
      </c>
      <c r="I4139" t="str">
        <f>IF(ISNUMBER(Screener_5!G140),    Screener_5!G140, "")</f>
        <v/>
      </c>
      <c r="J4139" t="str">
        <f>IF(ISNUMBER(Screener_5!H140),    Screener_5!H140, "")</f>
        <v/>
      </c>
      <c r="K4139" t="str">
        <f t="shared" si="227"/>
        <v/>
      </c>
      <c r="L4139" t="str">
        <f t="shared" si="230"/>
        <v/>
      </c>
      <c r="M4139" s="45" t="str">
        <f>Screener_5!I140</f>
        <v/>
      </c>
      <c r="N4139" t="str">
        <f>IF(Screener_5!J140="Y",1,IF(Screener_5!J140="N",0,""))</f>
        <v/>
      </c>
      <c r="O4139" t="str">
        <f>IF(Screener_5!K140="Y",1,IF(Screener_5!K140="N",0,""))</f>
        <v/>
      </c>
      <c r="P4139" t="str">
        <f>IF(Screener_5!L140="Y",1,IF(Screener_5!L140="N",0,""))</f>
        <v/>
      </c>
      <c r="Q4139" t="str">
        <f>IF(Screener_5!M140="Y",1,IF(Screener_5!M140="N",0,""))</f>
        <v/>
      </c>
      <c r="R4139" t="str">
        <f>IF(Screener_5!N140="Y",1,IF(Screener_5!N140="N",0,""))</f>
        <v/>
      </c>
      <c r="S4139" t="str">
        <f>IF(Screener_5!O140="Y",1,IF(Screener_5!O140="N",0,""))</f>
        <v/>
      </c>
      <c r="T4139">
        <f t="shared" si="226"/>
        <v>0</v>
      </c>
      <c r="U4139" t="str">
        <f t="shared" si="228"/>
        <v/>
      </c>
      <c r="V4139" t="str">
        <f t="shared" si="229"/>
        <v/>
      </c>
      <c r="W4139" t="str">
        <f>Screener_5!R140</f>
        <v/>
      </c>
      <c r="X4139" s="6" t="str">
        <f>IF(ISNUMBER(Screener_5!$P140),IF(ISBLANK(Screener_5!S140),"Missing",Screener_5!S140), "")</f>
        <v/>
      </c>
      <c r="Y4139" s="6" t="str">
        <f>IF(ISNUMBER(Screener_5!$P140),IF(ISBLANK(Screener_5!T140),"Missing",Screener_5!T140), "")</f>
        <v/>
      </c>
      <c r="Z4139" s="6" t="str">
        <f>IF(ISNUMBER(Screener_5!$P140),IF(ISBLANK(Screener_5!U140),"Missing",Screener_5!U140), "")</f>
        <v/>
      </c>
      <c r="AA4139" s="6" t="str">
        <f>IF(ISTEXT(Screener_5!U140),  IF(ISBLANK(Screener_5!V140), "Missing", Screener_5!V140),"")</f>
        <v/>
      </c>
      <c r="AB4139" s="6" t="str">
        <f>IF(Screener_5!U140 = "Y",  IF(ISBLANK(Screener_5!V140), "Missing", Screener_5!V140),"")</f>
        <v/>
      </c>
      <c r="AC4139" s="6" t="str">
        <f xml:space="preserve"> IF((Screener_5!U140 = "Y"),   IF(ISBLANK(Screener_5!W140),"Missing",Screener_5!W140), "")</f>
        <v/>
      </c>
      <c r="AF4139" s="6"/>
      <c r="AG4139" s="6"/>
    </row>
    <row r="4140" spans="1:33" x14ac:dyDescent="0.25">
      <c r="A4140" s="125" t="str">
        <f>IF(ISNUMBER(Screener_5!A141), Screener_5!A141, "")</f>
        <v/>
      </c>
      <c r="B4140" t="str">
        <f>IF(ISTEXT(Screener_5!C141), Screener_5!C141, "")</f>
        <v/>
      </c>
      <c r="F4140" t="str">
        <f>IF(ISNUMBER(Screener_5!D141), Screener_5!D141, "")</f>
        <v/>
      </c>
      <c r="G4140" t="str">
        <f>IF(ISNUMBER(Screener_5!E141),    Screener_5!E141, "")</f>
        <v/>
      </c>
      <c r="H4140" t="str">
        <f>IF(ISNUMBER(Screener_5!F141),    Screener_5!F141, "")</f>
        <v/>
      </c>
      <c r="I4140" t="str">
        <f>IF(ISNUMBER(Screener_5!G141),    Screener_5!G141, "")</f>
        <v/>
      </c>
      <c r="J4140" t="str">
        <f>IF(ISNUMBER(Screener_5!H141),    Screener_5!H141, "")</f>
        <v/>
      </c>
      <c r="K4140" t="str">
        <f t="shared" si="227"/>
        <v/>
      </c>
      <c r="L4140" t="str">
        <f t="shared" si="230"/>
        <v/>
      </c>
      <c r="M4140" s="45" t="str">
        <f>Screener_5!I141</f>
        <v/>
      </c>
      <c r="N4140" t="str">
        <f>IF(Screener_5!J141="Y",1,IF(Screener_5!J141="N",0,""))</f>
        <v/>
      </c>
      <c r="O4140" t="str">
        <f>IF(Screener_5!K141="Y",1,IF(Screener_5!K141="N",0,""))</f>
        <v/>
      </c>
      <c r="P4140" t="str">
        <f>IF(Screener_5!L141="Y",1,IF(Screener_5!L141="N",0,""))</f>
        <v/>
      </c>
      <c r="Q4140" t="str">
        <f>IF(Screener_5!M141="Y",1,IF(Screener_5!M141="N",0,""))</f>
        <v/>
      </c>
      <c r="R4140" t="str">
        <f>IF(Screener_5!N141="Y",1,IF(Screener_5!N141="N",0,""))</f>
        <v/>
      </c>
      <c r="S4140" t="str">
        <f>IF(Screener_5!O141="Y",1,IF(Screener_5!O141="N",0,""))</f>
        <v/>
      </c>
      <c r="T4140">
        <f t="shared" si="226"/>
        <v>0</v>
      </c>
      <c r="U4140" t="str">
        <f t="shared" si="228"/>
        <v/>
      </c>
      <c r="V4140" t="str">
        <f t="shared" si="229"/>
        <v/>
      </c>
      <c r="W4140" t="str">
        <f>Screener_5!R141</f>
        <v/>
      </c>
      <c r="X4140" s="6" t="str">
        <f>IF(ISNUMBER(Screener_5!$P141),IF(ISBLANK(Screener_5!S141),"Missing",Screener_5!S141), "")</f>
        <v/>
      </c>
      <c r="Y4140" s="6" t="str">
        <f>IF(ISNUMBER(Screener_5!$P141),IF(ISBLANK(Screener_5!T141),"Missing",Screener_5!T141), "")</f>
        <v/>
      </c>
      <c r="Z4140" s="6" t="str">
        <f>IF(ISNUMBER(Screener_5!$P141),IF(ISBLANK(Screener_5!U141),"Missing",Screener_5!U141), "")</f>
        <v/>
      </c>
      <c r="AA4140" s="6" t="str">
        <f>IF(ISTEXT(Screener_5!U141),  IF(ISBLANK(Screener_5!V141), "Missing", Screener_5!V141),"")</f>
        <v/>
      </c>
      <c r="AB4140" s="6" t="str">
        <f>IF(Screener_5!U141 = "Y",  IF(ISBLANK(Screener_5!V141), "Missing", Screener_5!V141),"")</f>
        <v/>
      </c>
      <c r="AC4140" s="6" t="str">
        <f xml:space="preserve"> IF((Screener_5!U141 = "Y"),   IF(ISBLANK(Screener_5!W141),"Missing",Screener_5!W141), "")</f>
        <v/>
      </c>
      <c r="AF4140" s="6"/>
      <c r="AG4140" s="6"/>
    </row>
    <row r="4141" spans="1:33" x14ac:dyDescent="0.25">
      <c r="A4141" s="125" t="str">
        <f>IF(ISNUMBER(Screener_5!A142), Screener_5!A142, "")</f>
        <v/>
      </c>
      <c r="B4141" t="str">
        <f>IF(ISTEXT(Screener_5!C142), Screener_5!C142, "")</f>
        <v/>
      </c>
      <c r="F4141" t="str">
        <f>IF(ISNUMBER(Screener_5!D142), Screener_5!D142, "")</f>
        <v/>
      </c>
      <c r="G4141" t="str">
        <f>IF(ISNUMBER(Screener_5!E142),    Screener_5!E142, "")</f>
        <v/>
      </c>
      <c r="H4141" t="str">
        <f>IF(ISNUMBER(Screener_5!F142),    Screener_5!F142, "")</f>
        <v/>
      </c>
      <c r="I4141" t="str">
        <f>IF(ISNUMBER(Screener_5!G142),    Screener_5!G142, "")</f>
        <v/>
      </c>
      <c r="J4141" t="str">
        <f>IF(ISNUMBER(Screener_5!H142),    Screener_5!H142, "")</f>
        <v/>
      </c>
      <c r="K4141" t="str">
        <f t="shared" si="227"/>
        <v/>
      </c>
      <c r="L4141" t="str">
        <f t="shared" si="230"/>
        <v/>
      </c>
      <c r="M4141" s="45" t="str">
        <f>Screener_5!I142</f>
        <v/>
      </c>
      <c r="N4141" t="str">
        <f>IF(Screener_5!J142="Y",1,IF(Screener_5!J142="N",0,""))</f>
        <v/>
      </c>
      <c r="O4141" t="str">
        <f>IF(Screener_5!K142="Y",1,IF(Screener_5!K142="N",0,""))</f>
        <v/>
      </c>
      <c r="P4141" t="str">
        <f>IF(Screener_5!L142="Y",1,IF(Screener_5!L142="N",0,""))</f>
        <v/>
      </c>
      <c r="Q4141" t="str">
        <f>IF(Screener_5!M142="Y",1,IF(Screener_5!M142="N",0,""))</f>
        <v/>
      </c>
      <c r="R4141" t="str">
        <f>IF(Screener_5!N142="Y",1,IF(Screener_5!N142="N",0,""))</f>
        <v/>
      </c>
      <c r="S4141" t="str">
        <f>IF(Screener_5!O142="Y",1,IF(Screener_5!O142="N",0,""))</f>
        <v/>
      </c>
      <c r="T4141">
        <f t="shared" si="226"/>
        <v>0</v>
      </c>
      <c r="U4141" t="str">
        <f t="shared" si="228"/>
        <v/>
      </c>
      <c r="V4141" t="str">
        <f t="shared" si="229"/>
        <v/>
      </c>
      <c r="W4141" t="str">
        <f>Screener_5!R142</f>
        <v/>
      </c>
      <c r="X4141" s="6" t="str">
        <f>IF(ISNUMBER(Screener_5!$P142),IF(ISBLANK(Screener_5!S142),"Missing",Screener_5!S142), "")</f>
        <v/>
      </c>
      <c r="Y4141" s="6" t="str">
        <f>IF(ISNUMBER(Screener_5!$P142),IF(ISBLANK(Screener_5!T142),"Missing",Screener_5!T142), "")</f>
        <v/>
      </c>
      <c r="Z4141" s="6" t="str">
        <f>IF(ISNUMBER(Screener_5!$P142),IF(ISBLANK(Screener_5!U142),"Missing",Screener_5!U142), "")</f>
        <v/>
      </c>
      <c r="AA4141" s="6" t="str">
        <f>IF(ISTEXT(Screener_5!U142),  IF(ISBLANK(Screener_5!V142), "Missing", Screener_5!V142),"")</f>
        <v/>
      </c>
      <c r="AB4141" s="6" t="str">
        <f>IF(Screener_5!U142 = "Y",  IF(ISBLANK(Screener_5!V142), "Missing", Screener_5!V142),"")</f>
        <v/>
      </c>
      <c r="AC4141" s="6" t="str">
        <f xml:space="preserve"> IF((Screener_5!U142 = "Y"),   IF(ISBLANK(Screener_5!W142),"Missing",Screener_5!W142), "")</f>
        <v/>
      </c>
      <c r="AF4141" s="6"/>
      <c r="AG4141" s="6"/>
    </row>
    <row r="4142" spans="1:33" x14ac:dyDescent="0.25">
      <c r="A4142" s="125" t="str">
        <f>IF(ISNUMBER(Screener_5!A143), Screener_5!A143, "")</f>
        <v/>
      </c>
      <c r="B4142" t="str">
        <f>IF(ISTEXT(Screener_5!C143), Screener_5!C143, "")</f>
        <v/>
      </c>
      <c r="F4142" t="str">
        <f>IF(ISNUMBER(Screener_5!D143), Screener_5!D143, "")</f>
        <v/>
      </c>
      <c r="G4142" t="str">
        <f>IF(ISNUMBER(Screener_5!E143),    Screener_5!E143, "")</f>
        <v/>
      </c>
      <c r="H4142" t="str">
        <f>IF(ISNUMBER(Screener_5!F143),    Screener_5!F143, "")</f>
        <v/>
      </c>
      <c r="I4142" t="str">
        <f>IF(ISNUMBER(Screener_5!G143),    Screener_5!G143, "")</f>
        <v/>
      </c>
      <c r="J4142" t="str">
        <f>IF(ISNUMBER(Screener_5!H143),    Screener_5!H143, "")</f>
        <v/>
      </c>
      <c r="K4142" t="str">
        <f t="shared" si="227"/>
        <v/>
      </c>
      <c r="L4142" t="str">
        <f t="shared" si="230"/>
        <v/>
      </c>
      <c r="M4142" s="45" t="str">
        <f>Screener_5!I143</f>
        <v/>
      </c>
      <c r="N4142" t="str">
        <f>IF(Screener_5!J143="Y",1,IF(Screener_5!J143="N",0,""))</f>
        <v/>
      </c>
      <c r="O4142" t="str">
        <f>IF(Screener_5!K143="Y",1,IF(Screener_5!K143="N",0,""))</f>
        <v/>
      </c>
      <c r="P4142" t="str">
        <f>IF(Screener_5!L143="Y",1,IF(Screener_5!L143="N",0,""))</f>
        <v/>
      </c>
      <c r="Q4142" t="str">
        <f>IF(Screener_5!M143="Y",1,IF(Screener_5!M143="N",0,""))</f>
        <v/>
      </c>
      <c r="R4142" t="str">
        <f>IF(Screener_5!N143="Y",1,IF(Screener_5!N143="N",0,""))</f>
        <v/>
      </c>
      <c r="S4142" t="str">
        <f>IF(Screener_5!O143="Y",1,IF(Screener_5!O143="N",0,""))</f>
        <v/>
      </c>
      <c r="T4142">
        <f t="shared" si="226"/>
        <v>0</v>
      </c>
      <c r="U4142" t="str">
        <f t="shared" si="228"/>
        <v/>
      </c>
      <c r="V4142" t="str">
        <f t="shared" si="229"/>
        <v/>
      </c>
      <c r="W4142" t="str">
        <f>Screener_5!R143</f>
        <v/>
      </c>
      <c r="X4142" s="6" t="str">
        <f>IF(ISNUMBER(Screener_5!$P143),IF(ISBLANK(Screener_5!S143),"Missing",Screener_5!S143), "")</f>
        <v/>
      </c>
      <c r="Y4142" s="6" t="str">
        <f>IF(ISNUMBER(Screener_5!$P143),IF(ISBLANK(Screener_5!T143),"Missing",Screener_5!T143), "")</f>
        <v/>
      </c>
      <c r="Z4142" s="6" t="str">
        <f>IF(ISNUMBER(Screener_5!$P143),IF(ISBLANK(Screener_5!U143),"Missing",Screener_5!U143), "")</f>
        <v/>
      </c>
      <c r="AA4142" s="6" t="str">
        <f>IF(ISTEXT(Screener_5!U143),  IF(ISBLANK(Screener_5!V143), "Missing", Screener_5!V143),"")</f>
        <v/>
      </c>
      <c r="AB4142" s="6" t="str">
        <f>IF(Screener_5!U143 = "Y",  IF(ISBLANK(Screener_5!V143), "Missing", Screener_5!V143),"")</f>
        <v/>
      </c>
      <c r="AC4142" s="6" t="str">
        <f xml:space="preserve"> IF((Screener_5!U143 = "Y"),   IF(ISBLANK(Screener_5!W143),"Missing",Screener_5!W143), "")</f>
        <v/>
      </c>
      <c r="AF4142" s="6"/>
      <c r="AG4142" s="6"/>
    </row>
    <row r="4143" spans="1:33" x14ac:dyDescent="0.25">
      <c r="A4143" s="125" t="str">
        <f>IF(ISNUMBER(Screener_5!A144), Screener_5!A144, "")</f>
        <v/>
      </c>
      <c r="B4143" t="str">
        <f>IF(ISTEXT(Screener_5!C144), Screener_5!C144, "")</f>
        <v/>
      </c>
      <c r="F4143" t="str">
        <f>IF(ISNUMBER(Screener_5!D144), Screener_5!D144, "")</f>
        <v/>
      </c>
      <c r="G4143" t="str">
        <f>IF(ISNUMBER(Screener_5!E144),    Screener_5!E144, "")</f>
        <v/>
      </c>
      <c r="H4143" t="str">
        <f>IF(ISNUMBER(Screener_5!F144),    Screener_5!F144, "")</f>
        <v/>
      </c>
      <c r="I4143" t="str">
        <f>IF(ISNUMBER(Screener_5!G144),    Screener_5!G144, "")</f>
        <v/>
      </c>
      <c r="J4143" t="str">
        <f>IF(ISNUMBER(Screener_5!H144),    Screener_5!H144, "")</f>
        <v/>
      </c>
      <c r="K4143" t="str">
        <f t="shared" si="227"/>
        <v/>
      </c>
      <c r="L4143" t="str">
        <f t="shared" si="230"/>
        <v/>
      </c>
      <c r="M4143" s="45" t="str">
        <f>Screener_5!I144</f>
        <v/>
      </c>
      <c r="N4143" t="str">
        <f>IF(Screener_5!J144="Y",1,IF(Screener_5!J144="N",0,""))</f>
        <v/>
      </c>
      <c r="O4143" t="str">
        <f>IF(Screener_5!K144="Y",1,IF(Screener_5!K144="N",0,""))</f>
        <v/>
      </c>
      <c r="P4143" t="str">
        <f>IF(Screener_5!L144="Y",1,IF(Screener_5!L144="N",0,""))</f>
        <v/>
      </c>
      <c r="Q4143" t="str">
        <f>IF(Screener_5!M144="Y",1,IF(Screener_5!M144="N",0,""))</f>
        <v/>
      </c>
      <c r="R4143" t="str">
        <f>IF(Screener_5!N144="Y",1,IF(Screener_5!N144="N",0,""))</f>
        <v/>
      </c>
      <c r="S4143" t="str">
        <f>IF(Screener_5!O144="Y",1,IF(Screener_5!O144="N",0,""))</f>
        <v/>
      </c>
      <c r="T4143">
        <f t="shared" si="226"/>
        <v>0</v>
      </c>
      <c r="U4143" t="str">
        <f t="shared" si="228"/>
        <v/>
      </c>
      <c r="V4143" t="str">
        <f t="shared" si="229"/>
        <v/>
      </c>
      <c r="W4143" t="str">
        <f>Screener_5!R144</f>
        <v/>
      </c>
      <c r="X4143" s="6" t="str">
        <f>IF(ISNUMBER(Screener_5!$P144),IF(ISBLANK(Screener_5!S144),"Missing",Screener_5!S144), "")</f>
        <v/>
      </c>
      <c r="Y4143" s="6" t="str">
        <f>IF(ISNUMBER(Screener_5!$P144),IF(ISBLANK(Screener_5!T144),"Missing",Screener_5!T144), "")</f>
        <v/>
      </c>
      <c r="Z4143" s="6" t="str">
        <f>IF(ISNUMBER(Screener_5!$P144),IF(ISBLANK(Screener_5!U144),"Missing",Screener_5!U144), "")</f>
        <v/>
      </c>
      <c r="AA4143" s="6" t="str">
        <f>IF(ISTEXT(Screener_5!U144),  IF(ISBLANK(Screener_5!V144), "Missing", Screener_5!V144),"")</f>
        <v/>
      </c>
      <c r="AB4143" s="6" t="str">
        <f>IF(Screener_5!U144 = "Y",  IF(ISBLANK(Screener_5!V144), "Missing", Screener_5!V144),"")</f>
        <v/>
      </c>
      <c r="AC4143" s="6" t="str">
        <f xml:space="preserve"> IF((Screener_5!U144 = "Y"),   IF(ISBLANK(Screener_5!W144),"Missing",Screener_5!W144), "")</f>
        <v/>
      </c>
      <c r="AF4143" s="6"/>
      <c r="AG4143" s="6"/>
    </row>
    <row r="4144" spans="1:33" x14ac:dyDescent="0.25">
      <c r="A4144" s="125" t="str">
        <f>IF(ISNUMBER(Screener_5!A145), Screener_5!A145, "")</f>
        <v/>
      </c>
      <c r="B4144" t="str">
        <f>IF(ISTEXT(Screener_5!C145), Screener_5!C145, "")</f>
        <v/>
      </c>
      <c r="F4144" t="str">
        <f>IF(ISNUMBER(Screener_5!D145), Screener_5!D145, "")</f>
        <v/>
      </c>
      <c r="G4144" t="str">
        <f>IF(ISNUMBER(Screener_5!E145),    Screener_5!E145, "")</f>
        <v/>
      </c>
      <c r="H4144" t="str">
        <f>IF(ISNUMBER(Screener_5!F145),    Screener_5!F145, "")</f>
        <v/>
      </c>
      <c r="I4144" t="str">
        <f>IF(ISNUMBER(Screener_5!G145),    Screener_5!G145, "")</f>
        <v/>
      </c>
      <c r="J4144" t="str">
        <f>IF(ISNUMBER(Screener_5!H145),    Screener_5!H145, "")</f>
        <v/>
      </c>
      <c r="K4144" t="str">
        <f t="shared" si="227"/>
        <v/>
      </c>
      <c r="L4144" t="str">
        <f t="shared" si="230"/>
        <v/>
      </c>
      <c r="M4144" s="45" t="str">
        <f>Screener_5!I145</f>
        <v/>
      </c>
      <c r="N4144" t="str">
        <f>IF(Screener_5!J145="Y",1,IF(Screener_5!J145="N",0,""))</f>
        <v/>
      </c>
      <c r="O4144" t="str">
        <f>IF(Screener_5!K145="Y",1,IF(Screener_5!K145="N",0,""))</f>
        <v/>
      </c>
      <c r="P4144" t="str">
        <f>IF(Screener_5!L145="Y",1,IF(Screener_5!L145="N",0,""))</f>
        <v/>
      </c>
      <c r="Q4144" t="str">
        <f>IF(Screener_5!M145="Y",1,IF(Screener_5!M145="N",0,""))</f>
        <v/>
      </c>
      <c r="R4144" t="str">
        <f>IF(Screener_5!N145="Y",1,IF(Screener_5!N145="N",0,""))</f>
        <v/>
      </c>
      <c r="S4144" t="str">
        <f>IF(Screener_5!O145="Y",1,IF(Screener_5!O145="N",0,""))</f>
        <v/>
      </c>
      <c r="T4144">
        <f t="shared" si="226"/>
        <v>0</v>
      </c>
      <c r="U4144" t="str">
        <f t="shared" si="228"/>
        <v/>
      </c>
      <c r="V4144" t="str">
        <f t="shared" si="229"/>
        <v/>
      </c>
      <c r="W4144" t="str">
        <f>Screener_5!R145</f>
        <v/>
      </c>
      <c r="X4144" s="6" t="str">
        <f>IF(ISNUMBER(Screener_5!$P145),IF(ISBLANK(Screener_5!S145),"Missing",Screener_5!S145), "")</f>
        <v/>
      </c>
      <c r="Y4144" s="6" t="str">
        <f>IF(ISNUMBER(Screener_5!$P145),IF(ISBLANK(Screener_5!T145),"Missing",Screener_5!T145), "")</f>
        <v/>
      </c>
      <c r="Z4144" s="6" t="str">
        <f>IF(ISNUMBER(Screener_5!$P145),IF(ISBLANK(Screener_5!U145),"Missing",Screener_5!U145), "")</f>
        <v/>
      </c>
      <c r="AA4144" s="6" t="str">
        <f>IF(ISTEXT(Screener_5!U145),  IF(ISBLANK(Screener_5!V145), "Missing", Screener_5!V145),"")</f>
        <v/>
      </c>
      <c r="AB4144" s="6" t="str">
        <f>IF(Screener_5!U145 = "Y",  IF(ISBLANK(Screener_5!V145), "Missing", Screener_5!V145),"")</f>
        <v/>
      </c>
      <c r="AC4144" s="6" t="str">
        <f xml:space="preserve"> IF((Screener_5!U145 = "Y"),   IF(ISBLANK(Screener_5!W145),"Missing",Screener_5!W145), "")</f>
        <v/>
      </c>
      <c r="AF4144" s="6"/>
      <c r="AG4144" s="6"/>
    </row>
    <row r="4145" spans="1:33" x14ac:dyDescent="0.25">
      <c r="A4145" s="125" t="str">
        <f>IF(ISNUMBER(Screener_5!A146), Screener_5!A146, "")</f>
        <v/>
      </c>
      <c r="B4145" t="str">
        <f>IF(ISTEXT(Screener_5!C146), Screener_5!C146, "")</f>
        <v/>
      </c>
      <c r="F4145" t="str">
        <f>IF(ISNUMBER(Screener_5!D146), Screener_5!D146, "")</f>
        <v/>
      </c>
      <c r="G4145" t="str">
        <f>IF(ISNUMBER(Screener_5!E146),    Screener_5!E146, "")</f>
        <v/>
      </c>
      <c r="H4145" t="str">
        <f>IF(ISNUMBER(Screener_5!F146),    Screener_5!F146, "")</f>
        <v/>
      </c>
      <c r="I4145" t="str">
        <f>IF(ISNUMBER(Screener_5!G146),    Screener_5!G146, "")</f>
        <v/>
      </c>
      <c r="J4145" t="str">
        <f>IF(ISNUMBER(Screener_5!H146),    Screener_5!H146, "")</f>
        <v/>
      </c>
      <c r="K4145" t="str">
        <f t="shared" si="227"/>
        <v/>
      </c>
      <c r="L4145" t="str">
        <f t="shared" si="230"/>
        <v/>
      </c>
      <c r="M4145" s="45" t="str">
        <f>Screener_5!I146</f>
        <v/>
      </c>
      <c r="N4145" t="str">
        <f>IF(Screener_5!J146="Y",1,IF(Screener_5!J146="N",0,""))</f>
        <v/>
      </c>
      <c r="O4145" t="str">
        <f>IF(Screener_5!K146="Y",1,IF(Screener_5!K146="N",0,""))</f>
        <v/>
      </c>
      <c r="P4145" t="str">
        <f>IF(Screener_5!L146="Y",1,IF(Screener_5!L146="N",0,""))</f>
        <v/>
      </c>
      <c r="Q4145" t="str">
        <f>IF(Screener_5!M146="Y",1,IF(Screener_5!M146="N",0,""))</f>
        <v/>
      </c>
      <c r="R4145" t="str">
        <f>IF(Screener_5!N146="Y",1,IF(Screener_5!N146="N",0,""))</f>
        <v/>
      </c>
      <c r="S4145" t="str">
        <f>IF(Screener_5!O146="Y",1,IF(Screener_5!O146="N",0,""))</f>
        <v/>
      </c>
      <c r="T4145">
        <f t="shared" si="226"/>
        <v>0</v>
      </c>
      <c r="U4145" t="str">
        <f t="shared" si="228"/>
        <v/>
      </c>
      <c r="V4145" t="str">
        <f t="shared" si="229"/>
        <v/>
      </c>
      <c r="W4145" t="str">
        <f>Screener_5!R146</f>
        <v/>
      </c>
      <c r="X4145" s="6" t="str">
        <f>IF(ISNUMBER(Screener_5!$P146),IF(ISBLANK(Screener_5!S146),"Missing",Screener_5!S146), "")</f>
        <v/>
      </c>
      <c r="Y4145" s="6" t="str">
        <f>IF(ISNUMBER(Screener_5!$P146),IF(ISBLANK(Screener_5!T146),"Missing",Screener_5!T146), "")</f>
        <v/>
      </c>
      <c r="Z4145" s="6" t="str">
        <f>IF(ISNUMBER(Screener_5!$P146),IF(ISBLANK(Screener_5!U146),"Missing",Screener_5!U146), "")</f>
        <v/>
      </c>
      <c r="AA4145" s="6" t="str">
        <f>IF(ISTEXT(Screener_5!U146),  IF(ISBLANK(Screener_5!V146), "Missing", Screener_5!V146),"")</f>
        <v/>
      </c>
      <c r="AB4145" s="6" t="str">
        <f>IF(Screener_5!U146 = "Y",  IF(ISBLANK(Screener_5!V146), "Missing", Screener_5!V146),"")</f>
        <v/>
      </c>
      <c r="AC4145" s="6" t="str">
        <f xml:space="preserve"> IF((Screener_5!U146 = "Y"),   IF(ISBLANK(Screener_5!W146),"Missing",Screener_5!W146), "")</f>
        <v/>
      </c>
      <c r="AF4145" s="6"/>
      <c r="AG4145" s="6"/>
    </row>
    <row r="4146" spans="1:33" x14ac:dyDescent="0.25">
      <c r="A4146" s="125" t="str">
        <f>IF(ISNUMBER(Screener_5!A147), Screener_5!A147, "")</f>
        <v/>
      </c>
      <c r="B4146" t="str">
        <f>IF(ISTEXT(Screener_5!C147), Screener_5!C147, "")</f>
        <v/>
      </c>
      <c r="F4146" t="str">
        <f>IF(ISNUMBER(Screener_5!D147), Screener_5!D147, "")</f>
        <v/>
      </c>
      <c r="G4146" t="str">
        <f>IF(ISNUMBER(Screener_5!E147),    Screener_5!E147, "")</f>
        <v/>
      </c>
      <c r="H4146" t="str">
        <f>IF(ISNUMBER(Screener_5!F147),    Screener_5!F147, "")</f>
        <v/>
      </c>
      <c r="I4146" t="str">
        <f>IF(ISNUMBER(Screener_5!G147),    Screener_5!G147, "")</f>
        <v/>
      </c>
      <c r="J4146" t="str">
        <f>IF(ISNUMBER(Screener_5!H147),    Screener_5!H147, "")</f>
        <v/>
      </c>
      <c r="K4146" t="str">
        <f t="shared" si="227"/>
        <v/>
      </c>
      <c r="L4146" t="str">
        <f t="shared" si="230"/>
        <v/>
      </c>
      <c r="M4146" s="45" t="str">
        <f>Screener_5!I147</f>
        <v/>
      </c>
      <c r="N4146" t="str">
        <f>IF(Screener_5!J147="Y",1,IF(Screener_5!J147="N",0,""))</f>
        <v/>
      </c>
      <c r="O4146" t="str">
        <f>IF(Screener_5!K147="Y",1,IF(Screener_5!K147="N",0,""))</f>
        <v/>
      </c>
      <c r="P4146" t="str">
        <f>IF(Screener_5!L147="Y",1,IF(Screener_5!L147="N",0,""))</f>
        <v/>
      </c>
      <c r="Q4146" t="str">
        <f>IF(Screener_5!M147="Y",1,IF(Screener_5!M147="N",0,""))</f>
        <v/>
      </c>
      <c r="R4146" t="str">
        <f>IF(Screener_5!N147="Y",1,IF(Screener_5!N147="N",0,""))</f>
        <v/>
      </c>
      <c r="S4146" t="str">
        <f>IF(Screener_5!O147="Y",1,IF(Screener_5!O147="N",0,""))</f>
        <v/>
      </c>
      <c r="T4146">
        <f t="shared" si="226"/>
        <v>0</v>
      </c>
      <c r="U4146" t="str">
        <f t="shared" si="228"/>
        <v/>
      </c>
      <c r="V4146" t="str">
        <f t="shared" si="229"/>
        <v/>
      </c>
      <c r="W4146" t="str">
        <f>Screener_5!R147</f>
        <v/>
      </c>
      <c r="X4146" s="6" t="str">
        <f>IF(ISNUMBER(Screener_5!$P147),IF(ISBLANK(Screener_5!S147),"Missing",Screener_5!S147), "")</f>
        <v/>
      </c>
      <c r="Y4146" s="6" t="str">
        <f>IF(ISNUMBER(Screener_5!$P147),IF(ISBLANK(Screener_5!T147),"Missing",Screener_5!T147), "")</f>
        <v/>
      </c>
      <c r="Z4146" s="6" t="str">
        <f>IF(ISNUMBER(Screener_5!$P147),IF(ISBLANK(Screener_5!U147),"Missing",Screener_5!U147), "")</f>
        <v/>
      </c>
      <c r="AA4146" s="6" t="str">
        <f>IF(ISTEXT(Screener_5!U147),  IF(ISBLANK(Screener_5!V147), "Missing", Screener_5!V147),"")</f>
        <v/>
      </c>
      <c r="AB4146" s="6" t="str">
        <f>IF(Screener_5!U147 = "Y",  IF(ISBLANK(Screener_5!V147), "Missing", Screener_5!V147),"")</f>
        <v/>
      </c>
      <c r="AC4146" s="6" t="str">
        <f xml:space="preserve"> IF((Screener_5!U147 = "Y"),   IF(ISBLANK(Screener_5!W147),"Missing",Screener_5!W147), "")</f>
        <v/>
      </c>
      <c r="AF4146" s="6"/>
      <c r="AG4146" s="6"/>
    </row>
    <row r="4147" spans="1:33" x14ac:dyDescent="0.25">
      <c r="A4147" s="125" t="str">
        <f>IF(ISNUMBER(Screener_5!A148), Screener_5!A148, "")</f>
        <v/>
      </c>
      <c r="B4147" t="str">
        <f>IF(ISTEXT(Screener_5!C148), Screener_5!C148, "")</f>
        <v/>
      </c>
      <c r="F4147" t="str">
        <f>IF(ISNUMBER(Screener_5!D148), Screener_5!D148, "")</f>
        <v/>
      </c>
      <c r="G4147" t="str">
        <f>IF(ISNUMBER(Screener_5!E148),    Screener_5!E148, "")</f>
        <v/>
      </c>
      <c r="H4147" t="str">
        <f>IF(ISNUMBER(Screener_5!F148),    Screener_5!F148, "")</f>
        <v/>
      </c>
      <c r="I4147" t="str">
        <f>IF(ISNUMBER(Screener_5!G148),    Screener_5!G148, "")</f>
        <v/>
      </c>
      <c r="J4147" t="str">
        <f>IF(ISNUMBER(Screener_5!H148),    Screener_5!H148, "")</f>
        <v/>
      </c>
      <c r="K4147" t="str">
        <f t="shared" si="227"/>
        <v/>
      </c>
      <c r="L4147" t="str">
        <f t="shared" si="230"/>
        <v/>
      </c>
      <c r="M4147" s="45" t="str">
        <f>Screener_5!I148</f>
        <v/>
      </c>
      <c r="N4147" t="str">
        <f>IF(Screener_5!J148="Y",1,IF(Screener_5!J148="N",0,""))</f>
        <v/>
      </c>
      <c r="O4147" t="str">
        <f>IF(Screener_5!K148="Y",1,IF(Screener_5!K148="N",0,""))</f>
        <v/>
      </c>
      <c r="P4147" t="str">
        <f>IF(Screener_5!L148="Y",1,IF(Screener_5!L148="N",0,""))</f>
        <v/>
      </c>
      <c r="Q4147" t="str">
        <f>IF(Screener_5!M148="Y",1,IF(Screener_5!M148="N",0,""))</f>
        <v/>
      </c>
      <c r="R4147" t="str">
        <f>IF(Screener_5!N148="Y",1,IF(Screener_5!N148="N",0,""))</f>
        <v/>
      </c>
      <c r="S4147" t="str">
        <f>IF(Screener_5!O148="Y",1,IF(Screener_5!O148="N",0,""))</f>
        <v/>
      </c>
      <c r="T4147">
        <f t="shared" si="226"/>
        <v>0</v>
      </c>
      <c r="U4147" t="str">
        <f t="shared" si="228"/>
        <v/>
      </c>
      <c r="V4147" t="str">
        <f t="shared" si="229"/>
        <v/>
      </c>
      <c r="W4147" t="str">
        <f>Screener_5!R148</f>
        <v/>
      </c>
      <c r="X4147" s="6" t="str">
        <f>IF(ISNUMBER(Screener_5!$P148),IF(ISBLANK(Screener_5!S148),"Missing",Screener_5!S148), "")</f>
        <v/>
      </c>
      <c r="Y4147" s="6" t="str">
        <f>IF(ISNUMBER(Screener_5!$P148),IF(ISBLANK(Screener_5!T148),"Missing",Screener_5!T148), "")</f>
        <v/>
      </c>
      <c r="Z4147" s="6" t="str">
        <f>IF(ISNUMBER(Screener_5!$P148),IF(ISBLANK(Screener_5!U148),"Missing",Screener_5!U148), "")</f>
        <v/>
      </c>
      <c r="AA4147" s="6" t="str">
        <f>IF(ISTEXT(Screener_5!U148),  IF(ISBLANK(Screener_5!V148), "Missing", Screener_5!V148),"")</f>
        <v/>
      </c>
      <c r="AB4147" s="6" t="str">
        <f>IF(Screener_5!U148 = "Y",  IF(ISBLANK(Screener_5!V148), "Missing", Screener_5!V148),"")</f>
        <v/>
      </c>
      <c r="AC4147" s="6" t="str">
        <f xml:space="preserve"> IF((Screener_5!U148 = "Y"),   IF(ISBLANK(Screener_5!W148),"Missing",Screener_5!W148), "")</f>
        <v/>
      </c>
      <c r="AF4147" s="6"/>
      <c r="AG4147" s="6"/>
    </row>
    <row r="4148" spans="1:33" x14ac:dyDescent="0.25">
      <c r="A4148" s="125" t="str">
        <f>IF(ISNUMBER(Screener_5!A149), Screener_5!A149, "")</f>
        <v/>
      </c>
      <c r="B4148" t="str">
        <f>IF(ISTEXT(Screener_5!C149), Screener_5!C149, "")</f>
        <v/>
      </c>
      <c r="F4148" t="str">
        <f>IF(ISNUMBER(Screener_5!D149), Screener_5!D149, "")</f>
        <v/>
      </c>
      <c r="G4148" t="str">
        <f>IF(ISNUMBER(Screener_5!E149),    Screener_5!E149, "")</f>
        <v/>
      </c>
      <c r="H4148" t="str">
        <f>IF(ISNUMBER(Screener_5!F149),    Screener_5!F149, "")</f>
        <v/>
      </c>
      <c r="I4148" t="str">
        <f>IF(ISNUMBER(Screener_5!G149),    Screener_5!G149, "")</f>
        <v/>
      </c>
      <c r="J4148" t="str">
        <f>IF(ISNUMBER(Screener_5!H149),    Screener_5!H149, "")</f>
        <v/>
      </c>
      <c r="K4148" t="str">
        <f t="shared" si="227"/>
        <v/>
      </c>
      <c r="L4148" t="str">
        <f t="shared" si="230"/>
        <v/>
      </c>
      <c r="M4148" s="45" t="str">
        <f>Screener_5!I149</f>
        <v/>
      </c>
      <c r="N4148" t="str">
        <f>IF(Screener_5!J149="Y",1,IF(Screener_5!J149="N",0,""))</f>
        <v/>
      </c>
      <c r="O4148" t="str">
        <f>IF(Screener_5!K149="Y",1,IF(Screener_5!K149="N",0,""))</f>
        <v/>
      </c>
      <c r="P4148" t="str">
        <f>IF(Screener_5!L149="Y",1,IF(Screener_5!L149="N",0,""))</f>
        <v/>
      </c>
      <c r="Q4148" t="str">
        <f>IF(Screener_5!M149="Y",1,IF(Screener_5!M149="N",0,""))</f>
        <v/>
      </c>
      <c r="R4148" t="str">
        <f>IF(Screener_5!N149="Y",1,IF(Screener_5!N149="N",0,""))</f>
        <v/>
      </c>
      <c r="S4148" t="str">
        <f>IF(Screener_5!O149="Y",1,IF(Screener_5!O149="N",0,""))</f>
        <v/>
      </c>
      <c r="T4148">
        <f t="shared" si="226"/>
        <v>0</v>
      </c>
      <c r="U4148" t="str">
        <f t="shared" si="228"/>
        <v/>
      </c>
      <c r="V4148" t="str">
        <f t="shared" si="229"/>
        <v/>
      </c>
      <c r="W4148" t="str">
        <f>Screener_5!R149</f>
        <v/>
      </c>
      <c r="X4148" s="6" t="str">
        <f>IF(ISNUMBER(Screener_5!$P149),IF(ISBLANK(Screener_5!S149),"Missing",Screener_5!S149), "")</f>
        <v/>
      </c>
      <c r="Y4148" s="6" t="str">
        <f>IF(ISNUMBER(Screener_5!$P149),IF(ISBLANK(Screener_5!T149),"Missing",Screener_5!T149), "")</f>
        <v/>
      </c>
      <c r="Z4148" s="6" t="str">
        <f>IF(ISNUMBER(Screener_5!$P149),IF(ISBLANK(Screener_5!U149),"Missing",Screener_5!U149), "")</f>
        <v/>
      </c>
      <c r="AA4148" s="6" t="str">
        <f>IF(ISTEXT(Screener_5!U149),  IF(ISBLANK(Screener_5!V149), "Missing", Screener_5!V149),"")</f>
        <v/>
      </c>
      <c r="AB4148" s="6" t="str">
        <f>IF(Screener_5!U149 = "Y",  IF(ISBLANK(Screener_5!V149), "Missing", Screener_5!V149),"")</f>
        <v/>
      </c>
      <c r="AC4148" s="6" t="str">
        <f xml:space="preserve"> IF((Screener_5!U149 = "Y"),   IF(ISBLANK(Screener_5!W149),"Missing",Screener_5!W149), "")</f>
        <v/>
      </c>
      <c r="AF4148" s="6"/>
      <c r="AG4148" s="6"/>
    </row>
    <row r="4149" spans="1:33" x14ac:dyDescent="0.25">
      <c r="A4149" s="125" t="str">
        <f>IF(ISNUMBER(Screener_5!A150), Screener_5!A150, "")</f>
        <v/>
      </c>
      <c r="B4149" t="str">
        <f>IF(ISTEXT(Screener_5!C150), Screener_5!C150, "")</f>
        <v/>
      </c>
      <c r="F4149" t="str">
        <f>IF(ISNUMBER(Screener_5!D150), Screener_5!D150, "")</f>
        <v/>
      </c>
      <c r="G4149" t="str">
        <f>IF(ISNUMBER(Screener_5!E150),    Screener_5!E150, "")</f>
        <v/>
      </c>
      <c r="H4149" t="str">
        <f>IF(ISNUMBER(Screener_5!F150),    Screener_5!F150, "")</f>
        <v/>
      </c>
      <c r="I4149" t="str">
        <f>IF(ISNUMBER(Screener_5!G150),    Screener_5!G150, "")</f>
        <v/>
      </c>
      <c r="J4149" t="str">
        <f>IF(ISNUMBER(Screener_5!H150),    Screener_5!H150, "")</f>
        <v/>
      </c>
      <c r="K4149" t="str">
        <f t="shared" si="227"/>
        <v/>
      </c>
      <c r="L4149" t="str">
        <f t="shared" si="230"/>
        <v/>
      </c>
      <c r="M4149" s="45" t="str">
        <f>Screener_5!I150</f>
        <v/>
      </c>
      <c r="N4149" t="str">
        <f>IF(Screener_5!J150="Y",1,IF(Screener_5!J150="N",0,""))</f>
        <v/>
      </c>
      <c r="O4149" t="str">
        <f>IF(Screener_5!K150="Y",1,IF(Screener_5!K150="N",0,""))</f>
        <v/>
      </c>
      <c r="P4149" t="str">
        <f>IF(Screener_5!L150="Y",1,IF(Screener_5!L150="N",0,""))</f>
        <v/>
      </c>
      <c r="Q4149" t="str">
        <f>IF(Screener_5!M150="Y",1,IF(Screener_5!M150="N",0,""))</f>
        <v/>
      </c>
      <c r="R4149" t="str">
        <f>IF(Screener_5!N150="Y",1,IF(Screener_5!N150="N",0,""))</f>
        <v/>
      </c>
      <c r="S4149" t="str">
        <f>IF(Screener_5!O150="Y",1,IF(Screener_5!O150="N",0,""))</f>
        <v/>
      </c>
      <c r="T4149">
        <f t="shared" si="226"/>
        <v>0</v>
      </c>
      <c r="U4149" t="str">
        <f t="shared" si="228"/>
        <v/>
      </c>
      <c r="V4149" t="str">
        <f t="shared" si="229"/>
        <v/>
      </c>
      <c r="W4149" t="str">
        <f>Screener_5!R150</f>
        <v/>
      </c>
      <c r="X4149" s="6" t="str">
        <f>IF(ISNUMBER(Screener_5!$P150),IF(ISBLANK(Screener_5!S150),"Missing",Screener_5!S150), "")</f>
        <v/>
      </c>
      <c r="Y4149" s="6" t="str">
        <f>IF(ISNUMBER(Screener_5!$P150),IF(ISBLANK(Screener_5!T150),"Missing",Screener_5!T150), "")</f>
        <v/>
      </c>
      <c r="Z4149" s="6" t="str">
        <f>IF(ISNUMBER(Screener_5!$P150),IF(ISBLANK(Screener_5!U150),"Missing",Screener_5!U150), "")</f>
        <v/>
      </c>
      <c r="AA4149" s="6" t="str">
        <f>IF(ISTEXT(Screener_5!U150),  IF(ISBLANK(Screener_5!V150), "Missing", Screener_5!V150),"")</f>
        <v/>
      </c>
      <c r="AB4149" s="6" t="str">
        <f>IF(Screener_5!U150 = "Y",  IF(ISBLANK(Screener_5!V150), "Missing", Screener_5!V150),"")</f>
        <v/>
      </c>
      <c r="AC4149" s="6" t="str">
        <f xml:space="preserve"> IF((Screener_5!U150 = "Y"),   IF(ISBLANK(Screener_5!W150),"Missing",Screener_5!W150), "")</f>
        <v/>
      </c>
      <c r="AF4149" s="6"/>
      <c r="AG4149" s="6"/>
    </row>
    <row r="4150" spans="1:33" x14ac:dyDescent="0.25">
      <c r="A4150" s="125" t="str">
        <f>IF(ISNUMBER(Screener_5!A151), Screener_5!A151, "")</f>
        <v/>
      </c>
      <c r="B4150" t="str">
        <f>IF(ISTEXT(Screener_5!C151), Screener_5!C151, "")</f>
        <v/>
      </c>
      <c r="F4150" t="str">
        <f>IF(ISNUMBER(Screener_5!D151), Screener_5!D151, "")</f>
        <v/>
      </c>
      <c r="G4150" t="str">
        <f>IF(ISNUMBER(Screener_5!E151),    Screener_5!E151, "")</f>
        <v/>
      </c>
      <c r="H4150" t="str">
        <f>IF(ISNUMBER(Screener_5!F151),    Screener_5!F151, "")</f>
        <v/>
      </c>
      <c r="I4150" t="str">
        <f>IF(ISNUMBER(Screener_5!G151),    Screener_5!G151, "")</f>
        <v/>
      </c>
      <c r="J4150" t="str">
        <f>IF(ISNUMBER(Screener_5!H151),    Screener_5!H151, "")</f>
        <v/>
      </c>
      <c r="K4150" t="str">
        <f t="shared" si="227"/>
        <v/>
      </c>
      <c r="L4150" t="str">
        <f t="shared" si="230"/>
        <v/>
      </c>
      <c r="M4150" s="45" t="str">
        <f>Screener_5!I151</f>
        <v/>
      </c>
      <c r="N4150" t="str">
        <f>IF(Screener_5!J151="Y",1,IF(Screener_5!J151="N",0,""))</f>
        <v/>
      </c>
      <c r="O4150" t="str">
        <f>IF(Screener_5!K151="Y",1,IF(Screener_5!K151="N",0,""))</f>
        <v/>
      </c>
      <c r="P4150" t="str">
        <f>IF(Screener_5!L151="Y",1,IF(Screener_5!L151="N",0,""))</f>
        <v/>
      </c>
      <c r="Q4150" t="str">
        <f>IF(Screener_5!M151="Y",1,IF(Screener_5!M151="N",0,""))</f>
        <v/>
      </c>
      <c r="R4150" t="str">
        <f>IF(Screener_5!N151="Y",1,IF(Screener_5!N151="N",0,""))</f>
        <v/>
      </c>
      <c r="S4150" t="str">
        <f>IF(Screener_5!O151="Y",1,IF(Screener_5!O151="N",0,""))</f>
        <v/>
      </c>
      <c r="T4150">
        <f t="shared" si="226"/>
        <v>0</v>
      </c>
      <c r="U4150" t="str">
        <f t="shared" si="228"/>
        <v/>
      </c>
      <c r="V4150" t="str">
        <f t="shared" si="229"/>
        <v/>
      </c>
      <c r="W4150" t="str">
        <f>Screener_5!R151</f>
        <v/>
      </c>
      <c r="X4150" s="6" t="str">
        <f>IF(ISNUMBER(Screener_5!$P151),IF(ISBLANK(Screener_5!S151),"Missing",Screener_5!S151), "")</f>
        <v/>
      </c>
      <c r="Y4150" s="6" t="str">
        <f>IF(ISNUMBER(Screener_5!$P151),IF(ISBLANK(Screener_5!T151),"Missing",Screener_5!T151), "")</f>
        <v/>
      </c>
      <c r="Z4150" s="6" t="str">
        <f>IF(ISNUMBER(Screener_5!$P151),IF(ISBLANK(Screener_5!U151),"Missing",Screener_5!U151), "")</f>
        <v/>
      </c>
      <c r="AA4150" s="6" t="str">
        <f>IF(ISTEXT(Screener_5!U151),  IF(ISBLANK(Screener_5!V151), "Missing", Screener_5!V151),"")</f>
        <v/>
      </c>
      <c r="AB4150" s="6" t="str">
        <f>IF(Screener_5!U151 = "Y",  IF(ISBLANK(Screener_5!V151), "Missing", Screener_5!V151),"")</f>
        <v/>
      </c>
      <c r="AC4150" s="6" t="str">
        <f xml:space="preserve"> IF((Screener_5!U151 = "Y"),   IF(ISBLANK(Screener_5!W151),"Missing",Screener_5!W151), "")</f>
        <v/>
      </c>
      <c r="AF4150" s="6"/>
      <c r="AG4150" s="6"/>
    </row>
    <row r="4151" spans="1:33" x14ac:dyDescent="0.25">
      <c r="A4151" s="125" t="str">
        <f>IF(ISNUMBER(Screener_5!A152), Screener_5!A152, "")</f>
        <v/>
      </c>
      <c r="B4151" t="str">
        <f>IF(ISTEXT(Screener_5!C152), Screener_5!C152, "")</f>
        <v/>
      </c>
      <c r="F4151" t="str">
        <f>IF(ISNUMBER(Screener_5!D152), Screener_5!D152, "")</f>
        <v/>
      </c>
      <c r="G4151" t="str">
        <f>IF(ISNUMBER(Screener_5!E152),    Screener_5!E152, "")</f>
        <v/>
      </c>
      <c r="H4151" t="str">
        <f>IF(ISNUMBER(Screener_5!F152),    Screener_5!F152, "")</f>
        <v/>
      </c>
      <c r="I4151" t="str">
        <f>IF(ISNUMBER(Screener_5!G152),    Screener_5!G152, "")</f>
        <v/>
      </c>
      <c r="J4151" t="str">
        <f>IF(ISNUMBER(Screener_5!H152),    Screener_5!H152, "")</f>
        <v/>
      </c>
      <c r="K4151" t="str">
        <f t="shared" si="227"/>
        <v/>
      </c>
      <c r="L4151" t="str">
        <f t="shared" si="230"/>
        <v/>
      </c>
      <c r="M4151" s="45" t="str">
        <f>Screener_5!I152</f>
        <v/>
      </c>
      <c r="N4151" t="str">
        <f>IF(Screener_5!J152="Y",1,IF(Screener_5!J152="N",0,""))</f>
        <v/>
      </c>
      <c r="O4151" t="str">
        <f>IF(Screener_5!K152="Y",1,IF(Screener_5!K152="N",0,""))</f>
        <v/>
      </c>
      <c r="P4151" t="str">
        <f>IF(Screener_5!L152="Y",1,IF(Screener_5!L152="N",0,""))</f>
        <v/>
      </c>
      <c r="Q4151" t="str">
        <f>IF(Screener_5!M152="Y",1,IF(Screener_5!M152="N",0,""))</f>
        <v/>
      </c>
      <c r="R4151" t="str">
        <f>IF(Screener_5!N152="Y",1,IF(Screener_5!N152="N",0,""))</f>
        <v/>
      </c>
      <c r="S4151" t="str">
        <f>IF(Screener_5!O152="Y",1,IF(Screener_5!O152="N",0,""))</f>
        <v/>
      </c>
      <c r="T4151">
        <f t="shared" si="226"/>
        <v>0</v>
      </c>
      <c r="U4151" t="str">
        <f t="shared" si="228"/>
        <v/>
      </c>
      <c r="V4151" t="str">
        <f t="shared" si="229"/>
        <v/>
      </c>
      <c r="W4151" t="str">
        <f>Screener_5!R152</f>
        <v/>
      </c>
      <c r="X4151" s="6" t="str">
        <f>IF(ISNUMBER(Screener_5!$P152),IF(ISBLANK(Screener_5!S152),"Missing",Screener_5!S152), "")</f>
        <v/>
      </c>
      <c r="Y4151" s="6" t="str">
        <f>IF(ISNUMBER(Screener_5!$P152),IF(ISBLANK(Screener_5!T152),"Missing",Screener_5!T152), "")</f>
        <v/>
      </c>
      <c r="Z4151" s="6" t="str">
        <f>IF(ISNUMBER(Screener_5!$P152),IF(ISBLANK(Screener_5!U152),"Missing",Screener_5!U152), "")</f>
        <v/>
      </c>
      <c r="AA4151" s="6" t="str">
        <f>IF(ISTEXT(Screener_5!U152),  IF(ISBLANK(Screener_5!V152), "Missing", Screener_5!V152),"")</f>
        <v/>
      </c>
      <c r="AB4151" s="6" t="str">
        <f>IF(Screener_5!U152 = "Y",  IF(ISBLANK(Screener_5!V152), "Missing", Screener_5!V152),"")</f>
        <v/>
      </c>
      <c r="AC4151" s="6" t="str">
        <f xml:space="preserve"> IF((Screener_5!U152 = "Y"),   IF(ISBLANK(Screener_5!W152),"Missing",Screener_5!W152), "")</f>
        <v/>
      </c>
      <c r="AF4151" s="6"/>
      <c r="AG4151" s="6"/>
    </row>
    <row r="4152" spans="1:33" x14ac:dyDescent="0.25">
      <c r="A4152" s="125" t="str">
        <f>IF(ISNUMBER(Screener_5!A153), Screener_5!A153, "")</f>
        <v/>
      </c>
      <c r="B4152" t="str">
        <f>IF(ISTEXT(Screener_5!C153), Screener_5!C153, "")</f>
        <v/>
      </c>
      <c r="F4152" t="str">
        <f>IF(ISNUMBER(Screener_5!D153), Screener_5!D153, "")</f>
        <v/>
      </c>
      <c r="G4152" t="str">
        <f>IF(ISNUMBER(Screener_5!E153),    Screener_5!E153, "")</f>
        <v/>
      </c>
      <c r="H4152" t="str">
        <f>IF(ISNUMBER(Screener_5!F153),    Screener_5!F153, "")</f>
        <v/>
      </c>
      <c r="I4152" t="str">
        <f>IF(ISNUMBER(Screener_5!G153),    Screener_5!G153, "")</f>
        <v/>
      </c>
      <c r="J4152" t="str">
        <f>IF(ISNUMBER(Screener_5!H153),    Screener_5!H153, "")</f>
        <v/>
      </c>
      <c r="K4152" t="str">
        <f t="shared" si="227"/>
        <v/>
      </c>
      <c r="L4152" t="str">
        <f t="shared" si="230"/>
        <v/>
      </c>
      <c r="M4152" s="45" t="str">
        <f>Screener_5!I153</f>
        <v/>
      </c>
      <c r="N4152" t="str">
        <f>IF(Screener_5!J153="Y",1,IF(Screener_5!J153="N",0,""))</f>
        <v/>
      </c>
      <c r="O4152" t="str">
        <f>IF(Screener_5!K153="Y",1,IF(Screener_5!K153="N",0,""))</f>
        <v/>
      </c>
      <c r="P4152" t="str">
        <f>IF(Screener_5!L153="Y",1,IF(Screener_5!L153="N",0,""))</f>
        <v/>
      </c>
      <c r="Q4152" t="str">
        <f>IF(Screener_5!M153="Y",1,IF(Screener_5!M153="N",0,""))</f>
        <v/>
      </c>
      <c r="R4152" t="str">
        <f>IF(Screener_5!N153="Y",1,IF(Screener_5!N153="N",0,""))</f>
        <v/>
      </c>
      <c r="S4152" t="str">
        <f>IF(Screener_5!O153="Y",1,IF(Screener_5!O153="N",0,""))</f>
        <v/>
      </c>
      <c r="T4152">
        <f t="shared" si="226"/>
        <v>0</v>
      </c>
      <c r="U4152" t="str">
        <f t="shared" si="228"/>
        <v/>
      </c>
      <c r="V4152" t="str">
        <f t="shared" si="229"/>
        <v/>
      </c>
      <c r="W4152" t="str">
        <f>Screener_5!R153</f>
        <v/>
      </c>
      <c r="X4152" s="6" t="str">
        <f>IF(ISNUMBER(Screener_5!$P153),IF(ISBLANK(Screener_5!S153),"Missing",Screener_5!S153), "")</f>
        <v/>
      </c>
      <c r="Y4152" s="6" t="str">
        <f>IF(ISNUMBER(Screener_5!$P153),IF(ISBLANK(Screener_5!T153),"Missing",Screener_5!T153), "")</f>
        <v/>
      </c>
      <c r="Z4152" s="6" t="str">
        <f>IF(ISNUMBER(Screener_5!$P153),IF(ISBLANK(Screener_5!U153),"Missing",Screener_5!U153), "")</f>
        <v/>
      </c>
      <c r="AA4152" s="6" t="str">
        <f>IF(ISTEXT(Screener_5!U153),  IF(ISBLANK(Screener_5!V153), "Missing", Screener_5!V153),"")</f>
        <v/>
      </c>
      <c r="AB4152" s="6" t="str">
        <f>IF(Screener_5!U153 = "Y",  IF(ISBLANK(Screener_5!V153), "Missing", Screener_5!V153),"")</f>
        <v/>
      </c>
      <c r="AC4152" s="6" t="str">
        <f xml:space="preserve"> IF((Screener_5!U153 = "Y"),   IF(ISBLANK(Screener_5!W153),"Missing",Screener_5!W153), "")</f>
        <v/>
      </c>
      <c r="AF4152" s="6"/>
      <c r="AG4152" s="6"/>
    </row>
    <row r="4153" spans="1:33" x14ac:dyDescent="0.25">
      <c r="A4153" s="125" t="str">
        <f>IF(ISNUMBER(Screener_5!A154), Screener_5!A154, "")</f>
        <v/>
      </c>
      <c r="B4153" t="str">
        <f>IF(ISTEXT(Screener_5!C154), Screener_5!C154, "")</f>
        <v/>
      </c>
      <c r="F4153" t="str">
        <f>IF(ISNUMBER(Screener_5!D154), Screener_5!D154, "")</f>
        <v/>
      </c>
      <c r="G4153" t="str">
        <f>IF(ISNUMBER(Screener_5!E154),    Screener_5!E154, "")</f>
        <v/>
      </c>
      <c r="H4153" t="str">
        <f>IF(ISNUMBER(Screener_5!F154),    Screener_5!F154, "")</f>
        <v/>
      </c>
      <c r="I4153" t="str">
        <f>IF(ISNUMBER(Screener_5!G154),    Screener_5!G154, "")</f>
        <v/>
      </c>
      <c r="J4153" t="str">
        <f>IF(ISNUMBER(Screener_5!H154),    Screener_5!H154, "")</f>
        <v/>
      </c>
      <c r="K4153" t="str">
        <f t="shared" si="227"/>
        <v/>
      </c>
      <c r="L4153" t="str">
        <f t="shared" si="230"/>
        <v/>
      </c>
      <c r="M4153" s="45" t="str">
        <f>Screener_5!I154</f>
        <v/>
      </c>
      <c r="N4153" t="str">
        <f>IF(Screener_5!J154="Y",1,IF(Screener_5!J154="N",0,""))</f>
        <v/>
      </c>
      <c r="O4153" t="str">
        <f>IF(Screener_5!K154="Y",1,IF(Screener_5!K154="N",0,""))</f>
        <v/>
      </c>
      <c r="P4153" t="str">
        <f>IF(Screener_5!L154="Y",1,IF(Screener_5!L154="N",0,""))</f>
        <v/>
      </c>
      <c r="Q4153" t="str">
        <f>IF(Screener_5!M154="Y",1,IF(Screener_5!M154="N",0,""))</f>
        <v/>
      </c>
      <c r="R4153" t="str">
        <f>IF(Screener_5!N154="Y",1,IF(Screener_5!N154="N",0,""))</f>
        <v/>
      </c>
      <c r="S4153" t="str">
        <f>IF(Screener_5!O154="Y",1,IF(Screener_5!O154="N",0,""))</f>
        <v/>
      </c>
      <c r="T4153">
        <f t="shared" si="226"/>
        <v>0</v>
      </c>
      <c r="U4153" t="str">
        <f t="shared" si="228"/>
        <v/>
      </c>
      <c r="V4153" t="str">
        <f t="shared" si="229"/>
        <v/>
      </c>
      <c r="W4153" t="str">
        <f>Screener_5!R154</f>
        <v/>
      </c>
      <c r="X4153" s="6" t="str">
        <f>IF(ISNUMBER(Screener_5!$P154),IF(ISBLANK(Screener_5!S154),"Missing",Screener_5!S154), "")</f>
        <v/>
      </c>
      <c r="Y4153" s="6" t="str">
        <f>IF(ISNUMBER(Screener_5!$P154),IF(ISBLANK(Screener_5!T154),"Missing",Screener_5!T154), "")</f>
        <v/>
      </c>
      <c r="Z4153" s="6" t="str">
        <f>IF(ISNUMBER(Screener_5!$P154),IF(ISBLANK(Screener_5!U154),"Missing",Screener_5!U154), "")</f>
        <v/>
      </c>
      <c r="AA4153" s="6" t="str">
        <f>IF(ISTEXT(Screener_5!U154),  IF(ISBLANK(Screener_5!V154), "Missing", Screener_5!V154),"")</f>
        <v/>
      </c>
      <c r="AB4153" s="6" t="str">
        <f>IF(Screener_5!U154 = "Y",  IF(ISBLANK(Screener_5!V154), "Missing", Screener_5!V154),"")</f>
        <v/>
      </c>
      <c r="AC4153" s="6" t="str">
        <f xml:space="preserve"> IF((Screener_5!U154 = "Y"),   IF(ISBLANK(Screener_5!W154),"Missing",Screener_5!W154), "")</f>
        <v/>
      </c>
      <c r="AF4153" s="6"/>
      <c r="AG4153" s="6"/>
    </row>
    <row r="4154" spans="1:33" x14ac:dyDescent="0.25">
      <c r="A4154" s="125" t="str">
        <f>IF(ISNUMBER(Screener_5!A155), Screener_5!A155, "")</f>
        <v/>
      </c>
      <c r="B4154" t="str">
        <f>IF(ISTEXT(Screener_5!C155), Screener_5!C155, "")</f>
        <v/>
      </c>
      <c r="F4154" t="str">
        <f>IF(ISNUMBER(Screener_5!D155), Screener_5!D155, "")</f>
        <v/>
      </c>
      <c r="G4154" t="str">
        <f>IF(ISNUMBER(Screener_5!E155),    Screener_5!E155, "")</f>
        <v/>
      </c>
      <c r="H4154" t="str">
        <f>IF(ISNUMBER(Screener_5!F155),    Screener_5!F155, "")</f>
        <v/>
      </c>
      <c r="I4154" t="str">
        <f>IF(ISNUMBER(Screener_5!G155),    Screener_5!G155, "")</f>
        <v/>
      </c>
      <c r="J4154" t="str">
        <f>IF(ISNUMBER(Screener_5!H155),    Screener_5!H155, "")</f>
        <v/>
      </c>
      <c r="K4154" t="str">
        <f t="shared" si="227"/>
        <v/>
      </c>
      <c r="L4154" t="str">
        <f t="shared" si="230"/>
        <v/>
      </c>
      <c r="M4154" s="45" t="str">
        <f>Screener_5!I155</f>
        <v/>
      </c>
      <c r="N4154" t="str">
        <f>IF(Screener_5!J155="Y",1,IF(Screener_5!J155="N",0,""))</f>
        <v/>
      </c>
      <c r="O4154" t="str">
        <f>IF(Screener_5!K155="Y",1,IF(Screener_5!K155="N",0,""))</f>
        <v/>
      </c>
      <c r="P4154" t="str">
        <f>IF(Screener_5!L155="Y",1,IF(Screener_5!L155="N",0,""))</f>
        <v/>
      </c>
      <c r="Q4154" t="str">
        <f>IF(Screener_5!M155="Y",1,IF(Screener_5!M155="N",0,""))</f>
        <v/>
      </c>
      <c r="R4154" t="str">
        <f>IF(Screener_5!N155="Y",1,IF(Screener_5!N155="N",0,""))</f>
        <v/>
      </c>
      <c r="S4154" t="str">
        <f>IF(Screener_5!O155="Y",1,IF(Screener_5!O155="N",0,""))</f>
        <v/>
      </c>
      <c r="T4154">
        <f t="shared" si="226"/>
        <v>0</v>
      </c>
      <c r="U4154" t="str">
        <f t="shared" si="228"/>
        <v/>
      </c>
      <c r="V4154" t="str">
        <f t="shared" si="229"/>
        <v/>
      </c>
      <c r="W4154" t="str">
        <f>Screener_5!R155</f>
        <v/>
      </c>
      <c r="X4154" s="6" t="str">
        <f>IF(ISNUMBER(Screener_5!$P155),IF(ISBLANK(Screener_5!S155),"Missing",Screener_5!S155), "")</f>
        <v/>
      </c>
      <c r="Y4154" s="6" t="str">
        <f>IF(ISNUMBER(Screener_5!$P155),IF(ISBLANK(Screener_5!T155),"Missing",Screener_5!T155), "")</f>
        <v/>
      </c>
      <c r="Z4154" s="6" t="str">
        <f>IF(ISNUMBER(Screener_5!$P155),IF(ISBLANK(Screener_5!U155),"Missing",Screener_5!U155), "")</f>
        <v/>
      </c>
      <c r="AA4154" s="6" t="str">
        <f>IF(ISTEXT(Screener_5!U155),  IF(ISBLANK(Screener_5!V155), "Missing", Screener_5!V155),"")</f>
        <v/>
      </c>
      <c r="AB4154" s="6" t="str">
        <f>IF(Screener_5!U155 = "Y",  IF(ISBLANK(Screener_5!V155), "Missing", Screener_5!V155),"")</f>
        <v/>
      </c>
      <c r="AC4154" s="6" t="str">
        <f xml:space="preserve"> IF((Screener_5!U155 = "Y"),   IF(ISBLANK(Screener_5!W155),"Missing",Screener_5!W155), "")</f>
        <v/>
      </c>
      <c r="AF4154" s="6"/>
      <c r="AG4154" s="6"/>
    </row>
    <row r="4155" spans="1:33" x14ac:dyDescent="0.25">
      <c r="A4155" s="125" t="str">
        <f>IF(ISNUMBER(Screener_5!A156), Screener_5!A156, "")</f>
        <v/>
      </c>
      <c r="B4155" t="str">
        <f>IF(ISTEXT(Screener_5!C156), Screener_5!C156, "")</f>
        <v/>
      </c>
      <c r="F4155" t="str">
        <f>IF(ISNUMBER(Screener_5!D156), Screener_5!D156, "")</f>
        <v/>
      </c>
      <c r="G4155" t="str">
        <f>IF(ISNUMBER(Screener_5!E156),    Screener_5!E156, "")</f>
        <v/>
      </c>
      <c r="H4155" t="str">
        <f>IF(ISNUMBER(Screener_5!F156),    Screener_5!F156, "")</f>
        <v/>
      </c>
      <c r="I4155" t="str">
        <f>IF(ISNUMBER(Screener_5!G156),    Screener_5!G156, "")</f>
        <v/>
      </c>
      <c r="J4155" t="str">
        <f>IF(ISNUMBER(Screener_5!H156),    Screener_5!H156, "")</f>
        <v/>
      </c>
      <c r="K4155" t="str">
        <f t="shared" si="227"/>
        <v/>
      </c>
      <c r="L4155" t="str">
        <f t="shared" si="230"/>
        <v/>
      </c>
      <c r="M4155" s="45" t="str">
        <f>Screener_5!I156</f>
        <v/>
      </c>
      <c r="N4155" t="str">
        <f>IF(Screener_5!J156="Y",1,IF(Screener_5!J156="N",0,""))</f>
        <v/>
      </c>
      <c r="O4155" t="str">
        <f>IF(Screener_5!K156="Y",1,IF(Screener_5!K156="N",0,""))</f>
        <v/>
      </c>
      <c r="P4155" t="str">
        <f>IF(Screener_5!L156="Y",1,IF(Screener_5!L156="N",0,""))</f>
        <v/>
      </c>
      <c r="Q4155" t="str">
        <f>IF(Screener_5!M156="Y",1,IF(Screener_5!M156="N",0,""))</f>
        <v/>
      </c>
      <c r="R4155" t="str">
        <f>IF(Screener_5!N156="Y",1,IF(Screener_5!N156="N",0,""))</f>
        <v/>
      </c>
      <c r="S4155" t="str">
        <f>IF(Screener_5!O156="Y",1,IF(Screener_5!O156="N",0,""))</f>
        <v/>
      </c>
      <c r="T4155">
        <f t="shared" si="226"/>
        <v>0</v>
      </c>
      <c r="U4155" t="str">
        <f t="shared" si="228"/>
        <v/>
      </c>
      <c r="V4155" t="str">
        <f t="shared" si="229"/>
        <v/>
      </c>
      <c r="W4155" t="str">
        <f>Screener_5!R156</f>
        <v/>
      </c>
      <c r="X4155" s="6" t="str">
        <f>IF(ISNUMBER(Screener_5!$P156),IF(ISBLANK(Screener_5!S156),"Missing",Screener_5!S156), "")</f>
        <v/>
      </c>
      <c r="Y4155" s="6" t="str">
        <f>IF(ISNUMBER(Screener_5!$P156),IF(ISBLANK(Screener_5!T156),"Missing",Screener_5!T156), "")</f>
        <v/>
      </c>
      <c r="Z4155" s="6" t="str">
        <f>IF(ISNUMBER(Screener_5!$P156),IF(ISBLANK(Screener_5!U156),"Missing",Screener_5!U156), "")</f>
        <v/>
      </c>
      <c r="AA4155" s="6" t="str">
        <f>IF(ISTEXT(Screener_5!U156),  IF(ISBLANK(Screener_5!V156), "Missing", Screener_5!V156),"")</f>
        <v/>
      </c>
      <c r="AB4155" s="6" t="str">
        <f>IF(Screener_5!U156 = "Y",  IF(ISBLANK(Screener_5!V156), "Missing", Screener_5!V156),"")</f>
        <v/>
      </c>
      <c r="AC4155" s="6" t="str">
        <f xml:space="preserve"> IF((Screener_5!U156 = "Y"),   IF(ISBLANK(Screener_5!W156),"Missing",Screener_5!W156), "")</f>
        <v/>
      </c>
      <c r="AF4155" s="6"/>
      <c r="AG4155" s="6"/>
    </row>
    <row r="4156" spans="1:33" x14ac:dyDescent="0.25">
      <c r="A4156" s="125" t="str">
        <f>IF(ISNUMBER(Screener_5!A157), Screener_5!A157, "")</f>
        <v/>
      </c>
      <c r="B4156" t="str">
        <f>IF(ISTEXT(Screener_5!C157), Screener_5!C157, "")</f>
        <v/>
      </c>
      <c r="F4156" t="str">
        <f>IF(ISNUMBER(Screener_5!D157), Screener_5!D157, "")</f>
        <v/>
      </c>
      <c r="G4156" t="str">
        <f>IF(ISNUMBER(Screener_5!E157),    Screener_5!E157, "")</f>
        <v/>
      </c>
      <c r="H4156" t="str">
        <f>IF(ISNUMBER(Screener_5!F157),    Screener_5!F157, "")</f>
        <v/>
      </c>
      <c r="I4156" t="str">
        <f>IF(ISNUMBER(Screener_5!G157),    Screener_5!G157, "")</f>
        <v/>
      </c>
      <c r="J4156" t="str">
        <f>IF(ISNUMBER(Screener_5!H157),    Screener_5!H157, "")</f>
        <v/>
      </c>
      <c r="K4156" t="str">
        <f t="shared" si="227"/>
        <v/>
      </c>
      <c r="L4156" t="str">
        <f t="shared" si="230"/>
        <v/>
      </c>
      <c r="M4156" s="45" t="str">
        <f>Screener_5!I157</f>
        <v/>
      </c>
      <c r="N4156" t="str">
        <f>IF(Screener_5!J157="Y",1,IF(Screener_5!J157="N",0,""))</f>
        <v/>
      </c>
      <c r="O4156" t="str">
        <f>IF(Screener_5!K157="Y",1,IF(Screener_5!K157="N",0,""))</f>
        <v/>
      </c>
      <c r="P4156" t="str">
        <f>IF(Screener_5!L157="Y",1,IF(Screener_5!L157="N",0,""))</f>
        <v/>
      </c>
      <c r="Q4156" t="str">
        <f>IF(Screener_5!M157="Y",1,IF(Screener_5!M157="N",0,""))</f>
        <v/>
      </c>
      <c r="R4156" t="str">
        <f>IF(Screener_5!N157="Y",1,IF(Screener_5!N157="N",0,""))</f>
        <v/>
      </c>
      <c r="S4156" t="str">
        <f>IF(Screener_5!O157="Y",1,IF(Screener_5!O157="N",0,""))</f>
        <v/>
      </c>
      <c r="T4156">
        <f t="shared" si="226"/>
        <v>0</v>
      </c>
      <c r="U4156" t="str">
        <f t="shared" si="228"/>
        <v/>
      </c>
      <c r="V4156" t="str">
        <f t="shared" si="229"/>
        <v/>
      </c>
      <c r="W4156" t="str">
        <f>Screener_5!R157</f>
        <v/>
      </c>
      <c r="X4156" s="6" t="str">
        <f>IF(ISNUMBER(Screener_5!$P157),IF(ISBLANK(Screener_5!S157),"Missing",Screener_5!S157), "")</f>
        <v/>
      </c>
      <c r="Y4156" s="6" t="str">
        <f>IF(ISNUMBER(Screener_5!$P157),IF(ISBLANK(Screener_5!T157),"Missing",Screener_5!T157), "")</f>
        <v/>
      </c>
      <c r="Z4156" s="6" t="str">
        <f>IF(ISNUMBER(Screener_5!$P157),IF(ISBLANK(Screener_5!U157),"Missing",Screener_5!U157), "")</f>
        <v/>
      </c>
      <c r="AA4156" s="6" t="str">
        <f>IF(ISTEXT(Screener_5!U157),  IF(ISBLANK(Screener_5!V157), "Missing", Screener_5!V157),"")</f>
        <v/>
      </c>
      <c r="AB4156" s="6" t="str">
        <f>IF(Screener_5!U157 = "Y",  IF(ISBLANK(Screener_5!V157), "Missing", Screener_5!V157),"")</f>
        <v/>
      </c>
      <c r="AC4156" s="6" t="str">
        <f xml:space="preserve"> IF((Screener_5!U157 = "Y"),   IF(ISBLANK(Screener_5!W157),"Missing",Screener_5!W157), "")</f>
        <v/>
      </c>
      <c r="AF4156" s="6"/>
      <c r="AG4156" s="6"/>
    </row>
    <row r="4157" spans="1:33" x14ac:dyDescent="0.25">
      <c r="A4157" s="125" t="str">
        <f>IF(ISNUMBER(Screener_5!A158), Screener_5!A158, "")</f>
        <v/>
      </c>
      <c r="B4157" t="str">
        <f>IF(ISTEXT(Screener_5!C158), Screener_5!C158, "")</f>
        <v/>
      </c>
      <c r="F4157" t="str">
        <f>IF(ISNUMBER(Screener_5!D158), Screener_5!D158, "")</f>
        <v/>
      </c>
      <c r="G4157" t="str">
        <f>IF(ISNUMBER(Screener_5!E158),    Screener_5!E158, "")</f>
        <v/>
      </c>
      <c r="H4157" t="str">
        <f>IF(ISNUMBER(Screener_5!F158),    Screener_5!F158, "")</f>
        <v/>
      </c>
      <c r="I4157" t="str">
        <f>IF(ISNUMBER(Screener_5!G158),    Screener_5!G158, "")</f>
        <v/>
      </c>
      <c r="J4157" t="str">
        <f>IF(ISNUMBER(Screener_5!H158),    Screener_5!H158, "")</f>
        <v/>
      </c>
      <c r="K4157" t="str">
        <f t="shared" si="227"/>
        <v/>
      </c>
      <c r="L4157" t="str">
        <f t="shared" si="230"/>
        <v/>
      </c>
      <c r="M4157" s="45" t="str">
        <f>Screener_5!I158</f>
        <v/>
      </c>
      <c r="N4157" t="str">
        <f>IF(Screener_5!J158="Y",1,IF(Screener_5!J158="N",0,""))</f>
        <v/>
      </c>
      <c r="O4157" t="str">
        <f>IF(Screener_5!K158="Y",1,IF(Screener_5!K158="N",0,""))</f>
        <v/>
      </c>
      <c r="P4157" t="str">
        <f>IF(Screener_5!L158="Y",1,IF(Screener_5!L158="N",0,""))</f>
        <v/>
      </c>
      <c r="Q4157" t="str">
        <f>IF(Screener_5!M158="Y",1,IF(Screener_5!M158="N",0,""))</f>
        <v/>
      </c>
      <c r="R4157" t="str">
        <f>IF(Screener_5!N158="Y",1,IF(Screener_5!N158="N",0,""))</f>
        <v/>
      </c>
      <c r="S4157" t="str">
        <f>IF(Screener_5!O158="Y",1,IF(Screener_5!O158="N",0,""))</f>
        <v/>
      </c>
      <c r="T4157">
        <f t="shared" si="226"/>
        <v>0</v>
      </c>
      <c r="U4157" t="str">
        <f t="shared" si="228"/>
        <v/>
      </c>
      <c r="V4157" t="str">
        <f t="shared" si="229"/>
        <v/>
      </c>
      <c r="W4157" t="str">
        <f>Screener_5!R158</f>
        <v/>
      </c>
      <c r="X4157" s="6" t="str">
        <f>IF(ISNUMBER(Screener_5!$P158),IF(ISBLANK(Screener_5!S158),"Missing",Screener_5!S158), "")</f>
        <v/>
      </c>
      <c r="Y4157" s="6" t="str">
        <f>IF(ISNUMBER(Screener_5!$P158),IF(ISBLANK(Screener_5!T158),"Missing",Screener_5!T158), "")</f>
        <v/>
      </c>
      <c r="Z4157" s="6" t="str">
        <f>IF(ISNUMBER(Screener_5!$P158),IF(ISBLANK(Screener_5!U158),"Missing",Screener_5!U158), "")</f>
        <v/>
      </c>
      <c r="AA4157" s="6" t="str">
        <f>IF(ISTEXT(Screener_5!U158),  IF(ISBLANK(Screener_5!V158), "Missing", Screener_5!V158),"")</f>
        <v/>
      </c>
      <c r="AB4157" s="6" t="str">
        <f>IF(Screener_5!U158 = "Y",  IF(ISBLANK(Screener_5!V158), "Missing", Screener_5!V158),"")</f>
        <v/>
      </c>
      <c r="AC4157" s="6" t="str">
        <f xml:space="preserve"> IF((Screener_5!U158 = "Y"),   IF(ISBLANK(Screener_5!W158),"Missing",Screener_5!W158), "")</f>
        <v/>
      </c>
      <c r="AF4157" s="6"/>
      <c r="AG4157" s="6"/>
    </row>
    <row r="4158" spans="1:33" x14ac:dyDescent="0.25">
      <c r="A4158" s="125" t="str">
        <f>IF(ISNUMBER(Screener_5!A159), Screener_5!A159, "")</f>
        <v/>
      </c>
      <c r="B4158" t="str">
        <f>IF(ISTEXT(Screener_5!C159), Screener_5!C159, "")</f>
        <v/>
      </c>
      <c r="F4158" t="str">
        <f>IF(ISNUMBER(Screener_5!D159), Screener_5!D159, "")</f>
        <v/>
      </c>
      <c r="G4158" t="str">
        <f>IF(ISNUMBER(Screener_5!E159),    Screener_5!E159, "")</f>
        <v/>
      </c>
      <c r="H4158" t="str">
        <f>IF(ISNUMBER(Screener_5!F159),    Screener_5!F159, "")</f>
        <v/>
      </c>
      <c r="I4158" t="str">
        <f>IF(ISNUMBER(Screener_5!G159),    Screener_5!G159, "")</f>
        <v/>
      </c>
      <c r="J4158" t="str">
        <f>IF(ISNUMBER(Screener_5!H159),    Screener_5!H159, "")</f>
        <v/>
      </c>
      <c r="K4158" t="str">
        <f t="shared" si="227"/>
        <v/>
      </c>
      <c r="L4158" t="str">
        <f t="shared" si="230"/>
        <v/>
      </c>
      <c r="M4158" s="45" t="str">
        <f>Screener_5!I159</f>
        <v/>
      </c>
      <c r="N4158" t="str">
        <f>IF(Screener_5!J159="Y",1,IF(Screener_5!J159="N",0,""))</f>
        <v/>
      </c>
      <c r="O4158" t="str">
        <f>IF(Screener_5!K159="Y",1,IF(Screener_5!K159="N",0,""))</f>
        <v/>
      </c>
      <c r="P4158" t="str">
        <f>IF(Screener_5!L159="Y",1,IF(Screener_5!L159="N",0,""))</f>
        <v/>
      </c>
      <c r="Q4158" t="str">
        <f>IF(Screener_5!M159="Y",1,IF(Screener_5!M159="N",0,""))</f>
        <v/>
      </c>
      <c r="R4158" t="str">
        <f>IF(Screener_5!N159="Y",1,IF(Screener_5!N159="N",0,""))</f>
        <v/>
      </c>
      <c r="S4158" t="str">
        <f>IF(Screener_5!O159="Y",1,IF(Screener_5!O159="N",0,""))</f>
        <v/>
      </c>
      <c r="T4158">
        <f t="shared" si="226"/>
        <v>0</v>
      </c>
      <c r="U4158" t="str">
        <f t="shared" si="228"/>
        <v/>
      </c>
      <c r="V4158" t="str">
        <f t="shared" si="229"/>
        <v/>
      </c>
      <c r="W4158" t="str">
        <f>Screener_5!R159</f>
        <v/>
      </c>
      <c r="X4158" s="6" t="str">
        <f>IF(ISNUMBER(Screener_5!$P159),IF(ISBLANK(Screener_5!S159),"Missing",Screener_5!S159), "")</f>
        <v/>
      </c>
      <c r="Y4158" s="6" t="str">
        <f>IF(ISNUMBER(Screener_5!$P159),IF(ISBLANK(Screener_5!T159),"Missing",Screener_5!T159), "")</f>
        <v/>
      </c>
      <c r="Z4158" s="6" t="str">
        <f>IF(ISNUMBER(Screener_5!$P159),IF(ISBLANK(Screener_5!U159),"Missing",Screener_5!U159), "")</f>
        <v/>
      </c>
      <c r="AA4158" s="6" t="str">
        <f>IF(ISTEXT(Screener_5!U159),  IF(ISBLANK(Screener_5!V159), "Missing", Screener_5!V159),"")</f>
        <v/>
      </c>
      <c r="AB4158" s="6" t="str">
        <f>IF(Screener_5!U159 = "Y",  IF(ISBLANK(Screener_5!V159), "Missing", Screener_5!V159),"")</f>
        <v/>
      </c>
      <c r="AC4158" s="6" t="str">
        <f xml:space="preserve"> IF((Screener_5!U159 = "Y"),   IF(ISBLANK(Screener_5!W159),"Missing",Screener_5!W159), "")</f>
        <v/>
      </c>
      <c r="AF4158" s="6"/>
      <c r="AG4158" s="6"/>
    </row>
    <row r="4159" spans="1:33" x14ac:dyDescent="0.25">
      <c r="A4159" s="125" t="str">
        <f>IF(ISNUMBER(Screener_5!A160), Screener_5!A160, "")</f>
        <v/>
      </c>
      <c r="B4159" t="str">
        <f>IF(ISTEXT(Screener_5!C160), Screener_5!C160, "")</f>
        <v/>
      </c>
      <c r="F4159" t="str">
        <f>IF(ISNUMBER(Screener_5!D160), Screener_5!D160, "")</f>
        <v/>
      </c>
      <c r="G4159" t="str">
        <f>IF(ISNUMBER(Screener_5!E160),    Screener_5!E160, "")</f>
        <v/>
      </c>
      <c r="H4159" t="str">
        <f>IF(ISNUMBER(Screener_5!F160),    Screener_5!F160, "")</f>
        <v/>
      </c>
      <c r="I4159" t="str">
        <f>IF(ISNUMBER(Screener_5!G160),    Screener_5!G160, "")</f>
        <v/>
      </c>
      <c r="J4159" t="str">
        <f>IF(ISNUMBER(Screener_5!H160),    Screener_5!H160, "")</f>
        <v/>
      </c>
      <c r="K4159" t="str">
        <f t="shared" si="227"/>
        <v/>
      </c>
      <c r="L4159" t="str">
        <f t="shared" si="230"/>
        <v/>
      </c>
      <c r="M4159" s="45" t="str">
        <f>Screener_5!I160</f>
        <v/>
      </c>
      <c r="N4159" t="str">
        <f>IF(Screener_5!J160="Y",1,IF(Screener_5!J160="N",0,""))</f>
        <v/>
      </c>
      <c r="O4159" t="str">
        <f>IF(Screener_5!K160="Y",1,IF(Screener_5!K160="N",0,""))</f>
        <v/>
      </c>
      <c r="P4159" t="str">
        <f>IF(Screener_5!L160="Y",1,IF(Screener_5!L160="N",0,""))</f>
        <v/>
      </c>
      <c r="Q4159" t="str">
        <f>IF(Screener_5!M160="Y",1,IF(Screener_5!M160="N",0,""))</f>
        <v/>
      </c>
      <c r="R4159" t="str">
        <f>IF(Screener_5!N160="Y",1,IF(Screener_5!N160="N",0,""))</f>
        <v/>
      </c>
      <c r="S4159" t="str">
        <f>IF(Screener_5!O160="Y",1,IF(Screener_5!O160="N",0,""))</f>
        <v/>
      </c>
      <c r="T4159">
        <f t="shared" si="226"/>
        <v>0</v>
      </c>
      <c r="U4159" t="str">
        <f t="shared" si="228"/>
        <v/>
      </c>
      <c r="V4159" t="str">
        <f t="shared" si="229"/>
        <v/>
      </c>
      <c r="W4159" t="str">
        <f>Screener_5!R160</f>
        <v/>
      </c>
      <c r="X4159" s="6" t="str">
        <f>IF(ISNUMBER(Screener_5!$P160),IF(ISBLANK(Screener_5!S160),"Missing",Screener_5!S160), "")</f>
        <v/>
      </c>
      <c r="Y4159" s="6" t="str">
        <f>IF(ISNUMBER(Screener_5!$P160),IF(ISBLANK(Screener_5!T160),"Missing",Screener_5!T160), "")</f>
        <v/>
      </c>
      <c r="Z4159" s="6" t="str">
        <f>IF(ISNUMBER(Screener_5!$P160),IF(ISBLANK(Screener_5!U160),"Missing",Screener_5!U160), "")</f>
        <v/>
      </c>
      <c r="AA4159" s="6" t="str">
        <f>IF(ISTEXT(Screener_5!U160),  IF(ISBLANK(Screener_5!V160), "Missing", Screener_5!V160),"")</f>
        <v/>
      </c>
      <c r="AB4159" s="6" t="str">
        <f>IF(Screener_5!U160 = "Y",  IF(ISBLANK(Screener_5!V160), "Missing", Screener_5!V160),"")</f>
        <v/>
      </c>
      <c r="AC4159" s="6" t="str">
        <f xml:space="preserve"> IF((Screener_5!U160 = "Y"),   IF(ISBLANK(Screener_5!W160),"Missing",Screener_5!W160), "")</f>
        <v/>
      </c>
      <c r="AF4159" s="6"/>
      <c r="AG4159" s="6"/>
    </row>
    <row r="4160" spans="1:33" x14ac:dyDescent="0.25">
      <c r="A4160" s="125" t="str">
        <f>IF(ISNUMBER(Screener_5!A161), Screener_5!A161, "")</f>
        <v/>
      </c>
      <c r="B4160" t="str">
        <f>IF(ISTEXT(Screener_5!C161), Screener_5!C161, "")</f>
        <v/>
      </c>
      <c r="F4160" t="str">
        <f>IF(ISNUMBER(Screener_5!D161), Screener_5!D161, "")</f>
        <v/>
      </c>
      <c r="G4160" t="str">
        <f>IF(ISNUMBER(Screener_5!E161),    Screener_5!E161, "")</f>
        <v/>
      </c>
      <c r="H4160" t="str">
        <f>IF(ISNUMBER(Screener_5!F161),    Screener_5!F161, "")</f>
        <v/>
      </c>
      <c r="I4160" t="str">
        <f>IF(ISNUMBER(Screener_5!G161),    Screener_5!G161, "")</f>
        <v/>
      </c>
      <c r="J4160" t="str">
        <f>IF(ISNUMBER(Screener_5!H161),    Screener_5!H161, "")</f>
        <v/>
      </c>
      <c r="K4160" t="str">
        <f t="shared" si="227"/>
        <v/>
      </c>
      <c r="L4160" t="str">
        <f t="shared" si="230"/>
        <v/>
      </c>
      <c r="M4160" s="45" t="str">
        <f>Screener_5!I161</f>
        <v/>
      </c>
      <c r="N4160" t="str">
        <f>IF(Screener_5!J161="Y",1,IF(Screener_5!J161="N",0,""))</f>
        <v/>
      </c>
      <c r="O4160" t="str">
        <f>IF(Screener_5!K161="Y",1,IF(Screener_5!K161="N",0,""))</f>
        <v/>
      </c>
      <c r="P4160" t="str">
        <f>IF(Screener_5!L161="Y",1,IF(Screener_5!L161="N",0,""))</f>
        <v/>
      </c>
      <c r="Q4160" t="str">
        <f>IF(Screener_5!M161="Y",1,IF(Screener_5!M161="N",0,""))</f>
        <v/>
      </c>
      <c r="R4160" t="str">
        <f>IF(Screener_5!N161="Y",1,IF(Screener_5!N161="N",0,""))</f>
        <v/>
      </c>
      <c r="S4160" t="str">
        <f>IF(Screener_5!O161="Y",1,IF(Screener_5!O161="N",0,""))</f>
        <v/>
      </c>
      <c r="T4160">
        <f t="shared" si="226"/>
        <v>0</v>
      </c>
      <c r="U4160" t="str">
        <f t="shared" si="228"/>
        <v/>
      </c>
      <c r="V4160" t="str">
        <f t="shared" si="229"/>
        <v/>
      </c>
      <c r="W4160" t="str">
        <f>Screener_5!R161</f>
        <v/>
      </c>
      <c r="X4160" s="6" t="str">
        <f>IF(ISNUMBER(Screener_5!$P161),IF(ISBLANK(Screener_5!S161),"Missing",Screener_5!S161), "")</f>
        <v/>
      </c>
      <c r="Y4160" s="6" t="str">
        <f>IF(ISNUMBER(Screener_5!$P161),IF(ISBLANK(Screener_5!T161),"Missing",Screener_5!T161), "")</f>
        <v/>
      </c>
      <c r="Z4160" s="6" t="str">
        <f>IF(ISNUMBER(Screener_5!$P161),IF(ISBLANK(Screener_5!U161),"Missing",Screener_5!U161), "")</f>
        <v/>
      </c>
      <c r="AA4160" s="6" t="str">
        <f>IF(ISTEXT(Screener_5!U161),  IF(ISBLANK(Screener_5!V161), "Missing", Screener_5!V161),"")</f>
        <v/>
      </c>
      <c r="AB4160" s="6" t="str">
        <f>IF(Screener_5!U161 = "Y",  IF(ISBLANK(Screener_5!V161), "Missing", Screener_5!V161),"")</f>
        <v/>
      </c>
      <c r="AC4160" s="6" t="str">
        <f xml:space="preserve"> IF((Screener_5!U161 = "Y"),   IF(ISBLANK(Screener_5!W161),"Missing",Screener_5!W161), "")</f>
        <v/>
      </c>
      <c r="AF4160" s="6"/>
      <c r="AG4160" s="6"/>
    </row>
    <row r="4161" spans="1:33" x14ac:dyDescent="0.25">
      <c r="A4161" s="125" t="str">
        <f>IF(ISNUMBER(Screener_5!A162), Screener_5!A162, "")</f>
        <v/>
      </c>
      <c r="B4161" t="str">
        <f>IF(ISTEXT(Screener_5!C162), Screener_5!C162, "")</f>
        <v/>
      </c>
      <c r="F4161" t="str">
        <f>IF(ISNUMBER(Screener_5!D162), Screener_5!D162, "")</f>
        <v/>
      </c>
      <c r="G4161" t="str">
        <f>IF(ISNUMBER(Screener_5!E162),    Screener_5!E162, "")</f>
        <v/>
      </c>
      <c r="H4161" t="str">
        <f>IF(ISNUMBER(Screener_5!F162),    Screener_5!F162, "")</f>
        <v/>
      </c>
      <c r="I4161" t="str">
        <f>IF(ISNUMBER(Screener_5!G162),    Screener_5!G162, "")</f>
        <v/>
      </c>
      <c r="J4161" t="str">
        <f>IF(ISNUMBER(Screener_5!H162),    Screener_5!H162, "")</f>
        <v/>
      </c>
      <c r="K4161" t="str">
        <f t="shared" si="227"/>
        <v/>
      </c>
      <c r="L4161" t="str">
        <f t="shared" si="230"/>
        <v/>
      </c>
      <c r="M4161" s="45" t="str">
        <f>Screener_5!I162</f>
        <v/>
      </c>
      <c r="N4161" t="str">
        <f>IF(Screener_5!J162="Y",1,IF(Screener_5!J162="N",0,""))</f>
        <v/>
      </c>
      <c r="O4161" t="str">
        <f>IF(Screener_5!K162="Y",1,IF(Screener_5!K162="N",0,""))</f>
        <v/>
      </c>
      <c r="P4161" t="str">
        <f>IF(Screener_5!L162="Y",1,IF(Screener_5!L162="N",0,""))</f>
        <v/>
      </c>
      <c r="Q4161" t="str">
        <f>IF(Screener_5!M162="Y",1,IF(Screener_5!M162="N",0,""))</f>
        <v/>
      </c>
      <c r="R4161" t="str">
        <f>IF(Screener_5!N162="Y",1,IF(Screener_5!N162="N",0,""))</f>
        <v/>
      </c>
      <c r="S4161" t="str">
        <f>IF(Screener_5!O162="Y",1,IF(Screener_5!O162="N",0,""))</f>
        <v/>
      </c>
      <c r="T4161">
        <f t="shared" si="226"/>
        <v>0</v>
      </c>
      <c r="U4161" t="str">
        <f t="shared" si="228"/>
        <v/>
      </c>
      <c r="V4161" t="str">
        <f t="shared" si="229"/>
        <v/>
      </c>
      <c r="W4161" t="str">
        <f>Screener_5!R162</f>
        <v/>
      </c>
      <c r="X4161" s="6" t="str">
        <f>IF(ISNUMBER(Screener_5!$P162),IF(ISBLANK(Screener_5!S162),"Missing",Screener_5!S162), "")</f>
        <v/>
      </c>
      <c r="Y4161" s="6" t="str">
        <f>IF(ISNUMBER(Screener_5!$P162),IF(ISBLANK(Screener_5!T162),"Missing",Screener_5!T162), "")</f>
        <v/>
      </c>
      <c r="Z4161" s="6" t="str">
        <f>IF(ISNUMBER(Screener_5!$P162),IF(ISBLANK(Screener_5!U162),"Missing",Screener_5!U162), "")</f>
        <v/>
      </c>
      <c r="AA4161" s="6" t="str">
        <f>IF(ISTEXT(Screener_5!U162),  IF(ISBLANK(Screener_5!V162), "Missing", Screener_5!V162),"")</f>
        <v/>
      </c>
      <c r="AB4161" s="6" t="str">
        <f>IF(Screener_5!U162 = "Y",  IF(ISBLANK(Screener_5!V162), "Missing", Screener_5!V162),"")</f>
        <v/>
      </c>
      <c r="AC4161" s="6" t="str">
        <f xml:space="preserve"> IF((Screener_5!U162 = "Y"),   IF(ISBLANK(Screener_5!W162),"Missing",Screener_5!W162), "")</f>
        <v/>
      </c>
      <c r="AF4161" s="6"/>
      <c r="AG4161" s="6"/>
    </row>
    <row r="4162" spans="1:33" x14ac:dyDescent="0.25">
      <c r="A4162" s="125" t="str">
        <f>IF(ISNUMBER(Screener_5!A163), Screener_5!A163, "")</f>
        <v/>
      </c>
      <c r="B4162" t="str">
        <f>IF(ISTEXT(Screener_5!C163), Screener_5!C163, "")</f>
        <v/>
      </c>
      <c r="F4162" t="str">
        <f>IF(ISNUMBER(Screener_5!D163), Screener_5!D163, "")</f>
        <v/>
      </c>
      <c r="G4162" t="str">
        <f>IF(ISNUMBER(Screener_5!E163),    Screener_5!E163, "")</f>
        <v/>
      </c>
      <c r="H4162" t="str">
        <f>IF(ISNUMBER(Screener_5!F163),    Screener_5!F163, "")</f>
        <v/>
      </c>
      <c r="I4162" t="str">
        <f>IF(ISNUMBER(Screener_5!G163),    Screener_5!G163, "")</f>
        <v/>
      </c>
      <c r="J4162" t="str">
        <f>IF(ISNUMBER(Screener_5!H163),    Screener_5!H163, "")</f>
        <v/>
      </c>
      <c r="K4162" t="str">
        <f t="shared" si="227"/>
        <v/>
      </c>
      <c r="L4162" t="str">
        <f t="shared" si="230"/>
        <v/>
      </c>
      <c r="M4162" s="45" t="str">
        <f>Screener_5!I163</f>
        <v/>
      </c>
      <c r="N4162" t="str">
        <f>IF(Screener_5!J163="Y",1,IF(Screener_5!J163="N",0,""))</f>
        <v/>
      </c>
      <c r="O4162" t="str">
        <f>IF(Screener_5!K163="Y",1,IF(Screener_5!K163="N",0,""))</f>
        <v/>
      </c>
      <c r="P4162" t="str">
        <f>IF(Screener_5!L163="Y",1,IF(Screener_5!L163="N",0,""))</f>
        <v/>
      </c>
      <c r="Q4162" t="str">
        <f>IF(Screener_5!M163="Y",1,IF(Screener_5!M163="N",0,""))</f>
        <v/>
      </c>
      <c r="R4162" t="str">
        <f>IF(Screener_5!N163="Y",1,IF(Screener_5!N163="N",0,""))</f>
        <v/>
      </c>
      <c r="S4162" t="str">
        <f>IF(Screener_5!O163="Y",1,IF(Screener_5!O163="N",0,""))</f>
        <v/>
      </c>
      <c r="T4162">
        <f t="shared" si="226"/>
        <v>0</v>
      </c>
      <c r="U4162" t="str">
        <f t="shared" si="228"/>
        <v/>
      </c>
      <c r="V4162" t="str">
        <f t="shared" si="229"/>
        <v/>
      </c>
      <c r="W4162" t="str">
        <f>Screener_5!R163</f>
        <v/>
      </c>
      <c r="X4162" s="6" t="str">
        <f>IF(ISNUMBER(Screener_5!$P163),IF(ISBLANK(Screener_5!S163),"Missing",Screener_5!S163), "")</f>
        <v/>
      </c>
      <c r="Y4162" s="6" t="str">
        <f>IF(ISNUMBER(Screener_5!$P163),IF(ISBLANK(Screener_5!T163),"Missing",Screener_5!T163), "")</f>
        <v/>
      </c>
      <c r="Z4162" s="6" t="str">
        <f>IF(ISNUMBER(Screener_5!$P163),IF(ISBLANK(Screener_5!U163),"Missing",Screener_5!U163), "")</f>
        <v/>
      </c>
      <c r="AA4162" s="6" t="str">
        <f>IF(ISTEXT(Screener_5!U163),  IF(ISBLANK(Screener_5!V163), "Missing", Screener_5!V163),"")</f>
        <v/>
      </c>
      <c r="AB4162" s="6" t="str">
        <f>IF(Screener_5!U163 = "Y",  IF(ISBLANK(Screener_5!V163), "Missing", Screener_5!V163),"")</f>
        <v/>
      </c>
      <c r="AC4162" s="6" t="str">
        <f xml:space="preserve"> IF((Screener_5!U163 = "Y"),   IF(ISBLANK(Screener_5!W163),"Missing",Screener_5!W163), "")</f>
        <v/>
      </c>
      <c r="AF4162" s="6"/>
      <c r="AG4162" s="6"/>
    </row>
    <row r="4163" spans="1:33" x14ac:dyDescent="0.25">
      <c r="A4163" s="125" t="str">
        <f>IF(ISNUMBER(Screener_5!A164), Screener_5!A164, "")</f>
        <v/>
      </c>
      <c r="B4163" t="str">
        <f>IF(ISTEXT(Screener_5!C164), Screener_5!C164, "")</f>
        <v/>
      </c>
      <c r="F4163" t="str">
        <f>IF(ISNUMBER(Screener_5!D164), Screener_5!D164, "")</f>
        <v/>
      </c>
      <c r="G4163" t="str">
        <f>IF(ISNUMBER(Screener_5!E164),    Screener_5!E164, "")</f>
        <v/>
      </c>
      <c r="H4163" t="str">
        <f>IF(ISNUMBER(Screener_5!F164),    Screener_5!F164, "")</f>
        <v/>
      </c>
      <c r="I4163" t="str">
        <f>IF(ISNUMBER(Screener_5!G164),    Screener_5!G164, "")</f>
        <v/>
      </c>
      <c r="J4163" t="str">
        <f>IF(ISNUMBER(Screener_5!H164),    Screener_5!H164, "")</f>
        <v/>
      </c>
      <c r="K4163" t="str">
        <f t="shared" si="227"/>
        <v/>
      </c>
      <c r="L4163" t="str">
        <f t="shared" si="230"/>
        <v/>
      </c>
      <c r="M4163" s="45" t="str">
        <f>Screener_5!I164</f>
        <v/>
      </c>
      <c r="N4163" t="str">
        <f>IF(Screener_5!J164="Y",1,IF(Screener_5!J164="N",0,""))</f>
        <v/>
      </c>
      <c r="O4163" t="str">
        <f>IF(Screener_5!K164="Y",1,IF(Screener_5!K164="N",0,""))</f>
        <v/>
      </c>
      <c r="P4163" t="str">
        <f>IF(Screener_5!L164="Y",1,IF(Screener_5!L164="N",0,""))</f>
        <v/>
      </c>
      <c r="Q4163" t="str">
        <f>IF(Screener_5!M164="Y",1,IF(Screener_5!M164="N",0,""))</f>
        <v/>
      </c>
      <c r="R4163" t="str">
        <f>IF(Screener_5!N164="Y",1,IF(Screener_5!N164="N",0,""))</f>
        <v/>
      </c>
      <c r="S4163" t="str">
        <f>IF(Screener_5!O164="Y",1,IF(Screener_5!O164="N",0,""))</f>
        <v/>
      </c>
      <c r="T4163">
        <f t="shared" si="226"/>
        <v>0</v>
      </c>
      <c r="U4163" t="str">
        <f t="shared" si="228"/>
        <v/>
      </c>
      <c r="V4163" t="str">
        <f t="shared" si="229"/>
        <v/>
      </c>
      <c r="W4163" t="str">
        <f>Screener_5!R164</f>
        <v/>
      </c>
      <c r="X4163" s="6" t="str">
        <f>IF(ISNUMBER(Screener_5!$P164),IF(ISBLANK(Screener_5!S164),"Missing",Screener_5!S164), "")</f>
        <v/>
      </c>
      <c r="Y4163" s="6" t="str">
        <f>IF(ISNUMBER(Screener_5!$P164),IF(ISBLANK(Screener_5!T164),"Missing",Screener_5!T164), "")</f>
        <v/>
      </c>
      <c r="Z4163" s="6" t="str">
        <f>IF(ISNUMBER(Screener_5!$P164),IF(ISBLANK(Screener_5!U164),"Missing",Screener_5!U164), "")</f>
        <v/>
      </c>
      <c r="AA4163" s="6" t="str">
        <f>IF(ISTEXT(Screener_5!U164),  IF(ISBLANK(Screener_5!V164), "Missing", Screener_5!V164),"")</f>
        <v/>
      </c>
      <c r="AB4163" s="6" t="str">
        <f>IF(Screener_5!U164 = "Y",  IF(ISBLANK(Screener_5!V164), "Missing", Screener_5!V164),"")</f>
        <v/>
      </c>
      <c r="AC4163" s="6" t="str">
        <f xml:space="preserve"> IF((Screener_5!U164 = "Y"),   IF(ISBLANK(Screener_5!W164),"Missing",Screener_5!W164), "")</f>
        <v/>
      </c>
      <c r="AF4163" s="6"/>
      <c r="AG4163" s="6"/>
    </row>
    <row r="4164" spans="1:33" x14ac:dyDescent="0.25">
      <c r="A4164" s="125" t="str">
        <f>IF(ISNUMBER(Screener_5!A165), Screener_5!A165, "")</f>
        <v/>
      </c>
      <c r="B4164" t="str">
        <f>IF(ISTEXT(Screener_5!C165), Screener_5!C165, "")</f>
        <v/>
      </c>
      <c r="F4164" t="str">
        <f>IF(ISNUMBER(Screener_5!D165), Screener_5!D165, "")</f>
        <v/>
      </c>
      <c r="G4164" t="str">
        <f>IF(ISNUMBER(Screener_5!E165),    Screener_5!E165, "")</f>
        <v/>
      </c>
      <c r="H4164" t="str">
        <f>IF(ISNUMBER(Screener_5!F165),    Screener_5!F165, "")</f>
        <v/>
      </c>
      <c r="I4164" t="str">
        <f>IF(ISNUMBER(Screener_5!G165),    Screener_5!G165, "")</f>
        <v/>
      </c>
      <c r="J4164" t="str">
        <f>IF(ISNUMBER(Screener_5!H165),    Screener_5!H165, "")</f>
        <v/>
      </c>
      <c r="K4164" t="str">
        <f t="shared" si="227"/>
        <v/>
      </c>
      <c r="L4164" t="str">
        <f t="shared" si="230"/>
        <v/>
      </c>
      <c r="M4164" s="45" t="str">
        <f>Screener_5!I165</f>
        <v/>
      </c>
      <c r="N4164" t="str">
        <f>IF(Screener_5!J165="Y",1,IF(Screener_5!J165="N",0,""))</f>
        <v/>
      </c>
      <c r="O4164" t="str">
        <f>IF(Screener_5!K165="Y",1,IF(Screener_5!K165="N",0,""))</f>
        <v/>
      </c>
      <c r="P4164" t="str">
        <f>IF(Screener_5!L165="Y",1,IF(Screener_5!L165="N",0,""))</f>
        <v/>
      </c>
      <c r="Q4164" t="str">
        <f>IF(Screener_5!M165="Y",1,IF(Screener_5!M165="N",0,""))</f>
        <v/>
      </c>
      <c r="R4164" t="str">
        <f>IF(Screener_5!N165="Y",1,IF(Screener_5!N165="N",0,""))</f>
        <v/>
      </c>
      <c r="S4164" t="str">
        <f>IF(Screener_5!O165="Y",1,IF(Screener_5!O165="N",0,""))</f>
        <v/>
      </c>
      <c r="T4164">
        <f t="shared" si="226"/>
        <v>0</v>
      </c>
      <c r="U4164" t="str">
        <f t="shared" si="228"/>
        <v/>
      </c>
      <c r="V4164" t="str">
        <f t="shared" si="229"/>
        <v/>
      </c>
      <c r="W4164" t="str">
        <f>Screener_5!R165</f>
        <v/>
      </c>
      <c r="X4164" s="6" t="str">
        <f>IF(ISNUMBER(Screener_5!$P165),IF(ISBLANK(Screener_5!S165),"Missing",Screener_5!S165), "")</f>
        <v/>
      </c>
      <c r="Y4164" s="6" t="str">
        <f>IF(ISNUMBER(Screener_5!$P165),IF(ISBLANK(Screener_5!T165),"Missing",Screener_5!T165), "")</f>
        <v/>
      </c>
      <c r="Z4164" s="6" t="str">
        <f>IF(ISNUMBER(Screener_5!$P165),IF(ISBLANK(Screener_5!U165),"Missing",Screener_5!U165), "")</f>
        <v/>
      </c>
      <c r="AA4164" s="6" t="str">
        <f>IF(ISTEXT(Screener_5!U165),  IF(ISBLANK(Screener_5!V165), "Missing", Screener_5!V165),"")</f>
        <v/>
      </c>
      <c r="AB4164" s="6" t="str">
        <f>IF(Screener_5!U165 = "Y",  IF(ISBLANK(Screener_5!V165), "Missing", Screener_5!V165),"")</f>
        <v/>
      </c>
      <c r="AC4164" s="6" t="str">
        <f xml:space="preserve"> IF((Screener_5!U165 = "Y"),   IF(ISBLANK(Screener_5!W165),"Missing",Screener_5!W165), "")</f>
        <v/>
      </c>
      <c r="AF4164" s="6"/>
      <c r="AG4164" s="6"/>
    </row>
    <row r="4165" spans="1:33" x14ac:dyDescent="0.25">
      <c r="A4165" s="125" t="str">
        <f>IF(ISNUMBER(Screener_5!A166), Screener_5!A166, "")</f>
        <v/>
      </c>
      <c r="B4165" t="str">
        <f>IF(ISTEXT(Screener_5!C166), Screener_5!C166, "")</f>
        <v/>
      </c>
      <c r="F4165" t="str">
        <f>IF(ISNUMBER(Screener_5!D166), Screener_5!D166, "")</f>
        <v/>
      </c>
      <c r="G4165" t="str">
        <f>IF(ISNUMBER(Screener_5!E166),    Screener_5!E166, "")</f>
        <v/>
      </c>
      <c r="H4165" t="str">
        <f>IF(ISNUMBER(Screener_5!F166),    Screener_5!F166, "")</f>
        <v/>
      </c>
      <c r="I4165" t="str">
        <f>IF(ISNUMBER(Screener_5!G166),    Screener_5!G166, "")</f>
        <v/>
      </c>
      <c r="J4165" t="str">
        <f>IF(ISNUMBER(Screener_5!H166),    Screener_5!H166, "")</f>
        <v/>
      </c>
      <c r="K4165" t="str">
        <f t="shared" si="227"/>
        <v/>
      </c>
      <c r="L4165" t="str">
        <f t="shared" si="230"/>
        <v/>
      </c>
      <c r="M4165" s="45" t="str">
        <f>Screener_5!I166</f>
        <v/>
      </c>
      <c r="N4165" t="str">
        <f>IF(Screener_5!J166="Y",1,IF(Screener_5!J166="N",0,""))</f>
        <v/>
      </c>
      <c r="O4165" t="str">
        <f>IF(Screener_5!K166="Y",1,IF(Screener_5!K166="N",0,""))</f>
        <v/>
      </c>
      <c r="P4165" t="str">
        <f>IF(Screener_5!L166="Y",1,IF(Screener_5!L166="N",0,""))</f>
        <v/>
      </c>
      <c r="Q4165" t="str">
        <f>IF(Screener_5!M166="Y",1,IF(Screener_5!M166="N",0,""))</f>
        <v/>
      </c>
      <c r="R4165" t="str">
        <f>IF(Screener_5!N166="Y",1,IF(Screener_5!N166="N",0,""))</f>
        <v/>
      </c>
      <c r="S4165" t="str">
        <f>IF(Screener_5!O166="Y",1,IF(Screener_5!O166="N",0,""))</f>
        <v/>
      </c>
      <c r="T4165">
        <f t="shared" si="226"/>
        <v>0</v>
      </c>
      <c r="U4165" t="str">
        <f t="shared" si="228"/>
        <v/>
      </c>
      <c r="V4165" t="str">
        <f t="shared" si="229"/>
        <v/>
      </c>
      <c r="W4165" t="str">
        <f>Screener_5!R166</f>
        <v/>
      </c>
      <c r="X4165" s="6" t="str">
        <f>IF(ISNUMBER(Screener_5!$P166),IF(ISBLANK(Screener_5!S166),"Missing",Screener_5!S166), "")</f>
        <v/>
      </c>
      <c r="Y4165" s="6" t="str">
        <f>IF(ISNUMBER(Screener_5!$P166),IF(ISBLANK(Screener_5!T166),"Missing",Screener_5!T166), "")</f>
        <v/>
      </c>
      <c r="Z4165" s="6" t="str">
        <f>IF(ISNUMBER(Screener_5!$P166),IF(ISBLANK(Screener_5!U166),"Missing",Screener_5!U166), "")</f>
        <v/>
      </c>
      <c r="AA4165" s="6" t="str">
        <f>IF(ISTEXT(Screener_5!U166),  IF(ISBLANK(Screener_5!V166), "Missing", Screener_5!V166),"")</f>
        <v/>
      </c>
      <c r="AB4165" s="6" t="str">
        <f>IF(Screener_5!U166 = "Y",  IF(ISBLANK(Screener_5!V166), "Missing", Screener_5!V166),"")</f>
        <v/>
      </c>
      <c r="AC4165" s="6" t="str">
        <f xml:space="preserve"> IF((Screener_5!U166 = "Y"),   IF(ISBLANK(Screener_5!W166),"Missing",Screener_5!W166), "")</f>
        <v/>
      </c>
      <c r="AF4165" s="6"/>
      <c r="AG4165" s="6"/>
    </row>
    <row r="4166" spans="1:33" x14ac:dyDescent="0.25">
      <c r="A4166" s="125" t="str">
        <f>IF(ISNUMBER(Screener_5!A167), Screener_5!A167, "")</f>
        <v/>
      </c>
      <c r="B4166" t="str">
        <f>IF(ISTEXT(Screener_5!C167), Screener_5!C167, "")</f>
        <v/>
      </c>
      <c r="F4166" t="str">
        <f>IF(ISNUMBER(Screener_5!D167), Screener_5!D167, "")</f>
        <v/>
      </c>
      <c r="G4166" t="str">
        <f>IF(ISNUMBER(Screener_5!E167),    Screener_5!E167, "")</f>
        <v/>
      </c>
      <c r="H4166" t="str">
        <f>IF(ISNUMBER(Screener_5!F167),    Screener_5!F167, "")</f>
        <v/>
      </c>
      <c r="I4166" t="str">
        <f>IF(ISNUMBER(Screener_5!G167),    Screener_5!G167, "")</f>
        <v/>
      </c>
      <c r="J4166" t="str">
        <f>IF(ISNUMBER(Screener_5!H167),    Screener_5!H167, "")</f>
        <v/>
      </c>
      <c r="K4166" t="str">
        <f t="shared" si="227"/>
        <v/>
      </c>
      <c r="L4166" t="str">
        <f t="shared" si="230"/>
        <v/>
      </c>
      <c r="M4166" s="45" t="str">
        <f>Screener_5!I167</f>
        <v/>
      </c>
      <c r="N4166" t="str">
        <f>IF(Screener_5!J167="Y",1,IF(Screener_5!J167="N",0,""))</f>
        <v/>
      </c>
      <c r="O4166" t="str">
        <f>IF(Screener_5!K167="Y",1,IF(Screener_5!K167="N",0,""))</f>
        <v/>
      </c>
      <c r="P4166" t="str">
        <f>IF(Screener_5!L167="Y",1,IF(Screener_5!L167="N",0,""))</f>
        <v/>
      </c>
      <c r="Q4166" t="str">
        <f>IF(Screener_5!M167="Y",1,IF(Screener_5!M167="N",0,""))</f>
        <v/>
      </c>
      <c r="R4166" t="str">
        <f>IF(Screener_5!N167="Y",1,IF(Screener_5!N167="N",0,""))</f>
        <v/>
      </c>
      <c r="S4166" t="str">
        <f>IF(Screener_5!O167="Y",1,IF(Screener_5!O167="N",0,""))</f>
        <v/>
      </c>
      <c r="T4166">
        <f t="shared" si="226"/>
        <v>0</v>
      </c>
      <c r="U4166" t="str">
        <f t="shared" si="228"/>
        <v/>
      </c>
      <c r="V4166" t="str">
        <f t="shared" si="229"/>
        <v/>
      </c>
      <c r="W4166" t="str">
        <f>Screener_5!R167</f>
        <v/>
      </c>
      <c r="X4166" s="6" t="str">
        <f>IF(ISNUMBER(Screener_5!$P167),IF(ISBLANK(Screener_5!S167),"Missing",Screener_5!S167), "")</f>
        <v/>
      </c>
      <c r="Y4166" s="6" t="str">
        <f>IF(ISNUMBER(Screener_5!$P167),IF(ISBLANK(Screener_5!T167),"Missing",Screener_5!T167), "")</f>
        <v/>
      </c>
      <c r="Z4166" s="6" t="str">
        <f>IF(ISNUMBER(Screener_5!$P167),IF(ISBLANK(Screener_5!U167),"Missing",Screener_5!U167), "")</f>
        <v/>
      </c>
      <c r="AA4166" s="6" t="str">
        <f>IF(ISTEXT(Screener_5!U167),  IF(ISBLANK(Screener_5!V167), "Missing", Screener_5!V167),"")</f>
        <v/>
      </c>
      <c r="AB4166" s="6" t="str">
        <f>IF(Screener_5!U167 = "Y",  IF(ISBLANK(Screener_5!V167), "Missing", Screener_5!V167),"")</f>
        <v/>
      </c>
      <c r="AC4166" s="6" t="str">
        <f xml:space="preserve"> IF((Screener_5!U167 = "Y"),   IF(ISBLANK(Screener_5!W167),"Missing",Screener_5!W167), "")</f>
        <v/>
      </c>
      <c r="AF4166" s="6"/>
      <c r="AG4166" s="6"/>
    </row>
    <row r="4167" spans="1:33" x14ac:dyDescent="0.25">
      <c r="A4167" s="125" t="str">
        <f>IF(ISNUMBER(Screener_5!A168), Screener_5!A168, "")</f>
        <v/>
      </c>
      <c r="B4167" t="str">
        <f>IF(ISTEXT(Screener_5!C168), Screener_5!C168, "")</f>
        <v/>
      </c>
      <c r="F4167" t="str">
        <f>IF(ISNUMBER(Screener_5!D168), Screener_5!D168, "")</f>
        <v/>
      </c>
      <c r="G4167" t="str">
        <f>IF(ISNUMBER(Screener_5!E168),    Screener_5!E168, "")</f>
        <v/>
      </c>
      <c r="H4167" t="str">
        <f>IF(ISNUMBER(Screener_5!F168),    Screener_5!F168, "")</f>
        <v/>
      </c>
      <c r="I4167" t="str">
        <f>IF(ISNUMBER(Screener_5!G168),    Screener_5!G168, "")</f>
        <v/>
      </c>
      <c r="J4167" t="str">
        <f>IF(ISNUMBER(Screener_5!H168),    Screener_5!H168, "")</f>
        <v/>
      </c>
      <c r="K4167" t="str">
        <f t="shared" si="227"/>
        <v/>
      </c>
      <c r="L4167" t="str">
        <f t="shared" si="230"/>
        <v/>
      </c>
      <c r="M4167" s="45" t="str">
        <f>Screener_5!I168</f>
        <v/>
      </c>
      <c r="N4167" t="str">
        <f>IF(Screener_5!J168="Y",1,IF(Screener_5!J168="N",0,""))</f>
        <v/>
      </c>
      <c r="O4167" t="str">
        <f>IF(Screener_5!K168="Y",1,IF(Screener_5!K168="N",0,""))</f>
        <v/>
      </c>
      <c r="P4167" t="str">
        <f>IF(Screener_5!L168="Y",1,IF(Screener_5!L168="N",0,""))</f>
        <v/>
      </c>
      <c r="Q4167" t="str">
        <f>IF(Screener_5!M168="Y",1,IF(Screener_5!M168="N",0,""))</f>
        <v/>
      </c>
      <c r="R4167" t="str">
        <f>IF(Screener_5!N168="Y",1,IF(Screener_5!N168="N",0,""))</f>
        <v/>
      </c>
      <c r="S4167" t="str">
        <f>IF(Screener_5!O168="Y",1,IF(Screener_5!O168="N",0,""))</f>
        <v/>
      </c>
      <c r="T4167">
        <f t="shared" ref="T4167:T4230" si="231">COUNT(N4167:S4167)</f>
        <v>0</v>
      </c>
      <c r="U4167" t="str">
        <f t="shared" si="228"/>
        <v/>
      </c>
      <c r="V4167" t="str">
        <f t="shared" si="229"/>
        <v/>
      </c>
      <c r="W4167" t="str">
        <f>Screener_5!R168</f>
        <v/>
      </c>
      <c r="X4167" s="6" t="str">
        <f>IF(ISNUMBER(Screener_5!$P168),IF(ISBLANK(Screener_5!S168),"Missing",Screener_5!S168), "")</f>
        <v/>
      </c>
      <c r="Y4167" s="6" t="str">
        <f>IF(ISNUMBER(Screener_5!$P168),IF(ISBLANK(Screener_5!T168),"Missing",Screener_5!T168), "")</f>
        <v/>
      </c>
      <c r="Z4167" s="6" t="str">
        <f>IF(ISNUMBER(Screener_5!$P168),IF(ISBLANK(Screener_5!U168),"Missing",Screener_5!U168), "")</f>
        <v/>
      </c>
      <c r="AA4167" s="6" t="str">
        <f>IF(ISTEXT(Screener_5!U168),  IF(ISBLANK(Screener_5!V168), "Missing", Screener_5!V168),"")</f>
        <v/>
      </c>
      <c r="AB4167" s="6" t="str">
        <f>IF(Screener_5!U168 = "Y",  IF(ISBLANK(Screener_5!V168), "Missing", Screener_5!V168),"")</f>
        <v/>
      </c>
      <c r="AC4167" s="6" t="str">
        <f xml:space="preserve"> IF((Screener_5!U168 = "Y"),   IF(ISBLANK(Screener_5!W168),"Missing",Screener_5!W168), "")</f>
        <v/>
      </c>
      <c r="AF4167" s="6"/>
      <c r="AG4167" s="6"/>
    </row>
    <row r="4168" spans="1:33" x14ac:dyDescent="0.25">
      <c r="A4168" s="125" t="str">
        <f>IF(ISNUMBER(Screener_5!A169), Screener_5!A169, "")</f>
        <v/>
      </c>
      <c r="B4168" t="str">
        <f>IF(ISTEXT(Screener_5!C169), Screener_5!C169, "")</f>
        <v/>
      </c>
      <c r="F4168" t="str">
        <f>IF(ISNUMBER(Screener_5!D169), Screener_5!D169, "")</f>
        <v/>
      </c>
      <c r="G4168" t="str">
        <f>IF(ISNUMBER(Screener_5!E169),    Screener_5!E169, "")</f>
        <v/>
      </c>
      <c r="H4168" t="str">
        <f>IF(ISNUMBER(Screener_5!F169),    Screener_5!F169, "")</f>
        <v/>
      </c>
      <c r="I4168" t="str">
        <f>IF(ISNUMBER(Screener_5!G169),    Screener_5!G169, "")</f>
        <v/>
      </c>
      <c r="J4168" t="str">
        <f>IF(ISNUMBER(Screener_5!H169),    Screener_5!H169, "")</f>
        <v/>
      </c>
      <c r="K4168" t="str">
        <f t="shared" ref="K4168:K4231" si="232" xml:space="preserve"> IF(AND(ISNUMBER(G4168),ISNUMBER(H4168),ISNUMBER(I4168),  ISNUMBER(J4168) ), (G4168+H4168+I4168+J4168),   IF(OR(ISNUMBER(G4168),ISNUMBER(H4168), ISNUMBER(I4168), ISNUMBER(J4168) ), "Incomplete", "" ))</f>
        <v/>
      </c>
      <c r="L4168" t="str">
        <f t="shared" si="230"/>
        <v/>
      </c>
      <c r="M4168" s="45" t="str">
        <f>Screener_5!I169</f>
        <v/>
      </c>
      <c r="N4168" t="str">
        <f>IF(Screener_5!J169="Y",1,IF(Screener_5!J169="N",0,""))</f>
        <v/>
      </c>
      <c r="O4168" t="str">
        <f>IF(Screener_5!K169="Y",1,IF(Screener_5!K169="N",0,""))</f>
        <v/>
      </c>
      <c r="P4168" t="str">
        <f>IF(Screener_5!L169="Y",1,IF(Screener_5!L169="N",0,""))</f>
        <v/>
      </c>
      <c r="Q4168" t="str">
        <f>IF(Screener_5!M169="Y",1,IF(Screener_5!M169="N",0,""))</f>
        <v/>
      </c>
      <c r="R4168" t="str">
        <f>IF(Screener_5!N169="Y",1,IF(Screener_5!N169="N",0,""))</f>
        <v/>
      </c>
      <c r="S4168" t="str">
        <f>IF(Screener_5!O169="Y",1,IF(Screener_5!O169="N",0,""))</f>
        <v/>
      </c>
      <c r="T4168">
        <f t="shared" si="231"/>
        <v>0</v>
      </c>
      <c r="U4168" t="str">
        <f t="shared" ref="U4168:U4231" si="233">IF(T4168=6,SUM(N4168:S4168),IF(L4168="Negative",IF(OR(N4168=0,N4168=1),N4168,"Incomplete"),IF(L4168="Positive","Incomplete","")))</f>
        <v/>
      </c>
      <c r="V4168" t="str">
        <f t="shared" ref="V4168:V4231" si="234">IF( OR(L4168="Negative", ISBLANK(L4168) =TRUE, L4168 = ""), "",IF(COUNT(N4168:S4168)&gt;0,IF(SUM(N4168:S4168)&gt;1,"Positive","Negative"),""))</f>
        <v/>
      </c>
      <c r="W4168" t="str">
        <f>Screener_5!R169</f>
        <v/>
      </c>
      <c r="X4168" s="6" t="str">
        <f>IF(ISNUMBER(Screener_5!$P169),IF(ISBLANK(Screener_5!S169),"Missing",Screener_5!S169), "")</f>
        <v/>
      </c>
      <c r="Y4168" s="6" t="str">
        <f>IF(ISNUMBER(Screener_5!$P169),IF(ISBLANK(Screener_5!T169),"Missing",Screener_5!T169), "")</f>
        <v/>
      </c>
      <c r="Z4168" s="6" t="str">
        <f>IF(ISNUMBER(Screener_5!$P169),IF(ISBLANK(Screener_5!U169),"Missing",Screener_5!U169), "")</f>
        <v/>
      </c>
      <c r="AA4168" s="6" t="str">
        <f>IF(ISTEXT(Screener_5!U169),  IF(ISBLANK(Screener_5!V169), "Missing", Screener_5!V169),"")</f>
        <v/>
      </c>
      <c r="AB4168" s="6" t="str">
        <f>IF(Screener_5!U169 = "Y",  IF(ISBLANK(Screener_5!V169), "Missing", Screener_5!V169),"")</f>
        <v/>
      </c>
      <c r="AC4168" s="6" t="str">
        <f xml:space="preserve"> IF((Screener_5!U169 = "Y"),   IF(ISBLANK(Screener_5!W169),"Missing",Screener_5!W169), "")</f>
        <v/>
      </c>
      <c r="AF4168" s="6"/>
      <c r="AG4168" s="6"/>
    </row>
    <row r="4169" spans="1:33" x14ac:dyDescent="0.25">
      <c r="A4169" s="125" t="str">
        <f>IF(ISNUMBER(Screener_5!A170), Screener_5!A170, "")</f>
        <v/>
      </c>
      <c r="B4169" t="str">
        <f>IF(ISTEXT(Screener_5!C170), Screener_5!C170, "")</f>
        <v/>
      </c>
      <c r="F4169" t="str">
        <f>IF(ISNUMBER(Screener_5!D170), Screener_5!D170, "")</f>
        <v/>
      </c>
      <c r="G4169" t="str">
        <f>IF(ISNUMBER(Screener_5!E170),    Screener_5!E170, "")</f>
        <v/>
      </c>
      <c r="H4169" t="str">
        <f>IF(ISNUMBER(Screener_5!F170),    Screener_5!F170, "")</f>
        <v/>
      </c>
      <c r="I4169" t="str">
        <f>IF(ISNUMBER(Screener_5!G170),    Screener_5!G170, "")</f>
        <v/>
      </c>
      <c r="J4169" t="str">
        <f>IF(ISNUMBER(Screener_5!H170),    Screener_5!H170, "")</f>
        <v/>
      </c>
      <c r="K4169" t="str">
        <f t="shared" si="232"/>
        <v/>
      </c>
      <c r="L4169" t="str">
        <f t="shared" si="230"/>
        <v/>
      </c>
      <c r="M4169" s="45" t="str">
        <f>Screener_5!I170</f>
        <v/>
      </c>
      <c r="N4169" t="str">
        <f>IF(Screener_5!J170="Y",1,IF(Screener_5!J170="N",0,""))</f>
        <v/>
      </c>
      <c r="O4169" t="str">
        <f>IF(Screener_5!K170="Y",1,IF(Screener_5!K170="N",0,""))</f>
        <v/>
      </c>
      <c r="P4169" t="str">
        <f>IF(Screener_5!L170="Y",1,IF(Screener_5!L170="N",0,""))</f>
        <v/>
      </c>
      <c r="Q4169" t="str">
        <f>IF(Screener_5!M170="Y",1,IF(Screener_5!M170="N",0,""))</f>
        <v/>
      </c>
      <c r="R4169" t="str">
        <f>IF(Screener_5!N170="Y",1,IF(Screener_5!N170="N",0,""))</f>
        <v/>
      </c>
      <c r="S4169" t="str">
        <f>IF(Screener_5!O170="Y",1,IF(Screener_5!O170="N",0,""))</f>
        <v/>
      </c>
      <c r="T4169">
        <f t="shared" si="231"/>
        <v>0</v>
      </c>
      <c r="U4169" t="str">
        <f t="shared" si="233"/>
        <v/>
      </c>
      <c r="V4169" t="str">
        <f t="shared" si="234"/>
        <v/>
      </c>
      <c r="W4169" t="str">
        <f>Screener_5!R170</f>
        <v/>
      </c>
      <c r="X4169" s="6" t="str">
        <f>IF(ISNUMBER(Screener_5!$P170),IF(ISBLANK(Screener_5!S170),"Missing",Screener_5!S170), "")</f>
        <v/>
      </c>
      <c r="Y4169" s="6" t="str">
        <f>IF(ISNUMBER(Screener_5!$P170),IF(ISBLANK(Screener_5!T170),"Missing",Screener_5!T170), "")</f>
        <v/>
      </c>
      <c r="Z4169" s="6" t="str">
        <f>IF(ISNUMBER(Screener_5!$P170),IF(ISBLANK(Screener_5!U170),"Missing",Screener_5!U170), "")</f>
        <v/>
      </c>
      <c r="AA4169" s="6" t="str">
        <f>IF(ISTEXT(Screener_5!U170),  IF(ISBLANK(Screener_5!V170), "Missing", Screener_5!V170),"")</f>
        <v/>
      </c>
      <c r="AB4169" s="6" t="str">
        <f>IF(Screener_5!U170 = "Y",  IF(ISBLANK(Screener_5!V170), "Missing", Screener_5!V170),"")</f>
        <v/>
      </c>
      <c r="AC4169" s="6" t="str">
        <f xml:space="preserve"> IF((Screener_5!U170 = "Y"),   IF(ISBLANK(Screener_5!W170),"Missing",Screener_5!W170), "")</f>
        <v/>
      </c>
      <c r="AF4169" s="6"/>
      <c r="AG4169" s="6"/>
    </row>
    <row r="4170" spans="1:33" x14ac:dyDescent="0.25">
      <c r="A4170" s="125" t="str">
        <f>IF(ISNUMBER(Screener_5!A171), Screener_5!A171, "")</f>
        <v/>
      </c>
      <c r="B4170" t="str">
        <f>IF(ISTEXT(Screener_5!C171), Screener_5!C171, "")</f>
        <v/>
      </c>
      <c r="F4170" t="str">
        <f>IF(ISNUMBER(Screener_5!D171), Screener_5!D171, "")</f>
        <v/>
      </c>
      <c r="G4170" t="str">
        <f>IF(ISNUMBER(Screener_5!E171),    Screener_5!E171, "")</f>
        <v/>
      </c>
      <c r="H4170" t="str">
        <f>IF(ISNUMBER(Screener_5!F171),    Screener_5!F171, "")</f>
        <v/>
      </c>
      <c r="I4170" t="str">
        <f>IF(ISNUMBER(Screener_5!G171),    Screener_5!G171, "")</f>
        <v/>
      </c>
      <c r="J4170" t="str">
        <f>IF(ISNUMBER(Screener_5!H171),    Screener_5!H171, "")</f>
        <v/>
      </c>
      <c r="K4170" t="str">
        <f t="shared" si="232"/>
        <v/>
      </c>
      <c r="L4170" t="str">
        <f t="shared" si="230"/>
        <v/>
      </c>
      <c r="M4170" s="45" t="str">
        <f>Screener_5!I171</f>
        <v/>
      </c>
      <c r="N4170" t="str">
        <f>IF(Screener_5!J171="Y",1,IF(Screener_5!J171="N",0,""))</f>
        <v/>
      </c>
      <c r="O4170" t="str">
        <f>IF(Screener_5!K171="Y",1,IF(Screener_5!K171="N",0,""))</f>
        <v/>
      </c>
      <c r="P4170" t="str">
        <f>IF(Screener_5!L171="Y",1,IF(Screener_5!L171="N",0,""))</f>
        <v/>
      </c>
      <c r="Q4170" t="str">
        <f>IF(Screener_5!M171="Y",1,IF(Screener_5!M171="N",0,""))</f>
        <v/>
      </c>
      <c r="R4170" t="str">
        <f>IF(Screener_5!N171="Y",1,IF(Screener_5!N171="N",0,""))</f>
        <v/>
      </c>
      <c r="S4170" t="str">
        <f>IF(Screener_5!O171="Y",1,IF(Screener_5!O171="N",0,""))</f>
        <v/>
      </c>
      <c r="T4170">
        <f t="shared" si="231"/>
        <v>0</v>
      </c>
      <c r="U4170" t="str">
        <f t="shared" si="233"/>
        <v/>
      </c>
      <c r="V4170" t="str">
        <f t="shared" si="234"/>
        <v/>
      </c>
      <c r="W4170" t="str">
        <f>Screener_5!R171</f>
        <v/>
      </c>
      <c r="X4170" s="6" t="str">
        <f>IF(ISNUMBER(Screener_5!$P171),IF(ISBLANK(Screener_5!S171),"Missing",Screener_5!S171), "")</f>
        <v/>
      </c>
      <c r="Y4170" s="6" t="str">
        <f>IF(ISNUMBER(Screener_5!$P171),IF(ISBLANK(Screener_5!T171),"Missing",Screener_5!T171), "")</f>
        <v/>
      </c>
      <c r="Z4170" s="6" t="str">
        <f>IF(ISNUMBER(Screener_5!$P171),IF(ISBLANK(Screener_5!U171),"Missing",Screener_5!U171), "")</f>
        <v/>
      </c>
      <c r="AA4170" s="6" t="str">
        <f>IF(ISTEXT(Screener_5!U171),  IF(ISBLANK(Screener_5!V171), "Missing", Screener_5!V171),"")</f>
        <v/>
      </c>
      <c r="AB4170" s="6" t="str">
        <f>IF(Screener_5!U171 = "Y",  IF(ISBLANK(Screener_5!V171), "Missing", Screener_5!V171),"")</f>
        <v/>
      </c>
      <c r="AC4170" s="6" t="str">
        <f xml:space="preserve"> IF((Screener_5!U171 = "Y"),   IF(ISBLANK(Screener_5!W171),"Missing",Screener_5!W171), "")</f>
        <v/>
      </c>
      <c r="AF4170" s="6"/>
      <c r="AG4170" s="6"/>
    </row>
    <row r="4171" spans="1:33" x14ac:dyDescent="0.25">
      <c r="A4171" s="125" t="str">
        <f>IF(ISNUMBER(Screener_5!A172), Screener_5!A172, "")</f>
        <v/>
      </c>
      <c r="B4171" t="str">
        <f>IF(ISTEXT(Screener_5!C172), Screener_5!C172, "")</f>
        <v/>
      </c>
      <c r="F4171" t="str">
        <f>IF(ISNUMBER(Screener_5!D172), Screener_5!D172, "")</f>
        <v/>
      </c>
      <c r="G4171" t="str">
        <f>IF(ISNUMBER(Screener_5!E172),    Screener_5!E172, "")</f>
        <v/>
      </c>
      <c r="H4171" t="str">
        <f>IF(ISNUMBER(Screener_5!F172),    Screener_5!F172, "")</f>
        <v/>
      </c>
      <c r="I4171" t="str">
        <f>IF(ISNUMBER(Screener_5!G172),    Screener_5!G172, "")</f>
        <v/>
      </c>
      <c r="J4171" t="str">
        <f>IF(ISNUMBER(Screener_5!H172),    Screener_5!H172, "")</f>
        <v/>
      </c>
      <c r="K4171" t="str">
        <f t="shared" si="232"/>
        <v/>
      </c>
      <c r="L4171" t="str">
        <f t="shared" si="230"/>
        <v/>
      </c>
      <c r="M4171" s="45" t="str">
        <f>Screener_5!I172</f>
        <v/>
      </c>
      <c r="N4171" t="str">
        <f>IF(Screener_5!J172="Y",1,IF(Screener_5!J172="N",0,""))</f>
        <v/>
      </c>
      <c r="O4171" t="str">
        <f>IF(Screener_5!K172="Y",1,IF(Screener_5!K172="N",0,""))</f>
        <v/>
      </c>
      <c r="P4171" t="str">
        <f>IF(Screener_5!L172="Y",1,IF(Screener_5!L172="N",0,""))</f>
        <v/>
      </c>
      <c r="Q4171" t="str">
        <f>IF(Screener_5!M172="Y",1,IF(Screener_5!M172="N",0,""))</f>
        <v/>
      </c>
      <c r="R4171" t="str">
        <f>IF(Screener_5!N172="Y",1,IF(Screener_5!N172="N",0,""))</f>
        <v/>
      </c>
      <c r="S4171" t="str">
        <f>IF(Screener_5!O172="Y",1,IF(Screener_5!O172="N",0,""))</f>
        <v/>
      </c>
      <c r="T4171">
        <f t="shared" si="231"/>
        <v>0</v>
      </c>
      <c r="U4171" t="str">
        <f t="shared" si="233"/>
        <v/>
      </c>
      <c r="V4171" t="str">
        <f t="shared" si="234"/>
        <v/>
      </c>
      <c r="W4171" t="str">
        <f>Screener_5!R172</f>
        <v/>
      </c>
      <c r="X4171" s="6" t="str">
        <f>IF(ISNUMBER(Screener_5!$P172),IF(ISBLANK(Screener_5!S172),"Missing",Screener_5!S172), "")</f>
        <v/>
      </c>
      <c r="Y4171" s="6" t="str">
        <f>IF(ISNUMBER(Screener_5!$P172),IF(ISBLANK(Screener_5!T172),"Missing",Screener_5!T172), "")</f>
        <v/>
      </c>
      <c r="Z4171" s="6" t="str">
        <f>IF(ISNUMBER(Screener_5!$P172),IF(ISBLANK(Screener_5!U172),"Missing",Screener_5!U172), "")</f>
        <v/>
      </c>
      <c r="AA4171" s="6" t="str">
        <f>IF(ISTEXT(Screener_5!U172),  IF(ISBLANK(Screener_5!V172), "Missing", Screener_5!V172),"")</f>
        <v/>
      </c>
      <c r="AB4171" s="6" t="str">
        <f>IF(Screener_5!U172 = "Y",  IF(ISBLANK(Screener_5!V172), "Missing", Screener_5!V172),"")</f>
        <v/>
      </c>
      <c r="AC4171" s="6" t="str">
        <f xml:space="preserve"> IF((Screener_5!U172 = "Y"),   IF(ISBLANK(Screener_5!W172),"Missing",Screener_5!W172), "")</f>
        <v/>
      </c>
      <c r="AF4171" s="6"/>
      <c r="AG4171" s="6"/>
    </row>
    <row r="4172" spans="1:33" x14ac:dyDescent="0.25">
      <c r="A4172" s="125" t="str">
        <f>IF(ISNUMBER(Screener_5!A173), Screener_5!A173, "")</f>
        <v/>
      </c>
      <c r="B4172" t="str">
        <f>IF(ISTEXT(Screener_5!C173), Screener_5!C173, "")</f>
        <v/>
      </c>
      <c r="F4172" t="str">
        <f>IF(ISNUMBER(Screener_5!D173), Screener_5!D173, "")</f>
        <v/>
      </c>
      <c r="G4172" t="str">
        <f>IF(ISNUMBER(Screener_5!E173),    Screener_5!E173, "")</f>
        <v/>
      </c>
      <c r="H4172" t="str">
        <f>IF(ISNUMBER(Screener_5!F173),    Screener_5!F173, "")</f>
        <v/>
      </c>
      <c r="I4172" t="str">
        <f>IF(ISNUMBER(Screener_5!G173),    Screener_5!G173, "")</f>
        <v/>
      </c>
      <c r="J4172" t="str">
        <f>IF(ISNUMBER(Screener_5!H173),    Screener_5!H173, "")</f>
        <v/>
      </c>
      <c r="K4172" t="str">
        <f t="shared" si="232"/>
        <v/>
      </c>
      <c r="L4172" t="str">
        <f t="shared" si="230"/>
        <v/>
      </c>
      <c r="M4172" s="45" t="str">
        <f>Screener_5!I173</f>
        <v/>
      </c>
      <c r="N4172" t="str">
        <f>IF(Screener_5!J173="Y",1,IF(Screener_5!J173="N",0,""))</f>
        <v/>
      </c>
      <c r="O4172" t="str">
        <f>IF(Screener_5!K173="Y",1,IF(Screener_5!K173="N",0,""))</f>
        <v/>
      </c>
      <c r="P4172" t="str">
        <f>IF(Screener_5!L173="Y",1,IF(Screener_5!L173="N",0,""))</f>
        <v/>
      </c>
      <c r="Q4172" t="str">
        <f>IF(Screener_5!M173="Y",1,IF(Screener_5!M173="N",0,""))</f>
        <v/>
      </c>
      <c r="R4172" t="str">
        <f>IF(Screener_5!N173="Y",1,IF(Screener_5!N173="N",0,""))</f>
        <v/>
      </c>
      <c r="S4172" t="str">
        <f>IF(Screener_5!O173="Y",1,IF(Screener_5!O173="N",0,""))</f>
        <v/>
      </c>
      <c r="T4172">
        <f t="shared" si="231"/>
        <v>0</v>
      </c>
      <c r="U4172" t="str">
        <f t="shared" si="233"/>
        <v/>
      </c>
      <c r="V4172" t="str">
        <f t="shared" si="234"/>
        <v/>
      </c>
      <c r="W4172" t="str">
        <f>Screener_5!R173</f>
        <v/>
      </c>
      <c r="X4172" s="6" t="str">
        <f>IF(ISNUMBER(Screener_5!$P173),IF(ISBLANK(Screener_5!S173),"Missing",Screener_5!S173), "")</f>
        <v/>
      </c>
      <c r="Y4172" s="6" t="str">
        <f>IF(ISNUMBER(Screener_5!$P173),IF(ISBLANK(Screener_5!T173),"Missing",Screener_5!T173), "")</f>
        <v/>
      </c>
      <c r="Z4172" s="6" t="str">
        <f>IF(ISNUMBER(Screener_5!$P173),IF(ISBLANK(Screener_5!U173),"Missing",Screener_5!U173), "")</f>
        <v/>
      </c>
      <c r="AA4172" s="6" t="str">
        <f>IF(ISTEXT(Screener_5!U173),  IF(ISBLANK(Screener_5!V173), "Missing", Screener_5!V173),"")</f>
        <v/>
      </c>
      <c r="AB4172" s="6" t="str">
        <f>IF(Screener_5!U173 = "Y",  IF(ISBLANK(Screener_5!V173), "Missing", Screener_5!V173),"")</f>
        <v/>
      </c>
      <c r="AC4172" s="6" t="str">
        <f xml:space="preserve"> IF((Screener_5!U173 = "Y"),   IF(ISBLANK(Screener_5!W173),"Missing",Screener_5!W173), "")</f>
        <v/>
      </c>
      <c r="AF4172" s="6"/>
      <c r="AG4172" s="6"/>
    </row>
    <row r="4173" spans="1:33" x14ac:dyDescent="0.25">
      <c r="A4173" s="125" t="str">
        <f>IF(ISNUMBER(Screener_5!A174), Screener_5!A174, "")</f>
        <v/>
      </c>
      <c r="B4173" t="str">
        <f>IF(ISTEXT(Screener_5!C174), Screener_5!C174, "")</f>
        <v/>
      </c>
      <c r="F4173" t="str">
        <f>IF(ISNUMBER(Screener_5!D174), Screener_5!D174, "")</f>
        <v/>
      </c>
      <c r="G4173" t="str">
        <f>IF(ISNUMBER(Screener_5!E174),    Screener_5!E174, "")</f>
        <v/>
      </c>
      <c r="H4173" t="str">
        <f>IF(ISNUMBER(Screener_5!F174),    Screener_5!F174, "")</f>
        <v/>
      </c>
      <c r="I4173" t="str">
        <f>IF(ISNUMBER(Screener_5!G174),    Screener_5!G174, "")</f>
        <v/>
      </c>
      <c r="J4173" t="str">
        <f>IF(ISNUMBER(Screener_5!H174),    Screener_5!H174, "")</f>
        <v/>
      </c>
      <c r="K4173" t="str">
        <f t="shared" si="232"/>
        <v/>
      </c>
      <c r="L4173" t="str">
        <f t="shared" si="230"/>
        <v/>
      </c>
      <c r="M4173" s="45" t="str">
        <f>Screener_5!I174</f>
        <v/>
      </c>
      <c r="N4173" t="str">
        <f>IF(Screener_5!J174="Y",1,IF(Screener_5!J174="N",0,""))</f>
        <v/>
      </c>
      <c r="O4173" t="str">
        <f>IF(Screener_5!K174="Y",1,IF(Screener_5!K174="N",0,""))</f>
        <v/>
      </c>
      <c r="P4173" t="str">
        <f>IF(Screener_5!L174="Y",1,IF(Screener_5!L174="N",0,""))</f>
        <v/>
      </c>
      <c r="Q4173" t="str">
        <f>IF(Screener_5!M174="Y",1,IF(Screener_5!M174="N",0,""))</f>
        <v/>
      </c>
      <c r="R4173" t="str">
        <f>IF(Screener_5!N174="Y",1,IF(Screener_5!N174="N",0,""))</f>
        <v/>
      </c>
      <c r="S4173" t="str">
        <f>IF(Screener_5!O174="Y",1,IF(Screener_5!O174="N",0,""))</f>
        <v/>
      </c>
      <c r="T4173">
        <f t="shared" si="231"/>
        <v>0</v>
      </c>
      <c r="U4173" t="str">
        <f t="shared" si="233"/>
        <v/>
      </c>
      <c r="V4173" t="str">
        <f t="shared" si="234"/>
        <v/>
      </c>
      <c r="W4173" t="str">
        <f>Screener_5!R174</f>
        <v/>
      </c>
      <c r="X4173" s="6" t="str">
        <f>IF(ISNUMBER(Screener_5!$P174),IF(ISBLANK(Screener_5!S174),"Missing",Screener_5!S174), "")</f>
        <v/>
      </c>
      <c r="Y4173" s="6" t="str">
        <f>IF(ISNUMBER(Screener_5!$P174),IF(ISBLANK(Screener_5!T174),"Missing",Screener_5!T174), "")</f>
        <v/>
      </c>
      <c r="Z4173" s="6" t="str">
        <f>IF(ISNUMBER(Screener_5!$P174),IF(ISBLANK(Screener_5!U174),"Missing",Screener_5!U174), "")</f>
        <v/>
      </c>
      <c r="AA4173" s="6" t="str">
        <f>IF(ISTEXT(Screener_5!U174),  IF(ISBLANK(Screener_5!V174), "Missing", Screener_5!V174),"")</f>
        <v/>
      </c>
      <c r="AB4173" s="6" t="str">
        <f>IF(Screener_5!U174 = "Y",  IF(ISBLANK(Screener_5!V174), "Missing", Screener_5!V174),"")</f>
        <v/>
      </c>
      <c r="AC4173" s="6" t="str">
        <f xml:space="preserve"> IF((Screener_5!U174 = "Y"),   IF(ISBLANK(Screener_5!W174),"Missing",Screener_5!W174), "")</f>
        <v/>
      </c>
      <c r="AF4173" s="6"/>
      <c r="AG4173" s="6"/>
    </row>
    <row r="4174" spans="1:33" x14ac:dyDescent="0.25">
      <c r="A4174" s="125" t="str">
        <f>IF(ISNUMBER(Screener_5!A175), Screener_5!A175, "")</f>
        <v/>
      </c>
      <c r="B4174" t="str">
        <f>IF(ISTEXT(Screener_5!C175), Screener_5!C175, "")</f>
        <v/>
      </c>
      <c r="F4174" t="str">
        <f>IF(ISNUMBER(Screener_5!D175), Screener_5!D175, "")</f>
        <v/>
      </c>
      <c r="G4174" t="str">
        <f>IF(ISNUMBER(Screener_5!E175),    Screener_5!E175, "")</f>
        <v/>
      </c>
      <c r="H4174" t="str">
        <f>IF(ISNUMBER(Screener_5!F175),    Screener_5!F175, "")</f>
        <v/>
      </c>
      <c r="I4174" t="str">
        <f>IF(ISNUMBER(Screener_5!G175),    Screener_5!G175, "")</f>
        <v/>
      </c>
      <c r="J4174" t="str">
        <f>IF(ISNUMBER(Screener_5!H175),    Screener_5!H175, "")</f>
        <v/>
      </c>
      <c r="K4174" t="str">
        <f t="shared" si="232"/>
        <v/>
      </c>
      <c r="L4174" t="str">
        <f t="shared" si="230"/>
        <v/>
      </c>
      <c r="M4174" s="45" t="str">
        <f>Screener_5!I175</f>
        <v/>
      </c>
      <c r="N4174" t="str">
        <f>IF(Screener_5!J175="Y",1,IF(Screener_5!J175="N",0,""))</f>
        <v/>
      </c>
      <c r="O4174" t="str">
        <f>IF(Screener_5!K175="Y",1,IF(Screener_5!K175="N",0,""))</f>
        <v/>
      </c>
      <c r="P4174" t="str">
        <f>IF(Screener_5!L175="Y",1,IF(Screener_5!L175="N",0,""))</f>
        <v/>
      </c>
      <c r="Q4174" t="str">
        <f>IF(Screener_5!M175="Y",1,IF(Screener_5!M175="N",0,""))</f>
        <v/>
      </c>
      <c r="R4174" t="str">
        <f>IF(Screener_5!N175="Y",1,IF(Screener_5!N175="N",0,""))</f>
        <v/>
      </c>
      <c r="S4174" t="str">
        <f>IF(Screener_5!O175="Y",1,IF(Screener_5!O175="N",0,""))</f>
        <v/>
      </c>
      <c r="T4174">
        <f t="shared" si="231"/>
        <v>0</v>
      </c>
      <c r="U4174" t="str">
        <f t="shared" si="233"/>
        <v/>
      </c>
      <c r="V4174" t="str">
        <f t="shared" si="234"/>
        <v/>
      </c>
      <c r="W4174" t="str">
        <f>Screener_5!R175</f>
        <v/>
      </c>
      <c r="X4174" s="6" t="str">
        <f>IF(ISNUMBER(Screener_5!$P175),IF(ISBLANK(Screener_5!S175),"Missing",Screener_5!S175), "")</f>
        <v/>
      </c>
      <c r="Y4174" s="6" t="str">
        <f>IF(ISNUMBER(Screener_5!$P175),IF(ISBLANK(Screener_5!T175),"Missing",Screener_5!T175), "")</f>
        <v/>
      </c>
      <c r="Z4174" s="6" t="str">
        <f>IF(ISNUMBER(Screener_5!$P175),IF(ISBLANK(Screener_5!U175),"Missing",Screener_5!U175), "")</f>
        <v/>
      </c>
      <c r="AA4174" s="6" t="str">
        <f>IF(ISTEXT(Screener_5!U175),  IF(ISBLANK(Screener_5!V175), "Missing", Screener_5!V175),"")</f>
        <v/>
      </c>
      <c r="AB4174" s="6" t="str">
        <f>IF(Screener_5!U175 = "Y",  IF(ISBLANK(Screener_5!V175), "Missing", Screener_5!V175),"")</f>
        <v/>
      </c>
      <c r="AC4174" s="6" t="str">
        <f xml:space="preserve"> IF((Screener_5!U175 = "Y"),   IF(ISBLANK(Screener_5!W175),"Missing",Screener_5!W175), "")</f>
        <v/>
      </c>
      <c r="AF4174" s="6"/>
      <c r="AG4174" s="6"/>
    </row>
    <row r="4175" spans="1:33" x14ac:dyDescent="0.25">
      <c r="A4175" s="125" t="str">
        <f>IF(ISNUMBER(Screener_5!A176), Screener_5!A176, "")</f>
        <v/>
      </c>
      <c r="B4175" t="str">
        <f>IF(ISTEXT(Screener_5!C176), Screener_5!C176, "")</f>
        <v/>
      </c>
      <c r="F4175" t="str">
        <f>IF(ISNUMBER(Screener_5!D176), Screener_5!D176, "")</f>
        <v/>
      </c>
      <c r="G4175" t="str">
        <f>IF(ISNUMBER(Screener_5!E176),    Screener_5!E176, "")</f>
        <v/>
      </c>
      <c r="H4175" t="str">
        <f>IF(ISNUMBER(Screener_5!F176),    Screener_5!F176, "")</f>
        <v/>
      </c>
      <c r="I4175" t="str">
        <f>IF(ISNUMBER(Screener_5!G176),    Screener_5!G176, "")</f>
        <v/>
      </c>
      <c r="J4175" t="str">
        <f>IF(ISNUMBER(Screener_5!H176),    Screener_5!H176, "")</f>
        <v/>
      </c>
      <c r="K4175" t="str">
        <f t="shared" si="232"/>
        <v/>
      </c>
      <c r="L4175" t="str">
        <f t="shared" si="230"/>
        <v/>
      </c>
      <c r="M4175" s="45" t="str">
        <f>Screener_5!I176</f>
        <v/>
      </c>
      <c r="N4175" t="str">
        <f>IF(Screener_5!J176="Y",1,IF(Screener_5!J176="N",0,""))</f>
        <v/>
      </c>
      <c r="O4175" t="str">
        <f>IF(Screener_5!K176="Y",1,IF(Screener_5!K176="N",0,""))</f>
        <v/>
      </c>
      <c r="P4175" t="str">
        <f>IF(Screener_5!L176="Y",1,IF(Screener_5!L176="N",0,""))</f>
        <v/>
      </c>
      <c r="Q4175" t="str">
        <f>IF(Screener_5!M176="Y",1,IF(Screener_5!M176="N",0,""))</f>
        <v/>
      </c>
      <c r="R4175" t="str">
        <f>IF(Screener_5!N176="Y",1,IF(Screener_5!N176="N",0,""))</f>
        <v/>
      </c>
      <c r="S4175" t="str">
        <f>IF(Screener_5!O176="Y",1,IF(Screener_5!O176="N",0,""))</f>
        <v/>
      </c>
      <c r="T4175">
        <f t="shared" si="231"/>
        <v>0</v>
      </c>
      <c r="U4175" t="str">
        <f t="shared" si="233"/>
        <v/>
      </c>
      <c r="V4175" t="str">
        <f t="shared" si="234"/>
        <v/>
      </c>
      <c r="W4175" t="str">
        <f>Screener_5!R176</f>
        <v/>
      </c>
      <c r="X4175" s="6" t="str">
        <f>IF(ISNUMBER(Screener_5!$P176),IF(ISBLANK(Screener_5!S176),"Missing",Screener_5!S176), "")</f>
        <v/>
      </c>
      <c r="Y4175" s="6" t="str">
        <f>IF(ISNUMBER(Screener_5!$P176),IF(ISBLANK(Screener_5!T176),"Missing",Screener_5!T176), "")</f>
        <v/>
      </c>
      <c r="Z4175" s="6" t="str">
        <f>IF(ISNUMBER(Screener_5!$P176),IF(ISBLANK(Screener_5!U176),"Missing",Screener_5!U176), "")</f>
        <v/>
      </c>
      <c r="AA4175" s="6" t="str">
        <f>IF(ISTEXT(Screener_5!U176),  IF(ISBLANK(Screener_5!V176), "Missing", Screener_5!V176),"")</f>
        <v/>
      </c>
      <c r="AB4175" s="6" t="str">
        <f>IF(Screener_5!U176 = "Y",  IF(ISBLANK(Screener_5!V176), "Missing", Screener_5!V176),"")</f>
        <v/>
      </c>
      <c r="AC4175" s="6" t="str">
        <f xml:space="preserve"> IF((Screener_5!U176 = "Y"),   IF(ISBLANK(Screener_5!W176),"Missing",Screener_5!W176), "")</f>
        <v/>
      </c>
      <c r="AF4175" s="6"/>
      <c r="AG4175" s="6"/>
    </row>
    <row r="4176" spans="1:33" x14ac:dyDescent="0.25">
      <c r="A4176" s="125" t="str">
        <f>IF(ISNUMBER(Screener_5!A177), Screener_5!A177, "")</f>
        <v/>
      </c>
      <c r="B4176" t="str">
        <f>IF(ISTEXT(Screener_5!C177), Screener_5!C177, "")</f>
        <v/>
      </c>
      <c r="F4176" t="str">
        <f>IF(ISNUMBER(Screener_5!D177), Screener_5!D177, "")</f>
        <v/>
      </c>
      <c r="G4176" t="str">
        <f>IF(ISNUMBER(Screener_5!E177),    Screener_5!E177, "")</f>
        <v/>
      </c>
      <c r="H4176" t="str">
        <f>IF(ISNUMBER(Screener_5!F177),    Screener_5!F177, "")</f>
        <v/>
      </c>
      <c r="I4176" t="str">
        <f>IF(ISNUMBER(Screener_5!G177),    Screener_5!G177, "")</f>
        <v/>
      </c>
      <c r="J4176" t="str">
        <f>IF(ISNUMBER(Screener_5!H177),    Screener_5!H177, "")</f>
        <v/>
      </c>
      <c r="K4176" t="str">
        <f t="shared" si="232"/>
        <v/>
      </c>
      <c r="L4176" t="str">
        <f t="shared" si="230"/>
        <v/>
      </c>
      <c r="M4176" s="45" t="str">
        <f>Screener_5!I177</f>
        <v/>
      </c>
      <c r="N4176" t="str">
        <f>IF(Screener_5!J177="Y",1,IF(Screener_5!J177="N",0,""))</f>
        <v/>
      </c>
      <c r="O4176" t="str">
        <f>IF(Screener_5!K177="Y",1,IF(Screener_5!K177="N",0,""))</f>
        <v/>
      </c>
      <c r="P4176" t="str">
        <f>IF(Screener_5!L177="Y",1,IF(Screener_5!L177="N",0,""))</f>
        <v/>
      </c>
      <c r="Q4176" t="str">
        <f>IF(Screener_5!M177="Y",1,IF(Screener_5!M177="N",0,""))</f>
        <v/>
      </c>
      <c r="R4176" t="str">
        <f>IF(Screener_5!N177="Y",1,IF(Screener_5!N177="N",0,""))</f>
        <v/>
      </c>
      <c r="S4176" t="str">
        <f>IF(Screener_5!O177="Y",1,IF(Screener_5!O177="N",0,""))</f>
        <v/>
      </c>
      <c r="T4176">
        <f t="shared" si="231"/>
        <v>0</v>
      </c>
      <c r="U4176" t="str">
        <f t="shared" si="233"/>
        <v/>
      </c>
      <c r="V4176" t="str">
        <f t="shared" si="234"/>
        <v/>
      </c>
      <c r="W4176" t="str">
        <f>Screener_5!R177</f>
        <v/>
      </c>
      <c r="X4176" s="6" t="str">
        <f>IF(ISNUMBER(Screener_5!$P177),IF(ISBLANK(Screener_5!S177),"Missing",Screener_5!S177), "")</f>
        <v/>
      </c>
      <c r="Y4176" s="6" t="str">
        <f>IF(ISNUMBER(Screener_5!$P177),IF(ISBLANK(Screener_5!T177),"Missing",Screener_5!T177), "")</f>
        <v/>
      </c>
      <c r="Z4176" s="6" t="str">
        <f>IF(ISNUMBER(Screener_5!$P177),IF(ISBLANK(Screener_5!U177),"Missing",Screener_5!U177), "")</f>
        <v/>
      </c>
      <c r="AA4176" s="6" t="str">
        <f>IF(ISTEXT(Screener_5!U177),  IF(ISBLANK(Screener_5!V177), "Missing", Screener_5!V177),"")</f>
        <v/>
      </c>
      <c r="AB4176" s="6" t="str">
        <f>IF(Screener_5!U177 = "Y",  IF(ISBLANK(Screener_5!V177), "Missing", Screener_5!V177),"")</f>
        <v/>
      </c>
      <c r="AC4176" s="6" t="str">
        <f xml:space="preserve"> IF((Screener_5!U177 = "Y"),   IF(ISBLANK(Screener_5!W177),"Missing",Screener_5!W177), "")</f>
        <v/>
      </c>
      <c r="AF4176" s="6"/>
      <c r="AG4176" s="6"/>
    </row>
    <row r="4177" spans="1:33" x14ac:dyDescent="0.25">
      <c r="A4177" s="125" t="str">
        <f>IF(ISNUMBER(Screener_5!A178), Screener_5!A178, "")</f>
        <v/>
      </c>
      <c r="B4177" t="str">
        <f>IF(ISTEXT(Screener_5!C178), Screener_5!C178, "")</f>
        <v/>
      </c>
      <c r="F4177" t="str">
        <f>IF(ISNUMBER(Screener_5!D178), Screener_5!D178, "")</f>
        <v/>
      </c>
      <c r="G4177" t="str">
        <f>IF(ISNUMBER(Screener_5!E178),    Screener_5!E178, "")</f>
        <v/>
      </c>
      <c r="H4177" t="str">
        <f>IF(ISNUMBER(Screener_5!F178),    Screener_5!F178, "")</f>
        <v/>
      </c>
      <c r="I4177" t="str">
        <f>IF(ISNUMBER(Screener_5!G178),    Screener_5!G178, "")</f>
        <v/>
      </c>
      <c r="J4177" t="str">
        <f>IF(ISNUMBER(Screener_5!H178),    Screener_5!H178, "")</f>
        <v/>
      </c>
      <c r="K4177" t="str">
        <f t="shared" si="232"/>
        <v/>
      </c>
      <c r="L4177" t="str">
        <f t="shared" si="230"/>
        <v/>
      </c>
      <c r="M4177" s="45" t="str">
        <f>Screener_5!I178</f>
        <v/>
      </c>
      <c r="N4177" t="str">
        <f>IF(Screener_5!J178="Y",1,IF(Screener_5!J178="N",0,""))</f>
        <v/>
      </c>
      <c r="O4177" t="str">
        <f>IF(Screener_5!K178="Y",1,IF(Screener_5!K178="N",0,""))</f>
        <v/>
      </c>
      <c r="P4177" t="str">
        <f>IF(Screener_5!L178="Y",1,IF(Screener_5!L178="N",0,""))</f>
        <v/>
      </c>
      <c r="Q4177" t="str">
        <f>IF(Screener_5!M178="Y",1,IF(Screener_5!M178="N",0,""))</f>
        <v/>
      </c>
      <c r="R4177" t="str">
        <f>IF(Screener_5!N178="Y",1,IF(Screener_5!N178="N",0,""))</f>
        <v/>
      </c>
      <c r="S4177" t="str">
        <f>IF(Screener_5!O178="Y",1,IF(Screener_5!O178="N",0,""))</f>
        <v/>
      </c>
      <c r="T4177">
        <f t="shared" si="231"/>
        <v>0</v>
      </c>
      <c r="U4177" t="str">
        <f t="shared" si="233"/>
        <v/>
      </c>
      <c r="V4177" t="str">
        <f t="shared" si="234"/>
        <v/>
      </c>
      <c r="W4177" t="str">
        <f>Screener_5!R178</f>
        <v/>
      </c>
      <c r="X4177" s="6" t="str">
        <f>IF(ISNUMBER(Screener_5!$P178),IF(ISBLANK(Screener_5!S178),"Missing",Screener_5!S178), "")</f>
        <v/>
      </c>
      <c r="Y4177" s="6" t="str">
        <f>IF(ISNUMBER(Screener_5!$P178),IF(ISBLANK(Screener_5!T178),"Missing",Screener_5!T178), "")</f>
        <v/>
      </c>
      <c r="Z4177" s="6" t="str">
        <f>IF(ISNUMBER(Screener_5!$P178),IF(ISBLANK(Screener_5!U178),"Missing",Screener_5!U178), "")</f>
        <v/>
      </c>
      <c r="AA4177" s="6" t="str">
        <f>IF(ISTEXT(Screener_5!U178),  IF(ISBLANK(Screener_5!V178), "Missing", Screener_5!V178),"")</f>
        <v/>
      </c>
      <c r="AB4177" s="6" t="str">
        <f>IF(Screener_5!U178 = "Y",  IF(ISBLANK(Screener_5!V178), "Missing", Screener_5!V178),"")</f>
        <v/>
      </c>
      <c r="AC4177" s="6" t="str">
        <f xml:space="preserve"> IF((Screener_5!U178 = "Y"),   IF(ISBLANK(Screener_5!W178),"Missing",Screener_5!W178), "")</f>
        <v/>
      </c>
      <c r="AF4177" s="6"/>
      <c r="AG4177" s="6"/>
    </row>
    <row r="4178" spans="1:33" x14ac:dyDescent="0.25">
      <c r="A4178" s="125" t="str">
        <f>IF(ISNUMBER(Screener_5!A179), Screener_5!A179, "")</f>
        <v/>
      </c>
      <c r="B4178" t="str">
        <f>IF(ISTEXT(Screener_5!C179), Screener_5!C179, "")</f>
        <v/>
      </c>
      <c r="F4178" t="str">
        <f>IF(ISNUMBER(Screener_5!D179), Screener_5!D179, "")</f>
        <v/>
      </c>
      <c r="G4178" t="str">
        <f>IF(ISNUMBER(Screener_5!E179),    Screener_5!E179, "")</f>
        <v/>
      </c>
      <c r="H4178" t="str">
        <f>IF(ISNUMBER(Screener_5!F179),    Screener_5!F179, "")</f>
        <v/>
      </c>
      <c r="I4178" t="str">
        <f>IF(ISNUMBER(Screener_5!G179),    Screener_5!G179, "")</f>
        <v/>
      </c>
      <c r="J4178" t="str">
        <f>IF(ISNUMBER(Screener_5!H179),    Screener_5!H179, "")</f>
        <v/>
      </c>
      <c r="K4178" t="str">
        <f t="shared" si="232"/>
        <v/>
      </c>
      <c r="L4178" t="str">
        <f t="shared" si="230"/>
        <v/>
      </c>
      <c r="M4178" s="45" t="str">
        <f>Screener_5!I179</f>
        <v/>
      </c>
      <c r="N4178" t="str">
        <f>IF(Screener_5!J179="Y",1,IF(Screener_5!J179="N",0,""))</f>
        <v/>
      </c>
      <c r="O4178" t="str">
        <f>IF(Screener_5!K179="Y",1,IF(Screener_5!K179="N",0,""))</f>
        <v/>
      </c>
      <c r="P4178" t="str">
        <f>IF(Screener_5!L179="Y",1,IF(Screener_5!L179="N",0,""))</f>
        <v/>
      </c>
      <c r="Q4178" t="str">
        <f>IF(Screener_5!M179="Y",1,IF(Screener_5!M179="N",0,""))</f>
        <v/>
      </c>
      <c r="R4178" t="str">
        <f>IF(Screener_5!N179="Y",1,IF(Screener_5!N179="N",0,""))</f>
        <v/>
      </c>
      <c r="S4178" t="str">
        <f>IF(Screener_5!O179="Y",1,IF(Screener_5!O179="N",0,""))</f>
        <v/>
      </c>
      <c r="T4178">
        <f t="shared" si="231"/>
        <v>0</v>
      </c>
      <c r="U4178" t="str">
        <f t="shared" si="233"/>
        <v/>
      </c>
      <c r="V4178" t="str">
        <f t="shared" si="234"/>
        <v/>
      </c>
      <c r="W4178" t="str">
        <f>Screener_5!R179</f>
        <v/>
      </c>
      <c r="X4178" s="6" t="str">
        <f>IF(ISNUMBER(Screener_5!$P179),IF(ISBLANK(Screener_5!S179),"Missing",Screener_5!S179), "")</f>
        <v/>
      </c>
      <c r="Y4178" s="6" t="str">
        <f>IF(ISNUMBER(Screener_5!$P179),IF(ISBLANK(Screener_5!T179),"Missing",Screener_5!T179), "")</f>
        <v/>
      </c>
      <c r="Z4178" s="6" t="str">
        <f>IF(ISNUMBER(Screener_5!$P179),IF(ISBLANK(Screener_5!U179),"Missing",Screener_5!U179), "")</f>
        <v/>
      </c>
      <c r="AA4178" s="6" t="str">
        <f>IF(ISTEXT(Screener_5!U179),  IF(ISBLANK(Screener_5!V179), "Missing", Screener_5!V179),"")</f>
        <v/>
      </c>
      <c r="AB4178" s="6" t="str">
        <f>IF(Screener_5!U179 = "Y",  IF(ISBLANK(Screener_5!V179), "Missing", Screener_5!V179),"")</f>
        <v/>
      </c>
      <c r="AC4178" s="6" t="str">
        <f xml:space="preserve"> IF((Screener_5!U179 = "Y"),   IF(ISBLANK(Screener_5!W179),"Missing",Screener_5!W179), "")</f>
        <v/>
      </c>
      <c r="AF4178" s="6"/>
      <c r="AG4178" s="6"/>
    </row>
    <row r="4179" spans="1:33" x14ac:dyDescent="0.25">
      <c r="A4179" s="125" t="str">
        <f>IF(ISNUMBER(Screener_5!A180), Screener_5!A180, "")</f>
        <v/>
      </c>
      <c r="B4179" t="str">
        <f>IF(ISTEXT(Screener_5!C180), Screener_5!C180, "")</f>
        <v/>
      </c>
      <c r="F4179" t="str">
        <f>IF(ISNUMBER(Screener_5!D180), Screener_5!D180, "")</f>
        <v/>
      </c>
      <c r="G4179" t="str">
        <f>IF(ISNUMBER(Screener_5!E180),    Screener_5!E180, "")</f>
        <v/>
      </c>
      <c r="H4179" t="str">
        <f>IF(ISNUMBER(Screener_5!F180),    Screener_5!F180, "")</f>
        <v/>
      </c>
      <c r="I4179" t="str">
        <f>IF(ISNUMBER(Screener_5!G180),    Screener_5!G180, "")</f>
        <v/>
      </c>
      <c r="J4179" t="str">
        <f>IF(ISNUMBER(Screener_5!H180),    Screener_5!H180, "")</f>
        <v/>
      </c>
      <c r="K4179" t="str">
        <f t="shared" si="232"/>
        <v/>
      </c>
      <c r="L4179" t="str">
        <f t="shared" si="230"/>
        <v/>
      </c>
      <c r="M4179" s="45" t="str">
        <f>Screener_5!I180</f>
        <v/>
      </c>
      <c r="N4179" t="str">
        <f>IF(Screener_5!J180="Y",1,IF(Screener_5!J180="N",0,""))</f>
        <v/>
      </c>
      <c r="O4179" t="str">
        <f>IF(Screener_5!K180="Y",1,IF(Screener_5!K180="N",0,""))</f>
        <v/>
      </c>
      <c r="P4179" t="str">
        <f>IF(Screener_5!L180="Y",1,IF(Screener_5!L180="N",0,""))</f>
        <v/>
      </c>
      <c r="Q4179" t="str">
        <f>IF(Screener_5!M180="Y",1,IF(Screener_5!M180="N",0,""))</f>
        <v/>
      </c>
      <c r="R4179" t="str">
        <f>IF(Screener_5!N180="Y",1,IF(Screener_5!N180="N",0,""))</f>
        <v/>
      </c>
      <c r="S4179" t="str">
        <f>IF(Screener_5!O180="Y",1,IF(Screener_5!O180="N",0,""))</f>
        <v/>
      </c>
      <c r="T4179">
        <f t="shared" si="231"/>
        <v>0</v>
      </c>
      <c r="U4179" t="str">
        <f t="shared" si="233"/>
        <v/>
      </c>
      <c r="V4179" t="str">
        <f t="shared" si="234"/>
        <v/>
      </c>
      <c r="W4179" t="str">
        <f>Screener_5!R180</f>
        <v/>
      </c>
      <c r="X4179" s="6" t="str">
        <f>IF(ISNUMBER(Screener_5!$P180),IF(ISBLANK(Screener_5!S180),"Missing",Screener_5!S180), "")</f>
        <v/>
      </c>
      <c r="Y4179" s="6" t="str">
        <f>IF(ISNUMBER(Screener_5!$P180),IF(ISBLANK(Screener_5!T180),"Missing",Screener_5!T180), "")</f>
        <v/>
      </c>
      <c r="Z4179" s="6" t="str">
        <f>IF(ISNUMBER(Screener_5!$P180),IF(ISBLANK(Screener_5!U180),"Missing",Screener_5!U180), "")</f>
        <v/>
      </c>
      <c r="AA4179" s="6" t="str">
        <f>IF(ISTEXT(Screener_5!U180),  IF(ISBLANK(Screener_5!V180), "Missing", Screener_5!V180),"")</f>
        <v/>
      </c>
      <c r="AB4179" s="6" t="str">
        <f>IF(Screener_5!U180 = "Y",  IF(ISBLANK(Screener_5!V180), "Missing", Screener_5!V180),"")</f>
        <v/>
      </c>
      <c r="AC4179" s="6" t="str">
        <f xml:space="preserve"> IF((Screener_5!U180 = "Y"),   IF(ISBLANK(Screener_5!W180),"Missing",Screener_5!W180), "")</f>
        <v/>
      </c>
      <c r="AF4179" s="6"/>
      <c r="AG4179" s="6"/>
    </row>
    <row r="4180" spans="1:33" x14ac:dyDescent="0.25">
      <c r="A4180" s="125" t="str">
        <f>IF(ISNUMBER(Screener_5!A181), Screener_5!A181, "")</f>
        <v/>
      </c>
      <c r="B4180" t="str">
        <f>IF(ISTEXT(Screener_5!C181), Screener_5!C181, "")</f>
        <v/>
      </c>
      <c r="F4180" t="str">
        <f>IF(ISNUMBER(Screener_5!D181), Screener_5!D181, "")</f>
        <v/>
      </c>
      <c r="G4180" t="str">
        <f>IF(ISNUMBER(Screener_5!E181),    Screener_5!E181, "")</f>
        <v/>
      </c>
      <c r="H4180" t="str">
        <f>IF(ISNUMBER(Screener_5!F181),    Screener_5!F181, "")</f>
        <v/>
      </c>
      <c r="I4180" t="str">
        <f>IF(ISNUMBER(Screener_5!G181),    Screener_5!G181, "")</f>
        <v/>
      </c>
      <c r="J4180" t="str">
        <f>IF(ISNUMBER(Screener_5!H181),    Screener_5!H181, "")</f>
        <v/>
      </c>
      <c r="K4180" t="str">
        <f t="shared" si="232"/>
        <v/>
      </c>
      <c r="L4180" t="str">
        <f t="shared" si="230"/>
        <v/>
      </c>
      <c r="M4180" s="45" t="str">
        <f>Screener_5!I181</f>
        <v/>
      </c>
      <c r="N4180" t="str">
        <f>IF(Screener_5!J181="Y",1,IF(Screener_5!J181="N",0,""))</f>
        <v/>
      </c>
      <c r="O4180" t="str">
        <f>IF(Screener_5!K181="Y",1,IF(Screener_5!K181="N",0,""))</f>
        <v/>
      </c>
      <c r="P4180" t="str">
        <f>IF(Screener_5!L181="Y",1,IF(Screener_5!L181="N",0,""))</f>
        <v/>
      </c>
      <c r="Q4180" t="str">
        <f>IF(Screener_5!M181="Y",1,IF(Screener_5!M181="N",0,""))</f>
        <v/>
      </c>
      <c r="R4180" t="str">
        <f>IF(Screener_5!N181="Y",1,IF(Screener_5!N181="N",0,""))</f>
        <v/>
      </c>
      <c r="S4180" t="str">
        <f>IF(Screener_5!O181="Y",1,IF(Screener_5!O181="N",0,""))</f>
        <v/>
      </c>
      <c r="T4180">
        <f t="shared" si="231"/>
        <v>0</v>
      </c>
      <c r="U4180" t="str">
        <f t="shared" si="233"/>
        <v/>
      </c>
      <c r="V4180" t="str">
        <f t="shared" si="234"/>
        <v/>
      </c>
      <c r="W4180" t="str">
        <f>Screener_5!R181</f>
        <v/>
      </c>
      <c r="X4180" s="6" t="str">
        <f>IF(ISNUMBER(Screener_5!$P181),IF(ISBLANK(Screener_5!S181),"Missing",Screener_5!S181), "")</f>
        <v/>
      </c>
      <c r="Y4180" s="6" t="str">
        <f>IF(ISNUMBER(Screener_5!$P181),IF(ISBLANK(Screener_5!T181),"Missing",Screener_5!T181), "")</f>
        <v/>
      </c>
      <c r="Z4180" s="6" t="str">
        <f>IF(ISNUMBER(Screener_5!$P181),IF(ISBLANK(Screener_5!U181),"Missing",Screener_5!U181), "")</f>
        <v/>
      </c>
      <c r="AA4180" s="6" t="str">
        <f>IF(ISTEXT(Screener_5!U181),  IF(ISBLANK(Screener_5!V181), "Missing", Screener_5!V181),"")</f>
        <v/>
      </c>
      <c r="AB4180" s="6" t="str">
        <f>IF(Screener_5!U181 = "Y",  IF(ISBLANK(Screener_5!V181), "Missing", Screener_5!V181),"")</f>
        <v/>
      </c>
      <c r="AC4180" s="6" t="str">
        <f xml:space="preserve"> IF((Screener_5!U181 = "Y"),   IF(ISBLANK(Screener_5!W181),"Missing",Screener_5!W181), "")</f>
        <v/>
      </c>
      <c r="AF4180" s="6"/>
      <c r="AG4180" s="6"/>
    </row>
    <row r="4181" spans="1:33" x14ac:dyDescent="0.25">
      <c r="A4181" s="125" t="str">
        <f>IF(ISNUMBER(Screener_5!A182), Screener_5!A182, "")</f>
        <v/>
      </c>
      <c r="B4181" t="str">
        <f>IF(ISTEXT(Screener_5!C182), Screener_5!C182, "")</f>
        <v/>
      </c>
      <c r="F4181" t="str">
        <f>IF(ISNUMBER(Screener_5!D182), Screener_5!D182, "")</f>
        <v/>
      </c>
      <c r="G4181" t="str">
        <f>IF(ISNUMBER(Screener_5!E182),    Screener_5!E182, "")</f>
        <v/>
      </c>
      <c r="H4181" t="str">
        <f>IF(ISNUMBER(Screener_5!F182),    Screener_5!F182, "")</f>
        <v/>
      </c>
      <c r="I4181" t="str">
        <f>IF(ISNUMBER(Screener_5!G182),    Screener_5!G182, "")</f>
        <v/>
      </c>
      <c r="J4181" t="str">
        <f>IF(ISNUMBER(Screener_5!H182),    Screener_5!H182, "")</f>
        <v/>
      </c>
      <c r="K4181" t="str">
        <f t="shared" si="232"/>
        <v/>
      </c>
      <c r="L4181" t="str">
        <f t="shared" si="230"/>
        <v/>
      </c>
      <c r="M4181" s="45" t="str">
        <f>Screener_5!I182</f>
        <v/>
      </c>
      <c r="N4181" t="str">
        <f>IF(Screener_5!J182="Y",1,IF(Screener_5!J182="N",0,""))</f>
        <v/>
      </c>
      <c r="O4181" t="str">
        <f>IF(Screener_5!K182="Y",1,IF(Screener_5!K182="N",0,""))</f>
        <v/>
      </c>
      <c r="P4181" t="str">
        <f>IF(Screener_5!L182="Y",1,IF(Screener_5!L182="N",0,""))</f>
        <v/>
      </c>
      <c r="Q4181" t="str">
        <f>IF(Screener_5!M182="Y",1,IF(Screener_5!M182="N",0,""))</f>
        <v/>
      </c>
      <c r="R4181" t="str">
        <f>IF(Screener_5!N182="Y",1,IF(Screener_5!N182="N",0,""))</f>
        <v/>
      </c>
      <c r="S4181" t="str">
        <f>IF(Screener_5!O182="Y",1,IF(Screener_5!O182="N",0,""))</f>
        <v/>
      </c>
      <c r="T4181">
        <f t="shared" si="231"/>
        <v>0</v>
      </c>
      <c r="U4181" t="str">
        <f t="shared" si="233"/>
        <v/>
      </c>
      <c r="V4181" t="str">
        <f t="shared" si="234"/>
        <v/>
      </c>
      <c r="W4181" t="str">
        <f>Screener_5!R182</f>
        <v/>
      </c>
      <c r="X4181" s="6" t="str">
        <f>IF(ISNUMBER(Screener_5!$P182),IF(ISBLANK(Screener_5!S182),"Missing",Screener_5!S182), "")</f>
        <v/>
      </c>
      <c r="Y4181" s="6" t="str">
        <f>IF(ISNUMBER(Screener_5!$P182),IF(ISBLANK(Screener_5!T182),"Missing",Screener_5!T182), "")</f>
        <v/>
      </c>
      <c r="Z4181" s="6" t="str">
        <f>IF(ISNUMBER(Screener_5!$P182),IF(ISBLANK(Screener_5!U182),"Missing",Screener_5!U182), "")</f>
        <v/>
      </c>
      <c r="AA4181" s="6" t="str">
        <f>IF(ISTEXT(Screener_5!U182),  IF(ISBLANK(Screener_5!V182), "Missing", Screener_5!V182),"")</f>
        <v/>
      </c>
      <c r="AB4181" s="6" t="str">
        <f>IF(Screener_5!U182 = "Y",  IF(ISBLANK(Screener_5!V182), "Missing", Screener_5!V182),"")</f>
        <v/>
      </c>
      <c r="AC4181" s="6" t="str">
        <f xml:space="preserve"> IF((Screener_5!U182 = "Y"),   IF(ISBLANK(Screener_5!W182),"Missing",Screener_5!W182), "")</f>
        <v/>
      </c>
      <c r="AF4181" s="6"/>
      <c r="AG4181" s="6"/>
    </row>
    <row r="4182" spans="1:33" x14ac:dyDescent="0.25">
      <c r="A4182" s="125" t="str">
        <f>IF(ISNUMBER(Screener_5!A183), Screener_5!A183, "")</f>
        <v/>
      </c>
      <c r="B4182" t="str">
        <f>IF(ISTEXT(Screener_5!C183), Screener_5!C183, "")</f>
        <v/>
      </c>
      <c r="F4182" t="str">
        <f>IF(ISNUMBER(Screener_5!D183), Screener_5!D183, "")</f>
        <v/>
      </c>
      <c r="G4182" t="str">
        <f>IF(ISNUMBER(Screener_5!E183),    Screener_5!E183, "")</f>
        <v/>
      </c>
      <c r="H4182" t="str">
        <f>IF(ISNUMBER(Screener_5!F183),    Screener_5!F183, "")</f>
        <v/>
      </c>
      <c r="I4182" t="str">
        <f>IF(ISNUMBER(Screener_5!G183),    Screener_5!G183, "")</f>
        <v/>
      </c>
      <c r="J4182" t="str">
        <f>IF(ISNUMBER(Screener_5!H183),    Screener_5!H183, "")</f>
        <v/>
      </c>
      <c r="K4182" t="str">
        <f t="shared" si="232"/>
        <v/>
      </c>
      <c r="L4182" t="str">
        <f t="shared" si="230"/>
        <v/>
      </c>
      <c r="M4182" s="45" t="str">
        <f>Screener_5!I183</f>
        <v/>
      </c>
      <c r="N4182" t="str">
        <f>IF(Screener_5!J183="Y",1,IF(Screener_5!J183="N",0,""))</f>
        <v/>
      </c>
      <c r="O4182" t="str">
        <f>IF(Screener_5!K183="Y",1,IF(Screener_5!K183="N",0,""))</f>
        <v/>
      </c>
      <c r="P4182" t="str">
        <f>IF(Screener_5!L183="Y",1,IF(Screener_5!L183="N",0,""))</f>
        <v/>
      </c>
      <c r="Q4182" t="str">
        <f>IF(Screener_5!M183="Y",1,IF(Screener_5!M183="N",0,""))</f>
        <v/>
      </c>
      <c r="R4182" t="str">
        <f>IF(Screener_5!N183="Y",1,IF(Screener_5!N183="N",0,""))</f>
        <v/>
      </c>
      <c r="S4182" t="str">
        <f>IF(Screener_5!O183="Y",1,IF(Screener_5!O183="N",0,""))</f>
        <v/>
      </c>
      <c r="T4182">
        <f t="shared" si="231"/>
        <v>0</v>
      </c>
      <c r="U4182" t="str">
        <f t="shared" si="233"/>
        <v/>
      </c>
      <c r="V4182" t="str">
        <f t="shared" si="234"/>
        <v/>
      </c>
      <c r="W4182" t="str">
        <f>Screener_5!R183</f>
        <v/>
      </c>
      <c r="X4182" s="6" t="str">
        <f>IF(ISNUMBER(Screener_5!$P183),IF(ISBLANK(Screener_5!S183),"Missing",Screener_5!S183), "")</f>
        <v/>
      </c>
      <c r="Y4182" s="6" t="str">
        <f>IF(ISNUMBER(Screener_5!$P183),IF(ISBLANK(Screener_5!T183),"Missing",Screener_5!T183), "")</f>
        <v/>
      </c>
      <c r="Z4182" s="6" t="str">
        <f>IF(ISNUMBER(Screener_5!$P183),IF(ISBLANK(Screener_5!U183),"Missing",Screener_5!U183), "")</f>
        <v/>
      </c>
      <c r="AA4182" s="6" t="str">
        <f>IF(ISTEXT(Screener_5!U183),  IF(ISBLANK(Screener_5!V183), "Missing", Screener_5!V183),"")</f>
        <v/>
      </c>
      <c r="AB4182" s="6" t="str">
        <f>IF(Screener_5!U183 = "Y",  IF(ISBLANK(Screener_5!V183), "Missing", Screener_5!V183),"")</f>
        <v/>
      </c>
      <c r="AC4182" s="6" t="str">
        <f xml:space="preserve"> IF((Screener_5!U183 = "Y"),   IF(ISBLANK(Screener_5!W183),"Missing",Screener_5!W183), "")</f>
        <v/>
      </c>
      <c r="AF4182" s="6"/>
      <c r="AG4182" s="6"/>
    </row>
    <row r="4183" spans="1:33" x14ac:dyDescent="0.25">
      <c r="A4183" s="125" t="str">
        <f>IF(ISNUMBER(Screener_5!A184), Screener_5!A184, "")</f>
        <v/>
      </c>
      <c r="B4183" t="str">
        <f>IF(ISTEXT(Screener_5!C184), Screener_5!C184, "")</f>
        <v/>
      </c>
      <c r="F4183" t="str">
        <f>IF(ISNUMBER(Screener_5!D184), Screener_5!D184, "")</f>
        <v/>
      </c>
      <c r="G4183" t="str">
        <f>IF(ISNUMBER(Screener_5!E184),    Screener_5!E184, "")</f>
        <v/>
      </c>
      <c r="H4183" t="str">
        <f>IF(ISNUMBER(Screener_5!F184),    Screener_5!F184, "")</f>
        <v/>
      </c>
      <c r="I4183" t="str">
        <f>IF(ISNUMBER(Screener_5!G184),    Screener_5!G184, "")</f>
        <v/>
      </c>
      <c r="J4183" t="str">
        <f>IF(ISNUMBER(Screener_5!H184),    Screener_5!H184, "")</f>
        <v/>
      </c>
      <c r="K4183" t="str">
        <f t="shared" si="232"/>
        <v/>
      </c>
      <c r="L4183" t="str">
        <f t="shared" si="230"/>
        <v/>
      </c>
      <c r="M4183" s="45" t="str">
        <f>Screener_5!I184</f>
        <v/>
      </c>
      <c r="N4183" t="str">
        <f>IF(Screener_5!J184="Y",1,IF(Screener_5!J184="N",0,""))</f>
        <v/>
      </c>
      <c r="O4183" t="str">
        <f>IF(Screener_5!K184="Y",1,IF(Screener_5!K184="N",0,""))</f>
        <v/>
      </c>
      <c r="P4183" t="str">
        <f>IF(Screener_5!L184="Y",1,IF(Screener_5!L184="N",0,""))</f>
        <v/>
      </c>
      <c r="Q4183" t="str">
        <f>IF(Screener_5!M184="Y",1,IF(Screener_5!M184="N",0,""))</f>
        <v/>
      </c>
      <c r="R4183" t="str">
        <f>IF(Screener_5!N184="Y",1,IF(Screener_5!N184="N",0,""))</f>
        <v/>
      </c>
      <c r="S4183" t="str">
        <f>IF(Screener_5!O184="Y",1,IF(Screener_5!O184="N",0,""))</f>
        <v/>
      </c>
      <c r="T4183">
        <f t="shared" si="231"/>
        <v>0</v>
      </c>
      <c r="U4183" t="str">
        <f t="shared" si="233"/>
        <v/>
      </c>
      <c r="V4183" t="str">
        <f t="shared" si="234"/>
        <v/>
      </c>
      <c r="W4183" t="str">
        <f>Screener_5!R184</f>
        <v/>
      </c>
      <c r="X4183" s="6" t="str">
        <f>IF(ISNUMBER(Screener_5!$P184),IF(ISBLANK(Screener_5!S184),"Missing",Screener_5!S184), "")</f>
        <v/>
      </c>
      <c r="Y4183" s="6" t="str">
        <f>IF(ISNUMBER(Screener_5!$P184),IF(ISBLANK(Screener_5!T184),"Missing",Screener_5!T184), "")</f>
        <v/>
      </c>
      <c r="Z4183" s="6" t="str">
        <f>IF(ISNUMBER(Screener_5!$P184),IF(ISBLANK(Screener_5!U184),"Missing",Screener_5!U184), "")</f>
        <v/>
      </c>
      <c r="AA4183" s="6" t="str">
        <f>IF(ISTEXT(Screener_5!U184),  IF(ISBLANK(Screener_5!V184), "Missing", Screener_5!V184),"")</f>
        <v/>
      </c>
      <c r="AB4183" s="6" t="str">
        <f>IF(Screener_5!U184 = "Y",  IF(ISBLANK(Screener_5!V184), "Missing", Screener_5!V184),"")</f>
        <v/>
      </c>
      <c r="AC4183" s="6" t="str">
        <f xml:space="preserve"> IF((Screener_5!U184 = "Y"),   IF(ISBLANK(Screener_5!W184),"Missing",Screener_5!W184), "")</f>
        <v/>
      </c>
      <c r="AF4183" s="6"/>
      <c r="AG4183" s="6"/>
    </row>
    <row r="4184" spans="1:33" x14ac:dyDescent="0.25">
      <c r="A4184" s="125" t="str">
        <f>IF(ISNUMBER(Screener_5!A185), Screener_5!A185, "")</f>
        <v/>
      </c>
      <c r="B4184" t="str">
        <f>IF(ISTEXT(Screener_5!C185), Screener_5!C185, "")</f>
        <v/>
      </c>
      <c r="F4184" t="str">
        <f>IF(ISNUMBER(Screener_5!D185), Screener_5!D185, "")</f>
        <v/>
      </c>
      <c r="G4184" t="str">
        <f>IF(ISNUMBER(Screener_5!E185),    Screener_5!E185, "")</f>
        <v/>
      </c>
      <c r="H4184" t="str">
        <f>IF(ISNUMBER(Screener_5!F185),    Screener_5!F185, "")</f>
        <v/>
      </c>
      <c r="I4184" t="str">
        <f>IF(ISNUMBER(Screener_5!G185),    Screener_5!G185, "")</f>
        <v/>
      </c>
      <c r="J4184" t="str">
        <f>IF(ISNUMBER(Screener_5!H185),    Screener_5!H185, "")</f>
        <v/>
      </c>
      <c r="K4184" t="str">
        <f t="shared" si="232"/>
        <v/>
      </c>
      <c r="L4184" t="str">
        <f t="shared" si="230"/>
        <v/>
      </c>
      <c r="M4184" s="45" t="str">
        <f>Screener_5!I185</f>
        <v/>
      </c>
      <c r="N4184" t="str">
        <f>IF(Screener_5!J185="Y",1,IF(Screener_5!J185="N",0,""))</f>
        <v/>
      </c>
      <c r="O4184" t="str">
        <f>IF(Screener_5!K185="Y",1,IF(Screener_5!K185="N",0,""))</f>
        <v/>
      </c>
      <c r="P4184" t="str">
        <f>IF(Screener_5!L185="Y",1,IF(Screener_5!L185="N",0,""))</f>
        <v/>
      </c>
      <c r="Q4184" t="str">
        <f>IF(Screener_5!M185="Y",1,IF(Screener_5!M185="N",0,""))</f>
        <v/>
      </c>
      <c r="R4184" t="str">
        <f>IF(Screener_5!N185="Y",1,IF(Screener_5!N185="N",0,""))</f>
        <v/>
      </c>
      <c r="S4184" t="str">
        <f>IF(Screener_5!O185="Y",1,IF(Screener_5!O185="N",0,""))</f>
        <v/>
      </c>
      <c r="T4184">
        <f t="shared" si="231"/>
        <v>0</v>
      </c>
      <c r="U4184" t="str">
        <f t="shared" si="233"/>
        <v/>
      </c>
      <c r="V4184" t="str">
        <f t="shared" si="234"/>
        <v/>
      </c>
      <c r="W4184" t="str">
        <f>Screener_5!R185</f>
        <v/>
      </c>
      <c r="X4184" s="6" t="str">
        <f>IF(ISNUMBER(Screener_5!$P185),IF(ISBLANK(Screener_5!S185),"Missing",Screener_5!S185), "")</f>
        <v/>
      </c>
      <c r="Y4184" s="6" t="str">
        <f>IF(ISNUMBER(Screener_5!$P185),IF(ISBLANK(Screener_5!T185),"Missing",Screener_5!T185), "")</f>
        <v/>
      </c>
      <c r="Z4184" s="6" t="str">
        <f>IF(ISNUMBER(Screener_5!$P185),IF(ISBLANK(Screener_5!U185),"Missing",Screener_5!U185), "")</f>
        <v/>
      </c>
      <c r="AA4184" s="6" t="str">
        <f>IF(ISTEXT(Screener_5!U185),  IF(ISBLANK(Screener_5!V185), "Missing", Screener_5!V185),"")</f>
        <v/>
      </c>
      <c r="AB4184" s="6" t="str">
        <f>IF(Screener_5!U185 = "Y",  IF(ISBLANK(Screener_5!V185), "Missing", Screener_5!V185),"")</f>
        <v/>
      </c>
      <c r="AC4184" s="6" t="str">
        <f xml:space="preserve"> IF((Screener_5!U185 = "Y"),   IF(ISBLANK(Screener_5!W185),"Missing",Screener_5!W185), "")</f>
        <v/>
      </c>
      <c r="AF4184" s="6"/>
      <c r="AG4184" s="6"/>
    </row>
    <row r="4185" spans="1:33" x14ac:dyDescent="0.25">
      <c r="A4185" s="125" t="str">
        <f>IF(ISNUMBER(Screener_5!A186), Screener_5!A186, "")</f>
        <v/>
      </c>
      <c r="B4185" t="str">
        <f>IF(ISTEXT(Screener_5!C186), Screener_5!C186, "")</f>
        <v/>
      </c>
      <c r="F4185" t="str">
        <f>IF(ISNUMBER(Screener_5!D186), Screener_5!D186, "")</f>
        <v/>
      </c>
      <c r="G4185" t="str">
        <f>IF(ISNUMBER(Screener_5!E186),    Screener_5!E186, "")</f>
        <v/>
      </c>
      <c r="H4185" t="str">
        <f>IF(ISNUMBER(Screener_5!F186),    Screener_5!F186, "")</f>
        <v/>
      </c>
      <c r="I4185" t="str">
        <f>IF(ISNUMBER(Screener_5!G186),    Screener_5!G186, "")</f>
        <v/>
      </c>
      <c r="J4185" t="str">
        <f>IF(ISNUMBER(Screener_5!H186),    Screener_5!H186, "")</f>
        <v/>
      </c>
      <c r="K4185" t="str">
        <f t="shared" si="232"/>
        <v/>
      </c>
      <c r="L4185" t="str">
        <f t="shared" si="230"/>
        <v/>
      </c>
      <c r="M4185" s="45" t="str">
        <f>Screener_5!I186</f>
        <v/>
      </c>
      <c r="N4185" t="str">
        <f>IF(Screener_5!J186="Y",1,IF(Screener_5!J186="N",0,""))</f>
        <v/>
      </c>
      <c r="O4185" t="str">
        <f>IF(Screener_5!K186="Y",1,IF(Screener_5!K186="N",0,""))</f>
        <v/>
      </c>
      <c r="P4185" t="str">
        <f>IF(Screener_5!L186="Y",1,IF(Screener_5!L186="N",0,""))</f>
        <v/>
      </c>
      <c r="Q4185" t="str">
        <f>IF(Screener_5!M186="Y",1,IF(Screener_5!M186="N",0,""))</f>
        <v/>
      </c>
      <c r="R4185" t="str">
        <f>IF(Screener_5!N186="Y",1,IF(Screener_5!N186="N",0,""))</f>
        <v/>
      </c>
      <c r="S4185" t="str">
        <f>IF(Screener_5!O186="Y",1,IF(Screener_5!O186="N",0,""))</f>
        <v/>
      </c>
      <c r="T4185">
        <f t="shared" si="231"/>
        <v>0</v>
      </c>
      <c r="U4185" t="str">
        <f t="shared" si="233"/>
        <v/>
      </c>
      <c r="V4185" t="str">
        <f t="shared" si="234"/>
        <v/>
      </c>
      <c r="W4185" t="str">
        <f>Screener_5!R186</f>
        <v/>
      </c>
      <c r="X4185" s="6" t="str">
        <f>IF(ISNUMBER(Screener_5!$P186),IF(ISBLANK(Screener_5!S186),"Missing",Screener_5!S186), "")</f>
        <v/>
      </c>
      <c r="Y4185" s="6" t="str">
        <f>IF(ISNUMBER(Screener_5!$P186),IF(ISBLANK(Screener_5!T186),"Missing",Screener_5!T186), "")</f>
        <v/>
      </c>
      <c r="Z4185" s="6" t="str">
        <f>IF(ISNUMBER(Screener_5!$P186),IF(ISBLANK(Screener_5!U186),"Missing",Screener_5!U186), "")</f>
        <v/>
      </c>
      <c r="AA4185" s="6" t="str">
        <f>IF(ISTEXT(Screener_5!U186),  IF(ISBLANK(Screener_5!V186), "Missing", Screener_5!V186),"")</f>
        <v/>
      </c>
      <c r="AB4185" s="6" t="str">
        <f>IF(Screener_5!U186 = "Y",  IF(ISBLANK(Screener_5!V186), "Missing", Screener_5!V186),"")</f>
        <v/>
      </c>
      <c r="AC4185" s="6" t="str">
        <f xml:space="preserve"> IF((Screener_5!U186 = "Y"),   IF(ISBLANK(Screener_5!W186),"Missing",Screener_5!W186), "")</f>
        <v/>
      </c>
      <c r="AF4185" s="6"/>
      <c r="AG4185" s="6"/>
    </row>
    <row r="4186" spans="1:33" x14ac:dyDescent="0.25">
      <c r="A4186" s="125" t="str">
        <f>IF(ISNUMBER(Screener_5!A187), Screener_5!A187, "")</f>
        <v/>
      </c>
      <c r="B4186" t="str">
        <f>IF(ISTEXT(Screener_5!C187), Screener_5!C187, "")</f>
        <v/>
      </c>
      <c r="F4186" t="str">
        <f>IF(ISNUMBER(Screener_5!D187), Screener_5!D187, "")</f>
        <v/>
      </c>
      <c r="G4186" t="str">
        <f>IF(ISNUMBER(Screener_5!E187),    Screener_5!E187, "")</f>
        <v/>
      </c>
      <c r="H4186" t="str">
        <f>IF(ISNUMBER(Screener_5!F187),    Screener_5!F187, "")</f>
        <v/>
      </c>
      <c r="I4186" t="str">
        <f>IF(ISNUMBER(Screener_5!G187),    Screener_5!G187, "")</f>
        <v/>
      </c>
      <c r="J4186" t="str">
        <f>IF(ISNUMBER(Screener_5!H187),    Screener_5!H187, "")</f>
        <v/>
      </c>
      <c r="K4186" t="str">
        <f t="shared" si="232"/>
        <v/>
      </c>
      <c r="L4186" t="str">
        <f t="shared" si="230"/>
        <v/>
      </c>
      <c r="M4186" s="45" t="str">
        <f>Screener_5!I187</f>
        <v/>
      </c>
      <c r="N4186" t="str">
        <f>IF(Screener_5!J187="Y",1,IF(Screener_5!J187="N",0,""))</f>
        <v/>
      </c>
      <c r="O4186" t="str">
        <f>IF(Screener_5!K187="Y",1,IF(Screener_5!K187="N",0,""))</f>
        <v/>
      </c>
      <c r="P4186" t="str">
        <f>IF(Screener_5!L187="Y",1,IF(Screener_5!L187="N",0,""))</f>
        <v/>
      </c>
      <c r="Q4186" t="str">
        <f>IF(Screener_5!M187="Y",1,IF(Screener_5!M187="N",0,""))</f>
        <v/>
      </c>
      <c r="R4186" t="str">
        <f>IF(Screener_5!N187="Y",1,IF(Screener_5!N187="N",0,""))</f>
        <v/>
      </c>
      <c r="S4186" t="str">
        <f>IF(Screener_5!O187="Y",1,IF(Screener_5!O187="N",0,""))</f>
        <v/>
      </c>
      <c r="T4186">
        <f t="shared" si="231"/>
        <v>0</v>
      </c>
      <c r="U4186" t="str">
        <f t="shared" si="233"/>
        <v/>
      </c>
      <c r="V4186" t="str">
        <f t="shared" si="234"/>
        <v/>
      </c>
      <c r="W4186" t="str">
        <f>Screener_5!R187</f>
        <v/>
      </c>
      <c r="X4186" s="6" t="str">
        <f>IF(ISNUMBER(Screener_5!$P187),IF(ISBLANK(Screener_5!S187),"Missing",Screener_5!S187), "")</f>
        <v/>
      </c>
      <c r="Y4186" s="6" t="str">
        <f>IF(ISNUMBER(Screener_5!$P187),IF(ISBLANK(Screener_5!T187),"Missing",Screener_5!T187), "")</f>
        <v/>
      </c>
      <c r="Z4186" s="6" t="str">
        <f>IF(ISNUMBER(Screener_5!$P187),IF(ISBLANK(Screener_5!U187),"Missing",Screener_5!U187), "")</f>
        <v/>
      </c>
      <c r="AA4186" s="6" t="str">
        <f>IF(ISTEXT(Screener_5!U187),  IF(ISBLANK(Screener_5!V187), "Missing", Screener_5!V187),"")</f>
        <v/>
      </c>
      <c r="AB4186" s="6" t="str">
        <f>IF(Screener_5!U187 = "Y",  IF(ISBLANK(Screener_5!V187), "Missing", Screener_5!V187),"")</f>
        <v/>
      </c>
      <c r="AC4186" s="6" t="str">
        <f xml:space="preserve"> IF((Screener_5!U187 = "Y"),   IF(ISBLANK(Screener_5!W187),"Missing",Screener_5!W187), "")</f>
        <v/>
      </c>
      <c r="AF4186" s="6"/>
      <c r="AG4186" s="6"/>
    </row>
    <row r="4187" spans="1:33" x14ac:dyDescent="0.25">
      <c r="A4187" s="125" t="str">
        <f>IF(ISNUMBER(Screener_5!A188), Screener_5!A188, "")</f>
        <v/>
      </c>
      <c r="B4187" t="str">
        <f>IF(ISTEXT(Screener_5!C188), Screener_5!C188, "")</f>
        <v/>
      </c>
      <c r="F4187" t="str">
        <f>IF(ISNUMBER(Screener_5!D188), Screener_5!D188, "")</f>
        <v/>
      </c>
      <c r="G4187" t="str">
        <f>IF(ISNUMBER(Screener_5!E188),    Screener_5!E188, "")</f>
        <v/>
      </c>
      <c r="H4187" t="str">
        <f>IF(ISNUMBER(Screener_5!F188),    Screener_5!F188, "")</f>
        <v/>
      </c>
      <c r="I4187" t="str">
        <f>IF(ISNUMBER(Screener_5!G188),    Screener_5!G188, "")</f>
        <v/>
      </c>
      <c r="J4187" t="str">
        <f>IF(ISNUMBER(Screener_5!H188),    Screener_5!H188, "")</f>
        <v/>
      </c>
      <c r="K4187" t="str">
        <f t="shared" si="232"/>
        <v/>
      </c>
      <c r="L4187" t="str">
        <f t="shared" si="230"/>
        <v/>
      </c>
      <c r="M4187" s="45" t="str">
        <f>Screener_5!I188</f>
        <v/>
      </c>
      <c r="N4187" t="str">
        <f>IF(Screener_5!J188="Y",1,IF(Screener_5!J188="N",0,""))</f>
        <v/>
      </c>
      <c r="O4187" t="str">
        <f>IF(Screener_5!K188="Y",1,IF(Screener_5!K188="N",0,""))</f>
        <v/>
      </c>
      <c r="P4187" t="str">
        <f>IF(Screener_5!L188="Y",1,IF(Screener_5!L188="N",0,""))</f>
        <v/>
      </c>
      <c r="Q4187" t="str">
        <f>IF(Screener_5!M188="Y",1,IF(Screener_5!M188="N",0,""))</f>
        <v/>
      </c>
      <c r="R4187" t="str">
        <f>IF(Screener_5!N188="Y",1,IF(Screener_5!N188="N",0,""))</f>
        <v/>
      </c>
      <c r="S4187" t="str">
        <f>IF(Screener_5!O188="Y",1,IF(Screener_5!O188="N",0,""))</f>
        <v/>
      </c>
      <c r="T4187">
        <f t="shared" si="231"/>
        <v>0</v>
      </c>
      <c r="U4187" t="str">
        <f t="shared" si="233"/>
        <v/>
      </c>
      <c r="V4187" t="str">
        <f t="shared" si="234"/>
        <v/>
      </c>
      <c r="W4187" t="str">
        <f>Screener_5!R188</f>
        <v/>
      </c>
      <c r="X4187" s="6" t="str">
        <f>IF(ISNUMBER(Screener_5!$P188),IF(ISBLANK(Screener_5!S188),"Missing",Screener_5!S188), "")</f>
        <v/>
      </c>
      <c r="Y4187" s="6" t="str">
        <f>IF(ISNUMBER(Screener_5!$P188),IF(ISBLANK(Screener_5!T188),"Missing",Screener_5!T188), "")</f>
        <v/>
      </c>
      <c r="Z4187" s="6" t="str">
        <f>IF(ISNUMBER(Screener_5!$P188),IF(ISBLANK(Screener_5!U188),"Missing",Screener_5!U188), "")</f>
        <v/>
      </c>
      <c r="AA4187" s="6" t="str">
        <f>IF(ISTEXT(Screener_5!U188),  IF(ISBLANK(Screener_5!V188), "Missing", Screener_5!V188),"")</f>
        <v/>
      </c>
      <c r="AB4187" s="6" t="str">
        <f>IF(Screener_5!U188 = "Y",  IF(ISBLANK(Screener_5!V188), "Missing", Screener_5!V188),"")</f>
        <v/>
      </c>
      <c r="AC4187" s="6" t="str">
        <f xml:space="preserve"> IF((Screener_5!U188 = "Y"),   IF(ISBLANK(Screener_5!W188),"Missing",Screener_5!W188), "")</f>
        <v/>
      </c>
      <c r="AF4187" s="6"/>
      <c r="AG4187" s="6"/>
    </row>
    <row r="4188" spans="1:33" x14ac:dyDescent="0.25">
      <c r="A4188" s="125" t="str">
        <f>IF(ISNUMBER(Screener_5!A189), Screener_5!A189, "")</f>
        <v/>
      </c>
      <c r="B4188" t="str">
        <f>IF(ISTEXT(Screener_5!C189), Screener_5!C189, "")</f>
        <v/>
      </c>
      <c r="F4188" t="str">
        <f>IF(ISNUMBER(Screener_5!D189), Screener_5!D189, "")</f>
        <v/>
      </c>
      <c r="G4188" t="str">
        <f>IF(ISNUMBER(Screener_5!E189),    Screener_5!E189, "")</f>
        <v/>
      </c>
      <c r="H4188" t="str">
        <f>IF(ISNUMBER(Screener_5!F189),    Screener_5!F189, "")</f>
        <v/>
      </c>
      <c r="I4188" t="str">
        <f>IF(ISNUMBER(Screener_5!G189),    Screener_5!G189, "")</f>
        <v/>
      </c>
      <c r="J4188" t="str">
        <f>IF(ISNUMBER(Screener_5!H189),    Screener_5!H189, "")</f>
        <v/>
      </c>
      <c r="K4188" t="str">
        <f t="shared" si="232"/>
        <v/>
      </c>
      <c r="L4188" t="str">
        <f t="shared" si="230"/>
        <v/>
      </c>
      <c r="M4188" s="45" t="str">
        <f>Screener_5!I189</f>
        <v/>
      </c>
      <c r="N4188" t="str">
        <f>IF(Screener_5!J189="Y",1,IF(Screener_5!J189="N",0,""))</f>
        <v/>
      </c>
      <c r="O4188" t="str">
        <f>IF(Screener_5!K189="Y",1,IF(Screener_5!K189="N",0,""))</f>
        <v/>
      </c>
      <c r="P4188" t="str">
        <f>IF(Screener_5!L189="Y",1,IF(Screener_5!L189="N",0,""))</f>
        <v/>
      </c>
      <c r="Q4188" t="str">
        <f>IF(Screener_5!M189="Y",1,IF(Screener_5!M189="N",0,""))</f>
        <v/>
      </c>
      <c r="R4188" t="str">
        <f>IF(Screener_5!N189="Y",1,IF(Screener_5!N189="N",0,""))</f>
        <v/>
      </c>
      <c r="S4188" t="str">
        <f>IF(Screener_5!O189="Y",1,IF(Screener_5!O189="N",0,""))</f>
        <v/>
      </c>
      <c r="T4188">
        <f t="shared" si="231"/>
        <v>0</v>
      </c>
      <c r="U4188" t="str">
        <f t="shared" si="233"/>
        <v/>
      </c>
      <c r="V4188" t="str">
        <f t="shared" si="234"/>
        <v/>
      </c>
      <c r="W4188" t="str">
        <f>Screener_5!R189</f>
        <v/>
      </c>
      <c r="X4188" s="6" t="str">
        <f>IF(ISNUMBER(Screener_5!$P189),IF(ISBLANK(Screener_5!S189),"Missing",Screener_5!S189), "")</f>
        <v/>
      </c>
      <c r="Y4188" s="6" t="str">
        <f>IF(ISNUMBER(Screener_5!$P189),IF(ISBLANK(Screener_5!T189),"Missing",Screener_5!T189), "")</f>
        <v/>
      </c>
      <c r="Z4188" s="6" t="str">
        <f>IF(ISNUMBER(Screener_5!$P189),IF(ISBLANK(Screener_5!U189),"Missing",Screener_5!U189), "")</f>
        <v/>
      </c>
      <c r="AA4188" s="6" t="str">
        <f>IF(ISTEXT(Screener_5!U189),  IF(ISBLANK(Screener_5!V189), "Missing", Screener_5!V189),"")</f>
        <v/>
      </c>
      <c r="AB4188" s="6" t="str">
        <f>IF(Screener_5!U189 = "Y",  IF(ISBLANK(Screener_5!V189), "Missing", Screener_5!V189),"")</f>
        <v/>
      </c>
      <c r="AC4188" s="6" t="str">
        <f xml:space="preserve"> IF((Screener_5!U189 = "Y"),   IF(ISBLANK(Screener_5!W189),"Missing",Screener_5!W189), "")</f>
        <v/>
      </c>
      <c r="AF4188" s="6"/>
      <c r="AG4188" s="6"/>
    </row>
    <row r="4189" spans="1:33" x14ac:dyDescent="0.25">
      <c r="A4189" s="125" t="str">
        <f>IF(ISNUMBER(Screener_5!A190), Screener_5!A190, "")</f>
        <v/>
      </c>
      <c r="B4189" t="str">
        <f>IF(ISTEXT(Screener_5!C190), Screener_5!C190, "")</f>
        <v/>
      </c>
      <c r="F4189" t="str">
        <f>IF(ISNUMBER(Screener_5!D190), Screener_5!D190, "")</f>
        <v/>
      </c>
      <c r="G4189" t="str">
        <f>IF(ISNUMBER(Screener_5!E190),    Screener_5!E190, "")</f>
        <v/>
      </c>
      <c r="H4189" t="str">
        <f>IF(ISNUMBER(Screener_5!F190),    Screener_5!F190, "")</f>
        <v/>
      </c>
      <c r="I4189" t="str">
        <f>IF(ISNUMBER(Screener_5!G190),    Screener_5!G190, "")</f>
        <v/>
      </c>
      <c r="J4189" t="str">
        <f>IF(ISNUMBER(Screener_5!H190),    Screener_5!H190, "")</f>
        <v/>
      </c>
      <c r="K4189" t="str">
        <f t="shared" si="232"/>
        <v/>
      </c>
      <c r="L4189" t="str">
        <f t="shared" si="230"/>
        <v/>
      </c>
      <c r="M4189" s="45" t="str">
        <f>Screener_5!I190</f>
        <v/>
      </c>
      <c r="N4189" t="str">
        <f>IF(Screener_5!J190="Y",1,IF(Screener_5!J190="N",0,""))</f>
        <v/>
      </c>
      <c r="O4189" t="str">
        <f>IF(Screener_5!K190="Y",1,IF(Screener_5!K190="N",0,""))</f>
        <v/>
      </c>
      <c r="P4189" t="str">
        <f>IF(Screener_5!L190="Y",1,IF(Screener_5!L190="N",0,""))</f>
        <v/>
      </c>
      <c r="Q4189" t="str">
        <f>IF(Screener_5!M190="Y",1,IF(Screener_5!M190="N",0,""))</f>
        <v/>
      </c>
      <c r="R4189" t="str">
        <f>IF(Screener_5!N190="Y",1,IF(Screener_5!N190="N",0,""))</f>
        <v/>
      </c>
      <c r="S4189" t="str">
        <f>IF(Screener_5!O190="Y",1,IF(Screener_5!O190="N",0,""))</f>
        <v/>
      </c>
      <c r="T4189">
        <f t="shared" si="231"/>
        <v>0</v>
      </c>
      <c r="U4189" t="str">
        <f t="shared" si="233"/>
        <v/>
      </c>
      <c r="V4189" t="str">
        <f t="shared" si="234"/>
        <v/>
      </c>
      <c r="W4189" t="str">
        <f>Screener_5!R190</f>
        <v/>
      </c>
      <c r="X4189" s="6" t="str">
        <f>IF(ISNUMBER(Screener_5!$P190),IF(ISBLANK(Screener_5!S190),"Missing",Screener_5!S190), "")</f>
        <v/>
      </c>
      <c r="Y4189" s="6" t="str">
        <f>IF(ISNUMBER(Screener_5!$P190),IF(ISBLANK(Screener_5!T190),"Missing",Screener_5!T190), "")</f>
        <v/>
      </c>
      <c r="Z4189" s="6" t="str">
        <f>IF(ISNUMBER(Screener_5!$P190),IF(ISBLANK(Screener_5!U190),"Missing",Screener_5!U190), "")</f>
        <v/>
      </c>
      <c r="AA4189" s="6" t="str">
        <f>IF(ISTEXT(Screener_5!U190),  IF(ISBLANK(Screener_5!V190), "Missing", Screener_5!V190),"")</f>
        <v/>
      </c>
      <c r="AB4189" s="6" t="str">
        <f>IF(Screener_5!U190 = "Y",  IF(ISBLANK(Screener_5!V190), "Missing", Screener_5!V190),"")</f>
        <v/>
      </c>
      <c r="AC4189" s="6" t="str">
        <f xml:space="preserve"> IF((Screener_5!U190 = "Y"),   IF(ISBLANK(Screener_5!W190),"Missing",Screener_5!W190), "")</f>
        <v/>
      </c>
      <c r="AF4189" s="6"/>
      <c r="AG4189" s="6"/>
    </row>
    <row r="4190" spans="1:33" x14ac:dyDescent="0.25">
      <c r="A4190" s="125" t="str">
        <f>IF(ISNUMBER(Screener_5!A191), Screener_5!A191, "")</f>
        <v/>
      </c>
      <c r="B4190" t="str">
        <f>IF(ISTEXT(Screener_5!C191), Screener_5!C191, "")</f>
        <v/>
      </c>
      <c r="F4190" t="str">
        <f>IF(ISNUMBER(Screener_5!D191), Screener_5!D191, "")</f>
        <v/>
      </c>
      <c r="G4190" t="str">
        <f>IF(ISNUMBER(Screener_5!E191),    Screener_5!E191, "")</f>
        <v/>
      </c>
      <c r="H4190" t="str">
        <f>IF(ISNUMBER(Screener_5!F191),    Screener_5!F191, "")</f>
        <v/>
      </c>
      <c r="I4190" t="str">
        <f>IF(ISNUMBER(Screener_5!G191),    Screener_5!G191, "")</f>
        <v/>
      </c>
      <c r="J4190" t="str">
        <f>IF(ISNUMBER(Screener_5!H191),    Screener_5!H191, "")</f>
        <v/>
      </c>
      <c r="K4190" t="str">
        <f t="shared" si="232"/>
        <v/>
      </c>
      <c r="L4190" t="str">
        <f t="shared" si="230"/>
        <v/>
      </c>
      <c r="M4190" s="45" t="str">
        <f>Screener_5!I191</f>
        <v/>
      </c>
      <c r="N4190" t="str">
        <f>IF(Screener_5!J191="Y",1,IF(Screener_5!J191="N",0,""))</f>
        <v/>
      </c>
      <c r="O4190" t="str">
        <f>IF(Screener_5!K191="Y",1,IF(Screener_5!K191="N",0,""))</f>
        <v/>
      </c>
      <c r="P4190" t="str">
        <f>IF(Screener_5!L191="Y",1,IF(Screener_5!L191="N",0,""))</f>
        <v/>
      </c>
      <c r="Q4190" t="str">
        <f>IF(Screener_5!M191="Y",1,IF(Screener_5!M191="N",0,""))</f>
        <v/>
      </c>
      <c r="R4190" t="str">
        <f>IF(Screener_5!N191="Y",1,IF(Screener_5!N191="N",0,""))</f>
        <v/>
      </c>
      <c r="S4190" t="str">
        <f>IF(Screener_5!O191="Y",1,IF(Screener_5!O191="N",0,""))</f>
        <v/>
      </c>
      <c r="T4190">
        <f t="shared" si="231"/>
        <v>0</v>
      </c>
      <c r="U4190" t="str">
        <f t="shared" si="233"/>
        <v/>
      </c>
      <c r="V4190" t="str">
        <f t="shared" si="234"/>
        <v/>
      </c>
      <c r="W4190" t="str">
        <f>Screener_5!R191</f>
        <v/>
      </c>
      <c r="X4190" s="6" t="str">
        <f>IF(ISNUMBER(Screener_5!$P191),IF(ISBLANK(Screener_5!S191),"Missing",Screener_5!S191), "")</f>
        <v/>
      </c>
      <c r="Y4190" s="6" t="str">
        <f>IF(ISNUMBER(Screener_5!$P191),IF(ISBLANK(Screener_5!T191),"Missing",Screener_5!T191), "")</f>
        <v/>
      </c>
      <c r="Z4190" s="6" t="str">
        <f>IF(ISNUMBER(Screener_5!$P191),IF(ISBLANK(Screener_5!U191),"Missing",Screener_5!U191), "")</f>
        <v/>
      </c>
      <c r="AA4190" s="6" t="str">
        <f>IF(ISTEXT(Screener_5!U191),  IF(ISBLANK(Screener_5!V191), "Missing", Screener_5!V191),"")</f>
        <v/>
      </c>
      <c r="AB4190" s="6" t="str">
        <f>IF(Screener_5!U191 = "Y",  IF(ISBLANK(Screener_5!V191), "Missing", Screener_5!V191),"")</f>
        <v/>
      </c>
      <c r="AC4190" s="6" t="str">
        <f xml:space="preserve"> IF((Screener_5!U191 = "Y"),   IF(ISBLANK(Screener_5!W191),"Missing",Screener_5!W191), "")</f>
        <v/>
      </c>
      <c r="AF4190" s="6"/>
      <c r="AG4190" s="6"/>
    </row>
    <row r="4191" spans="1:33" x14ac:dyDescent="0.25">
      <c r="A4191" s="125" t="str">
        <f>IF(ISNUMBER(Screener_5!A192), Screener_5!A192, "")</f>
        <v/>
      </c>
      <c r="B4191" t="str">
        <f>IF(ISTEXT(Screener_5!C192), Screener_5!C192, "")</f>
        <v/>
      </c>
      <c r="F4191" t="str">
        <f>IF(ISNUMBER(Screener_5!D192), Screener_5!D192, "")</f>
        <v/>
      </c>
      <c r="G4191" t="str">
        <f>IF(ISNUMBER(Screener_5!E192),    Screener_5!E192, "")</f>
        <v/>
      </c>
      <c r="H4191" t="str">
        <f>IF(ISNUMBER(Screener_5!F192),    Screener_5!F192, "")</f>
        <v/>
      </c>
      <c r="I4191" t="str">
        <f>IF(ISNUMBER(Screener_5!G192),    Screener_5!G192, "")</f>
        <v/>
      </c>
      <c r="J4191" t="str">
        <f>IF(ISNUMBER(Screener_5!H192),    Screener_5!H192, "")</f>
        <v/>
      </c>
      <c r="K4191" t="str">
        <f t="shared" si="232"/>
        <v/>
      </c>
      <c r="L4191" t="str">
        <f t="shared" si="230"/>
        <v/>
      </c>
      <c r="M4191" s="45" t="str">
        <f>Screener_5!I192</f>
        <v/>
      </c>
      <c r="N4191" t="str">
        <f>IF(Screener_5!J192="Y",1,IF(Screener_5!J192="N",0,""))</f>
        <v/>
      </c>
      <c r="O4191" t="str">
        <f>IF(Screener_5!K192="Y",1,IF(Screener_5!K192="N",0,""))</f>
        <v/>
      </c>
      <c r="P4191" t="str">
        <f>IF(Screener_5!L192="Y",1,IF(Screener_5!L192="N",0,""))</f>
        <v/>
      </c>
      <c r="Q4191" t="str">
        <f>IF(Screener_5!M192="Y",1,IF(Screener_5!M192="N",0,""))</f>
        <v/>
      </c>
      <c r="R4191" t="str">
        <f>IF(Screener_5!N192="Y",1,IF(Screener_5!N192="N",0,""))</f>
        <v/>
      </c>
      <c r="S4191" t="str">
        <f>IF(Screener_5!O192="Y",1,IF(Screener_5!O192="N",0,""))</f>
        <v/>
      </c>
      <c r="T4191">
        <f t="shared" si="231"/>
        <v>0</v>
      </c>
      <c r="U4191" t="str">
        <f t="shared" si="233"/>
        <v/>
      </c>
      <c r="V4191" t="str">
        <f t="shared" si="234"/>
        <v/>
      </c>
      <c r="W4191" t="str">
        <f>Screener_5!R192</f>
        <v/>
      </c>
      <c r="X4191" s="6" t="str">
        <f>IF(ISNUMBER(Screener_5!$P192),IF(ISBLANK(Screener_5!S192),"Missing",Screener_5!S192), "")</f>
        <v/>
      </c>
      <c r="Y4191" s="6" t="str">
        <f>IF(ISNUMBER(Screener_5!$P192),IF(ISBLANK(Screener_5!T192),"Missing",Screener_5!T192), "")</f>
        <v/>
      </c>
      <c r="Z4191" s="6" t="str">
        <f>IF(ISNUMBER(Screener_5!$P192),IF(ISBLANK(Screener_5!U192),"Missing",Screener_5!U192), "")</f>
        <v/>
      </c>
      <c r="AA4191" s="6" t="str">
        <f>IF(ISTEXT(Screener_5!U192),  IF(ISBLANK(Screener_5!V192), "Missing", Screener_5!V192),"")</f>
        <v/>
      </c>
      <c r="AB4191" s="6" t="str">
        <f>IF(Screener_5!U192 = "Y",  IF(ISBLANK(Screener_5!V192), "Missing", Screener_5!V192),"")</f>
        <v/>
      </c>
      <c r="AC4191" s="6" t="str">
        <f xml:space="preserve"> IF((Screener_5!U192 = "Y"),   IF(ISBLANK(Screener_5!W192),"Missing",Screener_5!W192), "")</f>
        <v/>
      </c>
      <c r="AF4191" s="6"/>
      <c r="AG4191" s="6"/>
    </row>
    <row r="4192" spans="1:33" x14ac:dyDescent="0.25">
      <c r="A4192" s="125" t="str">
        <f>IF(ISNUMBER(Screener_5!A193), Screener_5!A193, "")</f>
        <v/>
      </c>
      <c r="B4192" t="str">
        <f>IF(ISTEXT(Screener_5!C193), Screener_5!C193, "")</f>
        <v/>
      </c>
      <c r="F4192" t="str">
        <f>IF(ISNUMBER(Screener_5!D193), Screener_5!D193, "")</f>
        <v/>
      </c>
      <c r="G4192" t="str">
        <f>IF(ISNUMBER(Screener_5!E193),    Screener_5!E193, "")</f>
        <v/>
      </c>
      <c r="H4192" t="str">
        <f>IF(ISNUMBER(Screener_5!F193),    Screener_5!F193, "")</f>
        <v/>
      </c>
      <c r="I4192" t="str">
        <f>IF(ISNUMBER(Screener_5!G193),    Screener_5!G193, "")</f>
        <v/>
      </c>
      <c r="J4192" t="str">
        <f>IF(ISNUMBER(Screener_5!H193),    Screener_5!H193, "")</f>
        <v/>
      </c>
      <c r="K4192" t="str">
        <f t="shared" si="232"/>
        <v/>
      </c>
      <c r="L4192" t="str">
        <f t="shared" si="230"/>
        <v/>
      </c>
      <c r="M4192" s="45" t="str">
        <f>Screener_5!I193</f>
        <v/>
      </c>
      <c r="N4192" t="str">
        <f>IF(Screener_5!J193="Y",1,IF(Screener_5!J193="N",0,""))</f>
        <v/>
      </c>
      <c r="O4192" t="str">
        <f>IF(Screener_5!K193="Y",1,IF(Screener_5!K193="N",0,""))</f>
        <v/>
      </c>
      <c r="P4192" t="str">
        <f>IF(Screener_5!L193="Y",1,IF(Screener_5!L193="N",0,""))</f>
        <v/>
      </c>
      <c r="Q4192" t="str">
        <f>IF(Screener_5!M193="Y",1,IF(Screener_5!M193="N",0,""))</f>
        <v/>
      </c>
      <c r="R4192" t="str">
        <f>IF(Screener_5!N193="Y",1,IF(Screener_5!N193="N",0,""))</f>
        <v/>
      </c>
      <c r="S4192" t="str">
        <f>IF(Screener_5!O193="Y",1,IF(Screener_5!O193="N",0,""))</f>
        <v/>
      </c>
      <c r="T4192">
        <f t="shared" si="231"/>
        <v>0</v>
      </c>
      <c r="U4192" t="str">
        <f t="shared" si="233"/>
        <v/>
      </c>
      <c r="V4192" t="str">
        <f t="shared" si="234"/>
        <v/>
      </c>
      <c r="W4192" t="str">
        <f>Screener_5!R193</f>
        <v/>
      </c>
      <c r="X4192" s="6" t="str">
        <f>IF(ISNUMBER(Screener_5!$P193),IF(ISBLANK(Screener_5!S193),"Missing",Screener_5!S193), "")</f>
        <v/>
      </c>
      <c r="Y4192" s="6" t="str">
        <f>IF(ISNUMBER(Screener_5!$P193),IF(ISBLANK(Screener_5!T193),"Missing",Screener_5!T193), "")</f>
        <v/>
      </c>
      <c r="Z4192" s="6" t="str">
        <f>IF(ISNUMBER(Screener_5!$P193),IF(ISBLANK(Screener_5!U193),"Missing",Screener_5!U193), "")</f>
        <v/>
      </c>
      <c r="AA4192" s="6" t="str">
        <f>IF(ISTEXT(Screener_5!U193),  IF(ISBLANK(Screener_5!V193), "Missing", Screener_5!V193),"")</f>
        <v/>
      </c>
      <c r="AB4192" s="6" t="str">
        <f>IF(Screener_5!U193 = "Y",  IF(ISBLANK(Screener_5!V193), "Missing", Screener_5!V193),"")</f>
        <v/>
      </c>
      <c r="AC4192" s="6" t="str">
        <f xml:space="preserve"> IF((Screener_5!U193 = "Y"),   IF(ISBLANK(Screener_5!W193),"Missing",Screener_5!W193), "")</f>
        <v/>
      </c>
      <c r="AF4192" s="6"/>
      <c r="AG4192" s="6"/>
    </row>
    <row r="4193" spans="1:33" x14ac:dyDescent="0.25">
      <c r="A4193" s="125" t="str">
        <f>IF(ISNUMBER(Screener_5!A194), Screener_5!A194, "")</f>
        <v/>
      </c>
      <c r="B4193" t="str">
        <f>IF(ISTEXT(Screener_5!C194), Screener_5!C194, "")</f>
        <v/>
      </c>
      <c r="F4193" t="str">
        <f>IF(ISNUMBER(Screener_5!D194), Screener_5!D194, "")</f>
        <v/>
      </c>
      <c r="G4193" t="str">
        <f>IF(ISNUMBER(Screener_5!E194),    Screener_5!E194, "")</f>
        <v/>
      </c>
      <c r="H4193" t="str">
        <f>IF(ISNUMBER(Screener_5!F194),    Screener_5!F194, "")</f>
        <v/>
      </c>
      <c r="I4193" t="str">
        <f>IF(ISNUMBER(Screener_5!G194),    Screener_5!G194, "")</f>
        <v/>
      </c>
      <c r="J4193" t="str">
        <f>IF(ISNUMBER(Screener_5!H194),    Screener_5!H194, "")</f>
        <v/>
      </c>
      <c r="K4193" t="str">
        <f t="shared" si="232"/>
        <v/>
      </c>
      <c r="L4193" t="str">
        <f t="shared" si="230"/>
        <v/>
      </c>
      <c r="M4193" s="45" t="str">
        <f>Screener_5!I194</f>
        <v/>
      </c>
      <c r="N4193" t="str">
        <f>IF(Screener_5!J194="Y",1,IF(Screener_5!J194="N",0,""))</f>
        <v/>
      </c>
      <c r="O4193" t="str">
        <f>IF(Screener_5!K194="Y",1,IF(Screener_5!K194="N",0,""))</f>
        <v/>
      </c>
      <c r="P4193" t="str">
        <f>IF(Screener_5!L194="Y",1,IF(Screener_5!L194="N",0,""))</f>
        <v/>
      </c>
      <c r="Q4193" t="str">
        <f>IF(Screener_5!M194="Y",1,IF(Screener_5!M194="N",0,""))</f>
        <v/>
      </c>
      <c r="R4193" t="str">
        <f>IF(Screener_5!N194="Y",1,IF(Screener_5!N194="N",0,""))</f>
        <v/>
      </c>
      <c r="S4193" t="str">
        <f>IF(Screener_5!O194="Y",1,IF(Screener_5!O194="N",0,""))</f>
        <v/>
      </c>
      <c r="T4193">
        <f t="shared" si="231"/>
        <v>0</v>
      </c>
      <c r="U4193" t="str">
        <f t="shared" si="233"/>
        <v/>
      </c>
      <c r="V4193" t="str">
        <f t="shared" si="234"/>
        <v/>
      </c>
      <c r="W4193" t="str">
        <f>Screener_5!R194</f>
        <v/>
      </c>
      <c r="X4193" s="6" t="str">
        <f>IF(ISNUMBER(Screener_5!$P194),IF(ISBLANK(Screener_5!S194),"Missing",Screener_5!S194), "")</f>
        <v/>
      </c>
      <c r="Y4193" s="6" t="str">
        <f>IF(ISNUMBER(Screener_5!$P194),IF(ISBLANK(Screener_5!T194),"Missing",Screener_5!T194), "")</f>
        <v/>
      </c>
      <c r="Z4193" s="6" t="str">
        <f>IF(ISNUMBER(Screener_5!$P194),IF(ISBLANK(Screener_5!U194),"Missing",Screener_5!U194), "")</f>
        <v/>
      </c>
      <c r="AA4193" s="6" t="str">
        <f>IF(ISTEXT(Screener_5!U194),  IF(ISBLANK(Screener_5!V194), "Missing", Screener_5!V194),"")</f>
        <v/>
      </c>
      <c r="AB4193" s="6" t="str">
        <f>IF(Screener_5!U194 = "Y",  IF(ISBLANK(Screener_5!V194), "Missing", Screener_5!V194),"")</f>
        <v/>
      </c>
      <c r="AC4193" s="6" t="str">
        <f xml:space="preserve"> IF((Screener_5!U194 = "Y"),   IF(ISBLANK(Screener_5!W194),"Missing",Screener_5!W194), "")</f>
        <v/>
      </c>
      <c r="AF4193" s="6"/>
      <c r="AG4193" s="6"/>
    </row>
    <row r="4194" spans="1:33" x14ac:dyDescent="0.25">
      <c r="A4194" s="125" t="str">
        <f>IF(ISNUMBER(Screener_5!A195), Screener_5!A195, "")</f>
        <v/>
      </c>
      <c r="B4194" t="str">
        <f>IF(ISTEXT(Screener_5!C195), Screener_5!C195, "")</f>
        <v/>
      </c>
      <c r="F4194" t="str">
        <f>IF(ISNUMBER(Screener_5!D195), Screener_5!D195, "")</f>
        <v/>
      </c>
      <c r="G4194" t="str">
        <f>IF(ISNUMBER(Screener_5!E195),    Screener_5!E195, "")</f>
        <v/>
      </c>
      <c r="H4194" t="str">
        <f>IF(ISNUMBER(Screener_5!F195),    Screener_5!F195, "")</f>
        <v/>
      </c>
      <c r="I4194" t="str">
        <f>IF(ISNUMBER(Screener_5!G195),    Screener_5!G195, "")</f>
        <v/>
      </c>
      <c r="J4194" t="str">
        <f>IF(ISNUMBER(Screener_5!H195),    Screener_5!H195, "")</f>
        <v/>
      </c>
      <c r="K4194" t="str">
        <f t="shared" si="232"/>
        <v/>
      </c>
      <c r="L4194" t="str">
        <f t="shared" si="230"/>
        <v/>
      </c>
      <c r="M4194" s="45" t="str">
        <f>Screener_5!I195</f>
        <v/>
      </c>
      <c r="N4194" t="str">
        <f>IF(Screener_5!J195="Y",1,IF(Screener_5!J195="N",0,""))</f>
        <v/>
      </c>
      <c r="O4194" t="str">
        <f>IF(Screener_5!K195="Y",1,IF(Screener_5!K195="N",0,""))</f>
        <v/>
      </c>
      <c r="P4194" t="str">
        <f>IF(Screener_5!L195="Y",1,IF(Screener_5!L195="N",0,""))</f>
        <v/>
      </c>
      <c r="Q4194" t="str">
        <f>IF(Screener_5!M195="Y",1,IF(Screener_5!M195="N",0,""))</f>
        <v/>
      </c>
      <c r="R4194" t="str">
        <f>IF(Screener_5!N195="Y",1,IF(Screener_5!N195="N",0,""))</f>
        <v/>
      </c>
      <c r="S4194" t="str">
        <f>IF(Screener_5!O195="Y",1,IF(Screener_5!O195="N",0,""))</f>
        <v/>
      </c>
      <c r="T4194">
        <f t="shared" si="231"/>
        <v>0</v>
      </c>
      <c r="U4194" t="str">
        <f t="shared" si="233"/>
        <v/>
      </c>
      <c r="V4194" t="str">
        <f t="shared" si="234"/>
        <v/>
      </c>
      <c r="W4194" t="str">
        <f>Screener_5!R195</f>
        <v/>
      </c>
      <c r="X4194" s="6" t="str">
        <f>IF(ISNUMBER(Screener_5!$P195),IF(ISBLANK(Screener_5!S195),"Missing",Screener_5!S195), "")</f>
        <v/>
      </c>
      <c r="Y4194" s="6" t="str">
        <f>IF(ISNUMBER(Screener_5!$P195),IF(ISBLANK(Screener_5!T195),"Missing",Screener_5!T195), "")</f>
        <v/>
      </c>
      <c r="Z4194" s="6" t="str">
        <f>IF(ISNUMBER(Screener_5!$P195),IF(ISBLANK(Screener_5!U195),"Missing",Screener_5!U195), "")</f>
        <v/>
      </c>
      <c r="AA4194" s="6" t="str">
        <f>IF(ISTEXT(Screener_5!U195),  IF(ISBLANK(Screener_5!V195), "Missing", Screener_5!V195),"")</f>
        <v/>
      </c>
      <c r="AB4194" s="6" t="str">
        <f>IF(Screener_5!U195 = "Y",  IF(ISBLANK(Screener_5!V195), "Missing", Screener_5!V195),"")</f>
        <v/>
      </c>
      <c r="AC4194" s="6" t="str">
        <f xml:space="preserve"> IF((Screener_5!U195 = "Y"),   IF(ISBLANK(Screener_5!W195),"Missing",Screener_5!W195), "")</f>
        <v/>
      </c>
      <c r="AF4194" s="6"/>
      <c r="AG4194" s="6"/>
    </row>
    <row r="4195" spans="1:33" x14ac:dyDescent="0.25">
      <c r="A4195" s="125" t="str">
        <f>IF(ISNUMBER(Screener_5!A196), Screener_5!A196, "")</f>
        <v/>
      </c>
      <c r="B4195" t="str">
        <f>IF(ISTEXT(Screener_5!C196), Screener_5!C196, "")</f>
        <v/>
      </c>
      <c r="F4195" t="str">
        <f>IF(ISNUMBER(Screener_5!D196), Screener_5!D196, "")</f>
        <v/>
      </c>
      <c r="G4195" t="str">
        <f>IF(ISNUMBER(Screener_5!E196),    Screener_5!E196, "")</f>
        <v/>
      </c>
      <c r="H4195" t="str">
        <f>IF(ISNUMBER(Screener_5!F196),    Screener_5!F196, "")</f>
        <v/>
      </c>
      <c r="I4195" t="str">
        <f>IF(ISNUMBER(Screener_5!G196),    Screener_5!G196, "")</f>
        <v/>
      </c>
      <c r="J4195" t="str">
        <f>IF(ISNUMBER(Screener_5!H196),    Screener_5!H196, "")</f>
        <v/>
      </c>
      <c r="K4195" t="str">
        <f t="shared" si="232"/>
        <v/>
      </c>
      <c r="L4195" t="str">
        <f t="shared" si="230"/>
        <v/>
      </c>
      <c r="M4195" s="45" t="str">
        <f>Screener_5!I196</f>
        <v/>
      </c>
      <c r="N4195" t="str">
        <f>IF(Screener_5!J196="Y",1,IF(Screener_5!J196="N",0,""))</f>
        <v/>
      </c>
      <c r="O4195" t="str">
        <f>IF(Screener_5!K196="Y",1,IF(Screener_5!K196="N",0,""))</f>
        <v/>
      </c>
      <c r="P4195" t="str">
        <f>IF(Screener_5!L196="Y",1,IF(Screener_5!L196="N",0,""))</f>
        <v/>
      </c>
      <c r="Q4195" t="str">
        <f>IF(Screener_5!M196="Y",1,IF(Screener_5!M196="N",0,""))</f>
        <v/>
      </c>
      <c r="R4195" t="str">
        <f>IF(Screener_5!N196="Y",1,IF(Screener_5!N196="N",0,""))</f>
        <v/>
      </c>
      <c r="S4195" t="str">
        <f>IF(Screener_5!O196="Y",1,IF(Screener_5!O196="N",0,""))</f>
        <v/>
      </c>
      <c r="T4195">
        <f t="shared" si="231"/>
        <v>0</v>
      </c>
      <c r="U4195" t="str">
        <f t="shared" si="233"/>
        <v/>
      </c>
      <c r="V4195" t="str">
        <f t="shared" si="234"/>
        <v/>
      </c>
      <c r="W4195" t="str">
        <f>Screener_5!R196</f>
        <v/>
      </c>
      <c r="X4195" s="6" t="str">
        <f>IF(ISNUMBER(Screener_5!$P196),IF(ISBLANK(Screener_5!S196),"Missing",Screener_5!S196), "")</f>
        <v/>
      </c>
      <c r="Y4195" s="6" t="str">
        <f>IF(ISNUMBER(Screener_5!$P196),IF(ISBLANK(Screener_5!T196),"Missing",Screener_5!T196), "")</f>
        <v/>
      </c>
      <c r="Z4195" s="6" t="str">
        <f>IF(ISNUMBER(Screener_5!$P196),IF(ISBLANK(Screener_5!U196),"Missing",Screener_5!U196), "")</f>
        <v/>
      </c>
      <c r="AA4195" s="6" t="str">
        <f>IF(ISTEXT(Screener_5!U196),  IF(ISBLANK(Screener_5!V196), "Missing", Screener_5!V196),"")</f>
        <v/>
      </c>
      <c r="AB4195" s="6" t="str">
        <f>IF(Screener_5!U196 = "Y",  IF(ISBLANK(Screener_5!V196), "Missing", Screener_5!V196),"")</f>
        <v/>
      </c>
      <c r="AC4195" s="6" t="str">
        <f xml:space="preserve"> IF((Screener_5!U196 = "Y"),   IF(ISBLANK(Screener_5!W196),"Missing",Screener_5!W196), "")</f>
        <v/>
      </c>
      <c r="AF4195" s="6"/>
      <c r="AG4195" s="6"/>
    </row>
    <row r="4196" spans="1:33" x14ac:dyDescent="0.25">
      <c r="A4196" s="125" t="str">
        <f>IF(ISNUMBER(Screener_5!A197), Screener_5!A197, "")</f>
        <v/>
      </c>
      <c r="B4196" t="str">
        <f>IF(ISTEXT(Screener_5!C197), Screener_5!C197, "")</f>
        <v/>
      </c>
      <c r="F4196" t="str">
        <f>IF(ISNUMBER(Screener_5!D197), Screener_5!D197, "")</f>
        <v/>
      </c>
      <c r="G4196" t="str">
        <f>IF(ISNUMBER(Screener_5!E197),    Screener_5!E197, "")</f>
        <v/>
      </c>
      <c r="H4196" t="str">
        <f>IF(ISNUMBER(Screener_5!F197),    Screener_5!F197, "")</f>
        <v/>
      </c>
      <c r="I4196" t="str">
        <f>IF(ISNUMBER(Screener_5!G197),    Screener_5!G197, "")</f>
        <v/>
      </c>
      <c r="J4196" t="str">
        <f>IF(ISNUMBER(Screener_5!H197),    Screener_5!H197, "")</f>
        <v/>
      </c>
      <c r="K4196" t="str">
        <f t="shared" si="232"/>
        <v/>
      </c>
      <c r="L4196" t="str">
        <f t="shared" si="230"/>
        <v/>
      </c>
      <c r="M4196" s="45" t="str">
        <f>Screener_5!I197</f>
        <v/>
      </c>
      <c r="N4196" t="str">
        <f>IF(Screener_5!J197="Y",1,IF(Screener_5!J197="N",0,""))</f>
        <v/>
      </c>
      <c r="O4196" t="str">
        <f>IF(Screener_5!K197="Y",1,IF(Screener_5!K197="N",0,""))</f>
        <v/>
      </c>
      <c r="P4196" t="str">
        <f>IF(Screener_5!L197="Y",1,IF(Screener_5!L197="N",0,""))</f>
        <v/>
      </c>
      <c r="Q4196" t="str">
        <f>IF(Screener_5!M197="Y",1,IF(Screener_5!M197="N",0,""))</f>
        <v/>
      </c>
      <c r="R4196" t="str">
        <f>IF(Screener_5!N197="Y",1,IF(Screener_5!N197="N",0,""))</f>
        <v/>
      </c>
      <c r="S4196" t="str">
        <f>IF(Screener_5!O197="Y",1,IF(Screener_5!O197="N",0,""))</f>
        <v/>
      </c>
      <c r="T4196">
        <f t="shared" si="231"/>
        <v>0</v>
      </c>
      <c r="U4196" t="str">
        <f t="shared" si="233"/>
        <v/>
      </c>
      <c r="V4196" t="str">
        <f t="shared" si="234"/>
        <v/>
      </c>
      <c r="W4196" t="str">
        <f>Screener_5!R197</f>
        <v/>
      </c>
      <c r="X4196" s="6" t="str">
        <f>IF(ISNUMBER(Screener_5!$P197),IF(ISBLANK(Screener_5!S197),"Missing",Screener_5!S197), "")</f>
        <v/>
      </c>
      <c r="Y4196" s="6" t="str">
        <f>IF(ISNUMBER(Screener_5!$P197),IF(ISBLANK(Screener_5!T197),"Missing",Screener_5!T197), "")</f>
        <v/>
      </c>
      <c r="Z4196" s="6" t="str">
        <f>IF(ISNUMBER(Screener_5!$P197),IF(ISBLANK(Screener_5!U197),"Missing",Screener_5!U197), "")</f>
        <v/>
      </c>
      <c r="AA4196" s="6" t="str">
        <f>IF(ISTEXT(Screener_5!U197),  IF(ISBLANK(Screener_5!V197), "Missing", Screener_5!V197),"")</f>
        <v/>
      </c>
      <c r="AB4196" s="6" t="str">
        <f>IF(Screener_5!U197 = "Y",  IF(ISBLANK(Screener_5!V197), "Missing", Screener_5!V197),"")</f>
        <v/>
      </c>
      <c r="AC4196" s="6" t="str">
        <f xml:space="preserve"> IF((Screener_5!U197 = "Y"),   IF(ISBLANK(Screener_5!W197),"Missing",Screener_5!W197), "")</f>
        <v/>
      </c>
      <c r="AF4196" s="6"/>
      <c r="AG4196" s="6"/>
    </row>
    <row r="4197" spans="1:33" x14ac:dyDescent="0.25">
      <c r="A4197" s="125" t="str">
        <f>IF(ISNUMBER(Screener_5!A198), Screener_5!A198, "")</f>
        <v/>
      </c>
      <c r="B4197" t="str">
        <f>IF(ISTEXT(Screener_5!C198), Screener_5!C198, "")</f>
        <v/>
      </c>
      <c r="F4197" t="str">
        <f>IF(ISNUMBER(Screener_5!D198), Screener_5!D198, "")</f>
        <v/>
      </c>
      <c r="G4197" t="str">
        <f>IF(ISNUMBER(Screener_5!E198),    Screener_5!E198, "")</f>
        <v/>
      </c>
      <c r="H4197" t="str">
        <f>IF(ISNUMBER(Screener_5!F198),    Screener_5!F198, "")</f>
        <v/>
      </c>
      <c r="I4197" t="str">
        <f>IF(ISNUMBER(Screener_5!G198),    Screener_5!G198, "")</f>
        <v/>
      </c>
      <c r="J4197" t="str">
        <f>IF(ISNUMBER(Screener_5!H198),    Screener_5!H198, "")</f>
        <v/>
      </c>
      <c r="K4197" t="str">
        <f t="shared" si="232"/>
        <v/>
      </c>
      <c r="L4197" t="str">
        <f t="shared" si="230"/>
        <v/>
      </c>
      <c r="M4197" s="45" t="str">
        <f>Screener_5!I198</f>
        <v/>
      </c>
      <c r="N4197" t="str">
        <f>IF(Screener_5!J198="Y",1,IF(Screener_5!J198="N",0,""))</f>
        <v/>
      </c>
      <c r="O4197" t="str">
        <f>IF(Screener_5!K198="Y",1,IF(Screener_5!K198="N",0,""))</f>
        <v/>
      </c>
      <c r="P4197" t="str">
        <f>IF(Screener_5!L198="Y",1,IF(Screener_5!L198="N",0,""))</f>
        <v/>
      </c>
      <c r="Q4197" t="str">
        <f>IF(Screener_5!M198="Y",1,IF(Screener_5!M198="N",0,""))</f>
        <v/>
      </c>
      <c r="R4197" t="str">
        <f>IF(Screener_5!N198="Y",1,IF(Screener_5!N198="N",0,""))</f>
        <v/>
      </c>
      <c r="S4197" t="str">
        <f>IF(Screener_5!O198="Y",1,IF(Screener_5!O198="N",0,""))</f>
        <v/>
      </c>
      <c r="T4197">
        <f t="shared" si="231"/>
        <v>0</v>
      </c>
      <c r="U4197" t="str">
        <f t="shared" si="233"/>
        <v/>
      </c>
      <c r="V4197" t="str">
        <f t="shared" si="234"/>
        <v/>
      </c>
      <c r="W4197" t="str">
        <f>Screener_5!R198</f>
        <v/>
      </c>
      <c r="X4197" s="6" t="str">
        <f>IF(ISNUMBER(Screener_5!$P198),IF(ISBLANK(Screener_5!S198),"Missing",Screener_5!S198), "")</f>
        <v/>
      </c>
      <c r="Y4197" s="6" t="str">
        <f>IF(ISNUMBER(Screener_5!$P198),IF(ISBLANK(Screener_5!T198),"Missing",Screener_5!T198), "")</f>
        <v/>
      </c>
      <c r="Z4197" s="6" t="str">
        <f>IF(ISNUMBER(Screener_5!$P198),IF(ISBLANK(Screener_5!U198),"Missing",Screener_5!U198), "")</f>
        <v/>
      </c>
      <c r="AA4197" s="6" t="str">
        <f>IF(ISTEXT(Screener_5!U198),  IF(ISBLANK(Screener_5!V198), "Missing", Screener_5!V198),"")</f>
        <v/>
      </c>
      <c r="AB4197" s="6" t="str">
        <f>IF(Screener_5!U198 = "Y",  IF(ISBLANK(Screener_5!V198), "Missing", Screener_5!V198),"")</f>
        <v/>
      </c>
      <c r="AC4197" s="6" t="str">
        <f xml:space="preserve"> IF((Screener_5!U198 = "Y"),   IF(ISBLANK(Screener_5!W198),"Missing",Screener_5!W198), "")</f>
        <v/>
      </c>
      <c r="AF4197" s="6"/>
      <c r="AG4197" s="6"/>
    </row>
    <row r="4198" spans="1:33" x14ac:dyDescent="0.25">
      <c r="A4198" s="125" t="str">
        <f>IF(ISNUMBER(Screener_5!A199), Screener_5!A199, "")</f>
        <v/>
      </c>
      <c r="B4198" t="str">
        <f>IF(ISTEXT(Screener_5!C199), Screener_5!C199, "")</f>
        <v/>
      </c>
      <c r="F4198" t="str">
        <f>IF(ISNUMBER(Screener_5!D199), Screener_5!D199, "")</f>
        <v/>
      </c>
      <c r="G4198" t="str">
        <f>IF(ISNUMBER(Screener_5!E199),    Screener_5!E199, "")</f>
        <v/>
      </c>
      <c r="H4198" t="str">
        <f>IF(ISNUMBER(Screener_5!F199),    Screener_5!F199, "")</f>
        <v/>
      </c>
      <c r="I4198" t="str">
        <f>IF(ISNUMBER(Screener_5!G199),    Screener_5!G199, "")</f>
        <v/>
      </c>
      <c r="J4198" t="str">
        <f>IF(ISNUMBER(Screener_5!H199),    Screener_5!H199, "")</f>
        <v/>
      </c>
      <c r="K4198" t="str">
        <f t="shared" si="232"/>
        <v/>
      </c>
      <c r="L4198" t="str">
        <f t="shared" si="230"/>
        <v/>
      </c>
      <c r="M4198" s="45" t="str">
        <f>Screener_5!I199</f>
        <v/>
      </c>
      <c r="N4198" t="str">
        <f>IF(Screener_5!J199="Y",1,IF(Screener_5!J199="N",0,""))</f>
        <v/>
      </c>
      <c r="O4198" t="str">
        <f>IF(Screener_5!K199="Y",1,IF(Screener_5!K199="N",0,""))</f>
        <v/>
      </c>
      <c r="P4198" t="str">
        <f>IF(Screener_5!L199="Y",1,IF(Screener_5!L199="N",0,""))</f>
        <v/>
      </c>
      <c r="Q4198" t="str">
        <f>IF(Screener_5!M199="Y",1,IF(Screener_5!M199="N",0,""))</f>
        <v/>
      </c>
      <c r="R4198" t="str">
        <f>IF(Screener_5!N199="Y",1,IF(Screener_5!N199="N",0,""))</f>
        <v/>
      </c>
      <c r="S4198" t="str">
        <f>IF(Screener_5!O199="Y",1,IF(Screener_5!O199="N",0,""))</f>
        <v/>
      </c>
      <c r="T4198">
        <f t="shared" si="231"/>
        <v>0</v>
      </c>
      <c r="U4198" t="str">
        <f t="shared" si="233"/>
        <v/>
      </c>
      <c r="V4198" t="str">
        <f t="shared" si="234"/>
        <v/>
      </c>
      <c r="W4198" t="str">
        <f>Screener_5!R199</f>
        <v/>
      </c>
      <c r="X4198" s="6" t="str">
        <f>IF(ISNUMBER(Screener_5!$P199),IF(ISBLANK(Screener_5!S199),"Missing",Screener_5!S199), "")</f>
        <v/>
      </c>
      <c r="Y4198" s="6" t="str">
        <f>IF(ISNUMBER(Screener_5!$P199),IF(ISBLANK(Screener_5!T199),"Missing",Screener_5!T199), "")</f>
        <v/>
      </c>
      <c r="Z4198" s="6" t="str">
        <f>IF(ISNUMBER(Screener_5!$P199),IF(ISBLANK(Screener_5!U199),"Missing",Screener_5!U199), "")</f>
        <v/>
      </c>
      <c r="AA4198" s="6" t="str">
        <f>IF(ISTEXT(Screener_5!U199),  IF(ISBLANK(Screener_5!V199), "Missing", Screener_5!V199),"")</f>
        <v/>
      </c>
      <c r="AB4198" s="6" t="str">
        <f>IF(Screener_5!U199 = "Y",  IF(ISBLANK(Screener_5!V199), "Missing", Screener_5!V199),"")</f>
        <v/>
      </c>
      <c r="AC4198" s="6" t="str">
        <f xml:space="preserve"> IF((Screener_5!U199 = "Y"),   IF(ISBLANK(Screener_5!W199),"Missing",Screener_5!W199), "")</f>
        <v/>
      </c>
      <c r="AF4198" s="6"/>
      <c r="AG4198" s="6"/>
    </row>
    <row r="4199" spans="1:33" x14ac:dyDescent="0.25">
      <c r="A4199" s="125" t="str">
        <f>IF(ISNUMBER(Screener_5!A200), Screener_5!A200, "")</f>
        <v/>
      </c>
      <c r="B4199" t="str">
        <f>IF(ISTEXT(Screener_5!C200), Screener_5!C200, "")</f>
        <v/>
      </c>
      <c r="F4199" t="str">
        <f>IF(ISNUMBER(Screener_5!D200), Screener_5!D200, "")</f>
        <v/>
      </c>
      <c r="G4199" t="str">
        <f>IF(ISNUMBER(Screener_5!E200),    Screener_5!E200, "")</f>
        <v/>
      </c>
      <c r="H4199" t="str">
        <f>IF(ISNUMBER(Screener_5!F200),    Screener_5!F200, "")</f>
        <v/>
      </c>
      <c r="I4199" t="str">
        <f>IF(ISNUMBER(Screener_5!G200),    Screener_5!G200, "")</f>
        <v/>
      </c>
      <c r="J4199" t="str">
        <f>IF(ISNUMBER(Screener_5!H200),    Screener_5!H200, "")</f>
        <v/>
      </c>
      <c r="K4199" t="str">
        <f t="shared" si="232"/>
        <v/>
      </c>
      <c r="L4199" t="str">
        <f t="shared" si="230"/>
        <v/>
      </c>
      <c r="M4199" s="45" t="str">
        <f>Screener_5!I200</f>
        <v/>
      </c>
      <c r="N4199" t="str">
        <f>IF(Screener_5!J200="Y",1,IF(Screener_5!J200="N",0,""))</f>
        <v/>
      </c>
      <c r="O4199" t="str">
        <f>IF(Screener_5!K200="Y",1,IF(Screener_5!K200="N",0,""))</f>
        <v/>
      </c>
      <c r="P4199" t="str">
        <f>IF(Screener_5!L200="Y",1,IF(Screener_5!L200="N",0,""))</f>
        <v/>
      </c>
      <c r="Q4199" t="str">
        <f>IF(Screener_5!M200="Y",1,IF(Screener_5!M200="N",0,""))</f>
        <v/>
      </c>
      <c r="R4199" t="str">
        <f>IF(Screener_5!N200="Y",1,IF(Screener_5!N200="N",0,""))</f>
        <v/>
      </c>
      <c r="S4199" t="str">
        <f>IF(Screener_5!O200="Y",1,IF(Screener_5!O200="N",0,""))</f>
        <v/>
      </c>
      <c r="T4199">
        <f t="shared" si="231"/>
        <v>0</v>
      </c>
      <c r="U4199" t="str">
        <f t="shared" si="233"/>
        <v/>
      </c>
      <c r="V4199" t="str">
        <f t="shared" si="234"/>
        <v/>
      </c>
      <c r="W4199" t="str">
        <f>Screener_5!R200</f>
        <v/>
      </c>
      <c r="X4199" s="6" t="str">
        <f>IF(ISNUMBER(Screener_5!$P200),IF(ISBLANK(Screener_5!S200),"Missing",Screener_5!S200), "")</f>
        <v/>
      </c>
      <c r="Y4199" s="6" t="str">
        <f>IF(ISNUMBER(Screener_5!$P200),IF(ISBLANK(Screener_5!T200),"Missing",Screener_5!T200), "")</f>
        <v/>
      </c>
      <c r="Z4199" s="6" t="str">
        <f>IF(ISNUMBER(Screener_5!$P200),IF(ISBLANK(Screener_5!U200),"Missing",Screener_5!U200), "")</f>
        <v/>
      </c>
      <c r="AA4199" s="6" t="str">
        <f>IF(ISTEXT(Screener_5!U200),  IF(ISBLANK(Screener_5!V200), "Missing", Screener_5!V200),"")</f>
        <v/>
      </c>
      <c r="AB4199" s="6" t="str">
        <f>IF(Screener_5!U200 = "Y",  IF(ISBLANK(Screener_5!V200), "Missing", Screener_5!V200),"")</f>
        <v/>
      </c>
      <c r="AC4199" s="6" t="str">
        <f xml:space="preserve"> IF((Screener_5!U200 = "Y"),   IF(ISBLANK(Screener_5!W200),"Missing",Screener_5!W200), "")</f>
        <v/>
      </c>
      <c r="AF4199" s="6"/>
      <c r="AG4199" s="6"/>
    </row>
    <row r="4200" spans="1:33" x14ac:dyDescent="0.25">
      <c r="A4200" s="125" t="str">
        <f>IF(ISNUMBER(Screener_5!A201), Screener_5!A201, "")</f>
        <v/>
      </c>
      <c r="B4200" t="str">
        <f>IF(ISTEXT(Screener_5!C201), Screener_5!C201, "")</f>
        <v/>
      </c>
      <c r="F4200" t="str">
        <f>IF(ISNUMBER(Screener_5!D201), Screener_5!D201, "")</f>
        <v/>
      </c>
      <c r="G4200" t="str">
        <f>IF(ISNUMBER(Screener_5!E201),    Screener_5!E201, "")</f>
        <v/>
      </c>
      <c r="H4200" t="str">
        <f>IF(ISNUMBER(Screener_5!F201),    Screener_5!F201, "")</f>
        <v/>
      </c>
      <c r="I4200" t="str">
        <f>IF(ISNUMBER(Screener_5!G201),    Screener_5!G201, "")</f>
        <v/>
      </c>
      <c r="J4200" t="str">
        <f>IF(ISNUMBER(Screener_5!H201),    Screener_5!H201, "")</f>
        <v/>
      </c>
      <c r="K4200" t="str">
        <f t="shared" si="232"/>
        <v/>
      </c>
      <c r="L4200" t="str">
        <f t="shared" ref="L4200:L4263" si="235">IF(K4200 = "","",   IF(SUM(G4200:J4200) &gt;0,"Positive","Negative"))</f>
        <v/>
      </c>
      <c r="M4200" s="45" t="str">
        <f>Screener_5!I201</f>
        <v/>
      </c>
      <c r="N4200" t="str">
        <f>IF(Screener_5!J201="Y",1,IF(Screener_5!J201="N",0,""))</f>
        <v/>
      </c>
      <c r="O4200" t="str">
        <f>IF(Screener_5!K201="Y",1,IF(Screener_5!K201="N",0,""))</f>
        <v/>
      </c>
      <c r="P4200" t="str">
        <f>IF(Screener_5!L201="Y",1,IF(Screener_5!L201="N",0,""))</f>
        <v/>
      </c>
      <c r="Q4200" t="str">
        <f>IF(Screener_5!M201="Y",1,IF(Screener_5!M201="N",0,""))</f>
        <v/>
      </c>
      <c r="R4200" t="str">
        <f>IF(Screener_5!N201="Y",1,IF(Screener_5!N201="N",0,""))</f>
        <v/>
      </c>
      <c r="S4200" t="str">
        <f>IF(Screener_5!O201="Y",1,IF(Screener_5!O201="N",0,""))</f>
        <v/>
      </c>
      <c r="T4200">
        <f t="shared" si="231"/>
        <v>0</v>
      </c>
      <c r="U4200" t="str">
        <f t="shared" si="233"/>
        <v/>
      </c>
      <c r="V4200" t="str">
        <f t="shared" si="234"/>
        <v/>
      </c>
      <c r="W4200" t="str">
        <f>Screener_5!R201</f>
        <v/>
      </c>
      <c r="X4200" s="6" t="str">
        <f>IF(ISNUMBER(Screener_5!$P201),IF(ISBLANK(Screener_5!S201),"Missing",Screener_5!S201), "")</f>
        <v/>
      </c>
      <c r="Y4200" s="6" t="str">
        <f>IF(ISNUMBER(Screener_5!$P201),IF(ISBLANK(Screener_5!T201),"Missing",Screener_5!T201), "")</f>
        <v/>
      </c>
      <c r="Z4200" s="6" t="str">
        <f>IF(ISNUMBER(Screener_5!$P201),IF(ISBLANK(Screener_5!U201),"Missing",Screener_5!U201), "")</f>
        <v/>
      </c>
      <c r="AA4200" s="6" t="str">
        <f>IF(ISTEXT(Screener_5!U201),  IF(ISBLANK(Screener_5!V201), "Missing", Screener_5!V201),"")</f>
        <v/>
      </c>
      <c r="AB4200" s="6" t="str">
        <f>IF(Screener_5!U201 = "Y",  IF(ISBLANK(Screener_5!V201), "Missing", Screener_5!V201),"")</f>
        <v/>
      </c>
      <c r="AC4200" s="6" t="str">
        <f xml:space="preserve"> IF((Screener_5!U201 = "Y"),   IF(ISBLANK(Screener_5!W201),"Missing",Screener_5!W201), "")</f>
        <v/>
      </c>
      <c r="AF4200" s="6"/>
      <c r="AG4200" s="6"/>
    </row>
    <row r="4201" spans="1:33" x14ac:dyDescent="0.25">
      <c r="A4201" s="125" t="str">
        <f>IF(ISNUMBER(Screener_5!A202), Screener_5!A202, "")</f>
        <v/>
      </c>
      <c r="B4201" t="str">
        <f>IF(ISTEXT(Screener_5!C202), Screener_5!C202, "")</f>
        <v/>
      </c>
      <c r="F4201" t="str">
        <f>IF(ISNUMBER(Screener_5!D202), Screener_5!D202, "")</f>
        <v/>
      </c>
      <c r="G4201" t="str">
        <f>IF(ISNUMBER(Screener_5!E202),    Screener_5!E202, "")</f>
        <v/>
      </c>
      <c r="H4201" t="str">
        <f>IF(ISNUMBER(Screener_5!F202),    Screener_5!F202, "")</f>
        <v/>
      </c>
      <c r="I4201" t="str">
        <f>IF(ISNUMBER(Screener_5!G202),    Screener_5!G202, "")</f>
        <v/>
      </c>
      <c r="J4201" t="str">
        <f>IF(ISNUMBER(Screener_5!H202),    Screener_5!H202, "")</f>
        <v/>
      </c>
      <c r="K4201" t="str">
        <f t="shared" si="232"/>
        <v/>
      </c>
      <c r="L4201" t="str">
        <f t="shared" si="235"/>
        <v/>
      </c>
      <c r="M4201" s="45" t="str">
        <f>Screener_5!I202</f>
        <v/>
      </c>
      <c r="N4201" t="str">
        <f>IF(Screener_5!J202="Y",1,IF(Screener_5!J202="N",0,""))</f>
        <v/>
      </c>
      <c r="O4201" t="str">
        <f>IF(Screener_5!K202="Y",1,IF(Screener_5!K202="N",0,""))</f>
        <v/>
      </c>
      <c r="P4201" t="str">
        <f>IF(Screener_5!L202="Y",1,IF(Screener_5!L202="N",0,""))</f>
        <v/>
      </c>
      <c r="Q4201" t="str">
        <f>IF(Screener_5!M202="Y",1,IF(Screener_5!M202="N",0,""))</f>
        <v/>
      </c>
      <c r="R4201" t="str">
        <f>IF(Screener_5!N202="Y",1,IF(Screener_5!N202="N",0,""))</f>
        <v/>
      </c>
      <c r="S4201" t="str">
        <f>IF(Screener_5!O202="Y",1,IF(Screener_5!O202="N",0,""))</f>
        <v/>
      </c>
      <c r="T4201">
        <f t="shared" si="231"/>
        <v>0</v>
      </c>
      <c r="U4201" t="str">
        <f t="shared" si="233"/>
        <v/>
      </c>
      <c r="V4201" t="str">
        <f t="shared" si="234"/>
        <v/>
      </c>
      <c r="W4201" t="str">
        <f>Screener_5!R202</f>
        <v/>
      </c>
      <c r="X4201" s="6" t="str">
        <f>IF(ISNUMBER(Screener_5!$P202),IF(ISBLANK(Screener_5!S202),"Missing",Screener_5!S202), "")</f>
        <v/>
      </c>
      <c r="Y4201" s="6" t="str">
        <f>IF(ISNUMBER(Screener_5!$P202),IF(ISBLANK(Screener_5!T202),"Missing",Screener_5!T202), "")</f>
        <v/>
      </c>
      <c r="Z4201" s="6" t="str">
        <f>IF(ISNUMBER(Screener_5!$P202),IF(ISBLANK(Screener_5!U202),"Missing",Screener_5!U202), "")</f>
        <v/>
      </c>
      <c r="AA4201" s="6" t="str">
        <f>IF(ISTEXT(Screener_5!U202),  IF(ISBLANK(Screener_5!V202), "Missing", Screener_5!V202),"")</f>
        <v/>
      </c>
      <c r="AB4201" s="6" t="str">
        <f>IF(Screener_5!U202 = "Y",  IF(ISBLANK(Screener_5!V202), "Missing", Screener_5!V202),"")</f>
        <v/>
      </c>
      <c r="AC4201" s="6" t="str">
        <f xml:space="preserve"> IF((Screener_5!U202 = "Y"),   IF(ISBLANK(Screener_5!W202),"Missing",Screener_5!W202), "")</f>
        <v/>
      </c>
      <c r="AF4201" s="6"/>
      <c r="AG4201" s="6"/>
    </row>
    <row r="4202" spans="1:33" x14ac:dyDescent="0.25">
      <c r="A4202" s="125" t="str">
        <f>IF(ISNUMBER(Screener_5!A203), Screener_5!A203, "")</f>
        <v/>
      </c>
      <c r="B4202" t="str">
        <f>IF(ISTEXT(Screener_5!C203), Screener_5!C203, "")</f>
        <v/>
      </c>
      <c r="F4202" t="str">
        <f>IF(ISNUMBER(Screener_5!D203), Screener_5!D203, "")</f>
        <v/>
      </c>
      <c r="G4202" t="str">
        <f>IF(ISNUMBER(Screener_5!E203),    Screener_5!E203, "")</f>
        <v/>
      </c>
      <c r="H4202" t="str">
        <f>IF(ISNUMBER(Screener_5!F203),    Screener_5!F203, "")</f>
        <v/>
      </c>
      <c r="I4202" t="str">
        <f>IF(ISNUMBER(Screener_5!G203),    Screener_5!G203, "")</f>
        <v/>
      </c>
      <c r="J4202" t="str">
        <f>IF(ISNUMBER(Screener_5!H203),    Screener_5!H203, "")</f>
        <v/>
      </c>
      <c r="K4202" t="str">
        <f t="shared" si="232"/>
        <v/>
      </c>
      <c r="L4202" t="str">
        <f t="shared" si="235"/>
        <v/>
      </c>
      <c r="M4202" s="45" t="str">
        <f>Screener_5!I203</f>
        <v/>
      </c>
      <c r="N4202" t="str">
        <f>IF(Screener_5!J203="Y",1,IF(Screener_5!J203="N",0,""))</f>
        <v/>
      </c>
      <c r="O4202" t="str">
        <f>IF(Screener_5!K203="Y",1,IF(Screener_5!K203="N",0,""))</f>
        <v/>
      </c>
      <c r="P4202" t="str">
        <f>IF(Screener_5!L203="Y",1,IF(Screener_5!L203="N",0,""))</f>
        <v/>
      </c>
      <c r="Q4202" t="str">
        <f>IF(Screener_5!M203="Y",1,IF(Screener_5!M203="N",0,""))</f>
        <v/>
      </c>
      <c r="R4202" t="str">
        <f>IF(Screener_5!N203="Y",1,IF(Screener_5!N203="N",0,""))</f>
        <v/>
      </c>
      <c r="S4202" t="str">
        <f>IF(Screener_5!O203="Y",1,IF(Screener_5!O203="N",0,""))</f>
        <v/>
      </c>
      <c r="T4202">
        <f t="shared" si="231"/>
        <v>0</v>
      </c>
      <c r="U4202" t="str">
        <f t="shared" si="233"/>
        <v/>
      </c>
      <c r="V4202" t="str">
        <f t="shared" si="234"/>
        <v/>
      </c>
      <c r="W4202" t="str">
        <f>Screener_5!R203</f>
        <v/>
      </c>
      <c r="X4202" s="6" t="str">
        <f>IF(ISNUMBER(Screener_5!$P203),IF(ISBLANK(Screener_5!S203),"Missing",Screener_5!S203), "")</f>
        <v/>
      </c>
      <c r="Y4202" s="6" t="str">
        <f>IF(ISNUMBER(Screener_5!$P203),IF(ISBLANK(Screener_5!T203),"Missing",Screener_5!T203), "")</f>
        <v/>
      </c>
      <c r="Z4202" s="6" t="str">
        <f>IF(ISNUMBER(Screener_5!$P203),IF(ISBLANK(Screener_5!U203),"Missing",Screener_5!U203), "")</f>
        <v/>
      </c>
      <c r="AA4202" s="6" t="str">
        <f>IF(ISTEXT(Screener_5!U203),  IF(ISBLANK(Screener_5!V203), "Missing", Screener_5!V203),"")</f>
        <v/>
      </c>
      <c r="AB4202" s="6" t="str">
        <f>IF(Screener_5!U203 = "Y",  IF(ISBLANK(Screener_5!V203), "Missing", Screener_5!V203),"")</f>
        <v/>
      </c>
      <c r="AC4202" s="6" t="str">
        <f xml:space="preserve"> IF((Screener_5!U203 = "Y"),   IF(ISBLANK(Screener_5!W203),"Missing",Screener_5!W203), "")</f>
        <v/>
      </c>
      <c r="AF4202" s="6"/>
      <c r="AG4202" s="6"/>
    </row>
    <row r="4203" spans="1:33" x14ac:dyDescent="0.25">
      <c r="A4203" s="125" t="str">
        <f>IF(ISNUMBER(Screener_5!A204), Screener_5!A204, "")</f>
        <v/>
      </c>
      <c r="B4203" t="str">
        <f>IF(ISTEXT(Screener_5!C204), Screener_5!C204, "")</f>
        <v/>
      </c>
      <c r="F4203" t="str">
        <f>IF(ISNUMBER(Screener_5!D204), Screener_5!D204, "")</f>
        <v/>
      </c>
      <c r="G4203" t="str">
        <f>IF(ISNUMBER(Screener_5!E204),    Screener_5!E204, "")</f>
        <v/>
      </c>
      <c r="H4203" t="str">
        <f>IF(ISNUMBER(Screener_5!F204),    Screener_5!F204, "")</f>
        <v/>
      </c>
      <c r="I4203" t="str">
        <f>IF(ISNUMBER(Screener_5!G204),    Screener_5!G204, "")</f>
        <v/>
      </c>
      <c r="J4203" t="str">
        <f>IF(ISNUMBER(Screener_5!H204),    Screener_5!H204, "")</f>
        <v/>
      </c>
      <c r="K4203" t="str">
        <f t="shared" si="232"/>
        <v/>
      </c>
      <c r="L4203" t="str">
        <f t="shared" si="235"/>
        <v/>
      </c>
      <c r="M4203" s="45" t="str">
        <f>Screener_5!I204</f>
        <v/>
      </c>
      <c r="N4203" t="str">
        <f>IF(Screener_5!J204="Y",1,IF(Screener_5!J204="N",0,""))</f>
        <v/>
      </c>
      <c r="O4203" t="str">
        <f>IF(Screener_5!K204="Y",1,IF(Screener_5!K204="N",0,""))</f>
        <v/>
      </c>
      <c r="P4203" t="str">
        <f>IF(Screener_5!L204="Y",1,IF(Screener_5!L204="N",0,""))</f>
        <v/>
      </c>
      <c r="Q4203" t="str">
        <f>IF(Screener_5!M204="Y",1,IF(Screener_5!M204="N",0,""))</f>
        <v/>
      </c>
      <c r="R4203" t="str">
        <f>IF(Screener_5!N204="Y",1,IF(Screener_5!N204="N",0,""))</f>
        <v/>
      </c>
      <c r="S4203" t="str">
        <f>IF(Screener_5!O204="Y",1,IF(Screener_5!O204="N",0,""))</f>
        <v/>
      </c>
      <c r="T4203">
        <f t="shared" si="231"/>
        <v>0</v>
      </c>
      <c r="U4203" t="str">
        <f t="shared" si="233"/>
        <v/>
      </c>
      <c r="V4203" t="str">
        <f t="shared" si="234"/>
        <v/>
      </c>
      <c r="W4203" t="str">
        <f>Screener_5!R204</f>
        <v/>
      </c>
      <c r="X4203" s="6" t="str">
        <f>IF(ISNUMBER(Screener_5!$P204),IF(ISBLANK(Screener_5!S204),"Missing",Screener_5!S204), "")</f>
        <v/>
      </c>
      <c r="Y4203" s="6" t="str">
        <f>IF(ISNUMBER(Screener_5!$P204),IF(ISBLANK(Screener_5!T204),"Missing",Screener_5!T204), "")</f>
        <v/>
      </c>
      <c r="Z4203" s="6" t="str">
        <f>IF(ISNUMBER(Screener_5!$P204),IF(ISBLANK(Screener_5!U204),"Missing",Screener_5!U204), "")</f>
        <v/>
      </c>
      <c r="AA4203" s="6" t="str">
        <f>IF(ISTEXT(Screener_5!U204),  IF(ISBLANK(Screener_5!V204), "Missing", Screener_5!V204),"")</f>
        <v/>
      </c>
      <c r="AB4203" s="6" t="str">
        <f>IF(Screener_5!U204 = "Y",  IF(ISBLANK(Screener_5!V204), "Missing", Screener_5!V204),"")</f>
        <v/>
      </c>
      <c r="AC4203" s="6" t="str">
        <f xml:space="preserve"> IF((Screener_5!U204 = "Y"),   IF(ISBLANK(Screener_5!W204),"Missing",Screener_5!W204), "")</f>
        <v/>
      </c>
      <c r="AF4203" s="6"/>
      <c r="AG4203" s="6"/>
    </row>
    <row r="4204" spans="1:33" x14ac:dyDescent="0.25">
      <c r="A4204" s="125" t="str">
        <f>IF(ISNUMBER(Screener_5!A205), Screener_5!A205, "")</f>
        <v/>
      </c>
      <c r="B4204" t="str">
        <f>IF(ISTEXT(Screener_5!C205), Screener_5!C205, "")</f>
        <v/>
      </c>
      <c r="F4204" t="str">
        <f>IF(ISNUMBER(Screener_5!D205), Screener_5!D205, "")</f>
        <v/>
      </c>
      <c r="G4204" t="str">
        <f>IF(ISNUMBER(Screener_5!E205),    Screener_5!E205, "")</f>
        <v/>
      </c>
      <c r="H4204" t="str">
        <f>IF(ISNUMBER(Screener_5!F205),    Screener_5!F205, "")</f>
        <v/>
      </c>
      <c r="I4204" t="str">
        <f>IF(ISNUMBER(Screener_5!G205),    Screener_5!G205, "")</f>
        <v/>
      </c>
      <c r="J4204" t="str">
        <f>IF(ISNUMBER(Screener_5!H205),    Screener_5!H205, "")</f>
        <v/>
      </c>
      <c r="K4204" t="str">
        <f t="shared" si="232"/>
        <v/>
      </c>
      <c r="L4204" t="str">
        <f t="shared" si="235"/>
        <v/>
      </c>
      <c r="M4204" s="45" t="str">
        <f>Screener_5!I205</f>
        <v/>
      </c>
      <c r="N4204" t="str">
        <f>IF(Screener_5!J205="Y",1,IF(Screener_5!J205="N",0,""))</f>
        <v/>
      </c>
      <c r="O4204" t="str">
        <f>IF(Screener_5!K205="Y",1,IF(Screener_5!K205="N",0,""))</f>
        <v/>
      </c>
      <c r="P4204" t="str">
        <f>IF(Screener_5!L205="Y",1,IF(Screener_5!L205="N",0,""))</f>
        <v/>
      </c>
      <c r="Q4204" t="str">
        <f>IF(Screener_5!M205="Y",1,IF(Screener_5!M205="N",0,""))</f>
        <v/>
      </c>
      <c r="R4204" t="str">
        <f>IF(Screener_5!N205="Y",1,IF(Screener_5!N205="N",0,""))</f>
        <v/>
      </c>
      <c r="S4204" t="str">
        <f>IF(Screener_5!O205="Y",1,IF(Screener_5!O205="N",0,""))</f>
        <v/>
      </c>
      <c r="T4204">
        <f t="shared" si="231"/>
        <v>0</v>
      </c>
      <c r="U4204" t="str">
        <f t="shared" si="233"/>
        <v/>
      </c>
      <c r="V4204" t="str">
        <f t="shared" si="234"/>
        <v/>
      </c>
      <c r="W4204" t="str">
        <f>Screener_5!R205</f>
        <v/>
      </c>
      <c r="X4204" s="6" t="str">
        <f>IF(ISNUMBER(Screener_5!$P205),IF(ISBLANK(Screener_5!S205),"Missing",Screener_5!S205), "")</f>
        <v/>
      </c>
      <c r="Y4204" s="6" t="str">
        <f>IF(ISNUMBER(Screener_5!$P205),IF(ISBLANK(Screener_5!T205),"Missing",Screener_5!T205), "")</f>
        <v/>
      </c>
      <c r="Z4204" s="6" t="str">
        <f>IF(ISNUMBER(Screener_5!$P205),IF(ISBLANK(Screener_5!U205),"Missing",Screener_5!U205), "")</f>
        <v/>
      </c>
      <c r="AA4204" s="6" t="str">
        <f>IF(ISTEXT(Screener_5!U205),  IF(ISBLANK(Screener_5!V205), "Missing", Screener_5!V205),"")</f>
        <v/>
      </c>
      <c r="AB4204" s="6" t="str">
        <f>IF(Screener_5!U205 = "Y",  IF(ISBLANK(Screener_5!V205), "Missing", Screener_5!V205),"")</f>
        <v/>
      </c>
      <c r="AC4204" s="6" t="str">
        <f xml:space="preserve"> IF((Screener_5!U205 = "Y"),   IF(ISBLANK(Screener_5!W205),"Missing",Screener_5!W205), "")</f>
        <v/>
      </c>
      <c r="AF4204" s="6"/>
      <c r="AG4204" s="6"/>
    </row>
    <row r="4205" spans="1:33" x14ac:dyDescent="0.25">
      <c r="A4205" s="125" t="str">
        <f>IF(ISNUMBER(Screener_5!A206), Screener_5!A206, "")</f>
        <v/>
      </c>
      <c r="B4205" t="str">
        <f>IF(ISTEXT(Screener_5!C206), Screener_5!C206, "")</f>
        <v/>
      </c>
      <c r="F4205" t="str">
        <f>IF(ISNUMBER(Screener_5!D206), Screener_5!D206, "")</f>
        <v/>
      </c>
      <c r="G4205" t="str">
        <f>IF(ISNUMBER(Screener_5!E206),    Screener_5!E206, "")</f>
        <v/>
      </c>
      <c r="H4205" t="str">
        <f>IF(ISNUMBER(Screener_5!F206),    Screener_5!F206, "")</f>
        <v/>
      </c>
      <c r="I4205" t="str">
        <f>IF(ISNUMBER(Screener_5!G206),    Screener_5!G206, "")</f>
        <v/>
      </c>
      <c r="J4205" t="str">
        <f>IF(ISNUMBER(Screener_5!H206),    Screener_5!H206, "")</f>
        <v/>
      </c>
      <c r="K4205" t="str">
        <f t="shared" si="232"/>
        <v/>
      </c>
      <c r="L4205" t="str">
        <f t="shared" si="235"/>
        <v/>
      </c>
      <c r="M4205" s="45" t="str">
        <f>Screener_5!I206</f>
        <v/>
      </c>
      <c r="N4205" t="str">
        <f>IF(Screener_5!J206="Y",1,IF(Screener_5!J206="N",0,""))</f>
        <v/>
      </c>
      <c r="O4205" t="str">
        <f>IF(Screener_5!K206="Y",1,IF(Screener_5!K206="N",0,""))</f>
        <v/>
      </c>
      <c r="P4205" t="str">
        <f>IF(Screener_5!L206="Y",1,IF(Screener_5!L206="N",0,""))</f>
        <v/>
      </c>
      <c r="Q4205" t="str">
        <f>IF(Screener_5!M206="Y",1,IF(Screener_5!M206="N",0,""))</f>
        <v/>
      </c>
      <c r="R4205" t="str">
        <f>IF(Screener_5!N206="Y",1,IF(Screener_5!N206="N",0,""))</f>
        <v/>
      </c>
      <c r="S4205" t="str">
        <f>IF(Screener_5!O206="Y",1,IF(Screener_5!O206="N",0,""))</f>
        <v/>
      </c>
      <c r="T4205">
        <f t="shared" si="231"/>
        <v>0</v>
      </c>
      <c r="U4205" t="str">
        <f t="shared" si="233"/>
        <v/>
      </c>
      <c r="V4205" t="str">
        <f t="shared" si="234"/>
        <v/>
      </c>
      <c r="W4205" t="str">
        <f>Screener_5!R206</f>
        <v/>
      </c>
      <c r="X4205" s="6" t="str">
        <f>IF(ISNUMBER(Screener_5!$P206),IF(ISBLANK(Screener_5!S206),"Missing",Screener_5!S206), "")</f>
        <v/>
      </c>
      <c r="Y4205" s="6" t="str">
        <f>IF(ISNUMBER(Screener_5!$P206),IF(ISBLANK(Screener_5!T206),"Missing",Screener_5!T206), "")</f>
        <v/>
      </c>
      <c r="Z4205" s="6" t="str">
        <f>IF(ISNUMBER(Screener_5!$P206),IF(ISBLANK(Screener_5!U206),"Missing",Screener_5!U206), "")</f>
        <v/>
      </c>
      <c r="AA4205" s="6" t="str">
        <f>IF(ISTEXT(Screener_5!U206),  IF(ISBLANK(Screener_5!V206), "Missing", Screener_5!V206),"")</f>
        <v/>
      </c>
      <c r="AB4205" s="6" t="str">
        <f>IF(Screener_5!U206 = "Y",  IF(ISBLANK(Screener_5!V206), "Missing", Screener_5!V206),"")</f>
        <v/>
      </c>
      <c r="AC4205" s="6" t="str">
        <f xml:space="preserve"> IF((Screener_5!U206 = "Y"),   IF(ISBLANK(Screener_5!W206),"Missing",Screener_5!W206), "")</f>
        <v/>
      </c>
      <c r="AF4205" s="6"/>
      <c r="AG4205" s="6"/>
    </row>
    <row r="4206" spans="1:33" x14ac:dyDescent="0.25">
      <c r="A4206" s="125" t="str">
        <f>IF(ISNUMBER(Screener_5!A207), Screener_5!A207, "")</f>
        <v/>
      </c>
      <c r="B4206" t="str">
        <f>IF(ISTEXT(Screener_5!C207), Screener_5!C207, "")</f>
        <v/>
      </c>
      <c r="F4206" t="str">
        <f>IF(ISNUMBER(Screener_5!D207), Screener_5!D207, "")</f>
        <v/>
      </c>
      <c r="G4206" t="str">
        <f>IF(ISNUMBER(Screener_5!E207),    Screener_5!E207, "")</f>
        <v/>
      </c>
      <c r="H4206" t="str">
        <f>IF(ISNUMBER(Screener_5!F207),    Screener_5!F207, "")</f>
        <v/>
      </c>
      <c r="I4206" t="str">
        <f>IF(ISNUMBER(Screener_5!G207),    Screener_5!G207, "")</f>
        <v/>
      </c>
      <c r="J4206" t="str">
        <f>IF(ISNUMBER(Screener_5!H207),    Screener_5!H207, "")</f>
        <v/>
      </c>
      <c r="K4206" t="str">
        <f t="shared" si="232"/>
        <v/>
      </c>
      <c r="L4206" t="str">
        <f t="shared" si="235"/>
        <v/>
      </c>
      <c r="M4206" s="45" t="str">
        <f>Screener_5!I207</f>
        <v/>
      </c>
      <c r="N4206" t="str">
        <f>IF(Screener_5!J207="Y",1,IF(Screener_5!J207="N",0,""))</f>
        <v/>
      </c>
      <c r="O4206" t="str">
        <f>IF(Screener_5!K207="Y",1,IF(Screener_5!K207="N",0,""))</f>
        <v/>
      </c>
      <c r="P4206" t="str">
        <f>IF(Screener_5!L207="Y",1,IF(Screener_5!L207="N",0,""))</f>
        <v/>
      </c>
      <c r="Q4206" t="str">
        <f>IF(Screener_5!M207="Y",1,IF(Screener_5!M207="N",0,""))</f>
        <v/>
      </c>
      <c r="R4206" t="str">
        <f>IF(Screener_5!N207="Y",1,IF(Screener_5!N207="N",0,""))</f>
        <v/>
      </c>
      <c r="S4206" t="str">
        <f>IF(Screener_5!O207="Y",1,IF(Screener_5!O207="N",0,""))</f>
        <v/>
      </c>
      <c r="T4206">
        <f t="shared" si="231"/>
        <v>0</v>
      </c>
      <c r="U4206" t="str">
        <f t="shared" si="233"/>
        <v/>
      </c>
      <c r="V4206" t="str">
        <f t="shared" si="234"/>
        <v/>
      </c>
      <c r="W4206" t="str">
        <f>Screener_5!R207</f>
        <v/>
      </c>
      <c r="X4206" s="6" t="str">
        <f>IF(ISNUMBER(Screener_5!$P207),IF(ISBLANK(Screener_5!S207),"Missing",Screener_5!S207), "")</f>
        <v/>
      </c>
      <c r="Y4206" s="6" t="str">
        <f>IF(ISNUMBER(Screener_5!$P207),IF(ISBLANK(Screener_5!T207),"Missing",Screener_5!T207), "")</f>
        <v/>
      </c>
      <c r="Z4206" s="6" t="str">
        <f>IF(ISNUMBER(Screener_5!$P207),IF(ISBLANK(Screener_5!U207),"Missing",Screener_5!U207), "")</f>
        <v/>
      </c>
      <c r="AA4206" s="6" t="str">
        <f>IF(ISTEXT(Screener_5!U207),  IF(ISBLANK(Screener_5!V207), "Missing", Screener_5!V207),"")</f>
        <v/>
      </c>
      <c r="AB4206" s="6" t="str">
        <f>IF(Screener_5!U207 = "Y",  IF(ISBLANK(Screener_5!V207), "Missing", Screener_5!V207),"")</f>
        <v/>
      </c>
      <c r="AC4206" s="6" t="str">
        <f xml:space="preserve"> IF((Screener_5!U207 = "Y"),   IF(ISBLANK(Screener_5!W207),"Missing",Screener_5!W207), "")</f>
        <v/>
      </c>
      <c r="AF4206" s="6"/>
      <c r="AG4206" s="6"/>
    </row>
    <row r="4207" spans="1:33" x14ac:dyDescent="0.25">
      <c r="A4207" s="125" t="str">
        <f>IF(ISNUMBER(Screener_5!A208), Screener_5!A208, "")</f>
        <v/>
      </c>
      <c r="B4207" t="str">
        <f>IF(ISTEXT(Screener_5!C208), Screener_5!C208, "")</f>
        <v/>
      </c>
      <c r="F4207" t="str">
        <f>IF(ISNUMBER(Screener_5!D208), Screener_5!D208, "")</f>
        <v/>
      </c>
      <c r="G4207" t="str">
        <f>IF(ISNUMBER(Screener_5!E208),    Screener_5!E208, "")</f>
        <v/>
      </c>
      <c r="H4207" t="str">
        <f>IF(ISNUMBER(Screener_5!F208),    Screener_5!F208, "")</f>
        <v/>
      </c>
      <c r="I4207" t="str">
        <f>IF(ISNUMBER(Screener_5!G208),    Screener_5!G208, "")</f>
        <v/>
      </c>
      <c r="J4207" t="str">
        <f>IF(ISNUMBER(Screener_5!H208),    Screener_5!H208, "")</f>
        <v/>
      </c>
      <c r="K4207" t="str">
        <f t="shared" si="232"/>
        <v/>
      </c>
      <c r="L4207" t="str">
        <f t="shared" si="235"/>
        <v/>
      </c>
      <c r="M4207" s="45" t="str">
        <f>Screener_5!I208</f>
        <v/>
      </c>
      <c r="N4207" t="str">
        <f>IF(Screener_5!J208="Y",1,IF(Screener_5!J208="N",0,""))</f>
        <v/>
      </c>
      <c r="O4207" t="str">
        <f>IF(Screener_5!K208="Y",1,IF(Screener_5!K208="N",0,""))</f>
        <v/>
      </c>
      <c r="P4207" t="str">
        <f>IF(Screener_5!L208="Y",1,IF(Screener_5!L208="N",0,""))</f>
        <v/>
      </c>
      <c r="Q4207" t="str">
        <f>IF(Screener_5!M208="Y",1,IF(Screener_5!M208="N",0,""))</f>
        <v/>
      </c>
      <c r="R4207" t="str">
        <f>IF(Screener_5!N208="Y",1,IF(Screener_5!N208="N",0,""))</f>
        <v/>
      </c>
      <c r="S4207" t="str">
        <f>IF(Screener_5!O208="Y",1,IF(Screener_5!O208="N",0,""))</f>
        <v/>
      </c>
      <c r="T4207">
        <f t="shared" si="231"/>
        <v>0</v>
      </c>
      <c r="U4207" t="str">
        <f t="shared" si="233"/>
        <v/>
      </c>
      <c r="V4207" t="str">
        <f t="shared" si="234"/>
        <v/>
      </c>
      <c r="W4207" t="str">
        <f>Screener_5!R208</f>
        <v/>
      </c>
      <c r="X4207" s="6" t="str">
        <f>IF(ISNUMBER(Screener_5!$P208),IF(ISBLANK(Screener_5!S208),"Missing",Screener_5!S208), "")</f>
        <v/>
      </c>
      <c r="Y4207" s="6" t="str">
        <f>IF(ISNUMBER(Screener_5!$P208),IF(ISBLANK(Screener_5!T208),"Missing",Screener_5!T208), "")</f>
        <v/>
      </c>
      <c r="Z4207" s="6" t="str">
        <f>IF(ISNUMBER(Screener_5!$P208),IF(ISBLANK(Screener_5!U208),"Missing",Screener_5!U208), "")</f>
        <v/>
      </c>
      <c r="AA4207" s="6" t="str">
        <f>IF(ISTEXT(Screener_5!U208),  IF(ISBLANK(Screener_5!V208), "Missing", Screener_5!V208),"")</f>
        <v/>
      </c>
      <c r="AB4207" s="6" t="str">
        <f>IF(Screener_5!U208 = "Y",  IF(ISBLANK(Screener_5!V208), "Missing", Screener_5!V208),"")</f>
        <v/>
      </c>
      <c r="AC4207" s="6" t="str">
        <f xml:space="preserve"> IF((Screener_5!U208 = "Y"),   IF(ISBLANK(Screener_5!W208),"Missing",Screener_5!W208), "")</f>
        <v/>
      </c>
      <c r="AF4207" s="6"/>
      <c r="AG4207" s="6"/>
    </row>
    <row r="4208" spans="1:33" x14ac:dyDescent="0.25">
      <c r="A4208" s="125" t="str">
        <f>IF(ISNUMBER(Screener_5!A209), Screener_5!A209, "")</f>
        <v/>
      </c>
      <c r="B4208" t="str">
        <f>IF(ISTEXT(Screener_5!C209), Screener_5!C209, "")</f>
        <v/>
      </c>
      <c r="F4208" t="str">
        <f>IF(ISNUMBER(Screener_5!D209), Screener_5!D209, "")</f>
        <v/>
      </c>
      <c r="G4208" t="str">
        <f>IF(ISNUMBER(Screener_5!E209),    Screener_5!E209, "")</f>
        <v/>
      </c>
      <c r="H4208" t="str">
        <f>IF(ISNUMBER(Screener_5!F209),    Screener_5!F209, "")</f>
        <v/>
      </c>
      <c r="I4208" t="str">
        <f>IF(ISNUMBER(Screener_5!G209),    Screener_5!G209, "")</f>
        <v/>
      </c>
      <c r="J4208" t="str">
        <f>IF(ISNUMBER(Screener_5!H209),    Screener_5!H209, "")</f>
        <v/>
      </c>
      <c r="K4208" t="str">
        <f t="shared" si="232"/>
        <v/>
      </c>
      <c r="L4208" t="str">
        <f t="shared" si="235"/>
        <v/>
      </c>
      <c r="M4208" s="45" t="str">
        <f>Screener_5!I209</f>
        <v/>
      </c>
      <c r="N4208" t="str">
        <f>IF(Screener_5!J209="Y",1,IF(Screener_5!J209="N",0,""))</f>
        <v/>
      </c>
      <c r="O4208" t="str">
        <f>IF(Screener_5!K209="Y",1,IF(Screener_5!K209="N",0,""))</f>
        <v/>
      </c>
      <c r="P4208" t="str">
        <f>IF(Screener_5!L209="Y",1,IF(Screener_5!L209="N",0,""))</f>
        <v/>
      </c>
      <c r="Q4208" t="str">
        <f>IF(Screener_5!M209="Y",1,IF(Screener_5!M209="N",0,""))</f>
        <v/>
      </c>
      <c r="R4208" t="str">
        <f>IF(Screener_5!N209="Y",1,IF(Screener_5!N209="N",0,""))</f>
        <v/>
      </c>
      <c r="S4208" t="str">
        <f>IF(Screener_5!O209="Y",1,IF(Screener_5!O209="N",0,""))</f>
        <v/>
      </c>
      <c r="T4208">
        <f t="shared" si="231"/>
        <v>0</v>
      </c>
      <c r="U4208" t="str">
        <f t="shared" si="233"/>
        <v/>
      </c>
      <c r="V4208" t="str">
        <f t="shared" si="234"/>
        <v/>
      </c>
      <c r="W4208" t="str">
        <f>Screener_5!R209</f>
        <v/>
      </c>
      <c r="X4208" s="6" t="str">
        <f>IF(ISNUMBER(Screener_5!$P209),IF(ISBLANK(Screener_5!S209),"Missing",Screener_5!S209), "")</f>
        <v/>
      </c>
      <c r="Y4208" s="6" t="str">
        <f>IF(ISNUMBER(Screener_5!$P209),IF(ISBLANK(Screener_5!T209),"Missing",Screener_5!T209), "")</f>
        <v/>
      </c>
      <c r="Z4208" s="6" t="str">
        <f>IF(ISNUMBER(Screener_5!$P209),IF(ISBLANK(Screener_5!U209),"Missing",Screener_5!U209), "")</f>
        <v/>
      </c>
      <c r="AA4208" s="6" t="str">
        <f>IF(ISTEXT(Screener_5!U209),  IF(ISBLANK(Screener_5!V209), "Missing", Screener_5!V209),"")</f>
        <v/>
      </c>
      <c r="AB4208" s="6" t="str">
        <f>IF(Screener_5!U209 = "Y",  IF(ISBLANK(Screener_5!V209), "Missing", Screener_5!V209),"")</f>
        <v/>
      </c>
      <c r="AC4208" s="6" t="str">
        <f xml:space="preserve"> IF((Screener_5!U209 = "Y"),   IF(ISBLANK(Screener_5!W209),"Missing",Screener_5!W209), "")</f>
        <v/>
      </c>
      <c r="AF4208" s="6"/>
      <c r="AG4208" s="6"/>
    </row>
    <row r="4209" spans="1:33" x14ac:dyDescent="0.25">
      <c r="A4209" s="125" t="str">
        <f>IF(ISNUMBER(Screener_5!A210), Screener_5!A210, "")</f>
        <v/>
      </c>
      <c r="B4209" t="str">
        <f>IF(ISTEXT(Screener_5!C210), Screener_5!C210, "")</f>
        <v/>
      </c>
      <c r="F4209" t="str">
        <f>IF(ISNUMBER(Screener_5!D210), Screener_5!D210, "")</f>
        <v/>
      </c>
      <c r="G4209" t="str">
        <f>IF(ISNUMBER(Screener_5!E210),    Screener_5!E210, "")</f>
        <v/>
      </c>
      <c r="H4209" t="str">
        <f>IF(ISNUMBER(Screener_5!F210),    Screener_5!F210, "")</f>
        <v/>
      </c>
      <c r="I4209" t="str">
        <f>IF(ISNUMBER(Screener_5!G210),    Screener_5!G210, "")</f>
        <v/>
      </c>
      <c r="J4209" t="str">
        <f>IF(ISNUMBER(Screener_5!H210),    Screener_5!H210, "")</f>
        <v/>
      </c>
      <c r="K4209" t="str">
        <f t="shared" si="232"/>
        <v/>
      </c>
      <c r="L4209" t="str">
        <f t="shared" si="235"/>
        <v/>
      </c>
      <c r="M4209" s="45" t="str">
        <f>Screener_5!I210</f>
        <v/>
      </c>
      <c r="N4209" t="str">
        <f>IF(Screener_5!J210="Y",1,IF(Screener_5!J210="N",0,""))</f>
        <v/>
      </c>
      <c r="O4209" t="str">
        <f>IF(Screener_5!K210="Y",1,IF(Screener_5!K210="N",0,""))</f>
        <v/>
      </c>
      <c r="P4209" t="str">
        <f>IF(Screener_5!L210="Y",1,IF(Screener_5!L210="N",0,""))</f>
        <v/>
      </c>
      <c r="Q4209" t="str">
        <f>IF(Screener_5!M210="Y",1,IF(Screener_5!M210="N",0,""))</f>
        <v/>
      </c>
      <c r="R4209" t="str">
        <f>IF(Screener_5!N210="Y",1,IF(Screener_5!N210="N",0,""))</f>
        <v/>
      </c>
      <c r="S4209" t="str">
        <f>IF(Screener_5!O210="Y",1,IF(Screener_5!O210="N",0,""))</f>
        <v/>
      </c>
      <c r="T4209">
        <f t="shared" si="231"/>
        <v>0</v>
      </c>
      <c r="U4209" t="str">
        <f t="shared" si="233"/>
        <v/>
      </c>
      <c r="V4209" t="str">
        <f t="shared" si="234"/>
        <v/>
      </c>
      <c r="W4209" t="str">
        <f>Screener_5!R210</f>
        <v/>
      </c>
      <c r="X4209" s="6" t="str">
        <f>IF(ISNUMBER(Screener_5!$P210),IF(ISBLANK(Screener_5!S210),"Missing",Screener_5!S210), "")</f>
        <v/>
      </c>
      <c r="Y4209" s="6" t="str">
        <f>IF(ISNUMBER(Screener_5!$P210),IF(ISBLANK(Screener_5!T210),"Missing",Screener_5!T210), "")</f>
        <v/>
      </c>
      <c r="Z4209" s="6" t="str">
        <f>IF(ISNUMBER(Screener_5!$P210),IF(ISBLANK(Screener_5!U210),"Missing",Screener_5!U210), "")</f>
        <v/>
      </c>
      <c r="AA4209" s="6" t="str">
        <f>IF(ISTEXT(Screener_5!U210),  IF(ISBLANK(Screener_5!V210), "Missing", Screener_5!V210),"")</f>
        <v/>
      </c>
      <c r="AB4209" s="6" t="str">
        <f>IF(Screener_5!U210 = "Y",  IF(ISBLANK(Screener_5!V210), "Missing", Screener_5!V210),"")</f>
        <v/>
      </c>
      <c r="AC4209" s="6" t="str">
        <f xml:space="preserve"> IF((Screener_5!U210 = "Y"),   IF(ISBLANK(Screener_5!W210),"Missing",Screener_5!W210), "")</f>
        <v/>
      </c>
      <c r="AF4209" s="6"/>
      <c r="AG4209" s="6"/>
    </row>
    <row r="4210" spans="1:33" x14ac:dyDescent="0.25">
      <c r="A4210" s="125" t="str">
        <f>IF(ISNUMBER(Screener_5!A211), Screener_5!A211, "")</f>
        <v/>
      </c>
      <c r="B4210" t="str">
        <f>IF(ISTEXT(Screener_5!C211), Screener_5!C211, "")</f>
        <v/>
      </c>
      <c r="F4210" t="str">
        <f>IF(ISNUMBER(Screener_5!D211), Screener_5!D211, "")</f>
        <v/>
      </c>
      <c r="G4210" t="str">
        <f>IF(ISNUMBER(Screener_5!E211),    Screener_5!E211, "")</f>
        <v/>
      </c>
      <c r="H4210" t="str">
        <f>IF(ISNUMBER(Screener_5!F211),    Screener_5!F211, "")</f>
        <v/>
      </c>
      <c r="I4210" t="str">
        <f>IF(ISNUMBER(Screener_5!G211),    Screener_5!G211, "")</f>
        <v/>
      </c>
      <c r="J4210" t="str">
        <f>IF(ISNUMBER(Screener_5!H211),    Screener_5!H211, "")</f>
        <v/>
      </c>
      <c r="K4210" t="str">
        <f t="shared" si="232"/>
        <v/>
      </c>
      <c r="L4210" t="str">
        <f t="shared" si="235"/>
        <v/>
      </c>
      <c r="M4210" s="45" t="str">
        <f>Screener_5!I211</f>
        <v/>
      </c>
      <c r="N4210" t="str">
        <f>IF(Screener_5!J211="Y",1,IF(Screener_5!J211="N",0,""))</f>
        <v/>
      </c>
      <c r="O4210" t="str">
        <f>IF(Screener_5!K211="Y",1,IF(Screener_5!K211="N",0,""))</f>
        <v/>
      </c>
      <c r="P4210" t="str">
        <f>IF(Screener_5!L211="Y",1,IF(Screener_5!L211="N",0,""))</f>
        <v/>
      </c>
      <c r="Q4210" t="str">
        <f>IF(Screener_5!M211="Y",1,IF(Screener_5!M211="N",0,""))</f>
        <v/>
      </c>
      <c r="R4210" t="str">
        <f>IF(Screener_5!N211="Y",1,IF(Screener_5!N211="N",0,""))</f>
        <v/>
      </c>
      <c r="S4210" t="str">
        <f>IF(Screener_5!O211="Y",1,IF(Screener_5!O211="N",0,""))</f>
        <v/>
      </c>
      <c r="T4210">
        <f t="shared" si="231"/>
        <v>0</v>
      </c>
      <c r="U4210" t="str">
        <f t="shared" si="233"/>
        <v/>
      </c>
      <c r="V4210" t="str">
        <f t="shared" si="234"/>
        <v/>
      </c>
      <c r="W4210" t="str">
        <f>Screener_5!R211</f>
        <v/>
      </c>
      <c r="X4210" s="6" t="str">
        <f>IF(ISNUMBER(Screener_5!$P211),IF(ISBLANK(Screener_5!S211),"Missing",Screener_5!S211), "")</f>
        <v/>
      </c>
      <c r="Y4210" s="6" t="str">
        <f>IF(ISNUMBER(Screener_5!$P211),IF(ISBLANK(Screener_5!T211),"Missing",Screener_5!T211), "")</f>
        <v/>
      </c>
      <c r="Z4210" s="6" t="str">
        <f>IF(ISNUMBER(Screener_5!$P211),IF(ISBLANK(Screener_5!U211),"Missing",Screener_5!U211), "")</f>
        <v/>
      </c>
      <c r="AA4210" s="6" t="str">
        <f>IF(ISTEXT(Screener_5!U211),  IF(ISBLANK(Screener_5!V211), "Missing", Screener_5!V211),"")</f>
        <v/>
      </c>
      <c r="AB4210" s="6" t="str">
        <f>IF(Screener_5!U211 = "Y",  IF(ISBLANK(Screener_5!V211), "Missing", Screener_5!V211),"")</f>
        <v/>
      </c>
      <c r="AC4210" s="6" t="str">
        <f xml:space="preserve"> IF((Screener_5!U211 = "Y"),   IF(ISBLANK(Screener_5!W211),"Missing",Screener_5!W211), "")</f>
        <v/>
      </c>
      <c r="AF4210" s="6"/>
      <c r="AG4210" s="6"/>
    </row>
    <row r="4211" spans="1:33" x14ac:dyDescent="0.25">
      <c r="A4211" s="125" t="str">
        <f>IF(ISNUMBER(Screener_5!A212), Screener_5!A212, "")</f>
        <v/>
      </c>
      <c r="B4211" t="str">
        <f>IF(ISTEXT(Screener_5!C212), Screener_5!C212, "")</f>
        <v/>
      </c>
      <c r="F4211" t="str">
        <f>IF(ISNUMBER(Screener_5!D212), Screener_5!D212, "")</f>
        <v/>
      </c>
      <c r="G4211" t="str">
        <f>IF(ISNUMBER(Screener_5!E212),    Screener_5!E212, "")</f>
        <v/>
      </c>
      <c r="H4211" t="str">
        <f>IF(ISNUMBER(Screener_5!F212),    Screener_5!F212, "")</f>
        <v/>
      </c>
      <c r="I4211" t="str">
        <f>IF(ISNUMBER(Screener_5!G212),    Screener_5!G212, "")</f>
        <v/>
      </c>
      <c r="J4211" t="str">
        <f>IF(ISNUMBER(Screener_5!H212),    Screener_5!H212, "")</f>
        <v/>
      </c>
      <c r="K4211" t="str">
        <f t="shared" si="232"/>
        <v/>
      </c>
      <c r="L4211" t="str">
        <f t="shared" si="235"/>
        <v/>
      </c>
      <c r="M4211" s="45" t="str">
        <f>Screener_5!I212</f>
        <v/>
      </c>
      <c r="N4211" t="str">
        <f>IF(Screener_5!J212="Y",1,IF(Screener_5!J212="N",0,""))</f>
        <v/>
      </c>
      <c r="O4211" t="str">
        <f>IF(Screener_5!K212="Y",1,IF(Screener_5!K212="N",0,""))</f>
        <v/>
      </c>
      <c r="P4211" t="str">
        <f>IF(Screener_5!L212="Y",1,IF(Screener_5!L212="N",0,""))</f>
        <v/>
      </c>
      <c r="Q4211" t="str">
        <f>IF(Screener_5!M212="Y",1,IF(Screener_5!M212="N",0,""))</f>
        <v/>
      </c>
      <c r="R4211" t="str">
        <f>IF(Screener_5!N212="Y",1,IF(Screener_5!N212="N",0,""))</f>
        <v/>
      </c>
      <c r="S4211" t="str">
        <f>IF(Screener_5!O212="Y",1,IF(Screener_5!O212="N",0,""))</f>
        <v/>
      </c>
      <c r="T4211">
        <f t="shared" si="231"/>
        <v>0</v>
      </c>
      <c r="U4211" t="str">
        <f t="shared" si="233"/>
        <v/>
      </c>
      <c r="V4211" t="str">
        <f t="shared" si="234"/>
        <v/>
      </c>
      <c r="W4211" t="str">
        <f>Screener_5!R212</f>
        <v/>
      </c>
      <c r="X4211" s="6" t="str">
        <f>IF(ISNUMBER(Screener_5!$P212),IF(ISBLANK(Screener_5!S212),"Missing",Screener_5!S212), "")</f>
        <v/>
      </c>
      <c r="Y4211" s="6" t="str">
        <f>IF(ISNUMBER(Screener_5!$P212),IF(ISBLANK(Screener_5!T212),"Missing",Screener_5!T212), "")</f>
        <v/>
      </c>
      <c r="Z4211" s="6" t="str">
        <f>IF(ISNUMBER(Screener_5!$P212),IF(ISBLANK(Screener_5!U212),"Missing",Screener_5!U212), "")</f>
        <v/>
      </c>
      <c r="AA4211" s="6" t="str">
        <f>IF(ISTEXT(Screener_5!U212),  IF(ISBLANK(Screener_5!V212), "Missing", Screener_5!V212),"")</f>
        <v/>
      </c>
      <c r="AB4211" s="6" t="str">
        <f>IF(Screener_5!U212 = "Y",  IF(ISBLANK(Screener_5!V212), "Missing", Screener_5!V212),"")</f>
        <v/>
      </c>
      <c r="AC4211" s="6" t="str">
        <f xml:space="preserve"> IF((Screener_5!U212 = "Y"),   IF(ISBLANK(Screener_5!W212),"Missing",Screener_5!W212), "")</f>
        <v/>
      </c>
      <c r="AF4211" s="6"/>
      <c r="AG4211" s="6"/>
    </row>
    <row r="4212" spans="1:33" x14ac:dyDescent="0.25">
      <c r="A4212" s="125" t="str">
        <f>IF(ISNUMBER(Screener_5!A213), Screener_5!A213, "")</f>
        <v/>
      </c>
      <c r="B4212" t="str">
        <f>IF(ISTEXT(Screener_5!C213), Screener_5!C213, "")</f>
        <v/>
      </c>
      <c r="F4212" t="str">
        <f>IF(ISNUMBER(Screener_5!D213), Screener_5!D213, "")</f>
        <v/>
      </c>
      <c r="G4212" t="str">
        <f>IF(ISNUMBER(Screener_5!E213),    Screener_5!E213, "")</f>
        <v/>
      </c>
      <c r="H4212" t="str">
        <f>IF(ISNUMBER(Screener_5!F213),    Screener_5!F213, "")</f>
        <v/>
      </c>
      <c r="I4212" t="str">
        <f>IF(ISNUMBER(Screener_5!G213),    Screener_5!G213, "")</f>
        <v/>
      </c>
      <c r="J4212" t="str">
        <f>IF(ISNUMBER(Screener_5!H213),    Screener_5!H213, "")</f>
        <v/>
      </c>
      <c r="K4212" t="str">
        <f t="shared" si="232"/>
        <v/>
      </c>
      <c r="L4212" t="str">
        <f t="shared" si="235"/>
        <v/>
      </c>
      <c r="M4212" s="45" t="str">
        <f>Screener_5!I213</f>
        <v/>
      </c>
      <c r="N4212" t="str">
        <f>IF(Screener_5!J213="Y",1,IF(Screener_5!J213="N",0,""))</f>
        <v/>
      </c>
      <c r="O4212" t="str">
        <f>IF(Screener_5!K213="Y",1,IF(Screener_5!K213="N",0,""))</f>
        <v/>
      </c>
      <c r="P4212" t="str">
        <f>IF(Screener_5!L213="Y",1,IF(Screener_5!L213="N",0,""))</f>
        <v/>
      </c>
      <c r="Q4212" t="str">
        <f>IF(Screener_5!M213="Y",1,IF(Screener_5!M213="N",0,""))</f>
        <v/>
      </c>
      <c r="R4212" t="str">
        <f>IF(Screener_5!N213="Y",1,IF(Screener_5!N213="N",0,""))</f>
        <v/>
      </c>
      <c r="S4212" t="str">
        <f>IF(Screener_5!O213="Y",1,IF(Screener_5!O213="N",0,""))</f>
        <v/>
      </c>
      <c r="T4212">
        <f t="shared" si="231"/>
        <v>0</v>
      </c>
      <c r="U4212" t="str">
        <f t="shared" si="233"/>
        <v/>
      </c>
      <c r="V4212" t="str">
        <f t="shared" si="234"/>
        <v/>
      </c>
      <c r="W4212" t="str">
        <f>Screener_5!R213</f>
        <v/>
      </c>
      <c r="X4212" s="6" t="str">
        <f>IF(ISNUMBER(Screener_5!$P213),IF(ISBLANK(Screener_5!S213),"Missing",Screener_5!S213), "")</f>
        <v/>
      </c>
      <c r="Y4212" s="6" t="str">
        <f>IF(ISNUMBER(Screener_5!$P213),IF(ISBLANK(Screener_5!T213),"Missing",Screener_5!T213), "")</f>
        <v/>
      </c>
      <c r="Z4212" s="6" t="str">
        <f>IF(ISNUMBER(Screener_5!$P213),IF(ISBLANK(Screener_5!U213),"Missing",Screener_5!U213), "")</f>
        <v/>
      </c>
      <c r="AA4212" s="6" t="str">
        <f>IF(ISTEXT(Screener_5!U213),  IF(ISBLANK(Screener_5!V213), "Missing", Screener_5!V213),"")</f>
        <v/>
      </c>
      <c r="AB4212" s="6" t="str">
        <f>IF(Screener_5!U213 = "Y",  IF(ISBLANK(Screener_5!V213), "Missing", Screener_5!V213),"")</f>
        <v/>
      </c>
      <c r="AC4212" s="6" t="str">
        <f xml:space="preserve"> IF((Screener_5!U213 = "Y"),   IF(ISBLANK(Screener_5!W213),"Missing",Screener_5!W213), "")</f>
        <v/>
      </c>
      <c r="AF4212" s="6"/>
      <c r="AG4212" s="6"/>
    </row>
    <row r="4213" spans="1:33" x14ac:dyDescent="0.25">
      <c r="A4213" s="125" t="str">
        <f>IF(ISNUMBER(Screener_5!A214), Screener_5!A214, "")</f>
        <v/>
      </c>
      <c r="B4213" t="str">
        <f>IF(ISTEXT(Screener_5!C214), Screener_5!C214, "")</f>
        <v/>
      </c>
      <c r="F4213" t="str">
        <f>IF(ISNUMBER(Screener_5!D214), Screener_5!D214, "")</f>
        <v/>
      </c>
      <c r="G4213" t="str">
        <f>IF(ISNUMBER(Screener_5!E214),    Screener_5!E214, "")</f>
        <v/>
      </c>
      <c r="H4213" t="str">
        <f>IF(ISNUMBER(Screener_5!F214),    Screener_5!F214, "")</f>
        <v/>
      </c>
      <c r="I4213" t="str">
        <f>IF(ISNUMBER(Screener_5!G214),    Screener_5!G214, "")</f>
        <v/>
      </c>
      <c r="J4213" t="str">
        <f>IF(ISNUMBER(Screener_5!H214),    Screener_5!H214, "")</f>
        <v/>
      </c>
      <c r="K4213" t="str">
        <f t="shared" si="232"/>
        <v/>
      </c>
      <c r="L4213" t="str">
        <f t="shared" si="235"/>
        <v/>
      </c>
      <c r="M4213" s="45" t="str">
        <f>Screener_5!I214</f>
        <v/>
      </c>
      <c r="N4213" t="str">
        <f>IF(Screener_5!J214="Y",1,IF(Screener_5!J214="N",0,""))</f>
        <v/>
      </c>
      <c r="O4213" t="str">
        <f>IF(Screener_5!K214="Y",1,IF(Screener_5!K214="N",0,""))</f>
        <v/>
      </c>
      <c r="P4213" t="str">
        <f>IF(Screener_5!L214="Y",1,IF(Screener_5!L214="N",0,""))</f>
        <v/>
      </c>
      <c r="Q4213" t="str">
        <f>IF(Screener_5!M214="Y",1,IF(Screener_5!M214="N",0,""))</f>
        <v/>
      </c>
      <c r="R4213" t="str">
        <f>IF(Screener_5!N214="Y",1,IF(Screener_5!N214="N",0,""))</f>
        <v/>
      </c>
      <c r="S4213" t="str">
        <f>IF(Screener_5!O214="Y",1,IF(Screener_5!O214="N",0,""))</f>
        <v/>
      </c>
      <c r="T4213">
        <f t="shared" si="231"/>
        <v>0</v>
      </c>
      <c r="U4213" t="str">
        <f t="shared" si="233"/>
        <v/>
      </c>
      <c r="V4213" t="str">
        <f t="shared" si="234"/>
        <v/>
      </c>
      <c r="W4213" t="str">
        <f>Screener_5!R214</f>
        <v/>
      </c>
      <c r="X4213" s="6" t="str">
        <f>IF(ISNUMBER(Screener_5!$P214),IF(ISBLANK(Screener_5!S214),"Missing",Screener_5!S214), "")</f>
        <v/>
      </c>
      <c r="Y4213" s="6" t="str">
        <f>IF(ISNUMBER(Screener_5!$P214),IF(ISBLANK(Screener_5!T214),"Missing",Screener_5!T214), "")</f>
        <v/>
      </c>
      <c r="Z4213" s="6" t="str">
        <f>IF(ISNUMBER(Screener_5!$P214),IF(ISBLANK(Screener_5!U214),"Missing",Screener_5!U214), "")</f>
        <v/>
      </c>
      <c r="AA4213" s="6" t="str">
        <f>IF(ISTEXT(Screener_5!U214),  IF(ISBLANK(Screener_5!V214), "Missing", Screener_5!V214),"")</f>
        <v/>
      </c>
      <c r="AB4213" s="6" t="str">
        <f>IF(Screener_5!U214 = "Y",  IF(ISBLANK(Screener_5!V214), "Missing", Screener_5!V214),"")</f>
        <v/>
      </c>
      <c r="AC4213" s="6" t="str">
        <f xml:space="preserve"> IF((Screener_5!U214 = "Y"),   IF(ISBLANK(Screener_5!W214),"Missing",Screener_5!W214), "")</f>
        <v/>
      </c>
      <c r="AF4213" s="6"/>
      <c r="AG4213" s="6"/>
    </row>
    <row r="4214" spans="1:33" x14ac:dyDescent="0.25">
      <c r="A4214" s="125" t="str">
        <f>IF(ISNUMBER(Screener_5!A215), Screener_5!A215, "")</f>
        <v/>
      </c>
      <c r="B4214" t="str">
        <f>IF(ISTEXT(Screener_5!C215), Screener_5!C215, "")</f>
        <v/>
      </c>
      <c r="F4214" t="str">
        <f>IF(ISNUMBER(Screener_5!D215), Screener_5!D215, "")</f>
        <v/>
      </c>
      <c r="G4214" t="str">
        <f>IF(ISNUMBER(Screener_5!E215),    Screener_5!E215, "")</f>
        <v/>
      </c>
      <c r="H4214" t="str">
        <f>IF(ISNUMBER(Screener_5!F215),    Screener_5!F215, "")</f>
        <v/>
      </c>
      <c r="I4214" t="str">
        <f>IF(ISNUMBER(Screener_5!G215),    Screener_5!G215, "")</f>
        <v/>
      </c>
      <c r="J4214" t="str">
        <f>IF(ISNUMBER(Screener_5!H215),    Screener_5!H215, "")</f>
        <v/>
      </c>
      <c r="K4214" t="str">
        <f t="shared" si="232"/>
        <v/>
      </c>
      <c r="L4214" t="str">
        <f t="shared" si="235"/>
        <v/>
      </c>
      <c r="M4214" s="45" t="str">
        <f>Screener_5!I215</f>
        <v/>
      </c>
      <c r="N4214" t="str">
        <f>IF(Screener_5!J215="Y",1,IF(Screener_5!J215="N",0,""))</f>
        <v/>
      </c>
      <c r="O4214" t="str">
        <f>IF(Screener_5!K215="Y",1,IF(Screener_5!K215="N",0,""))</f>
        <v/>
      </c>
      <c r="P4214" t="str">
        <f>IF(Screener_5!L215="Y",1,IF(Screener_5!L215="N",0,""))</f>
        <v/>
      </c>
      <c r="Q4214" t="str">
        <f>IF(Screener_5!M215="Y",1,IF(Screener_5!M215="N",0,""))</f>
        <v/>
      </c>
      <c r="R4214" t="str">
        <f>IF(Screener_5!N215="Y",1,IF(Screener_5!N215="N",0,""))</f>
        <v/>
      </c>
      <c r="S4214" t="str">
        <f>IF(Screener_5!O215="Y",1,IF(Screener_5!O215="N",0,""))</f>
        <v/>
      </c>
      <c r="T4214">
        <f t="shared" si="231"/>
        <v>0</v>
      </c>
      <c r="U4214" t="str">
        <f t="shared" si="233"/>
        <v/>
      </c>
      <c r="V4214" t="str">
        <f t="shared" si="234"/>
        <v/>
      </c>
      <c r="W4214" t="str">
        <f>Screener_5!R215</f>
        <v/>
      </c>
      <c r="X4214" s="6" t="str">
        <f>IF(ISNUMBER(Screener_5!$P215),IF(ISBLANK(Screener_5!S215),"Missing",Screener_5!S215), "")</f>
        <v/>
      </c>
      <c r="Y4214" s="6" t="str">
        <f>IF(ISNUMBER(Screener_5!$P215),IF(ISBLANK(Screener_5!T215),"Missing",Screener_5!T215), "")</f>
        <v/>
      </c>
      <c r="Z4214" s="6" t="str">
        <f>IF(ISNUMBER(Screener_5!$P215),IF(ISBLANK(Screener_5!U215),"Missing",Screener_5!U215), "")</f>
        <v/>
      </c>
      <c r="AA4214" s="6" t="str">
        <f>IF(ISTEXT(Screener_5!U215),  IF(ISBLANK(Screener_5!V215), "Missing", Screener_5!V215),"")</f>
        <v/>
      </c>
      <c r="AB4214" s="6" t="str">
        <f>IF(Screener_5!U215 = "Y",  IF(ISBLANK(Screener_5!V215), "Missing", Screener_5!V215),"")</f>
        <v/>
      </c>
      <c r="AC4214" s="6" t="str">
        <f xml:space="preserve"> IF((Screener_5!U215 = "Y"),   IF(ISBLANK(Screener_5!W215),"Missing",Screener_5!W215), "")</f>
        <v/>
      </c>
      <c r="AF4214" s="6"/>
      <c r="AG4214" s="6"/>
    </row>
    <row r="4215" spans="1:33" x14ac:dyDescent="0.25">
      <c r="A4215" s="125" t="str">
        <f>IF(ISNUMBER(Screener_5!A216), Screener_5!A216, "")</f>
        <v/>
      </c>
      <c r="B4215" t="str">
        <f>IF(ISTEXT(Screener_5!C216), Screener_5!C216, "")</f>
        <v/>
      </c>
      <c r="F4215" t="str">
        <f>IF(ISNUMBER(Screener_5!D216), Screener_5!D216, "")</f>
        <v/>
      </c>
      <c r="G4215" t="str">
        <f>IF(ISNUMBER(Screener_5!E216),    Screener_5!E216, "")</f>
        <v/>
      </c>
      <c r="H4215" t="str">
        <f>IF(ISNUMBER(Screener_5!F216),    Screener_5!F216, "")</f>
        <v/>
      </c>
      <c r="I4215" t="str">
        <f>IF(ISNUMBER(Screener_5!G216),    Screener_5!G216, "")</f>
        <v/>
      </c>
      <c r="J4215" t="str">
        <f>IF(ISNUMBER(Screener_5!H216),    Screener_5!H216, "")</f>
        <v/>
      </c>
      <c r="K4215" t="str">
        <f t="shared" si="232"/>
        <v/>
      </c>
      <c r="L4215" t="str">
        <f t="shared" si="235"/>
        <v/>
      </c>
      <c r="M4215" s="45" t="str">
        <f>Screener_5!I216</f>
        <v/>
      </c>
      <c r="N4215" t="str">
        <f>IF(Screener_5!J216="Y",1,IF(Screener_5!J216="N",0,""))</f>
        <v/>
      </c>
      <c r="O4215" t="str">
        <f>IF(Screener_5!K216="Y",1,IF(Screener_5!K216="N",0,""))</f>
        <v/>
      </c>
      <c r="P4215" t="str">
        <f>IF(Screener_5!L216="Y",1,IF(Screener_5!L216="N",0,""))</f>
        <v/>
      </c>
      <c r="Q4215" t="str">
        <f>IF(Screener_5!M216="Y",1,IF(Screener_5!M216="N",0,""))</f>
        <v/>
      </c>
      <c r="R4215" t="str">
        <f>IF(Screener_5!N216="Y",1,IF(Screener_5!N216="N",0,""))</f>
        <v/>
      </c>
      <c r="S4215" t="str">
        <f>IF(Screener_5!O216="Y",1,IF(Screener_5!O216="N",0,""))</f>
        <v/>
      </c>
      <c r="T4215">
        <f t="shared" si="231"/>
        <v>0</v>
      </c>
      <c r="U4215" t="str">
        <f t="shared" si="233"/>
        <v/>
      </c>
      <c r="V4215" t="str">
        <f t="shared" si="234"/>
        <v/>
      </c>
      <c r="W4215" t="str">
        <f>Screener_5!R216</f>
        <v/>
      </c>
      <c r="X4215" s="6" t="str">
        <f>IF(ISNUMBER(Screener_5!$P216),IF(ISBLANK(Screener_5!S216),"Missing",Screener_5!S216), "")</f>
        <v/>
      </c>
      <c r="Y4215" s="6" t="str">
        <f>IF(ISNUMBER(Screener_5!$P216),IF(ISBLANK(Screener_5!T216),"Missing",Screener_5!T216), "")</f>
        <v/>
      </c>
      <c r="Z4215" s="6" t="str">
        <f>IF(ISNUMBER(Screener_5!$P216),IF(ISBLANK(Screener_5!U216),"Missing",Screener_5!U216), "")</f>
        <v/>
      </c>
      <c r="AA4215" s="6" t="str">
        <f>IF(ISTEXT(Screener_5!U216),  IF(ISBLANK(Screener_5!V216), "Missing", Screener_5!V216),"")</f>
        <v/>
      </c>
      <c r="AB4215" s="6" t="str">
        <f>IF(Screener_5!U216 = "Y",  IF(ISBLANK(Screener_5!V216), "Missing", Screener_5!V216),"")</f>
        <v/>
      </c>
      <c r="AC4215" s="6" t="str">
        <f xml:space="preserve"> IF((Screener_5!U216 = "Y"),   IF(ISBLANK(Screener_5!W216),"Missing",Screener_5!W216), "")</f>
        <v/>
      </c>
      <c r="AF4215" s="6"/>
      <c r="AG4215" s="6"/>
    </row>
    <row r="4216" spans="1:33" x14ac:dyDescent="0.25">
      <c r="A4216" s="125" t="str">
        <f>IF(ISNUMBER(Screener_5!A217), Screener_5!A217, "")</f>
        <v/>
      </c>
      <c r="B4216" t="str">
        <f>IF(ISTEXT(Screener_5!C217), Screener_5!C217, "")</f>
        <v/>
      </c>
      <c r="F4216" t="str">
        <f>IF(ISNUMBER(Screener_5!D217), Screener_5!D217, "")</f>
        <v/>
      </c>
      <c r="G4216" t="str">
        <f>IF(ISNUMBER(Screener_5!E217),    Screener_5!E217, "")</f>
        <v/>
      </c>
      <c r="H4216" t="str">
        <f>IF(ISNUMBER(Screener_5!F217),    Screener_5!F217, "")</f>
        <v/>
      </c>
      <c r="I4216" t="str">
        <f>IF(ISNUMBER(Screener_5!G217),    Screener_5!G217, "")</f>
        <v/>
      </c>
      <c r="J4216" t="str">
        <f>IF(ISNUMBER(Screener_5!H217),    Screener_5!H217, "")</f>
        <v/>
      </c>
      <c r="K4216" t="str">
        <f t="shared" si="232"/>
        <v/>
      </c>
      <c r="L4216" t="str">
        <f t="shared" si="235"/>
        <v/>
      </c>
      <c r="M4216" s="45" t="str">
        <f>Screener_5!I217</f>
        <v/>
      </c>
      <c r="N4216" t="str">
        <f>IF(Screener_5!J217="Y",1,IF(Screener_5!J217="N",0,""))</f>
        <v/>
      </c>
      <c r="O4216" t="str">
        <f>IF(Screener_5!K217="Y",1,IF(Screener_5!K217="N",0,""))</f>
        <v/>
      </c>
      <c r="P4216" t="str">
        <f>IF(Screener_5!L217="Y",1,IF(Screener_5!L217="N",0,""))</f>
        <v/>
      </c>
      <c r="Q4216" t="str">
        <f>IF(Screener_5!M217="Y",1,IF(Screener_5!M217="N",0,""))</f>
        <v/>
      </c>
      <c r="R4216" t="str">
        <f>IF(Screener_5!N217="Y",1,IF(Screener_5!N217="N",0,""))</f>
        <v/>
      </c>
      <c r="S4216" t="str">
        <f>IF(Screener_5!O217="Y",1,IF(Screener_5!O217="N",0,""))</f>
        <v/>
      </c>
      <c r="T4216">
        <f t="shared" si="231"/>
        <v>0</v>
      </c>
      <c r="U4216" t="str">
        <f t="shared" si="233"/>
        <v/>
      </c>
      <c r="V4216" t="str">
        <f t="shared" si="234"/>
        <v/>
      </c>
      <c r="W4216" t="str">
        <f>Screener_5!R217</f>
        <v/>
      </c>
      <c r="X4216" s="6" t="str">
        <f>IF(ISNUMBER(Screener_5!$P217),IF(ISBLANK(Screener_5!S217),"Missing",Screener_5!S217), "")</f>
        <v/>
      </c>
      <c r="Y4216" s="6" t="str">
        <f>IF(ISNUMBER(Screener_5!$P217),IF(ISBLANK(Screener_5!T217),"Missing",Screener_5!T217), "")</f>
        <v/>
      </c>
      <c r="Z4216" s="6" t="str">
        <f>IF(ISNUMBER(Screener_5!$P217),IF(ISBLANK(Screener_5!U217),"Missing",Screener_5!U217), "")</f>
        <v/>
      </c>
      <c r="AA4216" s="6" t="str">
        <f>IF(ISTEXT(Screener_5!U217),  IF(ISBLANK(Screener_5!V217), "Missing", Screener_5!V217),"")</f>
        <v/>
      </c>
      <c r="AB4216" s="6" t="str">
        <f>IF(Screener_5!U217 = "Y",  IF(ISBLANK(Screener_5!V217), "Missing", Screener_5!V217),"")</f>
        <v/>
      </c>
      <c r="AC4216" s="6" t="str">
        <f xml:space="preserve"> IF((Screener_5!U217 = "Y"),   IF(ISBLANK(Screener_5!W217),"Missing",Screener_5!W217), "")</f>
        <v/>
      </c>
      <c r="AF4216" s="6"/>
      <c r="AG4216" s="6"/>
    </row>
    <row r="4217" spans="1:33" x14ac:dyDescent="0.25">
      <c r="A4217" s="125" t="str">
        <f>IF(ISNUMBER(Screener_5!A218), Screener_5!A218, "")</f>
        <v/>
      </c>
      <c r="B4217" t="str">
        <f>IF(ISTEXT(Screener_5!C218), Screener_5!C218, "")</f>
        <v/>
      </c>
      <c r="F4217" t="str">
        <f>IF(ISNUMBER(Screener_5!D218), Screener_5!D218, "")</f>
        <v/>
      </c>
      <c r="G4217" t="str">
        <f>IF(ISNUMBER(Screener_5!E218),    Screener_5!E218, "")</f>
        <v/>
      </c>
      <c r="H4217" t="str">
        <f>IF(ISNUMBER(Screener_5!F218),    Screener_5!F218, "")</f>
        <v/>
      </c>
      <c r="I4217" t="str">
        <f>IF(ISNUMBER(Screener_5!G218),    Screener_5!G218, "")</f>
        <v/>
      </c>
      <c r="J4217" t="str">
        <f>IF(ISNUMBER(Screener_5!H218),    Screener_5!H218, "")</f>
        <v/>
      </c>
      <c r="K4217" t="str">
        <f t="shared" si="232"/>
        <v/>
      </c>
      <c r="L4217" t="str">
        <f t="shared" si="235"/>
        <v/>
      </c>
      <c r="M4217" s="45" t="str">
        <f>Screener_5!I218</f>
        <v/>
      </c>
      <c r="N4217" t="str">
        <f>IF(Screener_5!J218="Y",1,IF(Screener_5!J218="N",0,""))</f>
        <v/>
      </c>
      <c r="O4217" t="str">
        <f>IF(Screener_5!K218="Y",1,IF(Screener_5!K218="N",0,""))</f>
        <v/>
      </c>
      <c r="P4217" t="str">
        <f>IF(Screener_5!L218="Y",1,IF(Screener_5!L218="N",0,""))</f>
        <v/>
      </c>
      <c r="Q4217" t="str">
        <f>IF(Screener_5!M218="Y",1,IF(Screener_5!M218="N",0,""))</f>
        <v/>
      </c>
      <c r="R4217" t="str">
        <f>IF(Screener_5!N218="Y",1,IF(Screener_5!N218="N",0,""))</f>
        <v/>
      </c>
      <c r="S4217" t="str">
        <f>IF(Screener_5!O218="Y",1,IF(Screener_5!O218="N",0,""))</f>
        <v/>
      </c>
      <c r="T4217">
        <f t="shared" si="231"/>
        <v>0</v>
      </c>
      <c r="U4217" t="str">
        <f t="shared" si="233"/>
        <v/>
      </c>
      <c r="V4217" t="str">
        <f t="shared" si="234"/>
        <v/>
      </c>
      <c r="W4217" t="str">
        <f>Screener_5!R218</f>
        <v/>
      </c>
      <c r="X4217" s="6" t="str">
        <f>IF(ISNUMBER(Screener_5!$P218),IF(ISBLANK(Screener_5!S218),"Missing",Screener_5!S218), "")</f>
        <v/>
      </c>
      <c r="Y4217" s="6" t="str">
        <f>IF(ISNUMBER(Screener_5!$P218),IF(ISBLANK(Screener_5!T218),"Missing",Screener_5!T218), "")</f>
        <v/>
      </c>
      <c r="Z4217" s="6" t="str">
        <f>IF(ISNUMBER(Screener_5!$P218),IF(ISBLANK(Screener_5!U218),"Missing",Screener_5!U218), "")</f>
        <v/>
      </c>
      <c r="AA4217" s="6" t="str">
        <f>IF(ISTEXT(Screener_5!U218),  IF(ISBLANK(Screener_5!V218), "Missing", Screener_5!V218),"")</f>
        <v/>
      </c>
      <c r="AB4217" s="6" t="str">
        <f>IF(Screener_5!U218 = "Y",  IF(ISBLANK(Screener_5!V218), "Missing", Screener_5!V218),"")</f>
        <v/>
      </c>
      <c r="AC4217" s="6" t="str">
        <f xml:space="preserve"> IF((Screener_5!U218 = "Y"),   IF(ISBLANK(Screener_5!W218),"Missing",Screener_5!W218), "")</f>
        <v/>
      </c>
      <c r="AF4217" s="6"/>
      <c r="AG4217" s="6"/>
    </row>
    <row r="4218" spans="1:33" x14ac:dyDescent="0.25">
      <c r="A4218" s="125" t="str">
        <f>IF(ISNUMBER(Screener_5!A219), Screener_5!A219, "")</f>
        <v/>
      </c>
      <c r="B4218" t="str">
        <f>IF(ISTEXT(Screener_5!C219), Screener_5!C219, "")</f>
        <v/>
      </c>
      <c r="F4218" t="str">
        <f>IF(ISNUMBER(Screener_5!D219), Screener_5!D219, "")</f>
        <v/>
      </c>
      <c r="G4218" t="str">
        <f>IF(ISNUMBER(Screener_5!E219),    Screener_5!E219, "")</f>
        <v/>
      </c>
      <c r="H4218" t="str">
        <f>IF(ISNUMBER(Screener_5!F219),    Screener_5!F219, "")</f>
        <v/>
      </c>
      <c r="I4218" t="str">
        <f>IF(ISNUMBER(Screener_5!G219),    Screener_5!G219, "")</f>
        <v/>
      </c>
      <c r="J4218" t="str">
        <f>IF(ISNUMBER(Screener_5!H219),    Screener_5!H219, "")</f>
        <v/>
      </c>
      <c r="K4218" t="str">
        <f t="shared" si="232"/>
        <v/>
      </c>
      <c r="L4218" t="str">
        <f t="shared" si="235"/>
        <v/>
      </c>
      <c r="M4218" s="45" t="str">
        <f>Screener_5!I219</f>
        <v/>
      </c>
      <c r="N4218" t="str">
        <f>IF(Screener_5!J219="Y",1,IF(Screener_5!J219="N",0,""))</f>
        <v/>
      </c>
      <c r="O4218" t="str">
        <f>IF(Screener_5!K219="Y",1,IF(Screener_5!K219="N",0,""))</f>
        <v/>
      </c>
      <c r="P4218" t="str">
        <f>IF(Screener_5!L219="Y",1,IF(Screener_5!L219="N",0,""))</f>
        <v/>
      </c>
      <c r="Q4218" t="str">
        <f>IF(Screener_5!M219="Y",1,IF(Screener_5!M219="N",0,""))</f>
        <v/>
      </c>
      <c r="R4218" t="str">
        <f>IF(Screener_5!N219="Y",1,IF(Screener_5!N219="N",0,""))</f>
        <v/>
      </c>
      <c r="S4218" t="str">
        <f>IF(Screener_5!O219="Y",1,IF(Screener_5!O219="N",0,""))</f>
        <v/>
      </c>
      <c r="T4218">
        <f t="shared" si="231"/>
        <v>0</v>
      </c>
      <c r="U4218" t="str">
        <f t="shared" si="233"/>
        <v/>
      </c>
      <c r="V4218" t="str">
        <f t="shared" si="234"/>
        <v/>
      </c>
      <c r="W4218" t="str">
        <f>Screener_5!R219</f>
        <v/>
      </c>
      <c r="X4218" s="6" t="str">
        <f>IF(ISNUMBER(Screener_5!$P219),IF(ISBLANK(Screener_5!S219),"Missing",Screener_5!S219), "")</f>
        <v/>
      </c>
      <c r="Y4218" s="6" t="str">
        <f>IF(ISNUMBER(Screener_5!$P219),IF(ISBLANK(Screener_5!T219),"Missing",Screener_5!T219), "")</f>
        <v/>
      </c>
      <c r="Z4218" s="6" t="str">
        <f>IF(ISNUMBER(Screener_5!$P219),IF(ISBLANK(Screener_5!U219),"Missing",Screener_5!U219), "")</f>
        <v/>
      </c>
      <c r="AA4218" s="6" t="str">
        <f>IF(ISTEXT(Screener_5!U219),  IF(ISBLANK(Screener_5!V219), "Missing", Screener_5!V219),"")</f>
        <v/>
      </c>
      <c r="AB4218" s="6" t="str">
        <f>IF(Screener_5!U219 = "Y",  IF(ISBLANK(Screener_5!V219), "Missing", Screener_5!V219),"")</f>
        <v/>
      </c>
      <c r="AC4218" s="6" t="str">
        <f xml:space="preserve"> IF((Screener_5!U219 = "Y"),   IF(ISBLANK(Screener_5!W219),"Missing",Screener_5!W219), "")</f>
        <v/>
      </c>
      <c r="AF4218" s="6"/>
      <c r="AG4218" s="6"/>
    </row>
    <row r="4219" spans="1:33" x14ac:dyDescent="0.25">
      <c r="A4219" s="125" t="str">
        <f>IF(ISNUMBER(Screener_5!A220), Screener_5!A220, "")</f>
        <v/>
      </c>
      <c r="B4219" t="str">
        <f>IF(ISTEXT(Screener_5!C220), Screener_5!C220, "")</f>
        <v/>
      </c>
      <c r="F4219" t="str">
        <f>IF(ISNUMBER(Screener_5!D220), Screener_5!D220, "")</f>
        <v/>
      </c>
      <c r="G4219" t="str">
        <f>IF(ISNUMBER(Screener_5!E220),    Screener_5!E220, "")</f>
        <v/>
      </c>
      <c r="H4219" t="str">
        <f>IF(ISNUMBER(Screener_5!F220),    Screener_5!F220, "")</f>
        <v/>
      </c>
      <c r="I4219" t="str">
        <f>IF(ISNUMBER(Screener_5!G220),    Screener_5!G220, "")</f>
        <v/>
      </c>
      <c r="J4219" t="str">
        <f>IF(ISNUMBER(Screener_5!H220),    Screener_5!H220, "")</f>
        <v/>
      </c>
      <c r="K4219" t="str">
        <f t="shared" si="232"/>
        <v/>
      </c>
      <c r="L4219" t="str">
        <f t="shared" si="235"/>
        <v/>
      </c>
      <c r="M4219" s="45" t="str">
        <f>Screener_5!I220</f>
        <v/>
      </c>
      <c r="N4219" t="str">
        <f>IF(Screener_5!J220="Y",1,IF(Screener_5!J220="N",0,""))</f>
        <v/>
      </c>
      <c r="O4219" t="str">
        <f>IF(Screener_5!K220="Y",1,IF(Screener_5!K220="N",0,""))</f>
        <v/>
      </c>
      <c r="P4219" t="str">
        <f>IF(Screener_5!L220="Y",1,IF(Screener_5!L220="N",0,""))</f>
        <v/>
      </c>
      <c r="Q4219" t="str">
        <f>IF(Screener_5!M220="Y",1,IF(Screener_5!M220="N",0,""))</f>
        <v/>
      </c>
      <c r="R4219" t="str">
        <f>IF(Screener_5!N220="Y",1,IF(Screener_5!N220="N",0,""))</f>
        <v/>
      </c>
      <c r="S4219" t="str">
        <f>IF(Screener_5!O220="Y",1,IF(Screener_5!O220="N",0,""))</f>
        <v/>
      </c>
      <c r="T4219">
        <f t="shared" si="231"/>
        <v>0</v>
      </c>
      <c r="U4219" t="str">
        <f t="shared" si="233"/>
        <v/>
      </c>
      <c r="V4219" t="str">
        <f t="shared" si="234"/>
        <v/>
      </c>
      <c r="W4219" t="str">
        <f>Screener_5!R220</f>
        <v/>
      </c>
      <c r="X4219" s="6" t="str">
        <f>IF(ISNUMBER(Screener_5!$P220),IF(ISBLANK(Screener_5!S220),"Missing",Screener_5!S220), "")</f>
        <v/>
      </c>
      <c r="Y4219" s="6" t="str">
        <f>IF(ISNUMBER(Screener_5!$P220),IF(ISBLANK(Screener_5!T220),"Missing",Screener_5!T220), "")</f>
        <v/>
      </c>
      <c r="Z4219" s="6" t="str">
        <f>IF(ISNUMBER(Screener_5!$P220),IF(ISBLANK(Screener_5!U220),"Missing",Screener_5!U220), "")</f>
        <v/>
      </c>
      <c r="AA4219" s="6" t="str">
        <f>IF(ISTEXT(Screener_5!U220),  IF(ISBLANK(Screener_5!V220), "Missing", Screener_5!V220),"")</f>
        <v/>
      </c>
      <c r="AB4219" s="6" t="str">
        <f>IF(Screener_5!U220 = "Y",  IF(ISBLANK(Screener_5!V220), "Missing", Screener_5!V220),"")</f>
        <v/>
      </c>
      <c r="AC4219" s="6" t="str">
        <f xml:space="preserve"> IF((Screener_5!U220 = "Y"),   IF(ISBLANK(Screener_5!W220),"Missing",Screener_5!W220), "")</f>
        <v/>
      </c>
      <c r="AF4219" s="6"/>
      <c r="AG4219" s="6"/>
    </row>
    <row r="4220" spans="1:33" x14ac:dyDescent="0.25">
      <c r="A4220" s="125" t="str">
        <f>IF(ISNUMBER(Screener_5!A221), Screener_5!A221, "")</f>
        <v/>
      </c>
      <c r="B4220" t="str">
        <f>IF(ISTEXT(Screener_5!C221), Screener_5!C221, "")</f>
        <v/>
      </c>
      <c r="F4220" t="str">
        <f>IF(ISNUMBER(Screener_5!D221), Screener_5!D221, "")</f>
        <v/>
      </c>
      <c r="G4220" t="str">
        <f>IF(ISNUMBER(Screener_5!E221),    Screener_5!E221, "")</f>
        <v/>
      </c>
      <c r="H4220" t="str">
        <f>IF(ISNUMBER(Screener_5!F221),    Screener_5!F221, "")</f>
        <v/>
      </c>
      <c r="I4220" t="str">
        <f>IF(ISNUMBER(Screener_5!G221),    Screener_5!G221, "")</f>
        <v/>
      </c>
      <c r="J4220" t="str">
        <f>IF(ISNUMBER(Screener_5!H221),    Screener_5!H221, "")</f>
        <v/>
      </c>
      <c r="K4220" t="str">
        <f t="shared" si="232"/>
        <v/>
      </c>
      <c r="L4220" t="str">
        <f t="shared" si="235"/>
        <v/>
      </c>
      <c r="M4220" s="45" t="str">
        <f>Screener_5!I221</f>
        <v/>
      </c>
      <c r="N4220" t="str">
        <f>IF(Screener_5!J221="Y",1,IF(Screener_5!J221="N",0,""))</f>
        <v/>
      </c>
      <c r="O4220" t="str">
        <f>IF(Screener_5!K221="Y",1,IF(Screener_5!K221="N",0,""))</f>
        <v/>
      </c>
      <c r="P4220" t="str">
        <f>IF(Screener_5!L221="Y",1,IF(Screener_5!L221="N",0,""))</f>
        <v/>
      </c>
      <c r="Q4220" t="str">
        <f>IF(Screener_5!M221="Y",1,IF(Screener_5!M221="N",0,""))</f>
        <v/>
      </c>
      <c r="R4220" t="str">
        <f>IF(Screener_5!N221="Y",1,IF(Screener_5!N221="N",0,""))</f>
        <v/>
      </c>
      <c r="S4220" t="str">
        <f>IF(Screener_5!O221="Y",1,IF(Screener_5!O221="N",0,""))</f>
        <v/>
      </c>
      <c r="T4220">
        <f t="shared" si="231"/>
        <v>0</v>
      </c>
      <c r="U4220" t="str">
        <f t="shared" si="233"/>
        <v/>
      </c>
      <c r="V4220" t="str">
        <f t="shared" si="234"/>
        <v/>
      </c>
      <c r="W4220" t="str">
        <f>Screener_5!R221</f>
        <v/>
      </c>
      <c r="X4220" s="6" t="str">
        <f>IF(ISNUMBER(Screener_5!$P221),IF(ISBLANK(Screener_5!S221),"Missing",Screener_5!S221), "")</f>
        <v/>
      </c>
      <c r="Y4220" s="6" t="str">
        <f>IF(ISNUMBER(Screener_5!$P221),IF(ISBLANK(Screener_5!T221),"Missing",Screener_5!T221), "")</f>
        <v/>
      </c>
      <c r="Z4220" s="6" t="str">
        <f>IF(ISNUMBER(Screener_5!$P221),IF(ISBLANK(Screener_5!U221),"Missing",Screener_5!U221), "")</f>
        <v/>
      </c>
      <c r="AA4220" s="6" t="str">
        <f>IF(ISTEXT(Screener_5!U221),  IF(ISBLANK(Screener_5!V221), "Missing", Screener_5!V221),"")</f>
        <v/>
      </c>
      <c r="AB4220" s="6" t="str">
        <f>IF(Screener_5!U221 = "Y",  IF(ISBLANK(Screener_5!V221), "Missing", Screener_5!V221),"")</f>
        <v/>
      </c>
      <c r="AC4220" s="6" t="str">
        <f xml:space="preserve"> IF((Screener_5!U221 = "Y"),   IF(ISBLANK(Screener_5!W221),"Missing",Screener_5!W221), "")</f>
        <v/>
      </c>
      <c r="AF4220" s="6"/>
      <c r="AG4220" s="6"/>
    </row>
    <row r="4221" spans="1:33" x14ac:dyDescent="0.25">
      <c r="A4221" s="125" t="str">
        <f>IF(ISNUMBER(Screener_5!A222), Screener_5!A222, "")</f>
        <v/>
      </c>
      <c r="B4221" t="str">
        <f>IF(ISTEXT(Screener_5!C222), Screener_5!C222, "")</f>
        <v/>
      </c>
      <c r="F4221" t="str">
        <f>IF(ISNUMBER(Screener_5!D222), Screener_5!D222, "")</f>
        <v/>
      </c>
      <c r="G4221" t="str">
        <f>IF(ISNUMBER(Screener_5!E222),    Screener_5!E222, "")</f>
        <v/>
      </c>
      <c r="H4221" t="str">
        <f>IF(ISNUMBER(Screener_5!F222),    Screener_5!F222, "")</f>
        <v/>
      </c>
      <c r="I4221" t="str">
        <f>IF(ISNUMBER(Screener_5!G222),    Screener_5!G222, "")</f>
        <v/>
      </c>
      <c r="J4221" t="str">
        <f>IF(ISNUMBER(Screener_5!H222),    Screener_5!H222, "")</f>
        <v/>
      </c>
      <c r="K4221" t="str">
        <f t="shared" si="232"/>
        <v/>
      </c>
      <c r="L4221" t="str">
        <f t="shared" si="235"/>
        <v/>
      </c>
      <c r="M4221" s="45" t="str">
        <f>Screener_5!I222</f>
        <v/>
      </c>
      <c r="N4221" t="str">
        <f>IF(Screener_5!J222="Y",1,IF(Screener_5!J222="N",0,""))</f>
        <v/>
      </c>
      <c r="O4221" t="str">
        <f>IF(Screener_5!K222="Y",1,IF(Screener_5!K222="N",0,""))</f>
        <v/>
      </c>
      <c r="P4221" t="str">
        <f>IF(Screener_5!L222="Y",1,IF(Screener_5!L222="N",0,""))</f>
        <v/>
      </c>
      <c r="Q4221" t="str">
        <f>IF(Screener_5!M222="Y",1,IF(Screener_5!M222="N",0,""))</f>
        <v/>
      </c>
      <c r="R4221" t="str">
        <f>IF(Screener_5!N222="Y",1,IF(Screener_5!N222="N",0,""))</f>
        <v/>
      </c>
      <c r="S4221" t="str">
        <f>IF(Screener_5!O222="Y",1,IF(Screener_5!O222="N",0,""))</f>
        <v/>
      </c>
      <c r="T4221">
        <f t="shared" si="231"/>
        <v>0</v>
      </c>
      <c r="U4221" t="str">
        <f t="shared" si="233"/>
        <v/>
      </c>
      <c r="V4221" t="str">
        <f t="shared" si="234"/>
        <v/>
      </c>
      <c r="W4221" t="str">
        <f>Screener_5!R222</f>
        <v/>
      </c>
      <c r="X4221" s="6" t="str">
        <f>IF(ISNUMBER(Screener_5!$P222),IF(ISBLANK(Screener_5!S222),"Missing",Screener_5!S222), "")</f>
        <v/>
      </c>
      <c r="Y4221" s="6" t="str">
        <f>IF(ISNUMBER(Screener_5!$P222),IF(ISBLANK(Screener_5!T222),"Missing",Screener_5!T222), "")</f>
        <v/>
      </c>
      <c r="Z4221" s="6" t="str">
        <f>IF(ISNUMBER(Screener_5!$P222),IF(ISBLANK(Screener_5!U222),"Missing",Screener_5!U222), "")</f>
        <v/>
      </c>
      <c r="AA4221" s="6" t="str">
        <f>IF(ISTEXT(Screener_5!U222),  IF(ISBLANK(Screener_5!V222), "Missing", Screener_5!V222),"")</f>
        <v/>
      </c>
      <c r="AB4221" s="6" t="str">
        <f>IF(Screener_5!U222 = "Y",  IF(ISBLANK(Screener_5!V222), "Missing", Screener_5!V222),"")</f>
        <v/>
      </c>
      <c r="AC4221" s="6" t="str">
        <f xml:space="preserve"> IF((Screener_5!U222 = "Y"),   IF(ISBLANK(Screener_5!W222),"Missing",Screener_5!W222), "")</f>
        <v/>
      </c>
      <c r="AF4221" s="6"/>
      <c r="AG4221" s="6"/>
    </row>
    <row r="4222" spans="1:33" x14ac:dyDescent="0.25">
      <c r="A4222" s="125" t="str">
        <f>IF(ISNUMBER(Screener_5!A223), Screener_5!A223, "")</f>
        <v/>
      </c>
      <c r="B4222" t="str">
        <f>IF(ISTEXT(Screener_5!C223), Screener_5!C223, "")</f>
        <v/>
      </c>
      <c r="F4222" t="str">
        <f>IF(ISNUMBER(Screener_5!D223), Screener_5!D223, "")</f>
        <v/>
      </c>
      <c r="G4222" t="str">
        <f>IF(ISNUMBER(Screener_5!E223),    Screener_5!E223, "")</f>
        <v/>
      </c>
      <c r="H4222" t="str">
        <f>IF(ISNUMBER(Screener_5!F223),    Screener_5!F223, "")</f>
        <v/>
      </c>
      <c r="I4222" t="str">
        <f>IF(ISNUMBER(Screener_5!G223),    Screener_5!G223, "")</f>
        <v/>
      </c>
      <c r="J4222" t="str">
        <f>IF(ISNUMBER(Screener_5!H223),    Screener_5!H223, "")</f>
        <v/>
      </c>
      <c r="K4222" t="str">
        <f t="shared" si="232"/>
        <v/>
      </c>
      <c r="L4222" t="str">
        <f t="shared" si="235"/>
        <v/>
      </c>
      <c r="M4222" s="45" t="str">
        <f>Screener_5!I223</f>
        <v/>
      </c>
      <c r="N4222" t="str">
        <f>IF(Screener_5!J223="Y",1,IF(Screener_5!J223="N",0,""))</f>
        <v/>
      </c>
      <c r="O4222" t="str">
        <f>IF(Screener_5!K223="Y",1,IF(Screener_5!K223="N",0,""))</f>
        <v/>
      </c>
      <c r="P4222" t="str">
        <f>IF(Screener_5!L223="Y",1,IF(Screener_5!L223="N",0,""))</f>
        <v/>
      </c>
      <c r="Q4222" t="str">
        <f>IF(Screener_5!M223="Y",1,IF(Screener_5!M223="N",0,""))</f>
        <v/>
      </c>
      <c r="R4222" t="str">
        <f>IF(Screener_5!N223="Y",1,IF(Screener_5!N223="N",0,""))</f>
        <v/>
      </c>
      <c r="S4222" t="str">
        <f>IF(Screener_5!O223="Y",1,IF(Screener_5!O223="N",0,""))</f>
        <v/>
      </c>
      <c r="T4222">
        <f t="shared" si="231"/>
        <v>0</v>
      </c>
      <c r="U4222" t="str">
        <f t="shared" si="233"/>
        <v/>
      </c>
      <c r="V4222" t="str">
        <f t="shared" si="234"/>
        <v/>
      </c>
      <c r="W4222" t="str">
        <f>Screener_5!R223</f>
        <v/>
      </c>
      <c r="X4222" s="6" t="str">
        <f>IF(ISNUMBER(Screener_5!$P223),IF(ISBLANK(Screener_5!S223),"Missing",Screener_5!S223), "")</f>
        <v/>
      </c>
      <c r="Y4222" s="6" t="str">
        <f>IF(ISNUMBER(Screener_5!$P223),IF(ISBLANK(Screener_5!T223),"Missing",Screener_5!T223), "")</f>
        <v/>
      </c>
      <c r="Z4222" s="6" t="str">
        <f>IF(ISNUMBER(Screener_5!$P223),IF(ISBLANK(Screener_5!U223),"Missing",Screener_5!U223), "")</f>
        <v/>
      </c>
      <c r="AA4222" s="6" t="str">
        <f>IF(ISTEXT(Screener_5!U223),  IF(ISBLANK(Screener_5!V223), "Missing", Screener_5!V223),"")</f>
        <v/>
      </c>
      <c r="AB4222" s="6" t="str">
        <f>IF(Screener_5!U223 = "Y",  IF(ISBLANK(Screener_5!V223), "Missing", Screener_5!V223),"")</f>
        <v/>
      </c>
      <c r="AC4222" s="6" t="str">
        <f xml:space="preserve"> IF((Screener_5!U223 = "Y"),   IF(ISBLANK(Screener_5!W223),"Missing",Screener_5!W223), "")</f>
        <v/>
      </c>
      <c r="AF4222" s="6"/>
      <c r="AG4222" s="6"/>
    </row>
    <row r="4223" spans="1:33" x14ac:dyDescent="0.25">
      <c r="A4223" s="125" t="str">
        <f>IF(ISNUMBER(Screener_5!A224), Screener_5!A224, "")</f>
        <v/>
      </c>
      <c r="B4223" t="str">
        <f>IF(ISTEXT(Screener_5!C224), Screener_5!C224, "")</f>
        <v/>
      </c>
      <c r="F4223" t="str">
        <f>IF(ISNUMBER(Screener_5!D224), Screener_5!D224, "")</f>
        <v/>
      </c>
      <c r="G4223" t="str">
        <f>IF(ISNUMBER(Screener_5!E224),    Screener_5!E224, "")</f>
        <v/>
      </c>
      <c r="H4223" t="str">
        <f>IF(ISNUMBER(Screener_5!F224),    Screener_5!F224, "")</f>
        <v/>
      </c>
      <c r="I4223" t="str">
        <f>IF(ISNUMBER(Screener_5!G224),    Screener_5!G224, "")</f>
        <v/>
      </c>
      <c r="J4223" t="str">
        <f>IF(ISNUMBER(Screener_5!H224),    Screener_5!H224, "")</f>
        <v/>
      </c>
      <c r="K4223" t="str">
        <f t="shared" si="232"/>
        <v/>
      </c>
      <c r="L4223" t="str">
        <f t="shared" si="235"/>
        <v/>
      </c>
      <c r="M4223" s="45" t="str">
        <f>Screener_5!I224</f>
        <v/>
      </c>
      <c r="N4223" t="str">
        <f>IF(Screener_5!J224="Y",1,IF(Screener_5!J224="N",0,""))</f>
        <v/>
      </c>
      <c r="O4223" t="str">
        <f>IF(Screener_5!K224="Y",1,IF(Screener_5!K224="N",0,""))</f>
        <v/>
      </c>
      <c r="P4223" t="str">
        <f>IF(Screener_5!L224="Y",1,IF(Screener_5!L224="N",0,""))</f>
        <v/>
      </c>
      <c r="Q4223" t="str">
        <f>IF(Screener_5!M224="Y",1,IF(Screener_5!M224="N",0,""))</f>
        <v/>
      </c>
      <c r="R4223" t="str">
        <f>IF(Screener_5!N224="Y",1,IF(Screener_5!N224="N",0,""))</f>
        <v/>
      </c>
      <c r="S4223" t="str">
        <f>IF(Screener_5!O224="Y",1,IF(Screener_5!O224="N",0,""))</f>
        <v/>
      </c>
      <c r="T4223">
        <f t="shared" si="231"/>
        <v>0</v>
      </c>
      <c r="U4223" t="str">
        <f t="shared" si="233"/>
        <v/>
      </c>
      <c r="V4223" t="str">
        <f t="shared" si="234"/>
        <v/>
      </c>
      <c r="W4223" t="str">
        <f>Screener_5!R224</f>
        <v/>
      </c>
      <c r="X4223" s="6" t="str">
        <f>IF(ISNUMBER(Screener_5!$P224),IF(ISBLANK(Screener_5!S224),"Missing",Screener_5!S224), "")</f>
        <v/>
      </c>
      <c r="Y4223" s="6" t="str">
        <f>IF(ISNUMBER(Screener_5!$P224),IF(ISBLANK(Screener_5!T224),"Missing",Screener_5!T224), "")</f>
        <v/>
      </c>
      <c r="Z4223" s="6" t="str">
        <f>IF(ISNUMBER(Screener_5!$P224),IF(ISBLANK(Screener_5!U224),"Missing",Screener_5!U224), "")</f>
        <v/>
      </c>
      <c r="AA4223" s="6" t="str">
        <f>IF(ISTEXT(Screener_5!U224),  IF(ISBLANK(Screener_5!V224), "Missing", Screener_5!V224),"")</f>
        <v/>
      </c>
      <c r="AB4223" s="6" t="str">
        <f>IF(Screener_5!U224 = "Y",  IF(ISBLANK(Screener_5!V224), "Missing", Screener_5!V224),"")</f>
        <v/>
      </c>
      <c r="AC4223" s="6" t="str">
        <f xml:space="preserve"> IF((Screener_5!U224 = "Y"),   IF(ISBLANK(Screener_5!W224),"Missing",Screener_5!W224), "")</f>
        <v/>
      </c>
      <c r="AF4223" s="6"/>
      <c r="AG4223" s="6"/>
    </row>
    <row r="4224" spans="1:33" x14ac:dyDescent="0.25">
      <c r="A4224" s="125" t="str">
        <f>IF(ISNUMBER(Screener_5!A225), Screener_5!A225, "")</f>
        <v/>
      </c>
      <c r="B4224" t="str">
        <f>IF(ISTEXT(Screener_5!C225), Screener_5!C225, "")</f>
        <v/>
      </c>
      <c r="F4224" t="str">
        <f>IF(ISNUMBER(Screener_5!D225), Screener_5!D225, "")</f>
        <v/>
      </c>
      <c r="G4224" t="str">
        <f>IF(ISNUMBER(Screener_5!E225),    Screener_5!E225, "")</f>
        <v/>
      </c>
      <c r="H4224" t="str">
        <f>IF(ISNUMBER(Screener_5!F225),    Screener_5!F225, "")</f>
        <v/>
      </c>
      <c r="I4224" t="str">
        <f>IF(ISNUMBER(Screener_5!G225),    Screener_5!G225, "")</f>
        <v/>
      </c>
      <c r="J4224" t="str">
        <f>IF(ISNUMBER(Screener_5!H225),    Screener_5!H225, "")</f>
        <v/>
      </c>
      <c r="K4224" t="str">
        <f t="shared" si="232"/>
        <v/>
      </c>
      <c r="L4224" t="str">
        <f t="shared" si="235"/>
        <v/>
      </c>
      <c r="M4224" s="45" t="str">
        <f>Screener_5!I225</f>
        <v/>
      </c>
      <c r="N4224" t="str">
        <f>IF(Screener_5!J225="Y",1,IF(Screener_5!J225="N",0,""))</f>
        <v/>
      </c>
      <c r="O4224" t="str">
        <f>IF(Screener_5!K225="Y",1,IF(Screener_5!K225="N",0,""))</f>
        <v/>
      </c>
      <c r="P4224" t="str">
        <f>IF(Screener_5!L225="Y",1,IF(Screener_5!L225="N",0,""))</f>
        <v/>
      </c>
      <c r="Q4224" t="str">
        <f>IF(Screener_5!M225="Y",1,IF(Screener_5!M225="N",0,""))</f>
        <v/>
      </c>
      <c r="R4224" t="str">
        <f>IF(Screener_5!N225="Y",1,IF(Screener_5!N225="N",0,""))</f>
        <v/>
      </c>
      <c r="S4224" t="str">
        <f>IF(Screener_5!O225="Y",1,IF(Screener_5!O225="N",0,""))</f>
        <v/>
      </c>
      <c r="T4224">
        <f t="shared" si="231"/>
        <v>0</v>
      </c>
      <c r="U4224" t="str">
        <f t="shared" si="233"/>
        <v/>
      </c>
      <c r="V4224" t="str">
        <f t="shared" si="234"/>
        <v/>
      </c>
      <c r="W4224" t="str">
        <f>Screener_5!R225</f>
        <v/>
      </c>
      <c r="X4224" s="6" t="str">
        <f>IF(ISNUMBER(Screener_5!$P225),IF(ISBLANK(Screener_5!S225),"Missing",Screener_5!S225), "")</f>
        <v/>
      </c>
      <c r="Y4224" s="6" t="str">
        <f>IF(ISNUMBER(Screener_5!$P225),IF(ISBLANK(Screener_5!T225),"Missing",Screener_5!T225), "")</f>
        <v/>
      </c>
      <c r="Z4224" s="6" t="str">
        <f>IF(ISNUMBER(Screener_5!$P225),IF(ISBLANK(Screener_5!U225),"Missing",Screener_5!U225), "")</f>
        <v/>
      </c>
      <c r="AA4224" s="6" t="str">
        <f>IF(ISTEXT(Screener_5!U225),  IF(ISBLANK(Screener_5!V225), "Missing", Screener_5!V225),"")</f>
        <v/>
      </c>
      <c r="AB4224" s="6" t="str">
        <f>IF(Screener_5!U225 = "Y",  IF(ISBLANK(Screener_5!V225), "Missing", Screener_5!V225),"")</f>
        <v/>
      </c>
      <c r="AC4224" s="6" t="str">
        <f xml:space="preserve"> IF((Screener_5!U225 = "Y"),   IF(ISBLANK(Screener_5!W225),"Missing",Screener_5!W225), "")</f>
        <v/>
      </c>
      <c r="AF4224" s="6"/>
      <c r="AG4224" s="6"/>
    </row>
    <row r="4225" spans="1:33" x14ac:dyDescent="0.25">
      <c r="A4225" s="125" t="str">
        <f>IF(ISNUMBER(Screener_5!A226), Screener_5!A226, "")</f>
        <v/>
      </c>
      <c r="B4225" t="str">
        <f>IF(ISTEXT(Screener_5!C226), Screener_5!C226, "")</f>
        <v/>
      </c>
      <c r="F4225" t="str">
        <f>IF(ISNUMBER(Screener_5!D226), Screener_5!D226, "")</f>
        <v/>
      </c>
      <c r="G4225" t="str">
        <f>IF(ISNUMBER(Screener_5!E226),    Screener_5!E226, "")</f>
        <v/>
      </c>
      <c r="H4225" t="str">
        <f>IF(ISNUMBER(Screener_5!F226),    Screener_5!F226, "")</f>
        <v/>
      </c>
      <c r="I4225" t="str">
        <f>IF(ISNUMBER(Screener_5!G226),    Screener_5!G226, "")</f>
        <v/>
      </c>
      <c r="J4225" t="str">
        <f>IF(ISNUMBER(Screener_5!H226),    Screener_5!H226, "")</f>
        <v/>
      </c>
      <c r="K4225" t="str">
        <f t="shared" si="232"/>
        <v/>
      </c>
      <c r="L4225" t="str">
        <f t="shared" si="235"/>
        <v/>
      </c>
      <c r="M4225" s="45" t="str">
        <f>Screener_5!I226</f>
        <v/>
      </c>
      <c r="N4225" t="str">
        <f>IF(Screener_5!J226="Y",1,IF(Screener_5!J226="N",0,""))</f>
        <v/>
      </c>
      <c r="O4225" t="str">
        <f>IF(Screener_5!K226="Y",1,IF(Screener_5!K226="N",0,""))</f>
        <v/>
      </c>
      <c r="P4225" t="str">
        <f>IF(Screener_5!L226="Y",1,IF(Screener_5!L226="N",0,""))</f>
        <v/>
      </c>
      <c r="Q4225" t="str">
        <f>IF(Screener_5!M226="Y",1,IF(Screener_5!M226="N",0,""))</f>
        <v/>
      </c>
      <c r="R4225" t="str">
        <f>IF(Screener_5!N226="Y",1,IF(Screener_5!N226="N",0,""))</f>
        <v/>
      </c>
      <c r="S4225" t="str">
        <f>IF(Screener_5!O226="Y",1,IF(Screener_5!O226="N",0,""))</f>
        <v/>
      </c>
      <c r="T4225">
        <f t="shared" si="231"/>
        <v>0</v>
      </c>
      <c r="U4225" t="str">
        <f t="shared" si="233"/>
        <v/>
      </c>
      <c r="V4225" t="str">
        <f t="shared" si="234"/>
        <v/>
      </c>
      <c r="W4225" t="str">
        <f>Screener_5!R226</f>
        <v/>
      </c>
      <c r="X4225" s="6" t="str">
        <f>IF(ISNUMBER(Screener_5!$P226),IF(ISBLANK(Screener_5!S226),"Missing",Screener_5!S226), "")</f>
        <v/>
      </c>
      <c r="Y4225" s="6" t="str">
        <f>IF(ISNUMBER(Screener_5!$P226),IF(ISBLANK(Screener_5!T226),"Missing",Screener_5!T226), "")</f>
        <v/>
      </c>
      <c r="Z4225" s="6" t="str">
        <f>IF(ISNUMBER(Screener_5!$P226),IF(ISBLANK(Screener_5!U226),"Missing",Screener_5!U226), "")</f>
        <v/>
      </c>
      <c r="AA4225" s="6" t="str">
        <f>IF(ISTEXT(Screener_5!U226),  IF(ISBLANK(Screener_5!V226), "Missing", Screener_5!V226),"")</f>
        <v/>
      </c>
      <c r="AB4225" s="6" t="str">
        <f>IF(Screener_5!U226 = "Y",  IF(ISBLANK(Screener_5!V226), "Missing", Screener_5!V226),"")</f>
        <v/>
      </c>
      <c r="AC4225" s="6" t="str">
        <f xml:space="preserve"> IF((Screener_5!U226 = "Y"),   IF(ISBLANK(Screener_5!W226),"Missing",Screener_5!W226), "")</f>
        <v/>
      </c>
      <c r="AF4225" s="6"/>
      <c r="AG4225" s="6"/>
    </row>
    <row r="4226" spans="1:33" x14ac:dyDescent="0.25">
      <c r="A4226" s="125" t="str">
        <f>IF(ISNUMBER(Screener_5!A227), Screener_5!A227, "")</f>
        <v/>
      </c>
      <c r="B4226" t="str">
        <f>IF(ISTEXT(Screener_5!C227), Screener_5!C227, "")</f>
        <v/>
      </c>
      <c r="F4226" t="str">
        <f>IF(ISNUMBER(Screener_5!D227), Screener_5!D227, "")</f>
        <v/>
      </c>
      <c r="G4226" t="str">
        <f>IF(ISNUMBER(Screener_5!E227),    Screener_5!E227, "")</f>
        <v/>
      </c>
      <c r="H4226" t="str">
        <f>IF(ISNUMBER(Screener_5!F227),    Screener_5!F227, "")</f>
        <v/>
      </c>
      <c r="I4226" t="str">
        <f>IF(ISNUMBER(Screener_5!G227),    Screener_5!G227, "")</f>
        <v/>
      </c>
      <c r="J4226" t="str">
        <f>IF(ISNUMBER(Screener_5!H227),    Screener_5!H227, "")</f>
        <v/>
      </c>
      <c r="K4226" t="str">
        <f t="shared" si="232"/>
        <v/>
      </c>
      <c r="L4226" t="str">
        <f t="shared" si="235"/>
        <v/>
      </c>
      <c r="M4226" s="45" t="str">
        <f>Screener_5!I227</f>
        <v/>
      </c>
      <c r="N4226" t="str">
        <f>IF(Screener_5!J227="Y",1,IF(Screener_5!J227="N",0,""))</f>
        <v/>
      </c>
      <c r="O4226" t="str">
        <f>IF(Screener_5!K227="Y",1,IF(Screener_5!K227="N",0,""))</f>
        <v/>
      </c>
      <c r="P4226" t="str">
        <f>IF(Screener_5!L227="Y",1,IF(Screener_5!L227="N",0,""))</f>
        <v/>
      </c>
      <c r="Q4226" t="str">
        <f>IF(Screener_5!M227="Y",1,IF(Screener_5!M227="N",0,""))</f>
        <v/>
      </c>
      <c r="R4226" t="str">
        <f>IF(Screener_5!N227="Y",1,IF(Screener_5!N227="N",0,""))</f>
        <v/>
      </c>
      <c r="S4226" t="str">
        <f>IF(Screener_5!O227="Y",1,IF(Screener_5!O227="N",0,""))</f>
        <v/>
      </c>
      <c r="T4226">
        <f t="shared" si="231"/>
        <v>0</v>
      </c>
      <c r="U4226" t="str">
        <f t="shared" si="233"/>
        <v/>
      </c>
      <c r="V4226" t="str">
        <f t="shared" si="234"/>
        <v/>
      </c>
      <c r="W4226" t="str">
        <f>Screener_5!R227</f>
        <v/>
      </c>
      <c r="X4226" s="6" t="str">
        <f>IF(ISNUMBER(Screener_5!$P227),IF(ISBLANK(Screener_5!S227),"Missing",Screener_5!S227), "")</f>
        <v/>
      </c>
      <c r="Y4226" s="6" t="str">
        <f>IF(ISNUMBER(Screener_5!$P227),IF(ISBLANK(Screener_5!T227),"Missing",Screener_5!T227), "")</f>
        <v/>
      </c>
      <c r="Z4226" s="6" t="str">
        <f>IF(ISNUMBER(Screener_5!$P227),IF(ISBLANK(Screener_5!U227),"Missing",Screener_5!U227), "")</f>
        <v/>
      </c>
      <c r="AA4226" s="6" t="str">
        <f>IF(ISTEXT(Screener_5!U227),  IF(ISBLANK(Screener_5!V227), "Missing", Screener_5!V227),"")</f>
        <v/>
      </c>
      <c r="AB4226" s="6" t="str">
        <f>IF(Screener_5!U227 = "Y",  IF(ISBLANK(Screener_5!V227), "Missing", Screener_5!V227),"")</f>
        <v/>
      </c>
      <c r="AC4226" s="6" t="str">
        <f xml:space="preserve"> IF((Screener_5!U227 = "Y"),   IF(ISBLANK(Screener_5!W227),"Missing",Screener_5!W227), "")</f>
        <v/>
      </c>
      <c r="AF4226" s="6"/>
      <c r="AG4226" s="6"/>
    </row>
    <row r="4227" spans="1:33" x14ac:dyDescent="0.25">
      <c r="A4227" s="125" t="str">
        <f>IF(ISNUMBER(Screener_5!A228), Screener_5!A228, "")</f>
        <v/>
      </c>
      <c r="B4227" t="str">
        <f>IF(ISTEXT(Screener_5!C228), Screener_5!C228, "")</f>
        <v/>
      </c>
      <c r="F4227" t="str">
        <f>IF(ISNUMBER(Screener_5!D228), Screener_5!D228, "")</f>
        <v/>
      </c>
      <c r="G4227" t="str">
        <f>IF(ISNUMBER(Screener_5!E228),    Screener_5!E228, "")</f>
        <v/>
      </c>
      <c r="H4227" t="str">
        <f>IF(ISNUMBER(Screener_5!F228),    Screener_5!F228, "")</f>
        <v/>
      </c>
      <c r="I4227" t="str">
        <f>IF(ISNUMBER(Screener_5!G228),    Screener_5!G228, "")</f>
        <v/>
      </c>
      <c r="J4227" t="str">
        <f>IF(ISNUMBER(Screener_5!H228),    Screener_5!H228, "")</f>
        <v/>
      </c>
      <c r="K4227" t="str">
        <f t="shared" si="232"/>
        <v/>
      </c>
      <c r="L4227" t="str">
        <f t="shared" si="235"/>
        <v/>
      </c>
      <c r="M4227" s="45" t="str">
        <f>Screener_5!I228</f>
        <v/>
      </c>
      <c r="N4227" t="str">
        <f>IF(Screener_5!J228="Y",1,IF(Screener_5!J228="N",0,""))</f>
        <v/>
      </c>
      <c r="O4227" t="str">
        <f>IF(Screener_5!K228="Y",1,IF(Screener_5!K228="N",0,""))</f>
        <v/>
      </c>
      <c r="P4227" t="str">
        <f>IF(Screener_5!L228="Y",1,IF(Screener_5!L228="N",0,""))</f>
        <v/>
      </c>
      <c r="Q4227" t="str">
        <f>IF(Screener_5!M228="Y",1,IF(Screener_5!M228="N",0,""))</f>
        <v/>
      </c>
      <c r="R4227" t="str">
        <f>IF(Screener_5!N228="Y",1,IF(Screener_5!N228="N",0,""))</f>
        <v/>
      </c>
      <c r="S4227" t="str">
        <f>IF(Screener_5!O228="Y",1,IF(Screener_5!O228="N",0,""))</f>
        <v/>
      </c>
      <c r="T4227">
        <f t="shared" si="231"/>
        <v>0</v>
      </c>
      <c r="U4227" t="str">
        <f t="shared" si="233"/>
        <v/>
      </c>
      <c r="V4227" t="str">
        <f t="shared" si="234"/>
        <v/>
      </c>
      <c r="W4227" t="str">
        <f>Screener_5!R228</f>
        <v/>
      </c>
      <c r="X4227" s="6" t="str">
        <f>IF(ISNUMBER(Screener_5!$P228),IF(ISBLANK(Screener_5!S228),"Missing",Screener_5!S228), "")</f>
        <v/>
      </c>
      <c r="Y4227" s="6" t="str">
        <f>IF(ISNUMBER(Screener_5!$P228),IF(ISBLANK(Screener_5!T228),"Missing",Screener_5!T228), "")</f>
        <v/>
      </c>
      <c r="Z4227" s="6" t="str">
        <f>IF(ISNUMBER(Screener_5!$P228),IF(ISBLANK(Screener_5!U228),"Missing",Screener_5!U228), "")</f>
        <v/>
      </c>
      <c r="AA4227" s="6" t="str">
        <f>IF(ISTEXT(Screener_5!U228),  IF(ISBLANK(Screener_5!V228), "Missing", Screener_5!V228),"")</f>
        <v/>
      </c>
      <c r="AB4227" s="6" t="str">
        <f>IF(Screener_5!U228 = "Y",  IF(ISBLANK(Screener_5!V228), "Missing", Screener_5!V228),"")</f>
        <v/>
      </c>
      <c r="AC4227" s="6" t="str">
        <f xml:space="preserve"> IF((Screener_5!U228 = "Y"),   IF(ISBLANK(Screener_5!W228),"Missing",Screener_5!W228), "")</f>
        <v/>
      </c>
      <c r="AF4227" s="6"/>
      <c r="AG4227" s="6"/>
    </row>
    <row r="4228" spans="1:33" x14ac:dyDescent="0.25">
      <c r="A4228" s="125" t="str">
        <f>IF(ISNUMBER(Screener_5!A229), Screener_5!A229, "")</f>
        <v/>
      </c>
      <c r="B4228" t="str">
        <f>IF(ISTEXT(Screener_5!C229), Screener_5!C229, "")</f>
        <v/>
      </c>
      <c r="F4228" t="str">
        <f>IF(ISNUMBER(Screener_5!D229), Screener_5!D229, "")</f>
        <v/>
      </c>
      <c r="G4228" t="str">
        <f>IF(ISNUMBER(Screener_5!E229),    Screener_5!E229, "")</f>
        <v/>
      </c>
      <c r="H4228" t="str">
        <f>IF(ISNUMBER(Screener_5!F229),    Screener_5!F229, "")</f>
        <v/>
      </c>
      <c r="I4228" t="str">
        <f>IF(ISNUMBER(Screener_5!G229),    Screener_5!G229, "")</f>
        <v/>
      </c>
      <c r="J4228" t="str">
        <f>IF(ISNUMBER(Screener_5!H229),    Screener_5!H229, "")</f>
        <v/>
      </c>
      <c r="K4228" t="str">
        <f t="shared" si="232"/>
        <v/>
      </c>
      <c r="L4228" t="str">
        <f t="shared" si="235"/>
        <v/>
      </c>
      <c r="M4228" s="45" t="str">
        <f>Screener_5!I229</f>
        <v/>
      </c>
      <c r="N4228" t="str">
        <f>IF(Screener_5!J229="Y",1,IF(Screener_5!J229="N",0,""))</f>
        <v/>
      </c>
      <c r="O4228" t="str">
        <f>IF(Screener_5!K229="Y",1,IF(Screener_5!K229="N",0,""))</f>
        <v/>
      </c>
      <c r="P4228" t="str">
        <f>IF(Screener_5!L229="Y",1,IF(Screener_5!L229="N",0,""))</f>
        <v/>
      </c>
      <c r="Q4228" t="str">
        <f>IF(Screener_5!M229="Y",1,IF(Screener_5!M229="N",0,""))</f>
        <v/>
      </c>
      <c r="R4228" t="str">
        <f>IF(Screener_5!N229="Y",1,IF(Screener_5!N229="N",0,""))</f>
        <v/>
      </c>
      <c r="S4228" t="str">
        <f>IF(Screener_5!O229="Y",1,IF(Screener_5!O229="N",0,""))</f>
        <v/>
      </c>
      <c r="T4228">
        <f t="shared" si="231"/>
        <v>0</v>
      </c>
      <c r="U4228" t="str">
        <f t="shared" si="233"/>
        <v/>
      </c>
      <c r="V4228" t="str">
        <f t="shared" si="234"/>
        <v/>
      </c>
      <c r="W4228" t="str">
        <f>Screener_5!R229</f>
        <v/>
      </c>
      <c r="X4228" s="6" t="str">
        <f>IF(ISNUMBER(Screener_5!$P229),IF(ISBLANK(Screener_5!S229),"Missing",Screener_5!S229), "")</f>
        <v/>
      </c>
      <c r="Y4228" s="6" t="str">
        <f>IF(ISNUMBER(Screener_5!$P229),IF(ISBLANK(Screener_5!T229),"Missing",Screener_5!T229), "")</f>
        <v/>
      </c>
      <c r="Z4228" s="6" t="str">
        <f>IF(ISNUMBER(Screener_5!$P229),IF(ISBLANK(Screener_5!U229),"Missing",Screener_5!U229), "")</f>
        <v/>
      </c>
      <c r="AA4228" s="6" t="str">
        <f>IF(ISTEXT(Screener_5!U229),  IF(ISBLANK(Screener_5!V229), "Missing", Screener_5!V229),"")</f>
        <v/>
      </c>
      <c r="AB4228" s="6" t="str">
        <f>IF(Screener_5!U229 = "Y",  IF(ISBLANK(Screener_5!V229), "Missing", Screener_5!V229),"")</f>
        <v/>
      </c>
      <c r="AC4228" s="6" t="str">
        <f xml:space="preserve"> IF((Screener_5!U229 = "Y"),   IF(ISBLANK(Screener_5!W229),"Missing",Screener_5!W229), "")</f>
        <v/>
      </c>
      <c r="AF4228" s="6"/>
      <c r="AG4228" s="6"/>
    </row>
    <row r="4229" spans="1:33" x14ac:dyDescent="0.25">
      <c r="A4229" s="125" t="str">
        <f>IF(ISNUMBER(Screener_5!A230), Screener_5!A230, "")</f>
        <v/>
      </c>
      <c r="B4229" t="str">
        <f>IF(ISTEXT(Screener_5!C230), Screener_5!C230, "")</f>
        <v/>
      </c>
      <c r="F4229" t="str">
        <f>IF(ISNUMBER(Screener_5!D230), Screener_5!D230, "")</f>
        <v/>
      </c>
      <c r="G4229" t="str">
        <f>IF(ISNUMBER(Screener_5!E230),    Screener_5!E230, "")</f>
        <v/>
      </c>
      <c r="H4229" t="str">
        <f>IF(ISNUMBER(Screener_5!F230),    Screener_5!F230, "")</f>
        <v/>
      </c>
      <c r="I4229" t="str">
        <f>IF(ISNUMBER(Screener_5!G230),    Screener_5!G230, "")</f>
        <v/>
      </c>
      <c r="J4229" t="str">
        <f>IF(ISNUMBER(Screener_5!H230),    Screener_5!H230, "")</f>
        <v/>
      </c>
      <c r="K4229" t="str">
        <f t="shared" si="232"/>
        <v/>
      </c>
      <c r="L4229" t="str">
        <f t="shared" si="235"/>
        <v/>
      </c>
      <c r="M4229" s="45" t="str">
        <f>Screener_5!I230</f>
        <v/>
      </c>
      <c r="N4229" t="str">
        <f>IF(Screener_5!J230="Y",1,IF(Screener_5!J230="N",0,""))</f>
        <v/>
      </c>
      <c r="O4229" t="str">
        <f>IF(Screener_5!K230="Y",1,IF(Screener_5!K230="N",0,""))</f>
        <v/>
      </c>
      <c r="P4229" t="str">
        <f>IF(Screener_5!L230="Y",1,IF(Screener_5!L230="N",0,""))</f>
        <v/>
      </c>
      <c r="Q4229" t="str">
        <f>IF(Screener_5!M230="Y",1,IF(Screener_5!M230="N",0,""))</f>
        <v/>
      </c>
      <c r="R4229" t="str">
        <f>IF(Screener_5!N230="Y",1,IF(Screener_5!N230="N",0,""))</f>
        <v/>
      </c>
      <c r="S4229" t="str">
        <f>IF(Screener_5!O230="Y",1,IF(Screener_5!O230="N",0,""))</f>
        <v/>
      </c>
      <c r="T4229">
        <f t="shared" si="231"/>
        <v>0</v>
      </c>
      <c r="U4229" t="str">
        <f t="shared" si="233"/>
        <v/>
      </c>
      <c r="V4229" t="str">
        <f t="shared" si="234"/>
        <v/>
      </c>
      <c r="W4229" t="str">
        <f>Screener_5!R230</f>
        <v/>
      </c>
      <c r="X4229" s="6" t="str">
        <f>IF(ISNUMBER(Screener_5!$P230),IF(ISBLANK(Screener_5!S230),"Missing",Screener_5!S230), "")</f>
        <v/>
      </c>
      <c r="Y4229" s="6" t="str">
        <f>IF(ISNUMBER(Screener_5!$P230),IF(ISBLANK(Screener_5!T230),"Missing",Screener_5!T230), "")</f>
        <v/>
      </c>
      <c r="Z4229" s="6" t="str">
        <f>IF(ISNUMBER(Screener_5!$P230),IF(ISBLANK(Screener_5!U230),"Missing",Screener_5!U230), "")</f>
        <v/>
      </c>
      <c r="AA4229" s="6" t="str">
        <f>IF(ISTEXT(Screener_5!U230),  IF(ISBLANK(Screener_5!V230), "Missing", Screener_5!V230),"")</f>
        <v/>
      </c>
      <c r="AB4229" s="6" t="str">
        <f>IF(Screener_5!U230 = "Y",  IF(ISBLANK(Screener_5!V230), "Missing", Screener_5!V230),"")</f>
        <v/>
      </c>
      <c r="AC4229" s="6" t="str">
        <f xml:space="preserve"> IF((Screener_5!U230 = "Y"),   IF(ISBLANK(Screener_5!W230),"Missing",Screener_5!W230), "")</f>
        <v/>
      </c>
      <c r="AF4229" s="6"/>
      <c r="AG4229" s="6"/>
    </row>
    <row r="4230" spans="1:33" x14ac:dyDescent="0.25">
      <c r="A4230" s="125" t="str">
        <f>IF(ISNUMBER(Screener_5!A231), Screener_5!A231, "")</f>
        <v/>
      </c>
      <c r="B4230" t="str">
        <f>IF(ISTEXT(Screener_5!C231), Screener_5!C231, "")</f>
        <v/>
      </c>
      <c r="F4230" t="str">
        <f>IF(ISNUMBER(Screener_5!D231), Screener_5!D231, "")</f>
        <v/>
      </c>
      <c r="G4230" t="str">
        <f>IF(ISNUMBER(Screener_5!E231),    Screener_5!E231, "")</f>
        <v/>
      </c>
      <c r="H4230" t="str">
        <f>IF(ISNUMBER(Screener_5!F231),    Screener_5!F231, "")</f>
        <v/>
      </c>
      <c r="I4230" t="str">
        <f>IF(ISNUMBER(Screener_5!G231),    Screener_5!G231, "")</f>
        <v/>
      </c>
      <c r="J4230" t="str">
        <f>IF(ISNUMBER(Screener_5!H231),    Screener_5!H231, "")</f>
        <v/>
      </c>
      <c r="K4230" t="str">
        <f t="shared" si="232"/>
        <v/>
      </c>
      <c r="L4230" t="str">
        <f t="shared" si="235"/>
        <v/>
      </c>
      <c r="M4230" s="45" t="str">
        <f>Screener_5!I231</f>
        <v/>
      </c>
      <c r="N4230" t="str">
        <f>IF(Screener_5!J231="Y",1,IF(Screener_5!J231="N",0,""))</f>
        <v/>
      </c>
      <c r="O4230" t="str">
        <f>IF(Screener_5!K231="Y",1,IF(Screener_5!K231="N",0,""))</f>
        <v/>
      </c>
      <c r="P4230" t="str">
        <f>IF(Screener_5!L231="Y",1,IF(Screener_5!L231="N",0,""))</f>
        <v/>
      </c>
      <c r="Q4230" t="str">
        <f>IF(Screener_5!M231="Y",1,IF(Screener_5!M231="N",0,""))</f>
        <v/>
      </c>
      <c r="R4230" t="str">
        <f>IF(Screener_5!N231="Y",1,IF(Screener_5!N231="N",0,""))</f>
        <v/>
      </c>
      <c r="S4230" t="str">
        <f>IF(Screener_5!O231="Y",1,IF(Screener_5!O231="N",0,""))</f>
        <v/>
      </c>
      <c r="T4230">
        <f t="shared" si="231"/>
        <v>0</v>
      </c>
      <c r="U4230" t="str">
        <f t="shared" si="233"/>
        <v/>
      </c>
      <c r="V4230" t="str">
        <f t="shared" si="234"/>
        <v/>
      </c>
      <c r="W4230" t="str">
        <f>Screener_5!R231</f>
        <v/>
      </c>
      <c r="X4230" s="6" t="str">
        <f>IF(ISNUMBER(Screener_5!$P231),IF(ISBLANK(Screener_5!S231),"Missing",Screener_5!S231), "")</f>
        <v/>
      </c>
      <c r="Y4230" s="6" t="str">
        <f>IF(ISNUMBER(Screener_5!$P231),IF(ISBLANK(Screener_5!T231),"Missing",Screener_5!T231), "")</f>
        <v/>
      </c>
      <c r="Z4230" s="6" t="str">
        <f>IF(ISNUMBER(Screener_5!$P231),IF(ISBLANK(Screener_5!U231),"Missing",Screener_5!U231), "")</f>
        <v/>
      </c>
      <c r="AA4230" s="6" t="str">
        <f>IF(ISTEXT(Screener_5!U231),  IF(ISBLANK(Screener_5!V231), "Missing", Screener_5!V231),"")</f>
        <v/>
      </c>
      <c r="AB4230" s="6" t="str">
        <f>IF(Screener_5!U231 = "Y",  IF(ISBLANK(Screener_5!V231), "Missing", Screener_5!V231),"")</f>
        <v/>
      </c>
      <c r="AC4230" s="6" t="str">
        <f xml:space="preserve"> IF((Screener_5!U231 = "Y"),   IF(ISBLANK(Screener_5!W231),"Missing",Screener_5!W231), "")</f>
        <v/>
      </c>
      <c r="AF4230" s="6"/>
      <c r="AG4230" s="6"/>
    </row>
    <row r="4231" spans="1:33" x14ac:dyDescent="0.25">
      <c r="A4231" s="125" t="str">
        <f>IF(ISNUMBER(Screener_5!A232), Screener_5!A232, "")</f>
        <v/>
      </c>
      <c r="B4231" t="str">
        <f>IF(ISTEXT(Screener_5!C232), Screener_5!C232, "")</f>
        <v/>
      </c>
      <c r="F4231" t="str">
        <f>IF(ISNUMBER(Screener_5!D232), Screener_5!D232, "")</f>
        <v/>
      </c>
      <c r="G4231" t="str">
        <f>IF(ISNUMBER(Screener_5!E232),    Screener_5!E232, "")</f>
        <v/>
      </c>
      <c r="H4231" t="str">
        <f>IF(ISNUMBER(Screener_5!F232),    Screener_5!F232, "")</f>
        <v/>
      </c>
      <c r="I4231" t="str">
        <f>IF(ISNUMBER(Screener_5!G232),    Screener_5!G232, "")</f>
        <v/>
      </c>
      <c r="J4231" t="str">
        <f>IF(ISNUMBER(Screener_5!H232),    Screener_5!H232, "")</f>
        <v/>
      </c>
      <c r="K4231" t="str">
        <f t="shared" si="232"/>
        <v/>
      </c>
      <c r="L4231" t="str">
        <f t="shared" si="235"/>
        <v/>
      </c>
      <c r="M4231" s="45" t="str">
        <f>Screener_5!I232</f>
        <v/>
      </c>
      <c r="N4231" t="str">
        <f>IF(Screener_5!J232="Y",1,IF(Screener_5!J232="N",0,""))</f>
        <v/>
      </c>
      <c r="O4231" t="str">
        <f>IF(Screener_5!K232="Y",1,IF(Screener_5!K232="N",0,""))</f>
        <v/>
      </c>
      <c r="P4231" t="str">
        <f>IF(Screener_5!L232="Y",1,IF(Screener_5!L232="N",0,""))</f>
        <v/>
      </c>
      <c r="Q4231" t="str">
        <f>IF(Screener_5!M232="Y",1,IF(Screener_5!M232="N",0,""))</f>
        <v/>
      </c>
      <c r="R4231" t="str">
        <f>IF(Screener_5!N232="Y",1,IF(Screener_5!N232="N",0,""))</f>
        <v/>
      </c>
      <c r="S4231" t="str">
        <f>IF(Screener_5!O232="Y",1,IF(Screener_5!O232="N",0,""))</f>
        <v/>
      </c>
      <c r="T4231">
        <f t="shared" ref="T4231:T4294" si="236">COUNT(N4231:S4231)</f>
        <v>0</v>
      </c>
      <c r="U4231" t="str">
        <f t="shared" si="233"/>
        <v/>
      </c>
      <c r="V4231" t="str">
        <f t="shared" si="234"/>
        <v/>
      </c>
      <c r="W4231" t="str">
        <f>Screener_5!R232</f>
        <v/>
      </c>
      <c r="X4231" s="6" t="str">
        <f>IF(ISNUMBER(Screener_5!$P232),IF(ISBLANK(Screener_5!S232),"Missing",Screener_5!S232), "")</f>
        <v/>
      </c>
      <c r="Y4231" s="6" t="str">
        <f>IF(ISNUMBER(Screener_5!$P232),IF(ISBLANK(Screener_5!T232),"Missing",Screener_5!T232), "")</f>
        <v/>
      </c>
      <c r="Z4231" s="6" t="str">
        <f>IF(ISNUMBER(Screener_5!$P232),IF(ISBLANK(Screener_5!U232),"Missing",Screener_5!U232), "")</f>
        <v/>
      </c>
      <c r="AA4231" s="6" t="str">
        <f>IF(ISTEXT(Screener_5!U232),  IF(ISBLANK(Screener_5!V232), "Missing", Screener_5!V232),"")</f>
        <v/>
      </c>
      <c r="AB4231" s="6" t="str">
        <f>IF(Screener_5!U232 = "Y",  IF(ISBLANK(Screener_5!V232), "Missing", Screener_5!V232),"")</f>
        <v/>
      </c>
      <c r="AC4231" s="6" t="str">
        <f xml:space="preserve"> IF((Screener_5!U232 = "Y"),   IF(ISBLANK(Screener_5!W232),"Missing",Screener_5!W232), "")</f>
        <v/>
      </c>
      <c r="AF4231" s="6"/>
      <c r="AG4231" s="6"/>
    </row>
    <row r="4232" spans="1:33" x14ac:dyDescent="0.25">
      <c r="A4232" s="125" t="str">
        <f>IF(ISNUMBER(Screener_5!A233), Screener_5!A233, "")</f>
        <v/>
      </c>
      <c r="B4232" t="str">
        <f>IF(ISTEXT(Screener_5!C233), Screener_5!C233, "")</f>
        <v/>
      </c>
      <c r="F4232" t="str">
        <f>IF(ISNUMBER(Screener_5!D233), Screener_5!D233, "")</f>
        <v/>
      </c>
      <c r="G4232" t="str">
        <f>IF(ISNUMBER(Screener_5!E233),    Screener_5!E233, "")</f>
        <v/>
      </c>
      <c r="H4232" t="str">
        <f>IF(ISNUMBER(Screener_5!F233),    Screener_5!F233, "")</f>
        <v/>
      </c>
      <c r="I4232" t="str">
        <f>IF(ISNUMBER(Screener_5!G233),    Screener_5!G233, "")</f>
        <v/>
      </c>
      <c r="J4232" t="str">
        <f>IF(ISNUMBER(Screener_5!H233),    Screener_5!H233, "")</f>
        <v/>
      </c>
      <c r="K4232" t="str">
        <f t="shared" ref="K4232:K4295" si="237" xml:space="preserve"> IF(AND(ISNUMBER(G4232),ISNUMBER(H4232),ISNUMBER(I4232),  ISNUMBER(J4232) ), (G4232+H4232+I4232+J4232),   IF(OR(ISNUMBER(G4232),ISNUMBER(H4232), ISNUMBER(I4232), ISNUMBER(J4232) ), "Incomplete", "" ))</f>
        <v/>
      </c>
      <c r="L4232" t="str">
        <f t="shared" si="235"/>
        <v/>
      </c>
      <c r="M4232" s="45" t="str">
        <f>Screener_5!I233</f>
        <v/>
      </c>
      <c r="N4232" t="str">
        <f>IF(Screener_5!J233="Y",1,IF(Screener_5!J233="N",0,""))</f>
        <v/>
      </c>
      <c r="O4232" t="str">
        <f>IF(Screener_5!K233="Y",1,IF(Screener_5!K233="N",0,""))</f>
        <v/>
      </c>
      <c r="P4232" t="str">
        <f>IF(Screener_5!L233="Y",1,IF(Screener_5!L233="N",0,""))</f>
        <v/>
      </c>
      <c r="Q4232" t="str">
        <f>IF(Screener_5!M233="Y",1,IF(Screener_5!M233="N",0,""))</f>
        <v/>
      </c>
      <c r="R4232" t="str">
        <f>IF(Screener_5!N233="Y",1,IF(Screener_5!N233="N",0,""))</f>
        <v/>
      </c>
      <c r="S4232" t="str">
        <f>IF(Screener_5!O233="Y",1,IF(Screener_5!O233="N",0,""))</f>
        <v/>
      </c>
      <c r="T4232">
        <f t="shared" si="236"/>
        <v>0</v>
      </c>
      <c r="U4232" t="str">
        <f t="shared" ref="U4232:U4295" si="238">IF(T4232=6,SUM(N4232:S4232),IF(L4232="Negative",IF(OR(N4232=0,N4232=1),N4232,"Incomplete"),IF(L4232="Positive","Incomplete","")))</f>
        <v/>
      </c>
      <c r="V4232" t="str">
        <f t="shared" ref="V4232:V4295" si="239">IF( OR(L4232="Negative", ISBLANK(L4232) =TRUE, L4232 = ""), "",IF(COUNT(N4232:S4232)&gt;0,IF(SUM(N4232:S4232)&gt;1,"Positive","Negative"),""))</f>
        <v/>
      </c>
      <c r="W4232" t="str">
        <f>Screener_5!R233</f>
        <v/>
      </c>
      <c r="X4232" s="6" t="str">
        <f>IF(ISNUMBER(Screener_5!$P233),IF(ISBLANK(Screener_5!S233),"Missing",Screener_5!S233), "")</f>
        <v/>
      </c>
      <c r="Y4232" s="6" t="str">
        <f>IF(ISNUMBER(Screener_5!$P233),IF(ISBLANK(Screener_5!T233),"Missing",Screener_5!T233), "")</f>
        <v/>
      </c>
      <c r="Z4232" s="6" t="str">
        <f>IF(ISNUMBER(Screener_5!$P233),IF(ISBLANK(Screener_5!U233),"Missing",Screener_5!U233), "")</f>
        <v/>
      </c>
      <c r="AA4232" s="6" t="str">
        <f>IF(ISTEXT(Screener_5!U233),  IF(ISBLANK(Screener_5!V233), "Missing", Screener_5!V233),"")</f>
        <v/>
      </c>
      <c r="AB4232" s="6" t="str">
        <f>IF(Screener_5!U233 = "Y",  IF(ISBLANK(Screener_5!V233), "Missing", Screener_5!V233),"")</f>
        <v/>
      </c>
      <c r="AC4232" s="6" t="str">
        <f xml:space="preserve"> IF((Screener_5!U233 = "Y"),   IF(ISBLANK(Screener_5!W233),"Missing",Screener_5!W233), "")</f>
        <v/>
      </c>
      <c r="AF4232" s="6"/>
      <c r="AG4232" s="6"/>
    </row>
    <row r="4233" spans="1:33" x14ac:dyDescent="0.25">
      <c r="A4233" s="125" t="str">
        <f>IF(ISNUMBER(Screener_5!A234), Screener_5!A234, "")</f>
        <v/>
      </c>
      <c r="B4233" t="str">
        <f>IF(ISTEXT(Screener_5!C234), Screener_5!C234, "")</f>
        <v/>
      </c>
      <c r="F4233" t="str">
        <f>IF(ISNUMBER(Screener_5!D234), Screener_5!D234, "")</f>
        <v/>
      </c>
      <c r="G4233" t="str">
        <f>IF(ISNUMBER(Screener_5!E234),    Screener_5!E234, "")</f>
        <v/>
      </c>
      <c r="H4233" t="str">
        <f>IF(ISNUMBER(Screener_5!F234),    Screener_5!F234, "")</f>
        <v/>
      </c>
      <c r="I4233" t="str">
        <f>IF(ISNUMBER(Screener_5!G234),    Screener_5!G234, "")</f>
        <v/>
      </c>
      <c r="J4233" t="str">
        <f>IF(ISNUMBER(Screener_5!H234),    Screener_5!H234, "")</f>
        <v/>
      </c>
      <c r="K4233" t="str">
        <f t="shared" si="237"/>
        <v/>
      </c>
      <c r="L4233" t="str">
        <f t="shared" si="235"/>
        <v/>
      </c>
      <c r="M4233" s="45" t="str">
        <f>Screener_5!I234</f>
        <v/>
      </c>
      <c r="N4233" t="str">
        <f>IF(Screener_5!J234="Y",1,IF(Screener_5!J234="N",0,""))</f>
        <v/>
      </c>
      <c r="O4233" t="str">
        <f>IF(Screener_5!K234="Y",1,IF(Screener_5!K234="N",0,""))</f>
        <v/>
      </c>
      <c r="P4233" t="str">
        <f>IF(Screener_5!L234="Y",1,IF(Screener_5!L234="N",0,""))</f>
        <v/>
      </c>
      <c r="Q4233" t="str">
        <f>IF(Screener_5!M234="Y",1,IF(Screener_5!M234="N",0,""))</f>
        <v/>
      </c>
      <c r="R4233" t="str">
        <f>IF(Screener_5!N234="Y",1,IF(Screener_5!N234="N",0,""))</f>
        <v/>
      </c>
      <c r="S4233" t="str">
        <f>IF(Screener_5!O234="Y",1,IF(Screener_5!O234="N",0,""))</f>
        <v/>
      </c>
      <c r="T4233">
        <f t="shared" si="236"/>
        <v>0</v>
      </c>
      <c r="U4233" t="str">
        <f t="shared" si="238"/>
        <v/>
      </c>
      <c r="V4233" t="str">
        <f t="shared" si="239"/>
        <v/>
      </c>
      <c r="W4233" t="str">
        <f>Screener_5!R234</f>
        <v/>
      </c>
      <c r="X4233" s="6" t="str">
        <f>IF(ISNUMBER(Screener_5!$P234),IF(ISBLANK(Screener_5!S234),"Missing",Screener_5!S234), "")</f>
        <v/>
      </c>
      <c r="Y4233" s="6" t="str">
        <f>IF(ISNUMBER(Screener_5!$P234),IF(ISBLANK(Screener_5!T234),"Missing",Screener_5!T234), "")</f>
        <v/>
      </c>
      <c r="Z4233" s="6" t="str">
        <f>IF(ISNUMBER(Screener_5!$P234),IF(ISBLANK(Screener_5!U234),"Missing",Screener_5!U234), "")</f>
        <v/>
      </c>
      <c r="AA4233" s="6" t="str">
        <f>IF(ISTEXT(Screener_5!U234),  IF(ISBLANK(Screener_5!V234), "Missing", Screener_5!V234),"")</f>
        <v/>
      </c>
      <c r="AB4233" s="6" t="str">
        <f>IF(Screener_5!U234 = "Y",  IF(ISBLANK(Screener_5!V234), "Missing", Screener_5!V234),"")</f>
        <v/>
      </c>
      <c r="AC4233" s="6" t="str">
        <f xml:space="preserve"> IF((Screener_5!U234 = "Y"),   IF(ISBLANK(Screener_5!W234),"Missing",Screener_5!W234), "")</f>
        <v/>
      </c>
      <c r="AF4233" s="6"/>
      <c r="AG4233" s="6"/>
    </row>
    <row r="4234" spans="1:33" x14ac:dyDescent="0.25">
      <c r="A4234" s="125" t="str">
        <f>IF(ISNUMBER(Screener_5!A235), Screener_5!A235, "")</f>
        <v/>
      </c>
      <c r="B4234" t="str">
        <f>IF(ISTEXT(Screener_5!C235), Screener_5!C235, "")</f>
        <v/>
      </c>
      <c r="F4234" t="str">
        <f>IF(ISNUMBER(Screener_5!D235), Screener_5!D235, "")</f>
        <v/>
      </c>
      <c r="G4234" t="str">
        <f>IF(ISNUMBER(Screener_5!E235),    Screener_5!E235, "")</f>
        <v/>
      </c>
      <c r="H4234" t="str">
        <f>IF(ISNUMBER(Screener_5!F235),    Screener_5!F235, "")</f>
        <v/>
      </c>
      <c r="I4234" t="str">
        <f>IF(ISNUMBER(Screener_5!G235),    Screener_5!G235, "")</f>
        <v/>
      </c>
      <c r="J4234" t="str">
        <f>IF(ISNUMBER(Screener_5!H235),    Screener_5!H235, "")</f>
        <v/>
      </c>
      <c r="K4234" t="str">
        <f t="shared" si="237"/>
        <v/>
      </c>
      <c r="L4234" t="str">
        <f t="shared" si="235"/>
        <v/>
      </c>
      <c r="M4234" s="45" t="str">
        <f>Screener_5!I235</f>
        <v/>
      </c>
      <c r="N4234" t="str">
        <f>IF(Screener_5!J235="Y",1,IF(Screener_5!J235="N",0,""))</f>
        <v/>
      </c>
      <c r="O4234" t="str">
        <f>IF(Screener_5!K235="Y",1,IF(Screener_5!K235="N",0,""))</f>
        <v/>
      </c>
      <c r="P4234" t="str">
        <f>IF(Screener_5!L235="Y",1,IF(Screener_5!L235="N",0,""))</f>
        <v/>
      </c>
      <c r="Q4234" t="str">
        <f>IF(Screener_5!M235="Y",1,IF(Screener_5!M235="N",0,""))</f>
        <v/>
      </c>
      <c r="R4234" t="str">
        <f>IF(Screener_5!N235="Y",1,IF(Screener_5!N235="N",0,""))</f>
        <v/>
      </c>
      <c r="S4234" t="str">
        <f>IF(Screener_5!O235="Y",1,IF(Screener_5!O235="N",0,""))</f>
        <v/>
      </c>
      <c r="T4234">
        <f t="shared" si="236"/>
        <v>0</v>
      </c>
      <c r="U4234" t="str">
        <f t="shared" si="238"/>
        <v/>
      </c>
      <c r="V4234" t="str">
        <f t="shared" si="239"/>
        <v/>
      </c>
      <c r="W4234" t="str">
        <f>Screener_5!R235</f>
        <v/>
      </c>
      <c r="X4234" s="6" t="str">
        <f>IF(ISNUMBER(Screener_5!$P235),IF(ISBLANK(Screener_5!S235),"Missing",Screener_5!S235), "")</f>
        <v/>
      </c>
      <c r="Y4234" s="6" t="str">
        <f>IF(ISNUMBER(Screener_5!$P235),IF(ISBLANK(Screener_5!T235),"Missing",Screener_5!T235), "")</f>
        <v/>
      </c>
      <c r="Z4234" s="6" t="str">
        <f>IF(ISNUMBER(Screener_5!$P235),IF(ISBLANK(Screener_5!U235),"Missing",Screener_5!U235), "")</f>
        <v/>
      </c>
      <c r="AA4234" s="6" t="str">
        <f>IF(ISTEXT(Screener_5!U235),  IF(ISBLANK(Screener_5!V235), "Missing", Screener_5!V235),"")</f>
        <v/>
      </c>
      <c r="AB4234" s="6" t="str">
        <f>IF(Screener_5!U235 = "Y",  IF(ISBLANK(Screener_5!V235), "Missing", Screener_5!V235),"")</f>
        <v/>
      </c>
      <c r="AC4234" s="6" t="str">
        <f xml:space="preserve"> IF((Screener_5!U235 = "Y"),   IF(ISBLANK(Screener_5!W235),"Missing",Screener_5!W235), "")</f>
        <v/>
      </c>
      <c r="AF4234" s="6"/>
      <c r="AG4234" s="6"/>
    </row>
    <row r="4235" spans="1:33" x14ac:dyDescent="0.25">
      <c r="A4235" s="125" t="str">
        <f>IF(ISNUMBER(Screener_5!A236), Screener_5!A236, "")</f>
        <v/>
      </c>
      <c r="B4235" t="str">
        <f>IF(ISTEXT(Screener_5!C236), Screener_5!C236, "")</f>
        <v/>
      </c>
      <c r="F4235" t="str">
        <f>IF(ISNUMBER(Screener_5!D236), Screener_5!D236, "")</f>
        <v/>
      </c>
      <c r="G4235" t="str">
        <f>IF(ISNUMBER(Screener_5!E236),    Screener_5!E236, "")</f>
        <v/>
      </c>
      <c r="H4235" t="str">
        <f>IF(ISNUMBER(Screener_5!F236),    Screener_5!F236, "")</f>
        <v/>
      </c>
      <c r="I4235" t="str">
        <f>IF(ISNUMBER(Screener_5!G236),    Screener_5!G236, "")</f>
        <v/>
      </c>
      <c r="J4235" t="str">
        <f>IF(ISNUMBER(Screener_5!H236),    Screener_5!H236, "")</f>
        <v/>
      </c>
      <c r="K4235" t="str">
        <f t="shared" si="237"/>
        <v/>
      </c>
      <c r="L4235" t="str">
        <f t="shared" si="235"/>
        <v/>
      </c>
      <c r="M4235" s="45" t="str">
        <f>Screener_5!I236</f>
        <v/>
      </c>
      <c r="N4235" t="str">
        <f>IF(Screener_5!J236="Y",1,IF(Screener_5!J236="N",0,""))</f>
        <v/>
      </c>
      <c r="O4235" t="str">
        <f>IF(Screener_5!K236="Y",1,IF(Screener_5!K236="N",0,""))</f>
        <v/>
      </c>
      <c r="P4235" t="str">
        <f>IF(Screener_5!L236="Y",1,IF(Screener_5!L236="N",0,""))</f>
        <v/>
      </c>
      <c r="Q4235" t="str">
        <f>IF(Screener_5!M236="Y",1,IF(Screener_5!M236="N",0,""))</f>
        <v/>
      </c>
      <c r="R4235" t="str">
        <f>IF(Screener_5!N236="Y",1,IF(Screener_5!N236="N",0,""))</f>
        <v/>
      </c>
      <c r="S4235" t="str">
        <f>IF(Screener_5!O236="Y",1,IF(Screener_5!O236="N",0,""))</f>
        <v/>
      </c>
      <c r="T4235">
        <f t="shared" si="236"/>
        <v>0</v>
      </c>
      <c r="U4235" t="str">
        <f t="shared" si="238"/>
        <v/>
      </c>
      <c r="V4235" t="str">
        <f t="shared" si="239"/>
        <v/>
      </c>
      <c r="W4235" t="str">
        <f>Screener_5!R236</f>
        <v/>
      </c>
      <c r="X4235" s="6" t="str">
        <f>IF(ISNUMBER(Screener_5!$P236),IF(ISBLANK(Screener_5!S236),"Missing",Screener_5!S236), "")</f>
        <v/>
      </c>
      <c r="Y4235" s="6" t="str">
        <f>IF(ISNUMBER(Screener_5!$P236),IF(ISBLANK(Screener_5!T236),"Missing",Screener_5!T236), "")</f>
        <v/>
      </c>
      <c r="Z4235" s="6" t="str">
        <f>IF(ISNUMBER(Screener_5!$P236),IF(ISBLANK(Screener_5!U236),"Missing",Screener_5!U236), "")</f>
        <v/>
      </c>
      <c r="AA4235" s="6" t="str">
        <f>IF(ISTEXT(Screener_5!U236),  IF(ISBLANK(Screener_5!V236), "Missing", Screener_5!V236),"")</f>
        <v/>
      </c>
      <c r="AB4235" s="6" t="str">
        <f>IF(Screener_5!U236 = "Y",  IF(ISBLANK(Screener_5!V236), "Missing", Screener_5!V236),"")</f>
        <v/>
      </c>
      <c r="AC4235" s="6" t="str">
        <f xml:space="preserve"> IF((Screener_5!U236 = "Y"),   IF(ISBLANK(Screener_5!W236),"Missing",Screener_5!W236), "")</f>
        <v/>
      </c>
      <c r="AF4235" s="6"/>
      <c r="AG4235" s="6"/>
    </row>
    <row r="4236" spans="1:33" x14ac:dyDescent="0.25">
      <c r="A4236" s="125" t="str">
        <f>IF(ISNUMBER(Screener_5!A237), Screener_5!A237, "")</f>
        <v/>
      </c>
      <c r="B4236" t="str">
        <f>IF(ISTEXT(Screener_5!C237), Screener_5!C237, "")</f>
        <v/>
      </c>
      <c r="F4236" t="str">
        <f>IF(ISNUMBER(Screener_5!D237), Screener_5!D237, "")</f>
        <v/>
      </c>
      <c r="G4236" t="str">
        <f>IF(ISNUMBER(Screener_5!E237),    Screener_5!E237, "")</f>
        <v/>
      </c>
      <c r="H4236" t="str">
        <f>IF(ISNUMBER(Screener_5!F237),    Screener_5!F237, "")</f>
        <v/>
      </c>
      <c r="I4236" t="str">
        <f>IF(ISNUMBER(Screener_5!G237),    Screener_5!G237, "")</f>
        <v/>
      </c>
      <c r="J4236" t="str">
        <f>IF(ISNUMBER(Screener_5!H237),    Screener_5!H237, "")</f>
        <v/>
      </c>
      <c r="K4236" t="str">
        <f t="shared" si="237"/>
        <v/>
      </c>
      <c r="L4236" t="str">
        <f t="shared" si="235"/>
        <v/>
      </c>
      <c r="M4236" s="45" t="str">
        <f>Screener_5!I237</f>
        <v/>
      </c>
      <c r="N4236" t="str">
        <f>IF(Screener_5!J237="Y",1,IF(Screener_5!J237="N",0,""))</f>
        <v/>
      </c>
      <c r="O4236" t="str">
        <f>IF(Screener_5!K237="Y",1,IF(Screener_5!K237="N",0,""))</f>
        <v/>
      </c>
      <c r="P4236" t="str">
        <f>IF(Screener_5!L237="Y",1,IF(Screener_5!L237="N",0,""))</f>
        <v/>
      </c>
      <c r="Q4236" t="str">
        <f>IF(Screener_5!M237="Y",1,IF(Screener_5!M237="N",0,""))</f>
        <v/>
      </c>
      <c r="R4236" t="str">
        <f>IF(Screener_5!N237="Y",1,IF(Screener_5!N237="N",0,""))</f>
        <v/>
      </c>
      <c r="S4236" t="str">
        <f>IF(Screener_5!O237="Y",1,IF(Screener_5!O237="N",0,""))</f>
        <v/>
      </c>
      <c r="T4236">
        <f t="shared" si="236"/>
        <v>0</v>
      </c>
      <c r="U4236" t="str">
        <f t="shared" si="238"/>
        <v/>
      </c>
      <c r="V4236" t="str">
        <f t="shared" si="239"/>
        <v/>
      </c>
      <c r="W4236" t="str">
        <f>Screener_5!R237</f>
        <v/>
      </c>
      <c r="X4236" s="6" t="str">
        <f>IF(ISNUMBER(Screener_5!$P237),IF(ISBLANK(Screener_5!S237),"Missing",Screener_5!S237), "")</f>
        <v/>
      </c>
      <c r="Y4236" s="6" t="str">
        <f>IF(ISNUMBER(Screener_5!$P237),IF(ISBLANK(Screener_5!T237),"Missing",Screener_5!T237), "")</f>
        <v/>
      </c>
      <c r="Z4236" s="6" t="str">
        <f>IF(ISNUMBER(Screener_5!$P237),IF(ISBLANK(Screener_5!U237),"Missing",Screener_5!U237), "")</f>
        <v/>
      </c>
      <c r="AA4236" s="6" t="str">
        <f>IF(ISTEXT(Screener_5!U237),  IF(ISBLANK(Screener_5!V237), "Missing", Screener_5!V237),"")</f>
        <v/>
      </c>
      <c r="AB4236" s="6" t="str">
        <f>IF(Screener_5!U237 = "Y",  IF(ISBLANK(Screener_5!V237), "Missing", Screener_5!V237),"")</f>
        <v/>
      </c>
      <c r="AC4236" s="6" t="str">
        <f xml:space="preserve"> IF((Screener_5!U237 = "Y"),   IF(ISBLANK(Screener_5!W237),"Missing",Screener_5!W237), "")</f>
        <v/>
      </c>
      <c r="AF4236" s="6"/>
      <c r="AG4236" s="6"/>
    </row>
    <row r="4237" spans="1:33" x14ac:dyDescent="0.25">
      <c r="A4237" s="125" t="str">
        <f>IF(ISNUMBER(Screener_5!A238), Screener_5!A238, "")</f>
        <v/>
      </c>
      <c r="B4237" t="str">
        <f>IF(ISTEXT(Screener_5!C238), Screener_5!C238, "")</f>
        <v/>
      </c>
      <c r="F4237" t="str">
        <f>IF(ISNUMBER(Screener_5!D238), Screener_5!D238, "")</f>
        <v/>
      </c>
      <c r="G4237" t="str">
        <f>IF(ISNUMBER(Screener_5!E238),    Screener_5!E238, "")</f>
        <v/>
      </c>
      <c r="H4237" t="str">
        <f>IF(ISNUMBER(Screener_5!F238),    Screener_5!F238, "")</f>
        <v/>
      </c>
      <c r="I4237" t="str">
        <f>IF(ISNUMBER(Screener_5!G238),    Screener_5!G238, "")</f>
        <v/>
      </c>
      <c r="J4237" t="str">
        <f>IF(ISNUMBER(Screener_5!H238),    Screener_5!H238, "")</f>
        <v/>
      </c>
      <c r="K4237" t="str">
        <f t="shared" si="237"/>
        <v/>
      </c>
      <c r="L4237" t="str">
        <f t="shared" si="235"/>
        <v/>
      </c>
      <c r="M4237" s="45" t="str">
        <f>Screener_5!I238</f>
        <v/>
      </c>
      <c r="N4237" t="str">
        <f>IF(Screener_5!J238="Y",1,IF(Screener_5!J238="N",0,""))</f>
        <v/>
      </c>
      <c r="O4237" t="str">
        <f>IF(Screener_5!K238="Y",1,IF(Screener_5!K238="N",0,""))</f>
        <v/>
      </c>
      <c r="P4237" t="str">
        <f>IF(Screener_5!L238="Y",1,IF(Screener_5!L238="N",0,""))</f>
        <v/>
      </c>
      <c r="Q4237" t="str">
        <f>IF(Screener_5!M238="Y",1,IF(Screener_5!M238="N",0,""))</f>
        <v/>
      </c>
      <c r="R4237" t="str">
        <f>IF(Screener_5!N238="Y",1,IF(Screener_5!N238="N",0,""))</f>
        <v/>
      </c>
      <c r="S4237" t="str">
        <f>IF(Screener_5!O238="Y",1,IF(Screener_5!O238="N",0,""))</f>
        <v/>
      </c>
      <c r="T4237">
        <f t="shared" si="236"/>
        <v>0</v>
      </c>
      <c r="U4237" t="str">
        <f t="shared" si="238"/>
        <v/>
      </c>
      <c r="V4237" t="str">
        <f t="shared" si="239"/>
        <v/>
      </c>
      <c r="W4237" t="str">
        <f>Screener_5!R238</f>
        <v/>
      </c>
      <c r="X4237" s="6" t="str">
        <f>IF(ISNUMBER(Screener_5!$P238),IF(ISBLANK(Screener_5!S238),"Missing",Screener_5!S238), "")</f>
        <v/>
      </c>
      <c r="Y4237" s="6" t="str">
        <f>IF(ISNUMBER(Screener_5!$P238),IF(ISBLANK(Screener_5!T238),"Missing",Screener_5!T238), "")</f>
        <v/>
      </c>
      <c r="Z4237" s="6" t="str">
        <f>IF(ISNUMBER(Screener_5!$P238),IF(ISBLANK(Screener_5!U238),"Missing",Screener_5!U238), "")</f>
        <v/>
      </c>
      <c r="AA4237" s="6" t="str">
        <f>IF(ISTEXT(Screener_5!U238),  IF(ISBLANK(Screener_5!V238), "Missing", Screener_5!V238),"")</f>
        <v/>
      </c>
      <c r="AB4237" s="6" t="str">
        <f>IF(Screener_5!U238 = "Y",  IF(ISBLANK(Screener_5!V238), "Missing", Screener_5!V238),"")</f>
        <v/>
      </c>
      <c r="AC4237" s="6" t="str">
        <f xml:space="preserve"> IF((Screener_5!U238 = "Y"),   IF(ISBLANK(Screener_5!W238),"Missing",Screener_5!W238), "")</f>
        <v/>
      </c>
      <c r="AF4237" s="6"/>
      <c r="AG4237" s="6"/>
    </row>
    <row r="4238" spans="1:33" x14ac:dyDescent="0.25">
      <c r="A4238" s="125" t="str">
        <f>IF(ISNUMBER(Screener_5!A239), Screener_5!A239, "")</f>
        <v/>
      </c>
      <c r="B4238" t="str">
        <f>IF(ISTEXT(Screener_5!C239), Screener_5!C239, "")</f>
        <v/>
      </c>
      <c r="F4238" t="str">
        <f>IF(ISNUMBER(Screener_5!D239), Screener_5!D239, "")</f>
        <v/>
      </c>
      <c r="G4238" t="str">
        <f>IF(ISNUMBER(Screener_5!E239),    Screener_5!E239, "")</f>
        <v/>
      </c>
      <c r="H4238" t="str">
        <f>IF(ISNUMBER(Screener_5!F239),    Screener_5!F239, "")</f>
        <v/>
      </c>
      <c r="I4238" t="str">
        <f>IF(ISNUMBER(Screener_5!G239),    Screener_5!G239, "")</f>
        <v/>
      </c>
      <c r="J4238" t="str">
        <f>IF(ISNUMBER(Screener_5!H239),    Screener_5!H239, "")</f>
        <v/>
      </c>
      <c r="K4238" t="str">
        <f t="shared" si="237"/>
        <v/>
      </c>
      <c r="L4238" t="str">
        <f t="shared" si="235"/>
        <v/>
      </c>
      <c r="M4238" s="45" t="str">
        <f>Screener_5!I239</f>
        <v/>
      </c>
      <c r="N4238" t="str">
        <f>IF(Screener_5!J239="Y",1,IF(Screener_5!J239="N",0,""))</f>
        <v/>
      </c>
      <c r="O4238" t="str">
        <f>IF(Screener_5!K239="Y",1,IF(Screener_5!K239="N",0,""))</f>
        <v/>
      </c>
      <c r="P4238" t="str">
        <f>IF(Screener_5!L239="Y",1,IF(Screener_5!L239="N",0,""))</f>
        <v/>
      </c>
      <c r="Q4238" t="str">
        <f>IF(Screener_5!M239="Y",1,IF(Screener_5!M239="N",0,""))</f>
        <v/>
      </c>
      <c r="R4238" t="str">
        <f>IF(Screener_5!N239="Y",1,IF(Screener_5!N239="N",0,""))</f>
        <v/>
      </c>
      <c r="S4238" t="str">
        <f>IF(Screener_5!O239="Y",1,IF(Screener_5!O239="N",0,""))</f>
        <v/>
      </c>
      <c r="T4238">
        <f t="shared" si="236"/>
        <v>0</v>
      </c>
      <c r="U4238" t="str">
        <f t="shared" si="238"/>
        <v/>
      </c>
      <c r="V4238" t="str">
        <f t="shared" si="239"/>
        <v/>
      </c>
      <c r="W4238" t="str">
        <f>Screener_5!R239</f>
        <v/>
      </c>
      <c r="X4238" s="6" t="str">
        <f>IF(ISNUMBER(Screener_5!$P239),IF(ISBLANK(Screener_5!S239),"Missing",Screener_5!S239), "")</f>
        <v/>
      </c>
      <c r="Y4238" s="6" t="str">
        <f>IF(ISNUMBER(Screener_5!$P239),IF(ISBLANK(Screener_5!T239),"Missing",Screener_5!T239), "")</f>
        <v/>
      </c>
      <c r="Z4238" s="6" t="str">
        <f>IF(ISNUMBER(Screener_5!$P239),IF(ISBLANK(Screener_5!U239),"Missing",Screener_5!U239), "")</f>
        <v/>
      </c>
      <c r="AA4238" s="6" t="str">
        <f>IF(ISTEXT(Screener_5!U239),  IF(ISBLANK(Screener_5!V239), "Missing", Screener_5!V239),"")</f>
        <v/>
      </c>
      <c r="AB4238" s="6" t="str">
        <f>IF(Screener_5!U239 = "Y",  IF(ISBLANK(Screener_5!V239), "Missing", Screener_5!V239),"")</f>
        <v/>
      </c>
      <c r="AC4238" s="6" t="str">
        <f xml:space="preserve"> IF((Screener_5!U239 = "Y"),   IF(ISBLANK(Screener_5!W239),"Missing",Screener_5!W239), "")</f>
        <v/>
      </c>
      <c r="AF4238" s="6"/>
      <c r="AG4238" s="6"/>
    </row>
    <row r="4239" spans="1:33" x14ac:dyDescent="0.25">
      <c r="A4239" s="125" t="str">
        <f>IF(ISNUMBER(Screener_5!A240), Screener_5!A240, "")</f>
        <v/>
      </c>
      <c r="B4239" t="str">
        <f>IF(ISTEXT(Screener_5!C240), Screener_5!C240, "")</f>
        <v/>
      </c>
      <c r="F4239" t="str">
        <f>IF(ISNUMBER(Screener_5!D240), Screener_5!D240, "")</f>
        <v/>
      </c>
      <c r="G4239" t="str">
        <f>IF(ISNUMBER(Screener_5!E240),    Screener_5!E240, "")</f>
        <v/>
      </c>
      <c r="H4239" t="str">
        <f>IF(ISNUMBER(Screener_5!F240),    Screener_5!F240, "")</f>
        <v/>
      </c>
      <c r="I4239" t="str">
        <f>IF(ISNUMBER(Screener_5!G240),    Screener_5!G240, "")</f>
        <v/>
      </c>
      <c r="J4239" t="str">
        <f>IF(ISNUMBER(Screener_5!H240),    Screener_5!H240, "")</f>
        <v/>
      </c>
      <c r="K4239" t="str">
        <f t="shared" si="237"/>
        <v/>
      </c>
      <c r="L4239" t="str">
        <f t="shared" si="235"/>
        <v/>
      </c>
      <c r="M4239" s="45" t="str">
        <f>Screener_5!I240</f>
        <v/>
      </c>
      <c r="N4239" t="str">
        <f>IF(Screener_5!J240="Y",1,IF(Screener_5!J240="N",0,""))</f>
        <v/>
      </c>
      <c r="O4239" t="str">
        <f>IF(Screener_5!K240="Y",1,IF(Screener_5!K240="N",0,""))</f>
        <v/>
      </c>
      <c r="P4239" t="str">
        <f>IF(Screener_5!L240="Y",1,IF(Screener_5!L240="N",0,""))</f>
        <v/>
      </c>
      <c r="Q4239" t="str">
        <f>IF(Screener_5!M240="Y",1,IF(Screener_5!M240="N",0,""))</f>
        <v/>
      </c>
      <c r="R4239" t="str">
        <f>IF(Screener_5!N240="Y",1,IF(Screener_5!N240="N",0,""))</f>
        <v/>
      </c>
      <c r="S4239" t="str">
        <f>IF(Screener_5!O240="Y",1,IF(Screener_5!O240="N",0,""))</f>
        <v/>
      </c>
      <c r="T4239">
        <f t="shared" si="236"/>
        <v>0</v>
      </c>
      <c r="U4239" t="str">
        <f t="shared" si="238"/>
        <v/>
      </c>
      <c r="V4239" t="str">
        <f t="shared" si="239"/>
        <v/>
      </c>
      <c r="W4239" t="str">
        <f>Screener_5!R240</f>
        <v/>
      </c>
      <c r="X4239" s="6" t="str">
        <f>IF(ISNUMBER(Screener_5!$P240),IF(ISBLANK(Screener_5!S240),"Missing",Screener_5!S240), "")</f>
        <v/>
      </c>
      <c r="Y4239" s="6" t="str">
        <f>IF(ISNUMBER(Screener_5!$P240),IF(ISBLANK(Screener_5!T240),"Missing",Screener_5!T240), "")</f>
        <v/>
      </c>
      <c r="Z4239" s="6" t="str">
        <f>IF(ISNUMBER(Screener_5!$P240),IF(ISBLANK(Screener_5!U240),"Missing",Screener_5!U240), "")</f>
        <v/>
      </c>
      <c r="AA4239" s="6" t="str">
        <f>IF(ISTEXT(Screener_5!U240),  IF(ISBLANK(Screener_5!V240), "Missing", Screener_5!V240),"")</f>
        <v/>
      </c>
      <c r="AB4239" s="6" t="str">
        <f>IF(Screener_5!U240 = "Y",  IF(ISBLANK(Screener_5!V240), "Missing", Screener_5!V240),"")</f>
        <v/>
      </c>
      <c r="AC4239" s="6" t="str">
        <f xml:space="preserve"> IF((Screener_5!U240 = "Y"),   IF(ISBLANK(Screener_5!W240),"Missing",Screener_5!W240), "")</f>
        <v/>
      </c>
      <c r="AF4239" s="6"/>
      <c r="AG4239" s="6"/>
    </row>
    <row r="4240" spans="1:33" x14ac:dyDescent="0.25">
      <c r="A4240" s="125" t="str">
        <f>IF(ISNUMBER(Screener_5!A241), Screener_5!A241, "")</f>
        <v/>
      </c>
      <c r="B4240" t="str">
        <f>IF(ISTEXT(Screener_5!C241), Screener_5!C241, "")</f>
        <v/>
      </c>
      <c r="F4240" t="str">
        <f>IF(ISNUMBER(Screener_5!D241), Screener_5!D241, "")</f>
        <v/>
      </c>
      <c r="G4240" t="str">
        <f>IF(ISNUMBER(Screener_5!E241),    Screener_5!E241, "")</f>
        <v/>
      </c>
      <c r="H4240" t="str">
        <f>IF(ISNUMBER(Screener_5!F241),    Screener_5!F241, "")</f>
        <v/>
      </c>
      <c r="I4240" t="str">
        <f>IF(ISNUMBER(Screener_5!G241),    Screener_5!G241, "")</f>
        <v/>
      </c>
      <c r="J4240" t="str">
        <f>IF(ISNUMBER(Screener_5!H241),    Screener_5!H241, "")</f>
        <v/>
      </c>
      <c r="K4240" t="str">
        <f t="shared" si="237"/>
        <v/>
      </c>
      <c r="L4240" t="str">
        <f t="shared" si="235"/>
        <v/>
      </c>
      <c r="M4240" s="45" t="str">
        <f>Screener_5!I241</f>
        <v/>
      </c>
      <c r="N4240" t="str">
        <f>IF(Screener_5!J241="Y",1,IF(Screener_5!J241="N",0,""))</f>
        <v/>
      </c>
      <c r="O4240" t="str">
        <f>IF(Screener_5!K241="Y",1,IF(Screener_5!K241="N",0,""))</f>
        <v/>
      </c>
      <c r="P4240" t="str">
        <f>IF(Screener_5!L241="Y",1,IF(Screener_5!L241="N",0,""))</f>
        <v/>
      </c>
      <c r="Q4240" t="str">
        <f>IF(Screener_5!M241="Y",1,IF(Screener_5!M241="N",0,""))</f>
        <v/>
      </c>
      <c r="R4240" t="str">
        <f>IF(Screener_5!N241="Y",1,IF(Screener_5!N241="N",0,""))</f>
        <v/>
      </c>
      <c r="S4240" t="str">
        <f>IF(Screener_5!O241="Y",1,IF(Screener_5!O241="N",0,""))</f>
        <v/>
      </c>
      <c r="T4240">
        <f t="shared" si="236"/>
        <v>0</v>
      </c>
      <c r="U4240" t="str">
        <f t="shared" si="238"/>
        <v/>
      </c>
      <c r="V4240" t="str">
        <f t="shared" si="239"/>
        <v/>
      </c>
      <c r="W4240" t="str">
        <f>Screener_5!R241</f>
        <v/>
      </c>
      <c r="X4240" s="6" t="str">
        <f>IF(ISNUMBER(Screener_5!$P241),IF(ISBLANK(Screener_5!S241),"Missing",Screener_5!S241), "")</f>
        <v/>
      </c>
      <c r="Y4240" s="6" t="str">
        <f>IF(ISNUMBER(Screener_5!$P241),IF(ISBLANK(Screener_5!T241),"Missing",Screener_5!T241), "")</f>
        <v/>
      </c>
      <c r="Z4240" s="6" t="str">
        <f>IF(ISNUMBER(Screener_5!$P241),IF(ISBLANK(Screener_5!U241),"Missing",Screener_5!U241), "")</f>
        <v/>
      </c>
      <c r="AA4240" s="6" t="str">
        <f>IF(ISTEXT(Screener_5!U241),  IF(ISBLANK(Screener_5!V241), "Missing", Screener_5!V241),"")</f>
        <v/>
      </c>
      <c r="AB4240" s="6" t="str">
        <f>IF(Screener_5!U241 = "Y",  IF(ISBLANK(Screener_5!V241), "Missing", Screener_5!V241),"")</f>
        <v/>
      </c>
      <c r="AC4240" s="6" t="str">
        <f xml:space="preserve"> IF((Screener_5!U241 = "Y"),   IF(ISBLANK(Screener_5!W241),"Missing",Screener_5!W241), "")</f>
        <v/>
      </c>
      <c r="AF4240" s="6"/>
      <c r="AG4240" s="6"/>
    </row>
    <row r="4241" spans="1:33" x14ac:dyDescent="0.25">
      <c r="A4241" s="125" t="str">
        <f>IF(ISNUMBER(Screener_5!A242), Screener_5!A242, "")</f>
        <v/>
      </c>
      <c r="B4241" t="str">
        <f>IF(ISTEXT(Screener_5!C242), Screener_5!C242, "")</f>
        <v/>
      </c>
      <c r="F4241" t="str">
        <f>IF(ISNUMBER(Screener_5!D242), Screener_5!D242, "")</f>
        <v/>
      </c>
      <c r="G4241" t="str">
        <f>IF(ISNUMBER(Screener_5!E242),    Screener_5!E242, "")</f>
        <v/>
      </c>
      <c r="H4241" t="str">
        <f>IF(ISNUMBER(Screener_5!F242),    Screener_5!F242, "")</f>
        <v/>
      </c>
      <c r="I4241" t="str">
        <f>IF(ISNUMBER(Screener_5!G242),    Screener_5!G242, "")</f>
        <v/>
      </c>
      <c r="J4241" t="str">
        <f>IF(ISNUMBER(Screener_5!H242),    Screener_5!H242, "")</f>
        <v/>
      </c>
      <c r="K4241" t="str">
        <f t="shared" si="237"/>
        <v/>
      </c>
      <c r="L4241" t="str">
        <f t="shared" si="235"/>
        <v/>
      </c>
      <c r="M4241" s="45" t="str">
        <f>Screener_5!I242</f>
        <v/>
      </c>
      <c r="N4241" t="str">
        <f>IF(Screener_5!J242="Y",1,IF(Screener_5!J242="N",0,""))</f>
        <v/>
      </c>
      <c r="O4241" t="str">
        <f>IF(Screener_5!K242="Y",1,IF(Screener_5!K242="N",0,""))</f>
        <v/>
      </c>
      <c r="P4241" t="str">
        <f>IF(Screener_5!L242="Y",1,IF(Screener_5!L242="N",0,""))</f>
        <v/>
      </c>
      <c r="Q4241" t="str">
        <f>IF(Screener_5!M242="Y",1,IF(Screener_5!M242="N",0,""))</f>
        <v/>
      </c>
      <c r="R4241" t="str">
        <f>IF(Screener_5!N242="Y",1,IF(Screener_5!N242="N",0,""))</f>
        <v/>
      </c>
      <c r="S4241" t="str">
        <f>IF(Screener_5!O242="Y",1,IF(Screener_5!O242="N",0,""))</f>
        <v/>
      </c>
      <c r="T4241">
        <f t="shared" si="236"/>
        <v>0</v>
      </c>
      <c r="U4241" t="str">
        <f t="shared" si="238"/>
        <v/>
      </c>
      <c r="V4241" t="str">
        <f t="shared" si="239"/>
        <v/>
      </c>
      <c r="W4241" t="str">
        <f>Screener_5!R242</f>
        <v/>
      </c>
      <c r="X4241" s="6" t="str">
        <f>IF(ISNUMBER(Screener_5!$P242),IF(ISBLANK(Screener_5!S242),"Missing",Screener_5!S242), "")</f>
        <v/>
      </c>
      <c r="Y4241" s="6" t="str">
        <f>IF(ISNUMBER(Screener_5!$P242),IF(ISBLANK(Screener_5!T242),"Missing",Screener_5!T242), "")</f>
        <v/>
      </c>
      <c r="Z4241" s="6" t="str">
        <f>IF(ISNUMBER(Screener_5!$P242),IF(ISBLANK(Screener_5!U242),"Missing",Screener_5!U242), "")</f>
        <v/>
      </c>
      <c r="AA4241" s="6" t="str">
        <f>IF(ISTEXT(Screener_5!U242),  IF(ISBLANK(Screener_5!V242), "Missing", Screener_5!V242),"")</f>
        <v/>
      </c>
      <c r="AB4241" s="6" t="str">
        <f>IF(Screener_5!U242 = "Y",  IF(ISBLANK(Screener_5!V242), "Missing", Screener_5!V242),"")</f>
        <v/>
      </c>
      <c r="AC4241" s="6" t="str">
        <f xml:space="preserve"> IF((Screener_5!U242 = "Y"),   IF(ISBLANK(Screener_5!W242),"Missing",Screener_5!W242), "")</f>
        <v/>
      </c>
      <c r="AF4241" s="6"/>
      <c r="AG4241" s="6"/>
    </row>
    <row r="4242" spans="1:33" x14ac:dyDescent="0.25">
      <c r="A4242" s="125" t="str">
        <f>IF(ISNUMBER(Screener_5!A243), Screener_5!A243, "")</f>
        <v/>
      </c>
      <c r="B4242" t="str">
        <f>IF(ISTEXT(Screener_5!C243), Screener_5!C243, "")</f>
        <v/>
      </c>
      <c r="F4242" t="str">
        <f>IF(ISNUMBER(Screener_5!D243), Screener_5!D243, "")</f>
        <v/>
      </c>
      <c r="G4242" t="str">
        <f>IF(ISNUMBER(Screener_5!E243),    Screener_5!E243, "")</f>
        <v/>
      </c>
      <c r="H4242" t="str">
        <f>IF(ISNUMBER(Screener_5!F243),    Screener_5!F243, "")</f>
        <v/>
      </c>
      <c r="I4242" t="str">
        <f>IF(ISNUMBER(Screener_5!G243),    Screener_5!G243, "")</f>
        <v/>
      </c>
      <c r="J4242" t="str">
        <f>IF(ISNUMBER(Screener_5!H243),    Screener_5!H243, "")</f>
        <v/>
      </c>
      <c r="K4242" t="str">
        <f t="shared" si="237"/>
        <v/>
      </c>
      <c r="L4242" t="str">
        <f t="shared" si="235"/>
        <v/>
      </c>
      <c r="M4242" s="45" t="str">
        <f>Screener_5!I243</f>
        <v/>
      </c>
      <c r="N4242" t="str">
        <f>IF(Screener_5!J243="Y",1,IF(Screener_5!J243="N",0,""))</f>
        <v/>
      </c>
      <c r="O4242" t="str">
        <f>IF(Screener_5!K243="Y",1,IF(Screener_5!K243="N",0,""))</f>
        <v/>
      </c>
      <c r="P4242" t="str">
        <f>IF(Screener_5!L243="Y",1,IF(Screener_5!L243="N",0,""))</f>
        <v/>
      </c>
      <c r="Q4242" t="str">
        <f>IF(Screener_5!M243="Y",1,IF(Screener_5!M243="N",0,""))</f>
        <v/>
      </c>
      <c r="R4242" t="str">
        <f>IF(Screener_5!N243="Y",1,IF(Screener_5!N243="N",0,""))</f>
        <v/>
      </c>
      <c r="S4242" t="str">
        <f>IF(Screener_5!O243="Y",1,IF(Screener_5!O243="N",0,""))</f>
        <v/>
      </c>
      <c r="T4242">
        <f t="shared" si="236"/>
        <v>0</v>
      </c>
      <c r="U4242" t="str">
        <f t="shared" si="238"/>
        <v/>
      </c>
      <c r="V4242" t="str">
        <f t="shared" si="239"/>
        <v/>
      </c>
      <c r="W4242" t="str">
        <f>Screener_5!R243</f>
        <v/>
      </c>
      <c r="X4242" s="6" t="str">
        <f>IF(ISNUMBER(Screener_5!$P243),IF(ISBLANK(Screener_5!S243),"Missing",Screener_5!S243), "")</f>
        <v/>
      </c>
      <c r="Y4242" s="6" t="str">
        <f>IF(ISNUMBER(Screener_5!$P243),IF(ISBLANK(Screener_5!T243),"Missing",Screener_5!T243), "")</f>
        <v/>
      </c>
      <c r="Z4242" s="6" t="str">
        <f>IF(ISNUMBER(Screener_5!$P243),IF(ISBLANK(Screener_5!U243),"Missing",Screener_5!U243), "")</f>
        <v/>
      </c>
      <c r="AA4242" s="6" t="str">
        <f>IF(ISTEXT(Screener_5!U243),  IF(ISBLANK(Screener_5!V243), "Missing", Screener_5!V243),"")</f>
        <v/>
      </c>
      <c r="AB4242" s="6" t="str">
        <f>IF(Screener_5!U243 = "Y",  IF(ISBLANK(Screener_5!V243), "Missing", Screener_5!V243),"")</f>
        <v/>
      </c>
      <c r="AC4242" s="6" t="str">
        <f xml:space="preserve"> IF((Screener_5!U243 = "Y"),   IF(ISBLANK(Screener_5!W243),"Missing",Screener_5!W243), "")</f>
        <v/>
      </c>
      <c r="AF4242" s="6"/>
      <c r="AG4242" s="6"/>
    </row>
    <row r="4243" spans="1:33" x14ac:dyDescent="0.25">
      <c r="A4243" s="125" t="str">
        <f>IF(ISNUMBER(Screener_5!A244), Screener_5!A244, "")</f>
        <v/>
      </c>
      <c r="B4243" t="str">
        <f>IF(ISTEXT(Screener_5!C244), Screener_5!C244, "")</f>
        <v/>
      </c>
      <c r="F4243" t="str">
        <f>IF(ISNUMBER(Screener_5!D244), Screener_5!D244, "")</f>
        <v/>
      </c>
      <c r="G4243" t="str">
        <f>IF(ISNUMBER(Screener_5!E244),    Screener_5!E244, "")</f>
        <v/>
      </c>
      <c r="H4243" t="str">
        <f>IF(ISNUMBER(Screener_5!F244),    Screener_5!F244, "")</f>
        <v/>
      </c>
      <c r="I4243" t="str">
        <f>IF(ISNUMBER(Screener_5!G244),    Screener_5!G244, "")</f>
        <v/>
      </c>
      <c r="J4243" t="str">
        <f>IF(ISNUMBER(Screener_5!H244),    Screener_5!H244, "")</f>
        <v/>
      </c>
      <c r="K4243" t="str">
        <f t="shared" si="237"/>
        <v/>
      </c>
      <c r="L4243" t="str">
        <f t="shared" si="235"/>
        <v/>
      </c>
      <c r="M4243" s="45" t="str">
        <f>Screener_5!I244</f>
        <v/>
      </c>
      <c r="N4243" t="str">
        <f>IF(Screener_5!J244="Y",1,IF(Screener_5!J244="N",0,""))</f>
        <v/>
      </c>
      <c r="O4243" t="str">
        <f>IF(Screener_5!K244="Y",1,IF(Screener_5!K244="N",0,""))</f>
        <v/>
      </c>
      <c r="P4243" t="str">
        <f>IF(Screener_5!L244="Y",1,IF(Screener_5!L244="N",0,""))</f>
        <v/>
      </c>
      <c r="Q4243" t="str">
        <f>IF(Screener_5!M244="Y",1,IF(Screener_5!M244="N",0,""))</f>
        <v/>
      </c>
      <c r="R4243" t="str">
        <f>IF(Screener_5!N244="Y",1,IF(Screener_5!N244="N",0,""))</f>
        <v/>
      </c>
      <c r="S4243" t="str">
        <f>IF(Screener_5!O244="Y",1,IF(Screener_5!O244="N",0,""))</f>
        <v/>
      </c>
      <c r="T4243">
        <f t="shared" si="236"/>
        <v>0</v>
      </c>
      <c r="U4243" t="str">
        <f t="shared" si="238"/>
        <v/>
      </c>
      <c r="V4243" t="str">
        <f t="shared" si="239"/>
        <v/>
      </c>
      <c r="W4243" t="str">
        <f>Screener_5!R244</f>
        <v/>
      </c>
      <c r="X4243" s="6" t="str">
        <f>IF(ISNUMBER(Screener_5!$P244),IF(ISBLANK(Screener_5!S244),"Missing",Screener_5!S244), "")</f>
        <v/>
      </c>
      <c r="Y4243" s="6" t="str">
        <f>IF(ISNUMBER(Screener_5!$P244),IF(ISBLANK(Screener_5!T244),"Missing",Screener_5!T244), "")</f>
        <v/>
      </c>
      <c r="Z4243" s="6" t="str">
        <f>IF(ISNUMBER(Screener_5!$P244),IF(ISBLANK(Screener_5!U244),"Missing",Screener_5!U244), "")</f>
        <v/>
      </c>
      <c r="AA4243" s="6" t="str">
        <f>IF(ISTEXT(Screener_5!U244),  IF(ISBLANK(Screener_5!V244), "Missing", Screener_5!V244),"")</f>
        <v/>
      </c>
      <c r="AB4243" s="6" t="str">
        <f>IF(Screener_5!U244 = "Y",  IF(ISBLANK(Screener_5!V244), "Missing", Screener_5!V244),"")</f>
        <v/>
      </c>
      <c r="AC4243" s="6" t="str">
        <f xml:space="preserve"> IF((Screener_5!U244 = "Y"),   IF(ISBLANK(Screener_5!W244),"Missing",Screener_5!W244), "")</f>
        <v/>
      </c>
      <c r="AF4243" s="6"/>
      <c r="AG4243" s="6"/>
    </row>
    <row r="4244" spans="1:33" x14ac:dyDescent="0.25">
      <c r="A4244" s="125" t="str">
        <f>IF(ISNUMBER(Screener_5!A245), Screener_5!A245, "")</f>
        <v/>
      </c>
      <c r="B4244" t="str">
        <f>IF(ISTEXT(Screener_5!C245), Screener_5!C245, "")</f>
        <v/>
      </c>
      <c r="F4244" t="str">
        <f>IF(ISNUMBER(Screener_5!D245), Screener_5!D245, "")</f>
        <v/>
      </c>
      <c r="G4244" t="str">
        <f>IF(ISNUMBER(Screener_5!E245),    Screener_5!E245, "")</f>
        <v/>
      </c>
      <c r="H4244" t="str">
        <f>IF(ISNUMBER(Screener_5!F245),    Screener_5!F245, "")</f>
        <v/>
      </c>
      <c r="I4244" t="str">
        <f>IF(ISNUMBER(Screener_5!G245),    Screener_5!G245, "")</f>
        <v/>
      </c>
      <c r="J4244" t="str">
        <f>IF(ISNUMBER(Screener_5!H245),    Screener_5!H245, "")</f>
        <v/>
      </c>
      <c r="K4244" t="str">
        <f t="shared" si="237"/>
        <v/>
      </c>
      <c r="L4244" t="str">
        <f t="shared" si="235"/>
        <v/>
      </c>
      <c r="M4244" s="45" t="str">
        <f>Screener_5!I245</f>
        <v/>
      </c>
      <c r="N4244" t="str">
        <f>IF(Screener_5!J245="Y",1,IF(Screener_5!J245="N",0,""))</f>
        <v/>
      </c>
      <c r="O4244" t="str">
        <f>IF(Screener_5!K245="Y",1,IF(Screener_5!K245="N",0,""))</f>
        <v/>
      </c>
      <c r="P4244" t="str">
        <f>IF(Screener_5!L245="Y",1,IF(Screener_5!L245="N",0,""))</f>
        <v/>
      </c>
      <c r="Q4244" t="str">
        <f>IF(Screener_5!M245="Y",1,IF(Screener_5!M245="N",0,""))</f>
        <v/>
      </c>
      <c r="R4244" t="str">
        <f>IF(Screener_5!N245="Y",1,IF(Screener_5!N245="N",0,""))</f>
        <v/>
      </c>
      <c r="S4244" t="str">
        <f>IF(Screener_5!O245="Y",1,IF(Screener_5!O245="N",0,""))</f>
        <v/>
      </c>
      <c r="T4244">
        <f t="shared" si="236"/>
        <v>0</v>
      </c>
      <c r="U4244" t="str">
        <f t="shared" si="238"/>
        <v/>
      </c>
      <c r="V4244" t="str">
        <f t="shared" si="239"/>
        <v/>
      </c>
      <c r="W4244" t="str">
        <f>Screener_5!R245</f>
        <v/>
      </c>
      <c r="X4244" s="6" t="str">
        <f>IF(ISNUMBER(Screener_5!$P245),IF(ISBLANK(Screener_5!S245),"Missing",Screener_5!S245), "")</f>
        <v/>
      </c>
      <c r="Y4244" s="6" t="str">
        <f>IF(ISNUMBER(Screener_5!$P245),IF(ISBLANK(Screener_5!T245),"Missing",Screener_5!T245), "")</f>
        <v/>
      </c>
      <c r="Z4244" s="6" t="str">
        <f>IF(ISNUMBER(Screener_5!$P245),IF(ISBLANK(Screener_5!U245),"Missing",Screener_5!U245), "")</f>
        <v/>
      </c>
      <c r="AA4244" s="6" t="str">
        <f>IF(ISTEXT(Screener_5!U245),  IF(ISBLANK(Screener_5!V245), "Missing", Screener_5!V245),"")</f>
        <v/>
      </c>
      <c r="AB4244" s="6" t="str">
        <f>IF(Screener_5!U245 = "Y",  IF(ISBLANK(Screener_5!V245), "Missing", Screener_5!V245),"")</f>
        <v/>
      </c>
      <c r="AC4244" s="6" t="str">
        <f xml:space="preserve"> IF((Screener_5!U245 = "Y"),   IF(ISBLANK(Screener_5!W245),"Missing",Screener_5!W245), "")</f>
        <v/>
      </c>
      <c r="AF4244" s="6"/>
      <c r="AG4244" s="6"/>
    </row>
    <row r="4245" spans="1:33" x14ac:dyDescent="0.25">
      <c r="A4245" s="125" t="str">
        <f>IF(ISNUMBER(Screener_5!A246), Screener_5!A246, "")</f>
        <v/>
      </c>
      <c r="B4245" t="str">
        <f>IF(ISTEXT(Screener_5!C246), Screener_5!C246, "")</f>
        <v/>
      </c>
      <c r="F4245" t="str">
        <f>IF(ISNUMBER(Screener_5!D246), Screener_5!D246, "")</f>
        <v/>
      </c>
      <c r="G4245" t="str">
        <f>IF(ISNUMBER(Screener_5!E246),    Screener_5!E246, "")</f>
        <v/>
      </c>
      <c r="H4245" t="str">
        <f>IF(ISNUMBER(Screener_5!F246),    Screener_5!F246, "")</f>
        <v/>
      </c>
      <c r="I4245" t="str">
        <f>IF(ISNUMBER(Screener_5!G246),    Screener_5!G246, "")</f>
        <v/>
      </c>
      <c r="J4245" t="str">
        <f>IF(ISNUMBER(Screener_5!H246),    Screener_5!H246, "")</f>
        <v/>
      </c>
      <c r="K4245" t="str">
        <f t="shared" si="237"/>
        <v/>
      </c>
      <c r="L4245" t="str">
        <f t="shared" si="235"/>
        <v/>
      </c>
      <c r="M4245" s="45" t="str">
        <f>Screener_5!I246</f>
        <v/>
      </c>
      <c r="N4245" t="str">
        <f>IF(Screener_5!J246="Y",1,IF(Screener_5!J246="N",0,""))</f>
        <v/>
      </c>
      <c r="O4245" t="str">
        <f>IF(Screener_5!K246="Y",1,IF(Screener_5!K246="N",0,""))</f>
        <v/>
      </c>
      <c r="P4245" t="str">
        <f>IF(Screener_5!L246="Y",1,IF(Screener_5!L246="N",0,""))</f>
        <v/>
      </c>
      <c r="Q4245" t="str">
        <f>IF(Screener_5!M246="Y",1,IF(Screener_5!M246="N",0,""))</f>
        <v/>
      </c>
      <c r="R4245" t="str">
        <f>IF(Screener_5!N246="Y",1,IF(Screener_5!N246="N",0,""))</f>
        <v/>
      </c>
      <c r="S4245" t="str">
        <f>IF(Screener_5!O246="Y",1,IF(Screener_5!O246="N",0,""))</f>
        <v/>
      </c>
      <c r="T4245">
        <f t="shared" si="236"/>
        <v>0</v>
      </c>
      <c r="U4245" t="str">
        <f t="shared" si="238"/>
        <v/>
      </c>
      <c r="V4245" t="str">
        <f t="shared" si="239"/>
        <v/>
      </c>
      <c r="W4245" t="str">
        <f>Screener_5!R246</f>
        <v/>
      </c>
      <c r="X4245" s="6" t="str">
        <f>IF(ISNUMBER(Screener_5!$P246),IF(ISBLANK(Screener_5!S246),"Missing",Screener_5!S246), "")</f>
        <v/>
      </c>
      <c r="Y4245" s="6" t="str">
        <f>IF(ISNUMBER(Screener_5!$P246),IF(ISBLANK(Screener_5!T246),"Missing",Screener_5!T246), "")</f>
        <v/>
      </c>
      <c r="Z4245" s="6" t="str">
        <f>IF(ISNUMBER(Screener_5!$P246),IF(ISBLANK(Screener_5!U246),"Missing",Screener_5!U246), "")</f>
        <v/>
      </c>
      <c r="AA4245" s="6" t="str">
        <f>IF(ISTEXT(Screener_5!U246),  IF(ISBLANK(Screener_5!V246), "Missing", Screener_5!V246),"")</f>
        <v/>
      </c>
      <c r="AB4245" s="6" t="str">
        <f>IF(Screener_5!U246 = "Y",  IF(ISBLANK(Screener_5!V246), "Missing", Screener_5!V246),"")</f>
        <v/>
      </c>
      <c r="AC4245" s="6" t="str">
        <f xml:space="preserve"> IF((Screener_5!U246 = "Y"),   IF(ISBLANK(Screener_5!W246),"Missing",Screener_5!W246), "")</f>
        <v/>
      </c>
      <c r="AF4245" s="6"/>
      <c r="AG4245" s="6"/>
    </row>
    <row r="4246" spans="1:33" x14ac:dyDescent="0.25">
      <c r="A4246" s="125" t="str">
        <f>IF(ISNUMBER(Screener_5!A247), Screener_5!A247, "")</f>
        <v/>
      </c>
      <c r="B4246" t="str">
        <f>IF(ISTEXT(Screener_5!C247), Screener_5!C247, "")</f>
        <v/>
      </c>
      <c r="F4246" t="str">
        <f>IF(ISNUMBER(Screener_5!D247), Screener_5!D247, "")</f>
        <v/>
      </c>
      <c r="G4246" t="str">
        <f>IF(ISNUMBER(Screener_5!E247),    Screener_5!E247, "")</f>
        <v/>
      </c>
      <c r="H4246" t="str">
        <f>IF(ISNUMBER(Screener_5!F247),    Screener_5!F247, "")</f>
        <v/>
      </c>
      <c r="I4246" t="str">
        <f>IF(ISNUMBER(Screener_5!G247),    Screener_5!G247, "")</f>
        <v/>
      </c>
      <c r="J4246" t="str">
        <f>IF(ISNUMBER(Screener_5!H247),    Screener_5!H247, "")</f>
        <v/>
      </c>
      <c r="K4246" t="str">
        <f t="shared" si="237"/>
        <v/>
      </c>
      <c r="L4246" t="str">
        <f t="shared" si="235"/>
        <v/>
      </c>
      <c r="M4246" s="45" t="str">
        <f>Screener_5!I247</f>
        <v/>
      </c>
      <c r="N4246" t="str">
        <f>IF(Screener_5!J247="Y",1,IF(Screener_5!J247="N",0,""))</f>
        <v/>
      </c>
      <c r="O4246" t="str">
        <f>IF(Screener_5!K247="Y",1,IF(Screener_5!K247="N",0,""))</f>
        <v/>
      </c>
      <c r="P4246" t="str">
        <f>IF(Screener_5!L247="Y",1,IF(Screener_5!L247="N",0,""))</f>
        <v/>
      </c>
      <c r="Q4246" t="str">
        <f>IF(Screener_5!M247="Y",1,IF(Screener_5!M247="N",0,""))</f>
        <v/>
      </c>
      <c r="R4246" t="str">
        <f>IF(Screener_5!N247="Y",1,IF(Screener_5!N247="N",0,""))</f>
        <v/>
      </c>
      <c r="S4246" t="str">
        <f>IF(Screener_5!O247="Y",1,IF(Screener_5!O247="N",0,""))</f>
        <v/>
      </c>
      <c r="T4246">
        <f t="shared" si="236"/>
        <v>0</v>
      </c>
      <c r="U4246" t="str">
        <f t="shared" si="238"/>
        <v/>
      </c>
      <c r="V4246" t="str">
        <f t="shared" si="239"/>
        <v/>
      </c>
      <c r="W4246" t="str">
        <f>Screener_5!R247</f>
        <v/>
      </c>
      <c r="X4246" s="6" t="str">
        <f>IF(ISNUMBER(Screener_5!$P247),IF(ISBLANK(Screener_5!S247),"Missing",Screener_5!S247), "")</f>
        <v/>
      </c>
      <c r="Y4246" s="6" t="str">
        <f>IF(ISNUMBER(Screener_5!$P247),IF(ISBLANK(Screener_5!T247),"Missing",Screener_5!T247), "")</f>
        <v/>
      </c>
      <c r="Z4246" s="6" t="str">
        <f>IF(ISNUMBER(Screener_5!$P247),IF(ISBLANK(Screener_5!U247),"Missing",Screener_5!U247), "")</f>
        <v/>
      </c>
      <c r="AA4246" s="6" t="str">
        <f>IF(ISTEXT(Screener_5!U247),  IF(ISBLANK(Screener_5!V247), "Missing", Screener_5!V247),"")</f>
        <v/>
      </c>
      <c r="AB4246" s="6" t="str">
        <f>IF(Screener_5!U247 = "Y",  IF(ISBLANK(Screener_5!V247), "Missing", Screener_5!V247),"")</f>
        <v/>
      </c>
      <c r="AC4246" s="6" t="str">
        <f xml:space="preserve"> IF((Screener_5!U247 = "Y"),   IF(ISBLANK(Screener_5!W247),"Missing",Screener_5!W247), "")</f>
        <v/>
      </c>
      <c r="AF4246" s="6"/>
      <c r="AG4246" s="6"/>
    </row>
    <row r="4247" spans="1:33" x14ac:dyDescent="0.25">
      <c r="A4247" s="125" t="str">
        <f>IF(ISNUMBER(Screener_5!A248), Screener_5!A248, "")</f>
        <v/>
      </c>
      <c r="B4247" t="str">
        <f>IF(ISTEXT(Screener_5!C248), Screener_5!C248, "")</f>
        <v/>
      </c>
      <c r="F4247" t="str">
        <f>IF(ISNUMBER(Screener_5!D248), Screener_5!D248, "")</f>
        <v/>
      </c>
      <c r="G4247" t="str">
        <f>IF(ISNUMBER(Screener_5!E248),    Screener_5!E248, "")</f>
        <v/>
      </c>
      <c r="H4247" t="str">
        <f>IF(ISNUMBER(Screener_5!F248),    Screener_5!F248, "")</f>
        <v/>
      </c>
      <c r="I4247" t="str">
        <f>IF(ISNUMBER(Screener_5!G248),    Screener_5!G248, "")</f>
        <v/>
      </c>
      <c r="J4247" t="str">
        <f>IF(ISNUMBER(Screener_5!H248),    Screener_5!H248, "")</f>
        <v/>
      </c>
      <c r="K4247" t="str">
        <f t="shared" si="237"/>
        <v/>
      </c>
      <c r="L4247" t="str">
        <f t="shared" si="235"/>
        <v/>
      </c>
      <c r="M4247" s="45" t="str">
        <f>Screener_5!I248</f>
        <v/>
      </c>
      <c r="N4247" t="str">
        <f>IF(Screener_5!J248="Y",1,IF(Screener_5!J248="N",0,""))</f>
        <v/>
      </c>
      <c r="O4247" t="str">
        <f>IF(Screener_5!K248="Y",1,IF(Screener_5!K248="N",0,""))</f>
        <v/>
      </c>
      <c r="P4247" t="str">
        <f>IF(Screener_5!L248="Y",1,IF(Screener_5!L248="N",0,""))</f>
        <v/>
      </c>
      <c r="Q4247" t="str">
        <f>IF(Screener_5!M248="Y",1,IF(Screener_5!M248="N",0,""))</f>
        <v/>
      </c>
      <c r="R4247" t="str">
        <f>IF(Screener_5!N248="Y",1,IF(Screener_5!N248="N",0,""))</f>
        <v/>
      </c>
      <c r="S4247" t="str">
        <f>IF(Screener_5!O248="Y",1,IF(Screener_5!O248="N",0,""))</f>
        <v/>
      </c>
      <c r="T4247">
        <f t="shared" si="236"/>
        <v>0</v>
      </c>
      <c r="U4247" t="str">
        <f t="shared" si="238"/>
        <v/>
      </c>
      <c r="V4247" t="str">
        <f t="shared" si="239"/>
        <v/>
      </c>
      <c r="W4247" t="str">
        <f>Screener_5!R248</f>
        <v/>
      </c>
      <c r="X4247" s="6" t="str">
        <f>IF(ISNUMBER(Screener_5!$P248),IF(ISBLANK(Screener_5!S248),"Missing",Screener_5!S248), "")</f>
        <v/>
      </c>
      <c r="Y4247" s="6" t="str">
        <f>IF(ISNUMBER(Screener_5!$P248),IF(ISBLANK(Screener_5!T248),"Missing",Screener_5!T248), "")</f>
        <v/>
      </c>
      <c r="Z4247" s="6" t="str">
        <f>IF(ISNUMBER(Screener_5!$P248),IF(ISBLANK(Screener_5!U248),"Missing",Screener_5!U248), "")</f>
        <v/>
      </c>
      <c r="AA4247" s="6" t="str">
        <f>IF(ISTEXT(Screener_5!U248),  IF(ISBLANK(Screener_5!V248), "Missing", Screener_5!V248),"")</f>
        <v/>
      </c>
      <c r="AB4247" s="6" t="str">
        <f>IF(Screener_5!U248 = "Y",  IF(ISBLANK(Screener_5!V248), "Missing", Screener_5!V248),"")</f>
        <v/>
      </c>
      <c r="AC4247" s="6" t="str">
        <f xml:space="preserve"> IF((Screener_5!U248 = "Y"),   IF(ISBLANK(Screener_5!W248),"Missing",Screener_5!W248), "")</f>
        <v/>
      </c>
      <c r="AF4247" s="6"/>
      <c r="AG4247" s="6"/>
    </row>
    <row r="4248" spans="1:33" x14ac:dyDescent="0.25">
      <c r="A4248" s="125" t="str">
        <f>IF(ISNUMBER(Screener_5!A249), Screener_5!A249, "")</f>
        <v/>
      </c>
      <c r="B4248" t="str">
        <f>IF(ISTEXT(Screener_5!C249), Screener_5!C249, "")</f>
        <v/>
      </c>
      <c r="F4248" t="str">
        <f>IF(ISNUMBER(Screener_5!D249), Screener_5!D249, "")</f>
        <v/>
      </c>
      <c r="G4248" t="str">
        <f>IF(ISNUMBER(Screener_5!E249),    Screener_5!E249, "")</f>
        <v/>
      </c>
      <c r="H4248" t="str">
        <f>IF(ISNUMBER(Screener_5!F249),    Screener_5!F249, "")</f>
        <v/>
      </c>
      <c r="I4248" t="str">
        <f>IF(ISNUMBER(Screener_5!G249),    Screener_5!G249, "")</f>
        <v/>
      </c>
      <c r="J4248" t="str">
        <f>IF(ISNUMBER(Screener_5!H249),    Screener_5!H249, "")</f>
        <v/>
      </c>
      <c r="K4248" t="str">
        <f t="shared" si="237"/>
        <v/>
      </c>
      <c r="L4248" t="str">
        <f t="shared" si="235"/>
        <v/>
      </c>
      <c r="M4248" s="45" t="str">
        <f>Screener_5!I249</f>
        <v/>
      </c>
      <c r="N4248" t="str">
        <f>IF(Screener_5!J249="Y",1,IF(Screener_5!J249="N",0,""))</f>
        <v/>
      </c>
      <c r="O4248" t="str">
        <f>IF(Screener_5!K249="Y",1,IF(Screener_5!K249="N",0,""))</f>
        <v/>
      </c>
      <c r="P4248" t="str">
        <f>IF(Screener_5!L249="Y",1,IF(Screener_5!L249="N",0,""))</f>
        <v/>
      </c>
      <c r="Q4248" t="str">
        <f>IF(Screener_5!M249="Y",1,IF(Screener_5!M249="N",0,""))</f>
        <v/>
      </c>
      <c r="R4248" t="str">
        <f>IF(Screener_5!N249="Y",1,IF(Screener_5!N249="N",0,""))</f>
        <v/>
      </c>
      <c r="S4248" t="str">
        <f>IF(Screener_5!O249="Y",1,IF(Screener_5!O249="N",0,""))</f>
        <v/>
      </c>
      <c r="T4248">
        <f t="shared" si="236"/>
        <v>0</v>
      </c>
      <c r="U4248" t="str">
        <f t="shared" si="238"/>
        <v/>
      </c>
      <c r="V4248" t="str">
        <f t="shared" si="239"/>
        <v/>
      </c>
      <c r="W4248" t="str">
        <f>Screener_5!R249</f>
        <v/>
      </c>
      <c r="X4248" s="6" t="str">
        <f>IF(ISNUMBER(Screener_5!$P249),IF(ISBLANK(Screener_5!S249),"Missing",Screener_5!S249), "")</f>
        <v/>
      </c>
      <c r="Y4248" s="6" t="str">
        <f>IF(ISNUMBER(Screener_5!$P249),IF(ISBLANK(Screener_5!T249),"Missing",Screener_5!T249), "")</f>
        <v/>
      </c>
      <c r="Z4248" s="6" t="str">
        <f>IF(ISNUMBER(Screener_5!$P249),IF(ISBLANK(Screener_5!U249),"Missing",Screener_5!U249), "")</f>
        <v/>
      </c>
      <c r="AA4248" s="6" t="str">
        <f>IF(ISTEXT(Screener_5!U249),  IF(ISBLANK(Screener_5!V249), "Missing", Screener_5!V249),"")</f>
        <v/>
      </c>
      <c r="AB4248" s="6" t="str">
        <f>IF(Screener_5!U249 = "Y",  IF(ISBLANK(Screener_5!V249), "Missing", Screener_5!V249),"")</f>
        <v/>
      </c>
      <c r="AC4248" s="6" t="str">
        <f xml:space="preserve"> IF((Screener_5!U249 = "Y"),   IF(ISBLANK(Screener_5!W249),"Missing",Screener_5!W249), "")</f>
        <v/>
      </c>
      <c r="AF4248" s="6"/>
      <c r="AG4248" s="6"/>
    </row>
    <row r="4249" spans="1:33" x14ac:dyDescent="0.25">
      <c r="A4249" s="125" t="str">
        <f>IF(ISNUMBER(Screener_5!A250), Screener_5!A250, "")</f>
        <v/>
      </c>
      <c r="B4249" t="str">
        <f>IF(ISTEXT(Screener_5!C250), Screener_5!C250, "")</f>
        <v/>
      </c>
      <c r="F4249" t="str">
        <f>IF(ISNUMBER(Screener_5!D250), Screener_5!D250, "")</f>
        <v/>
      </c>
      <c r="G4249" t="str">
        <f>IF(ISNUMBER(Screener_5!E250),    Screener_5!E250, "")</f>
        <v/>
      </c>
      <c r="H4249" t="str">
        <f>IF(ISNUMBER(Screener_5!F250),    Screener_5!F250, "")</f>
        <v/>
      </c>
      <c r="I4249" t="str">
        <f>IF(ISNUMBER(Screener_5!G250),    Screener_5!G250, "")</f>
        <v/>
      </c>
      <c r="J4249" t="str">
        <f>IF(ISNUMBER(Screener_5!H250),    Screener_5!H250, "")</f>
        <v/>
      </c>
      <c r="K4249" t="str">
        <f t="shared" si="237"/>
        <v/>
      </c>
      <c r="L4249" t="str">
        <f t="shared" si="235"/>
        <v/>
      </c>
      <c r="M4249" s="45" t="str">
        <f>Screener_5!I250</f>
        <v/>
      </c>
      <c r="N4249" t="str">
        <f>IF(Screener_5!J250="Y",1,IF(Screener_5!J250="N",0,""))</f>
        <v/>
      </c>
      <c r="O4249" t="str">
        <f>IF(Screener_5!K250="Y",1,IF(Screener_5!K250="N",0,""))</f>
        <v/>
      </c>
      <c r="P4249" t="str">
        <f>IF(Screener_5!L250="Y",1,IF(Screener_5!L250="N",0,""))</f>
        <v/>
      </c>
      <c r="Q4249" t="str">
        <f>IF(Screener_5!M250="Y",1,IF(Screener_5!M250="N",0,""))</f>
        <v/>
      </c>
      <c r="R4249" t="str">
        <f>IF(Screener_5!N250="Y",1,IF(Screener_5!N250="N",0,""))</f>
        <v/>
      </c>
      <c r="S4249" t="str">
        <f>IF(Screener_5!O250="Y",1,IF(Screener_5!O250="N",0,""))</f>
        <v/>
      </c>
      <c r="T4249">
        <f t="shared" si="236"/>
        <v>0</v>
      </c>
      <c r="U4249" t="str">
        <f t="shared" si="238"/>
        <v/>
      </c>
      <c r="V4249" t="str">
        <f t="shared" si="239"/>
        <v/>
      </c>
      <c r="W4249" t="str">
        <f>Screener_5!R250</f>
        <v/>
      </c>
      <c r="X4249" s="6" t="str">
        <f>IF(ISNUMBER(Screener_5!$P250),IF(ISBLANK(Screener_5!S250),"Missing",Screener_5!S250), "")</f>
        <v/>
      </c>
      <c r="Y4249" s="6" t="str">
        <f>IF(ISNUMBER(Screener_5!$P250),IF(ISBLANK(Screener_5!T250),"Missing",Screener_5!T250), "")</f>
        <v/>
      </c>
      <c r="Z4249" s="6" t="str">
        <f>IF(ISNUMBER(Screener_5!$P250),IF(ISBLANK(Screener_5!U250),"Missing",Screener_5!U250), "")</f>
        <v/>
      </c>
      <c r="AA4249" s="6" t="str">
        <f>IF(ISTEXT(Screener_5!U250),  IF(ISBLANK(Screener_5!V250), "Missing", Screener_5!V250),"")</f>
        <v/>
      </c>
      <c r="AB4249" s="6" t="str">
        <f>IF(Screener_5!U250 = "Y",  IF(ISBLANK(Screener_5!V250), "Missing", Screener_5!V250),"")</f>
        <v/>
      </c>
      <c r="AC4249" s="6" t="str">
        <f xml:space="preserve"> IF((Screener_5!U250 = "Y"),   IF(ISBLANK(Screener_5!W250),"Missing",Screener_5!W250), "")</f>
        <v/>
      </c>
      <c r="AF4249" s="6"/>
      <c r="AG4249" s="6"/>
    </row>
    <row r="4250" spans="1:33" x14ac:dyDescent="0.25">
      <c r="A4250" s="125" t="str">
        <f>IF(ISNUMBER(Screener_5!A251), Screener_5!A251, "")</f>
        <v/>
      </c>
      <c r="B4250" t="str">
        <f>IF(ISTEXT(Screener_5!C251), Screener_5!C251, "")</f>
        <v/>
      </c>
      <c r="F4250" t="str">
        <f>IF(ISNUMBER(Screener_5!D251), Screener_5!D251, "")</f>
        <v/>
      </c>
      <c r="G4250" t="str">
        <f>IF(ISNUMBER(Screener_5!E251),    Screener_5!E251, "")</f>
        <v/>
      </c>
      <c r="H4250" t="str">
        <f>IF(ISNUMBER(Screener_5!F251),    Screener_5!F251, "")</f>
        <v/>
      </c>
      <c r="I4250" t="str">
        <f>IF(ISNUMBER(Screener_5!G251),    Screener_5!G251, "")</f>
        <v/>
      </c>
      <c r="J4250" t="str">
        <f>IF(ISNUMBER(Screener_5!H251),    Screener_5!H251, "")</f>
        <v/>
      </c>
      <c r="K4250" t="str">
        <f t="shared" si="237"/>
        <v/>
      </c>
      <c r="L4250" t="str">
        <f t="shared" si="235"/>
        <v/>
      </c>
      <c r="M4250" s="45" t="str">
        <f>Screener_5!I251</f>
        <v/>
      </c>
      <c r="N4250" t="str">
        <f>IF(Screener_5!J251="Y",1,IF(Screener_5!J251="N",0,""))</f>
        <v/>
      </c>
      <c r="O4250" t="str">
        <f>IF(Screener_5!K251="Y",1,IF(Screener_5!K251="N",0,""))</f>
        <v/>
      </c>
      <c r="P4250" t="str">
        <f>IF(Screener_5!L251="Y",1,IF(Screener_5!L251="N",0,""))</f>
        <v/>
      </c>
      <c r="Q4250" t="str">
        <f>IF(Screener_5!M251="Y",1,IF(Screener_5!M251="N",0,""))</f>
        <v/>
      </c>
      <c r="R4250" t="str">
        <f>IF(Screener_5!N251="Y",1,IF(Screener_5!N251="N",0,""))</f>
        <v/>
      </c>
      <c r="S4250" t="str">
        <f>IF(Screener_5!O251="Y",1,IF(Screener_5!O251="N",0,""))</f>
        <v/>
      </c>
      <c r="T4250">
        <f t="shared" si="236"/>
        <v>0</v>
      </c>
      <c r="U4250" t="str">
        <f t="shared" si="238"/>
        <v/>
      </c>
      <c r="V4250" t="str">
        <f t="shared" si="239"/>
        <v/>
      </c>
      <c r="W4250" t="str">
        <f>Screener_5!R251</f>
        <v/>
      </c>
      <c r="X4250" s="6" t="str">
        <f>IF(ISNUMBER(Screener_5!$P251),IF(ISBLANK(Screener_5!S251),"Missing",Screener_5!S251), "")</f>
        <v/>
      </c>
      <c r="Y4250" s="6" t="str">
        <f>IF(ISNUMBER(Screener_5!$P251),IF(ISBLANK(Screener_5!T251),"Missing",Screener_5!T251), "")</f>
        <v/>
      </c>
      <c r="Z4250" s="6" t="str">
        <f>IF(ISNUMBER(Screener_5!$P251),IF(ISBLANK(Screener_5!U251),"Missing",Screener_5!U251), "")</f>
        <v/>
      </c>
      <c r="AA4250" s="6" t="str">
        <f>IF(ISTEXT(Screener_5!U251),  IF(ISBLANK(Screener_5!V251), "Missing", Screener_5!V251),"")</f>
        <v/>
      </c>
      <c r="AB4250" s="6" t="str">
        <f>IF(Screener_5!U251 = "Y",  IF(ISBLANK(Screener_5!V251), "Missing", Screener_5!V251),"")</f>
        <v/>
      </c>
      <c r="AC4250" s="6" t="str">
        <f xml:space="preserve"> IF((Screener_5!U251 = "Y"),   IF(ISBLANK(Screener_5!W251),"Missing",Screener_5!W251), "")</f>
        <v/>
      </c>
      <c r="AF4250" s="6"/>
      <c r="AG4250" s="6"/>
    </row>
    <row r="4251" spans="1:33" x14ac:dyDescent="0.25">
      <c r="A4251" s="125" t="str">
        <f>IF(ISNUMBER(Screener_5!A252), Screener_5!A252, "")</f>
        <v/>
      </c>
      <c r="B4251" t="str">
        <f>IF(ISTEXT(Screener_5!C252), Screener_5!C252, "")</f>
        <v/>
      </c>
      <c r="F4251" t="str">
        <f>IF(ISNUMBER(Screener_5!D252), Screener_5!D252, "")</f>
        <v/>
      </c>
      <c r="G4251" t="str">
        <f>IF(ISNUMBER(Screener_5!E252),    Screener_5!E252, "")</f>
        <v/>
      </c>
      <c r="H4251" t="str">
        <f>IF(ISNUMBER(Screener_5!F252),    Screener_5!F252, "")</f>
        <v/>
      </c>
      <c r="I4251" t="str">
        <f>IF(ISNUMBER(Screener_5!G252),    Screener_5!G252, "")</f>
        <v/>
      </c>
      <c r="J4251" t="str">
        <f>IF(ISNUMBER(Screener_5!H252),    Screener_5!H252, "")</f>
        <v/>
      </c>
      <c r="K4251" t="str">
        <f t="shared" si="237"/>
        <v/>
      </c>
      <c r="L4251" t="str">
        <f t="shared" si="235"/>
        <v/>
      </c>
      <c r="M4251" s="45" t="str">
        <f>Screener_5!I252</f>
        <v/>
      </c>
      <c r="N4251" t="str">
        <f>IF(Screener_5!J252="Y",1,IF(Screener_5!J252="N",0,""))</f>
        <v/>
      </c>
      <c r="O4251" t="str">
        <f>IF(Screener_5!K252="Y",1,IF(Screener_5!K252="N",0,""))</f>
        <v/>
      </c>
      <c r="P4251" t="str">
        <f>IF(Screener_5!L252="Y",1,IF(Screener_5!L252="N",0,""))</f>
        <v/>
      </c>
      <c r="Q4251" t="str">
        <f>IF(Screener_5!M252="Y",1,IF(Screener_5!M252="N",0,""))</f>
        <v/>
      </c>
      <c r="R4251" t="str">
        <f>IF(Screener_5!N252="Y",1,IF(Screener_5!N252="N",0,""))</f>
        <v/>
      </c>
      <c r="S4251" t="str">
        <f>IF(Screener_5!O252="Y",1,IF(Screener_5!O252="N",0,""))</f>
        <v/>
      </c>
      <c r="T4251">
        <f t="shared" si="236"/>
        <v>0</v>
      </c>
      <c r="U4251" t="str">
        <f t="shared" si="238"/>
        <v/>
      </c>
      <c r="V4251" t="str">
        <f t="shared" si="239"/>
        <v/>
      </c>
      <c r="W4251" t="str">
        <f>Screener_5!R252</f>
        <v/>
      </c>
      <c r="X4251" s="6" t="str">
        <f>IF(ISNUMBER(Screener_5!$P252),IF(ISBLANK(Screener_5!S252),"Missing",Screener_5!S252), "")</f>
        <v/>
      </c>
      <c r="Y4251" s="6" t="str">
        <f>IF(ISNUMBER(Screener_5!$P252),IF(ISBLANK(Screener_5!T252),"Missing",Screener_5!T252), "")</f>
        <v/>
      </c>
      <c r="Z4251" s="6" t="str">
        <f>IF(ISNUMBER(Screener_5!$P252),IF(ISBLANK(Screener_5!U252),"Missing",Screener_5!U252), "")</f>
        <v/>
      </c>
      <c r="AA4251" s="6" t="str">
        <f>IF(ISTEXT(Screener_5!U252),  IF(ISBLANK(Screener_5!V252), "Missing", Screener_5!V252),"")</f>
        <v/>
      </c>
      <c r="AB4251" s="6" t="str">
        <f>IF(Screener_5!U252 = "Y",  IF(ISBLANK(Screener_5!V252), "Missing", Screener_5!V252),"")</f>
        <v/>
      </c>
      <c r="AC4251" s="6" t="str">
        <f xml:space="preserve"> IF((Screener_5!U252 = "Y"),   IF(ISBLANK(Screener_5!W252),"Missing",Screener_5!W252), "")</f>
        <v/>
      </c>
      <c r="AF4251" s="6"/>
      <c r="AG4251" s="6"/>
    </row>
    <row r="4252" spans="1:33" x14ac:dyDescent="0.25">
      <c r="A4252" s="125" t="str">
        <f>IF(ISNUMBER(Screener_5!A253), Screener_5!A253, "")</f>
        <v/>
      </c>
      <c r="B4252" t="str">
        <f>IF(ISTEXT(Screener_5!C253), Screener_5!C253, "")</f>
        <v/>
      </c>
      <c r="F4252" t="str">
        <f>IF(ISNUMBER(Screener_5!D253), Screener_5!D253, "")</f>
        <v/>
      </c>
      <c r="G4252" t="str">
        <f>IF(ISNUMBER(Screener_5!E253),    Screener_5!E253, "")</f>
        <v/>
      </c>
      <c r="H4252" t="str">
        <f>IF(ISNUMBER(Screener_5!F253),    Screener_5!F253, "")</f>
        <v/>
      </c>
      <c r="I4252" t="str">
        <f>IF(ISNUMBER(Screener_5!G253),    Screener_5!G253, "")</f>
        <v/>
      </c>
      <c r="J4252" t="str">
        <f>IF(ISNUMBER(Screener_5!H253),    Screener_5!H253, "")</f>
        <v/>
      </c>
      <c r="K4252" t="str">
        <f t="shared" si="237"/>
        <v/>
      </c>
      <c r="L4252" t="str">
        <f t="shared" si="235"/>
        <v/>
      </c>
      <c r="M4252" s="45" t="str">
        <f>Screener_5!I253</f>
        <v/>
      </c>
      <c r="N4252" t="str">
        <f>IF(Screener_5!J253="Y",1,IF(Screener_5!J253="N",0,""))</f>
        <v/>
      </c>
      <c r="O4252" t="str">
        <f>IF(Screener_5!K253="Y",1,IF(Screener_5!K253="N",0,""))</f>
        <v/>
      </c>
      <c r="P4252" t="str">
        <f>IF(Screener_5!L253="Y",1,IF(Screener_5!L253="N",0,""))</f>
        <v/>
      </c>
      <c r="Q4252" t="str">
        <f>IF(Screener_5!M253="Y",1,IF(Screener_5!M253="N",0,""))</f>
        <v/>
      </c>
      <c r="R4252" t="str">
        <f>IF(Screener_5!N253="Y",1,IF(Screener_5!N253="N",0,""))</f>
        <v/>
      </c>
      <c r="S4252" t="str">
        <f>IF(Screener_5!O253="Y",1,IF(Screener_5!O253="N",0,""))</f>
        <v/>
      </c>
      <c r="T4252">
        <f t="shared" si="236"/>
        <v>0</v>
      </c>
      <c r="U4252" t="str">
        <f t="shared" si="238"/>
        <v/>
      </c>
      <c r="V4252" t="str">
        <f t="shared" si="239"/>
        <v/>
      </c>
      <c r="W4252" t="str">
        <f>Screener_5!R253</f>
        <v/>
      </c>
      <c r="X4252" s="6" t="str">
        <f>IF(ISNUMBER(Screener_5!$P253),IF(ISBLANK(Screener_5!S253),"Missing",Screener_5!S253), "")</f>
        <v/>
      </c>
      <c r="Y4252" s="6" t="str">
        <f>IF(ISNUMBER(Screener_5!$P253),IF(ISBLANK(Screener_5!T253),"Missing",Screener_5!T253), "")</f>
        <v/>
      </c>
      <c r="Z4252" s="6" t="str">
        <f>IF(ISNUMBER(Screener_5!$P253),IF(ISBLANK(Screener_5!U253),"Missing",Screener_5!U253), "")</f>
        <v/>
      </c>
      <c r="AA4252" s="6" t="str">
        <f>IF(ISTEXT(Screener_5!U253),  IF(ISBLANK(Screener_5!V253), "Missing", Screener_5!V253),"")</f>
        <v/>
      </c>
      <c r="AB4252" s="6" t="str">
        <f>IF(Screener_5!U253 = "Y",  IF(ISBLANK(Screener_5!V253), "Missing", Screener_5!V253),"")</f>
        <v/>
      </c>
      <c r="AC4252" s="6" t="str">
        <f xml:space="preserve"> IF((Screener_5!U253 = "Y"),   IF(ISBLANK(Screener_5!W253),"Missing",Screener_5!W253), "")</f>
        <v/>
      </c>
      <c r="AF4252" s="6"/>
      <c r="AG4252" s="6"/>
    </row>
    <row r="4253" spans="1:33" x14ac:dyDescent="0.25">
      <c r="A4253" s="125" t="str">
        <f>IF(ISNUMBER(Screener_5!A254), Screener_5!A254, "")</f>
        <v/>
      </c>
      <c r="B4253" t="str">
        <f>IF(ISTEXT(Screener_5!C254), Screener_5!C254, "")</f>
        <v/>
      </c>
      <c r="F4253" t="str">
        <f>IF(ISNUMBER(Screener_5!D254), Screener_5!D254, "")</f>
        <v/>
      </c>
      <c r="G4253" t="str">
        <f>IF(ISNUMBER(Screener_5!E254),    Screener_5!E254, "")</f>
        <v/>
      </c>
      <c r="H4253" t="str">
        <f>IF(ISNUMBER(Screener_5!F254),    Screener_5!F254, "")</f>
        <v/>
      </c>
      <c r="I4253" t="str">
        <f>IF(ISNUMBER(Screener_5!G254),    Screener_5!G254, "")</f>
        <v/>
      </c>
      <c r="J4253" t="str">
        <f>IF(ISNUMBER(Screener_5!H254),    Screener_5!H254, "")</f>
        <v/>
      </c>
      <c r="K4253" t="str">
        <f t="shared" si="237"/>
        <v/>
      </c>
      <c r="L4253" t="str">
        <f t="shared" si="235"/>
        <v/>
      </c>
      <c r="M4253" s="45" t="str">
        <f>Screener_5!I254</f>
        <v/>
      </c>
      <c r="N4253" t="str">
        <f>IF(Screener_5!J254="Y",1,IF(Screener_5!J254="N",0,""))</f>
        <v/>
      </c>
      <c r="O4253" t="str">
        <f>IF(Screener_5!K254="Y",1,IF(Screener_5!K254="N",0,""))</f>
        <v/>
      </c>
      <c r="P4253" t="str">
        <f>IF(Screener_5!L254="Y",1,IF(Screener_5!L254="N",0,""))</f>
        <v/>
      </c>
      <c r="Q4253" t="str">
        <f>IF(Screener_5!M254="Y",1,IF(Screener_5!M254="N",0,""))</f>
        <v/>
      </c>
      <c r="R4253" t="str">
        <f>IF(Screener_5!N254="Y",1,IF(Screener_5!N254="N",0,""))</f>
        <v/>
      </c>
      <c r="S4253" t="str">
        <f>IF(Screener_5!O254="Y",1,IF(Screener_5!O254="N",0,""))</f>
        <v/>
      </c>
      <c r="T4253">
        <f t="shared" si="236"/>
        <v>0</v>
      </c>
      <c r="U4253" t="str">
        <f t="shared" si="238"/>
        <v/>
      </c>
      <c r="V4253" t="str">
        <f t="shared" si="239"/>
        <v/>
      </c>
      <c r="W4253" t="str">
        <f>Screener_5!R254</f>
        <v/>
      </c>
      <c r="X4253" s="6" t="str">
        <f>IF(ISNUMBER(Screener_5!$P254),IF(ISBLANK(Screener_5!S254),"Missing",Screener_5!S254), "")</f>
        <v/>
      </c>
      <c r="Y4253" s="6" t="str">
        <f>IF(ISNUMBER(Screener_5!$P254),IF(ISBLANK(Screener_5!T254),"Missing",Screener_5!T254), "")</f>
        <v/>
      </c>
      <c r="Z4253" s="6" t="str">
        <f>IF(ISNUMBER(Screener_5!$P254),IF(ISBLANK(Screener_5!U254),"Missing",Screener_5!U254), "")</f>
        <v/>
      </c>
      <c r="AA4253" s="6" t="str">
        <f>IF(ISTEXT(Screener_5!U254),  IF(ISBLANK(Screener_5!V254), "Missing", Screener_5!V254),"")</f>
        <v/>
      </c>
      <c r="AB4253" s="6" t="str">
        <f>IF(Screener_5!U254 = "Y",  IF(ISBLANK(Screener_5!V254), "Missing", Screener_5!V254),"")</f>
        <v/>
      </c>
      <c r="AC4253" s="6" t="str">
        <f xml:space="preserve"> IF((Screener_5!U254 = "Y"),   IF(ISBLANK(Screener_5!W254),"Missing",Screener_5!W254), "")</f>
        <v/>
      </c>
      <c r="AF4253" s="6"/>
      <c r="AG4253" s="6"/>
    </row>
    <row r="4254" spans="1:33" x14ac:dyDescent="0.25">
      <c r="A4254" s="125" t="str">
        <f>IF(ISNUMBER(Screener_5!A255), Screener_5!A255, "")</f>
        <v/>
      </c>
      <c r="B4254" t="str">
        <f>IF(ISTEXT(Screener_5!C255), Screener_5!C255, "")</f>
        <v/>
      </c>
      <c r="F4254" t="str">
        <f>IF(ISNUMBER(Screener_5!D255), Screener_5!D255, "")</f>
        <v/>
      </c>
      <c r="G4254" t="str">
        <f>IF(ISNUMBER(Screener_5!E255),    Screener_5!E255, "")</f>
        <v/>
      </c>
      <c r="H4254" t="str">
        <f>IF(ISNUMBER(Screener_5!F255),    Screener_5!F255, "")</f>
        <v/>
      </c>
      <c r="I4254" t="str">
        <f>IF(ISNUMBER(Screener_5!G255),    Screener_5!G255, "")</f>
        <v/>
      </c>
      <c r="J4254" t="str">
        <f>IF(ISNUMBER(Screener_5!H255),    Screener_5!H255, "")</f>
        <v/>
      </c>
      <c r="K4254" t="str">
        <f t="shared" si="237"/>
        <v/>
      </c>
      <c r="L4254" t="str">
        <f t="shared" si="235"/>
        <v/>
      </c>
      <c r="M4254" s="45" t="str">
        <f>Screener_5!I255</f>
        <v/>
      </c>
      <c r="N4254" t="str">
        <f>IF(Screener_5!J255="Y",1,IF(Screener_5!J255="N",0,""))</f>
        <v/>
      </c>
      <c r="O4254" t="str">
        <f>IF(Screener_5!K255="Y",1,IF(Screener_5!K255="N",0,""))</f>
        <v/>
      </c>
      <c r="P4254" t="str">
        <f>IF(Screener_5!L255="Y",1,IF(Screener_5!L255="N",0,""))</f>
        <v/>
      </c>
      <c r="Q4254" t="str">
        <f>IF(Screener_5!M255="Y",1,IF(Screener_5!M255="N",0,""))</f>
        <v/>
      </c>
      <c r="R4254" t="str">
        <f>IF(Screener_5!N255="Y",1,IF(Screener_5!N255="N",0,""))</f>
        <v/>
      </c>
      <c r="S4254" t="str">
        <f>IF(Screener_5!O255="Y",1,IF(Screener_5!O255="N",0,""))</f>
        <v/>
      </c>
      <c r="T4254">
        <f t="shared" si="236"/>
        <v>0</v>
      </c>
      <c r="U4254" t="str">
        <f t="shared" si="238"/>
        <v/>
      </c>
      <c r="V4254" t="str">
        <f t="shared" si="239"/>
        <v/>
      </c>
      <c r="W4254" t="str">
        <f>Screener_5!R255</f>
        <v/>
      </c>
      <c r="X4254" s="6" t="str">
        <f>IF(ISNUMBER(Screener_5!$P255),IF(ISBLANK(Screener_5!S255),"Missing",Screener_5!S255), "")</f>
        <v/>
      </c>
      <c r="Y4254" s="6" t="str">
        <f>IF(ISNUMBER(Screener_5!$P255),IF(ISBLANK(Screener_5!T255),"Missing",Screener_5!T255), "")</f>
        <v/>
      </c>
      <c r="Z4254" s="6" t="str">
        <f>IF(ISNUMBER(Screener_5!$P255),IF(ISBLANK(Screener_5!U255),"Missing",Screener_5!U255), "")</f>
        <v/>
      </c>
      <c r="AA4254" s="6" t="str">
        <f>IF(ISTEXT(Screener_5!U255),  IF(ISBLANK(Screener_5!V255), "Missing", Screener_5!V255),"")</f>
        <v/>
      </c>
      <c r="AB4254" s="6" t="str">
        <f>IF(Screener_5!U255 = "Y",  IF(ISBLANK(Screener_5!V255), "Missing", Screener_5!V255),"")</f>
        <v/>
      </c>
      <c r="AC4254" s="6" t="str">
        <f xml:space="preserve"> IF((Screener_5!U255 = "Y"),   IF(ISBLANK(Screener_5!W255),"Missing",Screener_5!W255), "")</f>
        <v/>
      </c>
      <c r="AF4254" s="6"/>
      <c r="AG4254" s="6"/>
    </row>
    <row r="4255" spans="1:33" x14ac:dyDescent="0.25">
      <c r="A4255" s="125" t="str">
        <f>IF(ISNUMBER(Screener_5!A256), Screener_5!A256, "")</f>
        <v/>
      </c>
      <c r="B4255" t="str">
        <f>IF(ISTEXT(Screener_5!C256), Screener_5!C256, "")</f>
        <v/>
      </c>
      <c r="F4255" t="str">
        <f>IF(ISNUMBER(Screener_5!D256), Screener_5!D256, "")</f>
        <v/>
      </c>
      <c r="G4255" t="str">
        <f>IF(ISNUMBER(Screener_5!E256),    Screener_5!E256, "")</f>
        <v/>
      </c>
      <c r="H4255" t="str">
        <f>IF(ISNUMBER(Screener_5!F256),    Screener_5!F256, "")</f>
        <v/>
      </c>
      <c r="I4255" t="str">
        <f>IF(ISNUMBER(Screener_5!G256),    Screener_5!G256, "")</f>
        <v/>
      </c>
      <c r="J4255" t="str">
        <f>IF(ISNUMBER(Screener_5!H256),    Screener_5!H256, "")</f>
        <v/>
      </c>
      <c r="K4255" t="str">
        <f t="shared" si="237"/>
        <v/>
      </c>
      <c r="L4255" t="str">
        <f t="shared" si="235"/>
        <v/>
      </c>
      <c r="M4255" s="45" t="str">
        <f>Screener_5!I256</f>
        <v/>
      </c>
      <c r="N4255" t="str">
        <f>IF(Screener_5!J256="Y",1,IF(Screener_5!J256="N",0,""))</f>
        <v/>
      </c>
      <c r="O4255" t="str">
        <f>IF(Screener_5!K256="Y",1,IF(Screener_5!K256="N",0,""))</f>
        <v/>
      </c>
      <c r="P4255" t="str">
        <f>IF(Screener_5!L256="Y",1,IF(Screener_5!L256="N",0,""))</f>
        <v/>
      </c>
      <c r="Q4255" t="str">
        <f>IF(Screener_5!M256="Y",1,IF(Screener_5!M256="N",0,""))</f>
        <v/>
      </c>
      <c r="R4255" t="str">
        <f>IF(Screener_5!N256="Y",1,IF(Screener_5!N256="N",0,""))</f>
        <v/>
      </c>
      <c r="S4255" t="str">
        <f>IF(Screener_5!O256="Y",1,IF(Screener_5!O256="N",0,""))</f>
        <v/>
      </c>
      <c r="T4255">
        <f t="shared" si="236"/>
        <v>0</v>
      </c>
      <c r="U4255" t="str">
        <f t="shared" si="238"/>
        <v/>
      </c>
      <c r="V4255" t="str">
        <f t="shared" si="239"/>
        <v/>
      </c>
      <c r="W4255" t="str">
        <f>Screener_5!R256</f>
        <v/>
      </c>
      <c r="X4255" s="6" t="str">
        <f>IF(ISNUMBER(Screener_5!$P256),IF(ISBLANK(Screener_5!S256),"Missing",Screener_5!S256), "")</f>
        <v/>
      </c>
      <c r="Y4255" s="6" t="str">
        <f>IF(ISNUMBER(Screener_5!$P256),IF(ISBLANK(Screener_5!T256),"Missing",Screener_5!T256), "")</f>
        <v/>
      </c>
      <c r="Z4255" s="6" t="str">
        <f>IF(ISNUMBER(Screener_5!$P256),IF(ISBLANK(Screener_5!U256),"Missing",Screener_5!U256), "")</f>
        <v/>
      </c>
      <c r="AA4255" s="6" t="str">
        <f>IF(ISTEXT(Screener_5!U256),  IF(ISBLANK(Screener_5!V256), "Missing", Screener_5!V256),"")</f>
        <v/>
      </c>
      <c r="AB4255" s="6" t="str">
        <f>IF(Screener_5!U256 = "Y",  IF(ISBLANK(Screener_5!V256), "Missing", Screener_5!V256),"")</f>
        <v/>
      </c>
      <c r="AC4255" s="6" t="str">
        <f xml:space="preserve"> IF((Screener_5!U256 = "Y"),   IF(ISBLANK(Screener_5!W256),"Missing",Screener_5!W256), "")</f>
        <v/>
      </c>
      <c r="AF4255" s="6"/>
      <c r="AG4255" s="6"/>
    </row>
    <row r="4256" spans="1:33" x14ac:dyDescent="0.25">
      <c r="A4256" s="125" t="str">
        <f>IF(ISNUMBER(Screener_5!A257), Screener_5!A257, "")</f>
        <v/>
      </c>
      <c r="B4256" t="str">
        <f>IF(ISTEXT(Screener_5!C257), Screener_5!C257, "")</f>
        <v/>
      </c>
      <c r="F4256" t="str">
        <f>IF(ISNUMBER(Screener_5!D257), Screener_5!D257, "")</f>
        <v/>
      </c>
      <c r="G4256" t="str">
        <f>IF(ISNUMBER(Screener_5!E257),    Screener_5!E257, "")</f>
        <v/>
      </c>
      <c r="H4256" t="str">
        <f>IF(ISNUMBER(Screener_5!F257),    Screener_5!F257, "")</f>
        <v/>
      </c>
      <c r="I4256" t="str">
        <f>IF(ISNUMBER(Screener_5!G257),    Screener_5!G257, "")</f>
        <v/>
      </c>
      <c r="J4256" t="str">
        <f>IF(ISNUMBER(Screener_5!H257),    Screener_5!H257, "")</f>
        <v/>
      </c>
      <c r="K4256" t="str">
        <f t="shared" si="237"/>
        <v/>
      </c>
      <c r="L4256" t="str">
        <f t="shared" si="235"/>
        <v/>
      </c>
      <c r="M4256" s="45" t="str">
        <f>Screener_5!I257</f>
        <v/>
      </c>
      <c r="N4256" t="str">
        <f>IF(Screener_5!J257="Y",1,IF(Screener_5!J257="N",0,""))</f>
        <v/>
      </c>
      <c r="O4256" t="str">
        <f>IF(Screener_5!K257="Y",1,IF(Screener_5!K257="N",0,""))</f>
        <v/>
      </c>
      <c r="P4256" t="str">
        <f>IF(Screener_5!L257="Y",1,IF(Screener_5!L257="N",0,""))</f>
        <v/>
      </c>
      <c r="Q4256" t="str">
        <f>IF(Screener_5!M257="Y",1,IF(Screener_5!M257="N",0,""))</f>
        <v/>
      </c>
      <c r="R4256" t="str">
        <f>IF(Screener_5!N257="Y",1,IF(Screener_5!N257="N",0,""))</f>
        <v/>
      </c>
      <c r="S4256" t="str">
        <f>IF(Screener_5!O257="Y",1,IF(Screener_5!O257="N",0,""))</f>
        <v/>
      </c>
      <c r="T4256">
        <f t="shared" si="236"/>
        <v>0</v>
      </c>
      <c r="U4256" t="str">
        <f t="shared" si="238"/>
        <v/>
      </c>
      <c r="V4256" t="str">
        <f t="shared" si="239"/>
        <v/>
      </c>
      <c r="W4256" t="str">
        <f>Screener_5!R257</f>
        <v/>
      </c>
      <c r="X4256" s="6" t="str">
        <f>IF(ISNUMBER(Screener_5!$P257),IF(ISBLANK(Screener_5!S257),"Missing",Screener_5!S257), "")</f>
        <v/>
      </c>
      <c r="Y4256" s="6" t="str">
        <f>IF(ISNUMBER(Screener_5!$P257),IF(ISBLANK(Screener_5!T257),"Missing",Screener_5!T257), "")</f>
        <v/>
      </c>
      <c r="Z4256" s="6" t="str">
        <f>IF(ISNUMBER(Screener_5!$P257),IF(ISBLANK(Screener_5!U257),"Missing",Screener_5!U257), "")</f>
        <v/>
      </c>
      <c r="AA4256" s="6" t="str">
        <f>IF(ISTEXT(Screener_5!U257),  IF(ISBLANK(Screener_5!V257), "Missing", Screener_5!V257),"")</f>
        <v/>
      </c>
      <c r="AB4256" s="6" t="str">
        <f>IF(Screener_5!U257 = "Y",  IF(ISBLANK(Screener_5!V257), "Missing", Screener_5!V257),"")</f>
        <v/>
      </c>
      <c r="AC4256" s="6" t="str">
        <f xml:space="preserve"> IF((Screener_5!U257 = "Y"),   IF(ISBLANK(Screener_5!W257),"Missing",Screener_5!W257), "")</f>
        <v/>
      </c>
      <c r="AF4256" s="6"/>
      <c r="AG4256" s="6"/>
    </row>
    <row r="4257" spans="1:33" x14ac:dyDescent="0.25">
      <c r="A4257" s="125" t="str">
        <f>IF(ISNUMBER(Screener_5!A258), Screener_5!A258, "")</f>
        <v/>
      </c>
      <c r="B4257" t="str">
        <f>IF(ISTEXT(Screener_5!C258), Screener_5!C258, "")</f>
        <v/>
      </c>
      <c r="F4257" t="str">
        <f>IF(ISNUMBER(Screener_5!D258), Screener_5!D258, "")</f>
        <v/>
      </c>
      <c r="G4257" t="str">
        <f>IF(ISNUMBER(Screener_5!E258),    Screener_5!E258, "")</f>
        <v/>
      </c>
      <c r="H4257" t="str">
        <f>IF(ISNUMBER(Screener_5!F258),    Screener_5!F258, "")</f>
        <v/>
      </c>
      <c r="I4257" t="str">
        <f>IF(ISNUMBER(Screener_5!G258),    Screener_5!G258, "")</f>
        <v/>
      </c>
      <c r="J4257" t="str">
        <f>IF(ISNUMBER(Screener_5!H258),    Screener_5!H258, "")</f>
        <v/>
      </c>
      <c r="K4257" t="str">
        <f t="shared" si="237"/>
        <v/>
      </c>
      <c r="L4257" t="str">
        <f t="shared" si="235"/>
        <v/>
      </c>
      <c r="M4257" s="45" t="str">
        <f>Screener_5!I258</f>
        <v/>
      </c>
      <c r="N4257" t="str">
        <f>IF(Screener_5!J258="Y",1,IF(Screener_5!J258="N",0,""))</f>
        <v/>
      </c>
      <c r="O4257" t="str">
        <f>IF(Screener_5!K258="Y",1,IF(Screener_5!K258="N",0,""))</f>
        <v/>
      </c>
      <c r="P4257" t="str">
        <f>IF(Screener_5!L258="Y",1,IF(Screener_5!L258="N",0,""))</f>
        <v/>
      </c>
      <c r="Q4257" t="str">
        <f>IF(Screener_5!M258="Y",1,IF(Screener_5!M258="N",0,""))</f>
        <v/>
      </c>
      <c r="R4257" t="str">
        <f>IF(Screener_5!N258="Y",1,IF(Screener_5!N258="N",0,""))</f>
        <v/>
      </c>
      <c r="S4257" t="str">
        <f>IF(Screener_5!O258="Y",1,IF(Screener_5!O258="N",0,""))</f>
        <v/>
      </c>
      <c r="T4257">
        <f t="shared" si="236"/>
        <v>0</v>
      </c>
      <c r="U4257" t="str">
        <f t="shared" si="238"/>
        <v/>
      </c>
      <c r="V4257" t="str">
        <f t="shared" si="239"/>
        <v/>
      </c>
      <c r="W4257" t="str">
        <f>Screener_5!R258</f>
        <v/>
      </c>
      <c r="X4257" s="6" t="str">
        <f>IF(ISNUMBER(Screener_5!$P258),IF(ISBLANK(Screener_5!S258),"Missing",Screener_5!S258), "")</f>
        <v/>
      </c>
      <c r="Y4257" s="6" t="str">
        <f>IF(ISNUMBER(Screener_5!$P258),IF(ISBLANK(Screener_5!T258),"Missing",Screener_5!T258), "")</f>
        <v/>
      </c>
      <c r="Z4257" s="6" t="str">
        <f>IF(ISNUMBER(Screener_5!$P258),IF(ISBLANK(Screener_5!U258),"Missing",Screener_5!U258), "")</f>
        <v/>
      </c>
      <c r="AA4257" s="6" t="str">
        <f>IF(ISTEXT(Screener_5!U258),  IF(ISBLANK(Screener_5!V258), "Missing", Screener_5!V258),"")</f>
        <v/>
      </c>
      <c r="AB4257" s="6" t="str">
        <f>IF(Screener_5!U258 = "Y",  IF(ISBLANK(Screener_5!V258), "Missing", Screener_5!V258),"")</f>
        <v/>
      </c>
      <c r="AC4257" s="6" t="str">
        <f xml:space="preserve"> IF((Screener_5!U258 = "Y"),   IF(ISBLANK(Screener_5!W258),"Missing",Screener_5!W258), "")</f>
        <v/>
      </c>
      <c r="AF4257" s="6"/>
      <c r="AG4257" s="6"/>
    </row>
    <row r="4258" spans="1:33" x14ac:dyDescent="0.25">
      <c r="A4258" s="125" t="str">
        <f>IF(ISNUMBER(Screener_5!A259), Screener_5!A259, "")</f>
        <v/>
      </c>
      <c r="B4258" t="str">
        <f>IF(ISTEXT(Screener_5!C259), Screener_5!C259, "")</f>
        <v/>
      </c>
      <c r="F4258" t="str">
        <f>IF(ISNUMBER(Screener_5!D259), Screener_5!D259, "")</f>
        <v/>
      </c>
      <c r="G4258" t="str">
        <f>IF(ISNUMBER(Screener_5!E259),    Screener_5!E259, "")</f>
        <v/>
      </c>
      <c r="H4258" t="str">
        <f>IF(ISNUMBER(Screener_5!F259),    Screener_5!F259, "")</f>
        <v/>
      </c>
      <c r="I4258" t="str">
        <f>IF(ISNUMBER(Screener_5!G259),    Screener_5!G259, "")</f>
        <v/>
      </c>
      <c r="J4258" t="str">
        <f>IF(ISNUMBER(Screener_5!H259),    Screener_5!H259, "")</f>
        <v/>
      </c>
      <c r="K4258" t="str">
        <f t="shared" si="237"/>
        <v/>
      </c>
      <c r="L4258" t="str">
        <f t="shared" si="235"/>
        <v/>
      </c>
      <c r="M4258" s="45" t="str">
        <f>Screener_5!I259</f>
        <v/>
      </c>
      <c r="N4258" t="str">
        <f>IF(Screener_5!J259="Y",1,IF(Screener_5!J259="N",0,""))</f>
        <v/>
      </c>
      <c r="O4258" t="str">
        <f>IF(Screener_5!K259="Y",1,IF(Screener_5!K259="N",0,""))</f>
        <v/>
      </c>
      <c r="P4258" t="str">
        <f>IF(Screener_5!L259="Y",1,IF(Screener_5!L259="N",0,""))</f>
        <v/>
      </c>
      <c r="Q4258" t="str">
        <f>IF(Screener_5!M259="Y",1,IF(Screener_5!M259="N",0,""))</f>
        <v/>
      </c>
      <c r="R4258" t="str">
        <f>IF(Screener_5!N259="Y",1,IF(Screener_5!N259="N",0,""))</f>
        <v/>
      </c>
      <c r="S4258" t="str">
        <f>IF(Screener_5!O259="Y",1,IF(Screener_5!O259="N",0,""))</f>
        <v/>
      </c>
      <c r="T4258">
        <f t="shared" si="236"/>
        <v>0</v>
      </c>
      <c r="U4258" t="str">
        <f t="shared" si="238"/>
        <v/>
      </c>
      <c r="V4258" t="str">
        <f t="shared" si="239"/>
        <v/>
      </c>
      <c r="W4258" t="str">
        <f>Screener_5!R259</f>
        <v/>
      </c>
      <c r="X4258" s="6" t="str">
        <f>IF(ISNUMBER(Screener_5!$P259),IF(ISBLANK(Screener_5!S259),"Missing",Screener_5!S259), "")</f>
        <v/>
      </c>
      <c r="Y4258" s="6" t="str">
        <f>IF(ISNUMBER(Screener_5!$P259),IF(ISBLANK(Screener_5!T259),"Missing",Screener_5!T259), "")</f>
        <v/>
      </c>
      <c r="Z4258" s="6" t="str">
        <f>IF(ISNUMBER(Screener_5!$P259),IF(ISBLANK(Screener_5!U259),"Missing",Screener_5!U259), "")</f>
        <v/>
      </c>
      <c r="AA4258" s="6" t="str">
        <f>IF(ISTEXT(Screener_5!U259),  IF(ISBLANK(Screener_5!V259), "Missing", Screener_5!V259),"")</f>
        <v/>
      </c>
      <c r="AB4258" s="6" t="str">
        <f>IF(Screener_5!U259 = "Y",  IF(ISBLANK(Screener_5!V259), "Missing", Screener_5!V259),"")</f>
        <v/>
      </c>
      <c r="AC4258" s="6" t="str">
        <f xml:space="preserve"> IF((Screener_5!U259 = "Y"),   IF(ISBLANK(Screener_5!W259),"Missing",Screener_5!W259), "")</f>
        <v/>
      </c>
      <c r="AF4258" s="6"/>
      <c r="AG4258" s="6"/>
    </row>
    <row r="4259" spans="1:33" x14ac:dyDescent="0.25">
      <c r="A4259" s="125" t="str">
        <f>IF(ISNUMBER(Screener_5!A260), Screener_5!A260, "")</f>
        <v/>
      </c>
      <c r="B4259" t="str">
        <f>IF(ISTEXT(Screener_5!C260), Screener_5!C260, "")</f>
        <v/>
      </c>
      <c r="F4259" t="str">
        <f>IF(ISNUMBER(Screener_5!D260), Screener_5!D260, "")</f>
        <v/>
      </c>
      <c r="G4259" t="str">
        <f>IF(ISNUMBER(Screener_5!E260),    Screener_5!E260, "")</f>
        <v/>
      </c>
      <c r="H4259" t="str">
        <f>IF(ISNUMBER(Screener_5!F260),    Screener_5!F260, "")</f>
        <v/>
      </c>
      <c r="I4259" t="str">
        <f>IF(ISNUMBER(Screener_5!G260),    Screener_5!G260, "")</f>
        <v/>
      </c>
      <c r="J4259" t="str">
        <f>IF(ISNUMBER(Screener_5!H260),    Screener_5!H260, "")</f>
        <v/>
      </c>
      <c r="K4259" t="str">
        <f t="shared" si="237"/>
        <v/>
      </c>
      <c r="L4259" t="str">
        <f t="shared" si="235"/>
        <v/>
      </c>
      <c r="M4259" s="45" t="str">
        <f>Screener_5!I260</f>
        <v/>
      </c>
      <c r="N4259" t="str">
        <f>IF(Screener_5!J260="Y",1,IF(Screener_5!J260="N",0,""))</f>
        <v/>
      </c>
      <c r="O4259" t="str">
        <f>IF(Screener_5!K260="Y",1,IF(Screener_5!K260="N",0,""))</f>
        <v/>
      </c>
      <c r="P4259" t="str">
        <f>IF(Screener_5!L260="Y",1,IF(Screener_5!L260="N",0,""))</f>
        <v/>
      </c>
      <c r="Q4259" t="str">
        <f>IF(Screener_5!M260="Y",1,IF(Screener_5!M260="N",0,""))</f>
        <v/>
      </c>
      <c r="R4259" t="str">
        <f>IF(Screener_5!N260="Y",1,IF(Screener_5!N260="N",0,""))</f>
        <v/>
      </c>
      <c r="S4259" t="str">
        <f>IF(Screener_5!O260="Y",1,IF(Screener_5!O260="N",0,""))</f>
        <v/>
      </c>
      <c r="T4259">
        <f t="shared" si="236"/>
        <v>0</v>
      </c>
      <c r="U4259" t="str">
        <f t="shared" si="238"/>
        <v/>
      </c>
      <c r="V4259" t="str">
        <f t="shared" si="239"/>
        <v/>
      </c>
      <c r="W4259" t="str">
        <f>Screener_5!R260</f>
        <v/>
      </c>
      <c r="X4259" s="6" t="str">
        <f>IF(ISNUMBER(Screener_5!$P260),IF(ISBLANK(Screener_5!S260),"Missing",Screener_5!S260), "")</f>
        <v/>
      </c>
      <c r="Y4259" s="6" t="str">
        <f>IF(ISNUMBER(Screener_5!$P260),IF(ISBLANK(Screener_5!T260),"Missing",Screener_5!T260), "")</f>
        <v/>
      </c>
      <c r="Z4259" s="6" t="str">
        <f>IF(ISNUMBER(Screener_5!$P260),IF(ISBLANK(Screener_5!U260),"Missing",Screener_5!U260), "")</f>
        <v/>
      </c>
      <c r="AA4259" s="6" t="str">
        <f>IF(ISTEXT(Screener_5!U260),  IF(ISBLANK(Screener_5!V260), "Missing", Screener_5!V260),"")</f>
        <v/>
      </c>
      <c r="AB4259" s="6" t="str">
        <f>IF(Screener_5!U260 = "Y",  IF(ISBLANK(Screener_5!V260), "Missing", Screener_5!V260),"")</f>
        <v/>
      </c>
      <c r="AC4259" s="6" t="str">
        <f xml:space="preserve"> IF((Screener_5!U260 = "Y"),   IF(ISBLANK(Screener_5!W260),"Missing",Screener_5!W260), "")</f>
        <v/>
      </c>
      <c r="AF4259" s="6"/>
      <c r="AG4259" s="6"/>
    </row>
    <row r="4260" spans="1:33" x14ac:dyDescent="0.25">
      <c r="A4260" s="125" t="str">
        <f>IF(ISNUMBER(Screener_5!A261), Screener_5!A261, "")</f>
        <v/>
      </c>
      <c r="B4260" t="str">
        <f>IF(ISTEXT(Screener_5!C261), Screener_5!C261, "")</f>
        <v/>
      </c>
      <c r="F4260" t="str">
        <f>IF(ISNUMBER(Screener_5!D261), Screener_5!D261, "")</f>
        <v/>
      </c>
      <c r="G4260" t="str">
        <f>IF(ISNUMBER(Screener_5!E261),    Screener_5!E261, "")</f>
        <v/>
      </c>
      <c r="H4260" t="str">
        <f>IF(ISNUMBER(Screener_5!F261),    Screener_5!F261, "")</f>
        <v/>
      </c>
      <c r="I4260" t="str">
        <f>IF(ISNUMBER(Screener_5!G261),    Screener_5!G261, "")</f>
        <v/>
      </c>
      <c r="J4260" t="str">
        <f>IF(ISNUMBER(Screener_5!H261),    Screener_5!H261, "")</f>
        <v/>
      </c>
      <c r="K4260" t="str">
        <f t="shared" si="237"/>
        <v/>
      </c>
      <c r="L4260" t="str">
        <f t="shared" si="235"/>
        <v/>
      </c>
      <c r="M4260" s="45" t="str">
        <f>Screener_5!I261</f>
        <v/>
      </c>
      <c r="N4260" t="str">
        <f>IF(Screener_5!J261="Y",1,IF(Screener_5!J261="N",0,""))</f>
        <v/>
      </c>
      <c r="O4260" t="str">
        <f>IF(Screener_5!K261="Y",1,IF(Screener_5!K261="N",0,""))</f>
        <v/>
      </c>
      <c r="P4260" t="str">
        <f>IF(Screener_5!L261="Y",1,IF(Screener_5!L261="N",0,""))</f>
        <v/>
      </c>
      <c r="Q4260" t="str">
        <f>IF(Screener_5!M261="Y",1,IF(Screener_5!M261="N",0,""))</f>
        <v/>
      </c>
      <c r="R4260" t="str">
        <f>IF(Screener_5!N261="Y",1,IF(Screener_5!N261="N",0,""))</f>
        <v/>
      </c>
      <c r="S4260" t="str">
        <f>IF(Screener_5!O261="Y",1,IF(Screener_5!O261="N",0,""))</f>
        <v/>
      </c>
      <c r="T4260">
        <f t="shared" si="236"/>
        <v>0</v>
      </c>
      <c r="U4260" t="str">
        <f t="shared" si="238"/>
        <v/>
      </c>
      <c r="V4260" t="str">
        <f t="shared" si="239"/>
        <v/>
      </c>
      <c r="W4260" t="str">
        <f>Screener_5!R261</f>
        <v/>
      </c>
      <c r="X4260" s="6" t="str">
        <f>IF(ISNUMBER(Screener_5!$P261),IF(ISBLANK(Screener_5!S261),"Missing",Screener_5!S261), "")</f>
        <v/>
      </c>
      <c r="Y4260" s="6" t="str">
        <f>IF(ISNUMBER(Screener_5!$P261),IF(ISBLANK(Screener_5!T261),"Missing",Screener_5!T261), "")</f>
        <v/>
      </c>
      <c r="Z4260" s="6" t="str">
        <f>IF(ISNUMBER(Screener_5!$P261),IF(ISBLANK(Screener_5!U261),"Missing",Screener_5!U261), "")</f>
        <v/>
      </c>
      <c r="AA4260" s="6" t="str">
        <f>IF(ISTEXT(Screener_5!U261),  IF(ISBLANK(Screener_5!V261), "Missing", Screener_5!V261),"")</f>
        <v/>
      </c>
      <c r="AB4260" s="6" t="str">
        <f>IF(Screener_5!U261 = "Y",  IF(ISBLANK(Screener_5!V261), "Missing", Screener_5!V261),"")</f>
        <v/>
      </c>
      <c r="AC4260" s="6" t="str">
        <f xml:space="preserve"> IF((Screener_5!U261 = "Y"),   IF(ISBLANK(Screener_5!W261),"Missing",Screener_5!W261), "")</f>
        <v/>
      </c>
      <c r="AF4260" s="6"/>
      <c r="AG4260" s="6"/>
    </row>
    <row r="4261" spans="1:33" x14ac:dyDescent="0.25">
      <c r="A4261" s="125" t="str">
        <f>IF(ISNUMBER(Screener_5!A262), Screener_5!A262, "")</f>
        <v/>
      </c>
      <c r="B4261" t="str">
        <f>IF(ISTEXT(Screener_5!C262), Screener_5!C262, "")</f>
        <v/>
      </c>
      <c r="F4261" t="str">
        <f>IF(ISNUMBER(Screener_5!D262), Screener_5!D262, "")</f>
        <v/>
      </c>
      <c r="G4261" t="str">
        <f>IF(ISNUMBER(Screener_5!E262),    Screener_5!E262, "")</f>
        <v/>
      </c>
      <c r="H4261" t="str">
        <f>IF(ISNUMBER(Screener_5!F262),    Screener_5!F262, "")</f>
        <v/>
      </c>
      <c r="I4261" t="str">
        <f>IF(ISNUMBER(Screener_5!G262),    Screener_5!G262, "")</f>
        <v/>
      </c>
      <c r="J4261" t="str">
        <f>IF(ISNUMBER(Screener_5!H262),    Screener_5!H262, "")</f>
        <v/>
      </c>
      <c r="K4261" t="str">
        <f t="shared" si="237"/>
        <v/>
      </c>
      <c r="L4261" t="str">
        <f t="shared" si="235"/>
        <v/>
      </c>
      <c r="M4261" s="45" t="str">
        <f>Screener_5!I262</f>
        <v/>
      </c>
      <c r="N4261" t="str">
        <f>IF(Screener_5!J262="Y",1,IF(Screener_5!J262="N",0,""))</f>
        <v/>
      </c>
      <c r="O4261" t="str">
        <f>IF(Screener_5!K262="Y",1,IF(Screener_5!K262="N",0,""))</f>
        <v/>
      </c>
      <c r="P4261" t="str">
        <f>IF(Screener_5!L262="Y",1,IF(Screener_5!L262="N",0,""))</f>
        <v/>
      </c>
      <c r="Q4261" t="str">
        <f>IF(Screener_5!M262="Y",1,IF(Screener_5!M262="N",0,""))</f>
        <v/>
      </c>
      <c r="R4261" t="str">
        <f>IF(Screener_5!N262="Y",1,IF(Screener_5!N262="N",0,""))</f>
        <v/>
      </c>
      <c r="S4261" t="str">
        <f>IF(Screener_5!O262="Y",1,IF(Screener_5!O262="N",0,""))</f>
        <v/>
      </c>
      <c r="T4261">
        <f t="shared" si="236"/>
        <v>0</v>
      </c>
      <c r="U4261" t="str">
        <f t="shared" si="238"/>
        <v/>
      </c>
      <c r="V4261" t="str">
        <f t="shared" si="239"/>
        <v/>
      </c>
      <c r="W4261" t="str">
        <f>Screener_5!R262</f>
        <v/>
      </c>
      <c r="X4261" s="6" t="str">
        <f>IF(ISNUMBER(Screener_5!$P262),IF(ISBLANK(Screener_5!S262),"Missing",Screener_5!S262), "")</f>
        <v/>
      </c>
      <c r="Y4261" s="6" t="str">
        <f>IF(ISNUMBER(Screener_5!$P262),IF(ISBLANK(Screener_5!T262),"Missing",Screener_5!T262), "")</f>
        <v/>
      </c>
      <c r="Z4261" s="6" t="str">
        <f>IF(ISNUMBER(Screener_5!$P262),IF(ISBLANK(Screener_5!U262),"Missing",Screener_5!U262), "")</f>
        <v/>
      </c>
      <c r="AA4261" s="6" t="str">
        <f>IF(ISTEXT(Screener_5!U262),  IF(ISBLANK(Screener_5!V262), "Missing", Screener_5!V262),"")</f>
        <v/>
      </c>
      <c r="AB4261" s="6" t="str">
        <f>IF(Screener_5!U262 = "Y",  IF(ISBLANK(Screener_5!V262), "Missing", Screener_5!V262),"")</f>
        <v/>
      </c>
      <c r="AC4261" s="6" t="str">
        <f xml:space="preserve"> IF((Screener_5!U262 = "Y"),   IF(ISBLANK(Screener_5!W262),"Missing",Screener_5!W262), "")</f>
        <v/>
      </c>
      <c r="AF4261" s="6"/>
      <c r="AG4261" s="6"/>
    </row>
    <row r="4262" spans="1:33" x14ac:dyDescent="0.25">
      <c r="A4262" s="125" t="str">
        <f>IF(ISNUMBER(Screener_5!A263), Screener_5!A263, "")</f>
        <v/>
      </c>
      <c r="B4262" t="str">
        <f>IF(ISTEXT(Screener_5!C263), Screener_5!C263, "")</f>
        <v/>
      </c>
      <c r="F4262" t="str">
        <f>IF(ISNUMBER(Screener_5!D263), Screener_5!D263, "")</f>
        <v/>
      </c>
      <c r="G4262" t="str">
        <f>IF(ISNUMBER(Screener_5!E263),    Screener_5!E263, "")</f>
        <v/>
      </c>
      <c r="H4262" t="str">
        <f>IF(ISNUMBER(Screener_5!F263),    Screener_5!F263, "")</f>
        <v/>
      </c>
      <c r="I4262" t="str">
        <f>IF(ISNUMBER(Screener_5!G263),    Screener_5!G263, "")</f>
        <v/>
      </c>
      <c r="J4262" t="str">
        <f>IF(ISNUMBER(Screener_5!H263),    Screener_5!H263, "")</f>
        <v/>
      </c>
      <c r="K4262" t="str">
        <f t="shared" si="237"/>
        <v/>
      </c>
      <c r="L4262" t="str">
        <f t="shared" si="235"/>
        <v/>
      </c>
      <c r="M4262" s="45" t="str">
        <f>Screener_5!I263</f>
        <v/>
      </c>
      <c r="N4262" t="str">
        <f>IF(Screener_5!J263="Y",1,IF(Screener_5!J263="N",0,""))</f>
        <v/>
      </c>
      <c r="O4262" t="str">
        <f>IF(Screener_5!K263="Y",1,IF(Screener_5!K263="N",0,""))</f>
        <v/>
      </c>
      <c r="P4262" t="str">
        <f>IF(Screener_5!L263="Y",1,IF(Screener_5!L263="N",0,""))</f>
        <v/>
      </c>
      <c r="Q4262" t="str">
        <f>IF(Screener_5!M263="Y",1,IF(Screener_5!M263="N",0,""))</f>
        <v/>
      </c>
      <c r="R4262" t="str">
        <f>IF(Screener_5!N263="Y",1,IF(Screener_5!N263="N",0,""))</f>
        <v/>
      </c>
      <c r="S4262" t="str">
        <f>IF(Screener_5!O263="Y",1,IF(Screener_5!O263="N",0,""))</f>
        <v/>
      </c>
      <c r="T4262">
        <f t="shared" si="236"/>
        <v>0</v>
      </c>
      <c r="U4262" t="str">
        <f t="shared" si="238"/>
        <v/>
      </c>
      <c r="V4262" t="str">
        <f t="shared" si="239"/>
        <v/>
      </c>
      <c r="W4262" t="str">
        <f>Screener_5!R263</f>
        <v/>
      </c>
      <c r="X4262" s="6" t="str">
        <f>IF(ISNUMBER(Screener_5!$P263),IF(ISBLANK(Screener_5!S263),"Missing",Screener_5!S263), "")</f>
        <v/>
      </c>
      <c r="Y4262" s="6" t="str">
        <f>IF(ISNUMBER(Screener_5!$P263),IF(ISBLANK(Screener_5!T263),"Missing",Screener_5!T263), "")</f>
        <v/>
      </c>
      <c r="Z4262" s="6" t="str">
        <f>IF(ISNUMBER(Screener_5!$P263),IF(ISBLANK(Screener_5!U263),"Missing",Screener_5!U263), "")</f>
        <v/>
      </c>
      <c r="AA4262" s="6" t="str">
        <f>IF(ISTEXT(Screener_5!U263),  IF(ISBLANK(Screener_5!V263), "Missing", Screener_5!V263),"")</f>
        <v/>
      </c>
      <c r="AB4262" s="6" t="str">
        <f>IF(Screener_5!U263 = "Y",  IF(ISBLANK(Screener_5!V263), "Missing", Screener_5!V263),"")</f>
        <v/>
      </c>
      <c r="AC4262" s="6" t="str">
        <f xml:space="preserve"> IF((Screener_5!U263 = "Y"),   IF(ISBLANK(Screener_5!W263),"Missing",Screener_5!W263), "")</f>
        <v/>
      </c>
      <c r="AF4262" s="6"/>
      <c r="AG4262" s="6"/>
    </row>
    <row r="4263" spans="1:33" x14ac:dyDescent="0.25">
      <c r="A4263" s="125" t="str">
        <f>IF(ISNUMBER(Screener_5!A264), Screener_5!A264, "")</f>
        <v/>
      </c>
      <c r="B4263" t="str">
        <f>IF(ISTEXT(Screener_5!C264), Screener_5!C264, "")</f>
        <v/>
      </c>
      <c r="F4263" t="str">
        <f>IF(ISNUMBER(Screener_5!D264), Screener_5!D264, "")</f>
        <v/>
      </c>
      <c r="G4263" t="str">
        <f>IF(ISNUMBER(Screener_5!E264),    Screener_5!E264, "")</f>
        <v/>
      </c>
      <c r="H4263" t="str">
        <f>IF(ISNUMBER(Screener_5!F264),    Screener_5!F264, "")</f>
        <v/>
      </c>
      <c r="I4263" t="str">
        <f>IF(ISNUMBER(Screener_5!G264),    Screener_5!G264, "")</f>
        <v/>
      </c>
      <c r="J4263" t="str">
        <f>IF(ISNUMBER(Screener_5!H264),    Screener_5!H264, "")</f>
        <v/>
      </c>
      <c r="K4263" t="str">
        <f t="shared" si="237"/>
        <v/>
      </c>
      <c r="L4263" t="str">
        <f t="shared" si="235"/>
        <v/>
      </c>
      <c r="M4263" s="45" t="str">
        <f>Screener_5!I264</f>
        <v/>
      </c>
      <c r="N4263" t="str">
        <f>IF(Screener_5!J264="Y",1,IF(Screener_5!J264="N",0,""))</f>
        <v/>
      </c>
      <c r="O4263" t="str">
        <f>IF(Screener_5!K264="Y",1,IF(Screener_5!K264="N",0,""))</f>
        <v/>
      </c>
      <c r="P4263" t="str">
        <f>IF(Screener_5!L264="Y",1,IF(Screener_5!L264="N",0,""))</f>
        <v/>
      </c>
      <c r="Q4263" t="str">
        <f>IF(Screener_5!M264="Y",1,IF(Screener_5!M264="N",0,""))</f>
        <v/>
      </c>
      <c r="R4263" t="str">
        <f>IF(Screener_5!N264="Y",1,IF(Screener_5!N264="N",0,""))</f>
        <v/>
      </c>
      <c r="S4263" t="str">
        <f>IF(Screener_5!O264="Y",1,IF(Screener_5!O264="N",0,""))</f>
        <v/>
      </c>
      <c r="T4263">
        <f t="shared" si="236"/>
        <v>0</v>
      </c>
      <c r="U4263" t="str">
        <f t="shared" si="238"/>
        <v/>
      </c>
      <c r="V4263" t="str">
        <f t="shared" si="239"/>
        <v/>
      </c>
      <c r="W4263" t="str">
        <f>Screener_5!R264</f>
        <v/>
      </c>
      <c r="X4263" s="6" t="str">
        <f>IF(ISNUMBER(Screener_5!$P264),IF(ISBLANK(Screener_5!S264),"Missing",Screener_5!S264), "")</f>
        <v/>
      </c>
      <c r="Y4263" s="6" t="str">
        <f>IF(ISNUMBER(Screener_5!$P264),IF(ISBLANK(Screener_5!T264),"Missing",Screener_5!T264), "")</f>
        <v/>
      </c>
      <c r="Z4263" s="6" t="str">
        <f>IF(ISNUMBER(Screener_5!$P264),IF(ISBLANK(Screener_5!U264),"Missing",Screener_5!U264), "")</f>
        <v/>
      </c>
      <c r="AA4263" s="6" t="str">
        <f>IF(ISTEXT(Screener_5!U264),  IF(ISBLANK(Screener_5!V264), "Missing", Screener_5!V264),"")</f>
        <v/>
      </c>
      <c r="AB4263" s="6" t="str">
        <f>IF(Screener_5!U264 = "Y",  IF(ISBLANK(Screener_5!V264), "Missing", Screener_5!V264),"")</f>
        <v/>
      </c>
      <c r="AC4263" s="6" t="str">
        <f xml:space="preserve"> IF((Screener_5!U264 = "Y"),   IF(ISBLANK(Screener_5!W264),"Missing",Screener_5!W264), "")</f>
        <v/>
      </c>
      <c r="AF4263" s="6"/>
      <c r="AG4263" s="6"/>
    </row>
    <row r="4264" spans="1:33" x14ac:dyDescent="0.25">
      <c r="A4264" s="125" t="str">
        <f>IF(ISNUMBER(Screener_5!A265), Screener_5!A265, "")</f>
        <v/>
      </c>
      <c r="B4264" t="str">
        <f>IF(ISTEXT(Screener_5!C265), Screener_5!C265, "")</f>
        <v/>
      </c>
      <c r="F4264" t="str">
        <f>IF(ISNUMBER(Screener_5!D265), Screener_5!D265, "")</f>
        <v/>
      </c>
      <c r="G4264" t="str">
        <f>IF(ISNUMBER(Screener_5!E265),    Screener_5!E265, "")</f>
        <v/>
      </c>
      <c r="H4264" t="str">
        <f>IF(ISNUMBER(Screener_5!F265),    Screener_5!F265, "")</f>
        <v/>
      </c>
      <c r="I4264" t="str">
        <f>IF(ISNUMBER(Screener_5!G265),    Screener_5!G265, "")</f>
        <v/>
      </c>
      <c r="J4264" t="str">
        <f>IF(ISNUMBER(Screener_5!H265),    Screener_5!H265, "")</f>
        <v/>
      </c>
      <c r="K4264" t="str">
        <f t="shared" si="237"/>
        <v/>
      </c>
      <c r="L4264" t="str">
        <f t="shared" ref="L4264:L4306" si="240">IF(K4264 = "","",   IF(SUM(G4264:J4264) &gt;0,"Positive","Negative"))</f>
        <v/>
      </c>
      <c r="M4264" s="45" t="str">
        <f>Screener_5!I265</f>
        <v/>
      </c>
      <c r="N4264" t="str">
        <f>IF(Screener_5!J265="Y",1,IF(Screener_5!J265="N",0,""))</f>
        <v/>
      </c>
      <c r="O4264" t="str">
        <f>IF(Screener_5!K265="Y",1,IF(Screener_5!K265="N",0,""))</f>
        <v/>
      </c>
      <c r="P4264" t="str">
        <f>IF(Screener_5!L265="Y",1,IF(Screener_5!L265="N",0,""))</f>
        <v/>
      </c>
      <c r="Q4264" t="str">
        <f>IF(Screener_5!M265="Y",1,IF(Screener_5!M265="N",0,""))</f>
        <v/>
      </c>
      <c r="R4264" t="str">
        <f>IF(Screener_5!N265="Y",1,IF(Screener_5!N265="N",0,""))</f>
        <v/>
      </c>
      <c r="S4264" t="str">
        <f>IF(Screener_5!O265="Y",1,IF(Screener_5!O265="N",0,""))</f>
        <v/>
      </c>
      <c r="T4264">
        <f t="shared" si="236"/>
        <v>0</v>
      </c>
      <c r="U4264" t="str">
        <f t="shared" si="238"/>
        <v/>
      </c>
      <c r="V4264" t="str">
        <f t="shared" si="239"/>
        <v/>
      </c>
      <c r="W4264" t="str">
        <f>Screener_5!R265</f>
        <v/>
      </c>
      <c r="X4264" s="6" t="str">
        <f>IF(ISNUMBER(Screener_5!$P265),IF(ISBLANK(Screener_5!S265),"Missing",Screener_5!S265), "")</f>
        <v/>
      </c>
      <c r="Y4264" s="6" t="str">
        <f>IF(ISNUMBER(Screener_5!$P265),IF(ISBLANK(Screener_5!T265),"Missing",Screener_5!T265), "")</f>
        <v/>
      </c>
      <c r="Z4264" s="6" t="str">
        <f>IF(ISNUMBER(Screener_5!$P265),IF(ISBLANK(Screener_5!U265),"Missing",Screener_5!U265), "")</f>
        <v/>
      </c>
      <c r="AA4264" s="6" t="str">
        <f>IF(ISTEXT(Screener_5!U265),  IF(ISBLANK(Screener_5!V265), "Missing", Screener_5!V265),"")</f>
        <v/>
      </c>
      <c r="AB4264" s="6" t="str">
        <f>IF(Screener_5!U265 = "Y",  IF(ISBLANK(Screener_5!V265), "Missing", Screener_5!V265),"")</f>
        <v/>
      </c>
      <c r="AC4264" s="6" t="str">
        <f xml:space="preserve"> IF((Screener_5!U265 = "Y"),   IF(ISBLANK(Screener_5!W265),"Missing",Screener_5!W265), "")</f>
        <v/>
      </c>
      <c r="AF4264" s="6"/>
      <c r="AG4264" s="6"/>
    </row>
    <row r="4265" spans="1:33" x14ac:dyDescent="0.25">
      <c r="A4265" s="125" t="str">
        <f>IF(ISNUMBER(Screener_5!A266), Screener_5!A266, "")</f>
        <v/>
      </c>
      <c r="B4265" t="str">
        <f>IF(ISTEXT(Screener_5!C266), Screener_5!C266, "")</f>
        <v/>
      </c>
      <c r="F4265" t="str">
        <f>IF(ISNUMBER(Screener_5!D266), Screener_5!D266, "")</f>
        <v/>
      </c>
      <c r="G4265" t="str">
        <f>IF(ISNUMBER(Screener_5!E266),    Screener_5!E266, "")</f>
        <v/>
      </c>
      <c r="H4265" t="str">
        <f>IF(ISNUMBER(Screener_5!F266),    Screener_5!F266, "")</f>
        <v/>
      </c>
      <c r="I4265" t="str">
        <f>IF(ISNUMBER(Screener_5!G266),    Screener_5!G266, "")</f>
        <v/>
      </c>
      <c r="J4265" t="str">
        <f>IF(ISNUMBER(Screener_5!H266),    Screener_5!H266, "")</f>
        <v/>
      </c>
      <c r="K4265" t="str">
        <f t="shared" si="237"/>
        <v/>
      </c>
      <c r="L4265" t="str">
        <f t="shared" si="240"/>
        <v/>
      </c>
      <c r="M4265" s="45" t="str">
        <f>Screener_5!I266</f>
        <v/>
      </c>
      <c r="N4265" t="str">
        <f>IF(Screener_5!J266="Y",1,IF(Screener_5!J266="N",0,""))</f>
        <v/>
      </c>
      <c r="O4265" t="str">
        <f>IF(Screener_5!K266="Y",1,IF(Screener_5!K266="N",0,""))</f>
        <v/>
      </c>
      <c r="P4265" t="str">
        <f>IF(Screener_5!L266="Y",1,IF(Screener_5!L266="N",0,""))</f>
        <v/>
      </c>
      <c r="Q4265" t="str">
        <f>IF(Screener_5!M266="Y",1,IF(Screener_5!M266="N",0,""))</f>
        <v/>
      </c>
      <c r="R4265" t="str">
        <f>IF(Screener_5!N266="Y",1,IF(Screener_5!N266="N",0,""))</f>
        <v/>
      </c>
      <c r="S4265" t="str">
        <f>IF(Screener_5!O266="Y",1,IF(Screener_5!O266="N",0,""))</f>
        <v/>
      </c>
      <c r="T4265">
        <f t="shared" si="236"/>
        <v>0</v>
      </c>
      <c r="U4265" t="str">
        <f t="shared" si="238"/>
        <v/>
      </c>
      <c r="V4265" t="str">
        <f t="shared" si="239"/>
        <v/>
      </c>
      <c r="W4265" t="str">
        <f>Screener_5!R266</f>
        <v/>
      </c>
      <c r="X4265" s="6" t="str">
        <f>IF(ISNUMBER(Screener_5!$P266),IF(ISBLANK(Screener_5!S266),"Missing",Screener_5!S266), "")</f>
        <v/>
      </c>
      <c r="Y4265" s="6" t="str">
        <f>IF(ISNUMBER(Screener_5!$P266),IF(ISBLANK(Screener_5!T266),"Missing",Screener_5!T266), "")</f>
        <v/>
      </c>
      <c r="Z4265" s="6" t="str">
        <f>IF(ISNUMBER(Screener_5!$P266),IF(ISBLANK(Screener_5!U266),"Missing",Screener_5!U266), "")</f>
        <v/>
      </c>
      <c r="AA4265" s="6" t="str">
        <f>IF(ISTEXT(Screener_5!U266),  IF(ISBLANK(Screener_5!V266), "Missing", Screener_5!V266),"")</f>
        <v/>
      </c>
      <c r="AB4265" s="6" t="str">
        <f>IF(Screener_5!U266 = "Y",  IF(ISBLANK(Screener_5!V266), "Missing", Screener_5!V266),"")</f>
        <v/>
      </c>
      <c r="AC4265" s="6" t="str">
        <f xml:space="preserve"> IF((Screener_5!U266 = "Y"),   IF(ISBLANK(Screener_5!W266),"Missing",Screener_5!W266), "")</f>
        <v/>
      </c>
      <c r="AF4265" s="6"/>
      <c r="AG4265" s="6"/>
    </row>
    <row r="4266" spans="1:33" x14ac:dyDescent="0.25">
      <c r="A4266" s="125" t="str">
        <f>IF(ISNUMBER(Screener_5!A267), Screener_5!A267, "")</f>
        <v/>
      </c>
      <c r="B4266" t="str">
        <f>IF(ISTEXT(Screener_5!C267), Screener_5!C267, "")</f>
        <v/>
      </c>
      <c r="F4266" t="str">
        <f>IF(ISNUMBER(Screener_5!D267), Screener_5!D267, "")</f>
        <v/>
      </c>
      <c r="G4266" t="str">
        <f>IF(ISNUMBER(Screener_5!E267),    Screener_5!E267, "")</f>
        <v/>
      </c>
      <c r="H4266" t="str">
        <f>IF(ISNUMBER(Screener_5!F267),    Screener_5!F267, "")</f>
        <v/>
      </c>
      <c r="I4266" t="str">
        <f>IF(ISNUMBER(Screener_5!G267),    Screener_5!G267, "")</f>
        <v/>
      </c>
      <c r="J4266" t="str">
        <f>IF(ISNUMBER(Screener_5!H267),    Screener_5!H267, "")</f>
        <v/>
      </c>
      <c r="K4266" t="str">
        <f t="shared" si="237"/>
        <v/>
      </c>
      <c r="L4266" t="str">
        <f t="shared" si="240"/>
        <v/>
      </c>
      <c r="M4266" s="45" t="str">
        <f>Screener_5!I267</f>
        <v/>
      </c>
      <c r="N4266" t="str">
        <f>IF(Screener_5!J267="Y",1,IF(Screener_5!J267="N",0,""))</f>
        <v/>
      </c>
      <c r="O4266" t="str">
        <f>IF(Screener_5!K267="Y",1,IF(Screener_5!K267="N",0,""))</f>
        <v/>
      </c>
      <c r="P4266" t="str">
        <f>IF(Screener_5!L267="Y",1,IF(Screener_5!L267="N",0,""))</f>
        <v/>
      </c>
      <c r="Q4266" t="str">
        <f>IF(Screener_5!M267="Y",1,IF(Screener_5!M267="N",0,""))</f>
        <v/>
      </c>
      <c r="R4266" t="str">
        <f>IF(Screener_5!N267="Y",1,IF(Screener_5!N267="N",0,""))</f>
        <v/>
      </c>
      <c r="S4266" t="str">
        <f>IF(Screener_5!O267="Y",1,IF(Screener_5!O267="N",0,""))</f>
        <v/>
      </c>
      <c r="T4266">
        <f t="shared" si="236"/>
        <v>0</v>
      </c>
      <c r="U4266" t="str">
        <f t="shared" si="238"/>
        <v/>
      </c>
      <c r="V4266" t="str">
        <f t="shared" si="239"/>
        <v/>
      </c>
      <c r="W4266" t="str">
        <f>Screener_5!R267</f>
        <v/>
      </c>
      <c r="X4266" s="6" t="str">
        <f>IF(ISNUMBER(Screener_5!$P267),IF(ISBLANK(Screener_5!S267),"Missing",Screener_5!S267), "")</f>
        <v/>
      </c>
      <c r="Y4266" s="6" t="str">
        <f>IF(ISNUMBER(Screener_5!$P267),IF(ISBLANK(Screener_5!T267),"Missing",Screener_5!T267), "")</f>
        <v/>
      </c>
      <c r="Z4266" s="6" t="str">
        <f>IF(ISNUMBER(Screener_5!$P267),IF(ISBLANK(Screener_5!U267),"Missing",Screener_5!U267), "")</f>
        <v/>
      </c>
      <c r="AA4266" s="6" t="str">
        <f>IF(ISTEXT(Screener_5!U267),  IF(ISBLANK(Screener_5!V267), "Missing", Screener_5!V267),"")</f>
        <v/>
      </c>
      <c r="AB4266" s="6" t="str">
        <f>IF(Screener_5!U267 = "Y",  IF(ISBLANK(Screener_5!V267), "Missing", Screener_5!V267),"")</f>
        <v/>
      </c>
      <c r="AC4266" s="6" t="str">
        <f xml:space="preserve"> IF((Screener_5!U267 = "Y"),   IF(ISBLANK(Screener_5!W267),"Missing",Screener_5!W267), "")</f>
        <v/>
      </c>
      <c r="AF4266" s="6"/>
      <c r="AG4266" s="6"/>
    </row>
    <row r="4267" spans="1:33" x14ac:dyDescent="0.25">
      <c r="A4267" s="125" t="str">
        <f>IF(ISNUMBER(Screener_5!A268), Screener_5!A268, "")</f>
        <v/>
      </c>
      <c r="B4267" t="str">
        <f>IF(ISTEXT(Screener_5!C268), Screener_5!C268, "")</f>
        <v/>
      </c>
      <c r="F4267" t="str">
        <f>IF(ISNUMBER(Screener_5!D268), Screener_5!D268, "")</f>
        <v/>
      </c>
      <c r="G4267" t="str">
        <f>IF(ISNUMBER(Screener_5!E268),    Screener_5!E268, "")</f>
        <v/>
      </c>
      <c r="H4267" t="str">
        <f>IF(ISNUMBER(Screener_5!F268),    Screener_5!F268, "")</f>
        <v/>
      </c>
      <c r="I4267" t="str">
        <f>IF(ISNUMBER(Screener_5!G268),    Screener_5!G268, "")</f>
        <v/>
      </c>
      <c r="J4267" t="str">
        <f>IF(ISNUMBER(Screener_5!H268),    Screener_5!H268, "")</f>
        <v/>
      </c>
      <c r="K4267" t="str">
        <f t="shared" si="237"/>
        <v/>
      </c>
      <c r="L4267" t="str">
        <f t="shared" si="240"/>
        <v/>
      </c>
      <c r="M4267" s="45" t="str">
        <f>Screener_5!I268</f>
        <v/>
      </c>
      <c r="N4267" t="str">
        <f>IF(Screener_5!J268="Y",1,IF(Screener_5!J268="N",0,""))</f>
        <v/>
      </c>
      <c r="O4267" t="str">
        <f>IF(Screener_5!K268="Y",1,IF(Screener_5!K268="N",0,""))</f>
        <v/>
      </c>
      <c r="P4267" t="str">
        <f>IF(Screener_5!L268="Y",1,IF(Screener_5!L268="N",0,""))</f>
        <v/>
      </c>
      <c r="Q4267" t="str">
        <f>IF(Screener_5!M268="Y",1,IF(Screener_5!M268="N",0,""))</f>
        <v/>
      </c>
      <c r="R4267" t="str">
        <f>IF(Screener_5!N268="Y",1,IF(Screener_5!N268="N",0,""))</f>
        <v/>
      </c>
      <c r="S4267" t="str">
        <f>IF(Screener_5!O268="Y",1,IF(Screener_5!O268="N",0,""))</f>
        <v/>
      </c>
      <c r="T4267">
        <f t="shared" si="236"/>
        <v>0</v>
      </c>
      <c r="U4267" t="str">
        <f t="shared" si="238"/>
        <v/>
      </c>
      <c r="V4267" t="str">
        <f t="shared" si="239"/>
        <v/>
      </c>
      <c r="W4267" t="str">
        <f>Screener_5!R268</f>
        <v/>
      </c>
      <c r="X4267" s="6" t="str">
        <f>IF(ISNUMBER(Screener_5!$P268),IF(ISBLANK(Screener_5!S268),"Missing",Screener_5!S268), "")</f>
        <v/>
      </c>
      <c r="Y4267" s="6" t="str">
        <f>IF(ISNUMBER(Screener_5!$P268),IF(ISBLANK(Screener_5!T268),"Missing",Screener_5!T268), "")</f>
        <v/>
      </c>
      <c r="Z4267" s="6" t="str">
        <f>IF(ISNUMBER(Screener_5!$P268),IF(ISBLANK(Screener_5!U268),"Missing",Screener_5!U268), "")</f>
        <v/>
      </c>
      <c r="AA4267" s="6" t="str">
        <f>IF(ISTEXT(Screener_5!U268),  IF(ISBLANK(Screener_5!V268), "Missing", Screener_5!V268),"")</f>
        <v/>
      </c>
      <c r="AB4267" s="6" t="str">
        <f>IF(Screener_5!U268 = "Y",  IF(ISBLANK(Screener_5!V268), "Missing", Screener_5!V268),"")</f>
        <v/>
      </c>
      <c r="AC4267" s="6" t="str">
        <f xml:space="preserve"> IF((Screener_5!U268 = "Y"),   IF(ISBLANK(Screener_5!W268),"Missing",Screener_5!W268), "")</f>
        <v/>
      </c>
      <c r="AF4267" s="6"/>
      <c r="AG4267" s="6"/>
    </row>
    <row r="4268" spans="1:33" x14ac:dyDescent="0.25">
      <c r="A4268" s="125" t="str">
        <f>IF(ISNUMBER(Screener_5!A269), Screener_5!A269, "")</f>
        <v/>
      </c>
      <c r="B4268" t="str">
        <f>IF(ISTEXT(Screener_5!C269), Screener_5!C269, "")</f>
        <v/>
      </c>
      <c r="F4268" t="str">
        <f>IF(ISNUMBER(Screener_5!D269), Screener_5!D269, "")</f>
        <v/>
      </c>
      <c r="G4268" t="str">
        <f>IF(ISNUMBER(Screener_5!E269),    Screener_5!E269, "")</f>
        <v/>
      </c>
      <c r="H4268" t="str">
        <f>IF(ISNUMBER(Screener_5!F269),    Screener_5!F269, "")</f>
        <v/>
      </c>
      <c r="I4268" t="str">
        <f>IF(ISNUMBER(Screener_5!G269),    Screener_5!G269, "")</f>
        <v/>
      </c>
      <c r="J4268" t="str">
        <f>IF(ISNUMBER(Screener_5!H269),    Screener_5!H269, "")</f>
        <v/>
      </c>
      <c r="K4268" t="str">
        <f t="shared" si="237"/>
        <v/>
      </c>
      <c r="L4268" t="str">
        <f t="shared" si="240"/>
        <v/>
      </c>
      <c r="M4268" s="45" t="str">
        <f>Screener_5!I269</f>
        <v/>
      </c>
      <c r="N4268" t="str">
        <f>IF(Screener_5!J269="Y",1,IF(Screener_5!J269="N",0,""))</f>
        <v/>
      </c>
      <c r="O4268" t="str">
        <f>IF(Screener_5!K269="Y",1,IF(Screener_5!K269="N",0,""))</f>
        <v/>
      </c>
      <c r="P4268" t="str">
        <f>IF(Screener_5!L269="Y",1,IF(Screener_5!L269="N",0,""))</f>
        <v/>
      </c>
      <c r="Q4268" t="str">
        <f>IF(Screener_5!M269="Y",1,IF(Screener_5!M269="N",0,""))</f>
        <v/>
      </c>
      <c r="R4268" t="str">
        <f>IF(Screener_5!N269="Y",1,IF(Screener_5!N269="N",0,""))</f>
        <v/>
      </c>
      <c r="S4268" t="str">
        <f>IF(Screener_5!O269="Y",1,IF(Screener_5!O269="N",0,""))</f>
        <v/>
      </c>
      <c r="T4268">
        <f t="shared" si="236"/>
        <v>0</v>
      </c>
      <c r="U4268" t="str">
        <f t="shared" si="238"/>
        <v/>
      </c>
      <c r="V4268" t="str">
        <f t="shared" si="239"/>
        <v/>
      </c>
      <c r="W4268" t="str">
        <f>Screener_5!R269</f>
        <v/>
      </c>
      <c r="X4268" s="6" t="str">
        <f>IF(ISNUMBER(Screener_5!$P269),IF(ISBLANK(Screener_5!S269),"Missing",Screener_5!S269), "")</f>
        <v/>
      </c>
      <c r="Y4268" s="6" t="str">
        <f>IF(ISNUMBER(Screener_5!$P269),IF(ISBLANK(Screener_5!T269),"Missing",Screener_5!T269), "")</f>
        <v/>
      </c>
      <c r="Z4268" s="6" t="str">
        <f>IF(ISNUMBER(Screener_5!$P269),IF(ISBLANK(Screener_5!U269),"Missing",Screener_5!U269), "")</f>
        <v/>
      </c>
      <c r="AA4268" s="6" t="str">
        <f>IF(ISTEXT(Screener_5!U269),  IF(ISBLANK(Screener_5!V269), "Missing", Screener_5!V269),"")</f>
        <v/>
      </c>
      <c r="AB4268" s="6" t="str">
        <f>IF(Screener_5!U269 = "Y",  IF(ISBLANK(Screener_5!V269), "Missing", Screener_5!V269),"")</f>
        <v/>
      </c>
      <c r="AC4268" s="6" t="str">
        <f xml:space="preserve"> IF((Screener_5!U269 = "Y"),   IF(ISBLANK(Screener_5!W269),"Missing",Screener_5!W269), "")</f>
        <v/>
      </c>
      <c r="AF4268" s="6"/>
      <c r="AG4268" s="6"/>
    </row>
    <row r="4269" spans="1:33" x14ac:dyDescent="0.25">
      <c r="A4269" s="125" t="str">
        <f>IF(ISNUMBER(Screener_5!A270), Screener_5!A270, "")</f>
        <v/>
      </c>
      <c r="B4269" t="str">
        <f>IF(ISTEXT(Screener_5!C270), Screener_5!C270, "")</f>
        <v/>
      </c>
      <c r="F4269" t="str">
        <f>IF(ISNUMBER(Screener_5!D270), Screener_5!D270, "")</f>
        <v/>
      </c>
      <c r="G4269" t="str">
        <f>IF(ISNUMBER(Screener_5!E270),    Screener_5!E270, "")</f>
        <v/>
      </c>
      <c r="H4269" t="str">
        <f>IF(ISNUMBER(Screener_5!F270),    Screener_5!F270, "")</f>
        <v/>
      </c>
      <c r="I4269" t="str">
        <f>IF(ISNUMBER(Screener_5!G270),    Screener_5!G270, "")</f>
        <v/>
      </c>
      <c r="J4269" t="str">
        <f>IF(ISNUMBER(Screener_5!H270),    Screener_5!H270, "")</f>
        <v/>
      </c>
      <c r="K4269" t="str">
        <f t="shared" si="237"/>
        <v/>
      </c>
      <c r="L4269" t="str">
        <f t="shared" si="240"/>
        <v/>
      </c>
      <c r="M4269" s="45" t="str">
        <f>Screener_5!I270</f>
        <v/>
      </c>
      <c r="N4269" t="str">
        <f>IF(Screener_5!J270="Y",1,IF(Screener_5!J270="N",0,""))</f>
        <v/>
      </c>
      <c r="O4269" t="str">
        <f>IF(Screener_5!K270="Y",1,IF(Screener_5!K270="N",0,""))</f>
        <v/>
      </c>
      <c r="P4269" t="str">
        <f>IF(Screener_5!L270="Y",1,IF(Screener_5!L270="N",0,""))</f>
        <v/>
      </c>
      <c r="Q4269" t="str">
        <f>IF(Screener_5!M270="Y",1,IF(Screener_5!M270="N",0,""))</f>
        <v/>
      </c>
      <c r="R4269" t="str">
        <f>IF(Screener_5!N270="Y",1,IF(Screener_5!N270="N",0,""))</f>
        <v/>
      </c>
      <c r="S4269" t="str">
        <f>IF(Screener_5!O270="Y",1,IF(Screener_5!O270="N",0,""))</f>
        <v/>
      </c>
      <c r="T4269">
        <f t="shared" si="236"/>
        <v>0</v>
      </c>
      <c r="U4269" t="str">
        <f t="shared" si="238"/>
        <v/>
      </c>
      <c r="V4269" t="str">
        <f t="shared" si="239"/>
        <v/>
      </c>
      <c r="W4269" t="str">
        <f>Screener_5!R270</f>
        <v/>
      </c>
      <c r="X4269" s="6" t="str">
        <f>IF(ISNUMBER(Screener_5!$P270),IF(ISBLANK(Screener_5!S270),"Missing",Screener_5!S270), "")</f>
        <v/>
      </c>
      <c r="Y4269" s="6" t="str">
        <f>IF(ISNUMBER(Screener_5!$P270),IF(ISBLANK(Screener_5!T270),"Missing",Screener_5!T270), "")</f>
        <v/>
      </c>
      <c r="Z4269" s="6" t="str">
        <f>IF(ISNUMBER(Screener_5!$P270),IF(ISBLANK(Screener_5!U270),"Missing",Screener_5!U270), "")</f>
        <v/>
      </c>
      <c r="AA4269" s="6" t="str">
        <f>IF(ISTEXT(Screener_5!U270),  IF(ISBLANK(Screener_5!V270), "Missing", Screener_5!V270),"")</f>
        <v/>
      </c>
      <c r="AB4269" s="6" t="str">
        <f>IF(Screener_5!U270 = "Y",  IF(ISBLANK(Screener_5!V270), "Missing", Screener_5!V270),"")</f>
        <v/>
      </c>
      <c r="AC4269" s="6" t="str">
        <f xml:space="preserve"> IF((Screener_5!U270 = "Y"),   IF(ISBLANK(Screener_5!W270),"Missing",Screener_5!W270), "")</f>
        <v/>
      </c>
      <c r="AF4269" s="6"/>
      <c r="AG4269" s="6"/>
    </row>
    <row r="4270" spans="1:33" x14ac:dyDescent="0.25">
      <c r="A4270" s="125" t="str">
        <f>IF(ISNUMBER(Screener_5!A271), Screener_5!A271, "")</f>
        <v/>
      </c>
      <c r="B4270" t="str">
        <f>IF(ISTEXT(Screener_5!C271), Screener_5!C271, "")</f>
        <v/>
      </c>
      <c r="F4270" t="str">
        <f>IF(ISNUMBER(Screener_5!D271), Screener_5!D271, "")</f>
        <v/>
      </c>
      <c r="G4270" t="str">
        <f>IF(ISNUMBER(Screener_5!E271),    Screener_5!E271, "")</f>
        <v/>
      </c>
      <c r="H4270" t="str">
        <f>IF(ISNUMBER(Screener_5!F271),    Screener_5!F271, "")</f>
        <v/>
      </c>
      <c r="I4270" t="str">
        <f>IF(ISNUMBER(Screener_5!G271),    Screener_5!G271, "")</f>
        <v/>
      </c>
      <c r="J4270" t="str">
        <f>IF(ISNUMBER(Screener_5!H271),    Screener_5!H271, "")</f>
        <v/>
      </c>
      <c r="K4270" t="str">
        <f t="shared" si="237"/>
        <v/>
      </c>
      <c r="L4270" t="str">
        <f t="shared" si="240"/>
        <v/>
      </c>
      <c r="M4270" s="45" t="str">
        <f>Screener_5!I271</f>
        <v/>
      </c>
      <c r="N4270" t="str">
        <f>IF(Screener_5!J271="Y",1,IF(Screener_5!J271="N",0,""))</f>
        <v/>
      </c>
      <c r="O4270" t="str">
        <f>IF(Screener_5!K271="Y",1,IF(Screener_5!K271="N",0,""))</f>
        <v/>
      </c>
      <c r="P4270" t="str">
        <f>IF(Screener_5!L271="Y",1,IF(Screener_5!L271="N",0,""))</f>
        <v/>
      </c>
      <c r="Q4270" t="str">
        <f>IF(Screener_5!M271="Y",1,IF(Screener_5!M271="N",0,""))</f>
        <v/>
      </c>
      <c r="R4270" t="str">
        <f>IF(Screener_5!N271="Y",1,IF(Screener_5!N271="N",0,""))</f>
        <v/>
      </c>
      <c r="S4270" t="str">
        <f>IF(Screener_5!O271="Y",1,IF(Screener_5!O271="N",0,""))</f>
        <v/>
      </c>
      <c r="T4270">
        <f t="shared" si="236"/>
        <v>0</v>
      </c>
      <c r="U4270" t="str">
        <f t="shared" si="238"/>
        <v/>
      </c>
      <c r="V4270" t="str">
        <f t="shared" si="239"/>
        <v/>
      </c>
      <c r="W4270" t="str">
        <f>Screener_5!R271</f>
        <v/>
      </c>
      <c r="X4270" s="6" t="str">
        <f>IF(ISNUMBER(Screener_5!$P271),IF(ISBLANK(Screener_5!S271),"Missing",Screener_5!S271), "")</f>
        <v/>
      </c>
      <c r="Y4270" s="6" t="str">
        <f>IF(ISNUMBER(Screener_5!$P271),IF(ISBLANK(Screener_5!T271),"Missing",Screener_5!T271), "")</f>
        <v/>
      </c>
      <c r="Z4270" s="6" t="str">
        <f>IF(ISNUMBER(Screener_5!$P271),IF(ISBLANK(Screener_5!U271),"Missing",Screener_5!U271), "")</f>
        <v/>
      </c>
      <c r="AA4270" s="6" t="str">
        <f>IF(ISTEXT(Screener_5!U271),  IF(ISBLANK(Screener_5!V271), "Missing", Screener_5!V271),"")</f>
        <v/>
      </c>
      <c r="AB4270" s="6" t="str">
        <f>IF(Screener_5!U271 = "Y",  IF(ISBLANK(Screener_5!V271), "Missing", Screener_5!V271),"")</f>
        <v/>
      </c>
      <c r="AC4270" s="6" t="str">
        <f xml:space="preserve"> IF((Screener_5!U271 = "Y"),   IF(ISBLANK(Screener_5!W271),"Missing",Screener_5!W271), "")</f>
        <v/>
      </c>
      <c r="AF4270" s="6"/>
      <c r="AG4270" s="6"/>
    </row>
    <row r="4271" spans="1:33" x14ac:dyDescent="0.25">
      <c r="A4271" s="125" t="str">
        <f>IF(ISNUMBER(Screener_5!A272), Screener_5!A272, "")</f>
        <v/>
      </c>
      <c r="B4271" t="str">
        <f>IF(ISTEXT(Screener_5!C272), Screener_5!C272, "")</f>
        <v/>
      </c>
      <c r="F4271" t="str">
        <f>IF(ISNUMBER(Screener_5!D272), Screener_5!D272, "")</f>
        <v/>
      </c>
      <c r="G4271" t="str">
        <f>IF(ISNUMBER(Screener_5!E272),    Screener_5!E272, "")</f>
        <v/>
      </c>
      <c r="H4271" t="str">
        <f>IF(ISNUMBER(Screener_5!F272),    Screener_5!F272, "")</f>
        <v/>
      </c>
      <c r="I4271" t="str">
        <f>IF(ISNUMBER(Screener_5!G272),    Screener_5!G272, "")</f>
        <v/>
      </c>
      <c r="J4271" t="str">
        <f>IF(ISNUMBER(Screener_5!H272),    Screener_5!H272, "")</f>
        <v/>
      </c>
      <c r="K4271" t="str">
        <f t="shared" si="237"/>
        <v/>
      </c>
      <c r="L4271" t="str">
        <f t="shared" si="240"/>
        <v/>
      </c>
      <c r="M4271" s="45" t="str">
        <f>Screener_5!I272</f>
        <v/>
      </c>
      <c r="N4271" t="str">
        <f>IF(Screener_5!J272="Y",1,IF(Screener_5!J272="N",0,""))</f>
        <v/>
      </c>
      <c r="O4271" t="str">
        <f>IF(Screener_5!K272="Y",1,IF(Screener_5!K272="N",0,""))</f>
        <v/>
      </c>
      <c r="P4271" t="str">
        <f>IF(Screener_5!L272="Y",1,IF(Screener_5!L272="N",0,""))</f>
        <v/>
      </c>
      <c r="Q4271" t="str">
        <f>IF(Screener_5!M272="Y",1,IF(Screener_5!M272="N",0,""))</f>
        <v/>
      </c>
      <c r="R4271" t="str">
        <f>IF(Screener_5!N272="Y",1,IF(Screener_5!N272="N",0,""))</f>
        <v/>
      </c>
      <c r="S4271" t="str">
        <f>IF(Screener_5!O272="Y",1,IF(Screener_5!O272="N",0,""))</f>
        <v/>
      </c>
      <c r="T4271">
        <f t="shared" si="236"/>
        <v>0</v>
      </c>
      <c r="U4271" t="str">
        <f t="shared" si="238"/>
        <v/>
      </c>
      <c r="V4271" t="str">
        <f t="shared" si="239"/>
        <v/>
      </c>
      <c r="W4271" t="str">
        <f>Screener_5!R272</f>
        <v/>
      </c>
      <c r="X4271" s="6" t="str">
        <f>IF(ISNUMBER(Screener_5!$P272),IF(ISBLANK(Screener_5!S272),"Missing",Screener_5!S272), "")</f>
        <v/>
      </c>
      <c r="Y4271" s="6" t="str">
        <f>IF(ISNUMBER(Screener_5!$P272),IF(ISBLANK(Screener_5!T272),"Missing",Screener_5!T272), "")</f>
        <v/>
      </c>
      <c r="Z4271" s="6" t="str">
        <f>IF(ISNUMBER(Screener_5!$P272),IF(ISBLANK(Screener_5!U272),"Missing",Screener_5!U272), "")</f>
        <v/>
      </c>
      <c r="AA4271" s="6" t="str">
        <f>IF(ISTEXT(Screener_5!U272),  IF(ISBLANK(Screener_5!V272), "Missing", Screener_5!V272),"")</f>
        <v/>
      </c>
      <c r="AB4271" s="6" t="str">
        <f>IF(Screener_5!U272 = "Y",  IF(ISBLANK(Screener_5!V272), "Missing", Screener_5!V272),"")</f>
        <v/>
      </c>
      <c r="AC4271" s="6" t="str">
        <f xml:space="preserve"> IF((Screener_5!U272 = "Y"),   IF(ISBLANK(Screener_5!W272),"Missing",Screener_5!W272), "")</f>
        <v/>
      </c>
      <c r="AF4271" s="6"/>
      <c r="AG4271" s="6"/>
    </row>
    <row r="4272" spans="1:33" x14ac:dyDescent="0.25">
      <c r="A4272" s="125" t="str">
        <f>IF(ISNUMBER(Screener_5!A273), Screener_5!A273, "")</f>
        <v/>
      </c>
      <c r="B4272" t="str">
        <f>IF(ISTEXT(Screener_5!C273), Screener_5!C273, "")</f>
        <v/>
      </c>
      <c r="F4272" t="str">
        <f>IF(ISNUMBER(Screener_5!D273), Screener_5!D273, "")</f>
        <v/>
      </c>
      <c r="G4272" t="str">
        <f>IF(ISNUMBER(Screener_5!E273),    Screener_5!E273, "")</f>
        <v/>
      </c>
      <c r="H4272" t="str">
        <f>IF(ISNUMBER(Screener_5!F273),    Screener_5!F273, "")</f>
        <v/>
      </c>
      <c r="I4272" t="str">
        <f>IF(ISNUMBER(Screener_5!G273),    Screener_5!G273, "")</f>
        <v/>
      </c>
      <c r="J4272" t="str">
        <f>IF(ISNUMBER(Screener_5!H273),    Screener_5!H273, "")</f>
        <v/>
      </c>
      <c r="K4272" t="str">
        <f t="shared" si="237"/>
        <v/>
      </c>
      <c r="L4272" t="str">
        <f t="shared" si="240"/>
        <v/>
      </c>
      <c r="M4272" s="45" t="str">
        <f>Screener_5!I273</f>
        <v/>
      </c>
      <c r="N4272" t="str">
        <f>IF(Screener_5!J273="Y",1,IF(Screener_5!J273="N",0,""))</f>
        <v/>
      </c>
      <c r="O4272" t="str">
        <f>IF(Screener_5!K273="Y",1,IF(Screener_5!K273="N",0,""))</f>
        <v/>
      </c>
      <c r="P4272" t="str">
        <f>IF(Screener_5!L273="Y",1,IF(Screener_5!L273="N",0,""))</f>
        <v/>
      </c>
      <c r="Q4272" t="str">
        <f>IF(Screener_5!M273="Y",1,IF(Screener_5!M273="N",0,""))</f>
        <v/>
      </c>
      <c r="R4272" t="str">
        <f>IF(Screener_5!N273="Y",1,IF(Screener_5!N273="N",0,""))</f>
        <v/>
      </c>
      <c r="S4272" t="str">
        <f>IF(Screener_5!O273="Y",1,IF(Screener_5!O273="N",0,""))</f>
        <v/>
      </c>
      <c r="T4272">
        <f t="shared" si="236"/>
        <v>0</v>
      </c>
      <c r="U4272" t="str">
        <f t="shared" si="238"/>
        <v/>
      </c>
      <c r="V4272" t="str">
        <f t="shared" si="239"/>
        <v/>
      </c>
      <c r="W4272" t="str">
        <f>Screener_5!R273</f>
        <v/>
      </c>
      <c r="X4272" s="6" t="str">
        <f>IF(ISNUMBER(Screener_5!$P273),IF(ISBLANK(Screener_5!S273),"Missing",Screener_5!S273), "")</f>
        <v/>
      </c>
      <c r="Y4272" s="6" t="str">
        <f>IF(ISNUMBER(Screener_5!$P273),IF(ISBLANK(Screener_5!T273),"Missing",Screener_5!T273), "")</f>
        <v/>
      </c>
      <c r="Z4272" s="6" t="str">
        <f>IF(ISNUMBER(Screener_5!$P273),IF(ISBLANK(Screener_5!U273),"Missing",Screener_5!U273), "")</f>
        <v/>
      </c>
      <c r="AA4272" s="6" t="str">
        <f>IF(ISTEXT(Screener_5!U273),  IF(ISBLANK(Screener_5!V273), "Missing", Screener_5!V273),"")</f>
        <v/>
      </c>
      <c r="AB4272" s="6" t="str">
        <f>IF(Screener_5!U273 = "Y",  IF(ISBLANK(Screener_5!V273), "Missing", Screener_5!V273),"")</f>
        <v/>
      </c>
      <c r="AC4272" s="6" t="str">
        <f xml:space="preserve"> IF((Screener_5!U273 = "Y"),   IF(ISBLANK(Screener_5!W273),"Missing",Screener_5!W273), "")</f>
        <v/>
      </c>
      <c r="AF4272" s="6"/>
      <c r="AG4272" s="6"/>
    </row>
    <row r="4273" spans="1:33" x14ac:dyDescent="0.25">
      <c r="A4273" s="125" t="str">
        <f>IF(ISNUMBER(Screener_5!A274), Screener_5!A274, "")</f>
        <v/>
      </c>
      <c r="B4273" t="str">
        <f>IF(ISTEXT(Screener_5!C274), Screener_5!C274, "")</f>
        <v/>
      </c>
      <c r="F4273" t="str">
        <f>IF(ISNUMBER(Screener_5!D274), Screener_5!D274, "")</f>
        <v/>
      </c>
      <c r="G4273" t="str">
        <f>IF(ISNUMBER(Screener_5!E274),    Screener_5!E274, "")</f>
        <v/>
      </c>
      <c r="H4273" t="str">
        <f>IF(ISNUMBER(Screener_5!F274),    Screener_5!F274, "")</f>
        <v/>
      </c>
      <c r="I4273" t="str">
        <f>IF(ISNUMBER(Screener_5!G274),    Screener_5!G274, "")</f>
        <v/>
      </c>
      <c r="J4273" t="str">
        <f>IF(ISNUMBER(Screener_5!H274),    Screener_5!H274, "")</f>
        <v/>
      </c>
      <c r="K4273" t="str">
        <f t="shared" si="237"/>
        <v/>
      </c>
      <c r="L4273" t="str">
        <f t="shared" si="240"/>
        <v/>
      </c>
      <c r="M4273" s="45" t="str">
        <f>Screener_5!I274</f>
        <v/>
      </c>
      <c r="N4273" t="str">
        <f>IF(Screener_5!J274="Y",1,IF(Screener_5!J274="N",0,""))</f>
        <v/>
      </c>
      <c r="O4273" t="str">
        <f>IF(Screener_5!K274="Y",1,IF(Screener_5!K274="N",0,""))</f>
        <v/>
      </c>
      <c r="P4273" t="str">
        <f>IF(Screener_5!L274="Y",1,IF(Screener_5!L274="N",0,""))</f>
        <v/>
      </c>
      <c r="Q4273" t="str">
        <f>IF(Screener_5!M274="Y",1,IF(Screener_5!M274="N",0,""))</f>
        <v/>
      </c>
      <c r="R4273" t="str">
        <f>IF(Screener_5!N274="Y",1,IF(Screener_5!N274="N",0,""))</f>
        <v/>
      </c>
      <c r="S4273" t="str">
        <f>IF(Screener_5!O274="Y",1,IF(Screener_5!O274="N",0,""))</f>
        <v/>
      </c>
      <c r="T4273">
        <f t="shared" si="236"/>
        <v>0</v>
      </c>
      <c r="U4273" t="str">
        <f t="shared" si="238"/>
        <v/>
      </c>
      <c r="V4273" t="str">
        <f t="shared" si="239"/>
        <v/>
      </c>
      <c r="W4273" t="str">
        <f>Screener_5!R274</f>
        <v/>
      </c>
      <c r="X4273" s="6" t="str">
        <f>IF(ISNUMBER(Screener_5!$P274),IF(ISBLANK(Screener_5!S274),"Missing",Screener_5!S274), "")</f>
        <v/>
      </c>
      <c r="Y4273" s="6" t="str">
        <f>IF(ISNUMBER(Screener_5!$P274),IF(ISBLANK(Screener_5!T274),"Missing",Screener_5!T274), "")</f>
        <v/>
      </c>
      <c r="Z4273" s="6" t="str">
        <f>IF(ISNUMBER(Screener_5!$P274),IF(ISBLANK(Screener_5!U274),"Missing",Screener_5!U274), "")</f>
        <v/>
      </c>
      <c r="AA4273" s="6" t="str">
        <f>IF(ISTEXT(Screener_5!U274),  IF(ISBLANK(Screener_5!V274), "Missing", Screener_5!V274),"")</f>
        <v/>
      </c>
      <c r="AB4273" s="6" t="str">
        <f>IF(Screener_5!U274 = "Y",  IF(ISBLANK(Screener_5!V274), "Missing", Screener_5!V274),"")</f>
        <v/>
      </c>
      <c r="AC4273" s="6" t="str">
        <f xml:space="preserve"> IF((Screener_5!U274 = "Y"),   IF(ISBLANK(Screener_5!W274),"Missing",Screener_5!W274), "")</f>
        <v/>
      </c>
      <c r="AF4273" s="6"/>
      <c r="AG4273" s="6"/>
    </row>
    <row r="4274" spans="1:33" x14ac:dyDescent="0.25">
      <c r="A4274" s="125" t="str">
        <f>IF(ISNUMBER(Screener_5!A275), Screener_5!A275, "")</f>
        <v/>
      </c>
      <c r="B4274" t="str">
        <f>IF(ISTEXT(Screener_5!C275), Screener_5!C275, "")</f>
        <v/>
      </c>
      <c r="F4274" t="str">
        <f>IF(ISNUMBER(Screener_5!D275), Screener_5!D275, "")</f>
        <v/>
      </c>
      <c r="G4274" t="str">
        <f>IF(ISNUMBER(Screener_5!E275),    Screener_5!E275, "")</f>
        <v/>
      </c>
      <c r="H4274" t="str">
        <f>IF(ISNUMBER(Screener_5!F275),    Screener_5!F275, "")</f>
        <v/>
      </c>
      <c r="I4274" t="str">
        <f>IF(ISNUMBER(Screener_5!G275),    Screener_5!G275, "")</f>
        <v/>
      </c>
      <c r="J4274" t="str">
        <f>IF(ISNUMBER(Screener_5!H275),    Screener_5!H275, "")</f>
        <v/>
      </c>
      <c r="K4274" t="str">
        <f t="shared" si="237"/>
        <v/>
      </c>
      <c r="L4274" t="str">
        <f t="shared" si="240"/>
        <v/>
      </c>
      <c r="M4274" s="45" t="str">
        <f>Screener_5!I275</f>
        <v/>
      </c>
      <c r="N4274" t="str">
        <f>IF(Screener_5!J275="Y",1,IF(Screener_5!J275="N",0,""))</f>
        <v/>
      </c>
      <c r="O4274" t="str">
        <f>IF(Screener_5!K275="Y",1,IF(Screener_5!K275="N",0,""))</f>
        <v/>
      </c>
      <c r="P4274" t="str">
        <f>IF(Screener_5!L275="Y",1,IF(Screener_5!L275="N",0,""))</f>
        <v/>
      </c>
      <c r="Q4274" t="str">
        <f>IF(Screener_5!M275="Y",1,IF(Screener_5!M275="N",0,""))</f>
        <v/>
      </c>
      <c r="R4274" t="str">
        <f>IF(Screener_5!N275="Y",1,IF(Screener_5!N275="N",0,""))</f>
        <v/>
      </c>
      <c r="S4274" t="str">
        <f>IF(Screener_5!O275="Y",1,IF(Screener_5!O275="N",0,""))</f>
        <v/>
      </c>
      <c r="T4274">
        <f t="shared" si="236"/>
        <v>0</v>
      </c>
      <c r="U4274" t="str">
        <f t="shared" si="238"/>
        <v/>
      </c>
      <c r="V4274" t="str">
        <f t="shared" si="239"/>
        <v/>
      </c>
      <c r="W4274" t="str">
        <f>Screener_5!R275</f>
        <v/>
      </c>
      <c r="X4274" s="6" t="str">
        <f>IF(ISNUMBER(Screener_5!$P275),IF(ISBLANK(Screener_5!S275),"Missing",Screener_5!S275), "")</f>
        <v/>
      </c>
      <c r="Y4274" s="6" t="str">
        <f>IF(ISNUMBER(Screener_5!$P275),IF(ISBLANK(Screener_5!T275),"Missing",Screener_5!T275), "")</f>
        <v/>
      </c>
      <c r="Z4274" s="6" t="str">
        <f>IF(ISNUMBER(Screener_5!$P275),IF(ISBLANK(Screener_5!U275),"Missing",Screener_5!U275), "")</f>
        <v/>
      </c>
      <c r="AA4274" s="6" t="str">
        <f>IF(ISTEXT(Screener_5!U275),  IF(ISBLANK(Screener_5!V275), "Missing", Screener_5!V275),"")</f>
        <v/>
      </c>
      <c r="AB4274" s="6" t="str">
        <f>IF(Screener_5!U275 = "Y",  IF(ISBLANK(Screener_5!V275), "Missing", Screener_5!V275),"")</f>
        <v/>
      </c>
      <c r="AC4274" s="6" t="str">
        <f xml:space="preserve"> IF((Screener_5!U275 = "Y"),   IF(ISBLANK(Screener_5!W275),"Missing",Screener_5!W275), "")</f>
        <v/>
      </c>
      <c r="AF4274" s="6"/>
      <c r="AG4274" s="6"/>
    </row>
    <row r="4275" spans="1:33" x14ac:dyDescent="0.25">
      <c r="A4275" s="125" t="str">
        <f>IF(ISNUMBER(Screener_5!A276), Screener_5!A276, "")</f>
        <v/>
      </c>
      <c r="B4275" t="str">
        <f>IF(ISTEXT(Screener_5!C276), Screener_5!C276, "")</f>
        <v/>
      </c>
      <c r="F4275" t="str">
        <f>IF(ISNUMBER(Screener_5!D276), Screener_5!D276, "")</f>
        <v/>
      </c>
      <c r="G4275" t="str">
        <f>IF(ISNUMBER(Screener_5!E276),    Screener_5!E276, "")</f>
        <v/>
      </c>
      <c r="H4275" t="str">
        <f>IF(ISNUMBER(Screener_5!F276),    Screener_5!F276, "")</f>
        <v/>
      </c>
      <c r="I4275" t="str">
        <f>IF(ISNUMBER(Screener_5!G276),    Screener_5!G276, "")</f>
        <v/>
      </c>
      <c r="J4275" t="str">
        <f>IF(ISNUMBER(Screener_5!H276),    Screener_5!H276, "")</f>
        <v/>
      </c>
      <c r="K4275" t="str">
        <f t="shared" si="237"/>
        <v/>
      </c>
      <c r="L4275" t="str">
        <f t="shared" si="240"/>
        <v/>
      </c>
      <c r="M4275" s="45" t="str">
        <f>Screener_5!I276</f>
        <v/>
      </c>
      <c r="N4275" t="str">
        <f>IF(Screener_5!J276="Y",1,IF(Screener_5!J276="N",0,""))</f>
        <v/>
      </c>
      <c r="O4275" t="str">
        <f>IF(Screener_5!K276="Y",1,IF(Screener_5!K276="N",0,""))</f>
        <v/>
      </c>
      <c r="P4275" t="str">
        <f>IF(Screener_5!L276="Y",1,IF(Screener_5!L276="N",0,""))</f>
        <v/>
      </c>
      <c r="Q4275" t="str">
        <f>IF(Screener_5!M276="Y",1,IF(Screener_5!M276="N",0,""))</f>
        <v/>
      </c>
      <c r="R4275" t="str">
        <f>IF(Screener_5!N276="Y",1,IF(Screener_5!N276="N",0,""))</f>
        <v/>
      </c>
      <c r="S4275" t="str">
        <f>IF(Screener_5!O276="Y",1,IF(Screener_5!O276="N",0,""))</f>
        <v/>
      </c>
      <c r="T4275">
        <f t="shared" si="236"/>
        <v>0</v>
      </c>
      <c r="U4275" t="str">
        <f t="shared" si="238"/>
        <v/>
      </c>
      <c r="V4275" t="str">
        <f t="shared" si="239"/>
        <v/>
      </c>
      <c r="W4275" t="str">
        <f>Screener_5!R276</f>
        <v/>
      </c>
      <c r="X4275" s="6" t="str">
        <f>IF(ISNUMBER(Screener_5!$P276),IF(ISBLANK(Screener_5!S276),"Missing",Screener_5!S276), "")</f>
        <v/>
      </c>
      <c r="Y4275" s="6" t="str">
        <f>IF(ISNUMBER(Screener_5!$P276),IF(ISBLANK(Screener_5!T276),"Missing",Screener_5!T276), "")</f>
        <v/>
      </c>
      <c r="Z4275" s="6" t="str">
        <f>IF(ISNUMBER(Screener_5!$P276),IF(ISBLANK(Screener_5!U276),"Missing",Screener_5!U276), "")</f>
        <v/>
      </c>
      <c r="AA4275" s="6" t="str">
        <f>IF(ISTEXT(Screener_5!U276),  IF(ISBLANK(Screener_5!V276), "Missing", Screener_5!V276),"")</f>
        <v/>
      </c>
      <c r="AB4275" s="6" t="str">
        <f>IF(Screener_5!U276 = "Y",  IF(ISBLANK(Screener_5!V276), "Missing", Screener_5!V276),"")</f>
        <v/>
      </c>
      <c r="AC4275" s="6" t="str">
        <f xml:space="preserve"> IF((Screener_5!U276 = "Y"),   IF(ISBLANK(Screener_5!W276),"Missing",Screener_5!W276), "")</f>
        <v/>
      </c>
      <c r="AF4275" s="6"/>
      <c r="AG4275" s="6"/>
    </row>
    <row r="4276" spans="1:33" x14ac:dyDescent="0.25">
      <c r="A4276" s="125" t="str">
        <f>IF(ISNUMBER(Screener_5!A277), Screener_5!A277, "")</f>
        <v/>
      </c>
      <c r="B4276" t="str">
        <f>IF(ISTEXT(Screener_5!C277), Screener_5!C277, "")</f>
        <v/>
      </c>
      <c r="F4276" t="str">
        <f>IF(ISNUMBER(Screener_5!D277), Screener_5!D277, "")</f>
        <v/>
      </c>
      <c r="G4276" t="str">
        <f>IF(ISNUMBER(Screener_5!E277),    Screener_5!E277, "")</f>
        <v/>
      </c>
      <c r="H4276" t="str">
        <f>IF(ISNUMBER(Screener_5!F277),    Screener_5!F277, "")</f>
        <v/>
      </c>
      <c r="I4276" t="str">
        <f>IF(ISNUMBER(Screener_5!G277),    Screener_5!G277, "")</f>
        <v/>
      </c>
      <c r="J4276" t="str">
        <f>IF(ISNUMBER(Screener_5!H277),    Screener_5!H277, "")</f>
        <v/>
      </c>
      <c r="K4276" t="str">
        <f t="shared" si="237"/>
        <v/>
      </c>
      <c r="L4276" t="str">
        <f t="shared" si="240"/>
        <v/>
      </c>
      <c r="M4276" s="45" t="str">
        <f>Screener_5!I277</f>
        <v/>
      </c>
      <c r="N4276" t="str">
        <f>IF(Screener_5!J277="Y",1,IF(Screener_5!J277="N",0,""))</f>
        <v/>
      </c>
      <c r="O4276" t="str">
        <f>IF(Screener_5!K277="Y",1,IF(Screener_5!K277="N",0,""))</f>
        <v/>
      </c>
      <c r="P4276" t="str">
        <f>IF(Screener_5!L277="Y",1,IF(Screener_5!L277="N",0,""))</f>
        <v/>
      </c>
      <c r="Q4276" t="str">
        <f>IF(Screener_5!M277="Y",1,IF(Screener_5!M277="N",0,""))</f>
        <v/>
      </c>
      <c r="R4276" t="str">
        <f>IF(Screener_5!N277="Y",1,IF(Screener_5!N277="N",0,""))</f>
        <v/>
      </c>
      <c r="S4276" t="str">
        <f>IF(Screener_5!O277="Y",1,IF(Screener_5!O277="N",0,""))</f>
        <v/>
      </c>
      <c r="T4276">
        <f t="shared" si="236"/>
        <v>0</v>
      </c>
      <c r="U4276" t="str">
        <f t="shared" si="238"/>
        <v/>
      </c>
      <c r="V4276" t="str">
        <f t="shared" si="239"/>
        <v/>
      </c>
      <c r="W4276" t="str">
        <f>Screener_5!R277</f>
        <v/>
      </c>
      <c r="X4276" s="6" t="str">
        <f>IF(ISNUMBER(Screener_5!$P277),IF(ISBLANK(Screener_5!S277),"Missing",Screener_5!S277), "")</f>
        <v/>
      </c>
      <c r="Y4276" s="6" t="str">
        <f>IF(ISNUMBER(Screener_5!$P277),IF(ISBLANK(Screener_5!T277),"Missing",Screener_5!T277), "")</f>
        <v/>
      </c>
      <c r="Z4276" s="6" t="str">
        <f>IF(ISNUMBER(Screener_5!$P277),IF(ISBLANK(Screener_5!U277),"Missing",Screener_5!U277), "")</f>
        <v/>
      </c>
      <c r="AA4276" s="6" t="str">
        <f>IF(ISTEXT(Screener_5!U277),  IF(ISBLANK(Screener_5!V277), "Missing", Screener_5!V277),"")</f>
        <v/>
      </c>
      <c r="AB4276" s="6" t="str">
        <f>IF(Screener_5!U277 = "Y",  IF(ISBLANK(Screener_5!V277), "Missing", Screener_5!V277),"")</f>
        <v/>
      </c>
      <c r="AC4276" s="6" t="str">
        <f xml:space="preserve"> IF((Screener_5!U277 = "Y"),   IF(ISBLANK(Screener_5!W277),"Missing",Screener_5!W277), "")</f>
        <v/>
      </c>
      <c r="AF4276" s="6"/>
      <c r="AG4276" s="6"/>
    </row>
    <row r="4277" spans="1:33" x14ac:dyDescent="0.25">
      <c r="A4277" s="125" t="str">
        <f>IF(ISNUMBER(Screener_5!A278), Screener_5!A278, "")</f>
        <v/>
      </c>
      <c r="B4277" t="str">
        <f>IF(ISTEXT(Screener_5!C278), Screener_5!C278, "")</f>
        <v/>
      </c>
      <c r="F4277" t="str">
        <f>IF(ISNUMBER(Screener_5!D278), Screener_5!D278, "")</f>
        <v/>
      </c>
      <c r="G4277" t="str">
        <f>IF(ISNUMBER(Screener_5!E278),    Screener_5!E278, "")</f>
        <v/>
      </c>
      <c r="H4277" t="str">
        <f>IF(ISNUMBER(Screener_5!F278),    Screener_5!F278, "")</f>
        <v/>
      </c>
      <c r="I4277" t="str">
        <f>IF(ISNUMBER(Screener_5!G278),    Screener_5!G278, "")</f>
        <v/>
      </c>
      <c r="J4277" t="str">
        <f>IF(ISNUMBER(Screener_5!H278),    Screener_5!H278, "")</f>
        <v/>
      </c>
      <c r="K4277" t="str">
        <f t="shared" si="237"/>
        <v/>
      </c>
      <c r="L4277" t="str">
        <f t="shared" si="240"/>
        <v/>
      </c>
      <c r="M4277" s="45" t="str">
        <f>Screener_5!I278</f>
        <v/>
      </c>
      <c r="N4277" t="str">
        <f>IF(Screener_5!J278="Y",1,IF(Screener_5!J278="N",0,""))</f>
        <v/>
      </c>
      <c r="O4277" t="str">
        <f>IF(Screener_5!K278="Y",1,IF(Screener_5!K278="N",0,""))</f>
        <v/>
      </c>
      <c r="P4277" t="str">
        <f>IF(Screener_5!L278="Y",1,IF(Screener_5!L278="N",0,""))</f>
        <v/>
      </c>
      <c r="Q4277" t="str">
        <f>IF(Screener_5!M278="Y",1,IF(Screener_5!M278="N",0,""))</f>
        <v/>
      </c>
      <c r="R4277" t="str">
        <f>IF(Screener_5!N278="Y",1,IF(Screener_5!N278="N",0,""))</f>
        <v/>
      </c>
      <c r="S4277" t="str">
        <f>IF(Screener_5!O278="Y",1,IF(Screener_5!O278="N",0,""))</f>
        <v/>
      </c>
      <c r="T4277">
        <f t="shared" si="236"/>
        <v>0</v>
      </c>
      <c r="U4277" t="str">
        <f t="shared" si="238"/>
        <v/>
      </c>
      <c r="V4277" t="str">
        <f t="shared" si="239"/>
        <v/>
      </c>
      <c r="W4277" t="str">
        <f>Screener_5!R278</f>
        <v/>
      </c>
      <c r="X4277" s="6" t="str">
        <f>IF(ISNUMBER(Screener_5!$P278),IF(ISBLANK(Screener_5!S278),"Missing",Screener_5!S278), "")</f>
        <v/>
      </c>
      <c r="Y4277" s="6" t="str">
        <f>IF(ISNUMBER(Screener_5!$P278),IF(ISBLANK(Screener_5!T278),"Missing",Screener_5!T278), "")</f>
        <v/>
      </c>
      <c r="Z4277" s="6" t="str">
        <f>IF(ISNUMBER(Screener_5!$P278),IF(ISBLANK(Screener_5!U278),"Missing",Screener_5!U278), "")</f>
        <v/>
      </c>
      <c r="AA4277" s="6" t="str">
        <f>IF(ISTEXT(Screener_5!U278),  IF(ISBLANK(Screener_5!V278), "Missing", Screener_5!V278),"")</f>
        <v/>
      </c>
      <c r="AB4277" s="6" t="str">
        <f>IF(Screener_5!U278 = "Y",  IF(ISBLANK(Screener_5!V278), "Missing", Screener_5!V278),"")</f>
        <v/>
      </c>
      <c r="AC4277" s="6" t="str">
        <f xml:space="preserve"> IF((Screener_5!U278 = "Y"),   IF(ISBLANK(Screener_5!W278),"Missing",Screener_5!W278), "")</f>
        <v/>
      </c>
      <c r="AF4277" s="6"/>
      <c r="AG4277" s="6"/>
    </row>
    <row r="4278" spans="1:33" x14ac:dyDescent="0.25">
      <c r="A4278" s="125" t="str">
        <f>IF(ISNUMBER(Screener_5!A279), Screener_5!A279, "")</f>
        <v/>
      </c>
      <c r="B4278" t="str">
        <f>IF(ISTEXT(Screener_5!C279), Screener_5!C279, "")</f>
        <v/>
      </c>
      <c r="F4278" t="str">
        <f>IF(ISNUMBER(Screener_5!D279), Screener_5!D279, "")</f>
        <v/>
      </c>
      <c r="G4278" t="str">
        <f>IF(ISNUMBER(Screener_5!E279),    Screener_5!E279, "")</f>
        <v/>
      </c>
      <c r="H4278" t="str">
        <f>IF(ISNUMBER(Screener_5!F279),    Screener_5!F279, "")</f>
        <v/>
      </c>
      <c r="I4278" t="str">
        <f>IF(ISNUMBER(Screener_5!G279),    Screener_5!G279, "")</f>
        <v/>
      </c>
      <c r="J4278" t="str">
        <f>IF(ISNUMBER(Screener_5!H279),    Screener_5!H279, "")</f>
        <v/>
      </c>
      <c r="K4278" t="str">
        <f t="shared" si="237"/>
        <v/>
      </c>
      <c r="L4278" t="str">
        <f t="shared" si="240"/>
        <v/>
      </c>
      <c r="M4278" s="45" t="str">
        <f>Screener_5!I279</f>
        <v/>
      </c>
      <c r="N4278" t="str">
        <f>IF(Screener_5!J279="Y",1,IF(Screener_5!J279="N",0,""))</f>
        <v/>
      </c>
      <c r="O4278" t="str">
        <f>IF(Screener_5!K279="Y",1,IF(Screener_5!K279="N",0,""))</f>
        <v/>
      </c>
      <c r="P4278" t="str">
        <f>IF(Screener_5!L279="Y",1,IF(Screener_5!L279="N",0,""))</f>
        <v/>
      </c>
      <c r="Q4278" t="str">
        <f>IF(Screener_5!M279="Y",1,IF(Screener_5!M279="N",0,""))</f>
        <v/>
      </c>
      <c r="R4278" t="str">
        <f>IF(Screener_5!N279="Y",1,IF(Screener_5!N279="N",0,""))</f>
        <v/>
      </c>
      <c r="S4278" t="str">
        <f>IF(Screener_5!O279="Y",1,IF(Screener_5!O279="N",0,""))</f>
        <v/>
      </c>
      <c r="T4278">
        <f t="shared" si="236"/>
        <v>0</v>
      </c>
      <c r="U4278" t="str">
        <f t="shared" si="238"/>
        <v/>
      </c>
      <c r="V4278" t="str">
        <f t="shared" si="239"/>
        <v/>
      </c>
      <c r="W4278" t="str">
        <f>Screener_5!R279</f>
        <v/>
      </c>
      <c r="X4278" s="6" t="str">
        <f>IF(ISNUMBER(Screener_5!$P279),IF(ISBLANK(Screener_5!S279),"Missing",Screener_5!S279), "")</f>
        <v/>
      </c>
      <c r="Y4278" s="6" t="str">
        <f>IF(ISNUMBER(Screener_5!$P279),IF(ISBLANK(Screener_5!T279),"Missing",Screener_5!T279), "")</f>
        <v/>
      </c>
      <c r="Z4278" s="6" t="str">
        <f>IF(ISNUMBER(Screener_5!$P279),IF(ISBLANK(Screener_5!U279),"Missing",Screener_5!U279), "")</f>
        <v/>
      </c>
      <c r="AA4278" s="6" t="str">
        <f>IF(ISTEXT(Screener_5!U279),  IF(ISBLANK(Screener_5!V279), "Missing", Screener_5!V279),"")</f>
        <v/>
      </c>
      <c r="AB4278" s="6" t="str">
        <f>IF(Screener_5!U279 = "Y",  IF(ISBLANK(Screener_5!V279), "Missing", Screener_5!V279),"")</f>
        <v/>
      </c>
      <c r="AC4278" s="6" t="str">
        <f xml:space="preserve"> IF((Screener_5!U279 = "Y"),   IF(ISBLANK(Screener_5!W279),"Missing",Screener_5!W279), "")</f>
        <v/>
      </c>
      <c r="AF4278" s="6"/>
      <c r="AG4278" s="6"/>
    </row>
    <row r="4279" spans="1:33" x14ac:dyDescent="0.25">
      <c r="A4279" s="125" t="str">
        <f>IF(ISNUMBER(Screener_5!A280), Screener_5!A280, "")</f>
        <v/>
      </c>
      <c r="B4279" t="str">
        <f>IF(ISTEXT(Screener_5!C280), Screener_5!C280, "")</f>
        <v/>
      </c>
      <c r="F4279" t="str">
        <f>IF(ISNUMBER(Screener_5!D280), Screener_5!D280, "")</f>
        <v/>
      </c>
      <c r="G4279" t="str">
        <f>IF(ISNUMBER(Screener_5!E280),    Screener_5!E280, "")</f>
        <v/>
      </c>
      <c r="H4279" t="str">
        <f>IF(ISNUMBER(Screener_5!F280),    Screener_5!F280, "")</f>
        <v/>
      </c>
      <c r="I4279" t="str">
        <f>IF(ISNUMBER(Screener_5!G280),    Screener_5!G280, "")</f>
        <v/>
      </c>
      <c r="J4279" t="str">
        <f>IF(ISNUMBER(Screener_5!H280),    Screener_5!H280, "")</f>
        <v/>
      </c>
      <c r="K4279" t="str">
        <f t="shared" si="237"/>
        <v/>
      </c>
      <c r="L4279" t="str">
        <f t="shared" si="240"/>
        <v/>
      </c>
      <c r="M4279" s="45" t="str">
        <f>Screener_5!I280</f>
        <v/>
      </c>
      <c r="N4279" t="str">
        <f>IF(Screener_5!J280="Y",1,IF(Screener_5!J280="N",0,""))</f>
        <v/>
      </c>
      <c r="O4279" t="str">
        <f>IF(Screener_5!K280="Y",1,IF(Screener_5!K280="N",0,""))</f>
        <v/>
      </c>
      <c r="P4279" t="str">
        <f>IF(Screener_5!L280="Y",1,IF(Screener_5!L280="N",0,""))</f>
        <v/>
      </c>
      <c r="Q4279" t="str">
        <f>IF(Screener_5!M280="Y",1,IF(Screener_5!M280="N",0,""))</f>
        <v/>
      </c>
      <c r="R4279" t="str">
        <f>IF(Screener_5!N280="Y",1,IF(Screener_5!N280="N",0,""))</f>
        <v/>
      </c>
      <c r="S4279" t="str">
        <f>IF(Screener_5!O280="Y",1,IF(Screener_5!O280="N",0,""))</f>
        <v/>
      </c>
      <c r="T4279">
        <f t="shared" si="236"/>
        <v>0</v>
      </c>
      <c r="U4279" t="str">
        <f t="shared" si="238"/>
        <v/>
      </c>
      <c r="V4279" t="str">
        <f t="shared" si="239"/>
        <v/>
      </c>
      <c r="W4279" t="str">
        <f>Screener_5!R280</f>
        <v/>
      </c>
      <c r="X4279" s="6" t="str">
        <f>IF(ISNUMBER(Screener_5!$P280),IF(ISBLANK(Screener_5!S280),"Missing",Screener_5!S280), "")</f>
        <v/>
      </c>
      <c r="Y4279" s="6" t="str">
        <f>IF(ISNUMBER(Screener_5!$P280),IF(ISBLANK(Screener_5!T280),"Missing",Screener_5!T280), "")</f>
        <v/>
      </c>
      <c r="Z4279" s="6" t="str">
        <f>IF(ISNUMBER(Screener_5!$P280),IF(ISBLANK(Screener_5!U280),"Missing",Screener_5!U280), "")</f>
        <v/>
      </c>
      <c r="AA4279" s="6" t="str">
        <f>IF(ISTEXT(Screener_5!U280),  IF(ISBLANK(Screener_5!V280), "Missing", Screener_5!V280),"")</f>
        <v/>
      </c>
      <c r="AB4279" s="6" t="str">
        <f>IF(Screener_5!U280 = "Y",  IF(ISBLANK(Screener_5!V280), "Missing", Screener_5!V280),"")</f>
        <v/>
      </c>
      <c r="AC4279" s="6" t="str">
        <f xml:space="preserve"> IF((Screener_5!U280 = "Y"),   IF(ISBLANK(Screener_5!W280),"Missing",Screener_5!W280), "")</f>
        <v/>
      </c>
      <c r="AF4279" s="6"/>
      <c r="AG4279" s="6"/>
    </row>
    <row r="4280" spans="1:33" x14ac:dyDescent="0.25">
      <c r="A4280" s="125" t="str">
        <f>IF(ISNUMBER(Screener_5!A281), Screener_5!A281, "")</f>
        <v/>
      </c>
      <c r="B4280" t="str">
        <f>IF(ISTEXT(Screener_5!C281), Screener_5!C281, "")</f>
        <v/>
      </c>
      <c r="F4280" t="str">
        <f>IF(ISNUMBER(Screener_5!D281), Screener_5!D281, "")</f>
        <v/>
      </c>
      <c r="G4280" t="str">
        <f>IF(ISNUMBER(Screener_5!E281),    Screener_5!E281, "")</f>
        <v/>
      </c>
      <c r="H4280" t="str">
        <f>IF(ISNUMBER(Screener_5!F281),    Screener_5!F281, "")</f>
        <v/>
      </c>
      <c r="I4280" t="str">
        <f>IF(ISNUMBER(Screener_5!G281),    Screener_5!G281, "")</f>
        <v/>
      </c>
      <c r="J4280" t="str">
        <f>IF(ISNUMBER(Screener_5!H281),    Screener_5!H281, "")</f>
        <v/>
      </c>
      <c r="K4280" t="str">
        <f t="shared" si="237"/>
        <v/>
      </c>
      <c r="L4280" t="str">
        <f t="shared" si="240"/>
        <v/>
      </c>
      <c r="M4280" s="45" t="str">
        <f>Screener_5!I281</f>
        <v/>
      </c>
      <c r="N4280" t="str">
        <f>IF(Screener_5!J281="Y",1,IF(Screener_5!J281="N",0,""))</f>
        <v/>
      </c>
      <c r="O4280" t="str">
        <f>IF(Screener_5!K281="Y",1,IF(Screener_5!K281="N",0,""))</f>
        <v/>
      </c>
      <c r="P4280" t="str">
        <f>IF(Screener_5!L281="Y",1,IF(Screener_5!L281="N",0,""))</f>
        <v/>
      </c>
      <c r="Q4280" t="str">
        <f>IF(Screener_5!M281="Y",1,IF(Screener_5!M281="N",0,""))</f>
        <v/>
      </c>
      <c r="R4280" t="str">
        <f>IF(Screener_5!N281="Y",1,IF(Screener_5!N281="N",0,""))</f>
        <v/>
      </c>
      <c r="S4280" t="str">
        <f>IF(Screener_5!O281="Y",1,IF(Screener_5!O281="N",0,""))</f>
        <v/>
      </c>
      <c r="T4280">
        <f t="shared" si="236"/>
        <v>0</v>
      </c>
      <c r="U4280" t="str">
        <f t="shared" si="238"/>
        <v/>
      </c>
      <c r="V4280" t="str">
        <f t="shared" si="239"/>
        <v/>
      </c>
      <c r="W4280" t="str">
        <f>Screener_5!R281</f>
        <v/>
      </c>
      <c r="X4280" s="6" t="str">
        <f>IF(ISNUMBER(Screener_5!$P281),IF(ISBLANK(Screener_5!S281),"Missing",Screener_5!S281), "")</f>
        <v/>
      </c>
      <c r="Y4280" s="6" t="str">
        <f>IF(ISNUMBER(Screener_5!$P281),IF(ISBLANK(Screener_5!T281),"Missing",Screener_5!T281), "")</f>
        <v/>
      </c>
      <c r="Z4280" s="6" t="str">
        <f>IF(ISNUMBER(Screener_5!$P281),IF(ISBLANK(Screener_5!U281),"Missing",Screener_5!U281), "")</f>
        <v/>
      </c>
      <c r="AA4280" s="6" t="str">
        <f>IF(ISTEXT(Screener_5!U281),  IF(ISBLANK(Screener_5!V281), "Missing", Screener_5!V281),"")</f>
        <v/>
      </c>
      <c r="AB4280" s="6" t="str">
        <f>IF(Screener_5!U281 = "Y",  IF(ISBLANK(Screener_5!V281), "Missing", Screener_5!V281),"")</f>
        <v/>
      </c>
      <c r="AC4280" s="6" t="str">
        <f xml:space="preserve"> IF((Screener_5!U281 = "Y"),   IF(ISBLANK(Screener_5!W281),"Missing",Screener_5!W281), "")</f>
        <v/>
      </c>
      <c r="AF4280" s="6"/>
      <c r="AG4280" s="6"/>
    </row>
    <row r="4281" spans="1:33" x14ac:dyDescent="0.25">
      <c r="A4281" s="125" t="str">
        <f>IF(ISNUMBER(Screener_5!A282), Screener_5!A282, "")</f>
        <v/>
      </c>
      <c r="B4281" t="str">
        <f>IF(ISTEXT(Screener_5!C282), Screener_5!C282, "")</f>
        <v/>
      </c>
      <c r="F4281" t="str">
        <f>IF(ISNUMBER(Screener_5!D282), Screener_5!D282, "")</f>
        <v/>
      </c>
      <c r="G4281" t="str">
        <f>IF(ISNUMBER(Screener_5!E282),    Screener_5!E282, "")</f>
        <v/>
      </c>
      <c r="H4281" t="str">
        <f>IF(ISNUMBER(Screener_5!F282),    Screener_5!F282, "")</f>
        <v/>
      </c>
      <c r="I4281" t="str">
        <f>IF(ISNUMBER(Screener_5!G282),    Screener_5!G282, "")</f>
        <v/>
      </c>
      <c r="J4281" t="str">
        <f>IF(ISNUMBER(Screener_5!H282),    Screener_5!H282, "")</f>
        <v/>
      </c>
      <c r="K4281" t="str">
        <f t="shared" si="237"/>
        <v/>
      </c>
      <c r="L4281" t="str">
        <f t="shared" si="240"/>
        <v/>
      </c>
      <c r="M4281" s="45" t="str">
        <f>Screener_5!I282</f>
        <v/>
      </c>
      <c r="N4281" t="str">
        <f>IF(Screener_5!J282="Y",1,IF(Screener_5!J282="N",0,""))</f>
        <v/>
      </c>
      <c r="O4281" t="str">
        <f>IF(Screener_5!K282="Y",1,IF(Screener_5!K282="N",0,""))</f>
        <v/>
      </c>
      <c r="P4281" t="str">
        <f>IF(Screener_5!L282="Y",1,IF(Screener_5!L282="N",0,""))</f>
        <v/>
      </c>
      <c r="Q4281" t="str">
        <f>IF(Screener_5!M282="Y",1,IF(Screener_5!M282="N",0,""))</f>
        <v/>
      </c>
      <c r="R4281" t="str">
        <f>IF(Screener_5!N282="Y",1,IF(Screener_5!N282="N",0,""))</f>
        <v/>
      </c>
      <c r="S4281" t="str">
        <f>IF(Screener_5!O282="Y",1,IF(Screener_5!O282="N",0,""))</f>
        <v/>
      </c>
      <c r="T4281">
        <f t="shared" si="236"/>
        <v>0</v>
      </c>
      <c r="U4281" t="str">
        <f t="shared" si="238"/>
        <v/>
      </c>
      <c r="V4281" t="str">
        <f t="shared" si="239"/>
        <v/>
      </c>
      <c r="W4281" t="str">
        <f>Screener_5!R282</f>
        <v/>
      </c>
      <c r="X4281" s="6" t="str">
        <f>IF(ISNUMBER(Screener_5!$P282),IF(ISBLANK(Screener_5!S282),"Missing",Screener_5!S282), "")</f>
        <v/>
      </c>
      <c r="Y4281" s="6" t="str">
        <f>IF(ISNUMBER(Screener_5!$P282),IF(ISBLANK(Screener_5!T282),"Missing",Screener_5!T282), "")</f>
        <v/>
      </c>
      <c r="Z4281" s="6" t="str">
        <f>IF(ISNUMBER(Screener_5!$P282),IF(ISBLANK(Screener_5!U282),"Missing",Screener_5!U282), "")</f>
        <v/>
      </c>
      <c r="AA4281" s="6" t="str">
        <f>IF(ISTEXT(Screener_5!U282),  IF(ISBLANK(Screener_5!V282), "Missing", Screener_5!V282),"")</f>
        <v/>
      </c>
      <c r="AB4281" s="6" t="str">
        <f>IF(Screener_5!U282 = "Y",  IF(ISBLANK(Screener_5!V282), "Missing", Screener_5!V282),"")</f>
        <v/>
      </c>
      <c r="AC4281" s="6" t="str">
        <f xml:space="preserve"> IF((Screener_5!U282 = "Y"),   IF(ISBLANK(Screener_5!W282),"Missing",Screener_5!W282), "")</f>
        <v/>
      </c>
      <c r="AF4281" s="6"/>
      <c r="AG4281" s="6"/>
    </row>
    <row r="4282" spans="1:33" x14ac:dyDescent="0.25">
      <c r="A4282" s="125" t="str">
        <f>IF(ISNUMBER(Screener_5!A283), Screener_5!A283, "")</f>
        <v/>
      </c>
      <c r="B4282" t="str">
        <f>IF(ISTEXT(Screener_5!C283), Screener_5!C283, "")</f>
        <v/>
      </c>
      <c r="F4282" t="str">
        <f>IF(ISNUMBER(Screener_5!D283), Screener_5!D283, "")</f>
        <v/>
      </c>
      <c r="G4282" t="str">
        <f>IF(ISNUMBER(Screener_5!E283),    Screener_5!E283, "")</f>
        <v/>
      </c>
      <c r="H4282" t="str">
        <f>IF(ISNUMBER(Screener_5!F283),    Screener_5!F283, "")</f>
        <v/>
      </c>
      <c r="I4282" t="str">
        <f>IF(ISNUMBER(Screener_5!G283),    Screener_5!G283, "")</f>
        <v/>
      </c>
      <c r="J4282" t="str">
        <f>IF(ISNUMBER(Screener_5!H283),    Screener_5!H283, "")</f>
        <v/>
      </c>
      <c r="K4282" t="str">
        <f t="shared" si="237"/>
        <v/>
      </c>
      <c r="L4282" t="str">
        <f t="shared" si="240"/>
        <v/>
      </c>
      <c r="M4282" s="45" t="str">
        <f>Screener_5!I283</f>
        <v/>
      </c>
      <c r="N4282" t="str">
        <f>IF(Screener_5!J283="Y",1,IF(Screener_5!J283="N",0,""))</f>
        <v/>
      </c>
      <c r="O4282" t="str">
        <f>IF(Screener_5!K283="Y",1,IF(Screener_5!K283="N",0,""))</f>
        <v/>
      </c>
      <c r="P4282" t="str">
        <f>IF(Screener_5!L283="Y",1,IF(Screener_5!L283="N",0,""))</f>
        <v/>
      </c>
      <c r="Q4282" t="str">
        <f>IF(Screener_5!M283="Y",1,IF(Screener_5!M283="N",0,""))</f>
        <v/>
      </c>
      <c r="R4282" t="str">
        <f>IF(Screener_5!N283="Y",1,IF(Screener_5!N283="N",0,""))</f>
        <v/>
      </c>
      <c r="S4282" t="str">
        <f>IF(Screener_5!O283="Y",1,IF(Screener_5!O283="N",0,""))</f>
        <v/>
      </c>
      <c r="T4282">
        <f t="shared" si="236"/>
        <v>0</v>
      </c>
      <c r="U4282" t="str">
        <f t="shared" si="238"/>
        <v/>
      </c>
      <c r="V4282" t="str">
        <f t="shared" si="239"/>
        <v/>
      </c>
      <c r="W4282" t="str">
        <f>Screener_5!R283</f>
        <v/>
      </c>
      <c r="X4282" s="6" t="str">
        <f>IF(ISNUMBER(Screener_5!$P283),IF(ISBLANK(Screener_5!S283),"Missing",Screener_5!S283), "")</f>
        <v/>
      </c>
      <c r="Y4282" s="6" t="str">
        <f>IF(ISNUMBER(Screener_5!$P283),IF(ISBLANK(Screener_5!T283),"Missing",Screener_5!T283), "")</f>
        <v/>
      </c>
      <c r="Z4282" s="6" t="str">
        <f>IF(ISNUMBER(Screener_5!$P283),IF(ISBLANK(Screener_5!U283),"Missing",Screener_5!U283), "")</f>
        <v/>
      </c>
      <c r="AA4282" s="6" t="str">
        <f>IF(ISTEXT(Screener_5!U283),  IF(ISBLANK(Screener_5!V283), "Missing", Screener_5!V283),"")</f>
        <v/>
      </c>
      <c r="AB4282" s="6" t="str">
        <f>IF(Screener_5!U283 = "Y",  IF(ISBLANK(Screener_5!V283), "Missing", Screener_5!V283),"")</f>
        <v/>
      </c>
      <c r="AC4282" s="6" t="str">
        <f xml:space="preserve"> IF((Screener_5!U283 = "Y"),   IF(ISBLANK(Screener_5!W283),"Missing",Screener_5!W283), "")</f>
        <v/>
      </c>
      <c r="AF4282" s="6"/>
      <c r="AG4282" s="6"/>
    </row>
    <row r="4283" spans="1:33" x14ac:dyDescent="0.25">
      <c r="A4283" s="125" t="str">
        <f>IF(ISNUMBER(Screener_5!A284), Screener_5!A284, "")</f>
        <v/>
      </c>
      <c r="B4283" t="str">
        <f>IF(ISTEXT(Screener_5!C284), Screener_5!C284, "")</f>
        <v/>
      </c>
      <c r="F4283" t="str">
        <f>IF(ISNUMBER(Screener_5!D284), Screener_5!D284, "")</f>
        <v/>
      </c>
      <c r="G4283" t="str">
        <f>IF(ISNUMBER(Screener_5!E284),    Screener_5!E284, "")</f>
        <v/>
      </c>
      <c r="H4283" t="str">
        <f>IF(ISNUMBER(Screener_5!F284),    Screener_5!F284, "")</f>
        <v/>
      </c>
      <c r="I4283" t="str">
        <f>IF(ISNUMBER(Screener_5!G284),    Screener_5!G284, "")</f>
        <v/>
      </c>
      <c r="J4283" t="str">
        <f>IF(ISNUMBER(Screener_5!H284),    Screener_5!H284, "")</f>
        <v/>
      </c>
      <c r="K4283" t="str">
        <f t="shared" si="237"/>
        <v/>
      </c>
      <c r="L4283" t="str">
        <f t="shared" si="240"/>
        <v/>
      </c>
      <c r="M4283" s="45" t="str">
        <f>Screener_5!I284</f>
        <v/>
      </c>
      <c r="N4283" t="str">
        <f>IF(Screener_5!J284="Y",1,IF(Screener_5!J284="N",0,""))</f>
        <v/>
      </c>
      <c r="O4283" t="str">
        <f>IF(Screener_5!K284="Y",1,IF(Screener_5!K284="N",0,""))</f>
        <v/>
      </c>
      <c r="P4283" t="str">
        <f>IF(Screener_5!L284="Y",1,IF(Screener_5!L284="N",0,""))</f>
        <v/>
      </c>
      <c r="Q4283" t="str">
        <f>IF(Screener_5!M284="Y",1,IF(Screener_5!M284="N",0,""))</f>
        <v/>
      </c>
      <c r="R4283" t="str">
        <f>IF(Screener_5!N284="Y",1,IF(Screener_5!N284="N",0,""))</f>
        <v/>
      </c>
      <c r="S4283" t="str">
        <f>IF(Screener_5!O284="Y",1,IF(Screener_5!O284="N",0,""))</f>
        <v/>
      </c>
      <c r="T4283">
        <f t="shared" si="236"/>
        <v>0</v>
      </c>
      <c r="U4283" t="str">
        <f t="shared" si="238"/>
        <v/>
      </c>
      <c r="V4283" t="str">
        <f t="shared" si="239"/>
        <v/>
      </c>
      <c r="W4283" t="str">
        <f>Screener_5!R284</f>
        <v/>
      </c>
      <c r="X4283" s="6" t="str">
        <f>IF(ISNUMBER(Screener_5!$P284),IF(ISBLANK(Screener_5!S284),"Missing",Screener_5!S284), "")</f>
        <v/>
      </c>
      <c r="Y4283" s="6" t="str">
        <f>IF(ISNUMBER(Screener_5!$P284),IF(ISBLANK(Screener_5!T284),"Missing",Screener_5!T284), "")</f>
        <v/>
      </c>
      <c r="Z4283" s="6" t="str">
        <f>IF(ISNUMBER(Screener_5!$P284),IF(ISBLANK(Screener_5!U284),"Missing",Screener_5!U284), "")</f>
        <v/>
      </c>
      <c r="AA4283" s="6" t="str">
        <f>IF(ISTEXT(Screener_5!U284),  IF(ISBLANK(Screener_5!V284), "Missing", Screener_5!V284),"")</f>
        <v/>
      </c>
      <c r="AB4283" s="6" t="str">
        <f>IF(Screener_5!U284 = "Y",  IF(ISBLANK(Screener_5!V284), "Missing", Screener_5!V284),"")</f>
        <v/>
      </c>
      <c r="AC4283" s="6" t="str">
        <f xml:space="preserve"> IF((Screener_5!U284 = "Y"),   IF(ISBLANK(Screener_5!W284),"Missing",Screener_5!W284), "")</f>
        <v/>
      </c>
      <c r="AF4283" s="6"/>
      <c r="AG4283" s="6"/>
    </row>
    <row r="4284" spans="1:33" x14ac:dyDescent="0.25">
      <c r="A4284" s="125" t="str">
        <f>IF(ISNUMBER(Screener_5!A285), Screener_5!A285, "")</f>
        <v/>
      </c>
      <c r="B4284" t="str">
        <f>IF(ISTEXT(Screener_5!C285), Screener_5!C285, "")</f>
        <v/>
      </c>
      <c r="F4284" t="str">
        <f>IF(ISNUMBER(Screener_5!D285), Screener_5!D285, "")</f>
        <v/>
      </c>
      <c r="G4284" t="str">
        <f>IF(ISNUMBER(Screener_5!E285),    Screener_5!E285, "")</f>
        <v/>
      </c>
      <c r="H4284" t="str">
        <f>IF(ISNUMBER(Screener_5!F285),    Screener_5!F285, "")</f>
        <v/>
      </c>
      <c r="I4284" t="str">
        <f>IF(ISNUMBER(Screener_5!G285),    Screener_5!G285, "")</f>
        <v/>
      </c>
      <c r="J4284" t="str">
        <f>IF(ISNUMBER(Screener_5!H285),    Screener_5!H285, "")</f>
        <v/>
      </c>
      <c r="K4284" t="str">
        <f t="shared" si="237"/>
        <v/>
      </c>
      <c r="L4284" t="str">
        <f t="shared" si="240"/>
        <v/>
      </c>
      <c r="M4284" s="45" t="str">
        <f>Screener_5!I285</f>
        <v/>
      </c>
      <c r="N4284" t="str">
        <f>IF(Screener_5!J285="Y",1,IF(Screener_5!J285="N",0,""))</f>
        <v/>
      </c>
      <c r="O4284" t="str">
        <f>IF(Screener_5!K285="Y",1,IF(Screener_5!K285="N",0,""))</f>
        <v/>
      </c>
      <c r="P4284" t="str">
        <f>IF(Screener_5!L285="Y",1,IF(Screener_5!L285="N",0,""))</f>
        <v/>
      </c>
      <c r="Q4284" t="str">
        <f>IF(Screener_5!M285="Y",1,IF(Screener_5!M285="N",0,""))</f>
        <v/>
      </c>
      <c r="R4284" t="str">
        <f>IF(Screener_5!N285="Y",1,IF(Screener_5!N285="N",0,""))</f>
        <v/>
      </c>
      <c r="S4284" t="str">
        <f>IF(Screener_5!O285="Y",1,IF(Screener_5!O285="N",0,""))</f>
        <v/>
      </c>
      <c r="T4284">
        <f t="shared" si="236"/>
        <v>0</v>
      </c>
      <c r="U4284" t="str">
        <f t="shared" si="238"/>
        <v/>
      </c>
      <c r="V4284" t="str">
        <f t="shared" si="239"/>
        <v/>
      </c>
      <c r="W4284" t="str">
        <f>Screener_5!R285</f>
        <v/>
      </c>
      <c r="X4284" s="6" t="str">
        <f>IF(ISNUMBER(Screener_5!$P285),IF(ISBLANK(Screener_5!S285),"Missing",Screener_5!S285), "")</f>
        <v/>
      </c>
      <c r="Y4284" s="6" t="str">
        <f>IF(ISNUMBER(Screener_5!$P285),IF(ISBLANK(Screener_5!T285),"Missing",Screener_5!T285), "")</f>
        <v/>
      </c>
      <c r="Z4284" s="6" t="str">
        <f>IF(ISNUMBER(Screener_5!$P285),IF(ISBLANK(Screener_5!U285),"Missing",Screener_5!U285), "")</f>
        <v/>
      </c>
      <c r="AA4284" s="6" t="str">
        <f>IF(ISTEXT(Screener_5!U285),  IF(ISBLANK(Screener_5!V285), "Missing", Screener_5!V285),"")</f>
        <v/>
      </c>
      <c r="AB4284" s="6" t="str">
        <f>IF(Screener_5!U285 = "Y",  IF(ISBLANK(Screener_5!V285), "Missing", Screener_5!V285),"")</f>
        <v/>
      </c>
      <c r="AC4284" s="6" t="str">
        <f xml:space="preserve"> IF((Screener_5!U285 = "Y"),   IF(ISBLANK(Screener_5!W285),"Missing",Screener_5!W285), "")</f>
        <v/>
      </c>
      <c r="AF4284" s="6"/>
      <c r="AG4284" s="6"/>
    </row>
    <row r="4285" spans="1:33" x14ac:dyDescent="0.25">
      <c r="A4285" s="125" t="str">
        <f>IF(ISNUMBER(Screener_5!A286), Screener_5!A286, "")</f>
        <v/>
      </c>
      <c r="B4285" t="str">
        <f>IF(ISTEXT(Screener_5!C286), Screener_5!C286, "")</f>
        <v/>
      </c>
      <c r="F4285" t="str">
        <f>IF(ISNUMBER(Screener_5!D286), Screener_5!D286, "")</f>
        <v/>
      </c>
      <c r="G4285" t="str">
        <f>IF(ISNUMBER(Screener_5!E286),    Screener_5!E286, "")</f>
        <v/>
      </c>
      <c r="H4285" t="str">
        <f>IF(ISNUMBER(Screener_5!F286),    Screener_5!F286, "")</f>
        <v/>
      </c>
      <c r="I4285" t="str">
        <f>IF(ISNUMBER(Screener_5!G286),    Screener_5!G286, "")</f>
        <v/>
      </c>
      <c r="J4285" t="str">
        <f>IF(ISNUMBER(Screener_5!H286),    Screener_5!H286, "")</f>
        <v/>
      </c>
      <c r="K4285" t="str">
        <f t="shared" si="237"/>
        <v/>
      </c>
      <c r="L4285" t="str">
        <f t="shared" si="240"/>
        <v/>
      </c>
      <c r="M4285" s="45" t="str">
        <f>Screener_5!I286</f>
        <v/>
      </c>
      <c r="N4285" t="str">
        <f>IF(Screener_5!J286="Y",1,IF(Screener_5!J286="N",0,""))</f>
        <v/>
      </c>
      <c r="O4285" t="str">
        <f>IF(Screener_5!K286="Y",1,IF(Screener_5!K286="N",0,""))</f>
        <v/>
      </c>
      <c r="P4285" t="str">
        <f>IF(Screener_5!L286="Y",1,IF(Screener_5!L286="N",0,""))</f>
        <v/>
      </c>
      <c r="Q4285" t="str">
        <f>IF(Screener_5!M286="Y",1,IF(Screener_5!M286="N",0,""))</f>
        <v/>
      </c>
      <c r="R4285" t="str">
        <f>IF(Screener_5!N286="Y",1,IF(Screener_5!N286="N",0,""))</f>
        <v/>
      </c>
      <c r="S4285" t="str">
        <f>IF(Screener_5!O286="Y",1,IF(Screener_5!O286="N",0,""))</f>
        <v/>
      </c>
      <c r="T4285">
        <f t="shared" si="236"/>
        <v>0</v>
      </c>
      <c r="U4285" t="str">
        <f t="shared" si="238"/>
        <v/>
      </c>
      <c r="V4285" t="str">
        <f t="shared" si="239"/>
        <v/>
      </c>
      <c r="W4285" t="str">
        <f>Screener_5!R286</f>
        <v/>
      </c>
      <c r="X4285" s="6" t="str">
        <f>IF(ISNUMBER(Screener_5!$P286),IF(ISBLANK(Screener_5!S286),"Missing",Screener_5!S286), "")</f>
        <v/>
      </c>
      <c r="Y4285" s="6" t="str">
        <f>IF(ISNUMBER(Screener_5!$P286),IF(ISBLANK(Screener_5!T286),"Missing",Screener_5!T286), "")</f>
        <v/>
      </c>
      <c r="Z4285" s="6" t="str">
        <f>IF(ISNUMBER(Screener_5!$P286),IF(ISBLANK(Screener_5!U286),"Missing",Screener_5!U286), "")</f>
        <v/>
      </c>
      <c r="AA4285" s="6" t="str">
        <f>IF(ISTEXT(Screener_5!U286),  IF(ISBLANK(Screener_5!V286), "Missing", Screener_5!V286),"")</f>
        <v/>
      </c>
      <c r="AB4285" s="6" t="str">
        <f>IF(Screener_5!U286 = "Y",  IF(ISBLANK(Screener_5!V286), "Missing", Screener_5!V286),"")</f>
        <v/>
      </c>
      <c r="AC4285" s="6" t="str">
        <f xml:space="preserve"> IF((Screener_5!U286 = "Y"),   IF(ISBLANK(Screener_5!W286),"Missing",Screener_5!W286), "")</f>
        <v/>
      </c>
      <c r="AF4285" s="6"/>
      <c r="AG4285" s="6"/>
    </row>
    <row r="4286" spans="1:33" x14ac:dyDescent="0.25">
      <c r="A4286" s="125" t="str">
        <f>IF(ISNUMBER(Screener_5!A287), Screener_5!A287, "")</f>
        <v/>
      </c>
      <c r="B4286" t="str">
        <f>IF(ISTEXT(Screener_5!C287), Screener_5!C287, "")</f>
        <v/>
      </c>
      <c r="F4286" t="str">
        <f>IF(ISNUMBER(Screener_5!D287), Screener_5!D287, "")</f>
        <v/>
      </c>
      <c r="G4286" t="str">
        <f>IF(ISNUMBER(Screener_5!E287),    Screener_5!E287, "")</f>
        <v/>
      </c>
      <c r="H4286" t="str">
        <f>IF(ISNUMBER(Screener_5!F287),    Screener_5!F287, "")</f>
        <v/>
      </c>
      <c r="I4286" t="str">
        <f>IF(ISNUMBER(Screener_5!G287),    Screener_5!G287, "")</f>
        <v/>
      </c>
      <c r="J4286" t="str">
        <f>IF(ISNUMBER(Screener_5!H287),    Screener_5!H287, "")</f>
        <v/>
      </c>
      <c r="K4286" t="str">
        <f t="shared" si="237"/>
        <v/>
      </c>
      <c r="L4286" t="str">
        <f t="shared" si="240"/>
        <v/>
      </c>
      <c r="M4286" s="45" t="str">
        <f>Screener_5!I287</f>
        <v/>
      </c>
      <c r="N4286" t="str">
        <f>IF(Screener_5!J287="Y",1,IF(Screener_5!J287="N",0,""))</f>
        <v/>
      </c>
      <c r="O4286" t="str">
        <f>IF(Screener_5!K287="Y",1,IF(Screener_5!K287="N",0,""))</f>
        <v/>
      </c>
      <c r="P4286" t="str">
        <f>IF(Screener_5!L287="Y",1,IF(Screener_5!L287="N",0,""))</f>
        <v/>
      </c>
      <c r="Q4286" t="str">
        <f>IF(Screener_5!M287="Y",1,IF(Screener_5!M287="N",0,""))</f>
        <v/>
      </c>
      <c r="R4286" t="str">
        <f>IF(Screener_5!N287="Y",1,IF(Screener_5!N287="N",0,""))</f>
        <v/>
      </c>
      <c r="S4286" t="str">
        <f>IF(Screener_5!O287="Y",1,IF(Screener_5!O287="N",0,""))</f>
        <v/>
      </c>
      <c r="T4286">
        <f t="shared" si="236"/>
        <v>0</v>
      </c>
      <c r="U4286" t="str">
        <f t="shared" si="238"/>
        <v/>
      </c>
      <c r="V4286" t="str">
        <f t="shared" si="239"/>
        <v/>
      </c>
      <c r="W4286" t="str">
        <f>Screener_5!R287</f>
        <v/>
      </c>
      <c r="X4286" s="6" t="str">
        <f>IF(ISNUMBER(Screener_5!$P287),IF(ISBLANK(Screener_5!S287),"Missing",Screener_5!S287), "")</f>
        <v/>
      </c>
      <c r="Y4286" s="6" t="str">
        <f>IF(ISNUMBER(Screener_5!$P287),IF(ISBLANK(Screener_5!T287),"Missing",Screener_5!T287), "")</f>
        <v/>
      </c>
      <c r="Z4286" s="6" t="str">
        <f>IF(ISNUMBER(Screener_5!$P287),IF(ISBLANK(Screener_5!U287),"Missing",Screener_5!U287), "")</f>
        <v/>
      </c>
      <c r="AA4286" s="6" t="str">
        <f>IF(ISTEXT(Screener_5!U287),  IF(ISBLANK(Screener_5!V287), "Missing", Screener_5!V287),"")</f>
        <v/>
      </c>
      <c r="AB4286" s="6" t="str">
        <f>IF(Screener_5!U287 = "Y",  IF(ISBLANK(Screener_5!V287), "Missing", Screener_5!V287),"")</f>
        <v/>
      </c>
      <c r="AC4286" s="6" t="str">
        <f xml:space="preserve"> IF((Screener_5!U287 = "Y"),   IF(ISBLANK(Screener_5!W287),"Missing",Screener_5!W287), "")</f>
        <v/>
      </c>
      <c r="AF4286" s="6"/>
      <c r="AG4286" s="6"/>
    </row>
    <row r="4287" spans="1:33" x14ac:dyDescent="0.25">
      <c r="A4287" s="125" t="str">
        <f>IF(ISNUMBER(Screener_5!A288), Screener_5!A288, "")</f>
        <v/>
      </c>
      <c r="B4287" t="str">
        <f>IF(ISTEXT(Screener_5!C288), Screener_5!C288, "")</f>
        <v/>
      </c>
      <c r="F4287" t="str">
        <f>IF(ISNUMBER(Screener_5!D288), Screener_5!D288, "")</f>
        <v/>
      </c>
      <c r="G4287" t="str">
        <f>IF(ISNUMBER(Screener_5!E288),    Screener_5!E288, "")</f>
        <v/>
      </c>
      <c r="H4287" t="str">
        <f>IF(ISNUMBER(Screener_5!F288),    Screener_5!F288, "")</f>
        <v/>
      </c>
      <c r="I4287" t="str">
        <f>IF(ISNUMBER(Screener_5!G288),    Screener_5!G288, "")</f>
        <v/>
      </c>
      <c r="J4287" t="str">
        <f>IF(ISNUMBER(Screener_5!H288),    Screener_5!H288, "")</f>
        <v/>
      </c>
      <c r="K4287" t="str">
        <f t="shared" si="237"/>
        <v/>
      </c>
      <c r="L4287" t="str">
        <f t="shared" si="240"/>
        <v/>
      </c>
      <c r="M4287" s="45" t="str">
        <f>Screener_5!I288</f>
        <v/>
      </c>
      <c r="N4287" t="str">
        <f>IF(Screener_5!J288="Y",1,IF(Screener_5!J288="N",0,""))</f>
        <v/>
      </c>
      <c r="O4287" t="str">
        <f>IF(Screener_5!K288="Y",1,IF(Screener_5!K288="N",0,""))</f>
        <v/>
      </c>
      <c r="P4287" t="str">
        <f>IF(Screener_5!L288="Y",1,IF(Screener_5!L288="N",0,""))</f>
        <v/>
      </c>
      <c r="Q4287" t="str">
        <f>IF(Screener_5!M288="Y",1,IF(Screener_5!M288="N",0,""))</f>
        <v/>
      </c>
      <c r="R4287" t="str">
        <f>IF(Screener_5!N288="Y",1,IF(Screener_5!N288="N",0,""))</f>
        <v/>
      </c>
      <c r="S4287" t="str">
        <f>IF(Screener_5!O288="Y",1,IF(Screener_5!O288="N",0,""))</f>
        <v/>
      </c>
      <c r="T4287">
        <f t="shared" si="236"/>
        <v>0</v>
      </c>
      <c r="U4287" t="str">
        <f t="shared" si="238"/>
        <v/>
      </c>
      <c r="V4287" t="str">
        <f t="shared" si="239"/>
        <v/>
      </c>
      <c r="W4287" t="str">
        <f>Screener_5!R288</f>
        <v/>
      </c>
      <c r="X4287" s="6" t="str">
        <f>IF(ISNUMBER(Screener_5!$P288),IF(ISBLANK(Screener_5!S288),"Missing",Screener_5!S288), "")</f>
        <v/>
      </c>
      <c r="Y4287" s="6" t="str">
        <f>IF(ISNUMBER(Screener_5!$P288),IF(ISBLANK(Screener_5!T288),"Missing",Screener_5!T288), "")</f>
        <v/>
      </c>
      <c r="Z4287" s="6" t="str">
        <f>IF(ISNUMBER(Screener_5!$P288),IF(ISBLANK(Screener_5!U288),"Missing",Screener_5!U288), "")</f>
        <v/>
      </c>
      <c r="AA4287" s="6" t="str">
        <f>IF(ISTEXT(Screener_5!U288),  IF(ISBLANK(Screener_5!V288), "Missing", Screener_5!V288),"")</f>
        <v/>
      </c>
      <c r="AB4287" s="6" t="str">
        <f>IF(Screener_5!U288 = "Y",  IF(ISBLANK(Screener_5!V288), "Missing", Screener_5!V288),"")</f>
        <v/>
      </c>
      <c r="AC4287" s="6" t="str">
        <f xml:space="preserve"> IF((Screener_5!U288 = "Y"),   IF(ISBLANK(Screener_5!W288),"Missing",Screener_5!W288), "")</f>
        <v/>
      </c>
      <c r="AF4287" s="6"/>
      <c r="AG4287" s="6"/>
    </row>
    <row r="4288" spans="1:33" x14ac:dyDescent="0.25">
      <c r="A4288" s="125" t="str">
        <f>IF(ISNUMBER(Screener_5!A289), Screener_5!A289, "")</f>
        <v/>
      </c>
      <c r="B4288" t="str">
        <f>IF(ISTEXT(Screener_5!C289), Screener_5!C289, "")</f>
        <v/>
      </c>
      <c r="F4288" t="str">
        <f>IF(ISNUMBER(Screener_5!D289), Screener_5!D289, "")</f>
        <v/>
      </c>
      <c r="G4288" t="str">
        <f>IF(ISNUMBER(Screener_5!E289),    Screener_5!E289, "")</f>
        <v/>
      </c>
      <c r="H4288" t="str">
        <f>IF(ISNUMBER(Screener_5!F289),    Screener_5!F289, "")</f>
        <v/>
      </c>
      <c r="I4288" t="str">
        <f>IF(ISNUMBER(Screener_5!G289),    Screener_5!G289, "")</f>
        <v/>
      </c>
      <c r="J4288" t="str">
        <f>IF(ISNUMBER(Screener_5!H289),    Screener_5!H289, "")</f>
        <v/>
      </c>
      <c r="K4288" t="str">
        <f t="shared" si="237"/>
        <v/>
      </c>
      <c r="L4288" t="str">
        <f t="shared" si="240"/>
        <v/>
      </c>
      <c r="M4288" s="45" t="str">
        <f>Screener_5!I289</f>
        <v/>
      </c>
      <c r="N4288" t="str">
        <f>IF(Screener_5!J289="Y",1,IF(Screener_5!J289="N",0,""))</f>
        <v/>
      </c>
      <c r="O4288" t="str">
        <f>IF(Screener_5!K289="Y",1,IF(Screener_5!K289="N",0,""))</f>
        <v/>
      </c>
      <c r="P4288" t="str">
        <f>IF(Screener_5!L289="Y",1,IF(Screener_5!L289="N",0,""))</f>
        <v/>
      </c>
      <c r="Q4288" t="str">
        <f>IF(Screener_5!M289="Y",1,IF(Screener_5!M289="N",0,""))</f>
        <v/>
      </c>
      <c r="R4288" t="str">
        <f>IF(Screener_5!N289="Y",1,IF(Screener_5!N289="N",0,""))</f>
        <v/>
      </c>
      <c r="S4288" t="str">
        <f>IF(Screener_5!O289="Y",1,IF(Screener_5!O289="N",0,""))</f>
        <v/>
      </c>
      <c r="T4288">
        <f t="shared" si="236"/>
        <v>0</v>
      </c>
      <c r="U4288" t="str">
        <f t="shared" si="238"/>
        <v/>
      </c>
      <c r="V4288" t="str">
        <f t="shared" si="239"/>
        <v/>
      </c>
      <c r="W4288" t="str">
        <f>Screener_5!R289</f>
        <v/>
      </c>
      <c r="X4288" s="6" t="str">
        <f>IF(ISNUMBER(Screener_5!$P289),IF(ISBLANK(Screener_5!S289),"Missing",Screener_5!S289), "")</f>
        <v/>
      </c>
      <c r="Y4288" s="6" t="str">
        <f>IF(ISNUMBER(Screener_5!$P289),IF(ISBLANK(Screener_5!T289),"Missing",Screener_5!T289), "")</f>
        <v/>
      </c>
      <c r="Z4288" s="6" t="str">
        <f>IF(ISNUMBER(Screener_5!$P289),IF(ISBLANK(Screener_5!U289),"Missing",Screener_5!U289), "")</f>
        <v/>
      </c>
      <c r="AA4288" s="6" t="str">
        <f>IF(ISTEXT(Screener_5!U289),  IF(ISBLANK(Screener_5!V289), "Missing", Screener_5!V289),"")</f>
        <v/>
      </c>
      <c r="AB4288" s="6" t="str">
        <f>IF(Screener_5!U289 = "Y",  IF(ISBLANK(Screener_5!V289), "Missing", Screener_5!V289),"")</f>
        <v/>
      </c>
      <c r="AC4288" s="6" t="str">
        <f xml:space="preserve"> IF((Screener_5!U289 = "Y"),   IF(ISBLANK(Screener_5!W289),"Missing",Screener_5!W289), "")</f>
        <v/>
      </c>
      <c r="AF4288" s="6"/>
      <c r="AG4288" s="6"/>
    </row>
    <row r="4289" spans="1:33" x14ac:dyDescent="0.25">
      <c r="A4289" s="125" t="str">
        <f>IF(ISNUMBER(Screener_5!A290), Screener_5!A290, "")</f>
        <v/>
      </c>
      <c r="B4289" t="str">
        <f>IF(ISTEXT(Screener_5!C290), Screener_5!C290, "")</f>
        <v/>
      </c>
      <c r="F4289" t="str">
        <f>IF(ISNUMBER(Screener_5!D290), Screener_5!D290, "")</f>
        <v/>
      </c>
      <c r="G4289" t="str">
        <f>IF(ISNUMBER(Screener_5!E290),    Screener_5!E290, "")</f>
        <v/>
      </c>
      <c r="H4289" t="str">
        <f>IF(ISNUMBER(Screener_5!F290),    Screener_5!F290, "")</f>
        <v/>
      </c>
      <c r="I4289" t="str">
        <f>IF(ISNUMBER(Screener_5!G290),    Screener_5!G290, "")</f>
        <v/>
      </c>
      <c r="J4289" t="str">
        <f>IF(ISNUMBER(Screener_5!H290),    Screener_5!H290, "")</f>
        <v/>
      </c>
      <c r="K4289" t="str">
        <f t="shared" si="237"/>
        <v/>
      </c>
      <c r="L4289" t="str">
        <f t="shared" si="240"/>
        <v/>
      </c>
      <c r="M4289" s="45" t="str">
        <f>Screener_5!I290</f>
        <v/>
      </c>
      <c r="N4289" t="str">
        <f>IF(Screener_5!J290="Y",1,IF(Screener_5!J290="N",0,""))</f>
        <v/>
      </c>
      <c r="O4289" t="str">
        <f>IF(Screener_5!K290="Y",1,IF(Screener_5!K290="N",0,""))</f>
        <v/>
      </c>
      <c r="P4289" t="str">
        <f>IF(Screener_5!L290="Y",1,IF(Screener_5!L290="N",0,""))</f>
        <v/>
      </c>
      <c r="Q4289" t="str">
        <f>IF(Screener_5!M290="Y",1,IF(Screener_5!M290="N",0,""))</f>
        <v/>
      </c>
      <c r="R4289" t="str">
        <f>IF(Screener_5!N290="Y",1,IF(Screener_5!N290="N",0,""))</f>
        <v/>
      </c>
      <c r="S4289" t="str">
        <f>IF(Screener_5!O290="Y",1,IF(Screener_5!O290="N",0,""))</f>
        <v/>
      </c>
      <c r="T4289">
        <f t="shared" si="236"/>
        <v>0</v>
      </c>
      <c r="U4289" t="str">
        <f t="shared" si="238"/>
        <v/>
      </c>
      <c r="V4289" t="str">
        <f t="shared" si="239"/>
        <v/>
      </c>
      <c r="W4289" t="str">
        <f>Screener_5!R290</f>
        <v/>
      </c>
      <c r="X4289" s="6" t="str">
        <f>IF(ISNUMBER(Screener_5!$P290),IF(ISBLANK(Screener_5!S290),"Missing",Screener_5!S290), "")</f>
        <v/>
      </c>
      <c r="Y4289" s="6" t="str">
        <f>IF(ISNUMBER(Screener_5!$P290),IF(ISBLANK(Screener_5!T290),"Missing",Screener_5!T290), "")</f>
        <v/>
      </c>
      <c r="Z4289" s="6" t="str">
        <f>IF(ISNUMBER(Screener_5!$P290),IF(ISBLANK(Screener_5!U290),"Missing",Screener_5!U290), "")</f>
        <v/>
      </c>
      <c r="AA4289" s="6" t="str">
        <f>IF(ISTEXT(Screener_5!U290),  IF(ISBLANK(Screener_5!V290), "Missing", Screener_5!V290),"")</f>
        <v/>
      </c>
      <c r="AB4289" s="6" t="str">
        <f>IF(Screener_5!U290 = "Y",  IF(ISBLANK(Screener_5!V290), "Missing", Screener_5!V290),"")</f>
        <v/>
      </c>
      <c r="AC4289" s="6" t="str">
        <f xml:space="preserve"> IF((Screener_5!U290 = "Y"),   IF(ISBLANK(Screener_5!W290),"Missing",Screener_5!W290), "")</f>
        <v/>
      </c>
      <c r="AF4289" s="6"/>
      <c r="AG4289" s="6"/>
    </row>
    <row r="4290" spans="1:33" x14ac:dyDescent="0.25">
      <c r="A4290" s="125" t="str">
        <f>IF(ISNUMBER(Screener_5!A291), Screener_5!A291, "")</f>
        <v/>
      </c>
      <c r="B4290" t="str">
        <f>IF(ISTEXT(Screener_5!C291), Screener_5!C291, "")</f>
        <v/>
      </c>
      <c r="F4290" t="str">
        <f>IF(ISNUMBER(Screener_5!D291), Screener_5!D291, "")</f>
        <v/>
      </c>
      <c r="G4290" t="str">
        <f>IF(ISNUMBER(Screener_5!E291),    Screener_5!E291, "")</f>
        <v/>
      </c>
      <c r="H4290" t="str">
        <f>IF(ISNUMBER(Screener_5!F291),    Screener_5!F291, "")</f>
        <v/>
      </c>
      <c r="I4290" t="str">
        <f>IF(ISNUMBER(Screener_5!G291),    Screener_5!G291, "")</f>
        <v/>
      </c>
      <c r="J4290" t="str">
        <f>IF(ISNUMBER(Screener_5!H291),    Screener_5!H291, "")</f>
        <v/>
      </c>
      <c r="K4290" t="str">
        <f t="shared" si="237"/>
        <v/>
      </c>
      <c r="L4290" t="str">
        <f t="shared" si="240"/>
        <v/>
      </c>
      <c r="M4290" s="45" t="str">
        <f>Screener_5!I291</f>
        <v/>
      </c>
      <c r="N4290" t="str">
        <f>IF(Screener_5!J291="Y",1,IF(Screener_5!J291="N",0,""))</f>
        <v/>
      </c>
      <c r="O4290" t="str">
        <f>IF(Screener_5!K291="Y",1,IF(Screener_5!K291="N",0,""))</f>
        <v/>
      </c>
      <c r="P4290" t="str">
        <f>IF(Screener_5!L291="Y",1,IF(Screener_5!L291="N",0,""))</f>
        <v/>
      </c>
      <c r="Q4290" t="str">
        <f>IF(Screener_5!M291="Y",1,IF(Screener_5!M291="N",0,""))</f>
        <v/>
      </c>
      <c r="R4290" t="str">
        <f>IF(Screener_5!N291="Y",1,IF(Screener_5!N291="N",0,""))</f>
        <v/>
      </c>
      <c r="S4290" t="str">
        <f>IF(Screener_5!O291="Y",1,IF(Screener_5!O291="N",0,""))</f>
        <v/>
      </c>
      <c r="T4290">
        <f t="shared" si="236"/>
        <v>0</v>
      </c>
      <c r="U4290" t="str">
        <f t="shared" si="238"/>
        <v/>
      </c>
      <c r="V4290" t="str">
        <f t="shared" si="239"/>
        <v/>
      </c>
      <c r="W4290" t="str">
        <f>Screener_5!R291</f>
        <v/>
      </c>
      <c r="X4290" s="6" t="str">
        <f>IF(ISNUMBER(Screener_5!$P291),IF(ISBLANK(Screener_5!S291),"Missing",Screener_5!S291), "")</f>
        <v/>
      </c>
      <c r="Y4290" s="6" t="str">
        <f>IF(ISNUMBER(Screener_5!$P291),IF(ISBLANK(Screener_5!T291),"Missing",Screener_5!T291), "")</f>
        <v/>
      </c>
      <c r="Z4290" s="6" t="str">
        <f>IF(ISNUMBER(Screener_5!$P291),IF(ISBLANK(Screener_5!U291),"Missing",Screener_5!U291), "")</f>
        <v/>
      </c>
      <c r="AA4290" s="6" t="str">
        <f>IF(ISTEXT(Screener_5!U291),  IF(ISBLANK(Screener_5!V291), "Missing", Screener_5!V291),"")</f>
        <v/>
      </c>
      <c r="AB4290" s="6" t="str">
        <f>IF(Screener_5!U291 = "Y",  IF(ISBLANK(Screener_5!V291), "Missing", Screener_5!V291),"")</f>
        <v/>
      </c>
      <c r="AC4290" s="6" t="str">
        <f xml:space="preserve"> IF((Screener_5!U291 = "Y"),   IF(ISBLANK(Screener_5!W291),"Missing",Screener_5!W291), "")</f>
        <v/>
      </c>
      <c r="AF4290" s="6"/>
      <c r="AG4290" s="6"/>
    </row>
    <row r="4291" spans="1:33" x14ac:dyDescent="0.25">
      <c r="A4291" s="125" t="str">
        <f>IF(ISNUMBER(Screener_5!A292), Screener_5!A292, "")</f>
        <v/>
      </c>
      <c r="B4291" t="str">
        <f>IF(ISTEXT(Screener_5!C292), Screener_5!C292, "")</f>
        <v/>
      </c>
      <c r="F4291" t="str">
        <f>IF(ISNUMBER(Screener_5!D292), Screener_5!D292, "")</f>
        <v/>
      </c>
      <c r="G4291" t="str">
        <f>IF(ISNUMBER(Screener_5!E292),    Screener_5!E292, "")</f>
        <v/>
      </c>
      <c r="H4291" t="str">
        <f>IF(ISNUMBER(Screener_5!F292),    Screener_5!F292, "")</f>
        <v/>
      </c>
      <c r="I4291" t="str">
        <f>IF(ISNUMBER(Screener_5!G292),    Screener_5!G292, "")</f>
        <v/>
      </c>
      <c r="J4291" t="str">
        <f>IF(ISNUMBER(Screener_5!H292),    Screener_5!H292, "")</f>
        <v/>
      </c>
      <c r="K4291" t="str">
        <f t="shared" si="237"/>
        <v/>
      </c>
      <c r="L4291" t="str">
        <f t="shared" si="240"/>
        <v/>
      </c>
      <c r="M4291" s="45" t="str">
        <f>Screener_5!I292</f>
        <v/>
      </c>
      <c r="N4291" t="str">
        <f>IF(Screener_5!J292="Y",1,IF(Screener_5!J292="N",0,""))</f>
        <v/>
      </c>
      <c r="O4291" t="str">
        <f>IF(Screener_5!K292="Y",1,IF(Screener_5!K292="N",0,""))</f>
        <v/>
      </c>
      <c r="P4291" t="str">
        <f>IF(Screener_5!L292="Y",1,IF(Screener_5!L292="N",0,""))</f>
        <v/>
      </c>
      <c r="Q4291" t="str">
        <f>IF(Screener_5!M292="Y",1,IF(Screener_5!M292="N",0,""))</f>
        <v/>
      </c>
      <c r="R4291" t="str">
        <f>IF(Screener_5!N292="Y",1,IF(Screener_5!N292="N",0,""))</f>
        <v/>
      </c>
      <c r="S4291" t="str">
        <f>IF(Screener_5!O292="Y",1,IF(Screener_5!O292="N",0,""))</f>
        <v/>
      </c>
      <c r="T4291">
        <f t="shared" si="236"/>
        <v>0</v>
      </c>
      <c r="U4291" t="str">
        <f t="shared" si="238"/>
        <v/>
      </c>
      <c r="V4291" t="str">
        <f t="shared" si="239"/>
        <v/>
      </c>
      <c r="W4291" t="str">
        <f>Screener_5!R292</f>
        <v/>
      </c>
      <c r="X4291" s="6" t="str">
        <f>IF(ISNUMBER(Screener_5!$P292),IF(ISBLANK(Screener_5!S292),"Missing",Screener_5!S292), "")</f>
        <v/>
      </c>
      <c r="Y4291" s="6" t="str">
        <f>IF(ISNUMBER(Screener_5!$P292),IF(ISBLANK(Screener_5!T292),"Missing",Screener_5!T292), "")</f>
        <v/>
      </c>
      <c r="Z4291" s="6" t="str">
        <f>IF(ISNUMBER(Screener_5!$P292),IF(ISBLANK(Screener_5!U292),"Missing",Screener_5!U292), "")</f>
        <v/>
      </c>
      <c r="AA4291" s="6" t="str">
        <f>IF(ISTEXT(Screener_5!U292),  IF(ISBLANK(Screener_5!V292), "Missing", Screener_5!V292),"")</f>
        <v/>
      </c>
      <c r="AB4291" s="6" t="str">
        <f>IF(Screener_5!U292 = "Y",  IF(ISBLANK(Screener_5!V292), "Missing", Screener_5!V292),"")</f>
        <v/>
      </c>
      <c r="AC4291" s="6" t="str">
        <f xml:space="preserve"> IF((Screener_5!U292 = "Y"),   IF(ISBLANK(Screener_5!W292),"Missing",Screener_5!W292), "")</f>
        <v/>
      </c>
      <c r="AF4291" s="6"/>
      <c r="AG4291" s="6"/>
    </row>
    <row r="4292" spans="1:33" x14ac:dyDescent="0.25">
      <c r="A4292" s="125" t="str">
        <f>IF(ISNUMBER(Screener_5!A293), Screener_5!A293, "")</f>
        <v/>
      </c>
      <c r="B4292" t="str">
        <f>IF(ISTEXT(Screener_5!C293), Screener_5!C293, "")</f>
        <v/>
      </c>
      <c r="F4292" t="str">
        <f>IF(ISNUMBER(Screener_5!D293), Screener_5!D293, "")</f>
        <v/>
      </c>
      <c r="G4292" t="str">
        <f>IF(ISNUMBER(Screener_5!E293),    Screener_5!E293, "")</f>
        <v/>
      </c>
      <c r="H4292" t="str">
        <f>IF(ISNUMBER(Screener_5!F293),    Screener_5!F293, "")</f>
        <v/>
      </c>
      <c r="I4292" t="str">
        <f>IF(ISNUMBER(Screener_5!G293),    Screener_5!G293, "")</f>
        <v/>
      </c>
      <c r="J4292" t="str">
        <f>IF(ISNUMBER(Screener_5!H293),    Screener_5!H293, "")</f>
        <v/>
      </c>
      <c r="K4292" t="str">
        <f t="shared" si="237"/>
        <v/>
      </c>
      <c r="L4292" t="str">
        <f t="shared" si="240"/>
        <v/>
      </c>
      <c r="M4292" s="45" t="str">
        <f>Screener_5!I293</f>
        <v/>
      </c>
      <c r="N4292" t="str">
        <f>IF(Screener_5!J293="Y",1,IF(Screener_5!J293="N",0,""))</f>
        <v/>
      </c>
      <c r="O4292" t="str">
        <f>IF(Screener_5!K293="Y",1,IF(Screener_5!K293="N",0,""))</f>
        <v/>
      </c>
      <c r="P4292" t="str">
        <f>IF(Screener_5!L293="Y",1,IF(Screener_5!L293="N",0,""))</f>
        <v/>
      </c>
      <c r="Q4292" t="str">
        <f>IF(Screener_5!M293="Y",1,IF(Screener_5!M293="N",0,""))</f>
        <v/>
      </c>
      <c r="R4292" t="str">
        <f>IF(Screener_5!N293="Y",1,IF(Screener_5!N293="N",0,""))</f>
        <v/>
      </c>
      <c r="S4292" t="str">
        <f>IF(Screener_5!O293="Y",1,IF(Screener_5!O293="N",0,""))</f>
        <v/>
      </c>
      <c r="T4292">
        <f t="shared" si="236"/>
        <v>0</v>
      </c>
      <c r="U4292" t="str">
        <f t="shared" si="238"/>
        <v/>
      </c>
      <c r="V4292" t="str">
        <f t="shared" si="239"/>
        <v/>
      </c>
      <c r="W4292" t="str">
        <f>Screener_5!R293</f>
        <v/>
      </c>
      <c r="X4292" s="6" t="str">
        <f>IF(ISNUMBER(Screener_5!$P293),IF(ISBLANK(Screener_5!S293),"Missing",Screener_5!S293), "")</f>
        <v/>
      </c>
      <c r="Y4292" s="6" t="str">
        <f>IF(ISNUMBER(Screener_5!$P293),IF(ISBLANK(Screener_5!T293),"Missing",Screener_5!T293), "")</f>
        <v/>
      </c>
      <c r="Z4292" s="6" t="str">
        <f>IF(ISNUMBER(Screener_5!$P293),IF(ISBLANK(Screener_5!U293),"Missing",Screener_5!U293), "")</f>
        <v/>
      </c>
      <c r="AA4292" s="6" t="str">
        <f>IF(ISTEXT(Screener_5!U293),  IF(ISBLANK(Screener_5!V293), "Missing", Screener_5!V293),"")</f>
        <v/>
      </c>
      <c r="AB4292" s="6" t="str">
        <f>IF(Screener_5!U293 = "Y",  IF(ISBLANK(Screener_5!V293), "Missing", Screener_5!V293),"")</f>
        <v/>
      </c>
      <c r="AC4292" s="6" t="str">
        <f xml:space="preserve"> IF((Screener_5!U293 = "Y"),   IF(ISBLANK(Screener_5!W293),"Missing",Screener_5!W293), "")</f>
        <v/>
      </c>
      <c r="AF4292" s="6"/>
      <c r="AG4292" s="6"/>
    </row>
    <row r="4293" spans="1:33" x14ac:dyDescent="0.25">
      <c r="A4293" s="125" t="str">
        <f>IF(ISNUMBER(Screener_5!A294), Screener_5!A294, "")</f>
        <v/>
      </c>
      <c r="B4293" t="str">
        <f>IF(ISTEXT(Screener_5!C294), Screener_5!C294, "")</f>
        <v/>
      </c>
      <c r="F4293" t="str">
        <f>IF(ISNUMBER(Screener_5!D294), Screener_5!D294, "")</f>
        <v/>
      </c>
      <c r="G4293" t="str">
        <f>IF(ISNUMBER(Screener_5!E294),    Screener_5!E294, "")</f>
        <v/>
      </c>
      <c r="H4293" t="str">
        <f>IF(ISNUMBER(Screener_5!F294),    Screener_5!F294, "")</f>
        <v/>
      </c>
      <c r="I4293" t="str">
        <f>IF(ISNUMBER(Screener_5!G294),    Screener_5!G294, "")</f>
        <v/>
      </c>
      <c r="J4293" t="str">
        <f>IF(ISNUMBER(Screener_5!H294),    Screener_5!H294, "")</f>
        <v/>
      </c>
      <c r="K4293" t="str">
        <f t="shared" si="237"/>
        <v/>
      </c>
      <c r="L4293" t="str">
        <f t="shared" si="240"/>
        <v/>
      </c>
      <c r="M4293" s="45" t="str">
        <f>Screener_5!I294</f>
        <v/>
      </c>
      <c r="N4293" t="str">
        <f>IF(Screener_5!J294="Y",1,IF(Screener_5!J294="N",0,""))</f>
        <v/>
      </c>
      <c r="O4293" t="str">
        <f>IF(Screener_5!K294="Y",1,IF(Screener_5!K294="N",0,""))</f>
        <v/>
      </c>
      <c r="P4293" t="str">
        <f>IF(Screener_5!L294="Y",1,IF(Screener_5!L294="N",0,""))</f>
        <v/>
      </c>
      <c r="Q4293" t="str">
        <f>IF(Screener_5!M294="Y",1,IF(Screener_5!M294="N",0,""))</f>
        <v/>
      </c>
      <c r="R4293" t="str">
        <f>IF(Screener_5!N294="Y",1,IF(Screener_5!N294="N",0,""))</f>
        <v/>
      </c>
      <c r="S4293" t="str">
        <f>IF(Screener_5!O294="Y",1,IF(Screener_5!O294="N",0,""))</f>
        <v/>
      </c>
      <c r="T4293">
        <f t="shared" si="236"/>
        <v>0</v>
      </c>
      <c r="U4293" t="str">
        <f t="shared" si="238"/>
        <v/>
      </c>
      <c r="V4293" t="str">
        <f t="shared" si="239"/>
        <v/>
      </c>
      <c r="W4293" t="str">
        <f>Screener_5!R294</f>
        <v/>
      </c>
      <c r="X4293" s="6" t="str">
        <f>IF(ISNUMBER(Screener_5!$P294),IF(ISBLANK(Screener_5!S294),"Missing",Screener_5!S294), "")</f>
        <v/>
      </c>
      <c r="Y4293" s="6" t="str">
        <f>IF(ISNUMBER(Screener_5!$P294),IF(ISBLANK(Screener_5!T294),"Missing",Screener_5!T294), "")</f>
        <v/>
      </c>
      <c r="Z4293" s="6" t="str">
        <f>IF(ISNUMBER(Screener_5!$P294),IF(ISBLANK(Screener_5!U294),"Missing",Screener_5!U294), "")</f>
        <v/>
      </c>
      <c r="AA4293" s="6" t="str">
        <f>IF(ISTEXT(Screener_5!U294),  IF(ISBLANK(Screener_5!V294), "Missing", Screener_5!V294),"")</f>
        <v/>
      </c>
      <c r="AB4293" s="6" t="str">
        <f>IF(Screener_5!U294 = "Y",  IF(ISBLANK(Screener_5!V294), "Missing", Screener_5!V294),"")</f>
        <v/>
      </c>
      <c r="AC4293" s="6" t="str">
        <f xml:space="preserve"> IF((Screener_5!U294 = "Y"),   IF(ISBLANK(Screener_5!W294),"Missing",Screener_5!W294), "")</f>
        <v/>
      </c>
      <c r="AF4293" s="6"/>
      <c r="AG4293" s="6"/>
    </row>
    <row r="4294" spans="1:33" x14ac:dyDescent="0.25">
      <c r="A4294" s="125" t="str">
        <f>IF(ISNUMBER(Screener_5!A295), Screener_5!A295, "")</f>
        <v/>
      </c>
      <c r="B4294" t="str">
        <f>IF(ISTEXT(Screener_5!C295), Screener_5!C295, "")</f>
        <v/>
      </c>
      <c r="F4294" t="str">
        <f>IF(ISNUMBER(Screener_5!D295), Screener_5!D295, "")</f>
        <v/>
      </c>
      <c r="G4294" t="str">
        <f>IF(ISNUMBER(Screener_5!E295),    Screener_5!E295, "")</f>
        <v/>
      </c>
      <c r="H4294" t="str">
        <f>IF(ISNUMBER(Screener_5!F295),    Screener_5!F295, "")</f>
        <v/>
      </c>
      <c r="I4294" t="str">
        <f>IF(ISNUMBER(Screener_5!G295),    Screener_5!G295, "")</f>
        <v/>
      </c>
      <c r="J4294" t="str">
        <f>IF(ISNUMBER(Screener_5!H295),    Screener_5!H295, "")</f>
        <v/>
      </c>
      <c r="K4294" t="str">
        <f t="shared" si="237"/>
        <v/>
      </c>
      <c r="L4294" t="str">
        <f t="shared" si="240"/>
        <v/>
      </c>
      <c r="M4294" s="45" t="str">
        <f>Screener_5!I295</f>
        <v/>
      </c>
      <c r="N4294" t="str">
        <f>IF(Screener_5!J295="Y",1,IF(Screener_5!J295="N",0,""))</f>
        <v/>
      </c>
      <c r="O4294" t="str">
        <f>IF(Screener_5!K295="Y",1,IF(Screener_5!K295="N",0,""))</f>
        <v/>
      </c>
      <c r="P4294" t="str">
        <f>IF(Screener_5!L295="Y",1,IF(Screener_5!L295="N",0,""))</f>
        <v/>
      </c>
      <c r="Q4294" t="str">
        <f>IF(Screener_5!M295="Y",1,IF(Screener_5!M295="N",0,""))</f>
        <v/>
      </c>
      <c r="R4294" t="str">
        <f>IF(Screener_5!N295="Y",1,IF(Screener_5!N295="N",0,""))</f>
        <v/>
      </c>
      <c r="S4294" t="str">
        <f>IF(Screener_5!O295="Y",1,IF(Screener_5!O295="N",0,""))</f>
        <v/>
      </c>
      <c r="T4294">
        <f t="shared" si="236"/>
        <v>0</v>
      </c>
      <c r="U4294" t="str">
        <f t="shared" si="238"/>
        <v/>
      </c>
      <c r="V4294" t="str">
        <f t="shared" si="239"/>
        <v/>
      </c>
      <c r="W4294" t="str">
        <f>Screener_5!R295</f>
        <v/>
      </c>
      <c r="X4294" s="6" t="str">
        <f>IF(ISNUMBER(Screener_5!$P295),IF(ISBLANK(Screener_5!S295),"Missing",Screener_5!S295), "")</f>
        <v/>
      </c>
      <c r="Y4294" s="6" t="str">
        <f>IF(ISNUMBER(Screener_5!$P295),IF(ISBLANK(Screener_5!T295),"Missing",Screener_5!T295), "")</f>
        <v/>
      </c>
      <c r="Z4294" s="6" t="str">
        <f>IF(ISNUMBER(Screener_5!$P295),IF(ISBLANK(Screener_5!U295),"Missing",Screener_5!U295), "")</f>
        <v/>
      </c>
      <c r="AA4294" s="6" t="str">
        <f>IF(ISTEXT(Screener_5!U295),  IF(ISBLANK(Screener_5!V295), "Missing", Screener_5!V295),"")</f>
        <v/>
      </c>
      <c r="AB4294" s="6" t="str">
        <f>IF(Screener_5!U295 = "Y",  IF(ISBLANK(Screener_5!V295), "Missing", Screener_5!V295),"")</f>
        <v/>
      </c>
      <c r="AC4294" s="6" t="str">
        <f xml:space="preserve"> IF((Screener_5!U295 = "Y"),   IF(ISBLANK(Screener_5!W295),"Missing",Screener_5!W295), "")</f>
        <v/>
      </c>
      <c r="AF4294" s="6"/>
      <c r="AG4294" s="6"/>
    </row>
    <row r="4295" spans="1:33" x14ac:dyDescent="0.25">
      <c r="A4295" s="125" t="str">
        <f>IF(ISNUMBER(Screener_5!A296), Screener_5!A296, "")</f>
        <v/>
      </c>
      <c r="B4295" t="str">
        <f>IF(ISTEXT(Screener_5!C296), Screener_5!C296, "")</f>
        <v/>
      </c>
      <c r="F4295" t="str">
        <f>IF(ISNUMBER(Screener_5!D296), Screener_5!D296, "")</f>
        <v/>
      </c>
      <c r="G4295" t="str">
        <f>IF(ISNUMBER(Screener_5!E296),    Screener_5!E296, "")</f>
        <v/>
      </c>
      <c r="H4295" t="str">
        <f>IF(ISNUMBER(Screener_5!F296),    Screener_5!F296, "")</f>
        <v/>
      </c>
      <c r="I4295" t="str">
        <f>IF(ISNUMBER(Screener_5!G296),    Screener_5!G296, "")</f>
        <v/>
      </c>
      <c r="J4295" t="str">
        <f>IF(ISNUMBER(Screener_5!H296),    Screener_5!H296, "")</f>
        <v/>
      </c>
      <c r="K4295" t="str">
        <f t="shared" si="237"/>
        <v/>
      </c>
      <c r="L4295" t="str">
        <f t="shared" si="240"/>
        <v/>
      </c>
      <c r="M4295" s="45" t="str">
        <f>Screener_5!I296</f>
        <v/>
      </c>
      <c r="N4295" t="str">
        <f>IF(Screener_5!J296="Y",1,IF(Screener_5!J296="N",0,""))</f>
        <v/>
      </c>
      <c r="O4295" t="str">
        <f>IF(Screener_5!K296="Y",1,IF(Screener_5!K296="N",0,""))</f>
        <v/>
      </c>
      <c r="P4295" t="str">
        <f>IF(Screener_5!L296="Y",1,IF(Screener_5!L296="N",0,""))</f>
        <v/>
      </c>
      <c r="Q4295" t="str">
        <f>IF(Screener_5!M296="Y",1,IF(Screener_5!M296="N",0,""))</f>
        <v/>
      </c>
      <c r="R4295" t="str">
        <f>IF(Screener_5!N296="Y",1,IF(Screener_5!N296="N",0,""))</f>
        <v/>
      </c>
      <c r="S4295" t="str">
        <f>IF(Screener_5!O296="Y",1,IF(Screener_5!O296="N",0,""))</f>
        <v/>
      </c>
      <c r="T4295">
        <f t="shared" ref="T4295:T4306" si="241">COUNT(N4295:S4295)</f>
        <v>0</v>
      </c>
      <c r="U4295" t="str">
        <f t="shared" si="238"/>
        <v/>
      </c>
      <c r="V4295" t="str">
        <f t="shared" si="239"/>
        <v/>
      </c>
      <c r="W4295" t="str">
        <f>Screener_5!R296</f>
        <v/>
      </c>
      <c r="X4295" s="6" t="str">
        <f>IF(ISNUMBER(Screener_5!$P296),IF(ISBLANK(Screener_5!S296),"Missing",Screener_5!S296), "")</f>
        <v/>
      </c>
      <c r="Y4295" s="6" t="str">
        <f>IF(ISNUMBER(Screener_5!$P296),IF(ISBLANK(Screener_5!T296),"Missing",Screener_5!T296), "")</f>
        <v/>
      </c>
      <c r="Z4295" s="6" t="str">
        <f>IF(ISNUMBER(Screener_5!$P296),IF(ISBLANK(Screener_5!U296),"Missing",Screener_5!U296), "")</f>
        <v/>
      </c>
      <c r="AA4295" s="6" t="str">
        <f>IF(ISTEXT(Screener_5!U296),  IF(ISBLANK(Screener_5!V296), "Missing", Screener_5!V296),"")</f>
        <v/>
      </c>
      <c r="AB4295" s="6" t="str">
        <f>IF(Screener_5!U296 = "Y",  IF(ISBLANK(Screener_5!V296), "Missing", Screener_5!V296),"")</f>
        <v/>
      </c>
      <c r="AC4295" s="6" t="str">
        <f xml:space="preserve"> IF((Screener_5!U296 = "Y"),   IF(ISBLANK(Screener_5!W296),"Missing",Screener_5!W296), "")</f>
        <v/>
      </c>
      <c r="AF4295" s="6"/>
      <c r="AG4295" s="6"/>
    </row>
    <row r="4296" spans="1:33" x14ac:dyDescent="0.25">
      <c r="A4296" s="125" t="str">
        <f>IF(ISNUMBER(Screener_5!A297), Screener_5!A297, "")</f>
        <v/>
      </c>
      <c r="B4296" t="str">
        <f>IF(ISTEXT(Screener_5!C297), Screener_5!C297, "")</f>
        <v/>
      </c>
      <c r="F4296" t="str">
        <f>IF(ISNUMBER(Screener_5!D297), Screener_5!D297, "")</f>
        <v/>
      </c>
      <c r="G4296" t="str">
        <f>IF(ISNUMBER(Screener_5!E297),    Screener_5!E297, "")</f>
        <v/>
      </c>
      <c r="H4296" t="str">
        <f>IF(ISNUMBER(Screener_5!F297),    Screener_5!F297, "")</f>
        <v/>
      </c>
      <c r="I4296" t="str">
        <f>IF(ISNUMBER(Screener_5!G297),    Screener_5!G297, "")</f>
        <v/>
      </c>
      <c r="J4296" t="str">
        <f>IF(ISNUMBER(Screener_5!H297),    Screener_5!H297, "")</f>
        <v/>
      </c>
      <c r="K4296" t="str">
        <f t="shared" ref="K4296:K4306" si="242" xml:space="preserve"> IF(AND(ISNUMBER(G4296),ISNUMBER(H4296),ISNUMBER(I4296),  ISNUMBER(J4296) ), (G4296+H4296+I4296+J4296),   IF(OR(ISNUMBER(G4296),ISNUMBER(H4296), ISNUMBER(I4296), ISNUMBER(J4296) ), "Incomplete", "" ))</f>
        <v/>
      </c>
      <c r="L4296" t="str">
        <f t="shared" si="240"/>
        <v/>
      </c>
      <c r="M4296" s="45" t="str">
        <f>Screener_5!I297</f>
        <v/>
      </c>
      <c r="N4296" t="str">
        <f>IF(Screener_5!J297="Y",1,IF(Screener_5!J297="N",0,""))</f>
        <v/>
      </c>
      <c r="O4296" t="str">
        <f>IF(Screener_5!K297="Y",1,IF(Screener_5!K297="N",0,""))</f>
        <v/>
      </c>
      <c r="P4296" t="str">
        <f>IF(Screener_5!L297="Y",1,IF(Screener_5!L297="N",0,""))</f>
        <v/>
      </c>
      <c r="Q4296" t="str">
        <f>IF(Screener_5!M297="Y",1,IF(Screener_5!M297="N",0,""))</f>
        <v/>
      </c>
      <c r="R4296" t="str">
        <f>IF(Screener_5!N297="Y",1,IF(Screener_5!N297="N",0,""))</f>
        <v/>
      </c>
      <c r="S4296" t="str">
        <f>IF(Screener_5!O297="Y",1,IF(Screener_5!O297="N",0,""))</f>
        <v/>
      </c>
      <c r="T4296">
        <f t="shared" si="241"/>
        <v>0</v>
      </c>
      <c r="U4296" t="str">
        <f t="shared" ref="U4296:U4306" si="243">IF(T4296=6,SUM(N4296:S4296),IF(L4296="Negative",IF(OR(N4296=0,N4296=1),N4296,"Incomplete"),IF(L4296="Positive","Incomplete","")))</f>
        <v/>
      </c>
      <c r="V4296" t="str">
        <f t="shared" ref="V4296:V4306" si="244">IF( OR(L4296="Negative", ISBLANK(L4296) =TRUE, L4296 = ""), "",IF(COUNT(N4296:S4296)&gt;0,IF(SUM(N4296:S4296)&gt;1,"Positive","Negative"),""))</f>
        <v/>
      </c>
      <c r="W4296" t="str">
        <f>Screener_5!R297</f>
        <v/>
      </c>
      <c r="X4296" s="6" t="str">
        <f>IF(ISNUMBER(Screener_5!$P297),IF(ISBLANK(Screener_5!S297),"Missing",Screener_5!S297), "")</f>
        <v/>
      </c>
      <c r="Y4296" s="6" t="str">
        <f>IF(ISNUMBER(Screener_5!$P297),IF(ISBLANK(Screener_5!T297),"Missing",Screener_5!T297), "")</f>
        <v/>
      </c>
      <c r="Z4296" s="6" t="str">
        <f>IF(ISNUMBER(Screener_5!$P297),IF(ISBLANK(Screener_5!U297),"Missing",Screener_5!U297), "")</f>
        <v/>
      </c>
      <c r="AA4296" s="6" t="str">
        <f>IF(ISTEXT(Screener_5!U297),  IF(ISBLANK(Screener_5!V297), "Missing", Screener_5!V297),"")</f>
        <v/>
      </c>
      <c r="AB4296" s="6" t="str">
        <f>IF(Screener_5!U297 = "Y",  IF(ISBLANK(Screener_5!V297), "Missing", Screener_5!V297),"")</f>
        <v/>
      </c>
      <c r="AC4296" s="6" t="str">
        <f xml:space="preserve"> IF((Screener_5!U297 = "Y"),   IF(ISBLANK(Screener_5!W297),"Missing",Screener_5!W297), "")</f>
        <v/>
      </c>
      <c r="AF4296" s="6"/>
      <c r="AG4296" s="6"/>
    </row>
    <row r="4297" spans="1:33" x14ac:dyDescent="0.25">
      <c r="A4297" s="125" t="str">
        <f>IF(ISNUMBER(Screener_5!A298), Screener_5!A298, "")</f>
        <v/>
      </c>
      <c r="B4297" t="str">
        <f>IF(ISTEXT(Screener_5!C298), Screener_5!C298, "")</f>
        <v/>
      </c>
      <c r="F4297" t="str">
        <f>IF(ISNUMBER(Screener_5!D298), Screener_5!D298, "")</f>
        <v/>
      </c>
      <c r="G4297" t="str">
        <f>IF(ISNUMBER(Screener_5!E298),    Screener_5!E298, "")</f>
        <v/>
      </c>
      <c r="H4297" t="str">
        <f>IF(ISNUMBER(Screener_5!F298),    Screener_5!F298, "")</f>
        <v/>
      </c>
      <c r="I4297" t="str">
        <f>IF(ISNUMBER(Screener_5!G298),    Screener_5!G298, "")</f>
        <v/>
      </c>
      <c r="J4297" t="str">
        <f>IF(ISNUMBER(Screener_5!H298),    Screener_5!H298, "")</f>
        <v/>
      </c>
      <c r="K4297" t="str">
        <f t="shared" si="242"/>
        <v/>
      </c>
      <c r="L4297" t="str">
        <f t="shared" si="240"/>
        <v/>
      </c>
      <c r="M4297" s="45" t="str">
        <f>Screener_5!I298</f>
        <v/>
      </c>
      <c r="N4297" t="str">
        <f>IF(Screener_5!J298="Y",1,IF(Screener_5!J298="N",0,""))</f>
        <v/>
      </c>
      <c r="O4297" t="str">
        <f>IF(Screener_5!K298="Y",1,IF(Screener_5!K298="N",0,""))</f>
        <v/>
      </c>
      <c r="P4297" t="str">
        <f>IF(Screener_5!L298="Y",1,IF(Screener_5!L298="N",0,""))</f>
        <v/>
      </c>
      <c r="Q4297" t="str">
        <f>IF(Screener_5!M298="Y",1,IF(Screener_5!M298="N",0,""))</f>
        <v/>
      </c>
      <c r="R4297" t="str">
        <f>IF(Screener_5!N298="Y",1,IF(Screener_5!N298="N",0,""))</f>
        <v/>
      </c>
      <c r="S4297" t="str">
        <f>IF(Screener_5!O298="Y",1,IF(Screener_5!O298="N",0,""))</f>
        <v/>
      </c>
      <c r="T4297">
        <f t="shared" si="241"/>
        <v>0</v>
      </c>
      <c r="U4297" t="str">
        <f t="shared" si="243"/>
        <v/>
      </c>
      <c r="V4297" t="str">
        <f t="shared" si="244"/>
        <v/>
      </c>
      <c r="W4297" t="str">
        <f>Screener_5!R298</f>
        <v/>
      </c>
      <c r="X4297" s="6" t="str">
        <f>IF(ISNUMBER(Screener_5!$P298),IF(ISBLANK(Screener_5!S298),"Missing",Screener_5!S298), "")</f>
        <v/>
      </c>
      <c r="Y4297" s="6" t="str">
        <f>IF(ISNUMBER(Screener_5!$P298),IF(ISBLANK(Screener_5!T298),"Missing",Screener_5!T298), "")</f>
        <v/>
      </c>
      <c r="Z4297" s="6" t="str">
        <f>IF(ISNUMBER(Screener_5!$P298),IF(ISBLANK(Screener_5!U298),"Missing",Screener_5!U298), "")</f>
        <v/>
      </c>
      <c r="AA4297" s="6" t="str">
        <f>IF(ISTEXT(Screener_5!U298),  IF(ISBLANK(Screener_5!V298), "Missing", Screener_5!V298),"")</f>
        <v/>
      </c>
      <c r="AB4297" s="6" t="str">
        <f>IF(Screener_5!U298 = "Y",  IF(ISBLANK(Screener_5!V298), "Missing", Screener_5!V298),"")</f>
        <v/>
      </c>
      <c r="AC4297" s="6" t="str">
        <f xml:space="preserve"> IF((Screener_5!U298 = "Y"),   IF(ISBLANK(Screener_5!W298),"Missing",Screener_5!W298), "")</f>
        <v/>
      </c>
      <c r="AF4297" s="6"/>
      <c r="AG4297" s="6"/>
    </row>
    <row r="4298" spans="1:33" x14ac:dyDescent="0.25">
      <c r="A4298" s="125" t="str">
        <f>IF(ISNUMBER(Screener_5!A299), Screener_5!A299, "")</f>
        <v/>
      </c>
      <c r="B4298" t="str">
        <f>IF(ISTEXT(Screener_5!C299), Screener_5!C299, "")</f>
        <v/>
      </c>
      <c r="F4298" t="str">
        <f>IF(ISNUMBER(Screener_5!D299), Screener_5!D299, "")</f>
        <v/>
      </c>
      <c r="G4298" t="str">
        <f>IF(ISNUMBER(Screener_5!E299),    Screener_5!E299, "")</f>
        <v/>
      </c>
      <c r="H4298" t="str">
        <f>IF(ISNUMBER(Screener_5!F299),    Screener_5!F299, "")</f>
        <v/>
      </c>
      <c r="I4298" t="str">
        <f>IF(ISNUMBER(Screener_5!G299),    Screener_5!G299, "")</f>
        <v/>
      </c>
      <c r="J4298" t="str">
        <f>IF(ISNUMBER(Screener_5!H299),    Screener_5!H299, "")</f>
        <v/>
      </c>
      <c r="K4298" t="str">
        <f t="shared" si="242"/>
        <v/>
      </c>
      <c r="L4298" t="str">
        <f t="shared" si="240"/>
        <v/>
      </c>
      <c r="M4298" s="45" t="str">
        <f>Screener_5!I299</f>
        <v/>
      </c>
      <c r="N4298" t="str">
        <f>IF(Screener_5!J299="Y",1,IF(Screener_5!J299="N",0,""))</f>
        <v/>
      </c>
      <c r="O4298" t="str">
        <f>IF(Screener_5!K299="Y",1,IF(Screener_5!K299="N",0,""))</f>
        <v/>
      </c>
      <c r="P4298" t="str">
        <f>IF(Screener_5!L299="Y",1,IF(Screener_5!L299="N",0,""))</f>
        <v/>
      </c>
      <c r="Q4298" t="str">
        <f>IF(Screener_5!M299="Y",1,IF(Screener_5!M299="N",0,""))</f>
        <v/>
      </c>
      <c r="R4298" t="str">
        <f>IF(Screener_5!N299="Y",1,IF(Screener_5!N299="N",0,""))</f>
        <v/>
      </c>
      <c r="S4298" t="str">
        <f>IF(Screener_5!O299="Y",1,IF(Screener_5!O299="N",0,""))</f>
        <v/>
      </c>
      <c r="T4298">
        <f t="shared" si="241"/>
        <v>0</v>
      </c>
      <c r="U4298" t="str">
        <f t="shared" si="243"/>
        <v/>
      </c>
      <c r="V4298" t="str">
        <f t="shared" si="244"/>
        <v/>
      </c>
      <c r="W4298" t="str">
        <f>Screener_5!R299</f>
        <v/>
      </c>
      <c r="X4298" s="6" t="str">
        <f>IF(ISNUMBER(Screener_5!$P299),IF(ISBLANK(Screener_5!S299),"Missing",Screener_5!S299), "")</f>
        <v/>
      </c>
      <c r="Y4298" s="6" t="str">
        <f>IF(ISNUMBER(Screener_5!$P299),IF(ISBLANK(Screener_5!T299),"Missing",Screener_5!T299), "")</f>
        <v/>
      </c>
      <c r="Z4298" s="6" t="str">
        <f>IF(ISNUMBER(Screener_5!$P299),IF(ISBLANK(Screener_5!U299),"Missing",Screener_5!U299), "")</f>
        <v/>
      </c>
      <c r="AA4298" s="6" t="str">
        <f>IF(ISTEXT(Screener_5!U299),  IF(ISBLANK(Screener_5!V299), "Missing", Screener_5!V299),"")</f>
        <v/>
      </c>
      <c r="AB4298" s="6" t="str">
        <f>IF(Screener_5!U299 = "Y",  IF(ISBLANK(Screener_5!V299), "Missing", Screener_5!V299),"")</f>
        <v/>
      </c>
      <c r="AC4298" s="6" t="str">
        <f xml:space="preserve"> IF((Screener_5!U299 = "Y"),   IF(ISBLANK(Screener_5!W299),"Missing",Screener_5!W299), "")</f>
        <v/>
      </c>
      <c r="AF4298" s="6"/>
      <c r="AG4298" s="6"/>
    </row>
    <row r="4299" spans="1:33" x14ac:dyDescent="0.25">
      <c r="A4299" s="125" t="str">
        <f>IF(ISNUMBER(Screener_5!A300), Screener_5!A300, "")</f>
        <v/>
      </c>
      <c r="B4299" t="str">
        <f>IF(ISTEXT(Screener_5!C300), Screener_5!C300, "")</f>
        <v/>
      </c>
      <c r="F4299" t="str">
        <f>IF(ISNUMBER(Screener_5!D300), Screener_5!D300, "")</f>
        <v/>
      </c>
      <c r="G4299" t="str">
        <f>IF(ISNUMBER(Screener_5!E300),    Screener_5!E300, "")</f>
        <v/>
      </c>
      <c r="H4299" t="str">
        <f>IF(ISNUMBER(Screener_5!F300),    Screener_5!F300, "")</f>
        <v/>
      </c>
      <c r="I4299" t="str">
        <f>IF(ISNUMBER(Screener_5!G300),    Screener_5!G300, "")</f>
        <v/>
      </c>
      <c r="J4299" t="str">
        <f>IF(ISNUMBER(Screener_5!H300),    Screener_5!H300, "")</f>
        <v/>
      </c>
      <c r="K4299" t="str">
        <f t="shared" si="242"/>
        <v/>
      </c>
      <c r="L4299" t="str">
        <f t="shared" si="240"/>
        <v/>
      </c>
      <c r="M4299" s="45" t="str">
        <f>Screener_5!I300</f>
        <v/>
      </c>
      <c r="N4299" t="str">
        <f>IF(Screener_5!J300="Y",1,IF(Screener_5!J300="N",0,""))</f>
        <v/>
      </c>
      <c r="O4299" t="str">
        <f>IF(Screener_5!K300="Y",1,IF(Screener_5!K300="N",0,""))</f>
        <v/>
      </c>
      <c r="P4299" t="str">
        <f>IF(Screener_5!L300="Y",1,IF(Screener_5!L300="N",0,""))</f>
        <v/>
      </c>
      <c r="Q4299" t="str">
        <f>IF(Screener_5!M300="Y",1,IF(Screener_5!M300="N",0,""))</f>
        <v/>
      </c>
      <c r="R4299" t="str">
        <f>IF(Screener_5!N300="Y",1,IF(Screener_5!N300="N",0,""))</f>
        <v/>
      </c>
      <c r="S4299" t="str">
        <f>IF(Screener_5!O300="Y",1,IF(Screener_5!O300="N",0,""))</f>
        <v/>
      </c>
      <c r="T4299">
        <f t="shared" si="241"/>
        <v>0</v>
      </c>
      <c r="U4299" t="str">
        <f t="shared" si="243"/>
        <v/>
      </c>
      <c r="V4299" t="str">
        <f t="shared" si="244"/>
        <v/>
      </c>
      <c r="W4299" t="str">
        <f>Screener_5!R300</f>
        <v/>
      </c>
      <c r="X4299" s="6" t="str">
        <f>IF(ISNUMBER(Screener_5!$P300),IF(ISBLANK(Screener_5!S300),"Missing",Screener_5!S300), "")</f>
        <v/>
      </c>
      <c r="Y4299" s="6" t="str">
        <f>IF(ISNUMBER(Screener_5!$P300),IF(ISBLANK(Screener_5!T300),"Missing",Screener_5!T300), "")</f>
        <v/>
      </c>
      <c r="Z4299" s="6" t="str">
        <f>IF(ISNUMBER(Screener_5!$P300),IF(ISBLANK(Screener_5!U300),"Missing",Screener_5!U300), "")</f>
        <v/>
      </c>
      <c r="AA4299" s="6" t="str">
        <f>IF(ISTEXT(Screener_5!U300),  IF(ISBLANK(Screener_5!V300), "Missing", Screener_5!V300),"")</f>
        <v/>
      </c>
      <c r="AB4299" s="6" t="str">
        <f>IF(Screener_5!U300 = "Y",  IF(ISBLANK(Screener_5!V300), "Missing", Screener_5!V300),"")</f>
        <v/>
      </c>
      <c r="AC4299" s="6" t="str">
        <f xml:space="preserve"> IF((Screener_5!U300 = "Y"),   IF(ISBLANK(Screener_5!W300),"Missing",Screener_5!W300), "")</f>
        <v/>
      </c>
      <c r="AF4299" s="6"/>
      <c r="AG4299" s="6"/>
    </row>
    <row r="4300" spans="1:33" x14ac:dyDescent="0.25">
      <c r="A4300" s="125" t="str">
        <f>IF(ISNUMBER(Screener_5!A301), Screener_5!A301, "")</f>
        <v/>
      </c>
      <c r="B4300" t="str">
        <f>IF(ISTEXT(Screener_5!C301), Screener_5!C301, "")</f>
        <v/>
      </c>
      <c r="F4300" t="str">
        <f>IF(ISNUMBER(Screener_5!D301), Screener_5!D301, "")</f>
        <v/>
      </c>
      <c r="G4300" t="str">
        <f>IF(ISNUMBER(Screener_5!E301),    Screener_5!E301, "")</f>
        <v/>
      </c>
      <c r="H4300" t="str">
        <f>IF(ISNUMBER(Screener_5!F301),    Screener_5!F301, "")</f>
        <v/>
      </c>
      <c r="I4300" t="str">
        <f>IF(ISNUMBER(Screener_5!G301),    Screener_5!G301, "")</f>
        <v/>
      </c>
      <c r="J4300" t="str">
        <f>IF(ISNUMBER(Screener_5!H301),    Screener_5!H301, "")</f>
        <v/>
      </c>
      <c r="K4300" t="str">
        <f t="shared" si="242"/>
        <v/>
      </c>
      <c r="L4300" t="str">
        <f t="shared" si="240"/>
        <v/>
      </c>
      <c r="M4300" s="45" t="str">
        <f>Screener_5!I301</f>
        <v/>
      </c>
      <c r="N4300" t="str">
        <f>IF(Screener_5!J301="Y",1,IF(Screener_5!J301="N",0,""))</f>
        <v/>
      </c>
      <c r="O4300" t="str">
        <f>IF(Screener_5!K301="Y",1,IF(Screener_5!K301="N",0,""))</f>
        <v/>
      </c>
      <c r="P4300" t="str">
        <f>IF(Screener_5!L301="Y",1,IF(Screener_5!L301="N",0,""))</f>
        <v/>
      </c>
      <c r="Q4300" t="str">
        <f>IF(Screener_5!M301="Y",1,IF(Screener_5!M301="N",0,""))</f>
        <v/>
      </c>
      <c r="R4300" t="str">
        <f>IF(Screener_5!N301="Y",1,IF(Screener_5!N301="N",0,""))</f>
        <v/>
      </c>
      <c r="S4300" t="str">
        <f>IF(Screener_5!O301="Y",1,IF(Screener_5!O301="N",0,""))</f>
        <v/>
      </c>
      <c r="T4300">
        <f t="shared" si="241"/>
        <v>0</v>
      </c>
      <c r="U4300" t="str">
        <f t="shared" si="243"/>
        <v/>
      </c>
      <c r="V4300" t="str">
        <f t="shared" si="244"/>
        <v/>
      </c>
      <c r="W4300" t="str">
        <f>Screener_5!R301</f>
        <v/>
      </c>
      <c r="X4300" s="6" t="str">
        <f>IF(ISNUMBER(Screener_5!$P301),IF(ISBLANK(Screener_5!S301),"Missing",Screener_5!S301), "")</f>
        <v/>
      </c>
      <c r="Y4300" s="6" t="str">
        <f>IF(ISNUMBER(Screener_5!$P301),IF(ISBLANK(Screener_5!T301),"Missing",Screener_5!T301), "")</f>
        <v/>
      </c>
      <c r="Z4300" s="6" t="str">
        <f>IF(ISNUMBER(Screener_5!$P301),IF(ISBLANK(Screener_5!U301),"Missing",Screener_5!U301), "")</f>
        <v/>
      </c>
      <c r="AA4300" s="6" t="str">
        <f>IF(ISTEXT(Screener_5!U301),  IF(ISBLANK(Screener_5!V301), "Missing", Screener_5!V301),"")</f>
        <v/>
      </c>
      <c r="AB4300" s="6" t="str">
        <f>IF(Screener_5!U301 = "Y",  IF(ISBLANK(Screener_5!V301), "Missing", Screener_5!V301),"")</f>
        <v/>
      </c>
      <c r="AC4300" s="6" t="str">
        <f xml:space="preserve"> IF((Screener_5!U301 = "Y"),   IF(ISBLANK(Screener_5!W301),"Missing",Screener_5!W301), "")</f>
        <v/>
      </c>
      <c r="AF4300" s="6"/>
      <c r="AG4300" s="6"/>
    </row>
    <row r="4301" spans="1:33" x14ac:dyDescent="0.25">
      <c r="A4301" s="125" t="str">
        <f>IF(ISNUMBER(Screener_5!A302), Screener_5!A302, "")</f>
        <v/>
      </c>
      <c r="B4301" t="str">
        <f>IF(ISTEXT(Screener_5!C302), Screener_5!C302, "")</f>
        <v/>
      </c>
      <c r="F4301" t="str">
        <f>IF(ISNUMBER(Screener_5!D302), Screener_5!D302, "")</f>
        <v/>
      </c>
      <c r="G4301" t="str">
        <f>IF(ISNUMBER(Screener_5!E302),    Screener_5!E302, "")</f>
        <v/>
      </c>
      <c r="H4301" t="str">
        <f>IF(ISNUMBER(Screener_5!F302),    Screener_5!F302, "")</f>
        <v/>
      </c>
      <c r="I4301" t="str">
        <f>IF(ISNUMBER(Screener_5!G302),    Screener_5!G302, "")</f>
        <v/>
      </c>
      <c r="J4301" t="str">
        <f>IF(ISNUMBER(Screener_5!H302),    Screener_5!H302, "")</f>
        <v/>
      </c>
      <c r="K4301" t="str">
        <f t="shared" si="242"/>
        <v/>
      </c>
      <c r="L4301" t="str">
        <f t="shared" si="240"/>
        <v/>
      </c>
      <c r="M4301" s="45" t="str">
        <f>Screener_5!I302</f>
        <v/>
      </c>
      <c r="N4301" t="str">
        <f>IF(Screener_5!J302="Y",1,IF(Screener_5!J302="N",0,""))</f>
        <v/>
      </c>
      <c r="O4301" t="str">
        <f>IF(Screener_5!K302="Y",1,IF(Screener_5!K302="N",0,""))</f>
        <v/>
      </c>
      <c r="P4301" t="str">
        <f>IF(Screener_5!L302="Y",1,IF(Screener_5!L302="N",0,""))</f>
        <v/>
      </c>
      <c r="Q4301" t="str">
        <f>IF(Screener_5!M302="Y",1,IF(Screener_5!M302="N",0,""))</f>
        <v/>
      </c>
      <c r="R4301" t="str">
        <f>IF(Screener_5!N302="Y",1,IF(Screener_5!N302="N",0,""))</f>
        <v/>
      </c>
      <c r="S4301" t="str">
        <f>IF(Screener_5!O302="Y",1,IF(Screener_5!O302="N",0,""))</f>
        <v/>
      </c>
      <c r="T4301">
        <f t="shared" si="241"/>
        <v>0</v>
      </c>
      <c r="U4301" t="str">
        <f t="shared" si="243"/>
        <v/>
      </c>
      <c r="V4301" t="str">
        <f t="shared" si="244"/>
        <v/>
      </c>
      <c r="W4301" t="str">
        <f>Screener_5!R302</f>
        <v/>
      </c>
      <c r="X4301" s="6" t="str">
        <f>IF(ISNUMBER(Screener_5!$P302),IF(ISBLANK(Screener_5!S302),"Missing",Screener_5!S302), "")</f>
        <v/>
      </c>
      <c r="Y4301" s="6" t="str">
        <f>IF(ISNUMBER(Screener_5!$P302),IF(ISBLANK(Screener_5!T302),"Missing",Screener_5!T302), "")</f>
        <v/>
      </c>
      <c r="Z4301" s="6" t="str">
        <f>IF(ISNUMBER(Screener_5!$P302),IF(ISBLANK(Screener_5!U302),"Missing",Screener_5!U302), "")</f>
        <v/>
      </c>
      <c r="AA4301" s="6" t="str">
        <f>IF(ISTEXT(Screener_5!U302),  IF(ISBLANK(Screener_5!V302), "Missing", Screener_5!V302),"")</f>
        <v/>
      </c>
      <c r="AB4301" s="6" t="str">
        <f>IF(Screener_5!U302 = "Y",  IF(ISBLANK(Screener_5!V302), "Missing", Screener_5!V302),"")</f>
        <v/>
      </c>
      <c r="AC4301" s="6" t="str">
        <f xml:space="preserve"> IF((Screener_5!U302 = "Y"),   IF(ISBLANK(Screener_5!W302),"Missing",Screener_5!W302), "")</f>
        <v/>
      </c>
      <c r="AF4301" s="6"/>
      <c r="AG4301" s="6"/>
    </row>
    <row r="4302" spans="1:33" x14ac:dyDescent="0.25">
      <c r="A4302" s="125" t="str">
        <f>IF(ISNUMBER(Screener_5!A303), Screener_5!A303, "")</f>
        <v/>
      </c>
      <c r="B4302" t="str">
        <f>IF(ISTEXT(Screener_5!C303), Screener_5!C303, "")</f>
        <v/>
      </c>
      <c r="F4302" t="str">
        <f>IF(ISNUMBER(Screener_5!D303), Screener_5!D303, "")</f>
        <v/>
      </c>
      <c r="G4302" t="str">
        <f>IF(ISNUMBER(Screener_5!E303),    Screener_5!E303, "")</f>
        <v/>
      </c>
      <c r="H4302" t="str">
        <f>IF(ISNUMBER(Screener_5!F303),    Screener_5!F303, "")</f>
        <v/>
      </c>
      <c r="I4302" t="str">
        <f>IF(ISNUMBER(Screener_5!G303),    Screener_5!G303, "")</f>
        <v/>
      </c>
      <c r="J4302" t="str">
        <f>IF(ISNUMBER(Screener_5!H303),    Screener_5!H303, "")</f>
        <v/>
      </c>
      <c r="K4302" t="str">
        <f t="shared" si="242"/>
        <v/>
      </c>
      <c r="L4302" t="str">
        <f t="shared" si="240"/>
        <v/>
      </c>
      <c r="M4302" s="45" t="str">
        <f>Screener_5!I303</f>
        <v/>
      </c>
      <c r="N4302" t="str">
        <f>IF(Screener_5!J303="Y",1,IF(Screener_5!J303="N",0,""))</f>
        <v/>
      </c>
      <c r="O4302" t="str">
        <f>IF(Screener_5!K303="Y",1,IF(Screener_5!K303="N",0,""))</f>
        <v/>
      </c>
      <c r="P4302" t="str">
        <f>IF(Screener_5!L303="Y",1,IF(Screener_5!L303="N",0,""))</f>
        <v/>
      </c>
      <c r="Q4302" t="str">
        <f>IF(Screener_5!M303="Y",1,IF(Screener_5!M303="N",0,""))</f>
        <v/>
      </c>
      <c r="R4302" t="str">
        <f>IF(Screener_5!N303="Y",1,IF(Screener_5!N303="N",0,""))</f>
        <v/>
      </c>
      <c r="S4302" t="str">
        <f>IF(Screener_5!O303="Y",1,IF(Screener_5!O303="N",0,""))</f>
        <v/>
      </c>
      <c r="T4302">
        <f t="shared" si="241"/>
        <v>0</v>
      </c>
      <c r="U4302" t="str">
        <f t="shared" si="243"/>
        <v/>
      </c>
      <c r="V4302" t="str">
        <f t="shared" si="244"/>
        <v/>
      </c>
      <c r="W4302" t="str">
        <f>Screener_5!R303</f>
        <v/>
      </c>
      <c r="X4302" s="6" t="str">
        <f>IF(ISNUMBER(Screener_5!$P303),IF(ISBLANK(Screener_5!S303),"Missing",Screener_5!S303), "")</f>
        <v/>
      </c>
      <c r="Y4302" s="6" t="str">
        <f>IF(ISNUMBER(Screener_5!$P303),IF(ISBLANK(Screener_5!T303),"Missing",Screener_5!T303), "")</f>
        <v/>
      </c>
      <c r="Z4302" s="6" t="str">
        <f>IF(ISNUMBER(Screener_5!$P303),IF(ISBLANK(Screener_5!U303),"Missing",Screener_5!U303), "")</f>
        <v/>
      </c>
      <c r="AA4302" s="6" t="str">
        <f>IF(ISTEXT(Screener_5!U303),  IF(ISBLANK(Screener_5!V303), "Missing", Screener_5!V303),"")</f>
        <v/>
      </c>
      <c r="AB4302" s="6" t="str">
        <f>IF(Screener_5!U303 = "Y",  IF(ISBLANK(Screener_5!V303), "Missing", Screener_5!V303),"")</f>
        <v/>
      </c>
      <c r="AC4302" s="6" t="str">
        <f xml:space="preserve"> IF((Screener_5!U303 = "Y"),   IF(ISBLANK(Screener_5!W303),"Missing",Screener_5!W303), "")</f>
        <v/>
      </c>
      <c r="AF4302" s="6"/>
      <c r="AG4302" s="6"/>
    </row>
    <row r="4303" spans="1:33" x14ac:dyDescent="0.25">
      <c r="A4303" s="125" t="str">
        <f>IF(ISNUMBER(Screener_5!A304), Screener_5!A304, "")</f>
        <v/>
      </c>
      <c r="B4303" t="str">
        <f>IF(ISTEXT(Screener_5!C304), Screener_5!C304, "")</f>
        <v/>
      </c>
      <c r="F4303" t="str">
        <f>IF(ISNUMBER(Screener_5!D304), Screener_5!D304, "")</f>
        <v/>
      </c>
      <c r="G4303" t="str">
        <f>IF(ISNUMBER(Screener_5!E304),    Screener_5!E304, "")</f>
        <v/>
      </c>
      <c r="H4303" t="str">
        <f>IF(ISNUMBER(Screener_5!F304),    Screener_5!F304, "")</f>
        <v/>
      </c>
      <c r="I4303" t="str">
        <f>IF(ISNUMBER(Screener_5!G304),    Screener_5!G304, "")</f>
        <v/>
      </c>
      <c r="J4303" t="str">
        <f>IF(ISNUMBER(Screener_5!H304),    Screener_5!H304, "")</f>
        <v/>
      </c>
      <c r="K4303" t="str">
        <f t="shared" si="242"/>
        <v/>
      </c>
      <c r="L4303" t="str">
        <f t="shared" si="240"/>
        <v/>
      </c>
      <c r="M4303" s="45" t="str">
        <f>Screener_5!I304</f>
        <v/>
      </c>
      <c r="N4303" t="str">
        <f>IF(Screener_5!J304="Y",1,IF(Screener_5!J304="N",0,""))</f>
        <v/>
      </c>
      <c r="O4303" t="str">
        <f>IF(Screener_5!K304="Y",1,IF(Screener_5!K304="N",0,""))</f>
        <v/>
      </c>
      <c r="P4303" t="str">
        <f>IF(Screener_5!L304="Y",1,IF(Screener_5!L304="N",0,""))</f>
        <v/>
      </c>
      <c r="Q4303" t="str">
        <f>IF(Screener_5!M304="Y",1,IF(Screener_5!M304="N",0,""))</f>
        <v/>
      </c>
      <c r="R4303" t="str">
        <f>IF(Screener_5!N304="Y",1,IF(Screener_5!N304="N",0,""))</f>
        <v/>
      </c>
      <c r="S4303" t="str">
        <f>IF(Screener_5!O304="Y",1,IF(Screener_5!O304="N",0,""))</f>
        <v/>
      </c>
      <c r="T4303">
        <f t="shared" si="241"/>
        <v>0</v>
      </c>
      <c r="U4303" t="str">
        <f t="shared" si="243"/>
        <v/>
      </c>
      <c r="V4303" t="str">
        <f t="shared" si="244"/>
        <v/>
      </c>
      <c r="W4303" t="str">
        <f>Screener_5!R304</f>
        <v/>
      </c>
      <c r="X4303" s="6" t="str">
        <f>IF(ISNUMBER(Screener_5!$P304),IF(ISBLANK(Screener_5!S304),"Missing",Screener_5!S304), "")</f>
        <v/>
      </c>
      <c r="Y4303" s="6" t="str">
        <f>IF(ISNUMBER(Screener_5!$P304),IF(ISBLANK(Screener_5!T304),"Missing",Screener_5!T304), "")</f>
        <v/>
      </c>
      <c r="Z4303" s="6" t="str">
        <f>IF(ISNUMBER(Screener_5!$P304),IF(ISBLANK(Screener_5!U304),"Missing",Screener_5!U304), "")</f>
        <v/>
      </c>
      <c r="AA4303" s="6" t="str">
        <f>IF(ISTEXT(Screener_5!U304),  IF(ISBLANK(Screener_5!V304), "Missing", Screener_5!V304),"")</f>
        <v/>
      </c>
      <c r="AB4303" s="6" t="str">
        <f>IF(Screener_5!U304 = "Y",  IF(ISBLANK(Screener_5!V304), "Missing", Screener_5!V304),"")</f>
        <v/>
      </c>
      <c r="AC4303" s="6" t="str">
        <f xml:space="preserve"> IF((Screener_5!U304 = "Y"),   IF(ISBLANK(Screener_5!W304),"Missing",Screener_5!W304), "")</f>
        <v/>
      </c>
      <c r="AF4303" s="6"/>
      <c r="AG4303" s="6"/>
    </row>
    <row r="4304" spans="1:33" x14ac:dyDescent="0.25">
      <c r="A4304" s="125" t="str">
        <f>IF(ISNUMBER(Screener_5!A305), Screener_5!A305, "")</f>
        <v/>
      </c>
      <c r="B4304" t="str">
        <f>IF(ISTEXT(Screener_5!C305), Screener_5!C305, "")</f>
        <v/>
      </c>
      <c r="F4304" t="str">
        <f>IF(ISNUMBER(Screener_5!D305), Screener_5!D305, "")</f>
        <v/>
      </c>
      <c r="G4304" t="str">
        <f>IF(ISNUMBER(Screener_5!E305),    Screener_5!E305, "")</f>
        <v/>
      </c>
      <c r="H4304" t="str">
        <f>IF(ISNUMBER(Screener_5!F305),    Screener_5!F305, "")</f>
        <v/>
      </c>
      <c r="I4304" t="str">
        <f>IF(ISNUMBER(Screener_5!G305),    Screener_5!G305, "")</f>
        <v/>
      </c>
      <c r="J4304" t="str">
        <f>IF(ISNUMBER(Screener_5!H305),    Screener_5!H305, "")</f>
        <v/>
      </c>
      <c r="K4304" t="str">
        <f t="shared" si="242"/>
        <v/>
      </c>
      <c r="L4304" t="str">
        <f t="shared" si="240"/>
        <v/>
      </c>
      <c r="M4304" s="45" t="str">
        <f>Screener_5!I305</f>
        <v/>
      </c>
      <c r="N4304" t="str">
        <f>IF(Screener_5!J305="Y",1,IF(Screener_5!J305="N",0,""))</f>
        <v/>
      </c>
      <c r="O4304" t="str">
        <f>IF(Screener_5!K305="Y",1,IF(Screener_5!K305="N",0,""))</f>
        <v/>
      </c>
      <c r="P4304" t="str">
        <f>IF(Screener_5!L305="Y",1,IF(Screener_5!L305="N",0,""))</f>
        <v/>
      </c>
      <c r="Q4304" t="str">
        <f>IF(Screener_5!M305="Y",1,IF(Screener_5!M305="N",0,""))</f>
        <v/>
      </c>
      <c r="R4304" t="str">
        <f>IF(Screener_5!N305="Y",1,IF(Screener_5!N305="N",0,""))</f>
        <v/>
      </c>
      <c r="S4304" t="str">
        <f>IF(Screener_5!O305="Y",1,IF(Screener_5!O305="N",0,""))</f>
        <v/>
      </c>
      <c r="T4304">
        <f t="shared" si="241"/>
        <v>0</v>
      </c>
      <c r="U4304" t="str">
        <f t="shared" si="243"/>
        <v/>
      </c>
      <c r="V4304" t="str">
        <f t="shared" si="244"/>
        <v/>
      </c>
      <c r="W4304" t="str">
        <f>Screener_5!R305</f>
        <v/>
      </c>
      <c r="X4304" s="6" t="str">
        <f>IF(ISNUMBER(Screener_5!$P305),IF(ISBLANK(Screener_5!S305),"Missing",Screener_5!S305), "")</f>
        <v/>
      </c>
      <c r="Y4304" s="6" t="str">
        <f>IF(ISNUMBER(Screener_5!$P305),IF(ISBLANK(Screener_5!T305),"Missing",Screener_5!T305), "")</f>
        <v/>
      </c>
      <c r="Z4304" s="6" t="str">
        <f>IF(ISNUMBER(Screener_5!$P305),IF(ISBLANK(Screener_5!U305),"Missing",Screener_5!U305), "")</f>
        <v/>
      </c>
      <c r="AA4304" s="6" t="str">
        <f>IF(ISTEXT(Screener_5!U305),  IF(ISBLANK(Screener_5!V305), "Missing", Screener_5!V305),"")</f>
        <v/>
      </c>
      <c r="AB4304" s="6" t="str">
        <f>IF(Screener_5!U305 = "Y",  IF(ISBLANK(Screener_5!V305), "Missing", Screener_5!V305),"")</f>
        <v/>
      </c>
      <c r="AC4304" s="6" t="str">
        <f xml:space="preserve"> IF((Screener_5!U305 = "Y"),   IF(ISBLANK(Screener_5!W305),"Missing",Screener_5!W305), "")</f>
        <v/>
      </c>
      <c r="AF4304" s="6"/>
      <c r="AG4304" s="6"/>
    </row>
    <row r="4305" spans="1:33" x14ac:dyDescent="0.25">
      <c r="A4305" s="125" t="str">
        <f>IF(ISNUMBER(Screener_5!A306), Screener_5!A306, "")</f>
        <v/>
      </c>
      <c r="B4305" t="str">
        <f>IF(ISTEXT(Screener_5!C306), Screener_5!C306, "")</f>
        <v/>
      </c>
      <c r="F4305" t="str">
        <f>IF(ISNUMBER(Screener_5!D306), Screener_5!D306, "")</f>
        <v/>
      </c>
      <c r="G4305" t="str">
        <f>IF(ISNUMBER(Screener_5!E306),    Screener_5!E306, "")</f>
        <v/>
      </c>
      <c r="H4305" t="str">
        <f>IF(ISNUMBER(Screener_5!F306),    Screener_5!F306, "")</f>
        <v/>
      </c>
      <c r="I4305" t="str">
        <f>IF(ISNUMBER(Screener_5!G306),    Screener_5!G306, "")</f>
        <v/>
      </c>
      <c r="J4305" t="str">
        <f>IF(ISNUMBER(Screener_5!H306),    Screener_5!H306, "")</f>
        <v/>
      </c>
      <c r="K4305" t="str">
        <f t="shared" si="242"/>
        <v/>
      </c>
      <c r="L4305" t="str">
        <f t="shared" si="240"/>
        <v/>
      </c>
      <c r="M4305" s="45" t="str">
        <f>Screener_5!I306</f>
        <v/>
      </c>
      <c r="N4305" t="str">
        <f>IF(Screener_5!J306="Y",1,IF(Screener_5!J306="N",0,""))</f>
        <v/>
      </c>
      <c r="O4305" t="str">
        <f>IF(Screener_5!K306="Y",1,IF(Screener_5!K306="N",0,""))</f>
        <v/>
      </c>
      <c r="P4305" t="str">
        <f>IF(Screener_5!L306="Y",1,IF(Screener_5!L306="N",0,""))</f>
        <v/>
      </c>
      <c r="Q4305" t="str">
        <f>IF(Screener_5!M306="Y",1,IF(Screener_5!M306="N",0,""))</f>
        <v/>
      </c>
      <c r="R4305" t="str">
        <f>IF(Screener_5!N306="Y",1,IF(Screener_5!N306="N",0,""))</f>
        <v/>
      </c>
      <c r="S4305" t="str">
        <f>IF(Screener_5!O306="Y",1,IF(Screener_5!O306="N",0,""))</f>
        <v/>
      </c>
      <c r="T4305">
        <f t="shared" si="241"/>
        <v>0</v>
      </c>
      <c r="U4305" t="str">
        <f t="shared" si="243"/>
        <v/>
      </c>
      <c r="V4305" t="str">
        <f t="shared" si="244"/>
        <v/>
      </c>
      <c r="W4305" t="str">
        <f>Screener_5!R306</f>
        <v/>
      </c>
      <c r="X4305" s="6" t="str">
        <f>IF(ISNUMBER(Screener_5!$P306),IF(ISBLANK(Screener_5!S306),"Missing",Screener_5!S306), "")</f>
        <v/>
      </c>
      <c r="Y4305" s="6" t="str">
        <f>IF(ISNUMBER(Screener_5!$P306),IF(ISBLANK(Screener_5!T306),"Missing",Screener_5!T306), "")</f>
        <v/>
      </c>
      <c r="Z4305" s="6" t="str">
        <f>IF(ISNUMBER(Screener_5!$P306),IF(ISBLANK(Screener_5!U306),"Missing",Screener_5!U306), "")</f>
        <v/>
      </c>
      <c r="AA4305" s="6" t="str">
        <f>IF(ISTEXT(Screener_5!U306),  IF(ISBLANK(Screener_5!V306), "Missing", Screener_5!V306),"")</f>
        <v/>
      </c>
      <c r="AB4305" s="6" t="str">
        <f>IF(Screener_5!U306 = "Y",  IF(ISBLANK(Screener_5!V306), "Missing", Screener_5!V306),"")</f>
        <v/>
      </c>
      <c r="AC4305" s="6" t="str">
        <f xml:space="preserve"> IF((Screener_5!U306 = "Y"),   IF(ISBLANK(Screener_5!W306),"Missing",Screener_5!W306), "")</f>
        <v/>
      </c>
      <c r="AF4305" s="6"/>
      <c r="AG4305" s="6"/>
    </row>
    <row r="4306" spans="1:33" x14ac:dyDescent="0.25">
      <c r="A4306" s="125" t="str">
        <f>IF(ISNUMBER(Screener_5!A307), Screener_5!A307, "")</f>
        <v/>
      </c>
      <c r="B4306" t="str">
        <f>IF(ISTEXT(Screener_5!C307), Screener_5!C307, "")</f>
        <v/>
      </c>
      <c r="F4306" t="str">
        <f>IF(ISNUMBER(Screener_5!D307), Screener_5!D307, "")</f>
        <v/>
      </c>
      <c r="G4306" t="str">
        <f>IF(ISNUMBER(Screener_5!E307),    Screener_5!E307, "")</f>
        <v/>
      </c>
      <c r="H4306" t="str">
        <f>IF(ISNUMBER(Screener_5!F307),    Screener_5!F307, "")</f>
        <v/>
      </c>
      <c r="I4306" t="str">
        <f>IF(ISNUMBER(Screener_5!G307),    Screener_5!G307, "")</f>
        <v/>
      </c>
      <c r="J4306" t="str">
        <f>IF(ISNUMBER(Screener_5!H307),    Screener_5!H307, "")</f>
        <v/>
      </c>
      <c r="K4306" t="str">
        <f t="shared" si="242"/>
        <v/>
      </c>
      <c r="L4306" t="str">
        <f t="shared" si="240"/>
        <v/>
      </c>
      <c r="M4306" s="45" t="str">
        <f>Screener_5!I307</f>
        <v/>
      </c>
      <c r="N4306" t="str">
        <f>IF(Screener_5!J307="Y",1,IF(Screener_5!J307="N",0,""))</f>
        <v/>
      </c>
      <c r="O4306" t="str">
        <f>IF(Screener_5!K307="Y",1,IF(Screener_5!K307="N",0,""))</f>
        <v/>
      </c>
      <c r="P4306" t="str">
        <f>IF(Screener_5!L307="Y",1,IF(Screener_5!L307="N",0,""))</f>
        <v/>
      </c>
      <c r="Q4306" t="str">
        <f>IF(Screener_5!M307="Y",1,IF(Screener_5!M307="N",0,""))</f>
        <v/>
      </c>
      <c r="R4306" t="str">
        <f>IF(Screener_5!N307="Y",1,IF(Screener_5!N307="N",0,""))</f>
        <v/>
      </c>
      <c r="S4306" t="str">
        <f>IF(Screener_5!O307="Y",1,IF(Screener_5!O307="N",0,""))</f>
        <v/>
      </c>
      <c r="T4306">
        <f t="shared" si="241"/>
        <v>0</v>
      </c>
      <c r="U4306" t="str">
        <f t="shared" si="243"/>
        <v/>
      </c>
      <c r="V4306" t="str">
        <f t="shared" si="244"/>
        <v/>
      </c>
      <c r="W4306" t="str">
        <f>Screener_5!R307</f>
        <v/>
      </c>
      <c r="X4306" s="6" t="str">
        <f>IF(ISNUMBER(Screener_5!$P307),IF(ISBLANK(Screener_5!S307),"Missing",Screener_5!S307), "")</f>
        <v/>
      </c>
      <c r="Y4306" s="6" t="str">
        <f>IF(ISNUMBER(Screener_5!$P307),IF(ISBLANK(Screener_5!T307),"Missing",Screener_5!T307), "")</f>
        <v/>
      </c>
      <c r="Z4306" s="6" t="str">
        <f>IF(ISNUMBER(Screener_5!$P307),IF(ISBLANK(Screener_5!U307),"Missing",Screener_5!U307), "")</f>
        <v/>
      </c>
      <c r="AA4306" s="6" t="str">
        <f>IF(ISTEXT(Screener_5!U307),  IF(ISBLANK(Screener_5!V307), "Missing", Screener_5!V307),"")</f>
        <v/>
      </c>
      <c r="AB4306" s="6" t="str">
        <f>IF(Screener_5!U307 = "Y",  IF(ISBLANK(Screener_5!V307), "Missing", Screener_5!V307),"")</f>
        <v/>
      </c>
      <c r="AC4306" s="6" t="str">
        <f xml:space="preserve"> IF((Screener_5!U307 = "Y"),   IF(ISBLANK(Screener_5!W307),"Missing",Screener_5!W307), "")</f>
        <v/>
      </c>
      <c r="AF4306" s="6"/>
      <c r="AG4306" s="6"/>
    </row>
    <row r="4307" spans="1:33" x14ac:dyDescent="0.25">
      <c r="A4307" s="125"/>
      <c r="K4307" t="str">
        <f t="shared" ref="K4307:K4358" si="245" xml:space="preserve"> IF(AND(ISNUMBER(G4307),ISNUMBER(H4307),ISNUMBER(I4307),  ISNUMBER(J4307) ), (G4307+H4307+I4307+J4307),   IF(OR(ISNUMBER(G4307),ISNUMBER(H4307), ISNUMBER(I4307), ISNUMBER(J4307) ), "Incomplete", "" ))</f>
        <v/>
      </c>
      <c r="L4307" t="str">
        <f t="shared" ref="L4307:L4358" si="246">IF(AF4307 = "","",   IF(SUM(G4307:J4307) &gt;0,"Positive","Negative"))</f>
        <v/>
      </c>
      <c r="M4307" s="45"/>
      <c r="V4307" t="str">
        <f t="shared" ref="V4307:V4358" si="247">IF( OR(AG4307="Negative", ISBLANK(AG4307) =TRUE, AG4307 = ""), "",IF(COUNT(N4307:S4307)&gt;0,IF(SUM(N4307:S4307)&gt;1,"Positive","Negative"),""))</f>
        <v/>
      </c>
      <c r="X4307" s="6"/>
      <c r="Z4307" s="6"/>
      <c r="AB4307" s="6" t="str">
        <f>IF(Screener_1!U4308 = "Y",  IF(ISBLANK(Screener_1!V4308), "Missing", Screener_1!V4308),"")</f>
        <v/>
      </c>
      <c r="AF4307" s="6"/>
      <c r="AG4307" s="6"/>
    </row>
    <row r="4308" spans="1:33" x14ac:dyDescent="0.25">
      <c r="A4308" s="125"/>
      <c r="K4308" t="str">
        <f t="shared" si="245"/>
        <v/>
      </c>
      <c r="L4308" t="str">
        <f t="shared" si="246"/>
        <v/>
      </c>
      <c r="M4308" s="45"/>
      <c r="V4308" t="str">
        <f t="shared" si="247"/>
        <v/>
      </c>
      <c r="X4308" s="6"/>
      <c r="Z4308" s="6"/>
      <c r="AB4308" s="6" t="str">
        <f>IF(Screener_1!U4309 = "Y",  IF(ISBLANK(Screener_1!V4309), "Missing", Screener_1!V4309),"")</f>
        <v/>
      </c>
      <c r="AF4308" s="6"/>
      <c r="AG4308" s="6"/>
    </row>
    <row r="4309" spans="1:33" x14ac:dyDescent="0.25">
      <c r="A4309" s="125"/>
      <c r="K4309" t="str">
        <f t="shared" si="245"/>
        <v/>
      </c>
      <c r="L4309" t="str">
        <f t="shared" si="246"/>
        <v/>
      </c>
      <c r="M4309" s="45"/>
      <c r="V4309" t="str">
        <f t="shared" si="247"/>
        <v/>
      </c>
      <c r="X4309" s="6"/>
      <c r="Z4309" s="6"/>
      <c r="AB4309" s="6" t="str">
        <f>IF(Screener_1!U4310 = "Y",  IF(ISBLANK(Screener_1!V4310), "Missing", Screener_1!V4310),"")</f>
        <v/>
      </c>
      <c r="AF4309" s="6"/>
      <c r="AG4309" s="6"/>
    </row>
    <row r="4310" spans="1:33" x14ac:dyDescent="0.25">
      <c r="A4310" s="125"/>
      <c r="K4310" t="str">
        <f t="shared" si="245"/>
        <v/>
      </c>
      <c r="L4310" t="str">
        <f t="shared" si="246"/>
        <v/>
      </c>
      <c r="M4310" s="45"/>
      <c r="V4310" t="str">
        <f t="shared" si="247"/>
        <v/>
      </c>
      <c r="X4310" s="6"/>
      <c r="Z4310" s="6"/>
      <c r="AB4310" s="6" t="str">
        <f>IF(Screener_1!U4311 = "Y",  IF(ISBLANK(Screener_1!V4311), "Missing", Screener_1!V4311),"")</f>
        <v/>
      </c>
      <c r="AF4310" s="6"/>
      <c r="AG4310" s="6"/>
    </row>
    <row r="4311" spans="1:33" x14ac:dyDescent="0.25">
      <c r="A4311" s="125"/>
      <c r="K4311" t="str">
        <f t="shared" si="245"/>
        <v/>
      </c>
      <c r="L4311" t="str">
        <f t="shared" si="246"/>
        <v/>
      </c>
      <c r="M4311" s="45"/>
      <c r="V4311" t="str">
        <f t="shared" si="247"/>
        <v/>
      </c>
      <c r="X4311" s="6"/>
      <c r="Z4311" s="6"/>
      <c r="AB4311" s="6" t="str">
        <f>IF(Screener_1!U4312 = "Y",  IF(ISBLANK(Screener_1!V4312), "Missing", Screener_1!V4312),"")</f>
        <v/>
      </c>
      <c r="AF4311" s="6"/>
      <c r="AG4311" s="6"/>
    </row>
    <row r="4312" spans="1:33" x14ac:dyDescent="0.25">
      <c r="A4312" s="125"/>
      <c r="K4312" t="str">
        <f t="shared" si="245"/>
        <v/>
      </c>
      <c r="L4312" t="str">
        <f t="shared" si="246"/>
        <v/>
      </c>
      <c r="M4312" s="45"/>
      <c r="V4312" t="str">
        <f t="shared" si="247"/>
        <v/>
      </c>
      <c r="X4312" s="6"/>
      <c r="Z4312" s="6"/>
      <c r="AB4312" s="6" t="str">
        <f>IF(Screener_1!U4313 = "Y",  IF(ISBLANK(Screener_1!V4313), "Missing", Screener_1!V4313),"")</f>
        <v/>
      </c>
      <c r="AF4312" s="6"/>
      <c r="AG4312" s="6"/>
    </row>
    <row r="4313" spans="1:33" x14ac:dyDescent="0.25">
      <c r="A4313" s="125"/>
      <c r="K4313" t="str">
        <f t="shared" si="245"/>
        <v/>
      </c>
      <c r="L4313" t="str">
        <f t="shared" si="246"/>
        <v/>
      </c>
      <c r="M4313" s="45"/>
      <c r="V4313" t="str">
        <f t="shared" si="247"/>
        <v/>
      </c>
      <c r="X4313" s="6"/>
      <c r="Z4313" s="6"/>
      <c r="AB4313" s="6" t="str">
        <f>IF(Screener_1!U4314 = "Y",  IF(ISBLANK(Screener_1!V4314), "Missing", Screener_1!V4314),"")</f>
        <v/>
      </c>
      <c r="AF4313" s="6"/>
      <c r="AG4313" s="6"/>
    </row>
    <row r="4314" spans="1:33" x14ac:dyDescent="0.25">
      <c r="A4314" s="125"/>
      <c r="K4314" t="str">
        <f t="shared" si="245"/>
        <v/>
      </c>
      <c r="L4314" t="str">
        <f t="shared" si="246"/>
        <v/>
      </c>
      <c r="M4314" s="45"/>
      <c r="V4314" t="str">
        <f t="shared" si="247"/>
        <v/>
      </c>
      <c r="X4314" s="6"/>
      <c r="Z4314" s="6"/>
      <c r="AB4314" s="6" t="str">
        <f>IF(Screener_1!U4315 = "Y",  IF(ISBLANK(Screener_1!V4315), "Missing", Screener_1!V4315),"")</f>
        <v/>
      </c>
      <c r="AF4314" s="6"/>
      <c r="AG4314" s="6"/>
    </row>
    <row r="4315" spans="1:33" x14ac:dyDescent="0.25">
      <c r="A4315" s="125"/>
      <c r="K4315" t="str">
        <f t="shared" si="245"/>
        <v/>
      </c>
      <c r="L4315" t="str">
        <f t="shared" si="246"/>
        <v/>
      </c>
      <c r="M4315" s="45"/>
      <c r="V4315" t="str">
        <f t="shared" si="247"/>
        <v/>
      </c>
      <c r="X4315" s="6"/>
      <c r="Z4315" s="6"/>
      <c r="AB4315" s="6" t="str">
        <f>IF(Screener_1!U4316 = "Y",  IF(ISBLANK(Screener_1!V4316), "Missing", Screener_1!V4316),"")</f>
        <v/>
      </c>
      <c r="AF4315" s="6"/>
      <c r="AG4315" s="6"/>
    </row>
    <row r="4316" spans="1:33" x14ac:dyDescent="0.25">
      <c r="A4316" s="125"/>
      <c r="K4316" t="str">
        <f t="shared" si="245"/>
        <v/>
      </c>
      <c r="L4316" t="str">
        <f t="shared" si="246"/>
        <v/>
      </c>
      <c r="M4316" s="45"/>
      <c r="V4316" t="str">
        <f t="shared" si="247"/>
        <v/>
      </c>
      <c r="X4316" s="6"/>
      <c r="Z4316" s="6"/>
      <c r="AB4316" s="6" t="str">
        <f>IF(Screener_1!U4317 = "Y",  IF(ISBLANK(Screener_1!V4317), "Missing", Screener_1!V4317),"")</f>
        <v/>
      </c>
      <c r="AF4316" s="6"/>
      <c r="AG4316" s="6"/>
    </row>
    <row r="4317" spans="1:33" x14ac:dyDescent="0.25">
      <c r="A4317" s="125"/>
      <c r="K4317" t="str">
        <f t="shared" si="245"/>
        <v/>
      </c>
      <c r="L4317" t="str">
        <f t="shared" si="246"/>
        <v/>
      </c>
      <c r="M4317" s="45"/>
      <c r="V4317" t="str">
        <f t="shared" si="247"/>
        <v/>
      </c>
      <c r="X4317" s="6"/>
      <c r="Z4317" s="6"/>
      <c r="AB4317" s="6" t="str">
        <f>IF(Screener_1!U4318 = "Y",  IF(ISBLANK(Screener_1!V4318), "Missing", Screener_1!V4318),"")</f>
        <v/>
      </c>
      <c r="AF4317" s="6"/>
      <c r="AG4317" s="6"/>
    </row>
    <row r="4318" spans="1:33" x14ac:dyDescent="0.25">
      <c r="A4318" s="125"/>
      <c r="K4318" t="str">
        <f t="shared" si="245"/>
        <v/>
      </c>
      <c r="L4318" t="str">
        <f t="shared" si="246"/>
        <v/>
      </c>
      <c r="M4318" s="45"/>
      <c r="V4318" t="str">
        <f t="shared" si="247"/>
        <v/>
      </c>
      <c r="X4318" s="6"/>
      <c r="Z4318" s="6"/>
      <c r="AB4318" s="6" t="str">
        <f>IF(Screener_1!U4319 = "Y",  IF(ISBLANK(Screener_1!V4319), "Missing", Screener_1!V4319),"")</f>
        <v/>
      </c>
      <c r="AF4318" s="6"/>
      <c r="AG4318" s="6"/>
    </row>
    <row r="4319" spans="1:33" x14ac:dyDescent="0.25">
      <c r="A4319" s="125"/>
      <c r="K4319" t="str">
        <f t="shared" si="245"/>
        <v/>
      </c>
      <c r="L4319" t="str">
        <f t="shared" si="246"/>
        <v/>
      </c>
      <c r="M4319" s="45"/>
      <c r="V4319" t="str">
        <f t="shared" si="247"/>
        <v/>
      </c>
      <c r="X4319" s="6"/>
      <c r="Z4319" s="6"/>
      <c r="AB4319" s="6" t="str">
        <f>IF(Screener_1!U4320 = "Y",  IF(ISBLANK(Screener_1!V4320), "Missing", Screener_1!V4320),"")</f>
        <v/>
      </c>
      <c r="AF4319" s="6"/>
      <c r="AG4319" s="6"/>
    </row>
    <row r="4320" spans="1:33" x14ac:dyDescent="0.25">
      <c r="A4320" s="125"/>
      <c r="K4320" t="str">
        <f t="shared" si="245"/>
        <v/>
      </c>
      <c r="L4320" t="str">
        <f t="shared" si="246"/>
        <v/>
      </c>
      <c r="M4320" s="45"/>
      <c r="V4320" t="str">
        <f t="shared" si="247"/>
        <v/>
      </c>
      <c r="X4320" s="6"/>
      <c r="Z4320" s="6"/>
      <c r="AB4320" s="6" t="str">
        <f>IF(Screener_1!U4321 = "Y",  IF(ISBLANK(Screener_1!V4321), "Missing", Screener_1!V4321),"")</f>
        <v/>
      </c>
      <c r="AF4320" s="6"/>
      <c r="AG4320" s="6"/>
    </row>
    <row r="4321" spans="1:33" x14ac:dyDescent="0.25">
      <c r="A4321" s="125"/>
      <c r="K4321" t="str">
        <f t="shared" si="245"/>
        <v/>
      </c>
      <c r="L4321" t="str">
        <f t="shared" si="246"/>
        <v/>
      </c>
      <c r="M4321" s="45"/>
      <c r="V4321" t="str">
        <f t="shared" si="247"/>
        <v/>
      </c>
      <c r="X4321" s="6"/>
      <c r="Z4321" s="6"/>
      <c r="AB4321" s="6" t="str">
        <f>IF(Screener_1!U4322 = "Y",  IF(ISBLANK(Screener_1!V4322), "Missing", Screener_1!V4322),"")</f>
        <v/>
      </c>
      <c r="AF4321" s="6"/>
      <c r="AG4321" s="6"/>
    </row>
    <row r="4322" spans="1:33" x14ac:dyDescent="0.25">
      <c r="A4322" s="125"/>
      <c r="K4322" t="str">
        <f t="shared" si="245"/>
        <v/>
      </c>
      <c r="L4322" t="str">
        <f t="shared" si="246"/>
        <v/>
      </c>
      <c r="M4322" s="45"/>
      <c r="V4322" t="str">
        <f t="shared" si="247"/>
        <v/>
      </c>
      <c r="X4322" s="6"/>
      <c r="Z4322" s="6"/>
      <c r="AB4322" s="6" t="str">
        <f>IF(Screener_1!U4323 = "Y",  IF(ISBLANK(Screener_1!V4323), "Missing", Screener_1!V4323),"")</f>
        <v/>
      </c>
      <c r="AF4322" s="6"/>
      <c r="AG4322" s="6"/>
    </row>
    <row r="4323" spans="1:33" x14ac:dyDescent="0.25">
      <c r="A4323" s="125"/>
      <c r="K4323" t="str">
        <f t="shared" si="245"/>
        <v/>
      </c>
      <c r="L4323" t="str">
        <f t="shared" si="246"/>
        <v/>
      </c>
      <c r="M4323" s="45"/>
      <c r="V4323" t="str">
        <f t="shared" si="247"/>
        <v/>
      </c>
      <c r="X4323" s="6"/>
      <c r="Z4323" s="6"/>
      <c r="AB4323" s="6" t="str">
        <f>IF(Screener_1!U4324 = "Y",  IF(ISBLANK(Screener_1!V4324), "Missing", Screener_1!V4324),"")</f>
        <v/>
      </c>
      <c r="AF4323" s="6"/>
      <c r="AG4323" s="6"/>
    </row>
    <row r="4324" spans="1:33" x14ac:dyDescent="0.25">
      <c r="A4324" s="125"/>
      <c r="K4324" t="str">
        <f t="shared" si="245"/>
        <v/>
      </c>
      <c r="L4324" t="str">
        <f t="shared" si="246"/>
        <v/>
      </c>
      <c r="M4324" s="45"/>
      <c r="V4324" t="str">
        <f t="shared" si="247"/>
        <v/>
      </c>
      <c r="X4324" s="6"/>
      <c r="Z4324" s="6"/>
      <c r="AB4324" s="6" t="str">
        <f>IF(Screener_1!U4325 = "Y",  IF(ISBLANK(Screener_1!V4325), "Missing", Screener_1!V4325),"")</f>
        <v/>
      </c>
      <c r="AF4324" s="6"/>
      <c r="AG4324" s="6"/>
    </row>
    <row r="4325" spans="1:33" x14ac:dyDescent="0.25">
      <c r="A4325" s="125"/>
      <c r="K4325" t="str">
        <f t="shared" si="245"/>
        <v/>
      </c>
      <c r="L4325" t="str">
        <f t="shared" si="246"/>
        <v/>
      </c>
      <c r="M4325" s="45"/>
      <c r="V4325" t="str">
        <f t="shared" si="247"/>
        <v/>
      </c>
      <c r="X4325" s="6"/>
      <c r="Z4325" s="6"/>
      <c r="AB4325" s="6" t="str">
        <f>IF(Screener_1!U4326 = "Y",  IF(ISBLANK(Screener_1!V4326), "Missing", Screener_1!V4326),"")</f>
        <v/>
      </c>
      <c r="AF4325" s="6"/>
      <c r="AG4325" s="6"/>
    </row>
    <row r="4326" spans="1:33" x14ac:dyDescent="0.25">
      <c r="A4326" s="125"/>
      <c r="K4326" t="str">
        <f t="shared" si="245"/>
        <v/>
      </c>
      <c r="L4326" t="str">
        <f t="shared" si="246"/>
        <v/>
      </c>
      <c r="M4326" s="45"/>
      <c r="V4326" t="str">
        <f t="shared" si="247"/>
        <v/>
      </c>
      <c r="X4326" s="6"/>
      <c r="Z4326" s="6"/>
      <c r="AB4326" s="6" t="str">
        <f>IF(Screener_1!U4327 = "Y",  IF(ISBLANK(Screener_1!V4327), "Missing", Screener_1!V4327),"")</f>
        <v/>
      </c>
      <c r="AF4326" s="6"/>
      <c r="AG4326" s="6"/>
    </row>
    <row r="4327" spans="1:33" x14ac:dyDescent="0.25">
      <c r="A4327" s="125"/>
      <c r="K4327" t="str">
        <f t="shared" si="245"/>
        <v/>
      </c>
      <c r="L4327" t="str">
        <f t="shared" si="246"/>
        <v/>
      </c>
      <c r="M4327" s="45"/>
      <c r="V4327" t="str">
        <f t="shared" si="247"/>
        <v/>
      </c>
      <c r="X4327" s="6"/>
      <c r="Z4327" s="6"/>
      <c r="AB4327" s="6" t="str">
        <f>IF(Screener_1!U4328 = "Y",  IF(ISBLANK(Screener_1!V4328), "Missing", Screener_1!V4328),"")</f>
        <v/>
      </c>
      <c r="AF4327" s="6"/>
      <c r="AG4327" s="6"/>
    </row>
    <row r="4328" spans="1:33" x14ac:dyDescent="0.25">
      <c r="A4328" s="125"/>
      <c r="K4328" t="str">
        <f t="shared" si="245"/>
        <v/>
      </c>
      <c r="L4328" t="str">
        <f t="shared" si="246"/>
        <v/>
      </c>
      <c r="M4328" s="45"/>
      <c r="V4328" t="str">
        <f t="shared" si="247"/>
        <v/>
      </c>
      <c r="X4328" s="6"/>
      <c r="Z4328" s="6"/>
      <c r="AB4328" s="6" t="str">
        <f>IF(Screener_1!U4329 = "Y",  IF(ISBLANK(Screener_1!V4329), "Missing", Screener_1!V4329),"")</f>
        <v/>
      </c>
      <c r="AF4328" s="6"/>
      <c r="AG4328" s="6"/>
    </row>
    <row r="4329" spans="1:33" x14ac:dyDescent="0.25">
      <c r="A4329" s="125"/>
      <c r="K4329" t="str">
        <f t="shared" si="245"/>
        <v/>
      </c>
      <c r="L4329" t="str">
        <f t="shared" si="246"/>
        <v/>
      </c>
      <c r="M4329" s="45"/>
      <c r="V4329" t="str">
        <f t="shared" si="247"/>
        <v/>
      </c>
      <c r="X4329" s="6"/>
      <c r="Z4329" s="6"/>
      <c r="AB4329" s="6" t="str">
        <f>IF(Screener_1!U4330 = "Y",  IF(ISBLANK(Screener_1!V4330), "Missing", Screener_1!V4330),"")</f>
        <v/>
      </c>
      <c r="AF4329" s="6"/>
      <c r="AG4329" s="6"/>
    </row>
    <row r="4330" spans="1:33" x14ac:dyDescent="0.25">
      <c r="A4330" s="125"/>
      <c r="K4330" t="str">
        <f t="shared" si="245"/>
        <v/>
      </c>
      <c r="L4330" t="str">
        <f t="shared" si="246"/>
        <v/>
      </c>
      <c r="M4330" s="45"/>
      <c r="V4330" t="str">
        <f t="shared" si="247"/>
        <v/>
      </c>
      <c r="X4330" s="6"/>
      <c r="Z4330" s="6"/>
      <c r="AB4330" s="6" t="str">
        <f>IF(Screener_1!U4331 = "Y",  IF(ISBLANK(Screener_1!V4331), "Missing", Screener_1!V4331),"")</f>
        <v/>
      </c>
      <c r="AF4330" s="6"/>
      <c r="AG4330" s="6"/>
    </row>
    <row r="4331" spans="1:33" x14ac:dyDescent="0.25">
      <c r="A4331" s="125"/>
      <c r="K4331" t="str">
        <f t="shared" si="245"/>
        <v/>
      </c>
      <c r="L4331" t="str">
        <f t="shared" si="246"/>
        <v/>
      </c>
      <c r="M4331" s="45"/>
      <c r="V4331" t="str">
        <f t="shared" si="247"/>
        <v/>
      </c>
      <c r="X4331" s="6"/>
      <c r="Z4331" s="6"/>
      <c r="AB4331" s="6" t="str">
        <f>IF(Screener_1!U4332 = "Y",  IF(ISBLANK(Screener_1!V4332), "Missing", Screener_1!V4332),"")</f>
        <v/>
      </c>
      <c r="AF4331" s="6"/>
      <c r="AG4331" s="6"/>
    </row>
    <row r="4332" spans="1:33" x14ac:dyDescent="0.25">
      <c r="A4332" s="125"/>
      <c r="K4332" t="str">
        <f t="shared" si="245"/>
        <v/>
      </c>
      <c r="L4332" t="str">
        <f t="shared" si="246"/>
        <v/>
      </c>
      <c r="M4332" s="45"/>
      <c r="V4332" t="str">
        <f t="shared" si="247"/>
        <v/>
      </c>
      <c r="X4332" s="6"/>
      <c r="Z4332" s="6"/>
      <c r="AB4332" s="6" t="str">
        <f>IF(Screener_1!U4333 = "Y",  IF(ISBLANK(Screener_1!V4333), "Missing", Screener_1!V4333),"")</f>
        <v/>
      </c>
      <c r="AF4332" s="6"/>
      <c r="AG4332" s="6"/>
    </row>
    <row r="4333" spans="1:33" x14ac:dyDescent="0.25">
      <c r="A4333" s="125"/>
      <c r="K4333" t="str">
        <f t="shared" si="245"/>
        <v/>
      </c>
      <c r="L4333" t="str">
        <f t="shared" si="246"/>
        <v/>
      </c>
      <c r="M4333" s="45"/>
      <c r="V4333" t="str">
        <f t="shared" si="247"/>
        <v/>
      </c>
      <c r="X4333" s="6"/>
      <c r="Z4333" s="6"/>
      <c r="AB4333" s="6" t="str">
        <f>IF(Screener_1!U4334 = "Y",  IF(ISBLANK(Screener_1!V4334), "Missing", Screener_1!V4334),"")</f>
        <v/>
      </c>
      <c r="AF4333" s="6"/>
      <c r="AG4333" s="6"/>
    </row>
    <row r="4334" spans="1:33" x14ac:dyDescent="0.25">
      <c r="A4334" s="125"/>
      <c r="K4334" t="str">
        <f t="shared" si="245"/>
        <v/>
      </c>
      <c r="L4334" t="str">
        <f t="shared" si="246"/>
        <v/>
      </c>
      <c r="M4334" s="45"/>
      <c r="V4334" t="str">
        <f t="shared" si="247"/>
        <v/>
      </c>
      <c r="X4334" s="6"/>
      <c r="Z4334" s="6"/>
      <c r="AB4334" s="6" t="str">
        <f>IF(Screener_1!U4335 = "Y",  IF(ISBLANK(Screener_1!V4335), "Missing", Screener_1!V4335),"")</f>
        <v/>
      </c>
      <c r="AF4334" s="6"/>
      <c r="AG4334" s="6"/>
    </row>
    <row r="4335" spans="1:33" x14ac:dyDescent="0.25">
      <c r="A4335" s="125"/>
      <c r="K4335" t="str">
        <f t="shared" si="245"/>
        <v/>
      </c>
      <c r="L4335" t="str">
        <f t="shared" si="246"/>
        <v/>
      </c>
      <c r="M4335" s="45"/>
      <c r="V4335" t="str">
        <f t="shared" si="247"/>
        <v/>
      </c>
      <c r="X4335" s="6"/>
      <c r="Z4335" s="6"/>
      <c r="AB4335" s="6" t="str">
        <f>IF(Screener_1!U4336 = "Y",  IF(ISBLANK(Screener_1!V4336), "Missing", Screener_1!V4336),"")</f>
        <v/>
      </c>
      <c r="AF4335" s="6"/>
      <c r="AG4335" s="6"/>
    </row>
    <row r="4336" spans="1:33" x14ac:dyDescent="0.25">
      <c r="A4336" s="125"/>
      <c r="K4336" t="str">
        <f t="shared" si="245"/>
        <v/>
      </c>
      <c r="L4336" t="str">
        <f t="shared" si="246"/>
        <v/>
      </c>
      <c r="M4336" s="45"/>
      <c r="V4336" t="str">
        <f t="shared" si="247"/>
        <v/>
      </c>
      <c r="X4336" s="6"/>
      <c r="Z4336" s="6"/>
      <c r="AB4336" s="6" t="str">
        <f>IF(Screener_1!U4337 = "Y",  IF(ISBLANK(Screener_1!V4337), "Missing", Screener_1!V4337),"")</f>
        <v/>
      </c>
      <c r="AF4336" s="6"/>
      <c r="AG4336" s="6"/>
    </row>
    <row r="4337" spans="1:33" x14ac:dyDescent="0.25">
      <c r="A4337" s="125"/>
      <c r="K4337" t="str">
        <f t="shared" si="245"/>
        <v/>
      </c>
      <c r="L4337" t="str">
        <f t="shared" si="246"/>
        <v/>
      </c>
      <c r="M4337" s="45"/>
      <c r="V4337" t="str">
        <f t="shared" si="247"/>
        <v/>
      </c>
      <c r="X4337" s="6"/>
      <c r="Z4337" s="6"/>
      <c r="AB4337" s="6" t="str">
        <f>IF(Screener_1!U4338 = "Y",  IF(ISBLANK(Screener_1!V4338), "Missing", Screener_1!V4338),"")</f>
        <v/>
      </c>
      <c r="AF4337" s="6"/>
      <c r="AG4337" s="6"/>
    </row>
    <row r="4338" spans="1:33" x14ac:dyDescent="0.25">
      <c r="A4338" s="125"/>
      <c r="K4338" t="str">
        <f t="shared" si="245"/>
        <v/>
      </c>
      <c r="L4338" t="str">
        <f t="shared" si="246"/>
        <v/>
      </c>
      <c r="M4338" s="45"/>
      <c r="V4338" t="str">
        <f t="shared" si="247"/>
        <v/>
      </c>
      <c r="X4338" s="6"/>
      <c r="Z4338" s="6"/>
      <c r="AB4338" s="6" t="str">
        <f>IF(Screener_1!U4339 = "Y",  IF(ISBLANK(Screener_1!V4339), "Missing", Screener_1!V4339),"")</f>
        <v/>
      </c>
      <c r="AF4338" s="6"/>
      <c r="AG4338" s="6"/>
    </row>
    <row r="4339" spans="1:33" x14ac:dyDescent="0.25">
      <c r="A4339" s="125"/>
      <c r="K4339" t="str">
        <f t="shared" si="245"/>
        <v/>
      </c>
      <c r="L4339" t="str">
        <f t="shared" si="246"/>
        <v/>
      </c>
      <c r="M4339" s="45"/>
      <c r="V4339" t="str">
        <f t="shared" si="247"/>
        <v/>
      </c>
      <c r="X4339" s="6"/>
      <c r="Z4339" s="6"/>
      <c r="AB4339" s="6" t="str">
        <f>IF(Screener_1!U4340 = "Y",  IF(ISBLANK(Screener_1!V4340), "Missing", Screener_1!V4340),"")</f>
        <v/>
      </c>
      <c r="AF4339" s="6"/>
      <c r="AG4339" s="6"/>
    </row>
    <row r="4340" spans="1:33" x14ac:dyDescent="0.25">
      <c r="A4340" s="125"/>
      <c r="K4340" t="str">
        <f t="shared" si="245"/>
        <v/>
      </c>
      <c r="L4340" t="str">
        <f t="shared" si="246"/>
        <v/>
      </c>
      <c r="M4340" s="45"/>
      <c r="V4340" t="str">
        <f t="shared" si="247"/>
        <v/>
      </c>
      <c r="X4340" s="6"/>
      <c r="Z4340" s="6"/>
      <c r="AB4340" s="6" t="str">
        <f>IF(Screener_1!U4341 = "Y",  IF(ISBLANK(Screener_1!V4341), "Missing", Screener_1!V4341),"")</f>
        <v/>
      </c>
      <c r="AF4340" s="6"/>
      <c r="AG4340" s="6"/>
    </row>
    <row r="4341" spans="1:33" x14ac:dyDescent="0.25">
      <c r="A4341" s="125"/>
      <c r="K4341" t="str">
        <f t="shared" si="245"/>
        <v/>
      </c>
      <c r="L4341" t="str">
        <f t="shared" si="246"/>
        <v/>
      </c>
      <c r="M4341" s="45"/>
      <c r="V4341" t="str">
        <f t="shared" si="247"/>
        <v/>
      </c>
      <c r="X4341" s="6"/>
      <c r="Z4341" s="6"/>
      <c r="AB4341" s="6" t="str">
        <f>IF(Screener_1!U4342 = "Y",  IF(ISBLANK(Screener_1!V4342), "Missing", Screener_1!V4342),"")</f>
        <v/>
      </c>
      <c r="AF4341" s="6"/>
      <c r="AG4341" s="6"/>
    </row>
    <row r="4342" spans="1:33" x14ac:dyDescent="0.25">
      <c r="A4342" s="125"/>
      <c r="K4342" t="str">
        <f t="shared" si="245"/>
        <v/>
      </c>
      <c r="L4342" t="str">
        <f t="shared" si="246"/>
        <v/>
      </c>
      <c r="M4342" s="45"/>
      <c r="V4342" t="str">
        <f t="shared" si="247"/>
        <v/>
      </c>
      <c r="X4342" s="6"/>
      <c r="Z4342" s="6"/>
      <c r="AB4342" s="6" t="str">
        <f>IF(Screener_1!U4343 = "Y",  IF(ISBLANK(Screener_1!V4343), "Missing", Screener_1!V4343),"")</f>
        <v/>
      </c>
      <c r="AF4342" s="6"/>
      <c r="AG4342" s="6"/>
    </row>
    <row r="4343" spans="1:33" x14ac:dyDescent="0.25">
      <c r="A4343" s="125"/>
      <c r="K4343" t="str">
        <f t="shared" si="245"/>
        <v/>
      </c>
      <c r="L4343" t="str">
        <f t="shared" si="246"/>
        <v/>
      </c>
      <c r="M4343" s="45"/>
      <c r="V4343" t="str">
        <f t="shared" si="247"/>
        <v/>
      </c>
      <c r="X4343" s="6"/>
      <c r="Z4343" s="6"/>
      <c r="AB4343" s="6" t="str">
        <f>IF(Screener_1!U4344 = "Y",  IF(ISBLANK(Screener_1!V4344), "Missing", Screener_1!V4344),"")</f>
        <v/>
      </c>
      <c r="AF4343" s="6"/>
      <c r="AG4343" s="6"/>
    </row>
    <row r="4344" spans="1:33" x14ac:dyDescent="0.25">
      <c r="A4344" s="125"/>
      <c r="K4344" t="str">
        <f t="shared" si="245"/>
        <v/>
      </c>
      <c r="L4344" t="str">
        <f t="shared" si="246"/>
        <v/>
      </c>
      <c r="M4344" s="45"/>
      <c r="V4344" t="str">
        <f t="shared" si="247"/>
        <v/>
      </c>
      <c r="X4344" s="6"/>
      <c r="Z4344" s="6"/>
      <c r="AB4344" s="6" t="str">
        <f>IF(Screener_1!U4345 = "Y",  IF(ISBLANK(Screener_1!V4345), "Missing", Screener_1!V4345),"")</f>
        <v/>
      </c>
      <c r="AF4344" s="6"/>
      <c r="AG4344" s="6"/>
    </row>
    <row r="4345" spans="1:33" x14ac:dyDescent="0.25">
      <c r="A4345" s="125"/>
      <c r="K4345" t="str">
        <f t="shared" si="245"/>
        <v/>
      </c>
      <c r="L4345" t="str">
        <f t="shared" si="246"/>
        <v/>
      </c>
      <c r="M4345" s="45"/>
      <c r="V4345" t="str">
        <f t="shared" si="247"/>
        <v/>
      </c>
      <c r="X4345" s="6"/>
      <c r="Z4345" s="6"/>
      <c r="AB4345" s="6" t="str">
        <f>IF(Screener_1!U4346 = "Y",  IF(ISBLANK(Screener_1!V4346), "Missing", Screener_1!V4346),"")</f>
        <v/>
      </c>
      <c r="AF4345" s="6"/>
      <c r="AG4345" s="6"/>
    </row>
    <row r="4346" spans="1:33" x14ac:dyDescent="0.25">
      <c r="A4346" s="125"/>
      <c r="K4346" t="str">
        <f t="shared" si="245"/>
        <v/>
      </c>
      <c r="L4346" t="str">
        <f t="shared" si="246"/>
        <v/>
      </c>
      <c r="M4346" s="45"/>
      <c r="V4346" t="str">
        <f t="shared" si="247"/>
        <v/>
      </c>
      <c r="X4346" s="6"/>
      <c r="Z4346" s="6"/>
      <c r="AB4346" s="6" t="str">
        <f>IF(Screener_1!U4347 = "Y",  IF(ISBLANK(Screener_1!V4347), "Missing", Screener_1!V4347),"")</f>
        <v/>
      </c>
      <c r="AF4346" s="6"/>
      <c r="AG4346" s="6"/>
    </row>
    <row r="4347" spans="1:33" x14ac:dyDescent="0.25">
      <c r="A4347" s="125"/>
      <c r="K4347" t="str">
        <f t="shared" si="245"/>
        <v/>
      </c>
      <c r="L4347" t="str">
        <f t="shared" si="246"/>
        <v/>
      </c>
      <c r="M4347" s="45"/>
      <c r="V4347" t="str">
        <f t="shared" si="247"/>
        <v/>
      </c>
      <c r="X4347" s="6"/>
      <c r="Z4347" s="6"/>
      <c r="AB4347" s="6" t="str">
        <f>IF(Screener_1!U4348 = "Y",  IF(ISBLANK(Screener_1!V4348), "Missing", Screener_1!V4348),"")</f>
        <v/>
      </c>
      <c r="AF4347" s="6"/>
      <c r="AG4347" s="6"/>
    </row>
    <row r="4348" spans="1:33" x14ac:dyDescent="0.25">
      <c r="A4348" s="125"/>
      <c r="K4348" t="str">
        <f t="shared" si="245"/>
        <v/>
      </c>
      <c r="L4348" t="str">
        <f t="shared" si="246"/>
        <v/>
      </c>
      <c r="M4348" s="45"/>
      <c r="V4348" t="str">
        <f t="shared" si="247"/>
        <v/>
      </c>
      <c r="X4348" s="6"/>
      <c r="Z4348" s="6"/>
      <c r="AB4348" s="6" t="str">
        <f>IF(Screener_1!U4349 = "Y",  IF(ISBLANK(Screener_1!V4349), "Missing", Screener_1!V4349),"")</f>
        <v/>
      </c>
      <c r="AF4348" s="6"/>
      <c r="AG4348" s="6"/>
    </row>
    <row r="4349" spans="1:33" x14ac:dyDescent="0.25">
      <c r="A4349" s="125"/>
      <c r="K4349" t="str">
        <f t="shared" si="245"/>
        <v/>
      </c>
      <c r="L4349" t="str">
        <f t="shared" si="246"/>
        <v/>
      </c>
      <c r="M4349" s="45"/>
      <c r="V4349" t="str">
        <f t="shared" si="247"/>
        <v/>
      </c>
      <c r="X4349" s="6"/>
      <c r="Z4349" s="6"/>
      <c r="AB4349" s="6" t="str">
        <f>IF(Screener_1!U4350 = "Y",  IF(ISBLANK(Screener_1!V4350), "Missing", Screener_1!V4350),"")</f>
        <v/>
      </c>
      <c r="AF4349" s="6"/>
      <c r="AG4349" s="6"/>
    </row>
    <row r="4350" spans="1:33" x14ac:dyDescent="0.25">
      <c r="A4350" s="125"/>
      <c r="K4350" t="str">
        <f t="shared" si="245"/>
        <v/>
      </c>
      <c r="L4350" t="str">
        <f t="shared" si="246"/>
        <v/>
      </c>
      <c r="M4350" s="45"/>
      <c r="V4350" t="str">
        <f t="shared" si="247"/>
        <v/>
      </c>
      <c r="X4350" s="6"/>
      <c r="Z4350" s="6"/>
      <c r="AB4350" s="6" t="str">
        <f>IF(Screener_1!U4351 = "Y",  IF(ISBLANK(Screener_1!V4351), "Missing", Screener_1!V4351),"")</f>
        <v/>
      </c>
      <c r="AF4350" s="6"/>
      <c r="AG4350" s="6"/>
    </row>
    <row r="4351" spans="1:33" x14ac:dyDescent="0.25">
      <c r="A4351" s="125"/>
      <c r="K4351" t="str">
        <f t="shared" si="245"/>
        <v/>
      </c>
      <c r="L4351" t="str">
        <f t="shared" si="246"/>
        <v/>
      </c>
      <c r="M4351" s="45"/>
      <c r="V4351" t="str">
        <f t="shared" si="247"/>
        <v/>
      </c>
      <c r="X4351" s="6"/>
      <c r="Z4351" s="6"/>
      <c r="AB4351" s="6" t="str">
        <f>IF(Screener_1!U4352 = "Y",  IF(ISBLANK(Screener_1!V4352), "Missing", Screener_1!V4352),"")</f>
        <v/>
      </c>
      <c r="AF4351" s="6"/>
      <c r="AG4351" s="6"/>
    </row>
    <row r="4352" spans="1:33" x14ac:dyDescent="0.25">
      <c r="A4352" s="125"/>
      <c r="K4352" t="str">
        <f t="shared" si="245"/>
        <v/>
      </c>
      <c r="L4352" t="str">
        <f t="shared" si="246"/>
        <v/>
      </c>
      <c r="M4352" s="45"/>
      <c r="V4352" t="str">
        <f t="shared" si="247"/>
        <v/>
      </c>
      <c r="X4352" s="6"/>
      <c r="Z4352" s="6"/>
      <c r="AB4352" s="6" t="str">
        <f>IF(Screener_1!U4353 = "Y",  IF(ISBLANK(Screener_1!V4353), "Missing", Screener_1!V4353),"")</f>
        <v/>
      </c>
      <c r="AF4352" s="6"/>
      <c r="AG4352" s="6"/>
    </row>
    <row r="4353" spans="1:33" x14ac:dyDescent="0.25">
      <c r="A4353" s="125"/>
      <c r="K4353" t="str">
        <f t="shared" si="245"/>
        <v/>
      </c>
      <c r="L4353" t="str">
        <f t="shared" si="246"/>
        <v/>
      </c>
      <c r="M4353" s="45"/>
      <c r="V4353" t="str">
        <f t="shared" si="247"/>
        <v/>
      </c>
      <c r="X4353" s="6"/>
      <c r="Z4353" s="6"/>
      <c r="AB4353" s="6" t="str">
        <f>IF(Screener_1!U4354 = "Y",  IF(ISBLANK(Screener_1!V4354), "Missing", Screener_1!V4354),"")</f>
        <v/>
      </c>
      <c r="AF4353" s="6"/>
      <c r="AG4353" s="6"/>
    </row>
    <row r="4354" spans="1:33" x14ac:dyDescent="0.25">
      <c r="A4354" s="125"/>
      <c r="K4354" t="str">
        <f t="shared" si="245"/>
        <v/>
      </c>
      <c r="L4354" t="str">
        <f t="shared" si="246"/>
        <v/>
      </c>
      <c r="M4354" s="45"/>
      <c r="V4354" t="str">
        <f t="shared" si="247"/>
        <v/>
      </c>
      <c r="X4354" s="6"/>
      <c r="Z4354" s="6"/>
      <c r="AB4354" s="6" t="str">
        <f>IF(Screener_1!U4355 = "Y",  IF(ISBLANK(Screener_1!V4355), "Missing", Screener_1!V4355),"")</f>
        <v/>
      </c>
      <c r="AF4354" s="6"/>
      <c r="AG4354" s="6"/>
    </row>
    <row r="4355" spans="1:33" x14ac:dyDescent="0.25">
      <c r="A4355" s="125"/>
      <c r="K4355" t="str">
        <f t="shared" si="245"/>
        <v/>
      </c>
      <c r="L4355" t="str">
        <f t="shared" si="246"/>
        <v/>
      </c>
      <c r="M4355" s="45"/>
      <c r="V4355" t="str">
        <f t="shared" si="247"/>
        <v/>
      </c>
      <c r="X4355" s="6"/>
      <c r="Z4355" s="6"/>
      <c r="AB4355" s="6" t="str">
        <f>IF(Screener_1!U4356 = "Y",  IF(ISBLANK(Screener_1!V4356), "Missing", Screener_1!V4356),"")</f>
        <v/>
      </c>
      <c r="AF4355" s="6"/>
      <c r="AG4355" s="6"/>
    </row>
    <row r="4356" spans="1:33" x14ac:dyDescent="0.25">
      <c r="A4356" s="125"/>
      <c r="K4356" t="str">
        <f t="shared" si="245"/>
        <v/>
      </c>
      <c r="L4356" t="str">
        <f t="shared" si="246"/>
        <v/>
      </c>
      <c r="M4356" s="45"/>
      <c r="V4356" t="str">
        <f t="shared" si="247"/>
        <v/>
      </c>
      <c r="X4356" s="6"/>
      <c r="Z4356" s="6"/>
      <c r="AB4356" s="6" t="str">
        <f>IF(Screener_1!U4357 = "Y",  IF(ISBLANK(Screener_1!V4357), "Missing", Screener_1!V4357),"")</f>
        <v/>
      </c>
      <c r="AF4356" s="6"/>
      <c r="AG4356" s="6"/>
    </row>
    <row r="4357" spans="1:33" x14ac:dyDescent="0.25">
      <c r="A4357" s="125"/>
      <c r="K4357" t="str">
        <f t="shared" si="245"/>
        <v/>
      </c>
      <c r="L4357" t="str">
        <f t="shared" si="246"/>
        <v/>
      </c>
      <c r="M4357" s="45"/>
      <c r="V4357" t="str">
        <f t="shared" si="247"/>
        <v/>
      </c>
      <c r="X4357" s="6"/>
      <c r="Z4357" s="6"/>
      <c r="AB4357" s="6" t="str">
        <f>IF(Screener_1!U4358 = "Y",  IF(ISBLANK(Screener_1!V4358), "Missing", Screener_1!V4358),"")</f>
        <v/>
      </c>
      <c r="AF4357" s="6"/>
      <c r="AG4357" s="6"/>
    </row>
    <row r="4358" spans="1:33" x14ac:dyDescent="0.25">
      <c r="A4358" s="125"/>
      <c r="K4358" t="str">
        <f t="shared" si="245"/>
        <v/>
      </c>
      <c r="L4358" t="str">
        <f t="shared" si="246"/>
        <v/>
      </c>
      <c r="M4358" s="45"/>
      <c r="V4358" t="str">
        <f t="shared" si="247"/>
        <v/>
      </c>
      <c r="X4358" s="6"/>
      <c r="Z4358" s="6"/>
      <c r="AB4358" s="6" t="str">
        <f>IF(Screener_1!U4359 = "Y",  IF(ISBLANK(Screener_1!V4359), "Missing", Screener_1!V4359),"")</f>
        <v/>
      </c>
      <c r="AF4358" s="6"/>
      <c r="AG4358" s="6"/>
    </row>
    <row r="4359" spans="1:33" x14ac:dyDescent="0.25">
      <c r="A4359" s="125"/>
      <c r="K4359" t="str">
        <f t="shared" ref="K4359:K4422" si="248" xml:space="preserve"> IF(AND(ISNUMBER(G4359),ISNUMBER(H4359),ISNUMBER(I4359),  ISNUMBER(J4359) ), (G4359+H4359+I4359+J4359),   IF(OR(ISNUMBER(G4359),ISNUMBER(H4359), ISNUMBER(I4359), ISNUMBER(J4359) ), "Incomplete", "" ))</f>
        <v/>
      </c>
      <c r="L4359" t="str">
        <f t="shared" ref="L4359:L4422" si="249">IF(AF4359 = "","",   IF(SUM(G4359:J4359) &gt;0,"Positive","Negative"))</f>
        <v/>
      </c>
      <c r="M4359" s="45"/>
      <c r="V4359" t="str">
        <f t="shared" ref="V4359:V4422" si="250">IF( OR(AG4359="Negative", ISBLANK(AG4359) =TRUE, AG4359 = ""), "",IF(COUNT(N4359:S4359)&gt;0,IF(SUM(N4359:S4359)&gt;1,"Positive","Negative"),""))</f>
        <v/>
      </c>
      <c r="X4359" s="6"/>
      <c r="Z4359" s="6"/>
      <c r="AB4359" s="6" t="str">
        <f>IF(Screener_1!U4360 = "Y",  IF(ISBLANK(Screener_1!V4360), "Missing", Screener_1!V4360),"")</f>
        <v/>
      </c>
      <c r="AF4359" s="6"/>
      <c r="AG4359" s="6"/>
    </row>
    <row r="4360" spans="1:33" x14ac:dyDescent="0.25">
      <c r="A4360" s="125"/>
      <c r="K4360" t="str">
        <f t="shared" si="248"/>
        <v/>
      </c>
      <c r="L4360" t="str">
        <f t="shared" si="249"/>
        <v/>
      </c>
      <c r="M4360" s="45"/>
      <c r="V4360" t="str">
        <f t="shared" si="250"/>
        <v/>
      </c>
      <c r="X4360" s="6"/>
      <c r="Z4360" s="6"/>
      <c r="AB4360" s="6" t="str">
        <f>IF(Screener_1!U4361 = "Y",  IF(ISBLANK(Screener_1!V4361), "Missing", Screener_1!V4361),"")</f>
        <v/>
      </c>
      <c r="AF4360" s="6"/>
      <c r="AG4360" s="6"/>
    </row>
    <row r="4361" spans="1:33" x14ac:dyDescent="0.25">
      <c r="A4361" s="125"/>
      <c r="K4361" t="str">
        <f t="shared" si="248"/>
        <v/>
      </c>
      <c r="L4361" t="str">
        <f t="shared" si="249"/>
        <v/>
      </c>
      <c r="M4361" s="45"/>
      <c r="V4361" t="str">
        <f t="shared" si="250"/>
        <v/>
      </c>
      <c r="X4361" s="6"/>
      <c r="Z4361" s="6"/>
      <c r="AB4361" s="6" t="str">
        <f>IF(Screener_1!U4362 = "Y",  IF(ISBLANK(Screener_1!V4362), "Missing", Screener_1!V4362),"")</f>
        <v/>
      </c>
      <c r="AF4361" s="6"/>
      <c r="AG4361" s="6"/>
    </row>
    <row r="4362" spans="1:33" x14ac:dyDescent="0.25">
      <c r="A4362" s="125"/>
      <c r="K4362" t="str">
        <f t="shared" si="248"/>
        <v/>
      </c>
      <c r="L4362" t="str">
        <f t="shared" si="249"/>
        <v/>
      </c>
      <c r="M4362" s="45"/>
      <c r="V4362" t="str">
        <f t="shared" si="250"/>
        <v/>
      </c>
      <c r="X4362" s="6"/>
      <c r="Z4362" s="6"/>
      <c r="AB4362" s="6" t="str">
        <f>IF(Screener_1!U4363 = "Y",  IF(ISBLANK(Screener_1!V4363), "Missing", Screener_1!V4363),"")</f>
        <v/>
      </c>
      <c r="AF4362" s="6"/>
      <c r="AG4362" s="6"/>
    </row>
    <row r="4363" spans="1:33" x14ac:dyDescent="0.25">
      <c r="A4363" s="125"/>
      <c r="K4363" t="str">
        <f t="shared" si="248"/>
        <v/>
      </c>
      <c r="L4363" t="str">
        <f t="shared" si="249"/>
        <v/>
      </c>
      <c r="M4363" s="45"/>
      <c r="V4363" t="str">
        <f t="shared" si="250"/>
        <v/>
      </c>
      <c r="X4363" s="6"/>
      <c r="Z4363" s="6"/>
      <c r="AB4363" s="6" t="str">
        <f>IF(Screener_1!U4364 = "Y",  IF(ISBLANK(Screener_1!V4364), "Missing", Screener_1!V4364),"")</f>
        <v/>
      </c>
      <c r="AF4363" s="6"/>
      <c r="AG4363" s="6"/>
    </row>
    <row r="4364" spans="1:33" x14ac:dyDescent="0.25">
      <c r="A4364" s="125"/>
      <c r="K4364" t="str">
        <f t="shared" si="248"/>
        <v/>
      </c>
      <c r="L4364" t="str">
        <f t="shared" si="249"/>
        <v/>
      </c>
      <c r="M4364" s="45"/>
      <c r="V4364" t="str">
        <f t="shared" si="250"/>
        <v/>
      </c>
      <c r="X4364" s="6"/>
      <c r="Z4364" s="6"/>
      <c r="AB4364" s="6" t="str">
        <f>IF(Screener_1!U4365 = "Y",  IF(ISBLANK(Screener_1!V4365), "Missing", Screener_1!V4365),"")</f>
        <v/>
      </c>
      <c r="AF4364" s="6"/>
      <c r="AG4364" s="6"/>
    </row>
    <row r="4365" spans="1:33" x14ac:dyDescent="0.25">
      <c r="A4365" s="125"/>
      <c r="K4365" t="str">
        <f t="shared" si="248"/>
        <v/>
      </c>
      <c r="L4365" t="str">
        <f t="shared" si="249"/>
        <v/>
      </c>
      <c r="M4365" s="45"/>
      <c r="V4365" t="str">
        <f t="shared" si="250"/>
        <v/>
      </c>
      <c r="X4365" s="6"/>
      <c r="Z4365" s="6"/>
      <c r="AB4365" s="6" t="str">
        <f>IF(Screener_1!U4366 = "Y",  IF(ISBLANK(Screener_1!V4366), "Missing", Screener_1!V4366),"")</f>
        <v/>
      </c>
      <c r="AF4365" s="6"/>
      <c r="AG4365" s="6"/>
    </row>
    <row r="4366" spans="1:33" x14ac:dyDescent="0.25">
      <c r="A4366" s="125"/>
      <c r="K4366" t="str">
        <f t="shared" si="248"/>
        <v/>
      </c>
      <c r="L4366" t="str">
        <f t="shared" si="249"/>
        <v/>
      </c>
      <c r="M4366" s="45"/>
      <c r="V4366" t="str">
        <f t="shared" si="250"/>
        <v/>
      </c>
      <c r="X4366" s="6"/>
      <c r="Z4366" s="6"/>
      <c r="AB4366" s="6" t="str">
        <f>IF(Screener_1!U4367 = "Y",  IF(ISBLANK(Screener_1!V4367), "Missing", Screener_1!V4367),"")</f>
        <v/>
      </c>
      <c r="AF4366" s="6"/>
      <c r="AG4366" s="6"/>
    </row>
    <row r="4367" spans="1:33" x14ac:dyDescent="0.25">
      <c r="A4367" s="125"/>
      <c r="K4367" t="str">
        <f t="shared" si="248"/>
        <v/>
      </c>
      <c r="L4367" t="str">
        <f t="shared" si="249"/>
        <v/>
      </c>
      <c r="M4367" s="45"/>
      <c r="V4367" t="str">
        <f t="shared" si="250"/>
        <v/>
      </c>
      <c r="X4367" s="6"/>
      <c r="Z4367" s="6"/>
      <c r="AB4367" s="6" t="str">
        <f>IF(Screener_1!U4368 = "Y",  IF(ISBLANK(Screener_1!V4368), "Missing", Screener_1!V4368),"")</f>
        <v/>
      </c>
      <c r="AF4367" s="6"/>
      <c r="AG4367" s="6"/>
    </row>
    <row r="4368" spans="1:33" x14ac:dyDescent="0.25">
      <c r="A4368" s="125"/>
      <c r="K4368" t="str">
        <f t="shared" si="248"/>
        <v/>
      </c>
      <c r="L4368" t="str">
        <f t="shared" si="249"/>
        <v/>
      </c>
      <c r="M4368" s="45"/>
      <c r="V4368" t="str">
        <f t="shared" si="250"/>
        <v/>
      </c>
      <c r="X4368" s="6"/>
      <c r="Z4368" s="6"/>
      <c r="AB4368" s="6" t="str">
        <f>IF(Screener_1!U4369 = "Y",  IF(ISBLANK(Screener_1!V4369), "Missing", Screener_1!V4369),"")</f>
        <v/>
      </c>
      <c r="AF4368" s="6"/>
      <c r="AG4368" s="6"/>
    </row>
    <row r="4369" spans="1:33" x14ac:dyDescent="0.25">
      <c r="A4369" s="125"/>
      <c r="K4369" t="str">
        <f t="shared" si="248"/>
        <v/>
      </c>
      <c r="L4369" t="str">
        <f t="shared" si="249"/>
        <v/>
      </c>
      <c r="M4369" s="45"/>
      <c r="V4369" t="str">
        <f t="shared" si="250"/>
        <v/>
      </c>
      <c r="X4369" s="6"/>
      <c r="Z4369" s="6"/>
      <c r="AB4369" s="6" t="str">
        <f>IF(Screener_1!U4370 = "Y",  IF(ISBLANK(Screener_1!V4370), "Missing", Screener_1!V4370),"")</f>
        <v/>
      </c>
      <c r="AF4369" s="6"/>
      <c r="AG4369" s="6"/>
    </row>
    <row r="4370" spans="1:33" x14ac:dyDescent="0.25">
      <c r="A4370" s="125"/>
      <c r="K4370" t="str">
        <f t="shared" si="248"/>
        <v/>
      </c>
      <c r="L4370" t="str">
        <f t="shared" si="249"/>
        <v/>
      </c>
      <c r="M4370" s="45"/>
      <c r="V4370" t="str">
        <f t="shared" si="250"/>
        <v/>
      </c>
      <c r="X4370" s="6"/>
      <c r="Z4370" s="6"/>
      <c r="AB4370" s="6" t="str">
        <f>IF(Screener_1!U4371 = "Y",  IF(ISBLANK(Screener_1!V4371), "Missing", Screener_1!V4371),"")</f>
        <v/>
      </c>
      <c r="AF4370" s="6"/>
      <c r="AG4370" s="6"/>
    </row>
    <row r="4371" spans="1:33" x14ac:dyDescent="0.25">
      <c r="A4371" s="125"/>
      <c r="K4371" t="str">
        <f t="shared" si="248"/>
        <v/>
      </c>
      <c r="L4371" t="str">
        <f t="shared" si="249"/>
        <v/>
      </c>
      <c r="M4371" s="45"/>
      <c r="V4371" t="str">
        <f t="shared" si="250"/>
        <v/>
      </c>
      <c r="X4371" s="6"/>
      <c r="Z4371" s="6"/>
      <c r="AB4371" s="6" t="str">
        <f>IF(Screener_1!U4372 = "Y",  IF(ISBLANK(Screener_1!V4372), "Missing", Screener_1!V4372),"")</f>
        <v/>
      </c>
      <c r="AF4371" s="6"/>
      <c r="AG4371" s="6"/>
    </row>
    <row r="4372" spans="1:33" x14ac:dyDescent="0.25">
      <c r="A4372" s="125"/>
      <c r="K4372" t="str">
        <f t="shared" si="248"/>
        <v/>
      </c>
      <c r="L4372" t="str">
        <f t="shared" si="249"/>
        <v/>
      </c>
      <c r="M4372" s="45"/>
      <c r="V4372" t="str">
        <f t="shared" si="250"/>
        <v/>
      </c>
      <c r="X4372" s="6"/>
      <c r="Z4372" s="6"/>
      <c r="AB4372" s="6" t="str">
        <f>IF(Screener_1!U4373 = "Y",  IF(ISBLANK(Screener_1!V4373), "Missing", Screener_1!V4373),"")</f>
        <v/>
      </c>
      <c r="AF4372" s="6"/>
      <c r="AG4372" s="6"/>
    </row>
    <row r="4373" spans="1:33" x14ac:dyDescent="0.25">
      <c r="A4373" s="125"/>
      <c r="K4373" t="str">
        <f t="shared" si="248"/>
        <v/>
      </c>
      <c r="L4373" t="str">
        <f t="shared" si="249"/>
        <v/>
      </c>
      <c r="M4373" s="45"/>
      <c r="V4373" t="str">
        <f t="shared" si="250"/>
        <v/>
      </c>
      <c r="X4373" s="6"/>
      <c r="Z4373" s="6"/>
      <c r="AB4373" s="6" t="str">
        <f>IF(Screener_1!U4374 = "Y",  IF(ISBLANK(Screener_1!V4374), "Missing", Screener_1!V4374),"")</f>
        <v/>
      </c>
      <c r="AF4373" s="6"/>
      <c r="AG4373" s="6"/>
    </row>
    <row r="4374" spans="1:33" x14ac:dyDescent="0.25">
      <c r="A4374" s="125"/>
      <c r="K4374" t="str">
        <f t="shared" si="248"/>
        <v/>
      </c>
      <c r="L4374" t="str">
        <f t="shared" si="249"/>
        <v/>
      </c>
      <c r="M4374" s="45"/>
      <c r="V4374" t="str">
        <f t="shared" si="250"/>
        <v/>
      </c>
      <c r="X4374" s="6"/>
      <c r="Z4374" s="6"/>
      <c r="AB4374" s="6" t="str">
        <f>IF(Screener_1!U4375 = "Y",  IF(ISBLANK(Screener_1!V4375), "Missing", Screener_1!V4375),"")</f>
        <v/>
      </c>
      <c r="AF4374" s="6"/>
      <c r="AG4374" s="6"/>
    </row>
    <row r="4375" spans="1:33" x14ac:dyDescent="0.25">
      <c r="A4375" s="125"/>
      <c r="K4375" t="str">
        <f t="shared" si="248"/>
        <v/>
      </c>
      <c r="L4375" t="str">
        <f t="shared" si="249"/>
        <v/>
      </c>
      <c r="M4375" s="45"/>
      <c r="V4375" t="str">
        <f t="shared" si="250"/>
        <v/>
      </c>
      <c r="X4375" s="6"/>
      <c r="Z4375" s="6"/>
      <c r="AB4375" s="6" t="str">
        <f>IF(Screener_1!U4376 = "Y",  IF(ISBLANK(Screener_1!V4376), "Missing", Screener_1!V4376),"")</f>
        <v/>
      </c>
      <c r="AF4375" s="6"/>
      <c r="AG4375" s="6"/>
    </row>
    <row r="4376" spans="1:33" x14ac:dyDescent="0.25">
      <c r="A4376" s="125"/>
      <c r="K4376" t="str">
        <f t="shared" si="248"/>
        <v/>
      </c>
      <c r="L4376" t="str">
        <f t="shared" si="249"/>
        <v/>
      </c>
      <c r="M4376" s="45"/>
      <c r="V4376" t="str">
        <f t="shared" si="250"/>
        <v/>
      </c>
      <c r="X4376" s="6"/>
      <c r="Z4376" s="6"/>
      <c r="AB4376" s="6" t="str">
        <f>IF(Screener_1!U4377 = "Y",  IF(ISBLANK(Screener_1!V4377), "Missing", Screener_1!V4377),"")</f>
        <v/>
      </c>
      <c r="AF4376" s="6"/>
      <c r="AG4376" s="6"/>
    </row>
    <row r="4377" spans="1:33" x14ac:dyDescent="0.25">
      <c r="A4377" s="125"/>
      <c r="K4377" t="str">
        <f t="shared" si="248"/>
        <v/>
      </c>
      <c r="L4377" t="str">
        <f t="shared" si="249"/>
        <v/>
      </c>
      <c r="M4377" s="45"/>
      <c r="V4377" t="str">
        <f t="shared" si="250"/>
        <v/>
      </c>
      <c r="X4377" s="6"/>
      <c r="Z4377" s="6"/>
      <c r="AB4377" s="6" t="str">
        <f>IF(Screener_1!U4378 = "Y",  IF(ISBLANK(Screener_1!V4378), "Missing", Screener_1!V4378),"")</f>
        <v/>
      </c>
      <c r="AF4377" s="6"/>
      <c r="AG4377" s="6"/>
    </row>
    <row r="4378" spans="1:33" x14ac:dyDescent="0.25">
      <c r="A4378" s="125"/>
      <c r="K4378" t="str">
        <f t="shared" si="248"/>
        <v/>
      </c>
      <c r="L4378" t="str">
        <f t="shared" si="249"/>
        <v/>
      </c>
      <c r="M4378" s="45"/>
      <c r="V4378" t="str">
        <f t="shared" si="250"/>
        <v/>
      </c>
      <c r="X4378" s="6"/>
      <c r="Z4378" s="6"/>
      <c r="AB4378" s="6" t="str">
        <f>IF(Screener_1!U4379 = "Y",  IF(ISBLANK(Screener_1!V4379), "Missing", Screener_1!V4379),"")</f>
        <v/>
      </c>
      <c r="AF4378" s="6"/>
      <c r="AG4378" s="6"/>
    </row>
    <row r="4379" spans="1:33" x14ac:dyDescent="0.25">
      <c r="A4379" s="125"/>
      <c r="K4379" t="str">
        <f t="shared" si="248"/>
        <v/>
      </c>
      <c r="L4379" t="str">
        <f t="shared" si="249"/>
        <v/>
      </c>
      <c r="M4379" s="45"/>
      <c r="V4379" t="str">
        <f t="shared" si="250"/>
        <v/>
      </c>
      <c r="X4379" s="6"/>
      <c r="Z4379" s="6"/>
      <c r="AB4379" s="6" t="str">
        <f>IF(Screener_1!U4380 = "Y",  IF(ISBLANK(Screener_1!V4380), "Missing", Screener_1!V4380),"")</f>
        <v/>
      </c>
      <c r="AF4379" s="6"/>
      <c r="AG4379" s="6"/>
    </row>
    <row r="4380" spans="1:33" x14ac:dyDescent="0.25">
      <c r="A4380" s="125"/>
      <c r="K4380" t="str">
        <f t="shared" si="248"/>
        <v/>
      </c>
      <c r="L4380" t="str">
        <f t="shared" si="249"/>
        <v/>
      </c>
      <c r="M4380" s="45"/>
      <c r="V4380" t="str">
        <f t="shared" si="250"/>
        <v/>
      </c>
      <c r="X4380" s="6"/>
      <c r="Z4380" s="6"/>
      <c r="AB4380" s="6" t="str">
        <f>IF(Screener_1!U4381 = "Y",  IF(ISBLANK(Screener_1!V4381), "Missing", Screener_1!V4381),"")</f>
        <v/>
      </c>
      <c r="AF4380" s="6"/>
      <c r="AG4380" s="6"/>
    </row>
    <row r="4381" spans="1:33" x14ac:dyDescent="0.25">
      <c r="A4381" s="125"/>
      <c r="K4381" t="str">
        <f t="shared" si="248"/>
        <v/>
      </c>
      <c r="L4381" t="str">
        <f t="shared" si="249"/>
        <v/>
      </c>
      <c r="M4381" s="45"/>
      <c r="V4381" t="str">
        <f t="shared" si="250"/>
        <v/>
      </c>
      <c r="X4381" s="6"/>
      <c r="Z4381" s="6"/>
      <c r="AB4381" s="6" t="str">
        <f>IF(Screener_1!U4382 = "Y",  IF(ISBLANK(Screener_1!V4382), "Missing", Screener_1!V4382),"")</f>
        <v/>
      </c>
      <c r="AF4381" s="6"/>
      <c r="AG4381" s="6"/>
    </row>
    <row r="4382" spans="1:33" x14ac:dyDescent="0.25">
      <c r="A4382" s="125"/>
      <c r="K4382" t="str">
        <f t="shared" si="248"/>
        <v/>
      </c>
      <c r="L4382" t="str">
        <f t="shared" si="249"/>
        <v/>
      </c>
      <c r="M4382" s="45"/>
      <c r="V4382" t="str">
        <f t="shared" si="250"/>
        <v/>
      </c>
      <c r="X4382" s="6"/>
      <c r="Z4382" s="6"/>
      <c r="AB4382" s="6" t="str">
        <f>IF(Screener_1!U4383 = "Y",  IF(ISBLANK(Screener_1!V4383), "Missing", Screener_1!V4383),"")</f>
        <v/>
      </c>
      <c r="AF4382" s="6"/>
      <c r="AG4382" s="6"/>
    </row>
    <row r="4383" spans="1:33" x14ac:dyDescent="0.25">
      <c r="A4383" s="125"/>
      <c r="K4383" t="str">
        <f t="shared" si="248"/>
        <v/>
      </c>
      <c r="L4383" t="str">
        <f t="shared" si="249"/>
        <v/>
      </c>
      <c r="M4383" s="45"/>
      <c r="V4383" t="str">
        <f t="shared" si="250"/>
        <v/>
      </c>
      <c r="X4383" s="6"/>
      <c r="Z4383" s="6"/>
      <c r="AB4383" s="6" t="str">
        <f>IF(Screener_1!U4384 = "Y",  IF(ISBLANK(Screener_1!V4384), "Missing", Screener_1!V4384),"")</f>
        <v/>
      </c>
      <c r="AF4383" s="6"/>
      <c r="AG4383" s="6"/>
    </row>
    <row r="4384" spans="1:33" x14ac:dyDescent="0.25">
      <c r="A4384" s="125"/>
      <c r="K4384" t="str">
        <f t="shared" si="248"/>
        <v/>
      </c>
      <c r="L4384" t="str">
        <f t="shared" si="249"/>
        <v/>
      </c>
      <c r="M4384" s="45"/>
      <c r="V4384" t="str">
        <f t="shared" si="250"/>
        <v/>
      </c>
      <c r="X4384" s="6"/>
      <c r="Z4384" s="6"/>
      <c r="AB4384" s="6" t="str">
        <f>IF(Screener_1!U4385 = "Y",  IF(ISBLANK(Screener_1!V4385), "Missing", Screener_1!V4385),"")</f>
        <v/>
      </c>
      <c r="AF4384" s="6"/>
      <c r="AG4384" s="6"/>
    </row>
    <row r="4385" spans="1:33" x14ac:dyDescent="0.25">
      <c r="A4385" s="125"/>
      <c r="K4385" t="str">
        <f t="shared" si="248"/>
        <v/>
      </c>
      <c r="L4385" t="str">
        <f t="shared" si="249"/>
        <v/>
      </c>
      <c r="M4385" s="45"/>
      <c r="V4385" t="str">
        <f t="shared" si="250"/>
        <v/>
      </c>
      <c r="X4385" s="6"/>
      <c r="Z4385" s="6"/>
      <c r="AB4385" s="6" t="str">
        <f>IF(Screener_1!U4386 = "Y",  IF(ISBLANK(Screener_1!V4386), "Missing", Screener_1!V4386),"")</f>
        <v/>
      </c>
      <c r="AF4385" s="6"/>
      <c r="AG4385" s="6"/>
    </row>
    <row r="4386" spans="1:33" x14ac:dyDescent="0.25">
      <c r="A4386" s="125"/>
      <c r="K4386" t="str">
        <f t="shared" si="248"/>
        <v/>
      </c>
      <c r="L4386" t="str">
        <f t="shared" si="249"/>
        <v/>
      </c>
      <c r="M4386" s="45"/>
      <c r="V4386" t="str">
        <f t="shared" si="250"/>
        <v/>
      </c>
      <c r="X4386" s="6"/>
      <c r="Z4386" s="6"/>
      <c r="AB4386" s="6" t="str">
        <f>IF(Screener_1!U4387 = "Y",  IF(ISBLANK(Screener_1!V4387), "Missing", Screener_1!V4387),"")</f>
        <v/>
      </c>
      <c r="AF4386" s="6"/>
      <c r="AG4386" s="6"/>
    </row>
    <row r="4387" spans="1:33" x14ac:dyDescent="0.25">
      <c r="A4387" s="125"/>
      <c r="K4387" t="str">
        <f t="shared" si="248"/>
        <v/>
      </c>
      <c r="L4387" t="str">
        <f t="shared" si="249"/>
        <v/>
      </c>
      <c r="M4387" s="45"/>
      <c r="V4387" t="str">
        <f t="shared" si="250"/>
        <v/>
      </c>
      <c r="X4387" s="6"/>
      <c r="Z4387" s="6"/>
      <c r="AB4387" s="6" t="str">
        <f>IF(Screener_1!U4388 = "Y",  IF(ISBLANK(Screener_1!V4388), "Missing", Screener_1!V4388),"")</f>
        <v/>
      </c>
      <c r="AF4387" s="6"/>
      <c r="AG4387" s="6"/>
    </row>
    <row r="4388" spans="1:33" x14ac:dyDescent="0.25">
      <c r="A4388" s="125"/>
      <c r="K4388" t="str">
        <f t="shared" si="248"/>
        <v/>
      </c>
      <c r="L4388" t="str">
        <f t="shared" si="249"/>
        <v/>
      </c>
      <c r="M4388" s="45"/>
      <c r="V4388" t="str">
        <f t="shared" si="250"/>
        <v/>
      </c>
      <c r="X4388" s="6"/>
      <c r="Z4388" s="6"/>
      <c r="AB4388" s="6" t="str">
        <f>IF(Screener_1!U4389 = "Y",  IF(ISBLANK(Screener_1!V4389), "Missing", Screener_1!V4389),"")</f>
        <v/>
      </c>
      <c r="AF4388" s="6"/>
      <c r="AG4388" s="6"/>
    </row>
    <row r="4389" spans="1:33" x14ac:dyDescent="0.25">
      <c r="A4389" s="125"/>
      <c r="K4389" t="str">
        <f t="shared" si="248"/>
        <v/>
      </c>
      <c r="L4389" t="str">
        <f t="shared" si="249"/>
        <v/>
      </c>
      <c r="M4389" s="45"/>
      <c r="V4389" t="str">
        <f t="shared" si="250"/>
        <v/>
      </c>
      <c r="X4389" s="6"/>
      <c r="Z4389" s="6"/>
      <c r="AB4389" s="6" t="str">
        <f>IF(Screener_1!U4390 = "Y",  IF(ISBLANK(Screener_1!V4390), "Missing", Screener_1!V4390),"")</f>
        <v/>
      </c>
      <c r="AF4389" s="6"/>
      <c r="AG4389" s="6"/>
    </row>
    <row r="4390" spans="1:33" x14ac:dyDescent="0.25">
      <c r="A4390" s="125"/>
      <c r="K4390" t="str">
        <f t="shared" si="248"/>
        <v/>
      </c>
      <c r="L4390" t="str">
        <f t="shared" si="249"/>
        <v/>
      </c>
      <c r="M4390" s="45"/>
      <c r="V4390" t="str">
        <f t="shared" si="250"/>
        <v/>
      </c>
      <c r="X4390" s="6"/>
      <c r="Z4390" s="6"/>
      <c r="AB4390" s="6" t="str">
        <f>IF(Screener_1!U4391 = "Y",  IF(ISBLANK(Screener_1!V4391), "Missing", Screener_1!V4391),"")</f>
        <v/>
      </c>
      <c r="AF4390" s="6"/>
      <c r="AG4390" s="6"/>
    </row>
    <row r="4391" spans="1:33" x14ac:dyDescent="0.25">
      <c r="A4391" s="125"/>
      <c r="K4391" t="str">
        <f t="shared" si="248"/>
        <v/>
      </c>
      <c r="L4391" t="str">
        <f t="shared" si="249"/>
        <v/>
      </c>
      <c r="M4391" s="45"/>
      <c r="V4391" t="str">
        <f t="shared" si="250"/>
        <v/>
      </c>
      <c r="X4391" s="6"/>
      <c r="Z4391" s="6"/>
      <c r="AB4391" s="6" t="str">
        <f>IF(Screener_1!U4392 = "Y",  IF(ISBLANK(Screener_1!V4392), "Missing", Screener_1!V4392),"")</f>
        <v/>
      </c>
      <c r="AF4391" s="6"/>
      <c r="AG4391" s="6"/>
    </row>
    <row r="4392" spans="1:33" x14ac:dyDescent="0.25">
      <c r="A4392" s="125"/>
      <c r="K4392" t="str">
        <f t="shared" si="248"/>
        <v/>
      </c>
      <c r="L4392" t="str">
        <f t="shared" si="249"/>
        <v/>
      </c>
      <c r="M4392" s="45"/>
      <c r="V4392" t="str">
        <f t="shared" si="250"/>
        <v/>
      </c>
      <c r="X4392" s="6"/>
      <c r="Z4392" s="6"/>
      <c r="AB4392" s="6" t="str">
        <f>IF(Screener_1!U4393 = "Y",  IF(ISBLANK(Screener_1!V4393), "Missing", Screener_1!V4393),"")</f>
        <v/>
      </c>
      <c r="AF4392" s="6"/>
      <c r="AG4392" s="6"/>
    </row>
    <row r="4393" spans="1:33" x14ac:dyDescent="0.25">
      <c r="A4393" s="125"/>
      <c r="K4393" t="str">
        <f t="shared" si="248"/>
        <v/>
      </c>
      <c r="L4393" t="str">
        <f t="shared" si="249"/>
        <v/>
      </c>
      <c r="M4393" s="45"/>
      <c r="V4393" t="str">
        <f t="shared" si="250"/>
        <v/>
      </c>
      <c r="X4393" s="6"/>
      <c r="Z4393" s="6"/>
      <c r="AB4393" s="6" t="str">
        <f>IF(Screener_1!U4394 = "Y",  IF(ISBLANK(Screener_1!V4394), "Missing", Screener_1!V4394),"")</f>
        <v/>
      </c>
      <c r="AF4393" s="6"/>
      <c r="AG4393" s="6"/>
    </row>
    <row r="4394" spans="1:33" x14ac:dyDescent="0.25">
      <c r="A4394" s="125"/>
      <c r="K4394" t="str">
        <f t="shared" si="248"/>
        <v/>
      </c>
      <c r="L4394" t="str">
        <f t="shared" si="249"/>
        <v/>
      </c>
      <c r="M4394" s="45"/>
      <c r="V4394" t="str">
        <f t="shared" si="250"/>
        <v/>
      </c>
      <c r="X4394" s="6"/>
      <c r="Z4394" s="6"/>
      <c r="AB4394" s="6" t="str">
        <f>IF(Screener_1!U4395 = "Y",  IF(ISBLANK(Screener_1!V4395), "Missing", Screener_1!V4395),"")</f>
        <v/>
      </c>
      <c r="AF4394" s="6"/>
      <c r="AG4394" s="6"/>
    </row>
    <row r="4395" spans="1:33" x14ac:dyDescent="0.25">
      <c r="A4395" s="125"/>
      <c r="K4395" t="str">
        <f t="shared" si="248"/>
        <v/>
      </c>
      <c r="L4395" t="str">
        <f t="shared" si="249"/>
        <v/>
      </c>
      <c r="M4395" s="45"/>
      <c r="V4395" t="str">
        <f t="shared" si="250"/>
        <v/>
      </c>
      <c r="X4395" s="6"/>
      <c r="Z4395" s="6"/>
      <c r="AB4395" s="6" t="str">
        <f>IF(Screener_1!U4396 = "Y",  IF(ISBLANK(Screener_1!V4396), "Missing", Screener_1!V4396),"")</f>
        <v/>
      </c>
      <c r="AF4395" s="6"/>
      <c r="AG4395" s="6"/>
    </row>
    <row r="4396" spans="1:33" x14ac:dyDescent="0.25">
      <c r="A4396" s="125"/>
      <c r="K4396" t="str">
        <f t="shared" si="248"/>
        <v/>
      </c>
      <c r="L4396" t="str">
        <f t="shared" si="249"/>
        <v/>
      </c>
      <c r="M4396" s="45"/>
      <c r="V4396" t="str">
        <f t="shared" si="250"/>
        <v/>
      </c>
      <c r="X4396" s="6"/>
      <c r="Z4396" s="6"/>
      <c r="AB4396" s="6" t="str">
        <f>IF(Screener_1!U4397 = "Y",  IF(ISBLANK(Screener_1!V4397), "Missing", Screener_1!V4397),"")</f>
        <v/>
      </c>
      <c r="AF4396" s="6"/>
      <c r="AG4396" s="6"/>
    </row>
    <row r="4397" spans="1:33" x14ac:dyDescent="0.25">
      <c r="A4397" s="125"/>
      <c r="K4397" t="str">
        <f t="shared" si="248"/>
        <v/>
      </c>
      <c r="L4397" t="str">
        <f t="shared" si="249"/>
        <v/>
      </c>
      <c r="M4397" s="45"/>
      <c r="V4397" t="str">
        <f t="shared" si="250"/>
        <v/>
      </c>
      <c r="X4397" s="6"/>
      <c r="Z4397" s="6"/>
      <c r="AB4397" s="6" t="str">
        <f>IF(Screener_1!U4398 = "Y",  IF(ISBLANK(Screener_1!V4398), "Missing", Screener_1!V4398),"")</f>
        <v/>
      </c>
      <c r="AF4397" s="6"/>
      <c r="AG4397" s="6"/>
    </row>
    <row r="4398" spans="1:33" x14ac:dyDescent="0.25">
      <c r="A4398" s="125"/>
      <c r="K4398" t="str">
        <f t="shared" si="248"/>
        <v/>
      </c>
      <c r="L4398" t="str">
        <f t="shared" si="249"/>
        <v/>
      </c>
      <c r="M4398" s="45"/>
      <c r="V4398" t="str">
        <f t="shared" si="250"/>
        <v/>
      </c>
      <c r="X4398" s="6"/>
      <c r="Z4398" s="6"/>
      <c r="AB4398" s="6" t="str">
        <f>IF(Screener_1!U4399 = "Y",  IF(ISBLANK(Screener_1!V4399), "Missing", Screener_1!V4399),"")</f>
        <v/>
      </c>
      <c r="AF4398" s="6"/>
      <c r="AG4398" s="6"/>
    </row>
    <row r="4399" spans="1:33" x14ac:dyDescent="0.25">
      <c r="A4399" s="125"/>
      <c r="K4399" t="str">
        <f t="shared" si="248"/>
        <v/>
      </c>
      <c r="L4399" t="str">
        <f t="shared" si="249"/>
        <v/>
      </c>
      <c r="M4399" s="45"/>
      <c r="V4399" t="str">
        <f t="shared" si="250"/>
        <v/>
      </c>
      <c r="X4399" s="6"/>
      <c r="Z4399" s="6"/>
      <c r="AB4399" s="6" t="str">
        <f>IF(Screener_1!U4400 = "Y",  IF(ISBLANK(Screener_1!V4400), "Missing", Screener_1!V4400),"")</f>
        <v/>
      </c>
      <c r="AF4399" s="6"/>
      <c r="AG4399" s="6"/>
    </row>
    <row r="4400" spans="1:33" x14ac:dyDescent="0.25">
      <c r="A4400" s="125"/>
      <c r="K4400" t="str">
        <f t="shared" si="248"/>
        <v/>
      </c>
      <c r="L4400" t="str">
        <f t="shared" si="249"/>
        <v/>
      </c>
      <c r="M4400" s="45"/>
      <c r="V4400" t="str">
        <f t="shared" si="250"/>
        <v/>
      </c>
      <c r="X4400" s="6"/>
      <c r="Z4400" s="6"/>
      <c r="AB4400" s="6" t="str">
        <f>IF(Screener_1!U4401 = "Y",  IF(ISBLANK(Screener_1!V4401), "Missing", Screener_1!V4401),"")</f>
        <v/>
      </c>
      <c r="AF4400" s="6"/>
      <c r="AG4400" s="6"/>
    </row>
    <row r="4401" spans="1:33" x14ac:dyDescent="0.25">
      <c r="A4401" s="125"/>
      <c r="K4401" t="str">
        <f t="shared" si="248"/>
        <v/>
      </c>
      <c r="L4401" t="str">
        <f t="shared" si="249"/>
        <v/>
      </c>
      <c r="M4401" s="45"/>
      <c r="V4401" t="str">
        <f t="shared" si="250"/>
        <v/>
      </c>
      <c r="X4401" s="6"/>
      <c r="Z4401" s="6"/>
      <c r="AB4401" s="6" t="str">
        <f>IF(Screener_1!U4402 = "Y",  IF(ISBLANK(Screener_1!V4402), "Missing", Screener_1!V4402),"")</f>
        <v/>
      </c>
      <c r="AF4401" s="6"/>
      <c r="AG4401" s="6"/>
    </row>
    <row r="4402" spans="1:33" x14ac:dyDescent="0.25">
      <c r="A4402" s="125"/>
      <c r="K4402" t="str">
        <f t="shared" si="248"/>
        <v/>
      </c>
      <c r="L4402" t="str">
        <f t="shared" si="249"/>
        <v/>
      </c>
      <c r="M4402" s="45"/>
      <c r="V4402" t="str">
        <f t="shared" si="250"/>
        <v/>
      </c>
      <c r="X4402" s="6"/>
      <c r="Z4402" s="6"/>
      <c r="AB4402" s="6" t="str">
        <f>IF(Screener_1!U4403 = "Y",  IF(ISBLANK(Screener_1!V4403), "Missing", Screener_1!V4403),"")</f>
        <v/>
      </c>
      <c r="AF4402" s="6"/>
      <c r="AG4402" s="6"/>
    </row>
    <row r="4403" spans="1:33" x14ac:dyDescent="0.25">
      <c r="A4403" s="125"/>
      <c r="K4403" t="str">
        <f t="shared" si="248"/>
        <v/>
      </c>
      <c r="L4403" t="str">
        <f t="shared" si="249"/>
        <v/>
      </c>
      <c r="M4403" s="45"/>
      <c r="V4403" t="str">
        <f t="shared" si="250"/>
        <v/>
      </c>
      <c r="X4403" s="6"/>
      <c r="Z4403" s="6"/>
      <c r="AB4403" s="6" t="str">
        <f>IF(Screener_1!U4404 = "Y",  IF(ISBLANK(Screener_1!V4404), "Missing", Screener_1!V4404),"")</f>
        <v/>
      </c>
      <c r="AF4403" s="6"/>
      <c r="AG4403" s="6"/>
    </row>
    <row r="4404" spans="1:33" x14ac:dyDescent="0.25">
      <c r="A4404" s="125"/>
      <c r="K4404" t="str">
        <f t="shared" si="248"/>
        <v/>
      </c>
      <c r="L4404" t="str">
        <f t="shared" si="249"/>
        <v/>
      </c>
      <c r="M4404" s="45"/>
      <c r="V4404" t="str">
        <f t="shared" si="250"/>
        <v/>
      </c>
      <c r="X4404" s="6"/>
      <c r="Z4404" s="6"/>
      <c r="AB4404" s="6" t="str">
        <f>IF(Screener_1!U4405 = "Y",  IF(ISBLANK(Screener_1!V4405), "Missing", Screener_1!V4405),"")</f>
        <v/>
      </c>
      <c r="AF4404" s="6"/>
      <c r="AG4404" s="6"/>
    </row>
    <row r="4405" spans="1:33" x14ac:dyDescent="0.25">
      <c r="A4405" s="125"/>
      <c r="K4405" t="str">
        <f t="shared" si="248"/>
        <v/>
      </c>
      <c r="L4405" t="str">
        <f t="shared" si="249"/>
        <v/>
      </c>
      <c r="M4405" s="45"/>
      <c r="V4405" t="str">
        <f t="shared" si="250"/>
        <v/>
      </c>
      <c r="X4405" s="6"/>
      <c r="Z4405" s="6"/>
      <c r="AB4405" s="6" t="str">
        <f>IF(Screener_1!U4406 = "Y",  IF(ISBLANK(Screener_1!V4406), "Missing", Screener_1!V4406),"")</f>
        <v/>
      </c>
      <c r="AF4405" s="6"/>
      <c r="AG4405" s="6"/>
    </row>
    <row r="4406" spans="1:33" x14ac:dyDescent="0.25">
      <c r="A4406" s="125"/>
      <c r="K4406" t="str">
        <f t="shared" si="248"/>
        <v/>
      </c>
      <c r="L4406" t="str">
        <f t="shared" si="249"/>
        <v/>
      </c>
      <c r="M4406" s="45"/>
      <c r="V4406" t="str">
        <f t="shared" si="250"/>
        <v/>
      </c>
      <c r="X4406" s="6"/>
      <c r="Z4406" s="6"/>
      <c r="AB4406" s="6" t="str">
        <f>IF(Screener_1!U4407 = "Y",  IF(ISBLANK(Screener_1!V4407), "Missing", Screener_1!V4407),"")</f>
        <v/>
      </c>
      <c r="AF4406" s="6"/>
      <c r="AG4406" s="6"/>
    </row>
    <row r="4407" spans="1:33" x14ac:dyDescent="0.25">
      <c r="A4407" s="125"/>
      <c r="K4407" t="str">
        <f t="shared" si="248"/>
        <v/>
      </c>
      <c r="L4407" t="str">
        <f t="shared" si="249"/>
        <v/>
      </c>
      <c r="M4407" s="45"/>
      <c r="V4407" t="str">
        <f t="shared" si="250"/>
        <v/>
      </c>
      <c r="X4407" s="6"/>
      <c r="Z4407" s="6"/>
      <c r="AB4407" s="6" t="str">
        <f>IF(Screener_1!U4408 = "Y",  IF(ISBLANK(Screener_1!V4408), "Missing", Screener_1!V4408),"")</f>
        <v/>
      </c>
      <c r="AF4407" s="6"/>
      <c r="AG4407" s="6"/>
    </row>
    <row r="4408" spans="1:33" x14ac:dyDescent="0.25">
      <c r="A4408" s="125"/>
      <c r="K4408" t="str">
        <f t="shared" si="248"/>
        <v/>
      </c>
      <c r="L4408" t="str">
        <f t="shared" si="249"/>
        <v/>
      </c>
      <c r="M4408" s="45"/>
      <c r="V4408" t="str">
        <f t="shared" si="250"/>
        <v/>
      </c>
      <c r="X4408" s="6"/>
      <c r="Z4408" s="6"/>
      <c r="AB4408" s="6" t="str">
        <f>IF(Screener_1!U4409 = "Y",  IF(ISBLANK(Screener_1!V4409), "Missing", Screener_1!V4409),"")</f>
        <v/>
      </c>
      <c r="AF4408" s="6"/>
      <c r="AG4408" s="6"/>
    </row>
    <row r="4409" spans="1:33" x14ac:dyDescent="0.25">
      <c r="A4409" s="125"/>
      <c r="K4409" t="str">
        <f t="shared" si="248"/>
        <v/>
      </c>
      <c r="L4409" t="str">
        <f t="shared" si="249"/>
        <v/>
      </c>
      <c r="M4409" s="45"/>
      <c r="V4409" t="str">
        <f t="shared" si="250"/>
        <v/>
      </c>
      <c r="X4409" s="6"/>
      <c r="Z4409" s="6"/>
      <c r="AB4409" s="6" t="str">
        <f>IF(Screener_1!U4410 = "Y",  IF(ISBLANK(Screener_1!V4410), "Missing", Screener_1!V4410),"")</f>
        <v/>
      </c>
      <c r="AF4409" s="6"/>
      <c r="AG4409" s="6"/>
    </row>
    <row r="4410" spans="1:33" x14ac:dyDescent="0.25">
      <c r="A4410" s="125"/>
      <c r="K4410" t="str">
        <f t="shared" si="248"/>
        <v/>
      </c>
      <c r="L4410" t="str">
        <f t="shared" si="249"/>
        <v/>
      </c>
      <c r="M4410" s="45"/>
      <c r="V4410" t="str">
        <f t="shared" si="250"/>
        <v/>
      </c>
      <c r="X4410" s="6"/>
      <c r="Z4410" s="6"/>
      <c r="AB4410" s="6" t="str">
        <f>IF(Screener_1!U4411 = "Y",  IF(ISBLANK(Screener_1!V4411), "Missing", Screener_1!V4411),"")</f>
        <v/>
      </c>
      <c r="AF4410" s="6"/>
      <c r="AG4410" s="6"/>
    </row>
    <row r="4411" spans="1:33" x14ac:dyDescent="0.25">
      <c r="A4411" s="125"/>
      <c r="K4411" t="str">
        <f t="shared" si="248"/>
        <v/>
      </c>
      <c r="L4411" t="str">
        <f t="shared" si="249"/>
        <v/>
      </c>
      <c r="M4411" s="45"/>
      <c r="V4411" t="str">
        <f t="shared" si="250"/>
        <v/>
      </c>
      <c r="X4411" s="6"/>
      <c r="Z4411" s="6"/>
      <c r="AB4411" s="6" t="str">
        <f>IF(Screener_1!U4412 = "Y",  IF(ISBLANK(Screener_1!V4412), "Missing", Screener_1!V4412),"")</f>
        <v/>
      </c>
      <c r="AF4411" s="6"/>
      <c r="AG4411" s="6"/>
    </row>
    <row r="4412" spans="1:33" x14ac:dyDescent="0.25">
      <c r="A4412" s="125"/>
      <c r="K4412" t="str">
        <f t="shared" si="248"/>
        <v/>
      </c>
      <c r="L4412" t="str">
        <f t="shared" si="249"/>
        <v/>
      </c>
      <c r="M4412" s="45"/>
      <c r="V4412" t="str">
        <f t="shared" si="250"/>
        <v/>
      </c>
      <c r="X4412" s="6"/>
      <c r="Z4412" s="6"/>
      <c r="AB4412" s="6" t="str">
        <f>IF(Screener_1!U4413 = "Y",  IF(ISBLANK(Screener_1!V4413), "Missing", Screener_1!V4413),"")</f>
        <v/>
      </c>
      <c r="AF4412" s="6"/>
      <c r="AG4412" s="6"/>
    </row>
    <row r="4413" spans="1:33" x14ac:dyDescent="0.25">
      <c r="A4413" s="125"/>
      <c r="K4413" t="str">
        <f t="shared" si="248"/>
        <v/>
      </c>
      <c r="L4413" t="str">
        <f t="shared" si="249"/>
        <v/>
      </c>
      <c r="M4413" s="45"/>
      <c r="V4413" t="str">
        <f t="shared" si="250"/>
        <v/>
      </c>
      <c r="X4413" s="6"/>
      <c r="Z4413" s="6"/>
      <c r="AB4413" s="6" t="str">
        <f>IF(Screener_1!U4414 = "Y",  IF(ISBLANK(Screener_1!V4414), "Missing", Screener_1!V4414),"")</f>
        <v/>
      </c>
      <c r="AF4413" s="6"/>
      <c r="AG4413" s="6"/>
    </row>
    <row r="4414" spans="1:33" x14ac:dyDescent="0.25">
      <c r="A4414" s="125"/>
      <c r="K4414" t="str">
        <f t="shared" si="248"/>
        <v/>
      </c>
      <c r="L4414" t="str">
        <f t="shared" si="249"/>
        <v/>
      </c>
      <c r="M4414" s="45"/>
      <c r="V4414" t="str">
        <f t="shared" si="250"/>
        <v/>
      </c>
      <c r="X4414" s="6"/>
      <c r="Z4414" s="6"/>
      <c r="AB4414" s="6" t="str">
        <f>IF(Screener_1!U4415 = "Y",  IF(ISBLANK(Screener_1!V4415), "Missing", Screener_1!V4415),"")</f>
        <v/>
      </c>
      <c r="AF4414" s="6"/>
      <c r="AG4414" s="6"/>
    </row>
    <row r="4415" spans="1:33" x14ac:dyDescent="0.25">
      <c r="A4415" s="125"/>
      <c r="K4415" t="str">
        <f t="shared" si="248"/>
        <v/>
      </c>
      <c r="L4415" t="str">
        <f t="shared" si="249"/>
        <v/>
      </c>
      <c r="M4415" s="45"/>
      <c r="V4415" t="str">
        <f t="shared" si="250"/>
        <v/>
      </c>
      <c r="X4415" s="6"/>
      <c r="Z4415" s="6"/>
      <c r="AB4415" s="6" t="str">
        <f>IF(Screener_1!U4416 = "Y",  IF(ISBLANK(Screener_1!V4416), "Missing", Screener_1!V4416),"")</f>
        <v/>
      </c>
      <c r="AF4415" s="6"/>
      <c r="AG4415" s="6"/>
    </row>
    <row r="4416" spans="1:33" x14ac:dyDescent="0.25">
      <c r="A4416" s="125"/>
      <c r="K4416" t="str">
        <f t="shared" si="248"/>
        <v/>
      </c>
      <c r="L4416" t="str">
        <f t="shared" si="249"/>
        <v/>
      </c>
      <c r="M4416" s="45"/>
      <c r="V4416" t="str">
        <f t="shared" si="250"/>
        <v/>
      </c>
      <c r="X4416" s="6"/>
      <c r="Z4416" s="6"/>
      <c r="AB4416" s="6" t="str">
        <f>IF(Screener_1!U4417 = "Y",  IF(ISBLANK(Screener_1!V4417), "Missing", Screener_1!V4417),"")</f>
        <v/>
      </c>
      <c r="AF4416" s="6"/>
      <c r="AG4416" s="6"/>
    </row>
    <row r="4417" spans="1:33" x14ac:dyDescent="0.25">
      <c r="A4417" s="125"/>
      <c r="K4417" t="str">
        <f t="shared" si="248"/>
        <v/>
      </c>
      <c r="L4417" t="str">
        <f t="shared" si="249"/>
        <v/>
      </c>
      <c r="M4417" s="45"/>
      <c r="V4417" t="str">
        <f t="shared" si="250"/>
        <v/>
      </c>
      <c r="X4417" s="6"/>
      <c r="Z4417" s="6"/>
      <c r="AB4417" s="6" t="str">
        <f>IF(Screener_1!U4418 = "Y",  IF(ISBLANK(Screener_1!V4418), "Missing", Screener_1!V4418),"")</f>
        <v/>
      </c>
      <c r="AF4417" s="6"/>
      <c r="AG4417" s="6"/>
    </row>
    <row r="4418" spans="1:33" x14ac:dyDescent="0.25">
      <c r="A4418" s="125"/>
      <c r="K4418" t="str">
        <f t="shared" si="248"/>
        <v/>
      </c>
      <c r="L4418" t="str">
        <f t="shared" si="249"/>
        <v/>
      </c>
      <c r="M4418" s="45"/>
      <c r="V4418" t="str">
        <f t="shared" si="250"/>
        <v/>
      </c>
      <c r="X4418" s="6"/>
      <c r="Z4418" s="6"/>
      <c r="AB4418" s="6" t="str">
        <f>IF(Screener_1!U4419 = "Y",  IF(ISBLANK(Screener_1!V4419), "Missing", Screener_1!V4419),"")</f>
        <v/>
      </c>
      <c r="AF4418" s="6"/>
      <c r="AG4418" s="6"/>
    </row>
    <row r="4419" spans="1:33" x14ac:dyDescent="0.25">
      <c r="A4419" s="125"/>
      <c r="K4419" t="str">
        <f t="shared" si="248"/>
        <v/>
      </c>
      <c r="L4419" t="str">
        <f t="shared" si="249"/>
        <v/>
      </c>
      <c r="M4419" s="45"/>
      <c r="V4419" t="str">
        <f t="shared" si="250"/>
        <v/>
      </c>
      <c r="X4419" s="6"/>
      <c r="Z4419" s="6"/>
      <c r="AB4419" s="6" t="str">
        <f>IF(Screener_1!U4420 = "Y",  IF(ISBLANK(Screener_1!V4420), "Missing", Screener_1!V4420),"")</f>
        <v/>
      </c>
      <c r="AF4419" s="6"/>
      <c r="AG4419" s="6"/>
    </row>
    <row r="4420" spans="1:33" x14ac:dyDescent="0.25">
      <c r="A4420" s="125"/>
      <c r="K4420" t="str">
        <f t="shared" si="248"/>
        <v/>
      </c>
      <c r="L4420" t="str">
        <f t="shared" si="249"/>
        <v/>
      </c>
      <c r="M4420" s="45"/>
      <c r="V4420" t="str">
        <f t="shared" si="250"/>
        <v/>
      </c>
      <c r="X4420" s="6"/>
      <c r="Z4420" s="6"/>
      <c r="AB4420" s="6" t="str">
        <f>IF(Screener_1!U4421 = "Y",  IF(ISBLANK(Screener_1!V4421), "Missing", Screener_1!V4421),"")</f>
        <v/>
      </c>
      <c r="AF4420" s="6"/>
      <c r="AG4420" s="6"/>
    </row>
    <row r="4421" spans="1:33" x14ac:dyDescent="0.25">
      <c r="A4421" s="125"/>
      <c r="K4421" t="str">
        <f t="shared" si="248"/>
        <v/>
      </c>
      <c r="L4421" t="str">
        <f t="shared" si="249"/>
        <v/>
      </c>
      <c r="M4421" s="45"/>
      <c r="V4421" t="str">
        <f t="shared" si="250"/>
        <v/>
      </c>
      <c r="X4421" s="6"/>
      <c r="Z4421" s="6"/>
      <c r="AB4421" s="6" t="str">
        <f>IF(Screener_1!U4422 = "Y",  IF(ISBLANK(Screener_1!V4422), "Missing", Screener_1!V4422),"")</f>
        <v/>
      </c>
      <c r="AF4421" s="6"/>
      <c r="AG4421" s="6"/>
    </row>
    <row r="4422" spans="1:33" x14ac:dyDescent="0.25">
      <c r="A4422" s="125"/>
      <c r="K4422" t="str">
        <f t="shared" si="248"/>
        <v/>
      </c>
      <c r="L4422" t="str">
        <f t="shared" si="249"/>
        <v/>
      </c>
      <c r="M4422" s="45"/>
      <c r="V4422" t="str">
        <f t="shared" si="250"/>
        <v/>
      </c>
      <c r="X4422" s="6"/>
      <c r="Z4422" s="6"/>
      <c r="AB4422" s="6" t="str">
        <f>IF(Screener_1!U4423 = "Y",  IF(ISBLANK(Screener_1!V4423), "Missing", Screener_1!V4423),"")</f>
        <v/>
      </c>
      <c r="AF4422" s="6"/>
      <c r="AG4422" s="6"/>
    </row>
    <row r="4423" spans="1:33" x14ac:dyDescent="0.25">
      <c r="A4423" s="125"/>
      <c r="K4423" t="str">
        <f t="shared" ref="K4423:K4486" si="251" xml:space="preserve"> IF(AND(ISNUMBER(G4423),ISNUMBER(H4423),ISNUMBER(I4423),  ISNUMBER(J4423) ), (G4423+H4423+I4423+J4423),   IF(OR(ISNUMBER(G4423),ISNUMBER(H4423), ISNUMBER(I4423), ISNUMBER(J4423) ), "Incomplete", "" ))</f>
        <v/>
      </c>
      <c r="L4423" t="str">
        <f t="shared" ref="L4423:L4486" si="252">IF(AF4423 = "","",   IF(SUM(G4423:J4423) &gt;0,"Positive","Negative"))</f>
        <v/>
      </c>
      <c r="M4423" s="45"/>
      <c r="V4423" t="str">
        <f t="shared" ref="V4423:V4486" si="253">IF( OR(AG4423="Negative", ISBLANK(AG4423) =TRUE, AG4423 = ""), "",IF(COUNT(N4423:S4423)&gt;0,IF(SUM(N4423:S4423)&gt;1,"Positive","Negative"),""))</f>
        <v/>
      </c>
      <c r="X4423" s="6"/>
      <c r="Z4423" s="6"/>
      <c r="AB4423" s="6" t="str">
        <f>IF(Screener_1!U4424 = "Y",  IF(ISBLANK(Screener_1!V4424), "Missing", Screener_1!V4424),"")</f>
        <v/>
      </c>
      <c r="AF4423" s="6"/>
      <c r="AG4423" s="6"/>
    </row>
    <row r="4424" spans="1:33" x14ac:dyDescent="0.25">
      <c r="A4424" s="125"/>
      <c r="K4424" t="str">
        <f t="shared" si="251"/>
        <v/>
      </c>
      <c r="L4424" t="str">
        <f t="shared" si="252"/>
        <v/>
      </c>
      <c r="M4424" s="45"/>
      <c r="V4424" t="str">
        <f t="shared" si="253"/>
        <v/>
      </c>
      <c r="X4424" s="6"/>
      <c r="Z4424" s="6"/>
      <c r="AB4424" s="6" t="str">
        <f>IF(Screener_1!U4425 = "Y",  IF(ISBLANK(Screener_1!V4425), "Missing", Screener_1!V4425),"")</f>
        <v/>
      </c>
      <c r="AF4424" s="6"/>
      <c r="AG4424" s="6"/>
    </row>
    <row r="4425" spans="1:33" x14ac:dyDescent="0.25">
      <c r="A4425" s="125"/>
      <c r="K4425" t="str">
        <f t="shared" si="251"/>
        <v/>
      </c>
      <c r="L4425" t="str">
        <f t="shared" si="252"/>
        <v/>
      </c>
      <c r="M4425" s="45"/>
      <c r="V4425" t="str">
        <f t="shared" si="253"/>
        <v/>
      </c>
      <c r="X4425" s="6"/>
      <c r="Z4425" s="6"/>
      <c r="AB4425" s="6" t="str">
        <f>IF(Screener_1!U4426 = "Y",  IF(ISBLANK(Screener_1!V4426), "Missing", Screener_1!V4426),"")</f>
        <v/>
      </c>
      <c r="AF4425" s="6"/>
      <c r="AG4425" s="6"/>
    </row>
    <row r="4426" spans="1:33" x14ac:dyDescent="0.25">
      <c r="A4426" s="125"/>
      <c r="K4426" t="str">
        <f t="shared" si="251"/>
        <v/>
      </c>
      <c r="L4426" t="str">
        <f t="shared" si="252"/>
        <v/>
      </c>
      <c r="M4426" s="45"/>
      <c r="V4426" t="str">
        <f t="shared" si="253"/>
        <v/>
      </c>
      <c r="X4426" s="6"/>
      <c r="Z4426" s="6"/>
      <c r="AB4426" s="6" t="str">
        <f>IF(Screener_1!U4427 = "Y",  IF(ISBLANK(Screener_1!V4427), "Missing", Screener_1!V4427),"")</f>
        <v/>
      </c>
      <c r="AF4426" s="6"/>
      <c r="AG4426" s="6"/>
    </row>
    <row r="4427" spans="1:33" x14ac:dyDescent="0.25">
      <c r="A4427" s="125"/>
      <c r="K4427" t="str">
        <f t="shared" si="251"/>
        <v/>
      </c>
      <c r="L4427" t="str">
        <f t="shared" si="252"/>
        <v/>
      </c>
      <c r="M4427" s="45"/>
      <c r="V4427" t="str">
        <f t="shared" si="253"/>
        <v/>
      </c>
      <c r="X4427" s="6"/>
      <c r="Z4427" s="6"/>
      <c r="AB4427" s="6" t="str">
        <f>IF(Screener_1!U4428 = "Y",  IF(ISBLANK(Screener_1!V4428), "Missing", Screener_1!V4428),"")</f>
        <v/>
      </c>
      <c r="AF4427" s="6"/>
      <c r="AG4427" s="6"/>
    </row>
    <row r="4428" spans="1:33" x14ac:dyDescent="0.25">
      <c r="A4428" s="125"/>
      <c r="K4428" t="str">
        <f t="shared" si="251"/>
        <v/>
      </c>
      <c r="L4428" t="str">
        <f t="shared" si="252"/>
        <v/>
      </c>
      <c r="M4428" s="45"/>
      <c r="V4428" t="str">
        <f t="shared" si="253"/>
        <v/>
      </c>
      <c r="X4428" s="6"/>
      <c r="Z4428" s="6"/>
      <c r="AB4428" s="6" t="str">
        <f>IF(Screener_1!U4429 = "Y",  IF(ISBLANK(Screener_1!V4429), "Missing", Screener_1!V4429),"")</f>
        <v/>
      </c>
      <c r="AF4428" s="6"/>
      <c r="AG4428" s="6"/>
    </row>
    <row r="4429" spans="1:33" x14ac:dyDescent="0.25">
      <c r="A4429" s="125"/>
      <c r="K4429" t="str">
        <f t="shared" si="251"/>
        <v/>
      </c>
      <c r="L4429" t="str">
        <f t="shared" si="252"/>
        <v/>
      </c>
      <c r="M4429" s="45"/>
      <c r="V4429" t="str">
        <f t="shared" si="253"/>
        <v/>
      </c>
      <c r="X4429" s="6"/>
      <c r="Z4429" s="6"/>
      <c r="AB4429" s="6" t="str">
        <f>IF(Screener_1!U4430 = "Y",  IF(ISBLANK(Screener_1!V4430), "Missing", Screener_1!V4430),"")</f>
        <v/>
      </c>
      <c r="AF4429" s="6"/>
      <c r="AG4429" s="6"/>
    </row>
    <row r="4430" spans="1:33" x14ac:dyDescent="0.25">
      <c r="A4430" s="125"/>
      <c r="K4430" t="str">
        <f t="shared" si="251"/>
        <v/>
      </c>
      <c r="L4430" t="str">
        <f t="shared" si="252"/>
        <v/>
      </c>
      <c r="M4430" s="45"/>
      <c r="V4430" t="str">
        <f t="shared" si="253"/>
        <v/>
      </c>
      <c r="X4430" s="6"/>
      <c r="Z4430" s="6"/>
      <c r="AB4430" s="6" t="str">
        <f>IF(Screener_1!U4431 = "Y",  IF(ISBLANK(Screener_1!V4431), "Missing", Screener_1!V4431),"")</f>
        <v/>
      </c>
      <c r="AF4430" s="6"/>
      <c r="AG4430" s="6"/>
    </row>
    <row r="4431" spans="1:33" x14ac:dyDescent="0.25">
      <c r="A4431" s="125"/>
      <c r="K4431" t="str">
        <f t="shared" si="251"/>
        <v/>
      </c>
      <c r="L4431" t="str">
        <f t="shared" si="252"/>
        <v/>
      </c>
      <c r="M4431" s="45"/>
      <c r="V4431" t="str">
        <f t="shared" si="253"/>
        <v/>
      </c>
      <c r="X4431" s="6"/>
      <c r="Z4431" s="6"/>
      <c r="AB4431" s="6" t="str">
        <f>IF(Screener_1!U4432 = "Y",  IF(ISBLANK(Screener_1!V4432), "Missing", Screener_1!V4432),"")</f>
        <v/>
      </c>
      <c r="AF4431" s="6"/>
      <c r="AG4431" s="6"/>
    </row>
    <row r="4432" spans="1:33" x14ac:dyDescent="0.25">
      <c r="A4432" s="125"/>
      <c r="K4432" t="str">
        <f t="shared" si="251"/>
        <v/>
      </c>
      <c r="L4432" t="str">
        <f t="shared" si="252"/>
        <v/>
      </c>
      <c r="M4432" s="45"/>
      <c r="V4432" t="str">
        <f t="shared" si="253"/>
        <v/>
      </c>
      <c r="X4432" s="6"/>
      <c r="Z4432" s="6"/>
      <c r="AB4432" s="6" t="str">
        <f>IF(Screener_1!U4433 = "Y",  IF(ISBLANK(Screener_1!V4433), "Missing", Screener_1!V4433),"")</f>
        <v/>
      </c>
      <c r="AF4432" s="6"/>
      <c r="AG4432" s="6"/>
    </row>
    <row r="4433" spans="1:33" x14ac:dyDescent="0.25">
      <c r="A4433" s="125"/>
      <c r="K4433" t="str">
        <f t="shared" si="251"/>
        <v/>
      </c>
      <c r="L4433" t="str">
        <f t="shared" si="252"/>
        <v/>
      </c>
      <c r="M4433" s="45"/>
      <c r="V4433" t="str">
        <f t="shared" si="253"/>
        <v/>
      </c>
      <c r="X4433" s="6"/>
      <c r="Z4433" s="6"/>
      <c r="AB4433" s="6" t="str">
        <f>IF(Screener_1!U4434 = "Y",  IF(ISBLANK(Screener_1!V4434), "Missing", Screener_1!V4434),"")</f>
        <v/>
      </c>
      <c r="AF4433" s="6"/>
      <c r="AG4433" s="6"/>
    </row>
    <row r="4434" spans="1:33" x14ac:dyDescent="0.25">
      <c r="A4434" s="125"/>
      <c r="K4434" t="str">
        <f t="shared" si="251"/>
        <v/>
      </c>
      <c r="L4434" t="str">
        <f t="shared" si="252"/>
        <v/>
      </c>
      <c r="M4434" s="45"/>
      <c r="V4434" t="str">
        <f t="shared" si="253"/>
        <v/>
      </c>
      <c r="X4434" s="6"/>
      <c r="Z4434" s="6"/>
      <c r="AB4434" s="6" t="str">
        <f>IF(Screener_1!U4435 = "Y",  IF(ISBLANK(Screener_1!V4435), "Missing", Screener_1!V4435),"")</f>
        <v/>
      </c>
      <c r="AF4434" s="6"/>
      <c r="AG4434" s="6"/>
    </row>
    <row r="4435" spans="1:33" x14ac:dyDescent="0.25">
      <c r="A4435" s="125"/>
      <c r="K4435" t="str">
        <f t="shared" si="251"/>
        <v/>
      </c>
      <c r="L4435" t="str">
        <f t="shared" si="252"/>
        <v/>
      </c>
      <c r="M4435" s="45"/>
      <c r="V4435" t="str">
        <f t="shared" si="253"/>
        <v/>
      </c>
      <c r="X4435" s="6"/>
      <c r="Z4435" s="6"/>
      <c r="AB4435" s="6" t="str">
        <f>IF(Screener_1!U4436 = "Y",  IF(ISBLANK(Screener_1!V4436), "Missing", Screener_1!V4436),"")</f>
        <v/>
      </c>
      <c r="AF4435" s="6"/>
      <c r="AG4435" s="6"/>
    </row>
    <row r="4436" spans="1:33" x14ac:dyDescent="0.25">
      <c r="A4436" s="125"/>
      <c r="K4436" t="str">
        <f t="shared" si="251"/>
        <v/>
      </c>
      <c r="L4436" t="str">
        <f t="shared" si="252"/>
        <v/>
      </c>
      <c r="M4436" s="45"/>
      <c r="V4436" t="str">
        <f t="shared" si="253"/>
        <v/>
      </c>
      <c r="X4436" s="6"/>
      <c r="Z4436" s="6"/>
      <c r="AB4436" s="6" t="str">
        <f>IF(Screener_1!U4437 = "Y",  IF(ISBLANK(Screener_1!V4437), "Missing", Screener_1!V4437),"")</f>
        <v/>
      </c>
      <c r="AF4436" s="6"/>
      <c r="AG4436" s="6"/>
    </row>
    <row r="4437" spans="1:33" x14ac:dyDescent="0.25">
      <c r="A4437" s="125"/>
      <c r="K4437" t="str">
        <f t="shared" si="251"/>
        <v/>
      </c>
      <c r="L4437" t="str">
        <f t="shared" si="252"/>
        <v/>
      </c>
      <c r="M4437" s="45"/>
      <c r="V4437" t="str">
        <f t="shared" si="253"/>
        <v/>
      </c>
      <c r="X4437" s="6"/>
      <c r="Z4437" s="6"/>
      <c r="AB4437" s="6" t="str">
        <f>IF(Screener_1!U4438 = "Y",  IF(ISBLANK(Screener_1!V4438), "Missing", Screener_1!V4438),"")</f>
        <v/>
      </c>
      <c r="AF4437" s="6"/>
      <c r="AG4437" s="6"/>
    </row>
    <row r="4438" spans="1:33" x14ac:dyDescent="0.25">
      <c r="A4438" s="125"/>
      <c r="K4438" t="str">
        <f t="shared" si="251"/>
        <v/>
      </c>
      <c r="L4438" t="str">
        <f t="shared" si="252"/>
        <v/>
      </c>
      <c r="M4438" s="45"/>
      <c r="V4438" t="str">
        <f t="shared" si="253"/>
        <v/>
      </c>
      <c r="X4438" s="6"/>
      <c r="Z4438" s="6"/>
      <c r="AB4438" s="6" t="str">
        <f>IF(Screener_1!U4439 = "Y",  IF(ISBLANK(Screener_1!V4439), "Missing", Screener_1!V4439),"")</f>
        <v/>
      </c>
      <c r="AF4438" s="6"/>
      <c r="AG4438" s="6"/>
    </row>
    <row r="4439" spans="1:33" x14ac:dyDescent="0.25">
      <c r="A4439" s="125"/>
      <c r="K4439" t="str">
        <f t="shared" si="251"/>
        <v/>
      </c>
      <c r="L4439" t="str">
        <f t="shared" si="252"/>
        <v/>
      </c>
      <c r="M4439" s="45"/>
      <c r="V4439" t="str">
        <f t="shared" si="253"/>
        <v/>
      </c>
      <c r="X4439" s="6"/>
      <c r="Z4439" s="6"/>
      <c r="AB4439" s="6" t="str">
        <f>IF(Screener_1!U4440 = "Y",  IF(ISBLANK(Screener_1!V4440), "Missing", Screener_1!V4440),"")</f>
        <v/>
      </c>
      <c r="AF4439" s="6"/>
      <c r="AG4439" s="6"/>
    </row>
    <row r="4440" spans="1:33" x14ac:dyDescent="0.25">
      <c r="A4440" s="125"/>
      <c r="K4440" t="str">
        <f t="shared" si="251"/>
        <v/>
      </c>
      <c r="L4440" t="str">
        <f t="shared" si="252"/>
        <v/>
      </c>
      <c r="M4440" s="45"/>
      <c r="V4440" t="str">
        <f t="shared" si="253"/>
        <v/>
      </c>
      <c r="X4440" s="6"/>
      <c r="Z4440" s="6"/>
      <c r="AB4440" s="6" t="str">
        <f>IF(Screener_1!U4441 = "Y",  IF(ISBLANK(Screener_1!V4441), "Missing", Screener_1!V4441),"")</f>
        <v/>
      </c>
      <c r="AF4440" s="6"/>
      <c r="AG4440" s="6"/>
    </row>
    <row r="4441" spans="1:33" x14ac:dyDescent="0.25">
      <c r="A4441" s="125"/>
      <c r="K4441" t="str">
        <f t="shared" si="251"/>
        <v/>
      </c>
      <c r="L4441" t="str">
        <f t="shared" si="252"/>
        <v/>
      </c>
      <c r="M4441" s="45"/>
      <c r="V4441" t="str">
        <f t="shared" si="253"/>
        <v/>
      </c>
      <c r="X4441" s="6"/>
      <c r="Z4441" s="6"/>
      <c r="AB4441" s="6" t="str">
        <f>IF(Screener_1!U4442 = "Y",  IF(ISBLANK(Screener_1!V4442), "Missing", Screener_1!V4442),"")</f>
        <v/>
      </c>
      <c r="AF4441" s="6"/>
      <c r="AG4441" s="6"/>
    </row>
    <row r="4442" spans="1:33" x14ac:dyDescent="0.25">
      <c r="A4442" s="125"/>
      <c r="K4442" t="str">
        <f t="shared" si="251"/>
        <v/>
      </c>
      <c r="L4442" t="str">
        <f t="shared" si="252"/>
        <v/>
      </c>
      <c r="M4442" s="45"/>
      <c r="V4442" t="str">
        <f t="shared" si="253"/>
        <v/>
      </c>
      <c r="X4442" s="6"/>
      <c r="Z4442" s="6"/>
      <c r="AB4442" s="6" t="str">
        <f>IF(Screener_1!U4443 = "Y",  IF(ISBLANK(Screener_1!V4443), "Missing", Screener_1!V4443),"")</f>
        <v/>
      </c>
      <c r="AF4442" s="6"/>
      <c r="AG4442" s="6"/>
    </row>
    <row r="4443" spans="1:33" x14ac:dyDescent="0.25">
      <c r="A4443" s="125"/>
      <c r="K4443" t="str">
        <f t="shared" si="251"/>
        <v/>
      </c>
      <c r="L4443" t="str">
        <f t="shared" si="252"/>
        <v/>
      </c>
      <c r="M4443" s="45"/>
      <c r="V4443" t="str">
        <f t="shared" si="253"/>
        <v/>
      </c>
      <c r="X4443" s="6"/>
      <c r="Z4443" s="6"/>
      <c r="AB4443" s="6" t="str">
        <f>IF(Screener_1!U4444 = "Y",  IF(ISBLANK(Screener_1!V4444), "Missing", Screener_1!V4444),"")</f>
        <v/>
      </c>
      <c r="AF4443" s="6"/>
      <c r="AG4443" s="6"/>
    </row>
    <row r="4444" spans="1:33" x14ac:dyDescent="0.25">
      <c r="A4444" s="125"/>
      <c r="K4444" t="str">
        <f t="shared" si="251"/>
        <v/>
      </c>
      <c r="L4444" t="str">
        <f t="shared" si="252"/>
        <v/>
      </c>
      <c r="M4444" s="45"/>
      <c r="V4444" t="str">
        <f t="shared" si="253"/>
        <v/>
      </c>
      <c r="X4444" s="6"/>
      <c r="Z4444" s="6"/>
      <c r="AB4444" s="6" t="str">
        <f>IF(Screener_1!U4445 = "Y",  IF(ISBLANK(Screener_1!V4445), "Missing", Screener_1!V4445),"")</f>
        <v/>
      </c>
      <c r="AF4444" s="6"/>
      <c r="AG4444" s="6"/>
    </row>
    <row r="4445" spans="1:33" x14ac:dyDescent="0.25">
      <c r="A4445" s="125"/>
      <c r="K4445" t="str">
        <f t="shared" si="251"/>
        <v/>
      </c>
      <c r="L4445" t="str">
        <f t="shared" si="252"/>
        <v/>
      </c>
      <c r="M4445" s="45"/>
      <c r="V4445" t="str">
        <f t="shared" si="253"/>
        <v/>
      </c>
      <c r="X4445" s="6"/>
      <c r="Z4445" s="6"/>
      <c r="AB4445" s="6" t="str">
        <f>IF(Screener_1!U4446 = "Y",  IF(ISBLANK(Screener_1!V4446), "Missing", Screener_1!V4446),"")</f>
        <v/>
      </c>
      <c r="AF4445" s="6"/>
      <c r="AG4445" s="6"/>
    </row>
    <row r="4446" spans="1:33" x14ac:dyDescent="0.25">
      <c r="A4446" s="125"/>
      <c r="K4446" t="str">
        <f t="shared" si="251"/>
        <v/>
      </c>
      <c r="L4446" t="str">
        <f t="shared" si="252"/>
        <v/>
      </c>
      <c r="M4446" s="45"/>
      <c r="V4446" t="str">
        <f t="shared" si="253"/>
        <v/>
      </c>
      <c r="X4446" s="6"/>
      <c r="Z4446" s="6"/>
      <c r="AB4446" s="6" t="str">
        <f>IF(Screener_1!U4447 = "Y",  IF(ISBLANK(Screener_1!V4447), "Missing", Screener_1!V4447),"")</f>
        <v/>
      </c>
      <c r="AF4446" s="6"/>
      <c r="AG4446" s="6"/>
    </row>
    <row r="4447" spans="1:33" x14ac:dyDescent="0.25">
      <c r="A4447" s="125"/>
      <c r="K4447" t="str">
        <f t="shared" si="251"/>
        <v/>
      </c>
      <c r="L4447" t="str">
        <f t="shared" si="252"/>
        <v/>
      </c>
      <c r="M4447" s="45"/>
      <c r="V4447" t="str">
        <f t="shared" si="253"/>
        <v/>
      </c>
      <c r="X4447" s="6"/>
      <c r="Z4447" s="6"/>
      <c r="AB4447" s="6" t="str">
        <f>IF(Screener_1!U4448 = "Y",  IF(ISBLANK(Screener_1!V4448), "Missing", Screener_1!V4448),"")</f>
        <v/>
      </c>
      <c r="AF4447" s="6"/>
      <c r="AG4447" s="6"/>
    </row>
    <row r="4448" spans="1:33" x14ac:dyDescent="0.25">
      <c r="A4448" s="125"/>
      <c r="K4448" t="str">
        <f t="shared" si="251"/>
        <v/>
      </c>
      <c r="L4448" t="str">
        <f t="shared" si="252"/>
        <v/>
      </c>
      <c r="M4448" s="45"/>
      <c r="V4448" t="str">
        <f t="shared" si="253"/>
        <v/>
      </c>
      <c r="X4448" s="6"/>
      <c r="Z4448" s="6"/>
      <c r="AB4448" s="6" t="str">
        <f>IF(Screener_1!U4449 = "Y",  IF(ISBLANK(Screener_1!V4449), "Missing", Screener_1!V4449),"")</f>
        <v/>
      </c>
      <c r="AF4448" s="6"/>
      <c r="AG4448" s="6"/>
    </row>
    <row r="4449" spans="1:33" x14ac:dyDescent="0.25">
      <c r="A4449" s="125"/>
      <c r="K4449" t="str">
        <f t="shared" si="251"/>
        <v/>
      </c>
      <c r="L4449" t="str">
        <f t="shared" si="252"/>
        <v/>
      </c>
      <c r="M4449" s="45"/>
      <c r="V4449" t="str">
        <f t="shared" si="253"/>
        <v/>
      </c>
      <c r="X4449" s="6"/>
      <c r="Z4449" s="6"/>
      <c r="AB4449" s="6" t="str">
        <f>IF(Screener_1!U4450 = "Y",  IF(ISBLANK(Screener_1!V4450), "Missing", Screener_1!V4450),"")</f>
        <v/>
      </c>
      <c r="AF4449" s="6"/>
      <c r="AG4449" s="6"/>
    </row>
    <row r="4450" spans="1:33" x14ac:dyDescent="0.25">
      <c r="A4450" s="125"/>
      <c r="K4450" t="str">
        <f t="shared" si="251"/>
        <v/>
      </c>
      <c r="L4450" t="str">
        <f t="shared" si="252"/>
        <v/>
      </c>
      <c r="M4450" s="45"/>
      <c r="V4450" t="str">
        <f t="shared" si="253"/>
        <v/>
      </c>
      <c r="X4450" s="6"/>
      <c r="Z4450" s="6"/>
      <c r="AB4450" s="6" t="str">
        <f>IF(Screener_1!U4451 = "Y",  IF(ISBLANK(Screener_1!V4451), "Missing", Screener_1!V4451),"")</f>
        <v/>
      </c>
      <c r="AF4450" s="6"/>
      <c r="AG4450" s="6"/>
    </row>
    <row r="4451" spans="1:33" x14ac:dyDescent="0.25">
      <c r="A4451" s="125"/>
      <c r="K4451" t="str">
        <f t="shared" si="251"/>
        <v/>
      </c>
      <c r="L4451" t="str">
        <f t="shared" si="252"/>
        <v/>
      </c>
      <c r="M4451" s="45"/>
      <c r="V4451" t="str">
        <f t="shared" si="253"/>
        <v/>
      </c>
      <c r="X4451" s="6"/>
      <c r="Z4451" s="6"/>
      <c r="AB4451" s="6" t="str">
        <f>IF(Screener_1!U4452 = "Y",  IF(ISBLANK(Screener_1!V4452), "Missing", Screener_1!V4452),"")</f>
        <v/>
      </c>
      <c r="AF4451" s="6"/>
      <c r="AG4451" s="6"/>
    </row>
    <row r="4452" spans="1:33" x14ac:dyDescent="0.25">
      <c r="A4452" s="125"/>
      <c r="K4452" t="str">
        <f t="shared" si="251"/>
        <v/>
      </c>
      <c r="L4452" t="str">
        <f t="shared" si="252"/>
        <v/>
      </c>
      <c r="M4452" s="45"/>
      <c r="V4452" t="str">
        <f t="shared" si="253"/>
        <v/>
      </c>
      <c r="X4452" s="6"/>
      <c r="Z4452" s="6"/>
      <c r="AB4452" s="6" t="str">
        <f>IF(Screener_1!U4453 = "Y",  IF(ISBLANK(Screener_1!V4453), "Missing", Screener_1!V4453),"")</f>
        <v/>
      </c>
      <c r="AF4452" s="6"/>
      <c r="AG4452" s="6"/>
    </row>
    <row r="4453" spans="1:33" x14ac:dyDescent="0.25">
      <c r="A4453" s="125"/>
      <c r="K4453" t="str">
        <f t="shared" si="251"/>
        <v/>
      </c>
      <c r="L4453" t="str">
        <f t="shared" si="252"/>
        <v/>
      </c>
      <c r="M4453" s="45"/>
      <c r="V4453" t="str">
        <f t="shared" si="253"/>
        <v/>
      </c>
      <c r="X4453" s="6"/>
      <c r="Z4453" s="6"/>
      <c r="AB4453" s="6" t="str">
        <f>IF(Screener_1!U4454 = "Y",  IF(ISBLANK(Screener_1!V4454), "Missing", Screener_1!V4454),"")</f>
        <v/>
      </c>
      <c r="AF4453" s="6"/>
      <c r="AG4453" s="6"/>
    </row>
    <row r="4454" spans="1:33" x14ac:dyDescent="0.25">
      <c r="A4454" s="125"/>
      <c r="K4454" t="str">
        <f t="shared" si="251"/>
        <v/>
      </c>
      <c r="L4454" t="str">
        <f t="shared" si="252"/>
        <v/>
      </c>
      <c r="M4454" s="45"/>
      <c r="V4454" t="str">
        <f t="shared" si="253"/>
        <v/>
      </c>
      <c r="X4454" s="6"/>
      <c r="Z4454" s="6"/>
      <c r="AB4454" s="6" t="str">
        <f>IF(Screener_1!U4455 = "Y",  IF(ISBLANK(Screener_1!V4455), "Missing", Screener_1!V4455),"")</f>
        <v/>
      </c>
      <c r="AF4454" s="6"/>
      <c r="AG4454" s="6"/>
    </row>
    <row r="4455" spans="1:33" x14ac:dyDescent="0.25">
      <c r="A4455" s="125"/>
      <c r="K4455" t="str">
        <f t="shared" si="251"/>
        <v/>
      </c>
      <c r="L4455" t="str">
        <f t="shared" si="252"/>
        <v/>
      </c>
      <c r="M4455" s="45"/>
      <c r="V4455" t="str">
        <f t="shared" si="253"/>
        <v/>
      </c>
      <c r="X4455" s="6"/>
      <c r="Z4455" s="6"/>
      <c r="AB4455" s="6" t="str">
        <f>IF(Screener_1!U4456 = "Y",  IF(ISBLANK(Screener_1!V4456), "Missing", Screener_1!V4456),"")</f>
        <v/>
      </c>
      <c r="AF4455" s="6"/>
      <c r="AG4455" s="6"/>
    </row>
    <row r="4456" spans="1:33" x14ac:dyDescent="0.25">
      <c r="A4456" s="125"/>
      <c r="K4456" t="str">
        <f t="shared" si="251"/>
        <v/>
      </c>
      <c r="L4456" t="str">
        <f t="shared" si="252"/>
        <v/>
      </c>
      <c r="M4456" s="45"/>
      <c r="V4456" t="str">
        <f t="shared" si="253"/>
        <v/>
      </c>
      <c r="X4456" s="6"/>
      <c r="Z4456" s="6"/>
      <c r="AB4456" s="6" t="str">
        <f>IF(Screener_1!U4457 = "Y",  IF(ISBLANK(Screener_1!V4457), "Missing", Screener_1!V4457),"")</f>
        <v/>
      </c>
      <c r="AF4456" s="6"/>
      <c r="AG4456" s="6"/>
    </row>
    <row r="4457" spans="1:33" x14ac:dyDescent="0.25">
      <c r="A4457" s="125"/>
      <c r="K4457" t="str">
        <f t="shared" si="251"/>
        <v/>
      </c>
      <c r="L4457" t="str">
        <f t="shared" si="252"/>
        <v/>
      </c>
      <c r="M4457" s="45"/>
      <c r="V4457" t="str">
        <f t="shared" si="253"/>
        <v/>
      </c>
      <c r="X4457" s="6"/>
      <c r="Z4457" s="6"/>
      <c r="AB4457" s="6" t="str">
        <f>IF(Screener_1!U4458 = "Y",  IF(ISBLANK(Screener_1!V4458), "Missing", Screener_1!V4458),"")</f>
        <v/>
      </c>
      <c r="AF4457" s="6"/>
      <c r="AG4457" s="6"/>
    </row>
    <row r="4458" spans="1:33" x14ac:dyDescent="0.25">
      <c r="A4458" s="125"/>
      <c r="K4458" t="str">
        <f t="shared" si="251"/>
        <v/>
      </c>
      <c r="L4458" t="str">
        <f t="shared" si="252"/>
        <v/>
      </c>
      <c r="M4458" s="45"/>
      <c r="V4458" t="str">
        <f t="shared" si="253"/>
        <v/>
      </c>
      <c r="X4458" s="6"/>
      <c r="Z4458" s="6"/>
      <c r="AB4458" s="6" t="str">
        <f>IF(Screener_1!U4459 = "Y",  IF(ISBLANK(Screener_1!V4459), "Missing", Screener_1!V4459),"")</f>
        <v/>
      </c>
      <c r="AF4458" s="6"/>
      <c r="AG4458" s="6"/>
    </row>
    <row r="4459" spans="1:33" x14ac:dyDescent="0.25">
      <c r="A4459" s="125"/>
      <c r="K4459" t="str">
        <f t="shared" si="251"/>
        <v/>
      </c>
      <c r="L4459" t="str">
        <f t="shared" si="252"/>
        <v/>
      </c>
      <c r="M4459" s="45"/>
      <c r="V4459" t="str">
        <f t="shared" si="253"/>
        <v/>
      </c>
      <c r="X4459" s="6"/>
      <c r="Z4459" s="6"/>
      <c r="AB4459" s="6" t="str">
        <f>IF(Screener_1!U4460 = "Y",  IF(ISBLANK(Screener_1!V4460), "Missing", Screener_1!V4460),"")</f>
        <v/>
      </c>
      <c r="AF4459" s="6"/>
      <c r="AG4459" s="6"/>
    </row>
    <row r="4460" spans="1:33" x14ac:dyDescent="0.25">
      <c r="A4460" s="125"/>
      <c r="K4460" t="str">
        <f t="shared" si="251"/>
        <v/>
      </c>
      <c r="L4460" t="str">
        <f t="shared" si="252"/>
        <v/>
      </c>
      <c r="M4460" s="45"/>
      <c r="V4460" t="str">
        <f t="shared" si="253"/>
        <v/>
      </c>
      <c r="X4460" s="6"/>
      <c r="Z4460" s="6"/>
      <c r="AB4460" s="6" t="str">
        <f>IF(Screener_1!U4461 = "Y",  IF(ISBLANK(Screener_1!V4461), "Missing", Screener_1!V4461),"")</f>
        <v/>
      </c>
      <c r="AF4460" s="6"/>
      <c r="AG4460" s="6"/>
    </row>
    <row r="4461" spans="1:33" x14ac:dyDescent="0.25">
      <c r="A4461" s="125"/>
      <c r="K4461" t="str">
        <f t="shared" si="251"/>
        <v/>
      </c>
      <c r="L4461" t="str">
        <f t="shared" si="252"/>
        <v/>
      </c>
      <c r="M4461" s="45"/>
      <c r="V4461" t="str">
        <f t="shared" si="253"/>
        <v/>
      </c>
      <c r="X4461" s="6"/>
      <c r="Z4461" s="6"/>
      <c r="AB4461" s="6" t="str">
        <f>IF(Screener_1!U4462 = "Y",  IF(ISBLANK(Screener_1!V4462), "Missing", Screener_1!V4462),"")</f>
        <v/>
      </c>
      <c r="AF4461" s="6"/>
      <c r="AG4461" s="6"/>
    </row>
    <row r="4462" spans="1:33" x14ac:dyDescent="0.25">
      <c r="A4462" s="125"/>
      <c r="K4462" t="str">
        <f t="shared" si="251"/>
        <v/>
      </c>
      <c r="L4462" t="str">
        <f t="shared" si="252"/>
        <v/>
      </c>
      <c r="M4462" s="45"/>
      <c r="V4462" t="str">
        <f t="shared" si="253"/>
        <v/>
      </c>
      <c r="X4462" s="6"/>
      <c r="Z4462" s="6"/>
      <c r="AB4462" s="6" t="str">
        <f>IF(Screener_1!U4463 = "Y",  IF(ISBLANK(Screener_1!V4463), "Missing", Screener_1!V4463),"")</f>
        <v/>
      </c>
      <c r="AF4462" s="6"/>
      <c r="AG4462" s="6"/>
    </row>
    <row r="4463" spans="1:33" x14ac:dyDescent="0.25">
      <c r="A4463" s="125"/>
      <c r="K4463" t="str">
        <f t="shared" si="251"/>
        <v/>
      </c>
      <c r="L4463" t="str">
        <f t="shared" si="252"/>
        <v/>
      </c>
      <c r="M4463" s="45"/>
      <c r="V4463" t="str">
        <f t="shared" si="253"/>
        <v/>
      </c>
      <c r="X4463" s="6"/>
      <c r="Z4463" s="6"/>
      <c r="AB4463" s="6" t="str">
        <f>IF(Screener_1!U4464 = "Y",  IF(ISBLANK(Screener_1!V4464), "Missing", Screener_1!V4464),"")</f>
        <v/>
      </c>
      <c r="AF4463" s="6"/>
      <c r="AG4463" s="6"/>
    </row>
    <row r="4464" spans="1:33" x14ac:dyDescent="0.25">
      <c r="A4464" s="125"/>
      <c r="K4464" t="str">
        <f t="shared" si="251"/>
        <v/>
      </c>
      <c r="L4464" t="str">
        <f t="shared" si="252"/>
        <v/>
      </c>
      <c r="M4464" s="45"/>
      <c r="V4464" t="str">
        <f t="shared" si="253"/>
        <v/>
      </c>
      <c r="X4464" s="6"/>
      <c r="Z4464" s="6"/>
      <c r="AB4464" s="6" t="str">
        <f>IF(Screener_1!U4465 = "Y",  IF(ISBLANK(Screener_1!V4465), "Missing", Screener_1!V4465),"")</f>
        <v/>
      </c>
      <c r="AF4464" s="6"/>
      <c r="AG4464" s="6"/>
    </row>
    <row r="4465" spans="1:33" x14ac:dyDescent="0.25">
      <c r="A4465" s="125"/>
      <c r="K4465" t="str">
        <f t="shared" si="251"/>
        <v/>
      </c>
      <c r="L4465" t="str">
        <f t="shared" si="252"/>
        <v/>
      </c>
      <c r="M4465" s="45"/>
      <c r="V4465" t="str">
        <f t="shared" si="253"/>
        <v/>
      </c>
      <c r="X4465" s="6"/>
      <c r="Z4465" s="6"/>
      <c r="AB4465" s="6" t="str">
        <f>IF(Screener_1!U4466 = "Y",  IF(ISBLANK(Screener_1!V4466), "Missing", Screener_1!V4466),"")</f>
        <v/>
      </c>
      <c r="AF4465" s="6"/>
      <c r="AG4465" s="6"/>
    </row>
    <row r="4466" spans="1:33" x14ac:dyDescent="0.25">
      <c r="A4466" s="125"/>
      <c r="K4466" t="str">
        <f t="shared" si="251"/>
        <v/>
      </c>
      <c r="L4466" t="str">
        <f t="shared" si="252"/>
        <v/>
      </c>
      <c r="M4466" s="45"/>
      <c r="V4466" t="str">
        <f t="shared" si="253"/>
        <v/>
      </c>
      <c r="X4466" s="6"/>
      <c r="Z4466" s="6"/>
      <c r="AB4466" s="6" t="str">
        <f>IF(Screener_1!U4467 = "Y",  IF(ISBLANK(Screener_1!V4467), "Missing", Screener_1!V4467),"")</f>
        <v/>
      </c>
      <c r="AF4466" s="6"/>
      <c r="AG4466" s="6"/>
    </row>
    <row r="4467" spans="1:33" x14ac:dyDescent="0.25">
      <c r="A4467" s="125"/>
      <c r="K4467" t="str">
        <f t="shared" si="251"/>
        <v/>
      </c>
      <c r="L4467" t="str">
        <f t="shared" si="252"/>
        <v/>
      </c>
      <c r="M4467" s="45"/>
      <c r="V4467" t="str">
        <f t="shared" si="253"/>
        <v/>
      </c>
      <c r="X4467" s="6"/>
      <c r="Z4467" s="6"/>
      <c r="AB4467" s="6" t="str">
        <f>IF(Screener_1!U4468 = "Y",  IF(ISBLANK(Screener_1!V4468), "Missing", Screener_1!V4468),"")</f>
        <v/>
      </c>
      <c r="AF4467" s="6"/>
      <c r="AG4467" s="6"/>
    </row>
    <row r="4468" spans="1:33" x14ac:dyDescent="0.25">
      <c r="A4468" s="125"/>
      <c r="K4468" t="str">
        <f t="shared" si="251"/>
        <v/>
      </c>
      <c r="L4468" t="str">
        <f t="shared" si="252"/>
        <v/>
      </c>
      <c r="M4468" s="45"/>
      <c r="V4468" t="str">
        <f t="shared" si="253"/>
        <v/>
      </c>
      <c r="X4468" s="6"/>
      <c r="Z4468" s="6"/>
      <c r="AB4468" s="6" t="str">
        <f>IF(Screener_1!U4469 = "Y",  IF(ISBLANK(Screener_1!V4469), "Missing", Screener_1!V4469),"")</f>
        <v/>
      </c>
      <c r="AF4468" s="6"/>
      <c r="AG4468" s="6"/>
    </row>
    <row r="4469" spans="1:33" x14ac:dyDescent="0.25">
      <c r="A4469" s="125"/>
      <c r="K4469" t="str">
        <f t="shared" si="251"/>
        <v/>
      </c>
      <c r="L4469" t="str">
        <f t="shared" si="252"/>
        <v/>
      </c>
      <c r="M4469" s="45"/>
      <c r="V4469" t="str">
        <f t="shared" si="253"/>
        <v/>
      </c>
      <c r="X4469" s="6"/>
      <c r="Z4469" s="6"/>
      <c r="AB4469" s="6" t="str">
        <f>IF(Screener_1!U4470 = "Y",  IF(ISBLANK(Screener_1!V4470), "Missing", Screener_1!V4470),"")</f>
        <v/>
      </c>
      <c r="AF4469" s="6"/>
      <c r="AG4469" s="6"/>
    </row>
    <row r="4470" spans="1:33" x14ac:dyDescent="0.25">
      <c r="A4470" s="125"/>
      <c r="K4470" t="str">
        <f t="shared" si="251"/>
        <v/>
      </c>
      <c r="L4470" t="str">
        <f t="shared" si="252"/>
        <v/>
      </c>
      <c r="M4470" s="45"/>
      <c r="V4470" t="str">
        <f t="shared" si="253"/>
        <v/>
      </c>
      <c r="X4470" s="6"/>
      <c r="Z4470" s="6"/>
      <c r="AB4470" s="6" t="str">
        <f>IF(Screener_1!U4471 = "Y",  IF(ISBLANK(Screener_1!V4471), "Missing", Screener_1!V4471),"")</f>
        <v/>
      </c>
      <c r="AF4470" s="6"/>
      <c r="AG4470" s="6"/>
    </row>
    <row r="4471" spans="1:33" x14ac:dyDescent="0.25">
      <c r="A4471" s="125"/>
      <c r="K4471" t="str">
        <f t="shared" si="251"/>
        <v/>
      </c>
      <c r="L4471" t="str">
        <f t="shared" si="252"/>
        <v/>
      </c>
      <c r="M4471" s="45"/>
      <c r="V4471" t="str">
        <f t="shared" si="253"/>
        <v/>
      </c>
      <c r="X4471" s="6"/>
      <c r="Z4471" s="6"/>
      <c r="AB4471" s="6" t="str">
        <f>IF(Screener_1!U4472 = "Y",  IF(ISBLANK(Screener_1!V4472), "Missing", Screener_1!V4472),"")</f>
        <v/>
      </c>
      <c r="AF4471" s="6"/>
      <c r="AG4471" s="6"/>
    </row>
    <row r="4472" spans="1:33" x14ac:dyDescent="0.25">
      <c r="A4472" s="125"/>
      <c r="K4472" t="str">
        <f t="shared" si="251"/>
        <v/>
      </c>
      <c r="L4472" t="str">
        <f t="shared" si="252"/>
        <v/>
      </c>
      <c r="M4472" s="45"/>
      <c r="V4472" t="str">
        <f t="shared" si="253"/>
        <v/>
      </c>
      <c r="X4472" s="6"/>
      <c r="Z4472" s="6"/>
      <c r="AB4472" s="6" t="str">
        <f>IF(Screener_1!U4473 = "Y",  IF(ISBLANK(Screener_1!V4473), "Missing", Screener_1!V4473),"")</f>
        <v/>
      </c>
      <c r="AF4472" s="6"/>
      <c r="AG4472" s="6"/>
    </row>
    <row r="4473" spans="1:33" x14ac:dyDescent="0.25">
      <c r="A4473" s="125"/>
      <c r="K4473" t="str">
        <f t="shared" si="251"/>
        <v/>
      </c>
      <c r="L4473" t="str">
        <f t="shared" si="252"/>
        <v/>
      </c>
      <c r="M4473" s="45"/>
      <c r="V4473" t="str">
        <f t="shared" si="253"/>
        <v/>
      </c>
      <c r="X4473" s="6"/>
      <c r="Z4473" s="6"/>
      <c r="AB4473" s="6" t="str">
        <f>IF(Screener_1!U4474 = "Y",  IF(ISBLANK(Screener_1!V4474), "Missing", Screener_1!V4474),"")</f>
        <v/>
      </c>
      <c r="AF4473" s="6"/>
      <c r="AG4473" s="6"/>
    </row>
    <row r="4474" spans="1:33" x14ac:dyDescent="0.25">
      <c r="A4474" s="125"/>
      <c r="K4474" t="str">
        <f t="shared" si="251"/>
        <v/>
      </c>
      <c r="L4474" t="str">
        <f t="shared" si="252"/>
        <v/>
      </c>
      <c r="M4474" s="45"/>
      <c r="V4474" t="str">
        <f t="shared" si="253"/>
        <v/>
      </c>
      <c r="X4474" s="6"/>
      <c r="Z4474" s="6"/>
      <c r="AB4474" s="6" t="str">
        <f>IF(Screener_1!U4475 = "Y",  IF(ISBLANK(Screener_1!V4475), "Missing", Screener_1!V4475),"")</f>
        <v/>
      </c>
      <c r="AF4474" s="6"/>
      <c r="AG4474" s="6"/>
    </row>
    <row r="4475" spans="1:33" x14ac:dyDescent="0.25">
      <c r="A4475" s="125"/>
      <c r="K4475" t="str">
        <f t="shared" si="251"/>
        <v/>
      </c>
      <c r="L4475" t="str">
        <f t="shared" si="252"/>
        <v/>
      </c>
      <c r="M4475" s="45"/>
      <c r="V4475" t="str">
        <f t="shared" si="253"/>
        <v/>
      </c>
      <c r="X4475" s="6"/>
      <c r="Z4475" s="6"/>
      <c r="AB4475" s="6" t="str">
        <f>IF(Screener_1!U4476 = "Y",  IF(ISBLANK(Screener_1!V4476), "Missing", Screener_1!V4476),"")</f>
        <v/>
      </c>
      <c r="AF4475" s="6"/>
      <c r="AG4475" s="6"/>
    </row>
    <row r="4476" spans="1:33" x14ac:dyDescent="0.25">
      <c r="A4476" s="125"/>
      <c r="K4476" t="str">
        <f t="shared" si="251"/>
        <v/>
      </c>
      <c r="L4476" t="str">
        <f t="shared" si="252"/>
        <v/>
      </c>
      <c r="M4476" s="45"/>
      <c r="V4476" t="str">
        <f t="shared" si="253"/>
        <v/>
      </c>
      <c r="X4476" s="6"/>
      <c r="Z4476" s="6"/>
      <c r="AB4476" s="6" t="str">
        <f>IF(Screener_1!U4477 = "Y",  IF(ISBLANK(Screener_1!V4477), "Missing", Screener_1!V4477),"")</f>
        <v/>
      </c>
      <c r="AF4476" s="6"/>
      <c r="AG4476" s="6"/>
    </row>
    <row r="4477" spans="1:33" x14ac:dyDescent="0.25">
      <c r="A4477" s="125"/>
      <c r="K4477" t="str">
        <f t="shared" si="251"/>
        <v/>
      </c>
      <c r="L4477" t="str">
        <f t="shared" si="252"/>
        <v/>
      </c>
      <c r="M4477" s="45"/>
      <c r="V4477" t="str">
        <f t="shared" si="253"/>
        <v/>
      </c>
      <c r="X4477" s="6"/>
      <c r="Z4477" s="6"/>
      <c r="AB4477" s="6" t="str">
        <f>IF(Screener_1!U4478 = "Y",  IF(ISBLANK(Screener_1!V4478), "Missing", Screener_1!V4478),"")</f>
        <v/>
      </c>
      <c r="AF4477" s="6"/>
      <c r="AG4477" s="6"/>
    </row>
    <row r="4478" spans="1:33" x14ac:dyDescent="0.25">
      <c r="A4478" s="125"/>
      <c r="K4478" t="str">
        <f t="shared" si="251"/>
        <v/>
      </c>
      <c r="L4478" t="str">
        <f t="shared" si="252"/>
        <v/>
      </c>
      <c r="M4478" s="45"/>
      <c r="V4478" t="str">
        <f t="shared" si="253"/>
        <v/>
      </c>
      <c r="X4478" s="6"/>
      <c r="Z4478" s="6"/>
      <c r="AB4478" s="6" t="str">
        <f>IF(Screener_1!U4479 = "Y",  IF(ISBLANK(Screener_1!V4479), "Missing", Screener_1!V4479),"")</f>
        <v/>
      </c>
      <c r="AF4478" s="6"/>
      <c r="AG4478" s="6"/>
    </row>
    <row r="4479" spans="1:33" x14ac:dyDescent="0.25">
      <c r="A4479" s="125"/>
      <c r="K4479" t="str">
        <f t="shared" si="251"/>
        <v/>
      </c>
      <c r="L4479" t="str">
        <f t="shared" si="252"/>
        <v/>
      </c>
      <c r="M4479" s="45"/>
      <c r="V4479" t="str">
        <f t="shared" si="253"/>
        <v/>
      </c>
      <c r="X4479" s="6"/>
      <c r="Z4479" s="6"/>
      <c r="AB4479" s="6" t="str">
        <f>IF(Screener_1!U4480 = "Y",  IF(ISBLANK(Screener_1!V4480), "Missing", Screener_1!V4480),"")</f>
        <v/>
      </c>
      <c r="AF4479" s="6"/>
      <c r="AG4479" s="6"/>
    </row>
    <row r="4480" spans="1:33" x14ac:dyDescent="0.25">
      <c r="A4480" s="125"/>
      <c r="K4480" t="str">
        <f t="shared" si="251"/>
        <v/>
      </c>
      <c r="L4480" t="str">
        <f t="shared" si="252"/>
        <v/>
      </c>
      <c r="M4480" s="45"/>
      <c r="V4480" t="str">
        <f t="shared" si="253"/>
        <v/>
      </c>
      <c r="X4480" s="6"/>
      <c r="Z4480" s="6"/>
      <c r="AB4480" s="6" t="str">
        <f>IF(Screener_1!U4481 = "Y",  IF(ISBLANK(Screener_1!V4481), "Missing", Screener_1!V4481),"")</f>
        <v/>
      </c>
      <c r="AF4480" s="6"/>
      <c r="AG4480" s="6"/>
    </row>
    <row r="4481" spans="1:33" x14ac:dyDescent="0.25">
      <c r="A4481" s="125"/>
      <c r="K4481" t="str">
        <f t="shared" si="251"/>
        <v/>
      </c>
      <c r="L4481" t="str">
        <f t="shared" si="252"/>
        <v/>
      </c>
      <c r="M4481" s="45"/>
      <c r="V4481" t="str">
        <f t="shared" si="253"/>
        <v/>
      </c>
      <c r="X4481" s="6"/>
      <c r="Z4481" s="6"/>
      <c r="AB4481" s="6" t="str">
        <f>IF(Screener_1!U4482 = "Y",  IF(ISBLANK(Screener_1!V4482), "Missing", Screener_1!V4482),"")</f>
        <v/>
      </c>
      <c r="AF4481" s="6"/>
      <c r="AG4481" s="6"/>
    </row>
    <row r="4482" spans="1:33" x14ac:dyDescent="0.25">
      <c r="A4482" s="125"/>
      <c r="K4482" t="str">
        <f t="shared" si="251"/>
        <v/>
      </c>
      <c r="L4482" t="str">
        <f t="shared" si="252"/>
        <v/>
      </c>
      <c r="M4482" s="45"/>
      <c r="V4482" t="str">
        <f t="shared" si="253"/>
        <v/>
      </c>
      <c r="X4482" s="6"/>
      <c r="Z4482" s="6"/>
      <c r="AB4482" s="6" t="str">
        <f>IF(Screener_1!U4483 = "Y",  IF(ISBLANK(Screener_1!V4483), "Missing", Screener_1!V4483),"")</f>
        <v/>
      </c>
      <c r="AF4482" s="6"/>
      <c r="AG4482" s="6"/>
    </row>
    <row r="4483" spans="1:33" x14ac:dyDescent="0.25">
      <c r="A4483" s="125"/>
      <c r="K4483" t="str">
        <f t="shared" si="251"/>
        <v/>
      </c>
      <c r="L4483" t="str">
        <f t="shared" si="252"/>
        <v/>
      </c>
      <c r="M4483" s="45"/>
      <c r="V4483" t="str">
        <f t="shared" si="253"/>
        <v/>
      </c>
      <c r="X4483" s="6"/>
      <c r="Z4483" s="6"/>
      <c r="AB4483" s="6" t="str">
        <f>IF(Screener_1!U4484 = "Y",  IF(ISBLANK(Screener_1!V4484), "Missing", Screener_1!V4484),"")</f>
        <v/>
      </c>
      <c r="AF4483" s="6"/>
      <c r="AG4483" s="6"/>
    </row>
    <row r="4484" spans="1:33" x14ac:dyDescent="0.25">
      <c r="A4484" s="125"/>
      <c r="K4484" t="str">
        <f t="shared" si="251"/>
        <v/>
      </c>
      <c r="L4484" t="str">
        <f t="shared" si="252"/>
        <v/>
      </c>
      <c r="M4484" s="45"/>
      <c r="V4484" t="str">
        <f t="shared" si="253"/>
        <v/>
      </c>
      <c r="X4484" s="6"/>
      <c r="Z4484" s="6"/>
      <c r="AB4484" s="6" t="str">
        <f>IF(Screener_1!U4485 = "Y",  IF(ISBLANK(Screener_1!V4485), "Missing", Screener_1!V4485),"")</f>
        <v/>
      </c>
      <c r="AF4484" s="6"/>
      <c r="AG4484" s="6"/>
    </row>
    <row r="4485" spans="1:33" x14ac:dyDescent="0.25">
      <c r="A4485" s="125"/>
      <c r="K4485" t="str">
        <f t="shared" si="251"/>
        <v/>
      </c>
      <c r="L4485" t="str">
        <f t="shared" si="252"/>
        <v/>
      </c>
      <c r="M4485" s="45"/>
      <c r="V4485" t="str">
        <f t="shared" si="253"/>
        <v/>
      </c>
      <c r="X4485" s="6"/>
      <c r="Z4485" s="6"/>
      <c r="AB4485" s="6" t="str">
        <f>IF(Screener_1!U4486 = "Y",  IF(ISBLANK(Screener_1!V4486), "Missing", Screener_1!V4486),"")</f>
        <v/>
      </c>
      <c r="AF4485" s="6"/>
      <c r="AG4485" s="6"/>
    </row>
    <row r="4486" spans="1:33" x14ac:dyDescent="0.25">
      <c r="A4486" s="125"/>
      <c r="K4486" t="str">
        <f t="shared" si="251"/>
        <v/>
      </c>
      <c r="L4486" t="str">
        <f t="shared" si="252"/>
        <v/>
      </c>
      <c r="M4486" s="45"/>
      <c r="V4486" t="str">
        <f t="shared" si="253"/>
        <v/>
      </c>
      <c r="X4486" s="6"/>
      <c r="Z4486" s="6"/>
      <c r="AB4486" s="6" t="str">
        <f>IF(Screener_1!U4487 = "Y",  IF(ISBLANK(Screener_1!V4487), "Missing", Screener_1!V4487),"")</f>
        <v/>
      </c>
      <c r="AF4486" s="6"/>
      <c r="AG4486" s="6"/>
    </row>
    <row r="4487" spans="1:33" x14ac:dyDescent="0.25">
      <c r="A4487" s="125"/>
      <c r="K4487" t="str">
        <f t="shared" ref="K4487:K4550" si="254" xml:space="preserve"> IF(AND(ISNUMBER(G4487),ISNUMBER(H4487),ISNUMBER(I4487),  ISNUMBER(J4487) ), (G4487+H4487+I4487+J4487),   IF(OR(ISNUMBER(G4487),ISNUMBER(H4487), ISNUMBER(I4487), ISNUMBER(J4487) ), "Incomplete", "" ))</f>
        <v/>
      </c>
      <c r="L4487" t="str">
        <f t="shared" ref="L4487:L4550" si="255">IF(AF4487 = "","",   IF(SUM(G4487:J4487) &gt;0,"Positive","Negative"))</f>
        <v/>
      </c>
      <c r="M4487" s="45"/>
      <c r="V4487" t="str">
        <f t="shared" ref="V4487:V4550" si="256">IF( OR(AG4487="Negative", ISBLANK(AG4487) =TRUE, AG4487 = ""), "",IF(COUNT(N4487:S4487)&gt;0,IF(SUM(N4487:S4487)&gt;1,"Positive","Negative"),""))</f>
        <v/>
      </c>
      <c r="X4487" s="6"/>
      <c r="Z4487" s="6"/>
      <c r="AB4487" s="6" t="str">
        <f>IF(Screener_1!U4488 = "Y",  IF(ISBLANK(Screener_1!V4488), "Missing", Screener_1!V4488),"")</f>
        <v/>
      </c>
      <c r="AF4487" s="6"/>
      <c r="AG4487" s="6"/>
    </row>
    <row r="4488" spans="1:33" x14ac:dyDescent="0.25">
      <c r="A4488" s="125"/>
      <c r="K4488" t="str">
        <f t="shared" si="254"/>
        <v/>
      </c>
      <c r="L4488" t="str">
        <f t="shared" si="255"/>
        <v/>
      </c>
      <c r="M4488" s="45"/>
      <c r="V4488" t="str">
        <f t="shared" si="256"/>
        <v/>
      </c>
      <c r="X4488" s="6"/>
      <c r="Z4488" s="6"/>
      <c r="AB4488" s="6" t="str">
        <f>IF(Screener_1!U4489 = "Y",  IF(ISBLANK(Screener_1!V4489), "Missing", Screener_1!V4489),"")</f>
        <v/>
      </c>
      <c r="AF4488" s="6"/>
      <c r="AG4488" s="6"/>
    </row>
    <row r="4489" spans="1:33" x14ac:dyDescent="0.25">
      <c r="A4489" s="125"/>
      <c r="K4489" t="str">
        <f t="shared" si="254"/>
        <v/>
      </c>
      <c r="L4489" t="str">
        <f t="shared" si="255"/>
        <v/>
      </c>
      <c r="M4489" s="45"/>
      <c r="V4489" t="str">
        <f t="shared" si="256"/>
        <v/>
      </c>
      <c r="X4489" s="6"/>
      <c r="Z4489" s="6"/>
      <c r="AB4489" s="6" t="str">
        <f>IF(Screener_1!U4490 = "Y",  IF(ISBLANK(Screener_1!V4490), "Missing", Screener_1!V4490),"")</f>
        <v/>
      </c>
      <c r="AF4489" s="6"/>
      <c r="AG4489" s="6"/>
    </row>
    <row r="4490" spans="1:33" x14ac:dyDescent="0.25">
      <c r="A4490" s="125"/>
      <c r="K4490" t="str">
        <f t="shared" si="254"/>
        <v/>
      </c>
      <c r="L4490" t="str">
        <f t="shared" si="255"/>
        <v/>
      </c>
      <c r="M4490" s="45"/>
      <c r="V4490" t="str">
        <f t="shared" si="256"/>
        <v/>
      </c>
      <c r="X4490" s="6"/>
      <c r="Z4490" s="6"/>
      <c r="AB4490" s="6" t="str">
        <f>IF(Screener_1!U4491 = "Y",  IF(ISBLANK(Screener_1!V4491), "Missing", Screener_1!V4491),"")</f>
        <v/>
      </c>
      <c r="AF4490" s="6"/>
      <c r="AG4490" s="6"/>
    </row>
    <row r="4491" spans="1:33" x14ac:dyDescent="0.25">
      <c r="A4491" s="125"/>
      <c r="K4491" t="str">
        <f t="shared" si="254"/>
        <v/>
      </c>
      <c r="L4491" t="str">
        <f t="shared" si="255"/>
        <v/>
      </c>
      <c r="M4491" s="45"/>
      <c r="V4491" t="str">
        <f t="shared" si="256"/>
        <v/>
      </c>
      <c r="X4491" s="6"/>
      <c r="Z4491" s="6"/>
      <c r="AB4491" s="6" t="str">
        <f>IF(Screener_1!U4492 = "Y",  IF(ISBLANK(Screener_1!V4492), "Missing", Screener_1!V4492),"")</f>
        <v/>
      </c>
      <c r="AF4491" s="6"/>
      <c r="AG4491" s="6"/>
    </row>
    <row r="4492" spans="1:33" x14ac:dyDescent="0.25">
      <c r="A4492" s="125"/>
      <c r="K4492" t="str">
        <f t="shared" si="254"/>
        <v/>
      </c>
      <c r="L4492" t="str">
        <f t="shared" si="255"/>
        <v/>
      </c>
      <c r="M4492" s="45"/>
      <c r="V4492" t="str">
        <f t="shared" si="256"/>
        <v/>
      </c>
      <c r="X4492" s="6"/>
      <c r="Z4492" s="6"/>
      <c r="AB4492" s="6" t="str">
        <f>IF(Screener_1!U4493 = "Y",  IF(ISBLANK(Screener_1!V4493), "Missing", Screener_1!V4493),"")</f>
        <v/>
      </c>
      <c r="AF4492" s="6"/>
      <c r="AG4492" s="6"/>
    </row>
    <row r="4493" spans="1:33" x14ac:dyDescent="0.25">
      <c r="A4493" s="125"/>
      <c r="K4493" t="str">
        <f t="shared" si="254"/>
        <v/>
      </c>
      <c r="L4493" t="str">
        <f t="shared" si="255"/>
        <v/>
      </c>
      <c r="M4493" s="45"/>
      <c r="V4493" t="str">
        <f t="shared" si="256"/>
        <v/>
      </c>
      <c r="X4493" s="6"/>
      <c r="Z4493" s="6"/>
      <c r="AB4493" s="6" t="str">
        <f>IF(Screener_1!U4494 = "Y",  IF(ISBLANK(Screener_1!V4494), "Missing", Screener_1!V4494),"")</f>
        <v/>
      </c>
      <c r="AF4493" s="6"/>
      <c r="AG4493" s="6"/>
    </row>
    <row r="4494" spans="1:33" x14ac:dyDescent="0.25">
      <c r="A4494" s="125"/>
      <c r="K4494" t="str">
        <f t="shared" si="254"/>
        <v/>
      </c>
      <c r="L4494" t="str">
        <f t="shared" si="255"/>
        <v/>
      </c>
      <c r="M4494" s="45"/>
      <c r="V4494" t="str">
        <f t="shared" si="256"/>
        <v/>
      </c>
      <c r="X4494" s="6"/>
      <c r="Z4494" s="6"/>
      <c r="AB4494" s="6" t="str">
        <f>IF(Screener_1!U4495 = "Y",  IF(ISBLANK(Screener_1!V4495), "Missing", Screener_1!V4495),"")</f>
        <v/>
      </c>
      <c r="AF4494" s="6"/>
      <c r="AG4494" s="6"/>
    </row>
    <row r="4495" spans="1:33" x14ac:dyDescent="0.25">
      <c r="A4495" s="125"/>
      <c r="K4495" t="str">
        <f t="shared" si="254"/>
        <v/>
      </c>
      <c r="L4495" t="str">
        <f t="shared" si="255"/>
        <v/>
      </c>
      <c r="M4495" s="45"/>
      <c r="V4495" t="str">
        <f t="shared" si="256"/>
        <v/>
      </c>
      <c r="X4495" s="6"/>
      <c r="Z4495" s="6"/>
      <c r="AB4495" s="6" t="str">
        <f>IF(Screener_1!U4496 = "Y",  IF(ISBLANK(Screener_1!V4496), "Missing", Screener_1!V4496),"")</f>
        <v/>
      </c>
      <c r="AF4495" s="6"/>
      <c r="AG4495" s="6"/>
    </row>
    <row r="4496" spans="1:33" x14ac:dyDescent="0.25">
      <c r="A4496" s="125"/>
      <c r="K4496" t="str">
        <f t="shared" si="254"/>
        <v/>
      </c>
      <c r="L4496" t="str">
        <f t="shared" si="255"/>
        <v/>
      </c>
      <c r="M4496" s="45"/>
      <c r="V4496" t="str">
        <f t="shared" si="256"/>
        <v/>
      </c>
      <c r="X4496" s="6"/>
      <c r="Z4496" s="6"/>
      <c r="AB4496" s="6" t="str">
        <f>IF(Screener_1!U4497 = "Y",  IF(ISBLANK(Screener_1!V4497), "Missing", Screener_1!V4497),"")</f>
        <v/>
      </c>
      <c r="AF4496" s="6"/>
      <c r="AG4496" s="6"/>
    </row>
    <row r="4497" spans="1:33" x14ac:dyDescent="0.25">
      <c r="A4497" s="125"/>
      <c r="K4497" t="str">
        <f t="shared" si="254"/>
        <v/>
      </c>
      <c r="L4497" t="str">
        <f t="shared" si="255"/>
        <v/>
      </c>
      <c r="M4497" s="45"/>
      <c r="V4497" t="str">
        <f t="shared" si="256"/>
        <v/>
      </c>
      <c r="X4497" s="6"/>
      <c r="Z4497" s="6"/>
      <c r="AB4497" s="6" t="str">
        <f>IF(Screener_1!U4498 = "Y",  IF(ISBLANK(Screener_1!V4498), "Missing", Screener_1!V4498),"")</f>
        <v/>
      </c>
      <c r="AF4497" s="6"/>
      <c r="AG4497" s="6"/>
    </row>
    <row r="4498" spans="1:33" x14ac:dyDescent="0.25">
      <c r="A4498" s="125"/>
      <c r="K4498" t="str">
        <f t="shared" si="254"/>
        <v/>
      </c>
      <c r="L4498" t="str">
        <f t="shared" si="255"/>
        <v/>
      </c>
      <c r="M4498" s="45"/>
      <c r="V4498" t="str">
        <f t="shared" si="256"/>
        <v/>
      </c>
      <c r="X4498" s="6"/>
      <c r="Z4498" s="6"/>
      <c r="AB4498" s="6" t="str">
        <f>IF(Screener_1!U4499 = "Y",  IF(ISBLANK(Screener_1!V4499), "Missing", Screener_1!V4499),"")</f>
        <v/>
      </c>
      <c r="AF4498" s="6"/>
      <c r="AG4498" s="6"/>
    </row>
    <row r="4499" spans="1:33" x14ac:dyDescent="0.25">
      <c r="A4499" s="125"/>
      <c r="K4499" t="str">
        <f t="shared" si="254"/>
        <v/>
      </c>
      <c r="L4499" t="str">
        <f t="shared" si="255"/>
        <v/>
      </c>
      <c r="M4499" s="45"/>
      <c r="V4499" t="str">
        <f t="shared" si="256"/>
        <v/>
      </c>
      <c r="X4499" s="6"/>
      <c r="Z4499" s="6"/>
      <c r="AB4499" s="6" t="str">
        <f>IF(Screener_1!U4500 = "Y",  IF(ISBLANK(Screener_1!V4500), "Missing", Screener_1!V4500),"")</f>
        <v/>
      </c>
      <c r="AF4499" s="6"/>
      <c r="AG4499" s="6"/>
    </row>
    <row r="4500" spans="1:33" x14ac:dyDescent="0.25">
      <c r="A4500" s="125"/>
      <c r="K4500" t="str">
        <f t="shared" si="254"/>
        <v/>
      </c>
      <c r="L4500" t="str">
        <f t="shared" si="255"/>
        <v/>
      </c>
      <c r="M4500" s="45"/>
      <c r="V4500" t="str">
        <f t="shared" si="256"/>
        <v/>
      </c>
      <c r="X4500" s="6"/>
      <c r="Z4500" s="6"/>
      <c r="AB4500" s="6" t="str">
        <f>IF(Screener_1!U4501 = "Y",  IF(ISBLANK(Screener_1!V4501), "Missing", Screener_1!V4501),"")</f>
        <v/>
      </c>
      <c r="AF4500" s="6"/>
      <c r="AG4500" s="6"/>
    </row>
    <row r="4501" spans="1:33" x14ac:dyDescent="0.25">
      <c r="A4501" s="125"/>
      <c r="K4501" t="str">
        <f t="shared" si="254"/>
        <v/>
      </c>
      <c r="L4501" t="str">
        <f t="shared" si="255"/>
        <v/>
      </c>
      <c r="M4501" s="45"/>
      <c r="V4501" t="str">
        <f t="shared" si="256"/>
        <v/>
      </c>
      <c r="X4501" s="6"/>
      <c r="Z4501" s="6"/>
      <c r="AB4501" s="6" t="str">
        <f>IF(Screener_1!U4502 = "Y",  IF(ISBLANK(Screener_1!V4502), "Missing", Screener_1!V4502),"")</f>
        <v/>
      </c>
      <c r="AF4501" s="6"/>
      <c r="AG4501" s="6"/>
    </row>
    <row r="4502" spans="1:33" x14ac:dyDescent="0.25">
      <c r="A4502" s="125"/>
      <c r="K4502" t="str">
        <f t="shared" si="254"/>
        <v/>
      </c>
      <c r="L4502" t="str">
        <f t="shared" si="255"/>
        <v/>
      </c>
      <c r="M4502" s="45"/>
      <c r="V4502" t="str">
        <f t="shared" si="256"/>
        <v/>
      </c>
      <c r="X4502" s="6"/>
      <c r="Z4502" s="6"/>
      <c r="AB4502" s="6" t="str">
        <f>IF(Screener_1!U4503 = "Y",  IF(ISBLANK(Screener_1!V4503), "Missing", Screener_1!V4503),"")</f>
        <v/>
      </c>
      <c r="AF4502" s="6"/>
      <c r="AG4502" s="6"/>
    </row>
    <row r="4503" spans="1:33" x14ac:dyDescent="0.25">
      <c r="A4503" s="125"/>
      <c r="K4503" t="str">
        <f t="shared" si="254"/>
        <v/>
      </c>
      <c r="L4503" t="str">
        <f t="shared" si="255"/>
        <v/>
      </c>
      <c r="M4503" s="45"/>
      <c r="V4503" t="str">
        <f t="shared" si="256"/>
        <v/>
      </c>
      <c r="X4503" s="6"/>
      <c r="Z4503" s="6"/>
      <c r="AB4503" s="6" t="str">
        <f>IF(Screener_1!U4504 = "Y",  IF(ISBLANK(Screener_1!V4504), "Missing", Screener_1!V4504),"")</f>
        <v/>
      </c>
      <c r="AF4503" s="6"/>
      <c r="AG4503" s="6"/>
    </row>
    <row r="4504" spans="1:33" x14ac:dyDescent="0.25">
      <c r="A4504" s="125"/>
      <c r="K4504" t="str">
        <f t="shared" si="254"/>
        <v/>
      </c>
      <c r="L4504" t="str">
        <f t="shared" si="255"/>
        <v/>
      </c>
      <c r="M4504" s="45"/>
      <c r="V4504" t="str">
        <f t="shared" si="256"/>
        <v/>
      </c>
      <c r="X4504" s="6"/>
      <c r="Z4504" s="6"/>
      <c r="AB4504" s="6" t="str">
        <f>IF(Screener_1!U4505 = "Y",  IF(ISBLANK(Screener_1!V4505), "Missing", Screener_1!V4505),"")</f>
        <v/>
      </c>
      <c r="AF4504" s="6"/>
      <c r="AG4504" s="6"/>
    </row>
    <row r="4505" spans="1:33" x14ac:dyDescent="0.25">
      <c r="A4505" s="125"/>
      <c r="K4505" t="str">
        <f t="shared" si="254"/>
        <v/>
      </c>
      <c r="L4505" t="str">
        <f t="shared" si="255"/>
        <v/>
      </c>
      <c r="M4505" s="45"/>
      <c r="V4505" t="str">
        <f t="shared" si="256"/>
        <v/>
      </c>
      <c r="X4505" s="6"/>
      <c r="Z4505" s="6"/>
      <c r="AB4505" s="6" t="str">
        <f>IF(Screener_1!U4506 = "Y",  IF(ISBLANK(Screener_1!V4506), "Missing", Screener_1!V4506),"")</f>
        <v/>
      </c>
      <c r="AF4505" s="6"/>
      <c r="AG4505" s="6"/>
    </row>
    <row r="4506" spans="1:33" x14ac:dyDescent="0.25">
      <c r="A4506" s="125"/>
      <c r="K4506" t="str">
        <f t="shared" si="254"/>
        <v/>
      </c>
      <c r="L4506" t="str">
        <f t="shared" si="255"/>
        <v/>
      </c>
      <c r="M4506" s="45"/>
      <c r="V4506" t="str">
        <f t="shared" si="256"/>
        <v/>
      </c>
      <c r="X4506" s="6"/>
      <c r="Z4506" s="6"/>
      <c r="AB4506" s="6" t="str">
        <f>IF(Screener_1!U4507 = "Y",  IF(ISBLANK(Screener_1!V4507), "Missing", Screener_1!V4507),"")</f>
        <v/>
      </c>
      <c r="AF4506" s="6"/>
      <c r="AG4506" s="6"/>
    </row>
    <row r="4507" spans="1:33" x14ac:dyDescent="0.25">
      <c r="A4507" s="125"/>
      <c r="K4507" t="str">
        <f t="shared" si="254"/>
        <v/>
      </c>
      <c r="L4507" t="str">
        <f t="shared" si="255"/>
        <v/>
      </c>
      <c r="M4507" s="45"/>
      <c r="V4507" t="str">
        <f t="shared" si="256"/>
        <v/>
      </c>
      <c r="X4507" s="6"/>
      <c r="Z4507" s="6"/>
      <c r="AB4507" s="6" t="str">
        <f>IF(Screener_1!U4508 = "Y",  IF(ISBLANK(Screener_1!V4508), "Missing", Screener_1!V4508),"")</f>
        <v/>
      </c>
      <c r="AF4507" s="6"/>
      <c r="AG4507" s="6"/>
    </row>
    <row r="4508" spans="1:33" x14ac:dyDescent="0.25">
      <c r="A4508" s="125"/>
      <c r="K4508" t="str">
        <f t="shared" si="254"/>
        <v/>
      </c>
      <c r="L4508" t="str">
        <f t="shared" si="255"/>
        <v/>
      </c>
      <c r="M4508" s="45"/>
      <c r="V4508" t="str">
        <f t="shared" si="256"/>
        <v/>
      </c>
      <c r="X4508" s="6"/>
      <c r="Z4508" s="6"/>
      <c r="AB4508" s="6" t="str">
        <f>IF(Screener_1!U4509 = "Y",  IF(ISBLANK(Screener_1!V4509), "Missing", Screener_1!V4509),"")</f>
        <v/>
      </c>
      <c r="AF4508" s="6"/>
      <c r="AG4508" s="6"/>
    </row>
    <row r="4509" spans="1:33" x14ac:dyDescent="0.25">
      <c r="A4509" s="125"/>
      <c r="K4509" t="str">
        <f t="shared" si="254"/>
        <v/>
      </c>
      <c r="L4509" t="str">
        <f t="shared" si="255"/>
        <v/>
      </c>
      <c r="M4509" s="45"/>
      <c r="V4509" t="str">
        <f t="shared" si="256"/>
        <v/>
      </c>
      <c r="X4509" s="6"/>
      <c r="Z4509" s="6"/>
      <c r="AB4509" s="6" t="str">
        <f>IF(Screener_1!U4510 = "Y",  IF(ISBLANK(Screener_1!V4510), "Missing", Screener_1!V4510),"")</f>
        <v/>
      </c>
      <c r="AF4509" s="6"/>
      <c r="AG4509" s="6"/>
    </row>
    <row r="4510" spans="1:33" x14ac:dyDescent="0.25">
      <c r="A4510" s="125"/>
      <c r="K4510" t="str">
        <f t="shared" si="254"/>
        <v/>
      </c>
      <c r="L4510" t="str">
        <f t="shared" si="255"/>
        <v/>
      </c>
      <c r="M4510" s="45"/>
      <c r="V4510" t="str">
        <f t="shared" si="256"/>
        <v/>
      </c>
      <c r="X4510" s="6"/>
      <c r="Z4510" s="6"/>
      <c r="AB4510" s="6" t="str">
        <f>IF(Screener_1!U4511 = "Y",  IF(ISBLANK(Screener_1!V4511), "Missing", Screener_1!V4511),"")</f>
        <v/>
      </c>
      <c r="AF4510" s="6"/>
      <c r="AG4510" s="6"/>
    </row>
    <row r="4511" spans="1:33" x14ac:dyDescent="0.25">
      <c r="A4511" s="125"/>
      <c r="K4511" t="str">
        <f t="shared" si="254"/>
        <v/>
      </c>
      <c r="L4511" t="str">
        <f t="shared" si="255"/>
        <v/>
      </c>
      <c r="M4511" s="45"/>
      <c r="V4511" t="str">
        <f t="shared" si="256"/>
        <v/>
      </c>
      <c r="X4511" s="6"/>
      <c r="Z4511" s="6"/>
      <c r="AB4511" s="6" t="str">
        <f>IF(Screener_1!U4512 = "Y",  IF(ISBLANK(Screener_1!V4512), "Missing", Screener_1!V4512),"")</f>
        <v/>
      </c>
      <c r="AF4511" s="6"/>
      <c r="AG4511" s="6"/>
    </row>
    <row r="4512" spans="1:33" x14ac:dyDescent="0.25">
      <c r="A4512" s="125"/>
      <c r="K4512" t="str">
        <f t="shared" si="254"/>
        <v/>
      </c>
      <c r="L4512" t="str">
        <f t="shared" si="255"/>
        <v/>
      </c>
      <c r="M4512" s="45"/>
      <c r="V4512" t="str">
        <f t="shared" si="256"/>
        <v/>
      </c>
      <c r="X4512" s="6"/>
      <c r="Z4512" s="6"/>
      <c r="AB4512" s="6" t="str">
        <f>IF(Screener_1!U4513 = "Y",  IF(ISBLANK(Screener_1!V4513), "Missing", Screener_1!V4513),"")</f>
        <v/>
      </c>
      <c r="AF4512" s="6"/>
      <c r="AG4512" s="6"/>
    </row>
    <row r="4513" spans="1:33" x14ac:dyDescent="0.25">
      <c r="A4513" s="125"/>
      <c r="K4513" t="str">
        <f t="shared" si="254"/>
        <v/>
      </c>
      <c r="L4513" t="str">
        <f t="shared" si="255"/>
        <v/>
      </c>
      <c r="M4513" s="45"/>
      <c r="V4513" t="str">
        <f t="shared" si="256"/>
        <v/>
      </c>
      <c r="X4513" s="6"/>
      <c r="Z4513" s="6"/>
      <c r="AB4513" s="6" t="str">
        <f>IF(Screener_1!U4514 = "Y",  IF(ISBLANK(Screener_1!V4514), "Missing", Screener_1!V4514),"")</f>
        <v/>
      </c>
      <c r="AF4513" s="6"/>
      <c r="AG4513" s="6"/>
    </row>
    <row r="4514" spans="1:33" x14ac:dyDescent="0.25">
      <c r="A4514" s="125"/>
      <c r="K4514" t="str">
        <f t="shared" si="254"/>
        <v/>
      </c>
      <c r="L4514" t="str">
        <f t="shared" si="255"/>
        <v/>
      </c>
      <c r="M4514" s="45"/>
      <c r="V4514" t="str">
        <f t="shared" si="256"/>
        <v/>
      </c>
      <c r="X4514" s="6"/>
      <c r="Z4514" s="6"/>
      <c r="AB4514" s="6" t="str">
        <f>IF(Screener_1!U4515 = "Y",  IF(ISBLANK(Screener_1!V4515), "Missing", Screener_1!V4515),"")</f>
        <v/>
      </c>
      <c r="AF4514" s="6"/>
      <c r="AG4514" s="6"/>
    </row>
    <row r="4515" spans="1:33" x14ac:dyDescent="0.25">
      <c r="A4515" s="125"/>
      <c r="K4515" t="str">
        <f t="shared" si="254"/>
        <v/>
      </c>
      <c r="L4515" t="str">
        <f t="shared" si="255"/>
        <v/>
      </c>
      <c r="M4515" s="45"/>
      <c r="V4515" t="str">
        <f t="shared" si="256"/>
        <v/>
      </c>
      <c r="X4515" s="6"/>
      <c r="Z4515" s="6"/>
      <c r="AB4515" s="6" t="str">
        <f>IF(Screener_1!U4516 = "Y",  IF(ISBLANK(Screener_1!V4516), "Missing", Screener_1!V4516),"")</f>
        <v/>
      </c>
      <c r="AF4515" s="6"/>
      <c r="AG4515" s="6"/>
    </row>
    <row r="4516" spans="1:33" x14ac:dyDescent="0.25">
      <c r="A4516" s="125"/>
      <c r="K4516" t="str">
        <f t="shared" si="254"/>
        <v/>
      </c>
      <c r="L4516" t="str">
        <f t="shared" si="255"/>
        <v/>
      </c>
      <c r="M4516" s="45"/>
      <c r="V4516" t="str">
        <f t="shared" si="256"/>
        <v/>
      </c>
      <c r="X4516" s="6"/>
      <c r="Z4516" s="6"/>
      <c r="AB4516" s="6" t="str">
        <f>IF(Screener_1!U4517 = "Y",  IF(ISBLANK(Screener_1!V4517), "Missing", Screener_1!V4517),"")</f>
        <v/>
      </c>
      <c r="AF4516" s="6"/>
      <c r="AG4516" s="6"/>
    </row>
    <row r="4517" spans="1:33" x14ac:dyDescent="0.25">
      <c r="A4517" s="125"/>
      <c r="K4517" t="str">
        <f t="shared" si="254"/>
        <v/>
      </c>
      <c r="L4517" t="str">
        <f t="shared" si="255"/>
        <v/>
      </c>
      <c r="M4517" s="45"/>
      <c r="V4517" t="str">
        <f t="shared" si="256"/>
        <v/>
      </c>
      <c r="X4517" s="6"/>
      <c r="Z4517" s="6"/>
      <c r="AB4517" s="6" t="str">
        <f>IF(Screener_1!U4518 = "Y",  IF(ISBLANK(Screener_1!V4518), "Missing", Screener_1!V4518),"")</f>
        <v/>
      </c>
      <c r="AF4517" s="6"/>
      <c r="AG4517" s="6"/>
    </row>
    <row r="4518" spans="1:33" x14ac:dyDescent="0.25">
      <c r="A4518" s="125"/>
      <c r="K4518" t="str">
        <f t="shared" si="254"/>
        <v/>
      </c>
      <c r="L4518" t="str">
        <f t="shared" si="255"/>
        <v/>
      </c>
      <c r="M4518" s="45"/>
      <c r="V4518" t="str">
        <f t="shared" si="256"/>
        <v/>
      </c>
      <c r="X4518" s="6"/>
      <c r="Z4518" s="6"/>
      <c r="AB4518" s="6" t="str">
        <f>IF(Screener_1!U4519 = "Y",  IF(ISBLANK(Screener_1!V4519), "Missing", Screener_1!V4519),"")</f>
        <v/>
      </c>
      <c r="AF4518" s="6"/>
      <c r="AG4518" s="6"/>
    </row>
    <row r="4519" spans="1:33" x14ac:dyDescent="0.25">
      <c r="A4519" s="125"/>
      <c r="K4519" t="str">
        <f t="shared" si="254"/>
        <v/>
      </c>
      <c r="L4519" t="str">
        <f t="shared" si="255"/>
        <v/>
      </c>
      <c r="M4519" s="45"/>
      <c r="V4519" t="str">
        <f t="shared" si="256"/>
        <v/>
      </c>
      <c r="X4519" s="6"/>
      <c r="Z4519" s="6"/>
      <c r="AB4519" s="6" t="str">
        <f>IF(Screener_1!U4520 = "Y",  IF(ISBLANK(Screener_1!V4520), "Missing", Screener_1!V4520),"")</f>
        <v/>
      </c>
      <c r="AF4519" s="6"/>
      <c r="AG4519" s="6"/>
    </row>
    <row r="4520" spans="1:33" x14ac:dyDescent="0.25">
      <c r="A4520" s="125"/>
      <c r="K4520" t="str">
        <f t="shared" si="254"/>
        <v/>
      </c>
      <c r="L4520" t="str">
        <f t="shared" si="255"/>
        <v/>
      </c>
      <c r="M4520" s="45"/>
      <c r="V4520" t="str">
        <f t="shared" si="256"/>
        <v/>
      </c>
      <c r="X4520" s="6"/>
      <c r="Z4520" s="6"/>
      <c r="AB4520" s="6" t="str">
        <f>IF(Screener_1!U4521 = "Y",  IF(ISBLANK(Screener_1!V4521), "Missing", Screener_1!V4521),"")</f>
        <v/>
      </c>
      <c r="AF4520" s="6"/>
      <c r="AG4520" s="6"/>
    </row>
    <row r="4521" spans="1:33" x14ac:dyDescent="0.25">
      <c r="A4521" s="125"/>
      <c r="K4521" t="str">
        <f t="shared" si="254"/>
        <v/>
      </c>
      <c r="L4521" t="str">
        <f t="shared" si="255"/>
        <v/>
      </c>
      <c r="M4521" s="45"/>
      <c r="V4521" t="str">
        <f t="shared" si="256"/>
        <v/>
      </c>
      <c r="X4521" s="6"/>
      <c r="Z4521" s="6"/>
      <c r="AB4521" s="6" t="str">
        <f>IF(Screener_1!U4522 = "Y",  IF(ISBLANK(Screener_1!V4522), "Missing", Screener_1!V4522),"")</f>
        <v/>
      </c>
      <c r="AF4521" s="6"/>
      <c r="AG4521" s="6"/>
    </row>
    <row r="4522" spans="1:33" x14ac:dyDescent="0.25">
      <c r="A4522" s="125"/>
      <c r="K4522" t="str">
        <f t="shared" si="254"/>
        <v/>
      </c>
      <c r="L4522" t="str">
        <f t="shared" si="255"/>
        <v/>
      </c>
      <c r="M4522" s="45"/>
      <c r="V4522" t="str">
        <f t="shared" si="256"/>
        <v/>
      </c>
      <c r="X4522" s="6"/>
      <c r="Z4522" s="6"/>
      <c r="AB4522" s="6" t="str">
        <f>IF(Screener_1!U4523 = "Y",  IF(ISBLANK(Screener_1!V4523), "Missing", Screener_1!V4523),"")</f>
        <v/>
      </c>
      <c r="AF4522" s="6"/>
      <c r="AG4522" s="6"/>
    </row>
    <row r="4523" spans="1:33" x14ac:dyDescent="0.25">
      <c r="A4523" s="125"/>
      <c r="K4523" t="str">
        <f t="shared" si="254"/>
        <v/>
      </c>
      <c r="L4523" t="str">
        <f t="shared" si="255"/>
        <v/>
      </c>
      <c r="M4523" s="45"/>
      <c r="V4523" t="str">
        <f t="shared" si="256"/>
        <v/>
      </c>
      <c r="X4523" s="6"/>
      <c r="Z4523" s="6"/>
      <c r="AB4523" s="6" t="str">
        <f>IF(Screener_1!U4524 = "Y",  IF(ISBLANK(Screener_1!V4524), "Missing", Screener_1!V4524),"")</f>
        <v/>
      </c>
      <c r="AF4523" s="6"/>
      <c r="AG4523" s="6"/>
    </row>
    <row r="4524" spans="1:33" x14ac:dyDescent="0.25">
      <c r="A4524" s="125"/>
      <c r="K4524" t="str">
        <f t="shared" si="254"/>
        <v/>
      </c>
      <c r="L4524" t="str">
        <f t="shared" si="255"/>
        <v/>
      </c>
      <c r="M4524" s="45"/>
      <c r="V4524" t="str">
        <f t="shared" si="256"/>
        <v/>
      </c>
      <c r="X4524" s="6"/>
      <c r="Z4524" s="6"/>
      <c r="AB4524" s="6" t="str">
        <f>IF(Screener_1!U4525 = "Y",  IF(ISBLANK(Screener_1!V4525), "Missing", Screener_1!V4525),"")</f>
        <v/>
      </c>
      <c r="AF4524" s="6"/>
      <c r="AG4524" s="6"/>
    </row>
    <row r="4525" spans="1:33" x14ac:dyDescent="0.25">
      <c r="A4525" s="125"/>
      <c r="K4525" t="str">
        <f t="shared" si="254"/>
        <v/>
      </c>
      <c r="L4525" t="str">
        <f t="shared" si="255"/>
        <v/>
      </c>
      <c r="M4525" s="45"/>
      <c r="V4525" t="str">
        <f t="shared" si="256"/>
        <v/>
      </c>
      <c r="X4525" s="6"/>
      <c r="Z4525" s="6"/>
      <c r="AB4525" s="6" t="str">
        <f>IF(Screener_1!U4526 = "Y",  IF(ISBLANK(Screener_1!V4526), "Missing", Screener_1!V4526),"")</f>
        <v/>
      </c>
      <c r="AF4525" s="6"/>
      <c r="AG4525" s="6"/>
    </row>
    <row r="4526" spans="1:33" x14ac:dyDescent="0.25">
      <c r="A4526" s="125"/>
      <c r="K4526" t="str">
        <f t="shared" si="254"/>
        <v/>
      </c>
      <c r="L4526" t="str">
        <f t="shared" si="255"/>
        <v/>
      </c>
      <c r="M4526" s="45"/>
      <c r="V4526" t="str">
        <f t="shared" si="256"/>
        <v/>
      </c>
      <c r="X4526" s="6"/>
      <c r="Z4526" s="6"/>
      <c r="AB4526" s="6" t="str">
        <f>IF(Screener_1!U4527 = "Y",  IF(ISBLANK(Screener_1!V4527), "Missing", Screener_1!V4527),"")</f>
        <v/>
      </c>
      <c r="AF4526" s="6"/>
      <c r="AG4526" s="6"/>
    </row>
    <row r="4527" spans="1:33" x14ac:dyDescent="0.25">
      <c r="A4527" s="125"/>
      <c r="K4527" t="str">
        <f t="shared" si="254"/>
        <v/>
      </c>
      <c r="L4527" t="str">
        <f t="shared" si="255"/>
        <v/>
      </c>
      <c r="M4527" s="45"/>
      <c r="V4527" t="str">
        <f t="shared" si="256"/>
        <v/>
      </c>
      <c r="X4527" s="6"/>
      <c r="Z4527" s="6"/>
      <c r="AB4527" s="6" t="str">
        <f>IF(Screener_1!U4528 = "Y",  IF(ISBLANK(Screener_1!V4528), "Missing", Screener_1!V4528),"")</f>
        <v/>
      </c>
      <c r="AF4527" s="6"/>
      <c r="AG4527" s="6"/>
    </row>
    <row r="4528" spans="1:33" x14ac:dyDescent="0.25">
      <c r="A4528" s="125"/>
      <c r="K4528" t="str">
        <f t="shared" si="254"/>
        <v/>
      </c>
      <c r="L4528" t="str">
        <f t="shared" si="255"/>
        <v/>
      </c>
      <c r="M4528" s="45"/>
      <c r="V4528" t="str">
        <f t="shared" si="256"/>
        <v/>
      </c>
      <c r="X4528" s="6"/>
      <c r="Z4528" s="6"/>
      <c r="AB4528" s="6" t="str">
        <f>IF(Screener_1!U4529 = "Y",  IF(ISBLANK(Screener_1!V4529), "Missing", Screener_1!V4529),"")</f>
        <v/>
      </c>
      <c r="AF4528" s="6"/>
      <c r="AG4528" s="6"/>
    </row>
    <row r="4529" spans="1:33" x14ac:dyDescent="0.25">
      <c r="A4529" s="125"/>
      <c r="K4529" t="str">
        <f t="shared" si="254"/>
        <v/>
      </c>
      <c r="L4529" t="str">
        <f t="shared" si="255"/>
        <v/>
      </c>
      <c r="M4529" s="45"/>
      <c r="V4529" t="str">
        <f t="shared" si="256"/>
        <v/>
      </c>
      <c r="X4529" s="6"/>
      <c r="Z4529" s="6"/>
      <c r="AB4529" s="6" t="str">
        <f>IF(Screener_1!U4530 = "Y",  IF(ISBLANK(Screener_1!V4530), "Missing", Screener_1!V4530),"")</f>
        <v/>
      </c>
      <c r="AF4529" s="6"/>
      <c r="AG4529" s="6"/>
    </row>
    <row r="4530" spans="1:33" x14ac:dyDescent="0.25">
      <c r="A4530" s="125"/>
      <c r="K4530" t="str">
        <f t="shared" si="254"/>
        <v/>
      </c>
      <c r="L4530" t="str">
        <f t="shared" si="255"/>
        <v/>
      </c>
      <c r="M4530" s="45"/>
      <c r="V4530" t="str">
        <f t="shared" si="256"/>
        <v/>
      </c>
      <c r="X4530" s="6"/>
      <c r="Z4530" s="6"/>
      <c r="AB4530" s="6" t="str">
        <f>IF(Screener_1!U4531 = "Y",  IF(ISBLANK(Screener_1!V4531), "Missing", Screener_1!V4531),"")</f>
        <v/>
      </c>
      <c r="AF4530" s="6"/>
      <c r="AG4530" s="6"/>
    </row>
    <row r="4531" spans="1:33" x14ac:dyDescent="0.25">
      <c r="A4531" s="125"/>
      <c r="K4531" t="str">
        <f t="shared" si="254"/>
        <v/>
      </c>
      <c r="L4531" t="str">
        <f t="shared" si="255"/>
        <v/>
      </c>
      <c r="M4531" s="45"/>
      <c r="V4531" t="str">
        <f t="shared" si="256"/>
        <v/>
      </c>
      <c r="X4531" s="6"/>
      <c r="Z4531" s="6"/>
      <c r="AB4531" s="6" t="str">
        <f>IF(Screener_1!U4532 = "Y",  IF(ISBLANK(Screener_1!V4532), "Missing", Screener_1!V4532),"")</f>
        <v/>
      </c>
      <c r="AF4531" s="6"/>
      <c r="AG4531" s="6"/>
    </row>
    <row r="4532" spans="1:33" x14ac:dyDescent="0.25">
      <c r="A4532" s="125"/>
      <c r="K4532" t="str">
        <f t="shared" si="254"/>
        <v/>
      </c>
      <c r="L4532" t="str">
        <f t="shared" si="255"/>
        <v/>
      </c>
      <c r="M4532" s="45"/>
      <c r="V4532" t="str">
        <f t="shared" si="256"/>
        <v/>
      </c>
      <c r="X4532" s="6"/>
      <c r="Z4532" s="6"/>
      <c r="AB4532" s="6" t="str">
        <f>IF(Screener_1!U4533 = "Y",  IF(ISBLANK(Screener_1!V4533), "Missing", Screener_1!V4533),"")</f>
        <v/>
      </c>
      <c r="AF4532" s="6"/>
      <c r="AG4532" s="6"/>
    </row>
    <row r="4533" spans="1:33" x14ac:dyDescent="0.25">
      <c r="A4533" s="125"/>
      <c r="K4533" t="str">
        <f t="shared" si="254"/>
        <v/>
      </c>
      <c r="L4533" t="str">
        <f t="shared" si="255"/>
        <v/>
      </c>
      <c r="M4533" s="45"/>
      <c r="V4533" t="str">
        <f t="shared" si="256"/>
        <v/>
      </c>
      <c r="X4533" s="6"/>
      <c r="Z4533" s="6"/>
      <c r="AB4533" s="6" t="str">
        <f>IF(Screener_1!U4534 = "Y",  IF(ISBLANK(Screener_1!V4534), "Missing", Screener_1!V4534),"")</f>
        <v/>
      </c>
      <c r="AF4533" s="6"/>
      <c r="AG4533" s="6"/>
    </row>
    <row r="4534" spans="1:33" x14ac:dyDescent="0.25">
      <c r="A4534" s="125"/>
      <c r="K4534" t="str">
        <f t="shared" si="254"/>
        <v/>
      </c>
      <c r="L4534" t="str">
        <f t="shared" si="255"/>
        <v/>
      </c>
      <c r="M4534" s="45"/>
      <c r="V4534" t="str">
        <f t="shared" si="256"/>
        <v/>
      </c>
      <c r="X4534" s="6"/>
      <c r="Z4534" s="6"/>
      <c r="AB4534" s="6" t="str">
        <f>IF(Screener_1!U4535 = "Y",  IF(ISBLANK(Screener_1!V4535), "Missing", Screener_1!V4535),"")</f>
        <v/>
      </c>
      <c r="AF4534" s="6"/>
      <c r="AG4534" s="6"/>
    </row>
    <row r="4535" spans="1:33" x14ac:dyDescent="0.25">
      <c r="A4535" s="125"/>
      <c r="K4535" t="str">
        <f t="shared" si="254"/>
        <v/>
      </c>
      <c r="L4535" t="str">
        <f t="shared" si="255"/>
        <v/>
      </c>
      <c r="M4535" s="45"/>
      <c r="V4535" t="str">
        <f t="shared" si="256"/>
        <v/>
      </c>
      <c r="X4535" s="6"/>
      <c r="Z4535" s="6"/>
      <c r="AB4535" s="6" t="str">
        <f>IF(Screener_1!U4536 = "Y",  IF(ISBLANK(Screener_1!V4536), "Missing", Screener_1!V4536),"")</f>
        <v/>
      </c>
      <c r="AF4535" s="6"/>
      <c r="AG4535" s="6"/>
    </row>
    <row r="4536" spans="1:33" x14ac:dyDescent="0.25">
      <c r="A4536" s="125"/>
      <c r="K4536" t="str">
        <f t="shared" si="254"/>
        <v/>
      </c>
      <c r="L4536" t="str">
        <f t="shared" si="255"/>
        <v/>
      </c>
      <c r="M4536" s="45"/>
      <c r="V4536" t="str">
        <f t="shared" si="256"/>
        <v/>
      </c>
      <c r="X4536" s="6"/>
      <c r="Z4536" s="6"/>
      <c r="AB4536" s="6" t="str">
        <f>IF(Screener_1!U4537 = "Y",  IF(ISBLANK(Screener_1!V4537), "Missing", Screener_1!V4537),"")</f>
        <v/>
      </c>
      <c r="AF4536" s="6"/>
      <c r="AG4536" s="6"/>
    </row>
    <row r="4537" spans="1:33" x14ac:dyDescent="0.25">
      <c r="A4537" s="125"/>
      <c r="K4537" t="str">
        <f t="shared" si="254"/>
        <v/>
      </c>
      <c r="L4537" t="str">
        <f t="shared" si="255"/>
        <v/>
      </c>
      <c r="M4537" s="45"/>
      <c r="V4537" t="str">
        <f t="shared" si="256"/>
        <v/>
      </c>
      <c r="X4537" s="6"/>
      <c r="Z4537" s="6"/>
      <c r="AB4537" s="6" t="str">
        <f>IF(Screener_1!U4538 = "Y",  IF(ISBLANK(Screener_1!V4538), "Missing", Screener_1!V4538),"")</f>
        <v/>
      </c>
      <c r="AF4537" s="6"/>
      <c r="AG4537" s="6"/>
    </row>
    <row r="4538" spans="1:33" x14ac:dyDescent="0.25">
      <c r="A4538" s="125"/>
      <c r="K4538" t="str">
        <f t="shared" si="254"/>
        <v/>
      </c>
      <c r="L4538" t="str">
        <f t="shared" si="255"/>
        <v/>
      </c>
      <c r="M4538" s="45"/>
      <c r="V4538" t="str">
        <f t="shared" si="256"/>
        <v/>
      </c>
      <c r="X4538" s="6"/>
      <c r="Z4538" s="6"/>
      <c r="AB4538" s="6" t="str">
        <f>IF(Screener_1!U4539 = "Y",  IF(ISBLANK(Screener_1!V4539), "Missing", Screener_1!V4539),"")</f>
        <v/>
      </c>
      <c r="AF4538" s="6"/>
      <c r="AG4538" s="6"/>
    </row>
    <row r="4539" spans="1:33" x14ac:dyDescent="0.25">
      <c r="A4539" s="125"/>
      <c r="K4539" t="str">
        <f t="shared" si="254"/>
        <v/>
      </c>
      <c r="L4539" t="str">
        <f t="shared" si="255"/>
        <v/>
      </c>
      <c r="M4539" s="45"/>
      <c r="V4539" t="str">
        <f t="shared" si="256"/>
        <v/>
      </c>
      <c r="X4539" s="6"/>
      <c r="Z4539" s="6"/>
      <c r="AB4539" s="6" t="str">
        <f>IF(Screener_1!U4540 = "Y",  IF(ISBLANK(Screener_1!V4540), "Missing", Screener_1!V4540),"")</f>
        <v/>
      </c>
      <c r="AF4539" s="6"/>
      <c r="AG4539" s="6"/>
    </row>
    <row r="4540" spans="1:33" x14ac:dyDescent="0.25">
      <c r="A4540" s="125"/>
      <c r="K4540" t="str">
        <f t="shared" si="254"/>
        <v/>
      </c>
      <c r="L4540" t="str">
        <f t="shared" si="255"/>
        <v/>
      </c>
      <c r="M4540" s="45"/>
      <c r="V4540" t="str">
        <f t="shared" si="256"/>
        <v/>
      </c>
      <c r="X4540" s="6"/>
      <c r="Z4540" s="6"/>
      <c r="AB4540" s="6" t="str">
        <f>IF(Screener_1!U4541 = "Y",  IF(ISBLANK(Screener_1!V4541), "Missing", Screener_1!V4541),"")</f>
        <v/>
      </c>
      <c r="AF4540" s="6"/>
      <c r="AG4540" s="6"/>
    </row>
    <row r="4541" spans="1:33" x14ac:dyDescent="0.25">
      <c r="A4541" s="125"/>
      <c r="K4541" t="str">
        <f t="shared" si="254"/>
        <v/>
      </c>
      <c r="L4541" t="str">
        <f t="shared" si="255"/>
        <v/>
      </c>
      <c r="M4541" s="45"/>
      <c r="V4541" t="str">
        <f t="shared" si="256"/>
        <v/>
      </c>
      <c r="X4541" s="6"/>
      <c r="Z4541" s="6"/>
      <c r="AB4541" s="6" t="str">
        <f>IF(Screener_1!U4542 = "Y",  IF(ISBLANK(Screener_1!V4542), "Missing", Screener_1!V4542),"")</f>
        <v/>
      </c>
      <c r="AF4541" s="6"/>
      <c r="AG4541" s="6"/>
    </row>
    <row r="4542" spans="1:33" x14ac:dyDescent="0.25">
      <c r="A4542" s="125"/>
      <c r="K4542" t="str">
        <f t="shared" si="254"/>
        <v/>
      </c>
      <c r="L4542" t="str">
        <f t="shared" si="255"/>
        <v/>
      </c>
      <c r="M4542" s="45"/>
      <c r="V4542" t="str">
        <f t="shared" si="256"/>
        <v/>
      </c>
      <c r="X4542" s="6"/>
      <c r="Z4542" s="6"/>
      <c r="AB4542" s="6" t="str">
        <f>IF(Screener_1!U4543 = "Y",  IF(ISBLANK(Screener_1!V4543), "Missing", Screener_1!V4543),"")</f>
        <v/>
      </c>
      <c r="AF4542" s="6"/>
      <c r="AG4542" s="6"/>
    </row>
    <row r="4543" spans="1:33" x14ac:dyDescent="0.25">
      <c r="A4543" s="125"/>
      <c r="K4543" t="str">
        <f t="shared" si="254"/>
        <v/>
      </c>
      <c r="L4543" t="str">
        <f t="shared" si="255"/>
        <v/>
      </c>
      <c r="M4543" s="45"/>
      <c r="V4543" t="str">
        <f t="shared" si="256"/>
        <v/>
      </c>
      <c r="X4543" s="6"/>
      <c r="Z4543" s="6"/>
      <c r="AB4543" s="6" t="str">
        <f>IF(Screener_1!U4544 = "Y",  IF(ISBLANK(Screener_1!V4544), "Missing", Screener_1!V4544),"")</f>
        <v/>
      </c>
      <c r="AF4543" s="6"/>
      <c r="AG4543" s="6"/>
    </row>
    <row r="4544" spans="1:33" x14ac:dyDescent="0.25">
      <c r="A4544" s="125"/>
      <c r="K4544" t="str">
        <f t="shared" si="254"/>
        <v/>
      </c>
      <c r="L4544" t="str">
        <f t="shared" si="255"/>
        <v/>
      </c>
      <c r="M4544" s="45"/>
      <c r="V4544" t="str">
        <f t="shared" si="256"/>
        <v/>
      </c>
      <c r="X4544" s="6"/>
      <c r="Z4544" s="6"/>
      <c r="AB4544" s="6" t="str">
        <f>IF(Screener_1!U4545 = "Y",  IF(ISBLANK(Screener_1!V4545), "Missing", Screener_1!V4545),"")</f>
        <v/>
      </c>
      <c r="AF4544" s="6"/>
      <c r="AG4544" s="6"/>
    </row>
    <row r="4545" spans="1:33" x14ac:dyDescent="0.25">
      <c r="A4545" s="125"/>
      <c r="K4545" t="str">
        <f t="shared" si="254"/>
        <v/>
      </c>
      <c r="L4545" t="str">
        <f t="shared" si="255"/>
        <v/>
      </c>
      <c r="M4545" s="45"/>
      <c r="V4545" t="str">
        <f t="shared" si="256"/>
        <v/>
      </c>
      <c r="X4545" s="6"/>
      <c r="Z4545" s="6"/>
      <c r="AB4545" s="6" t="str">
        <f>IF(Screener_1!U4546 = "Y",  IF(ISBLANK(Screener_1!V4546), "Missing", Screener_1!V4546),"")</f>
        <v/>
      </c>
      <c r="AF4545" s="6"/>
      <c r="AG4545" s="6"/>
    </row>
    <row r="4546" spans="1:33" x14ac:dyDescent="0.25">
      <c r="A4546" s="125"/>
      <c r="K4546" t="str">
        <f t="shared" si="254"/>
        <v/>
      </c>
      <c r="L4546" t="str">
        <f t="shared" si="255"/>
        <v/>
      </c>
      <c r="M4546" s="45"/>
      <c r="V4546" t="str">
        <f t="shared" si="256"/>
        <v/>
      </c>
      <c r="X4546" s="6"/>
      <c r="Z4546" s="6"/>
      <c r="AB4546" s="6" t="str">
        <f>IF(Screener_1!U4547 = "Y",  IF(ISBLANK(Screener_1!V4547), "Missing", Screener_1!V4547),"")</f>
        <v/>
      </c>
      <c r="AF4546" s="6"/>
      <c r="AG4546" s="6"/>
    </row>
    <row r="4547" spans="1:33" x14ac:dyDescent="0.25">
      <c r="A4547" s="125"/>
      <c r="K4547" t="str">
        <f t="shared" si="254"/>
        <v/>
      </c>
      <c r="L4547" t="str">
        <f t="shared" si="255"/>
        <v/>
      </c>
      <c r="M4547" s="45"/>
      <c r="V4547" t="str">
        <f t="shared" si="256"/>
        <v/>
      </c>
      <c r="X4547" s="6"/>
      <c r="Z4547" s="6"/>
      <c r="AB4547" s="6" t="str">
        <f>IF(Screener_1!U4548 = "Y",  IF(ISBLANK(Screener_1!V4548), "Missing", Screener_1!V4548),"")</f>
        <v/>
      </c>
      <c r="AF4547" s="6"/>
      <c r="AG4547" s="6"/>
    </row>
    <row r="4548" spans="1:33" x14ac:dyDescent="0.25">
      <c r="A4548" s="125"/>
      <c r="K4548" t="str">
        <f t="shared" si="254"/>
        <v/>
      </c>
      <c r="L4548" t="str">
        <f t="shared" si="255"/>
        <v/>
      </c>
      <c r="M4548" s="45"/>
      <c r="V4548" t="str">
        <f t="shared" si="256"/>
        <v/>
      </c>
      <c r="X4548" s="6"/>
      <c r="Z4548" s="6"/>
      <c r="AB4548" s="6" t="str">
        <f>IF(Screener_1!U4549 = "Y",  IF(ISBLANK(Screener_1!V4549), "Missing", Screener_1!V4549),"")</f>
        <v/>
      </c>
      <c r="AF4548" s="6"/>
      <c r="AG4548" s="6"/>
    </row>
    <row r="4549" spans="1:33" x14ac:dyDescent="0.25">
      <c r="A4549" s="125"/>
      <c r="K4549" t="str">
        <f t="shared" si="254"/>
        <v/>
      </c>
      <c r="L4549" t="str">
        <f t="shared" si="255"/>
        <v/>
      </c>
      <c r="M4549" s="45"/>
      <c r="V4549" t="str">
        <f t="shared" si="256"/>
        <v/>
      </c>
      <c r="X4549" s="6"/>
      <c r="Z4549" s="6"/>
      <c r="AB4549" s="6" t="str">
        <f>IF(Screener_1!U4550 = "Y",  IF(ISBLANK(Screener_1!V4550), "Missing", Screener_1!V4550),"")</f>
        <v/>
      </c>
      <c r="AF4549" s="6"/>
      <c r="AG4549" s="6"/>
    </row>
    <row r="4550" spans="1:33" x14ac:dyDescent="0.25">
      <c r="A4550" s="125"/>
      <c r="K4550" t="str">
        <f t="shared" si="254"/>
        <v/>
      </c>
      <c r="L4550" t="str">
        <f t="shared" si="255"/>
        <v/>
      </c>
      <c r="M4550" s="45"/>
      <c r="V4550" t="str">
        <f t="shared" si="256"/>
        <v/>
      </c>
      <c r="X4550" s="6"/>
      <c r="Z4550" s="6"/>
      <c r="AB4550" s="6" t="str">
        <f>IF(Screener_1!U4551 = "Y",  IF(ISBLANK(Screener_1!V4551), "Missing", Screener_1!V4551),"")</f>
        <v/>
      </c>
      <c r="AF4550" s="6"/>
      <c r="AG4550" s="6"/>
    </row>
    <row r="4551" spans="1:33" x14ac:dyDescent="0.25">
      <c r="A4551" s="125"/>
      <c r="K4551" t="str">
        <f t="shared" ref="K4551:K4614" si="257" xml:space="preserve"> IF(AND(ISNUMBER(G4551),ISNUMBER(H4551),ISNUMBER(I4551),  ISNUMBER(J4551) ), (G4551+H4551+I4551+J4551),   IF(OR(ISNUMBER(G4551),ISNUMBER(H4551), ISNUMBER(I4551), ISNUMBER(J4551) ), "Incomplete", "" ))</f>
        <v/>
      </c>
      <c r="L4551" t="str">
        <f t="shared" ref="L4551:L4614" si="258">IF(AF4551 = "","",   IF(SUM(G4551:J4551) &gt;0,"Positive","Negative"))</f>
        <v/>
      </c>
      <c r="M4551" s="45"/>
      <c r="V4551" t="str">
        <f t="shared" ref="V4551:V4614" si="259">IF( OR(AG4551="Negative", ISBLANK(AG4551) =TRUE, AG4551 = ""), "",IF(COUNT(N4551:S4551)&gt;0,IF(SUM(N4551:S4551)&gt;1,"Positive","Negative"),""))</f>
        <v/>
      </c>
      <c r="X4551" s="6"/>
      <c r="Z4551" s="6"/>
      <c r="AB4551" s="6" t="str">
        <f>IF(Screener_1!U4552 = "Y",  IF(ISBLANK(Screener_1!V4552), "Missing", Screener_1!V4552),"")</f>
        <v/>
      </c>
      <c r="AF4551" s="6"/>
      <c r="AG4551" s="6"/>
    </row>
    <row r="4552" spans="1:33" x14ac:dyDescent="0.25">
      <c r="A4552" s="125"/>
      <c r="K4552" t="str">
        <f t="shared" si="257"/>
        <v/>
      </c>
      <c r="L4552" t="str">
        <f t="shared" si="258"/>
        <v/>
      </c>
      <c r="M4552" s="45"/>
      <c r="V4552" t="str">
        <f t="shared" si="259"/>
        <v/>
      </c>
      <c r="X4552" s="6"/>
      <c r="Z4552" s="6"/>
      <c r="AB4552" s="6" t="str">
        <f>IF(Screener_1!U4553 = "Y",  IF(ISBLANK(Screener_1!V4553), "Missing", Screener_1!V4553),"")</f>
        <v/>
      </c>
      <c r="AF4552" s="6"/>
      <c r="AG4552" s="6"/>
    </row>
    <row r="4553" spans="1:33" x14ac:dyDescent="0.25">
      <c r="A4553" s="125"/>
      <c r="K4553" t="str">
        <f t="shared" si="257"/>
        <v/>
      </c>
      <c r="L4553" t="str">
        <f t="shared" si="258"/>
        <v/>
      </c>
      <c r="M4553" s="45"/>
      <c r="V4553" t="str">
        <f t="shared" si="259"/>
        <v/>
      </c>
      <c r="X4553" s="6"/>
      <c r="Z4553" s="6"/>
      <c r="AB4553" s="6" t="str">
        <f>IF(Screener_1!U4554 = "Y",  IF(ISBLANK(Screener_1!V4554), "Missing", Screener_1!V4554),"")</f>
        <v/>
      </c>
      <c r="AF4553" s="6"/>
      <c r="AG4553" s="6"/>
    </row>
    <row r="4554" spans="1:33" x14ac:dyDescent="0.25">
      <c r="A4554" s="125"/>
      <c r="K4554" t="str">
        <f t="shared" si="257"/>
        <v/>
      </c>
      <c r="L4554" t="str">
        <f t="shared" si="258"/>
        <v/>
      </c>
      <c r="M4554" s="45"/>
      <c r="V4554" t="str">
        <f t="shared" si="259"/>
        <v/>
      </c>
      <c r="X4554" s="6"/>
      <c r="Z4554" s="6"/>
      <c r="AB4554" s="6" t="str">
        <f>IF(Screener_1!U4555 = "Y",  IF(ISBLANK(Screener_1!V4555), "Missing", Screener_1!V4555),"")</f>
        <v/>
      </c>
      <c r="AF4554" s="6"/>
      <c r="AG4554" s="6"/>
    </row>
    <row r="4555" spans="1:33" x14ac:dyDescent="0.25">
      <c r="A4555" s="125"/>
      <c r="K4555" t="str">
        <f t="shared" si="257"/>
        <v/>
      </c>
      <c r="L4555" t="str">
        <f t="shared" si="258"/>
        <v/>
      </c>
      <c r="M4555" s="45"/>
      <c r="V4555" t="str">
        <f t="shared" si="259"/>
        <v/>
      </c>
      <c r="X4555" s="6"/>
      <c r="Z4555" s="6"/>
      <c r="AB4555" s="6" t="str">
        <f>IF(Screener_1!U4556 = "Y",  IF(ISBLANK(Screener_1!V4556), "Missing", Screener_1!V4556),"")</f>
        <v/>
      </c>
      <c r="AF4555" s="6"/>
      <c r="AG4555" s="6"/>
    </row>
    <row r="4556" spans="1:33" x14ac:dyDescent="0.25">
      <c r="A4556" s="125"/>
      <c r="K4556" t="str">
        <f t="shared" si="257"/>
        <v/>
      </c>
      <c r="L4556" t="str">
        <f t="shared" si="258"/>
        <v/>
      </c>
      <c r="M4556" s="45"/>
      <c r="V4556" t="str">
        <f t="shared" si="259"/>
        <v/>
      </c>
      <c r="X4556" s="6"/>
      <c r="Z4556" s="6"/>
      <c r="AB4556" s="6" t="str">
        <f>IF(Screener_1!U4557 = "Y",  IF(ISBLANK(Screener_1!V4557), "Missing", Screener_1!V4557),"")</f>
        <v/>
      </c>
      <c r="AF4556" s="6"/>
      <c r="AG4556" s="6"/>
    </row>
    <row r="4557" spans="1:33" x14ac:dyDescent="0.25">
      <c r="A4557" s="125"/>
      <c r="K4557" t="str">
        <f t="shared" si="257"/>
        <v/>
      </c>
      <c r="L4557" t="str">
        <f t="shared" si="258"/>
        <v/>
      </c>
      <c r="M4557" s="45"/>
      <c r="V4557" t="str">
        <f t="shared" si="259"/>
        <v/>
      </c>
      <c r="X4557" s="6"/>
      <c r="Z4557" s="6"/>
      <c r="AB4557" s="6" t="str">
        <f>IF(Screener_1!U4558 = "Y",  IF(ISBLANK(Screener_1!V4558), "Missing", Screener_1!V4558),"")</f>
        <v/>
      </c>
      <c r="AF4557" s="6"/>
      <c r="AG4557" s="6"/>
    </row>
    <row r="4558" spans="1:33" x14ac:dyDescent="0.25">
      <c r="A4558" s="125"/>
      <c r="K4558" t="str">
        <f t="shared" si="257"/>
        <v/>
      </c>
      <c r="L4558" t="str">
        <f t="shared" si="258"/>
        <v/>
      </c>
      <c r="M4558" s="45"/>
      <c r="V4558" t="str">
        <f t="shared" si="259"/>
        <v/>
      </c>
      <c r="X4558" s="6"/>
      <c r="Z4558" s="6"/>
      <c r="AB4558" s="6" t="str">
        <f>IF(Screener_1!U4559 = "Y",  IF(ISBLANK(Screener_1!V4559), "Missing", Screener_1!V4559),"")</f>
        <v/>
      </c>
      <c r="AF4558" s="6"/>
      <c r="AG4558" s="6"/>
    </row>
    <row r="4559" spans="1:33" x14ac:dyDescent="0.25">
      <c r="A4559" s="125"/>
      <c r="K4559" t="str">
        <f t="shared" si="257"/>
        <v/>
      </c>
      <c r="L4559" t="str">
        <f t="shared" si="258"/>
        <v/>
      </c>
      <c r="M4559" s="45"/>
      <c r="V4559" t="str">
        <f t="shared" si="259"/>
        <v/>
      </c>
      <c r="X4559" s="6"/>
      <c r="Z4559" s="6"/>
      <c r="AB4559" s="6" t="str">
        <f>IF(Screener_1!U4560 = "Y",  IF(ISBLANK(Screener_1!V4560), "Missing", Screener_1!V4560),"")</f>
        <v/>
      </c>
      <c r="AF4559" s="6"/>
      <c r="AG4559" s="6"/>
    </row>
    <row r="4560" spans="1:33" x14ac:dyDescent="0.25">
      <c r="A4560" s="125"/>
      <c r="K4560" t="str">
        <f t="shared" si="257"/>
        <v/>
      </c>
      <c r="L4560" t="str">
        <f t="shared" si="258"/>
        <v/>
      </c>
      <c r="M4560" s="45"/>
      <c r="V4560" t="str">
        <f t="shared" si="259"/>
        <v/>
      </c>
      <c r="X4560" s="6"/>
      <c r="Z4560" s="6"/>
      <c r="AB4560" s="6" t="str">
        <f>IF(Screener_1!U4561 = "Y",  IF(ISBLANK(Screener_1!V4561), "Missing", Screener_1!V4561),"")</f>
        <v/>
      </c>
      <c r="AF4560" s="6"/>
      <c r="AG4560" s="6"/>
    </row>
    <row r="4561" spans="1:33" x14ac:dyDescent="0.25">
      <c r="A4561" s="125"/>
      <c r="K4561" t="str">
        <f t="shared" si="257"/>
        <v/>
      </c>
      <c r="L4561" t="str">
        <f t="shared" si="258"/>
        <v/>
      </c>
      <c r="M4561" s="45"/>
      <c r="V4561" t="str">
        <f t="shared" si="259"/>
        <v/>
      </c>
      <c r="X4561" s="6"/>
      <c r="Z4561" s="6"/>
      <c r="AB4561" s="6" t="str">
        <f>IF(Screener_1!U4562 = "Y",  IF(ISBLANK(Screener_1!V4562), "Missing", Screener_1!V4562),"")</f>
        <v/>
      </c>
      <c r="AF4561" s="6"/>
      <c r="AG4561" s="6"/>
    </row>
    <row r="4562" spans="1:33" x14ac:dyDescent="0.25">
      <c r="A4562" s="125"/>
      <c r="K4562" t="str">
        <f t="shared" si="257"/>
        <v/>
      </c>
      <c r="L4562" t="str">
        <f t="shared" si="258"/>
        <v/>
      </c>
      <c r="M4562" s="45"/>
      <c r="V4562" t="str">
        <f t="shared" si="259"/>
        <v/>
      </c>
      <c r="X4562" s="6"/>
      <c r="Z4562" s="6"/>
      <c r="AB4562" s="6" t="str">
        <f>IF(Screener_1!U4563 = "Y",  IF(ISBLANK(Screener_1!V4563), "Missing", Screener_1!V4563),"")</f>
        <v/>
      </c>
      <c r="AF4562" s="6"/>
      <c r="AG4562" s="6"/>
    </row>
    <row r="4563" spans="1:33" x14ac:dyDescent="0.25">
      <c r="A4563" s="125"/>
      <c r="K4563" t="str">
        <f t="shared" si="257"/>
        <v/>
      </c>
      <c r="L4563" t="str">
        <f t="shared" si="258"/>
        <v/>
      </c>
      <c r="M4563" s="45"/>
      <c r="V4563" t="str">
        <f t="shared" si="259"/>
        <v/>
      </c>
      <c r="X4563" s="6"/>
      <c r="Z4563" s="6"/>
      <c r="AB4563" s="6" t="str">
        <f>IF(Screener_1!U4564 = "Y",  IF(ISBLANK(Screener_1!V4564), "Missing", Screener_1!V4564),"")</f>
        <v/>
      </c>
      <c r="AF4563" s="6"/>
      <c r="AG4563" s="6"/>
    </row>
    <row r="4564" spans="1:33" x14ac:dyDescent="0.25">
      <c r="A4564" s="125"/>
      <c r="K4564" t="str">
        <f t="shared" si="257"/>
        <v/>
      </c>
      <c r="L4564" t="str">
        <f t="shared" si="258"/>
        <v/>
      </c>
      <c r="M4564" s="45"/>
      <c r="V4564" t="str">
        <f t="shared" si="259"/>
        <v/>
      </c>
      <c r="X4564" s="6"/>
      <c r="Z4564" s="6"/>
      <c r="AB4564" s="6" t="str">
        <f>IF(Screener_1!U4565 = "Y",  IF(ISBLANK(Screener_1!V4565), "Missing", Screener_1!V4565),"")</f>
        <v/>
      </c>
      <c r="AF4564" s="6"/>
      <c r="AG4564" s="6"/>
    </row>
    <row r="4565" spans="1:33" x14ac:dyDescent="0.25">
      <c r="A4565" s="125"/>
      <c r="K4565" t="str">
        <f t="shared" si="257"/>
        <v/>
      </c>
      <c r="L4565" t="str">
        <f t="shared" si="258"/>
        <v/>
      </c>
      <c r="M4565" s="45"/>
      <c r="V4565" t="str">
        <f t="shared" si="259"/>
        <v/>
      </c>
      <c r="X4565" s="6"/>
      <c r="Z4565" s="6"/>
      <c r="AB4565" s="6" t="str">
        <f>IF(Screener_1!U4566 = "Y",  IF(ISBLANK(Screener_1!V4566), "Missing", Screener_1!V4566),"")</f>
        <v/>
      </c>
      <c r="AF4565" s="6"/>
      <c r="AG4565" s="6"/>
    </row>
    <row r="4566" spans="1:33" x14ac:dyDescent="0.25">
      <c r="A4566" s="125"/>
      <c r="K4566" t="str">
        <f t="shared" si="257"/>
        <v/>
      </c>
      <c r="L4566" t="str">
        <f t="shared" si="258"/>
        <v/>
      </c>
      <c r="M4566" s="45"/>
      <c r="V4566" t="str">
        <f t="shared" si="259"/>
        <v/>
      </c>
      <c r="X4566" s="6"/>
      <c r="Z4566" s="6"/>
      <c r="AB4566" s="6" t="str">
        <f>IF(Screener_1!U4567 = "Y",  IF(ISBLANK(Screener_1!V4567), "Missing", Screener_1!V4567),"")</f>
        <v/>
      </c>
      <c r="AF4566" s="6"/>
      <c r="AG4566" s="6"/>
    </row>
    <row r="4567" spans="1:33" x14ac:dyDescent="0.25">
      <c r="A4567" s="125"/>
      <c r="K4567" t="str">
        <f t="shared" si="257"/>
        <v/>
      </c>
      <c r="L4567" t="str">
        <f t="shared" si="258"/>
        <v/>
      </c>
      <c r="M4567" s="45"/>
      <c r="V4567" t="str">
        <f t="shared" si="259"/>
        <v/>
      </c>
      <c r="X4567" s="6"/>
      <c r="Z4567" s="6"/>
      <c r="AB4567" s="6" t="str">
        <f>IF(Screener_1!U4568 = "Y",  IF(ISBLANK(Screener_1!V4568), "Missing", Screener_1!V4568),"")</f>
        <v/>
      </c>
      <c r="AF4567" s="6"/>
      <c r="AG4567" s="6"/>
    </row>
    <row r="4568" spans="1:33" x14ac:dyDescent="0.25">
      <c r="A4568" s="125"/>
      <c r="K4568" t="str">
        <f t="shared" si="257"/>
        <v/>
      </c>
      <c r="L4568" t="str">
        <f t="shared" si="258"/>
        <v/>
      </c>
      <c r="M4568" s="45"/>
      <c r="V4568" t="str">
        <f t="shared" si="259"/>
        <v/>
      </c>
      <c r="X4568" s="6"/>
      <c r="Z4568" s="6"/>
      <c r="AB4568" s="6" t="str">
        <f>IF(Screener_1!U4569 = "Y",  IF(ISBLANK(Screener_1!V4569), "Missing", Screener_1!V4569),"")</f>
        <v/>
      </c>
      <c r="AF4568" s="6"/>
      <c r="AG4568" s="6"/>
    </row>
    <row r="4569" spans="1:33" x14ac:dyDescent="0.25">
      <c r="A4569" s="125"/>
      <c r="K4569" t="str">
        <f t="shared" si="257"/>
        <v/>
      </c>
      <c r="L4569" t="str">
        <f t="shared" si="258"/>
        <v/>
      </c>
      <c r="M4569" s="45"/>
      <c r="V4569" t="str">
        <f t="shared" si="259"/>
        <v/>
      </c>
      <c r="X4569" s="6"/>
      <c r="Z4569" s="6"/>
      <c r="AB4569" s="6" t="str">
        <f>IF(Screener_1!U4570 = "Y",  IF(ISBLANK(Screener_1!V4570), "Missing", Screener_1!V4570),"")</f>
        <v/>
      </c>
      <c r="AF4569" s="6"/>
      <c r="AG4569" s="6"/>
    </row>
    <row r="4570" spans="1:33" x14ac:dyDescent="0.25">
      <c r="A4570" s="125"/>
      <c r="K4570" t="str">
        <f t="shared" si="257"/>
        <v/>
      </c>
      <c r="L4570" t="str">
        <f t="shared" si="258"/>
        <v/>
      </c>
      <c r="M4570" s="45"/>
      <c r="V4570" t="str">
        <f t="shared" si="259"/>
        <v/>
      </c>
      <c r="X4570" s="6"/>
      <c r="Z4570" s="6"/>
      <c r="AB4570" s="6" t="str">
        <f>IF(Screener_1!U4571 = "Y",  IF(ISBLANK(Screener_1!V4571), "Missing", Screener_1!V4571),"")</f>
        <v/>
      </c>
      <c r="AF4570" s="6"/>
      <c r="AG4570" s="6"/>
    </row>
    <row r="4571" spans="1:33" x14ac:dyDescent="0.25">
      <c r="A4571" s="125"/>
      <c r="K4571" t="str">
        <f t="shared" si="257"/>
        <v/>
      </c>
      <c r="L4571" t="str">
        <f t="shared" si="258"/>
        <v/>
      </c>
      <c r="M4571" s="45"/>
      <c r="V4571" t="str">
        <f t="shared" si="259"/>
        <v/>
      </c>
      <c r="X4571" s="6"/>
      <c r="Z4571" s="6"/>
      <c r="AB4571" s="6" t="str">
        <f>IF(Screener_1!U4572 = "Y",  IF(ISBLANK(Screener_1!V4572), "Missing", Screener_1!V4572),"")</f>
        <v/>
      </c>
      <c r="AF4571" s="6"/>
      <c r="AG4571" s="6"/>
    </row>
    <row r="4572" spans="1:33" x14ac:dyDescent="0.25">
      <c r="A4572" s="125"/>
      <c r="K4572" t="str">
        <f t="shared" si="257"/>
        <v/>
      </c>
      <c r="L4572" t="str">
        <f t="shared" si="258"/>
        <v/>
      </c>
      <c r="M4572" s="45"/>
      <c r="V4572" t="str">
        <f t="shared" si="259"/>
        <v/>
      </c>
      <c r="X4572" s="6"/>
      <c r="Z4572" s="6"/>
      <c r="AB4572" s="6" t="str">
        <f>IF(Screener_1!U4573 = "Y",  IF(ISBLANK(Screener_1!V4573), "Missing", Screener_1!V4573),"")</f>
        <v/>
      </c>
      <c r="AF4572" s="6"/>
      <c r="AG4572" s="6"/>
    </row>
    <row r="4573" spans="1:33" x14ac:dyDescent="0.25">
      <c r="A4573" s="125"/>
      <c r="K4573" t="str">
        <f t="shared" si="257"/>
        <v/>
      </c>
      <c r="L4573" t="str">
        <f t="shared" si="258"/>
        <v/>
      </c>
      <c r="M4573" s="45"/>
      <c r="V4573" t="str">
        <f t="shared" si="259"/>
        <v/>
      </c>
      <c r="X4573" s="6"/>
      <c r="Z4573" s="6"/>
      <c r="AB4573" s="6" t="str">
        <f>IF(Screener_1!U4574 = "Y",  IF(ISBLANK(Screener_1!V4574), "Missing", Screener_1!V4574),"")</f>
        <v/>
      </c>
      <c r="AF4573" s="6"/>
      <c r="AG4573" s="6"/>
    </row>
    <row r="4574" spans="1:33" x14ac:dyDescent="0.25">
      <c r="A4574" s="125"/>
      <c r="K4574" t="str">
        <f t="shared" si="257"/>
        <v/>
      </c>
      <c r="L4574" t="str">
        <f t="shared" si="258"/>
        <v/>
      </c>
      <c r="M4574" s="45"/>
      <c r="V4574" t="str">
        <f t="shared" si="259"/>
        <v/>
      </c>
      <c r="X4574" s="6"/>
      <c r="Z4574" s="6"/>
      <c r="AB4574" s="6" t="str">
        <f>IF(Screener_1!U4575 = "Y",  IF(ISBLANK(Screener_1!V4575), "Missing", Screener_1!V4575),"")</f>
        <v/>
      </c>
      <c r="AF4574" s="6"/>
      <c r="AG4574" s="6"/>
    </row>
    <row r="4575" spans="1:33" x14ac:dyDescent="0.25">
      <c r="A4575" s="125"/>
      <c r="K4575" t="str">
        <f t="shared" si="257"/>
        <v/>
      </c>
      <c r="L4575" t="str">
        <f t="shared" si="258"/>
        <v/>
      </c>
      <c r="M4575" s="45"/>
      <c r="V4575" t="str">
        <f t="shared" si="259"/>
        <v/>
      </c>
      <c r="X4575" s="6"/>
      <c r="Z4575" s="6"/>
      <c r="AB4575" s="6" t="str">
        <f>IF(Screener_1!U4576 = "Y",  IF(ISBLANK(Screener_1!V4576), "Missing", Screener_1!V4576),"")</f>
        <v/>
      </c>
      <c r="AF4575" s="6"/>
      <c r="AG4575" s="6"/>
    </row>
    <row r="4576" spans="1:33" x14ac:dyDescent="0.25">
      <c r="A4576" s="125"/>
      <c r="K4576" t="str">
        <f t="shared" si="257"/>
        <v/>
      </c>
      <c r="L4576" t="str">
        <f t="shared" si="258"/>
        <v/>
      </c>
      <c r="M4576" s="45"/>
      <c r="V4576" t="str">
        <f t="shared" si="259"/>
        <v/>
      </c>
      <c r="X4576" s="6"/>
      <c r="Z4576" s="6"/>
      <c r="AB4576" s="6" t="str">
        <f>IF(Screener_1!U4577 = "Y",  IF(ISBLANK(Screener_1!V4577), "Missing", Screener_1!V4577),"")</f>
        <v/>
      </c>
      <c r="AF4576" s="6"/>
      <c r="AG4576" s="6"/>
    </row>
    <row r="4577" spans="1:33" x14ac:dyDescent="0.25">
      <c r="A4577" s="125"/>
      <c r="K4577" t="str">
        <f t="shared" si="257"/>
        <v/>
      </c>
      <c r="L4577" t="str">
        <f t="shared" si="258"/>
        <v/>
      </c>
      <c r="M4577" s="45"/>
      <c r="V4577" t="str">
        <f t="shared" si="259"/>
        <v/>
      </c>
      <c r="X4577" s="6"/>
      <c r="Z4577" s="6"/>
      <c r="AB4577" s="6" t="str">
        <f>IF(Screener_1!U4578 = "Y",  IF(ISBLANK(Screener_1!V4578), "Missing", Screener_1!V4578),"")</f>
        <v/>
      </c>
      <c r="AF4577" s="6"/>
      <c r="AG4577" s="6"/>
    </row>
    <row r="4578" spans="1:33" x14ac:dyDescent="0.25">
      <c r="A4578" s="125"/>
      <c r="K4578" t="str">
        <f t="shared" si="257"/>
        <v/>
      </c>
      <c r="L4578" t="str">
        <f t="shared" si="258"/>
        <v/>
      </c>
      <c r="M4578" s="45"/>
      <c r="V4578" t="str">
        <f t="shared" si="259"/>
        <v/>
      </c>
      <c r="X4578" s="6"/>
      <c r="Z4578" s="6"/>
      <c r="AB4578" s="6" t="str">
        <f>IF(Screener_1!U4579 = "Y",  IF(ISBLANK(Screener_1!V4579), "Missing", Screener_1!V4579),"")</f>
        <v/>
      </c>
      <c r="AF4578" s="6"/>
      <c r="AG4578" s="6"/>
    </row>
    <row r="4579" spans="1:33" x14ac:dyDescent="0.25">
      <c r="A4579" s="125"/>
      <c r="K4579" t="str">
        <f t="shared" si="257"/>
        <v/>
      </c>
      <c r="L4579" t="str">
        <f t="shared" si="258"/>
        <v/>
      </c>
      <c r="M4579" s="45"/>
      <c r="V4579" t="str">
        <f t="shared" si="259"/>
        <v/>
      </c>
      <c r="X4579" s="6"/>
      <c r="Z4579" s="6"/>
      <c r="AB4579" s="6" t="str">
        <f>IF(Screener_1!U4580 = "Y",  IF(ISBLANK(Screener_1!V4580), "Missing", Screener_1!V4580),"")</f>
        <v/>
      </c>
      <c r="AF4579" s="6"/>
      <c r="AG4579" s="6"/>
    </row>
    <row r="4580" spans="1:33" x14ac:dyDescent="0.25">
      <c r="A4580" s="125"/>
      <c r="K4580" t="str">
        <f t="shared" si="257"/>
        <v/>
      </c>
      <c r="L4580" t="str">
        <f t="shared" si="258"/>
        <v/>
      </c>
      <c r="M4580" s="45"/>
      <c r="V4580" t="str">
        <f t="shared" si="259"/>
        <v/>
      </c>
      <c r="X4580" s="6"/>
      <c r="Z4580" s="6"/>
      <c r="AB4580" s="6" t="str">
        <f>IF(Screener_1!U4581 = "Y",  IF(ISBLANK(Screener_1!V4581), "Missing", Screener_1!V4581),"")</f>
        <v/>
      </c>
      <c r="AF4580" s="6"/>
      <c r="AG4580" s="6"/>
    </row>
    <row r="4581" spans="1:33" x14ac:dyDescent="0.25">
      <c r="A4581" s="125"/>
      <c r="K4581" t="str">
        <f t="shared" si="257"/>
        <v/>
      </c>
      <c r="L4581" t="str">
        <f t="shared" si="258"/>
        <v/>
      </c>
      <c r="M4581" s="45"/>
      <c r="V4581" t="str">
        <f t="shared" si="259"/>
        <v/>
      </c>
      <c r="X4581" s="6"/>
      <c r="Z4581" s="6"/>
      <c r="AB4581" s="6" t="str">
        <f>IF(Screener_1!U4582 = "Y",  IF(ISBLANK(Screener_1!V4582), "Missing", Screener_1!V4582),"")</f>
        <v/>
      </c>
      <c r="AF4581" s="6"/>
      <c r="AG4581" s="6"/>
    </row>
    <row r="4582" spans="1:33" x14ac:dyDescent="0.25">
      <c r="A4582" s="125"/>
      <c r="K4582" t="str">
        <f t="shared" si="257"/>
        <v/>
      </c>
      <c r="L4582" t="str">
        <f t="shared" si="258"/>
        <v/>
      </c>
      <c r="M4582" s="45"/>
      <c r="V4582" t="str">
        <f t="shared" si="259"/>
        <v/>
      </c>
      <c r="X4582" s="6"/>
      <c r="Z4582" s="6"/>
      <c r="AB4582" s="6" t="str">
        <f>IF(Screener_1!U4583 = "Y",  IF(ISBLANK(Screener_1!V4583), "Missing", Screener_1!V4583),"")</f>
        <v/>
      </c>
      <c r="AF4582" s="6"/>
      <c r="AG4582" s="6"/>
    </row>
    <row r="4583" spans="1:33" x14ac:dyDescent="0.25">
      <c r="A4583" s="125"/>
      <c r="K4583" t="str">
        <f t="shared" si="257"/>
        <v/>
      </c>
      <c r="L4583" t="str">
        <f t="shared" si="258"/>
        <v/>
      </c>
      <c r="M4583" s="45"/>
      <c r="V4583" t="str">
        <f t="shared" si="259"/>
        <v/>
      </c>
      <c r="X4583" s="6"/>
      <c r="Z4583" s="6"/>
      <c r="AB4583" s="6" t="str">
        <f>IF(Screener_1!U4584 = "Y",  IF(ISBLANK(Screener_1!V4584), "Missing", Screener_1!V4584),"")</f>
        <v/>
      </c>
      <c r="AF4583" s="6"/>
      <c r="AG4583" s="6"/>
    </row>
    <row r="4584" spans="1:33" x14ac:dyDescent="0.25">
      <c r="A4584" s="125"/>
      <c r="K4584" t="str">
        <f t="shared" si="257"/>
        <v/>
      </c>
      <c r="L4584" t="str">
        <f t="shared" si="258"/>
        <v/>
      </c>
      <c r="M4584" s="45"/>
      <c r="V4584" t="str">
        <f t="shared" si="259"/>
        <v/>
      </c>
      <c r="X4584" s="6"/>
      <c r="Z4584" s="6"/>
      <c r="AB4584" s="6" t="str">
        <f>IF(Screener_1!U4585 = "Y",  IF(ISBLANK(Screener_1!V4585), "Missing", Screener_1!V4585),"")</f>
        <v/>
      </c>
      <c r="AF4584" s="6"/>
      <c r="AG4584" s="6"/>
    </row>
    <row r="4585" spans="1:33" x14ac:dyDescent="0.25">
      <c r="A4585" s="125"/>
      <c r="K4585" t="str">
        <f t="shared" si="257"/>
        <v/>
      </c>
      <c r="L4585" t="str">
        <f t="shared" si="258"/>
        <v/>
      </c>
      <c r="M4585" s="45"/>
      <c r="V4585" t="str">
        <f t="shared" si="259"/>
        <v/>
      </c>
      <c r="X4585" s="6"/>
      <c r="Z4585" s="6"/>
      <c r="AB4585" s="6" t="str">
        <f>IF(Screener_1!U4586 = "Y",  IF(ISBLANK(Screener_1!V4586), "Missing", Screener_1!V4586),"")</f>
        <v/>
      </c>
      <c r="AF4585" s="6"/>
      <c r="AG4585" s="6"/>
    </row>
    <row r="4586" spans="1:33" x14ac:dyDescent="0.25">
      <c r="A4586" s="125"/>
      <c r="K4586" t="str">
        <f t="shared" si="257"/>
        <v/>
      </c>
      <c r="L4586" t="str">
        <f t="shared" si="258"/>
        <v/>
      </c>
      <c r="M4586" s="45"/>
      <c r="V4586" t="str">
        <f t="shared" si="259"/>
        <v/>
      </c>
      <c r="X4586" s="6"/>
      <c r="Z4586" s="6"/>
      <c r="AB4586" s="6" t="str">
        <f>IF(Screener_1!U4587 = "Y",  IF(ISBLANK(Screener_1!V4587), "Missing", Screener_1!V4587),"")</f>
        <v/>
      </c>
      <c r="AF4586" s="6"/>
      <c r="AG4586" s="6"/>
    </row>
    <row r="4587" spans="1:33" x14ac:dyDescent="0.25">
      <c r="A4587" s="125"/>
      <c r="K4587" t="str">
        <f t="shared" si="257"/>
        <v/>
      </c>
      <c r="L4587" t="str">
        <f t="shared" si="258"/>
        <v/>
      </c>
      <c r="M4587" s="45"/>
      <c r="V4587" t="str">
        <f t="shared" si="259"/>
        <v/>
      </c>
      <c r="X4587" s="6"/>
      <c r="Z4587" s="6"/>
      <c r="AB4587" s="6" t="str">
        <f>IF(Screener_1!U4588 = "Y",  IF(ISBLANK(Screener_1!V4588), "Missing", Screener_1!V4588),"")</f>
        <v/>
      </c>
      <c r="AF4587" s="6"/>
      <c r="AG4587" s="6"/>
    </row>
    <row r="4588" spans="1:33" x14ac:dyDescent="0.25">
      <c r="A4588" s="125"/>
      <c r="K4588" t="str">
        <f t="shared" si="257"/>
        <v/>
      </c>
      <c r="L4588" t="str">
        <f t="shared" si="258"/>
        <v/>
      </c>
      <c r="M4588" s="45"/>
      <c r="V4588" t="str">
        <f t="shared" si="259"/>
        <v/>
      </c>
      <c r="X4588" s="6"/>
      <c r="Z4588" s="6"/>
      <c r="AB4588" s="6" t="str">
        <f>IF(Screener_1!U4589 = "Y",  IF(ISBLANK(Screener_1!V4589), "Missing", Screener_1!V4589),"")</f>
        <v/>
      </c>
      <c r="AF4588" s="6"/>
      <c r="AG4588" s="6"/>
    </row>
    <row r="4589" spans="1:33" x14ac:dyDescent="0.25">
      <c r="A4589" s="125"/>
      <c r="K4589" t="str">
        <f t="shared" si="257"/>
        <v/>
      </c>
      <c r="L4589" t="str">
        <f t="shared" si="258"/>
        <v/>
      </c>
      <c r="M4589" s="45"/>
      <c r="V4589" t="str">
        <f t="shared" si="259"/>
        <v/>
      </c>
      <c r="X4589" s="6"/>
      <c r="Z4589" s="6"/>
      <c r="AB4589" s="6" t="str">
        <f>IF(Screener_1!U4590 = "Y",  IF(ISBLANK(Screener_1!V4590), "Missing", Screener_1!V4590),"")</f>
        <v/>
      </c>
      <c r="AF4589" s="6"/>
      <c r="AG4589" s="6"/>
    </row>
    <row r="4590" spans="1:33" x14ac:dyDescent="0.25">
      <c r="A4590" s="125"/>
      <c r="K4590" t="str">
        <f t="shared" si="257"/>
        <v/>
      </c>
      <c r="L4590" t="str">
        <f t="shared" si="258"/>
        <v/>
      </c>
      <c r="M4590" s="45"/>
      <c r="V4590" t="str">
        <f t="shared" si="259"/>
        <v/>
      </c>
      <c r="X4590" s="6"/>
      <c r="Z4590" s="6"/>
      <c r="AB4590" s="6" t="str">
        <f>IF(Screener_1!U4591 = "Y",  IF(ISBLANK(Screener_1!V4591), "Missing", Screener_1!V4591),"")</f>
        <v/>
      </c>
      <c r="AF4590" s="6"/>
      <c r="AG4590" s="6"/>
    </row>
    <row r="4591" spans="1:33" x14ac:dyDescent="0.25">
      <c r="A4591" s="125"/>
      <c r="K4591" t="str">
        <f t="shared" si="257"/>
        <v/>
      </c>
      <c r="L4591" t="str">
        <f t="shared" si="258"/>
        <v/>
      </c>
      <c r="M4591" s="45"/>
      <c r="V4591" t="str">
        <f t="shared" si="259"/>
        <v/>
      </c>
      <c r="X4591" s="6"/>
      <c r="Z4591" s="6"/>
      <c r="AB4591" s="6" t="str">
        <f>IF(Screener_1!U4592 = "Y",  IF(ISBLANK(Screener_1!V4592), "Missing", Screener_1!V4592),"")</f>
        <v/>
      </c>
      <c r="AF4591" s="6"/>
      <c r="AG4591" s="6"/>
    </row>
    <row r="4592" spans="1:33" x14ac:dyDescent="0.25">
      <c r="A4592" s="125"/>
      <c r="K4592" t="str">
        <f t="shared" si="257"/>
        <v/>
      </c>
      <c r="L4592" t="str">
        <f t="shared" si="258"/>
        <v/>
      </c>
      <c r="M4592" s="45"/>
      <c r="V4592" t="str">
        <f t="shared" si="259"/>
        <v/>
      </c>
      <c r="X4592" s="6"/>
      <c r="Z4592" s="6"/>
      <c r="AB4592" s="6" t="str">
        <f>IF(Screener_1!U4593 = "Y",  IF(ISBLANK(Screener_1!V4593), "Missing", Screener_1!V4593),"")</f>
        <v/>
      </c>
      <c r="AF4592" s="6"/>
      <c r="AG4592" s="6"/>
    </row>
    <row r="4593" spans="1:33" x14ac:dyDescent="0.25">
      <c r="A4593" s="125"/>
      <c r="K4593" t="str">
        <f t="shared" si="257"/>
        <v/>
      </c>
      <c r="L4593" t="str">
        <f t="shared" si="258"/>
        <v/>
      </c>
      <c r="M4593" s="45"/>
      <c r="V4593" t="str">
        <f t="shared" si="259"/>
        <v/>
      </c>
      <c r="X4593" s="6"/>
      <c r="Z4593" s="6"/>
      <c r="AB4593" s="6" t="str">
        <f>IF(Screener_1!U4594 = "Y",  IF(ISBLANK(Screener_1!V4594), "Missing", Screener_1!V4594),"")</f>
        <v/>
      </c>
      <c r="AF4593" s="6"/>
      <c r="AG4593" s="6"/>
    </row>
    <row r="4594" spans="1:33" x14ac:dyDescent="0.25">
      <c r="A4594" s="125"/>
      <c r="K4594" t="str">
        <f t="shared" si="257"/>
        <v/>
      </c>
      <c r="L4594" t="str">
        <f t="shared" si="258"/>
        <v/>
      </c>
      <c r="M4594" s="45"/>
      <c r="V4594" t="str">
        <f t="shared" si="259"/>
        <v/>
      </c>
      <c r="X4594" s="6"/>
      <c r="Z4594" s="6"/>
      <c r="AB4594" s="6" t="str">
        <f>IF(Screener_1!U4595 = "Y",  IF(ISBLANK(Screener_1!V4595), "Missing", Screener_1!V4595),"")</f>
        <v/>
      </c>
      <c r="AF4594" s="6"/>
      <c r="AG4594" s="6"/>
    </row>
    <row r="4595" spans="1:33" x14ac:dyDescent="0.25">
      <c r="A4595" s="125"/>
      <c r="K4595" t="str">
        <f t="shared" si="257"/>
        <v/>
      </c>
      <c r="L4595" t="str">
        <f t="shared" si="258"/>
        <v/>
      </c>
      <c r="M4595" s="45"/>
      <c r="V4595" t="str">
        <f t="shared" si="259"/>
        <v/>
      </c>
      <c r="X4595" s="6"/>
      <c r="Z4595" s="6"/>
      <c r="AB4595" s="6" t="str">
        <f>IF(Screener_1!U4596 = "Y",  IF(ISBLANK(Screener_1!V4596), "Missing", Screener_1!V4596),"")</f>
        <v/>
      </c>
      <c r="AF4595" s="6"/>
      <c r="AG4595" s="6"/>
    </row>
    <row r="4596" spans="1:33" x14ac:dyDescent="0.25">
      <c r="A4596" s="125"/>
      <c r="K4596" t="str">
        <f t="shared" si="257"/>
        <v/>
      </c>
      <c r="L4596" t="str">
        <f t="shared" si="258"/>
        <v/>
      </c>
      <c r="M4596" s="45"/>
      <c r="V4596" t="str">
        <f t="shared" si="259"/>
        <v/>
      </c>
      <c r="X4596" s="6"/>
      <c r="Z4596" s="6"/>
      <c r="AB4596" s="6" t="str">
        <f>IF(Screener_1!U4597 = "Y",  IF(ISBLANK(Screener_1!V4597), "Missing", Screener_1!V4597),"")</f>
        <v/>
      </c>
      <c r="AF4596" s="6"/>
      <c r="AG4596" s="6"/>
    </row>
    <row r="4597" spans="1:33" x14ac:dyDescent="0.25">
      <c r="A4597" s="125"/>
      <c r="K4597" t="str">
        <f t="shared" si="257"/>
        <v/>
      </c>
      <c r="L4597" t="str">
        <f t="shared" si="258"/>
        <v/>
      </c>
      <c r="M4597" s="45"/>
      <c r="V4597" t="str">
        <f t="shared" si="259"/>
        <v/>
      </c>
      <c r="X4597" s="6"/>
      <c r="Z4597" s="6"/>
      <c r="AB4597" s="6" t="str">
        <f>IF(Screener_1!U4598 = "Y",  IF(ISBLANK(Screener_1!V4598), "Missing", Screener_1!V4598),"")</f>
        <v/>
      </c>
      <c r="AF4597" s="6"/>
      <c r="AG4597" s="6"/>
    </row>
    <row r="4598" spans="1:33" x14ac:dyDescent="0.25">
      <c r="A4598" s="125"/>
      <c r="K4598" t="str">
        <f t="shared" si="257"/>
        <v/>
      </c>
      <c r="L4598" t="str">
        <f t="shared" si="258"/>
        <v/>
      </c>
      <c r="M4598" s="45"/>
      <c r="V4598" t="str">
        <f t="shared" si="259"/>
        <v/>
      </c>
      <c r="X4598" s="6"/>
      <c r="Z4598" s="6"/>
      <c r="AB4598" s="6" t="str">
        <f>IF(Screener_1!U4599 = "Y",  IF(ISBLANK(Screener_1!V4599), "Missing", Screener_1!V4599),"")</f>
        <v/>
      </c>
      <c r="AF4598" s="6"/>
      <c r="AG4598" s="6"/>
    </row>
    <row r="4599" spans="1:33" x14ac:dyDescent="0.25">
      <c r="A4599" s="125"/>
      <c r="K4599" t="str">
        <f t="shared" si="257"/>
        <v/>
      </c>
      <c r="L4599" t="str">
        <f t="shared" si="258"/>
        <v/>
      </c>
      <c r="M4599" s="45"/>
      <c r="V4599" t="str">
        <f t="shared" si="259"/>
        <v/>
      </c>
      <c r="X4599" s="6"/>
      <c r="Z4599" s="6"/>
      <c r="AB4599" s="6" t="str">
        <f>IF(Screener_1!U4600 = "Y",  IF(ISBLANK(Screener_1!V4600), "Missing", Screener_1!V4600),"")</f>
        <v/>
      </c>
      <c r="AF4599" s="6"/>
      <c r="AG4599" s="6"/>
    </row>
    <row r="4600" spans="1:33" x14ac:dyDescent="0.25">
      <c r="A4600" s="125"/>
      <c r="K4600" t="str">
        <f t="shared" si="257"/>
        <v/>
      </c>
      <c r="L4600" t="str">
        <f t="shared" si="258"/>
        <v/>
      </c>
      <c r="M4600" s="45"/>
      <c r="V4600" t="str">
        <f t="shared" si="259"/>
        <v/>
      </c>
      <c r="X4600" s="6"/>
      <c r="Z4600" s="6"/>
      <c r="AB4600" s="6" t="str">
        <f>IF(Screener_1!U4601 = "Y",  IF(ISBLANK(Screener_1!V4601), "Missing", Screener_1!V4601),"")</f>
        <v/>
      </c>
      <c r="AF4600" s="6"/>
      <c r="AG4600" s="6"/>
    </row>
    <row r="4601" spans="1:33" x14ac:dyDescent="0.25">
      <c r="A4601" s="125"/>
      <c r="K4601" t="str">
        <f t="shared" si="257"/>
        <v/>
      </c>
      <c r="L4601" t="str">
        <f t="shared" si="258"/>
        <v/>
      </c>
      <c r="M4601" s="45"/>
      <c r="V4601" t="str">
        <f t="shared" si="259"/>
        <v/>
      </c>
      <c r="X4601" s="6"/>
      <c r="Z4601" s="6"/>
      <c r="AB4601" s="6" t="str">
        <f>IF(Screener_1!U4602 = "Y",  IF(ISBLANK(Screener_1!V4602), "Missing", Screener_1!V4602),"")</f>
        <v/>
      </c>
      <c r="AF4601" s="6"/>
      <c r="AG4601" s="6"/>
    </row>
    <row r="4602" spans="1:33" x14ac:dyDescent="0.25">
      <c r="A4602" s="125"/>
      <c r="K4602" t="str">
        <f t="shared" si="257"/>
        <v/>
      </c>
      <c r="L4602" t="str">
        <f t="shared" si="258"/>
        <v/>
      </c>
      <c r="M4602" s="45"/>
      <c r="V4602" t="str">
        <f t="shared" si="259"/>
        <v/>
      </c>
      <c r="X4602" s="6"/>
      <c r="Z4602" s="6"/>
      <c r="AB4602" s="6" t="str">
        <f>IF(Screener_1!U4603 = "Y",  IF(ISBLANK(Screener_1!V4603), "Missing", Screener_1!V4603),"")</f>
        <v/>
      </c>
      <c r="AF4602" s="6"/>
      <c r="AG4602" s="6"/>
    </row>
    <row r="4603" spans="1:33" x14ac:dyDescent="0.25">
      <c r="A4603" s="125"/>
      <c r="K4603" t="str">
        <f t="shared" si="257"/>
        <v/>
      </c>
      <c r="L4603" t="str">
        <f t="shared" si="258"/>
        <v/>
      </c>
      <c r="M4603" s="45"/>
      <c r="V4603" t="str">
        <f t="shared" si="259"/>
        <v/>
      </c>
      <c r="X4603" s="6"/>
      <c r="Z4603" s="6"/>
      <c r="AB4603" s="6" t="str">
        <f>IF(Screener_1!U4604 = "Y",  IF(ISBLANK(Screener_1!V4604), "Missing", Screener_1!V4604),"")</f>
        <v/>
      </c>
      <c r="AF4603" s="6"/>
      <c r="AG4603" s="6"/>
    </row>
    <row r="4604" spans="1:33" x14ac:dyDescent="0.25">
      <c r="A4604" s="125"/>
      <c r="K4604" t="str">
        <f t="shared" si="257"/>
        <v/>
      </c>
      <c r="L4604" t="str">
        <f t="shared" si="258"/>
        <v/>
      </c>
      <c r="M4604" s="45"/>
      <c r="V4604" t="str">
        <f t="shared" si="259"/>
        <v/>
      </c>
      <c r="X4604" s="6"/>
      <c r="Z4604" s="6"/>
      <c r="AB4604" s="6" t="str">
        <f>IF(Screener_1!U4605 = "Y",  IF(ISBLANK(Screener_1!V4605), "Missing", Screener_1!V4605),"")</f>
        <v/>
      </c>
      <c r="AF4604" s="6"/>
      <c r="AG4604" s="6"/>
    </row>
    <row r="4605" spans="1:33" x14ac:dyDescent="0.25">
      <c r="A4605" s="125"/>
      <c r="K4605" t="str">
        <f t="shared" si="257"/>
        <v/>
      </c>
      <c r="L4605" t="str">
        <f t="shared" si="258"/>
        <v/>
      </c>
      <c r="M4605" s="45"/>
      <c r="V4605" t="str">
        <f t="shared" si="259"/>
        <v/>
      </c>
      <c r="X4605" s="6"/>
      <c r="Z4605" s="6"/>
      <c r="AB4605" s="6" t="str">
        <f>IF(Screener_1!U4606 = "Y",  IF(ISBLANK(Screener_1!V4606), "Missing", Screener_1!V4606),"")</f>
        <v/>
      </c>
      <c r="AF4605" s="6"/>
      <c r="AG4605" s="6"/>
    </row>
    <row r="4606" spans="1:33" x14ac:dyDescent="0.25">
      <c r="A4606" s="125"/>
      <c r="K4606" t="str">
        <f t="shared" si="257"/>
        <v/>
      </c>
      <c r="L4606" t="str">
        <f t="shared" si="258"/>
        <v/>
      </c>
      <c r="M4606" s="45"/>
      <c r="V4606" t="str">
        <f t="shared" si="259"/>
        <v/>
      </c>
      <c r="X4606" s="6"/>
      <c r="Z4606" s="6"/>
      <c r="AB4606" s="6" t="str">
        <f>IF(Screener_1!U4607 = "Y",  IF(ISBLANK(Screener_1!V4607), "Missing", Screener_1!V4607),"")</f>
        <v/>
      </c>
      <c r="AF4606" s="6"/>
      <c r="AG4606" s="6"/>
    </row>
    <row r="4607" spans="1:33" x14ac:dyDescent="0.25">
      <c r="A4607" s="125"/>
      <c r="K4607" t="str">
        <f t="shared" si="257"/>
        <v/>
      </c>
      <c r="L4607" t="str">
        <f t="shared" si="258"/>
        <v/>
      </c>
      <c r="M4607" s="45"/>
      <c r="V4607" t="str">
        <f t="shared" si="259"/>
        <v/>
      </c>
      <c r="X4607" s="6"/>
      <c r="Z4607" s="6"/>
      <c r="AB4607" s="6" t="str">
        <f>IF(Screener_1!U4608 = "Y",  IF(ISBLANK(Screener_1!V4608), "Missing", Screener_1!V4608),"")</f>
        <v/>
      </c>
      <c r="AF4607" s="6"/>
      <c r="AG4607" s="6"/>
    </row>
    <row r="4608" spans="1:33" x14ac:dyDescent="0.25">
      <c r="A4608" s="125"/>
      <c r="K4608" t="str">
        <f t="shared" si="257"/>
        <v/>
      </c>
      <c r="L4608" t="str">
        <f t="shared" si="258"/>
        <v/>
      </c>
      <c r="M4608" s="45"/>
      <c r="V4608" t="str">
        <f t="shared" si="259"/>
        <v/>
      </c>
      <c r="X4608" s="6"/>
      <c r="Z4608" s="6"/>
      <c r="AB4608" s="6" t="str">
        <f>IF(Screener_1!U4609 = "Y",  IF(ISBLANK(Screener_1!V4609), "Missing", Screener_1!V4609),"")</f>
        <v/>
      </c>
      <c r="AF4608" s="6"/>
      <c r="AG4608" s="6"/>
    </row>
    <row r="4609" spans="1:33" x14ac:dyDescent="0.25">
      <c r="A4609" s="125"/>
      <c r="K4609" t="str">
        <f t="shared" si="257"/>
        <v/>
      </c>
      <c r="L4609" t="str">
        <f t="shared" si="258"/>
        <v/>
      </c>
      <c r="M4609" s="45"/>
      <c r="V4609" t="str">
        <f t="shared" si="259"/>
        <v/>
      </c>
      <c r="X4609" s="6"/>
      <c r="Z4609" s="6"/>
      <c r="AB4609" s="6" t="str">
        <f>IF(Screener_1!U4610 = "Y",  IF(ISBLANK(Screener_1!V4610), "Missing", Screener_1!V4610),"")</f>
        <v/>
      </c>
      <c r="AF4609" s="6"/>
      <c r="AG4609" s="6"/>
    </row>
    <row r="4610" spans="1:33" x14ac:dyDescent="0.25">
      <c r="A4610" s="125"/>
      <c r="K4610" t="str">
        <f t="shared" si="257"/>
        <v/>
      </c>
      <c r="L4610" t="str">
        <f t="shared" si="258"/>
        <v/>
      </c>
      <c r="M4610" s="45"/>
      <c r="V4610" t="str">
        <f t="shared" si="259"/>
        <v/>
      </c>
      <c r="X4610" s="6"/>
      <c r="Z4610" s="6"/>
      <c r="AB4610" s="6" t="str">
        <f>IF(Screener_1!U4611 = "Y",  IF(ISBLANK(Screener_1!V4611), "Missing", Screener_1!V4611),"")</f>
        <v/>
      </c>
      <c r="AF4610" s="6"/>
      <c r="AG4610" s="6"/>
    </row>
    <row r="4611" spans="1:33" x14ac:dyDescent="0.25">
      <c r="A4611" s="125"/>
      <c r="K4611" t="str">
        <f t="shared" si="257"/>
        <v/>
      </c>
      <c r="L4611" t="str">
        <f t="shared" si="258"/>
        <v/>
      </c>
      <c r="M4611" s="45"/>
      <c r="V4611" t="str">
        <f t="shared" si="259"/>
        <v/>
      </c>
      <c r="X4611" s="6"/>
      <c r="Z4611" s="6"/>
      <c r="AB4611" s="6" t="str">
        <f>IF(Screener_1!U4612 = "Y",  IF(ISBLANK(Screener_1!V4612), "Missing", Screener_1!V4612),"")</f>
        <v/>
      </c>
      <c r="AF4611" s="6"/>
      <c r="AG4611" s="6"/>
    </row>
    <row r="4612" spans="1:33" x14ac:dyDescent="0.25">
      <c r="A4612" s="125"/>
      <c r="K4612" t="str">
        <f t="shared" si="257"/>
        <v/>
      </c>
      <c r="L4612" t="str">
        <f t="shared" si="258"/>
        <v/>
      </c>
      <c r="M4612" s="45"/>
      <c r="V4612" t="str">
        <f t="shared" si="259"/>
        <v/>
      </c>
      <c r="X4612" s="6"/>
      <c r="Z4612" s="6"/>
      <c r="AB4612" s="6" t="str">
        <f>IF(Screener_1!U4613 = "Y",  IF(ISBLANK(Screener_1!V4613), "Missing", Screener_1!V4613),"")</f>
        <v/>
      </c>
      <c r="AF4612" s="6"/>
      <c r="AG4612" s="6"/>
    </row>
    <row r="4613" spans="1:33" x14ac:dyDescent="0.25">
      <c r="A4613" s="125"/>
      <c r="K4613" t="str">
        <f t="shared" si="257"/>
        <v/>
      </c>
      <c r="L4613" t="str">
        <f t="shared" si="258"/>
        <v/>
      </c>
      <c r="M4613" s="45"/>
      <c r="V4613" t="str">
        <f t="shared" si="259"/>
        <v/>
      </c>
      <c r="X4613" s="6"/>
      <c r="Z4613" s="6"/>
      <c r="AB4613" s="6" t="str">
        <f>IF(Screener_1!U4614 = "Y",  IF(ISBLANK(Screener_1!V4614), "Missing", Screener_1!V4614),"")</f>
        <v/>
      </c>
      <c r="AF4613" s="6"/>
      <c r="AG4613" s="6"/>
    </row>
    <row r="4614" spans="1:33" x14ac:dyDescent="0.25">
      <c r="A4614" s="125"/>
      <c r="K4614" t="str">
        <f t="shared" si="257"/>
        <v/>
      </c>
      <c r="L4614" t="str">
        <f t="shared" si="258"/>
        <v/>
      </c>
      <c r="M4614" s="45"/>
      <c r="V4614" t="str">
        <f t="shared" si="259"/>
        <v/>
      </c>
      <c r="X4614" s="6"/>
      <c r="Z4614" s="6"/>
      <c r="AB4614" s="6" t="str">
        <f>IF(Screener_1!U4615 = "Y",  IF(ISBLANK(Screener_1!V4615), "Missing", Screener_1!V4615),"")</f>
        <v/>
      </c>
      <c r="AF4614" s="6"/>
      <c r="AG4614" s="6"/>
    </row>
    <row r="4615" spans="1:33" x14ac:dyDescent="0.25">
      <c r="A4615" s="125"/>
      <c r="K4615" t="str">
        <f t="shared" ref="K4615:K4678" si="260" xml:space="preserve"> IF(AND(ISNUMBER(G4615),ISNUMBER(H4615),ISNUMBER(I4615),  ISNUMBER(J4615) ), (G4615+H4615+I4615+J4615),   IF(OR(ISNUMBER(G4615),ISNUMBER(H4615), ISNUMBER(I4615), ISNUMBER(J4615) ), "Incomplete", "" ))</f>
        <v/>
      </c>
      <c r="L4615" t="str">
        <f t="shared" ref="L4615:L4678" si="261">IF(AF4615 = "","",   IF(SUM(G4615:J4615) &gt;0,"Positive","Negative"))</f>
        <v/>
      </c>
      <c r="M4615" s="45"/>
      <c r="V4615" t="str">
        <f t="shared" ref="V4615:V4678" si="262">IF( OR(AG4615="Negative", ISBLANK(AG4615) =TRUE, AG4615 = ""), "",IF(COUNT(N4615:S4615)&gt;0,IF(SUM(N4615:S4615)&gt;1,"Positive","Negative"),""))</f>
        <v/>
      </c>
      <c r="X4615" s="6"/>
      <c r="Z4615" s="6"/>
      <c r="AB4615" s="6" t="str">
        <f>IF(Screener_1!U4616 = "Y",  IF(ISBLANK(Screener_1!V4616), "Missing", Screener_1!V4616),"")</f>
        <v/>
      </c>
      <c r="AF4615" s="6"/>
      <c r="AG4615" s="6"/>
    </row>
    <row r="4616" spans="1:33" x14ac:dyDescent="0.25">
      <c r="A4616" s="125"/>
      <c r="K4616" t="str">
        <f t="shared" si="260"/>
        <v/>
      </c>
      <c r="L4616" t="str">
        <f t="shared" si="261"/>
        <v/>
      </c>
      <c r="M4616" s="45"/>
      <c r="V4616" t="str">
        <f t="shared" si="262"/>
        <v/>
      </c>
      <c r="X4616" s="6"/>
      <c r="Z4616" s="6"/>
      <c r="AB4616" s="6" t="str">
        <f>IF(Screener_1!U4617 = "Y",  IF(ISBLANK(Screener_1!V4617), "Missing", Screener_1!V4617),"")</f>
        <v/>
      </c>
      <c r="AF4616" s="6"/>
      <c r="AG4616" s="6"/>
    </row>
    <row r="4617" spans="1:33" x14ac:dyDescent="0.25">
      <c r="A4617" s="125"/>
      <c r="K4617" t="str">
        <f t="shared" si="260"/>
        <v/>
      </c>
      <c r="L4617" t="str">
        <f t="shared" si="261"/>
        <v/>
      </c>
      <c r="M4617" s="45"/>
      <c r="V4617" t="str">
        <f t="shared" si="262"/>
        <v/>
      </c>
      <c r="X4617" s="6"/>
      <c r="Z4617" s="6"/>
      <c r="AB4617" s="6" t="str">
        <f>IF(Screener_1!U4618 = "Y",  IF(ISBLANK(Screener_1!V4618), "Missing", Screener_1!V4618),"")</f>
        <v/>
      </c>
      <c r="AF4617" s="6"/>
      <c r="AG4617" s="6"/>
    </row>
    <row r="4618" spans="1:33" x14ac:dyDescent="0.25">
      <c r="A4618" s="125"/>
      <c r="K4618" t="str">
        <f t="shared" si="260"/>
        <v/>
      </c>
      <c r="L4618" t="str">
        <f t="shared" si="261"/>
        <v/>
      </c>
      <c r="M4618" s="45"/>
      <c r="V4618" t="str">
        <f t="shared" si="262"/>
        <v/>
      </c>
      <c r="X4618" s="6"/>
      <c r="Z4618" s="6"/>
      <c r="AB4618" s="6" t="str">
        <f>IF(Screener_1!U4619 = "Y",  IF(ISBLANK(Screener_1!V4619), "Missing", Screener_1!V4619),"")</f>
        <v/>
      </c>
      <c r="AF4618" s="6"/>
      <c r="AG4618" s="6"/>
    </row>
    <row r="4619" spans="1:33" x14ac:dyDescent="0.25">
      <c r="A4619" s="125"/>
      <c r="K4619" t="str">
        <f t="shared" si="260"/>
        <v/>
      </c>
      <c r="L4619" t="str">
        <f t="shared" si="261"/>
        <v/>
      </c>
      <c r="M4619" s="45"/>
      <c r="V4619" t="str">
        <f t="shared" si="262"/>
        <v/>
      </c>
      <c r="X4619" s="6"/>
      <c r="Z4619" s="6"/>
      <c r="AB4619" s="6" t="str">
        <f>IF(Screener_1!U4620 = "Y",  IF(ISBLANK(Screener_1!V4620), "Missing", Screener_1!V4620),"")</f>
        <v/>
      </c>
      <c r="AF4619" s="6"/>
      <c r="AG4619" s="6"/>
    </row>
    <row r="4620" spans="1:33" x14ac:dyDescent="0.25">
      <c r="A4620" s="125"/>
      <c r="K4620" t="str">
        <f t="shared" si="260"/>
        <v/>
      </c>
      <c r="L4620" t="str">
        <f t="shared" si="261"/>
        <v/>
      </c>
      <c r="M4620" s="45"/>
      <c r="V4620" t="str">
        <f t="shared" si="262"/>
        <v/>
      </c>
      <c r="X4620" s="6"/>
      <c r="Z4620" s="6"/>
      <c r="AB4620" s="6" t="str">
        <f>IF(Screener_1!U4621 = "Y",  IF(ISBLANK(Screener_1!V4621), "Missing", Screener_1!V4621),"")</f>
        <v/>
      </c>
      <c r="AF4620" s="6"/>
      <c r="AG4620" s="6"/>
    </row>
    <row r="4621" spans="1:33" x14ac:dyDescent="0.25">
      <c r="A4621" s="125"/>
      <c r="K4621" t="str">
        <f t="shared" si="260"/>
        <v/>
      </c>
      <c r="L4621" t="str">
        <f t="shared" si="261"/>
        <v/>
      </c>
      <c r="M4621" s="45"/>
      <c r="V4621" t="str">
        <f t="shared" si="262"/>
        <v/>
      </c>
      <c r="X4621" s="6"/>
      <c r="Z4621" s="6"/>
      <c r="AB4621" s="6" t="str">
        <f>IF(Screener_1!U4622 = "Y",  IF(ISBLANK(Screener_1!V4622), "Missing", Screener_1!V4622),"")</f>
        <v/>
      </c>
      <c r="AF4621" s="6"/>
      <c r="AG4621" s="6"/>
    </row>
    <row r="4622" spans="1:33" x14ac:dyDescent="0.25">
      <c r="A4622" s="125"/>
      <c r="K4622" t="str">
        <f t="shared" si="260"/>
        <v/>
      </c>
      <c r="L4622" t="str">
        <f t="shared" si="261"/>
        <v/>
      </c>
      <c r="M4622" s="45"/>
      <c r="V4622" t="str">
        <f t="shared" si="262"/>
        <v/>
      </c>
      <c r="X4622" s="6"/>
      <c r="Z4622" s="6"/>
      <c r="AB4622" s="6" t="str">
        <f>IF(Screener_1!U4623 = "Y",  IF(ISBLANK(Screener_1!V4623), "Missing", Screener_1!V4623),"")</f>
        <v/>
      </c>
      <c r="AF4622" s="6"/>
      <c r="AG4622" s="6"/>
    </row>
    <row r="4623" spans="1:33" x14ac:dyDescent="0.25">
      <c r="A4623" s="125"/>
      <c r="K4623" t="str">
        <f t="shared" si="260"/>
        <v/>
      </c>
      <c r="L4623" t="str">
        <f t="shared" si="261"/>
        <v/>
      </c>
      <c r="M4623" s="45"/>
      <c r="V4623" t="str">
        <f t="shared" si="262"/>
        <v/>
      </c>
      <c r="X4623" s="6"/>
      <c r="Z4623" s="6"/>
      <c r="AB4623" s="6" t="str">
        <f>IF(Screener_1!U4624 = "Y",  IF(ISBLANK(Screener_1!V4624), "Missing", Screener_1!V4624),"")</f>
        <v/>
      </c>
      <c r="AF4623" s="6"/>
      <c r="AG4623" s="6"/>
    </row>
    <row r="4624" spans="1:33" x14ac:dyDescent="0.25">
      <c r="A4624" s="125"/>
      <c r="K4624" t="str">
        <f t="shared" si="260"/>
        <v/>
      </c>
      <c r="L4624" t="str">
        <f t="shared" si="261"/>
        <v/>
      </c>
      <c r="M4624" s="45"/>
      <c r="V4624" t="str">
        <f t="shared" si="262"/>
        <v/>
      </c>
      <c r="X4624" s="6"/>
      <c r="Z4624" s="6"/>
      <c r="AB4624" s="6" t="str">
        <f>IF(Screener_1!U4625 = "Y",  IF(ISBLANK(Screener_1!V4625), "Missing", Screener_1!V4625),"")</f>
        <v/>
      </c>
      <c r="AF4624" s="6"/>
      <c r="AG4624" s="6"/>
    </row>
    <row r="4625" spans="1:33" x14ac:dyDescent="0.25">
      <c r="A4625" s="125"/>
      <c r="K4625" t="str">
        <f t="shared" si="260"/>
        <v/>
      </c>
      <c r="L4625" t="str">
        <f t="shared" si="261"/>
        <v/>
      </c>
      <c r="M4625" s="45"/>
      <c r="V4625" t="str">
        <f t="shared" si="262"/>
        <v/>
      </c>
      <c r="X4625" s="6"/>
      <c r="Z4625" s="6"/>
      <c r="AB4625" s="6" t="str">
        <f>IF(Screener_1!U4626 = "Y",  IF(ISBLANK(Screener_1!V4626), "Missing", Screener_1!V4626),"")</f>
        <v/>
      </c>
      <c r="AF4625" s="6"/>
      <c r="AG4625" s="6"/>
    </row>
    <row r="4626" spans="1:33" x14ac:dyDescent="0.25">
      <c r="A4626" s="125"/>
      <c r="K4626" t="str">
        <f t="shared" si="260"/>
        <v/>
      </c>
      <c r="L4626" t="str">
        <f t="shared" si="261"/>
        <v/>
      </c>
      <c r="M4626" s="45"/>
      <c r="V4626" t="str">
        <f t="shared" si="262"/>
        <v/>
      </c>
      <c r="X4626" s="6"/>
      <c r="Z4626" s="6"/>
      <c r="AB4626" s="6" t="str">
        <f>IF(Screener_1!U4627 = "Y",  IF(ISBLANK(Screener_1!V4627), "Missing", Screener_1!V4627),"")</f>
        <v/>
      </c>
      <c r="AF4626" s="6"/>
      <c r="AG4626" s="6"/>
    </row>
    <row r="4627" spans="1:33" x14ac:dyDescent="0.25">
      <c r="A4627" s="125"/>
      <c r="K4627" t="str">
        <f t="shared" si="260"/>
        <v/>
      </c>
      <c r="L4627" t="str">
        <f t="shared" si="261"/>
        <v/>
      </c>
      <c r="M4627" s="45"/>
      <c r="V4627" t="str">
        <f t="shared" si="262"/>
        <v/>
      </c>
      <c r="X4627" s="6"/>
      <c r="Z4627" s="6"/>
      <c r="AB4627" s="6" t="str">
        <f>IF(Screener_1!U4628 = "Y",  IF(ISBLANK(Screener_1!V4628), "Missing", Screener_1!V4628),"")</f>
        <v/>
      </c>
      <c r="AF4627" s="6"/>
      <c r="AG4627" s="6"/>
    </row>
    <row r="4628" spans="1:33" x14ac:dyDescent="0.25">
      <c r="A4628" s="125"/>
      <c r="K4628" t="str">
        <f t="shared" si="260"/>
        <v/>
      </c>
      <c r="L4628" t="str">
        <f t="shared" si="261"/>
        <v/>
      </c>
      <c r="M4628" s="45"/>
      <c r="V4628" t="str">
        <f t="shared" si="262"/>
        <v/>
      </c>
      <c r="X4628" s="6"/>
      <c r="Z4628" s="6"/>
      <c r="AB4628" s="6" t="str">
        <f>IF(Screener_1!U4629 = "Y",  IF(ISBLANK(Screener_1!V4629), "Missing", Screener_1!V4629),"")</f>
        <v/>
      </c>
      <c r="AF4628" s="6"/>
      <c r="AG4628" s="6"/>
    </row>
    <row r="4629" spans="1:33" x14ac:dyDescent="0.25">
      <c r="A4629" s="125"/>
      <c r="K4629" t="str">
        <f t="shared" si="260"/>
        <v/>
      </c>
      <c r="L4629" t="str">
        <f t="shared" si="261"/>
        <v/>
      </c>
      <c r="M4629" s="45"/>
      <c r="V4629" t="str">
        <f t="shared" si="262"/>
        <v/>
      </c>
      <c r="X4629" s="6"/>
      <c r="Z4629" s="6"/>
      <c r="AB4629" s="6" t="str">
        <f>IF(Screener_1!U4630 = "Y",  IF(ISBLANK(Screener_1!V4630), "Missing", Screener_1!V4630),"")</f>
        <v/>
      </c>
      <c r="AF4629" s="6"/>
      <c r="AG4629" s="6"/>
    </row>
    <row r="4630" spans="1:33" x14ac:dyDescent="0.25">
      <c r="A4630" s="125"/>
      <c r="K4630" t="str">
        <f t="shared" si="260"/>
        <v/>
      </c>
      <c r="L4630" t="str">
        <f t="shared" si="261"/>
        <v/>
      </c>
      <c r="M4630" s="45"/>
      <c r="V4630" t="str">
        <f t="shared" si="262"/>
        <v/>
      </c>
      <c r="X4630" s="6"/>
      <c r="Z4630" s="6"/>
      <c r="AB4630" s="6" t="str">
        <f>IF(Screener_1!U4631 = "Y",  IF(ISBLANK(Screener_1!V4631), "Missing", Screener_1!V4631),"")</f>
        <v/>
      </c>
      <c r="AF4630" s="6"/>
      <c r="AG4630" s="6"/>
    </row>
    <row r="4631" spans="1:33" x14ac:dyDescent="0.25">
      <c r="A4631" s="125"/>
      <c r="K4631" t="str">
        <f t="shared" si="260"/>
        <v/>
      </c>
      <c r="L4631" t="str">
        <f t="shared" si="261"/>
        <v/>
      </c>
      <c r="M4631" s="45"/>
      <c r="V4631" t="str">
        <f t="shared" si="262"/>
        <v/>
      </c>
      <c r="X4631" s="6"/>
      <c r="Z4631" s="6"/>
      <c r="AB4631" s="6" t="str">
        <f>IF(Screener_1!U4632 = "Y",  IF(ISBLANK(Screener_1!V4632), "Missing", Screener_1!V4632),"")</f>
        <v/>
      </c>
      <c r="AF4631" s="6"/>
      <c r="AG4631" s="6"/>
    </row>
    <row r="4632" spans="1:33" x14ac:dyDescent="0.25">
      <c r="A4632" s="125"/>
      <c r="K4632" t="str">
        <f t="shared" si="260"/>
        <v/>
      </c>
      <c r="L4632" t="str">
        <f t="shared" si="261"/>
        <v/>
      </c>
      <c r="M4632" s="45"/>
      <c r="V4632" t="str">
        <f t="shared" si="262"/>
        <v/>
      </c>
      <c r="X4632" s="6"/>
      <c r="Z4632" s="6"/>
      <c r="AB4632" s="6" t="str">
        <f>IF(Screener_1!U4633 = "Y",  IF(ISBLANK(Screener_1!V4633), "Missing", Screener_1!V4633),"")</f>
        <v/>
      </c>
      <c r="AF4632" s="6"/>
      <c r="AG4632" s="6"/>
    </row>
    <row r="4633" spans="1:33" x14ac:dyDescent="0.25">
      <c r="A4633" s="125"/>
      <c r="K4633" t="str">
        <f t="shared" si="260"/>
        <v/>
      </c>
      <c r="L4633" t="str">
        <f t="shared" si="261"/>
        <v/>
      </c>
      <c r="M4633" s="45"/>
      <c r="V4633" t="str">
        <f t="shared" si="262"/>
        <v/>
      </c>
      <c r="X4633" s="6"/>
      <c r="Z4633" s="6"/>
      <c r="AB4633" s="6" t="str">
        <f>IF(Screener_1!U4634 = "Y",  IF(ISBLANK(Screener_1!V4634), "Missing", Screener_1!V4634),"")</f>
        <v/>
      </c>
      <c r="AF4633" s="6"/>
      <c r="AG4633" s="6"/>
    </row>
    <row r="4634" spans="1:33" x14ac:dyDescent="0.25">
      <c r="A4634" s="125"/>
      <c r="K4634" t="str">
        <f t="shared" si="260"/>
        <v/>
      </c>
      <c r="L4634" t="str">
        <f t="shared" si="261"/>
        <v/>
      </c>
      <c r="M4634" s="45"/>
      <c r="V4634" t="str">
        <f t="shared" si="262"/>
        <v/>
      </c>
      <c r="X4634" s="6"/>
      <c r="Z4634" s="6"/>
      <c r="AB4634" s="6" t="str">
        <f>IF(Screener_1!U4635 = "Y",  IF(ISBLANK(Screener_1!V4635), "Missing", Screener_1!V4635),"")</f>
        <v/>
      </c>
      <c r="AF4634" s="6"/>
      <c r="AG4634" s="6"/>
    </row>
    <row r="4635" spans="1:33" x14ac:dyDescent="0.25">
      <c r="A4635" s="125"/>
      <c r="K4635" t="str">
        <f t="shared" si="260"/>
        <v/>
      </c>
      <c r="L4635" t="str">
        <f t="shared" si="261"/>
        <v/>
      </c>
      <c r="M4635" s="45"/>
      <c r="V4635" t="str">
        <f t="shared" si="262"/>
        <v/>
      </c>
      <c r="X4635" s="6"/>
      <c r="Z4635" s="6"/>
      <c r="AB4635" s="6" t="str">
        <f>IF(Screener_1!U4636 = "Y",  IF(ISBLANK(Screener_1!V4636), "Missing", Screener_1!V4636),"")</f>
        <v/>
      </c>
      <c r="AF4635" s="6"/>
      <c r="AG4635" s="6"/>
    </row>
    <row r="4636" spans="1:33" x14ac:dyDescent="0.25">
      <c r="A4636" s="125"/>
      <c r="K4636" t="str">
        <f t="shared" si="260"/>
        <v/>
      </c>
      <c r="L4636" t="str">
        <f t="shared" si="261"/>
        <v/>
      </c>
      <c r="M4636" s="45"/>
      <c r="V4636" t="str">
        <f t="shared" si="262"/>
        <v/>
      </c>
      <c r="X4636" s="6"/>
      <c r="Z4636" s="6"/>
      <c r="AB4636" s="6" t="str">
        <f>IF(Screener_1!U4637 = "Y",  IF(ISBLANK(Screener_1!V4637), "Missing", Screener_1!V4637),"")</f>
        <v/>
      </c>
      <c r="AF4636" s="6"/>
      <c r="AG4636" s="6"/>
    </row>
    <row r="4637" spans="1:33" x14ac:dyDescent="0.25">
      <c r="A4637" s="125"/>
      <c r="K4637" t="str">
        <f t="shared" si="260"/>
        <v/>
      </c>
      <c r="L4637" t="str">
        <f t="shared" si="261"/>
        <v/>
      </c>
      <c r="M4637" s="45"/>
      <c r="V4637" t="str">
        <f t="shared" si="262"/>
        <v/>
      </c>
      <c r="X4637" s="6"/>
      <c r="Z4637" s="6"/>
      <c r="AB4637" s="6" t="str">
        <f>IF(Screener_1!U4638 = "Y",  IF(ISBLANK(Screener_1!V4638), "Missing", Screener_1!V4638),"")</f>
        <v/>
      </c>
      <c r="AF4637" s="6"/>
      <c r="AG4637" s="6"/>
    </row>
    <row r="4638" spans="1:33" x14ac:dyDescent="0.25">
      <c r="A4638" s="125"/>
      <c r="K4638" t="str">
        <f t="shared" si="260"/>
        <v/>
      </c>
      <c r="L4638" t="str">
        <f t="shared" si="261"/>
        <v/>
      </c>
      <c r="M4638" s="45"/>
      <c r="V4638" t="str">
        <f t="shared" si="262"/>
        <v/>
      </c>
      <c r="X4638" s="6"/>
      <c r="Z4638" s="6"/>
      <c r="AB4638" s="6" t="str">
        <f>IF(Screener_1!U4639 = "Y",  IF(ISBLANK(Screener_1!V4639), "Missing", Screener_1!V4639),"")</f>
        <v/>
      </c>
      <c r="AF4638" s="6"/>
      <c r="AG4638" s="6"/>
    </row>
    <row r="4639" spans="1:33" x14ac:dyDescent="0.25">
      <c r="A4639" s="125"/>
      <c r="K4639" t="str">
        <f t="shared" si="260"/>
        <v/>
      </c>
      <c r="L4639" t="str">
        <f t="shared" si="261"/>
        <v/>
      </c>
      <c r="M4639" s="45"/>
      <c r="V4639" t="str">
        <f t="shared" si="262"/>
        <v/>
      </c>
      <c r="X4639" s="6"/>
      <c r="Z4639" s="6"/>
      <c r="AB4639" s="6" t="str">
        <f>IF(Screener_1!U4640 = "Y",  IF(ISBLANK(Screener_1!V4640), "Missing", Screener_1!V4640),"")</f>
        <v/>
      </c>
      <c r="AF4639" s="6"/>
      <c r="AG4639" s="6"/>
    </row>
    <row r="4640" spans="1:33" x14ac:dyDescent="0.25">
      <c r="A4640" s="125"/>
      <c r="K4640" t="str">
        <f t="shared" si="260"/>
        <v/>
      </c>
      <c r="L4640" t="str">
        <f t="shared" si="261"/>
        <v/>
      </c>
      <c r="M4640" s="45"/>
      <c r="V4640" t="str">
        <f t="shared" si="262"/>
        <v/>
      </c>
      <c r="X4640" s="6"/>
      <c r="Z4640" s="6"/>
      <c r="AB4640" s="6" t="str">
        <f>IF(Screener_1!U4641 = "Y",  IF(ISBLANK(Screener_1!V4641), "Missing", Screener_1!V4641),"")</f>
        <v/>
      </c>
      <c r="AF4640" s="6"/>
      <c r="AG4640" s="6"/>
    </row>
    <row r="4641" spans="1:33" x14ac:dyDescent="0.25">
      <c r="A4641" s="125"/>
      <c r="K4641" t="str">
        <f t="shared" si="260"/>
        <v/>
      </c>
      <c r="L4641" t="str">
        <f t="shared" si="261"/>
        <v/>
      </c>
      <c r="M4641" s="45"/>
      <c r="V4641" t="str">
        <f t="shared" si="262"/>
        <v/>
      </c>
      <c r="X4641" s="6"/>
      <c r="Z4641" s="6"/>
      <c r="AB4641" s="6" t="str">
        <f>IF(Screener_1!U4642 = "Y",  IF(ISBLANK(Screener_1!V4642), "Missing", Screener_1!V4642),"")</f>
        <v/>
      </c>
      <c r="AF4641" s="6"/>
      <c r="AG4641" s="6"/>
    </row>
    <row r="4642" spans="1:33" x14ac:dyDescent="0.25">
      <c r="A4642" s="125"/>
      <c r="K4642" t="str">
        <f t="shared" si="260"/>
        <v/>
      </c>
      <c r="L4642" t="str">
        <f t="shared" si="261"/>
        <v/>
      </c>
      <c r="M4642" s="45"/>
      <c r="V4642" t="str">
        <f t="shared" si="262"/>
        <v/>
      </c>
      <c r="X4642" s="6"/>
      <c r="Z4642" s="6"/>
      <c r="AB4642" s="6" t="str">
        <f>IF(Screener_1!U4643 = "Y",  IF(ISBLANK(Screener_1!V4643), "Missing", Screener_1!V4643),"")</f>
        <v/>
      </c>
      <c r="AF4642" s="6"/>
      <c r="AG4642" s="6"/>
    </row>
    <row r="4643" spans="1:33" x14ac:dyDescent="0.25">
      <c r="A4643" s="125"/>
      <c r="K4643" t="str">
        <f t="shared" si="260"/>
        <v/>
      </c>
      <c r="L4643" t="str">
        <f t="shared" si="261"/>
        <v/>
      </c>
      <c r="M4643" s="45"/>
      <c r="V4643" t="str">
        <f t="shared" si="262"/>
        <v/>
      </c>
      <c r="X4643" s="6"/>
      <c r="Z4643" s="6"/>
      <c r="AB4643" s="6" t="str">
        <f>IF(Screener_1!U4644 = "Y",  IF(ISBLANK(Screener_1!V4644), "Missing", Screener_1!V4644),"")</f>
        <v/>
      </c>
      <c r="AF4643" s="6"/>
      <c r="AG4643" s="6"/>
    </row>
    <row r="4644" spans="1:33" x14ac:dyDescent="0.25">
      <c r="A4644" s="125"/>
      <c r="K4644" t="str">
        <f t="shared" si="260"/>
        <v/>
      </c>
      <c r="L4644" t="str">
        <f t="shared" si="261"/>
        <v/>
      </c>
      <c r="M4644" s="45"/>
      <c r="V4644" t="str">
        <f t="shared" si="262"/>
        <v/>
      </c>
      <c r="X4644" s="6"/>
      <c r="Z4644" s="6"/>
      <c r="AB4644" s="6" t="str">
        <f>IF(Screener_1!U4645 = "Y",  IF(ISBLANK(Screener_1!V4645), "Missing", Screener_1!V4645),"")</f>
        <v/>
      </c>
      <c r="AF4644" s="6"/>
      <c r="AG4644" s="6"/>
    </row>
    <row r="4645" spans="1:33" x14ac:dyDescent="0.25">
      <c r="A4645" s="125"/>
      <c r="K4645" t="str">
        <f t="shared" si="260"/>
        <v/>
      </c>
      <c r="L4645" t="str">
        <f t="shared" si="261"/>
        <v/>
      </c>
      <c r="M4645" s="45"/>
      <c r="V4645" t="str">
        <f t="shared" si="262"/>
        <v/>
      </c>
      <c r="X4645" s="6"/>
      <c r="Z4645" s="6"/>
      <c r="AB4645" s="6" t="str">
        <f>IF(Screener_1!U4646 = "Y",  IF(ISBLANK(Screener_1!V4646), "Missing", Screener_1!V4646),"")</f>
        <v/>
      </c>
      <c r="AF4645" s="6"/>
      <c r="AG4645" s="6"/>
    </row>
    <row r="4646" spans="1:33" x14ac:dyDescent="0.25">
      <c r="A4646" s="125"/>
      <c r="K4646" t="str">
        <f t="shared" si="260"/>
        <v/>
      </c>
      <c r="L4646" t="str">
        <f t="shared" si="261"/>
        <v/>
      </c>
      <c r="M4646" s="45"/>
      <c r="V4646" t="str">
        <f t="shared" si="262"/>
        <v/>
      </c>
      <c r="X4646" s="6"/>
      <c r="Z4646" s="6"/>
      <c r="AB4646" s="6" t="str">
        <f>IF(Screener_1!U4647 = "Y",  IF(ISBLANK(Screener_1!V4647), "Missing", Screener_1!V4647),"")</f>
        <v/>
      </c>
      <c r="AF4646" s="6"/>
      <c r="AG4646" s="6"/>
    </row>
    <row r="4647" spans="1:33" x14ac:dyDescent="0.25">
      <c r="A4647" s="125"/>
      <c r="K4647" t="str">
        <f t="shared" si="260"/>
        <v/>
      </c>
      <c r="L4647" t="str">
        <f t="shared" si="261"/>
        <v/>
      </c>
      <c r="M4647" s="45"/>
      <c r="V4647" t="str">
        <f t="shared" si="262"/>
        <v/>
      </c>
      <c r="X4647" s="6"/>
      <c r="Z4647" s="6"/>
      <c r="AB4647" s="6" t="str">
        <f>IF(Screener_1!U4648 = "Y",  IF(ISBLANK(Screener_1!V4648), "Missing", Screener_1!V4648),"")</f>
        <v/>
      </c>
      <c r="AF4647" s="6"/>
      <c r="AG4647" s="6"/>
    </row>
    <row r="4648" spans="1:33" x14ac:dyDescent="0.25">
      <c r="A4648" s="125"/>
      <c r="K4648" t="str">
        <f t="shared" si="260"/>
        <v/>
      </c>
      <c r="L4648" t="str">
        <f t="shared" si="261"/>
        <v/>
      </c>
      <c r="M4648" s="45"/>
      <c r="V4648" t="str">
        <f t="shared" si="262"/>
        <v/>
      </c>
      <c r="X4648" s="6"/>
      <c r="Z4648" s="6"/>
      <c r="AB4648" s="6" t="str">
        <f>IF(Screener_1!U4649 = "Y",  IF(ISBLANK(Screener_1!V4649), "Missing", Screener_1!V4649),"")</f>
        <v/>
      </c>
      <c r="AF4648" s="6"/>
      <c r="AG4648" s="6"/>
    </row>
    <row r="4649" spans="1:33" x14ac:dyDescent="0.25">
      <c r="A4649" s="125"/>
      <c r="K4649" t="str">
        <f t="shared" si="260"/>
        <v/>
      </c>
      <c r="L4649" t="str">
        <f t="shared" si="261"/>
        <v/>
      </c>
      <c r="M4649" s="45"/>
      <c r="V4649" t="str">
        <f t="shared" si="262"/>
        <v/>
      </c>
      <c r="X4649" s="6"/>
      <c r="Z4649" s="6"/>
      <c r="AB4649" s="6" t="str">
        <f>IF(Screener_1!U4650 = "Y",  IF(ISBLANK(Screener_1!V4650), "Missing", Screener_1!V4650),"")</f>
        <v/>
      </c>
      <c r="AF4649" s="6"/>
      <c r="AG4649" s="6"/>
    </row>
    <row r="4650" spans="1:33" x14ac:dyDescent="0.25">
      <c r="A4650" s="125"/>
      <c r="K4650" t="str">
        <f t="shared" si="260"/>
        <v/>
      </c>
      <c r="L4650" t="str">
        <f t="shared" si="261"/>
        <v/>
      </c>
      <c r="M4650" s="45"/>
      <c r="V4650" t="str">
        <f t="shared" si="262"/>
        <v/>
      </c>
      <c r="X4650" s="6"/>
      <c r="Z4650" s="6"/>
      <c r="AB4650" s="6" t="str">
        <f>IF(Screener_1!U4651 = "Y",  IF(ISBLANK(Screener_1!V4651), "Missing", Screener_1!V4651),"")</f>
        <v/>
      </c>
      <c r="AF4650" s="6"/>
      <c r="AG4650" s="6"/>
    </row>
    <row r="4651" spans="1:33" x14ac:dyDescent="0.25">
      <c r="A4651" s="125"/>
      <c r="K4651" t="str">
        <f t="shared" si="260"/>
        <v/>
      </c>
      <c r="L4651" t="str">
        <f t="shared" si="261"/>
        <v/>
      </c>
      <c r="M4651" s="45"/>
      <c r="V4651" t="str">
        <f t="shared" si="262"/>
        <v/>
      </c>
      <c r="X4651" s="6"/>
      <c r="Z4651" s="6"/>
      <c r="AB4651" s="6" t="str">
        <f>IF(Screener_1!U4652 = "Y",  IF(ISBLANK(Screener_1!V4652), "Missing", Screener_1!V4652),"")</f>
        <v/>
      </c>
      <c r="AF4651" s="6"/>
      <c r="AG4651" s="6"/>
    </row>
    <row r="4652" spans="1:33" x14ac:dyDescent="0.25">
      <c r="A4652" s="125"/>
      <c r="K4652" t="str">
        <f t="shared" si="260"/>
        <v/>
      </c>
      <c r="L4652" t="str">
        <f t="shared" si="261"/>
        <v/>
      </c>
      <c r="M4652" s="45"/>
      <c r="V4652" t="str">
        <f t="shared" si="262"/>
        <v/>
      </c>
      <c r="X4652" s="6"/>
      <c r="Z4652" s="6"/>
      <c r="AB4652" s="6" t="str">
        <f>IF(Screener_1!U4653 = "Y",  IF(ISBLANK(Screener_1!V4653), "Missing", Screener_1!V4653),"")</f>
        <v/>
      </c>
      <c r="AF4652" s="6"/>
      <c r="AG4652" s="6"/>
    </row>
    <row r="4653" spans="1:33" x14ac:dyDescent="0.25">
      <c r="A4653" s="125"/>
      <c r="K4653" t="str">
        <f t="shared" si="260"/>
        <v/>
      </c>
      <c r="L4653" t="str">
        <f t="shared" si="261"/>
        <v/>
      </c>
      <c r="M4653" s="45"/>
      <c r="V4653" t="str">
        <f t="shared" si="262"/>
        <v/>
      </c>
      <c r="X4653" s="6"/>
      <c r="Z4653" s="6"/>
      <c r="AB4653" s="6" t="str">
        <f>IF(Screener_1!U4654 = "Y",  IF(ISBLANK(Screener_1!V4654), "Missing", Screener_1!V4654),"")</f>
        <v/>
      </c>
      <c r="AF4653" s="6"/>
      <c r="AG4653" s="6"/>
    </row>
    <row r="4654" spans="1:33" x14ac:dyDescent="0.25">
      <c r="A4654" s="125"/>
      <c r="K4654" t="str">
        <f t="shared" si="260"/>
        <v/>
      </c>
      <c r="L4654" t="str">
        <f t="shared" si="261"/>
        <v/>
      </c>
      <c r="M4654" s="45"/>
      <c r="V4654" t="str">
        <f t="shared" si="262"/>
        <v/>
      </c>
      <c r="X4654" s="6"/>
      <c r="Z4654" s="6"/>
      <c r="AB4654" s="6" t="str">
        <f>IF(Screener_1!U4655 = "Y",  IF(ISBLANK(Screener_1!V4655), "Missing", Screener_1!V4655),"")</f>
        <v/>
      </c>
      <c r="AF4654" s="6"/>
      <c r="AG4654" s="6"/>
    </row>
    <row r="4655" spans="1:33" x14ac:dyDescent="0.25">
      <c r="A4655" s="125"/>
      <c r="K4655" t="str">
        <f t="shared" si="260"/>
        <v/>
      </c>
      <c r="L4655" t="str">
        <f t="shared" si="261"/>
        <v/>
      </c>
      <c r="M4655" s="45"/>
      <c r="V4655" t="str">
        <f t="shared" si="262"/>
        <v/>
      </c>
      <c r="X4655" s="6"/>
      <c r="Z4655" s="6"/>
      <c r="AB4655" s="6" t="str">
        <f>IF(Screener_1!U4656 = "Y",  IF(ISBLANK(Screener_1!V4656), "Missing", Screener_1!V4656),"")</f>
        <v/>
      </c>
      <c r="AF4655" s="6"/>
      <c r="AG4655" s="6"/>
    </row>
    <row r="4656" spans="1:33" x14ac:dyDescent="0.25">
      <c r="A4656" s="125"/>
      <c r="K4656" t="str">
        <f t="shared" si="260"/>
        <v/>
      </c>
      <c r="L4656" t="str">
        <f t="shared" si="261"/>
        <v/>
      </c>
      <c r="M4656" s="45"/>
      <c r="V4656" t="str">
        <f t="shared" si="262"/>
        <v/>
      </c>
      <c r="X4656" s="6"/>
      <c r="Z4656" s="6"/>
      <c r="AB4656" s="6" t="str">
        <f>IF(Screener_1!U4657 = "Y",  IF(ISBLANK(Screener_1!V4657), "Missing", Screener_1!V4657),"")</f>
        <v/>
      </c>
      <c r="AF4656" s="6"/>
      <c r="AG4656" s="6"/>
    </row>
    <row r="4657" spans="1:33" x14ac:dyDescent="0.25">
      <c r="A4657" s="125"/>
      <c r="K4657" t="str">
        <f t="shared" si="260"/>
        <v/>
      </c>
      <c r="L4657" t="str">
        <f t="shared" si="261"/>
        <v/>
      </c>
      <c r="M4657" s="45"/>
      <c r="V4657" t="str">
        <f t="shared" si="262"/>
        <v/>
      </c>
      <c r="X4657" s="6"/>
      <c r="Z4657" s="6"/>
      <c r="AB4657" s="6" t="str">
        <f>IF(Screener_1!U4658 = "Y",  IF(ISBLANK(Screener_1!V4658), "Missing", Screener_1!V4658),"")</f>
        <v/>
      </c>
      <c r="AF4657" s="6"/>
      <c r="AG4657" s="6"/>
    </row>
    <row r="4658" spans="1:33" x14ac:dyDescent="0.25">
      <c r="A4658" s="125"/>
      <c r="K4658" t="str">
        <f t="shared" si="260"/>
        <v/>
      </c>
      <c r="L4658" t="str">
        <f t="shared" si="261"/>
        <v/>
      </c>
      <c r="M4658" s="45"/>
      <c r="V4658" t="str">
        <f t="shared" si="262"/>
        <v/>
      </c>
      <c r="X4658" s="6"/>
      <c r="Z4658" s="6"/>
      <c r="AB4658" s="6" t="str">
        <f>IF(Screener_1!U4659 = "Y",  IF(ISBLANK(Screener_1!V4659), "Missing", Screener_1!V4659),"")</f>
        <v/>
      </c>
      <c r="AF4658" s="6"/>
      <c r="AG4658" s="6"/>
    </row>
    <row r="4659" spans="1:33" x14ac:dyDescent="0.25">
      <c r="A4659" s="125"/>
      <c r="K4659" t="str">
        <f t="shared" si="260"/>
        <v/>
      </c>
      <c r="L4659" t="str">
        <f t="shared" si="261"/>
        <v/>
      </c>
      <c r="M4659" s="45"/>
      <c r="V4659" t="str">
        <f t="shared" si="262"/>
        <v/>
      </c>
      <c r="X4659" s="6"/>
      <c r="Z4659" s="6"/>
      <c r="AB4659" s="6" t="str">
        <f>IF(Screener_1!U4660 = "Y",  IF(ISBLANK(Screener_1!V4660), "Missing", Screener_1!V4660),"")</f>
        <v/>
      </c>
      <c r="AF4659" s="6"/>
      <c r="AG4659" s="6"/>
    </row>
    <row r="4660" spans="1:33" x14ac:dyDescent="0.25">
      <c r="A4660" s="125"/>
      <c r="K4660" t="str">
        <f t="shared" si="260"/>
        <v/>
      </c>
      <c r="L4660" t="str">
        <f t="shared" si="261"/>
        <v/>
      </c>
      <c r="M4660" s="45"/>
      <c r="V4660" t="str">
        <f t="shared" si="262"/>
        <v/>
      </c>
      <c r="X4660" s="6"/>
      <c r="Z4660" s="6"/>
      <c r="AB4660" s="6" t="str">
        <f>IF(Screener_1!U4661 = "Y",  IF(ISBLANK(Screener_1!V4661), "Missing", Screener_1!V4661),"")</f>
        <v/>
      </c>
      <c r="AF4660" s="6"/>
      <c r="AG4660" s="6"/>
    </row>
    <row r="4661" spans="1:33" x14ac:dyDescent="0.25">
      <c r="A4661" s="125"/>
      <c r="K4661" t="str">
        <f t="shared" si="260"/>
        <v/>
      </c>
      <c r="L4661" t="str">
        <f t="shared" si="261"/>
        <v/>
      </c>
      <c r="M4661" s="45"/>
      <c r="V4661" t="str">
        <f t="shared" si="262"/>
        <v/>
      </c>
      <c r="X4661" s="6"/>
      <c r="Z4661" s="6"/>
      <c r="AB4661" s="6" t="str">
        <f>IF(Screener_1!U4662 = "Y",  IF(ISBLANK(Screener_1!V4662), "Missing", Screener_1!V4662),"")</f>
        <v/>
      </c>
      <c r="AF4661" s="6"/>
      <c r="AG4661" s="6"/>
    </row>
    <row r="4662" spans="1:33" x14ac:dyDescent="0.25">
      <c r="A4662" s="125"/>
      <c r="K4662" t="str">
        <f t="shared" si="260"/>
        <v/>
      </c>
      <c r="L4662" t="str">
        <f t="shared" si="261"/>
        <v/>
      </c>
      <c r="M4662" s="45"/>
      <c r="V4662" t="str">
        <f t="shared" si="262"/>
        <v/>
      </c>
      <c r="X4662" s="6"/>
      <c r="Z4662" s="6"/>
      <c r="AB4662" s="6" t="str">
        <f>IF(Screener_1!U4663 = "Y",  IF(ISBLANK(Screener_1!V4663), "Missing", Screener_1!V4663),"")</f>
        <v/>
      </c>
      <c r="AF4662" s="6"/>
      <c r="AG4662" s="6"/>
    </row>
    <row r="4663" spans="1:33" x14ac:dyDescent="0.25">
      <c r="A4663" s="125"/>
      <c r="K4663" t="str">
        <f t="shared" si="260"/>
        <v/>
      </c>
      <c r="L4663" t="str">
        <f t="shared" si="261"/>
        <v/>
      </c>
      <c r="M4663" s="45"/>
      <c r="V4663" t="str">
        <f t="shared" si="262"/>
        <v/>
      </c>
      <c r="X4663" s="6"/>
      <c r="Z4663" s="6"/>
      <c r="AB4663" s="6" t="str">
        <f>IF(Screener_1!U4664 = "Y",  IF(ISBLANK(Screener_1!V4664), "Missing", Screener_1!V4664),"")</f>
        <v/>
      </c>
      <c r="AF4663" s="6"/>
      <c r="AG4663" s="6"/>
    </row>
    <row r="4664" spans="1:33" x14ac:dyDescent="0.25">
      <c r="A4664" s="125"/>
      <c r="K4664" t="str">
        <f t="shared" si="260"/>
        <v/>
      </c>
      <c r="L4664" t="str">
        <f t="shared" si="261"/>
        <v/>
      </c>
      <c r="M4664" s="45"/>
      <c r="V4664" t="str">
        <f t="shared" si="262"/>
        <v/>
      </c>
      <c r="X4664" s="6"/>
      <c r="Z4664" s="6"/>
      <c r="AB4664" s="6" t="str">
        <f>IF(Screener_1!U4665 = "Y",  IF(ISBLANK(Screener_1!V4665), "Missing", Screener_1!V4665),"")</f>
        <v/>
      </c>
      <c r="AF4664" s="6"/>
      <c r="AG4664" s="6"/>
    </row>
    <row r="4665" spans="1:33" x14ac:dyDescent="0.25">
      <c r="A4665" s="125"/>
      <c r="K4665" t="str">
        <f t="shared" si="260"/>
        <v/>
      </c>
      <c r="L4665" t="str">
        <f t="shared" si="261"/>
        <v/>
      </c>
      <c r="M4665" s="45"/>
      <c r="V4665" t="str">
        <f t="shared" si="262"/>
        <v/>
      </c>
      <c r="X4665" s="6"/>
      <c r="Z4665" s="6"/>
      <c r="AB4665" s="6" t="str">
        <f>IF(Screener_1!U4666 = "Y",  IF(ISBLANK(Screener_1!V4666), "Missing", Screener_1!V4666),"")</f>
        <v/>
      </c>
      <c r="AF4665" s="6"/>
      <c r="AG4665" s="6"/>
    </row>
    <row r="4666" spans="1:33" x14ac:dyDescent="0.25">
      <c r="A4666" s="125"/>
      <c r="K4666" t="str">
        <f t="shared" si="260"/>
        <v/>
      </c>
      <c r="L4666" t="str">
        <f t="shared" si="261"/>
        <v/>
      </c>
      <c r="M4666" s="45"/>
      <c r="V4666" t="str">
        <f t="shared" si="262"/>
        <v/>
      </c>
      <c r="X4666" s="6"/>
      <c r="Z4666" s="6"/>
      <c r="AB4666" s="6" t="str">
        <f>IF(Screener_1!U4667 = "Y",  IF(ISBLANK(Screener_1!V4667), "Missing", Screener_1!V4667),"")</f>
        <v/>
      </c>
      <c r="AF4666" s="6"/>
      <c r="AG4666" s="6"/>
    </row>
    <row r="4667" spans="1:33" x14ac:dyDescent="0.25">
      <c r="A4667" s="125"/>
      <c r="K4667" t="str">
        <f t="shared" si="260"/>
        <v/>
      </c>
      <c r="L4667" t="str">
        <f t="shared" si="261"/>
        <v/>
      </c>
      <c r="M4667" s="45"/>
      <c r="V4667" t="str">
        <f t="shared" si="262"/>
        <v/>
      </c>
      <c r="X4667" s="6"/>
      <c r="Z4667" s="6"/>
      <c r="AB4667" s="6" t="str">
        <f>IF(Screener_1!U4668 = "Y",  IF(ISBLANK(Screener_1!V4668), "Missing", Screener_1!V4668),"")</f>
        <v/>
      </c>
      <c r="AF4667" s="6"/>
      <c r="AG4667" s="6"/>
    </row>
    <row r="4668" spans="1:33" x14ac:dyDescent="0.25">
      <c r="A4668" s="125"/>
      <c r="K4668" t="str">
        <f t="shared" si="260"/>
        <v/>
      </c>
      <c r="L4668" t="str">
        <f t="shared" si="261"/>
        <v/>
      </c>
      <c r="M4668" s="45"/>
      <c r="V4668" t="str">
        <f t="shared" si="262"/>
        <v/>
      </c>
      <c r="X4668" s="6"/>
      <c r="Z4668" s="6"/>
      <c r="AB4668" s="6" t="str">
        <f>IF(Screener_1!U4669 = "Y",  IF(ISBLANK(Screener_1!V4669), "Missing", Screener_1!V4669),"")</f>
        <v/>
      </c>
      <c r="AF4668" s="6"/>
      <c r="AG4668" s="6"/>
    </row>
    <row r="4669" spans="1:33" x14ac:dyDescent="0.25">
      <c r="A4669" s="125"/>
      <c r="K4669" t="str">
        <f t="shared" si="260"/>
        <v/>
      </c>
      <c r="L4669" t="str">
        <f t="shared" si="261"/>
        <v/>
      </c>
      <c r="M4669" s="45"/>
      <c r="V4669" t="str">
        <f t="shared" si="262"/>
        <v/>
      </c>
      <c r="X4669" s="6"/>
      <c r="Z4669" s="6"/>
      <c r="AB4669" s="6" t="str">
        <f>IF(Screener_1!U4670 = "Y",  IF(ISBLANK(Screener_1!V4670), "Missing", Screener_1!V4670),"")</f>
        <v/>
      </c>
      <c r="AF4669" s="6"/>
      <c r="AG4669" s="6"/>
    </row>
    <row r="4670" spans="1:33" x14ac:dyDescent="0.25">
      <c r="A4670" s="125"/>
      <c r="K4670" t="str">
        <f t="shared" si="260"/>
        <v/>
      </c>
      <c r="L4670" t="str">
        <f t="shared" si="261"/>
        <v/>
      </c>
      <c r="M4670" s="45"/>
      <c r="V4670" t="str">
        <f t="shared" si="262"/>
        <v/>
      </c>
      <c r="X4670" s="6"/>
      <c r="Z4670" s="6"/>
      <c r="AB4670" s="6" t="str">
        <f>IF(Screener_1!U4671 = "Y",  IF(ISBLANK(Screener_1!V4671), "Missing", Screener_1!V4671),"")</f>
        <v/>
      </c>
      <c r="AF4670" s="6"/>
      <c r="AG4670" s="6"/>
    </row>
    <row r="4671" spans="1:33" x14ac:dyDescent="0.25">
      <c r="A4671" s="125"/>
      <c r="K4671" t="str">
        <f t="shared" si="260"/>
        <v/>
      </c>
      <c r="L4671" t="str">
        <f t="shared" si="261"/>
        <v/>
      </c>
      <c r="M4671" s="45"/>
      <c r="V4671" t="str">
        <f t="shared" si="262"/>
        <v/>
      </c>
      <c r="X4671" s="6"/>
      <c r="Z4671" s="6"/>
      <c r="AB4671" s="6" t="str">
        <f>IF(Screener_1!U4672 = "Y",  IF(ISBLANK(Screener_1!V4672), "Missing", Screener_1!V4672),"")</f>
        <v/>
      </c>
      <c r="AF4671" s="6"/>
      <c r="AG4671" s="6"/>
    </row>
    <row r="4672" spans="1:33" x14ac:dyDescent="0.25">
      <c r="A4672" s="125"/>
      <c r="K4672" t="str">
        <f t="shared" si="260"/>
        <v/>
      </c>
      <c r="L4672" t="str">
        <f t="shared" si="261"/>
        <v/>
      </c>
      <c r="M4672" s="45"/>
      <c r="V4672" t="str">
        <f t="shared" si="262"/>
        <v/>
      </c>
      <c r="X4672" s="6"/>
      <c r="Z4672" s="6"/>
      <c r="AB4672" s="6" t="str">
        <f>IF(Screener_1!U4673 = "Y",  IF(ISBLANK(Screener_1!V4673), "Missing", Screener_1!V4673),"")</f>
        <v/>
      </c>
      <c r="AF4672" s="6"/>
      <c r="AG4672" s="6"/>
    </row>
    <row r="4673" spans="1:33" x14ac:dyDescent="0.25">
      <c r="A4673" s="125"/>
      <c r="K4673" t="str">
        <f t="shared" si="260"/>
        <v/>
      </c>
      <c r="L4673" t="str">
        <f t="shared" si="261"/>
        <v/>
      </c>
      <c r="M4673" s="45"/>
      <c r="V4673" t="str">
        <f t="shared" si="262"/>
        <v/>
      </c>
      <c r="X4673" s="6"/>
      <c r="Z4673" s="6"/>
      <c r="AB4673" s="6" t="str">
        <f>IF(Screener_1!U4674 = "Y",  IF(ISBLANK(Screener_1!V4674), "Missing", Screener_1!V4674),"")</f>
        <v/>
      </c>
      <c r="AF4673" s="6"/>
      <c r="AG4673" s="6"/>
    </row>
    <row r="4674" spans="1:33" x14ac:dyDescent="0.25">
      <c r="A4674" s="125"/>
      <c r="K4674" t="str">
        <f t="shared" si="260"/>
        <v/>
      </c>
      <c r="L4674" t="str">
        <f t="shared" si="261"/>
        <v/>
      </c>
      <c r="M4674" s="45"/>
      <c r="V4674" t="str">
        <f t="shared" si="262"/>
        <v/>
      </c>
      <c r="X4674" s="6"/>
      <c r="Z4674" s="6"/>
      <c r="AB4674" s="6" t="str">
        <f>IF(Screener_1!U4675 = "Y",  IF(ISBLANK(Screener_1!V4675), "Missing", Screener_1!V4675),"")</f>
        <v/>
      </c>
      <c r="AF4674" s="6"/>
      <c r="AG4674" s="6"/>
    </row>
    <row r="4675" spans="1:33" x14ac:dyDescent="0.25">
      <c r="A4675" s="125"/>
      <c r="K4675" t="str">
        <f t="shared" si="260"/>
        <v/>
      </c>
      <c r="L4675" t="str">
        <f t="shared" si="261"/>
        <v/>
      </c>
      <c r="M4675" s="45"/>
      <c r="V4675" t="str">
        <f t="shared" si="262"/>
        <v/>
      </c>
      <c r="X4675" s="6"/>
      <c r="Z4675" s="6"/>
      <c r="AB4675" s="6" t="str">
        <f>IF(Screener_1!U4676 = "Y",  IF(ISBLANK(Screener_1!V4676), "Missing", Screener_1!V4676),"")</f>
        <v/>
      </c>
      <c r="AF4675" s="6"/>
      <c r="AG4675" s="6"/>
    </row>
    <row r="4676" spans="1:33" x14ac:dyDescent="0.25">
      <c r="A4676" s="125"/>
      <c r="K4676" t="str">
        <f t="shared" si="260"/>
        <v/>
      </c>
      <c r="L4676" t="str">
        <f t="shared" si="261"/>
        <v/>
      </c>
      <c r="M4676" s="45"/>
      <c r="V4676" t="str">
        <f t="shared" si="262"/>
        <v/>
      </c>
      <c r="X4676" s="6"/>
      <c r="Z4676" s="6"/>
      <c r="AB4676" s="6" t="str">
        <f>IF(Screener_1!U4677 = "Y",  IF(ISBLANK(Screener_1!V4677), "Missing", Screener_1!V4677),"")</f>
        <v/>
      </c>
      <c r="AF4676" s="6"/>
      <c r="AG4676" s="6"/>
    </row>
    <row r="4677" spans="1:33" x14ac:dyDescent="0.25">
      <c r="A4677" s="125"/>
      <c r="K4677" t="str">
        <f t="shared" si="260"/>
        <v/>
      </c>
      <c r="L4677" t="str">
        <f t="shared" si="261"/>
        <v/>
      </c>
      <c r="M4677" s="45"/>
      <c r="V4677" t="str">
        <f t="shared" si="262"/>
        <v/>
      </c>
      <c r="X4677" s="6"/>
      <c r="Z4677" s="6"/>
      <c r="AB4677" s="6" t="str">
        <f>IF(Screener_1!U4678 = "Y",  IF(ISBLANK(Screener_1!V4678), "Missing", Screener_1!V4678),"")</f>
        <v/>
      </c>
      <c r="AF4677" s="6"/>
      <c r="AG4677" s="6"/>
    </row>
    <row r="4678" spans="1:33" x14ac:dyDescent="0.25">
      <c r="A4678" s="125"/>
      <c r="K4678" t="str">
        <f t="shared" si="260"/>
        <v/>
      </c>
      <c r="L4678" t="str">
        <f t="shared" si="261"/>
        <v/>
      </c>
      <c r="M4678" s="45"/>
      <c r="V4678" t="str">
        <f t="shared" si="262"/>
        <v/>
      </c>
      <c r="X4678" s="6"/>
      <c r="Z4678" s="6"/>
      <c r="AB4678" s="6" t="str">
        <f>IF(Screener_1!U4679 = "Y",  IF(ISBLANK(Screener_1!V4679), "Missing", Screener_1!V4679),"")</f>
        <v/>
      </c>
      <c r="AF4678" s="6"/>
      <c r="AG4678" s="6"/>
    </row>
    <row r="4679" spans="1:33" x14ac:dyDescent="0.25">
      <c r="A4679" s="125"/>
      <c r="K4679" t="str">
        <f t="shared" ref="K4679:K4742" si="263" xml:space="preserve"> IF(AND(ISNUMBER(G4679),ISNUMBER(H4679),ISNUMBER(I4679),  ISNUMBER(J4679) ), (G4679+H4679+I4679+J4679),   IF(OR(ISNUMBER(G4679),ISNUMBER(H4679), ISNUMBER(I4679), ISNUMBER(J4679) ), "Incomplete", "" ))</f>
        <v/>
      </c>
      <c r="L4679" t="str">
        <f t="shared" ref="L4679:L4742" si="264">IF(AF4679 = "","",   IF(SUM(G4679:J4679) &gt;0,"Positive","Negative"))</f>
        <v/>
      </c>
      <c r="M4679" s="45"/>
      <c r="V4679" t="str">
        <f t="shared" ref="V4679:V4742" si="265">IF( OR(AG4679="Negative", ISBLANK(AG4679) =TRUE, AG4679 = ""), "",IF(COUNT(N4679:S4679)&gt;0,IF(SUM(N4679:S4679)&gt;1,"Positive","Negative"),""))</f>
        <v/>
      </c>
      <c r="X4679" s="6"/>
      <c r="Z4679" s="6"/>
      <c r="AB4679" s="6" t="str">
        <f>IF(Screener_1!U4680 = "Y",  IF(ISBLANK(Screener_1!V4680), "Missing", Screener_1!V4680),"")</f>
        <v/>
      </c>
      <c r="AF4679" s="6"/>
      <c r="AG4679" s="6"/>
    </row>
    <row r="4680" spans="1:33" x14ac:dyDescent="0.25">
      <c r="A4680" s="125"/>
      <c r="K4680" t="str">
        <f t="shared" si="263"/>
        <v/>
      </c>
      <c r="L4680" t="str">
        <f t="shared" si="264"/>
        <v/>
      </c>
      <c r="M4680" s="45"/>
      <c r="V4680" t="str">
        <f t="shared" si="265"/>
        <v/>
      </c>
      <c r="X4680" s="6"/>
      <c r="Z4680" s="6"/>
      <c r="AB4680" s="6" t="str">
        <f>IF(Screener_1!U4681 = "Y",  IF(ISBLANK(Screener_1!V4681), "Missing", Screener_1!V4681),"")</f>
        <v/>
      </c>
      <c r="AF4680" s="6"/>
      <c r="AG4680" s="6"/>
    </row>
    <row r="4681" spans="1:33" x14ac:dyDescent="0.25">
      <c r="A4681" s="125"/>
      <c r="K4681" t="str">
        <f t="shared" si="263"/>
        <v/>
      </c>
      <c r="L4681" t="str">
        <f t="shared" si="264"/>
        <v/>
      </c>
      <c r="M4681" s="45"/>
      <c r="V4681" t="str">
        <f t="shared" si="265"/>
        <v/>
      </c>
      <c r="X4681" s="6"/>
      <c r="Z4681" s="6"/>
      <c r="AB4681" s="6" t="str">
        <f>IF(Screener_1!U4682 = "Y",  IF(ISBLANK(Screener_1!V4682), "Missing", Screener_1!V4682),"")</f>
        <v/>
      </c>
      <c r="AF4681" s="6"/>
      <c r="AG4681" s="6"/>
    </row>
    <row r="4682" spans="1:33" x14ac:dyDescent="0.25">
      <c r="A4682" s="125"/>
      <c r="K4682" t="str">
        <f t="shared" si="263"/>
        <v/>
      </c>
      <c r="L4682" t="str">
        <f t="shared" si="264"/>
        <v/>
      </c>
      <c r="M4682" s="45"/>
      <c r="V4682" t="str">
        <f t="shared" si="265"/>
        <v/>
      </c>
      <c r="X4682" s="6"/>
      <c r="Z4682" s="6"/>
      <c r="AB4682" s="6" t="str">
        <f>IF(Screener_1!U4683 = "Y",  IF(ISBLANK(Screener_1!V4683), "Missing", Screener_1!V4683),"")</f>
        <v/>
      </c>
      <c r="AF4682" s="6"/>
      <c r="AG4682" s="6"/>
    </row>
    <row r="4683" spans="1:33" x14ac:dyDescent="0.25">
      <c r="A4683" s="125"/>
      <c r="K4683" t="str">
        <f t="shared" si="263"/>
        <v/>
      </c>
      <c r="L4683" t="str">
        <f t="shared" si="264"/>
        <v/>
      </c>
      <c r="M4683" s="45"/>
      <c r="V4683" t="str">
        <f t="shared" si="265"/>
        <v/>
      </c>
      <c r="X4683" s="6"/>
      <c r="Z4683" s="6"/>
      <c r="AB4683" s="6" t="str">
        <f>IF(Screener_1!U4684 = "Y",  IF(ISBLANK(Screener_1!V4684), "Missing", Screener_1!V4684),"")</f>
        <v/>
      </c>
      <c r="AF4683" s="6"/>
      <c r="AG4683" s="6"/>
    </row>
    <row r="4684" spans="1:33" x14ac:dyDescent="0.25">
      <c r="A4684" s="125"/>
      <c r="K4684" t="str">
        <f t="shared" si="263"/>
        <v/>
      </c>
      <c r="L4684" t="str">
        <f t="shared" si="264"/>
        <v/>
      </c>
      <c r="M4684" s="45"/>
      <c r="V4684" t="str">
        <f t="shared" si="265"/>
        <v/>
      </c>
      <c r="X4684" s="6"/>
      <c r="Z4684" s="6"/>
      <c r="AB4684" s="6" t="str">
        <f>IF(Screener_1!U4685 = "Y",  IF(ISBLANK(Screener_1!V4685), "Missing", Screener_1!V4685),"")</f>
        <v/>
      </c>
      <c r="AF4684" s="6"/>
      <c r="AG4684" s="6"/>
    </row>
    <row r="4685" spans="1:33" x14ac:dyDescent="0.25">
      <c r="A4685" s="125"/>
      <c r="K4685" t="str">
        <f t="shared" si="263"/>
        <v/>
      </c>
      <c r="L4685" t="str">
        <f t="shared" si="264"/>
        <v/>
      </c>
      <c r="M4685" s="45"/>
      <c r="V4685" t="str">
        <f t="shared" si="265"/>
        <v/>
      </c>
      <c r="X4685" s="6"/>
      <c r="Z4685" s="6"/>
      <c r="AB4685" s="6" t="str">
        <f>IF(Screener_1!U4686 = "Y",  IF(ISBLANK(Screener_1!V4686), "Missing", Screener_1!V4686),"")</f>
        <v/>
      </c>
      <c r="AF4685" s="6"/>
      <c r="AG4685" s="6"/>
    </row>
    <row r="4686" spans="1:33" x14ac:dyDescent="0.25">
      <c r="A4686" s="125"/>
      <c r="K4686" t="str">
        <f t="shared" si="263"/>
        <v/>
      </c>
      <c r="L4686" t="str">
        <f t="shared" si="264"/>
        <v/>
      </c>
      <c r="M4686" s="45"/>
      <c r="V4686" t="str">
        <f t="shared" si="265"/>
        <v/>
      </c>
      <c r="X4686" s="6"/>
      <c r="Z4686" s="6"/>
      <c r="AB4686" s="6" t="str">
        <f>IF(Screener_1!U4687 = "Y",  IF(ISBLANK(Screener_1!V4687), "Missing", Screener_1!V4687),"")</f>
        <v/>
      </c>
      <c r="AF4686" s="6"/>
      <c r="AG4686" s="6"/>
    </row>
    <row r="4687" spans="1:33" x14ac:dyDescent="0.25">
      <c r="A4687" s="125"/>
      <c r="K4687" t="str">
        <f t="shared" si="263"/>
        <v/>
      </c>
      <c r="L4687" t="str">
        <f t="shared" si="264"/>
        <v/>
      </c>
      <c r="M4687" s="45"/>
      <c r="V4687" t="str">
        <f t="shared" si="265"/>
        <v/>
      </c>
      <c r="X4687" s="6"/>
      <c r="Z4687" s="6"/>
      <c r="AB4687" s="6" t="str">
        <f>IF(Screener_1!U4688 = "Y",  IF(ISBLANK(Screener_1!V4688), "Missing", Screener_1!V4688),"")</f>
        <v/>
      </c>
      <c r="AF4687" s="6"/>
      <c r="AG4687" s="6"/>
    </row>
    <row r="4688" spans="1:33" x14ac:dyDescent="0.25">
      <c r="A4688" s="125"/>
      <c r="K4688" t="str">
        <f t="shared" si="263"/>
        <v/>
      </c>
      <c r="L4688" t="str">
        <f t="shared" si="264"/>
        <v/>
      </c>
      <c r="M4688" s="45"/>
      <c r="V4688" t="str">
        <f t="shared" si="265"/>
        <v/>
      </c>
      <c r="X4688" s="6"/>
      <c r="Z4688" s="6"/>
      <c r="AB4688" s="6" t="str">
        <f>IF(Screener_1!U4689 = "Y",  IF(ISBLANK(Screener_1!V4689), "Missing", Screener_1!V4689),"")</f>
        <v/>
      </c>
      <c r="AF4688" s="6"/>
      <c r="AG4688" s="6"/>
    </row>
    <row r="4689" spans="1:33" x14ac:dyDescent="0.25">
      <c r="A4689" s="125"/>
      <c r="K4689" t="str">
        <f t="shared" si="263"/>
        <v/>
      </c>
      <c r="L4689" t="str">
        <f t="shared" si="264"/>
        <v/>
      </c>
      <c r="M4689" s="45"/>
      <c r="V4689" t="str">
        <f t="shared" si="265"/>
        <v/>
      </c>
      <c r="X4689" s="6"/>
      <c r="Z4689" s="6"/>
      <c r="AB4689" s="6" t="str">
        <f>IF(Screener_1!U4690 = "Y",  IF(ISBLANK(Screener_1!V4690), "Missing", Screener_1!V4690),"")</f>
        <v/>
      </c>
      <c r="AF4689" s="6"/>
      <c r="AG4689" s="6"/>
    </row>
    <row r="4690" spans="1:33" x14ac:dyDescent="0.25">
      <c r="A4690" s="125"/>
      <c r="K4690" t="str">
        <f t="shared" si="263"/>
        <v/>
      </c>
      <c r="L4690" t="str">
        <f t="shared" si="264"/>
        <v/>
      </c>
      <c r="M4690" s="45"/>
      <c r="V4690" t="str">
        <f t="shared" si="265"/>
        <v/>
      </c>
      <c r="X4690" s="6"/>
      <c r="Z4690" s="6"/>
      <c r="AB4690" s="6" t="str">
        <f>IF(Screener_1!U4691 = "Y",  IF(ISBLANK(Screener_1!V4691), "Missing", Screener_1!V4691),"")</f>
        <v/>
      </c>
      <c r="AF4690" s="6"/>
      <c r="AG4690" s="6"/>
    </row>
    <row r="4691" spans="1:33" x14ac:dyDescent="0.25">
      <c r="A4691" s="125"/>
      <c r="K4691" t="str">
        <f t="shared" si="263"/>
        <v/>
      </c>
      <c r="L4691" t="str">
        <f t="shared" si="264"/>
        <v/>
      </c>
      <c r="M4691" s="45"/>
      <c r="V4691" t="str">
        <f t="shared" si="265"/>
        <v/>
      </c>
      <c r="X4691" s="6"/>
      <c r="Z4691" s="6"/>
      <c r="AB4691" s="6" t="str">
        <f>IF(Screener_1!U4692 = "Y",  IF(ISBLANK(Screener_1!V4692), "Missing", Screener_1!V4692),"")</f>
        <v/>
      </c>
      <c r="AF4691" s="6"/>
      <c r="AG4691" s="6"/>
    </row>
    <row r="4692" spans="1:33" x14ac:dyDescent="0.25">
      <c r="A4692" s="125"/>
      <c r="K4692" t="str">
        <f t="shared" si="263"/>
        <v/>
      </c>
      <c r="L4692" t="str">
        <f t="shared" si="264"/>
        <v/>
      </c>
      <c r="M4692" s="45"/>
      <c r="V4692" t="str">
        <f t="shared" si="265"/>
        <v/>
      </c>
      <c r="X4692" s="6"/>
      <c r="Z4692" s="6"/>
      <c r="AB4692" s="6" t="str">
        <f>IF(Screener_1!U4693 = "Y",  IF(ISBLANK(Screener_1!V4693), "Missing", Screener_1!V4693),"")</f>
        <v/>
      </c>
      <c r="AF4692" s="6"/>
      <c r="AG4692" s="6"/>
    </row>
    <row r="4693" spans="1:33" x14ac:dyDescent="0.25">
      <c r="A4693" s="125"/>
      <c r="K4693" t="str">
        <f t="shared" si="263"/>
        <v/>
      </c>
      <c r="L4693" t="str">
        <f t="shared" si="264"/>
        <v/>
      </c>
      <c r="M4693" s="45"/>
      <c r="V4693" t="str">
        <f t="shared" si="265"/>
        <v/>
      </c>
      <c r="X4693" s="6"/>
      <c r="Z4693" s="6"/>
      <c r="AB4693" s="6" t="str">
        <f>IF(Screener_1!U4694 = "Y",  IF(ISBLANK(Screener_1!V4694), "Missing", Screener_1!V4694),"")</f>
        <v/>
      </c>
      <c r="AF4693" s="6"/>
      <c r="AG4693" s="6"/>
    </row>
    <row r="4694" spans="1:33" x14ac:dyDescent="0.25">
      <c r="A4694" s="125"/>
      <c r="K4694" t="str">
        <f t="shared" si="263"/>
        <v/>
      </c>
      <c r="L4694" t="str">
        <f t="shared" si="264"/>
        <v/>
      </c>
      <c r="M4694" s="45"/>
      <c r="V4694" t="str">
        <f t="shared" si="265"/>
        <v/>
      </c>
      <c r="X4694" s="6"/>
      <c r="Z4694" s="6"/>
      <c r="AB4694" s="6" t="str">
        <f>IF(Screener_1!U4695 = "Y",  IF(ISBLANK(Screener_1!V4695), "Missing", Screener_1!V4695),"")</f>
        <v/>
      </c>
      <c r="AF4694" s="6"/>
      <c r="AG4694" s="6"/>
    </row>
    <row r="4695" spans="1:33" x14ac:dyDescent="0.25">
      <c r="A4695" s="125"/>
      <c r="K4695" t="str">
        <f t="shared" si="263"/>
        <v/>
      </c>
      <c r="L4695" t="str">
        <f t="shared" si="264"/>
        <v/>
      </c>
      <c r="M4695" s="45"/>
      <c r="V4695" t="str">
        <f t="shared" si="265"/>
        <v/>
      </c>
      <c r="X4695" s="6"/>
      <c r="Z4695" s="6"/>
      <c r="AB4695" s="6" t="str">
        <f>IF(Screener_1!U4696 = "Y",  IF(ISBLANK(Screener_1!V4696), "Missing", Screener_1!V4696),"")</f>
        <v/>
      </c>
      <c r="AF4695" s="6"/>
      <c r="AG4695" s="6"/>
    </row>
    <row r="4696" spans="1:33" x14ac:dyDescent="0.25">
      <c r="A4696" s="125"/>
      <c r="K4696" t="str">
        <f t="shared" si="263"/>
        <v/>
      </c>
      <c r="L4696" t="str">
        <f t="shared" si="264"/>
        <v/>
      </c>
      <c r="M4696" s="45"/>
      <c r="V4696" t="str">
        <f t="shared" si="265"/>
        <v/>
      </c>
      <c r="X4696" s="6"/>
      <c r="Z4696" s="6"/>
      <c r="AB4696" s="6" t="str">
        <f>IF(Screener_1!U4697 = "Y",  IF(ISBLANK(Screener_1!V4697), "Missing", Screener_1!V4697),"")</f>
        <v/>
      </c>
      <c r="AF4696" s="6"/>
      <c r="AG4696" s="6"/>
    </row>
    <row r="4697" spans="1:33" x14ac:dyDescent="0.25">
      <c r="A4697" s="125"/>
      <c r="K4697" t="str">
        <f t="shared" si="263"/>
        <v/>
      </c>
      <c r="L4697" t="str">
        <f t="shared" si="264"/>
        <v/>
      </c>
      <c r="M4697" s="45"/>
      <c r="V4697" t="str">
        <f t="shared" si="265"/>
        <v/>
      </c>
      <c r="X4697" s="6"/>
      <c r="Z4697" s="6"/>
      <c r="AB4697" s="6" t="str">
        <f>IF(Screener_1!U4698 = "Y",  IF(ISBLANK(Screener_1!V4698), "Missing", Screener_1!V4698),"")</f>
        <v/>
      </c>
      <c r="AF4697" s="6"/>
      <c r="AG4697" s="6"/>
    </row>
    <row r="4698" spans="1:33" x14ac:dyDescent="0.25">
      <c r="A4698" s="125"/>
      <c r="K4698" t="str">
        <f t="shared" si="263"/>
        <v/>
      </c>
      <c r="L4698" t="str">
        <f t="shared" si="264"/>
        <v/>
      </c>
      <c r="M4698" s="45"/>
      <c r="V4698" t="str">
        <f t="shared" si="265"/>
        <v/>
      </c>
      <c r="X4698" s="6"/>
      <c r="Z4698" s="6"/>
      <c r="AB4698" s="6" t="str">
        <f>IF(Screener_1!U4699 = "Y",  IF(ISBLANK(Screener_1!V4699), "Missing", Screener_1!V4699),"")</f>
        <v/>
      </c>
      <c r="AF4698" s="6"/>
      <c r="AG4698" s="6"/>
    </row>
    <row r="4699" spans="1:33" x14ac:dyDescent="0.25">
      <c r="A4699" s="125"/>
      <c r="K4699" t="str">
        <f t="shared" si="263"/>
        <v/>
      </c>
      <c r="L4699" t="str">
        <f t="shared" si="264"/>
        <v/>
      </c>
      <c r="M4699" s="45"/>
      <c r="V4699" t="str">
        <f t="shared" si="265"/>
        <v/>
      </c>
      <c r="X4699" s="6"/>
      <c r="Z4699" s="6"/>
      <c r="AB4699" s="6" t="str">
        <f>IF(Screener_1!U4700 = "Y",  IF(ISBLANK(Screener_1!V4700), "Missing", Screener_1!V4700),"")</f>
        <v/>
      </c>
      <c r="AF4699" s="6"/>
      <c r="AG4699" s="6"/>
    </row>
    <row r="4700" spans="1:33" x14ac:dyDescent="0.25">
      <c r="A4700" s="125"/>
      <c r="K4700" t="str">
        <f t="shared" si="263"/>
        <v/>
      </c>
      <c r="L4700" t="str">
        <f t="shared" si="264"/>
        <v/>
      </c>
      <c r="M4700" s="45"/>
      <c r="V4700" t="str">
        <f t="shared" si="265"/>
        <v/>
      </c>
      <c r="X4700" s="6"/>
      <c r="Z4700" s="6"/>
      <c r="AB4700" s="6" t="str">
        <f>IF(Screener_1!U4701 = "Y",  IF(ISBLANK(Screener_1!V4701), "Missing", Screener_1!V4701),"")</f>
        <v/>
      </c>
      <c r="AF4700" s="6"/>
      <c r="AG4700" s="6"/>
    </row>
    <row r="4701" spans="1:33" x14ac:dyDescent="0.25">
      <c r="A4701" s="125"/>
      <c r="K4701" t="str">
        <f t="shared" si="263"/>
        <v/>
      </c>
      <c r="L4701" t="str">
        <f t="shared" si="264"/>
        <v/>
      </c>
      <c r="M4701" s="45"/>
      <c r="V4701" t="str">
        <f t="shared" si="265"/>
        <v/>
      </c>
      <c r="X4701" s="6"/>
      <c r="Z4701" s="6"/>
      <c r="AB4701" s="6" t="str">
        <f>IF(Screener_1!U4702 = "Y",  IF(ISBLANK(Screener_1!V4702), "Missing", Screener_1!V4702),"")</f>
        <v/>
      </c>
      <c r="AF4701" s="6"/>
      <c r="AG4701" s="6"/>
    </row>
    <row r="4702" spans="1:33" x14ac:dyDescent="0.25">
      <c r="A4702" s="125"/>
      <c r="K4702" t="str">
        <f t="shared" si="263"/>
        <v/>
      </c>
      <c r="L4702" t="str">
        <f t="shared" si="264"/>
        <v/>
      </c>
      <c r="M4702" s="45"/>
      <c r="V4702" t="str">
        <f t="shared" si="265"/>
        <v/>
      </c>
      <c r="X4702" s="6"/>
      <c r="Z4702" s="6"/>
      <c r="AB4702" s="6" t="str">
        <f>IF(Screener_1!U4703 = "Y",  IF(ISBLANK(Screener_1!V4703), "Missing", Screener_1!V4703),"")</f>
        <v/>
      </c>
      <c r="AF4702" s="6"/>
      <c r="AG4702" s="6"/>
    </row>
    <row r="4703" spans="1:33" x14ac:dyDescent="0.25">
      <c r="A4703" s="125"/>
      <c r="K4703" t="str">
        <f t="shared" si="263"/>
        <v/>
      </c>
      <c r="L4703" t="str">
        <f t="shared" si="264"/>
        <v/>
      </c>
      <c r="M4703" s="45"/>
      <c r="V4703" t="str">
        <f t="shared" si="265"/>
        <v/>
      </c>
      <c r="X4703" s="6"/>
      <c r="Z4703" s="6"/>
      <c r="AB4703" s="6" t="str">
        <f>IF(Screener_1!U4704 = "Y",  IF(ISBLANK(Screener_1!V4704), "Missing", Screener_1!V4704),"")</f>
        <v/>
      </c>
      <c r="AF4703" s="6"/>
      <c r="AG4703" s="6"/>
    </row>
    <row r="4704" spans="1:33" x14ac:dyDescent="0.25">
      <c r="A4704" s="125"/>
      <c r="K4704" t="str">
        <f t="shared" si="263"/>
        <v/>
      </c>
      <c r="L4704" t="str">
        <f t="shared" si="264"/>
        <v/>
      </c>
      <c r="M4704" s="45"/>
      <c r="V4704" t="str">
        <f t="shared" si="265"/>
        <v/>
      </c>
      <c r="X4704" s="6"/>
      <c r="Z4704" s="6"/>
      <c r="AB4704" s="6" t="str">
        <f>IF(Screener_1!U4705 = "Y",  IF(ISBLANK(Screener_1!V4705), "Missing", Screener_1!V4705),"")</f>
        <v/>
      </c>
      <c r="AF4704" s="6"/>
      <c r="AG4704" s="6"/>
    </row>
    <row r="4705" spans="1:33" x14ac:dyDescent="0.25">
      <c r="A4705" s="125"/>
      <c r="K4705" t="str">
        <f t="shared" si="263"/>
        <v/>
      </c>
      <c r="L4705" t="str">
        <f t="shared" si="264"/>
        <v/>
      </c>
      <c r="M4705" s="45"/>
      <c r="V4705" t="str">
        <f t="shared" si="265"/>
        <v/>
      </c>
      <c r="X4705" s="6"/>
      <c r="Z4705" s="6"/>
      <c r="AB4705" s="6" t="str">
        <f>IF(Screener_1!U4706 = "Y",  IF(ISBLANK(Screener_1!V4706), "Missing", Screener_1!V4706),"")</f>
        <v/>
      </c>
      <c r="AF4705" s="6"/>
      <c r="AG4705" s="6"/>
    </row>
    <row r="4706" spans="1:33" x14ac:dyDescent="0.25">
      <c r="A4706" s="125"/>
      <c r="K4706" t="str">
        <f t="shared" si="263"/>
        <v/>
      </c>
      <c r="L4706" t="str">
        <f t="shared" si="264"/>
        <v/>
      </c>
      <c r="M4706" s="45"/>
      <c r="V4706" t="str">
        <f t="shared" si="265"/>
        <v/>
      </c>
      <c r="X4706" s="6"/>
      <c r="Z4706" s="6"/>
      <c r="AB4706" s="6" t="str">
        <f>IF(Screener_1!U4707 = "Y",  IF(ISBLANK(Screener_1!V4707), "Missing", Screener_1!V4707),"")</f>
        <v/>
      </c>
      <c r="AF4706" s="6"/>
      <c r="AG4706" s="6"/>
    </row>
    <row r="4707" spans="1:33" x14ac:dyDescent="0.25">
      <c r="A4707" s="125"/>
      <c r="K4707" t="str">
        <f t="shared" si="263"/>
        <v/>
      </c>
      <c r="L4707" t="str">
        <f t="shared" si="264"/>
        <v/>
      </c>
      <c r="M4707" s="45"/>
      <c r="V4707" t="str">
        <f t="shared" si="265"/>
        <v/>
      </c>
      <c r="X4707" s="6"/>
      <c r="Z4707" s="6"/>
      <c r="AB4707" s="6" t="str">
        <f>IF(Screener_1!U4708 = "Y",  IF(ISBLANK(Screener_1!V4708), "Missing", Screener_1!V4708),"")</f>
        <v/>
      </c>
      <c r="AF4707" s="6"/>
      <c r="AG4707" s="6"/>
    </row>
    <row r="4708" spans="1:33" x14ac:dyDescent="0.25">
      <c r="A4708" s="125"/>
      <c r="K4708" t="str">
        <f t="shared" si="263"/>
        <v/>
      </c>
      <c r="L4708" t="str">
        <f t="shared" si="264"/>
        <v/>
      </c>
      <c r="M4708" s="45"/>
      <c r="V4708" t="str">
        <f t="shared" si="265"/>
        <v/>
      </c>
      <c r="X4708" s="6"/>
      <c r="Z4708" s="6"/>
      <c r="AB4708" s="6" t="str">
        <f>IF(Screener_1!U4709 = "Y",  IF(ISBLANK(Screener_1!V4709), "Missing", Screener_1!V4709),"")</f>
        <v/>
      </c>
      <c r="AF4708" s="6"/>
      <c r="AG4708" s="6"/>
    </row>
    <row r="4709" spans="1:33" x14ac:dyDescent="0.25">
      <c r="A4709" s="125"/>
      <c r="K4709" t="str">
        <f t="shared" si="263"/>
        <v/>
      </c>
      <c r="L4709" t="str">
        <f t="shared" si="264"/>
        <v/>
      </c>
      <c r="M4709" s="45"/>
      <c r="V4709" t="str">
        <f t="shared" si="265"/>
        <v/>
      </c>
      <c r="X4709" s="6"/>
      <c r="Z4709" s="6"/>
      <c r="AB4709" s="6" t="str">
        <f>IF(Screener_1!U4710 = "Y",  IF(ISBLANK(Screener_1!V4710), "Missing", Screener_1!V4710),"")</f>
        <v/>
      </c>
      <c r="AF4709" s="6"/>
      <c r="AG4709" s="6"/>
    </row>
    <row r="4710" spans="1:33" x14ac:dyDescent="0.25">
      <c r="A4710" s="125"/>
      <c r="K4710" t="str">
        <f t="shared" si="263"/>
        <v/>
      </c>
      <c r="L4710" t="str">
        <f t="shared" si="264"/>
        <v/>
      </c>
      <c r="M4710" s="45"/>
      <c r="V4710" t="str">
        <f t="shared" si="265"/>
        <v/>
      </c>
      <c r="X4710" s="6"/>
      <c r="Z4710" s="6"/>
      <c r="AB4710" s="6" t="str">
        <f>IF(Screener_1!U4711 = "Y",  IF(ISBLANK(Screener_1!V4711), "Missing", Screener_1!V4711),"")</f>
        <v/>
      </c>
      <c r="AF4710" s="6"/>
      <c r="AG4710" s="6"/>
    </row>
    <row r="4711" spans="1:33" x14ac:dyDescent="0.25">
      <c r="A4711" s="125"/>
      <c r="K4711" t="str">
        <f t="shared" si="263"/>
        <v/>
      </c>
      <c r="L4711" t="str">
        <f t="shared" si="264"/>
        <v/>
      </c>
      <c r="M4711" s="45"/>
      <c r="V4711" t="str">
        <f t="shared" si="265"/>
        <v/>
      </c>
      <c r="X4711" s="6"/>
      <c r="Z4711" s="6"/>
      <c r="AB4711" s="6" t="str">
        <f>IF(Screener_1!U4712 = "Y",  IF(ISBLANK(Screener_1!V4712), "Missing", Screener_1!V4712),"")</f>
        <v/>
      </c>
      <c r="AF4711" s="6"/>
      <c r="AG4711" s="6"/>
    </row>
    <row r="4712" spans="1:33" x14ac:dyDescent="0.25">
      <c r="A4712" s="125"/>
      <c r="K4712" t="str">
        <f t="shared" si="263"/>
        <v/>
      </c>
      <c r="L4712" t="str">
        <f t="shared" si="264"/>
        <v/>
      </c>
      <c r="M4712" s="45"/>
      <c r="V4712" t="str">
        <f t="shared" si="265"/>
        <v/>
      </c>
      <c r="X4712" s="6"/>
      <c r="Z4712" s="6"/>
      <c r="AB4712" s="6" t="str">
        <f>IF(Screener_1!U4713 = "Y",  IF(ISBLANK(Screener_1!V4713), "Missing", Screener_1!V4713),"")</f>
        <v/>
      </c>
      <c r="AF4712" s="6"/>
      <c r="AG4712" s="6"/>
    </row>
    <row r="4713" spans="1:33" x14ac:dyDescent="0.25">
      <c r="A4713" s="125"/>
      <c r="K4713" t="str">
        <f t="shared" si="263"/>
        <v/>
      </c>
      <c r="L4713" t="str">
        <f t="shared" si="264"/>
        <v/>
      </c>
      <c r="M4713" s="45"/>
      <c r="V4713" t="str">
        <f t="shared" si="265"/>
        <v/>
      </c>
      <c r="X4713" s="6"/>
      <c r="Z4713" s="6"/>
      <c r="AB4713" s="6" t="str">
        <f>IF(Screener_1!U4714 = "Y",  IF(ISBLANK(Screener_1!V4714), "Missing", Screener_1!V4714),"")</f>
        <v/>
      </c>
      <c r="AF4713" s="6"/>
      <c r="AG4713" s="6"/>
    </row>
    <row r="4714" spans="1:33" x14ac:dyDescent="0.25">
      <c r="A4714" s="125"/>
      <c r="K4714" t="str">
        <f t="shared" si="263"/>
        <v/>
      </c>
      <c r="L4714" t="str">
        <f t="shared" si="264"/>
        <v/>
      </c>
      <c r="M4714" s="45"/>
      <c r="V4714" t="str">
        <f t="shared" si="265"/>
        <v/>
      </c>
      <c r="X4714" s="6"/>
      <c r="Z4714" s="6"/>
      <c r="AB4714" s="6" t="str">
        <f>IF(Screener_1!U4715 = "Y",  IF(ISBLANK(Screener_1!V4715), "Missing", Screener_1!V4715),"")</f>
        <v/>
      </c>
      <c r="AF4714" s="6"/>
      <c r="AG4714" s="6"/>
    </row>
    <row r="4715" spans="1:33" x14ac:dyDescent="0.25">
      <c r="A4715" s="125"/>
      <c r="K4715" t="str">
        <f t="shared" si="263"/>
        <v/>
      </c>
      <c r="L4715" t="str">
        <f t="shared" si="264"/>
        <v/>
      </c>
      <c r="M4715" s="45"/>
      <c r="V4715" t="str">
        <f t="shared" si="265"/>
        <v/>
      </c>
      <c r="X4715" s="6"/>
      <c r="Z4715" s="6"/>
      <c r="AB4715" s="6" t="str">
        <f>IF(Screener_1!U4716 = "Y",  IF(ISBLANK(Screener_1!V4716), "Missing", Screener_1!V4716),"")</f>
        <v/>
      </c>
      <c r="AF4715" s="6"/>
      <c r="AG4715" s="6"/>
    </row>
    <row r="4716" spans="1:33" x14ac:dyDescent="0.25">
      <c r="A4716" s="125"/>
      <c r="K4716" t="str">
        <f t="shared" si="263"/>
        <v/>
      </c>
      <c r="L4716" t="str">
        <f t="shared" si="264"/>
        <v/>
      </c>
      <c r="M4716" s="45"/>
      <c r="V4716" t="str">
        <f t="shared" si="265"/>
        <v/>
      </c>
      <c r="X4716" s="6"/>
      <c r="Z4716" s="6"/>
      <c r="AB4716" s="6" t="str">
        <f>IF(Screener_1!U4717 = "Y",  IF(ISBLANK(Screener_1!V4717), "Missing", Screener_1!V4717),"")</f>
        <v/>
      </c>
      <c r="AF4716" s="6"/>
      <c r="AG4716" s="6"/>
    </row>
    <row r="4717" spans="1:33" x14ac:dyDescent="0.25">
      <c r="A4717" s="125"/>
      <c r="K4717" t="str">
        <f t="shared" si="263"/>
        <v/>
      </c>
      <c r="L4717" t="str">
        <f t="shared" si="264"/>
        <v/>
      </c>
      <c r="M4717" s="45"/>
      <c r="V4717" t="str">
        <f t="shared" si="265"/>
        <v/>
      </c>
      <c r="X4717" s="6"/>
      <c r="Z4717" s="6"/>
      <c r="AB4717" s="6" t="str">
        <f>IF(Screener_1!U4718 = "Y",  IF(ISBLANK(Screener_1!V4718), "Missing", Screener_1!V4718),"")</f>
        <v/>
      </c>
      <c r="AF4717" s="6"/>
      <c r="AG4717" s="6"/>
    </row>
    <row r="4718" spans="1:33" x14ac:dyDescent="0.25">
      <c r="A4718" s="125"/>
      <c r="K4718" t="str">
        <f t="shared" si="263"/>
        <v/>
      </c>
      <c r="L4718" t="str">
        <f t="shared" si="264"/>
        <v/>
      </c>
      <c r="M4718" s="45"/>
      <c r="V4718" t="str">
        <f t="shared" si="265"/>
        <v/>
      </c>
      <c r="X4718" s="6"/>
      <c r="Z4718" s="6"/>
      <c r="AB4718" s="6" t="str">
        <f>IF(Screener_1!U4719 = "Y",  IF(ISBLANK(Screener_1!V4719), "Missing", Screener_1!V4719),"")</f>
        <v/>
      </c>
      <c r="AF4718" s="6"/>
      <c r="AG4718" s="6"/>
    </row>
    <row r="4719" spans="1:33" x14ac:dyDescent="0.25">
      <c r="A4719" s="125"/>
      <c r="K4719" t="str">
        <f t="shared" si="263"/>
        <v/>
      </c>
      <c r="L4719" t="str">
        <f t="shared" si="264"/>
        <v/>
      </c>
      <c r="M4719" s="45"/>
      <c r="V4719" t="str">
        <f t="shared" si="265"/>
        <v/>
      </c>
      <c r="X4719" s="6"/>
      <c r="Z4719" s="6"/>
      <c r="AB4719" s="6" t="str">
        <f>IF(Screener_1!U4720 = "Y",  IF(ISBLANK(Screener_1!V4720), "Missing", Screener_1!V4720),"")</f>
        <v/>
      </c>
      <c r="AF4719" s="6"/>
      <c r="AG4719" s="6"/>
    </row>
    <row r="4720" spans="1:33" x14ac:dyDescent="0.25">
      <c r="A4720" s="125"/>
      <c r="K4720" t="str">
        <f t="shared" si="263"/>
        <v/>
      </c>
      <c r="L4720" t="str">
        <f t="shared" si="264"/>
        <v/>
      </c>
      <c r="M4720" s="45"/>
      <c r="V4720" t="str">
        <f t="shared" si="265"/>
        <v/>
      </c>
      <c r="X4720" s="6"/>
      <c r="Z4720" s="6"/>
      <c r="AB4720" s="6" t="str">
        <f>IF(Screener_1!U4721 = "Y",  IF(ISBLANK(Screener_1!V4721), "Missing", Screener_1!V4721),"")</f>
        <v/>
      </c>
      <c r="AF4720" s="6"/>
      <c r="AG4720" s="6"/>
    </row>
    <row r="4721" spans="1:33" x14ac:dyDescent="0.25">
      <c r="A4721" s="125"/>
      <c r="K4721" t="str">
        <f t="shared" si="263"/>
        <v/>
      </c>
      <c r="L4721" t="str">
        <f t="shared" si="264"/>
        <v/>
      </c>
      <c r="M4721" s="45"/>
      <c r="V4721" t="str">
        <f t="shared" si="265"/>
        <v/>
      </c>
      <c r="X4721" s="6"/>
      <c r="Z4721" s="6"/>
      <c r="AB4721" s="6" t="str">
        <f>IF(Screener_1!U4722 = "Y",  IF(ISBLANK(Screener_1!V4722), "Missing", Screener_1!V4722),"")</f>
        <v/>
      </c>
      <c r="AF4721" s="6"/>
      <c r="AG4721" s="6"/>
    </row>
    <row r="4722" spans="1:33" x14ac:dyDescent="0.25">
      <c r="A4722" s="125"/>
      <c r="K4722" t="str">
        <f t="shared" si="263"/>
        <v/>
      </c>
      <c r="L4722" t="str">
        <f t="shared" si="264"/>
        <v/>
      </c>
      <c r="M4722" s="45"/>
      <c r="V4722" t="str">
        <f t="shared" si="265"/>
        <v/>
      </c>
      <c r="X4722" s="6"/>
      <c r="Z4722" s="6"/>
      <c r="AB4722" s="6" t="str">
        <f>IF(Screener_1!U4723 = "Y",  IF(ISBLANK(Screener_1!V4723), "Missing", Screener_1!V4723),"")</f>
        <v/>
      </c>
      <c r="AF4722" s="6"/>
      <c r="AG4722" s="6"/>
    </row>
    <row r="4723" spans="1:33" x14ac:dyDescent="0.25">
      <c r="A4723" s="125"/>
      <c r="K4723" t="str">
        <f t="shared" si="263"/>
        <v/>
      </c>
      <c r="L4723" t="str">
        <f t="shared" si="264"/>
        <v/>
      </c>
      <c r="M4723" s="45"/>
      <c r="V4723" t="str">
        <f t="shared" si="265"/>
        <v/>
      </c>
      <c r="X4723" s="6"/>
      <c r="Z4723" s="6"/>
      <c r="AB4723" s="6" t="str">
        <f>IF(Screener_1!U4724 = "Y",  IF(ISBLANK(Screener_1!V4724), "Missing", Screener_1!V4724),"")</f>
        <v/>
      </c>
      <c r="AF4723" s="6"/>
      <c r="AG4723" s="6"/>
    </row>
    <row r="4724" spans="1:33" x14ac:dyDescent="0.25">
      <c r="A4724" s="125"/>
      <c r="K4724" t="str">
        <f t="shared" si="263"/>
        <v/>
      </c>
      <c r="L4724" t="str">
        <f t="shared" si="264"/>
        <v/>
      </c>
      <c r="M4724" s="45"/>
      <c r="V4724" t="str">
        <f t="shared" si="265"/>
        <v/>
      </c>
      <c r="X4724" s="6"/>
      <c r="Z4724" s="6"/>
      <c r="AB4724" s="6" t="str">
        <f>IF(Screener_1!U4725 = "Y",  IF(ISBLANK(Screener_1!V4725), "Missing", Screener_1!V4725),"")</f>
        <v/>
      </c>
      <c r="AF4724" s="6"/>
      <c r="AG4724" s="6"/>
    </row>
    <row r="4725" spans="1:33" x14ac:dyDescent="0.25">
      <c r="A4725" s="125"/>
      <c r="K4725" t="str">
        <f t="shared" si="263"/>
        <v/>
      </c>
      <c r="L4725" t="str">
        <f t="shared" si="264"/>
        <v/>
      </c>
      <c r="M4725" s="45"/>
      <c r="V4725" t="str">
        <f t="shared" si="265"/>
        <v/>
      </c>
      <c r="X4725" s="6"/>
      <c r="Z4725" s="6"/>
      <c r="AB4725" s="6" t="str">
        <f>IF(Screener_1!U4726 = "Y",  IF(ISBLANK(Screener_1!V4726), "Missing", Screener_1!V4726),"")</f>
        <v/>
      </c>
      <c r="AF4725" s="6"/>
      <c r="AG4725" s="6"/>
    </row>
    <row r="4726" spans="1:33" x14ac:dyDescent="0.25">
      <c r="A4726" s="125"/>
      <c r="K4726" t="str">
        <f t="shared" si="263"/>
        <v/>
      </c>
      <c r="L4726" t="str">
        <f t="shared" si="264"/>
        <v/>
      </c>
      <c r="M4726" s="45"/>
      <c r="V4726" t="str">
        <f t="shared" si="265"/>
        <v/>
      </c>
      <c r="X4726" s="6"/>
      <c r="Z4726" s="6"/>
      <c r="AB4726" s="6" t="str">
        <f>IF(Screener_1!U4727 = "Y",  IF(ISBLANK(Screener_1!V4727), "Missing", Screener_1!V4727),"")</f>
        <v/>
      </c>
      <c r="AF4726" s="6"/>
      <c r="AG4726" s="6"/>
    </row>
    <row r="4727" spans="1:33" x14ac:dyDescent="0.25">
      <c r="A4727" s="125"/>
      <c r="K4727" t="str">
        <f t="shared" si="263"/>
        <v/>
      </c>
      <c r="L4727" t="str">
        <f t="shared" si="264"/>
        <v/>
      </c>
      <c r="M4727" s="45"/>
      <c r="V4727" t="str">
        <f t="shared" si="265"/>
        <v/>
      </c>
      <c r="X4727" s="6"/>
      <c r="Z4727" s="6"/>
      <c r="AB4727" s="6" t="str">
        <f>IF(Screener_1!U4728 = "Y",  IF(ISBLANK(Screener_1!V4728), "Missing", Screener_1!V4728),"")</f>
        <v/>
      </c>
      <c r="AF4727" s="6"/>
      <c r="AG4727" s="6"/>
    </row>
    <row r="4728" spans="1:33" x14ac:dyDescent="0.25">
      <c r="A4728" s="125"/>
      <c r="K4728" t="str">
        <f t="shared" si="263"/>
        <v/>
      </c>
      <c r="L4728" t="str">
        <f t="shared" si="264"/>
        <v/>
      </c>
      <c r="M4728" s="45"/>
      <c r="V4728" t="str">
        <f t="shared" si="265"/>
        <v/>
      </c>
      <c r="X4728" s="6"/>
      <c r="Z4728" s="6"/>
      <c r="AB4728" s="6" t="str">
        <f>IF(Screener_1!U4729 = "Y",  IF(ISBLANK(Screener_1!V4729), "Missing", Screener_1!V4729),"")</f>
        <v/>
      </c>
      <c r="AF4728" s="6"/>
      <c r="AG4728" s="6"/>
    </row>
    <row r="4729" spans="1:33" x14ac:dyDescent="0.25">
      <c r="A4729" s="125"/>
      <c r="K4729" t="str">
        <f t="shared" si="263"/>
        <v/>
      </c>
      <c r="L4729" t="str">
        <f t="shared" si="264"/>
        <v/>
      </c>
      <c r="M4729" s="45"/>
      <c r="V4729" t="str">
        <f t="shared" si="265"/>
        <v/>
      </c>
      <c r="X4729" s="6"/>
      <c r="Z4729" s="6"/>
      <c r="AB4729" s="6" t="str">
        <f>IF(Screener_1!U4730 = "Y",  IF(ISBLANK(Screener_1!V4730), "Missing", Screener_1!V4730),"")</f>
        <v/>
      </c>
      <c r="AF4729" s="6"/>
      <c r="AG4729" s="6"/>
    </row>
    <row r="4730" spans="1:33" x14ac:dyDescent="0.25">
      <c r="A4730" s="125"/>
      <c r="K4730" t="str">
        <f t="shared" si="263"/>
        <v/>
      </c>
      <c r="L4730" t="str">
        <f t="shared" si="264"/>
        <v/>
      </c>
      <c r="M4730" s="45"/>
      <c r="V4730" t="str">
        <f t="shared" si="265"/>
        <v/>
      </c>
      <c r="X4730" s="6"/>
      <c r="Z4730" s="6"/>
      <c r="AB4730" s="6" t="str">
        <f>IF(Screener_1!U4731 = "Y",  IF(ISBLANK(Screener_1!V4731), "Missing", Screener_1!V4731),"")</f>
        <v/>
      </c>
      <c r="AF4730" s="6"/>
      <c r="AG4730" s="6"/>
    </row>
    <row r="4731" spans="1:33" x14ac:dyDescent="0.25">
      <c r="A4731" s="125"/>
      <c r="K4731" t="str">
        <f t="shared" si="263"/>
        <v/>
      </c>
      <c r="L4731" t="str">
        <f t="shared" si="264"/>
        <v/>
      </c>
      <c r="M4731" s="45"/>
      <c r="V4731" t="str">
        <f t="shared" si="265"/>
        <v/>
      </c>
      <c r="X4731" s="6"/>
      <c r="Z4731" s="6"/>
      <c r="AB4731" s="6" t="str">
        <f>IF(Screener_1!U4732 = "Y",  IF(ISBLANK(Screener_1!V4732), "Missing", Screener_1!V4732),"")</f>
        <v/>
      </c>
      <c r="AF4731" s="6"/>
      <c r="AG4731" s="6"/>
    </row>
    <row r="4732" spans="1:33" x14ac:dyDescent="0.25">
      <c r="A4732" s="125"/>
      <c r="K4732" t="str">
        <f t="shared" si="263"/>
        <v/>
      </c>
      <c r="L4732" t="str">
        <f t="shared" si="264"/>
        <v/>
      </c>
      <c r="M4732" s="45"/>
      <c r="V4732" t="str">
        <f t="shared" si="265"/>
        <v/>
      </c>
      <c r="X4732" s="6"/>
      <c r="Z4732" s="6"/>
      <c r="AB4732" s="6" t="str">
        <f>IF(Screener_1!U4733 = "Y",  IF(ISBLANK(Screener_1!V4733), "Missing", Screener_1!V4733),"")</f>
        <v/>
      </c>
      <c r="AF4732" s="6"/>
      <c r="AG4732" s="6"/>
    </row>
    <row r="4733" spans="1:33" x14ac:dyDescent="0.25">
      <c r="A4733" s="125"/>
      <c r="K4733" t="str">
        <f t="shared" si="263"/>
        <v/>
      </c>
      <c r="L4733" t="str">
        <f t="shared" si="264"/>
        <v/>
      </c>
      <c r="M4733" s="45"/>
      <c r="V4733" t="str">
        <f t="shared" si="265"/>
        <v/>
      </c>
      <c r="X4733" s="6"/>
      <c r="Z4733" s="6"/>
      <c r="AB4733" s="6" t="str">
        <f>IF(Screener_1!U4734 = "Y",  IF(ISBLANK(Screener_1!V4734), "Missing", Screener_1!V4734),"")</f>
        <v/>
      </c>
      <c r="AF4733" s="6"/>
      <c r="AG4733" s="6"/>
    </row>
    <row r="4734" spans="1:33" x14ac:dyDescent="0.25">
      <c r="A4734" s="125"/>
      <c r="K4734" t="str">
        <f t="shared" si="263"/>
        <v/>
      </c>
      <c r="L4734" t="str">
        <f t="shared" si="264"/>
        <v/>
      </c>
      <c r="M4734" s="45"/>
      <c r="V4734" t="str">
        <f t="shared" si="265"/>
        <v/>
      </c>
      <c r="X4734" s="6"/>
      <c r="Z4734" s="6"/>
      <c r="AB4734" s="6" t="str">
        <f>IF(Screener_1!U4735 = "Y",  IF(ISBLANK(Screener_1!V4735), "Missing", Screener_1!V4735),"")</f>
        <v/>
      </c>
      <c r="AF4734" s="6"/>
      <c r="AG4734" s="6"/>
    </row>
    <row r="4735" spans="1:33" x14ac:dyDescent="0.25">
      <c r="A4735" s="125"/>
      <c r="K4735" t="str">
        <f t="shared" si="263"/>
        <v/>
      </c>
      <c r="L4735" t="str">
        <f t="shared" si="264"/>
        <v/>
      </c>
      <c r="M4735" s="45"/>
      <c r="V4735" t="str">
        <f t="shared" si="265"/>
        <v/>
      </c>
      <c r="X4735" s="6"/>
      <c r="Z4735" s="6"/>
      <c r="AB4735" s="6" t="str">
        <f>IF(Screener_1!U4736 = "Y",  IF(ISBLANK(Screener_1!V4736), "Missing", Screener_1!V4736),"")</f>
        <v/>
      </c>
      <c r="AF4735" s="6"/>
      <c r="AG4735" s="6"/>
    </row>
    <row r="4736" spans="1:33" x14ac:dyDescent="0.25">
      <c r="A4736" s="125"/>
      <c r="K4736" t="str">
        <f t="shared" si="263"/>
        <v/>
      </c>
      <c r="L4736" t="str">
        <f t="shared" si="264"/>
        <v/>
      </c>
      <c r="M4736" s="45"/>
      <c r="V4736" t="str">
        <f t="shared" si="265"/>
        <v/>
      </c>
      <c r="X4736" s="6"/>
      <c r="Z4736" s="6"/>
      <c r="AB4736" s="6" t="str">
        <f>IF(Screener_1!U4737 = "Y",  IF(ISBLANK(Screener_1!V4737), "Missing", Screener_1!V4737),"")</f>
        <v/>
      </c>
      <c r="AF4736" s="6"/>
      <c r="AG4736" s="6"/>
    </row>
    <row r="4737" spans="1:33" x14ac:dyDescent="0.25">
      <c r="A4737" s="125"/>
      <c r="K4737" t="str">
        <f t="shared" si="263"/>
        <v/>
      </c>
      <c r="L4737" t="str">
        <f t="shared" si="264"/>
        <v/>
      </c>
      <c r="M4737" s="45"/>
      <c r="V4737" t="str">
        <f t="shared" si="265"/>
        <v/>
      </c>
      <c r="X4737" s="6"/>
      <c r="Z4737" s="6"/>
      <c r="AB4737" s="6" t="str">
        <f>IF(Screener_1!U4738 = "Y",  IF(ISBLANK(Screener_1!V4738), "Missing", Screener_1!V4738),"")</f>
        <v/>
      </c>
      <c r="AF4737" s="6"/>
      <c r="AG4737" s="6"/>
    </row>
    <row r="4738" spans="1:33" x14ac:dyDescent="0.25">
      <c r="A4738" s="125"/>
      <c r="K4738" t="str">
        <f t="shared" si="263"/>
        <v/>
      </c>
      <c r="L4738" t="str">
        <f t="shared" si="264"/>
        <v/>
      </c>
      <c r="M4738" s="45"/>
      <c r="V4738" t="str">
        <f t="shared" si="265"/>
        <v/>
      </c>
      <c r="X4738" s="6"/>
      <c r="Z4738" s="6"/>
      <c r="AB4738" s="6" t="str">
        <f>IF(Screener_1!U4739 = "Y",  IF(ISBLANK(Screener_1!V4739), "Missing", Screener_1!V4739),"")</f>
        <v/>
      </c>
      <c r="AF4738" s="6"/>
      <c r="AG4738" s="6"/>
    </row>
    <row r="4739" spans="1:33" x14ac:dyDescent="0.25">
      <c r="A4739" s="125"/>
      <c r="K4739" t="str">
        <f t="shared" si="263"/>
        <v/>
      </c>
      <c r="L4739" t="str">
        <f t="shared" si="264"/>
        <v/>
      </c>
      <c r="M4739" s="45"/>
      <c r="V4739" t="str">
        <f t="shared" si="265"/>
        <v/>
      </c>
      <c r="X4739" s="6"/>
      <c r="Z4739" s="6"/>
      <c r="AB4739" s="6" t="str">
        <f>IF(Screener_1!U4740 = "Y",  IF(ISBLANK(Screener_1!V4740), "Missing", Screener_1!V4740),"")</f>
        <v/>
      </c>
      <c r="AF4739" s="6"/>
      <c r="AG4739" s="6"/>
    </row>
    <row r="4740" spans="1:33" x14ac:dyDescent="0.25">
      <c r="A4740" s="125"/>
      <c r="K4740" t="str">
        <f t="shared" si="263"/>
        <v/>
      </c>
      <c r="L4740" t="str">
        <f t="shared" si="264"/>
        <v/>
      </c>
      <c r="M4740" s="45"/>
      <c r="V4740" t="str">
        <f t="shared" si="265"/>
        <v/>
      </c>
      <c r="X4740" s="6"/>
      <c r="Z4740" s="6"/>
      <c r="AB4740" s="6" t="str">
        <f>IF(Screener_1!U4741 = "Y",  IF(ISBLANK(Screener_1!V4741), "Missing", Screener_1!V4741),"")</f>
        <v/>
      </c>
      <c r="AF4740" s="6"/>
      <c r="AG4740" s="6"/>
    </row>
    <row r="4741" spans="1:33" x14ac:dyDescent="0.25">
      <c r="A4741" s="125"/>
      <c r="K4741" t="str">
        <f t="shared" si="263"/>
        <v/>
      </c>
      <c r="L4741" t="str">
        <f t="shared" si="264"/>
        <v/>
      </c>
      <c r="M4741" s="45"/>
      <c r="V4741" t="str">
        <f t="shared" si="265"/>
        <v/>
      </c>
      <c r="X4741" s="6"/>
      <c r="Z4741" s="6"/>
      <c r="AB4741" s="6" t="str">
        <f>IF(Screener_1!U4742 = "Y",  IF(ISBLANK(Screener_1!V4742), "Missing", Screener_1!V4742),"")</f>
        <v/>
      </c>
      <c r="AF4741" s="6"/>
      <c r="AG4741" s="6"/>
    </row>
    <row r="4742" spans="1:33" x14ac:dyDescent="0.25">
      <c r="A4742" s="125"/>
      <c r="K4742" t="str">
        <f t="shared" si="263"/>
        <v/>
      </c>
      <c r="L4742" t="str">
        <f t="shared" si="264"/>
        <v/>
      </c>
      <c r="M4742" s="45"/>
      <c r="V4742" t="str">
        <f t="shared" si="265"/>
        <v/>
      </c>
      <c r="X4742" s="6"/>
      <c r="Z4742" s="6"/>
      <c r="AB4742" s="6" t="str">
        <f>IF(Screener_1!U4743 = "Y",  IF(ISBLANK(Screener_1!V4743), "Missing", Screener_1!V4743),"")</f>
        <v/>
      </c>
      <c r="AF4742" s="6"/>
      <c r="AG4742" s="6"/>
    </row>
    <row r="4743" spans="1:33" x14ac:dyDescent="0.25">
      <c r="A4743" s="125"/>
      <c r="K4743" t="str">
        <f t="shared" ref="K4743:K4806" si="266" xml:space="preserve"> IF(AND(ISNUMBER(G4743),ISNUMBER(H4743),ISNUMBER(I4743),  ISNUMBER(J4743) ), (G4743+H4743+I4743+J4743),   IF(OR(ISNUMBER(G4743),ISNUMBER(H4743), ISNUMBER(I4743), ISNUMBER(J4743) ), "Incomplete", "" ))</f>
        <v/>
      </c>
      <c r="L4743" t="str">
        <f t="shared" ref="L4743:L4806" si="267">IF(AF4743 = "","",   IF(SUM(G4743:J4743) &gt;0,"Positive","Negative"))</f>
        <v/>
      </c>
      <c r="M4743" s="45"/>
      <c r="V4743" t="str">
        <f t="shared" ref="V4743:V4806" si="268">IF( OR(AG4743="Negative", ISBLANK(AG4743) =TRUE, AG4743 = ""), "",IF(COUNT(N4743:S4743)&gt;0,IF(SUM(N4743:S4743)&gt;1,"Positive","Negative"),""))</f>
        <v/>
      </c>
      <c r="X4743" s="6"/>
      <c r="Z4743" s="6"/>
      <c r="AB4743" s="6" t="str">
        <f>IF(Screener_1!U4744 = "Y",  IF(ISBLANK(Screener_1!V4744), "Missing", Screener_1!V4744),"")</f>
        <v/>
      </c>
      <c r="AF4743" s="6"/>
      <c r="AG4743" s="6"/>
    </row>
    <row r="4744" spans="1:33" x14ac:dyDescent="0.25">
      <c r="A4744" s="125"/>
      <c r="K4744" t="str">
        <f t="shared" si="266"/>
        <v/>
      </c>
      <c r="L4744" t="str">
        <f t="shared" si="267"/>
        <v/>
      </c>
      <c r="M4744" s="45"/>
      <c r="V4744" t="str">
        <f t="shared" si="268"/>
        <v/>
      </c>
      <c r="X4744" s="6"/>
      <c r="Z4744" s="6"/>
      <c r="AB4744" s="6" t="str">
        <f>IF(Screener_1!U4745 = "Y",  IF(ISBLANK(Screener_1!V4745), "Missing", Screener_1!V4745),"")</f>
        <v/>
      </c>
      <c r="AF4744" s="6"/>
      <c r="AG4744" s="6"/>
    </row>
    <row r="4745" spans="1:33" x14ac:dyDescent="0.25">
      <c r="A4745" s="125"/>
      <c r="K4745" t="str">
        <f t="shared" si="266"/>
        <v/>
      </c>
      <c r="L4745" t="str">
        <f t="shared" si="267"/>
        <v/>
      </c>
      <c r="M4745" s="45"/>
      <c r="V4745" t="str">
        <f t="shared" si="268"/>
        <v/>
      </c>
      <c r="X4745" s="6"/>
      <c r="Z4745" s="6"/>
      <c r="AB4745" s="6" t="str">
        <f>IF(Screener_1!U4746 = "Y",  IF(ISBLANK(Screener_1!V4746), "Missing", Screener_1!V4746),"")</f>
        <v/>
      </c>
      <c r="AF4745" s="6"/>
      <c r="AG4745" s="6"/>
    </row>
    <row r="4746" spans="1:33" x14ac:dyDescent="0.25">
      <c r="A4746" s="125"/>
      <c r="K4746" t="str">
        <f t="shared" si="266"/>
        <v/>
      </c>
      <c r="L4746" t="str">
        <f t="shared" si="267"/>
        <v/>
      </c>
      <c r="M4746" s="45"/>
      <c r="V4746" t="str">
        <f t="shared" si="268"/>
        <v/>
      </c>
      <c r="X4746" s="6"/>
      <c r="Z4746" s="6"/>
      <c r="AB4746" s="6" t="str">
        <f>IF(Screener_1!U4747 = "Y",  IF(ISBLANK(Screener_1!V4747), "Missing", Screener_1!V4747),"")</f>
        <v/>
      </c>
      <c r="AF4746" s="6"/>
      <c r="AG4746" s="6"/>
    </row>
    <row r="4747" spans="1:33" x14ac:dyDescent="0.25">
      <c r="A4747" s="125"/>
      <c r="K4747" t="str">
        <f t="shared" si="266"/>
        <v/>
      </c>
      <c r="L4747" t="str">
        <f t="shared" si="267"/>
        <v/>
      </c>
      <c r="M4747" s="45"/>
      <c r="V4747" t="str">
        <f t="shared" si="268"/>
        <v/>
      </c>
      <c r="X4747" s="6"/>
      <c r="Z4747" s="6"/>
      <c r="AB4747" s="6" t="str">
        <f>IF(Screener_1!U4748 = "Y",  IF(ISBLANK(Screener_1!V4748), "Missing", Screener_1!V4748),"")</f>
        <v/>
      </c>
      <c r="AF4747" s="6"/>
      <c r="AG4747" s="6"/>
    </row>
    <row r="4748" spans="1:33" x14ac:dyDescent="0.25">
      <c r="A4748" s="125"/>
      <c r="K4748" t="str">
        <f t="shared" si="266"/>
        <v/>
      </c>
      <c r="L4748" t="str">
        <f t="shared" si="267"/>
        <v/>
      </c>
      <c r="M4748" s="45"/>
      <c r="V4748" t="str">
        <f t="shared" si="268"/>
        <v/>
      </c>
      <c r="X4748" s="6"/>
      <c r="Z4748" s="6"/>
      <c r="AB4748" s="6" t="str">
        <f>IF(Screener_1!U4749 = "Y",  IF(ISBLANK(Screener_1!V4749), "Missing", Screener_1!V4749),"")</f>
        <v/>
      </c>
      <c r="AF4748" s="6"/>
      <c r="AG4748" s="6"/>
    </row>
    <row r="4749" spans="1:33" x14ac:dyDescent="0.25">
      <c r="A4749" s="125"/>
      <c r="K4749" t="str">
        <f t="shared" si="266"/>
        <v/>
      </c>
      <c r="L4749" t="str">
        <f t="shared" si="267"/>
        <v/>
      </c>
      <c r="M4749" s="45"/>
      <c r="V4749" t="str">
        <f t="shared" si="268"/>
        <v/>
      </c>
      <c r="X4749" s="6"/>
      <c r="Z4749" s="6"/>
      <c r="AB4749" s="6" t="str">
        <f>IF(Screener_1!U4750 = "Y",  IF(ISBLANK(Screener_1!V4750), "Missing", Screener_1!V4750),"")</f>
        <v/>
      </c>
      <c r="AF4749" s="6"/>
      <c r="AG4749" s="6"/>
    </row>
    <row r="4750" spans="1:33" x14ac:dyDescent="0.25">
      <c r="A4750" s="125"/>
      <c r="K4750" t="str">
        <f t="shared" si="266"/>
        <v/>
      </c>
      <c r="L4750" t="str">
        <f t="shared" si="267"/>
        <v/>
      </c>
      <c r="M4750" s="45"/>
      <c r="V4750" t="str">
        <f t="shared" si="268"/>
        <v/>
      </c>
      <c r="X4750" s="6"/>
      <c r="Z4750" s="6"/>
      <c r="AB4750" s="6" t="str">
        <f>IF(Screener_1!U4751 = "Y",  IF(ISBLANK(Screener_1!V4751), "Missing", Screener_1!V4751),"")</f>
        <v/>
      </c>
      <c r="AF4750" s="6"/>
      <c r="AG4750" s="6"/>
    </row>
    <row r="4751" spans="1:33" x14ac:dyDescent="0.25">
      <c r="A4751" s="125"/>
      <c r="K4751" t="str">
        <f t="shared" si="266"/>
        <v/>
      </c>
      <c r="L4751" t="str">
        <f t="shared" si="267"/>
        <v/>
      </c>
      <c r="M4751" s="45"/>
      <c r="V4751" t="str">
        <f t="shared" si="268"/>
        <v/>
      </c>
      <c r="X4751" s="6"/>
      <c r="Z4751" s="6"/>
      <c r="AB4751" s="6" t="str">
        <f>IF(Screener_1!U4752 = "Y",  IF(ISBLANK(Screener_1!V4752), "Missing", Screener_1!V4752),"")</f>
        <v/>
      </c>
      <c r="AF4751" s="6"/>
      <c r="AG4751" s="6"/>
    </row>
    <row r="4752" spans="1:33" x14ac:dyDescent="0.25">
      <c r="A4752" s="125"/>
      <c r="K4752" t="str">
        <f t="shared" si="266"/>
        <v/>
      </c>
      <c r="L4752" t="str">
        <f t="shared" si="267"/>
        <v/>
      </c>
      <c r="M4752" s="45"/>
      <c r="V4752" t="str">
        <f t="shared" si="268"/>
        <v/>
      </c>
      <c r="X4752" s="6"/>
      <c r="Z4752" s="6"/>
      <c r="AB4752" s="6" t="str">
        <f>IF(Screener_1!U4753 = "Y",  IF(ISBLANK(Screener_1!V4753), "Missing", Screener_1!V4753),"")</f>
        <v/>
      </c>
      <c r="AF4752" s="6"/>
      <c r="AG4752" s="6"/>
    </row>
    <row r="4753" spans="1:33" x14ac:dyDescent="0.25">
      <c r="A4753" s="125"/>
      <c r="K4753" t="str">
        <f t="shared" si="266"/>
        <v/>
      </c>
      <c r="L4753" t="str">
        <f t="shared" si="267"/>
        <v/>
      </c>
      <c r="M4753" s="45"/>
      <c r="V4753" t="str">
        <f t="shared" si="268"/>
        <v/>
      </c>
      <c r="X4753" s="6"/>
      <c r="Z4753" s="6"/>
      <c r="AB4753" s="6" t="str">
        <f>IF(Screener_1!U4754 = "Y",  IF(ISBLANK(Screener_1!V4754), "Missing", Screener_1!V4754),"")</f>
        <v/>
      </c>
      <c r="AF4753" s="6"/>
      <c r="AG4753" s="6"/>
    </row>
    <row r="4754" spans="1:33" x14ac:dyDescent="0.25">
      <c r="A4754" s="125"/>
      <c r="K4754" t="str">
        <f t="shared" si="266"/>
        <v/>
      </c>
      <c r="L4754" t="str">
        <f t="shared" si="267"/>
        <v/>
      </c>
      <c r="M4754" s="45"/>
      <c r="V4754" t="str">
        <f t="shared" si="268"/>
        <v/>
      </c>
      <c r="X4754" s="6"/>
      <c r="Z4754" s="6"/>
      <c r="AB4754" s="6" t="str">
        <f>IF(Screener_1!U4755 = "Y",  IF(ISBLANK(Screener_1!V4755), "Missing", Screener_1!V4755),"")</f>
        <v/>
      </c>
      <c r="AF4754" s="6"/>
      <c r="AG4754" s="6"/>
    </row>
    <row r="4755" spans="1:33" x14ac:dyDescent="0.25">
      <c r="A4755" s="125"/>
      <c r="K4755" t="str">
        <f t="shared" si="266"/>
        <v/>
      </c>
      <c r="L4755" t="str">
        <f t="shared" si="267"/>
        <v/>
      </c>
      <c r="M4755" s="45"/>
      <c r="V4755" t="str">
        <f t="shared" si="268"/>
        <v/>
      </c>
      <c r="X4755" s="6"/>
      <c r="Z4755" s="6"/>
      <c r="AB4755" s="6" t="str">
        <f>IF(Screener_1!U4756 = "Y",  IF(ISBLANK(Screener_1!V4756), "Missing", Screener_1!V4756),"")</f>
        <v/>
      </c>
      <c r="AF4755" s="6"/>
      <c r="AG4755" s="6"/>
    </row>
    <row r="4756" spans="1:33" x14ac:dyDescent="0.25">
      <c r="A4756" s="125"/>
      <c r="K4756" t="str">
        <f t="shared" si="266"/>
        <v/>
      </c>
      <c r="L4756" t="str">
        <f t="shared" si="267"/>
        <v/>
      </c>
      <c r="M4756" s="45"/>
      <c r="V4756" t="str">
        <f t="shared" si="268"/>
        <v/>
      </c>
      <c r="X4756" s="6"/>
      <c r="Z4756" s="6"/>
      <c r="AB4756" s="6" t="str">
        <f>IF(Screener_1!U4757 = "Y",  IF(ISBLANK(Screener_1!V4757), "Missing", Screener_1!V4757),"")</f>
        <v/>
      </c>
      <c r="AF4756" s="6"/>
      <c r="AG4756" s="6"/>
    </row>
    <row r="4757" spans="1:33" x14ac:dyDescent="0.25">
      <c r="A4757" s="125"/>
      <c r="K4757" t="str">
        <f t="shared" si="266"/>
        <v/>
      </c>
      <c r="L4757" t="str">
        <f t="shared" si="267"/>
        <v/>
      </c>
      <c r="M4757" s="45"/>
      <c r="V4757" t="str">
        <f t="shared" si="268"/>
        <v/>
      </c>
      <c r="X4757" s="6"/>
      <c r="Z4757" s="6"/>
      <c r="AB4757" s="6" t="str">
        <f>IF(Screener_1!U4758 = "Y",  IF(ISBLANK(Screener_1!V4758), "Missing", Screener_1!V4758),"")</f>
        <v/>
      </c>
      <c r="AF4757" s="6"/>
      <c r="AG4757" s="6"/>
    </row>
    <row r="4758" spans="1:33" x14ac:dyDescent="0.25">
      <c r="A4758" s="125"/>
      <c r="K4758" t="str">
        <f t="shared" si="266"/>
        <v/>
      </c>
      <c r="L4758" t="str">
        <f t="shared" si="267"/>
        <v/>
      </c>
      <c r="M4758" s="45"/>
      <c r="V4758" t="str">
        <f t="shared" si="268"/>
        <v/>
      </c>
      <c r="X4758" s="6"/>
      <c r="Z4758" s="6"/>
      <c r="AB4758" s="6" t="str">
        <f>IF(Screener_1!U4759 = "Y",  IF(ISBLANK(Screener_1!V4759), "Missing", Screener_1!V4759),"")</f>
        <v/>
      </c>
      <c r="AF4758" s="6"/>
      <c r="AG4758" s="6"/>
    </row>
    <row r="4759" spans="1:33" x14ac:dyDescent="0.25">
      <c r="A4759" s="125"/>
      <c r="K4759" t="str">
        <f t="shared" si="266"/>
        <v/>
      </c>
      <c r="L4759" t="str">
        <f t="shared" si="267"/>
        <v/>
      </c>
      <c r="M4759" s="45"/>
      <c r="V4759" t="str">
        <f t="shared" si="268"/>
        <v/>
      </c>
      <c r="X4759" s="6"/>
      <c r="Z4759" s="6"/>
      <c r="AB4759" s="6" t="str">
        <f>IF(Screener_1!U4760 = "Y",  IF(ISBLANK(Screener_1!V4760), "Missing", Screener_1!V4760),"")</f>
        <v/>
      </c>
      <c r="AF4759" s="6"/>
      <c r="AG4759" s="6"/>
    </row>
    <row r="4760" spans="1:33" x14ac:dyDescent="0.25">
      <c r="A4760" s="125"/>
      <c r="K4760" t="str">
        <f t="shared" si="266"/>
        <v/>
      </c>
      <c r="L4760" t="str">
        <f t="shared" si="267"/>
        <v/>
      </c>
      <c r="M4760" s="45"/>
      <c r="V4760" t="str">
        <f t="shared" si="268"/>
        <v/>
      </c>
      <c r="X4760" s="6"/>
      <c r="Z4760" s="6"/>
      <c r="AB4760" s="6" t="str">
        <f>IF(Screener_1!U4761 = "Y",  IF(ISBLANK(Screener_1!V4761), "Missing", Screener_1!V4761),"")</f>
        <v/>
      </c>
      <c r="AF4760" s="6"/>
      <c r="AG4760" s="6"/>
    </row>
    <row r="4761" spans="1:33" x14ac:dyDescent="0.25">
      <c r="A4761" s="125"/>
      <c r="K4761" t="str">
        <f t="shared" si="266"/>
        <v/>
      </c>
      <c r="L4761" t="str">
        <f t="shared" si="267"/>
        <v/>
      </c>
      <c r="M4761" s="45"/>
      <c r="V4761" t="str">
        <f t="shared" si="268"/>
        <v/>
      </c>
      <c r="X4761" s="6"/>
      <c r="Z4761" s="6"/>
      <c r="AB4761" s="6" t="str">
        <f>IF(Screener_1!U4762 = "Y",  IF(ISBLANK(Screener_1!V4762), "Missing", Screener_1!V4762),"")</f>
        <v/>
      </c>
      <c r="AF4761" s="6"/>
      <c r="AG4761" s="6"/>
    </row>
    <row r="4762" spans="1:33" x14ac:dyDescent="0.25">
      <c r="A4762" s="125"/>
      <c r="K4762" t="str">
        <f t="shared" si="266"/>
        <v/>
      </c>
      <c r="L4762" t="str">
        <f t="shared" si="267"/>
        <v/>
      </c>
      <c r="M4762" s="45"/>
      <c r="V4762" t="str">
        <f t="shared" si="268"/>
        <v/>
      </c>
      <c r="X4762" s="6"/>
      <c r="Z4762" s="6"/>
      <c r="AB4762" s="6" t="str">
        <f>IF(Screener_1!U4763 = "Y",  IF(ISBLANK(Screener_1!V4763), "Missing", Screener_1!V4763),"")</f>
        <v/>
      </c>
      <c r="AF4762" s="6"/>
      <c r="AG4762" s="6"/>
    </row>
    <row r="4763" spans="1:33" x14ac:dyDescent="0.25">
      <c r="A4763" s="125"/>
      <c r="K4763" t="str">
        <f t="shared" si="266"/>
        <v/>
      </c>
      <c r="L4763" t="str">
        <f t="shared" si="267"/>
        <v/>
      </c>
      <c r="M4763" s="45"/>
      <c r="V4763" t="str">
        <f t="shared" si="268"/>
        <v/>
      </c>
      <c r="X4763" s="6"/>
      <c r="Z4763" s="6"/>
      <c r="AB4763" s="6" t="str">
        <f>IF(Screener_1!U4764 = "Y",  IF(ISBLANK(Screener_1!V4764), "Missing", Screener_1!V4764),"")</f>
        <v/>
      </c>
      <c r="AF4763" s="6"/>
      <c r="AG4763" s="6"/>
    </row>
    <row r="4764" spans="1:33" x14ac:dyDescent="0.25">
      <c r="A4764" s="125"/>
      <c r="K4764" t="str">
        <f t="shared" si="266"/>
        <v/>
      </c>
      <c r="L4764" t="str">
        <f t="shared" si="267"/>
        <v/>
      </c>
      <c r="M4764" s="45"/>
      <c r="V4764" t="str">
        <f t="shared" si="268"/>
        <v/>
      </c>
      <c r="X4764" s="6"/>
      <c r="Z4764" s="6"/>
      <c r="AB4764" s="6" t="str">
        <f>IF(Screener_1!U4765 = "Y",  IF(ISBLANK(Screener_1!V4765), "Missing", Screener_1!V4765),"")</f>
        <v/>
      </c>
      <c r="AF4764" s="6"/>
      <c r="AG4764" s="6"/>
    </row>
    <row r="4765" spans="1:33" x14ac:dyDescent="0.25">
      <c r="A4765" s="125"/>
      <c r="K4765" t="str">
        <f t="shared" si="266"/>
        <v/>
      </c>
      <c r="L4765" t="str">
        <f t="shared" si="267"/>
        <v/>
      </c>
      <c r="M4765" s="45"/>
      <c r="V4765" t="str">
        <f t="shared" si="268"/>
        <v/>
      </c>
      <c r="X4765" s="6"/>
      <c r="Z4765" s="6"/>
      <c r="AB4765" s="6" t="str">
        <f>IF(Screener_1!U4766 = "Y",  IF(ISBLANK(Screener_1!V4766), "Missing", Screener_1!V4766),"")</f>
        <v/>
      </c>
      <c r="AF4765" s="6"/>
      <c r="AG4765" s="6"/>
    </row>
    <row r="4766" spans="1:33" x14ac:dyDescent="0.25">
      <c r="A4766" s="125"/>
      <c r="K4766" t="str">
        <f t="shared" si="266"/>
        <v/>
      </c>
      <c r="L4766" t="str">
        <f t="shared" si="267"/>
        <v/>
      </c>
      <c r="M4766" s="45"/>
      <c r="V4766" t="str">
        <f t="shared" si="268"/>
        <v/>
      </c>
      <c r="X4766" s="6"/>
      <c r="Z4766" s="6"/>
      <c r="AB4766" s="6" t="str">
        <f>IF(Screener_1!U4767 = "Y",  IF(ISBLANK(Screener_1!V4767), "Missing", Screener_1!V4767),"")</f>
        <v/>
      </c>
      <c r="AF4766" s="6"/>
      <c r="AG4766" s="6"/>
    </row>
    <row r="4767" spans="1:33" x14ac:dyDescent="0.25">
      <c r="A4767" s="125"/>
      <c r="K4767" t="str">
        <f t="shared" si="266"/>
        <v/>
      </c>
      <c r="L4767" t="str">
        <f t="shared" si="267"/>
        <v/>
      </c>
      <c r="M4767" s="45"/>
      <c r="V4767" t="str">
        <f t="shared" si="268"/>
        <v/>
      </c>
      <c r="X4767" s="6"/>
      <c r="Z4767" s="6"/>
      <c r="AB4767" s="6" t="str">
        <f>IF(Screener_1!U4768 = "Y",  IF(ISBLANK(Screener_1!V4768), "Missing", Screener_1!V4768),"")</f>
        <v/>
      </c>
      <c r="AF4767" s="6"/>
      <c r="AG4767" s="6"/>
    </row>
    <row r="4768" spans="1:33" x14ac:dyDescent="0.25">
      <c r="A4768" s="125"/>
      <c r="K4768" t="str">
        <f t="shared" si="266"/>
        <v/>
      </c>
      <c r="L4768" t="str">
        <f t="shared" si="267"/>
        <v/>
      </c>
      <c r="M4768" s="45"/>
      <c r="V4768" t="str">
        <f t="shared" si="268"/>
        <v/>
      </c>
      <c r="X4768" s="6"/>
      <c r="Z4768" s="6"/>
      <c r="AB4768" s="6" t="str">
        <f>IF(Screener_1!U4769 = "Y",  IF(ISBLANK(Screener_1!V4769), "Missing", Screener_1!V4769),"")</f>
        <v/>
      </c>
      <c r="AF4768" s="6"/>
      <c r="AG4768" s="6"/>
    </row>
    <row r="4769" spans="1:33" x14ac:dyDescent="0.25">
      <c r="A4769" s="125"/>
      <c r="K4769" t="str">
        <f t="shared" si="266"/>
        <v/>
      </c>
      <c r="L4769" t="str">
        <f t="shared" si="267"/>
        <v/>
      </c>
      <c r="M4769" s="45"/>
      <c r="V4769" t="str">
        <f t="shared" si="268"/>
        <v/>
      </c>
      <c r="X4769" s="6"/>
      <c r="Z4769" s="6"/>
      <c r="AB4769" s="6" t="str">
        <f>IF(Screener_1!U4770 = "Y",  IF(ISBLANK(Screener_1!V4770), "Missing", Screener_1!V4770),"")</f>
        <v/>
      </c>
      <c r="AF4769" s="6"/>
      <c r="AG4769" s="6"/>
    </row>
    <row r="4770" spans="1:33" x14ac:dyDescent="0.25">
      <c r="A4770" s="125"/>
      <c r="K4770" t="str">
        <f t="shared" si="266"/>
        <v/>
      </c>
      <c r="L4770" t="str">
        <f t="shared" si="267"/>
        <v/>
      </c>
      <c r="M4770" s="45"/>
      <c r="V4770" t="str">
        <f t="shared" si="268"/>
        <v/>
      </c>
      <c r="X4770" s="6"/>
      <c r="Z4770" s="6"/>
      <c r="AB4770" s="6" t="str">
        <f>IF(Screener_1!U4771 = "Y",  IF(ISBLANK(Screener_1!V4771), "Missing", Screener_1!V4771),"")</f>
        <v/>
      </c>
      <c r="AF4770" s="6"/>
      <c r="AG4770" s="6"/>
    </row>
    <row r="4771" spans="1:33" x14ac:dyDescent="0.25">
      <c r="A4771" s="125"/>
      <c r="K4771" t="str">
        <f t="shared" si="266"/>
        <v/>
      </c>
      <c r="L4771" t="str">
        <f t="shared" si="267"/>
        <v/>
      </c>
      <c r="M4771" s="45"/>
      <c r="V4771" t="str">
        <f t="shared" si="268"/>
        <v/>
      </c>
      <c r="X4771" s="6"/>
      <c r="Z4771" s="6"/>
      <c r="AB4771" s="6" t="str">
        <f>IF(Screener_1!U4772 = "Y",  IF(ISBLANK(Screener_1!V4772), "Missing", Screener_1!V4772),"")</f>
        <v/>
      </c>
      <c r="AF4771" s="6"/>
      <c r="AG4771" s="6"/>
    </row>
    <row r="4772" spans="1:33" x14ac:dyDescent="0.25">
      <c r="A4772" s="125"/>
      <c r="K4772" t="str">
        <f t="shared" si="266"/>
        <v/>
      </c>
      <c r="L4772" t="str">
        <f t="shared" si="267"/>
        <v/>
      </c>
      <c r="M4772" s="45"/>
      <c r="V4772" t="str">
        <f t="shared" si="268"/>
        <v/>
      </c>
      <c r="X4772" s="6"/>
      <c r="Z4772" s="6"/>
      <c r="AB4772" s="6" t="str">
        <f>IF(Screener_1!U4773 = "Y",  IF(ISBLANK(Screener_1!V4773), "Missing", Screener_1!V4773),"")</f>
        <v/>
      </c>
      <c r="AF4772" s="6"/>
      <c r="AG4772" s="6"/>
    </row>
    <row r="4773" spans="1:33" x14ac:dyDescent="0.25">
      <c r="A4773" s="125"/>
      <c r="K4773" t="str">
        <f t="shared" si="266"/>
        <v/>
      </c>
      <c r="L4773" t="str">
        <f t="shared" si="267"/>
        <v/>
      </c>
      <c r="M4773" s="45"/>
      <c r="V4773" t="str">
        <f t="shared" si="268"/>
        <v/>
      </c>
      <c r="X4773" s="6"/>
      <c r="Z4773" s="6"/>
      <c r="AB4773" s="6" t="str">
        <f>IF(Screener_1!U4774 = "Y",  IF(ISBLANK(Screener_1!V4774), "Missing", Screener_1!V4774),"")</f>
        <v/>
      </c>
      <c r="AF4773" s="6"/>
      <c r="AG4773" s="6"/>
    </row>
    <row r="4774" spans="1:33" x14ac:dyDescent="0.25">
      <c r="A4774" s="125"/>
      <c r="K4774" t="str">
        <f t="shared" si="266"/>
        <v/>
      </c>
      <c r="L4774" t="str">
        <f t="shared" si="267"/>
        <v/>
      </c>
      <c r="M4774" s="45"/>
      <c r="V4774" t="str">
        <f t="shared" si="268"/>
        <v/>
      </c>
      <c r="X4774" s="6"/>
      <c r="Z4774" s="6"/>
      <c r="AB4774" s="6" t="str">
        <f>IF(Screener_1!U4775 = "Y",  IF(ISBLANK(Screener_1!V4775), "Missing", Screener_1!V4775),"")</f>
        <v/>
      </c>
      <c r="AF4774" s="6"/>
      <c r="AG4774" s="6"/>
    </row>
    <row r="4775" spans="1:33" x14ac:dyDescent="0.25">
      <c r="A4775" s="125"/>
      <c r="K4775" t="str">
        <f t="shared" si="266"/>
        <v/>
      </c>
      <c r="L4775" t="str">
        <f t="shared" si="267"/>
        <v/>
      </c>
      <c r="M4775" s="45"/>
      <c r="V4775" t="str">
        <f t="shared" si="268"/>
        <v/>
      </c>
      <c r="X4775" s="6"/>
      <c r="Z4775" s="6"/>
      <c r="AB4775" s="6" t="str">
        <f>IF(Screener_1!U4776 = "Y",  IF(ISBLANK(Screener_1!V4776), "Missing", Screener_1!V4776),"")</f>
        <v/>
      </c>
      <c r="AF4775" s="6"/>
      <c r="AG4775" s="6"/>
    </row>
    <row r="4776" spans="1:33" x14ac:dyDescent="0.25">
      <c r="A4776" s="125"/>
      <c r="K4776" t="str">
        <f t="shared" si="266"/>
        <v/>
      </c>
      <c r="L4776" t="str">
        <f t="shared" si="267"/>
        <v/>
      </c>
      <c r="M4776" s="45"/>
      <c r="V4776" t="str">
        <f t="shared" si="268"/>
        <v/>
      </c>
      <c r="X4776" s="6"/>
      <c r="Z4776" s="6"/>
      <c r="AB4776" s="6" t="str">
        <f>IF(Screener_1!U4777 = "Y",  IF(ISBLANK(Screener_1!V4777), "Missing", Screener_1!V4777),"")</f>
        <v/>
      </c>
      <c r="AF4776" s="6"/>
      <c r="AG4776" s="6"/>
    </row>
    <row r="4777" spans="1:33" x14ac:dyDescent="0.25">
      <c r="A4777" s="125"/>
      <c r="K4777" t="str">
        <f t="shared" si="266"/>
        <v/>
      </c>
      <c r="L4777" t="str">
        <f t="shared" si="267"/>
        <v/>
      </c>
      <c r="M4777" s="45"/>
      <c r="V4777" t="str">
        <f t="shared" si="268"/>
        <v/>
      </c>
      <c r="X4777" s="6"/>
      <c r="Z4777" s="6"/>
      <c r="AB4777" s="6" t="str">
        <f>IF(Screener_1!U4778 = "Y",  IF(ISBLANK(Screener_1!V4778), "Missing", Screener_1!V4778),"")</f>
        <v/>
      </c>
      <c r="AF4777" s="6"/>
      <c r="AG4777" s="6"/>
    </row>
    <row r="4778" spans="1:33" x14ac:dyDescent="0.25">
      <c r="A4778" s="125"/>
      <c r="K4778" t="str">
        <f t="shared" si="266"/>
        <v/>
      </c>
      <c r="L4778" t="str">
        <f t="shared" si="267"/>
        <v/>
      </c>
      <c r="M4778" s="45"/>
      <c r="V4778" t="str">
        <f t="shared" si="268"/>
        <v/>
      </c>
      <c r="X4778" s="6"/>
      <c r="Z4778" s="6"/>
      <c r="AB4778" s="6" t="str">
        <f>IF(Screener_1!U4779 = "Y",  IF(ISBLANK(Screener_1!V4779), "Missing", Screener_1!V4779),"")</f>
        <v/>
      </c>
      <c r="AF4778" s="6"/>
      <c r="AG4778" s="6"/>
    </row>
    <row r="4779" spans="1:33" x14ac:dyDescent="0.25">
      <c r="A4779" s="125"/>
      <c r="K4779" t="str">
        <f t="shared" si="266"/>
        <v/>
      </c>
      <c r="L4779" t="str">
        <f t="shared" si="267"/>
        <v/>
      </c>
      <c r="M4779" s="45"/>
      <c r="V4779" t="str">
        <f t="shared" si="268"/>
        <v/>
      </c>
      <c r="X4779" s="6"/>
      <c r="Z4779" s="6"/>
      <c r="AB4779" s="6" t="str">
        <f>IF(Screener_1!U4780 = "Y",  IF(ISBLANK(Screener_1!V4780), "Missing", Screener_1!V4780),"")</f>
        <v/>
      </c>
      <c r="AF4779" s="6"/>
      <c r="AG4779" s="6"/>
    </row>
    <row r="4780" spans="1:33" x14ac:dyDescent="0.25">
      <c r="A4780" s="125"/>
      <c r="K4780" t="str">
        <f t="shared" si="266"/>
        <v/>
      </c>
      <c r="L4780" t="str">
        <f t="shared" si="267"/>
        <v/>
      </c>
      <c r="M4780" s="45"/>
      <c r="V4780" t="str">
        <f t="shared" si="268"/>
        <v/>
      </c>
      <c r="X4780" s="6"/>
      <c r="Z4780" s="6"/>
      <c r="AB4780" s="6" t="str">
        <f>IF(Screener_1!U4781 = "Y",  IF(ISBLANK(Screener_1!V4781), "Missing", Screener_1!V4781),"")</f>
        <v/>
      </c>
      <c r="AF4780" s="6"/>
      <c r="AG4780" s="6"/>
    </row>
    <row r="4781" spans="1:33" x14ac:dyDescent="0.25">
      <c r="A4781" s="125"/>
      <c r="K4781" t="str">
        <f t="shared" si="266"/>
        <v/>
      </c>
      <c r="L4781" t="str">
        <f t="shared" si="267"/>
        <v/>
      </c>
      <c r="M4781" s="45"/>
      <c r="V4781" t="str">
        <f t="shared" si="268"/>
        <v/>
      </c>
      <c r="X4781" s="6"/>
      <c r="Z4781" s="6"/>
      <c r="AB4781" s="6" t="str">
        <f>IF(Screener_1!U4782 = "Y",  IF(ISBLANK(Screener_1!V4782), "Missing", Screener_1!V4782),"")</f>
        <v/>
      </c>
      <c r="AF4781" s="6"/>
      <c r="AG4781" s="6"/>
    </row>
    <row r="4782" spans="1:33" x14ac:dyDescent="0.25">
      <c r="A4782" s="125"/>
      <c r="K4782" t="str">
        <f t="shared" si="266"/>
        <v/>
      </c>
      <c r="L4782" t="str">
        <f t="shared" si="267"/>
        <v/>
      </c>
      <c r="M4782" s="45"/>
      <c r="V4782" t="str">
        <f t="shared" si="268"/>
        <v/>
      </c>
      <c r="X4782" s="6"/>
      <c r="Z4782" s="6"/>
      <c r="AB4782" s="6" t="str">
        <f>IF(Screener_1!U4783 = "Y",  IF(ISBLANK(Screener_1!V4783), "Missing", Screener_1!V4783),"")</f>
        <v/>
      </c>
      <c r="AF4782" s="6"/>
      <c r="AG4782" s="6"/>
    </row>
    <row r="4783" spans="1:33" x14ac:dyDescent="0.25">
      <c r="A4783" s="125"/>
      <c r="K4783" t="str">
        <f t="shared" si="266"/>
        <v/>
      </c>
      <c r="L4783" t="str">
        <f t="shared" si="267"/>
        <v/>
      </c>
      <c r="M4783" s="45"/>
      <c r="V4783" t="str">
        <f t="shared" si="268"/>
        <v/>
      </c>
      <c r="X4783" s="6"/>
      <c r="Z4783" s="6"/>
      <c r="AB4783" s="6" t="str">
        <f>IF(Screener_1!U4784 = "Y",  IF(ISBLANK(Screener_1!V4784), "Missing", Screener_1!V4784),"")</f>
        <v/>
      </c>
      <c r="AF4783" s="6"/>
      <c r="AG4783" s="6"/>
    </row>
    <row r="4784" spans="1:33" x14ac:dyDescent="0.25">
      <c r="A4784" s="125"/>
      <c r="K4784" t="str">
        <f t="shared" si="266"/>
        <v/>
      </c>
      <c r="L4784" t="str">
        <f t="shared" si="267"/>
        <v/>
      </c>
      <c r="M4784" s="45"/>
      <c r="V4784" t="str">
        <f t="shared" si="268"/>
        <v/>
      </c>
      <c r="X4784" s="6"/>
      <c r="Z4784" s="6"/>
      <c r="AB4784" s="6" t="str">
        <f>IF(Screener_1!U4785 = "Y",  IF(ISBLANK(Screener_1!V4785), "Missing", Screener_1!V4785),"")</f>
        <v/>
      </c>
      <c r="AF4784" s="6"/>
      <c r="AG4784" s="6"/>
    </row>
    <row r="4785" spans="1:33" x14ac:dyDescent="0.25">
      <c r="A4785" s="125"/>
      <c r="K4785" t="str">
        <f t="shared" si="266"/>
        <v/>
      </c>
      <c r="L4785" t="str">
        <f t="shared" si="267"/>
        <v/>
      </c>
      <c r="M4785" s="45"/>
      <c r="V4785" t="str">
        <f t="shared" si="268"/>
        <v/>
      </c>
      <c r="X4785" s="6"/>
      <c r="Z4785" s="6"/>
      <c r="AB4785" s="6" t="str">
        <f>IF(Screener_1!U4786 = "Y",  IF(ISBLANK(Screener_1!V4786), "Missing", Screener_1!V4786),"")</f>
        <v/>
      </c>
      <c r="AF4785" s="6"/>
      <c r="AG4785" s="6"/>
    </row>
    <row r="4786" spans="1:33" x14ac:dyDescent="0.25">
      <c r="A4786" s="125"/>
      <c r="K4786" t="str">
        <f t="shared" si="266"/>
        <v/>
      </c>
      <c r="L4786" t="str">
        <f t="shared" si="267"/>
        <v/>
      </c>
      <c r="M4786" s="45"/>
      <c r="V4786" t="str">
        <f t="shared" si="268"/>
        <v/>
      </c>
      <c r="X4786" s="6"/>
      <c r="Z4786" s="6"/>
      <c r="AB4786" s="6" t="str">
        <f>IF(Screener_1!U4787 = "Y",  IF(ISBLANK(Screener_1!V4787), "Missing", Screener_1!V4787),"")</f>
        <v/>
      </c>
      <c r="AF4786" s="6"/>
      <c r="AG4786" s="6"/>
    </row>
    <row r="4787" spans="1:33" x14ac:dyDescent="0.25">
      <c r="A4787" s="125"/>
      <c r="K4787" t="str">
        <f t="shared" si="266"/>
        <v/>
      </c>
      <c r="L4787" t="str">
        <f t="shared" si="267"/>
        <v/>
      </c>
      <c r="M4787" s="45"/>
      <c r="V4787" t="str">
        <f t="shared" si="268"/>
        <v/>
      </c>
      <c r="X4787" s="6"/>
      <c r="Z4787" s="6"/>
      <c r="AB4787" s="6" t="str">
        <f>IF(Screener_1!U4788 = "Y",  IF(ISBLANK(Screener_1!V4788), "Missing", Screener_1!V4788),"")</f>
        <v/>
      </c>
      <c r="AF4787" s="6"/>
      <c r="AG4787" s="6"/>
    </row>
    <row r="4788" spans="1:33" x14ac:dyDescent="0.25">
      <c r="A4788" s="125"/>
      <c r="K4788" t="str">
        <f t="shared" si="266"/>
        <v/>
      </c>
      <c r="L4788" t="str">
        <f t="shared" si="267"/>
        <v/>
      </c>
      <c r="M4788" s="45"/>
      <c r="V4788" t="str">
        <f t="shared" si="268"/>
        <v/>
      </c>
      <c r="X4788" s="6"/>
      <c r="Z4788" s="6"/>
      <c r="AB4788" s="6" t="str">
        <f>IF(Screener_1!U4789 = "Y",  IF(ISBLANK(Screener_1!V4789), "Missing", Screener_1!V4789),"")</f>
        <v/>
      </c>
      <c r="AF4788" s="6"/>
      <c r="AG4788" s="6"/>
    </row>
    <row r="4789" spans="1:33" x14ac:dyDescent="0.25">
      <c r="A4789" s="125"/>
      <c r="K4789" t="str">
        <f t="shared" si="266"/>
        <v/>
      </c>
      <c r="L4789" t="str">
        <f t="shared" si="267"/>
        <v/>
      </c>
      <c r="M4789" s="45"/>
      <c r="V4789" t="str">
        <f t="shared" si="268"/>
        <v/>
      </c>
      <c r="X4789" s="6"/>
      <c r="Z4789" s="6"/>
      <c r="AB4789" s="6" t="str">
        <f>IF(Screener_1!U4790 = "Y",  IF(ISBLANK(Screener_1!V4790), "Missing", Screener_1!V4790),"")</f>
        <v/>
      </c>
      <c r="AF4789" s="6"/>
      <c r="AG4789" s="6"/>
    </row>
    <row r="4790" spans="1:33" x14ac:dyDescent="0.25">
      <c r="A4790" s="125"/>
      <c r="K4790" t="str">
        <f t="shared" si="266"/>
        <v/>
      </c>
      <c r="L4790" t="str">
        <f t="shared" si="267"/>
        <v/>
      </c>
      <c r="M4790" s="45"/>
      <c r="V4790" t="str">
        <f t="shared" si="268"/>
        <v/>
      </c>
      <c r="X4790" s="6"/>
      <c r="Z4790" s="6"/>
      <c r="AB4790" s="6" t="str">
        <f>IF(Screener_1!U4791 = "Y",  IF(ISBLANK(Screener_1!V4791), "Missing", Screener_1!V4791),"")</f>
        <v/>
      </c>
      <c r="AF4790" s="6"/>
      <c r="AG4790" s="6"/>
    </row>
    <row r="4791" spans="1:33" x14ac:dyDescent="0.25">
      <c r="A4791" s="125"/>
      <c r="K4791" t="str">
        <f t="shared" si="266"/>
        <v/>
      </c>
      <c r="L4791" t="str">
        <f t="shared" si="267"/>
        <v/>
      </c>
      <c r="M4791" s="45"/>
      <c r="V4791" t="str">
        <f t="shared" si="268"/>
        <v/>
      </c>
      <c r="X4791" s="6"/>
      <c r="Z4791" s="6"/>
      <c r="AB4791" s="6" t="str">
        <f>IF(Screener_1!U4792 = "Y",  IF(ISBLANK(Screener_1!V4792), "Missing", Screener_1!V4792),"")</f>
        <v/>
      </c>
      <c r="AF4791" s="6"/>
      <c r="AG4791" s="6"/>
    </row>
    <row r="4792" spans="1:33" x14ac:dyDescent="0.25">
      <c r="A4792" s="125"/>
      <c r="K4792" t="str">
        <f t="shared" si="266"/>
        <v/>
      </c>
      <c r="L4792" t="str">
        <f t="shared" si="267"/>
        <v/>
      </c>
      <c r="M4792" s="45"/>
      <c r="V4792" t="str">
        <f t="shared" si="268"/>
        <v/>
      </c>
      <c r="X4792" s="6"/>
      <c r="Z4792" s="6"/>
      <c r="AB4792" s="6" t="str">
        <f>IF(Screener_1!U4793 = "Y",  IF(ISBLANK(Screener_1!V4793), "Missing", Screener_1!V4793),"")</f>
        <v/>
      </c>
      <c r="AF4792" s="6"/>
      <c r="AG4792" s="6"/>
    </row>
    <row r="4793" spans="1:33" x14ac:dyDescent="0.25">
      <c r="A4793" s="125"/>
      <c r="K4793" t="str">
        <f t="shared" si="266"/>
        <v/>
      </c>
      <c r="L4793" t="str">
        <f t="shared" si="267"/>
        <v/>
      </c>
      <c r="M4793" s="45"/>
      <c r="V4793" t="str">
        <f t="shared" si="268"/>
        <v/>
      </c>
      <c r="X4793" s="6"/>
      <c r="Z4793" s="6"/>
      <c r="AB4793" s="6" t="str">
        <f>IF(Screener_1!U4794 = "Y",  IF(ISBLANK(Screener_1!V4794), "Missing", Screener_1!V4794),"")</f>
        <v/>
      </c>
      <c r="AF4793" s="6"/>
      <c r="AG4793" s="6"/>
    </row>
    <row r="4794" spans="1:33" x14ac:dyDescent="0.25">
      <c r="A4794" s="125"/>
      <c r="K4794" t="str">
        <f t="shared" si="266"/>
        <v/>
      </c>
      <c r="L4794" t="str">
        <f t="shared" si="267"/>
        <v/>
      </c>
      <c r="M4794" s="45"/>
      <c r="V4794" t="str">
        <f t="shared" si="268"/>
        <v/>
      </c>
      <c r="X4794" s="6"/>
      <c r="Z4794" s="6"/>
      <c r="AB4794" s="6" t="str">
        <f>IF(Screener_1!U4795 = "Y",  IF(ISBLANK(Screener_1!V4795), "Missing", Screener_1!V4795),"")</f>
        <v/>
      </c>
      <c r="AF4794" s="6"/>
      <c r="AG4794" s="6"/>
    </row>
    <row r="4795" spans="1:33" x14ac:dyDescent="0.25">
      <c r="A4795" s="125"/>
      <c r="K4795" t="str">
        <f t="shared" si="266"/>
        <v/>
      </c>
      <c r="L4795" t="str">
        <f t="shared" si="267"/>
        <v/>
      </c>
      <c r="M4795" s="45"/>
      <c r="V4795" t="str">
        <f t="shared" si="268"/>
        <v/>
      </c>
      <c r="X4795" s="6"/>
      <c r="Z4795" s="6"/>
      <c r="AB4795" s="6" t="str">
        <f>IF(Screener_1!U4796 = "Y",  IF(ISBLANK(Screener_1!V4796), "Missing", Screener_1!V4796),"")</f>
        <v/>
      </c>
      <c r="AF4795" s="6"/>
      <c r="AG4795" s="6"/>
    </row>
    <row r="4796" spans="1:33" x14ac:dyDescent="0.25">
      <c r="A4796" s="125"/>
      <c r="K4796" t="str">
        <f t="shared" si="266"/>
        <v/>
      </c>
      <c r="L4796" t="str">
        <f t="shared" si="267"/>
        <v/>
      </c>
      <c r="M4796" s="45"/>
      <c r="V4796" t="str">
        <f t="shared" si="268"/>
        <v/>
      </c>
      <c r="X4796" s="6"/>
      <c r="Z4796" s="6"/>
      <c r="AB4796" s="6" t="str">
        <f>IF(Screener_1!U4797 = "Y",  IF(ISBLANK(Screener_1!V4797), "Missing", Screener_1!V4797),"")</f>
        <v/>
      </c>
      <c r="AF4796" s="6"/>
      <c r="AG4796" s="6"/>
    </row>
    <row r="4797" spans="1:33" x14ac:dyDescent="0.25">
      <c r="A4797" s="125"/>
      <c r="K4797" t="str">
        <f t="shared" si="266"/>
        <v/>
      </c>
      <c r="L4797" t="str">
        <f t="shared" si="267"/>
        <v/>
      </c>
      <c r="M4797" s="45"/>
      <c r="V4797" t="str">
        <f t="shared" si="268"/>
        <v/>
      </c>
      <c r="X4797" s="6"/>
      <c r="Z4797" s="6"/>
      <c r="AB4797" s="6" t="str">
        <f>IF(Screener_1!U4798 = "Y",  IF(ISBLANK(Screener_1!V4798), "Missing", Screener_1!V4798),"")</f>
        <v/>
      </c>
      <c r="AF4797" s="6"/>
      <c r="AG4797" s="6"/>
    </row>
    <row r="4798" spans="1:33" x14ac:dyDescent="0.25">
      <c r="A4798" s="125"/>
      <c r="K4798" t="str">
        <f t="shared" si="266"/>
        <v/>
      </c>
      <c r="L4798" t="str">
        <f t="shared" si="267"/>
        <v/>
      </c>
      <c r="M4798" s="45"/>
      <c r="V4798" t="str">
        <f t="shared" si="268"/>
        <v/>
      </c>
      <c r="X4798" s="6"/>
      <c r="Z4798" s="6"/>
      <c r="AB4798" s="6" t="str">
        <f>IF(Screener_1!U4799 = "Y",  IF(ISBLANK(Screener_1!V4799), "Missing", Screener_1!V4799),"")</f>
        <v/>
      </c>
      <c r="AF4798" s="6"/>
      <c r="AG4798" s="6"/>
    </row>
    <row r="4799" spans="1:33" x14ac:dyDescent="0.25">
      <c r="A4799" s="125"/>
      <c r="K4799" t="str">
        <f t="shared" si="266"/>
        <v/>
      </c>
      <c r="L4799" t="str">
        <f t="shared" si="267"/>
        <v/>
      </c>
      <c r="M4799" s="45"/>
      <c r="V4799" t="str">
        <f t="shared" si="268"/>
        <v/>
      </c>
      <c r="X4799" s="6"/>
      <c r="Z4799" s="6"/>
      <c r="AB4799" s="6" t="str">
        <f>IF(Screener_1!U4800 = "Y",  IF(ISBLANK(Screener_1!V4800), "Missing", Screener_1!V4800),"")</f>
        <v/>
      </c>
      <c r="AF4799" s="6"/>
      <c r="AG4799" s="6"/>
    </row>
    <row r="4800" spans="1:33" x14ac:dyDescent="0.25">
      <c r="A4800" s="125"/>
      <c r="K4800" t="str">
        <f t="shared" si="266"/>
        <v/>
      </c>
      <c r="L4800" t="str">
        <f t="shared" si="267"/>
        <v/>
      </c>
      <c r="M4800" s="45"/>
      <c r="V4800" t="str">
        <f t="shared" si="268"/>
        <v/>
      </c>
      <c r="X4800" s="6"/>
      <c r="Z4800" s="6"/>
      <c r="AB4800" s="6" t="str">
        <f>IF(Screener_1!U4801 = "Y",  IF(ISBLANK(Screener_1!V4801), "Missing", Screener_1!V4801),"")</f>
        <v/>
      </c>
      <c r="AF4800" s="6"/>
      <c r="AG4800" s="6"/>
    </row>
    <row r="4801" spans="1:33" x14ac:dyDescent="0.25">
      <c r="A4801" s="125"/>
      <c r="K4801" t="str">
        <f t="shared" si="266"/>
        <v/>
      </c>
      <c r="L4801" t="str">
        <f t="shared" si="267"/>
        <v/>
      </c>
      <c r="M4801" s="45"/>
      <c r="V4801" t="str">
        <f t="shared" si="268"/>
        <v/>
      </c>
      <c r="X4801" s="6"/>
      <c r="Z4801" s="6"/>
      <c r="AB4801" s="6" t="str">
        <f>IF(Screener_1!U4802 = "Y",  IF(ISBLANK(Screener_1!V4802), "Missing", Screener_1!V4802),"")</f>
        <v/>
      </c>
      <c r="AF4801" s="6"/>
      <c r="AG4801" s="6"/>
    </row>
    <row r="4802" spans="1:33" x14ac:dyDescent="0.25">
      <c r="A4802" s="125"/>
      <c r="K4802" t="str">
        <f t="shared" si="266"/>
        <v/>
      </c>
      <c r="L4802" t="str">
        <f t="shared" si="267"/>
        <v/>
      </c>
      <c r="M4802" s="45"/>
      <c r="V4802" t="str">
        <f t="shared" si="268"/>
        <v/>
      </c>
      <c r="X4802" s="6"/>
      <c r="Z4802" s="6"/>
      <c r="AB4802" s="6" t="str">
        <f>IF(Screener_1!U4803 = "Y",  IF(ISBLANK(Screener_1!V4803), "Missing", Screener_1!V4803),"")</f>
        <v/>
      </c>
      <c r="AF4802" s="6"/>
      <c r="AG4802" s="6"/>
    </row>
    <row r="4803" spans="1:33" x14ac:dyDescent="0.25">
      <c r="A4803" s="125"/>
      <c r="K4803" t="str">
        <f t="shared" si="266"/>
        <v/>
      </c>
      <c r="L4803" t="str">
        <f t="shared" si="267"/>
        <v/>
      </c>
      <c r="M4803" s="45"/>
      <c r="V4803" t="str">
        <f t="shared" si="268"/>
        <v/>
      </c>
      <c r="X4803" s="6"/>
      <c r="Z4803" s="6"/>
      <c r="AB4803" s="6" t="str">
        <f>IF(Screener_1!U4804 = "Y",  IF(ISBLANK(Screener_1!V4804), "Missing", Screener_1!V4804),"")</f>
        <v/>
      </c>
      <c r="AF4803" s="6"/>
      <c r="AG4803" s="6"/>
    </row>
    <row r="4804" spans="1:33" x14ac:dyDescent="0.25">
      <c r="A4804" s="125"/>
      <c r="K4804" t="str">
        <f t="shared" si="266"/>
        <v/>
      </c>
      <c r="L4804" t="str">
        <f t="shared" si="267"/>
        <v/>
      </c>
      <c r="M4804" s="45"/>
      <c r="V4804" t="str">
        <f t="shared" si="268"/>
        <v/>
      </c>
      <c r="X4804" s="6"/>
      <c r="Z4804" s="6"/>
      <c r="AB4804" s="6" t="str">
        <f>IF(Screener_1!U4805 = "Y",  IF(ISBLANK(Screener_1!V4805), "Missing", Screener_1!V4805),"")</f>
        <v/>
      </c>
      <c r="AF4804" s="6"/>
      <c r="AG4804" s="6"/>
    </row>
    <row r="4805" spans="1:33" x14ac:dyDescent="0.25">
      <c r="A4805" s="125"/>
      <c r="K4805" t="str">
        <f t="shared" si="266"/>
        <v/>
      </c>
      <c r="L4805" t="str">
        <f t="shared" si="267"/>
        <v/>
      </c>
      <c r="M4805" s="45"/>
      <c r="V4805" t="str">
        <f t="shared" si="268"/>
        <v/>
      </c>
      <c r="X4805" s="6"/>
      <c r="Z4805" s="6"/>
      <c r="AB4805" s="6" t="str">
        <f>IF(Screener_1!U4806 = "Y",  IF(ISBLANK(Screener_1!V4806), "Missing", Screener_1!V4806),"")</f>
        <v/>
      </c>
      <c r="AF4805" s="6"/>
      <c r="AG4805" s="6"/>
    </row>
    <row r="4806" spans="1:33" x14ac:dyDescent="0.25">
      <c r="A4806" s="125"/>
      <c r="K4806" t="str">
        <f t="shared" si="266"/>
        <v/>
      </c>
      <c r="L4806" t="str">
        <f t="shared" si="267"/>
        <v/>
      </c>
      <c r="M4806" s="45"/>
      <c r="V4806" t="str">
        <f t="shared" si="268"/>
        <v/>
      </c>
      <c r="X4806" s="6"/>
      <c r="Z4806" s="6"/>
      <c r="AB4806" s="6" t="str">
        <f>IF(Screener_1!U4807 = "Y",  IF(ISBLANK(Screener_1!V4807), "Missing", Screener_1!V4807),"")</f>
        <v/>
      </c>
      <c r="AF4806" s="6"/>
      <c r="AG4806" s="6"/>
    </row>
    <row r="4807" spans="1:33" x14ac:dyDescent="0.25">
      <c r="A4807" s="125"/>
      <c r="K4807" t="str">
        <f t="shared" ref="K4807:K4870" si="269" xml:space="preserve"> IF(AND(ISNUMBER(G4807),ISNUMBER(H4807),ISNUMBER(I4807),  ISNUMBER(J4807) ), (G4807+H4807+I4807+J4807),   IF(OR(ISNUMBER(G4807),ISNUMBER(H4807), ISNUMBER(I4807), ISNUMBER(J4807) ), "Incomplete", "" ))</f>
        <v/>
      </c>
      <c r="L4807" t="str">
        <f t="shared" ref="L4807:L4870" si="270">IF(AF4807 = "","",   IF(SUM(G4807:J4807) &gt;0,"Positive","Negative"))</f>
        <v/>
      </c>
      <c r="M4807" s="45"/>
      <c r="V4807" t="str">
        <f t="shared" ref="V4807:V4870" si="271">IF( OR(AG4807="Negative", ISBLANK(AG4807) =TRUE, AG4807 = ""), "",IF(COUNT(N4807:S4807)&gt;0,IF(SUM(N4807:S4807)&gt;1,"Positive","Negative"),""))</f>
        <v/>
      </c>
      <c r="X4807" s="6"/>
      <c r="Z4807" s="6"/>
      <c r="AB4807" s="6" t="str">
        <f>IF(Screener_1!U4808 = "Y",  IF(ISBLANK(Screener_1!V4808), "Missing", Screener_1!V4808),"")</f>
        <v/>
      </c>
      <c r="AF4807" s="6"/>
      <c r="AG4807" s="6"/>
    </row>
    <row r="4808" spans="1:33" x14ac:dyDescent="0.25">
      <c r="A4808" s="125"/>
      <c r="K4808" t="str">
        <f t="shared" si="269"/>
        <v/>
      </c>
      <c r="L4808" t="str">
        <f t="shared" si="270"/>
        <v/>
      </c>
      <c r="M4808" s="45"/>
      <c r="V4808" t="str">
        <f t="shared" si="271"/>
        <v/>
      </c>
      <c r="X4808" s="6"/>
      <c r="Z4808" s="6"/>
      <c r="AB4808" s="6" t="str">
        <f>IF(Screener_1!U4809 = "Y",  IF(ISBLANK(Screener_1!V4809), "Missing", Screener_1!V4809),"")</f>
        <v/>
      </c>
      <c r="AF4808" s="6"/>
      <c r="AG4808" s="6"/>
    </row>
    <row r="4809" spans="1:33" x14ac:dyDescent="0.25">
      <c r="A4809" s="125"/>
      <c r="K4809" t="str">
        <f t="shared" si="269"/>
        <v/>
      </c>
      <c r="L4809" t="str">
        <f t="shared" si="270"/>
        <v/>
      </c>
      <c r="M4809" s="45"/>
      <c r="V4809" t="str">
        <f t="shared" si="271"/>
        <v/>
      </c>
      <c r="X4809" s="6"/>
      <c r="Z4809" s="6"/>
      <c r="AB4809" s="6" t="str">
        <f>IF(Screener_1!U4810 = "Y",  IF(ISBLANK(Screener_1!V4810), "Missing", Screener_1!V4810),"")</f>
        <v/>
      </c>
      <c r="AF4809" s="6"/>
      <c r="AG4809" s="6"/>
    </row>
    <row r="4810" spans="1:33" x14ac:dyDescent="0.25">
      <c r="A4810" s="125"/>
      <c r="K4810" t="str">
        <f t="shared" si="269"/>
        <v/>
      </c>
      <c r="L4810" t="str">
        <f t="shared" si="270"/>
        <v/>
      </c>
      <c r="M4810" s="45"/>
      <c r="V4810" t="str">
        <f t="shared" si="271"/>
        <v/>
      </c>
      <c r="X4810" s="6"/>
      <c r="Z4810" s="6"/>
      <c r="AB4810" s="6" t="str">
        <f>IF(Screener_1!U4811 = "Y",  IF(ISBLANK(Screener_1!V4811), "Missing", Screener_1!V4811),"")</f>
        <v/>
      </c>
      <c r="AF4810" s="6"/>
      <c r="AG4810" s="6"/>
    </row>
    <row r="4811" spans="1:33" x14ac:dyDescent="0.25">
      <c r="A4811" s="125"/>
      <c r="K4811" t="str">
        <f t="shared" si="269"/>
        <v/>
      </c>
      <c r="L4811" t="str">
        <f t="shared" si="270"/>
        <v/>
      </c>
      <c r="M4811" s="45"/>
      <c r="V4811" t="str">
        <f t="shared" si="271"/>
        <v/>
      </c>
      <c r="X4811" s="6"/>
      <c r="Z4811" s="6"/>
      <c r="AB4811" s="6" t="str">
        <f>IF(Screener_1!U4812 = "Y",  IF(ISBLANK(Screener_1!V4812), "Missing", Screener_1!V4812),"")</f>
        <v/>
      </c>
      <c r="AF4811" s="6"/>
      <c r="AG4811" s="6"/>
    </row>
    <row r="4812" spans="1:33" x14ac:dyDescent="0.25">
      <c r="A4812" s="125"/>
      <c r="K4812" t="str">
        <f t="shared" si="269"/>
        <v/>
      </c>
      <c r="L4812" t="str">
        <f t="shared" si="270"/>
        <v/>
      </c>
      <c r="M4812" s="45"/>
      <c r="V4812" t="str">
        <f t="shared" si="271"/>
        <v/>
      </c>
      <c r="X4812" s="6"/>
      <c r="Z4812" s="6"/>
      <c r="AB4812" s="6" t="str">
        <f>IF(Screener_1!U4813 = "Y",  IF(ISBLANK(Screener_1!V4813), "Missing", Screener_1!V4813),"")</f>
        <v/>
      </c>
      <c r="AF4812" s="6"/>
      <c r="AG4812" s="6"/>
    </row>
    <row r="4813" spans="1:33" x14ac:dyDescent="0.25">
      <c r="A4813" s="125"/>
      <c r="K4813" t="str">
        <f t="shared" si="269"/>
        <v/>
      </c>
      <c r="L4813" t="str">
        <f t="shared" si="270"/>
        <v/>
      </c>
      <c r="M4813" s="45"/>
      <c r="V4813" t="str">
        <f t="shared" si="271"/>
        <v/>
      </c>
      <c r="X4813" s="6"/>
      <c r="Z4813" s="6"/>
      <c r="AB4813" s="6" t="str">
        <f>IF(Screener_1!U4814 = "Y",  IF(ISBLANK(Screener_1!V4814), "Missing", Screener_1!V4814),"")</f>
        <v/>
      </c>
      <c r="AF4813" s="6"/>
      <c r="AG4813" s="6"/>
    </row>
    <row r="4814" spans="1:33" x14ac:dyDescent="0.25">
      <c r="A4814" s="125"/>
      <c r="K4814" t="str">
        <f t="shared" si="269"/>
        <v/>
      </c>
      <c r="L4814" t="str">
        <f t="shared" si="270"/>
        <v/>
      </c>
      <c r="M4814" s="45"/>
      <c r="V4814" t="str">
        <f t="shared" si="271"/>
        <v/>
      </c>
      <c r="X4814" s="6"/>
      <c r="Z4814" s="6"/>
      <c r="AB4814" s="6" t="str">
        <f>IF(Screener_1!U4815 = "Y",  IF(ISBLANK(Screener_1!V4815), "Missing", Screener_1!V4815),"")</f>
        <v/>
      </c>
      <c r="AF4814" s="6"/>
      <c r="AG4814" s="6"/>
    </row>
    <row r="4815" spans="1:33" x14ac:dyDescent="0.25">
      <c r="A4815" s="125"/>
      <c r="K4815" t="str">
        <f t="shared" si="269"/>
        <v/>
      </c>
      <c r="L4815" t="str">
        <f t="shared" si="270"/>
        <v/>
      </c>
      <c r="M4815" s="45"/>
      <c r="V4815" t="str">
        <f t="shared" si="271"/>
        <v/>
      </c>
      <c r="X4815" s="6"/>
      <c r="Z4815" s="6"/>
      <c r="AB4815" s="6" t="str">
        <f>IF(Screener_1!U4816 = "Y",  IF(ISBLANK(Screener_1!V4816), "Missing", Screener_1!V4816),"")</f>
        <v/>
      </c>
      <c r="AF4815" s="6"/>
      <c r="AG4815" s="6"/>
    </row>
    <row r="4816" spans="1:33" x14ac:dyDescent="0.25">
      <c r="A4816" s="125"/>
      <c r="K4816" t="str">
        <f t="shared" si="269"/>
        <v/>
      </c>
      <c r="L4816" t="str">
        <f t="shared" si="270"/>
        <v/>
      </c>
      <c r="M4816" s="45"/>
      <c r="V4816" t="str">
        <f t="shared" si="271"/>
        <v/>
      </c>
      <c r="X4816" s="6"/>
      <c r="Z4816" s="6"/>
      <c r="AB4816" s="6" t="str">
        <f>IF(Screener_1!U4817 = "Y",  IF(ISBLANK(Screener_1!V4817), "Missing", Screener_1!V4817),"")</f>
        <v/>
      </c>
      <c r="AF4816" s="6"/>
      <c r="AG4816" s="6"/>
    </row>
    <row r="4817" spans="1:33" x14ac:dyDescent="0.25">
      <c r="A4817" s="125"/>
      <c r="K4817" t="str">
        <f t="shared" si="269"/>
        <v/>
      </c>
      <c r="L4817" t="str">
        <f t="shared" si="270"/>
        <v/>
      </c>
      <c r="M4817" s="45"/>
      <c r="V4817" t="str">
        <f t="shared" si="271"/>
        <v/>
      </c>
      <c r="X4817" s="6"/>
      <c r="Z4817" s="6"/>
      <c r="AB4817" s="6" t="str">
        <f>IF(Screener_1!U4818 = "Y",  IF(ISBLANK(Screener_1!V4818), "Missing", Screener_1!V4818),"")</f>
        <v/>
      </c>
      <c r="AF4817" s="6"/>
      <c r="AG4817" s="6"/>
    </row>
    <row r="4818" spans="1:33" x14ac:dyDescent="0.25">
      <c r="A4818" s="125"/>
      <c r="K4818" t="str">
        <f t="shared" si="269"/>
        <v/>
      </c>
      <c r="L4818" t="str">
        <f t="shared" si="270"/>
        <v/>
      </c>
      <c r="M4818" s="45"/>
      <c r="V4818" t="str">
        <f t="shared" si="271"/>
        <v/>
      </c>
      <c r="X4818" s="6"/>
      <c r="Z4818" s="6"/>
      <c r="AB4818" s="6" t="str">
        <f>IF(Screener_1!U4819 = "Y",  IF(ISBLANK(Screener_1!V4819), "Missing", Screener_1!V4819),"")</f>
        <v/>
      </c>
      <c r="AF4818" s="6"/>
      <c r="AG4818" s="6"/>
    </row>
    <row r="4819" spans="1:33" x14ac:dyDescent="0.25">
      <c r="A4819" s="125"/>
      <c r="K4819" t="str">
        <f t="shared" si="269"/>
        <v/>
      </c>
      <c r="L4819" t="str">
        <f t="shared" si="270"/>
        <v/>
      </c>
      <c r="M4819" s="45"/>
      <c r="V4819" t="str">
        <f t="shared" si="271"/>
        <v/>
      </c>
      <c r="X4819" s="6"/>
      <c r="Z4819" s="6"/>
      <c r="AB4819" s="6" t="str">
        <f>IF(Screener_1!U4820 = "Y",  IF(ISBLANK(Screener_1!V4820), "Missing", Screener_1!V4820),"")</f>
        <v/>
      </c>
      <c r="AF4819" s="6"/>
      <c r="AG4819" s="6"/>
    </row>
    <row r="4820" spans="1:33" x14ac:dyDescent="0.25">
      <c r="A4820" s="125"/>
      <c r="K4820" t="str">
        <f t="shared" si="269"/>
        <v/>
      </c>
      <c r="L4820" t="str">
        <f t="shared" si="270"/>
        <v/>
      </c>
      <c r="M4820" s="45"/>
      <c r="V4820" t="str">
        <f t="shared" si="271"/>
        <v/>
      </c>
      <c r="X4820" s="6"/>
      <c r="Z4820" s="6"/>
      <c r="AB4820" s="6" t="str">
        <f>IF(Screener_1!U4821 = "Y",  IF(ISBLANK(Screener_1!V4821), "Missing", Screener_1!V4821),"")</f>
        <v/>
      </c>
      <c r="AF4820" s="6"/>
      <c r="AG4820" s="6"/>
    </row>
    <row r="4821" spans="1:33" x14ac:dyDescent="0.25">
      <c r="A4821" s="125"/>
      <c r="K4821" t="str">
        <f t="shared" si="269"/>
        <v/>
      </c>
      <c r="L4821" t="str">
        <f t="shared" si="270"/>
        <v/>
      </c>
      <c r="M4821" s="45"/>
      <c r="V4821" t="str">
        <f t="shared" si="271"/>
        <v/>
      </c>
      <c r="X4821" s="6"/>
      <c r="Z4821" s="6"/>
      <c r="AB4821" s="6" t="str">
        <f>IF(Screener_1!U4822 = "Y",  IF(ISBLANK(Screener_1!V4822), "Missing", Screener_1!V4822),"")</f>
        <v/>
      </c>
      <c r="AF4821" s="6"/>
      <c r="AG4821" s="6"/>
    </row>
    <row r="4822" spans="1:33" x14ac:dyDescent="0.25">
      <c r="A4822" s="125"/>
      <c r="K4822" t="str">
        <f t="shared" si="269"/>
        <v/>
      </c>
      <c r="L4822" t="str">
        <f t="shared" si="270"/>
        <v/>
      </c>
      <c r="M4822" s="45"/>
      <c r="V4822" t="str">
        <f t="shared" si="271"/>
        <v/>
      </c>
      <c r="X4822" s="6"/>
      <c r="Z4822" s="6"/>
      <c r="AB4822" s="6" t="str">
        <f>IF(Screener_1!U4823 = "Y",  IF(ISBLANK(Screener_1!V4823), "Missing", Screener_1!V4823),"")</f>
        <v/>
      </c>
      <c r="AF4822" s="6"/>
      <c r="AG4822" s="6"/>
    </row>
    <row r="4823" spans="1:33" x14ac:dyDescent="0.25">
      <c r="A4823" s="125"/>
      <c r="K4823" t="str">
        <f t="shared" si="269"/>
        <v/>
      </c>
      <c r="L4823" t="str">
        <f t="shared" si="270"/>
        <v/>
      </c>
      <c r="M4823" s="45"/>
      <c r="V4823" t="str">
        <f t="shared" si="271"/>
        <v/>
      </c>
      <c r="X4823" s="6"/>
      <c r="Z4823" s="6"/>
      <c r="AB4823" s="6" t="str">
        <f>IF(Screener_1!U4824 = "Y",  IF(ISBLANK(Screener_1!V4824), "Missing", Screener_1!V4824),"")</f>
        <v/>
      </c>
      <c r="AF4823" s="6"/>
      <c r="AG4823" s="6"/>
    </row>
    <row r="4824" spans="1:33" x14ac:dyDescent="0.25">
      <c r="A4824" s="125"/>
      <c r="K4824" t="str">
        <f t="shared" si="269"/>
        <v/>
      </c>
      <c r="L4824" t="str">
        <f t="shared" si="270"/>
        <v/>
      </c>
      <c r="M4824" s="45"/>
      <c r="V4824" t="str">
        <f t="shared" si="271"/>
        <v/>
      </c>
      <c r="X4824" s="6"/>
      <c r="Z4824" s="6"/>
      <c r="AB4824" s="6" t="str">
        <f>IF(Screener_1!U4825 = "Y",  IF(ISBLANK(Screener_1!V4825), "Missing", Screener_1!V4825),"")</f>
        <v/>
      </c>
      <c r="AF4824" s="6"/>
      <c r="AG4824" s="6"/>
    </row>
    <row r="4825" spans="1:33" x14ac:dyDescent="0.25">
      <c r="A4825" s="125"/>
      <c r="K4825" t="str">
        <f t="shared" si="269"/>
        <v/>
      </c>
      <c r="L4825" t="str">
        <f t="shared" si="270"/>
        <v/>
      </c>
      <c r="M4825" s="45"/>
      <c r="V4825" t="str">
        <f t="shared" si="271"/>
        <v/>
      </c>
      <c r="X4825" s="6"/>
      <c r="Z4825" s="6"/>
      <c r="AB4825" s="6" t="str">
        <f>IF(Screener_1!U4826 = "Y",  IF(ISBLANK(Screener_1!V4826), "Missing", Screener_1!V4826),"")</f>
        <v/>
      </c>
      <c r="AF4825" s="6"/>
      <c r="AG4825" s="6"/>
    </row>
    <row r="4826" spans="1:33" x14ac:dyDescent="0.25">
      <c r="A4826" s="125"/>
      <c r="K4826" t="str">
        <f t="shared" si="269"/>
        <v/>
      </c>
      <c r="L4826" t="str">
        <f t="shared" si="270"/>
        <v/>
      </c>
      <c r="M4826" s="45"/>
      <c r="V4826" t="str">
        <f t="shared" si="271"/>
        <v/>
      </c>
      <c r="X4826" s="6"/>
      <c r="Z4826" s="6"/>
      <c r="AB4826" s="6" t="str">
        <f>IF(Screener_1!U4827 = "Y",  IF(ISBLANK(Screener_1!V4827), "Missing", Screener_1!V4827),"")</f>
        <v/>
      </c>
      <c r="AF4826" s="6"/>
      <c r="AG4826" s="6"/>
    </row>
    <row r="4827" spans="1:33" x14ac:dyDescent="0.25">
      <c r="A4827" s="125"/>
      <c r="K4827" t="str">
        <f t="shared" si="269"/>
        <v/>
      </c>
      <c r="L4827" t="str">
        <f t="shared" si="270"/>
        <v/>
      </c>
      <c r="M4827" s="45"/>
      <c r="V4827" t="str">
        <f t="shared" si="271"/>
        <v/>
      </c>
      <c r="X4827" s="6"/>
      <c r="Z4827" s="6"/>
      <c r="AB4827" s="6" t="str">
        <f>IF(Screener_1!U4828 = "Y",  IF(ISBLANK(Screener_1!V4828), "Missing", Screener_1!V4828),"")</f>
        <v/>
      </c>
      <c r="AF4827" s="6"/>
      <c r="AG4827" s="6"/>
    </row>
    <row r="4828" spans="1:33" x14ac:dyDescent="0.25">
      <c r="A4828" s="125"/>
      <c r="K4828" t="str">
        <f t="shared" si="269"/>
        <v/>
      </c>
      <c r="L4828" t="str">
        <f t="shared" si="270"/>
        <v/>
      </c>
      <c r="M4828" s="45"/>
      <c r="V4828" t="str">
        <f t="shared" si="271"/>
        <v/>
      </c>
      <c r="X4828" s="6"/>
      <c r="Z4828" s="6"/>
      <c r="AB4828" s="6" t="str">
        <f>IF(Screener_1!U4829 = "Y",  IF(ISBLANK(Screener_1!V4829), "Missing", Screener_1!V4829),"")</f>
        <v/>
      </c>
      <c r="AF4828" s="6"/>
      <c r="AG4828" s="6"/>
    </row>
    <row r="4829" spans="1:33" x14ac:dyDescent="0.25">
      <c r="A4829" s="125"/>
      <c r="K4829" t="str">
        <f t="shared" si="269"/>
        <v/>
      </c>
      <c r="L4829" t="str">
        <f t="shared" si="270"/>
        <v/>
      </c>
      <c r="M4829" s="45"/>
      <c r="V4829" t="str">
        <f t="shared" si="271"/>
        <v/>
      </c>
      <c r="X4829" s="6"/>
      <c r="Z4829" s="6"/>
      <c r="AB4829" s="6" t="str">
        <f>IF(Screener_1!U4830 = "Y",  IF(ISBLANK(Screener_1!V4830), "Missing", Screener_1!V4830),"")</f>
        <v/>
      </c>
      <c r="AF4829" s="6"/>
      <c r="AG4829" s="6"/>
    </row>
    <row r="4830" spans="1:33" x14ac:dyDescent="0.25">
      <c r="A4830" s="125"/>
      <c r="K4830" t="str">
        <f t="shared" si="269"/>
        <v/>
      </c>
      <c r="L4830" t="str">
        <f t="shared" si="270"/>
        <v/>
      </c>
      <c r="M4830" s="45"/>
      <c r="V4830" t="str">
        <f t="shared" si="271"/>
        <v/>
      </c>
      <c r="X4830" s="6"/>
      <c r="Z4830" s="6"/>
      <c r="AB4830" s="6" t="str">
        <f>IF(Screener_1!U4831 = "Y",  IF(ISBLANK(Screener_1!V4831), "Missing", Screener_1!V4831),"")</f>
        <v/>
      </c>
      <c r="AF4830" s="6"/>
      <c r="AG4830" s="6"/>
    </row>
    <row r="4831" spans="1:33" x14ac:dyDescent="0.25">
      <c r="A4831" s="125"/>
      <c r="K4831" t="str">
        <f t="shared" si="269"/>
        <v/>
      </c>
      <c r="L4831" t="str">
        <f t="shared" si="270"/>
        <v/>
      </c>
      <c r="M4831" s="45"/>
      <c r="V4831" t="str">
        <f t="shared" si="271"/>
        <v/>
      </c>
      <c r="X4831" s="6"/>
      <c r="Z4831" s="6"/>
      <c r="AB4831" s="6" t="str">
        <f>IF(Screener_1!U4832 = "Y",  IF(ISBLANK(Screener_1!V4832), "Missing", Screener_1!V4832),"")</f>
        <v/>
      </c>
      <c r="AF4831" s="6"/>
      <c r="AG4831" s="6"/>
    </row>
    <row r="4832" spans="1:33" x14ac:dyDescent="0.25">
      <c r="A4832" s="125"/>
      <c r="K4832" t="str">
        <f t="shared" si="269"/>
        <v/>
      </c>
      <c r="L4832" t="str">
        <f t="shared" si="270"/>
        <v/>
      </c>
      <c r="M4832" s="45"/>
      <c r="V4832" t="str">
        <f t="shared" si="271"/>
        <v/>
      </c>
      <c r="X4832" s="6"/>
      <c r="Z4832" s="6"/>
      <c r="AB4832" s="6" t="str">
        <f>IF(Screener_1!U4833 = "Y",  IF(ISBLANK(Screener_1!V4833), "Missing", Screener_1!V4833),"")</f>
        <v/>
      </c>
      <c r="AF4832" s="6"/>
      <c r="AG4832" s="6"/>
    </row>
    <row r="4833" spans="1:33" x14ac:dyDescent="0.25">
      <c r="A4833" s="125"/>
      <c r="K4833" t="str">
        <f t="shared" si="269"/>
        <v/>
      </c>
      <c r="L4833" t="str">
        <f t="shared" si="270"/>
        <v/>
      </c>
      <c r="M4833" s="45"/>
      <c r="V4833" t="str">
        <f t="shared" si="271"/>
        <v/>
      </c>
      <c r="X4833" s="6"/>
      <c r="Z4833" s="6"/>
      <c r="AB4833" s="6" t="str">
        <f>IF(Screener_1!U4834 = "Y",  IF(ISBLANK(Screener_1!V4834), "Missing", Screener_1!V4834),"")</f>
        <v/>
      </c>
      <c r="AF4833" s="6"/>
      <c r="AG4833" s="6"/>
    </row>
    <row r="4834" spans="1:33" x14ac:dyDescent="0.25">
      <c r="A4834" s="125"/>
      <c r="K4834" t="str">
        <f t="shared" si="269"/>
        <v/>
      </c>
      <c r="L4834" t="str">
        <f t="shared" si="270"/>
        <v/>
      </c>
      <c r="M4834" s="45"/>
      <c r="V4834" t="str">
        <f t="shared" si="271"/>
        <v/>
      </c>
      <c r="X4834" s="6"/>
      <c r="Z4834" s="6"/>
      <c r="AB4834" s="6" t="str">
        <f>IF(Screener_1!U4835 = "Y",  IF(ISBLANK(Screener_1!V4835), "Missing", Screener_1!V4835),"")</f>
        <v/>
      </c>
      <c r="AF4834" s="6"/>
      <c r="AG4834" s="6"/>
    </row>
    <row r="4835" spans="1:33" x14ac:dyDescent="0.25">
      <c r="A4835" s="125"/>
      <c r="K4835" t="str">
        <f t="shared" si="269"/>
        <v/>
      </c>
      <c r="L4835" t="str">
        <f t="shared" si="270"/>
        <v/>
      </c>
      <c r="M4835" s="45"/>
      <c r="V4835" t="str">
        <f t="shared" si="271"/>
        <v/>
      </c>
      <c r="X4835" s="6"/>
      <c r="Z4835" s="6"/>
      <c r="AB4835" s="6" t="str">
        <f>IF(Screener_1!U4836 = "Y",  IF(ISBLANK(Screener_1!V4836), "Missing", Screener_1!V4836),"")</f>
        <v/>
      </c>
      <c r="AF4835" s="6"/>
      <c r="AG4835" s="6"/>
    </row>
    <row r="4836" spans="1:33" x14ac:dyDescent="0.25">
      <c r="A4836" s="125"/>
      <c r="K4836" t="str">
        <f t="shared" si="269"/>
        <v/>
      </c>
      <c r="L4836" t="str">
        <f t="shared" si="270"/>
        <v/>
      </c>
      <c r="M4836" s="45"/>
      <c r="V4836" t="str">
        <f t="shared" si="271"/>
        <v/>
      </c>
      <c r="X4836" s="6"/>
      <c r="Z4836" s="6"/>
      <c r="AB4836" s="6" t="str">
        <f>IF(Screener_1!U4837 = "Y",  IF(ISBLANK(Screener_1!V4837), "Missing", Screener_1!V4837),"")</f>
        <v/>
      </c>
      <c r="AF4836" s="6"/>
      <c r="AG4836" s="6"/>
    </row>
    <row r="4837" spans="1:33" x14ac:dyDescent="0.25">
      <c r="A4837" s="125"/>
      <c r="K4837" t="str">
        <f t="shared" si="269"/>
        <v/>
      </c>
      <c r="L4837" t="str">
        <f t="shared" si="270"/>
        <v/>
      </c>
      <c r="M4837" s="45"/>
      <c r="V4837" t="str">
        <f t="shared" si="271"/>
        <v/>
      </c>
      <c r="X4837" s="6"/>
      <c r="Z4837" s="6"/>
      <c r="AB4837" s="6" t="str">
        <f>IF(Screener_1!U4838 = "Y",  IF(ISBLANK(Screener_1!V4838), "Missing", Screener_1!V4838),"")</f>
        <v/>
      </c>
      <c r="AF4837" s="6"/>
      <c r="AG4837" s="6"/>
    </row>
    <row r="4838" spans="1:33" x14ac:dyDescent="0.25">
      <c r="A4838" s="125"/>
      <c r="K4838" t="str">
        <f t="shared" si="269"/>
        <v/>
      </c>
      <c r="L4838" t="str">
        <f t="shared" si="270"/>
        <v/>
      </c>
      <c r="M4838" s="45"/>
      <c r="V4838" t="str">
        <f t="shared" si="271"/>
        <v/>
      </c>
      <c r="X4838" s="6"/>
      <c r="Z4838" s="6"/>
      <c r="AB4838" s="6" t="str">
        <f>IF(Screener_1!U4839 = "Y",  IF(ISBLANK(Screener_1!V4839), "Missing", Screener_1!V4839),"")</f>
        <v/>
      </c>
      <c r="AF4838" s="6"/>
      <c r="AG4838" s="6"/>
    </row>
    <row r="4839" spans="1:33" x14ac:dyDescent="0.25">
      <c r="A4839" s="125"/>
      <c r="K4839" t="str">
        <f t="shared" si="269"/>
        <v/>
      </c>
      <c r="L4839" t="str">
        <f t="shared" si="270"/>
        <v/>
      </c>
      <c r="M4839" s="45"/>
      <c r="V4839" t="str">
        <f t="shared" si="271"/>
        <v/>
      </c>
      <c r="X4839" s="6"/>
      <c r="Z4839" s="6"/>
      <c r="AB4839" s="6" t="str">
        <f>IF(Screener_1!U4840 = "Y",  IF(ISBLANK(Screener_1!V4840), "Missing", Screener_1!V4840),"")</f>
        <v/>
      </c>
      <c r="AF4839" s="6"/>
      <c r="AG4839" s="6"/>
    </row>
    <row r="4840" spans="1:33" x14ac:dyDescent="0.25">
      <c r="A4840" s="125"/>
      <c r="K4840" t="str">
        <f t="shared" si="269"/>
        <v/>
      </c>
      <c r="L4840" t="str">
        <f t="shared" si="270"/>
        <v/>
      </c>
      <c r="M4840" s="45"/>
      <c r="V4840" t="str">
        <f t="shared" si="271"/>
        <v/>
      </c>
      <c r="X4840" s="6"/>
      <c r="Z4840" s="6"/>
      <c r="AB4840" s="6" t="str">
        <f>IF(Screener_1!U4841 = "Y",  IF(ISBLANK(Screener_1!V4841), "Missing", Screener_1!V4841),"")</f>
        <v/>
      </c>
      <c r="AF4840" s="6"/>
      <c r="AG4840" s="6"/>
    </row>
    <row r="4841" spans="1:33" x14ac:dyDescent="0.25">
      <c r="A4841" s="125"/>
      <c r="K4841" t="str">
        <f t="shared" si="269"/>
        <v/>
      </c>
      <c r="L4841" t="str">
        <f t="shared" si="270"/>
        <v/>
      </c>
      <c r="M4841" s="45"/>
      <c r="V4841" t="str">
        <f t="shared" si="271"/>
        <v/>
      </c>
      <c r="X4841" s="6"/>
      <c r="Z4841" s="6"/>
      <c r="AB4841" s="6" t="str">
        <f>IF(Screener_1!U4842 = "Y",  IF(ISBLANK(Screener_1!V4842), "Missing", Screener_1!V4842),"")</f>
        <v/>
      </c>
      <c r="AF4841" s="6"/>
      <c r="AG4841" s="6"/>
    </row>
    <row r="4842" spans="1:33" x14ac:dyDescent="0.25">
      <c r="A4842" s="125"/>
      <c r="K4842" t="str">
        <f t="shared" si="269"/>
        <v/>
      </c>
      <c r="L4842" t="str">
        <f t="shared" si="270"/>
        <v/>
      </c>
      <c r="M4842" s="45"/>
      <c r="V4842" t="str">
        <f t="shared" si="271"/>
        <v/>
      </c>
      <c r="X4842" s="6"/>
      <c r="Z4842" s="6"/>
      <c r="AB4842" s="6" t="str">
        <f>IF(Screener_1!U4843 = "Y",  IF(ISBLANK(Screener_1!V4843), "Missing", Screener_1!V4843),"")</f>
        <v/>
      </c>
      <c r="AF4842" s="6"/>
      <c r="AG4842" s="6"/>
    </row>
    <row r="4843" spans="1:33" x14ac:dyDescent="0.25">
      <c r="A4843" s="125"/>
      <c r="K4843" t="str">
        <f t="shared" si="269"/>
        <v/>
      </c>
      <c r="L4843" t="str">
        <f t="shared" si="270"/>
        <v/>
      </c>
      <c r="M4843" s="45"/>
      <c r="V4843" t="str">
        <f t="shared" si="271"/>
        <v/>
      </c>
      <c r="X4843" s="6"/>
      <c r="Z4843" s="6"/>
      <c r="AB4843" s="6" t="str">
        <f>IF(Screener_1!U4844 = "Y",  IF(ISBLANK(Screener_1!V4844), "Missing", Screener_1!V4844),"")</f>
        <v/>
      </c>
      <c r="AF4843" s="6"/>
      <c r="AG4843" s="6"/>
    </row>
    <row r="4844" spans="1:33" x14ac:dyDescent="0.25">
      <c r="A4844" s="125"/>
      <c r="K4844" t="str">
        <f t="shared" si="269"/>
        <v/>
      </c>
      <c r="L4844" t="str">
        <f t="shared" si="270"/>
        <v/>
      </c>
      <c r="M4844" s="45"/>
      <c r="V4844" t="str">
        <f t="shared" si="271"/>
        <v/>
      </c>
      <c r="X4844" s="6"/>
      <c r="Z4844" s="6"/>
      <c r="AB4844" s="6" t="str">
        <f>IF(Screener_1!U4845 = "Y",  IF(ISBLANK(Screener_1!V4845), "Missing", Screener_1!V4845),"")</f>
        <v/>
      </c>
      <c r="AF4844" s="6"/>
      <c r="AG4844" s="6"/>
    </row>
    <row r="4845" spans="1:33" x14ac:dyDescent="0.25">
      <c r="A4845" s="125"/>
      <c r="K4845" t="str">
        <f t="shared" si="269"/>
        <v/>
      </c>
      <c r="L4845" t="str">
        <f t="shared" si="270"/>
        <v/>
      </c>
      <c r="M4845" s="45"/>
      <c r="V4845" t="str">
        <f t="shared" si="271"/>
        <v/>
      </c>
      <c r="X4845" s="6"/>
      <c r="Z4845" s="6"/>
      <c r="AB4845" s="6" t="str">
        <f>IF(Screener_1!U4846 = "Y",  IF(ISBLANK(Screener_1!V4846), "Missing", Screener_1!V4846),"")</f>
        <v/>
      </c>
      <c r="AF4845" s="6"/>
      <c r="AG4845" s="6"/>
    </row>
    <row r="4846" spans="1:33" x14ac:dyDescent="0.25">
      <c r="A4846" s="125"/>
      <c r="K4846" t="str">
        <f t="shared" si="269"/>
        <v/>
      </c>
      <c r="L4846" t="str">
        <f t="shared" si="270"/>
        <v/>
      </c>
      <c r="M4846" s="45"/>
      <c r="V4846" t="str">
        <f t="shared" si="271"/>
        <v/>
      </c>
      <c r="X4846" s="6"/>
      <c r="Z4846" s="6"/>
      <c r="AB4846" s="6" t="str">
        <f>IF(Screener_1!U4847 = "Y",  IF(ISBLANK(Screener_1!V4847), "Missing", Screener_1!V4847),"")</f>
        <v/>
      </c>
      <c r="AF4846" s="6"/>
      <c r="AG4846" s="6"/>
    </row>
    <row r="4847" spans="1:33" x14ac:dyDescent="0.25">
      <c r="A4847" s="125"/>
      <c r="K4847" t="str">
        <f t="shared" si="269"/>
        <v/>
      </c>
      <c r="L4847" t="str">
        <f t="shared" si="270"/>
        <v/>
      </c>
      <c r="M4847" s="45"/>
      <c r="V4847" t="str">
        <f t="shared" si="271"/>
        <v/>
      </c>
      <c r="X4847" s="6"/>
      <c r="Z4847" s="6"/>
      <c r="AB4847" s="6" t="str">
        <f>IF(Screener_1!U4848 = "Y",  IF(ISBLANK(Screener_1!V4848), "Missing", Screener_1!V4848),"")</f>
        <v/>
      </c>
      <c r="AF4847" s="6"/>
      <c r="AG4847" s="6"/>
    </row>
    <row r="4848" spans="1:33" x14ac:dyDescent="0.25">
      <c r="A4848" s="125"/>
      <c r="K4848" t="str">
        <f t="shared" si="269"/>
        <v/>
      </c>
      <c r="L4848" t="str">
        <f t="shared" si="270"/>
        <v/>
      </c>
      <c r="M4848" s="45"/>
      <c r="V4848" t="str">
        <f t="shared" si="271"/>
        <v/>
      </c>
      <c r="X4848" s="6"/>
      <c r="Z4848" s="6"/>
      <c r="AB4848" s="6" t="str">
        <f>IF(Screener_1!U4849 = "Y",  IF(ISBLANK(Screener_1!V4849), "Missing", Screener_1!V4849),"")</f>
        <v/>
      </c>
      <c r="AF4848" s="6"/>
      <c r="AG4848" s="6"/>
    </row>
    <row r="4849" spans="1:33" x14ac:dyDescent="0.25">
      <c r="A4849" s="125"/>
      <c r="K4849" t="str">
        <f t="shared" si="269"/>
        <v/>
      </c>
      <c r="L4849" t="str">
        <f t="shared" si="270"/>
        <v/>
      </c>
      <c r="M4849" s="45"/>
      <c r="V4849" t="str">
        <f t="shared" si="271"/>
        <v/>
      </c>
      <c r="X4849" s="6"/>
      <c r="Z4849" s="6"/>
      <c r="AB4849" s="6" t="str">
        <f>IF(Screener_1!U4850 = "Y",  IF(ISBLANK(Screener_1!V4850), "Missing", Screener_1!V4850),"")</f>
        <v/>
      </c>
      <c r="AF4849" s="6"/>
      <c r="AG4849" s="6"/>
    </row>
    <row r="4850" spans="1:33" x14ac:dyDescent="0.25">
      <c r="A4850" s="125"/>
      <c r="K4850" t="str">
        <f t="shared" si="269"/>
        <v/>
      </c>
      <c r="L4850" t="str">
        <f t="shared" si="270"/>
        <v/>
      </c>
      <c r="M4850" s="45"/>
      <c r="V4850" t="str">
        <f t="shared" si="271"/>
        <v/>
      </c>
      <c r="X4850" s="6"/>
      <c r="Z4850" s="6"/>
      <c r="AB4850" s="6" t="str">
        <f>IF(Screener_1!U4851 = "Y",  IF(ISBLANK(Screener_1!V4851), "Missing", Screener_1!V4851),"")</f>
        <v/>
      </c>
      <c r="AF4850" s="6"/>
      <c r="AG4850" s="6"/>
    </row>
    <row r="4851" spans="1:33" x14ac:dyDescent="0.25">
      <c r="A4851" s="125"/>
      <c r="K4851" t="str">
        <f t="shared" si="269"/>
        <v/>
      </c>
      <c r="L4851" t="str">
        <f t="shared" si="270"/>
        <v/>
      </c>
      <c r="M4851" s="45"/>
      <c r="V4851" t="str">
        <f t="shared" si="271"/>
        <v/>
      </c>
      <c r="X4851" s="6"/>
      <c r="Z4851" s="6"/>
      <c r="AB4851" s="6" t="str">
        <f>IF(Screener_1!U4852 = "Y",  IF(ISBLANK(Screener_1!V4852), "Missing", Screener_1!V4852),"")</f>
        <v/>
      </c>
      <c r="AF4851" s="6"/>
      <c r="AG4851" s="6"/>
    </row>
    <row r="4852" spans="1:33" x14ac:dyDescent="0.25">
      <c r="A4852" s="125"/>
      <c r="K4852" t="str">
        <f t="shared" si="269"/>
        <v/>
      </c>
      <c r="L4852" t="str">
        <f t="shared" si="270"/>
        <v/>
      </c>
      <c r="M4852" s="45"/>
      <c r="V4852" t="str">
        <f t="shared" si="271"/>
        <v/>
      </c>
      <c r="X4852" s="6"/>
      <c r="Z4852" s="6"/>
      <c r="AB4852" s="6" t="str">
        <f>IF(Screener_1!U4853 = "Y",  IF(ISBLANK(Screener_1!V4853), "Missing", Screener_1!V4853),"")</f>
        <v/>
      </c>
      <c r="AF4852" s="6"/>
      <c r="AG4852" s="6"/>
    </row>
    <row r="4853" spans="1:33" x14ac:dyDescent="0.25">
      <c r="A4853" s="125"/>
      <c r="K4853" t="str">
        <f t="shared" si="269"/>
        <v/>
      </c>
      <c r="L4853" t="str">
        <f t="shared" si="270"/>
        <v/>
      </c>
      <c r="M4853" s="45"/>
      <c r="V4853" t="str">
        <f t="shared" si="271"/>
        <v/>
      </c>
      <c r="X4853" s="6"/>
      <c r="Z4853" s="6"/>
      <c r="AB4853" s="6" t="str">
        <f>IF(Screener_1!U4854 = "Y",  IF(ISBLANK(Screener_1!V4854), "Missing", Screener_1!V4854),"")</f>
        <v/>
      </c>
      <c r="AF4853" s="6"/>
      <c r="AG4853" s="6"/>
    </row>
    <row r="4854" spans="1:33" x14ac:dyDescent="0.25">
      <c r="A4854" s="125"/>
      <c r="K4854" t="str">
        <f t="shared" si="269"/>
        <v/>
      </c>
      <c r="L4854" t="str">
        <f t="shared" si="270"/>
        <v/>
      </c>
      <c r="M4854" s="45"/>
      <c r="V4854" t="str">
        <f t="shared" si="271"/>
        <v/>
      </c>
      <c r="X4854" s="6"/>
      <c r="Z4854" s="6"/>
      <c r="AB4854" s="6" t="str">
        <f>IF(Screener_1!U4855 = "Y",  IF(ISBLANK(Screener_1!V4855), "Missing", Screener_1!V4855),"")</f>
        <v/>
      </c>
      <c r="AF4854" s="6"/>
      <c r="AG4854" s="6"/>
    </row>
    <row r="4855" spans="1:33" x14ac:dyDescent="0.25">
      <c r="A4855" s="125"/>
      <c r="K4855" t="str">
        <f t="shared" si="269"/>
        <v/>
      </c>
      <c r="L4855" t="str">
        <f t="shared" si="270"/>
        <v/>
      </c>
      <c r="M4855" s="45"/>
      <c r="V4855" t="str">
        <f t="shared" si="271"/>
        <v/>
      </c>
      <c r="X4855" s="6"/>
      <c r="Z4855" s="6"/>
      <c r="AB4855" s="6" t="str">
        <f>IF(Screener_1!U4856 = "Y",  IF(ISBLANK(Screener_1!V4856), "Missing", Screener_1!V4856),"")</f>
        <v/>
      </c>
      <c r="AF4855" s="6"/>
      <c r="AG4855" s="6"/>
    </row>
    <row r="4856" spans="1:33" x14ac:dyDescent="0.25">
      <c r="A4856" s="125"/>
      <c r="K4856" t="str">
        <f t="shared" si="269"/>
        <v/>
      </c>
      <c r="L4856" t="str">
        <f t="shared" si="270"/>
        <v/>
      </c>
      <c r="M4856" s="45"/>
      <c r="V4856" t="str">
        <f t="shared" si="271"/>
        <v/>
      </c>
      <c r="X4856" s="6"/>
      <c r="Z4856" s="6"/>
      <c r="AB4856" s="6" t="str">
        <f>IF(Screener_1!U4857 = "Y",  IF(ISBLANK(Screener_1!V4857), "Missing", Screener_1!V4857),"")</f>
        <v/>
      </c>
      <c r="AF4856" s="6"/>
      <c r="AG4856" s="6"/>
    </row>
    <row r="4857" spans="1:33" x14ac:dyDescent="0.25">
      <c r="A4857" s="125"/>
      <c r="K4857" t="str">
        <f t="shared" si="269"/>
        <v/>
      </c>
      <c r="L4857" t="str">
        <f t="shared" si="270"/>
        <v/>
      </c>
      <c r="M4857" s="45"/>
      <c r="V4857" t="str">
        <f t="shared" si="271"/>
        <v/>
      </c>
      <c r="X4857" s="6"/>
      <c r="Z4857" s="6"/>
      <c r="AB4857" s="6" t="str">
        <f>IF(Screener_1!U4858 = "Y",  IF(ISBLANK(Screener_1!V4858), "Missing", Screener_1!V4858),"")</f>
        <v/>
      </c>
      <c r="AF4857" s="6"/>
      <c r="AG4857" s="6"/>
    </row>
    <row r="4858" spans="1:33" x14ac:dyDescent="0.25">
      <c r="A4858" s="125"/>
      <c r="K4858" t="str">
        <f t="shared" si="269"/>
        <v/>
      </c>
      <c r="L4858" t="str">
        <f t="shared" si="270"/>
        <v/>
      </c>
      <c r="M4858" s="45"/>
      <c r="V4858" t="str">
        <f t="shared" si="271"/>
        <v/>
      </c>
      <c r="X4858" s="6"/>
      <c r="Z4858" s="6"/>
      <c r="AB4858" s="6" t="str">
        <f>IF(Screener_1!U4859 = "Y",  IF(ISBLANK(Screener_1!V4859), "Missing", Screener_1!V4859),"")</f>
        <v/>
      </c>
      <c r="AF4858" s="6"/>
      <c r="AG4858" s="6"/>
    </row>
    <row r="4859" spans="1:33" x14ac:dyDescent="0.25">
      <c r="A4859" s="125"/>
      <c r="K4859" t="str">
        <f t="shared" si="269"/>
        <v/>
      </c>
      <c r="L4859" t="str">
        <f t="shared" si="270"/>
        <v/>
      </c>
      <c r="M4859" s="45"/>
      <c r="V4859" t="str">
        <f t="shared" si="271"/>
        <v/>
      </c>
      <c r="X4859" s="6"/>
      <c r="Z4859" s="6"/>
      <c r="AB4859" s="6" t="str">
        <f>IF(Screener_1!U4860 = "Y",  IF(ISBLANK(Screener_1!V4860), "Missing", Screener_1!V4860),"")</f>
        <v/>
      </c>
      <c r="AF4859" s="6"/>
      <c r="AG4859" s="6"/>
    </row>
    <row r="4860" spans="1:33" x14ac:dyDescent="0.25">
      <c r="A4860" s="125"/>
      <c r="K4860" t="str">
        <f t="shared" si="269"/>
        <v/>
      </c>
      <c r="L4860" t="str">
        <f t="shared" si="270"/>
        <v/>
      </c>
      <c r="M4860" s="45"/>
      <c r="V4860" t="str">
        <f t="shared" si="271"/>
        <v/>
      </c>
      <c r="X4860" s="6"/>
      <c r="Z4860" s="6"/>
      <c r="AB4860" s="6" t="str">
        <f>IF(Screener_1!U4861 = "Y",  IF(ISBLANK(Screener_1!V4861), "Missing", Screener_1!V4861),"")</f>
        <v/>
      </c>
      <c r="AF4860" s="6"/>
      <c r="AG4860" s="6"/>
    </row>
    <row r="4861" spans="1:33" x14ac:dyDescent="0.25">
      <c r="A4861" s="125"/>
      <c r="K4861" t="str">
        <f t="shared" si="269"/>
        <v/>
      </c>
      <c r="L4861" t="str">
        <f t="shared" si="270"/>
        <v/>
      </c>
      <c r="M4861" s="45"/>
      <c r="V4861" t="str">
        <f t="shared" si="271"/>
        <v/>
      </c>
      <c r="X4861" s="6"/>
      <c r="Z4861" s="6"/>
      <c r="AB4861" s="6" t="str">
        <f>IF(Screener_1!U4862 = "Y",  IF(ISBLANK(Screener_1!V4862), "Missing", Screener_1!V4862),"")</f>
        <v/>
      </c>
      <c r="AF4861" s="6"/>
      <c r="AG4861" s="6"/>
    </row>
    <row r="4862" spans="1:33" x14ac:dyDescent="0.25">
      <c r="A4862" s="125"/>
      <c r="K4862" t="str">
        <f t="shared" si="269"/>
        <v/>
      </c>
      <c r="L4862" t="str">
        <f t="shared" si="270"/>
        <v/>
      </c>
      <c r="M4862" s="45"/>
      <c r="V4862" t="str">
        <f t="shared" si="271"/>
        <v/>
      </c>
      <c r="X4862" s="6"/>
      <c r="Z4862" s="6"/>
      <c r="AB4862" s="6" t="str">
        <f>IF(Screener_1!U4863 = "Y",  IF(ISBLANK(Screener_1!V4863), "Missing", Screener_1!V4863),"")</f>
        <v/>
      </c>
      <c r="AF4862" s="6"/>
      <c r="AG4862" s="6"/>
    </row>
    <row r="4863" spans="1:33" x14ac:dyDescent="0.25">
      <c r="A4863" s="125"/>
      <c r="K4863" t="str">
        <f t="shared" si="269"/>
        <v/>
      </c>
      <c r="L4863" t="str">
        <f t="shared" si="270"/>
        <v/>
      </c>
      <c r="M4863" s="45"/>
      <c r="V4863" t="str">
        <f t="shared" si="271"/>
        <v/>
      </c>
      <c r="X4863" s="6"/>
      <c r="Z4863" s="6"/>
      <c r="AB4863" s="6" t="str">
        <f>IF(Screener_1!U4864 = "Y",  IF(ISBLANK(Screener_1!V4864), "Missing", Screener_1!V4864),"")</f>
        <v/>
      </c>
      <c r="AF4863" s="6"/>
      <c r="AG4863" s="6"/>
    </row>
    <row r="4864" spans="1:33" x14ac:dyDescent="0.25">
      <c r="A4864" s="125"/>
      <c r="K4864" t="str">
        <f t="shared" si="269"/>
        <v/>
      </c>
      <c r="L4864" t="str">
        <f t="shared" si="270"/>
        <v/>
      </c>
      <c r="M4864" s="45"/>
      <c r="V4864" t="str">
        <f t="shared" si="271"/>
        <v/>
      </c>
      <c r="X4864" s="6"/>
      <c r="Z4864" s="6"/>
      <c r="AB4864" s="6" t="str">
        <f>IF(Screener_1!U4865 = "Y",  IF(ISBLANK(Screener_1!V4865), "Missing", Screener_1!V4865),"")</f>
        <v/>
      </c>
      <c r="AF4864" s="6"/>
      <c r="AG4864" s="6"/>
    </row>
    <row r="4865" spans="1:33" x14ac:dyDescent="0.25">
      <c r="A4865" s="125"/>
      <c r="K4865" t="str">
        <f t="shared" si="269"/>
        <v/>
      </c>
      <c r="L4865" t="str">
        <f t="shared" si="270"/>
        <v/>
      </c>
      <c r="M4865" s="45"/>
      <c r="V4865" t="str">
        <f t="shared" si="271"/>
        <v/>
      </c>
      <c r="X4865" s="6"/>
      <c r="Z4865" s="6"/>
      <c r="AB4865" s="6" t="str">
        <f>IF(Screener_1!U4866 = "Y",  IF(ISBLANK(Screener_1!V4866), "Missing", Screener_1!V4866),"")</f>
        <v/>
      </c>
      <c r="AF4865" s="6"/>
      <c r="AG4865" s="6"/>
    </row>
    <row r="4866" spans="1:33" x14ac:dyDescent="0.25">
      <c r="A4866" s="125"/>
      <c r="K4866" t="str">
        <f t="shared" si="269"/>
        <v/>
      </c>
      <c r="L4866" t="str">
        <f t="shared" si="270"/>
        <v/>
      </c>
      <c r="M4866" s="45"/>
      <c r="V4866" t="str">
        <f t="shared" si="271"/>
        <v/>
      </c>
      <c r="X4866" s="6"/>
      <c r="Z4866" s="6"/>
      <c r="AB4866" s="6" t="str">
        <f>IF(Screener_1!U4867 = "Y",  IF(ISBLANK(Screener_1!V4867), "Missing", Screener_1!V4867),"")</f>
        <v/>
      </c>
      <c r="AF4866" s="6"/>
      <c r="AG4866" s="6"/>
    </row>
    <row r="4867" spans="1:33" x14ac:dyDescent="0.25">
      <c r="A4867" s="125"/>
      <c r="K4867" t="str">
        <f t="shared" si="269"/>
        <v/>
      </c>
      <c r="L4867" t="str">
        <f t="shared" si="270"/>
        <v/>
      </c>
      <c r="M4867" s="45"/>
      <c r="V4867" t="str">
        <f t="shared" si="271"/>
        <v/>
      </c>
      <c r="X4867" s="6"/>
      <c r="Z4867" s="6"/>
      <c r="AB4867" s="6" t="str">
        <f>IF(Screener_1!U4868 = "Y",  IF(ISBLANK(Screener_1!V4868), "Missing", Screener_1!V4868),"")</f>
        <v/>
      </c>
      <c r="AF4867" s="6"/>
      <c r="AG4867" s="6"/>
    </row>
    <row r="4868" spans="1:33" x14ac:dyDescent="0.25">
      <c r="A4868" s="125"/>
      <c r="K4868" t="str">
        <f t="shared" si="269"/>
        <v/>
      </c>
      <c r="L4868" t="str">
        <f t="shared" si="270"/>
        <v/>
      </c>
      <c r="M4868" s="45"/>
      <c r="V4868" t="str">
        <f t="shared" si="271"/>
        <v/>
      </c>
      <c r="X4868" s="6"/>
      <c r="Z4868" s="6"/>
      <c r="AB4868" s="6" t="str">
        <f>IF(Screener_1!U4869 = "Y",  IF(ISBLANK(Screener_1!V4869), "Missing", Screener_1!V4869),"")</f>
        <v/>
      </c>
      <c r="AF4868" s="6"/>
      <c r="AG4868" s="6"/>
    </row>
    <row r="4869" spans="1:33" x14ac:dyDescent="0.25">
      <c r="A4869" s="125"/>
      <c r="K4869" t="str">
        <f t="shared" si="269"/>
        <v/>
      </c>
      <c r="L4869" t="str">
        <f t="shared" si="270"/>
        <v/>
      </c>
      <c r="M4869" s="45"/>
      <c r="V4869" t="str">
        <f t="shared" si="271"/>
        <v/>
      </c>
      <c r="X4869" s="6"/>
      <c r="Z4869" s="6"/>
      <c r="AB4869" s="6" t="str">
        <f>IF(Screener_1!U4870 = "Y",  IF(ISBLANK(Screener_1!V4870), "Missing", Screener_1!V4870),"")</f>
        <v/>
      </c>
      <c r="AF4869" s="6"/>
      <c r="AG4869" s="6"/>
    </row>
    <row r="4870" spans="1:33" x14ac:dyDescent="0.25">
      <c r="A4870" s="125"/>
      <c r="K4870" t="str">
        <f t="shared" si="269"/>
        <v/>
      </c>
      <c r="L4870" t="str">
        <f t="shared" si="270"/>
        <v/>
      </c>
      <c r="M4870" s="45"/>
      <c r="V4870" t="str">
        <f t="shared" si="271"/>
        <v/>
      </c>
      <c r="X4870" s="6"/>
      <c r="Z4870" s="6"/>
      <c r="AB4870" s="6" t="str">
        <f>IF(Screener_1!U4871 = "Y",  IF(ISBLANK(Screener_1!V4871), "Missing", Screener_1!V4871),"")</f>
        <v/>
      </c>
      <c r="AF4870" s="6"/>
      <c r="AG4870" s="6"/>
    </row>
    <row r="4871" spans="1:33" x14ac:dyDescent="0.25">
      <c r="A4871" s="125"/>
      <c r="K4871" t="str">
        <f t="shared" ref="K4871:K4934" si="272" xml:space="preserve"> IF(AND(ISNUMBER(G4871),ISNUMBER(H4871),ISNUMBER(I4871),  ISNUMBER(J4871) ), (G4871+H4871+I4871+J4871),   IF(OR(ISNUMBER(G4871),ISNUMBER(H4871), ISNUMBER(I4871), ISNUMBER(J4871) ), "Incomplete", "" ))</f>
        <v/>
      </c>
      <c r="L4871" t="str">
        <f t="shared" ref="L4871:L4934" si="273">IF(AF4871 = "","",   IF(SUM(G4871:J4871) &gt;0,"Positive","Negative"))</f>
        <v/>
      </c>
      <c r="M4871" s="45"/>
      <c r="V4871" t="str">
        <f t="shared" ref="V4871:V4934" si="274">IF( OR(AG4871="Negative", ISBLANK(AG4871) =TRUE, AG4871 = ""), "",IF(COUNT(N4871:S4871)&gt;0,IF(SUM(N4871:S4871)&gt;1,"Positive","Negative"),""))</f>
        <v/>
      </c>
      <c r="X4871" s="6"/>
      <c r="Z4871" s="6"/>
      <c r="AB4871" s="6" t="str">
        <f>IF(Screener_1!U4872 = "Y",  IF(ISBLANK(Screener_1!V4872), "Missing", Screener_1!V4872),"")</f>
        <v/>
      </c>
      <c r="AF4871" s="6"/>
      <c r="AG4871" s="6"/>
    </row>
    <row r="4872" spans="1:33" x14ac:dyDescent="0.25">
      <c r="A4872" s="125"/>
      <c r="K4872" t="str">
        <f t="shared" si="272"/>
        <v/>
      </c>
      <c r="L4872" t="str">
        <f t="shared" si="273"/>
        <v/>
      </c>
      <c r="M4872" s="45"/>
      <c r="V4872" t="str">
        <f t="shared" si="274"/>
        <v/>
      </c>
      <c r="X4872" s="6"/>
      <c r="Z4872" s="6"/>
      <c r="AB4872" s="6" t="str">
        <f>IF(Screener_1!U4873 = "Y",  IF(ISBLANK(Screener_1!V4873), "Missing", Screener_1!V4873),"")</f>
        <v/>
      </c>
      <c r="AF4872" s="6"/>
      <c r="AG4872" s="6"/>
    </row>
    <row r="4873" spans="1:33" x14ac:dyDescent="0.25">
      <c r="A4873" s="125"/>
      <c r="K4873" t="str">
        <f t="shared" si="272"/>
        <v/>
      </c>
      <c r="L4873" t="str">
        <f t="shared" si="273"/>
        <v/>
      </c>
      <c r="M4873" s="45"/>
      <c r="V4873" t="str">
        <f t="shared" si="274"/>
        <v/>
      </c>
      <c r="X4873" s="6"/>
      <c r="Z4873" s="6"/>
      <c r="AB4873" s="6" t="str">
        <f>IF(Screener_1!U4874 = "Y",  IF(ISBLANK(Screener_1!V4874), "Missing", Screener_1!V4874),"")</f>
        <v/>
      </c>
      <c r="AF4873" s="6"/>
      <c r="AG4873" s="6"/>
    </row>
    <row r="4874" spans="1:33" x14ac:dyDescent="0.25">
      <c r="A4874" s="125"/>
      <c r="K4874" t="str">
        <f t="shared" si="272"/>
        <v/>
      </c>
      <c r="L4874" t="str">
        <f t="shared" si="273"/>
        <v/>
      </c>
      <c r="M4874" s="45"/>
      <c r="V4874" t="str">
        <f t="shared" si="274"/>
        <v/>
      </c>
      <c r="X4874" s="6"/>
      <c r="Z4874" s="6"/>
      <c r="AB4874" s="6" t="str">
        <f>IF(Screener_1!U4875 = "Y",  IF(ISBLANK(Screener_1!V4875), "Missing", Screener_1!V4875),"")</f>
        <v/>
      </c>
      <c r="AF4874" s="6"/>
      <c r="AG4874" s="6"/>
    </row>
    <row r="4875" spans="1:33" x14ac:dyDescent="0.25">
      <c r="A4875" s="125"/>
      <c r="K4875" t="str">
        <f t="shared" si="272"/>
        <v/>
      </c>
      <c r="L4875" t="str">
        <f t="shared" si="273"/>
        <v/>
      </c>
      <c r="M4875" s="45"/>
      <c r="V4875" t="str">
        <f t="shared" si="274"/>
        <v/>
      </c>
      <c r="X4875" s="6"/>
      <c r="Z4875" s="6"/>
      <c r="AB4875" s="6" t="str">
        <f>IF(Screener_1!U4876 = "Y",  IF(ISBLANK(Screener_1!V4876), "Missing", Screener_1!V4876),"")</f>
        <v/>
      </c>
      <c r="AF4875" s="6"/>
      <c r="AG4875" s="6"/>
    </row>
    <row r="4876" spans="1:33" x14ac:dyDescent="0.25">
      <c r="A4876" s="125"/>
      <c r="K4876" t="str">
        <f t="shared" si="272"/>
        <v/>
      </c>
      <c r="L4876" t="str">
        <f t="shared" si="273"/>
        <v/>
      </c>
      <c r="M4876" s="45"/>
      <c r="V4876" t="str">
        <f t="shared" si="274"/>
        <v/>
      </c>
      <c r="X4876" s="6"/>
      <c r="Z4876" s="6"/>
      <c r="AB4876" s="6" t="str">
        <f>IF(Screener_1!U4877 = "Y",  IF(ISBLANK(Screener_1!V4877), "Missing", Screener_1!V4877),"")</f>
        <v/>
      </c>
      <c r="AF4876" s="6"/>
      <c r="AG4876" s="6"/>
    </row>
    <row r="4877" spans="1:33" x14ac:dyDescent="0.25">
      <c r="A4877" s="125"/>
      <c r="K4877" t="str">
        <f t="shared" si="272"/>
        <v/>
      </c>
      <c r="L4877" t="str">
        <f t="shared" si="273"/>
        <v/>
      </c>
      <c r="M4877" s="45"/>
      <c r="V4877" t="str">
        <f t="shared" si="274"/>
        <v/>
      </c>
      <c r="X4877" s="6"/>
      <c r="Z4877" s="6"/>
      <c r="AB4877" s="6" t="str">
        <f>IF(Screener_1!U4878 = "Y",  IF(ISBLANK(Screener_1!V4878), "Missing", Screener_1!V4878),"")</f>
        <v/>
      </c>
      <c r="AF4877" s="6"/>
      <c r="AG4877" s="6"/>
    </row>
    <row r="4878" spans="1:33" x14ac:dyDescent="0.25">
      <c r="A4878" s="125"/>
      <c r="K4878" t="str">
        <f t="shared" si="272"/>
        <v/>
      </c>
      <c r="L4878" t="str">
        <f t="shared" si="273"/>
        <v/>
      </c>
      <c r="M4878" s="45"/>
      <c r="V4878" t="str">
        <f t="shared" si="274"/>
        <v/>
      </c>
      <c r="X4878" s="6"/>
      <c r="Z4878" s="6"/>
      <c r="AB4878" s="6" t="str">
        <f>IF(Screener_1!U4879 = "Y",  IF(ISBLANK(Screener_1!V4879), "Missing", Screener_1!V4879),"")</f>
        <v/>
      </c>
      <c r="AF4878" s="6"/>
      <c r="AG4878" s="6"/>
    </row>
    <row r="4879" spans="1:33" x14ac:dyDescent="0.25">
      <c r="A4879" s="125"/>
      <c r="K4879" t="str">
        <f t="shared" si="272"/>
        <v/>
      </c>
      <c r="L4879" t="str">
        <f t="shared" si="273"/>
        <v/>
      </c>
      <c r="M4879" s="45"/>
      <c r="V4879" t="str">
        <f t="shared" si="274"/>
        <v/>
      </c>
      <c r="X4879" s="6"/>
      <c r="Z4879" s="6"/>
      <c r="AB4879" s="6" t="str">
        <f>IF(Screener_1!U4880 = "Y",  IF(ISBLANK(Screener_1!V4880), "Missing", Screener_1!V4880),"")</f>
        <v/>
      </c>
      <c r="AF4879" s="6"/>
      <c r="AG4879" s="6"/>
    </row>
    <row r="4880" spans="1:33" x14ac:dyDescent="0.25">
      <c r="A4880" s="125"/>
      <c r="K4880" t="str">
        <f t="shared" si="272"/>
        <v/>
      </c>
      <c r="L4880" t="str">
        <f t="shared" si="273"/>
        <v/>
      </c>
      <c r="M4880" s="45"/>
      <c r="V4880" t="str">
        <f t="shared" si="274"/>
        <v/>
      </c>
      <c r="X4880" s="6"/>
      <c r="Z4880" s="6"/>
      <c r="AB4880" s="6" t="str">
        <f>IF(Screener_1!U4881 = "Y",  IF(ISBLANK(Screener_1!V4881), "Missing", Screener_1!V4881),"")</f>
        <v/>
      </c>
      <c r="AF4880" s="6"/>
      <c r="AG4880" s="6"/>
    </row>
    <row r="4881" spans="1:33" x14ac:dyDescent="0.25">
      <c r="A4881" s="125"/>
      <c r="K4881" t="str">
        <f t="shared" si="272"/>
        <v/>
      </c>
      <c r="L4881" t="str">
        <f t="shared" si="273"/>
        <v/>
      </c>
      <c r="M4881" s="45"/>
      <c r="V4881" t="str">
        <f t="shared" si="274"/>
        <v/>
      </c>
      <c r="X4881" s="6"/>
      <c r="Z4881" s="6"/>
      <c r="AB4881" s="6" t="str">
        <f>IF(Screener_1!U4882 = "Y",  IF(ISBLANK(Screener_1!V4882), "Missing", Screener_1!V4882),"")</f>
        <v/>
      </c>
      <c r="AF4881" s="6"/>
      <c r="AG4881" s="6"/>
    </row>
    <row r="4882" spans="1:33" x14ac:dyDescent="0.25">
      <c r="A4882" s="125"/>
      <c r="K4882" t="str">
        <f t="shared" si="272"/>
        <v/>
      </c>
      <c r="L4882" t="str">
        <f t="shared" si="273"/>
        <v/>
      </c>
      <c r="M4882" s="45"/>
      <c r="V4882" t="str">
        <f t="shared" si="274"/>
        <v/>
      </c>
      <c r="X4882" s="6"/>
      <c r="Z4882" s="6"/>
      <c r="AB4882" s="6" t="str">
        <f>IF(Screener_1!U4883 = "Y",  IF(ISBLANK(Screener_1!V4883), "Missing", Screener_1!V4883),"")</f>
        <v/>
      </c>
      <c r="AF4882" s="6"/>
      <c r="AG4882" s="6"/>
    </row>
    <row r="4883" spans="1:33" x14ac:dyDescent="0.25">
      <c r="A4883" s="125"/>
      <c r="K4883" t="str">
        <f t="shared" si="272"/>
        <v/>
      </c>
      <c r="L4883" t="str">
        <f t="shared" si="273"/>
        <v/>
      </c>
      <c r="M4883" s="45"/>
      <c r="V4883" t="str">
        <f t="shared" si="274"/>
        <v/>
      </c>
      <c r="X4883" s="6"/>
      <c r="Z4883" s="6"/>
      <c r="AB4883" s="6" t="str">
        <f>IF(Screener_1!U4884 = "Y",  IF(ISBLANK(Screener_1!V4884), "Missing", Screener_1!V4884),"")</f>
        <v/>
      </c>
      <c r="AF4883" s="6"/>
      <c r="AG4883" s="6"/>
    </row>
    <row r="4884" spans="1:33" x14ac:dyDescent="0.25">
      <c r="A4884" s="125"/>
      <c r="K4884" t="str">
        <f t="shared" si="272"/>
        <v/>
      </c>
      <c r="L4884" t="str">
        <f t="shared" si="273"/>
        <v/>
      </c>
      <c r="M4884" s="45"/>
      <c r="V4884" t="str">
        <f t="shared" si="274"/>
        <v/>
      </c>
      <c r="X4884" s="6"/>
      <c r="Z4884" s="6"/>
      <c r="AB4884" s="6" t="str">
        <f>IF(Screener_1!U4885 = "Y",  IF(ISBLANK(Screener_1!V4885), "Missing", Screener_1!V4885),"")</f>
        <v/>
      </c>
      <c r="AF4884" s="6"/>
      <c r="AG4884" s="6"/>
    </row>
    <row r="4885" spans="1:33" x14ac:dyDescent="0.25">
      <c r="A4885" s="125"/>
      <c r="K4885" t="str">
        <f t="shared" si="272"/>
        <v/>
      </c>
      <c r="L4885" t="str">
        <f t="shared" si="273"/>
        <v/>
      </c>
      <c r="M4885" s="45"/>
      <c r="V4885" t="str">
        <f t="shared" si="274"/>
        <v/>
      </c>
      <c r="X4885" s="6"/>
      <c r="Z4885" s="6"/>
      <c r="AB4885" s="6" t="str">
        <f>IF(Screener_1!U4886 = "Y",  IF(ISBLANK(Screener_1!V4886), "Missing", Screener_1!V4886),"")</f>
        <v/>
      </c>
      <c r="AF4885" s="6"/>
      <c r="AG4885" s="6"/>
    </row>
    <row r="4886" spans="1:33" x14ac:dyDescent="0.25">
      <c r="A4886" s="125"/>
      <c r="K4886" t="str">
        <f t="shared" si="272"/>
        <v/>
      </c>
      <c r="L4886" t="str">
        <f t="shared" si="273"/>
        <v/>
      </c>
      <c r="M4886" s="45"/>
      <c r="V4886" t="str">
        <f t="shared" si="274"/>
        <v/>
      </c>
      <c r="X4886" s="6"/>
      <c r="Z4886" s="6"/>
      <c r="AB4886" s="6" t="str">
        <f>IF(Screener_1!U4887 = "Y",  IF(ISBLANK(Screener_1!V4887), "Missing", Screener_1!V4887),"")</f>
        <v/>
      </c>
      <c r="AF4886" s="6"/>
      <c r="AG4886" s="6"/>
    </row>
    <row r="4887" spans="1:33" x14ac:dyDescent="0.25">
      <c r="A4887" s="125"/>
      <c r="K4887" t="str">
        <f t="shared" si="272"/>
        <v/>
      </c>
      <c r="L4887" t="str">
        <f t="shared" si="273"/>
        <v/>
      </c>
      <c r="M4887" s="45"/>
      <c r="V4887" t="str">
        <f t="shared" si="274"/>
        <v/>
      </c>
      <c r="X4887" s="6"/>
      <c r="Z4887" s="6"/>
      <c r="AB4887" s="6" t="str">
        <f>IF(Screener_1!U4888 = "Y",  IF(ISBLANK(Screener_1!V4888), "Missing", Screener_1!V4888),"")</f>
        <v/>
      </c>
      <c r="AF4887" s="6"/>
      <c r="AG4887" s="6"/>
    </row>
    <row r="4888" spans="1:33" x14ac:dyDescent="0.25">
      <c r="A4888" s="125"/>
      <c r="K4888" t="str">
        <f t="shared" si="272"/>
        <v/>
      </c>
      <c r="L4888" t="str">
        <f t="shared" si="273"/>
        <v/>
      </c>
      <c r="M4888" s="45"/>
      <c r="V4888" t="str">
        <f t="shared" si="274"/>
        <v/>
      </c>
      <c r="X4888" s="6"/>
      <c r="Z4888" s="6"/>
      <c r="AB4888" s="6" t="str">
        <f>IF(Screener_1!U4889 = "Y",  IF(ISBLANK(Screener_1!V4889), "Missing", Screener_1!V4889),"")</f>
        <v/>
      </c>
      <c r="AF4888" s="6"/>
      <c r="AG4888" s="6"/>
    </row>
    <row r="4889" spans="1:33" x14ac:dyDescent="0.25">
      <c r="A4889" s="125"/>
      <c r="K4889" t="str">
        <f t="shared" si="272"/>
        <v/>
      </c>
      <c r="L4889" t="str">
        <f t="shared" si="273"/>
        <v/>
      </c>
      <c r="M4889" s="45"/>
      <c r="V4889" t="str">
        <f t="shared" si="274"/>
        <v/>
      </c>
      <c r="X4889" s="6"/>
      <c r="Z4889" s="6"/>
      <c r="AB4889" s="6" t="str">
        <f>IF(Screener_1!U4890 = "Y",  IF(ISBLANK(Screener_1!V4890), "Missing", Screener_1!V4890),"")</f>
        <v/>
      </c>
      <c r="AF4889" s="6"/>
      <c r="AG4889" s="6"/>
    </row>
    <row r="4890" spans="1:33" x14ac:dyDescent="0.25">
      <c r="A4890" s="125"/>
      <c r="K4890" t="str">
        <f t="shared" si="272"/>
        <v/>
      </c>
      <c r="L4890" t="str">
        <f t="shared" si="273"/>
        <v/>
      </c>
      <c r="M4890" s="45"/>
      <c r="V4890" t="str">
        <f t="shared" si="274"/>
        <v/>
      </c>
      <c r="X4890" s="6"/>
      <c r="Z4890" s="6"/>
      <c r="AB4890" s="6" t="str">
        <f>IF(Screener_1!U4891 = "Y",  IF(ISBLANK(Screener_1!V4891), "Missing", Screener_1!V4891),"")</f>
        <v/>
      </c>
      <c r="AF4890" s="6"/>
      <c r="AG4890" s="6"/>
    </row>
    <row r="4891" spans="1:33" x14ac:dyDescent="0.25">
      <c r="A4891" s="125"/>
      <c r="K4891" t="str">
        <f t="shared" si="272"/>
        <v/>
      </c>
      <c r="L4891" t="str">
        <f t="shared" si="273"/>
        <v/>
      </c>
      <c r="M4891" s="45"/>
      <c r="V4891" t="str">
        <f t="shared" si="274"/>
        <v/>
      </c>
      <c r="X4891" s="6"/>
      <c r="Z4891" s="6"/>
      <c r="AB4891" s="6" t="str">
        <f>IF(Screener_1!U4892 = "Y",  IF(ISBLANK(Screener_1!V4892), "Missing", Screener_1!V4892),"")</f>
        <v/>
      </c>
      <c r="AF4891" s="6"/>
      <c r="AG4891" s="6"/>
    </row>
    <row r="4892" spans="1:33" x14ac:dyDescent="0.25">
      <c r="A4892" s="125"/>
      <c r="K4892" t="str">
        <f t="shared" si="272"/>
        <v/>
      </c>
      <c r="L4892" t="str">
        <f t="shared" si="273"/>
        <v/>
      </c>
      <c r="M4892" s="45"/>
      <c r="V4892" t="str">
        <f t="shared" si="274"/>
        <v/>
      </c>
      <c r="X4892" s="6"/>
      <c r="Z4892" s="6"/>
      <c r="AB4892" s="6" t="str">
        <f>IF(Screener_1!U4893 = "Y",  IF(ISBLANK(Screener_1!V4893), "Missing", Screener_1!V4893),"")</f>
        <v/>
      </c>
      <c r="AF4892" s="6"/>
      <c r="AG4892" s="6"/>
    </row>
    <row r="4893" spans="1:33" x14ac:dyDescent="0.25">
      <c r="A4893" s="125"/>
      <c r="K4893" t="str">
        <f t="shared" si="272"/>
        <v/>
      </c>
      <c r="L4893" t="str">
        <f t="shared" si="273"/>
        <v/>
      </c>
      <c r="M4893" s="45"/>
      <c r="V4893" t="str">
        <f t="shared" si="274"/>
        <v/>
      </c>
      <c r="X4893" s="6"/>
      <c r="Z4893" s="6"/>
      <c r="AB4893" s="6" t="str">
        <f>IF(Screener_1!U4894 = "Y",  IF(ISBLANK(Screener_1!V4894), "Missing", Screener_1!V4894),"")</f>
        <v/>
      </c>
      <c r="AF4893" s="6"/>
      <c r="AG4893" s="6"/>
    </row>
    <row r="4894" spans="1:33" x14ac:dyDescent="0.25">
      <c r="A4894" s="125"/>
      <c r="K4894" t="str">
        <f t="shared" si="272"/>
        <v/>
      </c>
      <c r="L4894" t="str">
        <f t="shared" si="273"/>
        <v/>
      </c>
      <c r="M4894" s="45"/>
      <c r="V4894" t="str">
        <f t="shared" si="274"/>
        <v/>
      </c>
      <c r="X4894" s="6"/>
      <c r="Z4894" s="6"/>
      <c r="AB4894" s="6" t="str">
        <f>IF(Screener_1!U4895 = "Y",  IF(ISBLANK(Screener_1!V4895), "Missing", Screener_1!V4895),"")</f>
        <v/>
      </c>
      <c r="AF4894" s="6"/>
      <c r="AG4894" s="6"/>
    </row>
    <row r="4895" spans="1:33" x14ac:dyDescent="0.25">
      <c r="A4895" s="125"/>
      <c r="K4895" t="str">
        <f t="shared" si="272"/>
        <v/>
      </c>
      <c r="L4895" t="str">
        <f t="shared" si="273"/>
        <v/>
      </c>
      <c r="M4895" s="45"/>
      <c r="V4895" t="str">
        <f t="shared" si="274"/>
        <v/>
      </c>
      <c r="X4895" s="6"/>
      <c r="Z4895" s="6"/>
      <c r="AB4895" s="6" t="str">
        <f>IF(Screener_1!U4896 = "Y",  IF(ISBLANK(Screener_1!V4896), "Missing", Screener_1!V4896),"")</f>
        <v/>
      </c>
      <c r="AF4895" s="6"/>
      <c r="AG4895" s="6"/>
    </row>
    <row r="4896" spans="1:33" x14ac:dyDescent="0.25">
      <c r="A4896" s="125"/>
      <c r="K4896" t="str">
        <f t="shared" si="272"/>
        <v/>
      </c>
      <c r="L4896" t="str">
        <f t="shared" si="273"/>
        <v/>
      </c>
      <c r="M4896" s="45"/>
      <c r="V4896" t="str">
        <f t="shared" si="274"/>
        <v/>
      </c>
      <c r="X4896" s="6"/>
      <c r="Z4896" s="6"/>
      <c r="AB4896" s="6" t="str">
        <f>IF(Screener_1!U4897 = "Y",  IF(ISBLANK(Screener_1!V4897), "Missing", Screener_1!V4897),"")</f>
        <v/>
      </c>
      <c r="AF4896" s="6"/>
      <c r="AG4896" s="6"/>
    </row>
    <row r="4897" spans="1:33" x14ac:dyDescent="0.25">
      <c r="A4897" s="125"/>
      <c r="K4897" t="str">
        <f t="shared" si="272"/>
        <v/>
      </c>
      <c r="L4897" t="str">
        <f t="shared" si="273"/>
        <v/>
      </c>
      <c r="M4897" s="45"/>
      <c r="V4897" t="str">
        <f t="shared" si="274"/>
        <v/>
      </c>
      <c r="X4897" s="6"/>
      <c r="Z4897" s="6"/>
      <c r="AB4897" s="6" t="str">
        <f>IF(Screener_1!U4898 = "Y",  IF(ISBLANK(Screener_1!V4898), "Missing", Screener_1!V4898),"")</f>
        <v/>
      </c>
      <c r="AF4897" s="6"/>
      <c r="AG4897" s="6"/>
    </row>
    <row r="4898" spans="1:33" x14ac:dyDescent="0.25">
      <c r="A4898" s="125"/>
      <c r="K4898" t="str">
        <f t="shared" si="272"/>
        <v/>
      </c>
      <c r="L4898" t="str">
        <f t="shared" si="273"/>
        <v/>
      </c>
      <c r="M4898" s="45"/>
      <c r="V4898" t="str">
        <f t="shared" si="274"/>
        <v/>
      </c>
      <c r="X4898" s="6"/>
      <c r="Z4898" s="6"/>
      <c r="AB4898" s="6" t="str">
        <f>IF(Screener_1!U4899 = "Y",  IF(ISBLANK(Screener_1!V4899), "Missing", Screener_1!V4899),"")</f>
        <v/>
      </c>
      <c r="AF4898" s="6"/>
      <c r="AG4898" s="6"/>
    </row>
    <row r="4899" spans="1:33" x14ac:dyDescent="0.25">
      <c r="A4899" s="125"/>
      <c r="K4899" t="str">
        <f t="shared" si="272"/>
        <v/>
      </c>
      <c r="L4899" t="str">
        <f t="shared" si="273"/>
        <v/>
      </c>
      <c r="M4899" s="45"/>
      <c r="V4899" t="str">
        <f t="shared" si="274"/>
        <v/>
      </c>
      <c r="X4899" s="6"/>
      <c r="Z4899" s="6"/>
      <c r="AB4899" s="6" t="str">
        <f>IF(Screener_1!U4900 = "Y",  IF(ISBLANK(Screener_1!V4900), "Missing", Screener_1!V4900),"")</f>
        <v/>
      </c>
      <c r="AF4899" s="6"/>
      <c r="AG4899" s="6"/>
    </row>
    <row r="4900" spans="1:33" x14ac:dyDescent="0.25">
      <c r="A4900" s="125"/>
      <c r="K4900" t="str">
        <f t="shared" si="272"/>
        <v/>
      </c>
      <c r="L4900" t="str">
        <f t="shared" si="273"/>
        <v/>
      </c>
      <c r="M4900" s="45"/>
      <c r="V4900" t="str">
        <f t="shared" si="274"/>
        <v/>
      </c>
      <c r="X4900" s="6"/>
      <c r="Z4900" s="6"/>
      <c r="AB4900" s="6" t="str">
        <f>IF(Screener_1!U4901 = "Y",  IF(ISBLANK(Screener_1!V4901), "Missing", Screener_1!V4901),"")</f>
        <v/>
      </c>
      <c r="AF4900" s="6"/>
      <c r="AG4900" s="6"/>
    </row>
    <row r="4901" spans="1:33" x14ac:dyDescent="0.25">
      <c r="A4901" s="125"/>
      <c r="K4901" t="str">
        <f t="shared" si="272"/>
        <v/>
      </c>
      <c r="L4901" t="str">
        <f t="shared" si="273"/>
        <v/>
      </c>
      <c r="M4901" s="45"/>
      <c r="V4901" t="str">
        <f t="shared" si="274"/>
        <v/>
      </c>
      <c r="X4901" s="6"/>
      <c r="Z4901" s="6"/>
      <c r="AB4901" s="6" t="str">
        <f>IF(Screener_1!U4902 = "Y",  IF(ISBLANK(Screener_1!V4902), "Missing", Screener_1!V4902),"")</f>
        <v/>
      </c>
      <c r="AF4901" s="6"/>
      <c r="AG4901" s="6"/>
    </row>
    <row r="4902" spans="1:33" x14ac:dyDescent="0.25">
      <c r="A4902" s="125"/>
      <c r="K4902" t="str">
        <f t="shared" si="272"/>
        <v/>
      </c>
      <c r="L4902" t="str">
        <f t="shared" si="273"/>
        <v/>
      </c>
      <c r="M4902" s="45"/>
      <c r="V4902" t="str">
        <f t="shared" si="274"/>
        <v/>
      </c>
      <c r="X4902" s="6"/>
      <c r="Z4902" s="6"/>
      <c r="AB4902" s="6" t="str">
        <f>IF(Screener_1!U4903 = "Y",  IF(ISBLANK(Screener_1!V4903), "Missing", Screener_1!V4903),"")</f>
        <v/>
      </c>
      <c r="AF4902" s="6"/>
      <c r="AG4902" s="6"/>
    </row>
    <row r="4903" spans="1:33" x14ac:dyDescent="0.25">
      <c r="A4903" s="125"/>
      <c r="K4903" t="str">
        <f t="shared" si="272"/>
        <v/>
      </c>
      <c r="L4903" t="str">
        <f t="shared" si="273"/>
        <v/>
      </c>
      <c r="M4903" s="45"/>
      <c r="V4903" t="str">
        <f t="shared" si="274"/>
        <v/>
      </c>
      <c r="X4903" s="6"/>
      <c r="Z4903" s="6"/>
      <c r="AB4903" s="6" t="str">
        <f>IF(Screener_1!U4904 = "Y",  IF(ISBLANK(Screener_1!V4904), "Missing", Screener_1!V4904),"")</f>
        <v/>
      </c>
      <c r="AF4903" s="6"/>
      <c r="AG4903" s="6"/>
    </row>
    <row r="4904" spans="1:33" x14ac:dyDescent="0.25">
      <c r="A4904" s="125"/>
      <c r="K4904" t="str">
        <f t="shared" si="272"/>
        <v/>
      </c>
      <c r="L4904" t="str">
        <f t="shared" si="273"/>
        <v/>
      </c>
      <c r="M4904" s="45"/>
      <c r="V4904" t="str">
        <f t="shared" si="274"/>
        <v/>
      </c>
      <c r="X4904" s="6"/>
      <c r="Z4904" s="6"/>
      <c r="AB4904" s="6" t="str">
        <f>IF(Screener_1!U4905 = "Y",  IF(ISBLANK(Screener_1!V4905), "Missing", Screener_1!V4905),"")</f>
        <v/>
      </c>
      <c r="AF4904" s="6"/>
      <c r="AG4904" s="6"/>
    </row>
    <row r="4905" spans="1:33" x14ac:dyDescent="0.25">
      <c r="A4905" s="125"/>
      <c r="K4905" t="str">
        <f t="shared" si="272"/>
        <v/>
      </c>
      <c r="L4905" t="str">
        <f t="shared" si="273"/>
        <v/>
      </c>
      <c r="M4905" s="45"/>
      <c r="V4905" t="str">
        <f t="shared" si="274"/>
        <v/>
      </c>
      <c r="X4905" s="6"/>
      <c r="Z4905" s="6"/>
      <c r="AB4905" s="6" t="str">
        <f>IF(Screener_1!U4906 = "Y",  IF(ISBLANK(Screener_1!V4906), "Missing", Screener_1!V4906),"")</f>
        <v/>
      </c>
      <c r="AF4905" s="6"/>
      <c r="AG4905" s="6"/>
    </row>
    <row r="4906" spans="1:33" x14ac:dyDescent="0.25">
      <c r="A4906" s="125"/>
      <c r="K4906" t="str">
        <f t="shared" si="272"/>
        <v/>
      </c>
      <c r="L4906" t="str">
        <f t="shared" si="273"/>
        <v/>
      </c>
      <c r="M4906" s="45"/>
      <c r="V4906" t="str">
        <f t="shared" si="274"/>
        <v/>
      </c>
      <c r="X4906" s="6"/>
      <c r="Z4906" s="6"/>
      <c r="AB4906" s="6" t="str">
        <f>IF(Screener_1!U4907 = "Y",  IF(ISBLANK(Screener_1!V4907), "Missing", Screener_1!V4907),"")</f>
        <v/>
      </c>
      <c r="AF4906" s="6"/>
      <c r="AG4906" s="6"/>
    </row>
    <row r="4907" spans="1:33" x14ac:dyDescent="0.25">
      <c r="A4907" s="125"/>
      <c r="K4907" t="str">
        <f t="shared" si="272"/>
        <v/>
      </c>
      <c r="L4907" t="str">
        <f t="shared" si="273"/>
        <v/>
      </c>
      <c r="M4907" s="45"/>
      <c r="V4907" t="str">
        <f t="shared" si="274"/>
        <v/>
      </c>
      <c r="X4907" s="6"/>
      <c r="Z4907" s="6"/>
      <c r="AB4907" s="6" t="str">
        <f>IF(Screener_1!U4908 = "Y",  IF(ISBLANK(Screener_1!V4908), "Missing", Screener_1!V4908),"")</f>
        <v/>
      </c>
      <c r="AF4907" s="6"/>
      <c r="AG4907" s="6"/>
    </row>
    <row r="4908" spans="1:33" x14ac:dyDescent="0.25">
      <c r="A4908" s="125"/>
      <c r="K4908" t="str">
        <f t="shared" si="272"/>
        <v/>
      </c>
      <c r="L4908" t="str">
        <f t="shared" si="273"/>
        <v/>
      </c>
      <c r="M4908" s="45"/>
      <c r="V4908" t="str">
        <f t="shared" si="274"/>
        <v/>
      </c>
      <c r="X4908" s="6"/>
      <c r="Z4908" s="6"/>
      <c r="AB4908" s="6" t="str">
        <f>IF(Screener_1!U4909 = "Y",  IF(ISBLANK(Screener_1!V4909), "Missing", Screener_1!V4909),"")</f>
        <v/>
      </c>
      <c r="AF4908" s="6"/>
      <c r="AG4908" s="6"/>
    </row>
    <row r="4909" spans="1:33" x14ac:dyDescent="0.25">
      <c r="A4909" s="125"/>
      <c r="K4909" t="str">
        <f t="shared" si="272"/>
        <v/>
      </c>
      <c r="L4909" t="str">
        <f t="shared" si="273"/>
        <v/>
      </c>
      <c r="M4909" s="45"/>
      <c r="V4909" t="str">
        <f t="shared" si="274"/>
        <v/>
      </c>
      <c r="X4909" s="6"/>
      <c r="Z4909" s="6"/>
      <c r="AB4909" s="6" t="str">
        <f>IF(Screener_1!U4910 = "Y",  IF(ISBLANK(Screener_1!V4910), "Missing", Screener_1!V4910),"")</f>
        <v/>
      </c>
      <c r="AF4909" s="6"/>
      <c r="AG4909" s="6"/>
    </row>
    <row r="4910" spans="1:33" x14ac:dyDescent="0.25">
      <c r="A4910" s="125"/>
      <c r="K4910" t="str">
        <f t="shared" si="272"/>
        <v/>
      </c>
      <c r="L4910" t="str">
        <f t="shared" si="273"/>
        <v/>
      </c>
      <c r="M4910" s="45"/>
      <c r="V4910" t="str">
        <f t="shared" si="274"/>
        <v/>
      </c>
      <c r="X4910" s="6"/>
      <c r="Z4910" s="6"/>
      <c r="AB4910" s="6" t="str">
        <f>IF(Screener_1!U4911 = "Y",  IF(ISBLANK(Screener_1!V4911), "Missing", Screener_1!V4911),"")</f>
        <v/>
      </c>
      <c r="AF4910" s="6"/>
      <c r="AG4910" s="6"/>
    </row>
    <row r="4911" spans="1:33" x14ac:dyDescent="0.25">
      <c r="A4911" s="125"/>
      <c r="K4911" t="str">
        <f t="shared" si="272"/>
        <v/>
      </c>
      <c r="L4911" t="str">
        <f t="shared" si="273"/>
        <v/>
      </c>
      <c r="M4911" s="45"/>
      <c r="V4911" t="str">
        <f t="shared" si="274"/>
        <v/>
      </c>
      <c r="X4911" s="6"/>
      <c r="Z4911" s="6"/>
      <c r="AB4911" s="6" t="str">
        <f>IF(Screener_1!U4912 = "Y",  IF(ISBLANK(Screener_1!V4912), "Missing", Screener_1!V4912),"")</f>
        <v/>
      </c>
      <c r="AF4911" s="6"/>
      <c r="AG4911" s="6"/>
    </row>
    <row r="4912" spans="1:33" x14ac:dyDescent="0.25">
      <c r="A4912" s="125"/>
      <c r="K4912" t="str">
        <f t="shared" si="272"/>
        <v/>
      </c>
      <c r="L4912" t="str">
        <f t="shared" si="273"/>
        <v/>
      </c>
      <c r="M4912" s="45"/>
      <c r="V4912" t="str">
        <f t="shared" si="274"/>
        <v/>
      </c>
      <c r="X4912" s="6"/>
      <c r="Z4912" s="6"/>
      <c r="AB4912" s="6" t="str">
        <f>IF(Screener_1!U4913 = "Y",  IF(ISBLANK(Screener_1!V4913), "Missing", Screener_1!V4913),"")</f>
        <v/>
      </c>
      <c r="AF4912" s="6"/>
      <c r="AG4912" s="6"/>
    </row>
    <row r="4913" spans="1:33" x14ac:dyDescent="0.25">
      <c r="A4913" s="125"/>
      <c r="K4913" t="str">
        <f t="shared" si="272"/>
        <v/>
      </c>
      <c r="L4913" t="str">
        <f t="shared" si="273"/>
        <v/>
      </c>
      <c r="M4913" s="45"/>
      <c r="V4913" t="str">
        <f t="shared" si="274"/>
        <v/>
      </c>
      <c r="X4913" s="6"/>
      <c r="Z4913" s="6"/>
      <c r="AB4913" s="6" t="str">
        <f>IF(Screener_1!U4914 = "Y",  IF(ISBLANK(Screener_1!V4914), "Missing", Screener_1!V4914),"")</f>
        <v/>
      </c>
      <c r="AF4913" s="6"/>
      <c r="AG4913" s="6"/>
    </row>
    <row r="4914" spans="1:33" x14ac:dyDescent="0.25">
      <c r="A4914" s="125"/>
      <c r="K4914" t="str">
        <f t="shared" si="272"/>
        <v/>
      </c>
      <c r="L4914" t="str">
        <f t="shared" si="273"/>
        <v/>
      </c>
      <c r="M4914" s="45"/>
      <c r="V4914" t="str">
        <f t="shared" si="274"/>
        <v/>
      </c>
      <c r="X4914" s="6"/>
      <c r="Z4914" s="6"/>
      <c r="AB4914" s="6" t="str">
        <f>IF(Screener_1!U4915 = "Y",  IF(ISBLANK(Screener_1!V4915), "Missing", Screener_1!V4915),"")</f>
        <v/>
      </c>
      <c r="AF4914" s="6"/>
      <c r="AG4914" s="6"/>
    </row>
    <row r="4915" spans="1:33" x14ac:dyDescent="0.25">
      <c r="A4915" s="125"/>
      <c r="K4915" t="str">
        <f t="shared" si="272"/>
        <v/>
      </c>
      <c r="L4915" t="str">
        <f t="shared" si="273"/>
        <v/>
      </c>
      <c r="M4915" s="45"/>
      <c r="V4915" t="str">
        <f t="shared" si="274"/>
        <v/>
      </c>
      <c r="X4915" s="6"/>
      <c r="Z4915" s="6"/>
      <c r="AB4915" s="6" t="str">
        <f>IF(Screener_1!U4916 = "Y",  IF(ISBLANK(Screener_1!V4916), "Missing", Screener_1!V4916),"")</f>
        <v/>
      </c>
      <c r="AF4915" s="6"/>
      <c r="AG4915" s="6"/>
    </row>
    <row r="4916" spans="1:33" x14ac:dyDescent="0.25">
      <c r="A4916" s="125"/>
      <c r="K4916" t="str">
        <f t="shared" si="272"/>
        <v/>
      </c>
      <c r="L4916" t="str">
        <f t="shared" si="273"/>
        <v/>
      </c>
      <c r="M4916" s="45"/>
      <c r="V4916" t="str">
        <f t="shared" si="274"/>
        <v/>
      </c>
      <c r="X4916" s="6"/>
      <c r="Z4916" s="6"/>
      <c r="AB4916" s="6" t="str">
        <f>IF(Screener_1!U4917 = "Y",  IF(ISBLANK(Screener_1!V4917), "Missing", Screener_1!V4917),"")</f>
        <v/>
      </c>
      <c r="AF4916" s="6"/>
      <c r="AG4916" s="6"/>
    </row>
    <row r="4917" spans="1:33" x14ac:dyDescent="0.25">
      <c r="A4917" s="125"/>
      <c r="K4917" t="str">
        <f t="shared" si="272"/>
        <v/>
      </c>
      <c r="L4917" t="str">
        <f t="shared" si="273"/>
        <v/>
      </c>
      <c r="M4917" s="45"/>
      <c r="V4917" t="str">
        <f t="shared" si="274"/>
        <v/>
      </c>
      <c r="X4917" s="6"/>
      <c r="Z4917" s="6"/>
      <c r="AB4917" s="6" t="str">
        <f>IF(Screener_1!U4918 = "Y",  IF(ISBLANK(Screener_1!V4918), "Missing", Screener_1!V4918),"")</f>
        <v/>
      </c>
      <c r="AF4917" s="6"/>
      <c r="AG4917" s="6"/>
    </row>
    <row r="4918" spans="1:33" x14ac:dyDescent="0.25">
      <c r="A4918" s="125"/>
      <c r="K4918" t="str">
        <f t="shared" si="272"/>
        <v/>
      </c>
      <c r="L4918" t="str">
        <f t="shared" si="273"/>
        <v/>
      </c>
      <c r="M4918" s="45"/>
      <c r="V4918" t="str">
        <f t="shared" si="274"/>
        <v/>
      </c>
      <c r="X4918" s="6"/>
      <c r="Z4918" s="6"/>
      <c r="AB4918" s="6" t="str">
        <f>IF(Screener_1!U4919 = "Y",  IF(ISBLANK(Screener_1!V4919), "Missing", Screener_1!V4919),"")</f>
        <v/>
      </c>
      <c r="AF4918" s="6"/>
      <c r="AG4918" s="6"/>
    </row>
    <row r="4919" spans="1:33" x14ac:dyDescent="0.25">
      <c r="A4919" s="125"/>
      <c r="K4919" t="str">
        <f t="shared" si="272"/>
        <v/>
      </c>
      <c r="L4919" t="str">
        <f t="shared" si="273"/>
        <v/>
      </c>
      <c r="M4919" s="45"/>
      <c r="V4919" t="str">
        <f t="shared" si="274"/>
        <v/>
      </c>
      <c r="X4919" s="6"/>
      <c r="Z4919" s="6"/>
      <c r="AB4919" s="6" t="str">
        <f>IF(Screener_1!U4920 = "Y",  IF(ISBLANK(Screener_1!V4920), "Missing", Screener_1!V4920),"")</f>
        <v/>
      </c>
      <c r="AF4919" s="6"/>
      <c r="AG4919" s="6"/>
    </row>
    <row r="4920" spans="1:33" x14ac:dyDescent="0.25">
      <c r="A4920" s="125"/>
      <c r="K4920" t="str">
        <f t="shared" si="272"/>
        <v/>
      </c>
      <c r="L4920" t="str">
        <f t="shared" si="273"/>
        <v/>
      </c>
      <c r="M4920" s="45"/>
      <c r="V4920" t="str">
        <f t="shared" si="274"/>
        <v/>
      </c>
      <c r="X4920" s="6"/>
      <c r="Z4920" s="6"/>
      <c r="AB4920" s="6" t="str">
        <f>IF(Screener_1!U4921 = "Y",  IF(ISBLANK(Screener_1!V4921), "Missing", Screener_1!V4921),"")</f>
        <v/>
      </c>
      <c r="AF4920" s="6"/>
      <c r="AG4920" s="6"/>
    </row>
    <row r="4921" spans="1:33" x14ac:dyDescent="0.25">
      <c r="A4921" s="125"/>
      <c r="K4921" t="str">
        <f t="shared" si="272"/>
        <v/>
      </c>
      <c r="L4921" t="str">
        <f t="shared" si="273"/>
        <v/>
      </c>
      <c r="M4921" s="45"/>
      <c r="V4921" t="str">
        <f t="shared" si="274"/>
        <v/>
      </c>
      <c r="X4921" s="6"/>
      <c r="Z4921" s="6"/>
      <c r="AB4921" s="6" t="str">
        <f>IF(Screener_1!U4922 = "Y",  IF(ISBLANK(Screener_1!V4922), "Missing", Screener_1!V4922),"")</f>
        <v/>
      </c>
      <c r="AF4921" s="6"/>
      <c r="AG4921" s="6"/>
    </row>
    <row r="4922" spans="1:33" x14ac:dyDescent="0.25">
      <c r="A4922" s="125"/>
      <c r="K4922" t="str">
        <f t="shared" si="272"/>
        <v/>
      </c>
      <c r="L4922" t="str">
        <f t="shared" si="273"/>
        <v/>
      </c>
      <c r="M4922" s="45"/>
      <c r="V4922" t="str">
        <f t="shared" si="274"/>
        <v/>
      </c>
      <c r="X4922" s="6"/>
      <c r="Z4922" s="6"/>
      <c r="AB4922" s="6" t="str">
        <f>IF(Screener_1!U4923 = "Y",  IF(ISBLANK(Screener_1!V4923), "Missing", Screener_1!V4923),"")</f>
        <v/>
      </c>
      <c r="AF4922" s="6"/>
      <c r="AG4922" s="6"/>
    </row>
    <row r="4923" spans="1:33" x14ac:dyDescent="0.25">
      <c r="A4923" s="125"/>
      <c r="K4923" t="str">
        <f t="shared" si="272"/>
        <v/>
      </c>
      <c r="L4923" t="str">
        <f t="shared" si="273"/>
        <v/>
      </c>
      <c r="M4923" s="45"/>
      <c r="V4923" t="str">
        <f t="shared" si="274"/>
        <v/>
      </c>
      <c r="X4923" s="6"/>
      <c r="Z4923" s="6"/>
      <c r="AB4923" s="6" t="str">
        <f>IF(Screener_1!U4924 = "Y",  IF(ISBLANK(Screener_1!V4924), "Missing", Screener_1!V4924),"")</f>
        <v/>
      </c>
      <c r="AF4923" s="6"/>
      <c r="AG4923" s="6"/>
    </row>
    <row r="4924" spans="1:33" x14ac:dyDescent="0.25">
      <c r="A4924" s="125"/>
      <c r="K4924" t="str">
        <f t="shared" si="272"/>
        <v/>
      </c>
      <c r="L4924" t="str">
        <f t="shared" si="273"/>
        <v/>
      </c>
      <c r="M4924" s="45"/>
      <c r="V4924" t="str">
        <f t="shared" si="274"/>
        <v/>
      </c>
      <c r="X4924" s="6"/>
      <c r="Z4924" s="6"/>
      <c r="AB4924" s="6" t="str">
        <f>IF(Screener_1!U4925 = "Y",  IF(ISBLANK(Screener_1!V4925), "Missing", Screener_1!V4925),"")</f>
        <v/>
      </c>
      <c r="AF4924" s="6"/>
      <c r="AG4924" s="6"/>
    </row>
    <row r="4925" spans="1:33" x14ac:dyDescent="0.25">
      <c r="A4925" s="125"/>
      <c r="K4925" t="str">
        <f t="shared" si="272"/>
        <v/>
      </c>
      <c r="L4925" t="str">
        <f t="shared" si="273"/>
        <v/>
      </c>
      <c r="M4925" s="45"/>
      <c r="V4925" t="str">
        <f t="shared" si="274"/>
        <v/>
      </c>
      <c r="X4925" s="6"/>
      <c r="Z4925" s="6"/>
      <c r="AB4925" s="6" t="str">
        <f>IF(Screener_1!U4926 = "Y",  IF(ISBLANK(Screener_1!V4926), "Missing", Screener_1!V4926),"")</f>
        <v/>
      </c>
      <c r="AF4925" s="6"/>
      <c r="AG4925" s="6"/>
    </row>
    <row r="4926" spans="1:33" x14ac:dyDescent="0.25">
      <c r="A4926" s="125"/>
      <c r="K4926" t="str">
        <f t="shared" si="272"/>
        <v/>
      </c>
      <c r="L4926" t="str">
        <f t="shared" si="273"/>
        <v/>
      </c>
      <c r="M4926" s="45"/>
      <c r="V4926" t="str">
        <f t="shared" si="274"/>
        <v/>
      </c>
      <c r="X4926" s="6"/>
      <c r="Z4926" s="6"/>
      <c r="AB4926" s="6" t="str">
        <f>IF(Screener_1!U4927 = "Y",  IF(ISBLANK(Screener_1!V4927), "Missing", Screener_1!V4927),"")</f>
        <v/>
      </c>
      <c r="AF4926" s="6"/>
      <c r="AG4926" s="6"/>
    </row>
    <row r="4927" spans="1:33" x14ac:dyDescent="0.25">
      <c r="A4927" s="125"/>
      <c r="K4927" t="str">
        <f t="shared" si="272"/>
        <v/>
      </c>
      <c r="L4927" t="str">
        <f t="shared" si="273"/>
        <v/>
      </c>
      <c r="M4927" s="45"/>
      <c r="V4927" t="str">
        <f t="shared" si="274"/>
        <v/>
      </c>
      <c r="X4927" s="6"/>
      <c r="Z4927" s="6"/>
      <c r="AB4927" s="6" t="str">
        <f>IF(Screener_1!U4928 = "Y",  IF(ISBLANK(Screener_1!V4928), "Missing", Screener_1!V4928),"")</f>
        <v/>
      </c>
      <c r="AF4927" s="6"/>
      <c r="AG4927" s="6"/>
    </row>
    <row r="4928" spans="1:33" x14ac:dyDescent="0.25">
      <c r="A4928" s="125"/>
      <c r="K4928" t="str">
        <f t="shared" si="272"/>
        <v/>
      </c>
      <c r="L4928" t="str">
        <f t="shared" si="273"/>
        <v/>
      </c>
      <c r="M4928" s="45"/>
      <c r="V4928" t="str">
        <f t="shared" si="274"/>
        <v/>
      </c>
      <c r="X4928" s="6"/>
      <c r="Z4928" s="6"/>
      <c r="AB4928" s="6" t="str">
        <f>IF(Screener_1!U4929 = "Y",  IF(ISBLANK(Screener_1!V4929), "Missing", Screener_1!V4929),"")</f>
        <v/>
      </c>
      <c r="AF4928" s="6"/>
      <c r="AG4928" s="6"/>
    </row>
    <row r="4929" spans="1:33" x14ac:dyDescent="0.25">
      <c r="A4929" s="125"/>
      <c r="K4929" t="str">
        <f t="shared" si="272"/>
        <v/>
      </c>
      <c r="L4929" t="str">
        <f t="shared" si="273"/>
        <v/>
      </c>
      <c r="M4929" s="45"/>
      <c r="V4929" t="str">
        <f t="shared" si="274"/>
        <v/>
      </c>
      <c r="X4929" s="6"/>
      <c r="Z4929" s="6"/>
      <c r="AB4929" s="6" t="str">
        <f>IF(Screener_1!U4930 = "Y",  IF(ISBLANK(Screener_1!V4930), "Missing", Screener_1!V4930),"")</f>
        <v/>
      </c>
      <c r="AF4929" s="6"/>
      <c r="AG4929" s="6"/>
    </row>
    <row r="4930" spans="1:33" x14ac:dyDescent="0.25">
      <c r="A4930" s="125"/>
      <c r="K4930" t="str">
        <f t="shared" si="272"/>
        <v/>
      </c>
      <c r="L4930" t="str">
        <f t="shared" si="273"/>
        <v/>
      </c>
      <c r="M4930" s="45"/>
      <c r="V4930" t="str">
        <f t="shared" si="274"/>
        <v/>
      </c>
      <c r="X4930" s="6"/>
      <c r="Z4930" s="6"/>
      <c r="AB4930" s="6" t="str">
        <f>IF(Screener_1!U4931 = "Y",  IF(ISBLANK(Screener_1!V4931), "Missing", Screener_1!V4931),"")</f>
        <v/>
      </c>
      <c r="AF4930" s="6"/>
      <c r="AG4930" s="6"/>
    </row>
    <row r="4931" spans="1:33" x14ac:dyDescent="0.25">
      <c r="A4931" s="125"/>
      <c r="K4931" t="str">
        <f t="shared" si="272"/>
        <v/>
      </c>
      <c r="L4931" t="str">
        <f t="shared" si="273"/>
        <v/>
      </c>
      <c r="M4931" s="45"/>
      <c r="V4931" t="str">
        <f t="shared" si="274"/>
        <v/>
      </c>
      <c r="X4931" s="6"/>
      <c r="Z4931" s="6"/>
      <c r="AB4931" s="6" t="str">
        <f>IF(Screener_1!U4932 = "Y",  IF(ISBLANK(Screener_1!V4932), "Missing", Screener_1!V4932),"")</f>
        <v/>
      </c>
      <c r="AF4931" s="6"/>
      <c r="AG4931" s="6"/>
    </row>
    <row r="4932" spans="1:33" x14ac:dyDescent="0.25">
      <c r="A4932" s="125"/>
      <c r="K4932" t="str">
        <f t="shared" si="272"/>
        <v/>
      </c>
      <c r="L4932" t="str">
        <f t="shared" si="273"/>
        <v/>
      </c>
      <c r="M4932" s="45"/>
      <c r="V4932" t="str">
        <f t="shared" si="274"/>
        <v/>
      </c>
      <c r="X4932" s="6"/>
      <c r="Z4932" s="6"/>
      <c r="AB4932" s="6" t="str">
        <f>IF(Screener_1!U4933 = "Y",  IF(ISBLANK(Screener_1!V4933), "Missing", Screener_1!V4933),"")</f>
        <v/>
      </c>
      <c r="AF4932" s="6"/>
      <c r="AG4932" s="6"/>
    </row>
    <row r="4933" spans="1:33" x14ac:dyDescent="0.25">
      <c r="A4933" s="125"/>
      <c r="K4933" t="str">
        <f t="shared" si="272"/>
        <v/>
      </c>
      <c r="L4933" t="str">
        <f t="shared" si="273"/>
        <v/>
      </c>
      <c r="M4933" s="45"/>
      <c r="V4933" t="str">
        <f t="shared" si="274"/>
        <v/>
      </c>
      <c r="X4933" s="6"/>
      <c r="Z4933" s="6"/>
      <c r="AB4933" s="6" t="str">
        <f>IF(Screener_1!U4934 = "Y",  IF(ISBLANK(Screener_1!V4934), "Missing", Screener_1!V4934),"")</f>
        <v/>
      </c>
      <c r="AF4933" s="6"/>
      <c r="AG4933" s="6"/>
    </row>
    <row r="4934" spans="1:33" x14ac:dyDescent="0.25">
      <c r="A4934" s="125"/>
      <c r="K4934" t="str">
        <f t="shared" si="272"/>
        <v/>
      </c>
      <c r="L4934" t="str">
        <f t="shared" si="273"/>
        <v/>
      </c>
      <c r="M4934" s="45"/>
      <c r="V4934" t="str">
        <f t="shared" si="274"/>
        <v/>
      </c>
      <c r="X4934" s="6"/>
      <c r="Z4934" s="6"/>
      <c r="AB4934" s="6" t="str">
        <f>IF(Screener_1!U4935 = "Y",  IF(ISBLANK(Screener_1!V4935), "Missing", Screener_1!V4935),"")</f>
        <v/>
      </c>
      <c r="AF4934" s="6"/>
      <c r="AG4934" s="6"/>
    </row>
    <row r="4935" spans="1:33" x14ac:dyDescent="0.25">
      <c r="A4935" s="125"/>
      <c r="K4935" t="str">
        <f t="shared" ref="K4935:K4998" si="275" xml:space="preserve"> IF(AND(ISNUMBER(G4935),ISNUMBER(H4935),ISNUMBER(I4935),  ISNUMBER(J4935) ), (G4935+H4935+I4935+J4935),   IF(OR(ISNUMBER(G4935),ISNUMBER(H4935), ISNUMBER(I4935), ISNUMBER(J4935) ), "Incomplete", "" ))</f>
        <v/>
      </c>
      <c r="L4935" t="str">
        <f t="shared" ref="L4935:L5000" si="276">IF(AF4935 = "","",   IF(SUM(G4935:J4935) &gt;0,"Positive","Negative"))</f>
        <v/>
      </c>
      <c r="M4935" s="45"/>
      <c r="V4935" t="str">
        <f t="shared" ref="V4935:V5000" si="277">IF( OR(AG4935="Negative", ISBLANK(AG4935) =TRUE, AG4935 = ""), "",IF(COUNT(N4935:S4935)&gt;0,IF(SUM(N4935:S4935)&gt;1,"Positive","Negative"),""))</f>
        <v/>
      </c>
      <c r="X4935" s="6"/>
      <c r="Z4935" s="6"/>
      <c r="AB4935" s="6" t="str">
        <f>IF(Screener_1!U4936 = "Y",  IF(ISBLANK(Screener_1!V4936), "Missing", Screener_1!V4936),"")</f>
        <v/>
      </c>
      <c r="AF4935" s="6"/>
      <c r="AG4935" s="6"/>
    </row>
    <row r="4936" spans="1:33" x14ac:dyDescent="0.25">
      <c r="A4936" s="125"/>
      <c r="K4936" t="str">
        <f t="shared" si="275"/>
        <v/>
      </c>
      <c r="L4936" t="str">
        <f t="shared" si="276"/>
        <v/>
      </c>
      <c r="M4936" s="45"/>
      <c r="V4936" t="str">
        <f t="shared" si="277"/>
        <v/>
      </c>
      <c r="X4936" s="6"/>
      <c r="Z4936" s="6"/>
      <c r="AB4936" s="6" t="str">
        <f>IF(Screener_1!U4937 = "Y",  IF(ISBLANK(Screener_1!V4937), "Missing", Screener_1!V4937),"")</f>
        <v/>
      </c>
      <c r="AF4936" s="6"/>
      <c r="AG4936" s="6"/>
    </row>
    <row r="4937" spans="1:33" x14ac:dyDescent="0.25">
      <c r="A4937" s="125"/>
      <c r="K4937" t="str">
        <f t="shared" si="275"/>
        <v/>
      </c>
      <c r="L4937" t="str">
        <f t="shared" si="276"/>
        <v/>
      </c>
      <c r="M4937" s="45"/>
      <c r="V4937" t="str">
        <f t="shared" si="277"/>
        <v/>
      </c>
      <c r="X4937" s="6"/>
      <c r="Z4937" s="6"/>
      <c r="AB4937" s="6" t="str">
        <f>IF(Screener_1!U4938 = "Y",  IF(ISBLANK(Screener_1!V4938), "Missing", Screener_1!V4938),"")</f>
        <v/>
      </c>
      <c r="AF4937" s="6"/>
      <c r="AG4937" s="6"/>
    </row>
    <row r="4938" spans="1:33" x14ac:dyDescent="0.25">
      <c r="A4938" s="125"/>
      <c r="K4938" t="str">
        <f t="shared" si="275"/>
        <v/>
      </c>
      <c r="L4938" t="str">
        <f t="shared" si="276"/>
        <v/>
      </c>
      <c r="M4938" s="45"/>
      <c r="V4938" t="str">
        <f t="shared" si="277"/>
        <v/>
      </c>
      <c r="X4938" s="6"/>
      <c r="Z4938" s="6"/>
      <c r="AB4938" s="6" t="str">
        <f>IF(Screener_1!U4939 = "Y",  IF(ISBLANK(Screener_1!V4939), "Missing", Screener_1!V4939),"")</f>
        <v/>
      </c>
      <c r="AF4938" s="6"/>
      <c r="AG4938" s="6"/>
    </row>
    <row r="4939" spans="1:33" x14ac:dyDescent="0.25">
      <c r="A4939" s="125"/>
      <c r="K4939" t="str">
        <f t="shared" si="275"/>
        <v/>
      </c>
      <c r="L4939" t="str">
        <f t="shared" si="276"/>
        <v/>
      </c>
      <c r="M4939" s="45"/>
      <c r="V4939" t="str">
        <f t="shared" si="277"/>
        <v/>
      </c>
      <c r="X4939" s="6"/>
      <c r="Z4939" s="6"/>
      <c r="AB4939" s="6" t="str">
        <f>IF(Screener_1!U4940 = "Y",  IF(ISBLANK(Screener_1!V4940), "Missing", Screener_1!V4940),"")</f>
        <v/>
      </c>
      <c r="AF4939" s="6"/>
      <c r="AG4939" s="6"/>
    </row>
    <row r="4940" spans="1:33" x14ac:dyDescent="0.25">
      <c r="A4940" s="125"/>
      <c r="K4940" t="str">
        <f t="shared" si="275"/>
        <v/>
      </c>
      <c r="L4940" t="str">
        <f t="shared" si="276"/>
        <v/>
      </c>
      <c r="M4940" s="45"/>
      <c r="V4940" t="str">
        <f t="shared" si="277"/>
        <v/>
      </c>
      <c r="X4940" s="6"/>
      <c r="Z4940" s="6"/>
      <c r="AB4940" s="6" t="str">
        <f>IF(Screener_1!U4941 = "Y",  IF(ISBLANK(Screener_1!V4941), "Missing", Screener_1!V4941),"")</f>
        <v/>
      </c>
      <c r="AF4940" s="6"/>
      <c r="AG4940" s="6"/>
    </row>
    <row r="4941" spans="1:33" x14ac:dyDescent="0.25">
      <c r="A4941" s="125"/>
      <c r="K4941" t="str">
        <f t="shared" si="275"/>
        <v/>
      </c>
      <c r="L4941" t="str">
        <f t="shared" si="276"/>
        <v/>
      </c>
      <c r="M4941" s="45"/>
      <c r="V4941" t="str">
        <f t="shared" si="277"/>
        <v/>
      </c>
      <c r="X4941" s="6"/>
      <c r="Z4941" s="6"/>
      <c r="AB4941" s="6" t="str">
        <f>IF(Screener_1!U4942 = "Y",  IF(ISBLANK(Screener_1!V4942), "Missing", Screener_1!V4942),"")</f>
        <v/>
      </c>
      <c r="AF4941" s="6"/>
      <c r="AG4941" s="6"/>
    </row>
    <row r="4942" spans="1:33" x14ac:dyDescent="0.25">
      <c r="A4942" s="125"/>
      <c r="K4942" t="str">
        <f t="shared" si="275"/>
        <v/>
      </c>
      <c r="L4942" t="str">
        <f t="shared" si="276"/>
        <v/>
      </c>
      <c r="M4942" s="45"/>
      <c r="V4942" t="str">
        <f t="shared" si="277"/>
        <v/>
      </c>
      <c r="X4942" s="6"/>
      <c r="Z4942" s="6"/>
      <c r="AB4942" s="6" t="str">
        <f>IF(Screener_1!U4943 = "Y",  IF(ISBLANK(Screener_1!V4943), "Missing", Screener_1!V4943),"")</f>
        <v/>
      </c>
      <c r="AF4942" s="6"/>
      <c r="AG4942" s="6"/>
    </row>
    <row r="4943" spans="1:33" x14ac:dyDescent="0.25">
      <c r="A4943" s="125"/>
      <c r="K4943" t="str">
        <f t="shared" si="275"/>
        <v/>
      </c>
      <c r="L4943" t="str">
        <f t="shared" si="276"/>
        <v/>
      </c>
      <c r="M4943" s="45"/>
      <c r="V4943" t="str">
        <f t="shared" si="277"/>
        <v/>
      </c>
      <c r="X4943" s="6"/>
      <c r="Z4943" s="6"/>
      <c r="AB4943" s="6" t="str">
        <f>IF(Screener_1!U4944 = "Y",  IF(ISBLANK(Screener_1!V4944), "Missing", Screener_1!V4944),"")</f>
        <v/>
      </c>
      <c r="AF4943" s="6"/>
      <c r="AG4943" s="6"/>
    </row>
    <row r="4944" spans="1:33" x14ac:dyDescent="0.25">
      <c r="A4944" s="125"/>
      <c r="K4944" t="str">
        <f t="shared" si="275"/>
        <v/>
      </c>
      <c r="L4944" t="str">
        <f t="shared" si="276"/>
        <v/>
      </c>
      <c r="M4944" s="45"/>
      <c r="V4944" t="str">
        <f t="shared" si="277"/>
        <v/>
      </c>
      <c r="X4944" s="6"/>
      <c r="Z4944" s="6"/>
      <c r="AB4944" s="6" t="str">
        <f>IF(Screener_1!U4945 = "Y",  IF(ISBLANK(Screener_1!V4945), "Missing", Screener_1!V4945),"")</f>
        <v/>
      </c>
      <c r="AF4944" s="6"/>
      <c r="AG4944" s="6"/>
    </row>
    <row r="4945" spans="1:33" x14ac:dyDescent="0.25">
      <c r="A4945" s="125"/>
      <c r="K4945" t="str">
        <f t="shared" si="275"/>
        <v/>
      </c>
      <c r="L4945" t="str">
        <f t="shared" si="276"/>
        <v/>
      </c>
      <c r="M4945" s="45"/>
      <c r="V4945" t="str">
        <f t="shared" si="277"/>
        <v/>
      </c>
      <c r="X4945" s="6"/>
      <c r="Z4945" s="6"/>
      <c r="AB4945" s="6" t="str">
        <f>IF(Screener_1!U4946 = "Y",  IF(ISBLANK(Screener_1!V4946), "Missing", Screener_1!V4946),"")</f>
        <v/>
      </c>
      <c r="AF4945" s="6"/>
      <c r="AG4945" s="6"/>
    </row>
    <row r="4946" spans="1:33" x14ac:dyDescent="0.25">
      <c r="A4946" s="125"/>
      <c r="K4946" t="str">
        <f t="shared" si="275"/>
        <v/>
      </c>
      <c r="L4946" t="str">
        <f t="shared" si="276"/>
        <v/>
      </c>
      <c r="M4946" s="45"/>
      <c r="V4946" t="str">
        <f t="shared" si="277"/>
        <v/>
      </c>
      <c r="X4946" s="6"/>
      <c r="Z4946" s="6"/>
      <c r="AB4946" s="6" t="str">
        <f>IF(Screener_1!U4947 = "Y",  IF(ISBLANK(Screener_1!V4947), "Missing", Screener_1!V4947),"")</f>
        <v/>
      </c>
      <c r="AF4946" s="6"/>
      <c r="AG4946" s="6"/>
    </row>
    <row r="4947" spans="1:33" x14ac:dyDescent="0.25">
      <c r="A4947" s="125"/>
      <c r="K4947" t="str">
        <f t="shared" si="275"/>
        <v/>
      </c>
      <c r="L4947" t="str">
        <f t="shared" si="276"/>
        <v/>
      </c>
      <c r="M4947" s="45"/>
      <c r="V4947" t="str">
        <f t="shared" si="277"/>
        <v/>
      </c>
      <c r="X4947" s="6"/>
      <c r="Z4947" s="6"/>
      <c r="AB4947" s="6" t="str">
        <f>IF(Screener_1!U4948 = "Y",  IF(ISBLANK(Screener_1!V4948), "Missing", Screener_1!V4948),"")</f>
        <v/>
      </c>
      <c r="AF4947" s="6"/>
      <c r="AG4947" s="6"/>
    </row>
    <row r="4948" spans="1:33" x14ac:dyDescent="0.25">
      <c r="A4948" s="125"/>
      <c r="K4948" t="str">
        <f t="shared" si="275"/>
        <v/>
      </c>
      <c r="L4948" t="str">
        <f t="shared" si="276"/>
        <v/>
      </c>
      <c r="M4948" s="45"/>
      <c r="V4948" t="str">
        <f t="shared" si="277"/>
        <v/>
      </c>
      <c r="X4948" s="6"/>
      <c r="Z4948" s="6"/>
      <c r="AB4948" s="6" t="str">
        <f>IF(Screener_1!U4949 = "Y",  IF(ISBLANK(Screener_1!V4949), "Missing", Screener_1!V4949),"")</f>
        <v/>
      </c>
      <c r="AF4948" s="6"/>
      <c r="AG4948" s="6"/>
    </row>
    <row r="4949" spans="1:33" x14ac:dyDescent="0.25">
      <c r="A4949" s="125"/>
      <c r="K4949" t="str">
        <f t="shared" si="275"/>
        <v/>
      </c>
      <c r="L4949" t="str">
        <f t="shared" si="276"/>
        <v/>
      </c>
      <c r="M4949" s="45"/>
      <c r="V4949" t="str">
        <f t="shared" si="277"/>
        <v/>
      </c>
      <c r="X4949" s="6"/>
      <c r="Z4949" s="6"/>
      <c r="AB4949" s="6" t="str">
        <f>IF(Screener_1!U4950 = "Y",  IF(ISBLANK(Screener_1!V4950), "Missing", Screener_1!V4950),"")</f>
        <v/>
      </c>
      <c r="AF4949" s="6"/>
      <c r="AG4949" s="6"/>
    </row>
    <row r="4950" spans="1:33" x14ac:dyDescent="0.25">
      <c r="A4950" s="125"/>
      <c r="K4950" t="str">
        <f t="shared" si="275"/>
        <v/>
      </c>
      <c r="L4950" t="str">
        <f t="shared" si="276"/>
        <v/>
      </c>
      <c r="M4950" s="45"/>
      <c r="V4950" t="str">
        <f t="shared" si="277"/>
        <v/>
      </c>
      <c r="X4950" s="6"/>
      <c r="Z4950" s="6"/>
      <c r="AB4950" s="6" t="str">
        <f>IF(Screener_1!U4951 = "Y",  IF(ISBLANK(Screener_1!V4951), "Missing", Screener_1!V4951),"")</f>
        <v/>
      </c>
      <c r="AF4950" s="6"/>
      <c r="AG4950" s="6"/>
    </row>
    <row r="4951" spans="1:33" x14ac:dyDescent="0.25">
      <c r="A4951" s="125"/>
      <c r="K4951" t="str">
        <f t="shared" si="275"/>
        <v/>
      </c>
      <c r="L4951" t="str">
        <f t="shared" si="276"/>
        <v/>
      </c>
      <c r="M4951" s="45"/>
      <c r="V4951" t="str">
        <f t="shared" si="277"/>
        <v/>
      </c>
      <c r="X4951" s="6"/>
      <c r="Z4951" s="6"/>
      <c r="AB4951" s="6" t="str">
        <f>IF(Screener_1!U4952 = "Y",  IF(ISBLANK(Screener_1!V4952), "Missing", Screener_1!V4952),"")</f>
        <v/>
      </c>
      <c r="AF4951" s="6"/>
      <c r="AG4951" s="6"/>
    </row>
    <row r="4952" spans="1:33" x14ac:dyDescent="0.25">
      <c r="A4952" s="125"/>
      <c r="K4952" t="str">
        <f t="shared" si="275"/>
        <v/>
      </c>
      <c r="L4952" t="str">
        <f t="shared" si="276"/>
        <v/>
      </c>
      <c r="M4952" s="45"/>
      <c r="V4952" t="str">
        <f t="shared" si="277"/>
        <v/>
      </c>
      <c r="X4952" s="6"/>
      <c r="Z4952" s="6"/>
      <c r="AB4952" s="6" t="str">
        <f>IF(Screener_1!U4953 = "Y",  IF(ISBLANK(Screener_1!V4953), "Missing", Screener_1!V4953),"")</f>
        <v/>
      </c>
      <c r="AF4952" s="6"/>
      <c r="AG4952" s="6"/>
    </row>
    <row r="4953" spans="1:33" x14ac:dyDescent="0.25">
      <c r="A4953" s="125"/>
      <c r="K4953" t="str">
        <f t="shared" si="275"/>
        <v/>
      </c>
      <c r="L4953" t="str">
        <f t="shared" si="276"/>
        <v/>
      </c>
      <c r="M4953" s="45"/>
      <c r="V4953" t="str">
        <f t="shared" si="277"/>
        <v/>
      </c>
      <c r="X4953" s="6"/>
      <c r="Z4953" s="6"/>
      <c r="AB4953" s="6" t="str">
        <f>IF(Screener_1!U4954 = "Y",  IF(ISBLANK(Screener_1!V4954), "Missing", Screener_1!V4954),"")</f>
        <v/>
      </c>
      <c r="AF4953" s="6"/>
      <c r="AG4953" s="6"/>
    </row>
    <row r="4954" spans="1:33" x14ac:dyDescent="0.25">
      <c r="A4954" s="125"/>
      <c r="K4954" t="str">
        <f t="shared" si="275"/>
        <v/>
      </c>
      <c r="L4954" t="str">
        <f t="shared" si="276"/>
        <v/>
      </c>
      <c r="M4954" s="45"/>
      <c r="V4954" t="str">
        <f t="shared" si="277"/>
        <v/>
      </c>
      <c r="X4954" s="6"/>
      <c r="Z4954" s="6"/>
      <c r="AB4954" s="6" t="str">
        <f>IF(Screener_1!U4955 = "Y",  IF(ISBLANK(Screener_1!V4955), "Missing", Screener_1!V4955),"")</f>
        <v/>
      </c>
      <c r="AF4954" s="6"/>
      <c r="AG4954" s="6"/>
    </row>
    <row r="4955" spans="1:33" x14ac:dyDescent="0.25">
      <c r="A4955" s="125"/>
      <c r="K4955" t="str">
        <f t="shared" si="275"/>
        <v/>
      </c>
      <c r="L4955" t="str">
        <f t="shared" si="276"/>
        <v/>
      </c>
      <c r="M4955" s="45"/>
      <c r="V4955" t="str">
        <f t="shared" si="277"/>
        <v/>
      </c>
      <c r="X4955" s="6"/>
      <c r="Z4955" s="6"/>
      <c r="AB4955" s="6" t="str">
        <f>IF(Screener_1!U4956 = "Y",  IF(ISBLANK(Screener_1!V4956), "Missing", Screener_1!V4956),"")</f>
        <v/>
      </c>
      <c r="AF4955" s="6"/>
      <c r="AG4955" s="6"/>
    </row>
    <row r="4956" spans="1:33" x14ac:dyDescent="0.25">
      <c r="A4956" s="125"/>
      <c r="K4956" t="str">
        <f t="shared" si="275"/>
        <v/>
      </c>
      <c r="L4956" t="str">
        <f t="shared" si="276"/>
        <v/>
      </c>
      <c r="M4956" s="45"/>
      <c r="V4956" t="str">
        <f t="shared" si="277"/>
        <v/>
      </c>
      <c r="X4956" s="6"/>
      <c r="Z4956" s="6"/>
      <c r="AB4956" s="6" t="str">
        <f>IF(Screener_1!U4957 = "Y",  IF(ISBLANK(Screener_1!V4957), "Missing", Screener_1!V4957),"")</f>
        <v/>
      </c>
      <c r="AF4956" s="6"/>
      <c r="AG4956" s="6"/>
    </row>
    <row r="4957" spans="1:33" x14ac:dyDescent="0.25">
      <c r="A4957" s="125"/>
      <c r="K4957" t="str">
        <f t="shared" si="275"/>
        <v/>
      </c>
      <c r="L4957" t="str">
        <f t="shared" si="276"/>
        <v/>
      </c>
      <c r="M4957" s="45"/>
      <c r="V4957" t="str">
        <f t="shared" si="277"/>
        <v/>
      </c>
      <c r="X4957" s="6"/>
      <c r="Z4957" s="6"/>
      <c r="AB4957" s="6" t="str">
        <f>IF(Screener_1!U4958 = "Y",  IF(ISBLANK(Screener_1!V4958), "Missing", Screener_1!V4958),"")</f>
        <v/>
      </c>
      <c r="AF4957" s="6"/>
      <c r="AG4957" s="6"/>
    </row>
    <row r="4958" spans="1:33" x14ac:dyDescent="0.25">
      <c r="A4958" s="125"/>
      <c r="K4958" t="str">
        <f t="shared" si="275"/>
        <v/>
      </c>
      <c r="L4958" t="str">
        <f t="shared" si="276"/>
        <v/>
      </c>
      <c r="M4958" s="45"/>
      <c r="V4958" t="str">
        <f t="shared" si="277"/>
        <v/>
      </c>
      <c r="X4958" s="6"/>
      <c r="Z4958" s="6"/>
      <c r="AB4958" s="6" t="str">
        <f>IF(Screener_1!U4959 = "Y",  IF(ISBLANK(Screener_1!V4959), "Missing", Screener_1!V4959),"")</f>
        <v/>
      </c>
      <c r="AF4958" s="6"/>
      <c r="AG4958" s="6"/>
    </row>
    <row r="4959" spans="1:33" x14ac:dyDescent="0.25">
      <c r="A4959" s="125"/>
      <c r="K4959" t="str">
        <f t="shared" si="275"/>
        <v/>
      </c>
      <c r="L4959" t="str">
        <f t="shared" si="276"/>
        <v/>
      </c>
      <c r="M4959" s="45"/>
      <c r="V4959" t="str">
        <f t="shared" si="277"/>
        <v/>
      </c>
      <c r="X4959" s="6"/>
      <c r="Z4959" s="6"/>
      <c r="AB4959" s="6" t="str">
        <f>IF(Screener_1!U4960 = "Y",  IF(ISBLANK(Screener_1!V4960), "Missing", Screener_1!V4960),"")</f>
        <v/>
      </c>
      <c r="AF4959" s="6"/>
      <c r="AG4959" s="6"/>
    </row>
    <row r="4960" spans="1:33" x14ac:dyDescent="0.25">
      <c r="A4960" s="125"/>
      <c r="K4960" t="str">
        <f t="shared" si="275"/>
        <v/>
      </c>
      <c r="L4960" t="str">
        <f t="shared" si="276"/>
        <v/>
      </c>
      <c r="M4960" s="45"/>
      <c r="V4960" t="str">
        <f t="shared" si="277"/>
        <v/>
      </c>
      <c r="X4960" s="6"/>
      <c r="Z4960" s="6"/>
      <c r="AB4960" s="6" t="str">
        <f>IF(Screener_1!U4961 = "Y",  IF(ISBLANK(Screener_1!V4961), "Missing", Screener_1!V4961),"")</f>
        <v/>
      </c>
      <c r="AF4960" s="6"/>
      <c r="AG4960" s="6"/>
    </row>
    <row r="4961" spans="1:33" x14ac:dyDescent="0.25">
      <c r="A4961" s="125"/>
      <c r="K4961" t="str">
        <f t="shared" si="275"/>
        <v/>
      </c>
      <c r="L4961" t="str">
        <f t="shared" si="276"/>
        <v/>
      </c>
      <c r="M4961" s="45"/>
      <c r="V4961" t="str">
        <f t="shared" si="277"/>
        <v/>
      </c>
      <c r="X4961" s="6"/>
      <c r="Z4961" s="6"/>
      <c r="AB4961" s="6" t="str">
        <f>IF(Screener_1!U4962 = "Y",  IF(ISBLANK(Screener_1!V4962), "Missing", Screener_1!V4962),"")</f>
        <v/>
      </c>
      <c r="AF4961" s="6"/>
      <c r="AG4961" s="6"/>
    </row>
    <row r="4962" spans="1:33" x14ac:dyDescent="0.25">
      <c r="A4962" s="125"/>
      <c r="K4962" t="str">
        <f t="shared" si="275"/>
        <v/>
      </c>
      <c r="L4962" t="str">
        <f t="shared" si="276"/>
        <v/>
      </c>
      <c r="M4962" s="45"/>
      <c r="V4962" t="str">
        <f t="shared" si="277"/>
        <v/>
      </c>
      <c r="X4962" s="6"/>
      <c r="Z4962" s="6"/>
      <c r="AB4962" s="6" t="str">
        <f>IF(Screener_1!U4963 = "Y",  IF(ISBLANK(Screener_1!V4963), "Missing", Screener_1!V4963),"")</f>
        <v/>
      </c>
      <c r="AF4962" s="6"/>
      <c r="AG4962" s="6"/>
    </row>
    <row r="4963" spans="1:33" x14ac:dyDescent="0.25">
      <c r="A4963" s="125"/>
      <c r="K4963" t="str">
        <f t="shared" si="275"/>
        <v/>
      </c>
      <c r="L4963" t="str">
        <f t="shared" si="276"/>
        <v/>
      </c>
      <c r="M4963" s="45"/>
      <c r="V4963" t="str">
        <f t="shared" si="277"/>
        <v/>
      </c>
      <c r="X4963" s="6"/>
      <c r="Z4963" s="6"/>
      <c r="AB4963" s="6" t="str">
        <f>IF(Screener_1!U4964 = "Y",  IF(ISBLANK(Screener_1!V4964), "Missing", Screener_1!V4964),"")</f>
        <v/>
      </c>
      <c r="AF4963" s="6"/>
      <c r="AG4963" s="6"/>
    </row>
    <row r="4964" spans="1:33" x14ac:dyDescent="0.25">
      <c r="A4964" s="125"/>
      <c r="K4964" t="str">
        <f t="shared" si="275"/>
        <v/>
      </c>
      <c r="L4964" t="str">
        <f t="shared" si="276"/>
        <v/>
      </c>
      <c r="M4964" s="45"/>
      <c r="V4964" t="str">
        <f t="shared" si="277"/>
        <v/>
      </c>
      <c r="X4964" s="6"/>
      <c r="Z4964" s="6"/>
      <c r="AB4964" s="6" t="str">
        <f>IF(Screener_1!U4965 = "Y",  IF(ISBLANK(Screener_1!V4965), "Missing", Screener_1!V4965),"")</f>
        <v/>
      </c>
      <c r="AF4964" s="6"/>
      <c r="AG4964" s="6"/>
    </row>
    <row r="4965" spans="1:33" x14ac:dyDescent="0.25">
      <c r="A4965" s="125"/>
      <c r="K4965" t="str">
        <f t="shared" si="275"/>
        <v/>
      </c>
      <c r="L4965" t="str">
        <f t="shared" si="276"/>
        <v/>
      </c>
      <c r="M4965" s="45"/>
      <c r="V4965" t="str">
        <f t="shared" si="277"/>
        <v/>
      </c>
      <c r="X4965" s="6"/>
      <c r="Z4965" s="6"/>
      <c r="AB4965" s="6" t="str">
        <f>IF(Screener_1!U4966 = "Y",  IF(ISBLANK(Screener_1!V4966), "Missing", Screener_1!V4966),"")</f>
        <v/>
      </c>
      <c r="AF4965" s="6"/>
      <c r="AG4965" s="6"/>
    </row>
    <row r="4966" spans="1:33" x14ac:dyDescent="0.25">
      <c r="A4966" s="125"/>
      <c r="K4966" t="str">
        <f t="shared" si="275"/>
        <v/>
      </c>
      <c r="L4966" t="str">
        <f t="shared" si="276"/>
        <v/>
      </c>
      <c r="M4966" s="45"/>
      <c r="V4966" t="str">
        <f t="shared" si="277"/>
        <v/>
      </c>
      <c r="X4966" s="6"/>
      <c r="Z4966" s="6"/>
      <c r="AB4966" s="6" t="str">
        <f>IF(Screener_1!U4967 = "Y",  IF(ISBLANK(Screener_1!V4967), "Missing", Screener_1!V4967),"")</f>
        <v/>
      </c>
      <c r="AF4966" s="6"/>
      <c r="AG4966" s="6"/>
    </row>
    <row r="4967" spans="1:33" x14ac:dyDescent="0.25">
      <c r="A4967" s="125"/>
      <c r="K4967" t="str">
        <f t="shared" si="275"/>
        <v/>
      </c>
      <c r="L4967" t="str">
        <f t="shared" si="276"/>
        <v/>
      </c>
      <c r="M4967" s="45"/>
      <c r="V4967" t="str">
        <f t="shared" si="277"/>
        <v/>
      </c>
      <c r="X4967" s="6"/>
      <c r="Z4967" s="6"/>
      <c r="AB4967" s="6" t="str">
        <f>IF(Screener_1!U4968 = "Y",  IF(ISBLANK(Screener_1!V4968), "Missing", Screener_1!V4968),"")</f>
        <v/>
      </c>
      <c r="AF4967" s="6"/>
      <c r="AG4967" s="6"/>
    </row>
    <row r="4968" spans="1:33" x14ac:dyDescent="0.25">
      <c r="A4968" s="125"/>
      <c r="K4968" t="str">
        <f t="shared" si="275"/>
        <v/>
      </c>
      <c r="L4968" t="str">
        <f t="shared" si="276"/>
        <v/>
      </c>
      <c r="M4968" s="45"/>
      <c r="V4968" t="str">
        <f t="shared" si="277"/>
        <v/>
      </c>
      <c r="X4968" s="6"/>
      <c r="Z4968" s="6"/>
      <c r="AB4968" s="6" t="str">
        <f>IF(Screener_1!U4969 = "Y",  IF(ISBLANK(Screener_1!V4969), "Missing", Screener_1!V4969),"")</f>
        <v/>
      </c>
      <c r="AF4968" s="6"/>
      <c r="AG4968" s="6"/>
    </row>
    <row r="4969" spans="1:33" x14ac:dyDescent="0.25">
      <c r="A4969" s="125"/>
      <c r="K4969" t="str">
        <f t="shared" si="275"/>
        <v/>
      </c>
      <c r="L4969" t="str">
        <f t="shared" si="276"/>
        <v/>
      </c>
      <c r="M4969" s="45"/>
      <c r="V4969" t="str">
        <f t="shared" si="277"/>
        <v/>
      </c>
      <c r="X4969" s="6"/>
      <c r="Z4969" s="6"/>
      <c r="AB4969" s="6" t="str">
        <f>IF(Screener_1!U4970 = "Y",  IF(ISBLANK(Screener_1!V4970), "Missing", Screener_1!V4970),"")</f>
        <v/>
      </c>
      <c r="AF4969" s="6"/>
      <c r="AG4969" s="6"/>
    </row>
    <row r="4970" spans="1:33" x14ac:dyDescent="0.25">
      <c r="A4970" s="125"/>
      <c r="K4970" t="str">
        <f t="shared" si="275"/>
        <v/>
      </c>
      <c r="L4970" t="str">
        <f t="shared" si="276"/>
        <v/>
      </c>
      <c r="M4970" s="45"/>
      <c r="V4970" t="str">
        <f t="shared" si="277"/>
        <v/>
      </c>
      <c r="X4970" s="6"/>
      <c r="Z4970" s="6"/>
      <c r="AB4970" s="6" t="str">
        <f>IF(Screener_1!U4971 = "Y",  IF(ISBLANK(Screener_1!V4971), "Missing", Screener_1!V4971),"")</f>
        <v/>
      </c>
      <c r="AF4970" s="6"/>
      <c r="AG4970" s="6"/>
    </row>
    <row r="4971" spans="1:33" x14ac:dyDescent="0.25">
      <c r="A4971" s="125"/>
      <c r="K4971" t="str">
        <f t="shared" si="275"/>
        <v/>
      </c>
      <c r="L4971" t="str">
        <f t="shared" si="276"/>
        <v/>
      </c>
      <c r="M4971" s="45"/>
      <c r="V4971" t="str">
        <f t="shared" si="277"/>
        <v/>
      </c>
      <c r="X4971" s="6"/>
      <c r="Z4971" s="6"/>
      <c r="AB4971" s="6" t="str">
        <f>IF(Screener_1!U4972 = "Y",  IF(ISBLANK(Screener_1!V4972), "Missing", Screener_1!V4972),"")</f>
        <v/>
      </c>
      <c r="AF4971" s="6"/>
      <c r="AG4971" s="6"/>
    </row>
    <row r="4972" spans="1:33" x14ac:dyDescent="0.25">
      <c r="A4972" s="125"/>
      <c r="K4972" t="str">
        <f t="shared" si="275"/>
        <v/>
      </c>
      <c r="L4972" t="str">
        <f t="shared" si="276"/>
        <v/>
      </c>
      <c r="M4972" s="45"/>
      <c r="V4972" t="str">
        <f t="shared" si="277"/>
        <v/>
      </c>
      <c r="X4972" s="6"/>
      <c r="Z4972" s="6"/>
      <c r="AB4972" s="6" t="str">
        <f>IF(Screener_1!U4973 = "Y",  IF(ISBLANK(Screener_1!V4973), "Missing", Screener_1!V4973),"")</f>
        <v/>
      </c>
      <c r="AF4972" s="6"/>
      <c r="AG4972" s="6"/>
    </row>
    <row r="4973" spans="1:33" x14ac:dyDescent="0.25">
      <c r="A4973" s="125"/>
      <c r="K4973" t="str">
        <f t="shared" si="275"/>
        <v/>
      </c>
      <c r="L4973" t="str">
        <f t="shared" si="276"/>
        <v/>
      </c>
      <c r="M4973" s="45"/>
      <c r="V4973" t="str">
        <f t="shared" si="277"/>
        <v/>
      </c>
      <c r="X4973" s="6"/>
      <c r="Z4973" s="6"/>
      <c r="AB4973" s="6" t="str">
        <f>IF(Screener_1!U4974 = "Y",  IF(ISBLANK(Screener_1!V4974), "Missing", Screener_1!V4974),"")</f>
        <v/>
      </c>
      <c r="AF4973" s="6"/>
      <c r="AG4973" s="6"/>
    </row>
    <row r="4974" spans="1:33" x14ac:dyDescent="0.25">
      <c r="A4974" s="125"/>
      <c r="K4974" t="str">
        <f t="shared" si="275"/>
        <v/>
      </c>
      <c r="L4974" t="str">
        <f t="shared" si="276"/>
        <v/>
      </c>
      <c r="M4974" s="45"/>
      <c r="V4974" t="str">
        <f t="shared" si="277"/>
        <v/>
      </c>
      <c r="X4974" s="6"/>
      <c r="Z4974" s="6"/>
      <c r="AB4974" s="6" t="str">
        <f>IF(Screener_1!U4975 = "Y",  IF(ISBLANK(Screener_1!V4975), "Missing", Screener_1!V4975),"")</f>
        <v/>
      </c>
      <c r="AF4974" s="6"/>
      <c r="AG4974" s="6"/>
    </row>
    <row r="4975" spans="1:33" x14ac:dyDescent="0.25">
      <c r="A4975" s="125"/>
      <c r="K4975" t="str">
        <f t="shared" si="275"/>
        <v/>
      </c>
      <c r="L4975" t="str">
        <f t="shared" si="276"/>
        <v/>
      </c>
      <c r="M4975" s="45"/>
      <c r="V4975" t="str">
        <f t="shared" si="277"/>
        <v/>
      </c>
      <c r="X4975" s="6"/>
      <c r="Z4975" s="6"/>
      <c r="AB4975" s="6" t="str">
        <f>IF(Screener_1!U4976 = "Y",  IF(ISBLANK(Screener_1!V4976), "Missing", Screener_1!V4976),"")</f>
        <v/>
      </c>
      <c r="AF4975" s="6"/>
      <c r="AG4975" s="6"/>
    </row>
    <row r="4976" spans="1:33" x14ac:dyDescent="0.25">
      <c r="A4976" s="125"/>
      <c r="K4976" t="str">
        <f t="shared" si="275"/>
        <v/>
      </c>
      <c r="L4976" t="str">
        <f t="shared" si="276"/>
        <v/>
      </c>
      <c r="M4976" s="45"/>
      <c r="V4976" t="str">
        <f t="shared" si="277"/>
        <v/>
      </c>
      <c r="X4976" s="6"/>
      <c r="Z4976" s="6"/>
      <c r="AB4976" s="6" t="str">
        <f>IF(Screener_1!U4977 = "Y",  IF(ISBLANK(Screener_1!V4977), "Missing", Screener_1!V4977),"")</f>
        <v/>
      </c>
      <c r="AF4976" s="6"/>
      <c r="AG4976" s="6"/>
    </row>
    <row r="4977" spans="1:33" x14ac:dyDescent="0.25">
      <c r="A4977" s="125"/>
      <c r="K4977" t="str">
        <f t="shared" si="275"/>
        <v/>
      </c>
      <c r="L4977" t="str">
        <f t="shared" si="276"/>
        <v/>
      </c>
      <c r="M4977" s="45"/>
      <c r="V4977" t="str">
        <f t="shared" si="277"/>
        <v/>
      </c>
      <c r="X4977" s="6"/>
      <c r="Z4977" s="6"/>
      <c r="AB4977" s="6" t="str">
        <f>IF(Screener_1!U4978 = "Y",  IF(ISBLANK(Screener_1!V4978), "Missing", Screener_1!V4978),"")</f>
        <v/>
      </c>
      <c r="AF4977" s="6"/>
      <c r="AG4977" s="6"/>
    </row>
    <row r="4978" spans="1:33" x14ac:dyDescent="0.25">
      <c r="A4978" s="125"/>
      <c r="K4978" t="str">
        <f t="shared" si="275"/>
        <v/>
      </c>
      <c r="L4978" t="str">
        <f t="shared" si="276"/>
        <v/>
      </c>
      <c r="M4978" s="45"/>
      <c r="V4978" t="str">
        <f t="shared" si="277"/>
        <v/>
      </c>
      <c r="X4978" s="6"/>
      <c r="Z4978" s="6"/>
      <c r="AB4978" s="6" t="str">
        <f>IF(Screener_1!U4979 = "Y",  IF(ISBLANK(Screener_1!V4979), "Missing", Screener_1!V4979),"")</f>
        <v/>
      </c>
      <c r="AF4978" s="6"/>
      <c r="AG4978" s="6"/>
    </row>
    <row r="4979" spans="1:33" x14ac:dyDescent="0.25">
      <c r="A4979" s="125"/>
      <c r="K4979" t="str">
        <f t="shared" si="275"/>
        <v/>
      </c>
      <c r="L4979" t="str">
        <f t="shared" si="276"/>
        <v/>
      </c>
      <c r="M4979" s="45"/>
      <c r="V4979" t="str">
        <f t="shared" si="277"/>
        <v/>
      </c>
      <c r="X4979" s="6"/>
      <c r="Z4979" s="6"/>
      <c r="AB4979" s="6" t="str">
        <f>IF(Screener_1!U4980 = "Y",  IF(ISBLANK(Screener_1!V4980), "Missing", Screener_1!V4980),"")</f>
        <v/>
      </c>
      <c r="AF4979" s="6"/>
      <c r="AG4979" s="6"/>
    </row>
    <row r="4980" spans="1:33" x14ac:dyDescent="0.25">
      <c r="A4980" s="125"/>
      <c r="K4980" t="str">
        <f t="shared" si="275"/>
        <v/>
      </c>
      <c r="L4980" t="str">
        <f t="shared" si="276"/>
        <v/>
      </c>
      <c r="M4980" s="45"/>
      <c r="V4980" t="str">
        <f t="shared" si="277"/>
        <v/>
      </c>
      <c r="X4980" s="6"/>
      <c r="Z4980" s="6"/>
      <c r="AB4980" s="6" t="str">
        <f>IF(Screener_1!U4981 = "Y",  IF(ISBLANK(Screener_1!V4981), "Missing", Screener_1!V4981),"")</f>
        <v/>
      </c>
      <c r="AF4980" s="6"/>
      <c r="AG4980" s="6"/>
    </row>
    <row r="4981" spans="1:33" x14ac:dyDescent="0.25">
      <c r="A4981" s="125"/>
      <c r="K4981" t="str">
        <f t="shared" si="275"/>
        <v/>
      </c>
      <c r="L4981" t="str">
        <f t="shared" si="276"/>
        <v/>
      </c>
      <c r="M4981" s="45"/>
      <c r="V4981" t="str">
        <f t="shared" si="277"/>
        <v/>
      </c>
      <c r="X4981" s="6"/>
      <c r="Z4981" s="6"/>
      <c r="AB4981" s="6" t="str">
        <f>IF(Screener_1!U4982 = "Y",  IF(ISBLANK(Screener_1!V4982), "Missing", Screener_1!V4982),"")</f>
        <v/>
      </c>
      <c r="AF4981" s="6"/>
      <c r="AG4981" s="6"/>
    </row>
    <row r="4982" spans="1:33" x14ac:dyDescent="0.25">
      <c r="A4982" s="125"/>
      <c r="K4982" t="str">
        <f t="shared" si="275"/>
        <v/>
      </c>
      <c r="L4982" t="str">
        <f t="shared" si="276"/>
        <v/>
      </c>
      <c r="M4982" s="45"/>
      <c r="V4982" t="str">
        <f t="shared" si="277"/>
        <v/>
      </c>
      <c r="X4982" s="6"/>
      <c r="Z4982" s="6"/>
      <c r="AB4982" s="6" t="str">
        <f>IF(Screener_1!U4983 = "Y",  IF(ISBLANK(Screener_1!V4983), "Missing", Screener_1!V4983),"")</f>
        <v/>
      </c>
      <c r="AF4982" s="6"/>
      <c r="AG4982" s="6"/>
    </row>
    <row r="4983" spans="1:33" x14ac:dyDescent="0.25">
      <c r="A4983" s="125"/>
      <c r="K4983" t="str">
        <f t="shared" si="275"/>
        <v/>
      </c>
      <c r="L4983" t="str">
        <f t="shared" si="276"/>
        <v/>
      </c>
      <c r="M4983" s="45"/>
      <c r="V4983" t="str">
        <f t="shared" si="277"/>
        <v/>
      </c>
      <c r="X4983" s="6"/>
      <c r="Z4983" s="6"/>
      <c r="AB4983" s="6" t="str">
        <f>IF(Screener_1!U4984 = "Y",  IF(ISBLANK(Screener_1!V4984), "Missing", Screener_1!V4984),"")</f>
        <v/>
      </c>
      <c r="AF4983" s="6"/>
      <c r="AG4983" s="6"/>
    </row>
    <row r="4984" spans="1:33" x14ac:dyDescent="0.25">
      <c r="A4984" s="125"/>
      <c r="K4984" t="str">
        <f t="shared" si="275"/>
        <v/>
      </c>
      <c r="L4984" t="str">
        <f t="shared" si="276"/>
        <v/>
      </c>
      <c r="M4984" s="45"/>
      <c r="V4984" t="str">
        <f t="shared" si="277"/>
        <v/>
      </c>
      <c r="X4984" s="6"/>
      <c r="Z4984" s="6"/>
      <c r="AB4984" s="6" t="str">
        <f>IF(Screener_1!U4985 = "Y",  IF(ISBLANK(Screener_1!V4985), "Missing", Screener_1!V4985),"")</f>
        <v/>
      </c>
      <c r="AF4984" s="6"/>
      <c r="AG4984" s="6"/>
    </row>
    <row r="4985" spans="1:33" x14ac:dyDescent="0.25">
      <c r="A4985" s="125"/>
      <c r="K4985" t="str">
        <f t="shared" si="275"/>
        <v/>
      </c>
      <c r="L4985" t="str">
        <f t="shared" si="276"/>
        <v/>
      </c>
      <c r="M4985" s="45"/>
      <c r="V4985" t="str">
        <f t="shared" si="277"/>
        <v/>
      </c>
      <c r="X4985" s="6"/>
      <c r="Z4985" s="6"/>
      <c r="AB4985" s="6" t="str">
        <f>IF(Screener_1!U4986 = "Y",  IF(ISBLANK(Screener_1!V4986), "Missing", Screener_1!V4986),"")</f>
        <v/>
      </c>
      <c r="AF4985" s="6"/>
      <c r="AG4985" s="6"/>
    </row>
    <row r="4986" spans="1:33" x14ac:dyDescent="0.25">
      <c r="A4986" s="125"/>
      <c r="K4986" t="str">
        <f t="shared" si="275"/>
        <v/>
      </c>
      <c r="L4986" t="str">
        <f t="shared" si="276"/>
        <v/>
      </c>
      <c r="M4986" s="45"/>
      <c r="V4986" t="str">
        <f t="shared" si="277"/>
        <v/>
      </c>
      <c r="X4986" s="6"/>
      <c r="Z4986" s="6"/>
      <c r="AB4986" s="6" t="str">
        <f>IF(Screener_1!U4987 = "Y",  IF(ISBLANK(Screener_1!V4987), "Missing", Screener_1!V4987),"")</f>
        <v/>
      </c>
      <c r="AF4986" s="6"/>
      <c r="AG4986" s="6"/>
    </row>
    <row r="4987" spans="1:33" x14ac:dyDescent="0.25">
      <c r="A4987" s="125"/>
      <c r="K4987" t="str">
        <f t="shared" si="275"/>
        <v/>
      </c>
      <c r="L4987" t="str">
        <f t="shared" si="276"/>
        <v/>
      </c>
      <c r="M4987" s="45"/>
      <c r="V4987" t="str">
        <f t="shared" si="277"/>
        <v/>
      </c>
      <c r="X4987" s="6"/>
      <c r="Z4987" s="6"/>
      <c r="AB4987" s="6" t="str">
        <f>IF(Screener_1!U4988 = "Y",  IF(ISBLANK(Screener_1!V4988), "Missing", Screener_1!V4988),"")</f>
        <v/>
      </c>
      <c r="AF4987" s="6"/>
      <c r="AG4987" s="6"/>
    </row>
    <row r="4988" spans="1:33" x14ac:dyDescent="0.25">
      <c r="A4988" s="125"/>
      <c r="K4988" t="str">
        <f t="shared" si="275"/>
        <v/>
      </c>
      <c r="L4988" t="str">
        <f t="shared" si="276"/>
        <v/>
      </c>
      <c r="M4988" s="45"/>
      <c r="V4988" t="str">
        <f t="shared" si="277"/>
        <v/>
      </c>
      <c r="X4988" s="6"/>
      <c r="Z4988" s="6"/>
      <c r="AB4988" s="6" t="str">
        <f>IF(Screener_1!U4989 = "Y",  IF(ISBLANK(Screener_1!V4989), "Missing", Screener_1!V4989),"")</f>
        <v/>
      </c>
      <c r="AF4988" s="6"/>
      <c r="AG4988" s="6"/>
    </row>
    <row r="4989" spans="1:33" x14ac:dyDescent="0.25">
      <c r="A4989" s="125"/>
      <c r="K4989" t="str">
        <f t="shared" si="275"/>
        <v/>
      </c>
      <c r="L4989" t="str">
        <f t="shared" si="276"/>
        <v/>
      </c>
      <c r="M4989" s="45"/>
      <c r="V4989" t="str">
        <f t="shared" si="277"/>
        <v/>
      </c>
      <c r="X4989" s="6"/>
      <c r="Z4989" s="6"/>
      <c r="AB4989" s="6" t="str">
        <f>IF(Screener_1!U4990 = "Y",  IF(ISBLANK(Screener_1!V4990), "Missing", Screener_1!V4990),"")</f>
        <v/>
      </c>
      <c r="AF4989" s="6"/>
      <c r="AG4989" s="6"/>
    </row>
    <row r="4990" spans="1:33" x14ac:dyDescent="0.25">
      <c r="A4990" s="125"/>
      <c r="K4990" t="str">
        <f t="shared" si="275"/>
        <v/>
      </c>
      <c r="L4990" t="str">
        <f t="shared" si="276"/>
        <v/>
      </c>
      <c r="M4990" s="45"/>
      <c r="V4990" t="str">
        <f t="shared" si="277"/>
        <v/>
      </c>
      <c r="X4990" s="6"/>
      <c r="Z4990" s="6"/>
      <c r="AB4990" s="6" t="str">
        <f>IF(Screener_1!U4991 = "Y",  IF(ISBLANK(Screener_1!V4991), "Missing", Screener_1!V4991),"")</f>
        <v/>
      </c>
      <c r="AF4990" s="6"/>
      <c r="AG4990" s="6"/>
    </row>
    <row r="4991" spans="1:33" x14ac:dyDescent="0.25">
      <c r="A4991" s="125"/>
      <c r="K4991" t="str">
        <f t="shared" si="275"/>
        <v/>
      </c>
      <c r="L4991" t="str">
        <f t="shared" si="276"/>
        <v/>
      </c>
      <c r="M4991" s="45"/>
      <c r="V4991" t="str">
        <f t="shared" si="277"/>
        <v/>
      </c>
      <c r="X4991" s="6"/>
      <c r="Z4991" s="6"/>
      <c r="AB4991" s="6" t="str">
        <f>IF(Screener_1!U4992 = "Y",  IF(ISBLANK(Screener_1!V4992), "Missing", Screener_1!V4992),"")</f>
        <v/>
      </c>
      <c r="AF4991" s="6"/>
      <c r="AG4991" s="6"/>
    </row>
    <row r="4992" spans="1:33" x14ac:dyDescent="0.25">
      <c r="A4992" s="125"/>
      <c r="K4992" t="str">
        <f t="shared" si="275"/>
        <v/>
      </c>
      <c r="L4992" t="str">
        <f t="shared" si="276"/>
        <v/>
      </c>
      <c r="M4992" s="45"/>
      <c r="V4992" t="str">
        <f t="shared" si="277"/>
        <v/>
      </c>
      <c r="X4992" s="6"/>
      <c r="Z4992" s="6"/>
      <c r="AB4992" s="6" t="str">
        <f>IF(Screener_1!U4993 = "Y",  IF(ISBLANK(Screener_1!V4993), "Missing", Screener_1!V4993),"")</f>
        <v/>
      </c>
      <c r="AF4992" s="6"/>
      <c r="AG4992" s="6"/>
    </row>
    <row r="4993" spans="1:33" x14ac:dyDescent="0.25">
      <c r="A4993" s="125"/>
      <c r="K4993" t="str">
        <f t="shared" si="275"/>
        <v/>
      </c>
      <c r="L4993" t="str">
        <f t="shared" si="276"/>
        <v/>
      </c>
      <c r="M4993" s="45"/>
      <c r="V4993" t="str">
        <f t="shared" si="277"/>
        <v/>
      </c>
      <c r="X4993" s="6"/>
      <c r="Z4993" s="6"/>
      <c r="AB4993" s="6" t="str">
        <f>IF(Screener_1!U4994 = "Y",  IF(ISBLANK(Screener_1!V4994), "Missing", Screener_1!V4994),"")</f>
        <v/>
      </c>
      <c r="AF4993" s="6"/>
      <c r="AG4993" s="6"/>
    </row>
    <row r="4994" spans="1:33" x14ac:dyDescent="0.25">
      <c r="A4994" s="125"/>
      <c r="K4994" t="str">
        <f t="shared" si="275"/>
        <v/>
      </c>
      <c r="L4994" t="str">
        <f t="shared" si="276"/>
        <v/>
      </c>
      <c r="M4994" s="45"/>
      <c r="V4994" t="str">
        <f t="shared" si="277"/>
        <v/>
      </c>
      <c r="X4994" s="6"/>
      <c r="Z4994" s="6"/>
      <c r="AB4994" s="6" t="str">
        <f>IF(Screener_1!U4995 = "Y",  IF(ISBLANK(Screener_1!V4995), "Missing", Screener_1!V4995),"")</f>
        <v/>
      </c>
      <c r="AF4994" s="6"/>
      <c r="AG4994" s="6"/>
    </row>
    <row r="4995" spans="1:33" x14ac:dyDescent="0.25">
      <c r="A4995" s="125"/>
      <c r="K4995" t="str">
        <f t="shared" si="275"/>
        <v/>
      </c>
      <c r="L4995" t="str">
        <f t="shared" si="276"/>
        <v/>
      </c>
      <c r="M4995" s="45"/>
      <c r="V4995" t="str">
        <f t="shared" si="277"/>
        <v/>
      </c>
      <c r="X4995" s="6"/>
      <c r="Z4995" s="6"/>
      <c r="AB4995" s="6" t="str">
        <f>IF(Screener_1!U4996 = "Y",  IF(ISBLANK(Screener_1!V4996), "Missing", Screener_1!V4996),"")</f>
        <v/>
      </c>
      <c r="AF4995" s="6"/>
      <c r="AG4995" s="6"/>
    </row>
    <row r="4996" spans="1:33" x14ac:dyDescent="0.25">
      <c r="A4996" s="125"/>
      <c r="K4996" t="str">
        <f t="shared" si="275"/>
        <v/>
      </c>
      <c r="L4996" t="str">
        <f t="shared" si="276"/>
        <v/>
      </c>
      <c r="M4996" s="45"/>
      <c r="V4996" t="str">
        <f t="shared" si="277"/>
        <v/>
      </c>
      <c r="X4996" s="6"/>
      <c r="Z4996" s="6"/>
      <c r="AB4996" s="6" t="str">
        <f>IF(Screener_1!U4997 = "Y",  IF(ISBLANK(Screener_1!V4997), "Missing", Screener_1!V4997),"")</f>
        <v/>
      </c>
      <c r="AF4996" s="6"/>
      <c r="AG4996" s="6"/>
    </row>
    <row r="4997" spans="1:33" x14ac:dyDescent="0.25">
      <c r="A4997" s="125"/>
      <c r="K4997" t="str">
        <f t="shared" si="275"/>
        <v/>
      </c>
      <c r="L4997" t="str">
        <f t="shared" si="276"/>
        <v/>
      </c>
      <c r="M4997" s="45"/>
      <c r="V4997" t="str">
        <f t="shared" si="277"/>
        <v/>
      </c>
      <c r="X4997" s="6"/>
      <c r="Z4997" s="6"/>
      <c r="AB4997" s="6" t="str">
        <f>IF(Screener_1!U4998 = "Y",  IF(ISBLANK(Screener_1!V4998), "Missing", Screener_1!V4998),"")</f>
        <v/>
      </c>
      <c r="AF4997" s="6"/>
      <c r="AG4997" s="6"/>
    </row>
    <row r="4998" spans="1:33" x14ac:dyDescent="0.25">
      <c r="A4998" s="125"/>
      <c r="K4998" t="str">
        <f t="shared" si="275"/>
        <v/>
      </c>
      <c r="L4998" t="str">
        <f t="shared" si="276"/>
        <v/>
      </c>
      <c r="M4998" s="45"/>
      <c r="V4998" t="str">
        <f t="shared" si="277"/>
        <v/>
      </c>
      <c r="X4998" s="6"/>
      <c r="Z4998" s="6"/>
      <c r="AB4998" s="6" t="str">
        <f>IF(Screener_1!U4999 = "Y",  IF(ISBLANK(Screener_1!V4999), "Missing", Screener_1!V4999),"")</f>
        <v/>
      </c>
      <c r="AF4998" s="6"/>
      <c r="AG4998" s="6"/>
    </row>
    <row r="4999" spans="1:33" x14ac:dyDescent="0.25">
      <c r="A4999" s="125"/>
      <c r="K4999" t="str">
        <f t="shared" ref="K4999:K5000" si="278" xml:space="preserve"> IF(AND(ISNUMBER(G4999),ISNUMBER(H4999),ISNUMBER(I4999),  ISNUMBER(J4999) ), (G4999+H4999+I4999+J4999),   IF(OR(ISNUMBER(G4999),ISNUMBER(H4999), ISNUMBER(I4999), ISNUMBER(J4999) ), "Incomplete", "" ))</f>
        <v/>
      </c>
      <c r="L4999" t="str">
        <f t="shared" si="276"/>
        <v/>
      </c>
      <c r="M4999" s="45"/>
      <c r="V4999" t="str">
        <f t="shared" si="277"/>
        <v/>
      </c>
      <c r="X4999" s="6"/>
      <c r="Z4999" s="6"/>
      <c r="AB4999" s="6" t="str">
        <f>IF(Screener_1!U5000 = "Y",  IF(ISBLANK(Screener_1!V5000), "Missing", Screener_1!V5000),"")</f>
        <v/>
      </c>
      <c r="AF4999" s="6"/>
      <c r="AG4999" s="6"/>
    </row>
    <row r="5000" spans="1:33" x14ac:dyDescent="0.25">
      <c r="A5000" s="125"/>
      <c r="K5000" t="str">
        <f t="shared" si="278"/>
        <v/>
      </c>
      <c r="L5000" t="str">
        <f t="shared" si="276"/>
        <v/>
      </c>
      <c r="M5000" s="45"/>
      <c r="V5000" t="str">
        <f t="shared" si="277"/>
        <v/>
      </c>
      <c r="X5000" s="6"/>
      <c r="Z5000" s="6"/>
      <c r="AB5000" s="6" t="str">
        <f>IF(Screener_1!U5001 = "Y",  IF(ISBLANK(Screener_1!V5001), "Missing", Screener_1!V5001),"")</f>
        <v/>
      </c>
      <c r="AF5000" s="6"/>
      <c r="AG5000" s="6"/>
    </row>
    <row r="5001" spans="1:33" x14ac:dyDescent="0.25">
      <c r="M5001" s="45"/>
      <c r="X5001" s="6"/>
      <c r="Z5001" s="6"/>
      <c r="AF5001" s="6"/>
      <c r="AG5001" s="6"/>
    </row>
    <row r="5002" spans="1:33" x14ac:dyDescent="0.25">
      <c r="M5002" s="45"/>
      <c r="X5002" s="6"/>
      <c r="Z5002" s="6"/>
      <c r="AF5002" s="6"/>
      <c r="AG5002" s="6"/>
    </row>
  </sheetData>
  <sheetProtection password="DDD5" sheet="1" objects="1" scenarios="1" selectLockedCells="1"/>
  <pageMargins left="0.7" right="0.7" top="0.75" bottom="0.75" header="0.3" footer="0.3"/>
  <pageSetup orientation="portrait" r:id="rId1"/>
  <cellWatches>
    <cellWatch r="U2"/>
  </cellWatche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BA8F-4984-40FE-B352-798DA5D76BFD}">
  <sheetPr>
    <tabColor theme="9" tint="-0.249977111117893"/>
  </sheetPr>
  <dimension ref="A1:A2"/>
  <sheetViews>
    <sheetView workbookViewId="0"/>
  </sheetViews>
  <sheetFormatPr defaultRowHeight="12.5" x14ac:dyDescent="0.25"/>
  <cols>
    <col min="1" max="1" width="97" style="138" customWidth="1"/>
    <col min="2" max="16384" width="8.7265625" style="138"/>
  </cols>
  <sheetData>
    <row r="1" spans="1:1" ht="13" x14ac:dyDescent="0.3">
      <c r="A1" s="289" t="s">
        <v>2653</v>
      </c>
    </row>
    <row r="2" spans="1:1" ht="50" x14ac:dyDescent="0.25">
      <c r="A2" s="288" t="s">
        <v>2654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E965BD"/>
  </sheetPr>
  <dimension ref="A1:P2030"/>
  <sheetViews>
    <sheetView topLeftCell="A15" zoomScale="50" zoomScaleNormal="50" workbookViewId="0">
      <selection activeCell="B9" sqref="B9"/>
    </sheetView>
  </sheetViews>
  <sheetFormatPr defaultRowHeight="12.5" x14ac:dyDescent="0.25"/>
  <cols>
    <col min="1" max="1" width="54.08984375" customWidth="1"/>
    <col min="2" max="2" width="55" customWidth="1"/>
  </cols>
  <sheetData>
    <row r="1" spans="1:15" ht="13" x14ac:dyDescent="0.3">
      <c r="A1" s="204"/>
      <c r="B1" s="204"/>
      <c r="C1" s="204"/>
      <c r="D1" s="204"/>
      <c r="E1" s="204"/>
      <c r="F1" s="204"/>
      <c r="G1" s="204"/>
      <c r="H1" s="204"/>
      <c r="I1" s="204"/>
      <c r="J1" s="204"/>
      <c r="K1" s="204"/>
      <c r="L1" s="204"/>
      <c r="M1" s="204"/>
      <c r="N1" s="204"/>
      <c r="O1" s="208"/>
    </row>
    <row r="2" spans="1:15" ht="13" x14ac:dyDescent="0.3">
      <c r="A2" s="204"/>
      <c r="B2" s="204"/>
      <c r="C2" s="204"/>
      <c r="D2" s="204"/>
      <c r="E2" s="204"/>
      <c r="F2" s="204"/>
      <c r="G2" s="204"/>
      <c r="H2" s="204"/>
      <c r="I2" s="204"/>
      <c r="J2" s="204"/>
      <c r="K2" s="204"/>
      <c r="L2" s="204"/>
      <c r="M2" s="204"/>
      <c r="N2" s="204"/>
      <c r="O2" s="208"/>
    </row>
    <row r="3" spans="1:15" ht="13" x14ac:dyDescent="0.3">
      <c r="A3" s="204"/>
      <c r="B3" s="205"/>
      <c r="C3" s="204"/>
      <c r="D3" s="204"/>
      <c r="E3" s="204"/>
      <c r="F3" s="204"/>
      <c r="G3" s="204"/>
      <c r="H3" s="204"/>
      <c r="I3" s="204"/>
      <c r="J3" s="204"/>
      <c r="K3" s="204"/>
      <c r="L3" s="204"/>
      <c r="M3" s="204"/>
      <c r="N3" s="204"/>
      <c r="O3" s="208"/>
    </row>
    <row r="4" spans="1:15" ht="13" x14ac:dyDescent="0.3">
      <c r="A4" s="204"/>
      <c r="B4" s="205"/>
      <c r="C4" s="204"/>
      <c r="D4" s="204"/>
      <c r="E4" s="204"/>
      <c r="F4" s="204"/>
      <c r="G4" s="204"/>
      <c r="H4" s="204"/>
      <c r="I4" s="204"/>
      <c r="J4" s="204"/>
      <c r="K4" s="204"/>
      <c r="L4" s="204"/>
      <c r="M4" s="204"/>
      <c r="N4" s="204"/>
      <c r="O4" s="208"/>
    </row>
    <row r="5" spans="1:15" ht="15.5" x14ac:dyDescent="0.35">
      <c r="A5" s="204"/>
      <c r="B5" s="206" t="s">
        <v>2549</v>
      </c>
      <c r="C5" s="204"/>
      <c r="D5" s="204"/>
      <c r="E5" s="204"/>
      <c r="F5" s="204"/>
      <c r="G5" s="204"/>
      <c r="H5" s="204"/>
      <c r="I5" s="204"/>
      <c r="J5" s="204"/>
      <c r="K5" s="204"/>
      <c r="L5" s="204"/>
      <c r="M5" s="204"/>
      <c r="N5" s="204"/>
      <c r="O5" s="208"/>
    </row>
    <row r="6" spans="1:15" ht="12.75" customHeight="1" x14ac:dyDescent="0.3">
      <c r="A6" s="204"/>
      <c r="B6" s="205"/>
      <c r="C6" s="204"/>
      <c r="D6" s="204"/>
      <c r="E6" s="204"/>
      <c r="F6" s="204"/>
      <c r="G6" s="204"/>
      <c r="H6" s="204"/>
      <c r="I6" s="204"/>
      <c r="J6" s="204"/>
      <c r="K6" s="204"/>
      <c r="L6" s="204"/>
      <c r="M6" s="204"/>
      <c r="N6" s="204"/>
      <c r="O6" s="208"/>
    </row>
    <row r="7" spans="1:15" ht="13" x14ac:dyDescent="0.3">
      <c r="A7" s="204"/>
      <c r="B7" s="207"/>
      <c r="C7" s="204"/>
      <c r="D7" s="204"/>
      <c r="E7" s="204"/>
      <c r="F7" s="204"/>
      <c r="G7" s="204"/>
      <c r="H7" s="204"/>
      <c r="I7" s="204"/>
      <c r="J7" s="204"/>
      <c r="K7" s="204"/>
      <c r="L7" s="204"/>
      <c r="M7" s="204"/>
      <c r="N7" s="204"/>
      <c r="O7" s="208"/>
    </row>
    <row r="8" spans="1:15" ht="13" x14ac:dyDescent="0.3">
      <c r="A8" s="204"/>
      <c r="B8" s="204"/>
      <c r="C8" s="204"/>
      <c r="D8" s="204"/>
      <c r="E8" s="204"/>
      <c r="F8" s="204"/>
      <c r="G8" s="204"/>
      <c r="H8" s="204"/>
      <c r="I8" s="204"/>
      <c r="J8" s="204"/>
      <c r="K8" s="204"/>
      <c r="L8" s="204"/>
      <c r="M8" s="204"/>
      <c r="N8" s="204"/>
      <c r="O8" s="208"/>
    </row>
    <row r="9" spans="1:15" ht="13" x14ac:dyDescent="0.3">
      <c r="A9" s="209" t="s">
        <v>157</v>
      </c>
      <c r="B9" s="201"/>
      <c r="C9" s="204"/>
      <c r="D9" s="204"/>
      <c r="E9" s="204"/>
      <c r="F9" s="204"/>
      <c r="G9" s="204"/>
      <c r="H9" s="204"/>
      <c r="I9" s="204"/>
      <c r="J9" s="204"/>
      <c r="K9" s="204"/>
      <c r="L9" s="204"/>
      <c r="M9" s="204"/>
      <c r="N9" s="204"/>
      <c r="O9" s="208"/>
    </row>
    <row r="10" spans="1:15" ht="13" x14ac:dyDescent="0.3">
      <c r="A10" s="209" t="s">
        <v>154</v>
      </c>
      <c r="B10" s="201"/>
      <c r="C10" s="204"/>
      <c r="D10" s="204"/>
      <c r="E10" s="204"/>
      <c r="F10" s="204"/>
      <c r="G10" s="204"/>
      <c r="H10" s="204"/>
      <c r="I10" s="204"/>
      <c r="J10" s="204"/>
      <c r="K10" s="204"/>
      <c r="L10" s="204"/>
      <c r="M10" s="204"/>
      <c r="N10" s="204"/>
      <c r="O10" s="208"/>
    </row>
    <row r="11" spans="1:15" ht="13" x14ac:dyDescent="0.3">
      <c r="A11" s="209" t="s">
        <v>2645</v>
      </c>
      <c r="B11" s="201"/>
      <c r="C11" s="205" t="s">
        <v>2558</v>
      </c>
      <c r="D11" s="205"/>
      <c r="E11" s="204"/>
      <c r="F11" s="204"/>
      <c r="G11" s="204"/>
      <c r="H11" s="204"/>
      <c r="I11" s="204"/>
      <c r="J11" s="204"/>
      <c r="K11" s="204"/>
      <c r="L11" s="204"/>
      <c r="M11" s="204"/>
      <c r="N11" s="204"/>
      <c r="O11" s="208"/>
    </row>
    <row r="12" spans="1:15" ht="13" x14ac:dyDescent="0.3">
      <c r="A12" s="209" t="s">
        <v>27</v>
      </c>
      <c r="B12" s="201"/>
      <c r="C12" s="205" t="s">
        <v>2558</v>
      </c>
      <c r="D12" s="204"/>
      <c r="E12" s="204"/>
      <c r="F12" s="204"/>
      <c r="G12" s="204"/>
      <c r="H12" s="204"/>
      <c r="I12" s="204"/>
      <c r="J12" s="204"/>
      <c r="K12" s="204"/>
      <c r="L12" s="204"/>
      <c r="M12" s="204"/>
      <c r="N12" s="204"/>
      <c r="O12" s="208"/>
    </row>
    <row r="13" spans="1:15" ht="13" x14ac:dyDescent="0.3">
      <c r="A13" s="209" t="s">
        <v>80</v>
      </c>
      <c r="B13" s="202"/>
      <c r="C13" s="205" t="s">
        <v>2558</v>
      </c>
      <c r="D13" s="204"/>
      <c r="E13" s="204"/>
      <c r="F13" s="204"/>
      <c r="G13" s="204"/>
      <c r="H13" s="204"/>
      <c r="I13" s="204"/>
      <c r="J13" s="204"/>
      <c r="K13" s="204"/>
      <c r="L13" s="204"/>
      <c r="M13" s="204"/>
      <c r="N13" s="204"/>
      <c r="O13" s="208"/>
    </row>
    <row r="14" spans="1:15" ht="13" x14ac:dyDescent="0.3">
      <c r="A14" s="209" t="s">
        <v>111</v>
      </c>
      <c r="B14" s="202"/>
      <c r="C14" s="204"/>
      <c r="D14" s="204"/>
      <c r="E14" s="204"/>
      <c r="F14" s="204"/>
      <c r="G14" s="204"/>
      <c r="H14" s="204"/>
      <c r="I14" s="204"/>
      <c r="J14" s="204"/>
      <c r="K14" s="204"/>
      <c r="L14" s="204"/>
      <c r="M14" s="204"/>
      <c r="N14" s="204"/>
      <c r="O14" s="208"/>
    </row>
    <row r="15" spans="1:15" ht="13" x14ac:dyDescent="0.3">
      <c r="A15" s="209" t="s">
        <v>2548</v>
      </c>
      <c r="B15" s="202"/>
      <c r="C15" s="204"/>
      <c r="D15" s="204"/>
      <c r="E15" s="204"/>
      <c r="F15" s="204"/>
      <c r="G15" s="204"/>
      <c r="H15" s="204"/>
      <c r="I15" s="204"/>
      <c r="J15" s="204"/>
      <c r="K15" s="204"/>
      <c r="L15" s="204"/>
      <c r="M15" s="204"/>
      <c r="N15" s="204"/>
      <c r="O15" s="208"/>
    </row>
    <row r="16" spans="1:15" ht="13" x14ac:dyDescent="0.3">
      <c r="A16" s="209" t="s">
        <v>2573</v>
      </c>
      <c r="B16" s="202"/>
      <c r="C16" s="204"/>
      <c r="D16" s="204"/>
      <c r="E16" s="204"/>
      <c r="F16" s="204"/>
      <c r="G16" s="204"/>
      <c r="H16" s="204"/>
      <c r="I16" s="204"/>
      <c r="J16" s="204"/>
      <c r="K16" s="204"/>
      <c r="L16" s="204"/>
      <c r="M16" s="204"/>
      <c r="N16" s="204"/>
      <c r="O16" s="208"/>
    </row>
    <row r="17" spans="1:16" ht="13" x14ac:dyDescent="0.3">
      <c r="A17" s="204"/>
      <c r="B17" s="204"/>
      <c r="C17" s="204"/>
      <c r="D17" s="204"/>
      <c r="E17" s="204"/>
      <c r="F17" s="204"/>
      <c r="G17" s="204"/>
      <c r="H17" s="204"/>
      <c r="I17" s="204"/>
      <c r="J17" s="204"/>
      <c r="K17" s="204"/>
      <c r="L17" s="204"/>
      <c r="M17" s="204"/>
      <c r="N17" s="204"/>
      <c r="O17" s="208"/>
    </row>
    <row r="18" spans="1:16" ht="13" x14ac:dyDescent="0.3">
      <c r="A18" s="204"/>
      <c r="B18" s="204"/>
      <c r="C18" s="204"/>
      <c r="D18" s="204"/>
      <c r="E18" s="204"/>
      <c r="F18" s="204"/>
      <c r="G18" s="204"/>
      <c r="H18" s="204"/>
      <c r="I18" s="204"/>
      <c r="J18" s="204"/>
      <c r="K18" s="204"/>
      <c r="L18" s="204"/>
      <c r="M18" s="204"/>
      <c r="N18" s="204"/>
      <c r="O18" s="208"/>
    </row>
    <row r="19" spans="1:16" ht="13" x14ac:dyDescent="0.3">
      <c r="A19" s="204"/>
      <c r="B19" s="204"/>
      <c r="C19" s="204"/>
      <c r="D19" s="204"/>
      <c r="E19" s="204"/>
      <c r="F19" s="204"/>
      <c r="G19" s="204"/>
      <c r="H19" s="204"/>
      <c r="I19" s="204"/>
      <c r="J19" s="204"/>
      <c r="K19" s="204"/>
      <c r="L19" s="204"/>
      <c r="M19" s="204"/>
      <c r="N19" s="204"/>
      <c r="O19" s="208"/>
    </row>
    <row r="20" spans="1:16" ht="13" x14ac:dyDescent="0.3">
      <c r="A20" s="204"/>
      <c r="B20" s="205" t="s">
        <v>2552</v>
      </c>
      <c r="C20" s="204"/>
      <c r="D20" s="204"/>
      <c r="E20" s="204"/>
      <c r="F20" s="204"/>
      <c r="G20" s="204"/>
      <c r="H20" s="204"/>
      <c r="I20" s="204"/>
      <c r="J20" s="204"/>
      <c r="K20" s="204"/>
      <c r="L20" s="204"/>
      <c r="M20" s="204"/>
      <c r="N20" s="204"/>
      <c r="O20" s="208"/>
    </row>
    <row r="21" spans="1:16" ht="13" x14ac:dyDescent="0.3">
      <c r="A21" s="204"/>
      <c r="B21" s="205"/>
      <c r="C21" s="204"/>
      <c r="D21" s="204"/>
      <c r="E21" s="204"/>
      <c r="F21" s="204"/>
      <c r="G21" s="204"/>
      <c r="H21" s="204"/>
      <c r="I21" s="204"/>
      <c r="J21" s="204"/>
      <c r="K21" s="204"/>
      <c r="L21" s="204"/>
      <c r="M21" s="204"/>
      <c r="N21" s="204"/>
      <c r="O21" s="208"/>
    </row>
    <row r="22" spans="1:16" ht="13" x14ac:dyDescent="0.3">
      <c r="A22" s="204"/>
      <c r="B22" s="205"/>
      <c r="C22" s="204"/>
      <c r="D22" s="204"/>
      <c r="E22" s="204"/>
      <c r="F22" s="204"/>
      <c r="G22" s="204"/>
      <c r="H22" s="204"/>
      <c r="I22" s="204"/>
      <c r="J22" s="204"/>
      <c r="K22" s="204"/>
      <c r="L22" s="204"/>
      <c r="M22" s="204"/>
      <c r="N22" s="204"/>
      <c r="O22" s="208"/>
    </row>
    <row r="23" spans="1:16" ht="12.75" customHeight="1" x14ac:dyDescent="0.3">
      <c r="A23" s="204"/>
      <c r="B23" s="275"/>
      <c r="C23" s="275"/>
      <c r="D23" s="275"/>
      <c r="E23" s="275"/>
      <c r="F23" s="275"/>
      <c r="G23" s="275"/>
      <c r="H23" s="275"/>
      <c r="I23" s="204"/>
      <c r="J23" s="204"/>
      <c r="K23" s="204"/>
      <c r="L23" s="204"/>
      <c r="M23" s="204"/>
      <c r="N23" s="204"/>
      <c r="O23" s="208"/>
    </row>
    <row r="24" spans="1:16" ht="13" x14ac:dyDescent="0.3">
      <c r="A24" s="204"/>
      <c r="B24" s="204"/>
      <c r="C24" s="204"/>
      <c r="D24" s="204"/>
      <c r="E24" s="204"/>
      <c r="F24" s="204"/>
      <c r="G24" s="204"/>
      <c r="H24" s="204"/>
      <c r="I24" s="204"/>
      <c r="J24" s="204"/>
      <c r="K24" s="204"/>
      <c r="L24" s="204"/>
      <c r="M24" s="204"/>
      <c r="N24" s="204"/>
      <c r="O24" s="204"/>
    </row>
    <row r="25" spans="1:16" ht="13" x14ac:dyDescent="0.3">
      <c r="A25" s="203"/>
      <c r="B25" s="203"/>
      <c r="C25" s="203"/>
      <c r="D25" s="203"/>
      <c r="E25" s="203"/>
      <c r="F25" s="203"/>
      <c r="G25" s="203"/>
      <c r="H25" s="203"/>
      <c r="I25" s="203"/>
      <c r="J25" s="203"/>
      <c r="K25" s="203"/>
      <c r="L25" s="203"/>
      <c r="M25" s="203"/>
      <c r="N25" s="203"/>
      <c r="O25" s="203"/>
      <c r="P25" s="203"/>
    </row>
    <row r="26" spans="1:16" ht="13" x14ac:dyDescent="0.3">
      <c r="A26" s="203"/>
      <c r="B26" s="210" t="s">
        <v>2574</v>
      </c>
      <c r="C26" s="203"/>
      <c r="D26" s="203"/>
      <c r="E26" s="203"/>
      <c r="F26" s="203"/>
      <c r="G26" s="203"/>
      <c r="H26" s="203"/>
      <c r="I26" s="203"/>
      <c r="J26" s="203"/>
      <c r="K26" s="203"/>
      <c r="L26" s="203"/>
      <c r="M26" s="203"/>
      <c r="N26" s="203"/>
      <c r="O26" s="203"/>
      <c r="P26" s="203"/>
    </row>
    <row r="27" spans="1:16" ht="13" x14ac:dyDescent="0.3">
      <c r="A27" s="203" t="s">
        <v>2568</v>
      </c>
      <c r="B27" s="251"/>
      <c r="C27" s="203"/>
      <c r="D27" s="203"/>
      <c r="E27" s="203"/>
      <c r="F27" s="203"/>
      <c r="G27" s="203"/>
      <c r="H27" s="203"/>
      <c r="I27" s="203"/>
      <c r="J27" s="203"/>
      <c r="K27" s="203"/>
      <c r="L27" s="203"/>
      <c r="M27" s="203"/>
      <c r="N27" s="203"/>
      <c r="O27" s="203"/>
      <c r="P27" s="203"/>
    </row>
    <row r="28" spans="1:16" ht="13" x14ac:dyDescent="0.3">
      <c r="A28" s="203" t="s">
        <v>2569</v>
      </c>
      <c r="B28" s="251"/>
      <c r="C28" s="203"/>
      <c r="D28" s="203"/>
      <c r="E28" s="203"/>
      <c r="F28" s="203"/>
      <c r="G28" s="203"/>
      <c r="H28" s="203"/>
      <c r="I28" s="203"/>
      <c r="J28" s="203"/>
      <c r="K28" s="203"/>
      <c r="L28" s="203"/>
      <c r="M28" s="203"/>
      <c r="N28" s="203"/>
      <c r="O28" s="203"/>
      <c r="P28" s="203"/>
    </row>
    <row r="29" spans="1:16" ht="13" x14ac:dyDescent="0.3">
      <c r="A29" s="203" t="s">
        <v>2570</v>
      </c>
      <c r="B29" s="251"/>
      <c r="C29" s="203"/>
      <c r="D29" s="203"/>
      <c r="E29" s="203"/>
      <c r="F29" s="203"/>
      <c r="G29" s="203"/>
      <c r="H29" s="203"/>
      <c r="I29" s="203"/>
      <c r="J29" s="203"/>
      <c r="K29" s="203"/>
      <c r="L29" s="203"/>
      <c r="M29" s="203"/>
      <c r="N29" s="203"/>
      <c r="O29" s="203"/>
      <c r="P29" s="203"/>
    </row>
    <row r="30" spans="1:16" ht="13" x14ac:dyDescent="0.3">
      <c r="A30" s="203" t="s">
        <v>2571</v>
      </c>
      <c r="B30" s="251"/>
      <c r="C30" s="203"/>
      <c r="D30" s="203"/>
      <c r="E30" s="203"/>
      <c r="F30" s="203"/>
      <c r="G30" s="203"/>
      <c r="H30" s="203"/>
      <c r="I30" s="203"/>
      <c r="J30" s="203"/>
      <c r="K30" s="203"/>
      <c r="L30" s="203"/>
      <c r="M30" s="203"/>
      <c r="N30" s="203"/>
      <c r="O30" s="203"/>
      <c r="P30" s="203"/>
    </row>
    <row r="31" spans="1:16" ht="13" x14ac:dyDescent="0.3">
      <c r="A31" s="203" t="s">
        <v>2572</v>
      </c>
      <c r="B31" s="251"/>
      <c r="C31" s="203"/>
      <c r="D31" s="203"/>
      <c r="E31" s="203"/>
      <c r="F31" s="203"/>
      <c r="G31" s="203"/>
      <c r="H31" s="203"/>
      <c r="I31" s="203"/>
      <c r="J31" s="203"/>
      <c r="K31" s="203"/>
      <c r="L31" s="203"/>
      <c r="M31" s="203"/>
      <c r="N31" s="203"/>
      <c r="O31" s="203"/>
      <c r="P31" s="203"/>
    </row>
    <row r="32" spans="1:16" ht="13" x14ac:dyDescent="0.3">
      <c r="A32" s="203"/>
      <c r="B32" s="203"/>
      <c r="C32" s="203"/>
      <c r="D32" s="203"/>
      <c r="E32" s="203"/>
      <c r="F32" s="203"/>
      <c r="G32" s="203"/>
      <c r="H32" s="203"/>
      <c r="I32" s="203"/>
      <c r="J32" s="203"/>
      <c r="K32" s="203"/>
      <c r="L32" s="203"/>
      <c r="M32" s="203"/>
      <c r="N32" s="203"/>
      <c r="O32" s="203"/>
      <c r="P32" s="203"/>
    </row>
    <row r="33" spans="1:16" ht="13" x14ac:dyDescent="0.3">
      <c r="A33" s="203"/>
      <c r="B33" s="203"/>
      <c r="C33" s="203"/>
      <c r="D33" s="203"/>
      <c r="E33" s="203"/>
      <c r="F33" s="203"/>
      <c r="G33" s="203"/>
      <c r="H33" s="203"/>
      <c r="I33" s="203"/>
      <c r="J33" s="203"/>
      <c r="K33" s="203"/>
      <c r="L33" s="203"/>
      <c r="M33" s="203"/>
      <c r="N33" s="203"/>
      <c r="O33" s="203"/>
      <c r="P33" s="203"/>
    </row>
    <row r="34" spans="1:16" ht="13" x14ac:dyDescent="0.3">
      <c r="A34" s="203"/>
      <c r="B34" s="203"/>
      <c r="C34" s="203"/>
      <c r="D34" s="203"/>
      <c r="E34" s="203"/>
      <c r="F34" s="203"/>
      <c r="G34" s="203"/>
      <c r="H34" s="203"/>
      <c r="I34" s="203"/>
      <c r="J34" s="203"/>
      <c r="K34" s="203"/>
      <c r="L34" s="203"/>
      <c r="M34" s="203"/>
      <c r="N34" s="203"/>
      <c r="O34" s="203"/>
      <c r="P34" s="203"/>
    </row>
    <row r="35" spans="1:16" ht="13" x14ac:dyDescent="0.3">
      <c r="A35" s="203"/>
      <c r="B35" s="203"/>
      <c r="C35" s="203"/>
      <c r="D35" s="203"/>
      <c r="E35" s="203"/>
      <c r="F35" s="203"/>
      <c r="G35" s="203"/>
      <c r="H35" s="203"/>
      <c r="I35" s="203"/>
      <c r="J35" s="203"/>
      <c r="K35" s="203"/>
      <c r="L35" s="203"/>
      <c r="M35" s="203"/>
      <c r="N35" s="203"/>
      <c r="O35" s="203"/>
      <c r="P35" s="203"/>
    </row>
    <row r="36" spans="1:16" ht="13" x14ac:dyDescent="0.3">
      <c r="A36" s="203"/>
      <c r="B36" s="203"/>
      <c r="C36" s="203"/>
      <c r="D36" s="203"/>
      <c r="E36" s="203"/>
      <c r="F36" s="203"/>
      <c r="G36" s="203"/>
      <c r="H36" s="203"/>
      <c r="I36" s="203"/>
      <c r="J36" s="203"/>
      <c r="K36" s="203"/>
      <c r="L36" s="203"/>
      <c r="M36" s="203"/>
      <c r="N36" s="203"/>
      <c r="O36" s="203"/>
      <c r="P36" s="203"/>
    </row>
    <row r="37" spans="1:16" ht="13" x14ac:dyDescent="0.3">
      <c r="A37" s="203"/>
      <c r="B37" s="203"/>
      <c r="C37" s="203"/>
      <c r="D37" s="203"/>
      <c r="E37" s="203"/>
      <c r="F37" s="203"/>
      <c r="G37" s="203"/>
      <c r="H37" s="203"/>
      <c r="I37" s="203"/>
      <c r="J37" s="203"/>
      <c r="K37" s="203"/>
      <c r="L37" s="203"/>
      <c r="M37" s="203"/>
      <c r="N37" s="203"/>
      <c r="O37" s="203"/>
      <c r="P37" s="203"/>
    </row>
    <row r="38" spans="1:16" ht="13" x14ac:dyDescent="0.3">
      <c r="A38" s="203"/>
      <c r="B38" s="203"/>
      <c r="C38" s="203"/>
      <c r="D38" s="203"/>
      <c r="E38" s="203"/>
      <c r="F38" s="203"/>
      <c r="G38" s="203"/>
      <c r="H38" s="203"/>
      <c r="I38" s="203"/>
      <c r="J38" s="203"/>
      <c r="K38" s="203"/>
      <c r="L38" s="203"/>
      <c r="M38" s="203"/>
      <c r="N38" s="203"/>
      <c r="O38" s="203"/>
      <c r="P38" s="203"/>
    </row>
    <row r="39" spans="1:16" ht="13" x14ac:dyDescent="0.3">
      <c r="A39" s="203"/>
      <c r="B39" s="203"/>
      <c r="C39" s="203"/>
      <c r="D39" s="203"/>
      <c r="E39" s="203"/>
      <c r="F39" s="203"/>
      <c r="G39" s="203"/>
      <c r="H39" s="203"/>
      <c r="I39" s="203"/>
      <c r="J39" s="203"/>
      <c r="K39" s="203"/>
      <c r="L39" s="203"/>
      <c r="M39" s="203"/>
      <c r="N39" s="203"/>
      <c r="O39" s="203"/>
      <c r="P39" s="203"/>
    </row>
    <row r="40" spans="1:16" ht="13" x14ac:dyDescent="0.3">
      <c r="A40" s="203"/>
      <c r="B40" s="203"/>
      <c r="C40" s="203"/>
      <c r="D40" s="203"/>
      <c r="E40" s="203"/>
      <c r="F40" s="203"/>
      <c r="G40" s="203"/>
      <c r="H40" s="203"/>
      <c r="I40" s="203"/>
      <c r="J40" s="203"/>
      <c r="K40" s="203"/>
      <c r="L40" s="203"/>
      <c r="M40" s="203"/>
      <c r="N40" s="203"/>
      <c r="O40" s="203"/>
      <c r="P40" s="203"/>
    </row>
    <row r="41" spans="1:16" ht="13" x14ac:dyDescent="0.3">
      <c r="A41" s="203"/>
      <c r="B41" s="203"/>
      <c r="C41" s="203"/>
      <c r="D41" s="203"/>
      <c r="E41" s="203"/>
      <c r="F41" s="203"/>
      <c r="G41" s="203"/>
      <c r="H41" s="203"/>
      <c r="I41" s="203"/>
      <c r="J41" s="203"/>
      <c r="K41" s="203"/>
      <c r="L41" s="203"/>
      <c r="M41" s="203"/>
      <c r="N41" s="203"/>
      <c r="O41" s="203"/>
      <c r="P41" s="203"/>
    </row>
    <row r="42" spans="1:16" ht="13" x14ac:dyDescent="0.3">
      <c r="A42" s="203"/>
      <c r="B42" s="203"/>
      <c r="C42" s="203"/>
      <c r="D42" s="203"/>
      <c r="E42" s="203"/>
      <c r="F42" s="203"/>
      <c r="G42" s="203"/>
      <c r="H42" s="203"/>
      <c r="I42" s="203"/>
      <c r="J42" s="203"/>
      <c r="K42" s="203"/>
      <c r="L42" s="203"/>
      <c r="M42" s="203"/>
      <c r="N42" s="203"/>
      <c r="O42" s="203"/>
      <c r="P42" s="203"/>
    </row>
    <row r="43" spans="1:16" ht="13" x14ac:dyDescent="0.3">
      <c r="A43" s="203"/>
      <c r="B43" s="203"/>
      <c r="C43" s="203"/>
      <c r="D43" s="203"/>
      <c r="E43" s="203"/>
      <c r="F43" s="203"/>
      <c r="G43" s="203"/>
      <c r="H43" s="203"/>
      <c r="I43" s="203"/>
      <c r="J43" s="203"/>
      <c r="K43" s="203"/>
      <c r="L43" s="203"/>
      <c r="M43" s="203"/>
      <c r="N43" s="203"/>
      <c r="O43" s="203"/>
      <c r="P43" s="203"/>
    </row>
    <row r="44" spans="1:16" ht="13" x14ac:dyDescent="0.3">
      <c r="A44" s="203"/>
      <c r="B44" s="203"/>
      <c r="C44" s="203"/>
      <c r="D44" s="203"/>
      <c r="E44" s="203"/>
      <c r="F44" s="203"/>
      <c r="G44" s="203"/>
      <c r="H44" s="203"/>
      <c r="I44" s="203"/>
      <c r="J44" s="203"/>
      <c r="K44" s="203"/>
      <c r="L44" s="203"/>
      <c r="M44" s="203"/>
      <c r="N44" s="203"/>
      <c r="O44" s="203"/>
      <c r="P44" s="203"/>
    </row>
    <row r="45" spans="1:16" ht="13" x14ac:dyDescent="0.3">
      <c r="A45" s="203"/>
      <c r="B45" s="203"/>
      <c r="C45" s="203"/>
      <c r="D45" s="203"/>
      <c r="E45" s="203"/>
      <c r="F45" s="203"/>
      <c r="G45" s="203"/>
      <c r="H45" s="203"/>
      <c r="I45" s="203"/>
      <c r="J45" s="203"/>
      <c r="K45" s="203"/>
      <c r="L45" s="203"/>
      <c r="M45" s="203"/>
      <c r="N45" s="203"/>
      <c r="O45" s="203"/>
      <c r="P45" s="203"/>
    </row>
    <row r="46" spans="1:16" ht="13" x14ac:dyDescent="0.3">
      <c r="A46" s="203"/>
      <c r="B46" s="203"/>
      <c r="C46" s="203"/>
      <c r="D46" s="203"/>
      <c r="E46" s="203"/>
      <c r="F46" s="203"/>
      <c r="G46" s="203"/>
      <c r="H46" s="203"/>
      <c r="I46" s="203"/>
      <c r="J46" s="203"/>
      <c r="K46" s="203"/>
      <c r="L46" s="203"/>
      <c r="M46" s="203"/>
      <c r="N46" s="203"/>
      <c r="O46" s="203"/>
      <c r="P46" s="203"/>
    </row>
    <row r="47" spans="1:16" ht="13" x14ac:dyDescent="0.3">
      <c r="A47" s="203"/>
      <c r="B47" s="203"/>
      <c r="C47" s="203"/>
      <c r="D47" s="203"/>
      <c r="E47" s="203"/>
      <c r="F47" s="203"/>
      <c r="G47" s="203"/>
      <c r="H47" s="203"/>
      <c r="I47" s="203"/>
      <c r="J47" s="203"/>
      <c r="K47" s="203"/>
      <c r="L47" s="203"/>
      <c r="M47" s="203"/>
      <c r="N47" s="203"/>
      <c r="O47" s="203"/>
      <c r="P47" s="203"/>
    </row>
    <row r="48" spans="1:16" ht="13" x14ac:dyDescent="0.3">
      <c r="A48" s="203"/>
      <c r="B48" s="203"/>
      <c r="C48" s="203"/>
      <c r="D48" s="203"/>
      <c r="E48" s="203"/>
      <c r="F48" s="203"/>
      <c r="G48" s="203"/>
      <c r="H48" s="203"/>
      <c r="I48" s="203"/>
      <c r="J48" s="203"/>
      <c r="K48" s="203"/>
      <c r="L48" s="203"/>
      <c r="M48" s="203"/>
      <c r="N48" s="203"/>
      <c r="O48" s="203"/>
      <c r="P48" s="203"/>
    </row>
    <row r="49" spans="1:16" ht="13" x14ac:dyDescent="0.3">
      <c r="A49" s="203"/>
      <c r="B49" s="203"/>
      <c r="C49" s="203"/>
      <c r="D49" s="203"/>
      <c r="E49" s="203"/>
      <c r="F49" s="203"/>
      <c r="G49" s="203"/>
      <c r="H49" s="203"/>
      <c r="I49" s="203"/>
      <c r="J49" s="203"/>
      <c r="K49" s="203"/>
      <c r="L49" s="203"/>
      <c r="M49" s="203"/>
      <c r="N49" s="203"/>
      <c r="O49" s="203"/>
      <c r="P49" s="203"/>
    </row>
    <row r="50" spans="1:16" ht="13" x14ac:dyDescent="0.3">
      <c r="A50" s="203"/>
      <c r="B50" s="203"/>
      <c r="C50" s="203"/>
      <c r="D50" s="203"/>
      <c r="E50" s="203"/>
      <c r="F50" s="203"/>
      <c r="G50" s="203"/>
      <c r="H50" s="203"/>
      <c r="I50" s="203"/>
      <c r="J50" s="203"/>
      <c r="K50" s="203"/>
      <c r="L50" s="203"/>
      <c r="M50" s="203"/>
      <c r="N50" s="203"/>
      <c r="O50" s="203"/>
      <c r="P50" s="203"/>
    </row>
    <row r="51" spans="1:16" ht="13" x14ac:dyDescent="0.3">
      <c r="A51" s="203"/>
      <c r="B51" s="203"/>
      <c r="C51" s="203"/>
      <c r="D51" s="203"/>
      <c r="E51" s="203"/>
      <c r="F51" s="203"/>
      <c r="G51" s="203"/>
      <c r="H51" s="203"/>
      <c r="I51" s="203"/>
      <c r="J51" s="203"/>
      <c r="K51" s="203"/>
      <c r="L51" s="203"/>
      <c r="M51" s="203"/>
      <c r="N51" s="203"/>
      <c r="O51" s="203"/>
      <c r="P51" s="203"/>
    </row>
    <row r="52" spans="1:16" ht="13" x14ac:dyDescent="0.3">
      <c r="A52" s="203"/>
      <c r="B52" s="203"/>
      <c r="C52" s="203"/>
      <c r="D52" s="203"/>
      <c r="E52" s="203"/>
      <c r="F52" s="203"/>
      <c r="G52" s="203"/>
      <c r="H52" s="203"/>
      <c r="I52" s="203"/>
      <c r="J52" s="203"/>
      <c r="K52" s="203"/>
      <c r="L52" s="203"/>
      <c r="M52" s="203"/>
      <c r="N52" s="203"/>
      <c r="O52" s="203"/>
      <c r="P52" s="203"/>
    </row>
    <row r="53" spans="1:16" ht="13" x14ac:dyDescent="0.3">
      <c r="A53" s="203"/>
      <c r="B53" s="203"/>
      <c r="C53" s="203"/>
      <c r="D53" s="203"/>
      <c r="E53" s="203"/>
      <c r="F53" s="203"/>
      <c r="G53" s="203"/>
      <c r="H53" s="203"/>
      <c r="I53" s="203"/>
      <c r="J53" s="203"/>
      <c r="K53" s="203"/>
      <c r="L53" s="203"/>
      <c r="M53" s="203"/>
      <c r="N53" s="203"/>
      <c r="O53" s="203"/>
      <c r="P53" s="203"/>
    </row>
    <row r="54" spans="1:16" ht="13" x14ac:dyDescent="0.3">
      <c r="A54" s="203"/>
      <c r="B54" s="203"/>
      <c r="C54" s="203"/>
      <c r="D54" s="203"/>
      <c r="E54" s="203"/>
      <c r="F54" s="203"/>
      <c r="G54" s="203"/>
      <c r="H54" s="203"/>
      <c r="I54" s="203"/>
      <c r="J54" s="203"/>
      <c r="K54" s="203"/>
      <c r="L54" s="203"/>
      <c r="M54" s="203"/>
      <c r="N54" s="203"/>
      <c r="O54" s="203"/>
      <c r="P54" s="203"/>
    </row>
    <row r="55" spans="1:16" ht="13" x14ac:dyDescent="0.3">
      <c r="A55" s="203"/>
      <c r="B55" s="203"/>
      <c r="C55" s="203"/>
      <c r="D55" s="203"/>
      <c r="E55" s="203"/>
      <c r="F55" s="203"/>
      <c r="G55" s="203"/>
      <c r="H55" s="203"/>
      <c r="I55" s="203"/>
      <c r="J55" s="203"/>
      <c r="K55" s="203"/>
      <c r="L55" s="203"/>
      <c r="M55" s="203"/>
      <c r="N55" s="203"/>
      <c r="O55" s="203"/>
      <c r="P55" s="203"/>
    </row>
    <row r="56" spans="1:16" ht="13" x14ac:dyDescent="0.3">
      <c r="A56" s="203"/>
      <c r="B56" s="203"/>
      <c r="C56" s="203"/>
      <c r="D56" s="203"/>
      <c r="E56" s="203"/>
      <c r="F56" s="203"/>
      <c r="G56" s="203"/>
      <c r="H56" s="203"/>
      <c r="I56" s="203"/>
      <c r="J56" s="203"/>
      <c r="K56" s="203"/>
      <c r="L56" s="203"/>
      <c r="M56" s="203"/>
      <c r="N56" s="203"/>
      <c r="O56" s="203"/>
      <c r="P56" s="203"/>
    </row>
    <row r="57" spans="1:16" ht="13" x14ac:dyDescent="0.3">
      <c r="A57" s="203"/>
      <c r="B57" s="203"/>
      <c r="C57" s="203"/>
      <c r="D57" s="203"/>
      <c r="E57" s="203"/>
      <c r="F57" s="203"/>
      <c r="G57" s="203"/>
      <c r="H57" s="203"/>
      <c r="I57" s="203"/>
      <c r="J57" s="203"/>
      <c r="K57" s="203"/>
      <c r="L57" s="203"/>
      <c r="M57" s="203"/>
      <c r="N57" s="203"/>
      <c r="O57" s="203"/>
      <c r="P57" s="203"/>
    </row>
    <row r="58" spans="1:16" ht="13" x14ac:dyDescent="0.3">
      <c r="A58" s="203"/>
      <c r="B58" s="203"/>
      <c r="C58" s="203"/>
      <c r="D58" s="203"/>
      <c r="E58" s="203"/>
      <c r="F58" s="203"/>
      <c r="G58" s="203"/>
      <c r="H58" s="203"/>
      <c r="I58" s="203"/>
      <c r="J58" s="203"/>
      <c r="K58" s="203"/>
      <c r="L58" s="203"/>
      <c r="M58" s="203"/>
      <c r="N58" s="203"/>
      <c r="O58" s="203"/>
      <c r="P58" s="203"/>
    </row>
    <row r="59" spans="1:16" ht="13" x14ac:dyDescent="0.3">
      <c r="A59" s="203"/>
      <c r="B59" s="203"/>
      <c r="C59" s="203"/>
      <c r="D59" s="203"/>
      <c r="E59" s="203"/>
      <c r="F59" s="203"/>
      <c r="G59" s="203"/>
      <c r="H59" s="203"/>
      <c r="I59" s="203"/>
      <c r="J59" s="203"/>
      <c r="K59" s="203"/>
      <c r="L59" s="203"/>
      <c r="M59" s="203"/>
      <c r="N59" s="203"/>
      <c r="O59" s="203"/>
      <c r="P59" s="203"/>
    </row>
    <row r="60" spans="1:16" ht="13" x14ac:dyDescent="0.3">
      <c r="A60" s="203"/>
      <c r="B60" s="203"/>
      <c r="C60" s="203"/>
      <c r="D60" s="203"/>
      <c r="E60" s="203"/>
      <c r="F60" s="203"/>
      <c r="G60" s="203"/>
      <c r="H60" s="203"/>
      <c r="I60" s="203"/>
      <c r="J60" s="203"/>
      <c r="K60" s="203"/>
      <c r="L60" s="203"/>
      <c r="M60" s="203"/>
      <c r="N60" s="203"/>
      <c r="O60" s="203"/>
      <c r="P60" s="203"/>
    </row>
    <row r="61" spans="1:16" ht="13" x14ac:dyDescent="0.3">
      <c r="A61" s="203"/>
      <c r="B61" s="203"/>
      <c r="C61" s="203"/>
      <c r="D61" s="203"/>
      <c r="E61" s="203"/>
      <c r="F61" s="203"/>
      <c r="G61" s="203"/>
      <c r="H61" s="203"/>
      <c r="I61" s="203"/>
      <c r="J61" s="203"/>
      <c r="K61" s="203"/>
      <c r="L61" s="203"/>
      <c r="M61" s="203"/>
      <c r="N61" s="203"/>
      <c r="O61" s="203"/>
      <c r="P61" s="203"/>
    </row>
    <row r="62" spans="1:16" ht="13" x14ac:dyDescent="0.3">
      <c r="A62" s="203"/>
      <c r="B62" s="203"/>
      <c r="C62" s="203"/>
      <c r="D62" s="203"/>
      <c r="E62" s="203"/>
      <c r="F62" s="203"/>
      <c r="G62" s="203"/>
      <c r="H62" s="203"/>
      <c r="I62" s="203"/>
      <c r="J62" s="203"/>
      <c r="K62" s="203"/>
      <c r="L62" s="203"/>
      <c r="M62" s="203"/>
      <c r="N62" s="203"/>
      <c r="O62" s="203"/>
      <c r="P62" s="203"/>
    </row>
    <row r="126" spans="3:12" hidden="1" x14ac:dyDescent="0.25">
      <c r="C126" s="13"/>
      <c r="D126" s="13"/>
      <c r="E126" s="13"/>
      <c r="F126" s="13"/>
      <c r="G126" s="13"/>
      <c r="H126" s="13"/>
      <c r="I126" s="13"/>
      <c r="J126" s="13"/>
      <c r="K126" s="13"/>
      <c r="L126" s="13"/>
    </row>
    <row r="127" spans="3:12" ht="13" hidden="1" x14ac:dyDescent="0.3">
      <c r="C127" s="167" t="s">
        <v>622</v>
      </c>
      <c r="D127" s="13"/>
      <c r="E127" s="13"/>
      <c r="F127" s="13"/>
      <c r="G127" s="13"/>
      <c r="H127" s="13"/>
      <c r="I127" s="13" t="s">
        <v>628</v>
      </c>
      <c r="J127" s="13"/>
      <c r="K127" s="13"/>
      <c r="L127" s="79"/>
    </row>
    <row r="128" spans="3:12" hidden="1" x14ac:dyDescent="0.25">
      <c r="C128" s="13"/>
      <c r="D128" s="13"/>
      <c r="E128" s="13"/>
      <c r="F128" s="13"/>
      <c r="G128" s="13"/>
      <c r="H128" s="13"/>
      <c r="I128" s="13"/>
      <c r="J128" s="13"/>
      <c r="K128" s="13"/>
      <c r="L128" s="79">
        <v>6</v>
      </c>
    </row>
    <row r="129" spans="3:12" hidden="1" x14ac:dyDescent="0.25">
      <c r="C129" s="13" t="s">
        <v>167</v>
      </c>
      <c r="D129" s="13"/>
      <c r="E129" s="13"/>
      <c r="F129" s="13"/>
      <c r="G129" s="13"/>
      <c r="H129" s="13"/>
      <c r="I129" s="13" t="s">
        <v>629</v>
      </c>
      <c r="J129" s="13"/>
      <c r="K129" s="13"/>
      <c r="L129" s="79">
        <v>7</v>
      </c>
    </row>
    <row r="130" spans="3:12" hidden="1" x14ac:dyDescent="0.25">
      <c r="C130" s="13" t="s">
        <v>168</v>
      </c>
      <c r="D130" s="13"/>
      <c r="E130" s="13"/>
      <c r="F130" s="13"/>
      <c r="G130" s="13"/>
      <c r="H130" s="13"/>
      <c r="I130" s="13" t="s">
        <v>630</v>
      </c>
      <c r="J130" s="13"/>
      <c r="K130" s="13"/>
      <c r="L130" s="79">
        <v>8</v>
      </c>
    </row>
    <row r="131" spans="3:12" hidden="1" x14ac:dyDescent="0.25">
      <c r="C131" s="13" t="s">
        <v>169</v>
      </c>
      <c r="D131" s="13"/>
      <c r="E131" s="13"/>
      <c r="F131" s="13"/>
      <c r="G131" s="13"/>
      <c r="H131" s="13"/>
      <c r="I131" s="13" t="s">
        <v>631</v>
      </c>
      <c r="J131" s="13"/>
      <c r="K131" s="13"/>
      <c r="L131" s="79">
        <v>9</v>
      </c>
    </row>
    <row r="132" spans="3:12" hidden="1" x14ac:dyDescent="0.25">
      <c r="C132" s="13" t="s">
        <v>170</v>
      </c>
      <c r="D132" s="13"/>
      <c r="E132" s="13"/>
      <c r="F132" s="13"/>
      <c r="G132" s="13"/>
      <c r="H132" s="13"/>
      <c r="I132" s="13" t="s">
        <v>632</v>
      </c>
      <c r="J132" s="13"/>
      <c r="K132" s="13"/>
      <c r="L132" s="79">
        <v>10</v>
      </c>
    </row>
    <row r="133" spans="3:12" hidden="1" x14ac:dyDescent="0.25">
      <c r="C133" s="13" t="s">
        <v>171</v>
      </c>
      <c r="D133" s="13"/>
      <c r="E133" s="13"/>
      <c r="F133" s="13"/>
      <c r="G133" s="13"/>
      <c r="H133" s="13"/>
      <c r="I133" s="13" t="s">
        <v>633</v>
      </c>
      <c r="J133" s="13"/>
      <c r="K133" s="13"/>
      <c r="L133" s="79">
        <v>11</v>
      </c>
    </row>
    <row r="134" spans="3:12" hidden="1" x14ac:dyDescent="0.25">
      <c r="C134" s="13" t="s">
        <v>172</v>
      </c>
      <c r="D134" s="13"/>
      <c r="E134" s="13"/>
      <c r="F134" s="13"/>
      <c r="G134" s="13"/>
      <c r="H134" s="13"/>
      <c r="I134" s="13" t="s">
        <v>634</v>
      </c>
      <c r="J134" s="13"/>
      <c r="K134" s="13"/>
      <c r="L134" s="79">
        <v>12</v>
      </c>
    </row>
    <row r="135" spans="3:12" hidden="1" x14ac:dyDescent="0.25">
      <c r="C135" s="13" t="s">
        <v>173</v>
      </c>
      <c r="D135" s="13"/>
      <c r="E135" s="13"/>
      <c r="F135" s="13"/>
      <c r="G135" s="13"/>
      <c r="H135" s="13"/>
      <c r="I135" s="13" t="s">
        <v>635</v>
      </c>
      <c r="J135" s="13"/>
      <c r="K135" s="13"/>
      <c r="L135" s="79" t="s">
        <v>32</v>
      </c>
    </row>
    <row r="136" spans="3:12" hidden="1" x14ac:dyDescent="0.25">
      <c r="C136" s="13" t="s">
        <v>174</v>
      </c>
      <c r="D136" s="13"/>
      <c r="E136" s="13"/>
      <c r="F136" s="13"/>
      <c r="G136" s="13"/>
      <c r="H136" s="13"/>
      <c r="I136" s="13" t="s">
        <v>636</v>
      </c>
      <c r="J136" s="13"/>
      <c r="K136" s="13"/>
    </row>
    <row r="137" spans="3:12" hidden="1" x14ac:dyDescent="0.25">
      <c r="C137" s="13" t="s">
        <v>175</v>
      </c>
      <c r="D137" s="13"/>
      <c r="E137" s="13"/>
      <c r="F137" s="13"/>
      <c r="G137" s="13"/>
      <c r="H137" s="13"/>
      <c r="I137" s="13" t="s">
        <v>637</v>
      </c>
      <c r="J137" s="13"/>
      <c r="K137" s="13"/>
    </row>
    <row r="138" spans="3:12" hidden="1" x14ac:dyDescent="0.25">
      <c r="C138" s="13" t="s">
        <v>176</v>
      </c>
      <c r="D138" s="13"/>
      <c r="E138" s="13"/>
      <c r="F138" s="13"/>
      <c r="G138" s="13"/>
      <c r="H138" s="13"/>
      <c r="I138" s="13" t="s">
        <v>638</v>
      </c>
      <c r="J138" s="13"/>
      <c r="K138" s="13"/>
    </row>
    <row r="139" spans="3:12" hidden="1" x14ac:dyDescent="0.25">
      <c r="C139" s="13" t="s">
        <v>177</v>
      </c>
      <c r="D139" s="13"/>
      <c r="E139" s="13"/>
      <c r="F139" s="13"/>
      <c r="G139" s="13"/>
      <c r="H139" s="13"/>
      <c r="I139" s="13" t="s">
        <v>639</v>
      </c>
      <c r="J139" s="13"/>
      <c r="K139" s="13"/>
    </row>
    <row r="140" spans="3:12" hidden="1" x14ac:dyDescent="0.25">
      <c r="C140" s="13" t="s">
        <v>178</v>
      </c>
      <c r="D140" s="13"/>
      <c r="E140" s="13"/>
      <c r="F140" s="13"/>
      <c r="G140" s="13"/>
      <c r="H140" s="13"/>
      <c r="I140" s="13" t="s">
        <v>640</v>
      </c>
      <c r="J140" s="13"/>
      <c r="K140" s="13"/>
    </row>
    <row r="141" spans="3:12" hidden="1" x14ac:dyDescent="0.25">
      <c r="C141" s="13" t="s">
        <v>179</v>
      </c>
      <c r="D141" s="13"/>
      <c r="E141" s="13"/>
      <c r="F141" s="13"/>
      <c r="G141" s="13"/>
      <c r="H141" s="13"/>
      <c r="I141" s="13" t="s">
        <v>641</v>
      </c>
      <c r="J141" s="13"/>
      <c r="K141" s="13"/>
    </row>
    <row r="142" spans="3:12" hidden="1" x14ac:dyDescent="0.25">
      <c r="C142" s="13" t="s">
        <v>180</v>
      </c>
      <c r="D142" s="13"/>
      <c r="E142" s="13"/>
      <c r="F142" s="13"/>
      <c r="G142" s="13"/>
      <c r="H142" s="13"/>
      <c r="I142" s="13" t="s">
        <v>642</v>
      </c>
      <c r="J142" s="13"/>
      <c r="K142" s="13"/>
    </row>
    <row r="143" spans="3:12" hidden="1" x14ac:dyDescent="0.25">
      <c r="C143" s="13" t="s">
        <v>181</v>
      </c>
      <c r="D143" s="13"/>
      <c r="E143" s="13"/>
      <c r="F143" s="13"/>
      <c r="G143" s="13"/>
      <c r="H143" s="13"/>
      <c r="I143" s="13" t="s">
        <v>643</v>
      </c>
      <c r="J143" s="13"/>
      <c r="K143" s="13"/>
    </row>
    <row r="144" spans="3:12" hidden="1" x14ac:dyDescent="0.25">
      <c r="C144" s="13" t="s">
        <v>182</v>
      </c>
      <c r="D144" s="13"/>
      <c r="E144" s="13"/>
      <c r="F144" s="13"/>
      <c r="G144" s="13"/>
      <c r="H144" s="13"/>
      <c r="I144" s="13" t="s">
        <v>644</v>
      </c>
      <c r="J144" s="13"/>
      <c r="K144" s="13"/>
    </row>
    <row r="145" spans="3:11" hidden="1" x14ac:dyDescent="0.25">
      <c r="C145" s="13" t="s">
        <v>183</v>
      </c>
      <c r="D145" s="13"/>
      <c r="E145" s="13"/>
      <c r="F145" s="13"/>
      <c r="G145" s="13"/>
      <c r="H145" s="13"/>
      <c r="I145" s="13" t="s">
        <v>645</v>
      </c>
      <c r="J145" s="13"/>
      <c r="K145" s="13"/>
    </row>
    <row r="146" spans="3:11" hidden="1" x14ac:dyDescent="0.25">
      <c r="C146" s="13" t="s">
        <v>184</v>
      </c>
      <c r="D146" s="13"/>
      <c r="E146" s="13"/>
      <c r="F146" s="13"/>
      <c r="G146" s="13"/>
      <c r="H146" s="13"/>
      <c r="I146" s="13" t="s">
        <v>646</v>
      </c>
      <c r="J146" s="13"/>
      <c r="K146" s="13"/>
    </row>
    <row r="147" spans="3:11" hidden="1" x14ac:dyDescent="0.25">
      <c r="C147" s="13" t="s">
        <v>185</v>
      </c>
      <c r="D147" s="13"/>
      <c r="E147" s="13"/>
      <c r="F147" s="13"/>
      <c r="G147" s="13"/>
      <c r="H147" s="13"/>
      <c r="I147" s="13" t="s">
        <v>647</v>
      </c>
      <c r="J147" s="13"/>
      <c r="K147" s="13"/>
    </row>
    <row r="148" spans="3:11" hidden="1" x14ac:dyDescent="0.25">
      <c r="C148" s="13" t="s">
        <v>186</v>
      </c>
      <c r="D148" s="13"/>
      <c r="E148" s="13"/>
      <c r="F148" s="13"/>
      <c r="G148" s="13"/>
      <c r="H148" s="13"/>
      <c r="I148" s="13" t="s">
        <v>648</v>
      </c>
      <c r="J148" s="13"/>
      <c r="K148" s="13"/>
    </row>
    <row r="149" spans="3:11" hidden="1" x14ac:dyDescent="0.25">
      <c r="C149" s="13" t="s">
        <v>187</v>
      </c>
      <c r="D149" s="13"/>
      <c r="E149" s="13"/>
      <c r="F149" s="13"/>
      <c r="G149" s="13"/>
      <c r="H149" s="13"/>
      <c r="I149" s="13" t="s">
        <v>649</v>
      </c>
      <c r="J149" s="13"/>
      <c r="K149" s="13"/>
    </row>
    <row r="150" spans="3:11" hidden="1" x14ac:dyDescent="0.25">
      <c r="C150" s="13" t="s">
        <v>188</v>
      </c>
      <c r="D150" s="13"/>
      <c r="E150" s="13"/>
      <c r="F150" s="13"/>
      <c r="G150" s="13"/>
      <c r="H150" s="13"/>
      <c r="I150" s="13" t="s">
        <v>650</v>
      </c>
      <c r="J150" s="13"/>
      <c r="K150" s="13"/>
    </row>
    <row r="151" spans="3:11" hidden="1" x14ac:dyDescent="0.25">
      <c r="C151" s="13" t="s">
        <v>189</v>
      </c>
      <c r="D151" s="13"/>
      <c r="E151" s="13"/>
      <c r="F151" s="13"/>
      <c r="G151" s="13"/>
      <c r="H151" s="13"/>
      <c r="I151" s="13" t="s">
        <v>651</v>
      </c>
      <c r="J151" s="13"/>
      <c r="K151" s="13"/>
    </row>
    <row r="152" spans="3:11" hidden="1" x14ac:dyDescent="0.25">
      <c r="C152" s="13" t="s">
        <v>190</v>
      </c>
      <c r="D152" s="13"/>
      <c r="E152" s="13"/>
      <c r="F152" s="13"/>
      <c r="G152" s="13"/>
      <c r="H152" s="13"/>
      <c r="I152" s="13" t="s">
        <v>652</v>
      </c>
      <c r="J152" s="13"/>
      <c r="K152" s="13"/>
    </row>
    <row r="153" spans="3:11" hidden="1" x14ac:dyDescent="0.25">
      <c r="C153" s="13" t="s">
        <v>191</v>
      </c>
      <c r="D153" s="13"/>
      <c r="E153" s="13"/>
      <c r="F153" s="13"/>
      <c r="G153" s="13"/>
      <c r="H153" s="13"/>
      <c r="I153" s="13" t="s">
        <v>653</v>
      </c>
      <c r="J153" s="13"/>
      <c r="K153" s="13"/>
    </row>
    <row r="154" spans="3:11" hidden="1" x14ac:dyDescent="0.25">
      <c r="C154" s="13" t="s">
        <v>192</v>
      </c>
      <c r="D154" s="13"/>
      <c r="E154" s="13"/>
      <c r="F154" s="13"/>
      <c r="G154" s="13"/>
      <c r="H154" s="13"/>
      <c r="I154" s="13" t="s">
        <v>654</v>
      </c>
      <c r="J154" s="13"/>
      <c r="K154" s="13"/>
    </row>
    <row r="155" spans="3:11" hidden="1" x14ac:dyDescent="0.25">
      <c r="C155" s="13" t="s">
        <v>193</v>
      </c>
      <c r="D155" s="13"/>
      <c r="E155" s="13"/>
      <c r="F155" s="13"/>
      <c r="G155" s="13"/>
      <c r="H155" s="13"/>
      <c r="I155" s="13" t="s">
        <v>655</v>
      </c>
      <c r="J155" s="13"/>
      <c r="K155" s="13"/>
    </row>
    <row r="156" spans="3:11" hidden="1" x14ac:dyDescent="0.25">
      <c r="C156" s="13" t="s">
        <v>194</v>
      </c>
      <c r="D156" s="13"/>
      <c r="E156" s="13"/>
      <c r="F156" s="13"/>
      <c r="G156" s="13"/>
      <c r="H156" s="13"/>
      <c r="I156" s="13" t="s">
        <v>656</v>
      </c>
      <c r="J156" s="13"/>
      <c r="K156" s="13"/>
    </row>
    <row r="157" spans="3:11" hidden="1" x14ac:dyDescent="0.25">
      <c r="C157" s="13" t="s">
        <v>195</v>
      </c>
      <c r="D157" s="13"/>
      <c r="E157" s="13"/>
      <c r="F157" s="13"/>
      <c r="G157" s="13"/>
      <c r="H157" s="13"/>
      <c r="I157" s="13" t="s">
        <v>657</v>
      </c>
      <c r="J157" s="13"/>
      <c r="K157" s="13"/>
    </row>
    <row r="158" spans="3:11" hidden="1" x14ac:dyDescent="0.25">
      <c r="C158" s="13" t="s">
        <v>196</v>
      </c>
      <c r="D158" s="13"/>
      <c r="E158" s="13"/>
      <c r="F158" s="13"/>
      <c r="G158" s="13"/>
      <c r="H158" s="13"/>
      <c r="I158" s="13" t="s">
        <v>658</v>
      </c>
      <c r="J158" s="13"/>
      <c r="K158" s="13"/>
    </row>
    <row r="159" spans="3:11" hidden="1" x14ac:dyDescent="0.25">
      <c r="C159" s="13" t="s">
        <v>197</v>
      </c>
      <c r="D159" s="13"/>
      <c r="E159" s="13"/>
      <c r="F159" s="13"/>
      <c r="G159" s="13"/>
      <c r="H159" s="13"/>
      <c r="I159" s="13" t="s">
        <v>659</v>
      </c>
      <c r="J159" s="13"/>
      <c r="K159" s="13"/>
    </row>
    <row r="160" spans="3:11" hidden="1" x14ac:dyDescent="0.25">
      <c r="C160" s="13" t="s">
        <v>198</v>
      </c>
      <c r="D160" s="13"/>
      <c r="E160" s="13"/>
      <c r="F160" s="13"/>
      <c r="G160" s="13"/>
      <c r="H160" s="13"/>
      <c r="I160" s="13" t="s">
        <v>660</v>
      </c>
      <c r="J160" s="13"/>
      <c r="K160" s="13"/>
    </row>
    <row r="161" spans="3:11" hidden="1" x14ac:dyDescent="0.25">
      <c r="C161" s="13" t="s">
        <v>199</v>
      </c>
      <c r="D161" s="13"/>
      <c r="E161" s="13"/>
      <c r="F161" s="13"/>
      <c r="G161" s="13"/>
      <c r="H161" s="13"/>
      <c r="I161" s="13" t="s">
        <v>661</v>
      </c>
      <c r="J161" s="13"/>
      <c r="K161" s="13"/>
    </row>
    <row r="162" spans="3:11" hidden="1" x14ac:dyDescent="0.25">
      <c r="C162" s="13" t="s">
        <v>200</v>
      </c>
      <c r="D162" s="13"/>
      <c r="E162" s="13"/>
      <c r="F162" s="13"/>
      <c r="G162" s="13"/>
      <c r="H162" s="13"/>
      <c r="I162" s="13" t="s">
        <v>662</v>
      </c>
      <c r="J162" s="13"/>
      <c r="K162" s="13"/>
    </row>
    <row r="163" spans="3:11" hidden="1" x14ac:dyDescent="0.25">
      <c r="C163" s="13" t="s">
        <v>201</v>
      </c>
      <c r="D163" s="13"/>
      <c r="E163" s="13"/>
      <c r="F163" s="13"/>
      <c r="G163" s="13"/>
      <c r="H163" s="13"/>
      <c r="I163" s="13" t="s">
        <v>663</v>
      </c>
      <c r="J163" s="13"/>
      <c r="K163" s="13"/>
    </row>
    <row r="164" spans="3:11" hidden="1" x14ac:dyDescent="0.25">
      <c r="C164" s="13" t="s">
        <v>202</v>
      </c>
      <c r="D164" s="13"/>
      <c r="E164" s="13"/>
      <c r="F164" s="13"/>
      <c r="G164" s="13"/>
      <c r="H164" s="13"/>
      <c r="I164" s="13" t="s">
        <v>664</v>
      </c>
      <c r="J164" s="13"/>
      <c r="K164" s="13"/>
    </row>
    <row r="165" spans="3:11" hidden="1" x14ac:dyDescent="0.25">
      <c r="C165" s="13" t="s">
        <v>203</v>
      </c>
      <c r="D165" s="13"/>
      <c r="E165" s="13"/>
      <c r="F165" s="13"/>
      <c r="G165" s="13"/>
      <c r="H165" s="13"/>
      <c r="I165" s="13" t="s">
        <v>665</v>
      </c>
      <c r="J165" s="13"/>
      <c r="K165" s="13"/>
    </row>
    <row r="166" spans="3:11" hidden="1" x14ac:dyDescent="0.25">
      <c r="C166" s="13" t="s">
        <v>204</v>
      </c>
      <c r="D166" s="13"/>
      <c r="E166" s="13"/>
      <c r="F166" s="13"/>
      <c r="G166" s="13"/>
      <c r="H166" s="13"/>
      <c r="I166" s="13" t="s">
        <v>666</v>
      </c>
      <c r="J166" s="13"/>
      <c r="K166" s="13"/>
    </row>
    <row r="167" spans="3:11" hidden="1" x14ac:dyDescent="0.25">
      <c r="C167" s="13" t="s">
        <v>205</v>
      </c>
      <c r="D167" s="13"/>
      <c r="E167" s="13"/>
      <c r="F167" s="13"/>
      <c r="G167" s="13"/>
      <c r="H167" s="13"/>
      <c r="I167" s="13" t="s">
        <v>667</v>
      </c>
      <c r="J167" s="13"/>
      <c r="K167" s="13"/>
    </row>
    <row r="168" spans="3:11" hidden="1" x14ac:dyDescent="0.25">
      <c r="C168" s="13" t="s">
        <v>206</v>
      </c>
      <c r="D168" s="13"/>
      <c r="E168" s="13"/>
      <c r="F168" s="13"/>
      <c r="G168" s="13"/>
      <c r="H168" s="13"/>
      <c r="I168" s="13" t="s">
        <v>668</v>
      </c>
      <c r="J168" s="13"/>
      <c r="K168" s="13"/>
    </row>
    <row r="169" spans="3:11" hidden="1" x14ac:dyDescent="0.25">
      <c r="C169" s="13" t="s">
        <v>207</v>
      </c>
      <c r="D169" s="13"/>
      <c r="E169" s="13"/>
      <c r="F169" s="13"/>
      <c r="G169" s="13"/>
      <c r="H169" s="13"/>
      <c r="I169" s="13" t="s">
        <v>669</v>
      </c>
      <c r="J169" s="13"/>
      <c r="K169" s="13"/>
    </row>
    <row r="170" spans="3:11" hidden="1" x14ac:dyDescent="0.25">
      <c r="C170" s="13" t="s">
        <v>208</v>
      </c>
      <c r="D170" s="13"/>
      <c r="E170" s="13"/>
      <c r="F170" s="13"/>
      <c r="G170" s="13"/>
      <c r="H170" s="13"/>
      <c r="I170" s="13" t="s">
        <v>670</v>
      </c>
      <c r="J170" s="13"/>
      <c r="K170" s="13"/>
    </row>
    <row r="171" spans="3:11" hidden="1" x14ac:dyDescent="0.25">
      <c r="C171" s="13" t="s">
        <v>209</v>
      </c>
      <c r="D171" s="13"/>
      <c r="E171" s="13"/>
      <c r="F171" s="13"/>
      <c r="G171" s="13"/>
      <c r="H171" s="13"/>
      <c r="I171" s="13" t="s">
        <v>671</v>
      </c>
      <c r="J171" s="13"/>
      <c r="K171" s="13"/>
    </row>
    <row r="172" spans="3:11" hidden="1" x14ac:dyDescent="0.25">
      <c r="C172" s="13" t="s">
        <v>210</v>
      </c>
      <c r="D172" s="13"/>
      <c r="E172" s="13"/>
      <c r="F172" s="13"/>
      <c r="G172" s="13"/>
      <c r="H172" s="13"/>
      <c r="I172" s="13" t="s">
        <v>672</v>
      </c>
      <c r="J172" s="13"/>
      <c r="K172" s="13"/>
    </row>
    <row r="173" spans="3:11" hidden="1" x14ac:dyDescent="0.25">
      <c r="C173" s="13" t="s">
        <v>211</v>
      </c>
      <c r="D173" s="13"/>
      <c r="E173" s="13"/>
      <c r="F173" s="13"/>
      <c r="G173" s="13"/>
      <c r="H173" s="13"/>
      <c r="I173" s="13" t="s">
        <v>673</v>
      </c>
      <c r="J173" s="13"/>
      <c r="K173" s="13"/>
    </row>
    <row r="174" spans="3:11" hidden="1" x14ac:dyDescent="0.25">
      <c r="C174" s="13" t="s">
        <v>212</v>
      </c>
      <c r="D174" s="13"/>
      <c r="E174" s="13"/>
      <c r="F174" s="13"/>
      <c r="G174" s="13"/>
      <c r="H174" s="13"/>
      <c r="I174" s="13" t="s">
        <v>674</v>
      </c>
      <c r="J174" s="13"/>
      <c r="K174" s="13"/>
    </row>
    <row r="175" spans="3:11" hidden="1" x14ac:dyDescent="0.25">
      <c r="C175" s="13" t="s">
        <v>213</v>
      </c>
      <c r="D175" s="13"/>
      <c r="E175" s="13"/>
      <c r="F175" s="13"/>
      <c r="G175" s="13"/>
      <c r="H175" s="13"/>
      <c r="I175" s="13" t="s">
        <v>675</v>
      </c>
      <c r="J175" s="13"/>
      <c r="K175" s="13"/>
    </row>
    <row r="176" spans="3:11" hidden="1" x14ac:dyDescent="0.25">
      <c r="C176" s="13" t="s">
        <v>214</v>
      </c>
      <c r="D176" s="13"/>
      <c r="E176" s="13"/>
      <c r="F176" s="13"/>
      <c r="G176" s="13"/>
      <c r="H176" s="13"/>
      <c r="I176" s="13" t="s">
        <v>676</v>
      </c>
      <c r="J176" s="13"/>
      <c r="K176" s="13"/>
    </row>
    <row r="177" spans="3:11" hidden="1" x14ac:dyDescent="0.25">
      <c r="C177" s="13" t="s">
        <v>215</v>
      </c>
      <c r="D177" s="13"/>
      <c r="E177" s="13"/>
      <c r="F177" s="13"/>
      <c r="G177" s="13"/>
      <c r="H177" s="13"/>
      <c r="I177" s="13" t="s">
        <v>677</v>
      </c>
      <c r="J177" s="13"/>
      <c r="K177" s="13"/>
    </row>
    <row r="178" spans="3:11" hidden="1" x14ac:dyDescent="0.25">
      <c r="C178" s="13" t="s">
        <v>216</v>
      </c>
      <c r="D178" s="13"/>
      <c r="E178" s="13"/>
      <c r="F178" s="13"/>
      <c r="G178" s="13"/>
      <c r="H178" s="13"/>
      <c r="I178" s="13" t="s">
        <v>678</v>
      </c>
      <c r="J178" s="13"/>
      <c r="K178" s="13"/>
    </row>
    <row r="179" spans="3:11" hidden="1" x14ac:dyDescent="0.25">
      <c r="C179" s="13" t="s">
        <v>217</v>
      </c>
      <c r="D179" s="13"/>
      <c r="E179" s="13"/>
      <c r="F179" s="13"/>
      <c r="G179" s="13"/>
      <c r="H179" s="13"/>
      <c r="I179" s="13" t="s">
        <v>679</v>
      </c>
      <c r="J179" s="13"/>
      <c r="K179" s="13"/>
    </row>
    <row r="180" spans="3:11" hidden="1" x14ac:dyDescent="0.25">
      <c r="C180" s="13" t="s">
        <v>218</v>
      </c>
      <c r="D180" s="13"/>
      <c r="E180" s="13"/>
      <c r="F180" s="13"/>
      <c r="G180" s="13"/>
      <c r="H180" s="13"/>
      <c r="I180" s="13" t="s">
        <v>680</v>
      </c>
      <c r="J180" s="13"/>
      <c r="K180" s="13"/>
    </row>
    <row r="181" spans="3:11" hidden="1" x14ac:dyDescent="0.25">
      <c r="C181" s="13" t="s">
        <v>219</v>
      </c>
      <c r="D181" s="13"/>
      <c r="E181" s="13"/>
      <c r="F181" s="13"/>
      <c r="G181" s="13"/>
      <c r="H181" s="13"/>
      <c r="I181" s="13" t="s">
        <v>681</v>
      </c>
      <c r="J181" s="13"/>
      <c r="K181" s="13"/>
    </row>
    <row r="182" spans="3:11" hidden="1" x14ac:dyDescent="0.25">
      <c r="C182" s="13" t="s">
        <v>220</v>
      </c>
      <c r="D182" s="13"/>
      <c r="E182" s="13"/>
      <c r="F182" s="13"/>
      <c r="G182" s="13"/>
      <c r="H182" s="13"/>
      <c r="I182" s="13" t="s">
        <v>682</v>
      </c>
      <c r="J182" s="13"/>
      <c r="K182" s="13"/>
    </row>
    <row r="183" spans="3:11" hidden="1" x14ac:dyDescent="0.25">
      <c r="C183" s="13" t="s">
        <v>221</v>
      </c>
      <c r="D183" s="13"/>
      <c r="E183" s="13"/>
      <c r="F183" s="13"/>
      <c r="G183" s="13"/>
      <c r="H183" s="13"/>
      <c r="I183" s="13" t="s">
        <v>683</v>
      </c>
      <c r="J183" s="13"/>
      <c r="K183" s="13"/>
    </row>
    <row r="184" spans="3:11" hidden="1" x14ac:dyDescent="0.25">
      <c r="C184" s="13" t="s">
        <v>222</v>
      </c>
      <c r="D184" s="13"/>
      <c r="E184" s="13"/>
      <c r="F184" s="13"/>
      <c r="G184" s="13"/>
      <c r="H184" s="13"/>
      <c r="I184" s="13" t="s">
        <v>684</v>
      </c>
      <c r="J184" s="13"/>
      <c r="K184" s="13"/>
    </row>
    <row r="185" spans="3:11" hidden="1" x14ac:dyDescent="0.25">
      <c r="C185" s="13" t="s">
        <v>223</v>
      </c>
      <c r="D185" s="13"/>
      <c r="E185" s="13"/>
      <c r="F185" s="13"/>
      <c r="G185" s="13"/>
      <c r="H185" s="13"/>
      <c r="I185" s="13" t="s">
        <v>685</v>
      </c>
      <c r="J185" s="13"/>
      <c r="K185" s="13"/>
    </row>
    <row r="186" spans="3:11" hidden="1" x14ac:dyDescent="0.25">
      <c r="C186" s="13" t="s">
        <v>224</v>
      </c>
      <c r="D186" s="13"/>
      <c r="E186" s="13"/>
      <c r="F186" s="13"/>
      <c r="G186" s="13"/>
      <c r="H186" s="13"/>
      <c r="I186" s="13" t="s">
        <v>686</v>
      </c>
      <c r="J186" s="13"/>
      <c r="K186" s="13"/>
    </row>
    <row r="187" spans="3:11" hidden="1" x14ac:dyDescent="0.25">
      <c r="C187" s="13" t="s">
        <v>225</v>
      </c>
      <c r="D187" s="13"/>
      <c r="E187" s="13"/>
      <c r="F187" s="13"/>
      <c r="G187" s="13"/>
      <c r="H187" s="13"/>
      <c r="I187" s="13" t="s">
        <v>687</v>
      </c>
      <c r="J187" s="13"/>
      <c r="K187" s="13"/>
    </row>
    <row r="188" spans="3:11" hidden="1" x14ac:dyDescent="0.25">
      <c r="C188" s="13" t="s">
        <v>226</v>
      </c>
      <c r="D188" s="13"/>
      <c r="E188" s="13"/>
      <c r="F188" s="13"/>
      <c r="G188" s="13"/>
      <c r="H188" s="13"/>
      <c r="I188" s="13" t="s">
        <v>688</v>
      </c>
      <c r="J188" s="13"/>
      <c r="K188" s="13"/>
    </row>
    <row r="189" spans="3:11" hidden="1" x14ac:dyDescent="0.25">
      <c r="C189" s="13" t="s">
        <v>227</v>
      </c>
      <c r="D189" s="13"/>
      <c r="E189" s="13"/>
      <c r="F189" s="13"/>
      <c r="G189" s="13"/>
      <c r="H189" s="13"/>
      <c r="I189" s="13" t="s">
        <v>689</v>
      </c>
      <c r="J189" s="13"/>
      <c r="K189" s="13"/>
    </row>
    <row r="190" spans="3:11" hidden="1" x14ac:dyDescent="0.25">
      <c r="C190" s="13" t="s">
        <v>228</v>
      </c>
      <c r="D190" s="13"/>
      <c r="E190" s="13"/>
      <c r="F190" s="13"/>
      <c r="G190" s="13"/>
      <c r="H190" s="13"/>
      <c r="I190" s="13" t="s">
        <v>690</v>
      </c>
      <c r="J190" s="13"/>
      <c r="K190" s="13"/>
    </row>
    <row r="191" spans="3:11" hidden="1" x14ac:dyDescent="0.25">
      <c r="C191" s="13" t="s">
        <v>229</v>
      </c>
      <c r="D191" s="13"/>
      <c r="E191" s="13"/>
      <c r="F191" s="13"/>
      <c r="G191" s="13"/>
      <c r="H191" s="13"/>
      <c r="I191" s="13" t="s">
        <v>691</v>
      </c>
      <c r="J191" s="13"/>
      <c r="K191" s="13"/>
    </row>
    <row r="192" spans="3:11" hidden="1" x14ac:dyDescent="0.25">
      <c r="C192" s="13" t="s">
        <v>230</v>
      </c>
      <c r="D192" s="13"/>
      <c r="E192" s="13"/>
      <c r="F192" s="13"/>
      <c r="G192" s="13"/>
      <c r="H192" s="13"/>
      <c r="I192" s="13" t="s">
        <v>692</v>
      </c>
      <c r="J192" s="13"/>
      <c r="K192" s="13"/>
    </row>
    <row r="193" spans="3:11" hidden="1" x14ac:dyDescent="0.25">
      <c r="C193" s="13" t="s">
        <v>231</v>
      </c>
      <c r="D193" s="13"/>
      <c r="E193" s="13"/>
      <c r="F193" s="13"/>
      <c r="G193" s="13"/>
      <c r="H193" s="13"/>
      <c r="I193" s="13" t="s">
        <v>693</v>
      </c>
      <c r="J193" s="13"/>
      <c r="K193" s="13"/>
    </row>
    <row r="194" spans="3:11" hidden="1" x14ac:dyDescent="0.25">
      <c r="C194" s="13" t="s">
        <v>232</v>
      </c>
      <c r="D194" s="13"/>
      <c r="E194" s="13"/>
      <c r="F194" s="13"/>
      <c r="G194" s="13"/>
      <c r="H194" s="13"/>
      <c r="I194" s="13" t="s">
        <v>694</v>
      </c>
      <c r="J194" s="13"/>
      <c r="K194" s="13"/>
    </row>
    <row r="195" spans="3:11" hidden="1" x14ac:dyDescent="0.25">
      <c r="C195" s="13" t="s">
        <v>233</v>
      </c>
      <c r="D195" s="13"/>
      <c r="E195" s="13"/>
      <c r="F195" s="13"/>
      <c r="G195" s="13"/>
      <c r="H195" s="13"/>
      <c r="I195" s="13" t="s">
        <v>695</v>
      </c>
      <c r="J195" s="13"/>
      <c r="K195" s="13"/>
    </row>
    <row r="196" spans="3:11" hidden="1" x14ac:dyDescent="0.25">
      <c r="C196" s="13" t="s">
        <v>234</v>
      </c>
      <c r="D196" s="13"/>
      <c r="E196" s="13"/>
      <c r="F196" s="13"/>
      <c r="G196" s="13"/>
      <c r="H196" s="13"/>
      <c r="I196" s="13" t="s">
        <v>696</v>
      </c>
      <c r="J196" s="13"/>
      <c r="K196" s="13"/>
    </row>
    <row r="197" spans="3:11" hidden="1" x14ac:dyDescent="0.25">
      <c r="C197" s="13" t="s">
        <v>235</v>
      </c>
      <c r="D197" s="13"/>
      <c r="E197" s="13"/>
      <c r="F197" s="13"/>
      <c r="G197" s="13"/>
      <c r="H197" s="13"/>
      <c r="I197" s="13" t="s">
        <v>697</v>
      </c>
      <c r="J197" s="13"/>
      <c r="K197" s="13"/>
    </row>
    <row r="198" spans="3:11" hidden="1" x14ac:dyDescent="0.25">
      <c r="C198" s="13" t="s">
        <v>236</v>
      </c>
      <c r="D198" s="13"/>
      <c r="E198" s="13"/>
      <c r="F198" s="13"/>
      <c r="G198" s="13"/>
      <c r="H198" s="13"/>
      <c r="I198" s="13" t="s">
        <v>698</v>
      </c>
      <c r="J198" s="13"/>
      <c r="K198" s="13"/>
    </row>
    <row r="199" spans="3:11" hidden="1" x14ac:dyDescent="0.25">
      <c r="C199" s="13" t="s">
        <v>237</v>
      </c>
      <c r="D199" s="13"/>
      <c r="E199" s="13"/>
      <c r="F199" s="13"/>
      <c r="G199" s="13"/>
      <c r="H199" s="13"/>
      <c r="I199" s="13" t="s">
        <v>699</v>
      </c>
      <c r="J199" s="13"/>
      <c r="K199" s="13"/>
    </row>
    <row r="200" spans="3:11" hidden="1" x14ac:dyDescent="0.25">
      <c r="C200" s="13" t="s">
        <v>238</v>
      </c>
      <c r="D200" s="13"/>
      <c r="E200" s="13"/>
      <c r="F200" s="13"/>
      <c r="G200" s="13"/>
      <c r="H200" s="13"/>
      <c r="I200" s="13" t="s">
        <v>700</v>
      </c>
      <c r="J200" s="13"/>
      <c r="K200" s="13"/>
    </row>
    <row r="201" spans="3:11" hidden="1" x14ac:dyDescent="0.25">
      <c r="C201" s="13" t="s">
        <v>239</v>
      </c>
      <c r="D201" s="13"/>
      <c r="E201" s="13"/>
      <c r="F201" s="13"/>
      <c r="G201" s="13"/>
      <c r="H201" s="13"/>
      <c r="I201" s="13" t="s">
        <v>701</v>
      </c>
      <c r="J201" s="13"/>
      <c r="K201" s="13"/>
    </row>
    <row r="202" spans="3:11" hidden="1" x14ac:dyDescent="0.25">
      <c r="C202" s="13" t="s">
        <v>240</v>
      </c>
      <c r="D202" s="13"/>
      <c r="E202" s="13"/>
      <c r="F202" s="13"/>
      <c r="G202" s="13"/>
      <c r="H202" s="13"/>
      <c r="I202" s="13" t="s">
        <v>702</v>
      </c>
      <c r="J202" s="13"/>
      <c r="K202" s="13"/>
    </row>
    <row r="203" spans="3:11" hidden="1" x14ac:dyDescent="0.25">
      <c r="C203" s="13" t="s">
        <v>241</v>
      </c>
      <c r="D203" s="13"/>
      <c r="E203" s="13"/>
      <c r="F203" s="13"/>
      <c r="G203" s="13"/>
      <c r="H203" s="13"/>
      <c r="I203" s="13" t="s">
        <v>703</v>
      </c>
      <c r="J203" s="13"/>
      <c r="K203" s="13"/>
    </row>
    <row r="204" spans="3:11" hidden="1" x14ac:dyDescent="0.25">
      <c r="C204" s="13" t="s">
        <v>242</v>
      </c>
      <c r="D204" s="13"/>
      <c r="E204" s="13"/>
      <c r="F204" s="13"/>
      <c r="G204" s="13"/>
      <c r="H204" s="13"/>
      <c r="I204" s="13" t="s">
        <v>704</v>
      </c>
      <c r="J204" s="13"/>
      <c r="K204" s="13"/>
    </row>
    <row r="205" spans="3:11" hidden="1" x14ac:dyDescent="0.25">
      <c r="C205" s="13" t="s">
        <v>243</v>
      </c>
      <c r="D205" s="13"/>
      <c r="E205" s="13"/>
      <c r="F205" s="13"/>
      <c r="G205" s="13"/>
      <c r="H205" s="13"/>
      <c r="I205" s="13" t="s">
        <v>705</v>
      </c>
      <c r="J205" s="13"/>
      <c r="K205" s="13"/>
    </row>
    <row r="206" spans="3:11" hidden="1" x14ac:dyDescent="0.25">
      <c r="C206" s="13" t="s">
        <v>244</v>
      </c>
      <c r="D206" s="13"/>
      <c r="E206" s="13"/>
      <c r="F206" s="13"/>
      <c r="G206" s="13"/>
      <c r="H206" s="13"/>
      <c r="I206" s="13" t="s">
        <v>706</v>
      </c>
      <c r="J206" s="13"/>
      <c r="K206" s="13"/>
    </row>
    <row r="207" spans="3:11" hidden="1" x14ac:dyDescent="0.25">
      <c r="C207" s="13" t="s">
        <v>245</v>
      </c>
      <c r="D207" s="13"/>
      <c r="E207" s="13"/>
      <c r="F207" s="13"/>
      <c r="G207" s="13"/>
      <c r="H207" s="13"/>
      <c r="I207" s="13" t="s">
        <v>707</v>
      </c>
      <c r="J207" s="13"/>
      <c r="K207" s="13"/>
    </row>
    <row r="208" spans="3:11" hidden="1" x14ac:dyDescent="0.25">
      <c r="C208" s="13" t="s">
        <v>246</v>
      </c>
      <c r="D208" s="13"/>
      <c r="E208" s="13"/>
      <c r="F208" s="13"/>
      <c r="G208" s="13"/>
      <c r="H208" s="13"/>
      <c r="I208" s="13" t="s">
        <v>708</v>
      </c>
      <c r="J208" s="13"/>
      <c r="K208" s="13"/>
    </row>
    <row r="209" spans="3:11" hidden="1" x14ac:dyDescent="0.25">
      <c r="C209" s="13" t="s">
        <v>247</v>
      </c>
      <c r="D209" s="13"/>
      <c r="E209" s="13"/>
      <c r="F209" s="13"/>
      <c r="G209" s="13"/>
      <c r="H209" s="13"/>
      <c r="I209" s="13" t="s">
        <v>709</v>
      </c>
      <c r="J209" s="13"/>
      <c r="K209" s="13"/>
    </row>
    <row r="210" spans="3:11" hidden="1" x14ac:dyDescent="0.25">
      <c r="C210" s="13" t="s">
        <v>248</v>
      </c>
      <c r="D210" s="13"/>
      <c r="E210" s="13"/>
      <c r="F210" s="13"/>
      <c r="G210" s="13"/>
      <c r="H210" s="13"/>
      <c r="I210" s="13" t="s">
        <v>710</v>
      </c>
      <c r="J210" s="13"/>
      <c r="K210" s="13"/>
    </row>
    <row r="211" spans="3:11" hidden="1" x14ac:dyDescent="0.25">
      <c r="C211" s="13" t="s">
        <v>249</v>
      </c>
      <c r="D211" s="13"/>
      <c r="E211" s="13"/>
      <c r="F211" s="13"/>
      <c r="G211" s="13"/>
      <c r="H211" s="13"/>
      <c r="I211" s="13" t="s">
        <v>711</v>
      </c>
      <c r="J211" s="13"/>
      <c r="K211" s="13"/>
    </row>
    <row r="212" spans="3:11" hidden="1" x14ac:dyDescent="0.25">
      <c r="C212" s="13" t="s">
        <v>250</v>
      </c>
      <c r="D212" s="13"/>
      <c r="E212" s="13"/>
      <c r="F212" s="13"/>
      <c r="G212" s="13"/>
      <c r="H212" s="13"/>
      <c r="I212" s="13" t="s">
        <v>712</v>
      </c>
      <c r="J212" s="13"/>
      <c r="K212" s="13"/>
    </row>
    <row r="213" spans="3:11" hidden="1" x14ac:dyDescent="0.25">
      <c r="C213" s="13" t="s">
        <v>251</v>
      </c>
      <c r="D213" s="13"/>
      <c r="E213" s="13"/>
      <c r="F213" s="13"/>
      <c r="G213" s="13"/>
      <c r="H213" s="13"/>
      <c r="I213" s="13" t="s">
        <v>713</v>
      </c>
      <c r="J213" s="13"/>
      <c r="K213" s="13"/>
    </row>
    <row r="214" spans="3:11" hidden="1" x14ac:dyDescent="0.25">
      <c r="C214" s="13" t="s">
        <v>252</v>
      </c>
      <c r="D214" s="13"/>
      <c r="E214" s="13"/>
      <c r="F214" s="13"/>
      <c r="G214" s="13"/>
      <c r="H214" s="13"/>
      <c r="I214" s="13" t="s">
        <v>714</v>
      </c>
      <c r="J214" s="13"/>
      <c r="K214" s="13"/>
    </row>
    <row r="215" spans="3:11" hidden="1" x14ac:dyDescent="0.25">
      <c r="C215" s="13" t="s">
        <v>253</v>
      </c>
      <c r="D215" s="13"/>
      <c r="E215" s="13"/>
      <c r="F215" s="13"/>
      <c r="G215" s="13"/>
      <c r="H215" s="13"/>
      <c r="I215" s="13" t="s">
        <v>715</v>
      </c>
      <c r="J215" s="13"/>
      <c r="K215" s="13"/>
    </row>
    <row r="216" spans="3:11" hidden="1" x14ac:dyDescent="0.25">
      <c r="C216" s="13" t="s">
        <v>254</v>
      </c>
      <c r="D216" s="13"/>
      <c r="E216" s="13"/>
      <c r="F216" s="13"/>
      <c r="G216" s="13"/>
      <c r="H216" s="13"/>
      <c r="I216" s="13" t="s">
        <v>716</v>
      </c>
      <c r="J216" s="13"/>
      <c r="K216" s="13"/>
    </row>
    <row r="217" spans="3:11" hidden="1" x14ac:dyDescent="0.25">
      <c r="C217" s="13" t="s">
        <v>255</v>
      </c>
      <c r="D217" s="13"/>
      <c r="E217" s="13"/>
      <c r="F217" s="13"/>
      <c r="G217" s="13"/>
      <c r="H217" s="13"/>
      <c r="I217" s="13" t="s">
        <v>717</v>
      </c>
      <c r="J217" s="13"/>
      <c r="K217" s="13"/>
    </row>
    <row r="218" spans="3:11" hidden="1" x14ac:dyDescent="0.25">
      <c r="C218" s="13" t="s">
        <v>256</v>
      </c>
      <c r="D218" s="13"/>
      <c r="E218" s="13"/>
      <c r="F218" s="13"/>
      <c r="G218" s="13"/>
      <c r="H218" s="13"/>
      <c r="I218" s="13" t="s">
        <v>718</v>
      </c>
      <c r="J218" s="13"/>
      <c r="K218" s="13"/>
    </row>
    <row r="219" spans="3:11" hidden="1" x14ac:dyDescent="0.25">
      <c r="C219" s="13" t="s">
        <v>257</v>
      </c>
      <c r="D219" s="13"/>
      <c r="E219" s="13"/>
      <c r="F219" s="13"/>
      <c r="G219" s="13"/>
      <c r="H219" s="13"/>
      <c r="I219" s="13" t="s">
        <v>719</v>
      </c>
      <c r="J219" s="13"/>
      <c r="K219" s="13"/>
    </row>
    <row r="220" spans="3:11" hidden="1" x14ac:dyDescent="0.25">
      <c r="C220" s="13" t="s">
        <v>258</v>
      </c>
      <c r="D220" s="13"/>
      <c r="E220" s="13"/>
      <c r="F220" s="13"/>
      <c r="G220" s="13"/>
      <c r="H220" s="13"/>
      <c r="I220" s="13" t="s">
        <v>720</v>
      </c>
      <c r="J220" s="13"/>
      <c r="K220" s="13"/>
    </row>
    <row r="221" spans="3:11" hidden="1" x14ac:dyDescent="0.25">
      <c r="C221" s="13" t="s">
        <v>259</v>
      </c>
      <c r="D221" s="13"/>
      <c r="E221" s="13"/>
      <c r="F221" s="13"/>
      <c r="G221" s="13"/>
      <c r="H221" s="13"/>
      <c r="I221" s="13" t="s">
        <v>721</v>
      </c>
      <c r="J221" s="13"/>
      <c r="K221" s="13"/>
    </row>
    <row r="222" spans="3:11" hidden="1" x14ac:dyDescent="0.25">
      <c r="C222" s="13" t="s">
        <v>260</v>
      </c>
      <c r="D222" s="13"/>
      <c r="E222" s="13"/>
      <c r="F222" s="13"/>
      <c r="G222" s="13"/>
      <c r="H222" s="13"/>
      <c r="I222" s="13" t="s">
        <v>722</v>
      </c>
      <c r="J222" s="13"/>
      <c r="K222" s="13"/>
    </row>
    <row r="223" spans="3:11" hidden="1" x14ac:dyDescent="0.25">
      <c r="C223" s="13" t="s">
        <v>261</v>
      </c>
      <c r="D223" s="13"/>
      <c r="E223" s="13"/>
      <c r="F223" s="13"/>
      <c r="G223" s="13"/>
      <c r="H223" s="13"/>
      <c r="I223" s="13" t="s">
        <v>723</v>
      </c>
      <c r="J223" s="13"/>
      <c r="K223" s="13"/>
    </row>
    <row r="224" spans="3:11" hidden="1" x14ac:dyDescent="0.25">
      <c r="C224" s="13" t="s">
        <v>262</v>
      </c>
      <c r="D224" s="13"/>
      <c r="E224" s="13"/>
      <c r="F224" s="13"/>
      <c r="G224" s="13"/>
      <c r="H224" s="13"/>
      <c r="I224" s="13" t="s">
        <v>724</v>
      </c>
      <c r="J224" s="13"/>
      <c r="K224" s="13"/>
    </row>
    <row r="225" spans="3:11" hidden="1" x14ac:dyDescent="0.25">
      <c r="C225" s="131" t="s">
        <v>263</v>
      </c>
      <c r="D225" s="131"/>
      <c r="E225" s="131"/>
      <c r="F225" s="131"/>
      <c r="G225" s="131"/>
      <c r="H225" s="131"/>
      <c r="I225" s="131" t="s">
        <v>725</v>
      </c>
      <c r="J225" s="131"/>
      <c r="K225" s="131"/>
    </row>
    <row r="226" spans="3:11" hidden="1" x14ac:dyDescent="0.25">
      <c r="C226" s="131" t="s">
        <v>264</v>
      </c>
      <c r="D226" s="131"/>
      <c r="E226" s="131"/>
      <c r="F226" s="131"/>
      <c r="G226" s="131"/>
      <c r="H226" s="131"/>
      <c r="I226" s="131" t="s">
        <v>726</v>
      </c>
      <c r="J226" s="131"/>
      <c r="K226" s="131"/>
    </row>
    <row r="227" spans="3:11" hidden="1" x14ac:dyDescent="0.25">
      <c r="C227" s="131" t="s">
        <v>265</v>
      </c>
      <c r="D227" s="131"/>
      <c r="E227" s="131"/>
      <c r="F227" s="131"/>
      <c r="G227" s="131"/>
      <c r="H227" s="131"/>
      <c r="I227" s="131" t="s">
        <v>727</v>
      </c>
      <c r="J227" s="131"/>
      <c r="K227" s="131"/>
    </row>
    <row r="228" spans="3:11" hidden="1" x14ac:dyDescent="0.25">
      <c r="C228" s="131" t="s">
        <v>266</v>
      </c>
      <c r="D228" s="131"/>
      <c r="E228" s="131"/>
      <c r="F228" s="131"/>
      <c r="G228" s="131"/>
      <c r="H228" s="131"/>
      <c r="I228" s="131" t="s">
        <v>728</v>
      </c>
      <c r="J228" s="131"/>
      <c r="K228" s="131"/>
    </row>
    <row r="229" spans="3:11" hidden="1" x14ac:dyDescent="0.25">
      <c r="C229" s="131" t="s">
        <v>267</v>
      </c>
      <c r="D229" s="131"/>
      <c r="E229" s="131"/>
      <c r="F229" s="131"/>
      <c r="G229" s="131"/>
      <c r="H229" s="131"/>
      <c r="I229" s="131" t="s">
        <v>729</v>
      </c>
      <c r="J229" s="131"/>
      <c r="K229" s="131"/>
    </row>
    <row r="230" spans="3:11" hidden="1" x14ac:dyDescent="0.25">
      <c r="C230" s="131" t="s">
        <v>268</v>
      </c>
      <c r="D230" s="131"/>
      <c r="E230" s="131"/>
      <c r="F230" s="131"/>
      <c r="G230" s="131"/>
      <c r="H230" s="131"/>
      <c r="I230" s="131" t="s">
        <v>730</v>
      </c>
      <c r="J230" s="131"/>
      <c r="K230" s="131"/>
    </row>
    <row r="231" spans="3:11" hidden="1" x14ac:dyDescent="0.25">
      <c r="C231" s="131" t="s">
        <v>269</v>
      </c>
      <c r="D231" s="131"/>
      <c r="E231" s="131"/>
      <c r="F231" s="131"/>
      <c r="G231" s="131"/>
      <c r="H231" s="131"/>
      <c r="I231" s="131" t="s">
        <v>731</v>
      </c>
      <c r="J231" s="131"/>
      <c r="K231" s="131"/>
    </row>
    <row r="232" spans="3:11" hidden="1" x14ac:dyDescent="0.25">
      <c r="C232" s="131" t="s">
        <v>270</v>
      </c>
      <c r="D232" s="131"/>
      <c r="E232" s="131"/>
      <c r="F232" s="131"/>
      <c r="G232" s="131"/>
      <c r="H232" s="131"/>
      <c r="I232" s="131" t="s">
        <v>732</v>
      </c>
      <c r="J232" s="131"/>
      <c r="K232" s="131"/>
    </row>
    <row r="233" spans="3:11" hidden="1" x14ac:dyDescent="0.25">
      <c r="C233" s="131" t="s">
        <v>271</v>
      </c>
      <c r="D233" s="131"/>
      <c r="E233" s="131"/>
      <c r="F233" s="131"/>
      <c r="G233" s="131"/>
      <c r="H233" s="131"/>
      <c r="I233" s="131" t="s">
        <v>733</v>
      </c>
      <c r="J233" s="131"/>
      <c r="K233" s="131"/>
    </row>
    <row r="234" spans="3:11" hidden="1" x14ac:dyDescent="0.25">
      <c r="C234" s="131" t="s">
        <v>272</v>
      </c>
      <c r="D234" s="131"/>
      <c r="E234" s="131"/>
      <c r="F234" s="131"/>
      <c r="G234" s="131"/>
      <c r="H234" s="131"/>
      <c r="I234" s="131" t="s">
        <v>734</v>
      </c>
      <c r="J234" s="131"/>
      <c r="K234" s="131"/>
    </row>
    <row r="235" spans="3:11" hidden="1" x14ac:dyDescent="0.25">
      <c r="C235" s="131" t="s">
        <v>273</v>
      </c>
      <c r="D235" s="131"/>
      <c r="E235" s="131"/>
      <c r="F235" s="131"/>
      <c r="G235" s="131"/>
      <c r="H235" s="131"/>
      <c r="I235" s="131" t="s">
        <v>735</v>
      </c>
      <c r="J235" s="131"/>
      <c r="K235" s="131"/>
    </row>
    <row r="236" spans="3:11" hidden="1" x14ac:dyDescent="0.25">
      <c r="C236" s="131" t="s">
        <v>274</v>
      </c>
      <c r="D236" s="131"/>
      <c r="E236" s="131"/>
      <c r="F236" s="131"/>
      <c r="G236" s="131"/>
      <c r="H236" s="131"/>
      <c r="I236" s="131" t="s">
        <v>736</v>
      </c>
      <c r="J236" s="131"/>
      <c r="K236" s="131"/>
    </row>
    <row r="237" spans="3:11" hidden="1" x14ac:dyDescent="0.25">
      <c r="C237" s="131" t="s">
        <v>275</v>
      </c>
      <c r="D237" s="131"/>
      <c r="E237" s="131"/>
      <c r="F237" s="131"/>
      <c r="G237" s="131"/>
      <c r="H237" s="131"/>
      <c r="I237" s="131" t="s">
        <v>737</v>
      </c>
      <c r="J237" s="131"/>
      <c r="K237" s="131"/>
    </row>
    <row r="238" spans="3:11" hidden="1" x14ac:dyDescent="0.25">
      <c r="C238" s="131" t="s">
        <v>276</v>
      </c>
      <c r="D238" s="131"/>
      <c r="E238" s="131"/>
      <c r="F238" s="131"/>
      <c r="G238" s="131"/>
      <c r="H238" s="131"/>
      <c r="I238" s="131" t="s">
        <v>738</v>
      </c>
      <c r="J238" s="131"/>
      <c r="K238" s="131"/>
    </row>
    <row r="239" spans="3:11" hidden="1" x14ac:dyDescent="0.25">
      <c r="C239" s="131" t="s">
        <v>277</v>
      </c>
      <c r="D239" s="131"/>
      <c r="E239" s="131"/>
      <c r="F239" s="131"/>
      <c r="G239" s="131"/>
      <c r="H239" s="131"/>
      <c r="I239" s="131" t="s">
        <v>739</v>
      </c>
      <c r="J239" s="131"/>
      <c r="K239" s="131"/>
    </row>
    <row r="240" spans="3:11" hidden="1" x14ac:dyDescent="0.25">
      <c r="C240" s="131" t="s">
        <v>278</v>
      </c>
      <c r="D240" s="131"/>
      <c r="E240" s="131"/>
      <c r="F240" s="131"/>
      <c r="G240" s="131"/>
      <c r="H240" s="131"/>
      <c r="I240" s="131" t="s">
        <v>740</v>
      </c>
      <c r="J240" s="131"/>
      <c r="K240" s="131"/>
    </row>
    <row r="241" spans="3:11" hidden="1" x14ac:dyDescent="0.25">
      <c r="C241" s="131" t="s">
        <v>279</v>
      </c>
      <c r="D241" s="131"/>
      <c r="E241" s="131"/>
      <c r="F241" s="131"/>
      <c r="G241" s="131"/>
      <c r="H241" s="131"/>
      <c r="I241" s="131" t="s">
        <v>741</v>
      </c>
      <c r="J241" s="131"/>
      <c r="K241" s="131"/>
    </row>
    <row r="242" spans="3:11" hidden="1" x14ac:dyDescent="0.25">
      <c r="C242" s="131" t="s">
        <v>280</v>
      </c>
      <c r="D242" s="131"/>
      <c r="E242" s="131"/>
      <c r="F242" s="131"/>
      <c r="G242" s="131"/>
      <c r="H242" s="131"/>
      <c r="I242" s="131" t="s">
        <v>742</v>
      </c>
      <c r="J242" s="131"/>
      <c r="K242" s="131"/>
    </row>
    <row r="243" spans="3:11" hidden="1" x14ac:dyDescent="0.25">
      <c r="C243" s="131" t="s">
        <v>281</v>
      </c>
      <c r="D243" s="131"/>
      <c r="E243" s="131"/>
      <c r="F243" s="131"/>
      <c r="G243" s="131"/>
      <c r="H243" s="131"/>
      <c r="I243" s="131" t="s">
        <v>743</v>
      </c>
      <c r="J243" s="131"/>
      <c r="K243" s="131"/>
    </row>
    <row r="244" spans="3:11" hidden="1" x14ac:dyDescent="0.25">
      <c r="C244" s="131" t="s">
        <v>282</v>
      </c>
      <c r="D244" s="131"/>
      <c r="E244" s="131"/>
      <c r="F244" s="131"/>
      <c r="G244" s="131"/>
      <c r="H244" s="131"/>
      <c r="I244" s="131" t="s">
        <v>744</v>
      </c>
      <c r="J244" s="131"/>
      <c r="K244" s="131"/>
    </row>
    <row r="245" spans="3:11" hidden="1" x14ac:dyDescent="0.25">
      <c r="C245" s="131" t="s">
        <v>283</v>
      </c>
      <c r="D245" s="131"/>
      <c r="E245" s="131"/>
      <c r="F245" s="131"/>
      <c r="G245" s="131"/>
      <c r="H245" s="131"/>
      <c r="I245" s="131" t="s">
        <v>745</v>
      </c>
      <c r="J245" s="131"/>
      <c r="K245" s="131"/>
    </row>
    <row r="246" spans="3:11" hidden="1" x14ac:dyDescent="0.25">
      <c r="C246" s="131" t="s">
        <v>284</v>
      </c>
      <c r="D246" s="131"/>
      <c r="E246" s="131"/>
      <c r="F246" s="131"/>
      <c r="G246" s="131"/>
      <c r="H246" s="131"/>
      <c r="I246" s="131" t="s">
        <v>746</v>
      </c>
      <c r="J246" s="131"/>
      <c r="K246" s="131"/>
    </row>
    <row r="247" spans="3:11" hidden="1" x14ac:dyDescent="0.25">
      <c r="C247" s="131" t="s">
        <v>285</v>
      </c>
      <c r="D247" s="131"/>
      <c r="E247" s="131"/>
      <c r="F247" s="131"/>
      <c r="G247" s="131"/>
      <c r="H247" s="131"/>
      <c r="I247" s="131" t="s">
        <v>747</v>
      </c>
      <c r="J247" s="131"/>
      <c r="K247" s="131"/>
    </row>
    <row r="248" spans="3:11" hidden="1" x14ac:dyDescent="0.25">
      <c r="C248" s="131" t="s">
        <v>286</v>
      </c>
      <c r="D248" s="131"/>
      <c r="E248" s="131"/>
      <c r="F248" s="131"/>
      <c r="G248" s="131"/>
      <c r="H248" s="131"/>
      <c r="I248" s="131" t="s">
        <v>748</v>
      </c>
      <c r="J248" s="131"/>
      <c r="K248" s="131"/>
    </row>
    <row r="249" spans="3:11" hidden="1" x14ac:dyDescent="0.25">
      <c r="C249" s="131" t="s">
        <v>287</v>
      </c>
      <c r="D249" s="131"/>
      <c r="E249" s="131"/>
      <c r="F249" s="131"/>
      <c r="G249" s="131"/>
      <c r="H249" s="131"/>
      <c r="I249" s="131" t="s">
        <v>749</v>
      </c>
      <c r="J249" s="131"/>
      <c r="K249" s="131"/>
    </row>
    <row r="250" spans="3:11" hidden="1" x14ac:dyDescent="0.25">
      <c r="C250" s="131" t="s">
        <v>288</v>
      </c>
      <c r="D250" s="131"/>
      <c r="E250" s="131"/>
      <c r="F250" s="131"/>
      <c r="G250" s="131"/>
      <c r="H250" s="131"/>
      <c r="I250" s="131" t="s">
        <v>750</v>
      </c>
      <c r="J250" s="131"/>
      <c r="K250" s="131"/>
    </row>
    <row r="251" spans="3:11" hidden="1" x14ac:dyDescent="0.25">
      <c r="C251" s="131" t="s">
        <v>289</v>
      </c>
      <c r="D251" s="131"/>
      <c r="E251" s="131"/>
      <c r="F251" s="131"/>
      <c r="G251" s="131"/>
      <c r="H251" s="131"/>
      <c r="I251" s="131" t="s">
        <v>751</v>
      </c>
      <c r="J251" s="131"/>
      <c r="K251" s="131"/>
    </row>
    <row r="252" spans="3:11" hidden="1" x14ac:dyDescent="0.25">
      <c r="C252" s="131" t="s">
        <v>290</v>
      </c>
      <c r="D252" s="131"/>
      <c r="E252" s="131"/>
      <c r="F252" s="131"/>
      <c r="G252" s="131"/>
      <c r="H252" s="131"/>
      <c r="I252" s="131" t="s">
        <v>752</v>
      </c>
      <c r="J252" s="131"/>
      <c r="K252" s="131"/>
    </row>
    <row r="253" spans="3:11" hidden="1" x14ac:dyDescent="0.25">
      <c r="C253" s="131" t="s">
        <v>291</v>
      </c>
      <c r="D253" s="131"/>
      <c r="E253" s="131"/>
      <c r="F253" s="131"/>
      <c r="G253" s="131"/>
      <c r="H253" s="131"/>
      <c r="I253" s="131" t="s">
        <v>753</v>
      </c>
      <c r="J253" s="131"/>
      <c r="K253" s="131"/>
    </row>
    <row r="254" spans="3:11" hidden="1" x14ac:dyDescent="0.25">
      <c r="C254" s="131" t="s">
        <v>292</v>
      </c>
      <c r="D254" s="131"/>
      <c r="E254" s="131"/>
      <c r="F254" s="131"/>
      <c r="G254" s="131"/>
      <c r="H254" s="131"/>
      <c r="I254" s="131" t="s">
        <v>754</v>
      </c>
      <c r="J254" s="131"/>
      <c r="K254" s="131"/>
    </row>
    <row r="255" spans="3:11" hidden="1" x14ac:dyDescent="0.25">
      <c r="C255" s="131" t="s">
        <v>293</v>
      </c>
      <c r="D255" s="131"/>
      <c r="E255" s="131"/>
      <c r="F255" s="131"/>
      <c r="G255" s="131"/>
      <c r="H255" s="131"/>
      <c r="I255" s="131" t="s">
        <v>755</v>
      </c>
      <c r="J255" s="131"/>
      <c r="K255" s="131"/>
    </row>
    <row r="256" spans="3:11" hidden="1" x14ac:dyDescent="0.25">
      <c r="C256" s="131" t="s">
        <v>294</v>
      </c>
      <c r="D256" s="131"/>
      <c r="E256" s="131"/>
      <c r="F256" s="131"/>
      <c r="G256" s="131"/>
      <c r="H256" s="131"/>
      <c r="I256" s="131" t="s">
        <v>756</v>
      </c>
      <c r="J256" s="131"/>
      <c r="K256" s="131"/>
    </row>
    <row r="257" spans="3:11" hidden="1" x14ac:dyDescent="0.25">
      <c r="C257" s="131" t="s">
        <v>295</v>
      </c>
      <c r="D257" s="131"/>
      <c r="E257" s="131"/>
      <c r="F257" s="131"/>
      <c r="G257" s="131"/>
      <c r="H257" s="131"/>
      <c r="I257" s="131" t="s">
        <v>757</v>
      </c>
      <c r="J257" s="131"/>
      <c r="K257" s="131"/>
    </row>
    <row r="258" spans="3:11" hidden="1" x14ac:dyDescent="0.25">
      <c r="C258" s="131" t="s">
        <v>296</v>
      </c>
      <c r="D258" s="131"/>
      <c r="E258" s="131"/>
      <c r="F258" s="131"/>
      <c r="G258" s="131"/>
      <c r="H258" s="131"/>
      <c r="I258" s="131" t="s">
        <v>758</v>
      </c>
      <c r="J258" s="131"/>
      <c r="K258" s="131"/>
    </row>
    <row r="259" spans="3:11" hidden="1" x14ac:dyDescent="0.25">
      <c r="C259" s="131" t="s">
        <v>623</v>
      </c>
      <c r="D259" s="131"/>
      <c r="E259" s="131"/>
      <c r="F259" s="131"/>
      <c r="G259" s="131"/>
      <c r="H259" s="131"/>
      <c r="I259" s="131" t="s">
        <v>759</v>
      </c>
      <c r="J259" s="131"/>
      <c r="K259" s="131"/>
    </row>
    <row r="260" spans="3:11" hidden="1" x14ac:dyDescent="0.25">
      <c r="C260" s="131" t="s">
        <v>297</v>
      </c>
      <c r="D260" s="131"/>
      <c r="E260" s="131"/>
      <c r="F260" s="131"/>
      <c r="G260" s="131"/>
      <c r="H260" s="131"/>
      <c r="I260" s="131" t="s">
        <v>760</v>
      </c>
      <c r="J260" s="131"/>
      <c r="K260" s="131"/>
    </row>
    <row r="261" spans="3:11" hidden="1" x14ac:dyDescent="0.25">
      <c r="C261" s="131" t="s">
        <v>298</v>
      </c>
      <c r="D261" s="131"/>
      <c r="E261" s="131"/>
      <c r="F261" s="131"/>
      <c r="G261" s="131"/>
      <c r="H261" s="131"/>
      <c r="I261" s="131" t="s">
        <v>761</v>
      </c>
      <c r="J261" s="131"/>
      <c r="K261" s="131"/>
    </row>
    <row r="262" spans="3:11" hidden="1" x14ac:dyDescent="0.25">
      <c r="C262" s="131" t="s">
        <v>299</v>
      </c>
      <c r="D262" s="131"/>
      <c r="E262" s="131"/>
      <c r="F262" s="131"/>
      <c r="G262" s="131"/>
      <c r="H262" s="131"/>
      <c r="I262" s="131" t="s">
        <v>762</v>
      </c>
      <c r="J262" s="131"/>
      <c r="K262" s="131"/>
    </row>
    <row r="263" spans="3:11" hidden="1" x14ac:dyDescent="0.25">
      <c r="C263" s="131" t="s">
        <v>300</v>
      </c>
      <c r="D263" s="131"/>
      <c r="E263" s="131"/>
      <c r="F263" s="131"/>
      <c r="G263" s="131"/>
      <c r="H263" s="131"/>
      <c r="I263" s="131" t="s">
        <v>763</v>
      </c>
      <c r="J263" s="131"/>
      <c r="K263" s="131"/>
    </row>
    <row r="264" spans="3:11" hidden="1" x14ac:dyDescent="0.25">
      <c r="C264" s="131" t="s">
        <v>301</v>
      </c>
      <c r="D264" s="131"/>
      <c r="E264" s="131"/>
      <c r="F264" s="131"/>
      <c r="G264" s="131"/>
      <c r="H264" s="131"/>
      <c r="I264" s="131" t="s">
        <v>764</v>
      </c>
      <c r="J264" s="131"/>
      <c r="K264" s="131"/>
    </row>
    <row r="265" spans="3:11" hidden="1" x14ac:dyDescent="0.25">
      <c r="C265" s="131" t="s">
        <v>302</v>
      </c>
      <c r="D265" s="131"/>
      <c r="E265" s="131"/>
      <c r="F265" s="131"/>
      <c r="G265" s="131"/>
      <c r="H265" s="131"/>
      <c r="I265" s="131" t="s">
        <v>765</v>
      </c>
      <c r="J265" s="131"/>
      <c r="K265" s="131"/>
    </row>
    <row r="266" spans="3:11" hidden="1" x14ac:dyDescent="0.25">
      <c r="C266" s="131" t="s">
        <v>303</v>
      </c>
      <c r="D266" s="131"/>
      <c r="E266" s="131"/>
      <c r="F266" s="131"/>
      <c r="G266" s="131"/>
      <c r="H266" s="131"/>
      <c r="I266" s="131" t="s">
        <v>766</v>
      </c>
      <c r="J266" s="131"/>
      <c r="K266" s="131"/>
    </row>
    <row r="267" spans="3:11" hidden="1" x14ac:dyDescent="0.25">
      <c r="C267" s="131" t="s">
        <v>304</v>
      </c>
      <c r="D267" s="131"/>
      <c r="E267" s="131"/>
      <c r="F267" s="131"/>
      <c r="G267" s="131"/>
      <c r="H267" s="131"/>
      <c r="I267" s="131" t="s">
        <v>767</v>
      </c>
      <c r="J267" s="131"/>
      <c r="K267" s="131"/>
    </row>
    <row r="268" spans="3:11" hidden="1" x14ac:dyDescent="0.25">
      <c r="C268" s="131" t="s">
        <v>305</v>
      </c>
      <c r="D268" s="131"/>
      <c r="E268" s="131"/>
      <c r="F268" s="131"/>
      <c r="G268" s="131"/>
      <c r="H268" s="131"/>
      <c r="I268" s="131" t="s">
        <v>768</v>
      </c>
      <c r="J268" s="131"/>
      <c r="K268" s="131"/>
    </row>
    <row r="269" spans="3:11" hidden="1" x14ac:dyDescent="0.25">
      <c r="C269" s="131" t="s">
        <v>306</v>
      </c>
      <c r="D269" s="131"/>
      <c r="E269" s="131"/>
      <c r="F269" s="131"/>
      <c r="G269" s="131"/>
      <c r="H269" s="131"/>
      <c r="I269" s="131" t="s">
        <v>769</v>
      </c>
      <c r="J269" s="131"/>
      <c r="K269" s="131"/>
    </row>
    <row r="270" spans="3:11" hidden="1" x14ac:dyDescent="0.25">
      <c r="C270" s="131" t="s">
        <v>307</v>
      </c>
      <c r="D270" s="131"/>
      <c r="E270" s="131"/>
      <c r="F270" s="131"/>
      <c r="G270" s="131"/>
      <c r="H270" s="131"/>
      <c r="I270" s="131" t="s">
        <v>770</v>
      </c>
      <c r="J270" s="131"/>
      <c r="K270" s="131"/>
    </row>
    <row r="271" spans="3:11" hidden="1" x14ac:dyDescent="0.25">
      <c r="C271" s="131" t="s">
        <v>308</v>
      </c>
      <c r="D271" s="131"/>
      <c r="E271" s="131"/>
      <c r="F271" s="131"/>
      <c r="G271" s="131"/>
      <c r="H271" s="131"/>
      <c r="I271" s="131" t="s">
        <v>771</v>
      </c>
      <c r="J271" s="131"/>
      <c r="K271" s="131"/>
    </row>
    <row r="272" spans="3:11" hidden="1" x14ac:dyDescent="0.25">
      <c r="C272" s="131" t="s">
        <v>309</v>
      </c>
      <c r="D272" s="131"/>
      <c r="E272" s="131"/>
      <c r="F272" s="131"/>
      <c r="G272" s="131"/>
      <c r="H272" s="131"/>
      <c r="I272" s="131" t="s">
        <v>772</v>
      </c>
      <c r="J272" s="131"/>
      <c r="K272" s="131"/>
    </row>
    <row r="273" spans="3:11" hidden="1" x14ac:dyDescent="0.25">
      <c r="C273" s="131" t="s">
        <v>310</v>
      </c>
      <c r="D273" s="131"/>
      <c r="E273" s="131"/>
      <c r="F273" s="131"/>
      <c r="G273" s="131"/>
      <c r="H273" s="131"/>
      <c r="I273" s="131" t="s">
        <v>773</v>
      </c>
      <c r="J273" s="131"/>
      <c r="K273" s="131"/>
    </row>
    <row r="274" spans="3:11" hidden="1" x14ac:dyDescent="0.25">
      <c r="C274" s="131" t="s">
        <v>311</v>
      </c>
      <c r="D274" s="131"/>
      <c r="E274" s="131"/>
      <c r="F274" s="131"/>
      <c r="G274" s="131"/>
      <c r="H274" s="131"/>
      <c r="I274" s="131" t="s">
        <v>774</v>
      </c>
      <c r="J274" s="131"/>
      <c r="K274" s="131"/>
    </row>
    <row r="275" spans="3:11" hidden="1" x14ac:dyDescent="0.25">
      <c r="C275" s="131" t="s">
        <v>312</v>
      </c>
      <c r="D275" s="131"/>
      <c r="E275" s="131"/>
      <c r="F275" s="131"/>
      <c r="G275" s="131"/>
      <c r="H275" s="131"/>
      <c r="I275" s="131" t="s">
        <v>775</v>
      </c>
      <c r="J275" s="131"/>
      <c r="K275" s="131"/>
    </row>
    <row r="276" spans="3:11" hidden="1" x14ac:dyDescent="0.25">
      <c r="C276" s="131" t="s">
        <v>313</v>
      </c>
      <c r="D276" s="131"/>
      <c r="E276" s="131"/>
      <c r="F276" s="131"/>
      <c r="G276" s="131"/>
      <c r="H276" s="131"/>
      <c r="I276" s="131" t="s">
        <v>776</v>
      </c>
      <c r="J276" s="131"/>
      <c r="K276" s="131"/>
    </row>
    <row r="277" spans="3:11" hidden="1" x14ac:dyDescent="0.25">
      <c r="C277" s="131" t="s">
        <v>624</v>
      </c>
      <c r="D277" s="131"/>
      <c r="E277" s="131"/>
      <c r="F277" s="131"/>
      <c r="G277" s="131"/>
      <c r="H277" s="131"/>
      <c r="I277" s="131" t="s">
        <v>777</v>
      </c>
      <c r="J277" s="131"/>
      <c r="K277" s="131"/>
    </row>
    <row r="278" spans="3:11" hidden="1" x14ac:dyDescent="0.25">
      <c r="C278" s="131" t="s">
        <v>314</v>
      </c>
      <c r="D278" s="131"/>
      <c r="E278" s="131"/>
      <c r="F278" s="131"/>
      <c r="G278" s="131"/>
      <c r="H278" s="131"/>
      <c r="I278" s="131" t="s">
        <v>778</v>
      </c>
      <c r="J278" s="131"/>
      <c r="K278" s="131"/>
    </row>
    <row r="279" spans="3:11" hidden="1" x14ac:dyDescent="0.25">
      <c r="C279" s="131" t="s">
        <v>315</v>
      </c>
      <c r="D279" s="131"/>
      <c r="E279" s="131"/>
      <c r="F279" s="131"/>
      <c r="G279" s="131"/>
      <c r="H279" s="131"/>
      <c r="I279" s="131" t="s">
        <v>779</v>
      </c>
      <c r="J279" s="131"/>
      <c r="K279" s="131"/>
    </row>
    <row r="280" spans="3:11" hidden="1" x14ac:dyDescent="0.25">
      <c r="C280" s="131" t="s">
        <v>625</v>
      </c>
      <c r="D280" s="131"/>
      <c r="E280" s="131"/>
      <c r="F280" s="131"/>
      <c r="G280" s="131"/>
      <c r="H280" s="131"/>
      <c r="I280" s="131" t="s">
        <v>780</v>
      </c>
      <c r="J280" s="131"/>
      <c r="K280" s="131"/>
    </row>
    <row r="281" spans="3:11" hidden="1" x14ac:dyDescent="0.25">
      <c r="C281" s="131" t="s">
        <v>316</v>
      </c>
      <c r="D281" s="131"/>
      <c r="E281" s="131"/>
      <c r="F281" s="131"/>
      <c r="G281" s="131"/>
      <c r="H281" s="131"/>
      <c r="I281" s="131" t="s">
        <v>781</v>
      </c>
      <c r="J281" s="131"/>
      <c r="K281" s="131"/>
    </row>
    <row r="282" spans="3:11" hidden="1" x14ac:dyDescent="0.25">
      <c r="C282" s="131" t="s">
        <v>317</v>
      </c>
      <c r="D282" s="131"/>
      <c r="E282" s="131"/>
      <c r="F282" s="131"/>
      <c r="G282" s="131"/>
      <c r="H282" s="131"/>
      <c r="I282" s="131" t="s">
        <v>782</v>
      </c>
      <c r="J282" s="131"/>
      <c r="K282" s="131"/>
    </row>
    <row r="283" spans="3:11" hidden="1" x14ac:dyDescent="0.25">
      <c r="C283" s="131" t="s">
        <v>318</v>
      </c>
      <c r="D283" s="131"/>
      <c r="E283" s="131"/>
      <c r="F283" s="131"/>
      <c r="G283" s="131"/>
      <c r="H283" s="131"/>
      <c r="I283" s="131" t="s">
        <v>783</v>
      </c>
      <c r="J283" s="131"/>
      <c r="K283" s="131"/>
    </row>
    <row r="284" spans="3:11" hidden="1" x14ac:dyDescent="0.25">
      <c r="C284" s="131" t="s">
        <v>319</v>
      </c>
      <c r="D284" s="131"/>
      <c r="E284" s="131"/>
      <c r="F284" s="131"/>
      <c r="G284" s="131"/>
      <c r="H284" s="131"/>
      <c r="I284" s="131" t="s">
        <v>784</v>
      </c>
      <c r="J284" s="131"/>
      <c r="K284" s="131"/>
    </row>
    <row r="285" spans="3:11" hidden="1" x14ac:dyDescent="0.25">
      <c r="C285" s="131" t="s">
        <v>320</v>
      </c>
      <c r="D285" s="131"/>
      <c r="E285" s="131"/>
      <c r="F285" s="131"/>
      <c r="G285" s="131"/>
      <c r="H285" s="131"/>
      <c r="I285" s="131" t="s">
        <v>785</v>
      </c>
      <c r="J285" s="131"/>
      <c r="K285" s="131"/>
    </row>
    <row r="286" spans="3:11" hidden="1" x14ac:dyDescent="0.25">
      <c r="C286" s="131" t="s">
        <v>321</v>
      </c>
      <c r="D286" s="131"/>
      <c r="E286" s="131"/>
      <c r="F286" s="131"/>
      <c r="G286" s="131"/>
      <c r="H286" s="131"/>
      <c r="I286" s="131" t="s">
        <v>786</v>
      </c>
      <c r="J286" s="131"/>
      <c r="K286" s="131"/>
    </row>
    <row r="287" spans="3:11" hidden="1" x14ac:dyDescent="0.25">
      <c r="C287" s="131" t="s">
        <v>322</v>
      </c>
      <c r="D287" s="131"/>
      <c r="E287" s="131"/>
      <c r="F287" s="131"/>
      <c r="G287" s="131"/>
      <c r="H287" s="131"/>
      <c r="I287" s="131" t="s">
        <v>787</v>
      </c>
      <c r="J287" s="131"/>
      <c r="K287" s="131"/>
    </row>
    <row r="288" spans="3:11" hidden="1" x14ac:dyDescent="0.25">
      <c r="C288" s="131" t="s">
        <v>323</v>
      </c>
      <c r="D288" s="131"/>
      <c r="E288" s="131"/>
      <c r="F288" s="131"/>
      <c r="G288" s="131"/>
      <c r="H288" s="131"/>
      <c r="I288" s="131" t="s">
        <v>788</v>
      </c>
      <c r="J288" s="131"/>
      <c r="K288" s="131"/>
    </row>
    <row r="289" spans="3:11" hidden="1" x14ac:dyDescent="0.25">
      <c r="C289" s="131" t="s">
        <v>324</v>
      </c>
      <c r="D289" s="131"/>
      <c r="E289" s="131"/>
      <c r="F289" s="131"/>
      <c r="G289" s="131"/>
      <c r="H289" s="131"/>
      <c r="I289" s="131" t="s">
        <v>789</v>
      </c>
      <c r="J289" s="131"/>
      <c r="K289" s="131"/>
    </row>
    <row r="290" spans="3:11" hidden="1" x14ac:dyDescent="0.25">
      <c r="C290" s="131" t="s">
        <v>325</v>
      </c>
      <c r="D290" s="131"/>
      <c r="E290" s="131"/>
      <c r="F290" s="131"/>
      <c r="G290" s="131"/>
      <c r="H290" s="131"/>
      <c r="I290" s="131" t="s">
        <v>790</v>
      </c>
      <c r="J290" s="131"/>
      <c r="K290" s="131"/>
    </row>
    <row r="291" spans="3:11" hidden="1" x14ac:dyDescent="0.25">
      <c r="C291" s="131" t="s">
        <v>326</v>
      </c>
      <c r="D291" s="131"/>
      <c r="E291" s="131"/>
      <c r="F291" s="131"/>
      <c r="G291" s="131"/>
      <c r="H291" s="131"/>
      <c r="I291" s="131" t="s">
        <v>791</v>
      </c>
      <c r="J291" s="131"/>
      <c r="K291" s="131"/>
    </row>
    <row r="292" spans="3:11" hidden="1" x14ac:dyDescent="0.25">
      <c r="C292" s="131" t="s">
        <v>327</v>
      </c>
      <c r="D292" s="131"/>
      <c r="E292" s="131"/>
      <c r="F292" s="131"/>
      <c r="G292" s="131"/>
      <c r="H292" s="131"/>
      <c r="I292" s="131" t="s">
        <v>792</v>
      </c>
      <c r="J292" s="131"/>
      <c r="K292" s="131"/>
    </row>
    <row r="293" spans="3:11" hidden="1" x14ac:dyDescent="0.25">
      <c r="C293" s="131" t="s">
        <v>328</v>
      </c>
      <c r="D293" s="131"/>
      <c r="E293" s="131"/>
      <c r="F293" s="131"/>
      <c r="G293" s="131"/>
      <c r="H293" s="131"/>
      <c r="I293" s="131" t="s">
        <v>793</v>
      </c>
      <c r="J293" s="131"/>
      <c r="K293" s="131"/>
    </row>
    <row r="294" spans="3:11" hidden="1" x14ac:dyDescent="0.25">
      <c r="C294" s="131" t="s">
        <v>329</v>
      </c>
      <c r="D294" s="131"/>
      <c r="E294" s="131"/>
      <c r="F294" s="131"/>
      <c r="G294" s="131"/>
      <c r="H294" s="131"/>
      <c r="I294" s="131" t="s">
        <v>217</v>
      </c>
      <c r="J294" s="131"/>
      <c r="K294" s="131"/>
    </row>
    <row r="295" spans="3:11" hidden="1" x14ac:dyDescent="0.25">
      <c r="C295" s="131" t="s">
        <v>330</v>
      </c>
      <c r="D295" s="131"/>
      <c r="E295" s="131"/>
      <c r="F295" s="131"/>
      <c r="G295" s="131"/>
      <c r="H295" s="131"/>
      <c r="I295" s="131" t="s">
        <v>794</v>
      </c>
      <c r="J295" s="131"/>
      <c r="K295" s="131"/>
    </row>
    <row r="296" spans="3:11" hidden="1" x14ac:dyDescent="0.25">
      <c r="C296" s="131" t="s">
        <v>331</v>
      </c>
      <c r="D296" s="131"/>
      <c r="E296" s="131"/>
      <c r="F296" s="131"/>
      <c r="G296" s="131"/>
      <c r="H296" s="131"/>
      <c r="I296" s="131" t="s">
        <v>795</v>
      </c>
      <c r="J296" s="131"/>
      <c r="K296" s="131"/>
    </row>
    <row r="297" spans="3:11" hidden="1" x14ac:dyDescent="0.25">
      <c r="C297" s="131" t="s">
        <v>332</v>
      </c>
      <c r="D297" s="131"/>
      <c r="E297" s="131"/>
      <c r="F297" s="131"/>
      <c r="G297" s="131"/>
      <c r="H297" s="131"/>
      <c r="I297" s="131" t="s">
        <v>796</v>
      </c>
      <c r="J297" s="131"/>
      <c r="K297" s="131"/>
    </row>
    <row r="298" spans="3:11" hidden="1" x14ac:dyDescent="0.25">
      <c r="C298" s="131" t="s">
        <v>333</v>
      </c>
      <c r="D298" s="131"/>
      <c r="E298" s="131"/>
      <c r="F298" s="131"/>
      <c r="G298" s="131"/>
      <c r="H298" s="131"/>
      <c r="I298" s="131" t="s">
        <v>797</v>
      </c>
      <c r="J298" s="131"/>
      <c r="K298" s="131"/>
    </row>
    <row r="299" spans="3:11" hidden="1" x14ac:dyDescent="0.25">
      <c r="C299" s="131" t="s">
        <v>334</v>
      </c>
      <c r="D299" s="131"/>
      <c r="E299" s="131"/>
      <c r="F299" s="131"/>
      <c r="G299" s="131"/>
      <c r="H299" s="131"/>
      <c r="I299" s="131" t="s">
        <v>798</v>
      </c>
      <c r="J299" s="131"/>
      <c r="K299" s="131"/>
    </row>
    <row r="300" spans="3:11" hidden="1" x14ac:dyDescent="0.25">
      <c r="C300" s="131" t="s">
        <v>335</v>
      </c>
      <c r="D300" s="131"/>
      <c r="E300" s="131"/>
      <c r="F300" s="131"/>
      <c r="G300" s="131"/>
      <c r="H300" s="131"/>
      <c r="I300" s="131" t="s">
        <v>799</v>
      </c>
      <c r="J300" s="131"/>
      <c r="K300" s="131"/>
    </row>
    <row r="301" spans="3:11" hidden="1" x14ac:dyDescent="0.25">
      <c r="C301" s="131" t="s">
        <v>336</v>
      </c>
      <c r="D301" s="131"/>
      <c r="E301" s="131"/>
      <c r="F301" s="131"/>
      <c r="G301" s="131"/>
      <c r="H301" s="131"/>
      <c r="I301" s="131" t="s">
        <v>800</v>
      </c>
      <c r="J301" s="131"/>
      <c r="K301" s="131"/>
    </row>
    <row r="302" spans="3:11" hidden="1" x14ac:dyDescent="0.25">
      <c r="C302" s="131" t="s">
        <v>337</v>
      </c>
      <c r="D302" s="131"/>
      <c r="E302" s="131"/>
      <c r="F302" s="131"/>
      <c r="G302" s="131"/>
      <c r="H302" s="131"/>
      <c r="I302" s="131" t="s">
        <v>801</v>
      </c>
      <c r="J302" s="131"/>
      <c r="K302" s="131"/>
    </row>
    <row r="303" spans="3:11" hidden="1" x14ac:dyDescent="0.25">
      <c r="C303" s="131" t="s">
        <v>338</v>
      </c>
      <c r="D303" s="131"/>
      <c r="E303" s="131"/>
      <c r="F303" s="131"/>
      <c r="G303" s="131"/>
      <c r="H303" s="131"/>
      <c r="I303" s="131" t="s">
        <v>802</v>
      </c>
      <c r="J303" s="131"/>
      <c r="K303" s="131"/>
    </row>
    <row r="304" spans="3:11" hidden="1" x14ac:dyDescent="0.25">
      <c r="C304" s="131" t="s">
        <v>339</v>
      </c>
      <c r="D304" s="131"/>
      <c r="E304" s="131"/>
      <c r="F304" s="131"/>
      <c r="G304" s="131"/>
      <c r="H304" s="131"/>
      <c r="I304" s="131" t="s">
        <v>803</v>
      </c>
      <c r="J304" s="131"/>
      <c r="K304" s="131"/>
    </row>
    <row r="305" spans="3:11" hidden="1" x14ac:dyDescent="0.25">
      <c r="C305" s="131" t="s">
        <v>340</v>
      </c>
      <c r="D305" s="131"/>
      <c r="E305" s="131"/>
      <c r="F305" s="131"/>
      <c r="G305" s="131"/>
      <c r="H305" s="131"/>
      <c r="I305" s="131" t="s">
        <v>804</v>
      </c>
      <c r="J305" s="131"/>
      <c r="K305" s="131"/>
    </row>
    <row r="306" spans="3:11" hidden="1" x14ac:dyDescent="0.25">
      <c r="C306" s="131" t="s">
        <v>341</v>
      </c>
      <c r="D306" s="131"/>
      <c r="E306" s="131"/>
      <c r="F306" s="131"/>
      <c r="G306" s="131"/>
      <c r="H306" s="131"/>
      <c r="I306" s="131" t="s">
        <v>805</v>
      </c>
      <c r="J306" s="131"/>
      <c r="K306" s="131"/>
    </row>
    <row r="307" spans="3:11" hidden="1" x14ac:dyDescent="0.25">
      <c r="C307" s="131" t="s">
        <v>342</v>
      </c>
      <c r="D307" s="131"/>
      <c r="E307" s="131"/>
      <c r="F307" s="131"/>
      <c r="G307" s="131"/>
      <c r="H307" s="131"/>
      <c r="I307" s="131" t="s">
        <v>806</v>
      </c>
      <c r="J307" s="131"/>
      <c r="K307" s="131"/>
    </row>
    <row r="308" spans="3:11" hidden="1" x14ac:dyDescent="0.25">
      <c r="C308" s="131" t="s">
        <v>343</v>
      </c>
      <c r="D308" s="131"/>
      <c r="E308" s="131"/>
      <c r="F308" s="131"/>
      <c r="G308" s="131"/>
      <c r="H308" s="131"/>
      <c r="I308" s="131" t="s">
        <v>807</v>
      </c>
      <c r="J308" s="131"/>
      <c r="K308" s="131"/>
    </row>
    <row r="309" spans="3:11" hidden="1" x14ac:dyDescent="0.25">
      <c r="C309" s="131" t="s">
        <v>344</v>
      </c>
      <c r="D309" s="131"/>
      <c r="E309" s="131"/>
      <c r="F309" s="131"/>
      <c r="G309" s="131"/>
      <c r="H309" s="131"/>
      <c r="I309" s="131" t="s">
        <v>808</v>
      </c>
      <c r="J309" s="131"/>
      <c r="K309" s="131"/>
    </row>
    <row r="310" spans="3:11" hidden="1" x14ac:dyDescent="0.25">
      <c r="C310" s="131" t="s">
        <v>345</v>
      </c>
      <c r="D310" s="131"/>
      <c r="E310" s="131"/>
      <c r="F310" s="131"/>
      <c r="G310" s="131"/>
      <c r="H310" s="131"/>
      <c r="I310" s="131" t="s">
        <v>809</v>
      </c>
      <c r="J310" s="131"/>
      <c r="K310" s="131"/>
    </row>
    <row r="311" spans="3:11" hidden="1" x14ac:dyDescent="0.25">
      <c r="C311" s="131" t="s">
        <v>346</v>
      </c>
      <c r="D311" s="131"/>
      <c r="E311" s="131"/>
      <c r="F311" s="131"/>
      <c r="G311" s="131"/>
      <c r="H311" s="131"/>
      <c r="I311" s="131" t="s">
        <v>810</v>
      </c>
      <c r="J311" s="131"/>
      <c r="K311" s="131"/>
    </row>
    <row r="312" spans="3:11" hidden="1" x14ac:dyDescent="0.25">
      <c r="C312" s="131" t="s">
        <v>347</v>
      </c>
      <c r="D312" s="131"/>
      <c r="E312" s="131"/>
      <c r="F312" s="131"/>
      <c r="G312" s="131"/>
      <c r="H312" s="131"/>
      <c r="I312" s="131" t="s">
        <v>811</v>
      </c>
      <c r="J312" s="131"/>
      <c r="K312" s="131"/>
    </row>
    <row r="313" spans="3:11" hidden="1" x14ac:dyDescent="0.25">
      <c r="C313" s="131" t="s">
        <v>348</v>
      </c>
      <c r="D313" s="131"/>
      <c r="E313" s="131"/>
      <c r="F313" s="131"/>
      <c r="G313" s="131"/>
      <c r="H313" s="131"/>
      <c r="I313" s="131" t="s">
        <v>812</v>
      </c>
      <c r="J313" s="131"/>
      <c r="K313" s="131"/>
    </row>
    <row r="314" spans="3:11" hidden="1" x14ac:dyDescent="0.25">
      <c r="C314" s="131" t="s">
        <v>349</v>
      </c>
      <c r="D314" s="131"/>
      <c r="E314" s="131"/>
      <c r="F314" s="131"/>
      <c r="G314" s="131"/>
      <c r="H314" s="131"/>
      <c r="I314" s="131" t="s">
        <v>813</v>
      </c>
      <c r="J314" s="131"/>
      <c r="K314" s="131"/>
    </row>
    <row r="315" spans="3:11" hidden="1" x14ac:dyDescent="0.25">
      <c r="C315" s="131" t="s">
        <v>350</v>
      </c>
      <c r="D315" s="131"/>
      <c r="E315" s="131"/>
      <c r="F315" s="131"/>
      <c r="G315" s="131"/>
      <c r="H315" s="131"/>
      <c r="I315" s="131" t="s">
        <v>814</v>
      </c>
      <c r="J315" s="131"/>
      <c r="K315" s="131"/>
    </row>
    <row r="316" spans="3:11" hidden="1" x14ac:dyDescent="0.25">
      <c r="C316" s="131" t="s">
        <v>351</v>
      </c>
      <c r="D316" s="131"/>
      <c r="E316" s="131"/>
      <c r="F316" s="131"/>
      <c r="G316" s="131"/>
      <c r="H316" s="131"/>
      <c r="I316" s="131" t="s">
        <v>815</v>
      </c>
      <c r="J316" s="131"/>
      <c r="K316" s="131"/>
    </row>
    <row r="317" spans="3:11" hidden="1" x14ac:dyDescent="0.25">
      <c r="C317" s="131" t="s">
        <v>352</v>
      </c>
      <c r="D317" s="131"/>
      <c r="E317" s="131"/>
      <c r="F317" s="131"/>
      <c r="G317" s="131"/>
      <c r="H317" s="131"/>
      <c r="I317" s="131" t="s">
        <v>816</v>
      </c>
      <c r="J317" s="131"/>
      <c r="K317" s="131"/>
    </row>
    <row r="318" spans="3:11" hidden="1" x14ac:dyDescent="0.25">
      <c r="C318" s="131" t="s">
        <v>353</v>
      </c>
      <c r="D318" s="131"/>
      <c r="E318" s="131"/>
      <c r="F318" s="131"/>
      <c r="G318" s="131"/>
      <c r="H318" s="131"/>
      <c r="I318" s="131" t="s">
        <v>817</v>
      </c>
      <c r="J318" s="131"/>
      <c r="K318" s="131"/>
    </row>
    <row r="319" spans="3:11" hidden="1" x14ac:dyDescent="0.25">
      <c r="C319" s="131" t="s">
        <v>354</v>
      </c>
      <c r="D319" s="131"/>
      <c r="E319" s="131"/>
      <c r="F319" s="131"/>
      <c r="G319" s="131"/>
      <c r="H319" s="131"/>
      <c r="I319" s="131" t="s">
        <v>818</v>
      </c>
      <c r="J319" s="131"/>
      <c r="K319" s="131"/>
    </row>
    <row r="320" spans="3:11" hidden="1" x14ac:dyDescent="0.25">
      <c r="C320" s="131" t="s">
        <v>355</v>
      </c>
      <c r="D320" s="131"/>
      <c r="E320" s="131"/>
      <c r="F320" s="131"/>
      <c r="G320" s="131"/>
      <c r="H320" s="131"/>
      <c r="I320" s="131" t="s">
        <v>819</v>
      </c>
      <c r="J320" s="131"/>
      <c r="K320" s="131"/>
    </row>
    <row r="321" spans="3:11" hidden="1" x14ac:dyDescent="0.25">
      <c r="C321" s="131" t="s">
        <v>356</v>
      </c>
      <c r="D321" s="131"/>
      <c r="E321" s="131"/>
      <c r="F321" s="131"/>
      <c r="G321" s="131"/>
      <c r="H321" s="131"/>
      <c r="I321" s="131" t="s">
        <v>820</v>
      </c>
      <c r="J321" s="131"/>
      <c r="K321" s="131"/>
    </row>
    <row r="322" spans="3:11" hidden="1" x14ac:dyDescent="0.25">
      <c r="C322" s="131" t="s">
        <v>357</v>
      </c>
      <c r="D322" s="131"/>
      <c r="E322" s="131"/>
      <c r="F322" s="131"/>
      <c r="G322" s="131"/>
      <c r="H322" s="131"/>
      <c r="I322" s="131" t="s">
        <v>821</v>
      </c>
      <c r="J322" s="131"/>
      <c r="K322" s="131"/>
    </row>
    <row r="323" spans="3:11" hidden="1" x14ac:dyDescent="0.25">
      <c r="C323" s="131" t="s">
        <v>358</v>
      </c>
      <c r="D323" s="131"/>
      <c r="E323" s="131"/>
      <c r="F323" s="131"/>
      <c r="G323" s="131"/>
      <c r="H323" s="131"/>
      <c r="I323" s="131" t="s">
        <v>822</v>
      </c>
      <c r="J323" s="131"/>
      <c r="K323" s="131"/>
    </row>
    <row r="324" spans="3:11" hidden="1" x14ac:dyDescent="0.25">
      <c r="C324" s="131" t="s">
        <v>359</v>
      </c>
      <c r="D324" s="131"/>
      <c r="E324" s="131"/>
      <c r="F324" s="131"/>
      <c r="G324" s="131"/>
      <c r="H324" s="131"/>
      <c r="I324" s="131" t="s">
        <v>823</v>
      </c>
      <c r="J324" s="131"/>
      <c r="K324" s="131"/>
    </row>
    <row r="325" spans="3:11" hidden="1" x14ac:dyDescent="0.25">
      <c r="C325" s="131" t="s">
        <v>360</v>
      </c>
      <c r="D325" s="131"/>
      <c r="E325" s="131"/>
      <c r="F325" s="131"/>
      <c r="G325" s="131"/>
      <c r="H325" s="131"/>
      <c r="I325" s="131" t="s">
        <v>824</v>
      </c>
      <c r="J325" s="131"/>
      <c r="K325" s="131"/>
    </row>
    <row r="326" spans="3:11" hidden="1" x14ac:dyDescent="0.25">
      <c r="C326" s="131" t="s">
        <v>361</v>
      </c>
      <c r="D326" s="131"/>
      <c r="E326" s="131"/>
      <c r="F326" s="131"/>
      <c r="G326" s="131"/>
      <c r="H326" s="131"/>
      <c r="I326" s="131" t="s">
        <v>825</v>
      </c>
      <c r="J326" s="131"/>
      <c r="K326" s="131"/>
    </row>
    <row r="327" spans="3:11" hidden="1" x14ac:dyDescent="0.25">
      <c r="C327" s="131" t="s">
        <v>362</v>
      </c>
      <c r="D327" s="131"/>
      <c r="E327" s="131"/>
      <c r="F327" s="131"/>
      <c r="G327" s="131"/>
      <c r="H327" s="131"/>
      <c r="I327" s="131" t="s">
        <v>826</v>
      </c>
      <c r="J327" s="131"/>
      <c r="K327" s="131"/>
    </row>
    <row r="328" spans="3:11" hidden="1" x14ac:dyDescent="0.25">
      <c r="C328" s="131" t="s">
        <v>363</v>
      </c>
      <c r="D328" s="131"/>
      <c r="E328" s="131"/>
      <c r="F328" s="131"/>
      <c r="G328" s="131"/>
      <c r="H328" s="131"/>
      <c r="I328" s="131" t="s">
        <v>827</v>
      </c>
      <c r="J328" s="131"/>
      <c r="K328" s="131"/>
    </row>
    <row r="329" spans="3:11" hidden="1" x14ac:dyDescent="0.25">
      <c r="C329" s="131" t="s">
        <v>364</v>
      </c>
      <c r="D329" s="131"/>
      <c r="E329" s="131"/>
      <c r="F329" s="131"/>
      <c r="G329" s="131"/>
      <c r="H329" s="131"/>
      <c r="I329" s="131" t="s">
        <v>828</v>
      </c>
      <c r="J329" s="131"/>
      <c r="K329" s="131"/>
    </row>
    <row r="330" spans="3:11" hidden="1" x14ac:dyDescent="0.25">
      <c r="C330" s="131" t="s">
        <v>365</v>
      </c>
      <c r="D330" s="131"/>
      <c r="E330" s="131"/>
      <c r="F330" s="131"/>
      <c r="G330" s="131"/>
      <c r="H330" s="131"/>
      <c r="I330" s="131" t="s">
        <v>829</v>
      </c>
      <c r="J330" s="131"/>
      <c r="K330" s="131"/>
    </row>
    <row r="331" spans="3:11" hidden="1" x14ac:dyDescent="0.25">
      <c r="C331" s="131" t="s">
        <v>366</v>
      </c>
      <c r="D331" s="131"/>
      <c r="E331" s="131"/>
      <c r="F331" s="131"/>
      <c r="G331" s="131"/>
      <c r="H331" s="131"/>
      <c r="I331" s="131" t="s">
        <v>830</v>
      </c>
      <c r="J331" s="131"/>
      <c r="K331" s="131"/>
    </row>
    <row r="332" spans="3:11" hidden="1" x14ac:dyDescent="0.25">
      <c r="C332" s="131" t="s">
        <v>367</v>
      </c>
      <c r="D332" s="131"/>
      <c r="E332" s="131"/>
      <c r="F332" s="131"/>
      <c r="G332" s="131"/>
      <c r="H332" s="131"/>
      <c r="I332" s="131" t="s">
        <v>831</v>
      </c>
      <c r="J332" s="131"/>
      <c r="K332" s="131"/>
    </row>
    <row r="333" spans="3:11" hidden="1" x14ac:dyDescent="0.25">
      <c r="C333" s="131" t="s">
        <v>368</v>
      </c>
      <c r="D333" s="131"/>
      <c r="E333" s="131"/>
      <c r="F333" s="131"/>
      <c r="G333" s="131"/>
      <c r="H333" s="131"/>
      <c r="I333" s="131" t="s">
        <v>832</v>
      </c>
      <c r="J333" s="131"/>
      <c r="K333" s="131"/>
    </row>
    <row r="334" spans="3:11" hidden="1" x14ac:dyDescent="0.25">
      <c r="C334" s="131" t="s">
        <v>369</v>
      </c>
      <c r="D334" s="131"/>
      <c r="E334" s="131"/>
      <c r="F334" s="131"/>
      <c r="G334" s="131"/>
      <c r="H334" s="131"/>
      <c r="I334" s="131" t="s">
        <v>833</v>
      </c>
      <c r="J334" s="131"/>
      <c r="K334" s="131"/>
    </row>
    <row r="335" spans="3:11" hidden="1" x14ac:dyDescent="0.25">
      <c r="C335" s="131" t="s">
        <v>370</v>
      </c>
      <c r="D335" s="131"/>
      <c r="E335" s="131"/>
      <c r="F335" s="131"/>
      <c r="G335" s="131"/>
      <c r="H335" s="131"/>
      <c r="I335" s="131" t="s">
        <v>834</v>
      </c>
      <c r="J335" s="131"/>
      <c r="K335" s="131"/>
    </row>
    <row r="336" spans="3:11" hidden="1" x14ac:dyDescent="0.25">
      <c r="C336" s="131" t="s">
        <v>626</v>
      </c>
      <c r="D336" s="131"/>
      <c r="E336" s="131"/>
      <c r="F336" s="131"/>
      <c r="G336" s="131"/>
      <c r="H336" s="131"/>
      <c r="I336" s="131" t="s">
        <v>835</v>
      </c>
      <c r="J336" s="131"/>
      <c r="K336" s="131"/>
    </row>
    <row r="337" spans="3:11" hidden="1" x14ac:dyDescent="0.25">
      <c r="C337" s="131" t="s">
        <v>371</v>
      </c>
      <c r="D337" s="131"/>
      <c r="E337" s="131"/>
      <c r="F337" s="131"/>
      <c r="G337" s="131"/>
      <c r="H337" s="131"/>
      <c r="I337" s="131" t="s">
        <v>836</v>
      </c>
      <c r="J337" s="131"/>
      <c r="K337" s="131"/>
    </row>
    <row r="338" spans="3:11" hidden="1" x14ac:dyDescent="0.25">
      <c r="C338" s="131" t="s">
        <v>372</v>
      </c>
      <c r="D338" s="131"/>
      <c r="E338" s="131"/>
      <c r="F338" s="131"/>
      <c r="G338" s="131"/>
      <c r="H338" s="131"/>
      <c r="I338" s="131" t="s">
        <v>837</v>
      </c>
      <c r="J338" s="131"/>
      <c r="K338" s="131"/>
    </row>
    <row r="339" spans="3:11" hidden="1" x14ac:dyDescent="0.25">
      <c r="C339" s="131" t="s">
        <v>373</v>
      </c>
      <c r="D339" s="131"/>
      <c r="E339" s="131"/>
      <c r="F339" s="131"/>
      <c r="G339" s="131"/>
      <c r="H339" s="131"/>
      <c r="I339" s="131" t="s">
        <v>838</v>
      </c>
      <c r="J339" s="131"/>
      <c r="K339" s="131"/>
    </row>
    <row r="340" spans="3:11" hidden="1" x14ac:dyDescent="0.25">
      <c r="C340" s="131" t="s">
        <v>374</v>
      </c>
      <c r="D340" s="131"/>
      <c r="E340" s="131"/>
      <c r="F340" s="131"/>
      <c r="G340" s="131"/>
      <c r="H340" s="131"/>
      <c r="I340" s="131" t="s">
        <v>839</v>
      </c>
      <c r="J340" s="131"/>
      <c r="K340" s="131"/>
    </row>
    <row r="341" spans="3:11" hidden="1" x14ac:dyDescent="0.25">
      <c r="C341" s="131" t="s">
        <v>375</v>
      </c>
      <c r="D341" s="131"/>
      <c r="E341" s="131"/>
      <c r="F341" s="131"/>
      <c r="G341" s="131"/>
      <c r="H341" s="131"/>
      <c r="I341" s="131" t="s">
        <v>840</v>
      </c>
      <c r="J341" s="131"/>
      <c r="K341" s="131"/>
    </row>
    <row r="342" spans="3:11" hidden="1" x14ac:dyDescent="0.25">
      <c r="C342" s="131" t="s">
        <v>376</v>
      </c>
      <c r="D342" s="131"/>
      <c r="E342" s="131"/>
      <c r="F342" s="131"/>
      <c r="G342" s="131"/>
      <c r="H342" s="131"/>
      <c r="I342" s="131" t="s">
        <v>841</v>
      </c>
      <c r="J342" s="131"/>
      <c r="K342" s="131"/>
    </row>
    <row r="343" spans="3:11" hidden="1" x14ac:dyDescent="0.25">
      <c r="C343" s="131" t="s">
        <v>377</v>
      </c>
      <c r="D343" s="131"/>
      <c r="E343" s="131"/>
      <c r="F343" s="131"/>
      <c r="G343" s="131"/>
      <c r="H343" s="131"/>
      <c r="I343" s="131" t="s">
        <v>842</v>
      </c>
      <c r="J343" s="131"/>
      <c r="K343" s="131"/>
    </row>
    <row r="344" spans="3:11" hidden="1" x14ac:dyDescent="0.25">
      <c r="C344" s="131" t="s">
        <v>378</v>
      </c>
      <c r="D344" s="131"/>
      <c r="E344" s="131"/>
      <c r="F344" s="131"/>
      <c r="G344" s="131"/>
      <c r="H344" s="131"/>
      <c r="I344" s="131" t="s">
        <v>843</v>
      </c>
      <c r="J344" s="131"/>
      <c r="K344" s="131"/>
    </row>
    <row r="345" spans="3:11" hidden="1" x14ac:dyDescent="0.25">
      <c r="C345" s="131" t="s">
        <v>379</v>
      </c>
      <c r="D345" s="131"/>
      <c r="E345" s="131"/>
      <c r="F345" s="131"/>
      <c r="G345" s="131"/>
      <c r="H345" s="131"/>
      <c r="I345" s="131" t="s">
        <v>844</v>
      </c>
      <c r="J345" s="131"/>
      <c r="K345" s="131"/>
    </row>
    <row r="346" spans="3:11" hidden="1" x14ac:dyDescent="0.25">
      <c r="C346" s="131" t="s">
        <v>380</v>
      </c>
      <c r="D346" s="131"/>
      <c r="E346" s="131"/>
      <c r="F346" s="131"/>
      <c r="G346" s="131"/>
      <c r="H346" s="131"/>
      <c r="I346" s="131" t="s">
        <v>845</v>
      </c>
      <c r="J346" s="131"/>
      <c r="K346" s="131"/>
    </row>
    <row r="347" spans="3:11" hidden="1" x14ac:dyDescent="0.25">
      <c r="C347" s="131" t="s">
        <v>381</v>
      </c>
      <c r="D347" s="131"/>
      <c r="E347" s="131"/>
      <c r="F347" s="131"/>
      <c r="G347" s="131"/>
      <c r="H347" s="131"/>
      <c r="I347" s="131" t="s">
        <v>846</v>
      </c>
      <c r="J347" s="131"/>
      <c r="K347" s="131"/>
    </row>
    <row r="348" spans="3:11" hidden="1" x14ac:dyDescent="0.25">
      <c r="C348" s="131" t="s">
        <v>382</v>
      </c>
      <c r="D348" s="131"/>
      <c r="E348" s="131"/>
      <c r="F348" s="131"/>
      <c r="G348" s="131"/>
      <c r="H348" s="131"/>
      <c r="I348" s="131" t="s">
        <v>238</v>
      </c>
      <c r="J348" s="131"/>
      <c r="K348" s="131"/>
    </row>
    <row r="349" spans="3:11" hidden="1" x14ac:dyDescent="0.25">
      <c r="C349" s="131" t="s">
        <v>383</v>
      </c>
      <c r="D349" s="131"/>
      <c r="E349" s="131"/>
      <c r="F349" s="131"/>
      <c r="G349" s="131"/>
      <c r="H349" s="131"/>
      <c r="I349" s="131" t="s">
        <v>847</v>
      </c>
      <c r="J349" s="131"/>
      <c r="K349" s="131"/>
    </row>
    <row r="350" spans="3:11" hidden="1" x14ac:dyDescent="0.25">
      <c r="C350" s="131" t="s">
        <v>384</v>
      </c>
      <c r="D350" s="131"/>
      <c r="E350" s="131"/>
      <c r="F350" s="131"/>
      <c r="G350" s="131"/>
      <c r="H350" s="131"/>
      <c r="I350" s="131" t="s">
        <v>848</v>
      </c>
      <c r="J350" s="131"/>
      <c r="K350" s="131"/>
    </row>
    <row r="351" spans="3:11" hidden="1" x14ac:dyDescent="0.25">
      <c r="C351" s="131" t="s">
        <v>385</v>
      </c>
      <c r="D351" s="131"/>
      <c r="E351" s="131"/>
      <c r="F351" s="131"/>
      <c r="G351" s="131"/>
      <c r="H351" s="131"/>
      <c r="I351" s="131" t="s">
        <v>849</v>
      </c>
      <c r="J351" s="131"/>
      <c r="K351" s="131"/>
    </row>
    <row r="352" spans="3:11" hidden="1" x14ac:dyDescent="0.25">
      <c r="C352" s="131" t="s">
        <v>386</v>
      </c>
      <c r="D352" s="131"/>
      <c r="E352" s="131"/>
      <c r="F352" s="131"/>
      <c r="G352" s="131"/>
      <c r="H352" s="131"/>
      <c r="I352" s="131" t="s">
        <v>850</v>
      </c>
      <c r="J352" s="131"/>
      <c r="K352" s="131"/>
    </row>
    <row r="353" spans="3:11" hidden="1" x14ac:dyDescent="0.25">
      <c r="C353" s="131" t="s">
        <v>387</v>
      </c>
      <c r="D353" s="131"/>
      <c r="E353" s="131"/>
      <c r="F353" s="131"/>
      <c r="G353" s="131"/>
      <c r="H353" s="131"/>
      <c r="I353" s="131" t="s">
        <v>851</v>
      </c>
      <c r="J353" s="131"/>
      <c r="K353" s="131"/>
    </row>
    <row r="354" spans="3:11" hidden="1" x14ac:dyDescent="0.25">
      <c r="C354" s="131" t="s">
        <v>388</v>
      </c>
      <c r="D354" s="131"/>
      <c r="E354" s="131"/>
      <c r="F354" s="131"/>
      <c r="G354" s="131"/>
      <c r="H354" s="131"/>
      <c r="I354" s="131" t="s">
        <v>852</v>
      </c>
      <c r="J354" s="131"/>
      <c r="K354" s="131"/>
    </row>
    <row r="355" spans="3:11" hidden="1" x14ac:dyDescent="0.25">
      <c r="C355" s="131" t="s">
        <v>389</v>
      </c>
      <c r="D355" s="131"/>
      <c r="E355" s="131"/>
      <c r="F355" s="131"/>
      <c r="G355" s="131"/>
      <c r="H355" s="131"/>
      <c r="I355" s="131" t="s">
        <v>853</v>
      </c>
      <c r="J355" s="131"/>
      <c r="K355" s="131"/>
    </row>
    <row r="356" spans="3:11" hidden="1" x14ac:dyDescent="0.25">
      <c r="C356" s="131" t="s">
        <v>390</v>
      </c>
      <c r="D356" s="131"/>
      <c r="E356" s="131"/>
      <c r="F356" s="131"/>
      <c r="G356" s="131"/>
      <c r="H356" s="131"/>
      <c r="I356" s="131" t="s">
        <v>854</v>
      </c>
      <c r="J356" s="131"/>
      <c r="K356" s="131"/>
    </row>
    <row r="357" spans="3:11" hidden="1" x14ac:dyDescent="0.25">
      <c r="C357" s="131" t="s">
        <v>391</v>
      </c>
      <c r="D357" s="131"/>
      <c r="E357" s="131"/>
      <c r="F357" s="131"/>
      <c r="G357" s="131"/>
      <c r="H357" s="131"/>
      <c r="I357" s="131" t="s">
        <v>855</v>
      </c>
      <c r="J357" s="131"/>
      <c r="K357" s="131"/>
    </row>
    <row r="358" spans="3:11" hidden="1" x14ac:dyDescent="0.25">
      <c r="C358" s="131" t="s">
        <v>392</v>
      </c>
      <c r="D358" s="131"/>
      <c r="E358" s="131"/>
      <c r="F358" s="131"/>
      <c r="G358" s="131"/>
      <c r="H358" s="131"/>
      <c r="I358" s="131" t="s">
        <v>856</v>
      </c>
      <c r="J358" s="131"/>
      <c r="K358" s="131"/>
    </row>
    <row r="359" spans="3:11" hidden="1" x14ac:dyDescent="0.25">
      <c r="C359" s="131" t="s">
        <v>393</v>
      </c>
      <c r="D359" s="131"/>
      <c r="E359" s="131"/>
      <c r="F359" s="131"/>
      <c r="G359" s="131"/>
      <c r="H359" s="131"/>
      <c r="I359" s="131" t="s">
        <v>857</v>
      </c>
      <c r="J359" s="131"/>
      <c r="K359" s="131"/>
    </row>
    <row r="360" spans="3:11" hidden="1" x14ac:dyDescent="0.25">
      <c r="C360" s="131" t="s">
        <v>394</v>
      </c>
      <c r="D360" s="131"/>
      <c r="E360" s="131"/>
      <c r="F360" s="131"/>
      <c r="G360" s="131"/>
      <c r="H360" s="131"/>
      <c r="I360" s="131" t="s">
        <v>858</v>
      </c>
      <c r="J360" s="131"/>
      <c r="K360" s="131"/>
    </row>
    <row r="361" spans="3:11" hidden="1" x14ac:dyDescent="0.25">
      <c r="C361" s="131" t="s">
        <v>395</v>
      </c>
      <c r="D361" s="131"/>
      <c r="E361" s="131"/>
      <c r="F361" s="131"/>
      <c r="G361" s="131"/>
      <c r="H361" s="131"/>
      <c r="I361" s="131" t="s">
        <v>859</v>
      </c>
      <c r="J361" s="131"/>
      <c r="K361" s="131"/>
    </row>
    <row r="362" spans="3:11" hidden="1" x14ac:dyDescent="0.25">
      <c r="C362" s="131" t="s">
        <v>396</v>
      </c>
      <c r="D362" s="131"/>
      <c r="E362" s="131"/>
      <c r="F362" s="131"/>
      <c r="G362" s="131"/>
      <c r="H362" s="131"/>
      <c r="I362" s="131" t="s">
        <v>860</v>
      </c>
      <c r="J362" s="131"/>
      <c r="K362" s="131"/>
    </row>
    <row r="363" spans="3:11" hidden="1" x14ac:dyDescent="0.25">
      <c r="C363" s="131" t="s">
        <v>397</v>
      </c>
      <c r="D363" s="131"/>
      <c r="E363" s="131"/>
      <c r="F363" s="131"/>
      <c r="G363" s="131"/>
      <c r="H363" s="131"/>
      <c r="I363" s="131" t="s">
        <v>861</v>
      </c>
      <c r="J363" s="131"/>
      <c r="K363" s="131"/>
    </row>
    <row r="364" spans="3:11" hidden="1" x14ac:dyDescent="0.25">
      <c r="C364" s="131" t="s">
        <v>398</v>
      </c>
      <c r="D364" s="131"/>
      <c r="E364" s="131"/>
      <c r="F364" s="131"/>
      <c r="G364" s="131"/>
      <c r="H364" s="131"/>
      <c r="I364" s="131" t="s">
        <v>862</v>
      </c>
      <c r="J364" s="131"/>
      <c r="K364" s="131"/>
    </row>
    <row r="365" spans="3:11" hidden="1" x14ac:dyDescent="0.25">
      <c r="C365" s="131" t="s">
        <v>399</v>
      </c>
      <c r="D365" s="131"/>
      <c r="E365" s="131"/>
      <c r="F365" s="131"/>
      <c r="G365" s="131"/>
      <c r="H365" s="131"/>
      <c r="I365" s="131" t="s">
        <v>863</v>
      </c>
      <c r="J365" s="131"/>
      <c r="K365" s="131"/>
    </row>
    <row r="366" spans="3:11" hidden="1" x14ac:dyDescent="0.25">
      <c r="C366" s="131" t="s">
        <v>400</v>
      </c>
      <c r="D366" s="131"/>
      <c r="E366" s="131"/>
      <c r="F366" s="131"/>
      <c r="G366" s="131"/>
      <c r="H366" s="131"/>
      <c r="I366" s="131" t="s">
        <v>864</v>
      </c>
      <c r="J366" s="131"/>
      <c r="K366" s="131"/>
    </row>
    <row r="367" spans="3:11" hidden="1" x14ac:dyDescent="0.25">
      <c r="C367" s="131" t="s">
        <v>401</v>
      </c>
      <c r="D367" s="131"/>
      <c r="E367" s="131"/>
      <c r="F367" s="131"/>
      <c r="G367" s="131"/>
      <c r="H367" s="131"/>
      <c r="I367" s="131" t="s">
        <v>865</v>
      </c>
      <c r="J367" s="131"/>
      <c r="K367" s="131"/>
    </row>
    <row r="368" spans="3:11" hidden="1" x14ac:dyDescent="0.25">
      <c r="C368" s="131" t="s">
        <v>402</v>
      </c>
      <c r="D368" s="131"/>
      <c r="E368" s="131"/>
      <c r="F368" s="131"/>
      <c r="G368" s="131"/>
      <c r="H368" s="131"/>
      <c r="I368" s="131" t="s">
        <v>866</v>
      </c>
      <c r="J368" s="131"/>
      <c r="K368" s="131"/>
    </row>
    <row r="369" spans="3:11" hidden="1" x14ac:dyDescent="0.25">
      <c r="C369" s="131" t="s">
        <v>403</v>
      </c>
      <c r="D369" s="131"/>
      <c r="E369" s="131"/>
      <c r="F369" s="131"/>
      <c r="G369" s="131"/>
      <c r="H369" s="131"/>
      <c r="I369" s="131" t="s">
        <v>867</v>
      </c>
      <c r="J369" s="131"/>
      <c r="K369" s="131"/>
    </row>
    <row r="370" spans="3:11" hidden="1" x14ac:dyDescent="0.25">
      <c r="C370" s="131" t="s">
        <v>404</v>
      </c>
      <c r="D370" s="131"/>
      <c r="E370" s="131"/>
      <c r="F370" s="131"/>
      <c r="G370" s="131"/>
      <c r="H370" s="131"/>
      <c r="I370" s="131" t="s">
        <v>868</v>
      </c>
      <c r="J370" s="131"/>
      <c r="K370" s="131"/>
    </row>
    <row r="371" spans="3:11" hidden="1" x14ac:dyDescent="0.25">
      <c r="C371" s="131" t="s">
        <v>405</v>
      </c>
      <c r="D371" s="131"/>
      <c r="E371" s="131"/>
      <c r="F371" s="131"/>
      <c r="G371" s="131"/>
      <c r="H371" s="131"/>
      <c r="I371" s="131" t="s">
        <v>869</v>
      </c>
      <c r="J371" s="131"/>
      <c r="K371" s="131"/>
    </row>
    <row r="372" spans="3:11" hidden="1" x14ac:dyDescent="0.25">
      <c r="C372" s="131" t="s">
        <v>406</v>
      </c>
      <c r="D372" s="131"/>
      <c r="E372" s="131"/>
      <c r="F372" s="131"/>
      <c r="G372" s="131"/>
      <c r="H372" s="131"/>
      <c r="I372" s="131" t="s">
        <v>870</v>
      </c>
      <c r="J372" s="131"/>
      <c r="K372" s="131"/>
    </row>
    <row r="373" spans="3:11" hidden="1" x14ac:dyDescent="0.25">
      <c r="C373" s="131" t="s">
        <v>407</v>
      </c>
      <c r="D373" s="131"/>
      <c r="E373" s="131"/>
      <c r="F373" s="131"/>
      <c r="G373" s="131"/>
      <c r="H373" s="131"/>
      <c r="I373" s="131" t="s">
        <v>871</v>
      </c>
      <c r="J373" s="131"/>
      <c r="K373" s="131"/>
    </row>
    <row r="374" spans="3:11" hidden="1" x14ac:dyDescent="0.25">
      <c r="C374" s="131" t="s">
        <v>408</v>
      </c>
      <c r="D374" s="131"/>
      <c r="E374" s="131"/>
      <c r="F374" s="131"/>
      <c r="G374" s="131"/>
      <c r="H374" s="131"/>
      <c r="I374" s="131" t="s">
        <v>872</v>
      </c>
      <c r="J374" s="131"/>
      <c r="K374" s="131"/>
    </row>
    <row r="375" spans="3:11" hidden="1" x14ac:dyDescent="0.25">
      <c r="C375" s="131" t="s">
        <v>409</v>
      </c>
      <c r="D375" s="131"/>
      <c r="E375" s="131"/>
      <c r="F375" s="131"/>
      <c r="G375" s="131"/>
      <c r="H375" s="131"/>
      <c r="I375" s="131" t="s">
        <v>873</v>
      </c>
      <c r="J375" s="131"/>
      <c r="K375" s="131"/>
    </row>
    <row r="376" spans="3:11" hidden="1" x14ac:dyDescent="0.25">
      <c r="C376" s="131" t="s">
        <v>410</v>
      </c>
      <c r="D376" s="131"/>
      <c r="E376" s="131"/>
      <c r="F376" s="131"/>
      <c r="G376" s="131"/>
      <c r="H376" s="131"/>
      <c r="I376" s="131" t="s">
        <v>874</v>
      </c>
      <c r="J376" s="131"/>
      <c r="K376" s="131"/>
    </row>
    <row r="377" spans="3:11" hidden="1" x14ac:dyDescent="0.25">
      <c r="C377" s="131" t="s">
        <v>411</v>
      </c>
      <c r="D377" s="131"/>
      <c r="E377" s="131"/>
      <c r="F377" s="131"/>
      <c r="G377" s="131"/>
      <c r="H377" s="131"/>
      <c r="I377" s="131" t="s">
        <v>875</v>
      </c>
      <c r="J377" s="131"/>
      <c r="K377" s="131"/>
    </row>
    <row r="378" spans="3:11" hidden="1" x14ac:dyDescent="0.25">
      <c r="C378" s="131" t="s">
        <v>412</v>
      </c>
      <c r="D378" s="131"/>
      <c r="E378" s="131"/>
      <c r="F378" s="131"/>
      <c r="G378" s="131"/>
      <c r="H378" s="131"/>
      <c r="I378" s="131" t="s">
        <v>876</v>
      </c>
      <c r="J378" s="131"/>
      <c r="K378" s="131"/>
    </row>
    <row r="379" spans="3:11" hidden="1" x14ac:dyDescent="0.25">
      <c r="C379" s="131" t="s">
        <v>413</v>
      </c>
      <c r="D379" s="131"/>
      <c r="E379" s="131"/>
      <c r="F379" s="131"/>
      <c r="G379" s="131"/>
      <c r="H379" s="131"/>
      <c r="I379" s="131" t="s">
        <v>877</v>
      </c>
      <c r="J379" s="131"/>
      <c r="K379" s="131"/>
    </row>
    <row r="380" spans="3:11" hidden="1" x14ac:dyDescent="0.25">
      <c r="C380" s="131" t="s">
        <v>414</v>
      </c>
      <c r="D380" s="131"/>
      <c r="E380" s="131"/>
      <c r="F380" s="131"/>
      <c r="G380" s="131"/>
      <c r="H380" s="131"/>
      <c r="I380" s="131" t="s">
        <v>878</v>
      </c>
      <c r="J380" s="131"/>
      <c r="K380" s="131"/>
    </row>
    <row r="381" spans="3:11" hidden="1" x14ac:dyDescent="0.25">
      <c r="C381" s="131" t="s">
        <v>415</v>
      </c>
      <c r="D381" s="131"/>
      <c r="E381" s="131"/>
      <c r="F381" s="131"/>
      <c r="G381" s="131"/>
      <c r="H381" s="131"/>
      <c r="I381" s="131" t="s">
        <v>879</v>
      </c>
      <c r="J381" s="131"/>
      <c r="K381" s="131"/>
    </row>
    <row r="382" spans="3:11" hidden="1" x14ac:dyDescent="0.25">
      <c r="C382" s="131" t="s">
        <v>416</v>
      </c>
      <c r="D382" s="131"/>
      <c r="E382" s="131"/>
      <c r="F382" s="131"/>
      <c r="G382" s="131"/>
      <c r="H382" s="131"/>
      <c r="I382" s="131" t="s">
        <v>880</v>
      </c>
      <c r="J382" s="131"/>
      <c r="K382" s="131"/>
    </row>
    <row r="383" spans="3:11" hidden="1" x14ac:dyDescent="0.25">
      <c r="C383" s="131" t="s">
        <v>417</v>
      </c>
      <c r="D383" s="131"/>
      <c r="E383" s="131"/>
      <c r="F383" s="131"/>
      <c r="G383" s="131"/>
      <c r="H383" s="131"/>
      <c r="I383" s="131" t="s">
        <v>881</v>
      </c>
      <c r="J383" s="131"/>
      <c r="K383" s="131"/>
    </row>
    <row r="384" spans="3:11" hidden="1" x14ac:dyDescent="0.25">
      <c r="C384" s="131" t="s">
        <v>418</v>
      </c>
      <c r="D384" s="131"/>
      <c r="E384" s="131"/>
      <c r="F384" s="131"/>
      <c r="G384" s="131"/>
      <c r="H384" s="131"/>
      <c r="I384" s="131" t="s">
        <v>882</v>
      </c>
      <c r="J384" s="131"/>
      <c r="K384" s="131"/>
    </row>
    <row r="385" spans="3:11" hidden="1" x14ac:dyDescent="0.25">
      <c r="C385" s="131" t="s">
        <v>419</v>
      </c>
      <c r="D385" s="131"/>
      <c r="E385" s="131"/>
      <c r="F385" s="131"/>
      <c r="G385" s="131"/>
      <c r="H385" s="131"/>
      <c r="I385" s="131" t="s">
        <v>883</v>
      </c>
      <c r="J385" s="131"/>
      <c r="K385" s="131"/>
    </row>
    <row r="386" spans="3:11" hidden="1" x14ac:dyDescent="0.25">
      <c r="C386" s="131" t="s">
        <v>420</v>
      </c>
      <c r="D386" s="131"/>
      <c r="E386" s="131"/>
      <c r="F386" s="131"/>
      <c r="G386" s="131"/>
      <c r="H386" s="131"/>
      <c r="I386" s="131" t="s">
        <v>884</v>
      </c>
      <c r="J386" s="131"/>
      <c r="K386" s="131"/>
    </row>
    <row r="387" spans="3:11" hidden="1" x14ac:dyDescent="0.25">
      <c r="C387" s="131" t="s">
        <v>421</v>
      </c>
      <c r="D387" s="131"/>
      <c r="E387" s="131"/>
      <c r="F387" s="131"/>
      <c r="G387" s="131"/>
      <c r="H387" s="131"/>
      <c r="I387" s="131" t="s">
        <v>885</v>
      </c>
      <c r="J387" s="131"/>
      <c r="K387" s="131"/>
    </row>
    <row r="388" spans="3:11" hidden="1" x14ac:dyDescent="0.25">
      <c r="C388" s="131" t="s">
        <v>422</v>
      </c>
      <c r="D388" s="131"/>
      <c r="E388" s="131"/>
      <c r="F388" s="131"/>
      <c r="G388" s="131"/>
      <c r="H388" s="131"/>
      <c r="I388" s="131" t="s">
        <v>886</v>
      </c>
      <c r="J388" s="131"/>
      <c r="K388" s="131"/>
    </row>
    <row r="389" spans="3:11" hidden="1" x14ac:dyDescent="0.25">
      <c r="C389" s="131" t="s">
        <v>423</v>
      </c>
      <c r="D389" s="131"/>
      <c r="E389" s="131"/>
      <c r="F389" s="131"/>
      <c r="G389" s="131"/>
      <c r="H389" s="131"/>
      <c r="I389" s="131" t="s">
        <v>887</v>
      </c>
      <c r="J389" s="131"/>
      <c r="K389" s="131"/>
    </row>
    <row r="390" spans="3:11" hidden="1" x14ac:dyDescent="0.25">
      <c r="C390" s="131" t="s">
        <v>424</v>
      </c>
      <c r="D390" s="131"/>
      <c r="E390" s="131"/>
      <c r="F390" s="131"/>
      <c r="G390" s="131"/>
      <c r="H390" s="131"/>
      <c r="I390" s="131" t="s">
        <v>888</v>
      </c>
      <c r="J390" s="131"/>
      <c r="K390" s="131"/>
    </row>
    <row r="391" spans="3:11" hidden="1" x14ac:dyDescent="0.25">
      <c r="C391" s="131" t="s">
        <v>425</v>
      </c>
      <c r="D391" s="131"/>
      <c r="E391" s="131"/>
      <c r="F391" s="131"/>
      <c r="G391" s="131"/>
      <c r="H391" s="131"/>
      <c r="I391" s="131" t="s">
        <v>889</v>
      </c>
      <c r="J391" s="131"/>
      <c r="K391" s="131"/>
    </row>
    <row r="392" spans="3:11" hidden="1" x14ac:dyDescent="0.25">
      <c r="C392" s="131" t="s">
        <v>426</v>
      </c>
      <c r="D392" s="131"/>
      <c r="E392" s="131"/>
      <c r="F392" s="131"/>
      <c r="G392" s="131"/>
      <c r="H392" s="131"/>
      <c r="I392" s="131" t="s">
        <v>890</v>
      </c>
      <c r="J392" s="131"/>
      <c r="K392" s="131"/>
    </row>
    <row r="393" spans="3:11" hidden="1" x14ac:dyDescent="0.25">
      <c r="C393" s="131" t="s">
        <v>427</v>
      </c>
      <c r="D393" s="131"/>
      <c r="E393" s="131"/>
      <c r="F393" s="131"/>
      <c r="G393" s="131"/>
      <c r="H393" s="131"/>
      <c r="I393" s="131" t="s">
        <v>891</v>
      </c>
      <c r="J393" s="131"/>
      <c r="K393" s="131"/>
    </row>
    <row r="394" spans="3:11" hidden="1" x14ac:dyDescent="0.25">
      <c r="C394" s="131" t="s">
        <v>428</v>
      </c>
      <c r="D394" s="131"/>
      <c r="E394" s="131"/>
      <c r="F394" s="131"/>
      <c r="G394" s="131"/>
      <c r="H394" s="131"/>
      <c r="I394" s="131" t="s">
        <v>892</v>
      </c>
      <c r="J394" s="131"/>
      <c r="K394" s="131"/>
    </row>
    <row r="395" spans="3:11" hidden="1" x14ac:dyDescent="0.25">
      <c r="C395" s="131" t="s">
        <v>429</v>
      </c>
      <c r="D395" s="131"/>
      <c r="E395" s="131"/>
      <c r="F395" s="131"/>
      <c r="G395" s="131"/>
      <c r="H395" s="131"/>
      <c r="I395" s="131" t="s">
        <v>893</v>
      </c>
      <c r="J395" s="131"/>
      <c r="K395" s="131"/>
    </row>
    <row r="396" spans="3:11" hidden="1" x14ac:dyDescent="0.25">
      <c r="C396" s="131" t="s">
        <v>430</v>
      </c>
      <c r="D396" s="131"/>
      <c r="E396" s="131"/>
      <c r="F396" s="131"/>
      <c r="G396" s="131"/>
      <c r="H396" s="131"/>
      <c r="I396" s="131" t="s">
        <v>894</v>
      </c>
      <c r="J396" s="131"/>
      <c r="K396" s="131"/>
    </row>
    <row r="397" spans="3:11" hidden="1" x14ac:dyDescent="0.25">
      <c r="C397" s="131" t="s">
        <v>431</v>
      </c>
      <c r="D397" s="131"/>
      <c r="E397" s="131"/>
      <c r="F397" s="131"/>
      <c r="G397" s="131"/>
      <c r="H397" s="131"/>
      <c r="I397" s="131" t="s">
        <v>895</v>
      </c>
      <c r="J397" s="131"/>
      <c r="K397" s="131"/>
    </row>
    <row r="398" spans="3:11" hidden="1" x14ac:dyDescent="0.25">
      <c r="C398" s="131" t="s">
        <v>432</v>
      </c>
      <c r="D398" s="131"/>
      <c r="E398" s="131"/>
      <c r="F398" s="131"/>
      <c r="G398" s="131"/>
      <c r="H398" s="131"/>
      <c r="I398" s="131" t="s">
        <v>896</v>
      </c>
      <c r="J398" s="131"/>
      <c r="K398" s="131"/>
    </row>
    <row r="399" spans="3:11" hidden="1" x14ac:dyDescent="0.25">
      <c r="C399" s="131" t="s">
        <v>433</v>
      </c>
      <c r="D399" s="131"/>
      <c r="E399" s="131"/>
      <c r="F399" s="131"/>
      <c r="G399" s="131"/>
      <c r="H399" s="131"/>
      <c r="I399" s="131" t="s">
        <v>897</v>
      </c>
      <c r="J399" s="131"/>
      <c r="K399" s="131"/>
    </row>
    <row r="400" spans="3:11" hidden="1" x14ac:dyDescent="0.25">
      <c r="C400" s="131" t="s">
        <v>434</v>
      </c>
      <c r="D400" s="131"/>
      <c r="E400" s="131"/>
      <c r="F400" s="131"/>
      <c r="G400" s="131"/>
      <c r="H400" s="131"/>
      <c r="I400" s="131" t="s">
        <v>898</v>
      </c>
      <c r="J400" s="131"/>
      <c r="K400" s="131"/>
    </row>
    <row r="401" spans="3:11" hidden="1" x14ac:dyDescent="0.25">
      <c r="C401" s="131" t="s">
        <v>435</v>
      </c>
      <c r="D401" s="131"/>
      <c r="E401" s="131"/>
      <c r="F401" s="131"/>
      <c r="G401" s="131"/>
      <c r="H401" s="131"/>
      <c r="I401" s="131" t="s">
        <v>899</v>
      </c>
      <c r="J401" s="131"/>
      <c r="K401" s="131"/>
    </row>
    <row r="402" spans="3:11" hidden="1" x14ac:dyDescent="0.25">
      <c r="C402" s="131" t="s">
        <v>436</v>
      </c>
      <c r="D402" s="131"/>
      <c r="E402" s="131"/>
      <c r="F402" s="131"/>
      <c r="G402" s="131"/>
      <c r="H402" s="131"/>
      <c r="I402" s="131" t="s">
        <v>900</v>
      </c>
      <c r="J402" s="131"/>
      <c r="K402" s="131"/>
    </row>
    <row r="403" spans="3:11" hidden="1" x14ac:dyDescent="0.25">
      <c r="C403" s="131" t="s">
        <v>437</v>
      </c>
      <c r="D403" s="131"/>
      <c r="E403" s="131"/>
      <c r="F403" s="131"/>
      <c r="G403" s="131"/>
      <c r="H403" s="131"/>
      <c r="I403" s="131" t="s">
        <v>901</v>
      </c>
      <c r="J403" s="131"/>
      <c r="K403" s="131"/>
    </row>
    <row r="404" spans="3:11" hidden="1" x14ac:dyDescent="0.25">
      <c r="C404" s="131" t="s">
        <v>438</v>
      </c>
      <c r="D404" s="131"/>
      <c r="E404" s="131"/>
      <c r="F404" s="131"/>
      <c r="G404" s="131"/>
      <c r="H404" s="131"/>
      <c r="I404" s="131" t="s">
        <v>902</v>
      </c>
      <c r="J404" s="131"/>
      <c r="K404" s="131"/>
    </row>
    <row r="405" spans="3:11" hidden="1" x14ac:dyDescent="0.25">
      <c r="C405" s="131" t="s">
        <v>439</v>
      </c>
      <c r="D405" s="131"/>
      <c r="E405" s="131"/>
      <c r="F405" s="131"/>
      <c r="G405" s="131"/>
      <c r="H405" s="131"/>
      <c r="I405" s="131" t="s">
        <v>903</v>
      </c>
      <c r="J405" s="131"/>
      <c r="K405" s="131"/>
    </row>
    <row r="406" spans="3:11" hidden="1" x14ac:dyDescent="0.25">
      <c r="C406" s="131" t="s">
        <v>440</v>
      </c>
      <c r="D406" s="131"/>
      <c r="E406" s="131"/>
      <c r="F406" s="131"/>
      <c r="G406" s="131"/>
      <c r="H406" s="131"/>
      <c r="I406" s="131" t="s">
        <v>904</v>
      </c>
      <c r="J406" s="131"/>
      <c r="K406" s="131"/>
    </row>
    <row r="407" spans="3:11" hidden="1" x14ac:dyDescent="0.25">
      <c r="C407" s="131" t="s">
        <v>441</v>
      </c>
      <c r="D407" s="131"/>
      <c r="E407" s="131"/>
      <c r="F407" s="131"/>
      <c r="G407" s="131"/>
      <c r="H407" s="131"/>
      <c r="I407" s="131" t="s">
        <v>905</v>
      </c>
      <c r="J407" s="131"/>
      <c r="K407" s="131"/>
    </row>
    <row r="408" spans="3:11" hidden="1" x14ac:dyDescent="0.25">
      <c r="C408" s="131" t="s">
        <v>442</v>
      </c>
      <c r="D408" s="131"/>
      <c r="E408" s="131"/>
      <c r="F408" s="131"/>
      <c r="G408" s="131"/>
      <c r="H408" s="131"/>
      <c r="I408" s="131" t="s">
        <v>906</v>
      </c>
      <c r="J408" s="131"/>
      <c r="K408" s="131"/>
    </row>
    <row r="409" spans="3:11" hidden="1" x14ac:dyDescent="0.25">
      <c r="C409" s="131" t="s">
        <v>443</v>
      </c>
      <c r="D409" s="131"/>
      <c r="E409" s="131"/>
      <c r="F409" s="131"/>
      <c r="G409" s="131"/>
      <c r="H409" s="131"/>
      <c r="I409" s="131" t="s">
        <v>907</v>
      </c>
      <c r="J409" s="131"/>
      <c r="K409" s="131"/>
    </row>
    <row r="410" spans="3:11" hidden="1" x14ac:dyDescent="0.25">
      <c r="C410" s="131" t="s">
        <v>444</v>
      </c>
      <c r="D410" s="131"/>
      <c r="E410" s="131"/>
      <c r="F410" s="131"/>
      <c r="G410" s="131"/>
      <c r="H410" s="131"/>
      <c r="I410" s="131" t="s">
        <v>908</v>
      </c>
      <c r="J410" s="131"/>
      <c r="K410" s="131"/>
    </row>
    <row r="411" spans="3:11" hidden="1" x14ac:dyDescent="0.25">
      <c r="C411" s="131" t="s">
        <v>445</v>
      </c>
      <c r="D411" s="131"/>
      <c r="E411" s="131"/>
      <c r="F411" s="131"/>
      <c r="G411" s="131"/>
      <c r="H411" s="131"/>
      <c r="I411" s="131" t="s">
        <v>909</v>
      </c>
      <c r="J411" s="131"/>
      <c r="K411" s="131"/>
    </row>
    <row r="412" spans="3:11" hidden="1" x14ac:dyDescent="0.25">
      <c r="C412" s="131" t="s">
        <v>446</v>
      </c>
      <c r="D412" s="131"/>
      <c r="E412" s="131"/>
      <c r="F412" s="131"/>
      <c r="G412" s="131"/>
      <c r="H412" s="131"/>
      <c r="I412" s="131" t="s">
        <v>910</v>
      </c>
      <c r="J412" s="131"/>
      <c r="K412" s="131"/>
    </row>
    <row r="413" spans="3:11" hidden="1" x14ac:dyDescent="0.25">
      <c r="C413" s="131" t="s">
        <v>447</v>
      </c>
      <c r="D413" s="131"/>
      <c r="E413" s="131"/>
      <c r="F413" s="131"/>
      <c r="G413" s="131"/>
      <c r="H413" s="131"/>
      <c r="I413" s="131" t="s">
        <v>911</v>
      </c>
      <c r="J413" s="131"/>
      <c r="K413" s="131"/>
    </row>
    <row r="414" spans="3:11" hidden="1" x14ac:dyDescent="0.25">
      <c r="C414" s="131" t="s">
        <v>448</v>
      </c>
      <c r="D414" s="131"/>
      <c r="E414" s="131"/>
      <c r="F414" s="131"/>
      <c r="G414" s="131"/>
      <c r="H414" s="131"/>
      <c r="I414" s="131" t="s">
        <v>912</v>
      </c>
      <c r="J414" s="131"/>
      <c r="K414" s="131"/>
    </row>
    <row r="415" spans="3:11" hidden="1" x14ac:dyDescent="0.25">
      <c r="C415" s="131" t="s">
        <v>449</v>
      </c>
      <c r="D415" s="131"/>
      <c r="E415" s="131"/>
      <c r="F415" s="131"/>
      <c r="G415" s="131"/>
      <c r="H415" s="131"/>
      <c r="I415" s="131" t="s">
        <v>913</v>
      </c>
      <c r="J415" s="131"/>
      <c r="K415" s="131"/>
    </row>
    <row r="416" spans="3:11" hidden="1" x14ac:dyDescent="0.25">
      <c r="C416" s="131" t="s">
        <v>450</v>
      </c>
      <c r="D416" s="131"/>
      <c r="E416" s="131"/>
      <c r="F416" s="131"/>
      <c r="G416" s="131"/>
      <c r="H416" s="131"/>
      <c r="I416" s="131" t="s">
        <v>914</v>
      </c>
      <c r="J416" s="131"/>
      <c r="K416" s="131"/>
    </row>
    <row r="417" spans="3:11" hidden="1" x14ac:dyDescent="0.25">
      <c r="C417" s="131" t="s">
        <v>451</v>
      </c>
      <c r="D417" s="131"/>
      <c r="E417" s="131"/>
      <c r="F417" s="131"/>
      <c r="G417" s="131"/>
      <c r="H417" s="131"/>
      <c r="I417" s="131" t="s">
        <v>915</v>
      </c>
      <c r="J417" s="131"/>
      <c r="K417" s="131"/>
    </row>
    <row r="418" spans="3:11" hidden="1" x14ac:dyDescent="0.25">
      <c r="C418" s="131" t="s">
        <v>452</v>
      </c>
      <c r="D418" s="131"/>
      <c r="E418" s="131"/>
      <c r="F418" s="131"/>
      <c r="G418" s="131"/>
      <c r="H418" s="131"/>
      <c r="I418" s="131" t="s">
        <v>916</v>
      </c>
      <c r="J418" s="131"/>
      <c r="K418" s="131"/>
    </row>
    <row r="419" spans="3:11" hidden="1" x14ac:dyDescent="0.25">
      <c r="C419" s="131" t="s">
        <v>453</v>
      </c>
      <c r="D419" s="131"/>
      <c r="E419" s="131"/>
      <c r="F419" s="131"/>
      <c r="G419" s="131"/>
      <c r="H419" s="131"/>
      <c r="I419" s="131" t="s">
        <v>917</v>
      </c>
      <c r="J419" s="131"/>
      <c r="K419" s="131"/>
    </row>
    <row r="420" spans="3:11" hidden="1" x14ac:dyDescent="0.25">
      <c r="C420" s="131" t="s">
        <v>454</v>
      </c>
      <c r="D420" s="131"/>
      <c r="E420" s="131"/>
      <c r="F420" s="131"/>
      <c r="G420" s="131"/>
      <c r="H420" s="131"/>
      <c r="I420" s="131" t="s">
        <v>918</v>
      </c>
      <c r="J420" s="131"/>
      <c r="K420" s="131"/>
    </row>
    <row r="421" spans="3:11" hidden="1" x14ac:dyDescent="0.25">
      <c r="C421" s="131" t="s">
        <v>455</v>
      </c>
      <c r="D421" s="131"/>
      <c r="E421" s="131"/>
      <c r="F421" s="131"/>
      <c r="G421" s="131"/>
      <c r="H421" s="131"/>
      <c r="I421" s="131" t="s">
        <v>919</v>
      </c>
      <c r="J421" s="131"/>
      <c r="K421" s="131"/>
    </row>
    <row r="422" spans="3:11" hidden="1" x14ac:dyDescent="0.25">
      <c r="C422" s="131" t="s">
        <v>456</v>
      </c>
      <c r="D422" s="131"/>
      <c r="E422" s="131"/>
      <c r="F422" s="131"/>
      <c r="G422" s="131"/>
      <c r="H422" s="131"/>
      <c r="I422" s="131" t="s">
        <v>920</v>
      </c>
      <c r="J422" s="131"/>
      <c r="K422" s="131"/>
    </row>
    <row r="423" spans="3:11" hidden="1" x14ac:dyDescent="0.25">
      <c r="C423" s="131" t="s">
        <v>457</v>
      </c>
      <c r="D423" s="131"/>
      <c r="E423" s="131"/>
      <c r="F423" s="131"/>
      <c r="G423" s="131"/>
      <c r="H423" s="131"/>
      <c r="I423" s="131" t="s">
        <v>921</v>
      </c>
      <c r="J423" s="131"/>
      <c r="K423" s="131"/>
    </row>
    <row r="424" spans="3:11" hidden="1" x14ac:dyDescent="0.25">
      <c r="C424" s="131" t="s">
        <v>458</v>
      </c>
      <c r="D424" s="131"/>
      <c r="E424" s="131"/>
      <c r="F424" s="131"/>
      <c r="G424" s="131"/>
      <c r="H424" s="131"/>
      <c r="I424" s="131" t="s">
        <v>922</v>
      </c>
      <c r="J424" s="131"/>
      <c r="K424" s="131"/>
    </row>
    <row r="425" spans="3:11" hidden="1" x14ac:dyDescent="0.25">
      <c r="C425" s="131" t="s">
        <v>459</v>
      </c>
      <c r="D425" s="131"/>
      <c r="E425" s="131"/>
      <c r="F425" s="131"/>
      <c r="G425" s="131"/>
      <c r="H425" s="131"/>
      <c r="I425" s="131" t="s">
        <v>923</v>
      </c>
      <c r="J425" s="131"/>
      <c r="K425" s="131"/>
    </row>
    <row r="426" spans="3:11" hidden="1" x14ac:dyDescent="0.25">
      <c r="C426" s="131" t="s">
        <v>460</v>
      </c>
      <c r="D426" s="131"/>
      <c r="E426" s="131"/>
      <c r="F426" s="131"/>
      <c r="G426" s="131"/>
      <c r="H426" s="131"/>
      <c r="I426" s="131" t="s">
        <v>924</v>
      </c>
      <c r="J426" s="131"/>
      <c r="K426" s="131"/>
    </row>
    <row r="427" spans="3:11" hidden="1" x14ac:dyDescent="0.25">
      <c r="C427" s="131" t="s">
        <v>461</v>
      </c>
      <c r="D427" s="131"/>
      <c r="E427" s="131"/>
      <c r="F427" s="131"/>
      <c r="G427" s="131"/>
      <c r="H427" s="131"/>
      <c r="I427" s="131" t="s">
        <v>925</v>
      </c>
      <c r="J427" s="131"/>
      <c r="K427" s="131"/>
    </row>
    <row r="428" spans="3:11" hidden="1" x14ac:dyDescent="0.25">
      <c r="C428" s="131" t="s">
        <v>627</v>
      </c>
      <c r="D428" s="131"/>
      <c r="E428" s="131"/>
      <c r="F428" s="131"/>
      <c r="G428" s="131"/>
      <c r="H428" s="131"/>
      <c r="I428" s="131" t="s">
        <v>926</v>
      </c>
      <c r="J428" s="131"/>
      <c r="K428" s="131"/>
    </row>
    <row r="429" spans="3:11" hidden="1" x14ac:dyDescent="0.25">
      <c r="C429" s="131" t="s">
        <v>462</v>
      </c>
      <c r="D429" s="131"/>
      <c r="E429" s="131"/>
      <c r="F429" s="131"/>
      <c r="G429" s="131"/>
      <c r="H429" s="131"/>
      <c r="I429" s="131" t="s">
        <v>927</v>
      </c>
      <c r="J429" s="131"/>
      <c r="K429" s="131"/>
    </row>
    <row r="430" spans="3:11" hidden="1" x14ac:dyDescent="0.25">
      <c r="C430" s="131" t="s">
        <v>463</v>
      </c>
      <c r="D430" s="131"/>
      <c r="E430" s="131"/>
      <c r="F430" s="131"/>
      <c r="G430" s="131"/>
      <c r="H430" s="131"/>
      <c r="I430" s="131" t="s">
        <v>928</v>
      </c>
      <c r="J430" s="131"/>
      <c r="K430" s="131"/>
    </row>
    <row r="431" spans="3:11" hidden="1" x14ac:dyDescent="0.25">
      <c r="C431" s="131" t="s">
        <v>464</v>
      </c>
      <c r="D431" s="131"/>
      <c r="E431" s="131"/>
      <c r="F431" s="131"/>
      <c r="G431" s="131"/>
      <c r="H431" s="131"/>
      <c r="I431" s="131" t="s">
        <v>929</v>
      </c>
      <c r="J431" s="131"/>
      <c r="K431" s="131"/>
    </row>
    <row r="432" spans="3:11" hidden="1" x14ac:dyDescent="0.25">
      <c r="C432" s="131" t="s">
        <v>465</v>
      </c>
      <c r="D432" s="131"/>
      <c r="E432" s="131"/>
      <c r="F432" s="131"/>
      <c r="G432" s="131"/>
      <c r="H432" s="131"/>
      <c r="I432" s="131" t="s">
        <v>930</v>
      </c>
      <c r="J432" s="131"/>
      <c r="K432" s="131"/>
    </row>
    <row r="433" spans="3:11" hidden="1" x14ac:dyDescent="0.25">
      <c r="C433" s="131" t="s">
        <v>466</v>
      </c>
      <c r="D433" s="131"/>
      <c r="E433" s="131"/>
      <c r="F433" s="131"/>
      <c r="G433" s="131"/>
      <c r="H433" s="131"/>
      <c r="I433" s="131" t="s">
        <v>931</v>
      </c>
      <c r="J433" s="131"/>
      <c r="K433" s="131"/>
    </row>
    <row r="434" spans="3:11" hidden="1" x14ac:dyDescent="0.25">
      <c r="C434" s="131" t="s">
        <v>467</v>
      </c>
      <c r="D434" s="131"/>
      <c r="E434" s="131"/>
      <c r="F434" s="131"/>
      <c r="G434" s="131"/>
      <c r="H434" s="131"/>
      <c r="I434" s="131" t="s">
        <v>932</v>
      </c>
      <c r="J434" s="131"/>
      <c r="K434" s="131"/>
    </row>
    <row r="435" spans="3:11" hidden="1" x14ac:dyDescent="0.25">
      <c r="C435" s="131" t="s">
        <v>468</v>
      </c>
      <c r="D435" s="131"/>
      <c r="E435" s="131"/>
      <c r="F435" s="131"/>
      <c r="G435" s="131"/>
      <c r="H435" s="131"/>
      <c r="I435" s="131" t="s">
        <v>933</v>
      </c>
      <c r="J435" s="131"/>
      <c r="K435" s="131"/>
    </row>
    <row r="436" spans="3:11" hidden="1" x14ac:dyDescent="0.25">
      <c r="C436" s="131" t="s">
        <v>469</v>
      </c>
      <c r="D436" s="131"/>
      <c r="E436" s="131"/>
      <c r="F436" s="131"/>
      <c r="G436" s="131"/>
      <c r="H436" s="131"/>
      <c r="I436" s="131" t="s">
        <v>934</v>
      </c>
      <c r="J436" s="131"/>
      <c r="K436" s="131"/>
    </row>
    <row r="437" spans="3:11" hidden="1" x14ac:dyDescent="0.25">
      <c r="C437" s="131" t="s">
        <v>470</v>
      </c>
      <c r="D437" s="131"/>
      <c r="E437" s="131"/>
      <c r="F437" s="131"/>
      <c r="G437" s="131"/>
      <c r="H437" s="131"/>
      <c r="I437" s="131" t="s">
        <v>935</v>
      </c>
      <c r="J437" s="131"/>
      <c r="K437" s="131"/>
    </row>
    <row r="438" spans="3:11" hidden="1" x14ac:dyDescent="0.25">
      <c r="C438" s="131" t="s">
        <v>471</v>
      </c>
      <c r="D438" s="131"/>
      <c r="E438" s="131"/>
      <c r="F438" s="131"/>
      <c r="G438" s="131"/>
      <c r="H438" s="131"/>
      <c r="I438" s="131" t="s">
        <v>936</v>
      </c>
      <c r="J438" s="131"/>
      <c r="K438" s="131"/>
    </row>
    <row r="439" spans="3:11" hidden="1" x14ac:dyDescent="0.25">
      <c r="C439" s="131" t="s">
        <v>472</v>
      </c>
      <c r="D439" s="131"/>
      <c r="E439" s="131"/>
      <c r="F439" s="131"/>
      <c r="G439" s="131"/>
      <c r="H439" s="131"/>
      <c r="I439" s="131" t="s">
        <v>937</v>
      </c>
      <c r="J439" s="131"/>
      <c r="K439" s="131"/>
    </row>
    <row r="440" spans="3:11" hidden="1" x14ac:dyDescent="0.25">
      <c r="C440" s="131" t="s">
        <v>473</v>
      </c>
      <c r="D440" s="131"/>
      <c r="E440" s="131"/>
      <c r="F440" s="131"/>
      <c r="G440" s="131"/>
      <c r="H440" s="131"/>
      <c r="I440" s="131" t="s">
        <v>938</v>
      </c>
      <c r="J440" s="131"/>
      <c r="K440" s="131"/>
    </row>
    <row r="441" spans="3:11" hidden="1" x14ac:dyDescent="0.25">
      <c r="C441" s="131" t="s">
        <v>474</v>
      </c>
      <c r="D441" s="131"/>
      <c r="E441" s="131"/>
      <c r="F441" s="131"/>
      <c r="G441" s="131"/>
      <c r="H441" s="131"/>
      <c r="I441" s="131" t="s">
        <v>939</v>
      </c>
      <c r="J441" s="131"/>
      <c r="K441" s="131"/>
    </row>
    <row r="442" spans="3:11" hidden="1" x14ac:dyDescent="0.25">
      <c r="C442" s="131" t="s">
        <v>475</v>
      </c>
      <c r="D442" s="131"/>
      <c r="E442" s="131"/>
      <c r="F442" s="131"/>
      <c r="G442" s="131"/>
      <c r="H442" s="131"/>
      <c r="I442" s="131" t="s">
        <v>940</v>
      </c>
      <c r="J442" s="131"/>
      <c r="K442" s="131"/>
    </row>
    <row r="443" spans="3:11" hidden="1" x14ac:dyDescent="0.25">
      <c r="C443" s="131" t="s">
        <v>476</v>
      </c>
      <c r="D443" s="131"/>
      <c r="E443" s="131"/>
      <c r="F443" s="131"/>
      <c r="G443" s="131"/>
      <c r="H443" s="131"/>
      <c r="I443" s="131" t="s">
        <v>941</v>
      </c>
      <c r="J443" s="131"/>
      <c r="K443" s="131"/>
    </row>
    <row r="444" spans="3:11" hidden="1" x14ac:dyDescent="0.25">
      <c r="C444" s="131" t="s">
        <v>477</v>
      </c>
      <c r="D444" s="131"/>
      <c r="E444" s="131"/>
      <c r="F444" s="131"/>
      <c r="G444" s="131"/>
      <c r="H444" s="131"/>
      <c r="I444" s="131" t="s">
        <v>942</v>
      </c>
      <c r="J444" s="131"/>
      <c r="K444" s="131"/>
    </row>
    <row r="445" spans="3:11" hidden="1" x14ac:dyDescent="0.25">
      <c r="C445" s="131" t="s">
        <v>478</v>
      </c>
      <c r="D445" s="131"/>
      <c r="E445" s="131"/>
      <c r="F445" s="131"/>
      <c r="G445" s="131"/>
      <c r="H445" s="131"/>
      <c r="I445" s="131" t="s">
        <v>943</v>
      </c>
      <c r="J445" s="131"/>
      <c r="K445" s="131"/>
    </row>
    <row r="446" spans="3:11" hidden="1" x14ac:dyDescent="0.25">
      <c r="C446" s="131" t="s">
        <v>479</v>
      </c>
      <c r="D446" s="131"/>
      <c r="E446" s="131"/>
      <c r="F446" s="131"/>
      <c r="G446" s="131"/>
      <c r="H446" s="131"/>
      <c r="I446" s="131" t="s">
        <v>944</v>
      </c>
      <c r="J446" s="131"/>
      <c r="K446" s="131"/>
    </row>
    <row r="447" spans="3:11" hidden="1" x14ac:dyDescent="0.25">
      <c r="C447" s="131" t="s">
        <v>480</v>
      </c>
      <c r="D447" s="131"/>
      <c r="E447" s="131"/>
      <c r="F447" s="131"/>
      <c r="G447" s="131"/>
      <c r="H447" s="131"/>
      <c r="I447" s="131" t="s">
        <v>945</v>
      </c>
      <c r="J447" s="131"/>
      <c r="K447" s="131"/>
    </row>
    <row r="448" spans="3:11" hidden="1" x14ac:dyDescent="0.25">
      <c r="C448" s="131" t="s">
        <v>481</v>
      </c>
      <c r="D448" s="131"/>
      <c r="E448" s="131"/>
      <c r="F448" s="131"/>
      <c r="G448" s="131"/>
      <c r="H448" s="131"/>
      <c r="I448" s="131" t="s">
        <v>946</v>
      </c>
      <c r="J448" s="131"/>
      <c r="K448" s="131"/>
    </row>
    <row r="449" spans="3:11" hidden="1" x14ac:dyDescent="0.25">
      <c r="C449" s="131" t="s">
        <v>482</v>
      </c>
      <c r="D449" s="131"/>
      <c r="E449" s="131"/>
      <c r="F449" s="131"/>
      <c r="G449" s="131"/>
      <c r="H449" s="131"/>
      <c r="I449" s="131" t="s">
        <v>947</v>
      </c>
      <c r="J449" s="131"/>
      <c r="K449" s="131"/>
    </row>
    <row r="450" spans="3:11" hidden="1" x14ac:dyDescent="0.25">
      <c r="C450" s="131" t="s">
        <v>483</v>
      </c>
      <c r="D450" s="131"/>
      <c r="E450" s="131"/>
      <c r="F450" s="131"/>
      <c r="G450" s="131"/>
      <c r="H450" s="131"/>
      <c r="I450" s="131" t="s">
        <v>948</v>
      </c>
      <c r="J450" s="131"/>
      <c r="K450" s="131"/>
    </row>
    <row r="451" spans="3:11" hidden="1" x14ac:dyDescent="0.25">
      <c r="C451" s="131" t="s">
        <v>484</v>
      </c>
      <c r="D451" s="131"/>
      <c r="E451" s="131"/>
      <c r="F451" s="131"/>
      <c r="G451" s="131"/>
      <c r="H451" s="131"/>
      <c r="I451" s="131" t="s">
        <v>949</v>
      </c>
      <c r="J451" s="131"/>
      <c r="K451" s="131"/>
    </row>
    <row r="452" spans="3:11" hidden="1" x14ac:dyDescent="0.25">
      <c r="C452" s="131" t="s">
        <v>485</v>
      </c>
      <c r="D452" s="131"/>
      <c r="E452" s="131"/>
      <c r="F452" s="131"/>
      <c r="G452" s="131"/>
      <c r="H452" s="131"/>
      <c r="I452" s="131" t="s">
        <v>950</v>
      </c>
      <c r="J452" s="131"/>
      <c r="K452" s="131"/>
    </row>
    <row r="453" spans="3:11" hidden="1" x14ac:dyDescent="0.25">
      <c r="C453" s="131" t="s">
        <v>486</v>
      </c>
      <c r="D453" s="131"/>
      <c r="E453" s="131"/>
      <c r="F453" s="131"/>
      <c r="G453" s="131"/>
      <c r="H453" s="131"/>
      <c r="I453" s="131" t="s">
        <v>951</v>
      </c>
      <c r="J453" s="131"/>
      <c r="K453" s="131"/>
    </row>
    <row r="454" spans="3:11" hidden="1" x14ac:dyDescent="0.25">
      <c r="C454" s="131" t="s">
        <v>487</v>
      </c>
      <c r="D454" s="131"/>
      <c r="E454" s="131"/>
      <c r="F454" s="131"/>
      <c r="G454" s="131"/>
      <c r="H454" s="131"/>
      <c r="I454" s="131" t="s">
        <v>952</v>
      </c>
      <c r="J454" s="131"/>
      <c r="K454" s="131"/>
    </row>
    <row r="455" spans="3:11" hidden="1" x14ac:dyDescent="0.25">
      <c r="C455" s="131" t="s">
        <v>488</v>
      </c>
      <c r="D455" s="131"/>
      <c r="E455" s="131"/>
      <c r="F455" s="131"/>
      <c r="G455" s="131"/>
      <c r="H455" s="131"/>
      <c r="I455" s="131" t="s">
        <v>953</v>
      </c>
      <c r="J455" s="131"/>
      <c r="K455" s="131"/>
    </row>
    <row r="456" spans="3:11" hidden="1" x14ac:dyDescent="0.25">
      <c r="C456" s="131" t="s">
        <v>489</v>
      </c>
      <c r="D456" s="131"/>
      <c r="E456" s="131"/>
      <c r="F456" s="131"/>
      <c r="G456" s="131"/>
      <c r="H456" s="131"/>
      <c r="I456" s="131" t="s">
        <v>954</v>
      </c>
      <c r="J456" s="131"/>
      <c r="K456" s="131"/>
    </row>
    <row r="457" spans="3:11" hidden="1" x14ac:dyDescent="0.25">
      <c r="C457" s="131" t="s">
        <v>490</v>
      </c>
      <c r="D457" s="131"/>
      <c r="E457" s="131"/>
      <c r="F457" s="131"/>
      <c r="G457" s="131"/>
      <c r="H457" s="131"/>
      <c r="I457" s="131" t="s">
        <v>955</v>
      </c>
      <c r="J457" s="131"/>
      <c r="K457" s="131"/>
    </row>
    <row r="458" spans="3:11" hidden="1" x14ac:dyDescent="0.25">
      <c r="C458" s="131" t="s">
        <v>491</v>
      </c>
      <c r="D458" s="131"/>
      <c r="E458" s="131"/>
      <c r="F458" s="131"/>
      <c r="G458" s="131"/>
      <c r="H458" s="131"/>
      <c r="I458" s="131" t="s">
        <v>956</v>
      </c>
      <c r="J458" s="131"/>
      <c r="K458" s="131"/>
    </row>
    <row r="459" spans="3:11" hidden="1" x14ac:dyDescent="0.25">
      <c r="C459" s="131" t="s">
        <v>492</v>
      </c>
      <c r="D459" s="131"/>
      <c r="E459" s="131"/>
      <c r="F459" s="131"/>
      <c r="G459" s="131"/>
      <c r="H459" s="131"/>
      <c r="I459" s="131" t="s">
        <v>957</v>
      </c>
      <c r="J459" s="131"/>
      <c r="K459" s="131"/>
    </row>
    <row r="460" spans="3:11" hidden="1" x14ac:dyDescent="0.25">
      <c r="C460" s="131" t="s">
        <v>493</v>
      </c>
      <c r="D460" s="131"/>
      <c r="E460" s="131"/>
      <c r="F460" s="131"/>
      <c r="G460" s="131"/>
      <c r="H460" s="131"/>
      <c r="I460" s="131" t="s">
        <v>958</v>
      </c>
      <c r="J460" s="131"/>
      <c r="K460" s="131"/>
    </row>
    <row r="461" spans="3:11" hidden="1" x14ac:dyDescent="0.25">
      <c r="C461" s="131" t="s">
        <v>494</v>
      </c>
      <c r="D461" s="131"/>
      <c r="E461" s="131"/>
      <c r="F461" s="131"/>
      <c r="G461" s="131"/>
      <c r="H461" s="131"/>
      <c r="I461" s="131" t="s">
        <v>959</v>
      </c>
      <c r="J461" s="131"/>
      <c r="K461" s="131"/>
    </row>
    <row r="462" spans="3:11" hidden="1" x14ac:dyDescent="0.25">
      <c r="C462" s="131" t="s">
        <v>495</v>
      </c>
      <c r="D462" s="131"/>
      <c r="E462" s="131"/>
      <c r="F462" s="131"/>
      <c r="G462" s="131"/>
      <c r="H462" s="131"/>
      <c r="I462" s="131" t="s">
        <v>960</v>
      </c>
      <c r="J462" s="131"/>
      <c r="K462" s="131"/>
    </row>
    <row r="463" spans="3:11" hidden="1" x14ac:dyDescent="0.25">
      <c r="C463" s="131" t="s">
        <v>496</v>
      </c>
      <c r="D463" s="131"/>
      <c r="E463" s="131"/>
      <c r="F463" s="131"/>
      <c r="G463" s="131"/>
      <c r="H463" s="131"/>
      <c r="I463" s="131" t="s">
        <v>961</v>
      </c>
      <c r="J463" s="131"/>
      <c r="K463" s="131"/>
    </row>
    <row r="464" spans="3:11" hidden="1" x14ac:dyDescent="0.25">
      <c r="C464" s="131" t="s">
        <v>497</v>
      </c>
      <c r="D464" s="131"/>
      <c r="E464" s="131"/>
      <c r="F464" s="131"/>
      <c r="G464" s="131"/>
      <c r="H464" s="131"/>
      <c r="I464" s="131" t="s">
        <v>962</v>
      </c>
      <c r="J464" s="131"/>
      <c r="K464" s="131"/>
    </row>
    <row r="465" spans="3:11" hidden="1" x14ac:dyDescent="0.25">
      <c r="C465" s="131" t="s">
        <v>498</v>
      </c>
      <c r="D465" s="131"/>
      <c r="E465" s="131"/>
      <c r="F465" s="131"/>
      <c r="G465" s="131"/>
      <c r="H465" s="131"/>
      <c r="I465" s="131" t="s">
        <v>963</v>
      </c>
      <c r="J465" s="131"/>
      <c r="K465" s="131"/>
    </row>
    <row r="466" spans="3:11" hidden="1" x14ac:dyDescent="0.25">
      <c r="C466" s="131" t="s">
        <v>499</v>
      </c>
      <c r="D466" s="131"/>
      <c r="E466" s="131"/>
      <c r="F466" s="131"/>
      <c r="G466" s="131"/>
      <c r="H466" s="131"/>
      <c r="I466" s="131" t="s">
        <v>964</v>
      </c>
      <c r="J466" s="131"/>
      <c r="K466" s="131"/>
    </row>
    <row r="467" spans="3:11" hidden="1" x14ac:dyDescent="0.25">
      <c r="C467" s="131" t="s">
        <v>500</v>
      </c>
      <c r="D467" s="131"/>
      <c r="E467" s="131"/>
      <c r="F467" s="131"/>
      <c r="G467" s="131"/>
      <c r="H467" s="131"/>
      <c r="I467" s="131" t="s">
        <v>965</v>
      </c>
      <c r="J467" s="131"/>
      <c r="K467" s="131"/>
    </row>
    <row r="468" spans="3:11" hidden="1" x14ac:dyDescent="0.25">
      <c r="C468" s="131" t="s">
        <v>501</v>
      </c>
      <c r="D468" s="131"/>
      <c r="E468" s="131"/>
      <c r="F468" s="131"/>
      <c r="G468" s="131"/>
      <c r="H468" s="131"/>
      <c r="I468" s="131" t="s">
        <v>966</v>
      </c>
      <c r="J468" s="131"/>
      <c r="K468" s="131"/>
    </row>
    <row r="469" spans="3:11" hidden="1" x14ac:dyDescent="0.25">
      <c r="C469" s="131" t="s">
        <v>502</v>
      </c>
      <c r="D469" s="131"/>
      <c r="E469" s="131"/>
      <c r="F469" s="131"/>
      <c r="G469" s="131"/>
      <c r="H469" s="131"/>
      <c r="I469" s="131" t="s">
        <v>967</v>
      </c>
      <c r="J469" s="131"/>
      <c r="K469" s="131"/>
    </row>
    <row r="470" spans="3:11" hidden="1" x14ac:dyDescent="0.25">
      <c r="C470" s="131" t="s">
        <v>503</v>
      </c>
      <c r="D470" s="131"/>
      <c r="E470" s="131"/>
      <c r="F470" s="131"/>
      <c r="G470" s="131"/>
      <c r="H470" s="131"/>
      <c r="I470" s="131" t="s">
        <v>968</v>
      </c>
      <c r="J470" s="131"/>
      <c r="K470" s="131"/>
    </row>
    <row r="471" spans="3:11" hidden="1" x14ac:dyDescent="0.25">
      <c r="C471" s="131" t="s">
        <v>504</v>
      </c>
      <c r="D471" s="131"/>
      <c r="E471" s="131"/>
      <c r="F471" s="131"/>
      <c r="G471" s="131"/>
      <c r="H471" s="131"/>
      <c r="I471" s="131" t="s">
        <v>969</v>
      </c>
      <c r="J471" s="131"/>
      <c r="K471" s="131"/>
    </row>
    <row r="472" spans="3:11" hidden="1" x14ac:dyDescent="0.25">
      <c r="C472" s="131" t="s">
        <v>505</v>
      </c>
      <c r="D472" s="131"/>
      <c r="E472" s="131"/>
      <c r="F472" s="131"/>
      <c r="G472" s="131"/>
      <c r="H472" s="131"/>
      <c r="I472" s="131" t="s">
        <v>970</v>
      </c>
      <c r="J472" s="131"/>
      <c r="K472" s="131"/>
    </row>
    <row r="473" spans="3:11" hidden="1" x14ac:dyDescent="0.25">
      <c r="C473" s="131" t="s">
        <v>506</v>
      </c>
      <c r="D473" s="131"/>
      <c r="E473" s="131"/>
      <c r="F473" s="131"/>
      <c r="G473" s="131"/>
      <c r="H473" s="131"/>
      <c r="I473" s="131" t="s">
        <v>971</v>
      </c>
      <c r="J473" s="131"/>
      <c r="K473" s="131"/>
    </row>
    <row r="474" spans="3:11" hidden="1" x14ac:dyDescent="0.25">
      <c r="C474" s="131" t="s">
        <v>507</v>
      </c>
      <c r="D474" s="131"/>
      <c r="E474" s="131"/>
      <c r="F474" s="131"/>
      <c r="G474" s="131"/>
      <c r="H474" s="131"/>
      <c r="I474" s="131" t="s">
        <v>972</v>
      </c>
      <c r="J474" s="131"/>
      <c r="K474" s="131"/>
    </row>
    <row r="475" spans="3:11" hidden="1" x14ac:dyDescent="0.25">
      <c r="C475" s="131" t="s">
        <v>508</v>
      </c>
      <c r="D475" s="131"/>
      <c r="E475" s="131"/>
      <c r="F475" s="131"/>
      <c r="G475" s="131"/>
      <c r="H475" s="131"/>
      <c r="I475" s="131" t="s">
        <v>973</v>
      </c>
      <c r="J475" s="131"/>
      <c r="K475" s="131"/>
    </row>
    <row r="476" spans="3:11" hidden="1" x14ac:dyDescent="0.25">
      <c r="C476" s="131" t="s">
        <v>509</v>
      </c>
      <c r="D476" s="131"/>
      <c r="E476" s="131"/>
      <c r="F476" s="131"/>
      <c r="G476" s="131"/>
      <c r="H476" s="131"/>
      <c r="I476" s="131" t="s">
        <v>974</v>
      </c>
      <c r="J476" s="131"/>
      <c r="K476" s="131"/>
    </row>
    <row r="477" spans="3:11" hidden="1" x14ac:dyDescent="0.25">
      <c r="C477" s="131" t="s">
        <v>510</v>
      </c>
      <c r="D477" s="131"/>
      <c r="E477" s="131"/>
      <c r="F477" s="131"/>
      <c r="G477" s="131"/>
      <c r="H477" s="131"/>
      <c r="I477" s="131" t="s">
        <v>975</v>
      </c>
      <c r="J477" s="131"/>
      <c r="K477" s="131"/>
    </row>
    <row r="478" spans="3:11" hidden="1" x14ac:dyDescent="0.25">
      <c r="C478" s="131" t="s">
        <v>511</v>
      </c>
      <c r="D478" s="131"/>
      <c r="E478" s="131"/>
      <c r="F478" s="131"/>
      <c r="G478" s="131"/>
      <c r="H478" s="131"/>
      <c r="I478" s="131" t="s">
        <v>976</v>
      </c>
      <c r="J478" s="131"/>
      <c r="K478" s="131"/>
    </row>
    <row r="479" spans="3:11" hidden="1" x14ac:dyDescent="0.25">
      <c r="C479" s="131" t="s">
        <v>512</v>
      </c>
      <c r="D479" s="131"/>
      <c r="E479" s="131"/>
      <c r="F479" s="131"/>
      <c r="G479" s="131"/>
      <c r="H479" s="131"/>
      <c r="I479" s="131" t="s">
        <v>977</v>
      </c>
      <c r="J479" s="131"/>
      <c r="K479" s="131"/>
    </row>
    <row r="480" spans="3:11" hidden="1" x14ac:dyDescent="0.25">
      <c r="C480" s="131" t="s">
        <v>513</v>
      </c>
      <c r="D480" s="131"/>
      <c r="E480" s="131"/>
      <c r="F480" s="131"/>
      <c r="G480" s="131"/>
      <c r="H480" s="131"/>
      <c r="I480" s="131" t="s">
        <v>978</v>
      </c>
      <c r="J480" s="131"/>
      <c r="K480" s="131"/>
    </row>
    <row r="481" spans="3:11" hidden="1" x14ac:dyDescent="0.25">
      <c r="C481" s="131" t="s">
        <v>514</v>
      </c>
      <c r="D481" s="131"/>
      <c r="E481" s="131"/>
      <c r="F481" s="131"/>
      <c r="G481" s="131"/>
      <c r="H481" s="131"/>
      <c r="I481" s="131" t="s">
        <v>979</v>
      </c>
      <c r="J481" s="131"/>
      <c r="K481" s="131"/>
    </row>
    <row r="482" spans="3:11" hidden="1" x14ac:dyDescent="0.25">
      <c r="C482" s="131" t="s">
        <v>515</v>
      </c>
      <c r="D482" s="131"/>
      <c r="E482" s="131"/>
      <c r="F482" s="131"/>
      <c r="G482" s="131"/>
      <c r="H482" s="131"/>
      <c r="I482" s="131" t="s">
        <v>980</v>
      </c>
      <c r="J482" s="131"/>
      <c r="K482" s="131"/>
    </row>
    <row r="483" spans="3:11" hidden="1" x14ac:dyDescent="0.25">
      <c r="C483" s="131" t="s">
        <v>516</v>
      </c>
      <c r="D483" s="131"/>
      <c r="E483" s="131"/>
      <c r="F483" s="131"/>
      <c r="G483" s="131"/>
      <c r="H483" s="131"/>
      <c r="I483" s="131" t="s">
        <v>981</v>
      </c>
      <c r="J483" s="131"/>
      <c r="K483" s="131"/>
    </row>
    <row r="484" spans="3:11" hidden="1" x14ac:dyDescent="0.25">
      <c r="C484" s="131" t="s">
        <v>517</v>
      </c>
      <c r="D484" s="131"/>
      <c r="E484" s="131"/>
      <c r="F484" s="131"/>
      <c r="G484" s="131"/>
      <c r="H484" s="131"/>
      <c r="I484" s="131" t="s">
        <v>982</v>
      </c>
      <c r="J484" s="131"/>
      <c r="K484" s="131"/>
    </row>
    <row r="485" spans="3:11" hidden="1" x14ac:dyDescent="0.25">
      <c r="C485" s="131" t="s">
        <v>518</v>
      </c>
      <c r="D485" s="131"/>
      <c r="E485" s="131"/>
      <c r="F485" s="131"/>
      <c r="G485" s="131"/>
      <c r="H485" s="131"/>
      <c r="I485" s="131" t="s">
        <v>983</v>
      </c>
      <c r="J485" s="131"/>
      <c r="K485" s="131"/>
    </row>
    <row r="486" spans="3:11" hidden="1" x14ac:dyDescent="0.25">
      <c r="C486" s="131" t="s">
        <v>519</v>
      </c>
      <c r="D486" s="131"/>
      <c r="E486" s="131"/>
      <c r="F486" s="131"/>
      <c r="G486" s="131"/>
      <c r="H486" s="131"/>
      <c r="I486" s="131" t="s">
        <v>984</v>
      </c>
      <c r="J486" s="131"/>
      <c r="K486" s="131"/>
    </row>
    <row r="487" spans="3:11" hidden="1" x14ac:dyDescent="0.25">
      <c r="C487" s="131" t="s">
        <v>520</v>
      </c>
      <c r="D487" s="131"/>
      <c r="E487" s="131"/>
      <c r="F487" s="131"/>
      <c r="G487" s="131"/>
      <c r="H487" s="131"/>
      <c r="I487" s="131" t="s">
        <v>985</v>
      </c>
      <c r="J487" s="131"/>
      <c r="K487" s="131"/>
    </row>
    <row r="488" spans="3:11" hidden="1" x14ac:dyDescent="0.25">
      <c r="C488" s="131" t="s">
        <v>521</v>
      </c>
      <c r="D488" s="131"/>
      <c r="E488" s="131"/>
      <c r="F488" s="131"/>
      <c r="G488" s="131"/>
      <c r="H488" s="131"/>
      <c r="I488" s="131" t="s">
        <v>986</v>
      </c>
      <c r="J488" s="131"/>
      <c r="K488" s="131"/>
    </row>
    <row r="489" spans="3:11" hidden="1" x14ac:dyDescent="0.25">
      <c r="C489" s="131" t="s">
        <v>522</v>
      </c>
      <c r="D489" s="131"/>
      <c r="E489" s="131"/>
      <c r="F489" s="131"/>
      <c r="G489" s="131"/>
      <c r="H489" s="131"/>
      <c r="I489" s="131" t="s">
        <v>987</v>
      </c>
      <c r="J489" s="131"/>
      <c r="K489" s="131"/>
    </row>
    <row r="490" spans="3:11" hidden="1" x14ac:dyDescent="0.25">
      <c r="C490" s="131" t="s">
        <v>523</v>
      </c>
      <c r="D490" s="131"/>
      <c r="E490" s="131"/>
      <c r="F490" s="131"/>
      <c r="G490" s="131"/>
      <c r="H490" s="131"/>
      <c r="I490" s="131" t="s">
        <v>988</v>
      </c>
      <c r="J490" s="131"/>
      <c r="K490" s="131"/>
    </row>
    <row r="491" spans="3:11" hidden="1" x14ac:dyDescent="0.25">
      <c r="C491" s="131" t="s">
        <v>524</v>
      </c>
      <c r="D491" s="131"/>
      <c r="E491" s="131"/>
      <c r="F491" s="131"/>
      <c r="G491" s="131"/>
      <c r="H491" s="131"/>
      <c r="I491" s="131" t="s">
        <v>989</v>
      </c>
      <c r="J491" s="131"/>
      <c r="K491" s="131"/>
    </row>
    <row r="492" spans="3:11" hidden="1" x14ac:dyDescent="0.25">
      <c r="C492" s="131" t="s">
        <v>525</v>
      </c>
      <c r="D492" s="131"/>
      <c r="E492" s="131"/>
      <c r="F492" s="131"/>
      <c r="G492" s="131"/>
      <c r="H492" s="131"/>
      <c r="I492" s="131" t="s">
        <v>990</v>
      </c>
      <c r="J492" s="131"/>
      <c r="K492" s="131"/>
    </row>
    <row r="493" spans="3:11" hidden="1" x14ac:dyDescent="0.25">
      <c r="C493" s="131" t="s">
        <v>526</v>
      </c>
      <c r="D493" s="131"/>
      <c r="E493" s="131"/>
      <c r="F493" s="131"/>
      <c r="G493" s="131"/>
      <c r="H493" s="131"/>
      <c r="I493" s="131" t="s">
        <v>991</v>
      </c>
      <c r="J493" s="131"/>
      <c r="K493" s="131"/>
    </row>
    <row r="494" spans="3:11" hidden="1" x14ac:dyDescent="0.25">
      <c r="C494" s="131" t="s">
        <v>527</v>
      </c>
      <c r="D494" s="131"/>
      <c r="E494" s="131"/>
      <c r="F494" s="131"/>
      <c r="G494" s="131"/>
      <c r="H494" s="131"/>
      <c r="I494" s="131" t="s">
        <v>992</v>
      </c>
      <c r="J494" s="131"/>
      <c r="K494" s="131"/>
    </row>
    <row r="495" spans="3:11" hidden="1" x14ac:dyDescent="0.25">
      <c r="C495" s="131" t="s">
        <v>528</v>
      </c>
      <c r="D495" s="131"/>
      <c r="E495" s="131"/>
      <c r="F495" s="131"/>
      <c r="G495" s="131"/>
      <c r="H495" s="131"/>
      <c r="I495" s="131" t="s">
        <v>993</v>
      </c>
      <c r="J495" s="131"/>
      <c r="K495" s="131"/>
    </row>
    <row r="496" spans="3:11" hidden="1" x14ac:dyDescent="0.25">
      <c r="C496" s="131" t="s">
        <v>529</v>
      </c>
      <c r="D496" s="131"/>
      <c r="E496" s="131"/>
      <c r="F496" s="131"/>
      <c r="G496" s="131"/>
      <c r="H496" s="131"/>
      <c r="I496" s="131" t="s">
        <v>994</v>
      </c>
      <c r="J496" s="131"/>
      <c r="K496" s="131"/>
    </row>
    <row r="497" spans="3:11" hidden="1" x14ac:dyDescent="0.25">
      <c r="C497" s="131" t="s">
        <v>530</v>
      </c>
      <c r="D497" s="131"/>
      <c r="E497" s="131"/>
      <c r="F497" s="131"/>
      <c r="G497" s="131"/>
      <c r="H497" s="131"/>
      <c r="I497" s="131" t="s">
        <v>995</v>
      </c>
      <c r="J497" s="131"/>
      <c r="K497" s="131"/>
    </row>
    <row r="498" spans="3:11" hidden="1" x14ac:dyDescent="0.25">
      <c r="C498" s="131" t="s">
        <v>531</v>
      </c>
      <c r="D498" s="131"/>
      <c r="E498" s="131"/>
      <c r="F498" s="131"/>
      <c r="G498" s="131"/>
      <c r="H498" s="131"/>
      <c r="I498" s="131" t="s">
        <v>996</v>
      </c>
      <c r="J498" s="131"/>
      <c r="K498" s="131"/>
    </row>
    <row r="499" spans="3:11" hidden="1" x14ac:dyDescent="0.25">
      <c r="C499" s="131" t="s">
        <v>532</v>
      </c>
      <c r="D499" s="131"/>
      <c r="E499" s="131"/>
      <c r="F499" s="131"/>
      <c r="G499" s="131"/>
      <c r="H499" s="131"/>
      <c r="I499" s="131" t="s">
        <v>997</v>
      </c>
      <c r="J499" s="131"/>
      <c r="K499" s="131"/>
    </row>
    <row r="500" spans="3:11" hidden="1" x14ac:dyDescent="0.25">
      <c r="C500" s="131" t="s">
        <v>533</v>
      </c>
      <c r="D500" s="131"/>
      <c r="E500" s="131"/>
      <c r="F500" s="131"/>
      <c r="G500" s="131"/>
      <c r="H500" s="131"/>
      <c r="I500" s="131" t="s">
        <v>998</v>
      </c>
      <c r="J500" s="131"/>
      <c r="K500" s="131"/>
    </row>
    <row r="501" spans="3:11" hidden="1" x14ac:dyDescent="0.25">
      <c r="C501" s="131" t="s">
        <v>534</v>
      </c>
      <c r="D501" s="131"/>
      <c r="E501" s="131"/>
      <c r="F501" s="131"/>
      <c r="G501" s="131"/>
      <c r="H501" s="131"/>
      <c r="I501" s="131" t="s">
        <v>999</v>
      </c>
      <c r="J501" s="131"/>
      <c r="K501" s="131"/>
    </row>
    <row r="502" spans="3:11" hidden="1" x14ac:dyDescent="0.25">
      <c r="C502" s="131" t="s">
        <v>535</v>
      </c>
      <c r="D502" s="131"/>
      <c r="E502" s="131"/>
      <c r="F502" s="131"/>
      <c r="G502" s="131"/>
      <c r="H502" s="131"/>
      <c r="I502" s="131" t="s">
        <v>1000</v>
      </c>
      <c r="J502" s="131"/>
      <c r="K502" s="131"/>
    </row>
    <row r="503" spans="3:11" hidden="1" x14ac:dyDescent="0.25">
      <c r="C503" s="131" t="s">
        <v>536</v>
      </c>
      <c r="D503" s="131"/>
      <c r="E503" s="131"/>
      <c r="F503" s="131"/>
      <c r="G503" s="131"/>
      <c r="H503" s="131"/>
      <c r="I503" s="131" t="s">
        <v>1001</v>
      </c>
      <c r="J503" s="131"/>
      <c r="K503" s="131"/>
    </row>
    <row r="504" spans="3:11" hidden="1" x14ac:dyDescent="0.25">
      <c r="C504" s="131" t="s">
        <v>537</v>
      </c>
      <c r="D504" s="131"/>
      <c r="E504" s="131"/>
      <c r="F504" s="131"/>
      <c r="G504" s="131"/>
      <c r="H504" s="131"/>
      <c r="I504" s="131" t="s">
        <v>1002</v>
      </c>
      <c r="J504" s="131"/>
      <c r="K504" s="131"/>
    </row>
    <row r="505" spans="3:11" hidden="1" x14ac:dyDescent="0.25">
      <c r="C505" s="131" t="s">
        <v>538</v>
      </c>
      <c r="D505" s="131"/>
      <c r="E505" s="131"/>
      <c r="F505" s="131"/>
      <c r="G505" s="131"/>
      <c r="H505" s="131"/>
      <c r="I505" s="131" t="s">
        <v>1003</v>
      </c>
      <c r="J505" s="131"/>
      <c r="K505" s="131"/>
    </row>
    <row r="506" spans="3:11" hidden="1" x14ac:dyDescent="0.25">
      <c r="C506" s="131" t="s">
        <v>539</v>
      </c>
      <c r="D506" s="131"/>
      <c r="E506" s="131"/>
      <c r="F506" s="131"/>
      <c r="G506" s="131"/>
      <c r="H506" s="131"/>
      <c r="I506" s="131" t="s">
        <v>1004</v>
      </c>
      <c r="J506" s="131"/>
      <c r="K506" s="131"/>
    </row>
    <row r="507" spans="3:11" hidden="1" x14ac:dyDescent="0.25">
      <c r="C507" s="131" t="s">
        <v>540</v>
      </c>
      <c r="D507" s="131"/>
      <c r="E507" s="131"/>
      <c r="F507" s="131"/>
      <c r="G507" s="131"/>
      <c r="H507" s="131"/>
      <c r="I507" s="131" t="s">
        <v>1005</v>
      </c>
      <c r="J507" s="131"/>
      <c r="K507" s="131"/>
    </row>
    <row r="508" spans="3:11" hidden="1" x14ac:dyDescent="0.25">
      <c r="C508" s="131" t="s">
        <v>541</v>
      </c>
      <c r="D508" s="131"/>
      <c r="E508" s="131"/>
      <c r="F508" s="131"/>
      <c r="G508" s="131"/>
      <c r="H508" s="131"/>
      <c r="I508" s="131" t="s">
        <v>1006</v>
      </c>
      <c r="J508" s="131"/>
      <c r="K508" s="131"/>
    </row>
    <row r="509" spans="3:11" hidden="1" x14ac:dyDescent="0.25">
      <c r="C509" s="131" t="s">
        <v>542</v>
      </c>
      <c r="D509" s="131"/>
      <c r="E509" s="131"/>
      <c r="F509" s="131"/>
      <c r="G509" s="131"/>
      <c r="H509" s="131"/>
      <c r="I509" s="131" t="s">
        <v>1007</v>
      </c>
      <c r="J509" s="131"/>
      <c r="K509" s="131"/>
    </row>
    <row r="510" spans="3:11" hidden="1" x14ac:dyDescent="0.25">
      <c r="C510" s="131" t="s">
        <v>543</v>
      </c>
      <c r="D510" s="131"/>
      <c r="E510" s="131"/>
      <c r="F510" s="131"/>
      <c r="G510" s="131"/>
      <c r="H510" s="131"/>
      <c r="I510" s="131" t="s">
        <v>1008</v>
      </c>
      <c r="J510" s="131"/>
      <c r="K510" s="131"/>
    </row>
    <row r="511" spans="3:11" hidden="1" x14ac:dyDescent="0.25">
      <c r="C511" s="131" t="s">
        <v>544</v>
      </c>
      <c r="D511" s="131"/>
      <c r="E511" s="131"/>
      <c r="F511" s="131"/>
      <c r="G511" s="131"/>
      <c r="H511" s="131"/>
      <c r="I511" s="131" t="s">
        <v>1009</v>
      </c>
      <c r="J511" s="131"/>
      <c r="K511" s="131"/>
    </row>
    <row r="512" spans="3:11" hidden="1" x14ac:dyDescent="0.25">
      <c r="C512" s="131" t="s">
        <v>545</v>
      </c>
      <c r="D512" s="131"/>
      <c r="E512" s="131"/>
      <c r="F512" s="131"/>
      <c r="G512" s="131"/>
      <c r="H512" s="131"/>
      <c r="I512" s="131" t="s">
        <v>1010</v>
      </c>
      <c r="J512" s="131"/>
      <c r="K512" s="131"/>
    </row>
    <row r="513" spans="3:11" hidden="1" x14ac:dyDescent="0.25">
      <c r="C513" s="131" t="s">
        <v>546</v>
      </c>
      <c r="D513" s="131"/>
      <c r="E513" s="131"/>
      <c r="F513" s="131"/>
      <c r="G513" s="131"/>
      <c r="H513" s="131"/>
      <c r="I513" s="131" t="s">
        <v>1011</v>
      </c>
      <c r="J513" s="131"/>
      <c r="K513" s="131"/>
    </row>
    <row r="514" spans="3:11" hidden="1" x14ac:dyDescent="0.25">
      <c r="C514" s="131" t="s">
        <v>547</v>
      </c>
      <c r="D514" s="131"/>
      <c r="E514" s="131"/>
      <c r="F514" s="131"/>
      <c r="G514" s="131"/>
      <c r="H514" s="131"/>
      <c r="I514" s="131" t="s">
        <v>1012</v>
      </c>
      <c r="J514" s="131"/>
      <c r="K514" s="131"/>
    </row>
    <row r="515" spans="3:11" hidden="1" x14ac:dyDescent="0.25">
      <c r="C515" s="131" t="s">
        <v>548</v>
      </c>
      <c r="D515" s="131"/>
      <c r="E515" s="131"/>
      <c r="F515" s="131"/>
      <c r="G515" s="131"/>
      <c r="H515" s="131"/>
      <c r="I515" s="131" t="s">
        <v>1013</v>
      </c>
      <c r="J515" s="131"/>
      <c r="K515" s="131"/>
    </row>
    <row r="516" spans="3:11" hidden="1" x14ac:dyDescent="0.25">
      <c r="C516" s="131" t="s">
        <v>549</v>
      </c>
      <c r="D516" s="131"/>
      <c r="E516" s="131"/>
      <c r="F516" s="131"/>
      <c r="G516" s="131"/>
      <c r="H516" s="131"/>
      <c r="I516" s="131" t="s">
        <v>1014</v>
      </c>
      <c r="J516" s="131"/>
      <c r="K516" s="131"/>
    </row>
    <row r="517" spans="3:11" hidden="1" x14ac:dyDescent="0.25">
      <c r="C517" s="131" t="s">
        <v>550</v>
      </c>
      <c r="D517" s="131"/>
      <c r="E517" s="131"/>
      <c r="F517" s="131"/>
      <c r="G517" s="131"/>
      <c r="H517" s="131"/>
      <c r="I517" s="131" t="s">
        <v>1015</v>
      </c>
      <c r="J517" s="131"/>
      <c r="K517" s="131"/>
    </row>
    <row r="518" spans="3:11" hidden="1" x14ac:dyDescent="0.25">
      <c r="C518" s="131" t="s">
        <v>551</v>
      </c>
      <c r="D518" s="131"/>
      <c r="E518" s="131"/>
      <c r="F518" s="131"/>
      <c r="G518" s="131"/>
      <c r="H518" s="131"/>
      <c r="I518" s="131" t="s">
        <v>1016</v>
      </c>
      <c r="J518" s="131"/>
      <c r="K518" s="131"/>
    </row>
    <row r="519" spans="3:11" hidden="1" x14ac:dyDescent="0.25">
      <c r="C519" s="131" t="s">
        <v>552</v>
      </c>
      <c r="D519" s="131"/>
      <c r="E519" s="131"/>
      <c r="F519" s="131"/>
      <c r="G519" s="131"/>
      <c r="H519" s="131"/>
      <c r="I519" s="131" t="s">
        <v>1017</v>
      </c>
      <c r="J519" s="131"/>
      <c r="K519" s="131"/>
    </row>
    <row r="520" spans="3:11" hidden="1" x14ac:dyDescent="0.25">
      <c r="C520" s="131" t="s">
        <v>553</v>
      </c>
      <c r="D520" s="131"/>
      <c r="E520" s="131"/>
      <c r="F520" s="131"/>
      <c r="G520" s="131"/>
      <c r="H520" s="131"/>
      <c r="I520" s="131" t="s">
        <v>1018</v>
      </c>
      <c r="J520" s="131"/>
      <c r="K520" s="131"/>
    </row>
    <row r="521" spans="3:11" hidden="1" x14ac:dyDescent="0.25">
      <c r="C521" s="131" t="s">
        <v>554</v>
      </c>
      <c r="D521" s="131"/>
      <c r="E521" s="131"/>
      <c r="F521" s="131"/>
      <c r="G521" s="131"/>
      <c r="H521" s="131"/>
      <c r="I521" s="131" t="s">
        <v>1019</v>
      </c>
      <c r="J521" s="131"/>
      <c r="K521" s="131"/>
    </row>
    <row r="522" spans="3:11" hidden="1" x14ac:dyDescent="0.25">
      <c r="C522" s="131" t="s">
        <v>555</v>
      </c>
      <c r="D522" s="131"/>
      <c r="E522" s="131"/>
      <c r="F522" s="131"/>
      <c r="G522" s="131"/>
      <c r="H522" s="131"/>
      <c r="I522" s="131" t="s">
        <v>1020</v>
      </c>
      <c r="J522" s="131"/>
      <c r="K522" s="131"/>
    </row>
    <row r="523" spans="3:11" hidden="1" x14ac:dyDescent="0.25">
      <c r="C523" s="131" t="s">
        <v>556</v>
      </c>
      <c r="D523" s="131"/>
      <c r="E523" s="131"/>
      <c r="F523" s="131"/>
      <c r="G523" s="131"/>
      <c r="H523" s="131"/>
      <c r="I523" s="131" t="s">
        <v>1021</v>
      </c>
      <c r="J523" s="131"/>
      <c r="K523" s="131"/>
    </row>
    <row r="524" spans="3:11" hidden="1" x14ac:dyDescent="0.25">
      <c r="C524" s="131" t="s">
        <v>557</v>
      </c>
      <c r="D524" s="131"/>
      <c r="E524" s="131"/>
      <c r="F524" s="131"/>
      <c r="G524" s="131"/>
      <c r="H524" s="131"/>
      <c r="I524" s="131" t="s">
        <v>1022</v>
      </c>
      <c r="J524" s="131"/>
      <c r="K524" s="131"/>
    </row>
    <row r="525" spans="3:11" hidden="1" x14ac:dyDescent="0.25">
      <c r="C525" s="131" t="s">
        <v>558</v>
      </c>
      <c r="D525" s="131"/>
      <c r="E525" s="131"/>
      <c r="F525" s="131"/>
      <c r="G525" s="131"/>
      <c r="H525" s="131"/>
      <c r="I525" s="131" t="s">
        <v>1023</v>
      </c>
      <c r="J525" s="131"/>
      <c r="K525" s="131"/>
    </row>
    <row r="526" spans="3:11" hidden="1" x14ac:dyDescent="0.25">
      <c r="C526" s="131" t="s">
        <v>559</v>
      </c>
      <c r="D526" s="131"/>
      <c r="E526" s="131"/>
      <c r="F526" s="131"/>
      <c r="G526" s="131"/>
      <c r="H526" s="131"/>
      <c r="I526" s="131" t="s">
        <v>1024</v>
      </c>
      <c r="J526" s="131"/>
      <c r="K526" s="131"/>
    </row>
    <row r="527" spans="3:11" hidden="1" x14ac:dyDescent="0.25">
      <c r="C527" s="131" t="s">
        <v>560</v>
      </c>
      <c r="D527" s="131"/>
      <c r="E527" s="131"/>
      <c r="F527" s="131"/>
      <c r="G527" s="131"/>
      <c r="H527" s="131"/>
      <c r="I527" s="131" t="s">
        <v>1025</v>
      </c>
      <c r="J527" s="131"/>
      <c r="K527" s="131"/>
    </row>
    <row r="528" spans="3:11" hidden="1" x14ac:dyDescent="0.25">
      <c r="C528" s="131" t="s">
        <v>561</v>
      </c>
      <c r="D528" s="131"/>
      <c r="E528" s="131"/>
      <c r="F528" s="131"/>
      <c r="G528" s="131"/>
      <c r="H528" s="131"/>
      <c r="I528" s="131" t="s">
        <v>1026</v>
      </c>
      <c r="J528" s="131"/>
      <c r="K528" s="131"/>
    </row>
    <row r="529" spans="3:11" hidden="1" x14ac:dyDescent="0.25">
      <c r="C529" s="131" t="s">
        <v>562</v>
      </c>
      <c r="D529" s="131"/>
      <c r="E529" s="131"/>
      <c r="F529" s="131"/>
      <c r="G529" s="131"/>
      <c r="H529" s="131"/>
      <c r="I529" s="131" t="s">
        <v>1027</v>
      </c>
      <c r="J529" s="131"/>
      <c r="K529" s="131"/>
    </row>
    <row r="530" spans="3:11" hidden="1" x14ac:dyDescent="0.25">
      <c r="C530" s="131" t="s">
        <v>563</v>
      </c>
      <c r="D530" s="131"/>
      <c r="E530" s="131"/>
      <c r="F530" s="131"/>
      <c r="G530" s="131"/>
      <c r="H530" s="131"/>
      <c r="I530" s="131" t="s">
        <v>1028</v>
      </c>
      <c r="J530" s="131"/>
      <c r="K530" s="131"/>
    </row>
    <row r="531" spans="3:11" hidden="1" x14ac:dyDescent="0.25">
      <c r="C531" s="131" t="s">
        <v>564</v>
      </c>
      <c r="D531" s="131"/>
      <c r="E531" s="131"/>
      <c r="F531" s="131"/>
      <c r="G531" s="131"/>
      <c r="H531" s="131"/>
      <c r="I531" s="131" t="s">
        <v>1029</v>
      </c>
      <c r="J531" s="131"/>
      <c r="K531" s="131"/>
    </row>
    <row r="532" spans="3:11" hidden="1" x14ac:dyDescent="0.25">
      <c r="C532" s="131" t="s">
        <v>565</v>
      </c>
      <c r="D532" s="131"/>
      <c r="E532" s="131"/>
      <c r="F532" s="131"/>
      <c r="G532" s="131"/>
      <c r="H532" s="131"/>
      <c r="I532" s="131" t="s">
        <v>1030</v>
      </c>
      <c r="J532" s="131"/>
      <c r="K532" s="131"/>
    </row>
    <row r="533" spans="3:11" hidden="1" x14ac:dyDescent="0.25">
      <c r="C533" s="131" t="s">
        <v>566</v>
      </c>
      <c r="D533" s="131"/>
      <c r="E533" s="131"/>
      <c r="F533" s="131"/>
      <c r="G533" s="131"/>
      <c r="H533" s="131"/>
      <c r="I533" s="131" t="s">
        <v>1031</v>
      </c>
      <c r="J533" s="131"/>
      <c r="K533" s="131"/>
    </row>
    <row r="534" spans="3:11" hidden="1" x14ac:dyDescent="0.25">
      <c r="C534" s="131" t="s">
        <v>567</v>
      </c>
      <c r="D534" s="131"/>
      <c r="E534" s="131"/>
      <c r="F534" s="131"/>
      <c r="G534" s="131"/>
      <c r="H534" s="131"/>
      <c r="I534" s="131" t="s">
        <v>1032</v>
      </c>
      <c r="J534" s="131"/>
      <c r="K534" s="131"/>
    </row>
    <row r="535" spans="3:11" hidden="1" x14ac:dyDescent="0.25">
      <c r="C535" s="131" t="s">
        <v>568</v>
      </c>
      <c r="D535" s="131"/>
      <c r="E535" s="131"/>
      <c r="F535" s="131"/>
      <c r="G535" s="131"/>
      <c r="H535" s="131"/>
      <c r="I535" s="131" t="s">
        <v>1033</v>
      </c>
      <c r="J535" s="131"/>
      <c r="K535" s="131"/>
    </row>
    <row r="536" spans="3:11" hidden="1" x14ac:dyDescent="0.25">
      <c r="C536" s="131" t="s">
        <v>569</v>
      </c>
      <c r="D536" s="131"/>
      <c r="E536" s="131"/>
      <c r="F536" s="131"/>
      <c r="G536" s="131"/>
      <c r="H536" s="131"/>
      <c r="I536" s="131" t="s">
        <v>1034</v>
      </c>
      <c r="J536" s="131"/>
      <c r="K536" s="131"/>
    </row>
    <row r="537" spans="3:11" hidden="1" x14ac:dyDescent="0.25">
      <c r="C537" s="131" t="s">
        <v>570</v>
      </c>
      <c r="D537" s="131"/>
      <c r="E537" s="131"/>
      <c r="F537" s="131"/>
      <c r="G537" s="131"/>
      <c r="H537" s="131"/>
      <c r="I537" s="131" t="s">
        <v>1035</v>
      </c>
      <c r="J537" s="131"/>
      <c r="K537" s="131"/>
    </row>
    <row r="538" spans="3:11" hidden="1" x14ac:dyDescent="0.25">
      <c r="C538" s="131" t="s">
        <v>571</v>
      </c>
      <c r="D538" s="131"/>
      <c r="E538" s="131"/>
      <c r="F538" s="131"/>
      <c r="G538" s="131"/>
      <c r="H538" s="131"/>
      <c r="I538" s="131" t="s">
        <v>1036</v>
      </c>
      <c r="J538" s="131"/>
      <c r="K538" s="131"/>
    </row>
    <row r="539" spans="3:11" hidden="1" x14ac:dyDescent="0.25">
      <c r="C539" s="131" t="s">
        <v>572</v>
      </c>
      <c r="D539" s="131"/>
      <c r="E539" s="131"/>
      <c r="F539" s="131"/>
      <c r="G539" s="131"/>
      <c r="H539" s="131"/>
      <c r="I539" s="131" t="s">
        <v>1037</v>
      </c>
      <c r="J539" s="131"/>
      <c r="K539" s="131"/>
    </row>
    <row r="540" spans="3:11" hidden="1" x14ac:dyDescent="0.25">
      <c r="C540" s="131" t="s">
        <v>573</v>
      </c>
      <c r="D540" s="131"/>
      <c r="E540" s="131"/>
      <c r="F540" s="131"/>
      <c r="G540" s="131"/>
      <c r="H540" s="131"/>
      <c r="I540" s="131" t="s">
        <v>1038</v>
      </c>
      <c r="J540" s="131"/>
      <c r="K540" s="131"/>
    </row>
    <row r="541" spans="3:11" hidden="1" x14ac:dyDescent="0.25">
      <c r="C541" s="131" t="s">
        <v>574</v>
      </c>
      <c r="D541" s="131"/>
      <c r="E541" s="131"/>
      <c r="F541" s="131"/>
      <c r="G541" s="131"/>
      <c r="H541" s="131"/>
      <c r="I541" s="131" t="s">
        <v>1039</v>
      </c>
      <c r="J541" s="131"/>
      <c r="K541" s="131"/>
    </row>
    <row r="542" spans="3:11" hidden="1" x14ac:dyDescent="0.25">
      <c r="C542" s="131" t="s">
        <v>575</v>
      </c>
      <c r="D542" s="131"/>
      <c r="E542" s="131"/>
      <c r="F542" s="131"/>
      <c r="G542" s="131"/>
      <c r="H542" s="131"/>
      <c r="I542" s="131" t="s">
        <v>1040</v>
      </c>
      <c r="J542" s="131"/>
      <c r="K542" s="131"/>
    </row>
    <row r="543" spans="3:11" hidden="1" x14ac:dyDescent="0.25">
      <c r="C543" s="131" t="s">
        <v>576</v>
      </c>
      <c r="D543" s="131"/>
      <c r="E543" s="131"/>
      <c r="F543" s="131"/>
      <c r="G543" s="131"/>
      <c r="H543" s="131"/>
      <c r="I543" s="131" t="s">
        <v>1041</v>
      </c>
      <c r="J543" s="131"/>
      <c r="K543" s="131"/>
    </row>
    <row r="544" spans="3:11" hidden="1" x14ac:dyDescent="0.25">
      <c r="C544" s="131" t="s">
        <v>577</v>
      </c>
      <c r="D544" s="131"/>
      <c r="E544" s="131"/>
      <c r="F544" s="131"/>
      <c r="G544" s="131"/>
      <c r="H544" s="131"/>
      <c r="I544" s="131" t="s">
        <v>1042</v>
      </c>
      <c r="J544" s="131"/>
      <c r="K544" s="131"/>
    </row>
    <row r="545" spans="3:11" hidden="1" x14ac:dyDescent="0.25">
      <c r="C545" s="131" t="s">
        <v>578</v>
      </c>
      <c r="D545" s="131"/>
      <c r="E545" s="131"/>
      <c r="F545" s="131"/>
      <c r="G545" s="131"/>
      <c r="H545" s="131"/>
      <c r="I545" s="131" t="s">
        <v>1043</v>
      </c>
      <c r="J545" s="131"/>
      <c r="K545" s="131"/>
    </row>
    <row r="546" spans="3:11" hidden="1" x14ac:dyDescent="0.25">
      <c r="C546" s="131" t="s">
        <v>579</v>
      </c>
      <c r="D546" s="131"/>
      <c r="E546" s="131"/>
      <c r="F546" s="131"/>
      <c r="G546" s="131"/>
      <c r="H546" s="131"/>
      <c r="I546" s="131" t="s">
        <v>1044</v>
      </c>
      <c r="J546" s="131"/>
      <c r="K546" s="131"/>
    </row>
    <row r="547" spans="3:11" hidden="1" x14ac:dyDescent="0.25">
      <c r="C547" s="131" t="s">
        <v>580</v>
      </c>
      <c r="D547" s="131"/>
      <c r="E547" s="131"/>
      <c r="F547" s="131"/>
      <c r="G547" s="131"/>
      <c r="H547" s="131"/>
      <c r="I547" s="131" t="s">
        <v>1045</v>
      </c>
      <c r="J547" s="131"/>
      <c r="K547" s="131"/>
    </row>
    <row r="548" spans="3:11" hidden="1" x14ac:dyDescent="0.25">
      <c r="C548" s="131" t="s">
        <v>581</v>
      </c>
      <c r="D548" s="131"/>
      <c r="E548" s="131"/>
      <c r="F548" s="131"/>
      <c r="G548" s="131"/>
      <c r="H548" s="131"/>
      <c r="I548" s="131" t="s">
        <v>1046</v>
      </c>
      <c r="J548" s="131"/>
      <c r="K548" s="131"/>
    </row>
    <row r="549" spans="3:11" hidden="1" x14ac:dyDescent="0.25">
      <c r="C549" s="131" t="s">
        <v>582</v>
      </c>
      <c r="D549" s="131"/>
      <c r="E549" s="131"/>
      <c r="F549" s="131"/>
      <c r="G549" s="131"/>
      <c r="H549" s="131"/>
      <c r="I549" s="131" t="s">
        <v>1047</v>
      </c>
      <c r="J549" s="131"/>
      <c r="K549" s="131"/>
    </row>
    <row r="550" spans="3:11" hidden="1" x14ac:dyDescent="0.25">
      <c r="C550" s="131" t="s">
        <v>583</v>
      </c>
      <c r="D550" s="131"/>
      <c r="E550" s="131"/>
      <c r="F550" s="131"/>
      <c r="G550" s="131"/>
      <c r="H550" s="131"/>
      <c r="I550" s="131" t="s">
        <v>1048</v>
      </c>
      <c r="J550" s="131"/>
      <c r="K550" s="131"/>
    </row>
    <row r="551" spans="3:11" hidden="1" x14ac:dyDescent="0.25">
      <c r="C551" s="131" t="s">
        <v>584</v>
      </c>
      <c r="D551" s="131"/>
      <c r="E551" s="131"/>
      <c r="F551" s="131"/>
      <c r="G551" s="131"/>
      <c r="H551" s="131"/>
      <c r="I551" s="131" t="s">
        <v>1049</v>
      </c>
      <c r="J551" s="131"/>
      <c r="K551" s="131"/>
    </row>
    <row r="552" spans="3:11" hidden="1" x14ac:dyDescent="0.25">
      <c r="C552" s="131" t="s">
        <v>585</v>
      </c>
      <c r="D552" s="131"/>
      <c r="E552" s="131"/>
      <c r="F552" s="131"/>
      <c r="G552" s="131"/>
      <c r="H552" s="131"/>
      <c r="I552" s="131" t="s">
        <v>1050</v>
      </c>
      <c r="J552" s="131"/>
      <c r="K552" s="131"/>
    </row>
    <row r="553" spans="3:11" hidden="1" x14ac:dyDescent="0.25">
      <c r="C553" s="131" t="s">
        <v>586</v>
      </c>
      <c r="D553" s="131"/>
      <c r="E553" s="131"/>
      <c r="F553" s="131"/>
      <c r="G553" s="131"/>
      <c r="H553" s="131"/>
      <c r="I553" s="131" t="s">
        <v>1051</v>
      </c>
      <c r="J553" s="131"/>
      <c r="K553" s="131"/>
    </row>
    <row r="554" spans="3:11" hidden="1" x14ac:dyDescent="0.25">
      <c r="C554" s="131" t="s">
        <v>587</v>
      </c>
      <c r="D554" s="131"/>
      <c r="E554" s="131"/>
      <c r="F554" s="131"/>
      <c r="G554" s="131"/>
      <c r="H554" s="131"/>
      <c r="I554" s="131" t="s">
        <v>1052</v>
      </c>
      <c r="J554" s="131"/>
      <c r="K554" s="131"/>
    </row>
    <row r="555" spans="3:11" hidden="1" x14ac:dyDescent="0.25">
      <c r="C555" s="131" t="s">
        <v>588</v>
      </c>
      <c r="D555" s="131"/>
      <c r="E555" s="131"/>
      <c r="F555" s="131"/>
      <c r="G555" s="131"/>
      <c r="H555" s="131"/>
      <c r="I555" s="131" t="s">
        <v>1053</v>
      </c>
      <c r="J555" s="131"/>
      <c r="K555" s="131"/>
    </row>
    <row r="556" spans="3:11" hidden="1" x14ac:dyDescent="0.25">
      <c r="C556" s="131" t="s">
        <v>589</v>
      </c>
      <c r="D556" s="131"/>
      <c r="E556" s="131"/>
      <c r="F556" s="131"/>
      <c r="G556" s="131"/>
      <c r="H556" s="131"/>
      <c r="I556" s="131" t="s">
        <v>1054</v>
      </c>
      <c r="J556" s="131"/>
      <c r="K556" s="131"/>
    </row>
    <row r="557" spans="3:11" hidden="1" x14ac:dyDescent="0.25">
      <c r="C557" s="131" t="s">
        <v>590</v>
      </c>
      <c r="D557" s="131"/>
      <c r="E557" s="131"/>
      <c r="F557" s="131"/>
      <c r="G557" s="131"/>
      <c r="H557" s="131"/>
      <c r="I557" s="131" t="s">
        <v>1055</v>
      </c>
      <c r="J557" s="131"/>
      <c r="K557" s="131"/>
    </row>
    <row r="558" spans="3:11" hidden="1" x14ac:dyDescent="0.25">
      <c r="C558" s="131" t="s">
        <v>591</v>
      </c>
      <c r="D558" s="131"/>
      <c r="E558" s="131"/>
      <c r="F558" s="131"/>
      <c r="G558" s="131"/>
      <c r="H558" s="131"/>
      <c r="I558" s="131" t="s">
        <v>1056</v>
      </c>
      <c r="J558" s="131"/>
      <c r="K558" s="131"/>
    </row>
    <row r="559" spans="3:11" hidden="1" x14ac:dyDescent="0.25">
      <c r="C559" s="131" t="s">
        <v>592</v>
      </c>
      <c r="D559" s="131"/>
      <c r="E559" s="131"/>
      <c r="F559" s="131"/>
      <c r="G559" s="131"/>
      <c r="H559" s="131"/>
      <c r="I559" s="131" t="s">
        <v>1057</v>
      </c>
      <c r="J559" s="131"/>
      <c r="K559" s="131"/>
    </row>
    <row r="560" spans="3:11" hidden="1" x14ac:dyDescent="0.25">
      <c r="C560" s="131" t="s">
        <v>593</v>
      </c>
      <c r="D560" s="131"/>
      <c r="E560" s="131"/>
      <c r="F560" s="131"/>
      <c r="G560" s="131"/>
      <c r="H560" s="131"/>
      <c r="I560" s="131" t="s">
        <v>1058</v>
      </c>
      <c r="J560" s="131"/>
      <c r="K560" s="131"/>
    </row>
    <row r="561" spans="3:11" hidden="1" x14ac:dyDescent="0.25">
      <c r="C561" s="131" t="s">
        <v>594</v>
      </c>
      <c r="D561" s="131"/>
      <c r="E561" s="131"/>
      <c r="F561" s="131"/>
      <c r="G561" s="131"/>
      <c r="H561" s="131"/>
      <c r="I561" s="131" t="s">
        <v>1059</v>
      </c>
      <c r="J561" s="131"/>
      <c r="K561" s="131"/>
    </row>
    <row r="562" spans="3:11" hidden="1" x14ac:dyDescent="0.25">
      <c r="C562" s="131" t="s">
        <v>595</v>
      </c>
      <c r="D562" s="131"/>
      <c r="E562" s="131"/>
      <c r="F562" s="131"/>
      <c r="G562" s="131"/>
      <c r="H562" s="131"/>
      <c r="I562" s="131" t="s">
        <v>1060</v>
      </c>
      <c r="J562" s="131"/>
      <c r="K562" s="131"/>
    </row>
    <row r="563" spans="3:11" hidden="1" x14ac:dyDescent="0.25">
      <c r="C563" s="131" t="s">
        <v>596</v>
      </c>
      <c r="D563" s="131"/>
      <c r="E563" s="131"/>
      <c r="F563" s="131"/>
      <c r="G563" s="131"/>
      <c r="H563" s="131"/>
      <c r="I563" s="131" t="s">
        <v>1061</v>
      </c>
      <c r="J563" s="131"/>
      <c r="K563" s="131"/>
    </row>
    <row r="564" spans="3:11" hidden="1" x14ac:dyDescent="0.25">
      <c r="C564" s="131" t="s">
        <v>597</v>
      </c>
      <c r="D564" s="131"/>
      <c r="E564" s="131"/>
      <c r="F564" s="131"/>
      <c r="G564" s="131"/>
      <c r="H564" s="131"/>
      <c r="I564" s="131" t="s">
        <v>1062</v>
      </c>
      <c r="J564" s="131"/>
      <c r="K564" s="131"/>
    </row>
    <row r="565" spans="3:11" hidden="1" x14ac:dyDescent="0.25">
      <c r="C565" s="131" t="s">
        <v>598</v>
      </c>
      <c r="D565" s="131"/>
      <c r="E565" s="131"/>
      <c r="F565" s="131"/>
      <c r="G565" s="131"/>
      <c r="H565" s="131"/>
      <c r="I565" s="131" t="s">
        <v>1063</v>
      </c>
      <c r="J565" s="131"/>
      <c r="K565" s="131"/>
    </row>
    <row r="566" spans="3:11" hidden="1" x14ac:dyDescent="0.25">
      <c r="C566" s="131" t="s">
        <v>599</v>
      </c>
      <c r="D566" s="131"/>
      <c r="E566" s="131"/>
      <c r="F566" s="131"/>
      <c r="G566" s="131"/>
      <c r="H566" s="131"/>
      <c r="I566" s="131" t="s">
        <v>1064</v>
      </c>
      <c r="J566" s="131"/>
      <c r="K566" s="131"/>
    </row>
    <row r="567" spans="3:11" hidden="1" x14ac:dyDescent="0.25">
      <c r="C567" s="131" t="s">
        <v>600</v>
      </c>
      <c r="D567" s="131"/>
      <c r="E567" s="131"/>
      <c r="F567" s="131"/>
      <c r="G567" s="131"/>
      <c r="H567" s="131"/>
      <c r="I567" s="131" t="s">
        <v>1065</v>
      </c>
      <c r="J567" s="131"/>
      <c r="K567" s="131"/>
    </row>
    <row r="568" spans="3:11" hidden="1" x14ac:dyDescent="0.25">
      <c r="C568" s="131" t="s">
        <v>601</v>
      </c>
      <c r="D568" s="131"/>
      <c r="E568" s="131"/>
      <c r="F568" s="131"/>
      <c r="G568" s="131"/>
      <c r="H568" s="131"/>
      <c r="I568" s="131" t="s">
        <v>1066</v>
      </c>
      <c r="J568" s="131"/>
      <c r="K568" s="131"/>
    </row>
    <row r="569" spans="3:11" hidden="1" x14ac:dyDescent="0.25">
      <c r="C569" s="131" t="s">
        <v>602</v>
      </c>
      <c r="D569" s="131"/>
      <c r="E569" s="131"/>
      <c r="F569" s="131"/>
      <c r="G569" s="131"/>
      <c r="H569" s="131"/>
      <c r="I569" s="131" t="s">
        <v>1067</v>
      </c>
      <c r="J569" s="131"/>
      <c r="K569" s="131"/>
    </row>
    <row r="570" spans="3:11" hidden="1" x14ac:dyDescent="0.25">
      <c r="C570" s="131" t="s">
        <v>603</v>
      </c>
      <c r="D570" s="131"/>
      <c r="E570" s="131"/>
      <c r="F570" s="131"/>
      <c r="G570" s="131"/>
      <c r="H570" s="131"/>
      <c r="I570" s="131" t="s">
        <v>1068</v>
      </c>
      <c r="J570" s="131"/>
      <c r="K570" s="131"/>
    </row>
    <row r="571" spans="3:11" hidden="1" x14ac:dyDescent="0.25">
      <c r="C571" s="131" t="s">
        <v>604</v>
      </c>
      <c r="D571" s="131"/>
      <c r="E571" s="131"/>
      <c r="F571" s="131"/>
      <c r="G571" s="131"/>
      <c r="H571" s="131"/>
      <c r="I571" s="131" t="s">
        <v>1069</v>
      </c>
      <c r="J571" s="131"/>
      <c r="K571" s="131"/>
    </row>
    <row r="572" spans="3:11" hidden="1" x14ac:dyDescent="0.25">
      <c r="C572" s="131" t="s">
        <v>605</v>
      </c>
      <c r="D572" s="131"/>
      <c r="E572" s="131"/>
      <c r="F572" s="131"/>
      <c r="G572" s="131"/>
      <c r="H572" s="131"/>
      <c r="I572" s="131" t="s">
        <v>1070</v>
      </c>
      <c r="J572" s="131"/>
      <c r="K572" s="131"/>
    </row>
    <row r="573" spans="3:11" hidden="1" x14ac:dyDescent="0.25">
      <c r="C573" s="131" t="s">
        <v>606</v>
      </c>
      <c r="D573" s="131"/>
      <c r="E573" s="131"/>
      <c r="F573" s="131"/>
      <c r="G573" s="131"/>
      <c r="H573" s="131"/>
      <c r="I573" s="131" t="s">
        <v>1071</v>
      </c>
      <c r="J573" s="131"/>
      <c r="K573" s="131"/>
    </row>
    <row r="574" spans="3:11" hidden="1" x14ac:dyDescent="0.25">
      <c r="C574" s="131" t="s">
        <v>607</v>
      </c>
      <c r="D574" s="131"/>
      <c r="E574" s="131"/>
      <c r="F574" s="131"/>
      <c r="G574" s="131"/>
      <c r="H574" s="131"/>
      <c r="I574" s="131" t="s">
        <v>1072</v>
      </c>
      <c r="J574" s="131"/>
      <c r="K574" s="131"/>
    </row>
    <row r="575" spans="3:11" hidden="1" x14ac:dyDescent="0.25">
      <c r="C575" s="131" t="s">
        <v>608</v>
      </c>
      <c r="D575" s="131"/>
      <c r="E575" s="131"/>
      <c r="F575" s="131"/>
      <c r="G575" s="131"/>
      <c r="H575" s="131"/>
      <c r="I575" s="131" t="s">
        <v>1073</v>
      </c>
      <c r="J575" s="131"/>
      <c r="K575" s="131"/>
    </row>
    <row r="576" spans="3:11" hidden="1" x14ac:dyDescent="0.25">
      <c r="C576" s="131" t="s">
        <v>609</v>
      </c>
      <c r="D576" s="131"/>
      <c r="E576" s="131"/>
      <c r="F576" s="131"/>
      <c r="G576" s="131"/>
      <c r="H576" s="131"/>
      <c r="I576" s="131" t="s">
        <v>1074</v>
      </c>
      <c r="J576" s="131"/>
      <c r="K576" s="131"/>
    </row>
    <row r="577" spans="3:11" hidden="1" x14ac:dyDescent="0.25">
      <c r="C577" s="131" t="s">
        <v>610</v>
      </c>
      <c r="D577" s="131"/>
      <c r="E577" s="131"/>
      <c r="F577" s="131"/>
      <c r="G577" s="131"/>
      <c r="H577" s="131"/>
      <c r="I577" s="131" t="s">
        <v>1075</v>
      </c>
      <c r="J577" s="131"/>
      <c r="K577" s="131"/>
    </row>
    <row r="578" spans="3:11" hidden="1" x14ac:dyDescent="0.25">
      <c r="C578" s="131" t="s">
        <v>611</v>
      </c>
      <c r="D578" s="131"/>
      <c r="E578" s="131"/>
      <c r="F578" s="131"/>
      <c r="G578" s="131"/>
      <c r="H578" s="131"/>
      <c r="I578" s="131" t="s">
        <v>1076</v>
      </c>
      <c r="J578" s="131"/>
      <c r="K578" s="131"/>
    </row>
    <row r="579" spans="3:11" hidden="1" x14ac:dyDescent="0.25">
      <c r="C579" s="131" t="s">
        <v>612</v>
      </c>
      <c r="D579" s="131"/>
      <c r="E579" s="131"/>
      <c r="F579" s="131"/>
      <c r="G579" s="131"/>
      <c r="H579" s="131"/>
      <c r="I579" s="131" t="s">
        <v>1077</v>
      </c>
      <c r="J579" s="131"/>
      <c r="K579" s="131"/>
    </row>
    <row r="580" spans="3:11" hidden="1" x14ac:dyDescent="0.25">
      <c r="C580" s="131" t="s">
        <v>613</v>
      </c>
      <c r="D580" s="131"/>
      <c r="E580" s="131"/>
      <c r="F580" s="131"/>
      <c r="G580" s="131"/>
      <c r="H580" s="131"/>
      <c r="I580" s="131" t="s">
        <v>1078</v>
      </c>
      <c r="J580" s="131"/>
      <c r="K580" s="131"/>
    </row>
    <row r="581" spans="3:11" hidden="1" x14ac:dyDescent="0.25">
      <c r="C581" s="131" t="s">
        <v>614</v>
      </c>
      <c r="D581" s="131"/>
      <c r="E581" s="131"/>
      <c r="F581" s="131"/>
      <c r="G581" s="131"/>
      <c r="H581" s="131"/>
      <c r="I581" s="131" t="s">
        <v>1079</v>
      </c>
      <c r="J581" s="131"/>
      <c r="K581" s="131"/>
    </row>
    <row r="582" spans="3:11" hidden="1" x14ac:dyDescent="0.25">
      <c r="C582" s="131" t="s">
        <v>615</v>
      </c>
      <c r="D582" s="131"/>
      <c r="E582" s="131"/>
      <c r="F582" s="131"/>
      <c r="G582" s="131"/>
      <c r="H582" s="131"/>
      <c r="I582" s="131" t="s">
        <v>1080</v>
      </c>
      <c r="J582" s="131"/>
      <c r="K582" s="131"/>
    </row>
    <row r="583" spans="3:11" hidden="1" x14ac:dyDescent="0.25">
      <c r="C583" s="131" t="s">
        <v>616</v>
      </c>
      <c r="D583" s="131"/>
      <c r="E583" s="131"/>
      <c r="F583" s="131"/>
      <c r="G583" s="131"/>
      <c r="H583" s="131"/>
      <c r="I583" s="131" t="s">
        <v>1081</v>
      </c>
      <c r="J583" s="131"/>
      <c r="K583" s="131"/>
    </row>
    <row r="584" spans="3:11" hidden="1" x14ac:dyDescent="0.25">
      <c r="C584" s="131" t="s">
        <v>617</v>
      </c>
      <c r="D584" s="131"/>
      <c r="E584" s="131"/>
      <c r="F584" s="131"/>
      <c r="G584" s="131"/>
      <c r="H584" s="131"/>
      <c r="I584" s="131" t="s">
        <v>1082</v>
      </c>
      <c r="J584" s="131"/>
      <c r="K584" s="131"/>
    </row>
    <row r="585" spans="3:11" hidden="1" x14ac:dyDescent="0.25">
      <c r="C585" s="131" t="s">
        <v>618</v>
      </c>
      <c r="D585" s="131"/>
      <c r="E585" s="131"/>
      <c r="F585" s="131"/>
      <c r="G585" s="131"/>
      <c r="H585" s="131"/>
      <c r="I585" s="131" t="s">
        <v>1083</v>
      </c>
      <c r="J585" s="131"/>
      <c r="K585" s="131"/>
    </row>
    <row r="586" spans="3:11" hidden="1" x14ac:dyDescent="0.25">
      <c r="C586" s="131" t="s">
        <v>619</v>
      </c>
      <c r="D586" s="131"/>
      <c r="E586" s="131"/>
      <c r="F586" s="131"/>
      <c r="G586" s="131"/>
      <c r="H586" s="131"/>
      <c r="I586" s="131" t="s">
        <v>1084</v>
      </c>
      <c r="J586" s="131"/>
      <c r="K586" s="131"/>
    </row>
    <row r="587" spans="3:11" hidden="1" x14ac:dyDescent="0.25">
      <c r="C587" s="131" t="s">
        <v>620</v>
      </c>
      <c r="D587" s="131"/>
      <c r="E587" s="131"/>
      <c r="F587" s="131"/>
      <c r="G587" s="131"/>
      <c r="H587" s="131"/>
      <c r="I587" s="131" t="s">
        <v>1085</v>
      </c>
      <c r="J587" s="131"/>
      <c r="K587" s="131"/>
    </row>
    <row r="588" spans="3:11" hidden="1" x14ac:dyDescent="0.25">
      <c r="C588" s="131" t="s">
        <v>621</v>
      </c>
      <c r="D588" s="131"/>
      <c r="E588" s="131"/>
      <c r="F588" s="131"/>
      <c r="G588" s="131"/>
      <c r="H588" s="131"/>
      <c r="I588" s="131" t="s">
        <v>1086</v>
      </c>
      <c r="J588" s="131"/>
      <c r="K588" s="131"/>
    </row>
    <row r="589" spans="3:11" hidden="1" x14ac:dyDescent="0.25">
      <c r="C589" s="131"/>
      <c r="D589" s="131"/>
      <c r="E589" s="131"/>
      <c r="F589" s="131"/>
      <c r="G589" s="131"/>
      <c r="H589" s="131"/>
      <c r="I589" s="131" t="s">
        <v>1087</v>
      </c>
      <c r="J589" s="131"/>
      <c r="K589" s="131"/>
    </row>
    <row r="590" spans="3:11" hidden="1" x14ac:dyDescent="0.25">
      <c r="C590" s="131"/>
      <c r="D590" s="131"/>
      <c r="E590" s="131"/>
      <c r="F590" s="131"/>
      <c r="G590" s="131"/>
      <c r="H590" s="131"/>
      <c r="I590" s="131" t="s">
        <v>1088</v>
      </c>
      <c r="J590" s="131"/>
      <c r="K590" s="131"/>
    </row>
    <row r="591" spans="3:11" hidden="1" x14ac:dyDescent="0.25">
      <c r="C591" s="131"/>
      <c r="D591" s="131"/>
      <c r="E591" s="131"/>
      <c r="F591" s="131"/>
      <c r="G591" s="131"/>
      <c r="H591" s="131"/>
      <c r="I591" s="131" t="s">
        <v>1089</v>
      </c>
      <c r="J591" s="131"/>
      <c r="K591" s="131"/>
    </row>
    <row r="592" spans="3:11" hidden="1" x14ac:dyDescent="0.25">
      <c r="C592" s="131"/>
      <c r="D592" s="131"/>
      <c r="E592" s="131"/>
      <c r="F592" s="131"/>
      <c r="G592" s="131"/>
      <c r="H592" s="131"/>
      <c r="I592" s="131" t="s">
        <v>1090</v>
      </c>
      <c r="J592" s="131"/>
      <c r="K592" s="131"/>
    </row>
    <row r="593" spans="3:11" hidden="1" x14ac:dyDescent="0.25">
      <c r="C593" s="131"/>
      <c r="D593" s="131"/>
      <c r="E593" s="131"/>
      <c r="F593" s="131"/>
      <c r="G593" s="131"/>
      <c r="H593" s="131"/>
      <c r="I593" s="131" t="s">
        <v>1091</v>
      </c>
      <c r="J593" s="131"/>
      <c r="K593" s="131"/>
    </row>
    <row r="594" spans="3:11" hidden="1" x14ac:dyDescent="0.25">
      <c r="C594" s="131"/>
      <c r="D594" s="131"/>
      <c r="E594" s="131"/>
      <c r="F594" s="131"/>
      <c r="G594" s="131"/>
      <c r="H594" s="131"/>
      <c r="I594" s="131" t="s">
        <v>1092</v>
      </c>
      <c r="J594" s="131"/>
      <c r="K594" s="131"/>
    </row>
    <row r="595" spans="3:11" hidden="1" x14ac:dyDescent="0.25">
      <c r="C595" s="131"/>
      <c r="D595" s="131"/>
      <c r="E595" s="131"/>
      <c r="F595" s="131"/>
      <c r="G595" s="131"/>
      <c r="H595" s="131"/>
      <c r="I595" s="131" t="s">
        <v>1093</v>
      </c>
      <c r="J595" s="131"/>
      <c r="K595" s="131"/>
    </row>
    <row r="596" spans="3:11" hidden="1" x14ac:dyDescent="0.25">
      <c r="C596" s="131"/>
      <c r="D596" s="131"/>
      <c r="E596" s="131"/>
      <c r="F596" s="131"/>
      <c r="G596" s="131"/>
      <c r="H596" s="131"/>
      <c r="I596" s="131" t="s">
        <v>1094</v>
      </c>
      <c r="J596" s="131"/>
      <c r="K596" s="131"/>
    </row>
    <row r="597" spans="3:11" hidden="1" x14ac:dyDescent="0.25">
      <c r="C597" s="131"/>
      <c r="D597" s="131"/>
      <c r="E597" s="131"/>
      <c r="F597" s="131"/>
      <c r="G597" s="131"/>
      <c r="H597" s="131"/>
      <c r="I597" s="131" t="s">
        <v>1095</v>
      </c>
      <c r="J597" s="131"/>
      <c r="K597" s="131"/>
    </row>
    <row r="598" spans="3:11" hidden="1" x14ac:dyDescent="0.25">
      <c r="C598" s="131"/>
      <c r="D598" s="131"/>
      <c r="E598" s="131"/>
      <c r="F598" s="131"/>
      <c r="G598" s="131"/>
      <c r="H598" s="131"/>
      <c r="I598" s="131" t="s">
        <v>1096</v>
      </c>
      <c r="J598" s="131"/>
      <c r="K598" s="131"/>
    </row>
    <row r="599" spans="3:11" hidden="1" x14ac:dyDescent="0.25">
      <c r="C599" s="131"/>
      <c r="D599" s="131"/>
      <c r="E599" s="131"/>
      <c r="F599" s="131"/>
      <c r="G599" s="131"/>
      <c r="H599" s="131"/>
      <c r="I599" s="131" t="s">
        <v>1097</v>
      </c>
      <c r="J599" s="131"/>
      <c r="K599" s="131"/>
    </row>
    <row r="600" spans="3:11" hidden="1" x14ac:dyDescent="0.25">
      <c r="C600" s="131"/>
      <c r="D600" s="131"/>
      <c r="E600" s="131"/>
      <c r="F600" s="131"/>
      <c r="G600" s="131"/>
      <c r="H600" s="131"/>
      <c r="I600" s="131" t="s">
        <v>1098</v>
      </c>
      <c r="J600" s="131"/>
      <c r="K600" s="131"/>
    </row>
    <row r="601" spans="3:11" hidden="1" x14ac:dyDescent="0.25">
      <c r="C601" s="131"/>
      <c r="D601" s="131"/>
      <c r="E601" s="131"/>
      <c r="F601" s="131"/>
      <c r="G601" s="131"/>
      <c r="H601" s="131"/>
      <c r="I601" s="131" t="s">
        <v>1099</v>
      </c>
      <c r="J601" s="131"/>
      <c r="K601" s="131"/>
    </row>
    <row r="602" spans="3:11" hidden="1" x14ac:dyDescent="0.25">
      <c r="C602" s="131"/>
      <c r="D602" s="131"/>
      <c r="E602" s="131"/>
      <c r="F602" s="131"/>
      <c r="G602" s="131"/>
      <c r="H602" s="131"/>
      <c r="I602" s="131" t="s">
        <v>1100</v>
      </c>
      <c r="J602" s="131"/>
      <c r="K602" s="131"/>
    </row>
    <row r="603" spans="3:11" hidden="1" x14ac:dyDescent="0.25">
      <c r="C603" s="131"/>
      <c r="D603" s="131"/>
      <c r="E603" s="131"/>
      <c r="F603" s="131"/>
      <c r="G603" s="131"/>
      <c r="H603" s="131"/>
      <c r="I603" s="131" t="s">
        <v>1101</v>
      </c>
      <c r="J603" s="131"/>
      <c r="K603" s="131"/>
    </row>
    <row r="604" spans="3:11" hidden="1" x14ac:dyDescent="0.25">
      <c r="C604" s="131"/>
      <c r="D604" s="131"/>
      <c r="E604" s="131"/>
      <c r="F604" s="131"/>
      <c r="G604" s="131"/>
      <c r="H604" s="131"/>
      <c r="I604" s="131" t="s">
        <v>1102</v>
      </c>
      <c r="J604" s="131"/>
      <c r="K604" s="131"/>
    </row>
    <row r="605" spans="3:11" hidden="1" x14ac:dyDescent="0.25">
      <c r="C605" s="131"/>
      <c r="D605" s="131"/>
      <c r="E605" s="131"/>
      <c r="F605" s="131"/>
      <c r="G605" s="131"/>
      <c r="H605" s="131"/>
      <c r="I605" s="131" t="s">
        <v>1103</v>
      </c>
      <c r="J605" s="131"/>
      <c r="K605" s="131"/>
    </row>
    <row r="606" spans="3:11" hidden="1" x14ac:dyDescent="0.25">
      <c r="C606" s="131"/>
      <c r="D606" s="131"/>
      <c r="E606" s="131"/>
      <c r="F606" s="131"/>
      <c r="G606" s="131"/>
      <c r="H606" s="131"/>
      <c r="I606" s="131" t="s">
        <v>1104</v>
      </c>
      <c r="J606" s="131"/>
      <c r="K606" s="131"/>
    </row>
    <row r="607" spans="3:11" hidden="1" x14ac:dyDescent="0.25">
      <c r="C607" s="131"/>
      <c r="D607" s="131"/>
      <c r="E607" s="131"/>
      <c r="F607" s="131"/>
      <c r="G607" s="131"/>
      <c r="H607" s="131"/>
      <c r="I607" s="131" t="s">
        <v>1105</v>
      </c>
      <c r="J607" s="131"/>
      <c r="K607" s="131"/>
    </row>
    <row r="608" spans="3:11" hidden="1" x14ac:dyDescent="0.25">
      <c r="C608" s="131"/>
      <c r="D608" s="131"/>
      <c r="E608" s="131"/>
      <c r="F608" s="131"/>
      <c r="G608" s="131"/>
      <c r="H608" s="131"/>
      <c r="I608" s="131" t="s">
        <v>1106</v>
      </c>
      <c r="J608" s="131"/>
      <c r="K608" s="131"/>
    </row>
    <row r="609" spans="3:11" hidden="1" x14ac:dyDescent="0.25">
      <c r="C609" s="131"/>
      <c r="D609" s="131"/>
      <c r="E609" s="131"/>
      <c r="F609" s="131"/>
      <c r="G609" s="131"/>
      <c r="H609" s="131"/>
      <c r="I609" s="131" t="s">
        <v>1107</v>
      </c>
      <c r="J609" s="131"/>
      <c r="K609" s="131"/>
    </row>
    <row r="610" spans="3:11" hidden="1" x14ac:dyDescent="0.25">
      <c r="C610" s="131"/>
      <c r="D610" s="131"/>
      <c r="E610" s="131"/>
      <c r="F610" s="131"/>
      <c r="G610" s="131"/>
      <c r="H610" s="131"/>
      <c r="I610" s="131" t="s">
        <v>1108</v>
      </c>
      <c r="J610" s="131"/>
      <c r="K610" s="131"/>
    </row>
    <row r="611" spans="3:11" hidden="1" x14ac:dyDescent="0.25">
      <c r="C611" s="131"/>
      <c r="D611" s="131"/>
      <c r="E611" s="131"/>
      <c r="F611" s="131"/>
      <c r="G611" s="131"/>
      <c r="H611" s="131"/>
      <c r="I611" s="131" t="s">
        <v>1109</v>
      </c>
      <c r="J611" s="131"/>
      <c r="K611" s="131"/>
    </row>
    <row r="612" spans="3:11" hidden="1" x14ac:dyDescent="0.25">
      <c r="C612" s="131"/>
      <c r="D612" s="131"/>
      <c r="E612" s="131"/>
      <c r="F612" s="131"/>
      <c r="G612" s="131"/>
      <c r="H612" s="131"/>
      <c r="I612" s="131" t="s">
        <v>1110</v>
      </c>
      <c r="J612" s="131"/>
      <c r="K612" s="131"/>
    </row>
    <row r="613" spans="3:11" hidden="1" x14ac:dyDescent="0.25">
      <c r="C613" s="131"/>
      <c r="D613" s="131"/>
      <c r="E613" s="131"/>
      <c r="F613" s="131"/>
      <c r="G613" s="131"/>
      <c r="H613" s="131"/>
      <c r="I613" s="131" t="s">
        <v>1111</v>
      </c>
      <c r="J613" s="131"/>
      <c r="K613" s="131"/>
    </row>
    <row r="614" spans="3:11" hidden="1" x14ac:dyDescent="0.25">
      <c r="C614" s="131"/>
      <c r="D614" s="131"/>
      <c r="E614" s="131"/>
      <c r="F614" s="131"/>
      <c r="G614" s="131"/>
      <c r="H614" s="131"/>
      <c r="I614" s="131" t="s">
        <v>1112</v>
      </c>
      <c r="J614" s="131"/>
      <c r="K614" s="131"/>
    </row>
    <row r="615" spans="3:11" hidden="1" x14ac:dyDescent="0.25">
      <c r="C615" s="131"/>
      <c r="D615" s="131"/>
      <c r="E615" s="131"/>
      <c r="F615" s="131"/>
      <c r="G615" s="131"/>
      <c r="H615" s="131"/>
      <c r="I615" s="131" t="s">
        <v>1113</v>
      </c>
      <c r="J615" s="131"/>
      <c r="K615" s="131"/>
    </row>
    <row r="616" spans="3:11" hidden="1" x14ac:dyDescent="0.25">
      <c r="C616" s="131"/>
      <c r="D616" s="131"/>
      <c r="E616" s="131"/>
      <c r="F616" s="131"/>
      <c r="G616" s="131"/>
      <c r="H616" s="131"/>
      <c r="I616" s="131" t="s">
        <v>1114</v>
      </c>
      <c r="J616" s="131"/>
      <c r="K616" s="131"/>
    </row>
    <row r="617" spans="3:11" hidden="1" x14ac:dyDescent="0.25">
      <c r="C617" s="131"/>
      <c r="D617" s="131"/>
      <c r="E617" s="131"/>
      <c r="F617" s="131"/>
      <c r="G617" s="131"/>
      <c r="H617" s="131"/>
      <c r="I617" s="131" t="s">
        <v>1115</v>
      </c>
      <c r="J617" s="131"/>
      <c r="K617" s="131"/>
    </row>
    <row r="618" spans="3:11" hidden="1" x14ac:dyDescent="0.25">
      <c r="C618" s="131"/>
      <c r="D618" s="131"/>
      <c r="E618" s="131"/>
      <c r="F618" s="131"/>
      <c r="G618" s="131"/>
      <c r="H618" s="131"/>
      <c r="I618" s="131" t="s">
        <v>1116</v>
      </c>
      <c r="J618" s="131"/>
      <c r="K618" s="131"/>
    </row>
    <row r="619" spans="3:11" hidden="1" x14ac:dyDescent="0.25">
      <c r="C619" s="131"/>
      <c r="D619" s="131"/>
      <c r="E619" s="131"/>
      <c r="F619" s="131"/>
      <c r="G619" s="131"/>
      <c r="H619" s="131"/>
      <c r="I619" s="131" t="s">
        <v>1117</v>
      </c>
      <c r="J619" s="131"/>
      <c r="K619" s="131"/>
    </row>
    <row r="620" spans="3:11" hidden="1" x14ac:dyDescent="0.25">
      <c r="C620" s="131"/>
      <c r="D620" s="131"/>
      <c r="E620" s="131"/>
      <c r="F620" s="131"/>
      <c r="G620" s="131"/>
      <c r="H620" s="131"/>
      <c r="I620" s="131" t="s">
        <v>1118</v>
      </c>
      <c r="J620" s="131"/>
      <c r="K620" s="131"/>
    </row>
    <row r="621" spans="3:11" hidden="1" x14ac:dyDescent="0.25">
      <c r="C621" s="131"/>
      <c r="D621" s="131"/>
      <c r="E621" s="131"/>
      <c r="F621" s="131"/>
      <c r="G621" s="131"/>
      <c r="H621" s="131"/>
      <c r="I621" s="131" t="s">
        <v>1119</v>
      </c>
      <c r="J621" s="131"/>
      <c r="K621" s="131"/>
    </row>
    <row r="622" spans="3:11" hidden="1" x14ac:dyDescent="0.25">
      <c r="C622" s="131"/>
      <c r="D622" s="131"/>
      <c r="E622" s="131"/>
      <c r="F622" s="131"/>
      <c r="G622" s="131"/>
      <c r="H622" s="131"/>
      <c r="I622" s="131" t="s">
        <v>1120</v>
      </c>
      <c r="J622" s="131"/>
      <c r="K622" s="131"/>
    </row>
    <row r="623" spans="3:11" hidden="1" x14ac:dyDescent="0.25">
      <c r="C623" s="131"/>
      <c r="D623" s="131"/>
      <c r="E623" s="131"/>
      <c r="F623" s="131"/>
      <c r="G623" s="131"/>
      <c r="H623" s="131"/>
      <c r="I623" s="131" t="s">
        <v>1121</v>
      </c>
      <c r="J623" s="131"/>
      <c r="K623" s="131"/>
    </row>
    <row r="624" spans="3:11" hidden="1" x14ac:dyDescent="0.25">
      <c r="C624" s="131"/>
      <c r="D624" s="131"/>
      <c r="E624" s="131"/>
      <c r="F624" s="131"/>
      <c r="G624" s="131"/>
      <c r="H624" s="131"/>
      <c r="I624" s="131" t="s">
        <v>1122</v>
      </c>
      <c r="J624" s="131"/>
      <c r="K624" s="131"/>
    </row>
    <row r="625" spans="3:11" hidden="1" x14ac:dyDescent="0.25">
      <c r="C625" s="131"/>
      <c r="D625" s="131"/>
      <c r="E625" s="131"/>
      <c r="F625" s="131"/>
      <c r="G625" s="131"/>
      <c r="H625" s="131"/>
      <c r="I625" s="131" t="s">
        <v>1123</v>
      </c>
      <c r="J625" s="131"/>
      <c r="K625" s="131"/>
    </row>
    <row r="626" spans="3:11" hidden="1" x14ac:dyDescent="0.25">
      <c r="C626" s="131"/>
      <c r="D626" s="131"/>
      <c r="E626" s="131"/>
      <c r="F626" s="131"/>
      <c r="G626" s="131"/>
      <c r="H626" s="131"/>
      <c r="I626" s="131" t="s">
        <v>1124</v>
      </c>
      <c r="J626" s="131"/>
      <c r="K626" s="131"/>
    </row>
    <row r="627" spans="3:11" hidden="1" x14ac:dyDescent="0.25">
      <c r="C627" s="131"/>
      <c r="D627" s="131"/>
      <c r="E627" s="131"/>
      <c r="F627" s="131"/>
      <c r="G627" s="131"/>
      <c r="H627" s="131"/>
      <c r="I627" s="131" t="s">
        <v>1125</v>
      </c>
      <c r="J627" s="131"/>
      <c r="K627" s="131"/>
    </row>
    <row r="628" spans="3:11" hidden="1" x14ac:dyDescent="0.25">
      <c r="C628" s="131"/>
      <c r="D628" s="131"/>
      <c r="E628" s="131"/>
      <c r="F628" s="131"/>
      <c r="G628" s="131"/>
      <c r="H628" s="131"/>
      <c r="I628" s="131" t="s">
        <v>1126</v>
      </c>
      <c r="J628" s="131"/>
      <c r="K628" s="131"/>
    </row>
    <row r="629" spans="3:11" hidden="1" x14ac:dyDescent="0.25">
      <c r="C629" s="131"/>
      <c r="D629" s="131"/>
      <c r="E629" s="131"/>
      <c r="F629" s="131"/>
      <c r="G629" s="131"/>
      <c r="H629" s="131"/>
      <c r="I629" s="131" t="s">
        <v>1127</v>
      </c>
      <c r="J629" s="131"/>
      <c r="K629" s="131"/>
    </row>
    <row r="630" spans="3:11" hidden="1" x14ac:dyDescent="0.25">
      <c r="C630" s="131"/>
      <c r="D630" s="131"/>
      <c r="E630" s="131"/>
      <c r="F630" s="131"/>
      <c r="G630" s="131"/>
      <c r="H630" s="131"/>
      <c r="I630" s="131" t="s">
        <v>1128</v>
      </c>
      <c r="J630" s="131"/>
      <c r="K630" s="131"/>
    </row>
    <row r="631" spans="3:11" hidden="1" x14ac:dyDescent="0.25">
      <c r="C631" s="131"/>
      <c r="D631" s="131"/>
      <c r="E631" s="131"/>
      <c r="F631" s="131"/>
      <c r="G631" s="131"/>
      <c r="H631" s="131"/>
      <c r="I631" s="131" t="s">
        <v>1129</v>
      </c>
      <c r="J631" s="131"/>
      <c r="K631" s="131"/>
    </row>
    <row r="632" spans="3:11" hidden="1" x14ac:dyDescent="0.25">
      <c r="C632" s="131"/>
      <c r="D632" s="131"/>
      <c r="E632" s="131"/>
      <c r="F632" s="131"/>
      <c r="G632" s="131"/>
      <c r="H632" s="131"/>
      <c r="I632" s="131" t="s">
        <v>1130</v>
      </c>
      <c r="J632" s="131"/>
      <c r="K632" s="131"/>
    </row>
    <row r="633" spans="3:11" hidden="1" x14ac:dyDescent="0.25">
      <c r="C633" s="131"/>
      <c r="D633" s="131"/>
      <c r="E633" s="131"/>
      <c r="F633" s="131"/>
      <c r="G633" s="131"/>
      <c r="H633" s="131"/>
      <c r="I633" s="131" t="s">
        <v>1131</v>
      </c>
      <c r="J633" s="131"/>
      <c r="K633" s="131"/>
    </row>
    <row r="634" spans="3:11" hidden="1" x14ac:dyDescent="0.25">
      <c r="C634" s="131"/>
      <c r="D634" s="131"/>
      <c r="E634" s="131"/>
      <c r="F634" s="131"/>
      <c r="G634" s="131"/>
      <c r="H634" s="131"/>
      <c r="I634" s="131" t="s">
        <v>1132</v>
      </c>
      <c r="J634" s="131"/>
      <c r="K634" s="131"/>
    </row>
    <row r="635" spans="3:11" hidden="1" x14ac:dyDescent="0.25">
      <c r="C635" s="131"/>
      <c r="D635" s="131"/>
      <c r="E635" s="131"/>
      <c r="F635" s="131"/>
      <c r="G635" s="131"/>
      <c r="H635" s="131"/>
      <c r="I635" s="131" t="s">
        <v>1133</v>
      </c>
      <c r="J635" s="131"/>
      <c r="K635" s="131"/>
    </row>
    <row r="636" spans="3:11" hidden="1" x14ac:dyDescent="0.25">
      <c r="C636" s="131"/>
      <c r="D636" s="131"/>
      <c r="E636" s="131"/>
      <c r="F636" s="131"/>
      <c r="G636" s="131"/>
      <c r="H636" s="131"/>
      <c r="I636" s="131" t="s">
        <v>1134</v>
      </c>
      <c r="J636" s="131"/>
      <c r="K636" s="131"/>
    </row>
    <row r="637" spans="3:11" hidden="1" x14ac:dyDescent="0.25">
      <c r="C637" s="131"/>
      <c r="D637" s="131"/>
      <c r="E637" s="131"/>
      <c r="F637" s="131"/>
      <c r="G637" s="131"/>
      <c r="H637" s="131"/>
      <c r="I637" s="131" t="s">
        <v>1135</v>
      </c>
      <c r="J637" s="131"/>
      <c r="K637" s="131"/>
    </row>
    <row r="638" spans="3:11" hidden="1" x14ac:dyDescent="0.25">
      <c r="C638" s="131"/>
      <c r="D638" s="131"/>
      <c r="E638" s="131"/>
      <c r="F638" s="131"/>
      <c r="G638" s="131"/>
      <c r="H638" s="131"/>
      <c r="I638" s="131" t="s">
        <v>1136</v>
      </c>
      <c r="J638" s="131"/>
      <c r="K638" s="131"/>
    </row>
    <row r="639" spans="3:11" hidden="1" x14ac:dyDescent="0.25">
      <c r="C639" s="131"/>
      <c r="D639" s="131"/>
      <c r="E639" s="131"/>
      <c r="F639" s="131"/>
      <c r="G639" s="131"/>
      <c r="H639" s="131"/>
      <c r="I639" s="131" t="s">
        <v>1137</v>
      </c>
      <c r="J639" s="131"/>
      <c r="K639" s="131"/>
    </row>
    <row r="640" spans="3:11" hidden="1" x14ac:dyDescent="0.25">
      <c r="C640" s="131"/>
      <c r="D640" s="131"/>
      <c r="E640" s="131"/>
      <c r="F640" s="131"/>
      <c r="G640" s="131"/>
      <c r="H640" s="131"/>
      <c r="I640" s="131" t="s">
        <v>1138</v>
      </c>
      <c r="J640" s="131"/>
      <c r="K640" s="131"/>
    </row>
    <row r="641" spans="3:11" hidden="1" x14ac:dyDescent="0.25">
      <c r="C641" s="131"/>
      <c r="D641" s="131"/>
      <c r="E641" s="131"/>
      <c r="F641" s="131"/>
      <c r="G641" s="131"/>
      <c r="H641" s="131"/>
      <c r="I641" s="131" t="s">
        <v>1139</v>
      </c>
      <c r="J641" s="131"/>
      <c r="K641" s="131"/>
    </row>
    <row r="642" spans="3:11" hidden="1" x14ac:dyDescent="0.25">
      <c r="C642" s="131"/>
      <c r="D642" s="131"/>
      <c r="E642" s="131"/>
      <c r="F642" s="131"/>
      <c r="G642" s="131"/>
      <c r="H642" s="131"/>
      <c r="I642" s="131" t="s">
        <v>1140</v>
      </c>
      <c r="J642" s="131"/>
      <c r="K642" s="131"/>
    </row>
    <row r="643" spans="3:11" hidden="1" x14ac:dyDescent="0.25">
      <c r="C643" s="131"/>
      <c r="D643" s="131"/>
      <c r="E643" s="131"/>
      <c r="F643" s="131"/>
      <c r="G643" s="131"/>
      <c r="H643" s="131"/>
      <c r="I643" s="131" t="s">
        <v>1141</v>
      </c>
      <c r="J643" s="131"/>
      <c r="K643" s="131"/>
    </row>
    <row r="644" spans="3:11" hidden="1" x14ac:dyDescent="0.25">
      <c r="C644" s="131"/>
      <c r="D644" s="131"/>
      <c r="E644" s="131"/>
      <c r="F644" s="131"/>
      <c r="G644" s="131"/>
      <c r="H644" s="131"/>
      <c r="I644" s="131" t="s">
        <v>1142</v>
      </c>
      <c r="J644" s="131"/>
      <c r="K644" s="131"/>
    </row>
    <row r="645" spans="3:11" hidden="1" x14ac:dyDescent="0.25">
      <c r="C645" s="131"/>
      <c r="D645" s="131"/>
      <c r="E645" s="131"/>
      <c r="F645" s="131"/>
      <c r="G645" s="131"/>
      <c r="H645" s="131"/>
      <c r="I645" s="131" t="s">
        <v>1143</v>
      </c>
      <c r="J645" s="131"/>
      <c r="K645" s="131"/>
    </row>
    <row r="646" spans="3:11" hidden="1" x14ac:dyDescent="0.25">
      <c r="C646" s="131"/>
      <c r="D646" s="131"/>
      <c r="E646" s="131"/>
      <c r="F646" s="131"/>
      <c r="G646" s="131"/>
      <c r="H646" s="131"/>
      <c r="I646" s="131" t="s">
        <v>1144</v>
      </c>
      <c r="J646" s="131"/>
      <c r="K646" s="131"/>
    </row>
    <row r="647" spans="3:11" hidden="1" x14ac:dyDescent="0.25">
      <c r="C647" s="131"/>
      <c r="D647" s="131"/>
      <c r="E647" s="131"/>
      <c r="F647" s="131"/>
      <c r="G647" s="131"/>
      <c r="H647" s="131"/>
      <c r="I647" s="131" t="s">
        <v>1145</v>
      </c>
      <c r="J647" s="131"/>
      <c r="K647" s="131"/>
    </row>
    <row r="648" spans="3:11" hidden="1" x14ac:dyDescent="0.25">
      <c r="C648" s="131"/>
      <c r="D648" s="131"/>
      <c r="E648" s="131"/>
      <c r="F648" s="131"/>
      <c r="G648" s="131"/>
      <c r="H648" s="131"/>
      <c r="I648" s="131" t="s">
        <v>1146</v>
      </c>
      <c r="J648" s="131"/>
      <c r="K648" s="131"/>
    </row>
    <row r="649" spans="3:11" hidden="1" x14ac:dyDescent="0.25">
      <c r="C649" s="131"/>
      <c r="D649" s="131"/>
      <c r="E649" s="131"/>
      <c r="F649" s="131"/>
      <c r="G649" s="131"/>
      <c r="H649" s="131"/>
      <c r="I649" s="131" t="s">
        <v>1147</v>
      </c>
      <c r="J649" s="131"/>
      <c r="K649" s="131"/>
    </row>
    <row r="650" spans="3:11" hidden="1" x14ac:dyDescent="0.25">
      <c r="C650" s="131"/>
      <c r="D650" s="131"/>
      <c r="E650" s="131"/>
      <c r="F650" s="131"/>
      <c r="G650" s="131"/>
      <c r="H650" s="131"/>
      <c r="I650" s="131" t="s">
        <v>1148</v>
      </c>
      <c r="J650" s="131"/>
      <c r="K650" s="131"/>
    </row>
    <row r="651" spans="3:11" hidden="1" x14ac:dyDescent="0.25">
      <c r="C651" s="131"/>
      <c r="D651" s="131"/>
      <c r="E651" s="131"/>
      <c r="F651" s="131"/>
      <c r="G651" s="131"/>
      <c r="H651" s="131"/>
      <c r="I651" s="131" t="s">
        <v>1149</v>
      </c>
      <c r="J651" s="131"/>
      <c r="K651" s="131"/>
    </row>
    <row r="652" spans="3:11" hidden="1" x14ac:dyDescent="0.25">
      <c r="C652" s="131"/>
      <c r="D652" s="131"/>
      <c r="E652" s="131"/>
      <c r="F652" s="131"/>
      <c r="G652" s="131"/>
      <c r="H652" s="131"/>
      <c r="I652" s="131" t="s">
        <v>1150</v>
      </c>
      <c r="J652" s="131"/>
      <c r="K652" s="131"/>
    </row>
    <row r="653" spans="3:11" hidden="1" x14ac:dyDescent="0.25">
      <c r="C653" s="131"/>
      <c r="D653" s="131"/>
      <c r="E653" s="131"/>
      <c r="F653" s="131"/>
      <c r="G653" s="131"/>
      <c r="H653" s="131"/>
      <c r="I653" s="131" t="s">
        <v>1151</v>
      </c>
      <c r="J653" s="131"/>
      <c r="K653" s="131"/>
    </row>
    <row r="654" spans="3:11" hidden="1" x14ac:dyDescent="0.25">
      <c r="C654" s="131"/>
      <c r="D654" s="131"/>
      <c r="E654" s="131"/>
      <c r="F654" s="131"/>
      <c r="G654" s="131"/>
      <c r="H654" s="131"/>
      <c r="I654" s="131" t="s">
        <v>1152</v>
      </c>
      <c r="J654" s="131"/>
      <c r="K654" s="131"/>
    </row>
    <row r="655" spans="3:11" hidden="1" x14ac:dyDescent="0.25">
      <c r="C655" s="131"/>
      <c r="D655" s="131"/>
      <c r="E655" s="131"/>
      <c r="F655" s="131"/>
      <c r="G655" s="131"/>
      <c r="H655" s="131"/>
      <c r="I655" s="131" t="s">
        <v>1153</v>
      </c>
      <c r="J655" s="131"/>
      <c r="K655" s="131"/>
    </row>
    <row r="656" spans="3:11" hidden="1" x14ac:dyDescent="0.25">
      <c r="C656" s="131"/>
      <c r="D656" s="131"/>
      <c r="E656" s="131"/>
      <c r="F656" s="131"/>
      <c r="G656" s="131"/>
      <c r="H656" s="131"/>
      <c r="I656" s="131" t="s">
        <v>1154</v>
      </c>
      <c r="J656" s="131"/>
      <c r="K656" s="131"/>
    </row>
    <row r="657" spans="3:11" hidden="1" x14ac:dyDescent="0.25">
      <c r="C657" s="131"/>
      <c r="D657" s="131"/>
      <c r="E657" s="131"/>
      <c r="F657" s="131"/>
      <c r="G657" s="131"/>
      <c r="H657" s="131"/>
      <c r="I657" s="131" t="s">
        <v>1155</v>
      </c>
      <c r="J657" s="131"/>
      <c r="K657" s="131"/>
    </row>
    <row r="658" spans="3:11" hidden="1" x14ac:dyDescent="0.25">
      <c r="C658" s="131"/>
      <c r="D658" s="131"/>
      <c r="E658" s="131"/>
      <c r="F658" s="131"/>
      <c r="G658" s="131"/>
      <c r="H658" s="131"/>
      <c r="I658" s="131" t="s">
        <v>1156</v>
      </c>
      <c r="J658" s="131"/>
      <c r="K658" s="131"/>
    </row>
    <row r="659" spans="3:11" hidden="1" x14ac:dyDescent="0.25">
      <c r="C659" s="131"/>
      <c r="D659" s="131"/>
      <c r="E659" s="131"/>
      <c r="F659" s="131"/>
      <c r="G659" s="131"/>
      <c r="H659" s="131"/>
      <c r="I659" s="131" t="s">
        <v>1157</v>
      </c>
      <c r="J659" s="131"/>
      <c r="K659" s="131"/>
    </row>
    <row r="660" spans="3:11" hidden="1" x14ac:dyDescent="0.25">
      <c r="C660" s="131"/>
      <c r="D660" s="131"/>
      <c r="E660" s="131"/>
      <c r="F660" s="131"/>
      <c r="G660" s="131"/>
      <c r="H660" s="131"/>
      <c r="I660" s="131" t="s">
        <v>1158</v>
      </c>
      <c r="J660" s="131"/>
      <c r="K660" s="131"/>
    </row>
    <row r="661" spans="3:11" hidden="1" x14ac:dyDescent="0.25">
      <c r="C661" s="131"/>
      <c r="D661" s="131"/>
      <c r="E661" s="131"/>
      <c r="F661" s="131"/>
      <c r="G661" s="131"/>
      <c r="H661" s="131"/>
      <c r="I661" s="131" t="s">
        <v>1159</v>
      </c>
      <c r="J661" s="131"/>
      <c r="K661" s="131"/>
    </row>
    <row r="662" spans="3:11" hidden="1" x14ac:dyDescent="0.25">
      <c r="C662" s="131"/>
      <c r="D662" s="131"/>
      <c r="E662" s="131"/>
      <c r="F662" s="131"/>
      <c r="G662" s="131"/>
      <c r="H662" s="131"/>
      <c r="I662" s="131" t="s">
        <v>1160</v>
      </c>
      <c r="J662" s="131"/>
      <c r="K662" s="131"/>
    </row>
    <row r="663" spans="3:11" hidden="1" x14ac:dyDescent="0.25">
      <c r="C663" s="131"/>
      <c r="D663" s="131"/>
      <c r="E663" s="131"/>
      <c r="F663" s="131"/>
      <c r="G663" s="131"/>
      <c r="H663" s="131"/>
      <c r="I663" s="131" t="s">
        <v>1161</v>
      </c>
      <c r="J663" s="131"/>
      <c r="K663" s="131"/>
    </row>
    <row r="664" spans="3:11" hidden="1" x14ac:dyDescent="0.25">
      <c r="C664" s="131"/>
      <c r="D664" s="131"/>
      <c r="E664" s="131"/>
      <c r="F664" s="131"/>
      <c r="G664" s="131"/>
      <c r="H664" s="131"/>
      <c r="I664" s="131" t="s">
        <v>1162</v>
      </c>
      <c r="J664" s="131"/>
      <c r="K664" s="131"/>
    </row>
    <row r="665" spans="3:11" hidden="1" x14ac:dyDescent="0.25">
      <c r="C665" s="131"/>
      <c r="D665" s="131"/>
      <c r="E665" s="131"/>
      <c r="F665" s="131"/>
      <c r="G665" s="131"/>
      <c r="H665" s="131"/>
      <c r="I665" s="131" t="s">
        <v>1163</v>
      </c>
      <c r="J665" s="131"/>
      <c r="K665" s="131"/>
    </row>
    <row r="666" spans="3:11" hidden="1" x14ac:dyDescent="0.25">
      <c r="C666" s="131"/>
      <c r="D666" s="131"/>
      <c r="E666" s="131"/>
      <c r="F666" s="131"/>
      <c r="G666" s="131"/>
      <c r="H666" s="131"/>
      <c r="I666" s="131" t="s">
        <v>1164</v>
      </c>
      <c r="J666" s="131"/>
      <c r="K666" s="131"/>
    </row>
    <row r="667" spans="3:11" hidden="1" x14ac:dyDescent="0.25">
      <c r="C667" s="131"/>
      <c r="D667" s="131"/>
      <c r="E667" s="131"/>
      <c r="F667" s="131"/>
      <c r="G667" s="131"/>
      <c r="H667" s="131"/>
      <c r="I667" s="131" t="s">
        <v>1165</v>
      </c>
      <c r="J667" s="131"/>
      <c r="K667" s="131"/>
    </row>
    <row r="668" spans="3:11" hidden="1" x14ac:dyDescent="0.25">
      <c r="C668" s="131"/>
      <c r="D668" s="131"/>
      <c r="E668" s="131"/>
      <c r="F668" s="131"/>
      <c r="G668" s="131"/>
      <c r="H668" s="131"/>
      <c r="I668" s="131" t="s">
        <v>1166</v>
      </c>
      <c r="J668" s="131"/>
      <c r="K668" s="131"/>
    </row>
    <row r="669" spans="3:11" hidden="1" x14ac:dyDescent="0.25">
      <c r="C669" s="131"/>
      <c r="D669" s="131"/>
      <c r="E669" s="131"/>
      <c r="F669" s="131"/>
      <c r="G669" s="131"/>
      <c r="H669" s="131"/>
      <c r="I669" s="131" t="s">
        <v>1167</v>
      </c>
      <c r="J669" s="131"/>
      <c r="K669" s="131"/>
    </row>
    <row r="670" spans="3:11" hidden="1" x14ac:dyDescent="0.25">
      <c r="C670" s="131"/>
      <c r="D670" s="131"/>
      <c r="E670" s="131"/>
      <c r="F670" s="131"/>
      <c r="G670" s="131"/>
      <c r="H670" s="131"/>
      <c r="I670" s="131" t="s">
        <v>1168</v>
      </c>
      <c r="J670" s="131"/>
      <c r="K670" s="131"/>
    </row>
    <row r="671" spans="3:11" hidden="1" x14ac:dyDescent="0.25">
      <c r="C671" s="131"/>
      <c r="D671" s="131"/>
      <c r="E671" s="131"/>
      <c r="F671" s="131"/>
      <c r="G671" s="131"/>
      <c r="H671" s="131"/>
      <c r="I671" s="131" t="s">
        <v>1169</v>
      </c>
      <c r="J671" s="131"/>
      <c r="K671" s="131"/>
    </row>
    <row r="672" spans="3:11" hidden="1" x14ac:dyDescent="0.25">
      <c r="C672" s="131"/>
      <c r="D672" s="131"/>
      <c r="E672" s="131"/>
      <c r="F672" s="131"/>
      <c r="G672" s="131"/>
      <c r="H672" s="131"/>
      <c r="I672" s="131" t="s">
        <v>1170</v>
      </c>
      <c r="J672" s="131"/>
      <c r="K672" s="131"/>
    </row>
    <row r="673" spans="3:11" hidden="1" x14ac:dyDescent="0.25">
      <c r="C673" s="131"/>
      <c r="D673" s="131"/>
      <c r="E673" s="131"/>
      <c r="F673" s="131"/>
      <c r="G673" s="131"/>
      <c r="H673" s="131"/>
      <c r="I673" s="131" t="s">
        <v>1171</v>
      </c>
      <c r="J673" s="131"/>
      <c r="K673" s="131"/>
    </row>
    <row r="674" spans="3:11" hidden="1" x14ac:dyDescent="0.25">
      <c r="C674" s="131"/>
      <c r="D674" s="131"/>
      <c r="E674" s="131"/>
      <c r="F674" s="131"/>
      <c r="G674" s="131"/>
      <c r="H674" s="131"/>
      <c r="I674" s="131" t="s">
        <v>1172</v>
      </c>
      <c r="J674" s="131"/>
      <c r="K674" s="131"/>
    </row>
    <row r="675" spans="3:11" hidden="1" x14ac:dyDescent="0.25">
      <c r="C675" s="131"/>
      <c r="D675" s="131"/>
      <c r="E675" s="131"/>
      <c r="F675" s="131"/>
      <c r="G675" s="131"/>
      <c r="H675" s="131"/>
      <c r="I675" s="131" t="s">
        <v>1173</v>
      </c>
      <c r="J675" s="131"/>
      <c r="K675" s="131"/>
    </row>
    <row r="676" spans="3:11" hidden="1" x14ac:dyDescent="0.25">
      <c r="C676" s="131"/>
      <c r="D676" s="131"/>
      <c r="E676" s="131"/>
      <c r="F676" s="131"/>
      <c r="G676" s="131"/>
      <c r="H676" s="131"/>
      <c r="I676" s="131" t="s">
        <v>1174</v>
      </c>
      <c r="J676" s="131"/>
      <c r="K676" s="131"/>
    </row>
    <row r="677" spans="3:11" hidden="1" x14ac:dyDescent="0.25">
      <c r="C677" s="131"/>
      <c r="D677" s="131"/>
      <c r="E677" s="131"/>
      <c r="F677" s="131"/>
      <c r="G677" s="131"/>
      <c r="H677" s="131"/>
      <c r="I677" s="131" t="s">
        <v>1175</v>
      </c>
      <c r="J677" s="131"/>
      <c r="K677" s="131"/>
    </row>
    <row r="678" spans="3:11" hidden="1" x14ac:dyDescent="0.25">
      <c r="C678" s="131"/>
      <c r="D678" s="131"/>
      <c r="E678" s="131"/>
      <c r="F678" s="131"/>
      <c r="G678" s="131"/>
      <c r="H678" s="131"/>
      <c r="I678" s="131" t="s">
        <v>1176</v>
      </c>
      <c r="J678" s="131"/>
      <c r="K678" s="131"/>
    </row>
    <row r="679" spans="3:11" hidden="1" x14ac:dyDescent="0.25">
      <c r="C679" s="131"/>
      <c r="D679" s="131"/>
      <c r="E679" s="131"/>
      <c r="F679" s="131"/>
      <c r="G679" s="131"/>
      <c r="H679" s="131"/>
      <c r="I679" s="131" t="s">
        <v>1177</v>
      </c>
      <c r="J679" s="131"/>
      <c r="K679" s="131"/>
    </row>
    <row r="680" spans="3:11" hidden="1" x14ac:dyDescent="0.25">
      <c r="C680" s="131"/>
      <c r="D680" s="131"/>
      <c r="E680" s="131"/>
      <c r="F680" s="131"/>
      <c r="G680" s="131"/>
      <c r="H680" s="131"/>
      <c r="I680" s="131" t="s">
        <v>1178</v>
      </c>
      <c r="J680" s="131"/>
      <c r="K680" s="131"/>
    </row>
    <row r="681" spans="3:11" hidden="1" x14ac:dyDescent="0.25">
      <c r="C681" s="131"/>
      <c r="D681" s="131"/>
      <c r="E681" s="131"/>
      <c r="F681" s="131"/>
      <c r="G681" s="131"/>
      <c r="H681" s="131"/>
      <c r="I681" s="131" t="s">
        <v>1179</v>
      </c>
      <c r="J681" s="131"/>
      <c r="K681" s="131"/>
    </row>
    <row r="682" spans="3:11" hidden="1" x14ac:dyDescent="0.25">
      <c r="C682" s="131"/>
      <c r="D682" s="131"/>
      <c r="E682" s="131"/>
      <c r="F682" s="131"/>
      <c r="G682" s="131"/>
      <c r="H682" s="131"/>
      <c r="I682" s="131" t="s">
        <v>1180</v>
      </c>
      <c r="J682" s="131"/>
      <c r="K682" s="131"/>
    </row>
    <row r="683" spans="3:11" hidden="1" x14ac:dyDescent="0.25">
      <c r="C683" s="131"/>
      <c r="D683" s="131"/>
      <c r="E683" s="131"/>
      <c r="F683" s="131"/>
      <c r="G683" s="131"/>
      <c r="H683" s="131"/>
      <c r="I683" s="131" t="s">
        <v>1181</v>
      </c>
      <c r="J683" s="131"/>
      <c r="K683" s="131"/>
    </row>
    <row r="684" spans="3:11" hidden="1" x14ac:dyDescent="0.25">
      <c r="C684" s="131"/>
      <c r="D684" s="131"/>
      <c r="E684" s="131"/>
      <c r="F684" s="131"/>
      <c r="G684" s="131"/>
      <c r="H684" s="131"/>
      <c r="I684" s="131" t="s">
        <v>1182</v>
      </c>
      <c r="J684" s="131"/>
      <c r="K684" s="131"/>
    </row>
    <row r="685" spans="3:11" hidden="1" x14ac:dyDescent="0.25">
      <c r="C685" s="131"/>
      <c r="D685" s="131"/>
      <c r="E685" s="131"/>
      <c r="F685" s="131"/>
      <c r="G685" s="131"/>
      <c r="H685" s="131"/>
      <c r="I685" s="131" t="s">
        <v>1183</v>
      </c>
      <c r="J685" s="131"/>
      <c r="K685" s="131"/>
    </row>
    <row r="686" spans="3:11" hidden="1" x14ac:dyDescent="0.25">
      <c r="C686" s="131"/>
      <c r="D686" s="131"/>
      <c r="E686" s="131"/>
      <c r="F686" s="131"/>
      <c r="G686" s="131"/>
      <c r="H686" s="131"/>
      <c r="I686" s="131" t="s">
        <v>1184</v>
      </c>
      <c r="J686" s="131"/>
      <c r="K686" s="131"/>
    </row>
    <row r="687" spans="3:11" hidden="1" x14ac:dyDescent="0.25">
      <c r="C687" s="131"/>
      <c r="D687" s="131"/>
      <c r="E687" s="131"/>
      <c r="F687" s="131"/>
      <c r="G687" s="131"/>
      <c r="H687" s="131"/>
      <c r="I687" s="131" t="s">
        <v>1185</v>
      </c>
      <c r="J687" s="131"/>
      <c r="K687" s="131"/>
    </row>
    <row r="688" spans="3:11" hidden="1" x14ac:dyDescent="0.25">
      <c r="C688" s="131"/>
      <c r="D688" s="131"/>
      <c r="E688" s="131"/>
      <c r="F688" s="131"/>
      <c r="G688" s="131"/>
      <c r="H688" s="131"/>
      <c r="I688" s="131" t="s">
        <v>1186</v>
      </c>
      <c r="J688" s="131"/>
      <c r="K688" s="131"/>
    </row>
    <row r="689" spans="3:11" hidden="1" x14ac:dyDescent="0.25">
      <c r="C689" s="131"/>
      <c r="D689" s="131"/>
      <c r="E689" s="131"/>
      <c r="F689" s="131"/>
      <c r="G689" s="131"/>
      <c r="H689" s="131"/>
      <c r="I689" s="131" t="s">
        <v>1187</v>
      </c>
      <c r="J689" s="131"/>
      <c r="K689" s="131"/>
    </row>
    <row r="690" spans="3:11" hidden="1" x14ac:dyDescent="0.25">
      <c r="C690" s="131"/>
      <c r="D690" s="131"/>
      <c r="E690" s="131"/>
      <c r="F690" s="131"/>
      <c r="G690" s="131"/>
      <c r="H690" s="131"/>
      <c r="I690" s="131" t="s">
        <v>1188</v>
      </c>
      <c r="J690" s="131"/>
      <c r="K690" s="131"/>
    </row>
    <row r="691" spans="3:11" hidden="1" x14ac:dyDescent="0.25">
      <c r="C691" s="131"/>
      <c r="D691" s="131"/>
      <c r="E691" s="131"/>
      <c r="F691" s="131"/>
      <c r="G691" s="131"/>
      <c r="H691" s="131"/>
      <c r="I691" s="131" t="s">
        <v>1189</v>
      </c>
      <c r="J691" s="131"/>
      <c r="K691" s="131"/>
    </row>
    <row r="692" spans="3:11" hidden="1" x14ac:dyDescent="0.25">
      <c r="C692" s="131"/>
      <c r="D692" s="131"/>
      <c r="E692" s="131"/>
      <c r="F692" s="131"/>
      <c r="G692" s="131"/>
      <c r="H692" s="131"/>
      <c r="I692" s="131" t="s">
        <v>1190</v>
      </c>
      <c r="J692" s="131"/>
      <c r="K692" s="131"/>
    </row>
    <row r="693" spans="3:11" hidden="1" x14ac:dyDescent="0.25">
      <c r="C693" s="131"/>
      <c r="D693" s="131"/>
      <c r="E693" s="131"/>
      <c r="F693" s="131"/>
      <c r="G693" s="131"/>
      <c r="H693" s="131"/>
      <c r="I693" s="131" t="s">
        <v>1191</v>
      </c>
      <c r="J693" s="131"/>
      <c r="K693" s="131"/>
    </row>
    <row r="694" spans="3:11" hidden="1" x14ac:dyDescent="0.25">
      <c r="C694" s="131"/>
      <c r="D694" s="131"/>
      <c r="E694" s="131"/>
      <c r="F694" s="131"/>
      <c r="G694" s="131"/>
      <c r="H694" s="131"/>
      <c r="I694" s="131" t="s">
        <v>1192</v>
      </c>
      <c r="J694" s="131"/>
      <c r="K694" s="131"/>
    </row>
    <row r="695" spans="3:11" hidden="1" x14ac:dyDescent="0.25">
      <c r="C695" s="131"/>
      <c r="D695" s="131"/>
      <c r="E695" s="131"/>
      <c r="F695" s="131"/>
      <c r="G695" s="131"/>
      <c r="H695" s="131"/>
      <c r="I695" s="131" t="s">
        <v>1193</v>
      </c>
      <c r="J695" s="131"/>
      <c r="K695" s="131"/>
    </row>
    <row r="696" spans="3:11" hidden="1" x14ac:dyDescent="0.25">
      <c r="C696" s="131"/>
      <c r="D696" s="131"/>
      <c r="E696" s="131"/>
      <c r="F696" s="131"/>
      <c r="G696" s="131"/>
      <c r="H696" s="131"/>
      <c r="I696" s="131" t="s">
        <v>1194</v>
      </c>
      <c r="J696" s="131"/>
      <c r="K696" s="131"/>
    </row>
    <row r="697" spans="3:11" hidden="1" x14ac:dyDescent="0.25">
      <c r="C697" s="131"/>
      <c r="D697" s="131"/>
      <c r="E697" s="131"/>
      <c r="F697" s="131"/>
      <c r="G697" s="131"/>
      <c r="H697" s="131"/>
      <c r="I697" s="131" t="s">
        <v>1195</v>
      </c>
      <c r="J697" s="131"/>
      <c r="K697" s="131"/>
    </row>
    <row r="698" spans="3:11" hidden="1" x14ac:dyDescent="0.25">
      <c r="C698" s="131"/>
      <c r="D698" s="131"/>
      <c r="E698" s="131"/>
      <c r="F698" s="131"/>
      <c r="G698" s="131"/>
      <c r="H698" s="131"/>
      <c r="I698" s="131" t="s">
        <v>1196</v>
      </c>
      <c r="J698" s="131"/>
      <c r="K698" s="131"/>
    </row>
    <row r="699" spans="3:11" hidden="1" x14ac:dyDescent="0.25">
      <c r="C699" s="131"/>
      <c r="D699" s="131"/>
      <c r="E699" s="131"/>
      <c r="F699" s="131"/>
      <c r="G699" s="131"/>
      <c r="H699" s="131"/>
      <c r="I699" s="131" t="s">
        <v>1197</v>
      </c>
      <c r="J699" s="131"/>
      <c r="K699" s="131"/>
    </row>
    <row r="700" spans="3:11" hidden="1" x14ac:dyDescent="0.25">
      <c r="C700" s="131"/>
      <c r="D700" s="131"/>
      <c r="E700" s="131"/>
      <c r="F700" s="131"/>
      <c r="G700" s="131"/>
      <c r="H700" s="131"/>
      <c r="I700" s="131" t="s">
        <v>1198</v>
      </c>
      <c r="J700" s="131"/>
      <c r="K700" s="131"/>
    </row>
    <row r="701" spans="3:11" hidden="1" x14ac:dyDescent="0.25">
      <c r="C701" s="131"/>
      <c r="D701" s="131"/>
      <c r="E701" s="131"/>
      <c r="F701" s="131"/>
      <c r="G701" s="131"/>
      <c r="H701" s="131"/>
      <c r="I701" s="131" t="s">
        <v>1199</v>
      </c>
      <c r="J701" s="131"/>
      <c r="K701" s="131"/>
    </row>
    <row r="702" spans="3:11" hidden="1" x14ac:dyDescent="0.25">
      <c r="C702" s="131"/>
      <c r="D702" s="131"/>
      <c r="E702" s="131"/>
      <c r="F702" s="131"/>
      <c r="G702" s="131"/>
      <c r="H702" s="131"/>
      <c r="I702" s="131" t="s">
        <v>1200</v>
      </c>
      <c r="J702" s="131"/>
      <c r="K702" s="131"/>
    </row>
    <row r="703" spans="3:11" hidden="1" x14ac:dyDescent="0.25">
      <c r="C703" s="131"/>
      <c r="D703" s="131"/>
      <c r="E703" s="131"/>
      <c r="F703" s="131"/>
      <c r="G703" s="131"/>
      <c r="H703" s="131"/>
      <c r="I703" s="131" t="s">
        <v>1201</v>
      </c>
      <c r="J703" s="131"/>
      <c r="K703" s="131"/>
    </row>
    <row r="704" spans="3:11" hidden="1" x14ac:dyDescent="0.25">
      <c r="C704" s="131"/>
      <c r="D704" s="131"/>
      <c r="E704" s="131"/>
      <c r="F704" s="131"/>
      <c r="G704" s="131"/>
      <c r="H704" s="131"/>
      <c r="I704" s="131" t="s">
        <v>1202</v>
      </c>
      <c r="J704" s="131"/>
      <c r="K704" s="131"/>
    </row>
    <row r="705" spans="3:11" hidden="1" x14ac:dyDescent="0.25">
      <c r="C705" s="131"/>
      <c r="D705" s="131"/>
      <c r="E705" s="131"/>
      <c r="F705" s="131"/>
      <c r="G705" s="131"/>
      <c r="H705" s="131"/>
      <c r="I705" s="131" t="s">
        <v>1203</v>
      </c>
      <c r="J705" s="131"/>
      <c r="K705" s="131"/>
    </row>
    <row r="706" spans="3:11" hidden="1" x14ac:dyDescent="0.25">
      <c r="C706" s="131"/>
      <c r="D706" s="131"/>
      <c r="E706" s="131"/>
      <c r="F706" s="131"/>
      <c r="G706" s="131"/>
      <c r="H706" s="131"/>
      <c r="I706" s="131" t="s">
        <v>1204</v>
      </c>
      <c r="J706" s="131"/>
      <c r="K706" s="131"/>
    </row>
    <row r="707" spans="3:11" hidden="1" x14ac:dyDescent="0.25">
      <c r="C707" s="131"/>
      <c r="D707" s="131"/>
      <c r="E707" s="131"/>
      <c r="F707" s="131"/>
      <c r="G707" s="131"/>
      <c r="H707" s="131"/>
      <c r="I707" s="131" t="s">
        <v>1205</v>
      </c>
      <c r="J707" s="131"/>
      <c r="K707" s="131"/>
    </row>
    <row r="708" spans="3:11" hidden="1" x14ac:dyDescent="0.25">
      <c r="C708" s="131"/>
      <c r="D708" s="131"/>
      <c r="E708" s="131"/>
      <c r="F708" s="131"/>
      <c r="G708" s="131"/>
      <c r="H708" s="131"/>
      <c r="I708" s="131" t="s">
        <v>1206</v>
      </c>
      <c r="J708" s="131"/>
      <c r="K708" s="131"/>
    </row>
    <row r="709" spans="3:11" hidden="1" x14ac:dyDescent="0.25">
      <c r="C709" s="131"/>
      <c r="D709" s="131"/>
      <c r="E709" s="131"/>
      <c r="F709" s="131"/>
      <c r="G709" s="131"/>
      <c r="H709" s="131"/>
      <c r="I709" s="131" t="s">
        <v>1207</v>
      </c>
      <c r="J709" s="131"/>
      <c r="K709" s="131"/>
    </row>
    <row r="710" spans="3:11" hidden="1" x14ac:dyDescent="0.25">
      <c r="C710" s="131"/>
      <c r="D710" s="131"/>
      <c r="E710" s="131"/>
      <c r="F710" s="131"/>
      <c r="G710" s="131"/>
      <c r="H710" s="131"/>
      <c r="I710" s="131" t="s">
        <v>1208</v>
      </c>
      <c r="J710" s="131"/>
      <c r="K710" s="131"/>
    </row>
    <row r="711" spans="3:11" hidden="1" x14ac:dyDescent="0.25">
      <c r="C711" s="131"/>
      <c r="D711" s="131"/>
      <c r="E711" s="131"/>
      <c r="F711" s="131"/>
      <c r="G711" s="131"/>
      <c r="H711" s="131"/>
      <c r="I711" s="131" t="s">
        <v>1209</v>
      </c>
      <c r="J711" s="131"/>
      <c r="K711" s="131"/>
    </row>
    <row r="712" spans="3:11" hidden="1" x14ac:dyDescent="0.25">
      <c r="C712" s="131"/>
      <c r="D712" s="131"/>
      <c r="E712" s="131"/>
      <c r="F712" s="131"/>
      <c r="G712" s="131"/>
      <c r="H712" s="131"/>
      <c r="I712" s="131" t="s">
        <v>1210</v>
      </c>
      <c r="J712" s="131"/>
      <c r="K712" s="131"/>
    </row>
    <row r="713" spans="3:11" hidden="1" x14ac:dyDescent="0.25">
      <c r="C713" s="131"/>
      <c r="D713" s="131"/>
      <c r="E713" s="131"/>
      <c r="F713" s="131"/>
      <c r="G713" s="131"/>
      <c r="H713" s="131"/>
      <c r="I713" s="131" t="s">
        <v>1211</v>
      </c>
      <c r="J713" s="131"/>
      <c r="K713" s="131"/>
    </row>
    <row r="714" spans="3:11" hidden="1" x14ac:dyDescent="0.25">
      <c r="C714" s="131"/>
      <c r="D714" s="131"/>
      <c r="E714" s="131"/>
      <c r="F714" s="131"/>
      <c r="G714" s="131"/>
      <c r="H714" s="131"/>
      <c r="I714" s="131" t="s">
        <v>1212</v>
      </c>
      <c r="J714" s="131"/>
      <c r="K714" s="131"/>
    </row>
    <row r="715" spans="3:11" hidden="1" x14ac:dyDescent="0.25">
      <c r="C715" s="131"/>
      <c r="D715" s="131"/>
      <c r="E715" s="131"/>
      <c r="F715" s="131"/>
      <c r="G715" s="131"/>
      <c r="H715" s="131"/>
      <c r="I715" s="131" t="s">
        <v>1213</v>
      </c>
      <c r="J715" s="131"/>
      <c r="K715" s="131"/>
    </row>
    <row r="716" spans="3:11" hidden="1" x14ac:dyDescent="0.25">
      <c r="C716" s="131"/>
      <c r="D716" s="131"/>
      <c r="E716" s="131"/>
      <c r="F716" s="131"/>
      <c r="G716" s="131"/>
      <c r="H716" s="131"/>
      <c r="I716" s="131" t="s">
        <v>1214</v>
      </c>
      <c r="J716" s="131"/>
      <c r="K716" s="131"/>
    </row>
    <row r="717" spans="3:11" hidden="1" x14ac:dyDescent="0.25">
      <c r="C717" s="131"/>
      <c r="D717" s="131"/>
      <c r="E717" s="131"/>
      <c r="F717" s="131"/>
      <c r="G717" s="131"/>
      <c r="H717" s="131"/>
      <c r="I717" s="131" t="s">
        <v>1215</v>
      </c>
      <c r="J717" s="131"/>
      <c r="K717" s="131"/>
    </row>
    <row r="718" spans="3:11" hidden="1" x14ac:dyDescent="0.25">
      <c r="C718" s="131"/>
      <c r="D718" s="131"/>
      <c r="E718" s="131"/>
      <c r="F718" s="131"/>
      <c r="G718" s="131"/>
      <c r="H718" s="131"/>
      <c r="I718" s="131" t="s">
        <v>1216</v>
      </c>
      <c r="J718" s="131"/>
      <c r="K718" s="131"/>
    </row>
    <row r="719" spans="3:11" hidden="1" x14ac:dyDescent="0.25">
      <c r="C719" s="131"/>
      <c r="D719" s="131"/>
      <c r="E719" s="131"/>
      <c r="F719" s="131"/>
      <c r="G719" s="131"/>
      <c r="H719" s="131"/>
      <c r="I719" s="131" t="s">
        <v>1217</v>
      </c>
      <c r="J719" s="131"/>
      <c r="K719" s="131"/>
    </row>
    <row r="720" spans="3:11" hidden="1" x14ac:dyDescent="0.25">
      <c r="C720" s="131"/>
      <c r="D720" s="131"/>
      <c r="E720" s="131"/>
      <c r="F720" s="131"/>
      <c r="G720" s="131"/>
      <c r="H720" s="131"/>
      <c r="I720" s="131" t="s">
        <v>1218</v>
      </c>
      <c r="J720" s="131"/>
      <c r="K720" s="131"/>
    </row>
    <row r="721" spans="3:11" hidden="1" x14ac:dyDescent="0.25">
      <c r="C721" s="131"/>
      <c r="D721" s="131"/>
      <c r="E721" s="131"/>
      <c r="F721" s="131"/>
      <c r="G721" s="131"/>
      <c r="H721" s="131"/>
      <c r="I721" s="131" t="s">
        <v>1219</v>
      </c>
      <c r="J721" s="131"/>
      <c r="K721" s="131"/>
    </row>
    <row r="722" spans="3:11" hidden="1" x14ac:dyDescent="0.25">
      <c r="C722" s="131"/>
      <c r="D722" s="131"/>
      <c r="E722" s="131"/>
      <c r="F722" s="131"/>
      <c r="G722" s="131"/>
      <c r="H722" s="131"/>
      <c r="I722" s="131" t="s">
        <v>1220</v>
      </c>
      <c r="J722" s="131"/>
      <c r="K722" s="131"/>
    </row>
    <row r="723" spans="3:11" hidden="1" x14ac:dyDescent="0.25">
      <c r="C723" s="131"/>
      <c r="D723" s="131"/>
      <c r="E723" s="131"/>
      <c r="F723" s="131"/>
      <c r="G723" s="131"/>
      <c r="H723" s="131"/>
      <c r="I723" s="131" t="s">
        <v>1221</v>
      </c>
      <c r="J723" s="131"/>
      <c r="K723" s="131"/>
    </row>
    <row r="724" spans="3:11" hidden="1" x14ac:dyDescent="0.25">
      <c r="C724" s="131"/>
      <c r="D724" s="131"/>
      <c r="E724" s="131"/>
      <c r="F724" s="131"/>
      <c r="G724" s="131"/>
      <c r="H724" s="131"/>
      <c r="I724" s="131" t="s">
        <v>1222</v>
      </c>
      <c r="J724" s="131"/>
      <c r="K724" s="131"/>
    </row>
    <row r="725" spans="3:11" hidden="1" x14ac:dyDescent="0.25">
      <c r="C725" s="131"/>
      <c r="D725" s="131"/>
      <c r="E725" s="131"/>
      <c r="F725" s="131"/>
      <c r="G725" s="131"/>
      <c r="H725" s="131"/>
      <c r="I725" s="131" t="s">
        <v>1223</v>
      </c>
      <c r="J725" s="131"/>
      <c r="K725" s="131"/>
    </row>
    <row r="726" spans="3:11" hidden="1" x14ac:dyDescent="0.25">
      <c r="C726" s="131"/>
      <c r="D726" s="131"/>
      <c r="E726" s="131"/>
      <c r="F726" s="131"/>
      <c r="G726" s="131"/>
      <c r="H726" s="131"/>
      <c r="I726" s="131" t="s">
        <v>1224</v>
      </c>
      <c r="J726" s="131"/>
      <c r="K726" s="131"/>
    </row>
    <row r="727" spans="3:11" hidden="1" x14ac:dyDescent="0.25">
      <c r="C727" s="131"/>
      <c r="D727" s="131"/>
      <c r="E727" s="131"/>
      <c r="F727" s="131"/>
      <c r="G727" s="131"/>
      <c r="H727" s="131"/>
      <c r="I727" s="131" t="s">
        <v>1225</v>
      </c>
      <c r="J727" s="131"/>
      <c r="K727" s="131"/>
    </row>
    <row r="728" spans="3:11" hidden="1" x14ac:dyDescent="0.25">
      <c r="C728" s="131"/>
      <c r="D728" s="131"/>
      <c r="E728" s="131"/>
      <c r="F728" s="131"/>
      <c r="G728" s="131"/>
      <c r="H728" s="131"/>
      <c r="I728" s="131" t="s">
        <v>1226</v>
      </c>
      <c r="J728" s="131"/>
      <c r="K728" s="131"/>
    </row>
    <row r="729" spans="3:11" hidden="1" x14ac:dyDescent="0.25">
      <c r="C729" s="131"/>
      <c r="D729" s="131"/>
      <c r="E729" s="131"/>
      <c r="F729" s="131"/>
      <c r="G729" s="131"/>
      <c r="H729" s="131"/>
      <c r="I729" s="131" t="s">
        <v>1227</v>
      </c>
      <c r="J729" s="131"/>
      <c r="K729" s="131"/>
    </row>
    <row r="730" spans="3:11" hidden="1" x14ac:dyDescent="0.25">
      <c r="C730" s="131"/>
      <c r="D730" s="131"/>
      <c r="E730" s="131"/>
      <c r="F730" s="131"/>
      <c r="G730" s="131"/>
      <c r="H730" s="131"/>
      <c r="I730" s="131" t="s">
        <v>1228</v>
      </c>
      <c r="J730" s="131"/>
      <c r="K730" s="131"/>
    </row>
    <row r="731" spans="3:11" hidden="1" x14ac:dyDescent="0.25">
      <c r="C731" s="131"/>
      <c r="D731" s="131"/>
      <c r="E731" s="131"/>
      <c r="F731" s="131"/>
      <c r="G731" s="131"/>
      <c r="H731" s="131"/>
      <c r="I731" s="131" t="s">
        <v>1229</v>
      </c>
      <c r="J731" s="131"/>
      <c r="K731" s="131"/>
    </row>
    <row r="732" spans="3:11" hidden="1" x14ac:dyDescent="0.25">
      <c r="C732" s="131"/>
      <c r="D732" s="131"/>
      <c r="E732" s="131"/>
      <c r="F732" s="131"/>
      <c r="G732" s="131"/>
      <c r="H732" s="131"/>
      <c r="I732" s="131" t="s">
        <v>1230</v>
      </c>
      <c r="J732" s="131"/>
      <c r="K732" s="131"/>
    </row>
    <row r="733" spans="3:11" hidden="1" x14ac:dyDescent="0.25">
      <c r="C733" s="131"/>
      <c r="D733" s="131"/>
      <c r="E733" s="131"/>
      <c r="F733" s="131"/>
      <c r="G733" s="131"/>
      <c r="H733" s="131"/>
      <c r="I733" s="131" t="s">
        <v>1231</v>
      </c>
      <c r="J733" s="131"/>
      <c r="K733" s="131"/>
    </row>
    <row r="734" spans="3:11" hidden="1" x14ac:dyDescent="0.25">
      <c r="C734" s="131"/>
      <c r="D734" s="131"/>
      <c r="E734" s="131"/>
      <c r="F734" s="131"/>
      <c r="G734" s="131"/>
      <c r="H734" s="131"/>
      <c r="I734" s="131" t="s">
        <v>1232</v>
      </c>
      <c r="J734" s="131"/>
      <c r="K734" s="131"/>
    </row>
    <row r="735" spans="3:11" hidden="1" x14ac:dyDescent="0.25">
      <c r="C735" s="131"/>
      <c r="D735" s="131"/>
      <c r="E735" s="131"/>
      <c r="F735" s="131"/>
      <c r="G735" s="131"/>
      <c r="H735" s="131"/>
      <c r="I735" s="131" t="s">
        <v>1233</v>
      </c>
      <c r="J735" s="131"/>
      <c r="K735" s="131"/>
    </row>
    <row r="736" spans="3:11" hidden="1" x14ac:dyDescent="0.25">
      <c r="C736" s="131"/>
      <c r="D736" s="131"/>
      <c r="E736" s="131"/>
      <c r="F736" s="131"/>
      <c r="G736" s="131"/>
      <c r="H736" s="131"/>
      <c r="I736" s="131" t="s">
        <v>1234</v>
      </c>
      <c r="J736" s="131"/>
      <c r="K736" s="131"/>
    </row>
    <row r="737" spans="3:11" hidden="1" x14ac:dyDescent="0.25">
      <c r="C737" s="131"/>
      <c r="D737" s="131"/>
      <c r="E737" s="131"/>
      <c r="F737" s="131"/>
      <c r="G737" s="131"/>
      <c r="H737" s="131"/>
      <c r="I737" s="131" t="s">
        <v>1235</v>
      </c>
      <c r="J737" s="131"/>
      <c r="K737" s="131"/>
    </row>
    <row r="738" spans="3:11" hidden="1" x14ac:dyDescent="0.25">
      <c r="C738" s="131"/>
      <c r="D738" s="131"/>
      <c r="E738" s="131"/>
      <c r="F738" s="131"/>
      <c r="G738" s="131"/>
      <c r="H738" s="131"/>
      <c r="I738" s="131" t="s">
        <v>312</v>
      </c>
      <c r="J738" s="131"/>
      <c r="K738" s="131"/>
    </row>
    <row r="739" spans="3:11" hidden="1" x14ac:dyDescent="0.25">
      <c r="C739" s="131"/>
      <c r="D739" s="131"/>
      <c r="E739" s="131"/>
      <c r="F739" s="131"/>
      <c r="G739" s="131"/>
      <c r="H739" s="131"/>
      <c r="I739" s="131" t="s">
        <v>1236</v>
      </c>
      <c r="J739" s="131"/>
      <c r="K739" s="131"/>
    </row>
    <row r="740" spans="3:11" hidden="1" x14ac:dyDescent="0.25">
      <c r="C740" s="131"/>
      <c r="D740" s="131"/>
      <c r="E740" s="131"/>
      <c r="F740" s="131"/>
      <c r="G740" s="131"/>
      <c r="H740" s="131"/>
      <c r="I740" s="131" t="s">
        <v>1237</v>
      </c>
      <c r="J740" s="131"/>
      <c r="K740" s="131"/>
    </row>
    <row r="741" spans="3:11" hidden="1" x14ac:dyDescent="0.25">
      <c r="C741" s="131"/>
      <c r="D741" s="131"/>
      <c r="E741" s="131"/>
      <c r="F741" s="131"/>
      <c r="G741" s="131"/>
      <c r="H741" s="131"/>
      <c r="I741" s="131" t="s">
        <v>1238</v>
      </c>
      <c r="J741" s="131"/>
      <c r="K741" s="131"/>
    </row>
    <row r="742" spans="3:11" hidden="1" x14ac:dyDescent="0.25">
      <c r="C742" s="131"/>
      <c r="D742" s="131"/>
      <c r="E742" s="131"/>
      <c r="F742" s="131"/>
      <c r="G742" s="131"/>
      <c r="H742" s="131"/>
      <c r="I742" s="131" t="s">
        <v>1239</v>
      </c>
      <c r="J742" s="131"/>
      <c r="K742" s="131"/>
    </row>
    <row r="743" spans="3:11" hidden="1" x14ac:dyDescent="0.25">
      <c r="C743" s="131"/>
      <c r="D743" s="131"/>
      <c r="E743" s="131"/>
      <c r="F743" s="131"/>
      <c r="G743" s="131"/>
      <c r="H743" s="131"/>
      <c r="I743" s="131" t="s">
        <v>1240</v>
      </c>
      <c r="J743" s="131"/>
      <c r="K743" s="131"/>
    </row>
    <row r="744" spans="3:11" hidden="1" x14ac:dyDescent="0.25">
      <c r="C744" s="131"/>
      <c r="D744" s="131"/>
      <c r="E744" s="131"/>
      <c r="F744" s="131"/>
      <c r="G744" s="131"/>
      <c r="H744" s="131"/>
      <c r="I744" s="131" t="s">
        <v>1241</v>
      </c>
      <c r="J744" s="131"/>
      <c r="K744" s="131"/>
    </row>
    <row r="745" spans="3:11" hidden="1" x14ac:dyDescent="0.25">
      <c r="C745" s="131"/>
      <c r="D745" s="131"/>
      <c r="E745" s="131"/>
      <c r="F745" s="131"/>
      <c r="G745" s="131"/>
      <c r="H745" s="131"/>
      <c r="I745" s="131" t="s">
        <v>1242</v>
      </c>
      <c r="J745" s="131"/>
      <c r="K745" s="131"/>
    </row>
    <row r="746" spans="3:11" hidden="1" x14ac:dyDescent="0.25">
      <c r="C746" s="131"/>
      <c r="D746" s="131"/>
      <c r="E746" s="131"/>
      <c r="F746" s="131"/>
      <c r="G746" s="131"/>
      <c r="H746" s="131"/>
      <c r="I746" s="131" t="s">
        <v>1243</v>
      </c>
      <c r="J746" s="131"/>
      <c r="K746" s="131"/>
    </row>
    <row r="747" spans="3:11" hidden="1" x14ac:dyDescent="0.25">
      <c r="C747" s="131"/>
      <c r="D747" s="131"/>
      <c r="E747" s="131"/>
      <c r="F747" s="131"/>
      <c r="G747" s="131"/>
      <c r="H747" s="131"/>
      <c r="I747" s="131" t="s">
        <v>1244</v>
      </c>
      <c r="J747" s="131"/>
      <c r="K747" s="131"/>
    </row>
    <row r="748" spans="3:11" hidden="1" x14ac:dyDescent="0.25">
      <c r="C748" s="131"/>
      <c r="D748" s="131"/>
      <c r="E748" s="131"/>
      <c r="F748" s="131"/>
      <c r="G748" s="131"/>
      <c r="H748" s="131"/>
      <c r="I748" s="131" t="s">
        <v>1245</v>
      </c>
      <c r="J748" s="131"/>
      <c r="K748" s="131"/>
    </row>
    <row r="749" spans="3:11" hidden="1" x14ac:dyDescent="0.25">
      <c r="C749" s="131"/>
      <c r="D749" s="131"/>
      <c r="E749" s="131"/>
      <c r="F749" s="131"/>
      <c r="G749" s="131"/>
      <c r="H749" s="131"/>
      <c r="I749" s="131" t="s">
        <v>1246</v>
      </c>
      <c r="J749" s="131"/>
      <c r="K749" s="131"/>
    </row>
    <row r="750" spans="3:11" hidden="1" x14ac:dyDescent="0.25">
      <c r="C750" s="131"/>
      <c r="D750" s="131"/>
      <c r="E750" s="131"/>
      <c r="F750" s="131"/>
      <c r="G750" s="131"/>
      <c r="H750" s="131"/>
      <c r="I750" s="131" t="s">
        <v>1247</v>
      </c>
      <c r="J750" s="131"/>
      <c r="K750" s="131"/>
    </row>
    <row r="751" spans="3:11" hidden="1" x14ac:dyDescent="0.25">
      <c r="C751" s="131"/>
      <c r="D751" s="131"/>
      <c r="E751" s="131"/>
      <c r="F751" s="131"/>
      <c r="G751" s="131"/>
      <c r="H751" s="131"/>
      <c r="I751" s="131" t="s">
        <v>1248</v>
      </c>
      <c r="J751" s="131"/>
      <c r="K751" s="131"/>
    </row>
    <row r="752" spans="3:11" hidden="1" x14ac:dyDescent="0.25">
      <c r="C752" s="131"/>
      <c r="D752" s="131"/>
      <c r="E752" s="131"/>
      <c r="F752" s="131"/>
      <c r="G752" s="131"/>
      <c r="H752" s="131"/>
      <c r="I752" s="131" t="s">
        <v>1249</v>
      </c>
      <c r="J752" s="131"/>
      <c r="K752" s="131"/>
    </row>
    <row r="753" spans="3:11" hidden="1" x14ac:dyDescent="0.25">
      <c r="C753" s="131"/>
      <c r="D753" s="131"/>
      <c r="E753" s="131"/>
      <c r="F753" s="131"/>
      <c r="G753" s="131"/>
      <c r="H753" s="131"/>
      <c r="I753" s="131" t="s">
        <v>1250</v>
      </c>
      <c r="J753" s="131"/>
      <c r="K753" s="131"/>
    </row>
    <row r="754" spans="3:11" hidden="1" x14ac:dyDescent="0.25">
      <c r="C754" s="131"/>
      <c r="D754" s="131"/>
      <c r="E754" s="131"/>
      <c r="F754" s="131"/>
      <c r="G754" s="131"/>
      <c r="H754" s="131"/>
      <c r="I754" s="131" t="s">
        <v>1251</v>
      </c>
      <c r="J754" s="131"/>
      <c r="K754" s="131"/>
    </row>
    <row r="755" spans="3:11" hidden="1" x14ac:dyDescent="0.25">
      <c r="C755" s="131"/>
      <c r="D755" s="131"/>
      <c r="E755" s="131"/>
      <c r="F755" s="131"/>
      <c r="G755" s="131"/>
      <c r="H755" s="131"/>
      <c r="I755" s="131" t="s">
        <v>1252</v>
      </c>
      <c r="J755" s="131"/>
      <c r="K755" s="131"/>
    </row>
    <row r="756" spans="3:11" hidden="1" x14ac:dyDescent="0.25">
      <c r="C756" s="131"/>
      <c r="D756" s="131"/>
      <c r="E756" s="131"/>
      <c r="F756" s="131"/>
      <c r="G756" s="131"/>
      <c r="H756" s="131"/>
      <c r="I756" s="131" t="s">
        <v>1253</v>
      </c>
      <c r="J756" s="131"/>
      <c r="K756" s="131"/>
    </row>
    <row r="757" spans="3:11" hidden="1" x14ac:dyDescent="0.25">
      <c r="C757" s="131"/>
      <c r="D757" s="131"/>
      <c r="E757" s="131"/>
      <c r="F757" s="131"/>
      <c r="G757" s="131"/>
      <c r="H757" s="131"/>
      <c r="I757" s="131" t="s">
        <v>1254</v>
      </c>
      <c r="J757" s="131"/>
      <c r="K757" s="131"/>
    </row>
    <row r="758" spans="3:11" hidden="1" x14ac:dyDescent="0.25">
      <c r="C758" s="131"/>
      <c r="D758" s="131"/>
      <c r="E758" s="131"/>
      <c r="F758" s="131"/>
      <c r="G758" s="131"/>
      <c r="H758" s="131"/>
      <c r="I758" s="131" t="s">
        <v>1255</v>
      </c>
      <c r="J758" s="131"/>
      <c r="K758" s="131"/>
    </row>
    <row r="759" spans="3:11" hidden="1" x14ac:dyDescent="0.25">
      <c r="C759" s="131"/>
      <c r="D759" s="131"/>
      <c r="E759" s="131"/>
      <c r="F759" s="131"/>
      <c r="G759" s="131"/>
      <c r="H759" s="131"/>
      <c r="I759" s="131" t="s">
        <v>1256</v>
      </c>
      <c r="J759" s="131"/>
      <c r="K759" s="131"/>
    </row>
    <row r="760" spans="3:11" hidden="1" x14ac:dyDescent="0.25">
      <c r="C760" s="131"/>
      <c r="D760" s="131"/>
      <c r="E760" s="131"/>
      <c r="F760" s="131"/>
      <c r="G760" s="131"/>
      <c r="H760" s="131"/>
      <c r="I760" s="131" t="s">
        <v>1257</v>
      </c>
      <c r="J760" s="131"/>
      <c r="K760" s="131"/>
    </row>
    <row r="761" spans="3:11" hidden="1" x14ac:dyDescent="0.25">
      <c r="C761" s="131"/>
      <c r="D761" s="131"/>
      <c r="E761" s="131"/>
      <c r="F761" s="131"/>
      <c r="G761" s="131"/>
      <c r="H761" s="131"/>
      <c r="I761" s="131" t="s">
        <v>1258</v>
      </c>
      <c r="J761" s="131"/>
      <c r="K761" s="131"/>
    </row>
    <row r="762" spans="3:11" hidden="1" x14ac:dyDescent="0.25">
      <c r="C762" s="131"/>
      <c r="D762" s="131"/>
      <c r="E762" s="131"/>
      <c r="F762" s="131"/>
      <c r="G762" s="131"/>
      <c r="H762" s="131"/>
      <c r="I762" s="131" t="s">
        <v>316</v>
      </c>
      <c r="J762" s="131"/>
      <c r="K762" s="131"/>
    </row>
    <row r="763" spans="3:11" hidden="1" x14ac:dyDescent="0.25">
      <c r="C763" s="131"/>
      <c r="D763" s="131"/>
      <c r="E763" s="131"/>
      <c r="F763" s="131"/>
      <c r="G763" s="131"/>
      <c r="H763" s="131"/>
      <c r="I763" s="131" t="s">
        <v>1259</v>
      </c>
      <c r="J763" s="131"/>
      <c r="K763" s="131"/>
    </row>
    <row r="764" spans="3:11" hidden="1" x14ac:dyDescent="0.25">
      <c r="C764" s="131"/>
      <c r="D764" s="131"/>
      <c r="E764" s="131"/>
      <c r="F764" s="131"/>
      <c r="G764" s="131"/>
      <c r="H764" s="131"/>
      <c r="I764" s="131" t="s">
        <v>1260</v>
      </c>
      <c r="J764" s="131"/>
      <c r="K764" s="131"/>
    </row>
    <row r="765" spans="3:11" hidden="1" x14ac:dyDescent="0.25">
      <c r="C765" s="131"/>
      <c r="D765" s="131"/>
      <c r="E765" s="131"/>
      <c r="F765" s="131"/>
      <c r="G765" s="131"/>
      <c r="H765" s="131"/>
      <c r="I765" s="131" t="s">
        <v>1261</v>
      </c>
      <c r="J765" s="131"/>
      <c r="K765" s="131"/>
    </row>
    <row r="766" spans="3:11" hidden="1" x14ac:dyDescent="0.25">
      <c r="C766" s="131"/>
      <c r="D766" s="131"/>
      <c r="E766" s="131"/>
      <c r="F766" s="131"/>
      <c r="G766" s="131"/>
      <c r="H766" s="131"/>
      <c r="I766" s="131" t="s">
        <v>1262</v>
      </c>
      <c r="J766" s="131"/>
      <c r="K766" s="131"/>
    </row>
    <row r="767" spans="3:11" hidden="1" x14ac:dyDescent="0.25">
      <c r="C767" s="131"/>
      <c r="D767" s="131"/>
      <c r="E767" s="131"/>
      <c r="F767" s="131"/>
      <c r="G767" s="131"/>
      <c r="H767" s="131"/>
      <c r="I767" s="131" t="s">
        <v>1263</v>
      </c>
      <c r="J767" s="131"/>
      <c r="K767" s="131"/>
    </row>
    <row r="768" spans="3:11" hidden="1" x14ac:dyDescent="0.25">
      <c r="C768" s="131"/>
      <c r="D768" s="131"/>
      <c r="E768" s="131"/>
      <c r="F768" s="131"/>
      <c r="G768" s="131"/>
      <c r="H768" s="131"/>
      <c r="I768" s="131" t="s">
        <v>1264</v>
      </c>
      <c r="J768" s="131"/>
      <c r="K768" s="131"/>
    </row>
    <row r="769" spans="3:11" hidden="1" x14ac:dyDescent="0.25">
      <c r="C769" s="131"/>
      <c r="D769" s="131"/>
      <c r="E769" s="131"/>
      <c r="F769" s="131"/>
      <c r="G769" s="131"/>
      <c r="H769" s="131"/>
      <c r="I769" s="131" t="s">
        <v>1265</v>
      </c>
      <c r="J769" s="131"/>
      <c r="K769" s="131"/>
    </row>
    <row r="770" spans="3:11" hidden="1" x14ac:dyDescent="0.25">
      <c r="C770" s="131"/>
      <c r="D770" s="131"/>
      <c r="E770" s="131"/>
      <c r="F770" s="131"/>
      <c r="G770" s="131"/>
      <c r="H770" s="131"/>
      <c r="I770" s="131" t="s">
        <v>1266</v>
      </c>
      <c r="J770" s="131"/>
      <c r="K770" s="131"/>
    </row>
    <row r="771" spans="3:11" hidden="1" x14ac:dyDescent="0.25">
      <c r="C771" s="131"/>
      <c r="D771" s="131"/>
      <c r="E771" s="131"/>
      <c r="F771" s="131"/>
      <c r="G771" s="131"/>
      <c r="H771" s="131"/>
      <c r="I771" s="131" t="s">
        <v>1267</v>
      </c>
      <c r="J771" s="131"/>
      <c r="K771" s="131"/>
    </row>
    <row r="772" spans="3:11" hidden="1" x14ac:dyDescent="0.25">
      <c r="C772" s="131"/>
      <c r="D772" s="131"/>
      <c r="E772" s="131"/>
      <c r="F772" s="131"/>
      <c r="G772" s="131"/>
      <c r="H772" s="131"/>
      <c r="I772" s="131" t="s">
        <v>1268</v>
      </c>
      <c r="J772" s="131"/>
      <c r="K772" s="131"/>
    </row>
    <row r="773" spans="3:11" hidden="1" x14ac:dyDescent="0.25">
      <c r="C773" s="131"/>
      <c r="D773" s="131"/>
      <c r="E773" s="131"/>
      <c r="F773" s="131"/>
      <c r="G773" s="131"/>
      <c r="H773" s="131"/>
      <c r="I773" s="131" t="s">
        <v>1269</v>
      </c>
      <c r="J773" s="131"/>
      <c r="K773" s="131"/>
    </row>
    <row r="774" spans="3:11" hidden="1" x14ac:dyDescent="0.25">
      <c r="C774" s="131"/>
      <c r="D774" s="131"/>
      <c r="E774" s="131"/>
      <c r="F774" s="131"/>
      <c r="G774" s="131"/>
      <c r="H774" s="131"/>
      <c r="I774" s="131" t="s">
        <v>1270</v>
      </c>
      <c r="J774" s="131"/>
      <c r="K774" s="131"/>
    </row>
    <row r="775" spans="3:11" hidden="1" x14ac:dyDescent="0.25">
      <c r="C775" s="131"/>
      <c r="D775" s="131"/>
      <c r="E775" s="131"/>
      <c r="F775" s="131"/>
      <c r="G775" s="131"/>
      <c r="H775" s="131"/>
      <c r="I775" s="131" t="s">
        <v>1271</v>
      </c>
      <c r="J775" s="131"/>
      <c r="K775" s="131"/>
    </row>
    <row r="776" spans="3:11" hidden="1" x14ac:dyDescent="0.25">
      <c r="C776" s="131"/>
      <c r="D776" s="131"/>
      <c r="E776" s="131"/>
      <c r="F776" s="131"/>
      <c r="G776" s="131"/>
      <c r="H776" s="131"/>
      <c r="I776" s="131" t="s">
        <v>1272</v>
      </c>
      <c r="J776" s="131"/>
      <c r="K776" s="131"/>
    </row>
    <row r="777" spans="3:11" hidden="1" x14ac:dyDescent="0.25">
      <c r="C777" s="131"/>
      <c r="D777" s="131"/>
      <c r="E777" s="131"/>
      <c r="F777" s="131"/>
      <c r="G777" s="131"/>
      <c r="H777" s="131"/>
      <c r="I777" s="131" t="s">
        <v>1273</v>
      </c>
      <c r="J777" s="131"/>
      <c r="K777" s="131"/>
    </row>
    <row r="778" spans="3:11" hidden="1" x14ac:dyDescent="0.25">
      <c r="C778" s="131"/>
      <c r="D778" s="131"/>
      <c r="E778" s="131"/>
      <c r="F778" s="131"/>
      <c r="G778" s="131"/>
      <c r="H778" s="131"/>
      <c r="I778" s="131" t="s">
        <v>1274</v>
      </c>
      <c r="J778" s="131"/>
      <c r="K778" s="131"/>
    </row>
    <row r="779" spans="3:11" hidden="1" x14ac:dyDescent="0.25">
      <c r="C779" s="131"/>
      <c r="D779" s="131"/>
      <c r="E779" s="131"/>
      <c r="F779" s="131"/>
      <c r="G779" s="131"/>
      <c r="H779" s="131"/>
      <c r="I779" s="131" t="s">
        <v>1275</v>
      </c>
      <c r="J779" s="131"/>
      <c r="K779" s="131"/>
    </row>
    <row r="780" spans="3:11" hidden="1" x14ac:dyDescent="0.25">
      <c r="C780" s="131"/>
      <c r="D780" s="131"/>
      <c r="E780" s="131"/>
      <c r="F780" s="131"/>
      <c r="G780" s="131"/>
      <c r="H780" s="131"/>
      <c r="I780" s="131" t="s">
        <v>1276</v>
      </c>
      <c r="J780" s="131"/>
      <c r="K780" s="131"/>
    </row>
    <row r="781" spans="3:11" hidden="1" x14ac:dyDescent="0.25">
      <c r="C781" s="131"/>
      <c r="D781" s="131"/>
      <c r="E781" s="131"/>
      <c r="F781" s="131"/>
      <c r="G781" s="131"/>
      <c r="H781" s="131"/>
      <c r="I781" s="131" t="s">
        <v>1277</v>
      </c>
      <c r="J781" s="131"/>
      <c r="K781" s="131"/>
    </row>
    <row r="782" spans="3:11" hidden="1" x14ac:dyDescent="0.25">
      <c r="C782" s="131"/>
      <c r="D782" s="131"/>
      <c r="E782" s="131"/>
      <c r="F782" s="131"/>
      <c r="G782" s="131"/>
      <c r="H782" s="131"/>
      <c r="I782" s="131" t="s">
        <v>1278</v>
      </c>
      <c r="J782" s="131"/>
      <c r="K782" s="131"/>
    </row>
    <row r="783" spans="3:11" hidden="1" x14ac:dyDescent="0.25">
      <c r="C783" s="131"/>
      <c r="D783" s="131"/>
      <c r="E783" s="131"/>
      <c r="F783" s="131"/>
      <c r="G783" s="131"/>
      <c r="H783" s="131"/>
      <c r="I783" s="131" t="s">
        <v>1279</v>
      </c>
      <c r="J783" s="131"/>
      <c r="K783" s="131"/>
    </row>
    <row r="784" spans="3:11" hidden="1" x14ac:dyDescent="0.25">
      <c r="C784" s="131"/>
      <c r="D784" s="131"/>
      <c r="E784" s="131"/>
      <c r="F784" s="131"/>
      <c r="G784" s="131"/>
      <c r="H784" s="131"/>
      <c r="I784" s="131" t="s">
        <v>1280</v>
      </c>
      <c r="J784" s="131"/>
      <c r="K784" s="131"/>
    </row>
    <row r="785" spans="3:11" hidden="1" x14ac:dyDescent="0.25">
      <c r="C785" s="131"/>
      <c r="D785" s="131"/>
      <c r="E785" s="131"/>
      <c r="F785" s="131"/>
      <c r="G785" s="131"/>
      <c r="H785" s="131"/>
      <c r="I785" s="131" t="s">
        <v>1281</v>
      </c>
      <c r="J785" s="131"/>
      <c r="K785" s="131"/>
    </row>
    <row r="786" spans="3:11" hidden="1" x14ac:dyDescent="0.25">
      <c r="C786" s="131"/>
      <c r="D786" s="131"/>
      <c r="E786" s="131"/>
      <c r="F786" s="131"/>
      <c r="G786" s="131"/>
      <c r="H786" s="131"/>
      <c r="I786" s="131" t="s">
        <v>1282</v>
      </c>
      <c r="J786" s="131"/>
      <c r="K786" s="131"/>
    </row>
    <row r="787" spans="3:11" hidden="1" x14ac:dyDescent="0.25">
      <c r="C787" s="131"/>
      <c r="D787" s="131"/>
      <c r="E787" s="131"/>
      <c r="F787" s="131"/>
      <c r="G787" s="131"/>
      <c r="H787" s="131"/>
      <c r="I787" s="131" t="s">
        <v>1283</v>
      </c>
      <c r="J787" s="131"/>
      <c r="K787" s="131"/>
    </row>
    <row r="788" spans="3:11" hidden="1" x14ac:dyDescent="0.25">
      <c r="C788" s="131"/>
      <c r="D788" s="131"/>
      <c r="E788" s="131"/>
      <c r="F788" s="131"/>
      <c r="G788" s="131"/>
      <c r="H788" s="131"/>
      <c r="I788" s="131" t="s">
        <v>1284</v>
      </c>
      <c r="J788" s="131"/>
      <c r="K788" s="131"/>
    </row>
    <row r="789" spans="3:11" hidden="1" x14ac:dyDescent="0.25">
      <c r="C789" s="131"/>
      <c r="D789" s="131"/>
      <c r="E789" s="131"/>
      <c r="F789" s="131"/>
      <c r="G789" s="131"/>
      <c r="H789" s="131"/>
      <c r="I789" s="131" t="s">
        <v>1285</v>
      </c>
      <c r="J789" s="131"/>
      <c r="K789" s="131"/>
    </row>
    <row r="790" spans="3:11" hidden="1" x14ac:dyDescent="0.25">
      <c r="C790" s="131"/>
      <c r="D790" s="131"/>
      <c r="E790" s="131"/>
      <c r="F790" s="131"/>
      <c r="G790" s="131"/>
      <c r="H790" s="131"/>
      <c r="I790" s="131" t="s">
        <v>1286</v>
      </c>
      <c r="J790" s="131"/>
      <c r="K790" s="131"/>
    </row>
    <row r="791" spans="3:11" hidden="1" x14ac:dyDescent="0.25">
      <c r="C791" s="131"/>
      <c r="D791" s="131"/>
      <c r="E791" s="131"/>
      <c r="F791" s="131"/>
      <c r="G791" s="131"/>
      <c r="H791" s="131"/>
      <c r="I791" s="131" t="s">
        <v>1287</v>
      </c>
      <c r="J791" s="131"/>
      <c r="K791" s="131"/>
    </row>
    <row r="792" spans="3:11" hidden="1" x14ac:dyDescent="0.25">
      <c r="C792" s="131"/>
      <c r="D792" s="131"/>
      <c r="E792" s="131"/>
      <c r="F792" s="131"/>
      <c r="G792" s="131"/>
      <c r="H792" s="131"/>
      <c r="I792" s="131" t="s">
        <v>1288</v>
      </c>
      <c r="J792" s="131"/>
      <c r="K792" s="131"/>
    </row>
    <row r="793" spans="3:11" hidden="1" x14ac:dyDescent="0.25">
      <c r="C793" s="131"/>
      <c r="D793" s="131"/>
      <c r="E793" s="131"/>
      <c r="F793" s="131"/>
      <c r="G793" s="131"/>
      <c r="H793" s="131"/>
      <c r="I793" s="131" t="s">
        <v>1289</v>
      </c>
      <c r="J793" s="131"/>
      <c r="K793" s="131"/>
    </row>
    <row r="794" spans="3:11" hidden="1" x14ac:dyDescent="0.25">
      <c r="C794" s="131"/>
      <c r="D794" s="131"/>
      <c r="E794" s="131"/>
      <c r="F794" s="131"/>
      <c r="G794" s="131"/>
      <c r="H794" s="131"/>
      <c r="I794" s="131" t="s">
        <v>1290</v>
      </c>
      <c r="J794" s="131"/>
      <c r="K794" s="131"/>
    </row>
    <row r="795" spans="3:11" hidden="1" x14ac:dyDescent="0.25">
      <c r="C795" s="131"/>
      <c r="D795" s="131"/>
      <c r="E795" s="131"/>
      <c r="F795" s="131"/>
      <c r="G795" s="131"/>
      <c r="H795" s="131"/>
      <c r="I795" s="131" t="s">
        <v>1291</v>
      </c>
      <c r="J795" s="131"/>
      <c r="K795" s="131"/>
    </row>
    <row r="796" spans="3:11" hidden="1" x14ac:dyDescent="0.25">
      <c r="C796" s="131"/>
      <c r="D796" s="131"/>
      <c r="E796" s="131"/>
      <c r="F796" s="131"/>
      <c r="G796" s="131"/>
      <c r="H796" s="131"/>
      <c r="I796" s="131" t="s">
        <v>1292</v>
      </c>
      <c r="J796" s="131"/>
      <c r="K796" s="131"/>
    </row>
    <row r="797" spans="3:11" hidden="1" x14ac:dyDescent="0.25">
      <c r="C797" s="131"/>
      <c r="D797" s="131"/>
      <c r="E797" s="131"/>
      <c r="F797" s="131"/>
      <c r="G797" s="131"/>
      <c r="H797" s="131"/>
      <c r="I797" s="131" t="s">
        <v>1293</v>
      </c>
      <c r="J797" s="131"/>
      <c r="K797" s="131"/>
    </row>
    <row r="798" spans="3:11" hidden="1" x14ac:dyDescent="0.25">
      <c r="C798" s="131"/>
      <c r="D798" s="131"/>
      <c r="E798" s="131"/>
      <c r="F798" s="131"/>
      <c r="G798" s="131"/>
      <c r="H798" s="131"/>
      <c r="I798" s="131" t="s">
        <v>1294</v>
      </c>
      <c r="J798" s="131"/>
      <c r="K798" s="131"/>
    </row>
    <row r="799" spans="3:11" hidden="1" x14ac:dyDescent="0.25">
      <c r="C799" s="131"/>
      <c r="D799" s="131"/>
      <c r="E799" s="131"/>
      <c r="F799" s="131"/>
      <c r="G799" s="131"/>
      <c r="H799" s="131"/>
      <c r="I799" s="131" t="s">
        <v>1295</v>
      </c>
      <c r="J799" s="131"/>
      <c r="K799" s="131"/>
    </row>
    <row r="800" spans="3:11" hidden="1" x14ac:dyDescent="0.25">
      <c r="C800" s="131"/>
      <c r="D800" s="131"/>
      <c r="E800" s="131"/>
      <c r="F800" s="131"/>
      <c r="G800" s="131"/>
      <c r="H800" s="131"/>
      <c r="I800" s="131" t="s">
        <v>1296</v>
      </c>
      <c r="J800" s="131"/>
      <c r="K800" s="131"/>
    </row>
    <row r="801" spans="3:11" hidden="1" x14ac:dyDescent="0.25">
      <c r="C801" s="131"/>
      <c r="D801" s="131"/>
      <c r="E801" s="131"/>
      <c r="F801" s="131"/>
      <c r="G801" s="131"/>
      <c r="H801" s="131"/>
      <c r="I801" s="131" t="s">
        <v>1297</v>
      </c>
      <c r="J801" s="131"/>
      <c r="K801" s="131"/>
    </row>
    <row r="802" spans="3:11" hidden="1" x14ac:dyDescent="0.25">
      <c r="C802" s="131"/>
      <c r="D802" s="131"/>
      <c r="E802" s="131"/>
      <c r="F802" s="131"/>
      <c r="G802" s="131"/>
      <c r="H802" s="131"/>
      <c r="I802" s="131" t="s">
        <v>1298</v>
      </c>
      <c r="J802" s="131"/>
      <c r="K802" s="131"/>
    </row>
    <row r="803" spans="3:11" hidden="1" x14ac:dyDescent="0.25">
      <c r="C803" s="131"/>
      <c r="D803" s="131"/>
      <c r="E803" s="131"/>
      <c r="F803" s="131"/>
      <c r="G803" s="131"/>
      <c r="H803" s="131"/>
      <c r="I803" s="131" t="s">
        <v>1299</v>
      </c>
      <c r="J803" s="131"/>
      <c r="K803" s="131"/>
    </row>
    <row r="804" spans="3:11" hidden="1" x14ac:dyDescent="0.25">
      <c r="C804" s="131"/>
      <c r="D804" s="131"/>
      <c r="E804" s="131"/>
      <c r="F804" s="131"/>
      <c r="G804" s="131"/>
      <c r="H804" s="131"/>
      <c r="I804" s="131" t="s">
        <v>1300</v>
      </c>
      <c r="J804" s="131"/>
      <c r="K804" s="131"/>
    </row>
    <row r="805" spans="3:11" hidden="1" x14ac:dyDescent="0.25">
      <c r="C805" s="131"/>
      <c r="D805" s="131"/>
      <c r="E805" s="131"/>
      <c r="F805" s="131"/>
      <c r="G805" s="131"/>
      <c r="H805" s="131"/>
      <c r="I805" s="131" t="s">
        <v>1301</v>
      </c>
      <c r="J805" s="131"/>
      <c r="K805" s="131"/>
    </row>
    <row r="806" spans="3:11" hidden="1" x14ac:dyDescent="0.25">
      <c r="C806" s="131"/>
      <c r="D806" s="131"/>
      <c r="E806" s="131"/>
      <c r="F806" s="131"/>
      <c r="G806" s="131"/>
      <c r="H806" s="131"/>
      <c r="I806" s="131" t="s">
        <v>1302</v>
      </c>
      <c r="J806" s="131"/>
      <c r="K806" s="131"/>
    </row>
    <row r="807" spans="3:11" hidden="1" x14ac:dyDescent="0.25">
      <c r="C807" s="131"/>
      <c r="D807" s="131"/>
      <c r="E807" s="131"/>
      <c r="F807" s="131"/>
      <c r="G807" s="131"/>
      <c r="H807" s="131"/>
      <c r="I807" s="131" t="s">
        <v>1303</v>
      </c>
      <c r="J807" s="131"/>
      <c r="K807" s="131"/>
    </row>
    <row r="808" spans="3:11" hidden="1" x14ac:dyDescent="0.25">
      <c r="C808" s="131"/>
      <c r="D808" s="131"/>
      <c r="E808" s="131"/>
      <c r="F808" s="131"/>
      <c r="G808" s="131"/>
      <c r="H808" s="131"/>
      <c r="I808" s="131" t="s">
        <v>1304</v>
      </c>
      <c r="J808" s="131"/>
      <c r="K808" s="131"/>
    </row>
    <row r="809" spans="3:11" hidden="1" x14ac:dyDescent="0.25">
      <c r="C809" s="131"/>
      <c r="D809" s="131"/>
      <c r="E809" s="131"/>
      <c r="F809" s="131"/>
      <c r="G809" s="131"/>
      <c r="H809" s="131"/>
      <c r="I809" s="131" t="s">
        <v>1305</v>
      </c>
      <c r="J809" s="131"/>
      <c r="K809" s="131"/>
    </row>
    <row r="810" spans="3:11" hidden="1" x14ac:dyDescent="0.25">
      <c r="C810" s="131"/>
      <c r="D810" s="131"/>
      <c r="E810" s="131"/>
      <c r="F810" s="131"/>
      <c r="G810" s="131"/>
      <c r="H810" s="131"/>
      <c r="I810" s="131" t="s">
        <v>1306</v>
      </c>
      <c r="J810" s="131"/>
      <c r="K810" s="131"/>
    </row>
    <row r="811" spans="3:11" hidden="1" x14ac:dyDescent="0.25">
      <c r="C811" s="131"/>
      <c r="D811" s="131"/>
      <c r="E811" s="131"/>
      <c r="F811" s="131"/>
      <c r="G811" s="131"/>
      <c r="H811" s="131"/>
      <c r="I811" s="131" t="s">
        <v>1307</v>
      </c>
      <c r="J811" s="131"/>
      <c r="K811" s="131"/>
    </row>
    <row r="812" spans="3:11" hidden="1" x14ac:dyDescent="0.25">
      <c r="C812" s="131"/>
      <c r="D812" s="131"/>
      <c r="E812" s="131"/>
      <c r="F812" s="131"/>
      <c r="G812" s="131"/>
      <c r="H812" s="131"/>
      <c r="I812" s="131" t="s">
        <v>1308</v>
      </c>
      <c r="J812" s="131"/>
      <c r="K812" s="131"/>
    </row>
    <row r="813" spans="3:11" hidden="1" x14ac:dyDescent="0.25">
      <c r="C813" s="131"/>
      <c r="D813" s="131"/>
      <c r="E813" s="131"/>
      <c r="F813" s="131"/>
      <c r="G813" s="131"/>
      <c r="H813" s="131"/>
      <c r="I813" s="131" t="s">
        <v>1309</v>
      </c>
      <c r="J813" s="131"/>
      <c r="K813" s="131"/>
    </row>
    <row r="814" spans="3:11" hidden="1" x14ac:dyDescent="0.25">
      <c r="C814" s="131"/>
      <c r="D814" s="131"/>
      <c r="E814" s="131"/>
      <c r="F814" s="131"/>
      <c r="G814" s="131"/>
      <c r="H814" s="131"/>
      <c r="I814" s="131" t="s">
        <v>1310</v>
      </c>
      <c r="J814" s="131"/>
      <c r="K814" s="131"/>
    </row>
    <row r="815" spans="3:11" hidden="1" x14ac:dyDescent="0.25">
      <c r="C815" s="131"/>
      <c r="D815" s="131"/>
      <c r="E815" s="131"/>
      <c r="F815" s="131"/>
      <c r="G815" s="131"/>
      <c r="H815" s="131"/>
      <c r="I815" s="131" t="s">
        <v>1311</v>
      </c>
      <c r="J815" s="131"/>
      <c r="K815" s="131"/>
    </row>
    <row r="816" spans="3:11" hidden="1" x14ac:dyDescent="0.25">
      <c r="C816" s="131"/>
      <c r="D816" s="131"/>
      <c r="E816" s="131"/>
      <c r="F816" s="131"/>
      <c r="G816" s="131"/>
      <c r="H816" s="131"/>
      <c r="I816" s="131" t="s">
        <v>1312</v>
      </c>
      <c r="J816" s="131"/>
      <c r="K816" s="131"/>
    </row>
    <row r="817" spans="3:11" hidden="1" x14ac:dyDescent="0.25">
      <c r="C817" s="131"/>
      <c r="D817" s="131"/>
      <c r="E817" s="131"/>
      <c r="F817" s="131"/>
      <c r="G817" s="131"/>
      <c r="H817" s="131"/>
      <c r="I817" s="131" t="s">
        <v>1313</v>
      </c>
      <c r="J817" s="131"/>
      <c r="K817" s="131"/>
    </row>
    <row r="818" spans="3:11" hidden="1" x14ac:dyDescent="0.25">
      <c r="C818" s="131"/>
      <c r="D818" s="131"/>
      <c r="E818" s="131"/>
      <c r="F818" s="131"/>
      <c r="G818" s="131"/>
      <c r="H818" s="131"/>
      <c r="I818" s="131" t="s">
        <v>1314</v>
      </c>
      <c r="J818" s="131"/>
      <c r="K818" s="131"/>
    </row>
    <row r="819" spans="3:11" hidden="1" x14ac:dyDescent="0.25">
      <c r="C819" s="131"/>
      <c r="D819" s="131"/>
      <c r="E819" s="131"/>
      <c r="F819" s="131"/>
      <c r="G819" s="131"/>
      <c r="H819" s="131"/>
      <c r="I819" s="131" t="s">
        <v>1315</v>
      </c>
      <c r="J819" s="131"/>
      <c r="K819" s="131"/>
    </row>
    <row r="820" spans="3:11" hidden="1" x14ac:dyDescent="0.25">
      <c r="C820" s="131"/>
      <c r="D820" s="131"/>
      <c r="E820" s="131"/>
      <c r="F820" s="131"/>
      <c r="G820" s="131"/>
      <c r="H820" s="131"/>
      <c r="I820" s="131" t="s">
        <v>1316</v>
      </c>
      <c r="J820" s="131"/>
      <c r="K820" s="131"/>
    </row>
    <row r="821" spans="3:11" hidden="1" x14ac:dyDescent="0.25">
      <c r="C821" s="131"/>
      <c r="D821" s="131"/>
      <c r="E821" s="131"/>
      <c r="F821" s="131"/>
      <c r="G821" s="131"/>
      <c r="H821" s="131"/>
      <c r="I821" s="131" t="s">
        <v>1317</v>
      </c>
      <c r="J821" s="131"/>
      <c r="K821" s="131"/>
    </row>
    <row r="822" spans="3:11" hidden="1" x14ac:dyDescent="0.25">
      <c r="C822" s="131"/>
      <c r="D822" s="131"/>
      <c r="E822" s="131"/>
      <c r="F822" s="131"/>
      <c r="G822" s="131"/>
      <c r="H822" s="131"/>
      <c r="I822" s="131" t="s">
        <v>1318</v>
      </c>
      <c r="J822" s="131"/>
      <c r="K822" s="131"/>
    </row>
    <row r="823" spans="3:11" hidden="1" x14ac:dyDescent="0.25">
      <c r="C823" s="131"/>
      <c r="D823" s="131"/>
      <c r="E823" s="131"/>
      <c r="F823" s="131"/>
      <c r="G823" s="131"/>
      <c r="H823" s="131"/>
      <c r="I823" s="131" t="s">
        <v>1319</v>
      </c>
      <c r="J823" s="131"/>
      <c r="K823" s="131"/>
    </row>
    <row r="824" spans="3:11" hidden="1" x14ac:dyDescent="0.25">
      <c r="C824" s="131"/>
      <c r="D824" s="131"/>
      <c r="E824" s="131"/>
      <c r="F824" s="131"/>
      <c r="G824" s="131"/>
      <c r="H824" s="131"/>
      <c r="I824" s="131" t="s">
        <v>1320</v>
      </c>
      <c r="J824" s="131"/>
      <c r="K824" s="131"/>
    </row>
    <row r="825" spans="3:11" hidden="1" x14ac:dyDescent="0.25">
      <c r="C825" s="131"/>
      <c r="D825" s="131"/>
      <c r="E825" s="131"/>
      <c r="F825" s="131"/>
      <c r="G825" s="131"/>
      <c r="H825" s="131"/>
      <c r="I825" s="131" t="s">
        <v>1321</v>
      </c>
      <c r="J825" s="131"/>
      <c r="K825" s="131"/>
    </row>
    <row r="826" spans="3:11" hidden="1" x14ac:dyDescent="0.25">
      <c r="C826" s="131"/>
      <c r="D826" s="131"/>
      <c r="E826" s="131"/>
      <c r="F826" s="131"/>
      <c r="G826" s="131"/>
      <c r="H826" s="131"/>
      <c r="I826" s="131" t="s">
        <v>1322</v>
      </c>
      <c r="J826" s="131"/>
      <c r="K826" s="131"/>
    </row>
    <row r="827" spans="3:11" hidden="1" x14ac:dyDescent="0.25">
      <c r="C827" s="131"/>
      <c r="D827" s="131"/>
      <c r="E827" s="131"/>
      <c r="F827" s="131"/>
      <c r="G827" s="131"/>
      <c r="H827" s="131"/>
      <c r="I827" s="131" t="s">
        <v>1323</v>
      </c>
      <c r="J827" s="131"/>
      <c r="K827" s="131"/>
    </row>
    <row r="828" spans="3:11" hidden="1" x14ac:dyDescent="0.25">
      <c r="C828" s="131"/>
      <c r="D828" s="131"/>
      <c r="E828" s="131"/>
      <c r="F828" s="131"/>
      <c r="G828" s="131"/>
      <c r="H828" s="131"/>
      <c r="I828" s="131" t="s">
        <v>1324</v>
      </c>
      <c r="J828" s="131"/>
      <c r="K828" s="131"/>
    </row>
    <row r="829" spans="3:11" hidden="1" x14ac:dyDescent="0.25">
      <c r="C829" s="131"/>
      <c r="D829" s="131"/>
      <c r="E829" s="131"/>
      <c r="F829" s="131"/>
      <c r="G829" s="131"/>
      <c r="H829" s="131"/>
      <c r="I829" s="131" t="s">
        <v>1325</v>
      </c>
      <c r="J829" s="131"/>
      <c r="K829" s="131"/>
    </row>
    <row r="830" spans="3:11" hidden="1" x14ac:dyDescent="0.25">
      <c r="C830" s="131"/>
      <c r="D830" s="131"/>
      <c r="E830" s="131"/>
      <c r="F830" s="131"/>
      <c r="G830" s="131"/>
      <c r="H830" s="131"/>
      <c r="I830" s="131" t="s">
        <v>1326</v>
      </c>
      <c r="J830" s="131"/>
      <c r="K830" s="131"/>
    </row>
    <row r="831" spans="3:11" hidden="1" x14ac:dyDescent="0.25">
      <c r="C831" s="131"/>
      <c r="D831" s="131"/>
      <c r="E831" s="131"/>
      <c r="F831" s="131"/>
      <c r="G831" s="131"/>
      <c r="H831" s="131"/>
      <c r="I831" s="131" t="s">
        <v>1327</v>
      </c>
      <c r="J831" s="131"/>
      <c r="K831" s="131"/>
    </row>
    <row r="832" spans="3:11" hidden="1" x14ac:dyDescent="0.25">
      <c r="C832" s="131"/>
      <c r="D832" s="131"/>
      <c r="E832" s="131"/>
      <c r="F832" s="131"/>
      <c r="G832" s="131"/>
      <c r="H832" s="131"/>
      <c r="I832" s="131" t="s">
        <v>1328</v>
      </c>
      <c r="J832" s="131"/>
      <c r="K832" s="131"/>
    </row>
    <row r="833" spans="3:11" hidden="1" x14ac:dyDescent="0.25">
      <c r="C833" s="131"/>
      <c r="D833" s="131"/>
      <c r="E833" s="131"/>
      <c r="F833" s="131"/>
      <c r="G833" s="131"/>
      <c r="H833" s="131"/>
      <c r="I833" s="131" t="s">
        <v>1329</v>
      </c>
      <c r="J833" s="131"/>
      <c r="K833" s="131"/>
    </row>
    <row r="834" spans="3:11" hidden="1" x14ac:dyDescent="0.25">
      <c r="C834" s="131"/>
      <c r="D834" s="131"/>
      <c r="E834" s="131"/>
      <c r="F834" s="131"/>
      <c r="G834" s="131"/>
      <c r="H834" s="131"/>
      <c r="I834" s="131" t="s">
        <v>1330</v>
      </c>
      <c r="J834" s="131"/>
      <c r="K834" s="131"/>
    </row>
    <row r="835" spans="3:11" hidden="1" x14ac:dyDescent="0.25">
      <c r="C835" s="131"/>
      <c r="D835" s="131"/>
      <c r="E835" s="131"/>
      <c r="F835" s="131"/>
      <c r="G835" s="131"/>
      <c r="H835" s="131"/>
      <c r="I835" s="131" t="s">
        <v>1331</v>
      </c>
      <c r="J835" s="131"/>
      <c r="K835" s="131"/>
    </row>
    <row r="836" spans="3:11" hidden="1" x14ac:dyDescent="0.25">
      <c r="C836" s="131"/>
      <c r="D836" s="131"/>
      <c r="E836" s="131"/>
      <c r="F836" s="131"/>
      <c r="G836" s="131"/>
      <c r="H836" s="131"/>
      <c r="I836" s="131" t="s">
        <v>1332</v>
      </c>
      <c r="J836" s="131"/>
      <c r="K836" s="131"/>
    </row>
    <row r="837" spans="3:11" hidden="1" x14ac:dyDescent="0.25">
      <c r="C837" s="131"/>
      <c r="D837" s="131"/>
      <c r="E837" s="131"/>
      <c r="F837" s="131"/>
      <c r="G837" s="131"/>
      <c r="H837" s="131"/>
      <c r="I837" s="131" t="s">
        <v>1333</v>
      </c>
      <c r="J837" s="131"/>
      <c r="K837" s="131"/>
    </row>
    <row r="838" spans="3:11" hidden="1" x14ac:dyDescent="0.25">
      <c r="C838" s="131"/>
      <c r="D838" s="131"/>
      <c r="E838" s="131"/>
      <c r="F838" s="131"/>
      <c r="G838" s="131"/>
      <c r="H838" s="131"/>
      <c r="I838" s="131" t="s">
        <v>1334</v>
      </c>
      <c r="J838" s="131"/>
      <c r="K838" s="131"/>
    </row>
    <row r="839" spans="3:11" hidden="1" x14ac:dyDescent="0.25">
      <c r="C839" s="131"/>
      <c r="D839" s="131"/>
      <c r="E839" s="131"/>
      <c r="F839" s="131"/>
      <c r="G839" s="131"/>
      <c r="H839" s="131"/>
      <c r="I839" s="131" t="s">
        <v>332</v>
      </c>
      <c r="J839" s="131"/>
      <c r="K839" s="131"/>
    </row>
    <row r="840" spans="3:11" hidden="1" x14ac:dyDescent="0.25">
      <c r="C840" s="131"/>
      <c r="D840" s="131"/>
      <c r="E840" s="131"/>
      <c r="F840" s="131"/>
      <c r="G840" s="131"/>
      <c r="H840" s="131"/>
      <c r="I840" s="131" t="s">
        <v>1335</v>
      </c>
      <c r="J840" s="131"/>
      <c r="K840" s="131"/>
    </row>
    <row r="841" spans="3:11" hidden="1" x14ac:dyDescent="0.25">
      <c r="C841" s="131"/>
      <c r="D841" s="131"/>
      <c r="E841" s="131"/>
      <c r="F841" s="131"/>
      <c r="G841" s="131"/>
      <c r="H841" s="131"/>
      <c r="I841" s="131" t="s">
        <v>1336</v>
      </c>
      <c r="J841" s="131"/>
      <c r="K841" s="131"/>
    </row>
    <row r="842" spans="3:11" hidden="1" x14ac:dyDescent="0.25">
      <c r="C842" s="131"/>
      <c r="D842" s="131"/>
      <c r="E842" s="131"/>
      <c r="F842" s="131"/>
      <c r="G842" s="131"/>
      <c r="H842" s="131"/>
      <c r="I842" s="131" t="s">
        <v>1337</v>
      </c>
      <c r="J842" s="131"/>
      <c r="K842" s="131"/>
    </row>
    <row r="843" spans="3:11" hidden="1" x14ac:dyDescent="0.25">
      <c r="C843" s="131"/>
      <c r="D843" s="131"/>
      <c r="E843" s="131"/>
      <c r="F843" s="131"/>
      <c r="G843" s="131"/>
      <c r="H843" s="131"/>
      <c r="I843" s="131" t="s">
        <v>1338</v>
      </c>
      <c r="J843" s="131"/>
      <c r="K843" s="131"/>
    </row>
    <row r="844" spans="3:11" hidden="1" x14ac:dyDescent="0.25">
      <c r="C844" s="131"/>
      <c r="D844" s="131"/>
      <c r="E844" s="131"/>
      <c r="F844" s="131"/>
      <c r="G844" s="131"/>
      <c r="H844" s="131"/>
      <c r="I844" s="131" t="s">
        <v>1339</v>
      </c>
      <c r="J844" s="131"/>
      <c r="K844" s="131"/>
    </row>
    <row r="845" spans="3:11" hidden="1" x14ac:dyDescent="0.25">
      <c r="C845" s="131"/>
      <c r="D845" s="131"/>
      <c r="E845" s="131"/>
      <c r="F845" s="131"/>
      <c r="G845" s="131"/>
      <c r="H845" s="131"/>
      <c r="I845" s="131" t="s">
        <v>1340</v>
      </c>
      <c r="J845" s="131"/>
      <c r="K845" s="131"/>
    </row>
    <row r="846" spans="3:11" hidden="1" x14ac:dyDescent="0.25">
      <c r="C846" s="131"/>
      <c r="D846" s="131"/>
      <c r="E846" s="131"/>
      <c r="F846" s="131"/>
      <c r="G846" s="131"/>
      <c r="H846" s="131"/>
      <c r="I846" s="131" t="s">
        <v>1341</v>
      </c>
      <c r="J846" s="131"/>
      <c r="K846" s="131"/>
    </row>
    <row r="847" spans="3:11" hidden="1" x14ac:dyDescent="0.25">
      <c r="C847" s="131"/>
      <c r="D847" s="131"/>
      <c r="E847" s="131"/>
      <c r="F847" s="131"/>
      <c r="G847" s="131"/>
      <c r="H847" s="131"/>
      <c r="I847" s="131" t="s">
        <v>1342</v>
      </c>
      <c r="J847" s="131"/>
      <c r="K847" s="131"/>
    </row>
    <row r="848" spans="3:11" hidden="1" x14ac:dyDescent="0.25">
      <c r="C848" s="131"/>
      <c r="D848" s="131"/>
      <c r="E848" s="131"/>
      <c r="F848" s="131"/>
      <c r="G848" s="131"/>
      <c r="H848" s="131"/>
      <c r="I848" s="131" t="s">
        <v>1343</v>
      </c>
      <c r="J848" s="131"/>
      <c r="K848" s="131"/>
    </row>
    <row r="849" spans="3:11" hidden="1" x14ac:dyDescent="0.25">
      <c r="C849" s="131"/>
      <c r="D849" s="131"/>
      <c r="E849" s="131"/>
      <c r="F849" s="131"/>
      <c r="G849" s="131"/>
      <c r="H849" s="131"/>
      <c r="I849" s="131" t="s">
        <v>1344</v>
      </c>
      <c r="J849" s="131"/>
      <c r="K849" s="131"/>
    </row>
    <row r="850" spans="3:11" hidden="1" x14ac:dyDescent="0.25">
      <c r="C850" s="131"/>
      <c r="D850" s="131"/>
      <c r="E850" s="131"/>
      <c r="F850" s="131"/>
      <c r="G850" s="131"/>
      <c r="H850" s="131"/>
      <c r="I850" s="131" t="s">
        <v>340</v>
      </c>
      <c r="J850" s="131"/>
      <c r="K850" s="131"/>
    </row>
    <row r="851" spans="3:11" hidden="1" x14ac:dyDescent="0.25">
      <c r="C851" s="131"/>
      <c r="D851" s="131"/>
      <c r="E851" s="131"/>
      <c r="F851" s="131"/>
      <c r="G851" s="131"/>
      <c r="H851" s="131"/>
      <c r="I851" s="131" t="s">
        <v>1345</v>
      </c>
      <c r="J851" s="131"/>
      <c r="K851" s="131"/>
    </row>
    <row r="852" spans="3:11" hidden="1" x14ac:dyDescent="0.25">
      <c r="C852" s="131"/>
      <c r="D852" s="131"/>
      <c r="E852" s="131"/>
      <c r="F852" s="131"/>
      <c r="G852" s="131"/>
      <c r="H852" s="131"/>
      <c r="I852" s="131" t="s">
        <v>1346</v>
      </c>
      <c r="J852" s="131"/>
      <c r="K852" s="131"/>
    </row>
    <row r="853" spans="3:11" hidden="1" x14ac:dyDescent="0.25">
      <c r="C853" s="131"/>
      <c r="D853" s="131"/>
      <c r="E853" s="131"/>
      <c r="F853" s="131"/>
      <c r="G853" s="131"/>
      <c r="H853" s="131"/>
      <c r="I853" s="131" t="s">
        <v>1347</v>
      </c>
      <c r="J853" s="131"/>
      <c r="K853" s="131"/>
    </row>
    <row r="854" spans="3:11" hidden="1" x14ac:dyDescent="0.25">
      <c r="C854" s="131"/>
      <c r="D854" s="131"/>
      <c r="E854" s="131"/>
      <c r="F854" s="131"/>
      <c r="G854" s="131"/>
      <c r="H854" s="131"/>
      <c r="I854" s="131" t="s">
        <v>1348</v>
      </c>
      <c r="J854" s="131"/>
      <c r="K854" s="131"/>
    </row>
    <row r="855" spans="3:11" hidden="1" x14ac:dyDescent="0.25">
      <c r="C855" s="131"/>
      <c r="D855" s="131"/>
      <c r="E855" s="131"/>
      <c r="F855" s="131"/>
      <c r="G855" s="131"/>
      <c r="H855" s="131"/>
      <c r="I855" s="131" t="s">
        <v>1349</v>
      </c>
      <c r="J855" s="131"/>
      <c r="K855" s="131"/>
    </row>
    <row r="856" spans="3:11" hidden="1" x14ac:dyDescent="0.25">
      <c r="C856" s="131"/>
      <c r="D856" s="131"/>
      <c r="E856" s="131"/>
      <c r="F856" s="131"/>
      <c r="G856" s="131"/>
      <c r="H856" s="131"/>
      <c r="I856" s="131" t="s">
        <v>1350</v>
      </c>
      <c r="J856" s="131"/>
      <c r="K856" s="131"/>
    </row>
    <row r="857" spans="3:11" hidden="1" x14ac:dyDescent="0.25">
      <c r="C857" s="131"/>
      <c r="D857" s="131"/>
      <c r="E857" s="131"/>
      <c r="F857" s="131"/>
      <c r="G857" s="131"/>
      <c r="H857" s="131"/>
      <c r="I857" s="131" t="s">
        <v>1351</v>
      </c>
      <c r="J857" s="131"/>
      <c r="K857" s="131"/>
    </row>
    <row r="858" spans="3:11" hidden="1" x14ac:dyDescent="0.25">
      <c r="C858" s="131"/>
      <c r="D858" s="131"/>
      <c r="E858" s="131"/>
      <c r="F858" s="131"/>
      <c r="G858" s="131"/>
      <c r="H858" s="131"/>
      <c r="I858" s="131" t="s">
        <v>1352</v>
      </c>
      <c r="J858" s="131"/>
      <c r="K858" s="131"/>
    </row>
    <row r="859" spans="3:11" hidden="1" x14ac:dyDescent="0.25">
      <c r="C859" s="131"/>
      <c r="D859" s="131"/>
      <c r="E859" s="131"/>
      <c r="F859" s="131"/>
      <c r="G859" s="131"/>
      <c r="H859" s="131"/>
      <c r="I859" s="131" t="s">
        <v>1353</v>
      </c>
      <c r="J859" s="131"/>
      <c r="K859" s="131"/>
    </row>
    <row r="860" spans="3:11" hidden="1" x14ac:dyDescent="0.25">
      <c r="C860" s="131"/>
      <c r="D860" s="131"/>
      <c r="E860" s="131"/>
      <c r="F860" s="131"/>
      <c r="G860" s="131"/>
      <c r="H860" s="131"/>
      <c r="I860" s="131" t="s">
        <v>1354</v>
      </c>
      <c r="J860" s="131"/>
      <c r="K860" s="131"/>
    </row>
    <row r="861" spans="3:11" hidden="1" x14ac:dyDescent="0.25">
      <c r="C861" s="131"/>
      <c r="D861" s="131"/>
      <c r="E861" s="131"/>
      <c r="F861" s="131"/>
      <c r="G861" s="131"/>
      <c r="H861" s="131"/>
      <c r="I861" s="131" t="s">
        <v>1355</v>
      </c>
      <c r="J861" s="131"/>
      <c r="K861" s="131"/>
    </row>
    <row r="862" spans="3:11" hidden="1" x14ac:dyDescent="0.25">
      <c r="C862" s="131"/>
      <c r="D862" s="131"/>
      <c r="E862" s="131"/>
      <c r="F862" s="131"/>
      <c r="G862" s="131"/>
      <c r="H862" s="131"/>
      <c r="I862" s="131" t="s">
        <v>1356</v>
      </c>
      <c r="J862" s="131"/>
      <c r="K862" s="131"/>
    </row>
    <row r="863" spans="3:11" hidden="1" x14ac:dyDescent="0.25">
      <c r="C863" s="131"/>
      <c r="D863" s="131"/>
      <c r="E863" s="131"/>
      <c r="F863" s="131"/>
      <c r="G863" s="131"/>
      <c r="H863" s="131"/>
      <c r="I863" s="131" t="s">
        <v>1357</v>
      </c>
      <c r="J863" s="131"/>
      <c r="K863" s="131"/>
    </row>
    <row r="864" spans="3:11" hidden="1" x14ac:dyDescent="0.25">
      <c r="C864" s="131"/>
      <c r="D864" s="131"/>
      <c r="E864" s="131"/>
      <c r="F864" s="131"/>
      <c r="G864" s="131"/>
      <c r="H864" s="131"/>
      <c r="I864" s="131" t="s">
        <v>1358</v>
      </c>
      <c r="J864" s="131"/>
      <c r="K864" s="131"/>
    </row>
    <row r="865" spans="3:11" hidden="1" x14ac:dyDescent="0.25">
      <c r="C865" s="131"/>
      <c r="D865" s="131"/>
      <c r="E865" s="131"/>
      <c r="F865" s="131"/>
      <c r="G865" s="131"/>
      <c r="H865" s="131"/>
      <c r="I865" s="131" t="s">
        <v>1359</v>
      </c>
      <c r="J865" s="131"/>
      <c r="K865" s="131"/>
    </row>
    <row r="866" spans="3:11" hidden="1" x14ac:dyDescent="0.25">
      <c r="C866" s="131"/>
      <c r="D866" s="131"/>
      <c r="E866" s="131"/>
      <c r="F866" s="131"/>
      <c r="G866" s="131"/>
      <c r="H866" s="131"/>
      <c r="I866" s="131" t="s">
        <v>1360</v>
      </c>
      <c r="J866" s="131"/>
      <c r="K866" s="131"/>
    </row>
    <row r="867" spans="3:11" hidden="1" x14ac:dyDescent="0.25">
      <c r="C867" s="131"/>
      <c r="D867" s="131"/>
      <c r="E867" s="131"/>
      <c r="F867" s="131"/>
      <c r="G867" s="131"/>
      <c r="H867" s="131"/>
      <c r="I867" s="131" t="s">
        <v>1361</v>
      </c>
      <c r="J867" s="131"/>
      <c r="K867" s="131"/>
    </row>
    <row r="868" spans="3:11" hidden="1" x14ac:dyDescent="0.25">
      <c r="C868" s="131"/>
      <c r="D868" s="131"/>
      <c r="E868" s="131"/>
      <c r="F868" s="131"/>
      <c r="G868" s="131"/>
      <c r="H868" s="131"/>
      <c r="I868" s="131" t="s">
        <v>1362</v>
      </c>
      <c r="J868" s="131"/>
      <c r="K868" s="131"/>
    </row>
    <row r="869" spans="3:11" hidden="1" x14ac:dyDescent="0.25">
      <c r="C869" s="131"/>
      <c r="D869" s="131"/>
      <c r="E869" s="131"/>
      <c r="F869" s="131"/>
      <c r="G869" s="131"/>
      <c r="H869" s="131"/>
      <c r="I869" s="131" t="s">
        <v>1363</v>
      </c>
      <c r="J869" s="131"/>
      <c r="K869" s="131"/>
    </row>
    <row r="870" spans="3:11" hidden="1" x14ac:dyDescent="0.25">
      <c r="C870" s="131"/>
      <c r="D870" s="131"/>
      <c r="E870" s="131"/>
      <c r="F870" s="131"/>
      <c r="G870" s="131"/>
      <c r="H870" s="131"/>
      <c r="I870" s="131" t="s">
        <v>1364</v>
      </c>
      <c r="J870" s="131"/>
      <c r="K870" s="131"/>
    </row>
    <row r="871" spans="3:11" hidden="1" x14ac:dyDescent="0.25">
      <c r="C871" s="131"/>
      <c r="D871" s="131"/>
      <c r="E871" s="131"/>
      <c r="F871" s="131"/>
      <c r="G871" s="131"/>
      <c r="H871" s="131"/>
      <c r="I871" s="131" t="s">
        <v>1365</v>
      </c>
      <c r="J871" s="131"/>
      <c r="K871" s="131"/>
    </row>
    <row r="872" spans="3:11" hidden="1" x14ac:dyDescent="0.25">
      <c r="C872" s="131"/>
      <c r="D872" s="131"/>
      <c r="E872" s="131"/>
      <c r="F872" s="131"/>
      <c r="G872" s="131"/>
      <c r="H872" s="131"/>
      <c r="I872" s="131" t="s">
        <v>1366</v>
      </c>
      <c r="J872" s="131"/>
      <c r="K872" s="131"/>
    </row>
    <row r="873" spans="3:11" hidden="1" x14ac:dyDescent="0.25">
      <c r="C873" s="131"/>
      <c r="D873" s="131"/>
      <c r="E873" s="131"/>
      <c r="F873" s="131"/>
      <c r="G873" s="131"/>
      <c r="H873" s="131"/>
      <c r="I873" s="131" t="s">
        <v>1367</v>
      </c>
      <c r="J873" s="131"/>
      <c r="K873" s="131"/>
    </row>
    <row r="874" spans="3:11" hidden="1" x14ac:dyDescent="0.25">
      <c r="C874" s="131"/>
      <c r="D874" s="131"/>
      <c r="E874" s="131"/>
      <c r="F874" s="131"/>
      <c r="G874" s="131"/>
      <c r="H874" s="131"/>
      <c r="I874" s="131" t="s">
        <v>1368</v>
      </c>
      <c r="J874" s="131"/>
      <c r="K874" s="131"/>
    </row>
    <row r="875" spans="3:11" hidden="1" x14ac:dyDescent="0.25">
      <c r="C875" s="131"/>
      <c r="D875" s="131"/>
      <c r="E875" s="131"/>
      <c r="F875" s="131"/>
      <c r="G875" s="131"/>
      <c r="H875" s="131"/>
      <c r="I875" s="131" t="s">
        <v>1369</v>
      </c>
      <c r="J875" s="131"/>
      <c r="K875" s="131"/>
    </row>
    <row r="876" spans="3:11" hidden="1" x14ac:dyDescent="0.25">
      <c r="C876" s="131"/>
      <c r="D876" s="131"/>
      <c r="E876" s="131"/>
      <c r="F876" s="131"/>
      <c r="G876" s="131"/>
      <c r="H876" s="131"/>
      <c r="I876" s="131" t="s">
        <v>1370</v>
      </c>
      <c r="J876" s="131"/>
      <c r="K876" s="131"/>
    </row>
    <row r="877" spans="3:11" hidden="1" x14ac:dyDescent="0.25">
      <c r="C877" s="131"/>
      <c r="D877" s="131"/>
      <c r="E877" s="131"/>
      <c r="F877" s="131"/>
      <c r="G877" s="131"/>
      <c r="H877" s="131"/>
      <c r="I877" s="131" t="s">
        <v>1371</v>
      </c>
      <c r="J877" s="131"/>
      <c r="K877" s="131"/>
    </row>
    <row r="878" spans="3:11" hidden="1" x14ac:dyDescent="0.25">
      <c r="C878" s="131"/>
      <c r="D878" s="131"/>
      <c r="E878" s="131"/>
      <c r="F878" s="131"/>
      <c r="G878" s="131"/>
      <c r="H878" s="131"/>
      <c r="I878" s="131" t="s">
        <v>1372</v>
      </c>
      <c r="J878" s="131"/>
      <c r="K878" s="131"/>
    </row>
    <row r="879" spans="3:11" hidden="1" x14ac:dyDescent="0.25">
      <c r="C879" s="131"/>
      <c r="D879" s="131"/>
      <c r="E879" s="131"/>
      <c r="F879" s="131"/>
      <c r="G879" s="131"/>
      <c r="H879" s="131"/>
      <c r="I879" s="131" t="s">
        <v>1373</v>
      </c>
      <c r="J879" s="131"/>
      <c r="K879" s="131"/>
    </row>
    <row r="880" spans="3:11" hidden="1" x14ac:dyDescent="0.25">
      <c r="C880" s="131"/>
      <c r="D880" s="131"/>
      <c r="E880" s="131"/>
      <c r="F880" s="131"/>
      <c r="G880" s="131"/>
      <c r="H880" s="131"/>
      <c r="I880" s="131" t="s">
        <v>1374</v>
      </c>
      <c r="J880" s="131"/>
      <c r="K880" s="131"/>
    </row>
    <row r="881" spans="3:11" hidden="1" x14ac:dyDescent="0.25">
      <c r="C881" s="131"/>
      <c r="D881" s="131"/>
      <c r="E881" s="131"/>
      <c r="F881" s="131"/>
      <c r="G881" s="131"/>
      <c r="H881" s="131"/>
      <c r="I881" s="131" t="s">
        <v>1375</v>
      </c>
      <c r="J881" s="131"/>
      <c r="K881" s="131"/>
    </row>
    <row r="882" spans="3:11" hidden="1" x14ac:dyDescent="0.25">
      <c r="C882" s="131"/>
      <c r="D882" s="131"/>
      <c r="E882" s="131"/>
      <c r="F882" s="131"/>
      <c r="G882" s="131"/>
      <c r="H882" s="131"/>
      <c r="I882" s="131" t="s">
        <v>1376</v>
      </c>
      <c r="J882" s="131"/>
      <c r="K882" s="131"/>
    </row>
    <row r="883" spans="3:11" hidden="1" x14ac:dyDescent="0.25">
      <c r="C883" s="131"/>
      <c r="D883" s="131"/>
      <c r="E883" s="131"/>
      <c r="F883" s="131"/>
      <c r="G883" s="131"/>
      <c r="H883" s="131"/>
      <c r="I883" s="131" t="s">
        <v>1377</v>
      </c>
      <c r="J883" s="131"/>
      <c r="K883" s="131"/>
    </row>
    <row r="884" spans="3:11" hidden="1" x14ac:dyDescent="0.25">
      <c r="C884" s="131"/>
      <c r="D884" s="131"/>
      <c r="E884" s="131"/>
      <c r="F884" s="131"/>
      <c r="G884" s="131"/>
      <c r="H884" s="131"/>
      <c r="I884" s="131" t="s">
        <v>1378</v>
      </c>
      <c r="J884" s="131"/>
      <c r="K884" s="131"/>
    </row>
    <row r="885" spans="3:11" hidden="1" x14ac:dyDescent="0.25">
      <c r="C885" s="131"/>
      <c r="D885" s="131"/>
      <c r="E885" s="131"/>
      <c r="F885" s="131"/>
      <c r="G885" s="131"/>
      <c r="H885" s="131"/>
      <c r="I885" s="131" t="s">
        <v>1379</v>
      </c>
      <c r="J885" s="131"/>
      <c r="K885" s="131"/>
    </row>
    <row r="886" spans="3:11" hidden="1" x14ac:dyDescent="0.25">
      <c r="C886" s="131"/>
      <c r="D886" s="131"/>
      <c r="E886" s="131"/>
      <c r="F886" s="131"/>
      <c r="G886" s="131"/>
      <c r="H886" s="131"/>
      <c r="I886" s="131" t="s">
        <v>1380</v>
      </c>
      <c r="J886" s="131"/>
      <c r="K886" s="131"/>
    </row>
    <row r="887" spans="3:11" hidden="1" x14ac:dyDescent="0.25">
      <c r="C887" s="131"/>
      <c r="D887" s="131"/>
      <c r="E887" s="131"/>
      <c r="F887" s="131"/>
      <c r="G887" s="131"/>
      <c r="H887" s="131"/>
      <c r="I887" s="131" t="s">
        <v>1381</v>
      </c>
      <c r="J887" s="131"/>
      <c r="K887" s="131"/>
    </row>
    <row r="888" spans="3:11" hidden="1" x14ac:dyDescent="0.25">
      <c r="C888" s="131"/>
      <c r="D888" s="131"/>
      <c r="E888" s="131"/>
      <c r="F888" s="131"/>
      <c r="G888" s="131"/>
      <c r="H888" s="131"/>
      <c r="I888" s="131" t="s">
        <v>1382</v>
      </c>
      <c r="J888" s="131"/>
      <c r="K888" s="131"/>
    </row>
    <row r="889" spans="3:11" hidden="1" x14ac:dyDescent="0.25">
      <c r="C889" s="131"/>
      <c r="D889" s="131"/>
      <c r="E889" s="131"/>
      <c r="F889" s="131"/>
      <c r="G889" s="131"/>
      <c r="H889" s="131"/>
      <c r="I889" s="131" t="s">
        <v>1383</v>
      </c>
      <c r="J889" s="131"/>
      <c r="K889" s="131"/>
    </row>
    <row r="890" spans="3:11" hidden="1" x14ac:dyDescent="0.25">
      <c r="C890" s="131"/>
      <c r="D890" s="131"/>
      <c r="E890" s="131"/>
      <c r="F890" s="131"/>
      <c r="G890" s="131"/>
      <c r="H890" s="131"/>
      <c r="I890" s="131" t="s">
        <v>1384</v>
      </c>
      <c r="J890" s="131"/>
      <c r="K890" s="131"/>
    </row>
    <row r="891" spans="3:11" hidden="1" x14ac:dyDescent="0.25">
      <c r="C891" s="131"/>
      <c r="D891" s="131"/>
      <c r="E891" s="131"/>
      <c r="F891" s="131"/>
      <c r="G891" s="131"/>
      <c r="H891" s="131"/>
      <c r="I891" s="131" t="s">
        <v>1385</v>
      </c>
      <c r="J891" s="131"/>
      <c r="K891" s="131"/>
    </row>
    <row r="892" spans="3:11" hidden="1" x14ac:dyDescent="0.25">
      <c r="C892" s="131"/>
      <c r="D892" s="131"/>
      <c r="E892" s="131"/>
      <c r="F892" s="131"/>
      <c r="G892" s="131"/>
      <c r="H892" s="131"/>
      <c r="I892" s="131" t="s">
        <v>1386</v>
      </c>
      <c r="J892" s="131"/>
      <c r="K892" s="131"/>
    </row>
    <row r="893" spans="3:11" hidden="1" x14ac:dyDescent="0.25">
      <c r="C893" s="131"/>
      <c r="D893" s="131"/>
      <c r="E893" s="131"/>
      <c r="F893" s="131"/>
      <c r="G893" s="131"/>
      <c r="H893" s="131"/>
      <c r="I893" s="131" t="s">
        <v>1387</v>
      </c>
      <c r="J893" s="131"/>
      <c r="K893" s="131"/>
    </row>
    <row r="894" spans="3:11" hidden="1" x14ac:dyDescent="0.25">
      <c r="C894" s="131"/>
      <c r="D894" s="131"/>
      <c r="E894" s="131"/>
      <c r="F894" s="131"/>
      <c r="G894" s="131"/>
      <c r="H894" s="131"/>
      <c r="I894" s="131" t="s">
        <v>1388</v>
      </c>
      <c r="J894" s="131"/>
      <c r="K894" s="131"/>
    </row>
    <row r="895" spans="3:11" hidden="1" x14ac:dyDescent="0.25">
      <c r="C895" s="131"/>
      <c r="D895" s="131"/>
      <c r="E895" s="131"/>
      <c r="F895" s="131"/>
      <c r="G895" s="131"/>
      <c r="H895" s="131"/>
      <c r="I895" s="131" t="s">
        <v>1389</v>
      </c>
      <c r="J895" s="131"/>
      <c r="K895" s="131"/>
    </row>
    <row r="896" spans="3:11" hidden="1" x14ac:dyDescent="0.25">
      <c r="C896" s="131"/>
      <c r="D896" s="131"/>
      <c r="E896" s="131"/>
      <c r="F896" s="131"/>
      <c r="G896" s="131"/>
      <c r="H896" s="131"/>
      <c r="I896" s="131" t="s">
        <v>1390</v>
      </c>
      <c r="J896" s="131"/>
      <c r="K896" s="131"/>
    </row>
    <row r="897" spans="3:11" hidden="1" x14ac:dyDescent="0.25">
      <c r="C897" s="131"/>
      <c r="D897" s="131"/>
      <c r="E897" s="131"/>
      <c r="F897" s="131"/>
      <c r="G897" s="131"/>
      <c r="H897" s="131"/>
      <c r="I897" s="131" t="s">
        <v>1391</v>
      </c>
      <c r="J897" s="131"/>
      <c r="K897" s="131"/>
    </row>
    <row r="898" spans="3:11" hidden="1" x14ac:dyDescent="0.25">
      <c r="C898" s="131"/>
      <c r="D898" s="131"/>
      <c r="E898" s="131"/>
      <c r="F898" s="131"/>
      <c r="G898" s="131"/>
      <c r="H898" s="131"/>
      <c r="I898" s="131" t="s">
        <v>1392</v>
      </c>
      <c r="J898" s="131"/>
      <c r="K898" s="131"/>
    </row>
    <row r="899" spans="3:11" hidden="1" x14ac:dyDescent="0.25">
      <c r="C899" s="131"/>
      <c r="D899" s="131"/>
      <c r="E899" s="131"/>
      <c r="F899" s="131"/>
      <c r="G899" s="131"/>
      <c r="H899" s="131"/>
      <c r="I899" s="131" t="s">
        <v>1393</v>
      </c>
      <c r="J899" s="131"/>
      <c r="K899" s="131"/>
    </row>
    <row r="900" spans="3:11" hidden="1" x14ac:dyDescent="0.25">
      <c r="C900" s="131"/>
      <c r="D900" s="131"/>
      <c r="E900" s="131"/>
      <c r="F900" s="131"/>
      <c r="G900" s="131"/>
      <c r="H900" s="131"/>
      <c r="I900" s="131" t="s">
        <v>1394</v>
      </c>
      <c r="J900" s="131"/>
      <c r="K900" s="131"/>
    </row>
    <row r="901" spans="3:11" hidden="1" x14ac:dyDescent="0.25">
      <c r="C901" s="131"/>
      <c r="D901" s="131"/>
      <c r="E901" s="131"/>
      <c r="F901" s="131"/>
      <c r="G901" s="131"/>
      <c r="H901" s="131"/>
      <c r="I901" s="131" t="s">
        <v>1395</v>
      </c>
      <c r="J901" s="131"/>
      <c r="K901" s="131"/>
    </row>
    <row r="902" spans="3:11" hidden="1" x14ac:dyDescent="0.25">
      <c r="C902" s="131"/>
      <c r="D902" s="131"/>
      <c r="E902" s="131"/>
      <c r="F902" s="131"/>
      <c r="G902" s="131"/>
      <c r="H902" s="131"/>
      <c r="I902" s="131" t="s">
        <v>1396</v>
      </c>
      <c r="J902" s="131"/>
      <c r="K902" s="131"/>
    </row>
    <row r="903" spans="3:11" hidden="1" x14ac:dyDescent="0.25">
      <c r="C903" s="131"/>
      <c r="D903" s="131"/>
      <c r="E903" s="131"/>
      <c r="F903" s="131"/>
      <c r="G903" s="131"/>
      <c r="H903" s="131"/>
      <c r="I903" s="131" t="s">
        <v>1397</v>
      </c>
      <c r="J903" s="131"/>
      <c r="K903" s="131"/>
    </row>
    <row r="904" spans="3:11" hidden="1" x14ac:dyDescent="0.25">
      <c r="C904" s="131"/>
      <c r="D904" s="131"/>
      <c r="E904" s="131"/>
      <c r="F904" s="131"/>
      <c r="G904" s="131"/>
      <c r="H904" s="131"/>
      <c r="I904" s="131" t="s">
        <v>1398</v>
      </c>
      <c r="J904" s="131"/>
      <c r="K904" s="131"/>
    </row>
    <row r="905" spans="3:11" hidden="1" x14ac:dyDescent="0.25">
      <c r="C905" s="131"/>
      <c r="D905" s="131"/>
      <c r="E905" s="131"/>
      <c r="F905" s="131"/>
      <c r="G905" s="131"/>
      <c r="H905" s="131"/>
      <c r="I905" s="131" t="s">
        <v>1399</v>
      </c>
      <c r="J905" s="131"/>
      <c r="K905" s="131"/>
    </row>
    <row r="906" spans="3:11" hidden="1" x14ac:dyDescent="0.25">
      <c r="C906" s="131"/>
      <c r="D906" s="131"/>
      <c r="E906" s="131"/>
      <c r="F906" s="131"/>
      <c r="G906" s="131"/>
      <c r="H906" s="131"/>
      <c r="I906" s="131" t="s">
        <v>1400</v>
      </c>
      <c r="J906" s="131"/>
      <c r="K906" s="131"/>
    </row>
    <row r="907" spans="3:11" hidden="1" x14ac:dyDescent="0.25">
      <c r="C907" s="131"/>
      <c r="D907" s="131"/>
      <c r="E907" s="131"/>
      <c r="F907" s="131"/>
      <c r="G907" s="131"/>
      <c r="H907" s="131"/>
      <c r="I907" s="131" t="s">
        <v>1401</v>
      </c>
      <c r="J907" s="131"/>
      <c r="K907" s="131"/>
    </row>
    <row r="908" spans="3:11" hidden="1" x14ac:dyDescent="0.25">
      <c r="C908" s="131"/>
      <c r="D908" s="131"/>
      <c r="E908" s="131"/>
      <c r="F908" s="131"/>
      <c r="G908" s="131"/>
      <c r="H908" s="131"/>
      <c r="I908" s="131" t="s">
        <v>1402</v>
      </c>
      <c r="J908" s="131"/>
      <c r="K908" s="131"/>
    </row>
    <row r="909" spans="3:11" hidden="1" x14ac:dyDescent="0.25">
      <c r="C909" s="131"/>
      <c r="D909" s="131"/>
      <c r="E909" s="131"/>
      <c r="F909" s="131"/>
      <c r="G909" s="131"/>
      <c r="H909" s="131"/>
      <c r="I909" s="131" t="s">
        <v>1403</v>
      </c>
      <c r="J909" s="131"/>
      <c r="K909" s="131"/>
    </row>
    <row r="910" spans="3:11" hidden="1" x14ac:dyDescent="0.25">
      <c r="C910" s="131"/>
      <c r="D910" s="131"/>
      <c r="E910" s="131"/>
      <c r="F910" s="131"/>
      <c r="G910" s="131"/>
      <c r="H910" s="131"/>
      <c r="I910" s="131" t="s">
        <v>1404</v>
      </c>
      <c r="J910" s="131"/>
      <c r="K910" s="131"/>
    </row>
    <row r="911" spans="3:11" hidden="1" x14ac:dyDescent="0.25">
      <c r="C911" s="131"/>
      <c r="D911" s="131"/>
      <c r="E911" s="131"/>
      <c r="F911" s="131"/>
      <c r="G911" s="131"/>
      <c r="H911" s="131"/>
      <c r="I911" s="131" t="s">
        <v>1405</v>
      </c>
      <c r="J911" s="131"/>
      <c r="K911" s="131"/>
    </row>
    <row r="912" spans="3:11" hidden="1" x14ac:dyDescent="0.25">
      <c r="C912" s="131"/>
      <c r="D912" s="131"/>
      <c r="E912" s="131"/>
      <c r="F912" s="131"/>
      <c r="G912" s="131"/>
      <c r="H912" s="131"/>
      <c r="I912" s="131" t="s">
        <v>1406</v>
      </c>
      <c r="J912" s="131"/>
      <c r="K912" s="131"/>
    </row>
    <row r="913" spans="3:11" hidden="1" x14ac:dyDescent="0.25">
      <c r="C913" s="131"/>
      <c r="D913" s="131"/>
      <c r="E913" s="131"/>
      <c r="F913" s="131"/>
      <c r="G913" s="131"/>
      <c r="H913" s="131"/>
      <c r="I913" s="131" t="s">
        <v>1407</v>
      </c>
      <c r="J913" s="131"/>
      <c r="K913" s="131"/>
    </row>
    <row r="914" spans="3:11" hidden="1" x14ac:dyDescent="0.25">
      <c r="C914" s="131"/>
      <c r="D914" s="131"/>
      <c r="E914" s="131"/>
      <c r="F914" s="131"/>
      <c r="G914" s="131"/>
      <c r="H914" s="131"/>
      <c r="I914" s="131" t="s">
        <v>1408</v>
      </c>
      <c r="J914" s="131"/>
      <c r="K914" s="131"/>
    </row>
    <row r="915" spans="3:11" hidden="1" x14ac:dyDescent="0.25">
      <c r="C915" s="131"/>
      <c r="D915" s="131"/>
      <c r="E915" s="131"/>
      <c r="F915" s="131"/>
      <c r="G915" s="131"/>
      <c r="H915" s="131"/>
      <c r="I915" s="131" t="s">
        <v>1409</v>
      </c>
      <c r="J915" s="131"/>
      <c r="K915" s="131"/>
    </row>
    <row r="916" spans="3:11" hidden="1" x14ac:dyDescent="0.25">
      <c r="C916" s="131"/>
      <c r="D916" s="131"/>
      <c r="E916" s="131"/>
      <c r="F916" s="131"/>
      <c r="G916" s="131"/>
      <c r="H916" s="131"/>
      <c r="I916" s="131" t="s">
        <v>1410</v>
      </c>
      <c r="J916" s="131"/>
      <c r="K916" s="131"/>
    </row>
    <row r="917" spans="3:11" hidden="1" x14ac:dyDescent="0.25">
      <c r="C917" s="131"/>
      <c r="D917" s="131"/>
      <c r="E917" s="131"/>
      <c r="F917" s="131"/>
      <c r="G917" s="131"/>
      <c r="H917" s="131"/>
      <c r="I917" s="131" t="s">
        <v>1411</v>
      </c>
      <c r="J917" s="131"/>
      <c r="K917" s="131"/>
    </row>
    <row r="918" spans="3:11" hidden="1" x14ac:dyDescent="0.25">
      <c r="C918" s="131"/>
      <c r="D918" s="131"/>
      <c r="E918" s="131"/>
      <c r="F918" s="131"/>
      <c r="G918" s="131"/>
      <c r="H918" s="131"/>
      <c r="I918" s="131" t="s">
        <v>1412</v>
      </c>
      <c r="J918" s="131"/>
      <c r="K918" s="131"/>
    </row>
    <row r="919" spans="3:11" hidden="1" x14ac:dyDescent="0.25">
      <c r="C919" s="131"/>
      <c r="D919" s="131"/>
      <c r="E919" s="131"/>
      <c r="F919" s="131"/>
      <c r="G919" s="131"/>
      <c r="H919" s="131"/>
      <c r="I919" s="131" t="s">
        <v>1413</v>
      </c>
      <c r="J919" s="131"/>
      <c r="K919" s="131"/>
    </row>
    <row r="920" spans="3:11" hidden="1" x14ac:dyDescent="0.25">
      <c r="C920" s="131"/>
      <c r="D920" s="131"/>
      <c r="E920" s="131"/>
      <c r="F920" s="131"/>
      <c r="G920" s="131"/>
      <c r="H920" s="131"/>
      <c r="I920" s="131" t="s">
        <v>1414</v>
      </c>
      <c r="J920" s="131"/>
      <c r="K920" s="131"/>
    </row>
    <row r="921" spans="3:11" hidden="1" x14ac:dyDescent="0.25">
      <c r="C921" s="131"/>
      <c r="D921" s="131"/>
      <c r="E921" s="131"/>
      <c r="F921" s="131"/>
      <c r="G921" s="131"/>
      <c r="H921" s="131"/>
      <c r="I921" s="131" t="s">
        <v>1415</v>
      </c>
      <c r="J921" s="131"/>
      <c r="K921" s="131"/>
    </row>
    <row r="922" spans="3:11" hidden="1" x14ac:dyDescent="0.25">
      <c r="C922" s="131"/>
      <c r="D922" s="131"/>
      <c r="E922" s="131"/>
      <c r="F922" s="131"/>
      <c r="G922" s="131"/>
      <c r="H922" s="131"/>
      <c r="I922" s="131" t="s">
        <v>1416</v>
      </c>
      <c r="J922" s="131"/>
      <c r="K922" s="131"/>
    </row>
    <row r="923" spans="3:11" hidden="1" x14ac:dyDescent="0.25">
      <c r="C923" s="131"/>
      <c r="D923" s="131"/>
      <c r="E923" s="131"/>
      <c r="F923" s="131"/>
      <c r="G923" s="131"/>
      <c r="H923" s="131"/>
      <c r="I923" s="131" t="s">
        <v>1417</v>
      </c>
      <c r="J923" s="131"/>
      <c r="K923" s="131"/>
    </row>
    <row r="924" spans="3:11" hidden="1" x14ac:dyDescent="0.25">
      <c r="C924" s="131"/>
      <c r="D924" s="131"/>
      <c r="E924" s="131"/>
      <c r="F924" s="131"/>
      <c r="G924" s="131"/>
      <c r="H924" s="131"/>
      <c r="I924" s="131" t="s">
        <v>1418</v>
      </c>
      <c r="J924" s="131"/>
      <c r="K924" s="131"/>
    </row>
    <row r="925" spans="3:11" hidden="1" x14ac:dyDescent="0.25">
      <c r="C925" s="131"/>
      <c r="D925" s="131"/>
      <c r="E925" s="131"/>
      <c r="F925" s="131"/>
      <c r="G925" s="131"/>
      <c r="H925" s="131"/>
      <c r="I925" s="131" t="s">
        <v>1419</v>
      </c>
      <c r="J925" s="131"/>
      <c r="K925" s="131"/>
    </row>
    <row r="926" spans="3:11" hidden="1" x14ac:dyDescent="0.25">
      <c r="C926" s="131"/>
      <c r="D926" s="131"/>
      <c r="E926" s="131"/>
      <c r="F926" s="131"/>
      <c r="G926" s="131"/>
      <c r="H926" s="131"/>
      <c r="I926" s="131" t="s">
        <v>1420</v>
      </c>
      <c r="J926" s="131"/>
      <c r="K926" s="131"/>
    </row>
    <row r="927" spans="3:11" hidden="1" x14ac:dyDescent="0.25">
      <c r="C927" s="131"/>
      <c r="D927" s="131"/>
      <c r="E927" s="131"/>
      <c r="F927" s="131"/>
      <c r="G927" s="131"/>
      <c r="H927" s="131"/>
      <c r="I927" s="131" t="s">
        <v>1421</v>
      </c>
      <c r="J927" s="131"/>
      <c r="K927" s="131"/>
    </row>
    <row r="928" spans="3:11" hidden="1" x14ac:dyDescent="0.25">
      <c r="C928" s="131"/>
      <c r="D928" s="131"/>
      <c r="E928" s="131"/>
      <c r="F928" s="131"/>
      <c r="G928" s="131"/>
      <c r="H928" s="131"/>
      <c r="I928" s="131" t="s">
        <v>1422</v>
      </c>
      <c r="J928" s="131"/>
      <c r="K928" s="131"/>
    </row>
    <row r="929" spans="3:11" hidden="1" x14ac:dyDescent="0.25">
      <c r="C929" s="131"/>
      <c r="D929" s="131"/>
      <c r="E929" s="131"/>
      <c r="F929" s="131"/>
      <c r="G929" s="131"/>
      <c r="H929" s="131"/>
      <c r="I929" s="131" t="s">
        <v>1423</v>
      </c>
      <c r="J929" s="131"/>
      <c r="K929" s="131"/>
    </row>
    <row r="930" spans="3:11" hidden="1" x14ac:dyDescent="0.25">
      <c r="C930" s="131"/>
      <c r="D930" s="131"/>
      <c r="E930" s="131"/>
      <c r="F930" s="131"/>
      <c r="G930" s="131"/>
      <c r="H930" s="131"/>
      <c r="I930" s="131" t="s">
        <v>1424</v>
      </c>
      <c r="J930" s="131"/>
      <c r="K930" s="131"/>
    </row>
    <row r="931" spans="3:11" hidden="1" x14ac:dyDescent="0.25">
      <c r="C931" s="131"/>
      <c r="D931" s="131"/>
      <c r="E931" s="131"/>
      <c r="F931" s="131"/>
      <c r="G931" s="131"/>
      <c r="H931" s="131"/>
      <c r="I931" s="131" t="s">
        <v>1425</v>
      </c>
      <c r="J931" s="131"/>
      <c r="K931" s="131"/>
    </row>
    <row r="932" spans="3:11" hidden="1" x14ac:dyDescent="0.25">
      <c r="C932" s="131"/>
      <c r="D932" s="131"/>
      <c r="E932" s="131"/>
      <c r="F932" s="131"/>
      <c r="G932" s="131"/>
      <c r="H932" s="131"/>
      <c r="I932" s="131" t="s">
        <v>1426</v>
      </c>
      <c r="J932" s="131"/>
      <c r="K932" s="131"/>
    </row>
    <row r="933" spans="3:11" hidden="1" x14ac:dyDescent="0.25">
      <c r="C933" s="131"/>
      <c r="D933" s="131"/>
      <c r="E933" s="131"/>
      <c r="F933" s="131"/>
      <c r="G933" s="131"/>
      <c r="H933" s="131"/>
      <c r="I933" s="131" t="s">
        <v>1427</v>
      </c>
      <c r="J933" s="131"/>
      <c r="K933" s="131"/>
    </row>
    <row r="934" spans="3:11" hidden="1" x14ac:dyDescent="0.25">
      <c r="C934" s="131"/>
      <c r="D934" s="131"/>
      <c r="E934" s="131"/>
      <c r="F934" s="131"/>
      <c r="G934" s="131"/>
      <c r="H934" s="131"/>
      <c r="I934" s="131" t="s">
        <v>1428</v>
      </c>
      <c r="J934" s="131"/>
      <c r="K934" s="131"/>
    </row>
    <row r="935" spans="3:11" hidden="1" x14ac:dyDescent="0.25">
      <c r="C935" s="131"/>
      <c r="D935" s="131"/>
      <c r="E935" s="131"/>
      <c r="F935" s="131"/>
      <c r="G935" s="131"/>
      <c r="H935" s="131"/>
      <c r="I935" s="131" t="s">
        <v>1429</v>
      </c>
      <c r="J935" s="131"/>
      <c r="K935" s="131"/>
    </row>
    <row r="936" spans="3:11" hidden="1" x14ac:dyDescent="0.25">
      <c r="C936" s="131"/>
      <c r="D936" s="131"/>
      <c r="E936" s="131"/>
      <c r="F936" s="131"/>
      <c r="G936" s="131"/>
      <c r="H936" s="131"/>
      <c r="I936" s="131" t="s">
        <v>1430</v>
      </c>
      <c r="J936" s="131"/>
      <c r="K936" s="131"/>
    </row>
    <row r="937" spans="3:11" hidden="1" x14ac:dyDescent="0.25">
      <c r="C937" s="131"/>
      <c r="D937" s="131"/>
      <c r="E937" s="131"/>
      <c r="F937" s="131"/>
      <c r="G937" s="131"/>
      <c r="H937" s="131"/>
      <c r="I937" s="131" t="s">
        <v>1431</v>
      </c>
      <c r="J937" s="131"/>
      <c r="K937" s="131"/>
    </row>
    <row r="938" spans="3:11" hidden="1" x14ac:dyDescent="0.25">
      <c r="C938" s="131"/>
      <c r="D938" s="131"/>
      <c r="E938" s="131"/>
      <c r="F938" s="131"/>
      <c r="G938" s="131"/>
      <c r="H938" s="131"/>
      <c r="I938" s="131" t="s">
        <v>1432</v>
      </c>
      <c r="J938" s="131"/>
      <c r="K938" s="131"/>
    </row>
    <row r="939" spans="3:11" hidden="1" x14ac:dyDescent="0.25">
      <c r="C939" s="131"/>
      <c r="D939" s="131"/>
      <c r="E939" s="131"/>
      <c r="F939" s="131"/>
      <c r="G939" s="131"/>
      <c r="H939" s="131"/>
      <c r="I939" s="131" t="s">
        <v>1433</v>
      </c>
      <c r="J939" s="131"/>
      <c r="K939" s="131"/>
    </row>
    <row r="940" spans="3:11" hidden="1" x14ac:dyDescent="0.25">
      <c r="C940" s="131"/>
      <c r="D940" s="131"/>
      <c r="E940" s="131"/>
      <c r="F940" s="131"/>
      <c r="G940" s="131"/>
      <c r="H940" s="131"/>
      <c r="I940" s="131" t="s">
        <v>1434</v>
      </c>
      <c r="J940" s="131"/>
      <c r="K940" s="131"/>
    </row>
    <row r="941" spans="3:11" hidden="1" x14ac:dyDescent="0.25">
      <c r="C941" s="131"/>
      <c r="D941" s="131"/>
      <c r="E941" s="131"/>
      <c r="F941" s="131"/>
      <c r="G941" s="131"/>
      <c r="H941" s="131"/>
      <c r="I941" s="131" t="s">
        <v>1435</v>
      </c>
      <c r="J941" s="131"/>
      <c r="K941" s="131"/>
    </row>
    <row r="942" spans="3:11" hidden="1" x14ac:dyDescent="0.25">
      <c r="C942" s="131"/>
      <c r="D942" s="131"/>
      <c r="E942" s="131"/>
      <c r="F942" s="131"/>
      <c r="G942" s="131"/>
      <c r="H942" s="131"/>
      <c r="I942" s="131" t="s">
        <v>1436</v>
      </c>
      <c r="J942" s="131"/>
      <c r="K942" s="131"/>
    </row>
    <row r="943" spans="3:11" hidden="1" x14ac:dyDescent="0.25">
      <c r="C943" s="131"/>
      <c r="D943" s="131"/>
      <c r="E943" s="131"/>
      <c r="F943" s="131"/>
      <c r="G943" s="131"/>
      <c r="H943" s="131"/>
      <c r="I943" s="131" t="s">
        <v>1437</v>
      </c>
      <c r="J943" s="131"/>
      <c r="K943" s="131"/>
    </row>
    <row r="944" spans="3:11" hidden="1" x14ac:dyDescent="0.25">
      <c r="C944" s="131"/>
      <c r="D944" s="131"/>
      <c r="E944" s="131"/>
      <c r="F944" s="131"/>
      <c r="G944" s="131"/>
      <c r="H944" s="131"/>
      <c r="I944" s="131" t="s">
        <v>1438</v>
      </c>
      <c r="J944" s="131"/>
      <c r="K944" s="131"/>
    </row>
    <row r="945" spans="3:11" hidden="1" x14ac:dyDescent="0.25">
      <c r="C945" s="131"/>
      <c r="D945" s="131"/>
      <c r="E945" s="131"/>
      <c r="F945" s="131"/>
      <c r="G945" s="131"/>
      <c r="H945" s="131"/>
      <c r="I945" s="131" t="s">
        <v>1439</v>
      </c>
      <c r="J945" s="131"/>
      <c r="K945" s="131"/>
    </row>
    <row r="946" spans="3:11" hidden="1" x14ac:dyDescent="0.25">
      <c r="C946" s="131"/>
      <c r="D946" s="131"/>
      <c r="E946" s="131"/>
      <c r="F946" s="131"/>
      <c r="G946" s="131"/>
      <c r="H946" s="131"/>
      <c r="I946" s="131" t="s">
        <v>1440</v>
      </c>
      <c r="J946" s="131"/>
      <c r="K946" s="131"/>
    </row>
    <row r="947" spans="3:11" hidden="1" x14ac:dyDescent="0.25">
      <c r="C947" s="131"/>
      <c r="D947" s="131"/>
      <c r="E947" s="131"/>
      <c r="F947" s="131"/>
      <c r="G947" s="131"/>
      <c r="H947" s="131"/>
      <c r="I947" s="131" t="s">
        <v>1441</v>
      </c>
      <c r="J947" s="131"/>
      <c r="K947" s="131"/>
    </row>
    <row r="948" spans="3:11" hidden="1" x14ac:dyDescent="0.25">
      <c r="C948" s="131"/>
      <c r="D948" s="131"/>
      <c r="E948" s="131"/>
      <c r="F948" s="131"/>
      <c r="G948" s="131"/>
      <c r="H948" s="131"/>
      <c r="I948" s="131" t="s">
        <v>1442</v>
      </c>
      <c r="J948" s="131"/>
      <c r="K948" s="131"/>
    </row>
    <row r="949" spans="3:11" hidden="1" x14ac:dyDescent="0.25">
      <c r="C949" s="131"/>
      <c r="D949" s="131"/>
      <c r="E949" s="131"/>
      <c r="F949" s="131"/>
      <c r="G949" s="131"/>
      <c r="H949" s="131"/>
      <c r="I949" s="131" t="s">
        <v>1443</v>
      </c>
      <c r="J949" s="131"/>
      <c r="K949" s="131"/>
    </row>
    <row r="950" spans="3:11" hidden="1" x14ac:dyDescent="0.25">
      <c r="C950" s="131"/>
      <c r="D950" s="131"/>
      <c r="E950" s="131"/>
      <c r="F950" s="131"/>
      <c r="G950" s="131"/>
      <c r="H950" s="131"/>
      <c r="I950" s="131" t="s">
        <v>1444</v>
      </c>
      <c r="J950" s="131"/>
      <c r="K950" s="131"/>
    </row>
    <row r="951" spans="3:11" hidden="1" x14ac:dyDescent="0.25">
      <c r="C951" s="131"/>
      <c r="D951" s="131"/>
      <c r="E951" s="131"/>
      <c r="F951" s="131"/>
      <c r="G951" s="131"/>
      <c r="H951" s="131"/>
      <c r="I951" s="131" t="s">
        <v>1445</v>
      </c>
      <c r="J951" s="131"/>
      <c r="K951" s="131"/>
    </row>
    <row r="952" spans="3:11" hidden="1" x14ac:dyDescent="0.25">
      <c r="C952" s="131"/>
      <c r="D952" s="131"/>
      <c r="E952" s="131"/>
      <c r="F952" s="131"/>
      <c r="G952" s="131"/>
      <c r="H952" s="131"/>
      <c r="I952" s="131" t="s">
        <v>1446</v>
      </c>
      <c r="J952" s="131"/>
      <c r="K952" s="131"/>
    </row>
    <row r="953" spans="3:11" hidden="1" x14ac:dyDescent="0.25">
      <c r="C953" s="131"/>
      <c r="D953" s="131"/>
      <c r="E953" s="131"/>
      <c r="F953" s="131"/>
      <c r="G953" s="131"/>
      <c r="H953" s="131"/>
      <c r="I953" s="131" t="s">
        <v>1447</v>
      </c>
      <c r="J953" s="131"/>
      <c r="K953" s="131"/>
    </row>
    <row r="954" spans="3:11" hidden="1" x14ac:dyDescent="0.25">
      <c r="C954" s="131"/>
      <c r="D954" s="131"/>
      <c r="E954" s="131"/>
      <c r="F954" s="131"/>
      <c r="G954" s="131"/>
      <c r="H954" s="131"/>
      <c r="I954" s="131" t="s">
        <v>1448</v>
      </c>
      <c r="J954" s="131"/>
      <c r="K954" s="131"/>
    </row>
    <row r="955" spans="3:11" hidden="1" x14ac:dyDescent="0.25">
      <c r="C955" s="131"/>
      <c r="D955" s="131"/>
      <c r="E955" s="131"/>
      <c r="F955" s="131"/>
      <c r="G955" s="131"/>
      <c r="H955" s="131"/>
      <c r="I955" s="131" t="s">
        <v>1449</v>
      </c>
      <c r="J955" s="131"/>
      <c r="K955" s="131"/>
    </row>
    <row r="956" spans="3:11" hidden="1" x14ac:dyDescent="0.25">
      <c r="C956" s="131"/>
      <c r="D956" s="131"/>
      <c r="E956" s="131"/>
      <c r="F956" s="131"/>
      <c r="G956" s="131"/>
      <c r="H956" s="131"/>
      <c r="I956" s="131" t="s">
        <v>1450</v>
      </c>
      <c r="J956" s="131"/>
      <c r="K956" s="131"/>
    </row>
    <row r="957" spans="3:11" hidden="1" x14ac:dyDescent="0.25">
      <c r="C957" s="131"/>
      <c r="D957" s="131"/>
      <c r="E957" s="131"/>
      <c r="F957" s="131"/>
      <c r="G957" s="131"/>
      <c r="H957" s="131"/>
      <c r="I957" s="131" t="s">
        <v>1451</v>
      </c>
      <c r="J957" s="131"/>
      <c r="K957" s="131"/>
    </row>
    <row r="958" spans="3:11" hidden="1" x14ac:dyDescent="0.25">
      <c r="C958" s="131"/>
      <c r="D958" s="131"/>
      <c r="E958" s="131"/>
      <c r="F958" s="131"/>
      <c r="G958" s="131"/>
      <c r="H958" s="131"/>
      <c r="I958" s="131" t="s">
        <v>1452</v>
      </c>
      <c r="J958" s="131"/>
      <c r="K958" s="131"/>
    </row>
    <row r="959" spans="3:11" hidden="1" x14ac:dyDescent="0.25">
      <c r="C959" s="131"/>
      <c r="D959" s="131"/>
      <c r="E959" s="131"/>
      <c r="F959" s="131"/>
      <c r="G959" s="131"/>
      <c r="H959" s="131"/>
      <c r="I959" s="131" t="s">
        <v>1453</v>
      </c>
      <c r="J959" s="131"/>
      <c r="K959" s="131"/>
    </row>
    <row r="960" spans="3:11" hidden="1" x14ac:dyDescent="0.25">
      <c r="C960" s="131"/>
      <c r="D960" s="131"/>
      <c r="E960" s="131"/>
      <c r="F960" s="131"/>
      <c r="G960" s="131"/>
      <c r="H960" s="131"/>
      <c r="I960" s="131" t="s">
        <v>1454</v>
      </c>
      <c r="J960" s="131"/>
      <c r="K960" s="131"/>
    </row>
    <row r="961" spans="3:11" hidden="1" x14ac:dyDescent="0.25">
      <c r="C961" s="131"/>
      <c r="D961" s="131"/>
      <c r="E961" s="131"/>
      <c r="F961" s="131"/>
      <c r="G961" s="131"/>
      <c r="H961" s="131"/>
      <c r="I961" s="131" t="s">
        <v>1455</v>
      </c>
      <c r="J961" s="131"/>
      <c r="K961" s="131"/>
    </row>
    <row r="962" spans="3:11" hidden="1" x14ac:dyDescent="0.25">
      <c r="C962" s="131"/>
      <c r="D962" s="131"/>
      <c r="E962" s="131"/>
      <c r="F962" s="131"/>
      <c r="G962" s="131"/>
      <c r="H962" s="131"/>
      <c r="I962" s="131" t="s">
        <v>1456</v>
      </c>
      <c r="J962" s="131"/>
      <c r="K962" s="131"/>
    </row>
    <row r="963" spans="3:11" hidden="1" x14ac:dyDescent="0.25">
      <c r="C963" s="131"/>
      <c r="D963" s="131"/>
      <c r="E963" s="131"/>
      <c r="F963" s="131"/>
      <c r="G963" s="131"/>
      <c r="H963" s="131"/>
      <c r="I963" s="131" t="s">
        <v>1457</v>
      </c>
      <c r="J963" s="131"/>
      <c r="K963" s="131"/>
    </row>
    <row r="964" spans="3:11" hidden="1" x14ac:dyDescent="0.25">
      <c r="C964" s="131"/>
      <c r="D964" s="131"/>
      <c r="E964" s="131"/>
      <c r="F964" s="131"/>
      <c r="G964" s="131"/>
      <c r="H964" s="131"/>
      <c r="I964" s="131" t="s">
        <v>1458</v>
      </c>
      <c r="J964" s="131"/>
      <c r="K964" s="131"/>
    </row>
    <row r="965" spans="3:11" hidden="1" x14ac:dyDescent="0.25">
      <c r="C965" s="131"/>
      <c r="D965" s="131"/>
      <c r="E965" s="131"/>
      <c r="F965" s="131"/>
      <c r="G965" s="131"/>
      <c r="H965" s="131"/>
      <c r="I965" s="131" t="s">
        <v>1459</v>
      </c>
      <c r="J965" s="131"/>
      <c r="K965" s="131"/>
    </row>
    <row r="966" spans="3:11" hidden="1" x14ac:dyDescent="0.25">
      <c r="C966" s="131"/>
      <c r="D966" s="131"/>
      <c r="E966" s="131"/>
      <c r="F966" s="131"/>
      <c r="G966" s="131"/>
      <c r="H966" s="131"/>
      <c r="I966" s="131" t="s">
        <v>1460</v>
      </c>
      <c r="J966" s="131"/>
      <c r="K966" s="131"/>
    </row>
    <row r="967" spans="3:11" hidden="1" x14ac:dyDescent="0.25">
      <c r="C967" s="131"/>
      <c r="D967" s="131"/>
      <c r="E967" s="131"/>
      <c r="F967" s="131"/>
      <c r="G967" s="131"/>
      <c r="H967" s="131"/>
      <c r="I967" s="131" t="s">
        <v>1461</v>
      </c>
      <c r="J967" s="131"/>
      <c r="K967" s="131"/>
    </row>
    <row r="968" spans="3:11" hidden="1" x14ac:dyDescent="0.25">
      <c r="C968" s="131"/>
      <c r="D968" s="131"/>
      <c r="E968" s="131"/>
      <c r="F968" s="131"/>
      <c r="G968" s="131"/>
      <c r="H968" s="131"/>
      <c r="I968" s="131" t="s">
        <v>1462</v>
      </c>
      <c r="J968" s="131"/>
      <c r="K968" s="131"/>
    </row>
    <row r="969" spans="3:11" hidden="1" x14ac:dyDescent="0.25">
      <c r="C969" s="131"/>
      <c r="D969" s="131"/>
      <c r="E969" s="131"/>
      <c r="F969" s="131"/>
      <c r="G969" s="131"/>
      <c r="H969" s="131"/>
      <c r="I969" s="131" t="s">
        <v>1463</v>
      </c>
      <c r="J969" s="131"/>
      <c r="K969" s="131"/>
    </row>
    <row r="970" spans="3:11" hidden="1" x14ac:dyDescent="0.25">
      <c r="C970" s="131"/>
      <c r="D970" s="131"/>
      <c r="E970" s="131"/>
      <c r="F970" s="131"/>
      <c r="G970" s="131"/>
      <c r="H970" s="131"/>
      <c r="I970" s="131" t="s">
        <v>1464</v>
      </c>
      <c r="J970" s="131"/>
      <c r="K970" s="131"/>
    </row>
    <row r="971" spans="3:11" hidden="1" x14ac:dyDescent="0.25">
      <c r="C971" s="131"/>
      <c r="D971" s="131"/>
      <c r="E971" s="131"/>
      <c r="F971" s="131"/>
      <c r="G971" s="131"/>
      <c r="H971" s="131"/>
      <c r="I971" s="131" t="s">
        <v>1465</v>
      </c>
      <c r="J971" s="131"/>
      <c r="K971" s="131"/>
    </row>
    <row r="972" spans="3:11" hidden="1" x14ac:dyDescent="0.25">
      <c r="C972" s="131"/>
      <c r="D972" s="131"/>
      <c r="E972" s="131"/>
      <c r="F972" s="131"/>
      <c r="G972" s="131"/>
      <c r="H972" s="131"/>
      <c r="I972" s="131" t="s">
        <v>1466</v>
      </c>
      <c r="J972" s="131"/>
      <c r="K972" s="131"/>
    </row>
    <row r="973" spans="3:11" hidden="1" x14ac:dyDescent="0.25">
      <c r="C973" s="131"/>
      <c r="D973" s="131"/>
      <c r="E973" s="131"/>
      <c r="F973" s="131"/>
      <c r="G973" s="131"/>
      <c r="H973" s="131"/>
      <c r="I973" s="131" t="s">
        <v>1467</v>
      </c>
      <c r="J973" s="131"/>
      <c r="K973" s="131"/>
    </row>
    <row r="974" spans="3:11" hidden="1" x14ac:dyDescent="0.25">
      <c r="C974" s="131"/>
      <c r="D974" s="131"/>
      <c r="E974" s="131"/>
      <c r="F974" s="131"/>
      <c r="G974" s="131"/>
      <c r="H974" s="131"/>
      <c r="I974" s="131" t="s">
        <v>1468</v>
      </c>
      <c r="J974" s="131"/>
      <c r="K974" s="131"/>
    </row>
    <row r="975" spans="3:11" hidden="1" x14ac:dyDescent="0.25">
      <c r="C975" s="131"/>
      <c r="D975" s="131"/>
      <c r="E975" s="131"/>
      <c r="F975" s="131"/>
      <c r="G975" s="131"/>
      <c r="H975" s="131"/>
      <c r="I975" s="131" t="s">
        <v>1469</v>
      </c>
      <c r="J975" s="131"/>
      <c r="K975" s="131"/>
    </row>
    <row r="976" spans="3:11" hidden="1" x14ac:dyDescent="0.25">
      <c r="C976" s="131"/>
      <c r="D976" s="131"/>
      <c r="E976" s="131"/>
      <c r="F976" s="131"/>
      <c r="G976" s="131"/>
      <c r="H976" s="131"/>
      <c r="I976" s="131" t="s">
        <v>1470</v>
      </c>
      <c r="J976" s="131"/>
      <c r="K976" s="131"/>
    </row>
    <row r="977" spans="3:11" hidden="1" x14ac:dyDescent="0.25">
      <c r="C977" s="131"/>
      <c r="D977" s="131"/>
      <c r="E977" s="131"/>
      <c r="F977" s="131"/>
      <c r="G977" s="131"/>
      <c r="H977" s="131"/>
      <c r="I977" s="131" t="s">
        <v>1471</v>
      </c>
      <c r="J977" s="131"/>
      <c r="K977" s="131"/>
    </row>
    <row r="978" spans="3:11" hidden="1" x14ac:dyDescent="0.25">
      <c r="C978" s="131"/>
      <c r="D978" s="131"/>
      <c r="E978" s="131"/>
      <c r="F978" s="131"/>
      <c r="G978" s="131"/>
      <c r="H978" s="131"/>
      <c r="I978" s="131" t="s">
        <v>1472</v>
      </c>
      <c r="J978" s="131"/>
      <c r="K978" s="131"/>
    </row>
    <row r="979" spans="3:11" hidden="1" x14ac:dyDescent="0.25">
      <c r="C979" s="131"/>
      <c r="D979" s="131"/>
      <c r="E979" s="131"/>
      <c r="F979" s="131"/>
      <c r="G979" s="131"/>
      <c r="H979" s="131"/>
      <c r="I979" s="131" t="s">
        <v>1473</v>
      </c>
      <c r="J979" s="131"/>
      <c r="K979" s="131"/>
    </row>
    <row r="980" spans="3:11" hidden="1" x14ac:dyDescent="0.25">
      <c r="C980" s="131"/>
      <c r="D980" s="131"/>
      <c r="E980" s="131"/>
      <c r="F980" s="131"/>
      <c r="G980" s="131"/>
      <c r="H980" s="131"/>
      <c r="I980" s="131" t="s">
        <v>1474</v>
      </c>
      <c r="J980" s="131"/>
      <c r="K980" s="131"/>
    </row>
    <row r="981" spans="3:11" hidden="1" x14ac:dyDescent="0.25">
      <c r="C981" s="131"/>
      <c r="D981" s="131"/>
      <c r="E981" s="131"/>
      <c r="F981" s="131"/>
      <c r="G981" s="131"/>
      <c r="H981" s="131"/>
      <c r="I981" s="131" t="s">
        <v>1475</v>
      </c>
      <c r="J981" s="131"/>
      <c r="K981" s="131"/>
    </row>
    <row r="982" spans="3:11" hidden="1" x14ac:dyDescent="0.25">
      <c r="C982" s="131"/>
      <c r="D982" s="131"/>
      <c r="E982" s="131"/>
      <c r="F982" s="131"/>
      <c r="G982" s="131"/>
      <c r="H982" s="131"/>
      <c r="I982" s="131" t="s">
        <v>1476</v>
      </c>
      <c r="J982" s="131"/>
      <c r="K982" s="131"/>
    </row>
    <row r="983" spans="3:11" hidden="1" x14ac:dyDescent="0.25">
      <c r="C983" s="131"/>
      <c r="D983" s="131"/>
      <c r="E983" s="131"/>
      <c r="F983" s="131"/>
      <c r="G983" s="131"/>
      <c r="H983" s="131"/>
      <c r="I983" s="131" t="s">
        <v>1477</v>
      </c>
      <c r="J983" s="131"/>
      <c r="K983" s="131"/>
    </row>
    <row r="984" spans="3:11" hidden="1" x14ac:dyDescent="0.25">
      <c r="C984" s="131"/>
      <c r="D984" s="131"/>
      <c r="E984" s="131"/>
      <c r="F984" s="131"/>
      <c r="G984" s="131"/>
      <c r="H984" s="131"/>
      <c r="I984" s="131" t="s">
        <v>1478</v>
      </c>
      <c r="J984" s="131"/>
      <c r="K984" s="131"/>
    </row>
    <row r="985" spans="3:11" hidden="1" x14ac:dyDescent="0.25">
      <c r="C985" s="131"/>
      <c r="D985" s="131"/>
      <c r="E985" s="131"/>
      <c r="F985" s="131"/>
      <c r="G985" s="131"/>
      <c r="H985" s="131"/>
      <c r="I985" s="131" t="s">
        <v>1479</v>
      </c>
      <c r="J985" s="131"/>
      <c r="K985" s="131"/>
    </row>
    <row r="986" spans="3:11" hidden="1" x14ac:dyDescent="0.25">
      <c r="C986" s="131"/>
      <c r="D986" s="131"/>
      <c r="E986" s="131"/>
      <c r="F986" s="131"/>
      <c r="G986" s="131"/>
      <c r="H986" s="131"/>
      <c r="I986" s="131" t="s">
        <v>1480</v>
      </c>
      <c r="J986" s="131"/>
      <c r="K986" s="131"/>
    </row>
    <row r="987" spans="3:11" hidden="1" x14ac:dyDescent="0.25">
      <c r="C987" s="131"/>
      <c r="D987" s="131"/>
      <c r="E987" s="131"/>
      <c r="F987" s="131"/>
      <c r="G987" s="131"/>
      <c r="H987" s="131"/>
      <c r="I987" s="131" t="s">
        <v>1481</v>
      </c>
      <c r="J987" s="131"/>
      <c r="K987" s="131"/>
    </row>
    <row r="988" spans="3:11" hidden="1" x14ac:dyDescent="0.25">
      <c r="C988" s="131"/>
      <c r="D988" s="131"/>
      <c r="E988" s="131"/>
      <c r="F988" s="131"/>
      <c r="G988" s="131"/>
      <c r="H988" s="131"/>
      <c r="I988" s="131" t="s">
        <v>1482</v>
      </c>
      <c r="J988" s="131"/>
      <c r="K988" s="131"/>
    </row>
    <row r="989" spans="3:11" hidden="1" x14ac:dyDescent="0.25">
      <c r="C989" s="131"/>
      <c r="D989" s="131"/>
      <c r="E989" s="131"/>
      <c r="F989" s="131"/>
      <c r="G989" s="131"/>
      <c r="H989" s="131"/>
      <c r="I989" s="131" t="s">
        <v>1483</v>
      </c>
      <c r="J989" s="131"/>
      <c r="K989" s="131"/>
    </row>
    <row r="990" spans="3:11" hidden="1" x14ac:dyDescent="0.25">
      <c r="C990" s="131"/>
      <c r="D990" s="131"/>
      <c r="E990" s="131"/>
      <c r="F990" s="131"/>
      <c r="G990" s="131"/>
      <c r="H990" s="131"/>
      <c r="I990" s="131" t="s">
        <v>1484</v>
      </c>
      <c r="J990" s="131"/>
      <c r="K990" s="131"/>
    </row>
    <row r="991" spans="3:11" hidden="1" x14ac:dyDescent="0.25">
      <c r="C991" s="131"/>
      <c r="D991" s="131"/>
      <c r="E991" s="131"/>
      <c r="F991" s="131"/>
      <c r="G991" s="131"/>
      <c r="H991" s="131"/>
      <c r="I991" s="131" t="s">
        <v>1485</v>
      </c>
      <c r="J991" s="131"/>
      <c r="K991" s="131"/>
    </row>
    <row r="992" spans="3:11" hidden="1" x14ac:dyDescent="0.25">
      <c r="C992" s="131"/>
      <c r="D992" s="131"/>
      <c r="E992" s="131"/>
      <c r="F992" s="131"/>
      <c r="G992" s="131"/>
      <c r="H992" s="131"/>
      <c r="I992" s="131" t="s">
        <v>1486</v>
      </c>
      <c r="J992" s="131"/>
      <c r="K992" s="131"/>
    </row>
    <row r="993" spans="3:11" hidden="1" x14ac:dyDescent="0.25">
      <c r="C993" s="131"/>
      <c r="D993" s="131"/>
      <c r="E993" s="131"/>
      <c r="F993" s="131"/>
      <c r="G993" s="131"/>
      <c r="H993" s="131"/>
      <c r="I993" s="131" t="s">
        <v>1487</v>
      </c>
      <c r="J993" s="131"/>
      <c r="K993" s="131"/>
    </row>
    <row r="994" spans="3:11" hidden="1" x14ac:dyDescent="0.25">
      <c r="C994" s="131"/>
      <c r="D994" s="131"/>
      <c r="E994" s="131"/>
      <c r="F994" s="131"/>
      <c r="G994" s="131"/>
      <c r="H994" s="131"/>
      <c r="I994" s="131" t="s">
        <v>1488</v>
      </c>
      <c r="J994" s="131"/>
      <c r="K994" s="131"/>
    </row>
    <row r="995" spans="3:11" hidden="1" x14ac:dyDescent="0.25">
      <c r="C995" s="131"/>
      <c r="D995" s="131"/>
      <c r="E995" s="131"/>
      <c r="F995" s="131"/>
      <c r="G995" s="131"/>
      <c r="H995" s="131"/>
      <c r="I995" s="131" t="s">
        <v>1489</v>
      </c>
      <c r="J995" s="131"/>
      <c r="K995" s="131"/>
    </row>
    <row r="996" spans="3:11" hidden="1" x14ac:dyDescent="0.25">
      <c r="C996" s="131"/>
      <c r="D996" s="131"/>
      <c r="E996" s="131"/>
      <c r="F996" s="131"/>
      <c r="G996" s="131"/>
      <c r="H996" s="131"/>
      <c r="I996" s="131" t="s">
        <v>1490</v>
      </c>
      <c r="J996" s="131"/>
      <c r="K996" s="131"/>
    </row>
    <row r="997" spans="3:11" hidden="1" x14ac:dyDescent="0.25">
      <c r="C997" s="131"/>
      <c r="D997" s="131"/>
      <c r="E997" s="131"/>
      <c r="F997" s="131"/>
      <c r="G997" s="131"/>
      <c r="H997" s="131"/>
      <c r="I997" s="131" t="s">
        <v>1491</v>
      </c>
      <c r="J997" s="131"/>
      <c r="K997" s="131"/>
    </row>
    <row r="998" spans="3:11" hidden="1" x14ac:dyDescent="0.25">
      <c r="C998" s="131"/>
      <c r="D998" s="131"/>
      <c r="E998" s="131"/>
      <c r="F998" s="131"/>
      <c r="G998" s="131"/>
      <c r="H998" s="131"/>
      <c r="I998" s="131" t="s">
        <v>1492</v>
      </c>
      <c r="J998" s="131"/>
      <c r="K998" s="131"/>
    </row>
    <row r="999" spans="3:11" hidden="1" x14ac:dyDescent="0.25">
      <c r="C999" s="131"/>
      <c r="D999" s="131"/>
      <c r="E999" s="131"/>
      <c r="F999" s="131"/>
      <c r="G999" s="131"/>
      <c r="H999" s="131"/>
      <c r="I999" s="131" t="s">
        <v>1493</v>
      </c>
      <c r="J999" s="131"/>
      <c r="K999" s="131"/>
    </row>
    <row r="1000" spans="3:11" hidden="1" x14ac:dyDescent="0.25">
      <c r="C1000" s="131"/>
      <c r="D1000" s="131"/>
      <c r="E1000" s="131"/>
      <c r="F1000" s="131"/>
      <c r="G1000" s="131"/>
      <c r="H1000" s="131"/>
      <c r="I1000" s="131" t="s">
        <v>1494</v>
      </c>
      <c r="J1000" s="131"/>
      <c r="K1000" s="131"/>
    </row>
    <row r="1001" spans="3:11" hidden="1" x14ac:dyDescent="0.25">
      <c r="C1001" s="131"/>
      <c r="D1001" s="131"/>
      <c r="E1001" s="131"/>
      <c r="F1001" s="131"/>
      <c r="G1001" s="131"/>
      <c r="H1001" s="131"/>
      <c r="I1001" s="131" t="s">
        <v>1495</v>
      </c>
      <c r="J1001" s="131"/>
      <c r="K1001" s="131"/>
    </row>
    <row r="1002" spans="3:11" hidden="1" x14ac:dyDescent="0.25">
      <c r="C1002" s="131"/>
      <c r="D1002" s="131"/>
      <c r="E1002" s="131"/>
      <c r="F1002" s="131"/>
      <c r="G1002" s="131"/>
      <c r="H1002" s="131"/>
      <c r="I1002" s="131" t="s">
        <v>1496</v>
      </c>
      <c r="J1002" s="131"/>
      <c r="K1002" s="131"/>
    </row>
    <row r="1003" spans="3:11" hidden="1" x14ac:dyDescent="0.25">
      <c r="C1003" s="131"/>
      <c r="D1003" s="131"/>
      <c r="E1003" s="131"/>
      <c r="F1003" s="131"/>
      <c r="G1003" s="131"/>
      <c r="H1003" s="131"/>
      <c r="I1003" s="131" t="s">
        <v>1497</v>
      </c>
      <c r="J1003" s="131"/>
      <c r="K1003" s="131"/>
    </row>
    <row r="1004" spans="3:11" hidden="1" x14ac:dyDescent="0.25">
      <c r="C1004" s="131"/>
      <c r="D1004" s="131"/>
      <c r="E1004" s="131"/>
      <c r="F1004" s="131"/>
      <c r="G1004" s="131"/>
      <c r="H1004" s="131"/>
      <c r="I1004" s="131" t="s">
        <v>1498</v>
      </c>
      <c r="J1004" s="131"/>
      <c r="K1004" s="131"/>
    </row>
    <row r="1005" spans="3:11" hidden="1" x14ac:dyDescent="0.25">
      <c r="C1005" s="131"/>
      <c r="D1005" s="131"/>
      <c r="E1005" s="131"/>
      <c r="F1005" s="131"/>
      <c r="G1005" s="131"/>
      <c r="H1005" s="131"/>
      <c r="I1005" s="131" t="s">
        <v>1499</v>
      </c>
      <c r="J1005" s="131"/>
      <c r="K1005" s="131"/>
    </row>
    <row r="1006" spans="3:11" hidden="1" x14ac:dyDescent="0.25">
      <c r="C1006" s="131"/>
      <c r="D1006" s="131"/>
      <c r="E1006" s="131"/>
      <c r="F1006" s="131"/>
      <c r="G1006" s="131"/>
      <c r="H1006" s="131"/>
      <c r="I1006" s="131" t="s">
        <v>1500</v>
      </c>
      <c r="J1006" s="131"/>
      <c r="K1006" s="131"/>
    </row>
    <row r="1007" spans="3:11" hidden="1" x14ac:dyDescent="0.25">
      <c r="C1007" s="131"/>
      <c r="D1007" s="131"/>
      <c r="E1007" s="131"/>
      <c r="F1007" s="131"/>
      <c r="G1007" s="131"/>
      <c r="H1007" s="131"/>
      <c r="I1007" s="131" t="s">
        <v>1501</v>
      </c>
      <c r="J1007" s="131"/>
      <c r="K1007" s="131"/>
    </row>
    <row r="1008" spans="3:11" hidden="1" x14ac:dyDescent="0.25">
      <c r="C1008" s="131"/>
      <c r="D1008" s="131"/>
      <c r="E1008" s="131"/>
      <c r="F1008" s="131"/>
      <c r="G1008" s="131"/>
      <c r="H1008" s="131"/>
      <c r="I1008" s="131" t="s">
        <v>1502</v>
      </c>
      <c r="J1008" s="131"/>
      <c r="K1008" s="131"/>
    </row>
    <row r="1009" spans="3:11" hidden="1" x14ac:dyDescent="0.25">
      <c r="C1009" s="131"/>
      <c r="D1009" s="131"/>
      <c r="E1009" s="131"/>
      <c r="F1009" s="131"/>
      <c r="G1009" s="131"/>
      <c r="H1009" s="131"/>
      <c r="I1009" s="131" t="s">
        <v>1503</v>
      </c>
      <c r="J1009" s="131"/>
      <c r="K1009" s="131"/>
    </row>
    <row r="1010" spans="3:11" hidden="1" x14ac:dyDescent="0.25">
      <c r="C1010" s="131"/>
      <c r="D1010" s="131"/>
      <c r="E1010" s="131"/>
      <c r="F1010" s="131"/>
      <c r="G1010" s="131"/>
      <c r="H1010" s="131"/>
      <c r="I1010" s="131" t="s">
        <v>1504</v>
      </c>
      <c r="J1010" s="131"/>
      <c r="K1010" s="131"/>
    </row>
    <row r="1011" spans="3:11" hidden="1" x14ac:dyDescent="0.25">
      <c r="C1011" s="131"/>
      <c r="D1011" s="131"/>
      <c r="E1011" s="131"/>
      <c r="F1011" s="131"/>
      <c r="G1011" s="131"/>
      <c r="H1011" s="131"/>
      <c r="I1011" s="131" t="s">
        <v>1505</v>
      </c>
      <c r="J1011" s="131"/>
      <c r="K1011" s="131"/>
    </row>
    <row r="1012" spans="3:11" hidden="1" x14ac:dyDescent="0.25">
      <c r="C1012" s="131"/>
      <c r="D1012" s="131"/>
      <c r="E1012" s="131"/>
      <c r="F1012" s="131"/>
      <c r="G1012" s="131"/>
      <c r="H1012" s="131"/>
      <c r="I1012" s="131" t="s">
        <v>1506</v>
      </c>
      <c r="J1012" s="131"/>
      <c r="K1012" s="131"/>
    </row>
    <row r="1013" spans="3:11" hidden="1" x14ac:dyDescent="0.25">
      <c r="C1013" s="131"/>
      <c r="D1013" s="131"/>
      <c r="E1013" s="131"/>
      <c r="F1013" s="131"/>
      <c r="G1013" s="131"/>
      <c r="H1013" s="131"/>
      <c r="I1013" s="131" t="s">
        <v>1507</v>
      </c>
      <c r="J1013" s="131"/>
      <c r="K1013" s="131"/>
    </row>
    <row r="1014" spans="3:11" hidden="1" x14ac:dyDescent="0.25">
      <c r="C1014" s="131"/>
      <c r="D1014" s="131"/>
      <c r="E1014" s="131"/>
      <c r="F1014" s="131"/>
      <c r="G1014" s="131"/>
      <c r="H1014" s="131"/>
      <c r="I1014" s="131" t="s">
        <v>1508</v>
      </c>
      <c r="J1014" s="131"/>
      <c r="K1014" s="131"/>
    </row>
    <row r="1015" spans="3:11" hidden="1" x14ac:dyDescent="0.25">
      <c r="C1015" s="131"/>
      <c r="D1015" s="131"/>
      <c r="E1015" s="131"/>
      <c r="F1015" s="131"/>
      <c r="G1015" s="131"/>
      <c r="H1015" s="131"/>
      <c r="I1015" s="131" t="s">
        <v>1509</v>
      </c>
      <c r="J1015" s="131"/>
      <c r="K1015" s="131"/>
    </row>
    <row r="1016" spans="3:11" hidden="1" x14ac:dyDescent="0.25">
      <c r="C1016" s="131"/>
      <c r="D1016" s="131"/>
      <c r="E1016" s="131"/>
      <c r="F1016" s="131"/>
      <c r="G1016" s="131"/>
      <c r="H1016" s="131"/>
      <c r="I1016" s="131" t="s">
        <v>1510</v>
      </c>
      <c r="J1016" s="131"/>
      <c r="K1016" s="131"/>
    </row>
    <row r="1017" spans="3:11" hidden="1" x14ac:dyDescent="0.25">
      <c r="C1017" s="131"/>
      <c r="D1017" s="131"/>
      <c r="E1017" s="131"/>
      <c r="F1017" s="131"/>
      <c r="G1017" s="131"/>
      <c r="H1017" s="131"/>
      <c r="I1017" s="131" t="s">
        <v>1511</v>
      </c>
      <c r="J1017" s="131"/>
      <c r="K1017" s="131"/>
    </row>
    <row r="1018" spans="3:11" hidden="1" x14ac:dyDescent="0.25">
      <c r="C1018" s="131"/>
      <c r="D1018" s="131"/>
      <c r="E1018" s="131"/>
      <c r="F1018" s="131"/>
      <c r="G1018" s="131"/>
      <c r="H1018" s="131"/>
      <c r="I1018" s="131" t="s">
        <v>1512</v>
      </c>
      <c r="J1018" s="131"/>
      <c r="K1018" s="131"/>
    </row>
    <row r="1019" spans="3:11" hidden="1" x14ac:dyDescent="0.25">
      <c r="C1019" s="131"/>
      <c r="D1019" s="131"/>
      <c r="E1019" s="131"/>
      <c r="F1019" s="131"/>
      <c r="G1019" s="131"/>
      <c r="H1019" s="131"/>
      <c r="I1019" s="131" t="s">
        <v>1513</v>
      </c>
      <c r="J1019" s="131"/>
      <c r="K1019" s="131"/>
    </row>
    <row r="1020" spans="3:11" hidden="1" x14ac:dyDescent="0.25">
      <c r="C1020" s="131"/>
      <c r="D1020" s="131"/>
      <c r="E1020" s="131"/>
      <c r="F1020" s="131"/>
      <c r="G1020" s="131"/>
      <c r="H1020" s="131"/>
      <c r="I1020" s="131" t="s">
        <v>1514</v>
      </c>
      <c r="J1020" s="131"/>
      <c r="K1020" s="131"/>
    </row>
    <row r="1021" spans="3:11" hidden="1" x14ac:dyDescent="0.25">
      <c r="C1021" s="131"/>
      <c r="D1021" s="131"/>
      <c r="E1021" s="131"/>
      <c r="F1021" s="131"/>
      <c r="G1021" s="131"/>
      <c r="H1021" s="131"/>
      <c r="I1021" s="131" t="s">
        <v>1515</v>
      </c>
      <c r="J1021" s="131"/>
      <c r="K1021" s="131"/>
    </row>
    <row r="1022" spans="3:11" hidden="1" x14ac:dyDescent="0.25">
      <c r="C1022" s="131"/>
      <c r="D1022" s="131"/>
      <c r="E1022" s="131"/>
      <c r="F1022" s="131"/>
      <c r="G1022" s="131"/>
      <c r="H1022" s="131"/>
      <c r="I1022" s="131" t="s">
        <v>1516</v>
      </c>
      <c r="J1022" s="131"/>
      <c r="K1022" s="131"/>
    </row>
    <row r="1023" spans="3:11" hidden="1" x14ac:dyDescent="0.25">
      <c r="C1023" s="131"/>
      <c r="D1023" s="131"/>
      <c r="E1023" s="131"/>
      <c r="F1023" s="131"/>
      <c r="G1023" s="131"/>
      <c r="H1023" s="131"/>
      <c r="I1023" s="131" t="s">
        <v>1517</v>
      </c>
      <c r="J1023" s="131"/>
      <c r="K1023" s="131"/>
    </row>
    <row r="1024" spans="3:11" hidden="1" x14ac:dyDescent="0.25">
      <c r="C1024" s="131"/>
      <c r="D1024" s="131"/>
      <c r="E1024" s="131"/>
      <c r="F1024" s="131"/>
      <c r="G1024" s="131"/>
      <c r="H1024" s="131"/>
      <c r="I1024" s="131" t="s">
        <v>1518</v>
      </c>
      <c r="J1024" s="131"/>
      <c r="K1024" s="131"/>
    </row>
    <row r="1025" spans="3:11" hidden="1" x14ac:dyDescent="0.25">
      <c r="C1025" s="131"/>
      <c r="D1025" s="131"/>
      <c r="E1025" s="131"/>
      <c r="F1025" s="131"/>
      <c r="G1025" s="131"/>
      <c r="H1025" s="131"/>
      <c r="I1025" s="131" t="s">
        <v>1519</v>
      </c>
      <c r="J1025" s="131"/>
      <c r="K1025" s="131"/>
    </row>
    <row r="1026" spans="3:11" hidden="1" x14ac:dyDescent="0.25">
      <c r="C1026" s="131"/>
      <c r="D1026" s="131"/>
      <c r="E1026" s="131"/>
      <c r="F1026" s="131"/>
      <c r="G1026" s="131"/>
      <c r="H1026" s="131"/>
      <c r="I1026" s="131" t="s">
        <v>1520</v>
      </c>
      <c r="J1026" s="131"/>
      <c r="K1026" s="131"/>
    </row>
    <row r="1027" spans="3:11" hidden="1" x14ac:dyDescent="0.25">
      <c r="C1027" s="131"/>
      <c r="D1027" s="131"/>
      <c r="E1027" s="131"/>
      <c r="F1027" s="131"/>
      <c r="G1027" s="131"/>
      <c r="H1027" s="131"/>
      <c r="I1027" s="131" t="s">
        <v>1521</v>
      </c>
      <c r="J1027" s="131"/>
      <c r="K1027" s="131"/>
    </row>
    <row r="1028" spans="3:11" hidden="1" x14ac:dyDescent="0.25">
      <c r="C1028" s="131"/>
      <c r="D1028" s="131"/>
      <c r="E1028" s="131"/>
      <c r="F1028" s="131"/>
      <c r="G1028" s="131"/>
      <c r="H1028" s="131"/>
      <c r="I1028" s="131" t="s">
        <v>1522</v>
      </c>
      <c r="J1028" s="131"/>
      <c r="K1028" s="131"/>
    </row>
    <row r="1029" spans="3:11" hidden="1" x14ac:dyDescent="0.25">
      <c r="C1029" s="131"/>
      <c r="D1029" s="131"/>
      <c r="E1029" s="131"/>
      <c r="F1029" s="131"/>
      <c r="G1029" s="131"/>
      <c r="H1029" s="131"/>
      <c r="I1029" s="131" t="s">
        <v>1523</v>
      </c>
      <c r="J1029" s="131"/>
      <c r="K1029" s="131"/>
    </row>
    <row r="1030" spans="3:11" hidden="1" x14ac:dyDescent="0.25">
      <c r="C1030" s="131"/>
      <c r="D1030" s="131"/>
      <c r="E1030" s="131"/>
      <c r="F1030" s="131"/>
      <c r="G1030" s="131"/>
      <c r="H1030" s="131"/>
      <c r="I1030" s="131" t="s">
        <v>1524</v>
      </c>
      <c r="J1030" s="131"/>
      <c r="K1030" s="131"/>
    </row>
    <row r="1031" spans="3:11" hidden="1" x14ac:dyDescent="0.25">
      <c r="C1031" s="131"/>
      <c r="D1031" s="131"/>
      <c r="E1031" s="131"/>
      <c r="F1031" s="131"/>
      <c r="G1031" s="131"/>
      <c r="H1031" s="131"/>
      <c r="I1031" s="131" t="s">
        <v>1525</v>
      </c>
      <c r="J1031" s="131"/>
      <c r="K1031" s="131"/>
    </row>
    <row r="1032" spans="3:11" hidden="1" x14ac:dyDescent="0.25">
      <c r="C1032" s="131"/>
      <c r="D1032" s="131"/>
      <c r="E1032" s="131"/>
      <c r="F1032" s="131"/>
      <c r="G1032" s="131"/>
      <c r="H1032" s="131"/>
      <c r="I1032" s="131" t="s">
        <v>1526</v>
      </c>
      <c r="J1032" s="131"/>
      <c r="K1032" s="131"/>
    </row>
    <row r="1033" spans="3:11" hidden="1" x14ac:dyDescent="0.25">
      <c r="C1033" s="131"/>
      <c r="D1033" s="131"/>
      <c r="E1033" s="131"/>
      <c r="F1033" s="131"/>
      <c r="G1033" s="131"/>
      <c r="H1033" s="131"/>
      <c r="I1033" s="131" t="s">
        <v>1527</v>
      </c>
      <c r="J1033" s="131"/>
      <c r="K1033" s="131"/>
    </row>
    <row r="1034" spans="3:11" hidden="1" x14ac:dyDescent="0.25">
      <c r="C1034" s="131"/>
      <c r="D1034" s="131"/>
      <c r="E1034" s="131"/>
      <c r="F1034" s="131"/>
      <c r="G1034" s="131"/>
      <c r="H1034" s="131"/>
      <c r="I1034" s="131" t="s">
        <v>1528</v>
      </c>
      <c r="J1034" s="131"/>
      <c r="K1034" s="131"/>
    </row>
    <row r="1035" spans="3:11" hidden="1" x14ac:dyDescent="0.25">
      <c r="C1035" s="131"/>
      <c r="D1035" s="131"/>
      <c r="E1035" s="131"/>
      <c r="F1035" s="131"/>
      <c r="G1035" s="131"/>
      <c r="H1035" s="131"/>
      <c r="I1035" s="131" t="s">
        <v>1529</v>
      </c>
      <c r="J1035" s="131"/>
      <c r="K1035" s="131"/>
    </row>
    <row r="1036" spans="3:11" hidden="1" x14ac:dyDescent="0.25">
      <c r="C1036" s="131"/>
      <c r="D1036" s="131"/>
      <c r="E1036" s="131"/>
      <c r="F1036" s="131"/>
      <c r="G1036" s="131"/>
      <c r="H1036" s="131"/>
      <c r="I1036" s="131" t="s">
        <v>1530</v>
      </c>
      <c r="J1036" s="131"/>
      <c r="K1036" s="131"/>
    </row>
    <row r="1037" spans="3:11" hidden="1" x14ac:dyDescent="0.25">
      <c r="C1037" s="131"/>
      <c r="D1037" s="131"/>
      <c r="E1037" s="131"/>
      <c r="F1037" s="131"/>
      <c r="G1037" s="131"/>
      <c r="H1037" s="131"/>
      <c r="I1037" s="131" t="s">
        <v>1531</v>
      </c>
      <c r="J1037" s="131"/>
      <c r="K1037" s="131"/>
    </row>
    <row r="1038" spans="3:11" hidden="1" x14ac:dyDescent="0.25">
      <c r="C1038" s="131"/>
      <c r="D1038" s="131"/>
      <c r="E1038" s="131"/>
      <c r="F1038" s="131"/>
      <c r="G1038" s="131"/>
      <c r="H1038" s="131"/>
      <c r="I1038" s="131" t="s">
        <v>1532</v>
      </c>
      <c r="J1038" s="131"/>
      <c r="K1038" s="131"/>
    </row>
    <row r="1039" spans="3:11" hidden="1" x14ac:dyDescent="0.25">
      <c r="C1039" s="131"/>
      <c r="D1039" s="131"/>
      <c r="E1039" s="131"/>
      <c r="F1039" s="131"/>
      <c r="G1039" s="131"/>
      <c r="H1039" s="131"/>
      <c r="I1039" s="131" t="s">
        <v>1533</v>
      </c>
      <c r="J1039" s="131"/>
      <c r="K1039" s="131"/>
    </row>
    <row r="1040" spans="3:11" hidden="1" x14ac:dyDescent="0.25">
      <c r="C1040" s="131"/>
      <c r="D1040" s="131"/>
      <c r="E1040" s="131"/>
      <c r="F1040" s="131"/>
      <c r="G1040" s="131"/>
      <c r="H1040" s="131"/>
      <c r="I1040" s="131" t="s">
        <v>1534</v>
      </c>
      <c r="J1040" s="131"/>
      <c r="K1040" s="131"/>
    </row>
    <row r="1041" spans="3:11" hidden="1" x14ac:dyDescent="0.25">
      <c r="C1041" s="131"/>
      <c r="D1041" s="131"/>
      <c r="E1041" s="131"/>
      <c r="F1041" s="131"/>
      <c r="G1041" s="131"/>
      <c r="H1041" s="131"/>
      <c r="I1041" s="131" t="s">
        <v>1535</v>
      </c>
      <c r="J1041" s="131"/>
      <c r="K1041" s="131"/>
    </row>
    <row r="1042" spans="3:11" hidden="1" x14ac:dyDescent="0.25">
      <c r="C1042" s="131"/>
      <c r="D1042" s="131"/>
      <c r="E1042" s="131"/>
      <c r="F1042" s="131"/>
      <c r="G1042" s="131"/>
      <c r="H1042" s="131"/>
      <c r="I1042" s="131" t="s">
        <v>1536</v>
      </c>
      <c r="J1042" s="131"/>
      <c r="K1042" s="131"/>
    </row>
    <row r="1043" spans="3:11" hidden="1" x14ac:dyDescent="0.25">
      <c r="C1043" s="131"/>
      <c r="D1043" s="131"/>
      <c r="E1043" s="131"/>
      <c r="F1043" s="131"/>
      <c r="G1043" s="131"/>
      <c r="H1043" s="131"/>
      <c r="I1043" s="131" t="s">
        <v>1537</v>
      </c>
      <c r="J1043" s="131"/>
      <c r="K1043" s="131"/>
    </row>
    <row r="1044" spans="3:11" hidden="1" x14ac:dyDescent="0.25">
      <c r="C1044" s="131"/>
      <c r="D1044" s="131"/>
      <c r="E1044" s="131"/>
      <c r="F1044" s="131"/>
      <c r="G1044" s="131"/>
      <c r="H1044" s="131"/>
      <c r="I1044" s="131" t="s">
        <v>1538</v>
      </c>
      <c r="J1044" s="131"/>
      <c r="K1044" s="131"/>
    </row>
    <row r="1045" spans="3:11" hidden="1" x14ac:dyDescent="0.25">
      <c r="C1045" s="131"/>
      <c r="D1045" s="131"/>
      <c r="E1045" s="131"/>
      <c r="F1045" s="131"/>
      <c r="G1045" s="131"/>
      <c r="H1045" s="131"/>
      <c r="I1045" s="131" t="s">
        <v>1539</v>
      </c>
      <c r="J1045" s="131"/>
      <c r="K1045" s="131"/>
    </row>
    <row r="1046" spans="3:11" hidden="1" x14ac:dyDescent="0.25">
      <c r="C1046" s="131"/>
      <c r="D1046" s="131"/>
      <c r="E1046" s="131"/>
      <c r="F1046" s="131"/>
      <c r="G1046" s="131"/>
      <c r="H1046" s="131"/>
      <c r="I1046" s="131" t="s">
        <v>1540</v>
      </c>
      <c r="J1046" s="131"/>
      <c r="K1046" s="131"/>
    </row>
    <row r="1047" spans="3:11" hidden="1" x14ac:dyDescent="0.25">
      <c r="C1047" s="131"/>
      <c r="D1047" s="131"/>
      <c r="E1047" s="131"/>
      <c r="F1047" s="131"/>
      <c r="G1047" s="131"/>
      <c r="H1047" s="131"/>
      <c r="I1047" s="131" t="s">
        <v>1541</v>
      </c>
      <c r="J1047" s="131"/>
      <c r="K1047" s="131"/>
    </row>
    <row r="1048" spans="3:11" hidden="1" x14ac:dyDescent="0.25">
      <c r="C1048" s="131"/>
      <c r="D1048" s="131"/>
      <c r="E1048" s="131"/>
      <c r="F1048" s="131"/>
      <c r="G1048" s="131"/>
      <c r="H1048" s="131"/>
      <c r="I1048" s="131" t="s">
        <v>1542</v>
      </c>
      <c r="J1048" s="131"/>
      <c r="K1048" s="131"/>
    </row>
    <row r="1049" spans="3:11" hidden="1" x14ac:dyDescent="0.25">
      <c r="C1049" s="131"/>
      <c r="D1049" s="131"/>
      <c r="E1049" s="131"/>
      <c r="F1049" s="131"/>
      <c r="G1049" s="131"/>
      <c r="H1049" s="131"/>
      <c r="I1049" s="131" t="s">
        <v>1543</v>
      </c>
      <c r="J1049" s="131"/>
      <c r="K1049" s="131"/>
    </row>
    <row r="1050" spans="3:11" hidden="1" x14ac:dyDescent="0.25">
      <c r="C1050" s="131"/>
      <c r="D1050" s="131"/>
      <c r="E1050" s="131"/>
      <c r="F1050" s="131"/>
      <c r="G1050" s="131"/>
      <c r="H1050" s="131"/>
      <c r="I1050" s="131" t="s">
        <v>1544</v>
      </c>
      <c r="J1050" s="131"/>
      <c r="K1050" s="131"/>
    </row>
    <row r="1051" spans="3:11" hidden="1" x14ac:dyDescent="0.25">
      <c r="C1051" s="131"/>
      <c r="D1051" s="131"/>
      <c r="E1051" s="131"/>
      <c r="F1051" s="131"/>
      <c r="G1051" s="131"/>
      <c r="H1051" s="131"/>
      <c r="I1051" s="131" t="s">
        <v>1545</v>
      </c>
      <c r="J1051" s="131"/>
      <c r="K1051" s="131"/>
    </row>
    <row r="1052" spans="3:11" hidden="1" x14ac:dyDescent="0.25">
      <c r="C1052" s="131"/>
      <c r="D1052" s="131"/>
      <c r="E1052" s="131"/>
      <c r="F1052" s="131"/>
      <c r="G1052" s="131"/>
      <c r="H1052" s="131"/>
      <c r="I1052" s="131" t="s">
        <v>1546</v>
      </c>
      <c r="J1052" s="131"/>
      <c r="K1052" s="131"/>
    </row>
    <row r="1053" spans="3:11" hidden="1" x14ac:dyDescent="0.25">
      <c r="C1053" s="131"/>
      <c r="D1053" s="131"/>
      <c r="E1053" s="131"/>
      <c r="F1053" s="131"/>
      <c r="G1053" s="131"/>
      <c r="H1053" s="131"/>
      <c r="I1053" s="131" t="s">
        <v>1547</v>
      </c>
      <c r="J1053" s="131"/>
      <c r="K1053" s="131"/>
    </row>
    <row r="1054" spans="3:11" hidden="1" x14ac:dyDescent="0.25">
      <c r="C1054" s="131"/>
      <c r="D1054" s="131"/>
      <c r="E1054" s="131"/>
      <c r="F1054" s="131"/>
      <c r="G1054" s="131"/>
      <c r="H1054" s="131"/>
      <c r="I1054" s="131" t="s">
        <v>1548</v>
      </c>
      <c r="J1054" s="131"/>
      <c r="K1054" s="131"/>
    </row>
    <row r="1055" spans="3:11" hidden="1" x14ac:dyDescent="0.25">
      <c r="C1055" s="131"/>
      <c r="D1055" s="131"/>
      <c r="E1055" s="131"/>
      <c r="F1055" s="131"/>
      <c r="G1055" s="131"/>
      <c r="H1055" s="131"/>
      <c r="I1055" s="131" t="s">
        <v>1549</v>
      </c>
      <c r="J1055" s="131"/>
      <c r="K1055" s="131"/>
    </row>
    <row r="1056" spans="3:11" hidden="1" x14ac:dyDescent="0.25">
      <c r="C1056" s="131"/>
      <c r="D1056" s="131"/>
      <c r="E1056" s="131"/>
      <c r="F1056" s="131"/>
      <c r="G1056" s="131"/>
      <c r="H1056" s="131"/>
      <c r="I1056" s="131" t="s">
        <v>1550</v>
      </c>
      <c r="J1056" s="131"/>
      <c r="K1056" s="131"/>
    </row>
    <row r="1057" spans="3:11" hidden="1" x14ac:dyDescent="0.25">
      <c r="C1057" s="131"/>
      <c r="D1057" s="131"/>
      <c r="E1057" s="131"/>
      <c r="F1057" s="131"/>
      <c r="G1057" s="131"/>
      <c r="H1057" s="131"/>
      <c r="I1057" s="131" t="s">
        <v>1551</v>
      </c>
      <c r="J1057" s="131"/>
      <c r="K1057" s="131"/>
    </row>
    <row r="1058" spans="3:11" hidden="1" x14ac:dyDescent="0.25">
      <c r="C1058" s="131"/>
      <c r="D1058" s="131"/>
      <c r="E1058" s="131"/>
      <c r="F1058" s="131"/>
      <c r="G1058" s="131"/>
      <c r="H1058" s="131"/>
      <c r="I1058" s="131" t="s">
        <v>1552</v>
      </c>
      <c r="J1058" s="131"/>
      <c r="K1058" s="131"/>
    </row>
    <row r="1059" spans="3:11" hidden="1" x14ac:dyDescent="0.25">
      <c r="C1059" s="131"/>
      <c r="D1059" s="131"/>
      <c r="E1059" s="131"/>
      <c r="F1059" s="131"/>
      <c r="G1059" s="131"/>
      <c r="H1059" s="131"/>
      <c r="I1059" s="131" t="s">
        <v>1553</v>
      </c>
      <c r="J1059" s="131"/>
      <c r="K1059" s="131"/>
    </row>
    <row r="1060" spans="3:11" hidden="1" x14ac:dyDescent="0.25">
      <c r="C1060" s="131"/>
      <c r="D1060" s="131"/>
      <c r="E1060" s="131"/>
      <c r="F1060" s="131"/>
      <c r="G1060" s="131"/>
      <c r="H1060" s="131"/>
      <c r="I1060" s="131" t="s">
        <v>1554</v>
      </c>
      <c r="J1060" s="131"/>
      <c r="K1060" s="131"/>
    </row>
    <row r="1061" spans="3:11" hidden="1" x14ac:dyDescent="0.25">
      <c r="C1061" s="131"/>
      <c r="D1061" s="131"/>
      <c r="E1061" s="131"/>
      <c r="F1061" s="131"/>
      <c r="G1061" s="131"/>
      <c r="H1061" s="131"/>
      <c r="I1061" s="131" t="s">
        <v>1555</v>
      </c>
      <c r="J1061" s="131"/>
      <c r="K1061" s="131"/>
    </row>
    <row r="1062" spans="3:11" hidden="1" x14ac:dyDescent="0.25">
      <c r="C1062" s="131"/>
      <c r="D1062" s="131"/>
      <c r="E1062" s="131"/>
      <c r="F1062" s="131"/>
      <c r="G1062" s="131"/>
      <c r="H1062" s="131"/>
      <c r="I1062" s="131" t="s">
        <v>1556</v>
      </c>
      <c r="J1062" s="131"/>
      <c r="K1062" s="131"/>
    </row>
    <row r="1063" spans="3:11" hidden="1" x14ac:dyDescent="0.25">
      <c r="C1063" s="131"/>
      <c r="D1063" s="131"/>
      <c r="E1063" s="131"/>
      <c r="F1063" s="131"/>
      <c r="G1063" s="131"/>
      <c r="H1063" s="131"/>
      <c r="I1063" s="131" t="s">
        <v>1557</v>
      </c>
      <c r="J1063" s="131"/>
      <c r="K1063" s="131"/>
    </row>
    <row r="1064" spans="3:11" hidden="1" x14ac:dyDescent="0.25">
      <c r="C1064" s="131"/>
      <c r="D1064" s="131"/>
      <c r="E1064" s="131"/>
      <c r="F1064" s="131"/>
      <c r="G1064" s="131"/>
      <c r="H1064" s="131"/>
      <c r="I1064" s="131" t="s">
        <v>1558</v>
      </c>
      <c r="J1064" s="131"/>
      <c r="K1064" s="131"/>
    </row>
    <row r="1065" spans="3:11" hidden="1" x14ac:dyDescent="0.25">
      <c r="C1065" s="131"/>
      <c r="D1065" s="131"/>
      <c r="E1065" s="131"/>
      <c r="F1065" s="131"/>
      <c r="G1065" s="131"/>
      <c r="H1065" s="131"/>
      <c r="I1065" s="131" t="s">
        <v>1559</v>
      </c>
      <c r="J1065" s="131"/>
      <c r="K1065" s="131"/>
    </row>
    <row r="1066" spans="3:11" hidden="1" x14ac:dyDescent="0.25">
      <c r="C1066" s="131"/>
      <c r="D1066" s="131"/>
      <c r="E1066" s="131"/>
      <c r="F1066" s="131"/>
      <c r="G1066" s="131"/>
      <c r="H1066" s="131"/>
      <c r="I1066" s="131" t="s">
        <v>1560</v>
      </c>
      <c r="J1066" s="131"/>
      <c r="K1066" s="131"/>
    </row>
    <row r="1067" spans="3:11" hidden="1" x14ac:dyDescent="0.25">
      <c r="C1067" s="131"/>
      <c r="D1067" s="131"/>
      <c r="E1067" s="131"/>
      <c r="F1067" s="131"/>
      <c r="G1067" s="131"/>
      <c r="H1067" s="131"/>
      <c r="I1067" s="131" t="s">
        <v>1561</v>
      </c>
      <c r="J1067" s="131"/>
      <c r="K1067" s="131"/>
    </row>
    <row r="1068" spans="3:11" hidden="1" x14ac:dyDescent="0.25">
      <c r="C1068" s="131"/>
      <c r="D1068" s="131"/>
      <c r="E1068" s="131"/>
      <c r="F1068" s="131"/>
      <c r="G1068" s="131"/>
      <c r="H1068" s="131"/>
      <c r="I1068" s="131" t="s">
        <v>1562</v>
      </c>
      <c r="J1068" s="131"/>
      <c r="K1068" s="131"/>
    </row>
    <row r="1069" spans="3:11" hidden="1" x14ac:dyDescent="0.25">
      <c r="C1069" s="131"/>
      <c r="D1069" s="131"/>
      <c r="E1069" s="131"/>
      <c r="F1069" s="131"/>
      <c r="G1069" s="131"/>
      <c r="H1069" s="131"/>
      <c r="I1069" s="131" t="s">
        <v>1563</v>
      </c>
      <c r="J1069" s="131"/>
      <c r="K1069" s="131"/>
    </row>
    <row r="1070" spans="3:11" hidden="1" x14ac:dyDescent="0.25">
      <c r="C1070" s="131"/>
      <c r="D1070" s="131"/>
      <c r="E1070" s="131"/>
      <c r="F1070" s="131"/>
      <c r="G1070" s="131"/>
      <c r="H1070" s="131"/>
      <c r="I1070" s="131" t="s">
        <v>1564</v>
      </c>
      <c r="J1070" s="131"/>
      <c r="K1070" s="131"/>
    </row>
    <row r="1071" spans="3:11" hidden="1" x14ac:dyDescent="0.25">
      <c r="C1071" s="131"/>
      <c r="D1071" s="131"/>
      <c r="E1071" s="131"/>
      <c r="F1071" s="131"/>
      <c r="G1071" s="131"/>
      <c r="H1071" s="131"/>
      <c r="I1071" s="131" t="s">
        <v>1565</v>
      </c>
      <c r="J1071" s="131"/>
      <c r="K1071" s="131"/>
    </row>
    <row r="1072" spans="3:11" hidden="1" x14ac:dyDescent="0.25">
      <c r="C1072" s="131"/>
      <c r="D1072" s="131"/>
      <c r="E1072" s="131"/>
      <c r="F1072" s="131"/>
      <c r="G1072" s="131"/>
      <c r="H1072" s="131"/>
      <c r="I1072" s="131" t="s">
        <v>1566</v>
      </c>
      <c r="J1072" s="131"/>
      <c r="K1072" s="131"/>
    </row>
    <row r="1073" spans="3:11" hidden="1" x14ac:dyDescent="0.25">
      <c r="C1073" s="131"/>
      <c r="D1073" s="131"/>
      <c r="E1073" s="131"/>
      <c r="F1073" s="131"/>
      <c r="G1073" s="131"/>
      <c r="H1073" s="131"/>
      <c r="I1073" s="131" t="s">
        <v>1567</v>
      </c>
      <c r="J1073" s="131"/>
      <c r="K1073" s="131"/>
    </row>
    <row r="1074" spans="3:11" hidden="1" x14ac:dyDescent="0.25">
      <c r="C1074" s="131"/>
      <c r="D1074" s="131"/>
      <c r="E1074" s="131"/>
      <c r="F1074" s="131"/>
      <c r="G1074" s="131"/>
      <c r="H1074" s="131"/>
      <c r="I1074" s="131" t="s">
        <v>1568</v>
      </c>
      <c r="J1074" s="131"/>
      <c r="K1074" s="131"/>
    </row>
    <row r="1075" spans="3:11" hidden="1" x14ac:dyDescent="0.25">
      <c r="C1075" s="131"/>
      <c r="D1075" s="131"/>
      <c r="E1075" s="131"/>
      <c r="F1075" s="131"/>
      <c r="G1075" s="131"/>
      <c r="H1075" s="131"/>
      <c r="I1075" s="131" t="s">
        <v>1569</v>
      </c>
      <c r="J1075" s="131"/>
      <c r="K1075" s="131"/>
    </row>
    <row r="1076" spans="3:11" hidden="1" x14ac:dyDescent="0.25">
      <c r="C1076" s="131"/>
      <c r="D1076" s="131"/>
      <c r="E1076" s="131"/>
      <c r="F1076" s="131"/>
      <c r="G1076" s="131"/>
      <c r="H1076" s="131"/>
      <c r="I1076" s="131" t="s">
        <v>1570</v>
      </c>
      <c r="J1076" s="131"/>
      <c r="K1076" s="131"/>
    </row>
    <row r="1077" spans="3:11" hidden="1" x14ac:dyDescent="0.25">
      <c r="C1077" s="131"/>
      <c r="D1077" s="131"/>
      <c r="E1077" s="131"/>
      <c r="F1077" s="131"/>
      <c r="G1077" s="131"/>
      <c r="H1077" s="131"/>
      <c r="I1077" s="131" t="s">
        <v>1571</v>
      </c>
      <c r="J1077" s="131"/>
      <c r="K1077" s="131"/>
    </row>
    <row r="1078" spans="3:11" hidden="1" x14ac:dyDescent="0.25">
      <c r="C1078" s="131"/>
      <c r="D1078" s="131"/>
      <c r="E1078" s="131"/>
      <c r="F1078" s="131"/>
      <c r="G1078" s="131"/>
      <c r="H1078" s="131"/>
      <c r="I1078" s="131" t="s">
        <v>1572</v>
      </c>
      <c r="J1078" s="131"/>
      <c r="K1078" s="131"/>
    </row>
    <row r="1079" spans="3:11" hidden="1" x14ac:dyDescent="0.25">
      <c r="C1079" s="131"/>
      <c r="D1079" s="131"/>
      <c r="E1079" s="131"/>
      <c r="F1079" s="131"/>
      <c r="G1079" s="131"/>
      <c r="H1079" s="131"/>
      <c r="I1079" s="131" t="s">
        <v>1573</v>
      </c>
      <c r="J1079" s="131"/>
      <c r="K1079" s="131"/>
    </row>
    <row r="1080" spans="3:11" hidden="1" x14ac:dyDescent="0.25">
      <c r="C1080" s="131"/>
      <c r="D1080" s="131"/>
      <c r="E1080" s="131"/>
      <c r="F1080" s="131"/>
      <c r="G1080" s="131"/>
      <c r="H1080" s="131"/>
      <c r="I1080" s="131" t="s">
        <v>1574</v>
      </c>
      <c r="J1080" s="131"/>
      <c r="K1080" s="131"/>
    </row>
    <row r="1081" spans="3:11" hidden="1" x14ac:dyDescent="0.25">
      <c r="C1081" s="131"/>
      <c r="D1081" s="131"/>
      <c r="E1081" s="131"/>
      <c r="F1081" s="131"/>
      <c r="G1081" s="131"/>
      <c r="H1081" s="131"/>
      <c r="I1081" s="131" t="s">
        <v>1575</v>
      </c>
      <c r="J1081" s="131"/>
      <c r="K1081" s="131"/>
    </row>
    <row r="1082" spans="3:11" hidden="1" x14ac:dyDescent="0.25">
      <c r="C1082" s="131"/>
      <c r="D1082" s="131"/>
      <c r="E1082" s="131"/>
      <c r="F1082" s="131"/>
      <c r="G1082" s="131"/>
      <c r="H1082" s="131"/>
      <c r="I1082" s="131" t="s">
        <v>1576</v>
      </c>
      <c r="J1082" s="131"/>
      <c r="K1082" s="131"/>
    </row>
    <row r="1083" spans="3:11" hidden="1" x14ac:dyDescent="0.25">
      <c r="C1083" s="131"/>
      <c r="D1083" s="131"/>
      <c r="E1083" s="131"/>
      <c r="F1083" s="131"/>
      <c r="G1083" s="131"/>
      <c r="H1083" s="131"/>
      <c r="I1083" s="131" t="s">
        <v>1577</v>
      </c>
      <c r="J1083" s="131"/>
      <c r="K1083" s="131"/>
    </row>
    <row r="1084" spans="3:11" hidden="1" x14ac:dyDescent="0.25">
      <c r="C1084" s="131"/>
      <c r="D1084" s="131"/>
      <c r="E1084" s="131"/>
      <c r="F1084" s="131"/>
      <c r="G1084" s="131"/>
      <c r="H1084" s="131"/>
      <c r="I1084" s="131" t="s">
        <v>1578</v>
      </c>
      <c r="J1084" s="131"/>
      <c r="K1084" s="131"/>
    </row>
    <row r="1085" spans="3:11" hidden="1" x14ac:dyDescent="0.25">
      <c r="C1085" s="131"/>
      <c r="D1085" s="131"/>
      <c r="E1085" s="131"/>
      <c r="F1085" s="131"/>
      <c r="G1085" s="131"/>
      <c r="H1085" s="131"/>
      <c r="I1085" s="131" t="s">
        <v>1579</v>
      </c>
      <c r="J1085" s="131"/>
      <c r="K1085" s="131"/>
    </row>
    <row r="1086" spans="3:11" hidden="1" x14ac:dyDescent="0.25">
      <c r="C1086" s="131"/>
      <c r="D1086" s="131"/>
      <c r="E1086" s="131"/>
      <c r="F1086" s="131"/>
      <c r="G1086" s="131"/>
      <c r="H1086" s="131"/>
      <c r="I1086" s="131" t="s">
        <v>1580</v>
      </c>
      <c r="J1086" s="131"/>
      <c r="K1086" s="131"/>
    </row>
    <row r="1087" spans="3:11" hidden="1" x14ac:dyDescent="0.25">
      <c r="C1087" s="131"/>
      <c r="D1087" s="131"/>
      <c r="E1087" s="131"/>
      <c r="F1087" s="131"/>
      <c r="G1087" s="131"/>
      <c r="H1087" s="131"/>
      <c r="I1087" s="131" t="s">
        <v>1581</v>
      </c>
      <c r="J1087" s="131"/>
      <c r="K1087" s="131"/>
    </row>
    <row r="1088" spans="3:11" hidden="1" x14ac:dyDescent="0.25">
      <c r="C1088" s="131"/>
      <c r="D1088" s="131"/>
      <c r="E1088" s="131"/>
      <c r="F1088" s="131"/>
      <c r="G1088" s="131"/>
      <c r="H1088" s="131"/>
      <c r="I1088" s="131" t="s">
        <v>1582</v>
      </c>
      <c r="J1088" s="131"/>
      <c r="K1088" s="131"/>
    </row>
    <row r="1089" spans="3:11" hidden="1" x14ac:dyDescent="0.25">
      <c r="C1089" s="131"/>
      <c r="D1089" s="131"/>
      <c r="E1089" s="131"/>
      <c r="F1089" s="131"/>
      <c r="G1089" s="131"/>
      <c r="H1089" s="131"/>
      <c r="I1089" s="131" t="s">
        <v>1583</v>
      </c>
      <c r="J1089" s="131"/>
      <c r="K1089" s="131"/>
    </row>
    <row r="1090" spans="3:11" hidden="1" x14ac:dyDescent="0.25">
      <c r="C1090" s="131"/>
      <c r="D1090" s="131"/>
      <c r="E1090" s="131"/>
      <c r="F1090" s="131"/>
      <c r="G1090" s="131"/>
      <c r="H1090" s="131"/>
      <c r="I1090" s="131" t="s">
        <v>1584</v>
      </c>
      <c r="J1090" s="131"/>
      <c r="K1090" s="131"/>
    </row>
    <row r="1091" spans="3:11" hidden="1" x14ac:dyDescent="0.25">
      <c r="C1091" s="131"/>
      <c r="D1091" s="131"/>
      <c r="E1091" s="131"/>
      <c r="F1091" s="131"/>
      <c r="G1091" s="131"/>
      <c r="H1091" s="131"/>
      <c r="I1091" s="131" t="s">
        <v>1585</v>
      </c>
      <c r="J1091" s="131"/>
      <c r="K1091" s="131"/>
    </row>
    <row r="1092" spans="3:11" hidden="1" x14ac:dyDescent="0.25">
      <c r="C1092" s="131"/>
      <c r="D1092" s="131"/>
      <c r="E1092" s="131"/>
      <c r="F1092" s="131"/>
      <c r="G1092" s="131"/>
      <c r="H1092" s="131"/>
      <c r="I1092" s="131" t="s">
        <v>1586</v>
      </c>
      <c r="J1092" s="131"/>
      <c r="K1092" s="131"/>
    </row>
    <row r="1093" spans="3:11" hidden="1" x14ac:dyDescent="0.25">
      <c r="C1093" s="131"/>
      <c r="D1093" s="131"/>
      <c r="E1093" s="131"/>
      <c r="F1093" s="131"/>
      <c r="G1093" s="131"/>
      <c r="H1093" s="131"/>
      <c r="I1093" s="131" t="s">
        <v>1587</v>
      </c>
      <c r="J1093" s="131"/>
      <c r="K1093" s="131"/>
    </row>
    <row r="1094" spans="3:11" hidden="1" x14ac:dyDescent="0.25">
      <c r="C1094" s="131"/>
      <c r="D1094" s="131"/>
      <c r="E1094" s="131"/>
      <c r="F1094" s="131"/>
      <c r="G1094" s="131"/>
      <c r="H1094" s="131"/>
      <c r="I1094" s="131" t="s">
        <v>1588</v>
      </c>
      <c r="J1094" s="131"/>
      <c r="K1094" s="131"/>
    </row>
    <row r="1095" spans="3:11" hidden="1" x14ac:dyDescent="0.25">
      <c r="C1095" s="131"/>
      <c r="D1095" s="131"/>
      <c r="E1095" s="131"/>
      <c r="F1095" s="131"/>
      <c r="G1095" s="131"/>
      <c r="H1095" s="131"/>
      <c r="I1095" s="131" t="s">
        <v>1589</v>
      </c>
      <c r="J1095" s="131"/>
      <c r="K1095" s="131"/>
    </row>
    <row r="1096" spans="3:11" hidden="1" x14ac:dyDescent="0.25">
      <c r="C1096" s="131"/>
      <c r="D1096" s="131"/>
      <c r="E1096" s="131"/>
      <c r="F1096" s="131"/>
      <c r="G1096" s="131"/>
      <c r="H1096" s="131"/>
      <c r="I1096" s="131" t="s">
        <v>1590</v>
      </c>
      <c r="J1096" s="131"/>
      <c r="K1096" s="131"/>
    </row>
    <row r="1097" spans="3:11" hidden="1" x14ac:dyDescent="0.25">
      <c r="C1097" s="131"/>
      <c r="D1097" s="131"/>
      <c r="E1097" s="131"/>
      <c r="F1097" s="131"/>
      <c r="G1097" s="131"/>
      <c r="H1097" s="131"/>
      <c r="I1097" s="131" t="s">
        <v>1591</v>
      </c>
      <c r="J1097" s="131"/>
      <c r="K1097" s="131"/>
    </row>
    <row r="1098" spans="3:11" hidden="1" x14ac:dyDescent="0.25">
      <c r="C1098" s="131"/>
      <c r="D1098" s="131"/>
      <c r="E1098" s="131"/>
      <c r="F1098" s="131"/>
      <c r="G1098" s="131"/>
      <c r="H1098" s="131"/>
      <c r="I1098" s="131" t="s">
        <v>1592</v>
      </c>
      <c r="J1098" s="131"/>
      <c r="K1098" s="131"/>
    </row>
    <row r="1099" spans="3:11" hidden="1" x14ac:dyDescent="0.25">
      <c r="C1099" s="131"/>
      <c r="D1099" s="131"/>
      <c r="E1099" s="131"/>
      <c r="F1099" s="131"/>
      <c r="G1099" s="131"/>
      <c r="H1099" s="131"/>
      <c r="I1099" s="131" t="s">
        <v>1593</v>
      </c>
      <c r="J1099" s="131"/>
      <c r="K1099" s="131"/>
    </row>
    <row r="1100" spans="3:11" hidden="1" x14ac:dyDescent="0.25">
      <c r="C1100" s="131"/>
      <c r="D1100" s="131"/>
      <c r="E1100" s="131"/>
      <c r="F1100" s="131"/>
      <c r="G1100" s="131"/>
      <c r="H1100" s="131"/>
      <c r="I1100" s="131" t="s">
        <v>1594</v>
      </c>
      <c r="J1100" s="131"/>
      <c r="K1100" s="131"/>
    </row>
    <row r="1101" spans="3:11" hidden="1" x14ac:dyDescent="0.25">
      <c r="C1101" s="131"/>
      <c r="D1101" s="131"/>
      <c r="E1101" s="131"/>
      <c r="F1101" s="131"/>
      <c r="G1101" s="131"/>
      <c r="H1101" s="131"/>
      <c r="I1101" s="131" t="s">
        <v>1595</v>
      </c>
      <c r="J1101" s="131"/>
      <c r="K1101" s="131"/>
    </row>
    <row r="1102" spans="3:11" hidden="1" x14ac:dyDescent="0.25">
      <c r="C1102" s="131"/>
      <c r="D1102" s="131"/>
      <c r="E1102" s="131"/>
      <c r="F1102" s="131"/>
      <c r="G1102" s="131"/>
      <c r="H1102" s="131"/>
      <c r="I1102" s="131" t="s">
        <v>1596</v>
      </c>
      <c r="J1102" s="131"/>
      <c r="K1102" s="131"/>
    </row>
    <row r="1103" spans="3:11" hidden="1" x14ac:dyDescent="0.25">
      <c r="C1103" s="131"/>
      <c r="D1103" s="131"/>
      <c r="E1103" s="131"/>
      <c r="F1103" s="131"/>
      <c r="G1103" s="131"/>
      <c r="H1103" s="131"/>
      <c r="I1103" s="131" t="s">
        <v>1597</v>
      </c>
      <c r="J1103" s="131"/>
      <c r="K1103" s="131"/>
    </row>
    <row r="1104" spans="3:11" hidden="1" x14ac:dyDescent="0.25">
      <c r="C1104" s="131"/>
      <c r="D1104" s="131"/>
      <c r="E1104" s="131"/>
      <c r="F1104" s="131"/>
      <c r="G1104" s="131"/>
      <c r="H1104" s="131"/>
      <c r="I1104" s="131" t="s">
        <v>1598</v>
      </c>
      <c r="J1104" s="131"/>
      <c r="K1104" s="131"/>
    </row>
    <row r="1105" spans="3:11" hidden="1" x14ac:dyDescent="0.25">
      <c r="C1105" s="131"/>
      <c r="D1105" s="131"/>
      <c r="E1105" s="131"/>
      <c r="F1105" s="131"/>
      <c r="G1105" s="131"/>
      <c r="H1105" s="131"/>
      <c r="I1105" s="131" t="s">
        <v>1599</v>
      </c>
      <c r="J1105" s="131"/>
      <c r="K1105" s="131"/>
    </row>
    <row r="1106" spans="3:11" hidden="1" x14ac:dyDescent="0.25">
      <c r="C1106" s="131"/>
      <c r="D1106" s="131"/>
      <c r="E1106" s="131"/>
      <c r="F1106" s="131"/>
      <c r="G1106" s="131"/>
      <c r="H1106" s="131"/>
      <c r="I1106" s="131" t="s">
        <v>1600</v>
      </c>
      <c r="J1106" s="131"/>
      <c r="K1106" s="131"/>
    </row>
    <row r="1107" spans="3:11" hidden="1" x14ac:dyDescent="0.25">
      <c r="C1107" s="131"/>
      <c r="D1107" s="131"/>
      <c r="E1107" s="131"/>
      <c r="F1107" s="131"/>
      <c r="G1107" s="131"/>
      <c r="H1107" s="131"/>
      <c r="I1107" s="131" t="s">
        <v>1601</v>
      </c>
      <c r="J1107" s="131"/>
      <c r="K1107" s="131"/>
    </row>
    <row r="1108" spans="3:11" hidden="1" x14ac:dyDescent="0.25">
      <c r="C1108" s="131"/>
      <c r="D1108" s="131"/>
      <c r="E1108" s="131"/>
      <c r="F1108" s="131"/>
      <c r="G1108" s="131"/>
      <c r="H1108" s="131"/>
      <c r="I1108" s="131" t="s">
        <v>1602</v>
      </c>
      <c r="J1108" s="131"/>
      <c r="K1108" s="131"/>
    </row>
    <row r="1109" spans="3:11" hidden="1" x14ac:dyDescent="0.25">
      <c r="C1109" s="131"/>
      <c r="D1109" s="131"/>
      <c r="E1109" s="131"/>
      <c r="F1109" s="131"/>
      <c r="G1109" s="131"/>
      <c r="H1109" s="131"/>
      <c r="I1109" s="131" t="s">
        <v>368</v>
      </c>
      <c r="J1109" s="131"/>
      <c r="K1109" s="131"/>
    </row>
    <row r="1110" spans="3:11" hidden="1" x14ac:dyDescent="0.25">
      <c r="C1110" s="131"/>
      <c r="D1110" s="131"/>
      <c r="E1110" s="131"/>
      <c r="F1110" s="131"/>
      <c r="G1110" s="131"/>
      <c r="H1110" s="131"/>
      <c r="I1110" s="131" t="s">
        <v>1603</v>
      </c>
      <c r="J1110" s="131"/>
      <c r="K1110" s="131"/>
    </row>
    <row r="1111" spans="3:11" hidden="1" x14ac:dyDescent="0.25">
      <c r="C1111" s="131"/>
      <c r="D1111" s="131"/>
      <c r="E1111" s="131"/>
      <c r="F1111" s="131"/>
      <c r="G1111" s="131"/>
      <c r="H1111" s="131"/>
      <c r="I1111" s="131" t="s">
        <v>1604</v>
      </c>
      <c r="J1111" s="131"/>
      <c r="K1111" s="131"/>
    </row>
    <row r="1112" spans="3:11" hidden="1" x14ac:dyDescent="0.25">
      <c r="C1112" s="131"/>
      <c r="D1112" s="131"/>
      <c r="E1112" s="131"/>
      <c r="F1112" s="131"/>
      <c r="G1112" s="131"/>
      <c r="H1112" s="131"/>
      <c r="I1112" s="131" t="s">
        <v>1605</v>
      </c>
      <c r="J1112" s="131"/>
      <c r="K1112" s="131"/>
    </row>
    <row r="1113" spans="3:11" hidden="1" x14ac:dyDescent="0.25">
      <c r="C1113" s="131"/>
      <c r="D1113" s="131"/>
      <c r="E1113" s="131"/>
      <c r="F1113" s="131"/>
      <c r="G1113" s="131"/>
      <c r="H1113" s="131"/>
      <c r="I1113" s="131" t="s">
        <v>1606</v>
      </c>
      <c r="J1113" s="131"/>
      <c r="K1113" s="131"/>
    </row>
    <row r="1114" spans="3:11" hidden="1" x14ac:dyDescent="0.25">
      <c r="C1114" s="131"/>
      <c r="D1114" s="131"/>
      <c r="E1114" s="131"/>
      <c r="F1114" s="131"/>
      <c r="G1114" s="131"/>
      <c r="H1114" s="131"/>
      <c r="I1114" s="131" t="s">
        <v>1607</v>
      </c>
      <c r="J1114" s="131"/>
      <c r="K1114" s="131"/>
    </row>
    <row r="1115" spans="3:11" hidden="1" x14ac:dyDescent="0.25">
      <c r="C1115" s="131"/>
      <c r="D1115" s="131"/>
      <c r="E1115" s="131"/>
      <c r="F1115" s="131"/>
      <c r="G1115" s="131"/>
      <c r="H1115" s="131"/>
      <c r="I1115" s="131" t="s">
        <v>1608</v>
      </c>
      <c r="J1115" s="131"/>
      <c r="K1115" s="131"/>
    </row>
    <row r="1116" spans="3:11" hidden="1" x14ac:dyDescent="0.25">
      <c r="C1116" s="131"/>
      <c r="D1116" s="131"/>
      <c r="E1116" s="131"/>
      <c r="F1116" s="131"/>
      <c r="G1116" s="131"/>
      <c r="H1116" s="131"/>
      <c r="I1116" s="131" t="s">
        <v>1609</v>
      </c>
      <c r="J1116" s="131"/>
      <c r="K1116" s="131"/>
    </row>
    <row r="1117" spans="3:11" hidden="1" x14ac:dyDescent="0.25">
      <c r="C1117" s="131"/>
      <c r="D1117" s="131"/>
      <c r="E1117" s="131"/>
      <c r="F1117" s="131"/>
      <c r="G1117" s="131"/>
      <c r="H1117" s="131"/>
      <c r="I1117" s="131" t="s">
        <v>1610</v>
      </c>
      <c r="J1117" s="131"/>
      <c r="K1117" s="131"/>
    </row>
    <row r="1118" spans="3:11" hidden="1" x14ac:dyDescent="0.25">
      <c r="C1118" s="131"/>
      <c r="D1118" s="131"/>
      <c r="E1118" s="131"/>
      <c r="F1118" s="131"/>
      <c r="G1118" s="131"/>
      <c r="H1118" s="131"/>
      <c r="I1118" s="131" t="s">
        <v>1611</v>
      </c>
      <c r="J1118" s="131"/>
      <c r="K1118" s="131"/>
    </row>
    <row r="1119" spans="3:11" hidden="1" x14ac:dyDescent="0.25">
      <c r="C1119" s="131"/>
      <c r="D1119" s="131"/>
      <c r="E1119" s="131"/>
      <c r="F1119" s="131"/>
      <c r="G1119" s="131"/>
      <c r="H1119" s="131"/>
      <c r="I1119" s="131" t="s">
        <v>1612</v>
      </c>
      <c r="J1119" s="131"/>
      <c r="K1119" s="131"/>
    </row>
    <row r="1120" spans="3:11" hidden="1" x14ac:dyDescent="0.25">
      <c r="C1120" s="131"/>
      <c r="D1120" s="131"/>
      <c r="E1120" s="131"/>
      <c r="F1120" s="131"/>
      <c r="G1120" s="131"/>
      <c r="H1120" s="131"/>
      <c r="I1120" s="131" t="s">
        <v>1613</v>
      </c>
      <c r="J1120" s="131"/>
      <c r="K1120" s="131"/>
    </row>
    <row r="1121" spans="3:11" hidden="1" x14ac:dyDescent="0.25">
      <c r="C1121" s="131"/>
      <c r="D1121" s="131"/>
      <c r="E1121" s="131"/>
      <c r="F1121" s="131"/>
      <c r="G1121" s="131"/>
      <c r="H1121" s="131"/>
      <c r="I1121" s="131" t="s">
        <v>1614</v>
      </c>
      <c r="J1121" s="131"/>
      <c r="K1121" s="131"/>
    </row>
    <row r="1122" spans="3:11" hidden="1" x14ac:dyDescent="0.25">
      <c r="C1122" s="131"/>
      <c r="D1122" s="131"/>
      <c r="E1122" s="131"/>
      <c r="F1122" s="131"/>
      <c r="G1122" s="131"/>
      <c r="H1122" s="131"/>
      <c r="I1122" s="131" t="s">
        <v>1615</v>
      </c>
      <c r="J1122" s="131"/>
      <c r="K1122" s="131"/>
    </row>
    <row r="1123" spans="3:11" hidden="1" x14ac:dyDescent="0.25">
      <c r="C1123" s="131"/>
      <c r="D1123" s="131"/>
      <c r="E1123" s="131"/>
      <c r="F1123" s="131"/>
      <c r="G1123" s="131"/>
      <c r="H1123" s="131"/>
      <c r="I1123" s="131" t="s">
        <v>1616</v>
      </c>
      <c r="J1123" s="131"/>
      <c r="K1123" s="131"/>
    </row>
    <row r="1124" spans="3:11" hidden="1" x14ac:dyDescent="0.25">
      <c r="C1124" s="131"/>
      <c r="D1124" s="131"/>
      <c r="E1124" s="131"/>
      <c r="F1124" s="131"/>
      <c r="G1124" s="131"/>
      <c r="H1124" s="131"/>
      <c r="I1124" s="131" t="s">
        <v>1617</v>
      </c>
      <c r="J1124" s="131"/>
      <c r="K1124" s="131"/>
    </row>
    <row r="1125" spans="3:11" hidden="1" x14ac:dyDescent="0.25">
      <c r="C1125" s="131"/>
      <c r="D1125" s="131"/>
      <c r="E1125" s="131"/>
      <c r="F1125" s="131"/>
      <c r="G1125" s="131"/>
      <c r="H1125" s="131"/>
      <c r="I1125" s="131" t="s">
        <v>1618</v>
      </c>
      <c r="J1125" s="131"/>
      <c r="K1125" s="131"/>
    </row>
    <row r="1126" spans="3:11" hidden="1" x14ac:dyDescent="0.25">
      <c r="C1126" s="131"/>
      <c r="D1126" s="131"/>
      <c r="E1126" s="131"/>
      <c r="F1126" s="131"/>
      <c r="G1126" s="131"/>
      <c r="H1126" s="131"/>
      <c r="I1126" s="131" t="s">
        <v>1619</v>
      </c>
      <c r="J1126" s="131"/>
      <c r="K1126" s="131"/>
    </row>
    <row r="1127" spans="3:11" hidden="1" x14ac:dyDescent="0.25">
      <c r="C1127" s="131"/>
      <c r="D1127" s="131"/>
      <c r="E1127" s="131"/>
      <c r="F1127" s="131"/>
      <c r="G1127" s="131"/>
      <c r="H1127" s="131"/>
      <c r="I1127" s="131" t="s">
        <v>1620</v>
      </c>
      <c r="J1127" s="131"/>
      <c r="K1127" s="131"/>
    </row>
    <row r="1128" spans="3:11" hidden="1" x14ac:dyDescent="0.25">
      <c r="C1128" s="131"/>
      <c r="D1128" s="131"/>
      <c r="E1128" s="131"/>
      <c r="F1128" s="131"/>
      <c r="G1128" s="131"/>
      <c r="H1128" s="131"/>
      <c r="I1128" s="131" t="s">
        <v>1621</v>
      </c>
      <c r="J1128" s="131"/>
      <c r="K1128" s="131"/>
    </row>
    <row r="1129" spans="3:11" hidden="1" x14ac:dyDescent="0.25">
      <c r="C1129" s="131"/>
      <c r="D1129" s="131"/>
      <c r="E1129" s="131"/>
      <c r="F1129" s="131"/>
      <c r="G1129" s="131"/>
      <c r="H1129" s="131"/>
      <c r="I1129" s="131" t="s">
        <v>1622</v>
      </c>
      <c r="J1129" s="131"/>
      <c r="K1129" s="131"/>
    </row>
    <row r="1130" spans="3:11" hidden="1" x14ac:dyDescent="0.25">
      <c r="C1130" s="131"/>
      <c r="D1130" s="131"/>
      <c r="E1130" s="131"/>
      <c r="F1130" s="131"/>
      <c r="G1130" s="131"/>
      <c r="H1130" s="131"/>
      <c r="I1130" s="131" t="s">
        <v>1623</v>
      </c>
      <c r="J1130" s="131"/>
      <c r="K1130" s="131"/>
    </row>
    <row r="1131" spans="3:11" hidden="1" x14ac:dyDescent="0.25">
      <c r="C1131" s="131"/>
      <c r="D1131" s="131"/>
      <c r="E1131" s="131"/>
      <c r="F1131" s="131"/>
      <c r="G1131" s="131"/>
      <c r="H1131" s="131"/>
      <c r="I1131" s="131" t="s">
        <v>1624</v>
      </c>
      <c r="J1131" s="131"/>
      <c r="K1131" s="131"/>
    </row>
    <row r="1132" spans="3:11" hidden="1" x14ac:dyDescent="0.25">
      <c r="C1132" s="131"/>
      <c r="D1132" s="131"/>
      <c r="E1132" s="131"/>
      <c r="F1132" s="131"/>
      <c r="G1132" s="131"/>
      <c r="H1132" s="131"/>
      <c r="I1132" s="131" t="s">
        <v>1625</v>
      </c>
      <c r="J1132" s="131"/>
      <c r="K1132" s="131"/>
    </row>
    <row r="1133" spans="3:11" hidden="1" x14ac:dyDescent="0.25">
      <c r="C1133" s="131"/>
      <c r="D1133" s="131"/>
      <c r="E1133" s="131"/>
      <c r="F1133" s="131"/>
      <c r="G1133" s="131"/>
      <c r="H1133" s="131"/>
      <c r="I1133" s="131" t="s">
        <v>1626</v>
      </c>
      <c r="J1133" s="131"/>
      <c r="K1133" s="131"/>
    </row>
    <row r="1134" spans="3:11" hidden="1" x14ac:dyDescent="0.25">
      <c r="C1134" s="131"/>
      <c r="D1134" s="131"/>
      <c r="E1134" s="131"/>
      <c r="F1134" s="131"/>
      <c r="G1134" s="131"/>
      <c r="H1134" s="131"/>
      <c r="I1134" s="131" t="s">
        <v>1627</v>
      </c>
      <c r="J1134" s="131"/>
      <c r="K1134" s="131"/>
    </row>
    <row r="1135" spans="3:11" hidden="1" x14ac:dyDescent="0.25">
      <c r="C1135" s="131"/>
      <c r="D1135" s="131"/>
      <c r="E1135" s="131"/>
      <c r="F1135" s="131"/>
      <c r="G1135" s="131"/>
      <c r="H1135" s="131"/>
      <c r="I1135" s="131" t="s">
        <v>1628</v>
      </c>
      <c r="J1135" s="131"/>
      <c r="K1135" s="131"/>
    </row>
    <row r="1136" spans="3:11" hidden="1" x14ac:dyDescent="0.25">
      <c r="C1136" s="131"/>
      <c r="D1136" s="131"/>
      <c r="E1136" s="131"/>
      <c r="F1136" s="131"/>
      <c r="G1136" s="131"/>
      <c r="H1136" s="131"/>
      <c r="I1136" s="131" t="s">
        <v>1629</v>
      </c>
      <c r="J1136" s="131"/>
      <c r="K1136" s="131"/>
    </row>
    <row r="1137" spans="3:11" hidden="1" x14ac:dyDescent="0.25">
      <c r="C1137" s="131"/>
      <c r="D1137" s="131"/>
      <c r="E1137" s="131"/>
      <c r="F1137" s="131"/>
      <c r="G1137" s="131"/>
      <c r="H1137" s="131"/>
      <c r="I1137" s="131" t="s">
        <v>1630</v>
      </c>
      <c r="J1137" s="131"/>
      <c r="K1137" s="131"/>
    </row>
    <row r="1138" spans="3:11" hidden="1" x14ac:dyDescent="0.25">
      <c r="C1138" s="131"/>
      <c r="D1138" s="131"/>
      <c r="E1138" s="131"/>
      <c r="F1138" s="131"/>
      <c r="G1138" s="131"/>
      <c r="H1138" s="131"/>
      <c r="I1138" s="131" t="s">
        <v>1631</v>
      </c>
      <c r="J1138" s="131"/>
      <c r="K1138" s="131"/>
    </row>
    <row r="1139" spans="3:11" hidden="1" x14ac:dyDescent="0.25">
      <c r="C1139" s="131"/>
      <c r="D1139" s="131"/>
      <c r="E1139" s="131"/>
      <c r="F1139" s="131"/>
      <c r="G1139" s="131"/>
      <c r="H1139" s="131"/>
      <c r="I1139" s="131" t="s">
        <v>1632</v>
      </c>
      <c r="J1139" s="131"/>
      <c r="K1139" s="131"/>
    </row>
    <row r="1140" spans="3:11" hidden="1" x14ac:dyDescent="0.25">
      <c r="C1140" s="131"/>
      <c r="D1140" s="131"/>
      <c r="E1140" s="131"/>
      <c r="F1140" s="131"/>
      <c r="G1140" s="131"/>
      <c r="H1140" s="131"/>
      <c r="I1140" s="131" t="s">
        <v>1633</v>
      </c>
      <c r="J1140" s="131"/>
      <c r="K1140" s="131"/>
    </row>
    <row r="1141" spans="3:11" hidden="1" x14ac:dyDescent="0.25">
      <c r="C1141" s="131"/>
      <c r="D1141" s="131"/>
      <c r="E1141" s="131"/>
      <c r="F1141" s="131"/>
      <c r="G1141" s="131"/>
      <c r="H1141" s="131"/>
      <c r="I1141" s="131" t="s">
        <v>377</v>
      </c>
      <c r="J1141" s="131"/>
      <c r="K1141" s="131"/>
    </row>
    <row r="1142" spans="3:11" hidden="1" x14ac:dyDescent="0.25">
      <c r="C1142" s="131"/>
      <c r="D1142" s="131"/>
      <c r="E1142" s="131"/>
      <c r="F1142" s="131"/>
      <c r="G1142" s="131"/>
      <c r="H1142" s="131"/>
      <c r="I1142" s="131" t="s">
        <v>1634</v>
      </c>
      <c r="J1142" s="131"/>
      <c r="K1142" s="131"/>
    </row>
    <row r="1143" spans="3:11" hidden="1" x14ac:dyDescent="0.25">
      <c r="C1143" s="131"/>
      <c r="D1143" s="131"/>
      <c r="E1143" s="131"/>
      <c r="F1143" s="131"/>
      <c r="G1143" s="131"/>
      <c r="H1143" s="131"/>
      <c r="I1143" s="131" t="s">
        <v>1635</v>
      </c>
      <c r="J1143" s="131"/>
      <c r="K1143" s="131"/>
    </row>
    <row r="1144" spans="3:11" hidden="1" x14ac:dyDescent="0.25">
      <c r="C1144" s="131"/>
      <c r="D1144" s="131"/>
      <c r="E1144" s="131"/>
      <c r="F1144" s="131"/>
      <c r="G1144" s="131"/>
      <c r="H1144" s="131"/>
      <c r="I1144" s="131" t="s">
        <v>1636</v>
      </c>
      <c r="J1144" s="131"/>
      <c r="K1144" s="131"/>
    </row>
    <row r="1145" spans="3:11" hidden="1" x14ac:dyDescent="0.25">
      <c r="C1145" s="131"/>
      <c r="D1145" s="131"/>
      <c r="E1145" s="131"/>
      <c r="F1145" s="131"/>
      <c r="G1145" s="131"/>
      <c r="H1145" s="131"/>
      <c r="I1145" s="131" t="s">
        <v>1637</v>
      </c>
      <c r="J1145" s="131"/>
      <c r="K1145" s="131"/>
    </row>
    <row r="1146" spans="3:11" hidden="1" x14ac:dyDescent="0.25">
      <c r="C1146" s="131"/>
      <c r="D1146" s="131"/>
      <c r="E1146" s="131"/>
      <c r="F1146" s="131"/>
      <c r="G1146" s="131"/>
      <c r="H1146" s="131"/>
      <c r="I1146" s="131" t="s">
        <v>1638</v>
      </c>
      <c r="J1146" s="131"/>
      <c r="K1146" s="131"/>
    </row>
    <row r="1147" spans="3:11" hidden="1" x14ac:dyDescent="0.25">
      <c r="C1147" s="131"/>
      <c r="D1147" s="131"/>
      <c r="E1147" s="131"/>
      <c r="F1147" s="131"/>
      <c r="G1147" s="131"/>
      <c r="H1147" s="131"/>
      <c r="I1147" s="131" t="s">
        <v>1639</v>
      </c>
      <c r="J1147" s="131"/>
      <c r="K1147" s="131"/>
    </row>
    <row r="1148" spans="3:11" hidden="1" x14ac:dyDescent="0.25">
      <c r="C1148" s="131"/>
      <c r="D1148" s="131"/>
      <c r="E1148" s="131"/>
      <c r="F1148" s="131"/>
      <c r="G1148" s="131"/>
      <c r="H1148" s="131"/>
      <c r="I1148" s="131" t="s">
        <v>1640</v>
      </c>
      <c r="J1148" s="131"/>
      <c r="K1148" s="131"/>
    </row>
    <row r="1149" spans="3:11" hidden="1" x14ac:dyDescent="0.25">
      <c r="C1149" s="131"/>
      <c r="D1149" s="131"/>
      <c r="E1149" s="131"/>
      <c r="F1149" s="131"/>
      <c r="G1149" s="131"/>
      <c r="H1149" s="131"/>
      <c r="I1149" s="131" t="s">
        <v>1641</v>
      </c>
      <c r="J1149" s="131"/>
      <c r="K1149" s="131"/>
    </row>
    <row r="1150" spans="3:11" hidden="1" x14ac:dyDescent="0.25">
      <c r="C1150" s="131"/>
      <c r="D1150" s="131"/>
      <c r="E1150" s="131"/>
      <c r="F1150" s="131"/>
      <c r="G1150" s="131"/>
      <c r="H1150" s="131"/>
      <c r="I1150" s="131" t="s">
        <v>1642</v>
      </c>
      <c r="J1150" s="131"/>
      <c r="K1150" s="131"/>
    </row>
    <row r="1151" spans="3:11" hidden="1" x14ac:dyDescent="0.25">
      <c r="C1151" s="131"/>
      <c r="D1151" s="131"/>
      <c r="E1151" s="131"/>
      <c r="F1151" s="131"/>
      <c r="G1151" s="131"/>
      <c r="H1151" s="131"/>
      <c r="I1151" s="131" t="s">
        <v>1643</v>
      </c>
      <c r="J1151" s="131"/>
      <c r="K1151" s="131"/>
    </row>
    <row r="1152" spans="3:11" hidden="1" x14ac:dyDescent="0.25">
      <c r="C1152" s="131"/>
      <c r="D1152" s="131"/>
      <c r="E1152" s="131"/>
      <c r="F1152" s="131"/>
      <c r="G1152" s="131"/>
      <c r="H1152" s="131"/>
      <c r="I1152" s="131" t="s">
        <v>1644</v>
      </c>
      <c r="J1152" s="131"/>
      <c r="K1152" s="131"/>
    </row>
    <row r="1153" spans="3:11" hidden="1" x14ac:dyDescent="0.25">
      <c r="C1153" s="131"/>
      <c r="D1153" s="131"/>
      <c r="E1153" s="131"/>
      <c r="F1153" s="131"/>
      <c r="G1153" s="131"/>
      <c r="H1153" s="131"/>
      <c r="I1153" s="131" t="s">
        <v>1645</v>
      </c>
      <c r="J1153" s="131"/>
      <c r="K1153" s="131"/>
    </row>
    <row r="1154" spans="3:11" hidden="1" x14ac:dyDescent="0.25">
      <c r="C1154" s="131"/>
      <c r="D1154" s="131"/>
      <c r="E1154" s="131"/>
      <c r="F1154" s="131"/>
      <c r="G1154" s="131"/>
      <c r="H1154" s="131"/>
      <c r="I1154" s="131" t="s">
        <v>1646</v>
      </c>
      <c r="J1154" s="131"/>
      <c r="K1154" s="131"/>
    </row>
    <row r="1155" spans="3:11" hidden="1" x14ac:dyDescent="0.25">
      <c r="C1155" s="131"/>
      <c r="D1155" s="131"/>
      <c r="E1155" s="131"/>
      <c r="F1155" s="131"/>
      <c r="G1155" s="131"/>
      <c r="H1155" s="131"/>
      <c r="I1155" s="131" t="s">
        <v>1647</v>
      </c>
      <c r="J1155" s="131"/>
      <c r="K1155" s="131"/>
    </row>
    <row r="1156" spans="3:11" hidden="1" x14ac:dyDescent="0.25">
      <c r="C1156" s="131"/>
      <c r="D1156" s="131"/>
      <c r="E1156" s="131"/>
      <c r="F1156" s="131"/>
      <c r="G1156" s="131"/>
      <c r="H1156" s="131"/>
      <c r="I1156" s="131" t="s">
        <v>1648</v>
      </c>
      <c r="J1156" s="131"/>
      <c r="K1156" s="131"/>
    </row>
    <row r="1157" spans="3:11" hidden="1" x14ac:dyDescent="0.25">
      <c r="C1157" s="131"/>
      <c r="D1157" s="131"/>
      <c r="E1157" s="131"/>
      <c r="F1157" s="131"/>
      <c r="G1157" s="131"/>
      <c r="H1157" s="131"/>
      <c r="I1157" s="131" t="s">
        <v>1649</v>
      </c>
      <c r="J1157" s="131"/>
      <c r="K1157" s="131"/>
    </row>
    <row r="1158" spans="3:11" hidden="1" x14ac:dyDescent="0.25">
      <c r="C1158" s="131"/>
      <c r="D1158" s="131"/>
      <c r="E1158" s="131"/>
      <c r="F1158" s="131"/>
      <c r="G1158" s="131"/>
      <c r="H1158" s="131"/>
      <c r="I1158" s="131" t="s">
        <v>1650</v>
      </c>
      <c r="J1158" s="131"/>
      <c r="K1158" s="131"/>
    </row>
    <row r="1159" spans="3:11" hidden="1" x14ac:dyDescent="0.25">
      <c r="C1159" s="131"/>
      <c r="D1159" s="131"/>
      <c r="E1159" s="131"/>
      <c r="F1159" s="131"/>
      <c r="G1159" s="131"/>
      <c r="H1159" s="131"/>
      <c r="I1159" s="131" t="s">
        <v>1651</v>
      </c>
      <c r="J1159" s="131"/>
      <c r="K1159" s="131"/>
    </row>
    <row r="1160" spans="3:11" hidden="1" x14ac:dyDescent="0.25">
      <c r="C1160" s="131"/>
      <c r="D1160" s="131"/>
      <c r="E1160" s="131"/>
      <c r="F1160" s="131"/>
      <c r="G1160" s="131"/>
      <c r="H1160" s="131"/>
      <c r="I1160" s="131" t="s">
        <v>1652</v>
      </c>
      <c r="J1160" s="131"/>
      <c r="K1160" s="131"/>
    </row>
    <row r="1161" spans="3:11" hidden="1" x14ac:dyDescent="0.25">
      <c r="C1161" s="131"/>
      <c r="D1161" s="131"/>
      <c r="E1161" s="131"/>
      <c r="F1161" s="131"/>
      <c r="G1161" s="131"/>
      <c r="H1161" s="131"/>
      <c r="I1161" s="131" t="s">
        <v>1653</v>
      </c>
      <c r="J1161" s="131"/>
      <c r="K1161" s="131"/>
    </row>
    <row r="1162" spans="3:11" hidden="1" x14ac:dyDescent="0.25">
      <c r="C1162" s="131"/>
      <c r="D1162" s="131"/>
      <c r="E1162" s="131"/>
      <c r="F1162" s="131"/>
      <c r="G1162" s="131"/>
      <c r="H1162" s="131"/>
      <c r="I1162" s="131" t="s">
        <v>1654</v>
      </c>
      <c r="J1162" s="131"/>
      <c r="K1162" s="131"/>
    </row>
    <row r="1163" spans="3:11" hidden="1" x14ac:dyDescent="0.25">
      <c r="C1163" s="131"/>
      <c r="D1163" s="131"/>
      <c r="E1163" s="131"/>
      <c r="F1163" s="131"/>
      <c r="G1163" s="131"/>
      <c r="H1163" s="131"/>
      <c r="I1163" s="131" t="s">
        <v>1655</v>
      </c>
      <c r="J1163" s="131"/>
      <c r="K1163" s="131"/>
    </row>
    <row r="1164" spans="3:11" hidden="1" x14ac:dyDescent="0.25">
      <c r="C1164" s="131"/>
      <c r="D1164" s="131"/>
      <c r="E1164" s="131"/>
      <c r="F1164" s="131"/>
      <c r="G1164" s="131"/>
      <c r="H1164" s="131"/>
      <c r="I1164" s="131" t="s">
        <v>1656</v>
      </c>
      <c r="J1164" s="131"/>
      <c r="K1164" s="131"/>
    </row>
    <row r="1165" spans="3:11" hidden="1" x14ac:dyDescent="0.25">
      <c r="C1165" s="131"/>
      <c r="D1165" s="131"/>
      <c r="E1165" s="131"/>
      <c r="F1165" s="131"/>
      <c r="G1165" s="131"/>
      <c r="H1165" s="131"/>
      <c r="I1165" s="131" t="s">
        <v>1657</v>
      </c>
      <c r="J1165" s="131"/>
      <c r="K1165" s="131"/>
    </row>
    <row r="1166" spans="3:11" hidden="1" x14ac:dyDescent="0.25">
      <c r="C1166" s="131"/>
      <c r="D1166" s="131"/>
      <c r="E1166" s="131"/>
      <c r="F1166" s="131"/>
      <c r="G1166" s="131"/>
      <c r="H1166" s="131"/>
      <c r="I1166" s="131" t="s">
        <v>1658</v>
      </c>
      <c r="J1166" s="131"/>
      <c r="K1166" s="131"/>
    </row>
    <row r="1167" spans="3:11" hidden="1" x14ac:dyDescent="0.25">
      <c r="C1167" s="131"/>
      <c r="D1167" s="131"/>
      <c r="E1167" s="131"/>
      <c r="F1167" s="131"/>
      <c r="G1167" s="131"/>
      <c r="H1167" s="131"/>
      <c r="I1167" s="131" t="s">
        <v>1659</v>
      </c>
      <c r="J1167" s="131"/>
      <c r="K1167" s="131"/>
    </row>
    <row r="1168" spans="3:11" hidden="1" x14ac:dyDescent="0.25">
      <c r="C1168" s="131"/>
      <c r="D1168" s="131"/>
      <c r="E1168" s="131"/>
      <c r="F1168" s="131"/>
      <c r="G1168" s="131"/>
      <c r="H1168" s="131"/>
      <c r="I1168" s="131" t="s">
        <v>1660</v>
      </c>
      <c r="J1168" s="131"/>
      <c r="K1168" s="131"/>
    </row>
    <row r="1169" spans="3:11" hidden="1" x14ac:dyDescent="0.25">
      <c r="C1169" s="131"/>
      <c r="D1169" s="131"/>
      <c r="E1169" s="131"/>
      <c r="F1169" s="131"/>
      <c r="G1169" s="131"/>
      <c r="H1169" s="131"/>
      <c r="I1169" s="131" t="s">
        <v>1661</v>
      </c>
      <c r="J1169" s="131"/>
      <c r="K1169" s="131"/>
    </row>
    <row r="1170" spans="3:11" hidden="1" x14ac:dyDescent="0.25">
      <c r="C1170" s="131"/>
      <c r="D1170" s="131"/>
      <c r="E1170" s="131"/>
      <c r="F1170" s="131"/>
      <c r="G1170" s="131"/>
      <c r="H1170" s="131"/>
      <c r="I1170" s="131" t="s">
        <v>1662</v>
      </c>
      <c r="J1170" s="131"/>
      <c r="K1170" s="131"/>
    </row>
    <row r="1171" spans="3:11" hidden="1" x14ac:dyDescent="0.25">
      <c r="C1171" s="131"/>
      <c r="D1171" s="131"/>
      <c r="E1171" s="131"/>
      <c r="F1171" s="131"/>
      <c r="G1171" s="131"/>
      <c r="H1171" s="131"/>
      <c r="I1171" s="131" t="s">
        <v>1663</v>
      </c>
      <c r="J1171" s="131"/>
      <c r="K1171" s="131"/>
    </row>
    <row r="1172" spans="3:11" hidden="1" x14ac:dyDescent="0.25">
      <c r="C1172" s="131"/>
      <c r="D1172" s="131"/>
      <c r="E1172" s="131"/>
      <c r="F1172" s="131"/>
      <c r="G1172" s="131"/>
      <c r="H1172" s="131"/>
      <c r="I1172" s="131" t="s">
        <v>1664</v>
      </c>
      <c r="J1172" s="131"/>
      <c r="K1172" s="131"/>
    </row>
    <row r="1173" spans="3:11" hidden="1" x14ac:dyDescent="0.25">
      <c r="C1173" s="131"/>
      <c r="D1173" s="131"/>
      <c r="E1173" s="131"/>
      <c r="F1173" s="131"/>
      <c r="G1173" s="131"/>
      <c r="H1173" s="131"/>
      <c r="I1173" s="131" t="s">
        <v>1665</v>
      </c>
      <c r="J1173" s="131"/>
      <c r="K1173" s="131"/>
    </row>
    <row r="1174" spans="3:11" hidden="1" x14ac:dyDescent="0.25">
      <c r="C1174" s="131"/>
      <c r="D1174" s="131"/>
      <c r="E1174" s="131"/>
      <c r="F1174" s="131"/>
      <c r="G1174" s="131"/>
      <c r="H1174" s="131"/>
      <c r="I1174" s="131" t="s">
        <v>1666</v>
      </c>
      <c r="J1174" s="131"/>
      <c r="K1174" s="131"/>
    </row>
    <row r="1175" spans="3:11" hidden="1" x14ac:dyDescent="0.25">
      <c r="C1175" s="131"/>
      <c r="D1175" s="131"/>
      <c r="E1175" s="131"/>
      <c r="F1175" s="131"/>
      <c r="G1175" s="131"/>
      <c r="H1175" s="131"/>
      <c r="I1175" s="131" t="s">
        <v>1667</v>
      </c>
      <c r="J1175" s="131"/>
      <c r="K1175" s="131"/>
    </row>
    <row r="1176" spans="3:11" hidden="1" x14ac:dyDescent="0.25">
      <c r="C1176" s="131"/>
      <c r="D1176" s="131"/>
      <c r="E1176" s="131"/>
      <c r="F1176" s="131"/>
      <c r="G1176" s="131"/>
      <c r="H1176" s="131"/>
      <c r="I1176" s="131" t="s">
        <v>1668</v>
      </c>
      <c r="J1176" s="131"/>
      <c r="K1176" s="131"/>
    </row>
    <row r="1177" spans="3:11" hidden="1" x14ac:dyDescent="0.25">
      <c r="C1177" s="131"/>
      <c r="D1177" s="131"/>
      <c r="E1177" s="131"/>
      <c r="F1177" s="131"/>
      <c r="G1177" s="131"/>
      <c r="H1177" s="131"/>
      <c r="I1177" s="131" t="s">
        <v>1669</v>
      </c>
      <c r="J1177" s="131"/>
      <c r="K1177" s="131"/>
    </row>
    <row r="1178" spans="3:11" hidden="1" x14ac:dyDescent="0.25">
      <c r="C1178" s="131"/>
      <c r="D1178" s="131"/>
      <c r="E1178" s="131"/>
      <c r="F1178" s="131"/>
      <c r="G1178" s="131"/>
      <c r="H1178" s="131"/>
      <c r="I1178" s="131" t="s">
        <v>1670</v>
      </c>
      <c r="J1178" s="131"/>
      <c r="K1178" s="131"/>
    </row>
    <row r="1179" spans="3:11" hidden="1" x14ac:dyDescent="0.25">
      <c r="C1179" s="131"/>
      <c r="D1179" s="131"/>
      <c r="E1179" s="131"/>
      <c r="F1179" s="131"/>
      <c r="G1179" s="131"/>
      <c r="H1179" s="131"/>
      <c r="I1179" s="131" t="s">
        <v>1671</v>
      </c>
      <c r="J1179" s="131"/>
      <c r="K1179" s="131"/>
    </row>
    <row r="1180" spans="3:11" hidden="1" x14ac:dyDescent="0.25">
      <c r="C1180" s="131"/>
      <c r="D1180" s="131"/>
      <c r="E1180" s="131"/>
      <c r="F1180" s="131"/>
      <c r="G1180" s="131"/>
      <c r="H1180" s="131"/>
      <c r="I1180" s="131" t="s">
        <v>1672</v>
      </c>
      <c r="J1180" s="131"/>
      <c r="K1180" s="131"/>
    </row>
    <row r="1181" spans="3:11" hidden="1" x14ac:dyDescent="0.25">
      <c r="C1181" s="131"/>
      <c r="D1181" s="131"/>
      <c r="E1181" s="131"/>
      <c r="F1181" s="131"/>
      <c r="G1181" s="131"/>
      <c r="H1181" s="131"/>
      <c r="I1181" s="131" t="s">
        <v>1673</v>
      </c>
      <c r="J1181" s="131"/>
      <c r="K1181" s="131"/>
    </row>
    <row r="1182" spans="3:11" hidden="1" x14ac:dyDescent="0.25">
      <c r="C1182" s="131"/>
      <c r="D1182" s="131"/>
      <c r="E1182" s="131"/>
      <c r="F1182" s="131"/>
      <c r="G1182" s="131"/>
      <c r="H1182" s="131"/>
      <c r="I1182" s="131" t="s">
        <v>1674</v>
      </c>
      <c r="J1182" s="131"/>
      <c r="K1182" s="131"/>
    </row>
    <row r="1183" spans="3:11" hidden="1" x14ac:dyDescent="0.25">
      <c r="C1183" s="131"/>
      <c r="D1183" s="131"/>
      <c r="E1183" s="131"/>
      <c r="F1183" s="131"/>
      <c r="G1183" s="131"/>
      <c r="H1183" s="131"/>
      <c r="I1183" s="131" t="s">
        <v>1675</v>
      </c>
      <c r="J1183" s="131"/>
      <c r="K1183" s="131"/>
    </row>
    <row r="1184" spans="3:11" hidden="1" x14ac:dyDescent="0.25">
      <c r="C1184" s="131"/>
      <c r="D1184" s="131"/>
      <c r="E1184" s="131"/>
      <c r="F1184" s="131"/>
      <c r="G1184" s="131"/>
      <c r="H1184" s="131"/>
      <c r="I1184" s="131" t="s">
        <v>1676</v>
      </c>
      <c r="J1184" s="131"/>
      <c r="K1184" s="131"/>
    </row>
    <row r="1185" spans="3:11" hidden="1" x14ac:dyDescent="0.25">
      <c r="C1185" s="131"/>
      <c r="D1185" s="131"/>
      <c r="E1185" s="131"/>
      <c r="F1185" s="131"/>
      <c r="G1185" s="131"/>
      <c r="H1185" s="131"/>
      <c r="I1185" s="131" t="s">
        <v>1677</v>
      </c>
      <c r="J1185" s="131"/>
      <c r="K1185" s="131"/>
    </row>
    <row r="1186" spans="3:11" hidden="1" x14ac:dyDescent="0.25">
      <c r="C1186" s="131"/>
      <c r="D1186" s="131"/>
      <c r="E1186" s="131"/>
      <c r="F1186" s="131"/>
      <c r="G1186" s="131"/>
      <c r="H1186" s="131"/>
      <c r="I1186" s="131" t="s">
        <v>1678</v>
      </c>
      <c r="J1186" s="131"/>
      <c r="K1186" s="131"/>
    </row>
    <row r="1187" spans="3:11" hidden="1" x14ac:dyDescent="0.25">
      <c r="C1187" s="131"/>
      <c r="D1187" s="131"/>
      <c r="E1187" s="131"/>
      <c r="F1187" s="131"/>
      <c r="G1187" s="131"/>
      <c r="H1187" s="131"/>
      <c r="I1187" s="131" t="s">
        <v>1679</v>
      </c>
      <c r="J1187" s="131"/>
      <c r="K1187" s="131"/>
    </row>
    <row r="1188" spans="3:11" hidden="1" x14ac:dyDescent="0.25">
      <c r="C1188" s="131"/>
      <c r="D1188" s="131"/>
      <c r="E1188" s="131"/>
      <c r="F1188" s="131"/>
      <c r="G1188" s="131"/>
      <c r="H1188" s="131"/>
      <c r="I1188" s="131" t="s">
        <v>1680</v>
      </c>
      <c r="J1188" s="131"/>
      <c r="K1188" s="131"/>
    </row>
    <row r="1189" spans="3:11" hidden="1" x14ac:dyDescent="0.25">
      <c r="C1189" s="131"/>
      <c r="D1189" s="131"/>
      <c r="E1189" s="131"/>
      <c r="F1189" s="131"/>
      <c r="G1189" s="131"/>
      <c r="H1189" s="131"/>
      <c r="I1189" s="131" t="s">
        <v>1681</v>
      </c>
      <c r="J1189" s="131"/>
      <c r="K1189" s="131"/>
    </row>
    <row r="1190" spans="3:11" hidden="1" x14ac:dyDescent="0.25">
      <c r="C1190" s="131"/>
      <c r="D1190" s="131"/>
      <c r="E1190" s="131"/>
      <c r="F1190" s="131"/>
      <c r="G1190" s="131"/>
      <c r="H1190" s="131"/>
      <c r="I1190" s="131" t="s">
        <v>1682</v>
      </c>
      <c r="J1190" s="131"/>
      <c r="K1190" s="131"/>
    </row>
    <row r="1191" spans="3:11" hidden="1" x14ac:dyDescent="0.25">
      <c r="C1191" s="131"/>
      <c r="D1191" s="131"/>
      <c r="E1191" s="131"/>
      <c r="F1191" s="131"/>
      <c r="G1191" s="131"/>
      <c r="H1191" s="131"/>
      <c r="I1191" s="131" t="s">
        <v>1683</v>
      </c>
      <c r="J1191" s="131"/>
      <c r="K1191" s="131"/>
    </row>
    <row r="1192" spans="3:11" hidden="1" x14ac:dyDescent="0.25">
      <c r="C1192" s="131"/>
      <c r="D1192" s="131"/>
      <c r="E1192" s="131"/>
      <c r="F1192" s="131"/>
      <c r="G1192" s="131"/>
      <c r="H1192" s="131"/>
      <c r="I1192" s="131" t="s">
        <v>1684</v>
      </c>
      <c r="J1192" s="131"/>
      <c r="K1192" s="131"/>
    </row>
    <row r="1193" spans="3:11" hidden="1" x14ac:dyDescent="0.25">
      <c r="C1193" s="131"/>
      <c r="D1193" s="131"/>
      <c r="E1193" s="131"/>
      <c r="F1193" s="131"/>
      <c r="G1193" s="131"/>
      <c r="H1193" s="131"/>
      <c r="I1193" s="131" t="s">
        <v>1685</v>
      </c>
      <c r="J1193" s="131"/>
      <c r="K1193" s="131"/>
    </row>
    <row r="1194" spans="3:11" hidden="1" x14ac:dyDescent="0.25">
      <c r="C1194" s="131"/>
      <c r="D1194" s="131"/>
      <c r="E1194" s="131"/>
      <c r="F1194" s="131"/>
      <c r="G1194" s="131"/>
      <c r="H1194" s="131"/>
      <c r="I1194" s="131" t="s">
        <v>1686</v>
      </c>
      <c r="J1194" s="131"/>
      <c r="K1194" s="131"/>
    </row>
    <row r="1195" spans="3:11" hidden="1" x14ac:dyDescent="0.25">
      <c r="C1195" s="131"/>
      <c r="D1195" s="131"/>
      <c r="E1195" s="131"/>
      <c r="F1195" s="131"/>
      <c r="G1195" s="131"/>
      <c r="H1195" s="131"/>
      <c r="I1195" s="131" t="s">
        <v>1687</v>
      </c>
      <c r="J1195" s="131"/>
      <c r="K1195" s="131"/>
    </row>
    <row r="1196" spans="3:11" hidden="1" x14ac:dyDescent="0.25">
      <c r="C1196" s="131"/>
      <c r="D1196" s="131"/>
      <c r="E1196" s="131"/>
      <c r="F1196" s="131"/>
      <c r="G1196" s="131"/>
      <c r="H1196" s="131"/>
      <c r="I1196" s="131" t="s">
        <v>1688</v>
      </c>
      <c r="J1196" s="131"/>
      <c r="K1196" s="131"/>
    </row>
    <row r="1197" spans="3:11" hidden="1" x14ac:dyDescent="0.25">
      <c r="C1197" s="131"/>
      <c r="D1197" s="131"/>
      <c r="E1197" s="131"/>
      <c r="F1197" s="131"/>
      <c r="G1197" s="131"/>
      <c r="H1197" s="131"/>
      <c r="I1197" s="131" t="s">
        <v>1689</v>
      </c>
      <c r="J1197" s="131"/>
      <c r="K1197" s="131"/>
    </row>
    <row r="1198" spans="3:11" hidden="1" x14ac:dyDescent="0.25">
      <c r="C1198" s="131"/>
      <c r="D1198" s="131"/>
      <c r="E1198" s="131"/>
      <c r="F1198" s="131"/>
      <c r="G1198" s="131"/>
      <c r="H1198" s="131"/>
      <c r="I1198" s="131" t="s">
        <v>1690</v>
      </c>
      <c r="J1198" s="131"/>
      <c r="K1198" s="131"/>
    </row>
    <row r="1199" spans="3:11" hidden="1" x14ac:dyDescent="0.25">
      <c r="C1199" s="131"/>
      <c r="D1199" s="131"/>
      <c r="E1199" s="131"/>
      <c r="F1199" s="131"/>
      <c r="G1199" s="131"/>
      <c r="H1199" s="131"/>
      <c r="I1199" s="131" t="s">
        <v>1691</v>
      </c>
      <c r="J1199" s="131"/>
      <c r="K1199" s="131"/>
    </row>
    <row r="1200" spans="3:11" hidden="1" x14ac:dyDescent="0.25">
      <c r="C1200" s="131"/>
      <c r="D1200" s="131"/>
      <c r="E1200" s="131"/>
      <c r="F1200" s="131"/>
      <c r="G1200" s="131"/>
      <c r="H1200" s="131"/>
      <c r="I1200" s="131" t="s">
        <v>1692</v>
      </c>
      <c r="J1200" s="131"/>
      <c r="K1200" s="131"/>
    </row>
    <row r="1201" spans="3:11" hidden="1" x14ac:dyDescent="0.25">
      <c r="C1201" s="131"/>
      <c r="D1201" s="131"/>
      <c r="E1201" s="131"/>
      <c r="F1201" s="131"/>
      <c r="G1201" s="131"/>
      <c r="H1201" s="131"/>
      <c r="I1201" s="131" t="s">
        <v>1693</v>
      </c>
      <c r="J1201" s="131"/>
      <c r="K1201" s="131"/>
    </row>
    <row r="1202" spans="3:11" hidden="1" x14ac:dyDescent="0.25">
      <c r="C1202" s="131"/>
      <c r="D1202" s="131"/>
      <c r="E1202" s="131"/>
      <c r="F1202" s="131"/>
      <c r="G1202" s="131"/>
      <c r="H1202" s="131"/>
      <c r="I1202" s="131" t="s">
        <v>1694</v>
      </c>
      <c r="J1202" s="131"/>
      <c r="K1202" s="131"/>
    </row>
    <row r="1203" spans="3:11" hidden="1" x14ac:dyDescent="0.25">
      <c r="C1203" s="131"/>
      <c r="D1203" s="131"/>
      <c r="E1203" s="131"/>
      <c r="F1203" s="131"/>
      <c r="G1203" s="131"/>
      <c r="H1203" s="131"/>
      <c r="I1203" s="131" t="s">
        <v>1695</v>
      </c>
      <c r="J1203" s="131"/>
      <c r="K1203" s="131"/>
    </row>
    <row r="1204" spans="3:11" hidden="1" x14ac:dyDescent="0.25">
      <c r="C1204" s="131"/>
      <c r="D1204" s="131"/>
      <c r="E1204" s="131"/>
      <c r="F1204" s="131"/>
      <c r="G1204" s="131"/>
      <c r="H1204" s="131"/>
      <c r="I1204" s="131" t="s">
        <v>1696</v>
      </c>
      <c r="J1204" s="131"/>
      <c r="K1204" s="131"/>
    </row>
    <row r="1205" spans="3:11" hidden="1" x14ac:dyDescent="0.25">
      <c r="C1205" s="131"/>
      <c r="D1205" s="131"/>
      <c r="E1205" s="131"/>
      <c r="F1205" s="131"/>
      <c r="G1205" s="131"/>
      <c r="H1205" s="131"/>
      <c r="I1205" s="131" t="s">
        <v>1697</v>
      </c>
      <c r="J1205" s="131"/>
      <c r="K1205" s="131"/>
    </row>
    <row r="1206" spans="3:11" hidden="1" x14ac:dyDescent="0.25">
      <c r="C1206" s="131"/>
      <c r="D1206" s="131"/>
      <c r="E1206" s="131"/>
      <c r="F1206" s="131"/>
      <c r="G1206" s="131"/>
      <c r="H1206" s="131"/>
      <c r="I1206" s="131" t="s">
        <v>1698</v>
      </c>
      <c r="J1206" s="131"/>
      <c r="K1206" s="131"/>
    </row>
    <row r="1207" spans="3:11" hidden="1" x14ac:dyDescent="0.25">
      <c r="C1207" s="131"/>
      <c r="D1207" s="131"/>
      <c r="E1207" s="131"/>
      <c r="F1207" s="131"/>
      <c r="G1207" s="131"/>
      <c r="H1207" s="131"/>
      <c r="I1207" s="131" t="s">
        <v>1699</v>
      </c>
      <c r="J1207" s="131"/>
      <c r="K1207" s="131"/>
    </row>
    <row r="1208" spans="3:11" hidden="1" x14ac:dyDescent="0.25">
      <c r="C1208" s="131"/>
      <c r="D1208" s="131"/>
      <c r="E1208" s="131"/>
      <c r="F1208" s="131"/>
      <c r="G1208" s="131"/>
      <c r="H1208" s="131"/>
      <c r="I1208" s="131" t="s">
        <v>1700</v>
      </c>
      <c r="J1208" s="131"/>
      <c r="K1208" s="131"/>
    </row>
    <row r="1209" spans="3:11" hidden="1" x14ac:dyDescent="0.25">
      <c r="C1209" s="131"/>
      <c r="D1209" s="131"/>
      <c r="E1209" s="131"/>
      <c r="F1209" s="131"/>
      <c r="G1209" s="131"/>
      <c r="H1209" s="131"/>
      <c r="I1209" s="131" t="s">
        <v>1701</v>
      </c>
      <c r="J1209" s="131"/>
      <c r="K1209" s="131"/>
    </row>
    <row r="1210" spans="3:11" hidden="1" x14ac:dyDescent="0.25">
      <c r="C1210" s="131"/>
      <c r="D1210" s="131"/>
      <c r="E1210" s="131"/>
      <c r="F1210" s="131"/>
      <c r="G1210" s="131"/>
      <c r="H1210" s="131"/>
      <c r="I1210" s="131" t="s">
        <v>1702</v>
      </c>
      <c r="J1210" s="131"/>
      <c r="K1210" s="131"/>
    </row>
    <row r="1211" spans="3:11" hidden="1" x14ac:dyDescent="0.25">
      <c r="C1211" s="131"/>
      <c r="D1211" s="131"/>
      <c r="E1211" s="131"/>
      <c r="F1211" s="131"/>
      <c r="G1211" s="131"/>
      <c r="H1211" s="131"/>
      <c r="I1211" s="131" t="s">
        <v>1703</v>
      </c>
      <c r="J1211" s="131"/>
      <c r="K1211" s="131"/>
    </row>
    <row r="1212" spans="3:11" hidden="1" x14ac:dyDescent="0.25">
      <c r="C1212" s="131"/>
      <c r="D1212" s="131"/>
      <c r="E1212" s="131"/>
      <c r="F1212" s="131"/>
      <c r="G1212" s="131"/>
      <c r="H1212" s="131"/>
      <c r="I1212" s="131" t="s">
        <v>1704</v>
      </c>
      <c r="J1212" s="131"/>
      <c r="K1212" s="131"/>
    </row>
    <row r="1213" spans="3:11" hidden="1" x14ac:dyDescent="0.25">
      <c r="C1213" s="131"/>
      <c r="D1213" s="131"/>
      <c r="E1213" s="131"/>
      <c r="F1213" s="131"/>
      <c r="G1213" s="131"/>
      <c r="H1213" s="131"/>
      <c r="I1213" s="131" t="s">
        <v>1705</v>
      </c>
      <c r="J1213" s="131"/>
      <c r="K1213" s="131"/>
    </row>
    <row r="1214" spans="3:11" hidden="1" x14ac:dyDescent="0.25">
      <c r="C1214" s="131"/>
      <c r="D1214" s="131"/>
      <c r="E1214" s="131"/>
      <c r="F1214" s="131"/>
      <c r="G1214" s="131"/>
      <c r="H1214" s="131"/>
      <c r="I1214" s="131" t="s">
        <v>1706</v>
      </c>
      <c r="J1214" s="131"/>
      <c r="K1214" s="131"/>
    </row>
    <row r="1215" spans="3:11" hidden="1" x14ac:dyDescent="0.25">
      <c r="C1215" s="131"/>
      <c r="D1215" s="131"/>
      <c r="E1215" s="131"/>
      <c r="F1215" s="131"/>
      <c r="G1215" s="131"/>
      <c r="H1215" s="131"/>
      <c r="I1215" s="131" t="s">
        <v>1707</v>
      </c>
      <c r="J1215" s="131"/>
      <c r="K1215" s="131"/>
    </row>
    <row r="1216" spans="3:11" hidden="1" x14ac:dyDescent="0.25">
      <c r="C1216" s="131"/>
      <c r="D1216" s="131"/>
      <c r="E1216" s="131"/>
      <c r="F1216" s="131"/>
      <c r="G1216" s="131"/>
      <c r="H1216" s="131"/>
      <c r="I1216" s="131" t="s">
        <v>1708</v>
      </c>
      <c r="J1216" s="131"/>
      <c r="K1216" s="131"/>
    </row>
    <row r="1217" spans="3:11" hidden="1" x14ac:dyDescent="0.25">
      <c r="C1217" s="131"/>
      <c r="D1217" s="131"/>
      <c r="E1217" s="131"/>
      <c r="F1217" s="131"/>
      <c r="G1217" s="131"/>
      <c r="H1217" s="131"/>
      <c r="I1217" s="131" t="s">
        <v>1709</v>
      </c>
      <c r="J1217" s="131"/>
      <c r="K1217" s="131"/>
    </row>
    <row r="1218" spans="3:11" hidden="1" x14ac:dyDescent="0.25">
      <c r="C1218" s="131"/>
      <c r="D1218" s="131"/>
      <c r="E1218" s="131"/>
      <c r="F1218" s="131"/>
      <c r="G1218" s="131"/>
      <c r="H1218" s="131"/>
      <c r="I1218" s="131" t="s">
        <v>1710</v>
      </c>
      <c r="J1218" s="131"/>
      <c r="K1218" s="131"/>
    </row>
    <row r="1219" spans="3:11" hidden="1" x14ac:dyDescent="0.25">
      <c r="C1219" s="131"/>
      <c r="D1219" s="131"/>
      <c r="E1219" s="131"/>
      <c r="F1219" s="131"/>
      <c r="G1219" s="131"/>
      <c r="H1219" s="131"/>
      <c r="I1219" s="131" t="s">
        <v>1711</v>
      </c>
      <c r="J1219" s="131"/>
      <c r="K1219" s="131"/>
    </row>
    <row r="1220" spans="3:11" hidden="1" x14ac:dyDescent="0.25">
      <c r="C1220" s="131"/>
      <c r="D1220" s="131"/>
      <c r="E1220" s="131"/>
      <c r="F1220" s="131"/>
      <c r="G1220" s="131"/>
      <c r="H1220" s="131"/>
      <c r="I1220" s="131" t="s">
        <v>1712</v>
      </c>
      <c r="J1220" s="131"/>
      <c r="K1220" s="131"/>
    </row>
    <row r="1221" spans="3:11" hidden="1" x14ac:dyDescent="0.25">
      <c r="C1221" s="131"/>
      <c r="D1221" s="131"/>
      <c r="E1221" s="131"/>
      <c r="F1221" s="131"/>
      <c r="G1221" s="131"/>
      <c r="H1221" s="131"/>
      <c r="I1221" s="131" t="s">
        <v>1713</v>
      </c>
      <c r="J1221" s="131"/>
      <c r="K1221" s="131"/>
    </row>
    <row r="1222" spans="3:11" hidden="1" x14ac:dyDescent="0.25">
      <c r="C1222" s="131"/>
      <c r="D1222" s="131"/>
      <c r="E1222" s="131"/>
      <c r="F1222" s="131"/>
      <c r="G1222" s="131"/>
      <c r="H1222" s="131"/>
      <c r="I1222" s="131" t="s">
        <v>1714</v>
      </c>
      <c r="J1222" s="131"/>
      <c r="K1222" s="131"/>
    </row>
    <row r="1223" spans="3:11" hidden="1" x14ac:dyDescent="0.25">
      <c r="C1223" s="131"/>
      <c r="D1223" s="131"/>
      <c r="E1223" s="131"/>
      <c r="F1223" s="131"/>
      <c r="G1223" s="131"/>
      <c r="H1223" s="131"/>
      <c r="I1223" s="131" t="s">
        <v>1715</v>
      </c>
      <c r="J1223" s="131"/>
      <c r="K1223" s="131"/>
    </row>
    <row r="1224" spans="3:11" hidden="1" x14ac:dyDescent="0.25">
      <c r="C1224" s="131"/>
      <c r="D1224" s="131"/>
      <c r="E1224" s="131"/>
      <c r="F1224" s="131"/>
      <c r="G1224" s="131"/>
      <c r="H1224" s="131"/>
      <c r="I1224" s="131" t="s">
        <v>1716</v>
      </c>
      <c r="J1224" s="131"/>
      <c r="K1224" s="131"/>
    </row>
    <row r="1225" spans="3:11" hidden="1" x14ac:dyDescent="0.25">
      <c r="C1225" s="131"/>
      <c r="D1225" s="131"/>
      <c r="E1225" s="131"/>
      <c r="F1225" s="131"/>
      <c r="G1225" s="131"/>
      <c r="H1225" s="131"/>
      <c r="I1225" s="131" t="s">
        <v>1717</v>
      </c>
      <c r="J1225" s="131"/>
      <c r="K1225" s="131"/>
    </row>
    <row r="1226" spans="3:11" hidden="1" x14ac:dyDescent="0.25">
      <c r="C1226" s="131"/>
      <c r="D1226" s="131"/>
      <c r="E1226" s="131"/>
      <c r="F1226" s="131"/>
      <c r="G1226" s="131"/>
      <c r="H1226" s="131"/>
      <c r="I1226" s="131" t="s">
        <v>1718</v>
      </c>
      <c r="J1226" s="131"/>
      <c r="K1226" s="131"/>
    </row>
    <row r="1227" spans="3:11" hidden="1" x14ac:dyDescent="0.25">
      <c r="C1227" s="131"/>
      <c r="D1227" s="131"/>
      <c r="E1227" s="131"/>
      <c r="F1227" s="131"/>
      <c r="G1227" s="131"/>
      <c r="H1227" s="131"/>
      <c r="I1227" s="131" t="s">
        <v>1719</v>
      </c>
      <c r="J1227" s="131"/>
      <c r="K1227" s="131"/>
    </row>
    <row r="1228" spans="3:11" hidden="1" x14ac:dyDescent="0.25">
      <c r="C1228" s="131"/>
      <c r="D1228" s="131"/>
      <c r="E1228" s="131"/>
      <c r="F1228" s="131"/>
      <c r="G1228" s="131"/>
      <c r="H1228" s="131"/>
      <c r="I1228" s="131" t="s">
        <v>1720</v>
      </c>
      <c r="J1228" s="131"/>
      <c r="K1228" s="131"/>
    </row>
    <row r="1229" spans="3:11" hidden="1" x14ac:dyDescent="0.25">
      <c r="C1229" s="131"/>
      <c r="D1229" s="131"/>
      <c r="E1229" s="131"/>
      <c r="F1229" s="131"/>
      <c r="G1229" s="131"/>
      <c r="H1229" s="131"/>
      <c r="I1229" s="131" t="s">
        <v>1721</v>
      </c>
      <c r="J1229" s="131"/>
      <c r="K1229" s="131"/>
    </row>
    <row r="1230" spans="3:11" hidden="1" x14ac:dyDescent="0.25">
      <c r="C1230" s="131"/>
      <c r="D1230" s="131"/>
      <c r="E1230" s="131"/>
      <c r="F1230" s="131"/>
      <c r="G1230" s="131"/>
      <c r="H1230" s="131"/>
      <c r="I1230" s="131" t="s">
        <v>1722</v>
      </c>
      <c r="J1230" s="131"/>
      <c r="K1230" s="131"/>
    </row>
    <row r="1231" spans="3:11" hidden="1" x14ac:dyDescent="0.25">
      <c r="C1231" s="131"/>
      <c r="D1231" s="131"/>
      <c r="E1231" s="131"/>
      <c r="F1231" s="131"/>
      <c r="G1231" s="131"/>
      <c r="H1231" s="131"/>
      <c r="I1231" s="131" t="s">
        <v>1723</v>
      </c>
      <c r="J1231" s="131"/>
      <c r="K1231" s="131"/>
    </row>
    <row r="1232" spans="3:11" hidden="1" x14ac:dyDescent="0.25">
      <c r="C1232" s="131"/>
      <c r="D1232" s="131"/>
      <c r="E1232" s="131"/>
      <c r="F1232" s="131"/>
      <c r="G1232" s="131"/>
      <c r="H1232" s="131"/>
      <c r="I1232" s="131" t="s">
        <v>1724</v>
      </c>
      <c r="J1232" s="131"/>
      <c r="K1232" s="131"/>
    </row>
    <row r="1233" spans="3:11" hidden="1" x14ac:dyDescent="0.25">
      <c r="C1233" s="131"/>
      <c r="D1233" s="131"/>
      <c r="E1233" s="131"/>
      <c r="F1233" s="131"/>
      <c r="G1233" s="131"/>
      <c r="H1233" s="131"/>
      <c r="I1233" s="131" t="s">
        <v>1725</v>
      </c>
      <c r="J1233" s="131"/>
      <c r="K1233" s="131"/>
    </row>
    <row r="1234" spans="3:11" hidden="1" x14ac:dyDescent="0.25">
      <c r="C1234" s="131"/>
      <c r="D1234" s="131"/>
      <c r="E1234" s="131"/>
      <c r="F1234" s="131"/>
      <c r="G1234" s="131"/>
      <c r="H1234" s="131"/>
      <c r="I1234" s="131" t="s">
        <v>1726</v>
      </c>
      <c r="J1234" s="131"/>
      <c r="K1234" s="131"/>
    </row>
    <row r="1235" spans="3:11" hidden="1" x14ac:dyDescent="0.25">
      <c r="C1235" s="131"/>
      <c r="D1235" s="131"/>
      <c r="E1235" s="131"/>
      <c r="F1235" s="131"/>
      <c r="G1235" s="131"/>
      <c r="H1235" s="131"/>
      <c r="I1235" s="131" t="s">
        <v>1727</v>
      </c>
      <c r="J1235" s="131"/>
      <c r="K1235" s="131"/>
    </row>
    <row r="1236" spans="3:11" hidden="1" x14ac:dyDescent="0.25">
      <c r="C1236" s="131"/>
      <c r="D1236" s="131"/>
      <c r="E1236" s="131"/>
      <c r="F1236" s="131"/>
      <c r="G1236" s="131"/>
      <c r="H1236" s="131"/>
      <c r="I1236" s="131" t="s">
        <v>1728</v>
      </c>
      <c r="J1236" s="131"/>
      <c r="K1236" s="131"/>
    </row>
    <row r="1237" spans="3:11" hidden="1" x14ac:dyDescent="0.25">
      <c r="C1237" s="131"/>
      <c r="D1237" s="131"/>
      <c r="E1237" s="131"/>
      <c r="F1237" s="131"/>
      <c r="G1237" s="131"/>
      <c r="H1237" s="131"/>
      <c r="I1237" s="131" t="s">
        <v>1729</v>
      </c>
      <c r="J1237" s="131"/>
      <c r="K1237" s="131"/>
    </row>
    <row r="1238" spans="3:11" hidden="1" x14ac:dyDescent="0.25">
      <c r="C1238" s="131"/>
      <c r="D1238" s="131"/>
      <c r="E1238" s="131"/>
      <c r="F1238" s="131"/>
      <c r="G1238" s="131"/>
      <c r="H1238" s="131"/>
      <c r="I1238" s="131" t="s">
        <v>1730</v>
      </c>
      <c r="J1238" s="131"/>
      <c r="K1238" s="131"/>
    </row>
    <row r="1239" spans="3:11" hidden="1" x14ac:dyDescent="0.25">
      <c r="C1239" s="131"/>
      <c r="D1239" s="131"/>
      <c r="E1239" s="131"/>
      <c r="F1239" s="131"/>
      <c r="G1239" s="131"/>
      <c r="H1239" s="131"/>
      <c r="I1239" s="131" t="s">
        <v>1731</v>
      </c>
      <c r="J1239" s="131"/>
      <c r="K1239" s="131"/>
    </row>
    <row r="1240" spans="3:11" hidden="1" x14ac:dyDescent="0.25">
      <c r="C1240" s="131"/>
      <c r="D1240" s="131"/>
      <c r="E1240" s="131"/>
      <c r="F1240" s="131"/>
      <c r="G1240" s="131"/>
      <c r="H1240" s="131"/>
      <c r="I1240" s="131" t="s">
        <v>1732</v>
      </c>
      <c r="J1240" s="131"/>
      <c r="K1240" s="131"/>
    </row>
    <row r="1241" spans="3:11" hidden="1" x14ac:dyDescent="0.25">
      <c r="C1241" s="131"/>
      <c r="D1241" s="131"/>
      <c r="E1241" s="131"/>
      <c r="F1241" s="131"/>
      <c r="G1241" s="131"/>
      <c r="H1241" s="131"/>
      <c r="I1241" s="131" t="s">
        <v>1733</v>
      </c>
      <c r="J1241" s="131"/>
      <c r="K1241" s="131"/>
    </row>
    <row r="1242" spans="3:11" hidden="1" x14ac:dyDescent="0.25">
      <c r="C1242" s="131"/>
      <c r="D1242" s="131"/>
      <c r="E1242" s="131"/>
      <c r="F1242" s="131"/>
      <c r="G1242" s="131"/>
      <c r="H1242" s="131"/>
      <c r="I1242" s="131" t="s">
        <v>1734</v>
      </c>
      <c r="J1242" s="131"/>
      <c r="K1242" s="131"/>
    </row>
    <row r="1243" spans="3:11" hidden="1" x14ac:dyDescent="0.25">
      <c r="C1243" s="131"/>
      <c r="D1243" s="131"/>
      <c r="E1243" s="131"/>
      <c r="F1243" s="131"/>
      <c r="G1243" s="131"/>
      <c r="H1243" s="131"/>
      <c r="I1243" s="131" t="s">
        <v>1735</v>
      </c>
      <c r="J1243" s="131"/>
      <c r="K1243" s="131"/>
    </row>
    <row r="1244" spans="3:11" hidden="1" x14ac:dyDescent="0.25">
      <c r="C1244" s="131"/>
      <c r="D1244" s="131"/>
      <c r="E1244" s="131"/>
      <c r="F1244" s="131"/>
      <c r="G1244" s="131"/>
      <c r="H1244" s="131"/>
      <c r="I1244" s="131" t="s">
        <v>1736</v>
      </c>
      <c r="J1244" s="131"/>
      <c r="K1244" s="131"/>
    </row>
    <row r="1245" spans="3:11" hidden="1" x14ac:dyDescent="0.25">
      <c r="C1245" s="131"/>
      <c r="D1245" s="131"/>
      <c r="E1245" s="131"/>
      <c r="F1245" s="131"/>
      <c r="G1245" s="131"/>
      <c r="H1245" s="131"/>
      <c r="I1245" s="131" t="s">
        <v>1737</v>
      </c>
      <c r="J1245" s="131"/>
      <c r="K1245" s="131"/>
    </row>
    <row r="1246" spans="3:11" hidden="1" x14ac:dyDescent="0.25">
      <c r="C1246" s="131"/>
      <c r="D1246" s="131"/>
      <c r="E1246" s="131"/>
      <c r="F1246" s="131"/>
      <c r="G1246" s="131"/>
      <c r="H1246" s="131"/>
      <c r="I1246" s="131" t="s">
        <v>1738</v>
      </c>
      <c r="J1246" s="131"/>
      <c r="K1246" s="131"/>
    </row>
    <row r="1247" spans="3:11" hidden="1" x14ac:dyDescent="0.25">
      <c r="C1247" s="131"/>
      <c r="D1247" s="131"/>
      <c r="E1247" s="131"/>
      <c r="F1247" s="131"/>
      <c r="G1247" s="131"/>
      <c r="H1247" s="131"/>
      <c r="I1247" s="131" t="s">
        <v>1739</v>
      </c>
      <c r="J1247" s="131"/>
      <c r="K1247" s="131"/>
    </row>
    <row r="1248" spans="3:11" hidden="1" x14ac:dyDescent="0.25">
      <c r="C1248" s="131"/>
      <c r="D1248" s="131"/>
      <c r="E1248" s="131"/>
      <c r="F1248" s="131"/>
      <c r="G1248" s="131"/>
      <c r="H1248" s="131"/>
      <c r="I1248" s="131" t="s">
        <v>1740</v>
      </c>
      <c r="J1248" s="131"/>
      <c r="K1248" s="131"/>
    </row>
    <row r="1249" spans="3:11" hidden="1" x14ac:dyDescent="0.25">
      <c r="C1249" s="131"/>
      <c r="D1249" s="131"/>
      <c r="E1249" s="131"/>
      <c r="F1249" s="131"/>
      <c r="G1249" s="131"/>
      <c r="H1249" s="131"/>
      <c r="I1249" s="131" t="s">
        <v>1741</v>
      </c>
      <c r="J1249" s="131"/>
      <c r="K1249" s="131"/>
    </row>
    <row r="1250" spans="3:11" hidden="1" x14ac:dyDescent="0.25">
      <c r="C1250" s="131"/>
      <c r="D1250" s="131"/>
      <c r="E1250" s="131"/>
      <c r="F1250" s="131"/>
      <c r="G1250" s="131"/>
      <c r="H1250" s="131"/>
      <c r="I1250" s="131" t="s">
        <v>1742</v>
      </c>
      <c r="J1250" s="131"/>
      <c r="K1250" s="131"/>
    </row>
    <row r="1251" spans="3:11" hidden="1" x14ac:dyDescent="0.25">
      <c r="C1251" s="131"/>
      <c r="D1251" s="131"/>
      <c r="E1251" s="131"/>
      <c r="F1251" s="131"/>
      <c r="G1251" s="131"/>
      <c r="H1251" s="131"/>
      <c r="I1251" s="131" t="s">
        <v>1743</v>
      </c>
      <c r="J1251" s="131"/>
      <c r="K1251" s="131"/>
    </row>
    <row r="1252" spans="3:11" hidden="1" x14ac:dyDescent="0.25">
      <c r="C1252" s="131"/>
      <c r="D1252" s="131"/>
      <c r="E1252" s="131"/>
      <c r="F1252" s="131"/>
      <c r="G1252" s="131"/>
      <c r="H1252" s="131"/>
      <c r="I1252" s="131" t="s">
        <v>1744</v>
      </c>
      <c r="J1252" s="131"/>
      <c r="K1252" s="131"/>
    </row>
    <row r="1253" spans="3:11" hidden="1" x14ac:dyDescent="0.25">
      <c r="C1253" s="131"/>
      <c r="D1253" s="131"/>
      <c r="E1253" s="131"/>
      <c r="F1253" s="131"/>
      <c r="G1253" s="131"/>
      <c r="H1253" s="131"/>
      <c r="I1253" s="131" t="s">
        <v>1745</v>
      </c>
      <c r="J1253" s="131"/>
      <c r="K1253" s="131"/>
    </row>
    <row r="1254" spans="3:11" hidden="1" x14ac:dyDescent="0.25">
      <c r="C1254" s="131"/>
      <c r="D1254" s="131"/>
      <c r="E1254" s="131"/>
      <c r="F1254" s="131"/>
      <c r="G1254" s="131"/>
      <c r="H1254" s="131"/>
      <c r="I1254" s="131" t="s">
        <v>1746</v>
      </c>
      <c r="J1254" s="131"/>
      <c r="K1254" s="131"/>
    </row>
    <row r="1255" spans="3:11" hidden="1" x14ac:dyDescent="0.25">
      <c r="C1255" s="131"/>
      <c r="D1255" s="131"/>
      <c r="E1255" s="131"/>
      <c r="F1255" s="131"/>
      <c r="G1255" s="131"/>
      <c r="H1255" s="131"/>
      <c r="I1255" s="131" t="s">
        <v>1747</v>
      </c>
      <c r="J1255" s="131"/>
      <c r="K1255" s="131"/>
    </row>
    <row r="1256" spans="3:11" hidden="1" x14ac:dyDescent="0.25">
      <c r="C1256" s="131"/>
      <c r="D1256" s="131"/>
      <c r="E1256" s="131"/>
      <c r="F1256" s="131"/>
      <c r="G1256" s="131"/>
      <c r="H1256" s="131"/>
      <c r="I1256" s="131" t="s">
        <v>1748</v>
      </c>
      <c r="J1256" s="131"/>
      <c r="K1256" s="131"/>
    </row>
    <row r="1257" spans="3:11" hidden="1" x14ac:dyDescent="0.25">
      <c r="C1257" s="131"/>
      <c r="D1257" s="131"/>
      <c r="E1257" s="131"/>
      <c r="F1257" s="131"/>
      <c r="G1257" s="131"/>
      <c r="H1257" s="131"/>
      <c r="I1257" s="131" t="s">
        <v>1749</v>
      </c>
      <c r="J1257" s="131"/>
      <c r="K1257" s="131"/>
    </row>
    <row r="1258" spans="3:11" hidden="1" x14ac:dyDescent="0.25">
      <c r="C1258" s="131"/>
      <c r="D1258" s="131"/>
      <c r="E1258" s="131"/>
      <c r="F1258" s="131"/>
      <c r="G1258" s="131"/>
      <c r="H1258" s="131"/>
      <c r="I1258" s="131" t="s">
        <v>1750</v>
      </c>
      <c r="J1258" s="131"/>
      <c r="K1258" s="131"/>
    </row>
    <row r="1259" spans="3:11" hidden="1" x14ac:dyDescent="0.25">
      <c r="C1259" s="131"/>
      <c r="D1259" s="131"/>
      <c r="E1259" s="131"/>
      <c r="F1259" s="131"/>
      <c r="G1259" s="131"/>
      <c r="H1259" s="131"/>
      <c r="I1259" s="131" t="s">
        <v>1751</v>
      </c>
      <c r="J1259" s="131"/>
      <c r="K1259" s="131"/>
    </row>
    <row r="1260" spans="3:11" hidden="1" x14ac:dyDescent="0.25">
      <c r="C1260" s="131"/>
      <c r="D1260" s="131"/>
      <c r="E1260" s="131"/>
      <c r="F1260" s="131"/>
      <c r="G1260" s="131"/>
      <c r="H1260" s="131"/>
      <c r="I1260" s="131" t="s">
        <v>1752</v>
      </c>
      <c r="J1260" s="131"/>
      <c r="K1260" s="131"/>
    </row>
    <row r="1261" spans="3:11" hidden="1" x14ac:dyDescent="0.25">
      <c r="C1261" s="131"/>
      <c r="D1261" s="131"/>
      <c r="E1261" s="131"/>
      <c r="F1261" s="131"/>
      <c r="G1261" s="131"/>
      <c r="H1261" s="131"/>
      <c r="I1261" s="131" t="s">
        <v>1753</v>
      </c>
      <c r="J1261" s="131"/>
      <c r="K1261" s="131"/>
    </row>
    <row r="1262" spans="3:11" hidden="1" x14ac:dyDescent="0.25">
      <c r="C1262" s="131"/>
      <c r="D1262" s="131"/>
      <c r="E1262" s="131"/>
      <c r="F1262" s="131"/>
      <c r="G1262" s="131"/>
      <c r="H1262" s="131"/>
      <c r="I1262" s="131" t="s">
        <v>1754</v>
      </c>
      <c r="J1262" s="131"/>
      <c r="K1262" s="131"/>
    </row>
    <row r="1263" spans="3:11" hidden="1" x14ac:dyDescent="0.25">
      <c r="C1263" s="131"/>
      <c r="D1263" s="131"/>
      <c r="E1263" s="131"/>
      <c r="F1263" s="131"/>
      <c r="G1263" s="131"/>
      <c r="H1263" s="131"/>
      <c r="I1263" s="131" t="s">
        <v>1755</v>
      </c>
      <c r="J1263" s="131"/>
      <c r="K1263" s="131"/>
    </row>
    <row r="1264" spans="3:11" hidden="1" x14ac:dyDescent="0.25">
      <c r="C1264" s="131"/>
      <c r="D1264" s="131"/>
      <c r="E1264" s="131"/>
      <c r="F1264" s="131"/>
      <c r="G1264" s="131"/>
      <c r="H1264" s="131"/>
      <c r="I1264" s="131" t="s">
        <v>1756</v>
      </c>
      <c r="J1264" s="131"/>
      <c r="K1264" s="131"/>
    </row>
    <row r="1265" spans="3:11" hidden="1" x14ac:dyDescent="0.25">
      <c r="C1265" s="131"/>
      <c r="D1265" s="131"/>
      <c r="E1265" s="131"/>
      <c r="F1265" s="131"/>
      <c r="G1265" s="131"/>
      <c r="H1265" s="131"/>
      <c r="I1265" s="131" t="s">
        <v>1757</v>
      </c>
      <c r="J1265" s="131"/>
      <c r="K1265" s="131"/>
    </row>
    <row r="1266" spans="3:11" hidden="1" x14ac:dyDescent="0.25">
      <c r="C1266" s="131"/>
      <c r="D1266" s="131"/>
      <c r="E1266" s="131"/>
      <c r="F1266" s="131"/>
      <c r="G1266" s="131"/>
      <c r="H1266" s="131"/>
      <c r="I1266" s="131" t="s">
        <v>1758</v>
      </c>
      <c r="J1266" s="131"/>
      <c r="K1266" s="131"/>
    </row>
    <row r="1267" spans="3:11" hidden="1" x14ac:dyDescent="0.25">
      <c r="C1267" s="131"/>
      <c r="D1267" s="131"/>
      <c r="E1267" s="131"/>
      <c r="F1267" s="131"/>
      <c r="G1267" s="131"/>
      <c r="H1267" s="131"/>
      <c r="I1267" s="131" t="s">
        <v>1759</v>
      </c>
      <c r="J1267" s="131"/>
      <c r="K1267" s="131"/>
    </row>
    <row r="1268" spans="3:11" hidden="1" x14ac:dyDescent="0.25">
      <c r="C1268" s="131"/>
      <c r="D1268" s="131"/>
      <c r="E1268" s="131"/>
      <c r="F1268" s="131"/>
      <c r="G1268" s="131"/>
      <c r="H1268" s="131"/>
      <c r="I1268" s="131" t="s">
        <v>1760</v>
      </c>
      <c r="J1268" s="131"/>
      <c r="K1268" s="131"/>
    </row>
    <row r="1269" spans="3:11" hidden="1" x14ac:dyDescent="0.25">
      <c r="C1269" s="131"/>
      <c r="D1269" s="131"/>
      <c r="E1269" s="131"/>
      <c r="F1269" s="131"/>
      <c r="G1269" s="131"/>
      <c r="H1269" s="131"/>
      <c r="I1269" s="131" t="s">
        <v>1761</v>
      </c>
      <c r="J1269" s="131"/>
      <c r="K1269" s="131"/>
    </row>
    <row r="1270" spans="3:11" hidden="1" x14ac:dyDescent="0.25">
      <c r="C1270" s="131"/>
      <c r="D1270" s="131"/>
      <c r="E1270" s="131"/>
      <c r="F1270" s="131"/>
      <c r="G1270" s="131"/>
      <c r="H1270" s="131"/>
      <c r="I1270" s="131" t="s">
        <v>1762</v>
      </c>
      <c r="J1270" s="131"/>
      <c r="K1270" s="131"/>
    </row>
    <row r="1271" spans="3:11" hidden="1" x14ac:dyDescent="0.25">
      <c r="C1271" s="131"/>
      <c r="D1271" s="131"/>
      <c r="E1271" s="131"/>
      <c r="F1271" s="131"/>
      <c r="G1271" s="131"/>
      <c r="H1271" s="131"/>
      <c r="I1271" s="131" t="s">
        <v>1763</v>
      </c>
      <c r="J1271" s="131"/>
      <c r="K1271" s="131"/>
    </row>
    <row r="1272" spans="3:11" hidden="1" x14ac:dyDescent="0.25">
      <c r="C1272" s="131"/>
      <c r="D1272" s="131"/>
      <c r="E1272" s="131"/>
      <c r="F1272" s="131"/>
      <c r="G1272" s="131"/>
      <c r="H1272" s="131"/>
      <c r="I1272" s="131" t="s">
        <v>1764</v>
      </c>
      <c r="J1272" s="131"/>
      <c r="K1272" s="131"/>
    </row>
    <row r="1273" spans="3:11" hidden="1" x14ac:dyDescent="0.25">
      <c r="C1273" s="131"/>
      <c r="D1273" s="131"/>
      <c r="E1273" s="131"/>
      <c r="F1273" s="131"/>
      <c r="G1273" s="131"/>
      <c r="H1273" s="131"/>
      <c r="I1273" s="131" t="s">
        <v>1765</v>
      </c>
      <c r="J1273" s="131"/>
      <c r="K1273" s="131"/>
    </row>
    <row r="1274" spans="3:11" hidden="1" x14ac:dyDescent="0.25">
      <c r="C1274" s="131"/>
      <c r="D1274" s="131"/>
      <c r="E1274" s="131"/>
      <c r="F1274" s="131"/>
      <c r="G1274" s="131"/>
      <c r="H1274" s="131"/>
      <c r="I1274" s="131" t="s">
        <v>1766</v>
      </c>
      <c r="J1274" s="131"/>
      <c r="K1274" s="131"/>
    </row>
    <row r="1275" spans="3:11" hidden="1" x14ac:dyDescent="0.25">
      <c r="C1275" s="131"/>
      <c r="D1275" s="131"/>
      <c r="E1275" s="131"/>
      <c r="F1275" s="131"/>
      <c r="G1275" s="131"/>
      <c r="H1275" s="131"/>
      <c r="I1275" s="131" t="s">
        <v>1767</v>
      </c>
      <c r="J1275" s="131"/>
      <c r="K1275" s="131"/>
    </row>
    <row r="1276" spans="3:11" hidden="1" x14ac:dyDescent="0.25">
      <c r="C1276" s="131"/>
      <c r="D1276" s="131"/>
      <c r="E1276" s="131"/>
      <c r="F1276" s="131"/>
      <c r="G1276" s="131"/>
      <c r="H1276" s="131"/>
      <c r="I1276" s="131" t="s">
        <v>1768</v>
      </c>
      <c r="J1276" s="131"/>
      <c r="K1276" s="131"/>
    </row>
    <row r="1277" spans="3:11" hidden="1" x14ac:dyDescent="0.25">
      <c r="C1277" s="131"/>
      <c r="D1277" s="131"/>
      <c r="E1277" s="131"/>
      <c r="F1277" s="131"/>
      <c r="G1277" s="131"/>
      <c r="H1277" s="131"/>
      <c r="I1277" s="131" t="s">
        <v>1769</v>
      </c>
      <c r="J1277" s="131"/>
      <c r="K1277" s="131"/>
    </row>
    <row r="1278" spans="3:11" hidden="1" x14ac:dyDescent="0.25">
      <c r="C1278" s="131"/>
      <c r="D1278" s="131"/>
      <c r="E1278" s="131"/>
      <c r="F1278" s="131"/>
      <c r="G1278" s="131"/>
      <c r="H1278" s="131"/>
      <c r="I1278" s="131" t="s">
        <v>1770</v>
      </c>
      <c r="J1278" s="131"/>
      <c r="K1278" s="131"/>
    </row>
    <row r="1279" spans="3:11" hidden="1" x14ac:dyDescent="0.25">
      <c r="C1279" s="131"/>
      <c r="D1279" s="131"/>
      <c r="E1279" s="131"/>
      <c r="F1279" s="131"/>
      <c r="G1279" s="131"/>
      <c r="H1279" s="131"/>
      <c r="I1279" s="131" t="s">
        <v>1771</v>
      </c>
      <c r="J1279" s="131"/>
      <c r="K1279" s="131"/>
    </row>
    <row r="1280" spans="3:11" hidden="1" x14ac:dyDescent="0.25">
      <c r="C1280" s="131"/>
      <c r="D1280" s="131"/>
      <c r="E1280" s="131"/>
      <c r="F1280" s="131"/>
      <c r="G1280" s="131"/>
      <c r="H1280" s="131"/>
      <c r="I1280" s="131" t="s">
        <v>1772</v>
      </c>
      <c r="J1280" s="131"/>
      <c r="K1280" s="131"/>
    </row>
    <row r="1281" spans="3:11" hidden="1" x14ac:dyDescent="0.25">
      <c r="C1281" s="131"/>
      <c r="D1281" s="131"/>
      <c r="E1281" s="131"/>
      <c r="F1281" s="131"/>
      <c r="G1281" s="131"/>
      <c r="H1281" s="131"/>
      <c r="I1281" s="131" t="s">
        <v>1773</v>
      </c>
      <c r="J1281" s="131"/>
      <c r="K1281" s="131"/>
    </row>
    <row r="1282" spans="3:11" hidden="1" x14ac:dyDescent="0.25">
      <c r="C1282" s="131"/>
      <c r="D1282" s="131"/>
      <c r="E1282" s="131"/>
      <c r="F1282" s="131"/>
      <c r="G1282" s="131"/>
      <c r="H1282" s="131"/>
      <c r="I1282" s="131" t="s">
        <v>1774</v>
      </c>
      <c r="J1282" s="131"/>
      <c r="K1282" s="131"/>
    </row>
    <row r="1283" spans="3:11" hidden="1" x14ac:dyDescent="0.25">
      <c r="C1283" s="131"/>
      <c r="D1283" s="131"/>
      <c r="E1283" s="131"/>
      <c r="F1283" s="131"/>
      <c r="G1283" s="131"/>
      <c r="H1283" s="131"/>
      <c r="I1283" s="131" t="s">
        <v>1775</v>
      </c>
      <c r="J1283" s="131"/>
      <c r="K1283" s="131"/>
    </row>
    <row r="1284" spans="3:11" hidden="1" x14ac:dyDescent="0.25">
      <c r="C1284" s="131"/>
      <c r="D1284" s="131"/>
      <c r="E1284" s="131"/>
      <c r="F1284" s="131"/>
      <c r="G1284" s="131"/>
      <c r="H1284" s="131"/>
      <c r="I1284" s="131" t="s">
        <v>1776</v>
      </c>
      <c r="J1284" s="131"/>
      <c r="K1284" s="131"/>
    </row>
    <row r="1285" spans="3:11" hidden="1" x14ac:dyDescent="0.25">
      <c r="C1285" s="131"/>
      <c r="D1285" s="131"/>
      <c r="E1285" s="131"/>
      <c r="F1285" s="131"/>
      <c r="G1285" s="131"/>
      <c r="H1285" s="131"/>
      <c r="I1285" s="131" t="s">
        <v>1777</v>
      </c>
      <c r="J1285" s="131"/>
      <c r="K1285" s="131"/>
    </row>
    <row r="1286" spans="3:11" hidden="1" x14ac:dyDescent="0.25">
      <c r="C1286" s="131"/>
      <c r="D1286" s="131"/>
      <c r="E1286" s="131"/>
      <c r="F1286" s="131"/>
      <c r="G1286" s="131"/>
      <c r="H1286" s="131"/>
      <c r="I1286" s="131" t="s">
        <v>1778</v>
      </c>
      <c r="J1286" s="131"/>
      <c r="K1286" s="131"/>
    </row>
    <row r="1287" spans="3:11" hidden="1" x14ac:dyDescent="0.25">
      <c r="C1287" s="131"/>
      <c r="D1287" s="131"/>
      <c r="E1287" s="131"/>
      <c r="F1287" s="131"/>
      <c r="G1287" s="131"/>
      <c r="H1287" s="131"/>
      <c r="I1287" s="131" t="s">
        <v>1779</v>
      </c>
      <c r="J1287" s="131"/>
      <c r="K1287" s="131"/>
    </row>
    <row r="1288" spans="3:11" hidden="1" x14ac:dyDescent="0.25">
      <c r="C1288" s="131"/>
      <c r="D1288" s="131"/>
      <c r="E1288" s="131"/>
      <c r="F1288" s="131"/>
      <c r="G1288" s="131"/>
      <c r="H1288" s="131"/>
      <c r="I1288" s="131" t="s">
        <v>1780</v>
      </c>
      <c r="J1288" s="131"/>
      <c r="K1288" s="131"/>
    </row>
    <row r="1289" spans="3:11" hidden="1" x14ac:dyDescent="0.25">
      <c r="C1289" s="131"/>
      <c r="D1289" s="131"/>
      <c r="E1289" s="131"/>
      <c r="F1289" s="131"/>
      <c r="G1289" s="131"/>
      <c r="H1289" s="131"/>
      <c r="I1289" s="131" t="s">
        <v>1781</v>
      </c>
      <c r="J1289" s="131"/>
      <c r="K1289" s="131"/>
    </row>
    <row r="1290" spans="3:11" hidden="1" x14ac:dyDescent="0.25">
      <c r="C1290" s="131"/>
      <c r="D1290" s="131"/>
      <c r="E1290" s="131"/>
      <c r="F1290" s="131"/>
      <c r="G1290" s="131"/>
      <c r="H1290" s="131"/>
      <c r="I1290" s="131" t="s">
        <v>1782</v>
      </c>
      <c r="J1290" s="131"/>
      <c r="K1290" s="131"/>
    </row>
    <row r="1291" spans="3:11" hidden="1" x14ac:dyDescent="0.25">
      <c r="C1291" s="131"/>
      <c r="D1291" s="131"/>
      <c r="E1291" s="131"/>
      <c r="F1291" s="131"/>
      <c r="G1291" s="131"/>
      <c r="H1291" s="131"/>
      <c r="I1291" s="131" t="s">
        <v>1783</v>
      </c>
      <c r="J1291" s="131"/>
      <c r="K1291" s="131"/>
    </row>
    <row r="1292" spans="3:11" hidden="1" x14ac:dyDescent="0.25">
      <c r="C1292" s="131"/>
      <c r="D1292" s="131"/>
      <c r="E1292" s="131"/>
      <c r="F1292" s="131"/>
      <c r="G1292" s="131"/>
      <c r="H1292" s="131"/>
      <c r="I1292" s="131" t="s">
        <v>1784</v>
      </c>
      <c r="J1292" s="131"/>
      <c r="K1292" s="131"/>
    </row>
    <row r="1293" spans="3:11" hidden="1" x14ac:dyDescent="0.25">
      <c r="C1293" s="131"/>
      <c r="D1293" s="131"/>
      <c r="E1293" s="131"/>
      <c r="F1293" s="131"/>
      <c r="G1293" s="131"/>
      <c r="H1293" s="131"/>
      <c r="I1293" s="131" t="s">
        <v>1785</v>
      </c>
      <c r="J1293" s="131"/>
      <c r="K1293" s="131"/>
    </row>
    <row r="1294" spans="3:11" hidden="1" x14ac:dyDescent="0.25">
      <c r="C1294" s="131"/>
      <c r="D1294" s="131"/>
      <c r="E1294" s="131"/>
      <c r="F1294" s="131"/>
      <c r="G1294" s="131"/>
      <c r="H1294" s="131"/>
      <c r="I1294" s="131" t="s">
        <v>1786</v>
      </c>
      <c r="J1294" s="131"/>
      <c r="K1294" s="131"/>
    </row>
    <row r="1295" spans="3:11" hidden="1" x14ac:dyDescent="0.25">
      <c r="C1295" s="131"/>
      <c r="D1295" s="131"/>
      <c r="E1295" s="131"/>
      <c r="F1295" s="131"/>
      <c r="G1295" s="131"/>
      <c r="H1295" s="131"/>
      <c r="I1295" s="131" t="s">
        <v>1787</v>
      </c>
      <c r="J1295" s="131"/>
      <c r="K1295" s="131"/>
    </row>
    <row r="1296" spans="3:11" hidden="1" x14ac:dyDescent="0.25">
      <c r="C1296" s="131"/>
      <c r="D1296" s="131"/>
      <c r="E1296" s="131"/>
      <c r="F1296" s="131"/>
      <c r="G1296" s="131"/>
      <c r="H1296" s="131"/>
      <c r="I1296" s="131" t="s">
        <v>1788</v>
      </c>
      <c r="J1296" s="131"/>
      <c r="K1296" s="131"/>
    </row>
    <row r="1297" spans="3:11" hidden="1" x14ac:dyDescent="0.25">
      <c r="C1297" s="131"/>
      <c r="D1297" s="131"/>
      <c r="E1297" s="131"/>
      <c r="F1297" s="131"/>
      <c r="G1297" s="131"/>
      <c r="H1297" s="131"/>
      <c r="I1297" s="131" t="s">
        <v>1789</v>
      </c>
      <c r="J1297" s="131"/>
      <c r="K1297" s="131"/>
    </row>
    <row r="1298" spans="3:11" hidden="1" x14ac:dyDescent="0.25">
      <c r="C1298" s="131"/>
      <c r="D1298" s="131"/>
      <c r="E1298" s="131"/>
      <c r="F1298" s="131"/>
      <c r="G1298" s="131"/>
      <c r="H1298" s="131"/>
      <c r="I1298" s="131" t="s">
        <v>1790</v>
      </c>
      <c r="J1298" s="131"/>
      <c r="K1298" s="131"/>
    </row>
    <row r="1299" spans="3:11" hidden="1" x14ac:dyDescent="0.25">
      <c r="C1299" s="131"/>
      <c r="D1299" s="131"/>
      <c r="E1299" s="131"/>
      <c r="F1299" s="131"/>
      <c r="G1299" s="131"/>
      <c r="H1299" s="131"/>
      <c r="I1299" s="131" t="s">
        <v>1791</v>
      </c>
      <c r="J1299" s="131"/>
      <c r="K1299" s="131"/>
    </row>
    <row r="1300" spans="3:11" hidden="1" x14ac:dyDescent="0.25">
      <c r="C1300" s="131"/>
      <c r="D1300" s="131"/>
      <c r="E1300" s="131"/>
      <c r="F1300" s="131"/>
      <c r="G1300" s="131"/>
      <c r="H1300" s="131"/>
      <c r="I1300" s="131" t="s">
        <v>1792</v>
      </c>
      <c r="J1300" s="131"/>
      <c r="K1300" s="131"/>
    </row>
    <row r="1301" spans="3:11" hidden="1" x14ac:dyDescent="0.25">
      <c r="C1301" s="131"/>
      <c r="D1301" s="131"/>
      <c r="E1301" s="131"/>
      <c r="F1301" s="131"/>
      <c r="G1301" s="131"/>
      <c r="H1301" s="131"/>
      <c r="I1301" s="131" t="s">
        <v>1793</v>
      </c>
      <c r="J1301" s="131"/>
      <c r="K1301" s="131"/>
    </row>
    <row r="1302" spans="3:11" hidden="1" x14ac:dyDescent="0.25">
      <c r="C1302" s="131"/>
      <c r="D1302" s="131"/>
      <c r="E1302" s="131"/>
      <c r="F1302" s="131"/>
      <c r="G1302" s="131"/>
      <c r="H1302" s="131"/>
      <c r="I1302" s="131" t="s">
        <v>1794</v>
      </c>
      <c r="J1302" s="131"/>
      <c r="K1302" s="131"/>
    </row>
    <row r="1303" spans="3:11" hidden="1" x14ac:dyDescent="0.25">
      <c r="C1303" s="131"/>
      <c r="D1303" s="131"/>
      <c r="E1303" s="131"/>
      <c r="F1303" s="131"/>
      <c r="G1303" s="131"/>
      <c r="H1303" s="131"/>
      <c r="I1303" s="131" t="s">
        <v>1795</v>
      </c>
      <c r="J1303" s="131"/>
      <c r="K1303" s="131"/>
    </row>
    <row r="1304" spans="3:11" hidden="1" x14ac:dyDescent="0.25">
      <c r="C1304" s="131"/>
      <c r="D1304" s="131"/>
      <c r="E1304" s="131"/>
      <c r="F1304" s="131"/>
      <c r="G1304" s="131"/>
      <c r="H1304" s="131"/>
      <c r="I1304" s="131" t="s">
        <v>1796</v>
      </c>
      <c r="J1304" s="131"/>
      <c r="K1304" s="131"/>
    </row>
    <row r="1305" spans="3:11" hidden="1" x14ac:dyDescent="0.25">
      <c r="C1305" s="131"/>
      <c r="D1305" s="131"/>
      <c r="E1305" s="131"/>
      <c r="F1305" s="131"/>
      <c r="G1305" s="131"/>
      <c r="H1305" s="131"/>
      <c r="I1305" s="131" t="s">
        <v>1797</v>
      </c>
      <c r="J1305" s="131"/>
      <c r="K1305" s="131"/>
    </row>
    <row r="1306" spans="3:11" hidden="1" x14ac:dyDescent="0.25">
      <c r="C1306" s="131"/>
      <c r="D1306" s="131"/>
      <c r="E1306" s="131"/>
      <c r="F1306" s="131"/>
      <c r="G1306" s="131"/>
      <c r="H1306" s="131"/>
      <c r="I1306" s="131" t="s">
        <v>1798</v>
      </c>
      <c r="J1306" s="131"/>
      <c r="K1306" s="131"/>
    </row>
    <row r="1307" spans="3:11" hidden="1" x14ac:dyDescent="0.25">
      <c r="C1307" s="131"/>
      <c r="D1307" s="131"/>
      <c r="E1307" s="131"/>
      <c r="F1307" s="131"/>
      <c r="G1307" s="131"/>
      <c r="H1307" s="131"/>
      <c r="I1307" s="131" t="s">
        <v>1799</v>
      </c>
      <c r="J1307" s="131"/>
      <c r="K1307" s="131"/>
    </row>
    <row r="1308" spans="3:11" hidden="1" x14ac:dyDescent="0.25">
      <c r="C1308" s="131"/>
      <c r="D1308" s="131"/>
      <c r="E1308" s="131"/>
      <c r="F1308" s="131"/>
      <c r="G1308" s="131"/>
      <c r="H1308" s="131"/>
      <c r="I1308" s="131" t="s">
        <v>1800</v>
      </c>
      <c r="J1308" s="131"/>
      <c r="K1308" s="131"/>
    </row>
    <row r="1309" spans="3:11" hidden="1" x14ac:dyDescent="0.25">
      <c r="C1309" s="131"/>
      <c r="D1309" s="131"/>
      <c r="E1309" s="131"/>
      <c r="F1309" s="131"/>
      <c r="G1309" s="131"/>
      <c r="H1309" s="131"/>
      <c r="I1309" s="131" t="s">
        <v>1801</v>
      </c>
      <c r="J1309" s="131"/>
      <c r="K1309" s="131"/>
    </row>
    <row r="1310" spans="3:11" hidden="1" x14ac:dyDescent="0.25">
      <c r="C1310" s="131"/>
      <c r="D1310" s="131"/>
      <c r="E1310" s="131"/>
      <c r="F1310" s="131"/>
      <c r="G1310" s="131"/>
      <c r="H1310" s="131"/>
      <c r="I1310" s="131" t="s">
        <v>1802</v>
      </c>
      <c r="J1310" s="131"/>
      <c r="K1310" s="131"/>
    </row>
    <row r="1311" spans="3:11" hidden="1" x14ac:dyDescent="0.25">
      <c r="C1311" s="131"/>
      <c r="D1311" s="131"/>
      <c r="E1311" s="131"/>
      <c r="F1311" s="131"/>
      <c r="G1311" s="131"/>
      <c r="H1311" s="131"/>
      <c r="I1311" s="131" t="s">
        <v>1803</v>
      </c>
      <c r="J1311" s="131"/>
      <c r="K1311" s="131"/>
    </row>
    <row r="1312" spans="3:11" hidden="1" x14ac:dyDescent="0.25">
      <c r="C1312" s="131"/>
      <c r="D1312" s="131"/>
      <c r="E1312" s="131"/>
      <c r="F1312" s="131"/>
      <c r="G1312" s="131"/>
      <c r="H1312" s="131"/>
      <c r="I1312" s="131" t="s">
        <v>1804</v>
      </c>
      <c r="J1312" s="131"/>
      <c r="K1312" s="131"/>
    </row>
    <row r="1313" spans="3:11" hidden="1" x14ac:dyDescent="0.25">
      <c r="C1313" s="131"/>
      <c r="D1313" s="131"/>
      <c r="E1313" s="131"/>
      <c r="F1313" s="131"/>
      <c r="G1313" s="131"/>
      <c r="H1313" s="131"/>
      <c r="I1313" s="131" t="s">
        <v>1805</v>
      </c>
      <c r="J1313" s="131"/>
      <c r="K1313" s="131"/>
    </row>
    <row r="1314" spans="3:11" hidden="1" x14ac:dyDescent="0.25">
      <c r="C1314" s="131"/>
      <c r="D1314" s="131"/>
      <c r="E1314" s="131"/>
      <c r="F1314" s="131"/>
      <c r="G1314" s="131"/>
      <c r="H1314" s="131"/>
      <c r="I1314" s="131" t="s">
        <v>1806</v>
      </c>
      <c r="J1314" s="131"/>
      <c r="K1314" s="131"/>
    </row>
    <row r="1315" spans="3:11" hidden="1" x14ac:dyDescent="0.25">
      <c r="C1315" s="131"/>
      <c r="D1315" s="131"/>
      <c r="E1315" s="131"/>
      <c r="F1315" s="131"/>
      <c r="G1315" s="131"/>
      <c r="H1315" s="131"/>
      <c r="I1315" s="131" t="s">
        <v>1807</v>
      </c>
      <c r="J1315" s="131"/>
      <c r="K1315" s="131"/>
    </row>
    <row r="1316" spans="3:11" hidden="1" x14ac:dyDescent="0.25">
      <c r="C1316" s="131"/>
      <c r="D1316" s="131"/>
      <c r="E1316" s="131"/>
      <c r="F1316" s="131"/>
      <c r="G1316" s="131"/>
      <c r="H1316" s="131"/>
      <c r="I1316" s="131" t="s">
        <v>1808</v>
      </c>
      <c r="J1316" s="131"/>
      <c r="K1316" s="131"/>
    </row>
    <row r="1317" spans="3:11" hidden="1" x14ac:dyDescent="0.25">
      <c r="C1317" s="131"/>
      <c r="D1317" s="131"/>
      <c r="E1317" s="131"/>
      <c r="F1317" s="131"/>
      <c r="G1317" s="131"/>
      <c r="H1317" s="131"/>
      <c r="I1317" s="131" t="s">
        <v>1809</v>
      </c>
      <c r="J1317" s="131"/>
      <c r="K1317" s="131"/>
    </row>
    <row r="1318" spans="3:11" hidden="1" x14ac:dyDescent="0.25">
      <c r="C1318" s="131"/>
      <c r="D1318" s="131"/>
      <c r="E1318" s="131"/>
      <c r="F1318" s="131"/>
      <c r="G1318" s="131"/>
      <c r="H1318" s="131"/>
      <c r="I1318" s="131" t="s">
        <v>1810</v>
      </c>
      <c r="J1318" s="131"/>
      <c r="K1318" s="131"/>
    </row>
    <row r="1319" spans="3:11" hidden="1" x14ac:dyDescent="0.25">
      <c r="C1319" s="131"/>
      <c r="D1319" s="131"/>
      <c r="E1319" s="131"/>
      <c r="F1319" s="131"/>
      <c r="G1319" s="131"/>
      <c r="H1319" s="131"/>
      <c r="I1319" s="131" t="s">
        <v>1811</v>
      </c>
      <c r="J1319" s="131"/>
      <c r="K1319" s="131"/>
    </row>
    <row r="1320" spans="3:11" hidden="1" x14ac:dyDescent="0.25">
      <c r="C1320" s="131"/>
      <c r="D1320" s="131"/>
      <c r="E1320" s="131"/>
      <c r="F1320" s="131"/>
      <c r="G1320" s="131"/>
      <c r="H1320" s="131"/>
      <c r="I1320" s="131" t="s">
        <v>1812</v>
      </c>
      <c r="J1320" s="131"/>
      <c r="K1320" s="131"/>
    </row>
    <row r="1321" spans="3:11" hidden="1" x14ac:dyDescent="0.25">
      <c r="C1321" s="131"/>
      <c r="D1321" s="131"/>
      <c r="E1321" s="131"/>
      <c r="F1321" s="131"/>
      <c r="G1321" s="131"/>
      <c r="H1321" s="131"/>
      <c r="I1321" s="131" t="s">
        <v>1813</v>
      </c>
      <c r="J1321" s="131"/>
      <c r="K1321" s="131"/>
    </row>
    <row r="1322" spans="3:11" hidden="1" x14ac:dyDescent="0.25">
      <c r="C1322" s="131"/>
      <c r="D1322" s="131"/>
      <c r="E1322" s="131"/>
      <c r="F1322" s="131"/>
      <c r="G1322" s="131"/>
      <c r="H1322" s="131"/>
      <c r="I1322" s="131" t="s">
        <v>1814</v>
      </c>
      <c r="J1322" s="131"/>
      <c r="K1322" s="131"/>
    </row>
    <row r="1323" spans="3:11" hidden="1" x14ac:dyDescent="0.25">
      <c r="C1323" s="131"/>
      <c r="D1323" s="131"/>
      <c r="E1323" s="131"/>
      <c r="F1323" s="131"/>
      <c r="G1323" s="131"/>
      <c r="H1323" s="131"/>
      <c r="I1323" s="131" t="s">
        <v>1815</v>
      </c>
      <c r="J1323" s="131"/>
      <c r="K1323" s="131"/>
    </row>
    <row r="1324" spans="3:11" hidden="1" x14ac:dyDescent="0.25">
      <c r="C1324" s="131"/>
      <c r="D1324" s="131"/>
      <c r="E1324" s="131"/>
      <c r="F1324" s="131"/>
      <c r="G1324" s="131"/>
      <c r="H1324" s="131"/>
      <c r="I1324" s="131" t="s">
        <v>1816</v>
      </c>
      <c r="J1324" s="131"/>
      <c r="K1324" s="131"/>
    </row>
    <row r="1325" spans="3:11" hidden="1" x14ac:dyDescent="0.25">
      <c r="C1325" s="131"/>
      <c r="D1325" s="131"/>
      <c r="E1325" s="131"/>
      <c r="F1325" s="131"/>
      <c r="G1325" s="131"/>
      <c r="H1325" s="131"/>
      <c r="I1325" s="131" t="s">
        <v>1817</v>
      </c>
      <c r="J1325" s="131"/>
      <c r="K1325" s="131"/>
    </row>
    <row r="1326" spans="3:11" hidden="1" x14ac:dyDescent="0.25">
      <c r="C1326" s="131"/>
      <c r="D1326" s="131"/>
      <c r="E1326" s="131"/>
      <c r="F1326" s="131"/>
      <c r="G1326" s="131"/>
      <c r="H1326" s="131"/>
      <c r="I1326" s="131" t="s">
        <v>1818</v>
      </c>
      <c r="J1326" s="131"/>
      <c r="K1326" s="131"/>
    </row>
    <row r="1327" spans="3:11" hidden="1" x14ac:dyDescent="0.25">
      <c r="C1327" s="131"/>
      <c r="D1327" s="131"/>
      <c r="E1327" s="131"/>
      <c r="F1327" s="131"/>
      <c r="G1327" s="131"/>
      <c r="H1327" s="131"/>
      <c r="I1327" s="131" t="s">
        <v>1819</v>
      </c>
      <c r="J1327" s="131"/>
      <c r="K1327" s="131"/>
    </row>
    <row r="1328" spans="3:11" hidden="1" x14ac:dyDescent="0.25">
      <c r="C1328" s="131"/>
      <c r="D1328" s="131"/>
      <c r="E1328" s="131"/>
      <c r="F1328" s="131"/>
      <c r="G1328" s="131"/>
      <c r="H1328" s="131"/>
      <c r="I1328" s="131" t="s">
        <v>1820</v>
      </c>
      <c r="J1328" s="131"/>
      <c r="K1328" s="131"/>
    </row>
    <row r="1329" spans="3:11" hidden="1" x14ac:dyDescent="0.25">
      <c r="C1329" s="131"/>
      <c r="D1329" s="131"/>
      <c r="E1329" s="131"/>
      <c r="F1329" s="131"/>
      <c r="G1329" s="131"/>
      <c r="H1329" s="131"/>
      <c r="I1329" s="131" t="s">
        <v>1821</v>
      </c>
      <c r="J1329" s="131"/>
      <c r="K1329" s="131"/>
    </row>
    <row r="1330" spans="3:11" hidden="1" x14ac:dyDescent="0.25">
      <c r="C1330" s="131"/>
      <c r="D1330" s="131"/>
      <c r="E1330" s="131"/>
      <c r="F1330" s="131"/>
      <c r="G1330" s="131"/>
      <c r="H1330" s="131"/>
      <c r="I1330" s="131" t="s">
        <v>1822</v>
      </c>
      <c r="J1330" s="131"/>
      <c r="K1330" s="131"/>
    </row>
    <row r="1331" spans="3:11" hidden="1" x14ac:dyDescent="0.25">
      <c r="C1331" s="131"/>
      <c r="D1331" s="131"/>
      <c r="E1331" s="131"/>
      <c r="F1331" s="131"/>
      <c r="G1331" s="131"/>
      <c r="H1331" s="131"/>
      <c r="I1331" s="131" t="s">
        <v>1823</v>
      </c>
      <c r="J1331" s="131"/>
      <c r="K1331" s="131"/>
    </row>
    <row r="1332" spans="3:11" hidden="1" x14ac:dyDescent="0.25">
      <c r="C1332" s="131"/>
      <c r="D1332" s="131"/>
      <c r="E1332" s="131"/>
      <c r="F1332" s="131"/>
      <c r="G1332" s="131"/>
      <c r="H1332" s="131"/>
      <c r="I1332" s="131" t="s">
        <v>1824</v>
      </c>
      <c r="J1332" s="131"/>
      <c r="K1332" s="131"/>
    </row>
    <row r="1333" spans="3:11" hidden="1" x14ac:dyDescent="0.25">
      <c r="C1333" s="131"/>
      <c r="D1333" s="131"/>
      <c r="E1333" s="131"/>
      <c r="F1333" s="131"/>
      <c r="G1333" s="131"/>
      <c r="H1333" s="131"/>
      <c r="I1333" s="131" t="s">
        <v>1825</v>
      </c>
      <c r="J1333" s="131"/>
      <c r="K1333" s="131"/>
    </row>
    <row r="1334" spans="3:11" hidden="1" x14ac:dyDescent="0.25">
      <c r="C1334" s="131"/>
      <c r="D1334" s="131"/>
      <c r="E1334" s="131"/>
      <c r="F1334" s="131"/>
      <c r="G1334" s="131"/>
      <c r="H1334" s="131"/>
      <c r="I1334" s="131" t="s">
        <v>1826</v>
      </c>
      <c r="J1334" s="131"/>
      <c r="K1334" s="131"/>
    </row>
    <row r="1335" spans="3:11" hidden="1" x14ac:dyDescent="0.25">
      <c r="C1335" s="131"/>
      <c r="D1335" s="131"/>
      <c r="E1335" s="131"/>
      <c r="F1335" s="131"/>
      <c r="G1335" s="131"/>
      <c r="H1335" s="131"/>
      <c r="I1335" s="131" t="s">
        <v>1827</v>
      </c>
      <c r="J1335" s="131"/>
      <c r="K1335" s="131"/>
    </row>
    <row r="1336" spans="3:11" hidden="1" x14ac:dyDescent="0.25">
      <c r="C1336" s="131"/>
      <c r="D1336" s="131"/>
      <c r="E1336" s="131"/>
      <c r="F1336" s="131"/>
      <c r="G1336" s="131"/>
      <c r="H1336" s="131"/>
      <c r="I1336" s="131" t="s">
        <v>1828</v>
      </c>
      <c r="J1336" s="131"/>
      <c r="K1336" s="131"/>
    </row>
    <row r="1337" spans="3:11" hidden="1" x14ac:dyDescent="0.25">
      <c r="C1337" s="131"/>
      <c r="D1337" s="131"/>
      <c r="E1337" s="131"/>
      <c r="F1337" s="131"/>
      <c r="G1337" s="131"/>
      <c r="H1337" s="131"/>
      <c r="I1337" s="131" t="s">
        <v>1829</v>
      </c>
      <c r="J1337" s="131"/>
      <c r="K1337" s="131"/>
    </row>
    <row r="1338" spans="3:11" hidden="1" x14ac:dyDescent="0.25">
      <c r="C1338" s="131"/>
      <c r="D1338" s="131"/>
      <c r="E1338" s="131"/>
      <c r="F1338" s="131"/>
      <c r="G1338" s="131"/>
      <c r="H1338" s="131"/>
      <c r="I1338" s="131" t="s">
        <v>1830</v>
      </c>
      <c r="J1338" s="131"/>
      <c r="K1338" s="131"/>
    </row>
    <row r="1339" spans="3:11" hidden="1" x14ac:dyDescent="0.25">
      <c r="C1339" s="131"/>
      <c r="D1339" s="131"/>
      <c r="E1339" s="131"/>
      <c r="F1339" s="131"/>
      <c r="G1339" s="131"/>
      <c r="H1339" s="131"/>
      <c r="I1339" s="131" t="s">
        <v>426</v>
      </c>
      <c r="J1339" s="131"/>
      <c r="K1339" s="131"/>
    </row>
    <row r="1340" spans="3:11" hidden="1" x14ac:dyDescent="0.25">
      <c r="C1340" s="131"/>
      <c r="D1340" s="131"/>
      <c r="E1340" s="131"/>
      <c r="F1340" s="131"/>
      <c r="G1340" s="131"/>
      <c r="H1340" s="131"/>
      <c r="I1340" s="131" t="s">
        <v>1831</v>
      </c>
      <c r="J1340" s="131"/>
      <c r="K1340" s="131"/>
    </row>
    <row r="1341" spans="3:11" hidden="1" x14ac:dyDescent="0.25">
      <c r="C1341" s="131"/>
      <c r="D1341" s="131"/>
      <c r="E1341" s="131"/>
      <c r="F1341" s="131"/>
      <c r="G1341" s="131"/>
      <c r="H1341" s="131"/>
      <c r="I1341" s="131" t="s">
        <v>1832</v>
      </c>
      <c r="J1341" s="131"/>
      <c r="K1341" s="131"/>
    </row>
    <row r="1342" spans="3:11" hidden="1" x14ac:dyDescent="0.25">
      <c r="C1342" s="131"/>
      <c r="D1342" s="131"/>
      <c r="E1342" s="131"/>
      <c r="F1342" s="131"/>
      <c r="G1342" s="131"/>
      <c r="H1342" s="131"/>
      <c r="I1342" s="131" t="s">
        <v>1833</v>
      </c>
      <c r="J1342" s="131"/>
      <c r="K1342" s="131"/>
    </row>
    <row r="1343" spans="3:11" hidden="1" x14ac:dyDescent="0.25">
      <c r="C1343" s="131"/>
      <c r="D1343" s="131"/>
      <c r="E1343" s="131"/>
      <c r="F1343" s="131"/>
      <c r="G1343" s="131"/>
      <c r="H1343" s="131"/>
      <c r="I1343" s="131" t="s">
        <v>1834</v>
      </c>
      <c r="J1343" s="131"/>
      <c r="K1343" s="131"/>
    </row>
    <row r="1344" spans="3:11" hidden="1" x14ac:dyDescent="0.25">
      <c r="C1344" s="131"/>
      <c r="D1344" s="131"/>
      <c r="E1344" s="131"/>
      <c r="F1344" s="131"/>
      <c r="G1344" s="131"/>
      <c r="H1344" s="131"/>
      <c r="I1344" s="131" t="s">
        <v>1835</v>
      </c>
      <c r="J1344" s="131"/>
      <c r="K1344" s="131"/>
    </row>
    <row r="1345" spans="3:11" hidden="1" x14ac:dyDescent="0.25">
      <c r="C1345" s="131"/>
      <c r="D1345" s="131"/>
      <c r="E1345" s="131"/>
      <c r="F1345" s="131"/>
      <c r="G1345" s="131"/>
      <c r="H1345" s="131"/>
      <c r="I1345" s="131" t="s">
        <v>1836</v>
      </c>
      <c r="J1345" s="131"/>
      <c r="K1345" s="131"/>
    </row>
    <row r="1346" spans="3:11" hidden="1" x14ac:dyDescent="0.25">
      <c r="C1346" s="131"/>
      <c r="D1346" s="131"/>
      <c r="E1346" s="131"/>
      <c r="F1346" s="131"/>
      <c r="G1346" s="131"/>
      <c r="H1346" s="131"/>
      <c r="I1346" s="131" t="s">
        <v>1837</v>
      </c>
      <c r="J1346" s="131"/>
      <c r="K1346" s="131"/>
    </row>
    <row r="1347" spans="3:11" hidden="1" x14ac:dyDescent="0.25">
      <c r="C1347" s="131"/>
      <c r="D1347" s="131"/>
      <c r="E1347" s="131"/>
      <c r="F1347" s="131"/>
      <c r="G1347" s="131"/>
      <c r="H1347" s="131"/>
      <c r="I1347" s="131" t="s">
        <v>1838</v>
      </c>
      <c r="J1347" s="131"/>
      <c r="K1347" s="131"/>
    </row>
    <row r="1348" spans="3:11" hidden="1" x14ac:dyDescent="0.25">
      <c r="C1348" s="131"/>
      <c r="D1348" s="131"/>
      <c r="E1348" s="131"/>
      <c r="F1348" s="131"/>
      <c r="G1348" s="131"/>
      <c r="H1348" s="131"/>
      <c r="I1348" s="131" t="s">
        <v>1839</v>
      </c>
      <c r="J1348" s="131"/>
      <c r="K1348" s="131"/>
    </row>
    <row r="1349" spans="3:11" hidden="1" x14ac:dyDescent="0.25">
      <c r="C1349" s="131"/>
      <c r="D1349" s="131"/>
      <c r="E1349" s="131"/>
      <c r="F1349" s="131"/>
      <c r="G1349" s="131"/>
      <c r="H1349" s="131"/>
      <c r="I1349" s="131" t="s">
        <v>1840</v>
      </c>
      <c r="J1349" s="131"/>
      <c r="K1349" s="131"/>
    </row>
    <row r="1350" spans="3:11" hidden="1" x14ac:dyDescent="0.25">
      <c r="C1350" s="131"/>
      <c r="D1350" s="131"/>
      <c r="E1350" s="131"/>
      <c r="F1350" s="131"/>
      <c r="G1350" s="131"/>
      <c r="H1350" s="131"/>
      <c r="I1350" s="131" t="s">
        <v>1841</v>
      </c>
      <c r="J1350" s="131"/>
      <c r="K1350" s="131"/>
    </row>
    <row r="1351" spans="3:11" hidden="1" x14ac:dyDescent="0.25">
      <c r="C1351" s="131"/>
      <c r="D1351" s="131"/>
      <c r="E1351" s="131"/>
      <c r="F1351" s="131"/>
      <c r="G1351" s="131"/>
      <c r="H1351" s="131"/>
      <c r="I1351" s="131" t="s">
        <v>1842</v>
      </c>
      <c r="J1351" s="131"/>
      <c r="K1351" s="131"/>
    </row>
    <row r="1352" spans="3:11" hidden="1" x14ac:dyDescent="0.25">
      <c r="C1352" s="131"/>
      <c r="D1352" s="131"/>
      <c r="E1352" s="131"/>
      <c r="F1352" s="131"/>
      <c r="G1352" s="131"/>
      <c r="H1352" s="131"/>
      <c r="I1352" s="131" t="s">
        <v>1843</v>
      </c>
      <c r="J1352" s="131"/>
      <c r="K1352" s="131"/>
    </row>
    <row r="1353" spans="3:11" hidden="1" x14ac:dyDescent="0.25">
      <c r="C1353" s="131"/>
      <c r="D1353" s="131"/>
      <c r="E1353" s="131"/>
      <c r="F1353" s="131"/>
      <c r="G1353" s="131"/>
      <c r="H1353" s="131"/>
      <c r="I1353" s="131" t="s">
        <v>1844</v>
      </c>
      <c r="J1353" s="131"/>
      <c r="K1353" s="131"/>
    </row>
    <row r="1354" spans="3:11" hidden="1" x14ac:dyDescent="0.25">
      <c r="C1354" s="131"/>
      <c r="D1354" s="131"/>
      <c r="E1354" s="131"/>
      <c r="F1354" s="131"/>
      <c r="G1354" s="131"/>
      <c r="H1354" s="131"/>
      <c r="I1354" s="131" t="s">
        <v>1845</v>
      </c>
      <c r="J1354" s="131"/>
      <c r="K1354" s="131"/>
    </row>
    <row r="1355" spans="3:11" hidden="1" x14ac:dyDescent="0.25">
      <c r="C1355" s="131"/>
      <c r="D1355" s="131"/>
      <c r="E1355" s="131"/>
      <c r="F1355" s="131"/>
      <c r="G1355" s="131"/>
      <c r="H1355" s="131"/>
      <c r="I1355" s="131" t="s">
        <v>1846</v>
      </c>
      <c r="J1355" s="131"/>
      <c r="K1355" s="131"/>
    </row>
    <row r="1356" spans="3:11" hidden="1" x14ac:dyDescent="0.25">
      <c r="C1356" s="131"/>
      <c r="D1356" s="131"/>
      <c r="E1356" s="131"/>
      <c r="F1356" s="131"/>
      <c r="G1356" s="131"/>
      <c r="H1356" s="131"/>
      <c r="I1356" s="131" t="s">
        <v>1847</v>
      </c>
      <c r="J1356" s="131"/>
      <c r="K1356" s="131"/>
    </row>
    <row r="1357" spans="3:11" hidden="1" x14ac:dyDescent="0.25">
      <c r="C1357" s="131"/>
      <c r="D1357" s="131"/>
      <c r="E1357" s="131"/>
      <c r="F1357" s="131"/>
      <c r="G1357" s="131"/>
      <c r="H1357" s="131"/>
      <c r="I1357" s="131" t="s">
        <v>1848</v>
      </c>
      <c r="J1357" s="131"/>
      <c r="K1357" s="131"/>
    </row>
    <row r="1358" spans="3:11" hidden="1" x14ac:dyDescent="0.25">
      <c r="C1358" s="131"/>
      <c r="D1358" s="131"/>
      <c r="E1358" s="131"/>
      <c r="F1358" s="131"/>
      <c r="G1358" s="131"/>
      <c r="H1358" s="131"/>
      <c r="I1358" s="131" t="s">
        <v>1849</v>
      </c>
      <c r="J1358" s="131"/>
      <c r="K1358" s="131"/>
    </row>
    <row r="1359" spans="3:11" hidden="1" x14ac:dyDescent="0.25">
      <c r="C1359" s="131"/>
      <c r="D1359" s="131"/>
      <c r="E1359" s="131"/>
      <c r="F1359" s="131"/>
      <c r="G1359" s="131"/>
      <c r="H1359" s="131"/>
      <c r="I1359" s="131" t="s">
        <v>1850</v>
      </c>
      <c r="J1359" s="131"/>
      <c r="K1359" s="131"/>
    </row>
    <row r="1360" spans="3:11" hidden="1" x14ac:dyDescent="0.25">
      <c r="C1360" s="131"/>
      <c r="D1360" s="131"/>
      <c r="E1360" s="131"/>
      <c r="F1360" s="131"/>
      <c r="G1360" s="131"/>
      <c r="H1360" s="131"/>
      <c r="I1360" s="131" t="s">
        <v>1851</v>
      </c>
      <c r="J1360" s="131"/>
      <c r="K1360" s="131"/>
    </row>
    <row r="1361" spans="3:11" hidden="1" x14ac:dyDescent="0.25">
      <c r="C1361" s="131"/>
      <c r="D1361" s="131"/>
      <c r="E1361" s="131"/>
      <c r="F1361" s="131"/>
      <c r="G1361" s="131"/>
      <c r="H1361" s="131"/>
      <c r="I1361" s="131" t="s">
        <v>1852</v>
      </c>
      <c r="J1361" s="131"/>
      <c r="K1361" s="131"/>
    </row>
    <row r="1362" spans="3:11" hidden="1" x14ac:dyDescent="0.25">
      <c r="C1362" s="131"/>
      <c r="D1362" s="131"/>
      <c r="E1362" s="131"/>
      <c r="F1362" s="131"/>
      <c r="G1362" s="131"/>
      <c r="H1362" s="131"/>
      <c r="I1362" s="131" t="s">
        <v>1853</v>
      </c>
      <c r="J1362" s="131"/>
      <c r="K1362" s="131"/>
    </row>
    <row r="1363" spans="3:11" hidden="1" x14ac:dyDescent="0.25">
      <c r="C1363" s="131"/>
      <c r="D1363" s="131"/>
      <c r="E1363" s="131"/>
      <c r="F1363" s="131"/>
      <c r="G1363" s="131"/>
      <c r="H1363" s="131"/>
      <c r="I1363" s="131" t="s">
        <v>1854</v>
      </c>
      <c r="J1363" s="131"/>
      <c r="K1363" s="131"/>
    </row>
    <row r="1364" spans="3:11" hidden="1" x14ac:dyDescent="0.25">
      <c r="C1364" s="131"/>
      <c r="D1364" s="131"/>
      <c r="E1364" s="131"/>
      <c r="F1364" s="131"/>
      <c r="G1364" s="131"/>
      <c r="H1364" s="131"/>
      <c r="I1364" s="131" t="s">
        <v>1855</v>
      </c>
      <c r="J1364" s="131"/>
      <c r="K1364" s="131"/>
    </row>
    <row r="1365" spans="3:11" hidden="1" x14ac:dyDescent="0.25">
      <c r="C1365" s="131"/>
      <c r="D1365" s="131"/>
      <c r="E1365" s="131"/>
      <c r="F1365" s="131"/>
      <c r="G1365" s="131"/>
      <c r="H1365" s="131"/>
      <c r="I1365" s="131" t="s">
        <v>1856</v>
      </c>
      <c r="J1365" s="131"/>
      <c r="K1365" s="131"/>
    </row>
    <row r="1366" spans="3:11" hidden="1" x14ac:dyDescent="0.25">
      <c r="C1366" s="131"/>
      <c r="D1366" s="131"/>
      <c r="E1366" s="131"/>
      <c r="F1366" s="131"/>
      <c r="G1366" s="131"/>
      <c r="H1366" s="131"/>
      <c r="I1366" s="131" t="s">
        <v>1857</v>
      </c>
      <c r="J1366" s="131"/>
      <c r="K1366" s="131"/>
    </row>
    <row r="1367" spans="3:11" hidden="1" x14ac:dyDescent="0.25">
      <c r="C1367" s="131"/>
      <c r="D1367" s="131"/>
      <c r="E1367" s="131"/>
      <c r="F1367" s="131"/>
      <c r="G1367" s="131"/>
      <c r="H1367" s="131"/>
      <c r="I1367" s="131" t="s">
        <v>1858</v>
      </c>
      <c r="J1367" s="131"/>
      <c r="K1367" s="131"/>
    </row>
    <row r="1368" spans="3:11" hidden="1" x14ac:dyDescent="0.25">
      <c r="C1368" s="131"/>
      <c r="D1368" s="131"/>
      <c r="E1368" s="131"/>
      <c r="F1368" s="131"/>
      <c r="G1368" s="131"/>
      <c r="H1368" s="131"/>
      <c r="I1368" s="131" t="s">
        <v>1859</v>
      </c>
      <c r="J1368" s="131"/>
      <c r="K1368" s="131"/>
    </row>
    <row r="1369" spans="3:11" hidden="1" x14ac:dyDescent="0.25">
      <c r="C1369" s="131"/>
      <c r="D1369" s="131"/>
      <c r="E1369" s="131"/>
      <c r="F1369" s="131"/>
      <c r="G1369" s="131"/>
      <c r="H1369" s="131"/>
      <c r="I1369" s="131" t="s">
        <v>1860</v>
      </c>
      <c r="J1369" s="131"/>
      <c r="K1369" s="131"/>
    </row>
    <row r="1370" spans="3:11" hidden="1" x14ac:dyDescent="0.25">
      <c r="C1370" s="131"/>
      <c r="D1370" s="131"/>
      <c r="E1370" s="131"/>
      <c r="F1370" s="131"/>
      <c r="G1370" s="131"/>
      <c r="H1370" s="131"/>
      <c r="I1370" s="131" t="s">
        <v>1861</v>
      </c>
      <c r="J1370" s="131"/>
      <c r="K1370" s="131"/>
    </row>
    <row r="1371" spans="3:11" hidden="1" x14ac:dyDescent="0.25">
      <c r="C1371" s="131"/>
      <c r="D1371" s="131"/>
      <c r="E1371" s="131"/>
      <c r="F1371" s="131"/>
      <c r="G1371" s="131"/>
      <c r="H1371" s="131"/>
      <c r="I1371" s="131" t="s">
        <v>1862</v>
      </c>
      <c r="J1371" s="131"/>
      <c r="K1371" s="131"/>
    </row>
    <row r="1372" spans="3:11" hidden="1" x14ac:dyDescent="0.25">
      <c r="C1372" s="131"/>
      <c r="D1372" s="131"/>
      <c r="E1372" s="131"/>
      <c r="F1372" s="131"/>
      <c r="G1372" s="131"/>
      <c r="H1372" s="131"/>
      <c r="I1372" s="131" t="s">
        <v>1863</v>
      </c>
      <c r="J1372" s="131"/>
      <c r="K1372" s="131"/>
    </row>
    <row r="1373" spans="3:11" hidden="1" x14ac:dyDescent="0.25">
      <c r="C1373" s="131"/>
      <c r="D1373" s="131"/>
      <c r="E1373" s="131"/>
      <c r="F1373" s="131"/>
      <c r="G1373" s="131"/>
      <c r="H1373" s="131"/>
      <c r="I1373" s="131" t="s">
        <v>1864</v>
      </c>
      <c r="J1373" s="131"/>
      <c r="K1373" s="131"/>
    </row>
    <row r="1374" spans="3:11" hidden="1" x14ac:dyDescent="0.25">
      <c r="C1374" s="131"/>
      <c r="D1374" s="131"/>
      <c r="E1374" s="131"/>
      <c r="F1374" s="131"/>
      <c r="G1374" s="131"/>
      <c r="H1374" s="131"/>
      <c r="I1374" s="131" t="s">
        <v>1865</v>
      </c>
      <c r="J1374" s="131"/>
      <c r="K1374" s="131"/>
    </row>
    <row r="1375" spans="3:11" hidden="1" x14ac:dyDescent="0.25">
      <c r="C1375" s="131"/>
      <c r="D1375" s="131"/>
      <c r="E1375" s="131"/>
      <c r="F1375" s="131"/>
      <c r="G1375" s="131"/>
      <c r="H1375" s="131"/>
      <c r="I1375" s="131" t="s">
        <v>1866</v>
      </c>
      <c r="J1375" s="131"/>
      <c r="K1375" s="131"/>
    </row>
    <row r="1376" spans="3:11" hidden="1" x14ac:dyDescent="0.25">
      <c r="C1376" s="131"/>
      <c r="D1376" s="131"/>
      <c r="E1376" s="131"/>
      <c r="F1376" s="131"/>
      <c r="G1376" s="131"/>
      <c r="H1376" s="131"/>
      <c r="I1376" s="131" t="s">
        <v>1867</v>
      </c>
      <c r="J1376" s="131"/>
      <c r="K1376" s="131"/>
    </row>
    <row r="1377" spans="3:11" hidden="1" x14ac:dyDescent="0.25">
      <c r="C1377" s="131"/>
      <c r="D1377" s="131"/>
      <c r="E1377" s="131"/>
      <c r="F1377" s="131"/>
      <c r="G1377" s="131"/>
      <c r="H1377" s="131"/>
      <c r="I1377" s="131" t="s">
        <v>1868</v>
      </c>
      <c r="J1377" s="131"/>
      <c r="K1377" s="131"/>
    </row>
    <row r="1378" spans="3:11" hidden="1" x14ac:dyDescent="0.25">
      <c r="C1378" s="131"/>
      <c r="D1378" s="131"/>
      <c r="E1378" s="131"/>
      <c r="F1378" s="131"/>
      <c r="G1378" s="131"/>
      <c r="H1378" s="131"/>
      <c r="I1378" s="131" t="s">
        <v>1869</v>
      </c>
      <c r="J1378" s="131"/>
      <c r="K1378" s="131"/>
    </row>
    <row r="1379" spans="3:11" hidden="1" x14ac:dyDescent="0.25">
      <c r="C1379" s="131"/>
      <c r="D1379" s="131"/>
      <c r="E1379" s="131"/>
      <c r="F1379" s="131"/>
      <c r="G1379" s="131"/>
      <c r="H1379" s="131"/>
      <c r="I1379" s="131" t="s">
        <v>1870</v>
      </c>
      <c r="J1379" s="131"/>
      <c r="K1379" s="131"/>
    </row>
    <row r="1380" spans="3:11" hidden="1" x14ac:dyDescent="0.25">
      <c r="C1380" s="131"/>
      <c r="D1380" s="131"/>
      <c r="E1380" s="131"/>
      <c r="F1380" s="131"/>
      <c r="G1380" s="131"/>
      <c r="H1380" s="131"/>
      <c r="I1380" s="131" t="s">
        <v>1871</v>
      </c>
      <c r="J1380" s="131"/>
      <c r="K1380" s="131"/>
    </row>
    <row r="1381" spans="3:11" hidden="1" x14ac:dyDescent="0.25">
      <c r="C1381" s="131"/>
      <c r="D1381" s="131"/>
      <c r="E1381" s="131"/>
      <c r="F1381" s="131"/>
      <c r="G1381" s="131"/>
      <c r="H1381" s="131"/>
      <c r="I1381" s="131" t="s">
        <v>1872</v>
      </c>
      <c r="J1381" s="131"/>
      <c r="K1381" s="131"/>
    </row>
    <row r="1382" spans="3:11" hidden="1" x14ac:dyDescent="0.25">
      <c r="C1382" s="131"/>
      <c r="D1382" s="131"/>
      <c r="E1382" s="131"/>
      <c r="F1382" s="131"/>
      <c r="G1382" s="131"/>
      <c r="H1382" s="131"/>
      <c r="I1382" s="131" t="s">
        <v>1873</v>
      </c>
      <c r="J1382" s="131"/>
      <c r="K1382" s="131"/>
    </row>
    <row r="1383" spans="3:11" hidden="1" x14ac:dyDescent="0.25">
      <c r="C1383" s="131"/>
      <c r="D1383" s="131"/>
      <c r="E1383" s="131"/>
      <c r="F1383" s="131"/>
      <c r="G1383" s="131"/>
      <c r="H1383" s="131"/>
      <c r="I1383" s="131" t="s">
        <v>1874</v>
      </c>
      <c r="J1383" s="131"/>
      <c r="K1383" s="131"/>
    </row>
    <row r="1384" spans="3:11" hidden="1" x14ac:dyDescent="0.25">
      <c r="C1384" s="131"/>
      <c r="D1384" s="131"/>
      <c r="E1384" s="131"/>
      <c r="F1384" s="131"/>
      <c r="G1384" s="131"/>
      <c r="H1384" s="131"/>
      <c r="I1384" s="131" t="s">
        <v>1875</v>
      </c>
      <c r="J1384" s="131"/>
      <c r="K1384" s="131"/>
    </row>
    <row r="1385" spans="3:11" hidden="1" x14ac:dyDescent="0.25">
      <c r="C1385" s="131"/>
      <c r="D1385" s="131"/>
      <c r="E1385" s="131"/>
      <c r="F1385" s="131"/>
      <c r="G1385" s="131"/>
      <c r="H1385" s="131"/>
      <c r="I1385" s="131" t="s">
        <v>1876</v>
      </c>
      <c r="J1385" s="131"/>
      <c r="K1385" s="131"/>
    </row>
    <row r="1386" spans="3:11" hidden="1" x14ac:dyDescent="0.25">
      <c r="C1386" s="131"/>
      <c r="D1386" s="131"/>
      <c r="E1386" s="131"/>
      <c r="F1386" s="131"/>
      <c r="G1386" s="131"/>
      <c r="H1386" s="131"/>
      <c r="I1386" s="131" t="s">
        <v>1877</v>
      </c>
      <c r="J1386" s="131"/>
      <c r="K1386" s="131"/>
    </row>
    <row r="1387" spans="3:11" hidden="1" x14ac:dyDescent="0.25">
      <c r="C1387" s="131"/>
      <c r="D1387" s="131"/>
      <c r="E1387" s="131"/>
      <c r="F1387" s="131"/>
      <c r="G1387" s="131"/>
      <c r="H1387" s="131"/>
      <c r="I1387" s="131" t="s">
        <v>1878</v>
      </c>
      <c r="J1387" s="131"/>
      <c r="K1387" s="131"/>
    </row>
    <row r="1388" spans="3:11" hidden="1" x14ac:dyDescent="0.25">
      <c r="C1388" s="131"/>
      <c r="D1388" s="131"/>
      <c r="E1388" s="131"/>
      <c r="F1388" s="131"/>
      <c r="G1388" s="131"/>
      <c r="H1388" s="131"/>
      <c r="I1388" s="131" t="s">
        <v>1879</v>
      </c>
      <c r="J1388" s="131"/>
      <c r="K1388" s="131"/>
    </row>
    <row r="1389" spans="3:11" hidden="1" x14ac:dyDescent="0.25">
      <c r="C1389" s="131"/>
      <c r="D1389" s="131"/>
      <c r="E1389" s="131"/>
      <c r="F1389" s="131"/>
      <c r="G1389" s="131"/>
      <c r="H1389" s="131"/>
      <c r="I1389" s="131" t="s">
        <v>1880</v>
      </c>
      <c r="J1389" s="131"/>
      <c r="K1389" s="131"/>
    </row>
    <row r="1390" spans="3:11" hidden="1" x14ac:dyDescent="0.25">
      <c r="C1390" s="131"/>
      <c r="D1390" s="131"/>
      <c r="E1390" s="131"/>
      <c r="F1390" s="131"/>
      <c r="G1390" s="131"/>
      <c r="H1390" s="131"/>
      <c r="I1390" s="131" t="s">
        <v>1881</v>
      </c>
      <c r="J1390" s="131"/>
      <c r="K1390" s="131"/>
    </row>
    <row r="1391" spans="3:11" hidden="1" x14ac:dyDescent="0.25">
      <c r="C1391" s="131"/>
      <c r="D1391" s="131"/>
      <c r="E1391" s="131"/>
      <c r="F1391" s="131"/>
      <c r="G1391" s="131"/>
      <c r="H1391" s="131"/>
      <c r="I1391" s="131" t="s">
        <v>1882</v>
      </c>
      <c r="J1391" s="131"/>
      <c r="K1391" s="131"/>
    </row>
    <row r="1392" spans="3:11" hidden="1" x14ac:dyDescent="0.25">
      <c r="C1392" s="131"/>
      <c r="D1392" s="131"/>
      <c r="E1392" s="131"/>
      <c r="F1392" s="131"/>
      <c r="G1392" s="131"/>
      <c r="H1392" s="131"/>
      <c r="I1392" s="131" t="s">
        <v>1883</v>
      </c>
      <c r="J1392" s="131"/>
      <c r="K1392" s="131"/>
    </row>
    <row r="1393" spans="3:11" hidden="1" x14ac:dyDescent="0.25">
      <c r="C1393" s="131"/>
      <c r="D1393" s="131"/>
      <c r="E1393" s="131"/>
      <c r="F1393" s="131"/>
      <c r="G1393" s="131"/>
      <c r="H1393" s="131"/>
      <c r="I1393" s="131" t="s">
        <v>1884</v>
      </c>
      <c r="J1393" s="131"/>
      <c r="K1393" s="131"/>
    </row>
    <row r="1394" spans="3:11" hidden="1" x14ac:dyDescent="0.25">
      <c r="C1394" s="131"/>
      <c r="D1394" s="131"/>
      <c r="E1394" s="131"/>
      <c r="F1394" s="131"/>
      <c r="G1394" s="131"/>
      <c r="H1394" s="131"/>
      <c r="I1394" s="131" t="s">
        <v>1885</v>
      </c>
      <c r="J1394" s="131"/>
      <c r="K1394" s="131"/>
    </row>
    <row r="1395" spans="3:11" hidden="1" x14ac:dyDescent="0.25">
      <c r="C1395" s="131"/>
      <c r="D1395" s="131"/>
      <c r="E1395" s="131"/>
      <c r="F1395" s="131"/>
      <c r="G1395" s="131"/>
      <c r="H1395" s="131"/>
      <c r="I1395" s="131" t="s">
        <v>1886</v>
      </c>
      <c r="J1395" s="131"/>
      <c r="K1395" s="131"/>
    </row>
    <row r="1396" spans="3:11" hidden="1" x14ac:dyDescent="0.25">
      <c r="C1396" s="131"/>
      <c r="D1396" s="131"/>
      <c r="E1396" s="131"/>
      <c r="F1396" s="131"/>
      <c r="G1396" s="131"/>
      <c r="H1396" s="131"/>
      <c r="I1396" s="131" t="s">
        <v>1887</v>
      </c>
      <c r="J1396" s="131"/>
      <c r="K1396" s="131"/>
    </row>
    <row r="1397" spans="3:11" hidden="1" x14ac:dyDescent="0.25">
      <c r="C1397" s="131"/>
      <c r="D1397" s="131"/>
      <c r="E1397" s="131"/>
      <c r="F1397" s="131"/>
      <c r="G1397" s="131"/>
      <c r="H1397" s="131"/>
      <c r="I1397" s="131" t="s">
        <v>1888</v>
      </c>
      <c r="J1397" s="131"/>
      <c r="K1397" s="131"/>
    </row>
    <row r="1398" spans="3:11" hidden="1" x14ac:dyDescent="0.25">
      <c r="C1398" s="131"/>
      <c r="D1398" s="131"/>
      <c r="E1398" s="131"/>
      <c r="F1398" s="131"/>
      <c r="G1398" s="131"/>
      <c r="H1398" s="131"/>
      <c r="I1398" s="131" t="s">
        <v>1889</v>
      </c>
      <c r="J1398" s="131"/>
      <c r="K1398" s="131"/>
    </row>
    <row r="1399" spans="3:11" hidden="1" x14ac:dyDescent="0.25">
      <c r="C1399" s="131"/>
      <c r="D1399" s="131"/>
      <c r="E1399" s="131"/>
      <c r="F1399" s="131"/>
      <c r="G1399" s="131"/>
      <c r="H1399" s="131"/>
      <c r="I1399" s="131" t="s">
        <v>1890</v>
      </c>
      <c r="J1399" s="131"/>
      <c r="K1399" s="131"/>
    </row>
    <row r="1400" spans="3:11" hidden="1" x14ac:dyDescent="0.25">
      <c r="C1400" s="131"/>
      <c r="D1400" s="131"/>
      <c r="E1400" s="131"/>
      <c r="F1400" s="131"/>
      <c r="G1400" s="131"/>
      <c r="H1400" s="131"/>
      <c r="I1400" s="131" t="s">
        <v>1891</v>
      </c>
      <c r="J1400" s="131"/>
      <c r="K1400" s="131"/>
    </row>
    <row r="1401" spans="3:11" hidden="1" x14ac:dyDescent="0.25">
      <c r="C1401" s="131"/>
      <c r="D1401" s="131"/>
      <c r="E1401" s="131"/>
      <c r="F1401" s="131"/>
      <c r="G1401" s="131"/>
      <c r="H1401" s="131"/>
      <c r="I1401" s="131" t="s">
        <v>1892</v>
      </c>
      <c r="J1401" s="131"/>
      <c r="K1401" s="131"/>
    </row>
    <row r="1402" spans="3:11" hidden="1" x14ac:dyDescent="0.25">
      <c r="C1402" s="131"/>
      <c r="D1402" s="131"/>
      <c r="E1402" s="131"/>
      <c r="F1402" s="131"/>
      <c r="G1402" s="131"/>
      <c r="H1402" s="131"/>
      <c r="I1402" s="131" t="s">
        <v>1893</v>
      </c>
      <c r="J1402" s="131"/>
      <c r="K1402" s="131"/>
    </row>
    <row r="1403" spans="3:11" hidden="1" x14ac:dyDescent="0.25">
      <c r="C1403" s="131"/>
      <c r="D1403" s="131"/>
      <c r="E1403" s="131"/>
      <c r="F1403" s="131"/>
      <c r="G1403" s="131"/>
      <c r="H1403" s="131"/>
      <c r="I1403" s="131" t="s">
        <v>1894</v>
      </c>
      <c r="J1403" s="131"/>
      <c r="K1403" s="131"/>
    </row>
    <row r="1404" spans="3:11" hidden="1" x14ac:dyDescent="0.25">
      <c r="C1404" s="131"/>
      <c r="D1404" s="131"/>
      <c r="E1404" s="131"/>
      <c r="F1404" s="131"/>
      <c r="G1404" s="131"/>
      <c r="H1404" s="131"/>
      <c r="I1404" s="131" t="s">
        <v>1895</v>
      </c>
      <c r="J1404" s="131"/>
      <c r="K1404" s="131"/>
    </row>
    <row r="1405" spans="3:11" hidden="1" x14ac:dyDescent="0.25">
      <c r="C1405" s="131"/>
      <c r="D1405" s="131"/>
      <c r="E1405" s="131"/>
      <c r="F1405" s="131"/>
      <c r="G1405" s="131"/>
      <c r="H1405" s="131"/>
      <c r="I1405" s="131" t="s">
        <v>1896</v>
      </c>
      <c r="J1405" s="131"/>
      <c r="K1405" s="131"/>
    </row>
    <row r="1406" spans="3:11" hidden="1" x14ac:dyDescent="0.25">
      <c r="C1406" s="131"/>
      <c r="D1406" s="131"/>
      <c r="E1406" s="131"/>
      <c r="F1406" s="131"/>
      <c r="G1406" s="131"/>
      <c r="H1406" s="131"/>
      <c r="I1406" s="131" t="s">
        <v>1897</v>
      </c>
      <c r="J1406" s="131"/>
      <c r="K1406" s="131"/>
    </row>
    <row r="1407" spans="3:11" hidden="1" x14ac:dyDescent="0.25">
      <c r="C1407" s="131"/>
      <c r="D1407" s="131"/>
      <c r="E1407" s="131"/>
      <c r="F1407" s="131"/>
      <c r="G1407" s="131"/>
      <c r="H1407" s="131"/>
      <c r="I1407" s="131" t="s">
        <v>1898</v>
      </c>
      <c r="J1407" s="131"/>
      <c r="K1407" s="131"/>
    </row>
    <row r="1408" spans="3:11" hidden="1" x14ac:dyDescent="0.25">
      <c r="C1408" s="131"/>
      <c r="D1408" s="131"/>
      <c r="E1408" s="131"/>
      <c r="F1408" s="131"/>
      <c r="G1408" s="131"/>
      <c r="H1408" s="131"/>
      <c r="I1408" s="131" t="s">
        <v>1899</v>
      </c>
      <c r="J1408" s="131"/>
      <c r="K1408" s="131"/>
    </row>
    <row r="1409" spans="3:11" hidden="1" x14ac:dyDescent="0.25">
      <c r="C1409" s="131"/>
      <c r="D1409" s="131"/>
      <c r="E1409" s="131"/>
      <c r="F1409" s="131"/>
      <c r="G1409" s="131"/>
      <c r="H1409" s="131"/>
      <c r="I1409" s="131" t="s">
        <v>1900</v>
      </c>
      <c r="J1409" s="131"/>
      <c r="K1409" s="131"/>
    </row>
    <row r="1410" spans="3:11" hidden="1" x14ac:dyDescent="0.25">
      <c r="C1410" s="131"/>
      <c r="D1410" s="131"/>
      <c r="E1410" s="131"/>
      <c r="F1410" s="131"/>
      <c r="G1410" s="131"/>
      <c r="H1410" s="131"/>
      <c r="I1410" s="131" t="s">
        <v>1901</v>
      </c>
      <c r="J1410" s="131"/>
      <c r="K1410" s="131"/>
    </row>
    <row r="1411" spans="3:11" hidden="1" x14ac:dyDescent="0.25">
      <c r="C1411" s="131"/>
      <c r="D1411" s="131"/>
      <c r="E1411" s="131"/>
      <c r="F1411" s="131"/>
      <c r="G1411" s="131"/>
      <c r="H1411" s="131"/>
      <c r="I1411" s="131" t="s">
        <v>447</v>
      </c>
      <c r="J1411" s="131"/>
      <c r="K1411" s="131"/>
    </row>
    <row r="1412" spans="3:11" hidden="1" x14ac:dyDescent="0.25">
      <c r="C1412" s="131"/>
      <c r="D1412" s="131"/>
      <c r="E1412" s="131"/>
      <c r="F1412" s="131"/>
      <c r="G1412" s="131"/>
      <c r="H1412" s="131"/>
      <c r="I1412" s="131" t="s">
        <v>1902</v>
      </c>
      <c r="J1412" s="131"/>
      <c r="K1412" s="131"/>
    </row>
    <row r="1413" spans="3:11" hidden="1" x14ac:dyDescent="0.25">
      <c r="C1413" s="131"/>
      <c r="D1413" s="131"/>
      <c r="E1413" s="131"/>
      <c r="F1413" s="131"/>
      <c r="G1413" s="131"/>
      <c r="H1413" s="131"/>
      <c r="I1413" s="131" t="s">
        <v>1903</v>
      </c>
      <c r="J1413" s="131"/>
      <c r="K1413" s="131"/>
    </row>
    <row r="1414" spans="3:11" hidden="1" x14ac:dyDescent="0.25">
      <c r="C1414" s="131"/>
      <c r="D1414" s="131"/>
      <c r="E1414" s="131"/>
      <c r="F1414" s="131"/>
      <c r="G1414" s="131"/>
      <c r="H1414" s="131"/>
      <c r="I1414" s="131" t="s">
        <v>1904</v>
      </c>
      <c r="J1414" s="131"/>
      <c r="K1414" s="131"/>
    </row>
    <row r="1415" spans="3:11" hidden="1" x14ac:dyDescent="0.25">
      <c r="C1415" s="131"/>
      <c r="D1415" s="131"/>
      <c r="E1415" s="131"/>
      <c r="F1415" s="131"/>
      <c r="G1415" s="131"/>
      <c r="H1415" s="131"/>
      <c r="I1415" s="131" t="s">
        <v>1905</v>
      </c>
      <c r="J1415" s="131"/>
      <c r="K1415" s="131"/>
    </row>
    <row r="1416" spans="3:11" hidden="1" x14ac:dyDescent="0.25">
      <c r="C1416" s="131"/>
      <c r="D1416" s="131"/>
      <c r="E1416" s="131"/>
      <c r="F1416" s="131"/>
      <c r="G1416" s="131"/>
      <c r="H1416" s="131"/>
      <c r="I1416" s="131" t="s">
        <v>1906</v>
      </c>
      <c r="J1416" s="131"/>
      <c r="K1416" s="131"/>
    </row>
    <row r="1417" spans="3:11" hidden="1" x14ac:dyDescent="0.25">
      <c r="C1417" s="131"/>
      <c r="D1417" s="131"/>
      <c r="E1417" s="131"/>
      <c r="F1417" s="131"/>
      <c r="G1417" s="131"/>
      <c r="H1417" s="131"/>
      <c r="I1417" s="131" t="s">
        <v>1907</v>
      </c>
      <c r="J1417" s="131"/>
      <c r="K1417" s="131"/>
    </row>
    <row r="1418" spans="3:11" hidden="1" x14ac:dyDescent="0.25">
      <c r="C1418" s="131"/>
      <c r="D1418" s="131"/>
      <c r="E1418" s="131"/>
      <c r="F1418" s="131"/>
      <c r="G1418" s="131"/>
      <c r="H1418" s="131"/>
      <c r="I1418" s="131" t="s">
        <v>1908</v>
      </c>
      <c r="J1418" s="131"/>
      <c r="K1418" s="131"/>
    </row>
    <row r="1419" spans="3:11" hidden="1" x14ac:dyDescent="0.25">
      <c r="C1419" s="131"/>
      <c r="D1419" s="131"/>
      <c r="E1419" s="131"/>
      <c r="F1419" s="131"/>
      <c r="G1419" s="131"/>
      <c r="H1419" s="131"/>
      <c r="I1419" s="131" t="s">
        <v>1909</v>
      </c>
      <c r="J1419" s="131"/>
      <c r="K1419" s="131"/>
    </row>
    <row r="1420" spans="3:11" hidden="1" x14ac:dyDescent="0.25">
      <c r="C1420" s="131"/>
      <c r="D1420" s="131"/>
      <c r="E1420" s="131"/>
      <c r="F1420" s="131"/>
      <c r="G1420" s="131"/>
      <c r="H1420" s="131"/>
      <c r="I1420" s="131" t="s">
        <v>1910</v>
      </c>
      <c r="J1420" s="131"/>
      <c r="K1420" s="131"/>
    </row>
    <row r="1421" spans="3:11" hidden="1" x14ac:dyDescent="0.25">
      <c r="C1421" s="131"/>
      <c r="D1421" s="131"/>
      <c r="E1421" s="131"/>
      <c r="F1421" s="131"/>
      <c r="G1421" s="131"/>
      <c r="H1421" s="131"/>
      <c r="I1421" s="131" t="s">
        <v>1911</v>
      </c>
      <c r="J1421" s="131"/>
      <c r="K1421" s="131"/>
    </row>
    <row r="1422" spans="3:11" hidden="1" x14ac:dyDescent="0.25">
      <c r="C1422" s="131"/>
      <c r="D1422" s="131"/>
      <c r="E1422" s="131"/>
      <c r="F1422" s="131"/>
      <c r="G1422" s="131"/>
      <c r="H1422" s="131"/>
      <c r="I1422" s="131" t="s">
        <v>1912</v>
      </c>
      <c r="J1422" s="131"/>
      <c r="K1422" s="131"/>
    </row>
    <row r="1423" spans="3:11" hidden="1" x14ac:dyDescent="0.25">
      <c r="C1423" s="131"/>
      <c r="D1423" s="131"/>
      <c r="E1423" s="131"/>
      <c r="F1423" s="131"/>
      <c r="G1423" s="131"/>
      <c r="H1423" s="131"/>
      <c r="I1423" s="131" t="s">
        <v>1913</v>
      </c>
      <c r="J1423" s="131"/>
      <c r="K1423" s="131"/>
    </row>
    <row r="1424" spans="3:11" hidden="1" x14ac:dyDescent="0.25">
      <c r="C1424" s="131"/>
      <c r="D1424" s="131"/>
      <c r="E1424" s="131"/>
      <c r="F1424" s="131"/>
      <c r="G1424" s="131"/>
      <c r="H1424" s="131"/>
      <c r="I1424" s="131" t="s">
        <v>1914</v>
      </c>
      <c r="J1424" s="131"/>
      <c r="K1424" s="131"/>
    </row>
    <row r="1425" spans="3:11" hidden="1" x14ac:dyDescent="0.25">
      <c r="C1425" s="131"/>
      <c r="D1425" s="131"/>
      <c r="E1425" s="131"/>
      <c r="F1425" s="131"/>
      <c r="G1425" s="131"/>
      <c r="H1425" s="131"/>
      <c r="I1425" s="131" t="s">
        <v>1915</v>
      </c>
      <c r="J1425" s="131"/>
      <c r="K1425" s="131"/>
    </row>
    <row r="1426" spans="3:11" hidden="1" x14ac:dyDescent="0.25">
      <c r="C1426" s="131"/>
      <c r="D1426" s="131"/>
      <c r="E1426" s="131"/>
      <c r="F1426" s="131"/>
      <c r="G1426" s="131"/>
      <c r="H1426" s="131"/>
      <c r="I1426" s="131" t="s">
        <v>1916</v>
      </c>
      <c r="J1426" s="131"/>
      <c r="K1426" s="131"/>
    </row>
    <row r="1427" spans="3:11" hidden="1" x14ac:dyDescent="0.25">
      <c r="C1427" s="131"/>
      <c r="D1427" s="131"/>
      <c r="E1427" s="131"/>
      <c r="F1427" s="131"/>
      <c r="G1427" s="131"/>
      <c r="H1427" s="131"/>
      <c r="I1427" s="131" t="s">
        <v>1917</v>
      </c>
      <c r="J1427" s="131"/>
      <c r="K1427" s="131"/>
    </row>
    <row r="1428" spans="3:11" hidden="1" x14ac:dyDescent="0.25">
      <c r="C1428" s="131"/>
      <c r="D1428" s="131"/>
      <c r="E1428" s="131"/>
      <c r="F1428" s="131"/>
      <c r="G1428" s="131"/>
      <c r="H1428" s="131"/>
      <c r="I1428" s="131" t="s">
        <v>1918</v>
      </c>
      <c r="J1428" s="131"/>
      <c r="K1428" s="131"/>
    </row>
    <row r="1429" spans="3:11" hidden="1" x14ac:dyDescent="0.25">
      <c r="C1429" s="131"/>
      <c r="D1429" s="131"/>
      <c r="E1429" s="131"/>
      <c r="F1429" s="131"/>
      <c r="G1429" s="131"/>
      <c r="H1429" s="131"/>
      <c r="I1429" s="131" t="s">
        <v>1919</v>
      </c>
      <c r="J1429" s="131"/>
      <c r="K1429" s="131"/>
    </row>
    <row r="1430" spans="3:11" hidden="1" x14ac:dyDescent="0.25">
      <c r="C1430" s="131"/>
      <c r="D1430" s="131"/>
      <c r="E1430" s="131"/>
      <c r="F1430" s="131"/>
      <c r="G1430" s="131"/>
      <c r="H1430" s="131"/>
      <c r="I1430" s="131" t="s">
        <v>1920</v>
      </c>
      <c r="J1430" s="131"/>
      <c r="K1430" s="131"/>
    </row>
    <row r="1431" spans="3:11" hidden="1" x14ac:dyDescent="0.25">
      <c r="C1431" s="131"/>
      <c r="D1431" s="131"/>
      <c r="E1431" s="131"/>
      <c r="F1431" s="131"/>
      <c r="G1431" s="131"/>
      <c r="H1431" s="131"/>
      <c r="I1431" s="131" t="s">
        <v>1921</v>
      </c>
      <c r="J1431" s="131"/>
      <c r="K1431" s="131"/>
    </row>
    <row r="1432" spans="3:11" hidden="1" x14ac:dyDescent="0.25">
      <c r="C1432" s="131"/>
      <c r="D1432" s="131"/>
      <c r="E1432" s="131"/>
      <c r="F1432" s="131"/>
      <c r="G1432" s="131"/>
      <c r="H1432" s="131"/>
      <c r="I1432" s="131" t="s">
        <v>1922</v>
      </c>
      <c r="J1432" s="131"/>
      <c r="K1432" s="131"/>
    </row>
    <row r="1433" spans="3:11" hidden="1" x14ac:dyDescent="0.25">
      <c r="C1433" s="131"/>
      <c r="D1433" s="131"/>
      <c r="E1433" s="131"/>
      <c r="F1433" s="131"/>
      <c r="G1433" s="131"/>
      <c r="H1433" s="131"/>
      <c r="I1433" s="131" t="s">
        <v>1923</v>
      </c>
      <c r="J1433" s="131"/>
      <c r="K1433" s="131"/>
    </row>
    <row r="1434" spans="3:11" hidden="1" x14ac:dyDescent="0.25">
      <c r="C1434" s="131"/>
      <c r="D1434" s="131"/>
      <c r="E1434" s="131"/>
      <c r="F1434" s="131"/>
      <c r="G1434" s="131"/>
      <c r="H1434" s="131"/>
      <c r="I1434" s="131" t="s">
        <v>1924</v>
      </c>
      <c r="J1434" s="131"/>
      <c r="K1434" s="131"/>
    </row>
    <row r="1435" spans="3:11" hidden="1" x14ac:dyDescent="0.25">
      <c r="C1435" s="131"/>
      <c r="D1435" s="131"/>
      <c r="E1435" s="131"/>
      <c r="F1435" s="131"/>
      <c r="G1435" s="131"/>
      <c r="H1435" s="131"/>
      <c r="I1435" s="131" t="s">
        <v>1925</v>
      </c>
      <c r="J1435" s="131"/>
      <c r="K1435" s="131"/>
    </row>
    <row r="1436" spans="3:11" hidden="1" x14ac:dyDescent="0.25">
      <c r="C1436" s="131"/>
      <c r="D1436" s="131"/>
      <c r="E1436" s="131"/>
      <c r="F1436" s="131"/>
      <c r="G1436" s="131"/>
      <c r="H1436" s="131"/>
      <c r="I1436" s="131" t="s">
        <v>1926</v>
      </c>
      <c r="J1436" s="131"/>
      <c r="K1436" s="131"/>
    </row>
    <row r="1437" spans="3:11" hidden="1" x14ac:dyDescent="0.25">
      <c r="C1437" s="131"/>
      <c r="D1437" s="131"/>
      <c r="E1437" s="131"/>
      <c r="F1437" s="131"/>
      <c r="G1437" s="131"/>
      <c r="H1437" s="131"/>
      <c r="I1437" s="131" t="s">
        <v>1927</v>
      </c>
      <c r="J1437" s="131"/>
      <c r="K1437" s="131"/>
    </row>
    <row r="1438" spans="3:11" hidden="1" x14ac:dyDescent="0.25">
      <c r="C1438" s="131"/>
      <c r="D1438" s="131"/>
      <c r="E1438" s="131"/>
      <c r="F1438" s="131"/>
      <c r="G1438" s="131"/>
      <c r="H1438" s="131"/>
      <c r="I1438" s="131" t="s">
        <v>1928</v>
      </c>
      <c r="J1438" s="131"/>
      <c r="K1438" s="131"/>
    </row>
    <row r="1439" spans="3:11" hidden="1" x14ac:dyDescent="0.25">
      <c r="C1439" s="131"/>
      <c r="D1439" s="131"/>
      <c r="E1439" s="131"/>
      <c r="F1439" s="131"/>
      <c r="G1439" s="131"/>
      <c r="H1439" s="131"/>
      <c r="I1439" s="131" t="s">
        <v>1929</v>
      </c>
      <c r="J1439" s="131"/>
      <c r="K1439" s="131"/>
    </row>
    <row r="1440" spans="3:11" hidden="1" x14ac:dyDescent="0.25">
      <c r="C1440" s="131"/>
      <c r="D1440" s="131"/>
      <c r="E1440" s="131"/>
      <c r="F1440" s="131"/>
      <c r="G1440" s="131"/>
      <c r="H1440" s="131"/>
      <c r="I1440" s="131" t="s">
        <v>1930</v>
      </c>
      <c r="J1440" s="131"/>
      <c r="K1440" s="131"/>
    </row>
    <row r="1441" spans="3:11" hidden="1" x14ac:dyDescent="0.25">
      <c r="C1441" s="131"/>
      <c r="D1441" s="131"/>
      <c r="E1441" s="131"/>
      <c r="F1441" s="131"/>
      <c r="G1441" s="131"/>
      <c r="H1441" s="131"/>
      <c r="I1441" s="131" t="s">
        <v>1931</v>
      </c>
      <c r="J1441" s="131"/>
      <c r="K1441" s="131"/>
    </row>
    <row r="1442" spans="3:11" hidden="1" x14ac:dyDescent="0.25">
      <c r="C1442" s="131"/>
      <c r="D1442" s="131"/>
      <c r="E1442" s="131"/>
      <c r="F1442" s="131"/>
      <c r="G1442" s="131"/>
      <c r="H1442" s="131"/>
      <c r="I1442" s="131" t="s">
        <v>1932</v>
      </c>
      <c r="J1442" s="131"/>
      <c r="K1442" s="131"/>
    </row>
    <row r="1443" spans="3:11" hidden="1" x14ac:dyDescent="0.25">
      <c r="C1443" s="131"/>
      <c r="D1443" s="131"/>
      <c r="E1443" s="131"/>
      <c r="F1443" s="131"/>
      <c r="G1443" s="131"/>
      <c r="H1443" s="131"/>
      <c r="I1443" s="131" t="s">
        <v>1933</v>
      </c>
      <c r="J1443" s="131"/>
      <c r="K1443" s="131"/>
    </row>
    <row r="1444" spans="3:11" hidden="1" x14ac:dyDescent="0.25">
      <c r="C1444" s="131"/>
      <c r="D1444" s="131"/>
      <c r="E1444" s="131"/>
      <c r="F1444" s="131"/>
      <c r="G1444" s="131"/>
      <c r="H1444" s="131"/>
      <c r="I1444" s="131" t="s">
        <v>1934</v>
      </c>
      <c r="J1444" s="131"/>
      <c r="K1444" s="131"/>
    </row>
    <row r="1445" spans="3:11" hidden="1" x14ac:dyDescent="0.25">
      <c r="C1445" s="131"/>
      <c r="D1445" s="131"/>
      <c r="E1445" s="131"/>
      <c r="F1445" s="131"/>
      <c r="G1445" s="131"/>
      <c r="H1445" s="131"/>
      <c r="I1445" s="131" t="s">
        <v>1935</v>
      </c>
      <c r="J1445" s="131"/>
      <c r="K1445" s="131"/>
    </row>
    <row r="1446" spans="3:11" hidden="1" x14ac:dyDescent="0.25">
      <c r="C1446" s="131"/>
      <c r="D1446" s="131"/>
      <c r="E1446" s="131"/>
      <c r="F1446" s="131"/>
      <c r="G1446" s="131"/>
      <c r="H1446" s="131"/>
      <c r="I1446" s="131" t="s">
        <v>1936</v>
      </c>
      <c r="J1446" s="131"/>
      <c r="K1446" s="131"/>
    </row>
    <row r="1447" spans="3:11" hidden="1" x14ac:dyDescent="0.25">
      <c r="C1447" s="131"/>
      <c r="D1447" s="131"/>
      <c r="E1447" s="131"/>
      <c r="F1447" s="131"/>
      <c r="G1447" s="131"/>
      <c r="H1447" s="131"/>
      <c r="I1447" s="131" t="s">
        <v>1937</v>
      </c>
      <c r="J1447" s="131"/>
      <c r="K1447" s="131"/>
    </row>
    <row r="1448" spans="3:11" hidden="1" x14ac:dyDescent="0.25">
      <c r="C1448" s="131"/>
      <c r="D1448" s="131"/>
      <c r="E1448" s="131"/>
      <c r="F1448" s="131"/>
      <c r="G1448" s="131"/>
      <c r="H1448" s="131"/>
      <c r="I1448" s="131" t="s">
        <v>1938</v>
      </c>
      <c r="J1448" s="131"/>
      <c r="K1448" s="131"/>
    </row>
    <row r="1449" spans="3:11" hidden="1" x14ac:dyDescent="0.25">
      <c r="C1449" s="131"/>
      <c r="D1449" s="131"/>
      <c r="E1449" s="131"/>
      <c r="F1449" s="131"/>
      <c r="G1449" s="131"/>
      <c r="H1449" s="131"/>
      <c r="I1449" s="131" t="s">
        <v>1939</v>
      </c>
      <c r="J1449" s="131"/>
      <c r="K1449" s="131"/>
    </row>
    <row r="1450" spans="3:11" hidden="1" x14ac:dyDescent="0.25">
      <c r="C1450" s="131"/>
      <c r="D1450" s="131"/>
      <c r="E1450" s="131"/>
      <c r="F1450" s="131"/>
      <c r="G1450" s="131"/>
      <c r="H1450" s="131"/>
      <c r="I1450" s="131" t="s">
        <v>1940</v>
      </c>
      <c r="J1450" s="131"/>
      <c r="K1450" s="131"/>
    </row>
    <row r="1451" spans="3:11" hidden="1" x14ac:dyDescent="0.25">
      <c r="C1451" s="131"/>
      <c r="D1451" s="131"/>
      <c r="E1451" s="131"/>
      <c r="F1451" s="131"/>
      <c r="G1451" s="131"/>
      <c r="H1451" s="131"/>
      <c r="I1451" s="131" t="s">
        <v>1941</v>
      </c>
      <c r="J1451" s="131"/>
      <c r="K1451" s="131"/>
    </row>
    <row r="1452" spans="3:11" hidden="1" x14ac:dyDescent="0.25">
      <c r="C1452" s="131"/>
      <c r="D1452" s="131"/>
      <c r="E1452" s="131"/>
      <c r="F1452" s="131"/>
      <c r="G1452" s="131"/>
      <c r="H1452" s="131"/>
      <c r="I1452" s="131" t="s">
        <v>1942</v>
      </c>
      <c r="J1452" s="131"/>
      <c r="K1452" s="131"/>
    </row>
    <row r="1453" spans="3:11" hidden="1" x14ac:dyDescent="0.25">
      <c r="C1453" s="131"/>
      <c r="D1453" s="131"/>
      <c r="E1453" s="131"/>
      <c r="F1453" s="131"/>
      <c r="G1453" s="131"/>
      <c r="H1453" s="131"/>
      <c r="I1453" s="131" t="s">
        <v>1943</v>
      </c>
      <c r="J1453" s="131"/>
      <c r="K1453" s="131"/>
    </row>
    <row r="1454" spans="3:11" hidden="1" x14ac:dyDescent="0.25">
      <c r="C1454" s="131"/>
      <c r="D1454" s="131"/>
      <c r="E1454" s="131"/>
      <c r="F1454" s="131"/>
      <c r="G1454" s="131"/>
      <c r="H1454" s="131"/>
      <c r="I1454" s="131" t="s">
        <v>1944</v>
      </c>
      <c r="J1454" s="131"/>
      <c r="K1454" s="131"/>
    </row>
    <row r="1455" spans="3:11" hidden="1" x14ac:dyDescent="0.25">
      <c r="C1455" s="131"/>
      <c r="D1455" s="131"/>
      <c r="E1455" s="131"/>
      <c r="F1455" s="131"/>
      <c r="G1455" s="131"/>
      <c r="H1455" s="131"/>
      <c r="I1455" s="131" t="s">
        <v>1945</v>
      </c>
      <c r="J1455" s="131"/>
      <c r="K1455" s="131"/>
    </row>
    <row r="1456" spans="3:11" hidden="1" x14ac:dyDescent="0.25">
      <c r="C1456" s="131"/>
      <c r="D1456" s="131"/>
      <c r="E1456" s="131"/>
      <c r="F1456" s="131"/>
      <c r="G1456" s="131"/>
      <c r="H1456" s="131"/>
      <c r="I1456" s="131" t="s">
        <v>1946</v>
      </c>
      <c r="J1456" s="131"/>
      <c r="K1456" s="131"/>
    </row>
    <row r="1457" spans="3:11" hidden="1" x14ac:dyDescent="0.25">
      <c r="C1457" s="131"/>
      <c r="D1457" s="131"/>
      <c r="E1457" s="131"/>
      <c r="F1457" s="131"/>
      <c r="G1457" s="131"/>
      <c r="H1457" s="131"/>
      <c r="I1457" s="131" t="s">
        <v>1947</v>
      </c>
      <c r="J1457" s="131"/>
      <c r="K1457" s="131"/>
    </row>
    <row r="1458" spans="3:11" hidden="1" x14ac:dyDescent="0.25">
      <c r="C1458" s="131"/>
      <c r="D1458" s="131"/>
      <c r="E1458" s="131"/>
      <c r="F1458" s="131"/>
      <c r="G1458" s="131"/>
      <c r="H1458" s="131"/>
      <c r="I1458" s="131" t="s">
        <v>1948</v>
      </c>
      <c r="J1458" s="131"/>
      <c r="K1458" s="131"/>
    </row>
    <row r="1459" spans="3:11" hidden="1" x14ac:dyDescent="0.25">
      <c r="C1459" s="131"/>
      <c r="D1459" s="131"/>
      <c r="E1459" s="131"/>
      <c r="F1459" s="131"/>
      <c r="G1459" s="131"/>
      <c r="H1459" s="131"/>
      <c r="I1459" s="131" t="s">
        <v>1949</v>
      </c>
      <c r="J1459" s="131"/>
      <c r="K1459" s="131"/>
    </row>
    <row r="1460" spans="3:11" hidden="1" x14ac:dyDescent="0.25">
      <c r="C1460" s="131"/>
      <c r="D1460" s="131"/>
      <c r="E1460" s="131"/>
      <c r="F1460" s="131"/>
      <c r="G1460" s="131"/>
      <c r="H1460" s="131"/>
      <c r="I1460" s="131" t="s">
        <v>1950</v>
      </c>
      <c r="J1460" s="131"/>
      <c r="K1460" s="131"/>
    </row>
    <row r="1461" spans="3:11" hidden="1" x14ac:dyDescent="0.25">
      <c r="C1461" s="131"/>
      <c r="D1461" s="131"/>
      <c r="E1461" s="131"/>
      <c r="F1461" s="131"/>
      <c r="G1461" s="131"/>
      <c r="H1461" s="131"/>
      <c r="I1461" s="131" t="s">
        <v>1951</v>
      </c>
      <c r="J1461" s="131"/>
      <c r="K1461" s="131"/>
    </row>
    <row r="1462" spans="3:11" hidden="1" x14ac:dyDescent="0.25">
      <c r="C1462" s="131"/>
      <c r="D1462" s="131"/>
      <c r="E1462" s="131"/>
      <c r="F1462" s="131"/>
      <c r="G1462" s="131"/>
      <c r="H1462" s="131"/>
      <c r="I1462" s="131" t="s">
        <v>1952</v>
      </c>
      <c r="J1462" s="131"/>
      <c r="K1462" s="131"/>
    </row>
    <row r="1463" spans="3:11" hidden="1" x14ac:dyDescent="0.25">
      <c r="C1463" s="131"/>
      <c r="D1463" s="131"/>
      <c r="E1463" s="131"/>
      <c r="F1463" s="131"/>
      <c r="G1463" s="131"/>
      <c r="H1463" s="131"/>
      <c r="I1463" s="131" t="s">
        <v>468</v>
      </c>
      <c r="J1463" s="131"/>
      <c r="K1463" s="131"/>
    </row>
    <row r="1464" spans="3:11" hidden="1" x14ac:dyDescent="0.25">
      <c r="C1464" s="131"/>
      <c r="D1464" s="131"/>
      <c r="E1464" s="131"/>
      <c r="F1464" s="131"/>
      <c r="G1464" s="131"/>
      <c r="H1464" s="131"/>
      <c r="I1464" s="131" t="s">
        <v>1953</v>
      </c>
      <c r="J1464" s="131"/>
      <c r="K1464" s="131"/>
    </row>
    <row r="1465" spans="3:11" hidden="1" x14ac:dyDescent="0.25">
      <c r="C1465" s="131"/>
      <c r="D1465" s="131"/>
      <c r="E1465" s="131"/>
      <c r="F1465" s="131"/>
      <c r="G1465" s="131"/>
      <c r="H1465" s="131"/>
      <c r="I1465" s="131" t="s">
        <v>1954</v>
      </c>
      <c r="J1465" s="131"/>
      <c r="K1465" s="131"/>
    </row>
    <row r="1466" spans="3:11" hidden="1" x14ac:dyDescent="0.25">
      <c r="C1466" s="131"/>
      <c r="D1466" s="131"/>
      <c r="E1466" s="131"/>
      <c r="F1466" s="131"/>
      <c r="G1466" s="131"/>
      <c r="H1466" s="131"/>
      <c r="I1466" s="131" t="s">
        <v>1955</v>
      </c>
      <c r="J1466" s="131"/>
      <c r="K1466" s="131"/>
    </row>
    <row r="1467" spans="3:11" hidden="1" x14ac:dyDescent="0.25">
      <c r="C1467" s="131"/>
      <c r="D1467" s="131"/>
      <c r="E1467" s="131"/>
      <c r="F1467" s="131"/>
      <c r="G1467" s="131"/>
      <c r="H1467" s="131"/>
      <c r="I1467" s="131" t="s">
        <v>1956</v>
      </c>
      <c r="J1467" s="131"/>
      <c r="K1467" s="131"/>
    </row>
    <row r="1468" spans="3:11" hidden="1" x14ac:dyDescent="0.25">
      <c r="C1468" s="131"/>
      <c r="D1468" s="131"/>
      <c r="E1468" s="131"/>
      <c r="F1468" s="131"/>
      <c r="G1468" s="131"/>
      <c r="H1468" s="131"/>
      <c r="I1468" s="131" t="s">
        <v>1957</v>
      </c>
      <c r="J1468" s="131"/>
      <c r="K1468" s="131"/>
    </row>
    <row r="1469" spans="3:11" hidden="1" x14ac:dyDescent="0.25">
      <c r="C1469" s="131"/>
      <c r="D1469" s="131"/>
      <c r="E1469" s="131"/>
      <c r="F1469" s="131"/>
      <c r="G1469" s="131"/>
      <c r="H1469" s="131"/>
      <c r="I1469" s="131" t="s">
        <v>1958</v>
      </c>
      <c r="J1469" s="131"/>
      <c r="K1469" s="131"/>
    </row>
    <row r="1470" spans="3:11" hidden="1" x14ac:dyDescent="0.25">
      <c r="C1470" s="131"/>
      <c r="D1470" s="131"/>
      <c r="E1470" s="131"/>
      <c r="F1470" s="131"/>
      <c r="G1470" s="131"/>
      <c r="H1470" s="131"/>
      <c r="I1470" s="131" t="s">
        <v>1959</v>
      </c>
      <c r="J1470" s="131"/>
      <c r="K1470" s="131"/>
    </row>
    <row r="1471" spans="3:11" hidden="1" x14ac:dyDescent="0.25">
      <c r="C1471" s="131"/>
      <c r="D1471" s="131"/>
      <c r="E1471" s="131"/>
      <c r="F1471" s="131"/>
      <c r="G1471" s="131"/>
      <c r="H1471" s="131"/>
      <c r="I1471" s="131" t="s">
        <v>1960</v>
      </c>
      <c r="J1471" s="131"/>
      <c r="K1471" s="131"/>
    </row>
    <row r="1472" spans="3:11" hidden="1" x14ac:dyDescent="0.25">
      <c r="C1472" s="131"/>
      <c r="D1472" s="131"/>
      <c r="E1472" s="131"/>
      <c r="F1472" s="131"/>
      <c r="G1472" s="131"/>
      <c r="H1472" s="131"/>
      <c r="I1472" s="131" t="s">
        <v>1961</v>
      </c>
      <c r="J1472" s="131"/>
      <c r="K1472" s="131"/>
    </row>
    <row r="1473" spans="3:11" hidden="1" x14ac:dyDescent="0.25">
      <c r="C1473" s="131"/>
      <c r="D1473" s="131"/>
      <c r="E1473" s="131"/>
      <c r="F1473" s="131"/>
      <c r="G1473" s="131"/>
      <c r="H1473" s="131"/>
      <c r="I1473" s="131" t="s">
        <v>1962</v>
      </c>
      <c r="J1473" s="131"/>
      <c r="K1473" s="131"/>
    </row>
    <row r="1474" spans="3:11" hidden="1" x14ac:dyDescent="0.25">
      <c r="C1474" s="131"/>
      <c r="D1474" s="131"/>
      <c r="E1474" s="131"/>
      <c r="F1474" s="131"/>
      <c r="G1474" s="131"/>
      <c r="H1474" s="131"/>
      <c r="I1474" s="131" t="s">
        <v>1963</v>
      </c>
      <c r="J1474" s="131"/>
      <c r="K1474" s="131"/>
    </row>
    <row r="1475" spans="3:11" hidden="1" x14ac:dyDescent="0.25">
      <c r="C1475" s="131"/>
      <c r="D1475" s="131"/>
      <c r="E1475" s="131"/>
      <c r="F1475" s="131"/>
      <c r="G1475" s="131"/>
      <c r="H1475" s="131"/>
      <c r="I1475" s="131" t="s">
        <v>1964</v>
      </c>
      <c r="J1475" s="131"/>
      <c r="K1475" s="131"/>
    </row>
    <row r="1476" spans="3:11" hidden="1" x14ac:dyDescent="0.25">
      <c r="C1476" s="131"/>
      <c r="D1476" s="131"/>
      <c r="E1476" s="131"/>
      <c r="F1476" s="131"/>
      <c r="G1476" s="131"/>
      <c r="H1476" s="131"/>
      <c r="I1476" s="131" t="s">
        <v>1965</v>
      </c>
      <c r="J1476" s="131"/>
      <c r="K1476" s="131"/>
    </row>
    <row r="1477" spans="3:11" hidden="1" x14ac:dyDescent="0.25">
      <c r="C1477" s="131"/>
      <c r="D1477" s="131"/>
      <c r="E1477" s="131"/>
      <c r="F1477" s="131"/>
      <c r="G1477" s="131"/>
      <c r="H1477" s="131"/>
      <c r="I1477" s="131" t="s">
        <v>1966</v>
      </c>
      <c r="J1477" s="131"/>
      <c r="K1477" s="131"/>
    </row>
    <row r="1478" spans="3:11" hidden="1" x14ac:dyDescent="0.25">
      <c r="C1478" s="131"/>
      <c r="D1478" s="131"/>
      <c r="E1478" s="131"/>
      <c r="F1478" s="131"/>
      <c r="G1478" s="131"/>
      <c r="H1478" s="131"/>
      <c r="I1478" s="131" t="s">
        <v>1967</v>
      </c>
      <c r="J1478" s="131"/>
      <c r="K1478" s="131"/>
    </row>
    <row r="1479" spans="3:11" hidden="1" x14ac:dyDescent="0.25">
      <c r="C1479" s="131"/>
      <c r="D1479" s="131"/>
      <c r="E1479" s="131"/>
      <c r="F1479" s="131"/>
      <c r="G1479" s="131"/>
      <c r="H1479" s="131"/>
      <c r="I1479" s="131" t="s">
        <v>1968</v>
      </c>
      <c r="J1479" s="131"/>
      <c r="K1479" s="131"/>
    </row>
    <row r="1480" spans="3:11" hidden="1" x14ac:dyDescent="0.25">
      <c r="C1480" s="131"/>
      <c r="D1480" s="131"/>
      <c r="E1480" s="131"/>
      <c r="F1480" s="131"/>
      <c r="G1480" s="131"/>
      <c r="H1480" s="131"/>
      <c r="I1480" s="131" t="s">
        <v>1969</v>
      </c>
      <c r="J1480" s="131"/>
      <c r="K1480" s="131"/>
    </row>
    <row r="1481" spans="3:11" hidden="1" x14ac:dyDescent="0.25">
      <c r="C1481" s="131"/>
      <c r="D1481" s="131"/>
      <c r="E1481" s="131"/>
      <c r="F1481" s="131"/>
      <c r="G1481" s="131"/>
      <c r="H1481" s="131"/>
      <c r="I1481" s="131" t="s">
        <v>1970</v>
      </c>
      <c r="J1481" s="131"/>
      <c r="K1481" s="131"/>
    </row>
    <row r="1482" spans="3:11" hidden="1" x14ac:dyDescent="0.25">
      <c r="C1482" s="131"/>
      <c r="D1482" s="131"/>
      <c r="E1482" s="131"/>
      <c r="F1482" s="131"/>
      <c r="G1482" s="131"/>
      <c r="H1482" s="131"/>
      <c r="I1482" s="131" t="s">
        <v>1971</v>
      </c>
      <c r="J1482" s="131"/>
      <c r="K1482" s="131"/>
    </row>
    <row r="1483" spans="3:11" hidden="1" x14ac:dyDescent="0.25">
      <c r="C1483" s="131"/>
      <c r="D1483" s="131"/>
      <c r="E1483" s="131"/>
      <c r="F1483" s="131"/>
      <c r="G1483" s="131"/>
      <c r="H1483" s="131"/>
      <c r="I1483" s="131" t="s">
        <v>1972</v>
      </c>
      <c r="J1483" s="131"/>
      <c r="K1483" s="131"/>
    </row>
    <row r="1484" spans="3:11" hidden="1" x14ac:dyDescent="0.25">
      <c r="C1484" s="131"/>
      <c r="D1484" s="131"/>
      <c r="E1484" s="131"/>
      <c r="F1484" s="131"/>
      <c r="G1484" s="131"/>
      <c r="H1484" s="131"/>
      <c r="I1484" s="131" t="s">
        <v>1973</v>
      </c>
      <c r="J1484" s="131"/>
      <c r="K1484" s="131"/>
    </row>
    <row r="1485" spans="3:11" hidden="1" x14ac:dyDescent="0.25">
      <c r="C1485" s="131"/>
      <c r="D1485" s="131"/>
      <c r="E1485" s="131"/>
      <c r="F1485" s="131"/>
      <c r="G1485" s="131"/>
      <c r="H1485" s="131"/>
      <c r="I1485" s="131" t="s">
        <v>1974</v>
      </c>
      <c r="J1485" s="131"/>
      <c r="K1485" s="131"/>
    </row>
    <row r="1486" spans="3:11" hidden="1" x14ac:dyDescent="0.25">
      <c r="C1486" s="131"/>
      <c r="D1486" s="131"/>
      <c r="E1486" s="131"/>
      <c r="F1486" s="131"/>
      <c r="G1486" s="131"/>
      <c r="H1486" s="131"/>
      <c r="I1486" s="131" t="s">
        <v>1975</v>
      </c>
      <c r="J1486" s="131"/>
      <c r="K1486" s="131"/>
    </row>
    <row r="1487" spans="3:11" hidden="1" x14ac:dyDescent="0.25">
      <c r="C1487" s="131"/>
      <c r="D1487" s="131"/>
      <c r="E1487" s="131"/>
      <c r="F1487" s="131"/>
      <c r="G1487" s="131"/>
      <c r="H1487" s="131"/>
      <c r="I1487" s="131" t="s">
        <v>1976</v>
      </c>
      <c r="J1487" s="131"/>
      <c r="K1487" s="131"/>
    </row>
    <row r="1488" spans="3:11" hidden="1" x14ac:dyDescent="0.25">
      <c r="C1488" s="131"/>
      <c r="D1488" s="131"/>
      <c r="E1488" s="131"/>
      <c r="F1488" s="131"/>
      <c r="G1488" s="131"/>
      <c r="H1488" s="131"/>
      <c r="I1488" s="131" t="s">
        <v>1977</v>
      </c>
      <c r="J1488" s="131"/>
      <c r="K1488" s="131"/>
    </row>
    <row r="1489" spans="3:11" hidden="1" x14ac:dyDescent="0.25">
      <c r="C1489" s="131"/>
      <c r="D1489" s="131"/>
      <c r="E1489" s="131"/>
      <c r="F1489" s="131"/>
      <c r="G1489" s="131"/>
      <c r="H1489" s="131"/>
      <c r="I1489" s="131" t="s">
        <v>1978</v>
      </c>
      <c r="J1489" s="131"/>
      <c r="K1489" s="131"/>
    </row>
    <row r="1490" spans="3:11" hidden="1" x14ac:dyDescent="0.25">
      <c r="C1490" s="131"/>
      <c r="D1490" s="131"/>
      <c r="E1490" s="131"/>
      <c r="F1490" s="131"/>
      <c r="G1490" s="131"/>
      <c r="H1490" s="131"/>
      <c r="I1490" s="131" t="s">
        <v>1979</v>
      </c>
      <c r="J1490" s="131"/>
      <c r="K1490" s="131"/>
    </row>
    <row r="1491" spans="3:11" hidden="1" x14ac:dyDescent="0.25">
      <c r="C1491" s="131"/>
      <c r="D1491" s="131"/>
      <c r="E1491" s="131"/>
      <c r="F1491" s="131"/>
      <c r="G1491" s="131"/>
      <c r="H1491" s="131"/>
      <c r="I1491" s="131" t="s">
        <v>1980</v>
      </c>
      <c r="J1491" s="131"/>
      <c r="K1491" s="131"/>
    </row>
    <row r="1492" spans="3:11" hidden="1" x14ac:dyDescent="0.25">
      <c r="C1492" s="131"/>
      <c r="D1492" s="131"/>
      <c r="E1492" s="131"/>
      <c r="F1492" s="131"/>
      <c r="G1492" s="131"/>
      <c r="H1492" s="131"/>
      <c r="I1492" s="131" t="s">
        <v>1981</v>
      </c>
      <c r="J1492" s="131"/>
      <c r="K1492" s="131"/>
    </row>
    <row r="1493" spans="3:11" hidden="1" x14ac:dyDescent="0.25">
      <c r="C1493" s="131"/>
      <c r="D1493" s="131"/>
      <c r="E1493" s="131"/>
      <c r="F1493" s="131"/>
      <c r="G1493" s="131"/>
      <c r="H1493" s="131"/>
      <c r="I1493" s="131" t="s">
        <v>1982</v>
      </c>
      <c r="J1493" s="131"/>
      <c r="K1493" s="131"/>
    </row>
    <row r="1494" spans="3:11" hidden="1" x14ac:dyDescent="0.25">
      <c r="C1494" s="131"/>
      <c r="D1494" s="131"/>
      <c r="E1494" s="131"/>
      <c r="F1494" s="131"/>
      <c r="G1494" s="131"/>
      <c r="H1494" s="131"/>
      <c r="I1494" s="131" t="s">
        <v>1983</v>
      </c>
      <c r="J1494" s="131"/>
      <c r="K1494" s="131"/>
    </row>
    <row r="1495" spans="3:11" hidden="1" x14ac:dyDescent="0.25">
      <c r="C1495" s="131"/>
      <c r="D1495" s="131"/>
      <c r="E1495" s="131"/>
      <c r="F1495" s="131"/>
      <c r="G1495" s="131"/>
      <c r="H1495" s="131"/>
      <c r="I1495" s="131" t="s">
        <v>1984</v>
      </c>
      <c r="J1495" s="131"/>
      <c r="K1495" s="131"/>
    </row>
    <row r="1496" spans="3:11" hidden="1" x14ac:dyDescent="0.25">
      <c r="C1496" s="131"/>
      <c r="D1496" s="131"/>
      <c r="E1496" s="131"/>
      <c r="F1496" s="131"/>
      <c r="G1496" s="131"/>
      <c r="H1496" s="131"/>
      <c r="I1496" s="131" t="s">
        <v>1985</v>
      </c>
      <c r="J1496" s="131"/>
      <c r="K1496" s="131"/>
    </row>
    <row r="1497" spans="3:11" hidden="1" x14ac:dyDescent="0.25">
      <c r="C1497" s="131"/>
      <c r="D1497" s="131"/>
      <c r="E1497" s="131"/>
      <c r="F1497" s="131"/>
      <c r="G1497" s="131"/>
      <c r="H1497" s="131"/>
      <c r="I1497" s="131" t="s">
        <v>1986</v>
      </c>
      <c r="J1497" s="131"/>
      <c r="K1497" s="131"/>
    </row>
    <row r="1498" spans="3:11" hidden="1" x14ac:dyDescent="0.25">
      <c r="C1498" s="131"/>
      <c r="D1498" s="131"/>
      <c r="E1498" s="131"/>
      <c r="F1498" s="131"/>
      <c r="G1498" s="131"/>
      <c r="H1498" s="131"/>
      <c r="I1498" s="131" t="s">
        <v>1987</v>
      </c>
      <c r="J1498" s="131"/>
      <c r="K1498" s="131"/>
    </row>
    <row r="1499" spans="3:11" hidden="1" x14ac:dyDescent="0.25">
      <c r="C1499" s="131"/>
      <c r="D1499" s="131"/>
      <c r="E1499" s="131"/>
      <c r="F1499" s="131"/>
      <c r="G1499" s="131"/>
      <c r="H1499" s="131"/>
      <c r="I1499" s="131" t="s">
        <v>1988</v>
      </c>
      <c r="J1499" s="131"/>
      <c r="K1499" s="131"/>
    </row>
    <row r="1500" spans="3:11" hidden="1" x14ac:dyDescent="0.25">
      <c r="C1500" s="131"/>
      <c r="D1500" s="131"/>
      <c r="E1500" s="131"/>
      <c r="F1500" s="131"/>
      <c r="G1500" s="131"/>
      <c r="H1500" s="131"/>
      <c r="I1500" s="131" t="s">
        <v>1989</v>
      </c>
      <c r="J1500" s="131"/>
      <c r="K1500" s="131"/>
    </row>
    <row r="1501" spans="3:11" hidden="1" x14ac:dyDescent="0.25">
      <c r="C1501" s="131"/>
      <c r="D1501" s="131"/>
      <c r="E1501" s="131"/>
      <c r="F1501" s="131"/>
      <c r="G1501" s="131"/>
      <c r="H1501" s="131"/>
      <c r="I1501" s="131" t="s">
        <v>1990</v>
      </c>
      <c r="J1501" s="131"/>
      <c r="K1501" s="131"/>
    </row>
    <row r="1502" spans="3:11" hidden="1" x14ac:dyDescent="0.25">
      <c r="C1502" s="131"/>
      <c r="D1502" s="131"/>
      <c r="E1502" s="131"/>
      <c r="F1502" s="131"/>
      <c r="G1502" s="131"/>
      <c r="H1502" s="131"/>
      <c r="I1502" s="131" t="s">
        <v>1991</v>
      </c>
      <c r="J1502" s="131"/>
      <c r="K1502" s="131"/>
    </row>
    <row r="1503" spans="3:11" hidden="1" x14ac:dyDescent="0.25">
      <c r="C1503" s="131"/>
      <c r="D1503" s="131"/>
      <c r="E1503" s="131"/>
      <c r="F1503" s="131"/>
      <c r="G1503" s="131"/>
      <c r="H1503" s="131"/>
      <c r="I1503" s="131" t="s">
        <v>1992</v>
      </c>
      <c r="J1503" s="131"/>
      <c r="K1503" s="131"/>
    </row>
    <row r="1504" spans="3:11" hidden="1" x14ac:dyDescent="0.25">
      <c r="C1504" s="131"/>
      <c r="D1504" s="131"/>
      <c r="E1504" s="131"/>
      <c r="F1504" s="131"/>
      <c r="G1504" s="131"/>
      <c r="H1504" s="131"/>
      <c r="I1504" s="131" t="s">
        <v>1993</v>
      </c>
      <c r="J1504" s="131"/>
      <c r="K1504" s="131"/>
    </row>
    <row r="1505" spans="3:11" hidden="1" x14ac:dyDescent="0.25">
      <c r="C1505" s="131"/>
      <c r="D1505" s="131"/>
      <c r="E1505" s="131"/>
      <c r="F1505" s="131"/>
      <c r="G1505" s="131"/>
      <c r="H1505" s="131"/>
      <c r="I1505" s="131" t="s">
        <v>1994</v>
      </c>
      <c r="J1505" s="131"/>
      <c r="K1505" s="131"/>
    </row>
    <row r="1506" spans="3:11" hidden="1" x14ac:dyDescent="0.25">
      <c r="C1506" s="131"/>
      <c r="D1506" s="131"/>
      <c r="E1506" s="131"/>
      <c r="F1506" s="131"/>
      <c r="G1506" s="131"/>
      <c r="H1506" s="131"/>
      <c r="I1506" s="131" t="s">
        <v>1995</v>
      </c>
      <c r="J1506" s="131"/>
      <c r="K1506" s="131"/>
    </row>
    <row r="1507" spans="3:11" hidden="1" x14ac:dyDescent="0.25">
      <c r="C1507" s="131"/>
      <c r="D1507" s="131"/>
      <c r="E1507" s="131"/>
      <c r="F1507" s="131"/>
      <c r="G1507" s="131"/>
      <c r="H1507" s="131"/>
      <c r="I1507" s="131" t="s">
        <v>1996</v>
      </c>
      <c r="J1507" s="131"/>
      <c r="K1507" s="131"/>
    </row>
    <row r="1508" spans="3:11" hidden="1" x14ac:dyDescent="0.25">
      <c r="C1508" s="131"/>
      <c r="D1508" s="131"/>
      <c r="E1508" s="131"/>
      <c r="F1508" s="131"/>
      <c r="G1508" s="131"/>
      <c r="H1508" s="131"/>
      <c r="I1508" s="131" t="s">
        <v>1997</v>
      </c>
      <c r="J1508" s="131"/>
      <c r="K1508" s="131"/>
    </row>
    <row r="1509" spans="3:11" hidden="1" x14ac:dyDescent="0.25">
      <c r="C1509" s="131"/>
      <c r="D1509" s="131"/>
      <c r="E1509" s="131"/>
      <c r="F1509" s="131"/>
      <c r="G1509" s="131"/>
      <c r="H1509" s="131"/>
      <c r="I1509" s="131" t="s">
        <v>1998</v>
      </c>
      <c r="J1509" s="131"/>
      <c r="K1509" s="131"/>
    </row>
    <row r="1510" spans="3:11" hidden="1" x14ac:dyDescent="0.25">
      <c r="C1510" s="131"/>
      <c r="D1510" s="131"/>
      <c r="E1510" s="131"/>
      <c r="F1510" s="131"/>
      <c r="G1510" s="131"/>
      <c r="H1510" s="131"/>
      <c r="I1510" s="131" t="s">
        <v>1999</v>
      </c>
      <c r="J1510" s="131"/>
      <c r="K1510" s="131"/>
    </row>
    <row r="1511" spans="3:11" hidden="1" x14ac:dyDescent="0.25">
      <c r="C1511" s="131"/>
      <c r="D1511" s="131"/>
      <c r="E1511" s="131"/>
      <c r="F1511" s="131"/>
      <c r="G1511" s="131"/>
      <c r="H1511" s="131"/>
      <c r="I1511" s="131" t="s">
        <v>2000</v>
      </c>
      <c r="J1511" s="131"/>
      <c r="K1511" s="131"/>
    </row>
    <row r="1512" spans="3:11" hidden="1" x14ac:dyDescent="0.25">
      <c r="C1512" s="131"/>
      <c r="D1512" s="131"/>
      <c r="E1512" s="131"/>
      <c r="F1512" s="131"/>
      <c r="G1512" s="131"/>
      <c r="H1512" s="131"/>
      <c r="I1512" s="131" t="s">
        <v>477</v>
      </c>
      <c r="J1512" s="131"/>
      <c r="K1512" s="131"/>
    </row>
    <row r="1513" spans="3:11" hidden="1" x14ac:dyDescent="0.25">
      <c r="C1513" s="131"/>
      <c r="D1513" s="131"/>
      <c r="E1513" s="131"/>
      <c r="F1513" s="131"/>
      <c r="G1513" s="131"/>
      <c r="H1513" s="131"/>
      <c r="I1513" s="131" t="s">
        <v>2001</v>
      </c>
      <c r="J1513" s="131"/>
      <c r="K1513" s="131"/>
    </row>
    <row r="1514" spans="3:11" hidden="1" x14ac:dyDescent="0.25">
      <c r="C1514" s="131"/>
      <c r="D1514" s="131"/>
      <c r="E1514" s="131"/>
      <c r="F1514" s="131"/>
      <c r="G1514" s="131"/>
      <c r="H1514" s="131"/>
      <c r="I1514" s="131" t="s">
        <v>2002</v>
      </c>
      <c r="J1514" s="131"/>
      <c r="K1514" s="131"/>
    </row>
    <row r="1515" spans="3:11" hidden="1" x14ac:dyDescent="0.25">
      <c r="C1515" s="131"/>
      <c r="D1515" s="131"/>
      <c r="E1515" s="131"/>
      <c r="F1515" s="131"/>
      <c r="G1515" s="131"/>
      <c r="H1515" s="131"/>
      <c r="I1515" s="131" t="s">
        <v>2003</v>
      </c>
      <c r="J1515" s="131"/>
      <c r="K1515" s="131"/>
    </row>
    <row r="1516" spans="3:11" hidden="1" x14ac:dyDescent="0.25">
      <c r="C1516" s="131"/>
      <c r="D1516" s="131"/>
      <c r="E1516" s="131"/>
      <c r="F1516" s="131"/>
      <c r="G1516" s="131"/>
      <c r="H1516" s="131"/>
      <c r="I1516" s="131" t="s">
        <v>2004</v>
      </c>
      <c r="J1516" s="131"/>
      <c r="K1516" s="131"/>
    </row>
    <row r="1517" spans="3:11" hidden="1" x14ac:dyDescent="0.25">
      <c r="C1517" s="131"/>
      <c r="D1517" s="131"/>
      <c r="E1517" s="131"/>
      <c r="F1517" s="131"/>
      <c r="G1517" s="131"/>
      <c r="H1517" s="131"/>
      <c r="I1517" s="131" t="s">
        <v>2005</v>
      </c>
      <c r="J1517" s="131"/>
      <c r="K1517" s="131"/>
    </row>
    <row r="1518" spans="3:11" hidden="1" x14ac:dyDescent="0.25">
      <c r="C1518" s="131"/>
      <c r="D1518" s="131"/>
      <c r="E1518" s="131"/>
      <c r="F1518" s="131"/>
      <c r="G1518" s="131"/>
      <c r="H1518" s="131"/>
      <c r="I1518" s="131" t="s">
        <v>2006</v>
      </c>
      <c r="J1518" s="131"/>
      <c r="K1518" s="131"/>
    </row>
    <row r="1519" spans="3:11" hidden="1" x14ac:dyDescent="0.25">
      <c r="C1519" s="131"/>
      <c r="D1519" s="131"/>
      <c r="E1519" s="131"/>
      <c r="F1519" s="131"/>
      <c r="G1519" s="131"/>
      <c r="H1519" s="131"/>
      <c r="I1519" s="131" t="s">
        <v>2007</v>
      </c>
      <c r="J1519" s="131"/>
      <c r="K1519" s="131"/>
    </row>
    <row r="1520" spans="3:11" hidden="1" x14ac:dyDescent="0.25">
      <c r="C1520" s="131"/>
      <c r="D1520" s="131"/>
      <c r="E1520" s="131"/>
      <c r="F1520" s="131"/>
      <c r="G1520" s="131"/>
      <c r="H1520" s="131"/>
      <c r="I1520" s="131" t="s">
        <v>2008</v>
      </c>
      <c r="J1520" s="131"/>
      <c r="K1520" s="131"/>
    </row>
    <row r="1521" spans="3:11" hidden="1" x14ac:dyDescent="0.25">
      <c r="C1521" s="131"/>
      <c r="D1521" s="131"/>
      <c r="E1521" s="131"/>
      <c r="F1521" s="131"/>
      <c r="G1521" s="131"/>
      <c r="H1521" s="131"/>
      <c r="I1521" s="131" t="s">
        <v>2009</v>
      </c>
      <c r="J1521" s="131"/>
      <c r="K1521" s="131"/>
    </row>
    <row r="1522" spans="3:11" hidden="1" x14ac:dyDescent="0.25">
      <c r="C1522" s="131"/>
      <c r="D1522" s="131"/>
      <c r="E1522" s="131"/>
      <c r="F1522" s="131"/>
      <c r="G1522" s="131"/>
      <c r="H1522" s="131"/>
      <c r="I1522" s="131" t="s">
        <v>2010</v>
      </c>
      <c r="J1522" s="131"/>
      <c r="K1522" s="131"/>
    </row>
    <row r="1523" spans="3:11" hidden="1" x14ac:dyDescent="0.25">
      <c r="C1523" s="131"/>
      <c r="D1523" s="131"/>
      <c r="E1523" s="131"/>
      <c r="F1523" s="131"/>
      <c r="G1523" s="131"/>
      <c r="H1523" s="131"/>
      <c r="I1523" s="131" t="s">
        <v>2011</v>
      </c>
      <c r="J1523" s="131"/>
      <c r="K1523" s="131"/>
    </row>
    <row r="1524" spans="3:11" hidden="1" x14ac:dyDescent="0.25">
      <c r="C1524" s="131"/>
      <c r="D1524" s="131"/>
      <c r="E1524" s="131"/>
      <c r="F1524" s="131"/>
      <c r="G1524" s="131"/>
      <c r="H1524" s="131"/>
      <c r="I1524" s="131" t="s">
        <v>2012</v>
      </c>
      <c r="J1524" s="131"/>
      <c r="K1524" s="131"/>
    </row>
    <row r="1525" spans="3:11" hidden="1" x14ac:dyDescent="0.25">
      <c r="C1525" s="131"/>
      <c r="D1525" s="131"/>
      <c r="E1525" s="131"/>
      <c r="F1525" s="131"/>
      <c r="G1525" s="131"/>
      <c r="H1525" s="131"/>
      <c r="I1525" s="131" t="s">
        <v>2013</v>
      </c>
      <c r="J1525" s="131"/>
      <c r="K1525" s="131"/>
    </row>
    <row r="1526" spans="3:11" hidden="1" x14ac:dyDescent="0.25">
      <c r="C1526" s="131"/>
      <c r="D1526" s="131"/>
      <c r="E1526" s="131"/>
      <c r="F1526" s="131"/>
      <c r="G1526" s="131"/>
      <c r="H1526" s="131"/>
      <c r="I1526" s="131" t="s">
        <v>2014</v>
      </c>
      <c r="J1526" s="131"/>
      <c r="K1526" s="131"/>
    </row>
    <row r="1527" spans="3:11" hidden="1" x14ac:dyDescent="0.25">
      <c r="C1527" s="131"/>
      <c r="D1527" s="131"/>
      <c r="E1527" s="131"/>
      <c r="F1527" s="131"/>
      <c r="G1527" s="131"/>
      <c r="H1527" s="131"/>
      <c r="I1527" s="131" t="s">
        <v>2015</v>
      </c>
      <c r="J1527" s="131"/>
      <c r="K1527" s="131"/>
    </row>
    <row r="1528" spans="3:11" hidden="1" x14ac:dyDescent="0.25">
      <c r="C1528" s="131"/>
      <c r="D1528" s="131"/>
      <c r="E1528" s="131"/>
      <c r="F1528" s="131"/>
      <c r="G1528" s="131"/>
      <c r="H1528" s="131"/>
      <c r="I1528" s="131" t="s">
        <v>2016</v>
      </c>
      <c r="J1528" s="131"/>
      <c r="K1528" s="131"/>
    </row>
    <row r="1529" spans="3:11" hidden="1" x14ac:dyDescent="0.25">
      <c r="C1529" s="131"/>
      <c r="D1529" s="131"/>
      <c r="E1529" s="131"/>
      <c r="F1529" s="131"/>
      <c r="G1529" s="131"/>
      <c r="H1529" s="131"/>
      <c r="I1529" s="131" t="s">
        <v>2017</v>
      </c>
      <c r="J1529" s="131"/>
      <c r="K1529" s="131"/>
    </row>
    <row r="1530" spans="3:11" hidden="1" x14ac:dyDescent="0.25">
      <c r="C1530" s="131"/>
      <c r="D1530" s="131"/>
      <c r="E1530" s="131"/>
      <c r="F1530" s="131"/>
      <c r="G1530" s="131"/>
      <c r="H1530" s="131"/>
      <c r="I1530" s="131" t="s">
        <v>2018</v>
      </c>
      <c r="J1530" s="131"/>
      <c r="K1530" s="131"/>
    </row>
    <row r="1531" spans="3:11" hidden="1" x14ac:dyDescent="0.25">
      <c r="C1531" s="131"/>
      <c r="D1531" s="131"/>
      <c r="E1531" s="131"/>
      <c r="F1531" s="131"/>
      <c r="G1531" s="131"/>
      <c r="H1531" s="131"/>
      <c r="I1531" s="131" t="s">
        <v>2019</v>
      </c>
      <c r="J1531" s="131"/>
      <c r="K1531" s="131"/>
    </row>
    <row r="1532" spans="3:11" hidden="1" x14ac:dyDescent="0.25">
      <c r="C1532" s="131"/>
      <c r="D1532" s="131"/>
      <c r="E1532" s="131"/>
      <c r="F1532" s="131"/>
      <c r="G1532" s="131"/>
      <c r="H1532" s="131"/>
      <c r="I1532" s="131" t="s">
        <v>2020</v>
      </c>
      <c r="J1532" s="131"/>
      <c r="K1532" s="131"/>
    </row>
    <row r="1533" spans="3:11" hidden="1" x14ac:dyDescent="0.25">
      <c r="C1533" s="131"/>
      <c r="D1533" s="131"/>
      <c r="E1533" s="131"/>
      <c r="F1533" s="131"/>
      <c r="G1533" s="131"/>
      <c r="H1533" s="131"/>
      <c r="I1533" s="131" t="s">
        <v>2021</v>
      </c>
      <c r="J1533" s="131"/>
      <c r="K1533" s="131"/>
    </row>
    <row r="1534" spans="3:11" hidden="1" x14ac:dyDescent="0.25">
      <c r="C1534" s="131"/>
      <c r="D1534" s="131"/>
      <c r="E1534" s="131"/>
      <c r="F1534" s="131"/>
      <c r="G1534" s="131"/>
      <c r="H1534" s="131"/>
      <c r="I1534" s="131" t="s">
        <v>2022</v>
      </c>
      <c r="J1534" s="131"/>
      <c r="K1534" s="131"/>
    </row>
    <row r="1535" spans="3:11" hidden="1" x14ac:dyDescent="0.25">
      <c r="C1535" s="131"/>
      <c r="D1535" s="131"/>
      <c r="E1535" s="131"/>
      <c r="F1535" s="131"/>
      <c r="G1535" s="131"/>
      <c r="H1535" s="131"/>
      <c r="I1535" s="131" t="s">
        <v>2023</v>
      </c>
      <c r="J1535" s="131"/>
      <c r="K1535" s="131"/>
    </row>
    <row r="1536" spans="3:11" hidden="1" x14ac:dyDescent="0.25">
      <c r="C1536" s="131"/>
      <c r="D1536" s="131"/>
      <c r="E1536" s="131"/>
      <c r="F1536" s="131"/>
      <c r="G1536" s="131"/>
      <c r="H1536" s="131"/>
      <c r="I1536" s="131" t="s">
        <v>2024</v>
      </c>
      <c r="J1536" s="131"/>
      <c r="K1536" s="131"/>
    </row>
    <row r="1537" spans="3:11" hidden="1" x14ac:dyDescent="0.25">
      <c r="C1537" s="131"/>
      <c r="D1537" s="131"/>
      <c r="E1537" s="131"/>
      <c r="F1537" s="131"/>
      <c r="G1537" s="131"/>
      <c r="H1537" s="131"/>
      <c r="I1537" s="131" t="s">
        <v>2025</v>
      </c>
      <c r="J1537" s="131"/>
      <c r="K1537" s="131"/>
    </row>
    <row r="1538" spans="3:11" hidden="1" x14ac:dyDescent="0.25">
      <c r="C1538" s="131"/>
      <c r="D1538" s="131"/>
      <c r="E1538" s="131"/>
      <c r="F1538" s="131"/>
      <c r="G1538" s="131"/>
      <c r="H1538" s="131"/>
      <c r="I1538" s="131" t="s">
        <v>2026</v>
      </c>
      <c r="J1538" s="131"/>
      <c r="K1538" s="131"/>
    </row>
    <row r="1539" spans="3:11" hidden="1" x14ac:dyDescent="0.25">
      <c r="C1539" s="131"/>
      <c r="D1539" s="131"/>
      <c r="E1539" s="131"/>
      <c r="F1539" s="131"/>
      <c r="G1539" s="131"/>
      <c r="H1539" s="131"/>
      <c r="I1539" s="131" t="s">
        <v>2027</v>
      </c>
      <c r="J1539" s="131"/>
      <c r="K1539" s="131"/>
    </row>
    <row r="1540" spans="3:11" hidden="1" x14ac:dyDescent="0.25">
      <c r="C1540" s="131"/>
      <c r="D1540" s="131"/>
      <c r="E1540" s="131"/>
      <c r="F1540" s="131"/>
      <c r="G1540" s="131"/>
      <c r="H1540" s="131"/>
      <c r="I1540" s="131" t="s">
        <v>2028</v>
      </c>
      <c r="J1540" s="131"/>
      <c r="K1540" s="131"/>
    </row>
    <row r="1541" spans="3:11" hidden="1" x14ac:dyDescent="0.25">
      <c r="C1541" s="131"/>
      <c r="D1541" s="131"/>
      <c r="E1541" s="131"/>
      <c r="F1541" s="131"/>
      <c r="G1541" s="131"/>
      <c r="H1541" s="131"/>
      <c r="I1541" s="131" t="s">
        <v>2029</v>
      </c>
      <c r="J1541" s="131"/>
      <c r="K1541" s="131"/>
    </row>
    <row r="1542" spans="3:11" hidden="1" x14ac:dyDescent="0.25">
      <c r="C1542" s="131"/>
      <c r="D1542" s="131"/>
      <c r="E1542" s="131"/>
      <c r="F1542" s="131"/>
      <c r="G1542" s="131"/>
      <c r="H1542" s="131"/>
      <c r="I1542" s="131" t="s">
        <v>2030</v>
      </c>
      <c r="J1542" s="131"/>
      <c r="K1542" s="131"/>
    </row>
    <row r="1543" spans="3:11" hidden="1" x14ac:dyDescent="0.25">
      <c r="C1543" s="131"/>
      <c r="D1543" s="131"/>
      <c r="E1543" s="131"/>
      <c r="F1543" s="131"/>
      <c r="G1543" s="131"/>
      <c r="H1543" s="131"/>
      <c r="I1543" s="131" t="s">
        <v>2031</v>
      </c>
      <c r="J1543" s="131"/>
      <c r="K1543" s="131"/>
    </row>
    <row r="1544" spans="3:11" hidden="1" x14ac:dyDescent="0.25">
      <c r="C1544" s="131"/>
      <c r="D1544" s="131"/>
      <c r="E1544" s="131"/>
      <c r="F1544" s="131"/>
      <c r="G1544" s="131"/>
      <c r="H1544" s="131"/>
      <c r="I1544" s="131" t="s">
        <v>2032</v>
      </c>
      <c r="J1544" s="131"/>
      <c r="K1544" s="131"/>
    </row>
    <row r="1545" spans="3:11" hidden="1" x14ac:dyDescent="0.25">
      <c r="C1545" s="131"/>
      <c r="D1545" s="131"/>
      <c r="E1545" s="131"/>
      <c r="F1545" s="131"/>
      <c r="G1545" s="131"/>
      <c r="H1545" s="131"/>
      <c r="I1545" s="131" t="s">
        <v>2033</v>
      </c>
      <c r="J1545" s="131"/>
      <c r="K1545" s="131"/>
    </row>
    <row r="1546" spans="3:11" hidden="1" x14ac:dyDescent="0.25">
      <c r="C1546" s="131"/>
      <c r="D1546" s="131"/>
      <c r="E1546" s="131"/>
      <c r="F1546" s="131"/>
      <c r="G1546" s="131"/>
      <c r="H1546" s="131"/>
      <c r="I1546" s="131" t="s">
        <v>2034</v>
      </c>
      <c r="J1546" s="131"/>
      <c r="K1546" s="131"/>
    </row>
    <row r="1547" spans="3:11" hidden="1" x14ac:dyDescent="0.25">
      <c r="C1547" s="131"/>
      <c r="D1547" s="131"/>
      <c r="E1547" s="131"/>
      <c r="F1547" s="131"/>
      <c r="G1547" s="131"/>
      <c r="H1547" s="131"/>
      <c r="I1547" s="131" t="s">
        <v>2035</v>
      </c>
      <c r="J1547" s="131"/>
      <c r="K1547" s="131"/>
    </row>
    <row r="1548" spans="3:11" hidden="1" x14ac:dyDescent="0.25">
      <c r="C1548" s="131"/>
      <c r="D1548" s="131"/>
      <c r="E1548" s="131"/>
      <c r="F1548" s="131"/>
      <c r="G1548" s="131"/>
      <c r="H1548" s="131"/>
      <c r="I1548" s="131" t="s">
        <v>2036</v>
      </c>
      <c r="J1548" s="131"/>
      <c r="K1548" s="131"/>
    </row>
    <row r="1549" spans="3:11" hidden="1" x14ac:dyDescent="0.25">
      <c r="C1549" s="131"/>
      <c r="D1549" s="131"/>
      <c r="E1549" s="131"/>
      <c r="F1549" s="131"/>
      <c r="G1549" s="131"/>
      <c r="H1549" s="131"/>
      <c r="I1549" s="131" t="s">
        <v>2037</v>
      </c>
      <c r="J1549" s="131"/>
      <c r="K1549" s="131"/>
    </row>
    <row r="1550" spans="3:11" hidden="1" x14ac:dyDescent="0.25">
      <c r="C1550" s="131"/>
      <c r="D1550" s="131"/>
      <c r="E1550" s="131"/>
      <c r="F1550" s="131"/>
      <c r="G1550" s="131"/>
      <c r="H1550" s="131"/>
      <c r="I1550" s="131" t="s">
        <v>2038</v>
      </c>
      <c r="J1550" s="131"/>
      <c r="K1550" s="131"/>
    </row>
    <row r="1551" spans="3:11" hidden="1" x14ac:dyDescent="0.25">
      <c r="C1551" s="131"/>
      <c r="D1551" s="131"/>
      <c r="E1551" s="131"/>
      <c r="F1551" s="131"/>
      <c r="G1551" s="131"/>
      <c r="H1551" s="131"/>
      <c r="I1551" s="131" t="s">
        <v>2039</v>
      </c>
      <c r="J1551" s="131"/>
      <c r="K1551" s="131"/>
    </row>
    <row r="1552" spans="3:11" hidden="1" x14ac:dyDescent="0.25">
      <c r="C1552" s="131"/>
      <c r="D1552" s="131"/>
      <c r="E1552" s="131"/>
      <c r="F1552" s="131"/>
      <c r="G1552" s="131"/>
      <c r="H1552" s="131"/>
      <c r="I1552" s="131" t="s">
        <v>2040</v>
      </c>
      <c r="J1552" s="131"/>
      <c r="K1552" s="131"/>
    </row>
    <row r="1553" spans="3:11" hidden="1" x14ac:dyDescent="0.25">
      <c r="C1553" s="131"/>
      <c r="D1553" s="131"/>
      <c r="E1553" s="131"/>
      <c r="F1553" s="131"/>
      <c r="G1553" s="131"/>
      <c r="H1553" s="131"/>
      <c r="I1553" s="131" t="s">
        <v>2041</v>
      </c>
      <c r="J1553" s="131"/>
      <c r="K1553" s="131"/>
    </row>
    <row r="1554" spans="3:11" hidden="1" x14ac:dyDescent="0.25">
      <c r="C1554" s="131"/>
      <c r="D1554" s="131"/>
      <c r="E1554" s="131"/>
      <c r="F1554" s="131"/>
      <c r="G1554" s="131"/>
      <c r="H1554" s="131"/>
      <c r="I1554" s="131" t="s">
        <v>2042</v>
      </c>
      <c r="J1554" s="131"/>
      <c r="K1554" s="131"/>
    </row>
    <row r="1555" spans="3:11" hidden="1" x14ac:dyDescent="0.25">
      <c r="C1555" s="131"/>
      <c r="D1555" s="131"/>
      <c r="E1555" s="131"/>
      <c r="F1555" s="131"/>
      <c r="G1555" s="131"/>
      <c r="H1555" s="131"/>
      <c r="I1555" s="131" t="s">
        <v>2043</v>
      </c>
      <c r="J1555" s="131"/>
      <c r="K1555" s="131"/>
    </row>
    <row r="1556" spans="3:11" hidden="1" x14ac:dyDescent="0.25">
      <c r="C1556" s="131"/>
      <c r="D1556" s="131"/>
      <c r="E1556" s="131"/>
      <c r="F1556" s="131"/>
      <c r="G1556" s="131"/>
      <c r="H1556" s="131"/>
      <c r="I1556" s="131" t="s">
        <v>2044</v>
      </c>
      <c r="J1556" s="131"/>
      <c r="K1556" s="131"/>
    </row>
    <row r="1557" spans="3:11" hidden="1" x14ac:dyDescent="0.25">
      <c r="C1557" s="131"/>
      <c r="D1557" s="131"/>
      <c r="E1557" s="131"/>
      <c r="F1557" s="131"/>
      <c r="G1557" s="131"/>
      <c r="H1557" s="131"/>
      <c r="I1557" s="131" t="s">
        <v>2045</v>
      </c>
      <c r="J1557" s="131"/>
      <c r="K1557" s="131"/>
    </row>
    <row r="1558" spans="3:11" hidden="1" x14ac:dyDescent="0.25">
      <c r="C1558" s="131"/>
      <c r="D1558" s="131"/>
      <c r="E1558" s="131"/>
      <c r="F1558" s="131"/>
      <c r="G1558" s="131"/>
      <c r="H1558" s="131"/>
      <c r="I1558" s="131" t="s">
        <v>2046</v>
      </c>
      <c r="J1558" s="131"/>
      <c r="K1558" s="131"/>
    </row>
    <row r="1559" spans="3:11" hidden="1" x14ac:dyDescent="0.25">
      <c r="C1559" s="131"/>
      <c r="D1559" s="131"/>
      <c r="E1559" s="131"/>
      <c r="F1559" s="131"/>
      <c r="G1559" s="131"/>
      <c r="H1559" s="131"/>
      <c r="I1559" s="131" t="s">
        <v>2047</v>
      </c>
      <c r="J1559" s="131"/>
      <c r="K1559" s="131"/>
    </row>
    <row r="1560" spans="3:11" hidden="1" x14ac:dyDescent="0.25">
      <c r="C1560" s="131"/>
      <c r="D1560" s="131"/>
      <c r="E1560" s="131"/>
      <c r="F1560" s="131"/>
      <c r="G1560" s="131"/>
      <c r="H1560" s="131"/>
      <c r="I1560" s="131" t="s">
        <v>2048</v>
      </c>
      <c r="J1560" s="131"/>
      <c r="K1560" s="131"/>
    </row>
    <row r="1561" spans="3:11" hidden="1" x14ac:dyDescent="0.25">
      <c r="C1561" s="131"/>
      <c r="D1561" s="131"/>
      <c r="E1561" s="131"/>
      <c r="F1561" s="131"/>
      <c r="G1561" s="131"/>
      <c r="H1561" s="131"/>
      <c r="I1561" s="131" t="s">
        <v>2049</v>
      </c>
      <c r="J1561" s="131"/>
      <c r="K1561" s="131"/>
    </row>
    <row r="1562" spans="3:11" hidden="1" x14ac:dyDescent="0.25">
      <c r="C1562" s="131"/>
      <c r="D1562" s="131"/>
      <c r="E1562" s="131"/>
      <c r="F1562" s="131"/>
      <c r="G1562" s="131"/>
      <c r="H1562" s="131"/>
      <c r="I1562" s="131" t="s">
        <v>2050</v>
      </c>
      <c r="J1562" s="131"/>
      <c r="K1562" s="131"/>
    </row>
    <row r="1563" spans="3:11" hidden="1" x14ac:dyDescent="0.25">
      <c r="C1563" s="131"/>
      <c r="D1563" s="131"/>
      <c r="E1563" s="131"/>
      <c r="F1563" s="131"/>
      <c r="G1563" s="131"/>
      <c r="H1563" s="131"/>
      <c r="I1563" s="131" t="s">
        <v>2051</v>
      </c>
      <c r="J1563" s="131"/>
      <c r="K1563" s="131"/>
    </row>
    <row r="1564" spans="3:11" hidden="1" x14ac:dyDescent="0.25">
      <c r="C1564" s="131"/>
      <c r="D1564" s="131"/>
      <c r="E1564" s="131"/>
      <c r="F1564" s="131"/>
      <c r="G1564" s="131"/>
      <c r="H1564" s="131"/>
      <c r="I1564" s="131" t="s">
        <v>2052</v>
      </c>
      <c r="J1564" s="131"/>
      <c r="K1564" s="131"/>
    </row>
    <row r="1565" spans="3:11" hidden="1" x14ac:dyDescent="0.25">
      <c r="C1565" s="131"/>
      <c r="D1565" s="131"/>
      <c r="E1565" s="131"/>
      <c r="F1565" s="131"/>
      <c r="G1565" s="131"/>
      <c r="H1565" s="131"/>
      <c r="I1565" s="131" t="s">
        <v>2053</v>
      </c>
      <c r="J1565" s="131"/>
      <c r="K1565" s="131"/>
    </row>
    <row r="1566" spans="3:11" hidden="1" x14ac:dyDescent="0.25">
      <c r="C1566" s="131"/>
      <c r="D1566" s="131"/>
      <c r="E1566" s="131"/>
      <c r="F1566" s="131"/>
      <c r="G1566" s="131"/>
      <c r="H1566" s="131"/>
      <c r="I1566" s="131" t="s">
        <v>2054</v>
      </c>
      <c r="J1566" s="131"/>
      <c r="K1566" s="131"/>
    </row>
    <row r="1567" spans="3:11" hidden="1" x14ac:dyDescent="0.25">
      <c r="C1567" s="131"/>
      <c r="D1567" s="131"/>
      <c r="E1567" s="131"/>
      <c r="F1567" s="131"/>
      <c r="G1567" s="131"/>
      <c r="H1567" s="131"/>
      <c r="I1567" s="131" t="s">
        <v>2055</v>
      </c>
      <c r="J1567" s="131"/>
      <c r="K1567" s="131"/>
    </row>
    <row r="1568" spans="3:11" hidden="1" x14ac:dyDescent="0.25">
      <c r="C1568" s="131"/>
      <c r="D1568" s="131"/>
      <c r="E1568" s="131"/>
      <c r="F1568" s="131"/>
      <c r="G1568" s="131"/>
      <c r="H1568" s="131"/>
      <c r="I1568" s="131" t="s">
        <v>2056</v>
      </c>
      <c r="J1568" s="131"/>
      <c r="K1568" s="131"/>
    </row>
    <row r="1569" spans="3:11" hidden="1" x14ac:dyDescent="0.25">
      <c r="C1569" s="131"/>
      <c r="D1569" s="131"/>
      <c r="E1569" s="131"/>
      <c r="F1569" s="131"/>
      <c r="G1569" s="131"/>
      <c r="H1569" s="131"/>
      <c r="I1569" s="131" t="s">
        <v>2057</v>
      </c>
      <c r="J1569" s="131"/>
      <c r="K1569" s="131"/>
    </row>
    <row r="1570" spans="3:11" hidden="1" x14ac:dyDescent="0.25">
      <c r="C1570" s="131"/>
      <c r="D1570" s="131"/>
      <c r="E1570" s="131"/>
      <c r="F1570" s="131"/>
      <c r="G1570" s="131"/>
      <c r="H1570" s="131"/>
      <c r="I1570" s="131" t="s">
        <v>2058</v>
      </c>
      <c r="J1570" s="131"/>
      <c r="K1570" s="131"/>
    </row>
    <row r="1571" spans="3:11" hidden="1" x14ac:dyDescent="0.25">
      <c r="C1571" s="131"/>
      <c r="D1571" s="131"/>
      <c r="E1571" s="131"/>
      <c r="F1571" s="131"/>
      <c r="G1571" s="131"/>
      <c r="H1571" s="131"/>
      <c r="I1571" s="131" t="s">
        <v>2059</v>
      </c>
      <c r="J1571" s="131"/>
      <c r="K1571" s="131"/>
    </row>
    <row r="1572" spans="3:11" hidden="1" x14ac:dyDescent="0.25">
      <c r="C1572" s="131"/>
      <c r="D1572" s="131"/>
      <c r="E1572" s="131"/>
      <c r="F1572" s="131"/>
      <c r="G1572" s="131"/>
      <c r="H1572" s="131"/>
      <c r="I1572" s="131" t="s">
        <v>2060</v>
      </c>
      <c r="J1572" s="131"/>
      <c r="K1572" s="131"/>
    </row>
    <row r="1573" spans="3:11" hidden="1" x14ac:dyDescent="0.25">
      <c r="C1573" s="131"/>
      <c r="D1573" s="131"/>
      <c r="E1573" s="131"/>
      <c r="F1573" s="131"/>
      <c r="G1573" s="131"/>
      <c r="H1573" s="131"/>
      <c r="I1573" s="131" t="s">
        <v>2061</v>
      </c>
      <c r="J1573" s="131"/>
      <c r="K1573" s="131"/>
    </row>
    <row r="1574" spans="3:11" hidden="1" x14ac:dyDescent="0.25">
      <c r="C1574" s="131"/>
      <c r="D1574" s="131"/>
      <c r="E1574" s="131"/>
      <c r="F1574" s="131"/>
      <c r="G1574" s="131"/>
      <c r="H1574" s="131"/>
      <c r="I1574" s="131" t="s">
        <v>2062</v>
      </c>
      <c r="J1574" s="131"/>
      <c r="K1574" s="131"/>
    </row>
    <row r="1575" spans="3:11" hidden="1" x14ac:dyDescent="0.25">
      <c r="C1575" s="131"/>
      <c r="D1575" s="131"/>
      <c r="E1575" s="131"/>
      <c r="F1575" s="131"/>
      <c r="G1575" s="131"/>
      <c r="H1575" s="131"/>
      <c r="I1575" s="131" t="s">
        <v>2063</v>
      </c>
      <c r="J1575" s="131"/>
      <c r="K1575" s="131"/>
    </row>
    <row r="1576" spans="3:11" hidden="1" x14ac:dyDescent="0.25">
      <c r="C1576" s="131"/>
      <c r="D1576" s="131"/>
      <c r="E1576" s="131"/>
      <c r="F1576" s="131"/>
      <c r="G1576" s="131"/>
      <c r="H1576" s="131"/>
      <c r="I1576" s="131" t="s">
        <v>2064</v>
      </c>
      <c r="J1576" s="131"/>
      <c r="K1576" s="131"/>
    </row>
    <row r="1577" spans="3:11" hidden="1" x14ac:dyDescent="0.25">
      <c r="C1577" s="131"/>
      <c r="D1577" s="131"/>
      <c r="E1577" s="131"/>
      <c r="F1577" s="131"/>
      <c r="G1577" s="131"/>
      <c r="H1577" s="131"/>
      <c r="I1577" s="131" t="s">
        <v>2065</v>
      </c>
      <c r="J1577" s="131"/>
      <c r="K1577" s="131"/>
    </row>
    <row r="1578" spans="3:11" hidden="1" x14ac:dyDescent="0.25">
      <c r="C1578" s="131"/>
      <c r="D1578" s="131"/>
      <c r="E1578" s="131"/>
      <c r="F1578" s="131"/>
      <c r="G1578" s="131"/>
      <c r="H1578" s="131"/>
      <c r="I1578" s="131" t="s">
        <v>2066</v>
      </c>
      <c r="J1578" s="131"/>
      <c r="K1578" s="131"/>
    </row>
    <row r="1579" spans="3:11" hidden="1" x14ac:dyDescent="0.25">
      <c r="C1579" s="131"/>
      <c r="D1579" s="131"/>
      <c r="E1579" s="131"/>
      <c r="F1579" s="131"/>
      <c r="G1579" s="131"/>
      <c r="H1579" s="131"/>
      <c r="I1579" s="131" t="s">
        <v>2067</v>
      </c>
      <c r="J1579" s="131"/>
      <c r="K1579" s="131"/>
    </row>
    <row r="1580" spans="3:11" hidden="1" x14ac:dyDescent="0.25">
      <c r="C1580" s="131"/>
      <c r="D1580" s="131"/>
      <c r="E1580" s="131"/>
      <c r="F1580" s="131"/>
      <c r="G1580" s="131"/>
      <c r="H1580" s="131"/>
      <c r="I1580" s="131" t="s">
        <v>2068</v>
      </c>
      <c r="J1580" s="131"/>
      <c r="K1580" s="131"/>
    </row>
    <row r="1581" spans="3:11" hidden="1" x14ac:dyDescent="0.25">
      <c r="C1581" s="131"/>
      <c r="D1581" s="131"/>
      <c r="E1581" s="131"/>
      <c r="F1581" s="131"/>
      <c r="G1581" s="131"/>
      <c r="H1581" s="131"/>
      <c r="I1581" s="131" t="s">
        <v>2069</v>
      </c>
      <c r="J1581" s="131"/>
      <c r="K1581" s="131"/>
    </row>
    <row r="1582" spans="3:11" hidden="1" x14ac:dyDescent="0.25">
      <c r="C1582" s="131"/>
      <c r="D1582" s="131"/>
      <c r="E1582" s="131"/>
      <c r="F1582" s="131"/>
      <c r="G1582" s="131"/>
      <c r="H1582" s="131"/>
      <c r="I1582" s="131" t="s">
        <v>2070</v>
      </c>
      <c r="J1582" s="131"/>
      <c r="K1582" s="131"/>
    </row>
    <row r="1583" spans="3:11" hidden="1" x14ac:dyDescent="0.25">
      <c r="C1583" s="131"/>
      <c r="D1583" s="131"/>
      <c r="E1583" s="131"/>
      <c r="F1583" s="131"/>
      <c r="G1583" s="131"/>
      <c r="H1583" s="131"/>
      <c r="I1583" s="131" t="s">
        <v>2071</v>
      </c>
      <c r="J1583" s="131"/>
      <c r="K1583" s="131"/>
    </row>
    <row r="1584" spans="3:11" hidden="1" x14ac:dyDescent="0.25">
      <c r="C1584" s="131"/>
      <c r="D1584" s="131"/>
      <c r="E1584" s="131"/>
      <c r="F1584" s="131"/>
      <c r="G1584" s="131"/>
      <c r="H1584" s="131"/>
      <c r="I1584" s="131" t="s">
        <v>2072</v>
      </c>
      <c r="J1584" s="131"/>
      <c r="K1584" s="131"/>
    </row>
    <row r="1585" spans="3:11" hidden="1" x14ac:dyDescent="0.25">
      <c r="C1585" s="131"/>
      <c r="D1585" s="131"/>
      <c r="E1585" s="131"/>
      <c r="F1585" s="131"/>
      <c r="G1585" s="131"/>
      <c r="H1585" s="131"/>
      <c r="I1585" s="131" t="s">
        <v>2073</v>
      </c>
      <c r="J1585" s="131"/>
      <c r="K1585" s="131"/>
    </row>
    <row r="1586" spans="3:11" hidden="1" x14ac:dyDescent="0.25">
      <c r="C1586" s="131"/>
      <c r="D1586" s="131"/>
      <c r="E1586" s="131"/>
      <c r="F1586" s="131"/>
      <c r="G1586" s="131"/>
      <c r="H1586" s="131"/>
      <c r="I1586" s="131" t="s">
        <v>2074</v>
      </c>
      <c r="J1586" s="131"/>
      <c r="K1586" s="131"/>
    </row>
    <row r="1587" spans="3:11" hidden="1" x14ac:dyDescent="0.25">
      <c r="C1587" s="131"/>
      <c r="D1587" s="131"/>
      <c r="E1587" s="131"/>
      <c r="F1587" s="131"/>
      <c r="G1587" s="131"/>
      <c r="H1587" s="131"/>
      <c r="I1587" s="131" t="s">
        <v>2075</v>
      </c>
      <c r="J1587" s="131"/>
      <c r="K1587" s="131"/>
    </row>
    <row r="1588" spans="3:11" hidden="1" x14ac:dyDescent="0.25">
      <c r="C1588" s="131"/>
      <c r="D1588" s="131"/>
      <c r="E1588" s="131"/>
      <c r="F1588" s="131"/>
      <c r="G1588" s="131"/>
      <c r="H1588" s="131"/>
      <c r="I1588" s="131" t="s">
        <v>2076</v>
      </c>
      <c r="J1588" s="131"/>
      <c r="K1588" s="131"/>
    </row>
    <row r="1589" spans="3:11" hidden="1" x14ac:dyDescent="0.25">
      <c r="C1589" s="131"/>
      <c r="D1589" s="131"/>
      <c r="E1589" s="131"/>
      <c r="F1589" s="131"/>
      <c r="G1589" s="131"/>
      <c r="H1589" s="131"/>
      <c r="I1589" s="131" t="s">
        <v>2077</v>
      </c>
      <c r="J1589" s="131"/>
      <c r="K1589" s="131"/>
    </row>
    <row r="1590" spans="3:11" hidden="1" x14ac:dyDescent="0.25">
      <c r="C1590" s="131"/>
      <c r="D1590" s="131"/>
      <c r="E1590" s="131"/>
      <c r="F1590" s="131"/>
      <c r="G1590" s="131"/>
      <c r="H1590" s="131"/>
      <c r="I1590" s="131" t="s">
        <v>2078</v>
      </c>
      <c r="J1590" s="131"/>
      <c r="K1590" s="131"/>
    </row>
    <row r="1591" spans="3:11" hidden="1" x14ac:dyDescent="0.25">
      <c r="C1591" s="131"/>
      <c r="D1591" s="131"/>
      <c r="E1591" s="131"/>
      <c r="F1591" s="131"/>
      <c r="G1591" s="131"/>
      <c r="H1591" s="131"/>
      <c r="I1591" s="131" t="s">
        <v>2079</v>
      </c>
      <c r="J1591" s="131"/>
      <c r="K1591" s="131"/>
    </row>
    <row r="1592" spans="3:11" hidden="1" x14ac:dyDescent="0.25">
      <c r="C1592" s="131"/>
      <c r="D1592" s="131"/>
      <c r="E1592" s="131"/>
      <c r="F1592" s="131"/>
      <c r="G1592" s="131"/>
      <c r="H1592" s="131"/>
      <c r="I1592" s="131" t="s">
        <v>2080</v>
      </c>
      <c r="J1592" s="131"/>
      <c r="K1592" s="131"/>
    </row>
    <row r="1593" spans="3:11" hidden="1" x14ac:dyDescent="0.25">
      <c r="C1593" s="131"/>
      <c r="D1593" s="131"/>
      <c r="E1593" s="131"/>
      <c r="F1593" s="131"/>
      <c r="G1593" s="131"/>
      <c r="H1593" s="131"/>
      <c r="I1593" s="131" t="s">
        <v>2081</v>
      </c>
      <c r="J1593" s="131"/>
      <c r="K1593" s="131"/>
    </row>
    <row r="1594" spans="3:11" hidden="1" x14ac:dyDescent="0.25">
      <c r="C1594" s="131"/>
      <c r="D1594" s="131"/>
      <c r="E1594" s="131"/>
      <c r="F1594" s="131"/>
      <c r="G1594" s="131"/>
      <c r="H1594" s="131"/>
      <c r="I1594" s="131" t="s">
        <v>2082</v>
      </c>
      <c r="J1594" s="131"/>
      <c r="K1594" s="131"/>
    </row>
    <row r="1595" spans="3:11" hidden="1" x14ac:dyDescent="0.25">
      <c r="C1595" s="131"/>
      <c r="D1595" s="131"/>
      <c r="E1595" s="131"/>
      <c r="F1595" s="131"/>
      <c r="G1595" s="131"/>
      <c r="H1595" s="131"/>
      <c r="I1595" s="131" t="s">
        <v>2083</v>
      </c>
      <c r="J1595" s="131"/>
      <c r="K1595" s="131"/>
    </row>
    <row r="1596" spans="3:11" hidden="1" x14ac:dyDescent="0.25">
      <c r="C1596" s="131"/>
      <c r="D1596" s="131"/>
      <c r="E1596" s="131"/>
      <c r="F1596" s="131"/>
      <c r="G1596" s="131"/>
      <c r="H1596" s="131"/>
      <c r="I1596" s="131" t="s">
        <v>2084</v>
      </c>
      <c r="J1596" s="131"/>
      <c r="K1596" s="131"/>
    </row>
    <row r="1597" spans="3:11" hidden="1" x14ac:dyDescent="0.25">
      <c r="C1597" s="131"/>
      <c r="D1597" s="131"/>
      <c r="E1597" s="131"/>
      <c r="F1597" s="131"/>
      <c r="G1597" s="131"/>
      <c r="H1597" s="131"/>
      <c r="I1597" s="131" t="s">
        <v>2085</v>
      </c>
      <c r="J1597" s="131"/>
      <c r="K1597" s="131"/>
    </row>
    <row r="1598" spans="3:11" hidden="1" x14ac:dyDescent="0.25">
      <c r="C1598" s="131"/>
      <c r="D1598" s="131"/>
      <c r="E1598" s="131"/>
      <c r="F1598" s="131"/>
      <c r="G1598" s="131"/>
      <c r="H1598" s="131"/>
      <c r="I1598" s="131" t="s">
        <v>2086</v>
      </c>
      <c r="J1598" s="131"/>
      <c r="K1598" s="131"/>
    </row>
    <row r="1599" spans="3:11" hidden="1" x14ac:dyDescent="0.25">
      <c r="C1599" s="131"/>
      <c r="D1599" s="131"/>
      <c r="E1599" s="131"/>
      <c r="F1599" s="131"/>
      <c r="G1599" s="131"/>
      <c r="H1599" s="131"/>
      <c r="I1599" s="131" t="s">
        <v>2087</v>
      </c>
      <c r="J1599" s="131"/>
      <c r="K1599" s="131"/>
    </row>
    <row r="1600" spans="3:11" hidden="1" x14ac:dyDescent="0.25">
      <c r="C1600" s="131"/>
      <c r="D1600" s="131"/>
      <c r="E1600" s="131"/>
      <c r="F1600" s="131"/>
      <c r="G1600" s="131"/>
      <c r="H1600" s="131"/>
      <c r="I1600" s="131" t="s">
        <v>2088</v>
      </c>
      <c r="J1600" s="131"/>
      <c r="K1600" s="131"/>
    </row>
    <row r="1601" spans="3:11" hidden="1" x14ac:dyDescent="0.25">
      <c r="C1601" s="131"/>
      <c r="D1601" s="131"/>
      <c r="E1601" s="131"/>
      <c r="F1601" s="131"/>
      <c r="G1601" s="131"/>
      <c r="H1601" s="131"/>
      <c r="I1601" s="131" t="s">
        <v>2089</v>
      </c>
      <c r="J1601" s="131"/>
      <c r="K1601" s="131"/>
    </row>
    <row r="1602" spans="3:11" hidden="1" x14ac:dyDescent="0.25">
      <c r="C1602" s="131"/>
      <c r="D1602" s="131"/>
      <c r="E1602" s="131"/>
      <c r="F1602" s="131"/>
      <c r="G1602" s="131"/>
      <c r="H1602" s="131"/>
      <c r="I1602" s="131" t="s">
        <v>2090</v>
      </c>
      <c r="J1602" s="131"/>
      <c r="K1602" s="131"/>
    </row>
    <row r="1603" spans="3:11" hidden="1" x14ac:dyDescent="0.25">
      <c r="C1603" s="131"/>
      <c r="D1603" s="131"/>
      <c r="E1603" s="131"/>
      <c r="F1603" s="131"/>
      <c r="G1603" s="131"/>
      <c r="H1603" s="131"/>
      <c r="I1603" s="131" t="s">
        <v>2091</v>
      </c>
      <c r="J1603" s="131"/>
      <c r="K1603" s="131"/>
    </row>
    <row r="1604" spans="3:11" hidden="1" x14ac:dyDescent="0.25">
      <c r="C1604" s="131"/>
      <c r="D1604" s="131"/>
      <c r="E1604" s="131"/>
      <c r="F1604" s="131"/>
      <c r="G1604" s="131"/>
      <c r="H1604" s="131"/>
      <c r="I1604" s="131" t="s">
        <v>2092</v>
      </c>
      <c r="J1604" s="131"/>
      <c r="K1604" s="131"/>
    </row>
    <row r="1605" spans="3:11" hidden="1" x14ac:dyDescent="0.25">
      <c r="C1605" s="131"/>
      <c r="D1605" s="131"/>
      <c r="E1605" s="131"/>
      <c r="F1605" s="131"/>
      <c r="G1605" s="131"/>
      <c r="H1605" s="131"/>
      <c r="I1605" s="131" t="s">
        <v>2093</v>
      </c>
      <c r="J1605" s="131"/>
      <c r="K1605" s="131"/>
    </row>
    <row r="1606" spans="3:11" hidden="1" x14ac:dyDescent="0.25">
      <c r="C1606" s="131"/>
      <c r="D1606" s="131"/>
      <c r="E1606" s="131"/>
      <c r="F1606" s="131"/>
      <c r="G1606" s="131"/>
      <c r="H1606" s="131"/>
      <c r="I1606" s="131" t="s">
        <v>2094</v>
      </c>
      <c r="J1606" s="131"/>
      <c r="K1606" s="131"/>
    </row>
    <row r="1607" spans="3:11" hidden="1" x14ac:dyDescent="0.25">
      <c r="C1607" s="131"/>
      <c r="D1607" s="131"/>
      <c r="E1607" s="131"/>
      <c r="F1607" s="131"/>
      <c r="G1607" s="131"/>
      <c r="H1607" s="131"/>
      <c r="I1607" s="131" t="s">
        <v>2095</v>
      </c>
      <c r="J1607" s="131"/>
      <c r="K1607" s="131"/>
    </row>
    <row r="1608" spans="3:11" hidden="1" x14ac:dyDescent="0.25">
      <c r="C1608" s="131"/>
      <c r="D1608" s="131"/>
      <c r="E1608" s="131"/>
      <c r="F1608" s="131"/>
      <c r="G1608" s="131"/>
      <c r="H1608" s="131"/>
      <c r="I1608" s="131" t="s">
        <v>2096</v>
      </c>
      <c r="J1608" s="131"/>
      <c r="K1608" s="131"/>
    </row>
    <row r="1609" spans="3:11" hidden="1" x14ac:dyDescent="0.25">
      <c r="C1609" s="131"/>
      <c r="D1609" s="131"/>
      <c r="E1609" s="131"/>
      <c r="F1609" s="131"/>
      <c r="G1609" s="131"/>
      <c r="H1609" s="131"/>
      <c r="I1609" s="131" t="s">
        <v>2097</v>
      </c>
      <c r="J1609" s="131"/>
      <c r="K1609" s="131"/>
    </row>
    <row r="1610" spans="3:11" hidden="1" x14ac:dyDescent="0.25">
      <c r="C1610" s="131"/>
      <c r="D1610" s="131"/>
      <c r="E1610" s="131"/>
      <c r="F1610" s="131"/>
      <c r="G1610" s="131"/>
      <c r="H1610" s="131"/>
      <c r="I1610" s="131" t="s">
        <v>2098</v>
      </c>
      <c r="J1610" s="131"/>
      <c r="K1610" s="131"/>
    </row>
    <row r="1611" spans="3:11" hidden="1" x14ac:dyDescent="0.25">
      <c r="C1611" s="131"/>
      <c r="D1611" s="131"/>
      <c r="E1611" s="131"/>
      <c r="F1611" s="131"/>
      <c r="G1611" s="131"/>
      <c r="H1611" s="131"/>
      <c r="I1611" s="131" t="s">
        <v>2099</v>
      </c>
      <c r="J1611" s="131"/>
      <c r="K1611" s="131"/>
    </row>
    <row r="1612" spans="3:11" hidden="1" x14ac:dyDescent="0.25">
      <c r="C1612" s="131"/>
      <c r="D1612" s="131"/>
      <c r="E1612" s="131"/>
      <c r="F1612" s="131"/>
      <c r="G1612" s="131"/>
      <c r="H1612" s="131"/>
      <c r="I1612" s="131" t="s">
        <v>2100</v>
      </c>
      <c r="J1612" s="131"/>
      <c r="K1612" s="131"/>
    </row>
    <row r="1613" spans="3:11" hidden="1" x14ac:dyDescent="0.25">
      <c r="C1613" s="131"/>
      <c r="D1613" s="131"/>
      <c r="E1613" s="131"/>
      <c r="F1613" s="131"/>
      <c r="G1613" s="131"/>
      <c r="H1613" s="131"/>
      <c r="I1613" s="131" t="s">
        <v>2101</v>
      </c>
      <c r="J1613" s="131"/>
      <c r="K1613" s="131"/>
    </row>
    <row r="1614" spans="3:11" hidden="1" x14ac:dyDescent="0.25">
      <c r="C1614" s="131"/>
      <c r="D1614" s="131"/>
      <c r="E1614" s="131"/>
      <c r="F1614" s="131"/>
      <c r="G1614" s="131"/>
      <c r="H1614" s="131"/>
      <c r="I1614" s="131" t="s">
        <v>2102</v>
      </c>
      <c r="J1614" s="131"/>
      <c r="K1614" s="131"/>
    </row>
    <row r="1615" spans="3:11" hidden="1" x14ac:dyDescent="0.25">
      <c r="C1615" s="131"/>
      <c r="D1615" s="131"/>
      <c r="E1615" s="131"/>
      <c r="F1615" s="131"/>
      <c r="G1615" s="131"/>
      <c r="H1615" s="131"/>
      <c r="I1615" s="131" t="s">
        <v>2103</v>
      </c>
      <c r="J1615" s="131"/>
      <c r="K1615" s="131"/>
    </row>
    <row r="1616" spans="3:11" hidden="1" x14ac:dyDescent="0.25">
      <c r="C1616" s="131"/>
      <c r="D1616" s="131"/>
      <c r="E1616" s="131"/>
      <c r="F1616" s="131"/>
      <c r="G1616" s="131"/>
      <c r="H1616" s="131"/>
      <c r="I1616" s="131" t="s">
        <v>2104</v>
      </c>
      <c r="J1616" s="131"/>
      <c r="K1616" s="131"/>
    </row>
    <row r="1617" spans="3:11" hidden="1" x14ac:dyDescent="0.25">
      <c r="C1617" s="131"/>
      <c r="D1617" s="131"/>
      <c r="E1617" s="131"/>
      <c r="F1617" s="131"/>
      <c r="G1617" s="131"/>
      <c r="H1617" s="131"/>
      <c r="I1617" s="131" t="s">
        <v>2105</v>
      </c>
      <c r="J1617" s="131"/>
      <c r="K1617" s="131"/>
    </row>
    <row r="1618" spans="3:11" hidden="1" x14ac:dyDescent="0.25">
      <c r="C1618" s="131"/>
      <c r="D1618" s="131"/>
      <c r="E1618" s="131"/>
      <c r="F1618" s="131"/>
      <c r="G1618" s="131"/>
      <c r="H1618" s="131"/>
      <c r="I1618" s="131" t="s">
        <v>2106</v>
      </c>
      <c r="J1618" s="131"/>
      <c r="K1618" s="131"/>
    </row>
    <row r="1619" spans="3:11" hidden="1" x14ac:dyDescent="0.25">
      <c r="C1619" s="131"/>
      <c r="D1619" s="131"/>
      <c r="E1619" s="131"/>
      <c r="F1619" s="131"/>
      <c r="G1619" s="131"/>
      <c r="H1619" s="131"/>
      <c r="I1619" s="131" t="s">
        <v>2107</v>
      </c>
      <c r="J1619" s="131"/>
      <c r="K1619" s="131"/>
    </row>
    <row r="1620" spans="3:11" hidden="1" x14ac:dyDescent="0.25">
      <c r="C1620" s="131"/>
      <c r="D1620" s="131"/>
      <c r="E1620" s="131"/>
      <c r="F1620" s="131"/>
      <c r="G1620" s="131"/>
      <c r="H1620" s="131"/>
      <c r="I1620" s="131" t="s">
        <v>2108</v>
      </c>
      <c r="J1620" s="131"/>
      <c r="K1620" s="131"/>
    </row>
    <row r="1621" spans="3:11" hidden="1" x14ac:dyDescent="0.25">
      <c r="C1621" s="131"/>
      <c r="D1621" s="131"/>
      <c r="E1621" s="131"/>
      <c r="F1621" s="131"/>
      <c r="G1621" s="131"/>
      <c r="H1621" s="131"/>
      <c r="I1621" s="131" t="s">
        <v>2109</v>
      </c>
      <c r="J1621" s="131"/>
      <c r="K1621" s="131"/>
    </row>
    <row r="1622" spans="3:11" hidden="1" x14ac:dyDescent="0.25">
      <c r="C1622" s="131"/>
      <c r="D1622" s="131"/>
      <c r="E1622" s="131"/>
      <c r="F1622" s="131"/>
      <c r="G1622" s="131"/>
      <c r="H1622" s="131"/>
      <c r="I1622" s="131" t="s">
        <v>2110</v>
      </c>
      <c r="J1622" s="131"/>
      <c r="K1622" s="131"/>
    </row>
    <row r="1623" spans="3:11" hidden="1" x14ac:dyDescent="0.25">
      <c r="C1623" s="131"/>
      <c r="D1623" s="131"/>
      <c r="E1623" s="131"/>
      <c r="F1623" s="131"/>
      <c r="G1623" s="131"/>
      <c r="H1623" s="131"/>
      <c r="I1623" s="131" t="s">
        <v>2111</v>
      </c>
      <c r="J1623" s="131"/>
      <c r="K1623" s="131"/>
    </row>
    <row r="1624" spans="3:11" hidden="1" x14ac:dyDescent="0.25">
      <c r="C1624" s="131"/>
      <c r="D1624" s="131"/>
      <c r="E1624" s="131"/>
      <c r="F1624" s="131"/>
      <c r="G1624" s="131"/>
      <c r="H1624" s="131"/>
      <c r="I1624" s="131" t="s">
        <v>2112</v>
      </c>
      <c r="J1624" s="131"/>
      <c r="K1624" s="131"/>
    </row>
    <row r="1625" spans="3:11" hidden="1" x14ac:dyDescent="0.25">
      <c r="C1625" s="131"/>
      <c r="D1625" s="131"/>
      <c r="E1625" s="131"/>
      <c r="F1625" s="131"/>
      <c r="G1625" s="131"/>
      <c r="H1625" s="131"/>
      <c r="I1625" s="131" t="s">
        <v>2113</v>
      </c>
      <c r="J1625" s="131"/>
      <c r="K1625" s="131"/>
    </row>
    <row r="1626" spans="3:11" hidden="1" x14ac:dyDescent="0.25">
      <c r="C1626" s="131"/>
      <c r="D1626" s="131"/>
      <c r="E1626" s="131"/>
      <c r="F1626" s="131"/>
      <c r="G1626" s="131"/>
      <c r="H1626" s="131"/>
      <c r="I1626" s="131" t="s">
        <v>2114</v>
      </c>
      <c r="J1626" s="131"/>
      <c r="K1626" s="131"/>
    </row>
    <row r="1627" spans="3:11" hidden="1" x14ac:dyDescent="0.25">
      <c r="C1627" s="131"/>
      <c r="D1627" s="131"/>
      <c r="E1627" s="131"/>
      <c r="F1627" s="131"/>
      <c r="G1627" s="131"/>
      <c r="H1627" s="131"/>
      <c r="I1627" s="131" t="s">
        <v>2115</v>
      </c>
      <c r="J1627" s="131"/>
      <c r="K1627" s="131"/>
    </row>
    <row r="1628" spans="3:11" hidden="1" x14ac:dyDescent="0.25">
      <c r="C1628" s="131"/>
      <c r="D1628" s="131"/>
      <c r="E1628" s="131"/>
      <c r="F1628" s="131"/>
      <c r="G1628" s="131"/>
      <c r="H1628" s="131"/>
      <c r="I1628" s="131" t="s">
        <v>2116</v>
      </c>
      <c r="J1628" s="131"/>
      <c r="K1628" s="131"/>
    </row>
    <row r="1629" spans="3:11" hidden="1" x14ac:dyDescent="0.25">
      <c r="C1629" s="131"/>
      <c r="D1629" s="131"/>
      <c r="E1629" s="131"/>
      <c r="F1629" s="131"/>
      <c r="G1629" s="131"/>
      <c r="H1629" s="131"/>
      <c r="I1629" s="131" t="s">
        <v>2117</v>
      </c>
      <c r="J1629" s="131"/>
      <c r="K1629" s="131"/>
    </row>
    <row r="1630" spans="3:11" hidden="1" x14ac:dyDescent="0.25">
      <c r="C1630" s="131"/>
      <c r="D1630" s="131"/>
      <c r="E1630" s="131"/>
      <c r="F1630" s="131"/>
      <c r="G1630" s="131"/>
      <c r="H1630" s="131"/>
      <c r="I1630" s="131" t="s">
        <v>2118</v>
      </c>
      <c r="J1630" s="131"/>
      <c r="K1630" s="131"/>
    </row>
    <row r="1631" spans="3:11" hidden="1" x14ac:dyDescent="0.25">
      <c r="C1631" s="131"/>
      <c r="D1631" s="131"/>
      <c r="E1631" s="131"/>
      <c r="F1631" s="131"/>
      <c r="G1631" s="131"/>
      <c r="H1631" s="131"/>
      <c r="I1631" s="131" t="s">
        <v>2119</v>
      </c>
      <c r="J1631" s="131"/>
      <c r="K1631" s="131"/>
    </row>
    <row r="1632" spans="3:11" hidden="1" x14ac:dyDescent="0.25">
      <c r="C1632" s="131"/>
      <c r="D1632" s="131"/>
      <c r="E1632" s="131"/>
      <c r="F1632" s="131"/>
      <c r="G1632" s="131"/>
      <c r="H1632" s="131"/>
      <c r="I1632" s="131" t="s">
        <v>2120</v>
      </c>
      <c r="J1632" s="131"/>
      <c r="K1632" s="131"/>
    </row>
    <row r="1633" spans="3:11" hidden="1" x14ac:dyDescent="0.25">
      <c r="C1633" s="131"/>
      <c r="D1633" s="131"/>
      <c r="E1633" s="131"/>
      <c r="F1633" s="131"/>
      <c r="G1633" s="131"/>
      <c r="H1633" s="131"/>
      <c r="I1633" s="131" t="s">
        <v>2121</v>
      </c>
      <c r="J1633" s="131"/>
      <c r="K1633" s="131"/>
    </row>
    <row r="1634" spans="3:11" hidden="1" x14ac:dyDescent="0.25">
      <c r="C1634" s="131"/>
      <c r="D1634" s="131"/>
      <c r="E1634" s="131"/>
      <c r="F1634" s="131"/>
      <c r="G1634" s="131"/>
      <c r="H1634" s="131"/>
      <c r="I1634" s="131" t="s">
        <v>2122</v>
      </c>
      <c r="J1634" s="131"/>
      <c r="K1634" s="131"/>
    </row>
    <row r="1635" spans="3:11" hidden="1" x14ac:dyDescent="0.25">
      <c r="C1635" s="131"/>
      <c r="D1635" s="131"/>
      <c r="E1635" s="131"/>
      <c r="F1635" s="131"/>
      <c r="G1635" s="131"/>
      <c r="H1635" s="131"/>
      <c r="I1635" s="131" t="s">
        <v>2123</v>
      </c>
      <c r="J1635" s="131"/>
      <c r="K1635" s="131"/>
    </row>
    <row r="1636" spans="3:11" hidden="1" x14ac:dyDescent="0.25">
      <c r="C1636" s="131"/>
      <c r="D1636" s="131"/>
      <c r="E1636" s="131"/>
      <c r="F1636" s="131"/>
      <c r="G1636" s="131"/>
      <c r="H1636" s="131"/>
      <c r="I1636" s="131" t="s">
        <v>2124</v>
      </c>
      <c r="J1636" s="131"/>
      <c r="K1636" s="131"/>
    </row>
    <row r="1637" spans="3:11" hidden="1" x14ac:dyDescent="0.25">
      <c r="C1637" s="131"/>
      <c r="D1637" s="131"/>
      <c r="E1637" s="131"/>
      <c r="F1637" s="131"/>
      <c r="G1637" s="131"/>
      <c r="H1637" s="131"/>
      <c r="I1637" s="131" t="s">
        <v>2125</v>
      </c>
      <c r="J1637" s="131"/>
      <c r="K1637" s="131"/>
    </row>
    <row r="1638" spans="3:11" hidden="1" x14ac:dyDescent="0.25">
      <c r="C1638" s="131"/>
      <c r="D1638" s="131"/>
      <c r="E1638" s="131"/>
      <c r="F1638" s="131"/>
      <c r="G1638" s="131"/>
      <c r="H1638" s="131"/>
      <c r="I1638" s="131" t="s">
        <v>2126</v>
      </c>
      <c r="J1638" s="131"/>
      <c r="K1638" s="131"/>
    </row>
    <row r="1639" spans="3:11" hidden="1" x14ac:dyDescent="0.25">
      <c r="C1639" s="131"/>
      <c r="D1639" s="131"/>
      <c r="E1639" s="131"/>
      <c r="F1639" s="131"/>
      <c r="G1639" s="131"/>
      <c r="H1639" s="131"/>
      <c r="I1639" s="131" t="s">
        <v>2127</v>
      </c>
      <c r="J1639" s="131"/>
      <c r="K1639" s="131"/>
    </row>
    <row r="1640" spans="3:11" hidden="1" x14ac:dyDescent="0.25">
      <c r="C1640" s="131"/>
      <c r="D1640" s="131"/>
      <c r="E1640" s="131"/>
      <c r="F1640" s="131"/>
      <c r="G1640" s="131"/>
      <c r="H1640" s="131"/>
      <c r="I1640" s="131" t="s">
        <v>2128</v>
      </c>
      <c r="J1640" s="131"/>
      <c r="K1640" s="131"/>
    </row>
    <row r="1641" spans="3:11" hidden="1" x14ac:dyDescent="0.25">
      <c r="C1641" s="131"/>
      <c r="D1641" s="131"/>
      <c r="E1641" s="131"/>
      <c r="F1641" s="131"/>
      <c r="G1641" s="131"/>
      <c r="H1641" s="131"/>
      <c r="I1641" s="131" t="s">
        <v>2129</v>
      </c>
      <c r="J1641" s="131"/>
      <c r="K1641" s="131"/>
    </row>
    <row r="1642" spans="3:11" hidden="1" x14ac:dyDescent="0.25">
      <c r="C1642" s="131"/>
      <c r="D1642" s="131"/>
      <c r="E1642" s="131"/>
      <c r="F1642" s="131"/>
      <c r="G1642" s="131"/>
      <c r="H1642" s="131"/>
      <c r="I1642" s="131" t="s">
        <v>2130</v>
      </c>
      <c r="J1642" s="131"/>
      <c r="K1642" s="131"/>
    </row>
    <row r="1643" spans="3:11" hidden="1" x14ac:dyDescent="0.25">
      <c r="C1643" s="131"/>
      <c r="D1643" s="131"/>
      <c r="E1643" s="131"/>
      <c r="F1643" s="131"/>
      <c r="G1643" s="131"/>
      <c r="H1643" s="131"/>
      <c r="I1643" s="131" t="s">
        <v>2131</v>
      </c>
      <c r="J1643" s="131"/>
      <c r="K1643" s="131"/>
    </row>
    <row r="1644" spans="3:11" hidden="1" x14ac:dyDescent="0.25">
      <c r="C1644" s="131"/>
      <c r="D1644" s="131"/>
      <c r="E1644" s="131"/>
      <c r="F1644" s="131"/>
      <c r="G1644" s="131"/>
      <c r="H1644" s="131"/>
      <c r="I1644" s="131" t="s">
        <v>2132</v>
      </c>
      <c r="J1644" s="131"/>
      <c r="K1644" s="131"/>
    </row>
    <row r="1645" spans="3:11" hidden="1" x14ac:dyDescent="0.25">
      <c r="C1645" s="131"/>
      <c r="D1645" s="131"/>
      <c r="E1645" s="131"/>
      <c r="F1645" s="131"/>
      <c r="G1645" s="131"/>
      <c r="H1645" s="131"/>
      <c r="I1645" s="131" t="s">
        <v>2133</v>
      </c>
      <c r="J1645" s="131"/>
      <c r="K1645" s="131"/>
    </row>
    <row r="1646" spans="3:11" hidden="1" x14ac:dyDescent="0.25">
      <c r="C1646" s="131"/>
      <c r="D1646" s="131"/>
      <c r="E1646" s="131"/>
      <c r="F1646" s="131"/>
      <c r="G1646" s="131"/>
      <c r="H1646" s="131"/>
      <c r="I1646" s="131" t="s">
        <v>2134</v>
      </c>
      <c r="J1646" s="131"/>
      <c r="K1646" s="131"/>
    </row>
    <row r="1647" spans="3:11" hidden="1" x14ac:dyDescent="0.25">
      <c r="C1647" s="131"/>
      <c r="D1647" s="131"/>
      <c r="E1647" s="131"/>
      <c r="F1647" s="131"/>
      <c r="G1647" s="131"/>
      <c r="H1647" s="131"/>
      <c r="I1647" s="131" t="s">
        <v>2135</v>
      </c>
      <c r="J1647" s="131"/>
      <c r="K1647" s="131"/>
    </row>
    <row r="1648" spans="3:11" hidden="1" x14ac:dyDescent="0.25">
      <c r="C1648" s="131"/>
      <c r="D1648" s="131"/>
      <c r="E1648" s="131"/>
      <c r="F1648" s="131"/>
      <c r="G1648" s="131"/>
      <c r="H1648" s="131"/>
      <c r="I1648" s="131" t="s">
        <v>2136</v>
      </c>
      <c r="J1648" s="131"/>
      <c r="K1648" s="131"/>
    </row>
    <row r="1649" spans="3:11" hidden="1" x14ac:dyDescent="0.25">
      <c r="C1649" s="131"/>
      <c r="D1649" s="131"/>
      <c r="E1649" s="131"/>
      <c r="F1649" s="131"/>
      <c r="G1649" s="131"/>
      <c r="H1649" s="131"/>
      <c r="I1649" s="131" t="s">
        <v>2137</v>
      </c>
      <c r="J1649" s="131"/>
      <c r="K1649" s="131"/>
    </row>
    <row r="1650" spans="3:11" hidden="1" x14ac:dyDescent="0.25">
      <c r="C1650" s="131"/>
      <c r="D1650" s="131"/>
      <c r="E1650" s="131"/>
      <c r="F1650" s="131"/>
      <c r="G1650" s="131"/>
      <c r="H1650" s="131"/>
      <c r="I1650" s="131" t="s">
        <v>2138</v>
      </c>
      <c r="J1650" s="131"/>
      <c r="K1650" s="131"/>
    </row>
    <row r="1651" spans="3:11" hidden="1" x14ac:dyDescent="0.25">
      <c r="C1651" s="131"/>
      <c r="D1651" s="131"/>
      <c r="E1651" s="131"/>
      <c r="F1651" s="131"/>
      <c r="G1651" s="131"/>
      <c r="H1651" s="131"/>
      <c r="I1651" s="131" t="s">
        <v>2139</v>
      </c>
      <c r="J1651" s="131"/>
      <c r="K1651" s="131"/>
    </row>
    <row r="1652" spans="3:11" hidden="1" x14ac:dyDescent="0.25">
      <c r="C1652" s="131"/>
      <c r="D1652" s="131"/>
      <c r="E1652" s="131"/>
      <c r="F1652" s="131"/>
      <c r="G1652" s="131"/>
      <c r="H1652" s="131"/>
      <c r="I1652" s="131" t="s">
        <v>2140</v>
      </c>
      <c r="J1652" s="131"/>
      <c r="K1652" s="131"/>
    </row>
    <row r="1653" spans="3:11" hidden="1" x14ac:dyDescent="0.25">
      <c r="C1653" s="131"/>
      <c r="D1653" s="131"/>
      <c r="E1653" s="131"/>
      <c r="F1653" s="131"/>
      <c r="G1653" s="131"/>
      <c r="H1653" s="131"/>
      <c r="I1653" s="131" t="s">
        <v>2141</v>
      </c>
      <c r="J1653" s="131"/>
      <c r="K1653" s="131"/>
    </row>
    <row r="1654" spans="3:11" hidden="1" x14ac:dyDescent="0.25">
      <c r="C1654" s="131"/>
      <c r="D1654" s="131"/>
      <c r="E1654" s="131"/>
      <c r="F1654" s="131"/>
      <c r="G1654" s="131"/>
      <c r="H1654" s="131"/>
      <c r="I1654" s="131" t="s">
        <v>2142</v>
      </c>
      <c r="J1654" s="131"/>
      <c r="K1654" s="131"/>
    </row>
    <row r="1655" spans="3:11" hidden="1" x14ac:dyDescent="0.25">
      <c r="C1655" s="131"/>
      <c r="D1655" s="131"/>
      <c r="E1655" s="131"/>
      <c r="F1655" s="131"/>
      <c r="G1655" s="131"/>
      <c r="H1655" s="131"/>
      <c r="I1655" s="131" t="s">
        <v>2143</v>
      </c>
      <c r="J1655" s="131"/>
      <c r="K1655" s="131"/>
    </row>
    <row r="1656" spans="3:11" hidden="1" x14ac:dyDescent="0.25">
      <c r="C1656" s="131"/>
      <c r="D1656" s="131"/>
      <c r="E1656" s="131"/>
      <c r="F1656" s="131"/>
      <c r="G1656" s="131"/>
      <c r="H1656" s="131"/>
      <c r="I1656" s="131" t="s">
        <v>2144</v>
      </c>
      <c r="J1656" s="131"/>
      <c r="K1656" s="131"/>
    </row>
    <row r="1657" spans="3:11" hidden="1" x14ac:dyDescent="0.25">
      <c r="C1657" s="131"/>
      <c r="D1657" s="131"/>
      <c r="E1657" s="131"/>
      <c r="F1657" s="131"/>
      <c r="G1657" s="131"/>
      <c r="H1657" s="131"/>
      <c r="I1657" s="131" t="s">
        <v>2145</v>
      </c>
      <c r="J1657" s="131"/>
      <c r="K1657" s="131"/>
    </row>
    <row r="1658" spans="3:11" hidden="1" x14ac:dyDescent="0.25">
      <c r="C1658" s="131"/>
      <c r="D1658" s="131"/>
      <c r="E1658" s="131"/>
      <c r="F1658" s="131"/>
      <c r="G1658" s="131"/>
      <c r="H1658" s="131"/>
      <c r="I1658" s="131" t="s">
        <v>2146</v>
      </c>
      <c r="J1658" s="131"/>
      <c r="K1658" s="131"/>
    </row>
    <row r="1659" spans="3:11" hidden="1" x14ac:dyDescent="0.25">
      <c r="C1659" s="131"/>
      <c r="D1659" s="131"/>
      <c r="E1659" s="131"/>
      <c r="F1659" s="131"/>
      <c r="G1659" s="131"/>
      <c r="H1659" s="131"/>
      <c r="I1659" s="131" t="s">
        <v>2147</v>
      </c>
      <c r="J1659" s="131"/>
      <c r="K1659" s="131"/>
    </row>
    <row r="1660" spans="3:11" hidden="1" x14ac:dyDescent="0.25">
      <c r="C1660" s="131"/>
      <c r="D1660" s="131"/>
      <c r="E1660" s="131"/>
      <c r="F1660" s="131"/>
      <c r="G1660" s="131"/>
      <c r="H1660" s="131"/>
      <c r="I1660" s="131" t="s">
        <v>2148</v>
      </c>
      <c r="J1660" s="131"/>
      <c r="K1660" s="131"/>
    </row>
    <row r="1661" spans="3:11" hidden="1" x14ac:dyDescent="0.25">
      <c r="C1661" s="131"/>
      <c r="D1661" s="131"/>
      <c r="E1661" s="131"/>
      <c r="F1661" s="131"/>
      <c r="G1661" s="131"/>
      <c r="H1661" s="131"/>
      <c r="I1661" s="131" t="s">
        <v>2149</v>
      </c>
      <c r="J1661" s="131"/>
      <c r="K1661" s="131"/>
    </row>
    <row r="1662" spans="3:11" hidden="1" x14ac:dyDescent="0.25">
      <c r="C1662" s="131"/>
      <c r="D1662" s="131"/>
      <c r="E1662" s="131"/>
      <c r="F1662" s="131"/>
      <c r="G1662" s="131"/>
      <c r="H1662" s="131"/>
      <c r="I1662" s="131" t="s">
        <v>2150</v>
      </c>
      <c r="J1662" s="131"/>
      <c r="K1662" s="131"/>
    </row>
    <row r="1663" spans="3:11" hidden="1" x14ac:dyDescent="0.25">
      <c r="C1663" s="131"/>
      <c r="D1663" s="131"/>
      <c r="E1663" s="131"/>
      <c r="F1663" s="131"/>
      <c r="G1663" s="131"/>
      <c r="H1663" s="131"/>
      <c r="I1663" s="131" t="s">
        <v>2151</v>
      </c>
      <c r="J1663" s="131"/>
      <c r="K1663" s="131"/>
    </row>
    <row r="1664" spans="3:11" hidden="1" x14ac:dyDescent="0.25">
      <c r="C1664" s="131"/>
      <c r="D1664" s="131"/>
      <c r="E1664" s="131"/>
      <c r="F1664" s="131"/>
      <c r="G1664" s="131"/>
      <c r="H1664" s="131"/>
      <c r="I1664" s="131" t="s">
        <v>2152</v>
      </c>
      <c r="J1664" s="131"/>
      <c r="K1664" s="131"/>
    </row>
    <row r="1665" spans="3:11" hidden="1" x14ac:dyDescent="0.25">
      <c r="C1665" s="131"/>
      <c r="D1665" s="131"/>
      <c r="E1665" s="131"/>
      <c r="F1665" s="131"/>
      <c r="G1665" s="131"/>
      <c r="H1665" s="131"/>
      <c r="I1665" s="131" t="s">
        <v>2153</v>
      </c>
      <c r="J1665" s="131"/>
      <c r="K1665" s="131"/>
    </row>
    <row r="1666" spans="3:11" hidden="1" x14ac:dyDescent="0.25">
      <c r="C1666" s="131"/>
      <c r="D1666" s="131"/>
      <c r="E1666" s="131"/>
      <c r="F1666" s="131"/>
      <c r="G1666" s="131"/>
      <c r="H1666" s="131"/>
      <c r="I1666" s="131" t="s">
        <v>2154</v>
      </c>
      <c r="J1666" s="131"/>
      <c r="K1666" s="131"/>
    </row>
    <row r="1667" spans="3:11" hidden="1" x14ac:dyDescent="0.25">
      <c r="C1667" s="131"/>
      <c r="D1667" s="131"/>
      <c r="E1667" s="131"/>
      <c r="F1667" s="131"/>
      <c r="G1667" s="131"/>
      <c r="H1667" s="131"/>
      <c r="I1667" s="131" t="s">
        <v>2155</v>
      </c>
      <c r="J1667" s="131"/>
      <c r="K1667" s="131"/>
    </row>
    <row r="1668" spans="3:11" hidden="1" x14ac:dyDescent="0.25">
      <c r="C1668" s="131"/>
      <c r="D1668" s="131"/>
      <c r="E1668" s="131"/>
      <c r="F1668" s="131"/>
      <c r="G1668" s="131"/>
      <c r="H1668" s="131"/>
      <c r="I1668" s="131" t="s">
        <v>2156</v>
      </c>
      <c r="J1668" s="131"/>
      <c r="K1668" s="131"/>
    </row>
    <row r="1669" spans="3:11" hidden="1" x14ac:dyDescent="0.25">
      <c r="C1669" s="131"/>
      <c r="D1669" s="131"/>
      <c r="E1669" s="131"/>
      <c r="F1669" s="131"/>
      <c r="G1669" s="131"/>
      <c r="H1669" s="131"/>
      <c r="I1669" s="131" t="s">
        <v>2157</v>
      </c>
      <c r="J1669" s="131"/>
      <c r="K1669" s="131"/>
    </row>
    <row r="1670" spans="3:11" hidden="1" x14ac:dyDescent="0.25">
      <c r="C1670" s="131"/>
      <c r="D1670" s="131"/>
      <c r="E1670" s="131"/>
      <c r="F1670" s="131"/>
      <c r="G1670" s="131"/>
      <c r="H1670" s="131"/>
      <c r="I1670" s="131" t="s">
        <v>2158</v>
      </c>
      <c r="J1670" s="131"/>
      <c r="K1670" s="131"/>
    </row>
    <row r="1671" spans="3:11" hidden="1" x14ac:dyDescent="0.25">
      <c r="C1671" s="131"/>
      <c r="D1671" s="131"/>
      <c r="E1671" s="131"/>
      <c r="F1671" s="131"/>
      <c r="G1671" s="131"/>
      <c r="H1671" s="131"/>
      <c r="I1671" s="131" t="s">
        <v>2159</v>
      </c>
      <c r="J1671" s="131"/>
      <c r="K1671" s="131"/>
    </row>
    <row r="1672" spans="3:11" hidden="1" x14ac:dyDescent="0.25">
      <c r="C1672" s="131"/>
      <c r="D1672" s="131"/>
      <c r="E1672" s="131"/>
      <c r="F1672" s="131"/>
      <c r="G1672" s="131"/>
      <c r="H1672" s="131"/>
      <c r="I1672" s="131" t="s">
        <v>2160</v>
      </c>
      <c r="J1672" s="131"/>
      <c r="K1672" s="131"/>
    </row>
    <row r="1673" spans="3:11" hidden="1" x14ac:dyDescent="0.25">
      <c r="C1673" s="131"/>
      <c r="D1673" s="131"/>
      <c r="E1673" s="131"/>
      <c r="F1673" s="131"/>
      <c r="G1673" s="131"/>
      <c r="H1673" s="131"/>
      <c r="I1673" s="131" t="s">
        <v>2161</v>
      </c>
      <c r="J1673" s="131"/>
      <c r="K1673" s="131"/>
    </row>
    <row r="1674" spans="3:11" hidden="1" x14ac:dyDescent="0.25">
      <c r="C1674" s="131"/>
      <c r="D1674" s="131"/>
      <c r="E1674" s="131"/>
      <c r="F1674" s="131"/>
      <c r="G1674" s="131"/>
      <c r="H1674" s="131"/>
      <c r="I1674" s="131" t="s">
        <v>2162</v>
      </c>
      <c r="J1674" s="131"/>
      <c r="K1674" s="131"/>
    </row>
    <row r="1675" spans="3:11" hidden="1" x14ac:dyDescent="0.25">
      <c r="C1675" s="131"/>
      <c r="D1675" s="131"/>
      <c r="E1675" s="131"/>
      <c r="F1675" s="131"/>
      <c r="G1675" s="131"/>
      <c r="H1675" s="131"/>
      <c r="I1675" s="131" t="s">
        <v>2163</v>
      </c>
      <c r="J1675" s="131"/>
      <c r="K1675" s="131"/>
    </row>
    <row r="1676" spans="3:11" hidden="1" x14ac:dyDescent="0.25">
      <c r="C1676" s="131"/>
      <c r="D1676" s="131"/>
      <c r="E1676" s="131"/>
      <c r="F1676" s="131"/>
      <c r="G1676" s="131"/>
      <c r="H1676" s="131"/>
      <c r="I1676" s="131" t="s">
        <v>2164</v>
      </c>
      <c r="J1676" s="131"/>
      <c r="K1676" s="131"/>
    </row>
    <row r="1677" spans="3:11" hidden="1" x14ac:dyDescent="0.25">
      <c r="C1677" s="131"/>
      <c r="D1677" s="131"/>
      <c r="E1677" s="131"/>
      <c r="F1677" s="131"/>
      <c r="G1677" s="131"/>
      <c r="H1677" s="131"/>
      <c r="I1677" s="131" t="s">
        <v>2165</v>
      </c>
      <c r="J1677" s="131"/>
      <c r="K1677" s="131"/>
    </row>
    <row r="1678" spans="3:11" hidden="1" x14ac:dyDescent="0.25">
      <c r="C1678" s="131"/>
      <c r="D1678" s="131"/>
      <c r="E1678" s="131"/>
      <c r="F1678" s="131"/>
      <c r="G1678" s="131"/>
      <c r="H1678" s="131"/>
      <c r="I1678" s="131" t="s">
        <v>2166</v>
      </c>
      <c r="J1678" s="131"/>
      <c r="K1678" s="131"/>
    </row>
    <row r="1679" spans="3:11" hidden="1" x14ac:dyDescent="0.25">
      <c r="C1679" s="131"/>
      <c r="D1679" s="131"/>
      <c r="E1679" s="131"/>
      <c r="F1679" s="131"/>
      <c r="G1679" s="131"/>
      <c r="H1679" s="131"/>
      <c r="I1679" s="131" t="s">
        <v>2167</v>
      </c>
      <c r="J1679" s="131"/>
      <c r="K1679" s="131"/>
    </row>
    <row r="1680" spans="3:11" hidden="1" x14ac:dyDescent="0.25">
      <c r="C1680" s="131"/>
      <c r="D1680" s="131"/>
      <c r="E1680" s="131"/>
      <c r="F1680" s="131"/>
      <c r="G1680" s="131"/>
      <c r="H1680" s="131"/>
      <c r="I1680" s="131" t="s">
        <v>2168</v>
      </c>
      <c r="J1680" s="131"/>
      <c r="K1680" s="131"/>
    </row>
    <row r="1681" spans="3:11" hidden="1" x14ac:dyDescent="0.25">
      <c r="C1681" s="131"/>
      <c r="D1681" s="131"/>
      <c r="E1681" s="131"/>
      <c r="F1681" s="131"/>
      <c r="G1681" s="131"/>
      <c r="H1681" s="131"/>
      <c r="I1681" s="131" t="s">
        <v>2169</v>
      </c>
      <c r="J1681" s="131"/>
      <c r="K1681" s="131"/>
    </row>
    <row r="1682" spans="3:11" hidden="1" x14ac:dyDescent="0.25">
      <c r="C1682" s="131"/>
      <c r="D1682" s="131"/>
      <c r="E1682" s="131"/>
      <c r="F1682" s="131"/>
      <c r="G1682" s="131"/>
      <c r="H1682" s="131"/>
      <c r="I1682" s="131" t="s">
        <v>2170</v>
      </c>
      <c r="J1682" s="131"/>
      <c r="K1682" s="131"/>
    </row>
    <row r="1683" spans="3:11" hidden="1" x14ac:dyDescent="0.25">
      <c r="C1683" s="131"/>
      <c r="D1683" s="131"/>
      <c r="E1683" s="131"/>
      <c r="F1683" s="131"/>
      <c r="G1683" s="131"/>
      <c r="H1683" s="131"/>
      <c r="I1683" s="131" t="s">
        <v>2171</v>
      </c>
      <c r="J1683" s="131"/>
      <c r="K1683" s="131"/>
    </row>
    <row r="1684" spans="3:11" hidden="1" x14ac:dyDescent="0.25">
      <c r="C1684" s="131"/>
      <c r="D1684" s="131"/>
      <c r="E1684" s="131"/>
      <c r="F1684" s="131"/>
      <c r="G1684" s="131"/>
      <c r="H1684" s="131"/>
      <c r="I1684" s="131" t="s">
        <v>2172</v>
      </c>
      <c r="J1684" s="131"/>
      <c r="K1684" s="131"/>
    </row>
    <row r="1685" spans="3:11" hidden="1" x14ac:dyDescent="0.25">
      <c r="C1685" s="131"/>
      <c r="D1685" s="131"/>
      <c r="E1685" s="131"/>
      <c r="F1685" s="131"/>
      <c r="G1685" s="131"/>
      <c r="H1685" s="131"/>
      <c r="I1685" s="131" t="s">
        <v>2173</v>
      </c>
      <c r="J1685" s="131"/>
      <c r="K1685" s="131"/>
    </row>
    <row r="1686" spans="3:11" hidden="1" x14ac:dyDescent="0.25">
      <c r="C1686" s="131"/>
      <c r="D1686" s="131"/>
      <c r="E1686" s="131"/>
      <c r="F1686" s="131"/>
      <c r="G1686" s="131"/>
      <c r="H1686" s="131"/>
      <c r="I1686" s="131" t="s">
        <v>2174</v>
      </c>
      <c r="J1686" s="131"/>
      <c r="K1686" s="131"/>
    </row>
    <row r="1687" spans="3:11" hidden="1" x14ac:dyDescent="0.25">
      <c r="C1687" s="131"/>
      <c r="D1687" s="131"/>
      <c r="E1687" s="131"/>
      <c r="F1687" s="131"/>
      <c r="G1687" s="131"/>
      <c r="H1687" s="131"/>
      <c r="I1687" s="131" t="s">
        <v>2175</v>
      </c>
      <c r="J1687" s="131"/>
      <c r="K1687" s="131"/>
    </row>
    <row r="1688" spans="3:11" hidden="1" x14ac:dyDescent="0.25">
      <c r="C1688" s="131"/>
      <c r="D1688" s="131"/>
      <c r="E1688" s="131"/>
      <c r="F1688" s="131"/>
      <c r="G1688" s="131"/>
      <c r="H1688" s="131"/>
      <c r="I1688" s="131" t="s">
        <v>2176</v>
      </c>
      <c r="J1688" s="131"/>
      <c r="K1688" s="131"/>
    </row>
    <row r="1689" spans="3:11" hidden="1" x14ac:dyDescent="0.25">
      <c r="C1689" s="131"/>
      <c r="D1689" s="131"/>
      <c r="E1689" s="131"/>
      <c r="F1689" s="131"/>
      <c r="G1689" s="131"/>
      <c r="H1689" s="131"/>
      <c r="I1689" s="131" t="s">
        <v>2177</v>
      </c>
      <c r="J1689" s="131"/>
      <c r="K1689" s="131"/>
    </row>
    <row r="1690" spans="3:11" hidden="1" x14ac:dyDescent="0.25">
      <c r="C1690" s="131"/>
      <c r="D1690" s="131"/>
      <c r="E1690" s="131"/>
      <c r="F1690" s="131"/>
      <c r="G1690" s="131"/>
      <c r="H1690" s="131"/>
      <c r="I1690" s="131" t="s">
        <v>2178</v>
      </c>
      <c r="J1690" s="131"/>
      <c r="K1690" s="131"/>
    </row>
    <row r="1691" spans="3:11" hidden="1" x14ac:dyDescent="0.25">
      <c r="C1691" s="131"/>
      <c r="D1691" s="131"/>
      <c r="E1691" s="131"/>
      <c r="F1691" s="131"/>
      <c r="G1691" s="131"/>
      <c r="H1691" s="131"/>
      <c r="I1691" s="131" t="s">
        <v>2179</v>
      </c>
      <c r="J1691" s="131"/>
      <c r="K1691" s="131"/>
    </row>
    <row r="1692" spans="3:11" hidden="1" x14ac:dyDescent="0.25">
      <c r="C1692" s="131"/>
      <c r="D1692" s="131"/>
      <c r="E1692" s="131"/>
      <c r="F1692" s="131"/>
      <c r="G1692" s="131"/>
      <c r="H1692" s="131"/>
      <c r="I1692" s="131" t="s">
        <v>2180</v>
      </c>
      <c r="J1692" s="131"/>
      <c r="K1692" s="131"/>
    </row>
    <row r="1693" spans="3:11" hidden="1" x14ac:dyDescent="0.25">
      <c r="C1693" s="131"/>
      <c r="D1693" s="131"/>
      <c r="E1693" s="131"/>
      <c r="F1693" s="131"/>
      <c r="G1693" s="131"/>
      <c r="H1693" s="131"/>
      <c r="I1693" s="131" t="s">
        <v>2181</v>
      </c>
      <c r="J1693" s="131"/>
      <c r="K1693" s="131"/>
    </row>
    <row r="1694" spans="3:11" hidden="1" x14ac:dyDescent="0.25">
      <c r="C1694" s="131"/>
      <c r="D1694" s="131"/>
      <c r="E1694" s="131"/>
      <c r="F1694" s="131"/>
      <c r="G1694" s="131"/>
      <c r="H1694" s="131"/>
      <c r="I1694" s="131" t="s">
        <v>2182</v>
      </c>
      <c r="J1694" s="131"/>
      <c r="K1694" s="131"/>
    </row>
    <row r="1695" spans="3:11" hidden="1" x14ac:dyDescent="0.25">
      <c r="C1695" s="131"/>
      <c r="D1695" s="131"/>
      <c r="E1695" s="131"/>
      <c r="F1695" s="131"/>
      <c r="G1695" s="131"/>
      <c r="H1695" s="131"/>
      <c r="I1695" s="131" t="s">
        <v>2183</v>
      </c>
      <c r="J1695" s="131"/>
      <c r="K1695" s="131"/>
    </row>
    <row r="1696" spans="3:11" hidden="1" x14ac:dyDescent="0.25">
      <c r="C1696" s="131"/>
      <c r="D1696" s="131"/>
      <c r="E1696" s="131"/>
      <c r="F1696" s="131"/>
      <c r="G1696" s="131"/>
      <c r="H1696" s="131"/>
      <c r="I1696" s="131" t="s">
        <v>2184</v>
      </c>
      <c r="J1696" s="131"/>
      <c r="K1696" s="131"/>
    </row>
    <row r="1697" spans="3:11" hidden="1" x14ac:dyDescent="0.25">
      <c r="C1697" s="131"/>
      <c r="D1697" s="131"/>
      <c r="E1697" s="131"/>
      <c r="F1697" s="131"/>
      <c r="G1697" s="131"/>
      <c r="H1697" s="131"/>
      <c r="I1697" s="131" t="s">
        <v>2185</v>
      </c>
      <c r="J1697" s="131"/>
      <c r="K1697" s="131"/>
    </row>
    <row r="1698" spans="3:11" hidden="1" x14ac:dyDescent="0.25">
      <c r="C1698" s="131"/>
      <c r="D1698" s="131"/>
      <c r="E1698" s="131"/>
      <c r="F1698" s="131"/>
      <c r="G1698" s="131"/>
      <c r="H1698" s="131"/>
      <c r="I1698" s="131" t="s">
        <v>2186</v>
      </c>
      <c r="J1698" s="131"/>
      <c r="K1698" s="131"/>
    </row>
    <row r="1699" spans="3:11" hidden="1" x14ac:dyDescent="0.25">
      <c r="C1699" s="131"/>
      <c r="D1699" s="131"/>
      <c r="E1699" s="131"/>
      <c r="F1699" s="131"/>
      <c r="G1699" s="131"/>
      <c r="H1699" s="131"/>
      <c r="I1699" s="131" t="s">
        <v>2187</v>
      </c>
      <c r="J1699" s="131"/>
      <c r="K1699" s="131"/>
    </row>
    <row r="1700" spans="3:11" hidden="1" x14ac:dyDescent="0.25">
      <c r="C1700" s="131"/>
      <c r="D1700" s="131"/>
      <c r="E1700" s="131"/>
      <c r="F1700" s="131"/>
      <c r="G1700" s="131"/>
      <c r="H1700" s="131"/>
      <c r="I1700" s="131" t="s">
        <v>2188</v>
      </c>
      <c r="J1700" s="131"/>
      <c r="K1700" s="131"/>
    </row>
    <row r="1701" spans="3:11" hidden="1" x14ac:dyDescent="0.25">
      <c r="C1701" s="131"/>
      <c r="D1701" s="131"/>
      <c r="E1701" s="131"/>
      <c r="F1701" s="131"/>
      <c r="G1701" s="131"/>
      <c r="H1701" s="131"/>
      <c r="I1701" s="131" t="s">
        <v>2189</v>
      </c>
      <c r="J1701" s="131"/>
      <c r="K1701" s="131"/>
    </row>
    <row r="1702" spans="3:11" hidden="1" x14ac:dyDescent="0.25">
      <c r="C1702" s="131"/>
      <c r="D1702" s="131"/>
      <c r="E1702" s="131"/>
      <c r="F1702" s="131"/>
      <c r="G1702" s="131"/>
      <c r="H1702" s="131"/>
      <c r="I1702" s="131" t="s">
        <v>2190</v>
      </c>
      <c r="J1702" s="131"/>
      <c r="K1702" s="131"/>
    </row>
    <row r="1703" spans="3:11" hidden="1" x14ac:dyDescent="0.25">
      <c r="C1703" s="131"/>
      <c r="D1703" s="131"/>
      <c r="E1703" s="131"/>
      <c r="F1703" s="131"/>
      <c r="G1703" s="131"/>
      <c r="H1703" s="131"/>
      <c r="I1703" s="131" t="s">
        <v>2191</v>
      </c>
      <c r="J1703" s="131"/>
      <c r="K1703" s="131"/>
    </row>
    <row r="1704" spans="3:11" hidden="1" x14ac:dyDescent="0.25">
      <c r="C1704" s="131"/>
      <c r="D1704" s="131"/>
      <c r="E1704" s="131"/>
      <c r="F1704" s="131"/>
      <c r="G1704" s="131"/>
      <c r="H1704" s="131"/>
      <c r="I1704" s="131" t="s">
        <v>2192</v>
      </c>
      <c r="J1704" s="131"/>
      <c r="K1704" s="131"/>
    </row>
    <row r="1705" spans="3:11" hidden="1" x14ac:dyDescent="0.25">
      <c r="C1705" s="131"/>
      <c r="D1705" s="131"/>
      <c r="E1705" s="131"/>
      <c r="F1705" s="131"/>
      <c r="G1705" s="131"/>
      <c r="H1705" s="131"/>
      <c r="I1705" s="131" t="s">
        <v>2193</v>
      </c>
      <c r="J1705" s="131"/>
      <c r="K1705" s="131"/>
    </row>
    <row r="1706" spans="3:11" hidden="1" x14ac:dyDescent="0.25">
      <c r="C1706" s="131"/>
      <c r="D1706" s="131"/>
      <c r="E1706" s="131"/>
      <c r="F1706" s="131"/>
      <c r="G1706" s="131"/>
      <c r="H1706" s="131"/>
      <c r="I1706" s="131" t="s">
        <v>2194</v>
      </c>
      <c r="J1706" s="131"/>
      <c r="K1706" s="131"/>
    </row>
    <row r="1707" spans="3:11" hidden="1" x14ac:dyDescent="0.25">
      <c r="C1707" s="131"/>
      <c r="D1707" s="131"/>
      <c r="E1707" s="131"/>
      <c r="F1707" s="131"/>
      <c r="G1707" s="131"/>
      <c r="H1707" s="131"/>
      <c r="I1707" s="131" t="s">
        <v>2195</v>
      </c>
      <c r="J1707" s="131"/>
      <c r="K1707" s="131"/>
    </row>
    <row r="1708" spans="3:11" hidden="1" x14ac:dyDescent="0.25">
      <c r="C1708" s="131"/>
      <c r="D1708" s="131"/>
      <c r="E1708" s="131"/>
      <c r="F1708" s="131"/>
      <c r="G1708" s="131"/>
      <c r="H1708" s="131"/>
      <c r="I1708" s="131" t="s">
        <v>2196</v>
      </c>
      <c r="J1708" s="131"/>
      <c r="K1708" s="131"/>
    </row>
    <row r="1709" spans="3:11" hidden="1" x14ac:dyDescent="0.25">
      <c r="C1709" s="131"/>
      <c r="D1709" s="131"/>
      <c r="E1709" s="131"/>
      <c r="F1709" s="131"/>
      <c r="G1709" s="131"/>
      <c r="H1709" s="131"/>
      <c r="I1709" s="131" t="s">
        <v>2197</v>
      </c>
      <c r="J1709" s="131"/>
      <c r="K1709" s="131"/>
    </row>
    <row r="1710" spans="3:11" hidden="1" x14ac:dyDescent="0.25">
      <c r="C1710" s="131"/>
      <c r="D1710" s="131"/>
      <c r="E1710" s="131"/>
      <c r="F1710" s="131"/>
      <c r="G1710" s="131"/>
      <c r="H1710" s="131"/>
      <c r="I1710" s="131" t="s">
        <v>2198</v>
      </c>
      <c r="J1710" s="131"/>
      <c r="K1710" s="131"/>
    </row>
    <row r="1711" spans="3:11" hidden="1" x14ac:dyDescent="0.25">
      <c r="C1711" s="131"/>
      <c r="D1711" s="131"/>
      <c r="E1711" s="131"/>
      <c r="F1711" s="131"/>
      <c r="G1711" s="131"/>
      <c r="H1711" s="131"/>
      <c r="I1711" s="131" t="s">
        <v>2199</v>
      </c>
      <c r="J1711" s="131"/>
      <c r="K1711" s="131"/>
    </row>
    <row r="1712" spans="3:11" hidden="1" x14ac:dyDescent="0.25">
      <c r="C1712" s="131"/>
      <c r="D1712" s="131"/>
      <c r="E1712" s="131"/>
      <c r="F1712" s="131"/>
      <c r="G1712" s="131"/>
      <c r="H1712" s="131"/>
      <c r="I1712" s="131" t="s">
        <v>2200</v>
      </c>
      <c r="J1712" s="131"/>
      <c r="K1712" s="131"/>
    </row>
    <row r="1713" spans="3:11" hidden="1" x14ac:dyDescent="0.25">
      <c r="C1713" s="131"/>
      <c r="D1713" s="131"/>
      <c r="E1713" s="131"/>
      <c r="F1713" s="131"/>
      <c r="G1713" s="131"/>
      <c r="H1713" s="131"/>
      <c r="I1713" s="131" t="s">
        <v>2201</v>
      </c>
      <c r="J1713" s="131"/>
      <c r="K1713" s="131"/>
    </row>
    <row r="1714" spans="3:11" hidden="1" x14ac:dyDescent="0.25">
      <c r="C1714" s="131"/>
      <c r="D1714" s="131"/>
      <c r="E1714" s="131"/>
      <c r="F1714" s="131"/>
      <c r="G1714" s="131"/>
      <c r="H1714" s="131"/>
      <c r="I1714" s="131" t="s">
        <v>2202</v>
      </c>
      <c r="J1714" s="131"/>
      <c r="K1714" s="131"/>
    </row>
    <row r="1715" spans="3:11" hidden="1" x14ac:dyDescent="0.25">
      <c r="C1715" s="131"/>
      <c r="D1715" s="131"/>
      <c r="E1715" s="131"/>
      <c r="F1715" s="131"/>
      <c r="G1715" s="131"/>
      <c r="H1715" s="131"/>
      <c r="I1715" s="131" t="s">
        <v>2203</v>
      </c>
      <c r="J1715" s="131"/>
      <c r="K1715" s="131"/>
    </row>
    <row r="1716" spans="3:11" hidden="1" x14ac:dyDescent="0.25">
      <c r="C1716" s="131"/>
      <c r="D1716" s="131"/>
      <c r="E1716" s="131"/>
      <c r="F1716" s="131"/>
      <c r="G1716" s="131"/>
      <c r="H1716" s="131"/>
      <c r="I1716" s="131" t="s">
        <v>2204</v>
      </c>
      <c r="J1716" s="131"/>
      <c r="K1716" s="131"/>
    </row>
    <row r="1717" spans="3:11" hidden="1" x14ac:dyDescent="0.25">
      <c r="C1717" s="131"/>
      <c r="D1717" s="131"/>
      <c r="E1717" s="131"/>
      <c r="F1717" s="131"/>
      <c r="G1717" s="131"/>
      <c r="H1717" s="131"/>
      <c r="I1717" s="131" t="s">
        <v>2205</v>
      </c>
      <c r="J1717" s="131"/>
      <c r="K1717" s="131"/>
    </row>
    <row r="1718" spans="3:11" hidden="1" x14ac:dyDescent="0.25">
      <c r="C1718" s="131"/>
      <c r="D1718" s="131"/>
      <c r="E1718" s="131"/>
      <c r="F1718" s="131"/>
      <c r="G1718" s="131"/>
      <c r="H1718" s="131"/>
      <c r="I1718" s="131" t="s">
        <v>2206</v>
      </c>
      <c r="J1718" s="131"/>
      <c r="K1718" s="131"/>
    </row>
    <row r="1719" spans="3:11" hidden="1" x14ac:dyDescent="0.25">
      <c r="C1719" s="131"/>
      <c r="D1719" s="131"/>
      <c r="E1719" s="131"/>
      <c r="F1719" s="131"/>
      <c r="G1719" s="131"/>
      <c r="H1719" s="131"/>
      <c r="I1719" s="131" t="s">
        <v>2207</v>
      </c>
      <c r="J1719" s="131"/>
      <c r="K1719" s="131"/>
    </row>
    <row r="1720" spans="3:11" hidden="1" x14ac:dyDescent="0.25">
      <c r="C1720" s="131"/>
      <c r="D1720" s="131"/>
      <c r="E1720" s="131"/>
      <c r="F1720" s="131"/>
      <c r="G1720" s="131"/>
      <c r="H1720" s="131"/>
      <c r="I1720" s="131" t="s">
        <v>2208</v>
      </c>
      <c r="J1720" s="131"/>
      <c r="K1720" s="131"/>
    </row>
    <row r="1721" spans="3:11" hidden="1" x14ac:dyDescent="0.25">
      <c r="C1721" s="131"/>
      <c r="D1721" s="131"/>
      <c r="E1721" s="131"/>
      <c r="F1721" s="131"/>
      <c r="G1721" s="131"/>
      <c r="H1721" s="131"/>
      <c r="I1721" s="131" t="s">
        <v>2209</v>
      </c>
      <c r="J1721" s="131"/>
      <c r="K1721" s="131"/>
    </row>
    <row r="1722" spans="3:11" hidden="1" x14ac:dyDescent="0.25">
      <c r="C1722" s="131"/>
      <c r="D1722" s="131"/>
      <c r="E1722" s="131"/>
      <c r="F1722" s="131"/>
      <c r="G1722" s="131"/>
      <c r="H1722" s="131"/>
      <c r="I1722" s="131" t="s">
        <v>2210</v>
      </c>
      <c r="J1722" s="131"/>
      <c r="K1722" s="131"/>
    </row>
    <row r="1723" spans="3:11" hidden="1" x14ac:dyDescent="0.25">
      <c r="C1723" s="131"/>
      <c r="D1723" s="131"/>
      <c r="E1723" s="131"/>
      <c r="F1723" s="131"/>
      <c r="G1723" s="131"/>
      <c r="H1723" s="131"/>
      <c r="I1723" s="131" t="s">
        <v>2211</v>
      </c>
      <c r="J1723" s="131"/>
      <c r="K1723" s="131"/>
    </row>
    <row r="1724" spans="3:11" hidden="1" x14ac:dyDescent="0.25">
      <c r="C1724" s="131"/>
      <c r="D1724" s="131"/>
      <c r="E1724" s="131"/>
      <c r="F1724" s="131"/>
      <c r="G1724" s="131"/>
      <c r="H1724" s="131"/>
      <c r="I1724" s="131" t="s">
        <v>2212</v>
      </c>
      <c r="J1724" s="131"/>
      <c r="K1724" s="131"/>
    </row>
    <row r="1725" spans="3:11" hidden="1" x14ac:dyDescent="0.25">
      <c r="C1725" s="131"/>
      <c r="D1725" s="131"/>
      <c r="E1725" s="131"/>
      <c r="F1725" s="131"/>
      <c r="G1725" s="131"/>
      <c r="H1725" s="131"/>
      <c r="I1725" s="131" t="s">
        <v>2213</v>
      </c>
      <c r="J1725" s="131"/>
      <c r="K1725" s="131"/>
    </row>
    <row r="1726" spans="3:11" hidden="1" x14ac:dyDescent="0.25">
      <c r="C1726" s="131"/>
      <c r="D1726" s="131"/>
      <c r="E1726" s="131"/>
      <c r="F1726" s="131"/>
      <c r="G1726" s="131"/>
      <c r="H1726" s="131"/>
      <c r="I1726" s="131" t="s">
        <v>2214</v>
      </c>
      <c r="J1726" s="131"/>
      <c r="K1726" s="131"/>
    </row>
    <row r="1727" spans="3:11" hidden="1" x14ac:dyDescent="0.25">
      <c r="C1727" s="131"/>
      <c r="D1727" s="131"/>
      <c r="E1727" s="131"/>
      <c r="F1727" s="131"/>
      <c r="G1727" s="131"/>
      <c r="H1727" s="131"/>
      <c r="I1727" s="131" t="s">
        <v>2215</v>
      </c>
      <c r="J1727" s="131"/>
      <c r="K1727" s="131"/>
    </row>
    <row r="1728" spans="3:11" hidden="1" x14ac:dyDescent="0.25">
      <c r="C1728" s="131"/>
      <c r="D1728" s="131"/>
      <c r="E1728" s="131"/>
      <c r="F1728" s="131"/>
      <c r="G1728" s="131"/>
      <c r="H1728" s="131"/>
      <c r="I1728" s="131" t="s">
        <v>2216</v>
      </c>
      <c r="J1728" s="131"/>
      <c r="K1728" s="131"/>
    </row>
    <row r="1729" spans="3:11" hidden="1" x14ac:dyDescent="0.25">
      <c r="C1729" s="131"/>
      <c r="D1729" s="131"/>
      <c r="E1729" s="131"/>
      <c r="F1729" s="131"/>
      <c r="G1729" s="131"/>
      <c r="H1729" s="131"/>
      <c r="I1729" s="131" t="s">
        <v>2217</v>
      </c>
      <c r="J1729" s="131"/>
      <c r="K1729" s="131"/>
    </row>
    <row r="1730" spans="3:11" hidden="1" x14ac:dyDescent="0.25">
      <c r="C1730" s="131"/>
      <c r="D1730" s="131"/>
      <c r="E1730" s="131"/>
      <c r="F1730" s="131"/>
      <c r="G1730" s="131"/>
      <c r="H1730" s="131"/>
      <c r="I1730" s="131" t="s">
        <v>2218</v>
      </c>
      <c r="J1730" s="131"/>
      <c r="K1730" s="131"/>
    </row>
    <row r="1731" spans="3:11" hidden="1" x14ac:dyDescent="0.25">
      <c r="C1731" s="131"/>
      <c r="D1731" s="131"/>
      <c r="E1731" s="131"/>
      <c r="F1731" s="131"/>
      <c r="G1731" s="131"/>
      <c r="H1731" s="131"/>
      <c r="I1731" s="131" t="s">
        <v>2219</v>
      </c>
      <c r="J1731" s="131"/>
      <c r="K1731" s="131"/>
    </row>
    <row r="1732" spans="3:11" hidden="1" x14ac:dyDescent="0.25">
      <c r="C1732" s="131"/>
      <c r="D1732" s="131"/>
      <c r="E1732" s="131"/>
      <c r="F1732" s="131"/>
      <c r="G1732" s="131"/>
      <c r="H1732" s="131"/>
      <c r="I1732" s="131" t="s">
        <v>2220</v>
      </c>
      <c r="J1732" s="131"/>
      <c r="K1732" s="131"/>
    </row>
    <row r="1733" spans="3:11" hidden="1" x14ac:dyDescent="0.25">
      <c r="C1733" s="131"/>
      <c r="D1733" s="131"/>
      <c r="E1733" s="131"/>
      <c r="F1733" s="131"/>
      <c r="G1733" s="131"/>
      <c r="H1733" s="131"/>
      <c r="I1733" s="131" t="s">
        <v>2221</v>
      </c>
      <c r="J1733" s="131"/>
      <c r="K1733" s="131"/>
    </row>
    <row r="1734" spans="3:11" hidden="1" x14ac:dyDescent="0.25">
      <c r="C1734" s="131"/>
      <c r="D1734" s="131"/>
      <c r="E1734" s="131"/>
      <c r="F1734" s="131"/>
      <c r="G1734" s="131"/>
      <c r="H1734" s="131"/>
      <c r="I1734" s="131" t="s">
        <v>549</v>
      </c>
      <c r="J1734" s="131"/>
      <c r="K1734" s="131"/>
    </row>
    <row r="1735" spans="3:11" hidden="1" x14ac:dyDescent="0.25">
      <c r="C1735" s="131"/>
      <c r="D1735" s="131"/>
      <c r="E1735" s="131"/>
      <c r="F1735" s="131"/>
      <c r="G1735" s="131"/>
      <c r="H1735" s="131"/>
      <c r="I1735" s="131" t="s">
        <v>2222</v>
      </c>
      <c r="J1735" s="131"/>
      <c r="K1735" s="131"/>
    </row>
    <row r="1736" spans="3:11" hidden="1" x14ac:dyDescent="0.25">
      <c r="C1736" s="131"/>
      <c r="D1736" s="131"/>
      <c r="E1736" s="131"/>
      <c r="F1736" s="131"/>
      <c r="G1736" s="131"/>
      <c r="H1736" s="131"/>
      <c r="I1736" s="131" t="s">
        <v>2223</v>
      </c>
      <c r="J1736" s="131"/>
      <c r="K1736" s="131"/>
    </row>
    <row r="1737" spans="3:11" hidden="1" x14ac:dyDescent="0.25">
      <c r="C1737" s="131"/>
      <c r="D1737" s="131"/>
      <c r="E1737" s="131"/>
      <c r="F1737" s="131"/>
      <c r="G1737" s="131"/>
      <c r="H1737" s="131"/>
      <c r="I1737" s="131" t="s">
        <v>2224</v>
      </c>
      <c r="J1737" s="131"/>
      <c r="K1737" s="131"/>
    </row>
    <row r="1738" spans="3:11" hidden="1" x14ac:dyDescent="0.25">
      <c r="C1738" s="131"/>
      <c r="D1738" s="131"/>
      <c r="E1738" s="131"/>
      <c r="F1738" s="131"/>
      <c r="G1738" s="131"/>
      <c r="H1738" s="131"/>
      <c r="I1738" s="131" t="s">
        <v>2225</v>
      </c>
      <c r="J1738" s="131"/>
      <c r="K1738" s="131"/>
    </row>
    <row r="1739" spans="3:11" hidden="1" x14ac:dyDescent="0.25">
      <c r="C1739" s="131"/>
      <c r="D1739" s="131"/>
      <c r="E1739" s="131"/>
      <c r="F1739" s="131"/>
      <c r="G1739" s="131"/>
      <c r="H1739" s="131"/>
      <c r="I1739" s="131" t="s">
        <v>2226</v>
      </c>
      <c r="J1739" s="131"/>
      <c r="K1739" s="131"/>
    </row>
    <row r="1740" spans="3:11" hidden="1" x14ac:dyDescent="0.25">
      <c r="C1740" s="131"/>
      <c r="D1740" s="131"/>
      <c r="E1740" s="131"/>
      <c r="F1740" s="131"/>
      <c r="G1740" s="131"/>
      <c r="H1740" s="131"/>
      <c r="I1740" s="131" t="s">
        <v>2227</v>
      </c>
      <c r="J1740" s="131"/>
      <c r="K1740" s="131"/>
    </row>
    <row r="1741" spans="3:11" hidden="1" x14ac:dyDescent="0.25">
      <c r="C1741" s="131"/>
      <c r="D1741" s="131"/>
      <c r="E1741" s="131"/>
      <c r="F1741" s="131"/>
      <c r="G1741" s="131"/>
      <c r="H1741" s="131"/>
      <c r="I1741" s="131" t="s">
        <v>2228</v>
      </c>
      <c r="J1741" s="131"/>
      <c r="K1741" s="131"/>
    </row>
    <row r="1742" spans="3:11" hidden="1" x14ac:dyDescent="0.25">
      <c r="C1742" s="131"/>
      <c r="D1742" s="131"/>
      <c r="E1742" s="131"/>
      <c r="F1742" s="131"/>
      <c r="G1742" s="131"/>
      <c r="H1742" s="131"/>
      <c r="I1742" s="131" t="s">
        <v>2229</v>
      </c>
      <c r="J1742" s="131"/>
      <c r="K1742" s="131"/>
    </row>
    <row r="1743" spans="3:11" hidden="1" x14ac:dyDescent="0.25">
      <c r="C1743" s="131"/>
      <c r="D1743" s="131"/>
      <c r="E1743" s="131"/>
      <c r="F1743" s="131"/>
      <c r="G1743" s="131"/>
      <c r="H1743" s="131"/>
      <c r="I1743" s="131" t="s">
        <v>2230</v>
      </c>
      <c r="J1743" s="131"/>
      <c r="K1743" s="131"/>
    </row>
    <row r="1744" spans="3:11" hidden="1" x14ac:dyDescent="0.25">
      <c r="C1744" s="131"/>
      <c r="D1744" s="131"/>
      <c r="E1744" s="131"/>
      <c r="F1744" s="131"/>
      <c r="G1744" s="131"/>
      <c r="H1744" s="131"/>
      <c r="I1744" s="131" t="s">
        <v>2231</v>
      </c>
      <c r="J1744" s="131"/>
      <c r="K1744" s="131"/>
    </row>
    <row r="1745" spans="3:11" hidden="1" x14ac:dyDescent="0.25">
      <c r="C1745" s="131"/>
      <c r="D1745" s="131"/>
      <c r="E1745" s="131"/>
      <c r="F1745" s="131"/>
      <c r="G1745" s="131"/>
      <c r="H1745" s="131"/>
      <c r="I1745" s="131" t="s">
        <v>2232</v>
      </c>
      <c r="J1745" s="131"/>
      <c r="K1745" s="131"/>
    </row>
    <row r="1746" spans="3:11" hidden="1" x14ac:dyDescent="0.25">
      <c r="C1746" s="131"/>
      <c r="D1746" s="131"/>
      <c r="E1746" s="131"/>
      <c r="F1746" s="131"/>
      <c r="G1746" s="131"/>
      <c r="H1746" s="131"/>
      <c r="I1746" s="131" t="s">
        <v>2233</v>
      </c>
      <c r="J1746" s="131"/>
      <c r="K1746" s="131"/>
    </row>
    <row r="1747" spans="3:11" hidden="1" x14ac:dyDescent="0.25">
      <c r="C1747" s="131"/>
      <c r="D1747" s="131"/>
      <c r="E1747" s="131"/>
      <c r="F1747" s="131"/>
      <c r="G1747" s="131"/>
      <c r="H1747" s="131"/>
      <c r="I1747" s="131" t="s">
        <v>2234</v>
      </c>
      <c r="J1747" s="131"/>
      <c r="K1747" s="131"/>
    </row>
    <row r="1748" spans="3:11" hidden="1" x14ac:dyDescent="0.25">
      <c r="C1748" s="131"/>
      <c r="D1748" s="131"/>
      <c r="E1748" s="131"/>
      <c r="F1748" s="131"/>
      <c r="G1748" s="131"/>
      <c r="H1748" s="131"/>
      <c r="I1748" s="131" t="s">
        <v>2235</v>
      </c>
      <c r="J1748" s="131"/>
      <c r="K1748" s="131"/>
    </row>
    <row r="1749" spans="3:11" hidden="1" x14ac:dyDescent="0.25">
      <c r="C1749" s="131"/>
      <c r="D1749" s="131"/>
      <c r="E1749" s="131"/>
      <c r="F1749" s="131"/>
      <c r="G1749" s="131"/>
      <c r="H1749" s="131"/>
      <c r="I1749" s="131" t="s">
        <v>2236</v>
      </c>
      <c r="J1749" s="131"/>
      <c r="K1749" s="131"/>
    </row>
    <row r="1750" spans="3:11" hidden="1" x14ac:dyDescent="0.25">
      <c r="C1750" s="131"/>
      <c r="D1750" s="131"/>
      <c r="E1750" s="131"/>
      <c r="F1750" s="131"/>
      <c r="G1750" s="131"/>
      <c r="H1750" s="131"/>
      <c r="I1750" s="131" t="s">
        <v>2237</v>
      </c>
      <c r="J1750" s="131"/>
      <c r="K1750" s="131"/>
    </row>
    <row r="1751" spans="3:11" hidden="1" x14ac:dyDescent="0.25">
      <c r="C1751" s="131"/>
      <c r="D1751" s="131"/>
      <c r="E1751" s="131"/>
      <c r="F1751" s="131"/>
      <c r="G1751" s="131"/>
      <c r="H1751" s="131"/>
      <c r="I1751" s="131" t="s">
        <v>2238</v>
      </c>
      <c r="J1751" s="131"/>
      <c r="K1751" s="131"/>
    </row>
    <row r="1752" spans="3:11" hidden="1" x14ac:dyDescent="0.25">
      <c r="C1752" s="131"/>
      <c r="D1752" s="131"/>
      <c r="E1752" s="131"/>
      <c r="F1752" s="131"/>
      <c r="G1752" s="131"/>
      <c r="H1752" s="131"/>
      <c r="I1752" s="131" t="s">
        <v>2239</v>
      </c>
      <c r="J1752" s="131"/>
      <c r="K1752" s="131"/>
    </row>
    <row r="1753" spans="3:11" hidden="1" x14ac:dyDescent="0.25">
      <c r="C1753" s="131"/>
      <c r="D1753" s="131"/>
      <c r="E1753" s="131"/>
      <c r="F1753" s="131"/>
      <c r="G1753" s="131"/>
      <c r="H1753" s="131"/>
      <c r="I1753" s="131" t="s">
        <v>2240</v>
      </c>
      <c r="J1753" s="131"/>
      <c r="K1753" s="131"/>
    </row>
    <row r="1754" spans="3:11" hidden="1" x14ac:dyDescent="0.25">
      <c r="C1754" s="131"/>
      <c r="D1754" s="131"/>
      <c r="E1754" s="131"/>
      <c r="F1754" s="131"/>
      <c r="G1754" s="131"/>
      <c r="H1754" s="131"/>
      <c r="I1754" s="131" t="s">
        <v>2241</v>
      </c>
      <c r="J1754" s="131"/>
      <c r="K1754" s="131"/>
    </row>
    <row r="1755" spans="3:11" hidden="1" x14ac:dyDescent="0.25">
      <c r="C1755" s="131"/>
      <c r="D1755" s="131"/>
      <c r="E1755" s="131"/>
      <c r="F1755" s="131"/>
      <c r="G1755" s="131"/>
      <c r="H1755" s="131"/>
      <c r="I1755" s="131" t="s">
        <v>2242</v>
      </c>
      <c r="J1755" s="131"/>
      <c r="K1755" s="131"/>
    </row>
    <row r="1756" spans="3:11" hidden="1" x14ac:dyDescent="0.25">
      <c r="C1756" s="131"/>
      <c r="D1756" s="131"/>
      <c r="E1756" s="131"/>
      <c r="F1756" s="131"/>
      <c r="G1756" s="131"/>
      <c r="H1756" s="131"/>
      <c r="I1756" s="131" t="s">
        <v>2243</v>
      </c>
      <c r="J1756" s="131"/>
      <c r="K1756" s="131"/>
    </row>
    <row r="1757" spans="3:11" hidden="1" x14ac:dyDescent="0.25">
      <c r="C1757" s="131"/>
      <c r="D1757" s="131"/>
      <c r="E1757" s="131"/>
      <c r="F1757" s="131"/>
      <c r="G1757" s="131"/>
      <c r="H1757" s="131"/>
      <c r="I1757" s="131" t="s">
        <v>2244</v>
      </c>
      <c r="J1757" s="131"/>
      <c r="K1757" s="131"/>
    </row>
    <row r="1758" spans="3:11" hidden="1" x14ac:dyDescent="0.25">
      <c r="C1758" s="131"/>
      <c r="D1758" s="131"/>
      <c r="E1758" s="131"/>
      <c r="F1758" s="131"/>
      <c r="G1758" s="131"/>
      <c r="H1758" s="131"/>
      <c r="I1758" s="131" t="s">
        <v>2245</v>
      </c>
      <c r="J1758" s="131"/>
      <c r="K1758" s="131"/>
    </row>
    <row r="1759" spans="3:11" hidden="1" x14ac:dyDescent="0.25">
      <c r="C1759" s="131"/>
      <c r="D1759" s="131"/>
      <c r="E1759" s="131"/>
      <c r="F1759" s="131"/>
      <c r="G1759" s="131"/>
      <c r="H1759" s="131"/>
      <c r="I1759" s="131" t="s">
        <v>2246</v>
      </c>
      <c r="J1759" s="131"/>
      <c r="K1759" s="131"/>
    </row>
    <row r="1760" spans="3:11" hidden="1" x14ac:dyDescent="0.25">
      <c r="C1760" s="131"/>
      <c r="D1760" s="131"/>
      <c r="E1760" s="131"/>
      <c r="F1760" s="131"/>
      <c r="G1760" s="131"/>
      <c r="H1760" s="131"/>
      <c r="I1760" s="131" t="s">
        <v>2247</v>
      </c>
      <c r="J1760" s="131"/>
      <c r="K1760" s="131"/>
    </row>
    <row r="1761" spans="3:11" hidden="1" x14ac:dyDescent="0.25">
      <c r="C1761" s="131"/>
      <c r="D1761" s="131"/>
      <c r="E1761" s="131"/>
      <c r="F1761" s="131"/>
      <c r="G1761" s="131"/>
      <c r="H1761" s="131"/>
      <c r="I1761" s="131" t="s">
        <v>2248</v>
      </c>
      <c r="J1761" s="131"/>
      <c r="K1761" s="131"/>
    </row>
    <row r="1762" spans="3:11" hidden="1" x14ac:dyDescent="0.25">
      <c r="C1762" s="131"/>
      <c r="D1762" s="131"/>
      <c r="E1762" s="131"/>
      <c r="F1762" s="131"/>
      <c r="G1762" s="131"/>
      <c r="H1762" s="131"/>
      <c r="I1762" s="131" t="s">
        <v>2249</v>
      </c>
      <c r="J1762" s="131"/>
      <c r="K1762" s="131"/>
    </row>
    <row r="1763" spans="3:11" hidden="1" x14ac:dyDescent="0.25">
      <c r="C1763" s="131"/>
      <c r="D1763" s="131"/>
      <c r="E1763" s="131"/>
      <c r="F1763" s="131"/>
      <c r="G1763" s="131"/>
      <c r="H1763" s="131"/>
      <c r="I1763" s="131" t="s">
        <v>2250</v>
      </c>
      <c r="J1763" s="131"/>
      <c r="K1763" s="131"/>
    </row>
    <row r="1764" spans="3:11" hidden="1" x14ac:dyDescent="0.25">
      <c r="C1764" s="131"/>
      <c r="D1764" s="131"/>
      <c r="E1764" s="131"/>
      <c r="F1764" s="131"/>
      <c r="G1764" s="131"/>
      <c r="H1764" s="131"/>
      <c r="I1764" s="131" t="s">
        <v>2251</v>
      </c>
      <c r="J1764" s="131"/>
      <c r="K1764" s="131"/>
    </row>
    <row r="1765" spans="3:11" hidden="1" x14ac:dyDescent="0.25">
      <c r="C1765" s="131"/>
      <c r="D1765" s="131"/>
      <c r="E1765" s="131"/>
      <c r="F1765" s="131"/>
      <c r="G1765" s="131"/>
      <c r="H1765" s="131"/>
      <c r="I1765" s="131" t="s">
        <v>2252</v>
      </c>
      <c r="J1765" s="131"/>
      <c r="K1765" s="131"/>
    </row>
    <row r="1766" spans="3:11" hidden="1" x14ac:dyDescent="0.25">
      <c r="C1766" s="131"/>
      <c r="D1766" s="131"/>
      <c r="E1766" s="131"/>
      <c r="F1766" s="131"/>
      <c r="G1766" s="131"/>
      <c r="H1766" s="131"/>
      <c r="I1766" s="131" t="s">
        <v>2253</v>
      </c>
      <c r="J1766" s="131"/>
      <c r="K1766" s="131"/>
    </row>
    <row r="1767" spans="3:11" hidden="1" x14ac:dyDescent="0.25">
      <c r="C1767" s="131"/>
      <c r="D1767" s="131"/>
      <c r="E1767" s="131"/>
      <c r="F1767" s="131"/>
      <c r="G1767" s="131"/>
      <c r="H1767" s="131"/>
      <c r="I1767" s="131" t="s">
        <v>2254</v>
      </c>
      <c r="J1767" s="131"/>
      <c r="K1767" s="131"/>
    </row>
    <row r="1768" spans="3:11" hidden="1" x14ac:dyDescent="0.25">
      <c r="C1768" s="131"/>
      <c r="D1768" s="131"/>
      <c r="E1768" s="131"/>
      <c r="F1768" s="131"/>
      <c r="G1768" s="131"/>
      <c r="H1768" s="131"/>
      <c r="I1768" s="131" t="s">
        <v>2255</v>
      </c>
      <c r="J1768" s="131"/>
      <c r="K1768" s="131"/>
    </row>
    <row r="1769" spans="3:11" hidden="1" x14ac:dyDescent="0.25">
      <c r="C1769" s="131"/>
      <c r="D1769" s="131"/>
      <c r="E1769" s="131"/>
      <c r="F1769" s="131"/>
      <c r="G1769" s="131"/>
      <c r="H1769" s="131"/>
      <c r="I1769" s="131" t="s">
        <v>2256</v>
      </c>
      <c r="J1769" s="131"/>
      <c r="K1769" s="131"/>
    </row>
    <row r="1770" spans="3:11" hidden="1" x14ac:dyDescent="0.25">
      <c r="C1770" s="131"/>
      <c r="D1770" s="131"/>
      <c r="E1770" s="131"/>
      <c r="F1770" s="131"/>
      <c r="G1770" s="131"/>
      <c r="H1770" s="131"/>
      <c r="I1770" s="131" t="s">
        <v>2257</v>
      </c>
      <c r="J1770" s="131"/>
      <c r="K1770" s="131"/>
    </row>
    <row r="1771" spans="3:11" hidden="1" x14ac:dyDescent="0.25">
      <c r="C1771" s="131"/>
      <c r="D1771" s="131"/>
      <c r="E1771" s="131"/>
      <c r="F1771" s="131"/>
      <c r="G1771" s="131"/>
      <c r="H1771" s="131"/>
      <c r="I1771" s="131" t="s">
        <v>2258</v>
      </c>
      <c r="J1771" s="131"/>
      <c r="K1771" s="131"/>
    </row>
    <row r="1772" spans="3:11" hidden="1" x14ac:dyDescent="0.25">
      <c r="C1772" s="131"/>
      <c r="D1772" s="131"/>
      <c r="E1772" s="131"/>
      <c r="F1772" s="131"/>
      <c r="G1772" s="131"/>
      <c r="H1772" s="131"/>
      <c r="I1772" s="131" t="s">
        <v>2259</v>
      </c>
      <c r="J1772" s="131"/>
      <c r="K1772" s="131"/>
    </row>
    <row r="1773" spans="3:11" hidden="1" x14ac:dyDescent="0.25">
      <c r="C1773" s="131"/>
      <c r="D1773" s="131"/>
      <c r="E1773" s="131"/>
      <c r="F1773" s="131"/>
      <c r="G1773" s="131"/>
      <c r="H1773" s="131"/>
      <c r="I1773" s="131" t="s">
        <v>2260</v>
      </c>
      <c r="J1773" s="131"/>
      <c r="K1773" s="131"/>
    </row>
    <row r="1774" spans="3:11" hidden="1" x14ac:dyDescent="0.25">
      <c r="C1774" s="131"/>
      <c r="D1774" s="131"/>
      <c r="E1774" s="131"/>
      <c r="F1774" s="131"/>
      <c r="G1774" s="131"/>
      <c r="H1774" s="131"/>
      <c r="I1774" s="131" t="s">
        <v>2261</v>
      </c>
      <c r="J1774" s="131"/>
      <c r="K1774" s="131"/>
    </row>
    <row r="1775" spans="3:11" hidden="1" x14ac:dyDescent="0.25">
      <c r="C1775" s="131"/>
      <c r="D1775" s="131"/>
      <c r="E1775" s="131"/>
      <c r="F1775" s="131"/>
      <c r="G1775" s="131"/>
      <c r="H1775" s="131"/>
      <c r="I1775" s="131" t="s">
        <v>2262</v>
      </c>
      <c r="J1775" s="131"/>
      <c r="K1775" s="131"/>
    </row>
    <row r="1776" spans="3:11" hidden="1" x14ac:dyDescent="0.25">
      <c r="C1776" s="131"/>
      <c r="D1776" s="131"/>
      <c r="E1776" s="131"/>
      <c r="F1776" s="131"/>
      <c r="G1776" s="131"/>
      <c r="H1776" s="131"/>
      <c r="I1776" s="131" t="s">
        <v>2263</v>
      </c>
      <c r="J1776" s="131"/>
      <c r="K1776" s="131"/>
    </row>
    <row r="1777" spans="3:11" hidden="1" x14ac:dyDescent="0.25">
      <c r="C1777" s="131"/>
      <c r="D1777" s="131"/>
      <c r="E1777" s="131"/>
      <c r="F1777" s="131"/>
      <c r="G1777" s="131"/>
      <c r="H1777" s="131"/>
      <c r="I1777" s="131" t="s">
        <v>2264</v>
      </c>
      <c r="J1777" s="131"/>
      <c r="K1777" s="131"/>
    </row>
    <row r="1778" spans="3:11" hidden="1" x14ac:dyDescent="0.25">
      <c r="C1778" s="131"/>
      <c r="D1778" s="131"/>
      <c r="E1778" s="131"/>
      <c r="F1778" s="131"/>
      <c r="G1778" s="131"/>
      <c r="H1778" s="131"/>
      <c r="I1778" s="131" t="s">
        <v>2265</v>
      </c>
      <c r="J1778" s="131"/>
      <c r="K1778" s="131"/>
    </row>
    <row r="1779" spans="3:11" hidden="1" x14ac:dyDescent="0.25">
      <c r="C1779" s="131"/>
      <c r="D1779" s="131"/>
      <c r="E1779" s="131"/>
      <c r="F1779" s="131"/>
      <c r="G1779" s="131"/>
      <c r="H1779" s="131"/>
      <c r="I1779" s="131" t="s">
        <v>2266</v>
      </c>
      <c r="J1779" s="131"/>
      <c r="K1779" s="131"/>
    </row>
    <row r="1780" spans="3:11" hidden="1" x14ac:dyDescent="0.25">
      <c r="C1780" s="131"/>
      <c r="D1780" s="131"/>
      <c r="E1780" s="131"/>
      <c r="F1780" s="131"/>
      <c r="G1780" s="131"/>
      <c r="H1780" s="131"/>
      <c r="I1780" s="131" t="s">
        <v>2267</v>
      </c>
      <c r="J1780" s="131"/>
      <c r="K1780" s="131"/>
    </row>
    <row r="1781" spans="3:11" hidden="1" x14ac:dyDescent="0.25">
      <c r="C1781" s="131"/>
      <c r="D1781" s="131"/>
      <c r="E1781" s="131"/>
      <c r="F1781" s="131"/>
      <c r="G1781" s="131"/>
      <c r="H1781" s="131"/>
      <c r="I1781" s="131" t="s">
        <v>2268</v>
      </c>
      <c r="J1781" s="131"/>
      <c r="K1781" s="131"/>
    </row>
    <row r="1782" spans="3:11" hidden="1" x14ac:dyDescent="0.25">
      <c r="C1782" s="131"/>
      <c r="D1782" s="131"/>
      <c r="E1782" s="131"/>
      <c r="F1782" s="131"/>
      <c r="G1782" s="131"/>
      <c r="H1782" s="131"/>
      <c r="I1782" s="131" t="s">
        <v>2269</v>
      </c>
      <c r="J1782" s="131"/>
      <c r="K1782" s="131"/>
    </row>
    <row r="1783" spans="3:11" hidden="1" x14ac:dyDescent="0.25">
      <c r="C1783" s="131"/>
      <c r="D1783" s="131"/>
      <c r="E1783" s="131"/>
      <c r="F1783" s="131"/>
      <c r="G1783" s="131"/>
      <c r="H1783" s="131"/>
      <c r="I1783" s="131" t="s">
        <v>2270</v>
      </c>
      <c r="J1783" s="131"/>
      <c r="K1783" s="131"/>
    </row>
    <row r="1784" spans="3:11" hidden="1" x14ac:dyDescent="0.25">
      <c r="C1784" s="131"/>
      <c r="D1784" s="131"/>
      <c r="E1784" s="131"/>
      <c r="F1784" s="131"/>
      <c r="G1784" s="131"/>
      <c r="H1784" s="131"/>
      <c r="I1784" s="131" t="s">
        <v>2271</v>
      </c>
      <c r="J1784" s="131"/>
      <c r="K1784" s="131"/>
    </row>
    <row r="1785" spans="3:11" hidden="1" x14ac:dyDescent="0.25">
      <c r="C1785" s="131"/>
      <c r="D1785" s="131"/>
      <c r="E1785" s="131"/>
      <c r="F1785" s="131"/>
      <c r="G1785" s="131"/>
      <c r="H1785" s="131"/>
      <c r="I1785" s="131" t="s">
        <v>2272</v>
      </c>
      <c r="J1785" s="131"/>
      <c r="K1785" s="131"/>
    </row>
    <row r="1786" spans="3:11" hidden="1" x14ac:dyDescent="0.25">
      <c r="C1786" s="131"/>
      <c r="D1786" s="131"/>
      <c r="E1786" s="131"/>
      <c r="F1786" s="131"/>
      <c r="G1786" s="131"/>
      <c r="H1786" s="131"/>
      <c r="I1786" s="131" t="s">
        <v>2273</v>
      </c>
      <c r="J1786" s="131"/>
      <c r="K1786" s="131"/>
    </row>
    <row r="1787" spans="3:11" hidden="1" x14ac:dyDescent="0.25">
      <c r="C1787" s="131"/>
      <c r="D1787" s="131"/>
      <c r="E1787" s="131"/>
      <c r="F1787" s="131"/>
      <c r="G1787" s="131"/>
      <c r="H1787" s="131"/>
      <c r="I1787" s="131" t="s">
        <v>2274</v>
      </c>
      <c r="J1787" s="131"/>
      <c r="K1787" s="131"/>
    </row>
    <row r="1788" spans="3:11" hidden="1" x14ac:dyDescent="0.25">
      <c r="C1788" s="131"/>
      <c r="D1788" s="131"/>
      <c r="E1788" s="131"/>
      <c r="F1788" s="131"/>
      <c r="G1788" s="131"/>
      <c r="H1788" s="131"/>
      <c r="I1788" s="131" t="s">
        <v>2275</v>
      </c>
      <c r="J1788" s="131"/>
      <c r="K1788" s="131"/>
    </row>
    <row r="1789" spans="3:11" hidden="1" x14ac:dyDescent="0.25">
      <c r="C1789" s="131"/>
      <c r="D1789" s="131"/>
      <c r="E1789" s="131"/>
      <c r="F1789" s="131"/>
      <c r="G1789" s="131"/>
      <c r="H1789" s="131"/>
      <c r="I1789" s="131" t="s">
        <v>2276</v>
      </c>
      <c r="J1789" s="131"/>
      <c r="K1789" s="131"/>
    </row>
    <row r="1790" spans="3:11" hidden="1" x14ac:dyDescent="0.25">
      <c r="C1790" s="131"/>
      <c r="D1790" s="131"/>
      <c r="E1790" s="131"/>
      <c r="F1790" s="131"/>
      <c r="G1790" s="131"/>
      <c r="H1790" s="131"/>
      <c r="I1790" s="131" t="s">
        <v>2277</v>
      </c>
      <c r="J1790" s="131"/>
      <c r="K1790" s="131"/>
    </row>
    <row r="1791" spans="3:11" hidden="1" x14ac:dyDescent="0.25">
      <c r="C1791" s="131"/>
      <c r="D1791" s="131"/>
      <c r="E1791" s="131"/>
      <c r="F1791" s="131"/>
      <c r="G1791" s="131"/>
      <c r="H1791" s="131"/>
      <c r="I1791" s="131" t="s">
        <v>2278</v>
      </c>
      <c r="J1791" s="131"/>
      <c r="K1791" s="131"/>
    </row>
    <row r="1792" spans="3:11" hidden="1" x14ac:dyDescent="0.25">
      <c r="C1792" s="131"/>
      <c r="D1792" s="131"/>
      <c r="E1792" s="131"/>
      <c r="F1792" s="131"/>
      <c r="G1792" s="131"/>
      <c r="H1792" s="131"/>
      <c r="I1792" s="131" t="s">
        <v>2279</v>
      </c>
      <c r="J1792" s="131"/>
      <c r="K1792" s="131"/>
    </row>
    <row r="1793" spans="3:11" hidden="1" x14ac:dyDescent="0.25">
      <c r="C1793" s="131"/>
      <c r="D1793" s="131"/>
      <c r="E1793" s="131"/>
      <c r="F1793" s="131"/>
      <c r="G1793" s="131"/>
      <c r="H1793" s="131"/>
      <c r="I1793" s="131" t="s">
        <v>2280</v>
      </c>
      <c r="J1793" s="131"/>
      <c r="K1793" s="131"/>
    </row>
    <row r="1794" spans="3:11" hidden="1" x14ac:dyDescent="0.25">
      <c r="C1794" s="131"/>
      <c r="D1794" s="131"/>
      <c r="E1794" s="131"/>
      <c r="F1794" s="131"/>
      <c r="G1794" s="131"/>
      <c r="H1794" s="131"/>
      <c r="I1794" s="131" t="s">
        <v>2281</v>
      </c>
      <c r="J1794" s="131"/>
      <c r="K1794" s="131"/>
    </row>
    <row r="1795" spans="3:11" hidden="1" x14ac:dyDescent="0.25">
      <c r="C1795" s="131"/>
      <c r="D1795" s="131"/>
      <c r="E1795" s="131"/>
      <c r="F1795" s="131"/>
      <c r="G1795" s="131"/>
      <c r="H1795" s="131"/>
      <c r="I1795" s="131" t="s">
        <v>2282</v>
      </c>
      <c r="J1795" s="131"/>
      <c r="K1795" s="131"/>
    </row>
    <row r="1796" spans="3:11" hidden="1" x14ac:dyDescent="0.25">
      <c r="C1796" s="131"/>
      <c r="D1796" s="131"/>
      <c r="E1796" s="131"/>
      <c r="F1796" s="131"/>
      <c r="G1796" s="131"/>
      <c r="H1796" s="131"/>
      <c r="I1796" s="131" t="s">
        <v>2283</v>
      </c>
      <c r="J1796" s="131"/>
      <c r="K1796" s="131"/>
    </row>
    <row r="1797" spans="3:11" hidden="1" x14ac:dyDescent="0.25">
      <c r="C1797" s="131"/>
      <c r="D1797" s="131"/>
      <c r="E1797" s="131"/>
      <c r="F1797" s="131"/>
      <c r="G1797" s="131"/>
      <c r="H1797" s="131"/>
      <c r="I1797" s="131" t="s">
        <v>2284</v>
      </c>
      <c r="J1797" s="131"/>
      <c r="K1797" s="131"/>
    </row>
    <row r="1798" spans="3:11" hidden="1" x14ac:dyDescent="0.25">
      <c r="C1798" s="131"/>
      <c r="D1798" s="131"/>
      <c r="E1798" s="131"/>
      <c r="F1798" s="131"/>
      <c r="G1798" s="131"/>
      <c r="H1798" s="131"/>
      <c r="I1798" s="131" t="s">
        <v>2285</v>
      </c>
      <c r="J1798" s="131"/>
      <c r="K1798" s="131"/>
    </row>
    <row r="1799" spans="3:11" hidden="1" x14ac:dyDescent="0.25">
      <c r="C1799" s="131"/>
      <c r="D1799" s="131"/>
      <c r="E1799" s="131"/>
      <c r="F1799" s="131"/>
      <c r="G1799" s="131"/>
      <c r="H1799" s="131"/>
      <c r="I1799" s="131" t="s">
        <v>2286</v>
      </c>
      <c r="J1799" s="131"/>
      <c r="K1799" s="131"/>
    </row>
    <row r="1800" spans="3:11" hidden="1" x14ac:dyDescent="0.25">
      <c r="C1800" s="131"/>
      <c r="D1800" s="131"/>
      <c r="E1800" s="131"/>
      <c r="F1800" s="131"/>
      <c r="G1800" s="131"/>
      <c r="H1800" s="131"/>
      <c r="I1800" s="131" t="s">
        <v>2287</v>
      </c>
      <c r="J1800" s="131"/>
      <c r="K1800" s="131"/>
    </row>
    <row r="1801" spans="3:11" hidden="1" x14ac:dyDescent="0.25">
      <c r="C1801" s="131"/>
      <c r="D1801" s="131"/>
      <c r="E1801" s="131"/>
      <c r="F1801" s="131"/>
      <c r="G1801" s="131"/>
      <c r="H1801" s="131"/>
      <c r="I1801" s="131" t="s">
        <v>2288</v>
      </c>
      <c r="J1801" s="131"/>
      <c r="K1801" s="131"/>
    </row>
    <row r="1802" spans="3:11" hidden="1" x14ac:dyDescent="0.25">
      <c r="C1802" s="131"/>
      <c r="D1802" s="131"/>
      <c r="E1802" s="131"/>
      <c r="F1802" s="131"/>
      <c r="G1802" s="131"/>
      <c r="H1802" s="131"/>
      <c r="I1802" s="131" t="s">
        <v>2289</v>
      </c>
      <c r="J1802" s="131"/>
      <c r="K1802" s="131"/>
    </row>
    <row r="1803" spans="3:11" hidden="1" x14ac:dyDescent="0.25">
      <c r="C1803" s="131"/>
      <c r="D1803" s="131"/>
      <c r="E1803" s="131"/>
      <c r="F1803" s="131"/>
      <c r="G1803" s="131"/>
      <c r="H1803" s="131"/>
      <c r="I1803" s="131" t="s">
        <v>2290</v>
      </c>
      <c r="J1803" s="131"/>
      <c r="K1803" s="131"/>
    </row>
    <row r="1804" spans="3:11" hidden="1" x14ac:dyDescent="0.25">
      <c r="C1804" s="131"/>
      <c r="D1804" s="131"/>
      <c r="E1804" s="131"/>
      <c r="F1804" s="131"/>
      <c r="G1804" s="131"/>
      <c r="H1804" s="131"/>
      <c r="I1804" s="131" t="s">
        <v>2291</v>
      </c>
      <c r="J1804" s="131"/>
      <c r="K1804" s="131"/>
    </row>
    <row r="1805" spans="3:11" hidden="1" x14ac:dyDescent="0.25">
      <c r="C1805" s="131"/>
      <c r="D1805" s="131"/>
      <c r="E1805" s="131"/>
      <c r="F1805" s="131"/>
      <c r="G1805" s="131"/>
      <c r="H1805" s="131"/>
      <c r="I1805" s="131" t="s">
        <v>2292</v>
      </c>
      <c r="J1805" s="131"/>
      <c r="K1805" s="131"/>
    </row>
    <row r="1806" spans="3:11" hidden="1" x14ac:dyDescent="0.25">
      <c r="C1806" s="131"/>
      <c r="D1806" s="131"/>
      <c r="E1806" s="131"/>
      <c r="F1806" s="131"/>
      <c r="G1806" s="131"/>
      <c r="H1806" s="131"/>
      <c r="I1806" s="131" t="s">
        <v>2293</v>
      </c>
      <c r="J1806" s="131"/>
      <c r="K1806" s="131"/>
    </row>
    <row r="1807" spans="3:11" hidden="1" x14ac:dyDescent="0.25">
      <c r="C1807" s="131"/>
      <c r="D1807" s="131"/>
      <c r="E1807" s="131"/>
      <c r="F1807" s="131"/>
      <c r="G1807" s="131"/>
      <c r="H1807" s="131"/>
      <c r="I1807" s="131" t="s">
        <v>2294</v>
      </c>
      <c r="J1807" s="131"/>
      <c r="K1807" s="131"/>
    </row>
    <row r="1808" spans="3:11" hidden="1" x14ac:dyDescent="0.25">
      <c r="C1808" s="131"/>
      <c r="D1808" s="131"/>
      <c r="E1808" s="131"/>
      <c r="F1808" s="131"/>
      <c r="G1808" s="131"/>
      <c r="H1808" s="131"/>
      <c r="I1808" s="131" t="s">
        <v>2295</v>
      </c>
      <c r="J1808" s="131"/>
      <c r="K1808" s="131"/>
    </row>
    <row r="1809" spans="3:11" hidden="1" x14ac:dyDescent="0.25">
      <c r="C1809" s="131"/>
      <c r="D1809" s="131"/>
      <c r="E1809" s="131"/>
      <c r="F1809" s="131"/>
      <c r="G1809" s="131"/>
      <c r="H1809" s="131"/>
      <c r="I1809" s="131" t="s">
        <v>2296</v>
      </c>
      <c r="J1809" s="131"/>
      <c r="K1809" s="131"/>
    </row>
    <row r="1810" spans="3:11" hidden="1" x14ac:dyDescent="0.25">
      <c r="C1810" s="131"/>
      <c r="D1810" s="131"/>
      <c r="E1810" s="131"/>
      <c r="F1810" s="131"/>
      <c r="G1810" s="131"/>
      <c r="H1810" s="131"/>
      <c r="I1810" s="131" t="s">
        <v>2297</v>
      </c>
      <c r="J1810" s="131"/>
      <c r="K1810" s="131"/>
    </row>
    <row r="1811" spans="3:11" hidden="1" x14ac:dyDescent="0.25">
      <c r="C1811" s="131"/>
      <c r="D1811" s="131"/>
      <c r="E1811" s="131"/>
      <c r="F1811" s="131"/>
      <c r="G1811" s="131"/>
      <c r="H1811" s="131"/>
      <c r="I1811" s="131" t="s">
        <v>2298</v>
      </c>
      <c r="J1811" s="131"/>
      <c r="K1811" s="131"/>
    </row>
    <row r="1812" spans="3:11" hidden="1" x14ac:dyDescent="0.25">
      <c r="C1812" s="131"/>
      <c r="D1812" s="131"/>
      <c r="E1812" s="131"/>
      <c r="F1812" s="131"/>
      <c r="G1812" s="131"/>
      <c r="H1812" s="131"/>
      <c r="I1812" s="131" t="s">
        <v>2299</v>
      </c>
      <c r="J1812" s="131"/>
      <c r="K1812" s="131"/>
    </row>
    <row r="1813" spans="3:11" hidden="1" x14ac:dyDescent="0.25">
      <c r="C1813" s="131"/>
      <c r="D1813" s="131"/>
      <c r="E1813" s="131"/>
      <c r="F1813" s="131"/>
      <c r="G1813" s="131"/>
      <c r="H1813" s="131"/>
      <c r="I1813" s="131" t="s">
        <v>2300</v>
      </c>
      <c r="J1813" s="131"/>
      <c r="K1813" s="131"/>
    </row>
    <row r="1814" spans="3:11" hidden="1" x14ac:dyDescent="0.25">
      <c r="C1814" s="131"/>
      <c r="D1814" s="131"/>
      <c r="E1814" s="131"/>
      <c r="F1814" s="131"/>
      <c r="G1814" s="131"/>
      <c r="H1814" s="131"/>
      <c r="I1814" s="131" t="s">
        <v>2301</v>
      </c>
      <c r="J1814" s="131"/>
      <c r="K1814" s="131"/>
    </row>
    <row r="1815" spans="3:11" hidden="1" x14ac:dyDescent="0.25">
      <c r="C1815" s="131"/>
      <c r="D1815" s="131"/>
      <c r="E1815" s="131"/>
      <c r="F1815" s="131"/>
      <c r="G1815" s="131"/>
      <c r="H1815" s="131"/>
      <c r="I1815" s="131" t="s">
        <v>2302</v>
      </c>
      <c r="J1815" s="131"/>
      <c r="K1815" s="131"/>
    </row>
    <row r="1816" spans="3:11" hidden="1" x14ac:dyDescent="0.25">
      <c r="C1816" s="131"/>
      <c r="D1816" s="131"/>
      <c r="E1816" s="131"/>
      <c r="F1816" s="131"/>
      <c r="G1816" s="131"/>
      <c r="H1816" s="131"/>
      <c r="I1816" s="131" t="s">
        <v>2303</v>
      </c>
      <c r="J1816" s="131"/>
      <c r="K1816" s="131"/>
    </row>
    <row r="1817" spans="3:11" hidden="1" x14ac:dyDescent="0.25">
      <c r="C1817" s="131"/>
      <c r="D1817" s="131"/>
      <c r="E1817" s="131"/>
      <c r="F1817" s="131"/>
      <c r="G1817" s="131"/>
      <c r="H1817" s="131"/>
      <c r="I1817" s="131" t="s">
        <v>2304</v>
      </c>
      <c r="J1817" s="131"/>
      <c r="K1817" s="131"/>
    </row>
    <row r="1818" spans="3:11" hidden="1" x14ac:dyDescent="0.25">
      <c r="C1818" s="131"/>
      <c r="D1818" s="131"/>
      <c r="E1818" s="131"/>
      <c r="F1818" s="131"/>
      <c r="G1818" s="131"/>
      <c r="H1818" s="131"/>
      <c r="I1818" s="131" t="s">
        <v>2305</v>
      </c>
      <c r="J1818" s="131"/>
      <c r="K1818" s="131"/>
    </row>
    <row r="1819" spans="3:11" hidden="1" x14ac:dyDescent="0.25">
      <c r="C1819" s="131"/>
      <c r="D1819" s="131"/>
      <c r="E1819" s="131"/>
      <c r="F1819" s="131"/>
      <c r="G1819" s="131"/>
      <c r="H1819" s="131"/>
      <c r="I1819" s="131" t="s">
        <v>2306</v>
      </c>
      <c r="J1819" s="131"/>
      <c r="K1819" s="131"/>
    </row>
    <row r="1820" spans="3:11" hidden="1" x14ac:dyDescent="0.25">
      <c r="C1820" s="131"/>
      <c r="D1820" s="131"/>
      <c r="E1820" s="131"/>
      <c r="F1820" s="131"/>
      <c r="G1820" s="131"/>
      <c r="H1820" s="131"/>
      <c r="I1820" s="131" t="s">
        <v>2307</v>
      </c>
      <c r="J1820" s="131"/>
      <c r="K1820" s="131"/>
    </row>
    <row r="1821" spans="3:11" hidden="1" x14ac:dyDescent="0.25">
      <c r="C1821" s="131"/>
      <c r="D1821" s="131"/>
      <c r="E1821" s="131"/>
      <c r="F1821" s="131"/>
      <c r="G1821" s="131"/>
      <c r="H1821" s="131"/>
      <c r="I1821" s="131" t="s">
        <v>2308</v>
      </c>
      <c r="J1821" s="131"/>
      <c r="K1821" s="131"/>
    </row>
    <row r="1822" spans="3:11" hidden="1" x14ac:dyDescent="0.25">
      <c r="C1822" s="131"/>
      <c r="D1822" s="131"/>
      <c r="E1822" s="131"/>
      <c r="F1822" s="131"/>
      <c r="G1822" s="131"/>
      <c r="H1822" s="131"/>
      <c r="I1822" s="131" t="s">
        <v>2309</v>
      </c>
      <c r="J1822" s="131"/>
      <c r="K1822" s="131"/>
    </row>
    <row r="1823" spans="3:11" hidden="1" x14ac:dyDescent="0.25">
      <c r="C1823" s="131"/>
      <c r="D1823" s="131"/>
      <c r="E1823" s="131"/>
      <c r="F1823" s="131"/>
      <c r="G1823" s="131"/>
      <c r="H1823" s="131"/>
      <c r="I1823" s="131" t="s">
        <v>2310</v>
      </c>
      <c r="J1823" s="131"/>
      <c r="K1823" s="131"/>
    </row>
    <row r="1824" spans="3:11" hidden="1" x14ac:dyDescent="0.25">
      <c r="C1824" s="131"/>
      <c r="D1824" s="131"/>
      <c r="E1824" s="131"/>
      <c r="F1824" s="131"/>
      <c r="G1824" s="131"/>
      <c r="H1824" s="131"/>
      <c r="I1824" s="131" t="s">
        <v>2311</v>
      </c>
      <c r="J1824" s="131"/>
      <c r="K1824" s="131"/>
    </row>
    <row r="1825" spans="3:11" hidden="1" x14ac:dyDescent="0.25">
      <c r="C1825" s="131"/>
      <c r="D1825" s="131"/>
      <c r="E1825" s="131"/>
      <c r="F1825" s="131"/>
      <c r="G1825" s="131"/>
      <c r="H1825" s="131"/>
      <c r="I1825" s="131" t="s">
        <v>2312</v>
      </c>
      <c r="J1825" s="131"/>
      <c r="K1825" s="131"/>
    </row>
    <row r="1826" spans="3:11" hidden="1" x14ac:dyDescent="0.25">
      <c r="C1826" s="131"/>
      <c r="D1826" s="131"/>
      <c r="E1826" s="131"/>
      <c r="F1826" s="131"/>
      <c r="G1826" s="131"/>
      <c r="H1826" s="131"/>
      <c r="I1826" s="131" t="s">
        <v>2313</v>
      </c>
      <c r="J1826" s="131"/>
      <c r="K1826" s="131"/>
    </row>
    <row r="1827" spans="3:11" hidden="1" x14ac:dyDescent="0.25">
      <c r="C1827" s="131"/>
      <c r="D1827" s="131"/>
      <c r="E1827" s="131"/>
      <c r="F1827" s="131"/>
      <c r="G1827" s="131"/>
      <c r="H1827" s="131"/>
      <c r="I1827" s="131" t="s">
        <v>2314</v>
      </c>
      <c r="J1827" s="131"/>
      <c r="K1827" s="131"/>
    </row>
    <row r="1828" spans="3:11" hidden="1" x14ac:dyDescent="0.25">
      <c r="C1828" s="131"/>
      <c r="D1828" s="131"/>
      <c r="E1828" s="131"/>
      <c r="F1828" s="131"/>
      <c r="G1828" s="131"/>
      <c r="H1828" s="131"/>
      <c r="I1828" s="131" t="s">
        <v>2315</v>
      </c>
      <c r="J1828" s="131"/>
      <c r="K1828" s="131"/>
    </row>
    <row r="1829" spans="3:11" hidden="1" x14ac:dyDescent="0.25">
      <c r="C1829" s="131"/>
      <c r="D1829" s="131"/>
      <c r="E1829" s="131"/>
      <c r="F1829" s="131"/>
      <c r="G1829" s="131"/>
      <c r="H1829" s="131"/>
      <c r="I1829" s="131" t="s">
        <v>2316</v>
      </c>
      <c r="J1829" s="131"/>
      <c r="K1829" s="131"/>
    </row>
    <row r="1830" spans="3:11" hidden="1" x14ac:dyDescent="0.25">
      <c r="C1830" s="131"/>
      <c r="D1830" s="131"/>
      <c r="E1830" s="131"/>
      <c r="F1830" s="131"/>
      <c r="G1830" s="131"/>
      <c r="H1830" s="131"/>
      <c r="I1830" s="131" t="s">
        <v>2317</v>
      </c>
      <c r="J1830" s="131"/>
      <c r="K1830" s="131"/>
    </row>
    <row r="1831" spans="3:11" hidden="1" x14ac:dyDescent="0.25">
      <c r="C1831" s="131"/>
      <c r="D1831" s="131"/>
      <c r="E1831" s="131"/>
      <c r="F1831" s="131"/>
      <c r="G1831" s="131"/>
      <c r="H1831" s="131"/>
      <c r="I1831" s="131" t="s">
        <v>2318</v>
      </c>
      <c r="J1831" s="131"/>
      <c r="K1831" s="131"/>
    </row>
    <row r="1832" spans="3:11" hidden="1" x14ac:dyDescent="0.25">
      <c r="C1832" s="131"/>
      <c r="D1832" s="131"/>
      <c r="E1832" s="131"/>
      <c r="F1832" s="131"/>
      <c r="G1832" s="131"/>
      <c r="H1832" s="131"/>
      <c r="I1832" s="131" t="s">
        <v>2319</v>
      </c>
      <c r="J1832" s="131"/>
      <c r="K1832" s="131"/>
    </row>
    <row r="1833" spans="3:11" hidden="1" x14ac:dyDescent="0.25">
      <c r="C1833" s="131"/>
      <c r="D1833" s="131"/>
      <c r="E1833" s="131"/>
      <c r="F1833" s="131"/>
      <c r="G1833" s="131"/>
      <c r="H1833" s="131"/>
      <c r="I1833" s="131" t="s">
        <v>2320</v>
      </c>
      <c r="J1833" s="131"/>
      <c r="K1833" s="131"/>
    </row>
    <row r="1834" spans="3:11" hidden="1" x14ac:dyDescent="0.25">
      <c r="C1834" s="131"/>
      <c r="D1834" s="131"/>
      <c r="E1834" s="131"/>
      <c r="F1834" s="131"/>
      <c r="G1834" s="131"/>
      <c r="H1834" s="131"/>
      <c r="I1834" s="131" t="s">
        <v>2321</v>
      </c>
      <c r="J1834" s="131"/>
      <c r="K1834" s="131"/>
    </row>
    <row r="1835" spans="3:11" hidden="1" x14ac:dyDescent="0.25">
      <c r="C1835" s="131"/>
      <c r="D1835" s="131"/>
      <c r="E1835" s="131"/>
      <c r="F1835" s="131"/>
      <c r="G1835" s="131"/>
      <c r="H1835" s="131"/>
      <c r="I1835" s="131" t="s">
        <v>2322</v>
      </c>
      <c r="J1835" s="131"/>
      <c r="K1835" s="131"/>
    </row>
    <row r="1836" spans="3:11" hidden="1" x14ac:dyDescent="0.25">
      <c r="C1836" s="131"/>
      <c r="D1836" s="131"/>
      <c r="E1836" s="131"/>
      <c r="F1836" s="131"/>
      <c r="G1836" s="131"/>
      <c r="H1836" s="131"/>
      <c r="I1836" s="131" t="s">
        <v>2323</v>
      </c>
      <c r="J1836" s="131"/>
      <c r="K1836" s="131"/>
    </row>
    <row r="1837" spans="3:11" hidden="1" x14ac:dyDescent="0.25">
      <c r="C1837" s="131"/>
      <c r="D1837" s="131"/>
      <c r="E1837" s="131"/>
      <c r="F1837" s="131"/>
      <c r="G1837" s="131"/>
      <c r="H1837" s="131"/>
      <c r="I1837" s="131" t="s">
        <v>2324</v>
      </c>
      <c r="J1837" s="131"/>
      <c r="K1837" s="131"/>
    </row>
    <row r="1838" spans="3:11" hidden="1" x14ac:dyDescent="0.25">
      <c r="C1838" s="131"/>
      <c r="D1838" s="131"/>
      <c r="E1838" s="131"/>
      <c r="F1838" s="131"/>
      <c r="G1838" s="131"/>
      <c r="H1838" s="131"/>
      <c r="I1838" s="131" t="s">
        <v>2325</v>
      </c>
      <c r="J1838" s="131"/>
      <c r="K1838" s="131"/>
    </row>
    <row r="1839" spans="3:11" hidden="1" x14ac:dyDescent="0.25">
      <c r="C1839" s="131"/>
      <c r="D1839" s="131"/>
      <c r="E1839" s="131"/>
      <c r="F1839" s="131"/>
      <c r="G1839" s="131"/>
      <c r="H1839" s="131"/>
      <c r="I1839" s="131" t="s">
        <v>2326</v>
      </c>
      <c r="J1839" s="131"/>
      <c r="K1839" s="131"/>
    </row>
    <row r="1840" spans="3:11" hidden="1" x14ac:dyDescent="0.25">
      <c r="C1840" s="131"/>
      <c r="D1840" s="131"/>
      <c r="E1840" s="131"/>
      <c r="F1840" s="131"/>
      <c r="G1840" s="131"/>
      <c r="H1840" s="131"/>
      <c r="I1840" s="131" t="s">
        <v>2327</v>
      </c>
      <c r="J1840" s="131"/>
      <c r="K1840" s="131"/>
    </row>
    <row r="1841" spans="3:11" hidden="1" x14ac:dyDescent="0.25">
      <c r="C1841" s="131"/>
      <c r="D1841" s="131"/>
      <c r="E1841" s="131"/>
      <c r="F1841" s="131"/>
      <c r="G1841" s="131"/>
      <c r="H1841" s="131"/>
      <c r="I1841" s="131" t="s">
        <v>2328</v>
      </c>
      <c r="J1841" s="131"/>
      <c r="K1841" s="131"/>
    </row>
    <row r="1842" spans="3:11" hidden="1" x14ac:dyDescent="0.25">
      <c r="C1842" s="131"/>
      <c r="D1842" s="131"/>
      <c r="E1842" s="131"/>
      <c r="F1842" s="131"/>
      <c r="G1842" s="131"/>
      <c r="H1842" s="131"/>
      <c r="I1842" s="131" t="s">
        <v>574</v>
      </c>
      <c r="J1842" s="131"/>
      <c r="K1842" s="131"/>
    </row>
    <row r="1843" spans="3:11" hidden="1" x14ac:dyDescent="0.25">
      <c r="C1843" s="131"/>
      <c r="D1843" s="131"/>
      <c r="E1843" s="131"/>
      <c r="F1843" s="131"/>
      <c r="G1843" s="131"/>
      <c r="H1843" s="131"/>
      <c r="I1843" s="131" t="s">
        <v>2329</v>
      </c>
      <c r="J1843" s="131"/>
      <c r="K1843" s="131"/>
    </row>
    <row r="1844" spans="3:11" hidden="1" x14ac:dyDescent="0.25">
      <c r="C1844" s="131"/>
      <c r="D1844" s="131"/>
      <c r="E1844" s="131"/>
      <c r="F1844" s="131"/>
      <c r="G1844" s="131"/>
      <c r="H1844" s="131"/>
      <c r="I1844" s="131" t="s">
        <v>2330</v>
      </c>
      <c r="J1844" s="131"/>
      <c r="K1844" s="131"/>
    </row>
    <row r="1845" spans="3:11" hidden="1" x14ac:dyDescent="0.25">
      <c r="C1845" s="131"/>
      <c r="D1845" s="131"/>
      <c r="E1845" s="131"/>
      <c r="F1845" s="131"/>
      <c r="G1845" s="131"/>
      <c r="H1845" s="131"/>
      <c r="I1845" s="131" t="s">
        <v>2331</v>
      </c>
      <c r="J1845" s="131"/>
      <c r="K1845" s="131"/>
    </row>
    <row r="1846" spans="3:11" hidden="1" x14ac:dyDescent="0.25">
      <c r="C1846" s="131"/>
      <c r="D1846" s="131"/>
      <c r="E1846" s="131"/>
      <c r="F1846" s="131"/>
      <c r="G1846" s="131"/>
      <c r="H1846" s="131"/>
      <c r="I1846" s="131" t="s">
        <v>2332</v>
      </c>
      <c r="J1846" s="131"/>
      <c r="K1846" s="131"/>
    </row>
    <row r="1847" spans="3:11" hidden="1" x14ac:dyDescent="0.25">
      <c r="C1847" s="131"/>
      <c r="D1847" s="131"/>
      <c r="E1847" s="131"/>
      <c r="F1847" s="131"/>
      <c r="G1847" s="131"/>
      <c r="H1847" s="131"/>
      <c r="I1847" s="131" t="s">
        <v>2333</v>
      </c>
      <c r="J1847" s="131"/>
      <c r="K1847" s="131"/>
    </row>
    <row r="1848" spans="3:11" hidden="1" x14ac:dyDescent="0.25">
      <c r="C1848" s="131"/>
      <c r="D1848" s="131"/>
      <c r="E1848" s="131"/>
      <c r="F1848" s="131"/>
      <c r="G1848" s="131"/>
      <c r="H1848" s="131"/>
      <c r="I1848" s="131" t="s">
        <v>2334</v>
      </c>
      <c r="J1848" s="131"/>
      <c r="K1848" s="131"/>
    </row>
    <row r="1849" spans="3:11" hidden="1" x14ac:dyDescent="0.25">
      <c r="C1849" s="131"/>
      <c r="D1849" s="131"/>
      <c r="E1849" s="131"/>
      <c r="F1849" s="131"/>
      <c r="G1849" s="131"/>
      <c r="H1849" s="131"/>
      <c r="I1849" s="131" t="s">
        <v>2335</v>
      </c>
      <c r="J1849" s="131"/>
      <c r="K1849" s="131"/>
    </row>
    <row r="1850" spans="3:11" hidden="1" x14ac:dyDescent="0.25">
      <c r="C1850" s="131"/>
      <c r="D1850" s="131"/>
      <c r="E1850" s="131"/>
      <c r="F1850" s="131"/>
      <c r="G1850" s="131"/>
      <c r="H1850" s="131"/>
      <c r="I1850" s="131" t="s">
        <v>2336</v>
      </c>
      <c r="J1850" s="131"/>
      <c r="K1850" s="131"/>
    </row>
    <row r="1851" spans="3:11" hidden="1" x14ac:dyDescent="0.25">
      <c r="C1851" s="131"/>
      <c r="D1851" s="131"/>
      <c r="E1851" s="131"/>
      <c r="F1851" s="131"/>
      <c r="G1851" s="131"/>
      <c r="H1851" s="131"/>
      <c r="I1851" s="131" t="s">
        <v>2337</v>
      </c>
      <c r="J1851" s="131"/>
      <c r="K1851" s="131"/>
    </row>
    <row r="1852" spans="3:11" hidden="1" x14ac:dyDescent="0.25">
      <c r="C1852" s="131"/>
      <c r="D1852" s="131"/>
      <c r="E1852" s="131"/>
      <c r="F1852" s="131"/>
      <c r="G1852" s="131"/>
      <c r="H1852" s="131"/>
      <c r="I1852" s="131" t="s">
        <v>2338</v>
      </c>
      <c r="J1852" s="131"/>
      <c r="K1852" s="131"/>
    </row>
    <row r="1853" spans="3:11" hidden="1" x14ac:dyDescent="0.25">
      <c r="C1853" s="131"/>
      <c r="D1853" s="131"/>
      <c r="E1853" s="131"/>
      <c r="F1853" s="131"/>
      <c r="G1853" s="131"/>
      <c r="H1853" s="131"/>
      <c r="I1853" s="131" t="s">
        <v>2339</v>
      </c>
      <c r="J1853" s="131"/>
      <c r="K1853" s="131"/>
    </row>
    <row r="1854" spans="3:11" hidden="1" x14ac:dyDescent="0.25">
      <c r="C1854" s="131"/>
      <c r="D1854" s="131"/>
      <c r="E1854" s="131"/>
      <c r="F1854" s="131"/>
      <c r="G1854" s="131"/>
      <c r="H1854" s="131"/>
      <c r="I1854" s="131" t="s">
        <v>2340</v>
      </c>
      <c r="J1854" s="131"/>
      <c r="K1854" s="131"/>
    </row>
    <row r="1855" spans="3:11" hidden="1" x14ac:dyDescent="0.25">
      <c r="C1855" s="131"/>
      <c r="D1855" s="131"/>
      <c r="E1855" s="131"/>
      <c r="F1855" s="131"/>
      <c r="G1855" s="131"/>
      <c r="H1855" s="131"/>
      <c r="I1855" s="131" t="s">
        <v>2341</v>
      </c>
      <c r="J1855" s="131"/>
      <c r="K1855" s="131"/>
    </row>
    <row r="1856" spans="3:11" hidden="1" x14ac:dyDescent="0.25">
      <c r="C1856" s="131"/>
      <c r="D1856" s="131"/>
      <c r="E1856" s="131"/>
      <c r="F1856" s="131"/>
      <c r="G1856" s="131"/>
      <c r="H1856" s="131"/>
      <c r="I1856" s="131" t="s">
        <v>2342</v>
      </c>
      <c r="J1856" s="131"/>
      <c r="K1856" s="131"/>
    </row>
    <row r="1857" spans="3:11" hidden="1" x14ac:dyDescent="0.25">
      <c r="C1857" s="131"/>
      <c r="D1857" s="131"/>
      <c r="E1857" s="131"/>
      <c r="F1857" s="131"/>
      <c r="G1857" s="131"/>
      <c r="H1857" s="131"/>
      <c r="I1857" s="131" t="s">
        <v>2343</v>
      </c>
      <c r="J1857" s="131"/>
      <c r="K1857" s="131"/>
    </row>
    <row r="1858" spans="3:11" hidden="1" x14ac:dyDescent="0.25">
      <c r="C1858" s="131"/>
      <c r="D1858" s="131"/>
      <c r="E1858" s="131"/>
      <c r="F1858" s="131"/>
      <c r="G1858" s="131"/>
      <c r="H1858" s="131"/>
      <c r="I1858" s="131" t="s">
        <v>2344</v>
      </c>
      <c r="J1858" s="131"/>
      <c r="K1858" s="131"/>
    </row>
    <row r="1859" spans="3:11" hidden="1" x14ac:dyDescent="0.25">
      <c r="C1859" s="131"/>
      <c r="D1859" s="131"/>
      <c r="E1859" s="131"/>
      <c r="F1859" s="131"/>
      <c r="G1859" s="131"/>
      <c r="H1859" s="131"/>
      <c r="I1859" s="131" t="s">
        <v>2345</v>
      </c>
      <c r="J1859" s="131"/>
      <c r="K1859" s="131"/>
    </row>
    <row r="1860" spans="3:11" hidden="1" x14ac:dyDescent="0.25">
      <c r="C1860" s="131"/>
      <c r="D1860" s="131"/>
      <c r="E1860" s="131"/>
      <c r="F1860" s="131"/>
      <c r="G1860" s="131"/>
      <c r="H1860" s="131"/>
      <c r="I1860" s="131" t="s">
        <v>2346</v>
      </c>
      <c r="J1860" s="131"/>
      <c r="K1860" s="131"/>
    </row>
    <row r="1861" spans="3:11" hidden="1" x14ac:dyDescent="0.25">
      <c r="C1861" s="131"/>
      <c r="D1861" s="131"/>
      <c r="E1861" s="131"/>
      <c r="F1861" s="131"/>
      <c r="G1861" s="131"/>
      <c r="H1861" s="131"/>
      <c r="I1861" s="131" t="s">
        <v>2347</v>
      </c>
      <c r="J1861" s="131"/>
      <c r="K1861" s="131"/>
    </row>
    <row r="1862" spans="3:11" hidden="1" x14ac:dyDescent="0.25">
      <c r="C1862" s="131"/>
      <c r="D1862" s="131"/>
      <c r="E1862" s="131"/>
      <c r="F1862" s="131"/>
      <c r="G1862" s="131"/>
      <c r="H1862" s="131"/>
      <c r="I1862" s="131" t="s">
        <v>2348</v>
      </c>
      <c r="J1862" s="131"/>
      <c r="K1862" s="131"/>
    </row>
    <row r="1863" spans="3:11" hidden="1" x14ac:dyDescent="0.25">
      <c r="C1863" s="131"/>
      <c r="D1863" s="131"/>
      <c r="E1863" s="131"/>
      <c r="F1863" s="131"/>
      <c r="G1863" s="131"/>
      <c r="H1863" s="131"/>
      <c r="I1863" s="131" t="s">
        <v>2349</v>
      </c>
      <c r="J1863" s="131"/>
      <c r="K1863" s="131"/>
    </row>
    <row r="1864" spans="3:11" hidden="1" x14ac:dyDescent="0.25">
      <c r="C1864" s="131"/>
      <c r="D1864" s="131"/>
      <c r="E1864" s="131"/>
      <c r="F1864" s="131"/>
      <c r="G1864" s="131"/>
      <c r="H1864" s="131"/>
      <c r="I1864" s="131" t="s">
        <v>2350</v>
      </c>
      <c r="J1864" s="131"/>
      <c r="K1864" s="131"/>
    </row>
    <row r="1865" spans="3:11" hidden="1" x14ac:dyDescent="0.25">
      <c r="C1865" s="131"/>
      <c r="D1865" s="131"/>
      <c r="E1865" s="131"/>
      <c r="F1865" s="131"/>
      <c r="G1865" s="131"/>
      <c r="H1865" s="131"/>
      <c r="I1865" s="131" t="s">
        <v>2351</v>
      </c>
      <c r="J1865" s="131"/>
      <c r="K1865" s="131"/>
    </row>
    <row r="1866" spans="3:11" hidden="1" x14ac:dyDescent="0.25">
      <c r="C1866" s="131"/>
      <c r="D1866" s="131"/>
      <c r="E1866" s="131"/>
      <c r="F1866" s="131"/>
      <c r="G1866" s="131"/>
      <c r="H1866" s="131"/>
      <c r="I1866" s="131" t="s">
        <v>2352</v>
      </c>
      <c r="J1866" s="131"/>
      <c r="K1866" s="131"/>
    </row>
    <row r="1867" spans="3:11" hidden="1" x14ac:dyDescent="0.25">
      <c r="C1867" s="131"/>
      <c r="D1867" s="131"/>
      <c r="E1867" s="131"/>
      <c r="F1867" s="131"/>
      <c r="G1867" s="131"/>
      <c r="H1867" s="131"/>
      <c r="I1867" s="131" t="s">
        <v>2353</v>
      </c>
      <c r="J1867" s="131"/>
      <c r="K1867" s="131"/>
    </row>
    <row r="1868" spans="3:11" hidden="1" x14ac:dyDescent="0.25">
      <c r="C1868" s="131"/>
      <c r="D1868" s="131"/>
      <c r="E1868" s="131"/>
      <c r="F1868" s="131"/>
      <c r="G1868" s="131"/>
      <c r="H1868" s="131"/>
      <c r="I1868" s="131" t="s">
        <v>2354</v>
      </c>
      <c r="J1868" s="131"/>
      <c r="K1868" s="131"/>
    </row>
    <row r="1869" spans="3:11" hidden="1" x14ac:dyDescent="0.25">
      <c r="C1869" s="131"/>
      <c r="D1869" s="131"/>
      <c r="E1869" s="131"/>
      <c r="F1869" s="131"/>
      <c r="G1869" s="131"/>
      <c r="H1869" s="131"/>
      <c r="I1869" s="131" t="s">
        <v>2355</v>
      </c>
      <c r="J1869" s="131"/>
      <c r="K1869" s="131"/>
    </row>
    <row r="1870" spans="3:11" hidden="1" x14ac:dyDescent="0.25">
      <c r="C1870" s="131"/>
      <c r="D1870" s="131"/>
      <c r="E1870" s="131"/>
      <c r="F1870" s="131"/>
      <c r="G1870" s="131"/>
      <c r="H1870" s="131"/>
      <c r="I1870" s="131" t="s">
        <v>2356</v>
      </c>
      <c r="J1870" s="131"/>
      <c r="K1870" s="131"/>
    </row>
    <row r="1871" spans="3:11" hidden="1" x14ac:dyDescent="0.25">
      <c r="C1871" s="131"/>
      <c r="D1871" s="131"/>
      <c r="E1871" s="131"/>
      <c r="F1871" s="131"/>
      <c r="G1871" s="131"/>
      <c r="H1871" s="131"/>
      <c r="I1871" s="131" t="s">
        <v>2357</v>
      </c>
      <c r="J1871" s="131"/>
      <c r="K1871" s="131"/>
    </row>
    <row r="1872" spans="3:11" hidden="1" x14ac:dyDescent="0.25">
      <c r="C1872" s="131"/>
      <c r="D1872" s="131"/>
      <c r="E1872" s="131"/>
      <c r="F1872" s="131"/>
      <c r="G1872" s="131"/>
      <c r="H1872" s="131"/>
      <c r="I1872" s="131" t="s">
        <v>2358</v>
      </c>
      <c r="J1872" s="131"/>
      <c r="K1872" s="131"/>
    </row>
    <row r="1873" spans="3:11" hidden="1" x14ac:dyDescent="0.25">
      <c r="C1873" s="131"/>
      <c r="D1873" s="131"/>
      <c r="E1873" s="131"/>
      <c r="F1873" s="131"/>
      <c r="G1873" s="131"/>
      <c r="H1873" s="131"/>
      <c r="I1873" s="131" t="s">
        <v>2359</v>
      </c>
      <c r="J1873" s="131"/>
      <c r="K1873" s="131"/>
    </row>
    <row r="1874" spans="3:11" hidden="1" x14ac:dyDescent="0.25">
      <c r="C1874" s="131"/>
      <c r="D1874" s="131"/>
      <c r="E1874" s="131"/>
      <c r="F1874" s="131"/>
      <c r="G1874" s="131"/>
      <c r="H1874" s="131"/>
      <c r="I1874" s="131" t="s">
        <v>2360</v>
      </c>
      <c r="J1874" s="131"/>
      <c r="K1874" s="131"/>
    </row>
    <row r="1875" spans="3:11" hidden="1" x14ac:dyDescent="0.25">
      <c r="C1875" s="131"/>
      <c r="D1875" s="131"/>
      <c r="E1875" s="131"/>
      <c r="F1875" s="131"/>
      <c r="G1875" s="131"/>
      <c r="H1875" s="131"/>
      <c r="I1875" s="131" t="s">
        <v>2361</v>
      </c>
      <c r="J1875" s="131"/>
      <c r="K1875" s="131"/>
    </row>
    <row r="1876" spans="3:11" hidden="1" x14ac:dyDescent="0.25">
      <c r="C1876" s="131"/>
      <c r="D1876" s="131"/>
      <c r="E1876" s="131"/>
      <c r="F1876" s="131"/>
      <c r="G1876" s="131"/>
      <c r="H1876" s="131"/>
      <c r="I1876" s="131" t="s">
        <v>2362</v>
      </c>
      <c r="J1876" s="131"/>
      <c r="K1876" s="131"/>
    </row>
    <row r="1877" spans="3:11" hidden="1" x14ac:dyDescent="0.25">
      <c r="C1877" s="131"/>
      <c r="D1877" s="131"/>
      <c r="E1877" s="131"/>
      <c r="F1877" s="131"/>
      <c r="G1877" s="131"/>
      <c r="H1877" s="131"/>
      <c r="I1877" s="131" t="s">
        <v>2363</v>
      </c>
      <c r="J1877" s="131"/>
      <c r="K1877" s="131"/>
    </row>
    <row r="1878" spans="3:11" hidden="1" x14ac:dyDescent="0.25">
      <c r="C1878" s="131"/>
      <c r="D1878" s="131"/>
      <c r="E1878" s="131"/>
      <c r="F1878" s="131"/>
      <c r="G1878" s="131"/>
      <c r="H1878" s="131"/>
      <c r="I1878" s="131" t="s">
        <v>2364</v>
      </c>
      <c r="J1878" s="131"/>
      <c r="K1878" s="131"/>
    </row>
    <row r="1879" spans="3:11" hidden="1" x14ac:dyDescent="0.25">
      <c r="C1879" s="131"/>
      <c r="D1879" s="131"/>
      <c r="E1879" s="131"/>
      <c r="F1879" s="131"/>
      <c r="G1879" s="131"/>
      <c r="H1879" s="131"/>
      <c r="I1879" s="131" t="s">
        <v>2365</v>
      </c>
      <c r="J1879" s="131"/>
      <c r="K1879" s="131"/>
    </row>
    <row r="1880" spans="3:11" hidden="1" x14ac:dyDescent="0.25">
      <c r="C1880" s="131"/>
      <c r="D1880" s="131"/>
      <c r="E1880" s="131"/>
      <c r="F1880" s="131"/>
      <c r="G1880" s="131"/>
      <c r="H1880" s="131"/>
      <c r="I1880" s="131" t="s">
        <v>2366</v>
      </c>
      <c r="J1880" s="131"/>
      <c r="K1880" s="131"/>
    </row>
    <row r="1881" spans="3:11" hidden="1" x14ac:dyDescent="0.25">
      <c r="C1881" s="131"/>
      <c r="D1881" s="131"/>
      <c r="E1881" s="131"/>
      <c r="F1881" s="131"/>
      <c r="G1881" s="131"/>
      <c r="H1881" s="131"/>
      <c r="I1881" s="131" t="s">
        <v>2367</v>
      </c>
      <c r="J1881" s="131"/>
      <c r="K1881" s="131"/>
    </row>
    <row r="1882" spans="3:11" hidden="1" x14ac:dyDescent="0.25">
      <c r="C1882" s="131"/>
      <c r="D1882" s="131"/>
      <c r="E1882" s="131"/>
      <c r="F1882" s="131"/>
      <c r="G1882" s="131"/>
      <c r="H1882" s="131"/>
      <c r="I1882" s="131" t="s">
        <v>2368</v>
      </c>
      <c r="J1882" s="131"/>
      <c r="K1882" s="131"/>
    </row>
    <row r="1883" spans="3:11" hidden="1" x14ac:dyDescent="0.25">
      <c r="C1883" s="131"/>
      <c r="D1883" s="131"/>
      <c r="E1883" s="131"/>
      <c r="F1883" s="131"/>
      <c r="G1883" s="131"/>
      <c r="H1883" s="131"/>
      <c r="I1883" s="131" t="s">
        <v>2369</v>
      </c>
      <c r="J1883" s="131"/>
      <c r="K1883" s="131"/>
    </row>
    <row r="1884" spans="3:11" hidden="1" x14ac:dyDescent="0.25">
      <c r="C1884" s="131"/>
      <c r="D1884" s="131"/>
      <c r="E1884" s="131"/>
      <c r="F1884" s="131"/>
      <c r="G1884" s="131"/>
      <c r="H1884" s="131"/>
      <c r="I1884" s="131" t="s">
        <v>2370</v>
      </c>
      <c r="J1884" s="131"/>
      <c r="K1884" s="131"/>
    </row>
    <row r="1885" spans="3:11" hidden="1" x14ac:dyDescent="0.25">
      <c r="C1885" s="131"/>
      <c r="D1885" s="131"/>
      <c r="E1885" s="131"/>
      <c r="F1885" s="131"/>
      <c r="G1885" s="131"/>
      <c r="H1885" s="131"/>
      <c r="I1885" s="131" t="s">
        <v>2371</v>
      </c>
      <c r="J1885" s="131"/>
      <c r="K1885" s="131"/>
    </row>
    <row r="1886" spans="3:11" hidden="1" x14ac:dyDescent="0.25">
      <c r="C1886" s="131"/>
      <c r="D1886" s="131"/>
      <c r="E1886" s="131"/>
      <c r="F1886" s="131"/>
      <c r="G1886" s="131"/>
      <c r="H1886" s="131"/>
      <c r="I1886" s="131" t="s">
        <v>2372</v>
      </c>
      <c r="J1886" s="131"/>
      <c r="K1886" s="131"/>
    </row>
    <row r="1887" spans="3:11" hidden="1" x14ac:dyDescent="0.25">
      <c r="C1887" s="131"/>
      <c r="D1887" s="131"/>
      <c r="E1887" s="131"/>
      <c r="F1887" s="131"/>
      <c r="G1887" s="131"/>
      <c r="H1887" s="131"/>
      <c r="I1887" s="131" t="s">
        <v>2373</v>
      </c>
      <c r="J1887" s="131"/>
      <c r="K1887" s="131"/>
    </row>
    <row r="1888" spans="3:11" hidden="1" x14ac:dyDescent="0.25">
      <c r="C1888" s="131"/>
      <c r="D1888" s="131"/>
      <c r="E1888" s="131"/>
      <c r="F1888" s="131"/>
      <c r="G1888" s="131"/>
      <c r="H1888" s="131"/>
      <c r="I1888" s="131" t="s">
        <v>2374</v>
      </c>
      <c r="J1888" s="131"/>
      <c r="K1888" s="131"/>
    </row>
    <row r="1889" spans="3:11" hidden="1" x14ac:dyDescent="0.25">
      <c r="C1889" s="131"/>
      <c r="D1889" s="131"/>
      <c r="E1889" s="131"/>
      <c r="F1889" s="131"/>
      <c r="G1889" s="131"/>
      <c r="H1889" s="131"/>
      <c r="I1889" s="131" t="s">
        <v>2375</v>
      </c>
      <c r="J1889" s="131"/>
      <c r="K1889" s="131"/>
    </row>
    <row r="1890" spans="3:11" hidden="1" x14ac:dyDescent="0.25">
      <c r="C1890" s="131"/>
      <c r="D1890" s="131"/>
      <c r="E1890" s="131"/>
      <c r="F1890" s="131"/>
      <c r="G1890" s="131"/>
      <c r="H1890" s="131"/>
      <c r="I1890" s="131" t="s">
        <v>2376</v>
      </c>
      <c r="J1890" s="131"/>
      <c r="K1890" s="131"/>
    </row>
    <row r="1891" spans="3:11" hidden="1" x14ac:dyDescent="0.25">
      <c r="C1891" s="131"/>
      <c r="D1891" s="131"/>
      <c r="E1891" s="131"/>
      <c r="F1891" s="131"/>
      <c r="G1891" s="131"/>
      <c r="H1891" s="131"/>
      <c r="I1891" s="131" t="s">
        <v>2377</v>
      </c>
      <c r="J1891" s="131"/>
      <c r="K1891" s="131"/>
    </row>
    <row r="1892" spans="3:11" hidden="1" x14ac:dyDescent="0.25">
      <c r="C1892" s="131"/>
      <c r="D1892" s="131"/>
      <c r="E1892" s="131"/>
      <c r="F1892" s="131"/>
      <c r="G1892" s="131"/>
      <c r="H1892" s="131"/>
      <c r="I1892" s="131" t="s">
        <v>2378</v>
      </c>
      <c r="J1892" s="131"/>
      <c r="K1892" s="131"/>
    </row>
    <row r="1893" spans="3:11" hidden="1" x14ac:dyDescent="0.25">
      <c r="C1893" s="131"/>
      <c r="D1893" s="131"/>
      <c r="E1893" s="131"/>
      <c r="F1893" s="131"/>
      <c r="G1893" s="131"/>
      <c r="H1893" s="131"/>
      <c r="I1893" s="131" t="s">
        <v>2379</v>
      </c>
      <c r="J1893" s="131"/>
      <c r="K1893" s="131"/>
    </row>
    <row r="1894" spans="3:11" hidden="1" x14ac:dyDescent="0.25">
      <c r="C1894" s="131"/>
      <c r="D1894" s="131"/>
      <c r="E1894" s="131"/>
      <c r="F1894" s="131"/>
      <c r="G1894" s="131"/>
      <c r="H1894" s="131"/>
      <c r="I1894" s="131" t="s">
        <v>2380</v>
      </c>
      <c r="J1894" s="131"/>
      <c r="K1894" s="131"/>
    </row>
    <row r="1895" spans="3:11" hidden="1" x14ac:dyDescent="0.25">
      <c r="C1895" s="131"/>
      <c r="D1895" s="131"/>
      <c r="E1895" s="131"/>
      <c r="F1895" s="131"/>
      <c r="G1895" s="131"/>
      <c r="H1895" s="131"/>
      <c r="I1895" s="131" t="s">
        <v>2381</v>
      </c>
      <c r="J1895" s="131"/>
      <c r="K1895" s="131"/>
    </row>
    <row r="1896" spans="3:11" hidden="1" x14ac:dyDescent="0.25">
      <c r="C1896" s="131"/>
      <c r="D1896" s="131"/>
      <c r="E1896" s="131"/>
      <c r="F1896" s="131"/>
      <c r="G1896" s="131"/>
      <c r="H1896" s="131"/>
      <c r="I1896" s="131" t="s">
        <v>2382</v>
      </c>
      <c r="J1896" s="131"/>
      <c r="K1896" s="131"/>
    </row>
    <row r="1897" spans="3:11" hidden="1" x14ac:dyDescent="0.25">
      <c r="C1897" s="131"/>
      <c r="D1897" s="131"/>
      <c r="E1897" s="131"/>
      <c r="F1897" s="131"/>
      <c r="G1897" s="131"/>
      <c r="H1897" s="131"/>
      <c r="I1897" s="131" t="s">
        <v>2383</v>
      </c>
      <c r="J1897" s="131"/>
      <c r="K1897" s="131"/>
    </row>
    <row r="1898" spans="3:11" hidden="1" x14ac:dyDescent="0.25">
      <c r="C1898" s="131"/>
      <c r="D1898" s="131"/>
      <c r="E1898" s="131"/>
      <c r="F1898" s="131"/>
      <c r="G1898" s="131"/>
      <c r="H1898" s="131"/>
      <c r="I1898" s="131" t="s">
        <v>2384</v>
      </c>
      <c r="J1898" s="131"/>
      <c r="K1898" s="131"/>
    </row>
    <row r="1899" spans="3:11" hidden="1" x14ac:dyDescent="0.25">
      <c r="C1899" s="131"/>
      <c r="D1899" s="131"/>
      <c r="E1899" s="131"/>
      <c r="F1899" s="131"/>
      <c r="G1899" s="131"/>
      <c r="H1899" s="131"/>
      <c r="I1899" s="131" t="s">
        <v>2385</v>
      </c>
      <c r="J1899" s="131"/>
      <c r="K1899" s="131"/>
    </row>
    <row r="1900" spans="3:11" hidden="1" x14ac:dyDescent="0.25">
      <c r="C1900" s="131"/>
      <c r="D1900" s="131"/>
      <c r="E1900" s="131"/>
      <c r="F1900" s="131"/>
      <c r="G1900" s="131"/>
      <c r="H1900" s="131"/>
      <c r="I1900" s="131" t="s">
        <v>2386</v>
      </c>
      <c r="J1900" s="131"/>
      <c r="K1900" s="131"/>
    </row>
    <row r="1901" spans="3:11" hidden="1" x14ac:dyDescent="0.25">
      <c r="C1901" s="131"/>
      <c r="D1901" s="131"/>
      <c r="E1901" s="131"/>
      <c r="F1901" s="131"/>
      <c r="G1901" s="131"/>
      <c r="H1901" s="131"/>
      <c r="I1901" s="131" t="s">
        <v>2387</v>
      </c>
      <c r="J1901" s="131"/>
      <c r="K1901" s="131"/>
    </row>
    <row r="1902" spans="3:11" hidden="1" x14ac:dyDescent="0.25">
      <c r="C1902" s="131"/>
      <c r="D1902" s="131"/>
      <c r="E1902" s="131"/>
      <c r="F1902" s="131"/>
      <c r="G1902" s="131"/>
      <c r="H1902" s="131"/>
      <c r="I1902" s="131" t="s">
        <v>2388</v>
      </c>
      <c r="J1902" s="131"/>
      <c r="K1902" s="131"/>
    </row>
    <row r="1903" spans="3:11" hidden="1" x14ac:dyDescent="0.25">
      <c r="C1903" s="131"/>
      <c r="D1903" s="131"/>
      <c r="E1903" s="131"/>
      <c r="F1903" s="131"/>
      <c r="G1903" s="131"/>
      <c r="H1903" s="131"/>
      <c r="I1903" s="131" t="s">
        <v>2389</v>
      </c>
      <c r="J1903" s="131"/>
      <c r="K1903" s="131"/>
    </row>
    <row r="1904" spans="3:11" hidden="1" x14ac:dyDescent="0.25">
      <c r="C1904" s="131"/>
      <c r="D1904" s="131"/>
      <c r="E1904" s="131"/>
      <c r="F1904" s="131"/>
      <c r="G1904" s="131"/>
      <c r="H1904" s="131"/>
      <c r="I1904" s="131" t="s">
        <v>2390</v>
      </c>
      <c r="J1904" s="131"/>
      <c r="K1904" s="131"/>
    </row>
    <row r="1905" spans="3:11" hidden="1" x14ac:dyDescent="0.25">
      <c r="C1905" s="131"/>
      <c r="D1905" s="131"/>
      <c r="E1905" s="131"/>
      <c r="F1905" s="131"/>
      <c r="G1905" s="131"/>
      <c r="H1905" s="131"/>
      <c r="I1905" s="131" t="s">
        <v>2391</v>
      </c>
      <c r="J1905" s="131"/>
      <c r="K1905" s="131"/>
    </row>
    <row r="1906" spans="3:11" hidden="1" x14ac:dyDescent="0.25">
      <c r="C1906" s="131"/>
      <c r="D1906" s="131"/>
      <c r="E1906" s="131"/>
      <c r="F1906" s="131"/>
      <c r="G1906" s="131"/>
      <c r="H1906" s="131"/>
      <c r="I1906" s="131" t="s">
        <v>2392</v>
      </c>
      <c r="J1906" s="131"/>
      <c r="K1906" s="131"/>
    </row>
    <row r="1907" spans="3:11" hidden="1" x14ac:dyDescent="0.25">
      <c r="C1907" s="131"/>
      <c r="D1907" s="131"/>
      <c r="E1907" s="131"/>
      <c r="F1907" s="131"/>
      <c r="G1907" s="131"/>
      <c r="H1907" s="131"/>
      <c r="I1907" s="131" t="s">
        <v>2393</v>
      </c>
      <c r="J1907" s="131"/>
      <c r="K1907" s="131"/>
    </row>
    <row r="1908" spans="3:11" hidden="1" x14ac:dyDescent="0.25">
      <c r="C1908" s="131"/>
      <c r="D1908" s="131"/>
      <c r="E1908" s="131"/>
      <c r="F1908" s="131"/>
      <c r="G1908" s="131"/>
      <c r="H1908" s="131"/>
      <c r="I1908" s="131" t="s">
        <v>2394</v>
      </c>
      <c r="J1908" s="131"/>
      <c r="K1908" s="131"/>
    </row>
    <row r="1909" spans="3:11" hidden="1" x14ac:dyDescent="0.25">
      <c r="C1909" s="131"/>
      <c r="D1909" s="131"/>
      <c r="E1909" s="131"/>
      <c r="F1909" s="131"/>
      <c r="G1909" s="131"/>
      <c r="H1909" s="131"/>
      <c r="I1909" s="131" t="s">
        <v>2395</v>
      </c>
      <c r="J1909" s="131"/>
      <c r="K1909" s="131"/>
    </row>
    <row r="1910" spans="3:11" hidden="1" x14ac:dyDescent="0.25">
      <c r="C1910" s="131"/>
      <c r="D1910" s="131"/>
      <c r="E1910" s="131"/>
      <c r="F1910" s="131"/>
      <c r="G1910" s="131"/>
      <c r="H1910" s="131"/>
      <c r="I1910" s="131" t="s">
        <v>2396</v>
      </c>
      <c r="J1910" s="131"/>
      <c r="K1910" s="131"/>
    </row>
    <row r="1911" spans="3:11" hidden="1" x14ac:dyDescent="0.25">
      <c r="C1911" s="131"/>
      <c r="D1911" s="131"/>
      <c r="E1911" s="131"/>
      <c r="F1911" s="131"/>
      <c r="G1911" s="131"/>
      <c r="H1911" s="131"/>
      <c r="I1911" s="131" t="s">
        <v>2397</v>
      </c>
      <c r="J1911" s="131"/>
      <c r="K1911" s="131"/>
    </row>
    <row r="1912" spans="3:11" hidden="1" x14ac:dyDescent="0.25">
      <c r="C1912" s="131"/>
      <c r="D1912" s="131"/>
      <c r="E1912" s="131"/>
      <c r="F1912" s="131"/>
      <c r="G1912" s="131"/>
      <c r="H1912" s="131"/>
      <c r="I1912" s="131" t="s">
        <v>2398</v>
      </c>
      <c r="J1912" s="131"/>
      <c r="K1912" s="131"/>
    </row>
    <row r="1913" spans="3:11" hidden="1" x14ac:dyDescent="0.25">
      <c r="C1913" s="131"/>
      <c r="D1913" s="131"/>
      <c r="E1913" s="131"/>
      <c r="F1913" s="131"/>
      <c r="G1913" s="131"/>
      <c r="H1913" s="131"/>
      <c r="I1913" s="131" t="s">
        <v>2399</v>
      </c>
      <c r="J1913" s="131"/>
      <c r="K1913" s="131"/>
    </row>
    <row r="1914" spans="3:11" hidden="1" x14ac:dyDescent="0.25">
      <c r="C1914" s="131"/>
      <c r="D1914" s="131"/>
      <c r="E1914" s="131"/>
      <c r="F1914" s="131"/>
      <c r="G1914" s="131"/>
      <c r="H1914" s="131"/>
      <c r="I1914" s="131" t="s">
        <v>2400</v>
      </c>
      <c r="J1914" s="131"/>
      <c r="K1914" s="131"/>
    </row>
    <row r="1915" spans="3:11" hidden="1" x14ac:dyDescent="0.25">
      <c r="C1915" s="131"/>
      <c r="D1915" s="131"/>
      <c r="E1915" s="131"/>
      <c r="F1915" s="131"/>
      <c r="G1915" s="131"/>
      <c r="H1915" s="131"/>
      <c r="I1915" s="131" t="s">
        <v>2401</v>
      </c>
      <c r="J1915" s="131"/>
      <c r="K1915" s="131"/>
    </row>
    <row r="1916" spans="3:11" hidden="1" x14ac:dyDescent="0.25">
      <c r="C1916" s="131"/>
      <c r="D1916" s="131"/>
      <c r="E1916" s="131"/>
      <c r="F1916" s="131"/>
      <c r="G1916" s="131"/>
      <c r="H1916" s="131"/>
      <c r="I1916" s="131" t="s">
        <v>2402</v>
      </c>
      <c r="J1916" s="131"/>
      <c r="K1916" s="131"/>
    </row>
    <row r="1917" spans="3:11" hidden="1" x14ac:dyDescent="0.25">
      <c r="C1917" s="131"/>
      <c r="D1917" s="131"/>
      <c r="E1917" s="131"/>
      <c r="F1917" s="131"/>
      <c r="G1917" s="131"/>
      <c r="H1917" s="131"/>
      <c r="I1917" s="131" t="s">
        <v>2403</v>
      </c>
      <c r="J1917" s="131"/>
      <c r="K1917" s="131"/>
    </row>
    <row r="1918" spans="3:11" hidden="1" x14ac:dyDescent="0.25">
      <c r="C1918" s="131"/>
      <c r="D1918" s="131"/>
      <c r="E1918" s="131"/>
      <c r="F1918" s="131"/>
      <c r="G1918" s="131"/>
      <c r="H1918" s="131"/>
      <c r="I1918" s="131" t="s">
        <v>2404</v>
      </c>
      <c r="J1918" s="131"/>
      <c r="K1918" s="131"/>
    </row>
    <row r="1919" spans="3:11" hidden="1" x14ac:dyDescent="0.25">
      <c r="C1919" s="131"/>
      <c r="D1919" s="131"/>
      <c r="E1919" s="131"/>
      <c r="F1919" s="131"/>
      <c r="G1919" s="131"/>
      <c r="H1919" s="131"/>
      <c r="I1919" s="131" t="s">
        <v>2405</v>
      </c>
      <c r="J1919" s="131"/>
      <c r="K1919" s="131"/>
    </row>
    <row r="1920" spans="3:11" hidden="1" x14ac:dyDescent="0.25">
      <c r="C1920" s="131"/>
      <c r="D1920" s="131"/>
      <c r="E1920" s="131"/>
      <c r="F1920" s="131"/>
      <c r="G1920" s="131"/>
      <c r="H1920" s="131"/>
      <c r="I1920" s="131" t="s">
        <v>2406</v>
      </c>
      <c r="J1920" s="131"/>
      <c r="K1920" s="131"/>
    </row>
    <row r="1921" spans="3:11" hidden="1" x14ac:dyDescent="0.25">
      <c r="C1921" s="131"/>
      <c r="D1921" s="131"/>
      <c r="E1921" s="131"/>
      <c r="F1921" s="131"/>
      <c r="G1921" s="131"/>
      <c r="H1921" s="131"/>
      <c r="I1921" s="131" t="s">
        <v>2407</v>
      </c>
      <c r="J1921" s="131"/>
      <c r="K1921" s="131"/>
    </row>
    <row r="1922" spans="3:11" hidden="1" x14ac:dyDescent="0.25">
      <c r="C1922" s="131"/>
      <c r="D1922" s="131"/>
      <c r="E1922" s="131"/>
      <c r="F1922" s="131"/>
      <c r="G1922" s="131"/>
      <c r="H1922" s="131"/>
      <c r="I1922" s="131" t="s">
        <v>2408</v>
      </c>
      <c r="J1922" s="131"/>
      <c r="K1922" s="131"/>
    </row>
    <row r="1923" spans="3:11" hidden="1" x14ac:dyDescent="0.25">
      <c r="C1923" s="131"/>
      <c r="D1923" s="131"/>
      <c r="E1923" s="131"/>
      <c r="F1923" s="131"/>
      <c r="G1923" s="131"/>
      <c r="H1923" s="131"/>
      <c r="I1923" s="131" t="s">
        <v>2409</v>
      </c>
      <c r="J1923" s="131"/>
      <c r="K1923" s="131"/>
    </row>
    <row r="1924" spans="3:11" hidden="1" x14ac:dyDescent="0.25">
      <c r="C1924" s="131"/>
      <c r="D1924" s="131"/>
      <c r="E1924" s="131"/>
      <c r="F1924" s="131"/>
      <c r="G1924" s="131"/>
      <c r="H1924" s="131"/>
      <c r="I1924" s="131" t="s">
        <v>2410</v>
      </c>
      <c r="J1924" s="131"/>
      <c r="K1924" s="131"/>
    </row>
    <row r="1925" spans="3:11" hidden="1" x14ac:dyDescent="0.25">
      <c r="C1925" s="131"/>
      <c r="D1925" s="131"/>
      <c r="E1925" s="131"/>
      <c r="F1925" s="131"/>
      <c r="G1925" s="131"/>
      <c r="H1925" s="131"/>
      <c r="I1925" s="131" t="s">
        <v>2411</v>
      </c>
      <c r="J1925" s="131"/>
      <c r="K1925" s="131"/>
    </row>
    <row r="1926" spans="3:11" hidden="1" x14ac:dyDescent="0.25">
      <c r="C1926" s="131"/>
      <c r="D1926" s="131"/>
      <c r="E1926" s="131"/>
      <c r="F1926" s="131"/>
      <c r="G1926" s="131"/>
      <c r="H1926" s="131"/>
      <c r="I1926" s="131" t="s">
        <v>2412</v>
      </c>
      <c r="J1926" s="131"/>
      <c r="K1926" s="131"/>
    </row>
    <row r="1927" spans="3:11" hidden="1" x14ac:dyDescent="0.25">
      <c r="C1927" s="131"/>
      <c r="D1927" s="131"/>
      <c r="E1927" s="131"/>
      <c r="F1927" s="131"/>
      <c r="G1927" s="131"/>
      <c r="H1927" s="131"/>
      <c r="I1927" s="131" t="s">
        <v>2413</v>
      </c>
      <c r="J1927" s="131"/>
      <c r="K1927" s="131"/>
    </row>
    <row r="1928" spans="3:11" hidden="1" x14ac:dyDescent="0.25">
      <c r="C1928" s="131"/>
      <c r="D1928" s="131"/>
      <c r="E1928" s="131"/>
      <c r="F1928" s="131"/>
      <c r="G1928" s="131"/>
      <c r="H1928" s="131"/>
      <c r="I1928" s="131" t="s">
        <v>2414</v>
      </c>
      <c r="J1928" s="131"/>
      <c r="K1928" s="131"/>
    </row>
    <row r="1929" spans="3:11" hidden="1" x14ac:dyDescent="0.25">
      <c r="C1929" s="131"/>
      <c r="D1929" s="131"/>
      <c r="E1929" s="131"/>
      <c r="F1929" s="131"/>
      <c r="G1929" s="131"/>
      <c r="H1929" s="131"/>
      <c r="I1929" s="131" t="s">
        <v>2415</v>
      </c>
      <c r="J1929" s="131"/>
      <c r="K1929" s="131"/>
    </row>
    <row r="1930" spans="3:11" hidden="1" x14ac:dyDescent="0.25">
      <c r="C1930" s="131"/>
      <c r="D1930" s="131"/>
      <c r="E1930" s="131"/>
      <c r="F1930" s="131"/>
      <c r="G1930" s="131"/>
      <c r="H1930" s="131"/>
      <c r="I1930" s="131" t="s">
        <v>2416</v>
      </c>
      <c r="J1930" s="131"/>
      <c r="K1930" s="131"/>
    </row>
    <row r="1931" spans="3:11" hidden="1" x14ac:dyDescent="0.25">
      <c r="C1931" s="131"/>
      <c r="D1931" s="131"/>
      <c r="E1931" s="131"/>
      <c r="F1931" s="131"/>
      <c r="G1931" s="131"/>
      <c r="H1931" s="131"/>
      <c r="I1931" s="131" t="s">
        <v>2417</v>
      </c>
      <c r="J1931" s="131"/>
      <c r="K1931" s="131"/>
    </row>
    <row r="1932" spans="3:11" hidden="1" x14ac:dyDescent="0.25">
      <c r="C1932" s="131"/>
      <c r="D1932" s="131"/>
      <c r="E1932" s="131"/>
      <c r="F1932" s="131"/>
      <c r="G1932" s="131"/>
      <c r="H1932" s="131"/>
      <c r="I1932" s="131" t="s">
        <v>2418</v>
      </c>
      <c r="J1932" s="131"/>
      <c r="K1932" s="131"/>
    </row>
    <row r="1933" spans="3:11" hidden="1" x14ac:dyDescent="0.25">
      <c r="C1933" s="131"/>
      <c r="D1933" s="131"/>
      <c r="E1933" s="131"/>
      <c r="F1933" s="131"/>
      <c r="G1933" s="131"/>
      <c r="H1933" s="131"/>
      <c r="I1933" s="131" t="s">
        <v>2419</v>
      </c>
      <c r="J1933" s="131"/>
      <c r="K1933" s="131"/>
    </row>
    <row r="1934" spans="3:11" hidden="1" x14ac:dyDescent="0.25">
      <c r="C1934" s="131"/>
      <c r="D1934" s="131"/>
      <c r="E1934" s="131"/>
      <c r="F1934" s="131"/>
      <c r="G1934" s="131"/>
      <c r="H1934" s="131"/>
      <c r="I1934" s="131" t="s">
        <v>2420</v>
      </c>
      <c r="J1934" s="131"/>
      <c r="K1934" s="131"/>
    </row>
    <row r="1935" spans="3:11" hidden="1" x14ac:dyDescent="0.25">
      <c r="C1935" s="131"/>
      <c r="D1935" s="131"/>
      <c r="E1935" s="131"/>
      <c r="F1935" s="131"/>
      <c r="G1935" s="131"/>
      <c r="H1935" s="131"/>
      <c r="I1935" s="131" t="s">
        <v>2421</v>
      </c>
      <c r="J1935" s="131"/>
      <c r="K1935" s="131"/>
    </row>
    <row r="1936" spans="3:11" hidden="1" x14ac:dyDescent="0.25">
      <c r="C1936" s="131"/>
      <c r="D1936" s="131"/>
      <c r="E1936" s="131"/>
      <c r="F1936" s="131"/>
      <c r="G1936" s="131"/>
      <c r="H1936" s="131"/>
      <c r="I1936" s="131" t="s">
        <v>2422</v>
      </c>
      <c r="J1936" s="131"/>
      <c r="K1936" s="131"/>
    </row>
    <row r="1937" spans="3:11" hidden="1" x14ac:dyDescent="0.25">
      <c r="C1937" s="131"/>
      <c r="D1937" s="131"/>
      <c r="E1937" s="131"/>
      <c r="F1937" s="131"/>
      <c r="G1937" s="131"/>
      <c r="H1937" s="131"/>
      <c r="I1937" s="131" t="s">
        <v>2423</v>
      </c>
      <c r="J1937" s="131"/>
      <c r="K1937" s="131"/>
    </row>
    <row r="1938" spans="3:11" hidden="1" x14ac:dyDescent="0.25">
      <c r="C1938" s="131"/>
      <c r="D1938" s="131"/>
      <c r="E1938" s="131"/>
      <c r="F1938" s="131"/>
      <c r="G1938" s="131"/>
      <c r="H1938" s="131"/>
      <c r="I1938" s="131" t="s">
        <v>2424</v>
      </c>
      <c r="J1938" s="131"/>
      <c r="K1938" s="131"/>
    </row>
    <row r="1939" spans="3:11" hidden="1" x14ac:dyDescent="0.25">
      <c r="C1939" s="131"/>
      <c r="D1939" s="131"/>
      <c r="E1939" s="131"/>
      <c r="F1939" s="131"/>
      <c r="G1939" s="131"/>
      <c r="H1939" s="131"/>
      <c r="I1939" s="131" t="s">
        <v>2425</v>
      </c>
      <c r="J1939" s="131"/>
      <c r="K1939" s="131"/>
    </row>
    <row r="1940" spans="3:11" hidden="1" x14ac:dyDescent="0.25">
      <c r="C1940" s="131"/>
      <c r="D1940" s="131"/>
      <c r="E1940" s="131"/>
      <c r="F1940" s="131"/>
      <c r="G1940" s="131"/>
      <c r="H1940" s="131"/>
      <c r="I1940" s="131" t="s">
        <v>2426</v>
      </c>
      <c r="J1940" s="131"/>
      <c r="K1940" s="131"/>
    </row>
    <row r="1941" spans="3:11" hidden="1" x14ac:dyDescent="0.25">
      <c r="C1941" s="131"/>
      <c r="D1941" s="131"/>
      <c r="E1941" s="131"/>
      <c r="F1941" s="131"/>
      <c r="G1941" s="131"/>
      <c r="H1941" s="131"/>
      <c r="I1941" s="131" t="s">
        <v>2427</v>
      </c>
      <c r="J1941" s="131"/>
      <c r="K1941" s="131"/>
    </row>
    <row r="1942" spans="3:11" hidden="1" x14ac:dyDescent="0.25">
      <c r="C1942" s="131"/>
      <c r="D1942" s="131"/>
      <c r="E1942" s="131"/>
      <c r="F1942" s="131"/>
      <c r="G1942" s="131"/>
      <c r="H1942" s="131"/>
      <c r="I1942" s="131" t="s">
        <v>2428</v>
      </c>
      <c r="J1942" s="131"/>
      <c r="K1942" s="131"/>
    </row>
    <row r="1943" spans="3:11" hidden="1" x14ac:dyDescent="0.25">
      <c r="C1943" s="131"/>
      <c r="D1943" s="131"/>
      <c r="E1943" s="131"/>
      <c r="F1943" s="131"/>
      <c r="G1943" s="131"/>
      <c r="H1943" s="131"/>
      <c r="I1943" s="131" t="s">
        <v>2429</v>
      </c>
      <c r="J1943" s="131"/>
      <c r="K1943" s="131"/>
    </row>
    <row r="1944" spans="3:11" hidden="1" x14ac:dyDescent="0.25">
      <c r="C1944" s="131"/>
      <c r="D1944" s="131"/>
      <c r="E1944" s="131"/>
      <c r="F1944" s="131"/>
      <c r="G1944" s="131"/>
      <c r="H1944" s="131"/>
      <c r="I1944" s="131" t="s">
        <v>2430</v>
      </c>
      <c r="J1944" s="131"/>
      <c r="K1944" s="131"/>
    </row>
    <row r="1945" spans="3:11" hidden="1" x14ac:dyDescent="0.25">
      <c r="C1945" s="131"/>
      <c r="D1945" s="131"/>
      <c r="E1945" s="131"/>
      <c r="F1945" s="131"/>
      <c r="G1945" s="131"/>
      <c r="H1945" s="131"/>
      <c r="I1945" s="131" t="s">
        <v>2431</v>
      </c>
      <c r="J1945" s="131"/>
      <c r="K1945" s="131"/>
    </row>
    <row r="1946" spans="3:11" hidden="1" x14ac:dyDescent="0.25">
      <c r="C1946" s="131"/>
      <c r="D1946" s="131"/>
      <c r="E1946" s="131"/>
      <c r="F1946" s="131"/>
      <c r="G1946" s="131"/>
      <c r="H1946" s="131"/>
      <c r="I1946" s="131" t="s">
        <v>2432</v>
      </c>
      <c r="J1946" s="131"/>
      <c r="K1946" s="131"/>
    </row>
    <row r="1947" spans="3:11" hidden="1" x14ac:dyDescent="0.25">
      <c r="C1947" s="131"/>
      <c r="D1947" s="131"/>
      <c r="E1947" s="131"/>
      <c r="F1947" s="131"/>
      <c r="G1947" s="131"/>
      <c r="H1947" s="131"/>
      <c r="I1947" s="131" t="s">
        <v>2433</v>
      </c>
      <c r="J1947" s="131"/>
      <c r="K1947" s="131"/>
    </row>
    <row r="1948" spans="3:11" hidden="1" x14ac:dyDescent="0.25">
      <c r="C1948" s="131"/>
      <c r="D1948" s="131"/>
      <c r="E1948" s="131"/>
      <c r="F1948" s="131"/>
      <c r="G1948" s="131"/>
      <c r="H1948" s="131"/>
      <c r="I1948" s="131" t="s">
        <v>2434</v>
      </c>
      <c r="J1948" s="131"/>
      <c r="K1948" s="131"/>
    </row>
    <row r="1949" spans="3:11" hidden="1" x14ac:dyDescent="0.25">
      <c r="C1949" s="131"/>
      <c r="D1949" s="131"/>
      <c r="E1949" s="131"/>
      <c r="F1949" s="131"/>
      <c r="G1949" s="131"/>
      <c r="H1949" s="131"/>
      <c r="I1949" s="131" t="s">
        <v>2435</v>
      </c>
      <c r="J1949" s="131"/>
      <c r="K1949" s="131"/>
    </row>
    <row r="1950" spans="3:11" hidden="1" x14ac:dyDescent="0.25">
      <c r="C1950" s="131"/>
      <c r="D1950" s="131"/>
      <c r="E1950" s="131"/>
      <c r="F1950" s="131"/>
      <c r="G1950" s="131"/>
      <c r="H1950" s="131"/>
      <c r="I1950" s="131" t="s">
        <v>2436</v>
      </c>
      <c r="J1950" s="131"/>
      <c r="K1950" s="131"/>
    </row>
    <row r="1951" spans="3:11" hidden="1" x14ac:dyDescent="0.25">
      <c r="C1951" s="131"/>
      <c r="D1951" s="131"/>
      <c r="E1951" s="131"/>
      <c r="F1951" s="131"/>
      <c r="G1951" s="131"/>
      <c r="H1951" s="131"/>
      <c r="I1951" s="131" t="s">
        <v>2437</v>
      </c>
      <c r="J1951" s="131"/>
      <c r="K1951" s="131"/>
    </row>
    <row r="1952" spans="3:11" hidden="1" x14ac:dyDescent="0.25">
      <c r="C1952" s="131"/>
      <c r="D1952" s="131"/>
      <c r="E1952" s="131"/>
      <c r="F1952" s="131"/>
      <c r="G1952" s="131"/>
      <c r="H1952" s="131"/>
      <c r="I1952" s="131" t="s">
        <v>2438</v>
      </c>
      <c r="J1952" s="131"/>
      <c r="K1952" s="131"/>
    </row>
    <row r="1953" spans="3:11" hidden="1" x14ac:dyDescent="0.25">
      <c r="C1953" s="131"/>
      <c r="D1953" s="131"/>
      <c r="E1953" s="131"/>
      <c r="F1953" s="131"/>
      <c r="G1953" s="131"/>
      <c r="H1953" s="131"/>
      <c r="I1953" s="131" t="s">
        <v>2439</v>
      </c>
      <c r="J1953" s="131"/>
      <c r="K1953" s="131"/>
    </row>
    <row r="1954" spans="3:11" hidden="1" x14ac:dyDescent="0.25">
      <c r="C1954" s="131"/>
      <c r="D1954" s="131"/>
      <c r="E1954" s="131"/>
      <c r="F1954" s="131"/>
      <c r="G1954" s="131"/>
      <c r="H1954" s="131"/>
      <c r="I1954" s="131" t="s">
        <v>2440</v>
      </c>
      <c r="J1954" s="131"/>
      <c r="K1954" s="131"/>
    </row>
    <row r="1955" spans="3:11" hidden="1" x14ac:dyDescent="0.25">
      <c r="C1955" s="131"/>
      <c r="D1955" s="131"/>
      <c r="E1955" s="131"/>
      <c r="F1955" s="131"/>
      <c r="G1955" s="131"/>
      <c r="H1955" s="131"/>
      <c r="I1955" s="131" t="s">
        <v>2441</v>
      </c>
      <c r="J1955" s="131"/>
      <c r="K1955" s="131"/>
    </row>
    <row r="1956" spans="3:11" hidden="1" x14ac:dyDescent="0.25">
      <c r="C1956" s="131"/>
      <c r="D1956" s="131"/>
      <c r="E1956" s="131"/>
      <c r="F1956" s="131"/>
      <c r="G1956" s="131"/>
      <c r="H1956" s="131"/>
      <c r="I1956" s="131" t="s">
        <v>2442</v>
      </c>
      <c r="J1956" s="131"/>
      <c r="K1956" s="131"/>
    </row>
    <row r="1957" spans="3:11" hidden="1" x14ac:dyDescent="0.25">
      <c r="C1957" s="131"/>
      <c r="D1957" s="131"/>
      <c r="E1957" s="131"/>
      <c r="F1957" s="131"/>
      <c r="G1957" s="131"/>
      <c r="H1957" s="131"/>
      <c r="I1957" s="131" t="s">
        <v>2443</v>
      </c>
      <c r="J1957" s="131"/>
      <c r="K1957" s="131"/>
    </row>
    <row r="1958" spans="3:11" hidden="1" x14ac:dyDescent="0.25">
      <c r="C1958" s="131"/>
      <c r="D1958" s="131"/>
      <c r="E1958" s="131"/>
      <c r="F1958" s="131"/>
      <c r="G1958" s="131"/>
      <c r="H1958" s="131"/>
      <c r="I1958" s="131" t="s">
        <v>2444</v>
      </c>
      <c r="J1958" s="131"/>
      <c r="K1958" s="131"/>
    </row>
    <row r="1959" spans="3:11" hidden="1" x14ac:dyDescent="0.25">
      <c r="C1959" s="131"/>
      <c r="D1959" s="131"/>
      <c r="E1959" s="131"/>
      <c r="F1959" s="131"/>
      <c r="G1959" s="131"/>
      <c r="H1959" s="131"/>
      <c r="I1959" s="131" t="s">
        <v>2445</v>
      </c>
      <c r="J1959" s="131"/>
      <c r="K1959" s="131"/>
    </row>
    <row r="1960" spans="3:11" hidden="1" x14ac:dyDescent="0.25">
      <c r="C1960" s="131"/>
      <c r="D1960" s="131"/>
      <c r="E1960" s="131"/>
      <c r="F1960" s="131"/>
      <c r="G1960" s="131"/>
      <c r="H1960" s="131"/>
      <c r="I1960" s="131" t="s">
        <v>2446</v>
      </c>
      <c r="J1960" s="131"/>
      <c r="K1960" s="131"/>
    </row>
    <row r="1961" spans="3:11" hidden="1" x14ac:dyDescent="0.25">
      <c r="C1961" s="131"/>
      <c r="D1961" s="131"/>
      <c r="E1961" s="131"/>
      <c r="F1961" s="131"/>
      <c r="G1961" s="131"/>
      <c r="H1961" s="131"/>
      <c r="I1961" s="131" t="s">
        <v>2447</v>
      </c>
      <c r="J1961" s="131"/>
      <c r="K1961" s="131"/>
    </row>
    <row r="1962" spans="3:11" hidden="1" x14ac:dyDescent="0.25">
      <c r="C1962" s="131"/>
      <c r="D1962" s="131"/>
      <c r="E1962" s="131"/>
      <c r="F1962" s="131"/>
      <c r="G1962" s="131"/>
      <c r="H1962" s="131"/>
      <c r="I1962" s="131" t="s">
        <v>2448</v>
      </c>
      <c r="J1962" s="131"/>
      <c r="K1962" s="131"/>
    </row>
    <row r="1963" spans="3:11" hidden="1" x14ac:dyDescent="0.25">
      <c r="C1963" s="131"/>
      <c r="D1963" s="131"/>
      <c r="E1963" s="131"/>
      <c r="F1963" s="131"/>
      <c r="G1963" s="131"/>
      <c r="H1963" s="131"/>
      <c r="I1963" s="131" t="s">
        <v>2449</v>
      </c>
      <c r="J1963" s="131"/>
      <c r="K1963" s="131"/>
    </row>
    <row r="1964" spans="3:11" hidden="1" x14ac:dyDescent="0.25">
      <c r="C1964" s="131"/>
      <c r="D1964" s="131"/>
      <c r="E1964" s="131"/>
      <c r="F1964" s="131"/>
      <c r="G1964" s="131"/>
      <c r="H1964" s="131"/>
      <c r="I1964" s="131" t="s">
        <v>2450</v>
      </c>
      <c r="J1964" s="131"/>
      <c r="K1964" s="131"/>
    </row>
    <row r="1965" spans="3:11" hidden="1" x14ac:dyDescent="0.25">
      <c r="C1965" s="131"/>
      <c r="D1965" s="131"/>
      <c r="E1965" s="131"/>
      <c r="F1965" s="131"/>
      <c r="G1965" s="131"/>
      <c r="H1965" s="131"/>
      <c r="I1965" s="131" t="s">
        <v>2451</v>
      </c>
      <c r="J1965" s="131"/>
      <c r="K1965" s="131"/>
    </row>
    <row r="1966" spans="3:11" hidden="1" x14ac:dyDescent="0.25">
      <c r="C1966" s="131"/>
      <c r="D1966" s="131"/>
      <c r="E1966" s="131"/>
      <c r="F1966" s="131"/>
      <c r="G1966" s="131"/>
      <c r="H1966" s="131"/>
      <c r="I1966" s="131" t="s">
        <v>2452</v>
      </c>
      <c r="J1966" s="131"/>
      <c r="K1966" s="131"/>
    </row>
    <row r="1967" spans="3:11" hidden="1" x14ac:dyDescent="0.25">
      <c r="C1967" s="131"/>
      <c r="D1967" s="131"/>
      <c r="E1967" s="131"/>
      <c r="F1967" s="131"/>
      <c r="G1967" s="131"/>
      <c r="H1967" s="131"/>
      <c r="I1967" s="131" t="s">
        <v>2453</v>
      </c>
      <c r="J1967" s="131"/>
      <c r="K1967" s="131"/>
    </row>
    <row r="1968" spans="3:11" hidden="1" x14ac:dyDescent="0.25">
      <c r="C1968" s="131"/>
      <c r="D1968" s="131"/>
      <c r="E1968" s="131"/>
      <c r="F1968" s="131"/>
      <c r="G1968" s="131"/>
      <c r="H1968" s="131"/>
      <c r="I1968" s="131" t="s">
        <v>2454</v>
      </c>
      <c r="J1968" s="131"/>
      <c r="K1968" s="131"/>
    </row>
    <row r="1969" spans="3:11" hidden="1" x14ac:dyDescent="0.25">
      <c r="C1969" s="131"/>
      <c r="D1969" s="131"/>
      <c r="E1969" s="131"/>
      <c r="F1969" s="131"/>
      <c r="G1969" s="131"/>
      <c r="H1969" s="131"/>
      <c r="I1969" s="131" t="s">
        <v>2455</v>
      </c>
      <c r="J1969" s="131"/>
      <c r="K1969" s="131"/>
    </row>
    <row r="1970" spans="3:11" hidden="1" x14ac:dyDescent="0.25">
      <c r="C1970" s="131"/>
      <c r="D1970" s="131"/>
      <c r="E1970" s="131"/>
      <c r="F1970" s="131"/>
      <c r="G1970" s="131"/>
      <c r="H1970" s="131"/>
      <c r="I1970" s="131" t="s">
        <v>2456</v>
      </c>
      <c r="J1970" s="131"/>
      <c r="K1970" s="131"/>
    </row>
    <row r="1971" spans="3:11" hidden="1" x14ac:dyDescent="0.25">
      <c r="C1971" s="131"/>
      <c r="D1971" s="131"/>
      <c r="E1971" s="131"/>
      <c r="F1971" s="131"/>
      <c r="G1971" s="131"/>
      <c r="H1971" s="131"/>
      <c r="I1971" s="131" t="s">
        <v>2457</v>
      </c>
      <c r="J1971" s="131"/>
      <c r="K1971" s="131"/>
    </row>
    <row r="1972" spans="3:11" hidden="1" x14ac:dyDescent="0.25">
      <c r="C1972" s="131"/>
      <c r="D1972" s="131"/>
      <c r="E1972" s="131"/>
      <c r="F1972" s="131"/>
      <c r="G1972" s="131"/>
      <c r="H1972" s="131"/>
      <c r="I1972" s="131" t="s">
        <v>2458</v>
      </c>
      <c r="J1972" s="131"/>
      <c r="K1972" s="131"/>
    </row>
    <row r="1973" spans="3:11" hidden="1" x14ac:dyDescent="0.25">
      <c r="C1973" s="131"/>
      <c r="D1973" s="131"/>
      <c r="E1973" s="131"/>
      <c r="F1973" s="131"/>
      <c r="G1973" s="131"/>
      <c r="H1973" s="131"/>
      <c r="I1973" s="131" t="s">
        <v>2459</v>
      </c>
      <c r="J1973" s="131"/>
      <c r="K1973" s="131"/>
    </row>
    <row r="1974" spans="3:11" hidden="1" x14ac:dyDescent="0.25">
      <c r="C1974" s="131"/>
      <c r="D1974" s="131"/>
      <c r="E1974" s="131"/>
      <c r="F1974" s="131"/>
      <c r="G1974" s="131"/>
      <c r="H1974" s="131"/>
      <c r="I1974" s="131" t="s">
        <v>2460</v>
      </c>
      <c r="J1974" s="131"/>
      <c r="K1974" s="131"/>
    </row>
    <row r="1975" spans="3:11" hidden="1" x14ac:dyDescent="0.25">
      <c r="C1975" s="131"/>
      <c r="D1975" s="131"/>
      <c r="E1975" s="131"/>
      <c r="F1975" s="131"/>
      <c r="G1975" s="131"/>
      <c r="H1975" s="131"/>
      <c r="I1975" s="131" t="s">
        <v>2461</v>
      </c>
      <c r="J1975" s="131"/>
      <c r="K1975" s="131"/>
    </row>
    <row r="1976" spans="3:11" hidden="1" x14ac:dyDescent="0.25">
      <c r="C1976" s="131"/>
      <c r="D1976" s="131"/>
      <c r="E1976" s="131"/>
      <c r="F1976" s="131"/>
      <c r="G1976" s="131"/>
      <c r="H1976" s="131"/>
      <c r="I1976" s="131" t="s">
        <v>2462</v>
      </c>
      <c r="J1976" s="131"/>
      <c r="K1976" s="131"/>
    </row>
    <row r="1977" spans="3:11" hidden="1" x14ac:dyDescent="0.25">
      <c r="C1977" s="131"/>
      <c r="D1977" s="131"/>
      <c r="E1977" s="131"/>
      <c r="F1977" s="131"/>
      <c r="G1977" s="131"/>
      <c r="H1977" s="131"/>
      <c r="I1977" s="131" t="s">
        <v>2463</v>
      </c>
      <c r="J1977" s="131"/>
      <c r="K1977" s="131"/>
    </row>
    <row r="1978" spans="3:11" hidden="1" x14ac:dyDescent="0.25">
      <c r="C1978" s="131"/>
      <c r="D1978" s="131"/>
      <c r="E1978" s="131"/>
      <c r="F1978" s="131"/>
      <c r="G1978" s="131"/>
      <c r="H1978" s="131"/>
      <c r="I1978" s="131" t="s">
        <v>2464</v>
      </c>
      <c r="J1978" s="131"/>
      <c r="K1978" s="131"/>
    </row>
    <row r="1979" spans="3:11" hidden="1" x14ac:dyDescent="0.25">
      <c r="C1979" s="131"/>
      <c r="D1979" s="131"/>
      <c r="E1979" s="131"/>
      <c r="F1979" s="131"/>
      <c r="G1979" s="131"/>
      <c r="H1979" s="131"/>
      <c r="I1979" s="131" t="s">
        <v>2465</v>
      </c>
      <c r="J1979" s="131"/>
      <c r="K1979" s="131"/>
    </row>
    <row r="1980" spans="3:11" hidden="1" x14ac:dyDescent="0.25">
      <c r="C1980" s="131"/>
      <c r="D1980" s="131"/>
      <c r="E1980" s="131"/>
      <c r="F1980" s="131"/>
      <c r="G1980" s="131"/>
      <c r="H1980" s="131"/>
      <c r="I1980" s="131" t="s">
        <v>2466</v>
      </c>
      <c r="J1980" s="131"/>
      <c r="K1980" s="131"/>
    </row>
    <row r="1981" spans="3:11" hidden="1" x14ac:dyDescent="0.25">
      <c r="C1981" s="131"/>
      <c r="D1981" s="131"/>
      <c r="E1981" s="131"/>
      <c r="F1981" s="131"/>
      <c r="G1981" s="131"/>
      <c r="H1981" s="131"/>
      <c r="I1981" s="131" t="s">
        <v>2467</v>
      </c>
      <c r="J1981" s="131"/>
      <c r="K1981" s="131"/>
    </row>
    <row r="1982" spans="3:11" hidden="1" x14ac:dyDescent="0.25">
      <c r="C1982" s="131"/>
      <c r="D1982" s="131"/>
      <c r="E1982" s="131"/>
      <c r="F1982" s="131"/>
      <c r="G1982" s="131"/>
      <c r="H1982" s="131"/>
      <c r="I1982" s="131" t="s">
        <v>2468</v>
      </c>
      <c r="J1982" s="131"/>
      <c r="K1982" s="131"/>
    </row>
    <row r="1983" spans="3:11" hidden="1" x14ac:dyDescent="0.25">
      <c r="C1983" s="131"/>
      <c r="D1983" s="131"/>
      <c r="E1983" s="131"/>
      <c r="F1983" s="131"/>
      <c r="G1983" s="131"/>
      <c r="H1983" s="131"/>
      <c r="I1983" s="131" t="s">
        <v>2469</v>
      </c>
      <c r="J1983" s="131"/>
      <c r="K1983" s="131"/>
    </row>
    <row r="1984" spans="3:11" hidden="1" x14ac:dyDescent="0.25">
      <c r="C1984" s="131"/>
      <c r="D1984" s="131"/>
      <c r="E1984" s="131"/>
      <c r="F1984" s="131"/>
      <c r="G1984" s="131"/>
      <c r="H1984" s="131"/>
      <c r="I1984" s="131" t="s">
        <v>2470</v>
      </c>
      <c r="J1984" s="131"/>
      <c r="K1984" s="131"/>
    </row>
    <row r="1985" spans="3:11" hidden="1" x14ac:dyDescent="0.25">
      <c r="C1985" s="131"/>
      <c r="D1985" s="131"/>
      <c r="E1985" s="131"/>
      <c r="F1985" s="131"/>
      <c r="G1985" s="131"/>
      <c r="H1985" s="131"/>
      <c r="I1985" s="131" t="s">
        <v>2471</v>
      </c>
      <c r="J1985" s="131"/>
      <c r="K1985" s="131"/>
    </row>
    <row r="1986" spans="3:11" hidden="1" x14ac:dyDescent="0.25">
      <c r="C1986" s="131"/>
      <c r="D1986" s="131"/>
      <c r="E1986" s="131"/>
      <c r="F1986" s="131"/>
      <c r="G1986" s="131"/>
      <c r="H1986" s="131"/>
      <c r="I1986" s="131" t="s">
        <v>2472</v>
      </c>
      <c r="J1986" s="131"/>
      <c r="K1986" s="131"/>
    </row>
    <row r="1987" spans="3:11" hidden="1" x14ac:dyDescent="0.25">
      <c r="C1987" s="131"/>
      <c r="D1987" s="131"/>
      <c r="E1987" s="131"/>
      <c r="F1987" s="131"/>
      <c r="G1987" s="131"/>
      <c r="H1987" s="131"/>
      <c r="I1987" s="131" t="s">
        <v>2473</v>
      </c>
      <c r="J1987" s="131"/>
      <c r="K1987" s="131"/>
    </row>
    <row r="1988" spans="3:11" hidden="1" x14ac:dyDescent="0.25">
      <c r="C1988" s="131"/>
      <c r="D1988" s="131"/>
      <c r="E1988" s="131"/>
      <c r="F1988" s="131"/>
      <c r="G1988" s="131"/>
      <c r="H1988" s="131"/>
      <c r="I1988" s="131" t="s">
        <v>2474</v>
      </c>
      <c r="J1988" s="131"/>
      <c r="K1988" s="131"/>
    </row>
    <row r="1989" spans="3:11" hidden="1" x14ac:dyDescent="0.25">
      <c r="C1989" s="131"/>
      <c r="D1989" s="131"/>
      <c r="E1989" s="131"/>
      <c r="F1989" s="131"/>
      <c r="G1989" s="131"/>
      <c r="H1989" s="131"/>
      <c r="I1989" s="131" t="s">
        <v>2475</v>
      </c>
      <c r="J1989" s="131"/>
      <c r="K1989" s="131"/>
    </row>
    <row r="1990" spans="3:11" hidden="1" x14ac:dyDescent="0.25">
      <c r="C1990" s="131"/>
      <c r="D1990" s="131"/>
      <c r="E1990" s="131"/>
      <c r="F1990" s="131"/>
      <c r="G1990" s="131"/>
      <c r="H1990" s="131"/>
      <c r="I1990" s="131" t="s">
        <v>2476</v>
      </c>
      <c r="J1990" s="131"/>
      <c r="K1990" s="131"/>
    </row>
    <row r="1991" spans="3:11" hidden="1" x14ac:dyDescent="0.25">
      <c r="C1991" s="131"/>
      <c r="D1991" s="131"/>
      <c r="E1991" s="131"/>
      <c r="F1991" s="131"/>
      <c r="G1991" s="131"/>
      <c r="H1991" s="131"/>
      <c r="I1991" s="131" t="s">
        <v>2477</v>
      </c>
      <c r="J1991" s="131"/>
      <c r="K1991" s="131"/>
    </row>
    <row r="1992" spans="3:11" hidden="1" x14ac:dyDescent="0.25">
      <c r="C1992" s="131"/>
      <c r="D1992" s="131"/>
      <c r="E1992" s="131"/>
      <c r="F1992" s="131"/>
      <c r="G1992" s="131"/>
      <c r="H1992" s="131"/>
      <c r="I1992" s="131" t="s">
        <v>2478</v>
      </c>
      <c r="J1992" s="131"/>
      <c r="K1992" s="131"/>
    </row>
    <row r="1993" spans="3:11" hidden="1" x14ac:dyDescent="0.25">
      <c r="C1993" s="131"/>
      <c r="D1993" s="131"/>
      <c r="E1993" s="131"/>
      <c r="F1993" s="131"/>
      <c r="G1993" s="131"/>
      <c r="H1993" s="131"/>
      <c r="I1993" s="131" t="s">
        <v>2479</v>
      </c>
      <c r="J1993" s="131"/>
      <c r="K1993" s="131"/>
    </row>
    <row r="1994" spans="3:11" hidden="1" x14ac:dyDescent="0.25">
      <c r="C1994" s="131"/>
      <c r="D1994" s="131"/>
      <c r="E1994" s="131"/>
      <c r="F1994" s="131"/>
      <c r="G1994" s="131"/>
      <c r="H1994" s="131"/>
      <c r="I1994" s="131" t="s">
        <v>2480</v>
      </c>
      <c r="J1994" s="131"/>
      <c r="K1994" s="131"/>
    </row>
    <row r="1995" spans="3:11" hidden="1" x14ac:dyDescent="0.25">
      <c r="C1995" s="131"/>
      <c r="D1995" s="131"/>
      <c r="E1995" s="131"/>
      <c r="F1995" s="131"/>
      <c r="G1995" s="131"/>
      <c r="H1995" s="131"/>
      <c r="I1995" s="131" t="s">
        <v>2481</v>
      </c>
      <c r="J1995" s="131"/>
      <c r="K1995" s="131"/>
    </row>
    <row r="1996" spans="3:11" hidden="1" x14ac:dyDescent="0.25">
      <c r="C1996" s="131"/>
      <c r="D1996" s="131"/>
      <c r="E1996" s="131"/>
      <c r="F1996" s="131"/>
      <c r="G1996" s="131"/>
      <c r="H1996" s="131"/>
      <c r="I1996" s="131" t="s">
        <v>2482</v>
      </c>
      <c r="J1996" s="131"/>
      <c r="K1996" s="131"/>
    </row>
    <row r="1997" spans="3:11" hidden="1" x14ac:dyDescent="0.25">
      <c r="C1997" s="131"/>
      <c r="D1997" s="131"/>
      <c r="E1997" s="131"/>
      <c r="F1997" s="131"/>
      <c r="G1997" s="131"/>
      <c r="H1997" s="131"/>
      <c r="I1997" s="131" t="s">
        <v>2483</v>
      </c>
      <c r="J1997" s="131"/>
      <c r="K1997" s="131"/>
    </row>
    <row r="1998" spans="3:11" hidden="1" x14ac:dyDescent="0.25">
      <c r="C1998" s="131"/>
      <c r="D1998" s="131"/>
      <c r="E1998" s="131"/>
      <c r="F1998" s="131"/>
      <c r="G1998" s="131"/>
      <c r="H1998" s="131"/>
      <c r="I1998" s="131" t="s">
        <v>2484</v>
      </c>
      <c r="J1998" s="131"/>
      <c r="K1998" s="131"/>
    </row>
    <row r="1999" spans="3:11" hidden="1" x14ac:dyDescent="0.25">
      <c r="C1999" s="131"/>
      <c r="D1999" s="131"/>
      <c r="E1999" s="131"/>
      <c r="F1999" s="131"/>
      <c r="G1999" s="131"/>
      <c r="H1999" s="131"/>
      <c r="I1999" s="131" t="s">
        <v>617</v>
      </c>
      <c r="J1999" s="131"/>
      <c r="K1999" s="131"/>
    </row>
    <row r="2000" spans="3:11" hidden="1" x14ac:dyDescent="0.25">
      <c r="C2000" s="131"/>
      <c r="D2000" s="131"/>
      <c r="E2000" s="131"/>
      <c r="F2000" s="131"/>
      <c r="G2000" s="131"/>
      <c r="H2000" s="131"/>
      <c r="I2000" s="131" t="s">
        <v>2485</v>
      </c>
      <c r="J2000" s="131"/>
      <c r="K2000" s="131"/>
    </row>
    <row r="2001" spans="3:11" hidden="1" x14ac:dyDescent="0.25">
      <c r="C2001" s="131"/>
      <c r="D2001" s="131"/>
      <c r="E2001" s="131"/>
      <c r="F2001" s="131"/>
      <c r="G2001" s="131"/>
      <c r="H2001" s="131"/>
      <c r="I2001" s="131" t="s">
        <v>2486</v>
      </c>
      <c r="J2001" s="131"/>
      <c r="K2001" s="131"/>
    </row>
    <row r="2002" spans="3:11" hidden="1" x14ac:dyDescent="0.25">
      <c r="C2002" s="131"/>
      <c r="D2002" s="131"/>
      <c r="E2002" s="131"/>
      <c r="F2002" s="131"/>
      <c r="G2002" s="131"/>
      <c r="H2002" s="131"/>
      <c r="I2002" s="131" t="s">
        <v>2487</v>
      </c>
      <c r="J2002" s="131"/>
      <c r="K2002" s="131"/>
    </row>
    <row r="2003" spans="3:11" hidden="1" x14ac:dyDescent="0.25">
      <c r="C2003" s="131"/>
      <c r="D2003" s="131"/>
      <c r="E2003" s="131"/>
      <c r="F2003" s="131"/>
      <c r="G2003" s="131"/>
      <c r="H2003" s="131"/>
      <c r="I2003" s="131" t="s">
        <v>2488</v>
      </c>
      <c r="J2003" s="131"/>
      <c r="K2003" s="131"/>
    </row>
    <row r="2004" spans="3:11" hidden="1" x14ac:dyDescent="0.25">
      <c r="C2004" s="131"/>
      <c r="D2004" s="131"/>
      <c r="E2004" s="131"/>
      <c r="F2004" s="131"/>
      <c r="G2004" s="131"/>
      <c r="H2004" s="131"/>
      <c r="I2004" s="131" t="s">
        <v>2489</v>
      </c>
      <c r="J2004" s="131"/>
      <c r="K2004" s="131"/>
    </row>
    <row r="2005" spans="3:11" hidden="1" x14ac:dyDescent="0.25">
      <c r="C2005" s="131"/>
      <c r="D2005" s="131"/>
      <c r="E2005" s="131"/>
      <c r="F2005" s="131"/>
      <c r="G2005" s="131"/>
      <c r="H2005" s="131"/>
      <c r="I2005" s="131" t="s">
        <v>2490</v>
      </c>
      <c r="J2005" s="131"/>
      <c r="K2005" s="131"/>
    </row>
    <row r="2006" spans="3:11" hidden="1" x14ac:dyDescent="0.25">
      <c r="C2006" s="131"/>
      <c r="D2006" s="131"/>
      <c r="E2006" s="131"/>
      <c r="F2006" s="131"/>
      <c r="G2006" s="131"/>
      <c r="H2006" s="131"/>
      <c r="I2006" s="131" t="s">
        <v>2491</v>
      </c>
      <c r="J2006" s="131"/>
      <c r="K2006" s="131"/>
    </row>
    <row r="2007" spans="3:11" hidden="1" x14ac:dyDescent="0.25">
      <c r="C2007" s="131"/>
      <c r="D2007" s="131"/>
      <c r="E2007" s="131"/>
      <c r="F2007" s="131"/>
      <c r="G2007" s="131"/>
      <c r="H2007" s="131"/>
      <c r="I2007" s="131" t="s">
        <v>2492</v>
      </c>
      <c r="J2007" s="131"/>
      <c r="K2007" s="131"/>
    </row>
    <row r="2008" spans="3:11" hidden="1" x14ac:dyDescent="0.25">
      <c r="C2008" s="131"/>
      <c r="D2008" s="131"/>
      <c r="E2008" s="131"/>
      <c r="F2008" s="131"/>
      <c r="G2008" s="131"/>
      <c r="H2008" s="131"/>
      <c r="I2008" s="131" t="s">
        <v>2493</v>
      </c>
      <c r="J2008" s="131"/>
      <c r="K2008" s="131"/>
    </row>
    <row r="2009" spans="3:11" hidden="1" x14ac:dyDescent="0.25">
      <c r="C2009" s="131"/>
      <c r="D2009" s="131"/>
      <c r="E2009" s="131"/>
      <c r="F2009" s="131"/>
      <c r="G2009" s="131"/>
      <c r="H2009" s="131"/>
      <c r="I2009" s="131" t="s">
        <v>2494</v>
      </c>
      <c r="J2009" s="131"/>
      <c r="K2009" s="131"/>
    </row>
    <row r="2010" spans="3:11" hidden="1" x14ac:dyDescent="0.25">
      <c r="C2010" s="131"/>
      <c r="D2010" s="131"/>
      <c r="E2010" s="131"/>
      <c r="F2010" s="131"/>
      <c r="G2010" s="131"/>
      <c r="H2010" s="131"/>
      <c r="I2010" s="131" t="s">
        <v>2495</v>
      </c>
      <c r="J2010" s="131"/>
      <c r="K2010" s="131"/>
    </row>
    <row r="2011" spans="3:11" hidden="1" x14ac:dyDescent="0.25">
      <c r="C2011" s="131"/>
      <c r="D2011" s="131"/>
      <c r="E2011" s="131"/>
      <c r="F2011" s="131"/>
      <c r="G2011" s="131"/>
      <c r="H2011" s="131"/>
      <c r="I2011" s="131" t="s">
        <v>2496</v>
      </c>
      <c r="J2011" s="131"/>
      <c r="K2011" s="131"/>
    </row>
    <row r="2012" spans="3:11" hidden="1" x14ac:dyDescent="0.25">
      <c r="C2012" s="131"/>
      <c r="D2012" s="131"/>
      <c r="E2012" s="131"/>
      <c r="F2012" s="131"/>
      <c r="G2012" s="131"/>
      <c r="H2012" s="131"/>
      <c r="I2012" s="131" t="s">
        <v>2497</v>
      </c>
      <c r="J2012" s="131"/>
      <c r="K2012" s="131"/>
    </row>
    <row r="2013" spans="3:11" hidden="1" x14ac:dyDescent="0.25">
      <c r="C2013" s="131"/>
      <c r="D2013" s="131"/>
      <c r="E2013" s="131"/>
      <c r="F2013" s="131"/>
      <c r="G2013" s="131"/>
      <c r="H2013" s="131"/>
      <c r="I2013" s="131" t="s">
        <v>2498</v>
      </c>
      <c r="J2013" s="131"/>
      <c r="K2013" s="131"/>
    </row>
    <row r="2014" spans="3:11" hidden="1" x14ac:dyDescent="0.25">
      <c r="C2014" s="131"/>
      <c r="D2014" s="131"/>
      <c r="E2014" s="131"/>
      <c r="F2014" s="131"/>
      <c r="G2014" s="131"/>
      <c r="H2014" s="131"/>
      <c r="I2014" s="131" t="s">
        <v>2499</v>
      </c>
      <c r="J2014" s="131"/>
      <c r="K2014" s="131"/>
    </row>
    <row r="2015" spans="3:11" hidden="1" x14ac:dyDescent="0.25">
      <c r="C2015" s="131"/>
      <c r="D2015" s="131"/>
      <c r="E2015" s="131"/>
      <c r="F2015" s="131"/>
      <c r="G2015" s="131"/>
      <c r="H2015" s="131"/>
      <c r="I2015" s="131" t="s">
        <v>2500</v>
      </c>
      <c r="J2015" s="131"/>
      <c r="K2015" s="131"/>
    </row>
    <row r="2016" spans="3:11" hidden="1" x14ac:dyDescent="0.25">
      <c r="C2016" s="131"/>
      <c r="D2016" s="131"/>
      <c r="E2016" s="131"/>
      <c r="F2016" s="131"/>
      <c r="G2016" s="131"/>
      <c r="H2016" s="131"/>
      <c r="I2016" s="131" t="s">
        <v>2501</v>
      </c>
      <c r="J2016" s="131"/>
      <c r="K2016" s="131"/>
    </row>
    <row r="2017" spans="3:11" hidden="1" x14ac:dyDescent="0.25">
      <c r="C2017" s="131"/>
      <c r="D2017" s="131"/>
      <c r="E2017" s="131"/>
      <c r="F2017" s="131"/>
      <c r="G2017" s="131"/>
      <c r="H2017" s="131"/>
      <c r="I2017" s="131" t="s">
        <v>2502</v>
      </c>
      <c r="J2017" s="131"/>
      <c r="K2017" s="131"/>
    </row>
    <row r="2018" spans="3:11" hidden="1" x14ac:dyDescent="0.25">
      <c r="C2018" s="131"/>
      <c r="D2018" s="131"/>
      <c r="E2018" s="131"/>
      <c r="F2018" s="131"/>
      <c r="G2018" s="131"/>
      <c r="H2018" s="131"/>
      <c r="I2018" s="131" t="s">
        <v>2503</v>
      </c>
      <c r="J2018" s="131"/>
      <c r="K2018" s="131"/>
    </row>
    <row r="2019" spans="3:11" hidden="1" x14ac:dyDescent="0.25">
      <c r="C2019" s="131"/>
      <c r="D2019" s="131"/>
      <c r="E2019" s="131"/>
      <c r="F2019" s="131"/>
      <c r="G2019" s="131"/>
      <c r="H2019" s="131"/>
      <c r="I2019" s="131" t="s">
        <v>2504</v>
      </c>
      <c r="J2019" s="131"/>
      <c r="K2019" s="131"/>
    </row>
    <row r="2020" spans="3:11" hidden="1" x14ac:dyDescent="0.25">
      <c r="C2020" s="131"/>
      <c r="D2020" s="131"/>
      <c r="E2020" s="131"/>
      <c r="F2020" s="131"/>
      <c r="G2020" s="131"/>
      <c r="H2020" s="131"/>
      <c r="I2020" s="131" t="s">
        <v>2505</v>
      </c>
      <c r="J2020" s="131"/>
      <c r="K2020" s="131"/>
    </row>
    <row r="2021" spans="3:11" hidden="1" x14ac:dyDescent="0.25">
      <c r="C2021" s="131"/>
      <c r="D2021" s="131"/>
      <c r="E2021" s="131"/>
      <c r="F2021" s="131"/>
      <c r="G2021" s="131"/>
      <c r="H2021" s="131"/>
      <c r="I2021" s="131" t="s">
        <v>2506</v>
      </c>
      <c r="J2021" s="131"/>
      <c r="K2021" s="131"/>
    </row>
    <row r="2022" spans="3:11" hidden="1" x14ac:dyDescent="0.25">
      <c r="C2022" s="131"/>
      <c r="D2022" s="131"/>
      <c r="E2022" s="131"/>
      <c r="F2022" s="131"/>
      <c r="G2022" s="131"/>
      <c r="H2022" s="131"/>
      <c r="I2022" s="131" t="s">
        <v>2507</v>
      </c>
      <c r="J2022" s="131"/>
      <c r="K2022" s="131"/>
    </row>
    <row r="2023" spans="3:11" hidden="1" x14ac:dyDescent="0.25">
      <c r="C2023" s="131"/>
      <c r="D2023" s="131"/>
      <c r="E2023" s="131"/>
      <c r="F2023" s="131"/>
      <c r="G2023" s="131"/>
      <c r="H2023" s="131"/>
      <c r="I2023" s="131" t="s">
        <v>2508</v>
      </c>
      <c r="J2023" s="131"/>
      <c r="K2023" s="131"/>
    </row>
    <row r="2024" spans="3:11" hidden="1" x14ac:dyDescent="0.25">
      <c r="C2024" s="131"/>
      <c r="D2024" s="131"/>
      <c r="E2024" s="131"/>
      <c r="F2024" s="131"/>
      <c r="G2024" s="131"/>
      <c r="H2024" s="131"/>
      <c r="I2024" s="131" t="s">
        <v>2509</v>
      </c>
      <c r="J2024" s="131"/>
      <c r="K2024" s="131"/>
    </row>
    <row r="2025" spans="3:11" hidden="1" x14ac:dyDescent="0.25">
      <c r="C2025" s="131"/>
      <c r="D2025" s="131"/>
      <c r="E2025" s="131"/>
      <c r="F2025" s="131"/>
      <c r="G2025" s="131"/>
      <c r="H2025" s="131"/>
      <c r="I2025" s="131" t="s">
        <v>2510</v>
      </c>
      <c r="J2025" s="131"/>
      <c r="K2025" s="131"/>
    </row>
    <row r="2026" spans="3:11" hidden="1" x14ac:dyDescent="0.25">
      <c r="C2026" s="131"/>
      <c r="D2026" s="131"/>
      <c r="E2026" s="131"/>
      <c r="F2026" s="131"/>
      <c r="G2026" s="131"/>
      <c r="H2026" s="131"/>
      <c r="I2026" s="131" t="s">
        <v>2511</v>
      </c>
      <c r="J2026" s="131"/>
      <c r="K2026" s="131"/>
    </row>
    <row r="2027" spans="3:11" hidden="1" x14ac:dyDescent="0.25">
      <c r="C2027" s="131"/>
      <c r="D2027" s="131"/>
      <c r="E2027" s="131"/>
      <c r="F2027" s="131"/>
      <c r="G2027" s="131"/>
      <c r="H2027" s="131"/>
      <c r="I2027" s="131" t="s">
        <v>2512</v>
      </c>
      <c r="J2027" s="131"/>
      <c r="K2027" s="131"/>
    </row>
    <row r="2028" spans="3:11" hidden="1" x14ac:dyDescent="0.25">
      <c r="C2028" s="131"/>
      <c r="D2028" s="131"/>
      <c r="E2028" s="131"/>
      <c r="F2028" s="131"/>
      <c r="G2028" s="131"/>
      <c r="H2028" s="131"/>
      <c r="I2028" s="131"/>
      <c r="J2028" s="131"/>
      <c r="K2028" s="131"/>
    </row>
    <row r="2029" spans="3:11" hidden="1" x14ac:dyDescent="0.25"/>
    <row r="2030" spans="3:11" hidden="1" x14ac:dyDescent="0.25"/>
  </sheetData>
  <sheetProtection algorithmName="SHA-512" hashValue="OWikDOYpRe5M2VQGPMkwBXc3OTG5qpjqQ3UInzEp0KYELgkJY0d9D30Vkwosn5KJrXNLf1Do2pPsPovQlo4MQA==" saltValue="xlLmdyT64iUcWFArUCGDCA==" spinCount="100000" sheet="1" selectLockedCells="1"/>
  <mergeCells count="1">
    <mergeCell ref="B23:H23"/>
  </mergeCells>
  <dataValidations count="7">
    <dataValidation type="list" allowBlank="1" showInputMessage="1" showErrorMessage="1" errorTitle="Invalid data" error="Please select your school district from the drop-down list." promptTitle="District (or Charter school)" prompt="Select the name of your school district from the drop-down list. If your district is not listed, close the drop-down list, then enter the name of the district. Charter schools: please use the name of the charter school instead of the district name." sqref="B11" xr:uid="{00000000-0002-0000-0100-000000000000}">
      <formula1>Districts_Info</formula1>
    </dataValidation>
    <dataValidation type="list" allowBlank="1" showInputMessage="1" showErrorMessage="1" errorTitle="Invalid data" error="Select your school from the drop-down list" promptTitle="School" prompt="Select your school from the drop-down list.  (If your school is not listed, close the drop-down list and enter the name of the school.) If the screenings were done in more than 1 school, use a different spreadsheet file for each school. " sqref="B12" xr:uid="{00000000-0002-0000-0100-000001000000}">
      <formula1>Schools_Info</formula1>
    </dataValidation>
    <dataValidation type="list" allowBlank="1" showInputMessage="1" showErrorMessage="1" promptTitle="Grade" prompt="Select the grade of the students screened. Choose only 1 grade (If you screened students in more than 1 grade, please USE A SEPARATE COPY OF THE SPREADSHEET file for each grade (Do not combine data from different grades in one file). " sqref="B13" xr:uid="{00000000-0002-0000-0100-000002000000}">
      <formula1>Grades_Info</formula1>
    </dataValidation>
    <dataValidation allowBlank="1" showInputMessage="1" showErrorMessage="1" promptTitle="Parent Opt-Outs" prompt="Enter the number of parents who opted out of the SBIRT screening." sqref="B14" xr:uid="{00000000-0002-0000-0100-000003000000}"/>
    <dataValidation allowBlank="1" showInputMessage="1" showErrorMessage="1" promptTitle="Student Opt-Outs" prompt="Enter the number of students who opted out of the SBIRT screening." sqref="B15" xr:uid="{00000000-0002-0000-0100-000004000000}"/>
    <dataValidation allowBlank="1" showInputMessage="1" showErrorMessage="1" promptTitle="Enrollment" prompt="Enter the total enrollment for the students in the grade screened in this school. Enrollment includes students screened as well as those not screened." sqref="B16" xr:uid="{00000000-0002-0000-0100-000005000000}"/>
    <dataValidation allowBlank="1" showInputMessage="1" showErrorMessage="1" promptTitle="Email address" prompt="Enter the email address of the person that is submitting the report. " sqref="B10" xr:uid="{00000000-0002-0000-0100-000006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sheetPr>
  <dimension ref="A1:AK2859"/>
  <sheetViews>
    <sheetView topLeftCell="A2" zoomScaleNormal="100" workbookViewId="0">
      <pane ySplit="6" topLeftCell="A8" activePane="bottomLeft" state="frozen"/>
      <selection activeCell="F11" sqref="F11"/>
      <selection pane="bottomLeft" activeCell="F8" sqref="F8"/>
    </sheetView>
  </sheetViews>
  <sheetFormatPr defaultColWidth="9.08984375" defaultRowHeight="12.5" x14ac:dyDescent="0.25"/>
  <cols>
    <col min="1" max="1" width="10.453125" customWidth="1"/>
    <col min="2" max="2" width="14.6328125" hidden="1" customWidth="1"/>
    <col min="3" max="3" width="12" customWidth="1"/>
    <col min="4" max="4" width="8" customWidth="1"/>
    <col min="5" max="5" width="6.81640625" customWidth="1"/>
    <col min="6" max="6" width="9.08984375" customWidth="1"/>
    <col min="7" max="7" width="7.453125" customWidth="1"/>
    <col min="8" max="8" width="8.453125" customWidth="1"/>
    <col min="9" max="9" width="17.08984375" customWidth="1"/>
    <col min="10" max="10" width="6.08984375" customWidth="1"/>
    <col min="11" max="11" width="7.453125" customWidth="1"/>
    <col min="12" max="15" width="6.08984375" customWidth="1"/>
    <col min="16" max="16" width="9.6328125" customWidth="1"/>
    <col min="17" max="17" width="13" style="6" hidden="1" customWidth="1"/>
    <col min="18" max="18" width="16.81640625" style="6" customWidth="1"/>
    <col min="19" max="19" width="12.6328125" style="6" customWidth="1"/>
    <col min="20" max="20" width="6" style="6" customWidth="1"/>
    <col min="21" max="21" width="8" style="6" customWidth="1"/>
    <col min="22" max="22" width="16.6328125" style="6" customWidth="1"/>
    <col min="23" max="23" width="11" style="6" customWidth="1"/>
    <col min="24" max="24" width="21" customWidth="1"/>
    <col min="25" max="25" width="3.81640625" style="63" customWidth="1"/>
    <col min="28" max="37" width="9.08984375" style="147"/>
  </cols>
  <sheetData>
    <row r="1" spans="1:37" ht="21.75" hidden="1" customHeight="1" thickBot="1" x14ac:dyDescent="0.5">
      <c r="A1" t="s">
        <v>0</v>
      </c>
      <c r="B1" t="s">
        <v>2601</v>
      </c>
      <c r="C1" t="s">
        <v>2583</v>
      </c>
      <c r="D1" t="s">
        <v>1</v>
      </c>
      <c r="E1" t="s">
        <v>52</v>
      </c>
      <c r="F1" t="s">
        <v>2584</v>
      </c>
      <c r="G1" t="s">
        <v>2585</v>
      </c>
      <c r="H1" t="s">
        <v>2586</v>
      </c>
      <c r="I1" t="s">
        <v>2600</v>
      </c>
      <c r="J1" t="s">
        <v>2587</v>
      </c>
      <c r="K1" t="s">
        <v>2588</v>
      </c>
      <c r="L1" t="s">
        <v>2589</v>
      </c>
      <c r="M1" t="s">
        <v>2592</v>
      </c>
      <c r="N1" t="s">
        <v>2590</v>
      </c>
      <c r="O1" t="s">
        <v>2591</v>
      </c>
      <c r="P1" t="s">
        <v>2593</v>
      </c>
      <c r="Q1" s="6" t="s">
        <v>2604</v>
      </c>
      <c r="R1" s="6" t="s">
        <v>2594</v>
      </c>
      <c r="S1" s="6" t="s">
        <v>2595</v>
      </c>
      <c r="T1" s="6" t="s">
        <v>2596</v>
      </c>
      <c r="U1" s="6" t="s">
        <v>2597</v>
      </c>
      <c r="V1" s="6" t="s">
        <v>2598</v>
      </c>
      <c r="W1" s="6" t="s">
        <v>2599</v>
      </c>
      <c r="X1" s="6" t="s">
        <v>10</v>
      </c>
      <c r="Y1" s="247" t="s">
        <v>2602</v>
      </c>
      <c r="Z1" s="245" t="s">
        <v>2577</v>
      </c>
      <c r="AA1" s="144"/>
    </row>
    <row r="2" spans="1:37" s="1" customFormat="1" ht="20.25" customHeight="1" thickTop="1" x14ac:dyDescent="0.45">
      <c r="A2" s="137" t="s">
        <v>2518</v>
      </c>
      <c r="B2" s="15"/>
      <c r="C2" s="250"/>
      <c r="D2" s="15"/>
      <c r="E2" s="15"/>
      <c r="F2" s="15"/>
      <c r="G2" s="15"/>
      <c r="H2" s="15"/>
      <c r="I2" s="15"/>
      <c r="J2" s="15"/>
      <c r="K2" s="15"/>
      <c r="L2" s="15"/>
      <c r="M2" s="15"/>
      <c r="N2" s="15"/>
      <c r="O2" s="15"/>
      <c r="P2" s="15"/>
      <c r="Q2" s="15"/>
      <c r="R2" s="15"/>
      <c r="S2" s="161"/>
      <c r="T2" s="162"/>
      <c r="U2" s="163"/>
      <c r="V2" s="164" t="s">
        <v>145</v>
      </c>
      <c r="W2" s="165"/>
      <c r="X2" s="166" t="str">
        <f>Instructions!B4</f>
        <v>2021-2022 School Year (Rev. 1/17/23)</v>
      </c>
      <c r="Y2" s="17"/>
      <c r="Z2" s="245" t="s">
        <v>2605</v>
      </c>
      <c r="AA2" s="13"/>
      <c r="AB2" s="144"/>
      <c r="AC2" s="144"/>
      <c r="AD2" s="144"/>
      <c r="AE2" s="144"/>
      <c r="AF2" s="144"/>
      <c r="AG2" s="144"/>
      <c r="AH2" s="144"/>
      <c r="AI2" s="144"/>
      <c r="AJ2" s="144"/>
      <c r="AK2" s="144"/>
    </row>
    <row r="3" spans="1:37" s="1" customFormat="1" ht="20.25" customHeight="1" thickBot="1" x14ac:dyDescent="0.5">
      <c r="A3" s="18" t="s">
        <v>118</v>
      </c>
      <c r="B3" s="19"/>
      <c r="C3" s="19"/>
      <c r="D3" s="19"/>
      <c r="E3" s="19"/>
      <c r="F3" s="19"/>
      <c r="G3" s="19"/>
      <c r="H3" s="19"/>
      <c r="I3" s="19"/>
      <c r="J3" s="19"/>
      <c r="K3" s="19"/>
      <c r="L3" s="19"/>
      <c r="M3" s="19"/>
      <c r="N3" s="19"/>
      <c r="O3" s="19"/>
      <c r="P3" s="19"/>
      <c r="Q3" s="19"/>
      <c r="R3" s="19"/>
      <c r="S3" s="19"/>
      <c r="T3" s="150"/>
      <c r="U3" s="19"/>
      <c r="V3" s="19"/>
      <c r="W3" s="19"/>
      <c r="X3" s="19"/>
      <c r="Y3" s="17"/>
      <c r="Z3" s="245" t="s">
        <v>2578</v>
      </c>
      <c r="AA3" s="13"/>
      <c r="AB3" s="144"/>
      <c r="AC3" s="144"/>
      <c r="AD3" s="144"/>
      <c r="AE3" s="144"/>
      <c r="AF3" s="144"/>
      <c r="AG3" s="144"/>
      <c r="AH3" s="144"/>
      <c r="AI3" s="144"/>
      <c r="AJ3" s="144"/>
      <c r="AK3" s="144"/>
    </row>
    <row r="4" spans="1:37" s="1" customFormat="1" ht="20.25" customHeight="1" thickBot="1" x14ac:dyDescent="0.5">
      <c r="A4" s="159" t="s">
        <v>155</v>
      </c>
      <c r="B4" s="160"/>
      <c r="C4" s="217" t="s">
        <v>151</v>
      </c>
      <c r="D4" s="218"/>
      <c r="E4" s="216" t="s">
        <v>152</v>
      </c>
      <c r="F4" s="233"/>
      <c r="G4" s="214" t="s">
        <v>162</v>
      </c>
      <c r="H4" s="215"/>
      <c r="I4" s="156"/>
      <c r="J4" s="156"/>
      <c r="K4" s="152"/>
      <c r="L4" s="152"/>
      <c r="M4" s="150" t="s">
        <v>157</v>
      </c>
      <c r="N4" s="221" t="str">
        <f>IF(ISBLANK('School Info'!B9), "", 'School Info'!B9)</f>
        <v/>
      </c>
      <c r="O4" s="234"/>
      <c r="P4" s="234"/>
      <c r="Q4" s="234"/>
      <c r="R4" s="235"/>
      <c r="S4" s="151"/>
      <c r="T4" s="153" t="s">
        <v>154</v>
      </c>
      <c r="U4" s="236" t="str">
        <f>IF(ISBLANK('School Info'!B10), "", 'School Info'!B10)</f>
        <v/>
      </c>
      <c r="V4" s="237"/>
      <c r="W4" s="237"/>
      <c r="X4" s="237"/>
      <c r="Y4" s="17"/>
      <c r="Z4" s="245" t="s">
        <v>2579</v>
      </c>
      <c r="AA4" s="13"/>
      <c r="AB4" s="145"/>
      <c r="AC4" s="144"/>
      <c r="AD4" s="144"/>
      <c r="AE4" s="144"/>
      <c r="AF4" s="144"/>
      <c r="AG4" s="144"/>
      <c r="AH4" s="144"/>
      <c r="AI4" s="144"/>
      <c r="AJ4" s="144"/>
      <c r="AK4" s="144"/>
    </row>
    <row r="5" spans="1:37" s="5" customFormat="1" ht="20.25" customHeight="1" thickBot="1" x14ac:dyDescent="0.35">
      <c r="A5" s="157" t="s">
        <v>26</v>
      </c>
      <c r="B5" s="219"/>
      <c r="C5" s="238" t="str">
        <f>IF(ISBLANK('School Info'!B11), "", 'School Info'!B11)</f>
        <v/>
      </c>
      <c r="D5" s="238"/>
      <c r="E5" s="238"/>
      <c r="F5" s="238"/>
      <c r="G5" s="238"/>
      <c r="H5" s="158" t="s">
        <v>27</v>
      </c>
      <c r="I5" s="225" t="str">
        <f>IF(ISBLANK('School Info'!B12), "", 'School Info'!B12)</f>
        <v/>
      </c>
      <c r="J5" s="224"/>
      <c r="K5" s="154" t="s">
        <v>80</v>
      </c>
      <c r="L5" s="200" t="str">
        <f>IF(ISBLANK('School Info'!B13), "", 'School Info'!B13)</f>
        <v/>
      </c>
      <c r="M5" s="239"/>
      <c r="N5" s="240"/>
      <c r="O5" s="241" t="s">
        <v>111</v>
      </c>
      <c r="P5" s="242" t="str">
        <f>IF(ISBLANK('School Info'!B14), "", 'School Info'!B14)</f>
        <v/>
      </c>
      <c r="Q5" s="222"/>
      <c r="R5" s="155" t="s">
        <v>153</v>
      </c>
      <c r="S5" s="200" t="str">
        <f>IF(ISBLANK('School Info'!B15), "", 'School Info'!B15)</f>
        <v/>
      </c>
      <c r="T5" s="243"/>
      <c r="U5" s="240" t="s">
        <v>2633</v>
      </c>
      <c r="V5" s="172">
        <f>COUNTIF(E8:E707,"&gt;=0")</f>
        <v>0</v>
      </c>
      <c r="W5" s="223" t="s">
        <v>108</v>
      </c>
      <c r="X5" s="200" t="str">
        <f>IF(ISBLANK('School Info'!B16), "", 'School Info'!B16)</f>
        <v/>
      </c>
      <c r="Y5" s="246" t="str">
        <f>Lookups!M2</f>
        <v>SBIRT2021VM1</v>
      </c>
      <c r="Z5" s="245" t="s">
        <v>2580</v>
      </c>
      <c r="AA5" s="13"/>
      <c r="AB5" s="145"/>
      <c r="AC5" s="146"/>
      <c r="AD5" s="146"/>
      <c r="AE5" s="146"/>
      <c r="AF5" s="146"/>
      <c r="AG5" s="146"/>
      <c r="AH5" s="146"/>
      <c r="AI5" s="146"/>
      <c r="AJ5" s="146"/>
      <c r="AK5" s="146"/>
    </row>
    <row r="6" spans="1:37" s="4" customFormat="1" ht="20.25" customHeight="1" thickBot="1" x14ac:dyDescent="0.35">
      <c r="A6" s="149"/>
      <c r="B6" s="148"/>
      <c r="C6" s="121"/>
      <c r="D6" s="123"/>
      <c r="E6" s="248"/>
      <c r="F6" s="249" t="s">
        <v>164</v>
      </c>
      <c r="G6" s="226"/>
      <c r="H6" s="226"/>
      <c r="I6" s="220" t="s">
        <v>102</v>
      </c>
      <c r="J6" s="227"/>
      <c r="K6" s="228"/>
      <c r="L6" s="228" t="s">
        <v>2640</v>
      </c>
      <c r="M6" s="228"/>
      <c r="N6" s="228"/>
      <c r="O6" s="229"/>
      <c r="P6" s="212" t="s">
        <v>2641</v>
      </c>
      <c r="Q6" s="230" t="s">
        <v>165</v>
      </c>
      <c r="R6" s="230"/>
      <c r="S6" s="213"/>
      <c r="T6" s="231"/>
      <c r="U6" s="231" t="s">
        <v>85</v>
      </c>
      <c r="V6" s="231"/>
      <c r="W6" s="232"/>
      <c r="X6" s="16"/>
      <c r="Y6" s="17"/>
      <c r="Z6" s="245" t="s">
        <v>2581</v>
      </c>
      <c r="AA6" s="13"/>
      <c r="AB6" s="145"/>
      <c r="AC6" s="145"/>
      <c r="AD6" s="145"/>
      <c r="AE6" s="145"/>
      <c r="AF6" s="145"/>
      <c r="AG6" s="145"/>
      <c r="AH6" s="145"/>
      <c r="AI6" s="145"/>
      <c r="AJ6" s="145"/>
      <c r="AK6" s="145"/>
    </row>
    <row r="7" spans="1:37" s="4" customFormat="1" ht="37.5" customHeight="1" x14ac:dyDescent="0.3">
      <c r="A7" s="106" t="s">
        <v>112</v>
      </c>
      <c r="B7" s="37"/>
      <c r="C7" s="111" t="s">
        <v>120</v>
      </c>
      <c r="D7" s="106" t="s">
        <v>132</v>
      </c>
      <c r="E7" s="36" t="s">
        <v>52</v>
      </c>
      <c r="F7" s="113" t="s">
        <v>156</v>
      </c>
      <c r="G7" s="114" t="s">
        <v>2639</v>
      </c>
      <c r="H7" s="114" t="s">
        <v>2647</v>
      </c>
      <c r="I7" s="115" t="s">
        <v>13</v>
      </c>
      <c r="J7" s="30" t="s">
        <v>163</v>
      </c>
      <c r="K7" s="8" t="s">
        <v>22</v>
      </c>
      <c r="L7" s="8" t="s">
        <v>23</v>
      </c>
      <c r="M7" s="8" t="s">
        <v>24</v>
      </c>
      <c r="N7" s="8" t="s">
        <v>24</v>
      </c>
      <c r="O7" s="8" t="s">
        <v>25</v>
      </c>
      <c r="P7" s="39" t="s">
        <v>21</v>
      </c>
      <c r="Q7" s="40" t="s">
        <v>14</v>
      </c>
      <c r="R7" s="40" t="s">
        <v>13</v>
      </c>
      <c r="S7" s="31" t="s">
        <v>44</v>
      </c>
      <c r="T7" s="31" t="s">
        <v>7</v>
      </c>
      <c r="U7" s="31" t="s">
        <v>8</v>
      </c>
      <c r="V7" s="31" t="s">
        <v>166</v>
      </c>
      <c r="W7" s="31" t="s">
        <v>41</v>
      </c>
      <c r="X7" s="124" t="s">
        <v>10</v>
      </c>
      <c r="Y7" s="17"/>
      <c r="Z7" s="245" t="s">
        <v>2582</v>
      </c>
      <c r="AA7" s="13"/>
      <c r="AB7" s="145"/>
      <c r="AC7" s="145"/>
      <c r="AD7" s="145"/>
      <c r="AE7" s="145"/>
      <c r="AF7" s="145"/>
      <c r="AG7" s="145"/>
      <c r="AH7" s="145"/>
      <c r="AI7" s="145"/>
      <c r="AJ7" s="145"/>
      <c r="AK7" s="145"/>
    </row>
    <row r="8" spans="1:37" ht="12.75" customHeight="1" x14ac:dyDescent="0.3">
      <c r="A8" s="179"/>
      <c r="B8" s="66"/>
      <c r="C8" s="262"/>
      <c r="D8" s="65"/>
      <c r="E8" s="68"/>
      <c r="F8" s="69"/>
      <c r="G8" s="70"/>
      <c r="H8" s="70"/>
      <c r="I8" s="42" t="str">
        <f xml:space="preserve"> IF(COUNT(Score!G7:J7)&gt;0,                                          IF(Score!L7 = "Positive", "Ask CRAFFT questions", "Ask CAR question only"), "")</f>
        <v/>
      </c>
      <c r="J8" s="74"/>
      <c r="K8" s="67"/>
      <c r="L8" s="67"/>
      <c r="M8" s="67"/>
      <c r="N8" s="67"/>
      <c r="O8" s="65"/>
      <c r="P8" s="38" t="str">
        <f>Score!U7</f>
        <v/>
      </c>
      <c r="Q8" s="9" t="str">
        <f>IF(ISNUMBER(P8),VLOOKUP(P8,Lookups!#REF!,2),IF(AND(Score!AE7&gt;0,Score!AG7= "Positive"),     "Incomplete",""))</f>
        <v/>
      </c>
      <c r="R8" s="122" t="str">
        <f>IF(Score!K7=0,         VLOOKUP(SUM(Score!N7:S7),Lookups!C$2:E$3, 3),   IF(ISNUMBER(Score!K7),         VLOOKUP(SUM(Score!N7:S7),Lookups!C$4:E$11, 3), "")     )</f>
        <v/>
      </c>
      <c r="S8" s="66"/>
      <c r="T8" s="67"/>
      <c r="U8" s="67"/>
      <c r="V8" s="77"/>
      <c r="W8" s="78"/>
      <c r="X8" s="173"/>
      <c r="Y8" s="64"/>
      <c r="Z8" s="13"/>
      <c r="AA8" s="13"/>
    </row>
    <row r="9" spans="1:37" ht="12.75" customHeight="1" x14ac:dyDescent="0.3">
      <c r="A9" s="179"/>
      <c r="B9" s="66"/>
      <c r="C9" s="262"/>
      <c r="D9" s="65"/>
      <c r="E9" s="68"/>
      <c r="F9" s="69"/>
      <c r="G9" s="70"/>
      <c r="H9" s="65"/>
      <c r="I9" s="42" t="str">
        <f xml:space="preserve"> IF(COUNT(Score!G8:J8)&gt;0,                                          IF(Score!L8 = "Positive", "Ask CRAFFT questions", "Ask CAR question only"), "")</f>
        <v/>
      </c>
      <c r="J9" s="75"/>
      <c r="K9" s="67"/>
      <c r="L9" s="67"/>
      <c r="M9" s="67"/>
      <c r="N9" s="67"/>
      <c r="O9" s="65"/>
      <c r="P9" s="38" t="str">
        <f>Score!U8</f>
        <v/>
      </c>
      <c r="Q9" s="9" t="str">
        <f>IF(ISNUMBER(P9),VLOOKUP(P9,Lookups!#REF!,2),IF(AND(Score!AE8&gt;0,Score!AG8= "Positive"),     "Incomplete",""))</f>
        <v/>
      </c>
      <c r="R9" s="122" t="str">
        <f>IF(Score!K8=0,         VLOOKUP(SUM(Score!N8:S8),Lookups!C$2:E$3, 3),   IF(ISNUMBER(Score!K8),         VLOOKUP(SUM(Score!N8:S8),Lookups!C$4:E$11, 3), "")     )</f>
        <v/>
      </c>
      <c r="S9" s="66"/>
      <c r="T9" s="67"/>
      <c r="U9" s="67"/>
      <c r="V9" s="77"/>
      <c r="W9" s="78"/>
      <c r="X9" s="173"/>
      <c r="Y9" s="64"/>
      <c r="Z9" s="13"/>
      <c r="AA9" s="13"/>
    </row>
    <row r="10" spans="1:37" ht="12.75" customHeight="1" x14ac:dyDescent="0.3">
      <c r="A10" s="179"/>
      <c r="B10" s="66"/>
      <c r="C10" s="262"/>
      <c r="D10" s="65"/>
      <c r="E10" s="68"/>
      <c r="F10" s="69"/>
      <c r="G10" s="70"/>
      <c r="H10" s="65"/>
      <c r="I10" s="42" t="str">
        <f xml:space="preserve"> IF(COUNT(Score!G9:J9)&gt;0,                                          IF(Score!L9 = "Positive", "Ask CRAFFT questions", "Ask CAR question only"), "")</f>
        <v/>
      </c>
      <c r="J10" s="75"/>
      <c r="K10" s="67"/>
      <c r="L10" s="67"/>
      <c r="M10" s="67"/>
      <c r="N10" s="67"/>
      <c r="O10" s="65"/>
      <c r="P10" s="38" t="str">
        <f>Score!U9</f>
        <v/>
      </c>
      <c r="Q10" s="9" t="str">
        <f>IF(ISNUMBER(P10),VLOOKUP(P10,Lookups!#REF!,2),IF(AND(Score!AE9&gt;0,Score!AG9= "Positive"),     "Incomplete",""))</f>
        <v/>
      </c>
      <c r="R10" s="122" t="str">
        <f>IF(Score!K9=0,         VLOOKUP(SUM(Score!N9:S9),Lookups!C$2:E$3, 3),   IF(ISNUMBER(Score!K9),         VLOOKUP(SUM(Score!N9:S9),Lookups!C$4:E$11, 3), "")     )</f>
        <v/>
      </c>
      <c r="S10" s="66"/>
      <c r="T10" s="67"/>
      <c r="U10" s="67"/>
      <c r="V10" s="77"/>
      <c r="W10" s="78"/>
      <c r="X10" s="173"/>
      <c r="Y10" s="64"/>
      <c r="Z10" s="13"/>
      <c r="AA10" s="13"/>
    </row>
    <row r="11" spans="1:37" ht="12.75" customHeight="1" x14ac:dyDescent="0.3">
      <c r="A11" s="179"/>
      <c r="B11" s="66"/>
      <c r="C11" s="262"/>
      <c r="D11" s="65"/>
      <c r="E11" s="68"/>
      <c r="F11" s="69"/>
      <c r="G11" s="70"/>
      <c r="H11" s="65"/>
      <c r="I11" s="42" t="str">
        <f xml:space="preserve"> IF(COUNT(Score!G10:J10)&gt;0,                                          IF(Score!L10 = "Positive", "Ask CRAFFT questions", "Ask CAR question only"), "")</f>
        <v/>
      </c>
      <c r="J11" s="75"/>
      <c r="K11" s="67"/>
      <c r="L11" s="67"/>
      <c r="M11" s="67"/>
      <c r="N11" s="67"/>
      <c r="O11" s="65"/>
      <c r="P11" s="38" t="str">
        <f>Score!U10</f>
        <v/>
      </c>
      <c r="Q11" s="9" t="str">
        <f>IF(ISNUMBER(P11),VLOOKUP(P11,Lookups!#REF!,2),IF(AND(Score!AE10&gt;0,Score!AG10= "Positive"),     "Incomplete",""))</f>
        <v/>
      </c>
      <c r="R11" s="122" t="str">
        <f>IF(Score!K10=0,         VLOOKUP(SUM(Score!N10:S10),Lookups!C$2:E$3, 3),   IF(ISNUMBER(Score!K10),         VLOOKUP(SUM(Score!N10:S10),Lookups!C$4:E$11, 3), "")     )</f>
        <v/>
      </c>
      <c r="S11" s="66"/>
      <c r="T11" s="67"/>
      <c r="U11" s="67"/>
      <c r="V11" s="77"/>
      <c r="W11" s="78"/>
      <c r="X11" s="173"/>
      <c r="Y11" s="64"/>
      <c r="Z11" s="13"/>
      <c r="AA11" s="13"/>
    </row>
    <row r="12" spans="1:37" ht="12.75" customHeight="1" x14ac:dyDescent="0.3">
      <c r="A12" s="179"/>
      <c r="B12" s="66"/>
      <c r="C12" s="262"/>
      <c r="D12" s="65"/>
      <c r="E12" s="68"/>
      <c r="F12" s="69"/>
      <c r="G12" s="70"/>
      <c r="H12" s="65"/>
      <c r="I12" s="42" t="str">
        <f xml:space="preserve"> IF(COUNT(Score!G11:J11)&gt;0,                                          IF(Score!L11 = "Positive", "Ask CRAFFT questions", "Ask CAR question only"), "")</f>
        <v/>
      </c>
      <c r="J12" s="75"/>
      <c r="K12" s="67"/>
      <c r="L12" s="67"/>
      <c r="M12" s="67"/>
      <c r="N12" s="67"/>
      <c r="O12" s="65"/>
      <c r="P12" s="38" t="str">
        <f>Score!U11</f>
        <v/>
      </c>
      <c r="Q12" s="9" t="str">
        <f>IF(ISNUMBER(P12),VLOOKUP(P12,Lookups!#REF!,2),IF(AND(Score!AE11&gt;0,Score!AG11= "Positive"),     "Incomplete",""))</f>
        <v/>
      </c>
      <c r="R12" s="122" t="str">
        <f>IF(Score!K11=0,         VLOOKUP(SUM(Score!N11:S11),Lookups!C$2:E$3, 3),   IF(ISNUMBER(Score!K11),         VLOOKUP(SUM(Score!N11:S11),Lookups!C$4:E$11, 3), "")     )</f>
        <v/>
      </c>
      <c r="S12" s="66"/>
      <c r="T12" s="67"/>
      <c r="U12" s="67"/>
      <c r="V12" s="77"/>
      <c r="W12" s="78"/>
      <c r="X12" s="173"/>
      <c r="Y12" s="64"/>
      <c r="Z12" s="13"/>
      <c r="AA12" s="13"/>
    </row>
    <row r="13" spans="1:37" ht="12.75" customHeight="1" x14ac:dyDescent="0.3">
      <c r="A13" s="179"/>
      <c r="B13" s="66"/>
      <c r="C13" s="262"/>
      <c r="D13" s="65"/>
      <c r="E13" s="68"/>
      <c r="F13" s="69"/>
      <c r="G13" s="70"/>
      <c r="H13" s="65"/>
      <c r="I13" s="42" t="str">
        <f xml:space="preserve"> IF(COUNT(Score!G12:J12)&gt;0,                                          IF(Score!L12 = "Positive", "Ask CRAFFT questions", "Ask CAR question only"), "")</f>
        <v/>
      </c>
      <c r="J13" s="75"/>
      <c r="K13" s="67"/>
      <c r="L13" s="67"/>
      <c r="M13" s="67"/>
      <c r="N13" s="67"/>
      <c r="O13" s="65"/>
      <c r="P13" s="38" t="str">
        <f>Score!U12</f>
        <v/>
      </c>
      <c r="Q13" s="9" t="str">
        <f>IF(ISNUMBER(P13),VLOOKUP(P13,Lookups!#REF!,2),IF(AND(Score!AE12&gt;0,Score!AG12= "Positive"),     "Incomplete",""))</f>
        <v/>
      </c>
      <c r="R13" s="122" t="str">
        <f>IF(Score!K12=0,         VLOOKUP(SUM(Score!N12:S12),Lookups!C$2:E$3, 3),   IF(ISNUMBER(Score!K12),         VLOOKUP(SUM(Score!N12:S12),Lookups!C$4:E$11, 3), "")     )</f>
        <v/>
      </c>
      <c r="S13" s="66"/>
      <c r="T13" s="67"/>
      <c r="U13" s="67"/>
      <c r="V13" s="77"/>
      <c r="W13" s="78"/>
      <c r="X13" s="173"/>
      <c r="Y13" s="64"/>
      <c r="Z13" s="13"/>
      <c r="AA13" s="13"/>
    </row>
    <row r="14" spans="1:37" ht="12.75" customHeight="1" x14ac:dyDescent="0.3">
      <c r="A14" s="179"/>
      <c r="B14" s="66"/>
      <c r="C14" s="262"/>
      <c r="D14" s="65"/>
      <c r="E14" s="68"/>
      <c r="F14" s="69"/>
      <c r="G14" s="70"/>
      <c r="H14" s="65"/>
      <c r="I14" s="42" t="str">
        <f xml:space="preserve"> IF(COUNT(Score!G13:J13)&gt;0,                                          IF(Score!L13 = "Positive", "Ask CRAFFT questions", "Ask CAR question only"), "")</f>
        <v/>
      </c>
      <c r="J14" s="75"/>
      <c r="K14" s="67"/>
      <c r="L14" s="67"/>
      <c r="M14" s="67"/>
      <c r="N14" s="67"/>
      <c r="O14" s="65"/>
      <c r="P14" s="38" t="str">
        <f>Score!U13</f>
        <v/>
      </c>
      <c r="Q14" s="9" t="str">
        <f>IF(ISNUMBER(P14),VLOOKUP(P14,Lookups!#REF!,2),IF(AND(Score!AE13&gt;0,Score!AG13= "Positive"),     "Incomplete",""))</f>
        <v/>
      </c>
      <c r="R14" s="122" t="str">
        <f>IF(Score!K13=0,         VLOOKUP(SUM(Score!N13:S13),Lookups!C$2:E$3, 3),   IF(ISNUMBER(Score!K13),         VLOOKUP(SUM(Score!N13:S13),Lookups!C$4:E$11, 3), "")     )</f>
        <v/>
      </c>
      <c r="S14" s="66"/>
      <c r="T14" s="67"/>
      <c r="U14" s="67"/>
      <c r="V14" s="77"/>
      <c r="W14" s="78"/>
      <c r="X14" s="173"/>
      <c r="Y14" s="64"/>
      <c r="Z14" s="13"/>
      <c r="AA14" s="13"/>
    </row>
    <row r="15" spans="1:37" ht="12.75" customHeight="1" x14ac:dyDescent="0.3">
      <c r="A15" s="179"/>
      <c r="B15" s="66"/>
      <c r="C15" s="262"/>
      <c r="D15" s="65"/>
      <c r="E15" s="68"/>
      <c r="F15" s="69"/>
      <c r="G15" s="70"/>
      <c r="H15" s="65"/>
      <c r="I15" s="42" t="str">
        <f xml:space="preserve"> IF(COUNT(Score!G14:J14)&gt;0,                                          IF(Score!L14 = "Positive", "Ask CRAFFT questions", "Ask CAR question only"), "")</f>
        <v/>
      </c>
      <c r="J15" s="75"/>
      <c r="K15" s="67"/>
      <c r="L15" s="67"/>
      <c r="M15" s="67"/>
      <c r="N15" s="67"/>
      <c r="O15" s="65"/>
      <c r="P15" s="38" t="str">
        <f>Score!U14</f>
        <v/>
      </c>
      <c r="Q15" s="9" t="str">
        <f>IF(ISNUMBER(P15),VLOOKUP(P15,Lookups!#REF!,2),IF(AND(Score!AE14&gt;0,Score!AG14= "Positive"),     "Incomplete",""))</f>
        <v/>
      </c>
      <c r="R15" s="122" t="str">
        <f>IF(Score!K14=0,         VLOOKUP(SUM(Score!N14:S14),Lookups!C$2:E$3, 3),   IF(ISNUMBER(Score!K14),         VLOOKUP(SUM(Score!N14:S14),Lookups!C$4:E$11, 3), "")     )</f>
        <v/>
      </c>
      <c r="S15" s="66"/>
      <c r="T15" s="67"/>
      <c r="U15" s="67"/>
      <c r="V15" s="77"/>
      <c r="W15" s="78"/>
      <c r="X15" s="173"/>
      <c r="Y15" s="64"/>
      <c r="Z15" s="13"/>
      <c r="AA15" s="13"/>
    </row>
    <row r="16" spans="1:37" ht="12.75" customHeight="1" x14ac:dyDescent="0.3">
      <c r="A16" s="179"/>
      <c r="B16" s="66"/>
      <c r="C16" s="262"/>
      <c r="D16" s="65"/>
      <c r="E16" s="68"/>
      <c r="F16" s="69"/>
      <c r="G16" s="70"/>
      <c r="H16" s="65"/>
      <c r="I16" s="42" t="str">
        <f xml:space="preserve"> IF(COUNT(Score!G15:J15)&gt;0,                                          IF(Score!L15 = "Positive", "Ask CRAFFT questions", "Ask CAR question only"), "")</f>
        <v/>
      </c>
      <c r="J16" s="75"/>
      <c r="K16" s="67"/>
      <c r="L16" s="67"/>
      <c r="M16" s="67"/>
      <c r="N16" s="67"/>
      <c r="O16" s="65"/>
      <c r="P16" s="38" t="str">
        <f>Score!U15</f>
        <v/>
      </c>
      <c r="Q16" s="9" t="str">
        <f>IF(ISNUMBER(P16),VLOOKUP(P16,Lookups!#REF!,2),IF(AND(Score!AE15&gt;0,Score!AG15= "Positive"),     "Incomplete",""))</f>
        <v/>
      </c>
      <c r="R16" s="122" t="str">
        <f>IF(Score!K15=0,         VLOOKUP(SUM(Score!N15:S15),Lookups!C$2:E$3, 3),   IF(ISNUMBER(Score!K15),         VLOOKUP(SUM(Score!N15:S15),Lookups!C$4:E$11, 3), "")     )</f>
        <v/>
      </c>
      <c r="S16" s="66"/>
      <c r="T16" s="67"/>
      <c r="U16" s="67"/>
      <c r="V16" s="77"/>
      <c r="W16" s="78"/>
      <c r="X16" s="173"/>
      <c r="Y16" s="64"/>
      <c r="Z16" s="13"/>
      <c r="AA16" s="13"/>
    </row>
    <row r="17" spans="1:27" ht="12.75" customHeight="1" x14ac:dyDescent="0.3">
      <c r="A17" s="179"/>
      <c r="B17" s="66"/>
      <c r="C17" s="262"/>
      <c r="D17" s="65"/>
      <c r="E17" s="68"/>
      <c r="F17" s="69"/>
      <c r="G17" s="70"/>
      <c r="H17" s="65"/>
      <c r="I17" s="42" t="str">
        <f xml:space="preserve"> IF(COUNT(Score!G16:J16)&gt;0,                                          IF(Score!L16 = "Positive", "Ask CRAFFT questions", "Ask CAR question only"), "")</f>
        <v/>
      </c>
      <c r="J17" s="75"/>
      <c r="K17" s="67"/>
      <c r="L17" s="67"/>
      <c r="M17" s="67"/>
      <c r="N17" s="67"/>
      <c r="O17" s="65"/>
      <c r="P17" s="38" t="str">
        <f>Score!U16</f>
        <v/>
      </c>
      <c r="Q17" s="9" t="str">
        <f>IF(ISNUMBER(P17),VLOOKUP(P17,Lookups!#REF!,2),IF(AND(Score!AE16&gt;0,Score!AG16= "Positive"),     "Incomplete",""))</f>
        <v/>
      </c>
      <c r="R17" s="122" t="str">
        <f>IF(Score!K16=0,         VLOOKUP(SUM(Score!N16:S16),Lookups!C$2:E$3, 3),   IF(ISNUMBER(Score!K16),         VLOOKUP(SUM(Score!N16:S16),Lookups!C$4:E$11, 3), "")     )</f>
        <v/>
      </c>
      <c r="S17" s="66"/>
      <c r="T17" s="67"/>
      <c r="U17" s="67"/>
      <c r="V17" s="77"/>
      <c r="W17" s="78"/>
      <c r="X17" s="173"/>
      <c r="Y17" s="64"/>
      <c r="Z17" s="13"/>
      <c r="AA17" s="13"/>
    </row>
    <row r="18" spans="1:27" ht="12.75" customHeight="1" x14ac:dyDescent="0.3">
      <c r="A18" s="179"/>
      <c r="B18" s="66"/>
      <c r="C18" s="262"/>
      <c r="D18" s="65"/>
      <c r="E18" s="68"/>
      <c r="F18" s="69"/>
      <c r="G18" s="70"/>
      <c r="H18" s="65"/>
      <c r="I18" s="42" t="str">
        <f xml:space="preserve"> IF(COUNT(Score!G17:J17)&gt;0,                                          IF(Score!L17 = "Positive", "Ask CRAFFT questions", "Ask CAR question only"), "")</f>
        <v/>
      </c>
      <c r="J18" s="75"/>
      <c r="K18" s="67"/>
      <c r="L18" s="67"/>
      <c r="M18" s="67"/>
      <c r="N18" s="67"/>
      <c r="O18" s="65"/>
      <c r="P18" s="38" t="str">
        <f>Score!U17</f>
        <v/>
      </c>
      <c r="Q18" s="9" t="str">
        <f>IF(ISNUMBER(P18),VLOOKUP(P18,Lookups!#REF!,2),IF(AND(Score!AE17&gt;0,Score!AG17= "Positive"),     "Incomplete",""))</f>
        <v/>
      </c>
      <c r="R18" s="122" t="str">
        <f>IF(Score!K17=0,         VLOOKUP(SUM(Score!N17:S17),Lookups!C$2:E$3, 3),   IF(ISNUMBER(Score!K17),         VLOOKUP(SUM(Score!N17:S17),Lookups!C$4:E$11, 3), "")     )</f>
        <v/>
      </c>
      <c r="S18" s="66"/>
      <c r="T18" s="67"/>
      <c r="U18" s="67"/>
      <c r="V18" s="77"/>
      <c r="W18" s="78"/>
      <c r="X18" s="173"/>
      <c r="Y18" s="64"/>
      <c r="Z18" s="13"/>
      <c r="AA18" s="13"/>
    </row>
    <row r="19" spans="1:27" ht="12.75" customHeight="1" x14ac:dyDescent="0.3">
      <c r="A19" s="179"/>
      <c r="B19" s="66"/>
      <c r="C19" s="262"/>
      <c r="D19" s="65"/>
      <c r="E19" s="68"/>
      <c r="F19" s="69"/>
      <c r="G19" s="70"/>
      <c r="H19" s="65"/>
      <c r="I19" s="42" t="str">
        <f xml:space="preserve"> IF(COUNT(Score!G18:J18)&gt;0,                                          IF(Score!L18 = "Positive", "Ask CRAFFT questions", "Ask CAR question only"), "")</f>
        <v/>
      </c>
      <c r="J19" s="75"/>
      <c r="K19" s="67"/>
      <c r="L19" s="67"/>
      <c r="M19" s="67"/>
      <c r="N19" s="67"/>
      <c r="O19" s="65"/>
      <c r="P19" s="38" t="str">
        <f>Score!U18</f>
        <v/>
      </c>
      <c r="Q19" s="9" t="str">
        <f>IF(ISNUMBER(P19),VLOOKUP(P19,Lookups!#REF!,2),IF(AND(Score!AE18&gt;0,Score!AG18= "Positive"),     "Incomplete",""))</f>
        <v/>
      </c>
      <c r="R19" s="122" t="str">
        <f>IF(Score!K18=0,         VLOOKUP(SUM(Score!N18:S18),Lookups!C$2:E$3, 3),   IF(ISNUMBER(Score!K18),         VLOOKUP(SUM(Score!N18:S18),Lookups!C$4:E$11, 3), "")     )</f>
        <v/>
      </c>
      <c r="S19" s="66"/>
      <c r="T19" s="67"/>
      <c r="U19" s="67"/>
      <c r="V19" s="77"/>
      <c r="W19" s="78"/>
      <c r="X19" s="173"/>
      <c r="Y19" s="64"/>
      <c r="Z19" s="13"/>
      <c r="AA19" s="13"/>
    </row>
    <row r="20" spans="1:27" ht="12.75" customHeight="1" x14ac:dyDescent="0.3">
      <c r="A20" s="179"/>
      <c r="B20" s="66"/>
      <c r="C20" s="262"/>
      <c r="D20" s="65"/>
      <c r="E20" s="68"/>
      <c r="F20" s="69"/>
      <c r="G20" s="70"/>
      <c r="H20" s="65"/>
      <c r="I20" s="42" t="str">
        <f xml:space="preserve"> IF(COUNT(Score!G19:J19)&gt;0,                                          IF(Score!L19 = "Positive", "Ask CRAFFT questions", "Ask CAR question only"), "")</f>
        <v/>
      </c>
      <c r="J20" s="74"/>
      <c r="K20" s="67"/>
      <c r="L20" s="67"/>
      <c r="M20" s="67"/>
      <c r="N20" s="67"/>
      <c r="O20" s="65"/>
      <c r="P20" s="38" t="str">
        <f>Score!U19</f>
        <v/>
      </c>
      <c r="Q20" s="9" t="str">
        <f>IF(ISNUMBER(P20),VLOOKUP(P20,Lookups!#REF!,2),IF(AND(Score!AE19&gt;0,Score!AG19= "Positive"),     "Incomplete",""))</f>
        <v/>
      </c>
      <c r="R20" s="122" t="str">
        <f>IF(Score!K19=0,         VLOOKUP(SUM(Score!N19:S19),Lookups!C$2:E$3, 3),   IF(ISNUMBER(Score!K19),         VLOOKUP(SUM(Score!N19:S19),Lookups!C$4:E$11, 3), "")     )</f>
        <v/>
      </c>
      <c r="S20" s="66"/>
      <c r="T20" s="67"/>
      <c r="U20" s="67"/>
      <c r="V20" s="77"/>
      <c r="W20" s="78"/>
      <c r="X20" s="173"/>
      <c r="Y20" s="64"/>
      <c r="Z20" s="13"/>
      <c r="AA20" s="13"/>
    </row>
    <row r="21" spans="1:27" ht="12.75" customHeight="1" x14ac:dyDescent="0.3">
      <c r="A21" s="179"/>
      <c r="B21" s="66"/>
      <c r="C21" s="262"/>
      <c r="D21" s="65"/>
      <c r="E21" s="68"/>
      <c r="F21" s="69"/>
      <c r="G21" s="70"/>
      <c r="H21" s="65"/>
      <c r="I21" s="42" t="str">
        <f xml:space="preserve"> IF(COUNT(Score!G20:J20)&gt;0,                                          IF(Score!L20 = "Positive", "Ask CRAFFT questions", "Ask CAR question only"), "")</f>
        <v/>
      </c>
      <c r="J21" s="75"/>
      <c r="K21" s="67"/>
      <c r="L21" s="67"/>
      <c r="M21" s="67"/>
      <c r="N21" s="67"/>
      <c r="O21" s="65"/>
      <c r="P21" s="38" t="str">
        <f>Score!U20</f>
        <v/>
      </c>
      <c r="Q21" s="9" t="str">
        <f>IF(ISNUMBER(P21),VLOOKUP(P21,Lookups!#REF!,2),IF(AND(Score!AE20&gt;0,Score!AG20= "Positive"),     "Incomplete",""))</f>
        <v/>
      </c>
      <c r="R21" s="122" t="str">
        <f>IF(Score!K20=0,         VLOOKUP(SUM(Score!N20:S20),Lookups!C$2:E$3, 3),   IF(ISNUMBER(Score!K20),         VLOOKUP(SUM(Score!N20:S20),Lookups!C$4:E$11, 3), "")     )</f>
        <v/>
      </c>
      <c r="S21" s="66"/>
      <c r="T21" s="67"/>
      <c r="U21" s="67"/>
      <c r="V21" s="77"/>
      <c r="W21" s="78"/>
      <c r="X21" s="173"/>
      <c r="Y21" s="64"/>
      <c r="Z21" s="13"/>
      <c r="AA21" s="13"/>
    </row>
    <row r="22" spans="1:27" ht="12.75" customHeight="1" x14ac:dyDescent="0.3">
      <c r="A22" s="179"/>
      <c r="B22" s="66"/>
      <c r="C22" s="262"/>
      <c r="D22" s="65"/>
      <c r="E22" s="68"/>
      <c r="F22" s="69"/>
      <c r="G22" s="70"/>
      <c r="H22" s="65"/>
      <c r="I22" s="42" t="str">
        <f xml:space="preserve"> IF(COUNT(Score!G21:J21)&gt;0,                                          IF(Score!L21 = "Positive", "Ask CRAFFT questions", "Ask CAR question only"), "")</f>
        <v/>
      </c>
      <c r="J22" s="75"/>
      <c r="K22" s="67"/>
      <c r="L22" s="67"/>
      <c r="M22" s="67"/>
      <c r="N22" s="67"/>
      <c r="O22" s="65"/>
      <c r="P22" s="38" t="str">
        <f>Score!U21</f>
        <v/>
      </c>
      <c r="Q22" s="9" t="str">
        <f>IF(ISNUMBER(P22),VLOOKUP(P22,Lookups!#REF!,2),IF(AND(Score!AE21&gt;0,Score!AG21= "Positive"),     "Incomplete",""))</f>
        <v/>
      </c>
      <c r="R22" s="122" t="str">
        <f>IF(Score!K21=0,         VLOOKUP(SUM(Score!N21:S21),Lookups!C$2:E$3, 3),   IF(ISNUMBER(Score!K21),         VLOOKUP(SUM(Score!N21:S21),Lookups!C$4:E$11, 3), "")     )</f>
        <v/>
      </c>
      <c r="S22" s="66"/>
      <c r="T22" s="67"/>
      <c r="U22" s="67"/>
      <c r="V22" s="77"/>
      <c r="W22" s="78"/>
      <c r="X22" s="173"/>
      <c r="Y22" s="64"/>
      <c r="Z22" s="13"/>
      <c r="AA22" s="13"/>
    </row>
    <row r="23" spans="1:27" ht="12.75" customHeight="1" x14ac:dyDescent="0.3">
      <c r="A23" s="179"/>
      <c r="B23" s="66"/>
      <c r="C23" s="262"/>
      <c r="D23" s="65"/>
      <c r="E23" s="68"/>
      <c r="F23" s="69"/>
      <c r="G23" s="70"/>
      <c r="H23" s="65"/>
      <c r="I23" s="42" t="str">
        <f xml:space="preserve"> IF(COUNT(Score!G22:J22)&gt;0,                                          IF(Score!L22 = "Positive", "Ask CRAFFT questions", "Ask CAR question only"), "")</f>
        <v/>
      </c>
      <c r="J23" s="75"/>
      <c r="K23" s="67"/>
      <c r="L23" s="67"/>
      <c r="M23" s="67"/>
      <c r="N23" s="67"/>
      <c r="O23" s="65"/>
      <c r="P23" s="38" t="str">
        <f>Score!U22</f>
        <v/>
      </c>
      <c r="Q23" s="9" t="str">
        <f>IF(ISNUMBER(P23),VLOOKUP(P23,Lookups!#REF!,2),IF(AND(Score!AE22&gt;0,Score!AG22= "Positive"),     "Incomplete",""))</f>
        <v/>
      </c>
      <c r="R23" s="122" t="str">
        <f>IF(Score!K22=0,         VLOOKUP(SUM(Score!N22:S22),Lookups!C$2:E$3, 3),   IF(ISNUMBER(Score!K22),         VLOOKUP(SUM(Score!N22:S22),Lookups!C$4:E$11, 3), "")     )</f>
        <v/>
      </c>
      <c r="S23" s="66"/>
      <c r="T23" s="67"/>
      <c r="U23" s="67"/>
      <c r="V23" s="77"/>
      <c r="W23" s="78"/>
      <c r="X23" s="173"/>
      <c r="Y23" s="64"/>
      <c r="Z23" s="13"/>
      <c r="AA23" s="13"/>
    </row>
    <row r="24" spans="1:27" ht="12.75" customHeight="1" x14ac:dyDescent="0.3">
      <c r="A24" s="179"/>
      <c r="B24" s="66"/>
      <c r="C24" s="262"/>
      <c r="D24" s="65"/>
      <c r="E24" s="68"/>
      <c r="F24" s="69"/>
      <c r="G24" s="70"/>
      <c r="H24" s="65"/>
      <c r="I24" s="42" t="str">
        <f xml:space="preserve"> IF(COUNT(Score!G23:J23)&gt;0,                                          IF(Score!L23 = "Positive", "Ask CRAFFT questions", "Ask CAR question only"), "")</f>
        <v/>
      </c>
      <c r="J24" s="75"/>
      <c r="K24" s="67"/>
      <c r="L24" s="67"/>
      <c r="M24" s="67"/>
      <c r="N24" s="67"/>
      <c r="O24" s="65"/>
      <c r="P24" s="38" t="str">
        <f>Score!U23</f>
        <v/>
      </c>
      <c r="Q24" s="9" t="str">
        <f>IF(ISNUMBER(P24),VLOOKUP(P24,Lookups!#REF!,2),IF(AND(Score!AE23&gt;0,Score!AG23= "Positive"),     "Incomplete",""))</f>
        <v/>
      </c>
      <c r="R24" s="122" t="str">
        <f>IF(Score!K23=0,         VLOOKUP(SUM(Score!N23:S23),Lookups!C$2:E$3, 3),   IF(ISNUMBER(Score!K23),         VLOOKUP(SUM(Score!N23:S23),Lookups!C$4:E$11, 3), "")     )</f>
        <v/>
      </c>
      <c r="S24" s="66"/>
      <c r="T24" s="67"/>
      <c r="U24" s="67"/>
      <c r="V24" s="77"/>
      <c r="W24" s="78"/>
      <c r="X24" s="173"/>
      <c r="Y24" s="64"/>
      <c r="Z24" s="13"/>
      <c r="AA24" s="13"/>
    </row>
    <row r="25" spans="1:27" ht="12.75" customHeight="1" x14ac:dyDescent="0.3">
      <c r="A25" s="179"/>
      <c r="B25" s="66"/>
      <c r="C25" s="262"/>
      <c r="D25" s="65"/>
      <c r="E25" s="68"/>
      <c r="F25" s="69"/>
      <c r="G25" s="70"/>
      <c r="H25" s="65"/>
      <c r="I25" s="42" t="str">
        <f xml:space="preserve"> IF(COUNT(Score!G24:J24)&gt;0,                                          IF(Score!L24 = "Positive", "Ask CRAFFT questions", "Ask CAR question only"), "")</f>
        <v/>
      </c>
      <c r="J25" s="75"/>
      <c r="K25" s="67"/>
      <c r="L25" s="67"/>
      <c r="M25" s="67"/>
      <c r="N25" s="67"/>
      <c r="O25" s="65"/>
      <c r="P25" s="38" t="str">
        <f>Score!U24</f>
        <v/>
      </c>
      <c r="Q25" s="9" t="str">
        <f>IF(ISNUMBER(P25),VLOOKUP(P25,Lookups!#REF!,2),IF(AND(Score!AE24&gt;0,Score!AG24= "Positive"),     "Incomplete",""))</f>
        <v/>
      </c>
      <c r="R25" s="122" t="str">
        <f>IF(Score!K24=0,         VLOOKUP(SUM(Score!N24:S24),Lookups!C$2:E$3, 3),   IF(ISNUMBER(Score!K24),         VLOOKUP(SUM(Score!N24:S24),Lookups!C$4:E$11, 3), "")     )</f>
        <v/>
      </c>
      <c r="S25" s="66"/>
      <c r="T25" s="67"/>
      <c r="U25" s="67"/>
      <c r="V25" s="77"/>
      <c r="W25" s="78"/>
      <c r="X25" s="173"/>
      <c r="Y25" s="64"/>
      <c r="Z25" s="13"/>
      <c r="AA25" s="13"/>
    </row>
    <row r="26" spans="1:27" ht="12.75" customHeight="1" x14ac:dyDescent="0.3">
      <c r="A26" s="179"/>
      <c r="B26" s="66"/>
      <c r="C26" s="262"/>
      <c r="D26" s="65"/>
      <c r="E26" s="68"/>
      <c r="F26" s="69"/>
      <c r="G26" s="70"/>
      <c r="H26" s="65"/>
      <c r="I26" s="42" t="str">
        <f xml:space="preserve"> IF(COUNT(Score!G25:J25)&gt;0,                                          IF(Score!L25 = "Positive", "Ask CRAFFT questions", "Ask CAR question only"), "")</f>
        <v/>
      </c>
      <c r="J26" s="75"/>
      <c r="K26" s="67"/>
      <c r="L26" s="67"/>
      <c r="M26" s="67"/>
      <c r="N26" s="67"/>
      <c r="O26" s="65"/>
      <c r="P26" s="38" t="str">
        <f>Score!U25</f>
        <v/>
      </c>
      <c r="Q26" s="9" t="str">
        <f>IF(ISNUMBER(P26),VLOOKUP(P26,Lookups!#REF!,2),IF(AND(Score!AE25&gt;0,Score!AG25= "Positive"),     "Incomplete",""))</f>
        <v/>
      </c>
      <c r="R26" s="122" t="str">
        <f>IF(Score!K25=0,         VLOOKUP(SUM(Score!N25:S25),Lookups!C$2:E$3, 3),   IF(ISNUMBER(Score!K25),         VLOOKUP(SUM(Score!N25:S25),Lookups!C$4:E$11, 3), "")     )</f>
        <v/>
      </c>
      <c r="S26" s="66"/>
      <c r="T26" s="67"/>
      <c r="U26" s="67"/>
      <c r="V26" s="77"/>
      <c r="W26" s="78"/>
      <c r="X26" s="173"/>
      <c r="Y26" s="64"/>
      <c r="Z26" s="13"/>
      <c r="AA26" s="13"/>
    </row>
    <row r="27" spans="1:27" ht="12.75" customHeight="1" x14ac:dyDescent="0.3">
      <c r="A27" s="179"/>
      <c r="B27" s="66"/>
      <c r="C27" s="262"/>
      <c r="D27" s="65"/>
      <c r="E27" s="68"/>
      <c r="F27" s="69"/>
      <c r="G27" s="70"/>
      <c r="H27" s="65"/>
      <c r="I27" s="42" t="str">
        <f xml:space="preserve"> IF(COUNT(Score!G26:J26)&gt;0,                                          IF(Score!L26 = "Positive", "Ask CRAFFT questions", "Ask CAR question only"), "")</f>
        <v/>
      </c>
      <c r="J27" s="75"/>
      <c r="K27" s="67"/>
      <c r="L27" s="67"/>
      <c r="M27" s="67"/>
      <c r="N27" s="67"/>
      <c r="O27" s="65"/>
      <c r="P27" s="38" t="str">
        <f>Score!U26</f>
        <v/>
      </c>
      <c r="Q27" s="9" t="str">
        <f>IF(ISNUMBER(P27),VLOOKUP(P27,Lookups!#REF!,2),IF(AND(Score!AE26&gt;0,Score!AG26= "Positive"),     "Incomplete",""))</f>
        <v/>
      </c>
      <c r="R27" s="122" t="str">
        <f>IF(Score!K26=0,         VLOOKUP(SUM(Score!N26:S26),Lookups!C$2:E$3, 3),   IF(ISNUMBER(Score!K26),         VLOOKUP(SUM(Score!N26:S26),Lookups!C$4:E$11, 3), "")     )</f>
        <v/>
      </c>
      <c r="S27" s="66"/>
      <c r="T27" s="67"/>
      <c r="U27" s="67"/>
      <c r="V27" s="77"/>
      <c r="W27" s="78"/>
      <c r="X27" s="173"/>
      <c r="Y27" s="64"/>
      <c r="Z27" s="13"/>
      <c r="AA27" s="13"/>
    </row>
    <row r="28" spans="1:27" ht="12.75" customHeight="1" x14ac:dyDescent="0.3">
      <c r="A28" s="179"/>
      <c r="B28" s="66"/>
      <c r="C28" s="262"/>
      <c r="D28" s="65"/>
      <c r="E28" s="68"/>
      <c r="F28" s="69"/>
      <c r="G28" s="70"/>
      <c r="H28" s="65"/>
      <c r="I28" s="42" t="str">
        <f xml:space="preserve"> IF(COUNT(Score!G27:J27)&gt;0,                                          IF(Score!L27 = "Positive", "Ask CRAFFT questions", "Ask CAR question only"), "")</f>
        <v/>
      </c>
      <c r="J28" s="75"/>
      <c r="K28" s="67"/>
      <c r="L28" s="67"/>
      <c r="M28" s="67"/>
      <c r="N28" s="67"/>
      <c r="O28" s="65"/>
      <c r="P28" s="38" t="str">
        <f>Score!U27</f>
        <v/>
      </c>
      <c r="Q28" s="9" t="str">
        <f>IF(ISNUMBER(P28),VLOOKUP(P28,Lookups!#REF!,2),IF(AND(Score!AE27&gt;0,Score!AG27= "Positive"),     "Incomplete",""))</f>
        <v/>
      </c>
      <c r="R28" s="122" t="str">
        <f>IF(Score!K27=0,         VLOOKUP(SUM(Score!N27:S27),Lookups!C$2:E$3, 3),   IF(ISNUMBER(Score!K27),         VLOOKUP(SUM(Score!N27:S27),Lookups!C$4:E$11, 3), "")     )</f>
        <v/>
      </c>
      <c r="S28" s="66"/>
      <c r="T28" s="67"/>
      <c r="U28" s="67"/>
      <c r="V28" s="77"/>
      <c r="W28" s="78"/>
      <c r="X28" s="173"/>
      <c r="Y28" s="64"/>
      <c r="Z28" s="13"/>
      <c r="AA28" s="13"/>
    </row>
    <row r="29" spans="1:27" ht="12.75" customHeight="1" x14ac:dyDescent="0.3">
      <c r="A29" s="179"/>
      <c r="B29" s="66"/>
      <c r="C29" s="262"/>
      <c r="D29" s="65"/>
      <c r="E29" s="68"/>
      <c r="F29" s="69"/>
      <c r="G29" s="70"/>
      <c r="H29" s="65"/>
      <c r="I29" s="42" t="str">
        <f xml:space="preserve"> IF(COUNT(Score!G28:J28)&gt;0,                                          IF(Score!L28 = "Positive", "Ask CRAFFT questions", "Ask CAR question only"), "")</f>
        <v/>
      </c>
      <c r="J29" s="75"/>
      <c r="K29" s="67"/>
      <c r="L29" s="67"/>
      <c r="M29" s="67"/>
      <c r="N29" s="67"/>
      <c r="O29" s="65"/>
      <c r="P29" s="38" t="str">
        <f>Score!U28</f>
        <v/>
      </c>
      <c r="Q29" s="9" t="str">
        <f>IF(ISNUMBER(P29),VLOOKUP(P29,Lookups!#REF!,2),IF(AND(Score!AE28&gt;0,Score!AG28= "Positive"),     "Incomplete",""))</f>
        <v/>
      </c>
      <c r="R29" s="122" t="str">
        <f>IF(Score!K28=0,         VLOOKUP(SUM(Score!N28:S28),Lookups!C$2:E$3, 3),   IF(ISNUMBER(Score!K28),         VLOOKUP(SUM(Score!N28:S28),Lookups!C$4:E$11, 3), "")     )</f>
        <v/>
      </c>
      <c r="S29" s="66"/>
      <c r="T29" s="67"/>
      <c r="U29" s="67"/>
      <c r="V29" s="77"/>
      <c r="W29" s="78"/>
      <c r="X29" s="173"/>
      <c r="Y29" s="64"/>
      <c r="Z29" s="13"/>
      <c r="AA29" s="13"/>
    </row>
    <row r="30" spans="1:27" ht="12.75" customHeight="1" x14ac:dyDescent="0.3">
      <c r="A30" s="179"/>
      <c r="B30" s="66"/>
      <c r="C30" s="262"/>
      <c r="D30" s="65"/>
      <c r="E30" s="68"/>
      <c r="F30" s="69"/>
      <c r="G30" s="70"/>
      <c r="H30" s="65"/>
      <c r="I30" s="42" t="str">
        <f xml:space="preserve"> IF(COUNT(Score!G29:J29)&gt;0,                                          IF(Score!L29 = "Positive", "Ask CRAFFT questions", "Ask CAR question only"), "")</f>
        <v/>
      </c>
      <c r="J30" s="75"/>
      <c r="K30" s="67"/>
      <c r="L30" s="67"/>
      <c r="M30" s="67"/>
      <c r="N30" s="67"/>
      <c r="O30" s="65"/>
      <c r="P30" s="38" t="str">
        <f>Score!U29</f>
        <v/>
      </c>
      <c r="Q30" s="9" t="str">
        <f>IF(ISNUMBER(P30),VLOOKUP(P30,Lookups!#REF!,2),IF(AND(Score!AE29&gt;0,Score!AG29= "Positive"),     "Incomplete",""))</f>
        <v/>
      </c>
      <c r="R30" s="122" t="str">
        <f>IF(Score!K29=0,         VLOOKUP(SUM(Score!N29:S29),Lookups!C$2:E$3, 3),   IF(ISNUMBER(Score!K29),         VLOOKUP(SUM(Score!N29:S29),Lookups!C$4:E$11, 3), "")     )</f>
        <v/>
      </c>
      <c r="S30" s="66"/>
      <c r="T30" s="67"/>
      <c r="U30" s="67"/>
      <c r="V30" s="77"/>
      <c r="W30" s="78"/>
      <c r="X30" s="173"/>
      <c r="Y30" s="64"/>
      <c r="Z30" s="13"/>
      <c r="AA30" s="13"/>
    </row>
    <row r="31" spans="1:27" ht="12.75" customHeight="1" x14ac:dyDescent="0.3">
      <c r="A31" s="179"/>
      <c r="B31" s="66"/>
      <c r="C31" s="262"/>
      <c r="D31" s="65"/>
      <c r="E31" s="68"/>
      <c r="F31" s="69"/>
      <c r="G31" s="70"/>
      <c r="H31" s="65"/>
      <c r="I31" s="42" t="str">
        <f xml:space="preserve"> IF(COUNT(Score!G30:J30)&gt;0,                                          IF(Score!L30 = "Positive", "Ask CRAFFT questions", "Ask CAR question only"), "")</f>
        <v/>
      </c>
      <c r="J31" s="75"/>
      <c r="K31" s="67"/>
      <c r="L31" s="67"/>
      <c r="M31" s="67"/>
      <c r="N31" s="67"/>
      <c r="O31" s="65"/>
      <c r="P31" s="38" t="str">
        <f>Score!U30</f>
        <v/>
      </c>
      <c r="Q31" s="9" t="str">
        <f>IF(ISNUMBER(P31),VLOOKUP(P31,Lookups!#REF!,2),IF(AND(Score!AE30&gt;0,Score!AG30= "Positive"),     "Incomplete",""))</f>
        <v/>
      </c>
      <c r="R31" s="122" t="str">
        <f>IF(Score!K30=0,         VLOOKUP(SUM(Score!N30:S30),Lookups!C$2:E$3, 3),   IF(ISNUMBER(Score!K30),         VLOOKUP(SUM(Score!N30:S30),Lookups!C$4:E$11, 3), "")     )</f>
        <v/>
      </c>
      <c r="S31" s="66"/>
      <c r="T31" s="67"/>
      <c r="U31" s="67"/>
      <c r="V31" s="77"/>
      <c r="W31" s="78"/>
      <c r="X31" s="173"/>
      <c r="Y31" s="64"/>
      <c r="Z31" s="13"/>
      <c r="AA31" s="13"/>
    </row>
    <row r="32" spans="1:27" ht="12.75" customHeight="1" x14ac:dyDescent="0.3">
      <c r="A32" s="179"/>
      <c r="B32" s="66"/>
      <c r="C32" s="262"/>
      <c r="D32" s="65"/>
      <c r="E32" s="68"/>
      <c r="F32" s="69"/>
      <c r="G32" s="70"/>
      <c r="H32" s="65"/>
      <c r="I32" s="42" t="str">
        <f xml:space="preserve"> IF(COUNT(Score!G31:J31)&gt;0,                                          IF(Score!L31 = "Positive", "Ask CRAFFT questions", "Ask CAR question only"), "")</f>
        <v/>
      </c>
      <c r="J32" s="75"/>
      <c r="K32" s="67"/>
      <c r="L32" s="67"/>
      <c r="M32" s="67"/>
      <c r="N32" s="67"/>
      <c r="O32" s="65"/>
      <c r="P32" s="38" t="str">
        <f>Score!U31</f>
        <v/>
      </c>
      <c r="Q32" s="9" t="str">
        <f>IF(ISNUMBER(P32),VLOOKUP(P32,Lookups!#REF!,2),IF(AND(Score!AE31&gt;0,Score!AG31= "Positive"),     "Incomplete",""))</f>
        <v/>
      </c>
      <c r="R32" s="122" t="str">
        <f>IF(Score!K31=0,         VLOOKUP(SUM(Score!N31:S31),Lookups!C$2:E$3, 3),   IF(ISNUMBER(Score!K31),         VLOOKUP(SUM(Score!N31:S31),Lookups!C$4:E$11, 3), "")     )</f>
        <v/>
      </c>
      <c r="S32" s="66"/>
      <c r="T32" s="67"/>
      <c r="U32" s="67"/>
      <c r="V32" s="77"/>
      <c r="W32" s="78"/>
      <c r="X32" s="173"/>
      <c r="Y32" s="64"/>
      <c r="Z32" s="13"/>
      <c r="AA32" s="13"/>
    </row>
    <row r="33" spans="1:27" ht="12.75" customHeight="1" x14ac:dyDescent="0.3">
      <c r="A33" s="179"/>
      <c r="B33" s="66"/>
      <c r="C33" s="262"/>
      <c r="D33" s="65"/>
      <c r="E33" s="68"/>
      <c r="F33" s="69"/>
      <c r="G33" s="70"/>
      <c r="H33" s="65"/>
      <c r="I33" s="42" t="str">
        <f xml:space="preserve"> IF(COUNT(Score!G32:J32)&gt;0,                                          IF(Score!L32 = "Positive", "Ask CRAFFT questions", "Ask CAR question only"), "")</f>
        <v/>
      </c>
      <c r="J33" s="75"/>
      <c r="K33" s="67"/>
      <c r="L33" s="67"/>
      <c r="M33" s="67"/>
      <c r="N33" s="67"/>
      <c r="O33" s="65"/>
      <c r="P33" s="38" t="str">
        <f>Score!U32</f>
        <v/>
      </c>
      <c r="Q33" s="9" t="str">
        <f>IF(ISNUMBER(P33),VLOOKUP(P33,Lookups!#REF!,2),IF(AND(Score!AE32&gt;0,Score!AG32= "Positive"),     "Incomplete",""))</f>
        <v/>
      </c>
      <c r="R33" s="122" t="str">
        <f>IF(Score!K32=0,         VLOOKUP(SUM(Score!N32:S32),Lookups!C$2:E$3, 3),   IF(ISNUMBER(Score!K32),         VLOOKUP(SUM(Score!N32:S32),Lookups!C$4:E$11, 3), "")     )</f>
        <v/>
      </c>
      <c r="S33" s="66"/>
      <c r="T33" s="67"/>
      <c r="U33" s="67"/>
      <c r="V33" s="77"/>
      <c r="W33" s="78"/>
      <c r="X33" s="173"/>
      <c r="Y33" s="64"/>
      <c r="Z33" s="13"/>
      <c r="AA33" s="13"/>
    </row>
    <row r="34" spans="1:27" ht="12.75" customHeight="1" x14ac:dyDescent="0.3">
      <c r="A34" s="179"/>
      <c r="B34" s="66"/>
      <c r="C34" s="262"/>
      <c r="D34" s="65"/>
      <c r="E34" s="68"/>
      <c r="F34" s="69"/>
      <c r="G34" s="70"/>
      <c r="H34" s="65"/>
      <c r="I34" s="42" t="str">
        <f xml:space="preserve"> IF(COUNT(Score!G33:J33)&gt;0,                                          IF(Score!L33 = "Positive", "Ask CRAFFT questions", "Ask CAR question only"), "")</f>
        <v/>
      </c>
      <c r="J34" s="75"/>
      <c r="K34" s="67"/>
      <c r="L34" s="67"/>
      <c r="M34" s="67"/>
      <c r="N34" s="67"/>
      <c r="O34" s="65"/>
      <c r="P34" s="38" t="str">
        <f>Score!U33</f>
        <v/>
      </c>
      <c r="Q34" s="9" t="str">
        <f>IF(ISNUMBER(P34),VLOOKUP(P34,Lookups!#REF!,2),IF(AND(Score!AE33&gt;0,Score!AG33= "Positive"),     "Incomplete",""))</f>
        <v/>
      </c>
      <c r="R34" s="122" t="str">
        <f>IF(Score!K33=0,         VLOOKUP(SUM(Score!N33:S33),Lookups!C$2:E$3, 3),   IF(ISNUMBER(Score!K33),         VLOOKUP(SUM(Score!N33:S33),Lookups!C$4:E$11, 3), "")     )</f>
        <v/>
      </c>
      <c r="S34" s="66"/>
      <c r="T34" s="67"/>
      <c r="U34" s="67"/>
      <c r="V34" s="77"/>
      <c r="W34" s="78"/>
      <c r="X34" s="173"/>
      <c r="Y34" s="64"/>
      <c r="Z34" s="13"/>
      <c r="AA34" s="13"/>
    </row>
    <row r="35" spans="1:27" ht="12.75" customHeight="1" x14ac:dyDescent="0.3">
      <c r="A35" s="179"/>
      <c r="B35" s="66"/>
      <c r="C35" s="262"/>
      <c r="D35" s="65"/>
      <c r="E35" s="68"/>
      <c r="F35" s="69"/>
      <c r="G35" s="70"/>
      <c r="H35" s="65"/>
      <c r="I35" s="42" t="str">
        <f xml:space="preserve"> IF(COUNT(Score!G34:J34)&gt;0,                                          IF(Score!L34 = "Positive", "Ask CRAFFT questions", "Ask CAR question only"), "")</f>
        <v/>
      </c>
      <c r="J35" s="75"/>
      <c r="K35" s="67"/>
      <c r="L35" s="67"/>
      <c r="M35" s="67"/>
      <c r="N35" s="67"/>
      <c r="O35" s="65"/>
      <c r="P35" s="38" t="str">
        <f>Score!U34</f>
        <v/>
      </c>
      <c r="Q35" s="9" t="str">
        <f>IF(ISNUMBER(P35),VLOOKUP(P35,Lookups!#REF!,2),IF(AND(Score!AE34&gt;0,Score!AG34= "Positive"),     "Incomplete",""))</f>
        <v/>
      </c>
      <c r="R35" s="122" t="str">
        <f>IF(Score!K34=0,         VLOOKUP(SUM(Score!N34:S34),Lookups!C$2:E$3, 3),   IF(ISNUMBER(Score!K34),         VLOOKUP(SUM(Score!N34:S34),Lookups!C$4:E$11, 3), "")     )</f>
        <v/>
      </c>
      <c r="S35" s="66"/>
      <c r="T35" s="67"/>
      <c r="U35" s="67"/>
      <c r="V35" s="77"/>
      <c r="W35" s="78"/>
      <c r="X35" s="173"/>
      <c r="Y35" s="64"/>
      <c r="Z35" s="13"/>
      <c r="AA35" s="13"/>
    </row>
    <row r="36" spans="1:27" ht="12.75" customHeight="1" x14ac:dyDescent="0.3">
      <c r="A36" s="179"/>
      <c r="B36" s="66"/>
      <c r="C36" s="262"/>
      <c r="D36" s="65"/>
      <c r="E36" s="68"/>
      <c r="F36" s="69"/>
      <c r="G36" s="70"/>
      <c r="H36" s="65"/>
      <c r="I36" s="42" t="str">
        <f xml:space="preserve"> IF(COUNT(Score!G35:J35)&gt;0,                                          IF(Score!L35 = "Positive", "Ask CRAFFT questions", "Ask CAR question only"), "")</f>
        <v/>
      </c>
      <c r="J36" s="75"/>
      <c r="K36" s="67"/>
      <c r="L36" s="67"/>
      <c r="M36" s="67"/>
      <c r="N36" s="67"/>
      <c r="O36" s="65"/>
      <c r="P36" s="38" t="str">
        <f>Score!U35</f>
        <v/>
      </c>
      <c r="Q36" s="9" t="str">
        <f>IF(ISNUMBER(P36),VLOOKUP(P36,Lookups!#REF!,2),IF(AND(Score!AE35&gt;0,Score!AG35= "Positive"),     "Incomplete",""))</f>
        <v/>
      </c>
      <c r="R36" s="122" t="str">
        <f>IF(Score!K35=0,         VLOOKUP(SUM(Score!N35:S35),Lookups!C$2:E$3, 3),   IF(ISNUMBER(Score!K35),         VLOOKUP(SUM(Score!N35:S35),Lookups!C$4:E$11, 3), "")     )</f>
        <v/>
      </c>
      <c r="S36" s="66"/>
      <c r="T36" s="67"/>
      <c r="U36" s="67"/>
      <c r="V36" s="77"/>
      <c r="W36" s="78"/>
      <c r="X36" s="173"/>
      <c r="Y36" s="64"/>
      <c r="Z36" s="13"/>
      <c r="AA36" s="13"/>
    </row>
    <row r="37" spans="1:27" ht="12.75" customHeight="1" x14ac:dyDescent="0.3">
      <c r="A37" s="179"/>
      <c r="B37" s="66"/>
      <c r="C37" s="262"/>
      <c r="D37" s="65"/>
      <c r="E37" s="68"/>
      <c r="F37" s="69"/>
      <c r="G37" s="70"/>
      <c r="H37" s="65"/>
      <c r="I37" s="42" t="str">
        <f xml:space="preserve"> IF(COUNT(Score!G36:J36)&gt;0,                                          IF(Score!L36 = "Positive", "Ask CRAFFT questions", "Ask CAR question only"), "")</f>
        <v/>
      </c>
      <c r="J37" s="75"/>
      <c r="K37" s="67"/>
      <c r="L37" s="67"/>
      <c r="M37" s="67"/>
      <c r="N37" s="67"/>
      <c r="O37" s="65"/>
      <c r="P37" s="38" t="str">
        <f>Score!U36</f>
        <v/>
      </c>
      <c r="Q37" s="9" t="str">
        <f>IF(ISNUMBER(P37),VLOOKUP(P37,Lookups!#REF!,2),IF(AND(Score!AE36&gt;0,Score!AG36= "Positive"),     "Incomplete",""))</f>
        <v/>
      </c>
      <c r="R37" s="122" t="str">
        <f>IF(Score!K36=0,         VLOOKUP(SUM(Score!N36:S36),Lookups!C$2:E$3, 3),   IF(ISNUMBER(Score!K36),         VLOOKUP(SUM(Score!N36:S36),Lookups!C$4:E$11, 3), "")     )</f>
        <v/>
      </c>
      <c r="S37" s="66"/>
      <c r="T37" s="67"/>
      <c r="U37" s="67"/>
      <c r="V37" s="77"/>
      <c r="W37" s="78"/>
      <c r="X37" s="173"/>
      <c r="Y37" s="64"/>
      <c r="Z37" s="13"/>
      <c r="AA37" s="13"/>
    </row>
    <row r="38" spans="1:27" ht="12.75" customHeight="1" x14ac:dyDescent="0.3">
      <c r="A38" s="179"/>
      <c r="B38" s="66"/>
      <c r="C38" s="262"/>
      <c r="D38" s="65"/>
      <c r="E38" s="68"/>
      <c r="F38" s="69"/>
      <c r="G38" s="70"/>
      <c r="H38" s="65"/>
      <c r="I38" s="42" t="str">
        <f xml:space="preserve"> IF(COUNT(Score!G37:J37)&gt;0,                                          IF(Score!L37 = "Positive", "Ask CRAFFT questions", "Ask CAR question only"), "")</f>
        <v/>
      </c>
      <c r="J38" s="75"/>
      <c r="K38" s="67"/>
      <c r="L38" s="67"/>
      <c r="M38" s="67"/>
      <c r="N38" s="67"/>
      <c r="O38" s="65"/>
      <c r="P38" s="38" t="str">
        <f>Score!U37</f>
        <v/>
      </c>
      <c r="Q38" s="9" t="str">
        <f>IF(ISNUMBER(P38),VLOOKUP(P38,Lookups!#REF!,2),IF(AND(Score!AE37&gt;0,Score!AG37= "Positive"),     "Incomplete",""))</f>
        <v/>
      </c>
      <c r="R38" s="122" t="str">
        <f>IF(Score!K37=0,         VLOOKUP(SUM(Score!N37:S37),Lookups!C$2:E$3, 3),   IF(ISNUMBER(Score!K37),         VLOOKUP(SUM(Score!N37:S37),Lookups!C$4:E$11, 3), "")     )</f>
        <v/>
      </c>
      <c r="S38" s="66"/>
      <c r="T38" s="67"/>
      <c r="U38" s="67"/>
      <c r="V38" s="77"/>
      <c r="W38" s="78"/>
      <c r="X38" s="173"/>
      <c r="Y38" s="64"/>
      <c r="Z38" s="13"/>
      <c r="AA38" s="13"/>
    </row>
    <row r="39" spans="1:27" ht="12.75" customHeight="1" x14ac:dyDescent="0.3">
      <c r="A39" s="179"/>
      <c r="B39" s="66"/>
      <c r="C39" s="262"/>
      <c r="D39" s="65"/>
      <c r="E39" s="68"/>
      <c r="F39" s="69"/>
      <c r="G39" s="70"/>
      <c r="H39" s="65"/>
      <c r="I39" s="42" t="str">
        <f xml:space="preserve"> IF(COUNT(Score!G38:J38)&gt;0,                                          IF(Score!L38 = "Positive", "Ask CRAFFT questions", "Ask CAR question only"), "")</f>
        <v/>
      </c>
      <c r="J39" s="75"/>
      <c r="K39" s="67"/>
      <c r="L39" s="67"/>
      <c r="M39" s="67"/>
      <c r="N39" s="67"/>
      <c r="O39" s="65"/>
      <c r="P39" s="38" t="str">
        <f>Score!U38</f>
        <v/>
      </c>
      <c r="Q39" s="9" t="str">
        <f>IF(ISNUMBER(P39),VLOOKUP(P39,Lookups!#REF!,2),IF(AND(Score!AE38&gt;0,Score!AG38= "Positive"),     "Incomplete",""))</f>
        <v/>
      </c>
      <c r="R39" s="122" t="str">
        <f>IF(Score!K38=0,         VLOOKUP(SUM(Score!N38:S38),Lookups!C$2:E$3, 3),   IF(ISNUMBER(Score!K38),         VLOOKUP(SUM(Score!N38:S38),Lookups!C$4:E$11, 3), "")     )</f>
        <v/>
      </c>
      <c r="S39" s="66"/>
      <c r="T39" s="67"/>
      <c r="U39" s="67"/>
      <c r="V39" s="77"/>
      <c r="W39" s="78"/>
      <c r="X39" s="173"/>
      <c r="Y39" s="64"/>
      <c r="Z39" s="13"/>
      <c r="AA39" s="13"/>
    </row>
    <row r="40" spans="1:27" ht="12.75" customHeight="1" x14ac:dyDescent="0.3">
      <c r="A40" s="179"/>
      <c r="B40" s="66"/>
      <c r="C40" s="262"/>
      <c r="D40" s="65"/>
      <c r="E40" s="68"/>
      <c r="F40" s="69"/>
      <c r="G40" s="70"/>
      <c r="H40" s="65"/>
      <c r="I40" s="42" t="str">
        <f xml:space="preserve"> IF(COUNT(Score!G39:J39)&gt;0,                                          IF(Score!L39 = "Positive", "Ask CRAFFT questions", "Ask CAR question only"), "")</f>
        <v/>
      </c>
      <c r="J40" s="75"/>
      <c r="K40" s="67"/>
      <c r="L40" s="67"/>
      <c r="M40" s="67"/>
      <c r="N40" s="67"/>
      <c r="O40" s="65"/>
      <c r="P40" s="38" t="str">
        <f>Score!U39</f>
        <v/>
      </c>
      <c r="Q40" s="9" t="str">
        <f>IF(ISNUMBER(P40),VLOOKUP(P40,Lookups!#REF!,2),IF(AND(Score!AE39&gt;0,Score!AG39= "Positive"),     "Incomplete",""))</f>
        <v/>
      </c>
      <c r="R40" s="122" t="str">
        <f>IF(Score!K39=0,         VLOOKUP(SUM(Score!N39:S39),Lookups!C$2:E$3, 3),   IF(ISNUMBER(Score!K39),         VLOOKUP(SUM(Score!N39:S39),Lookups!C$4:E$11, 3), "")     )</f>
        <v/>
      </c>
      <c r="S40" s="66"/>
      <c r="T40" s="67"/>
      <c r="U40" s="67"/>
      <c r="V40" s="77"/>
      <c r="W40" s="78"/>
      <c r="X40" s="173"/>
      <c r="Y40" s="64"/>
      <c r="Z40" s="13"/>
      <c r="AA40" s="13"/>
    </row>
    <row r="41" spans="1:27" ht="12.75" customHeight="1" x14ac:dyDescent="0.3">
      <c r="A41" s="179"/>
      <c r="B41" s="66"/>
      <c r="C41" s="262"/>
      <c r="D41" s="65"/>
      <c r="E41" s="68"/>
      <c r="F41" s="69"/>
      <c r="G41" s="70"/>
      <c r="H41" s="65"/>
      <c r="I41" s="42" t="str">
        <f xml:space="preserve"> IF(COUNT(Score!G40:J40)&gt;0,                                          IF(Score!L40 = "Positive", "Ask CRAFFT questions", "Ask CAR question only"), "")</f>
        <v/>
      </c>
      <c r="J41" s="75"/>
      <c r="K41" s="67"/>
      <c r="L41" s="67"/>
      <c r="M41" s="67"/>
      <c r="N41" s="67"/>
      <c r="O41" s="65"/>
      <c r="P41" s="38" t="str">
        <f>Score!U40</f>
        <v/>
      </c>
      <c r="Q41" s="9" t="str">
        <f>IF(ISNUMBER(P41),VLOOKUP(P41,Lookups!#REF!,2),IF(AND(Score!AE40&gt;0,Score!AG40= "Positive"),     "Incomplete",""))</f>
        <v/>
      </c>
      <c r="R41" s="122" t="str">
        <f>IF(Score!K40=0,         VLOOKUP(SUM(Score!N40:S40),Lookups!C$2:E$3, 3),   IF(ISNUMBER(Score!K40),         VLOOKUP(SUM(Score!N40:S40),Lookups!C$4:E$11, 3), "")     )</f>
        <v/>
      </c>
      <c r="S41" s="66"/>
      <c r="T41" s="67"/>
      <c r="U41" s="67"/>
      <c r="V41" s="77"/>
      <c r="W41" s="78"/>
      <c r="X41" s="173"/>
      <c r="Y41" s="64"/>
      <c r="Z41" s="13"/>
      <c r="AA41" s="13"/>
    </row>
    <row r="42" spans="1:27" ht="12.75" customHeight="1" x14ac:dyDescent="0.3">
      <c r="A42" s="179"/>
      <c r="B42" s="66"/>
      <c r="C42" s="262"/>
      <c r="D42" s="65"/>
      <c r="E42" s="68"/>
      <c r="F42" s="69"/>
      <c r="G42" s="70"/>
      <c r="H42" s="65"/>
      <c r="I42" s="42" t="str">
        <f xml:space="preserve"> IF(COUNT(Score!G41:J41)&gt;0,                                          IF(Score!L41 = "Positive", "Ask CRAFFT questions", "Ask CAR question only"), "")</f>
        <v/>
      </c>
      <c r="J42" s="75"/>
      <c r="K42" s="67"/>
      <c r="L42" s="67"/>
      <c r="M42" s="67"/>
      <c r="N42" s="67"/>
      <c r="O42" s="65"/>
      <c r="P42" s="38" t="str">
        <f>Score!U41</f>
        <v/>
      </c>
      <c r="Q42" s="9" t="str">
        <f>IF(ISNUMBER(P42),VLOOKUP(P42,Lookups!#REF!,2),IF(AND(Score!AE41&gt;0,Score!AG41= "Positive"),     "Incomplete",""))</f>
        <v/>
      </c>
      <c r="R42" s="122" t="str">
        <f>IF(Score!K41=0,         VLOOKUP(SUM(Score!N41:S41),Lookups!C$2:E$3, 3),   IF(ISNUMBER(Score!K41),         VLOOKUP(SUM(Score!N41:S41),Lookups!C$4:E$11, 3), "")     )</f>
        <v/>
      </c>
      <c r="S42" s="66"/>
      <c r="T42" s="67"/>
      <c r="U42" s="67"/>
      <c r="V42" s="77"/>
      <c r="W42" s="78"/>
      <c r="X42" s="173"/>
      <c r="Y42" s="64"/>
      <c r="Z42" s="13"/>
      <c r="AA42" s="13"/>
    </row>
    <row r="43" spans="1:27" ht="12.75" customHeight="1" x14ac:dyDescent="0.3">
      <c r="A43" s="179"/>
      <c r="B43" s="66"/>
      <c r="C43" s="262"/>
      <c r="D43" s="65"/>
      <c r="E43" s="68"/>
      <c r="F43" s="69"/>
      <c r="G43" s="70"/>
      <c r="H43" s="65"/>
      <c r="I43" s="42" t="str">
        <f xml:space="preserve"> IF(COUNT(Score!G42:J42)&gt;0,                                          IF(Score!L42 = "Positive", "Ask CRAFFT questions", "Ask CAR question only"), "")</f>
        <v/>
      </c>
      <c r="J43" s="75"/>
      <c r="K43" s="67"/>
      <c r="L43" s="67"/>
      <c r="M43" s="67"/>
      <c r="N43" s="67"/>
      <c r="O43" s="65"/>
      <c r="P43" s="38" t="str">
        <f>Score!U42</f>
        <v/>
      </c>
      <c r="Q43" s="9" t="str">
        <f>IF(ISNUMBER(P43),VLOOKUP(P43,Lookups!#REF!,2),IF(AND(Score!AE42&gt;0,Score!AG42= "Positive"),     "Incomplete",""))</f>
        <v/>
      </c>
      <c r="R43" s="122" t="str">
        <f>IF(Score!K42=0,         VLOOKUP(SUM(Score!N42:S42),Lookups!C$2:E$3, 3),   IF(ISNUMBER(Score!K42),         VLOOKUP(SUM(Score!N42:S42),Lookups!C$4:E$11, 3), "")     )</f>
        <v/>
      </c>
      <c r="S43" s="66"/>
      <c r="T43" s="67"/>
      <c r="U43" s="67"/>
      <c r="V43" s="77"/>
      <c r="W43" s="78"/>
      <c r="X43" s="173"/>
      <c r="Y43" s="64"/>
      <c r="Z43" s="13"/>
      <c r="AA43" s="13"/>
    </row>
    <row r="44" spans="1:27" ht="12.75" customHeight="1" x14ac:dyDescent="0.3">
      <c r="A44" s="179"/>
      <c r="B44" s="66"/>
      <c r="C44" s="262"/>
      <c r="D44" s="65"/>
      <c r="E44" s="68"/>
      <c r="F44" s="69"/>
      <c r="G44" s="70"/>
      <c r="H44" s="65"/>
      <c r="I44" s="42" t="str">
        <f xml:space="preserve"> IF(COUNT(Score!G43:J43)&gt;0,                                          IF(Score!L43 = "Positive", "Ask CRAFFT questions", "Ask CAR question only"), "")</f>
        <v/>
      </c>
      <c r="J44" s="75"/>
      <c r="K44" s="67"/>
      <c r="L44" s="67"/>
      <c r="M44" s="67"/>
      <c r="N44" s="67"/>
      <c r="O44" s="65"/>
      <c r="P44" s="38" t="str">
        <f>Score!U43</f>
        <v/>
      </c>
      <c r="Q44" s="9" t="str">
        <f>IF(ISNUMBER(P44),VLOOKUP(P44,Lookups!#REF!,2),IF(AND(Score!AE43&gt;0,Score!AG43= "Positive"),     "Incomplete",""))</f>
        <v/>
      </c>
      <c r="R44" s="122" t="str">
        <f>IF(Score!K43=0,         VLOOKUP(SUM(Score!N43:S43),Lookups!C$2:E$3, 3),   IF(ISNUMBER(Score!K43),         VLOOKUP(SUM(Score!N43:S43),Lookups!C$4:E$11, 3), "")     )</f>
        <v/>
      </c>
      <c r="S44" s="66"/>
      <c r="T44" s="67"/>
      <c r="U44" s="67"/>
      <c r="V44" s="77"/>
      <c r="W44" s="78"/>
      <c r="X44" s="173"/>
      <c r="Y44" s="64"/>
      <c r="Z44" s="13"/>
      <c r="AA44" s="13"/>
    </row>
    <row r="45" spans="1:27" ht="12.75" customHeight="1" x14ac:dyDescent="0.3">
      <c r="A45" s="179"/>
      <c r="B45" s="66"/>
      <c r="C45" s="262"/>
      <c r="D45" s="65"/>
      <c r="E45" s="68"/>
      <c r="F45" s="69"/>
      <c r="G45" s="70"/>
      <c r="H45" s="65"/>
      <c r="I45" s="42" t="str">
        <f xml:space="preserve"> IF(COUNT(Score!G44:J44)&gt;0,                                          IF(Score!L44 = "Positive", "Ask CRAFFT questions", "Ask CAR question only"), "")</f>
        <v/>
      </c>
      <c r="J45" s="75"/>
      <c r="K45" s="67"/>
      <c r="L45" s="67"/>
      <c r="M45" s="67"/>
      <c r="N45" s="67"/>
      <c r="O45" s="65"/>
      <c r="P45" s="38" t="str">
        <f>Score!U44</f>
        <v/>
      </c>
      <c r="Q45" s="9" t="str">
        <f>IF(ISNUMBER(P45),VLOOKUP(P45,Lookups!#REF!,2),IF(AND(Score!AE44&gt;0,Score!AG44= "Positive"),     "Incomplete",""))</f>
        <v/>
      </c>
      <c r="R45" s="122" t="str">
        <f>IF(Score!K44=0,         VLOOKUP(SUM(Score!N44:S44),Lookups!C$2:E$3, 3),   IF(ISNUMBER(Score!K44),         VLOOKUP(SUM(Score!N44:S44),Lookups!C$4:E$11, 3), "")     )</f>
        <v/>
      </c>
      <c r="S45" s="66"/>
      <c r="T45" s="67"/>
      <c r="U45" s="67"/>
      <c r="V45" s="77"/>
      <c r="W45" s="78"/>
      <c r="X45" s="173"/>
      <c r="Y45" s="64"/>
      <c r="Z45" s="13"/>
      <c r="AA45" s="13"/>
    </row>
    <row r="46" spans="1:27" ht="12.75" customHeight="1" x14ac:dyDescent="0.3">
      <c r="A46" s="179"/>
      <c r="B46" s="66"/>
      <c r="C46" s="262"/>
      <c r="D46" s="65"/>
      <c r="E46" s="68"/>
      <c r="F46" s="69"/>
      <c r="G46" s="70"/>
      <c r="H46" s="65"/>
      <c r="I46" s="42" t="str">
        <f xml:space="preserve"> IF(COUNT(Score!G45:J45)&gt;0,                                          IF(Score!L45 = "Positive", "Ask CRAFFT questions", "Ask CAR question only"), "")</f>
        <v/>
      </c>
      <c r="J46" s="75"/>
      <c r="K46" s="67"/>
      <c r="L46" s="67"/>
      <c r="M46" s="67"/>
      <c r="N46" s="67"/>
      <c r="O46" s="65"/>
      <c r="P46" s="38" t="str">
        <f>Score!U45</f>
        <v/>
      </c>
      <c r="Q46" s="9" t="str">
        <f>IF(ISNUMBER(P46),VLOOKUP(P46,Lookups!#REF!,2),IF(AND(Score!AE45&gt;0,Score!AG45= "Positive"),     "Incomplete",""))</f>
        <v/>
      </c>
      <c r="R46" s="122" t="str">
        <f>IF(Score!K45=0,         VLOOKUP(SUM(Score!N45:S45),Lookups!C$2:E$3, 3),   IF(ISNUMBER(Score!K45),         VLOOKUP(SUM(Score!N45:S45),Lookups!C$4:E$11, 3), "")     )</f>
        <v/>
      </c>
      <c r="S46" s="66"/>
      <c r="T46" s="67"/>
      <c r="U46" s="67"/>
      <c r="V46" s="77"/>
      <c r="W46" s="78"/>
      <c r="X46" s="173"/>
      <c r="Y46" s="64"/>
      <c r="Z46" s="13"/>
      <c r="AA46" s="13"/>
    </row>
    <row r="47" spans="1:27" ht="12.75" customHeight="1" x14ac:dyDescent="0.3">
      <c r="A47" s="179"/>
      <c r="B47" s="66"/>
      <c r="C47" s="262"/>
      <c r="D47" s="65"/>
      <c r="E47" s="68"/>
      <c r="F47" s="69"/>
      <c r="G47" s="70"/>
      <c r="H47" s="65"/>
      <c r="I47" s="42" t="str">
        <f xml:space="preserve"> IF(COUNT(Score!G46:J46)&gt;0,                                          IF(Score!L46 = "Positive", "Ask CRAFFT questions", "Ask CAR question only"), "")</f>
        <v/>
      </c>
      <c r="J47" s="75"/>
      <c r="K47" s="67"/>
      <c r="L47" s="67"/>
      <c r="M47" s="67"/>
      <c r="N47" s="67"/>
      <c r="O47" s="65"/>
      <c r="P47" s="38" t="str">
        <f>Score!U46</f>
        <v/>
      </c>
      <c r="Q47" s="9" t="str">
        <f>IF(ISNUMBER(P47),VLOOKUP(P47,Lookups!#REF!,2),IF(AND(Score!AE46&gt;0,Score!AG46= "Positive"),     "Incomplete",""))</f>
        <v/>
      </c>
      <c r="R47" s="122" t="str">
        <f>IF(Score!K46=0,         VLOOKUP(SUM(Score!N46:S46),Lookups!C$2:E$3, 3),   IF(ISNUMBER(Score!K46),         VLOOKUP(SUM(Score!N46:S46),Lookups!C$4:E$11, 3), "")     )</f>
        <v/>
      </c>
      <c r="S47" s="66"/>
      <c r="T47" s="67"/>
      <c r="U47" s="67"/>
      <c r="V47" s="77"/>
      <c r="W47" s="78"/>
      <c r="X47" s="173"/>
      <c r="Y47" s="64"/>
      <c r="Z47" s="13"/>
      <c r="AA47" s="13"/>
    </row>
    <row r="48" spans="1:27" ht="12.75" customHeight="1" x14ac:dyDescent="0.3">
      <c r="A48" s="179"/>
      <c r="B48" s="66"/>
      <c r="C48" s="262"/>
      <c r="D48" s="65"/>
      <c r="E48" s="68"/>
      <c r="F48" s="69"/>
      <c r="G48" s="70"/>
      <c r="H48" s="65"/>
      <c r="I48" s="42" t="str">
        <f xml:space="preserve"> IF(COUNT(Score!G47:J47)&gt;0,                                          IF(Score!L47 = "Positive", "Ask CRAFFT questions", "Ask CAR question only"), "")</f>
        <v/>
      </c>
      <c r="J48" s="75"/>
      <c r="K48" s="67"/>
      <c r="L48" s="67"/>
      <c r="M48" s="67"/>
      <c r="N48" s="67"/>
      <c r="O48" s="65"/>
      <c r="P48" s="38" t="str">
        <f>Score!U47</f>
        <v/>
      </c>
      <c r="Q48" s="9" t="str">
        <f>IF(ISNUMBER(P48),VLOOKUP(P48,Lookups!#REF!,2),IF(AND(Score!AE47&gt;0,Score!AG47= "Positive"),     "Incomplete",""))</f>
        <v/>
      </c>
      <c r="R48" s="122" t="str">
        <f>IF(Score!K47=0,         VLOOKUP(SUM(Score!N47:S47),Lookups!C$2:E$3, 3),   IF(ISNUMBER(Score!K47),         VLOOKUP(SUM(Score!N47:S47),Lookups!C$4:E$11, 3), "")     )</f>
        <v/>
      </c>
      <c r="S48" s="66"/>
      <c r="T48" s="67"/>
      <c r="U48" s="67"/>
      <c r="V48" s="77"/>
      <c r="W48" s="78"/>
      <c r="X48" s="173"/>
      <c r="Y48" s="64"/>
      <c r="Z48" s="13"/>
      <c r="AA48" s="13"/>
    </row>
    <row r="49" spans="1:27" ht="12.75" customHeight="1" x14ac:dyDescent="0.3">
      <c r="A49" s="179"/>
      <c r="B49" s="66"/>
      <c r="C49" s="262"/>
      <c r="D49" s="65"/>
      <c r="E49" s="68"/>
      <c r="F49" s="69"/>
      <c r="G49" s="70"/>
      <c r="H49" s="65"/>
      <c r="I49" s="42" t="str">
        <f xml:space="preserve"> IF(COUNT(Score!G48:J48)&gt;0,                                          IF(Score!L48 = "Positive", "Ask CRAFFT questions", "Ask CAR question only"), "")</f>
        <v/>
      </c>
      <c r="J49" s="75"/>
      <c r="K49" s="67"/>
      <c r="L49" s="67"/>
      <c r="M49" s="67"/>
      <c r="N49" s="67"/>
      <c r="O49" s="65"/>
      <c r="P49" s="38" t="str">
        <f>Score!U48</f>
        <v/>
      </c>
      <c r="Q49" s="9" t="str">
        <f>IF(ISNUMBER(P49),VLOOKUP(P49,Lookups!#REF!,2),IF(AND(Score!AE48&gt;0,Score!AG48= "Positive"),     "Incomplete",""))</f>
        <v/>
      </c>
      <c r="R49" s="122" t="str">
        <f>IF(Score!K48=0,         VLOOKUP(SUM(Score!N48:S48),Lookups!C$2:E$3, 3),   IF(ISNUMBER(Score!K48),         VLOOKUP(SUM(Score!N48:S48),Lookups!C$4:E$11, 3), "")     )</f>
        <v/>
      </c>
      <c r="S49" s="66"/>
      <c r="T49" s="67"/>
      <c r="U49" s="67"/>
      <c r="V49" s="77"/>
      <c r="W49" s="78"/>
      <c r="X49" s="173"/>
      <c r="Y49" s="64"/>
      <c r="Z49" s="13"/>
      <c r="AA49" s="13"/>
    </row>
    <row r="50" spans="1:27" ht="12.75" customHeight="1" x14ac:dyDescent="0.3">
      <c r="A50" s="179"/>
      <c r="B50" s="66"/>
      <c r="C50" s="262"/>
      <c r="D50" s="65"/>
      <c r="E50" s="68"/>
      <c r="F50" s="69"/>
      <c r="G50" s="70"/>
      <c r="H50" s="65"/>
      <c r="I50" s="42" t="str">
        <f xml:space="preserve"> IF(COUNT(Score!G49:J49)&gt;0,                                          IF(Score!L49 = "Positive", "Ask CRAFFT questions", "Ask CAR question only"), "")</f>
        <v/>
      </c>
      <c r="J50" s="75"/>
      <c r="K50" s="67"/>
      <c r="L50" s="67"/>
      <c r="M50" s="67"/>
      <c r="N50" s="67"/>
      <c r="O50" s="65"/>
      <c r="P50" s="38" t="str">
        <f>Score!U49</f>
        <v/>
      </c>
      <c r="Q50" s="9" t="str">
        <f>IF(ISNUMBER(P50),VLOOKUP(P50,Lookups!#REF!,2),IF(AND(Score!AE49&gt;0,Score!AG49= "Positive"),     "Incomplete",""))</f>
        <v/>
      </c>
      <c r="R50" s="122" t="str">
        <f>IF(Score!K49=0,         VLOOKUP(SUM(Score!N49:S49),Lookups!C$2:E$3, 3),   IF(ISNUMBER(Score!K49),         VLOOKUP(SUM(Score!N49:S49),Lookups!C$4:E$11, 3), "")     )</f>
        <v/>
      </c>
      <c r="S50" s="66"/>
      <c r="T50" s="67"/>
      <c r="U50" s="67"/>
      <c r="V50" s="77"/>
      <c r="W50" s="78"/>
      <c r="X50" s="173"/>
      <c r="Y50" s="64"/>
      <c r="Z50" s="13"/>
      <c r="AA50" s="13"/>
    </row>
    <row r="51" spans="1:27" ht="12.75" customHeight="1" x14ac:dyDescent="0.3">
      <c r="A51" s="179"/>
      <c r="B51" s="66"/>
      <c r="C51" s="262"/>
      <c r="D51" s="65"/>
      <c r="E51" s="68"/>
      <c r="F51" s="69"/>
      <c r="G51" s="70"/>
      <c r="H51" s="65"/>
      <c r="I51" s="42" t="str">
        <f xml:space="preserve"> IF(COUNT(Score!G50:J50)&gt;0,                                          IF(Score!L50 = "Positive", "Ask CRAFFT questions", "Ask CAR question only"), "")</f>
        <v/>
      </c>
      <c r="J51" s="75"/>
      <c r="K51" s="67"/>
      <c r="L51" s="67"/>
      <c r="M51" s="67"/>
      <c r="N51" s="67"/>
      <c r="O51" s="65"/>
      <c r="P51" s="38" t="str">
        <f>Score!U50</f>
        <v/>
      </c>
      <c r="Q51" s="9" t="str">
        <f>IF(ISNUMBER(P51),VLOOKUP(P51,Lookups!#REF!,2),IF(AND(Score!AE50&gt;0,Score!AG50= "Positive"),     "Incomplete",""))</f>
        <v/>
      </c>
      <c r="R51" s="122" t="str">
        <f>IF(Score!K50=0,         VLOOKUP(SUM(Score!N50:S50),Lookups!C$2:E$3, 3),   IF(ISNUMBER(Score!K50),         VLOOKUP(SUM(Score!N50:S50),Lookups!C$4:E$11, 3), "")     )</f>
        <v/>
      </c>
      <c r="S51" s="66"/>
      <c r="T51" s="67"/>
      <c r="U51" s="67"/>
      <c r="V51" s="77"/>
      <c r="W51" s="78"/>
      <c r="X51" s="173"/>
      <c r="Y51" s="64"/>
      <c r="Z51" s="13"/>
      <c r="AA51" s="13"/>
    </row>
    <row r="52" spans="1:27" ht="12.75" customHeight="1" x14ac:dyDescent="0.3">
      <c r="A52" s="179"/>
      <c r="B52" s="66"/>
      <c r="C52" s="262"/>
      <c r="D52" s="65"/>
      <c r="E52" s="68"/>
      <c r="F52" s="69"/>
      <c r="G52" s="70"/>
      <c r="H52" s="65"/>
      <c r="I52" s="42" t="str">
        <f xml:space="preserve"> IF(COUNT(Score!G51:J51)&gt;0,                                          IF(Score!L51 = "Positive", "Ask CRAFFT questions", "Ask CAR question only"), "")</f>
        <v/>
      </c>
      <c r="J52" s="75"/>
      <c r="K52" s="67"/>
      <c r="L52" s="67"/>
      <c r="M52" s="67"/>
      <c r="N52" s="67"/>
      <c r="O52" s="65"/>
      <c r="P52" s="38" t="str">
        <f>Score!U51</f>
        <v/>
      </c>
      <c r="Q52" s="9" t="str">
        <f>IF(ISNUMBER(P52),VLOOKUP(P52,Lookups!#REF!,2),IF(AND(Score!AE51&gt;0,Score!AG51= "Positive"),     "Incomplete",""))</f>
        <v/>
      </c>
      <c r="R52" s="122" t="str">
        <f>IF(Score!K51=0,         VLOOKUP(SUM(Score!N51:S51),Lookups!C$2:E$3, 3),   IF(ISNUMBER(Score!K51),         VLOOKUP(SUM(Score!N51:S51),Lookups!C$4:E$11, 3), "")     )</f>
        <v/>
      </c>
      <c r="S52" s="66"/>
      <c r="T52" s="67"/>
      <c r="U52" s="67"/>
      <c r="V52" s="77"/>
      <c r="W52" s="78"/>
      <c r="X52" s="173"/>
      <c r="Y52" s="64"/>
      <c r="Z52" s="13"/>
      <c r="AA52" s="13"/>
    </row>
    <row r="53" spans="1:27" ht="12.75" customHeight="1" x14ac:dyDescent="0.3">
      <c r="A53" s="179"/>
      <c r="B53" s="66"/>
      <c r="C53" s="262"/>
      <c r="D53" s="65"/>
      <c r="E53" s="68"/>
      <c r="F53" s="69"/>
      <c r="G53" s="70"/>
      <c r="H53" s="65"/>
      <c r="I53" s="42" t="str">
        <f xml:space="preserve"> IF(COUNT(Score!G52:J52)&gt;0,                                          IF(Score!L52 = "Positive", "Ask CRAFFT questions", "Ask CAR question only"), "")</f>
        <v/>
      </c>
      <c r="J53" s="75"/>
      <c r="K53" s="67"/>
      <c r="L53" s="67"/>
      <c r="M53" s="67"/>
      <c r="N53" s="67"/>
      <c r="O53" s="65"/>
      <c r="P53" s="38" t="str">
        <f>Score!U52</f>
        <v/>
      </c>
      <c r="Q53" s="9" t="str">
        <f>IF(ISNUMBER(P53),VLOOKUP(P53,Lookups!#REF!,2),IF(AND(Score!AE52&gt;0,Score!AG52= "Positive"),     "Incomplete",""))</f>
        <v/>
      </c>
      <c r="R53" s="122" t="str">
        <f>IF(Score!K52=0,         VLOOKUP(SUM(Score!N52:S52),Lookups!C$2:E$3, 3),   IF(ISNUMBER(Score!K52),         VLOOKUP(SUM(Score!N52:S52),Lookups!C$4:E$11, 3), "")     )</f>
        <v/>
      </c>
      <c r="S53" s="66"/>
      <c r="T53" s="67"/>
      <c r="U53" s="67"/>
      <c r="V53" s="77"/>
      <c r="W53" s="78"/>
      <c r="X53" s="173"/>
      <c r="Y53" s="64"/>
      <c r="Z53" s="13"/>
      <c r="AA53" s="13"/>
    </row>
    <row r="54" spans="1:27" ht="12.75" customHeight="1" x14ac:dyDescent="0.3">
      <c r="A54" s="179"/>
      <c r="B54" s="66"/>
      <c r="C54" s="262"/>
      <c r="D54" s="65"/>
      <c r="E54" s="68"/>
      <c r="F54" s="69"/>
      <c r="G54" s="70"/>
      <c r="H54" s="65"/>
      <c r="I54" s="42" t="str">
        <f xml:space="preserve"> IF(COUNT(Score!G53:J53)&gt;0,                                          IF(Score!L53 = "Positive", "Ask CRAFFT questions", "Ask CAR question only"), "")</f>
        <v/>
      </c>
      <c r="J54" s="75"/>
      <c r="K54" s="67"/>
      <c r="L54" s="67"/>
      <c r="M54" s="67"/>
      <c r="N54" s="67"/>
      <c r="O54" s="65"/>
      <c r="P54" s="38" t="str">
        <f>Score!U53</f>
        <v/>
      </c>
      <c r="Q54" s="9" t="str">
        <f>IF(ISNUMBER(P54),VLOOKUP(P54,Lookups!#REF!,2),IF(AND(Score!AE53&gt;0,Score!AG53= "Positive"),     "Incomplete",""))</f>
        <v/>
      </c>
      <c r="R54" s="122" t="str">
        <f>IF(Score!K53=0,         VLOOKUP(SUM(Score!N53:S53),Lookups!C$2:E$3, 3),   IF(ISNUMBER(Score!K53),         VLOOKUP(SUM(Score!N53:S53),Lookups!C$4:E$11, 3), "")     )</f>
        <v/>
      </c>
      <c r="S54" s="66"/>
      <c r="T54" s="67"/>
      <c r="U54" s="67"/>
      <c r="V54" s="77"/>
      <c r="W54" s="78"/>
      <c r="X54" s="173"/>
      <c r="Y54" s="64"/>
      <c r="Z54" s="13"/>
      <c r="AA54" s="13"/>
    </row>
    <row r="55" spans="1:27" ht="12.75" customHeight="1" x14ac:dyDescent="0.3">
      <c r="A55" s="179"/>
      <c r="B55" s="66"/>
      <c r="C55" s="262"/>
      <c r="D55" s="65"/>
      <c r="E55" s="68"/>
      <c r="F55" s="69"/>
      <c r="G55" s="70"/>
      <c r="H55" s="65"/>
      <c r="I55" s="42" t="str">
        <f xml:space="preserve"> IF(COUNT(Score!G54:J54)&gt;0,                                          IF(Score!L54 = "Positive", "Ask CRAFFT questions", "Ask CAR question only"), "")</f>
        <v/>
      </c>
      <c r="J55" s="75"/>
      <c r="K55" s="67"/>
      <c r="L55" s="67"/>
      <c r="M55" s="67"/>
      <c r="N55" s="67"/>
      <c r="O55" s="65"/>
      <c r="P55" s="38" t="str">
        <f>Score!U54</f>
        <v/>
      </c>
      <c r="Q55" s="9" t="str">
        <f>IF(ISNUMBER(P55),VLOOKUP(P55,Lookups!#REF!,2),IF(AND(Score!AE54&gt;0,Score!AG54= "Positive"),     "Incomplete",""))</f>
        <v/>
      </c>
      <c r="R55" s="122" t="str">
        <f>IF(Score!K54=0,         VLOOKUP(SUM(Score!N54:S54),Lookups!C$2:E$3, 3),   IF(ISNUMBER(Score!K54),         VLOOKUP(SUM(Score!N54:S54),Lookups!C$4:E$11, 3), "")     )</f>
        <v/>
      </c>
      <c r="S55" s="66"/>
      <c r="T55" s="67"/>
      <c r="U55" s="67"/>
      <c r="V55" s="77"/>
      <c r="W55" s="78"/>
      <c r="X55" s="173"/>
      <c r="Y55" s="64"/>
      <c r="Z55" s="13"/>
      <c r="AA55" s="13"/>
    </row>
    <row r="56" spans="1:27" ht="12.75" customHeight="1" x14ac:dyDescent="0.3">
      <c r="A56" s="179"/>
      <c r="B56" s="66"/>
      <c r="C56" s="262"/>
      <c r="D56" s="65"/>
      <c r="E56" s="68"/>
      <c r="F56" s="69"/>
      <c r="G56" s="70"/>
      <c r="H56" s="65"/>
      <c r="I56" s="42" t="str">
        <f xml:space="preserve"> IF(COUNT(Score!G55:J55)&gt;0,                                          IF(Score!L55 = "Positive", "Ask CRAFFT questions", "Ask CAR question only"), "")</f>
        <v/>
      </c>
      <c r="J56" s="75"/>
      <c r="K56" s="67"/>
      <c r="L56" s="67"/>
      <c r="M56" s="67"/>
      <c r="N56" s="67"/>
      <c r="O56" s="65"/>
      <c r="P56" s="38" t="str">
        <f>Score!U55</f>
        <v/>
      </c>
      <c r="Q56" s="9" t="str">
        <f>IF(ISNUMBER(P56),VLOOKUP(P56,Lookups!#REF!,2),IF(AND(Score!AE55&gt;0,Score!AG55= "Positive"),     "Incomplete",""))</f>
        <v/>
      </c>
      <c r="R56" s="122" t="str">
        <f>IF(Score!K55=0,         VLOOKUP(SUM(Score!N55:S55),Lookups!C$2:E$3, 3),   IF(ISNUMBER(Score!K55),         VLOOKUP(SUM(Score!N55:S55),Lookups!C$4:E$11, 3), "")     )</f>
        <v/>
      </c>
      <c r="S56" s="66"/>
      <c r="T56" s="67"/>
      <c r="U56" s="67"/>
      <c r="V56" s="77"/>
      <c r="W56" s="78"/>
      <c r="X56" s="173"/>
      <c r="Y56" s="64"/>
      <c r="Z56" s="13"/>
      <c r="AA56" s="13"/>
    </row>
    <row r="57" spans="1:27" ht="12.75" customHeight="1" x14ac:dyDescent="0.3">
      <c r="A57" s="179"/>
      <c r="B57" s="66"/>
      <c r="C57" s="262"/>
      <c r="D57" s="65"/>
      <c r="E57" s="68"/>
      <c r="F57" s="69"/>
      <c r="G57" s="70"/>
      <c r="H57" s="65"/>
      <c r="I57" s="42" t="str">
        <f xml:space="preserve"> IF(COUNT(Score!G56:J56)&gt;0,                                          IF(Score!L56 = "Positive", "Ask CRAFFT questions", "Ask CAR question only"), "")</f>
        <v/>
      </c>
      <c r="J57" s="75"/>
      <c r="K57" s="67"/>
      <c r="L57" s="67"/>
      <c r="M57" s="67"/>
      <c r="N57" s="67"/>
      <c r="O57" s="65"/>
      <c r="P57" s="38" t="str">
        <f>Score!U56</f>
        <v/>
      </c>
      <c r="Q57" s="9" t="str">
        <f>IF(ISNUMBER(P57),VLOOKUP(P57,Lookups!#REF!,2),IF(AND(Score!AE56&gt;0,Score!AG56= "Positive"),     "Incomplete",""))</f>
        <v/>
      </c>
      <c r="R57" s="122" t="str">
        <f>IF(Score!K56=0,         VLOOKUP(SUM(Score!N56:S56),Lookups!C$2:E$3, 3),   IF(ISNUMBER(Score!K56),         VLOOKUP(SUM(Score!N56:S56),Lookups!C$4:E$11, 3), "")     )</f>
        <v/>
      </c>
      <c r="S57" s="66"/>
      <c r="T57" s="67"/>
      <c r="U57" s="67"/>
      <c r="V57" s="77"/>
      <c r="W57" s="78"/>
      <c r="X57" s="173"/>
      <c r="Y57" s="64"/>
      <c r="Z57" s="13"/>
      <c r="AA57" s="13"/>
    </row>
    <row r="58" spans="1:27" ht="12.75" customHeight="1" x14ac:dyDescent="0.3">
      <c r="A58" s="179"/>
      <c r="B58" s="66"/>
      <c r="C58" s="262"/>
      <c r="D58" s="65"/>
      <c r="E58" s="68"/>
      <c r="F58" s="69"/>
      <c r="G58" s="70"/>
      <c r="H58" s="65"/>
      <c r="I58" s="42" t="str">
        <f xml:space="preserve"> IF(COUNT(Score!G57:J57)&gt;0,                                          IF(Score!L57 = "Positive", "Ask CRAFFT questions", "Ask CAR question only"), "")</f>
        <v/>
      </c>
      <c r="J58" s="75"/>
      <c r="K58" s="67"/>
      <c r="L58" s="67"/>
      <c r="M58" s="67"/>
      <c r="N58" s="67"/>
      <c r="O58" s="65"/>
      <c r="P58" s="38" t="str">
        <f>Score!U57</f>
        <v/>
      </c>
      <c r="Q58" s="9" t="str">
        <f>IF(ISNUMBER(P58),VLOOKUP(P58,Lookups!#REF!,2),IF(AND(Score!AE57&gt;0,Score!AG57= "Positive"),     "Incomplete",""))</f>
        <v/>
      </c>
      <c r="R58" s="122" t="str">
        <f>IF(Score!K57=0,         VLOOKUP(SUM(Score!N57:S57),Lookups!C$2:E$3, 3),   IF(ISNUMBER(Score!K57),         VLOOKUP(SUM(Score!N57:S57),Lookups!C$4:E$11, 3), "")     )</f>
        <v/>
      </c>
      <c r="S58" s="66"/>
      <c r="T58" s="67"/>
      <c r="U58" s="67"/>
      <c r="V58" s="77"/>
      <c r="W58" s="78"/>
      <c r="X58" s="173"/>
      <c r="Y58" s="64"/>
      <c r="Z58" s="13"/>
      <c r="AA58" s="13"/>
    </row>
    <row r="59" spans="1:27" ht="12.75" customHeight="1" x14ac:dyDescent="0.3">
      <c r="A59" s="179"/>
      <c r="B59" s="66"/>
      <c r="C59" s="262"/>
      <c r="D59" s="65"/>
      <c r="E59" s="68"/>
      <c r="F59" s="69"/>
      <c r="G59" s="70"/>
      <c r="H59" s="65"/>
      <c r="I59" s="42" t="str">
        <f xml:space="preserve"> IF(COUNT(Score!G58:J58)&gt;0,                                          IF(Score!L58 = "Positive", "Ask CRAFFT questions", "Ask CAR question only"), "")</f>
        <v/>
      </c>
      <c r="J59" s="75"/>
      <c r="K59" s="67"/>
      <c r="L59" s="67"/>
      <c r="M59" s="67"/>
      <c r="N59" s="67"/>
      <c r="O59" s="65"/>
      <c r="P59" s="38" t="str">
        <f>Score!U58</f>
        <v/>
      </c>
      <c r="Q59" s="9" t="str">
        <f>IF(ISNUMBER(P59),VLOOKUP(P59,Lookups!#REF!,2),IF(AND(Score!AE58&gt;0,Score!AG58= "Positive"),     "Incomplete",""))</f>
        <v/>
      </c>
      <c r="R59" s="122" t="str">
        <f>IF(Score!K58=0,         VLOOKUP(SUM(Score!N58:S58),Lookups!C$2:E$3, 3),   IF(ISNUMBER(Score!K58),         VLOOKUP(SUM(Score!N58:S58),Lookups!C$4:E$11, 3), "")     )</f>
        <v/>
      </c>
      <c r="S59" s="66"/>
      <c r="T59" s="67"/>
      <c r="U59" s="67"/>
      <c r="V59" s="77"/>
      <c r="W59" s="78"/>
      <c r="X59" s="173"/>
      <c r="Y59" s="64"/>
      <c r="Z59" s="13"/>
      <c r="AA59" s="13"/>
    </row>
    <row r="60" spans="1:27" ht="12.75" customHeight="1" x14ac:dyDescent="0.3">
      <c r="A60" s="179"/>
      <c r="B60" s="66"/>
      <c r="C60" s="262"/>
      <c r="D60" s="65"/>
      <c r="E60" s="68"/>
      <c r="F60" s="69"/>
      <c r="G60" s="70"/>
      <c r="H60" s="65"/>
      <c r="I60" s="42" t="str">
        <f xml:space="preserve"> IF(COUNT(Score!G59:J59)&gt;0,                                          IF(Score!L59 = "Positive", "Ask CRAFFT questions", "Ask CAR question only"), "")</f>
        <v/>
      </c>
      <c r="J60" s="75"/>
      <c r="K60" s="67"/>
      <c r="L60" s="67"/>
      <c r="M60" s="67"/>
      <c r="N60" s="67"/>
      <c r="O60" s="65"/>
      <c r="P60" s="38" t="str">
        <f>Score!U59</f>
        <v/>
      </c>
      <c r="Q60" s="9" t="str">
        <f>IF(ISNUMBER(P60),VLOOKUP(P60,Lookups!#REF!,2),IF(AND(Score!AE59&gt;0,Score!AG59= "Positive"),     "Incomplete",""))</f>
        <v/>
      </c>
      <c r="R60" s="122" t="str">
        <f>IF(Score!K59=0,         VLOOKUP(SUM(Score!N59:S59),Lookups!C$2:E$3, 3),   IF(ISNUMBER(Score!K59),         VLOOKUP(SUM(Score!N59:S59),Lookups!C$4:E$11, 3), "")     )</f>
        <v/>
      </c>
      <c r="S60" s="66"/>
      <c r="T60" s="67"/>
      <c r="U60" s="67"/>
      <c r="V60" s="77"/>
      <c r="W60" s="78"/>
      <c r="X60" s="173"/>
      <c r="Y60" s="64"/>
      <c r="Z60" s="13"/>
      <c r="AA60" s="13"/>
    </row>
    <row r="61" spans="1:27" ht="12.75" customHeight="1" x14ac:dyDescent="0.3">
      <c r="A61" s="179"/>
      <c r="B61" s="66"/>
      <c r="C61" s="262"/>
      <c r="D61" s="65"/>
      <c r="E61" s="68"/>
      <c r="F61" s="69"/>
      <c r="G61" s="70"/>
      <c r="H61" s="65"/>
      <c r="I61" s="42" t="str">
        <f xml:space="preserve"> IF(COUNT(Score!G60:J60)&gt;0,                                          IF(Score!L60 = "Positive", "Ask CRAFFT questions", "Ask CAR question only"), "")</f>
        <v/>
      </c>
      <c r="J61" s="75"/>
      <c r="K61" s="67"/>
      <c r="L61" s="67"/>
      <c r="M61" s="67"/>
      <c r="N61" s="67"/>
      <c r="O61" s="65"/>
      <c r="P61" s="38" t="str">
        <f>Score!U60</f>
        <v/>
      </c>
      <c r="Q61" s="9" t="str">
        <f>IF(ISNUMBER(P61),VLOOKUP(P61,Lookups!#REF!,2),IF(AND(Score!AE60&gt;0,Score!AG60= "Positive"),     "Incomplete",""))</f>
        <v/>
      </c>
      <c r="R61" s="122" t="str">
        <f>IF(Score!K60=0,         VLOOKUP(SUM(Score!N60:S60),Lookups!C$2:E$3, 3),   IF(ISNUMBER(Score!K60),         VLOOKUP(SUM(Score!N60:S60),Lookups!C$4:E$11, 3), "")     )</f>
        <v/>
      </c>
      <c r="S61" s="66"/>
      <c r="T61" s="67"/>
      <c r="U61" s="67"/>
      <c r="V61" s="77"/>
      <c r="W61" s="78"/>
      <c r="X61" s="173"/>
      <c r="Y61" s="64"/>
      <c r="Z61" s="13"/>
      <c r="AA61" s="13"/>
    </row>
    <row r="62" spans="1:27" ht="12.75" customHeight="1" x14ac:dyDescent="0.3">
      <c r="A62" s="179"/>
      <c r="B62" s="66"/>
      <c r="C62" s="262"/>
      <c r="D62" s="65"/>
      <c r="E62" s="68"/>
      <c r="F62" s="69"/>
      <c r="G62" s="70"/>
      <c r="H62" s="65"/>
      <c r="I62" s="42" t="str">
        <f xml:space="preserve"> IF(COUNT(Score!G61:J61)&gt;0,                                          IF(Score!L61 = "Positive", "Ask CRAFFT questions", "Ask CAR question only"), "")</f>
        <v/>
      </c>
      <c r="J62" s="75"/>
      <c r="K62" s="67"/>
      <c r="L62" s="67"/>
      <c r="M62" s="67"/>
      <c r="N62" s="67"/>
      <c r="O62" s="65"/>
      <c r="P62" s="38" t="str">
        <f>Score!U61</f>
        <v/>
      </c>
      <c r="Q62" s="9" t="str">
        <f>IF(ISNUMBER(P62),VLOOKUP(P62,Lookups!#REF!,2),IF(AND(Score!AE61&gt;0,Score!AG61= "Positive"),     "Incomplete",""))</f>
        <v/>
      </c>
      <c r="R62" s="122" t="str">
        <f>IF(Score!K61=0,         VLOOKUP(SUM(Score!N61:S61),Lookups!C$2:E$3, 3),   IF(ISNUMBER(Score!K61),         VLOOKUP(SUM(Score!N61:S61),Lookups!C$4:E$11, 3), "")     )</f>
        <v/>
      </c>
      <c r="S62" s="66"/>
      <c r="T62" s="67"/>
      <c r="U62" s="67"/>
      <c r="V62" s="77"/>
      <c r="W62" s="78"/>
      <c r="X62" s="173"/>
      <c r="Y62" s="64"/>
      <c r="Z62" s="13"/>
      <c r="AA62" s="13"/>
    </row>
    <row r="63" spans="1:27" ht="12.75" customHeight="1" x14ac:dyDescent="0.3">
      <c r="A63" s="179"/>
      <c r="B63" s="66"/>
      <c r="C63" s="262"/>
      <c r="D63" s="65"/>
      <c r="E63" s="68"/>
      <c r="F63" s="69"/>
      <c r="G63" s="70"/>
      <c r="H63" s="65"/>
      <c r="I63" s="42" t="str">
        <f xml:space="preserve"> IF(COUNT(Score!G62:J62)&gt;0,                                          IF(Score!L62 = "Positive", "Ask CRAFFT questions", "Ask CAR question only"), "")</f>
        <v/>
      </c>
      <c r="J63" s="75"/>
      <c r="K63" s="67"/>
      <c r="L63" s="67"/>
      <c r="M63" s="67"/>
      <c r="N63" s="67"/>
      <c r="O63" s="65"/>
      <c r="P63" s="38" t="str">
        <f>Score!U62</f>
        <v/>
      </c>
      <c r="Q63" s="9" t="str">
        <f>IF(ISNUMBER(P63),VLOOKUP(P63,Lookups!#REF!,2),IF(AND(Score!AE62&gt;0,Score!AG62= "Positive"),     "Incomplete",""))</f>
        <v/>
      </c>
      <c r="R63" s="122" t="str">
        <f>IF(Score!K62=0,         VLOOKUP(SUM(Score!N62:S62),Lookups!C$2:E$3, 3),   IF(ISNUMBER(Score!K62),         VLOOKUP(SUM(Score!N62:S62),Lookups!C$4:E$11, 3), "")     )</f>
        <v/>
      </c>
      <c r="S63" s="66"/>
      <c r="T63" s="67"/>
      <c r="U63" s="67"/>
      <c r="V63" s="77"/>
      <c r="W63" s="78"/>
      <c r="X63" s="173"/>
      <c r="Y63" s="64"/>
      <c r="Z63" s="13"/>
      <c r="AA63" s="13"/>
    </row>
    <row r="64" spans="1:27" ht="12.75" customHeight="1" x14ac:dyDescent="0.3">
      <c r="A64" s="179"/>
      <c r="B64" s="66"/>
      <c r="C64" s="262"/>
      <c r="D64" s="65"/>
      <c r="E64" s="68"/>
      <c r="F64" s="69"/>
      <c r="G64" s="70"/>
      <c r="H64" s="65"/>
      <c r="I64" s="42" t="str">
        <f xml:space="preserve"> IF(COUNT(Score!G63:J63)&gt;0,                                          IF(Score!L63 = "Positive", "Ask CRAFFT questions", "Ask CAR question only"), "")</f>
        <v/>
      </c>
      <c r="J64" s="75"/>
      <c r="K64" s="67"/>
      <c r="L64" s="67"/>
      <c r="M64" s="67"/>
      <c r="N64" s="67"/>
      <c r="O64" s="65"/>
      <c r="P64" s="38" t="str">
        <f>Score!U63</f>
        <v/>
      </c>
      <c r="Q64" s="9" t="str">
        <f>IF(ISNUMBER(P64),VLOOKUP(P64,Lookups!#REF!,2),IF(AND(Score!AE63&gt;0,Score!AG63= "Positive"),     "Incomplete",""))</f>
        <v/>
      </c>
      <c r="R64" s="122" t="str">
        <f>IF(Score!K63=0,         VLOOKUP(SUM(Score!N63:S63),Lookups!C$2:E$3, 3),   IF(ISNUMBER(Score!K63),         VLOOKUP(SUM(Score!N63:S63),Lookups!C$4:E$11, 3), "")     )</f>
        <v/>
      </c>
      <c r="S64" s="66"/>
      <c r="T64" s="67"/>
      <c r="U64" s="67"/>
      <c r="V64" s="77"/>
      <c r="W64" s="78"/>
      <c r="X64" s="173"/>
      <c r="Y64" s="64"/>
      <c r="Z64" s="13"/>
      <c r="AA64" s="13"/>
    </row>
    <row r="65" spans="1:27" ht="12.75" customHeight="1" x14ac:dyDescent="0.3">
      <c r="A65" s="179"/>
      <c r="B65" s="66"/>
      <c r="C65" s="262"/>
      <c r="D65" s="65"/>
      <c r="E65" s="68"/>
      <c r="F65" s="69"/>
      <c r="G65" s="70"/>
      <c r="H65" s="65"/>
      <c r="I65" s="42" t="str">
        <f xml:space="preserve"> IF(COUNT(Score!G64:J64)&gt;0,                                          IF(Score!L64 = "Positive", "Ask CRAFFT questions", "Ask CAR question only"), "")</f>
        <v/>
      </c>
      <c r="J65" s="75"/>
      <c r="K65" s="67"/>
      <c r="L65" s="67"/>
      <c r="M65" s="67"/>
      <c r="N65" s="67"/>
      <c r="O65" s="65"/>
      <c r="P65" s="38" t="str">
        <f>Score!U64</f>
        <v/>
      </c>
      <c r="Q65" s="9" t="str">
        <f>IF(ISNUMBER(P65),VLOOKUP(P65,Lookups!#REF!,2),IF(AND(Score!AE64&gt;0,Score!AG64= "Positive"),     "Incomplete",""))</f>
        <v/>
      </c>
      <c r="R65" s="122" t="str">
        <f>IF(Score!K64=0,         VLOOKUP(SUM(Score!N64:S64),Lookups!C$2:E$3, 3),   IF(ISNUMBER(Score!K64),         VLOOKUP(SUM(Score!N64:S64),Lookups!C$4:E$11, 3), "")     )</f>
        <v/>
      </c>
      <c r="S65" s="66"/>
      <c r="T65" s="67"/>
      <c r="U65" s="67"/>
      <c r="V65" s="77"/>
      <c r="W65" s="78"/>
      <c r="X65" s="173"/>
      <c r="Y65" s="64"/>
      <c r="Z65" s="13"/>
      <c r="AA65" s="13"/>
    </row>
    <row r="66" spans="1:27" ht="12.75" customHeight="1" x14ac:dyDescent="0.3">
      <c r="A66" s="179"/>
      <c r="B66" s="66"/>
      <c r="C66" s="262"/>
      <c r="D66" s="65"/>
      <c r="E66" s="68"/>
      <c r="F66" s="69"/>
      <c r="G66" s="70"/>
      <c r="H66" s="65"/>
      <c r="I66" s="42" t="str">
        <f xml:space="preserve"> IF(COUNT(Score!G65:J65)&gt;0,                                          IF(Score!L65 = "Positive", "Ask CRAFFT questions", "Ask CAR question only"), "")</f>
        <v/>
      </c>
      <c r="J66" s="75"/>
      <c r="K66" s="67"/>
      <c r="L66" s="67"/>
      <c r="M66" s="67"/>
      <c r="N66" s="67"/>
      <c r="O66" s="65"/>
      <c r="P66" s="38" t="str">
        <f>Score!U65</f>
        <v/>
      </c>
      <c r="Q66" s="9" t="str">
        <f>IF(ISNUMBER(P66),VLOOKUP(P66,Lookups!#REF!,2),IF(AND(Score!AE65&gt;0,Score!AG65= "Positive"),     "Incomplete",""))</f>
        <v/>
      </c>
      <c r="R66" s="122" t="str">
        <f>IF(Score!K65=0,         VLOOKUP(SUM(Score!N65:S65),Lookups!C$2:E$3, 3),   IF(ISNUMBER(Score!K65),         VLOOKUP(SUM(Score!N65:S65),Lookups!C$4:E$11, 3), "")     )</f>
        <v/>
      </c>
      <c r="S66" s="66"/>
      <c r="T66" s="67"/>
      <c r="U66" s="67"/>
      <c r="V66" s="77"/>
      <c r="W66" s="78"/>
      <c r="X66" s="173"/>
      <c r="Y66" s="64"/>
      <c r="Z66" s="13"/>
      <c r="AA66" s="13"/>
    </row>
    <row r="67" spans="1:27" ht="12.75" customHeight="1" x14ac:dyDescent="0.3">
      <c r="A67" s="179"/>
      <c r="B67" s="66"/>
      <c r="C67" s="262"/>
      <c r="D67" s="65"/>
      <c r="E67" s="68"/>
      <c r="F67" s="69"/>
      <c r="G67" s="70"/>
      <c r="H67" s="65"/>
      <c r="I67" s="42" t="str">
        <f xml:space="preserve"> IF(COUNT(Score!G66:J66)&gt;0,                                          IF(Score!L66 = "Positive", "Ask CRAFFT questions", "Ask CAR question only"), "")</f>
        <v/>
      </c>
      <c r="J67" s="75"/>
      <c r="K67" s="67"/>
      <c r="L67" s="67"/>
      <c r="M67" s="67"/>
      <c r="N67" s="67"/>
      <c r="O67" s="65"/>
      <c r="P67" s="38" t="str">
        <f>Score!U66</f>
        <v/>
      </c>
      <c r="Q67" s="9" t="str">
        <f>IF(ISNUMBER(P67),VLOOKUP(P67,Lookups!#REF!,2),IF(AND(Score!AE66&gt;0,Score!AG66= "Positive"),     "Incomplete",""))</f>
        <v/>
      </c>
      <c r="R67" s="122" t="str">
        <f>IF(Score!K66=0,         VLOOKUP(SUM(Score!N66:S66),Lookups!C$2:E$3, 3),   IF(ISNUMBER(Score!K66),         VLOOKUP(SUM(Score!N66:S66),Lookups!C$4:E$11, 3), "")     )</f>
        <v/>
      </c>
      <c r="S67" s="66"/>
      <c r="T67" s="67"/>
      <c r="U67" s="67"/>
      <c r="V67" s="77"/>
      <c r="W67" s="78"/>
      <c r="X67" s="173"/>
      <c r="Y67" s="64"/>
      <c r="Z67" s="13"/>
      <c r="AA67" s="13"/>
    </row>
    <row r="68" spans="1:27" ht="12.75" customHeight="1" x14ac:dyDescent="0.3">
      <c r="A68" s="179"/>
      <c r="B68" s="66"/>
      <c r="C68" s="262"/>
      <c r="D68" s="65"/>
      <c r="E68" s="68"/>
      <c r="F68" s="69"/>
      <c r="G68" s="70"/>
      <c r="H68" s="65"/>
      <c r="I68" s="42" t="str">
        <f xml:space="preserve"> IF(COUNT(Score!G67:J67)&gt;0,                                          IF(Score!L67 = "Positive", "Ask CRAFFT questions", "Ask CAR question only"), "")</f>
        <v/>
      </c>
      <c r="J68" s="75"/>
      <c r="K68" s="67"/>
      <c r="L68" s="67"/>
      <c r="M68" s="67"/>
      <c r="N68" s="67"/>
      <c r="O68" s="65"/>
      <c r="P68" s="38" t="str">
        <f>Score!U67</f>
        <v/>
      </c>
      <c r="Q68" s="9" t="str">
        <f>IF(ISNUMBER(P68),VLOOKUP(P68,Lookups!#REF!,2),IF(AND(Score!AE67&gt;0,Score!AG67= "Positive"),     "Incomplete",""))</f>
        <v/>
      </c>
      <c r="R68" s="122" t="str">
        <f>IF(Score!K67=0,         VLOOKUP(SUM(Score!N67:S67),Lookups!C$2:E$3, 3),   IF(ISNUMBER(Score!K67),         VLOOKUP(SUM(Score!N67:S67),Lookups!C$4:E$11, 3), "")     )</f>
        <v/>
      </c>
      <c r="S68" s="66"/>
      <c r="T68" s="67"/>
      <c r="U68" s="67"/>
      <c r="V68" s="77"/>
      <c r="W68" s="78"/>
      <c r="X68" s="173"/>
      <c r="Y68" s="64"/>
      <c r="Z68" s="13"/>
      <c r="AA68" s="13"/>
    </row>
    <row r="69" spans="1:27" ht="12.75" customHeight="1" x14ac:dyDescent="0.3">
      <c r="A69" s="179"/>
      <c r="B69" s="66"/>
      <c r="C69" s="262"/>
      <c r="D69" s="65"/>
      <c r="E69" s="68"/>
      <c r="F69" s="69"/>
      <c r="G69" s="70"/>
      <c r="H69" s="65"/>
      <c r="I69" s="42" t="str">
        <f xml:space="preserve"> IF(COUNT(Score!G68:J68)&gt;0,                                          IF(Score!L68 = "Positive", "Ask CRAFFT questions", "Ask CAR question only"), "")</f>
        <v/>
      </c>
      <c r="J69" s="75"/>
      <c r="K69" s="67"/>
      <c r="L69" s="67"/>
      <c r="M69" s="67"/>
      <c r="N69" s="67"/>
      <c r="O69" s="65"/>
      <c r="P69" s="38" t="str">
        <f>Score!U68</f>
        <v/>
      </c>
      <c r="Q69" s="9" t="str">
        <f>IF(ISNUMBER(P69),VLOOKUP(P69,Lookups!#REF!,2),IF(AND(Score!AE68&gt;0,Score!AG68= "Positive"),     "Incomplete",""))</f>
        <v/>
      </c>
      <c r="R69" s="122" t="str">
        <f>IF(Score!K68=0,         VLOOKUP(SUM(Score!N68:S68),Lookups!C$2:E$3, 3),   IF(ISNUMBER(Score!K68),         VLOOKUP(SUM(Score!N68:S68),Lookups!C$4:E$11, 3), "")     )</f>
        <v/>
      </c>
      <c r="S69" s="66"/>
      <c r="T69" s="67"/>
      <c r="U69" s="67"/>
      <c r="V69" s="77"/>
      <c r="W69" s="78"/>
      <c r="X69" s="173"/>
      <c r="Y69" s="64"/>
      <c r="Z69" s="13"/>
      <c r="AA69" s="13"/>
    </row>
    <row r="70" spans="1:27" ht="12.75" customHeight="1" x14ac:dyDescent="0.3">
      <c r="A70" s="179"/>
      <c r="B70" s="66"/>
      <c r="C70" s="262"/>
      <c r="D70" s="65"/>
      <c r="E70" s="68"/>
      <c r="F70" s="69"/>
      <c r="G70" s="70"/>
      <c r="H70" s="65"/>
      <c r="I70" s="42" t="str">
        <f xml:space="preserve"> IF(COUNT(Score!G69:J69)&gt;0,                                          IF(Score!L69 = "Positive", "Ask CRAFFT questions", "Ask CAR question only"), "")</f>
        <v/>
      </c>
      <c r="J70" s="75"/>
      <c r="K70" s="67"/>
      <c r="L70" s="67"/>
      <c r="M70" s="67"/>
      <c r="N70" s="67"/>
      <c r="O70" s="65"/>
      <c r="P70" s="38" t="str">
        <f>Score!U69</f>
        <v/>
      </c>
      <c r="Q70" s="9" t="str">
        <f>IF(ISNUMBER(P70),VLOOKUP(P70,Lookups!#REF!,2),IF(AND(Score!AE69&gt;0,Score!AG69= "Positive"),     "Incomplete",""))</f>
        <v/>
      </c>
      <c r="R70" s="122" t="str">
        <f>IF(Score!K69=0,         VLOOKUP(SUM(Score!N69:S69),Lookups!C$2:E$3, 3),   IF(ISNUMBER(Score!K69),         VLOOKUP(SUM(Score!N69:S69),Lookups!C$4:E$11, 3), "")     )</f>
        <v/>
      </c>
      <c r="S70" s="66"/>
      <c r="T70" s="67"/>
      <c r="U70" s="67"/>
      <c r="V70" s="77"/>
      <c r="W70" s="78"/>
      <c r="X70" s="173"/>
      <c r="Y70" s="64"/>
      <c r="Z70" s="13"/>
      <c r="AA70" s="13"/>
    </row>
    <row r="71" spans="1:27" ht="12.75" customHeight="1" x14ac:dyDescent="0.3">
      <c r="A71" s="179"/>
      <c r="B71" s="66"/>
      <c r="C71" s="262"/>
      <c r="D71" s="65"/>
      <c r="E71" s="68"/>
      <c r="F71" s="69"/>
      <c r="G71" s="70"/>
      <c r="H71" s="65"/>
      <c r="I71" s="42" t="str">
        <f xml:space="preserve"> IF(COUNT(Score!G70:J70)&gt;0,                                          IF(Score!L70 = "Positive", "Ask CRAFFT questions", "Ask CAR question only"), "")</f>
        <v/>
      </c>
      <c r="J71" s="75"/>
      <c r="K71" s="67"/>
      <c r="L71" s="67"/>
      <c r="M71" s="67"/>
      <c r="N71" s="67"/>
      <c r="O71" s="65"/>
      <c r="P71" s="38" t="str">
        <f>Score!U70</f>
        <v/>
      </c>
      <c r="Q71" s="9" t="str">
        <f>IF(ISNUMBER(P71),VLOOKUP(P71,Lookups!#REF!,2),IF(AND(Score!AE70&gt;0,Score!AG70= "Positive"),     "Incomplete",""))</f>
        <v/>
      </c>
      <c r="R71" s="122" t="str">
        <f>IF(Score!K70=0,         VLOOKUP(SUM(Score!N70:S70),Lookups!C$2:E$3, 3),   IF(ISNUMBER(Score!K70),         VLOOKUP(SUM(Score!N70:S70),Lookups!C$4:E$11, 3), "")     )</f>
        <v/>
      </c>
      <c r="S71" s="66"/>
      <c r="T71" s="67"/>
      <c r="U71" s="67"/>
      <c r="V71" s="77"/>
      <c r="W71" s="78"/>
      <c r="X71" s="173"/>
      <c r="Y71" s="64"/>
      <c r="Z71" s="13"/>
      <c r="AA71" s="13"/>
    </row>
    <row r="72" spans="1:27" ht="12.75" customHeight="1" x14ac:dyDescent="0.3">
      <c r="A72" s="179"/>
      <c r="B72" s="66"/>
      <c r="C72" s="262"/>
      <c r="D72" s="65"/>
      <c r="E72" s="68"/>
      <c r="F72" s="69"/>
      <c r="G72" s="70"/>
      <c r="H72" s="65"/>
      <c r="I72" s="42" t="str">
        <f xml:space="preserve"> IF(COUNT(Score!G71:J71)&gt;0,                                          IF(Score!L71 = "Positive", "Ask CRAFFT questions", "Ask CAR question only"), "")</f>
        <v/>
      </c>
      <c r="J72" s="75"/>
      <c r="K72" s="67"/>
      <c r="L72" s="67"/>
      <c r="M72" s="67"/>
      <c r="N72" s="67"/>
      <c r="O72" s="65"/>
      <c r="P72" s="38" t="str">
        <f>Score!U71</f>
        <v/>
      </c>
      <c r="Q72" s="9" t="str">
        <f>IF(ISNUMBER(P72),VLOOKUP(P72,Lookups!#REF!,2),IF(AND(Score!AE71&gt;0,Score!AG71= "Positive"),     "Incomplete",""))</f>
        <v/>
      </c>
      <c r="R72" s="122" t="str">
        <f>IF(Score!K71=0,         VLOOKUP(SUM(Score!N71:S71),Lookups!C$2:E$3, 3),   IF(ISNUMBER(Score!K71),         VLOOKUP(SUM(Score!N71:S71),Lookups!C$4:E$11, 3), "")     )</f>
        <v/>
      </c>
      <c r="S72" s="66"/>
      <c r="T72" s="67"/>
      <c r="U72" s="67"/>
      <c r="V72" s="77"/>
      <c r="W72" s="78"/>
      <c r="X72" s="173"/>
      <c r="Y72" s="64"/>
      <c r="Z72" s="13"/>
      <c r="AA72" s="13"/>
    </row>
    <row r="73" spans="1:27" ht="12.75" customHeight="1" x14ac:dyDescent="0.3">
      <c r="A73" s="179"/>
      <c r="B73" s="66"/>
      <c r="C73" s="262"/>
      <c r="D73" s="65"/>
      <c r="E73" s="68"/>
      <c r="F73" s="69"/>
      <c r="G73" s="70"/>
      <c r="H73" s="65"/>
      <c r="I73" s="42" t="str">
        <f xml:space="preserve"> IF(COUNT(Score!G72:J72)&gt;0,                                          IF(Score!L72 = "Positive", "Ask CRAFFT questions", "Ask CAR question only"), "")</f>
        <v/>
      </c>
      <c r="J73" s="75"/>
      <c r="K73" s="67"/>
      <c r="L73" s="67"/>
      <c r="M73" s="67"/>
      <c r="N73" s="67"/>
      <c r="O73" s="65"/>
      <c r="P73" s="38" t="str">
        <f>Score!U72</f>
        <v/>
      </c>
      <c r="Q73" s="9" t="str">
        <f>IF(ISNUMBER(P73),VLOOKUP(P73,Lookups!#REF!,2),IF(AND(Score!AE72&gt;0,Score!AG72= "Positive"),     "Incomplete",""))</f>
        <v/>
      </c>
      <c r="R73" s="122" t="str">
        <f>IF(Score!K72=0,         VLOOKUP(SUM(Score!N72:S72),Lookups!C$2:E$3, 3),   IF(ISNUMBER(Score!K72),         VLOOKUP(SUM(Score!N72:S72),Lookups!C$4:E$11, 3), "")     )</f>
        <v/>
      </c>
      <c r="S73" s="66"/>
      <c r="T73" s="67"/>
      <c r="U73" s="67"/>
      <c r="V73" s="77"/>
      <c r="W73" s="78"/>
      <c r="X73" s="173"/>
      <c r="Y73" s="64"/>
      <c r="Z73" s="13"/>
      <c r="AA73" s="13"/>
    </row>
    <row r="74" spans="1:27" ht="12.75" customHeight="1" x14ac:dyDescent="0.3">
      <c r="A74" s="179"/>
      <c r="B74" s="66"/>
      <c r="C74" s="262"/>
      <c r="D74" s="65"/>
      <c r="E74" s="68"/>
      <c r="F74" s="69"/>
      <c r="G74" s="70"/>
      <c r="H74" s="65"/>
      <c r="I74" s="42" t="str">
        <f xml:space="preserve"> IF(COUNT(Score!G73:J73)&gt;0,                                          IF(Score!L73 = "Positive", "Ask CRAFFT questions", "Ask CAR question only"), "")</f>
        <v/>
      </c>
      <c r="J74" s="75"/>
      <c r="K74" s="67"/>
      <c r="L74" s="67"/>
      <c r="M74" s="67"/>
      <c r="N74" s="67"/>
      <c r="O74" s="65"/>
      <c r="P74" s="38" t="str">
        <f>Score!U73</f>
        <v/>
      </c>
      <c r="Q74" s="9" t="str">
        <f>IF(ISNUMBER(P74),VLOOKUP(P74,Lookups!#REF!,2),IF(AND(Score!AE73&gt;0,Score!AG73= "Positive"),     "Incomplete",""))</f>
        <v/>
      </c>
      <c r="R74" s="122" t="str">
        <f>IF(Score!K73=0,         VLOOKUP(SUM(Score!N73:S73),Lookups!C$2:E$3, 3),   IF(ISNUMBER(Score!K73),         VLOOKUP(SUM(Score!N73:S73),Lookups!C$4:E$11, 3), "")     )</f>
        <v/>
      </c>
      <c r="S74" s="66"/>
      <c r="T74" s="67"/>
      <c r="U74" s="67"/>
      <c r="V74" s="77"/>
      <c r="W74" s="78"/>
      <c r="X74" s="173"/>
      <c r="Y74" s="64"/>
      <c r="Z74" s="13"/>
      <c r="AA74" s="13"/>
    </row>
    <row r="75" spans="1:27" ht="12.75" customHeight="1" x14ac:dyDescent="0.3">
      <c r="A75" s="179"/>
      <c r="B75" s="66"/>
      <c r="C75" s="262"/>
      <c r="D75" s="65"/>
      <c r="E75" s="68"/>
      <c r="F75" s="69"/>
      <c r="G75" s="70"/>
      <c r="H75" s="65"/>
      <c r="I75" s="42" t="str">
        <f xml:space="preserve"> IF(COUNT(Score!G74:J74)&gt;0,                                          IF(Score!L74 = "Positive", "Ask CRAFFT questions", "Ask CAR question only"), "")</f>
        <v/>
      </c>
      <c r="J75" s="75"/>
      <c r="K75" s="67"/>
      <c r="L75" s="67"/>
      <c r="M75" s="67"/>
      <c r="N75" s="67"/>
      <c r="O75" s="65"/>
      <c r="P75" s="38" t="str">
        <f>Score!U74</f>
        <v/>
      </c>
      <c r="Q75" s="9" t="str">
        <f>IF(ISNUMBER(P75),VLOOKUP(P75,Lookups!#REF!,2),IF(AND(Score!AE74&gt;0,Score!AG74= "Positive"),     "Incomplete",""))</f>
        <v/>
      </c>
      <c r="R75" s="122" t="str">
        <f>IF(Score!K74=0,         VLOOKUP(SUM(Score!N74:S74),Lookups!C$2:E$3, 3),   IF(ISNUMBER(Score!K74),         VLOOKUP(SUM(Score!N74:S74),Lookups!C$4:E$11, 3), "")     )</f>
        <v/>
      </c>
      <c r="S75" s="66"/>
      <c r="T75" s="67"/>
      <c r="U75" s="67"/>
      <c r="V75" s="77"/>
      <c r="W75" s="78"/>
      <c r="X75" s="173"/>
      <c r="Y75" s="64"/>
      <c r="Z75" s="13"/>
      <c r="AA75" s="13"/>
    </row>
    <row r="76" spans="1:27" ht="12.75" customHeight="1" x14ac:dyDescent="0.3">
      <c r="A76" s="179"/>
      <c r="B76" s="66"/>
      <c r="C76" s="262"/>
      <c r="D76" s="65"/>
      <c r="E76" s="68"/>
      <c r="F76" s="69"/>
      <c r="G76" s="70"/>
      <c r="H76" s="65"/>
      <c r="I76" s="42" t="str">
        <f xml:space="preserve"> IF(COUNT(Score!G75:J75)&gt;0,                                          IF(Score!L75 = "Positive", "Ask CRAFFT questions", "Ask CAR question only"), "")</f>
        <v/>
      </c>
      <c r="J76" s="75"/>
      <c r="K76" s="67"/>
      <c r="L76" s="67"/>
      <c r="M76" s="67"/>
      <c r="N76" s="67"/>
      <c r="O76" s="65"/>
      <c r="P76" s="38" t="str">
        <f>Score!U75</f>
        <v/>
      </c>
      <c r="Q76" s="9" t="str">
        <f>IF(ISNUMBER(P76),VLOOKUP(P76,Lookups!#REF!,2),IF(AND(Score!AE75&gt;0,Score!AG75= "Positive"),     "Incomplete",""))</f>
        <v/>
      </c>
      <c r="R76" s="122" t="str">
        <f>IF(Score!K75=0,         VLOOKUP(SUM(Score!N75:S75),Lookups!C$2:E$3, 3),   IF(ISNUMBER(Score!K75),         VLOOKUP(SUM(Score!N75:S75),Lookups!C$4:E$11, 3), "")     )</f>
        <v/>
      </c>
      <c r="S76" s="66"/>
      <c r="T76" s="67"/>
      <c r="U76" s="67"/>
      <c r="V76" s="77"/>
      <c r="W76" s="78"/>
      <c r="X76" s="173"/>
      <c r="Y76" s="64"/>
      <c r="Z76" s="13"/>
      <c r="AA76" s="13"/>
    </row>
    <row r="77" spans="1:27" ht="12.75" customHeight="1" x14ac:dyDescent="0.3">
      <c r="A77" s="179"/>
      <c r="B77" s="66"/>
      <c r="C77" s="262"/>
      <c r="D77" s="65"/>
      <c r="E77" s="68"/>
      <c r="F77" s="69"/>
      <c r="G77" s="70"/>
      <c r="H77" s="65"/>
      <c r="I77" s="42" t="str">
        <f xml:space="preserve"> IF(COUNT(Score!G76:J76)&gt;0,                                          IF(Score!L76 = "Positive", "Ask CRAFFT questions", "Ask CAR question only"), "")</f>
        <v/>
      </c>
      <c r="J77" s="75"/>
      <c r="K77" s="67"/>
      <c r="L77" s="67"/>
      <c r="M77" s="67"/>
      <c r="N77" s="67"/>
      <c r="O77" s="65"/>
      <c r="P77" s="38" t="str">
        <f>Score!U76</f>
        <v/>
      </c>
      <c r="Q77" s="9" t="str">
        <f>IF(ISNUMBER(P77),VLOOKUP(P77,Lookups!#REF!,2),IF(AND(Score!AE76&gt;0,Score!AG76= "Positive"),     "Incomplete",""))</f>
        <v/>
      </c>
      <c r="R77" s="122" t="str">
        <f>IF(Score!K76=0,         VLOOKUP(SUM(Score!N76:S76),Lookups!C$2:E$3, 3),   IF(ISNUMBER(Score!K76),         VLOOKUP(SUM(Score!N76:S76),Lookups!C$4:E$11, 3), "")     )</f>
        <v/>
      </c>
      <c r="S77" s="66"/>
      <c r="T77" s="67"/>
      <c r="U77" s="67"/>
      <c r="V77" s="77"/>
      <c r="W77" s="78"/>
      <c r="X77" s="173"/>
      <c r="Y77" s="64"/>
      <c r="Z77" s="13"/>
      <c r="AA77" s="13"/>
    </row>
    <row r="78" spans="1:27" ht="12.75" customHeight="1" x14ac:dyDescent="0.3">
      <c r="A78" s="179"/>
      <c r="B78" s="66"/>
      <c r="C78" s="262"/>
      <c r="D78" s="65"/>
      <c r="E78" s="68"/>
      <c r="F78" s="69"/>
      <c r="G78" s="70"/>
      <c r="H78" s="65"/>
      <c r="I78" s="42" t="str">
        <f xml:space="preserve"> IF(COUNT(Score!G77:J77)&gt;0,                                          IF(Score!L77 = "Positive", "Ask CRAFFT questions", "Ask CAR question only"), "")</f>
        <v/>
      </c>
      <c r="J78" s="75"/>
      <c r="K78" s="67"/>
      <c r="L78" s="67"/>
      <c r="M78" s="67"/>
      <c r="N78" s="67"/>
      <c r="O78" s="65"/>
      <c r="P78" s="38" t="str">
        <f>Score!U77</f>
        <v/>
      </c>
      <c r="Q78" s="9" t="str">
        <f>IF(ISNUMBER(P78),VLOOKUP(P78,Lookups!#REF!,2),IF(AND(Score!AE77&gt;0,Score!AG77= "Positive"),     "Incomplete",""))</f>
        <v/>
      </c>
      <c r="R78" s="122" t="str">
        <f>IF(Score!K77=0,         VLOOKUP(SUM(Score!N77:S77),Lookups!C$2:E$3, 3),   IF(ISNUMBER(Score!K77),         VLOOKUP(SUM(Score!N77:S77),Lookups!C$4:E$11, 3), "")     )</f>
        <v/>
      </c>
      <c r="S78" s="66"/>
      <c r="T78" s="67"/>
      <c r="U78" s="67"/>
      <c r="V78" s="77"/>
      <c r="W78" s="78"/>
      <c r="X78" s="173"/>
      <c r="Y78" s="64"/>
      <c r="Z78" s="13"/>
      <c r="AA78" s="13"/>
    </row>
    <row r="79" spans="1:27" ht="12.75" customHeight="1" x14ac:dyDescent="0.3">
      <c r="A79" s="179"/>
      <c r="B79" s="66"/>
      <c r="C79" s="262"/>
      <c r="D79" s="65"/>
      <c r="E79" s="68"/>
      <c r="F79" s="69"/>
      <c r="G79" s="70"/>
      <c r="H79" s="65"/>
      <c r="I79" s="42" t="str">
        <f xml:space="preserve"> IF(COUNT(Score!G78:J78)&gt;0,                                          IF(Score!L78 = "Positive", "Ask CRAFFT questions", "Ask CAR question only"), "")</f>
        <v/>
      </c>
      <c r="J79" s="75"/>
      <c r="K79" s="67"/>
      <c r="L79" s="67"/>
      <c r="M79" s="67"/>
      <c r="N79" s="67"/>
      <c r="O79" s="65"/>
      <c r="P79" s="38" t="str">
        <f>Score!U78</f>
        <v/>
      </c>
      <c r="Q79" s="9" t="str">
        <f>IF(ISNUMBER(P79),VLOOKUP(P79,Lookups!#REF!,2),IF(AND(Score!AE78&gt;0,Score!AG78= "Positive"),     "Incomplete",""))</f>
        <v/>
      </c>
      <c r="R79" s="122" t="str">
        <f>IF(Score!K78=0,         VLOOKUP(SUM(Score!N78:S78),Lookups!C$2:E$3, 3),   IF(ISNUMBER(Score!K78),         VLOOKUP(SUM(Score!N78:S78),Lookups!C$4:E$11, 3), "")     )</f>
        <v/>
      </c>
      <c r="S79" s="66"/>
      <c r="T79" s="67"/>
      <c r="U79" s="67"/>
      <c r="V79" s="77"/>
      <c r="W79" s="78"/>
      <c r="X79" s="173"/>
      <c r="Y79" s="64"/>
      <c r="Z79" s="13"/>
      <c r="AA79" s="13"/>
    </row>
    <row r="80" spans="1:27" ht="12.75" customHeight="1" x14ac:dyDescent="0.3">
      <c r="A80" s="179"/>
      <c r="B80" s="66"/>
      <c r="C80" s="262"/>
      <c r="D80" s="65"/>
      <c r="E80" s="68"/>
      <c r="F80" s="69"/>
      <c r="G80" s="70"/>
      <c r="H80" s="65"/>
      <c r="I80" s="42" t="str">
        <f xml:space="preserve"> IF(COUNT(Score!G79:J79)&gt;0,                                          IF(Score!L79 = "Positive", "Ask CRAFFT questions", "Ask CAR question only"), "")</f>
        <v/>
      </c>
      <c r="J80" s="75"/>
      <c r="K80" s="67"/>
      <c r="L80" s="67"/>
      <c r="M80" s="67"/>
      <c r="N80" s="67"/>
      <c r="O80" s="65"/>
      <c r="P80" s="38" t="str">
        <f>Score!U79</f>
        <v/>
      </c>
      <c r="Q80" s="9" t="str">
        <f>IF(ISNUMBER(P80),VLOOKUP(P80,Lookups!#REF!,2),IF(AND(Score!AE79&gt;0,Score!AG79= "Positive"),     "Incomplete",""))</f>
        <v/>
      </c>
      <c r="R80" s="122" t="str">
        <f>IF(Score!K79=0,         VLOOKUP(SUM(Score!N79:S79),Lookups!C$2:E$3, 3),   IF(ISNUMBER(Score!K79),         VLOOKUP(SUM(Score!N79:S79),Lookups!C$4:E$11, 3), "")     )</f>
        <v/>
      </c>
      <c r="S80" s="66"/>
      <c r="T80" s="67"/>
      <c r="U80" s="67"/>
      <c r="V80" s="77"/>
      <c r="W80" s="78"/>
      <c r="X80" s="173"/>
      <c r="Y80" s="64"/>
      <c r="Z80" s="13"/>
      <c r="AA80" s="13"/>
    </row>
    <row r="81" spans="1:27" ht="12.75" customHeight="1" x14ac:dyDescent="0.3">
      <c r="A81" s="179"/>
      <c r="B81" s="66"/>
      <c r="C81" s="262"/>
      <c r="D81" s="65"/>
      <c r="E81" s="68"/>
      <c r="F81" s="69"/>
      <c r="G81" s="70"/>
      <c r="H81" s="65"/>
      <c r="I81" s="42" t="str">
        <f xml:space="preserve"> IF(COUNT(Score!G80:J80)&gt;0,                                          IF(Score!L80 = "Positive", "Ask CRAFFT questions", "Ask CAR question only"), "")</f>
        <v/>
      </c>
      <c r="J81" s="75"/>
      <c r="K81" s="67"/>
      <c r="L81" s="67"/>
      <c r="M81" s="67"/>
      <c r="N81" s="67"/>
      <c r="O81" s="65"/>
      <c r="P81" s="38" t="str">
        <f>Score!U80</f>
        <v/>
      </c>
      <c r="Q81" s="9" t="str">
        <f>IF(ISNUMBER(P81),VLOOKUP(P81,Lookups!#REF!,2),IF(AND(Score!AE80&gt;0,Score!AG80= "Positive"),     "Incomplete",""))</f>
        <v/>
      </c>
      <c r="R81" s="122" t="str">
        <f>IF(Score!K80=0,         VLOOKUP(SUM(Score!N80:S80),Lookups!C$2:E$3, 3),   IF(ISNUMBER(Score!K80),         VLOOKUP(SUM(Score!N80:S80),Lookups!C$4:E$11, 3), "")     )</f>
        <v/>
      </c>
      <c r="S81" s="66"/>
      <c r="T81" s="67"/>
      <c r="U81" s="67"/>
      <c r="V81" s="77"/>
      <c r="W81" s="78"/>
      <c r="X81" s="173"/>
      <c r="Y81" s="64"/>
      <c r="Z81" s="13"/>
      <c r="AA81" s="13"/>
    </row>
    <row r="82" spans="1:27" ht="12.75" customHeight="1" x14ac:dyDescent="0.3">
      <c r="A82" s="179"/>
      <c r="B82" s="66"/>
      <c r="C82" s="262"/>
      <c r="D82" s="65"/>
      <c r="E82" s="68"/>
      <c r="F82" s="69"/>
      <c r="G82" s="70"/>
      <c r="H82" s="65"/>
      <c r="I82" s="42" t="str">
        <f xml:space="preserve"> IF(COUNT(Score!G81:J81)&gt;0,                                          IF(Score!L81 = "Positive", "Ask CRAFFT questions", "Ask CAR question only"), "")</f>
        <v/>
      </c>
      <c r="J82" s="75"/>
      <c r="K82" s="67"/>
      <c r="L82" s="67"/>
      <c r="M82" s="67"/>
      <c r="N82" s="67"/>
      <c r="O82" s="65"/>
      <c r="P82" s="38" t="str">
        <f>Score!U81</f>
        <v/>
      </c>
      <c r="Q82" s="9" t="str">
        <f>IF(ISNUMBER(P82),VLOOKUP(P82,Lookups!#REF!,2),IF(AND(Score!AE81&gt;0,Score!AG81= "Positive"),     "Incomplete",""))</f>
        <v/>
      </c>
      <c r="R82" s="122" t="str">
        <f>IF(Score!K81=0,         VLOOKUP(SUM(Score!N81:S81),Lookups!C$2:E$3, 3),   IF(ISNUMBER(Score!K81),         VLOOKUP(SUM(Score!N81:S81),Lookups!C$4:E$11, 3), "")     )</f>
        <v/>
      </c>
      <c r="S82" s="66"/>
      <c r="T82" s="67"/>
      <c r="U82" s="67"/>
      <c r="V82" s="77"/>
      <c r="W82" s="78"/>
      <c r="X82" s="173"/>
      <c r="Y82" s="64"/>
      <c r="Z82" s="13"/>
      <c r="AA82" s="13"/>
    </row>
    <row r="83" spans="1:27" ht="12.75" customHeight="1" x14ac:dyDescent="0.3">
      <c r="A83" s="179"/>
      <c r="B83" s="66"/>
      <c r="C83" s="262"/>
      <c r="D83" s="65"/>
      <c r="E83" s="68"/>
      <c r="F83" s="69"/>
      <c r="G83" s="70"/>
      <c r="H83" s="65"/>
      <c r="I83" s="42" t="str">
        <f xml:space="preserve"> IF(COUNT(Score!G82:J82)&gt;0,                                          IF(Score!L82 = "Positive", "Ask CRAFFT questions", "Ask CAR question only"), "")</f>
        <v/>
      </c>
      <c r="J83" s="75"/>
      <c r="K83" s="67"/>
      <c r="L83" s="67"/>
      <c r="M83" s="67"/>
      <c r="N83" s="67"/>
      <c r="O83" s="65"/>
      <c r="P83" s="38" t="str">
        <f>Score!U82</f>
        <v/>
      </c>
      <c r="Q83" s="9" t="str">
        <f>IF(ISNUMBER(P83),VLOOKUP(P83,Lookups!#REF!,2),IF(AND(Score!AE82&gt;0,Score!AG82= "Positive"),     "Incomplete",""))</f>
        <v/>
      </c>
      <c r="R83" s="122" t="str">
        <f>IF(Score!K82=0,         VLOOKUP(SUM(Score!N82:S82),Lookups!C$2:E$3, 3),   IF(ISNUMBER(Score!K82),         VLOOKUP(SUM(Score!N82:S82),Lookups!C$4:E$11, 3), "")     )</f>
        <v/>
      </c>
      <c r="S83" s="66"/>
      <c r="T83" s="67"/>
      <c r="U83" s="67"/>
      <c r="V83" s="77"/>
      <c r="W83" s="78"/>
      <c r="X83" s="173"/>
      <c r="Y83" s="64"/>
      <c r="Z83" s="13"/>
      <c r="AA83" s="13"/>
    </row>
    <row r="84" spans="1:27" ht="12.75" customHeight="1" x14ac:dyDescent="0.3">
      <c r="A84" s="179"/>
      <c r="B84" s="66"/>
      <c r="C84" s="262"/>
      <c r="D84" s="65"/>
      <c r="E84" s="68"/>
      <c r="F84" s="69"/>
      <c r="G84" s="70"/>
      <c r="H84" s="65"/>
      <c r="I84" s="42" t="str">
        <f xml:space="preserve"> IF(COUNT(Score!G83:J83)&gt;0,                                          IF(Score!L83 = "Positive", "Ask CRAFFT questions", "Ask CAR question only"), "")</f>
        <v/>
      </c>
      <c r="J84" s="75"/>
      <c r="K84" s="67"/>
      <c r="L84" s="67"/>
      <c r="M84" s="67"/>
      <c r="N84" s="67"/>
      <c r="O84" s="65"/>
      <c r="P84" s="38" t="str">
        <f>Score!U83</f>
        <v/>
      </c>
      <c r="Q84" s="9" t="str">
        <f>IF(ISNUMBER(P84),VLOOKUP(P84,Lookups!#REF!,2),IF(AND(Score!AE83&gt;0,Score!AG83= "Positive"),     "Incomplete",""))</f>
        <v/>
      </c>
      <c r="R84" s="122" t="str">
        <f>IF(Score!K83=0,         VLOOKUP(SUM(Score!N83:S83),Lookups!C$2:E$3, 3),   IF(ISNUMBER(Score!K83),         VLOOKUP(SUM(Score!N83:S83),Lookups!C$4:E$11, 3), "")     )</f>
        <v/>
      </c>
      <c r="S84" s="66"/>
      <c r="T84" s="67"/>
      <c r="U84" s="67"/>
      <c r="V84" s="77"/>
      <c r="W84" s="78"/>
      <c r="X84" s="173"/>
      <c r="Y84" s="64"/>
      <c r="Z84" s="13"/>
      <c r="AA84" s="13"/>
    </row>
    <row r="85" spans="1:27" ht="12.75" customHeight="1" x14ac:dyDescent="0.3">
      <c r="A85" s="179"/>
      <c r="B85" s="66"/>
      <c r="C85" s="262"/>
      <c r="D85" s="65"/>
      <c r="E85" s="68"/>
      <c r="F85" s="69"/>
      <c r="G85" s="70"/>
      <c r="H85" s="65"/>
      <c r="I85" s="42" t="str">
        <f xml:space="preserve"> IF(COUNT(Score!G84:J84)&gt;0,                                          IF(Score!L84 = "Positive", "Ask CRAFFT questions", "Ask CAR question only"), "")</f>
        <v/>
      </c>
      <c r="J85" s="75"/>
      <c r="K85" s="67"/>
      <c r="L85" s="67"/>
      <c r="M85" s="67"/>
      <c r="N85" s="67"/>
      <c r="O85" s="65"/>
      <c r="P85" s="38" t="str">
        <f>Score!U84</f>
        <v/>
      </c>
      <c r="Q85" s="9" t="str">
        <f>IF(ISNUMBER(P85),VLOOKUP(P85,Lookups!#REF!,2),IF(AND(Score!AE84&gt;0,Score!AG84= "Positive"),     "Incomplete",""))</f>
        <v/>
      </c>
      <c r="R85" s="122" t="str">
        <f>IF(Score!K84=0,         VLOOKUP(SUM(Score!N84:S84),Lookups!C$2:E$3, 3),   IF(ISNUMBER(Score!K84),         VLOOKUP(SUM(Score!N84:S84),Lookups!C$4:E$11, 3), "")     )</f>
        <v/>
      </c>
      <c r="S85" s="66"/>
      <c r="T85" s="67"/>
      <c r="U85" s="67"/>
      <c r="V85" s="77"/>
      <c r="W85" s="78"/>
      <c r="X85" s="173"/>
      <c r="Y85" s="64"/>
      <c r="Z85" s="13"/>
      <c r="AA85" s="13"/>
    </row>
    <row r="86" spans="1:27" ht="12.75" customHeight="1" x14ac:dyDescent="0.3">
      <c r="A86" s="179"/>
      <c r="B86" s="66"/>
      <c r="C86" s="262"/>
      <c r="D86" s="65"/>
      <c r="E86" s="68"/>
      <c r="F86" s="69"/>
      <c r="G86" s="70"/>
      <c r="H86" s="65"/>
      <c r="I86" s="42" t="str">
        <f xml:space="preserve"> IF(COUNT(Score!G85:J85)&gt;0,                                          IF(Score!L85 = "Positive", "Ask CRAFFT questions", "Ask CAR question only"), "")</f>
        <v/>
      </c>
      <c r="J86" s="75"/>
      <c r="K86" s="67"/>
      <c r="L86" s="67"/>
      <c r="M86" s="67"/>
      <c r="N86" s="67"/>
      <c r="O86" s="65"/>
      <c r="P86" s="38" t="str">
        <f>Score!U85</f>
        <v/>
      </c>
      <c r="Q86" s="9" t="str">
        <f>IF(ISNUMBER(P86),VLOOKUP(P86,Lookups!#REF!,2),IF(AND(Score!AE85&gt;0,Score!AG85= "Positive"),     "Incomplete",""))</f>
        <v/>
      </c>
      <c r="R86" s="122" t="str">
        <f>IF(Score!K85=0,         VLOOKUP(SUM(Score!N85:S85),Lookups!C$2:E$3, 3),   IF(ISNUMBER(Score!K85),         VLOOKUP(SUM(Score!N85:S85),Lookups!C$4:E$11, 3), "")     )</f>
        <v/>
      </c>
      <c r="S86" s="66"/>
      <c r="T86" s="67"/>
      <c r="U86" s="67"/>
      <c r="V86" s="77"/>
      <c r="W86" s="78"/>
      <c r="X86" s="173"/>
      <c r="Y86" s="64"/>
      <c r="Z86" s="13"/>
      <c r="AA86" s="13"/>
    </row>
    <row r="87" spans="1:27" ht="12.75" customHeight="1" x14ac:dyDescent="0.3">
      <c r="A87" s="179"/>
      <c r="B87" s="66"/>
      <c r="C87" s="262"/>
      <c r="D87" s="65"/>
      <c r="E87" s="68"/>
      <c r="F87" s="69"/>
      <c r="G87" s="70"/>
      <c r="H87" s="65"/>
      <c r="I87" s="42" t="str">
        <f xml:space="preserve"> IF(COUNT(Score!G86:J86)&gt;0,                                          IF(Score!L86 = "Positive", "Ask CRAFFT questions", "Ask CAR question only"), "")</f>
        <v/>
      </c>
      <c r="J87" s="75"/>
      <c r="K87" s="67"/>
      <c r="L87" s="67"/>
      <c r="M87" s="67"/>
      <c r="N87" s="67"/>
      <c r="O87" s="65"/>
      <c r="P87" s="38" t="str">
        <f>Score!U86</f>
        <v/>
      </c>
      <c r="Q87" s="9" t="str">
        <f>IF(ISNUMBER(P87),VLOOKUP(P87,Lookups!#REF!,2),IF(AND(Score!AE86&gt;0,Score!AG86= "Positive"),     "Incomplete",""))</f>
        <v/>
      </c>
      <c r="R87" s="122" t="str">
        <f>IF(Score!K86=0,         VLOOKUP(SUM(Score!N86:S86),Lookups!C$2:E$3, 3),   IF(ISNUMBER(Score!K86),         VLOOKUP(SUM(Score!N86:S86),Lookups!C$4:E$11, 3), "")     )</f>
        <v/>
      </c>
      <c r="S87" s="66"/>
      <c r="T87" s="67"/>
      <c r="U87" s="67"/>
      <c r="V87" s="77"/>
      <c r="W87" s="78"/>
      <c r="X87" s="173"/>
      <c r="Y87" s="64"/>
      <c r="Z87" s="13"/>
      <c r="AA87" s="13"/>
    </row>
    <row r="88" spans="1:27" ht="12.75" customHeight="1" x14ac:dyDescent="0.3">
      <c r="A88" s="179"/>
      <c r="B88" s="66"/>
      <c r="C88" s="262"/>
      <c r="D88" s="65"/>
      <c r="E88" s="68"/>
      <c r="F88" s="69"/>
      <c r="G88" s="70"/>
      <c r="H88" s="65"/>
      <c r="I88" s="42" t="str">
        <f xml:space="preserve"> IF(COUNT(Score!G87:J87)&gt;0,                                          IF(Score!L87 = "Positive", "Ask CRAFFT questions", "Ask CAR question only"), "")</f>
        <v/>
      </c>
      <c r="J88" s="75"/>
      <c r="K88" s="67"/>
      <c r="L88" s="67"/>
      <c r="M88" s="67"/>
      <c r="N88" s="67"/>
      <c r="O88" s="65"/>
      <c r="P88" s="38" t="str">
        <f>Score!U87</f>
        <v/>
      </c>
      <c r="Q88" s="9" t="str">
        <f>IF(ISNUMBER(P88),VLOOKUP(P88,Lookups!#REF!,2),IF(AND(Score!AE87&gt;0,Score!AG87= "Positive"),     "Incomplete",""))</f>
        <v/>
      </c>
      <c r="R88" s="122" t="str">
        <f>IF(Score!K87=0,         VLOOKUP(SUM(Score!N87:S87),Lookups!C$2:E$3, 3),   IF(ISNUMBER(Score!K87),         VLOOKUP(SUM(Score!N87:S87),Lookups!C$4:E$11, 3), "")     )</f>
        <v/>
      </c>
      <c r="S88" s="66"/>
      <c r="T88" s="67"/>
      <c r="U88" s="67"/>
      <c r="V88" s="77"/>
      <c r="W88" s="78"/>
      <c r="X88" s="173"/>
      <c r="Y88" s="64"/>
      <c r="Z88" s="13"/>
      <c r="AA88" s="13"/>
    </row>
    <row r="89" spans="1:27" ht="12.75" customHeight="1" x14ac:dyDescent="0.3">
      <c r="A89" s="179"/>
      <c r="B89" s="66"/>
      <c r="C89" s="262"/>
      <c r="D89" s="65"/>
      <c r="E89" s="68"/>
      <c r="F89" s="69"/>
      <c r="G89" s="70"/>
      <c r="H89" s="65"/>
      <c r="I89" s="42" t="str">
        <f xml:space="preserve"> IF(COUNT(Score!G88:J88)&gt;0,                                          IF(Score!L88 = "Positive", "Ask CRAFFT questions", "Ask CAR question only"), "")</f>
        <v/>
      </c>
      <c r="J89" s="75"/>
      <c r="K89" s="67"/>
      <c r="L89" s="67"/>
      <c r="M89" s="67"/>
      <c r="N89" s="67"/>
      <c r="O89" s="65"/>
      <c r="P89" s="38" t="str">
        <f>Score!U88</f>
        <v/>
      </c>
      <c r="Q89" s="9" t="str">
        <f>IF(ISNUMBER(P89),VLOOKUP(P89,Lookups!#REF!,2),IF(AND(Score!AE88&gt;0,Score!AG88= "Positive"),     "Incomplete",""))</f>
        <v/>
      </c>
      <c r="R89" s="122" t="str">
        <f>IF(Score!K88=0,         VLOOKUP(SUM(Score!N88:S88),Lookups!C$2:E$3, 3),   IF(ISNUMBER(Score!K88),         VLOOKUP(SUM(Score!N88:S88),Lookups!C$4:E$11, 3), "")     )</f>
        <v/>
      </c>
      <c r="S89" s="66"/>
      <c r="T89" s="67"/>
      <c r="U89" s="67"/>
      <c r="V89" s="77"/>
      <c r="W89" s="78"/>
      <c r="X89" s="173"/>
      <c r="Y89" s="64"/>
      <c r="Z89" s="13"/>
      <c r="AA89" s="13"/>
    </row>
    <row r="90" spans="1:27" ht="12.75" customHeight="1" x14ac:dyDescent="0.3">
      <c r="A90" s="179"/>
      <c r="B90" s="66"/>
      <c r="C90" s="262"/>
      <c r="D90" s="65"/>
      <c r="E90" s="68"/>
      <c r="F90" s="69"/>
      <c r="G90" s="70"/>
      <c r="H90" s="65"/>
      <c r="I90" s="42" t="str">
        <f xml:space="preserve"> IF(COUNT(Score!G89:J89)&gt;0,                                          IF(Score!L89 = "Positive", "Ask CRAFFT questions", "Ask CAR question only"), "")</f>
        <v/>
      </c>
      <c r="J90" s="75"/>
      <c r="K90" s="67"/>
      <c r="L90" s="67"/>
      <c r="M90" s="67"/>
      <c r="N90" s="67"/>
      <c r="O90" s="65"/>
      <c r="P90" s="38" t="str">
        <f>Score!U89</f>
        <v/>
      </c>
      <c r="Q90" s="9" t="str">
        <f>IF(ISNUMBER(P90),VLOOKUP(P90,Lookups!#REF!,2),IF(AND(Score!AE89&gt;0,Score!AG89= "Positive"),     "Incomplete",""))</f>
        <v/>
      </c>
      <c r="R90" s="122" t="str">
        <f>IF(Score!K89=0,         VLOOKUP(SUM(Score!N89:S89),Lookups!C$2:E$3, 3),   IF(ISNUMBER(Score!K89),         VLOOKUP(SUM(Score!N89:S89),Lookups!C$4:E$11, 3), "")     )</f>
        <v/>
      </c>
      <c r="S90" s="66"/>
      <c r="T90" s="67"/>
      <c r="U90" s="67"/>
      <c r="V90" s="77"/>
      <c r="W90" s="78"/>
      <c r="X90" s="173"/>
      <c r="Y90" s="64"/>
      <c r="Z90" s="13"/>
      <c r="AA90" s="13"/>
    </row>
    <row r="91" spans="1:27" ht="12.75" customHeight="1" x14ac:dyDescent="0.3">
      <c r="A91" s="179"/>
      <c r="B91" s="66"/>
      <c r="C91" s="262"/>
      <c r="D91" s="65"/>
      <c r="E91" s="68"/>
      <c r="F91" s="69"/>
      <c r="G91" s="70"/>
      <c r="H91" s="65"/>
      <c r="I91" s="42" t="str">
        <f xml:space="preserve"> IF(COUNT(Score!G90:J90)&gt;0,                                          IF(Score!L90 = "Positive", "Ask CRAFFT questions", "Ask CAR question only"), "")</f>
        <v/>
      </c>
      <c r="J91" s="75"/>
      <c r="K91" s="67"/>
      <c r="L91" s="67"/>
      <c r="M91" s="67"/>
      <c r="N91" s="67"/>
      <c r="O91" s="65"/>
      <c r="P91" s="38" t="str">
        <f>Score!U90</f>
        <v/>
      </c>
      <c r="Q91" s="9" t="str">
        <f>IF(ISNUMBER(P91),VLOOKUP(P91,Lookups!#REF!,2),IF(AND(Score!AE90&gt;0,Score!AG90= "Positive"),     "Incomplete",""))</f>
        <v/>
      </c>
      <c r="R91" s="122" t="str">
        <f>IF(Score!K90=0,         VLOOKUP(SUM(Score!N90:S90),Lookups!C$2:E$3, 3),   IF(ISNUMBER(Score!K90),         VLOOKUP(SUM(Score!N90:S90),Lookups!C$4:E$11, 3), "")     )</f>
        <v/>
      </c>
      <c r="S91" s="66"/>
      <c r="T91" s="67"/>
      <c r="U91" s="67"/>
      <c r="V91" s="77"/>
      <c r="W91" s="78"/>
      <c r="X91" s="173"/>
      <c r="Y91" s="64"/>
      <c r="Z91" s="13"/>
      <c r="AA91" s="13"/>
    </row>
    <row r="92" spans="1:27" ht="12.75" customHeight="1" x14ac:dyDescent="0.3">
      <c r="A92" s="179"/>
      <c r="B92" s="66"/>
      <c r="C92" s="262"/>
      <c r="D92" s="65"/>
      <c r="E92" s="68"/>
      <c r="F92" s="69"/>
      <c r="G92" s="70"/>
      <c r="H92" s="65"/>
      <c r="I92" s="42" t="str">
        <f xml:space="preserve"> IF(COUNT(Score!G91:J91)&gt;0,                                          IF(Score!L91 = "Positive", "Ask CRAFFT questions", "Ask CAR question only"), "")</f>
        <v/>
      </c>
      <c r="J92" s="75"/>
      <c r="K92" s="67"/>
      <c r="L92" s="67"/>
      <c r="M92" s="67"/>
      <c r="N92" s="67"/>
      <c r="O92" s="65"/>
      <c r="P92" s="38" t="str">
        <f>Score!U91</f>
        <v/>
      </c>
      <c r="Q92" s="9" t="str">
        <f>IF(ISNUMBER(P92),VLOOKUP(P92,Lookups!#REF!,2),IF(AND(Score!AE91&gt;0,Score!AG91= "Positive"),     "Incomplete",""))</f>
        <v/>
      </c>
      <c r="R92" s="122" t="str">
        <f>IF(Score!K91=0,         VLOOKUP(SUM(Score!N91:S91),Lookups!C$2:E$3, 3),   IF(ISNUMBER(Score!K91),         VLOOKUP(SUM(Score!N91:S91),Lookups!C$4:E$11, 3), "")     )</f>
        <v/>
      </c>
      <c r="S92" s="66"/>
      <c r="T92" s="67"/>
      <c r="U92" s="67"/>
      <c r="V92" s="77"/>
      <c r="W92" s="78"/>
      <c r="X92" s="173"/>
      <c r="Y92" s="64"/>
      <c r="Z92" s="13"/>
      <c r="AA92" s="13"/>
    </row>
    <row r="93" spans="1:27" ht="12.75" customHeight="1" x14ac:dyDescent="0.3">
      <c r="A93" s="179"/>
      <c r="B93" s="66"/>
      <c r="C93" s="262"/>
      <c r="D93" s="65"/>
      <c r="E93" s="68"/>
      <c r="F93" s="69"/>
      <c r="G93" s="70"/>
      <c r="H93" s="65"/>
      <c r="I93" s="42" t="str">
        <f xml:space="preserve"> IF(COUNT(Score!G92:J92)&gt;0,                                          IF(Score!L92 = "Positive", "Ask CRAFFT questions", "Ask CAR question only"), "")</f>
        <v/>
      </c>
      <c r="J93" s="75"/>
      <c r="K93" s="67"/>
      <c r="L93" s="67"/>
      <c r="M93" s="67"/>
      <c r="N93" s="67"/>
      <c r="O93" s="65"/>
      <c r="P93" s="38" t="str">
        <f>Score!U92</f>
        <v/>
      </c>
      <c r="Q93" s="9" t="str">
        <f>IF(ISNUMBER(P93),VLOOKUP(P93,Lookups!#REF!,2),IF(AND(Score!AE92&gt;0,Score!AG92= "Positive"),     "Incomplete",""))</f>
        <v/>
      </c>
      <c r="R93" s="122" t="str">
        <f>IF(Score!K92=0,         VLOOKUP(SUM(Score!N92:S92),Lookups!C$2:E$3, 3),   IF(ISNUMBER(Score!K92),         VLOOKUP(SUM(Score!N92:S92),Lookups!C$4:E$11, 3), "")     )</f>
        <v/>
      </c>
      <c r="S93" s="66"/>
      <c r="T93" s="67"/>
      <c r="U93" s="67"/>
      <c r="V93" s="77"/>
      <c r="W93" s="78"/>
      <c r="X93" s="173"/>
      <c r="Y93" s="64"/>
      <c r="Z93" s="13"/>
      <c r="AA93" s="13"/>
    </row>
    <row r="94" spans="1:27" ht="12.75" customHeight="1" x14ac:dyDescent="0.3">
      <c r="A94" s="179"/>
      <c r="B94" s="66"/>
      <c r="C94" s="262"/>
      <c r="D94" s="65"/>
      <c r="E94" s="68"/>
      <c r="F94" s="69"/>
      <c r="G94" s="70"/>
      <c r="H94" s="65"/>
      <c r="I94" s="42" t="str">
        <f xml:space="preserve"> IF(COUNT(Score!G93:J93)&gt;0,                                          IF(Score!L93 = "Positive", "Ask CRAFFT questions", "Ask CAR question only"), "")</f>
        <v/>
      </c>
      <c r="J94" s="75"/>
      <c r="K94" s="67"/>
      <c r="L94" s="67"/>
      <c r="M94" s="67"/>
      <c r="N94" s="67"/>
      <c r="O94" s="65"/>
      <c r="P94" s="38" t="str">
        <f>Score!U93</f>
        <v/>
      </c>
      <c r="Q94" s="9" t="str">
        <f>IF(ISNUMBER(P94),VLOOKUP(P94,Lookups!#REF!,2),IF(AND(Score!AE93&gt;0,Score!AG93= "Positive"),     "Incomplete",""))</f>
        <v/>
      </c>
      <c r="R94" s="122" t="str">
        <f>IF(Score!K93=0,         VLOOKUP(SUM(Score!N93:S93),Lookups!C$2:E$3, 3),   IF(ISNUMBER(Score!K93),         VLOOKUP(SUM(Score!N93:S93),Lookups!C$4:E$11, 3), "")     )</f>
        <v/>
      </c>
      <c r="S94" s="66"/>
      <c r="T94" s="67"/>
      <c r="U94" s="67"/>
      <c r="V94" s="77"/>
      <c r="W94" s="78"/>
      <c r="X94" s="173"/>
      <c r="Y94" s="64"/>
      <c r="Z94" s="13"/>
      <c r="AA94" s="13"/>
    </row>
    <row r="95" spans="1:27" ht="12.75" customHeight="1" x14ac:dyDescent="0.3">
      <c r="A95" s="179"/>
      <c r="B95" s="66"/>
      <c r="C95" s="262"/>
      <c r="D95" s="65"/>
      <c r="E95" s="68"/>
      <c r="F95" s="69"/>
      <c r="G95" s="70"/>
      <c r="H95" s="65"/>
      <c r="I95" s="42" t="str">
        <f xml:space="preserve"> IF(COUNT(Score!G94:J94)&gt;0,                                          IF(Score!L94 = "Positive", "Ask CRAFFT questions", "Ask CAR question only"), "")</f>
        <v/>
      </c>
      <c r="J95" s="75"/>
      <c r="K95" s="67"/>
      <c r="L95" s="67"/>
      <c r="M95" s="67"/>
      <c r="N95" s="67"/>
      <c r="O95" s="65"/>
      <c r="P95" s="38" t="str">
        <f>Score!U94</f>
        <v/>
      </c>
      <c r="Q95" s="9" t="str">
        <f>IF(ISNUMBER(P95),VLOOKUP(P95,Lookups!#REF!,2),IF(AND(Score!AE94&gt;0,Score!AG94= "Positive"),     "Incomplete",""))</f>
        <v/>
      </c>
      <c r="R95" s="122" t="str">
        <f>IF(Score!K94=0,         VLOOKUP(SUM(Score!N94:S94),Lookups!C$2:E$3, 3),   IF(ISNUMBER(Score!K94),         VLOOKUP(SUM(Score!N94:S94),Lookups!C$4:E$11, 3), "")     )</f>
        <v/>
      </c>
      <c r="S95" s="66"/>
      <c r="T95" s="67"/>
      <c r="U95" s="67"/>
      <c r="V95" s="77"/>
      <c r="W95" s="78"/>
      <c r="X95" s="173"/>
      <c r="Y95" s="64"/>
      <c r="Z95" s="13"/>
      <c r="AA95" s="13"/>
    </row>
    <row r="96" spans="1:27" ht="12.75" customHeight="1" x14ac:dyDescent="0.3">
      <c r="A96" s="179"/>
      <c r="B96" s="66"/>
      <c r="C96" s="262"/>
      <c r="D96" s="65"/>
      <c r="E96" s="68"/>
      <c r="F96" s="69"/>
      <c r="G96" s="70"/>
      <c r="H96" s="65"/>
      <c r="I96" s="42" t="str">
        <f xml:space="preserve"> IF(COUNT(Score!G95:J95)&gt;0,                                          IF(Score!L95 = "Positive", "Ask CRAFFT questions", "Ask CAR question only"), "")</f>
        <v/>
      </c>
      <c r="J96" s="75"/>
      <c r="K96" s="67"/>
      <c r="L96" s="67"/>
      <c r="M96" s="67"/>
      <c r="N96" s="67"/>
      <c r="O96" s="65"/>
      <c r="P96" s="38" t="str">
        <f>Score!U95</f>
        <v/>
      </c>
      <c r="Q96" s="9" t="str">
        <f>IF(ISNUMBER(P96),VLOOKUP(P96,Lookups!#REF!,2),IF(AND(Score!AE95&gt;0,Score!AG95= "Positive"),     "Incomplete",""))</f>
        <v/>
      </c>
      <c r="R96" s="122" t="str">
        <f>IF(Score!K95=0,         VLOOKUP(SUM(Score!N95:S95),Lookups!C$2:E$3, 3),   IF(ISNUMBER(Score!K95),         VLOOKUP(SUM(Score!N95:S95),Lookups!C$4:E$11, 3), "")     )</f>
        <v/>
      </c>
      <c r="S96" s="66"/>
      <c r="T96" s="67"/>
      <c r="U96" s="67"/>
      <c r="V96" s="77"/>
      <c r="W96" s="78"/>
      <c r="X96" s="173"/>
      <c r="Y96" s="64"/>
      <c r="Z96" s="13"/>
      <c r="AA96" s="13"/>
    </row>
    <row r="97" spans="1:27" ht="12.75" customHeight="1" x14ac:dyDescent="0.3">
      <c r="A97" s="179"/>
      <c r="B97" s="66"/>
      <c r="C97" s="262"/>
      <c r="D97" s="65"/>
      <c r="E97" s="68"/>
      <c r="F97" s="69"/>
      <c r="G97" s="70"/>
      <c r="H97" s="65"/>
      <c r="I97" s="42" t="str">
        <f xml:space="preserve"> IF(COUNT(Score!G96:J96)&gt;0,                                          IF(Score!L96 = "Positive", "Ask CRAFFT questions", "Ask CAR question only"), "")</f>
        <v/>
      </c>
      <c r="J97" s="75"/>
      <c r="K97" s="67"/>
      <c r="L97" s="67"/>
      <c r="M97" s="67"/>
      <c r="N97" s="67"/>
      <c r="O97" s="65"/>
      <c r="P97" s="38" t="str">
        <f>Score!U96</f>
        <v/>
      </c>
      <c r="Q97" s="9" t="str">
        <f>IF(ISNUMBER(P97),VLOOKUP(P97,Lookups!#REF!,2),IF(AND(Score!AE96&gt;0,Score!AG96= "Positive"),     "Incomplete",""))</f>
        <v/>
      </c>
      <c r="R97" s="122" t="str">
        <f>IF(Score!K96=0,         VLOOKUP(SUM(Score!N96:S96),Lookups!C$2:E$3, 3),   IF(ISNUMBER(Score!K96),         VLOOKUP(SUM(Score!N96:S96),Lookups!C$4:E$11, 3), "")     )</f>
        <v/>
      </c>
      <c r="S97" s="66"/>
      <c r="T97" s="67"/>
      <c r="U97" s="67"/>
      <c r="V97" s="77"/>
      <c r="W97" s="78"/>
      <c r="X97" s="173"/>
      <c r="Y97" s="64"/>
      <c r="Z97" s="13"/>
      <c r="AA97" s="13"/>
    </row>
    <row r="98" spans="1:27" ht="12.75" customHeight="1" x14ac:dyDescent="0.3">
      <c r="A98" s="179"/>
      <c r="B98" s="66"/>
      <c r="C98" s="262"/>
      <c r="D98" s="65"/>
      <c r="E98" s="68"/>
      <c r="F98" s="69"/>
      <c r="G98" s="70"/>
      <c r="H98" s="65"/>
      <c r="I98" s="42" t="str">
        <f xml:space="preserve"> IF(COUNT(Score!G97:J97)&gt;0,                                          IF(Score!L97 = "Positive", "Ask CRAFFT questions", "Ask CAR question only"), "")</f>
        <v/>
      </c>
      <c r="J98" s="75"/>
      <c r="K98" s="67"/>
      <c r="L98" s="67"/>
      <c r="M98" s="67"/>
      <c r="N98" s="67"/>
      <c r="O98" s="65"/>
      <c r="P98" s="38" t="str">
        <f>Score!U97</f>
        <v/>
      </c>
      <c r="Q98" s="9" t="str">
        <f>IF(ISNUMBER(P98),VLOOKUP(P98,Lookups!#REF!,2),IF(AND(Score!AE97&gt;0,Score!AG97= "Positive"),     "Incomplete",""))</f>
        <v/>
      </c>
      <c r="R98" s="122" t="str">
        <f>IF(Score!K97=0,         VLOOKUP(SUM(Score!N97:S97),Lookups!C$2:E$3, 3),   IF(ISNUMBER(Score!K97),         VLOOKUP(SUM(Score!N97:S97),Lookups!C$4:E$11, 3), "")     )</f>
        <v/>
      </c>
      <c r="S98" s="66"/>
      <c r="T98" s="67"/>
      <c r="U98" s="67"/>
      <c r="V98" s="77"/>
      <c r="W98" s="78"/>
      <c r="X98" s="173"/>
      <c r="Y98" s="64"/>
      <c r="Z98" s="13"/>
      <c r="AA98" s="13"/>
    </row>
    <row r="99" spans="1:27" ht="12.75" customHeight="1" x14ac:dyDescent="0.3">
      <c r="A99" s="179"/>
      <c r="B99" s="66"/>
      <c r="C99" s="262"/>
      <c r="D99" s="65"/>
      <c r="E99" s="68"/>
      <c r="F99" s="69"/>
      <c r="G99" s="70"/>
      <c r="H99" s="65"/>
      <c r="I99" s="42" t="str">
        <f xml:space="preserve"> IF(COUNT(Score!G98:J98)&gt;0,                                          IF(Score!L98 = "Positive", "Ask CRAFFT questions", "Ask CAR question only"), "")</f>
        <v/>
      </c>
      <c r="J99" s="75"/>
      <c r="K99" s="67"/>
      <c r="L99" s="67"/>
      <c r="M99" s="67"/>
      <c r="N99" s="67"/>
      <c r="O99" s="65"/>
      <c r="P99" s="38" t="str">
        <f>Score!U98</f>
        <v/>
      </c>
      <c r="Q99" s="9" t="str">
        <f>IF(ISNUMBER(P99),VLOOKUP(P99,Lookups!#REF!,2),IF(AND(Score!AE98&gt;0,Score!AG98= "Positive"),     "Incomplete",""))</f>
        <v/>
      </c>
      <c r="R99" s="122" t="str">
        <f>IF(Score!K98=0,         VLOOKUP(SUM(Score!N98:S98),Lookups!C$2:E$3, 3),   IF(ISNUMBER(Score!K98),         VLOOKUP(SUM(Score!N98:S98),Lookups!C$4:E$11, 3), "")     )</f>
        <v/>
      </c>
      <c r="S99" s="66"/>
      <c r="T99" s="67"/>
      <c r="U99" s="67"/>
      <c r="V99" s="77"/>
      <c r="W99" s="78"/>
      <c r="X99" s="173"/>
      <c r="Y99" s="64"/>
      <c r="Z99" s="13"/>
      <c r="AA99" s="13"/>
    </row>
    <row r="100" spans="1:27" ht="12.75" customHeight="1" x14ac:dyDescent="0.3">
      <c r="A100" s="179"/>
      <c r="B100" s="66"/>
      <c r="C100" s="262"/>
      <c r="D100" s="65"/>
      <c r="E100" s="68"/>
      <c r="F100" s="69"/>
      <c r="G100" s="70"/>
      <c r="H100" s="65"/>
      <c r="I100" s="42" t="str">
        <f xml:space="preserve"> IF(COUNT(Score!G99:J99)&gt;0,                                          IF(Score!L99 = "Positive", "Ask CRAFFT questions", "Ask CAR question only"), "")</f>
        <v/>
      </c>
      <c r="J100" s="75"/>
      <c r="K100" s="67"/>
      <c r="L100" s="67"/>
      <c r="M100" s="67"/>
      <c r="N100" s="67"/>
      <c r="O100" s="65"/>
      <c r="P100" s="38" t="str">
        <f>Score!U99</f>
        <v/>
      </c>
      <c r="Q100" s="9" t="str">
        <f>IF(ISNUMBER(P100),VLOOKUP(P100,Lookups!#REF!,2),IF(AND(Score!AE99&gt;0,Score!AG99= "Positive"),     "Incomplete",""))</f>
        <v/>
      </c>
      <c r="R100" s="122" t="str">
        <f>IF(Score!K99=0,         VLOOKUP(SUM(Score!N99:S99),Lookups!C$2:E$3, 3),   IF(ISNUMBER(Score!K99),         VLOOKUP(SUM(Score!N99:S99),Lookups!C$4:E$11, 3), "")     )</f>
        <v/>
      </c>
      <c r="S100" s="66"/>
      <c r="T100" s="67"/>
      <c r="U100" s="67"/>
      <c r="V100" s="77"/>
      <c r="W100" s="78"/>
      <c r="X100" s="173"/>
      <c r="Y100" s="64"/>
      <c r="Z100" s="13"/>
      <c r="AA100" s="13"/>
    </row>
    <row r="101" spans="1:27" ht="12.75" customHeight="1" x14ac:dyDescent="0.3">
      <c r="A101" s="179"/>
      <c r="B101" s="66"/>
      <c r="C101" s="262"/>
      <c r="D101" s="65"/>
      <c r="E101" s="68"/>
      <c r="F101" s="69"/>
      <c r="G101" s="70"/>
      <c r="H101" s="65"/>
      <c r="I101" s="42" t="str">
        <f xml:space="preserve"> IF(COUNT(Score!G100:J100)&gt;0,                                          IF(Score!L100 = "Positive", "Ask CRAFFT questions", "Ask CAR question only"), "")</f>
        <v/>
      </c>
      <c r="J101" s="75"/>
      <c r="K101" s="67"/>
      <c r="L101" s="67"/>
      <c r="M101" s="67"/>
      <c r="N101" s="67"/>
      <c r="O101" s="65"/>
      <c r="P101" s="38" t="str">
        <f>Score!U100</f>
        <v/>
      </c>
      <c r="Q101" s="9" t="str">
        <f>IF(ISNUMBER(P101),VLOOKUP(P101,Lookups!#REF!,2),IF(AND(Score!AE100&gt;0,Score!AG100= "Positive"),     "Incomplete",""))</f>
        <v/>
      </c>
      <c r="R101" s="122" t="str">
        <f>IF(Score!K100=0,         VLOOKUP(SUM(Score!N100:S100),Lookups!C$2:E$3, 3),   IF(ISNUMBER(Score!K100),         VLOOKUP(SUM(Score!N100:S100),Lookups!C$4:E$11, 3), "")     )</f>
        <v/>
      </c>
      <c r="S101" s="66"/>
      <c r="T101" s="67"/>
      <c r="U101" s="67"/>
      <c r="V101" s="77"/>
      <c r="W101" s="78"/>
      <c r="X101" s="173"/>
      <c r="Y101" s="64"/>
      <c r="Z101" s="13"/>
      <c r="AA101" s="13"/>
    </row>
    <row r="102" spans="1:27" ht="12.75" customHeight="1" x14ac:dyDescent="0.3">
      <c r="A102" s="179"/>
      <c r="B102" s="66"/>
      <c r="C102" s="262"/>
      <c r="D102" s="65"/>
      <c r="E102" s="68"/>
      <c r="F102" s="69"/>
      <c r="G102" s="70"/>
      <c r="H102" s="65"/>
      <c r="I102" s="42" t="str">
        <f xml:space="preserve"> IF(COUNT(Score!G101:J101)&gt;0,                                          IF(Score!L101 = "Positive", "Ask CRAFFT questions", "Ask CAR question only"), "")</f>
        <v/>
      </c>
      <c r="J102" s="75"/>
      <c r="K102" s="67"/>
      <c r="L102" s="67"/>
      <c r="M102" s="67"/>
      <c r="N102" s="67"/>
      <c r="O102" s="65"/>
      <c r="P102" s="38" t="str">
        <f>Score!U101</f>
        <v/>
      </c>
      <c r="Q102" s="9" t="str">
        <f>IF(ISNUMBER(P102),VLOOKUP(P102,Lookups!#REF!,2),IF(AND(Score!AE101&gt;0,Score!AG101= "Positive"),     "Incomplete",""))</f>
        <v/>
      </c>
      <c r="R102" s="122" t="str">
        <f>IF(Score!K101=0,         VLOOKUP(SUM(Score!N101:S101),Lookups!C$2:E$3, 3),   IF(ISNUMBER(Score!K101),         VLOOKUP(SUM(Score!N101:S101),Lookups!C$4:E$11, 3), "")     )</f>
        <v/>
      </c>
      <c r="S102" s="66"/>
      <c r="T102" s="67"/>
      <c r="U102" s="67"/>
      <c r="V102" s="77"/>
      <c r="W102" s="78"/>
      <c r="X102" s="173"/>
      <c r="Y102" s="64"/>
      <c r="Z102" s="13"/>
      <c r="AA102" s="13"/>
    </row>
    <row r="103" spans="1:27" ht="12.75" customHeight="1" x14ac:dyDescent="0.3">
      <c r="A103" s="179"/>
      <c r="B103" s="66"/>
      <c r="C103" s="262"/>
      <c r="D103" s="65"/>
      <c r="E103" s="68"/>
      <c r="F103" s="69"/>
      <c r="G103" s="70"/>
      <c r="H103" s="65"/>
      <c r="I103" s="42" t="str">
        <f xml:space="preserve"> IF(COUNT(Score!G102:J102)&gt;0,                                          IF(Score!L102 = "Positive", "Ask CRAFFT questions", "Ask CAR question only"), "")</f>
        <v/>
      </c>
      <c r="J103" s="75"/>
      <c r="K103" s="67"/>
      <c r="L103" s="67"/>
      <c r="M103" s="67"/>
      <c r="N103" s="67"/>
      <c r="O103" s="65"/>
      <c r="P103" s="38" t="str">
        <f>Score!U102</f>
        <v/>
      </c>
      <c r="Q103" s="9" t="str">
        <f>IF(ISNUMBER(P103),VLOOKUP(P103,Lookups!#REF!,2),IF(AND(Score!AE102&gt;0,Score!AG102= "Positive"),     "Incomplete",""))</f>
        <v/>
      </c>
      <c r="R103" s="122" t="str">
        <f>IF(Score!K102=0,         VLOOKUP(SUM(Score!N102:S102),Lookups!C$2:E$3, 3),   IF(ISNUMBER(Score!K102),         VLOOKUP(SUM(Score!N102:S102),Lookups!C$4:E$11, 3), "")     )</f>
        <v/>
      </c>
      <c r="S103" s="66"/>
      <c r="T103" s="67"/>
      <c r="U103" s="67"/>
      <c r="V103" s="77"/>
      <c r="W103" s="78"/>
      <c r="X103" s="173"/>
      <c r="Y103" s="64"/>
      <c r="Z103" s="13"/>
      <c r="AA103" s="13"/>
    </row>
    <row r="104" spans="1:27" ht="12.75" customHeight="1" x14ac:dyDescent="0.3">
      <c r="A104" s="179"/>
      <c r="B104" s="66"/>
      <c r="C104" s="262"/>
      <c r="D104" s="65"/>
      <c r="E104" s="68"/>
      <c r="F104" s="69"/>
      <c r="G104" s="70"/>
      <c r="H104" s="65"/>
      <c r="I104" s="42" t="str">
        <f xml:space="preserve"> IF(COUNT(Score!G103:J103)&gt;0,                                          IF(Score!L103 = "Positive", "Ask CRAFFT questions", "Ask CAR question only"), "")</f>
        <v/>
      </c>
      <c r="J104" s="75"/>
      <c r="K104" s="67"/>
      <c r="L104" s="67"/>
      <c r="M104" s="67"/>
      <c r="N104" s="67"/>
      <c r="O104" s="65"/>
      <c r="P104" s="38" t="str">
        <f>Score!U103</f>
        <v/>
      </c>
      <c r="Q104" s="9" t="str">
        <f>IF(ISNUMBER(P104),VLOOKUP(P104,Lookups!#REF!,2),IF(AND(Score!AE103&gt;0,Score!AG103= "Positive"),     "Incomplete",""))</f>
        <v/>
      </c>
      <c r="R104" s="122" t="str">
        <f>IF(Score!K103=0,         VLOOKUP(SUM(Score!N103:S103),Lookups!C$2:E$3, 3),   IF(ISNUMBER(Score!K103),         VLOOKUP(SUM(Score!N103:S103),Lookups!C$4:E$11, 3), "")     )</f>
        <v/>
      </c>
      <c r="S104" s="66"/>
      <c r="T104" s="67"/>
      <c r="U104" s="67"/>
      <c r="V104" s="77"/>
      <c r="W104" s="78"/>
      <c r="X104" s="173"/>
      <c r="Y104" s="64"/>
      <c r="Z104" s="13"/>
      <c r="AA104" s="13"/>
    </row>
    <row r="105" spans="1:27" ht="12.75" customHeight="1" x14ac:dyDescent="0.3">
      <c r="A105" s="179"/>
      <c r="B105" s="66"/>
      <c r="C105" s="262"/>
      <c r="D105" s="65"/>
      <c r="E105" s="68"/>
      <c r="F105" s="69"/>
      <c r="G105" s="70"/>
      <c r="H105" s="65"/>
      <c r="I105" s="42" t="str">
        <f xml:space="preserve"> IF(COUNT(Score!G104:J104)&gt;0,                                          IF(Score!L104 = "Positive", "Ask CRAFFT questions", "Ask CAR question only"), "")</f>
        <v/>
      </c>
      <c r="J105" s="75"/>
      <c r="K105" s="67"/>
      <c r="L105" s="67"/>
      <c r="M105" s="67"/>
      <c r="N105" s="67"/>
      <c r="O105" s="65"/>
      <c r="P105" s="38" t="str">
        <f>Score!U104</f>
        <v/>
      </c>
      <c r="Q105" s="9" t="str">
        <f>IF(ISNUMBER(P105),VLOOKUP(P105,Lookups!#REF!,2),IF(AND(Score!AE104&gt;0,Score!AG104= "Positive"),     "Incomplete",""))</f>
        <v/>
      </c>
      <c r="R105" s="122" t="str">
        <f>IF(Score!K104=0,         VLOOKUP(SUM(Score!N104:S104),Lookups!C$2:E$3, 3),   IF(ISNUMBER(Score!K104),         VLOOKUP(SUM(Score!N104:S104),Lookups!C$4:E$11, 3), "")     )</f>
        <v/>
      </c>
      <c r="S105" s="66"/>
      <c r="T105" s="67"/>
      <c r="U105" s="67"/>
      <c r="V105" s="77"/>
      <c r="W105" s="78"/>
      <c r="X105" s="173"/>
      <c r="Y105" s="64"/>
      <c r="Z105" s="13"/>
      <c r="AA105" s="13"/>
    </row>
    <row r="106" spans="1:27" ht="12.75" customHeight="1" x14ac:dyDescent="0.3">
      <c r="A106" s="179"/>
      <c r="B106" s="66"/>
      <c r="C106" s="262"/>
      <c r="D106" s="65"/>
      <c r="E106" s="68"/>
      <c r="F106" s="69"/>
      <c r="G106" s="70"/>
      <c r="H106" s="65"/>
      <c r="I106" s="42" t="str">
        <f xml:space="preserve"> IF(COUNT(Score!G105:J105)&gt;0,                                          IF(Score!L105 = "Positive", "Ask CRAFFT questions", "Ask CAR question only"), "")</f>
        <v/>
      </c>
      <c r="J106" s="75"/>
      <c r="K106" s="67"/>
      <c r="L106" s="67"/>
      <c r="M106" s="67"/>
      <c r="N106" s="67"/>
      <c r="O106" s="65"/>
      <c r="P106" s="38" t="str">
        <f>Score!U105</f>
        <v/>
      </c>
      <c r="Q106" s="9" t="str">
        <f>IF(ISNUMBER(P106),VLOOKUP(P106,Lookups!#REF!,2),IF(AND(Score!AE105&gt;0,Score!AG105= "Positive"),     "Incomplete",""))</f>
        <v/>
      </c>
      <c r="R106" s="122" t="str">
        <f>IF(Score!K105=0,         VLOOKUP(SUM(Score!N105:S105),Lookups!C$2:E$3, 3),   IF(ISNUMBER(Score!K105),         VLOOKUP(SUM(Score!N105:S105),Lookups!C$4:E$11, 3), "")     )</f>
        <v/>
      </c>
      <c r="S106" s="66"/>
      <c r="T106" s="67"/>
      <c r="U106" s="67"/>
      <c r="V106" s="77"/>
      <c r="W106" s="78"/>
      <c r="X106" s="173"/>
      <c r="Y106" s="64"/>
      <c r="Z106" s="13"/>
      <c r="AA106" s="13"/>
    </row>
    <row r="107" spans="1:27" ht="12.75" customHeight="1" x14ac:dyDescent="0.3">
      <c r="A107" s="179"/>
      <c r="B107" s="66"/>
      <c r="C107" s="262"/>
      <c r="D107" s="65"/>
      <c r="E107" s="68"/>
      <c r="F107" s="69"/>
      <c r="G107" s="70"/>
      <c r="H107" s="65"/>
      <c r="I107" s="42" t="str">
        <f xml:space="preserve"> IF(COUNT(Score!G106:J106)&gt;0,                                          IF(Score!L106 = "Positive", "Ask CRAFFT questions", "Ask CAR question only"), "")</f>
        <v/>
      </c>
      <c r="J107" s="75"/>
      <c r="K107" s="67"/>
      <c r="L107" s="67"/>
      <c r="M107" s="67"/>
      <c r="N107" s="67"/>
      <c r="O107" s="65"/>
      <c r="P107" s="38" t="str">
        <f>Score!U106</f>
        <v/>
      </c>
      <c r="Q107" s="9" t="str">
        <f>IF(ISNUMBER(P107),VLOOKUP(P107,Lookups!#REF!,2),IF(AND(Score!AE106&gt;0,Score!AG106= "Positive"),     "Incomplete",""))</f>
        <v/>
      </c>
      <c r="R107" s="122" t="str">
        <f>IF(Score!K106=0,         VLOOKUP(SUM(Score!N106:S106),Lookups!C$2:E$3, 3),   IF(ISNUMBER(Score!K106),         VLOOKUP(SUM(Score!N106:S106),Lookups!C$4:E$11, 3), "")     )</f>
        <v/>
      </c>
      <c r="S107" s="66"/>
      <c r="T107" s="67"/>
      <c r="U107" s="67"/>
      <c r="V107" s="77"/>
      <c r="W107" s="78"/>
      <c r="X107" s="173"/>
      <c r="Y107" s="64"/>
      <c r="Z107" s="13"/>
      <c r="AA107" s="13"/>
    </row>
    <row r="108" spans="1:27" ht="12.75" customHeight="1" x14ac:dyDescent="0.3">
      <c r="A108" s="179"/>
      <c r="B108" s="66"/>
      <c r="C108" s="262"/>
      <c r="D108" s="65"/>
      <c r="E108" s="68"/>
      <c r="F108" s="69"/>
      <c r="G108" s="70"/>
      <c r="H108" s="65"/>
      <c r="I108" s="42" t="str">
        <f xml:space="preserve"> IF(COUNT(Score!G107:J107)&gt;0,                                          IF(Score!L107 = "Positive", "Ask CRAFFT questions", "Ask CAR question only"), "")</f>
        <v/>
      </c>
      <c r="J108" s="75"/>
      <c r="K108" s="67"/>
      <c r="L108" s="67"/>
      <c r="M108" s="67"/>
      <c r="N108" s="67"/>
      <c r="O108" s="65"/>
      <c r="P108" s="38" t="str">
        <f>Score!U107</f>
        <v/>
      </c>
      <c r="Q108" s="9" t="str">
        <f>IF(ISNUMBER(P108),VLOOKUP(P108,Lookups!#REF!,2),IF(AND(Score!AE107&gt;0,Score!AG107= "Positive"),     "Incomplete",""))</f>
        <v/>
      </c>
      <c r="R108" s="122" t="str">
        <f>IF(Score!K107=0,         VLOOKUP(SUM(Score!N107:S107),Lookups!C$2:E$3, 3),   IF(ISNUMBER(Score!K107),         VLOOKUP(SUM(Score!N107:S107),Lookups!C$4:E$11, 3), "")     )</f>
        <v/>
      </c>
      <c r="S108" s="66"/>
      <c r="T108" s="67"/>
      <c r="U108" s="67"/>
      <c r="V108" s="77"/>
      <c r="W108" s="78"/>
      <c r="X108" s="173"/>
      <c r="Y108" s="64"/>
      <c r="Z108" s="13"/>
      <c r="AA108" s="13"/>
    </row>
    <row r="109" spans="1:27" ht="12.75" customHeight="1" x14ac:dyDescent="0.3">
      <c r="A109" s="179"/>
      <c r="B109" s="66"/>
      <c r="C109" s="262"/>
      <c r="D109" s="65"/>
      <c r="E109" s="68"/>
      <c r="F109" s="69"/>
      <c r="G109" s="70"/>
      <c r="H109" s="65"/>
      <c r="I109" s="42" t="str">
        <f xml:space="preserve"> IF(COUNT(Score!G108:J108)&gt;0,                                          IF(Score!L108 = "Positive", "Ask CRAFFT questions", "Ask CAR question only"), "")</f>
        <v/>
      </c>
      <c r="J109" s="75"/>
      <c r="K109" s="67"/>
      <c r="L109" s="67"/>
      <c r="M109" s="67"/>
      <c r="N109" s="67"/>
      <c r="O109" s="65"/>
      <c r="P109" s="38" t="str">
        <f>Score!U108</f>
        <v/>
      </c>
      <c r="Q109" s="9" t="str">
        <f>IF(ISNUMBER(P109),VLOOKUP(P109,Lookups!#REF!,2),IF(AND(Score!AE108&gt;0,Score!AG108= "Positive"),     "Incomplete",""))</f>
        <v/>
      </c>
      <c r="R109" s="122" t="str">
        <f>IF(Score!K108=0,         VLOOKUP(SUM(Score!N108:S108),Lookups!C$2:E$3, 3),   IF(ISNUMBER(Score!K108),         VLOOKUP(SUM(Score!N108:S108),Lookups!C$4:E$11, 3), "")     )</f>
        <v/>
      </c>
      <c r="S109" s="66"/>
      <c r="T109" s="67"/>
      <c r="U109" s="67"/>
      <c r="V109" s="77"/>
      <c r="W109" s="78"/>
      <c r="X109" s="173"/>
      <c r="Y109" s="64"/>
      <c r="Z109" s="13"/>
      <c r="AA109" s="13"/>
    </row>
    <row r="110" spans="1:27" ht="12.75" customHeight="1" x14ac:dyDescent="0.3">
      <c r="A110" s="179"/>
      <c r="B110" s="66"/>
      <c r="C110" s="262"/>
      <c r="D110" s="65"/>
      <c r="E110" s="68"/>
      <c r="F110" s="69"/>
      <c r="G110" s="70"/>
      <c r="H110" s="65"/>
      <c r="I110" s="42" t="str">
        <f xml:space="preserve"> IF(COUNT(Score!G109:J109)&gt;0,                                          IF(Score!L109 = "Positive", "Ask CRAFFT questions", "Ask CAR question only"), "")</f>
        <v/>
      </c>
      <c r="J110" s="75"/>
      <c r="K110" s="67"/>
      <c r="L110" s="67"/>
      <c r="M110" s="67"/>
      <c r="N110" s="67"/>
      <c r="O110" s="65"/>
      <c r="P110" s="38" t="str">
        <f>Score!U109</f>
        <v/>
      </c>
      <c r="Q110" s="9" t="str">
        <f>IF(ISNUMBER(P110),VLOOKUP(P110,Lookups!#REF!,2),IF(AND(Score!AE109&gt;0,Score!AG109= "Positive"),     "Incomplete",""))</f>
        <v/>
      </c>
      <c r="R110" s="122" t="str">
        <f>IF(Score!K109=0,         VLOOKUP(SUM(Score!N109:S109),Lookups!C$2:E$3, 3),   IF(ISNUMBER(Score!K109),         VLOOKUP(SUM(Score!N109:S109),Lookups!C$4:E$11, 3), "")     )</f>
        <v/>
      </c>
      <c r="S110" s="66"/>
      <c r="T110" s="67"/>
      <c r="U110" s="67"/>
      <c r="V110" s="77"/>
      <c r="W110" s="78"/>
      <c r="X110" s="173"/>
      <c r="Y110" s="64"/>
      <c r="Z110" s="13"/>
      <c r="AA110" s="13"/>
    </row>
    <row r="111" spans="1:27" ht="12.75" customHeight="1" x14ac:dyDescent="0.3">
      <c r="A111" s="179"/>
      <c r="B111" s="66"/>
      <c r="C111" s="262"/>
      <c r="D111" s="65"/>
      <c r="E111" s="68"/>
      <c r="F111" s="69"/>
      <c r="G111" s="70"/>
      <c r="H111" s="65"/>
      <c r="I111" s="42" t="str">
        <f xml:space="preserve"> IF(COUNT(Score!G110:J110)&gt;0,                                          IF(Score!L110 = "Positive", "Ask CRAFFT questions", "Ask CAR question only"), "")</f>
        <v/>
      </c>
      <c r="J111" s="75"/>
      <c r="K111" s="67"/>
      <c r="L111" s="67"/>
      <c r="M111" s="67"/>
      <c r="N111" s="67"/>
      <c r="O111" s="65"/>
      <c r="P111" s="38" t="str">
        <f>Score!U110</f>
        <v/>
      </c>
      <c r="Q111" s="9" t="str">
        <f>IF(ISNUMBER(P111),VLOOKUP(P111,Lookups!#REF!,2),IF(AND(Score!AE110&gt;0,Score!AG110= "Positive"),     "Incomplete",""))</f>
        <v/>
      </c>
      <c r="R111" s="122" t="str">
        <f>IF(Score!K110=0,         VLOOKUP(SUM(Score!N110:S110),Lookups!C$2:E$3, 3),   IF(ISNUMBER(Score!K110),         VLOOKUP(SUM(Score!N110:S110),Lookups!C$4:E$11, 3), "")     )</f>
        <v/>
      </c>
      <c r="S111" s="66"/>
      <c r="T111" s="67"/>
      <c r="U111" s="67"/>
      <c r="V111" s="77"/>
      <c r="W111" s="78"/>
      <c r="X111" s="173"/>
      <c r="Y111" s="64"/>
      <c r="Z111" s="13"/>
      <c r="AA111" s="13"/>
    </row>
    <row r="112" spans="1:27" ht="12.75" customHeight="1" x14ac:dyDescent="0.3">
      <c r="A112" s="179"/>
      <c r="B112" s="66"/>
      <c r="C112" s="262"/>
      <c r="D112" s="65"/>
      <c r="E112" s="68"/>
      <c r="F112" s="69"/>
      <c r="G112" s="70"/>
      <c r="H112" s="65"/>
      <c r="I112" s="42" t="str">
        <f xml:space="preserve"> IF(COUNT(Score!G111:J111)&gt;0,                                          IF(Score!L111 = "Positive", "Ask CRAFFT questions", "Ask CAR question only"), "")</f>
        <v/>
      </c>
      <c r="J112" s="75"/>
      <c r="K112" s="67"/>
      <c r="L112" s="67"/>
      <c r="M112" s="67"/>
      <c r="N112" s="67"/>
      <c r="O112" s="65"/>
      <c r="P112" s="38" t="str">
        <f>Score!U111</f>
        <v/>
      </c>
      <c r="Q112" s="9" t="str">
        <f>IF(ISNUMBER(P112),VLOOKUP(P112,Lookups!#REF!,2),IF(AND(Score!AE111&gt;0,Score!AG111= "Positive"),     "Incomplete",""))</f>
        <v/>
      </c>
      <c r="R112" s="122" t="str">
        <f>IF(Score!K111=0,         VLOOKUP(SUM(Score!N111:S111),Lookups!C$2:E$3, 3),   IF(ISNUMBER(Score!K111),         VLOOKUP(SUM(Score!N111:S111),Lookups!C$4:E$11, 3), "")     )</f>
        <v/>
      </c>
      <c r="S112" s="66"/>
      <c r="T112" s="67"/>
      <c r="U112" s="67"/>
      <c r="V112" s="77"/>
      <c r="W112" s="78"/>
      <c r="X112" s="173"/>
      <c r="Y112" s="64"/>
      <c r="Z112" s="13"/>
      <c r="AA112" s="13"/>
    </row>
    <row r="113" spans="1:27" ht="12.75" customHeight="1" x14ac:dyDescent="0.3">
      <c r="A113" s="179"/>
      <c r="B113" s="66"/>
      <c r="C113" s="262"/>
      <c r="D113" s="65"/>
      <c r="E113" s="68"/>
      <c r="F113" s="69"/>
      <c r="G113" s="70"/>
      <c r="H113" s="65"/>
      <c r="I113" s="42" t="str">
        <f xml:space="preserve"> IF(COUNT(Score!G112:J112)&gt;0,                                          IF(Score!L112 = "Positive", "Ask CRAFFT questions", "Ask CAR question only"), "")</f>
        <v/>
      </c>
      <c r="J113" s="75"/>
      <c r="K113" s="67"/>
      <c r="L113" s="67"/>
      <c r="M113" s="67"/>
      <c r="N113" s="67"/>
      <c r="O113" s="65"/>
      <c r="P113" s="38" t="str">
        <f>Score!U112</f>
        <v/>
      </c>
      <c r="Q113" s="9" t="str">
        <f>IF(ISNUMBER(P113),VLOOKUP(P113,Lookups!#REF!,2),IF(AND(Score!AE112&gt;0,Score!AG112= "Positive"),     "Incomplete",""))</f>
        <v/>
      </c>
      <c r="R113" s="122" t="str">
        <f>IF(Score!K112=0,         VLOOKUP(SUM(Score!N112:S112),Lookups!C$2:E$3, 3),   IF(ISNUMBER(Score!K112),         VLOOKUP(SUM(Score!N112:S112),Lookups!C$4:E$11, 3), "")     )</f>
        <v/>
      </c>
      <c r="S113" s="66"/>
      <c r="T113" s="67"/>
      <c r="U113" s="67"/>
      <c r="V113" s="77"/>
      <c r="W113" s="78"/>
      <c r="X113" s="173"/>
      <c r="Y113" s="64"/>
      <c r="Z113" s="13"/>
      <c r="AA113" s="13"/>
    </row>
    <row r="114" spans="1:27" ht="12.75" customHeight="1" x14ac:dyDescent="0.3">
      <c r="A114" s="179"/>
      <c r="B114" s="66"/>
      <c r="C114" s="262"/>
      <c r="D114" s="65"/>
      <c r="E114" s="68"/>
      <c r="F114" s="69"/>
      <c r="G114" s="70"/>
      <c r="H114" s="65"/>
      <c r="I114" s="42" t="str">
        <f xml:space="preserve"> IF(COUNT(Score!G113:J113)&gt;0,                                          IF(Score!L113 = "Positive", "Ask CRAFFT questions", "Ask CAR question only"), "")</f>
        <v/>
      </c>
      <c r="J114" s="75"/>
      <c r="K114" s="67"/>
      <c r="L114" s="67"/>
      <c r="M114" s="67"/>
      <c r="N114" s="67"/>
      <c r="O114" s="65"/>
      <c r="P114" s="38" t="str">
        <f>Score!U113</f>
        <v/>
      </c>
      <c r="Q114" s="9" t="str">
        <f>IF(ISNUMBER(P114),VLOOKUP(P114,Lookups!#REF!,2),IF(AND(Score!AE113&gt;0,Score!AG113= "Positive"),     "Incomplete",""))</f>
        <v/>
      </c>
      <c r="R114" s="122" t="str">
        <f>IF(Score!K113=0,         VLOOKUP(SUM(Score!N113:S113),Lookups!C$2:E$3, 3),   IF(ISNUMBER(Score!K113),         VLOOKUP(SUM(Score!N113:S113),Lookups!C$4:E$11, 3), "")     )</f>
        <v/>
      </c>
      <c r="S114" s="66"/>
      <c r="T114" s="67"/>
      <c r="U114" s="67"/>
      <c r="V114" s="77"/>
      <c r="W114" s="78"/>
      <c r="X114" s="173"/>
      <c r="Y114" s="64"/>
      <c r="Z114" s="13"/>
      <c r="AA114" s="13"/>
    </row>
    <row r="115" spans="1:27" ht="12.75" customHeight="1" x14ac:dyDescent="0.3">
      <c r="A115" s="179"/>
      <c r="B115" s="66"/>
      <c r="C115" s="262"/>
      <c r="D115" s="65"/>
      <c r="E115" s="68"/>
      <c r="F115" s="69"/>
      <c r="G115" s="70"/>
      <c r="H115" s="65"/>
      <c r="I115" s="42" t="str">
        <f xml:space="preserve"> IF(COUNT(Score!G114:J114)&gt;0,                                          IF(Score!L114 = "Positive", "Ask CRAFFT questions", "Ask CAR question only"), "")</f>
        <v/>
      </c>
      <c r="J115" s="75"/>
      <c r="K115" s="67"/>
      <c r="L115" s="67"/>
      <c r="M115" s="67"/>
      <c r="N115" s="67"/>
      <c r="O115" s="65"/>
      <c r="P115" s="38" t="str">
        <f>Score!U114</f>
        <v/>
      </c>
      <c r="Q115" s="9" t="str">
        <f>IF(ISNUMBER(P115),VLOOKUP(P115,Lookups!#REF!,2),IF(AND(Score!AE114&gt;0,Score!AG114= "Positive"),     "Incomplete",""))</f>
        <v/>
      </c>
      <c r="R115" s="122" t="str">
        <f>IF(Score!K114=0,         VLOOKUP(SUM(Score!N114:S114),Lookups!C$2:E$3, 3),   IF(ISNUMBER(Score!K114),         VLOOKUP(SUM(Score!N114:S114),Lookups!C$4:E$11, 3), "")     )</f>
        <v/>
      </c>
      <c r="S115" s="66"/>
      <c r="T115" s="67"/>
      <c r="U115" s="67"/>
      <c r="V115" s="77"/>
      <c r="W115" s="78"/>
      <c r="X115" s="173"/>
      <c r="Y115" s="64"/>
      <c r="Z115" s="13"/>
      <c r="AA115" s="13"/>
    </row>
    <row r="116" spans="1:27" ht="12.75" customHeight="1" x14ac:dyDescent="0.3">
      <c r="A116" s="179"/>
      <c r="B116" s="66"/>
      <c r="C116" s="262"/>
      <c r="D116" s="65"/>
      <c r="E116" s="68"/>
      <c r="F116" s="69"/>
      <c r="G116" s="70"/>
      <c r="H116" s="65"/>
      <c r="I116" s="42" t="str">
        <f xml:space="preserve"> IF(COUNT(Score!G115:J115)&gt;0,                                          IF(Score!L115 = "Positive", "Ask CRAFFT questions", "Ask CAR question only"), "")</f>
        <v/>
      </c>
      <c r="J116" s="75"/>
      <c r="K116" s="67"/>
      <c r="L116" s="67"/>
      <c r="M116" s="67"/>
      <c r="N116" s="67"/>
      <c r="O116" s="65"/>
      <c r="P116" s="38" t="str">
        <f>Score!U115</f>
        <v/>
      </c>
      <c r="Q116" s="9" t="str">
        <f>IF(ISNUMBER(P116),VLOOKUP(P116,Lookups!#REF!,2),IF(AND(Score!AE115&gt;0,Score!AG115= "Positive"),     "Incomplete",""))</f>
        <v/>
      </c>
      <c r="R116" s="122" t="str">
        <f>IF(Score!K115=0,         VLOOKUP(SUM(Score!N115:S115),Lookups!C$2:E$3, 3),   IF(ISNUMBER(Score!K115),         VLOOKUP(SUM(Score!N115:S115),Lookups!C$4:E$11, 3), "")     )</f>
        <v/>
      </c>
      <c r="S116" s="66"/>
      <c r="T116" s="67"/>
      <c r="U116" s="67"/>
      <c r="V116" s="77"/>
      <c r="W116" s="78"/>
      <c r="X116" s="173"/>
      <c r="Y116" s="64"/>
      <c r="Z116" s="13"/>
      <c r="AA116" s="13"/>
    </row>
    <row r="117" spans="1:27" ht="12.75" customHeight="1" x14ac:dyDescent="0.3">
      <c r="A117" s="179"/>
      <c r="B117" s="66"/>
      <c r="C117" s="262"/>
      <c r="D117" s="65"/>
      <c r="E117" s="68"/>
      <c r="F117" s="69"/>
      <c r="G117" s="70"/>
      <c r="H117" s="65"/>
      <c r="I117" s="42" t="str">
        <f xml:space="preserve"> IF(COUNT(Score!G116:J116)&gt;0,                                          IF(Score!L116 = "Positive", "Ask CRAFFT questions", "Ask CAR question only"), "")</f>
        <v/>
      </c>
      <c r="J117" s="75"/>
      <c r="K117" s="67"/>
      <c r="L117" s="67"/>
      <c r="M117" s="67"/>
      <c r="N117" s="67"/>
      <c r="O117" s="65"/>
      <c r="P117" s="38" t="str">
        <f>Score!U116</f>
        <v/>
      </c>
      <c r="Q117" s="9" t="str">
        <f>IF(ISNUMBER(P117),VLOOKUP(P117,Lookups!#REF!,2),IF(AND(Score!AE116&gt;0,Score!AG116= "Positive"),     "Incomplete",""))</f>
        <v/>
      </c>
      <c r="R117" s="122" t="str">
        <f>IF(Score!K116=0,         VLOOKUP(SUM(Score!N116:S116),Lookups!C$2:E$3, 3),   IF(ISNUMBER(Score!K116),         VLOOKUP(SUM(Score!N116:S116),Lookups!C$4:E$11, 3), "")     )</f>
        <v/>
      </c>
      <c r="S117" s="66"/>
      <c r="T117" s="67"/>
      <c r="U117" s="67"/>
      <c r="V117" s="77"/>
      <c r="W117" s="78"/>
      <c r="X117" s="173"/>
      <c r="Y117" s="64"/>
      <c r="Z117" s="13"/>
      <c r="AA117" s="13"/>
    </row>
    <row r="118" spans="1:27" ht="12.75" customHeight="1" x14ac:dyDescent="0.3">
      <c r="A118" s="179"/>
      <c r="B118" s="66"/>
      <c r="C118" s="262"/>
      <c r="D118" s="65"/>
      <c r="E118" s="68"/>
      <c r="F118" s="69"/>
      <c r="G118" s="70"/>
      <c r="H118" s="65"/>
      <c r="I118" s="42" t="str">
        <f xml:space="preserve"> IF(COUNT(Score!G117:J117)&gt;0,                                          IF(Score!L117 = "Positive", "Ask CRAFFT questions", "Ask CAR question only"), "")</f>
        <v/>
      </c>
      <c r="J118" s="75"/>
      <c r="K118" s="67"/>
      <c r="L118" s="67"/>
      <c r="M118" s="67"/>
      <c r="N118" s="67"/>
      <c r="O118" s="65"/>
      <c r="P118" s="38" t="str">
        <f>Score!U117</f>
        <v/>
      </c>
      <c r="Q118" s="9" t="str">
        <f>IF(ISNUMBER(P118),VLOOKUP(P118,Lookups!#REF!,2),IF(AND(Score!AE117&gt;0,Score!AG117= "Positive"),     "Incomplete",""))</f>
        <v/>
      </c>
      <c r="R118" s="122" t="str">
        <f>IF(Score!K117=0,         VLOOKUP(SUM(Score!N117:S117),Lookups!C$2:E$3, 3),   IF(ISNUMBER(Score!K117),         VLOOKUP(SUM(Score!N117:S117),Lookups!C$4:E$11, 3), "")     )</f>
        <v/>
      </c>
      <c r="S118" s="66"/>
      <c r="T118" s="67"/>
      <c r="U118" s="67"/>
      <c r="V118" s="77"/>
      <c r="W118" s="78"/>
      <c r="X118" s="173"/>
      <c r="Y118" s="64"/>
      <c r="Z118" s="13"/>
      <c r="AA118" s="13"/>
    </row>
    <row r="119" spans="1:27" ht="12.75" customHeight="1" x14ac:dyDescent="0.3">
      <c r="A119" s="179"/>
      <c r="B119" s="66"/>
      <c r="C119" s="262"/>
      <c r="D119" s="65"/>
      <c r="E119" s="68"/>
      <c r="F119" s="69"/>
      <c r="G119" s="70"/>
      <c r="H119" s="65"/>
      <c r="I119" s="42" t="str">
        <f xml:space="preserve"> IF(COUNT(Score!G118:J118)&gt;0,                                          IF(Score!L118 = "Positive", "Ask CRAFFT questions", "Ask CAR question only"), "")</f>
        <v/>
      </c>
      <c r="J119" s="75"/>
      <c r="K119" s="67"/>
      <c r="L119" s="67"/>
      <c r="M119" s="67"/>
      <c r="N119" s="67"/>
      <c r="O119" s="65"/>
      <c r="P119" s="38" t="str">
        <f>Score!U118</f>
        <v/>
      </c>
      <c r="Q119" s="9" t="str">
        <f>IF(ISNUMBER(P119),VLOOKUP(P119,Lookups!#REF!,2),IF(AND(Score!AE118&gt;0,Score!AG118= "Positive"),     "Incomplete",""))</f>
        <v/>
      </c>
      <c r="R119" s="122" t="str">
        <f>IF(Score!K118=0,         VLOOKUP(SUM(Score!N118:S118),Lookups!C$2:E$3, 3),   IF(ISNUMBER(Score!K118),         VLOOKUP(SUM(Score!N118:S118),Lookups!C$4:E$11, 3), "")     )</f>
        <v/>
      </c>
      <c r="S119" s="66"/>
      <c r="T119" s="67"/>
      <c r="U119" s="67"/>
      <c r="V119" s="77"/>
      <c r="W119" s="78"/>
      <c r="X119" s="173"/>
      <c r="Y119" s="64"/>
      <c r="Z119" s="13"/>
      <c r="AA119" s="13"/>
    </row>
    <row r="120" spans="1:27" ht="12.75" customHeight="1" x14ac:dyDescent="0.3">
      <c r="A120" s="179"/>
      <c r="B120" s="66"/>
      <c r="C120" s="262"/>
      <c r="D120" s="65"/>
      <c r="E120" s="68"/>
      <c r="F120" s="69"/>
      <c r="G120" s="70"/>
      <c r="H120" s="65"/>
      <c r="I120" s="42" t="str">
        <f xml:space="preserve"> IF(COUNT(Score!G119:J119)&gt;0,                                          IF(Score!L119 = "Positive", "Ask CRAFFT questions", "Ask CAR question only"), "")</f>
        <v/>
      </c>
      <c r="J120" s="75"/>
      <c r="K120" s="67"/>
      <c r="L120" s="67"/>
      <c r="M120" s="67"/>
      <c r="N120" s="67"/>
      <c r="O120" s="65"/>
      <c r="P120" s="38" t="str">
        <f>Score!U119</f>
        <v/>
      </c>
      <c r="Q120" s="9" t="str">
        <f>IF(ISNUMBER(P120),VLOOKUP(P120,Lookups!#REF!,2),IF(AND(Score!AE119&gt;0,Score!AG119= "Positive"),     "Incomplete",""))</f>
        <v/>
      </c>
      <c r="R120" s="122" t="str">
        <f>IF(Score!K119=0,         VLOOKUP(SUM(Score!N119:S119),Lookups!C$2:E$3, 3),   IF(ISNUMBER(Score!K119),         VLOOKUP(SUM(Score!N119:S119),Lookups!C$4:E$11, 3), "")     )</f>
        <v/>
      </c>
      <c r="S120" s="66"/>
      <c r="T120" s="67"/>
      <c r="U120" s="67"/>
      <c r="V120" s="77"/>
      <c r="W120" s="78"/>
      <c r="X120" s="173"/>
      <c r="Y120" s="64"/>
      <c r="Z120" s="13"/>
      <c r="AA120" s="13"/>
    </row>
    <row r="121" spans="1:27" ht="12.75" customHeight="1" x14ac:dyDescent="0.3">
      <c r="A121" s="179"/>
      <c r="B121" s="66"/>
      <c r="C121" s="262"/>
      <c r="D121" s="65"/>
      <c r="E121" s="68"/>
      <c r="F121" s="69"/>
      <c r="G121" s="70"/>
      <c r="H121" s="65"/>
      <c r="I121" s="42" t="str">
        <f xml:space="preserve"> IF(COUNT(Score!G120:J120)&gt;0,                                          IF(Score!L120 = "Positive", "Ask CRAFFT questions", "Ask CAR question only"), "")</f>
        <v/>
      </c>
      <c r="J121" s="75"/>
      <c r="K121" s="67"/>
      <c r="L121" s="67"/>
      <c r="M121" s="67"/>
      <c r="N121" s="67"/>
      <c r="O121" s="65"/>
      <c r="P121" s="38" t="str">
        <f>Score!U120</f>
        <v/>
      </c>
      <c r="Q121" s="9" t="str">
        <f>IF(ISNUMBER(P121),VLOOKUP(P121,Lookups!#REF!,2),IF(AND(Score!AE120&gt;0,Score!AG120= "Positive"),     "Incomplete",""))</f>
        <v/>
      </c>
      <c r="R121" s="122" t="str">
        <f>IF(Score!K120=0,         VLOOKUP(SUM(Score!N120:S120),Lookups!C$2:E$3, 3),   IF(ISNUMBER(Score!K120),         VLOOKUP(SUM(Score!N120:S120),Lookups!C$4:E$11, 3), "")     )</f>
        <v/>
      </c>
      <c r="S121" s="66"/>
      <c r="T121" s="67"/>
      <c r="U121" s="67"/>
      <c r="V121" s="77"/>
      <c r="W121" s="78"/>
      <c r="X121" s="173"/>
      <c r="Y121" s="64"/>
      <c r="Z121" s="13"/>
      <c r="AA121" s="13"/>
    </row>
    <row r="122" spans="1:27" ht="12.75" customHeight="1" x14ac:dyDescent="0.3">
      <c r="A122" s="179"/>
      <c r="B122" s="66"/>
      <c r="C122" s="262"/>
      <c r="D122" s="65"/>
      <c r="E122" s="68"/>
      <c r="F122" s="69"/>
      <c r="G122" s="70"/>
      <c r="H122" s="65"/>
      <c r="I122" s="42" t="str">
        <f xml:space="preserve"> IF(COUNT(Score!G121:J121)&gt;0,                                          IF(Score!L121 = "Positive", "Ask CRAFFT questions", "Ask CAR question only"), "")</f>
        <v/>
      </c>
      <c r="J122" s="75"/>
      <c r="K122" s="67"/>
      <c r="L122" s="67"/>
      <c r="M122" s="67"/>
      <c r="N122" s="67"/>
      <c r="O122" s="65"/>
      <c r="P122" s="38" t="str">
        <f>Score!U121</f>
        <v/>
      </c>
      <c r="Q122" s="9" t="str">
        <f>IF(ISNUMBER(P122),VLOOKUP(P122,Lookups!#REF!,2),IF(AND(Score!AE121&gt;0,Score!AG121= "Positive"),     "Incomplete",""))</f>
        <v/>
      </c>
      <c r="R122" s="122" t="str">
        <f>IF(Score!K121=0,         VLOOKUP(SUM(Score!N121:S121),Lookups!C$2:E$3, 3),   IF(ISNUMBER(Score!K121),         VLOOKUP(SUM(Score!N121:S121),Lookups!C$4:E$11, 3), "")     )</f>
        <v/>
      </c>
      <c r="S122" s="66"/>
      <c r="T122" s="67"/>
      <c r="U122" s="67"/>
      <c r="V122" s="77"/>
      <c r="W122" s="78"/>
      <c r="X122" s="173"/>
      <c r="Y122" s="64"/>
      <c r="Z122" s="13"/>
      <c r="AA122" s="13"/>
    </row>
    <row r="123" spans="1:27" ht="12.75" customHeight="1" x14ac:dyDescent="0.3">
      <c r="A123" s="179"/>
      <c r="B123" s="66"/>
      <c r="C123" s="262"/>
      <c r="D123" s="65"/>
      <c r="E123" s="68"/>
      <c r="F123" s="69"/>
      <c r="G123" s="70"/>
      <c r="H123" s="65"/>
      <c r="I123" s="42" t="str">
        <f xml:space="preserve"> IF(COUNT(Score!G122:J122)&gt;0,                                          IF(Score!L122 = "Positive", "Ask CRAFFT questions", "Ask CAR question only"), "")</f>
        <v/>
      </c>
      <c r="J123" s="75"/>
      <c r="K123" s="67"/>
      <c r="L123" s="67"/>
      <c r="M123" s="67"/>
      <c r="N123" s="67"/>
      <c r="O123" s="65"/>
      <c r="P123" s="38" t="str">
        <f>Score!U122</f>
        <v/>
      </c>
      <c r="Q123" s="9" t="str">
        <f>IF(ISNUMBER(P123),VLOOKUP(P123,Lookups!#REF!,2),IF(AND(Score!AE122&gt;0,Score!AG122= "Positive"),     "Incomplete",""))</f>
        <v/>
      </c>
      <c r="R123" s="122" t="str">
        <f>IF(Score!K122=0,         VLOOKUP(SUM(Score!N122:S122),Lookups!C$2:E$3, 3),   IF(ISNUMBER(Score!K122),         VLOOKUP(SUM(Score!N122:S122),Lookups!C$4:E$11, 3), "")     )</f>
        <v/>
      </c>
      <c r="S123" s="66"/>
      <c r="T123" s="67"/>
      <c r="U123" s="67"/>
      <c r="V123" s="77"/>
      <c r="W123" s="78"/>
      <c r="X123" s="173"/>
      <c r="Y123" s="64"/>
      <c r="Z123" s="13"/>
      <c r="AA123" s="13"/>
    </row>
    <row r="124" spans="1:27" ht="12.75" customHeight="1" x14ac:dyDescent="0.3">
      <c r="A124" s="179"/>
      <c r="B124" s="66"/>
      <c r="C124" s="262"/>
      <c r="D124" s="65"/>
      <c r="E124" s="68"/>
      <c r="F124" s="69"/>
      <c r="G124" s="70"/>
      <c r="H124" s="65"/>
      <c r="I124" s="42" t="str">
        <f xml:space="preserve"> IF(COUNT(Score!G123:J123)&gt;0,                                          IF(Score!L123 = "Positive", "Ask CRAFFT questions", "Ask CAR question only"), "")</f>
        <v/>
      </c>
      <c r="J124" s="75"/>
      <c r="K124" s="67"/>
      <c r="L124" s="67"/>
      <c r="M124" s="67"/>
      <c r="N124" s="67"/>
      <c r="O124" s="65"/>
      <c r="P124" s="38" t="str">
        <f>Score!U123</f>
        <v/>
      </c>
      <c r="Q124" s="9" t="str">
        <f>IF(ISNUMBER(P124),VLOOKUP(P124,Lookups!#REF!,2),IF(AND(Score!AE123&gt;0,Score!AG123= "Positive"),     "Incomplete",""))</f>
        <v/>
      </c>
      <c r="R124" s="122" t="str">
        <f>IF(Score!K123=0,         VLOOKUP(SUM(Score!N123:S123),Lookups!C$2:E$3, 3),   IF(ISNUMBER(Score!K123),         VLOOKUP(SUM(Score!N123:S123),Lookups!C$4:E$11, 3), "")     )</f>
        <v/>
      </c>
      <c r="S124" s="66"/>
      <c r="T124" s="67"/>
      <c r="U124" s="67"/>
      <c r="V124" s="77"/>
      <c r="W124" s="78"/>
      <c r="X124" s="173"/>
      <c r="Y124" s="64"/>
      <c r="Z124" s="13"/>
      <c r="AA124" s="13"/>
    </row>
    <row r="125" spans="1:27" ht="12.75" customHeight="1" x14ac:dyDescent="0.3">
      <c r="A125" s="179"/>
      <c r="B125" s="66"/>
      <c r="C125" s="262"/>
      <c r="D125" s="65"/>
      <c r="E125" s="68"/>
      <c r="F125" s="69"/>
      <c r="G125" s="70"/>
      <c r="H125" s="65"/>
      <c r="I125" s="42" t="str">
        <f xml:space="preserve"> IF(COUNT(Score!G124:J124)&gt;0,                                          IF(Score!L124 = "Positive", "Ask CRAFFT questions", "Ask CAR question only"), "")</f>
        <v/>
      </c>
      <c r="J125" s="75"/>
      <c r="K125" s="67"/>
      <c r="L125" s="67"/>
      <c r="M125" s="67"/>
      <c r="N125" s="67"/>
      <c r="O125" s="65"/>
      <c r="P125" s="38" t="str">
        <f>Score!U124</f>
        <v/>
      </c>
      <c r="Q125" s="9" t="str">
        <f>IF(ISNUMBER(P125),VLOOKUP(P125,Lookups!#REF!,2),IF(AND(Score!AE124&gt;0,Score!AG124= "Positive"),     "Incomplete",""))</f>
        <v/>
      </c>
      <c r="R125" s="122" t="str">
        <f>IF(Score!K124=0,         VLOOKUP(SUM(Score!N124:S124),Lookups!C$2:E$3, 3),   IF(ISNUMBER(Score!K124),         VLOOKUP(SUM(Score!N124:S124),Lookups!C$4:E$11, 3), "")     )</f>
        <v/>
      </c>
      <c r="S125" s="66"/>
      <c r="T125" s="67"/>
      <c r="U125" s="67"/>
      <c r="V125" s="77"/>
      <c r="W125" s="78"/>
      <c r="X125" s="173"/>
      <c r="Y125" s="64"/>
      <c r="Z125" s="13"/>
      <c r="AA125" s="13"/>
    </row>
    <row r="126" spans="1:27" ht="12.75" customHeight="1" x14ac:dyDescent="0.3">
      <c r="A126" s="179"/>
      <c r="B126" s="66"/>
      <c r="C126" s="262"/>
      <c r="D126" s="65"/>
      <c r="E126" s="68"/>
      <c r="F126" s="69"/>
      <c r="G126" s="70"/>
      <c r="H126" s="65"/>
      <c r="I126" s="42" t="str">
        <f xml:space="preserve"> IF(COUNT(Score!G125:J125)&gt;0,                                          IF(Score!L125 = "Positive", "Ask CRAFFT questions", "Ask CAR question only"), "")</f>
        <v/>
      </c>
      <c r="J126" s="75"/>
      <c r="K126" s="67"/>
      <c r="L126" s="67"/>
      <c r="M126" s="67"/>
      <c r="N126" s="67"/>
      <c r="O126" s="65"/>
      <c r="P126" s="38" t="str">
        <f>Score!U125</f>
        <v/>
      </c>
      <c r="Q126" s="9" t="str">
        <f>IF(ISNUMBER(P126),VLOOKUP(P126,Lookups!#REF!,2),IF(AND(Score!AE125&gt;0,Score!AG125= "Positive"),     "Incomplete",""))</f>
        <v/>
      </c>
      <c r="R126" s="122" t="str">
        <f>IF(Score!K125=0,         VLOOKUP(SUM(Score!N125:S125),Lookups!C$2:E$3, 3),   IF(ISNUMBER(Score!K125),         VLOOKUP(SUM(Score!N125:S125),Lookups!C$4:E$11, 3), "")     )</f>
        <v/>
      </c>
      <c r="S126" s="66"/>
      <c r="T126" s="67"/>
      <c r="U126" s="67"/>
      <c r="V126" s="77"/>
      <c r="W126" s="78"/>
      <c r="X126" s="173"/>
      <c r="Y126" s="64"/>
      <c r="Z126" s="13"/>
      <c r="AA126" s="13"/>
    </row>
    <row r="127" spans="1:27" ht="12.75" customHeight="1" x14ac:dyDescent="0.3">
      <c r="A127" s="179"/>
      <c r="B127" s="66"/>
      <c r="C127" s="262"/>
      <c r="D127" s="65"/>
      <c r="E127" s="68"/>
      <c r="F127" s="69"/>
      <c r="G127" s="70"/>
      <c r="H127" s="65"/>
      <c r="I127" s="42" t="str">
        <f xml:space="preserve"> IF(COUNT(Score!G126:J126)&gt;0,                                          IF(Score!L126 = "Positive", "Ask CRAFFT questions", "Ask CAR question only"), "")</f>
        <v/>
      </c>
      <c r="J127" s="75"/>
      <c r="K127" s="67"/>
      <c r="L127" s="67"/>
      <c r="M127" s="67"/>
      <c r="N127" s="67"/>
      <c r="O127" s="65"/>
      <c r="P127" s="38" t="str">
        <f>Score!U126</f>
        <v/>
      </c>
      <c r="Q127" s="9" t="str">
        <f>IF(ISNUMBER(P127),VLOOKUP(P127,Lookups!#REF!,2),IF(AND(Score!AE126&gt;0,Score!AG126= "Positive"),     "Incomplete",""))</f>
        <v/>
      </c>
      <c r="R127" s="122" t="str">
        <f>IF(Score!K126=0,         VLOOKUP(SUM(Score!N126:S126),Lookups!C$2:E$3, 3),   IF(ISNUMBER(Score!K126),         VLOOKUP(SUM(Score!N126:S126),Lookups!C$4:E$11, 3), "")     )</f>
        <v/>
      </c>
      <c r="S127" s="66"/>
      <c r="T127" s="67"/>
      <c r="U127" s="67"/>
      <c r="V127" s="77"/>
      <c r="W127" s="78"/>
      <c r="X127" s="173"/>
      <c r="Y127" s="64"/>
      <c r="Z127" s="13"/>
      <c r="AA127" s="13"/>
    </row>
    <row r="128" spans="1:27" ht="12.75" customHeight="1" x14ac:dyDescent="0.3">
      <c r="A128" s="179"/>
      <c r="B128" s="66"/>
      <c r="C128" s="262"/>
      <c r="D128" s="65"/>
      <c r="E128" s="68"/>
      <c r="F128" s="69"/>
      <c r="G128" s="70"/>
      <c r="H128" s="65"/>
      <c r="I128" s="42" t="str">
        <f xml:space="preserve"> IF(COUNT(Score!G127:J127)&gt;0,                                          IF(Score!L127 = "Positive", "Ask CRAFFT questions", "Ask CAR question only"), "")</f>
        <v/>
      </c>
      <c r="J128" s="75"/>
      <c r="K128" s="67"/>
      <c r="L128" s="67"/>
      <c r="M128" s="67"/>
      <c r="N128" s="67"/>
      <c r="O128" s="65"/>
      <c r="P128" s="38" t="str">
        <f>Score!U127</f>
        <v/>
      </c>
      <c r="Q128" s="9" t="str">
        <f>IF(ISNUMBER(P128),VLOOKUP(P128,Lookups!#REF!,2),IF(AND(Score!AE127&gt;0,Score!AG127= "Positive"),     "Incomplete",""))</f>
        <v/>
      </c>
      <c r="R128" s="122" t="str">
        <f>IF(Score!K127=0,         VLOOKUP(SUM(Score!N127:S127),Lookups!C$2:E$3, 3),   IF(ISNUMBER(Score!K127),         VLOOKUP(SUM(Score!N127:S127),Lookups!C$4:E$11, 3), "")     )</f>
        <v/>
      </c>
      <c r="S128" s="66"/>
      <c r="T128" s="67"/>
      <c r="U128" s="67"/>
      <c r="V128" s="77"/>
      <c r="W128" s="78"/>
      <c r="X128" s="173"/>
      <c r="Y128" s="64"/>
      <c r="Z128" s="13"/>
      <c r="AA128" s="13"/>
    </row>
    <row r="129" spans="1:27" ht="12.75" customHeight="1" x14ac:dyDescent="0.3">
      <c r="A129" s="179"/>
      <c r="B129" s="66"/>
      <c r="C129" s="262"/>
      <c r="D129" s="65"/>
      <c r="E129" s="68"/>
      <c r="F129" s="69"/>
      <c r="G129" s="70"/>
      <c r="H129" s="65"/>
      <c r="I129" s="42" t="str">
        <f xml:space="preserve"> IF(COUNT(Score!G128:J128)&gt;0,                                          IF(Score!L128 = "Positive", "Ask CRAFFT questions", "Ask CAR question only"), "")</f>
        <v/>
      </c>
      <c r="J129" s="75"/>
      <c r="K129" s="67"/>
      <c r="L129" s="67"/>
      <c r="M129" s="67"/>
      <c r="N129" s="67"/>
      <c r="O129" s="65"/>
      <c r="P129" s="38" t="str">
        <f>Score!U128</f>
        <v/>
      </c>
      <c r="Q129" s="9" t="str">
        <f>IF(ISNUMBER(P129),VLOOKUP(P129,Lookups!#REF!,2),IF(AND(Score!AE128&gt;0,Score!AG128= "Positive"),     "Incomplete",""))</f>
        <v/>
      </c>
      <c r="R129" s="122" t="str">
        <f>IF(Score!K128=0,         VLOOKUP(SUM(Score!N128:S128),Lookups!C$2:E$3, 3),   IF(ISNUMBER(Score!K128),         VLOOKUP(SUM(Score!N128:S128),Lookups!C$4:E$11, 3), "")     )</f>
        <v/>
      </c>
      <c r="S129" s="66"/>
      <c r="T129" s="67"/>
      <c r="U129" s="67"/>
      <c r="V129" s="77"/>
      <c r="W129" s="78"/>
      <c r="X129" s="173"/>
      <c r="Y129" s="64"/>
      <c r="Z129" s="13"/>
      <c r="AA129" s="13"/>
    </row>
    <row r="130" spans="1:27" ht="12.75" customHeight="1" x14ac:dyDescent="0.3">
      <c r="A130" s="179"/>
      <c r="B130" s="66"/>
      <c r="C130" s="262"/>
      <c r="D130" s="65"/>
      <c r="E130" s="68"/>
      <c r="F130" s="69"/>
      <c r="G130" s="70"/>
      <c r="H130" s="65"/>
      <c r="I130" s="42" t="str">
        <f xml:space="preserve"> IF(COUNT(Score!G129:J129)&gt;0,                                          IF(Score!L129 = "Positive", "Ask CRAFFT questions", "Ask CAR question only"), "")</f>
        <v/>
      </c>
      <c r="J130" s="75"/>
      <c r="K130" s="67"/>
      <c r="L130" s="67"/>
      <c r="M130" s="67"/>
      <c r="N130" s="67"/>
      <c r="O130" s="65"/>
      <c r="P130" s="38" t="str">
        <f>Score!U129</f>
        <v/>
      </c>
      <c r="Q130" s="9" t="str">
        <f>IF(ISNUMBER(P130),VLOOKUP(P130,Lookups!#REF!,2),IF(AND(Score!AE129&gt;0,Score!AG129= "Positive"),     "Incomplete",""))</f>
        <v/>
      </c>
      <c r="R130" s="122" t="str">
        <f>IF(Score!K129=0,         VLOOKUP(SUM(Score!N129:S129),Lookups!C$2:E$3, 3),   IF(ISNUMBER(Score!K129),         VLOOKUP(SUM(Score!N129:S129),Lookups!C$4:E$11, 3), "")     )</f>
        <v/>
      </c>
      <c r="S130" s="66"/>
      <c r="T130" s="67"/>
      <c r="U130" s="67"/>
      <c r="V130" s="77"/>
      <c r="W130" s="78"/>
      <c r="X130" s="173"/>
      <c r="Y130" s="64"/>
      <c r="Z130" s="13"/>
      <c r="AA130" s="13"/>
    </row>
    <row r="131" spans="1:27" ht="12.75" customHeight="1" x14ac:dyDescent="0.3">
      <c r="A131" s="179"/>
      <c r="B131" s="66"/>
      <c r="C131" s="262"/>
      <c r="D131" s="65"/>
      <c r="E131" s="68"/>
      <c r="F131" s="69"/>
      <c r="G131" s="70"/>
      <c r="H131" s="65"/>
      <c r="I131" s="42" t="str">
        <f xml:space="preserve"> IF(COUNT(Score!G130:J130)&gt;0,                                          IF(Score!L130 = "Positive", "Ask CRAFFT questions", "Ask CAR question only"), "")</f>
        <v/>
      </c>
      <c r="J131" s="75"/>
      <c r="K131" s="67"/>
      <c r="L131" s="67"/>
      <c r="M131" s="67"/>
      <c r="N131" s="67"/>
      <c r="O131" s="65"/>
      <c r="P131" s="38" t="str">
        <f>Score!U130</f>
        <v/>
      </c>
      <c r="Q131" s="9" t="str">
        <f>IF(ISNUMBER(P131),VLOOKUP(P131,Lookups!#REF!,2),IF(AND(Score!AE130&gt;0,Score!AG130= "Positive"),     "Incomplete",""))</f>
        <v/>
      </c>
      <c r="R131" s="122" t="str">
        <f>IF(Score!K130=0,         VLOOKUP(SUM(Score!N130:S130),Lookups!C$2:E$3, 3),   IF(ISNUMBER(Score!K130),         VLOOKUP(SUM(Score!N130:S130),Lookups!C$4:E$11, 3), "")     )</f>
        <v/>
      </c>
      <c r="S131" s="66"/>
      <c r="T131" s="67"/>
      <c r="U131" s="67"/>
      <c r="V131" s="77"/>
      <c r="W131" s="78"/>
      <c r="X131" s="173"/>
      <c r="Y131" s="64"/>
      <c r="Z131" s="13"/>
      <c r="AA131" s="13"/>
    </row>
    <row r="132" spans="1:27" ht="12.75" customHeight="1" x14ac:dyDescent="0.3">
      <c r="A132" s="179"/>
      <c r="B132" s="66"/>
      <c r="C132" s="262"/>
      <c r="D132" s="65"/>
      <c r="E132" s="68"/>
      <c r="F132" s="69"/>
      <c r="G132" s="70"/>
      <c r="H132" s="65"/>
      <c r="I132" s="42" t="str">
        <f xml:space="preserve"> IF(COUNT(Score!G131:J131)&gt;0,                                          IF(Score!L131 = "Positive", "Ask CRAFFT questions", "Ask CAR question only"), "")</f>
        <v/>
      </c>
      <c r="J132" s="75"/>
      <c r="K132" s="67"/>
      <c r="L132" s="67"/>
      <c r="M132" s="67"/>
      <c r="N132" s="67"/>
      <c r="O132" s="65"/>
      <c r="P132" s="38" t="str">
        <f>Score!U131</f>
        <v/>
      </c>
      <c r="Q132" s="9" t="str">
        <f>IF(ISNUMBER(P132),VLOOKUP(P132,Lookups!#REF!,2),IF(AND(Score!AE131&gt;0,Score!AG131= "Positive"),     "Incomplete",""))</f>
        <v/>
      </c>
      <c r="R132" s="122" t="str">
        <f>IF(Score!K131=0,         VLOOKUP(SUM(Score!N131:S131),Lookups!C$2:E$3, 3),   IF(ISNUMBER(Score!K131),         VLOOKUP(SUM(Score!N131:S131),Lookups!C$4:E$11, 3), "")     )</f>
        <v/>
      </c>
      <c r="S132" s="66"/>
      <c r="T132" s="67"/>
      <c r="U132" s="67"/>
      <c r="V132" s="77"/>
      <c r="W132" s="78"/>
      <c r="X132" s="173"/>
      <c r="Y132" s="64"/>
      <c r="Z132" s="13"/>
      <c r="AA132" s="13"/>
    </row>
    <row r="133" spans="1:27" ht="12.75" customHeight="1" x14ac:dyDescent="0.3">
      <c r="A133" s="179"/>
      <c r="B133" s="66"/>
      <c r="C133" s="262"/>
      <c r="D133" s="65"/>
      <c r="E133" s="68"/>
      <c r="F133" s="69"/>
      <c r="G133" s="70"/>
      <c r="H133" s="65"/>
      <c r="I133" s="42" t="str">
        <f xml:space="preserve"> IF(COUNT(Score!G132:J132)&gt;0,                                          IF(Score!L132 = "Positive", "Ask CRAFFT questions", "Ask CAR question only"), "")</f>
        <v/>
      </c>
      <c r="J133" s="75"/>
      <c r="K133" s="67"/>
      <c r="L133" s="67"/>
      <c r="M133" s="67"/>
      <c r="N133" s="67"/>
      <c r="O133" s="65"/>
      <c r="P133" s="38" t="str">
        <f>Score!U132</f>
        <v/>
      </c>
      <c r="Q133" s="9" t="str">
        <f>IF(ISNUMBER(P133),VLOOKUP(P133,Lookups!#REF!,2),IF(AND(Score!AE132&gt;0,Score!AG132= "Positive"),     "Incomplete",""))</f>
        <v/>
      </c>
      <c r="R133" s="122" t="str">
        <f>IF(Score!K132=0,         VLOOKUP(SUM(Score!N132:S132),Lookups!C$2:E$3, 3),   IF(ISNUMBER(Score!K132),         VLOOKUP(SUM(Score!N132:S132),Lookups!C$4:E$11, 3), "")     )</f>
        <v/>
      </c>
      <c r="S133" s="66"/>
      <c r="T133" s="67"/>
      <c r="U133" s="67"/>
      <c r="V133" s="77"/>
      <c r="W133" s="78"/>
      <c r="X133" s="173"/>
      <c r="Y133" s="64"/>
      <c r="Z133" s="13"/>
      <c r="AA133" s="13"/>
    </row>
    <row r="134" spans="1:27" ht="12.75" customHeight="1" x14ac:dyDescent="0.3">
      <c r="A134" s="179"/>
      <c r="B134" s="66"/>
      <c r="C134" s="262"/>
      <c r="D134" s="65"/>
      <c r="E134" s="68"/>
      <c r="F134" s="69"/>
      <c r="G134" s="70"/>
      <c r="H134" s="65"/>
      <c r="I134" s="42" t="str">
        <f xml:space="preserve"> IF(COUNT(Score!G133:J133)&gt;0,                                          IF(Score!L133 = "Positive", "Ask CRAFFT questions", "Ask CAR question only"), "")</f>
        <v/>
      </c>
      <c r="J134" s="75"/>
      <c r="K134" s="67"/>
      <c r="L134" s="67"/>
      <c r="M134" s="67"/>
      <c r="N134" s="67"/>
      <c r="O134" s="65"/>
      <c r="P134" s="38" t="str">
        <f>Score!U133</f>
        <v/>
      </c>
      <c r="Q134" s="9" t="str">
        <f>IF(ISNUMBER(P134),VLOOKUP(P134,Lookups!#REF!,2),IF(AND(Score!AE133&gt;0,Score!AG133= "Positive"),     "Incomplete",""))</f>
        <v/>
      </c>
      <c r="R134" s="122" t="str">
        <f>IF(Score!K133=0,         VLOOKUP(SUM(Score!N133:S133),Lookups!C$2:E$3, 3),   IF(ISNUMBER(Score!K133),         VLOOKUP(SUM(Score!N133:S133),Lookups!C$4:E$11, 3), "")     )</f>
        <v/>
      </c>
      <c r="S134" s="66"/>
      <c r="T134" s="67"/>
      <c r="U134" s="67"/>
      <c r="V134" s="77"/>
      <c r="W134" s="78"/>
      <c r="X134" s="173"/>
      <c r="Y134" s="64"/>
      <c r="Z134" s="13"/>
      <c r="AA134" s="13"/>
    </row>
    <row r="135" spans="1:27" ht="12.75" customHeight="1" x14ac:dyDescent="0.3">
      <c r="A135" s="179"/>
      <c r="B135" s="66"/>
      <c r="C135" s="262"/>
      <c r="D135" s="65"/>
      <c r="E135" s="68"/>
      <c r="F135" s="69"/>
      <c r="G135" s="70"/>
      <c r="H135" s="65"/>
      <c r="I135" s="42" t="str">
        <f xml:space="preserve"> IF(COUNT(Score!G134:J134)&gt;0,                                          IF(Score!L134 = "Positive", "Ask CRAFFT questions", "Ask CAR question only"), "")</f>
        <v/>
      </c>
      <c r="J135" s="75"/>
      <c r="K135" s="67"/>
      <c r="L135" s="67"/>
      <c r="M135" s="67"/>
      <c r="N135" s="67"/>
      <c r="O135" s="65"/>
      <c r="P135" s="38" t="str">
        <f>Score!U134</f>
        <v/>
      </c>
      <c r="Q135" s="9" t="str">
        <f>IF(ISNUMBER(P135),VLOOKUP(P135,Lookups!#REF!,2),IF(AND(Score!AE134&gt;0,Score!AG134= "Positive"),     "Incomplete",""))</f>
        <v/>
      </c>
      <c r="R135" s="122" t="str">
        <f>IF(Score!K134=0,         VLOOKUP(SUM(Score!N134:S134),Lookups!C$2:E$3, 3),   IF(ISNUMBER(Score!K134),         VLOOKUP(SUM(Score!N134:S134),Lookups!C$4:E$11, 3), "")     )</f>
        <v/>
      </c>
      <c r="S135" s="66"/>
      <c r="T135" s="67"/>
      <c r="U135" s="67"/>
      <c r="V135" s="77"/>
      <c r="W135" s="78"/>
      <c r="X135" s="173"/>
      <c r="Y135" s="64"/>
      <c r="Z135" s="13"/>
      <c r="AA135" s="13"/>
    </row>
    <row r="136" spans="1:27" ht="12.75" customHeight="1" x14ac:dyDescent="0.3">
      <c r="A136" s="179"/>
      <c r="B136" s="66"/>
      <c r="C136" s="262"/>
      <c r="D136" s="65"/>
      <c r="E136" s="68"/>
      <c r="F136" s="69"/>
      <c r="G136" s="70"/>
      <c r="H136" s="65"/>
      <c r="I136" s="42" t="str">
        <f xml:space="preserve"> IF(COUNT(Score!G135:J135)&gt;0,                                          IF(Score!L135 = "Positive", "Ask CRAFFT questions", "Ask CAR question only"), "")</f>
        <v/>
      </c>
      <c r="J136" s="75"/>
      <c r="K136" s="67"/>
      <c r="L136" s="67"/>
      <c r="M136" s="67"/>
      <c r="N136" s="67"/>
      <c r="O136" s="65"/>
      <c r="P136" s="38" t="str">
        <f>Score!U135</f>
        <v/>
      </c>
      <c r="Q136" s="9" t="str">
        <f>IF(ISNUMBER(P136),VLOOKUP(P136,Lookups!#REF!,2),IF(AND(Score!AE135&gt;0,Score!AG135= "Positive"),     "Incomplete",""))</f>
        <v/>
      </c>
      <c r="R136" s="122" t="str">
        <f>IF(Score!K135=0,         VLOOKUP(SUM(Score!N135:S135),Lookups!C$2:E$3, 3),   IF(ISNUMBER(Score!K135),         VLOOKUP(SUM(Score!N135:S135),Lookups!C$4:E$11, 3), "")     )</f>
        <v/>
      </c>
      <c r="S136" s="66"/>
      <c r="T136" s="67"/>
      <c r="U136" s="67"/>
      <c r="V136" s="77"/>
      <c r="W136" s="78"/>
      <c r="X136" s="173"/>
      <c r="Y136" s="64"/>
      <c r="Z136" s="13"/>
      <c r="AA136" s="13"/>
    </row>
    <row r="137" spans="1:27" ht="12.75" customHeight="1" x14ac:dyDescent="0.3">
      <c r="A137" s="179"/>
      <c r="B137" s="66"/>
      <c r="C137" s="262"/>
      <c r="D137" s="65"/>
      <c r="E137" s="68"/>
      <c r="F137" s="69"/>
      <c r="G137" s="70"/>
      <c r="H137" s="65"/>
      <c r="I137" s="42" t="str">
        <f xml:space="preserve"> IF(COUNT(Score!G136:J136)&gt;0,                                          IF(Score!L136 = "Positive", "Ask CRAFFT questions", "Ask CAR question only"), "")</f>
        <v/>
      </c>
      <c r="J137" s="75"/>
      <c r="K137" s="67"/>
      <c r="L137" s="67"/>
      <c r="M137" s="67"/>
      <c r="N137" s="67"/>
      <c r="O137" s="65"/>
      <c r="P137" s="38" t="str">
        <f>Score!U136</f>
        <v/>
      </c>
      <c r="Q137" s="9" t="str">
        <f>IF(ISNUMBER(P137),VLOOKUP(P137,Lookups!#REF!,2),IF(AND(Score!AE136&gt;0,Score!AG136= "Positive"),     "Incomplete",""))</f>
        <v/>
      </c>
      <c r="R137" s="122" t="str">
        <f>IF(Score!K136=0,         VLOOKUP(SUM(Score!N136:S136),Lookups!C$2:E$3, 3),   IF(ISNUMBER(Score!K136),         VLOOKUP(SUM(Score!N136:S136),Lookups!C$4:E$11, 3), "")     )</f>
        <v/>
      </c>
      <c r="S137" s="66"/>
      <c r="T137" s="67"/>
      <c r="U137" s="67"/>
      <c r="V137" s="77"/>
      <c r="W137" s="78"/>
      <c r="X137" s="173"/>
      <c r="Y137" s="64"/>
      <c r="Z137" s="13"/>
      <c r="AA137" s="13"/>
    </row>
    <row r="138" spans="1:27" ht="12.75" customHeight="1" x14ac:dyDescent="0.3">
      <c r="A138" s="179"/>
      <c r="B138" s="66"/>
      <c r="C138" s="262"/>
      <c r="D138" s="65"/>
      <c r="E138" s="68"/>
      <c r="F138" s="69"/>
      <c r="G138" s="70"/>
      <c r="H138" s="65"/>
      <c r="I138" s="42" t="str">
        <f xml:space="preserve"> IF(COUNT(Score!G137:J137)&gt;0,                                          IF(Score!L137 = "Positive", "Ask CRAFFT questions", "Ask CAR question only"), "")</f>
        <v/>
      </c>
      <c r="J138" s="75"/>
      <c r="K138" s="67"/>
      <c r="L138" s="67"/>
      <c r="M138" s="67"/>
      <c r="N138" s="67"/>
      <c r="O138" s="65"/>
      <c r="P138" s="38" t="str">
        <f>Score!U137</f>
        <v/>
      </c>
      <c r="Q138" s="9" t="str">
        <f>IF(ISNUMBER(P138),VLOOKUP(P138,Lookups!#REF!,2),IF(AND(Score!AE137&gt;0,Score!AG137= "Positive"),     "Incomplete",""))</f>
        <v/>
      </c>
      <c r="R138" s="122" t="str">
        <f>IF(Score!K137=0,         VLOOKUP(SUM(Score!N137:S137),Lookups!C$2:E$3, 3),   IF(ISNUMBER(Score!K137),         VLOOKUP(SUM(Score!N137:S137),Lookups!C$4:E$11, 3), "")     )</f>
        <v/>
      </c>
      <c r="S138" s="66"/>
      <c r="T138" s="67"/>
      <c r="U138" s="67"/>
      <c r="V138" s="77"/>
      <c r="W138" s="78"/>
      <c r="X138" s="173"/>
      <c r="Y138" s="64"/>
      <c r="Z138" s="13"/>
      <c r="AA138" s="13"/>
    </row>
    <row r="139" spans="1:27" ht="12.75" customHeight="1" x14ac:dyDescent="0.3">
      <c r="A139" s="179"/>
      <c r="B139" s="66"/>
      <c r="C139" s="262"/>
      <c r="D139" s="65"/>
      <c r="E139" s="68"/>
      <c r="F139" s="69"/>
      <c r="G139" s="70"/>
      <c r="H139" s="65"/>
      <c r="I139" s="42" t="str">
        <f xml:space="preserve"> IF(COUNT(Score!G138:J138)&gt;0,                                          IF(Score!L138 = "Positive", "Ask CRAFFT questions", "Ask CAR question only"), "")</f>
        <v/>
      </c>
      <c r="J139" s="75"/>
      <c r="K139" s="67"/>
      <c r="L139" s="67"/>
      <c r="M139" s="67"/>
      <c r="N139" s="67"/>
      <c r="O139" s="65"/>
      <c r="P139" s="38" t="str">
        <f>Score!U138</f>
        <v/>
      </c>
      <c r="Q139" s="9" t="str">
        <f>IF(ISNUMBER(P139),VLOOKUP(P139,Lookups!#REF!,2),IF(AND(Score!AE138&gt;0,Score!AG138= "Positive"),     "Incomplete",""))</f>
        <v/>
      </c>
      <c r="R139" s="122" t="str">
        <f>IF(Score!K138=0,         VLOOKUP(SUM(Score!N138:S138),Lookups!C$2:E$3, 3),   IF(ISNUMBER(Score!K138),         VLOOKUP(SUM(Score!N138:S138),Lookups!C$4:E$11, 3), "")     )</f>
        <v/>
      </c>
      <c r="S139" s="66"/>
      <c r="T139" s="67"/>
      <c r="U139" s="67"/>
      <c r="V139" s="77"/>
      <c r="W139" s="78"/>
      <c r="X139" s="173"/>
      <c r="Y139" s="64"/>
      <c r="Z139" s="13"/>
      <c r="AA139" s="13"/>
    </row>
    <row r="140" spans="1:27" ht="12.75" customHeight="1" x14ac:dyDescent="0.3">
      <c r="A140" s="179"/>
      <c r="B140" s="66"/>
      <c r="C140" s="262"/>
      <c r="D140" s="65"/>
      <c r="E140" s="68"/>
      <c r="F140" s="69"/>
      <c r="G140" s="70"/>
      <c r="H140" s="65"/>
      <c r="I140" s="42" t="str">
        <f xml:space="preserve"> IF(COUNT(Score!G139:J139)&gt;0,                                          IF(Score!L139 = "Positive", "Ask CRAFFT questions", "Ask CAR question only"), "")</f>
        <v/>
      </c>
      <c r="J140" s="75"/>
      <c r="K140" s="67"/>
      <c r="L140" s="67"/>
      <c r="M140" s="67"/>
      <c r="N140" s="67"/>
      <c r="O140" s="65"/>
      <c r="P140" s="38" t="str">
        <f>Score!U139</f>
        <v/>
      </c>
      <c r="Q140" s="9" t="str">
        <f>IF(ISNUMBER(P140),VLOOKUP(P140,Lookups!#REF!,2),IF(AND(Score!AE139&gt;0,Score!AG139= "Positive"),     "Incomplete",""))</f>
        <v/>
      </c>
      <c r="R140" s="122" t="str">
        <f>IF(Score!K139=0,         VLOOKUP(SUM(Score!N139:S139),Lookups!C$2:E$3, 3),   IF(ISNUMBER(Score!K139),         VLOOKUP(SUM(Score!N139:S139),Lookups!C$4:E$11, 3), "")     )</f>
        <v/>
      </c>
      <c r="S140" s="66"/>
      <c r="T140" s="67"/>
      <c r="U140" s="67"/>
      <c r="V140" s="77"/>
      <c r="W140" s="78"/>
      <c r="X140" s="173"/>
      <c r="Y140" s="64"/>
      <c r="Z140" s="13"/>
      <c r="AA140" s="13"/>
    </row>
    <row r="141" spans="1:27" ht="12.75" customHeight="1" x14ac:dyDescent="0.3">
      <c r="A141" s="179"/>
      <c r="B141" s="66"/>
      <c r="C141" s="262"/>
      <c r="D141" s="65"/>
      <c r="E141" s="68"/>
      <c r="F141" s="69"/>
      <c r="G141" s="70"/>
      <c r="H141" s="65"/>
      <c r="I141" s="42" t="str">
        <f xml:space="preserve"> IF(COUNT(Score!G140:J140)&gt;0,                                          IF(Score!L140 = "Positive", "Ask CRAFFT questions", "Ask CAR question only"), "")</f>
        <v/>
      </c>
      <c r="J141" s="75"/>
      <c r="K141" s="67"/>
      <c r="L141" s="67"/>
      <c r="M141" s="67"/>
      <c r="N141" s="67"/>
      <c r="O141" s="65"/>
      <c r="P141" s="38" t="str">
        <f>Score!U140</f>
        <v/>
      </c>
      <c r="Q141" s="9" t="str">
        <f>IF(ISNUMBER(P141),VLOOKUP(P141,Lookups!#REF!,2),IF(AND(Score!AE140&gt;0,Score!AG140= "Positive"),     "Incomplete",""))</f>
        <v/>
      </c>
      <c r="R141" s="122" t="str">
        <f>IF(Score!K140=0,         VLOOKUP(SUM(Score!N140:S140),Lookups!C$2:E$3, 3),   IF(ISNUMBER(Score!K140),         VLOOKUP(SUM(Score!N140:S140),Lookups!C$4:E$11, 3), "")     )</f>
        <v/>
      </c>
      <c r="S141" s="66"/>
      <c r="T141" s="67"/>
      <c r="U141" s="67"/>
      <c r="V141" s="77"/>
      <c r="W141" s="78"/>
      <c r="X141" s="173"/>
      <c r="Y141" s="64"/>
      <c r="Z141" s="13"/>
      <c r="AA141" s="13"/>
    </row>
    <row r="142" spans="1:27" ht="12.75" customHeight="1" x14ac:dyDescent="0.3">
      <c r="A142" s="179"/>
      <c r="B142" s="66"/>
      <c r="C142" s="262"/>
      <c r="D142" s="65"/>
      <c r="E142" s="68"/>
      <c r="F142" s="69"/>
      <c r="G142" s="70"/>
      <c r="H142" s="65"/>
      <c r="I142" s="42" t="str">
        <f xml:space="preserve"> IF(COUNT(Score!G141:J141)&gt;0,                                          IF(Score!L141 = "Positive", "Ask CRAFFT questions", "Ask CAR question only"), "")</f>
        <v/>
      </c>
      <c r="J142" s="75"/>
      <c r="K142" s="67"/>
      <c r="L142" s="67"/>
      <c r="M142" s="67"/>
      <c r="N142" s="67"/>
      <c r="O142" s="65"/>
      <c r="P142" s="38" t="str">
        <f>Score!U141</f>
        <v/>
      </c>
      <c r="Q142" s="9" t="str">
        <f>IF(ISNUMBER(P142),VLOOKUP(P142,Lookups!#REF!,2),IF(AND(Score!AE141&gt;0,Score!AG141= "Positive"),     "Incomplete",""))</f>
        <v/>
      </c>
      <c r="R142" s="122" t="str">
        <f>IF(Score!K141=0,         VLOOKUP(SUM(Score!N141:S141),Lookups!C$2:E$3, 3),   IF(ISNUMBER(Score!K141),         VLOOKUP(SUM(Score!N141:S141),Lookups!C$4:E$11, 3), "")     )</f>
        <v/>
      </c>
      <c r="S142" s="66"/>
      <c r="T142" s="67"/>
      <c r="U142" s="67"/>
      <c r="V142" s="77"/>
      <c r="W142" s="78"/>
      <c r="X142" s="173"/>
      <c r="Y142" s="64"/>
      <c r="Z142" s="13"/>
      <c r="AA142" s="13"/>
    </row>
    <row r="143" spans="1:27" ht="12.75" customHeight="1" x14ac:dyDescent="0.3">
      <c r="A143" s="179"/>
      <c r="B143" s="66"/>
      <c r="C143" s="262"/>
      <c r="D143" s="65"/>
      <c r="E143" s="68"/>
      <c r="F143" s="69"/>
      <c r="G143" s="70"/>
      <c r="H143" s="65"/>
      <c r="I143" s="42" t="str">
        <f xml:space="preserve"> IF(COUNT(Score!G142:J142)&gt;0,                                          IF(Score!L142 = "Positive", "Ask CRAFFT questions", "Ask CAR question only"), "")</f>
        <v/>
      </c>
      <c r="J143" s="75"/>
      <c r="K143" s="67"/>
      <c r="L143" s="67"/>
      <c r="M143" s="67"/>
      <c r="N143" s="67"/>
      <c r="O143" s="65"/>
      <c r="P143" s="38" t="str">
        <f>Score!U142</f>
        <v/>
      </c>
      <c r="Q143" s="9" t="str">
        <f>IF(ISNUMBER(P143),VLOOKUP(P143,Lookups!#REF!,2),IF(AND(Score!AE142&gt;0,Score!AG142= "Positive"),     "Incomplete",""))</f>
        <v/>
      </c>
      <c r="R143" s="122" t="str">
        <f>IF(Score!K142=0,         VLOOKUP(SUM(Score!N142:S142),Lookups!C$2:E$3, 3),   IF(ISNUMBER(Score!K142),         VLOOKUP(SUM(Score!N142:S142),Lookups!C$4:E$11, 3), "")     )</f>
        <v/>
      </c>
      <c r="S143" s="66"/>
      <c r="T143" s="67"/>
      <c r="U143" s="67"/>
      <c r="V143" s="77"/>
      <c r="W143" s="78"/>
      <c r="X143" s="173"/>
      <c r="Y143" s="64"/>
      <c r="Z143" s="13"/>
      <c r="AA143" s="13"/>
    </row>
    <row r="144" spans="1:27" ht="12.75" customHeight="1" x14ac:dyDescent="0.3">
      <c r="A144" s="179"/>
      <c r="B144" s="66"/>
      <c r="C144" s="262"/>
      <c r="D144" s="65"/>
      <c r="E144" s="68"/>
      <c r="F144" s="69"/>
      <c r="G144" s="70"/>
      <c r="H144" s="65"/>
      <c r="I144" s="42" t="str">
        <f xml:space="preserve"> IF(COUNT(Score!G143:J143)&gt;0,                                          IF(Score!L143 = "Positive", "Ask CRAFFT questions", "Ask CAR question only"), "")</f>
        <v/>
      </c>
      <c r="J144" s="75"/>
      <c r="K144" s="67"/>
      <c r="L144" s="67"/>
      <c r="M144" s="67"/>
      <c r="N144" s="67"/>
      <c r="O144" s="65"/>
      <c r="P144" s="38" t="str">
        <f>Score!U143</f>
        <v/>
      </c>
      <c r="Q144" s="9" t="str">
        <f>IF(ISNUMBER(P144),VLOOKUP(P144,Lookups!#REF!,2),IF(AND(Score!AE143&gt;0,Score!AG143= "Positive"),     "Incomplete",""))</f>
        <v/>
      </c>
      <c r="R144" s="122" t="str">
        <f>IF(Score!K143=0,         VLOOKUP(SUM(Score!N143:S143),Lookups!C$2:E$3, 3),   IF(ISNUMBER(Score!K143),         VLOOKUP(SUM(Score!N143:S143),Lookups!C$4:E$11, 3), "")     )</f>
        <v/>
      </c>
      <c r="S144" s="66"/>
      <c r="T144" s="67"/>
      <c r="U144" s="67"/>
      <c r="V144" s="77"/>
      <c r="W144" s="78"/>
      <c r="X144" s="173"/>
      <c r="Y144" s="64"/>
      <c r="Z144" s="13"/>
      <c r="AA144" s="13"/>
    </row>
    <row r="145" spans="1:27" ht="12.75" customHeight="1" x14ac:dyDescent="0.3">
      <c r="A145" s="179"/>
      <c r="B145" s="66"/>
      <c r="C145" s="262"/>
      <c r="D145" s="65"/>
      <c r="E145" s="68"/>
      <c r="F145" s="69"/>
      <c r="G145" s="70"/>
      <c r="H145" s="65"/>
      <c r="I145" s="42" t="str">
        <f xml:space="preserve"> IF(COUNT(Score!G144:J144)&gt;0,                                          IF(Score!L144 = "Positive", "Ask CRAFFT questions", "Ask CAR question only"), "")</f>
        <v/>
      </c>
      <c r="J145" s="75"/>
      <c r="K145" s="67"/>
      <c r="L145" s="67"/>
      <c r="M145" s="67"/>
      <c r="N145" s="67"/>
      <c r="O145" s="65"/>
      <c r="P145" s="38" t="str">
        <f>Score!U144</f>
        <v/>
      </c>
      <c r="Q145" s="9" t="str">
        <f>IF(ISNUMBER(P145),VLOOKUP(P145,Lookups!#REF!,2),IF(AND(Score!AE144&gt;0,Score!AG144= "Positive"),     "Incomplete",""))</f>
        <v/>
      </c>
      <c r="R145" s="122" t="str">
        <f>IF(Score!K144=0,         VLOOKUP(SUM(Score!N144:S144),Lookups!C$2:E$3, 3),   IF(ISNUMBER(Score!K144),         VLOOKUP(SUM(Score!N144:S144),Lookups!C$4:E$11, 3), "")     )</f>
        <v/>
      </c>
      <c r="S145" s="66"/>
      <c r="T145" s="67"/>
      <c r="U145" s="67"/>
      <c r="V145" s="77"/>
      <c r="W145" s="78"/>
      <c r="X145" s="173"/>
      <c r="Y145" s="64"/>
      <c r="Z145" s="13"/>
      <c r="AA145" s="13"/>
    </row>
    <row r="146" spans="1:27" ht="12.75" customHeight="1" x14ac:dyDescent="0.3">
      <c r="A146" s="179"/>
      <c r="B146" s="66"/>
      <c r="C146" s="262"/>
      <c r="D146" s="65"/>
      <c r="E146" s="68"/>
      <c r="F146" s="69"/>
      <c r="G146" s="70"/>
      <c r="H146" s="65"/>
      <c r="I146" s="42" t="str">
        <f xml:space="preserve"> IF(COUNT(Score!G145:J145)&gt;0,                                          IF(Score!L145 = "Positive", "Ask CRAFFT questions", "Ask CAR question only"), "")</f>
        <v/>
      </c>
      <c r="J146" s="75"/>
      <c r="K146" s="67"/>
      <c r="L146" s="67"/>
      <c r="M146" s="67"/>
      <c r="N146" s="67"/>
      <c r="O146" s="65"/>
      <c r="P146" s="38" t="str">
        <f>Score!U145</f>
        <v/>
      </c>
      <c r="Q146" s="9" t="str">
        <f>IF(ISNUMBER(P146),VLOOKUP(P146,Lookups!#REF!,2),IF(AND(Score!AE145&gt;0,Score!AG145= "Positive"),     "Incomplete",""))</f>
        <v/>
      </c>
      <c r="R146" s="122" t="str">
        <f>IF(Score!K145=0,         VLOOKUP(SUM(Score!N145:S145),Lookups!C$2:E$3, 3),   IF(ISNUMBER(Score!K145),         VLOOKUP(SUM(Score!N145:S145),Lookups!C$4:E$11, 3), "")     )</f>
        <v/>
      </c>
      <c r="S146" s="66"/>
      <c r="T146" s="67"/>
      <c r="U146" s="67"/>
      <c r="V146" s="77"/>
      <c r="W146" s="78"/>
      <c r="X146" s="173"/>
      <c r="Y146" s="64"/>
      <c r="Z146" s="13"/>
      <c r="AA146" s="13"/>
    </row>
    <row r="147" spans="1:27" ht="12.75" customHeight="1" x14ac:dyDescent="0.3">
      <c r="A147" s="179"/>
      <c r="B147" s="66"/>
      <c r="C147" s="262"/>
      <c r="D147" s="65"/>
      <c r="E147" s="68"/>
      <c r="F147" s="69"/>
      <c r="G147" s="70"/>
      <c r="H147" s="65"/>
      <c r="I147" s="42" t="str">
        <f xml:space="preserve"> IF(COUNT(Score!G146:J146)&gt;0,                                          IF(Score!L146 = "Positive", "Ask CRAFFT questions", "Ask CAR question only"), "")</f>
        <v/>
      </c>
      <c r="J147" s="75"/>
      <c r="K147" s="67"/>
      <c r="L147" s="67"/>
      <c r="M147" s="67"/>
      <c r="N147" s="67"/>
      <c r="O147" s="65"/>
      <c r="P147" s="38" t="str">
        <f>Score!U146</f>
        <v/>
      </c>
      <c r="Q147" s="9" t="str">
        <f>IF(ISNUMBER(P147),VLOOKUP(P147,Lookups!#REF!,2),IF(AND(Score!AE146&gt;0,Score!AG146= "Positive"),     "Incomplete",""))</f>
        <v/>
      </c>
      <c r="R147" s="122" t="str">
        <f>IF(Score!K146=0,         VLOOKUP(SUM(Score!N146:S146),Lookups!C$2:E$3, 3),   IF(ISNUMBER(Score!K146),         VLOOKUP(SUM(Score!N146:S146),Lookups!C$4:E$11, 3), "")     )</f>
        <v/>
      </c>
      <c r="S147" s="66"/>
      <c r="T147" s="67"/>
      <c r="U147" s="67"/>
      <c r="V147" s="77"/>
      <c r="W147" s="78"/>
      <c r="X147" s="173"/>
      <c r="Y147" s="64"/>
      <c r="Z147" s="13"/>
      <c r="AA147" s="13"/>
    </row>
    <row r="148" spans="1:27" ht="12.75" customHeight="1" x14ac:dyDescent="0.3">
      <c r="A148" s="179"/>
      <c r="B148" s="66"/>
      <c r="C148" s="262"/>
      <c r="D148" s="65"/>
      <c r="E148" s="68"/>
      <c r="F148" s="69"/>
      <c r="G148" s="70"/>
      <c r="H148" s="65"/>
      <c r="I148" s="42" t="str">
        <f xml:space="preserve"> IF(COUNT(Score!G147:J147)&gt;0,                                          IF(Score!L147 = "Positive", "Ask CRAFFT questions", "Ask CAR question only"), "")</f>
        <v/>
      </c>
      <c r="J148" s="75"/>
      <c r="K148" s="67"/>
      <c r="L148" s="67"/>
      <c r="M148" s="67"/>
      <c r="N148" s="67"/>
      <c r="O148" s="65"/>
      <c r="P148" s="38" t="str">
        <f>Score!U147</f>
        <v/>
      </c>
      <c r="Q148" s="9" t="str">
        <f>IF(ISNUMBER(P148),VLOOKUP(P148,Lookups!#REF!,2),IF(AND(Score!AE147&gt;0,Score!AG147= "Positive"),     "Incomplete",""))</f>
        <v/>
      </c>
      <c r="R148" s="122" t="str">
        <f>IF(Score!K147=0,         VLOOKUP(SUM(Score!N147:S147),Lookups!C$2:E$3, 3),   IF(ISNUMBER(Score!K147),         VLOOKUP(SUM(Score!N147:S147),Lookups!C$4:E$11, 3), "")     )</f>
        <v/>
      </c>
      <c r="S148" s="66"/>
      <c r="T148" s="67"/>
      <c r="U148" s="67"/>
      <c r="V148" s="77"/>
      <c r="W148" s="78"/>
      <c r="X148" s="173"/>
      <c r="Y148" s="64"/>
      <c r="Z148" s="13"/>
      <c r="AA148" s="13"/>
    </row>
    <row r="149" spans="1:27" ht="12.75" customHeight="1" x14ac:dyDescent="0.3">
      <c r="A149" s="179"/>
      <c r="B149" s="66"/>
      <c r="C149" s="262"/>
      <c r="D149" s="65"/>
      <c r="E149" s="68"/>
      <c r="F149" s="69"/>
      <c r="G149" s="70"/>
      <c r="H149" s="65"/>
      <c r="I149" s="42" t="str">
        <f xml:space="preserve"> IF(COUNT(Score!G148:J148)&gt;0,                                          IF(Score!L148 = "Positive", "Ask CRAFFT questions", "Ask CAR question only"), "")</f>
        <v/>
      </c>
      <c r="J149" s="75"/>
      <c r="K149" s="67"/>
      <c r="L149" s="67"/>
      <c r="M149" s="67"/>
      <c r="N149" s="67"/>
      <c r="O149" s="65"/>
      <c r="P149" s="38" t="str">
        <f>Score!U148</f>
        <v/>
      </c>
      <c r="Q149" s="9" t="str">
        <f>IF(ISNUMBER(P149),VLOOKUP(P149,Lookups!#REF!,2),IF(AND(Score!AE148&gt;0,Score!AG148= "Positive"),     "Incomplete",""))</f>
        <v/>
      </c>
      <c r="R149" s="122" t="str">
        <f>IF(Score!K148=0,         VLOOKUP(SUM(Score!N148:S148),Lookups!C$2:E$3, 3),   IF(ISNUMBER(Score!K148),         VLOOKUP(SUM(Score!N148:S148),Lookups!C$4:E$11, 3), "")     )</f>
        <v/>
      </c>
      <c r="S149" s="66"/>
      <c r="T149" s="67"/>
      <c r="U149" s="67"/>
      <c r="V149" s="77"/>
      <c r="W149" s="78"/>
      <c r="X149" s="173"/>
      <c r="Y149" s="64"/>
      <c r="Z149" s="13"/>
      <c r="AA149" s="13"/>
    </row>
    <row r="150" spans="1:27" ht="12.75" customHeight="1" x14ac:dyDescent="0.3">
      <c r="A150" s="179"/>
      <c r="B150" s="66"/>
      <c r="C150" s="262"/>
      <c r="D150" s="65"/>
      <c r="E150" s="68"/>
      <c r="F150" s="69"/>
      <c r="G150" s="70"/>
      <c r="H150" s="65"/>
      <c r="I150" s="42" t="str">
        <f xml:space="preserve"> IF(COUNT(Score!G149:J149)&gt;0,                                          IF(Score!L149 = "Positive", "Ask CRAFFT questions", "Ask CAR question only"), "")</f>
        <v/>
      </c>
      <c r="J150" s="75"/>
      <c r="K150" s="67"/>
      <c r="L150" s="67"/>
      <c r="M150" s="67"/>
      <c r="N150" s="67"/>
      <c r="O150" s="65"/>
      <c r="P150" s="38" t="str">
        <f>Score!U149</f>
        <v/>
      </c>
      <c r="Q150" s="9" t="str">
        <f>IF(ISNUMBER(P150),VLOOKUP(P150,Lookups!#REF!,2),IF(AND(Score!AE149&gt;0,Score!AG149= "Positive"),     "Incomplete",""))</f>
        <v/>
      </c>
      <c r="R150" s="122" t="str">
        <f>IF(Score!K149=0,         VLOOKUP(SUM(Score!N149:S149),Lookups!C$2:E$3, 3),   IF(ISNUMBER(Score!K149),         VLOOKUP(SUM(Score!N149:S149),Lookups!C$4:E$11, 3), "")     )</f>
        <v/>
      </c>
      <c r="S150" s="66"/>
      <c r="T150" s="67"/>
      <c r="U150" s="67"/>
      <c r="V150" s="77"/>
      <c r="W150" s="78"/>
      <c r="X150" s="173"/>
      <c r="Y150" s="64"/>
      <c r="Z150" s="13"/>
      <c r="AA150" s="13"/>
    </row>
    <row r="151" spans="1:27" ht="12.75" customHeight="1" x14ac:dyDescent="0.3">
      <c r="A151" s="179"/>
      <c r="B151" s="66"/>
      <c r="C151" s="262"/>
      <c r="D151" s="65"/>
      <c r="E151" s="68"/>
      <c r="F151" s="69"/>
      <c r="G151" s="70"/>
      <c r="H151" s="65"/>
      <c r="I151" s="42" t="str">
        <f xml:space="preserve"> IF(COUNT(Score!G150:J150)&gt;0,                                          IF(Score!L150 = "Positive", "Ask CRAFFT questions", "Ask CAR question only"), "")</f>
        <v/>
      </c>
      <c r="J151" s="75"/>
      <c r="K151" s="67"/>
      <c r="L151" s="67"/>
      <c r="M151" s="67"/>
      <c r="N151" s="67"/>
      <c r="O151" s="65"/>
      <c r="P151" s="38" t="str">
        <f>Score!U150</f>
        <v/>
      </c>
      <c r="Q151" s="9" t="str">
        <f>IF(ISNUMBER(P151),VLOOKUP(P151,Lookups!#REF!,2),IF(AND(Score!AE150&gt;0,Score!AG150= "Positive"),     "Incomplete",""))</f>
        <v/>
      </c>
      <c r="R151" s="122" t="str">
        <f>IF(Score!K150=0,         VLOOKUP(SUM(Score!N150:S150),Lookups!C$2:E$3, 3),   IF(ISNUMBER(Score!K150),         VLOOKUP(SUM(Score!N150:S150),Lookups!C$4:E$11, 3), "")     )</f>
        <v/>
      </c>
      <c r="S151" s="66"/>
      <c r="T151" s="67"/>
      <c r="U151" s="67"/>
      <c r="V151" s="77"/>
      <c r="W151" s="78"/>
      <c r="X151" s="173"/>
      <c r="Y151" s="64"/>
      <c r="Z151" s="13"/>
      <c r="AA151" s="13"/>
    </row>
    <row r="152" spans="1:27" ht="12.75" customHeight="1" x14ac:dyDescent="0.3">
      <c r="A152" s="179"/>
      <c r="B152" s="66"/>
      <c r="C152" s="262"/>
      <c r="D152" s="65"/>
      <c r="E152" s="68"/>
      <c r="F152" s="69"/>
      <c r="G152" s="70"/>
      <c r="H152" s="65"/>
      <c r="I152" s="42" t="str">
        <f xml:space="preserve"> IF(COUNT(Score!G151:J151)&gt;0,                                          IF(Score!L151 = "Positive", "Ask CRAFFT questions", "Ask CAR question only"), "")</f>
        <v/>
      </c>
      <c r="J152" s="75"/>
      <c r="K152" s="67"/>
      <c r="L152" s="67"/>
      <c r="M152" s="67"/>
      <c r="N152" s="67"/>
      <c r="O152" s="65"/>
      <c r="P152" s="38" t="str">
        <f>Score!U151</f>
        <v/>
      </c>
      <c r="Q152" s="9" t="str">
        <f>IF(ISNUMBER(P152),VLOOKUP(P152,Lookups!#REF!,2),IF(AND(Score!AE151&gt;0,Score!AG151= "Positive"),     "Incomplete",""))</f>
        <v/>
      </c>
      <c r="R152" s="122" t="str">
        <f>IF(Score!K151=0,         VLOOKUP(SUM(Score!N151:S151),Lookups!C$2:E$3, 3),   IF(ISNUMBER(Score!K151),         VLOOKUP(SUM(Score!N151:S151),Lookups!C$4:E$11, 3), "")     )</f>
        <v/>
      </c>
      <c r="S152" s="66"/>
      <c r="T152" s="67"/>
      <c r="U152" s="67"/>
      <c r="V152" s="77"/>
      <c r="W152" s="78"/>
      <c r="X152" s="173"/>
      <c r="Y152" s="64"/>
      <c r="Z152" s="13"/>
      <c r="AA152" s="13"/>
    </row>
    <row r="153" spans="1:27" ht="12.75" customHeight="1" x14ac:dyDescent="0.3">
      <c r="A153" s="179"/>
      <c r="B153" s="66"/>
      <c r="C153" s="262"/>
      <c r="D153" s="65"/>
      <c r="E153" s="68"/>
      <c r="F153" s="69"/>
      <c r="G153" s="70"/>
      <c r="H153" s="65"/>
      <c r="I153" s="42" t="str">
        <f xml:space="preserve"> IF(COUNT(Score!G152:J152)&gt;0,                                          IF(Score!L152 = "Positive", "Ask CRAFFT questions", "Ask CAR question only"), "")</f>
        <v/>
      </c>
      <c r="J153" s="75"/>
      <c r="K153" s="67"/>
      <c r="L153" s="67"/>
      <c r="M153" s="67"/>
      <c r="N153" s="67"/>
      <c r="O153" s="65"/>
      <c r="P153" s="38" t="str">
        <f>Score!U152</f>
        <v/>
      </c>
      <c r="Q153" s="9" t="str">
        <f>IF(ISNUMBER(P153),VLOOKUP(P153,Lookups!#REF!,2),IF(AND(Score!AE152&gt;0,Score!AG152= "Positive"),     "Incomplete",""))</f>
        <v/>
      </c>
      <c r="R153" s="122" t="str">
        <f>IF(Score!K152=0,         VLOOKUP(SUM(Score!N152:S152),Lookups!C$2:E$3, 3),   IF(ISNUMBER(Score!K152),         VLOOKUP(SUM(Score!N152:S152),Lookups!C$4:E$11, 3), "")     )</f>
        <v/>
      </c>
      <c r="S153" s="66"/>
      <c r="T153" s="67"/>
      <c r="U153" s="67"/>
      <c r="V153" s="77"/>
      <c r="W153" s="78"/>
      <c r="X153" s="173"/>
      <c r="Y153" s="64"/>
      <c r="Z153" s="13"/>
      <c r="AA153" s="13"/>
    </row>
    <row r="154" spans="1:27" ht="12.75" customHeight="1" x14ac:dyDescent="0.3">
      <c r="A154" s="179"/>
      <c r="B154" s="66"/>
      <c r="C154" s="262"/>
      <c r="D154" s="65"/>
      <c r="E154" s="68"/>
      <c r="F154" s="69"/>
      <c r="G154" s="70"/>
      <c r="H154" s="65"/>
      <c r="I154" s="42" t="str">
        <f xml:space="preserve"> IF(COUNT(Score!G153:J153)&gt;0,                                          IF(Score!L153 = "Positive", "Ask CRAFFT questions", "Ask CAR question only"), "")</f>
        <v/>
      </c>
      <c r="J154" s="75"/>
      <c r="K154" s="67"/>
      <c r="L154" s="67"/>
      <c r="M154" s="67"/>
      <c r="N154" s="67"/>
      <c r="O154" s="65"/>
      <c r="P154" s="38" t="str">
        <f>Score!U153</f>
        <v/>
      </c>
      <c r="Q154" s="9" t="str">
        <f>IF(ISNUMBER(P154),VLOOKUP(P154,Lookups!#REF!,2),IF(AND(Score!AE153&gt;0,Score!AG153= "Positive"),     "Incomplete",""))</f>
        <v/>
      </c>
      <c r="R154" s="122" t="str">
        <f>IF(Score!K153=0,         VLOOKUP(SUM(Score!N153:S153),Lookups!C$2:E$3, 3),   IF(ISNUMBER(Score!K153),         VLOOKUP(SUM(Score!N153:S153),Lookups!C$4:E$11, 3), "")     )</f>
        <v/>
      </c>
      <c r="S154" s="66"/>
      <c r="T154" s="67"/>
      <c r="U154" s="67"/>
      <c r="V154" s="77"/>
      <c r="W154" s="78"/>
      <c r="X154" s="173"/>
      <c r="Y154" s="64"/>
      <c r="Z154" s="13"/>
      <c r="AA154" s="13"/>
    </row>
    <row r="155" spans="1:27" ht="12.75" customHeight="1" x14ac:dyDescent="0.3">
      <c r="A155" s="179"/>
      <c r="B155" s="66"/>
      <c r="C155" s="262"/>
      <c r="D155" s="65"/>
      <c r="E155" s="68"/>
      <c r="F155" s="69"/>
      <c r="G155" s="70"/>
      <c r="H155" s="65"/>
      <c r="I155" s="42" t="str">
        <f xml:space="preserve"> IF(COUNT(Score!G154:J154)&gt;0,                                          IF(Score!L154 = "Positive", "Ask CRAFFT questions", "Ask CAR question only"), "")</f>
        <v/>
      </c>
      <c r="J155" s="75"/>
      <c r="K155" s="67"/>
      <c r="L155" s="67"/>
      <c r="M155" s="67"/>
      <c r="N155" s="67"/>
      <c r="O155" s="65"/>
      <c r="P155" s="38" t="str">
        <f>Score!U154</f>
        <v/>
      </c>
      <c r="Q155" s="9" t="str">
        <f>IF(ISNUMBER(P155),VLOOKUP(P155,Lookups!#REF!,2),IF(AND(Score!AE154&gt;0,Score!AG154= "Positive"),     "Incomplete",""))</f>
        <v/>
      </c>
      <c r="R155" s="122" t="str">
        <f>IF(Score!K154=0,         VLOOKUP(SUM(Score!N154:S154),Lookups!C$2:E$3, 3),   IF(ISNUMBER(Score!K154),         VLOOKUP(SUM(Score!N154:S154),Lookups!C$4:E$11, 3), "")     )</f>
        <v/>
      </c>
      <c r="S155" s="66"/>
      <c r="T155" s="67"/>
      <c r="U155" s="67"/>
      <c r="V155" s="77"/>
      <c r="W155" s="78"/>
      <c r="X155" s="173"/>
      <c r="Y155" s="64"/>
      <c r="Z155" s="13"/>
      <c r="AA155" s="13"/>
    </row>
    <row r="156" spans="1:27" ht="12.75" customHeight="1" x14ac:dyDescent="0.3">
      <c r="A156" s="179"/>
      <c r="B156" s="66"/>
      <c r="C156" s="262"/>
      <c r="D156" s="65"/>
      <c r="E156" s="68"/>
      <c r="F156" s="69"/>
      <c r="G156" s="70"/>
      <c r="H156" s="65"/>
      <c r="I156" s="42" t="str">
        <f xml:space="preserve"> IF(COUNT(Score!G155:J155)&gt;0,                                          IF(Score!L155 = "Positive", "Ask CRAFFT questions", "Ask CAR question only"), "")</f>
        <v/>
      </c>
      <c r="J156" s="75"/>
      <c r="K156" s="67"/>
      <c r="L156" s="67"/>
      <c r="M156" s="67"/>
      <c r="N156" s="67"/>
      <c r="O156" s="65"/>
      <c r="P156" s="38" t="str">
        <f>Score!U155</f>
        <v/>
      </c>
      <c r="Q156" s="9" t="str">
        <f>IF(ISNUMBER(P156),VLOOKUP(P156,Lookups!#REF!,2),IF(AND(Score!AE155&gt;0,Score!AG155= "Positive"),     "Incomplete",""))</f>
        <v/>
      </c>
      <c r="R156" s="122" t="str">
        <f>IF(Score!K155=0,         VLOOKUP(SUM(Score!N155:S155),Lookups!C$2:E$3, 3),   IF(ISNUMBER(Score!K155),         VLOOKUP(SUM(Score!N155:S155),Lookups!C$4:E$11, 3), "")     )</f>
        <v/>
      </c>
      <c r="S156" s="66"/>
      <c r="T156" s="67"/>
      <c r="U156" s="67"/>
      <c r="V156" s="77"/>
      <c r="W156" s="78"/>
      <c r="X156" s="173"/>
      <c r="Y156" s="64"/>
      <c r="Z156" s="13"/>
      <c r="AA156" s="13"/>
    </row>
    <row r="157" spans="1:27" ht="12.75" customHeight="1" x14ac:dyDescent="0.3">
      <c r="A157" s="179"/>
      <c r="B157" s="66"/>
      <c r="C157" s="262"/>
      <c r="D157" s="65"/>
      <c r="E157" s="68"/>
      <c r="F157" s="69"/>
      <c r="G157" s="70"/>
      <c r="H157" s="65"/>
      <c r="I157" s="42" t="str">
        <f xml:space="preserve"> IF(COUNT(Score!G156:J156)&gt;0,                                          IF(Score!L156 = "Positive", "Ask CRAFFT questions", "Ask CAR question only"), "")</f>
        <v/>
      </c>
      <c r="J157" s="75"/>
      <c r="K157" s="67"/>
      <c r="L157" s="67"/>
      <c r="M157" s="67"/>
      <c r="N157" s="67"/>
      <c r="O157" s="65"/>
      <c r="P157" s="38" t="str">
        <f>Score!U156</f>
        <v/>
      </c>
      <c r="Q157" s="9" t="str">
        <f>IF(ISNUMBER(P157),VLOOKUP(P157,Lookups!#REF!,2),IF(AND(Score!AE156&gt;0,Score!AG156= "Positive"),     "Incomplete",""))</f>
        <v/>
      </c>
      <c r="R157" s="122" t="str">
        <f>IF(Score!K156=0,         VLOOKUP(SUM(Score!N156:S156),Lookups!C$2:E$3, 3),   IF(ISNUMBER(Score!K156),         VLOOKUP(SUM(Score!N156:S156),Lookups!C$4:E$11, 3), "")     )</f>
        <v/>
      </c>
      <c r="S157" s="66"/>
      <c r="T157" s="67"/>
      <c r="U157" s="67"/>
      <c r="V157" s="77"/>
      <c r="W157" s="78"/>
      <c r="X157" s="173"/>
      <c r="Y157" s="64"/>
      <c r="Z157" s="13"/>
      <c r="AA157" s="13"/>
    </row>
    <row r="158" spans="1:27" ht="12.75" customHeight="1" x14ac:dyDescent="0.3">
      <c r="A158" s="179"/>
      <c r="B158" s="66"/>
      <c r="C158" s="262"/>
      <c r="D158" s="65"/>
      <c r="E158" s="68"/>
      <c r="F158" s="69"/>
      <c r="G158" s="70"/>
      <c r="H158" s="65"/>
      <c r="I158" s="42" t="str">
        <f xml:space="preserve"> IF(COUNT(Score!G157:J157)&gt;0,                                          IF(Score!L157 = "Positive", "Ask CRAFFT questions", "Ask CAR question only"), "")</f>
        <v/>
      </c>
      <c r="J158" s="75"/>
      <c r="K158" s="67"/>
      <c r="L158" s="67"/>
      <c r="M158" s="67"/>
      <c r="N158" s="67"/>
      <c r="O158" s="65"/>
      <c r="P158" s="38" t="str">
        <f>Score!U157</f>
        <v/>
      </c>
      <c r="Q158" s="9" t="str">
        <f>IF(ISNUMBER(P158),VLOOKUP(P158,Lookups!#REF!,2),IF(AND(Score!AE157&gt;0,Score!AG157= "Positive"),     "Incomplete",""))</f>
        <v/>
      </c>
      <c r="R158" s="122" t="str">
        <f>IF(Score!K157=0,         VLOOKUP(SUM(Score!N157:S157),Lookups!C$2:E$3, 3),   IF(ISNUMBER(Score!K157),         VLOOKUP(SUM(Score!N157:S157),Lookups!C$4:E$11, 3), "")     )</f>
        <v/>
      </c>
      <c r="S158" s="66"/>
      <c r="T158" s="67"/>
      <c r="U158" s="67"/>
      <c r="V158" s="77"/>
      <c r="W158" s="78"/>
      <c r="X158" s="173"/>
      <c r="Y158" s="64"/>
      <c r="Z158" s="13"/>
      <c r="AA158" s="13"/>
    </row>
    <row r="159" spans="1:27" ht="12.75" customHeight="1" x14ac:dyDescent="0.3">
      <c r="A159" s="179"/>
      <c r="B159" s="66"/>
      <c r="C159" s="262"/>
      <c r="D159" s="65"/>
      <c r="E159" s="68"/>
      <c r="F159" s="69"/>
      <c r="G159" s="70"/>
      <c r="H159" s="65"/>
      <c r="I159" s="42" t="str">
        <f xml:space="preserve"> IF(COUNT(Score!G158:J158)&gt;0,                                          IF(Score!L158 = "Positive", "Ask CRAFFT questions", "Ask CAR question only"), "")</f>
        <v/>
      </c>
      <c r="J159" s="75"/>
      <c r="K159" s="67"/>
      <c r="L159" s="67"/>
      <c r="M159" s="67"/>
      <c r="N159" s="67"/>
      <c r="O159" s="65"/>
      <c r="P159" s="38" t="str">
        <f>Score!U158</f>
        <v/>
      </c>
      <c r="Q159" s="9" t="str">
        <f>IF(ISNUMBER(P159),VLOOKUP(P159,Lookups!#REF!,2),IF(AND(Score!AE158&gt;0,Score!AG158= "Positive"),     "Incomplete",""))</f>
        <v/>
      </c>
      <c r="R159" s="122" t="str">
        <f>IF(Score!K158=0,         VLOOKUP(SUM(Score!N158:S158),Lookups!C$2:E$3, 3),   IF(ISNUMBER(Score!K158),         VLOOKUP(SUM(Score!N158:S158),Lookups!C$4:E$11, 3), "")     )</f>
        <v/>
      </c>
      <c r="S159" s="66"/>
      <c r="T159" s="67"/>
      <c r="U159" s="67"/>
      <c r="V159" s="77"/>
      <c r="W159" s="78"/>
      <c r="X159" s="173"/>
      <c r="Y159" s="64"/>
      <c r="Z159" s="13"/>
      <c r="AA159" s="13"/>
    </row>
    <row r="160" spans="1:27" ht="12.75" customHeight="1" x14ac:dyDescent="0.3">
      <c r="A160" s="179"/>
      <c r="B160" s="66"/>
      <c r="C160" s="262"/>
      <c r="D160" s="65"/>
      <c r="E160" s="68"/>
      <c r="F160" s="69"/>
      <c r="G160" s="70"/>
      <c r="H160" s="65"/>
      <c r="I160" s="42" t="str">
        <f xml:space="preserve"> IF(COUNT(Score!G159:J159)&gt;0,                                          IF(Score!L159 = "Positive", "Ask CRAFFT questions", "Ask CAR question only"), "")</f>
        <v/>
      </c>
      <c r="J160" s="75"/>
      <c r="K160" s="67"/>
      <c r="L160" s="67"/>
      <c r="M160" s="67"/>
      <c r="N160" s="67"/>
      <c r="O160" s="65"/>
      <c r="P160" s="38" t="str">
        <f>Score!U159</f>
        <v/>
      </c>
      <c r="Q160" s="9" t="str">
        <f>IF(ISNUMBER(P160),VLOOKUP(P160,Lookups!#REF!,2),IF(AND(Score!AE159&gt;0,Score!AG159= "Positive"),     "Incomplete",""))</f>
        <v/>
      </c>
      <c r="R160" s="122" t="str">
        <f>IF(Score!K159=0,         VLOOKUP(SUM(Score!N159:S159),Lookups!C$2:E$3, 3),   IF(ISNUMBER(Score!K159),         VLOOKUP(SUM(Score!N159:S159),Lookups!C$4:E$11, 3), "")     )</f>
        <v/>
      </c>
      <c r="S160" s="66"/>
      <c r="T160" s="67"/>
      <c r="U160" s="67"/>
      <c r="V160" s="77"/>
      <c r="W160" s="78"/>
      <c r="X160" s="173"/>
      <c r="Y160" s="64"/>
      <c r="Z160" s="13"/>
      <c r="AA160" s="13"/>
    </row>
    <row r="161" spans="1:27" ht="12.75" customHeight="1" x14ac:dyDescent="0.3">
      <c r="A161" s="179"/>
      <c r="B161" s="66"/>
      <c r="C161" s="262"/>
      <c r="D161" s="65"/>
      <c r="E161" s="68"/>
      <c r="F161" s="69"/>
      <c r="G161" s="70"/>
      <c r="H161" s="65"/>
      <c r="I161" s="42" t="str">
        <f xml:space="preserve"> IF(COUNT(Score!G160:J160)&gt;0,                                          IF(Score!L160 = "Positive", "Ask CRAFFT questions", "Ask CAR question only"), "")</f>
        <v/>
      </c>
      <c r="J161" s="75"/>
      <c r="K161" s="67"/>
      <c r="L161" s="67"/>
      <c r="M161" s="67"/>
      <c r="N161" s="67"/>
      <c r="O161" s="65"/>
      <c r="P161" s="38" t="str">
        <f>Score!U160</f>
        <v/>
      </c>
      <c r="Q161" s="9" t="str">
        <f>IF(ISNUMBER(P161),VLOOKUP(P161,Lookups!#REF!,2),IF(AND(Score!AE160&gt;0,Score!AG160= "Positive"),     "Incomplete",""))</f>
        <v/>
      </c>
      <c r="R161" s="122" t="str">
        <f>IF(Score!K160=0,         VLOOKUP(SUM(Score!N160:S160),Lookups!C$2:E$3, 3),   IF(ISNUMBER(Score!K160),         VLOOKUP(SUM(Score!N160:S160),Lookups!C$4:E$11, 3), "")     )</f>
        <v/>
      </c>
      <c r="S161" s="66"/>
      <c r="T161" s="67"/>
      <c r="U161" s="67"/>
      <c r="V161" s="77"/>
      <c r="W161" s="78"/>
      <c r="X161" s="173"/>
      <c r="Y161" s="64"/>
      <c r="Z161" s="13"/>
      <c r="AA161" s="13"/>
    </row>
    <row r="162" spans="1:27" ht="12.75" customHeight="1" x14ac:dyDescent="0.3">
      <c r="A162" s="179"/>
      <c r="B162" s="66"/>
      <c r="C162" s="262"/>
      <c r="D162" s="65"/>
      <c r="E162" s="68"/>
      <c r="F162" s="69"/>
      <c r="G162" s="70"/>
      <c r="H162" s="65"/>
      <c r="I162" s="42" t="str">
        <f xml:space="preserve"> IF(COUNT(Score!G161:J161)&gt;0,                                          IF(Score!L161 = "Positive", "Ask CRAFFT questions", "Ask CAR question only"), "")</f>
        <v/>
      </c>
      <c r="J162" s="75"/>
      <c r="K162" s="67"/>
      <c r="L162" s="67"/>
      <c r="M162" s="67"/>
      <c r="N162" s="67"/>
      <c r="O162" s="65"/>
      <c r="P162" s="38" t="str">
        <f>Score!U161</f>
        <v/>
      </c>
      <c r="Q162" s="9" t="str">
        <f>IF(ISNUMBER(P162),VLOOKUP(P162,Lookups!#REF!,2),IF(AND(Score!AE161&gt;0,Score!AG161= "Positive"),     "Incomplete",""))</f>
        <v/>
      </c>
      <c r="R162" s="122" t="str">
        <f>IF(Score!K161=0,         VLOOKUP(SUM(Score!N161:S161),Lookups!C$2:E$3, 3),   IF(ISNUMBER(Score!K161),         VLOOKUP(SUM(Score!N161:S161),Lookups!C$4:E$11, 3), "")     )</f>
        <v/>
      </c>
      <c r="S162" s="66"/>
      <c r="T162" s="67"/>
      <c r="U162" s="67"/>
      <c r="V162" s="77"/>
      <c r="W162" s="78"/>
      <c r="X162" s="173"/>
      <c r="Y162" s="64"/>
      <c r="Z162" s="13"/>
      <c r="AA162" s="13"/>
    </row>
    <row r="163" spans="1:27" ht="12.75" customHeight="1" x14ac:dyDescent="0.3">
      <c r="A163" s="179"/>
      <c r="B163" s="66"/>
      <c r="C163" s="262"/>
      <c r="D163" s="65"/>
      <c r="E163" s="68"/>
      <c r="F163" s="69"/>
      <c r="G163" s="70"/>
      <c r="H163" s="65"/>
      <c r="I163" s="42" t="str">
        <f xml:space="preserve"> IF(COUNT(Score!G162:J162)&gt;0,                                          IF(Score!L162 = "Positive", "Ask CRAFFT questions", "Ask CAR question only"), "")</f>
        <v/>
      </c>
      <c r="J163" s="75"/>
      <c r="K163" s="67"/>
      <c r="L163" s="67"/>
      <c r="M163" s="67"/>
      <c r="N163" s="67"/>
      <c r="O163" s="65"/>
      <c r="P163" s="38" t="str">
        <f>Score!U162</f>
        <v/>
      </c>
      <c r="Q163" s="9" t="str">
        <f>IF(ISNUMBER(P163),VLOOKUP(P163,Lookups!#REF!,2),IF(AND(Score!AE162&gt;0,Score!AG162= "Positive"),     "Incomplete",""))</f>
        <v/>
      </c>
      <c r="R163" s="122" t="str">
        <f>IF(Score!K162=0,         VLOOKUP(SUM(Score!N162:S162),Lookups!C$2:E$3, 3),   IF(ISNUMBER(Score!K162),         VLOOKUP(SUM(Score!N162:S162),Lookups!C$4:E$11, 3), "")     )</f>
        <v/>
      </c>
      <c r="S163" s="66"/>
      <c r="T163" s="67"/>
      <c r="U163" s="67"/>
      <c r="V163" s="77"/>
      <c r="W163" s="78"/>
      <c r="X163" s="173"/>
      <c r="Y163" s="64"/>
      <c r="Z163" s="13"/>
      <c r="AA163" s="13"/>
    </row>
    <row r="164" spans="1:27" ht="12.75" customHeight="1" x14ac:dyDescent="0.3">
      <c r="A164" s="179"/>
      <c r="B164" s="66"/>
      <c r="C164" s="262"/>
      <c r="D164" s="65"/>
      <c r="E164" s="68"/>
      <c r="F164" s="69"/>
      <c r="G164" s="70"/>
      <c r="H164" s="65"/>
      <c r="I164" s="42" t="str">
        <f xml:space="preserve"> IF(COUNT(Score!G163:J163)&gt;0,                                          IF(Score!L163 = "Positive", "Ask CRAFFT questions", "Ask CAR question only"), "")</f>
        <v/>
      </c>
      <c r="J164" s="75"/>
      <c r="K164" s="67"/>
      <c r="L164" s="67"/>
      <c r="M164" s="67"/>
      <c r="N164" s="67"/>
      <c r="O164" s="65"/>
      <c r="P164" s="38" t="str">
        <f>Score!U163</f>
        <v/>
      </c>
      <c r="Q164" s="9" t="str">
        <f>IF(ISNUMBER(P164),VLOOKUP(P164,Lookups!#REF!,2),IF(AND(Score!AE163&gt;0,Score!AG163= "Positive"),     "Incomplete",""))</f>
        <v/>
      </c>
      <c r="R164" s="122" t="str">
        <f>IF(Score!K163=0,         VLOOKUP(SUM(Score!N163:S163),Lookups!C$2:E$3, 3),   IF(ISNUMBER(Score!K163),         VLOOKUP(SUM(Score!N163:S163),Lookups!C$4:E$11, 3), "")     )</f>
        <v/>
      </c>
      <c r="S164" s="66"/>
      <c r="T164" s="67"/>
      <c r="U164" s="67"/>
      <c r="V164" s="77"/>
      <c r="W164" s="78"/>
      <c r="X164" s="173"/>
      <c r="Y164" s="64"/>
      <c r="Z164" s="13"/>
      <c r="AA164" s="13"/>
    </row>
    <row r="165" spans="1:27" ht="12.75" customHeight="1" x14ac:dyDescent="0.3">
      <c r="A165" s="179"/>
      <c r="B165" s="66"/>
      <c r="C165" s="262"/>
      <c r="D165" s="65"/>
      <c r="E165" s="68"/>
      <c r="F165" s="69"/>
      <c r="G165" s="70"/>
      <c r="H165" s="65"/>
      <c r="I165" s="42" t="str">
        <f xml:space="preserve"> IF(COUNT(Score!G164:J164)&gt;0,                                          IF(Score!L164 = "Positive", "Ask CRAFFT questions", "Ask CAR question only"), "")</f>
        <v/>
      </c>
      <c r="J165" s="75"/>
      <c r="K165" s="67"/>
      <c r="L165" s="67"/>
      <c r="M165" s="67"/>
      <c r="N165" s="67"/>
      <c r="O165" s="65"/>
      <c r="P165" s="38" t="str">
        <f>Score!U164</f>
        <v/>
      </c>
      <c r="Q165" s="9" t="str">
        <f>IF(ISNUMBER(P165),VLOOKUP(P165,Lookups!#REF!,2),IF(AND(Score!AE164&gt;0,Score!AG164= "Positive"),     "Incomplete",""))</f>
        <v/>
      </c>
      <c r="R165" s="122" t="str">
        <f>IF(Score!K164=0,         VLOOKUP(SUM(Score!N164:S164),Lookups!C$2:E$3, 3),   IF(ISNUMBER(Score!K164),         VLOOKUP(SUM(Score!N164:S164),Lookups!C$4:E$11, 3), "")     )</f>
        <v/>
      </c>
      <c r="S165" s="66"/>
      <c r="T165" s="67"/>
      <c r="U165" s="67"/>
      <c r="V165" s="77"/>
      <c r="W165" s="78"/>
      <c r="X165" s="173"/>
      <c r="Y165" s="64"/>
      <c r="Z165" s="13"/>
      <c r="AA165" s="13"/>
    </row>
    <row r="166" spans="1:27" ht="12.75" customHeight="1" x14ac:dyDescent="0.3">
      <c r="A166" s="179"/>
      <c r="B166" s="66"/>
      <c r="C166" s="262"/>
      <c r="D166" s="65"/>
      <c r="E166" s="68"/>
      <c r="F166" s="69"/>
      <c r="G166" s="70"/>
      <c r="H166" s="65"/>
      <c r="I166" s="42" t="str">
        <f xml:space="preserve"> IF(COUNT(Score!G165:J165)&gt;0,                                          IF(Score!L165 = "Positive", "Ask CRAFFT questions", "Ask CAR question only"), "")</f>
        <v/>
      </c>
      <c r="J166" s="75"/>
      <c r="K166" s="67"/>
      <c r="L166" s="67"/>
      <c r="M166" s="67"/>
      <c r="N166" s="67"/>
      <c r="O166" s="65"/>
      <c r="P166" s="38" t="str">
        <f>Score!U165</f>
        <v/>
      </c>
      <c r="Q166" s="9" t="str">
        <f>IF(ISNUMBER(P166),VLOOKUP(P166,Lookups!#REF!,2),IF(AND(Score!AE165&gt;0,Score!AG165= "Positive"),     "Incomplete",""))</f>
        <v/>
      </c>
      <c r="R166" s="122" t="str">
        <f>IF(Score!K165=0,         VLOOKUP(SUM(Score!N165:S165),Lookups!C$2:E$3, 3),   IF(ISNUMBER(Score!K165),         VLOOKUP(SUM(Score!N165:S165),Lookups!C$4:E$11, 3), "")     )</f>
        <v/>
      </c>
      <c r="S166" s="66"/>
      <c r="T166" s="67"/>
      <c r="U166" s="67"/>
      <c r="V166" s="77"/>
      <c r="W166" s="78"/>
      <c r="X166" s="173"/>
      <c r="Y166" s="64"/>
      <c r="Z166" s="13"/>
      <c r="AA166" s="13"/>
    </row>
    <row r="167" spans="1:27" ht="12.75" customHeight="1" x14ac:dyDescent="0.3">
      <c r="A167" s="179"/>
      <c r="B167" s="66"/>
      <c r="C167" s="262"/>
      <c r="D167" s="65"/>
      <c r="E167" s="68"/>
      <c r="F167" s="69"/>
      <c r="G167" s="70"/>
      <c r="H167" s="65"/>
      <c r="I167" s="42" t="str">
        <f xml:space="preserve"> IF(COUNT(Score!G166:J166)&gt;0,                                          IF(Score!L166 = "Positive", "Ask CRAFFT questions", "Ask CAR question only"), "")</f>
        <v/>
      </c>
      <c r="J167" s="75"/>
      <c r="K167" s="67"/>
      <c r="L167" s="67"/>
      <c r="M167" s="67"/>
      <c r="N167" s="67"/>
      <c r="O167" s="65"/>
      <c r="P167" s="38" t="str">
        <f>Score!U166</f>
        <v/>
      </c>
      <c r="Q167" s="9" t="str">
        <f>IF(ISNUMBER(P167),VLOOKUP(P167,Lookups!#REF!,2),IF(AND(Score!AE166&gt;0,Score!AG166= "Positive"),     "Incomplete",""))</f>
        <v/>
      </c>
      <c r="R167" s="122" t="str">
        <f>IF(Score!K166=0,         VLOOKUP(SUM(Score!N166:S166),Lookups!C$2:E$3, 3),   IF(ISNUMBER(Score!K166),         VLOOKUP(SUM(Score!N166:S166),Lookups!C$4:E$11, 3), "")     )</f>
        <v/>
      </c>
      <c r="S167" s="66"/>
      <c r="T167" s="67"/>
      <c r="U167" s="67"/>
      <c r="V167" s="77"/>
      <c r="W167" s="78"/>
      <c r="X167" s="173"/>
      <c r="Y167" s="64"/>
      <c r="Z167" s="13"/>
      <c r="AA167" s="13"/>
    </row>
    <row r="168" spans="1:27" ht="12.75" customHeight="1" x14ac:dyDescent="0.3">
      <c r="A168" s="179"/>
      <c r="B168" s="66"/>
      <c r="C168" s="262"/>
      <c r="D168" s="65"/>
      <c r="E168" s="68"/>
      <c r="F168" s="69"/>
      <c r="G168" s="70"/>
      <c r="H168" s="65"/>
      <c r="I168" s="42" t="str">
        <f xml:space="preserve"> IF(COUNT(Score!G167:J167)&gt;0,                                          IF(Score!L167 = "Positive", "Ask CRAFFT questions", "Ask CAR question only"), "")</f>
        <v/>
      </c>
      <c r="J168" s="75"/>
      <c r="K168" s="67"/>
      <c r="L168" s="67"/>
      <c r="M168" s="67"/>
      <c r="N168" s="67"/>
      <c r="O168" s="65"/>
      <c r="P168" s="38" t="str">
        <f>Score!U167</f>
        <v/>
      </c>
      <c r="Q168" s="9" t="str">
        <f>IF(ISNUMBER(P168),VLOOKUP(P168,Lookups!#REF!,2),IF(AND(Score!AE167&gt;0,Score!AG167= "Positive"),     "Incomplete",""))</f>
        <v/>
      </c>
      <c r="R168" s="122" t="str">
        <f>IF(Score!K167=0,         VLOOKUP(SUM(Score!N167:S167),Lookups!C$2:E$3, 3),   IF(ISNUMBER(Score!K167),         VLOOKUP(SUM(Score!N167:S167),Lookups!C$4:E$11, 3), "")     )</f>
        <v/>
      </c>
      <c r="S168" s="66"/>
      <c r="T168" s="67"/>
      <c r="U168" s="67"/>
      <c r="V168" s="77"/>
      <c r="W168" s="78"/>
      <c r="X168" s="173"/>
      <c r="Y168" s="64"/>
      <c r="Z168" s="13"/>
      <c r="AA168" s="13"/>
    </row>
    <row r="169" spans="1:27" ht="12.75" customHeight="1" x14ac:dyDescent="0.3">
      <c r="A169" s="179"/>
      <c r="B169" s="66"/>
      <c r="C169" s="262"/>
      <c r="D169" s="65"/>
      <c r="E169" s="68"/>
      <c r="F169" s="69"/>
      <c r="G169" s="70"/>
      <c r="H169" s="65"/>
      <c r="I169" s="42" t="str">
        <f xml:space="preserve"> IF(COUNT(Score!G168:J168)&gt;0,                                          IF(Score!L168 = "Positive", "Ask CRAFFT questions", "Ask CAR question only"), "")</f>
        <v/>
      </c>
      <c r="J169" s="75"/>
      <c r="K169" s="67"/>
      <c r="L169" s="67"/>
      <c r="M169" s="67"/>
      <c r="N169" s="67"/>
      <c r="O169" s="65"/>
      <c r="P169" s="38" t="str">
        <f>Score!U168</f>
        <v/>
      </c>
      <c r="Q169" s="9" t="str">
        <f>IF(ISNUMBER(P169),VLOOKUP(P169,Lookups!#REF!,2),IF(AND(Score!AE168&gt;0,Score!AG168= "Positive"),     "Incomplete",""))</f>
        <v/>
      </c>
      <c r="R169" s="122" t="str">
        <f>IF(Score!K168=0,         VLOOKUP(SUM(Score!N168:S168),Lookups!C$2:E$3, 3),   IF(ISNUMBER(Score!K168),         VLOOKUP(SUM(Score!N168:S168),Lookups!C$4:E$11, 3), "")     )</f>
        <v/>
      </c>
      <c r="S169" s="66"/>
      <c r="T169" s="67"/>
      <c r="U169" s="67"/>
      <c r="V169" s="77"/>
      <c r="W169" s="78"/>
      <c r="X169" s="173"/>
      <c r="Y169" s="64"/>
      <c r="Z169" s="13"/>
      <c r="AA169" s="13"/>
    </row>
    <row r="170" spans="1:27" ht="12.75" customHeight="1" x14ac:dyDescent="0.3">
      <c r="A170" s="179"/>
      <c r="B170" s="66"/>
      <c r="C170" s="262"/>
      <c r="D170" s="65"/>
      <c r="E170" s="68"/>
      <c r="F170" s="69"/>
      <c r="G170" s="70"/>
      <c r="H170" s="65"/>
      <c r="I170" s="42" t="str">
        <f xml:space="preserve"> IF(COUNT(Score!G169:J169)&gt;0,                                          IF(Score!L169 = "Positive", "Ask CRAFFT questions", "Ask CAR question only"), "")</f>
        <v/>
      </c>
      <c r="J170" s="75"/>
      <c r="K170" s="67"/>
      <c r="L170" s="67"/>
      <c r="M170" s="67"/>
      <c r="N170" s="67"/>
      <c r="O170" s="65"/>
      <c r="P170" s="38" t="str">
        <f>Score!U169</f>
        <v/>
      </c>
      <c r="Q170" s="9" t="str">
        <f>IF(ISNUMBER(P170),VLOOKUP(P170,Lookups!#REF!,2),IF(AND(Score!AE169&gt;0,Score!AG169= "Positive"),     "Incomplete",""))</f>
        <v/>
      </c>
      <c r="R170" s="122" t="str">
        <f>IF(Score!K169=0,         VLOOKUP(SUM(Score!N169:S169),Lookups!C$2:E$3, 3),   IF(ISNUMBER(Score!K169),         VLOOKUP(SUM(Score!N169:S169),Lookups!C$4:E$11, 3), "")     )</f>
        <v/>
      </c>
      <c r="S170" s="66"/>
      <c r="T170" s="67"/>
      <c r="U170" s="67"/>
      <c r="V170" s="77"/>
      <c r="W170" s="78"/>
      <c r="X170" s="173"/>
      <c r="Y170" s="64"/>
      <c r="Z170" s="13"/>
      <c r="AA170" s="13"/>
    </row>
    <row r="171" spans="1:27" ht="12.75" customHeight="1" x14ac:dyDescent="0.3">
      <c r="A171" s="179"/>
      <c r="B171" s="66"/>
      <c r="C171" s="262"/>
      <c r="D171" s="65"/>
      <c r="E171" s="68"/>
      <c r="F171" s="69"/>
      <c r="G171" s="70"/>
      <c r="H171" s="65"/>
      <c r="I171" s="42" t="str">
        <f xml:space="preserve"> IF(COUNT(Score!G170:J170)&gt;0,                                          IF(Score!L170 = "Positive", "Ask CRAFFT questions", "Ask CAR question only"), "")</f>
        <v/>
      </c>
      <c r="J171" s="75"/>
      <c r="K171" s="67"/>
      <c r="L171" s="67"/>
      <c r="M171" s="67"/>
      <c r="N171" s="67"/>
      <c r="O171" s="65"/>
      <c r="P171" s="38" t="str">
        <f>Score!U170</f>
        <v/>
      </c>
      <c r="Q171" s="9" t="str">
        <f>IF(ISNUMBER(P171),VLOOKUP(P171,Lookups!#REF!,2),IF(AND(Score!AE170&gt;0,Score!AG170= "Positive"),     "Incomplete",""))</f>
        <v/>
      </c>
      <c r="R171" s="122" t="str">
        <f>IF(Score!K170=0,         VLOOKUP(SUM(Score!N170:S170),Lookups!C$2:E$3, 3),   IF(ISNUMBER(Score!K170),         VLOOKUP(SUM(Score!N170:S170),Lookups!C$4:E$11, 3), "")     )</f>
        <v/>
      </c>
      <c r="S171" s="66"/>
      <c r="T171" s="67"/>
      <c r="U171" s="67"/>
      <c r="V171" s="77"/>
      <c r="W171" s="78"/>
      <c r="X171" s="173"/>
      <c r="Y171" s="64"/>
      <c r="Z171" s="13"/>
      <c r="AA171" s="13"/>
    </row>
    <row r="172" spans="1:27" ht="12.75" customHeight="1" x14ac:dyDescent="0.3">
      <c r="A172" s="179"/>
      <c r="B172" s="66"/>
      <c r="C172" s="262"/>
      <c r="D172" s="65"/>
      <c r="E172" s="68"/>
      <c r="F172" s="69"/>
      <c r="G172" s="70"/>
      <c r="H172" s="65"/>
      <c r="I172" s="42" t="str">
        <f xml:space="preserve"> IF(COUNT(Score!G171:J171)&gt;0,                                          IF(Score!L171 = "Positive", "Ask CRAFFT questions", "Ask CAR question only"), "")</f>
        <v/>
      </c>
      <c r="J172" s="75"/>
      <c r="K172" s="67"/>
      <c r="L172" s="67"/>
      <c r="M172" s="67"/>
      <c r="N172" s="67"/>
      <c r="O172" s="65"/>
      <c r="P172" s="38" t="str">
        <f>Score!U171</f>
        <v/>
      </c>
      <c r="Q172" s="9" t="str">
        <f>IF(ISNUMBER(P172),VLOOKUP(P172,Lookups!#REF!,2),IF(AND(Score!AE171&gt;0,Score!AG171= "Positive"),     "Incomplete",""))</f>
        <v/>
      </c>
      <c r="R172" s="122" t="str">
        <f>IF(Score!K171=0,         VLOOKUP(SUM(Score!N171:S171),Lookups!C$2:E$3, 3),   IF(ISNUMBER(Score!K171),         VLOOKUP(SUM(Score!N171:S171),Lookups!C$4:E$11, 3), "")     )</f>
        <v/>
      </c>
      <c r="S172" s="66"/>
      <c r="T172" s="67"/>
      <c r="U172" s="67"/>
      <c r="V172" s="77"/>
      <c r="W172" s="78"/>
      <c r="X172" s="173"/>
      <c r="Y172" s="64"/>
      <c r="Z172" s="13"/>
      <c r="AA172" s="13"/>
    </row>
    <row r="173" spans="1:27" ht="12.75" customHeight="1" x14ac:dyDescent="0.3">
      <c r="A173" s="179"/>
      <c r="B173" s="66"/>
      <c r="C173" s="262"/>
      <c r="D173" s="65"/>
      <c r="E173" s="68"/>
      <c r="F173" s="69"/>
      <c r="G173" s="70"/>
      <c r="H173" s="65"/>
      <c r="I173" s="42" t="str">
        <f xml:space="preserve"> IF(COUNT(Score!G172:J172)&gt;0,                                          IF(Score!L172 = "Positive", "Ask CRAFFT questions", "Ask CAR question only"), "")</f>
        <v/>
      </c>
      <c r="J173" s="75"/>
      <c r="K173" s="67"/>
      <c r="L173" s="67"/>
      <c r="M173" s="67"/>
      <c r="N173" s="67"/>
      <c r="O173" s="65"/>
      <c r="P173" s="38" t="str">
        <f>Score!U172</f>
        <v/>
      </c>
      <c r="Q173" s="9" t="str">
        <f>IF(ISNUMBER(P173),VLOOKUP(P173,Lookups!#REF!,2),IF(AND(Score!AE172&gt;0,Score!AG172= "Positive"),     "Incomplete",""))</f>
        <v/>
      </c>
      <c r="R173" s="122" t="str">
        <f>IF(Score!K172=0,         VLOOKUP(SUM(Score!N172:S172),Lookups!C$2:E$3, 3),   IF(ISNUMBER(Score!K172),         VLOOKUP(SUM(Score!N172:S172),Lookups!C$4:E$11, 3), "")     )</f>
        <v/>
      </c>
      <c r="S173" s="66"/>
      <c r="T173" s="67"/>
      <c r="U173" s="67"/>
      <c r="V173" s="77"/>
      <c r="W173" s="78"/>
      <c r="X173" s="173"/>
      <c r="Y173" s="64"/>
      <c r="Z173" s="13"/>
      <c r="AA173" s="13"/>
    </row>
    <row r="174" spans="1:27" ht="12.75" customHeight="1" x14ac:dyDescent="0.3">
      <c r="A174" s="179"/>
      <c r="B174" s="66"/>
      <c r="C174" s="262"/>
      <c r="D174" s="65"/>
      <c r="E174" s="68"/>
      <c r="F174" s="69"/>
      <c r="G174" s="70"/>
      <c r="H174" s="65"/>
      <c r="I174" s="42" t="str">
        <f xml:space="preserve"> IF(COUNT(Score!G173:J173)&gt;0,                                          IF(Score!L173 = "Positive", "Ask CRAFFT questions", "Ask CAR question only"), "")</f>
        <v/>
      </c>
      <c r="J174" s="75"/>
      <c r="K174" s="67"/>
      <c r="L174" s="67"/>
      <c r="M174" s="67"/>
      <c r="N174" s="67"/>
      <c r="O174" s="65"/>
      <c r="P174" s="38" t="str">
        <f>Score!U173</f>
        <v/>
      </c>
      <c r="Q174" s="9" t="str">
        <f>IF(ISNUMBER(P174),VLOOKUP(P174,Lookups!#REF!,2),IF(AND(Score!AE173&gt;0,Score!AG173= "Positive"),     "Incomplete",""))</f>
        <v/>
      </c>
      <c r="R174" s="122" t="str">
        <f>IF(Score!K173=0,         VLOOKUP(SUM(Score!N173:S173),Lookups!C$2:E$3, 3),   IF(ISNUMBER(Score!K173),         VLOOKUP(SUM(Score!N173:S173),Lookups!C$4:E$11, 3), "")     )</f>
        <v/>
      </c>
      <c r="S174" s="66"/>
      <c r="T174" s="67"/>
      <c r="U174" s="67"/>
      <c r="V174" s="77"/>
      <c r="W174" s="78"/>
      <c r="X174" s="173"/>
      <c r="Y174" s="64"/>
      <c r="Z174" s="13"/>
      <c r="AA174" s="13"/>
    </row>
    <row r="175" spans="1:27" ht="12.75" customHeight="1" x14ac:dyDescent="0.3">
      <c r="A175" s="179"/>
      <c r="B175" s="66"/>
      <c r="C175" s="262"/>
      <c r="D175" s="65"/>
      <c r="E175" s="68"/>
      <c r="F175" s="69"/>
      <c r="G175" s="70"/>
      <c r="H175" s="65"/>
      <c r="I175" s="42" t="str">
        <f xml:space="preserve"> IF(COUNT(Score!G174:J174)&gt;0,                                          IF(Score!L174 = "Positive", "Ask CRAFFT questions", "Ask CAR question only"), "")</f>
        <v/>
      </c>
      <c r="J175" s="75"/>
      <c r="K175" s="67"/>
      <c r="L175" s="67"/>
      <c r="M175" s="67"/>
      <c r="N175" s="67"/>
      <c r="O175" s="65"/>
      <c r="P175" s="38" t="str">
        <f>Score!U174</f>
        <v/>
      </c>
      <c r="Q175" s="9" t="str">
        <f>IF(ISNUMBER(P175),VLOOKUP(P175,Lookups!#REF!,2),IF(AND(Score!AE174&gt;0,Score!AG174= "Positive"),     "Incomplete",""))</f>
        <v/>
      </c>
      <c r="R175" s="122" t="str">
        <f>IF(Score!K174=0,         VLOOKUP(SUM(Score!N174:S174),Lookups!C$2:E$3, 3),   IF(ISNUMBER(Score!K174),         VLOOKUP(SUM(Score!N174:S174),Lookups!C$4:E$11, 3), "")     )</f>
        <v/>
      </c>
      <c r="S175" s="66"/>
      <c r="T175" s="67"/>
      <c r="U175" s="67"/>
      <c r="V175" s="77"/>
      <c r="W175" s="78"/>
      <c r="X175" s="173"/>
      <c r="Y175" s="64"/>
      <c r="Z175" s="13"/>
      <c r="AA175" s="13"/>
    </row>
    <row r="176" spans="1:27" ht="12.75" customHeight="1" x14ac:dyDescent="0.3">
      <c r="A176" s="179"/>
      <c r="B176" s="66"/>
      <c r="C176" s="262"/>
      <c r="D176" s="65"/>
      <c r="E176" s="68"/>
      <c r="F176" s="69"/>
      <c r="G176" s="70"/>
      <c r="H176" s="65"/>
      <c r="I176" s="42" t="str">
        <f xml:space="preserve"> IF(COUNT(Score!G175:J175)&gt;0,                                          IF(Score!L175 = "Positive", "Ask CRAFFT questions", "Ask CAR question only"), "")</f>
        <v/>
      </c>
      <c r="J176" s="75"/>
      <c r="K176" s="67"/>
      <c r="L176" s="67"/>
      <c r="M176" s="67"/>
      <c r="N176" s="67"/>
      <c r="O176" s="65"/>
      <c r="P176" s="38" t="str">
        <f>Score!U175</f>
        <v/>
      </c>
      <c r="Q176" s="9" t="str">
        <f>IF(ISNUMBER(P176),VLOOKUP(P176,Lookups!#REF!,2),IF(AND(Score!AE175&gt;0,Score!AG175= "Positive"),     "Incomplete",""))</f>
        <v/>
      </c>
      <c r="R176" s="122" t="str">
        <f>IF(Score!K175=0,         VLOOKUP(SUM(Score!N175:S175),Lookups!C$2:E$3, 3),   IF(ISNUMBER(Score!K175),         VLOOKUP(SUM(Score!N175:S175),Lookups!C$4:E$11, 3), "")     )</f>
        <v/>
      </c>
      <c r="S176" s="66"/>
      <c r="T176" s="67"/>
      <c r="U176" s="67"/>
      <c r="V176" s="77"/>
      <c r="W176" s="78"/>
      <c r="X176" s="173"/>
      <c r="Y176" s="64"/>
      <c r="Z176" s="13"/>
      <c r="AA176" s="13"/>
    </row>
    <row r="177" spans="1:27" ht="12.75" customHeight="1" x14ac:dyDescent="0.3">
      <c r="A177" s="179"/>
      <c r="B177" s="66"/>
      <c r="C177" s="262"/>
      <c r="D177" s="65"/>
      <c r="E177" s="68"/>
      <c r="F177" s="69"/>
      <c r="G177" s="70"/>
      <c r="H177" s="65"/>
      <c r="I177" s="42" t="str">
        <f xml:space="preserve"> IF(COUNT(Score!G176:J176)&gt;0,                                          IF(Score!L176 = "Positive", "Ask CRAFFT questions", "Ask CAR question only"), "")</f>
        <v/>
      </c>
      <c r="J177" s="75"/>
      <c r="K177" s="67"/>
      <c r="L177" s="67"/>
      <c r="M177" s="67"/>
      <c r="N177" s="67"/>
      <c r="O177" s="65"/>
      <c r="P177" s="38" t="str">
        <f>Score!U176</f>
        <v/>
      </c>
      <c r="Q177" s="9" t="str">
        <f>IF(ISNUMBER(P177),VLOOKUP(P177,Lookups!#REF!,2),IF(AND(Score!AE176&gt;0,Score!AG176= "Positive"),     "Incomplete",""))</f>
        <v/>
      </c>
      <c r="R177" s="122" t="str">
        <f>IF(Score!K176=0,         VLOOKUP(SUM(Score!N176:S176),Lookups!C$2:E$3, 3),   IF(ISNUMBER(Score!K176),         VLOOKUP(SUM(Score!N176:S176),Lookups!C$4:E$11, 3), "")     )</f>
        <v/>
      </c>
      <c r="S177" s="66"/>
      <c r="T177" s="67"/>
      <c r="U177" s="67"/>
      <c r="V177" s="77"/>
      <c r="W177" s="78"/>
      <c r="X177" s="173"/>
      <c r="Y177" s="64"/>
      <c r="Z177" s="13"/>
      <c r="AA177" s="13"/>
    </row>
    <row r="178" spans="1:27" ht="12.75" customHeight="1" x14ac:dyDescent="0.3">
      <c r="A178" s="179"/>
      <c r="B178" s="66"/>
      <c r="C178" s="262"/>
      <c r="D178" s="65"/>
      <c r="E178" s="68"/>
      <c r="F178" s="69"/>
      <c r="G178" s="70"/>
      <c r="H178" s="65"/>
      <c r="I178" s="42" t="str">
        <f xml:space="preserve"> IF(COUNT(Score!G177:J177)&gt;0,                                          IF(Score!L177 = "Positive", "Ask CRAFFT questions", "Ask CAR question only"), "")</f>
        <v/>
      </c>
      <c r="J178" s="75"/>
      <c r="K178" s="67"/>
      <c r="L178" s="67"/>
      <c r="M178" s="67"/>
      <c r="N178" s="67"/>
      <c r="O178" s="65"/>
      <c r="P178" s="38" t="str">
        <f>Score!U177</f>
        <v/>
      </c>
      <c r="Q178" s="9" t="str">
        <f>IF(ISNUMBER(P178),VLOOKUP(P178,Lookups!#REF!,2),IF(AND(Score!AE177&gt;0,Score!AG177= "Positive"),     "Incomplete",""))</f>
        <v/>
      </c>
      <c r="R178" s="122" t="str">
        <f>IF(Score!K177=0,         VLOOKUP(SUM(Score!N177:S177),Lookups!C$2:E$3, 3),   IF(ISNUMBER(Score!K177),         VLOOKUP(SUM(Score!N177:S177),Lookups!C$4:E$11, 3), "")     )</f>
        <v/>
      </c>
      <c r="S178" s="66"/>
      <c r="T178" s="67"/>
      <c r="U178" s="67"/>
      <c r="V178" s="77"/>
      <c r="W178" s="78"/>
      <c r="X178" s="173"/>
      <c r="Y178" s="64"/>
      <c r="Z178" s="13"/>
      <c r="AA178" s="13"/>
    </row>
    <row r="179" spans="1:27" ht="12.75" customHeight="1" x14ac:dyDescent="0.3">
      <c r="A179" s="179"/>
      <c r="B179" s="66"/>
      <c r="C179" s="262"/>
      <c r="D179" s="65"/>
      <c r="E179" s="68"/>
      <c r="F179" s="69"/>
      <c r="G179" s="70"/>
      <c r="H179" s="65"/>
      <c r="I179" s="42" t="str">
        <f xml:space="preserve"> IF(COUNT(Score!G178:J178)&gt;0,                                          IF(Score!L178 = "Positive", "Ask CRAFFT questions", "Ask CAR question only"), "")</f>
        <v/>
      </c>
      <c r="J179" s="75"/>
      <c r="K179" s="67"/>
      <c r="L179" s="67"/>
      <c r="M179" s="67"/>
      <c r="N179" s="67"/>
      <c r="O179" s="65"/>
      <c r="P179" s="38" t="str">
        <f>Score!U178</f>
        <v/>
      </c>
      <c r="Q179" s="9" t="str">
        <f>IF(ISNUMBER(P179),VLOOKUP(P179,Lookups!#REF!,2),IF(AND(Score!AE178&gt;0,Score!AG178= "Positive"),     "Incomplete",""))</f>
        <v/>
      </c>
      <c r="R179" s="122" t="str">
        <f>IF(Score!K178=0,         VLOOKUP(SUM(Score!N178:S178),Lookups!C$2:E$3, 3),   IF(ISNUMBER(Score!K178),         VLOOKUP(SUM(Score!N178:S178),Lookups!C$4:E$11, 3), "")     )</f>
        <v/>
      </c>
      <c r="S179" s="66"/>
      <c r="T179" s="67"/>
      <c r="U179" s="67"/>
      <c r="V179" s="77"/>
      <c r="W179" s="78"/>
      <c r="X179" s="173"/>
      <c r="Y179" s="64"/>
      <c r="Z179" s="13"/>
      <c r="AA179" s="13"/>
    </row>
    <row r="180" spans="1:27" ht="12.75" customHeight="1" x14ac:dyDescent="0.3">
      <c r="A180" s="179"/>
      <c r="B180" s="66"/>
      <c r="C180" s="262"/>
      <c r="D180" s="65"/>
      <c r="E180" s="68"/>
      <c r="F180" s="69"/>
      <c r="G180" s="70"/>
      <c r="H180" s="65"/>
      <c r="I180" s="42" t="str">
        <f xml:space="preserve"> IF(COUNT(Score!G179:J179)&gt;0,                                          IF(Score!L179 = "Positive", "Ask CRAFFT questions", "Ask CAR question only"), "")</f>
        <v/>
      </c>
      <c r="J180" s="75"/>
      <c r="K180" s="67"/>
      <c r="L180" s="67"/>
      <c r="M180" s="67"/>
      <c r="N180" s="67"/>
      <c r="O180" s="65"/>
      <c r="P180" s="38" t="str">
        <f>Score!U179</f>
        <v/>
      </c>
      <c r="Q180" s="9" t="str">
        <f>IF(ISNUMBER(P180),VLOOKUP(P180,Lookups!#REF!,2),IF(AND(Score!AE179&gt;0,Score!AG179= "Positive"),     "Incomplete",""))</f>
        <v/>
      </c>
      <c r="R180" s="122" t="str">
        <f>IF(Score!K179=0,         VLOOKUP(SUM(Score!N179:S179),Lookups!C$2:E$3, 3),   IF(ISNUMBER(Score!K179),         VLOOKUP(SUM(Score!N179:S179),Lookups!C$4:E$11, 3), "")     )</f>
        <v/>
      </c>
      <c r="S180" s="66"/>
      <c r="T180" s="67"/>
      <c r="U180" s="67"/>
      <c r="V180" s="77"/>
      <c r="W180" s="78"/>
      <c r="X180" s="173"/>
      <c r="Y180" s="64"/>
      <c r="Z180" s="13"/>
      <c r="AA180" s="13"/>
    </row>
    <row r="181" spans="1:27" ht="12.75" customHeight="1" x14ac:dyDescent="0.3">
      <c r="A181" s="179"/>
      <c r="B181" s="66"/>
      <c r="C181" s="262"/>
      <c r="D181" s="65"/>
      <c r="E181" s="68"/>
      <c r="F181" s="69"/>
      <c r="G181" s="70"/>
      <c r="H181" s="65"/>
      <c r="I181" s="42" t="str">
        <f xml:space="preserve"> IF(COUNT(Score!G180:J180)&gt;0,                                          IF(Score!L180 = "Positive", "Ask CRAFFT questions", "Ask CAR question only"), "")</f>
        <v/>
      </c>
      <c r="J181" s="75"/>
      <c r="K181" s="67"/>
      <c r="L181" s="67"/>
      <c r="M181" s="67"/>
      <c r="N181" s="67"/>
      <c r="O181" s="65"/>
      <c r="P181" s="38" t="str">
        <f>Score!U180</f>
        <v/>
      </c>
      <c r="Q181" s="9" t="str">
        <f>IF(ISNUMBER(P181),VLOOKUP(P181,Lookups!#REF!,2),IF(AND(Score!AE180&gt;0,Score!AG180= "Positive"),     "Incomplete",""))</f>
        <v/>
      </c>
      <c r="R181" s="122" t="str">
        <f>IF(Score!K180=0,         VLOOKUP(SUM(Score!N180:S180),Lookups!C$2:E$3, 3),   IF(ISNUMBER(Score!K180),         VLOOKUP(SUM(Score!N180:S180),Lookups!C$4:E$11, 3), "")     )</f>
        <v/>
      </c>
      <c r="S181" s="66"/>
      <c r="T181" s="67"/>
      <c r="U181" s="67"/>
      <c r="V181" s="77"/>
      <c r="W181" s="78"/>
      <c r="X181" s="173"/>
      <c r="Y181" s="64"/>
      <c r="Z181" s="13"/>
      <c r="AA181" s="13"/>
    </row>
    <row r="182" spans="1:27" ht="12.75" customHeight="1" x14ac:dyDescent="0.3">
      <c r="A182" s="179"/>
      <c r="B182" s="66"/>
      <c r="C182" s="262"/>
      <c r="D182" s="65"/>
      <c r="E182" s="68"/>
      <c r="F182" s="69"/>
      <c r="G182" s="70"/>
      <c r="H182" s="65"/>
      <c r="I182" s="42" t="str">
        <f xml:space="preserve"> IF(COUNT(Score!G181:J181)&gt;0,                                          IF(Score!L181 = "Positive", "Ask CRAFFT questions", "Ask CAR question only"), "")</f>
        <v/>
      </c>
      <c r="J182" s="75"/>
      <c r="K182" s="67"/>
      <c r="L182" s="67"/>
      <c r="M182" s="67"/>
      <c r="N182" s="67"/>
      <c r="O182" s="65"/>
      <c r="P182" s="38" t="str">
        <f>Score!U181</f>
        <v/>
      </c>
      <c r="Q182" s="9" t="str">
        <f>IF(ISNUMBER(P182),VLOOKUP(P182,Lookups!#REF!,2),IF(AND(Score!AE181&gt;0,Score!AG181= "Positive"),     "Incomplete",""))</f>
        <v/>
      </c>
      <c r="R182" s="122" t="str">
        <f>IF(Score!K181=0,         VLOOKUP(SUM(Score!N181:S181),Lookups!C$2:E$3, 3),   IF(ISNUMBER(Score!K181),         VLOOKUP(SUM(Score!N181:S181),Lookups!C$4:E$11, 3), "")     )</f>
        <v/>
      </c>
      <c r="S182" s="66"/>
      <c r="T182" s="67"/>
      <c r="U182" s="67"/>
      <c r="V182" s="77"/>
      <c r="W182" s="78"/>
      <c r="X182" s="173"/>
      <c r="Y182" s="64"/>
      <c r="Z182" s="13"/>
      <c r="AA182" s="13"/>
    </row>
    <row r="183" spans="1:27" ht="12.75" customHeight="1" x14ac:dyDescent="0.3">
      <c r="A183" s="179"/>
      <c r="B183" s="66"/>
      <c r="C183" s="262"/>
      <c r="D183" s="65"/>
      <c r="E183" s="68"/>
      <c r="F183" s="69"/>
      <c r="G183" s="70"/>
      <c r="H183" s="65"/>
      <c r="I183" s="42" t="str">
        <f xml:space="preserve"> IF(COUNT(Score!G182:J182)&gt;0,                                          IF(Score!L182 = "Positive", "Ask CRAFFT questions", "Ask CAR question only"), "")</f>
        <v/>
      </c>
      <c r="J183" s="75"/>
      <c r="K183" s="67"/>
      <c r="L183" s="67"/>
      <c r="M183" s="67"/>
      <c r="N183" s="67"/>
      <c r="O183" s="65"/>
      <c r="P183" s="38" t="str">
        <f>Score!U182</f>
        <v/>
      </c>
      <c r="Q183" s="9" t="str">
        <f>IF(ISNUMBER(P183),VLOOKUP(P183,Lookups!#REF!,2),IF(AND(Score!AE182&gt;0,Score!AG182= "Positive"),     "Incomplete",""))</f>
        <v/>
      </c>
      <c r="R183" s="122" t="str">
        <f>IF(Score!K182=0,         VLOOKUP(SUM(Score!N182:S182),Lookups!C$2:E$3, 3),   IF(ISNUMBER(Score!K182),         VLOOKUP(SUM(Score!N182:S182),Lookups!C$4:E$11, 3), "")     )</f>
        <v/>
      </c>
      <c r="S183" s="66"/>
      <c r="T183" s="67"/>
      <c r="U183" s="67"/>
      <c r="V183" s="77"/>
      <c r="W183" s="78"/>
      <c r="X183" s="173"/>
      <c r="Y183" s="64"/>
      <c r="Z183" s="13"/>
      <c r="AA183" s="13"/>
    </row>
    <row r="184" spans="1:27" ht="12.75" customHeight="1" x14ac:dyDescent="0.3">
      <c r="A184" s="179"/>
      <c r="B184" s="66"/>
      <c r="C184" s="262"/>
      <c r="D184" s="65"/>
      <c r="E184" s="68"/>
      <c r="F184" s="69"/>
      <c r="G184" s="70"/>
      <c r="H184" s="65"/>
      <c r="I184" s="42" t="str">
        <f xml:space="preserve"> IF(COUNT(Score!G183:J183)&gt;0,                                          IF(Score!L183 = "Positive", "Ask CRAFFT questions", "Ask CAR question only"), "")</f>
        <v/>
      </c>
      <c r="J184" s="75"/>
      <c r="K184" s="67"/>
      <c r="L184" s="67"/>
      <c r="M184" s="67"/>
      <c r="N184" s="67"/>
      <c r="O184" s="65"/>
      <c r="P184" s="38" t="str">
        <f>Score!U183</f>
        <v/>
      </c>
      <c r="Q184" s="9" t="str">
        <f>IF(ISNUMBER(P184),VLOOKUP(P184,Lookups!#REF!,2),IF(AND(Score!AE183&gt;0,Score!AG183= "Positive"),     "Incomplete",""))</f>
        <v/>
      </c>
      <c r="R184" s="122" t="str">
        <f>IF(Score!K183=0,         VLOOKUP(SUM(Score!N183:S183),Lookups!C$2:E$3, 3),   IF(ISNUMBER(Score!K183),         VLOOKUP(SUM(Score!N183:S183),Lookups!C$4:E$11, 3), "")     )</f>
        <v/>
      </c>
      <c r="S184" s="66"/>
      <c r="T184" s="67"/>
      <c r="U184" s="67"/>
      <c r="V184" s="77"/>
      <c r="W184" s="78"/>
      <c r="X184" s="173"/>
      <c r="Y184" s="64"/>
      <c r="Z184" s="13"/>
      <c r="AA184" s="13"/>
    </row>
    <row r="185" spans="1:27" ht="12.75" customHeight="1" x14ac:dyDescent="0.3">
      <c r="A185" s="179"/>
      <c r="B185" s="66"/>
      <c r="C185" s="262"/>
      <c r="D185" s="65"/>
      <c r="E185" s="68"/>
      <c r="F185" s="69"/>
      <c r="G185" s="70"/>
      <c r="H185" s="65"/>
      <c r="I185" s="42" t="str">
        <f xml:space="preserve"> IF(COUNT(Score!G184:J184)&gt;0,                                          IF(Score!L184 = "Positive", "Ask CRAFFT questions", "Ask CAR question only"), "")</f>
        <v/>
      </c>
      <c r="J185" s="75"/>
      <c r="K185" s="67"/>
      <c r="L185" s="67"/>
      <c r="M185" s="67"/>
      <c r="N185" s="67"/>
      <c r="O185" s="65"/>
      <c r="P185" s="38" t="str">
        <f>Score!U184</f>
        <v/>
      </c>
      <c r="Q185" s="9" t="str">
        <f>IF(ISNUMBER(P185),VLOOKUP(P185,Lookups!#REF!,2),IF(AND(Score!AE184&gt;0,Score!AG184= "Positive"),     "Incomplete",""))</f>
        <v/>
      </c>
      <c r="R185" s="122" t="str">
        <f>IF(Score!K184=0,         VLOOKUP(SUM(Score!N184:S184),Lookups!C$2:E$3, 3),   IF(ISNUMBER(Score!K184),         VLOOKUP(SUM(Score!N184:S184),Lookups!C$4:E$11, 3), "")     )</f>
        <v/>
      </c>
      <c r="S185" s="66"/>
      <c r="T185" s="67"/>
      <c r="U185" s="67"/>
      <c r="V185" s="77"/>
      <c r="W185" s="78"/>
      <c r="X185" s="173"/>
      <c r="Y185" s="64"/>
      <c r="Z185" s="13"/>
      <c r="AA185" s="13"/>
    </row>
    <row r="186" spans="1:27" ht="12.75" customHeight="1" x14ac:dyDescent="0.3">
      <c r="A186" s="179"/>
      <c r="B186" s="66"/>
      <c r="C186" s="262"/>
      <c r="D186" s="65"/>
      <c r="E186" s="68"/>
      <c r="F186" s="69"/>
      <c r="G186" s="70"/>
      <c r="H186" s="65"/>
      <c r="I186" s="42" t="str">
        <f xml:space="preserve"> IF(COUNT(Score!G185:J185)&gt;0,                                          IF(Score!L185 = "Positive", "Ask CRAFFT questions", "Ask CAR question only"), "")</f>
        <v/>
      </c>
      <c r="J186" s="75"/>
      <c r="K186" s="67"/>
      <c r="L186" s="67"/>
      <c r="M186" s="67"/>
      <c r="N186" s="67"/>
      <c r="O186" s="65"/>
      <c r="P186" s="38" t="str">
        <f>Score!U185</f>
        <v/>
      </c>
      <c r="Q186" s="9" t="str">
        <f>IF(ISNUMBER(P186),VLOOKUP(P186,Lookups!#REF!,2),IF(AND(Score!AE185&gt;0,Score!AG185= "Positive"),     "Incomplete",""))</f>
        <v/>
      </c>
      <c r="R186" s="122" t="str">
        <f>IF(Score!K185=0,         VLOOKUP(SUM(Score!N185:S185),Lookups!C$2:E$3, 3),   IF(ISNUMBER(Score!K185),         VLOOKUP(SUM(Score!N185:S185),Lookups!C$4:E$11, 3), "")     )</f>
        <v/>
      </c>
      <c r="S186" s="66"/>
      <c r="T186" s="67"/>
      <c r="U186" s="67"/>
      <c r="V186" s="77"/>
      <c r="W186" s="78"/>
      <c r="X186" s="173"/>
      <c r="Y186" s="64"/>
      <c r="Z186" s="13"/>
      <c r="AA186" s="13"/>
    </row>
    <row r="187" spans="1:27" ht="12.75" customHeight="1" x14ac:dyDescent="0.3">
      <c r="A187" s="179"/>
      <c r="B187" s="66"/>
      <c r="C187" s="262"/>
      <c r="D187" s="65"/>
      <c r="E187" s="68"/>
      <c r="F187" s="69"/>
      <c r="G187" s="70"/>
      <c r="H187" s="65"/>
      <c r="I187" s="42" t="str">
        <f xml:space="preserve"> IF(COUNT(Score!G186:J186)&gt;0,                                          IF(Score!L186 = "Positive", "Ask CRAFFT questions", "Ask CAR question only"), "")</f>
        <v/>
      </c>
      <c r="J187" s="75"/>
      <c r="K187" s="67"/>
      <c r="L187" s="67"/>
      <c r="M187" s="67"/>
      <c r="N187" s="67"/>
      <c r="O187" s="65"/>
      <c r="P187" s="38" t="str">
        <f>Score!U186</f>
        <v/>
      </c>
      <c r="Q187" s="9" t="str">
        <f>IF(ISNUMBER(P187),VLOOKUP(P187,Lookups!#REF!,2),IF(AND(Score!AE186&gt;0,Score!AG186= "Positive"),     "Incomplete",""))</f>
        <v/>
      </c>
      <c r="R187" s="122" t="str">
        <f>IF(Score!K186=0,         VLOOKUP(SUM(Score!N186:S186),Lookups!C$2:E$3, 3),   IF(ISNUMBER(Score!K186),         VLOOKUP(SUM(Score!N186:S186),Lookups!C$4:E$11, 3), "")     )</f>
        <v/>
      </c>
      <c r="S187" s="66"/>
      <c r="T187" s="67"/>
      <c r="U187" s="67"/>
      <c r="V187" s="77"/>
      <c r="W187" s="78"/>
      <c r="X187" s="173"/>
      <c r="Y187" s="64"/>
      <c r="Z187" s="13"/>
      <c r="AA187" s="13"/>
    </row>
    <row r="188" spans="1:27" ht="12.75" customHeight="1" x14ac:dyDescent="0.3">
      <c r="A188" s="179"/>
      <c r="B188" s="66"/>
      <c r="C188" s="262"/>
      <c r="D188" s="65"/>
      <c r="E188" s="68"/>
      <c r="F188" s="69"/>
      <c r="G188" s="70"/>
      <c r="H188" s="65"/>
      <c r="I188" s="42" t="str">
        <f xml:space="preserve"> IF(COUNT(Score!G187:J187)&gt;0,                                          IF(Score!L187 = "Positive", "Ask CRAFFT questions", "Ask CAR question only"), "")</f>
        <v/>
      </c>
      <c r="J188" s="75"/>
      <c r="K188" s="67"/>
      <c r="L188" s="67"/>
      <c r="M188" s="67"/>
      <c r="N188" s="67"/>
      <c r="O188" s="65"/>
      <c r="P188" s="38" t="str">
        <f>Score!U187</f>
        <v/>
      </c>
      <c r="Q188" s="9" t="str">
        <f>IF(ISNUMBER(P188),VLOOKUP(P188,Lookups!#REF!,2),IF(AND(Score!AE187&gt;0,Score!AG187= "Positive"),     "Incomplete",""))</f>
        <v/>
      </c>
      <c r="R188" s="122" t="str">
        <f>IF(Score!K187=0,         VLOOKUP(SUM(Score!N187:S187),Lookups!C$2:E$3, 3),   IF(ISNUMBER(Score!K187),         VLOOKUP(SUM(Score!N187:S187),Lookups!C$4:E$11, 3), "")     )</f>
        <v/>
      </c>
      <c r="S188" s="66"/>
      <c r="T188" s="67"/>
      <c r="U188" s="67"/>
      <c r="V188" s="77"/>
      <c r="W188" s="78"/>
      <c r="X188" s="173"/>
      <c r="Y188" s="64"/>
      <c r="Z188" s="13"/>
      <c r="AA188" s="13"/>
    </row>
    <row r="189" spans="1:27" ht="12.75" customHeight="1" x14ac:dyDescent="0.3">
      <c r="A189" s="179"/>
      <c r="B189" s="66"/>
      <c r="C189" s="262"/>
      <c r="D189" s="65"/>
      <c r="E189" s="68"/>
      <c r="F189" s="69"/>
      <c r="G189" s="70"/>
      <c r="H189" s="65"/>
      <c r="I189" s="42" t="str">
        <f xml:space="preserve"> IF(COUNT(Score!G188:J188)&gt;0,                                          IF(Score!L188 = "Positive", "Ask CRAFFT questions", "Ask CAR question only"), "")</f>
        <v/>
      </c>
      <c r="J189" s="75"/>
      <c r="K189" s="67"/>
      <c r="L189" s="67"/>
      <c r="M189" s="67"/>
      <c r="N189" s="67"/>
      <c r="O189" s="65"/>
      <c r="P189" s="38" t="str">
        <f>Score!U188</f>
        <v/>
      </c>
      <c r="Q189" s="9" t="str">
        <f>IF(ISNUMBER(P189),VLOOKUP(P189,Lookups!#REF!,2),IF(AND(Score!AE188&gt;0,Score!AG188= "Positive"),     "Incomplete",""))</f>
        <v/>
      </c>
      <c r="R189" s="122" t="str">
        <f>IF(Score!K188=0,         VLOOKUP(SUM(Score!N188:S188),Lookups!C$2:E$3, 3),   IF(ISNUMBER(Score!K188),         VLOOKUP(SUM(Score!N188:S188),Lookups!C$4:E$11, 3), "")     )</f>
        <v/>
      </c>
      <c r="S189" s="66"/>
      <c r="T189" s="67"/>
      <c r="U189" s="67"/>
      <c r="V189" s="77"/>
      <c r="W189" s="78"/>
      <c r="X189" s="173"/>
      <c r="Y189" s="64"/>
      <c r="Z189" s="13"/>
      <c r="AA189" s="13"/>
    </row>
    <row r="190" spans="1:27" ht="12.75" customHeight="1" x14ac:dyDescent="0.3">
      <c r="A190" s="179"/>
      <c r="B190" s="66"/>
      <c r="C190" s="262"/>
      <c r="D190" s="65"/>
      <c r="E190" s="68"/>
      <c r="F190" s="69"/>
      <c r="G190" s="70"/>
      <c r="H190" s="65"/>
      <c r="I190" s="42" t="str">
        <f xml:space="preserve"> IF(COUNT(Score!G189:J189)&gt;0,                                          IF(Score!L189 = "Positive", "Ask CRAFFT questions", "Ask CAR question only"), "")</f>
        <v/>
      </c>
      <c r="J190" s="75"/>
      <c r="K190" s="67"/>
      <c r="L190" s="67"/>
      <c r="M190" s="67"/>
      <c r="N190" s="67"/>
      <c r="O190" s="65"/>
      <c r="P190" s="38" t="str">
        <f>Score!U189</f>
        <v/>
      </c>
      <c r="Q190" s="9" t="str">
        <f>IF(ISNUMBER(P190),VLOOKUP(P190,Lookups!#REF!,2),IF(AND(Score!AE189&gt;0,Score!AG189= "Positive"),     "Incomplete",""))</f>
        <v/>
      </c>
      <c r="R190" s="122" t="str">
        <f>IF(Score!K189=0,         VLOOKUP(SUM(Score!N189:S189),Lookups!C$2:E$3, 3),   IF(ISNUMBER(Score!K189),         VLOOKUP(SUM(Score!N189:S189),Lookups!C$4:E$11, 3), "")     )</f>
        <v/>
      </c>
      <c r="S190" s="66"/>
      <c r="T190" s="67"/>
      <c r="U190" s="67"/>
      <c r="V190" s="77"/>
      <c r="W190" s="78"/>
      <c r="X190" s="173"/>
      <c r="Y190" s="64"/>
      <c r="Z190" s="13"/>
      <c r="AA190" s="13"/>
    </row>
    <row r="191" spans="1:27" ht="12.75" customHeight="1" x14ac:dyDescent="0.3">
      <c r="A191" s="179"/>
      <c r="B191" s="66"/>
      <c r="C191" s="262"/>
      <c r="D191" s="65"/>
      <c r="E191" s="68"/>
      <c r="F191" s="69"/>
      <c r="G191" s="70"/>
      <c r="H191" s="65"/>
      <c r="I191" s="42" t="str">
        <f xml:space="preserve"> IF(COUNT(Score!G190:J190)&gt;0,                                          IF(Score!L190 = "Positive", "Ask CRAFFT questions", "Ask CAR question only"), "")</f>
        <v/>
      </c>
      <c r="J191" s="75"/>
      <c r="K191" s="67"/>
      <c r="L191" s="67"/>
      <c r="M191" s="67"/>
      <c r="N191" s="67"/>
      <c r="O191" s="65"/>
      <c r="P191" s="38" t="str">
        <f>Score!U190</f>
        <v/>
      </c>
      <c r="Q191" s="9" t="str">
        <f>IF(ISNUMBER(P191),VLOOKUP(P191,Lookups!#REF!,2),IF(AND(Score!AE190&gt;0,Score!AG190= "Positive"),     "Incomplete",""))</f>
        <v/>
      </c>
      <c r="R191" s="122" t="str">
        <f>IF(Score!K190=0,         VLOOKUP(SUM(Score!N190:S190),Lookups!C$2:E$3, 3),   IF(ISNUMBER(Score!K190),         VLOOKUP(SUM(Score!N190:S190),Lookups!C$4:E$11, 3), "")     )</f>
        <v/>
      </c>
      <c r="S191" s="66"/>
      <c r="T191" s="67"/>
      <c r="U191" s="67"/>
      <c r="V191" s="77"/>
      <c r="W191" s="78"/>
      <c r="X191" s="173"/>
      <c r="Y191" s="64"/>
      <c r="Z191" s="13"/>
      <c r="AA191" s="13"/>
    </row>
    <row r="192" spans="1:27" ht="12.75" customHeight="1" x14ac:dyDescent="0.3">
      <c r="A192" s="179"/>
      <c r="B192" s="66"/>
      <c r="C192" s="262"/>
      <c r="D192" s="65"/>
      <c r="E192" s="68"/>
      <c r="F192" s="69"/>
      <c r="G192" s="70"/>
      <c r="H192" s="65"/>
      <c r="I192" s="42" t="str">
        <f xml:space="preserve"> IF(COUNT(Score!G191:J191)&gt;0,                                          IF(Score!L191 = "Positive", "Ask CRAFFT questions", "Ask CAR question only"), "")</f>
        <v/>
      </c>
      <c r="J192" s="75"/>
      <c r="K192" s="67"/>
      <c r="L192" s="67"/>
      <c r="M192" s="67"/>
      <c r="N192" s="67"/>
      <c r="O192" s="65"/>
      <c r="P192" s="38" t="str">
        <f>Score!U191</f>
        <v/>
      </c>
      <c r="Q192" s="9" t="str">
        <f>IF(ISNUMBER(P192),VLOOKUP(P192,Lookups!#REF!,2),IF(AND(Score!AE191&gt;0,Score!AG191= "Positive"),     "Incomplete",""))</f>
        <v/>
      </c>
      <c r="R192" s="122" t="str">
        <f>IF(Score!K191=0,         VLOOKUP(SUM(Score!N191:S191),Lookups!C$2:E$3, 3),   IF(ISNUMBER(Score!K191),         VLOOKUP(SUM(Score!N191:S191),Lookups!C$4:E$11, 3), "")     )</f>
        <v/>
      </c>
      <c r="S192" s="66"/>
      <c r="T192" s="67"/>
      <c r="U192" s="67"/>
      <c r="V192" s="77"/>
      <c r="W192" s="78"/>
      <c r="X192" s="173"/>
      <c r="Y192" s="64"/>
      <c r="Z192" s="13"/>
      <c r="AA192" s="13"/>
    </row>
    <row r="193" spans="1:27" ht="12.75" customHeight="1" x14ac:dyDescent="0.3">
      <c r="A193" s="179"/>
      <c r="B193" s="66"/>
      <c r="C193" s="262"/>
      <c r="D193" s="65"/>
      <c r="E193" s="68"/>
      <c r="F193" s="69"/>
      <c r="G193" s="70"/>
      <c r="H193" s="65"/>
      <c r="I193" s="42" t="str">
        <f xml:space="preserve"> IF(COUNT(Score!G192:J192)&gt;0,                                          IF(Score!L192 = "Positive", "Ask CRAFFT questions", "Ask CAR question only"), "")</f>
        <v/>
      </c>
      <c r="J193" s="75"/>
      <c r="K193" s="67"/>
      <c r="L193" s="67"/>
      <c r="M193" s="67"/>
      <c r="N193" s="67"/>
      <c r="O193" s="65"/>
      <c r="P193" s="38" t="str">
        <f>Score!U192</f>
        <v/>
      </c>
      <c r="Q193" s="9" t="str">
        <f>IF(ISNUMBER(P193),VLOOKUP(P193,Lookups!#REF!,2),IF(AND(Score!AE192&gt;0,Score!AG192= "Positive"),     "Incomplete",""))</f>
        <v/>
      </c>
      <c r="R193" s="122" t="str">
        <f>IF(Score!K192=0,         VLOOKUP(SUM(Score!N192:S192),Lookups!C$2:E$3, 3),   IF(ISNUMBER(Score!K192),         VLOOKUP(SUM(Score!N192:S192),Lookups!C$4:E$11, 3), "")     )</f>
        <v/>
      </c>
      <c r="S193" s="66"/>
      <c r="T193" s="67"/>
      <c r="U193" s="67"/>
      <c r="V193" s="77"/>
      <c r="W193" s="78"/>
      <c r="X193" s="173"/>
      <c r="Y193" s="64"/>
      <c r="Z193" s="13"/>
      <c r="AA193" s="13"/>
    </row>
    <row r="194" spans="1:27" ht="12.75" customHeight="1" x14ac:dyDescent="0.3">
      <c r="A194" s="179"/>
      <c r="B194" s="66"/>
      <c r="C194" s="262"/>
      <c r="D194" s="65"/>
      <c r="E194" s="68"/>
      <c r="F194" s="69"/>
      <c r="G194" s="70"/>
      <c r="H194" s="65"/>
      <c r="I194" s="42" t="str">
        <f xml:space="preserve"> IF(COUNT(Score!G193:J193)&gt;0,                                          IF(Score!L193 = "Positive", "Ask CRAFFT questions", "Ask CAR question only"), "")</f>
        <v/>
      </c>
      <c r="J194" s="75"/>
      <c r="K194" s="67"/>
      <c r="L194" s="67"/>
      <c r="M194" s="67"/>
      <c r="N194" s="67"/>
      <c r="O194" s="65"/>
      <c r="P194" s="38" t="str">
        <f>Score!U193</f>
        <v/>
      </c>
      <c r="Q194" s="9" t="str">
        <f>IF(ISNUMBER(P194),VLOOKUP(P194,Lookups!#REF!,2),IF(AND(Score!AE193&gt;0,Score!AG193= "Positive"),     "Incomplete",""))</f>
        <v/>
      </c>
      <c r="R194" s="122" t="str">
        <f>IF(Score!K193=0,         VLOOKUP(SUM(Score!N193:S193),Lookups!C$2:E$3, 3),   IF(ISNUMBER(Score!K193),         VLOOKUP(SUM(Score!N193:S193),Lookups!C$4:E$11, 3), "")     )</f>
        <v/>
      </c>
      <c r="S194" s="66"/>
      <c r="T194" s="67"/>
      <c r="U194" s="67"/>
      <c r="V194" s="77"/>
      <c r="W194" s="78"/>
      <c r="X194" s="173"/>
      <c r="Y194" s="64"/>
      <c r="Z194" s="13"/>
      <c r="AA194" s="13"/>
    </row>
    <row r="195" spans="1:27" ht="12.75" customHeight="1" x14ac:dyDescent="0.3">
      <c r="A195" s="179"/>
      <c r="B195" s="66"/>
      <c r="C195" s="262"/>
      <c r="D195" s="65"/>
      <c r="E195" s="68"/>
      <c r="F195" s="69"/>
      <c r="G195" s="70"/>
      <c r="H195" s="65"/>
      <c r="I195" s="42" t="str">
        <f xml:space="preserve"> IF(COUNT(Score!G194:J194)&gt;0,                                          IF(Score!L194 = "Positive", "Ask CRAFFT questions", "Ask CAR question only"), "")</f>
        <v/>
      </c>
      <c r="J195" s="75"/>
      <c r="K195" s="67"/>
      <c r="L195" s="67"/>
      <c r="M195" s="67"/>
      <c r="N195" s="67"/>
      <c r="O195" s="65"/>
      <c r="P195" s="38" t="str">
        <f>Score!U194</f>
        <v/>
      </c>
      <c r="Q195" s="9" t="str">
        <f>IF(ISNUMBER(P195),VLOOKUP(P195,Lookups!#REF!,2),IF(AND(Score!AE194&gt;0,Score!AG194= "Positive"),     "Incomplete",""))</f>
        <v/>
      </c>
      <c r="R195" s="122" t="str">
        <f>IF(Score!K194=0,         VLOOKUP(SUM(Score!N194:S194),Lookups!C$2:E$3, 3),   IF(ISNUMBER(Score!K194),         VLOOKUP(SUM(Score!N194:S194),Lookups!C$4:E$11, 3), "")     )</f>
        <v/>
      </c>
      <c r="S195" s="66"/>
      <c r="T195" s="67"/>
      <c r="U195" s="67"/>
      <c r="V195" s="77"/>
      <c r="W195" s="78"/>
      <c r="X195" s="173"/>
      <c r="Y195" s="64"/>
      <c r="Z195" s="13"/>
      <c r="AA195" s="13"/>
    </row>
    <row r="196" spans="1:27" ht="12.75" customHeight="1" x14ac:dyDescent="0.3">
      <c r="A196" s="179"/>
      <c r="B196" s="66"/>
      <c r="C196" s="262"/>
      <c r="D196" s="65"/>
      <c r="E196" s="68"/>
      <c r="F196" s="69"/>
      <c r="G196" s="70"/>
      <c r="H196" s="65"/>
      <c r="I196" s="42" t="str">
        <f xml:space="preserve"> IF(COUNT(Score!G195:J195)&gt;0,                                          IF(Score!L195 = "Positive", "Ask CRAFFT questions", "Ask CAR question only"), "")</f>
        <v/>
      </c>
      <c r="J196" s="75"/>
      <c r="K196" s="67"/>
      <c r="L196" s="67"/>
      <c r="M196" s="67"/>
      <c r="N196" s="67"/>
      <c r="O196" s="65"/>
      <c r="P196" s="38" t="str">
        <f>Score!U195</f>
        <v/>
      </c>
      <c r="Q196" s="9" t="str">
        <f>IF(ISNUMBER(P196),VLOOKUP(P196,Lookups!#REF!,2),IF(AND(Score!AE195&gt;0,Score!AG195= "Positive"),     "Incomplete",""))</f>
        <v/>
      </c>
      <c r="R196" s="122" t="str">
        <f>IF(Score!K195=0,         VLOOKUP(SUM(Score!N195:S195),Lookups!C$2:E$3, 3),   IF(ISNUMBER(Score!K195),         VLOOKUP(SUM(Score!N195:S195),Lookups!C$4:E$11, 3), "")     )</f>
        <v/>
      </c>
      <c r="S196" s="66"/>
      <c r="T196" s="67"/>
      <c r="U196" s="67"/>
      <c r="V196" s="77"/>
      <c r="W196" s="78"/>
      <c r="X196" s="173"/>
      <c r="Y196" s="64"/>
      <c r="Z196" s="13"/>
      <c r="AA196" s="13"/>
    </row>
    <row r="197" spans="1:27" ht="12.75" customHeight="1" x14ac:dyDescent="0.3">
      <c r="A197" s="179"/>
      <c r="B197" s="66"/>
      <c r="C197" s="262"/>
      <c r="D197" s="65"/>
      <c r="E197" s="68"/>
      <c r="F197" s="69"/>
      <c r="G197" s="70"/>
      <c r="H197" s="65"/>
      <c r="I197" s="42" t="str">
        <f xml:space="preserve"> IF(COUNT(Score!G196:J196)&gt;0,                                          IF(Score!L196 = "Positive", "Ask CRAFFT questions", "Ask CAR question only"), "")</f>
        <v/>
      </c>
      <c r="J197" s="75"/>
      <c r="K197" s="67"/>
      <c r="L197" s="67"/>
      <c r="M197" s="67"/>
      <c r="N197" s="67"/>
      <c r="O197" s="65"/>
      <c r="P197" s="38" t="str">
        <f>Score!U196</f>
        <v/>
      </c>
      <c r="Q197" s="9" t="str">
        <f>IF(ISNUMBER(P197),VLOOKUP(P197,Lookups!#REF!,2),IF(AND(Score!AE196&gt;0,Score!AG196= "Positive"),     "Incomplete",""))</f>
        <v/>
      </c>
      <c r="R197" s="122" t="str">
        <f>IF(Score!K196=0,         VLOOKUP(SUM(Score!N196:S196),Lookups!C$2:E$3, 3),   IF(ISNUMBER(Score!K196),         VLOOKUP(SUM(Score!N196:S196),Lookups!C$4:E$11, 3), "")     )</f>
        <v/>
      </c>
      <c r="S197" s="66"/>
      <c r="T197" s="67"/>
      <c r="U197" s="67"/>
      <c r="V197" s="77"/>
      <c r="W197" s="78"/>
      <c r="X197" s="173"/>
      <c r="Y197" s="64"/>
      <c r="Z197" s="13"/>
      <c r="AA197" s="13"/>
    </row>
    <row r="198" spans="1:27" ht="12.75" customHeight="1" x14ac:dyDescent="0.3">
      <c r="A198" s="179"/>
      <c r="B198" s="66"/>
      <c r="C198" s="262"/>
      <c r="D198" s="65"/>
      <c r="E198" s="68"/>
      <c r="F198" s="69"/>
      <c r="G198" s="70"/>
      <c r="H198" s="65"/>
      <c r="I198" s="42" t="str">
        <f xml:space="preserve"> IF(COUNT(Score!G197:J197)&gt;0,                                          IF(Score!L197 = "Positive", "Ask CRAFFT questions", "Ask CAR question only"), "")</f>
        <v/>
      </c>
      <c r="J198" s="75"/>
      <c r="K198" s="67"/>
      <c r="L198" s="67"/>
      <c r="M198" s="67"/>
      <c r="N198" s="67"/>
      <c r="O198" s="65"/>
      <c r="P198" s="38" t="str">
        <f>Score!U197</f>
        <v/>
      </c>
      <c r="Q198" s="9" t="str">
        <f>IF(ISNUMBER(P198),VLOOKUP(P198,Lookups!#REF!,2),IF(AND(Score!AE197&gt;0,Score!AG197= "Positive"),     "Incomplete",""))</f>
        <v/>
      </c>
      <c r="R198" s="122" t="str">
        <f>IF(Score!K197=0,         VLOOKUP(SUM(Score!N197:S197),Lookups!C$2:E$3, 3),   IF(ISNUMBER(Score!K197),         VLOOKUP(SUM(Score!N197:S197),Lookups!C$4:E$11, 3), "")     )</f>
        <v/>
      </c>
      <c r="S198" s="66"/>
      <c r="T198" s="67"/>
      <c r="U198" s="67"/>
      <c r="V198" s="77"/>
      <c r="W198" s="78"/>
      <c r="X198" s="173"/>
      <c r="Y198" s="64"/>
      <c r="Z198" s="13"/>
      <c r="AA198" s="13"/>
    </row>
    <row r="199" spans="1:27" ht="12.75" customHeight="1" x14ac:dyDescent="0.3">
      <c r="A199" s="179"/>
      <c r="B199" s="66"/>
      <c r="C199" s="262"/>
      <c r="D199" s="65"/>
      <c r="E199" s="68"/>
      <c r="F199" s="69"/>
      <c r="G199" s="70"/>
      <c r="H199" s="65"/>
      <c r="I199" s="42" t="str">
        <f xml:space="preserve"> IF(COUNT(Score!G198:J198)&gt;0,                                          IF(Score!L198 = "Positive", "Ask CRAFFT questions", "Ask CAR question only"), "")</f>
        <v/>
      </c>
      <c r="J199" s="75"/>
      <c r="K199" s="67"/>
      <c r="L199" s="67"/>
      <c r="M199" s="67"/>
      <c r="N199" s="67"/>
      <c r="O199" s="65"/>
      <c r="P199" s="38" t="str">
        <f>Score!U198</f>
        <v/>
      </c>
      <c r="Q199" s="9" t="str">
        <f>IF(ISNUMBER(P199),VLOOKUP(P199,Lookups!#REF!,2),IF(AND(Score!AE198&gt;0,Score!AG198= "Positive"),     "Incomplete",""))</f>
        <v/>
      </c>
      <c r="R199" s="122" t="str">
        <f>IF(Score!K198=0,         VLOOKUP(SUM(Score!N198:S198),Lookups!C$2:E$3, 3),   IF(ISNUMBER(Score!K198),         VLOOKUP(SUM(Score!N198:S198),Lookups!C$4:E$11, 3), "")     )</f>
        <v/>
      </c>
      <c r="S199" s="66"/>
      <c r="T199" s="67"/>
      <c r="U199" s="67"/>
      <c r="V199" s="77"/>
      <c r="W199" s="78"/>
      <c r="X199" s="173"/>
      <c r="Y199" s="64"/>
      <c r="Z199" s="13"/>
      <c r="AA199" s="13"/>
    </row>
    <row r="200" spans="1:27" ht="12.75" customHeight="1" x14ac:dyDescent="0.3">
      <c r="A200" s="179"/>
      <c r="B200" s="66"/>
      <c r="C200" s="262"/>
      <c r="D200" s="65"/>
      <c r="E200" s="68"/>
      <c r="F200" s="69"/>
      <c r="G200" s="70"/>
      <c r="H200" s="65"/>
      <c r="I200" s="42" t="str">
        <f xml:space="preserve"> IF(COUNT(Score!G199:J199)&gt;0,                                          IF(Score!L199 = "Positive", "Ask CRAFFT questions", "Ask CAR question only"), "")</f>
        <v/>
      </c>
      <c r="J200" s="75"/>
      <c r="K200" s="67"/>
      <c r="L200" s="67"/>
      <c r="M200" s="67"/>
      <c r="N200" s="67"/>
      <c r="O200" s="65"/>
      <c r="P200" s="38" t="str">
        <f>Score!U199</f>
        <v/>
      </c>
      <c r="Q200" s="9" t="str">
        <f>IF(ISNUMBER(P200),VLOOKUP(P200,Lookups!#REF!,2),IF(AND(Score!AE199&gt;0,Score!AG199= "Positive"),     "Incomplete",""))</f>
        <v/>
      </c>
      <c r="R200" s="122" t="str">
        <f>IF(Score!K199=0,         VLOOKUP(SUM(Score!N199:S199),Lookups!C$2:E$3, 3),   IF(ISNUMBER(Score!K199),         VLOOKUP(SUM(Score!N199:S199),Lookups!C$4:E$11, 3), "")     )</f>
        <v/>
      </c>
      <c r="S200" s="66"/>
      <c r="T200" s="67"/>
      <c r="U200" s="67"/>
      <c r="V200" s="77"/>
      <c r="W200" s="78"/>
      <c r="X200" s="173"/>
      <c r="Y200" s="64"/>
      <c r="Z200" s="13"/>
      <c r="AA200" s="13"/>
    </row>
    <row r="201" spans="1:27" ht="12.75" customHeight="1" x14ac:dyDescent="0.3">
      <c r="A201" s="179"/>
      <c r="B201" s="66"/>
      <c r="C201" s="262"/>
      <c r="D201" s="65"/>
      <c r="E201" s="68"/>
      <c r="F201" s="69"/>
      <c r="G201" s="70"/>
      <c r="H201" s="65"/>
      <c r="I201" s="42" t="str">
        <f xml:space="preserve"> IF(COUNT(Score!G200:J200)&gt;0,                                          IF(Score!L200 = "Positive", "Ask CRAFFT questions", "Ask CAR question only"), "")</f>
        <v/>
      </c>
      <c r="J201" s="75"/>
      <c r="K201" s="67"/>
      <c r="L201" s="67"/>
      <c r="M201" s="67"/>
      <c r="N201" s="67"/>
      <c r="O201" s="65"/>
      <c r="P201" s="38" t="str">
        <f>Score!U200</f>
        <v/>
      </c>
      <c r="Q201" s="9" t="str">
        <f>IF(ISNUMBER(P201),VLOOKUP(P201,Lookups!#REF!,2),IF(AND(Score!AE200&gt;0,Score!AG200= "Positive"),     "Incomplete",""))</f>
        <v/>
      </c>
      <c r="R201" s="122" t="str">
        <f>IF(Score!K200=0,         VLOOKUP(SUM(Score!N200:S200),Lookups!C$2:E$3, 3),   IF(ISNUMBER(Score!K200),         VLOOKUP(SUM(Score!N200:S200),Lookups!C$4:E$11, 3), "")     )</f>
        <v/>
      </c>
      <c r="S201" s="66"/>
      <c r="T201" s="67"/>
      <c r="U201" s="67"/>
      <c r="V201" s="77"/>
      <c r="W201" s="78"/>
      <c r="X201" s="173"/>
      <c r="Y201" s="64"/>
      <c r="Z201" s="13"/>
      <c r="AA201" s="13"/>
    </row>
    <row r="202" spans="1:27" ht="12.75" customHeight="1" x14ac:dyDescent="0.3">
      <c r="A202" s="179"/>
      <c r="B202" s="66"/>
      <c r="C202" s="262"/>
      <c r="D202" s="65"/>
      <c r="E202" s="68"/>
      <c r="F202" s="69"/>
      <c r="G202" s="70"/>
      <c r="H202" s="65"/>
      <c r="I202" s="42" t="str">
        <f xml:space="preserve"> IF(COUNT(Score!G201:J201)&gt;0,                                          IF(Score!L201 = "Positive", "Ask CRAFFT questions", "Ask CAR question only"), "")</f>
        <v/>
      </c>
      <c r="J202" s="75"/>
      <c r="K202" s="67"/>
      <c r="L202" s="67"/>
      <c r="M202" s="67"/>
      <c r="N202" s="67"/>
      <c r="O202" s="65"/>
      <c r="P202" s="38" t="str">
        <f>Score!U201</f>
        <v/>
      </c>
      <c r="Q202" s="9" t="str">
        <f>IF(ISNUMBER(P202),VLOOKUP(P202,Lookups!#REF!,2),IF(AND(Score!AE201&gt;0,Score!AG201= "Positive"),     "Incomplete",""))</f>
        <v/>
      </c>
      <c r="R202" s="122" t="str">
        <f>IF(Score!K201=0,         VLOOKUP(SUM(Score!N201:S201),Lookups!C$2:E$3, 3),   IF(ISNUMBER(Score!K201),         VLOOKUP(SUM(Score!N201:S201),Lookups!C$4:E$11, 3), "")     )</f>
        <v/>
      </c>
      <c r="S202" s="66"/>
      <c r="T202" s="67"/>
      <c r="U202" s="67"/>
      <c r="V202" s="77"/>
      <c r="W202" s="78"/>
      <c r="X202" s="173"/>
      <c r="Y202" s="64"/>
      <c r="Z202" s="13"/>
      <c r="AA202" s="13"/>
    </row>
    <row r="203" spans="1:27" ht="12.75" customHeight="1" x14ac:dyDescent="0.3">
      <c r="A203" s="179"/>
      <c r="B203" s="66"/>
      <c r="C203" s="262"/>
      <c r="D203" s="65"/>
      <c r="E203" s="68"/>
      <c r="F203" s="69"/>
      <c r="G203" s="70"/>
      <c r="H203" s="65"/>
      <c r="I203" s="42" t="str">
        <f xml:space="preserve"> IF(COUNT(Score!G202:J202)&gt;0,                                          IF(Score!L202 = "Positive", "Ask CRAFFT questions", "Ask CAR question only"), "")</f>
        <v/>
      </c>
      <c r="J203" s="75"/>
      <c r="K203" s="67"/>
      <c r="L203" s="67"/>
      <c r="M203" s="67"/>
      <c r="N203" s="67"/>
      <c r="O203" s="65"/>
      <c r="P203" s="38" t="str">
        <f>Score!U202</f>
        <v/>
      </c>
      <c r="Q203" s="9" t="str">
        <f>IF(ISNUMBER(P203),VLOOKUP(P203,Lookups!#REF!,2),IF(AND(Score!AE202&gt;0,Score!AG202= "Positive"),     "Incomplete",""))</f>
        <v/>
      </c>
      <c r="R203" s="122" t="str">
        <f>IF(Score!K202=0,         VLOOKUP(SUM(Score!N202:S202),Lookups!C$2:E$3, 3),   IF(ISNUMBER(Score!K202),         VLOOKUP(SUM(Score!N202:S202),Lookups!C$4:E$11, 3), "")     )</f>
        <v/>
      </c>
      <c r="S203" s="66"/>
      <c r="T203" s="67"/>
      <c r="U203" s="67"/>
      <c r="V203" s="77"/>
      <c r="W203" s="78"/>
      <c r="X203" s="173"/>
      <c r="Y203" s="64"/>
      <c r="Z203" s="13"/>
      <c r="AA203" s="13"/>
    </row>
    <row r="204" spans="1:27" ht="12.75" customHeight="1" x14ac:dyDescent="0.3">
      <c r="A204" s="179"/>
      <c r="B204" s="66"/>
      <c r="C204" s="262"/>
      <c r="D204" s="65"/>
      <c r="E204" s="68"/>
      <c r="F204" s="69"/>
      <c r="G204" s="70"/>
      <c r="H204" s="65"/>
      <c r="I204" s="42" t="str">
        <f xml:space="preserve"> IF(COUNT(Score!G203:J203)&gt;0,                                          IF(Score!L203 = "Positive", "Ask CRAFFT questions", "Ask CAR question only"), "")</f>
        <v/>
      </c>
      <c r="J204" s="75"/>
      <c r="K204" s="67"/>
      <c r="L204" s="67"/>
      <c r="M204" s="67"/>
      <c r="N204" s="67"/>
      <c r="O204" s="65"/>
      <c r="P204" s="38" t="str">
        <f>Score!U203</f>
        <v/>
      </c>
      <c r="Q204" s="9" t="str">
        <f>IF(ISNUMBER(P204),VLOOKUP(P204,Lookups!#REF!,2),IF(AND(Score!AE203&gt;0,Score!AG203= "Positive"),     "Incomplete",""))</f>
        <v/>
      </c>
      <c r="R204" s="122" t="str">
        <f>IF(Score!K203=0,         VLOOKUP(SUM(Score!N203:S203),Lookups!C$2:E$3, 3),   IF(ISNUMBER(Score!K203),         VLOOKUP(SUM(Score!N203:S203),Lookups!C$4:E$11, 3), "")     )</f>
        <v/>
      </c>
      <c r="S204" s="66"/>
      <c r="T204" s="67"/>
      <c r="U204" s="67"/>
      <c r="V204" s="77"/>
      <c r="W204" s="78"/>
      <c r="X204" s="173"/>
      <c r="Y204" s="64"/>
      <c r="Z204" s="13"/>
      <c r="AA204" s="13"/>
    </row>
    <row r="205" spans="1:27" ht="12.75" customHeight="1" x14ac:dyDescent="0.3">
      <c r="A205" s="179"/>
      <c r="B205" s="66"/>
      <c r="C205" s="262"/>
      <c r="D205" s="65"/>
      <c r="E205" s="68"/>
      <c r="F205" s="69"/>
      <c r="G205" s="70"/>
      <c r="H205" s="65"/>
      <c r="I205" s="42" t="str">
        <f xml:space="preserve"> IF(COUNT(Score!G204:J204)&gt;0,                                          IF(Score!L204 = "Positive", "Ask CRAFFT questions", "Ask CAR question only"), "")</f>
        <v/>
      </c>
      <c r="J205" s="75"/>
      <c r="K205" s="67"/>
      <c r="L205" s="67"/>
      <c r="M205" s="67"/>
      <c r="N205" s="67"/>
      <c r="O205" s="65"/>
      <c r="P205" s="38" t="str">
        <f>Score!U204</f>
        <v/>
      </c>
      <c r="Q205" s="9" t="str">
        <f>IF(ISNUMBER(P205),VLOOKUP(P205,Lookups!#REF!,2),IF(AND(Score!AE204&gt;0,Score!AG204= "Positive"),     "Incomplete",""))</f>
        <v/>
      </c>
      <c r="R205" s="122" t="str">
        <f>IF(Score!K204=0,         VLOOKUP(SUM(Score!N204:S204),Lookups!C$2:E$3, 3),   IF(ISNUMBER(Score!K204),         VLOOKUP(SUM(Score!N204:S204),Lookups!C$4:E$11, 3), "")     )</f>
        <v/>
      </c>
      <c r="S205" s="66"/>
      <c r="T205" s="67"/>
      <c r="U205" s="67"/>
      <c r="V205" s="77"/>
      <c r="W205" s="78"/>
      <c r="X205" s="173"/>
      <c r="Y205" s="64"/>
      <c r="Z205" s="13"/>
      <c r="AA205" s="13"/>
    </row>
    <row r="206" spans="1:27" ht="12.75" customHeight="1" x14ac:dyDescent="0.3">
      <c r="A206" s="179"/>
      <c r="B206" s="66"/>
      <c r="C206" s="262"/>
      <c r="D206" s="65"/>
      <c r="E206" s="68"/>
      <c r="F206" s="69"/>
      <c r="G206" s="70"/>
      <c r="H206" s="65"/>
      <c r="I206" s="42" t="str">
        <f xml:space="preserve"> IF(COUNT(Score!G205:J205)&gt;0,                                          IF(Score!L205 = "Positive", "Ask CRAFFT questions", "Ask CAR question only"), "")</f>
        <v/>
      </c>
      <c r="J206" s="75"/>
      <c r="K206" s="67"/>
      <c r="L206" s="67"/>
      <c r="M206" s="67"/>
      <c r="N206" s="67"/>
      <c r="O206" s="65"/>
      <c r="P206" s="38" t="str">
        <f>Score!U205</f>
        <v/>
      </c>
      <c r="Q206" s="9" t="str">
        <f>IF(ISNUMBER(P206),VLOOKUP(P206,Lookups!#REF!,2),IF(AND(Score!AE205&gt;0,Score!AG205= "Positive"),     "Incomplete",""))</f>
        <v/>
      </c>
      <c r="R206" s="122" t="str">
        <f>IF(Score!K205=0,         VLOOKUP(SUM(Score!N205:S205),Lookups!C$2:E$3, 3),   IF(ISNUMBER(Score!K205),         VLOOKUP(SUM(Score!N205:S205),Lookups!C$4:E$11, 3), "")     )</f>
        <v/>
      </c>
      <c r="S206" s="66"/>
      <c r="T206" s="67"/>
      <c r="U206" s="67"/>
      <c r="V206" s="77"/>
      <c r="W206" s="78"/>
      <c r="X206" s="173"/>
      <c r="Y206" s="64"/>
      <c r="Z206" s="13"/>
      <c r="AA206" s="13"/>
    </row>
    <row r="207" spans="1:27" ht="12.75" customHeight="1" x14ac:dyDescent="0.3">
      <c r="A207" s="179"/>
      <c r="B207" s="66"/>
      <c r="C207" s="262"/>
      <c r="D207" s="65"/>
      <c r="E207" s="68"/>
      <c r="F207" s="69"/>
      <c r="G207" s="70"/>
      <c r="H207" s="65"/>
      <c r="I207" s="42" t="str">
        <f xml:space="preserve"> IF(COUNT(Score!G206:J206)&gt;0,                                          IF(Score!L206 = "Positive", "Ask CRAFFT questions", "Ask CAR question only"), "")</f>
        <v/>
      </c>
      <c r="J207" s="75"/>
      <c r="K207" s="67"/>
      <c r="L207" s="67"/>
      <c r="M207" s="67"/>
      <c r="N207" s="67"/>
      <c r="O207" s="65"/>
      <c r="P207" s="38" t="str">
        <f>Score!U206</f>
        <v/>
      </c>
      <c r="Q207" s="9" t="str">
        <f>IF(ISNUMBER(P207),VLOOKUP(P207,Lookups!#REF!,2),IF(AND(Score!AE206&gt;0,Score!AG206= "Positive"),     "Incomplete",""))</f>
        <v/>
      </c>
      <c r="R207" s="122" t="str">
        <f>IF(Score!K206=0,         VLOOKUP(SUM(Score!N206:S206),Lookups!C$2:E$3, 3),   IF(ISNUMBER(Score!K206),         VLOOKUP(SUM(Score!N206:S206),Lookups!C$4:E$11, 3), "")     )</f>
        <v/>
      </c>
      <c r="S207" s="66"/>
      <c r="T207" s="67"/>
      <c r="U207" s="67"/>
      <c r="V207" s="77"/>
      <c r="W207" s="78"/>
      <c r="X207" s="173"/>
      <c r="Y207" s="64"/>
      <c r="Z207" s="13"/>
      <c r="AA207" s="13"/>
    </row>
    <row r="208" spans="1:27" ht="12.75" customHeight="1" x14ac:dyDescent="0.3">
      <c r="A208" s="179"/>
      <c r="B208" s="66"/>
      <c r="C208" s="262"/>
      <c r="D208" s="65"/>
      <c r="E208" s="68"/>
      <c r="F208" s="69"/>
      <c r="G208" s="70"/>
      <c r="H208" s="65"/>
      <c r="I208" s="42" t="str">
        <f xml:space="preserve"> IF(COUNT(Score!G207:J207)&gt;0,                                          IF(Score!L207 = "Positive", "Ask CRAFFT questions", "Ask CAR question only"), "")</f>
        <v/>
      </c>
      <c r="J208" s="75"/>
      <c r="K208" s="67"/>
      <c r="L208" s="67"/>
      <c r="M208" s="67"/>
      <c r="N208" s="67"/>
      <c r="O208" s="65"/>
      <c r="P208" s="38" t="str">
        <f>Score!U207</f>
        <v/>
      </c>
      <c r="Q208" s="9" t="str">
        <f>IF(ISNUMBER(P208),VLOOKUP(P208,Lookups!#REF!,2),IF(AND(Score!AE207&gt;0,Score!AG207= "Positive"),     "Incomplete",""))</f>
        <v/>
      </c>
      <c r="R208" s="122" t="str">
        <f>IF(Score!K207=0,         VLOOKUP(SUM(Score!N207:S207),Lookups!C$2:E$3, 3),   IF(ISNUMBER(Score!K207),         VLOOKUP(SUM(Score!N207:S207),Lookups!C$4:E$11, 3), "")     )</f>
        <v/>
      </c>
      <c r="S208" s="66"/>
      <c r="T208" s="67"/>
      <c r="U208" s="67"/>
      <c r="V208" s="77"/>
      <c r="W208" s="78"/>
      <c r="X208" s="173"/>
      <c r="Y208" s="64"/>
      <c r="Z208" s="13"/>
      <c r="AA208" s="13"/>
    </row>
    <row r="209" spans="1:27" ht="12.75" customHeight="1" x14ac:dyDescent="0.3">
      <c r="A209" s="179"/>
      <c r="B209" s="66"/>
      <c r="C209" s="262"/>
      <c r="D209" s="65"/>
      <c r="E209" s="68"/>
      <c r="F209" s="69"/>
      <c r="G209" s="70"/>
      <c r="H209" s="65"/>
      <c r="I209" s="42" t="str">
        <f xml:space="preserve"> IF(COUNT(Score!G208:J208)&gt;0,                                          IF(Score!L208 = "Positive", "Ask CRAFFT questions", "Ask CAR question only"), "")</f>
        <v/>
      </c>
      <c r="J209" s="75"/>
      <c r="K209" s="67"/>
      <c r="L209" s="67"/>
      <c r="M209" s="67"/>
      <c r="N209" s="67"/>
      <c r="O209" s="65"/>
      <c r="P209" s="38" t="str">
        <f>Score!U208</f>
        <v/>
      </c>
      <c r="Q209" s="9" t="str">
        <f>IF(ISNUMBER(P209),VLOOKUP(P209,Lookups!#REF!,2),IF(AND(Score!AE208&gt;0,Score!AG208= "Positive"),     "Incomplete",""))</f>
        <v/>
      </c>
      <c r="R209" s="122" t="str">
        <f>IF(Score!K208=0,         VLOOKUP(SUM(Score!N208:S208),Lookups!C$2:E$3, 3),   IF(ISNUMBER(Score!K208),         VLOOKUP(SUM(Score!N208:S208),Lookups!C$4:E$11, 3), "")     )</f>
        <v/>
      </c>
      <c r="S209" s="66"/>
      <c r="T209" s="67"/>
      <c r="U209" s="67"/>
      <c r="V209" s="77"/>
      <c r="W209" s="78"/>
      <c r="X209" s="173"/>
      <c r="Y209" s="64"/>
      <c r="Z209" s="13"/>
      <c r="AA209" s="13"/>
    </row>
    <row r="210" spans="1:27" ht="12.75" customHeight="1" x14ac:dyDescent="0.3">
      <c r="A210" s="179"/>
      <c r="B210" s="66"/>
      <c r="C210" s="262"/>
      <c r="D210" s="65"/>
      <c r="E210" s="68"/>
      <c r="F210" s="69"/>
      <c r="G210" s="70"/>
      <c r="H210" s="65"/>
      <c r="I210" s="42" t="str">
        <f xml:space="preserve"> IF(COUNT(Score!G209:J209)&gt;0,                                          IF(Score!L209 = "Positive", "Ask CRAFFT questions", "Ask CAR question only"), "")</f>
        <v/>
      </c>
      <c r="J210" s="75"/>
      <c r="K210" s="67"/>
      <c r="L210" s="67"/>
      <c r="M210" s="67"/>
      <c r="N210" s="67"/>
      <c r="O210" s="65"/>
      <c r="P210" s="38" t="str">
        <f>Score!U209</f>
        <v/>
      </c>
      <c r="Q210" s="9" t="str">
        <f>IF(ISNUMBER(P210),VLOOKUP(P210,Lookups!#REF!,2),IF(AND(Score!AE209&gt;0,Score!AG209= "Positive"),     "Incomplete",""))</f>
        <v/>
      </c>
      <c r="R210" s="122" t="str">
        <f>IF(Score!K209=0,         VLOOKUP(SUM(Score!N209:S209),Lookups!C$2:E$3, 3),   IF(ISNUMBER(Score!K209),         VLOOKUP(SUM(Score!N209:S209),Lookups!C$4:E$11, 3), "")     )</f>
        <v/>
      </c>
      <c r="S210" s="66"/>
      <c r="T210" s="67"/>
      <c r="U210" s="67"/>
      <c r="V210" s="77"/>
      <c r="W210" s="78"/>
      <c r="X210" s="173"/>
      <c r="Y210" s="64"/>
      <c r="Z210" s="13"/>
      <c r="AA210" s="13"/>
    </row>
    <row r="211" spans="1:27" ht="12.75" customHeight="1" x14ac:dyDescent="0.3">
      <c r="A211" s="179"/>
      <c r="B211" s="66"/>
      <c r="C211" s="262"/>
      <c r="D211" s="65"/>
      <c r="E211" s="68"/>
      <c r="F211" s="69"/>
      <c r="G211" s="70"/>
      <c r="H211" s="65"/>
      <c r="I211" s="42" t="str">
        <f xml:space="preserve"> IF(COUNT(Score!G210:J210)&gt;0,                                          IF(Score!L210 = "Positive", "Ask CRAFFT questions", "Ask CAR question only"), "")</f>
        <v/>
      </c>
      <c r="J211" s="75"/>
      <c r="K211" s="67"/>
      <c r="L211" s="67"/>
      <c r="M211" s="67"/>
      <c r="N211" s="67"/>
      <c r="O211" s="65"/>
      <c r="P211" s="38" t="str">
        <f>Score!U210</f>
        <v/>
      </c>
      <c r="Q211" s="9" t="str">
        <f>IF(ISNUMBER(P211),VLOOKUP(P211,Lookups!#REF!,2),IF(AND(Score!AE210&gt;0,Score!AG210= "Positive"),     "Incomplete",""))</f>
        <v/>
      </c>
      <c r="R211" s="122" t="str">
        <f>IF(Score!K210=0,         VLOOKUP(SUM(Score!N210:S210),Lookups!C$2:E$3, 3),   IF(ISNUMBER(Score!K210),         VLOOKUP(SUM(Score!N210:S210),Lookups!C$4:E$11, 3), "")     )</f>
        <v/>
      </c>
      <c r="S211" s="66"/>
      <c r="T211" s="67"/>
      <c r="U211" s="67"/>
      <c r="V211" s="77"/>
      <c r="W211" s="78"/>
      <c r="X211" s="173"/>
      <c r="Y211" s="64"/>
      <c r="Z211" s="13"/>
      <c r="AA211" s="13"/>
    </row>
    <row r="212" spans="1:27" ht="12.75" customHeight="1" x14ac:dyDescent="0.3">
      <c r="A212" s="179"/>
      <c r="B212" s="66"/>
      <c r="C212" s="262"/>
      <c r="D212" s="65"/>
      <c r="E212" s="68"/>
      <c r="F212" s="69"/>
      <c r="G212" s="70"/>
      <c r="H212" s="65"/>
      <c r="I212" s="42" t="str">
        <f xml:space="preserve"> IF(COUNT(Score!G211:J211)&gt;0,                                          IF(Score!L211 = "Positive", "Ask CRAFFT questions", "Ask CAR question only"), "")</f>
        <v/>
      </c>
      <c r="J212" s="75"/>
      <c r="K212" s="67"/>
      <c r="L212" s="67"/>
      <c r="M212" s="67"/>
      <c r="N212" s="67"/>
      <c r="O212" s="65"/>
      <c r="P212" s="38" t="str">
        <f>Score!U211</f>
        <v/>
      </c>
      <c r="Q212" s="9" t="str">
        <f>IF(ISNUMBER(P212),VLOOKUP(P212,Lookups!#REF!,2),IF(AND(Score!AE211&gt;0,Score!AG211= "Positive"),     "Incomplete",""))</f>
        <v/>
      </c>
      <c r="R212" s="122" t="str">
        <f>IF(Score!K211=0,         VLOOKUP(SUM(Score!N211:S211),Lookups!C$2:E$3, 3),   IF(ISNUMBER(Score!K211),         VLOOKUP(SUM(Score!N211:S211),Lookups!C$4:E$11, 3), "")     )</f>
        <v/>
      </c>
      <c r="S212" s="66"/>
      <c r="T212" s="67"/>
      <c r="U212" s="67"/>
      <c r="V212" s="77"/>
      <c r="W212" s="78"/>
      <c r="X212" s="173"/>
      <c r="Y212" s="64"/>
      <c r="Z212" s="13"/>
      <c r="AA212" s="13"/>
    </row>
    <row r="213" spans="1:27" ht="12.75" customHeight="1" x14ac:dyDescent="0.3">
      <c r="A213" s="179"/>
      <c r="B213" s="66"/>
      <c r="C213" s="262"/>
      <c r="D213" s="65"/>
      <c r="E213" s="68"/>
      <c r="F213" s="69"/>
      <c r="G213" s="70"/>
      <c r="H213" s="65"/>
      <c r="I213" s="42" t="str">
        <f xml:space="preserve"> IF(COUNT(Score!G212:J212)&gt;0,                                          IF(Score!L212 = "Positive", "Ask CRAFFT questions", "Ask CAR question only"), "")</f>
        <v/>
      </c>
      <c r="J213" s="75"/>
      <c r="K213" s="67"/>
      <c r="L213" s="67"/>
      <c r="M213" s="67"/>
      <c r="N213" s="67"/>
      <c r="O213" s="65"/>
      <c r="P213" s="38" t="str">
        <f>Score!U212</f>
        <v/>
      </c>
      <c r="Q213" s="9" t="str">
        <f>IF(ISNUMBER(P213),VLOOKUP(P213,Lookups!#REF!,2),IF(AND(Score!AE212&gt;0,Score!AG212= "Positive"),     "Incomplete",""))</f>
        <v/>
      </c>
      <c r="R213" s="122" t="str">
        <f>IF(Score!K212=0,         VLOOKUP(SUM(Score!N212:S212),Lookups!C$2:E$3, 3),   IF(ISNUMBER(Score!K212),         VLOOKUP(SUM(Score!N212:S212),Lookups!C$4:E$11, 3), "")     )</f>
        <v/>
      </c>
      <c r="S213" s="66"/>
      <c r="T213" s="67"/>
      <c r="U213" s="67"/>
      <c r="V213" s="77"/>
      <c r="W213" s="78"/>
      <c r="X213" s="173"/>
      <c r="Y213" s="64"/>
      <c r="Z213" s="13"/>
      <c r="AA213" s="13"/>
    </row>
    <row r="214" spans="1:27" ht="12.75" customHeight="1" x14ac:dyDescent="0.3">
      <c r="A214" s="179"/>
      <c r="B214" s="66"/>
      <c r="C214" s="262"/>
      <c r="D214" s="65"/>
      <c r="E214" s="68"/>
      <c r="F214" s="69"/>
      <c r="G214" s="70"/>
      <c r="H214" s="65"/>
      <c r="I214" s="42" t="str">
        <f xml:space="preserve"> IF(COUNT(Score!G213:J213)&gt;0,                                          IF(Score!L213 = "Positive", "Ask CRAFFT questions", "Ask CAR question only"), "")</f>
        <v/>
      </c>
      <c r="J214" s="75"/>
      <c r="K214" s="67"/>
      <c r="L214" s="67"/>
      <c r="M214" s="67"/>
      <c r="N214" s="67"/>
      <c r="O214" s="65"/>
      <c r="P214" s="38" t="str">
        <f>Score!U213</f>
        <v/>
      </c>
      <c r="Q214" s="9" t="str">
        <f>IF(ISNUMBER(P214),VLOOKUP(P214,Lookups!#REF!,2),IF(AND(Score!AE213&gt;0,Score!AG213= "Positive"),     "Incomplete",""))</f>
        <v/>
      </c>
      <c r="R214" s="122" t="str">
        <f>IF(Score!K213=0,         VLOOKUP(SUM(Score!N213:S213),Lookups!C$2:E$3, 3),   IF(ISNUMBER(Score!K213),         VLOOKUP(SUM(Score!N213:S213),Lookups!C$4:E$11, 3), "")     )</f>
        <v/>
      </c>
      <c r="S214" s="66"/>
      <c r="T214" s="67"/>
      <c r="U214" s="67"/>
      <c r="V214" s="77"/>
      <c r="W214" s="78"/>
      <c r="X214" s="173"/>
      <c r="Y214" s="64"/>
      <c r="Z214" s="13"/>
      <c r="AA214" s="13"/>
    </row>
    <row r="215" spans="1:27" ht="12.75" customHeight="1" x14ac:dyDescent="0.3">
      <c r="A215" s="179"/>
      <c r="B215" s="66"/>
      <c r="C215" s="262"/>
      <c r="D215" s="65"/>
      <c r="E215" s="68"/>
      <c r="F215" s="69"/>
      <c r="G215" s="70"/>
      <c r="H215" s="65"/>
      <c r="I215" s="42" t="str">
        <f xml:space="preserve"> IF(COUNT(Score!G214:J214)&gt;0,                                          IF(Score!L214 = "Positive", "Ask CRAFFT questions", "Ask CAR question only"), "")</f>
        <v/>
      </c>
      <c r="J215" s="75"/>
      <c r="K215" s="67"/>
      <c r="L215" s="67"/>
      <c r="M215" s="67"/>
      <c r="N215" s="67"/>
      <c r="O215" s="65"/>
      <c r="P215" s="38" t="str">
        <f>Score!U214</f>
        <v/>
      </c>
      <c r="Q215" s="9" t="str">
        <f>IF(ISNUMBER(P215),VLOOKUP(P215,Lookups!#REF!,2),IF(AND(Score!AE214&gt;0,Score!AG214= "Positive"),     "Incomplete",""))</f>
        <v/>
      </c>
      <c r="R215" s="122" t="str">
        <f>IF(Score!K214=0,         VLOOKUP(SUM(Score!N214:S214),Lookups!C$2:E$3, 3),   IF(ISNUMBER(Score!K214),         VLOOKUP(SUM(Score!N214:S214),Lookups!C$4:E$11, 3), "")     )</f>
        <v/>
      </c>
      <c r="S215" s="66"/>
      <c r="T215" s="67"/>
      <c r="U215" s="67"/>
      <c r="V215" s="77"/>
      <c r="W215" s="78"/>
      <c r="X215" s="173"/>
      <c r="Y215" s="64"/>
      <c r="Z215" s="13"/>
      <c r="AA215" s="13"/>
    </row>
    <row r="216" spans="1:27" ht="12.75" customHeight="1" x14ac:dyDescent="0.3">
      <c r="A216" s="179"/>
      <c r="B216" s="66"/>
      <c r="C216" s="262"/>
      <c r="D216" s="65"/>
      <c r="E216" s="68"/>
      <c r="F216" s="69"/>
      <c r="G216" s="70"/>
      <c r="H216" s="65"/>
      <c r="I216" s="42" t="str">
        <f xml:space="preserve"> IF(COUNT(Score!G215:J215)&gt;0,                                          IF(Score!L215 = "Positive", "Ask CRAFFT questions", "Ask CAR question only"), "")</f>
        <v/>
      </c>
      <c r="J216" s="75"/>
      <c r="K216" s="67"/>
      <c r="L216" s="67"/>
      <c r="M216" s="67"/>
      <c r="N216" s="67"/>
      <c r="O216" s="65"/>
      <c r="P216" s="38" t="str">
        <f>Score!U215</f>
        <v/>
      </c>
      <c r="Q216" s="9" t="str">
        <f>IF(ISNUMBER(P216),VLOOKUP(P216,Lookups!#REF!,2),IF(AND(Score!AE215&gt;0,Score!AG215= "Positive"),     "Incomplete",""))</f>
        <v/>
      </c>
      <c r="R216" s="122" t="str">
        <f>IF(Score!K215=0,         VLOOKUP(SUM(Score!N215:S215),Lookups!C$2:E$3, 3),   IF(ISNUMBER(Score!K215),         VLOOKUP(SUM(Score!N215:S215),Lookups!C$4:E$11, 3), "")     )</f>
        <v/>
      </c>
      <c r="S216" s="66"/>
      <c r="T216" s="67"/>
      <c r="U216" s="67"/>
      <c r="V216" s="77"/>
      <c r="W216" s="78"/>
      <c r="X216" s="173"/>
      <c r="Y216" s="64"/>
      <c r="Z216" s="13"/>
      <c r="AA216" s="13"/>
    </row>
    <row r="217" spans="1:27" ht="12.75" customHeight="1" x14ac:dyDescent="0.3">
      <c r="A217" s="179"/>
      <c r="B217" s="66"/>
      <c r="C217" s="262"/>
      <c r="D217" s="65"/>
      <c r="E217" s="68"/>
      <c r="F217" s="69"/>
      <c r="G217" s="70"/>
      <c r="H217" s="65"/>
      <c r="I217" s="42" t="str">
        <f xml:space="preserve"> IF(COUNT(Score!G216:J216)&gt;0,                                          IF(Score!L216 = "Positive", "Ask CRAFFT questions", "Ask CAR question only"), "")</f>
        <v/>
      </c>
      <c r="J217" s="75"/>
      <c r="K217" s="67"/>
      <c r="L217" s="67"/>
      <c r="M217" s="67"/>
      <c r="N217" s="67"/>
      <c r="O217" s="65"/>
      <c r="P217" s="38" t="str">
        <f>Score!U216</f>
        <v/>
      </c>
      <c r="Q217" s="9" t="str">
        <f>IF(ISNUMBER(P217),VLOOKUP(P217,Lookups!#REF!,2),IF(AND(Score!AE216&gt;0,Score!AG216= "Positive"),     "Incomplete",""))</f>
        <v/>
      </c>
      <c r="R217" s="122" t="str">
        <f>IF(Score!K216=0,         VLOOKUP(SUM(Score!N216:S216),Lookups!C$2:E$3, 3),   IF(ISNUMBER(Score!K216),         VLOOKUP(SUM(Score!N216:S216),Lookups!C$4:E$11, 3), "")     )</f>
        <v/>
      </c>
      <c r="S217" s="66"/>
      <c r="T217" s="67"/>
      <c r="U217" s="67"/>
      <c r="V217" s="77"/>
      <c r="W217" s="78"/>
      <c r="X217" s="173"/>
      <c r="Y217" s="64"/>
      <c r="Z217" s="13"/>
      <c r="AA217" s="13"/>
    </row>
    <row r="218" spans="1:27" ht="12.75" customHeight="1" x14ac:dyDescent="0.3">
      <c r="A218" s="179"/>
      <c r="B218" s="66"/>
      <c r="C218" s="262"/>
      <c r="D218" s="65"/>
      <c r="E218" s="68"/>
      <c r="F218" s="69"/>
      <c r="G218" s="70"/>
      <c r="H218" s="65"/>
      <c r="I218" s="42" t="str">
        <f xml:space="preserve"> IF(COUNT(Score!G217:J217)&gt;0,                                          IF(Score!L217 = "Positive", "Ask CRAFFT questions", "Ask CAR question only"), "")</f>
        <v/>
      </c>
      <c r="J218" s="75"/>
      <c r="K218" s="67"/>
      <c r="L218" s="67"/>
      <c r="M218" s="67"/>
      <c r="N218" s="67"/>
      <c r="O218" s="65"/>
      <c r="P218" s="38" t="str">
        <f>Score!U217</f>
        <v/>
      </c>
      <c r="Q218" s="9" t="str">
        <f>IF(ISNUMBER(P218),VLOOKUP(P218,Lookups!#REF!,2),IF(AND(Score!AE217&gt;0,Score!AG217= "Positive"),     "Incomplete",""))</f>
        <v/>
      </c>
      <c r="R218" s="122" t="str">
        <f>IF(Score!K217=0,         VLOOKUP(SUM(Score!N217:S217),Lookups!C$2:E$3, 3),   IF(ISNUMBER(Score!K217),         VLOOKUP(SUM(Score!N217:S217),Lookups!C$4:E$11, 3), "")     )</f>
        <v/>
      </c>
      <c r="S218" s="66"/>
      <c r="T218" s="67"/>
      <c r="U218" s="67"/>
      <c r="V218" s="77"/>
      <c r="W218" s="78"/>
      <c r="X218" s="173"/>
      <c r="Y218" s="64"/>
      <c r="Z218" s="13"/>
      <c r="AA218" s="13"/>
    </row>
    <row r="219" spans="1:27" ht="12.75" customHeight="1" x14ac:dyDescent="0.3">
      <c r="A219" s="179"/>
      <c r="B219" s="66"/>
      <c r="C219" s="262"/>
      <c r="D219" s="65"/>
      <c r="E219" s="68"/>
      <c r="F219" s="69"/>
      <c r="G219" s="70"/>
      <c r="H219" s="65"/>
      <c r="I219" s="42" t="str">
        <f xml:space="preserve"> IF(COUNT(Score!G218:J218)&gt;0,                                          IF(Score!L218 = "Positive", "Ask CRAFFT questions", "Ask CAR question only"), "")</f>
        <v/>
      </c>
      <c r="J219" s="75"/>
      <c r="K219" s="67"/>
      <c r="L219" s="67"/>
      <c r="M219" s="67"/>
      <c r="N219" s="67"/>
      <c r="O219" s="65"/>
      <c r="P219" s="38" t="str">
        <f>Score!U218</f>
        <v/>
      </c>
      <c r="Q219" s="9" t="str">
        <f>IF(ISNUMBER(P219),VLOOKUP(P219,Lookups!#REF!,2),IF(AND(Score!AE218&gt;0,Score!AG218= "Positive"),     "Incomplete",""))</f>
        <v/>
      </c>
      <c r="R219" s="122" t="str">
        <f>IF(Score!K218=0,         VLOOKUP(SUM(Score!N218:S218),Lookups!C$2:E$3, 3),   IF(ISNUMBER(Score!K218),         VLOOKUP(SUM(Score!N218:S218),Lookups!C$4:E$11, 3), "")     )</f>
        <v/>
      </c>
      <c r="S219" s="66"/>
      <c r="T219" s="67"/>
      <c r="U219" s="67"/>
      <c r="V219" s="77"/>
      <c r="W219" s="78"/>
      <c r="X219" s="173"/>
      <c r="Y219" s="64"/>
      <c r="Z219" s="13"/>
      <c r="AA219" s="13"/>
    </row>
    <row r="220" spans="1:27" ht="12.75" customHeight="1" x14ac:dyDescent="0.3">
      <c r="A220" s="179"/>
      <c r="B220" s="66"/>
      <c r="C220" s="262"/>
      <c r="D220" s="65"/>
      <c r="E220" s="68"/>
      <c r="F220" s="69"/>
      <c r="G220" s="70"/>
      <c r="H220" s="65"/>
      <c r="I220" s="42" t="str">
        <f xml:space="preserve"> IF(COUNT(Score!G219:J219)&gt;0,                                          IF(Score!L219 = "Positive", "Ask CRAFFT questions", "Ask CAR question only"), "")</f>
        <v/>
      </c>
      <c r="J220" s="75"/>
      <c r="K220" s="67"/>
      <c r="L220" s="67"/>
      <c r="M220" s="67"/>
      <c r="N220" s="67"/>
      <c r="O220" s="65"/>
      <c r="P220" s="38" t="str">
        <f>Score!U219</f>
        <v/>
      </c>
      <c r="Q220" s="9" t="str">
        <f>IF(ISNUMBER(P220),VLOOKUP(P220,Lookups!#REF!,2),IF(AND(Score!AE219&gt;0,Score!AG219= "Positive"),     "Incomplete",""))</f>
        <v/>
      </c>
      <c r="R220" s="122" t="str">
        <f>IF(Score!K219=0,         VLOOKUP(SUM(Score!N219:S219),Lookups!C$2:E$3, 3),   IF(ISNUMBER(Score!K219),         VLOOKUP(SUM(Score!N219:S219),Lookups!C$4:E$11, 3), "")     )</f>
        <v/>
      </c>
      <c r="S220" s="66"/>
      <c r="T220" s="67"/>
      <c r="U220" s="67"/>
      <c r="V220" s="77"/>
      <c r="W220" s="78"/>
      <c r="X220" s="173"/>
      <c r="Y220" s="64"/>
      <c r="Z220" s="13"/>
      <c r="AA220" s="13"/>
    </row>
    <row r="221" spans="1:27" ht="12.75" customHeight="1" x14ac:dyDescent="0.3">
      <c r="A221" s="179"/>
      <c r="B221" s="66"/>
      <c r="C221" s="262"/>
      <c r="D221" s="65"/>
      <c r="E221" s="68"/>
      <c r="F221" s="69"/>
      <c r="G221" s="70"/>
      <c r="H221" s="65"/>
      <c r="I221" s="42" t="str">
        <f xml:space="preserve"> IF(COUNT(Score!G220:J220)&gt;0,                                          IF(Score!L220 = "Positive", "Ask CRAFFT questions", "Ask CAR question only"), "")</f>
        <v/>
      </c>
      <c r="J221" s="75"/>
      <c r="K221" s="67"/>
      <c r="L221" s="67"/>
      <c r="M221" s="67"/>
      <c r="N221" s="67"/>
      <c r="O221" s="65"/>
      <c r="P221" s="38" t="str">
        <f>Score!U220</f>
        <v/>
      </c>
      <c r="Q221" s="9" t="str">
        <f>IF(ISNUMBER(P221),VLOOKUP(P221,Lookups!#REF!,2),IF(AND(Score!AE220&gt;0,Score!AG220= "Positive"),     "Incomplete",""))</f>
        <v/>
      </c>
      <c r="R221" s="122" t="str">
        <f>IF(Score!K220=0,         VLOOKUP(SUM(Score!N220:S220),Lookups!C$2:E$3, 3),   IF(ISNUMBER(Score!K220),         VLOOKUP(SUM(Score!N220:S220),Lookups!C$4:E$11, 3), "")     )</f>
        <v/>
      </c>
      <c r="S221" s="66"/>
      <c r="T221" s="67"/>
      <c r="U221" s="67"/>
      <c r="V221" s="77"/>
      <c r="W221" s="78"/>
      <c r="X221" s="173"/>
      <c r="Y221" s="64"/>
      <c r="Z221" s="13"/>
      <c r="AA221" s="13"/>
    </row>
    <row r="222" spans="1:27" ht="12.75" customHeight="1" x14ac:dyDescent="0.3">
      <c r="A222" s="179"/>
      <c r="B222" s="66"/>
      <c r="C222" s="262"/>
      <c r="D222" s="65"/>
      <c r="E222" s="68"/>
      <c r="F222" s="69"/>
      <c r="G222" s="70"/>
      <c r="H222" s="65"/>
      <c r="I222" s="42" t="str">
        <f xml:space="preserve"> IF(COUNT(Score!G221:J221)&gt;0,                                          IF(Score!L221 = "Positive", "Ask CRAFFT questions", "Ask CAR question only"), "")</f>
        <v/>
      </c>
      <c r="J222" s="75"/>
      <c r="K222" s="67"/>
      <c r="L222" s="67"/>
      <c r="M222" s="67"/>
      <c r="N222" s="67"/>
      <c r="O222" s="65"/>
      <c r="P222" s="38" t="str">
        <f>Score!U221</f>
        <v/>
      </c>
      <c r="Q222" s="9" t="str">
        <f>IF(ISNUMBER(P222),VLOOKUP(P222,Lookups!#REF!,2),IF(AND(Score!AE221&gt;0,Score!AG221= "Positive"),     "Incomplete",""))</f>
        <v/>
      </c>
      <c r="R222" s="122" t="str">
        <f>IF(Score!K221=0,         VLOOKUP(SUM(Score!N221:S221),Lookups!C$2:E$3, 3),   IF(ISNUMBER(Score!K221),         VLOOKUP(SUM(Score!N221:S221),Lookups!C$4:E$11, 3), "")     )</f>
        <v/>
      </c>
      <c r="S222" s="66"/>
      <c r="T222" s="67"/>
      <c r="U222" s="67"/>
      <c r="V222" s="77"/>
      <c r="W222" s="78"/>
      <c r="X222" s="173"/>
      <c r="Y222" s="64"/>
      <c r="Z222" s="13"/>
      <c r="AA222" s="13"/>
    </row>
    <row r="223" spans="1:27" ht="12.75" customHeight="1" x14ac:dyDescent="0.3">
      <c r="A223" s="179"/>
      <c r="B223" s="66"/>
      <c r="C223" s="262"/>
      <c r="D223" s="65"/>
      <c r="E223" s="68"/>
      <c r="F223" s="69"/>
      <c r="G223" s="70"/>
      <c r="H223" s="65"/>
      <c r="I223" s="42" t="str">
        <f xml:space="preserve"> IF(COUNT(Score!G222:J222)&gt;0,                                          IF(Score!L222 = "Positive", "Ask CRAFFT questions", "Ask CAR question only"), "")</f>
        <v/>
      </c>
      <c r="J223" s="75"/>
      <c r="K223" s="67"/>
      <c r="L223" s="67"/>
      <c r="M223" s="67"/>
      <c r="N223" s="67"/>
      <c r="O223" s="65"/>
      <c r="P223" s="38" t="str">
        <f>Score!U222</f>
        <v/>
      </c>
      <c r="Q223" s="9" t="str">
        <f>IF(ISNUMBER(P223),VLOOKUP(P223,Lookups!#REF!,2),IF(AND(Score!AE222&gt;0,Score!AG222= "Positive"),     "Incomplete",""))</f>
        <v/>
      </c>
      <c r="R223" s="122" t="str">
        <f>IF(Score!K222=0,         VLOOKUP(SUM(Score!N222:S222),Lookups!C$2:E$3, 3),   IF(ISNUMBER(Score!K222),         VLOOKUP(SUM(Score!N222:S222),Lookups!C$4:E$11, 3), "")     )</f>
        <v/>
      </c>
      <c r="S223" s="66"/>
      <c r="T223" s="67"/>
      <c r="U223" s="67"/>
      <c r="V223" s="77"/>
      <c r="W223" s="78"/>
      <c r="X223" s="173"/>
      <c r="Y223" s="64"/>
      <c r="Z223" s="13"/>
      <c r="AA223" s="13"/>
    </row>
    <row r="224" spans="1:27" ht="15.5" x14ac:dyDescent="0.35">
      <c r="A224" s="180"/>
      <c r="B224" s="72"/>
      <c r="C224" s="263"/>
      <c r="D224" s="65"/>
      <c r="E224" s="68"/>
      <c r="F224" s="69"/>
      <c r="G224" s="70"/>
      <c r="H224" s="65"/>
      <c r="I224" s="42" t="str">
        <f xml:space="preserve"> IF(COUNT(Score!G223:J223)&gt;0,                                          IF(Score!L223 = "Positive", "Ask CRAFFT questions", "Ask CAR question only"), "")</f>
        <v/>
      </c>
      <c r="J224" s="76"/>
      <c r="K224" s="73"/>
      <c r="L224" s="73"/>
      <c r="M224" s="73"/>
      <c r="N224" s="73"/>
      <c r="O224" s="71"/>
      <c r="P224" s="38" t="str">
        <f>Score!U223</f>
        <v/>
      </c>
      <c r="Q224" s="9" t="str">
        <f>IF(ISNUMBER(P224),VLOOKUP(P224,Lookups!#REF!,2),IF(AND(Score!AE223&gt;0,Score!AG223= "Positive"),     "Incomplete",""))</f>
        <v/>
      </c>
      <c r="R224" s="122" t="str">
        <f>IF(Score!K223=0,         VLOOKUP(SUM(Score!N223:S223),Lookups!C$2:E$3, 3),   IF(ISNUMBER(Score!K223),         VLOOKUP(SUM(Score!N223:S223),Lookups!C$4:E$11, 3), "")     )</f>
        <v/>
      </c>
      <c r="S224" s="66"/>
      <c r="T224" s="67"/>
      <c r="U224" s="67"/>
      <c r="V224" s="77"/>
      <c r="W224" s="78"/>
      <c r="X224" s="174"/>
      <c r="Y224" s="64"/>
      <c r="Z224" s="13"/>
      <c r="AA224" s="13"/>
    </row>
    <row r="225" spans="1:27" ht="15.5" x14ac:dyDescent="0.35">
      <c r="A225" s="180"/>
      <c r="B225" s="72"/>
      <c r="C225" s="263"/>
      <c r="D225" s="65"/>
      <c r="E225" s="68"/>
      <c r="F225" s="69"/>
      <c r="G225" s="70"/>
      <c r="H225" s="65"/>
      <c r="I225" s="42" t="str">
        <f xml:space="preserve"> IF(COUNT(Score!G224:J224)&gt;0,                                          IF(Score!L224 = "Positive", "Ask CRAFFT questions", "Ask CAR question only"), "")</f>
        <v/>
      </c>
      <c r="J225" s="76"/>
      <c r="K225" s="73"/>
      <c r="L225" s="73"/>
      <c r="M225" s="73"/>
      <c r="N225" s="73"/>
      <c r="O225" s="71"/>
      <c r="P225" s="38" t="str">
        <f>Score!U224</f>
        <v/>
      </c>
      <c r="Q225" s="9" t="str">
        <f>IF(ISNUMBER(P225),VLOOKUP(P225,Lookups!#REF!,2),IF(AND(Score!AE224&gt;0,Score!AG224= "Positive"),     "Incomplete",""))</f>
        <v/>
      </c>
      <c r="R225" s="122" t="str">
        <f>IF(Score!K224=0,         VLOOKUP(SUM(Score!N224:S224),Lookups!C$2:E$3, 3),   IF(ISNUMBER(Score!K224),         VLOOKUP(SUM(Score!N224:S224),Lookups!C$4:E$11, 3), "")     )</f>
        <v/>
      </c>
      <c r="S225" s="66"/>
      <c r="T225" s="67"/>
      <c r="U225" s="67"/>
      <c r="V225" s="77"/>
      <c r="W225" s="78"/>
      <c r="X225" s="174"/>
      <c r="Y225" s="64"/>
      <c r="Z225" s="13"/>
      <c r="AA225" s="13"/>
    </row>
    <row r="226" spans="1:27" ht="13" x14ac:dyDescent="0.3">
      <c r="A226" s="179"/>
      <c r="B226" s="66"/>
      <c r="C226" s="262"/>
      <c r="D226" s="65"/>
      <c r="E226" s="68"/>
      <c r="F226" s="69"/>
      <c r="G226" s="70"/>
      <c r="H226" s="65"/>
      <c r="I226" s="42" t="str">
        <f xml:space="preserve"> IF(COUNT(Score!G225:J225)&gt;0,                                          IF(Score!L225 = "Positive", "Ask CRAFFT questions", "Ask CAR question only"), "")</f>
        <v/>
      </c>
      <c r="J226" s="75"/>
      <c r="K226" s="67"/>
      <c r="L226" s="67"/>
      <c r="M226" s="67"/>
      <c r="N226" s="67"/>
      <c r="O226" s="65"/>
      <c r="P226" s="38" t="str">
        <f>Score!U225</f>
        <v/>
      </c>
      <c r="Q226" s="9" t="str">
        <f>IF(ISNUMBER(P226),VLOOKUP(P226,Lookups!#REF!,2),IF(AND(Score!AE225&gt;0,Score!AG225= "Positive"),     "Incomplete",""))</f>
        <v/>
      </c>
      <c r="R226" s="122" t="str">
        <f>IF(Score!K225=0,         VLOOKUP(SUM(Score!N225:S225),Lookups!C$2:E$3, 3),   IF(ISNUMBER(Score!K225),         VLOOKUP(SUM(Score!N225:S225),Lookups!C$4:E$11, 3), "")     )</f>
        <v/>
      </c>
      <c r="S226" s="66"/>
      <c r="T226" s="67"/>
      <c r="U226" s="67"/>
      <c r="V226" s="77"/>
      <c r="W226" s="78"/>
      <c r="X226" s="173"/>
      <c r="Y226" s="64"/>
      <c r="Z226" s="13"/>
      <c r="AA226" s="13"/>
    </row>
    <row r="227" spans="1:27" ht="13" x14ac:dyDescent="0.3">
      <c r="A227" s="179"/>
      <c r="B227" s="66"/>
      <c r="C227" s="262"/>
      <c r="D227" s="65"/>
      <c r="E227" s="68"/>
      <c r="F227" s="69"/>
      <c r="G227" s="70"/>
      <c r="H227" s="65"/>
      <c r="I227" s="42" t="str">
        <f xml:space="preserve"> IF(COUNT(Score!G226:J226)&gt;0,                                          IF(Score!L226 = "Positive", "Ask CRAFFT questions", "Ask CAR question only"), "")</f>
        <v/>
      </c>
      <c r="J227" s="75"/>
      <c r="K227" s="67"/>
      <c r="L227" s="67"/>
      <c r="M227" s="67"/>
      <c r="N227" s="67"/>
      <c r="O227" s="65"/>
      <c r="P227" s="38" t="str">
        <f>Score!U226</f>
        <v/>
      </c>
      <c r="Q227" s="9" t="str">
        <f>IF(ISNUMBER(P227),VLOOKUP(P227,Lookups!#REF!,2),IF(AND(Score!AE226&gt;0,Score!AG226= "Positive"),     "Incomplete",""))</f>
        <v/>
      </c>
      <c r="R227" s="122" t="str">
        <f>IF(Score!K226=0,         VLOOKUP(SUM(Score!N226:S226),Lookups!C$2:E$3, 3),   IF(ISNUMBER(Score!K226),         VLOOKUP(SUM(Score!N226:S226),Lookups!C$4:E$11, 3), "")     )</f>
        <v/>
      </c>
      <c r="S227" s="66"/>
      <c r="T227" s="67"/>
      <c r="U227" s="67"/>
      <c r="V227" s="77"/>
      <c r="W227" s="78"/>
      <c r="X227" s="173"/>
      <c r="Y227" s="64"/>
      <c r="Z227" s="13"/>
      <c r="AA227" s="13"/>
    </row>
    <row r="228" spans="1:27" ht="13" x14ac:dyDescent="0.3">
      <c r="A228" s="179"/>
      <c r="B228" s="66"/>
      <c r="C228" s="262"/>
      <c r="D228" s="65"/>
      <c r="E228" s="68"/>
      <c r="F228" s="69"/>
      <c r="G228" s="70"/>
      <c r="H228" s="65"/>
      <c r="I228" s="42" t="str">
        <f xml:space="preserve"> IF(COUNT(Score!G227:J227)&gt;0,                                          IF(Score!L227 = "Positive", "Ask CRAFFT questions", "Ask CAR question only"), "")</f>
        <v/>
      </c>
      <c r="J228" s="75"/>
      <c r="K228" s="67"/>
      <c r="L228" s="67"/>
      <c r="M228" s="67"/>
      <c r="N228" s="67"/>
      <c r="O228" s="65"/>
      <c r="P228" s="38" t="str">
        <f>Score!U227</f>
        <v/>
      </c>
      <c r="Q228" s="9" t="str">
        <f>IF(ISNUMBER(P228),VLOOKUP(P228,Lookups!#REF!,2),IF(AND(Score!AE227&gt;0,Score!AG227= "Positive"),     "Incomplete",""))</f>
        <v/>
      </c>
      <c r="R228" s="122" t="str">
        <f>IF(Score!K227=0,         VLOOKUP(SUM(Score!N227:S227),Lookups!C$2:E$3, 3),   IF(ISNUMBER(Score!K227),         VLOOKUP(SUM(Score!N227:S227),Lookups!C$4:E$11, 3), "")     )</f>
        <v/>
      </c>
      <c r="S228" s="66"/>
      <c r="T228" s="67"/>
      <c r="U228" s="67"/>
      <c r="V228" s="77"/>
      <c r="W228" s="78"/>
      <c r="X228" s="173"/>
      <c r="Y228" s="64"/>
      <c r="Z228" s="13"/>
      <c r="AA228" s="13"/>
    </row>
    <row r="229" spans="1:27" ht="13" x14ac:dyDescent="0.3">
      <c r="A229" s="179"/>
      <c r="B229" s="66"/>
      <c r="C229" s="262"/>
      <c r="D229" s="65"/>
      <c r="E229" s="68"/>
      <c r="F229" s="69"/>
      <c r="G229" s="70"/>
      <c r="H229" s="65"/>
      <c r="I229" s="42" t="str">
        <f xml:space="preserve"> IF(COUNT(Score!G228:J228)&gt;0,                                          IF(Score!L228 = "Positive", "Ask CRAFFT questions", "Ask CAR question only"), "")</f>
        <v/>
      </c>
      <c r="J229" s="75"/>
      <c r="K229" s="67"/>
      <c r="L229" s="67"/>
      <c r="M229" s="67"/>
      <c r="N229" s="67"/>
      <c r="O229" s="65"/>
      <c r="P229" s="38" t="str">
        <f>Score!U228</f>
        <v/>
      </c>
      <c r="Q229" s="9" t="str">
        <f>IF(ISNUMBER(P229),VLOOKUP(P229,Lookups!#REF!,2),IF(AND(Score!AE228&gt;0,Score!AG228= "Positive"),     "Incomplete",""))</f>
        <v/>
      </c>
      <c r="R229" s="122" t="str">
        <f>IF(Score!K228=0,         VLOOKUP(SUM(Score!N228:S228),Lookups!C$2:E$3, 3),   IF(ISNUMBER(Score!K228),         VLOOKUP(SUM(Score!N228:S228),Lookups!C$4:E$11, 3), "")     )</f>
        <v/>
      </c>
      <c r="S229" s="66"/>
      <c r="T229" s="67"/>
      <c r="U229" s="67"/>
      <c r="V229" s="77"/>
      <c r="W229" s="78"/>
      <c r="X229" s="173"/>
      <c r="Y229" s="64"/>
      <c r="Z229" s="13"/>
      <c r="AA229" s="13"/>
    </row>
    <row r="230" spans="1:27" ht="13" x14ac:dyDescent="0.3">
      <c r="A230" s="179"/>
      <c r="B230" s="66"/>
      <c r="C230" s="262"/>
      <c r="D230" s="65"/>
      <c r="E230" s="68"/>
      <c r="F230" s="69"/>
      <c r="G230" s="70"/>
      <c r="H230" s="65"/>
      <c r="I230" s="42" t="str">
        <f xml:space="preserve"> IF(COUNT(Score!G229:J229)&gt;0,                                          IF(Score!L229 = "Positive", "Ask CRAFFT questions", "Ask CAR question only"), "")</f>
        <v/>
      </c>
      <c r="J230" s="75"/>
      <c r="K230" s="67"/>
      <c r="L230" s="67"/>
      <c r="M230" s="67"/>
      <c r="N230" s="67"/>
      <c r="O230" s="65"/>
      <c r="P230" s="38" t="str">
        <f>Score!U229</f>
        <v/>
      </c>
      <c r="Q230" s="9" t="str">
        <f>IF(ISNUMBER(P230),VLOOKUP(P230,Lookups!#REF!,2),IF(AND(Score!AE229&gt;0,Score!AG229= "Positive"),     "Incomplete",""))</f>
        <v/>
      </c>
      <c r="R230" s="122" t="str">
        <f>IF(Score!K229=0,         VLOOKUP(SUM(Score!N229:S229),Lookups!C$2:E$3, 3),   IF(ISNUMBER(Score!K229),         VLOOKUP(SUM(Score!N229:S229),Lookups!C$4:E$11, 3), "")     )</f>
        <v/>
      </c>
      <c r="S230" s="66"/>
      <c r="T230" s="67"/>
      <c r="U230" s="67"/>
      <c r="V230" s="77"/>
      <c r="W230" s="78"/>
      <c r="X230" s="173"/>
      <c r="Y230" s="64"/>
      <c r="Z230" s="13"/>
      <c r="AA230" s="13"/>
    </row>
    <row r="231" spans="1:27" ht="13" x14ac:dyDescent="0.3">
      <c r="A231" s="179"/>
      <c r="B231" s="66"/>
      <c r="C231" s="262"/>
      <c r="D231" s="65"/>
      <c r="E231" s="68"/>
      <c r="F231" s="69"/>
      <c r="G231" s="70"/>
      <c r="H231" s="65"/>
      <c r="I231" s="42" t="str">
        <f xml:space="preserve"> IF(COUNT(Score!G230:J230)&gt;0,                                          IF(Score!L230 = "Positive", "Ask CRAFFT questions", "Ask CAR question only"), "")</f>
        <v/>
      </c>
      <c r="J231" s="75"/>
      <c r="K231" s="67"/>
      <c r="L231" s="67"/>
      <c r="M231" s="67"/>
      <c r="N231" s="67"/>
      <c r="O231" s="65"/>
      <c r="P231" s="38" t="str">
        <f>Score!U230</f>
        <v/>
      </c>
      <c r="Q231" s="9" t="str">
        <f>IF(ISNUMBER(P231),VLOOKUP(P231,Lookups!#REF!,2),IF(AND(Score!AE230&gt;0,Score!AG230= "Positive"),     "Incomplete",""))</f>
        <v/>
      </c>
      <c r="R231" s="122" t="str">
        <f>IF(Score!K230=0,         VLOOKUP(SUM(Score!N230:S230),Lookups!C$2:E$3, 3),   IF(ISNUMBER(Score!K230),         VLOOKUP(SUM(Score!N230:S230),Lookups!C$4:E$11, 3), "")     )</f>
        <v/>
      </c>
      <c r="S231" s="66"/>
      <c r="T231" s="67"/>
      <c r="U231" s="67"/>
      <c r="V231" s="77"/>
      <c r="W231" s="78"/>
      <c r="X231" s="173"/>
      <c r="Y231" s="64"/>
      <c r="Z231" s="13"/>
      <c r="AA231" s="13"/>
    </row>
    <row r="232" spans="1:27" ht="13" x14ac:dyDescent="0.3">
      <c r="A232" s="179"/>
      <c r="B232" s="66"/>
      <c r="C232" s="262"/>
      <c r="D232" s="65"/>
      <c r="E232" s="68"/>
      <c r="F232" s="69"/>
      <c r="G232" s="70"/>
      <c r="H232" s="65"/>
      <c r="I232" s="42" t="str">
        <f xml:space="preserve"> IF(COUNT(Score!G231:J231)&gt;0,                                          IF(Score!L231 = "Positive", "Ask CRAFFT questions", "Ask CAR question only"), "")</f>
        <v/>
      </c>
      <c r="J232" s="75"/>
      <c r="K232" s="67"/>
      <c r="L232" s="67"/>
      <c r="M232" s="67"/>
      <c r="N232" s="67"/>
      <c r="O232" s="65"/>
      <c r="P232" s="38" t="str">
        <f>Score!U231</f>
        <v/>
      </c>
      <c r="Q232" s="9" t="str">
        <f>IF(ISNUMBER(P232),VLOOKUP(P232,Lookups!#REF!,2),IF(AND(Score!AE231&gt;0,Score!AG231= "Positive"),     "Incomplete",""))</f>
        <v/>
      </c>
      <c r="R232" s="122" t="str">
        <f>IF(Score!K231=0,         VLOOKUP(SUM(Score!N231:S231),Lookups!C$2:E$3, 3),   IF(ISNUMBER(Score!K231),         VLOOKUP(SUM(Score!N231:S231),Lookups!C$4:E$11, 3), "")     )</f>
        <v/>
      </c>
      <c r="S232" s="66"/>
      <c r="T232" s="67"/>
      <c r="U232" s="67"/>
      <c r="V232" s="77"/>
      <c r="W232" s="78"/>
      <c r="X232" s="173"/>
      <c r="Y232" s="64"/>
      <c r="Z232" s="13"/>
      <c r="AA232" s="13"/>
    </row>
    <row r="233" spans="1:27" ht="13" x14ac:dyDescent="0.3">
      <c r="A233" s="179"/>
      <c r="B233" s="66"/>
      <c r="C233" s="262"/>
      <c r="D233" s="65"/>
      <c r="E233" s="68"/>
      <c r="F233" s="69"/>
      <c r="G233" s="70"/>
      <c r="H233" s="65"/>
      <c r="I233" s="42" t="str">
        <f xml:space="preserve"> IF(COUNT(Score!G232:J232)&gt;0,                                          IF(Score!L232 = "Positive", "Ask CRAFFT questions", "Ask CAR question only"), "")</f>
        <v/>
      </c>
      <c r="J233" s="75"/>
      <c r="K233" s="67"/>
      <c r="L233" s="67"/>
      <c r="M233" s="67"/>
      <c r="N233" s="67"/>
      <c r="O233" s="65"/>
      <c r="P233" s="38" t="str">
        <f>Score!U232</f>
        <v/>
      </c>
      <c r="Q233" s="9" t="str">
        <f>IF(ISNUMBER(P233),VLOOKUP(P233,Lookups!#REF!,2),IF(AND(Score!AE232&gt;0,Score!AG232= "Positive"),     "Incomplete",""))</f>
        <v/>
      </c>
      <c r="R233" s="122" t="str">
        <f>IF(Score!K232=0,         VLOOKUP(SUM(Score!N232:S232),Lookups!C$2:E$3, 3),   IF(ISNUMBER(Score!K232),         VLOOKUP(SUM(Score!N232:S232),Lookups!C$4:E$11, 3), "")     )</f>
        <v/>
      </c>
      <c r="S233" s="66"/>
      <c r="T233" s="67"/>
      <c r="U233" s="67"/>
      <c r="V233" s="77"/>
      <c r="W233" s="78"/>
      <c r="X233" s="173"/>
      <c r="Y233" s="64"/>
      <c r="Z233" s="13"/>
      <c r="AA233" s="13"/>
    </row>
    <row r="234" spans="1:27" ht="13" x14ac:dyDescent="0.3">
      <c r="A234" s="179"/>
      <c r="B234" s="66"/>
      <c r="C234" s="262"/>
      <c r="D234" s="65"/>
      <c r="E234" s="68"/>
      <c r="F234" s="69"/>
      <c r="G234" s="70"/>
      <c r="H234" s="65"/>
      <c r="I234" s="42" t="str">
        <f xml:space="preserve"> IF(COUNT(Score!G233:J233)&gt;0,                                          IF(Score!L233 = "Positive", "Ask CRAFFT questions", "Ask CAR question only"), "")</f>
        <v/>
      </c>
      <c r="J234" s="75"/>
      <c r="K234" s="67"/>
      <c r="L234" s="67"/>
      <c r="M234" s="67"/>
      <c r="N234" s="67"/>
      <c r="O234" s="65"/>
      <c r="P234" s="38" t="str">
        <f>Score!U233</f>
        <v/>
      </c>
      <c r="Q234" s="9" t="str">
        <f>IF(ISNUMBER(P234),VLOOKUP(P234,Lookups!#REF!,2),IF(AND(Score!AE233&gt;0,Score!AG233= "Positive"),     "Incomplete",""))</f>
        <v/>
      </c>
      <c r="R234" s="122" t="str">
        <f>IF(Score!K233=0,         VLOOKUP(SUM(Score!N233:S233),Lookups!C$2:E$3, 3),   IF(ISNUMBER(Score!K233),         VLOOKUP(SUM(Score!N233:S233),Lookups!C$4:E$11, 3), "")     )</f>
        <v/>
      </c>
      <c r="S234" s="66"/>
      <c r="T234" s="67"/>
      <c r="U234" s="67"/>
      <c r="V234" s="77"/>
      <c r="W234" s="78"/>
      <c r="X234" s="173"/>
      <c r="Y234" s="64"/>
      <c r="Z234" s="13"/>
      <c r="AA234" s="13"/>
    </row>
    <row r="235" spans="1:27" ht="13" x14ac:dyDescent="0.3">
      <c r="A235" s="179"/>
      <c r="B235" s="66"/>
      <c r="C235" s="262"/>
      <c r="D235" s="65"/>
      <c r="E235" s="68"/>
      <c r="F235" s="69"/>
      <c r="G235" s="70"/>
      <c r="H235" s="65"/>
      <c r="I235" s="42" t="str">
        <f xml:space="preserve"> IF(COUNT(Score!G234:J234)&gt;0,                                          IF(Score!L234 = "Positive", "Ask CRAFFT questions", "Ask CAR question only"), "")</f>
        <v/>
      </c>
      <c r="J235" s="75"/>
      <c r="K235" s="67"/>
      <c r="L235" s="67"/>
      <c r="M235" s="67"/>
      <c r="N235" s="67"/>
      <c r="O235" s="65"/>
      <c r="P235" s="38" t="str">
        <f>Score!U234</f>
        <v/>
      </c>
      <c r="Q235" s="9" t="str">
        <f>IF(ISNUMBER(P235),VLOOKUP(P235,Lookups!#REF!,2),IF(AND(Score!AE234&gt;0,Score!AG234= "Positive"),     "Incomplete",""))</f>
        <v/>
      </c>
      <c r="R235" s="122" t="str">
        <f>IF(Score!K234=0,         VLOOKUP(SUM(Score!N234:S234),Lookups!C$2:E$3, 3),   IF(ISNUMBER(Score!K234),         VLOOKUP(SUM(Score!N234:S234),Lookups!C$4:E$11, 3), "")     )</f>
        <v/>
      </c>
      <c r="S235" s="66"/>
      <c r="T235" s="67"/>
      <c r="U235" s="67"/>
      <c r="V235" s="77"/>
      <c r="W235" s="78"/>
      <c r="X235" s="173"/>
      <c r="Y235" s="64"/>
      <c r="Z235" s="13"/>
      <c r="AA235" s="13"/>
    </row>
    <row r="236" spans="1:27" ht="13" x14ac:dyDescent="0.3">
      <c r="A236" s="179"/>
      <c r="B236" s="66"/>
      <c r="C236" s="262"/>
      <c r="D236" s="65"/>
      <c r="E236" s="68"/>
      <c r="F236" s="69"/>
      <c r="G236" s="70"/>
      <c r="H236" s="65"/>
      <c r="I236" s="42" t="str">
        <f xml:space="preserve"> IF(COUNT(Score!G235:J235)&gt;0,                                          IF(Score!L235 = "Positive", "Ask CRAFFT questions", "Ask CAR question only"), "")</f>
        <v/>
      </c>
      <c r="J236" s="75"/>
      <c r="K236" s="67"/>
      <c r="L236" s="67"/>
      <c r="M236" s="67"/>
      <c r="N236" s="67"/>
      <c r="O236" s="65"/>
      <c r="P236" s="38" t="str">
        <f>Score!U235</f>
        <v/>
      </c>
      <c r="Q236" s="9" t="str">
        <f>IF(ISNUMBER(P236),VLOOKUP(P236,Lookups!#REF!,2),IF(AND(Score!AE235&gt;0,Score!AG235= "Positive"),     "Incomplete",""))</f>
        <v/>
      </c>
      <c r="R236" s="122" t="str">
        <f>IF(Score!K235=0,         VLOOKUP(SUM(Score!N235:S235),Lookups!C$2:E$3, 3),   IF(ISNUMBER(Score!K235),         VLOOKUP(SUM(Score!N235:S235),Lookups!C$4:E$11, 3), "")     )</f>
        <v/>
      </c>
      <c r="S236" s="66"/>
      <c r="T236" s="67"/>
      <c r="U236" s="67"/>
      <c r="V236" s="77"/>
      <c r="W236" s="78"/>
      <c r="X236" s="173"/>
      <c r="Y236" s="64"/>
      <c r="Z236" s="13"/>
      <c r="AA236" s="13"/>
    </row>
    <row r="237" spans="1:27" ht="13" x14ac:dyDescent="0.3">
      <c r="A237" s="179"/>
      <c r="B237" s="66"/>
      <c r="C237" s="262"/>
      <c r="D237" s="65"/>
      <c r="E237" s="68"/>
      <c r="F237" s="69"/>
      <c r="G237" s="70"/>
      <c r="H237" s="65"/>
      <c r="I237" s="42" t="str">
        <f xml:space="preserve"> IF(COUNT(Score!G236:J236)&gt;0,                                          IF(Score!L236 = "Positive", "Ask CRAFFT questions", "Ask CAR question only"), "")</f>
        <v/>
      </c>
      <c r="J237" s="75"/>
      <c r="K237" s="67"/>
      <c r="L237" s="67"/>
      <c r="M237" s="67"/>
      <c r="N237" s="67"/>
      <c r="O237" s="65"/>
      <c r="P237" s="38" t="str">
        <f>Score!U236</f>
        <v/>
      </c>
      <c r="Q237" s="9" t="str">
        <f>IF(ISNUMBER(P237),VLOOKUP(P237,Lookups!#REF!,2),IF(AND(Score!AE236&gt;0,Score!AG236= "Positive"),     "Incomplete",""))</f>
        <v/>
      </c>
      <c r="R237" s="122" t="str">
        <f>IF(Score!K236=0,         VLOOKUP(SUM(Score!N236:S236),Lookups!C$2:E$3, 3),   IF(ISNUMBER(Score!K236),         VLOOKUP(SUM(Score!N236:S236),Lookups!C$4:E$11, 3), "")     )</f>
        <v/>
      </c>
      <c r="S237" s="66"/>
      <c r="T237" s="67"/>
      <c r="U237" s="67"/>
      <c r="V237" s="77"/>
      <c r="W237" s="78"/>
      <c r="X237" s="173"/>
      <c r="Y237" s="64"/>
      <c r="Z237" s="13"/>
      <c r="AA237" s="13"/>
    </row>
    <row r="238" spans="1:27" ht="13" x14ac:dyDescent="0.3">
      <c r="A238" s="179"/>
      <c r="B238" s="66"/>
      <c r="C238" s="262"/>
      <c r="D238" s="65"/>
      <c r="E238" s="68"/>
      <c r="F238" s="69"/>
      <c r="G238" s="70"/>
      <c r="H238" s="65"/>
      <c r="I238" s="42" t="str">
        <f xml:space="preserve"> IF(COUNT(Score!G237:J237)&gt;0,                                          IF(Score!L237 = "Positive", "Ask CRAFFT questions", "Ask CAR question only"), "")</f>
        <v/>
      </c>
      <c r="J238" s="75"/>
      <c r="K238" s="67"/>
      <c r="L238" s="67"/>
      <c r="M238" s="67"/>
      <c r="N238" s="67"/>
      <c r="O238" s="65"/>
      <c r="P238" s="38" t="str">
        <f>Score!U237</f>
        <v/>
      </c>
      <c r="Q238" s="9" t="str">
        <f>IF(ISNUMBER(P238),VLOOKUP(P238,Lookups!#REF!,2),IF(AND(Score!AE237&gt;0,Score!AG237= "Positive"),     "Incomplete",""))</f>
        <v/>
      </c>
      <c r="R238" s="122" t="str">
        <f>IF(Score!K237=0,         VLOOKUP(SUM(Score!N237:S237),Lookups!C$2:E$3, 3),   IF(ISNUMBER(Score!K237),         VLOOKUP(SUM(Score!N237:S237),Lookups!C$4:E$11, 3), "")     )</f>
        <v/>
      </c>
      <c r="S238" s="66"/>
      <c r="T238" s="67"/>
      <c r="U238" s="67"/>
      <c r="V238" s="77"/>
      <c r="W238" s="78"/>
      <c r="X238" s="173"/>
      <c r="Y238" s="64"/>
      <c r="Z238" s="13"/>
      <c r="AA238" s="13"/>
    </row>
    <row r="239" spans="1:27" ht="13" x14ac:dyDescent="0.3">
      <c r="A239" s="179"/>
      <c r="B239" s="66"/>
      <c r="C239" s="262"/>
      <c r="D239" s="65"/>
      <c r="E239" s="68"/>
      <c r="F239" s="69"/>
      <c r="G239" s="70"/>
      <c r="H239" s="65"/>
      <c r="I239" s="42" t="str">
        <f xml:space="preserve"> IF(COUNT(Score!G238:J238)&gt;0,                                          IF(Score!L238 = "Positive", "Ask CRAFFT questions", "Ask CAR question only"), "")</f>
        <v/>
      </c>
      <c r="J239" s="75"/>
      <c r="K239" s="67"/>
      <c r="L239" s="67"/>
      <c r="M239" s="67"/>
      <c r="N239" s="67"/>
      <c r="O239" s="65"/>
      <c r="P239" s="38" t="str">
        <f>Score!U238</f>
        <v/>
      </c>
      <c r="Q239" s="9" t="str">
        <f>IF(ISNUMBER(P239),VLOOKUP(P239,Lookups!#REF!,2),IF(AND(Score!AE238&gt;0,Score!AG238= "Positive"),     "Incomplete",""))</f>
        <v/>
      </c>
      <c r="R239" s="122" t="str">
        <f>IF(Score!K238=0,         VLOOKUP(SUM(Score!N238:S238),Lookups!C$2:E$3, 3),   IF(ISNUMBER(Score!K238),         VLOOKUP(SUM(Score!N238:S238),Lookups!C$4:E$11, 3), "")     )</f>
        <v/>
      </c>
      <c r="S239" s="66"/>
      <c r="T239" s="67"/>
      <c r="U239" s="67"/>
      <c r="V239" s="77"/>
      <c r="W239" s="78"/>
      <c r="X239" s="173"/>
      <c r="Y239" s="64"/>
      <c r="Z239" s="13"/>
      <c r="AA239" s="13"/>
    </row>
    <row r="240" spans="1:27" ht="13" x14ac:dyDescent="0.3">
      <c r="A240" s="179"/>
      <c r="B240" s="66"/>
      <c r="C240" s="262"/>
      <c r="D240" s="65"/>
      <c r="E240" s="68"/>
      <c r="F240" s="69"/>
      <c r="G240" s="70"/>
      <c r="H240" s="65"/>
      <c r="I240" s="42" t="str">
        <f xml:space="preserve"> IF(COUNT(Score!G239:J239)&gt;0,                                          IF(Score!L239 = "Positive", "Ask CRAFFT questions", "Ask CAR question only"), "")</f>
        <v/>
      </c>
      <c r="J240" s="75"/>
      <c r="K240" s="67"/>
      <c r="L240" s="67"/>
      <c r="M240" s="67"/>
      <c r="N240" s="67"/>
      <c r="O240" s="65"/>
      <c r="P240" s="38" t="str">
        <f>Score!U239</f>
        <v/>
      </c>
      <c r="Q240" s="9" t="str">
        <f>IF(ISNUMBER(P240),VLOOKUP(P240,Lookups!#REF!,2),IF(AND(Score!AE239&gt;0,Score!AG239= "Positive"),     "Incomplete",""))</f>
        <v/>
      </c>
      <c r="R240" s="122" t="str">
        <f>IF(Score!K239=0,         VLOOKUP(SUM(Score!N239:S239),Lookups!C$2:E$3, 3),   IF(ISNUMBER(Score!K239),         VLOOKUP(SUM(Score!N239:S239),Lookups!C$4:E$11, 3), "")     )</f>
        <v/>
      </c>
      <c r="S240" s="66"/>
      <c r="T240" s="67"/>
      <c r="U240" s="67"/>
      <c r="V240" s="77"/>
      <c r="W240" s="78"/>
      <c r="X240" s="173"/>
      <c r="Y240" s="64"/>
      <c r="Z240" s="13"/>
      <c r="AA240" s="13"/>
    </row>
    <row r="241" spans="1:37" ht="13" x14ac:dyDescent="0.3">
      <c r="A241" s="179"/>
      <c r="B241" s="66"/>
      <c r="C241" s="262"/>
      <c r="D241" s="65"/>
      <c r="E241" s="68"/>
      <c r="F241" s="69"/>
      <c r="G241" s="70"/>
      <c r="H241" s="65"/>
      <c r="I241" s="42" t="str">
        <f xml:space="preserve"> IF(COUNT(Score!G240:J240)&gt;0,                                          IF(Score!L240 = "Positive", "Ask CRAFFT questions", "Ask CAR question only"), "")</f>
        <v/>
      </c>
      <c r="J241" s="75"/>
      <c r="K241" s="67"/>
      <c r="L241" s="67"/>
      <c r="M241" s="67"/>
      <c r="N241" s="67"/>
      <c r="O241" s="65"/>
      <c r="P241" s="38" t="str">
        <f>Score!U240</f>
        <v/>
      </c>
      <c r="Q241" s="9" t="str">
        <f>IF(ISNUMBER(P241),VLOOKUP(P241,Lookups!#REF!,2),IF(AND(Score!AE240&gt;0,Score!AG240= "Positive"),     "Incomplete",""))</f>
        <v/>
      </c>
      <c r="R241" s="122" t="str">
        <f>IF(Score!K240=0,         VLOOKUP(SUM(Score!N240:S240),Lookups!C$2:E$3, 3),   IF(ISNUMBER(Score!K240),         VLOOKUP(SUM(Score!N240:S240),Lookups!C$4:E$11, 3), "")     )</f>
        <v/>
      </c>
      <c r="S241" s="66"/>
      <c r="T241" s="67"/>
      <c r="U241" s="67"/>
      <c r="V241" s="77"/>
      <c r="W241" s="78"/>
      <c r="X241" s="173"/>
      <c r="Y241" s="64"/>
      <c r="Z241" s="13"/>
      <c r="AA241" s="13"/>
    </row>
    <row r="242" spans="1:37" ht="13" x14ac:dyDescent="0.3">
      <c r="A242" s="179"/>
      <c r="B242" s="66"/>
      <c r="C242" s="262"/>
      <c r="D242" s="65"/>
      <c r="E242" s="68"/>
      <c r="F242" s="69"/>
      <c r="G242" s="70"/>
      <c r="H242" s="65"/>
      <c r="I242" s="42" t="str">
        <f xml:space="preserve"> IF(COUNT(Score!G241:J241)&gt;0,                                          IF(Score!L241 = "Positive", "Ask CRAFFT questions", "Ask CAR question only"), "")</f>
        <v/>
      </c>
      <c r="J242" s="75"/>
      <c r="K242" s="67"/>
      <c r="L242" s="67"/>
      <c r="M242" s="67"/>
      <c r="N242" s="67"/>
      <c r="O242" s="65"/>
      <c r="P242" s="38" t="str">
        <f>Score!U241</f>
        <v/>
      </c>
      <c r="Q242" s="9" t="str">
        <f>IF(ISNUMBER(P242),VLOOKUP(P242,Lookups!#REF!,2),IF(AND(Score!AE241&gt;0,Score!AG241= "Positive"),     "Incomplete",""))</f>
        <v/>
      </c>
      <c r="R242" s="122" t="str">
        <f>IF(Score!K241=0,         VLOOKUP(SUM(Score!N241:S241),Lookups!C$2:E$3, 3),   IF(ISNUMBER(Score!K241),         VLOOKUP(SUM(Score!N241:S241),Lookups!C$4:E$11, 3), "")     )</f>
        <v/>
      </c>
      <c r="S242" s="66"/>
      <c r="T242" s="67"/>
      <c r="U242" s="67"/>
      <c r="V242" s="77"/>
      <c r="W242" s="78"/>
      <c r="X242" s="173"/>
      <c r="Y242" s="64"/>
      <c r="Z242" s="13"/>
      <c r="AA242" s="13"/>
    </row>
    <row r="243" spans="1:37" ht="13" x14ac:dyDescent="0.3">
      <c r="A243" s="179"/>
      <c r="B243" s="66"/>
      <c r="C243" s="262"/>
      <c r="D243" s="65"/>
      <c r="E243" s="68"/>
      <c r="F243" s="69"/>
      <c r="G243" s="70"/>
      <c r="H243" s="65"/>
      <c r="I243" s="42" t="str">
        <f xml:space="preserve"> IF(COUNT(Score!G242:J242)&gt;0,                                          IF(Score!L242 = "Positive", "Ask CRAFFT questions", "Ask CAR question only"), "")</f>
        <v/>
      </c>
      <c r="J243" s="75"/>
      <c r="K243" s="67"/>
      <c r="L243" s="67"/>
      <c r="M243" s="67"/>
      <c r="N243" s="67"/>
      <c r="O243" s="65"/>
      <c r="P243" s="38" t="str">
        <f>Score!U242</f>
        <v/>
      </c>
      <c r="Q243" s="9" t="str">
        <f>IF(ISNUMBER(P243),VLOOKUP(P243,Lookups!#REF!,2),IF(AND(Score!AE242&gt;0,Score!AG242= "Positive"),     "Incomplete",""))</f>
        <v/>
      </c>
      <c r="R243" s="122" t="str">
        <f>IF(Score!K242=0,         VLOOKUP(SUM(Score!N242:S242),Lookups!C$2:E$3, 3),   IF(ISNUMBER(Score!K242),         VLOOKUP(SUM(Score!N242:S242),Lookups!C$4:E$11, 3), "")     )</f>
        <v/>
      </c>
      <c r="S243" s="66"/>
      <c r="T243" s="67"/>
      <c r="U243" s="67"/>
      <c r="V243" s="77"/>
      <c r="W243" s="78"/>
      <c r="X243" s="173"/>
      <c r="Y243" s="64"/>
      <c r="Z243" s="13"/>
      <c r="AA243" s="13"/>
    </row>
    <row r="244" spans="1:37" ht="13" x14ac:dyDescent="0.3">
      <c r="A244" s="179"/>
      <c r="B244" s="66"/>
      <c r="C244" s="262"/>
      <c r="D244" s="65"/>
      <c r="E244" s="68"/>
      <c r="F244" s="69"/>
      <c r="G244" s="70"/>
      <c r="H244" s="65"/>
      <c r="I244" s="42" t="str">
        <f xml:space="preserve"> IF(COUNT(Score!G243:J243)&gt;0,                                          IF(Score!L243 = "Positive", "Ask CRAFFT questions", "Ask CAR question only"), "")</f>
        <v/>
      </c>
      <c r="J244" s="75"/>
      <c r="K244" s="67"/>
      <c r="L244" s="67"/>
      <c r="M244" s="67"/>
      <c r="N244" s="67"/>
      <c r="O244" s="65"/>
      <c r="P244" s="38" t="str">
        <f>Score!U243</f>
        <v/>
      </c>
      <c r="Q244" s="9" t="str">
        <f>IF(ISNUMBER(P244),VLOOKUP(P244,Lookups!#REF!,2),IF(AND(Score!AE243&gt;0,Score!AG243= "Positive"),     "Incomplete",""))</f>
        <v/>
      </c>
      <c r="R244" s="122" t="str">
        <f>IF(Score!K243=0,         VLOOKUP(SUM(Score!N243:S243),Lookups!C$2:E$3, 3),   IF(ISNUMBER(Score!K243),         VLOOKUP(SUM(Score!N243:S243),Lookups!C$4:E$11, 3), "")     )</f>
        <v/>
      </c>
      <c r="S244" s="66"/>
      <c r="T244" s="67"/>
      <c r="U244" s="67"/>
      <c r="V244" s="77"/>
      <c r="W244" s="78"/>
      <c r="X244" s="173"/>
      <c r="Y244" s="64"/>
      <c r="Z244" s="13"/>
      <c r="AA244" s="13"/>
    </row>
    <row r="245" spans="1:37" ht="13" x14ac:dyDescent="0.3">
      <c r="A245" s="179"/>
      <c r="B245" s="66"/>
      <c r="C245" s="262"/>
      <c r="D245" s="65"/>
      <c r="E245" s="68"/>
      <c r="F245" s="69"/>
      <c r="G245" s="70"/>
      <c r="H245" s="65"/>
      <c r="I245" s="42" t="str">
        <f xml:space="preserve"> IF(COUNT(Score!G244:J244)&gt;0,                                          IF(Score!L244 = "Positive", "Ask CRAFFT questions", "Ask CAR question only"), "")</f>
        <v/>
      </c>
      <c r="J245" s="75"/>
      <c r="K245" s="67"/>
      <c r="L245" s="67"/>
      <c r="M245" s="67"/>
      <c r="N245" s="67"/>
      <c r="O245" s="65"/>
      <c r="P245" s="38" t="str">
        <f>Score!U244</f>
        <v/>
      </c>
      <c r="Q245" s="9" t="str">
        <f>IF(ISNUMBER(P245),VLOOKUP(P245,Lookups!#REF!,2),IF(AND(Score!AE244&gt;0,Score!AG244= "Positive"),     "Incomplete",""))</f>
        <v/>
      </c>
      <c r="R245" s="122" t="str">
        <f>IF(Score!K244=0,         VLOOKUP(SUM(Score!N244:S244),Lookups!C$2:E$3, 3),   IF(ISNUMBER(Score!K244),         VLOOKUP(SUM(Score!N244:S244),Lookups!C$4:E$11, 3), "")     )</f>
        <v/>
      </c>
      <c r="S245" s="66"/>
      <c r="T245" s="67"/>
      <c r="U245" s="67"/>
      <c r="V245" s="77"/>
      <c r="W245" s="78"/>
      <c r="X245" s="173"/>
      <c r="Y245" s="64"/>
      <c r="Z245" s="13"/>
      <c r="AA245" s="13"/>
    </row>
    <row r="246" spans="1:37" ht="13" x14ac:dyDescent="0.3">
      <c r="A246" s="179"/>
      <c r="B246" s="66"/>
      <c r="C246" s="262"/>
      <c r="D246" s="65"/>
      <c r="E246" s="68"/>
      <c r="F246" s="69"/>
      <c r="G246" s="70"/>
      <c r="H246" s="65"/>
      <c r="I246" s="42" t="str">
        <f xml:space="preserve"> IF(COUNT(Score!G245:J245)&gt;0,                                          IF(Score!L245 = "Positive", "Ask CRAFFT questions", "Ask CAR question only"), "")</f>
        <v/>
      </c>
      <c r="J246" s="75"/>
      <c r="K246" s="67"/>
      <c r="L246" s="67"/>
      <c r="M246" s="67"/>
      <c r="N246" s="67"/>
      <c r="O246" s="65"/>
      <c r="P246" s="38" t="str">
        <f>Score!U245</f>
        <v/>
      </c>
      <c r="Q246" s="9" t="str">
        <f>IF(ISNUMBER(P246),VLOOKUP(P246,Lookups!#REF!,2),IF(AND(Score!AE245&gt;0,Score!AG245= "Positive"),     "Incomplete",""))</f>
        <v/>
      </c>
      <c r="R246" s="122" t="str">
        <f>IF(Score!K245=0,         VLOOKUP(SUM(Score!N245:S245),Lookups!C$2:E$3, 3),   IF(ISNUMBER(Score!K245),         VLOOKUP(SUM(Score!N245:S245),Lookups!C$4:E$11, 3), "")     )</f>
        <v/>
      </c>
      <c r="S246" s="66"/>
      <c r="T246" s="67"/>
      <c r="U246" s="67"/>
      <c r="V246" s="77"/>
      <c r="W246" s="78"/>
      <c r="X246" s="173"/>
      <c r="Y246" s="64"/>
      <c r="Z246" s="13"/>
      <c r="AA246" s="13"/>
    </row>
    <row r="247" spans="1:37" ht="13" x14ac:dyDescent="0.3">
      <c r="A247" s="179"/>
      <c r="B247" s="66"/>
      <c r="C247" s="262"/>
      <c r="D247" s="65"/>
      <c r="E247" s="68"/>
      <c r="F247" s="69"/>
      <c r="G247" s="70"/>
      <c r="H247" s="65"/>
      <c r="I247" s="42" t="str">
        <f xml:space="preserve"> IF(COUNT(Score!G246:J246)&gt;0,                                          IF(Score!L246 = "Positive", "Ask CRAFFT questions", "Ask CAR question only"), "")</f>
        <v/>
      </c>
      <c r="J247" s="75"/>
      <c r="K247" s="67"/>
      <c r="L247" s="67"/>
      <c r="M247" s="67"/>
      <c r="N247" s="67"/>
      <c r="O247" s="65"/>
      <c r="P247" s="38" t="str">
        <f>Score!U246</f>
        <v/>
      </c>
      <c r="Q247" s="9" t="str">
        <f>IF(ISNUMBER(P247),VLOOKUP(P247,Lookups!#REF!,2),IF(AND(Score!AE246&gt;0,Score!AG246= "Positive"),     "Incomplete",""))</f>
        <v/>
      </c>
      <c r="R247" s="122" t="str">
        <f>IF(Score!K246=0,         VLOOKUP(SUM(Score!N246:S246),Lookups!C$2:E$3, 3),   IF(ISNUMBER(Score!K246),         VLOOKUP(SUM(Score!N246:S246),Lookups!C$4:E$11, 3), "")     )</f>
        <v/>
      </c>
      <c r="S247" s="66"/>
      <c r="T247" s="67"/>
      <c r="U247" s="67"/>
      <c r="V247" s="77"/>
      <c r="W247" s="78"/>
      <c r="X247" s="173"/>
      <c r="Y247" s="64"/>
      <c r="Z247" s="13"/>
      <c r="AA247" s="13"/>
    </row>
    <row r="248" spans="1:37" ht="13" x14ac:dyDescent="0.3">
      <c r="A248" s="179"/>
      <c r="B248" s="66"/>
      <c r="C248" s="262"/>
      <c r="D248" s="65"/>
      <c r="E248" s="68"/>
      <c r="F248" s="69"/>
      <c r="G248" s="70"/>
      <c r="H248" s="65"/>
      <c r="I248" s="42" t="str">
        <f xml:space="preserve"> IF(COUNT(Score!G247:J247)&gt;0,                                          IF(Score!L247 = "Positive", "Ask CRAFFT questions", "Ask CAR question only"), "")</f>
        <v/>
      </c>
      <c r="J248" s="75"/>
      <c r="K248" s="67"/>
      <c r="L248" s="67"/>
      <c r="M248" s="67"/>
      <c r="N248" s="67"/>
      <c r="O248" s="65"/>
      <c r="P248" s="38" t="str">
        <f>Score!U247</f>
        <v/>
      </c>
      <c r="Q248" s="9" t="str">
        <f>IF(ISNUMBER(P248),VLOOKUP(P248,Lookups!#REF!,2),IF(AND(Score!AE247&gt;0,Score!AG247= "Positive"),     "Incomplete",""))</f>
        <v/>
      </c>
      <c r="R248" s="122" t="str">
        <f>IF(Score!K247=0,         VLOOKUP(SUM(Score!N247:S247),Lookups!C$2:E$3, 3),   IF(ISNUMBER(Score!K247),         VLOOKUP(SUM(Score!N247:S247),Lookups!C$4:E$11, 3), "")     )</f>
        <v/>
      </c>
      <c r="S248" s="66"/>
      <c r="T248" s="67"/>
      <c r="U248" s="67"/>
      <c r="V248" s="77"/>
      <c r="W248" s="78"/>
      <c r="X248" s="173"/>
      <c r="Y248" s="64"/>
      <c r="Z248" s="13"/>
      <c r="AA248" s="13"/>
      <c r="AB248" s="13"/>
      <c r="AC248" s="13"/>
      <c r="AD248" s="13"/>
      <c r="AE248" s="13"/>
      <c r="AF248" s="13"/>
      <c r="AG248" s="13"/>
      <c r="AH248" s="13"/>
      <c r="AI248" s="13"/>
      <c r="AJ248" s="13"/>
      <c r="AK248" s="13"/>
    </row>
    <row r="249" spans="1:37" ht="13" x14ac:dyDescent="0.3">
      <c r="A249" s="179"/>
      <c r="B249" s="66"/>
      <c r="C249" s="262"/>
      <c r="D249" s="65"/>
      <c r="E249" s="68"/>
      <c r="F249" s="69"/>
      <c r="G249" s="70"/>
      <c r="H249" s="65"/>
      <c r="I249" s="42" t="str">
        <f xml:space="preserve"> IF(COUNT(Score!G248:J248)&gt;0,                                          IF(Score!L248 = "Positive", "Ask CRAFFT questions", "Ask CAR question only"), "")</f>
        <v/>
      </c>
      <c r="J249" s="75"/>
      <c r="K249" s="67"/>
      <c r="L249" s="67"/>
      <c r="M249" s="67"/>
      <c r="N249" s="67"/>
      <c r="O249" s="65"/>
      <c r="P249" s="38" t="str">
        <f>Score!U248</f>
        <v/>
      </c>
      <c r="Q249" s="9" t="str">
        <f>IF(ISNUMBER(P249),VLOOKUP(P249,Lookups!#REF!,2),IF(AND(Score!AE248&gt;0,Score!AG248= "Positive"),     "Incomplete",""))</f>
        <v/>
      </c>
      <c r="R249" s="122" t="str">
        <f>IF(Score!K248=0,         VLOOKUP(SUM(Score!N248:S248),Lookups!C$2:E$3, 3),   IF(ISNUMBER(Score!K248),         VLOOKUP(SUM(Score!N248:S248),Lookups!C$4:E$11, 3), "")     )</f>
        <v/>
      </c>
      <c r="S249" s="66"/>
      <c r="T249" s="67"/>
      <c r="U249" s="67"/>
      <c r="V249" s="77"/>
      <c r="W249" s="78"/>
      <c r="X249" s="173"/>
      <c r="Y249" s="64"/>
      <c r="Z249" s="13"/>
      <c r="AA249" s="13"/>
      <c r="AB249" s="13"/>
      <c r="AC249" s="13"/>
      <c r="AD249" s="13"/>
      <c r="AE249" s="13"/>
      <c r="AF249" s="13"/>
      <c r="AG249" s="13"/>
      <c r="AH249" s="13"/>
      <c r="AI249" s="13"/>
      <c r="AJ249" s="13"/>
      <c r="AK249" s="13"/>
    </row>
    <row r="250" spans="1:37" ht="13" x14ac:dyDescent="0.3">
      <c r="A250" s="179"/>
      <c r="B250" s="66"/>
      <c r="C250" s="262"/>
      <c r="D250" s="65"/>
      <c r="E250" s="68"/>
      <c r="F250" s="69"/>
      <c r="G250" s="70"/>
      <c r="H250" s="65"/>
      <c r="I250" s="42" t="str">
        <f xml:space="preserve"> IF(COUNT(Score!G249:J249)&gt;0,                                          IF(Score!L249 = "Positive", "Ask CRAFFT questions", "Ask CAR question only"), "")</f>
        <v/>
      </c>
      <c r="J250" s="75"/>
      <c r="K250" s="67"/>
      <c r="L250" s="67"/>
      <c r="M250" s="67"/>
      <c r="N250" s="67"/>
      <c r="O250" s="65"/>
      <c r="P250" s="38" t="str">
        <f>Score!U249</f>
        <v/>
      </c>
      <c r="Q250" s="9" t="str">
        <f>IF(ISNUMBER(P250),VLOOKUP(P250,Lookups!#REF!,2),IF(AND(Score!AE249&gt;0,Score!AG249= "Positive"),     "Incomplete",""))</f>
        <v/>
      </c>
      <c r="R250" s="122" t="str">
        <f>IF(Score!K249=0,         VLOOKUP(SUM(Score!N249:S249),Lookups!C$2:E$3, 3),   IF(ISNUMBER(Score!K249),         VLOOKUP(SUM(Score!N249:S249),Lookups!C$4:E$11, 3), "")     )</f>
        <v/>
      </c>
      <c r="S250" s="66"/>
      <c r="T250" s="67"/>
      <c r="U250" s="67"/>
      <c r="V250" s="77"/>
      <c r="W250" s="78"/>
      <c r="X250" s="173"/>
      <c r="Y250" s="64"/>
      <c r="Z250" s="13"/>
      <c r="AA250" s="13"/>
      <c r="AB250" s="13"/>
      <c r="AC250" s="13"/>
      <c r="AD250" s="13"/>
      <c r="AE250" s="13"/>
      <c r="AF250" s="13"/>
      <c r="AG250" s="13"/>
      <c r="AH250" s="13"/>
      <c r="AI250" s="13"/>
      <c r="AJ250" s="13"/>
      <c r="AK250" s="13"/>
    </row>
    <row r="251" spans="1:37" ht="13" x14ac:dyDescent="0.3">
      <c r="A251" s="179"/>
      <c r="B251" s="66"/>
      <c r="C251" s="262"/>
      <c r="D251" s="65"/>
      <c r="E251" s="68"/>
      <c r="F251" s="69"/>
      <c r="G251" s="70"/>
      <c r="H251" s="65"/>
      <c r="I251" s="42" t="str">
        <f xml:space="preserve"> IF(COUNT(Score!G250:J250)&gt;0,                                          IF(Score!L250 = "Positive", "Ask CRAFFT questions", "Ask CAR question only"), "")</f>
        <v/>
      </c>
      <c r="J251" s="75"/>
      <c r="K251" s="67"/>
      <c r="L251" s="67"/>
      <c r="M251" s="67"/>
      <c r="N251" s="67"/>
      <c r="O251" s="65"/>
      <c r="P251" s="38" t="str">
        <f>Score!U250</f>
        <v/>
      </c>
      <c r="Q251" s="9" t="str">
        <f>IF(ISNUMBER(P251),VLOOKUP(P251,Lookups!#REF!,2),IF(AND(Score!AE250&gt;0,Score!AG250= "Positive"),     "Incomplete",""))</f>
        <v/>
      </c>
      <c r="R251" s="122" t="str">
        <f>IF(Score!K250=0,         VLOOKUP(SUM(Score!N250:S250),Lookups!C$2:E$3, 3),   IF(ISNUMBER(Score!K250),         VLOOKUP(SUM(Score!N250:S250),Lookups!C$4:E$11, 3), "")     )</f>
        <v/>
      </c>
      <c r="S251" s="66"/>
      <c r="T251" s="67"/>
      <c r="U251" s="67"/>
      <c r="V251" s="77"/>
      <c r="W251" s="78"/>
      <c r="X251" s="173"/>
      <c r="Y251" s="64"/>
      <c r="Z251" s="13"/>
      <c r="AA251" s="13"/>
      <c r="AB251" s="13"/>
      <c r="AC251" s="13"/>
      <c r="AD251" s="13"/>
      <c r="AE251" s="13"/>
      <c r="AF251" s="13"/>
      <c r="AG251" s="13"/>
      <c r="AH251" s="13"/>
      <c r="AI251" s="13"/>
      <c r="AJ251" s="13"/>
      <c r="AK251" s="13"/>
    </row>
    <row r="252" spans="1:37" ht="13" x14ac:dyDescent="0.3">
      <c r="A252" s="179"/>
      <c r="B252" s="66"/>
      <c r="C252" s="262"/>
      <c r="D252" s="65"/>
      <c r="E252" s="68"/>
      <c r="F252" s="69"/>
      <c r="G252" s="70"/>
      <c r="H252" s="65"/>
      <c r="I252" s="42" t="str">
        <f xml:space="preserve"> IF(COUNT(Score!G251:J251)&gt;0,                                          IF(Score!L251 = "Positive", "Ask CRAFFT questions", "Ask CAR question only"), "")</f>
        <v/>
      </c>
      <c r="J252" s="75"/>
      <c r="K252" s="67"/>
      <c r="L252" s="67"/>
      <c r="M252" s="67"/>
      <c r="N252" s="67"/>
      <c r="O252" s="65"/>
      <c r="P252" s="38" t="str">
        <f>Score!U251</f>
        <v/>
      </c>
      <c r="Q252" s="9" t="str">
        <f>IF(ISNUMBER(P252),VLOOKUP(P252,Lookups!#REF!,2),IF(AND(Score!AE251&gt;0,Score!AG251= "Positive"),     "Incomplete",""))</f>
        <v/>
      </c>
      <c r="R252" s="122" t="str">
        <f>IF(Score!K251=0,         VLOOKUP(SUM(Score!N251:S251),Lookups!C$2:E$3, 3),   IF(ISNUMBER(Score!K251),         VLOOKUP(SUM(Score!N251:S251),Lookups!C$4:E$11, 3), "")     )</f>
        <v/>
      </c>
      <c r="S252" s="66"/>
      <c r="T252" s="67"/>
      <c r="U252" s="67"/>
      <c r="V252" s="77"/>
      <c r="W252" s="78"/>
      <c r="X252" s="173"/>
      <c r="Y252" s="64"/>
      <c r="Z252" s="13"/>
      <c r="AA252" s="13"/>
      <c r="AB252" s="13"/>
      <c r="AC252" s="13"/>
      <c r="AD252" s="13"/>
      <c r="AE252" s="13"/>
      <c r="AF252" s="13"/>
      <c r="AG252" s="13"/>
      <c r="AH252" s="13"/>
      <c r="AI252" s="13"/>
      <c r="AJ252" s="13"/>
      <c r="AK252" s="13"/>
    </row>
    <row r="253" spans="1:37" ht="13" x14ac:dyDescent="0.3">
      <c r="A253" s="179"/>
      <c r="B253" s="66"/>
      <c r="C253" s="262"/>
      <c r="D253" s="65"/>
      <c r="E253" s="68"/>
      <c r="F253" s="69"/>
      <c r="G253" s="70"/>
      <c r="H253" s="65"/>
      <c r="I253" s="42" t="str">
        <f xml:space="preserve"> IF(COUNT(Score!G252:J252)&gt;0,                                          IF(Score!L252 = "Positive", "Ask CRAFFT questions", "Ask CAR question only"), "")</f>
        <v/>
      </c>
      <c r="J253" s="75"/>
      <c r="K253" s="67"/>
      <c r="L253" s="67"/>
      <c r="M253" s="67"/>
      <c r="N253" s="67"/>
      <c r="O253" s="65"/>
      <c r="P253" s="38" t="str">
        <f>Score!U252</f>
        <v/>
      </c>
      <c r="Q253" s="9" t="str">
        <f>IF(ISNUMBER(P253),VLOOKUP(P253,Lookups!#REF!,2),IF(AND(Score!AE252&gt;0,Score!AG252= "Positive"),     "Incomplete",""))</f>
        <v/>
      </c>
      <c r="R253" s="122" t="str">
        <f>IF(Score!K252=0,         VLOOKUP(SUM(Score!N252:S252),Lookups!C$2:E$3, 3),   IF(ISNUMBER(Score!K252),         VLOOKUP(SUM(Score!N252:S252),Lookups!C$4:E$11, 3), "")     )</f>
        <v/>
      </c>
      <c r="S253" s="66"/>
      <c r="T253" s="67"/>
      <c r="U253" s="67"/>
      <c r="V253" s="77"/>
      <c r="W253" s="78"/>
      <c r="X253" s="173"/>
      <c r="Y253" s="64"/>
      <c r="Z253" s="13"/>
      <c r="AA253" s="13"/>
      <c r="AB253" s="13"/>
      <c r="AC253" s="13"/>
      <c r="AD253" s="13"/>
      <c r="AE253" s="13"/>
      <c r="AF253" s="13"/>
      <c r="AG253" s="13"/>
      <c r="AH253" s="13"/>
      <c r="AI253" s="13"/>
      <c r="AJ253" s="13"/>
      <c r="AK253" s="13"/>
    </row>
    <row r="254" spans="1:37" ht="13" x14ac:dyDescent="0.3">
      <c r="A254" s="179"/>
      <c r="B254" s="66"/>
      <c r="C254" s="262"/>
      <c r="D254" s="65"/>
      <c r="E254" s="68"/>
      <c r="F254" s="69"/>
      <c r="G254" s="70"/>
      <c r="H254" s="65"/>
      <c r="I254" s="42" t="str">
        <f xml:space="preserve"> IF(COUNT(Score!G253:J253)&gt;0,                                          IF(Score!L253 = "Positive", "Ask CRAFFT questions", "Ask CAR question only"), "")</f>
        <v/>
      </c>
      <c r="J254" s="75"/>
      <c r="K254" s="67"/>
      <c r="L254" s="67"/>
      <c r="M254" s="67"/>
      <c r="N254" s="67"/>
      <c r="O254" s="65"/>
      <c r="P254" s="38" t="str">
        <f>Score!U253</f>
        <v/>
      </c>
      <c r="Q254" s="9" t="str">
        <f>IF(ISNUMBER(P254),VLOOKUP(P254,Lookups!#REF!,2),IF(AND(Score!AE253&gt;0,Score!AG253= "Positive"),     "Incomplete",""))</f>
        <v/>
      </c>
      <c r="R254" s="122" t="str">
        <f>IF(Score!K253=0,         VLOOKUP(SUM(Score!N253:S253),Lookups!C$2:E$3, 3),   IF(ISNUMBER(Score!K253),         VLOOKUP(SUM(Score!N253:S253),Lookups!C$4:E$11, 3), "")     )</f>
        <v/>
      </c>
      <c r="S254" s="66"/>
      <c r="T254" s="67"/>
      <c r="U254" s="67"/>
      <c r="V254" s="77"/>
      <c r="W254" s="78"/>
      <c r="X254" s="173"/>
      <c r="Y254" s="64"/>
      <c r="Z254" s="13"/>
      <c r="AA254" s="13"/>
      <c r="AB254" s="13"/>
      <c r="AC254" s="13"/>
      <c r="AD254" s="13"/>
      <c r="AE254" s="13"/>
      <c r="AF254" s="13"/>
      <c r="AG254" s="13"/>
      <c r="AH254" s="13"/>
      <c r="AI254" s="13"/>
      <c r="AJ254" s="13"/>
      <c r="AK254" s="13"/>
    </row>
    <row r="255" spans="1:37" ht="13" x14ac:dyDescent="0.3">
      <c r="A255" s="179"/>
      <c r="B255" s="66"/>
      <c r="C255" s="262"/>
      <c r="D255" s="65"/>
      <c r="E255" s="68"/>
      <c r="F255" s="69"/>
      <c r="G255" s="70"/>
      <c r="H255" s="65"/>
      <c r="I255" s="42" t="str">
        <f xml:space="preserve"> IF(COUNT(Score!G254:J254)&gt;0,                                          IF(Score!L254 = "Positive", "Ask CRAFFT questions", "Ask CAR question only"), "")</f>
        <v/>
      </c>
      <c r="J255" s="75"/>
      <c r="K255" s="67"/>
      <c r="L255" s="67"/>
      <c r="M255" s="67"/>
      <c r="N255" s="67"/>
      <c r="O255" s="65"/>
      <c r="P255" s="38" t="str">
        <f>Score!U254</f>
        <v/>
      </c>
      <c r="Q255" s="9" t="str">
        <f>IF(ISNUMBER(P255),VLOOKUP(P255,Lookups!#REF!,2),IF(AND(Score!AE254&gt;0,Score!AG254= "Positive"),     "Incomplete",""))</f>
        <v/>
      </c>
      <c r="R255" s="122" t="str">
        <f>IF(Score!K254=0,         VLOOKUP(SUM(Score!N254:S254),Lookups!C$2:E$3, 3),   IF(ISNUMBER(Score!K254),         VLOOKUP(SUM(Score!N254:S254),Lookups!C$4:E$11, 3), "")     )</f>
        <v/>
      </c>
      <c r="S255" s="66"/>
      <c r="T255" s="67"/>
      <c r="U255" s="67"/>
      <c r="V255" s="77"/>
      <c r="W255" s="78"/>
      <c r="X255" s="173"/>
      <c r="Y255" s="64"/>
      <c r="Z255" s="13"/>
      <c r="AA255" s="13"/>
      <c r="AB255" s="13"/>
      <c r="AC255" s="13"/>
      <c r="AD255" s="13"/>
      <c r="AE255" s="13"/>
      <c r="AF255" s="13"/>
      <c r="AG255" s="13"/>
      <c r="AH255" s="13"/>
      <c r="AI255" s="13"/>
      <c r="AJ255" s="13"/>
      <c r="AK255" s="13"/>
    </row>
    <row r="256" spans="1:37" ht="13" x14ac:dyDescent="0.3">
      <c r="A256" s="179"/>
      <c r="B256" s="66"/>
      <c r="C256" s="262"/>
      <c r="D256" s="65"/>
      <c r="E256" s="68"/>
      <c r="F256" s="69"/>
      <c r="G256" s="70"/>
      <c r="H256" s="65"/>
      <c r="I256" s="42" t="str">
        <f xml:space="preserve"> IF(COUNT(Score!G255:J255)&gt;0,                                          IF(Score!L255 = "Positive", "Ask CRAFFT questions", "Ask CAR question only"), "")</f>
        <v/>
      </c>
      <c r="J256" s="75"/>
      <c r="K256" s="67"/>
      <c r="L256" s="67"/>
      <c r="M256" s="67"/>
      <c r="N256" s="67"/>
      <c r="O256" s="65"/>
      <c r="P256" s="38" t="str">
        <f>Score!U255</f>
        <v/>
      </c>
      <c r="Q256" s="9" t="str">
        <f>IF(ISNUMBER(P256),VLOOKUP(P256,Lookups!#REF!,2),IF(AND(Score!AE255&gt;0,Score!AG255= "Positive"),     "Incomplete",""))</f>
        <v/>
      </c>
      <c r="R256" s="122" t="str">
        <f>IF(Score!K255=0,         VLOOKUP(SUM(Score!N255:S255),Lookups!C$2:E$3, 3),   IF(ISNUMBER(Score!K255),         VLOOKUP(SUM(Score!N255:S255),Lookups!C$4:E$11, 3), "")     )</f>
        <v/>
      </c>
      <c r="S256" s="66"/>
      <c r="T256" s="67"/>
      <c r="U256" s="67"/>
      <c r="V256" s="77"/>
      <c r="W256" s="78"/>
      <c r="X256" s="173"/>
      <c r="Y256" s="64"/>
      <c r="Z256" s="13"/>
      <c r="AA256" s="13"/>
      <c r="AB256" s="13"/>
      <c r="AC256" s="13"/>
      <c r="AD256" s="13"/>
      <c r="AE256" s="13"/>
      <c r="AF256" s="13"/>
      <c r="AG256" s="13"/>
      <c r="AH256" s="13"/>
      <c r="AI256" s="13"/>
      <c r="AJ256" s="13"/>
      <c r="AK256" s="13"/>
    </row>
    <row r="257" spans="1:37" ht="13" x14ac:dyDescent="0.3">
      <c r="A257" s="179"/>
      <c r="B257" s="66"/>
      <c r="C257" s="262"/>
      <c r="D257" s="65"/>
      <c r="E257" s="68"/>
      <c r="F257" s="69"/>
      <c r="G257" s="70"/>
      <c r="H257" s="65"/>
      <c r="I257" s="42" t="str">
        <f xml:space="preserve"> IF(COUNT(Score!G256:J256)&gt;0,                                          IF(Score!L256 = "Positive", "Ask CRAFFT questions", "Ask CAR question only"), "")</f>
        <v/>
      </c>
      <c r="J257" s="75"/>
      <c r="K257" s="67"/>
      <c r="L257" s="67"/>
      <c r="M257" s="67"/>
      <c r="N257" s="67"/>
      <c r="O257" s="65"/>
      <c r="P257" s="38" t="str">
        <f>Score!U256</f>
        <v/>
      </c>
      <c r="Q257" s="9" t="str">
        <f>IF(ISNUMBER(P257),VLOOKUP(P257,Lookups!#REF!,2),IF(AND(Score!AE256&gt;0,Score!AG256= "Positive"),     "Incomplete",""))</f>
        <v/>
      </c>
      <c r="R257" s="122" t="str">
        <f>IF(Score!K256=0,         VLOOKUP(SUM(Score!N256:S256),Lookups!C$2:E$3, 3),   IF(ISNUMBER(Score!K256),         VLOOKUP(SUM(Score!N256:S256),Lookups!C$4:E$11, 3), "")     )</f>
        <v/>
      </c>
      <c r="S257" s="66"/>
      <c r="T257" s="67"/>
      <c r="U257" s="67"/>
      <c r="V257" s="77"/>
      <c r="W257" s="78"/>
      <c r="X257" s="173"/>
      <c r="Y257" s="64"/>
      <c r="Z257" s="13"/>
      <c r="AA257" s="13"/>
      <c r="AB257" s="13"/>
      <c r="AC257" s="13"/>
      <c r="AD257" s="13"/>
      <c r="AE257" s="13"/>
      <c r="AF257" s="13"/>
      <c r="AG257" s="13"/>
      <c r="AH257" s="13"/>
      <c r="AI257" s="13"/>
      <c r="AJ257" s="13"/>
      <c r="AK257" s="13"/>
    </row>
    <row r="258" spans="1:37" ht="13" x14ac:dyDescent="0.3">
      <c r="A258" s="179"/>
      <c r="B258" s="66"/>
      <c r="C258" s="262"/>
      <c r="D258" s="65"/>
      <c r="E258" s="68"/>
      <c r="F258" s="69"/>
      <c r="G258" s="70"/>
      <c r="H258" s="65"/>
      <c r="I258" s="42" t="str">
        <f xml:space="preserve"> IF(COUNT(Score!G257:J257)&gt;0,                                          IF(Score!L257 = "Positive", "Ask CRAFFT questions", "Ask CAR question only"), "")</f>
        <v/>
      </c>
      <c r="J258" s="75"/>
      <c r="K258" s="67"/>
      <c r="L258" s="67"/>
      <c r="M258" s="67"/>
      <c r="N258" s="67"/>
      <c r="O258" s="65"/>
      <c r="P258" s="38" t="str">
        <f>Score!U257</f>
        <v/>
      </c>
      <c r="Q258" s="9" t="str">
        <f>IF(ISNUMBER(P258),VLOOKUP(P258,Lookups!#REF!,2),IF(AND(Score!AE257&gt;0,Score!AG257= "Positive"),     "Incomplete",""))</f>
        <v/>
      </c>
      <c r="R258" s="122" t="str">
        <f>IF(Score!K257=0,         VLOOKUP(SUM(Score!N257:S257),Lookups!C$2:E$3, 3),   IF(ISNUMBER(Score!K257),         VLOOKUP(SUM(Score!N257:S257),Lookups!C$4:E$11, 3), "")     )</f>
        <v/>
      </c>
      <c r="S258" s="66"/>
      <c r="T258" s="67"/>
      <c r="U258" s="67"/>
      <c r="V258" s="77"/>
      <c r="W258" s="78"/>
      <c r="X258" s="173"/>
      <c r="Y258" s="64"/>
      <c r="Z258" s="13"/>
      <c r="AA258" s="13"/>
      <c r="AB258" s="13"/>
      <c r="AC258" s="13"/>
      <c r="AD258" s="13"/>
      <c r="AE258" s="13"/>
      <c r="AF258" s="13"/>
      <c r="AG258" s="13"/>
      <c r="AH258" s="13"/>
      <c r="AI258" s="13"/>
      <c r="AJ258" s="13"/>
      <c r="AK258" s="13"/>
    </row>
    <row r="259" spans="1:37" ht="13" x14ac:dyDescent="0.3">
      <c r="A259" s="179"/>
      <c r="B259" s="66"/>
      <c r="C259" s="262"/>
      <c r="D259" s="65"/>
      <c r="E259" s="68"/>
      <c r="F259" s="69"/>
      <c r="G259" s="70"/>
      <c r="H259" s="65"/>
      <c r="I259" s="42" t="str">
        <f xml:space="preserve"> IF(COUNT(Score!G258:J258)&gt;0,                                          IF(Score!L258 = "Positive", "Ask CRAFFT questions", "Ask CAR question only"), "")</f>
        <v/>
      </c>
      <c r="J259" s="75"/>
      <c r="K259" s="67"/>
      <c r="L259" s="67"/>
      <c r="M259" s="67"/>
      <c r="N259" s="67"/>
      <c r="O259" s="65"/>
      <c r="P259" s="38" t="str">
        <f>Score!U258</f>
        <v/>
      </c>
      <c r="Q259" s="9" t="str">
        <f>IF(ISNUMBER(P259),VLOOKUP(P259,Lookups!#REF!,2),IF(AND(Score!AE258&gt;0,Score!AG258= "Positive"),     "Incomplete",""))</f>
        <v/>
      </c>
      <c r="R259" s="122" t="str">
        <f>IF(Score!K258=0,         VLOOKUP(SUM(Score!N258:S258),Lookups!C$2:E$3, 3),   IF(ISNUMBER(Score!K258),         VLOOKUP(SUM(Score!N258:S258),Lookups!C$4:E$11, 3), "")     )</f>
        <v/>
      </c>
      <c r="S259" s="66"/>
      <c r="T259" s="67"/>
      <c r="U259" s="67"/>
      <c r="V259" s="77"/>
      <c r="W259" s="78"/>
      <c r="X259" s="173"/>
      <c r="Y259" s="64"/>
      <c r="Z259" s="13"/>
      <c r="AA259" s="13"/>
      <c r="AB259" s="13"/>
      <c r="AC259" s="13"/>
      <c r="AD259" s="13"/>
      <c r="AE259" s="13"/>
      <c r="AF259" s="13"/>
      <c r="AG259" s="13"/>
      <c r="AH259" s="13"/>
      <c r="AI259" s="13"/>
      <c r="AJ259" s="13"/>
      <c r="AK259" s="13"/>
    </row>
    <row r="260" spans="1:37" ht="13" x14ac:dyDescent="0.3">
      <c r="A260" s="179"/>
      <c r="B260" s="66"/>
      <c r="C260" s="262"/>
      <c r="D260" s="65"/>
      <c r="E260" s="68"/>
      <c r="F260" s="69"/>
      <c r="G260" s="70"/>
      <c r="H260" s="65"/>
      <c r="I260" s="42" t="str">
        <f xml:space="preserve"> IF(COUNT(Score!G259:J259)&gt;0,                                          IF(Score!L259 = "Positive", "Ask CRAFFT questions", "Ask CAR question only"), "")</f>
        <v/>
      </c>
      <c r="J260" s="75"/>
      <c r="K260" s="67"/>
      <c r="L260" s="67"/>
      <c r="M260" s="67"/>
      <c r="N260" s="67"/>
      <c r="O260" s="65"/>
      <c r="P260" s="38" t="str">
        <f>Score!U259</f>
        <v/>
      </c>
      <c r="Q260" s="9" t="str">
        <f>IF(ISNUMBER(P260),VLOOKUP(P260,Lookups!#REF!,2),IF(AND(Score!AE259&gt;0,Score!AG259= "Positive"),     "Incomplete",""))</f>
        <v/>
      </c>
      <c r="R260" s="122" t="str">
        <f>IF(Score!K259=0,         VLOOKUP(SUM(Score!N259:S259),Lookups!C$2:E$3, 3),   IF(ISNUMBER(Score!K259),         VLOOKUP(SUM(Score!N259:S259),Lookups!C$4:E$11, 3), "")     )</f>
        <v/>
      </c>
      <c r="S260" s="66"/>
      <c r="T260" s="67"/>
      <c r="U260" s="67"/>
      <c r="V260" s="77"/>
      <c r="W260" s="78"/>
      <c r="X260" s="173"/>
      <c r="Y260" s="64"/>
      <c r="Z260" s="13"/>
      <c r="AA260" s="13"/>
      <c r="AB260" s="13"/>
      <c r="AC260" s="13"/>
      <c r="AD260" s="13"/>
      <c r="AE260" s="13"/>
      <c r="AF260" s="13"/>
      <c r="AG260" s="13"/>
      <c r="AH260" s="13"/>
      <c r="AI260" s="13"/>
      <c r="AJ260" s="13"/>
      <c r="AK260" s="13"/>
    </row>
    <row r="261" spans="1:37" ht="13" x14ac:dyDescent="0.3">
      <c r="A261" s="179"/>
      <c r="B261" s="66"/>
      <c r="C261" s="262"/>
      <c r="D261" s="65"/>
      <c r="E261" s="68"/>
      <c r="F261" s="69"/>
      <c r="G261" s="70"/>
      <c r="H261" s="65"/>
      <c r="I261" s="42" t="str">
        <f xml:space="preserve"> IF(COUNT(Score!G260:J260)&gt;0,                                          IF(Score!L260 = "Positive", "Ask CRAFFT questions", "Ask CAR question only"), "")</f>
        <v/>
      </c>
      <c r="J261" s="75"/>
      <c r="K261" s="67"/>
      <c r="L261" s="67"/>
      <c r="M261" s="67"/>
      <c r="N261" s="67"/>
      <c r="O261" s="65"/>
      <c r="P261" s="38" t="str">
        <f>Score!U260</f>
        <v/>
      </c>
      <c r="Q261" s="9" t="str">
        <f>IF(ISNUMBER(P261),VLOOKUP(P261,Lookups!#REF!,2),IF(AND(Score!AE260&gt;0,Score!AG260= "Positive"),     "Incomplete",""))</f>
        <v/>
      </c>
      <c r="R261" s="122" t="str">
        <f>IF(Score!K260=0,         VLOOKUP(SUM(Score!N260:S260),Lookups!C$2:E$3, 3),   IF(ISNUMBER(Score!K260),         VLOOKUP(SUM(Score!N260:S260),Lookups!C$4:E$11, 3), "")     )</f>
        <v/>
      </c>
      <c r="S261" s="66"/>
      <c r="T261" s="67"/>
      <c r="U261" s="67"/>
      <c r="V261" s="77"/>
      <c r="W261" s="78"/>
      <c r="X261" s="173"/>
      <c r="Y261" s="64"/>
      <c r="Z261" s="13"/>
      <c r="AA261" s="13"/>
      <c r="AB261" s="13"/>
      <c r="AC261" s="13"/>
      <c r="AD261" s="13"/>
      <c r="AE261" s="13"/>
      <c r="AF261" s="13"/>
      <c r="AG261" s="13"/>
      <c r="AH261" s="13"/>
      <c r="AI261" s="13"/>
      <c r="AJ261" s="13"/>
      <c r="AK261" s="13"/>
    </row>
    <row r="262" spans="1:37" ht="13" x14ac:dyDescent="0.3">
      <c r="A262" s="179"/>
      <c r="B262" s="66"/>
      <c r="C262" s="262"/>
      <c r="D262" s="65"/>
      <c r="E262" s="68"/>
      <c r="F262" s="69"/>
      <c r="G262" s="70"/>
      <c r="H262" s="65"/>
      <c r="I262" s="42" t="str">
        <f xml:space="preserve"> IF(COUNT(Score!G261:J261)&gt;0,                                          IF(Score!L261 = "Positive", "Ask CRAFFT questions", "Ask CAR question only"), "")</f>
        <v/>
      </c>
      <c r="J262" s="75"/>
      <c r="K262" s="67"/>
      <c r="L262" s="67"/>
      <c r="M262" s="67"/>
      <c r="N262" s="67"/>
      <c r="O262" s="65"/>
      <c r="P262" s="38" t="str">
        <f>Score!U261</f>
        <v/>
      </c>
      <c r="Q262" s="9" t="str">
        <f>IF(ISNUMBER(P262),VLOOKUP(P262,Lookups!#REF!,2),IF(AND(Score!AE261&gt;0,Score!AG261= "Positive"),     "Incomplete",""))</f>
        <v/>
      </c>
      <c r="R262" s="122" t="str">
        <f>IF(Score!K261=0,         VLOOKUP(SUM(Score!N261:S261),Lookups!C$2:E$3, 3),   IF(ISNUMBER(Score!K261),         VLOOKUP(SUM(Score!N261:S261),Lookups!C$4:E$11, 3), "")     )</f>
        <v/>
      </c>
      <c r="S262" s="66"/>
      <c r="T262" s="67"/>
      <c r="U262" s="67"/>
      <c r="V262" s="77"/>
      <c r="W262" s="78"/>
      <c r="X262" s="173"/>
      <c r="Y262" s="64"/>
      <c r="Z262" s="13"/>
      <c r="AA262" s="13"/>
      <c r="AB262" s="13"/>
      <c r="AC262" s="13"/>
      <c r="AD262" s="13"/>
      <c r="AE262" s="13"/>
      <c r="AF262" s="13"/>
      <c r="AG262" s="13"/>
      <c r="AH262" s="13"/>
      <c r="AI262" s="13"/>
      <c r="AJ262" s="13"/>
      <c r="AK262" s="13"/>
    </row>
    <row r="263" spans="1:37" ht="13" x14ac:dyDescent="0.3">
      <c r="A263" s="179"/>
      <c r="B263" s="66"/>
      <c r="C263" s="262"/>
      <c r="D263" s="65"/>
      <c r="E263" s="68"/>
      <c r="F263" s="69"/>
      <c r="G263" s="70"/>
      <c r="H263" s="65"/>
      <c r="I263" s="42" t="str">
        <f xml:space="preserve"> IF(COUNT(Score!G262:J262)&gt;0,                                          IF(Score!L262 = "Positive", "Ask CRAFFT questions", "Ask CAR question only"), "")</f>
        <v/>
      </c>
      <c r="J263" s="75"/>
      <c r="K263" s="67"/>
      <c r="L263" s="67"/>
      <c r="M263" s="67"/>
      <c r="N263" s="67"/>
      <c r="O263" s="65"/>
      <c r="P263" s="38" t="str">
        <f>Score!U262</f>
        <v/>
      </c>
      <c r="Q263" s="9" t="str">
        <f>IF(ISNUMBER(P263),VLOOKUP(P263,Lookups!#REF!,2),IF(AND(Score!AE262&gt;0,Score!AG262= "Positive"),     "Incomplete",""))</f>
        <v/>
      </c>
      <c r="R263" s="122" t="str">
        <f>IF(Score!K262=0,         VLOOKUP(SUM(Score!N262:S262),Lookups!C$2:E$3, 3),   IF(ISNUMBER(Score!K262),         VLOOKUP(SUM(Score!N262:S262),Lookups!C$4:E$11, 3), "")     )</f>
        <v/>
      </c>
      <c r="S263" s="66"/>
      <c r="T263" s="67"/>
      <c r="U263" s="67"/>
      <c r="V263" s="77"/>
      <c r="W263" s="78"/>
      <c r="X263" s="173"/>
      <c r="Y263" s="64"/>
      <c r="Z263" s="13"/>
      <c r="AA263" s="13"/>
      <c r="AB263" s="13"/>
      <c r="AC263" s="13"/>
      <c r="AD263" s="13"/>
      <c r="AE263" s="13"/>
      <c r="AF263" s="13"/>
      <c r="AG263" s="13"/>
      <c r="AH263" s="13"/>
      <c r="AI263" s="13"/>
      <c r="AJ263" s="13"/>
      <c r="AK263" s="13"/>
    </row>
    <row r="264" spans="1:37" ht="13" x14ac:dyDescent="0.3">
      <c r="A264" s="179"/>
      <c r="B264" s="66"/>
      <c r="C264" s="262"/>
      <c r="D264" s="65"/>
      <c r="E264" s="68"/>
      <c r="F264" s="69"/>
      <c r="G264" s="70"/>
      <c r="H264" s="65"/>
      <c r="I264" s="42" t="str">
        <f xml:space="preserve"> IF(COUNT(Score!G263:J263)&gt;0,                                          IF(Score!L263 = "Positive", "Ask CRAFFT questions", "Ask CAR question only"), "")</f>
        <v/>
      </c>
      <c r="J264" s="75"/>
      <c r="K264" s="67"/>
      <c r="L264" s="67"/>
      <c r="M264" s="67"/>
      <c r="N264" s="67"/>
      <c r="O264" s="65"/>
      <c r="P264" s="38" t="str">
        <f>Score!U263</f>
        <v/>
      </c>
      <c r="Q264" s="9" t="str">
        <f>IF(ISNUMBER(P264),VLOOKUP(P264,Lookups!#REF!,2),IF(AND(Score!AE263&gt;0,Score!AG263= "Positive"),     "Incomplete",""))</f>
        <v/>
      </c>
      <c r="R264" s="122" t="str">
        <f>IF(Score!K263=0,         VLOOKUP(SUM(Score!N263:S263),Lookups!C$2:E$3, 3),   IF(ISNUMBER(Score!K263),         VLOOKUP(SUM(Score!N263:S263),Lookups!C$4:E$11, 3), "")     )</f>
        <v/>
      </c>
      <c r="S264" s="66"/>
      <c r="T264" s="67"/>
      <c r="U264" s="67"/>
      <c r="V264" s="77"/>
      <c r="W264" s="78"/>
      <c r="X264" s="173"/>
      <c r="Y264" s="64"/>
      <c r="Z264" s="13"/>
      <c r="AA264" s="13"/>
      <c r="AB264" s="13"/>
      <c r="AC264" s="13"/>
      <c r="AD264" s="13"/>
      <c r="AE264" s="13"/>
      <c r="AF264" s="13"/>
      <c r="AG264" s="13"/>
      <c r="AH264" s="13"/>
      <c r="AI264" s="13"/>
      <c r="AJ264" s="13"/>
      <c r="AK264" s="13"/>
    </row>
    <row r="265" spans="1:37" ht="13" x14ac:dyDescent="0.3">
      <c r="A265" s="179"/>
      <c r="B265" s="66"/>
      <c r="C265" s="262"/>
      <c r="D265" s="65"/>
      <c r="E265" s="68"/>
      <c r="F265" s="69"/>
      <c r="G265" s="70"/>
      <c r="H265" s="65"/>
      <c r="I265" s="42" t="str">
        <f xml:space="preserve"> IF(COUNT(Score!G264:J264)&gt;0,                                          IF(Score!L264 = "Positive", "Ask CRAFFT questions", "Ask CAR question only"), "")</f>
        <v/>
      </c>
      <c r="J265" s="75"/>
      <c r="K265" s="67"/>
      <c r="L265" s="67"/>
      <c r="M265" s="67"/>
      <c r="N265" s="67"/>
      <c r="O265" s="65"/>
      <c r="P265" s="38" t="str">
        <f>Score!U264</f>
        <v/>
      </c>
      <c r="Q265" s="9" t="str">
        <f>IF(ISNUMBER(P265),VLOOKUP(P265,Lookups!#REF!,2),IF(AND(Score!AE264&gt;0,Score!AG264= "Positive"),     "Incomplete",""))</f>
        <v/>
      </c>
      <c r="R265" s="122" t="str">
        <f>IF(Score!K264=0,         VLOOKUP(SUM(Score!N264:S264),Lookups!C$2:E$3, 3),   IF(ISNUMBER(Score!K264),         VLOOKUP(SUM(Score!N264:S264),Lookups!C$4:E$11, 3), "")     )</f>
        <v/>
      </c>
      <c r="S265" s="66"/>
      <c r="T265" s="67"/>
      <c r="U265" s="67"/>
      <c r="V265" s="77"/>
      <c r="W265" s="78"/>
      <c r="X265" s="173"/>
      <c r="Y265" s="64"/>
      <c r="Z265" s="13"/>
      <c r="AA265" s="13"/>
      <c r="AB265" s="13"/>
      <c r="AC265" s="13"/>
      <c r="AD265" s="13"/>
      <c r="AE265" s="13"/>
      <c r="AF265" s="13"/>
      <c r="AG265" s="13"/>
      <c r="AH265" s="13"/>
      <c r="AI265" s="13"/>
      <c r="AJ265" s="13"/>
      <c r="AK265" s="13"/>
    </row>
    <row r="266" spans="1:37" ht="13" x14ac:dyDescent="0.3">
      <c r="A266" s="179"/>
      <c r="B266" s="66"/>
      <c r="C266" s="262"/>
      <c r="D266" s="65"/>
      <c r="E266" s="68"/>
      <c r="F266" s="69"/>
      <c r="G266" s="70"/>
      <c r="H266" s="65"/>
      <c r="I266" s="42" t="str">
        <f xml:space="preserve"> IF(COUNT(Score!G265:J265)&gt;0,                                          IF(Score!L265 = "Positive", "Ask CRAFFT questions", "Ask CAR question only"), "")</f>
        <v/>
      </c>
      <c r="J266" s="75"/>
      <c r="K266" s="67"/>
      <c r="L266" s="67"/>
      <c r="M266" s="67"/>
      <c r="N266" s="67"/>
      <c r="O266" s="65"/>
      <c r="P266" s="38" t="str">
        <f>Score!U265</f>
        <v/>
      </c>
      <c r="Q266" s="9" t="str">
        <f>IF(ISNUMBER(P266),VLOOKUP(P266,Lookups!#REF!,2),IF(AND(Score!AE265&gt;0,Score!AG265= "Positive"),     "Incomplete",""))</f>
        <v/>
      </c>
      <c r="R266" s="122" t="str">
        <f>IF(Score!K265=0,         VLOOKUP(SUM(Score!N265:S265),Lookups!C$2:E$3, 3),   IF(ISNUMBER(Score!K265),         VLOOKUP(SUM(Score!N265:S265),Lookups!C$4:E$11, 3), "")     )</f>
        <v/>
      </c>
      <c r="S266" s="66"/>
      <c r="T266" s="67"/>
      <c r="U266" s="67"/>
      <c r="V266" s="77"/>
      <c r="W266" s="78"/>
      <c r="X266" s="173"/>
      <c r="Y266" s="64"/>
      <c r="Z266" s="13"/>
      <c r="AA266" s="13"/>
      <c r="AB266" s="13"/>
      <c r="AC266" s="13"/>
      <c r="AD266" s="13"/>
      <c r="AE266" s="13"/>
      <c r="AF266" s="13"/>
      <c r="AG266" s="13"/>
      <c r="AH266" s="13"/>
      <c r="AI266" s="13"/>
      <c r="AJ266" s="13"/>
      <c r="AK266" s="13"/>
    </row>
    <row r="267" spans="1:37" ht="13" x14ac:dyDescent="0.3">
      <c r="A267" s="179"/>
      <c r="B267" s="66"/>
      <c r="C267" s="262"/>
      <c r="D267" s="65"/>
      <c r="E267" s="68"/>
      <c r="F267" s="69"/>
      <c r="G267" s="70"/>
      <c r="H267" s="65"/>
      <c r="I267" s="42" t="str">
        <f xml:space="preserve"> IF(COUNT(Score!G266:J266)&gt;0,                                          IF(Score!L266 = "Positive", "Ask CRAFFT questions", "Ask CAR question only"), "")</f>
        <v/>
      </c>
      <c r="J267" s="75"/>
      <c r="K267" s="67"/>
      <c r="L267" s="67"/>
      <c r="M267" s="67"/>
      <c r="N267" s="67"/>
      <c r="O267" s="65"/>
      <c r="P267" s="38" t="str">
        <f>Score!U266</f>
        <v/>
      </c>
      <c r="Q267" s="9" t="str">
        <f>IF(ISNUMBER(P267),VLOOKUP(P267,Lookups!#REF!,2),IF(AND(Score!AE266&gt;0,Score!AG266= "Positive"),     "Incomplete",""))</f>
        <v/>
      </c>
      <c r="R267" s="122" t="str">
        <f>IF(Score!K266=0,         VLOOKUP(SUM(Score!N266:S266),Lookups!C$2:E$3, 3),   IF(ISNUMBER(Score!K266),         VLOOKUP(SUM(Score!N266:S266),Lookups!C$4:E$11, 3), "")     )</f>
        <v/>
      </c>
      <c r="S267" s="66"/>
      <c r="T267" s="67"/>
      <c r="U267" s="67"/>
      <c r="V267" s="77"/>
      <c r="W267" s="78"/>
      <c r="X267" s="173"/>
      <c r="Y267" s="64"/>
      <c r="Z267" s="13"/>
      <c r="AA267" s="13"/>
      <c r="AB267" s="13"/>
      <c r="AC267" s="13"/>
      <c r="AD267" s="13"/>
      <c r="AE267" s="13"/>
      <c r="AF267" s="13"/>
      <c r="AG267" s="13"/>
      <c r="AH267" s="13"/>
      <c r="AI267" s="13"/>
      <c r="AJ267" s="13"/>
      <c r="AK267" s="13"/>
    </row>
    <row r="268" spans="1:37" ht="13" x14ac:dyDescent="0.3">
      <c r="A268" s="179"/>
      <c r="B268" s="66"/>
      <c r="C268" s="262"/>
      <c r="D268" s="65"/>
      <c r="E268" s="68"/>
      <c r="F268" s="69"/>
      <c r="G268" s="70"/>
      <c r="H268" s="65"/>
      <c r="I268" s="42" t="str">
        <f xml:space="preserve"> IF(COUNT(Score!G267:J267)&gt;0,                                          IF(Score!L267 = "Positive", "Ask CRAFFT questions", "Ask CAR question only"), "")</f>
        <v/>
      </c>
      <c r="J268" s="75"/>
      <c r="K268" s="67"/>
      <c r="L268" s="67"/>
      <c r="M268" s="67"/>
      <c r="N268" s="67"/>
      <c r="O268" s="65"/>
      <c r="P268" s="38" t="str">
        <f>Score!U267</f>
        <v/>
      </c>
      <c r="Q268" s="9" t="str">
        <f>IF(ISNUMBER(P268),VLOOKUP(P268,Lookups!#REF!,2),IF(AND(Score!AE267&gt;0,Score!AG267= "Positive"),     "Incomplete",""))</f>
        <v/>
      </c>
      <c r="R268" s="122" t="str">
        <f>IF(Score!K267=0,         VLOOKUP(SUM(Score!N267:S267),Lookups!C$2:E$3, 3),   IF(ISNUMBER(Score!K267),         VLOOKUP(SUM(Score!N267:S267),Lookups!C$4:E$11, 3), "")     )</f>
        <v/>
      </c>
      <c r="S268" s="66"/>
      <c r="T268" s="67"/>
      <c r="U268" s="67"/>
      <c r="V268" s="77"/>
      <c r="W268" s="78"/>
      <c r="X268" s="173"/>
      <c r="Y268" s="64"/>
      <c r="Z268" s="13"/>
      <c r="AA268" s="13"/>
      <c r="AB268" s="13"/>
      <c r="AC268" s="13"/>
      <c r="AD268" s="13"/>
      <c r="AE268" s="13"/>
      <c r="AF268" s="13"/>
      <c r="AG268" s="13"/>
      <c r="AH268" s="13"/>
      <c r="AI268" s="13"/>
      <c r="AJ268" s="13"/>
      <c r="AK268" s="13"/>
    </row>
    <row r="269" spans="1:37" ht="13" x14ac:dyDescent="0.3">
      <c r="A269" s="179"/>
      <c r="B269" s="66"/>
      <c r="C269" s="262"/>
      <c r="D269" s="65"/>
      <c r="E269" s="68"/>
      <c r="F269" s="69"/>
      <c r="G269" s="70"/>
      <c r="H269" s="65"/>
      <c r="I269" s="42" t="str">
        <f xml:space="preserve"> IF(COUNT(Score!G268:J268)&gt;0,                                          IF(Score!L268 = "Positive", "Ask CRAFFT questions", "Ask CAR question only"), "")</f>
        <v/>
      </c>
      <c r="J269" s="75"/>
      <c r="K269" s="67"/>
      <c r="L269" s="67"/>
      <c r="M269" s="67"/>
      <c r="N269" s="67"/>
      <c r="O269" s="65"/>
      <c r="P269" s="38" t="str">
        <f>Score!U268</f>
        <v/>
      </c>
      <c r="Q269" s="9" t="str">
        <f>IF(ISNUMBER(P269),VLOOKUP(P269,Lookups!#REF!,2),IF(AND(Score!AE268&gt;0,Score!AG268= "Positive"),     "Incomplete",""))</f>
        <v/>
      </c>
      <c r="R269" s="122" t="str">
        <f>IF(Score!K268=0,         VLOOKUP(SUM(Score!N268:S268),Lookups!C$2:E$3, 3),   IF(ISNUMBER(Score!K268),         VLOOKUP(SUM(Score!N268:S268),Lookups!C$4:E$11, 3), "")     )</f>
        <v/>
      </c>
      <c r="S269" s="66"/>
      <c r="T269" s="67"/>
      <c r="U269" s="67"/>
      <c r="V269" s="77"/>
      <c r="W269" s="78"/>
      <c r="X269" s="173"/>
      <c r="Y269" s="64"/>
      <c r="Z269" s="13"/>
      <c r="AA269" s="13"/>
      <c r="AB269" s="13"/>
      <c r="AC269" s="13"/>
      <c r="AD269" s="13"/>
      <c r="AE269" s="13"/>
      <c r="AF269" s="13"/>
      <c r="AG269" s="13"/>
      <c r="AH269" s="13"/>
      <c r="AI269" s="13"/>
      <c r="AJ269" s="13"/>
      <c r="AK269" s="13"/>
    </row>
    <row r="270" spans="1:37" ht="13" x14ac:dyDescent="0.3">
      <c r="A270" s="179"/>
      <c r="B270" s="66"/>
      <c r="C270" s="262"/>
      <c r="D270" s="65"/>
      <c r="E270" s="68"/>
      <c r="F270" s="69"/>
      <c r="G270" s="70"/>
      <c r="H270" s="65"/>
      <c r="I270" s="42" t="str">
        <f xml:space="preserve"> IF(COUNT(Score!G269:J269)&gt;0,                                          IF(Score!L269 = "Positive", "Ask CRAFFT questions", "Ask CAR question only"), "")</f>
        <v/>
      </c>
      <c r="J270" s="75"/>
      <c r="K270" s="67"/>
      <c r="L270" s="67"/>
      <c r="M270" s="67"/>
      <c r="N270" s="67"/>
      <c r="O270" s="65"/>
      <c r="P270" s="38" t="str">
        <f>Score!U269</f>
        <v/>
      </c>
      <c r="Q270" s="9" t="str">
        <f>IF(ISNUMBER(P270),VLOOKUP(P270,Lookups!#REF!,2),IF(AND(Score!AE269&gt;0,Score!AG269= "Positive"),     "Incomplete",""))</f>
        <v/>
      </c>
      <c r="R270" s="122" t="str">
        <f>IF(Score!K269=0,         VLOOKUP(SUM(Score!N269:S269),Lookups!C$2:E$3, 3),   IF(ISNUMBER(Score!K269),         VLOOKUP(SUM(Score!N269:S269),Lookups!C$4:E$11, 3), "")     )</f>
        <v/>
      </c>
      <c r="S270" s="66"/>
      <c r="T270" s="67"/>
      <c r="U270" s="67"/>
      <c r="V270" s="77"/>
      <c r="W270" s="78"/>
      <c r="X270" s="173"/>
      <c r="Y270" s="64"/>
      <c r="Z270" s="13"/>
      <c r="AA270" s="13"/>
      <c r="AB270" s="13"/>
      <c r="AC270" s="13"/>
      <c r="AD270" s="13"/>
      <c r="AE270" s="13"/>
      <c r="AF270" s="13"/>
      <c r="AG270" s="13"/>
      <c r="AH270" s="13"/>
      <c r="AI270" s="13"/>
      <c r="AJ270" s="13"/>
      <c r="AK270" s="13"/>
    </row>
    <row r="271" spans="1:37" ht="13" x14ac:dyDescent="0.3">
      <c r="A271" s="179"/>
      <c r="B271" s="66"/>
      <c r="C271" s="262"/>
      <c r="D271" s="65"/>
      <c r="E271" s="68"/>
      <c r="F271" s="69"/>
      <c r="G271" s="70"/>
      <c r="H271" s="65"/>
      <c r="I271" s="42" t="str">
        <f xml:space="preserve"> IF(COUNT(Score!G270:J270)&gt;0,                                          IF(Score!L270 = "Positive", "Ask CRAFFT questions", "Ask CAR question only"), "")</f>
        <v/>
      </c>
      <c r="J271" s="75"/>
      <c r="K271" s="67"/>
      <c r="L271" s="67"/>
      <c r="M271" s="67"/>
      <c r="N271" s="67"/>
      <c r="O271" s="65"/>
      <c r="P271" s="38" t="str">
        <f>Score!U270</f>
        <v/>
      </c>
      <c r="Q271" s="9" t="str">
        <f>IF(ISNUMBER(P271),VLOOKUP(P271,Lookups!#REF!,2),IF(AND(Score!AE270&gt;0,Score!AG270= "Positive"),     "Incomplete",""))</f>
        <v/>
      </c>
      <c r="R271" s="122" t="str">
        <f>IF(Score!K270=0,         VLOOKUP(SUM(Score!N270:S270),Lookups!C$2:E$3, 3),   IF(ISNUMBER(Score!K270),         VLOOKUP(SUM(Score!N270:S270),Lookups!C$4:E$11, 3), "")     )</f>
        <v/>
      </c>
      <c r="S271" s="66"/>
      <c r="T271" s="67"/>
      <c r="U271" s="67"/>
      <c r="V271" s="77"/>
      <c r="W271" s="78"/>
      <c r="X271" s="173"/>
      <c r="Y271" s="64"/>
      <c r="Z271" s="13"/>
      <c r="AA271" s="13"/>
      <c r="AB271" s="13"/>
      <c r="AC271" s="13"/>
      <c r="AD271" s="13"/>
      <c r="AE271" s="13"/>
      <c r="AF271" s="13"/>
      <c r="AG271" s="13"/>
      <c r="AH271" s="13"/>
      <c r="AI271" s="13"/>
      <c r="AJ271" s="13"/>
      <c r="AK271" s="13"/>
    </row>
    <row r="272" spans="1:37" ht="13" x14ac:dyDescent="0.3">
      <c r="A272" s="179"/>
      <c r="B272" s="66"/>
      <c r="C272" s="262"/>
      <c r="D272" s="65"/>
      <c r="E272" s="68"/>
      <c r="F272" s="69"/>
      <c r="G272" s="70"/>
      <c r="H272" s="65"/>
      <c r="I272" s="42" t="str">
        <f xml:space="preserve"> IF(COUNT(Score!G271:J271)&gt;0,                                          IF(Score!L271 = "Positive", "Ask CRAFFT questions", "Ask CAR question only"), "")</f>
        <v/>
      </c>
      <c r="J272" s="75"/>
      <c r="K272" s="67"/>
      <c r="L272" s="67"/>
      <c r="M272" s="67"/>
      <c r="N272" s="67"/>
      <c r="O272" s="65"/>
      <c r="P272" s="38" t="str">
        <f>Score!U271</f>
        <v/>
      </c>
      <c r="Q272" s="9" t="str">
        <f>IF(ISNUMBER(P272),VLOOKUP(P272,Lookups!#REF!,2),IF(AND(Score!AE271&gt;0,Score!AG271= "Positive"),     "Incomplete",""))</f>
        <v/>
      </c>
      <c r="R272" s="122" t="str">
        <f>IF(Score!K271=0,         VLOOKUP(SUM(Score!N271:S271),Lookups!C$2:E$3, 3),   IF(ISNUMBER(Score!K271),         VLOOKUP(SUM(Score!N271:S271),Lookups!C$4:E$11, 3), "")     )</f>
        <v/>
      </c>
      <c r="S272" s="66"/>
      <c r="T272" s="67"/>
      <c r="U272" s="67"/>
      <c r="V272" s="77"/>
      <c r="W272" s="78"/>
      <c r="X272" s="173"/>
      <c r="Y272" s="64"/>
      <c r="Z272" s="13"/>
      <c r="AA272" s="13"/>
      <c r="AB272" s="13"/>
      <c r="AC272" s="13"/>
      <c r="AD272" s="13"/>
      <c r="AE272" s="13"/>
      <c r="AF272" s="13"/>
      <c r="AG272" s="13"/>
      <c r="AH272" s="13"/>
      <c r="AI272" s="13"/>
      <c r="AJ272" s="13"/>
      <c r="AK272" s="13"/>
    </row>
    <row r="273" spans="1:37" ht="13" x14ac:dyDescent="0.3">
      <c r="A273" s="179"/>
      <c r="B273" s="66"/>
      <c r="C273" s="262"/>
      <c r="D273" s="65"/>
      <c r="E273" s="68"/>
      <c r="F273" s="69"/>
      <c r="G273" s="70"/>
      <c r="H273" s="65"/>
      <c r="I273" s="42" t="str">
        <f xml:space="preserve"> IF(COUNT(Score!G272:J272)&gt;0,                                          IF(Score!L272 = "Positive", "Ask CRAFFT questions", "Ask CAR question only"), "")</f>
        <v/>
      </c>
      <c r="J273" s="75"/>
      <c r="K273" s="67"/>
      <c r="L273" s="67"/>
      <c r="M273" s="67"/>
      <c r="N273" s="67"/>
      <c r="O273" s="65"/>
      <c r="P273" s="38" t="str">
        <f>Score!U272</f>
        <v/>
      </c>
      <c r="Q273" s="9" t="str">
        <f>IF(ISNUMBER(P273),VLOOKUP(P273,Lookups!#REF!,2),IF(AND(Score!AE272&gt;0,Score!AG272= "Positive"),     "Incomplete",""))</f>
        <v/>
      </c>
      <c r="R273" s="122" t="str">
        <f>IF(Score!K272=0,         VLOOKUP(SUM(Score!N272:S272),Lookups!C$2:E$3, 3),   IF(ISNUMBER(Score!K272),         VLOOKUP(SUM(Score!N272:S272),Lookups!C$4:E$11, 3), "")     )</f>
        <v/>
      </c>
      <c r="S273" s="66"/>
      <c r="T273" s="67"/>
      <c r="U273" s="67"/>
      <c r="V273" s="77"/>
      <c r="W273" s="78"/>
      <c r="X273" s="173"/>
      <c r="Y273" s="64"/>
      <c r="Z273" s="13"/>
      <c r="AA273" s="13"/>
      <c r="AB273" s="13"/>
      <c r="AC273" s="13"/>
      <c r="AD273" s="13"/>
      <c r="AE273" s="13"/>
      <c r="AF273" s="13"/>
      <c r="AG273" s="13"/>
      <c r="AH273" s="13"/>
      <c r="AI273" s="13"/>
      <c r="AJ273" s="13"/>
      <c r="AK273" s="13"/>
    </row>
    <row r="274" spans="1:37" ht="13" x14ac:dyDescent="0.3">
      <c r="A274" s="179"/>
      <c r="B274" s="66"/>
      <c r="C274" s="262"/>
      <c r="D274" s="65"/>
      <c r="E274" s="68"/>
      <c r="F274" s="69"/>
      <c r="G274" s="70"/>
      <c r="H274" s="65"/>
      <c r="I274" s="42" t="str">
        <f xml:space="preserve"> IF(COUNT(Score!G273:J273)&gt;0,                                          IF(Score!L273 = "Positive", "Ask CRAFFT questions", "Ask CAR question only"), "")</f>
        <v/>
      </c>
      <c r="J274" s="75"/>
      <c r="K274" s="67"/>
      <c r="L274" s="67"/>
      <c r="M274" s="67"/>
      <c r="N274" s="67"/>
      <c r="O274" s="65"/>
      <c r="P274" s="38" t="str">
        <f>Score!U273</f>
        <v/>
      </c>
      <c r="Q274" s="9" t="str">
        <f>IF(ISNUMBER(P274),VLOOKUP(P274,Lookups!#REF!,2),IF(AND(Score!AE273&gt;0,Score!AG273= "Positive"),     "Incomplete",""))</f>
        <v/>
      </c>
      <c r="R274" s="122" t="str">
        <f>IF(Score!K273=0,         VLOOKUP(SUM(Score!N273:S273),Lookups!C$2:E$3, 3),   IF(ISNUMBER(Score!K273),         VLOOKUP(SUM(Score!N273:S273),Lookups!C$4:E$11, 3), "")     )</f>
        <v/>
      </c>
      <c r="S274" s="66"/>
      <c r="T274" s="67"/>
      <c r="U274" s="67"/>
      <c r="V274" s="77"/>
      <c r="W274" s="78"/>
      <c r="X274" s="173"/>
      <c r="Y274" s="64"/>
      <c r="Z274" s="13"/>
      <c r="AA274" s="13"/>
      <c r="AB274" s="13"/>
      <c r="AC274" s="13"/>
      <c r="AD274" s="13"/>
      <c r="AE274" s="13"/>
      <c r="AF274" s="13"/>
      <c r="AG274" s="13"/>
      <c r="AH274" s="13"/>
      <c r="AI274" s="13"/>
      <c r="AJ274" s="13"/>
      <c r="AK274" s="13"/>
    </row>
    <row r="275" spans="1:37" ht="13" x14ac:dyDescent="0.3">
      <c r="A275" s="179"/>
      <c r="B275" s="66"/>
      <c r="C275" s="262"/>
      <c r="D275" s="65"/>
      <c r="E275" s="68"/>
      <c r="F275" s="69"/>
      <c r="G275" s="70"/>
      <c r="H275" s="65"/>
      <c r="I275" s="42" t="str">
        <f xml:space="preserve"> IF(COUNT(Score!G274:J274)&gt;0,                                          IF(Score!L274 = "Positive", "Ask CRAFFT questions", "Ask CAR question only"), "")</f>
        <v/>
      </c>
      <c r="J275" s="75"/>
      <c r="K275" s="67"/>
      <c r="L275" s="67"/>
      <c r="M275" s="67"/>
      <c r="N275" s="67"/>
      <c r="O275" s="65"/>
      <c r="P275" s="38" t="str">
        <f>Score!U274</f>
        <v/>
      </c>
      <c r="Q275" s="9" t="str">
        <f>IF(ISNUMBER(P275),VLOOKUP(P275,Lookups!#REF!,2),IF(AND(Score!AE274&gt;0,Score!AG274= "Positive"),     "Incomplete",""))</f>
        <v/>
      </c>
      <c r="R275" s="122" t="str">
        <f>IF(Score!K274=0,         VLOOKUP(SUM(Score!N274:S274),Lookups!C$2:E$3, 3),   IF(ISNUMBER(Score!K274),         VLOOKUP(SUM(Score!N274:S274),Lookups!C$4:E$11, 3), "")     )</f>
        <v/>
      </c>
      <c r="S275" s="66"/>
      <c r="T275" s="67"/>
      <c r="U275" s="67"/>
      <c r="V275" s="77"/>
      <c r="W275" s="78"/>
      <c r="X275" s="173"/>
      <c r="Y275" s="64"/>
      <c r="Z275" s="13"/>
      <c r="AA275" s="13"/>
      <c r="AB275" s="13"/>
      <c r="AC275" s="13"/>
      <c r="AD275" s="13"/>
      <c r="AE275" s="13"/>
      <c r="AF275" s="13"/>
      <c r="AG275" s="13"/>
      <c r="AH275" s="13"/>
      <c r="AI275" s="13"/>
      <c r="AJ275" s="13"/>
      <c r="AK275" s="13"/>
    </row>
    <row r="276" spans="1:37" ht="13" x14ac:dyDescent="0.3">
      <c r="A276" s="179"/>
      <c r="B276" s="66"/>
      <c r="C276" s="262"/>
      <c r="D276" s="65"/>
      <c r="E276" s="68"/>
      <c r="F276" s="69"/>
      <c r="G276" s="70"/>
      <c r="H276" s="65"/>
      <c r="I276" s="42" t="str">
        <f xml:space="preserve"> IF(COUNT(Score!G275:J275)&gt;0,                                          IF(Score!L275 = "Positive", "Ask CRAFFT questions", "Ask CAR question only"), "")</f>
        <v/>
      </c>
      <c r="J276" s="75"/>
      <c r="K276" s="67"/>
      <c r="L276" s="67"/>
      <c r="M276" s="67"/>
      <c r="N276" s="67"/>
      <c r="O276" s="65"/>
      <c r="P276" s="38" t="str">
        <f>Score!U275</f>
        <v/>
      </c>
      <c r="Q276" s="9" t="str">
        <f>IF(ISNUMBER(P276),VLOOKUP(P276,Lookups!#REF!,2),IF(AND(Score!AE275&gt;0,Score!AG275= "Positive"),     "Incomplete",""))</f>
        <v/>
      </c>
      <c r="R276" s="122" t="str">
        <f>IF(Score!K275=0,         VLOOKUP(SUM(Score!N275:S275),Lookups!C$2:E$3, 3),   IF(ISNUMBER(Score!K275),         VLOOKUP(SUM(Score!N275:S275),Lookups!C$4:E$11, 3), "")     )</f>
        <v/>
      </c>
      <c r="S276" s="66"/>
      <c r="T276" s="67"/>
      <c r="U276" s="67"/>
      <c r="V276" s="77"/>
      <c r="W276" s="78"/>
      <c r="X276" s="173"/>
      <c r="Y276" s="64"/>
      <c r="Z276" s="13"/>
      <c r="AA276" s="13"/>
      <c r="AB276" s="13"/>
      <c r="AC276" s="13"/>
      <c r="AD276" s="13"/>
      <c r="AE276" s="13"/>
      <c r="AF276" s="13"/>
      <c r="AG276" s="13"/>
      <c r="AH276" s="13"/>
      <c r="AI276" s="13"/>
      <c r="AJ276" s="13"/>
      <c r="AK276" s="13"/>
    </row>
    <row r="277" spans="1:37" ht="13" x14ac:dyDescent="0.3">
      <c r="A277" s="179"/>
      <c r="B277" s="66"/>
      <c r="C277" s="262"/>
      <c r="D277" s="65"/>
      <c r="E277" s="68"/>
      <c r="F277" s="69"/>
      <c r="G277" s="70"/>
      <c r="H277" s="65"/>
      <c r="I277" s="42" t="str">
        <f xml:space="preserve"> IF(COUNT(Score!G276:J276)&gt;0,                                          IF(Score!L276 = "Positive", "Ask CRAFFT questions", "Ask CAR question only"), "")</f>
        <v/>
      </c>
      <c r="J277" s="75"/>
      <c r="K277" s="67"/>
      <c r="L277" s="67"/>
      <c r="M277" s="67"/>
      <c r="N277" s="67"/>
      <c r="O277" s="65"/>
      <c r="P277" s="38" t="str">
        <f>Score!U276</f>
        <v/>
      </c>
      <c r="Q277" s="9" t="str">
        <f>IF(ISNUMBER(P277),VLOOKUP(P277,Lookups!#REF!,2),IF(AND(Score!AE276&gt;0,Score!AG276= "Positive"),     "Incomplete",""))</f>
        <v/>
      </c>
      <c r="R277" s="122" t="str">
        <f>IF(Score!K276=0,         VLOOKUP(SUM(Score!N276:S276),Lookups!C$2:E$3, 3),   IF(ISNUMBER(Score!K276),         VLOOKUP(SUM(Score!N276:S276),Lookups!C$4:E$11, 3), "")     )</f>
        <v/>
      </c>
      <c r="S277" s="66"/>
      <c r="T277" s="67"/>
      <c r="U277" s="67"/>
      <c r="V277" s="77"/>
      <c r="W277" s="78"/>
      <c r="X277" s="173"/>
      <c r="Y277" s="64"/>
      <c r="Z277" s="13"/>
      <c r="AA277" s="13"/>
      <c r="AB277" s="13"/>
      <c r="AC277" s="13"/>
      <c r="AD277" s="13"/>
      <c r="AE277" s="13"/>
      <c r="AF277" s="13"/>
      <c r="AG277" s="13"/>
      <c r="AH277" s="13"/>
      <c r="AI277" s="13"/>
      <c r="AJ277" s="13"/>
      <c r="AK277" s="13"/>
    </row>
    <row r="278" spans="1:37" ht="13" x14ac:dyDescent="0.3">
      <c r="A278" s="179"/>
      <c r="B278" s="66"/>
      <c r="C278" s="262"/>
      <c r="D278" s="65"/>
      <c r="E278" s="68"/>
      <c r="F278" s="69"/>
      <c r="G278" s="70"/>
      <c r="H278" s="65"/>
      <c r="I278" s="42" t="str">
        <f xml:space="preserve"> IF(COUNT(Score!G277:J277)&gt;0,                                          IF(Score!L277 = "Positive", "Ask CRAFFT questions", "Ask CAR question only"), "")</f>
        <v/>
      </c>
      <c r="J278" s="75"/>
      <c r="K278" s="67"/>
      <c r="L278" s="67"/>
      <c r="M278" s="67"/>
      <c r="N278" s="67"/>
      <c r="O278" s="65"/>
      <c r="P278" s="38" t="str">
        <f>Score!U277</f>
        <v/>
      </c>
      <c r="Q278" s="9" t="str">
        <f>IF(ISNUMBER(P278),VLOOKUP(P278,Lookups!#REF!,2),IF(AND(Score!AE277&gt;0,Score!AG277= "Positive"),     "Incomplete",""))</f>
        <v/>
      </c>
      <c r="R278" s="122" t="str">
        <f>IF(Score!K277=0,         VLOOKUP(SUM(Score!N277:S277),Lookups!C$2:E$3, 3),   IF(ISNUMBER(Score!K277),         VLOOKUP(SUM(Score!N277:S277),Lookups!C$4:E$11, 3), "")     )</f>
        <v/>
      </c>
      <c r="S278" s="66"/>
      <c r="T278" s="67"/>
      <c r="U278" s="67"/>
      <c r="V278" s="77"/>
      <c r="W278" s="78"/>
      <c r="X278" s="173"/>
      <c r="Y278" s="64"/>
      <c r="Z278" s="13"/>
      <c r="AA278" s="13"/>
      <c r="AB278" s="13"/>
      <c r="AC278" s="13"/>
      <c r="AD278" s="13"/>
      <c r="AE278" s="13"/>
      <c r="AF278" s="13"/>
      <c r="AG278" s="13"/>
      <c r="AH278" s="13"/>
      <c r="AI278" s="13"/>
      <c r="AJ278" s="13"/>
      <c r="AK278" s="13"/>
    </row>
    <row r="279" spans="1:37" ht="13" x14ac:dyDescent="0.3">
      <c r="A279" s="179"/>
      <c r="B279" s="66"/>
      <c r="C279" s="262"/>
      <c r="D279" s="65"/>
      <c r="E279" s="68"/>
      <c r="F279" s="69"/>
      <c r="G279" s="70"/>
      <c r="H279" s="65"/>
      <c r="I279" s="42" t="str">
        <f xml:space="preserve"> IF(COUNT(Score!G278:J278)&gt;0,                                          IF(Score!L278 = "Positive", "Ask CRAFFT questions", "Ask CAR question only"), "")</f>
        <v/>
      </c>
      <c r="J279" s="75"/>
      <c r="K279" s="67"/>
      <c r="L279" s="67"/>
      <c r="M279" s="67"/>
      <c r="N279" s="67"/>
      <c r="O279" s="65"/>
      <c r="P279" s="38" t="str">
        <f>Score!U278</f>
        <v/>
      </c>
      <c r="Q279" s="9" t="str">
        <f>IF(ISNUMBER(P279),VLOOKUP(P279,Lookups!#REF!,2),IF(AND(Score!AE278&gt;0,Score!AG278= "Positive"),     "Incomplete",""))</f>
        <v/>
      </c>
      <c r="R279" s="122" t="str">
        <f>IF(Score!K278=0,         VLOOKUP(SUM(Score!N278:S278),Lookups!C$2:E$3, 3),   IF(ISNUMBER(Score!K278),         VLOOKUP(SUM(Score!N278:S278),Lookups!C$4:E$11, 3), "")     )</f>
        <v/>
      </c>
      <c r="S279" s="66"/>
      <c r="T279" s="67"/>
      <c r="U279" s="67"/>
      <c r="V279" s="77"/>
      <c r="W279" s="78"/>
      <c r="X279" s="173"/>
      <c r="Y279" s="64"/>
      <c r="Z279" s="13"/>
      <c r="AA279" s="13"/>
      <c r="AB279" s="13"/>
      <c r="AC279" s="13"/>
      <c r="AD279" s="13"/>
      <c r="AE279" s="13"/>
      <c r="AF279" s="13"/>
      <c r="AG279" s="13"/>
      <c r="AH279" s="13"/>
      <c r="AI279" s="13"/>
      <c r="AJ279" s="13"/>
      <c r="AK279" s="13"/>
    </row>
    <row r="280" spans="1:37" ht="13" x14ac:dyDescent="0.3">
      <c r="A280" s="179"/>
      <c r="B280" s="66"/>
      <c r="C280" s="262"/>
      <c r="D280" s="65"/>
      <c r="E280" s="68"/>
      <c r="F280" s="69"/>
      <c r="G280" s="70"/>
      <c r="H280" s="65"/>
      <c r="I280" s="42" t="str">
        <f xml:space="preserve"> IF(COUNT(Score!G279:J279)&gt;0,                                          IF(Score!L279 = "Positive", "Ask CRAFFT questions", "Ask CAR question only"), "")</f>
        <v/>
      </c>
      <c r="J280" s="75"/>
      <c r="K280" s="67"/>
      <c r="L280" s="67"/>
      <c r="M280" s="67"/>
      <c r="N280" s="67"/>
      <c r="O280" s="65"/>
      <c r="P280" s="38" t="str">
        <f>Score!U279</f>
        <v/>
      </c>
      <c r="Q280" s="9" t="str">
        <f>IF(ISNUMBER(P280),VLOOKUP(P280,Lookups!#REF!,2),IF(AND(Score!AE279&gt;0,Score!AG279= "Positive"),     "Incomplete",""))</f>
        <v/>
      </c>
      <c r="R280" s="122" t="str">
        <f>IF(Score!K279=0,         VLOOKUP(SUM(Score!N279:S279),Lookups!C$2:E$3, 3),   IF(ISNUMBER(Score!K279),         VLOOKUP(SUM(Score!N279:S279),Lookups!C$4:E$11, 3), "")     )</f>
        <v/>
      </c>
      <c r="S280" s="66"/>
      <c r="T280" s="67"/>
      <c r="U280" s="67"/>
      <c r="V280" s="77"/>
      <c r="W280" s="78"/>
      <c r="X280" s="173"/>
      <c r="Y280" s="64"/>
      <c r="Z280" s="13"/>
      <c r="AA280" s="13"/>
      <c r="AB280" s="13"/>
      <c r="AC280" s="13"/>
      <c r="AD280" s="13"/>
      <c r="AE280" s="13"/>
      <c r="AF280" s="13"/>
      <c r="AG280" s="13"/>
      <c r="AH280" s="13"/>
      <c r="AI280" s="13"/>
      <c r="AJ280" s="13"/>
      <c r="AK280" s="13"/>
    </row>
    <row r="281" spans="1:37" ht="13" x14ac:dyDescent="0.3">
      <c r="A281" s="179"/>
      <c r="B281" s="66"/>
      <c r="C281" s="262"/>
      <c r="D281" s="65"/>
      <c r="E281" s="68"/>
      <c r="F281" s="69"/>
      <c r="G281" s="70"/>
      <c r="H281" s="65"/>
      <c r="I281" s="42" t="str">
        <f xml:space="preserve"> IF(COUNT(Score!G280:J280)&gt;0,                                          IF(Score!L280 = "Positive", "Ask CRAFFT questions", "Ask CAR question only"), "")</f>
        <v/>
      </c>
      <c r="J281" s="75"/>
      <c r="K281" s="67"/>
      <c r="L281" s="67"/>
      <c r="M281" s="67"/>
      <c r="N281" s="67"/>
      <c r="O281" s="65"/>
      <c r="P281" s="38" t="str">
        <f>Score!U280</f>
        <v/>
      </c>
      <c r="Q281" s="9" t="str">
        <f>IF(ISNUMBER(P281),VLOOKUP(P281,Lookups!#REF!,2),IF(AND(Score!AE280&gt;0,Score!AG280= "Positive"),     "Incomplete",""))</f>
        <v/>
      </c>
      <c r="R281" s="122" t="str">
        <f>IF(Score!K280=0,         VLOOKUP(SUM(Score!N280:S280),Lookups!C$2:E$3, 3),   IF(ISNUMBER(Score!K280),         VLOOKUP(SUM(Score!N280:S280),Lookups!C$4:E$11, 3), "")     )</f>
        <v/>
      </c>
      <c r="S281" s="66"/>
      <c r="T281" s="67"/>
      <c r="U281" s="67"/>
      <c r="V281" s="77"/>
      <c r="W281" s="78"/>
      <c r="X281" s="173"/>
      <c r="Y281" s="64"/>
      <c r="Z281" s="13"/>
      <c r="AA281" s="13"/>
      <c r="AB281" s="13"/>
      <c r="AC281" s="13"/>
      <c r="AD281" s="13"/>
      <c r="AE281" s="13"/>
      <c r="AF281" s="13"/>
      <c r="AG281" s="13"/>
      <c r="AH281" s="13"/>
      <c r="AI281" s="13"/>
      <c r="AJ281" s="13"/>
      <c r="AK281" s="13"/>
    </row>
    <row r="282" spans="1:37" ht="13" x14ac:dyDescent="0.3">
      <c r="A282" s="179"/>
      <c r="B282" s="66"/>
      <c r="C282" s="262"/>
      <c r="D282" s="65"/>
      <c r="E282" s="68"/>
      <c r="F282" s="69"/>
      <c r="G282" s="70"/>
      <c r="H282" s="65"/>
      <c r="I282" s="42" t="str">
        <f xml:space="preserve"> IF(COUNT(Score!G281:J281)&gt;0,                                          IF(Score!L281 = "Positive", "Ask CRAFFT questions", "Ask CAR question only"), "")</f>
        <v/>
      </c>
      <c r="J282" s="75"/>
      <c r="K282" s="67"/>
      <c r="L282" s="67"/>
      <c r="M282" s="67"/>
      <c r="N282" s="67"/>
      <c r="O282" s="65"/>
      <c r="P282" s="38" t="str">
        <f>Score!U281</f>
        <v/>
      </c>
      <c r="Q282" s="9" t="str">
        <f>IF(ISNUMBER(P282),VLOOKUP(P282,Lookups!#REF!,2),IF(AND(Score!AE281&gt;0,Score!AG281= "Positive"),     "Incomplete",""))</f>
        <v/>
      </c>
      <c r="R282" s="122" t="str">
        <f>IF(Score!K281=0,         VLOOKUP(SUM(Score!N281:S281),Lookups!C$2:E$3, 3),   IF(ISNUMBER(Score!K281),         VLOOKUP(SUM(Score!N281:S281),Lookups!C$4:E$11, 3), "")     )</f>
        <v/>
      </c>
      <c r="S282" s="66"/>
      <c r="T282" s="67"/>
      <c r="U282" s="67"/>
      <c r="V282" s="77"/>
      <c r="W282" s="78"/>
      <c r="X282" s="173"/>
      <c r="Y282" s="64"/>
      <c r="Z282" s="13"/>
      <c r="AA282" s="13"/>
      <c r="AB282" s="13"/>
      <c r="AC282" s="13"/>
      <c r="AD282" s="13"/>
      <c r="AE282" s="13"/>
      <c r="AF282" s="13"/>
      <c r="AG282" s="13"/>
      <c r="AH282" s="13"/>
      <c r="AI282" s="13"/>
      <c r="AJ282" s="13"/>
      <c r="AK282" s="13"/>
    </row>
    <row r="283" spans="1:37" ht="13" x14ac:dyDescent="0.3">
      <c r="A283" s="179"/>
      <c r="B283" s="66"/>
      <c r="C283" s="262"/>
      <c r="D283" s="65"/>
      <c r="E283" s="68"/>
      <c r="F283" s="69"/>
      <c r="G283" s="70"/>
      <c r="H283" s="65"/>
      <c r="I283" s="42" t="str">
        <f xml:space="preserve"> IF(COUNT(Score!G282:J282)&gt;0,                                          IF(Score!L282 = "Positive", "Ask CRAFFT questions", "Ask CAR question only"), "")</f>
        <v/>
      </c>
      <c r="J283" s="75"/>
      <c r="K283" s="67"/>
      <c r="L283" s="67"/>
      <c r="M283" s="67"/>
      <c r="N283" s="67"/>
      <c r="O283" s="65"/>
      <c r="P283" s="38" t="str">
        <f>Score!U282</f>
        <v/>
      </c>
      <c r="Q283" s="9" t="str">
        <f>IF(ISNUMBER(P283),VLOOKUP(P283,Lookups!#REF!,2),IF(AND(Score!AE282&gt;0,Score!AG282= "Positive"),     "Incomplete",""))</f>
        <v/>
      </c>
      <c r="R283" s="122" t="str">
        <f>IF(Score!K282=0,         VLOOKUP(SUM(Score!N282:S282),Lookups!C$2:E$3, 3),   IF(ISNUMBER(Score!K282),         VLOOKUP(SUM(Score!N282:S282),Lookups!C$4:E$11, 3), "")     )</f>
        <v/>
      </c>
      <c r="S283" s="66"/>
      <c r="T283" s="67"/>
      <c r="U283" s="67"/>
      <c r="V283" s="77"/>
      <c r="W283" s="78"/>
      <c r="X283" s="173"/>
      <c r="Y283" s="64"/>
      <c r="Z283" s="13"/>
      <c r="AA283" s="13"/>
      <c r="AB283" s="13"/>
      <c r="AC283" s="13"/>
      <c r="AD283" s="13"/>
      <c r="AE283" s="13"/>
      <c r="AF283" s="13"/>
      <c r="AG283" s="13"/>
      <c r="AH283" s="13"/>
      <c r="AI283" s="13"/>
      <c r="AJ283" s="13"/>
      <c r="AK283" s="13"/>
    </row>
    <row r="284" spans="1:37" ht="13" x14ac:dyDescent="0.3">
      <c r="A284" s="179"/>
      <c r="B284" s="66"/>
      <c r="C284" s="262"/>
      <c r="D284" s="65"/>
      <c r="E284" s="68"/>
      <c r="F284" s="69"/>
      <c r="G284" s="70"/>
      <c r="H284" s="65"/>
      <c r="I284" s="42" t="str">
        <f xml:space="preserve"> IF(COUNT(Score!G283:J283)&gt;0,                                          IF(Score!L283 = "Positive", "Ask CRAFFT questions", "Ask CAR question only"), "")</f>
        <v/>
      </c>
      <c r="J284" s="75"/>
      <c r="K284" s="67"/>
      <c r="L284" s="67"/>
      <c r="M284" s="67"/>
      <c r="N284" s="67"/>
      <c r="O284" s="65"/>
      <c r="P284" s="38" t="str">
        <f>Score!U283</f>
        <v/>
      </c>
      <c r="Q284" s="9" t="str">
        <f>IF(ISNUMBER(P284),VLOOKUP(P284,Lookups!#REF!,2),IF(AND(Score!AE283&gt;0,Score!AG283= "Positive"),     "Incomplete",""))</f>
        <v/>
      </c>
      <c r="R284" s="122" t="str">
        <f>IF(Score!K283=0,         VLOOKUP(SUM(Score!N283:S283),Lookups!C$2:E$3, 3),   IF(ISNUMBER(Score!K283),         VLOOKUP(SUM(Score!N283:S283),Lookups!C$4:E$11, 3), "")     )</f>
        <v/>
      </c>
      <c r="S284" s="66"/>
      <c r="T284" s="67"/>
      <c r="U284" s="67"/>
      <c r="V284" s="77"/>
      <c r="W284" s="78"/>
      <c r="X284" s="173"/>
      <c r="Y284" s="64"/>
      <c r="Z284" s="13"/>
      <c r="AA284" s="13"/>
      <c r="AB284" s="13"/>
      <c r="AC284" s="13"/>
      <c r="AD284" s="13"/>
      <c r="AE284" s="13"/>
      <c r="AF284" s="13"/>
      <c r="AG284" s="13"/>
      <c r="AH284" s="13"/>
      <c r="AI284" s="13"/>
      <c r="AJ284" s="13"/>
      <c r="AK284" s="13"/>
    </row>
    <row r="285" spans="1:37" ht="13" x14ac:dyDescent="0.3">
      <c r="A285" s="179"/>
      <c r="B285" s="66"/>
      <c r="C285" s="262"/>
      <c r="D285" s="65"/>
      <c r="E285" s="68"/>
      <c r="F285" s="69"/>
      <c r="G285" s="70"/>
      <c r="H285" s="65"/>
      <c r="I285" s="42" t="str">
        <f xml:space="preserve"> IF(COUNT(Score!G284:J284)&gt;0,                                          IF(Score!L284 = "Positive", "Ask CRAFFT questions", "Ask CAR question only"), "")</f>
        <v/>
      </c>
      <c r="J285" s="75"/>
      <c r="K285" s="67"/>
      <c r="L285" s="67"/>
      <c r="M285" s="67"/>
      <c r="N285" s="67"/>
      <c r="O285" s="65"/>
      <c r="P285" s="38" t="str">
        <f>Score!U284</f>
        <v/>
      </c>
      <c r="Q285" s="9" t="str">
        <f>IF(ISNUMBER(P285),VLOOKUP(P285,Lookups!#REF!,2),IF(AND(Score!AE284&gt;0,Score!AG284= "Positive"),     "Incomplete",""))</f>
        <v/>
      </c>
      <c r="R285" s="122" t="str">
        <f>IF(Score!K284=0,         VLOOKUP(SUM(Score!N284:S284),Lookups!C$2:E$3, 3),   IF(ISNUMBER(Score!K284),         VLOOKUP(SUM(Score!N284:S284),Lookups!C$4:E$11, 3), "")     )</f>
        <v/>
      </c>
      <c r="S285" s="66"/>
      <c r="T285" s="67"/>
      <c r="U285" s="67"/>
      <c r="V285" s="77"/>
      <c r="W285" s="78"/>
      <c r="X285" s="173"/>
      <c r="Y285" s="64"/>
      <c r="Z285" s="13"/>
      <c r="AA285" s="13"/>
      <c r="AB285" s="13"/>
      <c r="AC285" s="13"/>
      <c r="AD285" s="13"/>
      <c r="AE285" s="13"/>
      <c r="AF285" s="13"/>
      <c r="AG285" s="13"/>
      <c r="AH285" s="13"/>
      <c r="AI285" s="13"/>
      <c r="AJ285" s="13"/>
      <c r="AK285" s="13"/>
    </row>
    <row r="286" spans="1:37" ht="13" x14ac:dyDescent="0.3">
      <c r="A286" s="179"/>
      <c r="B286" s="66"/>
      <c r="C286" s="262"/>
      <c r="D286" s="65"/>
      <c r="E286" s="68"/>
      <c r="F286" s="69"/>
      <c r="G286" s="70"/>
      <c r="H286" s="65"/>
      <c r="I286" s="42" t="str">
        <f xml:space="preserve"> IF(COUNT(Score!G285:J285)&gt;0,                                          IF(Score!L285 = "Positive", "Ask CRAFFT questions", "Ask CAR question only"), "")</f>
        <v/>
      </c>
      <c r="J286" s="75"/>
      <c r="K286" s="67"/>
      <c r="L286" s="67"/>
      <c r="M286" s="67"/>
      <c r="N286" s="67"/>
      <c r="O286" s="65"/>
      <c r="P286" s="38" t="str">
        <f>Score!U285</f>
        <v/>
      </c>
      <c r="Q286" s="9" t="str">
        <f>IF(ISNUMBER(P286),VLOOKUP(P286,Lookups!#REF!,2),IF(AND(Score!AE285&gt;0,Score!AG285= "Positive"),     "Incomplete",""))</f>
        <v/>
      </c>
      <c r="R286" s="122" t="str">
        <f>IF(Score!K285=0,         VLOOKUP(SUM(Score!N285:S285),Lookups!C$2:E$3, 3),   IF(ISNUMBER(Score!K285),         VLOOKUP(SUM(Score!N285:S285),Lookups!C$4:E$11, 3), "")     )</f>
        <v/>
      </c>
      <c r="S286" s="66"/>
      <c r="T286" s="67"/>
      <c r="U286" s="67"/>
      <c r="V286" s="77"/>
      <c r="W286" s="78"/>
      <c r="X286" s="173"/>
      <c r="Y286" s="64"/>
      <c r="Z286" s="13"/>
      <c r="AA286" s="13"/>
      <c r="AB286" s="13"/>
      <c r="AC286" s="13"/>
      <c r="AD286" s="13"/>
      <c r="AE286" s="13"/>
      <c r="AF286" s="13"/>
      <c r="AG286" s="13"/>
      <c r="AH286" s="13"/>
      <c r="AI286" s="13"/>
      <c r="AJ286" s="13"/>
      <c r="AK286" s="13"/>
    </row>
    <row r="287" spans="1:37" ht="13" x14ac:dyDescent="0.3">
      <c r="A287" s="179"/>
      <c r="B287" s="66"/>
      <c r="C287" s="262"/>
      <c r="D287" s="65"/>
      <c r="E287" s="68"/>
      <c r="F287" s="69"/>
      <c r="G287" s="70"/>
      <c r="H287" s="65"/>
      <c r="I287" s="42" t="str">
        <f xml:space="preserve"> IF(COUNT(Score!G286:J286)&gt;0,                                          IF(Score!L286 = "Positive", "Ask CRAFFT questions", "Ask CAR question only"), "")</f>
        <v/>
      </c>
      <c r="J287" s="75"/>
      <c r="K287" s="67"/>
      <c r="L287" s="67"/>
      <c r="M287" s="67"/>
      <c r="N287" s="67"/>
      <c r="O287" s="65"/>
      <c r="P287" s="38" t="str">
        <f>Score!U286</f>
        <v/>
      </c>
      <c r="Q287" s="9" t="str">
        <f>IF(ISNUMBER(P287),VLOOKUP(P287,Lookups!#REF!,2),IF(AND(Score!AE286&gt;0,Score!AG286= "Positive"),     "Incomplete",""))</f>
        <v/>
      </c>
      <c r="R287" s="122" t="str">
        <f>IF(Score!K286=0,         VLOOKUP(SUM(Score!N286:S286),Lookups!C$2:E$3, 3),   IF(ISNUMBER(Score!K286),         VLOOKUP(SUM(Score!N286:S286),Lookups!C$4:E$11, 3), "")     )</f>
        <v/>
      </c>
      <c r="S287" s="66"/>
      <c r="T287" s="67"/>
      <c r="U287" s="67"/>
      <c r="V287" s="77"/>
      <c r="W287" s="78"/>
      <c r="X287" s="173"/>
      <c r="Y287" s="64"/>
      <c r="Z287" s="13"/>
      <c r="AA287" s="13"/>
      <c r="AB287" s="13"/>
      <c r="AC287" s="13"/>
      <c r="AD287" s="13"/>
      <c r="AE287" s="13"/>
      <c r="AF287" s="13"/>
      <c r="AG287" s="13"/>
      <c r="AH287" s="13"/>
      <c r="AI287" s="13"/>
      <c r="AJ287" s="13"/>
      <c r="AK287" s="13"/>
    </row>
    <row r="288" spans="1:37" ht="13" x14ac:dyDescent="0.3">
      <c r="A288" s="179"/>
      <c r="B288" s="66"/>
      <c r="C288" s="262"/>
      <c r="D288" s="65"/>
      <c r="E288" s="68"/>
      <c r="F288" s="69"/>
      <c r="G288" s="70"/>
      <c r="H288" s="65"/>
      <c r="I288" s="42" t="str">
        <f xml:space="preserve"> IF(COUNT(Score!G287:J287)&gt;0,                                          IF(Score!L287 = "Positive", "Ask CRAFFT questions", "Ask CAR question only"), "")</f>
        <v/>
      </c>
      <c r="J288" s="75"/>
      <c r="K288" s="67"/>
      <c r="L288" s="67"/>
      <c r="M288" s="67"/>
      <c r="N288" s="67"/>
      <c r="O288" s="65"/>
      <c r="P288" s="38" t="str">
        <f>Score!U287</f>
        <v/>
      </c>
      <c r="Q288" s="9" t="str">
        <f>IF(ISNUMBER(P288),VLOOKUP(P288,Lookups!#REF!,2),IF(AND(Score!AE287&gt;0,Score!AG287= "Positive"),     "Incomplete",""))</f>
        <v/>
      </c>
      <c r="R288" s="122" t="str">
        <f>IF(Score!K287=0,         VLOOKUP(SUM(Score!N287:S287),Lookups!C$2:E$3, 3),   IF(ISNUMBER(Score!K287),         VLOOKUP(SUM(Score!N287:S287),Lookups!C$4:E$11, 3), "")     )</f>
        <v/>
      </c>
      <c r="S288" s="66"/>
      <c r="T288" s="67"/>
      <c r="U288" s="67"/>
      <c r="V288" s="77"/>
      <c r="W288" s="78"/>
      <c r="X288" s="173"/>
      <c r="Y288" s="64"/>
      <c r="Z288" s="13"/>
      <c r="AA288" s="13"/>
      <c r="AB288" s="13"/>
      <c r="AC288" s="13"/>
      <c r="AD288" s="13"/>
      <c r="AE288" s="13"/>
      <c r="AF288" s="13"/>
      <c r="AG288" s="13"/>
      <c r="AH288" s="13"/>
      <c r="AI288" s="13"/>
      <c r="AJ288" s="13"/>
      <c r="AK288" s="13"/>
    </row>
    <row r="289" spans="1:37" ht="13" x14ac:dyDescent="0.3">
      <c r="A289" s="179"/>
      <c r="B289" s="66"/>
      <c r="C289" s="262"/>
      <c r="D289" s="65"/>
      <c r="E289" s="68"/>
      <c r="F289" s="69"/>
      <c r="G289" s="70"/>
      <c r="H289" s="65"/>
      <c r="I289" s="42" t="str">
        <f xml:space="preserve"> IF(COUNT(Score!G288:J288)&gt;0,                                          IF(Score!L288 = "Positive", "Ask CRAFFT questions", "Ask CAR question only"), "")</f>
        <v/>
      </c>
      <c r="J289" s="75"/>
      <c r="K289" s="67"/>
      <c r="L289" s="67"/>
      <c r="M289" s="67"/>
      <c r="N289" s="67"/>
      <c r="O289" s="65"/>
      <c r="P289" s="38" t="str">
        <f>Score!U288</f>
        <v/>
      </c>
      <c r="Q289" s="9" t="str">
        <f>IF(ISNUMBER(P289),VLOOKUP(P289,Lookups!#REF!,2),IF(AND(Score!AE288&gt;0,Score!AG288= "Positive"),     "Incomplete",""))</f>
        <v/>
      </c>
      <c r="R289" s="122" t="str">
        <f>IF(Score!K288=0,         VLOOKUP(SUM(Score!N288:S288),Lookups!C$2:E$3, 3),   IF(ISNUMBER(Score!K288),         VLOOKUP(SUM(Score!N288:S288),Lookups!C$4:E$11, 3), "")     )</f>
        <v/>
      </c>
      <c r="S289" s="66"/>
      <c r="T289" s="67"/>
      <c r="U289" s="67"/>
      <c r="V289" s="77"/>
      <c r="W289" s="78"/>
      <c r="X289" s="173"/>
      <c r="Y289" s="64"/>
      <c r="Z289" s="13"/>
      <c r="AA289" s="13"/>
      <c r="AB289" s="13"/>
      <c r="AC289" s="13"/>
      <c r="AD289" s="13"/>
      <c r="AE289" s="13"/>
      <c r="AF289" s="13"/>
      <c r="AG289" s="13"/>
      <c r="AH289" s="13"/>
      <c r="AI289" s="13"/>
      <c r="AJ289" s="13"/>
      <c r="AK289" s="13"/>
    </row>
    <row r="290" spans="1:37" ht="13" x14ac:dyDescent="0.3">
      <c r="A290" s="179"/>
      <c r="B290" s="66"/>
      <c r="C290" s="262"/>
      <c r="D290" s="65"/>
      <c r="E290" s="68"/>
      <c r="F290" s="69"/>
      <c r="G290" s="70"/>
      <c r="H290" s="65"/>
      <c r="I290" s="42" t="str">
        <f xml:space="preserve"> IF(COUNT(Score!G289:J289)&gt;0,                                          IF(Score!L289 = "Positive", "Ask CRAFFT questions", "Ask CAR question only"), "")</f>
        <v/>
      </c>
      <c r="J290" s="75"/>
      <c r="K290" s="67"/>
      <c r="L290" s="67"/>
      <c r="M290" s="67"/>
      <c r="N290" s="67"/>
      <c r="O290" s="65"/>
      <c r="P290" s="38" t="str">
        <f>Score!U289</f>
        <v/>
      </c>
      <c r="Q290" s="9" t="str">
        <f>IF(ISNUMBER(P290),VLOOKUP(P290,Lookups!#REF!,2),IF(AND(Score!AE289&gt;0,Score!AG289= "Positive"),     "Incomplete",""))</f>
        <v/>
      </c>
      <c r="R290" s="122" t="str">
        <f>IF(Score!K289=0,         VLOOKUP(SUM(Score!N289:S289),Lookups!C$2:E$3, 3),   IF(ISNUMBER(Score!K289),         VLOOKUP(SUM(Score!N289:S289),Lookups!C$4:E$11, 3), "")     )</f>
        <v/>
      </c>
      <c r="S290" s="66"/>
      <c r="T290" s="67"/>
      <c r="U290" s="67"/>
      <c r="V290" s="77"/>
      <c r="W290" s="78"/>
      <c r="X290" s="173"/>
      <c r="Y290" s="64"/>
      <c r="Z290" s="13"/>
      <c r="AA290" s="13"/>
      <c r="AB290" s="13"/>
      <c r="AC290" s="13"/>
      <c r="AD290" s="13"/>
      <c r="AE290" s="13"/>
      <c r="AF290" s="13"/>
      <c r="AG290" s="13"/>
      <c r="AH290" s="13"/>
      <c r="AI290" s="13"/>
      <c r="AJ290" s="13"/>
      <c r="AK290" s="13"/>
    </row>
    <row r="291" spans="1:37" ht="13" x14ac:dyDescent="0.3">
      <c r="A291" s="179"/>
      <c r="B291" s="66"/>
      <c r="C291" s="262"/>
      <c r="D291" s="65"/>
      <c r="E291" s="68"/>
      <c r="F291" s="69"/>
      <c r="G291" s="70"/>
      <c r="H291" s="65"/>
      <c r="I291" s="42" t="str">
        <f xml:space="preserve"> IF(COUNT(Score!G290:J290)&gt;0,                                          IF(Score!L290 = "Positive", "Ask CRAFFT questions", "Ask CAR question only"), "")</f>
        <v/>
      </c>
      <c r="J291" s="75"/>
      <c r="K291" s="67"/>
      <c r="L291" s="67"/>
      <c r="M291" s="67"/>
      <c r="N291" s="67"/>
      <c r="O291" s="65"/>
      <c r="P291" s="38" t="str">
        <f>Score!U290</f>
        <v/>
      </c>
      <c r="Q291" s="9" t="str">
        <f>IF(ISNUMBER(P291),VLOOKUP(P291,Lookups!#REF!,2),IF(AND(Score!AE290&gt;0,Score!AG290= "Positive"),     "Incomplete",""))</f>
        <v/>
      </c>
      <c r="R291" s="122" t="str">
        <f>IF(Score!K290=0,         VLOOKUP(SUM(Score!N290:S290),Lookups!C$2:E$3, 3),   IF(ISNUMBER(Score!K290),         VLOOKUP(SUM(Score!N290:S290),Lookups!C$4:E$11, 3), "")     )</f>
        <v/>
      </c>
      <c r="S291" s="66"/>
      <c r="T291" s="67"/>
      <c r="U291" s="67"/>
      <c r="V291" s="77"/>
      <c r="W291" s="78"/>
      <c r="X291" s="173"/>
      <c r="Y291" s="64"/>
      <c r="Z291" s="13"/>
      <c r="AA291" s="13"/>
      <c r="AB291" s="13"/>
      <c r="AC291" s="13"/>
      <c r="AD291" s="13"/>
      <c r="AE291" s="13"/>
      <c r="AF291" s="13"/>
      <c r="AG291" s="13"/>
      <c r="AH291" s="13"/>
      <c r="AI291" s="13"/>
      <c r="AJ291" s="13"/>
      <c r="AK291" s="13"/>
    </row>
    <row r="292" spans="1:37" ht="13" x14ac:dyDescent="0.3">
      <c r="A292" s="179"/>
      <c r="B292" s="66"/>
      <c r="C292" s="262"/>
      <c r="D292" s="65"/>
      <c r="E292" s="68"/>
      <c r="F292" s="69"/>
      <c r="G292" s="70"/>
      <c r="H292" s="65"/>
      <c r="I292" s="42" t="str">
        <f xml:space="preserve"> IF(COUNT(Score!G291:J291)&gt;0,                                          IF(Score!L291 = "Positive", "Ask CRAFFT questions", "Ask CAR question only"), "")</f>
        <v/>
      </c>
      <c r="J292" s="75"/>
      <c r="K292" s="67"/>
      <c r="L292" s="67"/>
      <c r="M292" s="67"/>
      <c r="N292" s="67"/>
      <c r="O292" s="65"/>
      <c r="P292" s="38" t="str">
        <f>Score!U291</f>
        <v/>
      </c>
      <c r="Q292" s="9" t="str">
        <f>IF(ISNUMBER(P292),VLOOKUP(P292,Lookups!#REF!,2),IF(AND(Score!AE291&gt;0,Score!AG291= "Positive"),     "Incomplete",""))</f>
        <v/>
      </c>
      <c r="R292" s="122" t="str">
        <f>IF(Score!K291=0,         VLOOKUP(SUM(Score!N291:S291),Lookups!C$2:E$3, 3),   IF(ISNUMBER(Score!K291),         VLOOKUP(SUM(Score!N291:S291),Lookups!C$4:E$11, 3), "")     )</f>
        <v/>
      </c>
      <c r="S292" s="66"/>
      <c r="T292" s="67"/>
      <c r="U292" s="67"/>
      <c r="V292" s="77"/>
      <c r="W292" s="78"/>
      <c r="X292" s="173"/>
      <c r="Y292" s="64"/>
      <c r="Z292" s="13"/>
      <c r="AA292" s="13"/>
      <c r="AB292" s="13"/>
      <c r="AC292" s="13"/>
      <c r="AD292" s="13"/>
      <c r="AE292" s="13"/>
      <c r="AF292" s="13"/>
      <c r="AG292" s="13"/>
      <c r="AH292" s="13"/>
      <c r="AI292" s="13"/>
      <c r="AJ292" s="13"/>
      <c r="AK292" s="13"/>
    </row>
    <row r="293" spans="1:37" ht="13" x14ac:dyDescent="0.3">
      <c r="A293" s="179"/>
      <c r="B293" s="66"/>
      <c r="C293" s="262"/>
      <c r="D293" s="65"/>
      <c r="E293" s="68"/>
      <c r="F293" s="69"/>
      <c r="G293" s="70"/>
      <c r="H293" s="65"/>
      <c r="I293" s="42" t="str">
        <f xml:space="preserve"> IF(COUNT(Score!G292:J292)&gt;0,                                          IF(Score!L292 = "Positive", "Ask CRAFFT questions", "Ask CAR question only"), "")</f>
        <v/>
      </c>
      <c r="J293" s="75"/>
      <c r="K293" s="67"/>
      <c r="L293" s="67"/>
      <c r="M293" s="67"/>
      <c r="N293" s="67"/>
      <c r="O293" s="65"/>
      <c r="P293" s="38" t="str">
        <f>Score!U292</f>
        <v/>
      </c>
      <c r="Q293" s="9" t="str">
        <f>IF(ISNUMBER(P293),VLOOKUP(P293,Lookups!#REF!,2),IF(AND(Score!AE292&gt;0,Score!AG292= "Positive"),     "Incomplete",""))</f>
        <v/>
      </c>
      <c r="R293" s="122" t="str">
        <f>IF(Score!K292=0,         VLOOKUP(SUM(Score!N292:S292),Lookups!C$2:E$3, 3),   IF(ISNUMBER(Score!K292),         VLOOKUP(SUM(Score!N292:S292),Lookups!C$4:E$11, 3), "")     )</f>
        <v/>
      </c>
      <c r="S293" s="66"/>
      <c r="T293" s="67"/>
      <c r="U293" s="67"/>
      <c r="V293" s="77"/>
      <c r="W293" s="78"/>
      <c r="X293" s="173"/>
      <c r="Y293" s="64"/>
      <c r="Z293" s="13"/>
      <c r="AA293" s="13"/>
      <c r="AB293" s="13"/>
      <c r="AC293" s="13"/>
      <c r="AD293" s="13"/>
      <c r="AE293" s="13"/>
      <c r="AF293" s="13"/>
      <c r="AG293" s="13"/>
      <c r="AH293" s="13"/>
      <c r="AI293" s="13"/>
      <c r="AJ293" s="13"/>
      <c r="AK293" s="13"/>
    </row>
    <row r="294" spans="1:37" ht="13" x14ac:dyDescent="0.3">
      <c r="A294" s="179"/>
      <c r="B294" s="66"/>
      <c r="C294" s="262"/>
      <c r="D294" s="65"/>
      <c r="E294" s="68"/>
      <c r="F294" s="69"/>
      <c r="G294" s="70"/>
      <c r="H294" s="65"/>
      <c r="I294" s="42" t="str">
        <f xml:space="preserve"> IF(COUNT(Score!G293:J293)&gt;0,                                          IF(Score!L293 = "Positive", "Ask CRAFFT questions", "Ask CAR question only"), "")</f>
        <v/>
      </c>
      <c r="J294" s="75"/>
      <c r="K294" s="67"/>
      <c r="L294" s="67"/>
      <c r="M294" s="67"/>
      <c r="N294" s="67"/>
      <c r="O294" s="65"/>
      <c r="P294" s="38" t="str">
        <f>Score!U293</f>
        <v/>
      </c>
      <c r="Q294" s="9" t="str">
        <f>IF(ISNUMBER(P294),VLOOKUP(P294,Lookups!#REF!,2),IF(AND(Score!AE293&gt;0,Score!AG293= "Positive"),     "Incomplete",""))</f>
        <v/>
      </c>
      <c r="R294" s="122" t="str">
        <f>IF(Score!K293=0,         VLOOKUP(SUM(Score!N293:S293),Lookups!C$2:E$3, 3),   IF(ISNUMBER(Score!K293),         VLOOKUP(SUM(Score!N293:S293),Lookups!C$4:E$11, 3), "")     )</f>
        <v/>
      </c>
      <c r="S294" s="66"/>
      <c r="T294" s="67"/>
      <c r="U294" s="67"/>
      <c r="V294" s="77"/>
      <c r="W294" s="78"/>
      <c r="X294" s="173"/>
      <c r="Y294" s="64"/>
      <c r="Z294" s="13"/>
      <c r="AA294" s="13"/>
      <c r="AB294" s="13"/>
      <c r="AC294" s="13"/>
      <c r="AD294" s="13"/>
      <c r="AE294" s="13"/>
      <c r="AF294" s="13"/>
      <c r="AG294" s="13"/>
      <c r="AH294" s="13"/>
      <c r="AI294" s="13"/>
      <c r="AJ294" s="13"/>
      <c r="AK294" s="13"/>
    </row>
    <row r="295" spans="1:37" ht="13" x14ac:dyDescent="0.3">
      <c r="A295" s="179"/>
      <c r="B295" s="66"/>
      <c r="C295" s="262"/>
      <c r="D295" s="65"/>
      <c r="E295" s="68"/>
      <c r="F295" s="69"/>
      <c r="G295" s="70"/>
      <c r="H295" s="65"/>
      <c r="I295" s="42" t="str">
        <f xml:space="preserve"> IF(COUNT(Score!G294:J294)&gt;0,                                          IF(Score!L294 = "Positive", "Ask CRAFFT questions", "Ask CAR question only"), "")</f>
        <v/>
      </c>
      <c r="J295" s="75"/>
      <c r="K295" s="67"/>
      <c r="L295" s="67"/>
      <c r="M295" s="67"/>
      <c r="N295" s="67"/>
      <c r="O295" s="65"/>
      <c r="P295" s="38" t="str">
        <f>Score!U294</f>
        <v/>
      </c>
      <c r="Q295" s="9" t="str">
        <f>IF(ISNUMBER(P295),VLOOKUP(P295,Lookups!#REF!,2),IF(AND(Score!AE294&gt;0,Score!AG294= "Positive"),     "Incomplete",""))</f>
        <v/>
      </c>
      <c r="R295" s="122" t="str">
        <f>IF(Score!K294=0,         VLOOKUP(SUM(Score!N294:S294),Lookups!C$2:E$3, 3),   IF(ISNUMBER(Score!K294),         VLOOKUP(SUM(Score!N294:S294),Lookups!C$4:E$11, 3), "")     )</f>
        <v/>
      </c>
      <c r="S295" s="66"/>
      <c r="T295" s="67"/>
      <c r="U295" s="67"/>
      <c r="V295" s="77"/>
      <c r="W295" s="78"/>
      <c r="X295" s="173"/>
      <c r="Y295" s="64"/>
      <c r="Z295" s="13"/>
      <c r="AA295" s="13"/>
      <c r="AB295" s="13"/>
      <c r="AC295" s="13"/>
      <c r="AD295" s="13"/>
      <c r="AE295" s="13"/>
      <c r="AF295" s="13"/>
      <c r="AG295" s="13"/>
      <c r="AH295" s="13"/>
      <c r="AI295" s="13"/>
      <c r="AJ295" s="13"/>
      <c r="AK295" s="13"/>
    </row>
    <row r="296" spans="1:37" ht="13" x14ac:dyDescent="0.3">
      <c r="A296" s="179"/>
      <c r="B296" s="66"/>
      <c r="C296" s="262"/>
      <c r="D296" s="65"/>
      <c r="E296" s="68"/>
      <c r="F296" s="69"/>
      <c r="G296" s="70"/>
      <c r="H296" s="65"/>
      <c r="I296" s="42" t="str">
        <f xml:space="preserve"> IF(COUNT(Score!G295:J295)&gt;0,                                          IF(Score!L295 = "Positive", "Ask CRAFFT questions", "Ask CAR question only"), "")</f>
        <v/>
      </c>
      <c r="J296" s="75"/>
      <c r="K296" s="67"/>
      <c r="L296" s="67"/>
      <c r="M296" s="67"/>
      <c r="N296" s="67"/>
      <c r="O296" s="65"/>
      <c r="P296" s="38" t="str">
        <f>Score!U295</f>
        <v/>
      </c>
      <c r="Q296" s="9" t="str">
        <f>IF(ISNUMBER(P296),VLOOKUP(P296,Lookups!#REF!,2),IF(AND(Score!AE295&gt;0,Score!AG295= "Positive"),     "Incomplete",""))</f>
        <v/>
      </c>
      <c r="R296" s="122" t="str">
        <f>IF(Score!K295=0,         VLOOKUP(SUM(Score!N295:S295),Lookups!C$2:E$3, 3),   IF(ISNUMBER(Score!K295),         VLOOKUP(SUM(Score!N295:S295),Lookups!C$4:E$11, 3), "")     )</f>
        <v/>
      </c>
      <c r="S296" s="66"/>
      <c r="T296" s="67"/>
      <c r="U296" s="67"/>
      <c r="V296" s="77"/>
      <c r="W296" s="78"/>
      <c r="X296" s="173"/>
      <c r="Y296" s="64"/>
      <c r="Z296" s="13"/>
      <c r="AA296" s="13"/>
      <c r="AB296" s="13"/>
      <c r="AC296" s="13"/>
      <c r="AD296" s="13"/>
      <c r="AE296" s="13"/>
      <c r="AF296" s="13"/>
      <c r="AG296" s="13"/>
      <c r="AH296" s="13"/>
      <c r="AI296" s="13"/>
      <c r="AJ296" s="13"/>
      <c r="AK296" s="13"/>
    </row>
    <row r="297" spans="1:37" ht="13" x14ac:dyDescent="0.3">
      <c r="A297" s="179"/>
      <c r="B297" s="66"/>
      <c r="C297" s="262"/>
      <c r="D297" s="65"/>
      <c r="E297" s="68"/>
      <c r="F297" s="69"/>
      <c r="G297" s="70"/>
      <c r="H297" s="65"/>
      <c r="I297" s="42" t="str">
        <f xml:space="preserve"> IF(COUNT(Score!G296:J296)&gt;0,                                          IF(Score!L296 = "Positive", "Ask CRAFFT questions", "Ask CAR question only"), "")</f>
        <v/>
      </c>
      <c r="J297" s="75"/>
      <c r="K297" s="67"/>
      <c r="L297" s="67"/>
      <c r="M297" s="67"/>
      <c r="N297" s="67"/>
      <c r="O297" s="65"/>
      <c r="P297" s="38" t="str">
        <f>Score!U296</f>
        <v/>
      </c>
      <c r="Q297" s="9" t="str">
        <f>IF(ISNUMBER(P297),VLOOKUP(P297,Lookups!#REF!,2),IF(AND(Score!AE296&gt;0,Score!AG296= "Positive"),     "Incomplete",""))</f>
        <v/>
      </c>
      <c r="R297" s="122" t="str">
        <f>IF(Score!K296=0,         VLOOKUP(SUM(Score!N296:S296),Lookups!C$2:E$3, 3),   IF(ISNUMBER(Score!K296),         VLOOKUP(SUM(Score!N296:S296),Lookups!C$4:E$11, 3), "")     )</f>
        <v/>
      </c>
      <c r="S297" s="66"/>
      <c r="T297" s="67"/>
      <c r="U297" s="67"/>
      <c r="V297" s="77"/>
      <c r="W297" s="78"/>
      <c r="X297" s="173"/>
      <c r="Y297" s="64"/>
      <c r="Z297" s="13"/>
      <c r="AA297" s="13"/>
      <c r="AB297" s="13"/>
      <c r="AC297" s="13"/>
      <c r="AD297" s="13"/>
      <c r="AE297" s="13"/>
      <c r="AF297" s="13"/>
      <c r="AG297" s="13"/>
      <c r="AH297" s="13"/>
      <c r="AI297" s="13"/>
      <c r="AJ297" s="13"/>
      <c r="AK297" s="13"/>
    </row>
    <row r="298" spans="1:37" ht="13" x14ac:dyDescent="0.3">
      <c r="A298" s="179"/>
      <c r="B298" s="66"/>
      <c r="C298" s="262"/>
      <c r="D298" s="65"/>
      <c r="E298" s="68"/>
      <c r="F298" s="69"/>
      <c r="G298" s="70"/>
      <c r="H298" s="65"/>
      <c r="I298" s="42" t="str">
        <f xml:space="preserve"> IF(COUNT(Score!G297:J297)&gt;0,                                          IF(Score!L297 = "Positive", "Ask CRAFFT questions", "Ask CAR question only"), "")</f>
        <v/>
      </c>
      <c r="J298" s="75"/>
      <c r="K298" s="67"/>
      <c r="L298" s="67"/>
      <c r="M298" s="67"/>
      <c r="N298" s="67"/>
      <c r="O298" s="65"/>
      <c r="P298" s="38" t="str">
        <f>Score!U297</f>
        <v/>
      </c>
      <c r="Q298" s="9" t="str">
        <f>IF(ISNUMBER(P298),VLOOKUP(P298,Lookups!#REF!,2),IF(AND(Score!AE297&gt;0,Score!AG297= "Positive"),     "Incomplete",""))</f>
        <v/>
      </c>
      <c r="R298" s="122" t="str">
        <f>IF(Score!K297=0,         VLOOKUP(SUM(Score!N297:S297),Lookups!C$2:E$3, 3),   IF(ISNUMBER(Score!K297),         VLOOKUP(SUM(Score!N297:S297),Lookups!C$4:E$11, 3), "")     )</f>
        <v/>
      </c>
      <c r="S298" s="66"/>
      <c r="T298" s="67"/>
      <c r="U298" s="67"/>
      <c r="V298" s="77"/>
      <c r="W298" s="78"/>
      <c r="X298" s="173"/>
      <c r="Y298" s="64"/>
      <c r="Z298" s="13"/>
      <c r="AA298" s="13"/>
      <c r="AB298" s="13"/>
      <c r="AC298" s="13"/>
      <c r="AD298" s="13"/>
      <c r="AE298" s="13"/>
      <c r="AF298" s="13"/>
      <c r="AG298" s="13"/>
      <c r="AH298" s="13"/>
      <c r="AI298" s="13"/>
      <c r="AJ298" s="13"/>
      <c r="AK298" s="13"/>
    </row>
    <row r="299" spans="1:37" ht="13" x14ac:dyDescent="0.3">
      <c r="A299" s="179"/>
      <c r="B299" s="66"/>
      <c r="C299" s="262"/>
      <c r="D299" s="65"/>
      <c r="E299" s="68"/>
      <c r="F299" s="69"/>
      <c r="G299" s="70"/>
      <c r="H299" s="65"/>
      <c r="I299" s="42" t="str">
        <f xml:space="preserve"> IF(COUNT(Score!G298:J298)&gt;0,                                          IF(Score!L298 = "Positive", "Ask CRAFFT questions", "Ask CAR question only"), "")</f>
        <v/>
      </c>
      <c r="J299" s="75"/>
      <c r="K299" s="67"/>
      <c r="L299" s="67"/>
      <c r="M299" s="67"/>
      <c r="N299" s="67"/>
      <c r="O299" s="65"/>
      <c r="P299" s="38" t="str">
        <f>Score!U298</f>
        <v/>
      </c>
      <c r="Q299" s="9" t="str">
        <f>IF(ISNUMBER(P299),VLOOKUP(P299,Lookups!#REF!,2),IF(AND(Score!AE298&gt;0,Score!AG298= "Positive"),     "Incomplete",""))</f>
        <v/>
      </c>
      <c r="R299" s="122" t="str">
        <f>IF(Score!K298=0,         VLOOKUP(SUM(Score!N298:S298),Lookups!C$2:E$3, 3),   IF(ISNUMBER(Score!K298),         VLOOKUP(SUM(Score!N298:S298),Lookups!C$4:E$11, 3), "")     )</f>
        <v/>
      </c>
      <c r="S299" s="66"/>
      <c r="T299" s="67"/>
      <c r="U299" s="67"/>
      <c r="V299" s="77"/>
      <c r="W299" s="78"/>
      <c r="X299" s="173"/>
      <c r="Y299" s="64"/>
      <c r="Z299" s="13"/>
      <c r="AA299" s="13"/>
      <c r="AB299" s="13"/>
      <c r="AC299" s="13"/>
      <c r="AD299" s="13"/>
      <c r="AE299" s="13"/>
      <c r="AF299" s="13"/>
      <c r="AG299" s="13"/>
      <c r="AH299" s="13"/>
      <c r="AI299" s="13"/>
      <c r="AJ299" s="13"/>
      <c r="AK299" s="13"/>
    </row>
    <row r="300" spans="1:37" ht="13" x14ac:dyDescent="0.3">
      <c r="A300" s="179"/>
      <c r="B300" s="66"/>
      <c r="C300" s="262"/>
      <c r="D300" s="65"/>
      <c r="E300" s="68"/>
      <c r="F300" s="69"/>
      <c r="G300" s="70"/>
      <c r="H300" s="65"/>
      <c r="I300" s="42" t="str">
        <f xml:space="preserve"> IF(COUNT(Score!G299:J299)&gt;0,                                          IF(Score!L299 = "Positive", "Ask CRAFFT questions", "Ask CAR question only"), "")</f>
        <v/>
      </c>
      <c r="J300" s="75"/>
      <c r="K300" s="67"/>
      <c r="L300" s="67"/>
      <c r="M300" s="67"/>
      <c r="N300" s="67"/>
      <c r="O300" s="65"/>
      <c r="P300" s="38" t="str">
        <f>Score!U299</f>
        <v/>
      </c>
      <c r="Q300" s="9" t="str">
        <f>IF(ISNUMBER(P300),VLOOKUP(P300,Lookups!#REF!,2),IF(AND(Score!AE299&gt;0,Score!AG299= "Positive"),     "Incomplete",""))</f>
        <v/>
      </c>
      <c r="R300" s="122" t="str">
        <f>IF(Score!K299=0,         VLOOKUP(SUM(Score!N299:S299),Lookups!C$2:E$3, 3),   IF(ISNUMBER(Score!K299),         VLOOKUP(SUM(Score!N299:S299),Lookups!C$4:E$11, 3), "")     )</f>
        <v/>
      </c>
      <c r="S300" s="66"/>
      <c r="T300" s="67"/>
      <c r="U300" s="67"/>
      <c r="V300" s="77"/>
      <c r="W300" s="78"/>
      <c r="X300" s="173"/>
      <c r="Y300" s="64"/>
      <c r="Z300" s="13"/>
      <c r="AA300" s="13"/>
      <c r="AB300" s="13"/>
      <c r="AC300" s="13"/>
      <c r="AD300" s="13"/>
      <c r="AE300" s="13"/>
      <c r="AF300" s="13"/>
      <c r="AG300" s="13"/>
      <c r="AH300" s="13"/>
      <c r="AI300" s="13"/>
      <c r="AJ300" s="13"/>
      <c r="AK300" s="13"/>
    </row>
    <row r="301" spans="1:37" ht="13" x14ac:dyDescent="0.3">
      <c r="A301" s="179"/>
      <c r="B301" s="66"/>
      <c r="C301" s="262"/>
      <c r="D301" s="65"/>
      <c r="E301" s="68"/>
      <c r="F301" s="69"/>
      <c r="G301" s="70"/>
      <c r="H301" s="65"/>
      <c r="I301" s="42" t="str">
        <f xml:space="preserve"> IF(COUNT(Score!G300:J300)&gt;0,                                          IF(Score!L300 = "Positive", "Ask CRAFFT questions", "Ask CAR question only"), "")</f>
        <v/>
      </c>
      <c r="J301" s="75"/>
      <c r="K301" s="67"/>
      <c r="L301" s="67"/>
      <c r="M301" s="67"/>
      <c r="N301" s="67"/>
      <c r="O301" s="65"/>
      <c r="P301" s="38" t="str">
        <f>Score!U300</f>
        <v/>
      </c>
      <c r="Q301" s="9" t="str">
        <f>IF(ISNUMBER(P301),VLOOKUP(P301,Lookups!#REF!,2),IF(AND(Score!AE300&gt;0,Score!AG300= "Positive"),     "Incomplete",""))</f>
        <v/>
      </c>
      <c r="R301" s="122" t="str">
        <f>IF(Score!K300=0,         VLOOKUP(SUM(Score!N300:S300),Lookups!C$2:E$3, 3),   IF(ISNUMBER(Score!K300),         VLOOKUP(SUM(Score!N300:S300),Lookups!C$4:E$11, 3), "")     )</f>
        <v/>
      </c>
      <c r="S301" s="66"/>
      <c r="T301" s="67"/>
      <c r="U301" s="67"/>
      <c r="V301" s="77"/>
      <c r="W301" s="78"/>
      <c r="X301" s="173"/>
      <c r="Y301" s="64"/>
      <c r="Z301" s="13"/>
      <c r="AA301" s="13"/>
      <c r="AB301" s="13"/>
      <c r="AC301" s="13"/>
      <c r="AD301" s="13"/>
      <c r="AE301" s="13"/>
      <c r="AF301" s="13"/>
      <c r="AG301" s="13"/>
      <c r="AH301" s="13"/>
      <c r="AI301" s="13"/>
      <c r="AJ301" s="13"/>
      <c r="AK301" s="13"/>
    </row>
    <row r="302" spans="1:37" ht="13" x14ac:dyDescent="0.3">
      <c r="A302" s="179"/>
      <c r="B302" s="66"/>
      <c r="C302" s="262"/>
      <c r="D302" s="65"/>
      <c r="E302" s="68"/>
      <c r="F302" s="69"/>
      <c r="G302" s="70"/>
      <c r="H302" s="65"/>
      <c r="I302" s="42" t="str">
        <f xml:space="preserve"> IF(COUNT(Score!G301:J301)&gt;0,                                          IF(Score!L301 = "Positive", "Ask CRAFFT questions", "Ask CAR question only"), "")</f>
        <v/>
      </c>
      <c r="J302" s="75"/>
      <c r="K302" s="67"/>
      <c r="L302" s="67"/>
      <c r="M302" s="67"/>
      <c r="N302" s="67"/>
      <c r="O302" s="65"/>
      <c r="P302" s="38" t="str">
        <f>Score!U301</f>
        <v/>
      </c>
      <c r="Q302" s="9" t="str">
        <f>IF(ISNUMBER(P302),VLOOKUP(P302,Lookups!#REF!,2),IF(AND(Score!AE301&gt;0,Score!AG301= "Positive"),     "Incomplete",""))</f>
        <v/>
      </c>
      <c r="R302" s="122" t="str">
        <f>IF(Score!K301=0,         VLOOKUP(SUM(Score!N301:S301),Lookups!C$2:E$3, 3),   IF(ISNUMBER(Score!K301),         VLOOKUP(SUM(Score!N301:S301),Lookups!C$4:E$11, 3), "")     )</f>
        <v/>
      </c>
      <c r="S302" s="66"/>
      <c r="T302" s="67"/>
      <c r="U302" s="67"/>
      <c r="V302" s="77"/>
      <c r="W302" s="78"/>
      <c r="X302" s="173"/>
      <c r="Y302" s="64"/>
      <c r="Z302" s="13"/>
      <c r="AA302" s="13"/>
      <c r="AB302" s="13"/>
      <c r="AC302" s="13"/>
      <c r="AD302" s="13"/>
      <c r="AE302" s="13"/>
      <c r="AF302" s="13"/>
      <c r="AG302" s="13"/>
      <c r="AH302" s="13"/>
      <c r="AI302" s="13"/>
      <c r="AJ302" s="13"/>
      <c r="AK302" s="13"/>
    </row>
    <row r="303" spans="1:37" ht="13" x14ac:dyDescent="0.3">
      <c r="A303" s="179"/>
      <c r="B303" s="66"/>
      <c r="C303" s="262"/>
      <c r="D303" s="65"/>
      <c r="E303" s="68"/>
      <c r="F303" s="69"/>
      <c r="G303" s="70"/>
      <c r="H303" s="65"/>
      <c r="I303" s="42" t="str">
        <f xml:space="preserve"> IF(COUNT(Score!G302:J302)&gt;0,                                          IF(Score!L302 = "Positive", "Ask CRAFFT questions", "Ask CAR question only"), "")</f>
        <v/>
      </c>
      <c r="J303" s="75"/>
      <c r="K303" s="67"/>
      <c r="L303" s="67"/>
      <c r="M303" s="67"/>
      <c r="N303" s="67"/>
      <c r="O303" s="65"/>
      <c r="P303" s="38" t="str">
        <f>Score!U302</f>
        <v/>
      </c>
      <c r="Q303" s="9" t="str">
        <f>IF(ISNUMBER(P303),VLOOKUP(P303,Lookups!#REF!,2),IF(AND(Score!AE302&gt;0,Score!AG302= "Positive"),     "Incomplete",""))</f>
        <v/>
      </c>
      <c r="R303" s="122" t="str">
        <f>IF(Score!K302=0,         VLOOKUP(SUM(Score!N302:S302),Lookups!C$2:E$3, 3),   IF(ISNUMBER(Score!K302),         VLOOKUP(SUM(Score!N302:S302),Lookups!C$4:E$11, 3), "")     )</f>
        <v/>
      </c>
      <c r="S303" s="66"/>
      <c r="T303" s="67"/>
      <c r="U303" s="67"/>
      <c r="V303" s="77"/>
      <c r="W303" s="78"/>
      <c r="X303" s="173"/>
      <c r="Y303" s="64"/>
      <c r="Z303" s="13"/>
      <c r="AA303" s="13"/>
      <c r="AB303" s="13"/>
      <c r="AC303" s="13"/>
      <c r="AD303" s="13"/>
      <c r="AE303" s="13"/>
      <c r="AF303" s="13"/>
      <c r="AG303" s="13"/>
      <c r="AH303" s="13"/>
      <c r="AI303" s="13"/>
      <c r="AJ303" s="13"/>
      <c r="AK303" s="13"/>
    </row>
    <row r="304" spans="1:37" ht="13" x14ac:dyDescent="0.3">
      <c r="A304" s="179"/>
      <c r="B304" s="66"/>
      <c r="C304" s="262"/>
      <c r="D304" s="65"/>
      <c r="E304" s="68"/>
      <c r="F304" s="69"/>
      <c r="G304" s="70"/>
      <c r="H304" s="65"/>
      <c r="I304" s="42" t="str">
        <f xml:space="preserve"> IF(COUNT(Score!G303:J303)&gt;0,                                          IF(Score!L303 = "Positive", "Ask CRAFFT questions", "Ask CAR question only"), "")</f>
        <v/>
      </c>
      <c r="J304" s="75"/>
      <c r="K304" s="67"/>
      <c r="L304" s="67"/>
      <c r="M304" s="67"/>
      <c r="N304" s="67"/>
      <c r="O304" s="65"/>
      <c r="P304" s="38" t="str">
        <f>Score!U303</f>
        <v/>
      </c>
      <c r="Q304" s="9" t="str">
        <f>IF(ISNUMBER(P304),VLOOKUP(P304,Lookups!#REF!,2),IF(AND(Score!AE303&gt;0,Score!AG303= "Positive"),     "Incomplete",""))</f>
        <v/>
      </c>
      <c r="R304" s="122" t="str">
        <f>IF(Score!K303=0,         VLOOKUP(SUM(Score!N303:S303),Lookups!C$2:E$3, 3),   IF(ISNUMBER(Score!K303),         VLOOKUP(SUM(Score!N303:S303),Lookups!C$4:E$11, 3), "")     )</f>
        <v/>
      </c>
      <c r="S304" s="66"/>
      <c r="T304" s="67"/>
      <c r="U304" s="67"/>
      <c r="V304" s="77"/>
      <c r="W304" s="78"/>
      <c r="X304" s="173"/>
      <c r="Y304" s="64"/>
      <c r="Z304" s="13"/>
      <c r="AA304" s="13"/>
      <c r="AB304" s="13"/>
      <c r="AC304" s="13"/>
      <c r="AD304" s="13"/>
      <c r="AE304" s="13"/>
      <c r="AF304" s="13"/>
      <c r="AG304" s="13"/>
      <c r="AH304" s="13"/>
      <c r="AI304" s="13"/>
      <c r="AJ304" s="13"/>
      <c r="AK304" s="13"/>
    </row>
    <row r="305" spans="1:37" ht="13" x14ac:dyDescent="0.3">
      <c r="A305" s="179"/>
      <c r="B305" s="66"/>
      <c r="C305" s="262"/>
      <c r="D305" s="65"/>
      <c r="E305" s="68"/>
      <c r="F305" s="69"/>
      <c r="G305" s="70"/>
      <c r="H305" s="65"/>
      <c r="I305" s="42" t="str">
        <f xml:space="preserve"> IF(COUNT(Score!G304:J304)&gt;0,                                          IF(Score!L304 = "Positive", "Ask CRAFFT questions", "Ask CAR question only"), "")</f>
        <v/>
      </c>
      <c r="J305" s="75"/>
      <c r="K305" s="67"/>
      <c r="L305" s="67"/>
      <c r="M305" s="67"/>
      <c r="N305" s="67"/>
      <c r="O305" s="65"/>
      <c r="P305" s="38" t="str">
        <f>Score!U304</f>
        <v/>
      </c>
      <c r="Q305" s="9" t="str">
        <f>IF(ISNUMBER(P305),VLOOKUP(P305,Lookups!#REF!,2),IF(AND(Score!AE304&gt;0,Score!AG304= "Positive"),     "Incomplete",""))</f>
        <v/>
      </c>
      <c r="R305" s="122" t="str">
        <f>IF(Score!K304=0,         VLOOKUP(SUM(Score!N304:S304),Lookups!C$2:E$3, 3),   IF(ISNUMBER(Score!K304),         VLOOKUP(SUM(Score!N304:S304),Lookups!C$4:E$11, 3), "")     )</f>
        <v/>
      </c>
      <c r="S305" s="66"/>
      <c r="T305" s="67"/>
      <c r="U305" s="67"/>
      <c r="V305" s="77"/>
      <c r="W305" s="78"/>
      <c r="X305" s="173"/>
      <c r="Y305" s="64"/>
      <c r="Z305" s="13"/>
      <c r="AA305" s="13"/>
      <c r="AB305" s="13"/>
      <c r="AC305" s="13"/>
      <c r="AD305" s="13"/>
      <c r="AE305" s="13"/>
      <c r="AF305" s="13"/>
      <c r="AG305" s="13"/>
      <c r="AH305" s="13"/>
      <c r="AI305" s="13"/>
      <c r="AJ305" s="13"/>
      <c r="AK305" s="13"/>
    </row>
    <row r="306" spans="1:37" ht="13" x14ac:dyDescent="0.3">
      <c r="A306" s="179"/>
      <c r="B306" s="66"/>
      <c r="C306" s="262"/>
      <c r="D306" s="65"/>
      <c r="E306" s="68"/>
      <c r="F306" s="69"/>
      <c r="G306" s="70"/>
      <c r="H306" s="65"/>
      <c r="I306" s="42" t="str">
        <f xml:space="preserve"> IF(COUNT(Score!G305:J305)&gt;0,                                          IF(Score!L305 = "Positive", "Ask CRAFFT questions", "Ask CAR question only"), "")</f>
        <v/>
      </c>
      <c r="J306" s="75"/>
      <c r="K306" s="67"/>
      <c r="L306" s="67"/>
      <c r="M306" s="67"/>
      <c r="N306" s="67"/>
      <c r="O306" s="65"/>
      <c r="P306" s="38" t="str">
        <f>Score!U305</f>
        <v/>
      </c>
      <c r="Q306" s="9" t="str">
        <f>IF(ISNUMBER(P306),VLOOKUP(P306,Lookups!#REF!,2),IF(AND(Score!AE305&gt;0,Score!AG305= "Positive"),     "Incomplete",""))</f>
        <v/>
      </c>
      <c r="R306" s="122" t="str">
        <f>IF(Score!K305=0,         VLOOKUP(SUM(Score!N305:S305),Lookups!C$2:E$3, 3),   IF(ISNUMBER(Score!K305),         VLOOKUP(SUM(Score!N305:S305),Lookups!C$4:E$11, 3), "")     )</f>
        <v/>
      </c>
      <c r="S306" s="66"/>
      <c r="T306" s="67"/>
      <c r="U306" s="67"/>
      <c r="V306" s="77"/>
      <c r="W306" s="78"/>
      <c r="X306" s="173"/>
      <c r="Y306" s="64"/>
      <c r="Z306" s="13"/>
      <c r="AA306" s="13"/>
      <c r="AB306" s="13"/>
      <c r="AC306" s="13"/>
      <c r="AD306" s="13"/>
      <c r="AE306" s="13"/>
      <c r="AF306" s="13"/>
      <c r="AG306" s="13"/>
      <c r="AH306" s="13"/>
      <c r="AI306" s="13"/>
      <c r="AJ306" s="13"/>
      <c r="AK306" s="13"/>
    </row>
    <row r="307" spans="1:37" ht="13" x14ac:dyDescent="0.3">
      <c r="A307" s="179"/>
      <c r="B307" s="66"/>
      <c r="C307" s="262"/>
      <c r="D307" s="65"/>
      <c r="E307" s="68"/>
      <c r="F307" s="69"/>
      <c r="G307" s="70"/>
      <c r="H307" s="65"/>
      <c r="I307" s="42" t="str">
        <f xml:space="preserve"> IF(COUNT(Score!G306:J306)&gt;0,                                          IF(Score!L306 = "Positive", "Ask CRAFFT questions", "Ask CAR question only"), "")</f>
        <v/>
      </c>
      <c r="J307" s="75"/>
      <c r="K307" s="67"/>
      <c r="L307" s="67"/>
      <c r="M307" s="67"/>
      <c r="N307" s="67"/>
      <c r="O307" s="65"/>
      <c r="P307" s="38" t="str">
        <f>Score!U306</f>
        <v/>
      </c>
      <c r="Q307" s="9" t="str">
        <f>IF(ISNUMBER(P307),VLOOKUP(P307,Lookups!#REF!,2),IF(AND(Score!AE306&gt;0,Score!AG306= "Positive"),     "Incomplete",""))</f>
        <v/>
      </c>
      <c r="R307" s="122" t="str">
        <f>IF(Score!K306=0,         VLOOKUP(SUM(Score!N306:S306),Lookups!C$2:E$3, 3),   IF(ISNUMBER(Score!K306),         VLOOKUP(SUM(Score!N306:S306),Lookups!C$4:E$11, 3), "")     )</f>
        <v/>
      </c>
      <c r="S307" s="66"/>
      <c r="T307" s="67"/>
      <c r="U307" s="67"/>
      <c r="V307" s="77"/>
      <c r="W307" s="78"/>
      <c r="X307" s="173"/>
      <c r="Y307" s="64"/>
      <c r="Z307" s="13"/>
      <c r="AA307" s="13"/>
      <c r="AB307" s="13"/>
      <c r="AC307" s="13"/>
      <c r="AD307" s="13"/>
      <c r="AE307" s="13"/>
      <c r="AF307" s="13"/>
      <c r="AG307" s="13"/>
      <c r="AH307" s="13"/>
      <c r="AI307" s="13"/>
      <c r="AJ307" s="13"/>
      <c r="AK307" s="13"/>
    </row>
    <row r="308" spans="1:37" ht="13" x14ac:dyDescent="0.3">
      <c r="A308" s="14" t="s">
        <v>2551</v>
      </c>
      <c r="B308" s="13"/>
      <c r="C308" s="13"/>
      <c r="D308" s="13"/>
      <c r="E308" s="13"/>
      <c r="F308" s="13"/>
      <c r="G308" s="13"/>
      <c r="H308" s="13"/>
      <c r="I308" s="13" t="str">
        <f xml:space="preserve"> IF(COUNT(Score!G307:J307)&gt;0,                                          IF(Score!AG307 = "Positive", "Ask CRAFFT questions", "Ask CAR question only"), "")</f>
        <v/>
      </c>
      <c r="J308" s="13"/>
      <c r="K308" s="13"/>
      <c r="L308" s="13"/>
      <c r="M308" s="13"/>
      <c r="N308" s="13"/>
      <c r="O308" s="13"/>
      <c r="P308" s="13"/>
      <c r="Q308" s="13" t="str">
        <f>IF(ISNUMBER(P308),VLOOKUP(P308,Lookups!#REF!,2),IF(AND(Score!AE307&gt;0,Score!AG307= "Positive"),     "Incomplete",""))</f>
        <v/>
      </c>
      <c r="R308" s="13" t="str">
        <f xml:space="preserve"> IF( COUNT(Score!N307:S307)&gt;0,             VLOOKUP( SUM(Score!N307:S307),Lookups!#REF!,3), "")</f>
        <v/>
      </c>
      <c r="S308" s="13"/>
      <c r="T308" s="13"/>
      <c r="U308" s="13"/>
      <c r="V308" s="13"/>
      <c r="W308" s="13"/>
      <c r="X308" s="13"/>
      <c r="Y308" s="13"/>
      <c r="Z308" s="13"/>
      <c r="AA308" s="13"/>
      <c r="AB308" s="13"/>
      <c r="AC308" s="13"/>
      <c r="AD308" s="13"/>
      <c r="AE308" s="13"/>
      <c r="AF308" s="13"/>
      <c r="AG308" s="13"/>
      <c r="AH308" s="13"/>
      <c r="AI308" s="13"/>
      <c r="AJ308" s="13"/>
      <c r="AK308" s="13"/>
    </row>
    <row r="309" spans="1:37" x14ac:dyDescent="0.25">
      <c r="A309" s="13"/>
      <c r="B309" s="13"/>
      <c r="C309" s="13"/>
      <c r="D309" s="13"/>
      <c r="E309" s="13"/>
      <c r="F309" s="13"/>
      <c r="G309" s="13"/>
      <c r="H309" s="13"/>
      <c r="I309" s="13" t="str">
        <f xml:space="preserve"> IF(COUNT(Score!G308:J308)&gt;0,                                          IF(Score!AG308 = "Positive", "Ask CRAFFT questions", "Ask CAR question only"), "")</f>
        <v/>
      </c>
      <c r="J309" s="13"/>
      <c r="K309" s="13"/>
      <c r="L309" s="13"/>
      <c r="M309" s="13"/>
      <c r="N309" s="13"/>
      <c r="O309" s="13"/>
      <c r="P309" s="13"/>
      <c r="Q309" s="13" t="str">
        <f>IF(ISNUMBER(P309),VLOOKUP(P309,Lookups!#REF!,2),IF(AND(Score!AE308&gt;0,Score!AG308= "Positive"),     "Incomplete",""))</f>
        <v/>
      </c>
      <c r="R309" s="13" t="str">
        <f xml:space="preserve"> IF( COUNT(Score!N308:S308)&gt;0,             VLOOKUP( SUM(Score!N308:S308),Lookups!#REF!,3), "")</f>
        <v/>
      </c>
      <c r="S309" s="13"/>
      <c r="T309" s="13"/>
      <c r="U309" s="13"/>
      <c r="V309" s="13"/>
      <c r="W309" s="13"/>
      <c r="X309" s="13"/>
      <c r="Y309" s="13"/>
      <c r="Z309" s="13"/>
      <c r="AA309" s="13"/>
      <c r="AB309" s="13"/>
      <c r="AC309" s="13"/>
      <c r="AD309" s="13"/>
      <c r="AE309" s="13"/>
      <c r="AF309" s="13"/>
      <c r="AG309" s="13"/>
      <c r="AH309" s="13"/>
      <c r="AI309" s="13"/>
      <c r="AJ309" s="13"/>
      <c r="AK309" s="13"/>
    </row>
    <row r="310" spans="1:37" x14ac:dyDescent="0.25">
      <c r="A310" s="13"/>
      <c r="B310" s="13"/>
      <c r="C310" s="13"/>
      <c r="D310" s="13"/>
      <c r="E310" s="13"/>
      <c r="F310" s="13"/>
      <c r="G310" s="13"/>
      <c r="H310" s="13"/>
      <c r="I310" s="13" t="str">
        <f xml:space="preserve"> IF(COUNT(Score!G309:J309)&gt;0,                                          IF(Score!AG309 = "Positive", "Ask CRAFFT questions", "Ask CAR question only"), "")</f>
        <v/>
      </c>
      <c r="J310" s="13"/>
      <c r="K310" s="13"/>
      <c r="L310" s="13"/>
      <c r="M310" s="13"/>
      <c r="N310" s="13"/>
      <c r="O310" s="13"/>
      <c r="P310" s="13"/>
      <c r="Q310" s="13" t="str">
        <f>IF(ISNUMBER(P310),VLOOKUP(P310,Lookups!#REF!,2),IF(AND(Score!AE309&gt;0,Score!AG309= "Positive"),     "Incomplete",""))</f>
        <v/>
      </c>
      <c r="R310" s="13" t="str">
        <f xml:space="preserve"> IF( COUNT(Score!N309:S309)&gt;0,             VLOOKUP( SUM(Score!N309:S309),Lookups!#REF!,3), "")</f>
        <v/>
      </c>
      <c r="S310" s="13"/>
      <c r="T310" s="13"/>
      <c r="U310" s="13"/>
      <c r="V310" s="13"/>
      <c r="W310" s="13"/>
      <c r="X310" s="13"/>
      <c r="Y310" s="13"/>
      <c r="Z310" s="13"/>
      <c r="AA310" s="13"/>
      <c r="AB310" s="13"/>
      <c r="AC310" s="13"/>
      <c r="AD310" s="13"/>
      <c r="AE310" s="13"/>
      <c r="AF310" s="13"/>
      <c r="AG310" s="13"/>
      <c r="AH310" s="13"/>
      <c r="AI310" s="13"/>
      <c r="AJ310" s="13"/>
      <c r="AK310" s="13"/>
    </row>
    <row r="311" spans="1:37" x14ac:dyDescent="0.25">
      <c r="A311" s="13"/>
      <c r="B311" s="13"/>
      <c r="C311" s="13"/>
      <c r="D311" s="13"/>
      <c r="E311" s="13"/>
      <c r="F311" s="13"/>
      <c r="G311" s="13"/>
      <c r="H311" s="13"/>
      <c r="I311" s="13" t="str">
        <f xml:space="preserve"> IF(COUNT(Score!G310:J310)&gt;0,                                          IF(Score!AG310 = "Positive", "Ask CRAFFT questions", "Ask CAR question only"), "")</f>
        <v/>
      </c>
      <c r="J311" s="13"/>
      <c r="K311" s="13"/>
      <c r="L311" s="13"/>
      <c r="M311" s="13"/>
      <c r="N311" s="13"/>
      <c r="O311" s="13"/>
      <c r="P311" s="13"/>
      <c r="Q311" s="13" t="str">
        <f>IF(ISNUMBER(P311),VLOOKUP(P311,Lookups!#REF!,2),IF(AND(Score!AE310&gt;0,Score!AG310= "Positive"),     "Incomplete",""))</f>
        <v/>
      </c>
      <c r="R311" s="13" t="str">
        <f xml:space="preserve"> IF( COUNT(Score!N310:S310)&gt;0,             VLOOKUP( SUM(Score!N310:S310),Lookups!#REF!,3), "")</f>
        <v/>
      </c>
      <c r="S311" s="13"/>
      <c r="T311" s="13"/>
      <c r="U311" s="13"/>
      <c r="V311" s="13"/>
      <c r="W311" s="13"/>
      <c r="X311" s="13"/>
      <c r="Y311" s="13"/>
      <c r="Z311" s="13"/>
      <c r="AA311" s="13"/>
      <c r="AB311" s="13"/>
      <c r="AC311" s="13"/>
      <c r="AD311" s="13"/>
      <c r="AE311" s="13"/>
      <c r="AF311" s="13"/>
      <c r="AG311" s="13"/>
      <c r="AH311" s="13"/>
      <c r="AI311" s="13"/>
      <c r="AJ311" s="13"/>
      <c r="AK311" s="13"/>
    </row>
    <row r="312" spans="1:37" x14ac:dyDescent="0.25">
      <c r="A312" s="13"/>
      <c r="B312" s="13"/>
      <c r="C312" s="13"/>
      <c r="D312" s="13"/>
      <c r="E312" s="13"/>
      <c r="F312" s="13"/>
      <c r="G312" s="13"/>
      <c r="H312" s="13"/>
      <c r="I312" s="13" t="str">
        <f xml:space="preserve"> IF(COUNT(Score!G311:J311)&gt;0,                                          IF(Score!AG311 = "Positive", "Ask CRAFFT questions", "Ask CAR question only"), "")</f>
        <v/>
      </c>
      <c r="J312" s="13"/>
      <c r="K312" s="13"/>
      <c r="L312" s="13"/>
      <c r="M312" s="13"/>
      <c r="N312" s="13"/>
      <c r="O312" s="13"/>
      <c r="P312" s="13"/>
      <c r="Q312" s="13" t="str">
        <f>IF(ISNUMBER(P312),VLOOKUP(P312,Lookups!#REF!,2),IF(AND(Score!AE311&gt;0,Score!AG311= "Positive"),     "Incomplete",""))</f>
        <v/>
      </c>
      <c r="R312" s="13" t="str">
        <f xml:space="preserve"> IF( COUNT(Score!N311:S311)&gt;0,             VLOOKUP( SUM(Score!N311:S311),Lookups!#REF!,3), "")</f>
        <v/>
      </c>
      <c r="S312" s="13"/>
      <c r="T312" s="13"/>
      <c r="U312" s="13"/>
      <c r="V312" s="13"/>
      <c r="W312" s="13"/>
      <c r="X312" s="13"/>
      <c r="Y312" s="13"/>
      <c r="Z312" s="13"/>
      <c r="AA312" s="13"/>
      <c r="AB312" s="13"/>
      <c r="AC312" s="13"/>
      <c r="AD312" s="13"/>
      <c r="AE312" s="13"/>
      <c r="AF312" s="13"/>
      <c r="AG312" s="13"/>
      <c r="AH312" s="13"/>
      <c r="AI312" s="13"/>
      <c r="AJ312" s="13"/>
      <c r="AK312" s="13"/>
    </row>
    <row r="313" spans="1:37" x14ac:dyDescent="0.25">
      <c r="A313" s="13"/>
      <c r="B313" s="13"/>
      <c r="C313" s="13"/>
      <c r="D313" s="13"/>
      <c r="E313" s="13"/>
      <c r="F313" s="13"/>
      <c r="G313" s="13"/>
      <c r="H313" s="13"/>
      <c r="I313" s="13" t="str">
        <f xml:space="preserve"> IF(COUNT(Score!G312:J312)&gt;0,                                          IF(Score!AG312 = "Positive", "Ask CRAFFT questions", "Ask CAR question only"), "")</f>
        <v/>
      </c>
      <c r="J313" s="13"/>
      <c r="K313" s="13"/>
      <c r="L313" s="13"/>
      <c r="M313" s="13"/>
      <c r="N313" s="13"/>
      <c r="O313" s="13"/>
      <c r="P313" s="13"/>
      <c r="Q313" s="13" t="str">
        <f>IF(ISNUMBER(P313),VLOOKUP(P313,Lookups!#REF!,2),IF(AND(Score!AE312&gt;0,Score!AG312= "Positive"),     "Incomplete",""))</f>
        <v/>
      </c>
      <c r="R313" s="13" t="str">
        <f xml:space="preserve"> IF( COUNT(Score!N312:S312)&gt;0,             VLOOKUP( SUM(Score!N312:S312),Lookups!#REF!,3), "")</f>
        <v/>
      </c>
      <c r="S313" s="13"/>
      <c r="T313" s="13"/>
      <c r="U313" s="13"/>
      <c r="V313" s="13"/>
      <c r="W313" s="13"/>
      <c r="X313" s="13"/>
      <c r="Y313" s="13"/>
      <c r="Z313" s="13"/>
      <c r="AA313" s="13"/>
      <c r="AB313" s="13"/>
      <c r="AC313" s="13"/>
      <c r="AD313" s="13"/>
      <c r="AE313" s="13"/>
      <c r="AF313" s="13"/>
      <c r="AG313" s="13"/>
      <c r="AH313" s="13"/>
      <c r="AI313" s="13"/>
      <c r="AJ313" s="13"/>
      <c r="AK313" s="13"/>
    </row>
    <row r="314" spans="1:37" x14ac:dyDescent="0.25">
      <c r="A314" s="13"/>
      <c r="B314" s="13"/>
      <c r="C314" s="13"/>
      <c r="D314" s="13"/>
      <c r="E314" s="13"/>
      <c r="F314" s="13"/>
      <c r="G314" s="13"/>
      <c r="H314" s="13"/>
      <c r="I314" s="13" t="str">
        <f xml:space="preserve"> IF(COUNT(Score!G313:J313)&gt;0,                                          IF(Score!AG313 = "Positive", "Ask CRAFFT questions", "Ask CAR question only"), "")</f>
        <v/>
      </c>
      <c r="J314" s="13"/>
      <c r="K314" s="13"/>
      <c r="L314" s="13"/>
      <c r="M314" s="13"/>
      <c r="N314" s="13"/>
      <c r="O314" s="13"/>
      <c r="P314" s="13"/>
      <c r="Q314" s="13" t="str">
        <f>IF(ISNUMBER(P314),VLOOKUP(P314,Lookups!#REF!,2),IF(AND(Score!AE313&gt;0,Score!AG313= "Positive"),     "Incomplete",""))</f>
        <v/>
      </c>
      <c r="R314" s="13" t="str">
        <f xml:space="preserve"> IF( COUNT(Score!N313:S313)&gt;0,             VLOOKUP( SUM(Score!N313:S313),Lookups!#REF!,3), "")</f>
        <v/>
      </c>
      <c r="S314" s="13"/>
      <c r="T314" s="13"/>
      <c r="U314" s="13"/>
      <c r="V314" s="13"/>
      <c r="W314" s="13"/>
      <c r="X314" s="13"/>
      <c r="Y314" s="13"/>
      <c r="Z314" s="13"/>
      <c r="AA314" s="13"/>
      <c r="AB314" s="13"/>
      <c r="AC314" s="13"/>
      <c r="AD314" s="13"/>
      <c r="AE314" s="13"/>
      <c r="AF314" s="13"/>
      <c r="AG314" s="13"/>
      <c r="AH314" s="13"/>
      <c r="AI314" s="13"/>
      <c r="AJ314" s="13"/>
      <c r="AK314" s="13"/>
    </row>
    <row r="315" spans="1:37" x14ac:dyDescent="0.25">
      <c r="A315" s="13"/>
      <c r="B315" s="13"/>
      <c r="C315" s="13"/>
      <c r="D315" s="13"/>
      <c r="E315" s="13"/>
      <c r="F315" s="13"/>
      <c r="G315" s="13"/>
      <c r="H315" s="13"/>
      <c r="I315" s="13" t="str">
        <f xml:space="preserve"> IF(COUNT(Score!G314:J314)&gt;0,                                          IF(Score!AG314 = "Positive", "Ask CRAFFT questions", "Ask CAR question only"), "")</f>
        <v/>
      </c>
      <c r="J315" s="13"/>
      <c r="K315" s="13"/>
      <c r="L315" s="13"/>
      <c r="M315" s="13"/>
      <c r="N315" s="13"/>
      <c r="O315" s="13"/>
      <c r="P315" s="13"/>
      <c r="Q315" s="13" t="str">
        <f>IF(ISNUMBER(P315),VLOOKUP(P315,Lookups!#REF!,2),IF(AND(Score!AE314&gt;0,Score!AG314= "Positive"),     "Incomplete",""))</f>
        <v/>
      </c>
      <c r="R315" s="13" t="str">
        <f xml:space="preserve"> IF( COUNT(Score!N314:S314)&gt;0,             VLOOKUP( SUM(Score!N314:S314),Lookups!#REF!,3), "")</f>
        <v/>
      </c>
      <c r="S315" s="13"/>
      <c r="T315" s="13"/>
      <c r="U315" s="13"/>
      <c r="V315" s="13"/>
      <c r="W315" s="13"/>
      <c r="X315" s="13"/>
      <c r="Y315" s="13"/>
      <c r="Z315" s="13"/>
      <c r="AA315" s="13"/>
      <c r="AB315" s="13"/>
      <c r="AC315" s="13"/>
      <c r="AD315" s="13"/>
      <c r="AE315" s="13"/>
      <c r="AF315" s="13"/>
      <c r="AG315" s="13"/>
      <c r="AH315" s="13"/>
      <c r="AI315" s="13"/>
      <c r="AJ315" s="13"/>
      <c r="AK315" s="13"/>
    </row>
    <row r="316" spans="1:37" x14ac:dyDescent="0.25">
      <c r="A316" s="13"/>
      <c r="B316" s="13"/>
      <c r="C316" s="13"/>
      <c r="D316" s="13"/>
      <c r="E316" s="13"/>
      <c r="F316" s="13"/>
      <c r="G316" s="13"/>
      <c r="H316" s="13"/>
      <c r="I316" s="13" t="str">
        <f xml:space="preserve"> IF(COUNT(Score!G315:J315)&gt;0,                                          IF(Score!AG315 = "Positive", "Ask CRAFFT questions", "Ask CAR question only"), "")</f>
        <v/>
      </c>
      <c r="J316" s="13"/>
      <c r="K316" s="13"/>
      <c r="L316" s="13"/>
      <c r="M316" s="13"/>
      <c r="N316" s="13"/>
      <c r="O316" s="13"/>
      <c r="P316" s="13"/>
      <c r="Q316" s="13" t="str">
        <f>IF(ISNUMBER(P316),VLOOKUP(P316,Lookups!#REF!,2),IF(AND(Score!AE315&gt;0,Score!AG315= "Positive"),     "Incomplete",""))</f>
        <v/>
      </c>
      <c r="R316" s="13" t="str">
        <f xml:space="preserve"> IF( COUNT(Score!N315:S315)&gt;0,             VLOOKUP( SUM(Score!N315:S315),Lookups!#REF!,3), "")</f>
        <v/>
      </c>
      <c r="S316" s="13"/>
      <c r="T316" s="13"/>
      <c r="U316" s="13"/>
      <c r="V316" s="13"/>
      <c r="W316" s="13"/>
      <c r="X316" s="13"/>
      <c r="Y316" s="13"/>
      <c r="Z316" s="13"/>
      <c r="AA316" s="13"/>
      <c r="AB316" s="13"/>
      <c r="AC316" s="13"/>
      <c r="AD316" s="13"/>
      <c r="AE316" s="13"/>
      <c r="AF316" s="13"/>
      <c r="AG316" s="13"/>
      <c r="AH316" s="13"/>
      <c r="AI316" s="13"/>
      <c r="AJ316" s="13"/>
      <c r="AK316" s="13"/>
    </row>
    <row r="317" spans="1:37" x14ac:dyDescent="0.25">
      <c r="A317" s="13"/>
      <c r="B317" s="13"/>
      <c r="C317" s="13"/>
      <c r="D317" s="13"/>
      <c r="E317" s="13"/>
      <c r="F317" s="13"/>
      <c r="G317" s="13"/>
      <c r="H317" s="13"/>
      <c r="I317" s="13" t="str">
        <f xml:space="preserve"> IF(COUNT(Score!G316:J316)&gt;0,                                          IF(Score!AG316 = "Positive", "Ask CRAFFT questions", "Ask CAR question only"), "")</f>
        <v/>
      </c>
      <c r="J317" s="13"/>
      <c r="K317" s="13"/>
      <c r="L317" s="13"/>
      <c r="M317" s="13"/>
      <c r="N317" s="13"/>
      <c r="O317" s="13"/>
      <c r="P317" s="13"/>
      <c r="Q317" s="13" t="str">
        <f>IF(ISNUMBER(P317),VLOOKUP(P317,Lookups!#REF!,2),IF(AND(Score!AE316&gt;0,Score!AG316= "Positive"),     "Incomplete",""))</f>
        <v/>
      </c>
      <c r="R317" s="13" t="str">
        <f xml:space="preserve"> IF( COUNT(Score!N316:S316)&gt;0,             VLOOKUP( SUM(Score!N316:S316),Lookups!#REF!,3), "")</f>
        <v/>
      </c>
      <c r="S317" s="13"/>
      <c r="T317" s="13"/>
      <c r="U317" s="13"/>
      <c r="V317" s="13"/>
      <c r="W317" s="13"/>
      <c r="X317" s="13"/>
      <c r="Y317" s="13"/>
      <c r="Z317" s="13"/>
      <c r="AA317" s="13"/>
      <c r="AB317" s="13"/>
      <c r="AC317" s="13"/>
      <c r="AD317" s="13"/>
      <c r="AE317" s="13"/>
      <c r="AF317" s="13"/>
      <c r="AG317" s="13"/>
      <c r="AH317" s="13"/>
      <c r="AI317" s="13"/>
      <c r="AJ317" s="13"/>
      <c r="AK317" s="13"/>
    </row>
    <row r="318" spans="1:37" x14ac:dyDescent="0.25">
      <c r="A318" s="13"/>
      <c r="B318" s="13"/>
      <c r="C318" s="13"/>
      <c r="D318" s="13"/>
      <c r="E318" s="13"/>
      <c r="F318" s="13"/>
      <c r="G318" s="13"/>
      <c r="H318" s="13"/>
      <c r="I318" s="13" t="str">
        <f xml:space="preserve"> IF(COUNT(Score!G317:J317)&gt;0,                                          IF(Score!AG317 = "Positive", "Ask CRAFFT questions", "Ask CAR question only"), "")</f>
        <v/>
      </c>
      <c r="J318" s="13"/>
      <c r="K318" s="13"/>
      <c r="L318" s="13"/>
      <c r="M318" s="13"/>
      <c r="N318" s="13"/>
      <c r="O318" s="13"/>
      <c r="P318" s="13"/>
      <c r="Q318" s="13" t="str">
        <f>IF(ISNUMBER(P318),VLOOKUP(P318,Lookups!#REF!,2),IF(AND(Score!AE317&gt;0,Score!AG317= "Positive"),     "Incomplete",""))</f>
        <v/>
      </c>
      <c r="R318" s="13" t="str">
        <f xml:space="preserve"> IF( COUNT(Score!N317:S317)&gt;0,             VLOOKUP( SUM(Score!N317:S317),Lookups!#REF!,3), "")</f>
        <v/>
      </c>
      <c r="S318" s="13"/>
      <c r="T318" s="13"/>
      <c r="U318" s="13"/>
      <c r="V318" s="13"/>
      <c r="W318" s="13"/>
      <c r="X318" s="13"/>
      <c r="Y318" s="13"/>
      <c r="Z318" s="13"/>
      <c r="AA318" s="13"/>
      <c r="AB318" s="13"/>
      <c r="AC318" s="13"/>
      <c r="AD318" s="13"/>
      <c r="AE318" s="13"/>
      <c r="AF318" s="13"/>
      <c r="AG318" s="13"/>
      <c r="AH318" s="13"/>
      <c r="AI318" s="13"/>
      <c r="AJ318" s="13"/>
      <c r="AK318" s="13"/>
    </row>
    <row r="319" spans="1:37" x14ac:dyDescent="0.25">
      <c r="A319" s="13"/>
      <c r="B319" s="13"/>
      <c r="C319" s="13"/>
      <c r="D319" s="13"/>
      <c r="E319" s="13"/>
      <c r="F319" s="13"/>
      <c r="G319" s="13"/>
      <c r="H319" s="13"/>
      <c r="I319" s="13" t="str">
        <f xml:space="preserve"> IF(COUNT(Score!G318:J318)&gt;0,                                          IF(Score!AG318 = "Positive", "Ask CRAFFT questions", "Ask CAR question only"), "")</f>
        <v/>
      </c>
      <c r="J319" s="13"/>
      <c r="K319" s="13"/>
      <c r="L319" s="13"/>
      <c r="M319" s="13"/>
      <c r="N319" s="13"/>
      <c r="O319" s="13"/>
      <c r="P319" s="13"/>
      <c r="Q319" s="13" t="str">
        <f>IF(ISNUMBER(P319),VLOOKUP(P319,Lookups!#REF!,2),IF(AND(Score!AE318&gt;0,Score!AG318= "Positive"),     "Incomplete",""))</f>
        <v/>
      </c>
      <c r="R319" s="13" t="str">
        <f xml:space="preserve"> IF( COUNT(Score!N318:S318)&gt;0,             VLOOKUP( SUM(Score!N318:S318),Lookups!#REF!,3), "")</f>
        <v/>
      </c>
      <c r="S319" s="13"/>
      <c r="T319" s="13"/>
      <c r="U319" s="13"/>
      <c r="V319" s="13"/>
      <c r="W319" s="13"/>
      <c r="X319" s="13"/>
      <c r="Y319" s="13"/>
      <c r="Z319" s="13"/>
      <c r="AA319" s="13"/>
      <c r="AB319" s="13"/>
      <c r="AC319" s="13"/>
      <c r="AD319" s="13"/>
      <c r="AE319" s="13"/>
      <c r="AF319" s="13"/>
      <c r="AG319" s="13"/>
      <c r="AH319" s="13"/>
      <c r="AI319" s="13"/>
      <c r="AJ319" s="13"/>
      <c r="AK319" s="13"/>
    </row>
    <row r="320" spans="1:37" x14ac:dyDescent="0.25">
      <c r="A320" s="13"/>
      <c r="B320" s="13"/>
      <c r="C320" s="13"/>
      <c r="D320" s="13"/>
      <c r="E320" s="13"/>
      <c r="F320" s="13"/>
      <c r="G320" s="13"/>
      <c r="H320" s="13"/>
      <c r="I320" s="13" t="str">
        <f xml:space="preserve"> IF(COUNT(Score!G319:J319)&gt;0,                                          IF(Score!AG319 = "Positive", "Ask CRAFFT questions", "Ask CAR question only"), "")</f>
        <v/>
      </c>
      <c r="J320" s="13"/>
      <c r="K320" s="13"/>
      <c r="L320" s="13"/>
      <c r="M320" s="13"/>
      <c r="N320" s="13"/>
      <c r="O320" s="13"/>
      <c r="P320" s="13"/>
      <c r="Q320" s="13" t="str">
        <f>IF(ISNUMBER(P320),VLOOKUP(P320,Lookups!#REF!,2),IF(AND(Score!AE319&gt;0,Score!AG319= "Positive"),     "Incomplete",""))</f>
        <v/>
      </c>
      <c r="R320" s="13" t="str">
        <f xml:space="preserve"> IF( COUNT(Score!N319:S319)&gt;0,             VLOOKUP( SUM(Score!N319:S319),Lookups!#REF!,3), "")</f>
        <v/>
      </c>
      <c r="S320" s="13"/>
      <c r="T320" s="13"/>
      <c r="U320" s="13"/>
      <c r="V320" s="13"/>
      <c r="W320" s="13"/>
      <c r="X320" s="13"/>
      <c r="Y320" s="13"/>
      <c r="Z320" s="13"/>
      <c r="AA320" s="13"/>
      <c r="AB320" s="13"/>
      <c r="AC320" s="13"/>
      <c r="AD320" s="13"/>
      <c r="AE320" s="13"/>
      <c r="AF320" s="13"/>
      <c r="AG320" s="13"/>
      <c r="AH320" s="13"/>
      <c r="AI320" s="13"/>
      <c r="AJ320" s="13"/>
      <c r="AK320" s="13"/>
    </row>
    <row r="321" spans="1:37" x14ac:dyDescent="0.25">
      <c r="A321" s="13"/>
      <c r="B321" s="13"/>
      <c r="C321" s="13"/>
      <c r="D321" s="13"/>
      <c r="E321" s="13"/>
      <c r="F321" s="13"/>
      <c r="G321" s="13"/>
      <c r="H321" s="13"/>
      <c r="I321" s="13" t="str">
        <f xml:space="preserve"> IF(COUNT(Score!G320:J320)&gt;0,                                          IF(Score!AG320 = "Positive", "Ask CRAFFT questions", "Ask CAR question only"), "")</f>
        <v/>
      </c>
      <c r="J321" s="13"/>
      <c r="K321" s="13"/>
      <c r="L321" s="13"/>
      <c r="M321" s="13"/>
      <c r="N321" s="13"/>
      <c r="O321" s="13"/>
      <c r="P321" s="13"/>
      <c r="Q321" s="13" t="str">
        <f>IF(ISNUMBER(P321),VLOOKUP(P321,Lookups!#REF!,2),IF(AND(Score!AE320&gt;0,Score!AG320= "Positive"),     "Incomplete",""))</f>
        <v/>
      </c>
      <c r="R321" s="13" t="str">
        <f xml:space="preserve"> IF( COUNT(Score!N320:S320)&gt;0,             VLOOKUP( SUM(Score!N320:S320),Lookups!#REF!,3), "")</f>
        <v/>
      </c>
      <c r="S321" s="13"/>
      <c r="T321" s="13"/>
      <c r="U321" s="13"/>
      <c r="V321" s="13"/>
      <c r="W321" s="13"/>
      <c r="X321" s="13"/>
      <c r="Y321" s="13"/>
      <c r="Z321" s="13"/>
      <c r="AA321" s="13"/>
      <c r="AB321" s="13"/>
      <c r="AC321" s="13"/>
      <c r="AD321" s="13"/>
      <c r="AE321" s="13"/>
      <c r="AF321" s="13"/>
      <c r="AG321" s="13"/>
      <c r="AH321" s="13"/>
      <c r="AI321" s="13"/>
      <c r="AJ321" s="13"/>
      <c r="AK321" s="13"/>
    </row>
    <row r="322" spans="1:37" x14ac:dyDescent="0.25">
      <c r="A322" s="13"/>
      <c r="B322" s="13"/>
      <c r="C322" s="13"/>
      <c r="D322" s="13"/>
      <c r="E322" s="13"/>
      <c r="F322" s="13"/>
      <c r="G322" s="13"/>
      <c r="H322" s="13"/>
      <c r="I322" s="13" t="str">
        <f xml:space="preserve"> IF(COUNT(Score!G321:J321)&gt;0,                                          IF(Score!AG321 = "Positive", "Ask CRAFFT questions", "Ask CAR question only"), "")</f>
        <v/>
      </c>
      <c r="J322" s="13"/>
      <c r="K322" s="13"/>
      <c r="L322" s="13"/>
      <c r="M322" s="13"/>
      <c r="N322" s="13"/>
      <c r="O322" s="13"/>
      <c r="P322" s="13"/>
      <c r="Q322" s="13" t="str">
        <f>IF(ISNUMBER(P322),VLOOKUP(P322,Lookups!#REF!,2),IF(AND(Score!AE321&gt;0,Score!AG321= "Positive"),     "Incomplete",""))</f>
        <v/>
      </c>
      <c r="R322" s="13" t="str">
        <f xml:space="preserve"> IF( COUNT(Score!N321:S321)&gt;0,             VLOOKUP( SUM(Score!N321:S321),Lookups!#REF!,3), "")</f>
        <v/>
      </c>
      <c r="S322" s="13"/>
      <c r="T322" s="13"/>
      <c r="U322" s="13"/>
      <c r="V322" s="13"/>
      <c r="W322" s="13"/>
      <c r="X322" s="13"/>
      <c r="Y322" s="13"/>
      <c r="Z322" s="13"/>
      <c r="AA322" s="13"/>
      <c r="AB322" s="13"/>
      <c r="AC322" s="13"/>
      <c r="AD322" s="13"/>
      <c r="AE322" s="13"/>
      <c r="AF322" s="13"/>
      <c r="AG322" s="13"/>
      <c r="AH322" s="13"/>
      <c r="AI322" s="13"/>
      <c r="AJ322" s="13"/>
      <c r="AK322" s="13"/>
    </row>
    <row r="323" spans="1:37" x14ac:dyDescent="0.25">
      <c r="A323" s="13"/>
      <c r="B323" s="13"/>
      <c r="C323" s="13"/>
      <c r="D323" s="13"/>
      <c r="E323" s="13"/>
      <c r="F323" s="13"/>
      <c r="G323" s="13"/>
      <c r="H323" s="13"/>
      <c r="I323" s="13" t="str">
        <f xml:space="preserve"> IF(COUNT(Score!G322:J322)&gt;0,                                          IF(Score!AG322 = "Positive", "Ask CRAFFT questions", "Ask CAR question only"), "")</f>
        <v/>
      </c>
      <c r="J323" s="13"/>
      <c r="K323" s="13"/>
      <c r="L323" s="13"/>
      <c r="M323" s="13"/>
      <c r="N323" s="13"/>
      <c r="O323" s="13"/>
      <c r="P323" s="13"/>
      <c r="Q323" s="13" t="str">
        <f>IF(ISNUMBER(P323),VLOOKUP(P323,Lookups!#REF!,2),IF(AND(Score!AE322&gt;0,Score!AG322= "Positive"),     "Incomplete",""))</f>
        <v/>
      </c>
      <c r="R323" s="13" t="str">
        <f xml:space="preserve"> IF( COUNT(Score!N322:S322)&gt;0,             VLOOKUP( SUM(Score!N322:S322),Lookups!#REF!,3), "")</f>
        <v/>
      </c>
      <c r="S323" s="13"/>
      <c r="T323" s="13"/>
      <c r="U323" s="13"/>
      <c r="V323" s="13"/>
      <c r="W323" s="13"/>
      <c r="X323" s="13"/>
      <c r="Y323" s="13"/>
      <c r="Z323" s="13"/>
      <c r="AA323" s="13"/>
      <c r="AB323" s="13"/>
      <c r="AC323" s="13"/>
      <c r="AD323" s="13"/>
      <c r="AE323" s="13"/>
      <c r="AF323" s="13"/>
      <c r="AG323" s="13"/>
      <c r="AH323" s="13"/>
      <c r="AI323" s="13"/>
      <c r="AJ323" s="13"/>
      <c r="AK323" s="13"/>
    </row>
    <row r="324" spans="1:37" x14ac:dyDescent="0.25">
      <c r="A324" s="13"/>
      <c r="B324" s="13"/>
      <c r="C324" s="13"/>
      <c r="D324" s="13"/>
      <c r="E324" s="13"/>
      <c r="F324" s="13"/>
      <c r="G324" s="13"/>
      <c r="H324" s="13"/>
      <c r="I324" s="13" t="str">
        <f xml:space="preserve"> IF(COUNT(Score!G323:J323)&gt;0,                                          IF(Score!AG323 = "Positive", "Ask CRAFFT questions", "Ask CAR question only"), "")</f>
        <v/>
      </c>
      <c r="J324" s="13"/>
      <c r="K324" s="13"/>
      <c r="L324" s="13"/>
      <c r="M324" s="13"/>
      <c r="N324" s="13"/>
      <c r="O324" s="13"/>
      <c r="P324" s="13"/>
      <c r="Q324" s="13" t="str">
        <f>IF(ISNUMBER(P324),VLOOKUP(P324,Lookups!#REF!,2),IF(AND(Score!AE323&gt;0,Score!AG323= "Positive"),     "Incomplete",""))</f>
        <v/>
      </c>
      <c r="R324" s="13" t="str">
        <f xml:space="preserve"> IF( COUNT(Score!N323:S323)&gt;0,             VLOOKUP( SUM(Score!N323:S323),Lookups!#REF!,3), "")</f>
        <v/>
      </c>
      <c r="S324" s="13"/>
      <c r="T324" s="13"/>
      <c r="U324" s="13"/>
      <c r="V324" s="13"/>
      <c r="W324" s="13"/>
      <c r="X324" s="13"/>
      <c r="Y324" s="13"/>
      <c r="Z324" s="13"/>
      <c r="AA324" s="13"/>
      <c r="AB324" s="13"/>
      <c r="AC324" s="13"/>
      <c r="AD324" s="13"/>
      <c r="AE324" s="13"/>
      <c r="AF324" s="13"/>
      <c r="AG324" s="13"/>
      <c r="AH324" s="13"/>
      <c r="AI324" s="13"/>
      <c r="AJ324" s="13"/>
      <c r="AK324" s="13"/>
    </row>
    <row r="325" spans="1:37" x14ac:dyDescent="0.25">
      <c r="A325" s="13"/>
      <c r="B325" s="13"/>
      <c r="C325" s="13"/>
      <c r="D325" s="13"/>
      <c r="E325" s="13"/>
      <c r="F325" s="13"/>
      <c r="G325" s="13"/>
      <c r="H325" s="13"/>
      <c r="I325" s="13" t="str">
        <f xml:space="preserve"> IF(COUNT(Score!G324:J324)&gt;0,                                          IF(Score!AG324 = "Positive", "Ask CRAFFT questions", "Ask CAR question only"), "")</f>
        <v/>
      </c>
      <c r="J325" s="13"/>
      <c r="K325" s="13"/>
      <c r="L325" s="13"/>
      <c r="M325" s="13"/>
      <c r="N325" s="13"/>
      <c r="O325" s="13"/>
      <c r="P325" s="13"/>
      <c r="Q325" s="13" t="str">
        <f>IF(ISNUMBER(P325),VLOOKUP(P325,Lookups!#REF!,2),IF(AND(Score!AE324&gt;0,Score!AG324= "Positive"),     "Incomplete",""))</f>
        <v/>
      </c>
      <c r="R325" s="13" t="str">
        <f xml:space="preserve"> IF( COUNT(Score!N324:S324)&gt;0,             VLOOKUP( SUM(Score!N324:S324),Lookups!#REF!,3), "")</f>
        <v/>
      </c>
      <c r="S325" s="13"/>
      <c r="T325" s="13"/>
      <c r="U325" s="13"/>
      <c r="V325" s="13"/>
      <c r="W325" s="13"/>
      <c r="X325" s="13"/>
      <c r="Y325" s="13"/>
      <c r="Z325" s="13"/>
      <c r="AA325" s="13"/>
      <c r="AB325" s="13"/>
      <c r="AC325" s="13"/>
      <c r="AD325" s="13"/>
      <c r="AE325" s="13"/>
      <c r="AF325" s="13"/>
      <c r="AG325" s="13"/>
      <c r="AH325" s="13"/>
      <c r="AI325" s="13"/>
      <c r="AJ325" s="13"/>
      <c r="AK325" s="13"/>
    </row>
    <row r="326" spans="1:37" x14ac:dyDescent="0.25">
      <c r="A326" s="13"/>
      <c r="B326" s="13"/>
      <c r="C326" s="13"/>
      <c r="D326" s="13"/>
      <c r="E326" s="13"/>
      <c r="F326" s="13"/>
      <c r="G326" s="13"/>
      <c r="H326" s="13"/>
      <c r="I326" s="13" t="str">
        <f xml:space="preserve"> IF(COUNT(Score!G325:J325)&gt;0,                                          IF(Score!AG325 = "Positive", "Ask CRAFFT questions", "Ask CAR question only"), "")</f>
        <v/>
      </c>
      <c r="J326" s="13"/>
      <c r="K326" s="13"/>
      <c r="L326" s="13"/>
      <c r="M326" s="13"/>
      <c r="N326" s="13"/>
      <c r="O326" s="13"/>
      <c r="P326" s="13"/>
      <c r="Q326" s="13" t="str">
        <f>IF(ISNUMBER(P326),VLOOKUP(P326,Lookups!#REF!,2),IF(AND(Score!AE325&gt;0,Score!AG325= "Positive"),     "Incomplete",""))</f>
        <v/>
      </c>
      <c r="R326" s="13" t="str">
        <f xml:space="preserve"> IF( COUNT(Score!N325:S325)&gt;0,             VLOOKUP( SUM(Score!N325:S325),Lookups!#REF!,3), "")</f>
        <v/>
      </c>
      <c r="S326" s="13"/>
      <c r="T326" s="13"/>
      <c r="U326" s="13"/>
      <c r="V326" s="13"/>
      <c r="W326" s="13"/>
      <c r="X326" s="13"/>
      <c r="Y326" s="13"/>
      <c r="Z326" s="13"/>
      <c r="AA326" s="13"/>
      <c r="AB326" s="13"/>
      <c r="AC326" s="13"/>
      <c r="AD326" s="13"/>
      <c r="AE326" s="13"/>
      <c r="AF326" s="13"/>
      <c r="AG326" s="13"/>
      <c r="AH326" s="13"/>
      <c r="AI326" s="13"/>
      <c r="AJ326" s="13"/>
      <c r="AK326" s="13"/>
    </row>
    <row r="327" spans="1:37" x14ac:dyDescent="0.25">
      <c r="A327" s="13"/>
      <c r="B327" s="13"/>
      <c r="C327" s="13"/>
      <c r="D327" s="13"/>
      <c r="E327" s="13"/>
      <c r="F327" s="13"/>
      <c r="G327" s="13"/>
      <c r="H327" s="13"/>
      <c r="I327" s="13" t="str">
        <f xml:space="preserve"> IF(COUNT(Score!G326:J326)&gt;0,                                          IF(Score!AG326 = "Positive", "Ask CRAFFT questions", "Ask CAR question only"), "")</f>
        <v/>
      </c>
      <c r="J327" s="13"/>
      <c r="K327" s="13"/>
      <c r="L327" s="13"/>
      <c r="M327" s="13"/>
      <c r="N327" s="13"/>
      <c r="O327" s="13"/>
      <c r="P327" s="13"/>
      <c r="Q327" s="13" t="str">
        <f>IF(ISNUMBER(P327),VLOOKUP(P327,Lookups!#REF!,2),IF(AND(Score!AE326&gt;0,Score!AG326= "Positive"),     "Incomplete",""))</f>
        <v/>
      </c>
      <c r="R327" s="13" t="str">
        <f xml:space="preserve"> IF( COUNT(Score!N326:S326)&gt;0,             VLOOKUP( SUM(Score!N326:S326),Lookups!#REF!,3), "")</f>
        <v/>
      </c>
      <c r="S327" s="13"/>
      <c r="T327" s="13"/>
      <c r="U327" s="13"/>
      <c r="V327" s="13"/>
      <c r="W327" s="13"/>
      <c r="X327" s="13"/>
      <c r="Y327" s="13"/>
      <c r="Z327" s="13"/>
      <c r="AA327" s="13"/>
      <c r="AB327" s="13"/>
      <c r="AC327" s="13"/>
      <c r="AD327" s="13"/>
      <c r="AE327" s="13"/>
      <c r="AF327" s="13"/>
      <c r="AG327" s="13"/>
      <c r="AH327" s="13"/>
      <c r="AI327" s="13"/>
      <c r="AJ327" s="13"/>
      <c r="AK327" s="13"/>
    </row>
    <row r="328" spans="1:37" x14ac:dyDescent="0.25">
      <c r="A328" s="13"/>
      <c r="B328" s="13"/>
      <c r="C328" s="13"/>
      <c r="D328" s="13"/>
      <c r="E328" s="13"/>
      <c r="F328" s="13"/>
      <c r="G328" s="13"/>
      <c r="H328" s="13"/>
      <c r="I328" s="13" t="str">
        <f xml:space="preserve"> IF(COUNT(Score!G327:J327)&gt;0,                                          IF(Score!AG327 = "Positive", "Ask CRAFFT questions", "Ask CAR question only"), "")</f>
        <v/>
      </c>
      <c r="J328" s="13"/>
      <c r="K328" s="13"/>
      <c r="L328" s="13"/>
      <c r="M328" s="13"/>
      <c r="N328" s="13"/>
      <c r="O328" s="13"/>
      <c r="P328" s="13"/>
      <c r="Q328" s="13" t="str">
        <f>IF(ISNUMBER(P328),VLOOKUP(P328,Lookups!#REF!,2),IF(AND(Score!AE327&gt;0,Score!AG327= "Positive"),     "Incomplete",""))</f>
        <v/>
      </c>
      <c r="R328" s="13" t="str">
        <f xml:space="preserve"> IF( COUNT(Score!N327:S327)&gt;0,             VLOOKUP( SUM(Score!N327:S327),Lookups!#REF!,3), "")</f>
        <v/>
      </c>
      <c r="S328" s="13"/>
      <c r="T328" s="13"/>
      <c r="U328" s="13"/>
      <c r="V328" s="13"/>
      <c r="W328" s="13"/>
      <c r="X328" s="13"/>
      <c r="Y328" s="13"/>
      <c r="Z328" s="13"/>
      <c r="AA328" s="13"/>
      <c r="AB328" s="13"/>
      <c r="AC328" s="13"/>
      <c r="AD328" s="13"/>
      <c r="AE328" s="13"/>
      <c r="AF328" s="13"/>
      <c r="AG328" s="13"/>
      <c r="AH328" s="13"/>
      <c r="AI328" s="13"/>
      <c r="AJ328" s="13"/>
      <c r="AK328" s="13"/>
    </row>
    <row r="329" spans="1:37" x14ac:dyDescent="0.25">
      <c r="A329" s="13"/>
      <c r="B329" s="13"/>
      <c r="C329" s="13"/>
      <c r="D329" s="13"/>
      <c r="E329" s="13"/>
      <c r="F329" s="13"/>
      <c r="G329" s="13"/>
      <c r="H329" s="13"/>
      <c r="I329" s="13" t="str">
        <f xml:space="preserve"> IF(COUNT(Score!G328:J328)&gt;0,                                          IF(Score!AG328 = "Positive", "Ask CRAFFT questions", "Ask CAR question only"), "")</f>
        <v/>
      </c>
      <c r="J329" s="13"/>
      <c r="K329" s="13"/>
      <c r="L329" s="13"/>
      <c r="M329" s="13"/>
      <c r="N329" s="13"/>
      <c r="O329" s="13"/>
      <c r="P329" s="13"/>
      <c r="Q329" s="13" t="str">
        <f>IF(ISNUMBER(P329),VLOOKUP(P329,Lookups!#REF!,2),IF(AND(Score!AE328&gt;0,Score!AG328= "Positive"),     "Incomplete",""))</f>
        <v/>
      </c>
      <c r="R329" s="13" t="str">
        <f xml:space="preserve"> IF( COUNT(Score!N328:S328)&gt;0,             VLOOKUP( SUM(Score!N328:S328),Lookups!#REF!,3), "")</f>
        <v/>
      </c>
      <c r="S329" s="13"/>
      <c r="T329" s="13"/>
      <c r="U329" s="13"/>
      <c r="V329" s="13"/>
      <c r="W329" s="13"/>
      <c r="X329" s="13"/>
      <c r="Y329" s="13"/>
      <c r="Z329" s="13"/>
      <c r="AA329" s="13"/>
      <c r="AB329" s="13"/>
      <c r="AC329" s="13"/>
      <c r="AD329" s="13"/>
      <c r="AE329" s="13"/>
      <c r="AF329" s="13"/>
      <c r="AG329" s="13"/>
      <c r="AH329" s="13"/>
      <c r="AI329" s="13"/>
      <c r="AJ329" s="13"/>
      <c r="AK329" s="13"/>
    </row>
    <row r="330" spans="1:37" x14ac:dyDescent="0.25">
      <c r="A330" s="13"/>
      <c r="B330" s="13"/>
      <c r="C330" s="13"/>
      <c r="D330" s="13"/>
      <c r="E330" s="13"/>
      <c r="F330" s="13"/>
      <c r="G330" s="13"/>
      <c r="H330" s="13"/>
      <c r="I330" s="13" t="str">
        <f xml:space="preserve"> IF(COUNT(Score!G329:J329)&gt;0,                                          IF(Score!AG329 = "Positive", "Ask CRAFFT questions", "Ask CAR question only"), "")</f>
        <v/>
      </c>
      <c r="J330" s="13"/>
      <c r="K330" s="13"/>
      <c r="L330" s="13"/>
      <c r="M330" s="13"/>
      <c r="N330" s="13"/>
      <c r="O330" s="13"/>
      <c r="P330" s="13"/>
      <c r="Q330" s="13" t="str">
        <f>IF(ISNUMBER(P330),VLOOKUP(P330,Lookups!#REF!,2),IF(AND(Score!AE329&gt;0,Score!AG329= "Positive"),     "Incomplete",""))</f>
        <v/>
      </c>
      <c r="R330" s="13" t="str">
        <f xml:space="preserve"> IF( COUNT(Score!N329:S329)&gt;0,             VLOOKUP( SUM(Score!N329:S329),Lookups!#REF!,3), "")</f>
        <v/>
      </c>
      <c r="S330" s="13"/>
      <c r="T330" s="13"/>
      <c r="U330" s="13"/>
      <c r="V330" s="13"/>
      <c r="W330" s="13"/>
      <c r="X330" s="13"/>
      <c r="Y330" s="13"/>
      <c r="Z330" s="13"/>
      <c r="AA330" s="13"/>
      <c r="AB330" s="13"/>
      <c r="AC330" s="13"/>
      <c r="AD330" s="13"/>
      <c r="AE330" s="13"/>
      <c r="AF330" s="13"/>
      <c r="AG330" s="13"/>
      <c r="AH330" s="13"/>
      <c r="AI330" s="13"/>
      <c r="AJ330" s="13"/>
      <c r="AK330" s="13"/>
    </row>
    <row r="331" spans="1:37" x14ac:dyDescent="0.25">
      <c r="A331" s="13"/>
      <c r="B331" s="13"/>
      <c r="C331" s="13"/>
      <c r="D331" s="13"/>
      <c r="E331" s="13"/>
      <c r="F331" s="13"/>
      <c r="G331" s="13"/>
      <c r="H331" s="13"/>
      <c r="I331" s="13" t="str">
        <f xml:space="preserve"> IF(COUNT(Score!G330:J330)&gt;0,                                          IF(Score!AG330 = "Positive", "Ask CRAFFT questions", "Ask CAR question only"), "")</f>
        <v/>
      </c>
      <c r="J331" s="13"/>
      <c r="K331" s="13"/>
      <c r="L331" s="13"/>
      <c r="M331" s="13"/>
      <c r="N331" s="13"/>
      <c r="O331" s="13"/>
      <c r="P331" s="13"/>
      <c r="Q331" s="13" t="str">
        <f>IF(ISNUMBER(P331),VLOOKUP(P331,Lookups!#REF!,2),IF(AND(Score!AE330&gt;0,Score!AG330= "Positive"),     "Incomplete",""))</f>
        <v/>
      </c>
      <c r="R331" s="13" t="str">
        <f xml:space="preserve"> IF( COUNT(Score!N330:S330)&gt;0,             VLOOKUP( SUM(Score!N330:S330),Lookups!#REF!,3), "")</f>
        <v/>
      </c>
      <c r="S331" s="13"/>
      <c r="T331" s="13"/>
      <c r="U331" s="13"/>
      <c r="V331" s="13"/>
      <c r="W331" s="13"/>
      <c r="X331" s="13"/>
      <c r="Y331" s="13"/>
      <c r="Z331" s="13"/>
      <c r="AA331" s="13"/>
      <c r="AB331" s="13"/>
      <c r="AC331" s="13"/>
      <c r="AD331" s="13"/>
      <c r="AE331" s="13"/>
      <c r="AF331" s="13"/>
      <c r="AG331" s="13"/>
      <c r="AH331" s="13"/>
      <c r="AI331" s="13"/>
      <c r="AJ331" s="13"/>
      <c r="AK331" s="13"/>
    </row>
    <row r="332" spans="1:37" x14ac:dyDescent="0.25">
      <c r="A332" s="13"/>
      <c r="B332" s="13"/>
      <c r="C332" s="13"/>
      <c r="D332" s="13"/>
      <c r="E332" s="13"/>
      <c r="F332" s="13"/>
      <c r="G332" s="13"/>
      <c r="H332" s="13"/>
      <c r="I332" s="13" t="str">
        <f xml:space="preserve"> IF(COUNT(Score!G331:J331)&gt;0,                                          IF(Score!AG331 = "Positive", "Ask CRAFFT questions", "Ask CAR question only"), "")</f>
        <v/>
      </c>
      <c r="J332" s="13"/>
      <c r="K332" s="13"/>
      <c r="L332" s="13"/>
      <c r="M332" s="13"/>
      <c r="N332" s="13"/>
      <c r="O332" s="13"/>
      <c r="P332" s="13"/>
      <c r="Q332" s="13" t="str">
        <f>IF(ISNUMBER(P332),VLOOKUP(P332,Lookups!#REF!,2),IF(AND(Score!AE331&gt;0,Score!AG331= "Positive"),     "Incomplete",""))</f>
        <v/>
      </c>
      <c r="R332" s="13" t="str">
        <f xml:space="preserve"> IF( COUNT(Score!N331:S331)&gt;0,             VLOOKUP( SUM(Score!N331:S331),Lookups!#REF!,3), "")</f>
        <v/>
      </c>
      <c r="S332" s="13"/>
      <c r="T332" s="13"/>
      <c r="U332" s="13"/>
      <c r="V332" s="13"/>
      <c r="W332" s="13"/>
      <c r="X332" s="13"/>
      <c r="Y332" s="13"/>
      <c r="Z332" s="13"/>
      <c r="AA332" s="13"/>
      <c r="AB332" s="13"/>
      <c r="AC332" s="13"/>
      <c r="AD332" s="13"/>
      <c r="AE332" s="13"/>
      <c r="AF332" s="13"/>
      <c r="AG332" s="13"/>
      <c r="AH332" s="13"/>
      <c r="AI332" s="13"/>
      <c r="AJ332" s="13"/>
      <c r="AK332" s="13"/>
    </row>
    <row r="333" spans="1:37" x14ac:dyDescent="0.25">
      <c r="A333" s="13"/>
      <c r="B333" s="13"/>
      <c r="C333" s="13"/>
      <c r="D333" s="13"/>
      <c r="E333" s="13"/>
      <c r="F333" s="13"/>
      <c r="G333" s="13"/>
      <c r="H333" s="13"/>
      <c r="I333" s="13" t="str">
        <f xml:space="preserve"> IF(COUNT(Score!G332:J332)&gt;0,                                          IF(Score!AG332 = "Positive", "Ask CRAFFT questions", "Ask CAR question only"), "")</f>
        <v/>
      </c>
      <c r="J333" s="13"/>
      <c r="K333" s="13"/>
      <c r="L333" s="13"/>
      <c r="M333" s="13"/>
      <c r="N333" s="13"/>
      <c r="O333" s="13"/>
      <c r="P333" s="13"/>
      <c r="Q333" s="13" t="str">
        <f>IF(ISNUMBER(P333),VLOOKUP(P333,Lookups!#REF!,2),IF(AND(Score!AE332&gt;0,Score!AG332= "Positive"),     "Incomplete",""))</f>
        <v/>
      </c>
      <c r="R333" s="13" t="str">
        <f xml:space="preserve"> IF( COUNT(Score!N332:S332)&gt;0,             VLOOKUP( SUM(Score!N332:S332),Lookups!#REF!,3), "")</f>
        <v/>
      </c>
      <c r="S333" s="13"/>
      <c r="T333" s="13"/>
      <c r="U333" s="13"/>
      <c r="V333" s="13"/>
      <c r="W333" s="13"/>
      <c r="X333" s="13"/>
      <c r="Y333" s="13"/>
      <c r="Z333" s="13"/>
      <c r="AA333" s="13"/>
      <c r="AB333" s="13"/>
      <c r="AC333" s="13"/>
      <c r="AD333" s="13"/>
      <c r="AE333" s="13"/>
      <c r="AF333" s="13"/>
      <c r="AG333" s="13"/>
      <c r="AH333" s="13"/>
      <c r="AI333" s="13"/>
      <c r="AJ333" s="13"/>
      <c r="AK333" s="13"/>
    </row>
    <row r="334" spans="1:37" x14ac:dyDescent="0.25">
      <c r="A334" s="13"/>
      <c r="B334" s="13"/>
      <c r="C334" s="13"/>
      <c r="D334" s="13"/>
      <c r="E334" s="13"/>
      <c r="F334" s="13"/>
      <c r="G334" s="13"/>
      <c r="H334" s="13"/>
      <c r="I334" s="13" t="str">
        <f xml:space="preserve"> IF(COUNT(Score!G333:J333)&gt;0,                                          IF(Score!AG333 = "Positive", "Ask CRAFFT questions", "Ask CAR question only"), "")</f>
        <v/>
      </c>
      <c r="J334" s="13"/>
      <c r="K334" s="13"/>
      <c r="L334" s="13"/>
      <c r="M334" s="13"/>
      <c r="N334" s="13"/>
      <c r="O334" s="13"/>
      <c r="P334" s="13"/>
      <c r="Q334" s="13" t="str">
        <f>IF(ISNUMBER(P334),VLOOKUP(P334,Lookups!#REF!,2),IF(AND(Score!AE333&gt;0,Score!AG333= "Positive"),     "Incomplete",""))</f>
        <v/>
      </c>
      <c r="R334" s="13" t="str">
        <f xml:space="preserve"> IF( COUNT(Score!N333:S333)&gt;0,             VLOOKUP( SUM(Score!N333:S333),Lookups!#REF!,3), "")</f>
        <v/>
      </c>
      <c r="S334" s="13"/>
      <c r="T334" s="13"/>
      <c r="U334" s="13"/>
      <c r="V334" s="13"/>
      <c r="W334" s="13"/>
      <c r="X334" s="13"/>
      <c r="Y334" s="13"/>
      <c r="Z334" s="13"/>
      <c r="AA334" s="13"/>
      <c r="AB334" s="13"/>
      <c r="AC334" s="13"/>
      <c r="AD334" s="13"/>
      <c r="AE334" s="13"/>
      <c r="AF334" s="13"/>
      <c r="AG334" s="13"/>
      <c r="AH334" s="13"/>
      <c r="AI334" s="13"/>
      <c r="AJ334" s="13"/>
      <c r="AK334" s="13"/>
    </row>
    <row r="335" spans="1:37" x14ac:dyDescent="0.25">
      <c r="A335" s="13"/>
      <c r="B335" s="13"/>
      <c r="C335" s="13"/>
      <c r="D335" s="13"/>
      <c r="E335" s="13"/>
      <c r="F335" s="13"/>
      <c r="G335" s="13"/>
      <c r="H335" s="13"/>
      <c r="I335" s="13" t="str">
        <f xml:space="preserve"> IF(COUNT(Score!G334:J334)&gt;0,                                          IF(Score!AG334 = "Positive", "Ask CRAFFT questions", "Ask CAR question only"), "")</f>
        <v/>
      </c>
      <c r="J335" s="13"/>
      <c r="K335" s="13"/>
      <c r="L335" s="13"/>
      <c r="M335" s="13"/>
      <c r="N335" s="13"/>
      <c r="O335" s="13"/>
      <c r="P335" s="13"/>
      <c r="Q335" s="13" t="str">
        <f>IF(ISNUMBER(P335),VLOOKUP(P335,Lookups!#REF!,2),IF(AND(Score!AE334&gt;0,Score!AG334= "Positive"),     "Incomplete",""))</f>
        <v/>
      </c>
      <c r="R335" s="13" t="str">
        <f xml:space="preserve"> IF( COUNT(Score!N334:S334)&gt;0,             VLOOKUP( SUM(Score!N334:S334),Lookups!#REF!,3), "")</f>
        <v/>
      </c>
      <c r="S335" s="13"/>
      <c r="T335" s="13"/>
      <c r="U335" s="13"/>
      <c r="V335" s="13"/>
      <c r="W335" s="13"/>
      <c r="X335" s="13"/>
      <c r="Y335" s="13"/>
      <c r="Z335" s="13"/>
      <c r="AA335" s="13"/>
      <c r="AB335" s="13"/>
      <c r="AC335" s="13"/>
      <c r="AD335" s="13"/>
      <c r="AE335" s="13"/>
      <c r="AF335" s="13"/>
      <c r="AG335" s="13"/>
      <c r="AH335" s="13"/>
      <c r="AI335" s="13"/>
      <c r="AJ335" s="13"/>
      <c r="AK335" s="13"/>
    </row>
    <row r="336" spans="1:37" x14ac:dyDescent="0.25">
      <c r="A336" s="13"/>
      <c r="B336" s="13"/>
      <c r="C336" s="13"/>
      <c r="D336" s="13"/>
      <c r="E336" s="13"/>
      <c r="F336" s="13"/>
      <c r="G336" s="13"/>
      <c r="H336" s="13"/>
      <c r="I336" s="13" t="str">
        <f xml:space="preserve"> IF(COUNT(Score!G335:J335)&gt;0,                                          IF(Score!AG335 = "Positive", "Ask CRAFFT questions", "Ask CAR question only"), "")</f>
        <v/>
      </c>
      <c r="J336" s="13"/>
      <c r="K336" s="13"/>
      <c r="L336" s="13"/>
      <c r="M336" s="13"/>
      <c r="N336" s="13"/>
      <c r="O336" s="13"/>
      <c r="P336" s="13"/>
      <c r="Q336" s="13" t="str">
        <f>IF(ISNUMBER(P336),VLOOKUP(P336,Lookups!#REF!,2),IF(AND(Score!AE335&gt;0,Score!AG335= "Positive"),     "Incomplete",""))</f>
        <v/>
      </c>
      <c r="R336" s="13" t="str">
        <f xml:space="preserve"> IF( COUNT(Score!N335:S335)&gt;0,             VLOOKUP( SUM(Score!N335:S335),Lookups!#REF!,3), "")</f>
        <v/>
      </c>
      <c r="S336" s="13"/>
      <c r="T336" s="13"/>
      <c r="U336" s="13"/>
      <c r="V336" s="13"/>
      <c r="W336" s="13"/>
      <c r="X336" s="13"/>
      <c r="Y336" s="13"/>
      <c r="Z336" s="13"/>
      <c r="AA336" s="13"/>
      <c r="AB336" s="13"/>
      <c r="AC336" s="13"/>
      <c r="AD336" s="13"/>
      <c r="AE336" s="13"/>
      <c r="AF336" s="13"/>
      <c r="AG336" s="13"/>
      <c r="AH336" s="13"/>
      <c r="AI336" s="13"/>
      <c r="AJ336" s="13"/>
      <c r="AK336" s="13"/>
    </row>
    <row r="337" spans="1:37" x14ac:dyDescent="0.25">
      <c r="A337" s="13"/>
      <c r="B337" s="13"/>
      <c r="C337" s="13"/>
      <c r="D337" s="13"/>
      <c r="E337" s="13"/>
      <c r="F337" s="13"/>
      <c r="G337" s="13"/>
      <c r="H337" s="13"/>
      <c r="I337" s="13" t="str">
        <f xml:space="preserve"> IF(COUNT(Score!G336:J336)&gt;0,                                          IF(Score!AG336 = "Positive", "Ask CRAFFT questions", "Ask CAR question only"), "")</f>
        <v/>
      </c>
      <c r="J337" s="13"/>
      <c r="K337" s="13"/>
      <c r="L337" s="13"/>
      <c r="M337" s="13"/>
      <c r="N337" s="13"/>
      <c r="O337" s="13"/>
      <c r="P337" s="13"/>
      <c r="Q337" s="13" t="str">
        <f>IF(ISNUMBER(P337),VLOOKUP(P337,Lookups!#REF!,2),IF(AND(Score!AE336&gt;0,Score!AG336= "Positive"),     "Incomplete",""))</f>
        <v/>
      </c>
      <c r="R337" s="13" t="str">
        <f xml:space="preserve"> IF( COUNT(Score!N336:S336)&gt;0,             VLOOKUP( SUM(Score!N336:S336),Lookups!#REF!,3), "")</f>
        <v/>
      </c>
      <c r="S337" s="13"/>
      <c r="T337" s="13"/>
      <c r="U337" s="13"/>
      <c r="V337" s="13"/>
      <c r="W337" s="13"/>
      <c r="X337" s="13"/>
      <c r="Y337" s="13"/>
      <c r="Z337" s="13"/>
      <c r="AA337" s="13"/>
      <c r="AB337" s="13"/>
      <c r="AC337" s="13"/>
      <c r="AD337" s="13"/>
      <c r="AE337" s="13"/>
      <c r="AF337" s="13"/>
      <c r="AG337" s="13"/>
      <c r="AH337" s="13"/>
      <c r="AI337" s="13"/>
      <c r="AJ337" s="13"/>
      <c r="AK337" s="13"/>
    </row>
    <row r="338" spans="1:37" x14ac:dyDescent="0.25">
      <c r="A338" s="13"/>
      <c r="B338" s="13"/>
      <c r="C338" s="13"/>
      <c r="D338" s="13"/>
      <c r="E338" s="13"/>
      <c r="F338" s="13"/>
      <c r="G338" s="13"/>
      <c r="H338" s="13"/>
      <c r="I338" s="13" t="str">
        <f xml:space="preserve"> IF(COUNT(Score!G337:J337)&gt;0,                                          IF(Score!AG337 = "Positive", "Ask CRAFFT questions", "Ask CAR question only"), "")</f>
        <v/>
      </c>
      <c r="J338" s="13"/>
      <c r="K338" s="13"/>
      <c r="L338" s="13"/>
      <c r="M338" s="13"/>
      <c r="N338" s="13"/>
      <c r="O338" s="13"/>
      <c r="P338" s="13"/>
      <c r="Q338" s="13" t="str">
        <f>IF(ISNUMBER(P338),VLOOKUP(P338,Lookups!#REF!,2),IF(AND(Score!AE337&gt;0,Score!AG337= "Positive"),     "Incomplete",""))</f>
        <v/>
      </c>
      <c r="R338" s="13" t="str">
        <f xml:space="preserve"> IF( COUNT(Score!N337:S337)&gt;0,             VLOOKUP( SUM(Score!N337:S337),Lookups!#REF!,3), "")</f>
        <v/>
      </c>
      <c r="S338" s="13"/>
      <c r="T338" s="13"/>
      <c r="U338" s="13"/>
      <c r="V338" s="13"/>
      <c r="W338" s="13"/>
      <c r="X338" s="13"/>
      <c r="Y338" s="13"/>
      <c r="Z338" s="13"/>
      <c r="AA338" s="13"/>
      <c r="AB338" s="13"/>
      <c r="AC338" s="13"/>
      <c r="AD338" s="13"/>
      <c r="AE338" s="13"/>
      <c r="AF338" s="13"/>
      <c r="AG338" s="13"/>
      <c r="AH338" s="13"/>
      <c r="AI338" s="13"/>
      <c r="AJ338" s="13"/>
      <c r="AK338" s="13"/>
    </row>
    <row r="339" spans="1:37" x14ac:dyDescent="0.25">
      <c r="A339" s="13"/>
      <c r="B339" s="13"/>
      <c r="C339" s="13"/>
      <c r="D339" s="13"/>
      <c r="E339" s="13"/>
      <c r="F339" s="13"/>
      <c r="G339" s="13"/>
      <c r="H339" s="13"/>
      <c r="I339" s="13" t="str">
        <f xml:space="preserve"> IF(COUNT(Score!G338:J338)&gt;0,                                          IF(Score!AG338 = "Positive", "Ask CRAFFT questions", "Ask CAR question only"), "")</f>
        <v/>
      </c>
      <c r="J339" s="13"/>
      <c r="K339" s="13"/>
      <c r="L339" s="13"/>
      <c r="M339" s="13"/>
      <c r="N339" s="13"/>
      <c r="O339" s="13"/>
      <c r="P339" s="13"/>
      <c r="Q339" s="13" t="str">
        <f>IF(ISNUMBER(P339),VLOOKUP(P339,Lookups!#REF!,2),IF(AND(Score!AE338&gt;0,Score!AG338= "Positive"),     "Incomplete",""))</f>
        <v/>
      </c>
      <c r="R339" s="13" t="str">
        <f xml:space="preserve"> IF( COUNT(Score!N338:S338)&gt;0,             VLOOKUP( SUM(Score!N338:S338),Lookups!#REF!,3), "")</f>
        <v/>
      </c>
      <c r="S339" s="13"/>
      <c r="T339" s="13"/>
      <c r="U339" s="13"/>
      <c r="V339" s="13"/>
      <c r="W339" s="13"/>
      <c r="X339" s="13"/>
      <c r="Y339" s="13"/>
      <c r="Z339" s="13"/>
      <c r="AA339" s="13"/>
      <c r="AB339" s="13"/>
      <c r="AC339" s="13"/>
      <c r="AD339" s="13"/>
      <c r="AE339" s="13"/>
      <c r="AF339" s="13"/>
      <c r="AG339" s="13"/>
      <c r="AH339" s="13"/>
      <c r="AI339" s="13"/>
      <c r="AJ339" s="13"/>
      <c r="AK339" s="13"/>
    </row>
    <row r="340" spans="1:37" x14ac:dyDescent="0.25">
      <c r="A340" s="13"/>
      <c r="B340" s="13"/>
      <c r="C340" s="13"/>
      <c r="D340" s="13"/>
      <c r="E340" s="13"/>
      <c r="F340" s="13"/>
      <c r="G340" s="13"/>
      <c r="H340" s="13"/>
      <c r="I340" s="13" t="str">
        <f xml:space="preserve"> IF(COUNT(Score!G339:J339)&gt;0,                                          IF(Score!AG339 = "Positive", "Ask CRAFFT questions", "Ask CAR question only"), "")</f>
        <v/>
      </c>
      <c r="J340" s="13"/>
      <c r="K340" s="13"/>
      <c r="L340" s="13"/>
      <c r="M340" s="13"/>
      <c r="N340" s="13"/>
      <c r="O340" s="13"/>
      <c r="P340" s="13"/>
      <c r="Q340" s="13" t="str">
        <f>IF(ISNUMBER(P340),VLOOKUP(P340,Lookups!#REF!,2),IF(AND(Score!AE339&gt;0,Score!AG339= "Positive"),     "Incomplete",""))</f>
        <v/>
      </c>
      <c r="R340" s="13" t="str">
        <f xml:space="preserve"> IF( COUNT(Score!N339:S339)&gt;0,             VLOOKUP( SUM(Score!N339:S339),Lookups!#REF!,3), "")</f>
        <v/>
      </c>
      <c r="S340" s="13"/>
      <c r="T340" s="13"/>
      <c r="U340" s="13"/>
      <c r="V340" s="13"/>
      <c r="W340" s="13"/>
      <c r="X340" s="13"/>
      <c r="Y340" s="13"/>
      <c r="Z340" s="13"/>
      <c r="AA340" s="13"/>
      <c r="AB340" s="13"/>
      <c r="AC340" s="13"/>
      <c r="AD340" s="13"/>
      <c r="AE340" s="13"/>
      <c r="AF340" s="13"/>
      <c r="AG340" s="13"/>
      <c r="AH340" s="13"/>
      <c r="AI340" s="13"/>
      <c r="AJ340" s="13"/>
      <c r="AK340" s="13"/>
    </row>
    <row r="341" spans="1:37" x14ac:dyDescent="0.25">
      <c r="A341" s="13"/>
      <c r="B341" s="13"/>
      <c r="C341" s="13"/>
      <c r="D341" s="13"/>
      <c r="E341" s="13"/>
      <c r="F341" s="13"/>
      <c r="G341" s="13"/>
      <c r="H341" s="13"/>
      <c r="I341" s="13" t="str">
        <f xml:space="preserve"> IF(COUNT(Score!G340:J340)&gt;0,                                          IF(Score!AG340 = "Positive", "Ask CRAFFT questions", "Ask CAR question only"), "")</f>
        <v/>
      </c>
      <c r="J341" s="13"/>
      <c r="K341" s="13"/>
      <c r="L341" s="13"/>
      <c r="M341" s="13"/>
      <c r="N341" s="13"/>
      <c r="O341" s="13"/>
      <c r="P341" s="13"/>
      <c r="Q341" s="13" t="str">
        <f>IF(ISNUMBER(P341),VLOOKUP(P341,Lookups!#REF!,2),IF(AND(Score!AE340&gt;0,Score!AG340= "Positive"),     "Incomplete",""))</f>
        <v/>
      </c>
      <c r="R341" s="13" t="str">
        <f xml:space="preserve"> IF( COUNT(Score!N340:S340)&gt;0,             VLOOKUP( SUM(Score!N340:S340),Lookups!#REF!,3), "")</f>
        <v/>
      </c>
      <c r="S341" s="13"/>
      <c r="T341" s="13"/>
      <c r="U341" s="13"/>
      <c r="V341" s="13"/>
      <c r="W341" s="13"/>
      <c r="X341" s="13"/>
      <c r="Y341" s="13"/>
      <c r="Z341" s="13"/>
      <c r="AA341" s="13"/>
      <c r="AB341" s="13"/>
      <c r="AC341" s="13"/>
      <c r="AD341" s="13"/>
      <c r="AE341" s="13"/>
      <c r="AF341" s="13"/>
      <c r="AG341" s="13"/>
      <c r="AH341" s="13"/>
      <c r="AI341" s="13"/>
      <c r="AJ341" s="13"/>
      <c r="AK341" s="13"/>
    </row>
    <row r="342" spans="1:37" x14ac:dyDescent="0.25">
      <c r="A342" s="13"/>
      <c r="B342" s="13"/>
      <c r="C342" s="13"/>
      <c r="D342" s="13"/>
      <c r="E342" s="13"/>
      <c r="F342" s="13"/>
      <c r="G342" s="13"/>
      <c r="H342" s="13"/>
      <c r="I342" s="13" t="str">
        <f xml:space="preserve"> IF(COUNT(Score!G341:J341)&gt;0,                                          IF(Score!AG341 = "Positive", "Ask CRAFFT questions", "Ask CAR question only"), "")</f>
        <v/>
      </c>
      <c r="J342" s="13"/>
      <c r="K342" s="13"/>
      <c r="L342" s="13"/>
      <c r="M342" s="13"/>
      <c r="N342" s="13"/>
      <c r="O342" s="13"/>
      <c r="P342" s="13"/>
      <c r="Q342" s="13" t="str">
        <f>IF(ISNUMBER(P342),VLOOKUP(P342,Lookups!#REF!,2),IF(AND(Score!AE341&gt;0,Score!AG341= "Positive"),     "Incomplete",""))</f>
        <v/>
      </c>
      <c r="R342" s="13" t="str">
        <f xml:space="preserve"> IF( COUNT(Score!N341:S341)&gt;0,             VLOOKUP( SUM(Score!N341:S341),Lookups!#REF!,3), "")</f>
        <v/>
      </c>
      <c r="S342" s="13"/>
      <c r="T342" s="13"/>
      <c r="U342" s="13"/>
      <c r="V342" s="13"/>
      <c r="W342" s="13"/>
      <c r="X342" s="13"/>
      <c r="Y342" s="13"/>
      <c r="Z342" s="13"/>
      <c r="AA342" s="13"/>
      <c r="AB342" s="13"/>
      <c r="AC342" s="13"/>
      <c r="AD342" s="13"/>
      <c r="AE342" s="13"/>
      <c r="AF342" s="13"/>
      <c r="AG342" s="13"/>
      <c r="AH342" s="13"/>
      <c r="AI342" s="13"/>
      <c r="AJ342" s="13"/>
      <c r="AK342" s="13"/>
    </row>
    <row r="343" spans="1:37" x14ac:dyDescent="0.25">
      <c r="A343" s="13"/>
      <c r="B343" s="13"/>
      <c r="C343" s="13"/>
      <c r="D343" s="13"/>
      <c r="E343" s="13"/>
      <c r="F343" s="13"/>
      <c r="G343" s="13"/>
      <c r="H343" s="13"/>
      <c r="I343" s="13" t="str">
        <f xml:space="preserve"> IF(COUNT(Score!G342:J342)&gt;0,                                          IF(Score!AG342 = "Positive", "Ask CRAFFT questions", "Ask CAR question only"), "")</f>
        <v/>
      </c>
      <c r="J343" s="13"/>
      <c r="K343" s="13"/>
      <c r="L343" s="13"/>
      <c r="M343" s="13"/>
      <c r="N343" s="13"/>
      <c r="O343" s="13"/>
      <c r="P343" s="13"/>
      <c r="Q343" s="13" t="str">
        <f>IF(ISNUMBER(P343),VLOOKUP(P343,Lookups!#REF!,2),IF(AND(Score!AE342&gt;0,Score!AG342= "Positive"),     "Incomplete",""))</f>
        <v/>
      </c>
      <c r="R343" s="13" t="str">
        <f xml:space="preserve"> IF( COUNT(Score!N342:S342)&gt;0,             VLOOKUP( SUM(Score!N342:S342),Lookups!#REF!,3), "")</f>
        <v/>
      </c>
      <c r="S343" s="13"/>
      <c r="T343" s="13"/>
      <c r="U343" s="13"/>
      <c r="V343" s="13"/>
      <c r="W343" s="13"/>
      <c r="X343" s="13"/>
      <c r="Y343" s="13"/>
      <c r="Z343" s="13"/>
      <c r="AA343" s="13"/>
      <c r="AB343" s="13"/>
      <c r="AC343" s="13"/>
      <c r="AD343" s="13"/>
      <c r="AE343" s="13"/>
      <c r="AF343" s="13"/>
      <c r="AG343" s="13"/>
      <c r="AH343" s="13"/>
      <c r="AI343" s="13"/>
      <c r="AJ343" s="13"/>
      <c r="AK343" s="13"/>
    </row>
    <row r="344" spans="1:37" x14ac:dyDescent="0.25">
      <c r="A344" s="13"/>
      <c r="B344" s="13"/>
      <c r="C344" s="13"/>
      <c r="D344" s="13"/>
      <c r="E344" s="13"/>
      <c r="F344" s="13"/>
      <c r="G344" s="13"/>
      <c r="H344" s="13"/>
      <c r="I344" s="13" t="str">
        <f xml:space="preserve"> IF(COUNT(Score!G343:J343)&gt;0,                                          IF(Score!AG343 = "Positive", "Ask CRAFFT questions", "Ask CAR question only"), "")</f>
        <v/>
      </c>
      <c r="J344" s="13"/>
      <c r="K344" s="13"/>
      <c r="L344" s="13"/>
      <c r="M344" s="13"/>
      <c r="N344" s="13"/>
      <c r="O344" s="13"/>
      <c r="P344" s="13"/>
      <c r="Q344" s="13" t="str">
        <f>IF(ISNUMBER(P344),VLOOKUP(P344,Lookups!#REF!,2),IF(AND(Score!AE343&gt;0,Score!AG343= "Positive"),     "Incomplete",""))</f>
        <v/>
      </c>
      <c r="R344" s="13" t="str">
        <f xml:space="preserve"> IF( COUNT(Score!N343:S343)&gt;0,             VLOOKUP( SUM(Score!N343:S343),Lookups!#REF!,3), "")</f>
        <v/>
      </c>
      <c r="S344" s="13"/>
      <c r="T344" s="13"/>
      <c r="U344" s="13"/>
      <c r="V344" s="13"/>
      <c r="W344" s="13"/>
      <c r="X344" s="13"/>
      <c r="Y344" s="13"/>
      <c r="Z344" s="13"/>
      <c r="AA344" s="13"/>
      <c r="AB344" s="13"/>
      <c r="AC344" s="13"/>
      <c r="AD344" s="13"/>
      <c r="AE344" s="13"/>
      <c r="AF344" s="13"/>
      <c r="AG344" s="13"/>
      <c r="AH344" s="13"/>
      <c r="AI344" s="13"/>
      <c r="AJ344" s="13"/>
      <c r="AK344" s="13"/>
    </row>
    <row r="345" spans="1:37" x14ac:dyDescent="0.25">
      <c r="A345" s="13"/>
      <c r="B345" s="13"/>
      <c r="C345" s="13"/>
      <c r="D345" s="13"/>
      <c r="E345" s="13"/>
      <c r="F345" s="13"/>
      <c r="G345" s="13"/>
      <c r="H345" s="13"/>
      <c r="I345" s="13" t="str">
        <f xml:space="preserve"> IF(COUNT(Score!G344:J344)&gt;0,                                          IF(Score!AG344 = "Positive", "Ask CRAFFT questions", "Ask CAR question only"), "")</f>
        <v/>
      </c>
      <c r="J345" s="13"/>
      <c r="K345" s="13"/>
      <c r="L345" s="13"/>
      <c r="M345" s="13"/>
      <c r="N345" s="13"/>
      <c r="O345" s="13"/>
      <c r="P345" s="13"/>
      <c r="Q345" s="13" t="str">
        <f>IF(ISNUMBER(P345),VLOOKUP(P345,Lookups!#REF!,2),IF(AND(Score!AE344&gt;0,Score!AG344= "Positive"),     "Incomplete",""))</f>
        <v/>
      </c>
      <c r="R345" s="13" t="str">
        <f xml:space="preserve"> IF( COUNT(Score!N344:S344)&gt;0,             VLOOKUP( SUM(Score!N344:S344),Lookups!#REF!,3), "")</f>
        <v/>
      </c>
      <c r="S345" s="13"/>
      <c r="T345" s="13"/>
      <c r="U345" s="13"/>
      <c r="V345" s="13"/>
      <c r="W345" s="13"/>
      <c r="X345" s="13"/>
      <c r="Y345" s="13"/>
      <c r="Z345" s="13"/>
      <c r="AA345" s="13"/>
      <c r="AB345" s="13"/>
      <c r="AC345" s="13"/>
      <c r="AD345" s="13"/>
      <c r="AE345" s="13"/>
      <c r="AF345" s="13"/>
      <c r="AG345" s="13"/>
      <c r="AH345" s="13"/>
      <c r="AI345" s="13"/>
      <c r="AJ345" s="13"/>
      <c r="AK345" s="13"/>
    </row>
    <row r="346" spans="1:37" x14ac:dyDescent="0.25">
      <c r="A346" s="13"/>
      <c r="B346" s="13"/>
      <c r="C346" s="13"/>
      <c r="D346" s="13"/>
      <c r="E346" s="13"/>
      <c r="F346" s="13"/>
      <c r="G346" s="13"/>
      <c r="H346" s="13"/>
      <c r="I346" s="13" t="str">
        <f xml:space="preserve"> IF(COUNT(Score!G345:J345)&gt;0,                                          IF(Score!AG345 = "Positive", "Ask CRAFFT questions", "Ask CAR question only"), "")</f>
        <v/>
      </c>
      <c r="J346" s="13"/>
      <c r="K346" s="13"/>
      <c r="L346" s="13"/>
      <c r="M346" s="13"/>
      <c r="N346" s="13"/>
      <c r="O346" s="13"/>
      <c r="P346" s="13"/>
      <c r="Q346" s="13" t="str">
        <f>IF(ISNUMBER(P346),VLOOKUP(P346,Lookups!#REF!,2),IF(AND(Score!AE345&gt;0,Score!AG345= "Positive"),     "Incomplete",""))</f>
        <v/>
      </c>
      <c r="R346" s="13" t="str">
        <f xml:space="preserve"> IF( COUNT(Score!N345:S345)&gt;0,             VLOOKUP( SUM(Score!N345:S345),Lookups!#REF!,3), "")</f>
        <v/>
      </c>
      <c r="S346" s="13"/>
      <c r="T346" s="13"/>
      <c r="U346" s="13"/>
      <c r="V346" s="13"/>
      <c r="W346" s="13"/>
      <c r="X346" s="13"/>
      <c r="Y346" s="13"/>
      <c r="Z346" s="13"/>
      <c r="AA346" s="13"/>
      <c r="AB346" s="13"/>
      <c r="AC346" s="13"/>
      <c r="AD346" s="13"/>
      <c r="AE346" s="13"/>
      <c r="AF346" s="13"/>
      <c r="AG346" s="13"/>
      <c r="AH346" s="13"/>
      <c r="AI346" s="13"/>
      <c r="AJ346" s="13"/>
      <c r="AK346" s="13"/>
    </row>
    <row r="347" spans="1:37" x14ac:dyDescent="0.25">
      <c r="A347" s="13"/>
      <c r="B347" s="13"/>
      <c r="C347" s="13"/>
      <c r="D347" s="13"/>
      <c r="E347" s="13"/>
      <c r="F347" s="13"/>
      <c r="G347" s="13"/>
      <c r="H347" s="13"/>
      <c r="I347" s="13" t="str">
        <f xml:space="preserve"> IF(COUNT(Score!G346:J346)&gt;0,                                          IF(Score!AG346 = "Positive", "Ask CRAFFT questions", "Ask CAR question only"), "")</f>
        <v/>
      </c>
      <c r="J347" s="13"/>
      <c r="K347" s="13"/>
      <c r="L347" s="13"/>
      <c r="M347" s="13"/>
      <c r="N347" s="13"/>
      <c r="O347" s="13"/>
      <c r="P347" s="13"/>
      <c r="Q347" s="13" t="str">
        <f>IF(ISNUMBER(P347),VLOOKUP(P347,Lookups!#REF!,2),IF(AND(Score!AE346&gt;0,Score!AG346= "Positive"),     "Incomplete",""))</f>
        <v/>
      </c>
      <c r="R347" s="13" t="str">
        <f xml:space="preserve"> IF( COUNT(Score!N346:S346)&gt;0,             VLOOKUP( SUM(Score!N346:S346),Lookups!#REF!,3), "")</f>
        <v/>
      </c>
      <c r="S347" s="13"/>
      <c r="T347" s="13"/>
      <c r="U347" s="13"/>
      <c r="V347" s="13"/>
      <c r="W347" s="13"/>
      <c r="X347" s="13"/>
      <c r="Y347" s="13"/>
      <c r="Z347" s="13"/>
      <c r="AA347" s="13"/>
      <c r="AB347" s="13"/>
      <c r="AC347" s="13"/>
      <c r="AD347" s="13"/>
      <c r="AE347" s="13"/>
      <c r="AF347" s="13"/>
      <c r="AG347" s="13"/>
      <c r="AH347" s="13"/>
      <c r="AI347" s="13"/>
      <c r="AJ347" s="13"/>
      <c r="AK347" s="13"/>
    </row>
    <row r="348" spans="1:37" x14ac:dyDescent="0.25">
      <c r="A348" s="13"/>
      <c r="B348" s="13"/>
      <c r="C348" s="13"/>
      <c r="D348" s="13"/>
      <c r="E348" s="13"/>
      <c r="F348" s="13"/>
      <c r="G348" s="13"/>
      <c r="H348" s="13"/>
      <c r="I348" s="13" t="str">
        <f xml:space="preserve"> IF(COUNT(Score!G347:J347)&gt;0,                                          IF(Score!AG347 = "Positive", "Ask CRAFFT questions", "Ask CAR question only"), "")</f>
        <v/>
      </c>
      <c r="J348" s="13"/>
      <c r="K348" s="13"/>
      <c r="L348" s="13"/>
      <c r="M348" s="13"/>
      <c r="N348" s="13"/>
      <c r="O348" s="13"/>
      <c r="P348" s="13"/>
      <c r="Q348" s="13" t="str">
        <f>IF(ISNUMBER(P348),VLOOKUP(P348,Lookups!#REF!,2),IF(AND(Score!AE347&gt;0,Score!AG347= "Positive"),     "Incomplete",""))</f>
        <v/>
      </c>
      <c r="R348" s="13" t="str">
        <f xml:space="preserve"> IF( COUNT(Score!N347:S347)&gt;0,             VLOOKUP( SUM(Score!N347:S347),Lookups!#REF!,3), "")</f>
        <v/>
      </c>
      <c r="S348" s="13"/>
      <c r="T348" s="13"/>
      <c r="U348" s="13"/>
      <c r="V348" s="13"/>
      <c r="W348" s="13"/>
      <c r="X348" s="13"/>
      <c r="Y348" s="13"/>
      <c r="Z348" s="13"/>
      <c r="AA348" s="13"/>
      <c r="AB348" s="13"/>
      <c r="AC348" s="13"/>
      <c r="AD348" s="13"/>
      <c r="AE348" s="13"/>
      <c r="AF348" s="13"/>
      <c r="AG348" s="13"/>
      <c r="AH348" s="13"/>
      <c r="AI348" s="13"/>
      <c r="AJ348" s="13"/>
      <c r="AK348" s="13"/>
    </row>
    <row r="349" spans="1:37" x14ac:dyDescent="0.25">
      <c r="A349" s="13"/>
      <c r="B349" s="13"/>
      <c r="C349" s="13"/>
      <c r="D349" s="13"/>
      <c r="E349" s="13"/>
      <c r="F349" s="13"/>
      <c r="G349" s="13"/>
      <c r="H349" s="13"/>
      <c r="I349" s="13" t="str">
        <f xml:space="preserve"> IF(COUNT(Score!G348:J348)&gt;0,                                          IF(Score!AG348 = "Positive", "Ask CRAFFT questions", "Ask CAR question only"), "")</f>
        <v/>
      </c>
      <c r="J349" s="13"/>
      <c r="K349" s="13"/>
      <c r="L349" s="13"/>
      <c r="M349" s="13"/>
      <c r="N349" s="13"/>
      <c r="O349" s="13"/>
      <c r="P349" s="13"/>
      <c r="Q349" s="13" t="str">
        <f>IF(ISNUMBER(P349),VLOOKUP(P349,Lookups!#REF!,2),IF(AND(Score!AE348&gt;0,Score!AG348= "Positive"),     "Incomplete",""))</f>
        <v/>
      </c>
      <c r="R349" s="13" t="str">
        <f xml:space="preserve"> IF( COUNT(Score!N348:S348)&gt;0,             VLOOKUP( SUM(Score!N348:S348),Lookups!#REF!,3), "")</f>
        <v/>
      </c>
      <c r="S349" s="13"/>
      <c r="T349" s="13"/>
      <c r="U349" s="13"/>
      <c r="V349" s="13"/>
      <c r="W349" s="13"/>
      <c r="X349" s="13"/>
      <c r="Y349" s="13"/>
      <c r="Z349" s="13"/>
      <c r="AA349" s="13"/>
      <c r="AB349" s="13"/>
      <c r="AC349" s="13"/>
      <c r="AD349" s="13"/>
      <c r="AE349" s="13"/>
      <c r="AF349" s="13"/>
      <c r="AG349" s="13"/>
      <c r="AH349" s="13"/>
      <c r="AI349" s="13"/>
      <c r="AJ349" s="13"/>
      <c r="AK349" s="13"/>
    </row>
    <row r="350" spans="1:37" x14ac:dyDescent="0.25">
      <c r="A350" s="13"/>
      <c r="B350" s="13"/>
      <c r="C350" s="13"/>
      <c r="D350" s="13"/>
      <c r="E350" s="13"/>
      <c r="F350" s="13"/>
      <c r="G350" s="13"/>
      <c r="H350" s="13"/>
      <c r="I350" s="13" t="str">
        <f xml:space="preserve"> IF(COUNT(Score!G349:J349)&gt;0,                                          IF(Score!AG349 = "Positive", "Ask CRAFFT questions", "Ask CAR question only"), "")</f>
        <v/>
      </c>
      <c r="J350" s="13"/>
      <c r="K350" s="13"/>
      <c r="L350" s="13"/>
      <c r="M350" s="13"/>
      <c r="N350" s="13"/>
      <c r="O350" s="13"/>
      <c r="P350" s="13"/>
      <c r="Q350" s="13" t="str">
        <f>IF(ISNUMBER(P350),VLOOKUP(P350,Lookups!#REF!,2),IF(AND(Score!AE349&gt;0,Score!AG349= "Positive"),     "Incomplete",""))</f>
        <v/>
      </c>
      <c r="R350" s="13" t="str">
        <f xml:space="preserve"> IF( COUNT(Score!N349:S349)&gt;0,             VLOOKUP( SUM(Score!N349:S349),Lookups!#REF!,3), "")</f>
        <v/>
      </c>
      <c r="S350" s="13"/>
      <c r="T350" s="13"/>
      <c r="U350" s="13"/>
      <c r="V350" s="13"/>
      <c r="W350" s="13"/>
      <c r="X350" s="13"/>
      <c r="Y350" s="13"/>
      <c r="Z350" s="13"/>
      <c r="AA350" s="13"/>
      <c r="AB350" s="13"/>
      <c r="AC350" s="13"/>
      <c r="AD350" s="13"/>
      <c r="AE350" s="13"/>
      <c r="AF350" s="13"/>
      <c r="AG350" s="13"/>
      <c r="AH350" s="13"/>
      <c r="AI350" s="13"/>
      <c r="AJ350" s="13"/>
      <c r="AK350" s="13"/>
    </row>
    <row r="351" spans="1:37" x14ac:dyDescent="0.25">
      <c r="A351" s="13"/>
      <c r="B351" s="13"/>
      <c r="C351" s="13"/>
      <c r="D351" s="13"/>
      <c r="E351" s="13"/>
      <c r="F351" s="13"/>
      <c r="G351" s="13"/>
      <c r="H351" s="13"/>
      <c r="I351" s="13" t="str">
        <f xml:space="preserve"> IF(COUNT(Score!G350:J350)&gt;0,                                          IF(Score!AG350 = "Positive", "Ask CRAFFT questions", "Ask CAR question only"), "")</f>
        <v/>
      </c>
      <c r="J351" s="13"/>
      <c r="K351" s="13"/>
      <c r="L351" s="13"/>
      <c r="M351" s="13"/>
      <c r="N351" s="13"/>
      <c r="O351" s="13"/>
      <c r="P351" s="13"/>
      <c r="Q351" s="13" t="str">
        <f>IF(ISNUMBER(P351),VLOOKUP(P351,Lookups!#REF!,2),IF(AND(Score!AE350&gt;0,Score!AG350= "Positive"),     "Incomplete",""))</f>
        <v/>
      </c>
      <c r="R351" s="13" t="str">
        <f xml:space="preserve"> IF( COUNT(Score!N350:S350)&gt;0,             VLOOKUP( SUM(Score!N350:S350),Lookups!#REF!,3), "")</f>
        <v/>
      </c>
      <c r="S351" s="13"/>
      <c r="T351" s="13"/>
      <c r="U351" s="13"/>
      <c r="V351" s="13"/>
      <c r="W351" s="13"/>
      <c r="X351" s="13"/>
      <c r="Y351" s="13"/>
      <c r="Z351" s="13"/>
      <c r="AA351" s="13"/>
      <c r="AB351" s="13"/>
      <c r="AC351" s="13"/>
      <c r="AD351" s="13"/>
      <c r="AE351" s="13"/>
      <c r="AF351" s="13"/>
      <c r="AG351" s="13"/>
      <c r="AH351" s="13"/>
      <c r="AI351" s="13"/>
      <c r="AJ351" s="13"/>
      <c r="AK351" s="13"/>
    </row>
    <row r="352" spans="1:37" x14ac:dyDescent="0.25">
      <c r="A352" s="13"/>
      <c r="B352" s="13"/>
      <c r="C352" s="13"/>
      <c r="D352" s="13"/>
      <c r="E352" s="13"/>
      <c r="F352" s="13"/>
      <c r="G352" s="13"/>
      <c r="H352" s="13"/>
      <c r="I352" s="13" t="str">
        <f xml:space="preserve"> IF(COUNT(Score!G351:J351)&gt;0,                                          IF(Score!AG351 = "Positive", "Ask CRAFFT questions", "Ask CAR question only"), "")</f>
        <v/>
      </c>
      <c r="J352" s="13"/>
      <c r="K352" s="13"/>
      <c r="L352" s="13"/>
      <c r="M352" s="13"/>
      <c r="N352" s="13"/>
      <c r="O352" s="13"/>
      <c r="P352" s="13"/>
      <c r="Q352" s="13" t="str">
        <f>IF(ISNUMBER(P352),VLOOKUP(P352,Lookups!#REF!,2),IF(AND(Score!AE351&gt;0,Score!AG351= "Positive"),     "Incomplete",""))</f>
        <v/>
      </c>
      <c r="R352" s="13" t="str">
        <f xml:space="preserve"> IF( COUNT(Score!N351:S351)&gt;0,             VLOOKUP( SUM(Score!N351:S351),Lookups!#REF!,3), "")</f>
        <v/>
      </c>
      <c r="S352" s="13"/>
      <c r="T352" s="13"/>
      <c r="U352" s="13"/>
      <c r="V352" s="13"/>
      <c r="W352" s="13"/>
      <c r="X352" s="13"/>
      <c r="Y352" s="13"/>
      <c r="Z352" s="13"/>
      <c r="AA352" s="13"/>
      <c r="AB352" s="13"/>
      <c r="AC352" s="13"/>
      <c r="AD352" s="13"/>
      <c r="AE352" s="13"/>
      <c r="AF352" s="13"/>
      <c r="AG352" s="13"/>
      <c r="AH352" s="13"/>
      <c r="AI352" s="13"/>
      <c r="AJ352" s="13"/>
      <c r="AK352" s="13"/>
    </row>
    <row r="353" spans="1:37" x14ac:dyDescent="0.25">
      <c r="A353" s="13"/>
      <c r="B353" s="13"/>
      <c r="C353" s="13"/>
      <c r="D353" s="13"/>
      <c r="E353" s="13"/>
      <c r="F353" s="13"/>
      <c r="G353" s="13"/>
      <c r="H353" s="13"/>
      <c r="I353" s="13" t="str">
        <f xml:space="preserve"> IF(COUNT(Score!G352:J352)&gt;0,                                          IF(Score!AG352 = "Positive", "Ask CRAFFT questions", "Ask CAR question only"), "")</f>
        <v/>
      </c>
      <c r="J353" s="13"/>
      <c r="K353" s="13"/>
      <c r="L353" s="13"/>
      <c r="M353" s="13"/>
      <c r="N353" s="13"/>
      <c r="O353" s="13"/>
      <c r="P353" s="13"/>
      <c r="Q353" s="13" t="str">
        <f>IF(ISNUMBER(P353),VLOOKUP(P353,Lookups!#REF!,2),IF(AND(Score!AE352&gt;0,Score!AG352= "Positive"),     "Incomplete",""))</f>
        <v/>
      </c>
      <c r="R353" s="13" t="str">
        <f xml:space="preserve"> IF( COUNT(Score!N352:S352)&gt;0,             VLOOKUP( SUM(Score!N352:S352),Lookups!#REF!,3), "")</f>
        <v/>
      </c>
      <c r="S353" s="13"/>
      <c r="T353" s="13"/>
      <c r="U353" s="13"/>
      <c r="V353" s="13"/>
      <c r="W353" s="13"/>
      <c r="X353" s="13"/>
      <c r="Y353" s="13"/>
      <c r="Z353" s="13"/>
      <c r="AA353" s="13"/>
      <c r="AB353" s="13"/>
      <c r="AC353" s="13"/>
      <c r="AD353" s="13"/>
      <c r="AE353" s="13"/>
      <c r="AF353" s="13"/>
      <c r="AG353" s="13"/>
      <c r="AH353" s="13"/>
      <c r="AI353" s="13"/>
      <c r="AJ353" s="13"/>
      <c r="AK353" s="13"/>
    </row>
    <row r="354" spans="1:37" x14ac:dyDescent="0.25">
      <c r="A354" s="13"/>
      <c r="B354" s="13"/>
      <c r="C354" s="13"/>
      <c r="D354" s="13"/>
      <c r="E354" s="13"/>
      <c r="F354" s="13"/>
      <c r="G354" s="13"/>
      <c r="H354" s="13"/>
      <c r="I354" s="13" t="str">
        <f xml:space="preserve"> IF(COUNT(Score!G353:J353)&gt;0,                                          IF(Score!AG353 = "Positive", "Ask CRAFFT questions", "Ask CAR question only"), "")</f>
        <v/>
      </c>
      <c r="J354" s="13"/>
      <c r="K354" s="13"/>
      <c r="L354" s="13"/>
      <c r="M354" s="13"/>
      <c r="N354" s="13"/>
      <c r="O354" s="13"/>
      <c r="P354" s="13"/>
      <c r="Q354" s="13" t="str">
        <f>IF(ISNUMBER(P354),VLOOKUP(P354,Lookups!#REF!,2),IF(AND(Score!AE353&gt;0,Score!AG353= "Positive"),     "Incomplete",""))</f>
        <v/>
      </c>
      <c r="R354" s="13" t="str">
        <f xml:space="preserve"> IF( COUNT(Score!N353:S353)&gt;0,             VLOOKUP( SUM(Score!N353:S353),Lookups!#REF!,3), "")</f>
        <v/>
      </c>
      <c r="S354" s="13"/>
      <c r="T354" s="13"/>
      <c r="U354" s="13"/>
      <c r="V354" s="13"/>
      <c r="W354" s="13"/>
      <c r="X354" s="13"/>
      <c r="Y354" s="13"/>
      <c r="Z354" s="13"/>
      <c r="AA354" s="13"/>
      <c r="AB354" s="13"/>
      <c r="AC354" s="13"/>
      <c r="AD354" s="13"/>
      <c r="AE354" s="13"/>
      <c r="AF354" s="13"/>
      <c r="AG354" s="13"/>
      <c r="AH354" s="13"/>
      <c r="AI354" s="13"/>
      <c r="AJ354" s="13"/>
      <c r="AK354" s="13"/>
    </row>
    <row r="355" spans="1:37" x14ac:dyDescent="0.25">
      <c r="A355" s="13"/>
      <c r="B355" s="13"/>
      <c r="C355" s="13"/>
      <c r="D355" s="13"/>
      <c r="E355" s="13"/>
      <c r="F355" s="13"/>
      <c r="G355" s="13"/>
      <c r="H355" s="13"/>
      <c r="I355" s="13" t="str">
        <f xml:space="preserve"> IF(COUNT(Score!G354:J354)&gt;0,                                          IF(Score!AG354 = "Positive", "Ask CRAFFT questions", "Ask CAR question only"), "")</f>
        <v/>
      </c>
      <c r="J355" s="13"/>
      <c r="K355" s="13"/>
      <c r="L355" s="13"/>
      <c r="M355" s="13"/>
      <c r="N355" s="13"/>
      <c r="O355" s="13"/>
      <c r="P355" s="13"/>
      <c r="Q355" s="13" t="str">
        <f>IF(ISNUMBER(P355),VLOOKUP(P355,Lookups!#REF!,2),IF(AND(Score!AE354&gt;0,Score!AG354= "Positive"),     "Incomplete",""))</f>
        <v/>
      </c>
      <c r="R355" s="13" t="str">
        <f xml:space="preserve"> IF( COUNT(Score!N354:S354)&gt;0,             VLOOKUP( SUM(Score!N354:S354),Lookups!#REF!,3), "")</f>
        <v/>
      </c>
      <c r="S355" s="13"/>
      <c r="T355" s="13"/>
      <c r="U355" s="13"/>
      <c r="V355" s="13"/>
      <c r="W355" s="13"/>
      <c r="X355" s="13"/>
      <c r="Y355" s="13"/>
      <c r="Z355" s="13"/>
      <c r="AA355" s="13"/>
      <c r="AB355" s="13"/>
      <c r="AC355" s="13"/>
      <c r="AD355" s="13"/>
      <c r="AE355" s="13"/>
      <c r="AF355" s="13"/>
      <c r="AG355" s="13"/>
      <c r="AH355" s="13"/>
      <c r="AI355" s="13"/>
      <c r="AJ355" s="13"/>
      <c r="AK355" s="13"/>
    </row>
    <row r="356" spans="1:37" x14ac:dyDescent="0.25">
      <c r="A356" s="13"/>
      <c r="B356" s="13"/>
      <c r="C356" s="13"/>
      <c r="D356" s="13"/>
      <c r="E356" s="13"/>
      <c r="F356" s="13"/>
      <c r="G356" s="13"/>
      <c r="H356" s="13"/>
      <c r="I356" s="13" t="str">
        <f xml:space="preserve"> IF(COUNT(Score!G355:J355)&gt;0,                                          IF(Score!AG355 = "Positive", "Ask CRAFFT questions", "Ask CAR question only"), "")</f>
        <v/>
      </c>
      <c r="J356" s="13"/>
      <c r="K356" s="13"/>
      <c r="L356" s="13"/>
      <c r="M356" s="13"/>
      <c r="N356" s="13"/>
      <c r="O356" s="13"/>
      <c r="P356" s="13"/>
      <c r="Q356" s="13" t="str">
        <f>IF(ISNUMBER(P356),VLOOKUP(P356,Lookups!#REF!,2),IF(AND(Score!AE355&gt;0,Score!AG355= "Positive"),     "Incomplete",""))</f>
        <v/>
      </c>
      <c r="R356" s="13" t="str">
        <f xml:space="preserve"> IF( COUNT(Score!N355:S355)&gt;0,             VLOOKUP( SUM(Score!N355:S355),Lookups!#REF!,3), "")</f>
        <v/>
      </c>
      <c r="S356" s="13"/>
      <c r="T356" s="13"/>
      <c r="U356" s="13"/>
      <c r="V356" s="13"/>
      <c r="W356" s="13"/>
      <c r="X356" s="13"/>
      <c r="Y356" s="13"/>
      <c r="Z356" s="13"/>
      <c r="AA356" s="13"/>
      <c r="AB356" s="13"/>
      <c r="AC356" s="13"/>
      <c r="AD356" s="13"/>
      <c r="AE356" s="13"/>
      <c r="AF356" s="13"/>
      <c r="AG356" s="13"/>
      <c r="AH356" s="13"/>
      <c r="AI356" s="13"/>
      <c r="AJ356" s="13"/>
      <c r="AK356" s="13"/>
    </row>
    <row r="357" spans="1:37" x14ac:dyDescent="0.25">
      <c r="A357" s="13"/>
      <c r="B357" s="13"/>
      <c r="C357" s="13"/>
      <c r="D357" s="13"/>
      <c r="E357" s="13"/>
      <c r="F357" s="13"/>
      <c r="G357" s="13"/>
      <c r="H357" s="13"/>
      <c r="I357" s="13" t="str">
        <f xml:space="preserve"> IF(COUNT(Score!G356:J356)&gt;0,                                          IF(Score!AG356 = "Positive", "Ask CRAFFT questions", "Ask CAR question only"), "")</f>
        <v/>
      </c>
      <c r="J357" s="13"/>
      <c r="K357" s="13"/>
      <c r="L357" s="13"/>
      <c r="M357" s="13"/>
      <c r="N357" s="13"/>
      <c r="O357" s="13"/>
      <c r="P357" s="13"/>
      <c r="Q357" s="13" t="str">
        <f>IF(ISNUMBER(P357),VLOOKUP(P357,Lookups!#REF!,2),IF(AND(Score!AE356&gt;0,Score!AG356= "Positive"),     "Incomplete",""))</f>
        <v/>
      </c>
      <c r="R357" s="13" t="str">
        <f xml:space="preserve"> IF( COUNT(Score!N356:S356)&gt;0,             VLOOKUP( SUM(Score!N356:S356),Lookups!#REF!,3), "")</f>
        <v/>
      </c>
      <c r="S357" s="13"/>
      <c r="T357" s="13"/>
      <c r="U357" s="13"/>
      <c r="V357" s="13"/>
      <c r="W357" s="13"/>
      <c r="X357" s="13"/>
      <c r="Y357" s="13"/>
      <c r="Z357" s="13"/>
      <c r="AA357" s="13"/>
      <c r="AB357" s="13"/>
      <c r="AC357" s="13"/>
      <c r="AD357" s="13"/>
      <c r="AE357" s="13"/>
      <c r="AF357" s="13"/>
      <c r="AG357" s="13"/>
      <c r="AH357" s="13"/>
      <c r="AI357" s="13"/>
      <c r="AJ357" s="13"/>
      <c r="AK357" s="13"/>
    </row>
    <row r="358" spans="1:37" x14ac:dyDescent="0.25">
      <c r="A358" s="13"/>
      <c r="B358" s="13"/>
      <c r="C358" s="13"/>
      <c r="D358" s="13"/>
      <c r="E358" s="13"/>
      <c r="F358" s="13"/>
      <c r="G358" s="13"/>
      <c r="H358" s="13"/>
      <c r="I358" s="13" t="str">
        <f xml:space="preserve"> IF(COUNT(Score!G357:J357)&gt;0,                                          IF(Score!AG357 = "Positive", "Ask CRAFFT questions", "Ask CAR question only"), "")</f>
        <v/>
      </c>
      <c r="J358" s="13"/>
      <c r="K358" s="13"/>
      <c r="L358" s="13"/>
      <c r="M358" s="13"/>
      <c r="N358" s="13"/>
      <c r="O358" s="13"/>
      <c r="P358" s="13"/>
      <c r="Q358" s="13" t="str">
        <f>IF(ISNUMBER(P358),VLOOKUP(P358,Lookups!#REF!,2),IF(AND(Score!AE357&gt;0,Score!AG357= "Positive"),     "Incomplete",""))</f>
        <v/>
      </c>
      <c r="R358" s="13" t="str">
        <f xml:space="preserve"> IF( COUNT(Score!N357:S357)&gt;0,             VLOOKUP( SUM(Score!N357:S357),Lookups!#REF!,3), "")</f>
        <v/>
      </c>
      <c r="S358" s="13"/>
      <c r="T358" s="13"/>
      <c r="U358" s="13"/>
      <c r="V358" s="13"/>
      <c r="W358" s="13"/>
      <c r="X358" s="13"/>
      <c r="Y358" s="13"/>
      <c r="Z358" s="13"/>
      <c r="AA358" s="13"/>
      <c r="AB358" s="13"/>
      <c r="AC358" s="13"/>
      <c r="AD358" s="13"/>
      <c r="AE358" s="13"/>
      <c r="AF358" s="13"/>
      <c r="AG358" s="13"/>
      <c r="AH358" s="13"/>
      <c r="AI358" s="13"/>
      <c r="AJ358" s="13"/>
      <c r="AK358" s="13"/>
    </row>
    <row r="359" spans="1:37" x14ac:dyDescent="0.25">
      <c r="A359" s="13"/>
      <c r="B359" s="13"/>
      <c r="C359" s="13"/>
      <c r="D359" s="13"/>
      <c r="E359" s="13"/>
      <c r="F359" s="13"/>
      <c r="G359" s="13"/>
      <c r="H359" s="13"/>
      <c r="I359" s="13" t="str">
        <f xml:space="preserve"> IF(COUNT(Score!G358:J358)&gt;0,                                          IF(Score!AG358 = "Positive", "Ask CRAFFT questions", "Ask CAR question only"), "")</f>
        <v/>
      </c>
      <c r="J359" s="13"/>
      <c r="K359" s="13"/>
      <c r="L359" s="13"/>
      <c r="M359" s="13"/>
      <c r="N359" s="13"/>
      <c r="O359" s="13"/>
      <c r="P359" s="13"/>
      <c r="Q359" s="13" t="str">
        <f>IF(ISNUMBER(P359),VLOOKUP(P359,Lookups!#REF!,2),IF(AND(Score!AE358&gt;0,Score!AG358= "Positive"),     "Incomplete",""))</f>
        <v/>
      </c>
      <c r="R359" s="13" t="str">
        <f xml:space="preserve"> IF( COUNT(Score!N358:S358)&gt;0,             VLOOKUP( SUM(Score!N358:S358),Lookups!#REF!,3), "")</f>
        <v/>
      </c>
      <c r="S359" s="13"/>
      <c r="T359" s="13"/>
      <c r="U359" s="13"/>
      <c r="V359" s="13"/>
      <c r="W359" s="13"/>
      <c r="X359" s="13"/>
      <c r="Y359" s="13"/>
      <c r="Z359" s="13"/>
      <c r="AA359" s="13"/>
      <c r="AB359" s="13"/>
      <c r="AC359" s="13"/>
      <c r="AD359" s="13"/>
      <c r="AE359" s="13"/>
      <c r="AF359" s="13"/>
      <c r="AG359" s="13"/>
      <c r="AH359" s="13"/>
      <c r="AI359" s="13"/>
      <c r="AJ359" s="13"/>
      <c r="AK359" s="13"/>
    </row>
    <row r="360" spans="1:37" x14ac:dyDescent="0.25">
      <c r="A360" s="13"/>
      <c r="B360" s="13"/>
      <c r="C360" s="13"/>
      <c r="D360" s="13"/>
      <c r="E360" s="13"/>
      <c r="F360" s="13"/>
      <c r="G360" s="13"/>
      <c r="H360" s="13"/>
      <c r="I360" s="13" t="str">
        <f xml:space="preserve"> IF(COUNT(Score!G359:J359)&gt;0,                                          IF(Score!AG359 = "Positive", "Ask CRAFFT questions", "Ask CAR question only"), "")</f>
        <v/>
      </c>
      <c r="J360" s="13"/>
      <c r="K360" s="13"/>
      <c r="L360" s="13"/>
      <c r="M360" s="13"/>
      <c r="N360" s="13"/>
      <c r="O360" s="13"/>
      <c r="P360" s="13"/>
      <c r="Q360" s="13" t="str">
        <f>IF(ISNUMBER(P360),VLOOKUP(P360,Lookups!#REF!,2),IF(AND(Score!AE359&gt;0,Score!AG359= "Positive"),     "Incomplete",""))</f>
        <v/>
      </c>
      <c r="R360" s="13" t="str">
        <f xml:space="preserve"> IF( COUNT(Score!N359:S359)&gt;0,             VLOOKUP( SUM(Score!N359:S359),Lookups!#REF!,3), "")</f>
        <v/>
      </c>
      <c r="S360" s="13"/>
      <c r="T360" s="13"/>
      <c r="U360" s="13"/>
      <c r="V360" s="13"/>
      <c r="W360" s="13"/>
      <c r="X360" s="13"/>
      <c r="Y360" s="13"/>
      <c r="Z360" s="13"/>
      <c r="AA360" s="13"/>
      <c r="AB360" s="13"/>
      <c r="AC360" s="13"/>
      <c r="AD360" s="13"/>
      <c r="AE360" s="13"/>
      <c r="AF360" s="13"/>
      <c r="AG360" s="13"/>
      <c r="AH360" s="13"/>
      <c r="AI360" s="13"/>
      <c r="AJ360" s="13"/>
      <c r="AK360" s="13"/>
    </row>
    <row r="361" spans="1:37" x14ac:dyDescent="0.25">
      <c r="A361" s="13"/>
      <c r="B361" s="13"/>
      <c r="C361" s="13"/>
      <c r="D361" s="13"/>
      <c r="E361" s="13"/>
      <c r="F361" s="13"/>
      <c r="G361" s="13"/>
      <c r="H361" s="13"/>
      <c r="I361" s="13" t="str">
        <f xml:space="preserve"> IF(COUNT(Score!G360:J360)&gt;0,                                          IF(Score!AG360 = "Positive", "Ask CRAFFT questions", "Ask CAR question only"), "")</f>
        <v/>
      </c>
      <c r="J361" s="13"/>
      <c r="K361" s="13"/>
      <c r="L361" s="13"/>
      <c r="M361" s="13"/>
      <c r="N361" s="13"/>
      <c r="O361" s="13"/>
      <c r="P361" s="13"/>
      <c r="Q361" s="13" t="str">
        <f>IF(ISNUMBER(P361),VLOOKUP(P361,Lookups!#REF!,2),IF(AND(Score!AE360&gt;0,Score!AG360= "Positive"),     "Incomplete",""))</f>
        <v/>
      </c>
      <c r="R361" s="13" t="str">
        <f xml:space="preserve"> IF( COUNT(Score!N360:S360)&gt;0,             VLOOKUP( SUM(Score!N360:S360),Lookups!#REF!,3), "")</f>
        <v/>
      </c>
      <c r="S361" s="13"/>
      <c r="T361" s="13"/>
      <c r="U361" s="13"/>
      <c r="V361" s="13"/>
      <c r="W361" s="13"/>
      <c r="X361" s="13"/>
      <c r="Y361" s="13"/>
      <c r="Z361" s="13"/>
      <c r="AA361" s="13"/>
      <c r="AB361" s="13"/>
      <c r="AC361" s="13"/>
      <c r="AD361" s="13"/>
      <c r="AE361" s="13"/>
      <c r="AF361" s="13"/>
      <c r="AG361" s="13"/>
      <c r="AH361" s="13"/>
      <c r="AI361" s="13"/>
      <c r="AJ361" s="13"/>
      <c r="AK361" s="13"/>
    </row>
    <row r="362" spans="1:37" x14ac:dyDescent="0.25">
      <c r="A362" s="13"/>
      <c r="B362" s="13"/>
      <c r="C362" s="13"/>
      <c r="D362" s="13"/>
      <c r="E362" s="13"/>
      <c r="F362" s="13"/>
      <c r="G362" s="13"/>
      <c r="H362" s="13"/>
      <c r="I362" s="13" t="str">
        <f xml:space="preserve"> IF(COUNT(Score!G361:J361)&gt;0,                                          IF(Score!AG361 = "Positive", "Ask CRAFFT questions", "Ask CAR question only"), "")</f>
        <v/>
      </c>
      <c r="J362" s="13"/>
      <c r="K362" s="13"/>
      <c r="L362" s="13"/>
      <c r="M362" s="13"/>
      <c r="N362" s="13"/>
      <c r="O362" s="13"/>
      <c r="P362" s="13"/>
      <c r="Q362" s="13" t="str">
        <f>IF(ISNUMBER(P362),VLOOKUP(P362,Lookups!#REF!,2),IF(AND(Score!AE361&gt;0,Score!AG361= "Positive"),     "Incomplete",""))</f>
        <v/>
      </c>
      <c r="R362" s="13" t="str">
        <f xml:space="preserve"> IF( COUNT(Score!N361:S361)&gt;0,             VLOOKUP( SUM(Score!N361:S361),Lookups!#REF!,3), "")</f>
        <v/>
      </c>
      <c r="S362" s="13"/>
      <c r="T362" s="13"/>
      <c r="U362" s="13"/>
      <c r="V362" s="13"/>
      <c r="W362" s="13"/>
      <c r="X362" s="13"/>
      <c r="Y362" s="13"/>
      <c r="Z362" s="13"/>
      <c r="AA362" s="13"/>
      <c r="AB362" s="13"/>
      <c r="AC362" s="13"/>
      <c r="AD362" s="13"/>
      <c r="AE362" s="13"/>
      <c r="AF362" s="13"/>
      <c r="AG362" s="13"/>
      <c r="AH362" s="13"/>
      <c r="AI362" s="13"/>
      <c r="AJ362" s="13"/>
      <c r="AK362" s="13"/>
    </row>
    <row r="363" spans="1:37" x14ac:dyDescent="0.25">
      <c r="A363" s="13"/>
      <c r="B363" s="13"/>
      <c r="C363" s="13"/>
      <c r="D363" s="13"/>
      <c r="E363" s="13"/>
      <c r="F363" s="13"/>
      <c r="G363" s="13"/>
      <c r="H363" s="13"/>
      <c r="I363" s="13" t="str">
        <f xml:space="preserve"> IF(COUNT(Score!G362:J362)&gt;0,                                          IF(Score!AG362 = "Positive", "Ask CRAFFT questions", "Ask CAR question only"), "")</f>
        <v/>
      </c>
      <c r="J363" s="13"/>
      <c r="K363" s="13"/>
      <c r="L363" s="13"/>
      <c r="M363" s="13"/>
      <c r="N363" s="13"/>
      <c r="O363" s="13"/>
      <c r="P363" s="13"/>
      <c r="Q363" s="13" t="str">
        <f>IF(ISNUMBER(P363),VLOOKUP(P363,Lookups!#REF!,2),IF(AND(Score!AE362&gt;0,Score!AG362= "Positive"),     "Incomplete",""))</f>
        <v/>
      </c>
      <c r="R363" s="13" t="str">
        <f xml:space="preserve"> IF( COUNT(Score!N362:S362)&gt;0,             VLOOKUP( SUM(Score!N362:S362),Lookups!#REF!,3), "")</f>
        <v/>
      </c>
      <c r="S363" s="13"/>
      <c r="T363" s="13"/>
      <c r="U363" s="13"/>
      <c r="V363" s="13"/>
      <c r="W363" s="13"/>
      <c r="X363" s="13"/>
      <c r="Y363" s="13"/>
      <c r="Z363" s="13"/>
      <c r="AA363" s="13"/>
      <c r="AB363" s="13"/>
      <c r="AC363" s="13"/>
      <c r="AD363" s="13"/>
      <c r="AE363" s="13"/>
      <c r="AF363" s="13"/>
      <c r="AG363" s="13"/>
      <c r="AH363" s="13"/>
      <c r="AI363" s="13"/>
      <c r="AJ363" s="13"/>
      <c r="AK363" s="13"/>
    </row>
    <row r="364" spans="1:37" x14ac:dyDescent="0.25">
      <c r="A364" s="13"/>
      <c r="B364" s="13"/>
      <c r="C364" s="13"/>
      <c r="D364" s="13"/>
      <c r="E364" s="13"/>
      <c r="F364" s="13"/>
      <c r="G364" s="13"/>
      <c r="H364" s="13"/>
      <c r="I364" s="13" t="str">
        <f xml:space="preserve"> IF(COUNT(Score!G363:J363)&gt;0,                                          IF(Score!AG363 = "Positive", "Ask CRAFFT questions", "Ask CAR question only"), "")</f>
        <v/>
      </c>
      <c r="J364" s="13"/>
      <c r="K364" s="13"/>
      <c r="L364" s="13"/>
      <c r="M364" s="13"/>
      <c r="N364" s="13"/>
      <c r="O364" s="13"/>
      <c r="P364" s="13"/>
      <c r="Q364" s="13" t="str">
        <f>IF(ISNUMBER(P364),VLOOKUP(P364,Lookups!#REF!,2),IF(AND(Score!AE363&gt;0,Score!AG363= "Positive"),     "Incomplete",""))</f>
        <v/>
      </c>
      <c r="R364" s="13" t="str">
        <f xml:space="preserve"> IF( COUNT(Score!N363:S363)&gt;0,             VLOOKUP( SUM(Score!N363:S363),Lookups!#REF!,3), "")</f>
        <v/>
      </c>
      <c r="S364" s="13"/>
      <c r="T364" s="13"/>
      <c r="U364" s="13"/>
      <c r="V364" s="13"/>
      <c r="W364" s="13"/>
      <c r="X364" s="13"/>
      <c r="Y364" s="13"/>
      <c r="Z364" s="13"/>
      <c r="AA364" s="13"/>
      <c r="AB364" s="13"/>
      <c r="AC364" s="13"/>
      <c r="AD364" s="13"/>
      <c r="AE364" s="13"/>
      <c r="AF364" s="13"/>
      <c r="AG364" s="13"/>
      <c r="AH364" s="13"/>
      <c r="AI364" s="13"/>
      <c r="AJ364" s="13"/>
      <c r="AK364" s="13"/>
    </row>
    <row r="365" spans="1:37" x14ac:dyDescent="0.25">
      <c r="A365" s="13"/>
      <c r="B365" s="13"/>
      <c r="C365" s="13"/>
      <c r="D365" s="13"/>
      <c r="E365" s="13"/>
      <c r="F365" s="13"/>
      <c r="G365" s="13"/>
      <c r="H365" s="13"/>
      <c r="I365" s="13" t="str">
        <f xml:space="preserve"> IF(COUNT(Score!G364:J364)&gt;0,                                          IF(Score!AG364 = "Positive", "Ask CRAFFT questions", "Ask CAR question only"), "")</f>
        <v/>
      </c>
      <c r="J365" s="13"/>
      <c r="K365" s="13"/>
      <c r="L365" s="13"/>
      <c r="M365" s="13"/>
      <c r="N365" s="13"/>
      <c r="O365" s="13"/>
      <c r="P365" s="13"/>
      <c r="Q365" s="13" t="str">
        <f>IF(ISNUMBER(P365),VLOOKUP(P365,Lookups!#REF!,2),IF(AND(Score!AE364&gt;0,Score!AG364= "Positive"),     "Incomplete",""))</f>
        <v/>
      </c>
      <c r="R365" s="13" t="str">
        <f xml:space="preserve"> IF( COUNT(Score!N364:S364)&gt;0,             VLOOKUP( SUM(Score!N364:S364),Lookups!#REF!,3), "")</f>
        <v/>
      </c>
      <c r="S365" s="13"/>
      <c r="T365" s="13"/>
      <c r="U365" s="13"/>
      <c r="V365" s="13"/>
      <c r="W365" s="13"/>
      <c r="X365" s="13"/>
      <c r="Y365" s="13"/>
      <c r="Z365" s="13"/>
      <c r="AA365" s="13"/>
      <c r="AB365" s="13"/>
      <c r="AC365" s="13"/>
      <c r="AD365" s="13"/>
      <c r="AE365" s="13"/>
      <c r="AF365" s="13"/>
      <c r="AG365" s="13"/>
      <c r="AH365" s="13"/>
      <c r="AI365" s="13"/>
      <c r="AJ365" s="13"/>
      <c r="AK365" s="13"/>
    </row>
    <row r="366" spans="1:37" x14ac:dyDescent="0.25">
      <c r="A366" s="13"/>
      <c r="B366" s="13"/>
      <c r="C366" s="13"/>
      <c r="D366" s="13"/>
      <c r="E366" s="13"/>
      <c r="F366" s="13"/>
      <c r="G366" s="13"/>
      <c r="H366" s="13"/>
      <c r="I366" s="13" t="str">
        <f xml:space="preserve"> IF(COUNT(Score!G365:J365)&gt;0,                                          IF(Score!AG365 = "Positive", "Ask CRAFFT questions", "Ask CAR question only"), "")</f>
        <v/>
      </c>
      <c r="J366" s="13"/>
      <c r="K366" s="13"/>
      <c r="L366" s="13"/>
      <c r="M366" s="13"/>
      <c r="N366" s="13"/>
      <c r="O366" s="13"/>
      <c r="P366" s="13"/>
      <c r="Q366" s="13" t="str">
        <f>IF(ISNUMBER(P366),VLOOKUP(P366,Lookups!#REF!,2),IF(AND(Score!AE365&gt;0,Score!AG365= "Positive"),     "Incomplete",""))</f>
        <v/>
      </c>
      <c r="R366" s="13" t="str">
        <f xml:space="preserve"> IF( COUNT(Score!N365:S365)&gt;0,             VLOOKUP( SUM(Score!N365:S365),Lookups!#REF!,3), "")</f>
        <v/>
      </c>
      <c r="S366" s="13"/>
      <c r="T366" s="13"/>
      <c r="U366" s="13"/>
      <c r="V366" s="13"/>
      <c r="W366" s="13"/>
      <c r="X366" s="13"/>
      <c r="Y366" s="13"/>
      <c r="Z366" s="13"/>
      <c r="AA366" s="13"/>
      <c r="AB366" s="13"/>
      <c r="AC366" s="13"/>
      <c r="AD366" s="13"/>
      <c r="AE366" s="13"/>
      <c r="AF366" s="13"/>
      <c r="AG366" s="13"/>
      <c r="AH366" s="13"/>
      <c r="AI366" s="13"/>
      <c r="AJ366" s="13"/>
      <c r="AK366" s="13"/>
    </row>
    <row r="367" spans="1:37" x14ac:dyDescent="0.25">
      <c r="A367" s="13"/>
      <c r="B367" s="13"/>
      <c r="C367" s="13"/>
      <c r="D367" s="13"/>
      <c r="E367" s="13"/>
      <c r="F367" s="13"/>
      <c r="G367" s="13"/>
      <c r="H367" s="13"/>
      <c r="I367" s="13" t="str">
        <f xml:space="preserve"> IF(COUNT(Score!G366:J366)&gt;0,                                          IF(Score!AG366 = "Positive", "Ask CRAFFT questions", "Ask CAR question only"), "")</f>
        <v/>
      </c>
      <c r="J367" s="13"/>
      <c r="K367" s="13"/>
      <c r="L367" s="13"/>
      <c r="M367" s="13"/>
      <c r="N367" s="13"/>
      <c r="O367" s="13"/>
      <c r="P367" s="13"/>
      <c r="Q367" s="13" t="str">
        <f>IF(ISNUMBER(P367),VLOOKUP(P367,Lookups!#REF!,2),IF(AND(Score!AE366&gt;0,Score!AG366= "Positive"),     "Incomplete",""))</f>
        <v/>
      </c>
      <c r="R367" s="13" t="str">
        <f xml:space="preserve"> IF( COUNT(Score!N366:S366)&gt;0,             VLOOKUP( SUM(Score!N366:S366),Lookups!#REF!,3), "")</f>
        <v/>
      </c>
      <c r="S367" s="13"/>
      <c r="T367" s="13"/>
      <c r="U367" s="13"/>
      <c r="V367" s="13"/>
      <c r="W367" s="13"/>
      <c r="X367" s="13"/>
      <c r="Y367" s="13"/>
      <c r="Z367" s="13"/>
      <c r="AA367" s="13"/>
      <c r="AB367" s="13"/>
      <c r="AC367" s="13"/>
      <c r="AD367" s="13"/>
      <c r="AE367" s="13"/>
      <c r="AF367" s="13"/>
      <c r="AG367" s="13"/>
      <c r="AH367" s="13"/>
      <c r="AI367" s="13"/>
      <c r="AJ367" s="13"/>
      <c r="AK367" s="13"/>
    </row>
    <row r="368" spans="1:37" x14ac:dyDescent="0.25">
      <c r="A368" s="13"/>
      <c r="B368" s="13"/>
      <c r="C368" s="13"/>
      <c r="D368" s="13"/>
      <c r="E368" s="13"/>
      <c r="F368" s="13"/>
      <c r="G368" s="13"/>
      <c r="H368" s="13"/>
      <c r="I368" s="13" t="str">
        <f xml:space="preserve"> IF(COUNT(Score!G367:J367)&gt;0,                                          IF(Score!AG367 = "Positive", "Ask CRAFFT questions", "Ask CAR question only"), "")</f>
        <v/>
      </c>
      <c r="J368" s="13"/>
      <c r="K368" s="13"/>
      <c r="L368" s="13"/>
      <c r="M368" s="13"/>
      <c r="N368" s="13"/>
      <c r="O368" s="13"/>
      <c r="P368" s="13"/>
      <c r="Q368" s="13" t="str">
        <f>IF(ISNUMBER(P368),VLOOKUP(P368,Lookups!#REF!,2),IF(AND(Score!AE367&gt;0,Score!AG367= "Positive"),     "Incomplete",""))</f>
        <v/>
      </c>
      <c r="R368" s="13" t="str">
        <f xml:space="preserve"> IF( COUNT(Score!N367:S367)&gt;0,             VLOOKUP( SUM(Score!N367:S367),Lookups!#REF!,3), "")</f>
        <v/>
      </c>
      <c r="S368" s="13"/>
      <c r="T368" s="13"/>
      <c r="U368" s="13"/>
      <c r="V368" s="13"/>
      <c r="W368" s="13"/>
      <c r="X368" s="13"/>
      <c r="Y368" s="13"/>
      <c r="Z368" s="13"/>
      <c r="AA368" s="13"/>
      <c r="AB368" s="13"/>
      <c r="AC368" s="13"/>
      <c r="AD368" s="13"/>
      <c r="AE368" s="13"/>
      <c r="AF368" s="13"/>
      <c r="AG368" s="13"/>
      <c r="AH368" s="13"/>
      <c r="AI368" s="13"/>
      <c r="AJ368" s="13"/>
      <c r="AK368" s="13"/>
    </row>
    <row r="369" spans="1:37" x14ac:dyDescent="0.25">
      <c r="A369" s="13"/>
      <c r="B369" s="13"/>
      <c r="C369" s="13"/>
      <c r="D369" s="13"/>
      <c r="E369" s="13"/>
      <c r="F369" s="13"/>
      <c r="G369" s="13"/>
      <c r="H369" s="13"/>
      <c r="I369" s="13" t="str">
        <f xml:space="preserve"> IF(COUNT(Score!G368:J368)&gt;0,                                          IF(Score!AG368 = "Positive", "Ask CRAFFT questions", "Ask CAR question only"), "")</f>
        <v/>
      </c>
      <c r="J369" s="13"/>
      <c r="K369" s="13"/>
      <c r="L369" s="13"/>
      <c r="M369" s="13"/>
      <c r="N369" s="13"/>
      <c r="O369" s="13"/>
      <c r="P369" s="13"/>
      <c r="Q369" s="13" t="str">
        <f>IF(ISNUMBER(P369),VLOOKUP(P369,Lookups!#REF!,2),IF(AND(Score!AE368&gt;0,Score!AG368= "Positive"),     "Incomplete",""))</f>
        <v/>
      </c>
      <c r="R369" s="13" t="str">
        <f xml:space="preserve"> IF( COUNT(Score!N368:S368)&gt;0,             VLOOKUP( SUM(Score!N368:S368),Lookups!#REF!,3), "")</f>
        <v/>
      </c>
      <c r="S369" s="13"/>
      <c r="T369" s="13"/>
      <c r="U369" s="13"/>
      <c r="V369" s="13"/>
      <c r="W369" s="13"/>
      <c r="X369" s="13"/>
      <c r="Y369" s="13"/>
      <c r="Z369" s="13"/>
      <c r="AA369" s="13"/>
      <c r="AB369" s="13"/>
      <c r="AC369" s="13"/>
      <c r="AD369" s="13"/>
      <c r="AE369" s="13"/>
      <c r="AF369" s="13"/>
      <c r="AG369" s="13"/>
      <c r="AH369" s="13"/>
      <c r="AI369" s="13"/>
      <c r="AJ369" s="13"/>
      <c r="AK369" s="13"/>
    </row>
    <row r="370" spans="1:37" x14ac:dyDescent="0.25">
      <c r="A370" s="13"/>
      <c r="B370" s="13"/>
      <c r="C370" s="13"/>
      <c r="D370" s="13"/>
      <c r="E370" s="13"/>
      <c r="F370" s="13"/>
      <c r="G370" s="13"/>
      <c r="H370" s="13"/>
      <c r="I370" s="13" t="str">
        <f xml:space="preserve"> IF(COUNT(Score!G369:J369)&gt;0,                                          IF(Score!AG369 = "Positive", "Ask CRAFFT questions", "Ask CAR question only"), "")</f>
        <v/>
      </c>
      <c r="J370" s="13"/>
      <c r="K370" s="13"/>
      <c r="L370" s="13"/>
      <c r="M370" s="13"/>
      <c r="N370" s="13"/>
      <c r="O370" s="13"/>
      <c r="P370" s="13"/>
      <c r="Q370" s="13" t="str">
        <f>IF(ISNUMBER(P370),VLOOKUP(P370,Lookups!#REF!,2),IF(AND(Score!AE369&gt;0,Score!AG369= "Positive"),     "Incomplete",""))</f>
        <v/>
      </c>
      <c r="R370" s="13" t="str">
        <f xml:space="preserve"> IF( COUNT(Score!N369:S369)&gt;0,             VLOOKUP( SUM(Score!N369:S369),Lookups!#REF!,3), "")</f>
        <v/>
      </c>
      <c r="S370" s="13"/>
      <c r="T370" s="13"/>
      <c r="U370" s="13"/>
      <c r="V370" s="13"/>
      <c r="W370" s="13"/>
      <c r="X370" s="13"/>
      <c r="Y370" s="13"/>
      <c r="Z370" s="13"/>
      <c r="AA370" s="13"/>
      <c r="AB370" s="13"/>
      <c r="AC370" s="13"/>
      <c r="AD370" s="13"/>
      <c r="AE370" s="13"/>
      <c r="AF370" s="13"/>
      <c r="AG370" s="13"/>
      <c r="AH370" s="13"/>
      <c r="AI370" s="13"/>
      <c r="AJ370" s="13"/>
      <c r="AK370" s="13"/>
    </row>
    <row r="371" spans="1:37" x14ac:dyDescent="0.25">
      <c r="A371" s="13"/>
      <c r="B371" s="13"/>
      <c r="C371" s="13"/>
      <c r="D371" s="13"/>
      <c r="E371" s="13"/>
      <c r="F371" s="13"/>
      <c r="G371" s="13"/>
      <c r="H371" s="13"/>
      <c r="I371" s="13" t="str">
        <f xml:space="preserve"> IF(COUNT(Score!G370:J370)&gt;0,                                          IF(Score!AG370 = "Positive", "Ask CRAFFT questions", "Ask CAR question only"), "")</f>
        <v/>
      </c>
      <c r="J371" s="13"/>
      <c r="K371" s="13"/>
      <c r="L371" s="13"/>
      <c r="M371" s="13"/>
      <c r="N371" s="13"/>
      <c r="O371" s="13"/>
      <c r="P371" s="13"/>
      <c r="Q371" s="13" t="str">
        <f>IF(ISNUMBER(P371),VLOOKUP(P371,Lookups!#REF!,2),IF(AND(Score!AE370&gt;0,Score!AG370= "Positive"),     "Incomplete",""))</f>
        <v/>
      </c>
      <c r="R371" s="13" t="str">
        <f xml:space="preserve"> IF( COUNT(Score!N370:S370)&gt;0,             VLOOKUP( SUM(Score!N370:S370),Lookups!#REF!,3), "")</f>
        <v/>
      </c>
      <c r="S371" s="13"/>
      <c r="T371" s="13"/>
      <c r="U371" s="13"/>
      <c r="V371" s="13"/>
      <c r="W371" s="13"/>
      <c r="X371" s="13"/>
      <c r="Y371" s="13"/>
      <c r="Z371" s="13"/>
      <c r="AA371" s="13"/>
      <c r="AB371" s="13"/>
      <c r="AC371" s="13"/>
      <c r="AD371" s="13"/>
      <c r="AE371" s="13"/>
      <c r="AF371" s="13"/>
      <c r="AG371" s="13"/>
      <c r="AH371" s="13"/>
      <c r="AI371" s="13"/>
      <c r="AJ371" s="13"/>
      <c r="AK371" s="13"/>
    </row>
    <row r="372" spans="1:37" x14ac:dyDescent="0.25">
      <c r="A372" s="13"/>
      <c r="B372" s="13"/>
      <c r="C372" s="13"/>
      <c r="D372" s="13"/>
      <c r="E372" s="13"/>
      <c r="F372" s="13"/>
      <c r="G372" s="13"/>
      <c r="H372" s="13"/>
      <c r="I372" s="13" t="str">
        <f xml:space="preserve"> IF(COUNT(Score!G371:J371)&gt;0,                                          IF(Score!AG371 = "Positive", "Ask CRAFFT questions", "Ask CAR question only"), "")</f>
        <v/>
      </c>
      <c r="J372" s="13"/>
      <c r="K372" s="13"/>
      <c r="L372" s="13"/>
      <c r="M372" s="13"/>
      <c r="N372" s="13"/>
      <c r="O372" s="13"/>
      <c r="P372" s="13"/>
      <c r="Q372" s="13" t="str">
        <f>IF(ISNUMBER(P372),VLOOKUP(P372,Lookups!#REF!,2),IF(AND(Score!AE371&gt;0,Score!AG371= "Positive"),     "Incomplete",""))</f>
        <v/>
      </c>
      <c r="R372" s="13" t="str">
        <f xml:space="preserve"> IF( COUNT(Score!N371:S371)&gt;0,             VLOOKUP( SUM(Score!N371:S371),Lookups!#REF!,3), "")</f>
        <v/>
      </c>
      <c r="S372" s="13"/>
      <c r="T372" s="13"/>
      <c r="U372" s="13"/>
      <c r="V372" s="13"/>
      <c r="W372" s="13"/>
      <c r="X372" s="13"/>
      <c r="Y372" s="13"/>
      <c r="Z372" s="13"/>
      <c r="AA372" s="13"/>
      <c r="AB372" s="13"/>
      <c r="AC372" s="13"/>
      <c r="AD372" s="13"/>
      <c r="AE372" s="13"/>
      <c r="AF372" s="13"/>
      <c r="AG372" s="13"/>
      <c r="AH372" s="13"/>
      <c r="AI372" s="13"/>
      <c r="AJ372" s="13"/>
      <c r="AK372" s="13"/>
    </row>
    <row r="373" spans="1:37" x14ac:dyDescent="0.25">
      <c r="A373" s="13"/>
      <c r="B373" s="13"/>
      <c r="C373" s="13"/>
      <c r="D373" s="13"/>
      <c r="E373" s="13"/>
      <c r="F373" s="13"/>
      <c r="G373" s="13"/>
      <c r="H373" s="13"/>
      <c r="I373" s="13" t="str">
        <f xml:space="preserve"> IF(COUNT(Score!G372:J372)&gt;0,                                          IF(Score!AG372 = "Positive", "Ask CRAFFT questions", "Ask CAR question only"), "")</f>
        <v/>
      </c>
      <c r="J373" s="13"/>
      <c r="K373" s="13"/>
      <c r="L373" s="13"/>
      <c r="M373" s="13"/>
      <c r="N373" s="13"/>
      <c r="O373" s="13"/>
      <c r="P373" s="13"/>
      <c r="Q373" s="13" t="str">
        <f>IF(ISNUMBER(P373),VLOOKUP(P373,Lookups!#REF!,2),IF(AND(Score!AE372&gt;0,Score!AG372= "Positive"),     "Incomplete",""))</f>
        <v/>
      </c>
      <c r="R373" s="13" t="str">
        <f xml:space="preserve"> IF( COUNT(Score!N372:S372)&gt;0,             VLOOKUP( SUM(Score!N372:S372),Lookups!#REF!,3), "")</f>
        <v/>
      </c>
      <c r="S373" s="13"/>
      <c r="T373" s="13"/>
      <c r="U373" s="13"/>
      <c r="V373" s="13"/>
      <c r="W373" s="13"/>
      <c r="X373" s="13"/>
      <c r="Y373" s="13"/>
      <c r="Z373" s="13"/>
      <c r="AA373" s="13"/>
      <c r="AB373" s="13"/>
      <c r="AC373" s="13"/>
      <c r="AD373" s="13"/>
      <c r="AE373" s="13"/>
      <c r="AF373" s="13"/>
      <c r="AG373" s="13"/>
      <c r="AH373" s="13"/>
      <c r="AI373" s="13"/>
      <c r="AJ373" s="13"/>
      <c r="AK373" s="13"/>
    </row>
    <row r="374" spans="1:37" x14ac:dyDescent="0.25">
      <c r="A374" s="13"/>
      <c r="B374" s="13"/>
      <c r="C374" s="13"/>
      <c r="D374" s="13"/>
      <c r="E374" s="13"/>
      <c r="F374" s="13"/>
      <c r="G374" s="13"/>
      <c r="H374" s="13"/>
      <c r="I374" s="13" t="str">
        <f xml:space="preserve"> IF(COUNT(Score!G373:J373)&gt;0,                                          IF(Score!AG373 = "Positive", "Ask CRAFFT questions", "Ask CAR question only"), "")</f>
        <v/>
      </c>
      <c r="J374" s="13"/>
      <c r="K374" s="13"/>
      <c r="L374" s="13"/>
      <c r="M374" s="13"/>
      <c r="N374" s="13"/>
      <c r="O374" s="13"/>
      <c r="P374" s="13"/>
      <c r="Q374" s="13" t="str">
        <f>IF(ISNUMBER(P374),VLOOKUP(P374,Lookups!#REF!,2),IF(AND(Score!AE373&gt;0,Score!AG373= "Positive"),     "Incomplete",""))</f>
        <v/>
      </c>
      <c r="R374" s="13" t="str">
        <f xml:space="preserve"> IF( COUNT(Score!N373:S373)&gt;0,             VLOOKUP( SUM(Score!N373:S373),Lookups!#REF!,3), "")</f>
        <v/>
      </c>
      <c r="S374" s="13"/>
      <c r="T374" s="13"/>
      <c r="U374" s="13"/>
      <c r="V374" s="13"/>
      <c r="W374" s="13"/>
      <c r="X374" s="13"/>
      <c r="Y374" s="13"/>
      <c r="Z374" s="13"/>
      <c r="AA374" s="13"/>
      <c r="AB374" s="13"/>
      <c r="AC374" s="13"/>
      <c r="AD374" s="13"/>
      <c r="AE374" s="13"/>
      <c r="AF374" s="13"/>
      <c r="AG374" s="13"/>
      <c r="AH374" s="13"/>
      <c r="AI374" s="13"/>
      <c r="AJ374" s="13"/>
      <c r="AK374" s="13"/>
    </row>
    <row r="375" spans="1:37" x14ac:dyDescent="0.25">
      <c r="A375" s="13"/>
      <c r="B375" s="13"/>
      <c r="C375" s="13"/>
      <c r="D375" s="13"/>
      <c r="E375" s="13"/>
      <c r="F375" s="13"/>
      <c r="G375" s="13"/>
      <c r="H375" s="13"/>
      <c r="I375" s="13" t="str">
        <f xml:space="preserve"> IF(COUNT(Score!G374:J374)&gt;0,                                          IF(Score!AG374 = "Positive", "Ask CRAFFT questions", "Ask CAR question only"), "")</f>
        <v/>
      </c>
      <c r="J375" s="13"/>
      <c r="K375" s="13"/>
      <c r="L375" s="13"/>
      <c r="M375" s="13"/>
      <c r="N375" s="13"/>
      <c r="O375" s="13"/>
      <c r="P375" s="13"/>
      <c r="Q375" s="13" t="str">
        <f>IF(ISNUMBER(P375),VLOOKUP(P375,Lookups!#REF!,2),IF(AND(Score!AE374&gt;0,Score!AG374= "Positive"),     "Incomplete",""))</f>
        <v/>
      </c>
      <c r="R375" s="13" t="str">
        <f xml:space="preserve"> IF( COUNT(Score!N374:S374)&gt;0,             VLOOKUP( SUM(Score!N374:S374),Lookups!#REF!,3), "")</f>
        <v/>
      </c>
      <c r="S375" s="13"/>
      <c r="T375" s="13"/>
      <c r="U375" s="13"/>
      <c r="V375" s="13"/>
      <c r="W375" s="13"/>
      <c r="X375" s="13"/>
      <c r="Y375" s="13"/>
      <c r="Z375" s="13"/>
      <c r="AA375" s="13"/>
      <c r="AB375" s="13"/>
      <c r="AC375" s="13"/>
      <c r="AD375" s="13"/>
      <c r="AE375" s="13"/>
      <c r="AF375" s="13"/>
      <c r="AG375" s="13"/>
      <c r="AH375" s="13"/>
      <c r="AI375" s="13"/>
      <c r="AJ375" s="13"/>
      <c r="AK375" s="13"/>
    </row>
    <row r="376" spans="1:37" x14ac:dyDescent="0.25">
      <c r="A376" s="13"/>
      <c r="B376" s="13"/>
      <c r="C376" s="13"/>
      <c r="D376" s="13"/>
      <c r="E376" s="13"/>
      <c r="F376" s="13"/>
      <c r="G376" s="13"/>
      <c r="H376" s="13"/>
      <c r="I376" s="13" t="str">
        <f xml:space="preserve"> IF(COUNT(Score!G375:J375)&gt;0,                                          IF(Score!AG375 = "Positive", "Ask CRAFFT questions", "Ask CAR question only"), "")</f>
        <v/>
      </c>
      <c r="J376" s="13"/>
      <c r="K376" s="13"/>
      <c r="L376" s="13"/>
      <c r="M376" s="13"/>
      <c r="N376" s="13"/>
      <c r="O376" s="13"/>
      <c r="P376" s="13"/>
      <c r="Q376" s="13" t="str">
        <f>IF(ISNUMBER(P376),VLOOKUP(P376,Lookups!#REF!,2),IF(AND(Score!AE375&gt;0,Score!AG375= "Positive"),     "Incomplete",""))</f>
        <v/>
      </c>
      <c r="R376" s="13" t="str">
        <f xml:space="preserve"> IF( COUNT(Score!N375:S375)&gt;0,             VLOOKUP( SUM(Score!N375:S375),Lookups!#REF!,3), "")</f>
        <v/>
      </c>
      <c r="S376" s="13"/>
      <c r="T376" s="13"/>
      <c r="U376" s="13"/>
      <c r="V376" s="13"/>
      <c r="W376" s="13"/>
      <c r="X376" s="13"/>
      <c r="Y376" s="13"/>
      <c r="Z376" s="13"/>
      <c r="AA376" s="13"/>
      <c r="AB376" s="13"/>
      <c r="AC376" s="13"/>
      <c r="AD376" s="13"/>
      <c r="AE376" s="13"/>
      <c r="AF376" s="13"/>
      <c r="AG376" s="13"/>
      <c r="AH376" s="13"/>
      <c r="AI376" s="13"/>
      <c r="AJ376" s="13"/>
      <c r="AK376" s="13"/>
    </row>
    <row r="377" spans="1:37" x14ac:dyDescent="0.25">
      <c r="A377" s="13"/>
      <c r="B377" s="13"/>
      <c r="C377" s="13"/>
      <c r="D377" s="13"/>
      <c r="E377" s="13"/>
      <c r="F377" s="13"/>
      <c r="G377" s="13"/>
      <c r="H377" s="13"/>
      <c r="I377" s="13" t="str">
        <f xml:space="preserve"> IF(COUNT(Score!G376:J376)&gt;0,                                          IF(Score!AG376 = "Positive", "Ask CRAFFT questions", "Ask CAR question only"), "")</f>
        <v/>
      </c>
      <c r="J377" s="13"/>
      <c r="K377" s="13"/>
      <c r="L377" s="13"/>
      <c r="M377" s="13"/>
      <c r="N377" s="13"/>
      <c r="O377" s="13"/>
      <c r="P377" s="13"/>
      <c r="Q377" s="13" t="str">
        <f>IF(ISNUMBER(P377),VLOOKUP(P377,Lookups!#REF!,2),IF(AND(Score!AE376&gt;0,Score!AG376= "Positive"),     "Incomplete",""))</f>
        <v/>
      </c>
      <c r="R377" s="13" t="str">
        <f xml:space="preserve"> IF( COUNT(Score!N376:S376)&gt;0,             VLOOKUP( SUM(Score!N376:S376),Lookups!#REF!,3), "")</f>
        <v/>
      </c>
      <c r="S377" s="13"/>
      <c r="T377" s="13"/>
      <c r="U377" s="13"/>
      <c r="V377" s="13"/>
      <c r="W377" s="13"/>
      <c r="X377" s="13"/>
      <c r="Y377" s="13"/>
      <c r="Z377" s="13"/>
      <c r="AA377" s="13"/>
      <c r="AB377" s="13"/>
      <c r="AC377" s="13"/>
      <c r="AD377" s="13"/>
      <c r="AE377" s="13"/>
      <c r="AF377" s="13"/>
      <c r="AG377" s="13"/>
      <c r="AH377" s="13"/>
      <c r="AI377" s="13"/>
      <c r="AJ377" s="13"/>
      <c r="AK377" s="13"/>
    </row>
    <row r="378" spans="1:37" x14ac:dyDescent="0.25">
      <c r="A378" s="13"/>
      <c r="B378" s="13"/>
      <c r="C378" s="13"/>
      <c r="D378" s="13"/>
      <c r="E378" s="13"/>
      <c r="F378" s="13"/>
      <c r="G378" s="13"/>
      <c r="H378" s="13"/>
      <c r="I378" s="13" t="str">
        <f xml:space="preserve"> IF(COUNT(Score!G377:J377)&gt;0,                                          IF(Score!AG377 = "Positive", "Ask CRAFFT questions", "Ask CAR question only"), "")</f>
        <v/>
      </c>
      <c r="J378" s="13"/>
      <c r="K378" s="13"/>
      <c r="L378" s="13"/>
      <c r="M378" s="13"/>
      <c r="N378" s="13"/>
      <c r="O378" s="13"/>
      <c r="P378" s="13"/>
      <c r="Q378" s="13" t="str">
        <f>IF(ISNUMBER(P378),VLOOKUP(P378,Lookups!#REF!,2),IF(AND(Score!AE377&gt;0,Score!AG377= "Positive"),     "Incomplete",""))</f>
        <v/>
      </c>
      <c r="R378" s="13" t="str">
        <f xml:space="preserve"> IF( COUNT(Score!N377:S377)&gt;0,             VLOOKUP( SUM(Score!N377:S377),Lookups!#REF!,3), "")</f>
        <v/>
      </c>
      <c r="S378" s="13"/>
      <c r="T378" s="13"/>
      <c r="U378" s="13"/>
      <c r="V378" s="13"/>
      <c r="W378" s="13"/>
      <c r="X378" s="13"/>
      <c r="Y378" s="13"/>
      <c r="Z378" s="13"/>
      <c r="AA378" s="13"/>
      <c r="AB378" s="13"/>
      <c r="AC378" s="13"/>
      <c r="AD378" s="13"/>
      <c r="AE378" s="13"/>
      <c r="AF378" s="13"/>
      <c r="AG378" s="13"/>
      <c r="AH378" s="13"/>
      <c r="AI378" s="13"/>
      <c r="AJ378" s="13"/>
      <c r="AK378" s="13"/>
    </row>
    <row r="379" spans="1:37" x14ac:dyDescent="0.25">
      <c r="A379" s="13"/>
      <c r="B379" s="13"/>
      <c r="C379" s="13"/>
      <c r="D379" s="13"/>
      <c r="E379" s="13"/>
      <c r="F379" s="13"/>
      <c r="G379" s="13"/>
      <c r="H379" s="13"/>
      <c r="I379" s="13" t="str">
        <f xml:space="preserve"> IF(COUNT(Score!G378:J378)&gt;0,                                          IF(Score!AG378 = "Positive", "Ask CRAFFT questions", "Ask CAR question only"), "")</f>
        <v/>
      </c>
      <c r="J379" s="13"/>
      <c r="K379" s="13"/>
      <c r="L379" s="13"/>
      <c r="M379" s="13"/>
      <c r="N379" s="13"/>
      <c r="O379" s="13"/>
      <c r="P379" s="13"/>
      <c r="Q379" s="13" t="str">
        <f>IF(ISNUMBER(P379),VLOOKUP(P379,Lookups!#REF!,2),IF(AND(Score!AE378&gt;0,Score!AG378= "Positive"),     "Incomplete",""))</f>
        <v/>
      </c>
      <c r="R379" s="13" t="str">
        <f xml:space="preserve"> IF( COUNT(Score!N378:S378)&gt;0,             VLOOKUP( SUM(Score!N378:S378),Lookups!#REF!,3), "")</f>
        <v/>
      </c>
      <c r="S379" s="13"/>
      <c r="T379" s="13"/>
      <c r="U379" s="13"/>
      <c r="V379" s="13"/>
      <c r="W379" s="13"/>
      <c r="X379" s="13"/>
      <c r="Y379" s="13"/>
      <c r="Z379" s="13"/>
      <c r="AA379" s="13"/>
      <c r="AB379" s="13"/>
      <c r="AC379" s="13"/>
      <c r="AD379" s="13"/>
      <c r="AE379" s="13"/>
      <c r="AF379" s="13"/>
      <c r="AG379" s="13"/>
      <c r="AH379" s="13"/>
      <c r="AI379" s="13"/>
      <c r="AJ379" s="13"/>
      <c r="AK379" s="13"/>
    </row>
    <row r="380" spans="1:37" x14ac:dyDescent="0.25">
      <c r="A380" s="13"/>
      <c r="B380" s="13"/>
      <c r="C380" s="13"/>
      <c r="D380" s="13"/>
      <c r="E380" s="13"/>
      <c r="F380" s="13"/>
      <c r="G380" s="13"/>
      <c r="H380" s="13"/>
      <c r="I380" s="13" t="str">
        <f xml:space="preserve"> IF(COUNT(Score!G379:J379)&gt;0,                                          IF(Score!AG379 = "Positive", "Ask CRAFFT questions", "Ask CAR question only"), "")</f>
        <v/>
      </c>
      <c r="J380" s="13"/>
      <c r="K380" s="13"/>
      <c r="L380" s="13"/>
      <c r="M380" s="13"/>
      <c r="N380" s="13"/>
      <c r="O380" s="13"/>
      <c r="P380" s="13"/>
      <c r="Q380" s="13" t="str">
        <f>IF(ISNUMBER(P380),VLOOKUP(P380,Lookups!#REF!,2),IF(AND(Score!AE379&gt;0,Score!AG379= "Positive"),     "Incomplete",""))</f>
        <v/>
      </c>
      <c r="R380" s="13" t="str">
        <f xml:space="preserve"> IF( COUNT(Score!N379:S379)&gt;0,             VLOOKUP( SUM(Score!N379:S379),Lookups!#REF!,3), "")</f>
        <v/>
      </c>
      <c r="S380" s="13"/>
      <c r="T380" s="13"/>
      <c r="U380" s="13"/>
      <c r="V380" s="13"/>
      <c r="W380" s="13"/>
      <c r="X380" s="13"/>
      <c r="Y380" s="13"/>
      <c r="Z380" s="13"/>
      <c r="AA380" s="13"/>
      <c r="AB380" s="13"/>
      <c r="AC380" s="13"/>
      <c r="AD380" s="13"/>
      <c r="AE380" s="13"/>
      <c r="AF380" s="13"/>
      <c r="AG380" s="13"/>
      <c r="AH380" s="13"/>
      <c r="AI380" s="13"/>
      <c r="AJ380" s="13"/>
      <c r="AK380" s="13"/>
    </row>
    <row r="381" spans="1:37" x14ac:dyDescent="0.25">
      <c r="A381" s="13"/>
      <c r="B381" s="13"/>
      <c r="C381" s="13"/>
      <c r="D381" s="13"/>
      <c r="E381" s="13"/>
      <c r="F381" s="13"/>
      <c r="G381" s="13"/>
      <c r="H381" s="13"/>
      <c r="I381" s="13" t="str">
        <f xml:space="preserve"> IF(COUNT(Score!G380:J380)&gt;0,                                          IF(Score!AG380 = "Positive", "Ask CRAFFT questions", "Ask CAR question only"), "")</f>
        <v/>
      </c>
      <c r="J381" s="13"/>
      <c r="K381" s="13"/>
      <c r="L381" s="13"/>
      <c r="M381" s="13"/>
      <c r="N381" s="13"/>
      <c r="O381" s="13"/>
      <c r="P381" s="13"/>
      <c r="Q381" s="13" t="str">
        <f>IF(ISNUMBER(P381),VLOOKUP(P381,Lookups!#REF!,2),IF(AND(Score!AE380&gt;0,Score!AG380= "Positive"),     "Incomplete",""))</f>
        <v/>
      </c>
      <c r="R381" s="13" t="str">
        <f xml:space="preserve"> IF( COUNT(Score!N380:S380)&gt;0,             VLOOKUP( SUM(Score!N380:S380),Lookups!#REF!,3), "")</f>
        <v/>
      </c>
      <c r="S381" s="13"/>
      <c r="T381" s="13"/>
      <c r="U381" s="13"/>
      <c r="V381" s="13"/>
      <c r="W381" s="13"/>
      <c r="X381" s="13"/>
      <c r="Y381" s="13"/>
      <c r="Z381" s="13"/>
      <c r="AA381" s="13"/>
      <c r="AB381" s="13"/>
      <c r="AC381" s="13"/>
      <c r="AD381" s="13"/>
      <c r="AE381" s="13"/>
      <c r="AF381" s="13"/>
      <c r="AG381" s="13"/>
      <c r="AH381" s="13"/>
      <c r="AI381" s="13"/>
      <c r="AJ381" s="13"/>
      <c r="AK381" s="13"/>
    </row>
    <row r="382" spans="1:37" x14ac:dyDescent="0.25">
      <c r="A382" s="13"/>
      <c r="B382" s="13"/>
      <c r="C382" s="13"/>
      <c r="D382" s="13"/>
      <c r="E382" s="13"/>
      <c r="F382" s="13"/>
      <c r="G382" s="13"/>
      <c r="H382" s="13"/>
      <c r="I382" s="13" t="str">
        <f xml:space="preserve"> IF(COUNT(Score!G381:J381)&gt;0,                                          IF(Score!AG381 = "Positive", "Ask CRAFFT questions", "Ask CAR question only"), "")</f>
        <v/>
      </c>
      <c r="J382" s="13"/>
      <c r="K382" s="13"/>
      <c r="L382" s="13"/>
      <c r="M382" s="13"/>
      <c r="N382" s="13"/>
      <c r="O382" s="13"/>
      <c r="P382" s="13"/>
      <c r="Q382" s="13" t="str">
        <f>IF(ISNUMBER(P382),VLOOKUP(P382,Lookups!#REF!,2),IF(AND(Score!AE381&gt;0,Score!AG381= "Positive"),     "Incomplete",""))</f>
        <v/>
      </c>
      <c r="R382" s="13" t="str">
        <f xml:space="preserve"> IF( COUNT(Score!N381:S381)&gt;0,             VLOOKUP( SUM(Score!N381:S381),Lookups!#REF!,3), "")</f>
        <v/>
      </c>
      <c r="S382" s="13"/>
      <c r="T382" s="13"/>
      <c r="U382" s="13"/>
      <c r="V382" s="13"/>
      <c r="W382" s="13"/>
      <c r="X382" s="13"/>
      <c r="Y382" s="13"/>
      <c r="Z382" s="13"/>
      <c r="AA382" s="13"/>
      <c r="AB382" s="13"/>
      <c r="AC382" s="13"/>
      <c r="AD382" s="13"/>
      <c r="AE382" s="13"/>
      <c r="AF382" s="13"/>
      <c r="AG382" s="13"/>
      <c r="AH382" s="13"/>
      <c r="AI382" s="13"/>
      <c r="AJ382" s="13"/>
      <c r="AK382" s="13"/>
    </row>
    <row r="383" spans="1:37" x14ac:dyDescent="0.25">
      <c r="A383" s="13"/>
      <c r="B383" s="13"/>
      <c r="C383" s="13"/>
      <c r="D383" s="13"/>
      <c r="E383" s="13"/>
      <c r="F383" s="13"/>
      <c r="G383" s="13"/>
      <c r="H383" s="13"/>
      <c r="I383" s="13" t="str">
        <f xml:space="preserve"> IF(COUNT(Score!G382:J382)&gt;0,                                          IF(Score!AG382 = "Positive", "Ask CRAFFT questions", "Ask CAR question only"), "")</f>
        <v/>
      </c>
      <c r="J383" s="13"/>
      <c r="K383" s="13"/>
      <c r="L383" s="13"/>
      <c r="M383" s="13"/>
      <c r="N383" s="13"/>
      <c r="O383" s="13"/>
      <c r="P383" s="13"/>
      <c r="Q383" s="13" t="str">
        <f>IF(ISNUMBER(P383),VLOOKUP(P383,Lookups!#REF!,2),IF(AND(Score!AE382&gt;0,Score!AG382= "Positive"),     "Incomplete",""))</f>
        <v/>
      </c>
      <c r="R383" s="13" t="str">
        <f xml:space="preserve"> IF( COUNT(Score!N382:S382)&gt;0,             VLOOKUP( SUM(Score!N382:S382),Lookups!#REF!,3), "")</f>
        <v/>
      </c>
      <c r="S383" s="13"/>
      <c r="T383" s="13"/>
      <c r="U383" s="13"/>
      <c r="V383" s="13"/>
      <c r="W383" s="13"/>
      <c r="X383" s="13"/>
      <c r="Y383" s="13"/>
      <c r="Z383" s="13"/>
      <c r="AA383" s="13"/>
      <c r="AB383" s="13"/>
      <c r="AC383" s="13"/>
      <c r="AD383" s="13"/>
      <c r="AE383" s="13"/>
      <c r="AF383" s="13"/>
      <c r="AG383" s="13"/>
      <c r="AH383" s="13"/>
      <c r="AI383" s="13"/>
      <c r="AJ383" s="13"/>
      <c r="AK383" s="13"/>
    </row>
    <row r="384" spans="1:37" x14ac:dyDescent="0.25">
      <c r="A384" s="13"/>
      <c r="B384" s="13"/>
      <c r="C384" s="13"/>
      <c r="D384" s="13"/>
      <c r="E384" s="13"/>
      <c r="F384" s="13"/>
      <c r="G384" s="13"/>
      <c r="H384" s="13"/>
      <c r="I384" s="13" t="str">
        <f xml:space="preserve"> IF(COUNT(Score!G383:J383)&gt;0,                                          IF(Score!AG383 = "Positive", "Ask CRAFFT questions", "Ask CAR question only"), "")</f>
        <v/>
      </c>
      <c r="J384" s="13"/>
      <c r="K384" s="13"/>
      <c r="L384" s="13"/>
      <c r="M384" s="13"/>
      <c r="N384" s="13"/>
      <c r="O384" s="13"/>
      <c r="P384" s="13"/>
      <c r="Q384" s="13" t="str">
        <f>IF(ISNUMBER(P384),VLOOKUP(P384,Lookups!#REF!,2),IF(AND(Score!AE383&gt;0,Score!AG383= "Positive"),     "Incomplete",""))</f>
        <v/>
      </c>
      <c r="R384" s="13" t="str">
        <f xml:space="preserve"> IF( COUNT(Score!N383:S383)&gt;0,             VLOOKUP( SUM(Score!N383:S383),Lookups!#REF!,3), "")</f>
        <v/>
      </c>
      <c r="S384" s="13"/>
      <c r="T384" s="13"/>
      <c r="U384" s="13"/>
      <c r="V384" s="13"/>
      <c r="W384" s="13"/>
      <c r="X384" s="13"/>
      <c r="Y384" s="13"/>
      <c r="Z384" s="13"/>
      <c r="AA384" s="13"/>
      <c r="AB384" s="13"/>
      <c r="AC384" s="13"/>
      <c r="AD384" s="13"/>
      <c r="AE384" s="13"/>
      <c r="AF384" s="13"/>
      <c r="AG384" s="13"/>
      <c r="AH384" s="13"/>
      <c r="AI384" s="13"/>
      <c r="AJ384" s="13"/>
      <c r="AK384" s="13"/>
    </row>
    <row r="385" spans="1:37" x14ac:dyDescent="0.25">
      <c r="A385" s="13"/>
      <c r="B385" s="13"/>
      <c r="C385" s="13"/>
      <c r="D385" s="13"/>
      <c r="E385" s="13"/>
      <c r="F385" s="13"/>
      <c r="G385" s="13"/>
      <c r="H385" s="13"/>
      <c r="I385" s="13" t="str">
        <f xml:space="preserve"> IF(COUNT(Score!G384:J384)&gt;0,                                          IF(Score!AG384 = "Positive", "Ask CRAFFT questions", "Ask CAR question only"), "")</f>
        <v/>
      </c>
      <c r="J385" s="13"/>
      <c r="K385" s="13"/>
      <c r="L385" s="13"/>
      <c r="M385" s="13"/>
      <c r="N385" s="13"/>
      <c r="O385" s="13"/>
      <c r="P385" s="13"/>
      <c r="Q385" s="13" t="str">
        <f>IF(ISNUMBER(P385),VLOOKUP(P385,Lookups!#REF!,2),IF(AND(Score!AE384&gt;0,Score!AG384= "Positive"),     "Incomplete",""))</f>
        <v/>
      </c>
      <c r="R385" s="13" t="str">
        <f xml:space="preserve"> IF( COUNT(Score!N384:S384)&gt;0,             VLOOKUP( SUM(Score!N384:S384),Lookups!#REF!,3), "")</f>
        <v/>
      </c>
      <c r="S385" s="13"/>
      <c r="T385" s="13"/>
      <c r="U385" s="13"/>
      <c r="V385" s="13"/>
      <c r="W385" s="13"/>
      <c r="X385" s="13"/>
      <c r="Y385" s="13"/>
      <c r="Z385" s="13"/>
      <c r="AA385" s="13"/>
      <c r="AB385" s="13"/>
      <c r="AC385" s="13"/>
      <c r="AD385" s="13"/>
      <c r="AE385" s="13"/>
      <c r="AF385" s="13"/>
      <c r="AG385" s="13"/>
      <c r="AH385" s="13"/>
      <c r="AI385" s="13"/>
      <c r="AJ385" s="13"/>
      <c r="AK385" s="13"/>
    </row>
    <row r="386" spans="1:37" x14ac:dyDescent="0.25">
      <c r="A386" s="13"/>
      <c r="B386" s="13"/>
      <c r="C386" s="13"/>
      <c r="D386" s="13"/>
      <c r="E386" s="13"/>
      <c r="F386" s="13"/>
      <c r="G386" s="13"/>
      <c r="H386" s="13"/>
      <c r="I386" s="13" t="str">
        <f xml:space="preserve"> IF(COUNT(Score!G385:J385)&gt;0,                                          IF(Score!AG385 = "Positive", "Ask CRAFFT questions", "Ask CAR question only"), "")</f>
        <v/>
      </c>
      <c r="J386" s="13"/>
      <c r="K386" s="13"/>
      <c r="L386" s="13"/>
      <c r="M386" s="13"/>
      <c r="N386" s="13"/>
      <c r="O386" s="13"/>
      <c r="P386" s="13"/>
      <c r="Q386" s="13" t="str">
        <f>IF(ISNUMBER(P386),VLOOKUP(P386,Lookups!#REF!,2),IF(AND(Score!AE385&gt;0,Score!AG385= "Positive"),     "Incomplete",""))</f>
        <v/>
      </c>
      <c r="R386" s="13" t="str">
        <f xml:space="preserve"> IF( COUNT(Score!N385:S385)&gt;0,             VLOOKUP( SUM(Score!N385:S385),Lookups!#REF!,3), "")</f>
        <v/>
      </c>
      <c r="S386" s="13"/>
      <c r="T386" s="13"/>
      <c r="U386" s="13"/>
      <c r="V386" s="13"/>
      <c r="W386" s="13"/>
      <c r="X386" s="13"/>
      <c r="Y386" s="13"/>
      <c r="Z386" s="13"/>
      <c r="AA386" s="13"/>
      <c r="AB386" s="13"/>
      <c r="AC386" s="13"/>
      <c r="AD386" s="13"/>
      <c r="AE386" s="13"/>
      <c r="AF386" s="13"/>
      <c r="AG386" s="13"/>
      <c r="AH386" s="13"/>
      <c r="AI386" s="13"/>
      <c r="AJ386" s="13"/>
      <c r="AK386" s="13"/>
    </row>
    <row r="387" spans="1:37" x14ac:dyDescent="0.25">
      <c r="A387" s="13"/>
      <c r="B387" s="13"/>
      <c r="C387" s="13"/>
      <c r="D387" s="13"/>
      <c r="E387" s="13"/>
      <c r="F387" s="13"/>
      <c r="G387" s="13"/>
      <c r="H387" s="13"/>
      <c r="I387" s="13" t="str">
        <f xml:space="preserve"> IF(COUNT(Score!G386:J386)&gt;0,                                          IF(Score!AG386 = "Positive", "Ask CRAFFT questions", "Ask CAR question only"), "")</f>
        <v/>
      </c>
      <c r="J387" s="13"/>
      <c r="K387" s="13"/>
      <c r="L387" s="13"/>
      <c r="M387" s="13"/>
      <c r="N387" s="13"/>
      <c r="O387" s="13"/>
      <c r="P387" s="13"/>
      <c r="Q387" s="13" t="str">
        <f>IF(ISNUMBER(P387),VLOOKUP(P387,Lookups!#REF!,2),IF(AND(Score!AE386&gt;0,Score!AG386= "Positive"),     "Incomplete",""))</f>
        <v/>
      </c>
      <c r="R387" s="13" t="str">
        <f xml:space="preserve"> IF( COUNT(Score!N386:S386)&gt;0,             VLOOKUP( SUM(Score!N386:S386),Lookups!#REF!,3), "")</f>
        <v/>
      </c>
      <c r="S387" s="13"/>
      <c r="T387" s="13"/>
      <c r="U387" s="13"/>
      <c r="V387" s="13"/>
      <c r="W387" s="13"/>
      <c r="X387" s="13"/>
      <c r="Y387" s="13"/>
      <c r="Z387" s="13"/>
      <c r="AA387" s="13"/>
      <c r="AB387" s="13"/>
      <c r="AC387" s="13"/>
      <c r="AD387" s="13"/>
      <c r="AE387" s="13"/>
      <c r="AF387" s="13"/>
      <c r="AG387" s="13"/>
      <c r="AH387" s="13"/>
      <c r="AI387" s="13"/>
      <c r="AJ387" s="13"/>
      <c r="AK387" s="13"/>
    </row>
    <row r="388" spans="1:37" x14ac:dyDescent="0.25">
      <c r="A388" s="13"/>
      <c r="B388" s="13"/>
      <c r="C388" s="13"/>
      <c r="D388" s="13"/>
      <c r="E388" s="13"/>
      <c r="F388" s="13"/>
      <c r="G388" s="13"/>
      <c r="H388" s="13"/>
      <c r="I388" s="13" t="str">
        <f xml:space="preserve"> IF(COUNT(Score!G387:J387)&gt;0,                                          IF(Score!AG387 = "Positive", "Ask CRAFFT questions", "Ask CAR question only"), "")</f>
        <v/>
      </c>
      <c r="J388" s="13"/>
      <c r="K388" s="13"/>
      <c r="L388" s="13"/>
      <c r="M388" s="13"/>
      <c r="N388" s="13"/>
      <c r="O388" s="13"/>
      <c r="P388" s="13"/>
      <c r="Q388" s="13" t="str">
        <f>IF(ISNUMBER(P388),VLOOKUP(P388,Lookups!#REF!,2),IF(AND(Score!AE387&gt;0,Score!AG387= "Positive"),     "Incomplete",""))</f>
        <v/>
      </c>
      <c r="R388" s="13" t="str">
        <f xml:space="preserve"> IF( COUNT(Score!N387:S387)&gt;0,             VLOOKUP( SUM(Score!N387:S387),Lookups!#REF!,3), "")</f>
        <v/>
      </c>
      <c r="S388" s="13"/>
      <c r="T388" s="13"/>
      <c r="U388" s="13"/>
      <c r="V388" s="13"/>
      <c r="W388" s="13"/>
      <c r="X388" s="13"/>
      <c r="Y388" s="13"/>
      <c r="Z388" s="13"/>
      <c r="AA388" s="13"/>
      <c r="AB388" s="13"/>
      <c r="AC388" s="13"/>
      <c r="AD388" s="13"/>
      <c r="AE388" s="13"/>
      <c r="AF388" s="13"/>
      <c r="AG388" s="13"/>
      <c r="AH388" s="13"/>
      <c r="AI388" s="13"/>
      <c r="AJ388" s="13"/>
      <c r="AK388" s="13"/>
    </row>
    <row r="389" spans="1:37" x14ac:dyDescent="0.25">
      <c r="A389" s="13"/>
      <c r="B389" s="13"/>
      <c r="C389" s="13"/>
      <c r="D389" s="13"/>
      <c r="E389" s="13"/>
      <c r="F389" s="13"/>
      <c r="G389" s="13"/>
      <c r="H389" s="13"/>
      <c r="I389" s="13" t="str">
        <f xml:space="preserve"> IF(COUNT(Score!G388:J388)&gt;0,                                          IF(Score!AG388 = "Positive", "Ask CRAFFT questions", "Ask CAR question only"), "")</f>
        <v/>
      </c>
      <c r="J389" s="13"/>
      <c r="K389" s="13"/>
      <c r="L389" s="13"/>
      <c r="M389" s="13"/>
      <c r="N389" s="13"/>
      <c r="O389" s="13"/>
      <c r="P389" s="13"/>
      <c r="Q389" s="13" t="str">
        <f>IF(ISNUMBER(P389),VLOOKUP(P389,Lookups!#REF!,2),IF(AND(Score!AE388&gt;0,Score!AG388= "Positive"),     "Incomplete",""))</f>
        <v/>
      </c>
      <c r="R389" s="13" t="str">
        <f xml:space="preserve"> IF( COUNT(Score!N388:S388)&gt;0,             VLOOKUP( SUM(Score!N388:S388),Lookups!#REF!,3), "")</f>
        <v/>
      </c>
      <c r="S389" s="13"/>
      <c r="T389" s="13"/>
      <c r="U389" s="13"/>
      <c r="V389" s="13"/>
      <c r="W389" s="13"/>
      <c r="X389" s="13"/>
      <c r="Y389" s="13"/>
      <c r="Z389" s="13"/>
      <c r="AA389" s="13"/>
      <c r="AB389" s="13"/>
      <c r="AC389" s="13"/>
      <c r="AD389" s="13"/>
      <c r="AE389" s="13"/>
      <c r="AF389" s="13"/>
      <c r="AG389" s="13"/>
      <c r="AH389" s="13"/>
      <c r="AI389" s="13"/>
      <c r="AJ389" s="13"/>
      <c r="AK389" s="13"/>
    </row>
    <row r="390" spans="1:37" x14ac:dyDescent="0.25">
      <c r="A390" s="13"/>
      <c r="B390" s="13"/>
      <c r="C390" s="13"/>
      <c r="D390" s="13"/>
      <c r="E390" s="13"/>
      <c r="F390" s="13"/>
      <c r="G390" s="13"/>
      <c r="H390" s="13"/>
      <c r="I390" s="13" t="str">
        <f xml:space="preserve"> IF(COUNT(Score!G389:J389)&gt;0,                                          IF(Score!AG389 = "Positive", "Ask CRAFFT questions", "Ask CAR question only"), "")</f>
        <v/>
      </c>
      <c r="J390" s="13"/>
      <c r="K390" s="13"/>
      <c r="L390" s="13"/>
      <c r="M390" s="13"/>
      <c r="N390" s="13"/>
      <c r="O390" s="13"/>
      <c r="P390" s="13"/>
      <c r="Q390" s="13" t="str">
        <f>IF(ISNUMBER(P390),VLOOKUP(P390,Lookups!#REF!,2),IF(AND(Score!AE389&gt;0,Score!AG389= "Positive"),     "Incomplete",""))</f>
        <v/>
      </c>
      <c r="R390" s="13" t="str">
        <f xml:space="preserve"> IF( COUNT(Score!N389:S389)&gt;0,             VLOOKUP( SUM(Score!N389:S389),Lookups!#REF!,3), "")</f>
        <v/>
      </c>
      <c r="S390" s="13"/>
      <c r="T390" s="13"/>
      <c r="U390" s="13"/>
      <c r="V390" s="13"/>
      <c r="W390" s="13"/>
      <c r="X390" s="13"/>
      <c r="Y390" s="13"/>
      <c r="Z390" s="13"/>
      <c r="AA390" s="13"/>
      <c r="AB390" s="13"/>
      <c r="AC390" s="13"/>
      <c r="AD390" s="13"/>
      <c r="AE390" s="13"/>
      <c r="AF390" s="13"/>
      <c r="AG390" s="13"/>
      <c r="AH390" s="13"/>
      <c r="AI390" s="13"/>
      <c r="AJ390" s="13"/>
      <c r="AK390" s="13"/>
    </row>
    <row r="391" spans="1:37" x14ac:dyDescent="0.25">
      <c r="A391" s="13"/>
      <c r="B391" s="13"/>
      <c r="C391" s="13"/>
      <c r="D391" s="13"/>
      <c r="E391" s="13"/>
      <c r="F391" s="13"/>
      <c r="G391" s="13"/>
      <c r="H391" s="13"/>
      <c r="I391" s="13" t="str">
        <f xml:space="preserve"> IF(COUNT(Score!G390:J390)&gt;0,                                          IF(Score!AG390 = "Positive", "Ask CRAFFT questions", "Ask CAR question only"), "")</f>
        <v/>
      </c>
      <c r="J391" s="13"/>
      <c r="K391" s="13"/>
      <c r="L391" s="13"/>
      <c r="M391" s="13"/>
      <c r="N391" s="13"/>
      <c r="O391" s="13"/>
      <c r="P391" s="13"/>
      <c r="Q391" s="13" t="str">
        <f>IF(ISNUMBER(P391),VLOOKUP(P391,Lookups!#REF!,2),IF(AND(Score!AE390&gt;0,Score!AG390= "Positive"),     "Incomplete",""))</f>
        <v/>
      </c>
      <c r="R391" s="13" t="str">
        <f xml:space="preserve"> IF( COUNT(Score!N390:S390)&gt;0,             VLOOKUP( SUM(Score!N390:S390),Lookups!#REF!,3), "")</f>
        <v/>
      </c>
      <c r="S391" s="13"/>
      <c r="T391" s="13"/>
      <c r="U391" s="13"/>
      <c r="V391" s="13"/>
      <c r="W391" s="13"/>
      <c r="X391" s="13"/>
      <c r="Y391" s="13"/>
      <c r="Z391" s="13"/>
      <c r="AA391" s="13"/>
      <c r="AB391" s="13"/>
      <c r="AC391" s="13"/>
      <c r="AD391" s="13"/>
      <c r="AE391" s="13"/>
      <c r="AF391" s="13"/>
      <c r="AG391" s="13"/>
      <c r="AH391" s="13"/>
      <c r="AI391" s="13"/>
      <c r="AJ391" s="13"/>
      <c r="AK391" s="13"/>
    </row>
    <row r="392" spans="1:37" x14ac:dyDescent="0.25">
      <c r="A392" s="13"/>
      <c r="B392" s="13"/>
      <c r="C392" s="13"/>
      <c r="D392" s="13"/>
      <c r="E392" s="13"/>
      <c r="F392" s="13"/>
      <c r="G392" s="13"/>
      <c r="H392" s="13"/>
      <c r="I392" s="13" t="str">
        <f xml:space="preserve"> IF(COUNT(Score!G391:J391)&gt;0,                                          IF(Score!AG391 = "Positive", "Ask CRAFFT questions", "Ask CAR question only"), "")</f>
        <v/>
      </c>
      <c r="J392" s="13"/>
      <c r="K392" s="13"/>
      <c r="L392" s="13"/>
      <c r="M392" s="13"/>
      <c r="N392" s="13"/>
      <c r="O392" s="13"/>
      <c r="P392" s="13"/>
      <c r="Q392" s="13" t="str">
        <f>IF(ISNUMBER(P392),VLOOKUP(P392,Lookups!#REF!,2),IF(AND(Score!AE391&gt;0,Score!AG391= "Positive"),     "Incomplete",""))</f>
        <v/>
      </c>
      <c r="R392" s="13" t="str">
        <f xml:space="preserve"> IF( COUNT(Score!N391:S391)&gt;0,             VLOOKUP( SUM(Score!N391:S391),Lookups!#REF!,3), "")</f>
        <v/>
      </c>
      <c r="S392" s="13"/>
      <c r="T392" s="13"/>
      <c r="U392" s="13"/>
      <c r="V392" s="13"/>
      <c r="W392" s="13"/>
      <c r="X392" s="13"/>
      <c r="Y392" s="13"/>
      <c r="Z392" s="13"/>
      <c r="AA392" s="13"/>
      <c r="AB392" s="13"/>
      <c r="AC392" s="13"/>
      <c r="AD392" s="13"/>
      <c r="AE392" s="13"/>
      <c r="AF392" s="13"/>
      <c r="AG392" s="13"/>
      <c r="AH392" s="13"/>
      <c r="AI392" s="13"/>
      <c r="AJ392" s="13"/>
      <c r="AK392" s="13"/>
    </row>
    <row r="393" spans="1:37" x14ac:dyDescent="0.25">
      <c r="A393" s="13"/>
      <c r="B393" s="13"/>
      <c r="C393" s="13"/>
      <c r="D393" s="13"/>
      <c r="E393" s="13"/>
      <c r="F393" s="13"/>
      <c r="G393" s="13"/>
      <c r="H393" s="13"/>
      <c r="I393" s="13" t="str">
        <f xml:space="preserve"> IF(COUNT(Score!G392:J392)&gt;0,                                          IF(Score!AG392 = "Positive", "Ask CRAFFT questions", "Ask CAR question only"), "")</f>
        <v/>
      </c>
      <c r="J393" s="13"/>
      <c r="K393" s="13"/>
      <c r="L393" s="13"/>
      <c r="M393" s="13"/>
      <c r="N393" s="13"/>
      <c r="O393" s="13"/>
      <c r="P393" s="13"/>
      <c r="Q393" s="13" t="str">
        <f>IF(ISNUMBER(P393),VLOOKUP(P393,Lookups!#REF!,2),IF(AND(Score!AE392&gt;0,Score!AG392= "Positive"),     "Incomplete",""))</f>
        <v/>
      </c>
      <c r="R393" s="13" t="str">
        <f xml:space="preserve"> IF( COUNT(Score!N392:S392)&gt;0,             VLOOKUP( SUM(Score!N392:S392),Lookups!#REF!,3), "")</f>
        <v/>
      </c>
      <c r="S393" s="13"/>
      <c r="T393" s="13"/>
      <c r="U393" s="13"/>
      <c r="V393" s="13"/>
      <c r="W393" s="13"/>
      <c r="X393" s="13"/>
      <c r="Y393" s="13"/>
      <c r="Z393" s="13"/>
      <c r="AA393" s="13"/>
      <c r="AB393" s="13"/>
      <c r="AC393" s="13"/>
      <c r="AD393" s="13"/>
      <c r="AE393" s="13"/>
      <c r="AF393" s="13"/>
      <c r="AG393" s="13"/>
      <c r="AH393" s="13"/>
      <c r="AI393" s="13"/>
      <c r="AJ393" s="13"/>
      <c r="AK393" s="13"/>
    </row>
    <row r="394" spans="1:37" x14ac:dyDescent="0.25">
      <c r="A394" s="13"/>
      <c r="B394" s="13"/>
      <c r="C394" s="13"/>
      <c r="D394" s="13"/>
      <c r="E394" s="13"/>
      <c r="F394" s="13"/>
      <c r="G394" s="13"/>
      <c r="H394" s="13"/>
      <c r="I394" s="13" t="str">
        <f xml:space="preserve"> IF(COUNT(Score!G393:J393)&gt;0,                                          IF(Score!AG393 = "Positive", "Ask CRAFFT questions", "Ask CAR question only"), "")</f>
        <v/>
      </c>
      <c r="J394" s="13"/>
      <c r="K394" s="13"/>
      <c r="L394" s="13"/>
      <c r="M394" s="13"/>
      <c r="N394" s="13"/>
      <c r="O394" s="13"/>
      <c r="P394" s="13"/>
      <c r="Q394" s="13" t="str">
        <f>IF(ISNUMBER(P394),VLOOKUP(P394,Lookups!#REF!,2),IF(AND(Score!AE393&gt;0,Score!AG393= "Positive"),     "Incomplete",""))</f>
        <v/>
      </c>
      <c r="R394" s="13" t="str">
        <f xml:space="preserve"> IF( COUNT(Score!N393:S393)&gt;0,             VLOOKUP( SUM(Score!N393:S393),Lookups!#REF!,3), "")</f>
        <v/>
      </c>
      <c r="S394" s="13"/>
      <c r="T394" s="13"/>
      <c r="U394" s="13"/>
      <c r="V394" s="13"/>
      <c r="W394" s="13"/>
      <c r="X394" s="13"/>
      <c r="Y394" s="13"/>
      <c r="Z394" s="13"/>
      <c r="AA394" s="13"/>
      <c r="AB394" s="13"/>
      <c r="AC394" s="13"/>
      <c r="AD394" s="13"/>
      <c r="AE394" s="13"/>
      <c r="AF394" s="13"/>
      <c r="AG394" s="13"/>
      <c r="AH394" s="13"/>
      <c r="AI394" s="13"/>
      <c r="AJ394" s="13"/>
      <c r="AK394" s="13"/>
    </row>
    <row r="395" spans="1:37" x14ac:dyDescent="0.25">
      <c r="A395" s="13"/>
      <c r="B395" s="13"/>
      <c r="C395" s="13"/>
      <c r="D395" s="13"/>
      <c r="E395" s="13"/>
      <c r="F395" s="13"/>
      <c r="G395" s="13"/>
      <c r="H395" s="13"/>
      <c r="I395" s="13" t="str">
        <f xml:space="preserve"> IF(COUNT(Score!G394:J394)&gt;0,                                          IF(Score!AG394 = "Positive", "Ask CRAFFT questions", "Ask CAR question only"), "")</f>
        <v/>
      </c>
      <c r="J395" s="13"/>
      <c r="K395" s="13"/>
      <c r="L395" s="13"/>
      <c r="M395" s="13"/>
      <c r="N395" s="13"/>
      <c r="O395" s="13"/>
      <c r="P395" s="13"/>
      <c r="Q395" s="13" t="str">
        <f>IF(ISNUMBER(P395),VLOOKUP(P395,Lookups!#REF!,2),IF(AND(Score!AE394&gt;0,Score!AG394= "Positive"),     "Incomplete",""))</f>
        <v/>
      </c>
      <c r="R395" s="13" t="str">
        <f xml:space="preserve"> IF( COUNT(Score!N394:S394)&gt;0,             VLOOKUP( SUM(Score!N394:S394),Lookups!#REF!,3), "")</f>
        <v/>
      </c>
      <c r="S395" s="13"/>
      <c r="T395" s="13"/>
      <c r="U395" s="13"/>
      <c r="V395" s="13"/>
      <c r="W395" s="13"/>
      <c r="X395" s="13"/>
      <c r="Y395" s="13"/>
      <c r="Z395" s="13"/>
      <c r="AA395" s="13"/>
      <c r="AB395" s="13"/>
      <c r="AC395" s="13"/>
      <c r="AD395" s="13"/>
      <c r="AE395" s="13"/>
      <c r="AF395" s="13"/>
      <c r="AG395" s="13"/>
      <c r="AH395" s="13"/>
      <c r="AI395" s="13"/>
      <c r="AJ395" s="13"/>
      <c r="AK395" s="13"/>
    </row>
    <row r="396" spans="1:37" x14ac:dyDescent="0.25">
      <c r="A396" s="13"/>
      <c r="B396" s="13"/>
      <c r="C396" s="13"/>
      <c r="D396" s="13"/>
      <c r="E396" s="13"/>
      <c r="F396" s="13"/>
      <c r="G396" s="13"/>
      <c r="H396" s="13"/>
      <c r="I396" s="13" t="str">
        <f xml:space="preserve"> IF(COUNT(Score!G395:J395)&gt;0,                                          IF(Score!AG395 = "Positive", "Ask CRAFFT questions", "Ask CAR question only"), "")</f>
        <v/>
      </c>
      <c r="J396" s="13"/>
      <c r="K396" s="13"/>
      <c r="L396" s="13"/>
      <c r="M396" s="13"/>
      <c r="N396" s="13"/>
      <c r="O396" s="13"/>
      <c r="P396" s="13"/>
      <c r="Q396" s="13" t="str">
        <f>IF(ISNUMBER(P396),VLOOKUP(P396,Lookups!#REF!,2),IF(AND(Score!AE395&gt;0,Score!AG395= "Positive"),     "Incomplete",""))</f>
        <v/>
      </c>
      <c r="R396" s="13" t="str">
        <f xml:space="preserve"> IF( COUNT(Score!N395:S395)&gt;0,             VLOOKUP( SUM(Score!N395:S395),Lookups!#REF!,3), "")</f>
        <v/>
      </c>
      <c r="S396" s="13"/>
      <c r="T396" s="13"/>
      <c r="U396" s="13"/>
      <c r="V396" s="13"/>
      <c r="W396" s="13"/>
      <c r="X396" s="13"/>
      <c r="Y396" s="13"/>
      <c r="Z396" s="13"/>
      <c r="AA396" s="13"/>
      <c r="AB396" s="13"/>
      <c r="AC396" s="13"/>
      <c r="AD396" s="13"/>
      <c r="AE396" s="13"/>
      <c r="AF396" s="13"/>
      <c r="AG396" s="13"/>
      <c r="AH396" s="13"/>
      <c r="AI396" s="13"/>
      <c r="AJ396" s="13"/>
      <c r="AK396" s="13"/>
    </row>
    <row r="397" spans="1:37" x14ac:dyDescent="0.25">
      <c r="A397" s="13"/>
      <c r="B397" s="13"/>
      <c r="C397" s="13"/>
      <c r="D397" s="13"/>
      <c r="E397" s="13"/>
      <c r="F397" s="13"/>
      <c r="G397" s="13"/>
      <c r="H397" s="13"/>
      <c r="I397" s="13" t="str">
        <f xml:space="preserve"> IF(COUNT(Score!G396:J396)&gt;0,                                          IF(Score!AG396 = "Positive", "Ask CRAFFT questions", "Ask CAR question only"), "")</f>
        <v/>
      </c>
      <c r="J397" s="13"/>
      <c r="K397" s="13"/>
      <c r="L397" s="13"/>
      <c r="M397" s="13"/>
      <c r="N397" s="13"/>
      <c r="O397" s="13"/>
      <c r="P397" s="13"/>
      <c r="Q397" s="13" t="str">
        <f>IF(ISNUMBER(P397),VLOOKUP(P397,Lookups!#REF!,2),IF(AND(Score!AE396&gt;0,Score!AG396= "Positive"),     "Incomplete",""))</f>
        <v/>
      </c>
      <c r="R397" s="13" t="str">
        <f xml:space="preserve"> IF( COUNT(Score!N396:S396)&gt;0,             VLOOKUP( SUM(Score!N396:S396),Lookups!#REF!,3), "")</f>
        <v/>
      </c>
      <c r="S397" s="13"/>
      <c r="T397" s="13"/>
      <c r="U397" s="13"/>
      <c r="V397" s="13"/>
      <c r="W397" s="13"/>
      <c r="X397" s="13"/>
      <c r="Y397" s="13"/>
      <c r="Z397" s="13"/>
      <c r="AA397" s="13"/>
      <c r="AB397" s="13"/>
      <c r="AC397" s="13"/>
      <c r="AD397" s="13"/>
      <c r="AE397" s="13"/>
      <c r="AF397" s="13"/>
      <c r="AG397" s="13"/>
      <c r="AH397" s="13"/>
      <c r="AI397" s="13"/>
      <c r="AJ397" s="13"/>
      <c r="AK397" s="13"/>
    </row>
    <row r="398" spans="1:37" x14ac:dyDescent="0.25">
      <c r="A398" s="13"/>
      <c r="B398" s="13"/>
      <c r="C398" s="13"/>
      <c r="D398" s="13"/>
      <c r="E398" s="13"/>
      <c r="F398" s="13"/>
      <c r="G398" s="13"/>
      <c r="H398" s="13"/>
      <c r="I398" s="13" t="str">
        <f xml:space="preserve"> IF(COUNT(Score!G397:J397)&gt;0,                                          IF(Score!AG397 = "Positive", "Ask CRAFFT questions", "Ask CAR question only"), "")</f>
        <v/>
      </c>
      <c r="J398" s="13"/>
      <c r="K398" s="13"/>
      <c r="L398" s="13"/>
      <c r="M398" s="13"/>
      <c r="N398" s="13"/>
      <c r="O398" s="13"/>
      <c r="P398" s="13"/>
      <c r="Q398" s="13" t="str">
        <f>IF(ISNUMBER(P398),VLOOKUP(P398,Lookups!#REF!,2),IF(AND(Score!AE397&gt;0,Score!AG397= "Positive"),     "Incomplete",""))</f>
        <v/>
      </c>
      <c r="R398" s="13" t="str">
        <f xml:space="preserve"> IF( COUNT(Score!N397:S397)&gt;0,             VLOOKUP( SUM(Score!N397:S397),Lookups!#REF!,3), "")</f>
        <v/>
      </c>
      <c r="S398" s="13"/>
      <c r="T398" s="13"/>
      <c r="U398" s="13"/>
      <c r="V398" s="13"/>
      <c r="W398" s="13"/>
      <c r="X398" s="13"/>
      <c r="Y398" s="13"/>
      <c r="Z398" s="13"/>
      <c r="AA398" s="13"/>
      <c r="AB398" s="13"/>
      <c r="AC398" s="13"/>
      <c r="AD398" s="13"/>
      <c r="AE398" s="13"/>
      <c r="AF398" s="13"/>
      <c r="AG398" s="13"/>
      <c r="AH398" s="13"/>
      <c r="AI398" s="13"/>
      <c r="AJ398" s="13"/>
      <c r="AK398" s="13"/>
    </row>
    <row r="399" spans="1:37" x14ac:dyDescent="0.25">
      <c r="A399" s="13"/>
      <c r="B399" s="13"/>
      <c r="C399" s="13"/>
      <c r="D399" s="13"/>
      <c r="E399" s="13"/>
      <c r="F399" s="13"/>
      <c r="G399" s="13"/>
      <c r="H399" s="13"/>
      <c r="I399" s="13" t="str">
        <f xml:space="preserve"> IF(COUNT(Score!G398:J398)&gt;0,                                          IF(Score!AG398 = "Positive", "Ask CRAFFT questions", "Ask CAR question only"), "")</f>
        <v/>
      </c>
      <c r="J399" s="13"/>
      <c r="K399" s="13"/>
      <c r="L399" s="13"/>
      <c r="M399" s="13"/>
      <c r="N399" s="13"/>
      <c r="O399" s="13"/>
      <c r="P399" s="13"/>
      <c r="Q399" s="13" t="str">
        <f>IF(ISNUMBER(P399),VLOOKUP(P399,Lookups!#REF!,2),IF(AND(Score!AE398&gt;0,Score!AG398= "Positive"),     "Incomplete",""))</f>
        <v/>
      </c>
      <c r="R399" s="13" t="str">
        <f xml:space="preserve"> IF( COUNT(Score!N398:S398)&gt;0,             VLOOKUP( SUM(Score!N398:S398),Lookups!#REF!,3), "")</f>
        <v/>
      </c>
      <c r="S399" s="13"/>
      <c r="T399" s="13"/>
      <c r="U399" s="13"/>
      <c r="V399" s="13"/>
      <c r="W399" s="13"/>
      <c r="X399" s="13"/>
      <c r="Y399" s="13"/>
      <c r="Z399" s="13"/>
      <c r="AA399" s="13"/>
      <c r="AB399" s="13"/>
      <c r="AC399" s="13"/>
      <c r="AD399" s="13"/>
      <c r="AE399" s="13"/>
      <c r="AF399" s="13"/>
      <c r="AG399" s="13"/>
      <c r="AH399" s="13"/>
      <c r="AI399" s="13"/>
      <c r="AJ399" s="13"/>
      <c r="AK399" s="13"/>
    </row>
    <row r="400" spans="1:37" x14ac:dyDescent="0.25">
      <c r="A400" s="13"/>
      <c r="B400" s="13"/>
      <c r="C400" s="13"/>
      <c r="D400" s="13"/>
      <c r="E400" s="13"/>
      <c r="F400" s="13"/>
      <c r="G400" s="13"/>
      <c r="H400" s="13"/>
      <c r="I400" s="13" t="str">
        <f xml:space="preserve"> IF(COUNT(Score!G399:J399)&gt;0,                                          IF(Score!AG399 = "Positive", "Ask CRAFFT questions", "Ask CAR question only"), "")</f>
        <v/>
      </c>
      <c r="J400" s="13"/>
      <c r="K400" s="13"/>
      <c r="L400" s="13"/>
      <c r="M400" s="13"/>
      <c r="N400" s="13"/>
      <c r="O400" s="13"/>
      <c r="P400" s="13"/>
      <c r="Q400" s="13" t="str">
        <f>IF(ISNUMBER(P400),VLOOKUP(P400,Lookups!#REF!,2),IF(AND(Score!AE399&gt;0,Score!AG399= "Positive"),     "Incomplete",""))</f>
        <v/>
      </c>
      <c r="R400" s="13" t="str">
        <f xml:space="preserve"> IF( COUNT(Score!N399:S399)&gt;0,             VLOOKUP( SUM(Score!N399:S399),Lookups!#REF!,3), "")</f>
        <v/>
      </c>
      <c r="S400" s="13"/>
      <c r="T400" s="13"/>
      <c r="U400" s="13"/>
      <c r="V400" s="13"/>
      <c r="W400" s="13"/>
      <c r="X400" s="13"/>
      <c r="Y400" s="13"/>
      <c r="Z400" s="13"/>
      <c r="AA400" s="13"/>
      <c r="AB400" s="13"/>
      <c r="AC400" s="13"/>
      <c r="AD400" s="13"/>
      <c r="AE400" s="13"/>
      <c r="AF400" s="13"/>
      <c r="AG400" s="13"/>
      <c r="AH400" s="13"/>
      <c r="AI400" s="13"/>
      <c r="AJ400" s="13"/>
      <c r="AK400" s="13"/>
    </row>
    <row r="401" spans="1:37" x14ac:dyDescent="0.25">
      <c r="A401" s="13"/>
      <c r="B401" s="13"/>
      <c r="C401" s="13"/>
      <c r="D401" s="13"/>
      <c r="E401" s="13"/>
      <c r="F401" s="13"/>
      <c r="G401" s="13"/>
      <c r="H401" s="13"/>
      <c r="I401" s="13" t="str">
        <f xml:space="preserve"> IF(COUNT(Score!G400:J400)&gt;0,                                          IF(Score!AG400 = "Positive", "Ask CRAFFT questions", "Ask CAR question only"), "")</f>
        <v/>
      </c>
      <c r="J401" s="13"/>
      <c r="K401" s="13"/>
      <c r="L401" s="13"/>
      <c r="M401" s="13"/>
      <c r="N401" s="13"/>
      <c r="O401" s="13"/>
      <c r="P401" s="13"/>
      <c r="Q401" s="13" t="str">
        <f>IF(ISNUMBER(P401),VLOOKUP(P401,Lookups!#REF!,2),IF(AND(Score!AE400&gt;0,Score!AG400= "Positive"),     "Incomplete",""))</f>
        <v/>
      </c>
      <c r="R401" s="13" t="str">
        <f xml:space="preserve"> IF( COUNT(Score!N400:S400)&gt;0,             VLOOKUP( SUM(Score!N400:S400),Lookups!#REF!,3), "")</f>
        <v/>
      </c>
      <c r="S401" s="13"/>
      <c r="T401" s="13"/>
      <c r="U401" s="13"/>
      <c r="V401" s="13"/>
      <c r="W401" s="13"/>
      <c r="X401" s="13"/>
      <c r="Y401" s="13"/>
      <c r="Z401" s="13"/>
      <c r="AA401" s="13"/>
      <c r="AB401" s="13"/>
      <c r="AC401" s="13"/>
      <c r="AD401" s="13"/>
      <c r="AE401" s="13"/>
      <c r="AF401" s="13"/>
      <c r="AG401" s="13"/>
      <c r="AH401" s="13"/>
      <c r="AI401" s="13"/>
      <c r="AJ401" s="13"/>
      <c r="AK401" s="13"/>
    </row>
    <row r="402" spans="1:37" x14ac:dyDescent="0.25">
      <c r="A402" s="13"/>
      <c r="B402" s="13"/>
      <c r="C402" s="13"/>
      <c r="D402" s="13"/>
      <c r="E402" s="13"/>
      <c r="F402" s="13"/>
      <c r="G402" s="13"/>
      <c r="H402" s="13"/>
      <c r="I402" s="13" t="str">
        <f xml:space="preserve"> IF(COUNT(Score!G401:J401)&gt;0,                                          IF(Score!AG401 = "Positive", "Ask CRAFFT questions", "Ask CAR question only"), "")</f>
        <v/>
      </c>
      <c r="J402" s="13"/>
      <c r="K402" s="13"/>
      <c r="L402" s="13"/>
      <c r="M402" s="13"/>
      <c r="N402" s="13"/>
      <c r="O402" s="13"/>
      <c r="P402" s="13"/>
      <c r="Q402" s="13" t="str">
        <f>IF(ISNUMBER(P402),VLOOKUP(P402,Lookups!#REF!,2),IF(AND(Score!AE401&gt;0,Score!AG401= "Positive"),     "Incomplete",""))</f>
        <v/>
      </c>
      <c r="R402" s="13" t="str">
        <f xml:space="preserve"> IF( COUNT(Score!N401:S401)&gt;0,             VLOOKUP( SUM(Score!N401:S401),Lookups!#REF!,3), "")</f>
        <v/>
      </c>
      <c r="S402" s="13"/>
      <c r="T402" s="13"/>
      <c r="U402" s="13"/>
      <c r="V402" s="13"/>
      <c r="W402" s="13"/>
      <c r="X402" s="13"/>
      <c r="Y402" s="13"/>
      <c r="Z402" s="13"/>
      <c r="AA402" s="13"/>
      <c r="AB402" s="13"/>
      <c r="AC402" s="13"/>
      <c r="AD402" s="13"/>
      <c r="AE402" s="13"/>
      <c r="AF402" s="13"/>
      <c r="AG402" s="13"/>
      <c r="AH402" s="13"/>
      <c r="AI402" s="13"/>
      <c r="AJ402" s="13"/>
      <c r="AK402" s="13"/>
    </row>
    <row r="403" spans="1:37" x14ac:dyDescent="0.25">
      <c r="A403" s="13"/>
      <c r="B403" s="13"/>
      <c r="C403" s="13"/>
      <c r="D403" s="13"/>
      <c r="E403" s="13"/>
      <c r="F403" s="13"/>
      <c r="G403" s="13"/>
      <c r="H403" s="13"/>
      <c r="I403" s="13" t="str">
        <f xml:space="preserve"> IF(COUNT(Score!G402:J402)&gt;0,                                          IF(Score!AG402 = "Positive", "Ask CRAFFT questions", "Ask CAR question only"), "")</f>
        <v/>
      </c>
      <c r="J403" s="13"/>
      <c r="K403" s="13"/>
      <c r="L403" s="13"/>
      <c r="M403" s="13"/>
      <c r="N403" s="13"/>
      <c r="O403" s="13"/>
      <c r="P403" s="13"/>
      <c r="Q403" s="13" t="str">
        <f>IF(ISNUMBER(P403),VLOOKUP(P403,Lookups!#REF!,2),IF(AND(Score!AE402&gt;0,Score!AG402= "Positive"),     "Incomplete",""))</f>
        <v/>
      </c>
      <c r="R403" s="13" t="str">
        <f xml:space="preserve"> IF( COUNT(Score!N402:S402)&gt;0,             VLOOKUP( SUM(Score!N402:S402),Lookups!#REF!,3), "")</f>
        <v/>
      </c>
      <c r="S403" s="13"/>
      <c r="T403" s="13"/>
      <c r="U403" s="13"/>
      <c r="V403" s="13"/>
      <c r="W403" s="13"/>
      <c r="X403" s="13"/>
      <c r="Y403" s="13"/>
      <c r="Z403" s="13"/>
      <c r="AA403" s="13"/>
      <c r="AB403" s="13"/>
      <c r="AC403" s="13"/>
      <c r="AD403" s="13"/>
      <c r="AE403" s="13"/>
      <c r="AF403" s="13"/>
      <c r="AG403" s="13"/>
      <c r="AH403" s="13"/>
      <c r="AI403" s="13"/>
      <c r="AJ403" s="13"/>
      <c r="AK403" s="13"/>
    </row>
    <row r="404" spans="1:37" x14ac:dyDescent="0.25">
      <c r="A404" s="13"/>
      <c r="B404" s="13"/>
      <c r="C404" s="13"/>
      <c r="D404" s="13"/>
      <c r="E404" s="13"/>
      <c r="F404" s="13"/>
      <c r="G404" s="13"/>
      <c r="H404" s="13"/>
      <c r="I404" s="13" t="str">
        <f xml:space="preserve"> IF(COUNT(Score!G403:J403)&gt;0,                                          IF(Score!AG403 = "Positive", "Ask CRAFFT questions", "Ask CAR question only"), "")</f>
        <v/>
      </c>
      <c r="J404" s="13"/>
      <c r="K404" s="13"/>
      <c r="L404" s="13"/>
      <c r="M404" s="13"/>
      <c r="N404" s="13"/>
      <c r="O404" s="13"/>
      <c r="P404" s="13"/>
      <c r="Q404" s="13" t="str">
        <f>IF(ISNUMBER(P404),VLOOKUP(P404,Lookups!#REF!,2),IF(AND(Score!AE403&gt;0,Score!AG403= "Positive"),     "Incomplete",""))</f>
        <v/>
      </c>
      <c r="R404" s="13" t="str">
        <f xml:space="preserve"> IF( COUNT(Score!N403:S403)&gt;0,             VLOOKUP( SUM(Score!N403:S403),Lookups!#REF!,3), "")</f>
        <v/>
      </c>
      <c r="S404" s="13"/>
      <c r="T404" s="13"/>
      <c r="U404" s="13"/>
      <c r="V404" s="13"/>
      <c r="W404" s="13"/>
      <c r="X404" s="13"/>
      <c r="Y404" s="13"/>
      <c r="Z404" s="13"/>
      <c r="AA404" s="13"/>
      <c r="AB404" s="13"/>
      <c r="AC404" s="13"/>
      <c r="AD404" s="13"/>
      <c r="AE404" s="13"/>
      <c r="AF404" s="13"/>
      <c r="AG404" s="13"/>
      <c r="AH404" s="13"/>
      <c r="AI404" s="13"/>
      <c r="AJ404" s="13"/>
      <c r="AK404" s="13"/>
    </row>
    <row r="405" spans="1:37" x14ac:dyDescent="0.25">
      <c r="A405" s="13"/>
      <c r="B405" s="13"/>
      <c r="C405" s="13"/>
      <c r="D405" s="13"/>
      <c r="E405" s="13"/>
      <c r="F405" s="13"/>
      <c r="G405" s="13"/>
      <c r="H405" s="13"/>
      <c r="I405" s="13" t="str">
        <f xml:space="preserve"> IF(COUNT(Score!G404:J404)&gt;0,                                          IF(Score!AG404 = "Positive", "Ask CRAFFT questions", "Ask CAR question only"), "")</f>
        <v/>
      </c>
      <c r="J405" s="13"/>
      <c r="K405" s="13"/>
      <c r="L405" s="13"/>
      <c r="M405" s="13"/>
      <c r="N405" s="13"/>
      <c r="O405" s="13"/>
      <c r="P405" s="13"/>
      <c r="Q405" s="13" t="str">
        <f>IF(ISNUMBER(P405),VLOOKUP(P405,Lookups!#REF!,2),IF(AND(Score!AE404&gt;0,Score!AG404= "Positive"),     "Incomplete",""))</f>
        <v/>
      </c>
      <c r="R405" s="13" t="str">
        <f xml:space="preserve"> IF( COUNT(Score!N404:S404)&gt;0,             VLOOKUP( SUM(Score!N404:S404),Lookups!#REF!,3), "")</f>
        <v/>
      </c>
      <c r="S405" s="13"/>
      <c r="T405" s="13"/>
      <c r="U405" s="13"/>
      <c r="V405" s="13"/>
      <c r="W405" s="13"/>
      <c r="X405" s="13"/>
      <c r="Y405" s="13"/>
      <c r="Z405" s="13"/>
      <c r="AA405" s="13"/>
      <c r="AB405" s="13"/>
      <c r="AC405" s="13"/>
      <c r="AD405" s="13"/>
      <c r="AE405" s="13"/>
      <c r="AF405" s="13"/>
      <c r="AG405" s="13"/>
      <c r="AH405" s="13"/>
      <c r="AI405" s="13"/>
      <c r="AJ405" s="13"/>
      <c r="AK405" s="13"/>
    </row>
    <row r="406" spans="1:37" x14ac:dyDescent="0.25">
      <c r="A406" s="13"/>
      <c r="B406" s="13"/>
      <c r="C406" s="13"/>
      <c r="D406" s="13"/>
      <c r="E406" s="13"/>
      <c r="F406" s="13"/>
      <c r="G406" s="13"/>
      <c r="H406" s="13"/>
      <c r="I406" s="13" t="str">
        <f xml:space="preserve"> IF(COUNT(Score!G405:J405)&gt;0,                                          IF(Score!AG405 = "Positive", "Ask CRAFFT questions", "Ask CAR question only"), "")</f>
        <v/>
      </c>
      <c r="J406" s="13"/>
      <c r="K406" s="13"/>
      <c r="L406" s="13"/>
      <c r="M406" s="13"/>
      <c r="N406" s="13"/>
      <c r="O406" s="13"/>
      <c r="P406" s="13"/>
      <c r="Q406" s="13" t="str">
        <f>IF(ISNUMBER(P406),VLOOKUP(P406,Lookups!#REF!,2),IF(AND(Score!AE405&gt;0,Score!AG405= "Positive"),     "Incomplete",""))</f>
        <v/>
      </c>
      <c r="R406" s="13" t="str">
        <f xml:space="preserve"> IF( COUNT(Score!N405:S405)&gt;0,             VLOOKUP( SUM(Score!N405:S405),Lookups!#REF!,3), "")</f>
        <v/>
      </c>
      <c r="S406" s="13"/>
      <c r="T406" s="13"/>
      <c r="U406" s="13"/>
      <c r="V406" s="13"/>
      <c r="W406" s="13"/>
      <c r="X406" s="13"/>
      <c r="Y406" s="13"/>
      <c r="Z406" s="13"/>
      <c r="AA406" s="13"/>
      <c r="AB406" s="13"/>
      <c r="AC406" s="13"/>
      <c r="AD406" s="13"/>
      <c r="AE406" s="13"/>
      <c r="AF406" s="13"/>
      <c r="AG406" s="13"/>
      <c r="AH406" s="13"/>
      <c r="AI406" s="13"/>
      <c r="AJ406" s="13"/>
      <c r="AK406" s="13"/>
    </row>
    <row r="407" spans="1:37" x14ac:dyDescent="0.25">
      <c r="A407" s="13"/>
      <c r="B407" s="13"/>
      <c r="C407" s="13"/>
      <c r="D407" s="13"/>
      <c r="E407" s="13"/>
      <c r="F407" s="13"/>
      <c r="G407" s="13"/>
      <c r="H407" s="13"/>
      <c r="I407" s="13" t="str">
        <f xml:space="preserve"> IF(COUNT(Score!G406:J406)&gt;0,                                          IF(Score!AG406 = "Positive", "Ask CRAFFT questions", "Ask CAR question only"), "")</f>
        <v/>
      </c>
      <c r="J407" s="13"/>
      <c r="K407" s="13"/>
      <c r="L407" s="13"/>
      <c r="M407" s="13"/>
      <c r="N407" s="13"/>
      <c r="O407" s="13"/>
      <c r="P407" s="13"/>
      <c r="Q407" s="13" t="str">
        <f>IF(ISNUMBER(P407),VLOOKUP(P407,Lookups!#REF!,2),IF(AND(Score!AE406&gt;0,Score!AG406= "Positive"),     "Incomplete",""))</f>
        <v/>
      </c>
      <c r="R407" s="13" t="str">
        <f xml:space="preserve"> IF( COUNT(Score!N406:S406)&gt;0,             VLOOKUP( SUM(Score!N406:S406),Lookups!#REF!,3), "")</f>
        <v/>
      </c>
      <c r="S407" s="13"/>
      <c r="T407" s="13"/>
      <c r="U407" s="13"/>
      <c r="V407" s="13"/>
      <c r="W407" s="13"/>
      <c r="X407" s="13"/>
      <c r="Y407" s="13"/>
      <c r="Z407" s="13"/>
      <c r="AA407" s="13"/>
      <c r="AB407" s="13"/>
      <c r="AC407" s="13"/>
      <c r="AD407" s="13"/>
      <c r="AE407" s="13"/>
      <c r="AF407" s="13"/>
      <c r="AG407" s="13"/>
      <c r="AH407" s="13"/>
      <c r="AI407" s="13"/>
      <c r="AJ407" s="13"/>
      <c r="AK407" s="13"/>
    </row>
    <row r="408" spans="1:37" ht="13" x14ac:dyDescent="0.3">
      <c r="A408" s="14" t="s">
        <v>2551</v>
      </c>
      <c r="B408" s="13"/>
      <c r="C408" s="13"/>
      <c r="D408" s="13"/>
      <c r="E408" s="13"/>
      <c r="F408" s="13"/>
      <c r="G408" s="13"/>
      <c r="H408" s="13"/>
      <c r="I408" s="13" t="str">
        <f xml:space="preserve"> IF(COUNT(Score!G407:J407)&gt;0,                                          IF(Score!AG407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row>
    <row r="409" spans="1:37" x14ac:dyDescent="0.25">
      <c r="A409" s="13"/>
      <c r="B409" s="13"/>
      <c r="C409" s="13"/>
      <c r="D409" s="13"/>
      <c r="E409" s="13"/>
      <c r="F409" s="13"/>
      <c r="G409" s="13"/>
      <c r="H409" s="13"/>
      <c r="I409" s="13" t="str">
        <f xml:space="preserve"> IF(COUNT(Score!G408:J408)&gt;0,                                          IF(Score!AG408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row>
    <row r="410" spans="1:37" x14ac:dyDescent="0.25">
      <c r="A410" s="13"/>
      <c r="B410" s="13"/>
      <c r="C410" s="13"/>
      <c r="D410" s="13"/>
      <c r="E410" s="13"/>
      <c r="F410" s="13"/>
      <c r="G410" s="13"/>
      <c r="H410" s="13"/>
      <c r="I410" s="13" t="str">
        <f xml:space="preserve"> IF(COUNT(Score!G409:J409)&gt;0,                                          IF(Score!AG409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row>
    <row r="411" spans="1:37" x14ac:dyDescent="0.25">
      <c r="A411" s="13"/>
      <c r="B411" s="13"/>
      <c r="C411" s="13"/>
      <c r="D411" s="13"/>
      <c r="E411" s="13"/>
      <c r="F411" s="13"/>
      <c r="G411" s="13"/>
      <c r="H411" s="13"/>
      <c r="I411" s="13" t="str">
        <f xml:space="preserve"> IF(COUNT(Score!G410:J410)&gt;0,                                          IF(Score!AG410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row>
    <row r="412" spans="1:37" x14ac:dyDescent="0.25">
      <c r="A412" s="13"/>
      <c r="B412" s="13"/>
      <c r="C412" s="13"/>
      <c r="D412" s="13"/>
      <c r="E412" s="13"/>
      <c r="F412" s="13"/>
      <c r="G412" s="13"/>
      <c r="H412" s="13"/>
      <c r="I412" s="13" t="str">
        <f xml:space="preserve"> IF(COUNT(Score!G411:J411)&gt;0,                                          IF(Score!AG411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row>
    <row r="413" spans="1:37" x14ac:dyDescent="0.25">
      <c r="A413" s="13"/>
      <c r="B413" s="13"/>
      <c r="C413" s="13"/>
      <c r="D413" s="13"/>
      <c r="E413" s="13"/>
      <c r="F413" s="13"/>
      <c r="G413" s="13"/>
      <c r="H413" s="13"/>
      <c r="I413" s="13" t="str">
        <f xml:space="preserve"> IF(COUNT(Score!G412:J412)&gt;0,                                          IF(Score!AG412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row>
    <row r="414" spans="1:37" x14ac:dyDescent="0.25">
      <c r="A414" s="13"/>
      <c r="B414" s="13"/>
      <c r="C414" s="13"/>
      <c r="D414" s="13"/>
      <c r="E414" s="13"/>
      <c r="F414" s="13"/>
      <c r="G414" s="13"/>
      <c r="H414" s="13"/>
      <c r="I414" s="13" t="str">
        <f xml:space="preserve"> IF(COUNT(Score!G413:J413)&gt;0,                                          IF(Score!AG413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row>
    <row r="415" spans="1:37" x14ac:dyDescent="0.25">
      <c r="A415" s="13"/>
      <c r="B415" s="13"/>
      <c r="C415" s="13"/>
      <c r="D415" s="13"/>
      <c r="E415" s="13"/>
      <c r="F415" s="13"/>
      <c r="G415" s="13"/>
      <c r="H415" s="13"/>
      <c r="I415" s="13" t="str">
        <f xml:space="preserve"> IF(COUNT(Score!G414:J414)&gt;0,                                          IF(Score!AG414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row>
    <row r="416" spans="1:37" x14ac:dyDescent="0.25">
      <c r="A416" s="13"/>
      <c r="B416" s="13"/>
      <c r="C416" s="13"/>
      <c r="D416" s="13"/>
      <c r="E416" s="13"/>
      <c r="F416" s="13"/>
      <c r="G416" s="13"/>
      <c r="H416" s="13"/>
      <c r="I416" s="13" t="str">
        <f xml:space="preserve"> IF(COUNT(Score!G415:J415)&gt;0,                                          IF(Score!AG415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row>
    <row r="417" spans="1:37" x14ac:dyDescent="0.25">
      <c r="A417" s="13"/>
      <c r="B417" s="13"/>
      <c r="C417" s="13"/>
      <c r="D417" s="13"/>
      <c r="E417" s="13"/>
      <c r="F417" s="13"/>
      <c r="G417" s="13"/>
      <c r="H417" s="13"/>
      <c r="I417" s="13" t="str">
        <f xml:space="preserve"> IF(COUNT(Score!G416:J416)&gt;0,                                          IF(Score!AG416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row>
    <row r="418" spans="1:37" x14ac:dyDescent="0.25">
      <c r="A418" s="13"/>
      <c r="B418" s="13"/>
      <c r="C418" s="13"/>
      <c r="D418" s="13"/>
      <c r="E418" s="13"/>
      <c r="F418" s="13"/>
      <c r="G418" s="13"/>
      <c r="H418" s="13"/>
      <c r="I418" s="13" t="str">
        <f xml:space="preserve"> IF(COUNT(Score!G417:J417)&gt;0,                                          IF(Score!AG417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row>
    <row r="419" spans="1:37" x14ac:dyDescent="0.25">
      <c r="A419" s="13"/>
      <c r="B419" s="13"/>
      <c r="C419" s="13"/>
      <c r="D419" s="13"/>
      <c r="E419" s="13"/>
      <c r="F419" s="13"/>
      <c r="G419" s="13"/>
      <c r="H419" s="13"/>
      <c r="I419" s="13" t="str">
        <f xml:space="preserve"> IF(COUNT(Score!G418:J418)&gt;0,                                          IF(Score!AG418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row>
    <row r="420" spans="1:37" x14ac:dyDescent="0.25">
      <c r="A420" s="13"/>
      <c r="B420" s="13"/>
      <c r="C420" s="13"/>
      <c r="D420" s="13"/>
      <c r="E420" s="13"/>
      <c r="F420" s="13"/>
      <c r="G420" s="13"/>
      <c r="H420" s="13"/>
      <c r="I420" s="13" t="str">
        <f xml:space="preserve"> IF(COUNT(Score!G419:J419)&gt;0,                                          IF(Score!AG419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row>
    <row r="421" spans="1:37" x14ac:dyDescent="0.25">
      <c r="A421" s="13"/>
      <c r="B421" s="13"/>
      <c r="C421" s="13"/>
      <c r="D421" s="13"/>
      <c r="E421" s="13"/>
      <c r="F421" s="13"/>
      <c r="G421" s="13"/>
      <c r="H421" s="13"/>
      <c r="I421" s="13" t="str">
        <f xml:space="preserve"> IF(COUNT(Score!G420:J420)&gt;0,                                          IF(Score!AG420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row>
    <row r="422" spans="1:37" x14ac:dyDescent="0.25">
      <c r="A422" s="13"/>
      <c r="B422" s="13"/>
      <c r="C422" s="13"/>
      <c r="D422" s="13"/>
      <c r="E422" s="13"/>
      <c r="F422" s="13"/>
      <c r="G422" s="13"/>
      <c r="H422" s="13"/>
      <c r="I422" s="13" t="str">
        <f xml:space="preserve"> IF(COUNT(Score!G421:J421)&gt;0,                                          IF(Score!AG421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row>
    <row r="423" spans="1:37" x14ac:dyDescent="0.25">
      <c r="A423" s="13"/>
      <c r="B423" s="13"/>
      <c r="C423" s="13"/>
      <c r="D423" s="13"/>
      <c r="E423" s="13"/>
      <c r="F423" s="13"/>
      <c r="G423" s="13"/>
      <c r="H423" s="13"/>
      <c r="I423" s="13" t="str">
        <f xml:space="preserve"> IF(COUNT(Score!G422:J422)&gt;0,                                          IF(Score!AG422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row>
    <row r="424" spans="1:37" x14ac:dyDescent="0.25">
      <c r="A424" s="13"/>
      <c r="B424" s="13"/>
      <c r="C424" s="13"/>
      <c r="D424" s="13"/>
      <c r="E424" s="13"/>
      <c r="F424" s="13"/>
      <c r="G424" s="13"/>
      <c r="H424" s="13"/>
      <c r="I424" s="13" t="str">
        <f xml:space="preserve"> IF(COUNT(Score!G423:J423)&gt;0,                                          IF(Score!AG423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row>
    <row r="425" spans="1:37" x14ac:dyDescent="0.25">
      <c r="A425" s="13"/>
      <c r="B425" s="13"/>
      <c r="C425" s="13"/>
      <c r="D425" s="13"/>
      <c r="E425" s="13"/>
      <c r="F425" s="13"/>
      <c r="G425" s="13"/>
      <c r="H425" s="13"/>
      <c r="I425" s="13" t="str">
        <f xml:space="preserve"> IF(COUNT(Score!G424:J424)&gt;0,                                          IF(Score!AG424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row>
    <row r="426" spans="1:37" x14ac:dyDescent="0.25">
      <c r="A426" s="13"/>
      <c r="B426" s="13"/>
      <c r="C426" s="13"/>
      <c r="D426" s="13"/>
      <c r="E426" s="13"/>
      <c r="F426" s="13"/>
      <c r="G426" s="13"/>
      <c r="H426" s="13"/>
      <c r="I426" s="13" t="str">
        <f xml:space="preserve"> IF(COUNT(Score!G425:J425)&gt;0,                                          IF(Score!AG425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row>
    <row r="427" spans="1:37" x14ac:dyDescent="0.25">
      <c r="A427" s="13"/>
      <c r="B427" s="13"/>
      <c r="C427" s="13"/>
      <c r="D427" s="13"/>
      <c r="E427" s="13"/>
      <c r="F427" s="13"/>
      <c r="G427" s="13"/>
      <c r="H427" s="13"/>
      <c r="I427" s="13" t="str">
        <f xml:space="preserve"> IF(COUNT(Score!G426:J426)&gt;0,                                          IF(Score!AG426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row>
    <row r="428" spans="1:37" x14ac:dyDescent="0.25">
      <c r="A428" s="13"/>
      <c r="B428" s="13"/>
      <c r="C428" s="13"/>
      <c r="D428" s="13"/>
      <c r="E428" s="13"/>
      <c r="F428" s="13"/>
      <c r="G428" s="13"/>
      <c r="H428" s="13"/>
      <c r="I428" s="13" t="str">
        <f xml:space="preserve"> IF(COUNT(Score!G427:J427)&gt;0,                                          IF(Score!AG427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row>
    <row r="429" spans="1:37" x14ac:dyDescent="0.25">
      <c r="A429" s="13"/>
      <c r="B429" s="13"/>
      <c r="C429" s="13"/>
      <c r="D429" s="13"/>
      <c r="E429" s="13"/>
      <c r="F429" s="13"/>
      <c r="G429" s="13"/>
      <c r="H429" s="13"/>
      <c r="I429" s="13" t="str">
        <f xml:space="preserve"> IF(COUNT(Score!G428:J428)&gt;0,                                          IF(Score!AG428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row>
    <row r="430" spans="1:37" x14ac:dyDescent="0.25">
      <c r="A430" s="13"/>
      <c r="B430" s="13"/>
      <c r="C430" s="13"/>
      <c r="D430" s="13"/>
      <c r="E430" s="13"/>
      <c r="F430" s="13"/>
      <c r="G430" s="13"/>
      <c r="H430" s="13"/>
      <c r="I430" s="13" t="str">
        <f xml:space="preserve"> IF(COUNT(Score!G429:J429)&gt;0,                                          IF(Score!AG429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row>
    <row r="431" spans="1:37" x14ac:dyDescent="0.25">
      <c r="A431" s="13"/>
      <c r="B431" s="13"/>
      <c r="C431" s="13"/>
      <c r="D431" s="13"/>
      <c r="E431" s="13"/>
      <c r="F431" s="13"/>
      <c r="G431" s="13"/>
      <c r="H431" s="13"/>
      <c r="I431" s="13" t="str">
        <f xml:space="preserve"> IF(COUNT(Score!G430:J430)&gt;0,                                          IF(Score!AG430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row>
    <row r="432" spans="1:37" x14ac:dyDescent="0.25">
      <c r="A432" s="13"/>
      <c r="B432" s="13"/>
      <c r="C432" s="13"/>
      <c r="D432" s="13"/>
      <c r="E432" s="13"/>
      <c r="F432" s="13"/>
      <c r="G432" s="13"/>
      <c r="H432" s="13"/>
      <c r="I432" s="13" t="str">
        <f xml:space="preserve"> IF(COUNT(Score!G431:J431)&gt;0,                                          IF(Score!AG431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row>
    <row r="433" spans="1:37" x14ac:dyDescent="0.25">
      <c r="A433" s="13"/>
      <c r="B433" s="13"/>
      <c r="C433" s="13"/>
      <c r="D433" s="13"/>
      <c r="E433" s="13"/>
      <c r="F433" s="13"/>
      <c r="G433" s="13"/>
      <c r="H433" s="13"/>
      <c r="I433" s="13" t="str">
        <f xml:space="preserve"> IF(COUNT(Score!G432:J432)&gt;0,                                          IF(Score!AG432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row>
    <row r="434" spans="1:37" x14ac:dyDescent="0.25">
      <c r="A434" s="13"/>
      <c r="B434" s="13"/>
      <c r="C434" s="13"/>
      <c r="D434" s="13"/>
      <c r="E434" s="13"/>
      <c r="F434" s="13"/>
      <c r="G434" s="13"/>
      <c r="H434" s="13"/>
      <c r="I434" s="13" t="str">
        <f xml:space="preserve"> IF(COUNT(Score!G433:J433)&gt;0,                                          IF(Score!AG433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row>
    <row r="435" spans="1:37" x14ac:dyDescent="0.25">
      <c r="A435" s="13"/>
      <c r="B435" s="13"/>
      <c r="C435" s="13"/>
      <c r="D435" s="13"/>
      <c r="E435" s="13"/>
      <c r="F435" s="13"/>
      <c r="G435" s="13"/>
      <c r="H435" s="13"/>
      <c r="I435" s="13" t="str">
        <f xml:space="preserve"> IF(COUNT(Score!G434:J434)&gt;0,                                          IF(Score!AG434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row>
    <row r="436" spans="1:37" x14ac:dyDescent="0.25">
      <c r="A436" s="13"/>
      <c r="B436" s="13"/>
      <c r="C436" s="13"/>
      <c r="D436" s="13"/>
      <c r="E436" s="13"/>
      <c r="F436" s="13"/>
      <c r="G436" s="13"/>
      <c r="H436" s="13"/>
      <c r="I436" s="13" t="str">
        <f xml:space="preserve"> IF(COUNT(Score!G435:J435)&gt;0,                                          IF(Score!AG435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row>
    <row r="437" spans="1:37" x14ac:dyDescent="0.25">
      <c r="A437" s="13"/>
      <c r="B437" s="13"/>
      <c r="C437" s="13"/>
      <c r="D437" s="13"/>
      <c r="E437" s="13"/>
      <c r="F437" s="13"/>
      <c r="G437" s="13"/>
      <c r="H437" s="13"/>
      <c r="I437" s="13" t="str">
        <f xml:space="preserve"> IF(COUNT(Score!G436:J436)&gt;0,                                          IF(Score!AG436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row>
    <row r="438" spans="1:37" x14ac:dyDescent="0.25">
      <c r="A438" s="13"/>
      <c r="B438" s="13"/>
      <c r="C438" s="13"/>
      <c r="D438" s="13"/>
      <c r="E438" s="13"/>
      <c r="F438" s="13"/>
      <c r="G438" s="13"/>
      <c r="H438" s="13"/>
      <c r="I438" s="13" t="str">
        <f xml:space="preserve"> IF(COUNT(Score!G437:J437)&gt;0,                                          IF(Score!AG437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row>
    <row r="439" spans="1:37" x14ac:dyDescent="0.25">
      <c r="A439" s="13"/>
      <c r="B439" s="13"/>
      <c r="C439" s="13"/>
      <c r="D439" s="13"/>
      <c r="E439" s="13"/>
      <c r="F439" s="13"/>
      <c r="G439" s="13"/>
      <c r="H439" s="13"/>
      <c r="I439" s="13" t="str">
        <f xml:space="preserve"> IF(COUNT(Score!G438:J438)&gt;0,                                          IF(Score!AG438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row>
    <row r="440" spans="1:37" x14ac:dyDescent="0.25">
      <c r="A440" s="13"/>
      <c r="B440" s="13"/>
      <c r="C440" s="13"/>
      <c r="D440" s="13"/>
      <c r="E440" s="13"/>
      <c r="F440" s="13"/>
      <c r="G440" s="13"/>
      <c r="H440" s="13"/>
      <c r="I440" s="13" t="str">
        <f xml:space="preserve"> IF(COUNT(Score!G439:J439)&gt;0,                                          IF(Score!AG439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row>
    <row r="441" spans="1:37" x14ac:dyDescent="0.25">
      <c r="A441" s="13"/>
      <c r="B441" s="13"/>
      <c r="C441" s="13"/>
      <c r="D441" s="13"/>
      <c r="E441" s="13"/>
      <c r="F441" s="13"/>
      <c r="G441" s="13"/>
      <c r="H441" s="13"/>
      <c r="I441" s="13" t="str">
        <f xml:space="preserve"> IF(COUNT(Score!G440:J440)&gt;0,                                          IF(Score!AG440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row>
    <row r="442" spans="1:37" x14ac:dyDescent="0.25">
      <c r="A442" s="13"/>
      <c r="B442" s="13"/>
      <c r="C442" s="13"/>
      <c r="D442" s="13"/>
      <c r="E442" s="13"/>
      <c r="F442" s="13"/>
      <c r="G442" s="13"/>
      <c r="H442" s="13"/>
      <c r="I442" s="13" t="str">
        <f xml:space="preserve"> IF(COUNT(Score!G441:J441)&gt;0,                                          IF(Score!AG441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row>
    <row r="443" spans="1:37" x14ac:dyDescent="0.25">
      <c r="A443" s="13"/>
      <c r="B443" s="13"/>
      <c r="C443" s="13"/>
      <c r="D443" s="13"/>
      <c r="E443" s="13"/>
      <c r="F443" s="13"/>
      <c r="G443" s="13"/>
      <c r="H443" s="13"/>
      <c r="I443" s="13" t="str">
        <f xml:space="preserve"> IF(COUNT(Score!G442:J442)&gt;0,                                          IF(Score!AG442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row>
    <row r="444" spans="1:37" x14ac:dyDescent="0.25">
      <c r="A444" s="13"/>
      <c r="B444" s="13"/>
      <c r="C444" s="13"/>
      <c r="D444" s="13"/>
      <c r="E444" s="13"/>
      <c r="F444" s="13"/>
      <c r="G444" s="13"/>
      <c r="H444" s="13"/>
      <c r="I444" s="13" t="str">
        <f xml:space="preserve"> IF(COUNT(Score!G443:J443)&gt;0,                                          IF(Score!AG443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row>
    <row r="445" spans="1:37" x14ac:dyDescent="0.25">
      <c r="A445" s="13"/>
      <c r="B445" s="13"/>
      <c r="C445" s="13"/>
      <c r="D445" s="13"/>
      <c r="E445" s="13"/>
      <c r="F445" s="13"/>
      <c r="G445" s="13"/>
      <c r="H445" s="13"/>
      <c r="I445" s="13" t="str">
        <f xml:space="preserve"> IF(COUNT(Score!G444:J444)&gt;0,                                          IF(Score!AG444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row>
    <row r="446" spans="1:37" x14ac:dyDescent="0.25">
      <c r="A446" s="13"/>
      <c r="B446" s="13"/>
      <c r="C446" s="13"/>
      <c r="D446" s="13"/>
      <c r="E446" s="13"/>
      <c r="F446" s="13"/>
      <c r="G446" s="13"/>
      <c r="H446" s="13"/>
      <c r="I446" s="13" t="str">
        <f xml:space="preserve"> IF(COUNT(Score!G445:J445)&gt;0,                                          IF(Score!AG445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row>
    <row r="447" spans="1:37" x14ac:dyDescent="0.25">
      <c r="A447" s="13"/>
      <c r="B447" s="13"/>
      <c r="C447" s="13"/>
      <c r="D447" s="13"/>
      <c r="E447" s="13"/>
      <c r="F447" s="13"/>
      <c r="G447" s="13"/>
      <c r="H447" s="13"/>
      <c r="I447" s="13" t="str">
        <f xml:space="preserve"> IF(COUNT(Score!G446:J446)&gt;0,                                          IF(Score!AG446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row>
    <row r="448" spans="1:37" x14ac:dyDescent="0.25">
      <c r="A448" s="13"/>
      <c r="B448" s="13"/>
      <c r="C448" s="13"/>
      <c r="D448" s="13"/>
      <c r="E448" s="13"/>
      <c r="F448" s="13"/>
      <c r="G448" s="13"/>
      <c r="H448" s="13"/>
      <c r="I448" s="13" t="str">
        <f xml:space="preserve"> IF(COUNT(Score!G447:J447)&gt;0,                                          IF(Score!AG447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row>
    <row r="449" spans="1:37" x14ac:dyDescent="0.25">
      <c r="A449" s="13"/>
      <c r="B449" s="13"/>
      <c r="C449" s="13"/>
      <c r="D449" s="13"/>
      <c r="E449" s="13"/>
      <c r="F449" s="13"/>
      <c r="G449" s="13"/>
      <c r="H449" s="13"/>
      <c r="I449" s="13" t="str">
        <f xml:space="preserve"> IF(COUNT(Score!G448:J448)&gt;0,                                          IF(Score!AG448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row>
    <row r="450" spans="1:37" x14ac:dyDescent="0.25">
      <c r="A450" s="13"/>
      <c r="B450" s="13"/>
      <c r="C450" s="13"/>
      <c r="D450" s="13"/>
      <c r="E450" s="13"/>
      <c r="F450" s="13"/>
      <c r="G450" s="13"/>
      <c r="H450" s="13"/>
      <c r="I450" s="13" t="str">
        <f xml:space="preserve"> IF(COUNT(Score!G449:J449)&gt;0,                                          IF(Score!AG449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row>
    <row r="451" spans="1:37" x14ac:dyDescent="0.25">
      <c r="A451" s="13"/>
      <c r="B451" s="13"/>
      <c r="C451" s="13"/>
      <c r="D451" s="13"/>
      <c r="E451" s="13"/>
      <c r="F451" s="13"/>
      <c r="G451" s="13"/>
      <c r="H451" s="13"/>
      <c r="I451" s="13" t="str">
        <f xml:space="preserve"> IF(COUNT(Score!G450:J450)&gt;0,                                          IF(Score!AG450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row>
    <row r="452" spans="1:37" x14ac:dyDescent="0.25">
      <c r="A452" s="13"/>
      <c r="B452" s="13"/>
      <c r="C452" s="13"/>
      <c r="D452" s="13"/>
      <c r="E452" s="13"/>
      <c r="F452" s="13"/>
      <c r="G452" s="13"/>
      <c r="H452" s="13"/>
      <c r="I452" s="13" t="str">
        <f xml:space="preserve"> IF(COUNT(Score!G451:J451)&gt;0,                                          IF(Score!AG451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row>
    <row r="453" spans="1:37" x14ac:dyDescent="0.25">
      <c r="A453" s="13"/>
      <c r="B453" s="13"/>
      <c r="C453" s="13"/>
      <c r="D453" s="13"/>
      <c r="E453" s="13"/>
      <c r="F453" s="13"/>
      <c r="G453" s="13"/>
      <c r="H453" s="13"/>
      <c r="I453" s="13" t="str">
        <f xml:space="preserve"> IF(COUNT(Score!G452:J452)&gt;0,                                          IF(Score!AG452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row>
    <row r="454" spans="1:37" x14ac:dyDescent="0.25">
      <c r="A454" s="13"/>
      <c r="B454" s="13"/>
      <c r="C454" s="13"/>
      <c r="D454" s="13"/>
      <c r="E454" s="13"/>
      <c r="F454" s="13"/>
      <c r="G454" s="13"/>
      <c r="H454" s="13"/>
      <c r="I454" s="13" t="str">
        <f xml:space="preserve"> IF(COUNT(Score!G453:J453)&gt;0,                                          IF(Score!AG453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row>
    <row r="455" spans="1:37" x14ac:dyDescent="0.25">
      <c r="A455" s="13"/>
      <c r="B455" s="13"/>
      <c r="C455" s="13"/>
      <c r="D455" s="13"/>
      <c r="E455" s="13"/>
      <c r="F455" s="13"/>
      <c r="G455" s="13"/>
      <c r="H455" s="13"/>
      <c r="I455" s="13" t="str">
        <f xml:space="preserve"> IF(COUNT(Score!G454:J454)&gt;0,                                          IF(Score!AG454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row>
    <row r="456" spans="1:37" x14ac:dyDescent="0.25">
      <c r="A456" s="13"/>
      <c r="B456" s="13"/>
      <c r="C456" s="13"/>
      <c r="D456" s="13"/>
      <c r="E456" s="13"/>
      <c r="F456" s="13"/>
      <c r="G456" s="13"/>
      <c r="H456" s="13"/>
      <c r="I456" s="13" t="str">
        <f xml:space="preserve"> IF(COUNT(Score!G455:J455)&gt;0,                                          IF(Score!AG455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row>
    <row r="457" spans="1:37" x14ac:dyDescent="0.25">
      <c r="A457" s="13"/>
      <c r="B457" s="13"/>
      <c r="C457" s="13"/>
      <c r="D457" s="13"/>
      <c r="E457" s="13"/>
      <c r="F457" s="13"/>
      <c r="G457" s="13"/>
      <c r="H457" s="13"/>
      <c r="I457" s="13" t="str">
        <f xml:space="preserve"> IF(COUNT(Score!G456:J456)&gt;0,                                          IF(Score!AG456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row>
    <row r="458" spans="1:37" x14ac:dyDescent="0.25">
      <c r="A458" s="13"/>
      <c r="B458" s="13"/>
      <c r="C458" s="13"/>
      <c r="D458" s="13"/>
      <c r="E458" s="13"/>
      <c r="F458" s="13"/>
      <c r="G458" s="13"/>
      <c r="H458" s="13"/>
      <c r="I458" s="13" t="str">
        <f xml:space="preserve"> IF(COUNT(Score!G457:J457)&gt;0,                                          IF(Score!AG457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row>
    <row r="459" spans="1:37" x14ac:dyDescent="0.25">
      <c r="A459" s="13"/>
      <c r="B459" s="13"/>
      <c r="C459" s="13"/>
      <c r="D459" s="13"/>
      <c r="E459" s="13"/>
      <c r="F459" s="13"/>
      <c r="G459" s="13"/>
      <c r="H459" s="13"/>
      <c r="I459" s="13" t="str">
        <f xml:space="preserve"> IF(COUNT(Score!G458:J458)&gt;0,                                          IF(Score!AG458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row>
    <row r="460" spans="1:37" x14ac:dyDescent="0.25">
      <c r="A460" s="13"/>
      <c r="B460" s="13"/>
      <c r="C460" s="13"/>
      <c r="D460" s="13"/>
      <c r="E460" s="13"/>
      <c r="F460" s="13"/>
      <c r="G460" s="13"/>
      <c r="H460" s="13"/>
      <c r="I460" s="13" t="str">
        <f xml:space="preserve"> IF(COUNT(Score!G459:J459)&gt;0,                                          IF(Score!AG459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row>
    <row r="461" spans="1:37" x14ac:dyDescent="0.25">
      <c r="A461" s="13"/>
      <c r="B461" s="13"/>
      <c r="C461" s="13"/>
      <c r="D461" s="13"/>
      <c r="E461" s="13"/>
      <c r="F461" s="13"/>
      <c r="G461" s="13"/>
      <c r="H461" s="13"/>
      <c r="I461" s="13" t="str">
        <f xml:space="preserve"> IF(COUNT(Score!G460:J460)&gt;0,                                          IF(Score!AG460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row>
    <row r="462" spans="1:37" x14ac:dyDescent="0.25">
      <c r="A462" s="13"/>
      <c r="B462" s="13"/>
      <c r="C462" s="13"/>
      <c r="D462" s="13"/>
      <c r="E462" s="13"/>
      <c r="F462" s="13"/>
      <c r="G462" s="13"/>
      <c r="H462" s="13"/>
      <c r="I462" s="13" t="str">
        <f xml:space="preserve"> IF(COUNT(Score!G461:J461)&gt;0,                                          IF(Score!AG461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row>
    <row r="463" spans="1:37" x14ac:dyDescent="0.25">
      <c r="A463" s="13"/>
      <c r="B463" s="13"/>
      <c r="C463" s="13"/>
      <c r="D463" s="13"/>
      <c r="E463" s="13"/>
      <c r="F463" s="13"/>
      <c r="G463" s="13"/>
      <c r="H463" s="13"/>
      <c r="I463" s="13" t="str">
        <f xml:space="preserve"> IF(COUNT(Score!G462:J462)&gt;0,                                          IF(Score!AG462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row>
    <row r="464" spans="1:37" x14ac:dyDescent="0.25">
      <c r="A464" s="13"/>
      <c r="B464" s="13"/>
      <c r="C464" s="13"/>
      <c r="D464" s="13"/>
      <c r="E464" s="13"/>
      <c r="F464" s="13"/>
      <c r="G464" s="13"/>
      <c r="H464" s="13"/>
      <c r="I464" s="13" t="str">
        <f xml:space="preserve"> IF(COUNT(Score!G463:J463)&gt;0,                                          IF(Score!AG463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row>
    <row r="465" spans="1:37" x14ac:dyDescent="0.25">
      <c r="A465" s="13"/>
      <c r="B465" s="13"/>
      <c r="C465" s="13"/>
      <c r="D465" s="13"/>
      <c r="E465" s="13"/>
      <c r="F465" s="13"/>
      <c r="G465" s="13"/>
      <c r="H465" s="13"/>
      <c r="I465" s="13" t="str">
        <f xml:space="preserve"> IF(COUNT(Score!G464:J464)&gt;0,                                          IF(Score!AG464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row>
    <row r="466" spans="1:37" x14ac:dyDescent="0.25">
      <c r="A466" s="13"/>
      <c r="B466" s="13"/>
      <c r="C466" s="13"/>
      <c r="D466" s="13"/>
      <c r="E466" s="13"/>
      <c r="F466" s="13"/>
      <c r="G466" s="13"/>
      <c r="H466" s="13"/>
      <c r="I466" s="13" t="str">
        <f xml:space="preserve"> IF(COUNT(Score!G465:J465)&gt;0,                                          IF(Score!AG465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row>
    <row r="467" spans="1:37" x14ac:dyDescent="0.25">
      <c r="A467" s="13"/>
      <c r="B467" s="13"/>
      <c r="C467" s="13"/>
      <c r="D467" s="13"/>
      <c r="E467" s="13"/>
      <c r="F467" s="13"/>
      <c r="G467" s="13"/>
      <c r="H467" s="13"/>
      <c r="I467" s="13" t="str">
        <f xml:space="preserve"> IF(COUNT(Score!G466:J466)&gt;0,                                          IF(Score!AG466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row>
    <row r="468" spans="1:37" x14ac:dyDescent="0.25">
      <c r="A468" s="13"/>
      <c r="B468" s="13"/>
      <c r="C468" s="13"/>
      <c r="D468" s="13"/>
      <c r="E468" s="13"/>
      <c r="F468" s="13"/>
      <c r="G468" s="13"/>
      <c r="H468" s="13"/>
      <c r="I468" s="13" t="str">
        <f xml:space="preserve"> IF(COUNT(Score!G467:J467)&gt;0,                                          IF(Score!AG467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row>
    <row r="469" spans="1:37" x14ac:dyDescent="0.25">
      <c r="A469" s="13"/>
      <c r="B469" s="13"/>
      <c r="C469" s="13"/>
      <c r="D469" s="13"/>
      <c r="E469" s="13"/>
      <c r="F469" s="13"/>
      <c r="G469" s="13"/>
      <c r="H469" s="13"/>
      <c r="I469" s="13" t="str">
        <f xml:space="preserve"> IF(COUNT(Score!G468:J468)&gt;0,                                          IF(Score!AG468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row>
    <row r="470" spans="1:37" x14ac:dyDescent="0.25">
      <c r="A470" s="13"/>
      <c r="B470" s="13"/>
      <c r="C470" s="13"/>
      <c r="D470" s="13"/>
      <c r="E470" s="13"/>
      <c r="F470" s="13"/>
      <c r="G470" s="13"/>
      <c r="H470" s="13"/>
      <c r="I470" s="13" t="str">
        <f xml:space="preserve"> IF(COUNT(Score!G469:J469)&gt;0,                                          IF(Score!AG469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row>
    <row r="471" spans="1:37" x14ac:dyDescent="0.25">
      <c r="A471" s="13"/>
      <c r="B471" s="13"/>
      <c r="C471" s="13"/>
      <c r="D471" s="13"/>
      <c r="E471" s="13"/>
      <c r="F471" s="13"/>
      <c r="G471" s="13"/>
      <c r="H471" s="13"/>
      <c r="I471" s="13" t="str">
        <f xml:space="preserve"> IF(COUNT(Score!G470:J470)&gt;0,                                          IF(Score!AG470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row>
    <row r="472" spans="1:37" x14ac:dyDescent="0.25">
      <c r="A472" s="13"/>
      <c r="B472" s="13"/>
      <c r="C472" s="13"/>
      <c r="D472" s="13"/>
      <c r="E472" s="13"/>
      <c r="F472" s="13"/>
      <c r="G472" s="13"/>
      <c r="H472" s="13"/>
      <c r="I472" s="13" t="str">
        <f xml:space="preserve"> IF(COUNT(Score!G471:J471)&gt;0,                                          IF(Score!AG471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row>
    <row r="473" spans="1:37" x14ac:dyDescent="0.25">
      <c r="A473" s="13"/>
      <c r="B473" s="13"/>
      <c r="C473" s="13"/>
      <c r="D473" s="13"/>
      <c r="E473" s="13"/>
      <c r="F473" s="13"/>
      <c r="G473" s="13"/>
      <c r="H473" s="13"/>
      <c r="I473" s="13" t="str">
        <f xml:space="preserve"> IF(COUNT(Score!G472:J472)&gt;0,                                          IF(Score!AG472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row>
    <row r="474" spans="1:37" x14ac:dyDescent="0.25">
      <c r="A474" s="13"/>
      <c r="B474" s="13"/>
      <c r="C474" s="13"/>
      <c r="D474" s="13"/>
      <c r="E474" s="13"/>
      <c r="F474" s="13"/>
      <c r="G474" s="13"/>
      <c r="H474" s="13"/>
      <c r="I474" s="13" t="str">
        <f xml:space="preserve"> IF(COUNT(Score!G473:J473)&gt;0,                                          IF(Score!AG473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row>
    <row r="475" spans="1:37" x14ac:dyDescent="0.25">
      <c r="A475" s="13"/>
      <c r="B475" s="13"/>
      <c r="C475" s="13"/>
      <c r="D475" s="13"/>
      <c r="E475" s="13"/>
      <c r="F475" s="13"/>
      <c r="G475" s="13"/>
      <c r="H475" s="13"/>
      <c r="I475" s="13" t="str">
        <f xml:space="preserve"> IF(COUNT(Score!G474:J474)&gt;0,                                          IF(Score!AG474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row>
    <row r="476" spans="1:37" x14ac:dyDescent="0.25">
      <c r="A476" s="13"/>
      <c r="B476" s="13"/>
      <c r="C476" s="13"/>
      <c r="D476" s="13"/>
      <c r="E476" s="13"/>
      <c r="F476" s="13"/>
      <c r="G476" s="13"/>
      <c r="H476" s="13"/>
      <c r="I476" s="13" t="str">
        <f xml:space="preserve"> IF(COUNT(Score!G475:J475)&gt;0,                                          IF(Score!AG475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row>
    <row r="477" spans="1:37" x14ac:dyDescent="0.25">
      <c r="A477" s="13"/>
      <c r="B477" s="13"/>
      <c r="C477" s="13"/>
      <c r="D477" s="13"/>
      <c r="E477" s="13"/>
      <c r="F477" s="13"/>
      <c r="G477" s="13"/>
      <c r="H477" s="13"/>
      <c r="I477" s="13" t="str">
        <f xml:space="preserve"> IF(COUNT(Score!G476:J476)&gt;0,                                          IF(Score!AG476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row>
    <row r="478" spans="1:37" x14ac:dyDescent="0.25">
      <c r="A478" s="13"/>
      <c r="B478" s="13"/>
      <c r="C478" s="13"/>
      <c r="D478" s="13"/>
      <c r="E478" s="13"/>
      <c r="F478" s="13"/>
      <c r="G478" s="13"/>
      <c r="H478" s="13"/>
      <c r="I478" s="13" t="str">
        <f xml:space="preserve"> IF(COUNT(Score!G477:J477)&gt;0,                                          IF(Score!AG477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row>
    <row r="479" spans="1:37" x14ac:dyDescent="0.25">
      <c r="A479" s="13"/>
      <c r="B479" s="13"/>
      <c r="C479" s="13"/>
      <c r="D479" s="13"/>
      <c r="E479" s="13"/>
      <c r="F479" s="13"/>
      <c r="G479" s="13"/>
      <c r="H479" s="13"/>
      <c r="I479" s="13" t="str">
        <f xml:space="preserve"> IF(COUNT(Score!G478:J478)&gt;0,                                          IF(Score!AG478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row>
    <row r="480" spans="1:37" x14ac:dyDescent="0.25">
      <c r="A480" s="13"/>
      <c r="B480" s="13"/>
      <c r="C480" s="13"/>
      <c r="D480" s="13"/>
      <c r="E480" s="13"/>
      <c r="F480" s="13"/>
      <c r="G480" s="13"/>
      <c r="H480" s="13"/>
      <c r="I480" s="13" t="str">
        <f xml:space="preserve"> IF(COUNT(Score!G479:J479)&gt;0,                                          IF(Score!AG479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row>
    <row r="481" spans="1:37" x14ac:dyDescent="0.25">
      <c r="A481" s="13"/>
      <c r="B481" s="13"/>
      <c r="C481" s="13"/>
      <c r="D481" s="13"/>
      <c r="E481" s="13"/>
      <c r="F481" s="13"/>
      <c r="G481" s="13"/>
      <c r="H481" s="13"/>
      <c r="I481" s="13" t="str">
        <f xml:space="preserve"> IF(COUNT(Score!G480:J480)&gt;0,                                          IF(Score!AG480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row>
    <row r="482" spans="1:37" x14ac:dyDescent="0.25">
      <c r="A482" s="13"/>
      <c r="B482" s="13"/>
      <c r="C482" s="13"/>
      <c r="D482" s="13"/>
      <c r="E482" s="13"/>
      <c r="F482" s="13"/>
      <c r="G482" s="13"/>
      <c r="H482" s="13"/>
      <c r="I482" s="13" t="str">
        <f xml:space="preserve"> IF(COUNT(Score!G481:J481)&gt;0,                                          IF(Score!AG481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row>
    <row r="483" spans="1:37" x14ac:dyDescent="0.25">
      <c r="A483" s="13"/>
      <c r="B483" s="13"/>
      <c r="C483" s="13"/>
      <c r="D483" s="13"/>
      <c r="E483" s="13"/>
      <c r="F483" s="13"/>
      <c r="G483" s="13"/>
      <c r="H483" s="13"/>
      <c r="I483" s="13" t="str">
        <f xml:space="preserve"> IF(COUNT(Score!G482:J482)&gt;0,                                          IF(Score!AG482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row>
    <row r="484" spans="1:37" x14ac:dyDescent="0.25">
      <c r="A484" s="13"/>
      <c r="B484" s="13"/>
      <c r="C484" s="13"/>
      <c r="D484" s="13"/>
      <c r="E484" s="13"/>
      <c r="F484" s="13"/>
      <c r="G484" s="13"/>
      <c r="H484" s="13"/>
      <c r="I484" s="13" t="str">
        <f xml:space="preserve"> IF(COUNT(Score!G483:J483)&gt;0,                                          IF(Score!AG483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row>
    <row r="485" spans="1:37" x14ac:dyDescent="0.25">
      <c r="A485" s="13"/>
      <c r="B485" s="13"/>
      <c r="C485" s="13"/>
      <c r="D485" s="13"/>
      <c r="E485" s="13"/>
      <c r="F485" s="13"/>
      <c r="G485" s="13"/>
      <c r="H485" s="13"/>
      <c r="I485" s="13" t="str">
        <f xml:space="preserve"> IF(COUNT(Score!G484:J484)&gt;0,                                          IF(Score!AG484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row>
    <row r="486" spans="1:37" x14ac:dyDescent="0.25">
      <c r="A486" s="13"/>
      <c r="B486" s="13"/>
      <c r="C486" s="13"/>
      <c r="D486" s="13"/>
      <c r="E486" s="13"/>
      <c r="F486" s="13"/>
      <c r="G486" s="13"/>
      <c r="H486" s="13"/>
      <c r="I486" s="13" t="str">
        <f xml:space="preserve"> IF(COUNT(Score!G485:J485)&gt;0,                                          IF(Score!AG485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row>
    <row r="487" spans="1:37" x14ac:dyDescent="0.25">
      <c r="A487" s="13"/>
      <c r="B487" s="13"/>
      <c r="C487" s="13"/>
      <c r="D487" s="13"/>
      <c r="E487" s="13"/>
      <c r="F487" s="13"/>
      <c r="G487" s="13"/>
      <c r="H487" s="13"/>
      <c r="I487" s="13" t="str">
        <f xml:space="preserve"> IF(COUNT(Score!G486:J486)&gt;0,                                          IF(Score!AG486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row>
    <row r="488" spans="1:37" x14ac:dyDescent="0.25">
      <c r="A488" s="13"/>
      <c r="B488" s="13"/>
      <c r="C488" s="13"/>
      <c r="D488" s="13"/>
      <c r="E488" s="13"/>
      <c r="F488" s="13"/>
      <c r="G488" s="13"/>
      <c r="H488" s="13"/>
      <c r="I488" s="13" t="str">
        <f xml:space="preserve"> IF(COUNT(Score!G487:J487)&gt;0,                                          IF(Score!AG487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row>
    <row r="489" spans="1:37" x14ac:dyDescent="0.25">
      <c r="A489" s="13"/>
      <c r="B489" s="13"/>
      <c r="C489" s="13"/>
      <c r="D489" s="13"/>
      <c r="E489" s="13"/>
      <c r="F489" s="13"/>
      <c r="G489" s="13"/>
      <c r="H489" s="13"/>
      <c r="I489" s="13" t="str">
        <f xml:space="preserve"> IF(COUNT(Score!G488:J488)&gt;0,                                          IF(Score!AG488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row>
    <row r="490" spans="1:37" x14ac:dyDescent="0.25">
      <c r="A490" s="13"/>
      <c r="B490" s="13"/>
      <c r="C490" s="13"/>
      <c r="D490" s="13"/>
      <c r="E490" s="13"/>
      <c r="F490" s="13"/>
      <c r="G490" s="13"/>
      <c r="H490" s="13"/>
      <c r="I490" s="13" t="str">
        <f xml:space="preserve"> IF(COUNT(Score!G489:J489)&gt;0,                                          IF(Score!AG489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row>
    <row r="491" spans="1:37" x14ac:dyDescent="0.25">
      <c r="A491" s="13"/>
      <c r="B491" s="13"/>
      <c r="C491" s="13"/>
      <c r="D491" s="13"/>
      <c r="E491" s="13"/>
      <c r="F491" s="13"/>
      <c r="G491" s="13"/>
      <c r="H491" s="13"/>
      <c r="I491" s="13" t="str">
        <f xml:space="preserve"> IF(COUNT(Score!G490:J490)&gt;0,                                          IF(Score!AG490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row>
    <row r="492" spans="1:37" x14ac:dyDescent="0.25">
      <c r="A492" s="13"/>
      <c r="B492" s="13"/>
      <c r="C492" s="13"/>
      <c r="D492" s="13"/>
      <c r="E492" s="13"/>
      <c r="F492" s="13"/>
      <c r="G492" s="13"/>
      <c r="H492" s="13"/>
      <c r="I492" s="13" t="str">
        <f xml:space="preserve"> IF(COUNT(Score!G491:J491)&gt;0,                                          IF(Score!AG491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row>
    <row r="493" spans="1:37" x14ac:dyDescent="0.25">
      <c r="A493" s="13"/>
      <c r="B493" s="13"/>
      <c r="C493" s="13"/>
      <c r="D493" s="13"/>
      <c r="E493" s="13"/>
      <c r="F493" s="13"/>
      <c r="G493" s="13"/>
      <c r="H493" s="13"/>
      <c r="I493" s="13" t="str">
        <f xml:space="preserve"> IF(COUNT(Score!G492:J492)&gt;0,                                          IF(Score!AG492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row>
    <row r="494" spans="1:37" x14ac:dyDescent="0.25">
      <c r="A494" s="13"/>
      <c r="B494" s="13"/>
      <c r="C494" s="13"/>
      <c r="D494" s="13"/>
      <c r="E494" s="13"/>
      <c r="F494" s="13"/>
      <c r="G494" s="13"/>
      <c r="H494" s="13"/>
      <c r="I494" s="13" t="str">
        <f xml:space="preserve"> IF(COUNT(Score!G493:J493)&gt;0,                                          IF(Score!AG493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row>
    <row r="495" spans="1:37" x14ac:dyDescent="0.25">
      <c r="A495" s="13"/>
      <c r="B495" s="13"/>
      <c r="C495" s="13"/>
      <c r="D495" s="13"/>
      <c r="E495" s="13"/>
      <c r="F495" s="13"/>
      <c r="G495" s="13"/>
      <c r="H495" s="13"/>
      <c r="I495" s="13" t="str">
        <f xml:space="preserve"> IF(COUNT(Score!G494:J494)&gt;0,                                          IF(Score!AG494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row>
    <row r="496" spans="1:37" x14ac:dyDescent="0.25">
      <c r="A496" s="13"/>
      <c r="B496" s="13"/>
      <c r="C496" s="13"/>
      <c r="D496" s="13"/>
      <c r="E496" s="13"/>
      <c r="F496" s="13"/>
      <c r="G496" s="13"/>
      <c r="H496" s="13"/>
      <c r="I496" s="13" t="str">
        <f xml:space="preserve"> IF(COUNT(Score!G495:J495)&gt;0,                                          IF(Score!AG495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row>
    <row r="497" spans="1:37" x14ac:dyDescent="0.25">
      <c r="A497" s="13"/>
      <c r="B497" s="13"/>
      <c r="C497" s="13"/>
      <c r="D497" s="13"/>
      <c r="E497" s="13"/>
      <c r="F497" s="13"/>
      <c r="G497" s="13"/>
      <c r="H497" s="13"/>
      <c r="I497" s="13" t="str">
        <f xml:space="preserve"> IF(COUNT(Score!G496:J496)&gt;0,                                          IF(Score!AG496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row>
    <row r="498" spans="1:37" x14ac:dyDescent="0.25">
      <c r="A498" s="13"/>
      <c r="B498" s="13"/>
      <c r="C498" s="13"/>
      <c r="D498" s="13"/>
      <c r="E498" s="13"/>
      <c r="F498" s="13"/>
      <c r="G498" s="13"/>
      <c r="H498" s="13"/>
      <c r="I498" s="13" t="str">
        <f xml:space="preserve"> IF(COUNT(Score!G497:J497)&gt;0,                                          IF(Score!AG497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row>
    <row r="499" spans="1:37" x14ac:dyDescent="0.25">
      <c r="A499" s="13"/>
      <c r="B499" s="13"/>
      <c r="C499" s="13"/>
      <c r="D499" s="13"/>
      <c r="E499" s="13"/>
      <c r="F499" s="13"/>
      <c r="G499" s="13"/>
      <c r="H499" s="13"/>
      <c r="I499" s="13" t="str">
        <f xml:space="preserve"> IF(COUNT(Score!G498:J498)&gt;0,                                          IF(Score!AG498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row>
    <row r="500" spans="1:37" x14ac:dyDescent="0.25">
      <c r="A500" s="13"/>
      <c r="B500" s="13"/>
      <c r="C500" s="13"/>
      <c r="D500" s="13"/>
      <c r="E500" s="13"/>
      <c r="F500" s="13"/>
      <c r="G500" s="13"/>
      <c r="H500" s="13"/>
      <c r="I500" s="13" t="str">
        <f xml:space="preserve"> IF(COUNT(Score!G499:J499)&gt;0,                                          IF(Score!AG499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row>
    <row r="501" spans="1:37" x14ac:dyDescent="0.25">
      <c r="A501" s="13"/>
      <c r="B501" s="13"/>
      <c r="C501" s="13"/>
      <c r="D501" s="13"/>
      <c r="E501" s="13"/>
      <c r="F501" s="13"/>
      <c r="G501" s="13"/>
      <c r="H501" s="13"/>
      <c r="I501" s="13" t="str">
        <f xml:space="preserve"> IF(COUNT(Score!G500:J500)&gt;0,                                          IF(Score!AG500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row>
    <row r="502" spans="1:37" x14ac:dyDescent="0.25">
      <c r="A502" s="13"/>
      <c r="B502" s="13"/>
      <c r="C502" s="13"/>
      <c r="D502" s="13"/>
      <c r="E502" s="13"/>
      <c r="F502" s="13"/>
      <c r="G502" s="13"/>
      <c r="H502" s="13"/>
      <c r="I502" s="13" t="str">
        <f xml:space="preserve"> IF(COUNT(Score!G501:J501)&gt;0,                                          IF(Score!AG501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row>
    <row r="503" spans="1:37" x14ac:dyDescent="0.25">
      <c r="A503" s="13"/>
      <c r="B503" s="13"/>
      <c r="C503" s="13"/>
      <c r="D503" s="13"/>
      <c r="E503" s="13"/>
      <c r="F503" s="13"/>
      <c r="G503" s="13"/>
      <c r="H503" s="13"/>
      <c r="I503" s="13" t="str">
        <f xml:space="preserve"> IF(COUNT(Score!G502:J502)&gt;0,                                          IF(Score!AG502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row>
    <row r="504" spans="1:37" x14ac:dyDescent="0.25">
      <c r="A504" s="13"/>
      <c r="B504" s="13"/>
      <c r="C504" s="13"/>
      <c r="D504" s="13"/>
      <c r="E504" s="13"/>
      <c r="F504" s="13"/>
      <c r="G504" s="13"/>
      <c r="H504" s="13"/>
      <c r="I504" s="13" t="str">
        <f xml:space="preserve"> IF(COUNT(Score!G503:J503)&gt;0,                                          IF(Score!AG503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row>
    <row r="505" spans="1:37" x14ac:dyDescent="0.25">
      <c r="A505" s="13"/>
      <c r="B505" s="13"/>
      <c r="C505" s="13"/>
      <c r="D505" s="13"/>
      <c r="E505" s="13"/>
      <c r="F505" s="13"/>
      <c r="G505" s="13"/>
      <c r="H505" s="13"/>
      <c r="I505" s="13" t="str">
        <f xml:space="preserve"> IF(COUNT(Score!G504:J504)&gt;0,                                          IF(Score!AG504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row>
    <row r="506" spans="1:37" x14ac:dyDescent="0.25">
      <c r="A506" s="13"/>
      <c r="B506" s="13"/>
      <c r="C506" s="13"/>
      <c r="D506" s="13"/>
      <c r="E506" s="13"/>
      <c r="F506" s="13"/>
      <c r="G506" s="13"/>
      <c r="H506" s="13"/>
      <c r="I506" s="13" t="str">
        <f xml:space="preserve"> IF(COUNT(Score!G505:J505)&gt;0,                                          IF(Score!AG505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row>
    <row r="507" spans="1:37" x14ac:dyDescent="0.25">
      <c r="A507" s="13"/>
      <c r="B507" s="13"/>
      <c r="C507" s="13"/>
      <c r="D507" s="13"/>
      <c r="E507" s="13"/>
      <c r="F507" s="13"/>
      <c r="G507" s="13"/>
      <c r="H507" s="13"/>
      <c r="I507" s="13" t="str">
        <f xml:space="preserve"> IF(COUNT(Score!G506:J506)&gt;0,                                          IF(Score!AG506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row>
    <row r="508" spans="1:37" x14ac:dyDescent="0.25">
      <c r="A508" s="13"/>
      <c r="B508" s="13"/>
      <c r="C508" s="13"/>
      <c r="D508" s="13"/>
      <c r="E508" s="13"/>
      <c r="F508" s="13"/>
      <c r="G508" s="13"/>
      <c r="H508" s="13"/>
      <c r="I508" s="13" t="str">
        <f xml:space="preserve"> IF(COUNT(Score!G507:J507)&gt;0,                                          IF(Score!AG507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row>
    <row r="509" spans="1:37" x14ac:dyDescent="0.25">
      <c r="A509" s="13"/>
      <c r="B509" s="13"/>
      <c r="C509" s="13"/>
      <c r="D509" s="13"/>
      <c r="E509" s="13"/>
      <c r="F509" s="13"/>
      <c r="G509" s="13"/>
      <c r="H509" s="13"/>
      <c r="I509" s="13" t="str">
        <f xml:space="preserve"> IF(COUNT(Score!G508:J508)&gt;0,                                          IF(Score!AG508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row>
    <row r="510" spans="1:37" x14ac:dyDescent="0.25">
      <c r="A510" s="13"/>
      <c r="B510" s="13"/>
      <c r="C510" s="13"/>
      <c r="D510" s="13"/>
      <c r="E510" s="13"/>
      <c r="F510" s="13"/>
      <c r="G510" s="13"/>
      <c r="H510" s="13"/>
      <c r="I510" s="13" t="str">
        <f xml:space="preserve"> IF(COUNT(Score!G509:J509)&gt;0,                                          IF(Score!AG509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row>
    <row r="511" spans="1:37" x14ac:dyDescent="0.25">
      <c r="A511" s="13"/>
      <c r="B511" s="13"/>
      <c r="C511" s="13"/>
      <c r="D511" s="13"/>
      <c r="E511" s="13"/>
      <c r="F511" s="13"/>
      <c r="G511" s="13"/>
      <c r="H511" s="13"/>
      <c r="I511" s="13" t="str">
        <f xml:space="preserve"> IF(COUNT(Score!G510:J510)&gt;0,                                          IF(Score!AG510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row>
    <row r="512" spans="1:37" x14ac:dyDescent="0.25">
      <c r="A512" s="13"/>
      <c r="B512" s="13"/>
      <c r="C512" s="13"/>
      <c r="D512" s="13"/>
      <c r="E512" s="13"/>
      <c r="F512" s="13"/>
      <c r="G512" s="13"/>
      <c r="H512" s="13"/>
      <c r="I512" s="13" t="str">
        <f xml:space="preserve"> IF(COUNT(Score!G511:J511)&gt;0,                                          IF(Score!AG511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row>
    <row r="513" spans="1:37" x14ac:dyDescent="0.25">
      <c r="A513" s="13"/>
      <c r="B513" s="13"/>
      <c r="C513" s="13"/>
      <c r="D513" s="13"/>
      <c r="E513" s="13"/>
      <c r="F513" s="13"/>
      <c r="G513" s="13"/>
      <c r="H513" s="13"/>
      <c r="I513" s="13" t="str">
        <f xml:space="preserve"> IF(COUNT(Score!G512:J512)&gt;0,                                          IF(Score!AG512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row>
    <row r="514" spans="1:37" x14ac:dyDescent="0.25">
      <c r="A514" s="13"/>
      <c r="B514" s="13"/>
      <c r="C514" s="13"/>
      <c r="D514" s="13"/>
      <c r="E514" s="13"/>
      <c r="F514" s="13"/>
      <c r="G514" s="13"/>
      <c r="H514" s="13"/>
      <c r="I514" s="13" t="str">
        <f xml:space="preserve"> IF(COUNT(Score!G513:J513)&gt;0,                                          IF(Score!AG513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row>
    <row r="515" spans="1:37" x14ac:dyDescent="0.25">
      <c r="A515" s="13"/>
      <c r="B515" s="13"/>
      <c r="C515" s="13"/>
      <c r="D515" s="13"/>
      <c r="E515" s="13"/>
      <c r="F515" s="13"/>
      <c r="G515" s="13"/>
      <c r="H515" s="13"/>
      <c r="I515" s="13" t="str">
        <f xml:space="preserve"> IF(COUNT(Score!G514:J514)&gt;0,                                          IF(Score!AG514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row>
    <row r="516" spans="1:37" x14ac:dyDescent="0.25">
      <c r="A516" s="13"/>
      <c r="B516" s="13"/>
      <c r="C516" s="13"/>
      <c r="D516" s="13"/>
      <c r="E516" s="13"/>
      <c r="F516" s="13"/>
      <c r="G516" s="13"/>
      <c r="H516" s="13"/>
      <c r="I516" s="13" t="str">
        <f xml:space="preserve"> IF(COUNT(Score!G515:J515)&gt;0,                                          IF(Score!AG515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row>
    <row r="517" spans="1:37" x14ac:dyDescent="0.25">
      <c r="A517" s="13"/>
      <c r="B517" s="13"/>
      <c r="C517" s="13"/>
      <c r="D517" s="13"/>
      <c r="E517" s="13"/>
      <c r="F517" s="13"/>
      <c r="G517" s="13"/>
      <c r="H517" s="13"/>
      <c r="I517" s="13" t="str">
        <f xml:space="preserve"> IF(COUNT(Score!G516:J516)&gt;0,                                          IF(Score!AG516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row>
    <row r="518" spans="1:37" x14ac:dyDescent="0.25">
      <c r="A518" s="13"/>
      <c r="B518" s="13"/>
      <c r="C518" s="13"/>
      <c r="D518" s="13"/>
      <c r="E518" s="13"/>
      <c r="F518" s="13"/>
      <c r="G518" s="13"/>
      <c r="H518" s="13"/>
      <c r="I518" s="13" t="str">
        <f xml:space="preserve"> IF(COUNT(Score!G517:J517)&gt;0,                                          IF(Score!AG517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row>
    <row r="519" spans="1:37" x14ac:dyDescent="0.25">
      <c r="A519" s="13"/>
      <c r="B519" s="13"/>
      <c r="C519" s="13"/>
      <c r="D519" s="13"/>
      <c r="E519" s="13"/>
      <c r="F519" s="13"/>
      <c r="G519" s="13"/>
      <c r="H519" s="13"/>
      <c r="I519" s="13" t="str">
        <f xml:space="preserve"> IF(COUNT(Score!G518:J518)&gt;0,                                          IF(Score!AG518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row>
    <row r="520" spans="1:37" x14ac:dyDescent="0.25">
      <c r="A520" s="13"/>
      <c r="B520" s="13"/>
      <c r="C520" s="13"/>
      <c r="D520" s="13"/>
      <c r="E520" s="13"/>
      <c r="F520" s="13"/>
      <c r="G520" s="13"/>
      <c r="H520" s="13"/>
      <c r="I520" s="13" t="str">
        <f xml:space="preserve"> IF(COUNT(Score!G519:J519)&gt;0,                                          IF(Score!AG519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row>
    <row r="521" spans="1:37" x14ac:dyDescent="0.25">
      <c r="A521" s="13"/>
      <c r="B521" s="13"/>
      <c r="C521" s="13"/>
      <c r="D521" s="13"/>
      <c r="E521" s="13"/>
      <c r="F521" s="13"/>
      <c r="G521" s="13"/>
      <c r="H521" s="13"/>
      <c r="I521" s="13" t="str">
        <f xml:space="preserve"> IF(COUNT(Score!G520:J520)&gt;0,                                          IF(Score!AG520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row>
    <row r="522" spans="1:37" x14ac:dyDescent="0.25">
      <c r="A522" s="13"/>
      <c r="B522" s="13"/>
      <c r="C522" s="13"/>
      <c r="D522" s="13"/>
      <c r="E522" s="13"/>
      <c r="F522" s="13"/>
      <c r="G522" s="13"/>
      <c r="H522" s="13"/>
      <c r="I522" s="13" t="str">
        <f xml:space="preserve"> IF(COUNT(Score!G521:J521)&gt;0,                                          IF(Score!AG521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row>
    <row r="523" spans="1:37" x14ac:dyDescent="0.25">
      <c r="A523" s="13"/>
      <c r="B523" s="13"/>
      <c r="C523" s="13"/>
      <c r="D523" s="13"/>
      <c r="E523" s="13"/>
      <c r="F523" s="13"/>
      <c r="G523" s="13"/>
      <c r="H523" s="13"/>
      <c r="I523" s="13" t="str">
        <f xml:space="preserve"> IF(COUNT(Score!G522:J522)&gt;0,                                          IF(Score!AG522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row>
    <row r="524" spans="1:37" x14ac:dyDescent="0.25">
      <c r="A524" s="13"/>
      <c r="B524" s="13"/>
      <c r="C524" s="13"/>
      <c r="D524" s="13"/>
      <c r="E524" s="13"/>
      <c r="F524" s="13"/>
      <c r="G524" s="13"/>
      <c r="H524" s="13"/>
      <c r="I524" s="13" t="str">
        <f xml:space="preserve"> IF(COUNT(Score!G523:J523)&gt;0,                                          IF(Score!AG523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row>
    <row r="525" spans="1:37" x14ac:dyDescent="0.25">
      <c r="A525" s="13"/>
      <c r="B525" s="13"/>
      <c r="C525" s="13"/>
      <c r="D525" s="13"/>
      <c r="E525" s="13"/>
      <c r="F525" s="13"/>
      <c r="G525" s="13"/>
      <c r="H525" s="13"/>
      <c r="I525" s="13" t="str">
        <f xml:space="preserve"> IF(COUNT(Score!G524:J524)&gt;0,                                          IF(Score!AG524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row>
    <row r="526" spans="1:37" x14ac:dyDescent="0.25">
      <c r="A526" s="13"/>
      <c r="B526" s="13"/>
      <c r="C526" s="13"/>
      <c r="D526" s="13"/>
      <c r="E526" s="13"/>
      <c r="F526" s="13"/>
      <c r="G526" s="13"/>
      <c r="H526" s="13"/>
      <c r="I526" s="13" t="str">
        <f xml:space="preserve"> IF(COUNT(Score!G525:J525)&gt;0,                                          IF(Score!AG525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row>
    <row r="527" spans="1:37" x14ac:dyDescent="0.25">
      <c r="A527" s="13"/>
      <c r="B527" s="13"/>
      <c r="C527" s="13"/>
      <c r="D527" s="13"/>
      <c r="E527" s="13"/>
      <c r="F527" s="13"/>
      <c r="G527" s="13"/>
      <c r="H527" s="13"/>
      <c r="I527" s="13" t="str">
        <f xml:space="preserve"> IF(COUNT(Score!G526:J526)&gt;0,                                          IF(Score!AG526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row>
    <row r="528" spans="1:37" x14ac:dyDescent="0.25">
      <c r="A528" s="13"/>
      <c r="B528" s="13"/>
      <c r="C528" s="13"/>
      <c r="D528" s="13"/>
      <c r="E528" s="13"/>
      <c r="F528" s="13"/>
      <c r="G528" s="13"/>
      <c r="H528" s="13"/>
      <c r="I528" s="13" t="str">
        <f xml:space="preserve"> IF(COUNT(Score!G527:J527)&gt;0,                                          IF(Score!AG527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row>
    <row r="529" spans="1:37" x14ac:dyDescent="0.25">
      <c r="A529" s="13"/>
      <c r="B529" s="13"/>
      <c r="C529" s="13"/>
      <c r="D529" s="13"/>
      <c r="E529" s="13"/>
      <c r="F529" s="13"/>
      <c r="G529" s="13"/>
      <c r="H529" s="13"/>
      <c r="I529" s="13" t="str">
        <f xml:space="preserve"> IF(COUNT(Score!G528:J528)&gt;0,                                          IF(Score!AG528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row>
    <row r="530" spans="1:37" x14ac:dyDescent="0.25">
      <c r="A530" s="13"/>
      <c r="B530" s="13"/>
      <c r="C530" s="13"/>
      <c r="D530" s="13"/>
      <c r="E530" s="13"/>
      <c r="F530" s="13"/>
      <c r="G530" s="13"/>
      <c r="H530" s="13"/>
      <c r="I530" s="13" t="str">
        <f xml:space="preserve"> IF(COUNT(Score!G529:J529)&gt;0,                                          IF(Score!AG529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row>
    <row r="531" spans="1:37" x14ac:dyDescent="0.25">
      <c r="A531" s="13"/>
      <c r="B531" s="13"/>
      <c r="C531" s="13"/>
      <c r="D531" s="13"/>
      <c r="E531" s="13"/>
      <c r="F531" s="13"/>
      <c r="G531" s="13"/>
      <c r="H531" s="13"/>
      <c r="I531" s="13" t="str">
        <f xml:space="preserve"> IF(COUNT(Score!G530:J530)&gt;0,                                          IF(Score!AG530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row>
    <row r="532" spans="1:37" x14ac:dyDescent="0.25">
      <c r="A532" s="13"/>
      <c r="B532" s="13"/>
      <c r="C532" s="13"/>
      <c r="D532" s="13"/>
      <c r="E532" s="13"/>
      <c r="F532" s="13"/>
      <c r="G532" s="13"/>
      <c r="H532" s="13"/>
      <c r="I532" s="13" t="str">
        <f xml:space="preserve"> IF(COUNT(Score!G531:J531)&gt;0,                                          IF(Score!AG531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row>
    <row r="533" spans="1:37" x14ac:dyDescent="0.25">
      <c r="A533" s="13"/>
      <c r="B533" s="13"/>
      <c r="C533" s="13"/>
      <c r="D533" s="13"/>
      <c r="E533" s="13"/>
      <c r="F533" s="13"/>
      <c r="G533" s="13"/>
      <c r="H533" s="13"/>
      <c r="I533" s="13" t="str">
        <f xml:space="preserve"> IF(COUNT(Score!G532:J532)&gt;0,                                          IF(Score!AG532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row>
    <row r="534" spans="1:37" x14ac:dyDescent="0.25">
      <c r="A534" s="13"/>
      <c r="B534" s="13"/>
      <c r="C534" s="13"/>
      <c r="D534" s="13"/>
      <c r="E534" s="13"/>
      <c r="F534" s="13"/>
      <c r="G534" s="13"/>
      <c r="H534" s="13"/>
      <c r="I534" s="13" t="str">
        <f xml:space="preserve"> IF(COUNT(Score!G533:J533)&gt;0,                                          IF(Score!AG533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row>
    <row r="535" spans="1:37" x14ac:dyDescent="0.25">
      <c r="A535" s="13"/>
      <c r="B535" s="13"/>
      <c r="C535" s="13"/>
      <c r="D535" s="13"/>
      <c r="E535" s="13"/>
      <c r="F535" s="13"/>
      <c r="G535" s="13"/>
      <c r="H535" s="13"/>
      <c r="I535" s="13" t="str">
        <f xml:space="preserve"> IF(COUNT(Score!G534:J534)&gt;0,                                          IF(Score!AG534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row>
    <row r="536" spans="1:37" x14ac:dyDescent="0.25">
      <c r="A536" s="13"/>
      <c r="B536" s="13"/>
      <c r="C536" s="13"/>
      <c r="D536" s="13"/>
      <c r="E536" s="13"/>
      <c r="F536" s="13"/>
      <c r="G536" s="13"/>
      <c r="H536" s="13"/>
      <c r="I536" s="13" t="str">
        <f xml:space="preserve"> IF(COUNT(Score!G535:J535)&gt;0,                                          IF(Score!AG535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row>
    <row r="537" spans="1:37" x14ac:dyDescent="0.25">
      <c r="A537" s="13"/>
      <c r="B537" s="13"/>
      <c r="C537" s="13"/>
      <c r="D537" s="13"/>
      <c r="E537" s="13"/>
      <c r="F537" s="13"/>
      <c r="G537" s="13"/>
      <c r="H537" s="13"/>
      <c r="I537" s="13" t="str">
        <f xml:space="preserve"> IF(COUNT(Score!G536:J536)&gt;0,                                          IF(Score!AG536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row>
    <row r="538" spans="1:37" x14ac:dyDescent="0.25">
      <c r="A538" s="13"/>
      <c r="B538" s="13"/>
      <c r="C538" s="13"/>
      <c r="D538" s="13"/>
      <c r="E538" s="13"/>
      <c r="F538" s="13"/>
      <c r="G538" s="13"/>
      <c r="H538" s="13"/>
      <c r="I538" s="13" t="str">
        <f xml:space="preserve"> IF(COUNT(Score!G537:J537)&gt;0,                                          IF(Score!AG537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row>
    <row r="539" spans="1:37" x14ac:dyDescent="0.25">
      <c r="A539" s="13"/>
      <c r="B539" s="13"/>
      <c r="C539" s="13"/>
      <c r="D539" s="13"/>
      <c r="E539" s="13"/>
      <c r="F539" s="13"/>
      <c r="G539" s="13"/>
      <c r="H539" s="13"/>
      <c r="I539" s="13" t="str">
        <f xml:space="preserve"> IF(COUNT(Score!G538:J538)&gt;0,                                          IF(Score!AG538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row>
    <row r="540" spans="1:37" x14ac:dyDescent="0.25">
      <c r="A540" s="13"/>
      <c r="B540" s="13"/>
      <c r="C540" s="13"/>
      <c r="D540" s="13"/>
      <c r="E540" s="13"/>
      <c r="F540" s="13"/>
      <c r="G540" s="13"/>
      <c r="H540" s="13"/>
      <c r="I540" s="13" t="str">
        <f xml:space="preserve"> IF(COUNT(Score!G539:J539)&gt;0,                                          IF(Score!AG539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row>
    <row r="541" spans="1:37" x14ac:dyDescent="0.25">
      <c r="A541" s="13"/>
      <c r="B541" s="13"/>
      <c r="C541" s="13"/>
      <c r="D541" s="13"/>
      <c r="E541" s="13"/>
      <c r="F541" s="13"/>
      <c r="G541" s="13"/>
      <c r="H541" s="13"/>
      <c r="I541" s="13" t="str">
        <f xml:space="preserve"> IF(COUNT(Score!G540:J540)&gt;0,                                          IF(Score!AG540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row>
    <row r="542" spans="1:37" x14ac:dyDescent="0.25">
      <c r="A542" s="13"/>
      <c r="B542" s="13"/>
      <c r="C542" s="13"/>
      <c r="D542" s="13"/>
      <c r="E542" s="13"/>
      <c r="F542" s="13"/>
      <c r="G542" s="13"/>
      <c r="H542" s="13"/>
      <c r="I542" s="13" t="str">
        <f xml:space="preserve"> IF(COUNT(Score!G541:J541)&gt;0,                                          IF(Score!AG541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row>
    <row r="543" spans="1:37" x14ac:dyDescent="0.25">
      <c r="A543" s="13"/>
      <c r="B543" s="13"/>
      <c r="C543" s="13"/>
      <c r="D543" s="13"/>
      <c r="E543" s="13"/>
      <c r="F543" s="13"/>
      <c r="G543" s="13"/>
      <c r="H543" s="13"/>
      <c r="I543" s="13" t="str">
        <f xml:space="preserve"> IF(COUNT(Score!G542:J542)&gt;0,                                          IF(Score!AG542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row>
    <row r="544" spans="1:37" x14ac:dyDescent="0.25">
      <c r="A544" s="13"/>
      <c r="B544" s="13"/>
      <c r="C544" s="13"/>
      <c r="D544" s="13"/>
      <c r="E544" s="13"/>
      <c r="F544" s="13"/>
      <c r="G544" s="13"/>
      <c r="H544" s="13"/>
      <c r="I544" s="13" t="str">
        <f xml:space="preserve"> IF(COUNT(Score!G543:J543)&gt;0,                                          IF(Score!AG543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row>
    <row r="545" spans="1:37" x14ac:dyDescent="0.25">
      <c r="A545" s="13"/>
      <c r="B545" s="13"/>
      <c r="C545" s="13"/>
      <c r="D545" s="13"/>
      <c r="E545" s="13"/>
      <c r="F545" s="13"/>
      <c r="G545" s="13"/>
      <c r="H545" s="13"/>
      <c r="I545" s="13" t="str">
        <f xml:space="preserve"> IF(COUNT(Score!G544:J544)&gt;0,                                          IF(Score!AG544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row>
    <row r="546" spans="1:37" x14ac:dyDescent="0.25">
      <c r="A546" s="13"/>
      <c r="B546" s="13"/>
      <c r="C546" s="13"/>
      <c r="D546" s="13"/>
      <c r="E546" s="13"/>
      <c r="F546" s="13"/>
      <c r="G546" s="13"/>
      <c r="H546" s="13"/>
      <c r="I546" s="13" t="str">
        <f xml:space="preserve"> IF(COUNT(Score!G545:J545)&gt;0,                                          IF(Score!AG545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row>
    <row r="547" spans="1:37" x14ac:dyDescent="0.25">
      <c r="A547" s="13"/>
      <c r="B547" s="13"/>
      <c r="C547" s="13"/>
      <c r="D547" s="13"/>
      <c r="E547" s="13"/>
      <c r="F547" s="13"/>
      <c r="G547" s="13"/>
      <c r="H547" s="13"/>
      <c r="I547" s="13" t="str">
        <f xml:space="preserve"> IF(COUNT(Score!G546:J546)&gt;0,                                          IF(Score!AG546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row>
    <row r="548" spans="1:37" x14ac:dyDescent="0.25">
      <c r="A548" s="13"/>
      <c r="B548" s="13"/>
      <c r="C548" s="13"/>
      <c r="D548" s="13"/>
      <c r="E548" s="13"/>
      <c r="F548" s="13"/>
      <c r="G548" s="13"/>
      <c r="H548" s="13"/>
      <c r="I548" s="13" t="str">
        <f xml:space="preserve"> IF(COUNT(Score!G547:J547)&gt;0,                                          IF(Score!AG547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row>
    <row r="549" spans="1:37" x14ac:dyDescent="0.25">
      <c r="A549" s="13"/>
      <c r="B549" s="13"/>
      <c r="C549" s="13"/>
      <c r="D549" s="13"/>
      <c r="E549" s="13"/>
      <c r="F549" s="13"/>
      <c r="G549" s="13"/>
      <c r="H549" s="13"/>
      <c r="I549" s="13" t="str">
        <f xml:space="preserve"> IF(COUNT(Score!G548:J548)&gt;0,                                          IF(Score!AG548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row>
    <row r="550" spans="1:37" x14ac:dyDescent="0.25">
      <c r="A550" s="13"/>
      <c r="B550" s="13"/>
      <c r="C550" s="13"/>
      <c r="D550" s="13"/>
      <c r="E550" s="13"/>
      <c r="F550" s="13"/>
      <c r="G550" s="13"/>
      <c r="H550" s="13"/>
      <c r="I550" s="13" t="str">
        <f xml:space="preserve"> IF(COUNT(Score!G549:J549)&gt;0,                                          IF(Score!AG549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row>
    <row r="551" spans="1:37" x14ac:dyDescent="0.25">
      <c r="A551" s="13"/>
      <c r="B551" s="13"/>
      <c r="C551" s="13"/>
      <c r="D551" s="13"/>
      <c r="E551" s="13"/>
      <c r="F551" s="13"/>
      <c r="G551" s="13"/>
      <c r="H551" s="13"/>
      <c r="I551" s="13" t="str">
        <f xml:space="preserve"> IF(COUNT(Score!G550:J550)&gt;0,                                          IF(Score!AG550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row>
    <row r="552" spans="1:37" x14ac:dyDescent="0.25">
      <c r="A552" s="13"/>
      <c r="B552" s="13"/>
      <c r="C552" s="13"/>
      <c r="D552" s="13"/>
      <c r="E552" s="13"/>
      <c r="F552" s="13"/>
      <c r="G552" s="13"/>
      <c r="H552" s="13"/>
      <c r="I552" s="13" t="str">
        <f xml:space="preserve"> IF(COUNT(Score!G551:J551)&gt;0,                                          IF(Score!AG551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row>
    <row r="553" spans="1:37" x14ac:dyDescent="0.25">
      <c r="A553" s="13"/>
      <c r="B553" s="13"/>
      <c r="C553" s="13"/>
      <c r="D553" s="13"/>
      <c r="E553" s="13"/>
      <c r="F553" s="13"/>
      <c r="G553" s="13"/>
      <c r="H553" s="13"/>
      <c r="I553" s="13" t="str">
        <f xml:space="preserve"> IF(COUNT(Score!G552:J552)&gt;0,                                          IF(Score!AG552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row>
    <row r="554" spans="1:37" x14ac:dyDescent="0.25">
      <c r="A554" s="13"/>
      <c r="B554" s="13"/>
      <c r="C554" s="13"/>
      <c r="D554" s="13"/>
      <c r="E554" s="13"/>
      <c r="F554" s="13"/>
      <c r="G554" s="13"/>
      <c r="H554" s="13"/>
      <c r="I554" s="13" t="str">
        <f xml:space="preserve"> IF(COUNT(Score!G553:J553)&gt;0,                                          IF(Score!AG553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row>
    <row r="555" spans="1:37" x14ac:dyDescent="0.25">
      <c r="A555" s="13"/>
      <c r="B555" s="13"/>
      <c r="C555" s="13"/>
      <c r="D555" s="13"/>
      <c r="E555" s="13"/>
      <c r="F555" s="13"/>
      <c r="G555" s="13"/>
      <c r="H555" s="13"/>
      <c r="I555" s="13" t="str">
        <f xml:space="preserve"> IF(COUNT(Score!G554:J554)&gt;0,                                          IF(Score!AG554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row>
    <row r="556" spans="1:37" x14ac:dyDescent="0.25">
      <c r="A556" s="13"/>
      <c r="B556" s="13"/>
      <c r="C556" s="13"/>
      <c r="D556" s="13"/>
      <c r="E556" s="13"/>
      <c r="F556" s="13"/>
      <c r="G556" s="13"/>
      <c r="H556" s="13"/>
      <c r="I556" s="13" t="str">
        <f xml:space="preserve"> IF(COUNT(Score!G555:J555)&gt;0,                                          IF(Score!AG555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row>
    <row r="557" spans="1:37" x14ac:dyDescent="0.25">
      <c r="A557" s="13"/>
      <c r="B557" s="13"/>
      <c r="C557" s="13"/>
      <c r="D557" s="13"/>
      <c r="E557" s="13"/>
      <c r="F557" s="13"/>
      <c r="G557" s="13"/>
      <c r="H557" s="13"/>
      <c r="I557" s="13" t="str">
        <f xml:space="preserve"> IF(COUNT(Score!G556:J556)&gt;0,                                          IF(Score!AG556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row>
    <row r="558" spans="1:37" x14ac:dyDescent="0.25">
      <c r="A558" s="13"/>
      <c r="B558" s="13"/>
      <c r="C558" s="13"/>
      <c r="D558" s="13"/>
      <c r="E558" s="13"/>
      <c r="F558" s="13"/>
      <c r="G558" s="13"/>
      <c r="H558" s="13"/>
      <c r="I558" s="13" t="str">
        <f xml:space="preserve"> IF(COUNT(Score!G557:J557)&gt;0,                                          IF(Score!AG557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row>
    <row r="559" spans="1:37" x14ac:dyDescent="0.25">
      <c r="A559" s="13"/>
      <c r="B559" s="13"/>
      <c r="C559" s="13"/>
      <c r="D559" s="13"/>
      <c r="E559" s="13"/>
      <c r="F559" s="13"/>
      <c r="G559" s="13"/>
      <c r="H559" s="13"/>
      <c r="I559" s="13" t="str">
        <f xml:space="preserve"> IF(COUNT(Score!G558:J558)&gt;0,                                          IF(Score!AG558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row>
    <row r="560" spans="1:37" x14ac:dyDescent="0.25">
      <c r="A560" s="13"/>
      <c r="B560" s="13"/>
      <c r="C560" s="13"/>
      <c r="D560" s="13"/>
      <c r="E560" s="13"/>
      <c r="F560" s="13"/>
      <c r="G560" s="13"/>
      <c r="H560" s="13"/>
      <c r="I560" s="13" t="str">
        <f xml:space="preserve"> IF(COUNT(Score!G559:J559)&gt;0,                                          IF(Score!AG559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row>
    <row r="561" spans="1:37" x14ac:dyDescent="0.25">
      <c r="A561" s="13"/>
      <c r="B561" s="13"/>
      <c r="C561" s="13"/>
      <c r="D561" s="13"/>
      <c r="E561" s="13"/>
      <c r="F561" s="13"/>
      <c r="G561" s="13"/>
      <c r="H561" s="13"/>
      <c r="I561" s="13" t="str">
        <f xml:space="preserve"> IF(COUNT(Score!G560:J560)&gt;0,                                          IF(Score!AG560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row>
    <row r="562" spans="1:37" x14ac:dyDescent="0.25">
      <c r="A562" s="13"/>
      <c r="B562" s="13"/>
      <c r="C562" s="13"/>
      <c r="D562" s="13"/>
      <c r="E562" s="13"/>
      <c r="F562" s="13"/>
      <c r="G562" s="13"/>
      <c r="H562" s="13"/>
      <c r="I562" s="13" t="str">
        <f xml:space="preserve"> IF(COUNT(Score!G561:J561)&gt;0,                                          IF(Score!AG561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row>
    <row r="563" spans="1:37" x14ac:dyDescent="0.25">
      <c r="A563" s="13"/>
      <c r="B563" s="13"/>
      <c r="C563" s="13"/>
      <c r="D563" s="13"/>
      <c r="E563" s="13"/>
      <c r="F563" s="13"/>
      <c r="G563" s="13"/>
      <c r="H563" s="13"/>
      <c r="I563" s="13" t="str">
        <f xml:space="preserve"> IF(COUNT(Score!G562:J562)&gt;0,                                          IF(Score!AG562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row>
    <row r="564" spans="1:37" x14ac:dyDescent="0.25">
      <c r="A564" s="13"/>
      <c r="B564" s="13"/>
      <c r="C564" s="13"/>
      <c r="D564" s="13"/>
      <c r="E564" s="13"/>
      <c r="F564" s="13"/>
      <c r="G564" s="13"/>
      <c r="H564" s="13"/>
      <c r="I564" s="13" t="str">
        <f xml:space="preserve"> IF(COUNT(Score!G563:J563)&gt;0,                                          IF(Score!AG563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row>
    <row r="565" spans="1:37" x14ac:dyDescent="0.25">
      <c r="A565" s="13"/>
      <c r="B565" s="13"/>
      <c r="C565" s="13"/>
      <c r="D565" s="13"/>
      <c r="E565" s="13"/>
      <c r="F565" s="13"/>
      <c r="G565" s="13"/>
      <c r="H565" s="13"/>
      <c r="I565" s="13" t="str">
        <f xml:space="preserve"> IF(COUNT(Score!G564:J564)&gt;0,                                          IF(Score!AG564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row>
    <row r="566" spans="1:37" x14ac:dyDescent="0.25">
      <c r="A566" s="13"/>
      <c r="B566" s="13"/>
      <c r="C566" s="13"/>
      <c r="D566" s="13"/>
      <c r="E566" s="13"/>
      <c r="F566" s="13"/>
      <c r="G566" s="13"/>
      <c r="H566" s="13"/>
      <c r="I566" s="13" t="str">
        <f xml:space="preserve"> IF(COUNT(Score!G565:J565)&gt;0,                                          IF(Score!AG565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row>
    <row r="567" spans="1:37" x14ac:dyDescent="0.25">
      <c r="A567" s="13"/>
      <c r="B567" s="13"/>
      <c r="C567" s="13"/>
      <c r="D567" s="13"/>
      <c r="E567" s="13"/>
      <c r="F567" s="13"/>
      <c r="G567" s="13"/>
      <c r="H567" s="13"/>
      <c r="I567" s="13" t="str">
        <f xml:space="preserve"> IF(COUNT(Score!G566:J566)&gt;0,                                          IF(Score!AG566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row>
    <row r="568" spans="1:37" x14ac:dyDescent="0.25">
      <c r="A568" s="13"/>
      <c r="B568" s="13"/>
      <c r="C568" s="13"/>
      <c r="D568" s="13"/>
      <c r="E568" s="13"/>
      <c r="F568" s="13"/>
      <c r="G568" s="13"/>
      <c r="H568" s="13"/>
      <c r="I568" s="13" t="str">
        <f xml:space="preserve"> IF(COUNT(Score!G567:J567)&gt;0,                                          IF(Score!AG567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row>
    <row r="569" spans="1:37" x14ac:dyDescent="0.25">
      <c r="A569" s="13"/>
      <c r="B569" s="13"/>
      <c r="C569" s="13"/>
      <c r="D569" s="13"/>
      <c r="E569" s="13"/>
      <c r="F569" s="13"/>
      <c r="G569" s="13"/>
      <c r="H569" s="13"/>
      <c r="I569" s="13" t="str">
        <f xml:space="preserve"> IF(COUNT(Score!G568:J568)&gt;0,                                          IF(Score!AG568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row>
    <row r="570" spans="1:37" x14ac:dyDescent="0.25">
      <c r="A570" s="13"/>
      <c r="B570" s="13"/>
      <c r="C570" s="13"/>
      <c r="D570" s="13"/>
      <c r="E570" s="13"/>
      <c r="F570" s="13"/>
      <c r="G570" s="13"/>
      <c r="H570" s="13"/>
      <c r="I570" s="13" t="str">
        <f xml:space="preserve"> IF(COUNT(Score!G569:J569)&gt;0,                                          IF(Score!AG569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row>
    <row r="571" spans="1:37" x14ac:dyDescent="0.25">
      <c r="A571" s="13"/>
      <c r="B571" s="13"/>
      <c r="C571" s="13"/>
      <c r="D571" s="13"/>
      <c r="E571" s="13"/>
      <c r="F571" s="13"/>
      <c r="G571" s="13"/>
      <c r="H571" s="13"/>
      <c r="I571" s="13" t="str">
        <f xml:space="preserve"> IF(COUNT(Score!G570:J570)&gt;0,                                          IF(Score!AG570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row>
    <row r="572" spans="1:37" x14ac:dyDescent="0.25">
      <c r="A572" s="13"/>
      <c r="B572" s="13"/>
      <c r="C572" s="13"/>
      <c r="D572" s="13"/>
      <c r="E572" s="13"/>
      <c r="F572" s="13"/>
      <c r="G572" s="13"/>
      <c r="H572" s="13"/>
      <c r="I572" s="13" t="str">
        <f xml:space="preserve"> IF(COUNT(Score!G571:J571)&gt;0,                                          IF(Score!AG571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row>
    <row r="573" spans="1:37" x14ac:dyDescent="0.25">
      <c r="A573" s="13"/>
      <c r="B573" s="13"/>
      <c r="C573" s="13"/>
      <c r="D573" s="13"/>
      <c r="E573" s="13"/>
      <c r="F573" s="13"/>
      <c r="G573" s="13"/>
      <c r="H573" s="13"/>
      <c r="I573" s="13" t="str">
        <f xml:space="preserve"> IF(COUNT(Score!G572:J572)&gt;0,                                          IF(Score!AG572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row>
    <row r="574" spans="1:37" x14ac:dyDescent="0.25">
      <c r="A574" s="13"/>
      <c r="B574" s="13"/>
      <c r="C574" s="13"/>
      <c r="D574" s="13"/>
      <c r="E574" s="13"/>
      <c r="F574" s="13"/>
      <c r="G574" s="13"/>
      <c r="H574" s="13"/>
      <c r="I574" s="13" t="str">
        <f xml:space="preserve"> IF(COUNT(Score!G573:J573)&gt;0,                                          IF(Score!AG573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row>
    <row r="575" spans="1:37" x14ac:dyDescent="0.25">
      <c r="A575" s="13"/>
      <c r="B575" s="13"/>
      <c r="C575" s="13"/>
      <c r="D575" s="13"/>
      <c r="E575" s="13"/>
      <c r="F575" s="13"/>
      <c r="G575" s="13"/>
      <c r="H575" s="13"/>
      <c r="I575" s="13" t="str">
        <f xml:space="preserve"> IF(COUNT(Score!G574:J574)&gt;0,                                          IF(Score!AG574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row>
    <row r="576" spans="1:37" x14ac:dyDescent="0.25">
      <c r="A576" s="13"/>
      <c r="B576" s="13"/>
      <c r="C576" s="13"/>
      <c r="D576" s="13"/>
      <c r="E576" s="13"/>
      <c r="F576" s="13"/>
      <c r="G576" s="13"/>
      <c r="H576" s="13"/>
      <c r="I576" s="13" t="str">
        <f xml:space="preserve"> IF(COUNT(Score!G575:J575)&gt;0,                                          IF(Score!AG575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row>
    <row r="577" spans="1:37" x14ac:dyDescent="0.25">
      <c r="A577" s="13"/>
      <c r="B577" s="13"/>
      <c r="C577" s="13"/>
      <c r="D577" s="13"/>
      <c r="E577" s="13"/>
      <c r="F577" s="13"/>
      <c r="G577" s="13"/>
      <c r="H577" s="13"/>
      <c r="I577" s="13" t="str">
        <f xml:space="preserve"> IF(COUNT(Score!G576:J576)&gt;0,                                          IF(Score!AG576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row>
    <row r="578" spans="1:37" x14ac:dyDescent="0.25">
      <c r="A578" s="13"/>
      <c r="B578" s="13"/>
      <c r="C578" s="13"/>
      <c r="D578" s="13"/>
      <c r="E578" s="13"/>
      <c r="F578" s="13"/>
      <c r="G578" s="13"/>
      <c r="H578" s="13"/>
      <c r="I578" s="13" t="str">
        <f xml:space="preserve"> IF(COUNT(Score!G577:J577)&gt;0,                                          IF(Score!AG577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row>
    <row r="579" spans="1:37" x14ac:dyDescent="0.25">
      <c r="A579" s="13"/>
      <c r="B579" s="13"/>
      <c r="C579" s="13"/>
      <c r="D579" s="13"/>
      <c r="E579" s="13"/>
      <c r="F579" s="13"/>
      <c r="G579" s="13"/>
      <c r="H579" s="13"/>
      <c r="I579" s="13" t="str">
        <f xml:space="preserve"> IF(COUNT(Score!G578:J578)&gt;0,                                          IF(Score!AG578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row>
    <row r="580" spans="1:37" x14ac:dyDescent="0.25">
      <c r="A580" s="13"/>
      <c r="B580" s="13"/>
      <c r="C580" s="13"/>
      <c r="D580" s="13"/>
      <c r="E580" s="13"/>
      <c r="F580" s="13"/>
      <c r="G580" s="13"/>
      <c r="H580" s="13"/>
      <c r="I580" s="13" t="str">
        <f xml:space="preserve"> IF(COUNT(Score!G579:J579)&gt;0,                                          IF(Score!AG579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row>
    <row r="581" spans="1:37" x14ac:dyDescent="0.25">
      <c r="A581" s="13"/>
      <c r="B581" s="13"/>
      <c r="C581" s="13"/>
      <c r="D581" s="13"/>
      <c r="E581" s="13"/>
      <c r="F581" s="13"/>
      <c r="G581" s="13"/>
      <c r="H581" s="13"/>
      <c r="I581" s="13" t="str">
        <f xml:space="preserve"> IF(COUNT(Score!G580:J580)&gt;0,                                          IF(Score!AG580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row>
    <row r="582" spans="1:37" x14ac:dyDescent="0.25">
      <c r="A582" s="13"/>
      <c r="B582" s="13"/>
      <c r="C582" s="13"/>
      <c r="D582" s="13"/>
      <c r="E582" s="13"/>
      <c r="F582" s="13"/>
      <c r="G582" s="13"/>
      <c r="H582" s="13"/>
      <c r="I582" s="13" t="str">
        <f xml:space="preserve"> IF(COUNT(Score!G581:J581)&gt;0,                                          IF(Score!AG581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row>
    <row r="583" spans="1:37" x14ac:dyDescent="0.25">
      <c r="A583" s="13"/>
      <c r="B583" s="13"/>
      <c r="C583" s="13"/>
      <c r="D583" s="13"/>
      <c r="E583" s="13"/>
      <c r="F583" s="13"/>
      <c r="G583" s="13"/>
      <c r="H583" s="13"/>
      <c r="I583" s="13" t="str">
        <f xml:space="preserve"> IF(COUNT(Score!G582:J582)&gt;0,                                          IF(Score!AG582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row>
    <row r="584" spans="1:37" x14ac:dyDescent="0.25">
      <c r="A584" s="13"/>
      <c r="B584" s="13"/>
      <c r="C584" s="13"/>
      <c r="D584" s="13"/>
      <c r="E584" s="13"/>
      <c r="F584" s="13"/>
      <c r="G584" s="13"/>
      <c r="H584" s="13"/>
      <c r="I584" s="13" t="str">
        <f xml:space="preserve"> IF(COUNT(Score!G583:J583)&gt;0,                                          IF(Score!AG583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row>
    <row r="585" spans="1:37" x14ac:dyDescent="0.25">
      <c r="A585" s="13"/>
      <c r="B585" s="13"/>
      <c r="C585" s="13"/>
      <c r="D585" s="13"/>
      <c r="E585" s="13"/>
      <c r="F585" s="13"/>
      <c r="G585" s="13"/>
      <c r="H585" s="13"/>
      <c r="I585" s="13" t="str">
        <f xml:space="preserve"> IF(COUNT(Score!G584:J584)&gt;0,                                          IF(Score!AG584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row>
    <row r="586" spans="1:37" x14ac:dyDescent="0.25">
      <c r="A586" s="13"/>
      <c r="B586" s="13"/>
      <c r="C586" s="13"/>
      <c r="D586" s="13"/>
      <c r="E586" s="13"/>
      <c r="F586" s="13"/>
      <c r="G586" s="13"/>
      <c r="H586" s="13"/>
      <c r="I586" s="13" t="str">
        <f xml:space="preserve"> IF(COUNT(Score!G585:J585)&gt;0,                                          IF(Score!AG585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row>
    <row r="587" spans="1:37" x14ac:dyDescent="0.25">
      <c r="A587" s="13"/>
      <c r="B587" s="13"/>
      <c r="C587" s="13"/>
      <c r="D587" s="13"/>
      <c r="E587" s="13"/>
      <c r="F587" s="13"/>
      <c r="G587" s="13"/>
      <c r="H587" s="13"/>
      <c r="I587" s="13" t="str">
        <f xml:space="preserve"> IF(COUNT(Score!G586:J586)&gt;0,                                          IF(Score!AG586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row>
    <row r="588" spans="1:37" x14ac:dyDescent="0.25">
      <c r="A588" s="13"/>
      <c r="B588" s="13"/>
      <c r="C588" s="13"/>
      <c r="D588" s="13"/>
      <c r="E588" s="13"/>
      <c r="F588" s="13"/>
      <c r="G588" s="13"/>
      <c r="H588" s="13"/>
      <c r="I588" s="13" t="str">
        <f xml:space="preserve"> IF(COUNT(Score!G587:J587)&gt;0,                                          IF(Score!AG587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row>
    <row r="589" spans="1:37" x14ac:dyDescent="0.25">
      <c r="A589" s="13"/>
      <c r="B589" s="13"/>
      <c r="C589" s="13"/>
      <c r="D589" s="13"/>
      <c r="E589" s="13"/>
      <c r="F589" s="13"/>
      <c r="G589" s="13"/>
      <c r="H589" s="13"/>
      <c r="I589" s="13" t="str">
        <f xml:space="preserve"> IF(COUNT(Score!G588:J588)&gt;0,                                          IF(Score!AG588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row>
    <row r="590" spans="1:37" x14ac:dyDescent="0.25">
      <c r="A590" s="13"/>
      <c r="B590" s="13"/>
      <c r="C590" s="13"/>
      <c r="D590" s="13"/>
      <c r="E590" s="13"/>
      <c r="F590" s="13"/>
      <c r="G590" s="13"/>
      <c r="H590" s="13"/>
      <c r="I590" s="13" t="str">
        <f xml:space="preserve"> IF(COUNT(Score!G589:J589)&gt;0,                                          IF(Score!AG589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row>
    <row r="591" spans="1:37" x14ac:dyDescent="0.25">
      <c r="A591" s="13"/>
      <c r="B591" s="13"/>
      <c r="C591" s="13"/>
      <c r="D591" s="13"/>
      <c r="E591" s="13"/>
      <c r="F591" s="13"/>
      <c r="G591" s="13"/>
      <c r="H591" s="13"/>
      <c r="I591" s="13" t="str">
        <f xml:space="preserve"> IF(COUNT(Score!G590:J590)&gt;0,                                          IF(Score!AG590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row>
    <row r="592" spans="1:37" x14ac:dyDescent="0.25">
      <c r="A592" s="13"/>
      <c r="B592" s="13"/>
      <c r="C592" s="13"/>
      <c r="D592" s="13"/>
      <c r="E592" s="13"/>
      <c r="F592" s="13"/>
      <c r="G592" s="13"/>
      <c r="H592" s="13"/>
      <c r="I592" s="13" t="str">
        <f xml:space="preserve"> IF(COUNT(Score!G591:J591)&gt;0,                                          IF(Score!AG591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row>
    <row r="593" spans="1:37" x14ac:dyDescent="0.25">
      <c r="A593" s="13"/>
      <c r="B593" s="13"/>
      <c r="C593" s="13"/>
      <c r="D593" s="13"/>
      <c r="E593" s="13"/>
      <c r="F593" s="13"/>
      <c r="G593" s="13"/>
      <c r="H593" s="13"/>
      <c r="I593" s="13" t="str">
        <f xml:space="preserve"> IF(COUNT(Score!G592:J592)&gt;0,                                          IF(Score!AG592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row>
    <row r="594" spans="1:37" x14ac:dyDescent="0.25">
      <c r="A594" s="13"/>
      <c r="B594" s="13"/>
      <c r="C594" s="13"/>
      <c r="D594" s="13"/>
      <c r="E594" s="13"/>
      <c r="F594" s="13"/>
      <c r="G594" s="13"/>
      <c r="H594" s="13"/>
      <c r="I594" s="13" t="str">
        <f xml:space="preserve"> IF(COUNT(Score!G593:J593)&gt;0,                                          IF(Score!AG593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row>
    <row r="595" spans="1:37" x14ac:dyDescent="0.25">
      <c r="A595" s="13"/>
      <c r="B595" s="13"/>
      <c r="C595" s="13"/>
      <c r="D595" s="13"/>
      <c r="E595" s="13"/>
      <c r="F595" s="13"/>
      <c r="G595" s="13"/>
      <c r="H595" s="13"/>
      <c r="I595" s="13" t="str">
        <f xml:space="preserve"> IF(COUNT(Score!G594:J594)&gt;0,                                          IF(Score!AG594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row>
    <row r="596" spans="1:37" x14ac:dyDescent="0.25">
      <c r="A596" s="13"/>
      <c r="B596" s="13"/>
      <c r="C596" s="13"/>
      <c r="D596" s="13"/>
      <c r="E596" s="13"/>
      <c r="F596" s="13"/>
      <c r="G596" s="13"/>
      <c r="H596" s="13"/>
      <c r="I596" s="13" t="str">
        <f xml:space="preserve"> IF(COUNT(Score!G595:J595)&gt;0,                                          IF(Score!AG595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row>
    <row r="597" spans="1:37" x14ac:dyDescent="0.25">
      <c r="A597" s="13"/>
      <c r="B597" s="13"/>
      <c r="C597" s="13"/>
      <c r="D597" s="13"/>
      <c r="E597" s="13"/>
      <c r="F597" s="13"/>
      <c r="G597" s="13"/>
      <c r="H597" s="13"/>
      <c r="I597" s="13" t="str">
        <f xml:space="preserve"> IF(COUNT(Score!G596:J596)&gt;0,                                          IF(Score!AG596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row>
    <row r="598" spans="1:37" x14ac:dyDescent="0.25">
      <c r="A598" s="13"/>
      <c r="B598" s="13"/>
      <c r="C598" s="13"/>
      <c r="D598" s="13"/>
      <c r="E598" s="13"/>
      <c r="F598" s="13"/>
      <c r="G598" s="13"/>
      <c r="H598" s="13"/>
      <c r="I598" s="13" t="str">
        <f xml:space="preserve"> IF(COUNT(Score!G597:J597)&gt;0,                                          IF(Score!AG597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row>
    <row r="599" spans="1:37" x14ac:dyDescent="0.25">
      <c r="A599" s="13"/>
      <c r="B599" s="13"/>
      <c r="C599" s="13"/>
      <c r="D599" s="13"/>
      <c r="E599" s="13"/>
      <c r="F599" s="13"/>
      <c r="G599" s="13"/>
      <c r="H599" s="13"/>
      <c r="I599" s="13" t="str">
        <f xml:space="preserve"> IF(COUNT(Score!G598:J598)&gt;0,                                          IF(Score!AG598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row>
    <row r="600" spans="1:37" x14ac:dyDescent="0.25">
      <c r="A600" s="13"/>
      <c r="B600" s="13"/>
      <c r="C600" s="13"/>
      <c r="D600" s="13"/>
      <c r="E600" s="13"/>
      <c r="F600" s="13"/>
      <c r="G600" s="13"/>
      <c r="H600" s="13"/>
      <c r="I600" s="13" t="str">
        <f xml:space="preserve"> IF(COUNT(Score!G599:J599)&gt;0,                                          IF(Score!AG599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row>
    <row r="601" spans="1:37" x14ac:dyDescent="0.25">
      <c r="A601" s="13"/>
      <c r="B601" s="13"/>
      <c r="C601" s="13"/>
      <c r="D601" s="13"/>
      <c r="E601" s="13"/>
      <c r="F601" s="13"/>
      <c r="G601" s="13"/>
      <c r="H601" s="13"/>
      <c r="I601" s="13" t="str">
        <f xml:space="preserve"> IF(COUNT(Score!G600:J600)&gt;0,                                          IF(Score!AG600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row>
    <row r="602" spans="1:37" x14ac:dyDescent="0.25">
      <c r="A602" s="13"/>
      <c r="B602" s="13"/>
      <c r="C602" s="13"/>
      <c r="D602" s="13"/>
      <c r="E602" s="13"/>
      <c r="F602" s="13"/>
      <c r="G602" s="13"/>
      <c r="H602" s="13"/>
      <c r="I602" s="13" t="str">
        <f xml:space="preserve"> IF(COUNT(Score!G601:J601)&gt;0,                                          IF(Score!AG601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row>
    <row r="603" spans="1:37" x14ac:dyDescent="0.25">
      <c r="A603" s="13"/>
      <c r="B603" s="13"/>
      <c r="C603" s="13"/>
      <c r="D603" s="13"/>
      <c r="E603" s="13"/>
      <c r="F603" s="13"/>
      <c r="G603" s="13"/>
      <c r="H603" s="13"/>
      <c r="I603" s="13" t="str">
        <f xml:space="preserve"> IF(COUNT(Score!G602:J602)&gt;0,                                          IF(Score!AG602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row>
    <row r="604" spans="1:37" x14ac:dyDescent="0.25">
      <c r="A604" s="13"/>
      <c r="B604" s="13"/>
      <c r="C604" s="13"/>
      <c r="D604" s="13"/>
      <c r="E604" s="13"/>
      <c r="F604" s="13"/>
      <c r="G604" s="13"/>
      <c r="H604" s="13"/>
      <c r="I604" s="13" t="str">
        <f xml:space="preserve"> IF(COUNT(Score!G603:J603)&gt;0,                                          IF(Score!AG603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row>
    <row r="605" spans="1:37" x14ac:dyDescent="0.25">
      <c r="A605" s="13"/>
      <c r="B605" s="13"/>
      <c r="C605" s="13"/>
      <c r="D605" s="13"/>
      <c r="E605" s="13"/>
      <c r="F605" s="13"/>
      <c r="G605" s="13"/>
      <c r="H605" s="13"/>
      <c r="I605" s="13" t="str">
        <f xml:space="preserve"> IF(COUNT(Score!G604:J604)&gt;0,                                          IF(Score!AG604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row>
    <row r="606" spans="1:37" x14ac:dyDescent="0.25">
      <c r="A606" s="13"/>
      <c r="B606" s="13"/>
      <c r="C606" s="13"/>
      <c r="D606" s="13"/>
      <c r="E606" s="13"/>
      <c r="F606" s="13"/>
      <c r="G606" s="13"/>
      <c r="H606" s="13"/>
      <c r="I606" s="13" t="str">
        <f xml:space="preserve"> IF(COUNT(Score!G605:J605)&gt;0,                                          IF(Score!AG605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row>
    <row r="607" spans="1:37" x14ac:dyDescent="0.25">
      <c r="A607" s="13"/>
      <c r="B607" s="13"/>
      <c r="C607" s="13"/>
      <c r="D607" s="13"/>
      <c r="E607" s="13"/>
      <c r="F607" s="13"/>
      <c r="G607" s="13"/>
      <c r="H607" s="13"/>
      <c r="I607" s="13" t="str">
        <f xml:space="preserve"> IF(COUNT(Score!G606:J606)&gt;0,                                          IF(Score!AG606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row>
    <row r="608" spans="1:37" x14ac:dyDescent="0.25">
      <c r="A608" s="13"/>
      <c r="B608" s="13"/>
      <c r="C608" s="13"/>
      <c r="D608" s="13"/>
      <c r="E608" s="13"/>
      <c r="F608" s="13"/>
      <c r="G608" s="13"/>
      <c r="H608" s="13"/>
      <c r="I608" s="13" t="str">
        <f xml:space="preserve"> IF(COUNT(Score!G607:J607)&gt;0,                                          IF(Score!AG607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row>
    <row r="609" spans="1:37" x14ac:dyDescent="0.25">
      <c r="A609" s="13"/>
      <c r="B609" s="13"/>
      <c r="C609" s="13"/>
      <c r="D609" s="13"/>
      <c r="E609" s="13"/>
      <c r="F609" s="13"/>
      <c r="G609" s="13"/>
      <c r="H609" s="13"/>
      <c r="I609" s="13" t="str">
        <f xml:space="preserve"> IF(COUNT(Score!G608:J608)&gt;0,                                          IF(Score!AG608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row>
    <row r="610" spans="1:37" x14ac:dyDescent="0.25">
      <c r="A610" s="13"/>
      <c r="B610" s="13"/>
      <c r="C610" s="13"/>
      <c r="D610" s="13"/>
      <c r="E610" s="13"/>
      <c r="F610" s="13"/>
      <c r="G610" s="13"/>
      <c r="H610" s="13"/>
      <c r="I610" s="13" t="str">
        <f xml:space="preserve"> IF(COUNT(Score!G609:J609)&gt;0,                                          IF(Score!AG609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row>
    <row r="611" spans="1:37" x14ac:dyDescent="0.25">
      <c r="A611" s="13"/>
      <c r="B611" s="13"/>
      <c r="C611" s="13"/>
      <c r="D611" s="13"/>
      <c r="E611" s="13"/>
      <c r="F611" s="13"/>
      <c r="G611" s="13"/>
      <c r="H611" s="13"/>
      <c r="I611" s="13" t="str">
        <f xml:space="preserve"> IF(COUNT(Score!G610:J610)&gt;0,                                          IF(Score!AG610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row>
    <row r="612" spans="1:37" x14ac:dyDescent="0.25">
      <c r="A612" s="13"/>
      <c r="B612" s="13"/>
      <c r="C612" s="13"/>
      <c r="D612" s="13"/>
      <c r="E612" s="13"/>
      <c r="F612" s="13"/>
      <c r="G612" s="13"/>
      <c r="H612" s="13"/>
      <c r="I612" s="13" t="str">
        <f xml:space="preserve"> IF(COUNT(Score!G611:J611)&gt;0,                                          IF(Score!AG611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row>
    <row r="613" spans="1:37" x14ac:dyDescent="0.25">
      <c r="A613" s="13"/>
      <c r="B613" s="13"/>
      <c r="C613" s="13"/>
      <c r="D613" s="13"/>
      <c r="E613" s="13"/>
      <c r="F613" s="13"/>
      <c r="G613" s="13"/>
      <c r="H613" s="13"/>
      <c r="I613" s="13" t="str">
        <f xml:space="preserve"> IF(COUNT(Score!G612:J612)&gt;0,                                          IF(Score!AG612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row>
    <row r="614" spans="1:37" x14ac:dyDescent="0.25">
      <c r="A614" s="13"/>
      <c r="B614" s="13"/>
      <c r="C614" s="13"/>
      <c r="D614" s="13"/>
      <c r="E614" s="13"/>
      <c r="F614" s="13"/>
      <c r="G614" s="13"/>
      <c r="H614" s="13"/>
      <c r="I614" s="13" t="str">
        <f xml:space="preserve"> IF(COUNT(Score!G613:J613)&gt;0,                                          IF(Score!AG613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row>
    <row r="615" spans="1:37" x14ac:dyDescent="0.25">
      <c r="A615" s="13"/>
      <c r="B615" s="13"/>
      <c r="C615" s="13"/>
      <c r="D615" s="13"/>
      <c r="E615" s="13"/>
      <c r="F615" s="13"/>
      <c r="G615" s="13"/>
      <c r="H615" s="13"/>
      <c r="I615" s="13" t="str">
        <f xml:space="preserve"> IF(COUNT(Score!G614:J614)&gt;0,                                          IF(Score!AG614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row>
    <row r="616" spans="1:37" x14ac:dyDescent="0.25">
      <c r="A616" s="13"/>
      <c r="B616" s="13"/>
      <c r="C616" s="13"/>
      <c r="D616" s="13"/>
      <c r="E616" s="13"/>
      <c r="F616" s="13"/>
      <c r="G616" s="13"/>
      <c r="H616" s="13"/>
      <c r="I616" s="13" t="str">
        <f xml:space="preserve"> IF(COUNT(Score!G615:J615)&gt;0,                                          IF(Score!AG615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row>
    <row r="617" spans="1:37" x14ac:dyDescent="0.25">
      <c r="A617" s="13"/>
      <c r="B617" s="13"/>
      <c r="C617" s="13"/>
      <c r="D617" s="13"/>
      <c r="E617" s="13"/>
      <c r="F617" s="13"/>
      <c r="G617" s="13"/>
      <c r="H617" s="13"/>
      <c r="I617" s="13" t="str">
        <f xml:space="preserve"> IF(COUNT(Score!G616:J616)&gt;0,                                          IF(Score!AG616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row>
    <row r="618" spans="1:37" x14ac:dyDescent="0.25">
      <c r="A618" s="13"/>
      <c r="B618" s="13"/>
      <c r="C618" s="13"/>
      <c r="D618" s="13"/>
      <c r="E618" s="13"/>
      <c r="F618" s="13"/>
      <c r="G618" s="13"/>
      <c r="H618" s="13"/>
      <c r="I618" s="13" t="str">
        <f xml:space="preserve"> IF(COUNT(Score!G617:J617)&gt;0,                                          IF(Score!AG617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row>
    <row r="619" spans="1:37" x14ac:dyDescent="0.25">
      <c r="A619" s="13"/>
      <c r="B619" s="13"/>
      <c r="C619" s="13"/>
      <c r="D619" s="13"/>
      <c r="E619" s="13"/>
      <c r="F619" s="13"/>
      <c r="G619" s="13"/>
      <c r="H619" s="13"/>
      <c r="I619" s="13" t="str">
        <f xml:space="preserve"> IF(COUNT(Score!G618:J618)&gt;0,                                          IF(Score!AG618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row>
    <row r="620" spans="1:37" x14ac:dyDescent="0.25">
      <c r="A620" s="13"/>
      <c r="B620" s="13"/>
      <c r="C620" s="13"/>
      <c r="D620" s="13"/>
      <c r="E620" s="13"/>
      <c r="F620" s="13"/>
      <c r="G620" s="13"/>
      <c r="H620" s="13"/>
      <c r="I620" s="13" t="str">
        <f xml:space="preserve"> IF(COUNT(Score!G619:J619)&gt;0,                                          IF(Score!AG619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row>
    <row r="621" spans="1:37" x14ac:dyDescent="0.25">
      <c r="A621" s="13"/>
      <c r="B621" s="13"/>
      <c r="C621" s="13"/>
      <c r="D621" s="13"/>
      <c r="E621" s="13"/>
      <c r="F621" s="13"/>
      <c r="G621" s="13"/>
      <c r="H621" s="13"/>
      <c r="I621" s="13" t="str">
        <f xml:space="preserve"> IF(COUNT(Score!G620:J620)&gt;0,                                          IF(Score!AG620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row>
    <row r="622" spans="1:37" x14ac:dyDescent="0.25">
      <c r="A622" s="13"/>
      <c r="B622" s="13"/>
      <c r="C622" s="13"/>
      <c r="D622" s="13"/>
      <c r="E622" s="13"/>
      <c r="F622" s="13"/>
      <c r="G622" s="13"/>
      <c r="H622" s="13"/>
      <c r="I622" s="13" t="str">
        <f xml:space="preserve"> IF(COUNT(Score!G621:J621)&gt;0,                                          IF(Score!AG621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row>
    <row r="623" spans="1:37" x14ac:dyDescent="0.25">
      <c r="A623" s="13"/>
      <c r="B623" s="13"/>
      <c r="C623" s="13"/>
      <c r="D623" s="13"/>
      <c r="E623" s="13"/>
      <c r="F623" s="13"/>
      <c r="G623" s="13"/>
      <c r="H623" s="13"/>
      <c r="I623" s="13" t="str">
        <f xml:space="preserve"> IF(COUNT(Score!G622:J622)&gt;0,                                          IF(Score!AG622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row>
    <row r="624" spans="1:37" x14ac:dyDescent="0.25">
      <c r="A624" s="13"/>
      <c r="B624" s="13"/>
      <c r="C624" s="13"/>
      <c r="D624" s="13"/>
      <c r="E624" s="13"/>
      <c r="F624" s="13"/>
      <c r="G624" s="13"/>
      <c r="H624" s="13"/>
      <c r="I624" s="13" t="str">
        <f xml:space="preserve"> IF(COUNT(Score!G623:J623)&gt;0,                                          IF(Score!AG623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row>
    <row r="625" spans="1:37" x14ac:dyDescent="0.25">
      <c r="A625" s="13"/>
      <c r="B625" s="13"/>
      <c r="C625" s="13"/>
      <c r="D625" s="13"/>
      <c r="E625" s="13"/>
      <c r="F625" s="13"/>
      <c r="G625" s="13"/>
      <c r="H625" s="13"/>
      <c r="I625" s="13" t="str">
        <f xml:space="preserve"> IF(COUNT(Score!G624:J624)&gt;0,                                          IF(Score!AG624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row>
    <row r="626" spans="1:37" x14ac:dyDescent="0.25">
      <c r="A626" s="13"/>
      <c r="B626" s="13"/>
      <c r="C626" s="13"/>
      <c r="D626" s="13"/>
      <c r="E626" s="13"/>
      <c r="F626" s="13"/>
      <c r="G626" s="13"/>
      <c r="H626" s="13"/>
      <c r="I626" s="13" t="str">
        <f xml:space="preserve"> IF(COUNT(Score!G625:J625)&gt;0,                                          IF(Score!AG625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row>
    <row r="627" spans="1:37" x14ac:dyDescent="0.25">
      <c r="A627" s="13"/>
      <c r="B627" s="13"/>
      <c r="C627" s="13"/>
      <c r="D627" s="13"/>
      <c r="E627" s="13"/>
      <c r="F627" s="13"/>
      <c r="G627" s="13"/>
      <c r="H627" s="13"/>
      <c r="I627" s="13" t="str">
        <f xml:space="preserve"> IF(COUNT(Score!G626:J626)&gt;0,                                          IF(Score!AG626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row>
    <row r="628" spans="1:37" x14ac:dyDescent="0.25">
      <c r="A628" s="13"/>
      <c r="B628" s="13"/>
      <c r="C628" s="13"/>
      <c r="D628" s="13"/>
      <c r="E628" s="13"/>
      <c r="F628" s="13"/>
      <c r="G628" s="13"/>
      <c r="H628" s="13"/>
      <c r="I628" s="13" t="str">
        <f xml:space="preserve"> IF(COUNT(Score!G627:J627)&gt;0,                                          IF(Score!AG627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row>
    <row r="629" spans="1:37" x14ac:dyDescent="0.25">
      <c r="A629" s="13"/>
      <c r="B629" s="13"/>
      <c r="C629" s="13"/>
      <c r="D629" s="13"/>
      <c r="E629" s="13"/>
      <c r="F629" s="13"/>
      <c r="G629" s="13"/>
      <c r="H629" s="13"/>
      <c r="I629" s="13" t="str">
        <f xml:space="preserve"> IF(COUNT(Score!G628:J628)&gt;0,                                          IF(Score!AG628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row>
    <row r="630" spans="1:37" x14ac:dyDescent="0.25">
      <c r="A630" s="13"/>
      <c r="B630" s="13"/>
      <c r="C630" s="13"/>
      <c r="D630" s="13"/>
      <c r="E630" s="13"/>
      <c r="F630" s="13"/>
      <c r="G630" s="13"/>
      <c r="H630" s="13"/>
      <c r="I630" s="13" t="str">
        <f xml:space="preserve"> IF(COUNT(Score!G629:J629)&gt;0,                                          IF(Score!AG629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row>
    <row r="631" spans="1:37" x14ac:dyDescent="0.25">
      <c r="A631" s="13"/>
      <c r="B631" s="13"/>
      <c r="C631" s="13"/>
      <c r="D631" s="13"/>
      <c r="E631" s="13"/>
      <c r="F631" s="13"/>
      <c r="G631" s="13"/>
      <c r="H631" s="13"/>
      <c r="I631" s="13" t="str">
        <f xml:space="preserve"> IF(COUNT(Score!G630:J630)&gt;0,                                          IF(Score!AG630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row>
    <row r="632" spans="1:37" x14ac:dyDescent="0.25">
      <c r="A632" s="13"/>
      <c r="B632" s="13"/>
      <c r="C632" s="13"/>
      <c r="D632" s="13"/>
      <c r="E632" s="13"/>
      <c r="F632" s="13"/>
      <c r="G632" s="13"/>
      <c r="H632" s="13"/>
      <c r="I632" s="13" t="str">
        <f xml:space="preserve"> IF(COUNT(Score!G631:J631)&gt;0,                                          IF(Score!AG631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row>
    <row r="633" spans="1:37" x14ac:dyDescent="0.25">
      <c r="A633" s="13"/>
      <c r="B633" s="13"/>
      <c r="C633" s="13"/>
      <c r="D633" s="13"/>
      <c r="E633" s="13"/>
      <c r="F633" s="13"/>
      <c r="G633" s="13"/>
      <c r="H633" s="13"/>
      <c r="I633" s="13" t="str">
        <f xml:space="preserve"> IF(COUNT(Score!G632:J632)&gt;0,                                          IF(Score!AG632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row>
    <row r="634" spans="1:37" x14ac:dyDescent="0.25">
      <c r="A634" s="13"/>
      <c r="B634" s="13"/>
      <c r="C634" s="13"/>
      <c r="D634" s="13"/>
      <c r="E634" s="13"/>
      <c r="F634" s="13"/>
      <c r="G634" s="13"/>
      <c r="H634" s="13"/>
      <c r="I634" s="13" t="str">
        <f xml:space="preserve"> IF(COUNT(Score!G633:J633)&gt;0,                                          IF(Score!AG633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row>
    <row r="635" spans="1:37" x14ac:dyDescent="0.25">
      <c r="A635" s="13"/>
      <c r="B635" s="13"/>
      <c r="C635" s="13"/>
      <c r="D635" s="13"/>
      <c r="E635" s="13"/>
      <c r="F635" s="13"/>
      <c r="G635" s="13"/>
      <c r="H635" s="13"/>
      <c r="I635" s="13" t="str">
        <f xml:space="preserve"> IF(COUNT(Score!G634:J634)&gt;0,                                          IF(Score!AG634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row>
    <row r="636" spans="1:37" x14ac:dyDescent="0.25">
      <c r="A636" s="13"/>
      <c r="B636" s="13"/>
      <c r="C636" s="13"/>
      <c r="D636" s="13"/>
      <c r="E636" s="13"/>
      <c r="F636" s="13"/>
      <c r="G636" s="13"/>
      <c r="H636" s="13"/>
      <c r="I636" s="13" t="str">
        <f xml:space="preserve"> IF(COUNT(Score!G635:J635)&gt;0,                                          IF(Score!AG635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row>
    <row r="637" spans="1:37" x14ac:dyDescent="0.25">
      <c r="A637" s="13"/>
      <c r="B637" s="13"/>
      <c r="C637" s="13"/>
      <c r="D637" s="13"/>
      <c r="E637" s="13"/>
      <c r="F637" s="13"/>
      <c r="G637" s="13"/>
      <c r="H637" s="13"/>
      <c r="I637" s="13" t="str">
        <f xml:space="preserve"> IF(COUNT(Score!G636:J636)&gt;0,                                          IF(Score!AG636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row>
    <row r="638" spans="1:37" x14ac:dyDescent="0.25">
      <c r="A638" s="13"/>
      <c r="B638" s="13"/>
      <c r="C638" s="13"/>
      <c r="D638" s="13"/>
      <c r="E638" s="13"/>
      <c r="F638" s="13"/>
      <c r="G638" s="13"/>
      <c r="H638" s="13"/>
      <c r="I638" s="13" t="str">
        <f xml:space="preserve"> IF(COUNT(Score!G637:J637)&gt;0,                                          IF(Score!AG637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row>
    <row r="639" spans="1:37" x14ac:dyDescent="0.25">
      <c r="A639" s="13"/>
      <c r="B639" s="13"/>
      <c r="C639" s="13"/>
      <c r="D639" s="13"/>
      <c r="E639" s="13"/>
      <c r="F639" s="13"/>
      <c r="G639" s="13"/>
      <c r="H639" s="13"/>
      <c r="I639" s="13" t="str">
        <f xml:space="preserve"> IF(COUNT(Score!G638:J638)&gt;0,                                          IF(Score!AG638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row>
    <row r="640" spans="1:37" x14ac:dyDescent="0.25">
      <c r="A640" s="13"/>
      <c r="B640" s="13"/>
      <c r="C640" s="13"/>
      <c r="D640" s="13"/>
      <c r="E640" s="13"/>
      <c r="F640" s="13"/>
      <c r="G640" s="13"/>
      <c r="H640" s="13"/>
      <c r="I640" s="13" t="str">
        <f xml:space="preserve"> IF(COUNT(Score!G639:J639)&gt;0,                                          IF(Score!AG639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row>
    <row r="641" spans="1:37" x14ac:dyDescent="0.25">
      <c r="A641" s="13"/>
      <c r="B641" s="13"/>
      <c r="C641" s="13"/>
      <c r="D641" s="13"/>
      <c r="E641" s="13"/>
      <c r="F641" s="13"/>
      <c r="G641" s="13"/>
      <c r="H641" s="13"/>
      <c r="I641" s="13" t="str">
        <f xml:space="preserve"> IF(COUNT(Score!G640:J640)&gt;0,                                          IF(Score!AG640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row>
    <row r="642" spans="1:37" x14ac:dyDescent="0.25">
      <c r="A642" s="13"/>
      <c r="B642" s="13"/>
      <c r="C642" s="13"/>
      <c r="D642" s="13"/>
      <c r="E642" s="13"/>
      <c r="F642" s="13"/>
      <c r="G642" s="13"/>
      <c r="H642" s="13"/>
      <c r="I642" s="13" t="str">
        <f xml:space="preserve"> IF(COUNT(Score!G641:J641)&gt;0,                                          IF(Score!AG641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row>
    <row r="643" spans="1:37" x14ac:dyDescent="0.25">
      <c r="A643" s="13"/>
      <c r="B643" s="13"/>
      <c r="C643" s="13"/>
      <c r="D643" s="13"/>
      <c r="E643" s="13"/>
      <c r="F643" s="13"/>
      <c r="G643" s="13"/>
      <c r="H643" s="13"/>
      <c r="I643" s="13" t="str">
        <f xml:space="preserve"> IF(COUNT(Score!G642:J642)&gt;0,                                          IF(Score!AG642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row>
    <row r="644" spans="1:37" x14ac:dyDescent="0.25">
      <c r="A644" s="13"/>
      <c r="B644" s="13"/>
      <c r="C644" s="13"/>
      <c r="D644" s="13"/>
      <c r="E644" s="13"/>
      <c r="F644" s="13"/>
      <c r="G644" s="13"/>
      <c r="H644" s="13"/>
      <c r="I644" s="13" t="str">
        <f xml:space="preserve"> IF(COUNT(Score!G643:J643)&gt;0,                                          IF(Score!AG643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row>
    <row r="645" spans="1:37" x14ac:dyDescent="0.25">
      <c r="A645" s="13"/>
      <c r="B645" s="13"/>
      <c r="C645" s="13"/>
      <c r="D645" s="13"/>
      <c r="E645" s="13"/>
      <c r="F645" s="13"/>
      <c r="G645" s="13"/>
      <c r="H645" s="13"/>
      <c r="I645" s="13" t="str">
        <f xml:space="preserve"> IF(COUNT(Score!G644:J644)&gt;0,                                          IF(Score!AG644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row>
    <row r="646" spans="1:37" x14ac:dyDescent="0.25">
      <c r="A646" s="13"/>
      <c r="B646" s="13"/>
      <c r="C646" s="13"/>
      <c r="D646" s="13"/>
      <c r="E646" s="13"/>
      <c r="F646" s="13"/>
      <c r="G646" s="13"/>
      <c r="H646" s="13"/>
      <c r="I646" s="13" t="str">
        <f xml:space="preserve"> IF(COUNT(Score!G645:J645)&gt;0,                                          IF(Score!AG645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row>
    <row r="647" spans="1:37" x14ac:dyDescent="0.25">
      <c r="A647" s="13"/>
      <c r="B647" s="13"/>
      <c r="C647" s="13"/>
      <c r="D647" s="13"/>
      <c r="E647" s="13"/>
      <c r="F647" s="13"/>
      <c r="G647" s="13"/>
      <c r="H647" s="13"/>
      <c r="I647" s="13" t="str">
        <f xml:space="preserve"> IF(COUNT(Score!G646:J646)&gt;0,                                          IF(Score!AG646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row>
    <row r="648" spans="1:37" x14ac:dyDescent="0.25">
      <c r="A648" s="13"/>
      <c r="B648" s="13"/>
      <c r="C648" s="13"/>
      <c r="D648" s="13"/>
      <c r="E648" s="13"/>
      <c r="F648" s="13"/>
      <c r="G648" s="13"/>
      <c r="H648" s="13"/>
      <c r="I648" s="13" t="str">
        <f xml:space="preserve"> IF(COUNT(Score!G647:J647)&gt;0,                                          IF(Score!AG647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row>
    <row r="649" spans="1:37" x14ac:dyDescent="0.25">
      <c r="A649" s="13"/>
      <c r="B649" s="13"/>
      <c r="C649" s="13"/>
      <c r="D649" s="13"/>
      <c r="E649" s="13"/>
      <c r="F649" s="13"/>
      <c r="G649" s="13"/>
      <c r="H649" s="13"/>
      <c r="I649" s="13" t="str">
        <f xml:space="preserve"> IF(COUNT(Score!G648:J648)&gt;0,                                          IF(Score!AG648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row>
    <row r="650" spans="1:37" x14ac:dyDescent="0.25">
      <c r="A650" s="13"/>
      <c r="B650" s="13"/>
      <c r="C650" s="13"/>
      <c r="D650" s="13"/>
      <c r="E650" s="13"/>
      <c r="F650" s="13"/>
      <c r="G650" s="13"/>
      <c r="H650" s="13"/>
      <c r="I650" s="13" t="str">
        <f xml:space="preserve"> IF(COUNT(Score!G649:J649)&gt;0,                                          IF(Score!AG649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row>
    <row r="651" spans="1:37" x14ac:dyDescent="0.25">
      <c r="A651" s="13"/>
      <c r="B651" s="13"/>
      <c r="C651" s="13"/>
      <c r="D651" s="13"/>
      <c r="E651" s="13"/>
      <c r="F651" s="13"/>
      <c r="G651" s="13"/>
      <c r="H651" s="13"/>
      <c r="I651" s="13" t="str">
        <f xml:space="preserve"> IF(COUNT(Score!G650:J650)&gt;0,                                          IF(Score!AG650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row>
    <row r="652" spans="1:37" x14ac:dyDescent="0.25">
      <c r="A652" s="13"/>
      <c r="B652" s="13"/>
      <c r="C652" s="13"/>
      <c r="D652" s="13"/>
      <c r="E652" s="13"/>
      <c r="F652" s="13"/>
      <c r="G652" s="13"/>
      <c r="H652" s="13"/>
      <c r="I652" s="13" t="str">
        <f xml:space="preserve"> IF(COUNT(Score!G651:J651)&gt;0,                                          IF(Score!AG651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row>
    <row r="653" spans="1:37" x14ac:dyDescent="0.25">
      <c r="A653" s="13"/>
      <c r="B653" s="13"/>
      <c r="C653" s="13"/>
      <c r="D653" s="13"/>
      <c r="E653" s="13"/>
      <c r="F653" s="13"/>
      <c r="G653" s="13"/>
      <c r="H653" s="13"/>
      <c r="I653" s="13" t="str">
        <f xml:space="preserve"> IF(COUNT(Score!G652:J652)&gt;0,                                          IF(Score!AG652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row>
    <row r="654" spans="1:37" x14ac:dyDescent="0.25">
      <c r="A654" s="13"/>
      <c r="B654" s="13"/>
      <c r="C654" s="13"/>
      <c r="D654" s="13"/>
      <c r="E654" s="13"/>
      <c r="F654" s="13"/>
      <c r="G654" s="13"/>
      <c r="H654" s="13"/>
      <c r="I654" s="13" t="str">
        <f xml:space="preserve"> IF(COUNT(Score!G653:J653)&gt;0,                                          IF(Score!AG653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row>
    <row r="655" spans="1:37" x14ac:dyDescent="0.25">
      <c r="A655" s="13"/>
      <c r="B655" s="13"/>
      <c r="C655" s="13"/>
      <c r="D655" s="13"/>
      <c r="E655" s="13"/>
      <c r="F655" s="13"/>
      <c r="G655" s="13"/>
      <c r="H655" s="13"/>
      <c r="I655" s="13" t="str">
        <f xml:space="preserve"> IF(COUNT(Score!G654:J654)&gt;0,                                          IF(Score!AG654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row>
    <row r="656" spans="1:37" x14ac:dyDescent="0.25">
      <c r="A656" s="13"/>
      <c r="B656" s="13"/>
      <c r="C656" s="13"/>
      <c r="D656" s="13"/>
      <c r="E656" s="13"/>
      <c r="F656" s="13"/>
      <c r="G656" s="13"/>
      <c r="H656" s="13"/>
      <c r="I656" s="13" t="str">
        <f xml:space="preserve"> IF(COUNT(Score!G655:J655)&gt;0,                                          IF(Score!AG655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row>
    <row r="657" spans="1:37" x14ac:dyDescent="0.25">
      <c r="A657" s="13"/>
      <c r="B657" s="13"/>
      <c r="C657" s="13"/>
      <c r="D657" s="13"/>
      <c r="E657" s="13"/>
      <c r="F657" s="13"/>
      <c r="G657" s="13"/>
      <c r="H657" s="13"/>
      <c r="I657" s="13" t="str">
        <f xml:space="preserve"> IF(COUNT(Score!G656:J656)&gt;0,                                          IF(Score!AG656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row>
    <row r="658" spans="1:37" x14ac:dyDescent="0.25">
      <c r="A658" s="13"/>
      <c r="B658" s="13"/>
      <c r="C658" s="13"/>
      <c r="D658" s="13"/>
      <c r="E658" s="13"/>
      <c r="F658" s="13"/>
      <c r="G658" s="13"/>
      <c r="H658" s="13"/>
      <c r="I658" s="13" t="str">
        <f xml:space="preserve"> IF(COUNT(Score!G657:J657)&gt;0,                                          IF(Score!AG657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row>
    <row r="659" spans="1:37" x14ac:dyDescent="0.25">
      <c r="A659" s="13"/>
      <c r="B659" s="13"/>
      <c r="C659" s="13"/>
      <c r="D659" s="13"/>
      <c r="E659" s="13"/>
      <c r="F659" s="13"/>
      <c r="G659" s="13"/>
      <c r="H659" s="13"/>
      <c r="I659" s="13" t="str">
        <f xml:space="preserve"> IF(COUNT(Score!G658:J658)&gt;0,                                          IF(Score!AG658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row>
    <row r="660" spans="1:37" x14ac:dyDescent="0.25">
      <c r="A660" s="13"/>
      <c r="B660" s="13"/>
      <c r="C660" s="13"/>
      <c r="D660" s="13"/>
      <c r="E660" s="13"/>
      <c r="F660" s="13"/>
      <c r="G660" s="13"/>
      <c r="H660" s="13"/>
      <c r="I660" s="13" t="str">
        <f xml:space="preserve"> IF(COUNT(Score!G659:J659)&gt;0,                                          IF(Score!AG659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row>
    <row r="661" spans="1:37" x14ac:dyDescent="0.25">
      <c r="A661" s="13"/>
      <c r="B661" s="13"/>
      <c r="C661" s="13"/>
      <c r="D661" s="13"/>
      <c r="E661" s="13"/>
      <c r="F661" s="13"/>
      <c r="G661" s="13"/>
      <c r="H661" s="13"/>
      <c r="I661" s="13" t="str">
        <f xml:space="preserve"> IF(COUNT(Score!G660:J660)&gt;0,                                          IF(Score!AG660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row>
    <row r="662" spans="1:37" x14ac:dyDescent="0.25">
      <c r="A662" s="13"/>
      <c r="B662" s="13"/>
      <c r="C662" s="13"/>
      <c r="D662" s="13"/>
      <c r="E662" s="13"/>
      <c r="F662" s="13"/>
      <c r="G662" s="13"/>
      <c r="H662" s="13"/>
      <c r="I662" s="13" t="str">
        <f xml:space="preserve"> IF(COUNT(Score!G661:J661)&gt;0,                                          IF(Score!AG661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row>
    <row r="663" spans="1:37" x14ac:dyDescent="0.25">
      <c r="A663" s="13"/>
      <c r="B663" s="13"/>
      <c r="C663" s="13"/>
      <c r="D663" s="13"/>
      <c r="E663" s="13"/>
      <c r="F663" s="13"/>
      <c r="G663" s="13"/>
      <c r="H663" s="13"/>
      <c r="I663" s="13" t="str">
        <f xml:space="preserve"> IF(COUNT(Score!G662:J662)&gt;0,                                          IF(Score!AG662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row>
    <row r="664" spans="1:37" x14ac:dyDescent="0.25">
      <c r="A664" s="13"/>
      <c r="B664" s="13"/>
      <c r="C664" s="13"/>
      <c r="D664" s="13"/>
      <c r="E664" s="13"/>
      <c r="F664" s="13"/>
      <c r="G664" s="13"/>
      <c r="H664" s="13"/>
      <c r="I664" s="13" t="str">
        <f xml:space="preserve"> IF(COUNT(Score!G663:J663)&gt;0,                                          IF(Score!AG663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row>
    <row r="665" spans="1:37" x14ac:dyDescent="0.25">
      <c r="A665" s="13"/>
      <c r="B665" s="13"/>
      <c r="C665" s="13"/>
      <c r="D665" s="13"/>
      <c r="E665" s="13"/>
      <c r="F665" s="13"/>
      <c r="G665" s="13"/>
      <c r="H665" s="13"/>
      <c r="I665" s="13" t="str">
        <f xml:space="preserve"> IF(COUNT(Score!G664:J664)&gt;0,                                          IF(Score!AG664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row>
    <row r="666" spans="1:37" x14ac:dyDescent="0.25">
      <c r="A666" s="13"/>
      <c r="B666" s="13"/>
      <c r="C666" s="13"/>
      <c r="D666" s="13"/>
      <c r="E666" s="13"/>
      <c r="F666" s="13"/>
      <c r="G666" s="13"/>
      <c r="H666" s="13"/>
      <c r="I666" s="13" t="str">
        <f xml:space="preserve"> IF(COUNT(Score!G665:J665)&gt;0,                                          IF(Score!AG665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row>
    <row r="667" spans="1:37" x14ac:dyDescent="0.25">
      <c r="A667" s="13"/>
      <c r="B667" s="13"/>
      <c r="C667" s="13"/>
      <c r="D667" s="13"/>
      <c r="E667" s="13"/>
      <c r="F667" s="13"/>
      <c r="G667" s="13"/>
      <c r="H667" s="13"/>
      <c r="I667" s="13" t="str">
        <f xml:space="preserve"> IF(COUNT(Score!G666:J666)&gt;0,                                          IF(Score!AG666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row>
    <row r="668" spans="1:37" x14ac:dyDescent="0.25">
      <c r="A668" s="13"/>
      <c r="B668" s="13"/>
      <c r="C668" s="13"/>
      <c r="D668" s="13"/>
      <c r="E668" s="13"/>
      <c r="F668" s="13"/>
      <c r="G668" s="13"/>
      <c r="H668" s="13"/>
      <c r="I668" s="13" t="str">
        <f xml:space="preserve"> IF(COUNT(Score!G667:J667)&gt;0,                                          IF(Score!AG667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row>
    <row r="669" spans="1:37" x14ac:dyDescent="0.25">
      <c r="A669" s="13"/>
      <c r="B669" s="13"/>
      <c r="C669" s="13"/>
      <c r="D669" s="13"/>
      <c r="E669" s="13"/>
      <c r="F669" s="13"/>
      <c r="G669" s="13"/>
      <c r="H669" s="13"/>
      <c r="I669" s="13" t="str">
        <f xml:space="preserve"> IF(COUNT(Score!G668:J668)&gt;0,                                          IF(Score!AG668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row>
    <row r="670" spans="1:37" x14ac:dyDescent="0.25">
      <c r="A670" s="13"/>
      <c r="B670" s="13"/>
      <c r="C670" s="13"/>
      <c r="D670" s="13"/>
      <c r="E670" s="13"/>
      <c r="F670" s="13"/>
      <c r="G670" s="13"/>
      <c r="H670" s="13"/>
      <c r="I670" s="13" t="str">
        <f xml:space="preserve"> IF(COUNT(Score!G669:J669)&gt;0,                                          IF(Score!AG669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row>
    <row r="671" spans="1:37" x14ac:dyDescent="0.25">
      <c r="A671" s="13"/>
      <c r="B671" s="13"/>
      <c r="C671" s="13"/>
      <c r="D671" s="13"/>
      <c r="E671" s="13"/>
      <c r="F671" s="13"/>
      <c r="G671" s="13"/>
      <c r="H671" s="13"/>
      <c r="I671" s="13" t="str">
        <f xml:space="preserve"> IF(COUNT(Score!G670:J670)&gt;0,                                          IF(Score!AG670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row>
    <row r="672" spans="1:37" x14ac:dyDescent="0.25">
      <c r="A672" s="13"/>
      <c r="B672" s="13"/>
      <c r="C672" s="13"/>
      <c r="D672" s="13"/>
      <c r="E672" s="13"/>
      <c r="F672" s="13"/>
      <c r="G672" s="13"/>
      <c r="H672" s="13"/>
      <c r="I672" s="13" t="str">
        <f xml:space="preserve"> IF(COUNT(Score!G671:J671)&gt;0,                                          IF(Score!AG671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row>
    <row r="673" spans="1:37" x14ac:dyDescent="0.25">
      <c r="A673" s="13"/>
      <c r="B673" s="13"/>
      <c r="C673" s="13"/>
      <c r="D673" s="13"/>
      <c r="E673" s="13"/>
      <c r="F673" s="13"/>
      <c r="G673" s="13"/>
      <c r="H673" s="13"/>
      <c r="I673" s="13" t="str">
        <f xml:space="preserve"> IF(COUNT(Score!G672:J672)&gt;0,                                          IF(Score!AG672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row>
    <row r="674" spans="1:37" x14ac:dyDescent="0.25">
      <c r="A674" s="13"/>
      <c r="B674" s="13"/>
      <c r="C674" s="13"/>
      <c r="D674" s="13"/>
      <c r="E674" s="13"/>
      <c r="F674" s="13"/>
      <c r="G674" s="13"/>
      <c r="H674" s="13"/>
      <c r="I674" s="13" t="str">
        <f xml:space="preserve"> IF(COUNT(Score!G673:J673)&gt;0,                                          IF(Score!AG673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row>
    <row r="675" spans="1:37" x14ac:dyDescent="0.25">
      <c r="A675" s="13"/>
      <c r="B675" s="13"/>
      <c r="C675" s="13"/>
      <c r="D675" s="13"/>
      <c r="E675" s="13"/>
      <c r="F675" s="13"/>
      <c r="G675" s="13"/>
      <c r="H675" s="13"/>
      <c r="I675" s="13" t="str">
        <f xml:space="preserve"> IF(COUNT(Score!G674:J674)&gt;0,                                          IF(Score!AG674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row>
    <row r="676" spans="1:37" x14ac:dyDescent="0.25">
      <c r="A676" s="13"/>
      <c r="B676" s="13"/>
      <c r="C676" s="13"/>
      <c r="D676" s="13"/>
      <c r="E676" s="13"/>
      <c r="F676" s="13"/>
      <c r="G676" s="13"/>
      <c r="H676" s="13"/>
      <c r="I676" s="13" t="str">
        <f xml:space="preserve"> IF(COUNT(Score!G675:J675)&gt;0,                                          IF(Score!AG675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row>
    <row r="677" spans="1:37" x14ac:dyDescent="0.25">
      <c r="A677" s="13"/>
      <c r="B677" s="13"/>
      <c r="C677" s="13"/>
      <c r="D677" s="13"/>
      <c r="E677" s="13"/>
      <c r="F677" s="13"/>
      <c r="G677" s="13"/>
      <c r="H677" s="13"/>
      <c r="I677" s="13" t="str">
        <f xml:space="preserve"> IF(COUNT(Score!G676:J676)&gt;0,                                          IF(Score!AG676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row>
    <row r="678" spans="1:37" x14ac:dyDescent="0.25">
      <c r="A678" s="13"/>
      <c r="B678" s="13"/>
      <c r="C678" s="13"/>
      <c r="D678" s="13"/>
      <c r="E678" s="13"/>
      <c r="F678" s="13"/>
      <c r="G678" s="13"/>
      <c r="H678" s="13"/>
      <c r="I678" s="13" t="str">
        <f xml:space="preserve"> IF(COUNT(Score!G677:J677)&gt;0,                                          IF(Score!AG677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row>
    <row r="679" spans="1:37" x14ac:dyDescent="0.25">
      <c r="A679" s="13"/>
      <c r="B679" s="13"/>
      <c r="C679" s="13"/>
      <c r="D679" s="13"/>
      <c r="E679" s="13"/>
      <c r="F679" s="13"/>
      <c r="G679" s="13"/>
      <c r="H679" s="13"/>
      <c r="I679" s="13" t="str">
        <f xml:space="preserve"> IF(COUNT(Score!G678:J678)&gt;0,                                          IF(Score!AG678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row>
    <row r="680" spans="1:37" x14ac:dyDescent="0.25">
      <c r="A680" s="13"/>
      <c r="B680" s="13"/>
      <c r="C680" s="13"/>
      <c r="D680" s="13"/>
      <c r="E680" s="13"/>
      <c r="F680" s="13"/>
      <c r="G680" s="13"/>
      <c r="H680" s="13"/>
      <c r="I680" s="13" t="str">
        <f xml:space="preserve"> IF(COUNT(Score!G679:J679)&gt;0,                                          IF(Score!AG679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row>
    <row r="681" spans="1:37" x14ac:dyDescent="0.25">
      <c r="A681" s="13"/>
      <c r="B681" s="13"/>
      <c r="C681" s="13"/>
      <c r="D681" s="13"/>
      <c r="E681" s="13"/>
      <c r="F681" s="13"/>
      <c r="G681" s="13"/>
      <c r="H681" s="13"/>
      <c r="I681" s="13" t="str">
        <f xml:space="preserve"> IF(COUNT(Score!G680:J680)&gt;0,                                          IF(Score!AG680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row>
    <row r="682" spans="1:37" x14ac:dyDescent="0.25">
      <c r="A682" s="13"/>
      <c r="B682" s="13"/>
      <c r="C682" s="13"/>
      <c r="D682" s="13"/>
      <c r="E682" s="13"/>
      <c r="F682" s="13"/>
      <c r="G682" s="13"/>
      <c r="H682" s="13"/>
      <c r="I682" s="13" t="str">
        <f xml:space="preserve"> IF(COUNT(Score!G681:J681)&gt;0,                                          IF(Score!AG681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row>
    <row r="683" spans="1:37" x14ac:dyDescent="0.25">
      <c r="A683" s="13"/>
      <c r="B683" s="13"/>
      <c r="C683" s="13"/>
      <c r="D683" s="13"/>
      <c r="E683" s="13"/>
      <c r="F683" s="13"/>
      <c r="G683" s="13"/>
      <c r="H683" s="13"/>
      <c r="I683" s="13" t="str">
        <f xml:space="preserve"> IF(COUNT(Score!G682:J682)&gt;0,                                          IF(Score!AG682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row>
    <row r="684" spans="1:37" x14ac:dyDescent="0.25">
      <c r="A684" s="13"/>
      <c r="B684" s="13"/>
      <c r="C684" s="13"/>
      <c r="D684" s="13"/>
      <c r="E684" s="13"/>
      <c r="F684" s="13"/>
      <c r="G684" s="13"/>
      <c r="H684" s="13"/>
      <c r="I684" s="13" t="str">
        <f xml:space="preserve"> IF(COUNT(Score!G683:J683)&gt;0,                                          IF(Score!AG683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row>
    <row r="685" spans="1:37" x14ac:dyDescent="0.25">
      <c r="A685" s="13"/>
      <c r="B685" s="13"/>
      <c r="C685" s="13"/>
      <c r="D685" s="13"/>
      <c r="E685" s="13"/>
      <c r="F685" s="13"/>
      <c r="G685" s="13"/>
      <c r="H685" s="13"/>
      <c r="I685" s="13" t="str">
        <f xml:space="preserve"> IF(COUNT(Score!G684:J684)&gt;0,                                          IF(Score!AG684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row>
    <row r="686" spans="1:37" x14ac:dyDescent="0.25">
      <c r="A686" s="13"/>
      <c r="B686" s="13"/>
      <c r="C686" s="13"/>
      <c r="D686" s="13"/>
      <c r="E686" s="13"/>
      <c r="F686" s="13"/>
      <c r="G686" s="13"/>
      <c r="H686" s="13"/>
      <c r="I686" s="13" t="str">
        <f xml:space="preserve"> IF(COUNT(Score!G685:J685)&gt;0,                                          IF(Score!AG685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row>
    <row r="687" spans="1:37" x14ac:dyDescent="0.25">
      <c r="A687" s="13"/>
      <c r="B687" s="13"/>
      <c r="C687" s="13"/>
      <c r="D687" s="13"/>
      <c r="E687" s="13"/>
      <c r="F687" s="13"/>
      <c r="G687" s="13"/>
      <c r="H687" s="13"/>
      <c r="I687" s="13" t="str">
        <f xml:space="preserve"> IF(COUNT(Score!G686:J686)&gt;0,                                          IF(Score!AG686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row>
    <row r="688" spans="1:37" x14ac:dyDescent="0.25">
      <c r="A688" s="13"/>
      <c r="B688" s="13"/>
      <c r="C688" s="13"/>
      <c r="D688" s="13"/>
      <c r="E688" s="13"/>
      <c r="F688" s="13"/>
      <c r="G688" s="13"/>
      <c r="H688" s="13"/>
      <c r="I688" s="13" t="str">
        <f xml:space="preserve"> IF(COUNT(Score!G687:J687)&gt;0,                                          IF(Score!AG687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row>
    <row r="689" spans="1:37" x14ac:dyDescent="0.25">
      <c r="A689" s="13"/>
      <c r="B689" s="13"/>
      <c r="C689" s="13"/>
      <c r="D689" s="13"/>
      <c r="E689" s="13"/>
      <c r="F689" s="13"/>
      <c r="G689" s="13"/>
      <c r="H689" s="13"/>
      <c r="I689" s="13" t="str">
        <f xml:space="preserve"> IF(COUNT(Score!G688:J688)&gt;0,                                          IF(Score!AG688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row>
    <row r="690" spans="1:37" x14ac:dyDescent="0.25">
      <c r="A690" s="13"/>
      <c r="B690" s="13"/>
      <c r="C690" s="13"/>
      <c r="D690" s="13"/>
      <c r="E690" s="13"/>
      <c r="F690" s="13"/>
      <c r="G690" s="13"/>
      <c r="H690" s="13"/>
      <c r="I690" s="13" t="str">
        <f xml:space="preserve"> IF(COUNT(Score!G689:J689)&gt;0,                                          IF(Score!AG689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row>
    <row r="691" spans="1:37" x14ac:dyDescent="0.25">
      <c r="A691" s="13"/>
      <c r="B691" s="13"/>
      <c r="C691" s="13"/>
      <c r="D691" s="13"/>
      <c r="E691" s="13"/>
      <c r="F691" s="13"/>
      <c r="G691" s="13"/>
      <c r="H691" s="13"/>
      <c r="I691" s="13" t="str">
        <f xml:space="preserve"> IF(COUNT(Score!G690:J690)&gt;0,                                          IF(Score!AG690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row>
    <row r="692" spans="1:37" x14ac:dyDescent="0.25">
      <c r="A692" s="13"/>
      <c r="B692" s="13"/>
      <c r="C692" s="13"/>
      <c r="D692" s="13"/>
      <c r="E692" s="13"/>
      <c r="F692" s="13"/>
      <c r="G692" s="13"/>
      <c r="H692" s="13"/>
      <c r="I692" s="13" t="str">
        <f xml:space="preserve"> IF(COUNT(Score!G691:J691)&gt;0,                                          IF(Score!AG691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row>
    <row r="693" spans="1:37" x14ac:dyDescent="0.25">
      <c r="A693" s="13"/>
      <c r="B693" s="13"/>
      <c r="C693" s="13"/>
      <c r="D693" s="13"/>
      <c r="E693" s="13"/>
      <c r="F693" s="13"/>
      <c r="G693" s="13"/>
      <c r="H693" s="13"/>
      <c r="I693" s="13" t="str">
        <f xml:space="preserve"> IF(COUNT(Score!G692:J692)&gt;0,                                          IF(Score!AG692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row>
    <row r="694" spans="1:37" x14ac:dyDescent="0.25">
      <c r="A694" s="13"/>
      <c r="B694" s="13"/>
      <c r="C694" s="13"/>
      <c r="D694" s="13"/>
      <c r="E694" s="13"/>
      <c r="F694" s="13"/>
      <c r="G694" s="13"/>
      <c r="H694" s="13"/>
      <c r="I694" s="13" t="str">
        <f xml:space="preserve"> IF(COUNT(Score!G693:J693)&gt;0,                                          IF(Score!AG693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row>
    <row r="695" spans="1:37" x14ac:dyDescent="0.25">
      <c r="A695" s="13"/>
      <c r="B695" s="13"/>
      <c r="C695" s="13"/>
      <c r="D695" s="13"/>
      <c r="E695" s="13"/>
      <c r="F695" s="13"/>
      <c r="G695" s="13"/>
      <c r="H695" s="13"/>
      <c r="I695" s="13" t="str">
        <f xml:space="preserve"> IF(COUNT(Score!G694:J694)&gt;0,                                          IF(Score!AG694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row>
    <row r="696" spans="1:37" x14ac:dyDescent="0.25">
      <c r="A696" s="13"/>
      <c r="B696" s="13"/>
      <c r="C696" s="13"/>
      <c r="D696" s="13"/>
      <c r="E696" s="13"/>
      <c r="F696" s="13"/>
      <c r="G696" s="13"/>
      <c r="H696" s="13"/>
      <c r="I696" s="13" t="str">
        <f xml:space="preserve"> IF(COUNT(Score!G695:J695)&gt;0,                                          IF(Score!AG695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row>
    <row r="697" spans="1:37" x14ac:dyDescent="0.25">
      <c r="A697" s="13"/>
      <c r="B697" s="13"/>
      <c r="C697" s="13"/>
      <c r="D697" s="13"/>
      <c r="E697" s="13"/>
      <c r="F697" s="13"/>
      <c r="G697" s="13"/>
      <c r="H697" s="13"/>
      <c r="I697" s="13" t="str">
        <f xml:space="preserve"> IF(COUNT(Score!G696:J696)&gt;0,                                          IF(Score!AG696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row>
    <row r="698" spans="1:37" x14ac:dyDescent="0.25">
      <c r="A698" s="13"/>
      <c r="B698" s="13"/>
      <c r="C698" s="13"/>
      <c r="D698" s="13"/>
      <c r="E698" s="13"/>
      <c r="F698" s="13"/>
      <c r="G698" s="13"/>
      <c r="H698" s="13"/>
      <c r="I698" s="13" t="str">
        <f xml:space="preserve"> IF(COUNT(Score!G697:J697)&gt;0,                                          IF(Score!AG697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row>
    <row r="699" spans="1:37" x14ac:dyDescent="0.25">
      <c r="A699" s="13"/>
      <c r="B699" s="13"/>
      <c r="C699" s="13"/>
      <c r="D699" s="13"/>
      <c r="E699" s="13"/>
      <c r="F699" s="13"/>
      <c r="G699" s="13"/>
      <c r="H699" s="13"/>
      <c r="I699" s="13" t="str">
        <f xml:space="preserve"> IF(COUNT(Score!G698:J698)&gt;0,                                          IF(Score!AG698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row>
    <row r="700" spans="1:37" x14ac:dyDescent="0.25">
      <c r="A700" s="13"/>
      <c r="B700" s="13"/>
      <c r="C700" s="13"/>
      <c r="D700" s="13"/>
      <c r="E700" s="13"/>
      <c r="F700" s="13"/>
      <c r="G700" s="13"/>
      <c r="H700" s="13"/>
      <c r="I700" s="13" t="str">
        <f xml:space="preserve"> IF(COUNT(Score!G699:J699)&gt;0,                                          IF(Score!AG699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row>
    <row r="701" spans="1:37" x14ac:dyDescent="0.25">
      <c r="A701" s="13"/>
      <c r="B701" s="13"/>
      <c r="C701" s="13"/>
      <c r="D701" s="13"/>
      <c r="E701" s="13"/>
      <c r="F701" s="13"/>
      <c r="G701" s="13"/>
      <c r="H701" s="13"/>
      <c r="I701" s="13" t="str">
        <f xml:space="preserve"> IF(COUNT(Score!G700:J700)&gt;0,                                          IF(Score!AG700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row>
    <row r="702" spans="1:37" x14ac:dyDescent="0.25">
      <c r="A702" s="13"/>
      <c r="B702" s="13"/>
      <c r="C702" s="13"/>
      <c r="D702" s="13"/>
      <c r="E702" s="13"/>
      <c r="F702" s="13"/>
      <c r="G702" s="13"/>
      <c r="H702" s="13"/>
      <c r="I702" s="13" t="str">
        <f xml:space="preserve"> IF(COUNT(Score!G701:J701)&gt;0,                                          IF(Score!AG701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row>
    <row r="703" spans="1:37" x14ac:dyDescent="0.25">
      <c r="A703" s="13"/>
      <c r="B703" s="13"/>
      <c r="C703" s="13"/>
      <c r="D703" s="13"/>
      <c r="E703" s="13"/>
      <c r="F703" s="13"/>
      <c r="G703" s="13"/>
      <c r="H703" s="13"/>
      <c r="I703" s="13" t="str">
        <f xml:space="preserve"> IF(COUNT(Score!G702:J702)&gt;0,                                          IF(Score!AG702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row>
    <row r="704" spans="1:37" x14ac:dyDescent="0.25">
      <c r="A704" s="13"/>
      <c r="B704" s="13"/>
      <c r="C704" s="13"/>
      <c r="D704" s="13"/>
      <c r="E704" s="13"/>
      <c r="F704" s="13"/>
      <c r="G704" s="13"/>
      <c r="H704" s="13"/>
      <c r="I704" s="13" t="str">
        <f xml:space="preserve"> IF(COUNT(Score!G703:J703)&gt;0,                                          IF(Score!AG703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row>
    <row r="705" spans="1:37" x14ac:dyDescent="0.25">
      <c r="A705" s="13"/>
      <c r="B705" s="13"/>
      <c r="C705" s="13"/>
      <c r="D705" s="13"/>
      <c r="E705" s="13"/>
      <c r="F705" s="13"/>
      <c r="G705" s="13"/>
      <c r="H705" s="13"/>
      <c r="I705" s="13" t="str">
        <f xml:space="preserve"> IF(COUNT(Score!G704:J704)&gt;0,                                          IF(Score!AG704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row>
    <row r="706" spans="1:37" x14ac:dyDescent="0.25">
      <c r="A706" s="13"/>
      <c r="B706" s="13"/>
      <c r="C706" s="13"/>
      <c r="D706" s="13"/>
      <c r="E706" s="13"/>
      <c r="F706" s="13"/>
      <c r="G706" s="13"/>
      <c r="H706" s="13"/>
      <c r="I706" s="13" t="str">
        <f xml:space="preserve"> IF(COUNT(Score!G705:J705)&gt;0,                                          IF(Score!AG705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row>
    <row r="707" spans="1:37" x14ac:dyDescent="0.25">
      <c r="A707" s="13"/>
      <c r="B707" s="13"/>
      <c r="C707" s="13"/>
      <c r="D707" s="13"/>
      <c r="E707" s="13"/>
      <c r="F707" s="13"/>
      <c r="G707" s="13"/>
      <c r="H707" s="13"/>
      <c r="I707" s="13" t="str">
        <f xml:space="preserve"> IF(COUNT(Score!G706:J706)&gt;0,                                          IF(Score!AG706 = "Positive", "Ask CRAFFT questions", "Ask CAR question only"), "")</f>
        <v/>
      </c>
      <c r="J707" s="13"/>
      <c r="K707" s="13"/>
      <c r="L707" s="13"/>
      <c r="M707" s="13"/>
      <c r="N707" s="13"/>
      <c r="O707" s="13"/>
      <c r="P707" s="13"/>
      <c r="Q707" s="13"/>
      <c r="R707" s="13"/>
      <c r="S707" s="13"/>
      <c r="T707" s="13"/>
      <c r="U707" s="13"/>
      <c r="V707" s="13"/>
      <c r="W707" s="13"/>
      <c r="X707" s="13"/>
      <c r="Y707" s="13"/>
      <c r="Z707" s="13"/>
      <c r="AA707" s="13"/>
    </row>
    <row r="708" spans="1:37" s="13" customFormat="1" ht="13" x14ac:dyDescent="0.3">
      <c r="Q708" s="12"/>
      <c r="R708" s="12"/>
      <c r="S708" s="12"/>
      <c r="T708" s="12"/>
      <c r="U708" s="12"/>
      <c r="V708" s="12"/>
      <c r="W708" s="12"/>
      <c r="Y708" s="108"/>
      <c r="AB708" s="147"/>
      <c r="AC708" s="147"/>
      <c r="AD708" s="147"/>
      <c r="AE708" s="147"/>
      <c r="AF708" s="147"/>
      <c r="AG708" s="147"/>
      <c r="AH708" s="147"/>
      <c r="AI708" s="147"/>
      <c r="AJ708" s="147"/>
      <c r="AK708" s="147"/>
    </row>
    <row r="709" spans="1:37" s="13" customFormat="1" ht="13" x14ac:dyDescent="0.3">
      <c r="Q709" s="12"/>
      <c r="R709" s="12"/>
      <c r="S709" s="12"/>
      <c r="T709" s="12"/>
      <c r="U709" s="12"/>
      <c r="V709" s="12"/>
      <c r="W709" s="12"/>
      <c r="Y709" s="108"/>
      <c r="AB709" s="147"/>
      <c r="AC709" s="147"/>
      <c r="AD709" s="147"/>
      <c r="AE709" s="147"/>
      <c r="AF709" s="147"/>
      <c r="AG709" s="147"/>
      <c r="AH709" s="147"/>
      <c r="AI709" s="147"/>
      <c r="AJ709" s="147"/>
      <c r="AK709" s="147"/>
    </row>
    <row r="710" spans="1:37" s="13" customFormat="1" ht="13" x14ac:dyDescent="0.3">
      <c r="Q710" s="12"/>
      <c r="R710" s="12"/>
      <c r="S710" s="12"/>
      <c r="T710" s="12"/>
      <c r="U710" s="12"/>
      <c r="V710" s="12"/>
      <c r="W710" s="12"/>
      <c r="Y710" s="108"/>
      <c r="AB710" s="147"/>
      <c r="AC710" s="147"/>
      <c r="AD710" s="147"/>
      <c r="AE710" s="147"/>
      <c r="AF710" s="147"/>
      <c r="AG710" s="147"/>
      <c r="AH710" s="147"/>
      <c r="AI710" s="147"/>
      <c r="AJ710" s="147"/>
      <c r="AK710" s="147"/>
    </row>
    <row r="711" spans="1:37" s="13" customFormat="1" ht="13" x14ac:dyDescent="0.3">
      <c r="Q711" s="12"/>
      <c r="R711" s="12"/>
      <c r="S711" s="12"/>
      <c r="T711" s="12"/>
      <c r="U711" s="12"/>
      <c r="V711" s="12"/>
      <c r="W711" s="12"/>
      <c r="Y711" s="108"/>
      <c r="AB711" s="147"/>
      <c r="AC711" s="147"/>
      <c r="AD711" s="147"/>
      <c r="AE711" s="147"/>
      <c r="AF711" s="147"/>
      <c r="AG711" s="147"/>
      <c r="AH711" s="147"/>
      <c r="AI711" s="147"/>
      <c r="AJ711" s="147"/>
      <c r="AK711" s="147"/>
    </row>
    <row r="712" spans="1:37" s="13" customFormat="1" ht="12" hidden="1" customHeight="1" x14ac:dyDescent="0.3">
      <c r="C712" s="13" t="s">
        <v>114</v>
      </c>
      <c r="I712" s="13" t="s">
        <v>60</v>
      </c>
      <c r="J712" s="13" t="s">
        <v>33</v>
      </c>
      <c r="Q712" s="12"/>
      <c r="R712" s="12" t="s">
        <v>43</v>
      </c>
      <c r="S712" s="12"/>
      <c r="T712" s="13" t="s">
        <v>33</v>
      </c>
      <c r="U712" s="13" t="s">
        <v>33</v>
      </c>
      <c r="V712" s="12" t="s">
        <v>28</v>
      </c>
      <c r="W712" s="12" t="s">
        <v>33</v>
      </c>
      <c r="X712" s="13" t="s">
        <v>2521</v>
      </c>
      <c r="Y712" s="108"/>
      <c r="AB712" s="147"/>
      <c r="AC712" s="147"/>
      <c r="AD712" s="147"/>
      <c r="AE712" s="147"/>
      <c r="AF712" s="147"/>
      <c r="AG712" s="147"/>
      <c r="AH712" s="147"/>
      <c r="AI712" s="147"/>
      <c r="AJ712" s="147"/>
      <c r="AK712" s="147"/>
    </row>
    <row r="713" spans="1:37" s="13" customFormat="1" ht="13" hidden="1" x14ac:dyDescent="0.3">
      <c r="C713" s="13" t="s">
        <v>2636</v>
      </c>
      <c r="I713" s="13" t="s">
        <v>58</v>
      </c>
      <c r="J713" s="13" t="s">
        <v>34</v>
      </c>
      <c r="Q713" s="12"/>
      <c r="R713" s="12" t="s">
        <v>42</v>
      </c>
      <c r="S713" s="12"/>
      <c r="T713" s="13" t="s">
        <v>34</v>
      </c>
      <c r="U713" s="13" t="s">
        <v>34</v>
      </c>
      <c r="V713" s="12" t="s">
        <v>29</v>
      </c>
      <c r="W713" s="12" t="s">
        <v>34</v>
      </c>
      <c r="X713" s="13" t="s">
        <v>2522</v>
      </c>
      <c r="Y713" s="108"/>
      <c r="AB713" s="147"/>
      <c r="AC713" s="147"/>
      <c r="AD713" s="147"/>
      <c r="AE713" s="147"/>
      <c r="AF713" s="147"/>
      <c r="AG713" s="147"/>
      <c r="AH713" s="147"/>
      <c r="AI713" s="147"/>
      <c r="AJ713" s="147"/>
      <c r="AK713" s="147"/>
    </row>
    <row r="714" spans="1:37" s="13" customFormat="1" ht="13" hidden="1" x14ac:dyDescent="0.3">
      <c r="C714" s="13" t="s">
        <v>115</v>
      </c>
      <c r="Q714" s="12"/>
      <c r="R714" s="12" t="s">
        <v>20</v>
      </c>
      <c r="S714" s="12"/>
      <c r="T714" s="12"/>
      <c r="U714" s="12"/>
      <c r="V714" s="12" t="s">
        <v>48</v>
      </c>
      <c r="W714" s="12" t="s">
        <v>2520</v>
      </c>
      <c r="X714" s="13" t="s">
        <v>2524</v>
      </c>
      <c r="Y714" s="108"/>
      <c r="AB714" s="147"/>
      <c r="AC714" s="147"/>
      <c r="AD714" s="147"/>
      <c r="AE714" s="147"/>
      <c r="AF714" s="147"/>
      <c r="AG714" s="147"/>
      <c r="AH714" s="147"/>
      <c r="AI714" s="147"/>
      <c r="AJ714" s="147"/>
      <c r="AK714" s="147"/>
    </row>
    <row r="715" spans="1:37" s="13" customFormat="1" ht="13" hidden="1" x14ac:dyDescent="0.3">
      <c r="C715" s="13" t="s">
        <v>2637</v>
      </c>
      <c r="Q715" s="12"/>
      <c r="R715" s="12"/>
      <c r="S715" s="12"/>
      <c r="T715" s="12"/>
      <c r="U715" s="12"/>
      <c r="V715" s="12" t="s">
        <v>11</v>
      </c>
      <c r="W715" s="12"/>
      <c r="X715" s="13" t="s">
        <v>2523</v>
      </c>
      <c r="Y715" s="108"/>
      <c r="AB715" s="147"/>
      <c r="AC715" s="147"/>
      <c r="AD715" s="147"/>
      <c r="AE715" s="147"/>
      <c r="AF715" s="147"/>
      <c r="AG715" s="147"/>
      <c r="AH715" s="147"/>
      <c r="AI715" s="147"/>
      <c r="AJ715" s="147"/>
      <c r="AK715" s="147"/>
    </row>
    <row r="716" spans="1:37" s="13" customFormat="1" ht="13" hidden="1" x14ac:dyDescent="0.3">
      <c r="C716" s="13" t="s">
        <v>116</v>
      </c>
      <c r="Q716" s="12"/>
      <c r="R716" s="12"/>
      <c r="S716" s="12"/>
      <c r="T716" s="12"/>
      <c r="U716" s="12"/>
      <c r="V716" s="12" t="s">
        <v>30</v>
      </c>
      <c r="W716" s="12"/>
      <c r="X716" s="13" t="s">
        <v>2559</v>
      </c>
      <c r="Y716" s="108"/>
      <c r="AB716" s="147"/>
      <c r="AC716" s="147"/>
      <c r="AD716" s="147"/>
      <c r="AE716" s="147"/>
      <c r="AF716" s="147"/>
      <c r="AG716" s="147"/>
      <c r="AH716" s="147"/>
      <c r="AI716" s="147"/>
      <c r="AJ716" s="147"/>
      <c r="AK716" s="147"/>
    </row>
    <row r="717" spans="1:37" s="13" customFormat="1" ht="13" hidden="1" x14ac:dyDescent="0.3">
      <c r="C717" s="13" t="s">
        <v>32</v>
      </c>
      <c r="Q717" s="12"/>
      <c r="R717" s="12"/>
      <c r="S717" s="12"/>
      <c r="T717" s="12"/>
      <c r="U717" s="12"/>
      <c r="V717" s="12" t="s">
        <v>31</v>
      </c>
      <c r="W717" s="12"/>
      <c r="X717" s="13" t="s">
        <v>2560</v>
      </c>
      <c r="Y717" s="108"/>
      <c r="AB717" s="147"/>
      <c r="AC717" s="147"/>
      <c r="AD717" s="147"/>
      <c r="AE717" s="147"/>
      <c r="AF717" s="147"/>
      <c r="AG717" s="147"/>
      <c r="AH717" s="147"/>
      <c r="AI717" s="147"/>
      <c r="AJ717" s="147"/>
      <c r="AK717" s="147"/>
    </row>
    <row r="718" spans="1:37" s="13" customFormat="1" ht="13" hidden="1" x14ac:dyDescent="0.3">
      <c r="Q718" s="12"/>
      <c r="R718" s="12"/>
      <c r="S718" s="12"/>
      <c r="T718" s="12"/>
      <c r="U718" s="12"/>
      <c r="V718" s="13" t="s">
        <v>2519</v>
      </c>
      <c r="W718" s="12"/>
      <c r="Y718" s="108"/>
      <c r="AB718" s="147"/>
      <c r="AC718" s="147"/>
      <c r="AD718" s="147"/>
      <c r="AE718" s="147"/>
      <c r="AF718" s="147"/>
      <c r="AG718" s="147"/>
      <c r="AH718" s="147"/>
      <c r="AI718" s="147"/>
      <c r="AJ718" s="147"/>
      <c r="AK718" s="147"/>
    </row>
    <row r="719" spans="1:37" s="13" customFormat="1" ht="13" hidden="1" x14ac:dyDescent="0.3">
      <c r="Q719" s="12"/>
      <c r="R719" s="12"/>
      <c r="S719" s="12"/>
      <c r="T719" s="12"/>
      <c r="U719" s="12"/>
      <c r="V719" s="12" t="s">
        <v>32</v>
      </c>
      <c r="W719" s="12"/>
      <c r="Y719" s="108"/>
      <c r="AB719" s="147"/>
      <c r="AC719" s="147"/>
      <c r="AD719" s="147"/>
      <c r="AE719" s="147"/>
      <c r="AF719" s="147"/>
      <c r="AG719" s="147"/>
      <c r="AH719" s="147"/>
      <c r="AI719" s="147"/>
      <c r="AJ719" s="147"/>
      <c r="AK719" s="147"/>
    </row>
    <row r="720" spans="1:37" s="13" customFormat="1" ht="13" hidden="1" x14ac:dyDescent="0.3">
      <c r="Q720" s="12"/>
      <c r="R720" s="12"/>
      <c r="S720" s="12"/>
      <c r="T720" s="12"/>
      <c r="U720" s="12"/>
      <c r="V720" s="12"/>
      <c r="W720" s="12"/>
      <c r="Y720" s="108"/>
      <c r="AB720" s="147"/>
      <c r="AC720" s="147"/>
      <c r="AD720" s="147"/>
      <c r="AE720" s="147"/>
      <c r="AF720" s="147"/>
      <c r="AG720" s="147"/>
      <c r="AH720" s="147"/>
      <c r="AI720" s="147"/>
      <c r="AJ720" s="147"/>
      <c r="AK720" s="147"/>
    </row>
    <row r="721" spans="3:37" s="13" customFormat="1" ht="13" hidden="1" x14ac:dyDescent="0.3">
      <c r="Q721" s="12"/>
      <c r="R721" s="12"/>
      <c r="S721" s="12"/>
      <c r="T721" s="12"/>
      <c r="U721" s="12"/>
      <c r="V721" s="12"/>
      <c r="W721" s="12"/>
      <c r="Y721" s="108"/>
      <c r="AB721" s="147"/>
      <c r="AC721" s="147"/>
      <c r="AD721" s="147"/>
      <c r="AE721" s="147"/>
      <c r="AF721" s="147"/>
      <c r="AG721" s="147"/>
      <c r="AH721" s="147"/>
      <c r="AI721" s="147"/>
      <c r="AJ721" s="147"/>
      <c r="AK721" s="147"/>
    </row>
    <row r="722" spans="3:37" s="13" customFormat="1" ht="13" hidden="1" x14ac:dyDescent="0.3">
      <c r="C722" s="167"/>
      <c r="L722" s="79"/>
      <c r="Q722" s="12"/>
      <c r="R722" s="79">
        <v>5</v>
      </c>
      <c r="S722" s="12"/>
      <c r="T722" s="79"/>
      <c r="U722" s="12"/>
      <c r="V722" s="12"/>
      <c r="W722" s="12"/>
      <c r="Y722" s="108"/>
      <c r="AB722" s="147"/>
      <c r="AC722" s="147"/>
      <c r="AD722" s="147"/>
      <c r="AE722" s="147"/>
      <c r="AF722" s="147"/>
      <c r="AG722" s="147"/>
      <c r="AH722" s="147"/>
      <c r="AI722" s="147"/>
      <c r="AJ722" s="147"/>
      <c r="AK722" s="147"/>
    </row>
    <row r="723" spans="3:37" s="13" customFormat="1" ht="13" hidden="1" x14ac:dyDescent="0.3">
      <c r="L723" s="79"/>
      <c r="Q723" s="12"/>
      <c r="R723" s="79">
        <v>6</v>
      </c>
      <c r="S723" s="12"/>
      <c r="T723" s="79"/>
      <c r="U723" s="12"/>
      <c r="V723" s="12"/>
      <c r="W723" s="12"/>
      <c r="Y723" s="108"/>
      <c r="AB723" s="147"/>
      <c r="AC723" s="147"/>
      <c r="AD723" s="147"/>
      <c r="AE723" s="147"/>
      <c r="AF723" s="147"/>
      <c r="AG723" s="147"/>
      <c r="AH723" s="147"/>
      <c r="AI723" s="147"/>
      <c r="AJ723" s="147"/>
      <c r="AK723" s="147"/>
    </row>
    <row r="724" spans="3:37" s="13" customFormat="1" ht="13" hidden="1" x14ac:dyDescent="0.3">
      <c r="L724" s="79"/>
      <c r="Q724" s="12"/>
      <c r="R724" s="79">
        <v>7</v>
      </c>
      <c r="S724" s="12"/>
      <c r="T724" s="79"/>
      <c r="U724" s="12"/>
      <c r="V724" s="12"/>
      <c r="W724" s="12"/>
      <c r="Y724" s="108"/>
      <c r="AB724" s="147"/>
      <c r="AC724" s="147"/>
      <c r="AD724" s="147"/>
      <c r="AE724" s="147"/>
      <c r="AF724" s="147"/>
      <c r="AG724" s="147"/>
      <c r="AH724" s="147"/>
      <c r="AI724" s="147"/>
      <c r="AJ724" s="147"/>
      <c r="AK724" s="147"/>
    </row>
    <row r="725" spans="3:37" s="13" customFormat="1" ht="13" hidden="1" x14ac:dyDescent="0.3">
      <c r="L725" s="79"/>
      <c r="Q725" s="12"/>
      <c r="R725" s="79">
        <v>8</v>
      </c>
      <c r="S725" s="12"/>
      <c r="T725" s="79"/>
      <c r="U725" s="12"/>
      <c r="V725" s="12"/>
      <c r="W725" s="12"/>
      <c r="Y725" s="108"/>
      <c r="AB725" s="147"/>
      <c r="AC725" s="147"/>
      <c r="AD725" s="147"/>
      <c r="AE725" s="147"/>
      <c r="AF725" s="147"/>
      <c r="AG725" s="147"/>
      <c r="AH725" s="147"/>
      <c r="AI725" s="147"/>
      <c r="AJ725" s="147"/>
      <c r="AK725" s="147"/>
    </row>
    <row r="726" spans="3:37" s="13" customFormat="1" ht="13" hidden="1" x14ac:dyDescent="0.3">
      <c r="L726" s="79"/>
      <c r="Q726" s="12"/>
      <c r="R726" s="79">
        <v>9</v>
      </c>
      <c r="S726" s="12"/>
      <c r="T726" s="79"/>
      <c r="U726" s="12"/>
      <c r="V726" s="12"/>
      <c r="W726" s="12"/>
      <c r="Y726" s="108"/>
      <c r="AB726" s="147"/>
      <c r="AC726" s="147"/>
      <c r="AD726" s="147"/>
      <c r="AE726" s="147"/>
      <c r="AF726" s="147"/>
      <c r="AG726" s="147"/>
      <c r="AH726" s="147"/>
      <c r="AI726" s="147"/>
      <c r="AJ726" s="147"/>
      <c r="AK726" s="147"/>
    </row>
    <row r="727" spans="3:37" s="13" customFormat="1" ht="13" hidden="1" x14ac:dyDescent="0.3">
      <c r="L727" s="79"/>
      <c r="Q727" s="12"/>
      <c r="R727" s="79">
        <v>10</v>
      </c>
      <c r="S727" s="12"/>
      <c r="T727" s="79"/>
      <c r="U727" s="12"/>
      <c r="V727" s="12"/>
      <c r="W727" s="12"/>
      <c r="Y727" s="108"/>
      <c r="AB727" s="147"/>
      <c r="AC727" s="147"/>
      <c r="AD727" s="147"/>
      <c r="AE727" s="147"/>
      <c r="AF727" s="147"/>
      <c r="AG727" s="147"/>
      <c r="AH727" s="147"/>
      <c r="AI727" s="147"/>
      <c r="AJ727" s="147"/>
      <c r="AK727" s="147"/>
    </row>
    <row r="728" spans="3:37" s="13" customFormat="1" ht="13" hidden="1" x14ac:dyDescent="0.3">
      <c r="L728" s="79"/>
      <c r="Q728" s="12"/>
      <c r="R728" s="79">
        <v>11</v>
      </c>
      <c r="S728" s="12"/>
      <c r="T728" s="79"/>
      <c r="U728" s="12"/>
      <c r="V728" s="12"/>
      <c r="W728" s="12"/>
      <c r="Y728" s="108"/>
      <c r="AB728" s="147"/>
      <c r="AC728" s="147"/>
      <c r="AD728" s="147"/>
      <c r="AE728" s="147"/>
      <c r="AF728" s="147"/>
      <c r="AG728" s="147"/>
      <c r="AH728" s="147"/>
      <c r="AI728" s="147"/>
      <c r="AJ728" s="147"/>
      <c r="AK728" s="147"/>
    </row>
    <row r="729" spans="3:37" s="13" customFormat="1" ht="13" hidden="1" x14ac:dyDescent="0.3">
      <c r="L729" s="79"/>
      <c r="Q729" s="12"/>
      <c r="R729" s="79">
        <v>12</v>
      </c>
      <c r="S729" s="12"/>
      <c r="T729" s="79"/>
      <c r="U729" s="12"/>
      <c r="V729" s="12"/>
      <c r="W729" s="12"/>
      <c r="Y729" s="108"/>
      <c r="AB729" s="147"/>
      <c r="AC729" s="147"/>
      <c r="AD729" s="147"/>
      <c r="AE729" s="147"/>
      <c r="AF729" s="147"/>
      <c r="AG729" s="147"/>
      <c r="AH729" s="147"/>
      <c r="AI729" s="147"/>
      <c r="AJ729" s="147"/>
      <c r="AK729" s="147"/>
    </row>
    <row r="730" spans="3:37" s="13" customFormat="1" ht="13" hidden="1" x14ac:dyDescent="0.3">
      <c r="L730" s="79"/>
      <c r="Q730" s="12"/>
      <c r="R730" s="79" t="s">
        <v>32</v>
      </c>
      <c r="S730" s="12"/>
      <c r="T730" s="79"/>
      <c r="U730" s="12"/>
      <c r="V730" s="12"/>
      <c r="W730" s="12"/>
      <c r="Y730" s="108"/>
      <c r="AB730" s="147"/>
      <c r="AC730" s="147"/>
      <c r="AD730" s="147"/>
      <c r="AE730" s="147"/>
      <c r="AF730" s="147"/>
      <c r="AG730" s="147"/>
      <c r="AH730" s="147"/>
      <c r="AI730" s="147"/>
      <c r="AJ730" s="147"/>
      <c r="AK730" s="147"/>
    </row>
    <row r="731" spans="3:37" s="13" customFormat="1" ht="13" x14ac:dyDescent="0.3">
      <c r="Q731" s="12"/>
      <c r="R731" s="12"/>
      <c r="S731" s="12"/>
      <c r="T731" s="12"/>
      <c r="U731" s="12"/>
      <c r="V731" s="12"/>
      <c r="W731" s="12"/>
      <c r="Y731" s="108"/>
      <c r="AB731" s="147"/>
      <c r="AC731" s="147"/>
      <c r="AD731" s="147"/>
      <c r="AE731" s="147"/>
      <c r="AF731" s="147"/>
      <c r="AG731" s="147"/>
      <c r="AH731" s="147"/>
      <c r="AI731" s="147"/>
      <c r="AJ731" s="147"/>
      <c r="AK731" s="147"/>
    </row>
    <row r="732" spans="3:37" s="13" customFormat="1" ht="13" x14ac:dyDescent="0.3">
      <c r="Q732" s="12"/>
      <c r="R732" s="12"/>
      <c r="S732" s="12"/>
      <c r="T732" s="12"/>
      <c r="U732" s="12"/>
      <c r="V732" s="12"/>
      <c r="W732" s="12"/>
      <c r="Y732" s="108"/>
      <c r="AB732" s="147"/>
      <c r="AC732" s="147"/>
      <c r="AD732" s="147"/>
      <c r="AE732" s="147"/>
      <c r="AF732" s="147"/>
      <c r="AG732" s="147"/>
      <c r="AH732" s="147"/>
      <c r="AI732" s="147"/>
      <c r="AJ732" s="147"/>
      <c r="AK732" s="147"/>
    </row>
    <row r="733" spans="3:37" s="13" customFormat="1" ht="13" x14ac:dyDescent="0.3">
      <c r="Q733" s="12"/>
      <c r="R733" s="12"/>
      <c r="S733" s="12"/>
      <c r="T733" s="12"/>
      <c r="U733" s="12"/>
      <c r="V733" s="12"/>
      <c r="W733" s="12"/>
      <c r="Y733" s="108"/>
      <c r="AB733" s="147"/>
      <c r="AC733" s="147"/>
      <c r="AD733" s="147"/>
      <c r="AE733" s="147"/>
      <c r="AF733" s="147"/>
      <c r="AG733" s="147"/>
      <c r="AH733" s="147"/>
      <c r="AI733" s="147"/>
      <c r="AJ733" s="147"/>
      <c r="AK733" s="147"/>
    </row>
    <row r="734" spans="3:37" s="13" customFormat="1" ht="13" x14ac:dyDescent="0.3">
      <c r="Q734" s="12"/>
      <c r="R734" s="79"/>
      <c r="S734" s="12"/>
      <c r="T734" s="79"/>
      <c r="U734" s="12"/>
      <c r="V734" s="12"/>
      <c r="W734" s="12"/>
      <c r="Y734" s="108"/>
      <c r="AB734" s="147"/>
      <c r="AC734" s="147"/>
      <c r="AD734" s="147"/>
      <c r="AE734" s="147"/>
      <c r="AF734" s="147"/>
      <c r="AG734" s="147"/>
      <c r="AH734" s="147"/>
      <c r="AI734" s="147"/>
      <c r="AJ734" s="147"/>
      <c r="AK734" s="147"/>
    </row>
    <row r="735" spans="3:37" s="13" customFormat="1" ht="13" x14ac:dyDescent="0.3">
      <c r="Q735" s="12"/>
      <c r="R735" s="79"/>
      <c r="S735" s="12"/>
      <c r="T735" s="79"/>
      <c r="U735" s="12"/>
      <c r="V735" s="12"/>
      <c r="W735" s="12"/>
      <c r="Y735" s="108"/>
      <c r="AB735" s="147"/>
      <c r="AC735" s="147"/>
      <c r="AD735" s="147"/>
      <c r="AE735" s="147"/>
      <c r="AF735" s="147"/>
      <c r="AG735" s="147"/>
      <c r="AH735" s="147"/>
      <c r="AI735" s="147"/>
      <c r="AJ735" s="147"/>
      <c r="AK735" s="147"/>
    </row>
    <row r="736" spans="3:37" s="13" customFormat="1" ht="13" x14ac:dyDescent="0.3">
      <c r="Q736" s="12"/>
      <c r="R736" s="79"/>
      <c r="S736" s="12"/>
      <c r="T736" s="79"/>
      <c r="U736" s="12"/>
      <c r="V736" s="12"/>
      <c r="W736" s="12"/>
      <c r="Y736" s="108"/>
      <c r="AB736" s="147"/>
      <c r="AC736" s="147"/>
      <c r="AD736" s="147"/>
      <c r="AE736" s="147"/>
      <c r="AF736" s="147"/>
      <c r="AG736" s="147"/>
      <c r="AH736" s="147"/>
      <c r="AI736" s="147"/>
      <c r="AJ736" s="147"/>
      <c r="AK736" s="147"/>
    </row>
    <row r="737" spans="17:37" s="13" customFormat="1" ht="13" x14ac:dyDescent="0.3">
      <c r="Q737" s="12"/>
      <c r="R737" s="79"/>
      <c r="S737" s="12"/>
      <c r="T737" s="79"/>
      <c r="U737" s="12"/>
      <c r="V737" s="12"/>
      <c r="W737" s="12"/>
      <c r="Y737" s="108"/>
      <c r="AB737" s="147"/>
      <c r="AC737" s="147"/>
      <c r="AD737" s="147"/>
      <c r="AE737" s="147"/>
      <c r="AF737" s="147"/>
      <c r="AG737" s="147"/>
      <c r="AH737" s="147"/>
      <c r="AI737" s="147"/>
      <c r="AJ737" s="147"/>
      <c r="AK737" s="147"/>
    </row>
    <row r="738" spans="17:37" s="13" customFormat="1" ht="13" x14ac:dyDescent="0.3">
      <c r="Q738" s="12"/>
      <c r="R738" s="79"/>
      <c r="S738" s="12"/>
      <c r="T738" s="79"/>
      <c r="U738" s="12"/>
      <c r="V738" s="12"/>
      <c r="W738" s="12"/>
      <c r="Y738" s="108"/>
      <c r="AB738" s="147"/>
      <c r="AC738" s="147"/>
      <c r="AD738" s="147"/>
      <c r="AE738" s="147"/>
      <c r="AF738" s="147"/>
      <c r="AG738" s="147"/>
      <c r="AH738" s="147"/>
      <c r="AI738" s="147"/>
      <c r="AJ738" s="147"/>
      <c r="AK738" s="147"/>
    </row>
    <row r="739" spans="17:37" s="13" customFormat="1" ht="13" x14ac:dyDescent="0.3">
      <c r="Q739" s="12"/>
      <c r="R739" s="79"/>
      <c r="S739" s="12"/>
      <c r="T739" s="79"/>
      <c r="U739" s="12"/>
      <c r="V739" s="12"/>
      <c r="W739" s="12"/>
      <c r="Y739" s="108"/>
      <c r="AB739" s="147"/>
      <c r="AC739" s="147"/>
      <c r="AD739" s="147"/>
      <c r="AE739" s="147"/>
      <c r="AF739" s="147"/>
      <c r="AG739" s="147"/>
      <c r="AH739" s="147"/>
      <c r="AI739" s="147"/>
      <c r="AJ739" s="147"/>
      <c r="AK739" s="147"/>
    </row>
    <row r="740" spans="17:37" s="13" customFormat="1" ht="13" x14ac:dyDescent="0.3">
      <c r="Q740" s="12"/>
      <c r="R740" s="79"/>
      <c r="S740" s="12"/>
      <c r="T740" s="79"/>
      <c r="U740" s="12"/>
      <c r="V740" s="12"/>
      <c r="W740" s="12"/>
      <c r="Y740" s="108"/>
      <c r="AB740" s="147"/>
      <c r="AC740" s="147"/>
      <c r="AD740" s="147"/>
      <c r="AE740" s="147"/>
      <c r="AF740" s="147"/>
      <c r="AG740" s="147"/>
      <c r="AH740" s="147"/>
      <c r="AI740" s="147"/>
      <c r="AJ740" s="147"/>
      <c r="AK740" s="147"/>
    </row>
    <row r="741" spans="17:37" s="13" customFormat="1" ht="13" x14ac:dyDescent="0.3">
      <c r="Q741" s="12"/>
      <c r="R741" s="79"/>
      <c r="S741" s="12"/>
      <c r="T741" s="79"/>
      <c r="U741" s="12"/>
      <c r="V741" s="12"/>
      <c r="W741" s="12"/>
      <c r="Y741" s="108"/>
      <c r="AB741" s="147"/>
      <c r="AC741" s="147"/>
      <c r="AD741" s="147"/>
      <c r="AE741" s="147"/>
      <c r="AF741" s="147"/>
      <c r="AG741" s="147"/>
      <c r="AH741" s="147"/>
      <c r="AI741" s="147"/>
      <c r="AJ741" s="147"/>
      <c r="AK741" s="147"/>
    </row>
    <row r="742" spans="17:37" s="13" customFormat="1" ht="13" x14ac:dyDescent="0.3">
      <c r="Q742" s="12"/>
      <c r="R742" s="79"/>
      <c r="S742" s="12"/>
      <c r="T742" s="79"/>
      <c r="U742" s="12"/>
      <c r="V742" s="12"/>
      <c r="W742" s="12"/>
      <c r="Y742" s="108"/>
      <c r="AB742" s="147"/>
      <c r="AC742" s="147"/>
      <c r="AD742" s="147"/>
      <c r="AE742" s="147"/>
      <c r="AF742" s="147"/>
      <c r="AG742" s="147"/>
      <c r="AH742" s="147"/>
      <c r="AI742" s="147"/>
      <c r="AJ742" s="147"/>
      <c r="AK742" s="147"/>
    </row>
    <row r="743" spans="17:37" s="13" customFormat="1" ht="13" x14ac:dyDescent="0.3">
      <c r="Q743" s="12"/>
      <c r="R743" s="12"/>
      <c r="S743" s="12"/>
      <c r="T743" s="12"/>
      <c r="U743" s="12"/>
      <c r="V743" s="12"/>
      <c r="W743" s="12"/>
      <c r="Y743" s="108"/>
      <c r="AB743" s="147"/>
      <c r="AC743" s="147"/>
      <c r="AD743" s="147"/>
      <c r="AE743" s="147"/>
      <c r="AF743" s="147"/>
      <c r="AG743" s="147"/>
      <c r="AH743" s="147"/>
      <c r="AI743" s="147"/>
      <c r="AJ743" s="147"/>
      <c r="AK743" s="147"/>
    </row>
    <row r="744" spans="17:37" s="13" customFormat="1" ht="13" x14ac:dyDescent="0.3">
      <c r="Q744" s="12"/>
      <c r="R744" s="12"/>
      <c r="S744" s="12"/>
      <c r="T744" s="12"/>
      <c r="U744" s="12"/>
      <c r="V744" s="12"/>
      <c r="W744" s="12"/>
      <c r="Y744" s="108"/>
      <c r="AB744" s="147"/>
      <c r="AC744" s="147"/>
      <c r="AD744" s="147"/>
      <c r="AE744" s="147"/>
      <c r="AF744" s="147"/>
      <c r="AG744" s="147"/>
      <c r="AH744" s="147"/>
      <c r="AI744" s="147"/>
      <c r="AJ744" s="147"/>
      <c r="AK744" s="147"/>
    </row>
    <row r="745" spans="17:37" s="13" customFormat="1" ht="13" x14ac:dyDescent="0.3">
      <c r="Q745" s="12"/>
      <c r="R745" s="12"/>
      <c r="S745" s="12"/>
      <c r="T745" s="12"/>
      <c r="U745" s="12"/>
      <c r="V745" s="12"/>
      <c r="W745" s="12"/>
      <c r="Y745" s="108"/>
      <c r="AB745" s="147"/>
      <c r="AC745" s="147"/>
      <c r="AD745" s="147"/>
      <c r="AE745" s="147"/>
      <c r="AF745" s="147"/>
      <c r="AG745" s="147"/>
      <c r="AH745" s="147"/>
      <c r="AI745" s="147"/>
      <c r="AJ745" s="147"/>
      <c r="AK745" s="147"/>
    </row>
    <row r="746" spans="17:37" s="13" customFormat="1" ht="13" x14ac:dyDescent="0.3">
      <c r="Q746" s="12"/>
      <c r="R746" s="12"/>
      <c r="S746" s="12"/>
      <c r="T746" s="12"/>
      <c r="U746" s="12"/>
      <c r="V746" s="12"/>
      <c r="W746" s="12"/>
      <c r="Y746" s="108"/>
      <c r="AB746" s="147"/>
      <c r="AC746" s="147"/>
      <c r="AD746" s="147"/>
      <c r="AE746" s="147"/>
      <c r="AF746" s="147"/>
      <c r="AG746" s="147"/>
      <c r="AH746" s="147"/>
      <c r="AI746" s="147"/>
      <c r="AJ746" s="147"/>
      <c r="AK746" s="147"/>
    </row>
    <row r="747" spans="17:37" s="13" customFormat="1" ht="13" x14ac:dyDescent="0.3">
      <c r="Q747" s="12"/>
      <c r="R747" s="12"/>
      <c r="S747" s="12"/>
      <c r="T747" s="12"/>
      <c r="U747" s="12"/>
      <c r="V747" s="12"/>
      <c r="W747" s="12"/>
      <c r="Y747" s="108"/>
      <c r="AB747" s="147"/>
      <c r="AC747" s="147"/>
      <c r="AD747" s="147"/>
      <c r="AE747" s="147"/>
      <c r="AF747" s="147"/>
      <c r="AG747" s="147"/>
      <c r="AH747" s="147"/>
      <c r="AI747" s="147"/>
      <c r="AJ747" s="147"/>
      <c r="AK747" s="147"/>
    </row>
    <row r="748" spans="17:37" s="13" customFormat="1" ht="13" x14ac:dyDescent="0.3">
      <c r="Q748" s="12"/>
      <c r="R748" s="12"/>
      <c r="S748" s="12"/>
      <c r="T748" s="12"/>
      <c r="U748" s="12"/>
      <c r="V748" s="12"/>
      <c r="W748" s="12"/>
      <c r="Y748" s="108"/>
      <c r="AB748" s="147"/>
      <c r="AC748" s="147"/>
      <c r="AD748" s="147"/>
      <c r="AE748" s="147"/>
      <c r="AF748" s="147"/>
      <c r="AG748" s="147"/>
      <c r="AH748" s="147"/>
      <c r="AI748" s="147"/>
      <c r="AJ748" s="147"/>
      <c r="AK748" s="147"/>
    </row>
    <row r="749" spans="17:37" s="13" customFormat="1" ht="13" x14ac:dyDescent="0.3">
      <c r="Q749" s="12"/>
      <c r="R749" s="12"/>
      <c r="S749" s="12"/>
      <c r="T749" s="12"/>
      <c r="U749" s="12"/>
      <c r="V749" s="12"/>
      <c r="W749" s="12"/>
      <c r="Y749" s="108"/>
      <c r="AB749" s="147"/>
      <c r="AC749" s="147"/>
      <c r="AD749" s="147"/>
      <c r="AE749" s="147"/>
      <c r="AF749" s="147"/>
      <c r="AG749" s="147"/>
      <c r="AH749" s="147"/>
      <c r="AI749" s="147"/>
      <c r="AJ749" s="147"/>
      <c r="AK749" s="147"/>
    </row>
    <row r="750" spans="17:37" s="13" customFormat="1" ht="13" x14ac:dyDescent="0.3">
      <c r="Q750" s="12"/>
      <c r="R750" s="12"/>
      <c r="S750" s="12"/>
      <c r="T750" s="12"/>
      <c r="U750" s="12"/>
      <c r="V750" s="12"/>
      <c r="W750" s="12"/>
      <c r="Y750" s="108"/>
      <c r="AB750" s="147"/>
      <c r="AC750" s="147"/>
      <c r="AD750" s="147"/>
      <c r="AE750" s="147"/>
      <c r="AF750" s="147"/>
      <c r="AG750" s="147"/>
      <c r="AH750" s="147"/>
      <c r="AI750" s="147"/>
      <c r="AJ750" s="147"/>
      <c r="AK750" s="147"/>
    </row>
    <row r="751" spans="17:37" s="13" customFormat="1" ht="13" x14ac:dyDescent="0.3">
      <c r="Q751" s="12"/>
      <c r="R751" s="12"/>
      <c r="S751" s="12"/>
      <c r="T751" s="12"/>
      <c r="U751" s="12"/>
      <c r="V751" s="12"/>
      <c r="W751" s="12"/>
      <c r="Y751" s="108"/>
      <c r="AB751" s="147"/>
      <c r="AC751" s="147"/>
      <c r="AD751" s="147"/>
      <c r="AE751" s="147"/>
      <c r="AF751" s="147"/>
      <c r="AG751" s="147"/>
      <c r="AH751" s="147"/>
      <c r="AI751" s="147"/>
      <c r="AJ751" s="147"/>
      <c r="AK751" s="147"/>
    </row>
    <row r="752" spans="17:37" s="13" customFormat="1" ht="13" x14ac:dyDescent="0.3">
      <c r="Q752" s="12"/>
      <c r="R752" s="12"/>
      <c r="S752" s="12"/>
      <c r="T752" s="12"/>
      <c r="U752" s="12"/>
      <c r="V752" s="12"/>
      <c r="W752" s="12"/>
      <c r="Y752" s="108"/>
      <c r="AB752" s="147"/>
      <c r="AC752" s="147"/>
      <c r="AD752" s="147"/>
      <c r="AE752" s="147"/>
      <c r="AF752" s="147"/>
      <c r="AG752" s="147"/>
      <c r="AH752" s="147"/>
      <c r="AI752" s="147"/>
      <c r="AJ752" s="147"/>
      <c r="AK752" s="147"/>
    </row>
    <row r="753" spans="17:37" s="13" customFormat="1" ht="13" x14ac:dyDescent="0.3">
      <c r="Q753" s="12"/>
      <c r="R753" s="12"/>
      <c r="S753" s="12"/>
      <c r="T753" s="12"/>
      <c r="U753" s="12"/>
      <c r="V753" s="12"/>
      <c r="W753" s="12"/>
      <c r="Y753" s="108"/>
      <c r="AB753" s="147"/>
      <c r="AC753" s="147"/>
      <c r="AD753" s="147"/>
      <c r="AE753" s="147"/>
      <c r="AF753" s="147"/>
      <c r="AG753" s="147"/>
      <c r="AH753" s="147"/>
      <c r="AI753" s="147"/>
      <c r="AJ753" s="147"/>
      <c r="AK753" s="147"/>
    </row>
    <row r="754" spans="17:37" s="13" customFormat="1" ht="13" x14ac:dyDescent="0.3">
      <c r="Q754" s="12"/>
      <c r="R754" s="12"/>
      <c r="S754" s="12"/>
      <c r="T754" s="12"/>
      <c r="U754" s="12"/>
      <c r="V754" s="12"/>
      <c r="W754" s="12"/>
      <c r="Y754" s="108"/>
      <c r="AB754" s="147"/>
      <c r="AC754" s="147"/>
      <c r="AD754" s="147"/>
      <c r="AE754" s="147"/>
      <c r="AF754" s="147"/>
      <c r="AG754" s="147"/>
      <c r="AH754" s="147"/>
      <c r="AI754" s="147"/>
      <c r="AJ754" s="147"/>
      <c r="AK754" s="147"/>
    </row>
    <row r="755" spans="17:37" s="13" customFormat="1" ht="13" x14ac:dyDescent="0.3">
      <c r="Q755" s="12"/>
      <c r="R755" s="12"/>
      <c r="S755" s="12"/>
      <c r="T755" s="12"/>
      <c r="U755" s="12"/>
      <c r="V755" s="12"/>
      <c r="W755" s="12"/>
      <c r="Y755" s="108"/>
      <c r="AB755" s="147"/>
      <c r="AC755" s="147"/>
      <c r="AD755" s="147"/>
      <c r="AE755" s="147"/>
      <c r="AF755" s="147"/>
      <c r="AG755" s="147"/>
      <c r="AH755" s="147"/>
      <c r="AI755" s="147"/>
      <c r="AJ755" s="147"/>
      <c r="AK755" s="147"/>
    </row>
    <row r="756" spans="17:37" s="13" customFormat="1" ht="13" x14ac:dyDescent="0.3">
      <c r="Q756" s="12"/>
      <c r="R756" s="12"/>
      <c r="S756" s="12"/>
      <c r="T756" s="12"/>
      <c r="U756" s="12"/>
      <c r="V756" s="12"/>
      <c r="W756" s="12"/>
      <c r="Y756" s="108"/>
      <c r="AB756" s="147"/>
      <c r="AC756" s="147"/>
      <c r="AD756" s="147"/>
      <c r="AE756" s="147"/>
      <c r="AF756" s="147"/>
      <c r="AG756" s="147"/>
      <c r="AH756" s="147"/>
      <c r="AI756" s="147"/>
      <c r="AJ756" s="147"/>
      <c r="AK756" s="147"/>
    </row>
    <row r="757" spans="17:37" s="13" customFormat="1" ht="13" x14ac:dyDescent="0.3">
      <c r="Q757" s="12"/>
      <c r="R757" s="12"/>
      <c r="S757" s="12"/>
      <c r="T757" s="12"/>
      <c r="U757" s="12"/>
      <c r="V757" s="12"/>
      <c r="W757" s="12"/>
      <c r="Y757" s="108"/>
      <c r="AB757" s="147"/>
      <c r="AC757" s="147"/>
      <c r="AD757" s="147"/>
      <c r="AE757" s="147"/>
      <c r="AF757" s="147"/>
      <c r="AG757" s="147"/>
      <c r="AH757" s="147"/>
      <c r="AI757" s="147"/>
      <c r="AJ757" s="147"/>
      <c r="AK757" s="147"/>
    </row>
    <row r="758" spans="17:37" s="13" customFormat="1" ht="13" x14ac:dyDescent="0.3">
      <c r="Q758" s="12"/>
      <c r="R758" s="12"/>
      <c r="S758" s="12"/>
      <c r="T758" s="12"/>
      <c r="U758" s="12"/>
      <c r="V758" s="12"/>
      <c r="W758" s="12"/>
      <c r="Y758" s="108"/>
      <c r="AB758" s="147"/>
      <c r="AC758" s="147"/>
      <c r="AD758" s="147"/>
      <c r="AE758" s="147"/>
      <c r="AF758" s="147"/>
      <c r="AG758" s="147"/>
      <c r="AH758" s="147"/>
      <c r="AI758" s="147"/>
      <c r="AJ758" s="147"/>
      <c r="AK758" s="147"/>
    </row>
    <row r="759" spans="17:37" s="13" customFormat="1" ht="13" x14ac:dyDescent="0.3">
      <c r="Q759" s="12"/>
      <c r="R759" s="12"/>
      <c r="S759" s="12"/>
      <c r="T759" s="12"/>
      <c r="U759" s="12"/>
      <c r="V759" s="12"/>
      <c r="W759" s="12"/>
      <c r="Y759" s="108"/>
      <c r="AB759" s="147"/>
      <c r="AC759" s="147"/>
      <c r="AD759" s="147"/>
      <c r="AE759" s="147"/>
      <c r="AF759" s="147"/>
      <c r="AG759" s="147"/>
      <c r="AH759" s="147"/>
      <c r="AI759" s="147"/>
      <c r="AJ759" s="147"/>
      <c r="AK759" s="147"/>
    </row>
    <row r="760" spans="17:37" s="13" customFormat="1" ht="13" x14ac:dyDescent="0.3">
      <c r="Q760" s="12"/>
      <c r="R760" s="12"/>
      <c r="S760" s="12"/>
      <c r="T760" s="12"/>
      <c r="U760" s="12"/>
      <c r="V760" s="12"/>
      <c r="W760" s="12"/>
      <c r="Y760" s="108"/>
      <c r="AB760" s="147"/>
      <c r="AC760" s="147"/>
      <c r="AD760" s="147"/>
      <c r="AE760" s="147"/>
      <c r="AF760" s="147"/>
      <c r="AG760" s="147"/>
      <c r="AH760" s="147"/>
      <c r="AI760" s="147"/>
      <c r="AJ760" s="147"/>
      <c r="AK760" s="147"/>
    </row>
    <row r="761" spans="17:37" s="13" customFormat="1" ht="13" x14ac:dyDescent="0.3">
      <c r="Q761" s="12"/>
      <c r="R761" s="12"/>
      <c r="S761" s="12"/>
      <c r="T761" s="12"/>
      <c r="U761" s="12"/>
      <c r="V761" s="12"/>
      <c r="W761" s="12"/>
      <c r="Y761" s="108"/>
      <c r="AB761" s="147"/>
      <c r="AC761" s="147"/>
      <c r="AD761" s="147"/>
      <c r="AE761" s="147"/>
      <c r="AF761" s="147"/>
      <c r="AG761" s="147"/>
      <c r="AH761" s="147"/>
      <c r="AI761" s="147"/>
      <c r="AJ761" s="147"/>
      <c r="AK761" s="147"/>
    </row>
    <row r="762" spans="17:37" s="13" customFormat="1" ht="13" x14ac:dyDescent="0.3">
      <c r="Q762" s="12"/>
      <c r="R762" s="12"/>
      <c r="S762" s="12"/>
      <c r="T762" s="12"/>
      <c r="U762" s="12"/>
      <c r="V762" s="12"/>
      <c r="W762" s="12"/>
      <c r="Y762" s="108"/>
      <c r="AB762" s="147"/>
      <c r="AC762" s="147"/>
      <c r="AD762" s="147"/>
      <c r="AE762" s="147"/>
      <c r="AF762" s="147"/>
      <c r="AG762" s="147"/>
      <c r="AH762" s="147"/>
      <c r="AI762" s="147"/>
      <c r="AJ762" s="147"/>
      <c r="AK762" s="147"/>
    </row>
    <row r="763" spans="17:37" s="13" customFormat="1" ht="13" x14ac:dyDescent="0.3">
      <c r="Q763" s="12"/>
      <c r="R763" s="12"/>
      <c r="S763" s="12"/>
      <c r="T763" s="12"/>
      <c r="U763" s="12"/>
      <c r="V763" s="12"/>
      <c r="W763" s="12"/>
      <c r="Y763" s="108"/>
      <c r="AB763" s="147"/>
      <c r="AC763" s="147"/>
      <c r="AD763" s="147"/>
      <c r="AE763" s="147"/>
      <c r="AF763" s="147"/>
      <c r="AG763" s="147"/>
      <c r="AH763" s="147"/>
      <c r="AI763" s="147"/>
      <c r="AJ763" s="147"/>
      <c r="AK763" s="147"/>
    </row>
    <row r="764" spans="17:37" s="13" customFormat="1" ht="13" x14ac:dyDescent="0.3">
      <c r="Q764" s="12"/>
      <c r="R764" s="12"/>
      <c r="S764" s="12"/>
      <c r="T764" s="12"/>
      <c r="U764" s="12"/>
      <c r="V764" s="12"/>
      <c r="W764" s="12"/>
      <c r="Y764" s="108"/>
      <c r="AB764" s="147"/>
      <c r="AC764" s="147"/>
      <c r="AD764" s="147"/>
      <c r="AE764" s="147"/>
      <c r="AF764" s="147"/>
      <c r="AG764" s="147"/>
      <c r="AH764" s="147"/>
      <c r="AI764" s="147"/>
      <c r="AJ764" s="147"/>
      <c r="AK764" s="147"/>
    </row>
    <row r="765" spans="17:37" s="13" customFormat="1" ht="13" x14ac:dyDescent="0.3">
      <c r="Q765" s="12"/>
      <c r="R765" s="12"/>
      <c r="S765" s="12"/>
      <c r="T765" s="12"/>
      <c r="U765" s="12"/>
      <c r="V765" s="12"/>
      <c r="W765" s="12"/>
      <c r="Y765" s="108"/>
      <c r="AB765" s="147"/>
      <c r="AC765" s="147"/>
      <c r="AD765" s="147"/>
      <c r="AE765" s="147"/>
      <c r="AF765" s="147"/>
      <c r="AG765" s="147"/>
      <c r="AH765" s="147"/>
      <c r="AI765" s="147"/>
      <c r="AJ765" s="147"/>
      <c r="AK765" s="147"/>
    </row>
    <row r="766" spans="17:37" s="13" customFormat="1" ht="13" x14ac:dyDescent="0.3">
      <c r="Q766" s="12"/>
      <c r="R766" s="12"/>
      <c r="S766" s="12"/>
      <c r="T766" s="12"/>
      <c r="U766" s="12"/>
      <c r="V766" s="12"/>
      <c r="W766" s="12"/>
      <c r="Y766" s="108"/>
      <c r="AB766" s="147"/>
      <c r="AC766" s="147"/>
      <c r="AD766" s="147"/>
      <c r="AE766" s="147"/>
      <c r="AF766" s="147"/>
      <c r="AG766" s="147"/>
      <c r="AH766" s="147"/>
      <c r="AI766" s="147"/>
      <c r="AJ766" s="147"/>
      <c r="AK766" s="147"/>
    </row>
    <row r="767" spans="17:37" s="13" customFormat="1" ht="13" x14ac:dyDescent="0.3">
      <c r="Q767" s="12"/>
      <c r="R767" s="12"/>
      <c r="S767" s="12"/>
      <c r="T767" s="12"/>
      <c r="U767" s="12"/>
      <c r="V767" s="12"/>
      <c r="W767" s="12"/>
      <c r="Y767" s="108"/>
      <c r="AB767" s="147"/>
      <c r="AC767" s="147"/>
      <c r="AD767" s="147"/>
      <c r="AE767" s="147"/>
      <c r="AF767" s="147"/>
      <c r="AG767" s="147"/>
      <c r="AH767" s="147"/>
      <c r="AI767" s="147"/>
      <c r="AJ767" s="147"/>
      <c r="AK767" s="147"/>
    </row>
    <row r="768" spans="17:37" s="13" customFormat="1" ht="13" x14ac:dyDescent="0.3">
      <c r="Q768" s="12"/>
      <c r="R768" s="12"/>
      <c r="S768" s="12"/>
      <c r="T768" s="12"/>
      <c r="U768" s="12"/>
      <c r="V768" s="12"/>
      <c r="W768" s="12"/>
      <c r="Y768" s="108"/>
      <c r="AB768" s="147"/>
      <c r="AC768" s="147"/>
      <c r="AD768" s="147"/>
      <c r="AE768" s="147"/>
      <c r="AF768" s="147"/>
      <c r="AG768" s="147"/>
      <c r="AH768" s="147"/>
      <c r="AI768" s="147"/>
      <c r="AJ768" s="147"/>
      <c r="AK768" s="147"/>
    </row>
    <row r="769" spans="17:37" s="13" customFormat="1" ht="13" x14ac:dyDescent="0.3">
      <c r="Q769" s="12"/>
      <c r="R769" s="12"/>
      <c r="S769" s="12"/>
      <c r="T769" s="12"/>
      <c r="U769" s="12"/>
      <c r="V769" s="12"/>
      <c r="W769" s="12"/>
      <c r="Y769" s="108"/>
      <c r="AB769" s="147"/>
      <c r="AC769" s="147"/>
      <c r="AD769" s="147"/>
      <c r="AE769" s="147"/>
      <c r="AF769" s="147"/>
      <c r="AG769" s="147"/>
      <c r="AH769" s="147"/>
      <c r="AI769" s="147"/>
      <c r="AJ769" s="147"/>
      <c r="AK769" s="147"/>
    </row>
    <row r="770" spans="17:37" s="13" customFormat="1" ht="13" x14ac:dyDescent="0.3">
      <c r="Q770" s="12"/>
      <c r="R770" s="12"/>
      <c r="S770" s="12"/>
      <c r="T770" s="12"/>
      <c r="U770" s="12"/>
      <c r="V770" s="12"/>
      <c r="W770" s="12"/>
      <c r="Y770" s="108"/>
      <c r="AB770" s="147"/>
      <c r="AC770" s="147"/>
      <c r="AD770" s="147"/>
      <c r="AE770" s="147"/>
      <c r="AF770" s="147"/>
      <c r="AG770" s="147"/>
      <c r="AH770" s="147"/>
      <c r="AI770" s="147"/>
      <c r="AJ770" s="147"/>
      <c r="AK770" s="147"/>
    </row>
    <row r="771" spans="17:37" s="13" customFormat="1" ht="13" x14ac:dyDescent="0.3">
      <c r="Q771" s="12"/>
      <c r="R771" s="12"/>
      <c r="S771" s="12"/>
      <c r="T771" s="12"/>
      <c r="U771" s="12"/>
      <c r="V771" s="12"/>
      <c r="W771" s="12"/>
      <c r="Y771" s="108"/>
      <c r="AB771" s="147"/>
      <c r="AC771" s="147"/>
      <c r="AD771" s="147"/>
      <c r="AE771" s="147"/>
      <c r="AF771" s="147"/>
      <c r="AG771" s="147"/>
      <c r="AH771" s="147"/>
      <c r="AI771" s="147"/>
      <c r="AJ771" s="147"/>
      <c r="AK771" s="147"/>
    </row>
    <row r="772" spans="17:37" s="13" customFormat="1" ht="13" x14ac:dyDescent="0.3">
      <c r="Q772" s="12"/>
      <c r="R772" s="12"/>
      <c r="S772" s="12"/>
      <c r="T772" s="12"/>
      <c r="U772" s="12"/>
      <c r="V772" s="12"/>
      <c r="W772" s="12"/>
      <c r="Y772" s="108"/>
      <c r="AB772" s="147"/>
      <c r="AC772" s="147"/>
      <c r="AD772" s="147"/>
      <c r="AE772" s="147"/>
      <c r="AF772" s="147"/>
      <c r="AG772" s="147"/>
      <c r="AH772" s="147"/>
      <c r="AI772" s="147"/>
      <c r="AJ772" s="147"/>
      <c r="AK772" s="147"/>
    </row>
    <row r="773" spans="17:37" s="13" customFormat="1" ht="13" x14ac:dyDescent="0.3">
      <c r="Q773" s="12"/>
      <c r="R773" s="12"/>
      <c r="S773" s="12"/>
      <c r="T773" s="12"/>
      <c r="U773" s="12"/>
      <c r="V773" s="12"/>
      <c r="W773" s="12"/>
      <c r="Y773" s="108"/>
      <c r="AB773" s="147"/>
      <c r="AC773" s="147"/>
      <c r="AD773" s="147"/>
      <c r="AE773" s="147"/>
      <c r="AF773" s="147"/>
      <c r="AG773" s="147"/>
      <c r="AH773" s="147"/>
      <c r="AI773" s="147"/>
      <c r="AJ773" s="147"/>
      <c r="AK773" s="147"/>
    </row>
    <row r="774" spans="17:37" s="13" customFormat="1" ht="13" x14ac:dyDescent="0.3">
      <c r="Q774" s="12"/>
      <c r="R774" s="12"/>
      <c r="S774" s="12"/>
      <c r="T774" s="12"/>
      <c r="U774" s="12"/>
      <c r="V774" s="12"/>
      <c r="W774" s="12"/>
      <c r="Y774" s="108"/>
      <c r="AB774" s="147"/>
      <c r="AC774" s="147"/>
      <c r="AD774" s="147"/>
      <c r="AE774" s="147"/>
      <c r="AF774" s="147"/>
      <c r="AG774" s="147"/>
      <c r="AH774" s="147"/>
      <c r="AI774" s="147"/>
      <c r="AJ774" s="147"/>
      <c r="AK774" s="147"/>
    </row>
    <row r="775" spans="17:37" s="13" customFormat="1" ht="13" x14ac:dyDescent="0.3">
      <c r="Q775" s="12"/>
      <c r="R775" s="12"/>
      <c r="S775" s="12"/>
      <c r="T775" s="12"/>
      <c r="U775" s="12"/>
      <c r="V775" s="12"/>
      <c r="W775" s="12"/>
      <c r="Y775" s="108"/>
      <c r="AB775" s="147"/>
      <c r="AC775" s="147"/>
      <c r="AD775" s="147"/>
      <c r="AE775" s="147"/>
      <c r="AF775" s="147"/>
      <c r="AG775" s="147"/>
      <c r="AH775" s="147"/>
      <c r="AI775" s="147"/>
      <c r="AJ775" s="147"/>
      <c r="AK775" s="147"/>
    </row>
    <row r="776" spans="17:37" s="13" customFormat="1" ht="13" x14ac:dyDescent="0.3">
      <c r="Q776" s="12"/>
      <c r="R776" s="12"/>
      <c r="S776" s="12"/>
      <c r="T776" s="12"/>
      <c r="U776" s="12"/>
      <c r="V776" s="12"/>
      <c r="W776" s="12"/>
      <c r="Y776" s="108"/>
      <c r="AB776" s="147"/>
      <c r="AC776" s="147"/>
      <c r="AD776" s="147"/>
      <c r="AE776" s="147"/>
      <c r="AF776" s="147"/>
      <c r="AG776" s="147"/>
      <c r="AH776" s="147"/>
      <c r="AI776" s="147"/>
      <c r="AJ776" s="147"/>
      <c r="AK776" s="147"/>
    </row>
    <row r="777" spans="17:37" s="13" customFormat="1" ht="13" x14ac:dyDescent="0.3">
      <c r="Q777" s="12"/>
      <c r="R777" s="12"/>
      <c r="S777" s="12"/>
      <c r="T777" s="12"/>
      <c r="U777" s="12"/>
      <c r="V777" s="12"/>
      <c r="W777" s="12"/>
      <c r="Y777" s="108"/>
      <c r="AB777" s="147"/>
      <c r="AC777" s="147"/>
      <c r="AD777" s="147"/>
      <c r="AE777" s="147"/>
      <c r="AF777" s="147"/>
      <c r="AG777" s="147"/>
      <c r="AH777" s="147"/>
      <c r="AI777" s="147"/>
      <c r="AJ777" s="147"/>
      <c r="AK777" s="147"/>
    </row>
    <row r="778" spans="17:37" s="13" customFormat="1" ht="13" x14ac:dyDescent="0.3">
      <c r="Q778" s="12"/>
      <c r="R778" s="12"/>
      <c r="S778" s="12"/>
      <c r="T778" s="12"/>
      <c r="U778" s="12"/>
      <c r="V778" s="12"/>
      <c r="W778" s="12"/>
      <c r="Y778" s="108"/>
      <c r="AB778" s="147"/>
      <c r="AC778" s="147"/>
      <c r="AD778" s="147"/>
      <c r="AE778" s="147"/>
      <c r="AF778" s="147"/>
      <c r="AG778" s="147"/>
      <c r="AH778" s="147"/>
      <c r="AI778" s="147"/>
      <c r="AJ778" s="147"/>
      <c r="AK778" s="147"/>
    </row>
    <row r="779" spans="17:37" s="13" customFormat="1" ht="13" x14ac:dyDescent="0.3">
      <c r="Q779" s="12"/>
      <c r="R779" s="12"/>
      <c r="S779" s="12"/>
      <c r="T779" s="12"/>
      <c r="U779" s="12"/>
      <c r="V779" s="12"/>
      <c r="W779" s="12"/>
      <c r="Y779" s="108"/>
      <c r="AB779" s="147"/>
      <c r="AC779" s="147"/>
      <c r="AD779" s="147"/>
      <c r="AE779" s="147"/>
      <c r="AF779" s="147"/>
      <c r="AG779" s="147"/>
      <c r="AH779" s="147"/>
      <c r="AI779" s="147"/>
      <c r="AJ779" s="147"/>
      <c r="AK779" s="147"/>
    </row>
    <row r="780" spans="17:37" s="13" customFormat="1" ht="13" x14ac:dyDescent="0.3">
      <c r="Q780" s="12"/>
      <c r="R780" s="12"/>
      <c r="S780" s="12"/>
      <c r="T780" s="12"/>
      <c r="U780" s="12"/>
      <c r="V780" s="12"/>
      <c r="W780" s="12"/>
      <c r="Y780" s="108"/>
      <c r="AB780" s="147"/>
      <c r="AC780" s="147"/>
      <c r="AD780" s="147"/>
      <c r="AE780" s="147"/>
      <c r="AF780" s="147"/>
      <c r="AG780" s="147"/>
      <c r="AH780" s="147"/>
      <c r="AI780" s="147"/>
      <c r="AJ780" s="147"/>
      <c r="AK780" s="147"/>
    </row>
    <row r="781" spans="17:37" s="13" customFormat="1" ht="13" x14ac:dyDescent="0.3">
      <c r="Q781" s="12"/>
      <c r="R781" s="12"/>
      <c r="S781" s="12"/>
      <c r="T781" s="12"/>
      <c r="U781" s="12"/>
      <c r="V781" s="12"/>
      <c r="W781" s="12"/>
      <c r="Y781" s="108"/>
      <c r="AB781" s="147"/>
      <c r="AC781" s="147"/>
      <c r="AD781" s="147"/>
      <c r="AE781" s="147"/>
      <c r="AF781" s="147"/>
      <c r="AG781" s="147"/>
      <c r="AH781" s="147"/>
      <c r="AI781" s="147"/>
      <c r="AJ781" s="147"/>
      <c r="AK781" s="147"/>
    </row>
    <row r="782" spans="17:37" s="13" customFormat="1" ht="13" x14ac:dyDescent="0.3">
      <c r="Q782" s="12"/>
      <c r="R782" s="12"/>
      <c r="S782" s="12"/>
      <c r="T782" s="12"/>
      <c r="U782" s="12"/>
      <c r="V782" s="12"/>
      <c r="W782" s="12"/>
      <c r="Y782" s="108"/>
      <c r="AB782" s="147"/>
      <c r="AC782" s="147"/>
      <c r="AD782" s="147"/>
      <c r="AE782" s="147"/>
      <c r="AF782" s="147"/>
      <c r="AG782" s="147"/>
      <c r="AH782" s="147"/>
      <c r="AI782" s="147"/>
      <c r="AJ782" s="147"/>
      <c r="AK782" s="147"/>
    </row>
    <row r="783" spans="17:37" s="13" customFormat="1" ht="13" x14ac:dyDescent="0.3">
      <c r="Q783" s="12"/>
      <c r="R783" s="12"/>
      <c r="S783" s="12"/>
      <c r="T783" s="12"/>
      <c r="U783" s="12"/>
      <c r="V783" s="12"/>
      <c r="W783" s="12"/>
      <c r="Y783" s="108"/>
      <c r="AB783" s="147"/>
      <c r="AC783" s="147"/>
      <c r="AD783" s="147"/>
      <c r="AE783" s="147"/>
      <c r="AF783" s="147"/>
      <c r="AG783" s="147"/>
      <c r="AH783" s="147"/>
      <c r="AI783" s="147"/>
      <c r="AJ783" s="147"/>
      <c r="AK783" s="147"/>
    </row>
    <row r="784" spans="17:37" s="13" customFormat="1" ht="13" x14ac:dyDescent="0.3">
      <c r="Q784" s="12"/>
      <c r="R784" s="12"/>
      <c r="S784" s="12"/>
      <c r="T784" s="12"/>
      <c r="U784" s="12"/>
      <c r="V784" s="12"/>
      <c r="W784" s="12"/>
      <c r="Y784" s="108"/>
      <c r="AB784" s="147"/>
      <c r="AC784" s="147"/>
      <c r="AD784" s="147"/>
      <c r="AE784" s="147"/>
      <c r="AF784" s="147"/>
      <c r="AG784" s="147"/>
      <c r="AH784" s="147"/>
      <c r="AI784" s="147"/>
      <c r="AJ784" s="147"/>
      <c r="AK784" s="147"/>
    </row>
    <row r="785" spans="17:37" s="13" customFormat="1" ht="13" x14ac:dyDescent="0.3">
      <c r="Q785" s="12"/>
      <c r="R785" s="12"/>
      <c r="S785" s="12"/>
      <c r="T785" s="12"/>
      <c r="U785" s="12"/>
      <c r="V785" s="12"/>
      <c r="W785" s="12"/>
      <c r="Y785" s="108"/>
      <c r="AB785" s="147"/>
      <c r="AC785" s="147"/>
      <c r="AD785" s="147"/>
      <c r="AE785" s="147"/>
      <c r="AF785" s="147"/>
      <c r="AG785" s="147"/>
      <c r="AH785" s="147"/>
      <c r="AI785" s="147"/>
      <c r="AJ785" s="147"/>
      <c r="AK785" s="147"/>
    </row>
    <row r="786" spans="17:37" s="13" customFormat="1" ht="13" x14ac:dyDescent="0.3">
      <c r="Q786" s="12"/>
      <c r="R786" s="12"/>
      <c r="S786" s="12"/>
      <c r="T786" s="12"/>
      <c r="U786" s="12"/>
      <c r="V786" s="12"/>
      <c r="W786" s="12"/>
      <c r="Y786" s="108"/>
      <c r="AB786" s="147"/>
      <c r="AC786" s="147"/>
      <c r="AD786" s="147"/>
      <c r="AE786" s="147"/>
      <c r="AF786" s="147"/>
      <c r="AG786" s="147"/>
      <c r="AH786" s="147"/>
      <c r="AI786" s="147"/>
      <c r="AJ786" s="147"/>
      <c r="AK786" s="147"/>
    </row>
    <row r="787" spans="17:37" s="13" customFormat="1" ht="13" x14ac:dyDescent="0.3">
      <c r="Q787" s="12"/>
      <c r="R787" s="12"/>
      <c r="S787" s="12"/>
      <c r="T787" s="12"/>
      <c r="U787" s="12"/>
      <c r="V787" s="12"/>
      <c r="W787" s="12"/>
      <c r="Y787" s="108"/>
      <c r="AB787" s="147"/>
      <c r="AC787" s="147"/>
      <c r="AD787" s="147"/>
      <c r="AE787" s="147"/>
      <c r="AF787" s="147"/>
      <c r="AG787" s="147"/>
      <c r="AH787" s="147"/>
      <c r="AI787" s="147"/>
      <c r="AJ787" s="147"/>
      <c r="AK787" s="147"/>
    </row>
    <row r="788" spans="17:37" s="13" customFormat="1" ht="13" x14ac:dyDescent="0.3">
      <c r="Q788" s="12"/>
      <c r="R788" s="12"/>
      <c r="S788" s="12"/>
      <c r="T788" s="12"/>
      <c r="U788" s="12"/>
      <c r="V788" s="12"/>
      <c r="W788" s="12"/>
      <c r="Y788" s="108"/>
      <c r="AB788" s="147"/>
      <c r="AC788" s="147"/>
      <c r="AD788" s="147"/>
      <c r="AE788" s="147"/>
      <c r="AF788" s="147"/>
      <c r="AG788" s="147"/>
      <c r="AH788" s="147"/>
      <c r="AI788" s="147"/>
      <c r="AJ788" s="147"/>
      <c r="AK788" s="147"/>
    </row>
    <row r="789" spans="17:37" s="13" customFormat="1" ht="13" x14ac:dyDescent="0.3">
      <c r="Q789" s="12"/>
      <c r="R789" s="12"/>
      <c r="S789" s="12"/>
      <c r="T789" s="12"/>
      <c r="U789" s="12"/>
      <c r="V789" s="12"/>
      <c r="W789" s="12"/>
      <c r="Y789" s="108"/>
      <c r="AB789" s="147"/>
      <c r="AC789" s="147"/>
      <c r="AD789" s="147"/>
      <c r="AE789" s="147"/>
      <c r="AF789" s="147"/>
      <c r="AG789" s="147"/>
      <c r="AH789" s="147"/>
      <c r="AI789" s="147"/>
      <c r="AJ789" s="147"/>
      <c r="AK789" s="147"/>
    </row>
    <row r="790" spans="17:37" s="13" customFormat="1" ht="13" x14ac:dyDescent="0.3">
      <c r="Q790" s="12"/>
      <c r="R790" s="12"/>
      <c r="S790" s="12"/>
      <c r="T790" s="12"/>
      <c r="U790" s="12"/>
      <c r="V790" s="12"/>
      <c r="W790" s="12"/>
      <c r="Y790" s="108"/>
      <c r="AB790" s="147"/>
      <c r="AC790" s="147"/>
      <c r="AD790" s="147"/>
      <c r="AE790" s="147"/>
      <c r="AF790" s="147"/>
      <c r="AG790" s="147"/>
      <c r="AH790" s="147"/>
      <c r="AI790" s="147"/>
      <c r="AJ790" s="147"/>
      <c r="AK790" s="147"/>
    </row>
    <row r="791" spans="17:37" s="13" customFormat="1" ht="13" x14ac:dyDescent="0.3">
      <c r="Q791" s="12"/>
      <c r="R791" s="12"/>
      <c r="S791" s="12"/>
      <c r="T791" s="12"/>
      <c r="U791" s="12"/>
      <c r="V791" s="12"/>
      <c r="W791" s="12"/>
      <c r="Y791" s="108"/>
      <c r="AB791" s="147"/>
      <c r="AC791" s="147"/>
      <c r="AD791" s="147"/>
      <c r="AE791" s="147"/>
      <c r="AF791" s="147"/>
      <c r="AG791" s="147"/>
      <c r="AH791" s="147"/>
      <c r="AI791" s="147"/>
      <c r="AJ791" s="147"/>
      <c r="AK791" s="147"/>
    </row>
    <row r="792" spans="17:37" s="13" customFormat="1" ht="13" x14ac:dyDescent="0.3">
      <c r="Q792" s="12"/>
      <c r="R792" s="12"/>
      <c r="S792" s="12"/>
      <c r="T792" s="12"/>
      <c r="U792" s="12"/>
      <c r="V792" s="12"/>
      <c r="W792" s="12"/>
      <c r="Y792" s="108"/>
      <c r="AB792" s="147"/>
      <c r="AC792" s="147"/>
      <c r="AD792" s="147"/>
      <c r="AE792" s="147"/>
      <c r="AF792" s="147"/>
      <c r="AG792" s="147"/>
      <c r="AH792" s="147"/>
      <c r="AI792" s="147"/>
      <c r="AJ792" s="147"/>
      <c r="AK792" s="147"/>
    </row>
    <row r="793" spans="17:37" s="13" customFormat="1" ht="13" x14ac:dyDescent="0.3">
      <c r="Q793" s="12"/>
      <c r="R793" s="12"/>
      <c r="S793" s="12"/>
      <c r="T793" s="12"/>
      <c r="U793" s="12"/>
      <c r="V793" s="12"/>
      <c r="W793" s="12"/>
      <c r="Y793" s="108"/>
      <c r="AB793" s="147"/>
      <c r="AC793" s="147"/>
      <c r="AD793" s="147"/>
      <c r="AE793" s="147"/>
      <c r="AF793" s="147"/>
      <c r="AG793" s="147"/>
      <c r="AH793" s="147"/>
      <c r="AI793" s="147"/>
      <c r="AJ793" s="147"/>
      <c r="AK793" s="147"/>
    </row>
    <row r="794" spans="17:37" s="13" customFormat="1" ht="13" x14ac:dyDescent="0.3">
      <c r="Q794" s="12"/>
      <c r="R794" s="12"/>
      <c r="S794" s="12"/>
      <c r="T794" s="12"/>
      <c r="U794" s="12"/>
      <c r="V794" s="12"/>
      <c r="W794" s="12"/>
      <c r="Y794" s="108"/>
      <c r="AB794" s="147"/>
      <c r="AC794" s="147"/>
      <c r="AD794" s="147"/>
      <c r="AE794" s="147"/>
      <c r="AF794" s="147"/>
      <c r="AG794" s="147"/>
      <c r="AH794" s="147"/>
      <c r="AI794" s="147"/>
      <c r="AJ794" s="147"/>
      <c r="AK794" s="147"/>
    </row>
    <row r="795" spans="17:37" s="13" customFormat="1" ht="13" x14ac:dyDescent="0.3">
      <c r="Q795" s="12"/>
      <c r="R795" s="12"/>
      <c r="S795" s="12"/>
      <c r="T795" s="12"/>
      <c r="U795" s="12"/>
      <c r="V795" s="12"/>
      <c r="W795" s="12"/>
      <c r="Y795" s="108"/>
      <c r="AB795" s="147"/>
      <c r="AC795" s="147"/>
      <c r="AD795" s="147"/>
      <c r="AE795" s="147"/>
      <c r="AF795" s="147"/>
      <c r="AG795" s="147"/>
      <c r="AH795" s="147"/>
      <c r="AI795" s="147"/>
      <c r="AJ795" s="147"/>
      <c r="AK795" s="147"/>
    </row>
    <row r="796" spans="17:37" s="13" customFormat="1" ht="13" x14ac:dyDescent="0.3">
      <c r="Q796" s="12"/>
      <c r="R796" s="12"/>
      <c r="S796" s="12"/>
      <c r="T796" s="12"/>
      <c r="U796" s="12"/>
      <c r="V796" s="12"/>
      <c r="W796" s="12"/>
      <c r="Y796" s="108"/>
      <c r="AB796" s="147"/>
      <c r="AC796" s="147"/>
      <c r="AD796" s="147"/>
      <c r="AE796" s="147"/>
      <c r="AF796" s="147"/>
      <c r="AG796" s="147"/>
      <c r="AH796" s="147"/>
      <c r="AI796" s="147"/>
      <c r="AJ796" s="147"/>
      <c r="AK796" s="147"/>
    </row>
    <row r="797" spans="17:37" s="13" customFormat="1" ht="13" x14ac:dyDescent="0.3">
      <c r="Q797" s="12"/>
      <c r="R797" s="12"/>
      <c r="S797" s="12"/>
      <c r="T797" s="12"/>
      <c r="U797" s="12"/>
      <c r="V797" s="12"/>
      <c r="W797" s="12"/>
      <c r="Y797" s="108"/>
      <c r="AB797" s="147"/>
      <c r="AC797" s="147"/>
      <c r="AD797" s="147"/>
      <c r="AE797" s="147"/>
      <c r="AF797" s="147"/>
      <c r="AG797" s="147"/>
      <c r="AH797" s="147"/>
      <c r="AI797" s="147"/>
      <c r="AJ797" s="147"/>
      <c r="AK797" s="147"/>
    </row>
    <row r="798" spans="17:37" s="13" customFormat="1" ht="13" x14ac:dyDescent="0.3">
      <c r="Q798" s="12"/>
      <c r="R798" s="12"/>
      <c r="S798" s="12"/>
      <c r="T798" s="12"/>
      <c r="U798" s="12"/>
      <c r="V798" s="12"/>
      <c r="W798" s="12"/>
      <c r="Y798" s="108"/>
      <c r="AB798" s="147"/>
      <c r="AC798" s="147"/>
      <c r="AD798" s="147"/>
      <c r="AE798" s="147"/>
      <c r="AF798" s="147"/>
      <c r="AG798" s="147"/>
      <c r="AH798" s="147"/>
      <c r="AI798" s="147"/>
      <c r="AJ798" s="147"/>
      <c r="AK798" s="147"/>
    </row>
    <row r="799" spans="17:37" s="13" customFormat="1" ht="13" x14ac:dyDescent="0.3">
      <c r="Q799" s="12"/>
      <c r="R799" s="12"/>
      <c r="S799" s="12"/>
      <c r="T799" s="12"/>
      <c r="U799" s="12"/>
      <c r="V799" s="12"/>
      <c r="W799" s="12"/>
      <c r="Y799" s="108"/>
      <c r="AB799" s="147"/>
      <c r="AC799" s="147"/>
      <c r="AD799" s="147"/>
      <c r="AE799" s="147"/>
      <c r="AF799" s="147"/>
      <c r="AG799" s="147"/>
      <c r="AH799" s="147"/>
      <c r="AI799" s="147"/>
      <c r="AJ799" s="147"/>
      <c r="AK799" s="147"/>
    </row>
    <row r="800" spans="17:37" s="13" customFormat="1" ht="13" x14ac:dyDescent="0.3">
      <c r="Q800" s="12"/>
      <c r="R800" s="12"/>
      <c r="S800" s="12"/>
      <c r="T800" s="12"/>
      <c r="U800" s="12"/>
      <c r="V800" s="12"/>
      <c r="W800" s="12"/>
      <c r="Y800" s="108"/>
      <c r="AB800" s="147"/>
      <c r="AC800" s="147"/>
      <c r="AD800" s="147"/>
      <c r="AE800" s="147"/>
      <c r="AF800" s="147"/>
      <c r="AG800" s="147"/>
      <c r="AH800" s="147"/>
      <c r="AI800" s="147"/>
      <c r="AJ800" s="147"/>
      <c r="AK800" s="147"/>
    </row>
    <row r="801" spans="17:37" s="13" customFormat="1" ht="13" x14ac:dyDescent="0.3">
      <c r="Q801" s="12"/>
      <c r="R801" s="12"/>
      <c r="S801" s="12"/>
      <c r="T801" s="12"/>
      <c r="U801" s="12"/>
      <c r="V801" s="12"/>
      <c r="W801" s="12"/>
      <c r="Y801" s="108"/>
      <c r="AB801" s="147"/>
      <c r="AC801" s="147"/>
      <c r="AD801" s="147"/>
      <c r="AE801" s="147"/>
      <c r="AF801" s="147"/>
      <c r="AG801" s="147"/>
      <c r="AH801" s="147"/>
      <c r="AI801" s="147"/>
      <c r="AJ801" s="147"/>
      <c r="AK801" s="147"/>
    </row>
    <row r="802" spans="17:37" s="13" customFormat="1" ht="13" x14ac:dyDescent="0.3">
      <c r="Q802" s="12"/>
      <c r="R802" s="12"/>
      <c r="S802" s="12"/>
      <c r="T802" s="12"/>
      <c r="U802" s="12"/>
      <c r="V802" s="12"/>
      <c r="W802" s="12"/>
      <c r="Y802" s="108"/>
      <c r="AB802" s="147"/>
      <c r="AC802" s="147"/>
      <c r="AD802" s="147"/>
      <c r="AE802" s="147"/>
      <c r="AF802" s="147"/>
      <c r="AG802" s="147"/>
      <c r="AH802" s="147"/>
      <c r="AI802" s="147"/>
      <c r="AJ802" s="147"/>
      <c r="AK802" s="147"/>
    </row>
    <row r="803" spans="17:37" s="13" customFormat="1" ht="13" x14ac:dyDescent="0.3">
      <c r="Q803" s="12"/>
      <c r="R803" s="12"/>
      <c r="S803" s="12"/>
      <c r="T803" s="12"/>
      <c r="U803" s="12"/>
      <c r="V803" s="12"/>
      <c r="W803" s="12"/>
      <c r="Y803" s="108"/>
      <c r="AB803" s="147"/>
      <c r="AC803" s="147"/>
      <c r="AD803" s="147"/>
      <c r="AE803" s="147"/>
      <c r="AF803" s="147"/>
      <c r="AG803" s="147"/>
      <c r="AH803" s="147"/>
      <c r="AI803" s="147"/>
      <c r="AJ803" s="147"/>
      <c r="AK803" s="147"/>
    </row>
    <row r="804" spans="17:37" s="13" customFormat="1" ht="13" x14ac:dyDescent="0.3">
      <c r="Q804" s="12"/>
      <c r="R804" s="12"/>
      <c r="S804" s="12"/>
      <c r="T804" s="12"/>
      <c r="U804" s="12"/>
      <c r="V804" s="12"/>
      <c r="W804" s="12"/>
      <c r="Y804" s="108"/>
      <c r="AB804" s="147"/>
      <c r="AC804" s="147"/>
      <c r="AD804" s="147"/>
      <c r="AE804" s="147"/>
      <c r="AF804" s="147"/>
      <c r="AG804" s="147"/>
      <c r="AH804" s="147"/>
      <c r="AI804" s="147"/>
      <c r="AJ804" s="147"/>
      <c r="AK804" s="147"/>
    </row>
    <row r="805" spans="17:37" s="13" customFormat="1" ht="13" x14ac:dyDescent="0.3">
      <c r="Q805" s="12"/>
      <c r="R805" s="12"/>
      <c r="S805" s="12"/>
      <c r="T805" s="12"/>
      <c r="U805" s="12"/>
      <c r="V805" s="12"/>
      <c r="W805" s="12"/>
      <c r="Y805" s="108"/>
      <c r="AB805" s="147"/>
      <c r="AC805" s="147"/>
      <c r="AD805" s="147"/>
      <c r="AE805" s="147"/>
      <c r="AF805" s="147"/>
      <c r="AG805" s="147"/>
      <c r="AH805" s="147"/>
      <c r="AI805" s="147"/>
      <c r="AJ805" s="147"/>
      <c r="AK805" s="147"/>
    </row>
    <row r="806" spans="17:37" s="13" customFormat="1" ht="13" x14ac:dyDescent="0.3">
      <c r="Q806" s="12"/>
      <c r="R806" s="12"/>
      <c r="S806" s="12"/>
      <c r="T806" s="12"/>
      <c r="U806" s="12"/>
      <c r="V806" s="12"/>
      <c r="W806" s="12"/>
      <c r="Y806" s="108"/>
      <c r="AB806" s="147"/>
      <c r="AC806" s="147"/>
      <c r="AD806" s="147"/>
      <c r="AE806" s="147"/>
      <c r="AF806" s="147"/>
      <c r="AG806" s="147"/>
      <c r="AH806" s="147"/>
      <c r="AI806" s="147"/>
      <c r="AJ806" s="147"/>
      <c r="AK806" s="147"/>
    </row>
    <row r="807" spans="17:37" s="13" customFormat="1" ht="13" x14ac:dyDescent="0.3">
      <c r="Q807" s="12"/>
      <c r="R807" s="12"/>
      <c r="S807" s="12"/>
      <c r="T807" s="12"/>
      <c r="U807" s="12"/>
      <c r="V807" s="12"/>
      <c r="W807" s="12"/>
      <c r="Y807" s="108"/>
      <c r="AB807" s="147"/>
      <c r="AC807" s="147"/>
      <c r="AD807" s="147"/>
      <c r="AE807" s="147"/>
      <c r="AF807" s="147"/>
      <c r="AG807" s="147"/>
      <c r="AH807" s="147"/>
      <c r="AI807" s="147"/>
      <c r="AJ807" s="147"/>
      <c r="AK807" s="147"/>
    </row>
    <row r="808" spans="17:37" s="13" customFormat="1" ht="13" x14ac:dyDescent="0.3">
      <c r="Q808" s="12"/>
      <c r="R808" s="12"/>
      <c r="S808" s="12"/>
      <c r="T808" s="12"/>
      <c r="U808" s="12"/>
      <c r="V808" s="12"/>
      <c r="W808" s="12"/>
      <c r="Y808" s="108"/>
      <c r="AB808" s="147"/>
      <c r="AC808" s="147"/>
      <c r="AD808" s="147"/>
      <c r="AE808" s="147"/>
      <c r="AF808" s="147"/>
      <c r="AG808" s="147"/>
      <c r="AH808" s="147"/>
      <c r="AI808" s="147"/>
      <c r="AJ808" s="147"/>
      <c r="AK808" s="147"/>
    </row>
    <row r="809" spans="17:37" s="13" customFormat="1" ht="13" x14ac:dyDescent="0.3">
      <c r="Q809" s="12"/>
      <c r="R809" s="12"/>
      <c r="S809" s="12"/>
      <c r="T809" s="12"/>
      <c r="U809" s="12"/>
      <c r="V809" s="12"/>
      <c r="W809" s="12"/>
      <c r="Y809" s="108"/>
      <c r="AB809" s="147"/>
      <c r="AC809" s="147"/>
      <c r="AD809" s="147"/>
      <c r="AE809" s="147"/>
      <c r="AF809" s="147"/>
      <c r="AG809" s="147"/>
      <c r="AH809" s="147"/>
      <c r="AI809" s="147"/>
      <c r="AJ809" s="147"/>
      <c r="AK809" s="147"/>
    </row>
    <row r="810" spans="17:37" s="13" customFormat="1" ht="13" x14ac:dyDescent="0.3">
      <c r="Q810" s="12"/>
      <c r="R810" s="12"/>
      <c r="S810" s="12"/>
      <c r="T810" s="12"/>
      <c r="U810" s="12"/>
      <c r="V810" s="12"/>
      <c r="W810" s="12"/>
      <c r="Y810" s="108"/>
      <c r="AB810" s="147"/>
      <c r="AC810" s="147"/>
      <c r="AD810" s="147"/>
      <c r="AE810" s="147"/>
      <c r="AF810" s="147"/>
      <c r="AG810" s="147"/>
      <c r="AH810" s="147"/>
      <c r="AI810" s="147"/>
      <c r="AJ810" s="147"/>
      <c r="AK810" s="147"/>
    </row>
    <row r="811" spans="17:37" s="13" customFormat="1" ht="13" x14ac:dyDescent="0.3">
      <c r="Q811" s="12"/>
      <c r="R811" s="12"/>
      <c r="S811" s="12"/>
      <c r="T811" s="12"/>
      <c r="U811" s="12"/>
      <c r="V811" s="12"/>
      <c r="W811" s="12"/>
      <c r="Y811" s="108"/>
      <c r="AB811" s="147"/>
      <c r="AC811" s="147"/>
      <c r="AD811" s="147"/>
      <c r="AE811" s="147"/>
      <c r="AF811" s="147"/>
      <c r="AG811" s="147"/>
      <c r="AH811" s="147"/>
      <c r="AI811" s="147"/>
      <c r="AJ811" s="147"/>
      <c r="AK811" s="147"/>
    </row>
    <row r="812" spans="17:37" s="13" customFormat="1" ht="13" x14ac:dyDescent="0.3">
      <c r="Q812" s="12"/>
      <c r="R812" s="12"/>
      <c r="S812" s="12"/>
      <c r="T812" s="12"/>
      <c r="U812" s="12"/>
      <c r="V812" s="12"/>
      <c r="W812" s="12"/>
      <c r="Y812" s="108"/>
      <c r="AB812" s="147"/>
      <c r="AC812" s="147"/>
      <c r="AD812" s="147"/>
      <c r="AE812" s="147"/>
      <c r="AF812" s="147"/>
      <c r="AG812" s="147"/>
      <c r="AH812" s="147"/>
      <c r="AI812" s="147"/>
      <c r="AJ812" s="147"/>
      <c r="AK812" s="147"/>
    </row>
    <row r="813" spans="17:37" s="13" customFormat="1" ht="13" x14ac:dyDescent="0.3">
      <c r="Q813" s="12"/>
      <c r="R813" s="12"/>
      <c r="S813" s="12"/>
      <c r="T813" s="12"/>
      <c r="U813" s="12"/>
      <c r="V813" s="12"/>
      <c r="W813" s="12"/>
      <c r="Y813" s="108"/>
      <c r="AB813" s="147"/>
      <c r="AC813" s="147"/>
      <c r="AD813" s="147"/>
      <c r="AE813" s="147"/>
      <c r="AF813" s="147"/>
      <c r="AG813" s="147"/>
      <c r="AH813" s="147"/>
      <c r="AI813" s="147"/>
      <c r="AJ813" s="147"/>
      <c r="AK813" s="147"/>
    </row>
    <row r="814" spans="17:37" s="13" customFormat="1" ht="13" x14ac:dyDescent="0.3">
      <c r="Q814" s="12"/>
      <c r="R814" s="12"/>
      <c r="S814" s="12"/>
      <c r="T814" s="12"/>
      <c r="U814" s="12"/>
      <c r="V814" s="12"/>
      <c r="W814" s="12"/>
      <c r="Y814" s="108"/>
      <c r="AB814" s="147"/>
      <c r="AC814" s="147"/>
      <c r="AD814" s="147"/>
      <c r="AE814" s="147"/>
      <c r="AF814" s="147"/>
      <c r="AG814" s="147"/>
      <c r="AH814" s="147"/>
      <c r="AI814" s="147"/>
      <c r="AJ814" s="147"/>
      <c r="AK814" s="147"/>
    </row>
    <row r="815" spans="17:37" s="13" customFormat="1" ht="13" x14ac:dyDescent="0.3">
      <c r="Q815" s="12"/>
      <c r="R815" s="12"/>
      <c r="S815" s="12"/>
      <c r="T815" s="12"/>
      <c r="U815" s="12"/>
      <c r="V815" s="12"/>
      <c r="W815" s="12"/>
      <c r="Y815" s="108"/>
      <c r="AB815" s="147"/>
      <c r="AC815" s="147"/>
      <c r="AD815" s="147"/>
      <c r="AE815" s="147"/>
      <c r="AF815" s="147"/>
      <c r="AG815" s="147"/>
      <c r="AH815" s="147"/>
      <c r="AI815" s="147"/>
      <c r="AJ815" s="147"/>
      <c r="AK815" s="147"/>
    </row>
    <row r="816" spans="17:37" s="13" customFormat="1" ht="13" x14ac:dyDescent="0.3">
      <c r="Q816" s="12"/>
      <c r="R816" s="12"/>
      <c r="S816" s="12"/>
      <c r="T816" s="12"/>
      <c r="U816" s="12"/>
      <c r="V816" s="12"/>
      <c r="W816" s="12"/>
      <c r="Y816" s="108"/>
      <c r="AB816" s="147"/>
      <c r="AC816" s="147"/>
      <c r="AD816" s="147"/>
      <c r="AE816" s="147"/>
      <c r="AF816" s="147"/>
      <c r="AG816" s="147"/>
      <c r="AH816" s="147"/>
      <c r="AI816" s="147"/>
      <c r="AJ816" s="147"/>
      <c r="AK816" s="147"/>
    </row>
    <row r="817" spans="1:37" s="13" customFormat="1" ht="13" x14ac:dyDescent="0.3">
      <c r="Q817" s="12"/>
      <c r="R817" s="12"/>
      <c r="S817" s="12"/>
      <c r="T817" s="12"/>
      <c r="U817" s="12"/>
      <c r="V817" s="12"/>
      <c r="W817" s="12"/>
      <c r="Y817" s="108"/>
      <c r="AB817" s="147"/>
      <c r="AC817" s="147"/>
      <c r="AD817" s="147"/>
      <c r="AE817" s="147"/>
      <c r="AF817" s="147"/>
      <c r="AG817" s="147"/>
      <c r="AH817" s="147"/>
      <c r="AI817" s="147"/>
      <c r="AJ817" s="147"/>
      <c r="AK817" s="147"/>
    </row>
    <row r="818" spans="1:37" s="13" customFormat="1" ht="13" x14ac:dyDescent="0.3">
      <c r="Q818" s="12"/>
      <c r="R818" s="12"/>
      <c r="S818" s="12"/>
      <c r="T818" s="12"/>
      <c r="U818" s="12"/>
      <c r="V818" s="12"/>
      <c r="W818" s="12"/>
      <c r="Y818" s="108"/>
      <c r="AB818" s="147"/>
      <c r="AC818" s="147"/>
      <c r="AD818" s="147"/>
      <c r="AE818" s="147"/>
      <c r="AF818" s="147"/>
      <c r="AG818" s="147"/>
      <c r="AH818" s="147"/>
      <c r="AI818" s="147"/>
      <c r="AJ818" s="147"/>
      <c r="AK818" s="147"/>
    </row>
    <row r="819" spans="1:37" s="13" customFormat="1" ht="13" x14ac:dyDescent="0.3">
      <c r="Q819" s="12"/>
      <c r="R819" s="12"/>
      <c r="S819" s="12"/>
      <c r="T819" s="12"/>
      <c r="U819" s="12"/>
      <c r="V819" s="12"/>
      <c r="W819" s="12"/>
      <c r="Y819" s="108"/>
      <c r="AB819" s="147"/>
      <c r="AC819" s="147"/>
      <c r="AD819" s="147"/>
      <c r="AE819" s="147"/>
      <c r="AF819" s="147"/>
      <c r="AG819" s="147"/>
      <c r="AH819" s="147"/>
      <c r="AI819" s="147"/>
      <c r="AJ819" s="147"/>
      <c r="AK819" s="147"/>
    </row>
    <row r="820" spans="1:37"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37"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37"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37"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37"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37"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37"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37"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37"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37"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37"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37"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37"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37"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37"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c r="AC834"/>
      <c r="AD834"/>
      <c r="AE834"/>
      <c r="AF834"/>
      <c r="AG834"/>
      <c r="AH834"/>
      <c r="AI834"/>
      <c r="AJ834"/>
      <c r="AK834"/>
    </row>
    <row r="835" spans="1:37"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c r="AC835"/>
      <c r="AD835"/>
      <c r="AE835"/>
      <c r="AF835"/>
      <c r="AG835"/>
      <c r="AH835"/>
      <c r="AI835"/>
      <c r="AJ835"/>
      <c r="AK835"/>
    </row>
    <row r="836" spans="1:37"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c r="AC836"/>
      <c r="AD836"/>
      <c r="AE836"/>
      <c r="AF836"/>
      <c r="AG836"/>
      <c r="AH836"/>
      <c r="AI836"/>
      <c r="AJ836"/>
      <c r="AK836"/>
    </row>
    <row r="837" spans="1:37"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c r="AC837"/>
      <c r="AD837"/>
      <c r="AE837"/>
      <c r="AF837"/>
      <c r="AG837"/>
      <c r="AH837"/>
      <c r="AI837"/>
      <c r="AJ837"/>
      <c r="AK837"/>
    </row>
    <row r="838" spans="1:37"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c r="AC838"/>
      <c r="AD838"/>
      <c r="AE838"/>
      <c r="AF838"/>
      <c r="AG838"/>
      <c r="AH838"/>
      <c r="AI838"/>
      <c r="AJ838"/>
      <c r="AK838"/>
    </row>
    <row r="839" spans="1:37"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c r="AC839"/>
      <c r="AD839"/>
      <c r="AE839"/>
      <c r="AF839"/>
      <c r="AG839"/>
      <c r="AH839"/>
      <c r="AI839"/>
      <c r="AJ839"/>
      <c r="AK839"/>
    </row>
    <row r="840" spans="1:37"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c r="AC840"/>
      <c r="AD840"/>
      <c r="AE840"/>
      <c r="AF840"/>
      <c r="AG840"/>
      <c r="AH840"/>
      <c r="AI840"/>
      <c r="AJ840"/>
      <c r="AK840"/>
    </row>
    <row r="841" spans="1:37"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c r="AC841"/>
      <c r="AD841"/>
      <c r="AE841"/>
      <c r="AF841"/>
      <c r="AG841"/>
      <c r="AH841"/>
      <c r="AI841"/>
      <c r="AJ841"/>
      <c r="AK841"/>
    </row>
    <row r="842" spans="1:37"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c r="AC842"/>
      <c r="AD842"/>
      <c r="AE842"/>
      <c r="AF842"/>
      <c r="AG842"/>
      <c r="AH842"/>
      <c r="AI842"/>
      <c r="AJ842"/>
      <c r="AK842"/>
    </row>
    <row r="843" spans="1:37"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c r="AC843"/>
      <c r="AD843"/>
      <c r="AE843"/>
      <c r="AF843"/>
      <c r="AG843"/>
      <c r="AH843"/>
      <c r="AI843"/>
      <c r="AJ843"/>
      <c r="AK843"/>
    </row>
    <row r="844" spans="1:37"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c r="AC844"/>
      <c r="AD844"/>
      <c r="AE844"/>
      <c r="AF844"/>
      <c r="AG844"/>
      <c r="AH844"/>
      <c r="AI844"/>
      <c r="AJ844"/>
      <c r="AK844"/>
    </row>
    <row r="845" spans="1:37"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c r="AC845"/>
      <c r="AD845"/>
      <c r="AE845"/>
      <c r="AF845"/>
      <c r="AG845"/>
      <c r="AH845"/>
      <c r="AI845"/>
      <c r="AJ845"/>
      <c r="AK845"/>
    </row>
    <row r="846" spans="1:37"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c r="AC846"/>
      <c r="AD846"/>
      <c r="AE846"/>
      <c r="AF846"/>
      <c r="AG846"/>
      <c r="AH846"/>
      <c r="AI846"/>
      <c r="AJ846"/>
      <c r="AK846"/>
    </row>
    <row r="847" spans="1:37"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c r="AC847"/>
      <c r="AD847"/>
      <c r="AE847"/>
      <c r="AF847"/>
      <c r="AG847"/>
      <c r="AH847"/>
      <c r="AI847"/>
      <c r="AJ847"/>
      <c r="AK847"/>
    </row>
    <row r="848" spans="1:37" ht="13" x14ac:dyDescent="0.3">
      <c r="A848" s="131"/>
      <c r="B848" s="131"/>
      <c r="C848" s="131"/>
      <c r="D848" s="131"/>
      <c r="E848" s="131"/>
      <c r="F848" s="131"/>
      <c r="G848" s="131"/>
      <c r="H848" s="131"/>
      <c r="I848" s="131"/>
      <c r="J848" s="131"/>
      <c r="K848" s="131"/>
      <c r="L848" s="131"/>
      <c r="M848" s="131"/>
      <c r="N848" s="131"/>
      <c r="O848" s="131"/>
      <c r="P848" s="131"/>
      <c r="Q848" s="170"/>
      <c r="R848" s="170"/>
      <c r="S848" s="170"/>
      <c r="T848" s="170"/>
      <c r="U848" s="170"/>
      <c r="V848" s="170"/>
      <c r="W848" s="170"/>
      <c r="X848" s="131"/>
      <c r="Y848" s="108"/>
      <c r="AB848"/>
      <c r="AC848"/>
      <c r="AD848"/>
      <c r="AE848"/>
      <c r="AF848"/>
      <c r="AG848"/>
      <c r="AH848"/>
      <c r="AI848"/>
      <c r="AJ848"/>
      <c r="AK848"/>
    </row>
    <row r="849" spans="1:37" ht="13" x14ac:dyDescent="0.3">
      <c r="A849" s="131"/>
      <c r="B849" s="131"/>
      <c r="C849" s="131"/>
      <c r="D849" s="131"/>
      <c r="E849" s="131"/>
      <c r="F849" s="131"/>
      <c r="G849" s="131"/>
      <c r="H849" s="131"/>
      <c r="I849" s="131"/>
      <c r="J849" s="131"/>
      <c r="K849" s="131"/>
      <c r="L849" s="131"/>
      <c r="M849" s="131"/>
      <c r="N849" s="131"/>
      <c r="O849" s="131"/>
      <c r="P849" s="131"/>
      <c r="Q849" s="170"/>
      <c r="R849" s="170"/>
      <c r="S849" s="170"/>
      <c r="T849" s="170"/>
      <c r="U849" s="170"/>
      <c r="V849" s="170"/>
      <c r="W849" s="170"/>
      <c r="X849" s="131"/>
      <c r="Y849" s="108"/>
      <c r="AB849"/>
      <c r="AC849"/>
      <c r="AD849"/>
      <c r="AE849"/>
      <c r="AF849"/>
      <c r="AG849"/>
      <c r="AH849"/>
      <c r="AI849"/>
      <c r="AJ849"/>
      <c r="AK849"/>
    </row>
    <row r="850" spans="1:37" ht="13" x14ac:dyDescent="0.3">
      <c r="A850" s="131"/>
      <c r="B850" s="131"/>
      <c r="C850" s="131"/>
      <c r="D850" s="131"/>
      <c r="E850" s="131"/>
      <c r="F850" s="131"/>
      <c r="G850" s="131"/>
      <c r="H850" s="131"/>
      <c r="I850" s="131"/>
      <c r="J850" s="131"/>
      <c r="K850" s="131"/>
      <c r="L850" s="131"/>
      <c r="M850" s="131"/>
      <c r="N850" s="131"/>
      <c r="O850" s="131"/>
      <c r="P850" s="131"/>
      <c r="Q850" s="170"/>
      <c r="R850" s="170"/>
      <c r="S850" s="170"/>
      <c r="T850" s="170"/>
      <c r="U850" s="170"/>
      <c r="V850" s="170"/>
      <c r="W850" s="170"/>
      <c r="X850" s="131"/>
      <c r="Y850" s="108"/>
      <c r="AB850"/>
      <c r="AC850"/>
      <c r="AD850"/>
      <c r="AE850"/>
      <c r="AF850"/>
      <c r="AG850"/>
      <c r="AH850"/>
      <c r="AI850"/>
      <c r="AJ850"/>
      <c r="AK850"/>
    </row>
    <row r="851" spans="1:37" ht="13" x14ac:dyDescent="0.3">
      <c r="A851" s="131"/>
      <c r="B851" s="131"/>
      <c r="C851" s="131"/>
      <c r="D851" s="131"/>
      <c r="E851" s="131"/>
      <c r="F851" s="131"/>
      <c r="G851" s="131"/>
      <c r="H851" s="131"/>
      <c r="I851" s="131"/>
      <c r="J851" s="131"/>
      <c r="K851" s="131"/>
      <c r="L851" s="131"/>
      <c r="M851" s="131"/>
      <c r="N851" s="131"/>
      <c r="O851" s="131"/>
      <c r="P851" s="131"/>
      <c r="Q851" s="170"/>
      <c r="R851" s="170"/>
      <c r="S851" s="170"/>
      <c r="T851" s="170"/>
      <c r="U851" s="170"/>
      <c r="V851" s="170"/>
      <c r="W851" s="170"/>
      <c r="X851" s="131"/>
      <c r="Y851" s="108"/>
      <c r="AB851"/>
      <c r="AC851"/>
      <c r="AD851"/>
      <c r="AE851"/>
      <c r="AF851"/>
      <c r="AG851"/>
      <c r="AH851"/>
      <c r="AI851"/>
      <c r="AJ851"/>
      <c r="AK851"/>
    </row>
    <row r="852" spans="1:37" ht="13" x14ac:dyDescent="0.3">
      <c r="A852" s="131"/>
      <c r="B852" s="131"/>
      <c r="C852" s="131"/>
      <c r="D852" s="131"/>
      <c r="E852" s="131"/>
      <c r="F852" s="131"/>
      <c r="G852" s="131"/>
      <c r="H852" s="131"/>
      <c r="I852" s="131"/>
      <c r="J852" s="131"/>
      <c r="K852" s="131"/>
      <c r="L852" s="131"/>
      <c r="M852" s="131"/>
      <c r="N852" s="131"/>
      <c r="O852" s="131"/>
      <c r="P852" s="131"/>
      <c r="Q852" s="170"/>
      <c r="R852" s="170"/>
      <c r="S852" s="170"/>
      <c r="T852" s="170"/>
      <c r="U852" s="170"/>
      <c r="V852" s="170"/>
      <c r="W852" s="170"/>
      <c r="X852" s="131"/>
      <c r="Y852" s="108"/>
      <c r="AB852"/>
      <c r="AC852"/>
      <c r="AD852"/>
      <c r="AE852"/>
      <c r="AF852"/>
      <c r="AG852"/>
      <c r="AH852"/>
      <c r="AI852"/>
      <c r="AJ852"/>
      <c r="AK852"/>
    </row>
    <row r="853" spans="1:37" ht="13" x14ac:dyDescent="0.3">
      <c r="A853" s="131"/>
      <c r="B853" s="131"/>
      <c r="C853" s="131"/>
      <c r="D853" s="131"/>
      <c r="E853" s="131"/>
      <c r="F853" s="131"/>
      <c r="G853" s="131"/>
      <c r="H853" s="131"/>
      <c r="I853" s="131"/>
      <c r="J853" s="131"/>
      <c r="K853" s="131"/>
      <c r="L853" s="131"/>
      <c r="M853" s="131"/>
      <c r="N853" s="131"/>
      <c r="O853" s="131"/>
      <c r="P853" s="131"/>
      <c r="Q853" s="170"/>
      <c r="R853" s="170"/>
      <c r="S853" s="170"/>
      <c r="T853" s="170"/>
      <c r="U853" s="170"/>
      <c r="V853" s="170"/>
      <c r="W853" s="170"/>
      <c r="X853" s="131"/>
      <c r="Y853" s="108"/>
      <c r="AB853"/>
      <c r="AC853"/>
      <c r="AD853"/>
      <c r="AE853"/>
      <c r="AF853"/>
      <c r="AG853"/>
      <c r="AH853"/>
      <c r="AI853"/>
      <c r="AJ853"/>
      <c r="AK853"/>
    </row>
    <row r="854" spans="1:37" ht="13" x14ac:dyDescent="0.3">
      <c r="A854" s="131"/>
      <c r="B854" s="131"/>
      <c r="C854" s="131"/>
      <c r="D854" s="131"/>
      <c r="E854" s="131"/>
      <c r="F854" s="131"/>
      <c r="G854" s="131"/>
      <c r="H854" s="131"/>
      <c r="I854" s="131"/>
      <c r="J854" s="131"/>
      <c r="K854" s="131"/>
      <c r="L854" s="131"/>
      <c r="M854" s="131"/>
      <c r="N854" s="131"/>
      <c r="O854" s="131"/>
      <c r="P854" s="131"/>
      <c r="Q854" s="170"/>
      <c r="R854" s="170"/>
      <c r="S854" s="170"/>
      <c r="T854" s="170"/>
      <c r="U854" s="170"/>
      <c r="V854" s="170"/>
      <c r="W854" s="170"/>
      <c r="X854" s="131"/>
      <c r="Y854" s="108"/>
      <c r="AB854"/>
      <c r="AC854"/>
      <c r="AD854"/>
      <c r="AE854"/>
      <c r="AF854"/>
      <c r="AG854"/>
      <c r="AH854"/>
      <c r="AI854"/>
      <c r="AJ854"/>
      <c r="AK854"/>
    </row>
    <row r="855" spans="1:37" ht="13" x14ac:dyDescent="0.3">
      <c r="A855" s="131"/>
      <c r="B855" s="131"/>
      <c r="C855" s="131"/>
      <c r="D855" s="131"/>
      <c r="E855" s="131"/>
      <c r="F855" s="131"/>
      <c r="G855" s="131"/>
      <c r="H855" s="131"/>
      <c r="I855" s="131"/>
      <c r="J855" s="131"/>
      <c r="K855" s="131"/>
      <c r="L855" s="131"/>
      <c r="M855" s="131"/>
      <c r="N855" s="131"/>
      <c r="O855" s="131"/>
      <c r="P855" s="131"/>
      <c r="Q855" s="170"/>
      <c r="R855" s="170"/>
      <c r="S855" s="170"/>
      <c r="T855" s="170"/>
      <c r="U855" s="170"/>
      <c r="V855" s="170"/>
      <c r="W855" s="170"/>
      <c r="X855" s="131"/>
      <c r="Y855" s="108"/>
      <c r="AB855"/>
      <c r="AC855"/>
      <c r="AD855"/>
      <c r="AE855"/>
      <c r="AF855"/>
      <c r="AG855"/>
      <c r="AH855"/>
      <c r="AI855"/>
      <c r="AJ855"/>
      <c r="AK855"/>
    </row>
    <row r="856" spans="1:37" ht="13" x14ac:dyDescent="0.3">
      <c r="A856" s="131"/>
      <c r="B856" s="131"/>
      <c r="C856" s="131"/>
      <c r="D856" s="131"/>
      <c r="E856" s="131"/>
      <c r="F856" s="131"/>
      <c r="G856" s="131"/>
      <c r="H856" s="131"/>
      <c r="I856" s="131"/>
      <c r="J856" s="131"/>
      <c r="K856" s="131"/>
      <c r="L856" s="131"/>
      <c r="M856" s="131"/>
      <c r="N856" s="131"/>
      <c r="O856" s="131"/>
      <c r="P856" s="131"/>
      <c r="Q856" s="170"/>
      <c r="R856" s="170"/>
      <c r="S856" s="170"/>
      <c r="T856" s="170"/>
      <c r="U856" s="170"/>
      <c r="V856" s="170"/>
      <c r="W856" s="170"/>
      <c r="X856" s="131"/>
      <c r="Y856" s="108"/>
      <c r="AB856"/>
      <c r="AC856"/>
      <c r="AD856"/>
      <c r="AE856"/>
      <c r="AF856"/>
      <c r="AG856"/>
      <c r="AH856"/>
      <c r="AI856"/>
      <c r="AJ856"/>
      <c r="AK856"/>
    </row>
    <row r="857" spans="1:37" ht="13" x14ac:dyDescent="0.3">
      <c r="A857" s="131"/>
      <c r="B857" s="131"/>
      <c r="C857" s="131"/>
      <c r="D857" s="131"/>
      <c r="E857" s="131"/>
      <c r="F857" s="131"/>
      <c r="G857" s="131"/>
      <c r="H857" s="131"/>
      <c r="I857" s="131"/>
      <c r="J857" s="131"/>
      <c r="K857" s="131"/>
      <c r="L857" s="131"/>
      <c r="M857" s="131"/>
      <c r="N857" s="131"/>
      <c r="O857" s="131"/>
      <c r="P857" s="131"/>
      <c r="Q857" s="170"/>
      <c r="R857" s="170"/>
      <c r="S857" s="170"/>
      <c r="T857" s="170"/>
      <c r="U857" s="170"/>
      <c r="V857" s="170"/>
      <c r="W857" s="170"/>
      <c r="X857" s="131"/>
      <c r="Y857" s="108"/>
      <c r="AB857"/>
      <c r="AC857"/>
      <c r="AD857"/>
      <c r="AE857"/>
      <c r="AF857"/>
      <c r="AG857"/>
      <c r="AH857"/>
      <c r="AI857"/>
      <c r="AJ857"/>
      <c r="AK857"/>
    </row>
    <row r="858" spans="1:37" ht="13" x14ac:dyDescent="0.3">
      <c r="A858" s="131"/>
      <c r="B858" s="131"/>
      <c r="C858" s="131"/>
      <c r="D858" s="131"/>
      <c r="E858" s="131"/>
      <c r="F858" s="131"/>
      <c r="G858" s="131"/>
      <c r="H858" s="131"/>
      <c r="I858" s="131"/>
      <c r="J858" s="131"/>
      <c r="K858" s="131"/>
      <c r="L858" s="131"/>
      <c r="M858" s="131"/>
      <c r="N858" s="131"/>
      <c r="O858" s="131"/>
      <c r="P858" s="131"/>
      <c r="Q858" s="170"/>
      <c r="R858" s="170"/>
      <c r="S858" s="170"/>
      <c r="T858" s="170"/>
      <c r="U858" s="170"/>
      <c r="V858" s="170"/>
      <c r="W858" s="170"/>
      <c r="X858" s="131"/>
      <c r="Y858" s="108"/>
      <c r="AB858"/>
      <c r="AC858"/>
      <c r="AD858"/>
      <c r="AE858"/>
      <c r="AF858"/>
      <c r="AG858"/>
      <c r="AH858"/>
      <c r="AI858"/>
      <c r="AJ858"/>
      <c r="AK858"/>
    </row>
    <row r="859" spans="1:37" ht="13" x14ac:dyDescent="0.3">
      <c r="A859" s="131"/>
      <c r="B859" s="131"/>
      <c r="C859" s="131"/>
      <c r="D859" s="131"/>
      <c r="E859" s="131"/>
      <c r="F859" s="131"/>
      <c r="G859" s="131"/>
      <c r="H859" s="131"/>
      <c r="I859" s="131"/>
      <c r="J859" s="131"/>
      <c r="K859" s="131"/>
      <c r="L859" s="131"/>
      <c r="M859" s="131"/>
      <c r="N859" s="131"/>
      <c r="O859" s="131"/>
      <c r="P859" s="131"/>
      <c r="Q859" s="170"/>
      <c r="R859" s="170"/>
      <c r="S859" s="170"/>
      <c r="T859" s="170"/>
      <c r="U859" s="170"/>
      <c r="V859" s="170"/>
      <c r="W859" s="170"/>
      <c r="X859" s="131"/>
      <c r="Y859" s="108"/>
      <c r="AB859"/>
      <c r="AC859"/>
      <c r="AD859"/>
      <c r="AE859"/>
      <c r="AF859"/>
      <c r="AG859"/>
      <c r="AH859"/>
      <c r="AI859"/>
      <c r="AJ859"/>
      <c r="AK859"/>
    </row>
    <row r="860" spans="1:37" ht="13" x14ac:dyDescent="0.3">
      <c r="A860" s="131"/>
      <c r="B860" s="131"/>
      <c r="C860" s="131"/>
      <c r="D860" s="131"/>
      <c r="E860" s="131"/>
      <c r="F860" s="131"/>
      <c r="G860" s="131"/>
      <c r="H860" s="131"/>
      <c r="I860" s="131"/>
      <c r="J860" s="131"/>
      <c r="K860" s="131"/>
      <c r="L860" s="131"/>
      <c r="M860" s="131"/>
      <c r="N860" s="131"/>
      <c r="O860" s="131"/>
      <c r="P860" s="131"/>
      <c r="Q860" s="170"/>
      <c r="R860" s="170"/>
      <c r="S860" s="170"/>
      <c r="T860" s="170"/>
      <c r="U860" s="170"/>
      <c r="V860" s="170"/>
      <c r="W860" s="170"/>
      <c r="X860" s="131"/>
      <c r="Y860" s="108"/>
      <c r="AB860"/>
      <c r="AC860"/>
      <c r="AD860"/>
      <c r="AE860"/>
      <c r="AF860"/>
      <c r="AG860"/>
      <c r="AH860"/>
      <c r="AI860"/>
      <c r="AJ860"/>
      <c r="AK860"/>
    </row>
    <row r="861" spans="1:37" ht="13" x14ac:dyDescent="0.3">
      <c r="A861" s="131"/>
      <c r="B861" s="131"/>
      <c r="C861" s="131"/>
      <c r="D861" s="131"/>
      <c r="E861" s="131"/>
      <c r="F861" s="131"/>
      <c r="G861" s="131"/>
      <c r="H861" s="131"/>
      <c r="I861" s="131"/>
      <c r="J861" s="131"/>
      <c r="K861" s="131"/>
      <c r="L861" s="131"/>
      <c r="M861" s="131"/>
      <c r="N861" s="131"/>
      <c r="O861" s="131"/>
      <c r="P861" s="131"/>
      <c r="Q861" s="170"/>
      <c r="R861" s="170"/>
      <c r="S861" s="170"/>
      <c r="T861" s="170"/>
      <c r="U861" s="170"/>
      <c r="V861" s="170"/>
      <c r="W861" s="170"/>
      <c r="X861" s="131"/>
      <c r="Y861" s="108"/>
      <c r="AB861"/>
      <c r="AC861"/>
      <c r="AD861"/>
      <c r="AE861"/>
      <c r="AF861"/>
      <c r="AG861"/>
      <c r="AH861"/>
      <c r="AI861"/>
      <c r="AJ861"/>
      <c r="AK861"/>
    </row>
    <row r="862" spans="1:37" ht="13" x14ac:dyDescent="0.3">
      <c r="A862" s="131"/>
      <c r="B862" s="131"/>
      <c r="C862" s="131"/>
      <c r="D862" s="131"/>
      <c r="E862" s="131"/>
      <c r="F862" s="131"/>
      <c r="G862" s="131"/>
      <c r="H862" s="131"/>
      <c r="I862" s="131"/>
      <c r="J862" s="131"/>
      <c r="K862" s="131"/>
      <c r="L862" s="131"/>
      <c r="M862" s="131"/>
      <c r="N862" s="131"/>
      <c r="O862" s="131"/>
      <c r="P862" s="131"/>
      <c r="Q862" s="170"/>
      <c r="R862" s="170"/>
      <c r="S862" s="170"/>
      <c r="T862" s="170"/>
      <c r="U862" s="170"/>
      <c r="V862" s="170"/>
      <c r="W862" s="170"/>
      <c r="X862" s="131"/>
      <c r="Y862" s="108"/>
      <c r="AB862"/>
      <c r="AC862"/>
      <c r="AD862"/>
      <c r="AE862"/>
      <c r="AF862"/>
      <c r="AG862"/>
      <c r="AH862"/>
      <c r="AI862"/>
      <c r="AJ862"/>
      <c r="AK862"/>
    </row>
    <row r="863" spans="1:37" ht="13" x14ac:dyDescent="0.3">
      <c r="A863" s="131"/>
      <c r="B863" s="131"/>
      <c r="C863" s="131"/>
      <c r="D863" s="131"/>
      <c r="E863" s="131"/>
      <c r="F863" s="131"/>
      <c r="G863" s="131"/>
      <c r="H863" s="131"/>
      <c r="I863" s="131"/>
      <c r="J863" s="131"/>
      <c r="K863" s="131"/>
      <c r="L863" s="131"/>
      <c r="M863" s="131"/>
      <c r="N863" s="131"/>
      <c r="O863" s="131"/>
      <c r="P863" s="131"/>
      <c r="Q863" s="170"/>
      <c r="R863" s="170"/>
      <c r="S863" s="170"/>
      <c r="T863" s="170"/>
      <c r="U863" s="170"/>
      <c r="V863" s="170"/>
      <c r="W863" s="170"/>
      <c r="X863" s="131"/>
      <c r="Y863" s="108"/>
      <c r="AB863"/>
      <c r="AC863"/>
      <c r="AD863"/>
      <c r="AE863"/>
      <c r="AF863"/>
      <c r="AG863"/>
      <c r="AH863"/>
      <c r="AI863"/>
      <c r="AJ863"/>
      <c r="AK863"/>
    </row>
    <row r="864" spans="1:37" ht="13" x14ac:dyDescent="0.3">
      <c r="A864" s="131"/>
      <c r="B864" s="131"/>
      <c r="C864" s="131"/>
      <c r="D864" s="131"/>
      <c r="E864" s="131"/>
      <c r="F864" s="131"/>
      <c r="G864" s="131"/>
      <c r="H864" s="131"/>
      <c r="I864" s="131"/>
      <c r="J864" s="131"/>
      <c r="K864" s="131"/>
      <c r="L864" s="131"/>
      <c r="M864" s="131"/>
      <c r="N864" s="131"/>
      <c r="O864" s="131"/>
      <c r="P864" s="131"/>
      <c r="Q864" s="170"/>
      <c r="R864" s="170"/>
      <c r="S864" s="170"/>
      <c r="T864" s="170"/>
      <c r="U864" s="170"/>
      <c r="V864" s="170"/>
      <c r="W864" s="170"/>
      <c r="X864" s="131"/>
      <c r="Y864" s="108"/>
      <c r="AB864"/>
      <c r="AC864"/>
      <c r="AD864"/>
      <c r="AE864"/>
      <c r="AF864"/>
      <c r="AG864"/>
      <c r="AH864"/>
      <c r="AI864"/>
      <c r="AJ864"/>
      <c r="AK864"/>
    </row>
    <row r="865" spans="1:37" ht="13" x14ac:dyDescent="0.3">
      <c r="A865" s="131"/>
      <c r="B865" s="131"/>
      <c r="C865" s="131"/>
      <c r="D865" s="131"/>
      <c r="E865" s="131"/>
      <c r="F865" s="131"/>
      <c r="G865" s="131"/>
      <c r="H865" s="131"/>
      <c r="I865" s="131"/>
      <c r="J865" s="131"/>
      <c r="K865" s="131"/>
      <c r="L865" s="131"/>
      <c r="M865" s="131"/>
      <c r="N865" s="131"/>
      <c r="O865" s="131"/>
      <c r="P865" s="131"/>
      <c r="Q865" s="170"/>
      <c r="R865" s="170"/>
      <c r="S865" s="170"/>
      <c r="T865" s="170"/>
      <c r="U865" s="170"/>
      <c r="V865" s="170"/>
      <c r="W865" s="170"/>
      <c r="X865" s="131"/>
      <c r="Y865" s="108"/>
      <c r="AB865"/>
      <c r="AC865"/>
      <c r="AD865"/>
      <c r="AE865"/>
      <c r="AF865"/>
      <c r="AG865"/>
      <c r="AH865"/>
      <c r="AI865"/>
      <c r="AJ865"/>
      <c r="AK865"/>
    </row>
    <row r="866" spans="1:37" ht="13" x14ac:dyDescent="0.3">
      <c r="A866" s="131"/>
      <c r="B866" s="131"/>
      <c r="C866" s="131"/>
      <c r="D866" s="131"/>
      <c r="E866" s="131"/>
      <c r="F866" s="131"/>
      <c r="G866" s="131"/>
      <c r="H866" s="131"/>
      <c r="I866" s="131"/>
      <c r="J866" s="131"/>
      <c r="K866" s="131"/>
      <c r="L866" s="131"/>
      <c r="M866" s="131"/>
      <c r="N866" s="131"/>
      <c r="O866" s="131"/>
      <c r="P866" s="131"/>
      <c r="Q866" s="170"/>
      <c r="R866" s="170"/>
      <c r="S866" s="170"/>
      <c r="T866" s="170"/>
      <c r="U866" s="170"/>
      <c r="V866" s="170"/>
      <c r="W866" s="170"/>
      <c r="X866" s="131"/>
      <c r="Y866" s="108"/>
      <c r="AB866"/>
      <c r="AC866"/>
      <c r="AD866"/>
      <c r="AE866"/>
      <c r="AF866"/>
      <c r="AG866"/>
      <c r="AH866"/>
      <c r="AI866"/>
      <c r="AJ866"/>
      <c r="AK866"/>
    </row>
    <row r="867" spans="1:37" ht="13" x14ac:dyDescent="0.3">
      <c r="A867" s="131"/>
      <c r="B867" s="131"/>
      <c r="C867" s="131"/>
      <c r="D867" s="131"/>
      <c r="E867" s="131"/>
      <c r="F867" s="131"/>
      <c r="G867" s="131"/>
      <c r="H867" s="131"/>
      <c r="I867" s="131"/>
      <c r="J867" s="131"/>
      <c r="K867" s="131"/>
      <c r="L867" s="131"/>
      <c r="M867" s="131"/>
      <c r="N867" s="131"/>
      <c r="O867" s="131"/>
      <c r="P867" s="131"/>
      <c r="Q867" s="170"/>
      <c r="R867" s="170"/>
      <c r="S867" s="170"/>
      <c r="T867" s="170"/>
      <c r="U867" s="170"/>
      <c r="V867" s="170"/>
      <c r="W867" s="170"/>
      <c r="X867" s="131"/>
      <c r="Y867" s="108"/>
      <c r="AB867"/>
      <c r="AC867"/>
      <c r="AD867"/>
      <c r="AE867"/>
      <c r="AF867"/>
      <c r="AG867"/>
      <c r="AH867"/>
      <c r="AI867"/>
      <c r="AJ867"/>
      <c r="AK867"/>
    </row>
    <row r="868" spans="1:37" ht="13" x14ac:dyDescent="0.3">
      <c r="A868" s="131"/>
      <c r="B868" s="131"/>
      <c r="C868" s="131"/>
      <c r="D868" s="131"/>
      <c r="E868" s="131"/>
      <c r="F868" s="131"/>
      <c r="G868" s="131"/>
      <c r="H868" s="131"/>
      <c r="I868" s="131"/>
      <c r="J868" s="131"/>
      <c r="K868" s="131"/>
      <c r="L868" s="131"/>
      <c r="M868" s="131"/>
      <c r="N868" s="131"/>
      <c r="O868" s="131"/>
      <c r="P868" s="131"/>
      <c r="Q868" s="170"/>
      <c r="R868" s="170"/>
      <c r="S868" s="170"/>
      <c r="T868" s="170"/>
      <c r="U868" s="170"/>
      <c r="V868" s="170"/>
      <c r="W868" s="170"/>
      <c r="X868" s="131"/>
      <c r="Y868" s="108"/>
      <c r="AB868"/>
      <c r="AC868"/>
      <c r="AD868"/>
      <c r="AE868"/>
      <c r="AF868"/>
      <c r="AG868"/>
      <c r="AH868"/>
      <c r="AI868"/>
      <c r="AJ868"/>
      <c r="AK868"/>
    </row>
    <row r="869" spans="1:37" ht="13" x14ac:dyDescent="0.3">
      <c r="A869" s="131"/>
      <c r="B869" s="131"/>
      <c r="C869" s="131"/>
      <c r="D869" s="131"/>
      <c r="E869" s="131"/>
      <c r="F869" s="131"/>
      <c r="G869" s="131"/>
      <c r="H869" s="131"/>
      <c r="I869" s="131"/>
      <c r="J869" s="131"/>
      <c r="K869" s="131"/>
      <c r="L869" s="131"/>
      <c r="M869" s="131"/>
      <c r="N869" s="131"/>
      <c r="O869" s="131"/>
      <c r="P869" s="131"/>
      <c r="Q869" s="170"/>
      <c r="R869" s="170"/>
      <c r="S869" s="170"/>
      <c r="T869" s="170"/>
      <c r="U869" s="170"/>
      <c r="V869" s="170"/>
      <c r="W869" s="170"/>
      <c r="X869" s="131"/>
      <c r="Y869" s="108"/>
      <c r="AB869"/>
      <c r="AC869"/>
      <c r="AD869"/>
      <c r="AE869"/>
      <c r="AF869"/>
      <c r="AG869"/>
      <c r="AH869"/>
      <c r="AI869"/>
      <c r="AJ869"/>
      <c r="AK869"/>
    </row>
    <row r="870" spans="1:37" ht="13" x14ac:dyDescent="0.3">
      <c r="A870" s="131"/>
      <c r="B870" s="131"/>
      <c r="C870" s="131"/>
      <c r="D870" s="131"/>
      <c r="E870" s="131"/>
      <c r="F870" s="131"/>
      <c r="G870" s="131"/>
      <c r="H870" s="131"/>
      <c r="I870" s="131"/>
      <c r="J870" s="131"/>
      <c r="K870" s="131"/>
      <c r="L870" s="131"/>
      <c r="M870" s="131"/>
      <c r="N870" s="131"/>
      <c r="O870" s="131"/>
      <c r="P870" s="131"/>
      <c r="Q870" s="170"/>
      <c r="R870" s="170"/>
      <c r="S870" s="170"/>
      <c r="T870" s="170"/>
      <c r="U870" s="170"/>
      <c r="V870" s="170"/>
      <c r="W870" s="170"/>
      <c r="X870" s="131"/>
      <c r="Y870" s="108"/>
      <c r="AB870"/>
      <c r="AC870"/>
      <c r="AD870"/>
      <c r="AE870"/>
      <c r="AF870"/>
      <c r="AG870"/>
      <c r="AH870"/>
      <c r="AI870"/>
      <c r="AJ870"/>
      <c r="AK870"/>
    </row>
    <row r="871" spans="1:37" ht="13" x14ac:dyDescent="0.3">
      <c r="A871" s="131"/>
      <c r="B871" s="131"/>
      <c r="C871" s="131"/>
      <c r="D871" s="131"/>
      <c r="E871" s="131"/>
      <c r="F871" s="131"/>
      <c r="G871" s="131"/>
      <c r="H871" s="131"/>
      <c r="I871" s="131"/>
      <c r="J871" s="131"/>
      <c r="K871" s="131"/>
      <c r="L871" s="131"/>
      <c r="M871" s="131"/>
      <c r="N871" s="131"/>
      <c r="O871" s="131"/>
      <c r="P871" s="131"/>
      <c r="Q871" s="170"/>
      <c r="R871" s="170"/>
      <c r="S871" s="170"/>
      <c r="T871" s="170"/>
      <c r="U871" s="170"/>
      <c r="V871" s="170"/>
      <c r="W871" s="170"/>
      <c r="X871" s="131"/>
      <c r="Y871" s="108"/>
      <c r="AB871"/>
      <c r="AC871"/>
      <c r="AD871"/>
      <c r="AE871"/>
      <c r="AF871"/>
      <c r="AG871"/>
      <c r="AH871"/>
      <c r="AI871"/>
      <c r="AJ871"/>
      <c r="AK871"/>
    </row>
    <row r="872" spans="1:37" ht="13" x14ac:dyDescent="0.3">
      <c r="A872" s="131"/>
      <c r="B872" s="131"/>
      <c r="C872" s="131"/>
      <c r="D872" s="131"/>
      <c r="E872" s="131"/>
      <c r="F872" s="131"/>
      <c r="G872" s="131"/>
      <c r="H872" s="131"/>
      <c r="I872" s="131"/>
      <c r="J872" s="131"/>
      <c r="K872" s="131"/>
      <c r="L872" s="131"/>
      <c r="M872" s="131"/>
      <c r="N872" s="131"/>
      <c r="O872" s="131"/>
      <c r="P872" s="131"/>
      <c r="Q872" s="170"/>
      <c r="R872" s="170"/>
      <c r="S872" s="170"/>
      <c r="T872" s="170"/>
      <c r="U872" s="170"/>
      <c r="V872" s="170"/>
      <c r="W872" s="170"/>
      <c r="X872" s="131"/>
      <c r="Y872" s="108"/>
      <c r="AB872"/>
      <c r="AC872"/>
      <c r="AD872"/>
      <c r="AE872"/>
      <c r="AF872"/>
      <c r="AG872"/>
      <c r="AH872"/>
      <c r="AI872"/>
      <c r="AJ872"/>
      <c r="AK872"/>
    </row>
    <row r="873" spans="1:37" ht="13" x14ac:dyDescent="0.3">
      <c r="A873" s="131"/>
      <c r="B873" s="131"/>
      <c r="C873" s="131"/>
      <c r="D873" s="131"/>
      <c r="E873" s="131"/>
      <c r="F873" s="131"/>
      <c r="G873" s="131"/>
      <c r="H873" s="131"/>
      <c r="I873" s="131"/>
      <c r="J873" s="131"/>
      <c r="K873" s="131"/>
      <c r="L873" s="131"/>
      <c r="M873" s="131"/>
      <c r="N873" s="131"/>
      <c r="O873" s="131"/>
      <c r="P873" s="131"/>
      <c r="Q873" s="170"/>
      <c r="R873" s="170"/>
      <c r="S873" s="170"/>
      <c r="T873" s="170"/>
      <c r="U873" s="170"/>
      <c r="V873" s="170"/>
      <c r="W873" s="170"/>
      <c r="X873" s="131"/>
      <c r="Y873" s="108"/>
      <c r="AB873"/>
      <c r="AC873"/>
      <c r="AD873"/>
      <c r="AE873"/>
      <c r="AF873"/>
      <c r="AG873"/>
      <c r="AH873"/>
      <c r="AI873"/>
      <c r="AJ873"/>
      <c r="AK873"/>
    </row>
    <row r="874" spans="1:37" ht="13" x14ac:dyDescent="0.3">
      <c r="A874" s="131"/>
      <c r="B874" s="131"/>
      <c r="C874" s="131"/>
      <c r="D874" s="131"/>
      <c r="E874" s="131"/>
      <c r="F874" s="131"/>
      <c r="G874" s="131"/>
      <c r="H874" s="131"/>
      <c r="I874" s="131"/>
      <c r="J874" s="131"/>
      <c r="K874" s="131"/>
      <c r="L874" s="131"/>
      <c r="M874" s="131"/>
      <c r="N874" s="131"/>
      <c r="O874" s="131"/>
      <c r="P874" s="131"/>
      <c r="Q874" s="170"/>
      <c r="R874" s="170"/>
      <c r="S874" s="170"/>
      <c r="T874" s="170"/>
      <c r="U874" s="170"/>
      <c r="V874" s="170"/>
      <c r="W874" s="170"/>
      <c r="X874" s="131"/>
      <c r="Y874" s="108"/>
      <c r="AB874"/>
      <c r="AC874"/>
      <c r="AD874"/>
      <c r="AE874"/>
      <c r="AF874"/>
      <c r="AG874"/>
      <c r="AH874"/>
      <c r="AI874"/>
      <c r="AJ874"/>
      <c r="AK874"/>
    </row>
    <row r="875" spans="1:37" ht="13" x14ac:dyDescent="0.3">
      <c r="A875" s="131"/>
      <c r="B875" s="131"/>
      <c r="C875" s="131"/>
      <c r="D875" s="131"/>
      <c r="E875" s="131"/>
      <c r="F875" s="131"/>
      <c r="G875" s="131"/>
      <c r="H875" s="131"/>
      <c r="I875" s="131"/>
      <c r="J875" s="131"/>
      <c r="K875" s="131"/>
      <c r="L875" s="131"/>
      <c r="M875" s="131"/>
      <c r="N875" s="131"/>
      <c r="O875" s="131"/>
      <c r="P875" s="131"/>
      <c r="Q875" s="170"/>
      <c r="R875" s="170"/>
      <c r="S875" s="170"/>
      <c r="T875" s="170"/>
      <c r="U875" s="170"/>
      <c r="V875" s="170"/>
      <c r="W875" s="170"/>
      <c r="X875" s="131"/>
      <c r="Y875" s="108"/>
      <c r="AB875"/>
      <c r="AC875"/>
      <c r="AD875"/>
      <c r="AE875"/>
      <c r="AF875"/>
      <c r="AG875"/>
      <c r="AH875"/>
      <c r="AI875"/>
      <c r="AJ875"/>
      <c r="AK875"/>
    </row>
    <row r="876" spans="1:37" ht="13" x14ac:dyDescent="0.3">
      <c r="A876" s="131"/>
      <c r="B876" s="131"/>
      <c r="C876" s="131"/>
      <c r="D876" s="131"/>
      <c r="E876" s="131"/>
      <c r="F876" s="131"/>
      <c r="G876" s="131"/>
      <c r="H876" s="131"/>
      <c r="I876" s="131"/>
      <c r="J876" s="131"/>
      <c r="K876" s="131"/>
      <c r="L876" s="131"/>
      <c r="M876" s="131"/>
      <c r="N876" s="131"/>
      <c r="O876" s="131"/>
      <c r="P876" s="131"/>
      <c r="Q876" s="170"/>
      <c r="R876" s="170"/>
      <c r="S876" s="170"/>
      <c r="T876" s="170"/>
      <c r="U876" s="170"/>
      <c r="V876" s="170"/>
      <c r="W876" s="170"/>
      <c r="X876" s="131"/>
      <c r="Y876" s="108"/>
      <c r="AB876"/>
      <c r="AC876"/>
      <c r="AD876"/>
      <c r="AE876"/>
      <c r="AF876"/>
      <c r="AG876"/>
      <c r="AH876"/>
      <c r="AI876"/>
      <c r="AJ876"/>
      <c r="AK876"/>
    </row>
    <row r="877" spans="1:37" ht="13" x14ac:dyDescent="0.3">
      <c r="A877" s="131"/>
      <c r="B877" s="131"/>
      <c r="C877" s="131"/>
      <c r="D877" s="131"/>
      <c r="E877" s="131"/>
      <c r="F877" s="131"/>
      <c r="G877" s="131"/>
      <c r="H877" s="131"/>
      <c r="I877" s="131"/>
      <c r="J877" s="131"/>
      <c r="K877" s="131"/>
      <c r="L877" s="131"/>
      <c r="M877" s="131"/>
      <c r="N877" s="131"/>
      <c r="O877" s="131"/>
      <c r="P877" s="131"/>
      <c r="Q877" s="170"/>
      <c r="R877" s="170"/>
      <c r="S877" s="170"/>
      <c r="T877" s="170"/>
      <c r="U877" s="170"/>
      <c r="V877" s="170"/>
      <c r="W877" s="170"/>
      <c r="X877" s="131"/>
      <c r="Y877" s="108"/>
      <c r="AB877"/>
      <c r="AC877"/>
      <c r="AD877"/>
      <c r="AE877"/>
      <c r="AF877"/>
      <c r="AG877"/>
      <c r="AH877"/>
      <c r="AI877"/>
      <c r="AJ877"/>
      <c r="AK877"/>
    </row>
    <row r="878" spans="1:37" ht="13" x14ac:dyDescent="0.3">
      <c r="A878" s="131"/>
      <c r="B878" s="131"/>
      <c r="C878" s="131"/>
      <c r="D878" s="131"/>
      <c r="E878" s="131"/>
      <c r="F878" s="131"/>
      <c r="G878" s="131"/>
      <c r="H878" s="131"/>
      <c r="I878" s="131"/>
      <c r="J878" s="131"/>
      <c r="K878" s="131"/>
      <c r="L878" s="131"/>
      <c r="M878" s="131"/>
      <c r="N878" s="131"/>
      <c r="O878" s="131"/>
      <c r="P878" s="131"/>
      <c r="Q878" s="170"/>
      <c r="R878" s="170"/>
      <c r="S878" s="170"/>
      <c r="T878" s="170"/>
      <c r="U878" s="170"/>
      <c r="V878" s="170"/>
      <c r="W878" s="170"/>
      <c r="X878" s="131"/>
      <c r="Y878" s="108"/>
      <c r="AB878"/>
      <c r="AC878"/>
      <c r="AD878"/>
      <c r="AE878"/>
      <c r="AF878"/>
      <c r="AG878"/>
      <c r="AH878"/>
      <c r="AI878"/>
      <c r="AJ878"/>
      <c r="AK878"/>
    </row>
    <row r="879" spans="1:37" ht="13" x14ac:dyDescent="0.3">
      <c r="A879" s="131"/>
      <c r="B879" s="131"/>
      <c r="C879" s="131"/>
      <c r="D879" s="131"/>
      <c r="E879" s="131"/>
      <c r="F879" s="131"/>
      <c r="G879" s="131"/>
      <c r="H879" s="131"/>
      <c r="I879" s="131"/>
      <c r="J879" s="131"/>
      <c r="K879" s="131"/>
      <c r="L879" s="131"/>
      <c r="M879" s="131"/>
      <c r="N879" s="131"/>
      <c r="O879" s="131"/>
      <c r="P879" s="131"/>
      <c r="Q879" s="170"/>
      <c r="R879" s="170"/>
      <c r="S879" s="170"/>
      <c r="T879" s="170"/>
      <c r="U879" s="170"/>
      <c r="V879" s="170"/>
      <c r="W879" s="170"/>
      <c r="X879" s="131"/>
      <c r="Y879" s="108"/>
      <c r="AB879"/>
      <c r="AC879"/>
      <c r="AD879"/>
      <c r="AE879"/>
      <c r="AF879"/>
      <c r="AG879"/>
      <c r="AH879"/>
      <c r="AI879"/>
      <c r="AJ879"/>
      <c r="AK879"/>
    </row>
    <row r="880" spans="1:37" ht="13" x14ac:dyDescent="0.3">
      <c r="A880" s="131"/>
      <c r="B880" s="131"/>
      <c r="C880" s="131"/>
      <c r="D880" s="131"/>
      <c r="E880" s="131"/>
      <c r="F880" s="131"/>
      <c r="G880" s="131"/>
      <c r="H880" s="131"/>
      <c r="I880" s="131"/>
      <c r="J880" s="131"/>
      <c r="K880" s="131"/>
      <c r="L880" s="131"/>
      <c r="M880" s="131"/>
      <c r="N880" s="131"/>
      <c r="O880" s="131"/>
      <c r="P880" s="131"/>
      <c r="Q880" s="170"/>
      <c r="R880" s="170"/>
      <c r="S880" s="170"/>
      <c r="T880" s="170"/>
      <c r="U880" s="170"/>
      <c r="V880" s="170"/>
      <c r="W880" s="170"/>
      <c r="X880" s="131"/>
      <c r="Y880" s="108"/>
      <c r="AB880"/>
      <c r="AC880"/>
      <c r="AD880"/>
      <c r="AE880"/>
      <c r="AF880"/>
      <c r="AG880"/>
      <c r="AH880"/>
      <c r="AI880"/>
      <c r="AJ880"/>
      <c r="AK880"/>
    </row>
    <row r="881" spans="1:37" ht="13" x14ac:dyDescent="0.3">
      <c r="A881" s="131"/>
      <c r="B881" s="131"/>
      <c r="C881" s="131"/>
      <c r="D881" s="131"/>
      <c r="E881" s="131"/>
      <c r="F881" s="131"/>
      <c r="G881" s="131"/>
      <c r="H881" s="131"/>
      <c r="I881" s="131"/>
      <c r="J881" s="131"/>
      <c r="K881" s="131"/>
      <c r="L881" s="131"/>
      <c r="M881" s="131"/>
      <c r="N881" s="131"/>
      <c r="O881" s="131"/>
      <c r="P881" s="131"/>
      <c r="Q881" s="170"/>
      <c r="R881" s="170"/>
      <c r="S881" s="170"/>
      <c r="T881" s="170"/>
      <c r="U881" s="170"/>
      <c r="V881" s="170"/>
      <c r="W881" s="170"/>
      <c r="X881" s="131"/>
      <c r="Y881" s="108"/>
      <c r="AB881"/>
      <c r="AC881"/>
      <c r="AD881"/>
      <c r="AE881"/>
      <c r="AF881"/>
      <c r="AG881"/>
      <c r="AH881"/>
      <c r="AI881"/>
      <c r="AJ881"/>
      <c r="AK881"/>
    </row>
    <row r="882" spans="1:37" ht="13" x14ac:dyDescent="0.3">
      <c r="A882" s="131"/>
      <c r="B882" s="131"/>
      <c r="C882" s="131"/>
      <c r="D882" s="131"/>
      <c r="E882" s="131"/>
      <c r="F882" s="131"/>
      <c r="G882" s="131"/>
      <c r="H882" s="131"/>
      <c r="I882" s="131"/>
      <c r="J882" s="131"/>
      <c r="K882" s="131"/>
      <c r="L882" s="131"/>
      <c r="M882" s="131"/>
      <c r="N882" s="131"/>
      <c r="O882" s="131"/>
      <c r="P882" s="131"/>
      <c r="Q882" s="170"/>
      <c r="R882" s="170"/>
      <c r="S882" s="170"/>
      <c r="T882" s="170"/>
      <c r="U882" s="170"/>
      <c r="V882" s="170"/>
      <c r="W882" s="170"/>
      <c r="X882" s="131"/>
      <c r="Y882" s="108"/>
      <c r="AB882"/>
      <c r="AC882"/>
      <c r="AD882"/>
      <c r="AE882"/>
      <c r="AF882"/>
      <c r="AG882"/>
      <c r="AH882"/>
      <c r="AI882"/>
      <c r="AJ882"/>
      <c r="AK882"/>
    </row>
    <row r="883" spans="1:37" ht="13" x14ac:dyDescent="0.3">
      <c r="A883" s="131"/>
      <c r="B883" s="131"/>
      <c r="C883" s="131"/>
      <c r="D883" s="131"/>
      <c r="E883" s="131"/>
      <c r="F883" s="131"/>
      <c r="G883" s="131"/>
      <c r="H883" s="131"/>
      <c r="I883" s="131"/>
      <c r="J883" s="131"/>
      <c r="K883" s="131"/>
      <c r="L883" s="131"/>
      <c r="M883" s="131"/>
      <c r="N883" s="131"/>
      <c r="O883" s="131"/>
      <c r="P883" s="131"/>
      <c r="Q883" s="170"/>
      <c r="R883" s="170"/>
      <c r="S883" s="170"/>
      <c r="T883" s="170"/>
      <c r="U883" s="170"/>
      <c r="V883" s="170"/>
      <c r="W883" s="170"/>
      <c r="X883" s="131"/>
      <c r="Y883" s="108"/>
      <c r="AB883"/>
      <c r="AC883"/>
      <c r="AD883"/>
      <c r="AE883"/>
      <c r="AF883"/>
      <c r="AG883"/>
      <c r="AH883"/>
      <c r="AI883"/>
      <c r="AJ883"/>
      <c r="AK883"/>
    </row>
    <row r="884" spans="1:37" ht="13" x14ac:dyDescent="0.3">
      <c r="A884" s="131"/>
      <c r="B884" s="131"/>
      <c r="C884" s="131"/>
      <c r="D884" s="131"/>
      <c r="E884" s="131"/>
      <c r="F884" s="131"/>
      <c r="G884" s="131"/>
      <c r="H884" s="131"/>
      <c r="I884" s="131"/>
      <c r="J884" s="131"/>
      <c r="K884" s="131"/>
      <c r="L884" s="131"/>
      <c r="M884" s="131"/>
      <c r="N884" s="131"/>
      <c r="O884" s="131"/>
      <c r="P884" s="131"/>
      <c r="Q884" s="170"/>
      <c r="R884" s="170"/>
      <c r="S884" s="170"/>
      <c r="T884" s="170"/>
      <c r="U884" s="170"/>
      <c r="V884" s="170"/>
      <c r="W884" s="170"/>
      <c r="X884" s="131"/>
      <c r="Y884" s="108"/>
      <c r="AB884"/>
      <c r="AC884"/>
      <c r="AD884"/>
      <c r="AE884"/>
      <c r="AF884"/>
      <c r="AG884"/>
      <c r="AH884"/>
      <c r="AI884"/>
      <c r="AJ884"/>
      <c r="AK884"/>
    </row>
    <row r="885" spans="1:37" ht="13" x14ac:dyDescent="0.3">
      <c r="A885" s="131"/>
      <c r="B885" s="131"/>
      <c r="C885" s="131"/>
      <c r="D885" s="131"/>
      <c r="E885" s="131"/>
      <c r="F885" s="131"/>
      <c r="G885" s="131"/>
      <c r="H885" s="131"/>
      <c r="I885" s="131"/>
      <c r="J885" s="131"/>
      <c r="K885" s="131"/>
      <c r="L885" s="131"/>
      <c r="M885" s="131"/>
      <c r="N885" s="131"/>
      <c r="O885" s="131"/>
      <c r="P885" s="131"/>
      <c r="Q885" s="170"/>
      <c r="R885" s="170"/>
      <c r="S885" s="170"/>
      <c r="T885" s="170"/>
      <c r="U885" s="170"/>
      <c r="V885" s="170"/>
      <c r="W885" s="170"/>
      <c r="X885" s="131"/>
      <c r="Y885" s="108"/>
      <c r="AB885"/>
      <c r="AC885"/>
      <c r="AD885"/>
      <c r="AE885"/>
      <c r="AF885"/>
      <c r="AG885"/>
      <c r="AH885"/>
      <c r="AI885"/>
      <c r="AJ885"/>
      <c r="AK885"/>
    </row>
    <row r="886" spans="1:37" ht="13" x14ac:dyDescent="0.3">
      <c r="A886" s="131"/>
      <c r="B886" s="131"/>
      <c r="C886" s="131"/>
      <c r="D886" s="131"/>
      <c r="E886" s="131"/>
      <c r="F886" s="131"/>
      <c r="G886" s="131"/>
      <c r="H886" s="131"/>
      <c r="I886" s="131"/>
      <c r="J886" s="131"/>
      <c r="K886" s="131"/>
      <c r="L886" s="131"/>
      <c r="M886" s="131"/>
      <c r="N886" s="131"/>
      <c r="O886" s="131"/>
      <c r="P886" s="131"/>
      <c r="Q886" s="170"/>
      <c r="R886" s="170"/>
      <c r="S886" s="170"/>
      <c r="T886" s="170"/>
      <c r="U886" s="170"/>
      <c r="V886" s="170"/>
      <c r="W886" s="170"/>
      <c r="X886" s="131"/>
      <c r="Y886" s="108"/>
      <c r="AB886"/>
      <c r="AC886"/>
      <c r="AD886"/>
      <c r="AE886"/>
      <c r="AF886"/>
      <c r="AG886"/>
      <c r="AH886"/>
      <c r="AI886"/>
      <c r="AJ886"/>
      <c r="AK886"/>
    </row>
    <row r="887" spans="1:37" ht="13" x14ac:dyDescent="0.3">
      <c r="A887" s="131"/>
      <c r="B887" s="131"/>
      <c r="C887" s="131"/>
      <c r="D887" s="131"/>
      <c r="E887" s="131"/>
      <c r="F887" s="131"/>
      <c r="G887" s="131"/>
      <c r="H887" s="131"/>
      <c r="I887" s="131"/>
      <c r="J887" s="131"/>
      <c r="K887" s="131"/>
      <c r="L887" s="131"/>
      <c r="M887" s="131"/>
      <c r="N887" s="131"/>
      <c r="O887" s="131"/>
      <c r="P887" s="131"/>
      <c r="Q887" s="170"/>
      <c r="R887" s="170"/>
      <c r="S887" s="170"/>
      <c r="T887" s="170"/>
      <c r="U887" s="170"/>
      <c r="V887" s="170"/>
      <c r="W887" s="170"/>
      <c r="X887" s="131"/>
      <c r="Y887" s="108"/>
      <c r="AB887"/>
      <c r="AC887"/>
      <c r="AD887"/>
      <c r="AE887"/>
      <c r="AF887"/>
      <c r="AG887"/>
      <c r="AH887"/>
      <c r="AI887"/>
      <c r="AJ887"/>
      <c r="AK887"/>
    </row>
    <row r="888" spans="1:37" ht="13" x14ac:dyDescent="0.3">
      <c r="A888" s="131"/>
      <c r="B888" s="131"/>
      <c r="C888" s="131"/>
      <c r="D888" s="131"/>
      <c r="E888" s="131"/>
      <c r="F888" s="131"/>
      <c r="G888" s="131"/>
      <c r="H888" s="131"/>
      <c r="I888" s="131"/>
      <c r="J888" s="131"/>
      <c r="K888" s="131"/>
      <c r="L888" s="131"/>
      <c r="M888" s="131"/>
      <c r="N888" s="131"/>
      <c r="O888" s="131"/>
      <c r="P888" s="131"/>
      <c r="Q888" s="170"/>
      <c r="R888" s="170"/>
      <c r="S888" s="170"/>
      <c r="T888" s="170"/>
      <c r="U888" s="170"/>
      <c r="V888" s="170"/>
      <c r="W888" s="170"/>
      <c r="X888" s="131"/>
      <c r="Y888" s="108"/>
      <c r="AB888"/>
      <c r="AC888"/>
      <c r="AD888"/>
      <c r="AE888"/>
      <c r="AF888"/>
      <c r="AG888"/>
      <c r="AH888"/>
      <c r="AI888"/>
      <c r="AJ888"/>
      <c r="AK888"/>
    </row>
    <row r="889" spans="1:37" ht="13" x14ac:dyDescent="0.3">
      <c r="A889" s="131"/>
      <c r="B889" s="131"/>
      <c r="C889" s="131"/>
      <c r="D889" s="131"/>
      <c r="E889" s="131"/>
      <c r="F889" s="131"/>
      <c r="G889" s="131"/>
      <c r="H889" s="131"/>
      <c r="I889" s="131"/>
      <c r="J889" s="131"/>
      <c r="K889" s="131"/>
      <c r="L889" s="131"/>
      <c r="M889" s="131"/>
      <c r="N889" s="131"/>
      <c r="O889" s="131"/>
      <c r="P889" s="131"/>
      <c r="Q889" s="170"/>
      <c r="R889" s="170"/>
      <c r="S889" s="170"/>
      <c r="T889" s="170"/>
      <c r="U889" s="170"/>
      <c r="V889" s="170"/>
      <c r="W889" s="170"/>
      <c r="X889" s="131"/>
      <c r="Y889" s="108"/>
      <c r="AB889"/>
      <c r="AC889"/>
      <c r="AD889"/>
      <c r="AE889"/>
      <c r="AF889"/>
      <c r="AG889"/>
      <c r="AH889"/>
      <c r="AI889"/>
      <c r="AJ889"/>
      <c r="AK889"/>
    </row>
    <row r="890" spans="1:37" ht="13" x14ac:dyDescent="0.3">
      <c r="A890" s="131"/>
      <c r="B890" s="131"/>
      <c r="C890" s="131"/>
      <c r="D890" s="131"/>
      <c r="E890" s="131"/>
      <c r="F890" s="131"/>
      <c r="G890" s="131"/>
      <c r="H890" s="131"/>
      <c r="I890" s="131"/>
      <c r="J890" s="131"/>
      <c r="K890" s="131"/>
      <c r="L890" s="131"/>
      <c r="M890" s="131"/>
      <c r="N890" s="131"/>
      <c r="O890" s="131"/>
      <c r="P890" s="131"/>
      <c r="Q890" s="170"/>
      <c r="R890" s="170"/>
      <c r="S890" s="170"/>
      <c r="T890" s="170"/>
      <c r="U890" s="170"/>
      <c r="V890" s="170"/>
      <c r="W890" s="170"/>
      <c r="X890" s="131"/>
      <c r="Y890" s="108"/>
      <c r="AB890"/>
      <c r="AC890"/>
      <c r="AD890"/>
      <c r="AE890"/>
      <c r="AF890"/>
      <c r="AG890"/>
      <c r="AH890"/>
      <c r="AI890"/>
      <c r="AJ890"/>
      <c r="AK890"/>
    </row>
    <row r="891" spans="1:37" ht="13" x14ac:dyDescent="0.3">
      <c r="A891" s="131"/>
      <c r="B891" s="131"/>
      <c r="C891" s="131"/>
      <c r="D891" s="131"/>
      <c r="E891" s="131"/>
      <c r="F891" s="131"/>
      <c r="G891" s="131"/>
      <c r="H891" s="131"/>
      <c r="I891" s="131"/>
      <c r="J891" s="131"/>
      <c r="K891" s="131"/>
      <c r="L891" s="131"/>
      <c r="M891" s="131"/>
      <c r="N891" s="131"/>
      <c r="O891" s="131"/>
      <c r="P891" s="131"/>
      <c r="Q891" s="170"/>
      <c r="R891" s="170"/>
      <c r="S891" s="170"/>
      <c r="T891" s="170"/>
      <c r="U891" s="170"/>
      <c r="V891" s="170"/>
      <c r="W891" s="170"/>
      <c r="X891" s="131"/>
      <c r="Y891" s="108"/>
      <c r="AB891"/>
      <c r="AC891"/>
      <c r="AD891"/>
      <c r="AE891"/>
      <c r="AF891"/>
      <c r="AG891"/>
      <c r="AH891"/>
      <c r="AI891"/>
      <c r="AJ891"/>
      <c r="AK891"/>
    </row>
    <row r="892" spans="1:37" ht="13" x14ac:dyDescent="0.3">
      <c r="A892" s="131"/>
      <c r="B892" s="131"/>
      <c r="C892" s="131"/>
      <c r="D892" s="131"/>
      <c r="E892" s="131"/>
      <c r="F892" s="131"/>
      <c r="G892" s="131"/>
      <c r="H892" s="131"/>
      <c r="I892" s="131"/>
      <c r="J892" s="131"/>
      <c r="K892" s="131"/>
      <c r="L892" s="131"/>
      <c r="M892" s="131"/>
      <c r="N892" s="131"/>
      <c r="O892" s="131"/>
      <c r="P892" s="131"/>
      <c r="Q892" s="170"/>
      <c r="R892" s="170"/>
      <c r="S892" s="170"/>
      <c r="T892" s="170"/>
      <c r="U892" s="170"/>
      <c r="V892" s="170"/>
      <c r="W892" s="170"/>
      <c r="X892" s="131"/>
      <c r="Y892" s="108"/>
      <c r="AB892"/>
      <c r="AC892"/>
      <c r="AD892"/>
      <c r="AE892"/>
      <c r="AF892"/>
      <c r="AG892"/>
      <c r="AH892"/>
      <c r="AI892"/>
      <c r="AJ892"/>
      <c r="AK892"/>
    </row>
    <row r="893" spans="1:37" ht="13" x14ac:dyDescent="0.3">
      <c r="A893" s="131"/>
      <c r="B893" s="131"/>
      <c r="C893" s="131"/>
      <c r="D893" s="131"/>
      <c r="E893" s="131"/>
      <c r="F893" s="131"/>
      <c r="G893" s="131"/>
      <c r="H893" s="131"/>
      <c r="I893" s="131"/>
      <c r="J893" s="131"/>
      <c r="K893" s="131"/>
      <c r="L893" s="131"/>
      <c r="M893" s="131"/>
      <c r="N893" s="131"/>
      <c r="O893" s="131"/>
      <c r="P893" s="131"/>
      <c r="Q893" s="170"/>
      <c r="R893" s="170"/>
      <c r="S893" s="170"/>
      <c r="T893" s="170"/>
      <c r="U893" s="170"/>
      <c r="V893" s="170"/>
      <c r="W893" s="170"/>
      <c r="X893" s="131"/>
      <c r="Y893" s="108"/>
      <c r="AB893"/>
      <c r="AC893"/>
      <c r="AD893"/>
      <c r="AE893"/>
      <c r="AF893"/>
      <c r="AG893"/>
      <c r="AH893"/>
      <c r="AI893"/>
      <c r="AJ893"/>
      <c r="AK893"/>
    </row>
    <row r="894" spans="1:37" ht="13" x14ac:dyDescent="0.3">
      <c r="A894" s="131"/>
      <c r="B894" s="131"/>
      <c r="C894" s="131"/>
      <c r="D894" s="131"/>
      <c r="E894" s="131"/>
      <c r="F894" s="131"/>
      <c r="G894" s="131"/>
      <c r="H894" s="131"/>
      <c r="I894" s="131"/>
      <c r="J894" s="131"/>
      <c r="K894" s="131"/>
      <c r="L894" s="131"/>
      <c r="M894" s="131"/>
      <c r="N894" s="131"/>
      <c r="O894" s="131"/>
      <c r="P894" s="131"/>
      <c r="Q894" s="170"/>
      <c r="R894" s="170"/>
      <c r="S894" s="170"/>
      <c r="T894" s="170"/>
      <c r="U894" s="170"/>
      <c r="V894" s="170"/>
      <c r="W894" s="170"/>
      <c r="X894" s="131"/>
      <c r="Y894" s="108"/>
      <c r="AB894"/>
      <c r="AC894"/>
      <c r="AD894"/>
      <c r="AE894"/>
      <c r="AF894"/>
      <c r="AG894"/>
      <c r="AH894"/>
      <c r="AI894"/>
      <c r="AJ894"/>
      <c r="AK894"/>
    </row>
    <row r="895" spans="1:37" ht="13" x14ac:dyDescent="0.3">
      <c r="A895" s="131"/>
      <c r="B895" s="131"/>
      <c r="C895" s="131"/>
      <c r="D895" s="131"/>
      <c r="E895" s="131"/>
      <c r="F895" s="131"/>
      <c r="G895" s="131"/>
      <c r="H895" s="131"/>
      <c r="I895" s="131"/>
      <c r="J895" s="131"/>
      <c r="K895" s="131"/>
      <c r="L895" s="131"/>
      <c r="M895" s="131"/>
      <c r="N895" s="131"/>
      <c r="O895" s="131"/>
      <c r="P895" s="131"/>
      <c r="Q895" s="170"/>
      <c r="R895" s="170"/>
      <c r="S895" s="170"/>
      <c r="T895" s="170"/>
      <c r="U895" s="170"/>
      <c r="V895" s="170"/>
      <c r="W895" s="170"/>
      <c r="X895" s="131"/>
      <c r="Y895" s="108"/>
      <c r="AB895"/>
      <c r="AC895"/>
      <c r="AD895"/>
      <c r="AE895"/>
      <c r="AF895"/>
      <c r="AG895"/>
      <c r="AH895"/>
      <c r="AI895"/>
      <c r="AJ895"/>
      <c r="AK895"/>
    </row>
    <row r="896" spans="1:37" ht="13" x14ac:dyDescent="0.3">
      <c r="A896" s="131"/>
      <c r="B896" s="131"/>
      <c r="C896" s="131"/>
      <c r="D896" s="131"/>
      <c r="E896" s="131"/>
      <c r="F896" s="131"/>
      <c r="G896" s="131"/>
      <c r="H896" s="131"/>
      <c r="I896" s="131"/>
      <c r="J896" s="131"/>
      <c r="K896" s="131"/>
      <c r="L896" s="131"/>
      <c r="M896" s="131"/>
      <c r="N896" s="131"/>
      <c r="O896" s="131"/>
      <c r="P896" s="131"/>
      <c r="Q896" s="170"/>
      <c r="R896" s="170"/>
      <c r="S896" s="170"/>
      <c r="T896" s="170"/>
      <c r="U896" s="170"/>
      <c r="V896" s="170"/>
      <c r="W896" s="170"/>
      <c r="X896" s="131"/>
      <c r="Y896" s="108"/>
      <c r="AB896"/>
      <c r="AC896"/>
      <c r="AD896"/>
      <c r="AE896"/>
      <c r="AF896"/>
      <c r="AG896"/>
      <c r="AH896"/>
      <c r="AI896"/>
      <c r="AJ896"/>
      <c r="AK896"/>
    </row>
    <row r="897" spans="1:37" ht="13" x14ac:dyDescent="0.3">
      <c r="A897" s="131"/>
      <c r="B897" s="131"/>
      <c r="C897" s="131"/>
      <c r="D897" s="131"/>
      <c r="E897" s="131"/>
      <c r="F897" s="131"/>
      <c r="G897" s="131"/>
      <c r="H897" s="131"/>
      <c r="I897" s="131"/>
      <c r="J897" s="131"/>
      <c r="K897" s="131"/>
      <c r="L897" s="131"/>
      <c r="M897" s="131"/>
      <c r="N897" s="131"/>
      <c r="O897" s="131"/>
      <c r="P897" s="131"/>
      <c r="Q897" s="170"/>
      <c r="R897" s="170"/>
      <c r="S897" s="170"/>
      <c r="T897" s="170"/>
      <c r="U897" s="170"/>
      <c r="V897" s="170"/>
      <c r="W897" s="170"/>
      <c r="X897" s="131"/>
      <c r="Y897" s="108"/>
      <c r="AB897"/>
      <c r="AC897"/>
      <c r="AD897"/>
      <c r="AE897"/>
      <c r="AF897"/>
      <c r="AG897"/>
      <c r="AH897"/>
      <c r="AI897"/>
      <c r="AJ897"/>
      <c r="AK897"/>
    </row>
    <row r="898" spans="1:37" ht="13" x14ac:dyDescent="0.3">
      <c r="A898" s="131"/>
      <c r="B898" s="131"/>
      <c r="C898" s="131"/>
      <c r="D898" s="131"/>
      <c r="E898" s="131"/>
      <c r="F898" s="131"/>
      <c r="G898" s="131"/>
      <c r="H898" s="131"/>
      <c r="I898" s="131"/>
      <c r="J898" s="131"/>
      <c r="K898" s="131"/>
      <c r="L898" s="131"/>
      <c r="M898" s="131"/>
      <c r="N898" s="131"/>
      <c r="O898" s="131"/>
      <c r="P898" s="131"/>
      <c r="Q898" s="170"/>
      <c r="R898" s="170"/>
      <c r="S898" s="170"/>
      <c r="T898" s="170"/>
      <c r="U898" s="170"/>
      <c r="V898" s="170"/>
      <c r="W898" s="170"/>
      <c r="X898" s="131"/>
      <c r="Y898" s="108"/>
      <c r="AB898"/>
      <c r="AC898"/>
      <c r="AD898"/>
      <c r="AE898"/>
      <c r="AF898"/>
      <c r="AG898"/>
      <c r="AH898"/>
      <c r="AI898"/>
      <c r="AJ898"/>
      <c r="AK898"/>
    </row>
    <row r="899" spans="1:37" ht="13" x14ac:dyDescent="0.3">
      <c r="A899" s="131"/>
      <c r="B899" s="131"/>
      <c r="C899" s="131"/>
      <c r="D899" s="131"/>
      <c r="E899" s="131"/>
      <c r="F899" s="131"/>
      <c r="G899" s="131"/>
      <c r="H899" s="131"/>
      <c r="I899" s="131"/>
      <c r="J899" s="131"/>
      <c r="K899" s="131"/>
      <c r="L899" s="131"/>
      <c r="M899" s="131"/>
      <c r="N899" s="131"/>
      <c r="O899" s="131"/>
      <c r="P899" s="131"/>
      <c r="Q899" s="170"/>
      <c r="R899" s="170"/>
      <c r="S899" s="170"/>
      <c r="T899" s="170"/>
      <c r="U899" s="170"/>
      <c r="V899" s="170"/>
      <c r="W899" s="170"/>
      <c r="X899" s="131"/>
      <c r="Y899" s="108"/>
      <c r="AB899"/>
      <c r="AC899"/>
      <c r="AD899"/>
      <c r="AE899"/>
      <c r="AF899"/>
      <c r="AG899"/>
      <c r="AH899"/>
      <c r="AI899"/>
      <c r="AJ899"/>
      <c r="AK899"/>
    </row>
    <row r="900" spans="1:37" ht="13" x14ac:dyDescent="0.3">
      <c r="A900" s="131"/>
      <c r="B900" s="131"/>
      <c r="C900" s="131"/>
      <c r="D900" s="131"/>
      <c r="E900" s="131"/>
      <c r="F900" s="131"/>
      <c r="G900" s="131"/>
      <c r="H900" s="131"/>
      <c r="I900" s="131"/>
      <c r="J900" s="131"/>
      <c r="K900" s="131"/>
      <c r="L900" s="131"/>
      <c r="M900" s="131"/>
      <c r="N900" s="131"/>
      <c r="O900" s="131"/>
      <c r="P900" s="131"/>
      <c r="Q900" s="170"/>
      <c r="R900" s="170"/>
      <c r="S900" s="170"/>
      <c r="T900" s="170"/>
      <c r="U900" s="170"/>
      <c r="V900" s="170"/>
      <c r="W900" s="170"/>
      <c r="X900" s="131"/>
      <c r="Y900" s="108"/>
      <c r="AB900"/>
      <c r="AC900"/>
      <c r="AD900"/>
      <c r="AE900"/>
      <c r="AF900"/>
      <c r="AG900"/>
      <c r="AH900"/>
      <c r="AI900"/>
      <c r="AJ900"/>
      <c r="AK900"/>
    </row>
    <row r="901" spans="1:37" ht="13" x14ac:dyDescent="0.3">
      <c r="A901" s="131"/>
      <c r="B901" s="131"/>
      <c r="C901" s="131"/>
      <c r="D901" s="131"/>
      <c r="E901" s="131"/>
      <c r="F901" s="131"/>
      <c r="G901" s="131"/>
      <c r="H901" s="131"/>
      <c r="I901" s="131"/>
      <c r="J901" s="131"/>
      <c r="K901" s="131"/>
      <c r="L901" s="131"/>
      <c r="M901" s="131"/>
      <c r="N901" s="131"/>
      <c r="O901" s="131"/>
      <c r="P901" s="131"/>
      <c r="Q901" s="170"/>
      <c r="R901" s="170"/>
      <c r="S901" s="170"/>
      <c r="T901" s="170"/>
      <c r="U901" s="170"/>
      <c r="V901" s="170"/>
      <c r="W901" s="170"/>
      <c r="X901" s="131"/>
      <c r="Y901" s="108"/>
      <c r="AB901"/>
      <c r="AC901"/>
      <c r="AD901"/>
      <c r="AE901"/>
      <c r="AF901"/>
      <c r="AG901"/>
      <c r="AH901"/>
      <c r="AI901"/>
      <c r="AJ901"/>
      <c r="AK901"/>
    </row>
    <row r="902" spans="1:37" ht="13" x14ac:dyDescent="0.3">
      <c r="A902" s="131"/>
      <c r="B902" s="131"/>
      <c r="C902" s="131"/>
      <c r="D902" s="131"/>
      <c r="E902" s="131"/>
      <c r="F902" s="131"/>
      <c r="G902" s="131"/>
      <c r="H902" s="131"/>
      <c r="I902" s="131"/>
      <c r="J902" s="131"/>
      <c r="K902" s="131"/>
      <c r="L902" s="131"/>
      <c r="M902" s="131"/>
      <c r="N902" s="131"/>
      <c r="O902" s="131"/>
      <c r="P902" s="131"/>
      <c r="Q902" s="170"/>
      <c r="R902" s="170"/>
      <c r="S902" s="170"/>
      <c r="T902" s="170"/>
      <c r="U902" s="170"/>
      <c r="V902" s="170"/>
      <c r="W902" s="170"/>
      <c r="X902" s="131"/>
      <c r="Y902" s="108"/>
      <c r="AB902"/>
      <c r="AC902"/>
      <c r="AD902"/>
      <c r="AE902"/>
      <c r="AF902"/>
      <c r="AG902"/>
      <c r="AH902"/>
      <c r="AI902"/>
      <c r="AJ902"/>
      <c r="AK902"/>
    </row>
    <row r="903" spans="1:37" ht="13" x14ac:dyDescent="0.3">
      <c r="A903" s="131"/>
      <c r="B903" s="131"/>
      <c r="C903" s="131"/>
      <c r="D903" s="131"/>
      <c r="E903" s="131"/>
      <c r="F903" s="131"/>
      <c r="G903" s="131"/>
      <c r="H903" s="131"/>
      <c r="I903" s="131"/>
      <c r="J903" s="131"/>
      <c r="K903" s="131"/>
      <c r="L903" s="131"/>
      <c r="M903" s="131"/>
      <c r="N903" s="131"/>
      <c r="O903" s="131"/>
      <c r="P903" s="131"/>
      <c r="Q903" s="170"/>
      <c r="R903" s="170"/>
      <c r="S903" s="170"/>
      <c r="T903" s="170"/>
      <c r="U903" s="170"/>
      <c r="V903" s="170"/>
      <c r="W903" s="170"/>
      <c r="X903" s="131"/>
      <c r="Y903" s="108"/>
      <c r="AB903"/>
      <c r="AC903"/>
      <c r="AD903"/>
      <c r="AE903"/>
      <c r="AF903"/>
      <c r="AG903"/>
      <c r="AH903"/>
      <c r="AI903"/>
      <c r="AJ903"/>
      <c r="AK903"/>
    </row>
    <row r="904" spans="1:37" ht="13" x14ac:dyDescent="0.3">
      <c r="A904" s="131"/>
      <c r="B904" s="131"/>
      <c r="C904" s="131"/>
      <c r="D904" s="131"/>
      <c r="E904" s="131"/>
      <c r="F904" s="131"/>
      <c r="G904" s="131"/>
      <c r="H904" s="131"/>
      <c r="I904" s="131"/>
      <c r="J904" s="131"/>
      <c r="K904" s="131"/>
      <c r="L904" s="131"/>
      <c r="M904" s="131"/>
      <c r="N904" s="131"/>
      <c r="O904" s="131"/>
      <c r="P904" s="131"/>
      <c r="Q904" s="170"/>
      <c r="R904" s="170"/>
      <c r="S904" s="170"/>
      <c r="T904" s="170"/>
      <c r="U904" s="170"/>
      <c r="V904" s="170"/>
      <c r="W904" s="170"/>
      <c r="X904" s="131"/>
      <c r="Y904" s="108"/>
      <c r="AB904"/>
      <c r="AC904"/>
      <c r="AD904"/>
      <c r="AE904"/>
      <c r="AF904"/>
      <c r="AG904"/>
      <c r="AH904"/>
      <c r="AI904"/>
      <c r="AJ904"/>
      <c r="AK904"/>
    </row>
    <row r="905" spans="1:37" ht="13" x14ac:dyDescent="0.3">
      <c r="A905" s="131"/>
      <c r="B905" s="131"/>
      <c r="C905" s="131"/>
      <c r="D905" s="131"/>
      <c r="E905" s="131"/>
      <c r="F905" s="131"/>
      <c r="G905" s="131"/>
      <c r="H905" s="131"/>
      <c r="I905" s="131"/>
      <c r="J905" s="131"/>
      <c r="K905" s="131"/>
      <c r="L905" s="131"/>
      <c r="M905" s="131"/>
      <c r="N905" s="131"/>
      <c r="O905" s="131"/>
      <c r="P905" s="131"/>
      <c r="Q905" s="170"/>
      <c r="R905" s="170"/>
      <c r="S905" s="170"/>
      <c r="T905" s="170"/>
      <c r="U905" s="170"/>
      <c r="V905" s="170"/>
      <c r="W905" s="170"/>
      <c r="X905" s="131"/>
      <c r="Y905" s="108"/>
      <c r="AB905"/>
      <c r="AC905"/>
      <c r="AD905"/>
      <c r="AE905"/>
      <c r="AF905"/>
      <c r="AG905"/>
      <c r="AH905"/>
      <c r="AI905"/>
      <c r="AJ905"/>
      <c r="AK905"/>
    </row>
    <row r="906" spans="1:37" ht="13" x14ac:dyDescent="0.3">
      <c r="A906" s="131"/>
      <c r="B906" s="131"/>
      <c r="C906" s="131"/>
      <c r="D906" s="131"/>
      <c r="E906" s="131"/>
      <c r="F906" s="131"/>
      <c r="G906" s="131"/>
      <c r="H906" s="131"/>
      <c r="I906" s="131"/>
      <c r="J906" s="131"/>
      <c r="K906" s="131"/>
      <c r="L906" s="131"/>
      <c r="M906" s="131"/>
      <c r="N906" s="131"/>
      <c r="O906" s="131"/>
      <c r="P906" s="131"/>
      <c r="Q906" s="170"/>
      <c r="R906" s="170"/>
      <c r="S906" s="170"/>
      <c r="T906" s="170"/>
      <c r="U906" s="170"/>
      <c r="V906" s="170"/>
      <c r="W906" s="170"/>
      <c r="X906" s="131"/>
      <c r="Y906" s="108"/>
      <c r="AB906"/>
      <c r="AC906"/>
      <c r="AD906"/>
      <c r="AE906"/>
      <c r="AF906"/>
      <c r="AG906"/>
      <c r="AH906"/>
      <c r="AI906"/>
      <c r="AJ906"/>
      <c r="AK906"/>
    </row>
    <row r="907" spans="1:37" ht="13" x14ac:dyDescent="0.3">
      <c r="A907" s="131"/>
      <c r="B907" s="131"/>
      <c r="C907" s="131"/>
      <c r="D907" s="131"/>
      <c r="E907" s="131"/>
      <c r="F907" s="131"/>
      <c r="G907" s="131"/>
      <c r="H907" s="131"/>
      <c r="I907" s="131"/>
      <c r="J907" s="131"/>
      <c r="K907" s="131"/>
      <c r="L907" s="131"/>
      <c r="M907" s="131"/>
      <c r="N907" s="131"/>
      <c r="O907" s="131"/>
      <c r="P907" s="131"/>
      <c r="Q907" s="170"/>
      <c r="R907" s="170"/>
      <c r="S907" s="170"/>
      <c r="T907" s="170"/>
      <c r="U907" s="170"/>
      <c r="V907" s="170"/>
      <c r="W907" s="170"/>
      <c r="X907" s="131"/>
      <c r="Y907" s="108"/>
      <c r="AB907"/>
      <c r="AC907"/>
      <c r="AD907"/>
      <c r="AE907"/>
      <c r="AF907"/>
      <c r="AG907"/>
      <c r="AH907"/>
      <c r="AI907"/>
      <c r="AJ907"/>
      <c r="AK907"/>
    </row>
    <row r="908" spans="1:37" ht="13" x14ac:dyDescent="0.3">
      <c r="A908" s="131"/>
      <c r="B908" s="131"/>
      <c r="C908" s="131"/>
      <c r="D908" s="131"/>
      <c r="E908" s="131"/>
      <c r="F908" s="131"/>
      <c r="G908" s="131"/>
      <c r="H908" s="131"/>
      <c r="I908" s="131"/>
      <c r="J908" s="131"/>
      <c r="K908" s="131"/>
      <c r="L908" s="131"/>
      <c r="M908" s="131"/>
      <c r="N908" s="131"/>
      <c r="O908" s="131"/>
      <c r="P908" s="131"/>
      <c r="Q908" s="170"/>
      <c r="R908" s="170"/>
      <c r="S908" s="170"/>
      <c r="T908" s="170"/>
      <c r="U908" s="170"/>
      <c r="V908" s="170"/>
      <c r="W908" s="170"/>
      <c r="X908" s="131"/>
      <c r="Y908" s="108"/>
      <c r="AB908"/>
      <c r="AC908"/>
      <c r="AD908"/>
      <c r="AE908"/>
      <c r="AF908"/>
      <c r="AG908"/>
      <c r="AH908"/>
      <c r="AI908"/>
      <c r="AJ908"/>
      <c r="AK908"/>
    </row>
    <row r="909" spans="1:37" ht="13" x14ac:dyDescent="0.3">
      <c r="A909" s="131"/>
      <c r="B909" s="131"/>
      <c r="C909" s="131"/>
      <c r="D909" s="131"/>
      <c r="E909" s="131"/>
      <c r="F909" s="131"/>
      <c r="G909" s="131"/>
      <c r="H909" s="131"/>
      <c r="I909" s="131"/>
      <c r="J909" s="131"/>
      <c r="K909" s="131"/>
      <c r="L909" s="131"/>
      <c r="M909" s="131"/>
      <c r="N909" s="131"/>
      <c r="O909" s="131"/>
      <c r="P909" s="131"/>
      <c r="Q909" s="170"/>
      <c r="R909" s="170"/>
      <c r="S909" s="170"/>
      <c r="T909" s="170"/>
      <c r="U909" s="170"/>
      <c r="V909" s="170"/>
      <c r="W909" s="170"/>
      <c r="X909" s="131"/>
      <c r="Y909" s="108"/>
      <c r="AB909"/>
      <c r="AC909"/>
      <c r="AD909"/>
      <c r="AE909"/>
      <c r="AF909"/>
      <c r="AG909"/>
      <c r="AH909"/>
      <c r="AI909"/>
      <c r="AJ909"/>
      <c r="AK909"/>
    </row>
    <row r="910" spans="1:37" ht="13" x14ac:dyDescent="0.3">
      <c r="A910" s="131"/>
      <c r="B910" s="131"/>
      <c r="C910" s="131"/>
      <c r="D910" s="131"/>
      <c r="E910" s="131"/>
      <c r="F910" s="131"/>
      <c r="G910" s="131"/>
      <c r="H910" s="131"/>
      <c r="I910" s="131"/>
      <c r="J910" s="131"/>
      <c r="K910" s="131"/>
      <c r="L910" s="131"/>
      <c r="M910" s="131"/>
      <c r="N910" s="131"/>
      <c r="O910" s="131"/>
      <c r="P910" s="131"/>
      <c r="Q910" s="170"/>
      <c r="R910" s="170"/>
      <c r="S910" s="170"/>
      <c r="T910" s="170"/>
      <c r="U910" s="170"/>
      <c r="V910" s="170"/>
      <c r="W910" s="170"/>
      <c r="X910" s="131"/>
      <c r="Y910" s="108"/>
      <c r="AB910"/>
      <c r="AC910"/>
      <c r="AD910"/>
      <c r="AE910"/>
      <c r="AF910"/>
      <c r="AG910"/>
      <c r="AH910"/>
      <c r="AI910"/>
      <c r="AJ910"/>
      <c r="AK910"/>
    </row>
    <row r="911" spans="1:37" ht="13" x14ac:dyDescent="0.3">
      <c r="A911" s="131"/>
      <c r="B911" s="131"/>
      <c r="C911" s="131"/>
      <c r="D911" s="131"/>
      <c r="E911" s="131"/>
      <c r="F911" s="131"/>
      <c r="G911" s="131"/>
      <c r="H911" s="131"/>
      <c r="I911" s="131"/>
      <c r="J911" s="131"/>
      <c r="K911" s="131"/>
      <c r="L911" s="131"/>
      <c r="M911" s="131"/>
      <c r="N911" s="131"/>
      <c r="O911" s="131"/>
      <c r="P911" s="131"/>
      <c r="Q911" s="170"/>
      <c r="R911" s="170"/>
      <c r="S911" s="170"/>
      <c r="T911" s="170"/>
      <c r="U911" s="170"/>
      <c r="V911" s="170"/>
      <c r="W911" s="170"/>
      <c r="X911" s="131"/>
      <c r="Y911" s="108"/>
      <c r="AB911"/>
      <c r="AC911"/>
      <c r="AD911"/>
      <c r="AE911"/>
      <c r="AF911"/>
      <c r="AG911"/>
      <c r="AH911"/>
      <c r="AI911"/>
      <c r="AJ911"/>
      <c r="AK911"/>
    </row>
    <row r="912" spans="1:37" ht="13" x14ac:dyDescent="0.3">
      <c r="A912" s="131"/>
      <c r="B912" s="131"/>
      <c r="C912" s="131"/>
      <c r="D912" s="131"/>
      <c r="E912" s="131"/>
      <c r="F912" s="131"/>
      <c r="G912" s="131"/>
      <c r="H912" s="131"/>
      <c r="I912" s="131"/>
      <c r="J912" s="131"/>
      <c r="K912" s="131"/>
      <c r="L912" s="131"/>
      <c r="M912" s="131"/>
      <c r="N912" s="131"/>
      <c r="O912" s="131"/>
      <c r="P912" s="131"/>
      <c r="Q912" s="170"/>
      <c r="R912" s="170"/>
      <c r="S912" s="170"/>
      <c r="T912" s="170"/>
      <c r="U912" s="170"/>
      <c r="V912" s="170"/>
      <c r="W912" s="170"/>
      <c r="X912" s="131"/>
      <c r="Y912" s="108"/>
      <c r="AB912"/>
      <c r="AC912"/>
      <c r="AD912"/>
      <c r="AE912"/>
      <c r="AF912"/>
      <c r="AG912"/>
      <c r="AH912"/>
      <c r="AI912"/>
      <c r="AJ912"/>
      <c r="AK912"/>
    </row>
    <row r="913" spans="1:37" ht="13" x14ac:dyDescent="0.3">
      <c r="A913" s="131"/>
      <c r="B913" s="131"/>
      <c r="C913" s="131"/>
      <c r="D913" s="131"/>
      <c r="E913" s="131"/>
      <c r="F913" s="131"/>
      <c r="G913" s="131"/>
      <c r="H913" s="131"/>
      <c r="I913" s="131"/>
      <c r="J913" s="131"/>
      <c r="K913" s="131"/>
      <c r="L913" s="131"/>
      <c r="M913" s="131"/>
      <c r="N913" s="131"/>
      <c r="O913" s="131"/>
      <c r="P913" s="131"/>
      <c r="Q913" s="170"/>
      <c r="R913" s="170"/>
      <c r="S913" s="170"/>
      <c r="T913" s="170"/>
      <c r="U913" s="170"/>
      <c r="V913" s="170"/>
      <c r="W913" s="170"/>
      <c r="X913" s="131"/>
      <c r="Y913" s="108"/>
      <c r="AB913"/>
      <c r="AC913"/>
      <c r="AD913"/>
      <c r="AE913"/>
      <c r="AF913"/>
      <c r="AG913"/>
      <c r="AH913"/>
      <c r="AI913"/>
      <c r="AJ913"/>
      <c r="AK913"/>
    </row>
    <row r="914" spans="1:37" ht="13" x14ac:dyDescent="0.3">
      <c r="A914" s="131"/>
      <c r="B914" s="131"/>
      <c r="C914" s="131"/>
      <c r="D914" s="131"/>
      <c r="E914" s="131"/>
      <c r="F914" s="131"/>
      <c r="G914" s="131"/>
      <c r="H914" s="131"/>
      <c r="I914" s="131"/>
      <c r="J914" s="131"/>
      <c r="K914" s="131"/>
      <c r="L914" s="131"/>
      <c r="M914" s="131"/>
      <c r="N914" s="131"/>
      <c r="O914" s="131"/>
      <c r="P914" s="131"/>
      <c r="Q914" s="170"/>
      <c r="R914" s="170"/>
      <c r="S914" s="170"/>
      <c r="T914" s="170"/>
      <c r="U914" s="170"/>
      <c r="V914" s="170"/>
      <c r="W914" s="170"/>
      <c r="X914" s="131"/>
      <c r="Y914" s="108"/>
      <c r="AB914"/>
      <c r="AC914"/>
      <c r="AD914"/>
      <c r="AE914"/>
      <c r="AF914"/>
      <c r="AG914"/>
      <c r="AH914"/>
      <c r="AI914"/>
      <c r="AJ914"/>
      <c r="AK914"/>
    </row>
    <row r="915" spans="1:37" ht="13" x14ac:dyDescent="0.3">
      <c r="A915" s="131"/>
      <c r="B915" s="131"/>
      <c r="C915" s="131"/>
      <c r="D915" s="131"/>
      <c r="E915" s="131"/>
      <c r="F915" s="131"/>
      <c r="G915" s="131"/>
      <c r="H915" s="131"/>
      <c r="I915" s="131"/>
      <c r="J915" s="131"/>
      <c r="K915" s="131"/>
      <c r="L915" s="131"/>
      <c r="M915" s="131"/>
      <c r="N915" s="131"/>
      <c r="O915" s="131"/>
      <c r="P915" s="131"/>
      <c r="Q915" s="170"/>
      <c r="R915" s="170"/>
      <c r="S915" s="170"/>
      <c r="T915" s="170"/>
      <c r="U915" s="170"/>
      <c r="V915" s="170"/>
      <c r="W915" s="170"/>
      <c r="X915" s="131"/>
      <c r="Y915" s="108"/>
      <c r="AB915"/>
      <c r="AC915"/>
      <c r="AD915"/>
      <c r="AE915"/>
      <c r="AF915"/>
      <c r="AG915"/>
      <c r="AH915"/>
      <c r="AI915"/>
      <c r="AJ915"/>
      <c r="AK915"/>
    </row>
    <row r="916" spans="1:37" ht="13" x14ac:dyDescent="0.3">
      <c r="A916" s="131"/>
      <c r="B916" s="131"/>
      <c r="C916" s="131"/>
      <c r="D916" s="131"/>
      <c r="E916" s="131"/>
      <c r="F916" s="131"/>
      <c r="G916" s="131"/>
      <c r="H916" s="131"/>
      <c r="I916" s="131"/>
      <c r="J916" s="131"/>
      <c r="K916" s="131"/>
      <c r="L916" s="131"/>
      <c r="M916" s="131"/>
      <c r="N916" s="131"/>
      <c r="O916" s="131"/>
      <c r="P916" s="131"/>
      <c r="Q916" s="170"/>
      <c r="R916" s="170"/>
      <c r="S916" s="170"/>
      <c r="T916" s="170"/>
      <c r="U916" s="170"/>
      <c r="V916" s="170"/>
      <c r="W916" s="170"/>
      <c r="X916" s="131"/>
      <c r="Y916" s="108"/>
      <c r="AB916"/>
      <c r="AC916"/>
      <c r="AD916"/>
      <c r="AE916"/>
      <c r="AF916"/>
      <c r="AG916"/>
      <c r="AH916"/>
      <c r="AI916"/>
      <c r="AJ916"/>
      <c r="AK916"/>
    </row>
    <row r="917" spans="1:37" ht="13" x14ac:dyDescent="0.3">
      <c r="A917" s="131"/>
      <c r="B917" s="131"/>
      <c r="C917" s="131"/>
      <c r="D917" s="131"/>
      <c r="E917" s="131"/>
      <c r="F917" s="131"/>
      <c r="G917" s="131"/>
      <c r="H917" s="131"/>
      <c r="I917" s="131"/>
      <c r="J917" s="131"/>
      <c r="K917" s="131"/>
      <c r="L917" s="131"/>
      <c r="M917" s="131"/>
      <c r="N917" s="131"/>
      <c r="O917" s="131"/>
      <c r="P917" s="131"/>
      <c r="Q917" s="170"/>
      <c r="R917" s="170"/>
      <c r="S917" s="170"/>
      <c r="T917" s="170"/>
      <c r="U917" s="170"/>
      <c r="V917" s="170"/>
      <c r="W917" s="170"/>
      <c r="X917" s="131"/>
      <c r="Y917" s="108"/>
      <c r="AB917"/>
      <c r="AC917"/>
      <c r="AD917"/>
      <c r="AE917"/>
      <c r="AF917"/>
      <c r="AG917"/>
      <c r="AH917"/>
      <c r="AI917"/>
      <c r="AJ917"/>
      <c r="AK917"/>
    </row>
    <row r="918" spans="1:37" ht="13" x14ac:dyDescent="0.3">
      <c r="A918" s="131"/>
      <c r="B918" s="131"/>
      <c r="C918" s="131"/>
      <c r="D918" s="131"/>
      <c r="E918" s="131"/>
      <c r="F918" s="131"/>
      <c r="G918" s="131"/>
      <c r="H918" s="131"/>
      <c r="I918" s="131"/>
      <c r="J918" s="131"/>
      <c r="K918" s="131"/>
      <c r="L918" s="131"/>
      <c r="M918" s="131"/>
      <c r="N918" s="131"/>
      <c r="O918" s="131"/>
      <c r="P918" s="131"/>
      <c r="Q918" s="170"/>
      <c r="R918" s="170"/>
      <c r="S918" s="170"/>
      <c r="T918" s="170"/>
      <c r="U918" s="170"/>
      <c r="V918" s="170"/>
      <c r="W918" s="170"/>
      <c r="X918" s="131"/>
      <c r="Y918" s="108"/>
      <c r="AB918"/>
      <c r="AC918"/>
      <c r="AD918"/>
      <c r="AE918"/>
      <c r="AF918"/>
      <c r="AG918"/>
      <c r="AH918"/>
      <c r="AI918"/>
      <c r="AJ918"/>
      <c r="AK918"/>
    </row>
    <row r="919" spans="1:37" ht="13" x14ac:dyDescent="0.3">
      <c r="A919" s="131"/>
      <c r="B919" s="131"/>
      <c r="C919" s="131"/>
      <c r="D919" s="131"/>
      <c r="E919" s="131"/>
      <c r="F919" s="131"/>
      <c r="G919" s="131"/>
      <c r="H919" s="131"/>
      <c r="I919" s="131"/>
      <c r="J919" s="131"/>
      <c r="K919" s="131"/>
      <c r="L919" s="131"/>
      <c r="M919" s="131"/>
      <c r="N919" s="131"/>
      <c r="O919" s="131"/>
      <c r="P919" s="131"/>
      <c r="Q919" s="170"/>
      <c r="R919" s="170"/>
      <c r="S919" s="170"/>
      <c r="T919" s="170"/>
      <c r="U919" s="170"/>
      <c r="V919" s="170"/>
      <c r="W919" s="170"/>
      <c r="X919" s="131"/>
      <c r="Y919" s="108"/>
      <c r="AB919"/>
      <c r="AC919"/>
      <c r="AD919"/>
      <c r="AE919"/>
      <c r="AF919"/>
      <c r="AG919"/>
      <c r="AH919"/>
      <c r="AI919"/>
      <c r="AJ919"/>
      <c r="AK919"/>
    </row>
    <row r="920" spans="1:37" ht="13" x14ac:dyDescent="0.3">
      <c r="A920" s="131"/>
      <c r="B920" s="131"/>
      <c r="C920" s="131"/>
      <c r="D920" s="131"/>
      <c r="E920" s="131"/>
      <c r="F920" s="131"/>
      <c r="G920" s="131"/>
      <c r="H920" s="131"/>
      <c r="I920" s="131"/>
      <c r="J920" s="131"/>
      <c r="K920" s="131"/>
      <c r="L920" s="131"/>
      <c r="M920" s="131"/>
      <c r="N920" s="131"/>
      <c r="O920" s="131"/>
      <c r="P920" s="131"/>
      <c r="Q920" s="170"/>
      <c r="R920" s="170"/>
      <c r="S920" s="170"/>
      <c r="T920" s="170"/>
      <c r="U920" s="170"/>
      <c r="V920" s="170"/>
      <c r="W920" s="170"/>
      <c r="X920" s="131"/>
      <c r="Y920" s="108"/>
      <c r="AB920"/>
      <c r="AC920"/>
      <c r="AD920"/>
      <c r="AE920"/>
      <c r="AF920"/>
      <c r="AG920"/>
      <c r="AH920"/>
      <c r="AI920"/>
      <c r="AJ920"/>
      <c r="AK920"/>
    </row>
    <row r="921" spans="1:37" ht="13" x14ac:dyDescent="0.3">
      <c r="A921" s="131"/>
      <c r="B921" s="131"/>
      <c r="C921" s="131"/>
      <c r="D921" s="131"/>
      <c r="E921" s="131"/>
      <c r="F921" s="131"/>
      <c r="G921" s="131"/>
      <c r="H921" s="131"/>
      <c r="I921" s="131"/>
      <c r="J921" s="131"/>
      <c r="K921" s="131"/>
      <c r="L921" s="131"/>
      <c r="M921" s="131"/>
      <c r="N921" s="131"/>
      <c r="O921" s="131"/>
      <c r="P921" s="131"/>
      <c r="Q921" s="170"/>
      <c r="R921" s="170"/>
      <c r="S921" s="170"/>
      <c r="T921" s="170"/>
      <c r="U921" s="170"/>
      <c r="V921" s="170"/>
      <c r="W921" s="170"/>
      <c r="X921" s="131"/>
      <c r="Y921" s="108"/>
      <c r="AB921"/>
      <c r="AC921"/>
      <c r="AD921"/>
      <c r="AE921"/>
      <c r="AF921"/>
      <c r="AG921"/>
      <c r="AH921"/>
      <c r="AI921"/>
      <c r="AJ921"/>
      <c r="AK921"/>
    </row>
    <row r="922" spans="1:37" ht="13" x14ac:dyDescent="0.3">
      <c r="A922" s="131"/>
      <c r="B922" s="131"/>
      <c r="C922" s="131"/>
      <c r="D922" s="131"/>
      <c r="E922" s="131"/>
      <c r="F922" s="131"/>
      <c r="G922" s="131"/>
      <c r="H922" s="131"/>
      <c r="I922" s="131"/>
      <c r="J922" s="131"/>
      <c r="K922" s="131"/>
      <c r="L922" s="131"/>
      <c r="M922" s="131"/>
      <c r="N922" s="131"/>
      <c r="O922" s="131"/>
      <c r="P922" s="131"/>
      <c r="Q922" s="170"/>
      <c r="R922" s="170"/>
      <c r="S922" s="170"/>
      <c r="T922" s="170"/>
      <c r="U922" s="170"/>
      <c r="V922" s="170"/>
      <c r="W922" s="170"/>
      <c r="X922" s="131"/>
      <c r="Y922" s="108"/>
      <c r="AB922"/>
      <c r="AC922"/>
      <c r="AD922"/>
      <c r="AE922"/>
      <c r="AF922"/>
      <c r="AG922"/>
      <c r="AH922"/>
      <c r="AI922"/>
      <c r="AJ922"/>
      <c r="AK922"/>
    </row>
    <row r="923" spans="1:37" ht="13" x14ac:dyDescent="0.3">
      <c r="A923" s="131"/>
      <c r="B923" s="131"/>
      <c r="C923" s="131"/>
      <c r="D923" s="131"/>
      <c r="E923" s="131"/>
      <c r="F923" s="131"/>
      <c r="G923" s="131"/>
      <c r="H923" s="131"/>
      <c r="I923" s="131"/>
      <c r="J923" s="131"/>
      <c r="K923" s="131"/>
      <c r="L923" s="131"/>
      <c r="M923" s="131"/>
      <c r="N923" s="131"/>
      <c r="O923" s="131"/>
      <c r="P923" s="131"/>
      <c r="Q923" s="170"/>
      <c r="R923" s="170"/>
      <c r="S923" s="170"/>
      <c r="T923" s="170"/>
      <c r="U923" s="170"/>
      <c r="V923" s="170"/>
      <c r="W923" s="170"/>
      <c r="X923" s="131"/>
      <c r="Y923" s="108"/>
      <c r="AB923"/>
      <c r="AC923"/>
      <c r="AD923"/>
      <c r="AE923"/>
      <c r="AF923"/>
      <c r="AG923"/>
      <c r="AH923"/>
      <c r="AI923"/>
      <c r="AJ923"/>
      <c r="AK923"/>
    </row>
    <row r="924" spans="1:37" ht="13" x14ac:dyDescent="0.3">
      <c r="A924" s="131"/>
      <c r="B924" s="131"/>
      <c r="C924" s="131"/>
      <c r="D924" s="131"/>
      <c r="E924" s="131"/>
      <c r="F924" s="131"/>
      <c r="G924" s="131"/>
      <c r="H924" s="131"/>
      <c r="I924" s="131"/>
      <c r="J924" s="131"/>
      <c r="K924" s="131"/>
      <c r="L924" s="131"/>
      <c r="M924" s="131"/>
      <c r="N924" s="131"/>
      <c r="O924" s="131"/>
      <c r="P924" s="131"/>
      <c r="Q924" s="170"/>
      <c r="R924" s="170"/>
      <c r="S924" s="170"/>
      <c r="T924" s="170"/>
      <c r="U924" s="170"/>
      <c r="V924" s="170"/>
      <c r="W924" s="170"/>
      <c r="X924" s="131"/>
      <c r="Y924" s="108"/>
      <c r="AB924"/>
      <c r="AC924"/>
      <c r="AD924"/>
      <c r="AE924"/>
      <c r="AF924"/>
      <c r="AG924"/>
      <c r="AH924"/>
      <c r="AI924"/>
      <c r="AJ924"/>
      <c r="AK924"/>
    </row>
    <row r="925" spans="1:37" ht="13" x14ac:dyDescent="0.3">
      <c r="A925" s="131"/>
      <c r="B925" s="131"/>
      <c r="C925" s="131"/>
      <c r="D925" s="131"/>
      <c r="E925" s="131"/>
      <c r="F925" s="131"/>
      <c r="G925" s="131"/>
      <c r="H925" s="131"/>
      <c r="I925" s="131"/>
      <c r="J925" s="131"/>
      <c r="K925" s="131"/>
      <c r="L925" s="131"/>
      <c r="M925" s="131"/>
      <c r="N925" s="131"/>
      <c r="O925" s="131"/>
      <c r="P925" s="131"/>
      <c r="Q925" s="170"/>
      <c r="R925" s="170"/>
      <c r="S925" s="170"/>
      <c r="T925" s="170"/>
      <c r="U925" s="170"/>
      <c r="V925" s="170"/>
      <c r="W925" s="170"/>
      <c r="X925" s="131"/>
      <c r="Y925" s="108"/>
      <c r="AB925"/>
      <c r="AC925"/>
      <c r="AD925"/>
      <c r="AE925"/>
      <c r="AF925"/>
      <c r="AG925"/>
      <c r="AH925"/>
      <c r="AI925"/>
      <c r="AJ925"/>
      <c r="AK925"/>
    </row>
    <row r="926" spans="1:37" ht="13" x14ac:dyDescent="0.3">
      <c r="A926" s="131"/>
      <c r="B926" s="131"/>
      <c r="C926" s="131"/>
      <c r="D926" s="131"/>
      <c r="E926" s="131"/>
      <c r="F926" s="131"/>
      <c r="G926" s="131"/>
      <c r="H926" s="131"/>
      <c r="I926" s="131"/>
      <c r="J926" s="131"/>
      <c r="K926" s="131"/>
      <c r="L926" s="131"/>
      <c r="M926" s="131"/>
      <c r="N926" s="131"/>
      <c r="O926" s="131"/>
      <c r="P926" s="131"/>
      <c r="Q926" s="170"/>
      <c r="R926" s="170"/>
      <c r="S926" s="170"/>
      <c r="T926" s="170"/>
      <c r="U926" s="170"/>
      <c r="V926" s="170"/>
      <c r="W926" s="170"/>
      <c r="X926" s="131"/>
      <c r="Y926" s="108"/>
      <c r="AB926"/>
      <c r="AC926"/>
      <c r="AD926"/>
      <c r="AE926"/>
      <c r="AF926"/>
      <c r="AG926"/>
      <c r="AH926"/>
      <c r="AI926"/>
      <c r="AJ926"/>
      <c r="AK926"/>
    </row>
    <row r="927" spans="1:37" ht="13" x14ac:dyDescent="0.3">
      <c r="A927" s="131"/>
      <c r="B927" s="131"/>
      <c r="C927" s="131"/>
      <c r="D927" s="131"/>
      <c r="E927" s="131"/>
      <c r="F927" s="131"/>
      <c r="G927" s="131"/>
      <c r="H927" s="131"/>
      <c r="I927" s="131"/>
      <c r="J927" s="131"/>
      <c r="K927" s="131"/>
      <c r="L927" s="131"/>
      <c r="M927" s="131"/>
      <c r="N927" s="131"/>
      <c r="O927" s="131"/>
      <c r="P927" s="131"/>
      <c r="Q927" s="170"/>
      <c r="R927" s="170"/>
      <c r="S927" s="170"/>
      <c r="T927" s="170"/>
      <c r="U927" s="170"/>
      <c r="V927" s="170"/>
      <c r="W927" s="170"/>
      <c r="X927" s="131"/>
      <c r="Y927" s="108"/>
      <c r="AB927"/>
      <c r="AC927"/>
      <c r="AD927"/>
      <c r="AE927"/>
      <c r="AF927"/>
      <c r="AG927"/>
      <c r="AH927"/>
      <c r="AI927"/>
      <c r="AJ927"/>
      <c r="AK927"/>
    </row>
    <row r="928" spans="1:37" ht="13" x14ac:dyDescent="0.3">
      <c r="A928" s="131"/>
      <c r="B928" s="131"/>
      <c r="C928" s="131"/>
      <c r="D928" s="131"/>
      <c r="E928" s="131"/>
      <c r="F928" s="131"/>
      <c r="G928" s="131"/>
      <c r="H928" s="131"/>
      <c r="I928" s="131"/>
      <c r="J928" s="131"/>
      <c r="K928" s="131"/>
      <c r="L928" s="131"/>
      <c r="M928" s="131"/>
      <c r="N928" s="131"/>
      <c r="O928" s="131"/>
      <c r="P928" s="131"/>
      <c r="Q928" s="170"/>
      <c r="R928" s="170"/>
      <c r="S928" s="170"/>
      <c r="T928" s="170"/>
      <c r="U928" s="170"/>
      <c r="V928" s="170"/>
      <c r="W928" s="170"/>
      <c r="X928" s="131"/>
      <c r="Y928" s="108"/>
      <c r="AB928"/>
      <c r="AC928"/>
      <c r="AD928"/>
      <c r="AE928"/>
      <c r="AF928"/>
      <c r="AG928"/>
      <c r="AH928"/>
      <c r="AI928"/>
      <c r="AJ928"/>
      <c r="AK928"/>
    </row>
    <row r="929" spans="1:37" ht="13" x14ac:dyDescent="0.3">
      <c r="A929" s="131"/>
      <c r="B929" s="131"/>
      <c r="C929" s="131"/>
      <c r="D929" s="131"/>
      <c r="E929" s="131"/>
      <c r="F929" s="131"/>
      <c r="G929" s="131"/>
      <c r="H929" s="131"/>
      <c r="I929" s="131"/>
      <c r="J929" s="131"/>
      <c r="K929" s="131"/>
      <c r="L929" s="131"/>
      <c r="M929" s="131"/>
      <c r="N929" s="131"/>
      <c r="O929" s="131"/>
      <c r="P929" s="131"/>
      <c r="Q929" s="170"/>
      <c r="R929" s="170"/>
      <c r="S929" s="170"/>
      <c r="T929" s="170"/>
      <c r="U929" s="170"/>
      <c r="V929" s="170"/>
      <c r="W929" s="170"/>
      <c r="X929" s="131"/>
      <c r="Y929" s="108"/>
      <c r="AB929"/>
      <c r="AC929"/>
      <c r="AD929"/>
      <c r="AE929"/>
      <c r="AF929"/>
      <c r="AG929"/>
      <c r="AH929"/>
      <c r="AI929"/>
      <c r="AJ929"/>
      <c r="AK929"/>
    </row>
    <row r="930" spans="1:37" ht="13" x14ac:dyDescent="0.3">
      <c r="A930" s="131"/>
      <c r="B930" s="131"/>
      <c r="C930" s="131"/>
      <c r="D930" s="131"/>
      <c r="E930" s="131"/>
      <c r="F930" s="131"/>
      <c r="G930" s="131"/>
      <c r="H930" s="131"/>
      <c r="I930" s="131"/>
      <c r="J930" s="131"/>
      <c r="K930" s="131"/>
      <c r="L930" s="131"/>
      <c r="M930" s="131"/>
      <c r="N930" s="131"/>
      <c r="O930" s="131"/>
      <c r="P930" s="131"/>
      <c r="Q930" s="170"/>
      <c r="R930" s="170"/>
      <c r="S930" s="170"/>
      <c r="T930" s="170"/>
      <c r="U930" s="170"/>
      <c r="V930" s="170"/>
      <c r="W930" s="170"/>
      <c r="X930" s="131"/>
      <c r="Y930" s="108"/>
      <c r="AB930"/>
      <c r="AC930"/>
      <c r="AD930"/>
      <c r="AE930"/>
      <c r="AF930"/>
      <c r="AG930"/>
      <c r="AH930"/>
      <c r="AI930"/>
      <c r="AJ930"/>
      <c r="AK930"/>
    </row>
    <row r="931" spans="1:37" ht="13" x14ac:dyDescent="0.3">
      <c r="A931" s="131"/>
      <c r="B931" s="131"/>
      <c r="C931" s="131"/>
      <c r="D931" s="131"/>
      <c r="E931" s="131"/>
      <c r="F931" s="131"/>
      <c r="G931" s="131"/>
      <c r="H931" s="131"/>
      <c r="I931" s="131"/>
      <c r="J931" s="131"/>
      <c r="K931" s="131"/>
      <c r="L931" s="131"/>
      <c r="M931" s="131"/>
      <c r="N931" s="131"/>
      <c r="O931" s="131"/>
      <c r="P931" s="131"/>
      <c r="Q931" s="170"/>
      <c r="R931" s="170"/>
      <c r="S931" s="170"/>
      <c r="T931" s="170"/>
      <c r="U931" s="170"/>
      <c r="V931" s="170"/>
      <c r="W931" s="170"/>
      <c r="X931" s="131"/>
      <c r="Y931" s="108"/>
      <c r="AB931"/>
      <c r="AC931"/>
      <c r="AD931"/>
      <c r="AE931"/>
      <c r="AF931"/>
      <c r="AG931"/>
      <c r="AH931"/>
      <c r="AI931"/>
      <c r="AJ931"/>
      <c r="AK931"/>
    </row>
    <row r="932" spans="1:37" ht="13" x14ac:dyDescent="0.3">
      <c r="A932" s="131"/>
      <c r="B932" s="131"/>
      <c r="C932" s="131"/>
      <c r="D932" s="131"/>
      <c r="E932" s="131"/>
      <c r="F932" s="131"/>
      <c r="G932" s="131"/>
      <c r="H932" s="131"/>
      <c r="I932" s="131"/>
      <c r="J932" s="131"/>
      <c r="K932" s="131"/>
      <c r="L932" s="131"/>
      <c r="M932" s="131"/>
      <c r="N932" s="131"/>
      <c r="O932" s="131"/>
      <c r="P932" s="131"/>
      <c r="Q932" s="170"/>
      <c r="R932" s="170"/>
      <c r="S932" s="170"/>
      <c r="T932" s="170"/>
      <c r="U932" s="170"/>
      <c r="V932" s="170"/>
      <c r="W932" s="170"/>
      <c r="X932" s="131"/>
      <c r="Y932" s="108"/>
      <c r="AB932"/>
      <c r="AC932"/>
      <c r="AD932"/>
      <c r="AE932"/>
      <c r="AF932"/>
      <c r="AG932"/>
      <c r="AH932"/>
      <c r="AI932"/>
      <c r="AJ932"/>
      <c r="AK932"/>
    </row>
    <row r="933" spans="1:37" ht="13" x14ac:dyDescent="0.3">
      <c r="A933" s="131"/>
      <c r="B933" s="131"/>
      <c r="C933" s="131"/>
      <c r="D933" s="131"/>
      <c r="E933" s="131"/>
      <c r="F933" s="131"/>
      <c r="G933" s="131"/>
      <c r="H933" s="131"/>
      <c r="I933" s="131"/>
      <c r="J933" s="131"/>
      <c r="K933" s="131"/>
      <c r="L933" s="131"/>
      <c r="M933" s="131"/>
      <c r="N933" s="131"/>
      <c r="O933" s="131"/>
      <c r="P933" s="131"/>
      <c r="Q933" s="170"/>
      <c r="R933" s="170"/>
      <c r="S933" s="170"/>
      <c r="T933" s="170"/>
      <c r="U933" s="170"/>
      <c r="V933" s="170"/>
      <c r="W933" s="170"/>
      <c r="X933" s="131"/>
      <c r="Y933" s="108"/>
      <c r="AB933"/>
      <c r="AC933"/>
      <c r="AD933"/>
      <c r="AE933"/>
      <c r="AF933"/>
      <c r="AG933"/>
      <c r="AH933"/>
      <c r="AI933"/>
      <c r="AJ933"/>
      <c r="AK933"/>
    </row>
    <row r="934" spans="1:37" ht="13" x14ac:dyDescent="0.3">
      <c r="A934" s="131"/>
      <c r="B934" s="131"/>
      <c r="C934" s="131"/>
      <c r="D934" s="131"/>
      <c r="E934" s="131"/>
      <c r="F934" s="131"/>
      <c r="G934" s="131"/>
      <c r="H934" s="131"/>
      <c r="I934" s="131"/>
      <c r="J934" s="131"/>
      <c r="K934" s="131"/>
      <c r="L934" s="131"/>
      <c r="M934" s="131"/>
      <c r="N934" s="131"/>
      <c r="O934" s="131"/>
      <c r="P934" s="131"/>
      <c r="Q934" s="170"/>
      <c r="R934" s="170"/>
      <c r="S934" s="170"/>
      <c r="T934" s="170"/>
      <c r="U934" s="170"/>
      <c r="V934" s="170"/>
      <c r="W934" s="170"/>
      <c r="X934" s="131"/>
      <c r="Y934" s="108"/>
      <c r="AB934"/>
      <c r="AC934"/>
      <c r="AD934"/>
      <c r="AE934"/>
      <c r="AF934"/>
      <c r="AG934"/>
      <c r="AH934"/>
      <c r="AI934"/>
      <c r="AJ934"/>
      <c r="AK934"/>
    </row>
    <row r="935" spans="1:37" ht="13" x14ac:dyDescent="0.3">
      <c r="A935" s="131"/>
      <c r="B935" s="131"/>
      <c r="C935" s="131"/>
      <c r="D935" s="131"/>
      <c r="E935" s="131"/>
      <c r="F935" s="131"/>
      <c r="G935" s="131"/>
      <c r="H935" s="131"/>
      <c r="I935" s="131"/>
      <c r="J935" s="131"/>
      <c r="K935" s="131"/>
      <c r="L935" s="131"/>
      <c r="M935" s="131"/>
      <c r="N935" s="131"/>
      <c r="O935" s="131"/>
      <c r="P935" s="131"/>
      <c r="Q935" s="170"/>
      <c r="R935" s="170"/>
      <c r="S935" s="170"/>
      <c r="T935" s="170"/>
      <c r="U935" s="170"/>
      <c r="V935" s="170"/>
      <c r="W935" s="170"/>
      <c r="X935" s="131"/>
      <c r="Y935" s="108"/>
      <c r="AB935"/>
      <c r="AC935"/>
      <c r="AD935"/>
      <c r="AE935"/>
      <c r="AF935"/>
      <c r="AG935"/>
      <c r="AH935"/>
      <c r="AI935"/>
      <c r="AJ935"/>
      <c r="AK935"/>
    </row>
    <row r="936" spans="1:37" ht="13" x14ac:dyDescent="0.3">
      <c r="A936" s="131"/>
      <c r="B936" s="131"/>
      <c r="C936" s="131"/>
      <c r="D936" s="131"/>
      <c r="E936" s="131"/>
      <c r="F936" s="131"/>
      <c r="G936" s="131"/>
      <c r="H936" s="131"/>
      <c r="I936" s="131"/>
      <c r="J936" s="131"/>
      <c r="K936" s="131"/>
      <c r="L936" s="131"/>
      <c r="M936" s="131"/>
      <c r="N936" s="131"/>
      <c r="O936" s="131"/>
      <c r="P936" s="131"/>
      <c r="Q936" s="170"/>
      <c r="R936" s="170"/>
      <c r="S936" s="170"/>
      <c r="T936" s="170"/>
      <c r="U936" s="170"/>
      <c r="V936" s="170"/>
      <c r="W936" s="170"/>
      <c r="X936" s="131"/>
      <c r="Y936" s="108"/>
      <c r="AB936"/>
      <c r="AC936"/>
      <c r="AD936"/>
      <c r="AE936"/>
      <c r="AF936"/>
      <c r="AG936"/>
      <c r="AH936"/>
      <c r="AI936"/>
      <c r="AJ936"/>
      <c r="AK936"/>
    </row>
    <row r="937" spans="1:37" ht="13" x14ac:dyDescent="0.3">
      <c r="A937" s="131"/>
      <c r="B937" s="131"/>
      <c r="C937" s="131"/>
      <c r="D937" s="131"/>
      <c r="E937" s="131"/>
      <c r="F937" s="131"/>
      <c r="G937" s="131"/>
      <c r="H937" s="131"/>
      <c r="I937" s="131"/>
      <c r="J937" s="131"/>
      <c r="K937" s="131"/>
      <c r="L937" s="131"/>
      <c r="M937" s="131"/>
      <c r="N937" s="131"/>
      <c r="O937" s="131"/>
      <c r="P937" s="131"/>
      <c r="Q937" s="170"/>
      <c r="R937" s="170"/>
      <c r="S937" s="170"/>
      <c r="T937" s="170"/>
      <c r="U937" s="170"/>
      <c r="V937" s="170"/>
      <c r="W937" s="170"/>
      <c r="X937" s="131"/>
      <c r="Y937" s="108"/>
      <c r="AB937"/>
      <c r="AC937"/>
      <c r="AD937"/>
      <c r="AE937"/>
      <c r="AF937"/>
      <c r="AG937"/>
      <c r="AH937"/>
      <c r="AI937"/>
      <c r="AJ937"/>
      <c r="AK937"/>
    </row>
    <row r="938" spans="1:37" ht="13" x14ac:dyDescent="0.3">
      <c r="A938" s="131"/>
      <c r="B938" s="131"/>
      <c r="C938" s="131"/>
      <c r="D938" s="131"/>
      <c r="E938" s="131"/>
      <c r="F938" s="131"/>
      <c r="G938" s="131"/>
      <c r="H938" s="131"/>
      <c r="I938" s="131"/>
      <c r="J938" s="131"/>
      <c r="K938" s="131"/>
      <c r="L938" s="131"/>
      <c r="M938" s="131"/>
      <c r="N938" s="131"/>
      <c r="O938" s="131"/>
      <c r="P938" s="131"/>
      <c r="Q938" s="170"/>
      <c r="R938" s="170"/>
      <c r="S938" s="170"/>
      <c r="T938" s="170"/>
      <c r="U938" s="170"/>
      <c r="V938" s="170"/>
      <c r="W938" s="170"/>
      <c r="X938" s="131"/>
      <c r="Y938" s="108"/>
      <c r="AB938"/>
      <c r="AC938"/>
      <c r="AD938"/>
      <c r="AE938"/>
      <c r="AF938"/>
      <c r="AG938"/>
      <c r="AH938"/>
      <c r="AI938"/>
      <c r="AJ938"/>
      <c r="AK938"/>
    </row>
    <row r="939" spans="1:37" ht="13" x14ac:dyDescent="0.3">
      <c r="A939" s="131"/>
      <c r="B939" s="131"/>
      <c r="C939" s="131"/>
      <c r="D939" s="131"/>
      <c r="E939" s="131"/>
      <c r="F939" s="131"/>
      <c r="G939" s="131"/>
      <c r="H939" s="131"/>
      <c r="I939" s="131"/>
      <c r="J939" s="131"/>
      <c r="K939" s="131"/>
      <c r="L939" s="131"/>
      <c r="M939" s="131"/>
      <c r="N939" s="131"/>
      <c r="O939" s="131"/>
      <c r="P939" s="131"/>
      <c r="Q939" s="170"/>
      <c r="R939" s="170"/>
      <c r="S939" s="170"/>
      <c r="T939" s="170"/>
      <c r="U939" s="170"/>
      <c r="V939" s="170"/>
      <c r="W939" s="170"/>
      <c r="X939" s="131"/>
      <c r="Y939" s="108"/>
      <c r="AB939"/>
      <c r="AC939"/>
      <c r="AD939"/>
      <c r="AE939"/>
      <c r="AF939"/>
      <c r="AG939"/>
      <c r="AH939"/>
      <c r="AI939"/>
      <c r="AJ939"/>
      <c r="AK939"/>
    </row>
    <row r="940" spans="1:37" ht="13" x14ac:dyDescent="0.3">
      <c r="A940" s="131"/>
      <c r="B940" s="131"/>
      <c r="C940" s="131"/>
      <c r="D940" s="131"/>
      <c r="E940" s="131"/>
      <c r="F940" s="131"/>
      <c r="G940" s="131"/>
      <c r="H940" s="131"/>
      <c r="I940" s="131"/>
      <c r="J940" s="131"/>
      <c r="K940" s="131"/>
      <c r="L940" s="131"/>
      <c r="M940" s="131"/>
      <c r="N940" s="131"/>
      <c r="O940" s="131"/>
      <c r="P940" s="131"/>
      <c r="Q940" s="170"/>
      <c r="R940" s="170"/>
      <c r="S940" s="170"/>
      <c r="T940" s="170"/>
      <c r="U940" s="170"/>
      <c r="V940" s="170"/>
      <c r="W940" s="170"/>
      <c r="X940" s="131"/>
      <c r="Y940" s="108"/>
      <c r="AB940"/>
      <c r="AC940"/>
      <c r="AD940"/>
      <c r="AE940"/>
      <c r="AF940"/>
      <c r="AG940"/>
      <c r="AH940"/>
      <c r="AI940"/>
      <c r="AJ940"/>
      <c r="AK940"/>
    </row>
    <row r="941" spans="1:37" ht="13" x14ac:dyDescent="0.3">
      <c r="A941" s="131"/>
      <c r="B941" s="131"/>
      <c r="C941" s="131"/>
      <c r="D941" s="131"/>
      <c r="E941" s="131"/>
      <c r="F941" s="131"/>
      <c r="G941" s="131"/>
      <c r="H941" s="131"/>
      <c r="I941" s="131"/>
      <c r="J941" s="131"/>
      <c r="K941" s="131"/>
      <c r="L941" s="131"/>
      <c r="M941" s="131"/>
      <c r="N941" s="131"/>
      <c r="O941" s="131"/>
      <c r="P941" s="131"/>
      <c r="Q941" s="170"/>
      <c r="R941" s="170"/>
      <c r="S941" s="170"/>
      <c r="T941" s="170"/>
      <c r="U941" s="170"/>
      <c r="V941" s="170"/>
      <c r="W941" s="170"/>
      <c r="X941" s="131"/>
      <c r="Y941" s="108"/>
      <c r="AB941"/>
      <c r="AC941"/>
      <c r="AD941"/>
      <c r="AE941"/>
      <c r="AF941"/>
      <c r="AG941"/>
      <c r="AH941"/>
      <c r="AI941"/>
      <c r="AJ941"/>
      <c r="AK941"/>
    </row>
    <row r="942" spans="1:37" ht="13" x14ac:dyDescent="0.3">
      <c r="A942" s="131"/>
      <c r="B942" s="131"/>
      <c r="C942" s="131"/>
      <c r="D942" s="131"/>
      <c r="E942" s="131"/>
      <c r="F942" s="131"/>
      <c r="G942" s="131"/>
      <c r="H942" s="131"/>
      <c r="I942" s="131"/>
      <c r="J942" s="131"/>
      <c r="K942" s="131"/>
      <c r="L942" s="131"/>
      <c r="M942" s="131"/>
      <c r="N942" s="131"/>
      <c r="O942" s="131"/>
      <c r="P942" s="131"/>
      <c r="Q942" s="170"/>
      <c r="R942" s="170"/>
      <c r="S942" s="170"/>
      <c r="T942" s="170"/>
      <c r="U942" s="170"/>
      <c r="V942" s="170"/>
      <c r="W942" s="170"/>
      <c r="X942" s="131"/>
      <c r="Y942" s="108"/>
      <c r="AB942"/>
      <c r="AC942"/>
      <c r="AD942"/>
      <c r="AE942"/>
      <c r="AF942"/>
      <c r="AG942"/>
      <c r="AH942"/>
      <c r="AI942"/>
      <c r="AJ942"/>
      <c r="AK942"/>
    </row>
    <row r="943" spans="1:37" ht="13" x14ac:dyDescent="0.3">
      <c r="A943" s="131"/>
      <c r="B943" s="131"/>
      <c r="C943" s="131"/>
      <c r="D943" s="131"/>
      <c r="E943" s="131"/>
      <c r="F943" s="131"/>
      <c r="G943" s="131"/>
      <c r="H943" s="131"/>
      <c r="I943" s="131"/>
      <c r="J943" s="131"/>
      <c r="K943" s="131"/>
      <c r="L943" s="131"/>
      <c r="M943" s="131"/>
      <c r="N943" s="131"/>
      <c r="O943" s="131"/>
      <c r="P943" s="131"/>
      <c r="Q943" s="170"/>
      <c r="R943" s="170"/>
      <c r="S943" s="170"/>
      <c r="T943" s="170"/>
      <c r="U943" s="170"/>
      <c r="V943" s="170"/>
      <c r="W943" s="170"/>
      <c r="X943" s="131"/>
      <c r="Y943" s="108"/>
      <c r="AB943"/>
      <c r="AC943"/>
      <c r="AD943"/>
      <c r="AE943"/>
      <c r="AF943"/>
      <c r="AG943"/>
      <c r="AH943"/>
      <c r="AI943"/>
      <c r="AJ943"/>
      <c r="AK943"/>
    </row>
    <row r="944" spans="1:37" ht="13" x14ac:dyDescent="0.3">
      <c r="A944" s="131"/>
      <c r="B944" s="131"/>
      <c r="C944" s="131"/>
      <c r="D944" s="131"/>
      <c r="E944" s="131"/>
      <c r="F944" s="131"/>
      <c r="G944" s="131"/>
      <c r="H944" s="131"/>
      <c r="I944" s="131"/>
      <c r="J944" s="131"/>
      <c r="K944" s="131"/>
      <c r="L944" s="131"/>
      <c r="M944" s="131"/>
      <c r="N944" s="131"/>
      <c r="O944" s="131"/>
      <c r="P944" s="131"/>
      <c r="Q944" s="170"/>
      <c r="R944" s="170"/>
      <c r="S944" s="170"/>
      <c r="T944" s="170"/>
      <c r="U944" s="170"/>
      <c r="V944" s="170"/>
      <c r="W944" s="170"/>
      <c r="X944" s="131"/>
      <c r="Y944" s="108"/>
      <c r="AB944"/>
      <c r="AC944"/>
      <c r="AD944"/>
      <c r="AE944"/>
      <c r="AF944"/>
      <c r="AG944"/>
      <c r="AH944"/>
      <c r="AI944"/>
      <c r="AJ944"/>
      <c r="AK944"/>
    </row>
    <row r="945" spans="1:37" ht="13" x14ac:dyDescent="0.3">
      <c r="A945" s="131"/>
      <c r="B945" s="131"/>
      <c r="C945" s="131"/>
      <c r="D945" s="131"/>
      <c r="E945" s="131"/>
      <c r="F945" s="131"/>
      <c r="G945" s="131"/>
      <c r="H945" s="131"/>
      <c r="I945" s="131"/>
      <c r="J945" s="131"/>
      <c r="K945" s="131"/>
      <c r="L945" s="131"/>
      <c r="M945" s="131"/>
      <c r="N945" s="131"/>
      <c r="O945" s="131"/>
      <c r="P945" s="131"/>
      <c r="Q945" s="170"/>
      <c r="R945" s="170"/>
      <c r="S945" s="170"/>
      <c r="T945" s="170"/>
      <c r="U945" s="170"/>
      <c r="V945" s="170"/>
      <c r="W945" s="170"/>
      <c r="X945" s="131"/>
      <c r="Y945" s="108"/>
      <c r="AB945"/>
      <c r="AC945"/>
      <c r="AD945"/>
      <c r="AE945"/>
      <c r="AF945"/>
      <c r="AG945"/>
      <c r="AH945"/>
      <c r="AI945"/>
      <c r="AJ945"/>
      <c r="AK945"/>
    </row>
    <row r="946" spans="1:37" ht="13" x14ac:dyDescent="0.3">
      <c r="A946" s="131"/>
      <c r="B946" s="131"/>
      <c r="C946" s="131"/>
      <c r="D946" s="131"/>
      <c r="E946" s="131"/>
      <c r="F946" s="131"/>
      <c r="G946" s="131"/>
      <c r="H946" s="131"/>
      <c r="I946" s="131"/>
      <c r="J946" s="131"/>
      <c r="K946" s="131"/>
      <c r="L946" s="131"/>
      <c r="M946" s="131"/>
      <c r="N946" s="131"/>
      <c r="O946" s="131"/>
      <c r="P946" s="131"/>
      <c r="Q946" s="170"/>
      <c r="R946" s="170"/>
      <c r="S946" s="170"/>
      <c r="T946" s="170"/>
      <c r="U946" s="170"/>
      <c r="V946" s="170"/>
      <c r="W946" s="170"/>
      <c r="X946" s="131"/>
      <c r="Y946" s="108"/>
      <c r="AB946"/>
      <c r="AC946"/>
      <c r="AD946"/>
      <c r="AE946"/>
      <c r="AF946"/>
      <c r="AG946"/>
      <c r="AH946"/>
      <c r="AI946"/>
      <c r="AJ946"/>
      <c r="AK946"/>
    </row>
    <row r="947" spans="1:37" ht="13" x14ac:dyDescent="0.3">
      <c r="A947" s="131"/>
      <c r="B947" s="131"/>
      <c r="C947" s="131"/>
      <c r="D947" s="131"/>
      <c r="E947" s="131"/>
      <c r="F947" s="131"/>
      <c r="G947" s="131"/>
      <c r="H947" s="131"/>
      <c r="I947" s="131"/>
      <c r="J947" s="131"/>
      <c r="K947" s="131"/>
      <c r="L947" s="131"/>
      <c r="M947" s="131"/>
      <c r="N947" s="131"/>
      <c r="O947" s="131"/>
      <c r="P947" s="131"/>
      <c r="Q947" s="170"/>
      <c r="R947" s="170"/>
      <c r="S947" s="170"/>
      <c r="T947" s="170"/>
      <c r="U947" s="170"/>
      <c r="V947" s="170"/>
      <c r="W947" s="170"/>
      <c r="X947" s="131"/>
      <c r="Y947" s="108"/>
      <c r="AB947"/>
      <c r="AC947"/>
      <c r="AD947"/>
      <c r="AE947"/>
      <c r="AF947"/>
      <c r="AG947"/>
      <c r="AH947"/>
      <c r="AI947"/>
      <c r="AJ947"/>
      <c r="AK947"/>
    </row>
    <row r="948" spans="1:37" ht="13" x14ac:dyDescent="0.3">
      <c r="A948" s="131"/>
      <c r="B948" s="131"/>
      <c r="C948" s="131"/>
      <c r="D948" s="131"/>
      <c r="E948" s="131"/>
      <c r="F948" s="131"/>
      <c r="G948" s="131"/>
      <c r="H948" s="131"/>
      <c r="I948" s="131"/>
      <c r="J948" s="131"/>
      <c r="K948" s="131"/>
      <c r="L948" s="131"/>
      <c r="M948" s="131"/>
      <c r="N948" s="131"/>
      <c r="O948" s="131"/>
      <c r="P948" s="131"/>
      <c r="Q948" s="170"/>
      <c r="R948" s="170"/>
      <c r="S948" s="170"/>
      <c r="T948" s="170"/>
      <c r="U948" s="170"/>
      <c r="V948" s="170"/>
      <c r="W948" s="170"/>
      <c r="X948" s="131"/>
      <c r="Y948" s="108"/>
      <c r="AB948"/>
      <c r="AC948"/>
      <c r="AD948"/>
      <c r="AE948"/>
      <c r="AF948"/>
      <c r="AG948"/>
      <c r="AH948"/>
      <c r="AI948"/>
      <c r="AJ948"/>
      <c r="AK948"/>
    </row>
    <row r="949" spans="1:37" ht="13" x14ac:dyDescent="0.3">
      <c r="A949" s="131"/>
      <c r="B949" s="131"/>
      <c r="C949" s="131"/>
      <c r="D949" s="131"/>
      <c r="E949" s="131"/>
      <c r="F949" s="131"/>
      <c r="G949" s="131"/>
      <c r="H949" s="131"/>
      <c r="I949" s="131"/>
      <c r="J949" s="131"/>
      <c r="K949" s="131"/>
      <c r="L949" s="131"/>
      <c r="M949" s="131"/>
      <c r="N949" s="131"/>
      <c r="O949" s="131"/>
      <c r="P949" s="131"/>
      <c r="Q949" s="170"/>
      <c r="R949" s="170"/>
      <c r="S949" s="170"/>
      <c r="T949" s="170"/>
      <c r="U949" s="170"/>
      <c r="V949" s="170"/>
      <c r="W949" s="170"/>
      <c r="X949" s="131"/>
      <c r="Y949" s="108"/>
      <c r="AB949"/>
      <c r="AC949"/>
      <c r="AD949"/>
      <c r="AE949"/>
      <c r="AF949"/>
      <c r="AG949"/>
      <c r="AH949"/>
      <c r="AI949"/>
      <c r="AJ949"/>
      <c r="AK949"/>
    </row>
    <row r="950" spans="1:37" ht="13" x14ac:dyDescent="0.3">
      <c r="A950" s="131"/>
      <c r="B950" s="131"/>
      <c r="C950" s="131"/>
      <c r="D950" s="131"/>
      <c r="E950" s="131"/>
      <c r="F950" s="131"/>
      <c r="G950" s="131"/>
      <c r="H950" s="131"/>
      <c r="I950" s="131"/>
      <c r="J950" s="131"/>
      <c r="K950" s="131"/>
      <c r="L950" s="131"/>
      <c r="M950" s="131"/>
      <c r="N950" s="131"/>
      <c r="O950" s="131"/>
      <c r="P950" s="131"/>
      <c r="Q950" s="170"/>
      <c r="R950" s="170"/>
      <c r="S950" s="170"/>
      <c r="T950" s="170"/>
      <c r="U950" s="170"/>
      <c r="V950" s="170"/>
      <c r="W950" s="170"/>
      <c r="X950" s="131"/>
      <c r="Y950" s="108"/>
      <c r="AB950"/>
      <c r="AC950"/>
      <c r="AD950"/>
      <c r="AE950"/>
      <c r="AF950"/>
      <c r="AG950"/>
      <c r="AH950"/>
      <c r="AI950"/>
      <c r="AJ950"/>
      <c r="AK950"/>
    </row>
    <row r="951" spans="1:37" ht="13" x14ac:dyDescent="0.3">
      <c r="A951" s="131"/>
      <c r="B951" s="131"/>
      <c r="C951" s="131"/>
      <c r="D951" s="131"/>
      <c r="E951" s="131"/>
      <c r="F951" s="131"/>
      <c r="G951" s="131"/>
      <c r="H951" s="131"/>
      <c r="I951" s="131"/>
      <c r="J951" s="131"/>
      <c r="K951" s="131"/>
      <c r="L951" s="131"/>
      <c r="M951" s="131"/>
      <c r="N951" s="131"/>
      <c r="O951" s="131"/>
      <c r="P951" s="131"/>
      <c r="Q951" s="170"/>
      <c r="R951" s="170"/>
      <c r="S951" s="170"/>
      <c r="T951" s="170"/>
      <c r="U951" s="170"/>
      <c r="V951" s="170"/>
      <c r="W951" s="170"/>
      <c r="X951" s="131"/>
      <c r="Y951" s="108"/>
      <c r="AB951"/>
      <c r="AC951"/>
      <c r="AD951"/>
      <c r="AE951"/>
      <c r="AF951"/>
      <c r="AG951"/>
      <c r="AH951"/>
      <c r="AI951"/>
      <c r="AJ951"/>
      <c r="AK951"/>
    </row>
    <row r="952" spans="1:37" ht="13" x14ac:dyDescent="0.3">
      <c r="A952" s="131"/>
      <c r="B952" s="131"/>
      <c r="C952" s="131"/>
      <c r="D952" s="131"/>
      <c r="E952" s="131"/>
      <c r="F952" s="131"/>
      <c r="G952" s="131"/>
      <c r="H952" s="131"/>
      <c r="I952" s="131"/>
      <c r="J952" s="131"/>
      <c r="K952" s="131"/>
      <c r="L952" s="131"/>
      <c r="M952" s="131"/>
      <c r="N952" s="131"/>
      <c r="O952" s="131"/>
      <c r="P952" s="131"/>
      <c r="Q952" s="170"/>
      <c r="R952" s="170"/>
      <c r="S952" s="170"/>
      <c r="T952" s="170"/>
      <c r="U952" s="170"/>
      <c r="V952" s="170"/>
      <c r="W952" s="170"/>
      <c r="X952" s="131"/>
      <c r="Y952" s="108"/>
      <c r="AB952"/>
      <c r="AC952"/>
      <c r="AD952"/>
      <c r="AE952"/>
      <c r="AF952"/>
      <c r="AG952"/>
      <c r="AH952"/>
      <c r="AI952"/>
      <c r="AJ952"/>
      <c r="AK952"/>
    </row>
    <row r="953" spans="1:37" ht="13" x14ac:dyDescent="0.3">
      <c r="A953" s="131"/>
      <c r="B953" s="131"/>
      <c r="C953" s="131"/>
      <c r="D953" s="131"/>
      <c r="E953" s="131"/>
      <c r="F953" s="131"/>
      <c r="G953" s="131"/>
      <c r="H953" s="131"/>
      <c r="I953" s="131"/>
      <c r="J953" s="131"/>
      <c r="K953" s="131"/>
      <c r="L953" s="131"/>
      <c r="M953" s="131"/>
      <c r="N953" s="131"/>
      <c r="O953" s="131"/>
      <c r="P953" s="131"/>
      <c r="Q953" s="170"/>
      <c r="R953" s="170"/>
      <c r="S953" s="170"/>
      <c r="T953" s="170"/>
      <c r="U953" s="170"/>
      <c r="V953" s="170"/>
      <c r="W953" s="170"/>
      <c r="X953" s="131"/>
      <c r="Y953" s="108"/>
      <c r="AB953"/>
      <c r="AC953"/>
      <c r="AD953"/>
      <c r="AE953"/>
      <c r="AF953"/>
      <c r="AG953"/>
      <c r="AH953"/>
      <c r="AI953"/>
      <c r="AJ953"/>
      <c r="AK953"/>
    </row>
    <row r="954" spans="1:37" ht="13" x14ac:dyDescent="0.3">
      <c r="A954" s="131"/>
      <c r="B954" s="131"/>
      <c r="C954" s="131"/>
      <c r="D954" s="131"/>
      <c r="E954" s="131"/>
      <c r="F954" s="131"/>
      <c r="G954" s="131"/>
      <c r="H954" s="131"/>
      <c r="I954" s="131"/>
      <c r="J954" s="131"/>
      <c r="K954" s="131"/>
      <c r="L954" s="131"/>
      <c r="M954" s="131"/>
      <c r="N954" s="131"/>
      <c r="O954" s="131"/>
      <c r="P954" s="131"/>
      <c r="Q954" s="170"/>
      <c r="R954" s="170"/>
      <c r="S954" s="170"/>
      <c r="T954" s="170"/>
      <c r="U954" s="170"/>
      <c r="V954" s="170"/>
      <c r="W954" s="170"/>
      <c r="X954" s="131"/>
      <c r="Y954" s="108"/>
      <c r="AB954"/>
      <c r="AC954"/>
      <c r="AD954"/>
      <c r="AE954"/>
      <c r="AF954"/>
      <c r="AG954"/>
      <c r="AH954"/>
      <c r="AI954"/>
      <c r="AJ954"/>
      <c r="AK954"/>
    </row>
    <row r="955" spans="1:37" ht="13" x14ac:dyDescent="0.3">
      <c r="A955" s="131"/>
      <c r="B955" s="131"/>
      <c r="C955" s="131"/>
      <c r="D955" s="131"/>
      <c r="E955" s="131"/>
      <c r="F955" s="131"/>
      <c r="G955" s="131"/>
      <c r="H955" s="131"/>
      <c r="I955" s="131"/>
      <c r="J955" s="131"/>
      <c r="K955" s="131"/>
      <c r="L955" s="131"/>
      <c r="M955" s="131"/>
      <c r="N955" s="131"/>
      <c r="O955" s="131"/>
      <c r="P955" s="131"/>
      <c r="Q955" s="170"/>
      <c r="R955" s="170"/>
      <c r="S955" s="170"/>
      <c r="T955" s="170"/>
      <c r="U955" s="170"/>
      <c r="V955" s="170"/>
      <c r="W955" s="170"/>
      <c r="X955" s="131"/>
      <c r="Y955" s="108"/>
      <c r="AB955"/>
      <c r="AC955"/>
      <c r="AD955"/>
      <c r="AE955"/>
      <c r="AF955"/>
      <c r="AG955"/>
      <c r="AH955"/>
      <c r="AI955"/>
      <c r="AJ955"/>
      <c r="AK955"/>
    </row>
    <row r="956" spans="1:37" ht="13" x14ac:dyDescent="0.3">
      <c r="A956" s="131"/>
      <c r="B956" s="131"/>
      <c r="C956" s="131"/>
      <c r="D956" s="131"/>
      <c r="E956" s="131"/>
      <c r="F956" s="131"/>
      <c r="G956" s="131"/>
      <c r="H956" s="131"/>
      <c r="I956" s="131"/>
      <c r="J956" s="131"/>
      <c r="K956" s="131"/>
      <c r="L956" s="131"/>
      <c r="M956" s="131"/>
      <c r="N956" s="131"/>
      <c r="O956" s="131"/>
      <c r="P956" s="131"/>
      <c r="Q956" s="170"/>
      <c r="R956" s="170"/>
      <c r="S956" s="170"/>
      <c r="T956" s="170"/>
      <c r="U956" s="170"/>
      <c r="V956" s="170"/>
      <c r="W956" s="170"/>
      <c r="X956" s="131"/>
      <c r="Y956" s="108"/>
      <c r="AB956"/>
      <c r="AC956"/>
      <c r="AD956"/>
      <c r="AE956"/>
      <c r="AF956"/>
      <c r="AG956"/>
      <c r="AH956"/>
      <c r="AI956"/>
      <c r="AJ956"/>
      <c r="AK956"/>
    </row>
    <row r="957" spans="1:37" ht="13" x14ac:dyDescent="0.3">
      <c r="A957" s="131"/>
      <c r="B957" s="131"/>
      <c r="C957" s="131"/>
      <c r="D957" s="131"/>
      <c r="E957" s="131"/>
      <c r="F957" s="131"/>
      <c r="G957" s="131"/>
      <c r="H957" s="131"/>
      <c r="I957" s="131"/>
      <c r="J957" s="131"/>
      <c r="K957" s="131"/>
      <c r="L957" s="131"/>
      <c r="M957" s="131"/>
      <c r="N957" s="131"/>
      <c r="O957" s="131"/>
      <c r="P957" s="131"/>
      <c r="Q957" s="170"/>
      <c r="R957" s="170"/>
      <c r="S957" s="170"/>
      <c r="T957" s="170"/>
      <c r="U957" s="170"/>
      <c r="V957" s="170"/>
      <c r="W957" s="170"/>
      <c r="X957" s="131"/>
      <c r="Y957" s="108"/>
      <c r="AB957"/>
      <c r="AC957"/>
      <c r="AD957"/>
      <c r="AE957"/>
      <c r="AF957"/>
      <c r="AG957"/>
      <c r="AH957"/>
      <c r="AI957"/>
      <c r="AJ957"/>
      <c r="AK957"/>
    </row>
    <row r="958" spans="1:37" ht="13" x14ac:dyDescent="0.3">
      <c r="A958" s="131"/>
      <c r="B958" s="131"/>
      <c r="C958" s="131"/>
      <c r="D958" s="131"/>
      <c r="E958" s="131"/>
      <c r="F958" s="131"/>
      <c r="G958" s="131"/>
      <c r="H958" s="131"/>
      <c r="I958" s="131"/>
      <c r="J958" s="131"/>
      <c r="K958" s="131"/>
      <c r="L958" s="131"/>
      <c r="M958" s="131"/>
      <c r="N958" s="131"/>
      <c r="O958" s="131"/>
      <c r="P958" s="131"/>
      <c r="Q958" s="170"/>
      <c r="R958" s="170"/>
      <c r="S958" s="170"/>
      <c r="T958" s="170"/>
      <c r="U958" s="170"/>
      <c r="V958" s="170"/>
      <c r="W958" s="170"/>
      <c r="X958" s="131"/>
      <c r="Y958" s="108"/>
      <c r="AB958"/>
      <c r="AC958"/>
      <c r="AD958"/>
      <c r="AE958"/>
      <c r="AF958"/>
      <c r="AG958"/>
      <c r="AH958"/>
      <c r="AI958"/>
      <c r="AJ958"/>
      <c r="AK958"/>
    </row>
    <row r="959" spans="1:37" ht="13" x14ac:dyDescent="0.3">
      <c r="A959" s="131"/>
      <c r="B959" s="131"/>
      <c r="C959" s="131"/>
      <c r="D959" s="131"/>
      <c r="E959" s="131"/>
      <c r="F959" s="131"/>
      <c r="G959" s="131"/>
      <c r="H959" s="131"/>
      <c r="I959" s="131"/>
      <c r="J959" s="131"/>
      <c r="K959" s="131"/>
      <c r="L959" s="131"/>
      <c r="M959" s="131"/>
      <c r="N959" s="131"/>
      <c r="O959" s="131"/>
      <c r="P959" s="131"/>
      <c r="Q959" s="170"/>
      <c r="R959" s="170"/>
      <c r="S959" s="170"/>
      <c r="T959" s="170"/>
      <c r="U959" s="170"/>
      <c r="V959" s="170"/>
      <c r="W959" s="170"/>
      <c r="X959" s="131"/>
      <c r="Y959" s="108"/>
      <c r="AB959"/>
      <c r="AC959"/>
      <c r="AD959"/>
      <c r="AE959"/>
      <c r="AF959"/>
      <c r="AG959"/>
      <c r="AH959"/>
      <c r="AI959"/>
      <c r="AJ959"/>
      <c r="AK959"/>
    </row>
    <row r="960" spans="1:37" ht="13" x14ac:dyDescent="0.3">
      <c r="A960" s="131"/>
      <c r="B960" s="131"/>
      <c r="C960" s="131"/>
      <c r="D960" s="131"/>
      <c r="E960" s="131"/>
      <c r="F960" s="131"/>
      <c r="G960" s="131"/>
      <c r="H960" s="131"/>
      <c r="I960" s="131"/>
      <c r="J960" s="131"/>
      <c r="K960" s="131"/>
      <c r="L960" s="131"/>
      <c r="M960" s="131"/>
      <c r="N960" s="131"/>
      <c r="O960" s="131"/>
      <c r="P960" s="131"/>
      <c r="Q960" s="170"/>
      <c r="R960" s="170"/>
      <c r="S960" s="170"/>
      <c r="T960" s="170"/>
      <c r="U960" s="170"/>
      <c r="V960" s="170"/>
      <c r="W960" s="170"/>
      <c r="X960" s="131"/>
      <c r="Y960" s="108"/>
      <c r="AB960"/>
      <c r="AC960"/>
      <c r="AD960"/>
      <c r="AE960"/>
      <c r="AF960"/>
      <c r="AG960"/>
      <c r="AH960"/>
      <c r="AI960"/>
      <c r="AJ960"/>
      <c r="AK960"/>
    </row>
    <row r="961" spans="1:37" ht="13" x14ac:dyDescent="0.3">
      <c r="A961" s="131"/>
      <c r="B961" s="131"/>
      <c r="C961" s="131"/>
      <c r="D961" s="131"/>
      <c r="E961" s="131"/>
      <c r="F961" s="131"/>
      <c r="G961" s="131"/>
      <c r="H961" s="131"/>
      <c r="I961" s="131"/>
      <c r="J961" s="131"/>
      <c r="K961" s="131"/>
      <c r="L961" s="131"/>
      <c r="M961" s="131"/>
      <c r="N961" s="131"/>
      <c r="O961" s="131"/>
      <c r="P961" s="131"/>
      <c r="Q961" s="170"/>
      <c r="R961" s="170"/>
      <c r="S961" s="170"/>
      <c r="T961" s="170"/>
      <c r="U961" s="170"/>
      <c r="V961" s="170"/>
      <c r="W961" s="170"/>
      <c r="X961" s="131"/>
      <c r="Y961" s="108"/>
      <c r="AB961"/>
      <c r="AC961"/>
      <c r="AD961"/>
      <c r="AE961"/>
      <c r="AF961"/>
      <c r="AG961"/>
      <c r="AH961"/>
      <c r="AI961"/>
      <c r="AJ961"/>
      <c r="AK961"/>
    </row>
    <row r="962" spans="1:37" ht="13" x14ac:dyDescent="0.3">
      <c r="A962" s="131"/>
      <c r="B962" s="131"/>
      <c r="C962" s="131"/>
      <c r="D962" s="131"/>
      <c r="E962" s="131"/>
      <c r="F962" s="131"/>
      <c r="G962" s="131"/>
      <c r="H962" s="131"/>
      <c r="I962" s="131"/>
      <c r="J962" s="131"/>
      <c r="K962" s="131"/>
      <c r="L962" s="131"/>
      <c r="M962" s="131"/>
      <c r="N962" s="131"/>
      <c r="O962" s="131"/>
      <c r="P962" s="131"/>
      <c r="Q962" s="170"/>
      <c r="R962" s="170"/>
      <c r="S962" s="170"/>
      <c r="T962" s="170"/>
      <c r="U962" s="170"/>
      <c r="V962" s="170"/>
      <c r="W962" s="170"/>
      <c r="X962" s="131"/>
      <c r="Y962" s="108"/>
      <c r="AB962"/>
      <c r="AC962"/>
      <c r="AD962"/>
      <c r="AE962"/>
      <c r="AF962"/>
      <c r="AG962"/>
      <c r="AH962"/>
      <c r="AI962"/>
      <c r="AJ962"/>
      <c r="AK962"/>
    </row>
    <row r="963" spans="1:37" ht="13" x14ac:dyDescent="0.3">
      <c r="A963" s="131"/>
      <c r="B963" s="131"/>
      <c r="C963" s="131"/>
      <c r="D963" s="131"/>
      <c r="E963" s="131"/>
      <c r="F963" s="131"/>
      <c r="G963" s="131"/>
      <c r="H963" s="131"/>
      <c r="I963" s="131"/>
      <c r="J963" s="131"/>
      <c r="K963" s="131"/>
      <c r="L963" s="131"/>
      <c r="M963" s="131"/>
      <c r="N963" s="131"/>
      <c r="O963" s="131"/>
      <c r="P963" s="131"/>
      <c r="Q963" s="170"/>
      <c r="R963" s="170"/>
      <c r="S963" s="170"/>
      <c r="T963" s="170"/>
      <c r="U963" s="170"/>
      <c r="V963" s="170"/>
      <c r="W963" s="170"/>
      <c r="X963" s="131"/>
      <c r="Y963" s="108"/>
      <c r="AB963"/>
      <c r="AC963"/>
      <c r="AD963"/>
      <c r="AE963"/>
      <c r="AF963"/>
      <c r="AG963"/>
      <c r="AH963"/>
      <c r="AI963"/>
      <c r="AJ963"/>
      <c r="AK963"/>
    </row>
    <row r="964" spans="1:37" ht="13" x14ac:dyDescent="0.3">
      <c r="A964" s="131"/>
      <c r="B964" s="131"/>
      <c r="C964" s="131"/>
      <c r="D964" s="131"/>
      <c r="E964" s="131"/>
      <c r="F964" s="131"/>
      <c r="G964" s="131"/>
      <c r="H964" s="131"/>
      <c r="I964" s="131"/>
      <c r="J964" s="131"/>
      <c r="K964" s="131"/>
      <c r="L964" s="131"/>
      <c r="M964" s="131"/>
      <c r="N964" s="131"/>
      <c r="O964" s="131"/>
      <c r="P964" s="131"/>
      <c r="Q964" s="170"/>
      <c r="R964" s="170"/>
      <c r="S964" s="170"/>
      <c r="T964" s="170"/>
      <c r="U964" s="170"/>
      <c r="V964" s="170"/>
      <c r="W964" s="170"/>
      <c r="X964" s="131"/>
      <c r="Y964" s="108"/>
      <c r="AB964"/>
      <c r="AC964"/>
      <c r="AD964"/>
      <c r="AE964"/>
      <c r="AF964"/>
      <c r="AG964"/>
      <c r="AH964"/>
      <c r="AI964"/>
      <c r="AJ964"/>
      <c r="AK964"/>
    </row>
    <row r="965" spans="1:37" ht="13" x14ac:dyDescent="0.3">
      <c r="A965" s="131"/>
      <c r="B965" s="131"/>
      <c r="C965" s="131"/>
      <c r="D965" s="131"/>
      <c r="E965" s="131"/>
      <c r="F965" s="131"/>
      <c r="G965" s="131"/>
      <c r="H965" s="131"/>
      <c r="I965" s="131"/>
      <c r="J965" s="131"/>
      <c r="K965" s="131"/>
      <c r="L965" s="131"/>
      <c r="M965" s="131"/>
      <c r="N965" s="131"/>
      <c r="O965" s="131"/>
      <c r="P965" s="131"/>
      <c r="Q965" s="170"/>
      <c r="R965" s="170"/>
      <c r="S965" s="170"/>
      <c r="T965" s="170"/>
      <c r="U965" s="170"/>
      <c r="V965" s="170"/>
      <c r="W965" s="170"/>
      <c r="X965" s="131"/>
      <c r="Y965" s="108"/>
      <c r="AB965"/>
      <c r="AC965"/>
      <c r="AD965"/>
      <c r="AE965"/>
      <c r="AF965"/>
      <c r="AG965"/>
      <c r="AH965"/>
      <c r="AI965"/>
      <c r="AJ965"/>
      <c r="AK965"/>
    </row>
    <row r="966" spans="1:37" ht="13" x14ac:dyDescent="0.3">
      <c r="A966" s="131"/>
      <c r="B966" s="131"/>
      <c r="C966" s="131"/>
      <c r="D966" s="131"/>
      <c r="E966" s="131"/>
      <c r="F966" s="131"/>
      <c r="G966" s="131"/>
      <c r="H966" s="131"/>
      <c r="I966" s="131"/>
      <c r="J966" s="131"/>
      <c r="K966" s="131"/>
      <c r="L966" s="131"/>
      <c r="M966" s="131"/>
      <c r="N966" s="131"/>
      <c r="O966" s="131"/>
      <c r="P966" s="131"/>
      <c r="Q966" s="170"/>
      <c r="R966" s="170"/>
      <c r="S966" s="170"/>
      <c r="T966" s="170"/>
      <c r="U966" s="170"/>
      <c r="V966" s="170"/>
      <c r="W966" s="170"/>
      <c r="X966" s="131"/>
      <c r="Y966" s="108"/>
      <c r="AB966"/>
      <c r="AC966"/>
      <c r="AD966"/>
      <c r="AE966"/>
      <c r="AF966"/>
      <c r="AG966"/>
      <c r="AH966"/>
      <c r="AI966"/>
      <c r="AJ966"/>
      <c r="AK966"/>
    </row>
    <row r="967" spans="1:37" ht="13" x14ac:dyDescent="0.3">
      <c r="A967" s="131"/>
      <c r="B967" s="131"/>
      <c r="C967" s="131"/>
      <c r="D967" s="131"/>
      <c r="E967" s="131"/>
      <c r="F967" s="131"/>
      <c r="G967" s="131"/>
      <c r="H967" s="131"/>
      <c r="I967" s="131"/>
      <c r="J967" s="131"/>
      <c r="K967" s="131"/>
      <c r="L967" s="131"/>
      <c r="M967" s="131"/>
      <c r="N967" s="131"/>
      <c r="O967" s="131"/>
      <c r="P967" s="131"/>
      <c r="Q967" s="170"/>
      <c r="R967" s="170"/>
      <c r="S967" s="170"/>
      <c r="T967" s="170"/>
      <c r="U967" s="170"/>
      <c r="V967" s="170"/>
      <c r="W967" s="170"/>
      <c r="X967" s="131"/>
      <c r="Y967" s="108"/>
      <c r="AB967"/>
      <c r="AC967"/>
      <c r="AD967"/>
      <c r="AE967"/>
      <c r="AF967"/>
      <c r="AG967"/>
      <c r="AH967"/>
      <c r="AI967"/>
      <c r="AJ967"/>
      <c r="AK967"/>
    </row>
    <row r="968" spans="1:37" ht="13" x14ac:dyDescent="0.3">
      <c r="A968" s="131"/>
      <c r="B968" s="131"/>
      <c r="C968" s="131"/>
      <c r="D968" s="131"/>
      <c r="E968" s="131"/>
      <c r="F968" s="131"/>
      <c r="G968" s="131"/>
      <c r="H968" s="131"/>
      <c r="I968" s="131"/>
      <c r="J968" s="131"/>
      <c r="K968" s="131"/>
      <c r="L968" s="131"/>
      <c r="M968" s="131"/>
      <c r="N968" s="131"/>
      <c r="O968" s="131"/>
      <c r="P968" s="131"/>
      <c r="Q968" s="170"/>
      <c r="R968" s="170"/>
      <c r="S968" s="170"/>
      <c r="T968" s="170"/>
      <c r="U968" s="170"/>
      <c r="V968" s="170"/>
      <c r="W968" s="170"/>
      <c r="X968" s="131"/>
      <c r="Y968" s="108"/>
      <c r="AB968"/>
      <c r="AC968"/>
      <c r="AD968"/>
      <c r="AE968"/>
      <c r="AF968"/>
      <c r="AG968"/>
      <c r="AH968"/>
      <c r="AI968"/>
      <c r="AJ968"/>
      <c r="AK968"/>
    </row>
    <row r="969" spans="1:37" ht="13" x14ac:dyDescent="0.3">
      <c r="A969" s="131"/>
      <c r="B969" s="131"/>
      <c r="C969" s="131"/>
      <c r="D969" s="131"/>
      <c r="E969" s="131"/>
      <c r="F969" s="131"/>
      <c r="G969" s="131"/>
      <c r="H969" s="131"/>
      <c r="I969" s="131"/>
      <c r="J969" s="131"/>
      <c r="K969" s="131"/>
      <c r="L969" s="131"/>
      <c r="M969" s="131"/>
      <c r="N969" s="131"/>
      <c r="O969" s="131"/>
      <c r="P969" s="131"/>
      <c r="Q969" s="170"/>
      <c r="R969" s="170"/>
      <c r="S969" s="170"/>
      <c r="T969" s="170"/>
      <c r="U969" s="170"/>
      <c r="V969" s="170"/>
      <c r="W969" s="170"/>
      <c r="X969" s="131"/>
      <c r="Y969" s="108"/>
      <c r="AB969"/>
      <c r="AC969"/>
      <c r="AD969"/>
      <c r="AE969"/>
      <c r="AF969"/>
      <c r="AG969"/>
      <c r="AH969"/>
      <c r="AI969"/>
      <c r="AJ969"/>
      <c r="AK969"/>
    </row>
    <row r="970" spans="1:37" ht="13" x14ac:dyDescent="0.3">
      <c r="A970" s="131"/>
      <c r="B970" s="131"/>
      <c r="C970" s="131"/>
      <c r="D970" s="131"/>
      <c r="E970" s="131"/>
      <c r="F970" s="131"/>
      <c r="G970" s="131"/>
      <c r="H970" s="131"/>
      <c r="I970" s="131"/>
      <c r="J970" s="131"/>
      <c r="K970" s="131"/>
      <c r="L970" s="131"/>
      <c r="M970" s="131"/>
      <c r="N970" s="131"/>
      <c r="O970" s="131"/>
      <c r="P970" s="131"/>
      <c r="Q970" s="170"/>
      <c r="R970" s="170"/>
      <c r="S970" s="170"/>
      <c r="T970" s="170"/>
      <c r="U970" s="170"/>
      <c r="V970" s="170"/>
      <c r="W970" s="170"/>
      <c r="X970" s="131"/>
      <c r="Y970" s="108"/>
      <c r="AB970"/>
      <c r="AC970"/>
      <c r="AD970"/>
      <c r="AE970"/>
      <c r="AF970"/>
      <c r="AG970"/>
      <c r="AH970"/>
      <c r="AI970"/>
      <c r="AJ970"/>
      <c r="AK970"/>
    </row>
    <row r="971" spans="1:37" ht="13" x14ac:dyDescent="0.3">
      <c r="A971" s="131"/>
      <c r="B971" s="131"/>
      <c r="C971" s="131"/>
      <c r="D971" s="131"/>
      <c r="E971" s="131"/>
      <c r="F971" s="131"/>
      <c r="G971" s="131"/>
      <c r="H971" s="131"/>
      <c r="I971" s="131"/>
      <c r="J971" s="131"/>
      <c r="K971" s="131"/>
      <c r="L971" s="131"/>
      <c r="M971" s="131"/>
      <c r="N971" s="131"/>
      <c r="O971" s="131"/>
      <c r="P971" s="131"/>
      <c r="Q971" s="170"/>
      <c r="R971" s="170"/>
      <c r="S971" s="170"/>
      <c r="T971" s="170"/>
      <c r="U971" s="170"/>
      <c r="V971" s="170"/>
      <c r="W971" s="170"/>
      <c r="X971" s="131"/>
      <c r="Y971" s="108"/>
      <c r="AB971"/>
      <c r="AC971"/>
      <c r="AD971"/>
      <c r="AE971"/>
      <c r="AF971"/>
      <c r="AG971"/>
      <c r="AH971"/>
      <c r="AI971"/>
      <c r="AJ971"/>
      <c r="AK971"/>
    </row>
    <row r="972" spans="1:37" ht="13" x14ac:dyDescent="0.3">
      <c r="A972" s="131"/>
      <c r="B972" s="131"/>
      <c r="C972" s="131"/>
      <c r="D972" s="131"/>
      <c r="E972" s="131"/>
      <c r="F972" s="131"/>
      <c r="G972" s="131"/>
      <c r="H972" s="131"/>
      <c r="I972" s="131"/>
      <c r="J972" s="131"/>
      <c r="K972" s="131"/>
      <c r="L972" s="131"/>
      <c r="M972" s="131"/>
      <c r="N972" s="131"/>
      <c r="O972" s="131"/>
      <c r="P972" s="131"/>
      <c r="Q972" s="170"/>
      <c r="R972" s="170"/>
      <c r="S972" s="170"/>
      <c r="T972" s="170"/>
      <c r="U972" s="170"/>
      <c r="V972" s="170"/>
      <c r="W972" s="170"/>
      <c r="X972" s="131"/>
      <c r="Y972" s="108"/>
      <c r="AB972"/>
      <c r="AC972"/>
      <c r="AD972"/>
      <c r="AE972"/>
      <c r="AF972"/>
      <c r="AG972"/>
      <c r="AH972"/>
      <c r="AI972"/>
      <c r="AJ972"/>
      <c r="AK972"/>
    </row>
    <row r="973" spans="1:37" ht="13" x14ac:dyDescent="0.3">
      <c r="A973" s="131"/>
      <c r="B973" s="131"/>
      <c r="C973" s="131"/>
      <c r="D973" s="131"/>
      <c r="E973" s="131"/>
      <c r="F973" s="131"/>
      <c r="G973" s="131"/>
      <c r="H973" s="131"/>
      <c r="I973" s="131"/>
      <c r="J973" s="131"/>
      <c r="K973" s="131"/>
      <c r="L973" s="131"/>
      <c r="M973" s="131"/>
      <c r="N973" s="131"/>
      <c r="O973" s="131"/>
      <c r="P973" s="131"/>
      <c r="Q973" s="170"/>
      <c r="R973" s="170"/>
      <c r="S973" s="170"/>
      <c r="T973" s="170"/>
      <c r="U973" s="170"/>
      <c r="V973" s="170"/>
      <c r="W973" s="170"/>
      <c r="X973" s="131"/>
      <c r="Y973" s="108"/>
      <c r="AB973"/>
      <c r="AC973"/>
      <c r="AD973"/>
      <c r="AE973"/>
      <c r="AF973"/>
      <c r="AG973"/>
      <c r="AH973"/>
      <c r="AI973"/>
      <c r="AJ973"/>
      <c r="AK973"/>
    </row>
    <row r="974" spans="1:37" ht="13" x14ac:dyDescent="0.3">
      <c r="A974" s="131"/>
      <c r="B974" s="131"/>
      <c r="C974" s="131"/>
      <c r="D974" s="131"/>
      <c r="E974" s="131"/>
      <c r="F974" s="131"/>
      <c r="G974" s="131"/>
      <c r="H974" s="131"/>
      <c r="I974" s="131"/>
      <c r="J974" s="131"/>
      <c r="K974" s="131"/>
      <c r="L974" s="131"/>
      <c r="M974" s="131"/>
      <c r="N974" s="131"/>
      <c r="O974" s="131"/>
      <c r="P974" s="131"/>
      <c r="Q974" s="170"/>
      <c r="R974" s="170"/>
      <c r="S974" s="170"/>
      <c r="T974" s="170"/>
      <c r="U974" s="170"/>
      <c r="V974" s="170"/>
      <c r="W974" s="170"/>
      <c r="X974" s="131"/>
      <c r="Y974" s="108"/>
      <c r="AB974"/>
      <c r="AC974"/>
      <c r="AD974"/>
      <c r="AE974"/>
      <c r="AF974"/>
      <c r="AG974"/>
      <c r="AH974"/>
      <c r="AI974"/>
      <c r="AJ974"/>
      <c r="AK974"/>
    </row>
    <row r="975" spans="1:37" ht="13" x14ac:dyDescent="0.3">
      <c r="A975" s="131"/>
      <c r="B975" s="131"/>
      <c r="C975" s="131"/>
      <c r="D975" s="131"/>
      <c r="E975" s="131"/>
      <c r="F975" s="131"/>
      <c r="G975" s="131"/>
      <c r="H975" s="131"/>
      <c r="I975" s="131"/>
      <c r="J975" s="131"/>
      <c r="K975" s="131"/>
      <c r="L975" s="131"/>
      <c r="M975" s="131"/>
      <c r="N975" s="131"/>
      <c r="O975" s="131"/>
      <c r="P975" s="131"/>
      <c r="Q975" s="170"/>
      <c r="R975" s="170"/>
      <c r="S975" s="170"/>
      <c r="T975" s="170"/>
      <c r="U975" s="170"/>
      <c r="V975" s="170"/>
      <c r="W975" s="170"/>
      <c r="X975" s="131"/>
      <c r="Y975" s="108"/>
      <c r="AB975"/>
      <c r="AC975"/>
      <c r="AD975"/>
      <c r="AE975"/>
      <c r="AF975"/>
      <c r="AG975"/>
      <c r="AH975"/>
      <c r="AI975"/>
      <c r="AJ975"/>
      <c r="AK975"/>
    </row>
    <row r="976" spans="1:37" ht="13" x14ac:dyDescent="0.3">
      <c r="A976" s="131"/>
      <c r="B976" s="131"/>
      <c r="C976" s="131"/>
      <c r="D976" s="131"/>
      <c r="E976" s="131"/>
      <c r="F976" s="131"/>
      <c r="G976" s="131"/>
      <c r="H976" s="131"/>
      <c r="I976" s="131"/>
      <c r="J976" s="131"/>
      <c r="K976" s="131"/>
      <c r="L976" s="131"/>
      <c r="M976" s="131"/>
      <c r="N976" s="131"/>
      <c r="O976" s="131"/>
      <c r="P976" s="131"/>
      <c r="Q976" s="170"/>
      <c r="R976" s="170"/>
      <c r="S976" s="170"/>
      <c r="T976" s="170"/>
      <c r="U976" s="170"/>
      <c r="V976" s="170"/>
      <c r="W976" s="170"/>
      <c r="X976" s="131"/>
      <c r="Y976" s="108"/>
      <c r="AB976"/>
      <c r="AC976"/>
      <c r="AD976"/>
      <c r="AE976"/>
      <c r="AF976"/>
      <c r="AG976"/>
      <c r="AH976"/>
      <c r="AI976"/>
      <c r="AJ976"/>
      <c r="AK976"/>
    </row>
    <row r="977" spans="1:37" ht="13" x14ac:dyDescent="0.3">
      <c r="A977" s="131"/>
      <c r="B977" s="131"/>
      <c r="C977" s="131"/>
      <c r="D977" s="131"/>
      <c r="E977" s="131"/>
      <c r="F977" s="131"/>
      <c r="G977" s="131"/>
      <c r="H977" s="131"/>
      <c r="I977" s="131"/>
      <c r="J977" s="131"/>
      <c r="K977" s="131"/>
      <c r="L977" s="131"/>
      <c r="M977" s="131"/>
      <c r="N977" s="131"/>
      <c r="O977" s="131"/>
      <c r="P977" s="131"/>
      <c r="Q977" s="170"/>
      <c r="R977" s="170"/>
      <c r="S977" s="170"/>
      <c r="T977" s="170"/>
      <c r="U977" s="170"/>
      <c r="V977" s="170"/>
      <c r="W977" s="170"/>
      <c r="X977" s="131"/>
      <c r="Y977" s="108"/>
      <c r="AB977"/>
      <c r="AC977"/>
      <c r="AD977"/>
      <c r="AE977"/>
      <c r="AF977"/>
      <c r="AG977"/>
      <c r="AH977"/>
      <c r="AI977"/>
      <c r="AJ977"/>
      <c r="AK977"/>
    </row>
    <row r="978" spans="1:37" ht="13" x14ac:dyDescent="0.3">
      <c r="A978" s="131"/>
      <c r="B978" s="131"/>
      <c r="C978" s="131"/>
      <c r="D978" s="131"/>
      <c r="E978" s="131"/>
      <c r="F978" s="131"/>
      <c r="G978" s="131"/>
      <c r="H978" s="131"/>
      <c r="I978" s="131"/>
      <c r="J978" s="131"/>
      <c r="K978" s="131"/>
      <c r="L978" s="131"/>
      <c r="M978" s="131"/>
      <c r="N978" s="131"/>
      <c r="O978" s="131"/>
      <c r="P978" s="131"/>
      <c r="Q978" s="170"/>
      <c r="R978" s="170"/>
      <c r="S978" s="170"/>
      <c r="T978" s="170"/>
      <c r="U978" s="170"/>
      <c r="V978" s="170"/>
      <c r="W978" s="170"/>
      <c r="X978" s="131"/>
      <c r="Y978" s="108"/>
      <c r="AB978"/>
      <c r="AC978"/>
      <c r="AD978"/>
      <c r="AE978"/>
      <c r="AF978"/>
      <c r="AG978"/>
      <c r="AH978"/>
      <c r="AI978"/>
      <c r="AJ978"/>
      <c r="AK978"/>
    </row>
    <row r="979" spans="1:37" ht="13" x14ac:dyDescent="0.3">
      <c r="A979" s="131"/>
      <c r="B979" s="131"/>
      <c r="C979" s="131"/>
      <c r="D979" s="131"/>
      <c r="E979" s="131"/>
      <c r="F979" s="131"/>
      <c r="G979" s="131"/>
      <c r="H979" s="131"/>
      <c r="I979" s="131"/>
      <c r="J979" s="131"/>
      <c r="K979" s="131"/>
      <c r="L979" s="131"/>
      <c r="M979" s="131"/>
      <c r="N979" s="131"/>
      <c r="O979" s="131"/>
      <c r="P979" s="131"/>
      <c r="Q979" s="170"/>
      <c r="R979" s="170"/>
      <c r="S979" s="170"/>
      <c r="T979" s="170"/>
      <c r="U979" s="170"/>
      <c r="V979" s="170"/>
      <c r="W979" s="170"/>
      <c r="X979" s="131"/>
      <c r="Y979" s="108"/>
      <c r="AB979"/>
      <c r="AC979"/>
      <c r="AD979"/>
      <c r="AE979"/>
      <c r="AF979"/>
      <c r="AG979"/>
      <c r="AH979"/>
      <c r="AI979"/>
      <c r="AJ979"/>
      <c r="AK979"/>
    </row>
    <row r="980" spans="1:37" x14ac:dyDescent="0.25">
      <c r="A980" s="131"/>
      <c r="B980" s="131"/>
      <c r="C980" s="131"/>
      <c r="D980" s="131"/>
      <c r="E980" s="131"/>
      <c r="F980" s="131"/>
      <c r="G980" s="131"/>
      <c r="H980" s="131"/>
      <c r="I980" s="131"/>
      <c r="J980" s="131"/>
      <c r="K980" s="131"/>
      <c r="L980" s="131"/>
      <c r="M980" s="131"/>
      <c r="N980" s="131"/>
      <c r="O980" s="131"/>
      <c r="P980" s="131"/>
      <c r="Q980" s="170"/>
      <c r="R980" s="170"/>
      <c r="S980" s="170"/>
      <c r="T980" s="170"/>
      <c r="U980" s="170"/>
      <c r="V980" s="170"/>
      <c r="W980" s="170"/>
      <c r="X980" s="131"/>
      <c r="AB980"/>
      <c r="AC980"/>
      <c r="AD980"/>
      <c r="AE980"/>
      <c r="AF980"/>
      <c r="AG980"/>
      <c r="AH980"/>
      <c r="AI980"/>
      <c r="AJ980"/>
      <c r="AK980"/>
    </row>
    <row r="981" spans="1:37" x14ac:dyDescent="0.25">
      <c r="A981" s="131"/>
      <c r="B981" s="131"/>
      <c r="C981" s="131"/>
      <c r="D981" s="131"/>
      <c r="E981" s="131"/>
      <c r="F981" s="131"/>
      <c r="G981" s="131"/>
      <c r="H981" s="131"/>
      <c r="I981" s="131"/>
      <c r="J981" s="131"/>
      <c r="K981" s="131"/>
      <c r="L981" s="131"/>
      <c r="M981" s="131"/>
      <c r="N981" s="131"/>
      <c r="O981" s="131"/>
      <c r="P981" s="131"/>
      <c r="Q981" s="170"/>
      <c r="R981" s="170"/>
      <c r="S981" s="170"/>
      <c r="T981" s="170"/>
      <c r="U981" s="170"/>
      <c r="V981" s="170"/>
      <c r="W981" s="170"/>
      <c r="X981" s="131"/>
      <c r="AB981"/>
      <c r="AC981"/>
      <c r="AD981"/>
      <c r="AE981"/>
      <c r="AF981"/>
      <c r="AG981"/>
      <c r="AH981"/>
      <c r="AI981"/>
      <c r="AJ981"/>
      <c r="AK981"/>
    </row>
    <row r="982" spans="1:37" x14ac:dyDescent="0.25">
      <c r="A982" s="131"/>
      <c r="B982" s="131"/>
      <c r="C982" s="131"/>
      <c r="D982" s="131"/>
      <c r="E982" s="131"/>
      <c r="F982" s="131"/>
      <c r="G982" s="131"/>
      <c r="H982" s="131"/>
      <c r="I982" s="131"/>
      <c r="J982" s="131"/>
      <c r="K982" s="131"/>
      <c r="L982" s="131"/>
      <c r="M982" s="131"/>
      <c r="N982" s="131"/>
      <c r="O982" s="131"/>
      <c r="P982" s="131"/>
      <c r="Q982" s="170"/>
      <c r="R982" s="170"/>
      <c r="S982" s="170"/>
      <c r="T982" s="170"/>
      <c r="U982" s="170"/>
      <c r="V982" s="170"/>
      <c r="W982" s="170"/>
      <c r="X982" s="131"/>
      <c r="AB982"/>
      <c r="AC982"/>
      <c r="AD982"/>
      <c r="AE982"/>
      <c r="AF982"/>
      <c r="AG982"/>
      <c r="AH982"/>
      <c r="AI982"/>
      <c r="AJ982"/>
      <c r="AK982"/>
    </row>
    <row r="983" spans="1:37" x14ac:dyDescent="0.25">
      <c r="A983" s="131"/>
      <c r="B983" s="131"/>
      <c r="C983" s="131"/>
      <c r="D983" s="131"/>
      <c r="E983" s="131"/>
      <c r="F983" s="131"/>
      <c r="G983" s="131"/>
      <c r="H983" s="131"/>
      <c r="I983" s="131"/>
      <c r="J983" s="131"/>
      <c r="K983" s="131"/>
      <c r="L983" s="131"/>
      <c r="M983" s="131"/>
      <c r="N983" s="131"/>
      <c r="O983" s="131"/>
      <c r="P983" s="131"/>
      <c r="Q983" s="170"/>
      <c r="R983" s="170"/>
      <c r="S983" s="170"/>
      <c r="T983" s="170"/>
      <c r="U983" s="170"/>
      <c r="V983" s="170"/>
      <c r="W983" s="170"/>
      <c r="X983" s="131"/>
      <c r="AB983"/>
      <c r="AC983"/>
      <c r="AD983"/>
      <c r="AE983"/>
      <c r="AF983"/>
      <c r="AG983"/>
      <c r="AH983"/>
      <c r="AI983"/>
      <c r="AJ983"/>
      <c r="AK983"/>
    </row>
    <row r="984" spans="1:37" x14ac:dyDescent="0.25">
      <c r="A984" s="131"/>
      <c r="B984" s="131"/>
      <c r="C984" s="131"/>
      <c r="D984" s="131"/>
      <c r="E984" s="131"/>
      <c r="F984" s="131"/>
      <c r="G984" s="131"/>
      <c r="H984" s="131"/>
      <c r="I984" s="131"/>
      <c r="J984" s="131"/>
      <c r="K984" s="131"/>
      <c r="L984" s="131"/>
      <c r="M984" s="131"/>
      <c r="N984" s="131"/>
      <c r="O984" s="131"/>
      <c r="P984" s="131"/>
      <c r="Q984" s="170"/>
      <c r="R984" s="170"/>
      <c r="S984" s="170"/>
      <c r="T984" s="170"/>
      <c r="U984" s="170"/>
      <c r="V984" s="170"/>
      <c r="W984" s="170"/>
      <c r="X984" s="131"/>
      <c r="AB984"/>
      <c r="AC984"/>
      <c r="AD984"/>
      <c r="AE984"/>
      <c r="AF984"/>
      <c r="AG984"/>
      <c r="AH984"/>
      <c r="AI984"/>
      <c r="AJ984"/>
      <c r="AK984"/>
    </row>
    <row r="985" spans="1:37" x14ac:dyDescent="0.25">
      <c r="A985" s="131"/>
      <c r="B985" s="131"/>
      <c r="C985" s="131"/>
      <c r="D985" s="131"/>
      <c r="E985" s="131"/>
      <c r="F985" s="131"/>
      <c r="G985" s="131"/>
      <c r="H985" s="131"/>
      <c r="I985" s="131"/>
      <c r="J985" s="131"/>
      <c r="K985" s="131"/>
      <c r="L985" s="131"/>
      <c r="M985" s="131"/>
      <c r="N985" s="131"/>
      <c r="O985" s="131"/>
      <c r="P985" s="131"/>
      <c r="Q985" s="170"/>
      <c r="R985" s="170"/>
      <c r="S985" s="170"/>
      <c r="T985" s="170"/>
      <c r="U985" s="170"/>
      <c r="V985" s="170"/>
      <c r="W985" s="170"/>
      <c r="X985" s="131"/>
      <c r="AB985"/>
      <c r="AC985"/>
      <c r="AD985"/>
      <c r="AE985"/>
      <c r="AF985"/>
      <c r="AG985"/>
      <c r="AH985"/>
      <c r="AI985"/>
      <c r="AJ985"/>
      <c r="AK985"/>
    </row>
    <row r="986" spans="1:37" x14ac:dyDescent="0.25">
      <c r="A986" s="131"/>
      <c r="B986" s="131"/>
      <c r="C986" s="131"/>
      <c r="D986" s="131"/>
      <c r="E986" s="131"/>
      <c r="F986" s="131"/>
      <c r="G986" s="131"/>
      <c r="H986" s="131"/>
      <c r="I986" s="131"/>
      <c r="J986" s="131"/>
      <c r="K986" s="131"/>
      <c r="L986" s="131"/>
      <c r="M986" s="131"/>
      <c r="N986" s="131"/>
      <c r="O986" s="131"/>
      <c r="P986" s="131"/>
      <c r="Q986" s="170"/>
      <c r="R986" s="170"/>
      <c r="S986" s="170"/>
      <c r="T986" s="170"/>
      <c r="U986" s="170"/>
      <c r="V986" s="170"/>
      <c r="W986" s="170"/>
      <c r="X986" s="131"/>
      <c r="AB986"/>
      <c r="AC986"/>
      <c r="AD986"/>
      <c r="AE986"/>
      <c r="AF986"/>
      <c r="AG986"/>
      <c r="AH986"/>
      <c r="AI986"/>
      <c r="AJ986"/>
      <c r="AK986"/>
    </row>
    <row r="987" spans="1:37" x14ac:dyDescent="0.25">
      <c r="A987" s="131"/>
      <c r="B987" s="131"/>
      <c r="C987" s="131"/>
      <c r="D987" s="131"/>
      <c r="E987" s="131"/>
      <c r="F987" s="131"/>
      <c r="G987" s="131"/>
      <c r="H987" s="131"/>
      <c r="I987" s="131"/>
      <c r="J987" s="131"/>
      <c r="K987" s="131"/>
      <c r="L987" s="131"/>
      <c r="M987" s="131"/>
      <c r="N987" s="131"/>
      <c r="O987" s="131"/>
      <c r="P987" s="131"/>
      <c r="Q987" s="170"/>
      <c r="R987" s="170"/>
      <c r="S987" s="170"/>
      <c r="T987" s="170"/>
      <c r="U987" s="170"/>
      <c r="V987" s="170"/>
      <c r="W987" s="170"/>
      <c r="X987" s="131"/>
      <c r="AB987"/>
      <c r="AC987"/>
      <c r="AD987"/>
      <c r="AE987"/>
      <c r="AF987"/>
      <c r="AG987"/>
      <c r="AH987"/>
      <c r="AI987"/>
      <c r="AJ987"/>
      <c r="AK987"/>
    </row>
    <row r="988" spans="1:37" x14ac:dyDescent="0.25">
      <c r="A988" s="131"/>
      <c r="B988" s="131"/>
      <c r="C988" s="131"/>
      <c r="D988" s="131"/>
      <c r="E988" s="131"/>
      <c r="F988" s="131"/>
      <c r="G988" s="131"/>
      <c r="H988" s="131"/>
      <c r="I988" s="131"/>
      <c r="J988" s="131"/>
      <c r="K988" s="131"/>
      <c r="L988" s="131"/>
      <c r="M988" s="131"/>
      <c r="N988" s="131"/>
      <c r="O988" s="131"/>
      <c r="P988" s="131"/>
      <c r="Q988" s="170"/>
      <c r="R988" s="170"/>
      <c r="S988" s="170"/>
      <c r="T988" s="170"/>
      <c r="U988" s="170"/>
      <c r="V988" s="170"/>
      <c r="W988" s="170"/>
      <c r="X988" s="131"/>
      <c r="AB988"/>
      <c r="AC988"/>
      <c r="AD988"/>
      <c r="AE988"/>
      <c r="AF988"/>
      <c r="AG988"/>
      <c r="AH988"/>
      <c r="AI988"/>
      <c r="AJ988"/>
      <c r="AK988"/>
    </row>
    <row r="989" spans="1:37" x14ac:dyDescent="0.25">
      <c r="A989" s="131"/>
      <c r="B989" s="131"/>
      <c r="C989" s="131"/>
      <c r="D989" s="131"/>
      <c r="E989" s="131"/>
      <c r="F989" s="131"/>
      <c r="G989" s="131"/>
      <c r="H989" s="131"/>
      <c r="I989" s="131"/>
      <c r="J989" s="131"/>
      <c r="K989" s="131"/>
      <c r="L989" s="131"/>
      <c r="M989" s="131"/>
      <c r="N989" s="131"/>
      <c r="O989" s="131"/>
      <c r="P989" s="131"/>
      <c r="Q989" s="170"/>
      <c r="R989" s="170"/>
      <c r="S989" s="170"/>
      <c r="T989" s="170"/>
      <c r="U989" s="170"/>
      <c r="V989" s="170"/>
      <c r="W989" s="170"/>
      <c r="X989" s="131"/>
      <c r="AB989"/>
      <c r="AC989"/>
      <c r="AD989"/>
      <c r="AE989"/>
      <c r="AF989"/>
      <c r="AG989"/>
      <c r="AH989"/>
      <c r="AI989"/>
      <c r="AJ989"/>
      <c r="AK989"/>
    </row>
    <row r="990" spans="1:37" x14ac:dyDescent="0.25">
      <c r="A990" s="131"/>
      <c r="B990" s="131"/>
      <c r="C990" s="131"/>
      <c r="D990" s="131"/>
      <c r="E990" s="131"/>
      <c r="F990" s="131"/>
      <c r="G990" s="131"/>
      <c r="H990" s="131"/>
      <c r="I990" s="131"/>
      <c r="J990" s="131"/>
      <c r="K990" s="131"/>
      <c r="L990" s="131"/>
      <c r="M990" s="131"/>
      <c r="N990" s="131"/>
      <c r="O990" s="131"/>
      <c r="P990" s="131"/>
      <c r="Q990" s="170"/>
      <c r="R990" s="170"/>
      <c r="S990" s="170"/>
      <c r="T990" s="170"/>
      <c r="U990" s="170"/>
      <c r="V990" s="170"/>
      <c r="W990" s="170"/>
      <c r="X990" s="131"/>
      <c r="AB990"/>
      <c r="AC990"/>
      <c r="AD990"/>
      <c r="AE990"/>
      <c r="AF990"/>
      <c r="AG990"/>
      <c r="AH990"/>
      <c r="AI990"/>
      <c r="AJ990"/>
      <c r="AK990"/>
    </row>
    <row r="991" spans="1:37" x14ac:dyDescent="0.25">
      <c r="A991" s="131"/>
      <c r="B991" s="131"/>
      <c r="C991" s="131"/>
      <c r="D991" s="131"/>
      <c r="E991" s="131"/>
      <c r="F991" s="131"/>
      <c r="G991" s="131"/>
      <c r="H991" s="131"/>
      <c r="I991" s="131"/>
      <c r="J991" s="131"/>
      <c r="K991" s="131"/>
      <c r="L991" s="131"/>
      <c r="M991" s="131"/>
      <c r="N991" s="131"/>
      <c r="O991" s="131"/>
      <c r="P991" s="131"/>
      <c r="Q991" s="170"/>
      <c r="R991" s="170"/>
      <c r="S991" s="170"/>
      <c r="T991" s="170"/>
      <c r="U991" s="170"/>
      <c r="V991" s="170"/>
      <c r="W991" s="170"/>
      <c r="X991" s="131"/>
      <c r="AB991"/>
      <c r="AC991"/>
      <c r="AD991"/>
      <c r="AE991"/>
      <c r="AF991"/>
      <c r="AG991"/>
      <c r="AH991"/>
      <c r="AI991"/>
      <c r="AJ991"/>
      <c r="AK991"/>
    </row>
    <row r="992" spans="1:37" x14ac:dyDescent="0.25">
      <c r="A992" s="131"/>
      <c r="B992" s="131"/>
      <c r="C992" s="131"/>
      <c r="D992" s="131"/>
      <c r="E992" s="131"/>
      <c r="F992" s="131"/>
      <c r="G992" s="131"/>
      <c r="H992" s="131"/>
      <c r="I992" s="131"/>
      <c r="J992" s="131"/>
      <c r="K992" s="131"/>
      <c r="L992" s="131"/>
      <c r="M992" s="131"/>
      <c r="N992" s="131"/>
      <c r="O992" s="131"/>
      <c r="P992" s="131"/>
      <c r="Q992" s="170"/>
      <c r="R992" s="170"/>
      <c r="S992" s="170"/>
      <c r="T992" s="170"/>
      <c r="U992" s="170"/>
      <c r="V992" s="170"/>
      <c r="W992" s="170"/>
      <c r="X992" s="131"/>
      <c r="AB992"/>
      <c r="AC992"/>
      <c r="AD992"/>
      <c r="AE992"/>
      <c r="AF992"/>
      <c r="AG992"/>
      <c r="AH992"/>
      <c r="AI992"/>
      <c r="AJ992"/>
      <c r="AK992"/>
    </row>
    <row r="993" spans="1:37" x14ac:dyDescent="0.25">
      <c r="A993" s="131"/>
      <c r="B993" s="131"/>
      <c r="C993" s="131"/>
      <c r="D993" s="131"/>
      <c r="E993" s="131"/>
      <c r="F993" s="131"/>
      <c r="G993" s="131"/>
      <c r="H993" s="131"/>
      <c r="I993" s="131"/>
      <c r="J993" s="131"/>
      <c r="K993" s="131"/>
      <c r="L993" s="131"/>
      <c r="M993" s="131"/>
      <c r="N993" s="131"/>
      <c r="O993" s="131"/>
      <c r="P993" s="131"/>
      <c r="Q993" s="170"/>
      <c r="R993" s="170"/>
      <c r="S993" s="170"/>
      <c r="T993" s="170"/>
      <c r="U993" s="170"/>
      <c r="V993" s="170"/>
      <c r="W993" s="170"/>
      <c r="X993" s="131"/>
      <c r="AB993"/>
      <c r="AC993"/>
      <c r="AD993"/>
      <c r="AE993"/>
      <c r="AF993"/>
      <c r="AG993"/>
      <c r="AH993"/>
      <c r="AI993"/>
      <c r="AJ993"/>
      <c r="AK993"/>
    </row>
    <row r="994" spans="1:37" x14ac:dyDescent="0.25">
      <c r="A994" s="131"/>
      <c r="B994" s="131"/>
      <c r="C994" s="131"/>
      <c r="D994" s="131"/>
      <c r="E994" s="131"/>
      <c r="F994" s="131"/>
      <c r="G994" s="131"/>
      <c r="H994" s="131"/>
      <c r="I994" s="131"/>
      <c r="J994" s="131"/>
      <c r="K994" s="131"/>
      <c r="L994" s="131"/>
      <c r="M994" s="131"/>
      <c r="N994" s="131"/>
      <c r="O994" s="131"/>
      <c r="P994" s="131"/>
      <c r="Q994" s="170"/>
      <c r="R994" s="170"/>
      <c r="S994" s="170"/>
      <c r="T994" s="170"/>
      <c r="U994" s="170"/>
      <c r="V994" s="170"/>
      <c r="W994" s="170"/>
      <c r="X994" s="131"/>
      <c r="Y994"/>
      <c r="AB994"/>
      <c r="AC994"/>
      <c r="AD994"/>
      <c r="AE994"/>
      <c r="AF994"/>
      <c r="AG994"/>
      <c r="AH994"/>
      <c r="AI994"/>
      <c r="AJ994"/>
      <c r="AK994"/>
    </row>
    <row r="995" spans="1:37" x14ac:dyDescent="0.25">
      <c r="A995" s="131"/>
      <c r="B995" s="131"/>
      <c r="C995" s="131"/>
      <c r="D995" s="131"/>
      <c r="E995" s="131"/>
      <c r="F995" s="131"/>
      <c r="G995" s="131"/>
      <c r="H995" s="131"/>
      <c r="I995" s="131"/>
      <c r="J995" s="131"/>
      <c r="K995" s="131"/>
      <c r="L995" s="131"/>
      <c r="M995" s="131"/>
      <c r="N995" s="131"/>
      <c r="O995" s="131"/>
      <c r="P995" s="131"/>
      <c r="Q995" s="170"/>
      <c r="R995" s="170"/>
      <c r="S995" s="170"/>
      <c r="T995" s="170"/>
      <c r="U995" s="170"/>
      <c r="V995" s="170"/>
      <c r="W995" s="170"/>
      <c r="X995" s="131"/>
      <c r="Y995"/>
      <c r="AB995"/>
      <c r="AC995"/>
      <c r="AD995"/>
      <c r="AE995"/>
      <c r="AF995"/>
      <c r="AG995"/>
      <c r="AH995"/>
      <c r="AI995"/>
      <c r="AJ995"/>
      <c r="AK995"/>
    </row>
    <row r="996" spans="1:37" x14ac:dyDescent="0.25">
      <c r="A996" s="131"/>
      <c r="B996" s="131"/>
      <c r="C996" s="131"/>
      <c r="D996" s="131"/>
      <c r="E996" s="131"/>
      <c r="F996" s="131"/>
      <c r="G996" s="131"/>
      <c r="H996" s="131"/>
      <c r="I996" s="131"/>
      <c r="J996" s="131"/>
      <c r="K996" s="131"/>
      <c r="L996" s="131"/>
      <c r="M996" s="131"/>
      <c r="N996" s="131"/>
      <c r="O996" s="131"/>
      <c r="P996" s="131"/>
      <c r="Q996" s="170"/>
      <c r="R996" s="170"/>
      <c r="S996" s="170"/>
      <c r="T996" s="170"/>
      <c r="U996" s="170"/>
      <c r="V996" s="170"/>
      <c r="W996" s="170"/>
      <c r="X996" s="131"/>
      <c r="Y996"/>
      <c r="AB996"/>
      <c r="AC996"/>
      <c r="AD996"/>
      <c r="AE996"/>
      <c r="AF996"/>
      <c r="AG996"/>
      <c r="AH996"/>
      <c r="AI996"/>
      <c r="AJ996"/>
      <c r="AK996"/>
    </row>
    <row r="997" spans="1:37" x14ac:dyDescent="0.25">
      <c r="A997" s="131"/>
      <c r="B997" s="131"/>
      <c r="C997" s="131"/>
      <c r="D997" s="131"/>
      <c r="E997" s="131"/>
      <c r="F997" s="131"/>
      <c r="G997" s="131"/>
      <c r="H997" s="131"/>
      <c r="I997" s="131"/>
      <c r="J997" s="131"/>
      <c r="K997" s="131"/>
      <c r="L997" s="131"/>
      <c r="M997" s="131"/>
      <c r="N997" s="131"/>
      <c r="O997" s="131"/>
      <c r="P997" s="131"/>
      <c r="Q997" s="170"/>
      <c r="R997" s="170"/>
      <c r="S997" s="170"/>
      <c r="T997" s="170"/>
      <c r="U997" s="170"/>
      <c r="V997" s="170"/>
      <c r="W997" s="170"/>
      <c r="X997" s="131"/>
      <c r="Y997"/>
      <c r="AB997"/>
      <c r="AC997"/>
      <c r="AD997"/>
      <c r="AE997"/>
      <c r="AF997"/>
      <c r="AG997"/>
      <c r="AH997"/>
      <c r="AI997"/>
      <c r="AJ997"/>
      <c r="AK997"/>
    </row>
    <row r="998" spans="1:37" x14ac:dyDescent="0.25">
      <c r="A998" s="131"/>
      <c r="B998" s="131"/>
      <c r="C998" s="131"/>
      <c r="D998" s="131"/>
      <c r="E998" s="131"/>
      <c r="F998" s="131"/>
      <c r="G998" s="131"/>
      <c r="H998" s="131"/>
      <c r="I998" s="131"/>
      <c r="J998" s="131"/>
      <c r="K998" s="131"/>
      <c r="L998" s="131"/>
      <c r="M998" s="131"/>
      <c r="N998" s="131"/>
      <c r="O998" s="131"/>
      <c r="P998" s="131"/>
      <c r="Q998" s="170"/>
      <c r="R998" s="170"/>
      <c r="S998" s="170"/>
      <c r="T998" s="170"/>
      <c r="U998" s="170"/>
      <c r="V998" s="170"/>
      <c r="W998" s="170"/>
      <c r="X998" s="131"/>
      <c r="Y998"/>
      <c r="AB998"/>
      <c r="AC998"/>
      <c r="AD998"/>
      <c r="AE998"/>
      <c r="AF998"/>
      <c r="AG998"/>
      <c r="AH998"/>
      <c r="AI998"/>
      <c r="AJ998"/>
      <c r="AK998"/>
    </row>
    <row r="999" spans="1:37" x14ac:dyDescent="0.25">
      <c r="A999" s="131"/>
      <c r="B999" s="131"/>
      <c r="C999" s="131"/>
      <c r="D999" s="131"/>
      <c r="E999" s="131"/>
      <c r="F999" s="131"/>
      <c r="G999" s="131"/>
      <c r="H999" s="131"/>
      <c r="I999" s="131"/>
      <c r="J999" s="131"/>
      <c r="K999" s="131"/>
      <c r="L999" s="131"/>
      <c r="M999" s="131"/>
      <c r="N999" s="131"/>
      <c r="O999" s="131"/>
      <c r="P999" s="131"/>
      <c r="Q999" s="170"/>
      <c r="R999" s="170"/>
      <c r="S999" s="170"/>
      <c r="T999" s="170"/>
      <c r="U999" s="170"/>
      <c r="V999" s="170"/>
      <c r="W999" s="170"/>
      <c r="X999" s="131"/>
      <c r="Y999"/>
      <c r="AB999"/>
      <c r="AC999"/>
      <c r="AD999"/>
      <c r="AE999"/>
      <c r="AF999"/>
      <c r="AG999"/>
      <c r="AH999"/>
      <c r="AI999"/>
      <c r="AJ999"/>
      <c r="AK999"/>
    </row>
    <row r="1000" spans="1:37" x14ac:dyDescent="0.25">
      <c r="A1000" s="131"/>
      <c r="B1000" s="131"/>
      <c r="C1000" s="131"/>
      <c r="D1000" s="131"/>
      <c r="E1000" s="131"/>
      <c r="F1000" s="131"/>
      <c r="G1000" s="131"/>
      <c r="H1000" s="131"/>
      <c r="I1000" s="131"/>
      <c r="J1000" s="131"/>
      <c r="K1000" s="131"/>
      <c r="L1000" s="131"/>
      <c r="M1000" s="131"/>
      <c r="N1000" s="131"/>
      <c r="O1000" s="131"/>
      <c r="P1000" s="131"/>
      <c r="Q1000" s="170"/>
      <c r="R1000" s="170"/>
      <c r="S1000" s="170"/>
      <c r="T1000" s="170"/>
      <c r="U1000" s="170"/>
      <c r="V1000" s="170"/>
      <c r="W1000" s="170"/>
      <c r="X1000" s="131"/>
      <c r="Y1000"/>
      <c r="AB1000"/>
      <c r="AC1000"/>
      <c r="AD1000"/>
      <c r="AE1000"/>
      <c r="AF1000"/>
      <c r="AG1000"/>
      <c r="AH1000"/>
      <c r="AI1000"/>
      <c r="AJ1000"/>
      <c r="AK1000"/>
    </row>
    <row r="1001" spans="1:37" x14ac:dyDescent="0.25">
      <c r="A1001" s="131"/>
      <c r="B1001" s="131"/>
      <c r="C1001" s="131"/>
      <c r="D1001" s="131"/>
      <c r="E1001" s="131"/>
      <c r="F1001" s="131"/>
      <c r="G1001" s="131"/>
      <c r="H1001" s="131"/>
      <c r="I1001" s="131"/>
      <c r="J1001" s="131"/>
      <c r="K1001" s="131"/>
      <c r="L1001" s="131"/>
      <c r="M1001" s="131"/>
      <c r="N1001" s="131"/>
      <c r="O1001" s="131"/>
      <c r="P1001" s="131"/>
      <c r="Q1001" s="170"/>
      <c r="R1001" s="170"/>
      <c r="S1001" s="170"/>
      <c r="T1001" s="170"/>
      <c r="U1001" s="170"/>
      <c r="V1001" s="170"/>
      <c r="W1001" s="170"/>
      <c r="X1001" s="131"/>
      <c r="Y1001"/>
      <c r="AB1001"/>
      <c r="AC1001"/>
      <c r="AD1001"/>
      <c r="AE1001"/>
      <c r="AF1001"/>
      <c r="AG1001"/>
      <c r="AH1001"/>
      <c r="AI1001"/>
      <c r="AJ1001"/>
      <c r="AK1001"/>
    </row>
    <row r="1002" spans="1:37" x14ac:dyDescent="0.25">
      <c r="A1002" s="131"/>
      <c r="B1002" s="131"/>
      <c r="C1002" s="131"/>
      <c r="D1002" s="131"/>
      <c r="E1002" s="131"/>
      <c r="F1002" s="131"/>
      <c r="G1002" s="131"/>
      <c r="H1002" s="131"/>
      <c r="I1002" s="131"/>
      <c r="J1002" s="131"/>
      <c r="K1002" s="131"/>
      <c r="L1002" s="131"/>
      <c r="M1002" s="131"/>
      <c r="N1002" s="131"/>
      <c r="O1002" s="131"/>
      <c r="P1002" s="131"/>
      <c r="Q1002" s="170"/>
      <c r="R1002" s="170"/>
      <c r="S1002" s="170"/>
      <c r="T1002" s="170"/>
      <c r="U1002" s="170"/>
      <c r="V1002" s="170"/>
      <c r="W1002" s="170"/>
      <c r="X1002" s="131"/>
      <c r="Y1002"/>
      <c r="AB1002"/>
      <c r="AC1002"/>
      <c r="AD1002"/>
      <c r="AE1002"/>
      <c r="AF1002"/>
      <c r="AG1002"/>
      <c r="AH1002"/>
      <c r="AI1002"/>
      <c r="AJ1002"/>
      <c r="AK1002"/>
    </row>
    <row r="1003" spans="1:37" x14ac:dyDescent="0.25">
      <c r="A1003" s="131"/>
      <c r="B1003" s="131"/>
      <c r="C1003" s="131"/>
      <c r="D1003" s="131"/>
      <c r="E1003" s="131"/>
      <c r="F1003" s="131"/>
      <c r="G1003" s="131"/>
      <c r="H1003" s="131"/>
      <c r="I1003" s="131"/>
      <c r="J1003" s="131"/>
      <c r="K1003" s="131"/>
      <c r="L1003" s="131"/>
      <c r="M1003" s="131"/>
      <c r="N1003" s="131"/>
      <c r="O1003" s="131"/>
      <c r="P1003" s="131"/>
      <c r="Q1003" s="170"/>
      <c r="R1003" s="170"/>
      <c r="S1003" s="170"/>
      <c r="T1003" s="170"/>
      <c r="U1003" s="170"/>
      <c r="V1003" s="170"/>
      <c r="W1003" s="170"/>
      <c r="X1003" s="131"/>
      <c r="Y1003"/>
      <c r="AB1003"/>
      <c r="AC1003"/>
      <c r="AD1003"/>
      <c r="AE1003"/>
      <c r="AF1003"/>
      <c r="AG1003"/>
      <c r="AH1003"/>
      <c r="AI1003"/>
      <c r="AJ1003"/>
      <c r="AK1003"/>
    </row>
    <row r="1004" spans="1:37" x14ac:dyDescent="0.25">
      <c r="A1004" s="131"/>
      <c r="B1004" s="131"/>
      <c r="C1004" s="131"/>
      <c r="D1004" s="131"/>
      <c r="E1004" s="131"/>
      <c r="F1004" s="131"/>
      <c r="G1004" s="131"/>
      <c r="H1004" s="131"/>
      <c r="I1004" s="131"/>
      <c r="J1004" s="131"/>
      <c r="K1004" s="131"/>
      <c r="L1004" s="131"/>
      <c r="M1004" s="131"/>
      <c r="N1004" s="131"/>
      <c r="O1004" s="131"/>
      <c r="P1004" s="131"/>
      <c r="Q1004" s="170"/>
      <c r="R1004" s="170"/>
      <c r="S1004" s="170"/>
      <c r="T1004" s="170"/>
      <c r="U1004" s="170"/>
      <c r="V1004" s="170"/>
      <c r="W1004" s="170"/>
      <c r="X1004" s="131"/>
      <c r="Y1004"/>
      <c r="AB1004"/>
      <c r="AC1004"/>
      <c r="AD1004"/>
      <c r="AE1004"/>
      <c r="AF1004"/>
      <c r="AG1004"/>
      <c r="AH1004"/>
      <c r="AI1004"/>
      <c r="AJ1004"/>
      <c r="AK1004"/>
    </row>
    <row r="1005" spans="1:37" x14ac:dyDescent="0.25">
      <c r="A1005" s="131"/>
      <c r="B1005" s="131"/>
      <c r="C1005" s="131"/>
      <c r="D1005" s="131"/>
      <c r="E1005" s="131"/>
      <c r="F1005" s="131"/>
      <c r="G1005" s="131"/>
      <c r="H1005" s="131"/>
      <c r="I1005" s="131"/>
      <c r="J1005" s="131"/>
      <c r="K1005" s="131"/>
      <c r="L1005" s="131"/>
      <c r="M1005" s="131"/>
      <c r="N1005" s="131"/>
      <c r="O1005" s="131"/>
      <c r="P1005" s="131"/>
      <c r="Q1005" s="170"/>
      <c r="R1005" s="170"/>
      <c r="S1005" s="170"/>
      <c r="T1005" s="170"/>
      <c r="U1005" s="170"/>
      <c r="V1005" s="170"/>
      <c r="W1005" s="170"/>
      <c r="X1005" s="131"/>
      <c r="Y1005"/>
      <c r="AB1005"/>
      <c r="AC1005"/>
      <c r="AD1005"/>
      <c r="AE1005"/>
      <c r="AF1005"/>
      <c r="AG1005"/>
      <c r="AH1005"/>
      <c r="AI1005"/>
      <c r="AJ1005"/>
      <c r="AK1005"/>
    </row>
    <row r="1006" spans="1:37" x14ac:dyDescent="0.25">
      <c r="A1006" s="131"/>
      <c r="B1006" s="131"/>
      <c r="C1006" s="131"/>
      <c r="D1006" s="131"/>
      <c r="E1006" s="131"/>
      <c r="F1006" s="131"/>
      <c r="G1006" s="131"/>
      <c r="H1006" s="131"/>
      <c r="I1006" s="131"/>
      <c r="J1006" s="131"/>
      <c r="K1006" s="131"/>
      <c r="L1006" s="131"/>
      <c r="M1006" s="131"/>
      <c r="N1006" s="131"/>
      <c r="O1006" s="131"/>
      <c r="P1006" s="131"/>
      <c r="Q1006" s="170"/>
      <c r="R1006" s="170"/>
      <c r="S1006" s="170"/>
      <c r="T1006" s="170"/>
      <c r="U1006" s="170"/>
      <c r="V1006" s="170"/>
      <c r="W1006" s="170"/>
      <c r="X1006" s="131"/>
      <c r="Y1006"/>
      <c r="AB1006"/>
      <c r="AC1006"/>
      <c r="AD1006"/>
      <c r="AE1006"/>
      <c r="AF1006"/>
      <c r="AG1006"/>
      <c r="AH1006"/>
      <c r="AI1006"/>
      <c r="AJ1006"/>
      <c r="AK1006"/>
    </row>
    <row r="1007" spans="1:37" x14ac:dyDescent="0.25">
      <c r="A1007" s="131"/>
      <c r="B1007" s="131"/>
      <c r="C1007" s="131"/>
      <c r="D1007" s="131"/>
      <c r="E1007" s="131"/>
      <c r="F1007" s="131"/>
      <c r="G1007" s="131"/>
      <c r="H1007" s="131"/>
      <c r="I1007" s="131"/>
      <c r="J1007" s="131"/>
      <c r="K1007" s="131"/>
      <c r="L1007" s="131"/>
      <c r="M1007" s="131"/>
      <c r="N1007" s="131"/>
      <c r="O1007" s="131"/>
      <c r="P1007" s="131"/>
      <c r="Q1007" s="170"/>
      <c r="R1007" s="170"/>
      <c r="S1007" s="170"/>
      <c r="T1007" s="170"/>
      <c r="U1007" s="170"/>
      <c r="V1007" s="170"/>
      <c r="W1007" s="170"/>
      <c r="X1007" s="131"/>
      <c r="Y1007"/>
      <c r="AB1007"/>
      <c r="AC1007"/>
      <c r="AD1007"/>
      <c r="AE1007"/>
      <c r="AF1007"/>
      <c r="AG1007"/>
      <c r="AH1007"/>
      <c r="AI1007"/>
      <c r="AJ1007"/>
      <c r="AK1007"/>
    </row>
    <row r="1008" spans="1:37" x14ac:dyDescent="0.25">
      <c r="A1008" s="131"/>
      <c r="B1008" s="131"/>
      <c r="C1008" s="131"/>
      <c r="D1008" s="131"/>
      <c r="E1008" s="131"/>
      <c r="F1008" s="131"/>
      <c r="G1008" s="131"/>
      <c r="H1008" s="131"/>
      <c r="I1008" s="131"/>
      <c r="J1008" s="131"/>
      <c r="K1008" s="131"/>
      <c r="L1008" s="131"/>
      <c r="M1008" s="131"/>
      <c r="N1008" s="131"/>
      <c r="O1008" s="131"/>
      <c r="P1008" s="131"/>
      <c r="Q1008" s="170"/>
      <c r="R1008" s="170"/>
      <c r="S1008" s="170"/>
      <c r="T1008" s="170"/>
      <c r="U1008" s="170"/>
      <c r="V1008" s="170"/>
      <c r="W1008" s="170"/>
      <c r="X1008" s="131"/>
      <c r="Y1008"/>
      <c r="AB1008"/>
      <c r="AC1008"/>
      <c r="AD1008"/>
      <c r="AE1008"/>
      <c r="AF1008"/>
      <c r="AG1008"/>
      <c r="AH1008"/>
      <c r="AI1008"/>
      <c r="AJ1008"/>
      <c r="AK1008"/>
    </row>
    <row r="1009" spans="1:37" x14ac:dyDescent="0.25">
      <c r="A1009" s="131"/>
      <c r="B1009" s="131"/>
      <c r="C1009" s="131"/>
      <c r="D1009" s="131"/>
      <c r="E1009" s="131"/>
      <c r="F1009" s="131"/>
      <c r="G1009" s="131"/>
      <c r="H1009" s="131"/>
      <c r="I1009" s="131"/>
      <c r="J1009" s="131"/>
      <c r="K1009" s="131"/>
      <c r="L1009" s="131"/>
      <c r="M1009" s="131"/>
      <c r="N1009" s="131"/>
      <c r="O1009" s="131"/>
      <c r="P1009" s="131"/>
      <c r="Q1009" s="170"/>
      <c r="R1009" s="170"/>
      <c r="S1009" s="170"/>
      <c r="T1009" s="170"/>
      <c r="U1009" s="170"/>
      <c r="V1009" s="170"/>
      <c r="W1009" s="170"/>
      <c r="X1009" s="131"/>
      <c r="Y1009"/>
      <c r="AB1009"/>
      <c r="AC1009"/>
      <c r="AD1009"/>
      <c r="AE1009"/>
      <c r="AF1009"/>
      <c r="AG1009"/>
      <c r="AH1009"/>
      <c r="AI1009"/>
      <c r="AJ1009"/>
      <c r="AK1009"/>
    </row>
    <row r="1010" spans="1:37" x14ac:dyDescent="0.25">
      <c r="A1010" s="131"/>
      <c r="B1010" s="131"/>
      <c r="C1010" s="131"/>
      <c r="D1010" s="131"/>
      <c r="E1010" s="131"/>
      <c r="F1010" s="131"/>
      <c r="G1010" s="131"/>
      <c r="H1010" s="131"/>
      <c r="I1010" s="131"/>
      <c r="J1010" s="131"/>
      <c r="K1010" s="131"/>
      <c r="L1010" s="131"/>
      <c r="M1010" s="131"/>
      <c r="N1010" s="131"/>
      <c r="O1010" s="131"/>
      <c r="P1010" s="131"/>
      <c r="Q1010" s="170"/>
      <c r="R1010" s="170"/>
      <c r="S1010" s="170"/>
      <c r="T1010" s="170"/>
      <c r="U1010" s="170"/>
      <c r="V1010" s="170"/>
      <c r="W1010" s="170"/>
      <c r="X1010" s="131"/>
      <c r="Y1010"/>
      <c r="AB1010"/>
      <c r="AC1010"/>
      <c r="AD1010"/>
      <c r="AE1010"/>
      <c r="AF1010"/>
      <c r="AG1010"/>
      <c r="AH1010"/>
      <c r="AI1010"/>
      <c r="AJ1010"/>
      <c r="AK1010"/>
    </row>
    <row r="1011" spans="1:37" x14ac:dyDescent="0.25">
      <c r="A1011" s="131"/>
      <c r="B1011" s="131"/>
      <c r="C1011" s="131"/>
      <c r="D1011" s="131"/>
      <c r="E1011" s="131"/>
      <c r="F1011" s="131"/>
      <c r="G1011" s="131"/>
      <c r="H1011" s="131"/>
      <c r="I1011" s="131"/>
      <c r="J1011" s="131"/>
      <c r="K1011" s="131"/>
      <c r="L1011" s="131"/>
      <c r="M1011" s="131"/>
      <c r="N1011" s="131"/>
      <c r="O1011" s="131"/>
      <c r="P1011" s="131"/>
      <c r="Q1011" s="170"/>
      <c r="R1011" s="170"/>
      <c r="S1011" s="170"/>
      <c r="T1011" s="170"/>
      <c r="U1011" s="170"/>
      <c r="V1011" s="170"/>
      <c r="W1011" s="170"/>
      <c r="X1011" s="131"/>
      <c r="Y1011"/>
      <c r="AB1011"/>
      <c r="AC1011"/>
      <c r="AD1011"/>
      <c r="AE1011"/>
      <c r="AF1011"/>
      <c r="AG1011"/>
      <c r="AH1011"/>
      <c r="AI1011"/>
      <c r="AJ1011"/>
      <c r="AK1011"/>
    </row>
    <row r="1012" spans="1:37" x14ac:dyDescent="0.25">
      <c r="A1012" s="131"/>
      <c r="B1012" s="131"/>
      <c r="C1012" s="131"/>
      <c r="D1012" s="131"/>
      <c r="E1012" s="131"/>
      <c r="F1012" s="131"/>
      <c r="G1012" s="131"/>
      <c r="H1012" s="131"/>
      <c r="I1012" s="131"/>
      <c r="J1012" s="131"/>
      <c r="K1012" s="131"/>
      <c r="L1012" s="131"/>
      <c r="M1012" s="131"/>
      <c r="N1012" s="131"/>
      <c r="O1012" s="131"/>
      <c r="P1012" s="131"/>
      <c r="Q1012" s="170"/>
      <c r="R1012" s="170"/>
      <c r="S1012" s="170"/>
      <c r="T1012" s="170"/>
      <c r="U1012" s="170"/>
      <c r="V1012" s="170"/>
      <c r="W1012" s="170"/>
      <c r="X1012" s="131"/>
      <c r="Y1012"/>
      <c r="AB1012"/>
      <c r="AC1012"/>
      <c r="AD1012"/>
      <c r="AE1012"/>
      <c r="AF1012"/>
      <c r="AG1012"/>
      <c r="AH1012"/>
      <c r="AI1012"/>
      <c r="AJ1012"/>
      <c r="AK1012"/>
    </row>
    <row r="1013" spans="1:37" x14ac:dyDescent="0.25">
      <c r="A1013" s="131"/>
      <c r="B1013" s="131"/>
      <c r="C1013" s="131"/>
      <c r="D1013" s="131"/>
      <c r="E1013" s="131"/>
      <c r="F1013" s="131"/>
      <c r="G1013" s="131"/>
      <c r="H1013" s="131"/>
      <c r="I1013" s="131"/>
      <c r="J1013" s="131"/>
      <c r="K1013" s="131"/>
      <c r="L1013" s="131"/>
      <c r="M1013" s="131"/>
      <c r="N1013" s="131"/>
      <c r="O1013" s="131"/>
      <c r="P1013" s="131"/>
      <c r="Q1013" s="170"/>
      <c r="R1013" s="170"/>
      <c r="S1013" s="170"/>
      <c r="T1013" s="170"/>
      <c r="U1013" s="170"/>
      <c r="V1013" s="170"/>
      <c r="W1013" s="170"/>
      <c r="X1013" s="131"/>
      <c r="Y1013"/>
      <c r="AB1013"/>
      <c r="AC1013"/>
      <c r="AD1013"/>
      <c r="AE1013"/>
      <c r="AF1013"/>
      <c r="AG1013"/>
      <c r="AH1013"/>
      <c r="AI1013"/>
      <c r="AJ1013"/>
      <c r="AK1013"/>
    </row>
    <row r="1014" spans="1:37" x14ac:dyDescent="0.25">
      <c r="A1014" s="131"/>
      <c r="B1014" s="131"/>
      <c r="C1014" s="131"/>
      <c r="D1014" s="131"/>
      <c r="E1014" s="131"/>
      <c r="F1014" s="131"/>
      <c r="G1014" s="131"/>
      <c r="H1014" s="131"/>
      <c r="I1014" s="131"/>
      <c r="J1014" s="131"/>
      <c r="K1014" s="131"/>
      <c r="L1014" s="131"/>
      <c r="M1014" s="131"/>
      <c r="N1014" s="131"/>
      <c r="O1014" s="131"/>
      <c r="P1014" s="131"/>
      <c r="Q1014" s="170"/>
      <c r="R1014" s="170"/>
      <c r="S1014" s="170"/>
      <c r="T1014" s="170"/>
      <c r="U1014" s="170"/>
      <c r="V1014" s="170"/>
      <c r="W1014" s="170"/>
      <c r="X1014" s="131"/>
      <c r="Y1014"/>
      <c r="AB1014"/>
      <c r="AC1014"/>
      <c r="AD1014"/>
      <c r="AE1014"/>
      <c r="AF1014"/>
      <c r="AG1014"/>
      <c r="AH1014"/>
      <c r="AI1014"/>
      <c r="AJ1014"/>
      <c r="AK1014"/>
    </row>
    <row r="1015" spans="1:37" x14ac:dyDescent="0.25">
      <c r="A1015" s="131"/>
      <c r="B1015" s="131"/>
      <c r="C1015" s="131"/>
      <c r="D1015" s="131"/>
      <c r="E1015" s="131"/>
      <c r="F1015" s="131"/>
      <c r="G1015" s="131"/>
      <c r="H1015" s="131"/>
      <c r="I1015" s="131"/>
      <c r="J1015" s="131"/>
      <c r="K1015" s="131"/>
      <c r="L1015" s="131"/>
      <c r="M1015" s="131"/>
      <c r="N1015" s="131"/>
      <c r="O1015" s="131"/>
      <c r="P1015" s="131"/>
      <c r="Q1015" s="170"/>
      <c r="R1015" s="170"/>
      <c r="S1015" s="170"/>
      <c r="T1015" s="170"/>
      <c r="U1015" s="170"/>
      <c r="V1015" s="170"/>
      <c r="W1015" s="170"/>
      <c r="X1015" s="131"/>
      <c r="Y1015"/>
      <c r="AB1015"/>
      <c r="AC1015"/>
      <c r="AD1015"/>
      <c r="AE1015"/>
      <c r="AF1015"/>
      <c r="AG1015"/>
      <c r="AH1015"/>
      <c r="AI1015"/>
      <c r="AJ1015"/>
      <c r="AK1015"/>
    </row>
    <row r="1016" spans="1:37" x14ac:dyDescent="0.25">
      <c r="A1016" s="131"/>
      <c r="B1016" s="131"/>
      <c r="C1016" s="131"/>
      <c r="D1016" s="131"/>
      <c r="E1016" s="131"/>
      <c r="F1016" s="131"/>
      <c r="G1016" s="131"/>
      <c r="H1016" s="131"/>
      <c r="I1016" s="131"/>
      <c r="J1016" s="131"/>
      <c r="K1016" s="131"/>
      <c r="L1016" s="131"/>
      <c r="M1016" s="131"/>
      <c r="N1016" s="131"/>
      <c r="O1016" s="131"/>
      <c r="P1016" s="131"/>
      <c r="Q1016" s="170"/>
      <c r="R1016" s="170"/>
      <c r="S1016" s="170"/>
      <c r="T1016" s="170"/>
      <c r="U1016" s="170"/>
      <c r="V1016" s="170"/>
      <c r="W1016" s="170"/>
      <c r="X1016" s="131"/>
      <c r="Y1016"/>
      <c r="AB1016"/>
      <c r="AC1016"/>
      <c r="AD1016"/>
      <c r="AE1016"/>
      <c r="AF1016"/>
      <c r="AG1016"/>
      <c r="AH1016"/>
      <c r="AI1016"/>
      <c r="AJ1016"/>
      <c r="AK1016"/>
    </row>
    <row r="1017" spans="1:37" x14ac:dyDescent="0.25">
      <c r="A1017" s="131"/>
      <c r="B1017" s="131"/>
      <c r="C1017" s="131"/>
      <c r="D1017" s="131"/>
      <c r="E1017" s="131"/>
      <c r="F1017" s="131"/>
      <c r="G1017" s="131"/>
      <c r="H1017" s="131"/>
      <c r="I1017" s="131"/>
      <c r="J1017" s="131"/>
      <c r="K1017" s="131"/>
      <c r="L1017" s="131"/>
      <c r="M1017" s="131"/>
      <c r="N1017" s="131"/>
      <c r="O1017" s="131"/>
      <c r="P1017" s="131"/>
      <c r="Q1017" s="170"/>
      <c r="R1017" s="170"/>
      <c r="S1017" s="170"/>
      <c r="T1017" s="170"/>
      <c r="U1017" s="170"/>
      <c r="V1017" s="170"/>
      <c r="W1017" s="170"/>
      <c r="X1017" s="131"/>
      <c r="Y1017"/>
      <c r="AB1017"/>
      <c r="AC1017"/>
      <c r="AD1017"/>
      <c r="AE1017"/>
      <c r="AF1017"/>
      <c r="AG1017"/>
      <c r="AH1017"/>
      <c r="AI1017"/>
      <c r="AJ1017"/>
      <c r="AK1017"/>
    </row>
    <row r="1018" spans="1:37" x14ac:dyDescent="0.25">
      <c r="A1018" s="131"/>
      <c r="B1018" s="131"/>
      <c r="C1018" s="131"/>
      <c r="D1018" s="131"/>
      <c r="E1018" s="131"/>
      <c r="F1018" s="131"/>
      <c r="G1018" s="131"/>
      <c r="H1018" s="131"/>
      <c r="I1018" s="131"/>
      <c r="J1018" s="131"/>
      <c r="K1018" s="131"/>
      <c r="L1018" s="131"/>
      <c r="M1018" s="131"/>
      <c r="N1018" s="131"/>
      <c r="O1018" s="131"/>
      <c r="P1018" s="131"/>
      <c r="Q1018" s="170"/>
      <c r="R1018" s="170"/>
      <c r="S1018" s="170"/>
      <c r="T1018" s="170"/>
      <c r="U1018" s="170"/>
      <c r="V1018" s="170"/>
      <c r="W1018" s="170"/>
      <c r="X1018" s="131"/>
      <c r="Y1018"/>
      <c r="AB1018"/>
      <c r="AC1018"/>
      <c r="AD1018"/>
      <c r="AE1018"/>
      <c r="AF1018"/>
      <c r="AG1018"/>
      <c r="AH1018"/>
      <c r="AI1018"/>
      <c r="AJ1018"/>
      <c r="AK1018"/>
    </row>
    <row r="1019" spans="1:37" x14ac:dyDescent="0.25">
      <c r="A1019" s="131"/>
      <c r="B1019" s="131"/>
      <c r="C1019" s="131"/>
      <c r="D1019" s="131"/>
      <c r="E1019" s="131"/>
      <c r="F1019" s="131"/>
      <c r="G1019" s="131"/>
      <c r="H1019" s="131"/>
      <c r="I1019" s="131"/>
      <c r="J1019" s="131"/>
      <c r="K1019" s="131"/>
      <c r="L1019" s="131"/>
      <c r="M1019" s="131"/>
      <c r="N1019" s="131"/>
      <c r="O1019" s="131"/>
      <c r="P1019" s="131"/>
      <c r="Q1019" s="170"/>
      <c r="R1019" s="170"/>
      <c r="S1019" s="170"/>
      <c r="T1019" s="170"/>
      <c r="U1019" s="170"/>
      <c r="V1019" s="170"/>
      <c r="W1019" s="170"/>
      <c r="X1019" s="131"/>
      <c r="Y1019"/>
      <c r="AB1019"/>
      <c r="AC1019"/>
      <c r="AD1019"/>
      <c r="AE1019"/>
      <c r="AF1019"/>
      <c r="AG1019"/>
      <c r="AH1019"/>
      <c r="AI1019"/>
      <c r="AJ1019"/>
      <c r="AK1019"/>
    </row>
    <row r="1020" spans="1:37" x14ac:dyDescent="0.25">
      <c r="A1020" s="131"/>
      <c r="B1020" s="131"/>
      <c r="C1020" s="131"/>
      <c r="D1020" s="131"/>
      <c r="E1020" s="131"/>
      <c r="F1020" s="131"/>
      <c r="G1020" s="131"/>
      <c r="H1020" s="131"/>
      <c r="I1020" s="131"/>
      <c r="J1020" s="131"/>
      <c r="K1020" s="131"/>
      <c r="L1020" s="131"/>
      <c r="M1020" s="131"/>
      <c r="N1020" s="131"/>
      <c r="O1020" s="131"/>
      <c r="P1020" s="131"/>
      <c r="Q1020" s="170"/>
      <c r="R1020" s="170"/>
      <c r="S1020" s="170"/>
      <c r="T1020" s="170"/>
      <c r="U1020" s="170"/>
      <c r="V1020" s="170"/>
      <c r="W1020" s="170"/>
      <c r="X1020" s="131"/>
      <c r="Y1020"/>
      <c r="AB1020"/>
      <c r="AC1020"/>
      <c r="AD1020"/>
      <c r="AE1020"/>
      <c r="AF1020"/>
      <c r="AG1020"/>
      <c r="AH1020"/>
      <c r="AI1020"/>
      <c r="AJ1020"/>
      <c r="AK1020"/>
    </row>
    <row r="1021" spans="1:37" x14ac:dyDescent="0.25">
      <c r="A1021" s="131"/>
      <c r="B1021" s="131"/>
      <c r="C1021" s="131"/>
      <c r="D1021" s="131"/>
      <c r="E1021" s="131"/>
      <c r="F1021" s="131"/>
      <c r="G1021" s="131"/>
      <c r="H1021" s="131"/>
      <c r="I1021" s="131"/>
      <c r="J1021" s="131"/>
      <c r="K1021" s="131"/>
      <c r="L1021" s="131"/>
      <c r="M1021" s="131"/>
      <c r="N1021" s="131"/>
      <c r="O1021" s="131"/>
      <c r="P1021" s="131"/>
      <c r="Q1021" s="170"/>
      <c r="R1021" s="170"/>
      <c r="S1021" s="170"/>
      <c r="T1021" s="170"/>
      <c r="U1021" s="170"/>
      <c r="V1021" s="170"/>
      <c r="W1021" s="170"/>
      <c r="X1021" s="131"/>
      <c r="Y1021"/>
      <c r="AB1021"/>
      <c r="AC1021"/>
      <c r="AD1021"/>
      <c r="AE1021"/>
      <c r="AF1021"/>
      <c r="AG1021"/>
      <c r="AH1021"/>
      <c r="AI1021"/>
      <c r="AJ1021"/>
      <c r="AK1021"/>
    </row>
    <row r="1022" spans="1:37" x14ac:dyDescent="0.25">
      <c r="A1022" s="131"/>
      <c r="B1022" s="131"/>
      <c r="C1022" s="131"/>
      <c r="D1022" s="131"/>
      <c r="E1022" s="131"/>
      <c r="F1022" s="131"/>
      <c r="G1022" s="131"/>
      <c r="H1022" s="131"/>
      <c r="I1022" s="131"/>
      <c r="J1022" s="131"/>
      <c r="K1022" s="131"/>
      <c r="L1022" s="131"/>
      <c r="M1022" s="131"/>
      <c r="N1022" s="131"/>
      <c r="O1022" s="131"/>
      <c r="P1022" s="131"/>
      <c r="Q1022" s="170"/>
      <c r="R1022" s="170"/>
      <c r="S1022" s="170"/>
      <c r="T1022" s="170"/>
      <c r="U1022" s="170"/>
      <c r="V1022" s="170"/>
      <c r="W1022" s="170"/>
      <c r="X1022" s="131"/>
      <c r="Y1022"/>
      <c r="AB1022"/>
      <c r="AC1022"/>
      <c r="AD1022"/>
      <c r="AE1022"/>
      <c r="AF1022"/>
      <c r="AG1022"/>
      <c r="AH1022"/>
      <c r="AI1022"/>
      <c r="AJ1022"/>
      <c r="AK1022"/>
    </row>
    <row r="1023" spans="1:37" x14ac:dyDescent="0.25">
      <c r="A1023" s="131"/>
      <c r="B1023" s="131"/>
      <c r="C1023" s="131"/>
      <c r="D1023" s="131"/>
      <c r="E1023" s="131"/>
      <c r="F1023" s="131"/>
      <c r="G1023" s="131"/>
      <c r="H1023" s="131"/>
      <c r="I1023" s="131"/>
      <c r="J1023" s="131"/>
      <c r="K1023" s="131"/>
      <c r="L1023" s="131"/>
      <c r="M1023" s="131"/>
      <c r="N1023" s="131"/>
      <c r="O1023" s="131"/>
      <c r="P1023" s="131"/>
      <c r="Q1023" s="170"/>
      <c r="R1023" s="170"/>
      <c r="S1023" s="170"/>
      <c r="T1023" s="170"/>
      <c r="U1023" s="170"/>
      <c r="V1023" s="170"/>
      <c r="W1023" s="170"/>
      <c r="X1023" s="131"/>
      <c r="Y1023"/>
      <c r="AB1023"/>
      <c r="AC1023"/>
      <c r="AD1023"/>
      <c r="AE1023"/>
      <c r="AF1023"/>
      <c r="AG1023"/>
      <c r="AH1023"/>
      <c r="AI1023"/>
      <c r="AJ1023"/>
      <c r="AK1023"/>
    </row>
    <row r="1024" spans="1:37" x14ac:dyDescent="0.25">
      <c r="A1024" s="131"/>
      <c r="B1024" s="131"/>
      <c r="C1024" s="131"/>
      <c r="D1024" s="131"/>
      <c r="E1024" s="131"/>
      <c r="F1024" s="131"/>
      <c r="G1024" s="131"/>
      <c r="H1024" s="131"/>
      <c r="I1024" s="131"/>
      <c r="J1024" s="131"/>
      <c r="K1024" s="131"/>
      <c r="L1024" s="131"/>
      <c r="M1024" s="131"/>
      <c r="N1024" s="131"/>
      <c r="O1024" s="131"/>
      <c r="P1024" s="131"/>
      <c r="Q1024" s="170"/>
      <c r="R1024" s="170"/>
      <c r="S1024" s="170"/>
      <c r="T1024" s="170"/>
      <c r="U1024" s="170"/>
      <c r="V1024" s="170"/>
      <c r="W1024" s="170"/>
      <c r="X1024" s="131"/>
      <c r="Y1024"/>
      <c r="AB1024"/>
      <c r="AC1024"/>
      <c r="AD1024"/>
      <c r="AE1024"/>
      <c r="AF1024"/>
      <c r="AG1024"/>
      <c r="AH1024"/>
      <c r="AI1024"/>
      <c r="AJ1024"/>
      <c r="AK1024"/>
    </row>
    <row r="1025" spans="1:37" x14ac:dyDescent="0.25">
      <c r="A1025" s="131"/>
      <c r="B1025" s="131"/>
      <c r="C1025" s="131"/>
      <c r="D1025" s="131"/>
      <c r="E1025" s="131"/>
      <c r="F1025" s="131"/>
      <c r="G1025" s="131"/>
      <c r="H1025" s="131"/>
      <c r="I1025" s="131"/>
      <c r="J1025" s="131"/>
      <c r="K1025" s="131"/>
      <c r="L1025" s="131"/>
      <c r="M1025" s="131"/>
      <c r="N1025" s="131"/>
      <c r="O1025" s="131"/>
      <c r="P1025" s="131"/>
      <c r="Q1025" s="170"/>
      <c r="R1025" s="170"/>
      <c r="S1025" s="170"/>
      <c r="T1025" s="170"/>
      <c r="U1025" s="170"/>
      <c r="V1025" s="170"/>
      <c r="W1025" s="170"/>
      <c r="X1025" s="131"/>
      <c r="Y1025"/>
      <c r="AB1025"/>
      <c r="AC1025"/>
      <c r="AD1025"/>
      <c r="AE1025"/>
      <c r="AF1025"/>
      <c r="AG1025"/>
      <c r="AH1025"/>
      <c r="AI1025"/>
      <c r="AJ1025"/>
      <c r="AK1025"/>
    </row>
    <row r="1026" spans="1:37" x14ac:dyDescent="0.25">
      <c r="A1026" s="131"/>
      <c r="B1026" s="131"/>
      <c r="C1026" s="131"/>
      <c r="D1026" s="131"/>
      <c r="E1026" s="131"/>
      <c r="F1026" s="131"/>
      <c r="G1026" s="131"/>
      <c r="H1026" s="131"/>
      <c r="I1026" s="131"/>
      <c r="J1026" s="131"/>
      <c r="K1026" s="131"/>
      <c r="L1026" s="131"/>
      <c r="M1026" s="131"/>
      <c r="N1026" s="131"/>
      <c r="O1026" s="131"/>
      <c r="P1026" s="131"/>
      <c r="Q1026" s="170"/>
      <c r="R1026" s="170"/>
      <c r="S1026" s="170"/>
      <c r="T1026" s="170"/>
      <c r="U1026" s="170"/>
      <c r="V1026" s="170"/>
      <c r="W1026" s="170"/>
      <c r="X1026" s="131"/>
      <c r="Y1026"/>
      <c r="AB1026"/>
      <c r="AC1026"/>
      <c r="AD1026"/>
      <c r="AE1026"/>
      <c r="AF1026"/>
      <c r="AG1026"/>
      <c r="AH1026"/>
      <c r="AI1026"/>
      <c r="AJ1026"/>
      <c r="AK1026"/>
    </row>
    <row r="1027" spans="1:37" x14ac:dyDescent="0.25">
      <c r="A1027" s="131"/>
      <c r="B1027" s="131"/>
      <c r="C1027" s="131"/>
      <c r="D1027" s="131"/>
      <c r="E1027" s="131"/>
      <c r="F1027" s="131"/>
      <c r="G1027" s="131"/>
      <c r="H1027" s="131"/>
      <c r="I1027" s="131"/>
      <c r="J1027" s="131"/>
      <c r="K1027" s="131"/>
      <c r="L1027" s="131"/>
      <c r="M1027" s="131"/>
      <c r="N1027" s="131"/>
      <c r="O1027" s="131"/>
      <c r="P1027" s="131"/>
      <c r="Q1027" s="170"/>
      <c r="R1027" s="170"/>
      <c r="S1027" s="170"/>
      <c r="T1027" s="170"/>
      <c r="U1027" s="170"/>
      <c r="V1027" s="170"/>
      <c r="W1027" s="170"/>
      <c r="X1027" s="131"/>
      <c r="Y1027"/>
      <c r="AB1027"/>
      <c r="AC1027"/>
      <c r="AD1027"/>
      <c r="AE1027"/>
      <c r="AF1027"/>
      <c r="AG1027"/>
      <c r="AH1027"/>
      <c r="AI1027"/>
      <c r="AJ1027"/>
      <c r="AK1027"/>
    </row>
    <row r="1028" spans="1:37" x14ac:dyDescent="0.25">
      <c r="A1028" s="131"/>
      <c r="B1028" s="131"/>
      <c r="C1028" s="131"/>
      <c r="D1028" s="131"/>
      <c r="E1028" s="131"/>
      <c r="F1028" s="131"/>
      <c r="G1028" s="131"/>
      <c r="H1028" s="131"/>
      <c r="I1028" s="131"/>
      <c r="J1028" s="131"/>
      <c r="K1028" s="131"/>
      <c r="L1028" s="131"/>
      <c r="M1028" s="131"/>
      <c r="N1028" s="131"/>
      <c r="O1028" s="131"/>
      <c r="P1028" s="131"/>
      <c r="Q1028" s="170"/>
      <c r="R1028" s="170"/>
      <c r="S1028" s="170"/>
      <c r="T1028" s="170"/>
      <c r="U1028" s="170"/>
      <c r="V1028" s="170"/>
      <c r="W1028" s="170"/>
      <c r="X1028" s="131"/>
      <c r="Y1028"/>
      <c r="AB1028"/>
      <c r="AC1028"/>
      <c r="AD1028"/>
      <c r="AE1028"/>
      <c r="AF1028"/>
      <c r="AG1028"/>
      <c r="AH1028"/>
      <c r="AI1028"/>
      <c r="AJ1028"/>
      <c r="AK1028"/>
    </row>
    <row r="1029" spans="1:37" x14ac:dyDescent="0.25">
      <c r="A1029" s="131"/>
      <c r="B1029" s="131"/>
      <c r="C1029" s="131"/>
      <c r="D1029" s="131"/>
      <c r="E1029" s="131"/>
      <c r="F1029" s="131"/>
      <c r="G1029" s="131"/>
      <c r="H1029" s="131"/>
      <c r="I1029" s="131"/>
      <c r="J1029" s="131"/>
      <c r="K1029" s="131"/>
      <c r="L1029" s="131"/>
      <c r="M1029" s="131"/>
      <c r="N1029" s="131"/>
      <c r="O1029" s="131"/>
      <c r="P1029" s="131"/>
      <c r="Q1029" s="170"/>
      <c r="R1029" s="170"/>
      <c r="S1029" s="170"/>
      <c r="T1029" s="170"/>
      <c r="U1029" s="170"/>
      <c r="V1029" s="170"/>
      <c r="W1029" s="170"/>
      <c r="X1029" s="131"/>
      <c r="Y1029"/>
      <c r="AB1029"/>
      <c r="AC1029"/>
      <c r="AD1029"/>
      <c r="AE1029"/>
      <c r="AF1029"/>
      <c r="AG1029"/>
      <c r="AH1029"/>
      <c r="AI1029"/>
      <c r="AJ1029"/>
      <c r="AK1029"/>
    </row>
    <row r="1030" spans="1:37" x14ac:dyDescent="0.25">
      <c r="A1030" s="131"/>
      <c r="B1030" s="131"/>
      <c r="C1030" s="131"/>
      <c r="D1030" s="131"/>
      <c r="E1030" s="131"/>
      <c r="F1030" s="131"/>
      <c r="G1030" s="131"/>
      <c r="H1030" s="131"/>
      <c r="I1030" s="131"/>
      <c r="J1030" s="131"/>
      <c r="K1030" s="131"/>
      <c r="L1030" s="131"/>
      <c r="M1030" s="131"/>
      <c r="N1030" s="131"/>
      <c r="O1030" s="131"/>
      <c r="P1030" s="131"/>
      <c r="Q1030" s="170"/>
      <c r="R1030" s="170"/>
      <c r="S1030" s="170"/>
      <c r="T1030" s="170"/>
      <c r="U1030" s="170"/>
      <c r="V1030" s="170"/>
      <c r="W1030" s="170"/>
      <c r="X1030" s="131"/>
      <c r="Y1030"/>
      <c r="AB1030"/>
      <c r="AC1030"/>
      <c r="AD1030"/>
      <c r="AE1030"/>
      <c r="AF1030"/>
      <c r="AG1030"/>
      <c r="AH1030"/>
      <c r="AI1030"/>
      <c r="AJ1030"/>
      <c r="AK1030"/>
    </row>
    <row r="1031" spans="1:37" x14ac:dyDescent="0.25">
      <c r="A1031" s="131"/>
      <c r="B1031" s="131"/>
      <c r="C1031" s="131"/>
      <c r="D1031" s="131"/>
      <c r="E1031" s="131"/>
      <c r="F1031" s="131"/>
      <c r="G1031" s="131"/>
      <c r="H1031" s="131"/>
      <c r="I1031" s="131"/>
      <c r="J1031" s="131"/>
      <c r="K1031" s="131"/>
      <c r="L1031" s="131"/>
      <c r="M1031" s="131"/>
      <c r="N1031" s="131"/>
      <c r="O1031" s="131"/>
      <c r="P1031" s="131"/>
      <c r="Q1031" s="170"/>
      <c r="R1031" s="170"/>
      <c r="S1031" s="170"/>
      <c r="T1031" s="170"/>
      <c r="U1031" s="170"/>
      <c r="V1031" s="170"/>
      <c r="W1031" s="170"/>
      <c r="X1031" s="131"/>
      <c r="Y1031"/>
      <c r="AB1031"/>
      <c r="AC1031"/>
      <c r="AD1031"/>
      <c r="AE1031"/>
      <c r="AF1031"/>
      <c r="AG1031"/>
      <c r="AH1031"/>
      <c r="AI1031"/>
      <c r="AJ1031"/>
      <c r="AK1031"/>
    </row>
    <row r="1032" spans="1:37" x14ac:dyDescent="0.25">
      <c r="A1032" s="131"/>
      <c r="B1032" s="131"/>
      <c r="C1032" s="131"/>
      <c r="D1032" s="131"/>
      <c r="E1032" s="131"/>
      <c r="F1032" s="131"/>
      <c r="G1032" s="131"/>
      <c r="H1032" s="131"/>
      <c r="I1032" s="131"/>
      <c r="J1032" s="131"/>
      <c r="K1032" s="131"/>
      <c r="L1032" s="131"/>
      <c r="M1032" s="131"/>
      <c r="N1032" s="131"/>
      <c r="O1032" s="131"/>
      <c r="P1032" s="131"/>
      <c r="Q1032" s="170"/>
      <c r="R1032" s="170"/>
      <c r="S1032" s="170"/>
      <c r="T1032" s="170"/>
      <c r="U1032" s="170"/>
      <c r="V1032" s="170"/>
      <c r="W1032" s="170"/>
      <c r="X1032" s="131"/>
      <c r="Y1032"/>
      <c r="AB1032"/>
      <c r="AC1032"/>
      <c r="AD1032"/>
      <c r="AE1032"/>
      <c r="AF1032"/>
      <c r="AG1032"/>
      <c r="AH1032"/>
      <c r="AI1032"/>
      <c r="AJ1032"/>
      <c r="AK1032"/>
    </row>
    <row r="1033" spans="1:37" x14ac:dyDescent="0.25">
      <c r="A1033" s="131"/>
      <c r="B1033" s="131"/>
      <c r="C1033" s="131"/>
      <c r="D1033" s="131"/>
      <c r="E1033" s="131"/>
      <c r="F1033" s="131"/>
      <c r="G1033" s="131"/>
      <c r="H1033" s="131"/>
      <c r="I1033" s="131"/>
      <c r="J1033" s="131"/>
      <c r="K1033" s="131"/>
      <c r="L1033" s="131"/>
      <c r="M1033" s="131"/>
      <c r="N1033" s="131"/>
      <c r="O1033" s="131"/>
      <c r="P1033" s="131"/>
      <c r="Q1033" s="170"/>
      <c r="R1033" s="170"/>
      <c r="S1033" s="170"/>
      <c r="T1033" s="170"/>
      <c r="U1033" s="170"/>
      <c r="V1033" s="170"/>
      <c r="W1033" s="170"/>
      <c r="X1033" s="131"/>
      <c r="Y1033"/>
      <c r="AB1033"/>
      <c r="AC1033"/>
      <c r="AD1033"/>
      <c r="AE1033"/>
      <c r="AF1033"/>
      <c r="AG1033"/>
      <c r="AH1033"/>
      <c r="AI1033"/>
      <c r="AJ1033"/>
      <c r="AK1033"/>
    </row>
    <row r="1034" spans="1:37" x14ac:dyDescent="0.25">
      <c r="A1034" s="131"/>
      <c r="B1034" s="131"/>
      <c r="C1034" s="131"/>
      <c r="D1034" s="131"/>
      <c r="E1034" s="131"/>
      <c r="F1034" s="131"/>
      <c r="G1034" s="131"/>
      <c r="H1034" s="131"/>
      <c r="I1034" s="131"/>
      <c r="J1034" s="131"/>
      <c r="K1034" s="131"/>
      <c r="L1034" s="131"/>
      <c r="M1034" s="131"/>
      <c r="N1034" s="131"/>
      <c r="O1034" s="131"/>
      <c r="P1034" s="131"/>
      <c r="Q1034" s="170"/>
      <c r="R1034" s="170"/>
      <c r="S1034" s="170"/>
      <c r="T1034" s="170"/>
      <c r="U1034" s="170"/>
      <c r="V1034" s="170"/>
      <c r="W1034" s="170"/>
      <c r="X1034" s="131"/>
      <c r="Y1034"/>
      <c r="AB1034"/>
      <c r="AC1034"/>
      <c r="AD1034"/>
      <c r="AE1034"/>
      <c r="AF1034"/>
      <c r="AG1034"/>
      <c r="AH1034"/>
      <c r="AI1034"/>
      <c r="AJ1034"/>
      <c r="AK1034"/>
    </row>
    <row r="1035" spans="1:37" x14ac:dyDescent="0.25">
      <c r="A1035" s="131"/>
      <c r="B1035" s="131"/>
      <c r="C1035" s="131"/>
      <c r="D1035" s="131"/>
      <c r="E1035" s="131"/>
      <c r="F1035" s="131"/>
      <c r="G1035" s="131"/>
      <c r="H1035" s="131"/>
      <c r="I1035" s="131"/>
      <c r="J1035" s="131"/>
      <c r="K1035" s="131"/>
      <c r="L1035" s="131"/>
      <c r="M1035" s="131"/>
      <c r="N1035" s="131"/>
      <c r="O1035" s="131"/>
      <c r="P1035" s="131"/>
      <c r="Q1035" s="170"/>
      <c r="R1035" s="170"/>
      <c r="S1035" s="170"/>
      <c r="T1035" s="170"/>
      <c r="U1035" s="170"/>
      <c r="V1035" s="170"/>
      <c r="W1035" s="170"/>
      <c r="X1035" s="131"/>
      <c r="Y1035"/>
      <c r="AB1035"/>
      <c r="AC1035"/>
      <c r="AD1035"/>
      <c r="AE1035"/>
      <c r="AF1035"/>
      <c r="AG1035"/>
      <c r="AH1035"/>
      <c r="AI1035"/>
      <c r="AJ1035"/>
      <c r="AK1035"/>
    </row>
    <row r="1036" spans="1:37" x14ac:dyDescent="0.25">
      <c r="A1036" s="131"/>
      <c r="B1036" s="131"/>
      <c r="C1036" s="131"/>
      <c r="D1036" s="131"/>
      <c r="E1036" s="131"/>
      <c r="F1036" s="131"/>
      <c r="G1036" s="131"/>
      <c r="H1036" s="131"/>
      <c r="I1036" s="131"/>
      <c r="J1036" s="131"/>
      <c r="K1036" s="131"/>
      <c r="L1036" s="131"/>
      <c r="M1036" s="131"/>
      <c r="N1036" s="131"/>
      <c r="O1036" s="131"/>
      <c r="P1036" s="131"/>
      <c r="Q1036" s="170"/>
      <c r="R1036" s="170"/>
      <c r="S1036" s="170"/>
      <c r="T1036" s="170"/>
      <c r="U1036" s="170"/>
      <c r="V1036" s="170"/>
      <c r="W1036" s="170"/>
      <c r="X1036" s="131"/>
      <c r="Y1036"/>
      <c r="AB1036"/>
      <c r="AC1036"/>
      <c r="AD1036"/>
      <c r="AE1036"/>
      <c r="AF1036"/>
      <c r="AG1036"/>
      <c r="AH1036"/>
      <c r="AI1036"/>
      <c r="AJ1036"/>
      <c r="AK1036"/>
    </row>
    <row r="1037" spans="1:37" x14ac:dyDescent="0.25">
      <c r="A1037" s="131"/>
      <c r="B1037" s="131"/>
      <c r="C1037" s="131"/>
      <c r="D1037" s="131"/>
      <c r="E1037" s="131"/>
      <c r="F1037" s="131"/>
      <c r="G1037" s="131"/>
      <c r="H1037" s="131"/>
      <c r="I1037" s="131"/>
      <c r="J1037" s="131"/>
      <c r="K1037" s="131"/>
      <c r="L1037" s="131"/>
      <c r="M1037" s="131"/>
      <c r="N1037" s="131"/>
      <c r="O1037" s="131"/>
      <c r="P1037" s="131"/>
      <c r="Q1037" s="170"/>
      <c r="R1037" s="170"/>
      <c r="S1037" s="170"/>
      <c r="T1037" s="170"/>
      <c r="U1037" s="170"/>
      <c r="V1037" s="170"/>
      <c r="W1037" s="170"/>
      <c r="X1037" s="131"/>
      <c r="Y1037"/>
      <c r="AB1037"/>
      <c r="AC1037"/>
      <c r="AD1037"/>
      <c r="AE1037"/>
      <c r="AF1037"/>
      <c r="AG1037"/>
      <c r="AH1037"/>
      <c r="AI1037"/>
      <c r="AJ1037"/>
      <c r="AK1037"/>
    </row>
    <row r="1038" spans="1:37" x14ac:dyDescent="0.25">
      <c r="A1038" s="131"/>
      <c r="B1038" s="131"/>
      <c r="C1038" s="131"/>
      <c r="D1038" s="131"/>
      <c r="E1038" s="131"/>
      <c r="F1038" s="131"/>
      <c r="G1038" s="131"/>
      <c r="H1038" s="131"/>
      <c r="I1038" s="131"/>
      <c r="J1038" s="131"/>
      <c r="K1038" s="131"/>
      <c r="L1038" s="131"/>
      <c r="M1038" s="131"/>
      <c r="N1038" s="131"/>
      <c r="O1038" s="131"/>
      <c r="P1038" s="131"/>
      <c r="Q1038" s="170"/>
      <c r="R1038" s="170"/>
      <c r="S1038" s="170"/>
      <c r="T1038" s="170"/>
      <c r="U1038" s="170"/>
      <c r="V1038" s="170"/>
      <c r="W1038" s="170"/>
      <c r="X1038" s="131"/>
      <c r="Y1038"/>
      <c r="AB1038"/>
      <c r="AC1038"/>
      <c r="AD1038"/>
      <c r="AE1038"/>
      <c r="AF1038"/>
      <c r="AG1038"/>
      <c r="AH1038"/>
      <c r="AI1038"/>
      <c r="AJ1038"/>
      <c r="AK1038"/>
    </row>
    <row r="1039" spans="1:37" x14ac:dyDescent="0.25">
      <c r="A1039" s="131"/>
      <c r="B1039" s="131"/>
      <c r="C1039" s="131"/>
      <c r="D1039" s="131"/>
      <c r="E1039" s="131"/>
      <c r="F1039" s="131"/>
      <c r="G1039" s="131"/>
      <c r="H1039" s="131"/>
      <c r="I1039" s="131"/>
      <c r="J1039" s="131"/>
      <c r="K1039" s="131"/>
      <c r="L1039" s="131"/>
      <c r="M1039" s="131"/>
      <c r="N1039" s="131"/>
      <c r="O1039" s="131"/>
      <c r="P1039" s="131"/>
      <c r="Q1039" s="170"/>
      <c r="R1039" s="170"/>
      <c r="S1039" s="170"/>
      <c r="T1039" s="170"/>
      <c r="U1039" s="170"/>
      <c r="V1039" s="170"/>
      <c r="W1039" s="170"/>
      <c r="X1039" s="131"/>
      <c r="Y1039"/>
      <c r="AB1039"/>
      <c r="AC1039"/>
      <c r="AD1039"/>
      <c r="AE1039"/>
      <c r="AF1039"/>
      <c r="AG1039"/>
      <c r="AH1039"/>
      <c r="AI1039"/>
      <c r="AJ1039"/>
      <c r="AK1039"/>
    </row>
    <row r="1040" spans="1:37" x14ac:dyDescent="0.25">
      <c r="A1040" s="131"/>
      <c r="B1040" s="131"/>
      <c r="C1040" s="131"/>
      <c r="D1040" s="131"/>
      <c r="E1040" s="131"/>
      <c r="F1040" s="131"/>
      <c r="G1040" s="131"/>
      <c r="H1040" s="131"/>
      <c r="I1040" s="131"/>
      <c r="J1040" s="131"/>
      <c r="K1040" s="131"/>
      <c r="L1040" s="131"/>
      <c r="M1040" s="131"/>
      <c r="N1040" s="131"/>
      <c r="O1040" s="131"/>
      <c r="P1040" s="131"/>
      <c r="Q1040" s="170"/>
      <c r="R1040" s="170"/>
      <c r="S1040" s="170"/>
      <c r="T1040" s="170"/>
      <c r="U1040" s="170"/>
      <c r="V1040" s="170"/>
      <c r="W1040" s="170"/>
      <c r="X1040" s="131"/>
      <c r="Y1040"/>
      <c r="AB1040"/>
      <c r="AC1040"/>
      <c r="AD1040"/>
      <c r="AE1040"/>
      <c r="AF1040"/>
      <c r="AG1040"/>
      <c r="AH1040"/>
      <c r="AI1040"/>
      <c r="AJ1040"/>
      <c r="AK1040"/>
    </row>
    <row r="1041" spans="1:37" x14ac:dyDescent="0.25">
      <c r="A1041" s="131"/>
      <c r="B1041" s="131"/>
      <c r="C1041" s="131"/>
      <c r="D1041" s="131"/>
      <c r="E1041" s="131"/>
      <c r="F1041" s="131"/>
      <c r="G1041" s="131"/>
      <c r="H1041" s="131"/>
      <c r="I1041" s="131"/>
      <c r="J1041" s="131"/>
      <c r="K1041" s="131"/>
      <c r="L1041" s="131"/>
      <c r="M1041" s="131"/>
      <c r="N1041" s="131"/>
      <c r="O1041" s="131"/>
      <c r="P1041" s="131"/>
      <c r="Q1041" s="170"/>
      <c r="R1041" s="170"/>
      <c r="S1041" s="170"/>
      <c r="T1041" s="170"/>
      <c r="U1041" s="170"/>
      <c r="V1041" s="170"/>
      <c r="W1041" s="170"/>
      <c r="X1041" s="131"/>
      <c r="Y1041"/>
      <c r="AB1041"/>
      <c r="AC1041"/>
      <c r="AD1041"/>
      <c r="AE1041"/>
      <c r="AF1041"/>
      <c r="AG1041"/>
      <c r="AH1041"/>
      <c r="AI1041"/>
      <c r="AJ1041"/>
      <c r="AK1041"/>
    </row>
    <row r="1042" spans="1:37" x14ac:dyDescent="0.25">
      <c r="A1042" s="131"/>
      <c r="B1042" s="131"/>
      <c r="C1042" s="131"/>
      <c r="D1042" s="131"/>
      <c r="E1042" s="131"/>
      <c r="F1042" s="131"/>
      <c r="G1042" s="131"/>
      <c r="H1042" s="131"/>
      <c r="I1042" s="131"/>
      <c r="J1042" s="131"/>
      <c r="K1042" s="131"/>
      <c r="L1042" s="131"/>
      <c r="M1042" s="131"/>
      <c r="N1042" s="131"/>
      <c r="O1042" s="131"/>
      <c r="P1042" s="131"/>
      <c r="Q1042" s="170"/>
      <c r="R1042" s="170"/>
      <c r="S1042" s="170"/>
      <c r="T1042" s="170"/>
      <c r="U1042" s="170"/>
      <c r="V1042" s="170"/>
      <c r="W1042" s="170"/>
      <c r="X1042" s="131"/>
      <c r="Y1042"/>
      <c r="AB1042"/>
      <c r="AC1042"/>
      <c r="AD1042"/>
      <c r="AE1042"/>
      <c r="AF1042"/>
      <c r="AG1042"/>
      <c r="AH1042"/>
      <c r="AI1042"/>
      <c r="AJ1042"/>
      <c r="AK1042"/>
    </row>
    <row r="1043" spans="1:37" x14ac:dyDescent="0.25">
      <c r="A1043" s="131"/>
      <c r="B1043" s="131"/>
      <c r="C1043" s="131"/>
      <c r="D1043" s="131"/>
      <c r="E1043" s="131"/>
      <c r="F1043" s="131"/>
      <c r="G1043" s="131"/>
      <c r="H1043" s="131"/>
      <c r="I1043" s="131"/>
      <c r="J1043" s="131"/>
      <c r="K1043" s="131"/>
      <c r="L1043" s="131"/>
      <c r="M1043" s="131"/>
      <c r="N1043" s="131"/>
      <c r="O1043" s="131"/>
      <c r="P1043" s="131"/>
      <c r="Q1043" s="170"/>
      <c r="R1043" s="170"/>
      <c r="S1043" s="170"/>
      <c r="T1043" s="170"/>
      <c r="U1043" s="170"/>
      <c r="V1043" s="170"/>
      <c r="W1043" s="170"/>
      <c r="X1043" s="131"/>
      <c r="Y1043"/>
      <c r="AB1043"/>
      <c r="AC1043"/>
      <c r="AD1043"/>
      <c r="AE1043"/>
      <c r="AF1043"/>
      <c r="AG1043"/>
      <c r="AH1043"/>
      <c r="AI1043"/>
      <c r="AJ1043"/>
      <c r="AK1043"/>
    </row>
    <row r="1044" spans="1:37" x14ac:dyDescent="0.25">
      <c r="A1044" s="131"/>
      <c r="B1044" s="131"/>
      <c r="C1044" s="131"/>
      <c r="D1044" s="131"/>
      <c r="E1044" s="131"/>
      <c r="F1044" s="131"/>
      <c r="G1044" s="131"/>
      <c r="H1044" s="131"/>
      <c r="I1044" s="131"/>
      <c r="J1044" s="131"/>
      <c r="K1044" s="131"/>
      <c r="L1044" s="131"/>
      <c r="M1044" s="131"/>
      <c r="N1044" s="131"/>
      <c r="O1044" s="131"/>
      <c r="P1044" s="131"/>
      <c r="Q1044" s="170"/>
      <c r="R1044" s="170"/>
      <c r="S1044" s="170"/>
      <c r="T1044" s="170"/>
      <c r="U1044" s="170"/>
      <c r="V1044" s="170"/>
      <c r="W1044" s="170"/>
      <c r="X1044" s="131"/>
      <c r="Y1044"/>
      <c r="AB1044"/>
      <c r="AC1044"/>
      <c r="AD1044"/>
      <c r="AE1044"/>
      <c r="AF1044"/>
      <c r="AG1044"/>
      <c r="AH1044"/>
      <c r="AI1044"/>
      <c r="AJ1044"/>
      <c r="AK1044"/>
    </row>
    <row r="1045" spans="1:37" x14ac:dyDescent="0.25">
      <c r="A1045" s="131"/>
      <c r="B1045" s="131"/>
      <c r="C1045" s="131"/>
      <c r="D1045" s="131"/>
      <c r="E1045" s="131"/>
      <c r="F1045" s="131"/>
      <c r="G1045" s="131"/>
      <c r="H1045" s="131"/>
      <c r="I1045" s="131"/>
      <c r="J1045" s="131"/>
      <c r="K1045" s="131"/>
      <c r="L1045" s="131"/>
      <c r="M1045" s="131"/>
      <c r="N1045" s="131"/>
      <c r="O1045" s="131"/>
      <c r="P1045" s="131"/>
      <c r="Q1045" s="170"/>
      <c r="R1045" s="170"/>
      <c r="S1045" s="170"/>
      <c r="T1045" s="170"/>
      <c r="U1045" s="170"/>
      <c r="V1045" s="170"/>
      <c r="W1045" s="170"/>
      <c r="X1045" s="131"/>
      <c r="Y1045"/>
      <c r="AB1045"/>
      <c r="AC1045"/>
      <c r="AD1045"/>
      <c r="AE1045"/>
      <c r="AF1045"/>
      <c r="AG1045"/>
      <c r="AH1045"/>
      <c r="AI1045"/>
      <c r="AJ1045"/>
      <c r="AK1045"/>
    </row>
    <row r="1046" spans="1:37" x14ac:dyDescent="0.25">
      <c r="A1046" s="131"/>
      <c r="B1046" s="131"/>
      <c r="C1046" s="131"/>
      <c r="D1046" s="131"/>
      <c r="E1046" s="131"/>
      <c r="F1046" s="131"/>
      <c r="G1046" s="131"/>
      <c r="H1046" s="131"/>
      <c r="I1046" s="131"/>
      <c r="J1046" s="131"/>
      <c r="K1046" s="131"/>
      <c r="L1046" s="131"/>
      <c r="M1046" s="131"/>
      <c r="N1046" s="131"/>
      <c r="O1046" s="131"/>
      <c r="P1046" s="131"/>
      <c r="Q1046" s="170"/>
      <c r="R1046" s="170"/>
      <c r="S1046" s="170"/>
      <c r="T1046" s="170"/>
      <c r="U1046" s="170"/>
      <c r="V1046" s="170"/>
      <c r="W1046" s="170"/>
      <c r="X1046" s="131"/>
      <c r="Y1046"/>
      <c r="AB1046"/>
      <c r="AC1046"/>
      <c r="AD1046"/>
      <c r="AE1046"/>
      <c r="AF1046"/>
      <c r="AG1046"/>
      <c r="AH1046"/>
      <c r="AI1046"/>
      <c r="AJ1046"/>
      <c r="AK1046"/>
    </row>
    <row r="1047" spans="1:37" x14ac:dyDescent="0.25">
      <c r="A1047" s="131"/>
      <c r="B1047" s="131"/>
      <c r="C1047" s="131"/>
      <c r="D1047" s="131"/>
      <c r="E1047" s="131"/>
      <c r="F1047" s="131"/>
      <c r="G1047" s="131"/>
      <c r="H1047" s="131"/>
      <c r="I1047" s="131"/>
      <c r="J1047" s="131"/>
      <c r="K1047" s="131"/>
      <c r="L1047" s="131"/>
      <c r="M1047" s="131"/>
      <c r="N1047" s="131"/>
      <c r="O1047" s="131"/>
      <c r="P1047" s="131"/>
      <c r="Q1047" s="170"/>
      <c r="R1047" s="170"/>
      <c r="S1047" s="170"/>
      <c r="T1047" s="170"/>
      <c r="U1047" s="170"/>
      <c r="V1047" s="170"/>
      <c r="W1047" s="170"/>
      <c r="X1047" s="131"/>
      <c r="Y1047"/>
      <c r="AB1047"/>
      <c r="AC1047"/>
      <c r="AD1047"/>
      <c r="AE1047"/>
      <c r="AF1047"/>
      <c r="AG1047"/>
      <c r="AH1047"/>
      <c r="AI1047"/>
      <c r="AJ1047"/>
      <c r="AK1047"/>
    </row>
    <row r="1048" spans="1:37" x14ac:dyDescent="0.25">
      <c r="A1048" s="131"/>
      <c r="B1048" s="131"/>
      <c r="C1048" s="131"/>
      <c r="D1048" s="131"/>
      <c r="E1048" s="131"/>
      <c r="F1048" s="131"/>
      <c r="G1048" s="131"/>
      <c r="H1048" s="131"/>
      <c r="I1048" s="131"/>
      <c r="J1048" s="131"/>
      <c r="K1048" s="131"/>
      <c r="L1048" s="131"/>
      <c r="M1048" s="131"/>
      <c r="N1048" s="131"/>
      <c r="O1048" s="131"/>
      <c r="P1048" s="131"/>
      <c r="Q1048" s="170"/>
      <c r="R1048" s="170"/>
      <c r="S1048" s="170"/>
      <c r="T1048" s="170"/>
      <c r="U1048" s="170"/>
      <c r="V1048" s="170"/>
      <c r="W1048" s="170"/>
      <c r="X1048" s="131"/>
      <c r="Y1048"/>
      <c r="AB1048"/>
      <c r="AC1048"/>
      <c r="AD1048"/>
      <c r="AE1048"/>
      <c r="AF1048"/>
      <c r="AG1048"/>
      <c r="AH1048"/>
      <c r="AI1048"/>
      <c r="AJ1048"/>
      <c r="AK1048"/>
    </row>
    <row r="1049" spans="1:37" x14ac:dyDescent="0.25">
      <c r="A1049" s="131"/>
      <c r="B1049" s="131"/>
      <c r="C1049" s="131"/>
      <c r="D1049" s="131"/>
      <c r="E1049" s="131"/>
      <c r="F1049" s="131"/>
      <c r="G1049" s="131"/>
      <c r="H1049" s="131"/>
      <c r="I1049" s="131"/>
      <c r="J1049" s="131"/>
      <c r="K1049" s="131"/>
      <c r="L1049" s="131"/>
      <c r="M1049" s="131"/>
      <c r="N1049" s="131"/>
      <c r="O1049" s="131"/>
      <c r="P1049" s="131"/>
      <c r="Q1049" s="170"/>
      <c r="R1049" s="170"/>
      <c r="S1049" s="170"/>
      <c r="T1049" s="170"/>
      <c r="U1049" s="170"/>
      <c r="V1049" s="170"/>
      <c r="W1049" s="170"/>
      <c r="X1049" s="131"/>
      <c r="Y1049"/>
      <c r="AB1049"/>
      <c r="AC1049"/>
      <c r="AD1049"/>
      <c r="AE1049"/>
      <c r="AF1049"/>
      <c r="AG1049"/>
      <c r="AH1049"/>
      <c r="AI1049"/>
      <c r="AJ1049"/>
      <c r="AK1049"/>
    </row>
    <row r="1050" spans="1:37" x14ac:dyDescent="0.25">
      <c r="A1050" s="131"/>
      <c r="B1050" s="131"/>
      <c r="C1050" s="131"/>
      <c r="D1050" s="131"/>
      <c r="E1050" s="131"/>
      <c r="F1050" s="131"/>
      <c r="G1050" s="131"/>
      <c r="H1050" s="131"/>
      <c r="I1050" s="131"/>
      <c r="J1050" s="131"/>
      <c r="K1050" s="131"/>
      <c r="L1050" s="131"/>
      <c r="M1050" s="131"/>
      <c r="N1050" s="131"/>
      <c r="O1050" s="131"/>
      <c r="P1050" s="131"/>
      <c r="Q1050" s="170"/>
      <c r="R1050" s="170"/>
      <c r="S1050" s="170"/>
      <c r="T1050" s="170"/>
      <c r="U1050" s="170"/>
      <c r="V1050" s="170"/>
      <c r="W1050" s="170"/>
      <c r="X1050" s="131"/>
      <c r="Y1050"/>
      <c r="AB1050"/>
      <c r="AC1050"/>
      <c r="AD1050"/>
      <c r="AE1050"/>
      <c r="AF1050"/>
      <c r="AG1050"/>
      <c r="AH1050"/>
      <c r="AI1050"/>
      <c r="AJ1050"/>
      <c r="AK1050"/>
    </row>
    <row r="1051" spans="1:37" x14ac:dyDescent="0.25">
      <c r="A1051" s="131"/>
      <c r="B1051" s="131"/>
      <c r="C1051" s="131"/>
      <c r="D1051" s="131"/>
      <c r="E1051" s="131"/>
      <c r="F1051" s="131"/>
      <c r="G1051" s="131"/>
      <c r="H1051" s="131"/>
      <c r="I1051" s="131"/>
      <c r="J1051" s="131"/>
      <c r="K1051" s="131"/>
      <c r="L1051" s="131"/>
      <c r="M1051" s="131"/>
      <c r="N1051" s="131"/>
      <c r="O1051" s="131"/>
      <c r="P1051" s="131"/>
      <c r="Q1051" s="170"/>
      <c r="R1051" s="170"/>
      <c r="S1051" s="170"/>
      <c r="T1051" s="170"/>
      <c r="U1051" s="170"/>
      <c r="V1051" s="170"/>
      <c r="W1051" s="170"/>
      <c r="X1051" s="131"/>
      <c r="Y1051"/>
      <c r="AB1051"/>
      <c r="AC1051"/>
      <c r="AD1051"/>
      <c r="AE1051"/>
      <c r="AF1051"/>
      <c r="AG1051"/>
      <c r="AH1051"/>
      <c r="AI1051"/>
      <c r="AJ1051"/>
      <c r="AK1051"/>
    </row>
    <row r="1052" spans="1:37" x14ac:dyDescent="0.25">
      <c r="A1052" s="131"/>
      <c r="B1052" s="131"/>
      <c r="C1052" s="131"/>
      <c r="D1052" s="131"/>
      <c r="E1052" s="131"/>
      <c r="F1052" s="131"/>
      <c r="G1052" s="131"/>
      <c r="H1052" s="131"/>
      <c r="I1052" s="131"/>
      <c r="J1052" s="131"/>
      <c r="K1052" s="131"/>
      <c r="L1052" s="131"/>
      <c r="M1052" s="131"/>
      <c r="N1052" s="131"/>
      <c r="O1052" s="131"/>
      <c r="P1052" s="131"/>
      <c r="Q1052" s="170"/>
      <c r="R1052" s="170"/>
      <c r="S1052" s="170"/>
      <c r="T1052" s="170"/>
      <c r="U1052" s="170"/>
      <c r="V1052" s="170"/>
      <c r="W1052" s="170"/>
      <c r="X1052" s="131"/>
      <c r="Y1052"/>
      <c r="AB1052"/>
      <c r="AC1052"/>
      <c r="AD1052"/>
      <c r="AE1052"/>
      <c r="AF1052"/>
      <c r="AG1052"/>
      <c r="AH1052"/>
      <c r="AI1052"/>
      <c r="AJ1052"/>
      <c r="AK1052"/>
    </row>
    <row r="1053" spans="1:37" x14ac:dyDescent="0.25">
      <c r="A1053" s="131"/>
      <c r="B1053" s="131"/>
      <c r="C1053" s="131"/>
      <c r="D1053" s="131"/>
      <c r="E1053" s="131"/>
      <c r="F1053" s="131"/>
      <c r="G1053" s="131"/>
      <c r="H1053" s="131"/>
      <c r="I1053" s="131"/>
      <c r="J1053" s="131"/>
      <c r="K1053" s="131"/>
      <c r="L1053" s="131"/>
      <c r="M1053" s="131"/>
      <c r="N1053" s="131"/>
      <c r="O1053" s="131"/>
      <c r="P1053" s="131"/>
      <c r="Q1053" s="170"/>
      <c r="R1053" s="170"/>
      <c r="S1053" s="170"/>
      <c r="T1053" s="170"/>
      <c r="U1053" s="170"/>
      <c r="V1053" s="170"/>
      <c r="W1053" s="170"/>
      <c r="X1053" s="131"/>
      <c r="Y1053"/>
      <c r="AB1053"/>
      <c r="AC1053"/>
      <c r="AD1053"/>
      <c r="AE1053"/>
      <c r="AF1053"/>
      <c r="AG1053"/>
      <c r="AH1053"/>
      <c r="AI1053"/>
      <c r="AJ1053"/>
      <c r="AK1053"/>
    </row>
    <row r="1054" spans="1:37" x14ac:dyDescent="0.25">
      <c r="A1054" s="131"/>
      <c r="B1054" s="131"/>
      <c r="C1054" s="131"/>
      <c r="D1054" s="131"/>
      <c r="E1054" s="131"/>
      <c r="F1054" s="131"/>
      <c r="G1054" s="131"/>
      <c r="H1054" s="131"/>
      <c r="I1054" s="131"/>
      <c r="J1054" s="131"/>
      <c r="K1054" s="131"/>
      <c r="L1054" s="131"/>
      <c r="M1054" s="131"/>
      <c r="N1054" s="131"/>
      <c r="O1054" s="131"/>
      <c r="P1054" s="131"/>
      <c r="Q1054" s="170"/>
      <c r="R1054" s="170"/>
      <c r="S1054" s="170"/>
      <c r="T1054" s="170"/>
      <c r="U1054" s="170"/>
      <c r="V1054" s="170"/>
      <c r="W1054" s="170"/>
      <c r="X1054" s="131"/>
      <c r="Y1054"/>
      <c r="AB1054"/>
      <c r="AC1054"/>
      <c r="AD1054"/>
      <c r="AE1054"/>
      <c r="AF1054"/>
      <c r="AG1054"/>
      <c r="AH1054"/>
      <c r="AI1054"/>
      <c r="AJ1054"/>
      <c r="AK1054"/>
    </row>
    <row r="1055" spans="1:37" x14ac:dyDescent="0.25">
      <c r="A1055" s="131"/>
      <c r="B1055" s="131"/>
      <c r="C1055" s="131"/>
      <c r="D1055" s="131"/>
      <c r="E1055" s="131"/>
      <c r="F1055" s="131"/>
      <c r="G1055" s="131"/>
      <c r="H1055" s="131"/>
      <c r="I1055" s="131"/>
      <c r="J1055" s="131"/>
      <c r="K1055" s="131"/>
      <c r="L1055" s="131"/>
      <c r="M1055" s="131"/>
      <c r="N1055" s="131"/>
      <c r="O1055" s="131"/>
      <c r="P1055" s="131"/>
      <c r="Q1055" s="170"/>
      <c r="R1055" s="170"/>
      <c r="S1055" s="170"/>
      <c r="T1055" s="170"/>
      <c r="U1055" s="170"/>
      <c r="V1055" s="170"/>
      <c r="W1055" s="170"/>
      <c r="X1055" s="131"/>
      <c r="Y1055"/>
      <c r="AB1055"/>
      <c r="AC1055"/>
      <c r="AD1055"/>
      <c r="AE1055"/>
      <c r="AF1055"/>
      <c r="AG1055"/>
      <c r="AH1055"/>
      <c r="AI1055"/>
      <c r="AJ1055"/>
      <c r="AK1055"/>
    </row>
    <row r="1056" spans="1:37" x14ac:dyDescent="0.25">
      <c r="A1056" s="131"/>
      <c r="B1056" s="131"/>
      <c r="C1056" s="131"/>
      <c r="D1056" s="131"/>
      <c r="E1056" s="131"/>
      <c r="F1056" s="131"/>
      <c r="G1056" s="131"/>
      <c r="H1056" s="131"/>
      <c r="I1056" s="131"/>
      <c r="J1056" s="131"/>
      <c r="K1056" s="131"/>
      <c r="L1056" s="131"/>
      <c r="M1056" s="131"/>
      <c r="N1056" s="131"/>
      <c r="O1056" s="131"/>
      <c r="P1056" s="131"/>
      <c r="Q1056" s="170"/>
      <c r="R1056" s="170"/>
      <c r="S1056" s="170"/>
      <c r="T1056" s="170"/>
      <c r="U1056" s="170"/>
      <c r="V1056" s="170"/>
      <c r="W1056" s="170"/>
      <c r="X1056" s="131"/>
      <c r="Y1056"/>
      <c r="AB1056"/>
      <c r="AC1056"/>
      <c r="AD1056"/>
      <c r="AE1056"/>
      <c r="AF1056"/>
      <c r="AG1056"/>
      <c r="AH1056"/>
      <c r="AI1056"/>
      <c r="AJ1056"/>
      <c r="AK1056"/>
    </row>
    <row r="1057" spans="1:37" x14ac:dyDescent="0.25">
      <c r="A1057" s="131"/>
      <c r="B1057" s="131"/>
      <c r="C1057" s="131"/>
      <c r="D1057" s="131"/>
      <c r="E1057" s="131"/>
      <c r="F1057" s="131"/>
      <c r="G1057" s="131"/>
      <c r="H1057" s="131"/>
      <c r="I1057" s="131"/>
      <c r="J1057" s="131"/>
      <c r="K1057" s="131"/>
      <c r="L1057" s="131"/>
      <c r="M1057" s="131"/>
      <c r="N1057" s="131"/>
      <c r="O1057" s="131"/>
      <c r="P1057" s="131"/>
      <c r="Q1057" s="170"/>
      <c r="R1057" s="170"/>
      <c r="S1057" s="170"/>
      <c r="T1057" s="170"/>
      <c r="U1057" s="170"/>
      <c r="V1057" s="170"/>
      <c r="W1057" s="170"/>
      <c r="X1057" s="131"/>
      <c r="Y1057"/>
      <c r="AB1057"/>
      <c r="AC1057"/>
      <c r="AD1057"/>
      <c r="AE1057"/>
      <c r="AF1057"/>
      <c r="AG1057"/>
      <c r="AH1057"/>
      <c r="AI1057"/>
      <c r="AJ1057"/>
      <c r="AK1057"/>
    </row>
    <row r="1058" spans="1:37" x14ac:dyDescent="0.25">
      <c r="A1058" s="131"/>
      <c r="B1058" s="131"/>
      <c r="C1058" s="131"/>
      <c r="D1058" s="131"/>
      <c r="E1058" s="131"/>
      <c r="F1058" s="131"/>
      <c r="G1058" s="131"/>
      <c r="H1058" s="131"/>
      <c r="I1058" s="131"/>
      <c r="J1058" s="131"/>
      <c r="K1058" s="131"/>
      <c r="L1058" s="131"/>
      <c r="M1058" s="131"/>
      <c r="N1058" s="131"/>
      <c r="O1058" s="131"/>
      <c r="P1058" s="131"/>
      <c r="Q1058" s="170"/>
      <c r="R1058" s="170"/>
      <c r="S1058" s="170"/>
      <c r="T1058" s="170"/>
      <c r="U1058" s="170"/>
      <c r="V1058" s="170"/>
      <c r="W1058" s="170"/>
      <c r="X1058" s="131"/>
      <c r="Y1058"/>
      <c r="AB1058"/>
      <c r="AC1058"/>
      <c r="AD1058"/>
      <c r="AE1058"/>
      <c r="AF1058"/>
      <c r="AG1058"/>
      <c r="AH1058"/>
      <c r="AI1058"/>
      <c r="AJ1058"/>
      <c r="AK1058"/>
    </row>
    <row r="1059" spans="1:37" x14ac:dyDescent="0.25">
      <c r="A1059" s="131"/>
      <c r="B1059" s="131"/>
      <c r="C1059" s="131"/>
      <c r="D1059" s="131"/>
      <c r="E1059" s="131"/>
      <c r="F1059" s="131"/>
      <c r="G1059" s="131"/>
      <c r="H1059" s="131"/>
      <c r="I1059" s="131"/>
      <c r="J1059" s="131"/>
      <c r="K1059" s="131"/>
      <c r="L1059" s="131"/>
      <c r="M1059" s="131"/>
      <c r="N1059" s="131"/>
      <c r="O1059" s="131"/>
      <c r="P1059" s="131"/>
      <c r="Q1059" s="170"/>
      <c r="R1059" s="170"/>
      <c r="S1059" s="170"/>
      <c r="T1059" s="170"/>
      <c r="U1059" s="170"/>
      <c r="V1059" s="170"/>
      <c r="W1059" s="170"/>
      <c r="X1059" s="131"/>
      <c r="Y1059"/>
      <c r="AB1059"/>
      <c r="AC1059"/>
      <c r="AD1059"/>
      <c r="AE1059"/>
      <c r="AF1059"/>
      <c r="AG1059"/>
      <c r="AH1059"/>
      <c r="AI1059"/>
      <c r="AJ1059"/>
      <c r="AK1059"/>
    </row>
    <row r="1060" spans="1:37" x14ac:dyDescent="0.25">
      <c r="A1060" s="131"/>
      <c r="B1060" s="131"/>
      <c r="C1060" s="131"/>
      <c r="D1060" s="131"/>
      <c r="E1060" s="131"/>
      <c r="F1060" s="131"/>
      <c r="G1060" s="131"/>
      <c r="H1060" s="131"/>
      <c r="I1060" s="131"/>
      <c r="J1060" s="131"/>
      <c r="K1060" s="131"/>
      <c r="L1060" s="131"/>
      <c r="M1060" s="131"/>
      <c r="N1060" s="131"/>
      <c r="O1060" s="131"/>
      <c r="P1060" s="131"/>
      <c r="Q1060" s="170"/>
      <c r="R1060" s="170"/>
      <c r="S1060" s="170"/>
      <c r="T1060" s="170"/>
      <c r="U1060" s="170"/>
      <c r="V1060" s="170"/>
      <c r="W1060" s="170"/>
      <c r="X1060" s="131"/>
      <c r="Y1060"/>
      <c r="AB1060"/>
      <c r="AC1060"/>
      <c r="AD1060"/>
      <c r="AE1060"/>
      <c r="AF1060"/>
      <c r="AG1060"/>
      <c r="AH1060"/>
      <c r="AI1060"/>
      <c r="AJ1060"/>
      <c r="AK1060"/>
    </row>
    <row r="1061" spans="1:37" x14ac:dyDescent="0.25">
      <c r="A1061" s="131"/>
      <c r="B1061" s="131"/>
      <c r="C1061" s="131"/>
      <c r="D1061" s="131"/>
      <c r="E1061" s="131"/>
      <c r="F1061" s="131"/>
      <c r="G1061" s="131"/>
      <c r="H1061" s="131"/>
      <c r="I1061" s="131"/>
      <c r="J1061" s="131"/>
      <c r="K1061" s="131"/>
      <c r="L1061" s="131"/>
      <c r="M1061" s="131"/>
      <c r="N1061" s="131"/>
      <c r="O1061" s="131"/>
      <c r="P1061" s="131"/>
      <c r="Q1061" s="170"/>
      <c r="R1061" s="170"/>
      <c r="S1061" s="170"/>
      <c r="T1061" s="170"/>
      <c r="U1061" s="170"/>
      <c r="V1061" s="170"/>
      <c r="W1061" s="170"/>
      <c r="X1061" s="131"/>
      <c r="Y1061"/>
      <c r="AB1061"/>
      <c r="AC1061"/>
      <c r="AD1061"/>
      <c r="AE1061"/>
      <c r="AF1061"/>
      <c r="AG1061"/>
      <c r="AH1061"/>
      <c r="AI1061"/>
      <c r="AJ1061"/>
      <c r="AK1061"/>
    </row>
    <row r="1062" spans="1:37" x14ac:dyDescent="0.25">
      <c r="A1062" s="131"/>
      <c r="B1062" s="131"/>
      <c r="C1062" s="131"/>
      <c r="D1062" s="131"/>
      <c r="E1062" s="131"/>
      <c r="F1062" s="131"/>
      <c r="G1062" s="131"/>
      <c r="H1062" s="131"/>
      <c r="I1062" s="131"/>
      <c r="J1062" s="131"/>
      <c r="K1062" s="131"/>
      <c r="L1062" s="131"/>
      <c r="M1062" s="131"/>
      <c r="N1062" s="131"/>
      <c r="O1062" s="131"/>
      <c r="P1062" s="131"/>
      <c r="Q1062" s="170"/>
      <c r="R1062" s="170"/>
      <c r="S1062" s="170"/>
      <c r="T1062" s="170"/>
      <c r="U1062" s="170"/>
      <c r="V1062" s="170"/>
      <c r="W1062" s="170"/>
      <c r="X1062" s="131"/>
      <c r="Y1062"/>
      <c r="AB1062"/>
      <c r="AC1062"/>
      <c r="AD1062"/>
      <c r="AE1062"/>
      <c r="AF1062"/>
      <c r="AG1062"/>
      <c r="AH1062"/>
      <c r="AI1062"/>
      <c r="AJ1062"/>
      <c r="AK1062"/>
    </row>
    <row r="1063" spans="1:37" x14ac:dyDescent="0.25">
      <c r="A1063" s="131"/>
      <c r="B1063" s="131"/>
      <c r="C1063" s="131"/>
      <c r="D1063" s="131"/>
      <c r="E1063" s="131"/>
      <c r="F1063" s="131"/>
      <c r="G1063" s="131"/>
      <c r="H1063" s="131"/>
      <c r="I1063" s="131"/>
      <c r="J1063" s="131"/>
      <c r="K1063" s="131"/>
      <c r="L1063" s="131"/>
      <c r="M1063" s="131"/>
      <c r="N1063" s="131"/>
      <c r="O1063" s="131"/>
      <c r="P1063" s="131"/>
      <c r="Q1063" s="170"/>
      <c r="R1063" s="170"/>
      <c r="S1063" s="170"/>
      <c r="T1063" s="170"/>
      <c r="U1063" s="170"/>
      <c r="V1063" s="170"/>
      <c r="W1063" s="170"/>
      <c r="X1063" s="131"/>
      <c r="Y1063"/>
      <c r="AB1063"/>
      <c r="AC1063"/>
      <c r="AD1063"/>
      <c r="AE1063"/>
      <c r="AF1063"/>
      <c r="AG1063"/>
      <c r="AH1063"/>
      <c r="AI1063"/>
      <c r="AJ1063"/>
      <c r="AK1063"/>
    </row>
    <row r="1064" spans="1:37" x14ac:dyDescent="0.25">
      <c r="A1064" s="131"/>
      <c r="B1064" s="131"/>
      <c r="C1064" s="131"/>
      <c r="D1064" s="131"/>
      <c r="E1064" s="131"/>
      <c r="F1064" s="131"/>
      <c r="G1064" s="131"/>
      <c r="H1064" s="131"/>
      <c r="I1064" s="131"/>
      <c r="J1064" s="131"/>
      <c r="K1064" s="131"/>
      <c r="L1064" s="131"/>
      <c r="M1064" s="131"/>
      <c r="N1064" s="131"/>
      <c r="O1064" s="131"/>
      <c r="P1064" s="131"/>
      <c r="Q1064" s="170"/>
      <c r="R1064" s="170"/>
      <c r="S1064" s="170"/>
      <c r="T1064" s="170"/>
      <c r="U1064" s="170"/>
      <c r="V1064" s="170"/>
      <c r="W1064" s="170"/>
      <c r="X1064" s="131"/>
      <c r="Y1064"/>
      <c r="AB1064"/>
      <c r="AC1064"/>
      <c r="AD1064"/>
      <c r="AE1064"/>
      <c r="AF1064"/>
      <c r="AG1064"/>
      <c r="AH1064"/>
      <c r="AI1064"/>
      <c r="AJ1064"/>
      <c r="AK1064"/>
    </row>
    <row r="1065" spans="1:37" x14ac:dyDescent="0.25">
      <c r="A1065" s="131"/>
      <c r="B1065" s="131"/>
      <c r="C1065" s="131"/>
      <c r="D1065" s="131"/>
      <c r="E1065" s="131"/>
      <c r="F1065" s="131"/>
      <c r="G1065" s="131"/>
      <c r="H1065" s="131"/>
      <c r="I1065" s="131"/>
      <c r="J1065" s="131"/>
      <c r="K1065" s="131"/>
      <c r="L1065" s="131"/>
      <c r="M1065" s="131"/>
      <c r="N1065" s="131"/>
      <c r="O1065" s="131"/>
      <c r="P1065" s="131"/>
      <c r="Q1065" s="170"/>
      <c r="R1065" s="170"/>
      <c r="S1065" s="170"/>
      <c r="T1065" s="170"/>
      <c r="U1065" s="170"/>
      <c r="V1065" s="170"/>
      <c r="W1065" s="170"/>
      <c r="X1065" s="131"/>
      <c r="Y1065"/>
      <c r="AB1065"/>
      <c r="AC1065"/>
      <c r="AD1065"/>
      <c r="AE1065"/>
      <c r="AF1065"/>
      <c r="AG1065"/>
      <c r="AH1065"/>
      <c r="AI1065"/>
      <c r="AJ1065"/>
      <c r="AK1065"/>
    </row>
    <row r="1066" spans="1:37" x14ac:dyDescent="0.25">
      <c r="A1066" s="131"/>
      <c r="B1066" s="131"/>
      <c r="C1066" s="131"/>
      <c r="D1066" s="131"/>
      <c r="E1066" s="131"/>
      <c r="F1066" s="131"/>
      <c r="G1066" s="131"/>
      <c r="H1066" s="131"/>
      <c r="I1066" s="131"/>
      <c r="J1066" s="131"/>
      <c r="K1066" s="131"/>
      <c r="L1066" s="131"/>
      <c r="M1066" s="131"/>
      <c r="N1066" s="131"/>
      <c r="O1066" s="131"/>
      <c r="P1066" s="131"/>
      <c r="Q1066" s="170"/>
      <c r="R1066" s="170"/>
      <c r="S1066" s="170"/>
      <c r="T1066" s="170"/>
      <c r="U1066" s="170"/>
      <c r="V1066" s="170"/>
      <c r="W1066" s="170"/>
      <c r="X1066" s="131"/>
      <c r="Y1066"/>
      <c r="AB1066"/>
      <c r="AC1066"/>
      <c r="AD1066"/>
      <c r="AE1066"/>
      <c r="AF1066"/>
      <c r="AG1066"/>
      <c r="AH1066"/>
      <c r="AI1066"/>
      <c r="AJ1066"/>
      <c r="AK1066"/>
    </row>
    <row r="1067" spans="1:37" x14ac:dyDescent="0.25">
      <c r="A1067" s="131"/>
      <c r="B1067" s="131"/>
      <c r="C1067" s="131"/>
      <c r="D1067" s="131"/>
      <c r="E1067" s="131"/>
      <c r="F1067" s="131"/>
      <c r="G1067" s="131"/>
      <c r="H1067" s="131"/>
      <c r="I1067" s="131"/>
      <c r="J1067" s="131"/>
      <c r="K1067" s="131"/>
      <c r="L1067" s="131"/>
      <c r="M1067" s="131"/>
      <c r="N1067" s="131"/>
      <c r="O1067" s="131"/>
      <c r="P1067" s="131"/>
      <c r="Q1067" s="170"/>
      <c r="R1067" s="170"/>
      <c r="S1067" s="170"/>
      <c r="T1067" s="170"/>
      <c r="U1067" s="170"/>
      <c r="V1067" s="170"/>
      <c r="W1067" s="170"/>
      <c r="X1067" s="131"/>
      <c r="Y1067"/>
      <c r="AB1067"/>
      <c r="AC1067"/>
      <c r="AD1067"/>
      <c r="AE1067"/>
      <c r="AF1067"/>
      <c r="AG1067"/>
      <c r="AH1067"/>
      <c r="AI1067"/>
      <c r="AJ1067"/>
      <c r="AK1067"/>
    </row>
    <row r="1068" spans="1:37" x14ac:dyDescent="0.25">
      <c r="A1068" s="131"/>
      <c r="B1068" s="131"/>
      <c r="C1068" s="131"/>
      <c r="D1068" s="131"/>
      <c r="E1068" s="131"/>
      <c r="F1068" s="131"/>
      <c r="G1068" s="131"/>
      <c r="H1068" s="131"/>
      <c r="I1068" s="131"/>
      <c r="J1068" s="131"/>
      <c r="K1068" s="131"/>
      <c r="L1068" s="131"/>
      <c r="M1068" s="131"/>
      <c r="N1068" s="131"/>
      <c r="O1068" s="131"/>
      <c r="P1068" s="131"/>
      <c r="Q1068" s="170"/>
      <c r="R1068" s="170"/>
      <c r="S1068" s="170"/>
      <c r="T1068" s="170"/>
      <c r="U1068" s="170"/>
      <c r="V1068" s="170"/>
      <c r="W1068" s="170"/>
      <c r="X1068" s="131"/>
      <c r="Y1068"/>
      <c r="AB1068"/>
      <c r="AC1068"/>
      <c r="AD1068"/>
      <c r="AE1068"/>
      <c r="AF1068"/>
      <c r="AG1068"/>
      <c r="AH1068"/>
      <c r="AI1068"/>
      <c r="AJ1068"/>
      <c r="AK1068"/>
    </row>
    <row r="1069" spans="1:37" x14ac:dyDescent="0.25">
      <c r="A1069" s="131"/>
      <c r="B1069" s="131"/>
      <c r="C1069" s="131"/>
      <c r="D1069" s="131"/>
      <c r="E1069" s="131"/>
      <c r="F1069" s="131"/>
      <c r="G1069" s="131"/>
      <c r="H1069" s="131"/>
      <c r="I1069" s="131"/>
      <c r="J1069" s="131"/>
      <c r="K1069" s="131"/>
      <c r="L1069" s="131"/>
      <c r="M1069" s="131"/>
      <c r="N1069" s="131"/>
      <c r="O1069" s="131"/>
      <c r="P1069" s="131"/>
      <c r="Q1069" s="170"/>
      <c r="R1069" s="170"/>
      <c r="S1069" s="170"/>
      <c r="T1069" s="170"/>
      <c r="U1069" s="170"/>
      <c r="V1069" s="170"/>
      <c r="W1069" s="170"/>
      <c r="X1069" s="131"/>
      <c r="Y1069"/>
      <c r="AB1069"/>
      <c r="AC1069"/>
      <c r="AD1069"/>
      <c r="AE1069"/>
      <c r="AF1069"/>
      <c r="AG1069"/>
      <c r="AH1069"/>
      <c r="AI1069"/>
      <c r="AJ1069"/>
      <c r="AK1069"/>
    </row>
    <row r="1070" spans="1:37" x14ac:dyDescent="0.25">
      <c r="A1070" s="131"/>
      <c r="B1070" s="131"/>
      <c r="C1070" s="131"/>
      <c r="D1070" s="131"/>
      <c r="E1070" s="131"/>
      <c r="F1070" s="131"/>
      <c r="G1070" s="131"/>
      <c r="H1070" s="131"/>
      <c r="I1070" s="131"/>
      <c r="J1070" s="131"/>
      <c r="K1070" s="131"/>
      <c r="L1070" s="131"/>
      <c r="M1070" s="131"/>
      <c r="N1070" s="131"/>
      <c r="O1070" s="131"/>
      <c r="P1070" s="131"/>
      <c r="Q1070" s="170"/>
      <c r="R1070" s="170"/>
      <c r="S1070" s="170"/>
      <c r="T1070" s="170"/>
      <c r="U1070" s="170"/>
      <c r="V1070" s="170"/>
      <c r="W1070" s="170"/>
      <c r="X1070" s="131"/>
      <c r="Y1070"/>
      <c r="AB1070"/>
      <c r="AC1070"/>
      <c r="AD1070"/>
      <c r="AE1070"/>
      <c r="AF1070"/>
      <c r="AG1070"/>
      <c r="AH1070"/>
      <c r="AI1070"/>
      <c r="AJ1070"/>
      <c r="AK1070"/>
    </row>
    <row r="1071" spans="1:37" x14ac:dyDescent="0.25">
      <c r="A1071" s="131"/>
      <c r="B1071" s="131"/>
      <c r="C1071" s="131"/>
      <c r="D1071" s="131"/>
      <c r="E1071" s="131"/>
      <c r="F1071" s="131"/>
      <c r="G1071" s="131"/>
      <c r="H1071" s="131"/>
      <c r="I1071" s="131"/>
      <c r="J1071" s="131"/>
      <c r="K1071" s="131"/>
      <c r="L1071" s="131"/>
      <c r="M1071" s="131"/>
      <c r="N1071" s="131"/>
      <c r="O1071" s="131"/>
      <c r="P1071" s="131"/>
      <c r="Q1071" s="170"/>
      <c r="R1071" s="170"/>
      <c r="S1071" s="170"/>
      <c r="T1071" s="170"/>
      <c r="U1071" s="170"/>
      <c r="V1071" s="170"/>
      <c r="W1071" s="170"/>
      <c r="X1071" s="131"/>
      <c r="Y1071"/>
      <c r="AB1071"/>
      <c r="AC1071"/>
      <c r="AD1071"/>
      <c r="AE1071"/>
      <c r="AF1071"/>
      <c r="AG1071"/>
      <c r="AH1071"/>
      <c r="AI1071"/>
      <c r="AJ1071"/>
      <c r="AK1071"/>
    </row>
    <row r="1072" spans="1:37" x14ac:dyDescent="0.25">
      <c r="A1072" s="131"/>
      <c r="B1072" s="131"/>
      <c r="C1072" s="131"/>
      <c r="D1072" s="131"/>
      <c r="E1072" s="131"/>
      <c r="F1072" s="131"/>
      <c r="G1072" s="131"/>
      <c r="H1072" s="131"/>
      <c r="I1072" s="131"/>
      <c r="J1072" s="131"/>
      <c r="K1072" s="131"/>
      <c r="L1072" s="131"/>
      <c r="M1072" s="131"/>
      <c r="N1072" s="131"/>
      <c r="O1072" s="131"/>
      <c r="P1072" s="131"/>
      <c r="Q1072" s="170"/>
      <c r="R1072" s="170"/>
      <c r="S1072" s="170"/>
      <c r="T1072" s="170"/>
      <c r="U1072" s="170"/>
      <c r="V1072" s="170"/>
      <c r="W1072" s="170"/>
      <c r="X1072" s="131"/>
      <c r="Y1072"/>
      <c r="AB1072"/>
      <c r="AC1072"/>
      <c r="AD1072"/>
      <c r="AE1072"/>
      <c r="AF1072"/>
      <c r="AG1072"/>
      <c r="AH1072"/>
      <c r="AI1072"/>
      <c r="AJ1072"/>
      <c r="AK1072"/>
    </row>
    <row r="1073" spans="1:37" x14ac:dyDescent="0.25">
      <c r="A1073" s="131"/>
      <c r="B1073" s="131"/>
      <c r="C1073" s="131"/>
      <c r="D1073" s="131"/>
      <c r="E1073" s="131"/>
      <c r="F1073" s="131"/>
      <c r="G1073" s="131"/>
      <c r="H1073" s="131"/>
      <c r="I1073" s="131"/>
      <c r="J1073" s="131"/>
      <c r="K1073" s="131"/>
      <c r="L1073" s="131"/>
      <c r="M1073" s="131"/>
      <c r="N1073" s="131"/>
      <c r="O1073" s="131"/>
      <c r="P1073" s="131"/>
      <c r="Q1073" s="170"/>
      <c r="R1073" s="170"/>
      <c r="S1073" s="170"/>
      <c r="T1073" s="170"/>
      <c r="U1073" s="170"/>
      <c r="V1073" s="170"/>
      <c r="W1073" s="170"/>
      <c r="X1073" s="131"/>
      <c r="Y1073"/>
      <c r="AB1073"/>
      <c r="AC1073"/>
      <c r="AD1073"/>
      <c r="AE1073"/>
      <c r="AF1073"/>
      <c r="AG1073"/>
      <c r="AH1073"/>
      <c r="AI1073"/>
      <c r="AJ1073"/>
      <c r="AK1073"/>
    </row>
    <row r="1074" spans="1:37" x14ac:dyDescent="0.25">
      <c r="A1074" s="131"/>
      <c r="B1074" s="131"/>
      <c r="C1074" s="131"/>
      <c r="D1074" s="131"/>
      <c r="E1074" s="131"/>
      <c r="F1074" s="131"/>
      <c r="G1074" s="131"/>
      <c r="H1074" s="131"/>
      <c r="I1074" s="131"/>
      <c r="J1074" s="131"/>
      <c r="K1074" s="131"/>
      <c r="L1074" s="131"/>
      <c r="M1074" s="131"/>
      <c r="N1074" s="131"/>
      <c r="O1074" s="131"/>
      <c r="P1074" s="131"/>
      <c r="Q1074" s="170"/>
      <c r="R1074" s="170"/>
      <c r="S1074" s="170"/>
      <c r="T1074" s="170"/>
      <c r="U1074" s="170"/>
      <c r="V1074" s="170"/>
      <c r="W1074" s="170"/>
      <c r="X1074" s="131"/>
      <c r="Y1074"/>
      <c r="AB1074"/>
      <c r="AC1074"/>
      <c r="AD1074"/>
      <c r="AE1074"/>
      <c r="AF1074"/>
      <c r="AG1074"/>
      <c r="AH1074"/>
      <c r="AI1074"/>
      <c r="AJ1074"/>
      <c r="AK1074"/>
    </row>
    <row r="1075" spans="1:37" x14ac:dyDescent="0.25">
      <c r="A1075" s="131"/>
      <c r="B1075" s="131"/>
      <c r="C1075" s="131"/>
      <c r="D1075" s="131"/>
      <c r="E1075" s="131"/>
      <c r="F1075" s="131"/>
      <c r="G1075" s="131"/>
      <c r="H1075" s="131"/>
      <c r="I1075" s="131"/>
      <c r="J1075" s="131"/>
      <c r="K1075" s="131"/>
      <c r="L1075" s="131"/>
      <c r="M1075" s="131"/>
      <c r="N1075" s="131"/>
      <c r="O1075" s="131"/>
      <c r="P1075" s="131"/>
      <c r="Q1075" s="170"/>
      <c r="R1075" s="170"/>
      <c r="S1075" s="170"/>
      <c r="T1075" s="170"/>
      <c r="U1075" s="170"/>
      <c r="V1075" s="170"/>
      <c r="W1075" s="170"/>
      <c r="X1075" s="131"/>
      <c r="Y1075"/>
      <c r="AB1075"/>
      <c r="AC1075"/>
      <c r="AD1075"/>
      <c r="AE1075"/>
      <c r="AF1075"/>
      <c r="AG1075"/>
      <c r="AH1075"/>
      <c r="AI1075"/>
      <c r="AJ1075"/>
      <c r="AK1075"/>
    </row>
    <row r="1076" spans="1:37" x14ac:dyDescent="0.25">
      <c r="A1076" s="131"/>
      <c r="B1076" s="131"/>
      <c r="C1076" s="131"/>
      <c r="D1076" s="131"/>
      <c r="E1076" s="131"/>
      <c r="F1076" s="131"/>
      <c r="G1076" s="131"/>
      <c r="H1076" s="131"/>
      <c r="I1076" s="131"/>
      <c r="J1076" s="131"/>
      <c r="K1076" s="131"/>
      <c r="L1076" s="131"/>
      <c r="M1076" s="131"/>
      <c r="N1076" s="131"/>
      <c r="O1076" s="131"/>
      <c r="P1076" s="131"/>
      <c r="Q1076" s="170"/>
      <c r="R1076" s="170"/>
      <c r="S1076" s="170"/>
      <c r="T1076" s="170"/>
      <c r="U1076" s="170"/>
      <c r="V1076" s="170"/>
      <c r="W1076" s="170"/>
      <c r="X1076" s="131"/>
      <c r="Y1076"/>
      <c r="AB1076"/>
      <c r="AC1076"/>
      <c r="AD1076"/>
      <c r="AE1076"/>
      <c r="AF1076"/>
      <c r="AG1076"/>
      <c r="AH1076"/>
      <c r="AI1076"/>
      <c r="AJ1076"/>
      <c r="AK1076"/>
    </row>
    <row r="1077" spans="1:37" x14ac:dyDescent="0.25">
      <c r="A1077" s="131"/>
      <c r="B1077" s="131"/>
      <c r="C1077" s="131"/>
      <c r="D1077" s="131"/>
      <c r="E1077" s="131"/>
      <c r="F1077" s="131"/>
      <c r="G1077" s="131"/>
      <c r="H1077" s="131"/>
      <c r="I1077" s="131"/>
      <c r="J1077" s="131"/>
      <c r="K1077" s="131"/>
      <c r="L1077" s="131"/>
      <c r="M1077" s="131"/>
      <c r="N1077" s="131"/>
      <c r="O1077" s="131"/>
      <c r="P1077" s="131"/>
      <c r="Q1077" s="170"/>
      <c r="R1077" s="170"/>
      <c r="S1077" s="170"/>
      <c r="T1077" s="170"/>
      <c r="U1077" s="170"/>
      <c r="V1077" s="170"/>
      <c r="W1077" s="170"/>
      <c r="X1077" s="131"/>
      <c r="Y1077"/>
      <c r="AB1077"/>
      <c r="AC1077"/>
      <c r="AD1077"/>
      <c r="AE1077"/>
      <c r="AF1077"/>
      <c r="AG1077"/>
      <c r="AH1077"/>
      <c r="AI1077"/>
      <c r="AJ1077"/>
      <c r="AK1077"/>
    </row>
    <row r="1078" spans="1:37" x14ac:dyDescent="0.25">
      <c r="A1078" s="131"/>
      <c r="B1078" s="131"/>
      <c r="C1078" s="131"/>
      <c r="D1078" s="131"/>
      <c r="E1078" s="131"/>
      <c r="F1078" s="131"/>
      <c r="G1078" s="131"/>
      <c r="H1078" s="131"/>
      <c r="I1078" s="131"/>
      <c r="J1078" s="131"/>
      <c r="K1078" s="131"/>
      <c r="L1078" s="131"/>
      <c r="M1078" s="131"/>
      <c r="N1078" s="131"/>
      <c r="O1078" s="131"/>
      <c r="P1078" s="131"/>
      <c r="Q1078" s="170"/>
      <c r="R1078" s="170"/>
      <c r="S1078" s="170"/>
      <c r="T1078" s="170"/>
      <c r="U1078" s="170"/>
      <c r="V1078" s="170"/>
      <c r="W1078" s="170"/>
      <c r="X1078" s="131"/>
      <c r="Y1078"/>
      <c r="AB1078"/>
      <c r="AC1078"/>
      <c r="AD1078"/>
      <c r="AE1078"/>
      <c r="AF1078"/>
      <c r="AG1078"/>
      <c r="AH1078"/>
      <c r="AI1078"/>
      <c r="AJ1078"/>
      <c r="AK1078"/>
    </row>
    <row r="1079" spans="1:37" x14ac:dyDescent="0.25">
      <c r="A1079" s="131"/>
      <c r="B1079" s="131"/>
      <c r="C1079" s="131"/>
      <c r="D1079" s="131"/>
      <c r="E1079" s="131"/>
      <c r="F1079" s="131"/>
      <c r="G1079" s="131"/>
      <c r="H1079" s="131"/>
      <c r="I1079" s="131"/>
      <c r="J1079" s="131"/>
      <c r="K1079" s="131"/>
      <c r="L1079" s="131"/>
      <c r="M1079" s="131"/>
      <c r="N1079" s="131"/>
      <c r="O1079" s="131"/>
      <c r="P1079" s="131"/>
      <c r="Q1079" s="170"/>
      <c r="R1079" s="170"/>
      <c r="S1079" s="170"/>
      <c r="T1079" s="170"/>
      <c r="U1079" s="170"/>
      <c r="V1079" s="170"/>
      <c r="W1079" s="170"/>
      <c r="X1079" s="131"/>
      <c r="Y1079"/>
      <c r="AB1079"/>
      <c r="AC1079"/>
      <c r="AD1079"/>
      <c r="AE1079"/>
      <c r="AF1079"/>
      <c r="AG1079"/>
      <c r="AH1079"/>
      <c r="AI1079"/>
      <c r="AJ1079"/>
      <c r="AK1079"/>
    </row>
    <row r="1080" spans="1:37" x14ac:dyDescent="0.25">
      <c r="A1080" s="131"/>
      <c r="B1080" s="131"/>
      <c r="C1080" s="131"/>
      <c r="D1080" s="131"/>
      <c r="E1080" s="131"/>
      <c r="F1080" s="131"/>
      <c r="G1080" s="131"/>
      <c r="H1080" s="131"/>
      <c r="I1080" s="131"/>
      <c r="J1080" s="131"/>
      <c r="K1080" s="131"/>
      <c r="L1080" s="131"/>
      <c r="M1080" s="131"/>
      <c r="N1080" s="131"/>
      <c r="O1080" s="131"/>
      <c r="P1080" s="131"/>
      <c r="Q1080" s="170"/>
      <c r="R1080" s="170"/>
      <c r="S1080" s="170"/>
      <c r="T1080" s="170"/>
      <c r="U1080" s="170"/>
      <c r="V1080" s="170"/>
      <c r="W1080" s="170"/>
      <c r="X1080" s="131"/>
      <c r="Y1080"/>
      <c r="AB1080"/>
      <c r="AC1080"/>
      <c r="AD1080"/>
      <c r="AE1080"/>
      <c r="AF1080"/>
      <c r="AG1080"/>
      <c r="AH1080"/>
      <c r="AI1080"/>
      <c r="AJ1080"/>
      <c r="AK1080"/>
    </row>
    <row r="1081" spans="1:37" x14ac:dyDescent="0.25">
      <c r="A1081" s="131"/>
      <c r="B1081" s="131"/>
      <c r="C1081" s="131"/>
      <c r="D1081" s="131"/>
      <c r="E1081" s="131"/>
      <c r="F1081" s="131"/>
      <c r="G1081" s="131"/>
      <c r="H1081" s="131"/>
      <c r="I1081" s="131"/>
      <c r="J1081" s="131"/>
      <c r="K1081" s="131"/>
      <c r="L1081" s="131"/>
      <c r="M1081" s="131"/>
      <c r="N1081" s="131"/>
      <c r="O1081" s="131"/>
      <c r="P1081" s="131"/>
      <c r="Q1081" s="170"/>
      <c r="R1081" s="170"/>
      <c r="S1081" s="170"/>
      <c r="T1081" s="170"/>
      <c r="U1081" s="170"/>
      <c r="V1081" s="170"/>
      <c r="W1081" s="170"/>
      <c r="X1081" s="131"/>
      <c r="Y1081"/>
      <c r="AB1081"/>
      <c r="AC1081"/>
      <c r="AD1081"/>
      <c r="AE1081"/>
      <c r="AF1081"/>
      <c r="AG1081"/>
      <c r="AH1081"/>
      <c r="AI1081"/>
      <c r="AJ1081"/>
      <c r="AK1081"/>
    </row>
    <row r="1082" spans="1:37" x14ac:dyDescent="0.25">
      <c r="A1082" s="131"/>
      <c r="B1082" s="131"/>
      <c r="C1082" s="131"/>
      <c r="D1082" s="131"/>
      <c r="E1082" s="131"/>
      <c r="F1082" s="131"/>
      <c r="G1082" s="131"/>
      <c r="H1082" s="131"/>
      <c r="I1082" s="131"/>
      <c r="J1082" s="131"/>
      <c r="K1082" s="131"/>
      <c r="L1082" s="131"/>
      <c r="M1082" s="131"/>
      <c r="N1082" s="131"/>
      <c r="O1082" s="131"/>
      <c r="P1082" s="131"/>
      <c r="Q1082" s="170"/>
      <c r="R1082" s="170"/>
      <c r="S1082" s="170"/>
      <c r="T1082" s="170"/>
      <c r="U1082" s="170"/>
      <c r="V1082" s="170"/>
      <c r="W1082" s="170"/>
      <c r="X1082" s="131"/>
      <c r="Y1082"/>
      <c r="AB1082"/>
      <c r="AC1082"/>
      <c r="AD1082"/>
      <c r="AE1082"/>
      <c r="AF1082"/>
      <c r="AG1082"/>
      <c r="AH1082"/>
      <c r="AI1082"/>
      <c r="AJ1082"/>
      <c r="AK1082"/>
    </row>
    <row r="1083" spans="1:37" x14ac:dyDescent="0.25">
      <c r="A1083" s="131"/>
      <c r="B1083" s="131"/>
      <c r="C1083" s="131"/>
      <c r="D1083" s="131"/>
      <c r="E1083" s="131"/>
      <c r="F1083" s="131"/>
      <c r="G1083" s="131"/>
      <c r="H1083" s="131"/>
      <c r="I1083" s="131"/>
      <c r="J1083" s="131"/>
      <c r="K1083" s="131"/>
      <c r="L1083" s="131"/>
      <c r="M1083" s="131"/>
      <c r="N1083" s="131"/>
      <c r="O1083" s="131"/>
      <c r="P1083" s="131"/>
      <c r="Q1083" s="170"/>
      <c r="R1083" s="170"/>
      <c r="S1083" s="170"/>
      <c r="T1083" s="170"/>
      <c r="U1083" s="170"/>
      <c r="V1083" s="170"/>
      <c r="W1083" s="170"/>
      <c r="X1083" s="131"/>
      <c r="Y1083"/>
      <c r="AB1083"/>
      <c r="AC1083"/>
      <c r="AD1083"/>
      <c r="AE1083"/>
      <c r="AF1083"/>
      <c r="AG1083"/>
      <c r="AH1083"/>
      <c r="AI1083"/>
      <c r="AJ1083"/>
      <c r="AK1083"/>
    </row>
    <row r="1084" spans="1:37" x14ac:dyDescent="0.25">
      <c r="A1084" s="131"/>
      <c r="B1084" s="131"/>
      <c r="C1084" s="131"/>
      <c r="D1084" s="131"/>
      <c r="E1084" s="131"/>
      <c r="F1084" s="131"/>
      <c r="G1084" s="131"/>
      <c r="H1084" s="131"/>
      <c r="I1084" s="131"/>
      <c r="J1084" s="131"/>
      <c r="K1084" s="131"/>
      <c r="L1084" s="131"/>
      <c r="M1084" s="131"/>
      <c r="N1084" s="131"/>
      <c r="O1084" s="131"/>
      <c r="P1084" s="131"/>
      <c r="Q1084" s="170"/>
      <c r="R1084" s="170"/>
      <c r="S1084" s="170"/>
      <c r="T1084" s="170"/>
      <c r="U1084" s="170"/>
      <c r="V1084" s="170"/>
      <c r="W1084" s="170"/>
      <c r="X1084" s="131"/>
      <c r="Y1084"/>
      <c r="AB1084"/>
      <c r="AC1084"/>
      <c r="AD1084"/>
      <c r="AE1084"/>
      <c r="AF1084"/>
      <c r="AG1084"/>
      <c r="AH1084"/>
      <c r="AI1084"/>
      <c r="AJ1084"/>
      <c r="AK1084"/>
    </row>
    <row r="1085" spans="1:37" x14ac:dyDescent="0.25">
      <c r="A1085" s="131"/>
      <c r="B1085" s="131"/>
      <c r="C1085" s="131"/>
      <c r="D1085" s="131"/>
      <c r="E1085" s="131"/>
      <c r="F1085" s="131"/>
      <c r="G1085" s="131"/>
      <c r="H1085" s="131"/>
      <c r="I1085" s="131"/>
      <c r="J1085" s="131"/>
      <c r="K1085" s="131"/>
      <c r="L1085" s="131"/>
      <c r="M1085" s="131"/>
      <c r="N1085" s="131"/>
      <c r="O1085" s="131"/>
      <c r="P1085" s="131"/>
      <c r="Q1085" s="170"/>
      <c r="R1085" s="170"/>
      <c r="S1085" s="170"/>
      <c r="T1085" s="170"/>
      <c r="U1085" s="170"/>
      <c r="V1085" s="170"/>
      <c r="W1085" s="170"/>
      <c r="X1085" s="131"/>
      <c r="Y1085"/>
      <c r="AB1085"/>
      <c r="AC1085"/>
      <c r="AD1085"/>
      <c r="AE1085"/>
      <c r="AF1085"/>
      <c r="AG1085"/>
      <c r="AH1085"/>
      <c r="AI1085"/>
      <c r="AJ1085"/>
      <c r="AK1085"/>
    </row>
    <row r="1086" spans="1:37" x14ac:dyDescent="0.25">
      <c r="A1086" s="131"/>
      <c r="B1086" s="131"/>
      <c r="C1086" s="131"/>
      <c r="D1086" s="131"/>
      <c r="E1086" s="131"/>
      <c r="F1086" s="131"/>
      <c r="G1086" s="131"/>
      <c r="H1086" s="131"/>
      <c r="I1086" s="131"/>
      <c r="J1086" s="131"/>
      <c r="K1086" s="131"/>
      <c r="L1086" s="131"/>
      <c r="M1086" s="131"/>
      <c r="N1086" s="131"/>
      <c r="O1086" s="131"/>
      <c r="P1086" s="131"/>
      <c r="Q1086" s="170"/>
      <c r="R1086" s="170"/>
      <c r="S1086" s="170"/>
      <c r="T1086" s="170"/>
      <c r="U1086" s="170"/>
      <c r="V1086" s="170"/>
      <c r="W1086" s="170"/>
      <c r="X1086" s="131"/>
      <c r="Y1086"/>
      <c r="AB1086"/>
      <c r="AC1086"/>
      <c r="AD1086"/>
      <c r="AE1086"/>
      <c r="AF1086"/>
      <c r="AG1086"/>
      <c r="AH1086"/>
      <c r="AI1086"/>
      <c r="AJ1086"/>
      <c r="AK1086"/>
    </row>
    <row r="1087" spans="1:37" x14ac:dyDescent="0.25">
      <c r="A1087" s="131"/>
      <c r="B1087" s="131"/>
      <c r="C1087" s="131"/>
      <c r="D1087" s="131"/>
      <c r="E1087" s="131"/>
      <c r="F1087" s="131"/>
      <c r="G1087" s="131"/>
      <c r="H1087" s="131"/>
      <c r="I1087" s="131"/>
      <c r="J1087" s="131"/>
      <c r="K1087" s="131"/>
      <c r="L1087" s="131"/>
      <c r="M1087" s="131"/>
      <c r="N1087" s="131"/>
      <c r="O1087" s="131"/>
      <c r="P1087" s="131"/>
      <c r="Q1087" s="170"/>
      <c r="R1087" s="170"/>
      <c r="S1087" s="170"/>
      <c r="T1087" s="170"/>
      <c r="U1087" s="170"/>
      <c r="V1087" s="170"/>
      <c r="W1087" s="170"/>
      <c r="X1087" s="131"/>
      <c r="Y1087"/>
      <c r="AB1087"/>
      <c r="AC1087"/>
      <c r="AD1087"/>
      <c r="AE1087"/>
      <c r="AF1087"/>
      <c r="AG1087"/>
      <c r="AH1087"/>
      <c r="AI1087"/>
      <c r="AJ1087"/>
      <c r="AK1087"/>
    </row>
    <row r="1088" spans="1:37" x14ac:dyDescent="0.25">
      <c r="A1088" s="131"/>
      <c r="B1088" s="131"/>
      <c r="C1088" s="131"/>
      <c r="D1088" s="131"/>
      <c r="E1088" s="131"/>
      <c r="F1088" s="131"/>
      <c r="G1088" s="131"/>
      <c r="H1088" s="131"/>
      <c r="I1088" s="131"/>
      <c r="J1088" s="131"/>
      <c r="K1088" s="131"/>
      <c r="L1088" s="131"/>
      <c r="M1088" s="131"/>
      <c r="N1088" s="131"/>
      <c r="O1088" s="131"/>
      <c r="P1088" s="131"/>
      <c r="Q1088" s="170"/>
      <c r="R1088" s="170"/>
      <c r="S1088" s="170"/>
      <c r="T1088" s="170"/>
      <c r="U1088" s="170"/>
      <c r="V1088" s="170"/>
      <c r="W1088" s="170"/>
      <c r="X1088" s="131"/>
      <c r="Y1088"/>
      <c r="AB1088"/>
      <c r="AC1088"/>
      <c r="AD1088"/>
      <c r="AE1088"/>
      <c r="AF1088"/>
      <c r="AG1088"/>
      <c r="AH1088"/>
      <c r="AI1088"/>
      <c r="AJ1088"/>
      <c r="AK1088"/>
    </row>
    <row r="1089" spans="1:37" x14ac:dyDescent="0.25">
      <c r="A1089" s="131"/>
      <c r="B1089" s="131"/>
      <c r="C1089" s="131"/>
      <c r="D1089" s="131"/>
      <c r="E1089" s="131"/>
      <c r="F1089" s="131"/>
      <c r="G1089" s="131"/>
      <c r="H1089" s="131"/>
      <c r="I1089" s="131"/>
      <c r="J1089" s="131"/>
      <c r="K1089" s="131"/>
      <c r="L1089" s="131"/>
      <c r="M1089" s="131"/>
      <c r="N1089" s="131"/>
      <c r="O1089" s="131"/>
      <c r="P1089" s="131"/>
      <c r="Q1089" s="170"/>
      <c r="R1089" s="170"/>
      <c r="S1089" s="170"/>
      <c r="T1089" s="170"/>
      <c r="U1089" s="170"/>
      <c r="V1089" s="170"/>
      <c r="W1089" s="170"/>
      <c r="X1089" s="131"/>
      <c r="Y1089"/>
      <c r="AB1089"/>
      <c r="AC1089"/>
      <c r="AD1089"/>
      <c r="AE1089"/>
      <c r="AF1089"/>
      <c r="AG1089"/>
      <c r="AH1089"/>
      <c r="AI1089"/>
      <c r="AJ1089"/>
      <c r="AK1089"/>
    </row>
    <row r="1090" spans="1:37" x14ac:dyDescent="0.25">
      <c r="A1090" s="131"/>
      <c r="B1090" s="131"/>
      <c r="C1090" s="131"/>
      <c r="D1090" s="131"/>
      <c r="E1090" s="131"/>
      <c r="F1090" s="131"/>
      <c r="G1090" s="131"/>
      <c r="H1090" s="131"/>
      <c r="I1090" s="131"/>
      <c r="J1090" s="131"/>
      <c r="K1090" s="131"/>
      <c r="L1090" s="131"/>
      <c r="M1090" s="131"/>
      <c r="N1090" s="131"/>
      <c r="O1090" s="131"/>
      <c r="P1090" s="131"/>
      <c r="Q1090" s="170"/>
      <c r="R1090" s="170"/>
      <c r="S1090" s="170"/>
      <c r="T1090" s="170"/>
      <c r="U1090" s="170"/>
      <c r="V1090" s="170"/>
      <c r="W1090" s="170"/>
      <c r="X1090" s="131"/>
      <c r="Y1090"/>
      <c r="AB1090"/>
      <c r="AC1090"/>
      <c r="AD1090"/>
      <c r="AE1090"/>
      <c r="AF1090"/>
      <c r="AG1090"/>
      <c r="AH1090"/>
      <c r="AI1090"/>
      <c r="AJ1090"/>
      <c r="AK1090"/>
    </row>
    <row r="1091" spans="1:37" x14ac:dyDescent="0.25">
      <c r="A1091" s="131"/>
      <c r="B1091" s="131"/>
      <c r="C1091" s="131"/>
      <c r="D1091" s="131"/>
      <c r="E1091" s="131"/>
      <c r="F1091" s="131"/>
      <c r="G1091" s="131"/>
      <c r="H1091" s="131"/>
      <c r="I1091" s="131"/>
      <c r="J1091" s="131"/>
      <c r="K1091" s="131"/>
      <c r="L1091" s="131"/>
      <c r="M1091" s="131"/>
      <c r="N1091" s="131"/>
      <c r="O1091" s="131"/>
      <c r="P1091" s="131"/>
      <c r="Q1091" s="170"/>
      <c r="R1091" s="170"/>
      <c r="S1091" s="170"/>
      <c r="T1091" s="170"/>
      <c r="U1091" s="170"/>
      <c r="V1091" s="170"/>
      <c r="W1091" s="170"/>
      <c r="X1091" s="131"/>
      <c r="Y1091"/>
      <c r="AB1091"/>
      <c r="AC1091"/>
      <c r="AD1091"/>
      <c r="AE1091"/>
      <c r="AF1091"/>
      <c r="AG1091"/>
      <c r="AH1091"/>
      <c r="AI1091"/>
      <c r="AJ1091"/>
      <c r="AK1091"/>
    </row>
    <row r="1092" spans="1:37" x14ac:dyDescent="0.25">
      <c r="A1092" s="131"/>
      <c r="B1092" s="131"/>
      <c r="C1092" s="131"/>
      <c r="D1092" s="131"/>
      <c r="E1092" s="131"/>
      <c r="F1092" s="131"/>
      <c r="G1092" s="131"/>
      <c r="H1092" s="131"/>
      <c r="I1092" s="131"/>
      <c r="J1092" s="131"/>
      <c r="K1092" s="131"/>
      <c r="L1092" s="131"/>
      <c r="M1092" s="131"/>
      <c r="N1092" s="131"/>
      <c r="O1092" s="131"/>
      <c r="P1092" s="131"/>
      <c r="Q1092" s="170"/>
      <c r="R1092" s="170"/>
      <c r="S1092" s="170"/>
      <c r="T1092" s="170"/>
      <c r="U1092" s="170"/>
      <c r="V1092" s="170"/>
      <c r="W1092" s="170"/>
      <c r="X1092" s="131"/>
      <c r="Y1092"/>
      <c r="AB1092"/>
      <c r="AC1092"/>
      <c r="AD1092"/>
      <c r="AE1092"/>
      <c r="AF1092"/>
      <c r="AG1092"/>
      <c r="AH1092"/>
      <c r="AI1092"/>
      <c r="AJ1092"/>
      <c r="AK1092"/>
    </row>
    <row r="1093" spans="1:37" x14ac:dyDescent="0.25">
      <c r="A1093" s="131"/>
      <c r="B1093" s="131"/>
      <c r="C1093" s="131"/>
      <c r="D1093" s="131"/>
      <c r="E1093" s="131"/>
      <c r="F1093" s="131"/>
      <c r="G1093" s="131"/>
      <c r="H1093" s="131"/>
      <c r="I1093" s="131"/>
      <c r="J1093" s="131"/>
      <c r="K1093" s="131"/>
      <c r="L1093" s="131"/>
      <c r="M1093" s="131"/>
      <c r="N1093" s="131"/>
      <c r="O1093" s="131"/>
      <c r="P1093" s="131"/>
      <c r="Q1093" s="170"/>
      <c r="R1093" s="170"/>
      <c r="S1093" s="170"/>
      <c r="T1093" s="170"/>
      <c r="U1093" s="170"/>
      <c r="V1093" s="170"/>
      <c r="W1093" s="170"/>
      <c r="X1093" s="131"/>
      <c r="Y1093"/>
      <c r="AB1093"/>
      <c r="AC1093"/>
      <c r="AD1093"/>
      <c r="AE1093"/>
      <c r="AF1093"/>
      <c r="AG1093"/>
      <c r="AH1093"/>
      <c r="AI1093"/>
      <c r="AJ1093"/>
      <c r="AK1093"/>
    </row>
    <row r="1094" spans="1:37" x14ac:dyDescent="0.25">
      <c r="A1094" s="131"/>
      <c r="B1094" s="131"/>
      <c r="C1094" s="131"/>
      <c r="D1094" s="131"/>
      <c r="E1094" s="131"/>
      <c r="F1094" s="131"/>
      <c r="G1094" s="131"/>
      <c r="H1094" s="131"/>
      <c r="I1094" s="131"/>
      <c r="J1094" s="131"/>
      <c r="K1094" s="131"/>
      <c r="L1094" s="131"/>
      <c r="M1094" s="131"/>
      <c r="N1094" s="131"/>
      <c r="O1094" s="131"/>
      <c r="P1094" s="131"/>
      <c r="Q1094" s="170"/>
      <c r="R1094" s="170"/>
      <c r="S1094" s="170"/>
      <c r="T1094" s="170"/>
      <c r="U1094" s="170"/>
      <c r="V1094" s="170"/>
      <c r="W1094" s="170"/>
      <c r="X1094" s="131"/>
      <c r="Y1094"/>
      <c r="AB1094"/>
      <c r="AC1094"/>
      <c r="AD1094"/>
      <c r="AE1094"/>
      <c r="AF1094"/>
      <c r="AG1094"/>
      <c r="AH1094"/>
      <c r="AI1094"/>
      <c r="AJ1094"/>
      <c r="AK1094"/>
    </row>
    <row r="1095" spans="1:37" x14ac:dyDescent="0.25">
      <c r="A1095" s="131"/>
      <c r="B1095" s="131"/>
      <c r="C1095" s="131"/>
      <c r="D1095" s="131"/>
      <c r="E1095" s="131"/>
      <c r="F1095" s="131"/>
      <c r="G1095" s="131"/>
      <c r="H1095" s="131"/>
      <c r="I1095" s="131"/>
      <c r="J1095" s="131"/>
      <c r="K1095" s="131"/>
      <c r="L1095" s="131"/>
      <c r="M1095" s="131"/>
      <c r="N1095" s="131"/>
      <c r="O1095" s="131"/>
      <c r="P1095" s="131"/>
      <c r="Q1095" s="170"/>
      <c r="R1095" s="170"/>
      <c r="S1095" s="170"/>
      <c r="T1095" s="170"/>
      <c r="U1095" s="170"/>
      <c r="V1095" s="170"/>
      <c r="W1095" s="170"/>
      <c r="X1095" s="131"/>
      <c r="Y1095"/>
      <c r="AB1095"/>
      <c r="AC1095"/>
      <c r="AD1095"/>
      <c r="AE1095"/>
      <c r="AF1095"/>
      <c r="AG1095"/>
      <c r="AH1095"/>
      <c r="AI1095"/>
      <c r="AJ1095"/>
      <c r="AK1095"/>
    </row>
    <row r="1096" spans="1:37" x14ac:dyDescent="0.25">
      <c r="A1096" s="131"/>
      <c r="B1096" s="131"/>
      <c r="C1096" s="131"/>
      <c r="D1096" s="131"/>
      <c r="E1096" s="131"/>
      <c r="F1096" s="131"/>
      <c r="G1096" s="131"/>
      <c r="H1096" s="131"/>
      <c r="I1096" s="131"/>
      <c r="J1096" s="131"/>
      <c r="K1096" s="131"/>
      <c r="L1096" s="131"/>
      <c r="M1096" s="131"/>
      <c r="N1096" s="131"/>
      <c r="O1096" s="131"/>
      <c r="P1096" s="131"/>
      <c r="Q1096" s="170"/>
      <c r="R1096" s="170"/>
      <c r="S1096" s="170"/>
      <c r="T1096" s="170"/>
      <c r="U1096" s="170"/>
      <c r="V1096" s="170"/>
      <c r="W1096" s="170"/>
      <c r="X1096" s="131"/>
      <c r="Y1096"/>
      <c r="AB1096"/>
      <c r="AC1096"/>
      <c r="AD1096"/>
      <c r="AE1096"/>
      <c r="AF1096"/>
      <c r="AG1096"/>
      <c r="AH1096"/>
      <c r="AI1096"/>
      <c r="AJ1096"/>
      <c r="AK1096"/>
    </row>
    <row r="1097" spans="1:37" x14ac:dyDescent="0.25">
      <c r="A1097" s="131"/>
      <c r="B1097" s="131"/>
      <c r="C1097" s="131"/>
      <c r="D1097" s="131"/>
      <c r="E1097" s="131"/>
      <c r="F1097" s="131"/>
      <c r="G1097" s="131"/>
      <c r="H1097" s="131"/>
      <c r="I1097" s="131"/>
      <c r="J1097" s="131"/>
      <c r="K1097" s="131"/>
      <c r="L1097" s="131"/>
      <c r="M1097" s="131"/>
      <c r="N1097" s="131"/>
      <c r="O1097" s="131"/>
      <c r="P1097" s="131"/>
      <c r="Q1097" s="170"/>
      <c r="R1097" s="170"/>
      <c r="S1097" s="170"/>
      <c r="T1097" s="170"/>
      <c r="U1097" s="170"/>
      <c r="V1097" s="170"/>
      <c r="W1097" s="170"/>
      <c r="X1097" s="131"/>
      <c r="Y1097"/>
      <c r="AB1097"/>
      <c r="AC1097"/>
      <c r="AD1097"/>
      <c r="AE1097"/>
      <c r="AF1097"/>
      <c r="AG1097"/>
      <c r="AH1097"/>
      <c r="AI1097"/>
      <c r="AJ1097"/>
      <c r="AK1097"/>
    </row>
    <row r="1098" spans="1:37" x14ac:dyDescent="0.25">
      <c r="A1098" s="131"/>
      <c r="B1098" s="131"/>
      <c r="C1098" s="131"/>
      <c r="D1098" s="131"/>
      <c r="E1098" s="131"/>
      <c r="F1098" s="131"/>
      <c r="G1098" s="131"/>
      <c r="H1098" s="131"/>
      <c r="I1098" s="131"/>
      <c r="J1098" s="131"/>
      <c r="K1098" s="131"/>
      <c r="L1098" s="131"/>
      <c r="M1098" s="131"/>
      <c r="N1098" s="131"/>
      <c r="O1098" s="131"/>
      <c r="P1098" s="131"/>
      <c r="Q1098" s="170"/>
      <c r="R1098" s="170"/>
      <c r="S1098" s="170"/>
      <c r="T1098" s="170"/>
      <c r="U1098" s="170"/>
      <c r="V1098" s="170"/>
      <c r="W1098" s="170"/>
      <c r="X1098" s="131"/>
      <c r="Y1098"/>
      <c r="AB1098"/>
      <c r="AC1098"/>
      <c r="AD1098"/>
      <c r="AE1098"/>
      <c r="AF1098"/>
      <c r="AG1098"/>
      <c r="AH1098"/>
      <c r="AI1098"/>
      <c r="AJ1098"/>
      <c r="AK1098"/>
    </row>
    <row r="1099" spans="1:37" x14ac:dyDescent="0.25">
      <c r="A1099" s="131"/>
      <c r="B1099" s="131"/>
      <c r="C1099" s="131"/>
      <c r="D1099" s="131"/>
      <c r="E1099" s="131"/>
      <c r="F1099" s="131"/>
      <c r="G1099" s="131"/>
      <c r="H1099" s="131"/>
      <c r="I1099" s="131"/>
      <c r="J1099" s="131"/>
      <c r="K1099" s="131"/>
      <c r="L1099" s="131"/>
      <c r="M1099" s="131"/>
      <c r="N1099" s="131"/>
      <c r="O1099" s="131"/>
      <c r="P1099" s="131"/>
      <c r="Q1099" s="170"/>
      <c r="R1099" s="170"/>
      <c r="S1099" s="170"/>
      <c r="T1099" s="170"/>
      <c r="U1099" s="170"/>
      <c r="V1099" s="170"/>
      <c r="W1099" s="170"/>
      <c r="X1099" s="131"/>
      <c r="Y1099"/>
      <c r="AB1099"/>
      <c r="AC1099"/>
      <c r="AD1099"/>
      <c r="AE1099"/>
      <c r="AF1099"/>
      <c r="AG1099"/>
      <c r="AH1099"/>
      <c r="AI1099"/>
      <c r="AJ1099"/>
      <c r="AK1099"/>
    </row>
    <row r="1100" spans="1:37" x14ac:dyDescent="0.25">
      <c r="A1100" s="131"/>
      <c r="B1100" s="131"/>
      <c r="C1100" s="131"/>
      <c r="D1100" s="131"/>
      <c r="E1100" s="131"/>
      <c r="F1100" s="131"/>
      <c r="G1100" s="131"/>
      <c r="H1100" s="131"/>
      <c r="I1100" s="131"/>
      <c r="J1100" s="131"/>
      <c r="K1100" s="131"/>
      <c r="L1100" s="131"/>
      <c r="M1100" s="131"/>
      <c r="N1100" s="131"/>
      <c r="O1100" s="131"/>
      <c r="P1100" s="131"/>
      <c r="Q1100" s="170"/>
      <c r="R1100" s="170"/>
      <c r="S1100" s="170"/>
      <c r="T1100" s="170"/>
      <c r="U1100" s="170"/>
      <c r="V1100" s="170"/>
      <c r="W1100" s="170"/>
      <c r="X1100" s="131"/>
      <c r="Y1100"/>
      <c r="AB1100"/>
      <c r="AC1100"/>
      <c r="AD1100"/>
      <c r="AE1100"/>
      <c r="AF1100"/>
      <c r="AG1100"/>
      <c r="AH1100"/>
      <c r="AI1100"/>
      <c r="AJ1100"/>
      <c r="AK1100"/>
    </row>
    <row r="1101" spans="1:37" x14ac:dyDescent="0.25">
      <c r="A1101" s="131"/>
      <c r="B1101" s="131"/>
      <c r="C1101" s="131"/>
      <c r="D1101" s="131"/>
      <c r="E1101" s="131"/>
      <c r="F1101" s="131"/>
      <c r="G1101" s="131"/>
      <c r="H1101" s="131"/>
      <c r="I1101" s="131"/>
      <c r="J1101" s="131"/>
      <c r="K1101" s="131"/>
      <c r="L1101" s="131"/>
      <c r="M1101" s="131"/>
      <c r="N1101" s="131"/>
      <c r="O1101" s="131"/>
      <c r="P1101" s="131"/>
      <c r="Q1101" s="170"/>
      <c r="R1101" s="170"/>
      <c r="S1101" s="170"/>
      <c r="T1101" s="170"/>
      <c r="U1101" s="170"/>
      <c r="V1101" s="170"/>
      <c r="W1101" s="170"/>
      <c r="X1101" s="131"/>
      <c r="Y1101"/>
      <c r="AB1101"/>
      <c r="AC1101"/>
      <c r="AD1101"/>
      <c r="AE1101"/>
      <c r="AF1101"/>
      <c r="AG1101"/>
      <c r="AH1101"/>
      <c r="AI1101"/>
      <c r="AJ1101"/>
      <c r="AK1101"/>
    </row>
    <row r="1102" spans="1:37" x14ac:dyDescent="0.25">
      <c r="A1102" s="131"/>
      <c r="B1102" s="131"/>
      <c r="C1102" s="131"/>
      <c r="D1102" s="131"/>
      <c r="E1102" s="131"/>
      <c r="F1102" s="131"/>
      <c r="G1102" s="131"/>
      <c r="H1102" s="131"/>
      <c r="I1102" s="131"/>
      <c r="J1102" s="131"/>
      <c r="K1102" s="131"/>
      <c r="L1102" s="131"/>
      <c r="M1102" s="131"/>
      <c r="N1102" s="131"/>
      <c r="O1102" s="131"/>
      <c r="P1102" s="131"/>
      <c r="Q1102" s="170"/>
      <c r="R1102" s="170"/>
      <c r="S1102" s="170"/>
      <c r="T1102" s="170"/>
      <c r="U1102" s="170"/>
      <c r="V1102" s="170"/>
      <c r="W1102" s="170"/>
      <c r="X1102" s="131"/>
      <c r="Y1102"/>
      <c r="AB1102"/>
      <c r="AC1102"/>
      <c r="AD1102"/>
      <c r="AE1102"/>
      <c r="AF1102"/>
      <c r="AG1102"/>
      <c r="AH1102"/>
      <c r="AI1102"/>
      <c r="AJ1102"/>
      <c r="AK1102"/>
    </row>
    <row r="1103" spans="1:37" x14ac:dyDescent="0.25">
      <c r="A1103" s="131"/>
      <c r="B1103" s="131"/>
      <c r="C1103" s="131"/>
      <c r="D1103" s="131"/>
      <c r="E1103" s="131"/>
      <c r="F1103" s="131"/>
      <c r="G1103" s="131"/>
      <c r="H1103" s="131"/>
      <c r="I1103" s="131"/>
      <c r="J1103" s="131"/>
      <c r="K1103" s="131"/>
      <c r="L1103" s="131"/>
      <c r="M1103" s="131"/>
      <c r="N1103" s="131"/>
      <c r="O1103" s="131"/>
      <c r="P1103" s="131"/>
      <c r="Q1103" s="170"/>
      <c r="R1103" s="170"/>
      <c r="S1103" s="170"/>
      <c r="T1103" s="170"/>
      <c r="U1103" s="170"/>
      <c r="V1103" s="170"/>
      <c r="W1103" s="170"/>
      <c r="X1103" s="131"/>
      <c r="Y1103"/>
      <c r="AB1103"/>
      <c r="AC1103"/>
      <c r="AD1103"/>
      <c r="AE1103"/>
      <c r="AF1103"/>
      <c r="AG1103"/>
      <c r="AH1103"/>
      <c r="AI1103"/>
      <c r="AJ1103"/>
      <c r="AK1103"/>
    </row>
    <row r="1104" spans="1:37" x14ac:dyDescent="0.25">
      <c r="A1104" s="131"/>
      <c r="B1104" s="131"/>
      <c r="C1104" s="131"/>
      <c r="D1104" s="131"/>
      <c r="E1104" s="131"/>
      <c r="F1104" s="131"/>
      <c r="G1104" s="131"/>
      <c r="H1104" s="131"/>
      <c r="I1104" s="131"/>
      <c r="J1104" s="131"/>
      <c r="K1104" s="131"/>
      <c r="L1104" s="131"/>
      <c r="M1104" s="131"/>
      <c r="N1104" s="131"/>
      <c r="O1104" s="131"/>
      <c r="P1104" s="131"/>
      <c r="Q1104" s="170"/>
      <c r="R1104" s="170"/>
      <c r="S1104" s="170"/>
      <c r="T1104" s="170"/>
      <c r="U1104" s="170"/>
      <c r="V1104" s="170"/>
      <c r="W1104" s="170"/>
      <c r="X1104" s="131"/>
      <c r="Y1104"/>
      <c r="AB1104"/>
      <c r="AC1104"/>
      <c r="AD1104"/>
      <c r="AE1104"/>
      <c r="AF1104"/>
      <c r="AG1104"/>
      <c r="AH1104"/>
      <c r="AI1104"/>
      <c r="AJ1104"/>
      <c r="AK1104"/>
    </row>
    <row r="1105" spans="1:37" x14ac:dyDescent="0.25">
      <c r="A1105" s="131"/>
      <c r="B1105" s="131"/>
      <c r="C1105" s="131"/>
      <c r="D1105" s="131"/>
      <c r="E1105" s="131"/>
      <c r="F1105" s="131"/>
      <c r="G1105" s="131"/>
      <c r="H1105" s="131"/>
      <c r="I1105" s="131"/>
      <c r="J1105" s="131"/>
      <c r="K1105" s="131"/>
      <c r="L1105" s="131"/>
      <c r="M1105" s="131"/>
      <c r="N1105" s="131"/>
      <c r="O1105" s="131"/>
      <c r="P1105" s="131"/>
      <c r="Q1105" s="170"/>
      <c r="R1105" s="170"/>
      <c r="S1105" s="170"/>
      <c r="T1105" s="170"/>
      <c r="U1105" s="170"/>
      <c r="V1105" s="170"/>
      <c r="W1105" s="170"/>
      <c r="X1105" s="131"/>
      <c r="Y1105"/>
      <c r="AB1105"/>
      <c r="AC1105"/>
      <c r="AD1105"/>
      <c r="AE1105"/>
      <c r="AF1105"/>
      <c r="AG1105"/>
      <c r="AH1105"/>
      <c r="AI1105"/>
      <c r="AJ1105"/>
      <c r="AK1105"/>
    </row>
    <row r="1106" spans="1:37" x14ac:dyDescent="0.25">
      <c r="A1106" s="131"/>
      <c r="B1106" s="131"/>
      <c r="C1106" s="131"/>
      <c r="D1106" s="131"/>
      <c r="E1106" s="131"/>
      <c r="F1106" s="131"/>
      <c r="G1106" s="131"/>
      <c r="H1106" s="131"/>
      <c r="I1106" s="131"/>
      <c r="J1106" s="131"/>
      <c r="K1106" s="131"/>
      <c r="L1106" s="131"/>
      <c r="M1106" s="131"/>
      <c r="N1106" s="131"/>
      <c r="O1106" s="131"/>
      <c r="P1106" s="131"/>
      <c r="Q1106" s="170"/>
      <c r="R1106" s="170"/>
      <c r="S1106" s="170"/>
      <c r="T1106" s="170"/>
      <c r="U1106" s="170"/>
      <c r="V1106" s="170"/>
      <c r="W1106" s="170"/>
      <c r="X1106" s="131"/>
      <c r="Y1106"/>
      <c r="AB1106"/>
      <c r="AC1106"/>
      <c r="AD1106"/>
      <c r="AE1106"/>
      <c r="AF1106"/>
      <c r="AG1106"/>
      <c r="AH1106"/>
      <c r="AI1106"/>
      <c r="AJ1106"/>
      <c r="AK1106"/>
    </row>
    <row r="1107" spans="1:37" x14ac:dyDescent="0.25">
      <c r="A1107" s="131"/>
      <c r="B1107" s="131"/>
      <c r="C1107" s="131"/>
      <c r="D1107" s="131"/>
      <c r="E1107" s="131"/>
      <c r="F1107" s="131"/>
      <c r="G1107" s="131"/>
      <c r="H1107" s="131"/>
      <c r="I1107" s="131"/>
      <c r="J1107" s="131"/>
      <c r="K1107" s="131"/>
      <c r="L1107" s="131"/>
      <c r="M1107" s="131"/>
      <c r="N1107" s="131"/>
      <c r="O1107" s="131"/>
      <c r="P1107" s="131"/>
      <c r="Q1107" s="170"/>
      <c r="R1107" s="170"/>
      <c r="S1107" s="170"/>
      <c r="T1107" s="170"/>
      <c r="U1107" s="170"/>
      <c r="V1107" s="170"/>
      <c r="W1107" s="170"/>
      <c r="X1107" s="131"/>
      <c r="Y1107"/>
      <c r="AB1107"/>
      <c r="AC1107"/>
      <c r="AD1107"/>
      <c r="AE1107"/>
      <c r="AF1107"/>
      <c r="AG1107"/>
      <c r="AH1107"/>
      <c r="AI1107"/>
      <c r="AJ1107"/>
      <c r="AK1107"/>
    </row>
    <row r="1108" spans="1:37" x14ac:dyDescent="0.25">
      <c r="A1108" s="131"/>
      <c r="B1108" s="131"/>
      <c r="C1108" s="131"/>
      <c r="D1108" s="131"/>
      <c r="E1108" s="131"/>
      <c r="F1108" s="131"/>
      <c r="G1108" s="131"/>
      <c r="H1108" s="131"/>
      <c r="I1108" s="131"/>
      <c r="J1108" s="131"/>
      <c r="K1108" s="131"/>
      <c r="L1108" s="131"/>
      <c r="M1108" s="131"/>
      <c r="N1108" s="131"/>
      <c r="O1108" s="131"/>
      <c r="P1108" s="131"/>
      <c r="Q1108" s="170"/>
      <c r="R1108" s="170"/>
      <c r="S1108" s="170"/>
      <c r="T1108" s="170"/>
      <c r="U1108" s="170"/>
      <c r="V1108" s="170"/>
      <c r="W1108" s="170"/>
      <c r="X1108" s="131"/>
      <c r="Y1108"/>
      <c r="AB1108"/>
      <c r="AC1108"/>
      <c r="AD1108"/>
      <c r="AE1108"/>
      <c r="AF1108"/>
      <c r="AG1108"/>
      <c r="AH1108"/>
      <c r="AI1108"/>
      <c r="AJ1108"/>
      <c r="AK1108"/>
    </row>
    <row r="1109" spans="1:37" x14ac:dyDescent="0.25">
      <c r="A1109" s="131"/>
      <c r="B1109" s="131"/>
      <c r="C1109" s="131"/>
      <c r="D1109" s="131"/>
      <c r="E1109" s="131"/>
      <c r="F1109" s="131"/>
      <c r="G1109" s="131"/>
      <c r="H1109" s="131"/>
      <c r="I1109" s="131"/>
      <c r="J1109" s="131"/>
      <c r="K1109" s="131"/>
      <c r="L1109" s="131"/>
      <c r="M1109" s="131"/>
      <c r="N1109" s="131"/>
      <c r="O1109" s="131"/>
      <c r="P1109" s="131"/>
      <c r="Q1109" s="170"/>
      <c r="R1109" s="170"/>
      <c r="S1109" s="170"/>
      <c r="T1109" s="170"/>
      <c r="U1109" s="170"/>
      <c r="V1109" s="170"/>
      <c r="W1109" s="170"/>
      <c r="X1109" s="131"/>
      <c r="Y1109"/>
      <c r="AB1109"/>
      <c r="AC1109"/>
      <c r="AD1109"/>
      <c r="AE1109"/>
      <c r="AF1109"/>
      <c r="AG1109"/>
      <c r="AH1109"/>
      <c r="AI1109"/>
      <c r="AJ1109"/>
      <c r="AK1109"/>
    </row>
    <row r="1110" spans="1:37" x14ac:dyDescent="0.25">
      <c r="A1110" s="131"/>
      <c r="B1110" s="131"/>
      <c r="C1110" s="131"/>
      <c r="D1110" s="131"/>
      <c r="E1110" s="131"/>
      <c r="F1110" s="131"/>
      <c r="G1110" s="131"/>
      <c r="H1110" s="131"/>
      <c r="I1110" s="131"/>
      <c r="J1110" s="131"/>
      <c r="K1110" s="131"/>
      <c r="L1110" s="131"/>
      <c r="M1110" s="131"/>
      <c r="N1110" s="131"/>
      <c r="O1110" s="131"/>
      <c r="P1110" s="131"/>
      <c r="Q1110" s="170"/>
      <c r="R1110" s="170"/>
      <c r="S1110" s="170"/>
      <c r="T1110" s="170"/>
      <c r="U1110" s="170"/>
      <c r="V1110" s="170"/>
      <c r="W1110" s="170"/>
      <c r="X1110" s="131"/>
      <c r="Y1110"/>
      <c r="AB1110"/>
      <c r="AC1110"/>
      <c r="AD1110"/>
      <c r="AE1110"/>
      <c r="AF1110"/>
      <c r="AG1110"/>
      <c r="AH1110"/>
      <c r="AI1110"/>
      <c r="AJ1110"/>
      <c r="AK1110"/>
    </row>
    <row r="1111" spans="1:37" x14ac:dyDescent="0.25">
      <c r="A1111" s="131"/>
      <c r="B1111" s="131"/>
      <c r="C1111" s="131"/>
      <c r="D1111" s="131"/>
      <c r="E1111" s="131"/>
      <c r="F1111" s="131"/>
      <c r="G1111" s="131"/>
      <c r="H1111" s="131"/>
      <c r="I1111" s="131"/>
      <c r="J1111" s="131"/>
      <c r="K1111" s="131"/>
      <c r="L1111" s="131"/>
      <c r="M1111" s="131"/>
      <c r="N1111" s="131"/>
      <c r="O1111" s="131"/>
      <c r="P1111" s="131"/>
      <c r="Q1111" s="170"/>
      <c r="R1111" s="170"/>
      <c r="S1111" s="170"/>
      <c r="T1111" s="170"/>
      <c r="U1111" s="170"/>
      <c r="V1111" s="170"/>
      <c r="W1111" s="170"/>
      <c r="X1111" s="131"/>
      <c r="Y1111"/>
      <c r="AB1111"/>
      <c r="AC1111"/>
      <c r="AD1111"/>
      <c r="AE1111"/>
      <c r="AF1111"/>
      <c r="AG1111"/>
      <c r="AH1111"/>
      <c r="AI1111"/>
      <c r="AJ1111"/>
      <c r="AK1111"/>
    </row>
    <row r="1112" spans="1:37" x14ac:dyDescent="0.25">
      <c r="A1112" s="131"/>
      <c r="B1112" s="131"/>
      <c r="C1112" s="131"/>
      <c r="D1112" s="131"/>
      <c r="E1112" s="131"/>
      <c r="F1112" s="131"/>
      <c r="G1112" s="131"/>
      <c r="H1112" s="131"/>
      <c r="I1112" s="131"/>
      <c r="J1112" s="131"/>
      <c r="K1112" s="131"/>
      <c r="L1112" s="131"/>
      <c r="M1112" s="131"/>
      <c r="N1112" s="131"/>
      <c r="O1112" s="131"/>
      <c r="P1112" s="131"/>
      <c r="Q1112" s="170"/>
      <c r="R1112" s="170"/>
      <c r="S1112" s="170"/>
      <c r="T1112" s="170"/>
      <c r="U1112" s="170"/>
      <c r="V1112" s="170"/>
      <c r="W1112" s="170"/>
      <c r="X1112" s="131"/>
      <c r="Y1112"/>
      <c r="AB1112"/>
      <c r="AC1112"/>
      <c r="AD1112"/>
      <c r="AE1112"/>
      <c r="AF1112"/>
      <c r="AG1112"/>
      <c r="AH1112"/>
      <c r="AI1112"/>
      <c r="AJ1112"/>
      <c r="AK1112"/>
    </row>
    <row r="1113" spans="1:37" x14ac:dyDescent="0.25">
      <c r="A1113" s="131"/>
      <c r="B1113" s="131"/>
      <c r="C1113" s="131"/>
      <c r="D1113" s="131"/>
      <c r="E1113" s="131"/>
      <c r="F1113" s="131"/>
      <c r="G1113" s="131"/>
      <c r="H1113" s="131"/>
      <c r="I1113" s="131"/>
      <c r="J1113" s="131"/>
      <c r="K1113" s="131"/>
      <c r="L1113" s="131"/>
      <c r="M1113" s="131"/>
      <c r="N1113" s="131"/>
      <c r="O1113" s="131"/>
      <c r="P1113" s="131"/>
      <c r="Q1113" s="170"/>
      <c r="R1113" s="170"/>
      <c r="S1113" s="170"/>
      <c r="T1113" s="170"/>
      <c r="U1113" s="170"/>
      <c r="V1113" s="170"/>
      <c r="W1113" s="170"/>
      <c r="X1113" s="131"/>
      <c r="Y1113"/>
      <c r="AB1113"/>
      <c r="AC1113"/>
      <c r="AD1113"/>
      <c r="AE1113"/>
      <c r="AF1113"/>
      <c r="AG1113"/>
      <c r="AH1113"/>
      <c r="AI1113"/>
      <c r="AJ1113"/>
      <c r="AK1113"/>
    </row>
    <row r="1114" spans="1:37" x14ac:dyDescent="0.25">
      <c r="A1114" s="131"/>
      <c r="B1114" s="131"/>
      <c r="C1114" s="131"/>
      <c r="D1114" s="131"/>
      <c r="E1114" s="131"/>
      <c r="F1114" s="131"/>
      <c r="G1114" s="131"/>
      <c r="H1114" s="131"/>
      <c r="I1114" s="131"/>
      <c r="J1114" s="131"/>
      <c r="K1114" s="131"/>
      <c r="L1114" s="131"/>
      <c r="M1114" s="131"/>
      <c r="N1114" s="131"/>
      <c r="O1114" s="131"/>
      <c r="P1114" s="131"/>
      <c r="Q1114" s="170"/>
      <c r="R1114" s="170"/>
      <c r="S1114" s="170"/>
      <c r="T1114" s="170"/>
      <c r="U1114" s="170"/>
      <c r="V1114" s="170"/>
      <c r="W1114" s="170"/>
      <c r="X1114" s="131"/>
      <c r="Y1114"/>
      <c r="AB1114"/>
      <c r="AC1114"/>
      <c r="AD1114"/>
      <c r="AE1114"/>
      <c r="AF1114"/>
      <c r="AG1114"/>
      <c r="AH1114"/>
      <c r="AI1114"/>
      <c r="AJ1114"/>
      <c r="AK1114"/>
    </row>
    <row r="1115" spans="1:37" x14ac:dyDescent="0.25">
      <c r="A1115" s="131"/>
      <c r="B1115" s="131"/>
      <c r="C1115" s="131"/>
      <c r="D1115" s="131"/>
      <c r="E1115" s="131"/>
      <c r="F1115" s="131"/>
      <c r="G1115" s="131"/>
      <c r="H1115" s="131"/>
      <c r="I1115" s="131"/>
      <c r="J1115" s="131"/>
      <c r="K1115" s="131"/>
      <c r="L1115" s="131"/>
      <c r="M1115" s="131"/>
      <c r="N1115" s="131"/>
      <c r="O1115" s="131"/>
      <c r="P1115" s="131"/>
      <c r="Q1115" s="170"/>
      <c r="R1115" s="170"/>
      <c r="S1115" s="170"/>
      <c r="T1115" s="170"/>
      <c r="U1115" s="170"/>
      <c r="V1115" s="170"/>
      <c r="W1115" s="170"/>
      <c r="X1115" s="131"/>
      <c r="Y1115"/>
      <c r="AB1115"/>
      <c r="AC1115"/>
      <c r="AD1115"/>
      <c r="AE1115"/>
      <c r="AF1115"/>
      <c r="AG1115"/>
      <c r="AH1115"/>
      <c r="AI1115"/>
      <c r="AJ1115"/>
      <c r="AK1115"/>
    </row>
    <row r="1116" spans="1:37" x14ac:dyDescent="0.25">
      <c r="A1116" s="131"/>
      <c r="B1116" s="131"/>
      <c r="C1116" s="131"/>
      <c r="D1116" s="131"/>
      <c r="E1116" s="131"/>
      <c r="F1116" s="131"/>
      <c r="G1116" s="131"/>
      <c r="H1116" s="131"/>
      <c r="I1116" s="131"/>
      <c r="J1116" s="131"/>
      <c r="K1116" s="131"/>
      <c r="L1116" s="131"/>
      <c r="M1116" s="131"/>
      <c r="N1116" s="131"/>
      <c r="O1116" s="131"/>
      <c r="P1116" s="131"/>
      <c r="Q1116" s="170"/>
      <c r="R1116" s="170"/>
      <c r="S1116" s="170"/>
      <c r="T1116" s="170"/>
      <c r="U1116" s="170"/>
      <c r="V1116" s="170"/>
      <c r="W1116" s="170"/>
      <c r="X1116" s="131"/>
      <c r="Y1116"/>
      <c r="AB1116"/>
      <c r="AC1116"/>
      <c r="AD1116"/>
      <c r="AE1116"/>
      <c r="AF1116"/>
      <c r="AG1116"/>
      <c r="AH1116"/>
      <c r="AI1116"/>
      <c r="AJ1116"/>
      <c r="AK1116"/>
    </row>
    <row r="1117" spans="1:37" x14ac:dyDescent="0.25">
      <c r="A1117" s="131"/>
      <c r="B1117" s="131"/>
      <c r="C1117" s="131"/>
      <c r="D1117" s="131"/>
      <c r="E1117" s="131"/>
      <c r="F1117" s="131"/>
      <c r="G1117" s="131"/>
      <c r="H1117" s="131"/>
      <c r="I1117" s="131"/>
      <c r="J1117" s="131"/>
      <c r="K1117" s="131"/>
      <c r="L1117" s="131"/>
      <c r="M1117" s="131"/>
      <c r="N1117" s="131"/>
      <c r="O1117" s="131"/>
      <c r="P1117" s="131"/>
      <c r="Q1117" s="170"/>
      <c r="R1117" s="170"/>
      <c r="S1117" s="170"/>
      <c r="T1117" s="170"/>
      <c r="U1117" s="170"/>
      <c r="V1117" s="170"/>
      <c r="W1117" s="170"/>
      <c r="X1117" s="131"/>
      <c r="Y1117"/>
      <c r="AB1117"/>
      <c r="AC1117"/>
      <c r="AD1117"/>
      <c r="AE1117"/>
      <c r="AF1117"/>
      <c r="AG1117"/>
      <c r="AH1117"/>
      <c r="AI1117"/>
      <c r="AJ1117"/>
      <c r="AK1117"/>
    </row>
    <row r="1118" spans="1:37" x14ac:dyDescent="0.25">
      <c r="A1118" s="131"/>
      <c r="B1118" s="131"/>
      <c r="C1118" s="131"/>
      <c r="D1118" s="131"/>
      <c r="E1118" s="131"/>
      <c r="F1118" s="131"/>
      <c r="G1118" s="131"/>
      <c r="H1118" s="131"/>
      <c r="I1118" s="131"/>
      <c r="J1118" s="131"/>
      <c r="K1118" s="131"/>
      <c r="L1118" s="131"/>
      <c r="M1118" s="131"/>
      <c r="N1118" s="131"/>
      <c r="O1118" s="131"/>
      <c r="P1118" s="131"/>
      <c r="Q1118" s="170"/>
      <c r="R1118" s="170"/>
      <c r="S1118" s="170"/>
      <c r="T1118" s="170"/>
      <c r="U1118" s="170"/>
      <c r="V1118" s="170"/>
      <c r="W1118" s="170"/>
      <c r="X1118" s="131"/>
      <c r="Y1118"/>
      <c r="AB1118"/>
      <c r="AC1118"/>
      <c r="AD1118"/>
      <c r="AE1118"/>
      <c r="AF1118"/>
      <c r="AG1118"/>
      <c r="AH1118"/>
      <c r="AI1118"/>
      <c r="AJ1118"/>
      <c r="AK1118"/>
    </row>
    <row r="1119" spans="1:37" x14ac:dyDescent="0.25">
      <c r="A1119" s="131"/>
      <c r="B1119" s="131"/>
      <c r="C1119" s="131"/>
      <c r="D1119" s="131"/>
      <c r="E1119" s="131"/>
      <c r="F1119" s="131"/>
      <c r="G1119" s="131"/>
      <c r="H1119" s="131"/>
      <c r="I1119" s="131"/>
      <c r="J1119" s="131"/>
      <c r="K1119" s="131"/>
      <c r="L1119" s="131"/>
      <c r="M1119" s="131"/>
      <c r="N1119" s="131"/>
      <c r="O1119" s="131"/>
      <c r="P1119" s="131"/>
      <c r="Q1119" s="170"/>
      <c r="R1119" s="170"/>
      <c r="S1119" s="170"/>
      <c r="T1119" s="170"/>
      <c r="U1119" s="170"/>
      <c r="V1119" s="170"/>
      <c r="W1119" s="170"/>
      <c r="X1119" s="131"/>
      <c r="Y1119"/>
      <c r="AB1119"/>
      <c r="AC1119"/>
      <c r="AD1119"/>
      <c r="AE1119"/>
      <c r="AF1119"/>
      <c r="AG1119"/>
      <c r="AH1119"/>
      <c r="AI1119"/>
      <c r="AJ1119"/>
      <c r="AK1119"/>
    </row>
    <row r="1120" spans="1:37" x14ac:dyDescent="0.25">
      <c r="A1120" s="131"/>
      <c r="B1120" s="131"/>
      <c r="C1120" s="131"/>
      <c r="D1120" s="131"/>
      <c r="E1120" s="131"/>
      <c r="F1120" s="131"/>
      <c r="G1120" s="131"/>
      <c r="H1120" s="131"/>
      <c r="I1120" s="131"/>
      <c r="J1120" s="131"/>
      <c r="K1120" s="131"/>
      <c r="L1120" s="131"/>
      <c r="M1120" s="131"/>
      <c r="N1120" s="131"/>
      <c r="O1120" s="131"/>
      <c r="P1120" s="131"/>
      <c r="Q1120" s="170"/>
      <c r="R1120" s="170"/>
      <c r="S1120" s="170"/>
      <c r="T1120" s="170"/>
      <c r="U1120" s="170"/>
      <c r="V1120" s="170"/>
      <c r="W1120" s="170"/>
      <c r="X1120" s="131"/>
      <c r="Y1120"/>
      <c r="AB1120"/>
      <c r="AC1120"/>
      <c r="AD1120"/>
      <c r="AE1120"/>
      <c r="AF1120"/>
      <c r="AG1120"/>
      <c r="AH1120"/>
      <c r="AI1120"/>
      <c r="AJ1120"/>
      <c r="AK1120"/>
    </row>
    <row r="1121" spans="1:37" x14ac:dyDescent="0.25">
      <c r="A1121" s="131"/>
      <c r="B1121" s="131"/>
      <c r="C1121" s="131"/>
      <c r="D1121" s="131"/>
      <c r="E1121" s="131"/>
      <c r="F1121" s="131"/>
      <c r="G1121" s="131"/>
      <c r="H1121" s="131"/>
      <c r="I1121" s="131"/>
      <c r="J1121" s="131"/>
      <c r="K1121" s="131"/>
      <c r="L1121" s="131"/>
      <c r="M1121" s="131"/>
      <c r="N1121" s="131"/>
      <c r="O1121" s="131"/>
      <c r="P1121" s="131"/>
      <c r="Q1121" s="170"/>
      <c r="R1121" s="170"/>
      <c r="S1121" s="170"/>
      <c r="T1121" s="170"/>
      <c r="U1121" s="170"/>
      <c r="V1121" s="170"/>
      <c r="W1121" s="170"/>
      <c r="X1121" s="131"/>
      <c r="Y1121"/>
      <c r="AB1121"/>
      <c r="AC1121"/>
      <c r="AD1121"/>
      <c r="AE1121"/>
      <c r="AF1121"/>
      <c r="AG1121"/>
      <c r="AH1121"/>
      <c r="AI1121"/>
      <c r="AJ1121"/>
      <c r="AK1121"/>
    </row>
    <row r="1122" spans="1:37" x14ac:dyDescent="0.25">
      <c r="A1122" s="131"/>
      <c r="B1122" s="131"/>
      <c r="C1122" s="131"/>
      <c r="D1122" s="131"/>
      <c r="E1122" s="131"/>
      <c r="F1122" s="131"/>
      <c r="G1122" s="131"/>
      <c r="H1122" s="131"/>
      <c r="I1122" s="131"/>
      <c r="J1122" s="131"/>
      <c r="K1122" s="131"/>
      <c r="L1122" s="131"/>
      <c r="M1122" s="131"/>
      <c r="N1122" s="131"/>
      <c r="O1122" s="131"/>
      <c r="P1122" s="131"/>
      <c r="Q1122" s="170"/>
      <c r="R1122" s="170"/>
      <c r="S1122" s="170"/>
      <c r="T1122" s="170"/>
      <c r="U1122" s="170"/>
      <c r="V1122" s="170"/>
      <c r="W1122" s="170"/>
      <c r="X1122" s="131"/>
      <c r="Y1122"/>
      <c r="AB1122"/>
      <c r="AC1122"/>
      <c r="AD1122"/>
      <c r="AE1122"/>
      <c r="AF1122"/>
      <c r="AG1122"/>
      <c r="AH1122"/>
      <c r="AI1122"/>
      <c r="AJ1122"/>
      <c r="AK1122"/>
    </row>
    <row r="1123" spans="1:37" x14ac:dyDescent="0.25">
      <c r="A1123" s="131"/>
      <c r="B1123" s="131"/>
      <c r="C1123" s="131"/>
      <c r="D1123" s="131"/>
      <c r="E1123" s="131"/>
      <c r="F1123" s="131"/>
      <c r="G1123" s="131"/>
      <c r="H1123" s="131"/>
      <c r="I1123" s="131"/>
      <c r="J1123" s="131"/>
      <c r="K1123" s="131"/>
      <c r="L1123" s="131"/>
      <c r="M1123" s="131"/>
      <c r="N1123" s="131"/>
      <c r="O1123" s="131"/>
      <c r="P1123" s="131"/>
      <c r="Q1123" s="170"/>
      <c r="R1123" s="170"/>
      <c r="S1123" s="170"/>
      <c r="T1123" s="170"/>
      <c r="U1123" s="170"/>
      <c r="V1123" s="170"/>
      <c r="W1123" s="170"/>
      <c r="X1123" s="131"/>
      <c r="Y1123"/>
      <c r="AB1123"/>
      <c r="AC1123"/>
      <c r="AD1123"/>
      <c r="AE1123"/>
      <c r="AF1123"/>
      <c r="AG1123"/>
      <c r="AH1123"/>
      <c r="AI1123"/>
      <c r="AJ1123"/>
      <c r="AK1123"/>
    </row>
    <row r="1124" spans="1:37" x14ac:dyDescent="0.25">
      <c r="A1124" s="131"/>
      <c r="B1124" s="131"/>
      <c r="C1124" s="131"/>
      <c r="D1124" s="131"/>
      <c r="E1124" s="131"/>
      <c r="F1124" s="131"/>
      <c r="G1124" s="131"/>
      <c r="H1124" s="131"/>
      <c r="I1124" s="131"/>
      <c r="J1124" s="131"/>
      <c r="K1124" s="131"/>
      <c r="L1124" s="131"/>
      <c r="M1124" s="131"/>
      <c r="N1124" s="131"/>
      <c r="O1124" s="131"/>
      <c r="P1124" s="131"/>
      <c r="Q1124" s="170"/>
      <c r="R1124" s="170"/>
      <c r="S1124" s="170"/>
      <c r="T1124" s="170"/>
      <c r="U1124" s="170"/>
      <c r="V1124" s="170"/>
      <c r="W1124" s="170"/>
      <c r="X1124" s="131"/>
      <c r="Y1124"/>
      <c r="AB1124"/>
      <c r="AC1124"/>
      <c r="AD1124"/>
      <c r="AE1124"/>
      <c r="AF1124"/>
      <c r="AG1124"/>
      <c r="AH1124"/>
      <c r="AI1124"/>
      <c r="AJ1124"/>
      <c r="AK1124"/>
    </row>
    <row r="1125" spans="1:37" x14ac:dyDescent="0.25">
      <c r="A1125" s="131"/>
      <c r="B1125" s="131"/>
      <c r="C1125" s="131"/>
      <c r="D1125" s="131"/>
      <c r="E1125" s="131"/>
      <c r="F1125" s="131"/>
      <c r="G1125" s="131"/>
      <c r="H1125" s="131"/>
      <c r="I1125" s="131"/>
      <c r="J1125" s="131"/>
      <c r="K1125" s="131"/>
      <c r="L1125" s="131"/>
      <c r="M1125" s="131"/>
      <c r="N1125" s="131"/>
      <c r="O1125" s="131"/>
      <c r="P1125" s="131"/>
      <c r="Q1125" s="170"/>
      <c r="R1125" s="170"/>
      <c r="S1125" s="170"/>
      <c r="T1125" s="170"/>
      <c r="U1125" s="170"/>
      <c r="V1125" s="170"/>
      <c r="W1125" s="170"/>
      <c r="X1125" s="131"/>
      <c r="Y1125"/>
      <c r="AB1125"/>
      <c r="AC1125"/>
      <c r="AD1125"/>
      <c r="AE1125"/>
      <c r="AF1125"/>
      <c r="AG1125"/>
      <c r="AH1125"/>
      <c r="AI1125"/>
      <c r="AJ1125"/>
      <c r="AK1125"/>
    </row>
    <row r="1126" spans="1:37" x14ac:dyDescent="0.25">
      <c r="A1126" s="131"/>
      <c r="B1126" s="131"/>
      <c r="C1126" s="131"/>
      <c r="D1126" s="131"/>
      <c r="E1126" s="131"/>
      <c r="F1126" s="131"/>
      <c r="G1126" s="131"/>
      <c r="H1126" s="131"/>
      <c r="I1126" s="131"/>
      <c r="J1126" s="131"/>
      <c r="K1126" s="131"/>
      <c r="L1126" s="131"/>
      <c r="M1126" s="131"/>
      <c r="N1126" s="131"/>
      <c r="O1126" s="131"/>
      <c r="P1126" s="131"/>
      <c r="Q1126" s="170"/>
      <c r="R1126" s="170"/>
      <c r="S1126" s="170"/>
      <c r="T1126" s="170"/>
      <c r="U1126" s="170"/>
      <c r="V1126" s="170"/>
      <c r="W1126" s="170"/>
      <c r="X1126" s="131"/>
      <c r="Y1126"/>
      <c r="AB1126"/>
      <c r="AC1126"/>
      <c r="AD1126"/>
      <c r="AE1126"/>
      <c r="AF1126"/>
      <c r="AG1126"/>
      <c r="AH1126"/>
      <c r="AI1126"/>
      <c r="AJ1126"/>
      <c r="AK1126"/>
    </row>
    <row r="1127" spans="1:37" x14ac:dyDescent="0.25">
      <c r="A1127" s="131"/>
      <c r="B1127" s="131"/>
      <c r="C1127" s="131"/>
      <c r="D1127" s="131"/>
      <c r="E1127" s="131"/>
      <c r="F1127" s="131"/>
      <c r="G1127" s="131"/>
      <c r="H1127" s="131"/>
      <c r="I1127" s="131"/>
      <c r="J1127" s="131"/>
      <c r="K1127" s="131"/>
      <c r="L1127" s="131"/>
      <c r="M1127" s="131"/>
      <c r="N1127" s="131"/>
      <c r="O1127" s="131"/>
      <c r="P1127" s="131"/>
      <c r="Q1127" s="170"/>
      <c r="R1127" s="170"/>
      <c r="S1127" s="170"/>
      <c r="T1127" s="170"/>
      <c r="U1127" s="170"/>
      <c r="V1127" s="170"/>
      <c r="W1127" s="170"/>
      <c r="X1127" s="131"/>
      <c r="Y1127"/>
      <c r="AB1127"/>
      <c r="AC1127"/>
      <c r="AD1127"/>
      <c r="AE1127"/>
      <c r="AF1127"/>
      <c r="AG1127"/>
      <c r="AH1127"/>
      <c r="AI1127"/>
      <c r="AJ1127"/>
      <c r="AK1127"/>
    </row>
    <row r="1128" spans="1:37" x14ac:dyDescent="0.25">
      <c r="A1128" s="131"/>
      <c r="B1128" s="131"/>
      <c r="C1128" s="131"/>
      <c r="D1128" s="131"/>
      <c r="E1128" s="131"/>
      <c r="F1128" s="131"/>
      <c r="G1128" s="131"/>
      <c r="H1128" s="131"/>
      <c r="I1128" s="131"/>
      <c r="J1128" s="131"/>
      <c r="K1128" s="131"/>
      <c r="L1128" s="131"/>
      <c r="M1128" s="131"/>
      <c r="N1128" s="131"/>
      <c r="O1128" s="131"/>
      <c r="P1128" s="131"/>
      <c r="Q1128" s="170"/>
      <c r="R1128" s="170"/>
      <c r="S1128" s="170"/>
      <c r="T1128" s="170"/>
      <c r="U1128" s="170"/>
      <c r="V1128" s="170"/>
      <c r="W1128" s="170"/>
      <c r="X1128" s="131"/>
      <c r="Y1128"/>
      <c r="AB1128"/>
      <c r="AC1128"/>
      <c r="AD1128"/>
      <c r="AE1128"/>
      <c r="AF1128"/>
      <c r="AG1128"/>
      <c r="AH1128"/>
      <c r="AI1128"/>
      <c r="AJ1128"/>
      <c r="AK1128"/>
    </row>
    <row r="1129" spans="1:37" x14ac:dyDescent="0.25">
      <c r="A1129" s="131"/>
      <c r="B1129" s="131"/>
      <c r="C1129" s="131"/>
      <c r="D1129" s="131"/>
      <c r="E1129" s="131"/>
      <c r="F1129" s="131"/>
      <c r="G1129" s="131"/>
      <c r="H1129" s="131"/>
      <c r="I1129" s="131"/>
      <c r="J1129" s="131"/>
      <c r="K1129" s="131"/>
      <c r="L1129" s="131"/>
      <c r="M1129" s="131"/>
      <c r="N1129" s="131"/>
      <c r="O1129" s="131"/>
      <c r="P1129" s="131"/>
      <c r="Q1129" s="170"/>
      <c r="R1129" s="170"/>
      <c r="S1129" s="170"/>
      <c r="T1129" s="170"/>
      <c r="U1129" s="170"/>
      <c r="V1129" s="170"/>
      <c r="W1129" s="170"/>
      <c r="X1129" s="131"/>
      <c r="Y1129"/>
      <c r="AB1129"/>
      <c r="AC1129"/>
      <c r="AD1129"/>
      <c r="AE1129"/>
      <c r="AF1129"/>
      <c r="AG1129"/>
      <c r="AH1129"/>
      <c r="AI1129"/>
      <c r="AJ1129"/>
      <c r="AK1129"/>
    </row>
    <row r="1130" spans="1:37" x14ac:dyDescent="0.25">
      <c r="A1130" s="131"/>
      <c r="B1130" s="131"/>
      <c r="C1130" s="131"/>
      <c r="D1130" s="131"/>
      <c r="E1130" s="131"/>
      <c r="F1130" s="131"/>
      <c r="G1130" s="131"/>
      <c r="H1130" s="131"/>
      <c r="I1130" s="131"/>
      <c r="J1130" s="131"/>
      <c r="K1130" s="131"/>
      <c r="L1130" s="131"/>
      <c r="M1130" s="131"/>
      <c r="N1130" s="131"/>
      <c r="O1130" s="131"/>
      <c r="P1130" s="131"/>
      <c r="Q1130" s="170"/>
      <c r="R1130" s="170"/>
      <c r="S1130" s="170"/>
      <c r="T1130" s="170"/>
      <c r="U1130" s="170"/>
      <c r="V1130" s="170"/>
      <c r="W1130" s="170"/>
      <c r="X1130" s="131"/>
      <c r="Y1130"/>
      <c r="AB1130"/>
      <c r="AC1130"/>
      <c r="AD1130"/>
      <c r="AE1130"/>
      <c r="AF1130"/>
      <c r="AG1130"/>
      <c r="AH1130"/>
      <c r="AI1130"/>
      <c r="AJ1130"/>
      <c r="AK1130"/>
    </row>
    <row r="1131" spans="1:37" x14ac:dyDescent="0.25">
      <c r="A1131" s="131"/>
      <c r="B1131" s="131"/>
      <c r="C1131" s="131"/>
      <c r="D1131" s="131"/>
      <c r="E1131" s="131"/>
      <c r="F1131" s="131"/>
      <c r="G1131" s="131"/>
      <c r="H1131" s="131"/>
      <c r="I1131" s="131"/>
      <c r="J1131" s="131"/>
      <c r="K1131" s="131"/>
      <c r="L1131" s="131"/>
      <c r="M1131" s="131"/>
      <c r="N1131" s="131"/>
      <c r="O1131" s="131"/>
      <c r="P1131" s="131"/>
      <c r="Q1131" s="170"/>
      <c r="R1131" s="170"/>
      <c r="S1131" s="170"/>
      <c r="T1131" s="170"/>
      <c r="U1131" s="170"/>
      <c r="V1131" s="170"/>
      <c r="W1131" s="170"/>
      <c r="X1131" s="131"/>
      <c r="Y1131"/>
      <c r="AB1131"/>
      <c r="AC1131"/>
      <c r="AD1131"/>
      <c r="AE1131"/>
      <c r="AF1131"/>
      <c r="AG1131"/>
      <c r="AH1131"/>
      <c r="AI1131"/>
      <c r="AJ1131"/>
      <c r="AK1131"/>
    </row>
    <row r="1132" spans="1:37" x14ac:dyDescent="0.25">
      <c r="A1132" s="131"/>
      <c r="B1132" s="131"/>
      <c r="C1132" s="131"/>
      <c r="D1132" s="131"/>
      <c r="E1132" s="131"/>
      <c r="F1132" s="131"/>
      <c r="G1132" s="131"/>
      <c r="H1132" s="131"/>
      <c r="I1132" s="131"/>
      <c r="J1132" s="131"/>
      <c r="K1132" s="131"/>
      <c r="L1132" s="131"/>
      <c r="M1132" s="131"/>
      <c r="N1132" s="131"/>
      <c r="O1132" s="131"/>
      <c r="P1132" s="131"/>
      <c r="Q1132" s="170"/>
      <c r="R1132" s="170"/>
      <c r="S1132" s="170"/>
      <c r="T1132" s="170"/>
      <c r="U1132" s="170"/>
      <c r="V1132" s="170"/>
      <c r="W1132" s="170"/>
      <c r="X1132" s="131"/>
      <c r="Y1132"/>
      <c r="AB1132"/>
      <c r="AC1132"/>
      <c r="AD1132"/>
      <c r="AE1132"/>
      <c r="AF1132"/>
      <c r="AG1132"/>
      <c r="AH1132"/>
      <c r="AI1132"/>
      <c r="AJ1132"/>
      <c r="AK1132"/>
    </row>
    <row r="1133" spans="1:37" x14ac:dyDescent="0.25">
      <c r="A1133" s="131"/>
      <c r="B1133" s="131"/>
      <c r="C1133" s="131"/>
      <c r="D1133" s="131"/>
      <c r="E1133" s="131"/>
      <c r="F1133" s="131"/>
      <c r="G1133" s="131"/>
      <c r="H1133" s="131"/>
      <c r="I1133" s="131"/>
      <c r="J1133" s="131"/>
      <c r="K1133" s="131"/>
      <c r="L1133" s="131"/>
      <c r="M1133" s="131"/>
      <c r="N1133" s="131"/>
      <c r="O1133" s="131"/>
      <c r="P1133" s="131"/>
      <c r="Q1133" s="170"/>
      <c r="R1133" s="170"/>
      <c r="S1133" s="170"/>
      <c r="T1133" s="170"/>
      <c r="U1133" s="170"/>
      <c r="V1133" s="170"/>
      <c r="W1133" s="170"/>
      <c r="X1133" s="131"/>
      <c r="Y1133"/>
      <c r="AB1133"/>
      <c r="AC1133"/>
      <c r="AD1133"/>
      <c r="AE1133"/>
      <c r="AF1133"/>
      <c r="AG1133"/>
      <c r="AH1133"/>
      <c r="AI1133"/>
      <c r="AJ1133"/>
      <c r="AK1133"/>
    </row>
    <row r="1134" spans="1:37" x14ac:dyDescent="0.25">
      <c r="A1134" s="131"/>
      <c r="B1134" s="131"/>
      <c r="C1134" s="131"/>
      <c r="D1134" s="131"/>
      <c r="E1134" s="131"/>
      <c r="F1134" s="131"/>
      <c r="G1134" s="131"/>
      <c r="H1134" s="131"/>
      <c r="I1134" s="131"/>
      <c r="J1134" s="131"/>
      <c r="K1134" s="131"/>
      <c r="L1134" s="131"/>
      <c r="M1134" s="131"/>
      <c r="N1134" s="131"/>
      <c r="O1134" s="131"/>
      <c r="P1134" s="131"/>
      <c r="Q1134" s="170"/>
      <c r="R1134" s="170"/>
      <c r="S1134" s="170"/>
      <c r="T1134" s="170"/>
      <c r="U1134" s="170"/>
      <c r="V1134" s="170"/>
      <c r="W1134" s="170"/>
      <c r="X1134" s="131"/>
      <c r="Y1134"/>
      <c r="AB1134"/>
      <c r="AC1134"/>
      <c r="AD1134"/>
      <c r="AE1134"/>
      <c r="AF1134"/>
      <c r="AG1134"/>
      <c r="AH1134"/>
      <c r="AI1134"/>
      <c r="AJ1134"/>
      <c r="AK1134"/>
    </row>
    <row r="1135" spans="1:37" x14ac:dyDescent="0.25">
      <c r="A1135" s="131"/>
      <c r="B1135" s="131"/>
      <c r="C1135" s="131"/>
      <c r="D1135" s="131"/>
      <c r="E1135" s="131"/>
      <c r="F1135" s="131"/>
      <c r="G1135" s="131"/>
      <c r="H1135" s="131"/>
      <c r="I1135" s="131"/>
      <c r="J1135" s="131"/>
      <c r="K1135" s="131"/>
      <c r="L1135" s="131"/>
      <c r="M1135" s="131"/>
      <c r="N1135" s="131"/>
      <c r="O1135" s="131"/>
      <c r="P1135" s="131"/>
      <c r="Q1135" s="170"/>
      <c r="R1135" s="170"/>
      <c r="S1135" s="170"/>
      <c r="T1135" s="170"/>
      <c r="U1135" s="170"/>
      <c r="V1135" s="170"/>
      <c r="W1135" s="170"/>
      <c r="X1135" s="131"/>
      <c r="Y1135"/>
      <c r="AB1135"/>
      <c r="AC1135"/>
      <c r="AD1135"/>
      <c r="AE1135"/>
      <c r="AF1135"/>
      <c r="AG1135"/>
      <c r="AH1135"/>
      <c r="AI1135"/>
      <c r="AJ1135"/>
      <c r="AK1135"/>
    </row>
    <row r="1136" spans="1:37" x14ac:dyDescent="0.25">
      <c r="A1136" s="131"/>
      <c r="B1136" s="131"/>
      <c r="C1136" s="131"/>
      <c r="D1136" s="131"/>
      <c r="E1136" s="131"/>
      <c r="F1136" s="131"/>
      <c r="G1136" s="131"/>
      <c r="H1136" s="131"/>
      <c r="I1136" s="131"/>
      <c r="J1136" s="131"/>
      <c r="K1136" s="131"/>
      <c r="L1136" s="131"/>
      <c r="M1136" s="131"/>
      <c r="N1136" s="131"/>
      <c r="O1136" s="131"/>
      <c r="P1136" s="131"/>
      <c r="Q1136" s="170"/>
      <c r="R1136" s="170"/>
      <c r="S1136" s="170"/>
      <c r="T1136" s="170"/>
      <c r="U1136" s="170"/>
      <c r="V1136" s="170"/>
      <c r="W1136" s="170"/>
      <c r="X1136" s="131"/>
      <c r="Y1136"/>
      <c r="AB1136"/>
      <c r="AC1136"/>
      <c r="AD1136"/>
      <c r="AE1136"/>
      <c r="AF1136"/>
      <c r="AG1136"/>
      <c r="AH1136"/>
      <c r="AI1136"/>
      <c r="AJ1136"/>
      <c r="AK1136"/>
    </row>
    <row r="1137" spans="1:37" x14ac:dyDescent="0.25">
      <c r="A1137" s="131"/>
      <c r="B1137" s="131"/>
      <c r="C1137" s="131"/>
      <c r="D1137" s="131"/>
      <c r="E1137" s="131"/>
      <c r="F1137" s="131"/>
      <c r="G1137" s="131"/>
      <c r="H1137" s="131"/>
      <c r="I1137" s="131"/>
      <c r="J1137" s="131"/>
      <c r="K1137" s="131"/>
      <c r="L1137" s="131"/>
      <c r="M1137" s="131"/>
      <c r="N1137" s="131"/>
      <c r="O1137" s="131"/>
      <c r="P1137" s="131"/>
      <c r="Q1137" s="170"/>
      <c r="R1137" s="170"/>
      <c r="S1137" s="170"/>
      <c r="T1137" s="170"/>
      <c r="U1137" s="170"/>
      <c r="V1137" s="170"/>
      <c r="W1137" s="170"/>
      <c r="X1137" s="131"/>
      <c r="Y1137"/>
      <c r="AB1137"/>
      <c r="AC1137"/>
      <c r="AD1137"/>
      <c r="AE1137"/>
      <c r="AF1137"/>
      <c r="AG1137"/>
      <c r="AH1137"/>
      <c r="AI1137"/>
      <c r="AJ1137"/>
      <c r="AK1137"/>
    </row>
    <row r="1138" spans="1:37" x14ac:dyDescent="0.25">
      <c r="A1138" s="131"/>
      <c r="B1138" s="131"/>
      <c r="C1138" s="131"/>
      <c r="D1138" s="131"/>
      <c r="E1138" s="131"/>
      <c r="F1138" s="131"/>
      <c r="G1138" s="131"/>
      <c r="H1138" s="131"/>
      <c r="I1138" s="131"/>
      <c r="J1138" s="131"/>
      <c r="K1138" s="131"/>
      <c r="L1138" s="131"/>
      <c r="M1138" s="131"/>
      <c r="N1138" s="131"/>
      <c r="O1138" s="131"/>
      <c r="P1138" s="131"/>
      <c r="Q1138" s="170"/>
      <c r="R1138" s="170"/>
      <c r="S1138" s="170"/>
      <c r="T1138" s="170"/>
      <c r="U1138" s="170"/>
      <c r="V1138" s="170"/>
      <c r="W1138" s="170"/>
      <c r="X1138" s="131"/>
      <c r="Y1138"/>
      <c r="AB1138"/>
      <c r="AC1138"/>
      <c r="AD1138"/>
      <c r="AE1138"/>
      <c r="AF1138"/>
      <c r="AG1138"/>
      <c r="AH1138"/>
      <c r="AI1138"/>
      <c r="AJ1138"/>
      <c r="AK1138"/>
    </row>
    <row r="1139" spans="1:37" x14ac:dyDescent="0.25">
      <c r="A1139" s="131"/>
      <c r="B1139" s="131"/>
      <c r="C1139" s="131"/>
      <c r="D1139" s="131"/>
      <c r="E1139" s="131"/>
      <c r="F1139" s="131"/>
      <c r="G1139" s="131"/>
      <c r="H1139" s="131"/>
      <c r="I1139" s="131"/>
      <c r="J1139" s="131"/>
      <c r="K1139" s="131"/>
      <c r="L1139" s="131"/>
      <c r="M1139" s="131"/>
      <c r="N1139" s="131"/>
      <c r="O1139" s="131"/>
      <c r="P1139" s="131"/>
      <c r="Q1139" s="170"/>
      <c r="R1139" s="170"/>
      <c r="S1139" s="170"/>
      <c r="T1139" s="170"/>
      <c r="U1139" s="170"/>
      <c r="V1139" s="170"/>
      <c r="W1139" s="170"/>
      <c r="X1139" s="131"/>
      <c r="Y1139"/>
      <c r="AB1139"/>
      <c r="AC1139"/>
      <c r="AD1139"/>
      <c r="AE1139"/>
      <c r="AF1139"/>
      <c r="AG1139"/>
      <c r="AH1139"/>
      <c r="AI1139"/>
      <c r="AJ1139"/>
      <c r="AK1139"/>
    </row>
    <row r="1140" spans="1:37" x14ac:dyDescent="0.25">
      <c r="A1140" s="131"/>
      <c r="B1140" s="131"/>
      <c r="C1140" s="131"/>
      <c r="D1140" s="131"/>
      <c r="E1140" s="131"/>
      <c r="F1140" s="131"/>
      <c r="G1140" s="131"/>
      <c r="H1140" s="131"/>
      <c r="I1140" s="131"/>
      <c r="J1140" s="131"/>
      <c r="K1140" s="131"/>
      <c r="L1140" s="131"/>
      <c r="M1140" s="131"/>
      <c r="N1140" s="131"/>
      <c r="O1140" s="131"/>
      <c r="P1140" s="131"/>
      <c r="Q1140" s="170"/>
      <c r="R1140" s="170"/>
      <c r="S1140" s="170"/>
      <c r="T1140" s="170"/>
      <c r="U1140" s="170"/>
      <c r="V1140" s="170"/>
      <c r="W1140" s="170"/>
      <c r="X1140" s="131"/>
      <c r="Y1140"/>
      <c r="AB1140"/>
      <c r="AC1140"/>
      <c r="AD1140"/>
      <c r="AE1140"/>
      <c r="AF1140"/>
      <c r="AG1140"/>
      <c r="AH1140"/>
      <c r="AI1140"/>
      <c r="AJ1140"/>
      <c r="AK1140"/>
    </row>
    <row r="1141" spans="1:37" x14ac:dyDescent="0.25">
      <c r="A1141" s="131"/>
      <c r="B1141" s="131"/>
      <c r="C1141" s="131"/>
      <c r="D1141" s="131"/>
      <c r="E1141" s="131"/>
      <c r="F1141" s="131"/>
      <c r="G1141" s="131"/>
      <c r="H1141" s="131"/>
      <c r="I1141" s="131"/>
      <c r="J1141" s="131"/>
      <c r="K1141" s="131"/>
      <c r="L1141" s="131"/>
      <c r="M1141" s="131"/>
      <c r="N1141" s="131"/>
      <c r="O1141" s="131"/>
      <c r="P1141" s="131"/>
      <c r="Q1141" s="170"/>
      <c r="R1141" s="170"/>
      <c r="S1141" s="170"/>
      <c r="T1141" s="170"/>
      <c r="U1141" s="170"/>
      <c r="V1141" s="170"/>
      <c r="W1141" s="170"/>
      <c r="X1141" s="131"/>
      <c r="Y1141"/>
      <c r="AB1141"/>
      <c r="AC1141"/>
      <c r="AD1141"/>
      <c r="AE1141"/>
      <c r="AF1141"/>
      <c r="AG1141"/>
      <c r="AH1141"/>
      <c r="AI1141"/>
      <c r="AJ1141"/>
      <c r="AK1141"/>
    </row>
    <row r="1142" spans="1:37" x14ac:dyDescent="0.25">
      <c r="A1142" s="131"/>
      <c r="B1142" s="131"/>
      <c r="C1142" s="131"/>
      <c r="D1142" s="131"/>
      <c r="E1142" s="131"/>
      <c r="F1142" s="131"/>
      <c r="G1142" s="131"/>
      <c r="H1142" s="131"/>
      <c r="I1142" s="131"/>
      <c r="J1142" s="131"/>
      <c r="K1142" s="131"/>
      <c r="L1142" s="131"/>
      <c r="M1142" s="131"/>
      <c r="N1142" s="131"/>
      <c r="O1142" s="131"/>
      <c r="P1142" s="131"/>
      <c r="Q1142" s="170"/>
      <c r="R1142" s="170"/>
      <c r="S1142" s="170"/>
      <c r="T1142" s="170"/>
      <c r="U1142" s="170"/>
      <c r="V1142" s="170"/>
      <c r="W1142" s="170"/>
      <c r="X1142" s="131"/>
      <c r="Y1142"/>
      <c r="AB1142"/>
      <c r="AC1142"/>
      <c r="AD1142"/>
      <c r="AE1142"/>
      <c r="AF1142"/>
      <c r="AG1142"/>
      <c r="AH1142"/>
      <c r="AI1142"/>
      <c r="AJ1142"/>
      <c r="AK1142"/>
    </row>
    <row r="1143" spans="1:37" x14ac:dyDescent="0.25">
      <c r="A1143" s="131"/>
      <c r="B1143" s="131"/>
      <c r="C1143" s="131"/>
      <c r="D1143" s="131"/>
      <c r="E1143" s="131"/>
      <c r="F1143" s="131"/>
      <c r="G1143" s="131"/>
      <c r="H1143" s="131"/>
      <c r="I1143" s="131"/>
      <c r="J1143" s="131"/>
      <c r="K1143" s="131"/>
      <c r="L1143" s="131"/>
      <c r="M1143" s="131"/>
      <c r="N1143" s="131"/>
      <c r="O1143" s="131"/>
      <c r="P1143" s="131"/>
      <c r="Q1143" s="170"/>
      <c r="R1143" s="170"/>
      <c r="S1143" s="170"/>
      <c r="T1143" s="170"/>
      <c r="U1143" s="170"/>
      <c r="V1143" s="170"/>
      <c r="W1143" s="170"/>
      <c r="X1143" s="131"/>
      <c r="Y1143"/>
      <c r="AB1143"/>
      <c r="AC1143"/>
      <c r="AD1143"/>
      <c r="AE1143"/>
      <c r="AF1143"/>
      <c r="AG1143"/>
      <c r="AH1143"/>
      <c r="AI1143"/>
      <c r="AJ1143"/>
      <c r="AK1143"/>
    </row>
    <row r="1144" spans="1:37" x14ac:dyDescent="0.25">
      <c r="A1144" s="131"/>
      <c r="B1144" s="131"/>
      <c r="C1144" s="131"/>
      <c r="D1144" s="131"/>
      <c r="E1144" s="131"/>
      <c r="F1144" s="131"/>
      <c r="G1144" s="131"/>
      <c r="H1144" s="131"/>
      <c r="I1144" s="131"/>
      <c r="J1144" s="131"/>
      <c r="K1144" s="131"/>
      <c r="L1144" s="131"/>
      <c r="M1144" s="131"/>
      <c r="N1144" s="131"/>
      <c r="O1144" s="131"/>
      <c r="P1144" s="131"/>
      <c r="Q1144" s="170"/>
      <c r="R1144" s="170"/>
      <c r="S1144" s="170"/>
      <c r="T1144" s="170"/>
      <c r="U1144" s="170"/>
      <c r="V1144" s="170"/>
      <c r="W1144" s="170"/>
      <c r="X1144" s="131"/>
      <c r="Y1144"/>
      <c r="AB1144"/>
      <c r="AC1144"/>
      <c r="AD1144"/>
      <c r="AE1144"/>
      <c r="AF1144"/>
      <c r="AG1144"/>
      <c r="AH1144"/>
      <c r="AI1144"/>
      <c r="AJ1144"/>
      <c r="AK1144"/>
    </row>
    <row r="1145" spans="1:37" x14ac:dyDescent="0.25">
      <c r="A1145" s="131"/>
      <c r="B1145" s="131"/>
      <c r="C1145" s="131"/>
      <c r="D1145" s="131"/>
      <c r="E1145" s="131"/>
      <c r="F1145" s="131"/>
      <c r="G1145" s="131"/>
      <c r="H1145" s="131"/>
      <c r="I1145" s="131"/>
      <c r="J1145" s="131"/>
      <c r="K1145" s="131"/>
      <c r="L1145" s="131"/>
      <c r="M1145" s="131"/>
      <c r="N1145" s="131"/>
      <c r="O1145" s="131"/>
      <c r="P1145" s="131"/>
      <c r="Q1145" s="170"/>
      <c r="R1145" s="170"/>
      <c r="S1145" s="170"/>
      <c r="T1145" s="170"/>
      <c r="U1145" s="170"/>
      <c r="V1145" s="170"/>
      <c r="W1145" s="170"/>
      <c r="X1145" s="131"/>
      <c r="Y1145"/>
      <c r="AB1145"/>
      <c r="AC1145"/>
      <c r="AD1145"/>
      <c r="AE1145"/>
      <c r="AF1145"/>
      <c r="AG1145"/>
      <c r="AH1145"/>
      <c r="AI1145"/>
      <c r="AJ1145"/>
      <c r="AK1145"/>
    </row>
    <row r="1146" spans="1:37" x14ac:dyDescent="0.25">
      <c r="A1146" s="131"/>
      <c r="B1146" s="131"/>
      <c r="C1146" s="131"/>
      <c r="D1146" s="131"/>
      <c r="E1146" s="131"/>
      <c r="F1146" s="131"/>
      <c r="G1146" s="131"/>
      <c r="H1146" s="131"/>
      <c r="I1146" s="131"/>
      <c r="J1146" s="131"/>
      <c r="K1146" s="131"/>
      <c r="L1146" s="131"/>
      <c r="M1146" s="131"/>
      <c r="N1146" s="131"/>
      <c r="O1146" s="131"/>
      <c r="P1146" s="131"/>
      <c r="Q1146" s="170"/>
      <c r="R1146" s="170"/>
      <c r="S1146" s="170"/>
      <c r="T1146" s="170"/>
      <c r="U1146" s="170"/>
      <c r="V1146" s="170"/>
      <c r="W1146" s="170"/>
      <c r="X1146" s="131"/>
      <c r="Y1146"/>
      <c r="AB1146"/>
      <c r="AC1146"/>
      <c r="AD1146"/>
      <c r="AE1146"/>
      <c r="AF1146"/>
      <c r="AG1146"/>
      <c r="AH1146"/>
      <c r="AI1146"/>
      <c r="AJ1146"/>
      <c r="AK1146"/>
    </row>
    <row r="1147" spans="1:37" x14ac:dyDescent="0.25">
      <c r="A1147" s="131"/>
      <c r="B1147" s="131"/>
      <c r="C1147" s="131"/>
      <c r="D1147" s="131"/>
      <c r="E1147" s="131"/>
      <c r="F1147" s="131"/>
      <c r="G1147" s="131"/>
      <c r="H1147" s="131"/>
      <c r="I1147" s="131"/>
      <c r="J1147" s="131"/>
      <c r="K1147" s="131"/>
      <c r="L1147" s="131"/>
      <c r="M1147" s="131"/>
      <c r="N1147" s="131"/>
      <c r="O1147" s="131"/>
      <c r="P1147" s="131"/>
      <c r="Q1147" s="170"/>
      <c r="R1147" s="170"/>
      <c r="S1147" s="170"/>
      <c r="T1147" s="170"/>
      <c r="U1147" s="170"/>
      <c r="V1147" s="170"/>
      <c r="W1147" s="170"/>
      <c r="X1147" s="131"/>
      <c r="Y1147"/>
      <c r="AB1147"/>
      <c r="AC1147"/>
      <c r="AD1147"/>
      <c r="AE1147"/>
      <c r="AF1147"/>
      <c r="AG1147"/>
      <c r="AH1147"/>
      <c r="AI1147"/>
      <c r="AJ1147"/>
      <c r="AK1147"/>
    </row>
    <row r="1148" spans="1:37" x14ac:dyDescent="0.25">
      <c r="A1148" s="131"/>
      <c r="B1148" s="131"/>
      <c r="C1148" s="131"/>
      <c r="D1148" s="131"/>
      <c r="E1148" s="131"/>
      <c r="F1148" s="131"/>
      <c r="G1148" s="131"/>
      <c r="H1148" s="131"/>
      <c r="I1148" s="131"/>
      <c r="J1148" s="131"/>
      <c r="K1148" s="131"/>
      <c r="L1148" s="131"/>
      <c r="M1148" s="131"/>
      <c r="N1148" s="131"/>
      <c r="O1148" s="131"/>
      <c r="P1148" s="131"/>
      <c r="Q1148" s="170"/>
      <c r="R1148" s="170"/>
      <c r="S1148" s="170"/>
      <c r="T1148" s="170"/>
      <c r="U1148" s="170"/>
      <c r="V1148" s="170"/>
      <c r="W1148" s="170"/>
      <c r="X1148" s="131"/>
      <c r="Y1148"/>
      <c r="AB1148"/>
      <c r="AC1148"/>
      <c r="AD1148"/>
      <c r="AE1148"/>
      <c r="AF1148"/>
      <c r="AG1148"/>
      <c r="AH1148"/>
      <c r="AI1148"/>
      <c r="AJ1148"/>
      <c r="AK1148"/>
    </row>
    <row r="1149" spans="1:37" x14ac:dyDescent="0.25">
      <c r="A1149" s="131"/>
      <c r="B1149" s="131"/>
      <c r="C1149" s="131"/>
      <c r="D1149" s="131"/>
      <c r="E1149" s="131"/>
      <c r="F1149" s="131"/>
      <c r="G1149" s="131"/>
      <c r="H1149" s="131"/>
      <c r="I1149" s="131"/>
      <c r="J1149" s="131"/>
      <c r="K1149" s="131"/>
      <c r="L1149" s="131"/>
      <c r="M1149" s="131"/>
      <c r="N1149" s="131"/>
      <c r="O1149" s="131"/>
      <c r="P1149" s="131"/>
      <c r="Q1149" s="170"/>
      <c r="R1149" s="170"/>
      <c r="S1149" s="170"/>
      <c r="T1149" s="170"/>
      <c r="U1149" s="170"/>
      <c r="V1149" s="170"/>
      <c r="W1149" s="170"/>
      <c r="X1149" s="131"/>
      <c r="Y1149"/>
      <c r="AB1149"/>
      <c r="AC1149"/>
      <c r="AD1149"/>
      <c r="AE1149"/>
      <c r="AF1149"/>
      <c r="AG1149"/>
      <c r="AH1149"/>
      <c r="AI1149"/>
      <c r="AJ1149"/>
      <c r="AK1149"/>
    </row>
    <row r="1150" spans="1:37" x14ac:dyDescent="0.25">
      <c r="A1150" s="131"/>
      <c r="B1150" s="131"/>
      <c r="C1150" s="131"/>
      <c r="D1150" s="131"/>
      <c r="E1150" s="131"/>
      <c r="F1150" s="131"/>
      <c r="G1150" s="131"/>
      <c r="H1150" s="131"/>
      <c r="I1150" s="131"/>
      <c r="J1150" s="131"/>
      <c r="K1150" s="131"/>
      <c r="L1150" s="131"/>
      <c r="M1150" s="131"/>
      <c r="N1150" s="131"/>
      <c r="O1150" s="131"/>
      <c r="P1150" s="131"/>
      <c r="Q1150" s="170"/>
      <c r="R1150" s="170"/>
      <c r="S1150" s="170"/>
      <c r="T1150" s="170"/>
      <c r="U1150" s="170"/>
      <c r="V1150" s="170"/>
      <c r="W1150" s="170"/>
      <c r="X1150" s="131"/>
      <c r="Y1150"/>
      <c r="AB1150"/>
      <c r="AC1150"/>
      <c r="AD1150"/>
      <c r="AE1150"/>
      <c r="AF1150"/>
      <c r="AG1150"/>
      <c r="AH1150"/>
      <c r="AI1150"/>
      <c r="AJ1150"/>
      <c r="AK1150"/>
    </row>
    <row r="1151" spans="1:37" x14ac:dyDescent="0.25">
      <c r="A1151" s="131"/>
      <c r="B1151" s="131"/>
      <c r="C1151" s="131"/>
      <c r="D1151" s="131"/>
      <c r="E1151" s="131"/>
      <c r="F1151" s="131"/>
      <c r="G1151" s="131"/>
      <c r="H1151" s="131"/>
      <c r="I1151" s="131"/>
      <c r="J1151" s="131"/>
      <c r="K1151" s="131"/>
      <c r="L1151" s="131"/>
      <c r="M1151" s="131"/>
      <c r="N1151" s="131"/>
      <c r="O1151" s="131"/>
      <c r="P1151" s="131"/>
      <c r="Q1151" s="170"/>
      <c r="R1151" s="170"/>
      <c r="S1151" s="170"/>
      <c r="T1151" s="170"/>
      <c r="U1151" s="170"/>
      <c r="V1151" s="170"/>
      <c r="W1151" s="170"/>
      <c r="X1151" s="131"/>
      <c r="Y1151"/>
      <c r="AB1151"/>
      <c r="AC1151"/>
      <c r="AD1151"/>
      <c r="AE1151"/>
      <c r="AF1151"/>
      <c r="AG1151"/>
      <c r="AH1151"/>
      <c r="AI1151"/>
      <c r="AJ1151"/>
      <c r="AK1151"/>
    </row>
    <row r="1152" spans="1:37" x14ac:dyDescent="0.25">
      <c r="A1152" s="131"/>
      <c r="B1152" s="131"/>
      <c r="C1152" s="131"/>
      <c r="D1152" s="131"/>
      <c r="E1152" s="131"/>
      <c r="F1152" s="131"/>
      <c r="G1152" s="131"/>
      <c r="H1152" s="131"/>
      <c r="I1152" s="131"/>
      <c r="J1152" s="131"/>
      <c r="K1152" s="131"/>
      <c r="L1152" s="131"/>
      <c r="M1152" s="131"/>
      <c r="N1152" s="131"/>
      <c r="O1152" s="131"/>
      <c r="P1152" s="131"/>
      <c r="Q1152" s="170"/>
      <c r="R1152" s="170"/>
      <c r="S1152" s="170"/>
      <c r="T1152" s="170"/>
      <c r="U1152" s="170"/>
      <c r="V1152" s="170"/>
      <c r="W1152" s="170"/>
      <c r="X1152" s="131"/>
      <c r="Y1152"/>
      <c r="AB1152"/>
      <c r="AC1152"/>
      <c r="AD1152"/>
      <c r="AE1152"/>
      <c r="AF1152"/>
      <c r="AG1152"/>
      <c r="AH1152"/>
      <c r="AI1152"/>
      <c r="AJ1152"/>
      <c r="AK1152"/>
    </row>
    <row r="1153" spans="1:37" x14ac:dyDescent="0.25">
      <c r="A1153" s="131"/>
      <c r="B1153" s="131"/>
      <c r="C1153" s="131"/>
      <c r="D1153" s="131"/>
      <c r="E1153" s="131"/>
      <c r="F1153" s="131"/>
      <c r="G1153" s="131"/>
      <c r="H1153" s="131"/>
      <c r="I1153" s="131"/>
      <c r="J1153" s="131"/>
      <c r="K1153" s="131"/>
      <c r="L1153" s="131"/>
      <c r="M1153" s="131"/>
      <c r="N1153" s="131"/>
      <c r="O1153" s="131"/>
      <c r="P1153" s="131"/>
      <c r="Q1153" s="170"/>
      <c r="R1153" s="170"/>
      <c r="S1153" s="170"/>
      <c r="T1153" s="170"/>
      <c r="U1153" s="170"/>
      <c r="V1153" s="170"/>
      <c r="W1153" s="170"/>
      <c r="X1153" s="131"/>
      <c r="Y1153"/>
      <c r="AB1153"/>
      <c r="AC1153"/>
      <c r="AD1153"/>
      <c r="AE1153"/>
      <c r="AF1153"/>
      <c r="AG1153"/>
      <c r="AH1153"/>
      <c r="AI1153"/>
      <c r="AJ1153"/>
      <c r="AK1153"/>
    </row>
    <row r="1154" spans="1:37" x14ac:dyDescent="0.25">
      <c r="A1154" s="131"/>
      <c r="B1154" s="131"/>
      <c r="C1154" s="131"/>
      <c r="D1154" s="131"/>
      <c r="E1154" s="131"/>
      <c r="F1154" s="131"/>
      <c r="G1154" s="131"/>
      <c r="H1154" s="131"/>
      <c r="I1154" s="131"/>
      <c r="J1154" s="131"/>
      <c r="K1154" s="131"/>
      <c r="L1154" s="131"/>
      <c r="M1154" s="131"/>
      <c r="N1154" s="131"/>
      <c r="O1154" s="131"/>
      <c r="P1154" s="131"/>
      <c r="Q1154" s="170"/>
      <c r="R1154" s="170"/>
      <c r="S1154" s="170"/>
      <c r="T1154" s="170"/>
      <c r="U1154" s="170"/>
      <c r="V1154" s="170"/>
      <c r="W1154" s="170"/>
      <c r="X1154" s="131"/>
      <c r="Y1154"/>
      <c r="AB1154"/>
      <c r="AC1154"/>
      <c r="AD1154"/>
      <c r="AE1154"/>
      <c r="AF1154"/>
      <c r="AG1154"/>
      <c r="AH1154"/>
      <c r="AI1154"/>
      <c r="AJ1154"/>
      <c r="AK1154"/>
    </row>
    <row r="1155" spans="1:37" x14ac:dyDescent="0.25">
      <c r="A1155" s="131"/>
      <c r="B1155" s="131"/>
      <c r="C1155" s="131"/>
      <c r="D1155" s="131"/>
      <c r="E1155" s="131"/>
      <c r="F1155" s="131"/>
      <c r="G1155" s="131"/>
      <c r="H1155" s="131"/>
      <c r="I1155" s="131"/>
      <c r="J1155" s="131"/>
      <c r="K1155" s="131"/>
      <c r="L1155" s="131"/>
      <c r="M1155" s="131"/>
      <c r="N1155" s="131"/>
      <c r="O1155" s="131"/>
      <c r="P1155" s="131"/>
      <c r="Q1155" s="170"/>
      <c r="R1155" s="170"/>
      <c r="S1155" s="170"/>
      <c r="T1155" s="170"/>
      <c r="U1155" s="170"/>
      <c r="V1155" s="170"/>
      <c r="W1155" s="170"/>
      <c r="X1155" s="131"/>
      <c r="Y1155"/>
      <c r="AB1155"/>
      <c r="AC1155"/>
      <c r="AD1155"/>
      <c r="AE1155"/>
      <c r="AF1155"/>
      <c r="AG1155"/>
      <c r="AH1155"/>
      <c r="AI1155"/>
      <c r="AJ1155"/>
      <c r="AK1155"/>
    </row>
    <row r="1156" spans="1:37" x14ac:dyDescent="0.25">
      <c r="A1156" s="131"/>
      <c r="B1156" s="131"/>
      <c r="C1156" s="131"/>
      <c r="D1156" s="131"/>
      <c r="E1156" s="131"/>
      <c r="F1156" s="131"/>
      <c r="G1156" s="131"/>
      <c r="H1156" s="131"/>
      <c r="I1156" s="131"/>
      <c r="J1156" s="131"/>
      <c r="K1156" s="131"/>
      <c r="L1156" s="131"/>
      <c r="M1156" s="131"/>
      <c r="N1156" s="131"/>
      <c r="O1156" s="131"/>
      <c r="P1156" s="131"/>
      <c r="Q1156" s="170"/>
      <c r="R1156" s="170"/>
      <c r="S1156" s="170"/>
      <c r="T1156" s="170"/>
      <c r="U1156" s="170"/>
      <c r="V1156" s="170"/>
      <c r="W1156" s="170"/>
      <c r="X1156" s="131"/>
      <c r="Y1156"/>
      <c r="AB1156"/>
      <c r="AC1156"/>
      <c r="AD1156"/>
      <c r="AE1156"/>
      <c r="AF1156"/>
      <c r="AG1156"/>
      <c r="AH1156"/>
      <c r="AI1156"/>
      <c r="AJ1156"/>
      <c r="AK1156"/>
    </row>
    <row r="1157" spans="1:37" x14ac:dyDescent="0.25">
      <c r="A1157" s="131"/>
      <c r="B1157" s="131"/>
      <c r="C1157" s="131"/>
      <c r="D1157" s="131"/>
      <c r="E1157" s="131"/>
      <c r="F1157" s="131"/>
      <c r="G1157" s="131"/>
      <c r="H1157" s="131"/>
      <c r="I1157" s="131"/>
      <c r="J1157" s="131"/>
      <c r="K1157" s="131"/>
      <c r="L1157" s="131"/>
      <c r="M1157" s="131"/>
      <c r="N1157" s="131"/>
      <c r="O1157" s="131"/>
      <c r="P1157" s="131"/>
      <c r="Q1157" s="170"/>
      <c r="R1157" s="170"/>
      <c r="S1157" s="170"/>
      <c r="T1157" s="170"/>
      <c r="U1157" s="170"/>
      <c r="V1157" s="170"/>
      <c r="W1157" s="170"/>
      <c r="X1157" s="131"/>
      <c r="Y1157"/>
      <c r="AB1157"/>
      <c r="AC1157"/>
      <c r="AD1157"/>
      <c r="AE1157"/>
      <c r="AF1157"/>
      <c r="AG1157"/>
      <c r="AH1157"/>
      <c r="AI1157"/>
      <c r="AJ1157"/>
      <c r="AK1157"/>
    </row>
    <row r="1158" spans="1:37" x14ac:dyDescent="0.25">
      <c r="A1158" s="131"/>
      <c r="B1158" s="131"/>
      <c r="C1158" s="131"/>
      <c r="D1158" s="131"/>
      <c r="E1158" s="131"/>
      <c r="F1158" s="131"/>
      <c r="G1158" s="131"/>
      <c r="H1158" s="131"/>
      <c r="I1158" s="131"/>
      <c r="J1158" s="131"/>
      <c r="K1158" s="131"/>
      <c r="L1158" s="131"/>
      <c r="M1158" s="131"/>
      <c r="N1158" s="131"/>
      <c r="O1158" s="131"/>
      <c r="P1158" s="131"/>
      <c r="Q1158" s="170"/>
      <c r="R1158" s="170"/>
      <c r="S1158" s="170"/>
      <c r="T1158" s="170"/>
      <c r="U1158" s="170"/>
      <c r="V1158" s="170"/>
      <c r="W1158" s="170"/>
      <c r="X1158" s="131"/>
      <c r="Y1158"/>
      <c r="AB1158"/>
      <c r="AC1158"/>
      <c r="AD1158"/>
      <c r="AE1158"/>
      <c r="AF1158"/>
      <c r="AG1158"/>
      <c r="AH1158"/>
      <c r="AI1158"/>
      <c r="AJ1158"/>
      <c r="AK1158"/>
    </row>
    <row r="1159" spans="1:37" x14ac:dyDescent="0.25">
      <c r="A1159" s="131"/>
      <c r="B1159" s="131"/>
      <c r="C1159" s="131"/>
      <c r="D1159" s="131"/>
      <c r="E1159" s="131"/>
      <c r="F1159" s="131"/>
      <c r="G1159" s="131"/>
      <c r="H1159" s="131"/>
      <c r="I1159" s="131"/>
      <c r="J1159" s="131"/>
      <c r="K1159" s="131"/>
      <c r="L1159" s="131"/>
      <c r="M1159" s="131"/>
      <c r="N1159" s="131"/>
      <c r="O1159" s="131"/>
      <c r="P1159" s="131"/>
      <c r="Q1159" s="170"/>
      <c r="R1159" s="170"/>
      <c r="S1159" s="170"/>
      <c r="T1159" s="170"/>
      <c r="U1159" s="170"/>
      <c r="V1159" s="170"/>
      <c r="W1159" s="170"/>
      <c r="X1159" s="131"/>
      <c r="Y1159"/>
      <c r="AB1159"/>
      <c r="AC1159"/>
      <c r="AD1159"/>
      <c r="AE1159"/>
      <c r="AF1159"/>
      <c r="AG1159"/>
      <c r="AH1159"/>
      <c r="AI1159"/>
      <c r="AJ1159"/>
      <c r="AK1159"/>
    </row>
    <row r="1160" spans="1:37" x14ac:dyDescent="0.25">
      <c r="A1160" s="131"/>
      <c r="B1160" s="131"/>
      <c r="C1160" s="131"/>
      <c r="D1160" s="131"/>
      <c r="E1160" s="131"/>
      <c r="F1160" s="131"/>
      <c r="G1160" s="131"/>
      <c r="H1160" s="131"/>
      <c r="I1160" s="131"/>
      <c r="J1160" s="131"/>
      <c r="K1160" s="131"/>
      <c r="L1160" s="131"/>
      <c r="M1160" s="131"/>
      <c r="N1160" s="131"/>
      <c r="O1160" s="131"/>
      <c r="P1160" s="131"/>
      <c r="Q1160" s="170"/>
      <c r="R1160" s="170"/>
      <c r="S1160" s="170"/>
      <c r="T1160" s="170"/>
      <c r="U1160" s="170"/>
      <c r="V1160" s="170"/>
      <c r="W1160" s="170"/>
      <c r="X1160" s="131"/>
      <c r="Y1160"/>
      <c r="AB1160"/>
      <c r="AC1160"/>
      <c r="AD1160"/>
      <c r="AE1160"/>
      <c r="AF1160"/>
      <c r="AG1160"/>
      <c r="AH1160"/>
      <c r="AI1160"/>
      <c r="AJ1160"/>
      <c r="AK1160"/>
    </row>
    <row r="1161" spans="1:37" x14ac:dyDescent="0.25">
      <c r="A1161" s="131"/>
      <c r="B1161" s="131"/>
      <c r="C1161" s="131"/>
      <c r="D1161" s="131"/>
      <c r="E1161" s="131"/>
      <c r="F1161" s="131"/>
      <c r="G1161" s="131"/>
      <c r="H1161" s="131"/>
      <c r="I1161" s="131"/>
      <c r="J1161" s="131"/>
      <c r="K1161" s="131"/>
      <c r="L1161" s="131"/>
      <c r="M1161" s="131"/>
      <c r="N1161" s="131"/>
      <c r="O1161" s="131"/>
      <c r="P1161" s="131"/>
      <c r="Q1161" s="170"/>
      <c r="R1161" s="170"/>
      <c r="S1161" s="170"/>
      <c r="T1161" s="170"/>
      <c r="U1161" s="170"/>
      <c r="V1161" s="170"/>
      <c r="W1161" s="170"/>
      <c r="X1161" s="131"/>
      <c r="Y1161"/>
      <c r="AB1161"/>
      <c r="AC1161"/>
      <c r="AD1161"/>
      <c r="AE1161"/>
      <c r="AF1161"/>
      <c r="AG1161"/>
      <c r="AH1161"/>
      <c r="AI1161"/>
      <c r="AJ1161"/>
      <c r="AK1161"/>
    </row>
    <row r="1162" spans="1:37" x14ac:dyDescent="0.25">
      <c r="A1162" s="131"/>
      <c r="B1162" s="131"/>
      <c r="C1162" s="131"/>
      <c r="D1162" s="131"/>
      <c r="E1162" s="131"/>
      <c r="F1162" s="131"/>
      <c r="G1162" s="131"/>
      <c r="H1162" s="131"/>
      <c r="I1162" s="131"/>
      <c r="J1162" s="131"/>
      <c r="K1162" s="131"/>
      <c r="L1162" s="131"/>
      <c r="M1162" s="131"/>
      <c r="N1162" s="131"/>
      <c r="O1162" s="131"/>
      <c r="P1162" s="131"/>
      <c r="Q1162" s="170"/>
      <c r="R1162" s="170"/>
      <c r="S1162" s="170"/>
      <c r="T1162" s="170"/>
      <c r="U1162" s="170"/>
      <c r="V1162" s="170"/>
      <c r="W1162" s="170"/>
      <c r="X1162" s="131"/>
      <c r="Y1162"/>
      <c r="AB1162"/>
      <c r="AC1162"/>
      <c r="AD1162"/>
      <c r="AE1162"/>
      <c r="AF1162"/>
      <c r="AG1162"/>
      <c r="AH1162"/>
      <c r="AI1162"/>
      <c r="AJ1162"/>
      <c r="AK1162"/>
    </row>
    <row r="1163" spans="1:37" x14ac:dyDescent="0.25">
      <c r="A1163" s="131"/>
      <c r="B1163" s="131"/>
      <c r="C1163" s="131"/>
      <c r="D1163" s="131"/>
      <c r="E1163" s="131"/>
      <c r="F1163" s="131"/>
      <c r="G1163" s="131"/>
      <c r="H1163" s="131"/>
      <c r="I1163" s="131"/>
      <c r="J1163" s="131"/>
      <c r="K1163" s="131"/>
      <c r="L1163" s="131"/>
      <c r="M1163" s="131"/>
      <c r="N1163" s="131"/>
      <c r="O1163" s="131"/>
      <c r="P1163" s="131"/>
      <c r="Q1163" s="170"/>
      <c r="R1163" s="170"/>
      <c r="S1163" s="170"/>
      <c r="T1163" s="170"/>
      <c r="U1163" s="170"/>
      <c r="V1163" s="170"/>
      <c r="W1163" s="170"/>
      <c r="X1163" s="131"/>
      <c r="Y1163"/>
      <c r="AB1163"/>
      <c r="AC1163"/>
      <c r="AD1163"/>
      <c r="AE1163"/>
      <c r="AF1163"/>
      <c r="AG1163"/>
      <c r="AH1163"/>
      <c r="AI1163"/>
      <c r="AJ1163"/>
      <c r="AK1163"/>
    </row>
    <row r="1164" spans="1:37" x14ac:dyDescent="0.25">
      <c r="A1164" s="131"/>
      <c r="B1164" s="131"/>
      <c r="C1164" s="131"/>
      <c r="D1164" s="131"/>
      <c r="E1164" s="131"/>
      <c r="F1164" s="131"/>
      <c r="G1164" s="131"/>
      <c r="H1164" s="131"/>
      <c r="I1164" s="131"/>
      <c r="J1164" s="131"/>
      <c r="K1164" s="131"/>
      <c r="L1164" s="131"/>
      <c r="M1164" s="131"/>
      <c r="N1164" s="131"/>
      <c r="O1164" s="131"/>
      <c r="P1164" s="131"/>
      <c r="Q1164" s="170"/>
      <c r="R1164" s="170"/>
      <c r="S1164" s="170"/>
      <c r="T1164" s="170"/>
      <c r="U1164" s="170"/>
      <c r="V1164" s="170"/>
      <c r="W1164" s="170"/>
      <c r="X1164" s="131"/>
      <c r="Y1164"/>
      <c r="AB1164"/>
      <c r="AC1164"/>
      <c r="AD1164"/>
      <c r="AE1164"/>
      <c r="AF1164"/>
      <c r="AG1164"/>
      <c r="AH1164"/>
      <c r="AI1164"/>
      <c r="AJ1164"/>
      <c r="AK1164"/>
    </row>
    <row r="1165" spans="1:37" x14ac:dyDescent="0.25">
      <c r="A1165" s="131"/>
      <c r="B1165" s="131"/>
      <c r="C1165" s="131"/>
      <c r="D1165" s="131"/>
      <c r="E1165" s="131"/>
      <c r="F1165" s="131"/>
      <c r="G1165" s="131"/>
      <c r="H1165" s="131"/>
      <c r="I1165" s="131"/>
      <c r="J1165" s="131"/>
      <c r="K1165" s="131"/>
      <c r="L1165" s="131"/>
      <c r="M1165" s="131"/>
      <c r="N1165" s="131"/>
      <c r="O1165" s="131"/>
      <c r="P1165" s="131"/>
      <c r="Q1165" s="170"/>
      <c r="R1165" s="170"/>
      <c r="S1165" s="170"/>
      <c r="T1165" s="170"/>
      <c r="U1165" s="170"/>
      <c r="V1165" s="170"/>
      <c r="W1165" s="170"/>
      <c r="X1165" s="131"/>
      <c r="Y1165"/>
      <c r="AB1165"/>
      <c r="AC1165"/>
      <c r="AD1165"/>
      <c r="AE1165"/>
      <c r="AF1165"/>
      <c r="AG1165"/>
      <c r="AH1165"/>
      <c r="AI1165"/>
      <c r="AJ1165"/>
      <c r="AK1165"/>
    </row>
    <row r="1166" spans="1:37" x14ac:dyDescent="0.25">
      <c r="A1166" s="131"/>
      <c r="B1166" s="131"/>
      <c r="C1166" s="131"/>
      <c r="D1166" s="131"/>
      <c r="E1166" s="131"/>
      <c r="F1166" s="131"/>
      <c r="G1166" s="131"/>
      <c r="H1166" s="131"/>
      <c r="I1166" s="131"/>
      <c r="J1166" s="131"/>
      <c r="K1166" s="131"/>
      <c r="L1166" s="131"/>
      <c r="M1166" s="131"/>
      <c r="N1166" s="131"/>
      <c r="O1166" s="131"/>
      <c r="P1166" s="131"/>
      <c r="Q1166" s="170"/>
      <c r="R1166" s="170"/>
      <c r="S1166" s="170"/>
      <c r="T1166" s="170"/>
      <c r="U1166" s="170"/>
      <c r="V1166" s="170"/>
      <c r="W1166" s="170"/>
      <c r="X1166" s="131"/>
      <c r="Y1166"/>
      <c r="AB1166"/>
      <c r="AC1166"/>
      <c r="AD1166"/>
      <c r="AE1166"/>
      <c r="AF1166"/>
      <c r="AG1166"/>
      <c r="AH1166"/>
      <c r="AI1166"/>
      <c r="AJ1166"/>
      <c r="AK1166"/>
    </row>
    <row r="1167" spans="1:37" x14ac:dyDescent="0.25">
      <c r="A1167" s="131"/>
      <c r="B1167" s="131"/>
      <c r="C1167" s="131"/>
      <c r="D1167" s="131"/>
      <c r="E1167" s="131"/>
      <c r="F1167" s="131"/>
      <c r="G1167" s="131"/>
      <c r="H1167" s="131"/>
      <c r="I1167" s="131"/>
      <c r="J1167" s="131"/>
      <c r="K1167" s="131"/>
      <c r="L1167" s="131"/>
      <c r="M1167" s="131"/>
      <c r="N1167" s="131"/>
      <c r="O1167" s="131"/>
      <c r="P1167" s="131"/>
      <c r="Q1167" s="170"/>
      <c r="R1167" s="170"/>
      <c r="S1167" s="170"/>
      <c r="T1167" s="170"/>
      <c r="U1167" s="170"/>
      <c r="V1167" s="170"/>
      <c r="W1167" s="170"/>
      <c r="X1167" s="131"/>
      <c r="Y1167"/>
      <c r="AB1167"/>
      <c r="AC1167"/>
      <c r="AD1167"/>
      <c r="AE1167"/>
      <c r="AF1167"/>
      <c r="AG1167"/>
      <c r="AH1167"/>
      <c r="AI1167"/>
      <c r="AJ1167"/>
      <c r="AK1167"/>
    </row>
    <row r="1168" spans="1:37" x14ac:dyDescent="0.25">
      <c r="A1168" s="131"/>
      <c r="B1168" s="131"/>
      <c r="C1168" s="131"/>
      <c r="D1168" s="131"/>
      <c r="E1168" s="131"/>
      <c r="F1168" s="131"/>
      <c r="G1168" s="131"/>
      <c r="H1168" s="131"/>
      <c r="I1168" s="131"/>
      <c r="J1168" s="131"/>
      <c r="K1168" s="131"/>
      <c r="L1168" s="131"/>
      <c r="M1168" s="131"/>
      <c r="N1168" s="131"/>
      <c r="O1168" s="131"/>
      <c r="P1168" s="131"/>
      <c r="Q1168" s="170"/>
      <c r="R1168" s="170"/>
      <c r="S1168" s="170"/>
      <c r="T1168" s="170"/>
      <c r="U1168" s="170"/>
      <c r="V1168" s="170"/>
      <c r="W1168" s="170"/>
      <c r="X1168" s="131"/>
      <c r="Y1168"/>
      <c r="AB1168"/>
      <c r="AC1168"/>
      <c r="AD1168"/>
      <c r="AE1168"/>
      <c r="AF1168"/>
      <c r="AG1168"/>
      <c r="AH1168"/>
      <c r="AI1168"/>
      <c r="AJ1168"/>
      <c r="AK1168"/>
    </row>
    <row r="1169" spans="1:37" x14ac:dyDescent="0.25">
      <c r="A1169" s="131"/>
      <c r="B1169" s="131"/>
      <c r="C1169" s="131"/>
      <c r="D1169" s="131"/>
      <c r="E1169" s="131"/>
      <c r="F1169" s="131"/>
      <c r="G1169" s="131"/>
      <c r="H1169" s="131"/>
      <c r="I1169" s="131"/>
      <c r="J1169" s="131"/>
      <c r="K1169" s="131"/>
      <c r="L1169" s="131"/>
      <c r="M1169" s="131"/>
      <c r="N1169" s="131"/>
      <c r="O1169" s="131"/>
      <c r="P1169" s="131"/>
      <c r="Q1169" s="170"/>
      <c r="R1169" s="170"/>
      <c r="S1169" s="170"/>
      <c r="T1169" s="170"/>
      <c r="U1169" s="170"/>
      <c r="V1169" s="170"/>
      <c r="W1169" s="170"/>
      <c r="X1169" s="131"/>
      <c r="Y1169"/>
      <c r="AB1169"/>
      <c r="AC1169"/>
      <c r="AD1169"/>
      <c r="AE1169"/>
      <c r="AF1169"/>
      <c r="AG1169"/>
      <c r="AH1169"/>
      <c r="AI1169"/>
      <c r="AJ1169"/>
      <c r="AK1169"/>
    </row>
    <row r="1170" spans="1:37" x14ac:dyDescent="0.25">
      <c r="A1170" s="131"/>
      <c r="B1170" s="131"/>
      <c r="C1170" s="131"/>
      <c r="D1170" s="131"/>
      <c r="E1170" s="131"/>
      <c r="F1170" s="131"/>
      <c r="G1170" s="131"/>
      <c r="H1170" s="131"/>
      <c r="I1170" s="131"/>
      <c r="J1170" s="131"/>
      <c r="K1170" s="131"/>
      <c r="L1170" s="131"/>
      <c r="M1170" s="131"/>
      <c r="N1170" s="131"/>
      <c r="O1170" s="131"/>
      <c r="P1170" s="131"/>
      <c r="Q1170" s="170"/>
      <c r="R1170" s="170"/>
      <c r="S1170" s="170"/>
      <c r="T1170" s="170"/>
      <c r="U1170" s="170"/>
      <c r="V1170" s="170"/>
      <c r="W1170" s="170"/>
      <c r="X1170" s="131"/>
      <c r="Y1170"/>
      <c r="AB1170"/>
      <c r="AC1170"/>
      <c r="AD1170"/>
      <c r="AE1170"/>
      <c r="AF1170"/>
      <c r="AG1170"/>
      <c r="AH1170"/>
      <c r="AI1170"/>
      <c r="AJ1170"/>
      <c r="AK1170"/>
    </row>
    <row r="1171" spans="1:37" x14ac:dyDescent="0.25">
      <c r="A1171" s="131"/>
      <c r="B1171" s="131"/>
      <c r="C1171" s="131"/>
      <c r="D1171" s="131"/>
      <c r="E1171" s="131"/>
      <c r="F1171" s="131"/>
      <c r="G1171" s="131"/>
      <c r="H1171" s="131"/>
      <c r="I1171" s="131"/>
      <c r="J1171" s="131"/>
      <c r="K1171" s="131"/>
      <c r="L1171" s="131"/>
      <c r="M1171" s="131"/>
      <c r="N1171" s="131"/>
      <c r="O1171" s="131"/>
      <c r="P1171" s="131"/>
      <c r="Q1171" s="170"/>
      <c r="R1171" s="170"/>
      <c r="S1171" s="170"/>
      <c r="T1171" s="170"/>
      <c r="U1171" s="170"/>
      <c r="V1171" s="170"/>
      <c r="W1171" s="170"/>
      <c r="X1171" s="131"/>
      <c r="Y1171"/>
      <c r="AB1171"/>
      <c r="AC1171"/>
      <c r="AD1171"/>
      <c r="AE1171"/>
      <c r="AF1171"/>
      <c r="AG1171"/>
      <c r="AH1171"/>
      <c r="AI1171"/>
      <c r="AJ1171"/>
      <c r="AK1171"/>
    </row>
    <row r="1172" spans="1:37" x14ac:dyDescent="0.25">
      <c r="A1172" s="131"/>
      <c r="B1172" s="131"/>
      <c r="C1172" s="131"/>
      <c r="D1172" s="131"/>
      <c r="E1172" s="131"/>
      <c r="F1172" s="131"/>
      <c r="G1172" s="131"/>
      <c r="H1172" s="131"/>
      <c r="I1172" s="131"/>
      <c r="J1172" s="131"/>
      <c r="K1172" s="131"/>
      <c r="L1172" s="131"/>
      <c r="M1172" s="131"/>
      <c r="N1172" s="131"/>
      <c r="O1172" s="131"/>
      <c r="P1172" s="131"/>
      <c r="Q1172" s="170"/>
      <c r="R1172" s="170"/>
      <c r="S1172" s="170"/>
      <c r="T1172" s="170"/>
      <c r="U1172" s="170"/>
      <c r="V1172" s="170"/>
      <c r="W1172" s="170"/>
      <c r="X1172" s="131"/>
      <c r="Y1172"/>
      <c r="AB1172"/>
      <c r="AC1172"/>
      <c r="AD1172"/>
      <c r="AE1172"/>
      <c r="AF1172"/>
      <c r="AG1172"/>
      <c r="AH1172"/>
      <c r="AI1172"/>
      <c r="AJ1172"/>
      <c r="AK1172"/>
    </row>
    <row r="1173" spans="1:37" x14ac:dyDescent="0.25">
      <c r="A1173" s="131"/>
      <c r="B1173" s="131"/>
      <c r="C1173" s="131"/>
      <c r="D1173" s="131"/>
      <c r="E1173" s="131"/>
      <c r="F1173" s="131"/>
      <c r="G1173" s="131"/>
      <c r="H1173" s="131"/>
      <c r="I1173" s="131"/>
      <c r="J1173" s="131"/>
      <c r="K1173" s="131"/>
      <c r="L1173" s="131"/>
      <c r="M1173" s="131"/>
      <c r="N1173" s="131"/>
      <c r="O1173" s="131"/>
      <c r="P1173" s="131"/>
      <c r="Q1173" s="170"/>
      <c r="R1173" s="170"/>
      <c r="S1173" s="170"/>
      <c r="T1173" s="170"/>
      <c r="U1173" s="170"/>
      <c r="V1173" s="170"/>
      <c r="W1173" s="170"/>
      <c r="X1173" s="131"/>
      <c r="Y1173"/>
      <c r="AB1173"/>
      <c r="AC1173"/>
      <c r="AD1173"/>
      <c r="AE1173"/>
      <c r="AF1173"/>
      <c r="AG1173"/>
      <c r="AH1173"/>
      <c r="AI1173"/>
      <c r="AJ1173"/>
      <c r="AK1173"/>
    </row>
    <row r="1174" spans="1:37" x14ac:dyDescent="0.25">
      <c r="A1174" s="131"/>
      <c r="B1174" s="131"/>
      <c r="C1174" s="131"/>
      <c r="D1174" s="131"/>
      <c r="E1174" s="131"/>
      <c r="F1174" s="131"/>
      <c r="G1174" s="131"/>
      <c r="H1174" s="131"/>
      <c r="I1174" s="131"/>
      <c r="J1174" s="131"/>
      <c r="K1174" s="131"/>
      <c r="L1174" s="131"/>
      <c r="M1174" s="131"/>
      <c r="N1174" s="131"/>
      <c r="O1174" s="131"/>
      <c r="P1174" s="131"/>
      <c r="Q1174" s="170"/>
      <c r="R1174" s="170"/>
      <c r="S1174" s="170"/>
      <c r="T1174" s="170"/>
      <c r="U1174" s="170"/>
      <c r="V1174" s="170"/>
      <c r="W1174" s="170"/>
      <c r="X1174" s="131"/>
      <c r="Y1174"/>
      <c r="AB1174"/>
      <c r="AC1174"/>
      <c r="AD1174"/>
      <c r="AE1174"/>
      <c r="AF1174"/>
      <c r="AG1174"/>
      <c r="AH1174"/>
      <c r="AI1174"/>
      <c r="AJ1174"/>
      <c r="AK1174"/>
    </row>
    <row r="1175" spans="1:37" x14ac:dyDescent="0.25">
      <c r="A1175" s="131"/>
      <c r="B1175" s="131"/>
      <c r="C1175" s="131"/>
      <c r="D1175" s="131"/>
      <c r="E1175" s="131"/>
      <c r="F1175" s="131"/>
      <c r="G1175" s="131"/>
      <c r="H1175" s="131"/>
      <c r="I1175" s="131"/>
      <c r="J1175" s="131"/>
      <c r="K1175" s="131"/>
      <c r="L1175" s="131"/>
      <c r="M1175" s="131"/>
      <c r="N1175" s="131"/>
      <c r="O1175" s="131"/>
      <c r="P1175" s="131"/>
      <c r="Q1175" s="170"/>
      <c r="R1175" s="170"/>
      <c r="S1175" s="170"/>
      <c r="T1175" s="170"/>
      <c r="U1175" s="170"/>
      <c r="V1175" s="170"/>
      <c r="W1175" s="170"/>
      <c r="X1175" s="131"/>
      <c r="Y1175"/>
      <c r="AB1175"/>
      <c r="AC1175"/>
      <c r="AD1175"/>
      <c r="AE1175"/>
      <c r="AF1175"/>
      <c r="AG1175"/>
      <c r="AH1175"/>
      <c r="AI1175"/>
      <c r="AJ1175"/>
      <c r="AK1175"/>
    </row>
    <row r="1176" spans="1:37" x14ac:dyDescent="0.25">
      <c r="A1176" s="131"/>
      <c r="B1176" s="131"/>
      <c r="C1176" s="131"/>
      <c r="D1176" s="131"/>
      <c r="E1176" s="131"/>
      <c r="F1176" s="131"/>
      <c r="G1176" s="131"/>
      <c r="H1176" s="131"/>
      <c r="I1176" s="131"/>
      <c r="J1176" s="131"/>
      <c r="K1176" s="131"/>
      <c r="L1176" s="131"/>
      <c r="M1176" s="131"/>
      <c r="N1176" s="131"/>
      <c r="O1176" s="131"/>
      <c r="P1176" s="131"/>
      <c r="Q1176" s="170"/>
      <c r="R1176" s="170"/>
      <c r="S1176" s="170"/>
      <c r="T1176" s="170"/>
      <c r="U1176" s="170"/>
      <c r="V1176" s="170"/>
      <c r="W1176" s="170"/>
      <c r="X1176" s="131"/>
      <c r="Y1176"/>
      <c r="AB1176"/>
      <c r="AC1176"/>
      <c r="AD1176"/>
      <c r="AE1176"/>
      <c r="AF1176"/>
      <c r="AG1176"/>
      <c r="AH1176"/>
      <c r="AI1176"/>
      <c r="AJ1176"/>
      <c r="AK1176"/>
    </row>
    <row r="1177" spans="1:37" x14ac:dyDescent="0.25">
      <c r="A1177" s="131"/>
      <c r="B1177" s="131"/>
      <c r="C1177" s="131"/>
      <c r="D1177" s="131"/>
      <c r="E1177" s="131"/>
      <c r="F1177" s="131"/>
      <c r="G1177" s="131"/>
      <c r="H1177" s="131"/>
      <c r="I1177" s="131"/>
      <c r="J1177" s="131"/>
      <c r="K1177" s="131"/>
      <c r="L1177" s="131"/>
      <c r="M1177" s="131"/>
      <c r="N1177" s="131"/>
      <c r="O1177" s="131"/>
      <c r="P1177" s="131"/>
      <c r="Q1177" s="170"/>
      <c r="R1177" s="170"/>
      <c r="S1177" s="170"/>
      <c r="T1177" s="170"/>
      <c r="U1177" s="170"/>
      <c r="V1177" s="170"/>
      <c r="W1177" s="170"/>
      <c r="X1177" s="131"/>
      <c r="Y1177"/>
      <c r="AB1177"/>
      <c r="AC1177"/>
      <c r="AD1177"/>
      <c r="AE1177"/>
      <c r="AF1177"/>
      <c r="AG1177"/>
      <c r="AH1177"/>
      <c r="AI1177"/>
      <c r="AJ1177"/>
      <c r="AK1177"/>
    </row>
    <row r="1178" spans="1:37" x14ac:dyDescent="0.25">
      <c r="A1178" s="131"/>
      <c r="B1178" s="131"/>
      <c r="C1178" s="131"/>
      <c r="D1178" s="131"/>
      <c r="E1178" s="131"/>
      <c r="F1178" s="131"/>
      <c r="G1178" s="131"/>
      <c r="H1178" s="131"/>
      <c r="I1178" s="131"/>
      <c r="J1178" s="131"/>
      <c r="K1178" s="131"/>
      <c r="L1178" s="131"/>
      <c r="M1178" s="131"/>
      <c r="N1178" s="131"/>
      <c r="O1178" s="131"/>
      <c r="P1178" s="131"/>
      <c r="Q1178" s="170"/>
      <c r="R1178" s="170"/>
      <c r="S1178" s="170"/>
      <c r="T1178" s="170"/>
      <c r="U1178" s="170"/>
      <c r="V1178" s="170"/>
      <c r="W1178" s="170"/>
      <c r="X1178" s="131"/>
      <c r="Y1178"/>
      <c r="AB1178"/>
      <c r="AC1178"/>
      <c r="AD1178"/>
      <c r="AE1178"/>
      <c r="AF1178"/>
      <c r="AG1178"/>
      <c r="AH1178"/>
      <c r="AI1178"/>
      <c r="AJ1178"/>
      <c r="AK1178"/>
    </row>
    <row r="1179" spans="1:37" x14ac:dyDescent="0.25">
      <c r="A1179" s="131"/>
      <c r="B1179" s="131"/>
      <c r="C1179" s="131"/>
      <c r="D1179" s="131"/>
      <c r="E1179" s="131"/>
      <c r="F1179" s="131"/>
      <c r="G1179" s="131"/>
      <c r="H1179" s="131"/>
      <c r="I1179" s="131"/>
      <c r="J1179" s="131"/>
      <c r="K1179" s="131"/>
      <c r="L1179" s="131"/>
      <c r="M1179" s="131"/>
      <c r="N1179" s="131"/>
      <c r="O1179" s="131"/>
      <c r="P1179" s="131"/>
      <c r="Q1179" s="170"/>
      <c r="R1179" s="170"/>
      <c r="S1179" s="170"/>
      <c r="T1179" s="170"/>
      <c r="U1179" s="170"/>
      <c r="V1179" s="170"/>
      <c r="W1179" s="170"/>
      <c r="X1179" s="131"/>
      <c r="Y1179"/>
      <c r="AB1179"/>
      <c r="AC1179"/>
      <c r="AD1179"/>
      <c r="AE1179"/>
      <c r="AF1179"/>
      <c r="AG1179"/>
      <c r="AH1179"/>
      <c r="AI1179"/>
      <c r="AJ1179"/>
      <c r="AK1179"/>
    </row>
    <row r="1180" spans="1:37" x14ac:dyDescent="0.25">
      <c r="A1180" s="131"/>
      <c r="B1180" s="131"/>
      <c r="C1180" s="131"/>
      <c r="D1180" s="131"/>
      <c r="E1180" s="131"/>
      <c r="F1180" s="131"/>
      <c r="G1180" s="131"/>
      <c r="H1180" s="131"/>
      <c r="I1180" s="131"/>
      <c r="J1180" s="131"/>
      <c r="K1180" s="131"/>
      <c r="L1180" s="131"/>
      <c r="M1180" s="131"/>
      <c r="N1180" s="131"/>
      <c r="O1180" s="131"/>
      <c r="P1180" s="131"/>
      <c r="Q1180" s="170"/>
      <c r="R1180" s="170"/>
      <c r="S1180" s="170"/>
      <c r="T1180" s="170"/>
      <c r="U1180" s="170"/>
      <c r="V1180" s="170"/>
      <c r="W1180" s="170"/>
      <c r="X1180" s="131"/>
      <c r="Y1180"/>
      <c r="AB1180"/>
      <c r="AC1180"/>
      <c r="AD1180"/>
      <c r="AE1180"/>
      <c r="AF1180"/>
      <c r="AG1180"/>
      <c r="AH1180"/>
      <c r="AI1180"/>
      <c r="AJ1180"/>
      <c r="AK1180"/>
    </row>
    <row r="1181" spans="1:37" x14ac:dyDescent="0.25">
      <c r="A1181" s="131"/>
      <c r="B1181" s="131"/>
      <c r="C1181" s="131"/>
      <c r="D1181" s="131"/>
      <c r="E1181" s="131"/>
      <c r="F1181" s="131"/>
      <c r="G1181" s="131"/>
      <c r="H1181" s="131"/>
      <c r="I1181" s="131"/>
      <c r="J1181" s="131"/>
      <c r="K1181" s="131"/>
      <c r="L1181" s="131"/>
      <c r="M1181" s="131"/>
      <c r="N1181" s="131"/>
      <c r="O1181" s="131"/>
      <c r="P1181" s="131"/>
      <c r="Q1181" s="170"/>
      <c r="R1181" s="170"/>
      <c r="S1181" s="170"/>
      <c r="T1181" s="170"/>
      <c r="U1181" s="170"/>
      <c r="V1181" s="170"/>
      <c r="W1181" s="170"/>
      <c r="X1181" s="131"/>
      <c r="Y1181"/>
      <c r="AB1181"/>
      <c r="AC1181"/>
      <c r="AD1181"/>
      <c r="AE1181"/>
      <c r="AF1181"/>
      <c r="AG1181"/>
      <c r="AH1181"/>
      <c r="AI1181"/>
      <c r="AJ1181"/>
      <c r="AK1181"/>
    </row>
    <row r="1182" spans="1:37" x14ac:dyDescent="0.25">
      <c r="A1182" s="131"/>
      <c r="B1182" s="131"/>
      <c r="C1182" s="131"/>
      <c r="D1182" s="131"/>
      <c r="E1182" s="131"/>
      <c r="F1182" s="131"/>
      <c r="G1182" s="131"/>
      <c r="H1182" s="131"/>
      <c r="I1182" s="131"/>
      <c r="J1182" s="131"/>
      <c r="K1182" s="131"/>
      <c r="L1182" s="131"/>
      <c r="M1182" s="131"/>
      <c r="N1182" s="131"/>
      <c r="O1182" s="131"/>
      <c r="P1182" s="131"/>
      <c r="Q1182" s="170"/>
      <c r="R1182" s="170"/>
      <c r="S1182" s="170"/>
      <c r="T1182" s="170"/>
      <c r="U1182" s="170"/>
      <c r="V1182" s="170"/>
      <c r="W1182" s="170"/>
      <c r="X1182" s="131"/>
      <c r="Y1182"/>
      <c r="AB1182"/>
      <c r="AC1182"/>
      <c r="AD1182"/>
      <c r="AE1182"/>
      <c r="AF1182"/>
      <c r="AG1182"/>
      <c r="AH1182"/>
      <c r="AI1182"/>
      <c r="AJ1182"/>
      <c r="AK1182"/>
    </row>
    <row r="1183" spans="1:37" x14ac:dyDescent="0.25">
      <c r="A1183" s="131"/>
      <c r="B1183" s="131"/>
      <c r="C1183" s="131"/>
      <c r="D1183" s="131"/>
      <c r="E1183" s="131"/>
      <c r="F1183" s="131"/>
      <c r="G1183" s="131"/>
      <c r="H1183" s="131"/>
      <c r="I1183" s="131"/>
      <c r="J1183" s="131"/>
      <c r="K1183" s="131"/>
      <c r="L1183" s="131"/>
      <c r="M1183" s="131"/>
      <c r="N1183" s="131"/>
      <c r="O1183" s="131"/>
      <c r="P1183" s="131"/>
      <c r="Q1183" s="170"/>
      <c r="R1183" s="170"/>
      <c r="S1183" s="170"/>
      <c r="T1183" s="170"/>
      <c r="U1183" s="170"/>
      <c r="V1183" s="170"/>
      <c r="W1183" s="170"/>
      <c r="X1183" s="131"/>
      <c r="Y1183"/>
      <c r="AB1183"/>
      <c r="AC1183"/>
      <c r="AD1183"/>
      <c r="AE1183"/>
      <c r="AF1183"/>
      <c r="AG1183"/>
      <c r="AH1183"/>
      <c r="AI1183"/>
      <c r="AJ1183"/>
      <c r="AK1183"/>
    </row>
    <row r="1184" spans="1:37" x14ac:dyDescent="0.25">
      <c r="A1184" s="131"/>
      <c r="B1184" s="131"/>
      <c r="C1184" s="131"/>
      <c r="D1184" s="131"/>
      <c r="E1184" s="131"/>
      <c r="F1184" s="131"/>
      <c r="G1184" s="131"/>
      <c r="H1184" s="131"/>
      <c r="I1184" s="131"/>
      <c r="J1184" s="131"/>
      <c r="K1184" s="131"/>
      <c r="L1184" s="131"/>
      <c r="M1184" s="131"/>
      <c r="N1184" s="131"/>
      <c r="O1184" s="131"/>
      <c r="P1184" s="131"/>
      <c r="Q1184" s="170"/>
      <c r="R1184" s="170"/>
      <c r="S1184" s="170"/>
      <c r="T1184" s="170"/>
      <c r="U1184" s="170"/>
      <c r="V1184" s="170"/>
      <c r="W1184" s="170"/>
      <c r="X1184" s="131"/>
      <c r="Y1184"/>
      <c r="AB1184"/>
      <c r="AC1184"/>
      <c r="AD1184"/>
      <c r="AE1184"/>
      <c r="AF1184"/>
      <c r="AG1184"/>
      <c r="AH1184"/>
      <c r="AI1184"/>
      <c r="AJ1184"/>
      <c r="AK1184"/>
    </row>
    <row r="1185" spans="1:37" x14ac:dyDescent="0.25">
      <c r="A1185" s="131"/>
      <c r="B1185" s="131"/>
      <c r="C1185" s="131"/>
      <c r="D1185" s="131"/>
      <c r="E1185" s="131"/>
      <c r="F1185" s="131"/>
      <c r="G1185" s="131"/>
      <c r="H1185" s="131"/>
      <c r="I1185" s="131"/>
      <c r="J1185" s="131"/>
      <c r="K1185" s="131"/>
      <c r="L1185" s="131"/>
      <c r="M1185" s="131"/>
      <c r="N1185" s="131"/>
      <c r="O1185" s="131"/>
      <c r="P1185" s="131"/>
      <c r="Q1185" s="170"/>
      <c r="R1185" s="170"/>
      <c r="S1185" s="170"/>
      <c r="T1185" s="170"/>
      <c r="U1185" s="170"/>
      <c r="V1185" s="170"/>
      <c r="W1185" s="170"/>
      <c r="X1185" s="131"/>
      <c r="Y1185"/>
      <c r="AB1185"/>
      <c r="AC1185"/>
      <c r="AD1185"/>
      <c r="AE1185"/>
      <c r="AF1185"/>
      <c r="AG1185"/>
      <c r="AH1185"/>
      <c r="AI1185"/>
      <c r="AJ1185"/>
      <c r="AK1185"/>
    </row>
    <row r="1186" spans="1:37" x14ac:dyDescent="0.25">
      <c r="A1186" s="131"/>
      <c r="B1186" s="131"/>
      <c r="C1186" s="131"/>
      <c r="D1186" s="131"/>
      <c r="E1186" s="131"/>
      <c r="F1186" s="131"/>
      <c r="G1186" s="131"/>
      <c r="H1186" s="131"/>
      <c r="I1186" s="131"/>
      <c r="J1186" s="131"/>
      <c r="K1186" s="131"/>
      <c r="L1186" s="131"/>
      <c r="M1186" s="131"/>
      <c r="N1186" s="131"/>
      <c r="O1186" s="131"/>
      <c r="P1186" s="131"/>
      <c r="Q1186" s="170"/>
      <c r="R1186" s="170"/>
      <c r="S1186" s="170"/>
      <c r="T1186" s="170"/>
      <c r="U1186" s="170"/>
      <c r="V1186" s="170"/>
      <c r="W1186" s="170"/>
      <c r="X1186" s="131"/>
      <c r="Y1186"/>
      <c r="AB1186"/>
      <c r="AC1186"/>
      <c r="AD1186"/>
      <c r="AE1186"/>
      <c r="AF1186"/>
      <c r="AG1186"/>
      <c r="AH1186"/>
      <c r="AI1186"/>
      <c r="AJ1186"/>
      <c r="AK1186"/>
    </row>
    <row r="1187" spans="1:37" x14ac:dyDescent="0.25">
      <c r="A1187" s="131"/>
      <c r="B1187" s="131"/>
      <c r="C1187" s="131"/>
      <c r="D1187" s="131"/>
      <c r="E1187" s="131"/>
      <c r="F1187" s="131"/>
      <c r="G1187" s="131"/>
      <c r="H1187" s="131"/>
      <c r="I1187" s="131"/>
      <c r="J1187" s="131"/>
      <c r="K1187" s="131"/>
      <c r="L1187" s="131"/>
      <c r="M1187" s="131"/>
      <c r="N1187" s="131"/>
      <c r="O1187" s="131"/>
      <c r="P1187" s="131"/>
      <c r="Q1187" s="170"/>
      <c r="R1187" s="170"/>
      <c r="S1187" s="170"/>
      <c r="T1187" s="170"/>
      <c r="U1187" s="170"/>
      <c r="V1187" s="170"/>
      <c r="W1187" s="170"/>
      <c r="X1187" s="131"/>
      <c r="Y1187"/>
      <c r="AB1187"/>
      <c r="AC1187"/>
      <c r="AD1187"/>
      <c r="AE1187"/>
      <c r="AF1187"/>
      <c r="AG1187"/>
      <c r="AH1187"/>
      <c r="AI1187"/>
      <c r="AJ1187"/>
      <c r="AK1187"/>
    </row>
    <row r="1188" spans="1:37" x14ac:dyDescent="0.25">
      <c r="A1188" s="131"/>
      <c r="B1188" s="131"/>
      <c r="C1188" s="131"/>
      <c r="D1188" s="131"/>
      <c r="E1188" s="131"/>
      <c r="F1188" s="131"/>
      <c r="G1188" s="131"/>
      <c r="H1188" s="131"/>
      <c r="I1188" s="131"/>
      <c r="J1188" s="131"/>
      <c r="K1188" s="131"/>
      <c r="L1188" s="131"/>
      <c r="M1188" s="131"/>
      <c r="N1188" s="131"/>
      <c r="O1188" s="131"/>
      <c r="P1188" s="131"/>
      <c r="Q1188" s="170"/>
      <c r="R1188" s="170"/>
      <c r="S1188" s="170"/>
      <c r="T1188" s="170"/>
      <c r="U1188" s="170"/>
      <c r="V1188" s="170"/>
      <c r="W1188" s="170"/>
      <c r="X1188" s="131"/>
      <c r="Y1188"/>
      <c r="AB1188"/>
      <c r="AC1188"/>
      <c r="AD1188"/>
      <c r="AE1188"/>
      <c r="AF1188"/>
      <c r="AG1188"/>
      <c r="AH1188"/>
      <c r="AI1188"/>
      <c r="AJ1188"/>
      <c r="AK1188"/>
    </row>
    <row r="1189" spans="1:37" x14ac:dyDescent="0.25">
      <c r="A1189" s="131"/>
      <c r="B1189" s="131"/>
      <c r="C1189" s="131"/>
      <c r="D1189" s="131"/>
      <c r="E1189" s="131"/>
      <c r="F1189" s="131"/>
      <c r="G1189" s="131"/>
      <c r="H1189" s="131"/>
      <c r="I1189" s="131"/>
      <c r="J1189" s="131"/>
      <c r="K1189" s="131"/>
      <c r="L1189" s="131"/>
      <c r="M1189" s="131"/>
      <c r="N1189" s="131"/>
      <c r="O1189" s="131"/>
      <c r="P1189" s="131"/>
      <c r="Q1189" s="170"/>
      <c r="R1189" s="170"/>
      <c r="S1189" s="170"/>
      <c r="T1189" s="170"/>
      <c r="U1189" s="170"/>
      <c r="V1189" s="170"/>
      <c r="W1189" s="170"/>
      <c r="X1189" s="131"/>
      <c r="Y1189"/>
      <c r="AB1189"/>
      <c r="AC1189"/>
      <c r="AD1189"/>
      <c r="AE1189"/>
      <c r="AF1189"/>
      <c r="AG1189"/>
      <c r="AH1189"/>
      <c r="AI1189"/>
      <c r="AJ1189"/>
      <c r="AK1189"/>
    </row>
    <row r="1190" spans="1:37" x14ac:dyDescent="0.25">
      <c r="A1190" s="131"/>
      <c r="B1190" s="131"/>
      <c r="C1190" s="131"/>
      <c r="D1190" s="131"/>
      <c r="E1190" s="131"/>
      <c r="F1190" s="131"/>
      <c r="G1190" s="131"/>
      <c r="H1190" s="131"/>
      <c r="I1190" s="131"/>
      <c r="J1190" s="131"/>
      <c r="K1190" s="131"/>
      <c r="L1190" s="131"/>
      <c r="M1190" s="131"/>
      <c r="N1190" s="131"/>
      <c r="O1190" s="131"/>
      <c r="P1190" s="131"/>
      <c r="Q1190" s="170"/>
      <c r="R1190" s="170"/>
      <c r="S1190" s="170"/>
      <c r="T1190" s="170"/>
      <c r="U1190" s="170"/>
      <c r="V1190" s="170"/>
      <c r="W1190" s="170"/>
      <c r="X1190" s="131"/>
      <c r="Y1190"/>
      <c r="AB1190"/>
      <c r="AC1190"/>
      <c r="AD1190"/>
      <c r="AE1190"/>
      <c r="AF1190"/>
      <c r="AG1190"/>
      <c r="AH1190"/>
      <c r="AI1190"/>
      <c r="AJ1190"/>
      <c r="AK1190"/>
    </row>
    <row r="1191" spans="1:37" x14ac:dyDescent="0.25">
      <c r="A1191" s="131"/>
      <c r="B1191" s="131"/>
      <c r="C1191" s="131"/>
      <c r="D1191" s="131"/>
      <c r="E1191" s="131"/>
      <c r="F1191" s="131"/>
      <c r="G1191" s="131"/>
      <c r="H1191" s="131"/>
      <c r="I1191" s="131"/>
      <c r="J1191" s="131"/>
      <c r="K1191" s="131"/>
      <c r="L1191" s="131"/>
      <c r="M1191" s="131"/>
      <c r="N1191" s="131"/>
      <c r="O1191" s="131"/>
      <c r="P1191" s="131"/>
      <c r="Q1191" s="170"/>
      <c r="R1191" s="170"/>
      <c r="S1191" s="170"/>
      <c r="T1191" s="170"/>
      <c r="U1191" s="170"/>
      <c r="V1191" s="170"/>
      <c r="W1191" s="170"/>
      <c r="X1191" s="131"/>
      <c r="Y1191"/>
      <c r="AB1191"/>
      <c r="AC1191"/>
      <c r="AD1191"/>
      <c r="AE1191"/>
      <c r="AF1191"/>
      <c r="AG1191"/>
      <c r="AH1191"/>
      <c r="AI1191"/>
      <c r="AJ1191"/>
      <c r="AK1191"/>
    </row>
    <row r="1192" spans="1:37" x14ac:dyDescent="0.25">
      <c r="A1192" s="131"/>
      <c r="B1192" s="131"/>
      <c r="C1192" s="131"/>
      <c r="D1192" s="131"/>
      <c r="E1192" s="131"/>
      <c r="F1192" s="131"/>
      <c r="G1192" s="131"/>
      <c r="H1192" s="131"/>
      <c r="I1192" s="131"/>
      <c r="J1192" s="131"/>
      <c r="K1192" s="131"/>
      <c r="L1192" s="131"/>
      <c r="M1192" s="131"/>
      <c r="N1192" s="131"/>
      <c r="O1192" s="131"/>
      <c r="P1192" s="131"/>
      <c r="Q1192" s="170"/>
      <c r="R1192" s="170"/>
      <c r="S1192" s="170"/>
      <c r="T1192" s="170"/>
      <c r="U1192" s="170"/>
      <c r="V1192" s="170"/>
      <c r="W1192" s="170"/>
      <c r="X1192" s="131"/>
      <c r="Y1192"/>
      <c r="AB1192"/>
      <c r="AC1192"/>
      <c r="AD1192"/>
      <c r="AE1192"/>
      <c r="AF1192"/>
      <c r="AG1192"/>
      <c r="AH1192"/>
      <c r="AI1192"/>
      <c r="AJ1192"/>
      <c r="AK1192"/>
    </row>
    <row r="1193" spans="1:37" x14ac:dyDescent="0.25">
      <c r="A1193" s="131"/>
      <c r="B1193" s="131"/>
      <c r="C1193" s="131"/>
      <c r="D1193" s="131"/>
      <c r="E1193" s="131"/>
      <c r="F1193" s="131"/>
      <c r="G1193" s="131"/>
      <c r="H1193" s="131"/>
      <c r="I1193" s="131"/>
      <c r="J1193" s="131"/>
      <c r="K1193" s="131"/>
      <c r="L1193" s="131"/>
      <c r="M1193" s="131"/>
      <c r="N1193" s="131"/>
      <c r="O1193" s="131"/>
      <c r="P1193" s="131"/>
      <c r="Q1193" s="170"/>
      <c r="R1193" s="170"/>
      <c r="S1193" s="170"/>
      <c r="T1193" s="170"/>
      <c r="U1193" s="170"/>
      <c r="V1193" s="170"/>
      <c r="W1193" s="170"/>
      <c r="X1193" s="131"/>
      <c r="Y1193"/>
      <c r="AB1193"/>
      <c r="AC1193"/>
      <c r="AD1193"/>
      <c r="AE1193"/>
      <c r="AF1193"/>
      <c r="AG1193"/>
      <c r="AH1193"/>
      <c r="AI1193"/>
      <c r="AJ1193"/>
      <c r="AK1193"/>
    </row>
    <row r="1194" spans="1:37" x14ac:dyDescent="0.25">
      <c r="A1194" s="131"/>
      <c r="B1194" s="131"/>
      <c r="C1194" s="131"/>
      <c r="D1194" s="131"/>
      <c r="E1194" s="131"/>
      <c r="F1194" s="131"/>
      <c r="G1194" s="131"/>
      <c r="H1194" s="131"/>
      <c r="I1194" s="131"/>
      <c r="J1194" s="131"/>
      <c r="K1194" s="131"/>
      <c r="L1194" s="131"/>
      <c r="M1194" s="131"/>
      <c r="N1194" s="131"/>
      <c r="O1194" s="131"/>
      <c r="P1194" s="131"/>
      <c r="Q1194" s="170"/>
      <c r="R1194" s="170"/>
      <c r="S1194" s="170"/>
      <c r="T1194" s="170"/>
      <c r="U1194" s="170"/>
      <c r="V1194" s="170"/>
      <c r="W1194" s="170"/>
      <c r="X1194" s="131"/>
      <c r="Y1194"/>
      <c r="AB1194"/>
      <c r="AC1194"/>
      <c r="AD1194"/>
      <c r="AE1194"/>
      <c r="AF1194"/>
      <c r="AG1194"/>
      <c r="AH1194"/>
      <c r="AI1194"/>
      <c r="AJ1194"/>
      <c r="AK1194"/>
    </row>
    <row r="1195" spans="1:37" x14ac:dyDescent="0.25">
      <c r="A1195" s="131"/>
      <c r="B1195" s="131"/>
      <c r="C1195" s="131"/>
      <c r="D1195" s="131"/>
      <c r="E1195" s="131"/>
      <c r="F1195" s="131"/>
      <c r="G1195" s="131"/>
      <c r="H1195" s="131"/>
      <c r="I1195" s="131"/>
      <c r="J1195" s="131"/>
      <c r="K1195" s="131"/>
      <c r="L1195" s="131"/>
      <c r="M1195" s="131"/>
      <c r="N1195" s="131"/>
      <c r="O1195" s="131"/>
      <c r="P1195" s="131"/>
      <c r="Q1195" s="170"/>
      <c r="R1195" s="170"/>
      <c r="S1195" s="170"/>
      <c r="T1195" s="170"/>
      <c r="U1195" s="170"/>
      <c r="V1195" s="170"/>
      <c r="W1195" s="170"/>
      <c r="X1195" s="131"/>
      <c r="Y1195"/>
      <c r="AB1195"/>
      <c r="AC1195"/>
      <c r="AD1195"/>
      <c r="AE1195"/>
      <c r="AF1195"/>
      <c r="AG1195"/>
      <c r="AH1195"/>
      <c r="AI1195"/>
      <c r="AJ1195"/>
      <c r="AK1195"/>
    </row>
    <row r="1196" spans="1:37" x14ac:dyDescent="0.25">
      <c r="A1196" s="131"/>
      <c r="B1196" s="131"/>
      <c r="C1196" s="131"/>
      <c r="D1196" s="131"/>
      <c r="E1196" s="131"/>
      <c r="F1196" s="131"/>
      <c r="G1196" s="131"/>
      <c r="H1196" s="131"/>
      <c r="I1196" s="131"/>
      <c r="J1196" s="131"/>
      <c r="K1196" s="131"/>
      <c r="L1196" s="131"/>
      <c r="M1196" s="131"/>
      <c r="N1196" s="131"/>
      <c r="O1196" s="131"/>
      <c r="P1196" s="131"/>
      <c r="Q1196" s="170"/>
      <c r="R1196" s="170"/>
      <c r="S1196" s="170"/>
      <c r="T1196" s="170"/>
      <c r="U1196" s="170"/>
      <c r="V1196" s="170"/>
      <c r="W1196" s="170"/>
      <c r="X1196" s="131"/>
      <c r="Y1196"/>
      <c r="AB1196"/>
      <c r="AC1196"/>
      <c r="AD1196"/>
      <c r="AE1196"/>
      <c r="AF1196"/>
      <c r="AG1196"/>
      <c r="AH1196"/>
      <c r="AI1196"/>
      <c r="AJ1196"/>
      <c r="AK1196"/>
    </row>
    <row r="1197" spans="1:37" x14ac:dyDescent="0.25">
      <c r="A1197" s="131"/>
      <c r="B1197" s="131"/>
      <c r="C1197" s="131"/>
      <c r="D1197" s="131"/>
      <c r="E1197" s="131"/>
      <c r="F1197" s="131"/>
      <c r="G1197" s="131"/>
      <c r="H1197" s="131"/>
      <c r="I1197" s="131"/>
      <c r="J1197" s="131"/>
      <c r="K1197" s="131"/>
      <c r="L1197" s="131"/>
      <c r="M1197" s="131"/>
      <c r="N1197" s="131"/>
      <c r="O1197" s="131"/>
      <c r="P1197" s="131"/>
      <c r="Q1197" s="170"/>
      <c r="R1197" s="170"/>
      <c r="S1197" s="170"/>
      <c r="T1197" s="170"/>
      <c r="U1197" s="170"/>
      <c r="V1197" s="170"/>
      <c r="W1197" s="170"/>
      <c r="X1197" s="131"/>
      <c r="Y1197"/>
      <c r="AB1197"/>
      <c r="AC1197"/>
      <c r="AD1197"/>
      <c r="AE1197"/>
      <c r="AF1197"/>
      <c r="AG1197"/>
      <c r="AH1197"/>
      <c r="AI1197"/>
      <c r="AJ1197"/>
      <c r="AK1197"/>
    </row>
    <row r="1198" spans="1:37" x14ac:dyDescent="0.25">
      <c r="A1198" s="131"/>
      <c r="B1198" s="131"/>
      <c r="C1198" s="131"/>
      <c r="D1198" s="131"/>
      <c r="E1198" s="131"/>
      <c r="F1198" s="131"/>
      <c r="G1198" s="131"/>
      <c r="H1198" s="131"/>
      <c r="I1198" s="131"/>
      <c r="J1198" s="131"/>
      <c r="K1198" s="131"/>
      <c r="L1198" s="131"/>
      <c r="M1198" s="131"/>
      <c r="N1198" s="131"/>
      <c r="O1198" s="131"/>
      <c r="P1198" s="131"/>
      <c r="Q1198" s="170"/>
      <c r="R1198" s="170"/>
      <c r="S1198" s="170"/>
      <c r="T1198" s="170"/>
      <c r="U1198" s="170"/>
      <c r="V1198" s="170"/>
      <c r="W1198" s="170"/>
      <c r="X1198" s="131"/>
      <c r="Y1198"/>
      <c r="AB1198"/>
      <c r="AC1198"/>
      <c r="AD1198"/>
      <c r="AE1198"/>
      <c r="AF1198"/>
      <c r="AG1198"/>
      <c r="AH1198"/>
      <c r="AI1198"/>
      <c r="AJ1198"/>
      <c r="AK1198"/>
    </row>
    <row r="1199" spans="1:37" x14ac:dyDescent="0.25">
      <c r="A1199" s="131"/>
      <c r="B1199" s="131"/>
      <c r="C1199" s="131"/>
      <c r="D1199" s="131"/>
      <c r="E1199" s="131"/>
      <c r="F1199" s="131"/>
      <c r="G1199" s="131"/>
      <c r="H1199" s="131"/>
      <c r="I1199" s="131"/>
      <c r="J1199" s="131"/>
      <c r="K1199" s="131"/>
      <c r="L1199" s="131"/>
      <c r="M1199" s="131"/>
      <c r="N1199" s="131"/>
      <c r="O1199" s="131"/>
      <c r="P1199" s="131"/>
      <c r="Q1199" s="170"/>
      <c r="R1199" s="170"/>
      <c r="S1199" s="170"/>
      <c r="T1199" s="170"/>
      <c r="U1199" s="170"/>
      <c r="V1199" s="170"/>
      <c r="W1199" s="170"/>
      <c r="X1199" s="131"/>
      <c r="Y1199"/>
      <c r="AB1199"/>
      <c r="AC1199"/>
      <c r="AD1199"/>
      <c r="AE1199"/>
      <c r="AF1199"/>
      <c r="AG1199"/>
      <c r="AH1199"/>
      <c r="AI1199"/>
      <c r="AJ1199"/>
      <c r="AK1199"/>
    </row>
    <row r="1200" spans="1:37" x14ac:dyDescent="0.25">
      <c r="A1200" s="131"/>
      <c r="B1200" s="131"/>
      <c r="C1200" s="131"/>
      <c r="D1200" s="131"/>
      <c r="E1200" s="131"/>
      <c r="F1200" s="131"/>
      <c r="G1200" s="131"/>
      <c r="H1200" s="131"/>
      <c r="I1200" s="131"/>
      <c r="J1200" s="131"/>
      <c r="K1200" s="131"/>
      <c r="L1200" s="131"/>
      <c r="M1200" s="131"/>
      <c r="N1200" s="131"/>
      <c r="O1200" s="131"/>
      <c r="P1200" s="131"/>
      <c r="Q1200" s="170"/>
      <c r="R1200" s="170"/>
      <c r="S1200" s="170"/>
      <c r="T1200" s="170"/>
      <c r="U1200" s="170"/>
      <c r="V1200" s="170"/>
      <c r="W1200" s="170"/>
      <c r="X1200" s="131"/>
      <c r="Y1200"/>
      <c r="AB1200"/>
      <c r="AC1200"/>
      <c r="AD1200"/>
      <c r="AE1200"/>
      <c r="AF1200"/>
      <c r="AG1200"/>
      <c r="AH1200"/>
      <c r="AI1200"/>
      <c r="AJ1200"/>
      <c r="AK1200"/>
    </row>
    <row r="1201" spans="1:37" x14ac:dyDescent="0.25">
      <c r="A1201" s="131"/>
      <c r="B1201" s="131"/>
      <c r="C1201" s="131"/>
      <c r="D1201" s="131"/>
      <c r="E1201" s="131"/>
      <c r="F1201" s="131"/>
      <c r="G1201" s="131"/>
      <c r="H1201" s="131"/>
      <c r="I1201" s="131"/>
      <c r="J1201" s="131"/>
      <c r="K1201" s="131"/>
      <c r="L1201" s="131"/>
      <c r="M1201" s="131"/>
      <c r="N1201" s="131"/>
      <c r="O1201" s="131"/>
      <c r="P1201" s="131"/>
      <c r="Q1201" s="170"/>
      <c r="R1201" s="170"/>
      <c r="S1201" s="170"/>
      <c r="T1201" s="170"/>
      <c r="U1201" s="170"/>
      <c r="V1201" s="170"/>
      <c r="W1201" s="170"/>
      <c r="X1201" s="131"/>
      <c r="Y1201"/>
      <c r="AB1201"/>
      <c r="AC1201"/>
      <c r="AD1201"/>
      <c r="AE1201"/>
      <c r="AF1201"/>
      <c r="AG1201"/>
      <c r="AH1201"/>
      <c r="AI1201"/>
      <c r="AJ1201"/>
      <c r="AK1201"/>
    </row>
    <row r="1202" spans="1:37" x14ac:dyDescent="0.25">
      <c r="A1202" s="131"/>
      <c r="B1202" s="131"/>
      <c r="C1202" s="131"/>
      <c r="D1202" s="131"/>
      <c r="E1202" s="131"/>
      <c r="F1202" s="131"/>
      <c r="G1202" s="131"/>
      <c r="H1202" s="131"/>
      <c r="I1202" s="131"/>
      <c r="J1202" s="131"/>
      <c r="K1202" s="131"/>
      <c r="L1202" s="131"/>
      <c r="M1202" s="131"/>
      <c r="N1202" s="131"/>
      <c r="O1202" s="131"/>
      <c r="P1202" s="131"/>
      <c r="Q1202" s="170"/>
      <c r="R1202" s="170"/>
      <c r="S1202" s="170"/>
      <c r="T1202" s="170"/>
      <c r="U1202" s="170"/>
      <c r="V1202" s="170"/>
      <c r="W1202" s="170"/>
      <c r="X1202" s="131"/>
      <c r="Y1202"/>
      <c r="AB1202"/>
      <c r="AC1202"/>
      <c r="AD1202"/>
      <c r="AE1202"/>
      <c r="AF1202"/>
      <c r="AG1202"/>
      <c r="AH1202"/>
      <c r="AI1202"/>
      <c r="AJ1202"/>
      <c r="AK1202"/>
    </row>
    <row r="1203" spans="1:37" x14ac:dyDescent="0.25">
      <c r="A1203" s="131"/>
      <c r="B1203" s="131"/>
      <c r="C1203" s="131"/>
      <c r="D1203" s="131"/>
      <c r="E1203" s="131"/>
      <c r="F1203" s="131"/>
      <c r="G1203" s="131"/>
      <c r="H1203" s="131"/>
      <c r="I1203" s="131"/>
      <c r="J1203" s="131"/>
      <c r="K1203" s="131"/>
      <c r="L1203" s="131"/>
      <c r="M1203" s="131"/>
      <c r="N1203" s="131"/>
      <c r="O1203" s="131"/>
      <c r="P1203" s="131"/>
      <c r="Q1203" s="170"/>
      <c r="R1203" s="170"/>
      <c r="S1203" s="170"/>
      <c r="T1203" s="170"/>
      <c r="U1203" s="170"/>
      <c r="V1203" s="170"/>
      <c r="W1203" s="170"/>
      <c r="X1203" s="131"/>
      <c r="Y1203"/>
      <c r="AB1203"/>
      <c r="AC1203"/>
      <c r="AD1203"/>
      <c r="AE1203"/>
      <c r="AF1203"/>
      <c r="AG1203"/>
      <c r="AH1203"/>
      <c r="AI1203"/>
      <c r="AJ1203"/>
      <c r="AK1203"/>
    </row>
    <row r="1204" spans="1:37" x14ac:dyDescent="0.25">
      <c r="A1204" s="131"/>
      <c r="B1204" s="131"/>
      <c r="C1204" s="131"/>
      <c r="D1204" s="131"/>
      <c r="E1204" s="131"/>
      <c r="F1204" s="131"/>
      <c r="G1204" s="131"/>
      <c r="H1204" s="131"/>
      <c r="I1204" s="131"/>
      <c r="J1204" s="131"/>
      <c r="K1204" s="131"/>
      <c r="L1204" s="131"/>
      <c r="M1204" s="131"/>
      <c r="N1204" s="131"/>
      <c r="O1204" s="131"/>
      <c r="P1204" s="131"/>
      <c r="Q1204" s="170"/>
      <c r="R1204" s="170"/>
      <c r="S1204" s="170"/>
      <c r="T1204" s="170"/>
      <c r="U1204" s="170"/>
      <c r="V1204" s="170"/>
      <c r="W1204" s="170"/>
      <c r="X1204" s="131"/>
      <c r="Y1204"/>
      <c r="AB1204"/>
      <c r="AC1204"/>
      <c r="AD1204"/>
      <c r="AE1204"/>
      <c r="AF1204"/>
      <c r="AG1204"/>
      <c r="AH1204"/>
      <c r="AI1204"/>
      <c r="AJ1204"/>
      <c r="AK1204"/>
    </row>
    <row r="1205" spans="1:37" x14ac:dyDescent="0.25">
      <c r="A1205" s="131"/>
      <c r="B1205" s="131"/>
      <c r="C1205" s="131"/>
      <c r="D1205" s="131"/>
      <c r="E1205" s="131"/>
      <c r="F1205" s="131"/>
      <c r="G1205" s="131"/>
      <c r="H1205" s="131"/>
      <c r="I1205" s="131"/>
      <c r="J1205" s="131"/>
      <c r="K1205" s="131"/>
      <c r="L1205" s="131"/>
      <c r="M1205" s="131"/>
      <c r="N1205" s="131"/>
      <c r="O1205" s="131"/>
      <c r="P1205" s="131"/>
      <c r="Q1205" s="170"/>
      <c r="R1205" s="170"/>
      <c r="S1205" s="170"/>
      <c r="T1205" s="170"/>
      <c r="U1205" s="170"/>
      <c r="V1205" s="170"/>
      <c r="W1205" s="170"/>
      <c r="X1205" s="131"/>
      <c r="Y1205"/>
      <c r="AB1205"/>
      <c r="AC1205"/>
      <c r="AD1205"/>
      <c r="AE1205"/>
      <c r="AF1205"/>
      <c r="AG1205"/>
      <c r="AH1205"/>
      <c r="AI1205"/>
      <c r="AJ1205"/>
      <c r="AK1205"/>
    </row>
    <row r="1206" spans="1:37" x14ac:dyDescent="0.25">
      <c r="A1206" s="131"/>
      <c r="B1206" s="131"/>
      <c r="C1206" s="131"/>
      <c r="D1206" s="131"/>
      <c r="E1206" s="131"/>
      <c r="F1206" s="131"/>
      <c r="G1206" s="131"/>
      <c r="H1206" s="131"/>
      <c r="I1206" s="131"/>
      <c r="J1206" s="131"/>
      <c r="K1206" s="131"/>
      <c r="L1206" s="131"/>
      <c r="M1206" s="131"/>
      <c r="N1206" s="131"/>
      <c r="O1206" s="131"/>
      <c r="P1206" s="131"/>
      <c r="Q1206" s="170"/>
      <c r="R1206" s="170"/>
      <c r="S1206" s="170"/>
      <c r="T1206" s="170"/>
      <c r="U1206" s="170"/>
      <c r="V1206" s="170"/>
      <c r="W1206" s="170"/>
      <c r="X1206" s="131"/>
      <c r="Y1206"/>
      <c r="AB1206"/>
      <c r="AC1206"/>
      <c r="AD1206"/>
      <c r="AE1206"/>
      <c r="AF1206"/>
      <c r="AG1206"/>
      <c r="AH1206"/>
      <c r="AI1206"/>
      <c r="AJ1206"/>
      <c r="AK1206"/>
    </row>
    <row r="1207" spans="1:37" x14ac:dyDescent="0.25">
      <c r="A1207" s="131"/>
      <c r="B1207" s="131"/>
      <c r="C1207" s="131"/>
      <c r="D1207" s="131"/>
      <c r="E1207" s="131"/>
      <c r="F1207" s="131"/>
      <c r="G1207" s="131"/>
      <c r="H1207" s="131"/>
      <c r="I1207" s="131"/>
      <c r="J1207" s="131"/>
      <c r="K1207" s="131"/>
      <c r="L1207" s="131"/>
      <c r="M1207" s="131"/>
      <c r="N1207" s="131"/>
      <c r="O1207" s="131"/>
      <c r="P1207" s="131"/>
      <c r="Q1207" s="170"/>
      <c r="R1207" s="170"/>
      <c r="S1207" s="170"/>
      <c r="T1207" s="170"/>
      <c r="U1207" s="170"/>
      <c r="V1207" s="170"/>
      <c r="W1207" s="170"/>
      <c r="X1207" s="131"/>
      <c r="Y1207"/>
      <c r="AB1207"/>
      <c r="AC1207"/>
      <c r="AD1207"/>
      <c r="AE1207"/>
      <c r="AF1207"/>
      <c r="AG1207"/>
      <c r="AH1207"/>
      <c r="AI1207"/>
      <c r="AJ1207"/>
      <c r="AK1207"/>
    </row>
    <row r="1208" spans="1:37" x14ac:dyDescent="0.25">
      <c r="A1208" s="131"/>
      <c r="B1208" s="131"/>
      <c r="C1208" s="131"/>
      <c r="D1208" s="131"/>
      <c r="E1208" s="131"/>
      <c r="F1208" s="131"/>
      <c r="G1208" s="131"/>
      <c r="H1208" s="131"/>
      <c r="I1208" s="131"/>
      <c r="J1208" s="131"/>
      <c r="K1208" s="131"/>
      <c r="L1208" s="131"/>
      <c r="M1208" s="131"/>
      <c r="N1208" s="131"/>
      <c r="O1208" s="131"/>
      <c r="P1208" s="131"/>
      <c r="Q1208" s="170"/>
      <c r="R1208" s="170"/>
      <c r="S1208" s="170"/>
      <c r="T1208" s="170"/>
      <c r="U1208" s="170"/>
      <c r="V1208" s="170"/>
      <c r="W1208" s="170"/>
      <c r="X1208" s="131"/>
      <c r="Y1208"/>
      <c r="AB1208"/>
      <c r="AC1208"/>
      <c r="AD1208"/>
      <c r="AE1208"/>
      <c r="AF1208"/>
      <c r="AG1208"/>
      <c r="AH1208"/>
      <c r="AI1208"/>
      <c r="AJ1208"/>
      <c r="AK1208"/>
    </row>
    <row r="1209" spans="1:37" x14ac:dyDescent="0.25">
      <c r="A1209" s="131"/>
      <c r="B1209" s="131"/>
      <c r="C1209" s="131"/>
      <c r="D1209" s="131"/>
      <c r="E1209" s="131"/>
      <c r="F1209" s="131"/>
      <c r="G1209" s="131"/>
      <c r="H1209" s="131"/>
      <c r="I1209" s="131"/>
      <c r="J1209" s="131"/>
      <c r="K1209" s="131"/>
      <c r="L1209" s="131"/>
      <c r="M1209" s="131"/>
      <c r="N1209" s="131"/>
      <c r="O1209" s="131"/>
      <c r="P1209" s="131"/>
      <c r="Q1209" s="170"/>
      <c r="R1209" s="170"/>
      <c r="S1209" s="170"/>
      <c r="T1209" s="170"/>
      <c r="U1209" s="170"/>
      <c r="V1209" s="170"/>
      <c r="W1209" s="170"/>
      <c r="X1209" s="131"/>
      <c r="Y1209"/>
      <c r="AB1209"/>
      <c r="AC1209"/>
      <c r="AD1209"/>
      <c r="AE1209"/>
      <c r="AF1209"/>
      <c r="AG1209"/>
      <c r="AH1209"/>
      <c r="AI1209"/>
      <c r="AJ1209"/>
      <c r="AK1209"/>
    </row>
    <row r="1210" spans="1:37" x14ac:dyDescent="0.25">
      <c r="A1210" s="131"/>
      <c r="B1210" s="131"/>
      <c r="C1210" s="131"/>
      <c r="D1210" s="131"/>
      <c r="E1210" s="131"/>
      <c r="F1210" s="131"/>
      <c r="G1210" s="131"/>
      <c r="H1210" s="131"/>
      <c r="I1210" s="131"/>
      <c r="J1210" s="131"/>
      <c r="K1210" s="131"/>
      <c r="L1210" s="131"/>
      <c r="M1210" s="131"/>
      <c r="N1210" s="131"/>
      <c r="O1210" s="131"/>
      <c r="P1210" s="131"/>
      <c r="Q1210" s="170"/>
      <c r="R1210" s="170"/>
      <c r="S1210" s="170"/>
      <c r="T1210" s="170"/>
      <c r="U1210" s="170"/>
      <c r="V1210" s="170"/>
      <c r="W1210" s="170"/>
      <c r="X1210" s="131"/>
      <c r="Y1210"/>
      <c r="AB1210"/>
      <c r="AC1210"/>
      <c r="AD1210"/>
      <c r="AE1210"/>
      <c r="AF1210"/>
      <c r="AG1210"/>
      <c r="AH1210"/>
      <c r="AI1210"/>
      <c r="AJ1210"/>
      <c r="AK1210"/>
    </row>
    <row r="1211" spans="1:37" x14ac:dyDescent="0.25">
      <c r="A1211" s="131"/>
      <c r="B1211" s="131"/>
      <c r="C1211" s="131"/>
      <c r="D1211" s="131"/>
      <c r="E1211" s="131"/>
      <c r="F1211" s="131"/>
      <c r="G1211" s="131"/>
      <c r="H1211" s="131"/>
      <c r="I1211" s="131"/>
      <c r="J1211" s="131"/>
      <c r="K1211" s="131"/>
      <c r="L1211" s="131"/>
      <c r="M1211" s="131"/>
      <c r="N1211" s="131"/>
      <c r="O1211" s="131"/>
      <c r="P1211" s="131"/>
      <c r="Q1211" s="170"/>
      <c r="R1211" s="170"/>
      <c r="S1211" s="170"/>
      <c r="T1211" s="170"/>
      <c r="U1211" s="170"/>
      <c r="V1211" s="170"/>
      <c r="W1211" s="170"/>
      <c r="X1211" s="131"/>
      <c r="Y1211"/>
      <c r="AB1211"/>
      <c r="AC1211"/>
      <c r="AD1211"/>
      <c r="AE1211"/>
      <c r="AF1211"/>
      <c r="AG1211"/>
      <c r="AH1211"/>
      <c r="AI1211"/>
      <c r="AJ1211"/>
      <c r="AK1211"/>
    </row>
    <row r="1212" spans="1:37" x14ac:dyDescent="0.25">
      <c r="A1212" s="131"/>
      <c r="B1212" s="131"/>
      <c r="C1212" s="131"/>
      <c r="D1212" s="131"/>
      <c r="E1212" s="131"/>
      <c r="F1212" s="131"/>
      <c r="G1212" s="131"/>
      <c r="H1212" s="131"/>
      <c r="I1212" s="131"/>
      <c r="J1212" s="131"/>
      <c r="K1212" s="131"/>
      <c r="L1212" s="131"/>
      <c r="M1212" s="131"/>
      <c r="N1212" s="131"/>
      <c r="O1212" s="131"/>
      <c r="P1212" s="131"/>
      <c r="Q1212" s="170"/>
      <c r="R1212" s="170"/>
      <c r="S1212" s="170"/>
      <c r="T1212" s="170"/>
      <c r="U1212" s="170"/>
      <c r="V1212" s="170"/>
      <c r="W1212" s="170"/>
      <c r="X1212" s="131"/>
      <c r="Y1212"/>
      <c r="AB1212"/>
      <c r="AC1212"/>
      <c r="AD1212"/>
      <c r="AE1212"/>
      <c r="AF1212"/>
      <c r="AG1212"/>
      <c r="AH1212"/>
      <c r="AI1212"/>
      <c r="AJ1212"/>
      <c r="AK1212"/>
    </row>
    <row r="1213" spans="1:37" x14ac:dyDescent="0.25">
      <c r="A1213" s="131"/>
      <c r="B1213" s="131"/>
      <c r="C1213" s="131"/>
      <c r="D1213" s="131"/>
      <c r="E1213" s="131"/>
      <c r="F1213" s="131"/>
      <c r="G1213" s="131"/>
      <c r="H1213" s="131"/>
      <c r="I1213" s="131"/>
      <c r="J1213" s="131"/>
      <c r="K1213" s="131"/>
      <c r="L1213" s="131"/>
      <c r="M1213" s="131"/>
      <c r="N1213" s="131"/>
      <c r="O1213" s="131"/>
      <c r="P1213" s="131"/>
      <c r="Q1213" s="170"/>
      <c r="R1213" s="170"/>
      <c r="S1213" s="170"/>
      <c r="T1213" s="170"/>
      <c r="U1213" s="170"/>
      <c r="V1213" s="170"/>
      <c r="W1213" s="170"/>
      <c r="X1213" s="131"/>
      <c r="Y1213"/>
      <c r="AB1213"/>
      <c r="AC1213"/>
      <c r="AD1213"/>
      <c r="AE1213"/>
      <c r="AF1213"/>
      <c r="AG1213"/>
      <c r="AH1213"/>
      <c r="AI1213"/>
      <c r="AJ1213"/>
      <c r="AK1213"/>
    </row>
    <row r="1214" spans="1:37" x14ac:dyDescent="0.25">
      <c r="A1214" s="131"/>
      <c r="B1214" s="131"/>
      <c r="C1214" s="131"/>
      <c r="D1214" s="131"/>
      <c r="E1214" s="131"/>
      <c r="F1214" s="131"/>
      <c r="G1214" s="131"/>
      <c r="H1214" s="131"/>
      <c r="I1214" s="131"/>
      <c r="J1214" s="131"/>
      <c r="K1214" s="131"/>
      <c r="L1214" s="131"/>
      <c r="M1214" s="131"/>
      <c r="N1214" s="131"/>
      <c r="O1214" s="131"/>
      <c r="P1214" s="131"/>
      <c r="Q1214" s="170"/>
      <c r="R1214" s="170"/>
      <c r="S1214" s="170"/>
      <c r="T1214" s="170"/>
      <c r="U1214" s="170"/>
      <c r="V1214" s="170"/>
      <c r="W1214" s="170"/>
      <c r="X1214" s="131"/>
      <c r="Y1214"/>
      <c r="AB1214"/>
      <c r="AC1214"/>
      <c r="AD1214"/>
      <c r="AE1214"/>
      <c r="AF1214"/>
      <c r="AG1214"/>
      <c r="AH1214"/>
      <c r="AI1214"/>
      <c r="AJ1214"/>
      <c r="AK1214"/>
    </row>
    <row r="1215" spans="1:37" x14ac:dyDescent="0.25">
      <c r="A1215" s="131"/>
      <c r="B1215" s="131"/>
      <c r="C1215" s="131"/>
      <c r="D1215" s="131"/>
      <c r="E1215" s="131"/>
      <c r="F1215" s="131"/>
      <c r="G1215" s="131"/>
      <c r="H1215" s="131"/>
      <c r="I1215" s="131"/>
      <c r="J1215" s="131"/>
      <c r="K1215" s="131"/>
      <c r="L1215" s="131"/>
      <c r="M1215" s="131"/>
      <c r="N1215" s="131"/>
      <c r="O1215" s="131"/>
      <c r="P1215" s="131"/>
      <c r="Q1215" s="170"/>
      <c r="R1215" s="170"/>
      <c r="S1215" s="170"/>
      <c r="T1215" s="170"/>
      <c r="U1215" s="170"/>
      <c r="V1215" s="170"/>
      <c r="W1215" s="170"/>
      <c r="X1215" s="131"/>
      <c r="Y1215"/>
      <c r="AB1215"/>
      <c r="AC1215"/>
      <c r="AD1215"/>
      <c r="AE1215"/>
      <c r="AF1215"/>
      <c r="AG1215"/>
      <c r="AH1215"/>
      <c r="AI1215"/>
      <c r="AJ1215"/>
      <c r="AK1215"/>
    </row>
    <row r="1216" spans="1:37" x14ac:dyDescent="0.25">
      <c r="A1216" s="131"/>
      <c r="B1216" s="131"/>
      <c r="C1216" s="131"/>
      <c r="D1216" s="131"/>
      <c r="E1216" s="131"/>
      <c r="F1216" s="131"/>
      <c r="G1216" s="131"/>
      <c r="H1216" s="131"/>
      <c r="I1216" s="131"/>
      <c r="J1216" s="131"/>
      <c r="K1216" s="131"/>
      <c r="L1216" s="131"/>
      <c r="M1216" s="131"/>
      <c r="N1216" s="131"/>
      <c r="O1216" s="131"/>
      <c r="P1216" s="131"/>
      <c r="Q1216" s="170"/>
      <c r="R1216" s="170"/>
      <c r="S1216" s="170"/>
      <c r="T1216" s="170"/>
      <c r="U1216" s="170"/>
      <c r="V1216" s="170"/>
      <c r="W1216" s="170"/>
      <c r="X1216" s="131"/>
      <c r="Y1216"/>
      <c r="AB1216"/>
      <c r="AC1216"/>
      <c r="AD1216"/>
      <c r="AE1216"/>
      <c r="AF1216"/>
      <c r="AG1216"/>
      <c r="AH1216"/>
      <c r="AI1216"/>
      <c r="AJ1216"/>
      <c r="AK1216"/>
    </row>
    <row r="1217" spans="1:37" x14ac:dyDescent="0.25">
      <c r="A1217" s="131"/>
      <c r="B1217" s="131"/>
      <c r="C1217" s="131"/>
      <c r="D1217" s="131"/>
      <c r="E1217" s="131"/>
      <c r="F1217" s="131"/>
      <c r="G1217" s="131"/>
      <c r="H1217" s="131"/>
      <c r="I1217" s="131"/>
      <c r="J1217" s="131"/>
      <c r="K1217" s="131"/>
      <c r="L1217" s="131"/>
      <c r="M1217" s="131"/>
      <c r="N1217" s="131"/>
      <c r="O1217" s="131"/>
      <c r="P1217" s="131"/>
      <c r="Q1217" s="170"/>
      <c r="R1217" s="170"/>
      <c r="S1217" s="170"/>
      <c r="T1217" s="170"/>
      <c r="U1217" s="170"/>
      <c r="V1217" s="170"/>
      <c r="W1217" s="170"/>
      <c r="X1217" s="131"/>
      <c r="Y1217"/>
      <c r="AB1217"/>
      <c r="AC1217"/>
      <c r="AD1217"/>
      <c r="AE1217"/>
      <c r="AF1217"/>
      <c r="AG1217"/>
      <c r="AH1217"/>
      <c r="AI1217"/>
      <c r="AJ1217"/>
      <c r="AK1217"/>
    </row>
    <row r="1218" spans="1:37" x14ac:dyDescent="0.25">
      <c r="A1218" s="131"/>
      <c r="B1218" s="131"/>
      <c r="C1218" s="131"/>
      <c r="D1218" s="131"/>
      <c r="E1218" s="131"/>
      <c r="F1218" s="131"/>
      <c r="G1218" s="131"/>
      <c r="H1218" s="131"/>
      <c r="I1218" s="131"/>
      <c r="J1218" s="131"/>
      <c r="K1218" s="131"/>
      <c r="L1218" s="131"/>
      <c r="M1218" s="131"/>
      <c r="N1218" s="131"/>
      <c r="O1218" s="131"/>
      <c r="P1218" s="131"/>
      <c r="Q1218" s="170"/>
      <c r="R1218" s="170"/>
      <c r="S1218" s="170"/>
      <c r="T1218" s="170"/>
      <c r="U1218" s="170"/>
      <c r="V1218" s="170"/>
      <c r="W1218" s="170"/>
      <c r="X1218" s="131"/>
      <c r="Y1218"/>
      <c r="AB1218"/>
      <c r="AC1218"/>
      <c r="AD1218"/>
      <c r="AE1218"/>
      <c r="AF1218"/>
      <c r="AG1218"/>
      <c r="AH1218"/>
      <c r="AI1218"/>
      <c r="AJ1218"/>
      <c r="AK1218"/>
    </row>
    <row r="1219" spans="1:37" x14ac:dyDescent="0.25">
      <c r="A1219" s="131"/>
      <c r="B1219" s="131"/>
      <c r="C1219" s="131"/>
      <c r="D1219" s="131"/>
      <c r="E1219" s="131"/>
      <c r="F1219" s="131"/>
      <c r="G1219" s="131"/>
      <c r="H1219" s="131"/>
      <c r="I1219" s="131"/>
      <c r="J1219" s="131"/>
      <c r="K1219" s="131"/>
      <c r="L1219" s="131"/>
      <c r="M1219" s="131"/>
      <c r="N1219" s="131"/>
      <c r="O1219" s="131"/>
      <c r="P1219" s="131"/>
      <c r="Q1219" s="170"/>
      <c r="R1219" s="170"/>
      <c r="S1219" s="170"/>
      <c r="T1219" s="170"/>
      <c r="U1219" s="170"/>
      <c r="V1219" s="170"/>
      <c r="W1219" s="170"/>
      <c r="X1219" s="131"/>
      <c r="Y1219"/>
      <c r="AB1219"/>
      <c r="AC1219"/>
      <c r="AD1219"/>
      <c r="AE1219"/>
      <c r="AF1219"/>
      <c r="AG1219"/>
      <c r="AH1219"/>
      <c r="AI1219"/>
      <c r="AJ1219"/>
      <c r="AK1219"/>
    </row>
    <row r="1220" spans="1:37" x14ac:dyDescent="0.25">
      <c r="A1220" s="131"/>
      <c r="B1220" s="131"/>
      <c r="C1220" s="131"/>
      <c r="D1220" s="131"/>
      <c r="E1220" s="131"/>
      <c r="F1220" s="131"/>
      <c r="G1220" s="131"/>
      <c r="H1220" s="131"/>
      <c r="I1220" s="131"/>
      <c r="J1220" s="131"/>
      <c r="K1220" s="131"/>
      <c r="L1220" s="131"/>
      <c r="M1220" s="131"/>
      <c r="N1220" s="131"/>
      <c r="O1220" s="131"/>
      <c r="P1220" s="131"/>
      <c r="Q1220" s="170"/>
      <c r="R1220" s="170"/>
      <c r="S1220" s="170"/>
      <c r="T1220" s="170"/>
      <c r="U1220" s="170"/>
      <c r="V1220" s="170"/>
      <c r="W1220" s="170"/>
      <c r="X1220" s="131"/>
      <c r="Y1220"/>
      <c r="AB1220"/>
      <c r="AC1220"/>
      <c r="AD1220"/>
      <c r="AE1220"/>
      <c r="AF1220"/>
      <c r="AG1220"/>
      <c r="AH1220"/>
      <c r="AI1220"/>
      <c r="AJ1220"/>
      <c r="AK1220"/>
    </row>
    <row r="1221" spans="1:37" x14ac:dyDescent="0.25">
      <c r="A1221" s="131"/>
      <c r="B1221" s="131"/>
      <c r="C1221" s="131"/>
      <c r="D1221" s="131"/>
      <c r="E1221" s="131"/>
      <c r="F1221" s="131"/>
      <c r="G1221" s="131"/>
      <c r="H1221" s="131"/>
      <c r="I1221" s="131"/>
      <c r="J1221" s="131"/>
      <c r="K1221" s="131"/>
      <c r="L1221" s="131"/>
      <c r="M1221" s="131"/>
      <c r="N1221" s="131"/>
      <c r="O1221" s="131"/>
      <c r="P1221" s="131"/>
      <c r="Q1221" s="170"/>
      <c r="R1221" s="170"/>
      <c r="S1221" s="170"/>
      <c r="T1221" s="170"/>
      <c r="U1221" s="170"/>
      <c r="V1221" s="170"/>
      <c r="W1221" s="170"/>
      <c r="X1221" s="131"/>
      <c r="Y1221"/>
      <c r="AB1221"/>
      <c r="AC1221"/>
      <c r="AD1221"/>
      <c r="AE1221"/>
      <c r="AF1221"/>
      <c r="AG1221"/>
      <c r="AH1221"/>
      <c r="AI1221"/>
      <c r="AJ1221"/>
      <c r="AK1221"/>
    </row>
    <row r="1222" spans="1:37" x14ac:dyDescent="0.25">
      <c r="A1222" s="131"/>
      <c r="B1222" s="131"/>
      <c r="C1222" s="131"/>
      <c r="D1222" s="131"/>
      <c r="E1222" s="131"/>
      <c r="F1222" s="131"/>
      <c r="G1222" s="131"/>
      <c r="H1222" s="131"/>
      <c r="I1222" s="131"/>
      <c r="J1222" s="131"/>
      <c r="K1222" s="131"/>
      <c r="L1222" s="131"/>
      <c r="M1222" s="131"/>
      <c r="N1222" s="131"/>
      <c r="O1222" s="131"/>
      <c r="P1222" s="131"/>
      <c r="Q1222" s="170"/>
      <c r="R1222" s="170"/>
      <c r="S1222" s="170"/>
      <c r="T1222" s="170"/>
      <c r="U1222" s="170"/>
      <c r="V1222" s="170"/>
      <c r="W1222" s="170"/>
      <c r="X1222" s="131"/>
      <c r="Y1222"/>
      <c r="AB1222"/>
      <c r="AC1222"/>
      <c r="AD1222"/>
      <c r="AE1222"/>
      <c r="AF1222"/>
      <c r="AG1222"/>
      <c r="AH1222"/>
      <c r="AI1222"/>
      <c r="AJ1222"/>
      <c r="AK1222"/>
    </row>
    <row r="1223" spans="1:37" x14ac:dyDescent="0.25">
      <c r="A1223" s="131"/>
      <c r="B1223" s="131"/>
      <c r="C1223" s="131"/>
      <c r="D1223" s="131"/>
      <c r="E1223" s="131"/>
      <c r="F1223" s="131"/>
      <c r="G1223" s="131"/>
      <c r="H1223" s="131"/>
      <c r="I1223" s="131"/>
      <c r="J1223" s="131"/>
      <c r="K1223" s="131"/>
      <c r="L1223" s="131"/>
      <c r="M1223" s="131"/>
      <c r="N1223" s="131"/>
      <c r="O1223" s="131"/>
      <c r="P1223" s="131"/>
      <c r="Q1223" s="170"/>
      <c r="R1223" s="170"/>
      <c r="S1223" s="170"/>
      <c r="T1223" s="170"/>
      <c r="U1223" s="170"/>
      <c r="V1223" s="170"/>
      <c r="W1223" s="170"/>
      <c r="X1223" s="131"/>
      <c r="Y1223"/>
      <c r="AB1223"/>
      <c r="AC1223"/>
      <c r="AD1223"/>
      <c r="AE1223"/>
      <c r="AF1223"/>
      <c r="AG1223"/>
      <c r="AH1223"/>
      <c r="AI1223"/>
      <c r="AJ1223"/>
      <c r="AK1223"/>
    </row>
    <row r="1224" spans="1:37" x14ac:dyDescent="0.25">
      <c r="A1224" s="131"/>
      <c r="B1224" s="131"/>
      <c r="C1224" s="131"/>
      <c r="D1224" s="131"/>
      <c r="E1224" s="131"/>
      <c r="F1224" s="131"/>
      <c r="G1224" s="131"/>
      <c r="H1224" s="131"/>
      <c r="I1224" s="131"/>
      <c r="J1224" s="131"/>
      <c r="K1224" s="131"/>
      <c r="L1224" s="131"/>
      <c r="M1224" s="131"/>
      <c r="N1224" s="131"/>
      <c r="O1224" s="131"/>
      <c r="P1224" s="131"/>
      <c r="Q1224" s="170"/>
      <c r="R1224" s="170"/>
      <c r="S1224" s="170"/>
      <c r="T1224" s="170"/>
      <c r="U1224" s="170"/>
      <c r="V1224" s="170"/>
      <c r="W1224" s="170"/>
      <c r="X1224" s="131"/>
      <c r="Y1224"/>
      <c r="AB1224"/>
      <c r="AC1224"/>
      <c r="AD1224"/>
      <c r="AE1224"/>
      <c r="AF1224"/>
      <c r="AG1224"/>
      <c r="AH1224"/>
      <c r="AI1224"/>
      <c r="AJ1224"/>
      <c r="AK1224"/>
    </row>
    <row r="1225" spans="1:37" x14ac:dyDescent="0.25">
      <c r="A1225" s="131"/>
      <c r="B1225" s="131"/>
      <c r="C1225" s="131"/>
      <c r="D1225" s="131"/>
      <c r="E1225" s="131"/>
      <c r="F1225" s="131"/>
      <c r="G1225" s="131"/>
      <c r="H1225" s="131"/>
      <c r="I1225" s="131"/>
      <c r="J1225" s="131"/>
      <c r="K1225" s="131"/>
      <c r="L1225" s="131"/>
      <c r="M1225" s="131"/>
      <c r="N1225" s="131"/>
      <c r="O1225" s="131"/>
      <c r="P1225" s="131"/>
      <c r="Q1225" s="170"/>
      <c r="R1225" s="170"/>
      <c r="S1225" s="170"/>
      <c r="T1225" s="170"/>
      <c r="U1225" s="170"/>
      <c r="V1225" s="170"/>
      <c r="W1225" s="170"/>
      <c r="X1225" s="131"/>
      <c r="Y1225"/>
      <c r="AB1225"/>
      <c r="AC1225"/>
      <c r="AD1225"/>
      <c r="AE1225"/>
      <c r="AF1225"/>
      <c r="AG1225"/>
      <c r="AH1225"/>
      <c r="AI1225"/>
      <c r="AJ1225"/>
      <c r="AK1225"/>
    </row>
    <row r="1226" spans="1:37" x14ac:dyDescent="0.25">
      <c r="A1226" s="131"/>
      <c r="B1226" s="131"/>
      <c r="C1226" s="131"/>
      <c r="D1226" s="131"/>
      <c r="E1226" s="131"/>
      <c r="F1226" s="131"/>
      <c r="G1226" s="131"/>
      <c r="H1226" s="131"/>
      <c r="I1226" s="131"/>
      <c r="J1226" s="131"/>
      <c r="K1226" s="131"/>
      <c r="L1226" s="131"/>
      <c r="M1226" s="131"/>
      <c r="N1226" s="131"/>
      <c r="O1226" s="131"/>
      <c r="P1226" s="131"/>
      <c r="Q1226" s="170"/>
      <c r="R1226" s="170"/>
      <c r="S1226" s="170"/>
      <c r="T1226" s="170"/>
      <c r="U1226" s="170"/>
      <c r="V1226" s="170"/>
      <c r="W1226" s="170"/>
      <c r="X1226" s="131"/>
      <c r="Y1226"/>
      <c r="AB1226"/>
      <c r="AC1226"/>
      <c r="AD1226"/>
      <c r="AE1226"/>
      <c r="AF1226"/>
      <c r="AG1226"/>
      <c r="AH1226"/>
      <c r="AI1226"/>
      <c r="AJ1226"/>
      <c r="AK1226"/>
    </row>
    <row r="1227" spans="1:37" x14ac:dyDescent="0.25">
      <c r="A1227" s="131"/>
      <c r="B1227" s="131"/>
      <c r="C1227" s="131"/>
      <c r="D1227" s="131"/>
      <c r="E1227" s="131"/>
      <c r="F1227" s="131"/>
      <c r="G1227" s="131"/>
      <c r="H1227" s="131"/>
      <c r="I1227" s="131"/>
      <c r="J1227" s="131"/>
      <c r="K1227" s="131"/>
      <c r="L1227" s="131"/>
      <c r="M1227" s="131"/>
      <c r="N1227" s="131"/>
      <c r="O1227" s="131"/>
      <c r="P1227" s="131"/>
      <c r="Q1227" s="170"/>
      <c r="R1227" s="170"/>
      <c r="S1227" s="170"/>
      <c r="T1227" s="170"/>
      <c r="U1227" s="170"/>
      <c r="V1227" s="170"/>
      <c r="W1227" s="170"/>
      <c r="X1227" s="131"/>
      <c r="Y1227"/>
      <c r="AB1227"/>
      <c r="AC1227"/>
      <c r="AD1227"/>
      <c r="AE1227"/>
      <c r="AF1227"/>
      <c r="AG1227"/>
      <c r="AH1227"/>
      <c r="AI1227"/>
      <c r="AJ1227"/>
      <c r="AK1227"/>
    </row>
    <row r="1228" spans="1:37" x14ac:dyDescent="0.25">
      <c r="A1228" s="131"/>
      <c r="B1228" s="131"/>
      <c r="C1228" s="131"/>
      <c r="D1228" s="131"/>
      <c r="E1228" s="131"/>
      <c r="F1228" s="131"/>
      <c r="G1228" s="131"/>
      <c r="H1228" s="131"/>
      <c r="I1228" s="131"/>
      <c r="J1228" s="131"/>
      <c r="K1228" s="131"/>
      <c r="L1228" s="131"/>
      <c r="M1228" s="131"/>
      <c r="N1228" s="131"/>
      <c r="O1228" s="131"/>
      <c r="P1228" s="131"/>
      <c r="Q1228" s="170"/>
      <c r="R1228" s="170"/>
      <c r="S1228" s="170"/>
      <c r="T1228" s="170"/>
      <c r="U1228" s="170"/>
      <c r="V1228" s="170"/>
      <c r="W1228" s="170"/>
      <c r="X1228" s="131"/>
      <c r="Y1228"/>
      <c r="AB1228"/>
      <c r="AC1228"/>
      <c r="AD1228"/>
      <c r="AE1228"/>
      <c r="AF1228"/>
      <c r="AG1228"/>
      <c r="AH1228"/>
      <c r="AI1228"/>
      <c r="AJ1228"/>
      <c r="AK1228"/>
    </row>
    <row r="1229" spans="1:37" x14ac:dyDescent="0.25">
      <c r="A1229" s="131"/>
      <c r="B1229" s="131"/>
      <c r="C1229" s="131"/>
      <c r="D1229" s="131"/>
      <c r="E1229" s="131"/>
      <c r="F1229" s="131"/>
      <c r="G1229" s="131"/>
      <c r="H1229" s="131"/>
      <c r="I1229" s="131"/>
      <c r="J1229" s="131"/>
      <c r="K1229" s="131"/>
      <c r="L1229" s="131"/>
      <c r="M1229" s="131"/>
      <c r="N1229" s="131"/>
      <c r="O1229" s="131"/>
      <c r="P1229" s="131"/>
      <c r="Q1229" s="170"/>
      <c r="R1229" s="170"/>
      <c r="S1229" s="170"/>
      <c r="T1229" s="170"/>
      <c r="U1229" s="170"/>
      <c r="V1229" s="170"/>
      <c r="W1229" s="170"/>
      <c r="X1229" s="131"/>
      <c r="Y1229"/>
      <c r="AB1229"/>
      <c r="AC1229"/>
      <c r="AD1229"/>
      <c r="AE1229"/>
      <c r="AF1229"/>
      <c r="AG1229"/>
      <c r="AH1229"/>
      <c r="AI1229"/>
      <c r="AJ1229"/>
      <c r="AK1229"/>
    </row>
    <row r="1230" spans="1:37" x14ac:dyDescent="0.25">
      <c r="A1230" s="131"/>
      <c r="B1230" s="131"/>
      <c r="C1230" s="131"/>
      <c r="D1230" s="131"/>
      <c r="E1230" s="131"/>
      <c r="F1230" s="131"/>
      <c r="G1230" s="131"/>
      <c r="H1230" s="131"/>
      <c r="I1230" s="131"/>
      <c r="J1230" s="131"/>
      <c r="K1230" s="131"/>
      <c r="L1230" s="131"/>
      <c r="M1230" s="131"/>
      <c r="N1230" s="131"/>
      <c r="O1230" s="131"/>
      <c r="P1230" s="131"/>
      <c r="Q1230" s="170"/>
      <c r="R1230" s="170"/>
      <c r="S1230" s="170"/>
      <c r="T1230" s="170"/>
      <c r="U1230" s="170"/>
      <c r="V1230" s="170"/>
      <c r="W1230" s="170"/>
      <c r="X1230" s="131"/>
      <c r="Y1230"/>
      <c r="AB1230"/>
      <c r="AC1230"/>
      <c r="AD1230"/>
      <c r="AE1230"/>
      <c r="AF1230"/>
      <c r="AG1230"/>
      <c r="AH1230"/>
      <c r="AI1230"/>
      <c r="AJ1230"/>
      <c r="AK1230"/>
    </row>
    <row r="1231" spans="1:37" x14ac:dyDescent="0.25">
      <c r="A1231" s="131"/>
      <c r="B1231" s="131"/>
      <c r="C1231" s="131"/>
      <c r="D1231" s="131"/>
      <c r="E1231" s="131"/>
      <c r="F1231" s="131"/>
      <c r="G1231" s="131"/>
      <c r="H1231" s="131"/>
      <c r="I1231" s="131"/>
      <c r="J1231" s="131"/>
      <c r="K1231" s="131"/>
      <c r="L1231" s="131"/>
      <c r="M1231" s="131"/>
      <c r="N1231" s="131"/>
      <c r="O1231" s="131"/>
      <c r="P1231" s="131"/>
      <c r="Q1231" s="170"/>
      <c r="R1231" s="170"/>
      <c r="S1231" s="170"/>
      <c r="T1231" s="170"/>
      <c r="U1231" s="170"/>
      <c r="V1231" s="170"/>
      <c r="W1231" s="170"/>
      <c r="X1231" s="131"/>
      <c r="Y1231"/>
      <c r="AB1231"/>
      <c r="AC1231"/>
      <c r="AD1231"/>
      <c r="AE1231"/>
      <c r="AF1231"/>
      <c r="AG1231"/>
      <c r="AH1231"/>
      <c r="AI1231"/>
      <c r="AJ1231"/>
      <c r="AK1231"/>
    </row>
    <row r="1232" spans="1:37" x14ac:dyDescent="0.25">
      <c r="A1232" s="131"/>
      <c r="B1232" s="131"/>
      <c r="C1232" s="131"/>
      <c r="D1232" s="131"/>
      <c r="E1232" s="131"/>
      <c r="F1232" s="131"/>
      <c r="G1232" s="131"/>
      <c r="H1232" s="131"/>
      <c r="I1232" s="131"/>
      <c r="J1232" s="131"/>
      <c r="K1232" s="131"/>
      <c r="L1232" s="131"/>
      <c r="M1232" s="131"/>
      <c r="N1232" s="131"/>
      <c r="O1232" s="131"/>
      <c r="P1232" s="131"/>
      <c r="Q1232" s="170"/>
      <c r="R1232" s="170"/>
      <c r="S1232" s="170"/>
      <c r="T1232" s="170"/>
      <c r="U1232" s="170"/>
      <c r="V1232" s="170"/>
      <c r="W1232" s="170"/>
      <c r="X1232" s="131"/>
      <c r="Y1232"/>
      <c r="AB1232"/>
      <c r="AC1232"/>
      <c r="AD1232"/>
      <c r="AE1232"/>
      <c r="AF1232"/>
      <c r="AG1232"/>
      <c r="AH1232"/>
      <c r="AI1232"/>
      <c r="AJ1232"/>
      <c r="AK1232"/>
    </row>
    <row r="1233" spans="1:37" x14ac:dyDescent="0.25">
      <c r="A1233" s="131"/>
      <c r="B1233" s="131"/>
      <c r="C1233" s="131"/>
      <c r="D1233" s="131"/>
      <c r="E1233" s="131"/>
      <c r="F1233" s="131"/>
      <c r="G1233" s="131"/>
      <c r="H1233" s="131"/>
      <c r="I1233" s="131"/>
      <c r="J1233" s="131"/>
      <c r="K1233" s="131"/>
      <c r="L1233" s="131"/>
      <c r="M1233" s="131"/>
      <c r="N1233" s="131"/>
      <c r="O1233" s="131"/>
      <c r="P1233" s="131"/>
      <c r="Q1233" s="170"/>
      <c r="R1233" s="170"/>
      <c r="S1233" s="170"/>
      <c r="T1233" s="170"/>
      <c r="U1233" s="170"/>
      <c r="V1233" s="170"/>
      <c r="W1233" s="170"/>
      <c r="X1233" s="131"/>
      <c r="Y1233"/>
      <c r="AB1233"/>
      <c r="AC1233"/>
      <c r="AD1233"/>
      <c r="AE1233"/>
      <c r="AF1233"/>
      <c r="AG1233"/>
      <c r="AH1233"/>
      <c r="AI1233"/>
      <c r="AJ1233"/>
      <c r="AK1233"/>
    </row>
    <row r="1234" spans="1:37" x14ac:dyDescent="0.25">
      <c r="A1234" s="131"/>
      <c r="B1234" s="131"/>
      <c r="C1234" s="131"/>
      <c r="D1234" s="131"/>
      <c r="E1234" s="131"/>
      <c r="F1234" s="131"/>
      <c r="G1234" s="131"/>
      <c r="H1234" s="131"/>
      <c r="I1234" s="131"/>
      <c r="J1234" s="131"/>
      <c r="K1234" s="131"/>
      <c r="L1234" s="131"/>
      <c r="M1234" s="131"/>
      <c r="N1234" s="131"/>
      <c r="O1234" s="131"/>
      <c r="P1234" s="131"/>
      <c r="Q1234" s="170"/>
      <c r="R1234" s="170"/>
      <c r="S1234" s="170"/>
      <c r="T1234" s="170"/>
      <c r="U1234" s="170"/>
      <c r="V1234" s="170"/>
      <c r="W1234" s="170"/>
      <c r="X1234" s="131"/>
      <c r="Y1234"/>
      <c r="AB1234"/>
      <c r="AC1234"/>
      <c r="AD1234"/>
      <c r="AE1234"/>
      <c r="AF1234"/>
      <c r="AG1234"/>
      <c r="AH1234"/>
      <c r="AI1234"/>
      <c r="AJ1234"/>
      <c r="AK1234"/>
    </row>
    <row r="1235" spans="1:37" x14ac:dyDescent="0.25">
      <c r="A1235" s="131"/>
      <c r="B1235" s="131"/>
      <c r="C1235" s="131"/>
      <c r="D1235" s="131"/>
      <c r="E1235" s="131"/>
      <c r="F1235" s="131"/>
      <c r="G1235" s="131"/>
      <c r="H1235" s="131"/>
      <c r="I1235" s="131"/>
      <c r="J1235" s="131"/>
      <c r="K1235" s="131"/>
      <c r="L1235" s="131"/>
      <c r="M1235" s="131"/>
      <c r="N1235" s="131"/>
      <c r="O1235" s="131"/>
      <c r="P1235" s="131"/>
      <c r="Q1235" s="170"/>
      <c r="R1235" s="170"/>
      <c r="S1235" s="170"/>
      <c r="T1235" s="170"/>
      <c r="U1235" s="170"/>
      <c r="V1235" s="170"/>
      <c r="W1235" s="170"/>
      <c r="X1235" s="131"/>
      <c r="Y1235"/>
      <c r="AB1235"/>
      <c r="AC1235"/>
      <c r="AD1235"/>
      <c r="AE1235"/>
      <c r="AF1235"/>
      <c r="AG1235"/>
      <c r="AH1235"/>
      <c r="AI1235"/>
      <c r="AJ1235"/>
      <c r="AK1235"/>
    </row>
    <row r="1236" spans="1:37" x14ac:dyDescent="0.25">
      <c r="A1236" s="131"/>
      <c r="B1236" s="131"/>
      <c r="C1236" s="131"/>
      <c r="D1236" s="131"/>
      <c r="E1236" s="131"/>
      <c r="F1236" s="131"/>
      <c r="G1236" s="131"/>
      <c r="H1236" s="131"/>
      <c r="I1236" s="131"/>
      <c r="J1236" s="131"/>
      <c r="K1236" s="131"/>
      <c r="L1236" s="131"/>
      <c r="M1236" s="131"/>
      <c r="N1236" s="131"/>
      <c r="O1236" s="131"/>
      <c r="P1236" s="131"/>
      <c r="Q1236" s="170"/>
      <c r="R1236" s="170"/>
      <c r="S1236" s="170"/>
      <c r="T1236" s="170"/>
      <c r="U1236" s="170"/>
      <c r="V1236" s="170"/>
      <c r="W1236" s="170"/>
      <c r="X1236" s="131"/>
      <c r="Y1236"/>
      <c r="AB1236"/>
      <c r="AC1236"/>
      <c r="AD1236"/>
      <c r="AE1236"/>
      <c r="AF1236"/>
      <c r="AG1236"/>
      <c r="AH1236"/>
      <c r="AI1236"/>
      <c r="AJ1236"/>
      <c r="AK1236"/>
    </row>
    <row r="1237" spans="1:37" x14ac:dyDescent="0.25">
      <c r="A1237" s="131"/>
      <c r="B1237" s="131"/>
      <c r="C1237" s="131"/>
      <c r="D1237" s="131"/>
      <c r="E1237" s="131"/>
      <c r="F1237" s="131"/>
      <c r="G1237" s="131"/>
      <c r="H1237" s="131"/>
      <c r="I1237" s="131"/>
      <c r="J1237" s="131"/>
      <c r="K1237" s="131"/>
      <c r="L1237" s="131"/>
      <c r="M1237" s="131"/>
      <c r="N1237" s="131"/>
      <c r="O1237" s="131"/>
      <c r="P1237" s="131"/>
      <c r="Q1237" s="170"/>
      <c r="R1237" s="170"/>
      <c r="S1237" s="170"/>
      <c r="T1237" s="170"/>
      <c r="U1237" s="170"/>
      <c r="V1237" s="170"/>
      <c r="W1237" s="170"/>
      <c r="X1237" s="131"/>
      <c r="Y1237"/>
      <c r="AB1237"/>
      <c r="AC1237"/>
      <c r="AD1237"/>
      <c r="AE1237"/>
      <c r="AF1237"/>
      <c r="AG1237"/>
      <c r="AH1237"/>
      <c r="AI1237"/>
      <c r="AJ1237"/>
      <c r="AK1237"/>
    </row>
    <row r="1238" spans="1:37" x14ac:dyDescent="0.25">
      <c r="A1238" s="131"/>
      <c r="B1238" s="131"/>
      <c r="C1238" s="131"/>
      <c r="D1238" s="131"/>
      <c r="E1238" s="131"/>
      <c r="F1238" s="131"/>
      <c r="G1238" s="131"/>
      <c r="H1238" s="131"/>
      <c r="I1238" s="131"/>
      <c r="J1238" s="131"/>
      <c r="K1238" s="131"/>
      <c r="L1238" s="131"/>
      <c r="M1238" s="131"/>
      <c r="N1238" s="131"/>
      <c r="O1238" s="131"/>
      <c r="P1238" s="131"/>
      <c r="Q1238" s="170"/>
      <c r="R1238" s="170"/>
      <c r="S1238" s="170"/>
      <c r="T1238" s="170"/>
      <c r="U1238" s="170"/>
      <c r="V1238" s="170"/>
      <c r="W1238" s="170"/>
      <c r="X1238" s="131"/>
      <c r="Y1238"/>
      <c r="AB1238"/>
      <c r="AC1238"/>
      <c r="AD1238"/>
      <c r="AE1238"/>
      <c r="AF1238"/>
      <c r="AG1238"/>
      <c r="AH1238"/>
      <c r="AI1238"/>
      <c r="AJ1238"/>
      <c r="AK1238"/>
    </row>
    <row r="1239" spans="1:37" x14ac:dyDescent="0.25">
      <c r="A1239" s="131"/>
      <c r="B1239" s="131"/>
      <c r="C1239" s="131"/>
      <c r="D1239" s="131"/>
      <c r="E1239" s="131"/>
      <c r="F1239" s="131"/>
      <c r="G1239" s="131"/>
      <c r="H1239" s="131"/>
      <c r="I1239" s="131"/>
      <c r="J1239" s="131"/>
      <c r="K1239" s="131"/>
      <c r="L1239" s="131"/>
      <c r="M1239" s="131"/>
      <c r="N1239" s="131"/>
      <c r="O1239" s="131"/>
      <c r="P1239" s="131"/>
      <c r="Q1239" s="170"/>
      <c r="R1239" s="170"/>
      <c r="S1239" s="170"/>
      <c r="T1239" s="170"/>
      <c r="U1239" s="170"/>
      <c r="V1239" s="170"/>
      <c r="W1239" s="170"/>
      <c r="X1239" s="131"/>
      <c r="Y1239"/>
      <c r="AB1239"/>
      <c r="AC1239"/>
      <c r="AD1239"/>
      <c r="AE1239"/>
      <c r="AF1239"/>
      <c r="AG1239"/>
      <c r="AH1239"/>
      <c r="AI1239"/>
      <c r="AJ1239"/>
      <c r="AK1239"/>
    </row>
    <row r="1240" spans="1:37" x14ac:dyDescent="0.25">
      <c r="A1240" s="131"/>
      <c r="B1240" s="131"/>
      <c r="C1240" s="131"/>
      <c r="D1240" s="131"/>
      <c r="E1240" s="131"/>
      <c r="F1240" s="131"/>
      <c r="G1240" s="131"/>
      <c r="H1240" s="131"/>
      <c r="I1240" s="131"/>
      <c r="J1240" s="131"/>
      <c r="K1240" s="131"/>
      <c r="L1240" s="131"/>
      <c r="M1240" s="131"/>
      <c r="N1240" s="131"/>
      <c r="O1240" s="131"/>
      <c r="P1240" s="131"/>
      <c r="Q1240" s="170"/>
      <c r="R1240" s="170"/>
      <c r="S1240" s="170"/>
      <c r="T1240" s="170"/>
      <c r="U1240" s="170"/>
      <c r="V1240" s="170"/>
      <c r="W1240" s="170"/>
      <c r="X1240" s="131"/>
      <c r="Y1240"/>
      <c r="AB1240"/>
      <c r="AC1240"/>
      <c r="AD1240"/>
      <c r="AE1240"/>
      <c r="AF1240"/>
      <c r="AG1240"/>
      <c r="AH1240"/>
      <c r="AI1240"/>
      <c r="AJ1240"/>
      <c r="AK1240"/>
    </row>
    <row r="1241" spans="1:37" x14ac:dyDescent="0.25">
      <c r="A1241" s="131"/>
      <c r="B1241" s="131"/>
      <c r="C1241" s="131"/>
      <c r="D1241" s="131"/>
      <c r="E1241" s="131"/>
      <c r="F1241" s="131"/>
      <c r="G1241" s="131"/>
      <c r="H1241" s="131"/>
      <c r="I1241" s="131"/>
      <c r="J1241" s="131"/>
      <c r="K1241" s="131"/>
      <c r="L1241" s="131"/>
      <c r="M1241" s="131"/>
      <c r="N1241" s="131"/>
      <c r="O1241" s="131"/>
      <c r="P1241" s="131"/>
      <c r="Q1241" s="170"/>
      <c r="R1241" s="170"/>
      <c r="S1241" s="170"/>
      <c r="T1241" s="170"/>
      <c r="U1241" s="170"/>
      <c r="V1241" s="170"/>
      <c r="W1241" s="170"/>
      <c r="X1241" s="131"/>
      <c r="Y1241"/>
      <c r="AB1241"/>
      <c r="AC1241"/>
      <c r="AD1241"/>
      <c r="AE1241"/>
      <c r="AF1241"/>
      <c r="AG1241"/>
      <c r="AH1241"/>
      <c r="AI1241"/>
      <c r="AJ1241"/>
      <c r="AK1241"/>
    </row>
    <row r="1242" spans="1:37" x14ac:dyDescent="0.25">
      <c r="A1242" s="131"/>
      <c r="B1242" s="131"/>
      <c r="C1242" s="131"/>
      <c r="D1242" s="131"/>
      <c r="E1242" s="131"/>
      <c r="F1242" s="131"/>
      <c r="G1242" s="131"/>
      <c r="H1242" s="131"/>
      <c r="I1242" s="131"/>
      <c r="J1242" s="131"/>
      <c r="K1242" s="131"/>
      <c r="L1242" s="131"/>
      <c r="M1242" s="131"/>
      <c r="N1242" s="131"/>
      <c r="O1242" s="131"/>
      <c r="P1242" s="131"/>
      <c r="Q1242" s="170"/>
      <c r="R1242" s="170"/>
      <c r="S1242" s="170"/>
      <c r="T1242" s="170"/>
      <c r="U1242" s="170"/>
      <c r="V1242" s="170"/>
      <c r="W1242" s="170"/>
      <c r="X1242" s="131"/>
      <c r="Y1242"/>
      <c r="AB1242"/>
      <c r="AC1242"/>
      <c r="AD1242"/>
      <c r="AE1242"/>
      <c r="AF1242"/>
      <c r="AG1242"/>
      <c r="AH1242"/>
      <c r="AI1242"/>
      <c r="AJ1242"/>
      <c r="AK1242"/>
    </row>
    <row r="1243" spans="1:37" x14ac:dyDescent="0.25">
      <c r="A1243" s="131"/>
      <c r="B1243" s="131"/>
      <c r="C1243" s="131"/>
      <c r="D1243" s="131"/>
      <c r="E1243" s="131"/>
      <c r="F1243" s="131"/>
      <c r="G1243" s="131"/>
      <c r="H1243" s="131"/>
      <c r="I1243" s="131"/>
      <c r="J1243" s="131"/>
      <c r="K1243" s="131"/>
      <c r="L1243" s="131"/>
      <c r="M1243" s="131"/>
      <c r="N1243" s="131"/>
      <c r="O1243" s="131"/>
      <c r="P1243" s="131"/>
      <c r="Q1243" s="170"/>
      <c r="R1243" s="170"/>
      <c r="S1243" s="170"/>
      <c r="T1243" s="170"/>
      <c r="U1243" s="170"/>
      <c r="V1243" s="170"/>
      <c r="W1243" s="170"/>
      <c r="X1243" s="131"/>
      <c r="Y1243"/>
      <c r="AB1243"/>
      <c r="AC1243"/>
      <c r="AD1243"/>
      <c r="AE1243"/>
      <c r="AF1243"/>
      <c r="AG1243"/>
      <c r="AH1243"/>
      <c r="AI1243"/>
      <c r="AJ1243"/>
      <c r="AK1243"/>
    </row>
    <row r="1244" spans="1:37" x14ac:dyDescent="0.25">
      <c r="A1244" s="131"/>
      <c r="B1244" s="131"/>
      <c r="C1244" s="131"/>
      <c r="D1244" s="131"/>
      <c r="E1244" s="131"/>
      <c r="F1244" s="131"/>
      <c r="G1244" s="131"/>
      <c r="H1244" s="131"/>
      <c r="I1244" s="131"/>
      <c r="J1244" s="131"/>
      <c r="K1244" s="131"/>
      <c r="L1244" s="131"/>
      <c r="M1244" s="131"/>
      <c r="N1244" s="131"/>
      <c r="O1244" s="131"/>
      <c r="P1244" s="131"/>
      <c r="Q1244" s="170"/>
      <c r="R1244" s="170"/>
      <c r="S1244" s="170"/>
      <c r="T1244" s="170"/>
      <c r="U1244" s="170"/>
      <c r="V1244" s="170"/>
      <c r="W1244" s="170"/>
      <c r="X1244" s="131"/>
      <c r="Y1244"/>
      <c r="AB1244"/>
      <c r="AC1244"/>
      <c r="AD1244"/>
      <c r="AE1244"/>
      <c r="AF1244"/>
      <c r="AG1244"/>
      <c r="AH1244"/>
      <c r="AI1244"/>
      <c r="AJ1244"/>
      <c r="AK1244"/>
    </row>
    <row r="1245" spans="1:37" x14ac:dyDescent="0.25">
      <c r="A1245" s="131"/>
      <c r="B1245" s="131"/>
      <c r="C1245" s="131"/>
      <c r="D1245" s="131"/>
      <c r="E1245" s="131"/>
      <c r="F1245" s="131"/>
      <c r="G1245" s="131"/>
      <c r="H1245" s="131"/>
      <c r="I1245" s="131"/>
      <c r="J1245" s="131"/>
      <c r="K1245" s="131"/>
      <c r="L1245" s="131"/>
      <c r="M1245" s="131"/>
      <c r="N1245" s="131"/>
      <c r="O1245" s="131"/>
      <c r="P1245" s="131"/>
      <c r="Q1245" s="170"/>
      <c r="R1245" s="170"/>
      <c r="S1245" s="170"/>
      <c r="T1245" s="170"/>
      <c r="U1245" s="170"/>
      <c r="V1245" s="170"/>
      <c r="W1245" s="170"/>
      <c r="X1245" s="131"/>
      <c r="Y1245"/>
      <c r="AB1245"/>
      <c r="AC1245"/>
      <c r="AD1245"/>
      <c r="AE1245"/>
      <c r="AF1245"/>
      <c r="AG1245"/>
      <c r="AH1245"/>
      <c r="AI1245"/>
      <c r="AJ1245"/>
      <c r="AK1245"/>
    </row>
    <row r="1246" spans="1:37" x14ac:dyDescent="0.25">
      <c r="A1246" s="131"/>
      <c r="B1246" s="131"/>
      <c r="C1246" s="131"/>
      <c r="D1246" s="131"/>
      <c r="E1246" s="131"/>
      <c r="F1246" s="131"/>
      <c r="G1246" s="131"/>
      <c r="H1246" s="131"/>
      <c r="I1246" s="131"/>
      <c r="J1246" s="131"/>
      <c r="K1246" s="131"/>
      <c r="L1246" s="131"/>
      <c r="M1246" s="131"/>
      <c r="N1246" s="131"/>
      <c r="O1246" s="131"/>
      <c r="P1246" s="131"/>
      <c r="Q1246" s="170"/>
      <c r="R1246" s="170"/>
      <c r="S1246" s="170"/>
      <c r="T1246" s="170"/>
      <c r="U1246" s="170"/>
      <c r="V1246" s="170"/>
      <c r="W1246" s="170"/>
      <c r="X1246" s="131"/>
      <c r="Y1246"/>
      <c r="AB1246"/>
      <c r="AC1246"/>
      <c r="AD1246"/>
      <c r="AE1246"/>
      <c r="AF1246"/>
      <c r="AG1246"/>
      <c r="AH1246"/>
      <c r="AI1246"/>
      <c r="AJ1246"/>
      <c r="AK1246"/>
    </row>
    <row r="1247" spans="1:37" x14ac:dyDescent="0.25">
      <c r="A1247" s="131"/>
      <c r="B1247" s="131"/>
      <c r="C1247" s="131"/>
      <c r="D1247" s="131"/>
      <c r="E1247" s="131"/>
      <c r="F1247" s="131"/>
      <c r="G1247" s="131"/>
      <c r="H1247" s="131"/>
      <c r="I1247" s="131"/>
      <c r="J1247" s="131"/>
      <c r="K1247" s="131"/>
      <c r="L1247" s="131"/>
      <c r="M1247" s="131"/>
      <c r="N1247" s="131"/>
      <c r="O1247" s="131"/>
      <c r="P1247" s="131"/>
      <c r="Q1247" s="170"/>
      <c r="R1247" s="170"/>
      <c r="S1247" s="170"/>
      <c r="T1247" s="170"/>
      <c r="U1247" s="170"/>
      <c r="V1247" s="170"/>
      <c r="W1247" s="170"/>
      <c r="X1247" s="131"/>
      <c r="Y1247"/>
      <c r="AB1247"/>
      <c r="AC1247"/>
      <c r="AD1247"/>
      <c r="AE1247"/>
      <c r="AF1247"/>
      <c r="AG1247"/>
      <c r="AH1247"/>
      <c r="AI1247"/>
      <c r="AJ1247"/>
      <c r="AK1247"/>
    </row>
    <row r="1248" spans="1:37" x14ac:dyDescent="0.25">
      <c r="A1248" s="131"/>
      <c r="B1248" s="131"/>
      <c r="C1248" s="131"/>
      <c r="D1248" s="131"/>
      <c r="E1248" s="131"/>
      <c r="F1248" s="131"/>
      <c r="G1248" s="131"/>
      <c r="H1248" s="131"/>
      <c r="I1248" s="131"/>
      <c r="J1248" s="131"/>
      <c r="K1248" s="131"/>
      <c r="L1248" s="131"/>
      <c r="M1248" s="131"/>
      <c r="N1248" s="131"/>
      <c r="O1248" s="131"/>
      <c r="P1248" s="131"/>
      <c r="Q1248" s="170"/>
      <c r="R1248" s="170"/>
      <c r="S1248" s="170"/>
      <c r="T1248" s="170"/>
      <c r="U1248" s="170"/>
      <c r="V1248" s="170"/>
      <c r="W1248" s="170"/>
      <c r="X1248" s="131"/>
      <c r="Y1248"/>
      <c r="AB1248"/>
      <c r="AC1248"/>
      <c r="AD1248"/>
      <c r="AE1248"/>
      <c r="AF1248"/>
      <c r="AG1248"/>
      <c r="AH1248"/>
      <c r="AI1248"/>
      <c r="AJ1248"/>
      <c r="AK1248"/>
    </row>
    <row r="1249" spans="1:37" x14ac:dyDescent="0.25">
      <c r="A1249" s="131"/>
      <c r="B1249" s="131"/>
      <c r="C1249" s="131"/>
      <c r="D1249" s="131"/>
      <c r="E1249" s="131"/>
      <c r="F1249" s="131"/>
      <c r="G1249" s="131"/>
      <c r="H1249" s="131"/>
      <c r="I1249" s="131"/>
      <c r="J1249" s="131"/>
      <c r="K1249" s="131"/>
      <c r="L1249" s="131"/>
      <c r="M1249" s="131"/>
      <c r="N1249" s="131"/>
      <c r="O1249" s="131"/>
      <c r="P1249" s="131"/>
      <c r="Q1249" s="170"/>
      <c r="R1249" s="170"/>
      <c r="S1249" s="170"/>
      <c r="T1249" s="170"/>
      <c r="U1249" s="170"/>
      <c r="V1249" s="170"/>
      <c r="W1249" s="170"/>
      <c r="X1249" s="131"/>
      <c r="Y1249"/>
      <c r="AB1249"/>
      <c r="AC1249"/>
      <c r="AD1249"/>
      <c r="AE1249"/>
      <c r="AF1249"/>
      <c r="AG1249"/>
      <c r="AH1249"/>
      <c r="AI1249"/>
      <c r="AJ1249"/>
      <c r="AK1249"/>
    </row>
    <row r="1250" spans="1:37" x14ac:dyDescent="0.25">
      <c r="A1250" s="131"/>
      <c r="B1250" s="131"/>
      <c r="C1250" s="131"/>
      <c r="D1250" s="131"/>
      <c r="E1250" s="131"/>
      <c r="F1250" s="131"/>
      <c r="G1250" s="131"/>
      <c r="H1250" s="131"/>
      <c r="I1250" s="131"/>
      <c r="J1250" s="131"/>
      <c r="K1250" s="131"/>
      <c r="L1250" s="131"/>
      <c r="M1250" s="131"/>
      <c r="N1250" s="131"/>
      <c r="O1250" s="131"/>
      <c r="P1250" s="131"/>
      <c r="Q1250" s="170"/>
      <c r="R1250" s="170"/>
      <c r="S1250" s="170"/>
      <c r="T1250" s="170"/>
      <c r="U1250" s="170"/>
      <c r="V1250" s="170"/>
      <c r="W1250" s="170"/>
      <c r="X1250" s="131"/>
      <c r="Y1250"/>
      <c r="AB1250"/>
      <c r="AC1250"/>
      <c r="AD1250"/>
      <c r="AE1250"/>
      <c r="AF1250"/>
      <c r="AG1250"/>
      <c r="AH1250"/>
      <c r="AI1250"/>
      <c r="AJ1250"/>
      <c r="AK1250"/>
    </row>
    <row r="1251" spans="1:37" x14ac:dyDescent="0.25">
      <c r="A1251" s="131"/>
      <c r="B1251" s="131"/>
      <c r="C1251" s="131"/>
      <c r="D1251" s="131"/>
      <c r="E1251" s="131"/>
      <c r="F1251" s="131"/>
      <c r="G1251" s="131"/>
      <c r="H1251" s="131"/>
      <c r="I1251" s="131"/>
      <c r="J1251" s="131"/>
      <c r="K1251" s="131"/>
      <c r="L1251" s="131"/>
      <c r="M1251" s="131"/>
      <c r="N1251" s="131"/>
      <c r="O1251" s="131"/>
      <c r="P1251" s="131"/>
      <c r="Q1251" s="170"/>
      <c r="R1251" s="170"/>
      <c r="S1251" s="170"/>
      <c r="T1251" s="170"/>
      <c r="U1251" s="170"/>
      <c r="V1251" s="170"/>
      <c r="W1251" s="170"/>
      <c r="X1251" s="131"/>
      <c r="Y1251"/>
      <c r="AB1251"/>
      <c r="AC1251"/>
      <c r="AD1251"/>
      <c r="AE1251"/>
      <c r="AF1251"/>
      <c r="AG1251"/>
      <c r="AH1251"/>
      <c r="AI1251"/>
      <c r="AJ1251"/>
      <c r="AK1251"/>
    </row>
    <row r="1252" spans="1:37" x14ac:dyDescent="0.25">
      <c r="A1252" s="131"/>
      <c r="B1252" s="131"/>
      <c r="C1252" s="131"/>
      <c r="D1252" s="131"/>
      <c r="E1252" s="131"/>
      <c r="F1252" s="131"/>
      <c r="G1252" s="131"/>
      <c r="H1252" s="131"/>
      <c r="I1252" s="131"/>
      <c r="J1252" s="131"/>
      <c r="K1252" s="131"/>
      <c r="L1252" s="131"/>
      <c r="M1252" s="131"/>
      <c r="N1252" s="131"/>
      <c r="O1252" s="131"/>
      <c r="P1252" s="131"/>
      <c r="Q1252" s="170"/>
      <c r="R1252" s="170"/>
      <c r="S1252" s="170"/>
      <c r="T1252" s="170"/>
      <c r="U1252" s="170"/>
      <c r="V1252" s="170"/>
      <c r="W1252" s="170"/>
      <c r="X1252" s="131"/>
      <c r="Y1252"/>
      <c r="AB1252"/>
      <c r="AC1252"/>
      <c r="AD1252"/>
      <c r="AE1252"/>
      <c r="AF1252"/>
      <c r="AG1252"/>
      <c r="AH1252"/>
      <c r="AI1252"/>
      <c r="AJ1252"/>
      <c r="AK1252"/>
    </row>
    <row r="1253" spans="1:37" x14ac:dyDescent="0.25">
      <c r="A1253" s="131"/>
      <c r="B1253" s="131"/>
      <c r="C1253" s="131"/>
      <c r="D1253" s="131"/>
      <c r="E1253" s="131"/>
      <c r="F1253" s="131"/>
      <c r="G1253" s="131"/>
      <c r="H1253" s="131"/>
      <c r="I1253" s="131"/>
      <c r="J1253" s="131"/>
      <c r="K1253" s="131"/>
      <c r="L1253" s="131"/>
      <c r="M1253" s="131"/>
      <c r="N1253" s="131"/>
      <c r="O1253" s="131"/>
      <c r="P1253" s="131"/>
      <c r="Q1253" s="170"/>
      <c r="R1253" s="170"/>
      <c r="S1253" s="170"/>
      <c r="T1253" s="170"/>
      <c r="U1253" s="170"/>
      <c r="V1253" s="170"/>
      <c r="W1253" s="170"/>
      <c r="X1253" s="131"/>
      <c r="Y1253"/>
      <c r="AB1253"/>
      <c r="AC1253"/>
      <c r="AD1253"/>
      <c r="AE1253"/>
      <c r="AF1253"/>
      <c r="AG1253"/>
      <c r="AH1253"/>
      <c r="AI1253"/>
      <c r="AJ1253"/>
      <c r="AK1253"/>
    </row>
    <row r="1254" spans="1:37" x14ac:dyDescent="0.25">
      <c r="A1254" s="131"/>
      <c r="B1254" s="131"/>
      <c r="C1254" s="131"/>
      <c r="D1254" s="131"/>
      <c r="E1254" s="131"/>
      <c r="F1254" s="131"/>
      <c r="G1254" s="131"/>
      <c r="H1254" s="131"/>
      <c r="I1254" s="131"/>
      <c r="J1254" s="131"/>
      <c r="K1254" s="131"/>
      <c r="L1254" s="131"/>
      <c r="M1254" s="131"/>
      <c r="N1254" s="131"/>
      <c r="O1254" s="131"/>
      <c r="P1254" s="131"/>
      <c r="Q1254" s="170"/>
      <c r="R1254" s="170"/>
      <c r="S1254" s="170"/>
      <c r="T1254" s="170"/>
      <c r="U1254" s="170"/>
      <c r="V1254" s="170"/>
      <c r="W1254" s="170"/>
      <c r="X1254" s="131"/>
      <c r="Y1254"/>
      <c r="AB1254"/>
      <c r="AC1254"/>
      <c r="AD1254"/>
      <c r="AE1254"/>
      <c r="AF1254"/>
      <c r="AG1254"/>
      <c r="AH1254"/>
      <c r="AI1254"/>
      <c r="AJ1254"/>
      <c r="AK1254"/>
    </row>
    <row r="1255" spans="1:37" x14ac:dyDescent="0.25">
      <c r="A1255" s="131"/>
      <c r="B1255" s="131"/>
      <c r="C1255" s="131"/>
      <c r="D1255" s="131"/>
      <c r="E1255" s="131"/>
      <c r="F1255" s="131"/>
      <c r="G1255" s="131"/>
      <c r="H1255" s="131"/>
      <c r="I1255" s="131"/>
      <c r="J1255" s="131"/>
      <c r="K1255" s="131"/>
      <c r="L1255" s="131"/>
      <c r="M1255" s="131"/>
      <c r="N1255" s="131"/>
      <c r="O1255" s="131"/>
      <c r="P1255" s="131"/>
      <c r="Q1255" s="170"/>
      <c r="R1255" s="170"/>
      <c r="S1255" s="170"/>
      <c r="T1255" s="170"/>
      <c r="U1255" s="170"/>
      <c r="V1255" s="170"/>
      <c r="W1255" s="170"/>
      <c r="X1255" s="131"/>
      <c r="Y1255"/>
      <c r="AB1255"/>
      <c r="AC1255"/>
      <c r="AD1255"/>
      <c r="AE1255"/>
      <c r="AF1255"/>
      <c r="AG1255"/>
      <c r="AH1255"/>
      <c r="AI1255"/>
      <c r="AJ1255"/>
      <c r="AK1255"/>
    </row>
    <row r="1256" spans="1:37" x14ac:dyDescent="0.25">
      <c r="A1256" s="131"/>
      <c r="B1256" s="131"/>
      <c r="C1256" s="131"/>
      <c r="D1256" s="131"/>
      <c r="E1256" s="131"/>
      <c r="F1256" s="131"/>
      <c r="G1256" s="131"/>
      <c r="H1256" s="131"/>
      <c r="I1256" s="131"/>
      <c r="J1256" s="131"/>
      <c r="K1256" s="131"/>
      <c r="L1256" s="131"/>
      <c r="M1256" s="131"/>
      <c r="N1256" s="131"/>
      <c r="O1256" s="131"/>
      <c r="P1256" s="131"/>
      <c r="Q1256" s="170"/>
      <c r="R1256" s="170"/>
      <c r="S1256" s="170"/>
      <c r="T1256" s="170"/>
      <c r="U1256" s="170"/>
      <c r="V1256" s="170"/>
      <c r="W1256" s="170"/>
      <c r="X1256" s="131"/>
      <c r="Y1256"/>
      <c r="AB1256"/>
      <c r="AC1256"/>
      <c r="AD1256"/>
      <c r="AE1256"/>
      <c r="AF1256"/>
      <c r="AG1256"/>
      <c r="AH1256"/>
      <c r="AI1256"/>
      <c r="AJ1256"/>
      <c r="AK1256"/>
    </row>
    <row r="1257" spans="1:37" x14ac:dyDescent="0.25">
      <c r="A1257" s="131"/>
      <c r="B1257" s="131"/>
      <c r="C1257" s="131"/>
      <c r="D1257" s="131"/>
      <c r="E1257" s="131"/>
      <c r="F1257" s="131"/>
      <c r="G1257" s="131"/>
      <c r="H1257" s="131"/>
      <c r="I1257" s="131"/>
      <c r="J1257" s="131"/>
      <c r="K1257" s="131"/>
      <c r="L1257" s="131"/>
      <c r="M1257" s="131"/>
      <c r="N1257" s="131"/>
      <c r="O1257" s="131"/>
      <c r="P1257" s="131"/>
      <c r="Q1257" s="170"/>
      <c r="R1257" s="170"/>
      <c r="S1257" s="170"/>
      <c r="T1257" s="170"/>
      <c r="U1257" s="170"/>
      <c r="V1257" s="170"/>
      <c r="W1257" s="170"/>
      <c r="X1257" s="131"/>
      <c r="Y1257"/>
      <c r="AB1257"/>
      <c r="AC1257"/>
      <c r="AD1257"/>
      <c r="AE1257"/>
      <c r="AF1257"/>
      <c r="AG1257"/>
      <c r="AH1257"/>
      <c r="AI1257"/>
      <c r="AJ1257"/>
      <c r="AK1257"/>
    </row>
    <row r="1258" spans="1:37" x14ac:dyDescent="0.25">
      <c r="A1258" s="131"/>
      <c r="B1258" s="131"/>
      <c r="C1258" s="131"/>
      <c r="D1258" s="131"/>
      <c r="E1258" s="131"/>
      <c r="F1258" s="131"/>
      <c r="G1258" s="131"/>
      <c r="H1258" s="131"/>
      <c r="I1258" s="131"/>
      <c r="J1258" s="131"/>
      <c r="K1258" s="131"/>
      <c r="L1258" s="131"/>
      <c r="M1258" s="131"/>
      <c r="N1258" s="131"/>
      <c r="O1258" s="131"/>
      <c r="P1258" s="131"/>
      <c r="Q1258" s="170"/>
      <c r="R1258" s="170"/>
      <c r="S1258" s="170"/>
      <c r="T1258" s="170"/>
      <c r="U1258" s="170"/>
      <c r="V1258" s="170"/>
      <c r="W1258" s="170"/>
      <c r="X1258" s="131"/>
      <c r="Y1258"/>
      <c r="AB1258"/>
      <c r="AC1258"/>
      <c r="AD1258"/>
      <c r="AE1258"/>
      <c r="AF1258"/>
      <c r="AG1258"/>
      <c r="AH1258"/>
      <c r="AI1258"/>
      <c r="AJ1258"/>
      <c r="AK1258"/>
    </row>
    <row r="1259" spans="1:37" x14ac:dyDescent="0.25">
      <c r="A1259" s="131"/>
      <c r="B1259" s="131"/>
      <c r="C1259" s="131"/>
      <c r="D1259" s="131"/>
      <c r="E1259" s="131"/>
      <c r="F1259" s="131"/>
      <c r="G1259" s="131"/>
      <c r="H1259" s="131"/>
      <c r="I1259" s="131"/>
      <c r="J1259" s="131"/>
      <c r="K1259" s="131"/>
      <c r="L1259" s="131"/>
      <c r="M1259" s="131"/>
      <c r="N1259" s="131"/>
      <c r="O1259" s="131"/>
      <c r="P1259" s="131"/>
      <c r="Q1259" s="170"/>
      <c r="R1259" s="170"/>
      <c r="S1259" s="170"/>
      <c r="T1259" s="170"/>
      <c r="U1259" s="170"/>
      <c r="V1259" s="170"/>
      <c r="W1259" s="170"/>
      <c r="X1259" s="131"/>
      <c r="Y1259"/>
      <c r="AB1259"/>
      <c r="AC1259"/>
      <c r="AD1259"/>
      <c r="AE1259"/>
      <c r="AF1259"/>
      <c r="AG1259"/>
      <c r="AH1259"/>
      <c r="AI1259"/>
      <c r="AJ1259"/>
      <c r="AK1259"/>
    </row>
    <row r="1260" spans="1:37" x14ac:dyDescent="0.25">
      <c r="A1260" s="131"/>
      <c r="B1260" s="131"/>
      <c r="C1260" s="131"/>
      <c r="D1260" s="131"/>
      <c r="E1260" s="131"/>
      <c r="F1260" s="131"/>
      <c r="G1260" s="131"/>
      <c r="H1260" s="131"/>
      <c r="I1260" s="131"/>
      <c r="J1260" s="131"/>
      <c r="K1260" s="131"/>
      <c r="L1260" s="131"/>
      <c r="M1260" s="131"/>
      <c r="N1260" s="131"/>
      <c r="O1260" s="131"/>
      <c r="P1260" s="131"/>
      <c r="Q1260" s="170"/>
      <c r="R1260" s="170"/>
      <c r="S1260" s="170"/>
      <c r="T1260" s="170"/>
      <c r="U1260" s="170"/>
      <c r="V1260" s="170"/>
      <c r="W1260" s="170"/>
      <c r="X1260" s="131"/>
      <c r="Y1260"/>
      <c r="AB1260"/>
      <c r="AC1260"/>
      <c r="AD1260"/>
      <c r="AE1260"/>
      <c r="AF1260"/>
      <c r="AG1260"/>
      <c r="AH1260"/>
      <c r="AI1260"/>
      <c r="AJ1260"/>
      <c r="AK1260"/>
    </row>
    <row r="1261" spans="1:37" x14ac:dyDescent="0.25">
      <c r="A1261" s="131"/>
      <c r="B1261" s="131"/>
      <c r="C1261" s="131"/>
      <c r="D1261" s="131"/>
      <c r="E1261" s="131"/>
      <c r="F1261" s="131"/>
      <c r="G1261" s="131"/>
      <c r="H1261" s="131"/>
      <c r="I1261" s="131"/>
      <c r="J1261" s="131"/>
      <c r="K1261" s="131"/>
      <c r="L1261" s="131"/>
      <c r="M1261" s="131"/>
      <c r="N1261" s="131"/>
      <c r="O1261" s="131"/>
      <c r="P1261" s="131"/>
      <c r="Q1261" s="170"/>
      <c r="R1261" s="170"/>
      <c r="S1261" s="170"/>
      <c r="T1261" s="170"/>
      <c r="U1261" s="170"/>
      <c r="V1261" s="170"/>
      <c r="W1261" s="170"/>
      <c r="X1261" s="131"/>
      <c r="Y1261"/>
      <c r="AB1261"/>
      <c r="AC1261"/>
      <c r="AD1261"/>
      <c r="AE1261"/>
      <c r="AF1261"/>
      <c r="AG1261"/>
      <c r="AH1261"/>
      <c r="AI1261"/>
      <c r="AJ1261"/>
      <c r="AK1261"/>
    </row>
    <row r="1262" spans="1:37" x14ac:dyDescent="0.25">
      <c r="A1262" s="131"/>
      <c r="B1262" s="131"/>
      <c r="C1262" s="131"/>
      <c r="D1262" s="131"/>
      <c r="E1262" s="131"/>
      <c r="F1262" s="131"/>
      <c r="G1262" s="131"/>
      <c r="H1262" s="131"/>
      <c r="I1262" s="131"/>
      <c r="J1262" s="131"/>
      <c r="K1262" s="131"/>
      <c r="L1262" s="131"/>
      <c r="M1262" s="131"/>
      <c r="N1262" s="131"/>
      <c r="O1262" s="131"/>
      <c r="P1262" s="131"/>
      <c r="Q1262" s="170"/>
      <c r="R1262" s="170"/>
      <c r="S1262" s="170"/>
      <c r="T1262" s="170"/>
      <c r="U1262" s="170"/>
      <c r="V1262" s="170"/>
      <c r="W1262" s="170"/>
      <c r="X1262" s="131"/>
      <c r="Y1262"/>
      <c r="AB1262"/>
      <c r="AC1262"/>
      <c r="AD1262"/>
      <c r="AE1262"/>
      <c r="AF1262"/>
      <c r="AG1262"/>
      <c r="AH1262"/>
      <c r="AI1262"/>
      <c r="AJ1262"/>
      <c r="AK1262"/>
    </row>
    <row r="1263" spans="1:37" x14ac:dyDescent="0.25">
      <c r="A1263" s="131"/>
      <c r="B1263" s="131"/>
      <c r="C1263" s="131"/>
      <c r="D1263" s="131"/>
      <c r="E1263" s="131"/>
      <c r="F1263" s="131"/>
      <c r="G1263" s="131"/>
      <c r="H1263" s="131"/>
      <c r="I1263" s="131"/>
      <c r="J1263" s="131"/>
      <c r="K1263" s="131"/>
      <c r="L1263" s="131"/>
      <c r="M1263" s="131"/>
      <c r="N1263" s="131"/>
      <c r="O1263" s="131"/>
      <c r="P1263" s="131"/>
      <c r="Q1263" s="170"/>
      <c r="R1263" s="170"/>
      <c r="S1263" s="170"/>
      <c r="T1263" s="170"/>
      <c r="U1263" s="170"/>
      <c r="V1263" s="170"/>
      <c r="W1263" s="170"/>
      <c r="X1263" s="131"/>
      <c r="Y1263"/>
      <c r="AB1263"/>
      <c r="AC1263"/>
      <c r="AD1263"/>
      <c r="AE1263"/>
      <c r="AF1263"/>
      <c r="AG1263"/>
      <c r="AH1263"/>
      <c r="AI1263"/>
      <c r="AJ1263"/>
      <c r="AK1263"/>
    </row>
    <row r="1264" spans="1:37" x14ac:dyDescent="0.25">
      <c r="A1264" s="131"/>
      <c r="B1264" s="131"/>
      <c r="C1264" s="131"/>
      <c r="D1264" s="131"/>
      <c r="E1264" s="131"/>
      <c r="F1264" s="131"/>
      <c r="G1264" s="131"/>
      <c r="H1264" s="131"/>
      <c r="I1264" s="131"/>
      <c r="J1264" s="131"/>
      <c r="K1264" s="131"/>
      <c r="L1264" s="131"/>
      <c r="M1264" s="131"/>
      <c r="N1264" s="131"/>
      <c r="O1264" s="131"/>
      <c r="P1264" s="131"/>
      <c r="Q1264" s="170"/>
      <c r="R1264" s="170"/>
      <c r="S1264" s="170"/>
      <c r="T1264" s="170"/>
      <c r="U1264" s="170"/>
      <c r="V1264" s="170"/>
      <c r="W1264" s="170"/>
      <c r="X1264" s="131"/>
      <c r="Y1264"/>
      <c r="AB1264"/>
      <c r="AC1264"/>
      <c r="AD1264"/>
      <c r="AE1264"/>
      <c r="AF1264"/>
      <c r="AG1264"/>
      <c r="AH1264"/>
      <c r="AI1264"/>
      <c r="AJ1264"/>
      <c r="AK1264"/>
    </row>
    <row r="1265" spans="1:37" x14ac:dyDescent="0.25">
      <c r="A1265" s="131"/>
      <c r="B1265" s="131"/>
      <c r="C1265" s="131"/>
      <c r="D1265" s="131"/>
      <c r="E1265" s="131"/>
      <c r="F1265" s="131"/>
      <c r="G1265" s="131"/>
      <c r="H1265" s="131"/>
      <c r="I1265" s="131"/>
      <c r="J1265" s="131"/>
      <c r="K1265" s="131"/>
      <c r="L1265" s="131"/>
      <c r="M1265" s="131"/>
      <c r="N1265" s="131"/>
      <c r="O1265" s="131"/>
      <c r="P1265" s="131"/>
      <c r="Q1265" s="170"/>
      <c r="R1265" s="170"/>
      <c r="S1265" s="170"/>
      <c r="T1265" s="170"/>
      <c r="U1265" s="170"/>
      <c r="V1265" s="170"/>
      <c r="W1265" s="170"/>
      <c r="X1265" s="131"/>
      <c r="Y1265"/>
      <c r="AB1265"/>
      <c r="AC1265"/>
      <c r="AD1265"/>
      <c r="AE1265"/>
      <c r="AF1265"/>
      <c r="AG1265"/>
      <c r="AH1265"/>
      <c r="AI1265"/>
      <c r="AJ1265"/>
      <c r="AK1265"/>
    </row>
    <row r="1266" spans="1:37" x14ac:dyDescent="0.25">
      <c r="A1266" s="131"/>
      <c r="B1266" s="131"/>
      <c r="C1266" s="131"/>
      <c r="D1266" s="131"/>
      <c r="E1266" s="131"/>
      <c r="F1266" s="131"/>
      <c r="G1266" s="131"/>
      <c r="H1266" s="131"/>
      <c r="I1266" s="131"/>
      <c r="J1266" s="131"/>
      <c r="K1266" s="131"/>
      <c r="L1266" s="131"/>
      <c r="M1266" s="131"/>
      <c r="N1266" s="131"/>
      <c r="O1266" s="131"/>
      <c r="P1266" s="131"/>
      <c r="Q1266" s="170"/>
      <c r="R1266" s="170"/>
      <c r="S1266" s="170"/>
      <c r="T1266" s="170"/>
      <c r="U1266" s="170"/>
      <c r="V1266" s="170"/>
      <c r="W1266" s="170"/>
      <c r="X1266" s="131"/>
      <c r="Y1266"/>
      <c r="AB1266"/>
      <c r="AC1266"/>
      <c r="AD1266"/>
      <c r="AE1266"/>
      <c r="AF1266"/>
      <c r="AG1266"/>
      <c r="AH1266"/>
      <c r="AI1266"/>
      <c r="AJ1266"/>
      <c r="AK1266"/>
    </row>
    <row r="1267" spans="1:37" x14ac:dyDescent="0.25">
      <c r="A1267" s="131"/>
      <c r="B1267" s="131"/>
      <c r="C1267" s="131"/>
      <c r="D1267" s="131"/>
      <c r="E1267" s="131"/>
      <c r="F1267" s="131"/>
      <c r="G1267" s="131"/>
      <c r="H1267" s="131"/>
      <c r="I1267" s="131"/>
      <c r="J1267" s="131"/>
      <c r="K1267" s="131"/>
      <c r="L1267" s="131"/>
      <c r="M1267" s="131"/>
      <c r="N1267" s="131"/>
      <c r="O1267" s="131"/>
      <c r="P1267" s="131"/>
      <c r="Q1267" s="170"/>
      <c r="R1267" s="170"/>
      <c r="S1267" s="170"/>
      <c r="T1267" s="170"/>
      <c r="U1267" s="170"/>
      <c r="V1267" s="170"/>
      <c r="W1267" s="170"/>
      <c r="X1267" s="131"/>
      <c r="Y1267"/>
      <c r="AB1267"/>
      <c r="AC1267"/>
      <c r="AD1267"/>
      <c r="AE1267"/>
      <c r="AF1267"/>
      <c r="AG1267"/>
      <c r="AH1267"/>
      <c r="AI1267"/>
      <c r="AJ1267"/>
      <c r="AK1267"/>
    </row>
    <row r="1268" spans="1:37" x14ac:dyDescent="0.25">
      <c r="A1268" s="131"/>
      <c r="B1268" s="131"/>
      <c r="C1268" s="131"/>
      <c r="D1268" s="131"/>
      <c r="E1268" s="131"/>
      <c r="F1268" s="131"/>
      <c r="G1268" s="131"/>
      <c r="H1268" s="131"/>
      <c r="I1268" s="131"/>
      <c r="J1268" s="131"/>
      <c r="K1268" s="131"/>
      <c r="L1268" s="131"/>
      <c r="M1268" s="131"/>
      <c r="N1268" s="131"/>
      <c r="O1268" s="131"/>
      <c r="P1268" s="131"/>
      <c r="Q1268" s="170"/>
      <c r="R1268" s="170"/>
      <c r="S1268" s="170"/>
      <c r="T1268" s="170"/>
      <c r="U1268" s="170"/>
      <c r="V1268" s="170"/>
      <c r="W1268" s="170"/>
      <c r="X1268" s="131"/>
      <c r="Y1268"/>
      <c r="AB1268"/>
      <c r="AC1268"/>
      <c r="AD1268"/>
      <c r="AE1268"/>
      <c r="AF1268"/>
      <c r="AG1268"/>
      <c r="AH1268"/>
      <c r="AI1268"/>
      <c r="AJ1268"/>
      <c r="AK1268"/>
    </row>
    <row r="1269" spans="1:37" x14ac:dyDescent="0.25">
      <c r="A1269" s="131"/>
      <c r="B1269" s="131"/>
      <c r="C1269" s="131"/>
      <c r="D1269" s="131"/>
      <c r="E1269" s="131"/>
      <c r="F1269" s="131"/>
      <c r="G1269" s="131"/>
      <c r="H1269" s="131"/>
      <c r="I1269" s="131"/>
      <c r="J1269" s="131"/>
      <c r="K1269" s="131"/>
      <c r="L1269" s="131"/>
      <c r="M1269" s="131"/>
      <c r="N1269" s="131"/>
      <c r="O1269" s="131"/>
      <c r="P1269" s="131"/>
      <c r="Q1269" s="170"/>
      <c r="R1269" s="170"/>
      <c r="S1269" s="170"/>
      <c r="T1269" s="170"/>
      <c r="U1269" s="170"/>
      <c r="V1269" s="170"/>
      <c r="W1269" s="170"/>
      <c r="X1269" s="131"/>
      <c r="Y1269"/>
      <c r="AB1269"/>
      <c r="AC1269"/>
      <c r="AD1269"/>
      <c r="AE1269"/>
      <c r="AF1269"/>
      <c r="AG1269"/>
      <c r="AH1269"/>
      <c r="AI1269"/>
      <c r="AJ1269"/>
      <c r="AK1269"/>
    </row>
    <row r="1270" spans="1:37" x14ac:dyDescent="0.25">
      <c r="A1270" s="131"/>
      <c r="B1270" s="131"/>
      <c r="C1270" s="131"/>
      <c r="D1270" s="131"/>
      <c r="E1270" s="131"/>
      <c r="F1270" s="131"/>
      <c r="G1270" s="131"/>
      <c r="H1270" s="131"/>
      <c r="I1270" s="131"/>
      <c r="J1270" s="131"/>
      <c r="K1270" s="131"/>
      <c r="L1270" s="131"/>
      <c r="M1270" s="131"/>
      <c r="N1270" s="131"/>
      <c r="O1270" s="131"/>
      <c r="P1270" s="131"/>
      <c r="Q1270" s="170"/>
      <c r="R1270" s="170"/>
      <c r="S1270" s="170"/>
      <c r="T1270" s="170"/>
      <c r="U1270" s="170"/>
      <c r="V1270" s="170"/>
      <c r="W1270" s="170"/>
      <c r="X1270" s="131"/>
      <c r="Y1270"/>
      <c r="AB1270"/>
      <c r="AC1270"/>
      <c r="AD1270"/>
      <c r="AE1270"/>
      <c r="AF1270"/>
      <c r="AG1270"/>
      <c r="AH1270"/>
      <c r="AI1270"/>
      <c r="AJ1270"/>
      <c r="AK1270"/>
    </row>
    <row r="1271" spans="1:37" x14ac:dyDescent="0.25">
      <c r="A1271" s="131"/>
      <c r="B1271" s="131"/>
      <c r="C1271" s="131"/>
      <c r="D1271" s="131"/>
      <c r="E1271" s="131"/>
      <c r="F1271" s="131"/>
      <c r="G1271" s="131"/>
      <c r="H1271" s="131"/>
      <c r="I1271" s="131"/>
      <c r="J1271" s="131"/>
      <c r="K1271" s="131"/>
      <c r="L1271" s="131"/>
      <c r="M1271" s="131"/>
      <c r="N1271" s="131"/>
      <c r="O1271" s="131"/>
      <c r="P1271" s="131"/>
      <c r="Q1271" s="170"/>
      <c r="R1271" s="170"/>
      <c r="S1271" s="170"/>
      <c r="T1271" s="170"/>
      <c r="U1271" s="170"/>
      <c r="V1271" s="170"/>
      <c r="W1271" s="170"/>
      <c r="X1271" s="131"/>
      <c r="Y1271"/>
      <c r="AB1271"/>
      <c r="AC1271"/>
      <c r="AD1271"/>
      <c r="AE1271"/>
      <c r="AF1271"/>
      <c r="AG1271"/>
      <c r="AH1271"/>
      <c r="AI1271"/>
      <c r="AJ1271"/>
      <c r="AK1271"/>
    </row>
    <row r="1272" spans="1:37" x14ac:dyDescent="0.25">
      <c r="A1272" s="131"/>
      <c r="B1272" s="131"/>
      <c r="C1272" s="131"/>
      <c r="D1272" s="131"/>
      <c r="E1272" s="131"/>
      <c r="F1272" s="131"/>
      <c r="G1272" s="131"/>
      <c r="H1272" s="131"/>
      <c r="I1272" s="131"/>
      <c r="J1272" s="131"/>
      <c r="K1272" s="131"/>
      <c r="L1272" s="131"/>
      <c r="M1272" s="131"/>
      <c r="N1272" s="131"/>
      <c r="O1272" s="131"/>
      <c r="P1272" s="131"/>
      <c r="Q1272" s="170"/>
      <c r="R1272" s="170"/>
      <c r="S1272" s="170"/>
      <c r="T1272" s="170"/>
      <c r="U1272" s="170"/>
      <c r="V1272" s="170"/>
      <c r="W1272" s="170"/>
      <c r="X1272" s="131"/>
      <c r="Y1272"/>
      <c r="AB1272"/>
      <c r="AC1272"/>
      <c r="AD1272"/>
      <c r="AE1272"/>
      <c r="AF1272"/>
      <c r="AG1272"/>
      <c r="AH1272"/>
      <c r="AI1272"/>
      <c r="AJ1272"/>
      <c r="AK1272"/>
    </row>
    <row r="1273" spans="1:37" x14ac:dyDescent="0.25">
      <c r="A1273" s="131"/>
      <c r="B1273" s="131"/>
      <c r="C1273" s="131"/>
      <c r="D1273" s="131"/>
      <c r="E1273" s="131"/>
      <c r="F1273" s="131"/>
      <c r="G1273" s="131"/>
      <c r="H1273" s="131"/>
      <c r="I1273" s="131"/>
      <c r="J1273" s="131"/>
      <c r="K1273" s="131"/>
      <c r="L1273" s="131"/>
      <c r="M1273" s="131"/>
      <c r="N1273" s="131"/>
      <c r="O1273" s="131"/>
      <c r="P1273" s="131"/>
      <c r="Q1273" s="170"/>
      <c r="R1273" s="170"/>
      <c r="S1273" s="170"/>
      <c r="T1273" s="170"/>
      <c r="U1273" s="170"/>
      <c r="V1273" s="170"/>
      <c r="W1273" s="170"/>
      <c r="X1273" s="131"/>
      <c r="Y1273"/>
      <c r="AB1273"/>
      <c r="AC1273"/>
      <c r="AD1273"/>
      <c r="AE1273"/>
      <c r="AF1273"/>
      <c r="AG1273"/>
      <c r="AH1273"/>
      <c r="AI1273"/>
      <c r="AJ1273"/>
      <c r="AK1273"/>
    </row>
    <row r="1274" spans="1:37" x14ac:dyDescent="0.25">
      <c r="A1274" s="131"/>
      <c r="B1274" s="131"/>
      <c r="C1274" s="131"/>
      <c r="D1274" s="131"/>
      <c r="E1274" s="131"/>
      <c r="F1274" s="131"/>
      <c r="G1274" s="131"/>
      <c r="H1274" s="131"/>
      <c r="I1274" s="131"/>
      <c r="J1274" s="131"/>
      <c r="K1274" s="131"/>
      <c r="L1274" s="131"/>
      <c r="M1274" s="131"/>
      <c r="N1274" s="131"/>
      <c r="O1274" s="131"/>
      <c r="P1274" s="131"/>
      <c r="Q1274" s="170"/>
      <c r="R1274" s="170"/>
      <c r="S1274" s="170"/>
      <c r="T1274" s="170"/>
      <c r="U1274" s="170"/>
      <c r="V1274" s="170"/>
      <c r="W1274" s="170"/>
      <c r="X1274" s="131"/>
      <c r="Y1274"/>
      <c r="AB1274"/>
      <c r="AC1274"/>
      <c r="AD1274"/>
      <c r="AE1274"/>
      <c r="AF1274"/>
      <c r="AG1274"/>
      <c r="AH1274"/>
      <c r="AI1274"/>
      <c r="AJ1274"/>
      <c r="AK1274"/>
    </row>
    <row r="1275" spans="1:37" x14ac:dyDescent="0.25">
      <c r="A1275" s="131"/>
      <c r="B1275" s="131"/>
      <c r="C1275" s="131"/>
      <c r="D1275" s="131"/>
      <c r="E1275" s="131"/>
      <c r="F1275" s="131"/>
      <c r="G1275" s="131"/>
      <c r="H1275" s="131"/>
      <c r="I1275" s="131"/>
      <c r="J1275" s="131"/>
      <c r="K1275" s="131"/>
      <c r="L1275" s="131"/>
      <c r="M1275" s="131"/>
      <c r="N1275" s="131"/>
      <c r="O1275" s="131"/>
      <c r="P1275" s="131"/>
      <c r="Q1275" s="170"/>
      <c r="R1275" s="170"/>
      <c r="S1275" s="170"/>
      <c r="T1275" s="170"/>
      <c r="U1275" s="170"/>
      <c r="V1275" s="170"/>
      <c r="W1275" s="170"/>
      <c r="X1275" s="131"/>
      <c r="Y1275"/>
      <c r="AB1275"/>
      <c r="AC1275"/>
      <c r="AD1275"/>
      <c r="AE1275"/>
      <c r="AF1275"/>
      <c r="AG1275"/>
      <c r="AH1275"/>
      <c r="AI1275"/>
      <c r="AJ1275"/>
      <c r="AK1275"/>
    </row>
    <row r="1276" spans="1:37" x14ac:dyDescent="0.25">
      <c r="A1276" s="131"/>
      <c r="B1276" s="131"/>
      <c r="C1276" s="131"/>
      <c r="D1276" s="131"/>
      <c r="E1276" s="131"/>
      <c r="F1276" s="131"/>
      <c r="G1276" s="131"/>
      <c r="H1276" s="131"/>
      <c r="I1276" s="131"/>
      <c r="J1276" s="131"/>
      <c r="K1276" s="131"/>
      <c r="L1276" s="131"/>
      <c r="M1276" s="131"/>
      <c r="N1276" s="131"/>
      <c r="O1276" s="131"/>
      <c r="P1276" s="131"/>
      <c r="Q1276" s="170"/>
      <c r="R1276" s="170"/>
      <c r="S1276" s="170"/>
      <c r="T1276" s="170"/>
      <c r="U1276" s="170"/>
      <c r="V1276" s="170"/>
      <c r="W1276" s="170"/>
      <c r="X1276" s="131"/>
      <c r="Y1276"/>
      <c r="AB1276"/>
      <c r="AC1276"/>
      <c r="AD1276"/>
      <c r="AE1276"/>
      <c r="AF1276"/>
      <c r="AG1276"/>
      <c r="AH1276"/>
      <c r="AI1276"/>
      <c r="AJ1276"/>
      <c r="AK1276"/>
    </row>
    <row r="1277" spans="1:37" x14ac:dyDescent="0.25">
      <c r="A1277" s="131"/>
      <c r="B1277" s="131"/>
      <c r="C1277" s="131"/>
      <c r="D1277" s="131"/>
      <c r="E1277" s="131"/>
      <c r="F1277" s="131"/>
      <c r="G1277" s="131"/>
      <c r="H1277" s="131"/>
      <c r="I1277" s="131"/>
      <c r="J1277" s="131"/>
      <c r="K1277" s="131"/>
      <c r="L1277" s="131"/>
      <c r="M1277" s="131"/>
      <c r="N1277" s="131"/>
      <c r="O1277" s="131"/>
      <c r="P1277" s="131"/>
      <c r="Q1277" s="170"/>
      <c r="R1277" s="170"/>
      <c r="S1277" s="170"/>
      <c r="T1277" s="170"/>
      <c r="U1277" s="170"/>
      <c r="V1277" s="170"/>
      <c r="W1277" s="170"/>
      <c r="X1277" s="131"/>
      <c r="Y1277"/>
      <c r="AB1277"/>
      <c r="AC1277"/>
      <c r="AD1277"/>
      <c r="AE1277"/>
      <c r="AF1277"/>
      <c r="AG1277"/>
      <c r="AH1277"/>
      <c r="AI1277"/>
      <c r="AJ1277"/>
      <c r="AK1277"/>
    </row>
    <row r="1278" spans="1:37" x14ac:dyDescent="0.25">
      <c r="A1278" s="131"/>
      <c r="B1278" s="131"/>
      <c r="C1278" s="131"/>
      <c r="D1278" s="131"/>
      <c r="E1278" s="131"/>
      <c r="F1278" s="131"/>
      <c r="G1278" s="131"/>
      <c r="H1278" s="131"/>
      <c r="I1278" s="131"/>
      <c r="J1278" s="131"/>
      <c r="K1278" s="131"/>
      <c r="L1278" s="131"/>
      <c r="M1278" s="131"/>
      <c r="N1278" s="131"/>
      <c r="O1278" s="131"/>
      <c r="P1278" s="131"/>
      <c r="Q1278" s="170"/>
      <c r="R1278" s="170"/>
      <c r="S1278" s="170"/>
      <c r="T1278" s="170"/>
      <c r="U1278" s="170"/>
      <c r="V1278" s="170"/>
      <c r="W1278" s="170"/>
      <c r="X1278" s="131"/>
      <c r="Y1278"/>
      <c r="AB1278"/>
      <c r="AC1278"/>
      <c r="AD1278"/>
      <c r="AE1278"/>
      <c r="AF1278"/>
      <c r="AG1278"/>
      <c r="AH1278"/>
      <c r="AI1278"/>
      <c r="AJ1278"/>
      <c r="AK1278"/>
    </row>
    <row r="1279" spans="1:37" x14ac:dyDescent="0.25">
      <c r="A1279" s="131"/>
      <c r="B1279" s="131"/>
      <c r="C1279" s="131"/>
      <c r="D1279" s="131"/>
      <c r="E1279" s="131"/>
      <c r="F1279" s="131"/>
      <c r="G1279" s="131"/>
      <c r="H1279" s="131"/>
      <c r="I1279" s="131"/>
      <c r="J1279" s="131"/>
      <c r="K1279" s="131"/>
      <c r="L1279" s="131"/>
      <c r="M1279" s="131"/>
      <c r="N1279" s="131"/>
      <c r="O1279" s="131"/>
      <c r="P1279" s="131"/>
      <c r="Q1279" s="170"/>
      <c r="R1279" s="170"/>
      <c r="S1279" s="170"/>
      <c r="T1279" s="170"/>
      <c r="U1279" s="170"/>
      <c r="V1279" s="170"/>
      <c r="W1279" s="170"/>
      <c r="X1279" s="131"/>
      <c r="Y1279"/>
      <c r="AB1279"/>
      <c r="AC1279"/>
      <c r="AD1279"/>
      <c r="AE1279"/>
      <c r="AF1279"/>
      <c r="AG1279"/>
      <c r="AH1279"/>
      <c r="AI1279"/>
      <c r="AJ1279"/>
      <c r="AK1279"/>
    </row>
    <row r="1280" spans="1:37" x14ac:dyDescent="0.25">
      <c r="A1280" s="131"/>
      <c r="B1280" s="131"/>
      <c r="C1280" s="131"/>
      <c r="D1280" s="131"/>
      <c r="E1280" s="131"/>
      <c r="F1280" s="131"/>
      <c r="G1280" s="131"/>
      <c r="H1280" s="131"/>
      <c r="I1280" s="131"/>
      <c r="J1280" s="131"/>
      <c r="K1280" s="131"/>
      <c r="L1280" s="131"/>
      <c r="M1280" s="131"/>
      <c r="N1280" s="131"/>
      <c r="O1280" s="131"/>
      <c r="P1280" s="131"/>
      <c r="Q1280" s="170"/>
      <c r="R1280" s="170"/>
      <c r="S1280" s="170"/>
      <c r="T1280" s="170"/>
      <c r="U1280" s="170"/>
      <c r="V1280" s="170"/>
      <c r="W1280" s="170"/>
      <c r="X1280" s="131"/>
      <c r="Y1280"/>
      <c r="AB1280"/>
      <c r="AC1280"/>
      <c r="AD1280"/>
      <c r="AE1280"/>
      <c r="AF1280"/>
      <c r="AG1280"/>
      <c r="AH1280"/>
      <c r="AI1280"/>
      <c r="AJ1280"/>
      <c r="AK1280"/>
    </row>
    <row r="1281" spans="1:37" x14ac:dyDescent="0.25">
      <c r="A1281" s="131"/>
      <c r="B1281" s="131"/>
      <c r="C1281" s="131"/>
      <c r="D1281" s="131"/>
      <c r="E1281" s="131"/>
      <c r="F1281" s="131"/>
      <c r="G1281" s="131"/>
      <c r="H1281" s="131"/>
      <c r="I1281" s="131"/>
      <c r="J1281" s="131"/>
      <c r="K1281" s="131"/>
      <c r="L1281" s="131"/>
      <c r="M1281" s="131"/>
      <c r="N1281" s="131"/>
      <c r="O1281" s="131"/>
      <c r="P1281" s="131"/>
      <c r="Q1281" s="170"/>
      <c r="R1281" s="170"/>
      <c r="S1281" s="170"/>
      <c r="T1281" s="170"/>
      <c r="U1281" s="170"/>
      <c r="V1281" s="170"/>
      <c r="W1281" s="170"/>
      <c r="X1281" s="131"/>
      <c r="Y1281"/>
      <c r="AB1281"/>
      <c r="AC1281"/>
      <c r="AD1281"/>
      <c r="AE1281"/>
      <c r="AF1281"/>
      <c r="AG1281"/>
      <c r="AH1281"/>
      <c r="AI1281"/>
      <c r="AJ1281"/>
      <c r="AK1281"/>
    </row>
    <row r="1282" spans="1:37" x14ac:dyDescent="0.25">
      <c r="A1282" s="131"/>
      <c r="B1282" s="131"/>
      <c r="C1282" s="131"/>
      <c r="D1282" s="131"/>
      <c r="E1282" s="131"/>
      <c r="F1282" s="131"/>
      <c r="G1282" s="131"/>
      <c r="H1282" s="131"/>
      <c r="I1282" s="131"/>
      <c r="J1282" s="131"/>
      <c r="K1282" s="131"/>
      <c r="L1282" s="131"/>
      <c r="M1282" s="131"/>
      <c r="N1282" s="131"/>
      <c r="O1282" s="131"/>
      <c r="P1282" s="131"/>
      <c r="Q1282" s="170"/>
      <c r="R1282" s="170"/>
      <c r="S1282" s="170"/>
      <c r="T1282" s="170"/>
      <c r="U1282" s="170"/>
      <c r="V1282" s="170"/>
      <c r="W1282" s="170"/>
      <c r="X1282" s="131"/>
      <c r="Y1282"/>
      <c r="AB1282"/>
      <c r="AC1282"/>
      <c r="AD1282"/>
      <c r="AE1282"/>
      <c r="AF1282"/>
      <c r="AG1282"/>
      <c r="AH1282"/>
      <c r="AI1282"/>
      <c r="AJ1282"/>
      <c r="AK1282"/>
    </row>
    <row r="1283" spans="1:37" x14ac:dyDescent="0.25">
      <c r="A1283" s="131"/>
      <c r="B1283" s="131"/>
      <c r="C1283" s="131"/>
      <c r="D1283" s="131"/>
      <c r="E1283" s="131"/>
      <c r="F1283" s="131"/>
      <c r="G1283" s="131"/>
      <c r="H1283" s="131"/>
      <c r="I1283" s="131"/>
      <c r="J1283" s="131"/>
      <c r="K1283" s="131"/>
      <c r="L1283" s="131"/>
      <c r="M1283" s="131"/>
      <c r="N1283" s="131"/>
      <c r="O1283" s="131"/>
      <c r="P1283" s="131"/>
      <c r="Q1283" s="170"/>
      <c r="R1283" s="170"/>
      <c r="S1283" s="170"/>
      <c r="T1283" s="170"/>
      <c r="U1283" s="170"/>
      <c r="V1283" s="170"/>
      <c r="W1283" s="170"/>
      <c r="X1283" s="131"/>
      <c r="Y1283"/>
      <c r="AB1283"/>
      <c r="AC1283"/>
      <c r="AD1283"/>
      <c r="AE1283"/>
      <c r="AF1283"/>
      <c r="AG1283"/>
      <c r="AH1283"/>
      <c r="AI1283"/>
      <c r="AJ1283"/>
      <c r="AK1283"/>
    </row>
    <row r="1284" spans="1:37" x14ac:dyDescent="0.25">
      <c r="A1284" s="131"/>
      <c r="B1284" s="131"/>
      <c r="C1284" s="131"/>
      <c r="D1284" s="131"/>
      <c r="E1284" s="131"/>
      <c r="F1284" s="131"/>
      <c r="G1284" s="131"/>
      <c r="H1284" s="131"/>
      <c r="I1284" s="131"/>
      <c r="J1284" s="131"/>
      <c r="K1284" s="131"/>
      <c r="L1284" s="131"/>
      <c r="M1284" s="131"/>
      <c r="N1284" s="131"/>
      <c r="O1284" s="131"/>
      <c r="P1284" s="131"/>
      <c r="Q1284" s="170"/>
      <c r="R1284" s="170"/>
      <c r="S1284" s="170"/>
      <c r="T1284" s="170"/>
      <c r="U1284" s="170"/>
      <c r="V1284" s="170"/>
      <c r="W1284" s="170"/>
      <c r="X1284" s="131"/>
      <c r="Y1284"/>
      <c r="AB1284"/>
      <c r="AC1284"/>
      <c r="AD1284"/>
      <c r="AE1284"/>
      <c r="AF1284"/>
      <c r="AG1284"/>
      <c r="AH1284"/>
      <c r="AI1284"/>
      <c r="AJ1284"/>
      <c r="AK1284"/>
    </row>
    <row r="1285" spans="1:37" x14ac:dyDescent="0.25">
      <c r="A1285" s="131"/>
      <c r="B1285" s="131"/>
      <c r="C1285" s="131"/>
      <c r="D1285" s="131"/>
      <c r="E1285" s="131"/>
      <c r="F1285" s="131"/>
      <c r="G1285" s="131"/>
      <c r="H1285" s="131"/>
      <c r="I1285" s="131"/>
      <c r="J1285" s="131"/>
      <c r="K1285" s="131"/>
      <c r="L1285" s="131"/>
      <c r="M1285" s="131"/>
      <c r="N1285" s="131"/>
      <c r="O1285" s="131"/>
      <c r="P1285" s="131"/>
      <c r="Q1285" s="170"/>
      <c r="R1285" s="170"/>
      <c r="S1285" s="170"/>
      <c r="T1285" s="170"/>
      <c r="U1285" s="170"/>
      <c r="V1285" s="170"/>
      <c r="W1285" s="170"/>
      <c r="X1285" s="131"/>
      <c r="Y1285"/>
      <c r="AB1285"/>
      <c r="AC1285"/>
      <c r="AD1285"/>
      <c r="AE1285"/>
      <c r="AF1285"/>
      <c r="AG1285"/>
      <c r="AH1285"/>
      <c r="AI1285"/>
      <c r="AJ1285"/>
      <c r="AK1285"/>
    </row>
    <row r="1286" spans="1:37" x14ac:dyDescent="0.25">
      <c r="A1286" s="131"/>
      <c r="B1286" s="131"/>
      <c r="C1286" s="131"/>
      <c r="D1286" s="131"/>
      <c r="E1286" s="131"/>
      <c r="F1286" s="131"/>
      <c r="G1286" s="131"/>
      <c r="H1286" s="131"/>
      <c r="I1286" s="131"/>
      <c r="J1286" s="131"/>
      <c r="K1286" s="131"/>
      <c r="L1286" s="131"/>
      <c r="M1286" s="131"/>
      <c r="N1286" s="131"/>
      <c r="O1286" s="131"/>
      <c r="P1286" s="131"/>
      <c r="Q1286" s="170"/>
      <c r="R1286" s="170"/>
      <c r="S1286" s="170"/>
      <c r="T1286" s="170"/>
      <c r="U1286" s="170"/>
      <c r="V1286" s="170"/>
      <c r="W1286" s="170"/>
      <c r="X1286" s="131"/>
      <c r="Y1286"/>
      <c r="AB1286"/>
      <c r="AC1286"/>
      <c r="AD1286"/>
      <c r="AE1286"/>
      <c r="AF1286"/>
      <c r="AG1286"/>
      <c r="AH1286"/>
      <c r="AI1286"/>
      <c r="AJ1286"/>
      <c r="AK1286"/>
    </row>
    <row r="1287" spans="1:37" x14ac:dyDescent="0.25">
      <c r="A1287" s="131"/>
      <c r="B1287" s="131"/>
      <c r="C1287" s="131"/>
      <c r="D1287" s="131"/>
      <c r="E1287" s="131"/>
      <c r="F1287" s="131"/>
      <c r="G1287" s="131"/>
      <c r="H1287" s="131"/>
      <c r="I1287" s="131"/>
      <c r="J1287" s="131"/>
      <c r="K1287" s="131"/>
      <c r="L1287" s="131"/>
      <c r="M1287" s="131"/>
      <c r="N1287" s="131"/>
      <c r="O1287" s="131"/>
      <c r="P1287" s="131"/>
      <c r="Q1287" s="170"/>
      <c r="R1287" s="170"/>
      <c r="S1287" s="170"/>
      <c r="T1287" s="170"/>
      <c r="U1287" s="170"/>
      <c r="V1287" s="170"/>
      <c r="W1287" s="170"/>
      <c r="X1287" s="131"/>
      <c r="Y1287"/>
      <c r="AB1287"/>
      <c r="AC1287"/>
      <c r="AD1287"/>
      <c r="AE1287"/>
      <c r="AF1287"/>
      <c r="AG1287"/>
      <c r="AH1287"/>
      <c r="AI1287"/>
      <c r="AJ1287"/>
      <c r="AK1287"/>
    </row>
    <row r="1288" spans="1:37" x14ac:dyDescent="0.25">
      <c r="A1288" s="131"/>
      <c r="B1288" s="131"/>
      <c r="C1288" s="131"/>
      <c r="D1288" s="131"/>
      <c r="E1288" s="131"/>
      <c r="F1288" s="131"/>
      <c r="G1288" s="131"/>
      <c r="H1288" s="131"/>
      <c r="I1288" s="131"/>
      <c r="J1288" s="131"/>
      <c r="K1288" s="131"/>
      <c r="L1288" s="131"/>
      <c r="M1288" s="131"/>
      <c r="N1288" s="131"/>
      <c r="O1288" s="131"/>
      <c r="P1288" s="131"/>
      <c r="Q1288" s="170"/>
      <c r="R1288" s="170"/>
      <c r="S1288" s="170"/>
      <c r="T1288" s="170"/>
      <c r="U1288" s="170"/>
      <c r="V1288" s="170"/>
      <c r="W1288" s="170"/>
      <c r="X1288" s="131"/>
      <c r="Y1288"/>
      <c r="AB1288"/>
      <c r="AC1288"/>
      <c r="AD1288"/>
      <c r="AE1288"/>
      <c r="AF1288"/>
      <c r="AG1288"/>
      <c r="AH1288"/>
      <c r="AI1288"/>
      <c r="AJ1288"/>
      <c r="AK1288"/>
    </row>
    <row r="1289" spans="1:37" x14ac:dyDescent="0.25">
      <c r="A1289" s="131"/>
      <c r="B1289" s="131"/>
      <c r="C1289" s="131"/>
      <c r="D1289" s="131"/>
      <c r="E1289" s="131"/>
      <c r="F1289" s="131"/>
      <c r="G1289" s="131"/>
      <c r="H1289" s="131"/>
      <c r="I1289" s="131"/>
      <c r="J1289" s="131"/>
      <c r="K1289" s="131"/>
      <c r="L1289" s="131"/>
      <c r="M1289" s="131"/>
      <c r="N1289" s="131"/>
      <c r="O1289" s="131"/>
      <c r="P1289" s="131"/>
      <c r="Q1289" s="170"/>
      <c r="R1289" s="170"/>
      <c r="S1289" s="170"/>
      <c r="T1289" s="170"/>
      <c r="U1289" s="170"/>
      <c r="V1289" s="170"/>
      <c r="W1289" s="170"/>
      <c r="X1289" s="131"/>
      <c r="Y1289"/>
      <c r="AB1289"/>
      <c r="AC1289"/>
      <c r="AD1289"/>
      <c r="AE1289"/>
      <c r="AF1289"/>
      <c r="AG1289"/>
      <c r="AH1289"/>
      <c r="AI1289"/>
      <c r="AJ1289"/>
      <c r="AK1289"/>
    </row>
    <row r="1290" spans="1:37" x14ac:dyDescent="0.25">
      <c r="A1290" s="131"/>
      <c r="B1290" s="131"/>
      <c r="C1290" s="131"/>
      <c r="D1290" s="131"/>
      <c r="E1290" s="131"/>
      <c r="F1290" s="131"/>
      <c r="G1290" s="131"/>
      <c r="H1290" s="131"/>
      <c r="I1290" s="131"/>
      <c r="J1290" s="131"/>
      <c r="K1290" s="131"/>
      <c r="L1290" s="131"/>
      <c r="M1290" s="131"/>
      <c r="N1290" s="131"/>
      <c r="O1290" s="131"/>
      <c r="P1290" s="131"/>
      <c r="Q1290" s="170"/>
      <c r="R1290" s="170"/>
      <c r="S1290" s="170"/>
      <c r="T1290" s="170"/>
      <c r="U1290" s="170"/>
      <c r="V1290" s="170"/>
      <c r="W1290" s="170"/>
      <c r="X1290" s="131"/>
      <c r="Y1290"/>
      <c r="AB1290"/>
      <c r="AC1290"/>
      <c r="AD1290"/>
      <c r="AE1290"/>
      <c r="AF1290"/>
      <c r="AG1290"/>
      <c r="AH1290"/>
      <c r="AI1290"/>
      <c r="AJ1290"/>
      <c r="AK1290"/>
    </row>
    <row r="1291" spans="1:37" x14ac:dyDescent="0.25">
      <c r="A1291" s="131"/>
      <c r="B1291" s="131"/>
      <c r="C1291" s="131"/>
      <c r="D1291" s="131"/>
      <c r="E1291" s="131"/>
      <c r="F1291" s="131"/>
      <c r="G1291" s="131"/>
      <c r="H1291" s="131"/>
      <c r="I1291" s="131"/>
      <c r="J1291" s="131"/>
      <c r="K1291" s="131"/>
      <c r="L1291" s="131"/>
      <c r="M1291" s="131"/>
      <c r="N1291" s="131"/>
      <c r="O1291" s="131"/>
      <c r="P1291" s="131"/>
      <c r="Q1291" s="170"/>
      <c r="R1291" s="170"/>
      <c r="S1291" s="170"/>
      <c r="T1291" s="170"/>
      <c r="U1291" s="170"/>
      <c r="V1291" s="170"/>
      <c r="W1291" s="170"/>
      <c r="X1291" s="131"/>
      <c r="Y1291"/>
      <c r="AB1291"/>
      <c r="AC1291"/>
      <c r="AD1291"/>
      <c r="AE1291"/>
      <c r="AF1291"/>
      <c r="AG1291"/>
      <c r="AH1291"/>
      <c r="AI1291"/>
      <c r="AJ1291"/>
      <c r="AK1291"/>
    </row>
    <row r="1292" spans="1:37" x14ac:dyDescent="0.25">
      <c r="A1292" s="131"/>
      <c r="B1292" s="131"/>
      <c r="C1292" s="131"/>
      <c r="D1292" s="131"/>
      <c r="E1292" s="131"/>
      <c r="F1292" s="131"/>
      <c r="G1292" s="131"/>
      <c r="H1292" s="131"/>
      <c r="I1292" s="131"/>
      <c r="J1292" s="131"/>
      <c r="K1292" s="131"/>
      <c r="L1292" s="131"/>
      <c r="M1292" s="131"/>
      <c r="N1292" s="131"/>
      <c r="O1292" s="131"/>
      <c r="P1292" s="131"/>
      <c r="Q1292" s="170"/>
      <c r="R1292" s="170"/>
      <c r="S1292" s="170"/>
      <c r="T1292" s="170"/>
      <c r="U1292" s="170"/>
      <c r="V1292" s="170"/>
      <c r="W1292" s="170"/>
      <c r="X1292" s="131"/>
      <c r="Y1292"/>
      <c r="AB1292"/>
      <c r="AC1292"/>
      <c r="AD1292"/>
      <c r="AE1292"/>
      <c r="AF1292"/>
      <c r="AG1292"/>
      <c r="AH1292"/>
      <c r="AI1292"/>
      <c r="AJ1292"/>
      <c r="AK1292"/>
    </row>
    <row r="1293" spans="1:37" x14ac:dyDescent="0.25">
      <c r="A1293" s="131"/>
      <c r="B1293" s="131"/>
      <c r="C1293" s="131"/>
      <c r="D1293" s="131"/>
      <c r="E1293" s="131"/>
      <c r="F1293" s="131"/>
      <c r="G1293" s="131"/>
      <c r="H1293" s="131"/>
      <c r="I1293" s="131"/>
      <c r="J1293" s="131"/>
      <c r="K1293" s="131"/>
      <c r="L1293" s="131"/>
      <c r="M1293" s="131"/>
      <c r="N1293" s="131"/>
      <c r="O1293" s="131"/>
      <c r="P1293" s="131"/>
      <c r="Q1293" s="170"/>
      <c r="R1293" s="170"/>
      <c r="S1293" s="170"/>
      <c r="T1293" s="170"/>
      <c r="U1293" s="170"/>
      <c r="V1293" s="170"/>
      <c r="W1293" s="170"/>
      <c r="X1293" s="131"/>
      <c r="Y1293"/>
      <c r="AB1293"/>
      <c r="AC1293"/>
      <c r="AD1293"/>
      <c r="AE1293"/>
      <c r="AF1293"/>
      <c r="AG1293"/>
      <c r="AH1293"/>
      <c r="AI1293"/>
      <c r="AJ1293"/>
      <c r="AK1293"/>
    </row>
    <row r="1294" spans="1:37" x14ac:dyDescent="0.25">
      <c r="A1294" s="131"/>
      <c r="B1294" s="131"/>
      <c r="C1294" s="131"/>
      <c r="D1294" s="131"/>
      <c r="E1294" s="131"/>
      <c r="F1294" s="131"/>
      <c r="G1294" s="131"/>
      <c r="H1294" s="131"/>
      <c r="I1294" s="131"/>
      <c r="J1294" s="131"/>
      <c r="K1294" s="131"/>
      <c r="L1294" s="131"/>
      <c r="M1294" s="131"/>
      <c r="N1294" s="131"/>
      <c r="O1294" s="131"/>
      <c r="P1294" s="131"/>
      <c r="Q1294" s="170"/>
      <c r="R1294" s="170"/>
      <c r="S1294" s="170"/>
      <c r="T1294" s="170"/>
      <c r="U1294" s="170"/>
      <c r="V1294" s="170"/>
      <c r="W1294" s="170"/>
      <c r="X1294" s="131"/>
      <c r="Y1294"/>
      <c r="AB1294"/>
      <c r="AC1294"/>
      <c r="AD1294"/>
      <c r="AE1294"/>
      <c r="AF1294"/>
      <c r="AG1294"/>
      <c r="AH1294"/>
      <c r="AI1294"/>
      <c r="AJ1294"/>
      <c r="AK1294"/>
    </row>
    <row r="1295" spans="1:37" x14ac:dyDescent="0.25">
      <c r="A1295" s="131"/>
      <c r="B1295" s="131"/>
      <c r="C1295" s="131"/>
      <c r="D1295" s="131"/>
      <c r="E1295" s="131"/>
      <c r="F1295" s="131"/>
      <c r="G1295" s="131"/>
      <c r="H1295" s="131"/>
      <c r="I1295" s="131"/>
      <c r="J1295" s="131"/>
      <c r="K1295" s="131"/>
      <c r="L1295" s="131"/>
      <c r="M1295" s="131"/>
      <c r="N1295" s="131"/>
      <c r="O1295" s="131"/>
      <c r="P1295" s="131"/>
      <c r="Q1295" s="170"/>
      <c r="R1295" s="170"/>
      <c r="S1295" s="170"/>
      <c r="T1295" s="170"/>
      <c r="U1295" s="170"/>
      <c r="V1295" s="170"/>
      <c r="W1295" s="170"/>
      <c r="X1295" s="131"/>
      <c r="Y1295"/>
      <c r="AB1295"/>
      <c r="AC1295"/>
      <c r="AD1295"/>
      <c r="AE1295"/>
      <c r="AF1295"/>
      <c r="AG1295"/>
      <c r="AH1295"/>
      <c r="AI1295"/>
      <c r="AJ1295"/>
      <c r="AK1295"/>
    </row>
    <row r="1296" spans="1:37" x14ac:dyDescent="0.25">
      <c r="A1296" s="131"/>
      <c r="B1296" s="131"/>
      <c r="C1296" s="131"/>
      <c r="D1296" s="131"/>
      <c r="E1296" s="131"/>
      <c r="F1296" s="131"/>
      <c r="G1296" s="131"/>
      <c r="H1296" s="131"/>
      <c r="I1296" s="131"/>
      <c r="J1296" s="131"/>
      <c r="K1296" s="131"/>
      <c r="L1296" s="131"/>
      <c r="M1296" s="131"/>
      <c r="N1296" s="131"/>
      <c r="O1296" s="131"/>
      <c r="P1296" s="131"/>
      <c r="Q1296" s="170"/>
      <c r="R1296" s="170"/>
      <c r="S1296" s="170"/>
      <c r="T1296" s="170"/>
      <c r="U1296" s="170"/>
      <c r="V1296" s="170"/>
      <c r="W1296" s="170"/>
      <c r="X1296" s="131"/>
      <c r="Y1296"/>
      <c r="AB1296"/>
      <c r="AC1296"/>
      <c r="AD1296"/>
      <c r="AE1296"/>
      <c r="AF1296"/>
      <c r="AG1296"/>
      <c r="AH1296"/>
      <c r="AI1296"/>
      <c r="AJ1296"/>
      <c r="AK1296"/>
    </row>
    <row r="1297" spans="1:37" x14ac:dyDescent="0.25">
      <c r="A1297" s="131"/>
      <c r="B1297" s="131"/>
      <c r="C1297" s="131"/>
      <c r="D1297" s="131"/>
      <c r="E1297" s="131"/>
      <c r="F1297" s="131"/>
      <c r="G1297" s="131"/>
      <c r="H1297" s="131"/>
      <c r="I1297" s="131"/>
      <c r="J1297" s="131"/>
      <c r="K1297" s="131"/>
      <c r="L1297" s="131"/>
      <c r="M1297" s="131"/>
      <c r="N1297" s="131"/>
      <c r="O1297" s="131"/>
      <c r="P1297" s="131"/>
      <c r="Q1297" s="170"/>
      <c r="R1297" s="170"/>
      <c r="S1297" s="170"/>
      <c r="T1297" s="170"/>
      <c r="U1297" s="170"/>
      <c r="V1297" s="170"/>
      <c r="W1297" s="170"/>
      <c r="X1297" s="131"/>
      <c r="Y1297"/>
      <c r="AB1297"/>
      <c r="AC1297"/>
      <c r="AD1297"/>
      <c r="AE1297"/>
      <c r="AF1297"/>
      <c r="AG1297"/>
      <c r="AH1297"/>
      <c r="AI1297"/>
      <c r="AJ1297"/>
      <c r="AK1297"/>
    </row>
    <row r="1298" spans="1:37" x14ac:dyDescent="0.25">
      <c r="A1298" s="131"/>
      <c r="B1298" s="131"/>
      <c r="C1298" s="131"/>
      <c r="D1298" s="131"/>
      <c r="E1298" s="131"/>
      <c r="F1298" s="131"/>
      <c r="G1298" s="131"/>
      <c r="H1298" s="131"/>
      <c r="I1298" s="131"/>
      <c r="J1298" s="131"/>
      <c r="K1298" s="131"/>
      <c r="L1298" s="131"/>
      <c r="M1298" s="131"/>
      <c r="N1298" s="131"/>
      <c r="O1298" s="131"/>
      <c r="P1298" s="131"/>
      <c r="Q1298" s="170"/>
      <c r="R1298" s="170"/>
      <c r="S1298" s="170"/>
      <c r="T1298" s="170"/>
      <c r="U1298" s="170"/>
      <c r="V1298" s="170"/>
      <c r="W1298" s="170"/>
      <c r="X1298" s="131"/>
      <c r="Y1298"/>
      <c r="AB1298"/>
      <c r="AC1298"/>
      <c r="AD1298"/>
      <c r="AE1298"/>
      <c r="AF1298"/>
      <c r="AG1298"/>
      <c r="AH1298"/>
      <c r="AI1298"/>
      <c r="AJ1298"/>
      <c r="AK1298"/>
    </row>
    <row r="1299" spans="1:37" x14ac:dyDescent="0.25">
      <c r="A1299" s="131"/>
      <c r="B1299" s="131"/>
      <c r="C1299" s="131"/>
      <c r="D1299" s="131"/>
      <c r="E1299" s="131"/>
      <c r="F1299" s="131"/>
      <c r="G1299" s="131"/>
      <c r="H1299" s="131"/>
      <c r="I1299" s="131"/>
      <c r="J1299" s="131"/>
      <c r="K1299" s="131"/>
      <c r="L1299" s="131"/>
      <c r="M1299" s="131"/>
      <c r="N1299" s="131"/>
      <c r="O1299" s="131"/>
      <c r="P1299" s="131"/>
      <c r="Q1299" s="170"/>
      <c r="R1299" s="170"/>
      <c r="S1299" s="170"/>
      <c r="T1299" s="170"/>
      <c r="U1299" s="170"/>
      <c r="V1299" s="170"/>
      <c r="W1299" s="170"/>
      <c r="X1299" s="131"/>
      <c r="Y1299"/>
      <c r="AB1299"/>
      <c r="AC1299"/>
      <c r="AD1299"/>
      <c r="AE1299"/>
      <c r="AF1299"/>
      <c r="AG1299"/>
      <c r="AH1299"/>
      <c r="AI1299"/>
      <c r="AJ1299"/>
      <c r="AK1299"/>
    </row>
    <row r="1300" spans="1:37" x14ac:dyDescent="0.25">
      <c r="A1300" s="131"/>
      <c r="B1300" s="131"/>
      <c r="C1300" s="131"/>
      <c r="D1300" s="131"/>
      <c r="E1300" s="131"/>
      <c r="F1300" s="131"/>
      <c r="G1300" s="131"/>
      <c r="H1300" s="131"/>
      <c r="I1300" s="131"/>
      <c r="J1300" s="131"/>
      <c r="K1300" s="131"/>
      <c r="L1300" s="131"/>
      <c r="M1300" s="131"/>
      <c r="N1300" s="131"/>
      <c r="O1300" s="131"/>
      <c r="P1300" s="131"/>
      <c r="Q1300" s="170"/>
      <c r="R1300" s="170"/>
      <c r="S1300" s="170"/>
      <c r="T1300" s="170"/>
      <c r="U1300" s="170"/>
      <c r="V1300" s="170"/>
      <c r="W1300" s="170"/>
      <c r="X1300" s="131"/>
      <c r="Y1300"/>
      <c r="AB1300"/>
      <c r="AC1300"/>
      <c r="AD1300"/>
      <c r="AE1300"/>
      <c r="AF1300"/>
      <c r="AG1300"/>
      <c r="AH1300"/>
      <c r="AI1300"/>
      <c r="AJ1300"/>
      <c r="AK1300"/>
    </row>
    <row r="1301" spans="1:37" x14ac:dyDescent="0.25">
      <c r="A1301" s="131"/>
      <c r="B1301" s="131"/>
      <c r="C1301" s="131"/>
      <c r="D1301" s="131"/>
      <c r="E1301" s="131"/>
      <c r="F1301" s="131"/>
      <c r="G1301" s="131"/>
      <c r="H1301" s="131"/>
      <c r="I1301" s="131"/>
      <c r="J1301" s="131"/>
      <c r="K1301" s="131"/>
      <c r="L1301" s="131"/>
      <c r="M1301" s="131"/>
      <c r="N1301" s="131"/>
      <c r="O1301" s="131"/>
      <c r="P1301" s="131"/>
      <c r="Q1301" s="170"/>
      <c r="R1301" s="170"/>
      <c r="S1301" s="170"/>
      <c r="T1301" s="170"/>
      <c r="U1301" s="170"/>
      <c r="V1301" s="170"/>
      <c r="W1301" s="170"/>
      <c r="X1301" s="131"/>
      <c r="Y1301"/>
      <c r="AB1301"/>
      <c r="AC1301"/>
      <c r="AD1301"/>
      <c r="AE1301"/>
      <c r="AF1301"/>
      <c r="AG1301"/>
      <c r="AH1301"/>
      <c r="AI1301"/>
      <c r="AJ1301"/>
      <c r="AK1301"/>
    </row>
    <row r="1302" spans="1:37" x14ac:dyDescent="0.25">
      <c r="A1302" s="131"/>
      <c r="B1302" s="131"/>
      <c r="C1302" s="131"/>
      <c r="D1302" s="131"/>
      <c r="E1302" s="131"/>
      <c r="F1302" s="131"/>
      <c r="G1302" s="131"/>
      <c r="H1302" s="131"/>
      <c r="I1302" s="131"/>
      <c r="J1302" s="131"/>
      <c r="K1302" s="131"/>
      <c r="L1302" s="131"/>
      <c r="M1302" s="131"/>
      <c r="N1302" s="131"/>
      <c r="O1302" s="131"/>
      <c r="P1302" s="131"/>
      <c r="Q1302" s="170"/>
      <c r="R1302" s="170"/>
      <c r="S1302" s="170"/>
      <c r="T1302" s="170"/>
      <c r="U1302" s="170"/>
      <c r="V1302" s="170"/>
      <c r="W1302" s="170"/>
      <c r="X1302" s="131"/>
      <c r="Y1302"/>
      <c r="AB1302"/>
      <c r="AC1302"/>
      <c r="AD1302"/>
      <c r="AE1302"/>
      <c r="AF1302"/>
      <c r="AG1302"/>
      <c r="AH1302"/>
      <c r="AI1302"/>
      <c r="AJ1302"/>
      <c r="AK1302"/>
    </row>
    <row r="1303" spans="1:37" x14ac:dyDescent="0.25">
      <c r="A1303" s="131"/>
      <c r="B1303" s="131"/>
      <c r="C1303" s="131"/>
      <c r="D1303" s="131"/>
      <c r="E1303" s="131"/>
      <c r="F1303" s="131"/>
      <c r="G1303" s="131"/>
      <c r="H1303" s="131"/>
      <c r="I1303" s="131"/>
      <c r="J1303" s="131"/>
      <c r="K1303" s="131"/>
      <c r="L1303" s="131"/>
      <c r="M1303" s="131"/>
      <c r="N1303" s="131"/>
      <c r="O1303" s="131"/>
      <c r="P1303" s="131"/>
      <c r="Q1303" s="170"/>
      <c r="R1303" s="170"/>
      <c r="S1303" s="170"/>
      <c r="T1303" s="170"/>
      <c r="U1303" s="170"/>
      <c r="V1303" s="170"/>
      <c r="W1303" s="170"/>
      <c r="X1303" s="131"/>
      <c r="Y1303"/>
      <c r="AB1303"/>
      <c r="AC1303"/>
      <c r="AD1303"/>
      <c r="AE1303"/>
      <c r="AF1303"/>
      <c r="AG1303"/>
      <c r="AH1303"/>
      <c r="AI1303"/>
      <c r="AJ1303"/>
      <c r="AK1303"/>
    </row>
    <row r="1304" spans="1:37" x14ac:dyDescent="0.25">
      <c r="A1304" s="131"/>
      <c r="B1304" s="131"/>
      <c r="C1304" s="131"/>
      <c r="D1304" s="131"/>
      <c r="E1304" s="131"/>
      <c r="F1304" s="131"/>
      <c r="G1304" s="131"/>
      <c r="H1304" s="131"/>
      <c r="I1304" s="131"/>
      <c r="J1304" s="131"/>
      <c r="K1304" s="131"/>
      <c r="L1304" s="131"/>
      <c r="M1304" s="131"/>
      <c r="N1304" s="131"/>
      <c r="O1304" s="131"/>
      <c r="P1304" s="131"/>
      <c r="Q1304" s="170"/>
      <c r="R1304" s="170"/>
      <c r="S1304" s="170"/>
      <c r="T1304" s="170"/>
      <c r="U1304" s="170"/>
      <c r="V1304" s="170"/>
      <c r="W1304" s="170"/>
      <c r="X1304" s="131"/>
      <c r="Y1304"/>
      <c r="AB1304"/>
      <c r="AC1304"/>
      <c r="AD1304"/>
      <c r="AE1304"/>
      <c r="AF1304"/>
      <c r="AG1304"/>
      <c r="AH1304"/>
      <c r="AI1304"/>
      <c r="AJ1304"/>
      <c r="AK1304"/>
    </row>
    <row r="1305" spans="1:37" x14ac:dyDescent="0.25">
      <c r="A1305" s="131"/>
      <c r="B1305" s="131"/>
      <c r="C1305" s="131"/>
      <c r="D1305" s="131"/>
      <c r="E1305" s="131"/>
      <c r="F1305" s="131"/>
      <c r="G1305" s="131"/>
      <c r="H1305" s="131"/>
      <c r="I1305" s="131"/>
      <c r="J1305" s="131"/>
      <c r="K1305" s="131"/>
      <c r="L1305" s="131"/>
      <c r="M1305" s="131"/>
      <c r="N1305" s="131"/>
      <c r="O1305" s="131"/>
      <c r="P1305" s="131"/>
      <c r="Q1305" s="170"/>
      <c r="R1305" s="170"/>
      <c r="S1305" s="170"/>
      <c r="T1305" s="170"/>
      <c r="U1305" s="170"/>
      <c r="V1305" s="170"/>
      <c r="W1305" s="170"/>
      <c r="X1305" s="131"/>
      <c r="Y1305"/>
      <c r="AB1305"/>
      <c r="AC1305"/>
      <c r="AD1305"/>
      <c r="AE1305"/>
      <c r="AF1305"/>
      <c r="AG1305"/>
      <c r="AH1305"/>
      <c r="AI1305"/>
      <c r="AJ1305"/>
      <c r="AK1305"/>
    </row>
    <row r="1306" spans="1:37" x14ac:dyDescent="0.25">
      <c r="A1306" s="131"/>
      <c r="B1306" s="131"/>
      <c r="C1306" s="131"/>
      <c r="D1306" s="131"/>
      <c r="E1306" s="131"/>
      <c r="F1306" s="131"/>
      <c r="G1306" s="131"/>
      <c r="H1306" s="131"/>
      <c r="I1306" s="131"/>
      <c r="J1306" s="131"/>
      <c r="K1306" s="131"/>
      <c r="L1306" s="131"/>
      <c r="M1306" s="131"/>
      <c r="N1306" s="131"/>
      <c r="O1306" s="131"/>
      <c r="P1306" s="131"/>
      <c r="Q1306" s="170"/>
      <c r="R1306" s="170"/>
      <c r="S1306" s="170"/>
      <c r="T1306" s="170"/>
      <c r="U1306" s="170"/>
      <c r="V1306" s="170"/>
      <c r="W1306" s="170"/>
      <c r="X1306" s="131"/>
      <c r="Y1306"/>
      <c r="AB1306"/>
      <c r="AC1306"/>
      <c r="AD1306"/>
      <c r="AE1306"/>
      <c r="AF1306"/>
      <c r="AG1306"/>
      <c r="AH1306"/>
      <c r="AI1306"/>
      <c r="AJ1306"/>
      <c r="AK1306"/>
    </row>
    <row r="1307" spans="1:37" x14ac:dyDescent="0.25">
      <c r="A1307" s="131"/>
      <c r="B1307" s="131"/>
      <c r="C1307" s="131"/>
      <c r="D1307" s="131"/>
      <c r="E1307" s="131"/>
      <c r="F1307" s="131"/>
      <c r="G1307" s="131"/>
      <c r="H1307" s="131"/>
      <c r="I1307" s="131"/>
      <c r="J1307" s="131"/>
      <c r="K1307" s="131"/>
      <c r="L1307" s="131"/>
      <c r="M1307" s="131"/>
      <c r="N1307" s="131"/>
      <c r="O1307" s="131"/>
      <c r="P1307" s="131"/>
      <c r="Q1307" s="170"/>
      <c r="R1307" s="170"/>
      <c r="S1307" s="170"/>
      <c r="T1307" s="170"/>
      <c r="U1307" s="170"/>
      <c r="V1307" s="170"/>
      <c r="W1307" s="170"/>
      <c r="X1307" s="131"/>
      <c r="Y1307"/>
      <c r="AB1307"/>
      <c r="AC1307"/>
      <c r="AD1307"/>
      <c r="AE1307"/>
      <c r="AF1307"/>
      <c r="AG1307"/>
      <c r="AH1307"/>
      <c r="AI1307"/>
      <c r="AJ1307"/>
      <c r="AK1307"/>
    </row>
    <row r="1308" spans="1:37" x14ac:dyDescent="0.25">
      <c r="A1308" s="131"/>
      <c r="B1308" s="131"/>
      <c r="C1308" s="131"/>
      <c r="D1308" s="131"/>
      <c r="E1308" s="131"/>
      <c r="F1308" s="131"/>
      <c r="G1308" s="131"/>
      <c r="H1308" s="131"/>
      <c r="I1308" s="131"/>
      <c r="J1308" s="131"/>
      <c r="K1308" s="131"/>
      <c r="L1308" s="131"/>
      <c r="M1308" s="131"/>
      <c r="N1308" s="131"/>
      <c r="O1308" s="131"/>
      <c r="P1308" s="131"/>
      <c r="Q1308" s="170"/>
      <c r="R1308" s="170"/>
      <c r="S1308" s="170"/>
      <c r="T1308" s="170"/>
      <c r="U1308" s="170"/>
      <c r="V1308" s="170"/>
      <c r="W1308" s="170"/>
      <c r="X1308" s="131"/>
      <c r="Y1308"/>
      <c r="AB1308"/>
      <c r="AC1308"/>
      <c r="AD1308"/>
      <c r="AE1308"/>
      <c r="AF1308"/>
      <c r="AG1308"/>
      <c r="AH1308"/>
      <c r="AI1308"/>
      <c r="AJ1308"/>
      <c r="AK1308"/>
    </row>
    <row r="1309" spans="1:37" x14ac:dyDescent="0.25">
      <c r="A1309" s="131"/>
      <c r="B1309" s="131"/>
      <c r="C1309" s="131"/>
      <c r="D1309" s="131"/>
      <c r="E1309" s="131"/>
      <c r="F1309" s="131"/>
      <c r="G1309" s="131"/>
      <c r="H1309" s="131"/>
      <c r="I1309" s="131"/>
      <c r="J1309" s="131"/>
      <c r="K1309" s="131"/>
      <c r="L1309" s="131"/>
      <c r="M1309" s="131"/>
      <c r="N1309" s="131"/>
      <c r="O1309" s="131"/>
      <c r="P1309" s="131"/>
      <c r="Q1309" s="170"/>
      <c r="R1309" s="170"/>
      <c r="S1309" s="170"/>
      <c r="T1309" s="170"/>
      <c r="U1309" s="170"/>
      <c r="V1309" s="170"/>
      <c r="W1309" s="170"/>
      <c r="X1309" s="131"/>
      <c r="Y1309"/>
      <c r="AB1309"/>
      <c r="AC1309"/>
      <c r="AD1309"/>
      <c r="AE1309"/>
      <c r="AF1309"/>
      <c r="AG1309"/>
      <c r="AH1309"/>
      <c r="AI1309"/>
      <c r="AJ1309"/>
      <c r="AK1309"/>
    </row>
    <row r="1310" spans="1:37" x14ac:dyDescent="0.25">
      <c r="A1310" s="131"/>
      <c r="B1310" s="131"/>
      <c r="C1310" s="131"/>
      <c r="D1310" s="131"/>
      <c r="E1310" s="131"/>
      <c r="F1310" s="131"/>
      <c r="G1310" s="131"/>
      <c r="H1310" s="131"/>
      <c r="I1310" s="131"/>
      <c r="J1310" s="131"/>
      <c r="K1310" s="131"/>
      <c r="L1310" s="131"/>
      <c r="M1310" s="131"/>
      <c r="N1310" s="131"/>
      <c r="O1310" s="131"/>
      <c r="P1310" s="131"/>
      <c r="Q1310" s="170"/>
      <c r="R1310" s="170"/>
      <c r="S1310" s="170"/>
      <c r="T1310" s="170"/>
      <c r="U1310" s="170"/>
      <c r="V1310" s="170"/>
      <c r="W1310" s="170"/>
      <c r="X1310" s="131"/>
      <c r="Y1310"/>
      <c r="AB1310"/>
      <c r="AC1310"/>
      <c r="AD1310"/>
      <c r="AE1310"/>
      <c r="AF1310"/>
      <c r="AG1310"/>
      <c r="AH1310"/>
      <c r="AI1310"/>
      <c r="AJ1310"/>
      <c r="AK1310"/>
    </row>
    <row r="1311" spans="1:37" x14ac:dyDescent="0.25">
      <c r="A1311" s="131"/>
      <c r="B1311" s="131"/>
      <c r="C1311" s="131"/>
      <c r="D1311" s="131"/>
      <c r="E1311" s="131"/>
      <c r="F1311" s="131"/>
      <c r="G1311" s="131"/>
      <c r="H1311" s="131"/>
      <c r="I1311" s="131"/>
      <c r="J1311" s="131"/>
      <c r="K1311" s="131"/>
      <c r="L1311" s="131"/>
      <c r="M1311" s="131"/>
      <c r="N1311" s="131"/>
      <c r="O1311" s="131"/>
      <c r="P1311" s="131"/>
      <c r="Q1311" s="170"/>
      <c r="R1311" s="170"/>
      <c r="S1311" s="170"/>
      <c r="T1311" s="170"/>
      <c r="U1311" s="170"/>
      <c r="V1311" s="170"/>
      <c r="W1311" s="170"/>
      <c r="X1311" s="131"/>
      <c r="Y1311"/>
      <c r="AB1311"/>
      <c r="AC1311"/>
      <c r="AD1311"/>
      <c r="AE1311"/>
      <c r="AF1311"/>
      <c r="AG1311"/>
      <c r="AH1311"/>
      <c r="AI1311"/>
      <c r="AJ1311"/>
      <c r="AK1311"/>
    </row>
    <row r="1312" spans="1:37" x14ac:dyDescent="0.25">
      <c r="A1312" s="131"/>
      <c r="B1312" s="131"/>
      <c r="C1312" s="131"/>
      <c r="D1312" s="131"/>
      <c r="E1312" s="131"/>
      <c r="F1312" s="131"/>
      <c r="G1312" s="131"/>
      <c r="H1312" s="131"/>
      <c r="I1312" s="131"/>
      <c r="J1312" s="131"/>
      <c r="K1312" s="131"/>
      <c r="L1312" s="131"/>
      <c r="M1312" s="131"/>
      <c r="N1312" s="131"/>
      <c r="O1312" s="131"/>
      <c r="P1312" s="131"/>
      <c r="Q1312" s="170"/>
      <c r="R1312" s="170"/>
      <c r="S1312" s="170"/>
      <c r="T1312" s="170"/>
      <c r="U1312" s="170"/>
      <c r="V1312" s="170"/>
      <c r="W1312" s="170"/>
      <c r="X1312" s="131"/>
      <c r="Y1312"/>
      <c r="AB1312"/>
      <c r="AC1312"/>
      <c r="AD1312"/>
      <c r="AE1312"/>
      <c r="AF1312"/>
      <c r="AG1312"/>
      <c r="AH1312"/>
      <c r="AI1312"/>
      <c r="AJ1312"/>
      <c r="AK1312"/>
    </row>
    <row r="1313" spans="1:37" x14ac:dyDescent="0.25">
      <c r="A1313" s="131"/>
      <c r="B1313" s="131"/>
      <c r="C1313" s="131"/>
      <c r="D1313" s="131"/>
      <c r="E1313" s="131"/>
      <c r="F1313" s="131"/>
      <c r="G1313" s="131"/>
      <c r="H1313" s="131"/>
      <c r="I1313" s="131"/>
      <c r="J1313" s="131"/>
      <c r="K1313" s="131"/>
      <c r="L1313" s="131"/>
      <c r="M1313" s="131"/>
      <c r="N1313" s="131"/>
      <c r="O1313" s="131"/>
      <c r="P1313" s="131"/>
      <c r="Q1313" s="170"/>
      <c r="R1313" s="170"/>
      <c r="S1313" s="170"/>
      <c r="T1313" s="170"/>
      <c r="U1313" s="170"/>
      <c r="V1313" s="170"/>
      <c r="W1313" s="170"/>
      <c r="X1313" s="131"/>
      <c r="Y1313"/>
      <c r="AB1313"/>
      <c r="AC1313"/>
      <c r="AD1313"/>
      <c r="AE1313"/>
      <c r="AF1313"/>
      <c r="AG1313"/>
      <c r="AH1313"/>
      <c r="AI1313"/>
      <c r="AJ1313"/>
      <c r="AK1313"/>
    </row>
    <row r="1314" spans="1:37" x14ac:dyDescent="0.25">
      <c r="A1314" s="131"/>
      <c r="B1314" s="131"/>
      <c r="C1314" s="131"/>
      <c r="D1314" s="131"/>
      <c r="E1314" s="131"/>
      <c r="F1314" s="131"/>
      <c r="G1314" s="131"/>
      <c r="H1314" s="131"/>
      <c r="I1314" s="131"/>
      <c r="J1314" s="131"/>
      <c r="K1314" s="131"/>
      <c r="L1314" s="131"/>
      <c r="M1314" s="131"/>
      <c r="N1314" s="131"/>
      <c r="O1314" s="131"/>
      <c r="P1314" s="131"/>
      <c r="Q1314" s="170"/>
      <c r="R1314" s="170"/>
      <c r="S1314" s="170"/>
      <c r="T1314" s="170"/>
      <c r="U1314" s="170"/>
      <c r="V1314" s="170"/>
      <c r="W1314" s="170"/>
      <c r="X1314" s="131"/>
      <c r="Y1314"/>
      <c r="AB1314"/>
      <c r="AC1314"/>
      <c r="AD1314"/>
      <c r="AE1314"/>
      <c r="AF1314"/>
      <c r="AG1314"/>
      <c r="AH1314"/>
      <c r="AI1314"/>
      <c r="AJ1314"/>
      <c r="AK1314"/>
    </row>
    <row r="1315" spans="1:37" x14ac:dyDescent="0.25">
      <c r="A1315" s="131"/>
      <c r="B1315" s="131"/>
      <c r="C1315" s="131"/>
      <c r="D1315" s="131"/>
      <c r="E1315" s="131"/>
      <c r="F1315" s="131"/>
      <c r="G1315" s="131"/>
      <c r="H1315" s="131"/>
      <c r="I1315" s="131"/>
      <c r="J1315" s="131"/>
      <c r="K1315" s="131"/>
      <c r="L1315" s="131"/>
      <c r="M1315" s="131"/>
      <c r="N1315" s="131"/>
      <c r="O1315" s="131"/>
      <c r="P1315" s="131"/>
      <c r="Q1315" s="170"/>
      <c r="R1315" s="170"/>
      <c r="S1315" s="170"/>
      <c r="T1315" s="170"/>
      <c r="U1315" s="170"/>
      <c r="V1315" s="170"/>
      <c r="W1315" s="170"/>
      <c r="X1315" s="131"/>
      <c r="Y1315"/>
      <c r="AB1315"/>
      <c r="AC1315"/>
      <c r="AD1315"/>
      <c r="AE1315"/>
      <c r="AF1315"/>
      <c r="AG1315"/>
      <c r="AH1315"/>
      <c r="AI1315"/>
      <c r="AJ1315"/>
      <c r="AK1315"/>
    </row>
    <row r="1316" spans="1:37" x14ac:dyDescent="0.25">
      <c r="A1316" s="131"/>
      <c r="B1316" s="131"/>
      <c r="C1316" s="131"/>
      <c r="D1316" s="131"/>
      <c r="E1316" s="131"/>
      <c r="F1316" s="131"/>
      <c r="G1316" s="131"/>
      <c r="H1316" s="131"/>
      <c r="I1316" s="131"/>
      <c r="J1316" s="131"/>
      <c r="K1316" s="131"/>
      <c r="L1316" s="131"/>
      <c r="M1316" s="131"/>
      <c r="N1316" s="131"/>
      <c r="O1316" s="131"/>
      <c r="P1316" s="131"/>
      <c r="Q1316" s="170"/>
      <c r="R1316" s="170"/>
      <c r="S1316" s="170"/>
      <c r="T1316" s="170"/>
      <c r="U1316" s="170"/>
      <c r="V1316" s="170"/>
      <c r="W1316" s="170"/>
      <c r="X1316" s="131"/>
      <c r="Y1316"/>
      <c r="AB1316"/>
      <c r="AC1316"/>
      <c r="AD1316"/>
      <c r="AE1316"/>
      <c r="AF1316"/>
      <c r="AG1316"/>
      <c r="AH1316"/>
      <c r="AI1316"/>
      <c r="AJ1316"/>
      <c r="AK1316"/>
    </row>
    <row r="1317" spans="1:37" x14ac:dyDescent="0.25">
      <c r="A1317" s="131"/>
      <c r="B1317" s="131"/>
      <c r="C1317" s="131"/>
      <c r="D1317" s="131"/>
      <c r="E1317" s="131"/>
      <c r="F1317" s="131"/>
      <c r="G1317" s="131"/>
      <c r="H1317" s="131"/>
      <c r="I1317" s="131"/>
      <c r="J1317" s="131"/>
      <c r="K1317" s="131"/>
      <c r="L1317" s="131"/>
      <c r="M1317" s="131"/>
      <c r="N1317" s="131"/>
      <c r="O1317" s="131"/>
      <c r="P1317" s="131"/>
      <c r="Q1317" s="170"/>
      <c r="R1317" s="170"/>
      <c r="S1317" s="170"/>
      <c r="T1317" s="170"/>
      <c r="U1317" s="170"/>
      <c r="V1317" s="170"/>
      <c r="W1317" s="170"/>
      <c r="X1317" s="131"/>
      <c r="Y1317"/>
      <c r="AB1317"/>
      <c r="AC1317"/>
      <c r="AD1317"/>
      <c r="AE1317"/>
      <c r="AF1317"/>
      <c r="AG1317"/>
      <c r="AH1317"/>
      <c r="AI1317"/>
      <c r="AJ1317"/>
      <c r="AK1317"/>
    </row>
    <row r="1318" spans="1:37" x14ac:dyDescent="0.25">
      <c r="A1318" s="131"/>
      <c r="B1318" s="131"/>
      <c r="C1318" s="131"/>
      <c r="D1318" s="131"/>
      <c r="E1318" s="131"/>
      <c r="F1318" s="131"/>
      <c r="G1318" s="131"/>
      <c r="H1318" s="131"/>
      <c r="I1318" s="131"/>
      <c r="J1318" s="131"/>
      <c r="K1318" s="131"/>
      <c r="L1318" s="131"/>
      <c r="M1318" s="131"/>
      <c r="N1318" s="131"/>
      <c r="O1318" s="131"/>
      <c r="P1318" s="131"/>
      <c r="Q1318" s="170"/>
      <c r="R1318" s="170"/>
      <c r="S1318" s="170"/>
      <c r="T1318" s="170"/>
      <c r="U1318" s="170"/>
      <c r="V1318" s="170"/>
      <c r="W1318" s="170"/>
      <c r="X1318" s="131"/>
      <c r="Y1318"/>
      <c r="AB1318"/>
      <c r="AC1318"/>
      <c r="AD1318"/>
      <c r="AE1318"/>
      <c r="AF1318"/>
      <c r="AG1318"/>
      <c r="AH1318"/>
      <c r="AI1318"/>
      <c r="AJ1318"/>
      <c r="AK1318"/>
    </row>
    <row r="1319" spans="1:37" x14ac:dyDescent="0.25">
      <c r="A1319" s="131"/>
      <c r="B1319" s="131"/>
      <c r="C1319" s="131"/>
      <c r="D1319" s="131"/>
      <c r="E1319" s="131"/>
      <c r="F1319" s="131"/>
      <c r="G1319" s="131"/>
      <c r="H1319" s="131"/>
      <c r="I1319" s="131"/>
      <c r="J1319" s="131"/>
      <c r="K1319" s="131"/>
      <c r="L1319" s="131"/>
      <c r="M1319" s="131"/>
      <c r="N1319" s="131"/>
      <c r="O1319" s="131"/>
      <c r="P1319" s="131"/>
      <c r="Q1319" s="170"/>
      <c r="R1319" s="170"/>
      <c r="S1319" s="170"/>
      <c r="T1319" s="170"/>
      <c r="U1319" s="170"/>
      <c r="V1319" s="170"/>
      <c r="W1319" s="170"/>
      <c r="X1319" s="131"/>
      <c r="Y1319"/>
      <c r="AB1319"/>
      <c r="AC1319"/>
      <c r="AD1319"/>
      <c r="AE1319"/>
      <c r="AF1319"/>
      <c r="AG1319"/>
      <c r="AH1319"/>
      <c r="AI1319"/>
      <c r="AJ1319"/>
      <c r="AK1319"/>
    </row>
    <row r="1320" spans="1:37" x14ac:dyDescent="0.25">
      <c r="A1320" s="131"/>
      <c r="B1320" s="131"/>
      <c r="C1320" s="131"/>
      <c r="D1320" s="131"/>
      <c r="E1320" s="131"/>
      <c r="F1320" s="131"/>
      <c r="G1320" s="131"/>
      <c r="H1320" s="131"/>
      <c r="I1320" s="131"/>
      <c r="J1320" s="131"/>
      <c r="K1320" s="131"/>
      <c r="L1320" s="131"/>
      <c r="M1320" s="131"/>
      <c r="N1320" s="131"/>
      <c r="O1320" s="131"/>
      <c r="P1320" s="131"/>
      <c r="Q1320" s="170"/>
      <c r="R1320" s="170"/>
      <c r="S1320" s="170"/>
      <c r="T1320" s="170"/>
      <c r="U1320" s="170"/>
      <c r="V1320" s="170"/>
      <c r="W1320" s="170"/>
      <c r="X1320" s="131"/>
      <c r="Y1320"/>
      <c r="AB1320"/>
      <c r="AC1320"/>
      <c r="AD1320"/>
      <c r="AE1320"/>
      <c r="AF1320"/>
      <c r="AG1320"/>
      <c r="AH1320"/>
      <c r="AI1320"/>
      <c r="AJ1320"/>
      <c r="AK1320"/>
    </row>
    <row r="1321" spans="1:37" x14ac:dyDescent="0.25">
      <c r="A1321" s="131"/>
      <c r="B1321" s="131"/>
      <c r="C1321" s="131"/>
      <c r="D1321" s="131"/>
      <c r="E1321" s="131"/>
      <c r="F1321" s="131"/>
      <c r="G1321" s="131"/>
      <c r="H1321" s="131"/>
      <c r="I1321" s="131"/>
      <c r="J1321" s="131"/>
      <c r="K1321" s="131"/>
      <c r="L1321" s="131"/>
      <c r="M1321" s="131"/>
      <c r="N1321" s="131"/>
      <c r="O1321" s="131"/>
      <c r="P1321" s="131"/>
      <c r="Q1321" s="170"/>
      <c r="R1321" s="170"/>
      <c r="S1321" s="170"/>
      <c r="T1321" s="170"/>
      <c r="U1321" s="170"/>
      <c r="V1321" s="170"/>
      <c r="W1321" s="170"/>
      <c r="X1321" s="131"/>
      <c r="Y1321"/>
      <c r="AB1321"/>
      <c r="AC1321"/>
      <c r="AD1321"/>
      <c r="AE1321"/>
      <c r="AF1321"/>
      <c r="AG1321"/>
      <c r="AH1321"/>
      <c r="AI1321"/>
      <c r="AJ1321"/>
      <c r="AK1321"/>
    </row>
    <row r="1322" spans="1:37" x14ac:dyDescent="0.25">
      <c r="A1322" s="131"/>
      <c r="B1322" s="131"/>
      <c r="C1322" s="131"/>
      <c r="D1322" s="131"/>
      <c r="E1322" s="131"/>
      <c r="F1322" s="131"/>
      <c r="G1322" s="131"/>
      <c r="H1322" s="131"/>
      <c r="I1322" s="131"/>
      <c r="J1322" s="131"/>
      <c r="K1322" s="131"/>
      <c r="L1322" s="131"/>
      <c r="M1322" s="131"/>
      <c r="N1322" s="131"/>
      <c r="O1322" s="131"/>
      <c r="P1322" s="131"/>
      <c r="Q1322" s="170"/>
      <c r="R1322" s="170"/>
      <c r="S1322" s="170"/>
      <c r="T1322" s="170"/>
      <c r="U1322" s="170"/>
      <c r="V1322" s="170"/>
      <c r="W1322" s="170"/>
      <c r="X1322" s="131"/>
      <c r="Y1322"/>
      <c r="AB1322"/>
      <c r="AC1322"/>
      <c r="AD1322"/>
      <c r="AE1322"/>
      <c r="AF1322"/>
      <c r="AG1322"/>
      <c r="AH1322"/>
      <c r="AI1322"/>
      <c r="AJ1322"/>
      <c r="AK1322"/>
    </row>
    <row r="1323" spans="1:37" x14ac:dyDescent="0.25">
      <c r="A1323" s="131"/>
      <c r="B1323" s="131"/>
      <c r="C1323" s="131"/>
      <c r="D1323" s="131"/>
      <c r="E1323" s="131"/>
      <c r="F1323" s="131"/>
      <c r="G1323" s="131"/>
      <c r="H1323" s="131"/>
      <c r="I1323" s="131"/>
      <c r="J1323" s="131"/>
      <c r="K1323" s="131"/>
      <c r="L1323" s="131"/>
      <c r="M1323" s="131"/>
      <c r="N1323" s="131"/>
      <c r="O1323" s="131"/>
      <c r="P1323" s="131"/>
      <c r="Q1323" s="170"/>
      <c r="R1323" s="170"/>
      <c r="S1323" s="170"/>
      <c r="T1323" s="170"/>
      <c r="U1323" s="170"/>
      <c r="V1323" s="170"/>
      <c r="W1323" s="170"/>
      <c r="X1323" s="131"/>
      <c r="Y1323"/>
      <c r="AB1323"/>
      <c r="AC1323"/>
      <c r="AD1323"/>
      <c r="AE1323"/>
      <c r="AF1323"/>
      <c r="AG1323"/>
      <c r="AH1323"/>
      <c r="AI1323"/>
      <c r="AJ1323"/>
      <c r="AK1323"/>
    </row>
    <row r="1324" spans="1:37" x14ac:dyDescent="0.25">
      <c r="A1324" s="131"/>
      <c r="B1324" s="131"/>
      <c r="C1324" s="131"/>
      <c r="D1324" s="131"/>
      <c r="E1324" s="131"/>
      <c r="F1324" s="131"/>
      <c r="G1324" s="131"/>
      <c r="H1324" s="131"/>
      <c r="I1324" s="131"/>
      <c r="J1324" s="131"/>
      <c r="K1324" s="131"/>
      <c r="L1324" s="131"/>
      <c r="M1324" s="131"/>
      <c r="N1324" s="131"/>
      <c r="O1324" s="131"/>
      <c r="P1324" s="131"/>
      <c r="Q1324" s="170"/>
      <c r="R1324" s="170"/>
      <c r="S1324" s="170"/>
      <c r="T1324" s="170"/>
      <c r="U1324" s="170"/>
      <c r="V1324" s="170"/>
      <c r="W1324" s="170"/>
      <c r="X1324" s="131"/>
      <c r="Y1324"/>
      <c r="AB1324"/>
      <c r="AC1324"/>
      <c r="AD1324"/>
      <c r="AE1324"/>
      <c r="AF1324"/>
      <c r="AG1324"/>
      <c r="AH1324"/>
      <c r="AI1324"/>
      <c r="AJ1324"/>
      <c r="AK1324"/>
    </row>
    <row r="1325" spans="1:37" x14ac:dyDescent="0.25">
      <c r="A1325" s="131"/>
      <c r="B1325" s="131"/>
      <c r="C1325" s="131"/>
      <c r="D1325" s="131"/>
      <c r="E1325" s="131"/>
      <c r="F1325" s="131"/>
      <c r="G1325" s="131"/>
      <c r="H1325" s="131"/>
      <c r="I1325" s="131"/>
      <c r="J1325" s="131"/>
      <c r="K1325" s="131"/>
      <c r="L1325" s="131"/>
      <c r="M1325" s="131"/>
      <c r="N1325" s="131"/>
      <c r="O1325" s="131"/>
      <c r="P1325" s="131"/>
      <c r="Q1325" s="170"/>
      <c r="R1325" s="170"/>
      <c r="S1325" s="170"/>
      <c r="T1325" s="170"/>
      <c r="U1325" s="170"/>
      <c r="V1325" s="170"/>
      <c r="W1325" s="170"/>
      <c r="X1325" s="131"/>
      <c r="Y1325"/>
      <c r="AB1325"/>
      <c r="AC1325"/>
      <c r="AD1325"/>
      <c r="AE1325"/>
      <c r="AF1325"/>
      <c r="AG1325"/>
      <c r="AH1325"/>
      <c r="AI1325"/>
      <c r="AJ1325"/>
      <c r="AK1325"/>
    </row>
    <row r="1326" spans="1:37" x14ac:dyDescent="0.25">
      <c r="A1326" s="131"/>
      <c r="B1326" s="131"/>
      <c r="C1326" s="131"/>
      <c r="D1326" s="131"/>
      <c r="E1326" s="131"/>
      <c r="F1326" s="131"/>
      <c r="G1326" s="131"/>
      <c r="H1326" s="131"/>
      <c r="I1326" s="131"/>
      <c r="J1326" s="131"/>
      <c r="K1326" s="131"/>
      <c r="L1326" s="131"/>
      <c r="M1326" s="131"/>
      <c r="N1326" s="131"/>
      <c r="O1326" s="131"/>
      <c r="P1326" s="131"/>
      <c r="Q1326" s="170"/>
      <c r="R1326" s="170"/>
      <c r="S1326" s="170"/>
      <c r="T1326" s="170"/>
      <c r="U1326" s="170"/>
      <c r="V1326" s="170"/>
      <c r="W1326" s="170"/>
      <c r="X1326" s="131"/>
      <c r="Y1326"/>
      <c r="AB1326"/>
      <c r="AC1326"/>
      <c r="AD1326"/>
      <c r="AE1326"/>
      <c r="AF1326"/>
      <c r="AG1326"/>
      <c r="AH1326"/>
      <c r="AI1326"/>
      <c r="AJ1326"/>
      <c r="AK1326"/>
    </row>
    <row r="1327" spans="1:37" x14ac:dyDescent="0.25">
      <c r="A1327" s="131"/>
      <c r="B1327" s="131"/>
      <c r="C1327" s="131"/>
      <c r="D1327" s="131"/>
      <c r="E1327" s="131"/>
      <c r="F1327" s="131"/>
      <c r="G1327" s="131"/>
      <c r="H1327" s="131"/>
      <c r="I1327" s="131"/>
      <c r="J1327" s="131"/>
      <c r="K1327" s="131"/>
      <c r="L1327" s="131"/>
      <c r="M1327" s="131"/>
      <c r="N1327" s="131"/>
      <c r="O1327" s="131"/>
      <c r="P1327" s="131"/>
      <c r="Q1327" s="170"/>
      <c r="R1327" s="170"/>
      <c r="S1327" s="170"/>
      <c r="T1327" s="170"/>
      <c r="U1327" s="170"/>
      <c r="V1327" s="170"/>
      <c r="W1327" s="170"/>
      <c r="X1327" s="131"/>
      <c r="Y1327"/>
      <c r="AB1327"/>
      <c r="AC1327"/>
      <c r="AD1327"/>
      <c r="AE1327"/>
      <c r="AF1327"/>
      <c r="AG1327"/>
      <c r="AH1327"/>
      <c r="AI1327"/>
      <c r="AJ1327"/>
      <c r="AK1327"/>
    </row>
    <row r="1328" spans="1:37" x14ac:dyDescent="0.25">
      <c r="A1328" s="131"/>
      <c r="B1328" s="131"/>
      <c r="C1328" s="131"/>
      <c r="D1328" s="131"/>
      <c r="E1328" s="131"/>
      <c r="F1328" s="131"/>
      <c r="G1328" s="131"/>
      <c r="H1328" s="131"/>
      <c r="I1328" s="131"/>
      <c r="J1328" s="131"/>
      <c r="K1328" s="131"/>
      <c r="L1328" s="131"/>
      <c r="M1328" s="131"/>
      <c r="N1328" s="131"/>
      <c r="O1328" s="131"/>
      <c r="P1328" s="131"/>
      <c r="Q1328" s="170"/>
      <c r="R1328" s="170"/>
      <c r="S1328" s="170"/>
      <c r="T1328" s="170"/>
      <c r="U1328" s="170"/>
      <c r="V1328" s="170"/>
      <c r="W1328" s="170"/>
      <c r="X1328" s="131"/>
      <c r="Y1328"/>
      <c r="AB1328"/>
      <c r="AC1328"/>
      <c r="AD1328"/>
      <c r="AE1328"/>
      <c r="AF1328"/>
      <c r="AG1328"/>
      <c r="AH1328"/>
      <c r="AI1328"/>
      <c r="AJ1328"/>
      <c r="AK1328"/>
    </row>
    <row r="1329" spans="1:37" x14ac:dyDescent="0.25">
      <c r="A1329" s="131"/>
      <c r="B1329" s="131"/>
      <c r="C1329" s="131"/>
      <c r="D1329" s="131"/>
      <c r="E1329" s="131"/>
      <c r="F1329" s="131"/>
      <c r="G1329" s="131"/>
      <c r="H1329" s="131"/>
      <c r="I1329" s="131"/>
      <c r="J1329" s="131"/>
      <c r="K1329" s="131"/>
      <c r="L1329" s="131"/>
      <c r="M1329" s="131"/>
      <c r="N1329" s="131"/>
      <c r="O1329" s="131"/>
      <c r="P1329" s="131"/>
      <c r="Q1329" s="170"/>
      <c r="R1329" s="170"/>
      <c r="S1329" s="170"/>
      <c r="T1329" s="170"/>
      <c r="U1329" s="170"/>
      <c r="V1329" s="170"/>
      <c r="W1329" s="170"/>
      <c r="X1329" s="131"/>
      <c r="Y1329"/>
      <c r="AB1329"/>
      <c r="AC1329"/>
      <c r="AD1329"/>
      <c r="AE1329"/>
      <c r="AF1329"/>
      <c r="AG1329"/>
      <c r="AH1329"/>
      <c r="AI1329"/>
      <c r="AJ1329"/>
      <c r="AK1329"/>
    </row>
    <row r="1330" spans="1:37" x14ac:dyDescent="0.25">
      <c r="A1330" s="131"/>
      <c r="B1330" s="131"/>
      <c r="C1330" s="131"/>
      <c r="D1330" s="131"/>
      <c r="E1330" s="131"/>
      <c r="F1330" s="131"/>
      <c r="G1330" s="131"/>
      <c r="H1330" s="131"/>
      <c r="I1330" s="131"/>
      <c r="J1330" s="131"/>
      <c r="K1330" s="131"/>
      <c r="L1330" s="131"/>
      <c r="M1330" s="131"/>
      <c r="N1330" s="131"/>
      <c r="O1330" s="131"/>
      <c r="P1330" s="131"/>
      <c r="Q1330" s="170"/>
      <c r="R1330" s="170"/>
      <c r="S1330" s="170"/>
      <c r="T1330" s="170"/>
      <c r="U1330" s="170"/>
      <c r="V1330" s="170"/>
      <c r="W1330" s="170"/>
      <c r="X1330" s="131"/>
      <c r="Y1330"/>
      <c r="AB1330"/>
      <c r="AC1330"/>
      <c r="AD1330"/>
      <c r="AE1330"/>
      <c r="AF1330"/>
      <c r="AG1330"/>
      <c r="AH1330"/>
      <c r="AI1330"/>
      <c r="AJ1330"/>
      <c r="AK1330"/>
    </row>
    <row r="1331" spans="1:37" x14ac:dyDescent="0.25">
      <c r="A1331" s="131"/>
      <c r="B1331" s="131"/>
      <c r="C1331" s="131"/>
      <c r="D1331" s="131"/>
      <c r="E1331" s="131"/>
      <c r="F1331" s="131"/>
      <c r="G1331" s="131"/>
      <c r="H1331" s="131"/>
      <c r="I1331" s="131"/>
      <c r="J1331" s="131"/>
      <c r="K1331" s="131"/>
      <c r="L1331" s="131"/>
      <c r="M1331" s="131"/>
      <c r="N1331" s="131"/>
      <c r="O1331" s="131"/>
      <c r="P1331" s="131"/>
      <c r="Q1331" s="170"/>
      <c r="R1331" s="170"/>
      <c r="S1331" s="170"/>
      <c r="T1331" s="170"/>
      <c r="U1331" s="170"/>
      <c r="V1331" s="170"/>
      <c r="W1331" s="170"/>
      <c r="X1331" s="131"/>
      <c r="Y1331"/>
      <c r="AB1331"/>
      <c r="AC1331"/>
      <c r="AD1331"/>
      <c r="AE1331"/>
      <c r="AF1331"/>
      <c r="AG1331"/>
      <c r="AH1331"/>
      <c r="AI1331"/>
      <c r="AJ1331"/>
      <c r="AK1331"/>
    </row>
    <row r="1332" spans="1:37" x14ac:dyDescent="0.25">
      <c r="A1332" s="131"/>
      <c r="B1332" s="131"/>
      <c r="C1332" s="131"/>
      <c r="D1332" s="131"/>
      <c r="E1332" s="131"/>
      <c r="F1332" s="131"/>
      <c r="G1332" s="131"/>
      <c r="H1332" s="131"/>
      <c r="I1332" s="131"/>
      <c r="J1332" s="131"/>
      <c r="K1332" s="131"/>
      <c r="L1332" s="131"/>
      <c r="M1332" s="131"/>
      <c r="N1332" s="131"/>
      <c r="O1332" s="131"/>
      <c r="P1332" s="131"/>
      <c r="Q1332" s="170"/>
      <c r="R1332" s="170"/>
      <c r="S1332" s="170"/>
      <c r="T1332" s="170"/>
      <c r="U1332" s="170"/>
      <c r="V1332" s="170"/>
      <c r="W1332" s="170"/>
      <c r="X1332" s="131"/>
      <c r="Y1332"/>
      <c r="AB1332"/>
      <c r="AC1332"/>
      <c r="AD1332"/>
      <c r="AE1332"/>
      <c r="AF1332"/>
      <c r="AG1332"/>
      <c r="AH1332"/>
      <c r="AI1332"/>
      <c r="AJ1332"/>
      <c r="AK1332"/>
    </row>
    <row r="1333" spans="1:37" x14ac:dyDescent="0.25">
      <c r="A1333" s="131"/>
      <c r="B1333" s="131"/>
      <c r="C1333" s="131"/>
      <c r="D1333" s="131"/>
      <c r="E1333" s="131"/>
      <c r="F1333" s="131"/>
      <c r="G1333" s="131"/>
      <c r="H1333" s="131"/>
      <c r="I1333" s="131"/>
      <c r="J1333" s="131"/>
      <c r="K1333" s="131"/>
      <c r="L1333" s="131"/>
      <c r="M1333" s="131"/>
      <c r="N1333" s="131"/>
      <c r="O1333" s="131"/>
      <c r="P1333" s="131"/>
      <c r="Q1333" s="170"/>
      <c r="R1333" s="170"/>
      <c r="S1333" s="170"/>
      <c r="T1333" s="170"/>
      <c r="U1333" s="170"/>
      <c r="V1333" s="170"/>
      <c r="W1333" s="170"/>
      <c r="X1333" s="131"/>
      <c r="Y1333"/>
      <c r="AB1333"/>
      <c r="AC1333"/>
      <c r="AD1333"/>
      <c r="AE1333"/>
      <c r="AF1333"/>
      <c r="AG1333"/>
      <c r="AH1333"/>
      <c r="AI1333"/>
      <c r="AJ1333"/>
      <c r="AK1333"/>
    </row>
    <row r="1334" spans="1:37" x14ac:dyDescent="0.25">
      <c r="A1334" s="131"/>
      <c r="B1334" s="131"/>
      <c r="C1334" s="131"/>
      <c r="D1334" s="131"/>
      <c r="E1334" s="131"/>
      <c r="F1334" s="131"/>
      <c r="G1334" s="131"/>
      <c r="H1334" s="131"/>
      <c r="I1334" s="131"/>
      <c r="J1334" s="131"/>
      <c r="K1334" s="131"/>
      <c r="L1334" s="131"/>
      <c r="M1334" s="131"/>
      <c r="N1334" s="131"/>
      <c r="O1334" s="131"/>
      <c r="P1334" s="131"/>
      <c r="Q1334" s="170"/>
      <c r="R1334" s="170"/>
      <c r="S1334" s="170"/>
      <c r="T1334" s="170"/>
      <c r="U1334" s="170"/>
      <c r="V1334" s="170"/>
      <c r="W1334" s="170"/>
      <c r="X1334" s="131"/>
      <c r="Y1334"/>
      <c r="AB1334"/>
      <c r="AC1334"/>
      <c r="AD1334"/>
      <c r="AE1334"/>
      <c r="AF1334"/>
      <c r="AG1334"/>
      <c r="AH1334"/>
      <c r="AI1334"/>
      <c r="AJ1334"/>
      <c r="AK1334"/>
    </row>
    <row r="1335" spans="1:37" x14ac:dyDescent="0.25">
      <c r="A1335" s="131"/>
      <c r="B1335" s="131"/>
      <c r="C1335" s="131"/>
      <c r="D1335" s="131"/>
      <c r="E1335" s="131"/>
      <c r="F1335" s="131"/>
      <c r="G1335" s="131"/>
      <c r="H1335" s="131"/>
      <c r="I1335" s="131"/>
      <c r="J1335" s="131"/>
      <c r="K1335" s="131"/>
      <c r="L1335" s="131"/>
      <c r="M1335" s="131"/>
      <c r="N1335" s="131"/>
      <c r="O1335" s="131"/>
      <c r="P1335" s="131"/>
      <c r="Q1335" s="170"/>
      <c r="R1335" s="170"/>
      <c r="S1335" s="170"/>
      <c r="T1335" s="170"/>
      <c r="U1335" s="170"/>
      <c r="V1335" s="170"/>
      <c r="W1335" s="170"/>
      <c r="X1335" s="131"/>
      <c r="Y1335"/>
      <c r="AB1335"/>
      <c r="AC1335"/>
      <c r="AD1335"/>
      <c r="AE1335"/>
      <c r="AF1335"/>
      <c r="AG1335"/>
      <c r="AH1335"/>
      <c r="AI1335"/>
      <c r="AJ1335"/>
      <c r="AK1335"/>
    </row>
    <row r="1336" spans="1:37" x14ac:dyDescent="0.25">
      <c r="A1336" s="131"/>
      <c r="B1336" s="131"/>
      <c r="C1336" s="131"/>
      <c r="D1336" s="131"/>
      <c r="E1336" s="131"/>
      <c r="F1336" s="131"/>
      <c r="G1336" s="131"/>
      <c r="H1336" s="131"/>
      <c r="I1336" s="131"/>
      <c r="J1336" s="131"/>
      <c r="K1336" s="131"/>
      <c r="L1336" s="131"/>
      <c r="M1336" s="131"/>
      <c r="N1336" s="131"/>
      <c r="O1336" s="131"/>
      <c r="P1336" s="131"/>
      <c r="Q1336" s="170"/>
      <c r="R1336" s="170"/>
      <c r="S1336" s="170"/>
      <c r="T1336" s="170"/>
      <c r="U1336" s="170"/>
      <c r="V1336" s="170"/>
      <c r="W1336" s="170"/>
      <c r="X1336" s="131"/>
      <c r="Y1336"/>
      <c r="AB1336"/>
      <c r="AC1336"/>
      <c r="AD1336"/>
      <c r="AE1336"/>
      <c r="AF1336"/>
      <c r="AG1336"/>
      <c r="AH1336"/>
      <c r="AI1336"/>
      <c r="AJ1336"/>
      <c r="AK1336"/>
    </row>
    <row r="1337" spans="1:37" x14ac:dyDescent="0.25">
      <c r="A1337" s="131"/>
      <c r="B1337" s="131"/>
      <c r="C1337" s="131"/>
      <c r="D1337" s="131"/>
      <c r="E1337" s="131"/>
      <c r="F1337" s="131"/>
      <c r="G1337" s="131"/>
      <c r="H1337" s="131"/>
      <c r="I1337" s="131"/>
      <c r="J1337" s="131"/>
      <c r="K1337" s="131"/>
      <c r="L1337" s="131"/>
      <c r="M1337" s="131"/>
      <c r="N1337" s="131"/>
      <c r="O1337" s="131"/>
      <c r="P1337" s="131"/>
      <c r="Q1337" s="170"/>
      <c r="R1337" s="170"/>
      <c r="S1337" s="170"/>
      <c r="T1337" s="170"/>
      <c r="U1337" s="170"/>
      <c r="V1337" s="170"/>
      <c r="W1337" s="170"/>
      <c r="X1337" s="131"/>
      <c r="Y1337"/>
      <c r="AB1337"/>
      <c r="AC1337"/>
      <c r="AD1337"/>
      <c r="AE1337"/>
      <c r="AF1337"/>
      <c r="AG1337"/>
      <c r="AH1337"/>
      <c r="AI1337"/>
      <c r="AJ1337"/>
      <c r="AK1337"/>
    </row>
    <row r="1338" spans="1:37" x14ac:dyDescent="0.25">
      <c r="A1338" s="131"/>
      <c r="B1338" s="131"/>
      <c r="C1338" s="131"/>
      <c r="D1338" s="131"/>
      <c r="E1338" s="131"/>
      <c r="F1338" s="131"/>
      <c r="G1338" s="131"/>
      <c r="H1338" s="131"/>
      <c r="I1338" s="131"/>
      <c r="J1338" s="131"/>
      <c r="K1338" s="131"/>
      <c r="L1338" s="131"/>
      <c r="M1338" s="131"/>
      <c r="N1338" s="131"/>
      <c r="O1338" s="131"/>
      <c r="P1338" s="131"/>
      <c r="Q1338" s="170"/>
      <c r="R1338" s="170"/>
      <c r="S1338" s="170"/>
      <c r="T1338" s="170"/>
      <c r="U1338" s="170"/>
      <c r="V1338" s="170"/>
      <c r="W1338" s="170"/>
      <c r="X1338" s="131"/>
      <c r="Y1338"/>
      <c r="AB1338"/>
      <c r="AC1338"/>
      <c r="AD1338"/>
      <c r="AE1338"/>
      <c r="AF1338"/>
      <c r="AG1338"/>
      <c r="AH1338"/>
      <c r="AI1338"/>
      <c r="AJ1338"/>
      <c r="AK1338"/>
    </row>
    <row r="1339" spans="1:37" x14ac:dyDescent="0.25">
      <c r="A1339" s="131"/>
      <c r="B1339" s="131"/>
      <c r="C1339" s="131"/>
      <c r="D1339" s="131"/>
      <c r="E1339" s="131"/>
      <c r="F1339" s="131"/>
      <c r="G1339" s="131"/>
      <c r="H1339" s="131"/>
      <c r="I1339" s="131"/>
      <c r="J1339" s="131"/>
      <c r="K1339" s="131"/>
      <c r="L1339" s="131"/>
      <c r="M1339" s="131"/>
      <c r="N1339" s="131"/>
      <c r="O1339" s="131"/>
      <c r="P1339" s="131"/>
      <c r="Q1339" s="170"/>
      <c r="R1339" s="170"/>
      <c r="S1339" s="170"/>
      <c r="T1339" s="170"/>
      <c r="U1339" s="170"/>
      <c r="V1339" s="170"/>
      <c r="W1339" s="170"/>
      <c r="X1339" s="131"/>
      <c r="Y1339"/>
      <c r="AB1339"/>
      <c r="AC1339"/>
      <c r="AD1339"/>
      <c r="AE1339"/>
      <c r="AF1339"/>
      <c r="AG1339"/>
      <c r="AH1339"/>
      <c r="AI1339"/>
      <c r="AJ1339"/>
      <c r="AK1339"/>
    </row>
    <row r="1340" spans="1:37" x14ac:dyDescent="0.25">
      <c r="A1340" s="131"/>
      <c r="B1340" s="131"/>
      <c r="C1340" s="131"/>
      <c r="D1340" s="131"/>
      <c r="E1340" s="131"/>
      <c r="F1340" s="131"/>
      <c r="G1340" s="131"/>
      <c r="H1340" s="131"/>
      <c r="I1340" s="131"/>
      <c r="J1340" s="131"/>
      <c r="K1340" s="131"/>
      <c r="L1340" s="131"/>
      <c r="M1340" s="131"/>
      <c r="N1340" s="131"/>
      <c r="O1340" s="131"/>
      <c r="P1340" s="131"/>
      <c r="Q1340" s="170"/>
      <c r="R1340" s="170"/>
      <c r="S1340" s="170"/>
      <c r="T1340" s="170"/>
      <c r="U1340" s="170"/>
      <c r="V1340" s="170"/>
      <c r="W1340" s="170"/>
      <c r="X1340" s="131"/>
      <c r="Y1340"/>
      <c r="AB1340"/>
      <c r="AC1340"/>
      <c r="AD1340"/>
      <c r="AE1340"/>
      <c r="AF1340"/>
      <c r="AG1340"/>
      <c r="AH1340"/>
      <c r="AI1340"/>
      <c r="AJ1340"/>
      <c r="AK1340"/>
    </row>
    <row r="1341" spans="1:37" x14ac:dyDescent="0.25">
      <c r="A1341" s="131"/>
      <c r="B1341" s="131"/>
      <c r="C1341" s="131"/>
      <c r="D1341" s="131"/>
      <c r="E1341" s="131"/>
      <c r="F1341" s="131"/>
      <c r="G1341" s="131"/>
      <c r="H1341" s="131"/>
      <c r="I1341" s="131"/>
      <c r="J1341" s="131"/>
      <c r="K1341" s="131"/>
      <c r="L1341" s="131"/>
      <c r="M1341" s="131"/>
      <c r="N1341" s="131"/>
      <c r="O1341" s="131"/>
      <c r="P1341" s="131"/>
      <c r="Q1341" s="170"/>
      <c r="R1341" s="170"/>
      <c r="S1341" s="170"/>
      <c r="T1341" s="170"/>
      <c r="U1341" s="170"/>
      <c r="V1341" s="170"/>
      <c r="W1341" s="170"/>
      <c r="X1341" s="131"/>
      <c r="Y1341"/>
      <c r="AB1341"/>
      <c r="AC1341"/>
      <c r="AD1341"/>
      <c r="AE1341"/>
      <c r="AF1341"/>
      <c r="AG1341"/>
      <c r="AH1341"/>
      <c r="AI1341"/>
      <c r="AJ1341"/>
      <c r="AK1341"/>
    </row>
    <row r="1342" spans="1:37" x14ac:dyDescent="0.25">
      <c r="A1342" s="131"/>
      <c r="B1342" s="131"/>
      <c r="C1342" s="131"/>
      <c r="D1342" s="131"/>
      <c r="E1342" s="131"/>
      <c r="F1342" s="131"/>
      <c r="G1342" s="131"/>
      <c r="H1342" s="131"/>
      <c r="I1342" s="131"/>
      <c r="J1342" s="131"/>
      <c r="K1342" s="131"/>
      <c r="L1342" s="131"/>
      <c r="M1342" s="131"/>
      <c r="N1342" s="131"/>
      <c r="O1342" s="131"/>
      <c r="P1342" s="131"/>
      <c r="Q1342" s="170"/>
      <c r="R1342" s="170"/>
      <c r="S1342" s="170"/>
      <c r="T1342" s="170"/>
      <c r="U1342" s="170"/>
      <c r="V1342" s="170"/>
      <c r="W1342" s="170"/>
      <c r="X1342" s="131"/>
      <c r="Y1342"/>
      <c r="AB1342"/>
      <c r="AC1342"/>
      <c r="AD1342"/>
      <c r="AE1342"/>
      <c r="AF1342"/>
      <c r="AG1342"/>
      <c r="AH1342"/>
      <c r="AI1342"/>
      <c r="AJ1342"/>
      <c r="AK1342"/>
    </row>
    <row r="1343" spans="1:37" x14ac:dyDescent="0.25">
      <c r="A1343" s="131"/>
      <c r="B1343" s="131"/>
      <c r="C1343" s="131"/>
      <c r="D1343" s="131"/>
      <c r="E1343" s="131"/>
      <c r="F1343" s="131"/>
      <c r="G1343" s="131"/>
      <c r="H1343" s="131"/>
      <c r="I1343" s="131"/>
      <c r="J1343" s="131"/>
      <c r="K1343" s="131"/>
      <c r="L1343" s="131"/>
      <c r="M1343" s="131"/>
      <c r="N1343" s="131"/>
      <c r="O1343" s="131"/>
      <c r="P1343" s="131"/>
      <c r="Q1343" s="170"/>
      <c r="R1343" s="170"/>
      <c r="S1343" s="170"/>
      <c r="T1343" s="170"/>
      <c r="U1343" s="170"/>
      <c r="V1343" s="170"/>
      <c r="W1343" s="170"/>
      <c r="X1343" s="131"/>
      <c r="Y1343"/>
      <c r="AB1343"/>
      <c r="AC1343"/>
      <c r="AD1343"/>
      <c r="AE1343"/>
      <c r="AF1343"/>
      <c r="AG1343"/>
      <c r="AH1343"/>
      <c r="AI1343"/>
      <c r="AJ1343"/>
      <c r="AK1343"/>
    </row>
    <row r="1344" spans="1:37" x14ac:dyDescent="0.25">
      <c r="A1344" s="131"/>
      <c r="B1344" s="131"/>
      <c r="C1344" s="131"/>
      <c r="D1344" s="131"/>
      <c r="E1344" s="131"/>
      <c r="F1344" s="131"/>
      <c r="G1344" s="131"/>
      <c r="H1344" s="131"/>
      <c r="I1344" s="131"/>
      <c r="J1344" s="131"/>
      <c r="K1344" s="131"/>
      <c r="L1344" s="131"/>
      <c r="M1344" s="131"/>
      <c r="N1344" s="131"/>
      <c r="O1344" s="131"/>
      <c r="P1344" s="131"/>
      <c r="Q1344" s="170"/>
      <c r="R1344" s="170"/>
      <c r="S1344" s="170"/>
      <c r="T1344" s="170"/>
      <c r="U1344" s="170"/>
      <c r="V1344" s="170"/>
      <c r="W1344" s="170"/>
      <c r="X1344" s="131"/>
      <c r="Y1344"/>
      <c r="AB1344"/>
      <c r="AC1344"/>
      <c r="AD1344"/>
      <c r="AE1344"/>
      <c r="AF1344"/>
      <c r="AG1344"/>
      <c r="AH1344"/>
      <c r="AI1344"/>
      <c r="AJ1344"/>
      <c r="AK1344"/>
    </row>
    <row r="1345" spans="1:37" x14ac:dyDescent="0.25">
      <c r="A1345" s="131"/>
      <c r="B1345" s="131"/>
      <c r="C1345" s="131"/>
      <c r="D1345" s="131"/>
      <c r="E1345" s="131"/>
      <c r="F1345" s="131"/>
      <c r="G1345" s="131"/>
      <c r="H1345" s="131"/>
      <c r="I1345" s="131"/>
      <c r="J1345" s="131"/>
      <c r="K1345" s="131"/>
      <c r="L1345" s="131"/>
      <c r="M1345" s="131"/>
      <c r="N1345" s="131"/>
      <c r="O1345" s="131"/>
      <c r="P1345" s="131"/>
      <c r="Q1345" s="170"/>
      <c r="R1345" s="170"/>
      <c r="S1345" s="170"/>
      <c r="T1345" s="170"/>
      <c r="U1345" s="170"/>
      <c r="V1345" s="170"/>
      <c r="W1345" s="170"/>
      <c r="X1345" s="131"/>
      <c r="Y1345"/>
      <c r="AB1345"/>
      <c r="AC1345"/>
      <c r="AD1345"/>
      <c r="AE1345"/>
      <c r="AF1345"/>
      <c r="AG1345"/>
      <c r="AH1345"/>
      <c r="AI1345"/>
      <c r="AJ1345"/>
      <c r="AK1345"/>
    </row>
    <row r="1346" spans="1:37" x14ac:dyDescent="0.25">
      <c r="A1346" s="131"/>
      <c r="B1346" s="131"/>
      <c r="C1346" s="131"/>
      <c r="D1346" s="131"/>
      <c r="E1346" s="131"/>
      <c r="F1346" s="131"/>
      <c r="G1346" s="131"/>
      <c r="H1346" s="131"/>
      <c r="I1346" s="131"/>
      <c r="J1346" s="131"/>
      <c r="K1346" s="131"/>
      <c r="L1346" s="131"/>
      <c r="M1346" s="131"/>
      <c r="N1346" s="131"/>
      <c r="O1346" s="131"/>
      <c r="P1346" s="131"/>
      <c r="Q1346" s="170"/>
      <c r="R1346" s="170"/>
      <c r="S1346" s="170"/>
      <c r="T1346" s="170"/>
      <c r="U1346" s="170"/>
      <c r="V1346" s="170"/>
      <c r="W1346" s="170"/>
      <c r="X1346" s="131"/>
      <c r="Y1346"/>
      <c r="AB1346"/>
      <c r="AC1346"/>
      <c r="AD1346"/>
      <c r="AE1346"/>
      <c r="AF1346"/>
      <c r="AG1346"/>
      <c r="AH1346"/>
      <c r="AI1346"/>
      <c r="AJ1346"/>
      <c r="AK1346"/>
    </row>
    <row r="1347" spans="1:37" x14ac:dyDescent="0.25">
      <c r="A1347" s="131"/>
      <c r="B1347" s="131"/>
      <c r="C1347" s="131"/>
      <c r="D1347" s="131"/>
      <c r="E1347" s="131"/>
      <c r="F1347" s="131"/>
      <c r="G1347" s="131"/>
      <c r="H1347" s="131"/>
      <c r="I1347" s="131"/>
      <c r="J1347" s="131"/>
      <c r="K1347" s="131"/>
      <c r="L1347" s="131"/>
      <c r="M1347" s="131"/>
      <c r="N1347" s="131"/>
      <c r="O1347" s="131"/>
      <c r="P1347" s="131"/>
      <c r="Q1347" s="170"/>
      <c r="R1347" s="170"/>
      <c r="S1347" s="170"/>
      <c r="T1347" s="170"/>
      <c r="U1347" s="170"/>
      <c r="V1347" s="170"/>
      <c r="W1347" s="170"/>
      <c r="X1347" s="131"/>
      <c r="Y1347"/>
      <c r="AB1347"/>
      <c r="AC1347"/>
      <c r="AD1347"/>
      <c r="AE1347"/>
      <c r="AF1347"/>
      <c r="AG1347"/>
      <c r="AH1347"/>
      <c r="AI1347"/>
      <c r="AJ1347"/>
      <c r="AK1347"/>
    </row>
    <row r="1348" spans="1:37" x14ac:dyDescent="0.25">
      <c r="A1348" s="131"/>
      <c r="B1348" s="131"/>
      <c r="C1348" s="131"/>
      <c r="D1348" s="131"/>
      <c r="E1348" s="131"/>
      <c r="F1348" s="131"/>
      <c r="G1348" s="131"/>
      <c r="H1348" s="131"/>
      <c r="I1348" s="131"/>
      <c r="J1348" s="131"/>
      <c r="K1348" s="131"/>
      <c r="L1348" s="131"/>
      <c r="M1348" s="131"/>
      <c r="N1348" s="131"/>
      <c r="O1348" s="131"/>
      <c r="P1348" s="131"/>
      <c r="Q1348" s="170"/>
      <c r="R1348" s="170"/>
      <c r="S1348" s="170"/>
      <c r="T1348" s="170"/>
      <c r="U1348" s="170"/>
      <c r="V1348" s="170"/>
      <c r="W1348" s="170"/>
      <c r="X1348" s="131"/>
      <c r="Y1348"/>
      <c r="AB1348"/>
      <c r="AC1348"/>
      <c r="AD1348"/>
      <c r="AE1348"/>
      <c r="AF1348"/>
      <c r="AG1348"/>
      <c r="AH1348"/>
      <c r="AI1348"/>
      <c r="AJ1348"/>
      <c r="AK1348"/>
    </row>
    <row r="1349" spans="1:37" x14ac:dyDescent="0.25">
      <c r="A1349" s="131"/>
      <c r="B1349" s="131"/>
      <c r="C1349" s="131"/>
      <c r="D1349" s="131"/>
      <c r="E1349" s="131"/>
      <c r="F1349" s="131"/>
      <c r="G1349" s="131"/>
      <c r="H1349" s="131"/>
      <c r="I1349" s="131"/>
      <c r="J1349" s="131"/>
      <c r="K1349" s="131"/>
      <c r="L1349" s="131"/>
      <c r="M1349" s="131"/>
      <c r="N1349" s="131"/>
      <c r="O1349" s="131"/>
      <c r="P1349" s="131"/>
      <c r="Q1349" s="170"/>
      <c r="R1349" s="170"/>
      <c r="S1349" s="170"/>
      <c r="T1349" s="170"/>
      <c r="U1349" s="170"/>
      <c r="V1349" s="170"/>
      <c r="W1349" s="170"/>
      <c r="X1349" s="131"/>
      <c r="Y1349"/>
      <c r="AB1349"/>
      <c r="AC1349"/>
      <c r="AD1349"/>
      <c r="AE1349"/>
      <c r="AF1349"/>
      <c r="AG1349"/>
      <c r="AH1349"/>
      <c r="AI1349"/>
      <c r="AJ1349"/>
      <c r="AK1349"/>
    </row>
    <row r="1350" spans="1:37" x14ac:dyDescent="0.25">
      <c r="A1350" s="131"/>
      <c r="B1350" s="131"/>
      <c r="C1350" s="131"/>
      <c r="D1350" s="131"/>
      <c r="E1350" s="131"/>
      <c r="F1350" s="131"/>
      <c r="G1350" s="131"/>
      <c r="H1350" s="131"/>
      <c r="I1350" s="131"/>
      <c r="J1350" s="131"/>
      <c r="K1350" s="131"/>
      <c r="L1350" s="131"/>
      <c r="M1350" s="131"/>
      <c r="N1350" s="131"/>
      <c r="O1350" s="131"/>
      <c r="P1350" s="131"/>
      <c r="Q1350" s="170"/>
      <c r="R1350" s="170"/>
      <c r="S1350" s="170"/>
      <c r="T1350" s="170"/>
      <c r="U1350" s="170"/>
      <c r="V1350" s="170"/>
      <c r="W1350" s="170"/>
      <c r="X1350" s="131"/>
      <c r="Y1350"/>
      <c r="AB1350"/>
      <c r="AC1350"/>
      <c r="AD1350"/>
      <c r="AE1350"/>
      <c r="AF1350"/>
      <c r="AG1350"/>
      <c r="AH1350"/>
      <c r="AI1350"/>
      <c r="AJ1350"/>
      <c r="AK1350"/>
    </row>
    <row r="1351" spans="1:37" x14ac:dyDescent="0.25">
      <c r="A1351" s="131"/>
      <c r="B1351" s="131"/>
      <c r="C1351" s="131"/>
      <c r="D1351" s="131"/>
      <c r="E1351" s="131"/>
      <c r="F1351" s="131"/>
      <c r="G1351" s="131"/>
      <c r="H1351" s="131"/>
      <c r="I1351" s="131"/>
      <c r="J1351" s="131"/>
      <c r="K1351" s="131"/>
      <c r="L1351" s="131"/>
      <c r="M1351" s="131"/>
      <c r="N1351" s="131"/>
      <c r="O1351" s="131"/>
      <c r="P1351" s="131"/>
      <c r="Q1351" s="170"/>
      <c r="R1351" s="170"/>
      <c r="S1351" s="170"/>
      <c r="T1351" s="170"/>
      <c r="U1351" s="170"/>
      <c r="V1351" s="170"/>
      <c r="W1351" s="170"/>
      <c r="X1351" s="131"/>
      <c r="Y1351"/>
      <c r="AB1351"/>
      <c r="AC1351"/>
      <c r="AD1351"/>
      <c r="AE1351"/>
      <c r="AF1351"/>
      <c r="AG1351"/>
      <c r="AH1351"/>
      <c r="AI1351"/>
      <c r="AJ1351"/>
      <c r="AK1351"/>
    </row>
    <row r="1352" spans="1:37" x14ac:dyDescent="0.25">
      <c r="A1352" s="131"/>
      <c r="B1352" s="131"/>
      <c r="C1352" s="131"/>
      <c r="D1352" s="131"/>
      <c r="E1352" s="131"/>
      <c r="F1352" s="131"/>
      <c r="G1352" s="131"/>
      <c r="H1352" s="131"/>
      <c r="I1352" s="131"/>
      <c r="J1352" s="131"/>
      <c r="K1352" s="131"/>
      <c r="L1352" s="131"/>
      <c r="M1352" s="131"/>
      <c r="N1352" s="131"/>
      <c r="O1352" s="131"/>
      <c r="P1352" s="131"/>
      <c r="Q1352" s="170"/>
      <c r="R1352" s="170"/>
      <c r="S1352" s="170"/>
      <c r="T1352" s="170"/>
      <c r="U1352" s="170"/>
      <c r="V1352" s="170"/>
      <c r="W1352" s="170"/>
      <c r="X1352" s="131"/>
      <c r="Y1352"/>
      <c r="AB1352"/>
      <c r="AC1352"/>
      <c r="AD1352"/>
      <c r="AE1352"/>
      <c r="AF1352"/>
      <c r="AG1352"/>
      <c r="AH1352"/>
      <c r="AI1352"/>
      <c r="AJ1352"/>
      <c r="AK1352"/>
    </row>
    <row r="1353" spans="1:37" x14ac:dyDescent="0.25">
      <c r="A1353" s="131"/>
      <c r="B1353" s="131"/>
      <c r="C1353" s="131"/>
      <c r="D1353" s="131"/>
      <c r="E1353" s="131"/>
      <c r="F1353" s="131"/>
      <c r="G1353" s="131"/>
      <c r="H1353" s="131"/>
      <c r="I1353" s="131"/>
      <c r="J1353" s="131"/>
      <c r="K1353" s="131"/>
      <c r="L1353" s="131"/>
      <c r="M1353" s="131"/>
      <c r="N1353" s="131"/>
      <c r="O1353" s="131"/>
      <c r="P1353" s="131"/>
      <c r="Q1353" s="170"/>
      <c r="R1353" s="170"/>
      <c r="S1353" s="170"/>
      <c r="T1353" s="170"/>
      <c r="U1353" s="170"/>
      <c r="V1353" s="170"/>
      <c r="W1353" s="170"/>
      <c r="X1353" s="131"/>
      <c r="Y1353"/>
      <c r="AB1353"/>
      <c r="AC1353"/>
      <c r="AD1353"/>
      <c r="AE1353"/>
      <c r="AF1353"/>
      <c r="AG1353"/>
      <c r="AH1353"/>
      <c r="AI1353"/>
      <c r="AJ1353"/>
      <c r="AK1353"/>
    </row>
    <row r="1354" spans="1:37" x14ac:dyDescent="0.25">
      <c r="A1354" s="131"/>
      <c r="B1354" s="131"/>
      <c r="C1354" s="131"/>
      <c r="D1354" s="131"/>
      <c r="E1354" s="131"/>
      <c r="F1354" s="131"/>
      <c r="G1354" s="131"/>
      <c r="H1354" s="131"/>
      <c r="I1354" s="131"/>
      <c r="J1354" s="131"/>
      <c r="K1354" s="131"/>
      <c r="L1354" s="131"/>
      <c r="M1354" s="131"/>
      <c r="N1354" s="131"/>
      <c r="O1354" s="131"/>
      <c r="P1354" s="131"/>
      <c r="Q1354" s="170"/>
      <c r="R1354" s="170"/>
      <c r="S1354" s="170"/>
      <c r="T1354" s="170"/>
      <c r="U1354" s="170"/>
      <c r="V1354" s="170"/>
      <c r="W1354" s="170"/>
      <c r="X1354" s="131"/>
      <c r="Y1354"/>
      <c r="AB1354"/>
      <c r="AC1354"/>
      <c r="AD1354"/>
      <c r="AE1354"/>
      <c r="AF1354"/>
      <c r="AG1354"/>
      <c r="AH1354"/>
      <c r="AI1354"/>
      <c r="AJ1354"/>
      <c r="AK1354"/>
    </row>
    <row r="1355" spans="1:37" x14ac:dyDescent="0.25">
      <c r="A1355" s="131"/>
      <c r="B1355" s="131"/>
      <c r="C1355" s="131"/>
      <c r="D1355" s="131"/>
      <c r="E1355" s="131"/>
      <c r="F1355" s="131"/>
      <c r="G1355" s="131"/>
      <c r="H1355" s="131"/>
      <c r="I1355" s="131"/>
      <c r="J1355" s="131"/>
      <c r="K1355" s="131"/>
      <c r="L1355" s="131"/>
      <c r="M1355" s="131"/>
      <c r="N1355" s="131"/>
      <c r="O1355" s="131"/>
      <c r="P1355" s="131"/>
      <c r="Q1355" s="170"/>
      <c r="R1355" s="170"/>
      <c r="S1355" s="170"/>
      <c r="T1355" s="170"/>
      <c r="U1355" s="170"/>
      <c r="V1355" s="170"/>
      <c r="W1355" s="170"/>
      <c r="X1355" s="131"/>
      <c r="Y1355"/>
      <c r="AB1355"/>
      <c r="AC1355"/>
      <c r="AD1355"/>
      <c r="AE1355"/>
      <c r="AF1355"/>
      <c r="AG1355"/>
      <c r="AH1355"/>
      <c r="AI1355"/>
      <c r="AJ1355"/>
      <c r="AK1355"/>
    </row>
    <row r="1356" spans="1:37" x14ac:dyDescent="0.25">
      <c r="A1356" s="131"/>
      <c r="B1356" s="131"/>
      <c r="C1356" s="131"/>
      <c r="D1356" s="131"/>
      <c r="E1356" s="131"/>
      <c r="F1356" s="131"/>
      <c r="G1356" s="131"/>
      <c r="H1356" s="131"/>
      <c r="I1356" s="131"/>
      <c r="J1356" s="131"/>
      <c r="K1356" s="131"/>
      <c r="L1356" s="131"/>
      <c r="M1356" s="131"/>
      <c r="N1356" s="131"/>
      <c r="O1356" s="131"/>
      <c r="P1356" s="131"/>
      <c r="Q1356" s="170"/>
      <c r="R1356" s="170"/>
      <c r="S1356" s="170"/>
      <c r="T1356" s="170"/>
      <c r="U1356" s="170"/>
      <c r="V1356" s="170"/>
      <c r="W1356" s="170"/>
      <c r="X1356" s="131"/>
      <c r="Y1356"/>
      <c r="AB1356"/>
      <c r="AC1356"/>
      <c r="AD1356"/>
      <c r="AE1356"/>
      <c r="AF1356"/>
      <c r="AG1356"/>
      <c r="AH1356"/>
      <c r="AI1356"/>
      <c r="AJ1356"/>
      <c r="AK1356"/>
    </row>
    <row r="1357" spans="1:37" x14ac:dyDescent="0.25">
      <c r="A1357" s="131"/>
      <c r="B1357" s="131"/>
      <c r="C1357" s="131"/>
      <c r="D1357" s="131"/>
      <c r="E1357" s="131"/>
      <c r="F1357" s="131"/>
      <c r="G1357" s="131"/>
      <c r="H1357" s="131"/>
      <c r="I1357" s="131"/>
      <c r="J1357" s="131"/>
      <c r="K1357" s="131"/>
      <c r="L1357" s="131"/>
      <c r="M1357" s="131"/>
      <c r="N1357" s="131"/>
      <c r="O1357" s="131"/>
      <c r="P1357" s="131"/>
      <c r="Q1357" s="170"/>
      <c r="R1357" s="170"/>
      <c r="S1357" s="170"/>
      <c r="T1357" s="170"/>
      <c r="U1357" s="170"/>
      <c r="V1357" s="170"/>
      <c r="W1357" s="170"/>
      <c r="X1357" s="131"/>
      <c r="Y1357"/>
      <c r="AB1357"/>
      <c r="AC1357"/>
      <c r="AD1357"/>
      <c r="AE1357"/>
      <c r="AF1357"/>
      <c r="AG1357"/>
      <c r="AH1357"/>
      <c r="AI1357"/>
      <c r="AJ1357"/>
      <c r="AK1357"/>
    </row>
    <row r="1358" spans="1:37" x14ac:dyDescent="0.25">
      <c r="A1358" s="131"/>
      <c r="B1358" s="131"/>
      <c r="C1358" s="131"/>
      <c r="D1358" s="131"/>
      <c r="E1358" s="131"/>
      <c r="F1358" s="131"/>
      <c r="G1358" s="131"/>
      <c r="H1358" s="131"/>
      <c r="I1358" s="131"/>
      <c r="J1358" s="131"/>
      <c r="K1358" s="131"/>
      <c r="L1358" s="131"/>
      <c r="M1358" s="131"/>
      <c r="N1358" s="131"/>
      <c r="O1358" s="131"/>
      <c r="P1358" s="131"/>
      <c r="Q1358" s="170"/>
      <c r="R1358" s="170"/>
      <c r="S1358" s="170"/>
      <c r="T1358" s="170"/>
      <c r="U1358" s="170"/>
      <c r="V1358" s="170"/>
      <c r="W1358" s="170"/>
      <c r="X1358" s="131"/>
      <c r="Y1358"/>
      <c r="AB1358"/>
      <c r="AC1358"/>
      <c r="AD1358"/>
      <c r="AE1358"/>
      <c r="AF1358"/>
      <c r="AG1358"/>
      <c r="AH1358"/>
      <c r="AI1358"/>
      <c r="AJ1358"/>
      <c r="AK1358"/>
    </row>
    <row r="1359" spans="1:37" x14ac:dyDescent="0.25">
      <c r="A1359" s="131"/>
      <c r="B1359" s="131"/>
      <c r="C1359" s="131"/>
      <c r="D1359" s="131"/>
      <c r="E1359" s="131"/>
      <c r="F1359" s="131"/>
      <c r="G1359" s="131"/>
      <c r="H1359" s="131"/>
      <c r="I1359" s="131"/>
      <c r="J1359" s="131"/>
      <c r="K1359" s="131"/>
      <c r="L1359" s="131"/>
      <c r="M1359" s="131"/>
      <c r="N1359" s="131"/>
      <c r="O1359" s="131"/>
      <c r="P1359" s="131"/>
      <c r="Q1359" s="170"/>
      <c r="R1359" s="170"/>
      <c r="S1359" s="170"/>
      <c r="T1359" s="170"/>
      <c r="U1359" s="170"/>
      <c r="V1359" s="170"/>
      <c r="W1359" s="170"/>
      <c r="X1359" s="131"/>
      <c r="Y1359"/>
      <c r="AB1359"/>
      <c r="AC1359"/>
      <c r="AD1359"/>
      <c r="AE1359"/>
      <c r="AF1359"/>
      <c r="AG1359"/>
      <c r="AH1359"/>
      <c r="AI1359"/>
      <c r="AJ1359"/>
      <c r="AK1359"/>
    </row>
    <row r="1360" spans="1:37" x14ac:dyDescent="0.25">
      <c r="A1360" s="131"/>
      <c r="B1360" s="131"/>
      <c r="C1360" s="131"/>
      <c r="D1360" s="131"/>
      <c r="E1360" s="131"/>
      <c r="F1360" s="131"/>
      <c r="G1360" s="131"/>
      <c r="H1360" s="131"/>
      <c r="I1360" s="131"/>
      <c r="J1360" s="131"/>
      <c r="K1360" s="131"/>
      <c r="L1360" s="131"/>
      <c r="M1360" s="131"/>
      <c r="N1360" s="131"/>
      <c r="O1360" s="131"/>
      <c r="P1360" s="131"/>
      <c r="Q1360" s="170"/>
      <c r="R1360" s="170"/>
      <c r="S1360" s="170"/>
      <c r="T1360" s="170"/>
      <c r="U1360" s="170"/>
      <c r="V1360" s="170"/>
      <c r="W1360" s="170"/>
      <c r="X1360" s="131"/>
      <c r="Y1360"/>
      <c r="AB1360"/>
      <c r="AC1360"/>
      <c r="AD1360"/>
      <c r="AE1360"/>
      <c r="AF1360"/>
      <c r="AG1360"/>
      <c r="AH1360"/>
      <c r="AI1360"/>
      <c r="AJ1360"/>
      <c r="AK1360"/>
    </row>
    <row r="1361" spans="1:37" x14ac:dyDescent="0.25">
      <c r="A1361" s="131"/>
      <c r="B1361" s="131"/>
      <c r="C1361" s="131"/>
      <c r="D1361" s="131"/>
      <c r="E1361" s="131"/>
      <c r="F1361" s="131"/>
      <c r="G1361" s="131"/>
      <c r="H1361" s="131"/>
      <c r="I1361" s="131"/>
      <c r="J1361" s="131"/>
      <c r="K1361" s="131"/>
      <c r="L1361" s="131"/>
      <c r="M1361" s="131"/>
      <c r="N1361" s="131"/>
      <c r="O1361" s="131"/>
      <c r="P1361" s="131"/>
      <c r="Q1361" s="170"/>
      <c r="R1361" s="170"/>
      <c r="S1361" s="170"/>
      <c r="T1361" s="170"/>
      <c r="U1361" s="170"/>
      <c r="V1361" s="170"/>
      <c r="W1361" s="170"/>
      <c r="X1361" s="131"/>
      <c r="Y1361"/>
      <c r="AB1361"/>
      <c r="AC1361"/>
      <c r="AD1361"/>
      <c r="AE1361"/>
      <c r="AF1361"/>
      <c r="AG1361"/>
      <c r="AH1361"/>
      <c r="AI1361"/>
      <c r="AJ1361"/>
      <c r="AK1361"/>
    </row>
    <row r="1362" spans="1:37" x14ac:dyDescent="0.25">
      <c r="A1362" s="131"/>
      <c r="B1362" s="131"/>
      <c r="C1362" s="131"/>
      <c r="D1362" s="131"/>
      <c r="E1362" s="131"/>
      <c r="F1362" s="131"/>
      <c r="G1362" s="131"/>
      <c r="H1362" s="131"/>
      <c r="I1362" s="131"/>
      <c r="J1362" s="131"/>
      <c r="K1362" s="131"/>
      <c r="L1362" s="131"/>
      <c r="M1362" s="131"/>
      <c r="N1362" s="131"/>
      <c r="O1362" s="131"/>
      <c r="P1362" s="131"/>
      <c r="Q1362" s="170"/>
      <c r="R1362" s="170"/>
      <c r="S1362" s="170"/>
      <c r="T1362" s="170"/>
      <c r="U1362" s="170"/>
      <c r="V1362" s="170"/>
      <c r="W1362" s="170"/>
      <c r="X1362" s="131"/>
      <c r="Y1362"/>
      <c r="AB1362"/>
      <c r="AC1362"/>
      <c r="AD1362"/>
      <c r="AE1362"/>
      <c r="AF1362"/>
      <c r="AG1362"/>
      <c r="AH1362"/>
      <c r="AI1362"/>
      <c r="AJ1362"/>
      <c r="AK1362"/>
    </row>
    <row r="1363" spans="1:37" x14ac:dyDescent="0.25">
      <c r="A1363" s="131"/>
      <c r="B1363" s="131"/>
      <c r="C1363" s="131"/>
      <c r="D1363" s="131"/>
      <c r="E1363" s="131"/>
      <c r="F1363" s="131"/>
      <c r="G1363" s="131"/>
      <c r="H1363" s="131"/>
      <c r="I1363" s="131"/>
      <c r="J1363" s="131"/>
      <c r="K1363" s="131"/>
      <c r="L1363" s="131"/>
      <c r="M1363" s="131"/>
      <c r="N1363" s="131"/>
      <c r="O1363" s="131"/>
      <c r="P1363" s="131"/>
      <c r="Q1363" s="170"/>
      <c r="R1363" s="170"/>
      <c r="S1363" s="170"/>
      <c r="T1363" s="170"/>
      <c r="U1363" s="170"/>
      <c r="V1363" s="170"/>
      <c r="W1363" s="170"/>
      <c r="X1363" s="131"/>
      <c r="Y1363"/>
      <c r="AB1363"/>
      <c r="AC1363"/>
      <c r="AD1363"/>
      <c r="AE1363"/>
      <c r="AF1363"/>
      <c r="AG1363"/>
      <c r="AH1363"/>
      <c r="AI1363"/>
      <c r="AJ1363"/>
      <c r="AK1363"/>
    </row>
    <row r="1364" spans="1:37" x14ac:dyDescent="0.25">
      <c r="A1364" s="131"/>
      <c r="B1364" s="131"/>
      <c r="C1364" s="131"/>
      <c r="D1364" s="131"/>
      <c r="E1364" s="131"/>
      <c r="F1364" s="131"/>
      <c r="G1364" s="131"/>
      <c r="H1364" s="131"/>
      <c r="I1364" s="131"/>
      <c r="J1364" s="131"/>
      <c r="K1364" s="131"/>
      <c r="L1364" s="131"/>
      <c r="M1364" s="131"/>
      <c r="N1364" s="131"/>
      <c r="O1364" s="131"/>
      <c r="P1364" s="131"/>
      <c r="Q1364" s="170"/>
      <c r="R1364" s="170"/>
      <c r="S1364" s="170"/>
      <c r="T1364" s="170"/>
      <c r="U1364" s="170"/>
      <c r="V1364" s="170"/>
      <c r="W1364" s="170"/>
      <c r="X1364" s="131"/>
      <c r="Y1364"/>
      <c r="AB1364"/>
      <c r="AC1364"/>
      <c r="AD1364"/>
      <c r="AE1364"/>
      <c r="AF1364"/>
      <c r="AG1364"/>
      <c r="AH1364"/>
      <c r="AI1364"/>
      <c r="AJ1364"/>
      <c r="AK1364"/>
    </row>
    <row r="1365" spans="1:37" x14ac:dyDescent="0.25">
      <c r="A1365" s="131"/>
      <c r="B1365" s="131"/>
      <c r="C1365" s="131"/>
      <c r="D1365" s="131"/>
      <c r="E1365" s="131"/>
      <c r="F1365" s="131"/>
      <c r="G1365" s="131"/>
      <c r="H1365" s="131"/>
      <c r="I1365" s="131"/>
      <c r="J1365" s="131"/>
      <c r="K1365" s="131"/>
      <c r="L1365" s="131"/>
      <c r="M1365" s="131"/>
      <c r="N1365" s="131"/>
      <c r="O1365" s="131"/>
      <c r="P1365" s="131"/>
      <c r="Q1365" s="170"/>
      <c r="R1365" s="170"/>
      <c r="S1365" s="170"/>
      <c r="T1365" s="170"/>
      <c r="U1365" s="170"/>
      <c r="V1365" s="170"/>
      <c r="W1365" s="170"/>
      <c r="X1365" s="131"/>
      <c r="Y1365"/>
      <c r="AB1365"/>
      <c r="AC1365"/>
      <c r="AD1365"/>
      <c r="AE1365"/>
      <c r="AF1365"/>
      <c r="AG1365"/>
      <c r="AH1365"/>
      <c r="AI1365"/>
      <c r="AJ1365"/>
      <c r="AK1365"/>
    </row>
    <row r="1366" spans="1:37" x14ac:dyDescent="0.25">
      <c r="A1366" s="131"/>
      <c r="B1366" s="131"/>
      <c r="C1366" s="131"/>
      <c r="D1366" s="131"/>
      <c r="E1366" s="131"/>
      <c r="F1366" s="131"/>
      <c r="G1366" s="131"/>
      <c r="H1366" s="131"/>
      <c r="I1366" s="131"/>
      <c r="J1366" s="131"/>
      <c r="K1366" s="131"/>
      <c r="L1366" s="131"/>
      <c r="M1366" s="131"/>
      <c r="N1366" s="131"/>
      <c r="O1366" s="131"/>
      <c r="P1366" s="131"/>
      <c r="Q1366" s="170"/>
      <c r="R1366" s="170"/>
      <c r="S1366" s="170"/>
      <c r="T1366" s="170"/>
      <c r="U1366" s="170"/>
      <c r="V1366" s="170"/>
      <c r="W1366" s="170"/>
      <c r="X1366" s="131"/>
      <c r="Y1366"/>
      <c r="AB1366"/>
      <c r="AC1366"/>
      <c r="AD1366"/>
      <c r="AE1366"/>
      <c r="AF1366"/>
      <c r="AG1366"/>
      <c r="AH1366"/>
      <c r="AI1366"/>
      <c r="AJ1366"/>
      <c r="AK1366"/>
    </row>
    <row r="1367" spans="1:37" x14ac:dyDescent="0.25">
      <c r="A1367" s="131"/>
      <c r="B1367" s="131"/>
      <c r="C1367" s="131"/>
      <c r="D1367" s="131"/>
      <c r="E1367" s="131"/>
      <c r="F1367" s="131"/>
      <c r="G1367" s="131"/>
      <c r="H1367" s="131"/>
      <c r="I1367" s="131"/>
      <c r="J1367" s="131"/>
      <c r="K1367" s="131"/>
      <c r="L1367" s="131"/>
      <c r="M1367" s="131"/>
      <c r="N1367" s="131"/>
      <c r="O1367" s="131"/>
      <c r="P1367" s="131"/>
      <c r="Q1367" s="170"/>
      <c r="R1367" s="170"/>
      <c r="S1367" s="170"/>
      <c r="T1367" s="170"/>
      <c r="U1367" s="170"/>
      <c r="V1367" s="170"/>
      <c r="W1367" s="170"/>
      <c r="X1367" s="131"/>
      <c r="Y1367"/>
      <c r="AB1367"/>
      <c r="AC1367"/>
      <c r="AD1367"/>
      <c r="AE1367"/>
      <c r="AF1367"/>
      <c r="AG1367"/>
      <c r="AH1367"/>
      <c r="AI1367"/>
      <c r="AJ1367"/>
      <c r="AK1367"/>
    </row>
    <row r="1368" spans="1:37" x14ac:dyDescent="0.25">
      <c r="A1368" s="131"/>
      <c r="B1368" s="131"/>
      <c r="C1368" s="131"/>
      <c r="D1368" s="131"/>
      <c r="E1368" s="131"/>
      <c r="F1368" s="131"/>
      <c r="G1368" s="131"/>
      <c r="H1368" s="131"/>
      <c r="I1368" s="131"/>
      <c r="J1368" s="131"/>
      <c r="K1368" s="131"/>
      <c r="L1368" s="131"/>
      <c r="M1368" s="131"/>
      <c r="N1368" s="131"/>
      <c r="O1368" s="131"/>
      <c r="P1368" s="131"/>
      <c r="Q1368" s="170"/>
      <c r="R1368" s="170"/>
      <c r="S1368" s="170"/>
      <c r="T1368" s="170"/>
      <c r="U1368" s="170"/>
      <c r="V1368" s="170"/>
      <c r="W1368" s="170"/>
      <c r="X1368" s="131"/>
      <c r="Y1368"/>
      <c r="AB1368"/>
      <c r="AC1368"/>
      <c r="AD1368"/>
      <c r="AE1368"/>
      <c r="AF1368"/>
      <c r="AG1368"/>
      <c r="AH1368"/>
      <c r="AI1368"/>
      <c r="AJ1368"/>
      <c r="AK1368"/>
    </row>
    <row r="1369" spans="1:37" x14ac:dyDescent="0.25">
      <c r="A1369" s="131"/>
      <c r="B1369" s="131"/>
      <c r="C1369" s="131"/>
      <c r="D1369" s="131"/>
      <c r="E1369" s="131"/>
      <c r="F1369" s="131"/>
      <c r="G1369" s="131"/>
      <c r="H1369" s="131"/>
      <c r="I1369" s="131"/>
      <c r="J1369" s="131"/>
      <c r="K1369" s="131"/>
      <c r="L1369" s="131"/>
      <c r="M1369" s="131"/>
      <c r="N1369" s="131"/>
      <c r="O1369" s="131"/>
      <c r="P1369" s="131"/>
      <c r="Q1369" s="170"/>
      <c r="R1369" s="170"/>
      <c r="S1369" s="170"/>
      <c r="T1369" s="170"/>
      <c r="U1369" s="170"/>
      <c r="V1369" s="170"/>
      <c r="W1369" s="170"/>
      <c r="X1369" s="131"/>
      <c r="Y1369"/>
      <c r="AB1369"/>
      <c r="AC1369"/>
      <c r="AD1369"/>
      <c r="AE1369"/>
      <c r="AF1369"/>
      <c r="AG1369"/>
      <c r="AH1369"/>
      <c r="AI1369"/>
      <c r="AJ1369"/>
      <c r="AK1369"/>
    </row>
    <row r="1370" spans="1:37" x14ac:dyDescent="0.25">
      <c r="A1370" s="131"/>
      <c r="B1370" s="131"/>
      <c r="C1370" s="131"/>
      <c r="D1370" s="131"/>
      <c r="E1370" s="131"/>
      <c r="F1370" s="131"/>
      <c r="G1370" s="131"/>
      <c r="H1370" s="131"/>
      <c r="I1370" s="131"/>
      <c r="J1370" s="131"/>
      <c r="K1370" s="131"/>
      <c r="L1370" s="131"/>
      <c r="M1370" s="131"/>
      <c r="N1370" s="131"/>
      <c r="O1370" s="131"/>
      <c r="P1370" s="131"/>
      <c r="Q1370" s="170"/>
      <c r="R1370" s="170"/>
      <c r="S1370" s="170"/>
      <c r="T1370" s="170"/>
      <c r="U1370" s="170"/>
      <c r="V1370" s="170"/>
      <c r="W1370" s="170"/>
      <c r="X1370" s="131"/>
      <c r="Y1370"/>
      <c r="AB1370"/>
      <c r="AC1370"/>
      <c r="AD1370"/>
      <c r="AE1370"/>
      <c r="AF1370"/>
      <c r="AG1370"/>
      <c r="AH1370"/>
      <c r="AI1370"/>
      <c r="AJ1370"/>
      <c r="AK1370"/>
    </row>
    <row r="1371" spans="1:37" x14ac:dyDescent="0.25">
      <c r="A1371" s="131"/>
      <c r="B1371" s="131"/>
      <c r="C1371" s="131"/>
      <c r="D1371" s="131"/>
      <c r="E1371" s="131"/>
      <c r="F1371" s="131"/>
      <c r="G1371" s="131"/>
      <c r="H1371" s="131"/>
      <c r="I1371" s="131"/>
      <c r="J1371" s="131"/>
      <c r="K1371" s="131"/>
      <c r="L1371" s="131"/>
      <c r="M1371" s="131"/>
      <c r="N1371" s="131"/>
      <c r="O1371" s="131"/>
      <c r="P1371" s="131"/>
      <c r="Q1371" s="170"/>
      <c r="R1371" s="170"/>
      <c r="S1371" s="170"/>
      <c r="T1371" s="170"/>
      <c r="U1371" s="170"/>
      <c r="V1371" s="170"/>
      <c r="W1371" s="170"/>
      <c r="X1371" s="131"/>
      <c r="Y1371"/>
      <c r="AB1371"/>
      <c r="AC1371"/>
      <c r="AD1371"/>
      <c r="AE1371"/>
      <c r="AF1371"/>
      <c r="AG1371"/>
      <c r="AH1371"/>
      <c r="AI1371"/>
      <c r="AJ1371"/>
      <c r="AK1371"/>
    </row>
    <row r="1372" spans="1:37" x14ac:dyDescent="0.25">
      <c r="A1372" s="131"/>
      <c r="B1372" s="131"/>
      <c r="C1372" s="131"/>
      <c r="D1372" s="131"/>
      <c r="E1372" s="131"/>
      <c r="F1372" s="131"/>
      <c r="G1372" s="131"/>
      <c r="H1372" s="131"/>
      <c r="I1372" s="131"/>
      <c r="J1372" s="131"/>
      <c r="K1372" s="131"/>
      <c r="L1372" s="131"/>
      <c r="M1372" s="131"/>
      <c r="N1372" s="131"/>
      <c r="O1372" s="131"/>
      <c r="P1372" s="131"/>
      <c r="Q1372" s="170"/>
      <c r="R1372" s="170"/>
      <c r="S1372" s="170"/>
      <c r="T1372" s="170"/>
      <c r="U1372" s="170"/>
      <c r="V1372" s="170"/>
      <c r="W1372" s="170"/>
      <c r="X1372" s="131"/>
      <c r="Y1372"/>
      <c r="AB1372"/>
      <c r="AC1372"/>
      <c r="AD1372"/>
      <c r="AE1372"/>
      <c r="AF1372"/>
      <c r="AG1372"/>
      <c r="AH1372"/>
      <c r="AI1372"/>
      <c r="AJ1372"/>
      <c r="AK1372"/>
    </row>
    <row r="1373" spans="1:37" x14ac:dyDescent="0.25">
      <c r="A1373" s="131"/>
      <c r="B1373" s="131"/>
      <c r="C1373" s="131"/>
      <c r="D1373" s="131"/>
      <c r="E1373" s="131"/>
      <c r="F1373" s="131"/>
      <c r="G1373" s="131"/>
      <c r="H1373" s="131"/>
      <c r="I1373" s="131"/>
      <c r="J1373" s="131"/>
      <c r="K1373" s="131"/>
      <c r="L1373" s="131"/>
      <c r="M1373" s="131"/>
      <c r="N1373" s="131"/>
      <c r="O1373" s="131"/>
      <c r="P1373" s="131"/>
      <c r="Q1373" s="170"/>
      <c r="R1373" s="170"/>
      <c r="S1373" s="170"/>
      <c r="T1373" s="170"/>
      <c r="U1373" s="170"/>
      <c r="V1373" s="170"/>
      <c r="W1373" s="170"/>
      <c r="X1373" s="131"/>
      <c r="Y1373"/>
      <c r="AB1373"/>
      <c r="AC1373"/>
      <c r="AD1373"/>
      <c r="AE1373"/>
      <c r="AF1373"/>
      <c r="AG1373"/>
      <c r="AH1373"/>
      <c r="AI1373"/>
      <c r="AJ1373"/>
      <c r="AK1373"/>
    </row>
    <row r="1374" spans="1:37" x14ac:dyDescent="0.25">
      <c r="A1374" s="131"/>
      <c r="B1374" s="131"/>
      <c r="C1374" s="131"/>
      <c r="D1374" s="131"/>
      <c r="E1374" s="131"/>
      <c r="F1374" s="131"/>
      <c r="G1374" s="131"/>
      <c r="H1374" s="131"/>
      <c r="I1374" s="131"/>
      <c r="J1374" s="131"/>
      <c r="K1374" s="131"/>
      <c r="L1374" s="131"/>
      <c r="M1374" s="131"/>
      <c r="N1374" s="131"/>
      <c r="O1374" s="131"/>
      <c r="P1374" s="131"/>
      <c r="Q1374" s="170"/>
      <c r="R1374" s="170"/>
      <c r="S1374" s="170"/>
      <c r="T1374" s="170"/>
      <c r="U1374" s="170"/>
      <c r="V1374" s="170"/>
      <c r="W1374" s="170"/>
      <c r="X1374" s="131"/>
      <c r="Y1374"/>
      <c r="AB1374"/>
      <c r="AC1374"/>
      <c r="AD1374"/>
      <c r="AE1374"/>
      <c r="AF1374"/>
      <c r="AG1374"/>
      <c r="AH1374"/>
      <c r="AI1374"/>
      <c r="AJ1374"/>
      <c r="AK1374"/>
    </row>
    <row r="1375" spans="1:37" x14ac:dyDescent="0.25">
      <c r="A1375" s="131"/>
      <c r="B1375" s="131"/>
      <c r="C1375" s="131"/>
      <c r="D1375" s="131"/>
      <c r="E1375" s="131"/>
      <c r="F1375" s="131"/>
      <c r="G1375" s="131"/>
      <c r="H1375" s="131"/>
      <c r="I1375" s="131"/>
      <c r="J1375" s="131"/>
      <c r="K1375" s="131"/>
      <c r="L1375" s="131"/>
      <c r="M1375" s="131"/>
      <c r="N1375" s="131"/>
      <c r="O1375" s="131"/>
      <c r="P1375" s="131"/>
      <c r="Q1375" s="170"/>
      <c r="R1375" s="170"/>
      <c r="S1375" s="170"/>
      <c r="T1375" s="170"/>
      <c r="U1375" s="170"/>
      <c r="V1375" s="170"/>
      <c r="W1375" s="170"/>
      <c r="X1375" s="131"/>
      <c r="Y1375"/>
      <c r="AB1375"/>
      <c r="AC1375"/>
      <c r="AD1375"/>
      <c r="AE1375"/>
      <c r="AF1375"/>
      <c r="AG1375"/>
      <c r="AH1375"/>
      <c r="AI1375"/>
      <c r="AJ1375"/>
      <c r="AK1375"/>
    </row>
    <row r="1376" spans="1:37" x14ac:dyDescent="0.25">
      <c r="A1376" s="131"/>
      <c r="B1376" s="131"/>
      <c r="C1376" s="131"/>
      <c r="D1376" s="131"/>
      <c r="E1376" s="131"/>
      <c r="F1376" s="131"/>
      <c r="G1376" s="131"/>
      <c r="H1376" s="131"/>
      <c r="I1376" s="131"/>
      <c r="J1376" s="131"/>
      <c r="K1376" s="131"/>
      <c r="L1376" s="131"/>
      <c r="M1376" s="131"/>
      <c r="N1376" s="131"/>
      <c r="O1376" s="131"/>
      <c r="P1376" s="131"/>
      <c r="Q1376" s="170"/>
      <c r="R1376" s="170"/>
      <c r="S1376" s="170"/>
      <c r="T1376" s="170"/>
      <c r="U1376" s="170"/>
      <c r="V1376" s="170"/>
      <c r="W1376" s="170"/>
      <c r="X1376" s="131"/>
      <c r="Y1376"/>
      <c r="AB1376"/>
      <c r="AC1376"/>
      <c r="AD1376"/>
      <c r="AE1376"/>
      <c r="AF1376"/>
      <c r="AG1376"/>
      <c r="AH1376"/>
      <c r="AI1376"/>
      <c r="AJ1376"/>
      <c r="AK1376"/>
    </row>
    <row r="1377" spans="1:37" x14ac:dyDescent="0.25">
      <c r="A1377" s="131"/>
      <c r="B1377" s="131"/>
      <c r="C1377" s="131"/>
      <c r="D1377" s="131"/>
      <c r="E1377" s="131"/>
      <c r="F1377" s="131"/>
      <c r="G1377" s="131"/>
      <c r="H1377" s="131"/>
      <c r="I1377" s="131"/>
      <c r="J1377" s="131"/>
      <c r="K1377" s="131"/>
      <c r="L1377" s="131"/>
      <c r="M1377" s="131"/>
      <c r="N1377" s="131"/>
      <c r="O1377" s="131"/>
      <c r="P1377" s="131"/>
      <c r="Q1377" s="170"/>
      <c r="R1377" s="170"/>
      <c r="S1377" s="170"/>
      <c r="T1377" s="170"/>
      <c r="U1377" s="170"/>
      <c r="V1377" s="170"/>
      <c r="W1377" s="170"/>
      <c r="X1377" s="131"/>
      <c r="Y1377"/>
      <c r="AB1377"/>
      <c r="AC1377"/>
      <c r="AD1377"/>
      <c r="AE1377"/>
      <c r="AF1377"/>
      <c r="AG1377"/>
      <c r="AH1377"/>
      <c r="AI1377"/>
      <c r="AJ1377"/>
      <c r="AK1377"/>
    </row>
    <row r="1378" spans="1:37" x14ac:dyDescent="0.25">
      <c r="A1378" s="131"/>
      <c r="B1378" s="131"/>
      <c r="C1378" s="131"/>
      <c r="D1378" s="131"/>
      <c r="E1378" s="131"/>
      <c r="F1378" s="131"/>
      <c r="G1378" s="131"/>
      <c r="H1378" s="131"/>
      <c r="I1378" s="131"/>
      <c r="J1378" s="131"/>
      <c r="K1378" s="131"/>
      <c r="L1378" s="131"/>
      <c r="M1378" s="131"/>
      <c r="N1378" s="131"/>
      <c r="O1378" s="131"/>
      <c r="P1378" s="131"/>
      <c r="Q1378" s="170"/>
      <c r="R1378" s="170"/>
      <c r="S1378" s="170"/>
      <c r="T1378" s="170"/>
      <c r="U1378" s="170"/>
      <c r="V1378" s="170"/>
      <c r="W1378" s="170"/>
      <c r="X1378" s="131"/>
      <c r="Y1378"/>
      <c r="AB1378"/>
      <c r="AC1378"/>
      <c r="AD1378"/>
      <c r="AE1378"/>
      <c r="AF1378"/>
      <c r="AG1378"/>
      <c r="AH1378"/>
      <c r="AI1378"/>
      <c r="AJ1378"/>
      <c r="AK1378"/>
    </row>
    <row r="1379" spans="1:37" x14ac:dyDescent="0.25">
      <c r="A1379" s="131"/>
      <c r="B1379" s="131"/>
      <c r="C1379" s="131"/>
      <c r="D1379" s="131"/>
      <c r="E1379" s="131"/>
      <c r="F1379" s="131"/>
      <c r="G1379" s="131"/>
      <c r="H1379" s="131"/>
      <c r="I1379" s="131"/>
      <c r="J1379" s="131"/>
      <c r="K1379" s="131"/>
      <c r="L1379" s="131"/>
      <c r="M1379" s="131"/>
      <c r="N1379" s="131"/>
      <c r="O1379" s="131"/>
      <c r="P1379" s="131"/>
      <c r="Q1379" s="170"/>
      <c r="R1379" s="170"/>
      <c r="S1379" s="170"/>
      <c r="T1379" s="170"/>
      <c r="U1379" s="170"/>
      <c r="V1379" s="170"/>
      <c r="W1379" s="170"/>
      <c r="X1379" s="131"/>
      <c r="Y1379"/>
      <c r="AB1379"/>
      <c r="AC1379"/>
      <c r="AD1379"/>
      <c r="AE1379"/>
      <c r="AF1379"/>
      <c r="AG1379"/>
      <c r="AH1379"/>
      <c r="AI1379"/>
      <c r="AJ1379"/>
      <c r="AK1379"/>
    </row>
    <row r="1380" spans="1:37" x14ac:dyDescent="0.25">
      <c r="A1380" s="131"/>
      <c r="B1380" s="131"/>
      <c r="C1380" s="131"/>
      <c r="D1380" s="131"/>
      <c r="E1380" s="131"/>
      <c r="F1380" s="131"/>
      <c r="G1380" s="131"/>
      <c r="H1380" s="131"/>
      <c r="I1380" s="131"/>
      <c r="J1380" s="131"/>
      <c r="K1380" s="131"/>
      <c r="L1380" s="131"/>
      <c r="M1380" s="131"/>
      <c r="N1380" s="131"/>
      <c r="O1380" s="131"/>
      <c r="P1380" s="131"/>
      <c r="Q1380" s="170"/>
      <c r="R1380" s="170"/>
      <c r="S1380" s="170"/>
      <c r="T1380" s="170"/>
      <c r="U1380" s="170"/>
      <c r="V1380" s="170"/>
      <c r="W1380" s="170"/>
      <c r="X1380" s="131"/>
      <c r="Y1380"/>
      <c r="AB1380"/>
      <c r="AC1380"/>
      <c r="AD1380"/>
      <c r="AE1380"/>
      <c r="AF1380"/>
      <c r="AG1380"/>
      <c r="AH1380"/>
      <c r="AI1380"/>
      <c r="AJ1380"/>
      <c r="AK1380"/>
    </row>
    <row r="1381" spans="1:37" x14ac:dyDescent="0.25">
      <c r="A1381" s="131"/>
      <c r="B1381" s="131"/>
      <c r="C1381" s="131"/>
      <c r="D1381" s="131"/>
      <c r="E1381" s="131"/>
      <c r="F1381" s="131"/>
      <c r="G1381" s="131"/>
      <c r="H1381" s="131"/>
      <c r="I1381" s="131"/>
      <c r="J1381" s="131"/>
      <c r="K1381" s="131"/>
      <c r="L1381" s="131"/>
      <c r="M1381" s="131"/>
      <c r="N1381" s="131"/>
      <c r="O1381" s="131"/>
      <c r="P1381" s="131"/>
      <c r="Q1381" s="170"/>
      <c r="R1381" s="170"/>
      <c r="S1381" s="170"/>
      <c r="T1381" s="170"/>
      <c r="U1381" s="170"/>
      <c r="V1381" s="170"/>
      <c r="W1381" s="170"/>
      <c r="X1381" s="131"/>
      <c r="Y1381"/>
      <c r="AB1381"/>
      <c r="AC1381"/>
      <c r="AD1381"/>
      <c r="AE1381"/>
      <c r="AF1381"/>
      <c r="AG1381"/>
      <c r="AH1381"/>
      <c r="AI1381"/>
      <c r="AJ1381"/>
      <c r="AK1381"/>
    </row>
    <row r="1382" spans="1:37" x14ac:dyDescent="0.25">
      <c r="A1382" s="131"/>
      <c r="B1382" s="131"/>
      <c r="C1382" s="131"/>
      <c r="D1382" s="131"/>
      <c r="E1382" s="131"/>
      <c r="F1382" s="131"/>
      <c r="G1382" s="131"/>
      <c r="H1382" s="131"/>
      <c r="I1382" s="131"/>
      <c r="J1382" s="131"/>
      <c r="K1382" s="131"/>
      <c r="L1382" s="131"/>
      <c r="M1382" s="131"/>
      <c r="N1382" s="131"/>
      <c r="O1382" s="131"/>
      <c r="P1382" s="131"/>
      <c r="Q1382" s="170"/>
      <c r="R1382" s="170"/>
      <c r="S1382" s="170"/>
      <c r="T1382" s="170"/>
      <c r="U1382" s="170"/>
      <c r="V1382" s="170"/>
      <c r="W1382" s="170"/>
      <c r="X1382" s="131"/>
      <c r="Y1382"/>
      <c r="AB1382"/>
      <c r="AC1382"/>
      <c r="AD1382"/>
      <c r="AE1382"/>
      <c r="AF1382"/>
      <c r="AG1382"/>
      <c r="AH1382"/>
      <c r="AI1382"/>
      <c r="AJ1382"/>
      <c r="AK1382"/>
    </row>
    <row r="1383" spans="1:37" x14ac:dyDescent="0.25">
      <c r="A1383" s="131"/>
      <c r="B1383" s="131"/>
      <c r="C1383" s="131"/>
      <c r="D1383" s="131"/>
      <c r="E1383" s="131"/>
      <c r="F1383" s="131"/>
      <c r="G1383" s="131"/>
      <c r="H1383" s="131"/>
      <c r="I1383" s="131"/>
      <c r="J1383" s="131"/>
      <c r="K1383" s="131"/>
      <c r="L1383" s="131"/>
      <c r="M1383" s="131"/>
      <c r="N1383" s="131"/>
      <c r="O1383" s="131"/>
      <c r="P1383" s="131"/>
      <c r="Q1383" s="170"/>
      <c r="R1383" s="170"/>
      <c r="S1383" s="170"/>
      <c r="T1383" s="170"/>
      <c r="U1383" s="170"/>
      <c r="V1383" s="170"/>
      <c r="W1383" s="170"/>
      <c r="X1383" s="131"/>
      <c r="Y1383"/>
      <c r="AB1383"/>
      <c r="AC1383"/>
      <c r="AD1383"/>
      <c r="AE1383"/>
      <c r="AF1383"/>
      <c r="AG1383"/>
      <c r="AH1383"/>
      <c r="AI1383"/>
      <c r="AJ1383"/>
      <c r="AK1383"/>
    </row>
    <row r="1384" spans="1:37" x14ac:dyDescent="0.25">
      <c r="A1384" s="131"/>
      <c r="B1384" s="131"/>
      <c r="C1384" s="131"/>
      <c r="D1384" s="131"/>
      <c r="E1384" s="131"/>
      <c r="F1384" s="131"/>
      <c r="G1384" s="131"/>
      <c r="H1384" s="131"/>
      <c r="I1384" s="131"/>
      <c r="J1384" s="131"/>
      <c r="K1384" s="131"/>
      <c r="L1384" s="131"/>
      <c r="M1384" s="131"/>
      <c r="N1384" s="131"/>
      <c r="O1384" s="131"/>
      <c r="P1384" s="131"/>
      <c r="Q1384" s="170"/>
      <c r="R1384" s="170"/>
      <c r="S1384" s="170"/>
      <c r="T1384" s="170"/>
      <c r="U1384" s="170"/>
      <c r="V1384" s="170"/>
      <c r="W1384" s="170"/>
      <c r="X1384" s="131"/>
      <c r="Y1384"/>
      <c r="AB1384"/>
      <c r="AC1384"/>
      <c r="AD1384"/>
      <c r="AE1384"/>
      <c r="AF1384"/>
      <c r="AG1384"/>
      <c r="AH1384"/>
      <c r="AI1384"/>
      <c r="AJ1384"/>
      <c r="AK1384"/>
    </row>
    <row r="1385" spans="1:37" x14ac:dyDescent="0.25">
      <c r="A1385" s="131"/>
      <c r="B1385" s="131"/>
      <c r="C1385" s="131"/>
      <c r="D1385" s="131"/>
      <c r="E1385" s="131"/>
      <c r="F1385" s="131"/>
      <c r="G1385" s="131"/>
      <c r="H1385" s="131"/>
      <c r="I1385" s="131"/>
      <c r="J1385" s="131"/>
      <c r="K1385" s="131"/>
      <c r="L1385" s="131"/>
      <c r="M1385" s="131"/>
      <c r="N1385" s="131"/>
      <c r="O1385" s="131"/>
      <c r="P1385" s="131"/>
      <c r="Q1385" s="170"/>
      <c r="R1385" s="170"/>
      <c r="S1385" s="170"/>
      <c r="T1385" s="170"/>
      <c r="U1385" s="170"/>
      <c r="V1385" s="170"/>
      <c r="W1385" s="170"/>
      <c r="X1385" s="131"/>
      <c r="Y1385"/>
      <c r="AB1385"/>
      <c r="AC1385"/>
      <c r="AD1385"/>
      <c r="AE1385"/>
      <c r="AF1385"/>
      <c r="AG1385"/>
      <c r="AH1385"/>
      <c r="AI1385"/>
      <c r="AJ1385"/>
      <c r="AK1385"/>
    </row>
    <row r="1386" spans="1:37" x14ac:dyDescent="0.25">
      <c r="A1386" s="131"/>
      <c r="B1386" s="131"/>
      <c r="C1386" s="131"/>
      <c r="D1386" s="131"/>
      <c r="E1386" s="131"/>
      <c r="F1386" s="131"/>
      <c r="G1386" s="131"/>
      <c r="H1386" s="131"/>
      <c r="I1386" s="131"/>
      <c r="J1386" s="131"/>
      <c r="K1386" s="131"/>
      <c r="L1386" s="131"/>
      <c r="M1386" s="131"/>
      <c r="N1386" s="131"/>
      <c r="O1386" s="131"/>
      <c r="P1386" s="131"/>
      <c r="Q1386" s="170"/>
      <c r="R1386" s="170"/>
      <c r="S1386" s="170"/>
      <c r="T1386" s="170"/>
      <c r="U1386" s="170"/>
      <c r="V1386" s="170"/>
      <c r="W1386" s="170"/>
      <c r="X1386" s="131"/>
      <c r="Y1386"/>
      <c r="AB1386"/>
      <c r="AC1386"/>
      <c r="AD1386"/>
      <c r="AE1386"/>
      <c r="AF1386"/>
      <c r="AG1386"/>
      <c r="AH1386"/>
      <c r="AI1386"/>
      <c r="AJ1386"/>
      <c r="AK1386"/>
    </row>
    <row r="1387" spans="1:37" x14ac:dyDescent="0.25">
      <c r="A1387" s="131"/>
      <c r="B1387" s="131"/>
      <c r="C1387" s="131"/>
      <c r="D1387" s="131"/>
      <c r="E1387" s="131"/>
      <c r="F1387" s="131"/>
      <c r="G1387" s="131"/>
      <c r="H1387" s="131"/>
      <c r="I1387" s="131"/>
      <c r="J1387" s="131"/>
      <c r="K1387" s="131"/>
      <c r="L1387" s="131"/>
      <c r="M1387" s="131"/>
      <c r="N1387" s="131"/>
      <c r="O1387" s="131"/>
      <c r="P1387" s="131"/>
      <c r="Q1387" s="170"/>
      <c r="R1387" s="170"/>
      <c r="S1387" s="170"/>
      <c r="T1387" s="170"/>
      <c r="U1387" s="170"/>
      <c r="V1387" s="170"/>
      <c r="W1387" s="170"/>
      <c r="X1387" s="131"/>
      <c r="Y1387"/>
      <c r="AB1387"/>
      <c r="AC1387"/>
      <c r="AD1387"/>
      <c r="AE1387"/>
      <c r="AF1387"/>
      <c r="AG1387"/>
      <c r="AH1387"/>
      <c r="AI1387"/>
      <c r="AJ1387"/>
      <c r="AK1387"/>
    </row>
    <row r="1388" spans="1:37" x14ac:dyDescent="0.25">
      <c r="A1388" s="131"/>
      <c r="B1388" s="131"/>
      <c r="C1388" s="131"/>
      <c r="D1388" s="131"/>
      <c r="E1388" s="131"/>
      <c r="F1388" s="131"/>
      <c r="G1388" s="131"/>
      <c r="H1388" s="131"/>
      <c r="I1388" s="131"/>
      <c r="J1388" s="131"/>
      <c r="K1388" s="131"/>
      <c r="L1388" s="131"/>
      <c r="M1388" s="131"/>
      <c r="N1388" s="131"/>
      <c r="O1388" s="131"/>
      <c r="P1388" s="131"/>
      <c r="Q1388" s="170"/>
      <c r="R1388" s="170"/>
      <c r="S1388" s="170"/>
      <c r="T1388" s="170"/>
      <c r="U1388" s="170"/>
      <c r="V1388" s="170"/>
      <c r="W1388" s="170"/>
      <c r="X1388" s="131"/>
      <c r="Y1388"/>
      <c r="AB1388"/>
      <c r="AC1388"/>
      <c r="AD1388"/>
      <c r="AE1388"/>
      <c r="AF1388"/>
      <c r="AG1388"/>
      <c r="AH1388"/>
      <c r="AI1388"/>
      <c r="AJ1388"/>
      <c r="AK1388"/>
    </row>
    <row r="1389" spans="1:37" x14ac:dyDescent="0.25">
      <c r="A1389" s="131"/>
      <c r="B1389" s="131"/>
      <c r="C1389" s="131"/>
      <c r="D1389" s="131"/>
      <c r="E1389" s="131"/>
      <c r="F1389" s="131"/>
      <c r="G1389" s="131"/>
      <c r="H1389" s="131"/>
      <c r="I1389" s="131"/>
      <c r="J1389" s="131"/>
      <c r="K1389" s="131"/>
      <c r="L1389" s="131"/>
      <c r="M1389" s="131"/>
      <c r="N1389" s="131"/>
      <c r="O1389" s="131"/>
      <c r="P1389" s="131"/>
      <c r="Q1389" s="170"/>
      <c r="R1389" s="170"/>
      <c r="S1389" s="170"/>
      <c r="T1389" s="170"/>
      <c r="U1389" s="170"/>
      <c r="V1389" s="170"/>
      <c r="W1389" s="170"/>
      <c r="X1389" s="131"/>
      <c r="Y1389"/>
      <c r="AB1389"/>
      <c r="AC1389"/>
      <c r="AD1389"/>
      <c r="AE1389"/>
      <c r="AF1389"/>
      <c r="AG1389"/>
      <c r="AH1389"/>
      <c r="AI1389"/>
      <c r="AJ1389"/>
      <c r="AK1389"/>
    </row>
    <row r="1390" spans="1:37" x14ac:dyDescent="0.25">
      <c r="A1390" s="131"/>
      <c r="B1390" s="131"/>
      <c r="C1390" s="131"/>
      <c r="D1390" s="131"/>
      <c r="E1390" s="131"/>
      <c r="F1390" s="131"/>
      <c r="G1390" s="131"/>
      <c r="H1390" s="131"/>
      <c r="I1390" s="131"/>
      <c r="J1390" s="131"/>
      <c r="K1390" s="131"/>
      <c r="L1390" s="131"/>
      <c r="M1390" s="131"/>
      <c r="N1390" s="131"/>
      <c r="O1390" s="131"/>
      <c r="P1390" s="131"/>
      <c r="Q1390" s="170"/>
      <c r="R1390" s="170"/>
      <c r="S1390" s="170"/>
      <c r="T1390" s="170"/>
      <c r="U1390" s="170"/>
      <c r="V1390" s="170"/>
      <c r="W1390" s="170"/>
      <c r="X1390" s="131"/>
      <c r="Y1390"/>
      <c r="AB1390"/>
      <c r="AC1390"/>
      <c r="AD1390"/>
      <c r="AE1390"/>
      <c r="AF1390"/>
      <c r="AG1390"/>
      <c r="AH1390"/>
      <c r="AI1390"/>
      <c r="AJ1390"/>
      <c r="AK1390"/>
    </row>
    <row r="1391" spans="1:37" x14ac:dyDescent="0.25">
      <c r="A1391" s="131"/>
      <c r="B1391" s="131"/>
      <c r="C1391" s="131"/>
      <c r="D1391" s="131"/>
      <c r="E1391" s="131"/>
      <c r="F1391" s="131"/>
      <c r="G1391" s="131"/>
      <c r="H1391" s="131"/>
      <c r="I1391" s="131"/>
      <c r="J1391" s="131"/>
      <c r="K1391" s="131"/>
      <c r="L1391" s="131"/>
      <c r="M1391" s="131"/>
      <c r="N1391" s="131"/>
      <c r="O1391" s="131"/>
      <c r="P1391" s="131"/>
      <c r="Q1391" s="170"/>
      <c r="R1391" s="170"/>
      <c r="S1391" s="170"/>
      <c r="T1391" s="170"/>
      <c r="U1391" s="170"/>
      <c r="V1391" s="170"/>
      <c r="W1391" s="170"/>
      <c r="X1391" s="131"/>
      <c r="Y1391"/>
      <c r="AB1391"/>
      <c r="AC1391"/>
      <c r="AD1391"/>
      <c r="AE1391"/>
      <c r="AF1391"/>
      <c r="AG1391"/>
      <c r="AH1391"/>
      <c r="AI1391"/>
      <c r="AJ1391"/>
      <c r="AK1391"/>
    </row>
    <row r="1392" spans="1:37" x14ac:dyDescent="0.25">
      <c r="A1392" s="131"/>
      <c r="B1392" s="131"/>
      <c r="C1392" s="131"/>
      <c r="D1392" s="131"/>
      <c r="E1392" s="131"/>
      <c r="F1392" s="131"/>
      <c r="G1392" s="131"/>
      <c r="H1392" s="131"/>
      <c r="I1392" s="131"/>
      <c r="J1392" s="131"/>
      <c r="K1392" s="131"/>
      <c r="L1392" s="131"/>
      <c r="M1392" s="131"/>
      <c r="N1392" s="131"/>
      <c r="O1392" s="131"/>
      <c r="P1392" s="131"/>
      <c r="Q1392" s="170"/>
      <c r="R1392" s="170"/>
      <c r="S1392" s="170"/>
      <c r="T1392" s="170"/>
      <c r="U1392" s="170"/>
      <c r="V1392" s="170"/>
      <c r="W1392" s="170"/>
      <c r="X1392" s="131"/>
      <c r="Y1392"/>
      <c r="AB1392"/>
      <c r="AC1392"/>
      <c r="AD1392"/>
      <c r="AE1392"/>
      <c r="AF1392"/>
      <c r="AG1392"/>
      <c r="AH1392"/>
      <c r="AI1392"/>
      <c r="AJ1392"/>
      <c r="AK1392"/>
    </row>
    <row r="1393" spans="1:37" x14ac:dyDescent="0.25">
      <c r="A1393" s="131"/>
      <c r="B1393" s="131"/>
      <c r="C1393" s="131"/>
      <c r="D1393" s="131"/>
      <c r="E1393" s="131"/>
      <c r="F1393" s="131"/>
      <c r="G1393" s="131"/>
      <c r="H1393" s="131"/>
      <c r="I1393" s="131"/>
      <c r="J1393" s="131"/>
      <c r="K1393" s="131"/>
      <c r="L1393" s="131"/>
      <c r="M1393" s="131"/>
      <c r="N1393" s="131"/>
      <c r="O1393" s="131"/>
      <c r="P1393" s="131"/>
      <c r="Q1393" s="170"/>
      <c r="R1393" s="170"/>
      <c r="S1393" s="170"/>
      <c r="T1393" s="170"/>
      <c r="U1393" s="170"/>
      <c r="V1393" s="170"/>
      <c r="W1393" s="170"/>
      <c r="X1393" s="131"/>
      <c r="Y1393"/>
      <c r="AB1393"/>
      <c r="AC1393"/>
      <c r="AD1393"/>
      <c r="AE1393"/>
      <c r="AF1393"/>
      <c r="AG1393"/>
      <c r="AH1393"/>
      <c r="AI1393"/>
      <c r="AJ1393"/>
      <c r="AK1393"/>
    </row>
    <row r="1394" spans="1:37" x14ac:dyDescent="0.25">
      <c r="A1394" s="131"/>
      <c r="B1394" s="131"/>
      <c r="C1394" s="131"/>
      <c r="D1394" s="131"/>
      <c r="E1394" s="131"/>
      <c r="F1394" s="131"/>
      <c r="G1394" s="131"/>
      <c r="H1394" s="131"/>
      <c r="I1394" s="131"/>
      <c r="J1394" s="131"/>
      <c r="K1394" s="131"/>
      <c r="L1394" s="131"/>
      <c r="M1394" s="131"/>
      <c r="N1394" s="131"/>
      <c r="O1394" s="131"/>
      <c r="P1394" s="131"/>
      <c r="Q1394" s="170"/>
      <c r="R1394" s="170"/>
      <c r="S1394" s="170"/>
      <c r="T1394" s="170"/>
      <c r="U1394" s="170"/>
      <c r="V1394" s="170"/>
      <c r="W1394" s="170"/>
      <c r="X1394" s="131"/>
      <c r="Y1394"/>
      <c r="AB1394"/>
      <c r="AC1394"/>
      <c r="AD1394"/>
      <c r="AE1394"/>
      <c r="AF1394"/>
      <c r="AG1394"/>
      <c r="AH1394"/>
      <c r="AI1394"/>
      <c r="AJ1394"/>
      <c r="AK1394"/>
    </row>
    <row r="1395" spans="1:37" x14ac:dyDescent="0.25">
      <c r="A1395" s="131"/>
      <c r="B1395" s="131"/>
      <c r="C1395" s="131"/>
      <c r="D1395" s="131"/>
      <c r="E1395" s="131"/>
      <c r="F1395" s="131"/>
      <c r="G1395" s="131"/>
      <c r="H1395" s="131"/>
      <c r="I1395" s="131"/>
      <c r="J1395" s="131"/>
      <c r="K1395" s="131"/>
      <c r="L1395" s="131"/>
      <c r="M1395" s="131"/>
      <c r="N1395" s="131"/>
      <c r="O1395" s="131"/>
      <c r="P1395" s="131"/>
      <c r="Q1395" s="170"/>
      <c r="R1395" s="170"/>
      <c r="S1395" s="170"/>
      <c r="T1395" s="170"/>
      <c r="U1395" s="170"/>
      <c r="V1395" s="170"/>
      <c r="W1395" s="170"/>
      <c r="X1395" s="131"/>
      <c r="Y1395"/>
      <c r="AB1395"/>
      <c r="AC1395"/>
      <c r="AD1395"/>
      <c r="AE1395"/>
      <c r="AF1395"/>
      <c r="AG1395"/>
      <c r="AH1395"/>
      <c r="AI1395"/>
      <c r="AJ1395"/>
      <c r="AK1395"/>
    </row>
    <row r="1396" spans="1:37" x14ac:dyDescent="0.25">
      <c r="A1396" s="131"/>
      <c r="B1396" s="131"/>
      <c r="C1396" s="131"/>
      <c r="D1396" s="131"/>
      <c r="E1396" s="131"/>
      <c r="F1396" s="131"/>
      <c r="G1396" s="131"/>
      <c r="H1396" s="131"/>
      <c r="I1396" s="131"/>
      <c r="J1396" s="131"/>
      <c r="K1396" s="131"/>
      <c r="L1396" s="131"/>
      <c r="M1396" s="131"/>
      <c r="N1396" s="131"/>
      <c r="O1396" s="131"/>
      <c r="P1396" s="131"/>
      <c r="Q1396" s="170"/>
      <c r="R1396" s="170"/>
      <c r="S1396" s="170"/>
      <c r="T1396" s="170"/>
      <c r="U1396" s="170"/>
      <c r="V1396" s="170"/>
      <c r="W1396" s="170"/>
      <c r="X1396" s="131"/>
      <c r="Y1396"/>
      <c r="AB1396"/>
      <c r="AC1396"/>
      <c r="AD1396"/>
      <c r="AE1396"/>
      <c r="AF1396"/>
      <c r="AG1396"/>
      <c r="AH1396"/>
      <c r="AI1396"/>
      <c r="AJ1396"/>
      <c r="AK1396"/>
    </row>
    <row r="1397" spans="1:37" x14ac:dyDescent="0.25">
      <c r="A1397" s="131"/>
      <c r="B1397" s="131"/>
      <c r="C1397" s="131"/>
      <c r="D1397" s="131"/>
      <c r="E1397" s="131"/>
      <c r="F1397" s="131"/>
      <c r="G1397" s="131"/>
      <c r="H1397" s="131"/>
      <c r="I1397" s="131"/>
      <c r="J1397" s="131"/>
      <c r="K1397" s="131"/>
      <c r="L1397" s="131"/>
      <c r="M1397" s="131"/>
      <c r="N1397" s="131"/>
      <c r="O1397" s="131"/>
      <c r="P1397" s="131"/>
      <c r="Q1397" s="170"/>
      <c r="R1397" s="170"/>
      <c r="S1397" s="170"/>
      <c r="T1397" s="170"/>
      <c r="U1397" s="170"/>
      <c r="V1397" s="170"/>
      <c r="W1397" s="170"/>
      <c r="X1397" s="131"/>
      <c r="Y1397"/>
      <c r="AB1397"/>
      <c r="AC1397"/>
      <c r="AD1397"/>
      <c r="AE1397"/>
      <c r="AF1397"/>
      <c r="AG1397"/>
      <c r="AH1397"/>
      <c r="AI1397"/>
      <c r="AJ1397"/>
      <c r="AK1397"/>
    </row>
    <row r="1398" spans="1:37" x14ac:dyDescent="0.25">
      <c r="A1398" s="131"/>
      <c r="B1398" s="131"/>
      <c r="C1398" s="131"/>
      <c r="D1398" s="131"/>
      <c r="E1398" s="131"/>
      <c r="F1398" s="131"/>
      <c r="G1398" s="131"/>
      <c r="H1398" s="131"/>
      <c r="I1398" s="131"/>
      <c r="J1398" s="131"/>
      <c r="K1398" s="131"/>
      <c r="L1398" s="131"/>
      <c r="M1398" s="131"/>
      <c r="N1398" s="131"/>
      <c r="O1398" s="131"/>
      <c r="P1398" s="131"/>
      <c r="Q1398" s="170"/>
      <c r="R1398" s="170"/>
      <c r="S1398" s="170"/>
      <c r="T1398" s="170"/>
      <c r="U1398" s="170"/>
      <c r="V1398" s="170"/>
      <c r="W1398" s="170"/>
      <c r="X1398" s="131"/>
      <c r="Y1398"/>
      <c r="AB1398"/>
      <c r="AC1398"/>
      <c r="AD1398"/>
      <c r="AE1398"/>
      <c r="AF1398"/>
      <c r="AG1398"/>
      <c r="AH1398"/>
      <c r="AI1398"/>
      <c r="AJ1398"/>
      <c r="AK1398"/>
    </row>
    <row r="1399" spans="1:37" x14ac:dyDescent="0.25">
      <c r="A1399" s="131"/>
      <c r="B1399" s="131"/>
      <c r="C1399" s="131"/>
      <c r="D1399" s="131"/>
      <c r="E1399" s="131"/>
      <c r="F1399" s="131"/>
      <c r="G1399" s="131"/>
      <c r="H1399" s="131"/>
      <c r="I1399" s="131"/>
      <c r="J1399" s="131"/>
      <c r="K1399" s="131"/>
      <c r="L1399" s="131"/>
      <c r="M1399" s="131"/>
      <c r="N1399" s="131"/>
      <c r="O1399" s="131"/>
      <c r="P1399" s="131"/>
      <c r="Q1399" s="170"/>
      <c r="R1399" s="170"/>
      <c r="S1399" s="170"/>
      <c r="T1399" s="170"/>
      <c r="U1399" s="170"/>
      <c r="V1399" s="170"/>
      <c r="W1399" s="170"/>
      <c r="X1399" s="131"/>
      <c r="Y1399"/>
      <c r="AB1399"/>
      <c r="AC1399"/>
      <c r="AD1399"/>
      <c r="AE1399"/>
      <c r="AF1399"/>
      <c r="AG1399"/>
      <c r="AH1399"/>
      <c r="AI1399"/>
      <c r="AJ1399"/>
      <c r="AK1399"/>
    </row>
    <row r="1400" spans="1:37" x14ac:dyDescent="0.25">
      <c r="A1400" s="131"/>
      <c r="B1400" s="131"/>
      <c r="C1400" s="131"/>
      <c r="D1400" s="131"/>
      <c r="E1400" s="131"/>
      <c r="F1400" s="131"/>
      <c r="G1400" s="131"/>
      <c r="H1400" s="131"/>
      <c r="I1400" s="131"/>
      <c r="J1400" s="131"/>
      <c r="K1400" s="131"/>
      <c r="L1400" s="131"/>
      <c r="M1400" s="131"/>
      <c r="N1400" s="131"/>
      <c r="O1400" s="131"/>
      <c r="P1400" s="131"/>
      <c r="Q1400" s="170"/>
      <c r="R1400" s="170"/>
      <c r="S1400" s="170"/>
      <c r="T1400" s="170"/>
      <c r="U1400" s="170"/>
      <c r="V1400" s="170"/>
      <c r="W1400" s="170"/>
      <c r="X1400" s="131"/>
      <c r="Y1400"/>
      <c r="AB1400"/>
      <c r="AC1400"/>
      <c r="AD1400"/>
      <c r="AE1400"/>
      <c r="AF1400"/>
      <c r="AG1400"/>
      <c r="AH1400"/>
      <c r="AI1400"/>
      <c r="AJ1400"/>
      <c r="AK1400"/>
    </row>
    <row r="1401" spans="1:37" x14ac:dyDescent="0.25">
      <c r="A1401" s="131"/>
      <c r="B1401" s="131"/>
      <c r="C1401" s="131"/>
      <c r="D1401" s="131"/>
      <c r="E1401" s="131"/>
      <c r="F1401" s="131"/>
      <c r="G1401" s="131"/>
      <c r="H1401" s="131"/>
      <c r="I1401" s="131"/>
      <c r="J1401" s="131"/>
      <c r="K1401" s="131"/>
      <c r="L1401" s="131"/>
      <c r="M1401" s="131"/>
      <c r="N1401" s="131"/>
      <c r="O1401" s="131"/>
      <c r="P1401" s="131"/>
      <c r="Q1401" s="170"/>
      <c r="R1401" s="170"/>
      <c r="S1401" s="170"/>
      <c r="T1401" s="170"/>
      <c r="U1401" s="170"/>
      <c r="V1401" s="170"/>
      <c r="W1401" s="170"/>
      <c r="X1401" s="131"/>
      <c r="Y1401"/>
      <c r="AB1401"/>
      <c r="AC1401"/>
      <c r="AD1401"/>
      <c r="AE1401"/>
      <c r="AF1401"/>
      <c r="AG1401"/>
      <c r="AH1401"/>
      <c r="AI1401"/>
      <c r="AJ1401"/>
      <c r="AK1401"/>
    </row>
    <row r="1402" spans="1:37" x14ac:dyDescent="0.25">
      <c r="A1402" s="131"/>
      <c r="B1402" s="131"/>
      <c r="C1402" s="131"/>
      <c r="D1402" s="131"/>
      <c r="E1402" s="131"/>
      <c r="F1402" s="131"/>
      <c r="G1402" s="131"/>
      <c r="H1402" s="131"/>
      <c r="I1402" s="131"/>
      <c r="J1402" s="131"/>
      <c r="K1402" s="131"/>
      <c r="L1402" s="131"/>
      <c r="M1402" s="131"/>
      <c r="N1402" s="131"/>
      <c r="O1402" s="131"/>
      <c r="P1402" s="131"/>
      <c r="Q1402" s="170"/>
      <c r="R1402" s="170"/>
      <c r="S1402" s="170"/>
      <c r="T1402" s="170"/>
      <c r="U1402" s="170"/>
      <c r="V1402" s="170"/>
      <c r="W1402" s="170"/>
      <c r="X1402" s="131"/>
      <c r="Y1402"/>
      <c r="AB1402"/>
      <c r="AC1402"/>
      <c r="AD1402"/>
      <c r="AE1402"/>
      <c r="AF1402"/>
      <c r="AG1402"/>
      <c r="AH1402"/>
      <c r="AI1402"/>
      <c r="AJ1402"/>
      <c r="AK1402"/>
    </row>
    <row r="1403" spans="1:37" x14ac:dyDescent="0.25">
      <c r="A1403" s="131"/>
      <c r="B1403" s="131"/>
      <c r="C1403" s="131"/>
      <c r="D1403" s="131"/>
      <c r="E1403" s="131"/>
      <c r="F1403" s="131"/>
      <c r="G1403" s="131"/>
      <c r="H1403" s="131"/>
      <c r="I1403" s="131"/>
      <c r="J1403" s="131"/>
      <c r="K1403" s="131"/>
      <c r="L1403" s="131"/>
      <c r="M1403" s="131"/>
      <c r="N1403" s="131"/>
      <c r="O1403" s="131"/>
      <c r="P1403" s="131"/>
      <c r="Q1403" s="170"/>
      <c r="R1403" s="170"/>
      <c r="S1403" s="170"/>
      <c r="T1403" s="170"/>
      <c r="U1403" s="170"/>
      <c r="V1403" s="170"/>
      <c r="W1403" s="170"/>
      <c r="X1403" s="131"/>
      <c r="Y1403"/>
      <c r="AB1403"/>
      <c r="AC1403"/>
      <c r="AD1403"/>
      <c r="AE1403"/>
      <c r="AF1403"/>
      <c r="AG1403"/>
      <c r="AH1403"/>
      <c r="AI1403"/>
      <c r="AJ1403"/>
      <c r="AK1403"/>
    </row>
    <row r="1404" spans="1:37" x14ac:dyDescent="0.25">
      <c r="A1404" s="131"/>
      <c r="B1404" s="131"/>
      <c r="C1404" s="131"/>
      <c r="D1404" s="131"/>
      <c r="E1404" s="131"/>
      <c r="F1404" s="131"/>
      <c r="G1404" s="131"/>
      <c r="H1404" s="131"/>
      <c r="I1404" s="131"/>
      <c r="J1404" s="131"/>
      <c r="K1404" s="131"/>
      <c r="L1404" s="131"/>
      <c r="M1404" s="131"/>
      <c r="N1404" s="131"/>
      <c r="O1404" s="131"/>
      <c r="P1404" s="131"/>
      <c r="Q1404" s="170"/>
      <c r="R1404" s="170"/>
      <c r="S1404" s="170"/>
      <c r="T1404" s="170"/>
      <c r="U1404" s="170"/>
      <c r="V1404" s="170"/>
      <c r="W1404" s="170"/>
      <c r="X1404" s="131"/>
      <c r="Y1404"/>
      <c r="AB1404"/>
      <c r="AC1404"/>
      <c r="AD1404"/>
      <c r="AE1404"/>
      <c r="AF1404"/>
      <c r="AG1404"/>
      <c r="AH1404"/>
      <c r="AI1404"/>
      <c r="AJ1404"/>
      <c r="AK1404"/>
    </row>
    <row r="1405" spans="1:37" x14ac:dyDescent="0.25">
      <c r="A1405" s="131"/>
      <c r="B1405" s="131"/>
      <c r="C1405" s="131"/>
      <c r="D1405" s="131"/>
      <c r="E1405" s="131"/>
      <c r="F1405" s="131"/>
      <c r="G1405" s="131"/>
      <c r="H1405" s="131"/>
      <c r="I1405" s="131"/>
      <c r="J1405" s="131"/>
      <c r="K1405" s="131"/>
      <c r="L1405" s="131"/>
      <c r="M1405" s="131"/>
      <c r="N1405" s="131"/>
      <c r="O1405" s="131"/>
      <c r="P1405" s="131"/>
      <c r="Q1405" s="170"/>
      <c r="R1405" s="170"/>
      <c r="S1405" s="170"/>
      <c r="T1405" s="170"/>
      <c r="U1405" s="170"/>
      <c r="V1405" s="170"/>
      <c r="W1405" s="170"/>
      <c r="X1405" s="131"/>
      <c r="Y1405"/>
      <c r="AB1405"/>
      <c r="AC1405"/>
      <c r="AD1405"/>
      <c r="AE1405"/>
      <c r="AF1405"/>
      <c r="AG1405"/>
      <c r="AH1405"/>
      <c r="AI1405"/>
      <c r="AJ1405"/>
      <c r="AK1405"/>
    </row>
    <row r="1406" spans="1:37" x14ac:dyDescent="0.25">
      <c r="A1406" s="131"/>
      <c r="B1406" s="131"/>
      <c r="C1406" s="131"/>
      <c r="D1406" s="131"/>
      <c r="E1406" s="131"/>
      <c r="F1406" s="131"/>
      <c r="G1406" s="131"/>
      <c r="H1406" s="131"/>
      <c r="I1406" s="131"/>
      <c r="J1406" s="131"/>
      <c r="K1406" s="131"/>
      <c r="L1406" s="131"/>
      <c r="M1406" s="131"/>
      <c r="N1406" s="131"/>
      <c r="O1406" s="131"/>
      <c r="P1406" s="131"/>
      <c r="Q1406" s="170"/>
      <c r="R1406" s="170"/>
      <c r="S1406" s="170"/>
      <c r="T1406" s="170"/>
      <c r="U1406" s="170"/>
      <c r="V1406" s="170"/>
      <c r="W1406" s="170"/>
      <c r="X1406" s="131"/>
      <c r="Y1406"/>
      <c r="AB1406"/>
      <c r="AC1406"/>
      <c r="AD1406"/>
      <c r="AE1406"/>
      <c r="AF1406"/>
      <c r="AG1406"/>
      <c r="AH1406"/>
      <c r="AI1406"/>
      <c r="AJ1406"/>
      <c r="AK1406"/>
    </row>
    <row r="1407" spans="1:37" x14ac:dyDescent="0.25">
      <c r="A1407" s="131"/>
      <c r="B1407" s="131"/>
      <c r="C1407" s="131"/>
      <c r="D1407" s="131"/>
      <c r="E1407" s="131"/>
      <c r="F1407" s="131"/>
      <c r="G1407" s="131"/>
      <c r="H1407" s="131"/>
      <c r="I1407" s="131"/>
      <c r="J1407" s="131"/>
      <c r="K1407" s="131"/>
      <c r="L1407" s="131"/>
      <c r="M1407" s="131"/>
      <c r="N1407" s="131"/>
      <c r="O1407" s="131"/>
      <c r="P1407" s="131"/>
      <c r="Q1407" s="170"/>
      <c r="R1407" s="170"/>
      <c r="S1407" s="170"/>
      <c r="T1407" s="170"/>
      <c r="U1407" s="170"/>
      <c r="V1407" s="170"/>
      <c r="W1407" s="170"/>
      <c r="X1407" s="131"/>
      <c r="Y1407"/>
      <c r="AB1407"/>
      <c r="AC1407"/>
      <c r="AD1407"/>
      <c r="AE1407"/>
      <c r="AF1407"/>
      <c r="AG1407"/>
      <c r="AH1407"/>
      <c r="AI1407"/>
      <c r="AJ1407"/>
      <c r="AK1407"/>
    </row>
    <row r="1408" spans="1:37" x14ac:dyDescent="0.25">
      <c r="A1408" s="131"/>
      <c r="B1408" s="131"/>
      <c r="C1408" s="131"/>
      <c r="D1408" s="131"/>
      <c r="E1408" s="131"/>
      <c r="F1408" s="131"/>
      <c r="G1408" s="131"/>
      <c r="H1408" s="131"/>
      <c r="I1408" s="131"/>
      <c r="J1408" s="131"/>
      <c r="K1408" s="131"/>
      <c r="L1408" s="131"/>
      <c r="M1408" s="131"/>
      <c r="N1408" s="131"/>
      <c r="O1408" s="131"/>
      <c r="P1408" s="131"/>
      <c r="Q1408" s="170"/>
      <c r="R1408" s="170"/>
      <c r="S1408" s="170"/>
      <c r="T1408" s="170"/>
      <c r="U1408" s="170"/>
      <c r="V1408" s="170"/>
      <c r="W1408" s="170"/>
      <c r="X1408" s="131"/>
      <c r="Y1408"/>
      <c r="AB1408"/>
      <c r="AC1408"/>
      <c r="AD1408"/>
      <c r="AE1408"/>
      <c r="AF1408"/>
      <c r="AG1408"/>
      <c r="AH1408"/>
      <c r="AI1408"/>
      <c r="AJ1408"/>
      <c r="AK1408"/>
    </row>
    <row r="1409" spans="1:37" x14ac:dyDescent="0.25">
      <c r="A1409" s="131"/>
      <c r="B1409" s="131"/>
      <c r="C1409" s="131"/>
      <c r="D1409" s="131"/>
      <c r="E1409" s="131"/>
      <c r="F1409" s="131"/>
      <c r="G1409" s="131"/>
      <c r="H1409" s="131"/>
      <c r="I1409" s="131"/>
      <c r="J1409" s="131"/>
      <c r="K1409" s="131"/>
      <c r="L1409" s="131"/>
      <c r="M1409" s="131"/>
      <c r="N1409" s="131"/>
      <c r="O1409" s="131"/>
      <c r="P1409" s="131"/>
      <c r="Q1409" s="170"/>
      <c r="R1409" s="170"/>
      <c r="S1409" s="170"/>
      <c r="T1409" s="170"/>
      <c r="U1409" s="170"/>
      <c r="V1409" s="170"/>
      <c r="W1409" s="170"/>
      <c r="X1409" s="131"/>
      <c r="Y1409"/>
      <c r="AB1409"/>
      <c r="AC1409"/>
      <c r="AD1409"/>
      <c r="AE1409"/>
      <c r="AF1409"/>
      <c r="AG1409"/>
      <c r="AH1409"/>
      <c r="AI1409"/>
      <c r="AJ1409"/>
      <c r="AK1409"/>
    </row>
    <row r="1410" spans="1:37" x14ac:dyDescent="0.25">
      <c r="A1410" s="131"/>
      <c r="B1410" s="131"/>
      <c r="C1410" s="131"/>
      <c r="D1410" s="131"/>
      <c r="E1410" s="131"/>
      <c r="F1410" s="131"/>
      <c r="G1410" s="131"/>
      <c r="H1410" s="131"/>
      <c r="I1410" s="131"/>
      <c r="J1410" s="131"/>
      <c r="K1410" s="131"/>
      <c r="L1410" s="131"/>
      <c r="M1410" s="131"/>
      <c r="N1410" s="131"/>
      <c r="O1410" s="131"/>
      <c r="P1410" s="131"/>
      <c r="Q1410" s="170"/>
      <c r="R1410" s="170"/>
      <c r="S1410" s="170"/>
      <c r="T1410" s="170"/>
      <c r="U1410" s="170"/>
      <c r="V1410" s="170"/>
      <c r="W1410" s="170"/>
      <c r="X1410" s="131"/>
      <c r="Y1410"/>
      <c r="AB1410"/>
      <c r="AC1410"/>
      <c r="AD1410"/>
      <c r="AE1410"/>
      <c r="AF1410"/>
      <c r="AG1410"/>
      <c r="AH1410"/>
      <c r="AI1410"/>
      <c r="AJ1410"/>
      <c r="AK1410"/>
    </row>
    <row r="1411" spans="1:37" x14ac:dyDescent="0.25">
      <c r="A1411" s="131"/>
      <c r="B1411" s="131"/>
      <c r="C1411" s="131"/>
      <c r="D1411" s="131"/>
      <c r="E1411" s="131"/>
      <c r="F1411" s="131"/>
      <c r="G1411" s="131"/>
      <c r="H1411" s="131"/>
      <c r="I1411" s="131"/>
      <c r="J1411" s="131"/>
      <c r="K1411" s="131"/>
      <c r="L1411" s="131"/>
      <c r="M1411" s="131"/>
      <c r="N1411" s="131"/>
      <c r="O1411" s="131"/>
      <c r="P1411" s="131"/>
      <c r="Q1411" s="170"/>
      <c r="R1411" s="170"/>
      <c r="S1411" s="170"/>
      <c r="T1411" s="170"/>
      <c r="U1411" s="170"/>
      <c r="V1411" s="170"/>
      <c r="W1411" s="170"/>
      <c r="X1411" s="131"/>
      <c r="Y1411"/>
      <c r="AB1411"/>
      <c r="AC1411"/>
      <c r="AD1411"/>
      <c r="AE1411"/>
      <c r="AF1411"/>
      <c r="AG1411"/>
      <c r="AH1411"/>
      <c r="AI1411"/>
      <c r="AJ1411"/>
      <c r="AK1411"/>
    </row>
    <row r="1412" spans="1:37" x14ac:dyDescent="0.25">
      <c r="A1412" s="131"/>
      <c r="B1412" s="131"/>
      <c r="C1412" s="131"/>
      <c r="D1412" s="131"/>
      <c r="E1412" s="131"/>
      <c r="F1412" s="131"/>
      <c r="G1412" s="131"/>
      <c r="H1412" s="131"/>
      <c r="I1412" s="131"/>
      <c r="J1412" s="131"/>
      <c r="K1412" s="131"/>
      <c r="L1412" s="131"/>
      <c r="M1412" s="131"/>
      <c r="N1412" s="131"/>
      <c r="O1412" s="131"/>
      <c r="P1412" s="131"/>
      <c r="Q1412" s="170"/>
      <c r="R1412" s="170"/>
      <c r="S1412" s="170"/>
      <c r="T1412" s="170"/>
      <c r="U1412" s="170"/>
      <c r="V1412" s="170"/>
      <c r="W1412" s="170"/>
      <c r="X1412" s="131"/>
      <c r="Y1412"/>
      <c r="AB1412"/>
      <c r="AC1412"/>
      <c r="AD1412"/>
      <c r="AE1412"/>
      <c r="AF1412"/>
      <c r="AG1412"/>
      <c r="AH1412"/>
      <c r="AI1412"/>
      <c r="AJ1412"/>
      <c r="AK1412"/>
    </row>
    <row r="1413" spans="1:37" x14ac:dyDescent="0.25">
      <c r="A1413" s="131"/>
      <c r="B1413" s="131"/>
      <c r="C1413" s="131"/>
      <c r="D1413" s="131"/>
      <c r="E1413" s="131"/>
      <c r="F1413" s="131"/>
      <c r="G1413" s="131"/>
      <c r="H1413" s="131"/>
      <c r="I1413" s="131"/>
      <c r="J1413" s="131"/>
      <c r="K1413" s="131"/>
      <c r="L1413" s="131"/>
      <c r="M1413" s="131"/>
      <c r="N1413" s="131"/>
      <c r="O1413" s="131"/>
      <c r="P1413" s="131"/>
      <c r="Q1413" s="170"/>
      <c r="R1413" s="170"/>
      <c r="S1413" s="170"/>
      <c r="T1413" s="170"/>
      <c r="U1413" s="170"/>
      <c r="V1413" s="170"/>
      <c r="W1413" s="170"/>
      <c r="X1413" s="131"/>
      <c r="Y1413"/>
      <c r="AB1413"/>
      <c r="AC1413"/>
      <c r="AD1413"/>
      <c r="AE1413"/>
      <c r="AF1413"/>
      <c r="AG1413"/>
      <c r="AH1413"/>
      <c r="AI1413"/>
      <c r="AJ1413"/>
      <c r="AK1413"/>
    </row>
    <row r="1414" spans="1:37" x14ac:dyDescent="0.25">
      <c r="A1414" s="131"/>
      <c r="B1414" s="131"/>
      <c r="C1414" s="131"/>
      <c r="D1414" s="131"/>
      <c r="E1414" s="131"/>
      <c r="F1414" s="131"/>
      <c r="G1414" s="131"/>
      <c r="H1414" s="131"/>
      <c r="I1414" s="131"/>
      <c r="J1414" s="131"/>
      <c r="K1414" s="131"/>
      <c r="L1414" s="131"/>
      <c r="M1414" s="131"/>
      <c r="N1414" s="131"/>
      <c r="O1414" s="131"/>
      <c r="P1414" s="131"/>
      <c r="Q1414" s="170"/>
      <c r="R1414" s="170"/>
      <c r="S1414" s="170"/>
      <c r="T1414" s="170"/>
      <c r="U1414" s="170"/>
      <c r="V1414" s="170"/>
      <c r="W1414" s="170"/>
      <c r="X1414" s="131"/>
      <c r="Y1414"/>
      <c r="AB1414"/>
      <c r="AC1414"/>
      <c r="AD1414"/>
      <c r="AE1414"/>
      <c r="AF1414"/>
      <c r="AG1414"/>
      <c r="AH1414"/>
      <c r="AI1414"/>
      <c r="AJ1414"/>
      <c r="AK1414"/>
    </row>
    <row r="1415" spans="1:37" x14ac:dyDescent="0.25">
      <c r="A1415" s="131"/>
      <c r="B1415" s="131"/>
      <c r="C1415" s="131"/>
      <c r="D1415" s="131"/>
      <c r="E1415" s="131"/>
      <c r="F1415" s="131"/>
      <c r="G1415" s="131"/>
      <c r="H1415" s="131"/>
      <c r="I1415" s="131"/>
      <c r="J1415" s="131"/>
      <c r="K1415" s="131"/>
      <c r="L1415" s="131"/>
      <c r="M1415" s="131"/>
      <c r="N1415" s="131"/>
      <c r="O1415" s="131"/>
      <c r="P1415" s="131"/>
      <c r="Q1415" s="170"/>
      <c r="R1415" s="170"/>
      <c r="S1415" s="170"/>
      <c r="T1415" s="170"/>
      <c r="U1415" s="170"/>
      <c r="V1415" s="170"/>
      <c r="W1415" s="170"/>
      <c r="X1415" s="131"/>
      <c r="Y1415"/>
      <c r="AB1415"/>
      <c r="AC1415"/>
      <c r="AD1415"/>
      <c r="AE1415"/>
      <c r="AF1415"/>
      <c r="AG1415"/>
      <c r="AH1415"/>
      <c r="AI1415"/>
      <c r="AJ1415"/>
      <c r="AK1415"/>
    </row>
    <row r="1416" spans="1:37" x14ac:dyDescent="0.25">
      <c r="A1416" s="131"/>
      <c r="B1416" s="131"/>
      <c r="C1416" s="131"/>
      <c r="D1416" s="131"/>
      <c r="E1416" s="131"/>
      <c r="F1416" s="131"/>
      <c r="G1416" s="131"/>
      <c r="H1416" s="131"/>
      <c r="I1416" s="131"/>
      <c r="J1416" s="131"/>
      <c r="K1416" s="131"/>
      <c r="L1416" s="131"/>
      <c r="M1416" s="131"/>
      <c r="N1416" s="131"/>
      <c r="O1416" s="131"/>
      <c r="P1416" s="131"/>
      <c r="Q1416" s="170"/>
      <c r="R1416" s="170"/>
      <c r="S1416" s="170"/>
      <c r="T1416" s="170"/>
      <c r="U1416" s="170"/>
      <c r="V1416" s="170"/>
      <c r="W1416" s="170"/>
      <c r="X1416" s="131"/>
      <c r="Y1416"/>
      <c r="AB1416"/>
      <c r="AC1416"/>
      <c r="AD1416"/>
      <c r="AE1416"/>
      <c r="AF1416"/>
      <c r="AG1416"/>
      <c r="AH1416"/>
      <c r="AI1416"/>
      <c r="AJ1416"/>
      <c r="AK1416"/>
    </row>
    <row r="1417" spans="1:37" x14ac:dyDescent="0.25">
      <c r="A1417" s="131"/>
      <c r="B1417" s="131"/>
      <c r="C1417" s="131"/>
      <c r="D1417" s="131"/>
      <c r="E1417" s="131"/>
      <c r="F1417" s="131"/>
      <c r="G1417" s="131"/>
      <c r="H1417" s="131"/>
      <c r="I1417" s="131"/>
      <c r="J1417" s="131"/>
      <c r="K1417" s="131"/>
      <c r="L1417" s="131"/>
      <c r="M1417" s="131"/>
      <c r="N1417" s="131"/>
      <c r="O1417" s="131"/>
      <c r="P1417" s="131"/>
      <c r="Q1417" s="170"/>
      <c r="R1417" s="170"/>
      <c r="S1417" s="170"/>
      <c r="T1417" s="170"/>
      <c r="U1417" s="170"/>
      <c r="V1417" s="170"/>
      <c r="W1417" s="170"/>
      <c r="X1417" s="131"/>
      <c r="Y1417"/>
      <c r="AB1417"/>
      <c r="AC1417"/>
      <c r="AD1417"/>
      <c r="AE1417"/>
      <c r="AF1417"/>
      <c r="AG1417"/>
      <c r="AH1417"/>
      <c r="AI1417"/>
      <c r="AJ1417"/>
      <c r="AK1417"/>
    </row>
    <row r="1418" spans="1:37" x14ac:dyDescent="0.25">
      <c r="A1418" s="131"/>
      <c r="B1418" s="131"/>
      <c r="C1418" s="131"/>
      <c r="D1418" s="131"/>
      <c r="E1418" s="131"/>
      <c r="F1418" s="131"/>
      <c r="G1418" s="131"/>
      <c r="H1418" s="131"/>
      <c r="I1418" s="131"/>
      <c r="J1418" s="131"/>
      <c r="K1418" s="131"/>
      <c r="L1418" s="131"/>
      <c r="M1418" s="131"/>
      <c r="N1418" s="131"/>
      <c r="O1418" s="131"/>
      <c r="P1418" s="131"/>
      <c r="Q1418" s="170"/>
      <c r="R1418" s="170"/>
      <c r="S1418" s="170"/>
      <c r="T1418" s="170"/>
      <c r="U1418" s="170"/>
      <c r="V1418" s="170"/>
      <c r="W1418" s="170"/>
      <c r="X1418" s="131"/>
      <c r="Y1418"/>
      <c r="AB1418"/>
      <c r="AC1418"/>
      <c r="AD1418"/>
      <c r="AE1418"/>
      <c r="AF1418"/>
      <c r="AG1418"/>
      <c r="AH1418"/>
      <c r="AI1418"/>
      <c r="AJ1418"/>
      <c r="AK1418"/>
    </row>
    <row r="1419" spans="1:37" x14ac:dyDescent="0.25">
      <c r="A1419" s="131"/>
      <c r="B1419" s="131"/>
      <c r="C1419" s="131"/>
      <c r="D1419" s="131"/>
      <c r="E1419" s="131"/>
      <c r="F1419" s="131"/>
      <c r="G1419" s="131"/>
      <c r="H1419" s="131"/>
      <c r="I1419" s="131"/>
      <c r="J1419" s="131"/>
      <c r="K1419" s="131"/>
      <c r="L1419" s="131"/>
      <c r="M1419" s="131"/>
      <c r="N1419" s="131"/>
      <c r="O1419" s="131"/>
      <c r="P1419" s="131"/>
      <c r="Q1419" s="170"/>
      <c r="R1419" s="170"/>
      <c r="S1419" s="170"/>
      <c r="T1419" s="170"/>
      <c r="U1419" s="170"/>
      <c r="V1419" s="170"/>
      <c r="W1419" s="170"/>
      <c r="X1419" s="131"/>
      <c r="Y1419"/>
      <c r="AB1419"/>
      <c r="AC1419"/>
      <c r="AD1419"/>
      <c r="AE1419"/>
      <c r="AF1419"/>
      <c r="AG1419"/>
      <c r="AH1419"/>
      <c r="AI1419"/>
      <c r="AJ1419"/>
      <c r="AK1419"/>
    </row>
    <row r="1420" spans="1:37" x14ac:dyDescent="0.25">
      <c r="A1420" s="131"/>
      <c r="B1420" s="131"/>
      <c r="C1420" s="131"/>
      <c r="D1420" s="131"/>
      <c r="E1420" s="131"/>
      <c r="F1420" s="131"/>
      <c r="G1420" s="131"/>
      <c r="H1420" s="131"/>
      <c r="I1420" s="131"/>
      <c r="J1420" s="131"/>
      <c r="K1420" s="131"/>
      <c r="L1420" s="131"/>
      <c r="M1420" s="131"/>
      <c r="N1420" s="131"/>
      <c r="O1420" s="131"/>
      <c r="P1420" s="131"/>
      <c r="Q1420" s="170"/>
      <c r="R1420" s="170"/>
      <c r="S1420" s="170"/>
      <c r="T1420" s="170"/>
      <c r="U1420" s="170"/>
      <c r="V1420" s="170"/>
      <c r="W1420" s="170"/>
      <c r="X1420" s="131"/>
      <c r="Y1420"/>
      <c r="AB1420"/>
      <c r="AC1420"/>
      <c r="AD1420"/>
      <c r="AE1420"/>
      <c r="AF1420"/>
      <c r="AG1420"/>
      <c r="AH1420"/>
      <c r="AI1420"/>
      <c r="AJ1420"/>
      <c r="AK1420"/>
    </row>
    <row r="1421" spans="1:37" x14ac:dyDescent="0.25">
      <c r="A1421" s="131"/>
      <c r="B1421" s="131"/>
      <c r="C1421" s="131"/>
      <c r="D1421" s="131"/>
      <c r="E1421" s="131"/>
      <c r="F1421" s="131"/>
      <c r="G1421" s="131"/>
      <c r="H1421" s="131"/>
      <c r="I1421" s="131"/>
      <c r="J1421" s="131"/>
      <c r="K1421" s="131"/>
      <c r="L1421" s="131"/>
      <c r="M1421" s="131"/>
      <c r="N1421" s="131"/>
      <c r="O1421" s="131"/>
      <c r="P1421" s="131"/>
      <c r="Q1421" s="170"/>
      <c r="R1421" s="170"/>
      <c r="S1421" s="170"/>
      <c r="T1421" s="170"/>
      <c r="U1421" s="170"/>
      <c r="V1421" s="170"/>
      <c r="W1421" s="170"/>
      <c r="X1421" s="131"/>
      <c r="Y1421"/>
      <c r="AB1421"/>
      <c r="AC1421"/>
      <c r="AD1421"/>
      <c r="AE1421"/>
      <c r="AF1421"/>
      <c r="AG1421"/>
      <c r="AH1421"/>
      <c r="AI1421"/>
      <c r="AJ1421"/>
      <c r="AK1421"/>
    </row>
    <row r="1422" spans="1:37" x14ac:dyDescent="0.25">
      <c r="A1422" s="131"/>
      <c r="B1422" s="131"/>
      <c r="C1422" s="131"/>
      <c r="D1422" s="131"/>
      <c r="E1422" s="131"/>
      <c r="F1422" s="131"/>
      <c r="G1422" s="131"/>
      <c r="H1422" s="131"/>
      <c r="I1422" s="131"/>
      <c r="J1422" s="131"/>
      <c r="K1422" s="131"/>
      <c r="L1422" s="131"/>
      <c r="M1422" s="131"/>
      <c r="N1422" s="131"/>
      <c r="O1422" s="131"/>
      <c r="P1422" s="131"/>
      <c r="Q1422" s="170"/>
      <c r="R1422" s="170"/>
      <c r="S1422" s="170"/>
      <c r="T1422" s="170"/>
      <c r="U1422" s="170"/>
      <c r="V1422" s="170"/>
      <c r="W1422" s="170"/>
      <c r="X1422" s="131"/>
      <c r="Y1422"/>
      <c r="AB1422"/>
      <c r="AC1422"/>
      <c r="AD1422"/>
      <c r="AE1422"/>
      <c r="AF1422"/>
      <c r="AG1422"/>
      <c r="AH1422"/>
      <c r="AI1422"/>
      <c r="AJ1422"/>
      <c r="AK1422"/>
    </row>
    <row r="1423" spans="1:37" x14ac:dyDescent="0.25">
      <c r="A1423" s="131"/>
      <c r="B1423" s="131"/>
      <c r="C1423" s="131"/>
      <c r="D1423" s="131"/>
      <c r="E1423" s="131"/>
      <c r="F1423" s="131"/>
      <c r="G1423" s="131"/>
      <c r="H1423" s="131"/>
      <c r="I1423" s="131"/>
      <c r="J1423" s="131"/>
      <c r="K1423" s="131"/>
      <c r="L1423" s="131"/>
      <c r="M1423" s="131"/>
      <c r="N1423" s="131"/>
      <c r="O1423" s="131"/>
      <c r="P1423" s="131"/>
      <c r="Q1423" s="170"/>
      <c r="R1423" s="170"/>
      <c r="S1423" s="170"/>
      <c r="T1423" s="170"/>
      <c r="U1423" s="170"/>
      <c r="V1423" s="170"/>
      <c r="W1423" s="170"/>
      <c r="X1423" s="131"/>
      <c r="Y1423"/>
      <c r="AB1423"/>
      <c r="AC1423"/>
      <c r="AD1423"/>
      <c r="AE1423"/>
      <c r="AF1423"/>
      <c r="AG1423"/>
      <c r="AH1423"/>
      <c r="AI1423"/>
      <c r="AJ1423"/>
      <c r="AK1423"/>
    </row>
    <row r="1424" spans="1:37" x14ac:dyDescent="0.25">
      <c r="A1424" s="131"/>
      <c r="B1424" s="131"/>
      <c r="C1424" s="131"/>
      <c r="D1424" s="131"/>
      <c r="E1424" s="131"/>
      <c r="F1424" s="131"/>
      <c r="G1424" s="131"/>
      <c r="H1424" s="131"/>
      <c r="I1424" s="131"/>
      <c r="J1424" s="131"/>
      <c r="K1424" s="131"/>
      <c r="L1424" s="131"/>
      <c r="M1424" s="131"/>
      <c r="N1424" s="131"/>
      <c r="O1424" s="131"/>
      <c r="P1424" s="131"/>
      <c r="Q1424" s="170"/>
      <c r="R1424" s="170"/>
      <c r="S1424" s="170"/>
      <c r="T1424" s="170"/>
      <c r="U1424" s="170"/>
      <c r="V1424" s="170"/>
      <c r="W1424" s="170"/>
      <c r="X1424" s="131"/>
      <c r="Y1424"/>
      <c r="AB1424"/>
      <c r="AC1424"/>
      <c r="AD1424"/>
      <c r="AE1424"/>
      <c r="AF1424"/>
      <c r="AG1424"/>
      <c r="AH1424"/>
      <c r="AI1424"/>
      <c r="AJ1424"/>
      <c r="AK1424"/>
    </row>
    <row r="1425" spans="1:37" x14ac:dyDescent="0.25">
      <c r="A1425" s="131"/>
      <c r="B1425" s="131"/>
      <c r="C1425" s="131"/>
      <c r="D1425" s="131"/>
      <c r="E1425" s="131"/>
      <c r="F1425" s="131"/>
      <c r="G1425" s="131"/>
      <c r="H1425" s="131"/>
      <c r="I1425" s="131"/>
      <c r="J1425" s="131"/>
      <c r="K1425" s="131"/>
      <c r="L1425" s="131"/>
      <c r="M1425" s="131"/>
      <c r="N1425" s="131"/>
      <c r="O1425" s="131"/>
      <c r="P1425" s="131"/>
      <c r="Q1425" s="170"/>
      <c r="R1425" s="170"/>
      <c r="S1425" s="170"/>
      <c r="T1425" s="170"/>
      <c r="U1425" s="170"/>
      <c r="V1425" s="170"/>
      <c r="W1425" s="170"/>
      <c r="X1425" s="131"/>
      <c r="Y1425"/>
      <c r="AB1425"/>
      <c r="AC1425"/>
      <c r="AD1425"/>
      <c r="AE1425"/>
      <c r="AF1425"/>
      <c r="AG1425"/>
      <c r="AH1425"/>
      <c r="AI1425"/>
      <c r="AJ1425"/>
      <c r="AK1425"/>
    </row>
    <row r="1426" spans="1:37" x14ac:dyDescent="0.25">
      <c r="A1426" s="131"/>
      <c r="B1426" s="131"/>
      <c r="C1426" s="131"/>
      <c r="D1426" s="131"/>
      <c r="E1426" s="131"/>
      <c r="F1426" s="131"/>
      <c r="G1426" s="131"/>
      <c r="H1426" s="131"/>
      <c r="I1426" s="131"/>
      <c r="J1426" s="131"/>
      <c r="K1426" s="131"/>
      <c r="L1426" s="131"/>
      <c r="M1426" s="131"/>
      <c r="N1426" s="131"/>
      <c r="O1426" s="131"/>
      <c r="P1426" s="131"/>
      <c r="Q1426" s="170"/>
      <c r="R1426" s="170"/>
      <c r="S1426" s="170"/>
      <c r="T1426" s="170"/>
      <c r="U1426" s="170"/>
      <c r="V1426" s="170"/>
      <c r="W1426" s="170"/>
      <c r="X1426" s="131"/>
      <c r="Y1426"/>
      <c r="AB1426"/>
      <c r="AC1426"/>
      <c r="AD1426"/>
      <c r="AE1426"/>
      <c r="AF1426"/>
      <c r="AG1426"/>
      <c r="AH1426"/>
      <c r="AI1426"/>
      <c r="AJ1426"/>
      <c r="AK1426"/>
    </row>
    <row r="1427" spans="1:37" x14ac:dyDescent="0.25">
      <c r="A1427" s="131"/>
      <c r="B1427" s="131"/>
      <c r="C1427" s="131"/>
      <c r="D1427" s="131"/>
      <c r="E1427" s="131"/>
      <c r="F1427" s="131"/>
      <c r="G1427" s="131"/>
      <c r="H1427" s="131"/>
      <c r="I1427" s="131"/>
      <c r="J1427" s="131"/>
      <c r="K1427" s="131"/>
      <c r="L1427" s="131"/>
      <c r="M1427" s="131"/>
      <c r="N1427" s="131"/>
      <c r="O1427" s="131"/>
      <c r="P1427" s="131"/>
      <c r="Q1427" s="170"/>
      <c r="R1427" s="170"/>
      <c r="S1427" s="170"/>
      <c r="T1427" s="170"/>
      <c r="U1427" s="170"/>
      <c r="V1427" s="170"/>
      <c r="W1427" s="170"/>
      <c r="X1427" s="131"/>
      <c r="Y1427"/>
      <c r="AB1427"/>
      <c r="AC1427"/>
      <c r="AD1427"/>
      <c r="AE1427"/>
      <c r="AF1427"/>
      <c r="AG1427"/>
      <c r="AH1427"/>
      <c r="AI1427"/>
      <c r="AJ1427"/>
      <c r="AK1427"/>
    </row>
    <row r="1428" spans="1:37" x14ac:dyDescent="0.25">
      <c r="A1428" s="131"/>
      <c r="B1428" s="131"/>
      <c r="C1428" s="131"/>
      <c r="D1428" s="131"/>
      <c r="E1428" s="131"/>
      <c r="F1428" s="131"/>
      <c r="G1428" s="131"/>
      <c r="H1428" s="131"/>
      <c r="I1428" s="131"/>
      <c r="J1428" s="131"/>
      <c r="K1428" s="131"/>
      <c r="L1428" s="131"/>
      <c r="M1428" s="131"/>
      <c r="N1428" s="131"/>
      <c r="O1428" s="131"/>
      <c r="P1428" s="131"/>
      <c r="Q1428" s="170"/>
      <c r="R1428" s="170"/>
      <c r="S1428" s="170"/>
      <c r="T1428" s="170"/>
      <c r="U1428" s="170"/>
      <c r="V1428" s="170"/>
      <c r="W1428" s="170"/>
      <c r="X1428" s="131"/>
      <c r="Y1428"/>
      <c r="AB1428"/>
      <c r="AC1428"/>
      <c r="AD1428"/>
      <c r="AE1428"/>
      <c r="AF1428"/>
      <c r="AG1428"/>
      <c r="AH1428"/>
      <c r="AI1428"/>
      <c r="AJ1428"/>
      <c r="AK1428"/>
    </row>
    <row r="1429" spans="1:37" x14ac:dyDescent="0.25">
      <c r="A1429" s="131"/>
      <c r="B1429" s="131"/>
      <c r="C1429" s="131"/>
      <c r="D1429" s="131"/>
      <c r="E1429" s="131"/>
      <c r="F1429" s="131"/>
      <c r="G1429" s="131"/>
      <c r="H1429" s="131"/>
      <c r="I1429" s="131"/>
      <c r="J1429" s="131"/>
      <c r="K1429" s="131"/>
      <c r="L1429" s="131"/>
      <c r="M1429" s="131"/>
      <c r="N1429" s="131"/>
      <c r="O1429" s="131"/>
      <c r="P1429" s="131"/>
      <c r="Q1429" s="170"/>
      <c r="R1429" s="170"/>
      <c r="S1429" s="170"/>
      <c r="T1429" s="170"/>
      <c r="U1429" s="170"/>
      <c r="V1429" s="170"/>
      <c r="W1429" s="170"/>
      <c r="X1429" s="131"/>
      <c r="Y1429"/>
      <c r="AB1429"/>
      <c r="AC1429"/>
      <c r="AD1429"/>
      <c r="AE1429"/>
      <c r="AF1429"/>
      <c r="AG1429"/>
      <c r="AH1429"/>
      <c r="AI1429"/>
      <c r="AJ1429"/>
      <c r="AK1429"/>
    </row>
    <row r="1430" spans="1:37" x14ac:dyDescent="0.25">
      <c r="A1430" s="131"/>
      <c r="B1430" s="131"/>
      <c r="C1430" s="131"/>
      <c r="D1430" s="131"/>
      <c r="E1430" s="131"/>
      <c r="F1430" s="131"/>
      <c r="G1430" s="131"/>
      <c r="H1430" s="131"/>
      <c r="I1430" s="131"/>
      <c r="J1430" s="131"/>
      <c r="K1430" s="131"/>
      <c r="L1430" s="131"/>
      <c r="M1430" s="131"/>
      <c r="N1430" s="131"/>
      <c r="O1430" s="131"/>
      <c r="P1430" s="131"/>
      <c r="Q1430" s="170"/>
      <c r="R1430" s="170"/>
      <c r="S1430" s="170"/>
      <c r="T1430" s="170"/>
      <c r="U1430" s="170"/>
      <c r="V1430" s="170"/>
      <c r="W1430" s="170"/>
      <c r="X1430" s="131"/>
      <c r="Y1430"/>
      <c r="AB1430"/>
      <c r="AC1430"/>
      <c r="AD1430"/>
      <c r="AE1430"/>
      <c r="AF1430"/>
      <c r="AG1430"/>
      <c r="AH1430"/>
      <c r="AI1430"/>
      <c r="AJ1430"/>
      <c r="AK1430"/>
    </row>
    <row r="1431" spans="1:37" x14ac:dyDescent="0.25">
      <c r="A1431" s="131"/>
      <c r="B1431" s="131"/>
      <c r="C1431" s="131"/>
      <c r="D1431" s="131"/>
      <c r="E1431" s="131"/>
      <c r="F1431" s="131"/>
      <c r="G1431" s="131"/>
      <c r="H1431" s="131"/>
      <c r="I1431" s="131"/>
      <c r="J1431" s="131"/>
      <c r="K1431" s="131"/>
      <c r="L1431" s="131"/>
      <c r="M1431" s="131"/>
      <c r="N1431" s="131"/>
      <c r="O1431" s="131"/>
      <c r="P1431" s="131"/>
      <c r="Q1431" s="170"/>
      <c r="R1431" s="170"/>
      <c r="S1431" s="170"/>
      <c r="T1431" s="170"/>
      <c r="U1431" s="170"/>
      <c r="V1431" s="170"/>
      <c r="W1431" s="170"/>
      <c r="X1431" s="131"/>
      <c r="Y1431"/>
      <c r="AB1431"/>
      <c r="AC1431"/>
      <c r="AD1431"/>
      <c r="AE1431"/>
      <c r="AF1431"/>
      <c r="AG1431"/>
      <c r="AH1431"/>
      <c r="AI1431"/>
      <c r="AJ1431"/>
      <c r="AK1431"/>
    </row>
    <row r="1432" spans="1:37" x14ac:dyDescent="0.25">
      <c r="A1432" s="131"/>
      <c r="B1432" s="131"/>
      <c r="C1432" s="131"/>
      <c r="D1432" s="131"/>
      <c r="E1432" s="131"/>
      <c r="F1432" s="131"/>
      <c r="G1432" s="131"/>
      <c r="H1432" s="131"/>
      <c r="I1432" s="131"/>
      <c r="J1432" s="131"/>
      <c r="K1432" s="131"/>
      <c r="L1432" s="131"/>
      <c r="M1432" s="131"/>
      <c r="N1432" s="131"/>
      <c r="O1432" s="131"/>
      <c r="P1432" s="131"/>
      <c r="Q1432" s="170"/>
      <c r="R1432" s="170"/>
      <c r="S1432" s="170"/>
      <c r="T1432" s="170"/>
      <c r="U1432" s="170"/>
      <c r="V1432" s="170"/>
      <c r="W1432" s="170"/>
      <c r="X1432" s="131"/>
      <c r="Y1432"/>
      <c r="AB1432"/>
      <c r="AC1432"/>
      <c r="AD1432"/>
      <c r="AE1432"/>
      <c r="AF1432"/>
      <c r="AG1432"/>
      <c r="AH1432"/>
      <c r="AI1432"/>
      <c r="AJ1432"/>
      <c r="AK1432"/>
    </row>
    <row r="1433" spans="1:37" x14ac:dyDescent="0.25">
      <c r="A1433" s="131"/>
      <c r="B1433" s="131"/>
      <c r="C1433" s="131"/>
      <c r="D1433" s="131"/>
      <c r="E1433" s="131"/>
      <c r="F1433" s="131"/>
      <c r="G1433" s="131"/>
      <c r="H1433" s="131"/>
      <c r="I1433" s="131"/>
      <c r="J1433" s="131"/>
      <c r="K1433" s="131"/>
      <c r="L1433" s="131"/>
      <c r="M1433" s="131"/>
      <c r="N1433" s="131"/>
      <c r="O1433" s="131"/>
      <c r="P1433" s="131"/>
      <c r="Q1433" s="170"/>
      <c r="R1433" s="170"/>
      <c r="S1433" s="170"/>
      <c r="T1433" s="170"/>
      <c r="U1433" s="170"/>
      <c r="V1433" s="170"/>
      <c r="W1433" s="170"/>
      <c r="X1433" s="131"/>
      <c r="Y1433"/>
      <c r="AB1433"/>
      <c r="AC1433"/>
      <c r="AD1433"/>
      <c r="AE1433"/>
      <c r="AF1433"/>
      <c r="AG1433"/>
      <c r="AH1433"/>
      <c r="AI1433"/>
      <c r="AJ1433"/>
      <c r="AK1433"/>
    </row>
    <row r="1434" spans="1:37" x14ac:dyDescent="0.25">
      <c r="A1434" s="131"/>
      <c r="B1434" s="131"/>
      <c r="C1434" s="131"/>
      <c r="D1434" s="131"/>
      <c r="E1434" s="131"/>
      <c r="F1434" s="131"/>
      <c r="G1434" s="131"/>
      <c r="H1434" s="131"/>
      <c r="I1434" s="131"/>
      <c r="J1434" s="131"/>
      <c r="K1434" s="131"/>
      <c r="L1434" s="131"/>
      <c r="M1434" s="131"/>
      <c r="N1434" s="131"/>
      <c r="O1434" s="131"/>
      <c r="P1434" s="131"/>
      <c r="Q1434" s="170"/>
      <c r="R1434" s="170"/>
      <c r="S1434" s="170"/>
      <c r="T1434" s="170"/>
      <c r="U1434" s="170"/>
      <c r="V1434" s="170"/>
      <c r="W1434" s="170"/>
      <c r="X1434" s="131"/>
      <c r="Y1434"/>
      <c r="AB1434"/>
      <c r="AC1434"/>
      <c r="AD1434"/>
      <c r="AE1434"/>
      <c r="AF1434"/>
      <c r="AG1434"/>
      <c r="AH1434"/>
      <c r="AI1434"/>
      <c r="AJ1434"/>
      <c r="AK1434"/>
    </row>
    <row r="1435" spans="1:37" x14ac:dyDescent="0.25">
      <c r="A1435" s="131"/>
      <c r="B1435" s="131"/>
      <c r="C1435" s="131"/>
      <c r="D1435" s="131"/>
      <c r="E1435" s="131"/>
      <c r="F1435" s="131"/>
      <c r="G1435" s="131"/>
      <c r="H1435" s="131"/>
      <c r="I1435" s="131"/>
      <c r="J1435" s="131"/>
      <c r="K1435" s="131"/>
      <c r="L1435" s="131"/>
      <c r="M1435" s="131"/>
      <c r="N1435" s="131"/>
      <c r="O1435" s="131"/>
      <c r="P1435" s="131"/>
      <c r="Q1435" s="170"/>
      <c r="R1435" s="170"/>
      <c r="S1435" s="170"/>
      <c r="T1435" s="170"/>
      <c r="U1435" s="170"/>
      <c r="V1435" s="170"/>
      <c r="W1435" s="170"/>
      <c r="X1435" s="131"/>
      <c r="Y1435"/>
      <c r="AB1435"/>
      <c r="AC1435"/>
      <c r="AD1435"/>
      <c r="AE1435"/>
      <c r="AF1435"/>
      <c r="AG1435"/>
      <c r="AH1435"/>
      <c r="AI1435"/>
      <c r="AJ1435"/>
      <c r="AK1435"/>
    </row>
    <row r="1436" spans="1:37" x14ac:dyDescent="0.25">
      <c r="A1436" s="131"/>
      <c r="B1436" s="131"/>
      <c r="C1436" s="131"/>
      <c r="D1436" s="131"/>
      <c r="E1436" s="131"/>
      <c r="F1436" s="131"/>
      <c r="G1436" s="131"/>
      <c r="H1436" s="131"/>
      <c r="I1436" s="131"/>
      <c r="J1436" s="131"/>
      <c r="K1436" s="131"/>
      <c r="L1436" s="131"/>
      <c r="M1436" s="131"/>
      <c r="N1436" s="131"/>
      <c r="O1436" s="131"/>
      <c r="P1436" s="131"/>
      <c r="Q1436" s="170"/>
      <c r="R1436" s="170"/>
      <c r="S1436" s="170"/>
      <c r="T1436" s="170"/>
      <c r="U1436" s="170"/>
      <c r="V1436" s="170"/>
      <c r="W1436" s="170"/>
      <c r="X1436" s="131"/>
      <c r="Y1436"/>
      <c r="AB1436"/>
      <c r="AC1436"/>
      <c r="AD1436"/>
      <c r="AE1436"/>
      <c r="AF1436"/>
      <c r="AG1436"/>
      <c r="AH1436"/>
      <c r="AI1436"/>
      <c r="AJ1436"/>
      <c r="AK1436"/>
    </row>
    <row r="1437" spans="1:37" x14ac:dyDescent="0.25">
      <c r="A1437" s="131"/>
      <c r="B1437" s="131"/>
      <c r="C1437" s="131"/>
      <c r="D1437" s="131"/>
      <c r="E1437" s="131"/>
      <c r="F1437" s="131"/>
      <c r="G1437" s="131"/>
      <c r="H1437" s="131"/>
      <c r="I1437" s="131"/>
      <c r="J1437" s="131"/>
      <c r="K1437" s="131"/>
      <c r="L1437" s="131"/>
      <c r="M1437" s="131"/>
      <c r="N1437" s="131"/>
      <c r="O1437" s="131"/>
      <c r="P1437" s="131"/>
      <c r="Q1437" s="170"/>
      <c r="R1437" s="170"/>
      <c r="S1437" s="170"/>
      <c r="T1437" s="170"/>
      <c r="U1437" s="170"/>
      <c r="V1437" s="170"/>
      <c r="W1437" s="170"/>
      <c r="X1437" s="131"/>
      <c r="Y1437"/>
      <c r="AB1437"/>
      <c r="AC1437"/>
      <c r="AD1437"/>
      <c r="AE1437"/>
      <c r="AF1437"/>
      <c r="AG1437"/>
      <c r="AH1437"/>
      <c r="AI1437"/>
      <c r="AJ1437"/>
      <c r="AK1437"/>
    </row>
    <row r="1438" spans="1:37" x14ac:dyDescent="0.25">
      <c r="A1438" s="131"/>
      <c r="B1438" s="131"/>
      <c r="C1438" s="131"/>
      <c r="D1438" s="131"/>
      <c r="E1438" s="131"/>
      <c r="F1438" s="131"/>
      <c r="G1438" s="131"/>
      <c r="H1438" s="131"/>
      <c r="I1438" s="131"/>
      <c r="J1438" s="131"/>
      <c r="K1438" s="131"/>
      <c r="L1438" s="131"/>
      <c r="M1438" s="131"/>
      <c r="N1438" s="131"/>
      <c r="O1438" s="131"/>
      <c r="P1438" s="131"/>
      <c r="Q1438" s="170"/>
      <c r="R1438" s="170"/>
      <c r="S1438" s="170"/>
      <c r="T1438" s="170"/>
      <c r="U1438" s="170"/>
      <c r="V1438" s="170"/>
      <c r="W1438" s="170"/>
      <c r="X1438" s="131"/>
      <c r="Y1438"/>
      <c r="AB1438"/>
      <c r="AC1438"/>
      <c r="AD1438"/>
      <c r="AE1438"/>
      <c r="AF1438"/>
      <c r="AG1438"/>
      <c r="AH1438"/>
      <c r="AI1438"/>
      <c r="AJ1438"/>
      <c r="AK1438"/>
    </row>
    <row r="1439" spans="1:37" x14ac:dyDescent="0.25">
      <c r="A1439" s="131"/>
      <c r="B1439" s="131"/>
      <c r="C1439" s="131"/>
      <c r="D1439" s="131"/>
      <c r="E1439" s="131"/>
      <c r="F1439" s="131"/>
      <c r="G1439" s="131"/>
      <c r="H1439" s="131"/>
      <c r="I1439" s="131"/>
      <c r="J1439" s="131"/>
      <c r="K1439" s="131"/>
      <c r="L1439" s="131"/>
      <c r="M1439" s="131"/>
      <c r="N1439" s="131"/>
      <c r="O1439" s="131"/>
      <c r="P1439" s="131"/>
      <c r="Q1439" s="170"/>
      <c r="R1439" s="170"/>
      <c r="S1439" s="170"/>
      <c r="T1439" s="170"/>
      <c r="U1439" s="170"/>
      <c r="V1439" s="170"/>
      <c r="W1439" s="170"/>
      <c r="X1439" s="131"/>
      <c r="Y1439"/>
      <c r="AB1439"/>
      <c r="AC1439"/>
      <c r="AD1439"/>
      <c r="AE1439"/>
      <c r="AF1439"/>
      <c r="AG1439"/>
      <c r="AH1439"/>
      <c r="AI1439"/>
      <c r="AJ1439"/>
      <c r="AK1439"/>
    </row>
    <row r="1440" spans="1:37" x14ac:dyDescent="0.25">
      <c r="A1440" s="131"/>
      <c r="B1440" s="131"/>
      <c r="C1440" s="131"/>
      <c r="D1440" s="131"/>
      <c r="E1440" s="131"/>
      <c r="F1440" s="131"/>
      <c r="G1440" s="131"/>
      <c r="H1440" s="131"/>
      <c r="I1440" s="131"/>
      <c r="J1440" s="131"/>
      <c r="K1440" s="131"/>
      <c r="L1440" s="131"/>
      <c r="M1440" s="131"/>
      <c r="N1440" s="131"/>
      <c r="O1440" s="131"/>
      <c r="P1440" s="131"/>
      <c r="Q1440" s="170"/>
      <c r="R1440" s="170"/>
      <c r="S1440" s="170"/>
      <c r="T1440" s="170"/>
      <c r="U1440" s="170"/>
      <c r="V1440" s="170"/>
      <c r="W1440" s="170"/>
      <c r="X1440" s="131"/>
      <c r="Y1440"/>
      <c r="AB1440"/>
      <c r="AC1440"/>
      <c r="AD1440"/>
      <c r="AE1440"/>
      <c r="AF1440"/>
      <c r="AG1440"/>
      <c r="AH1440"/>
      <c r="AI1440"/>
      <c r="AJ1440"/>
      <c r="AK1440"/>
    </row>
    <row r="1441" spans="1:37" x14ac:dyDescent="0.25">
      <c r="A1441" s="131"/>
      <c r="B1441" s="131"/>
      <c r="C1441" s="131"/>
      <c r="D1441" s="131"/>
      <c r="E1441" s="131"/>
      <c r="F1441" s="131"/>
      <c r="G1441" s="131"/>
      <c r="H1441" s="131"/>
      <c r="I1441" s="131"/>
      <c r="J1441" s="131"/>
      <c r="K1441" s="131"/>
      <c r="L1441" s="131"/>
      <c r="M1441" s="131"/>
      <c r="N1441" s="131"/>
      <c r="O1441" s="131"/>
      <c r="P1441" s="131"/>
      <c r="Q1441" s="170"/>
      <c r="R1441" s="170"/>
      <c r="S1441" s="170"/>
      <c r="T1441" s="170"/>
      <c r="U1441" s="170"/>
      <c r="V1441" s="170"/>
      <c r="W1441" s="170"/>
      <c r="X1441" s="131"/>
      <c r="Y1441"/>
      <c r="AB1441"/>
      <c r="AC1441"/>
      <c r="AD1441"/>
      <c r="AE1441"/>
      <c r="AF1441"/>
      <c r="AG1441"/>
      <c r="AH1441"/>
      <c r="AI1441"/>
      <c r="AJ1441"/>
      <c r="AK1441"/>
    </row>
    <row r="1442" spans="1:37" x14ac:dyDescent="0.25">
      <c r="A1442" s="131"/>
      <c r="B1442" s="131"/>
      <c r="C1442" s="131"/>
      <c r="D1442" s="131"/>
      <c r="E1442" s="131"/>
      <c r="F1442" s="131"/>
      <c r="G1442" s="131"/>
      <c r="H1442" s="131"/>
      <c r="I1442" s="131"/>
      <c r="J1442" s="131"/>
      <c r="K1442" s="131"/>
      <c r="L1442" s="131"/>
      <c r="M1442" s="131"/>
      <c r="N1442" s="131"/>
      <c r="O1442" s="131"/>
      <c r="P1442" s="131"/>
      <c r="Q1442" s="170"/>
      <c r="R1442" s="170"/>
      <c r="S1442" s="170"/>
      <c r="T1442" s="170"/>
      <c r="U1442" s="170"/>
      <c r="V1442" s="170"/>
      <c r="W1442" s="170"/>
      <c r="X1442" s="131"/>
      <c r="Y1442"/>
      <c r="AB1442"/>
      <c r="AC1442"/>
      <c r="AD1442"/>
      <c r="AE1442"/>
      <c r="AF1442"/>
      <c r="AG1442"/>
      <c r="AH1442"/>
      <c r="AI1442"/>
      <c r="AJ1442"/>
      <c r="AK1442"/>
    </row>
    <row r="1443" spans="1:37" x14ac:dyDescent="0.25">
      <c r="A1443" s="131"/>
      <c r="B1443" s="131"/>
      <c r="C1443" s="131"/>
      <c r="D1443" s="131"/>
      <c r="E1443" s="131"/>
      <c r="F1443" s="131"/>
      <c r="G1443" s="131"/>
      <c r="H1443" s="131"/>
      <c r="I1443" s="131"/>
      <c r="J1443" s="131"/>
      <c r="K1443" s="131"/>
      <c r="L1443" s="131"/>
      <c r="M1443" s="131"/>
      <c r="N1443" s="131"/>
      <c r="O1443" s="131"/>
      <c r="P1443" s="131"/>
      <c r="Q1443" s="170"/>
      <c r="R1443" s="170"/>
      <c r="S1443" s="170"/>
      <c r="T1443" s="170"/>
      <c r="U1443" s="170"/>
      <c r="V1443" s="170"/>
      <c r="W1443" s="170"/>
      <c r="X1443" s="131"/>
      <c r="Y1443"/>
      <c r="AB1443"/>
      <c r="AC1443"/>
      <c r="AD1443"/>
      <c r="AE1443"/>
      <c r="AF1443"/>
      <c r="AG1443"/>
      <c r="AH1443"/>
      <c r="AI1443"/>
      <c r="AJ1443"/>
      <c r="AK1443"/>
    </row>
    <row r="1444" spans="1:37" x14ac:dyDescent="0.25">
      <c r="A1444" s="131"/>
      <c r="B1444" s="131"/>
      <c r="C1444" s="131"/>
      <c r="D1444" s="131"/>
      <c r="E1444" s="131"/>
      <c r="F1444" s="131"/>
      <c r="G1444" s="131"/>
      <c r="H1444" s="131"/>
      <c r="I1444" s="131"/>
      <c r="J1444" s="131"/>
      <c r="K1444" s="131"/>
      <c r="L1444" s="131"/>
      <c r="M1444" s="131"/>
      <c r="N1444" s="131"/>
      <c r="O1444" s="131"/>
      <c r="P1444" s="131"/>
      <c r="Q1444" s="170"/>
      <c r="R1444" s="170"/>
      <c r="S1444" s="170"/>
      <c r="T1444" s="170"/>
      <c r="U1444" s="170"/>
      <c r="V1444" s="170"/>
      <c r="W1444" s="170"/>
      <c r="X1444" s="131"/>
      <c r="Y1444"/>
      <c r="AB1444"/>
      <c r="AC1444"/>
      <c r="AD1444"/>
      <c r="AE1444"/>
      <c r="AF1444"/>
      <c r="AG1444"/>
      <c r="AH1444"/>
      <c r="AI1444"/>
      <c r="AJ1444"/>
      <c r="AK1444"/>
    </row>
    <row r="1445" spans="1:37" x14ac:dyDescent="0.25">
      <c r="A1445" s="131"/>
      <c r="B1445" s="131"/>
      <c r="C1445" s="131"/>
      <c r="D1445" s="131"/>
      <c r="E1445" s="131"/>
      <c r="F1445" s="131"/>
      <c r="G1445" s="131"/>
      <c r="H1445" s="131"/>
      <c r="I1445" s="131"/>
      <c r="J1445" s="131"/>
      <c r="K1445" s="131"/>
      <c r="L1445" s="131"/>
      <c r="M1445" s="131"/>
      <c r="N1445" s="131"/>
      <c r="O1445" s="131"/>
      <c r="P1445" s="131"/>
      <c r="Q1445" s="170"/>
      <c r="R1445" s="170"/>
      <c r="S1445" s="170"/>
      <c r="T1445" s="170"/>
      <c r="U1445" s="170"/>
      <c r="V1445" s="170"/>
      <c r="W1445" s="170"/>
      <c r="X1445" s="131"/>
      <c r="Y1445"/>
      <c r="AB1445"/>
      <c r="AC1445"/>
      <c r="AD1445"/>
      <c r="AE1445"/>
      <c r="AF1445"/>
      <c r="AG1445"/>
      <c r="AH1445"/>
      <c r="AI1445"/>
      <c r="AJ1445"/>
      <c r="AK1445"/>
    </row>
    <row r="1446" spans="1:37" x14ac:dyDescent="0.25">
      <c r="A1446" s="131"/>
      <c r="B1446" s="131"/>
      <c r="C1446" s="131"/>
      <c r="D1446" s="131"/>
      <c r="E1446" s="131"/>
      <c r="F1446" s="131"/>
      <c r="G1446" s="131"/>
      <c r="H1446" s="131"/>
      <c r="I1446" s="131"/>
      <c r="J1446" s="131"/>
      <c r="K1446" s="131"/>
      <c r="L1446" s="131"/>
      <c r="M1446" s="131"/>
      <c r="N1446" s="131"/>
      <c r="O1446" s="131"/>
      <c r="P1446" s="131"/>
      <c r="Q1446" s="170"/>
      <c r="R1446" s="170"/>
      <c r="S1446" s="170"/>
      <c r="T1446" s="170"/>
      <c r="U1446" s="170"/>
      <c r="V1446" s="170"/>
      <c r="W1446" s="170"/>
      <c r="X1446" s="131"/>
      <c r="Y1446"/>
      <c r="AB1446"/>
      <c r="AC1446"/>
      <c r="AD1446"/>
      <c r="AE1446"/>
      <c r="AF1446"/>
      <c r="AG1446"/>
      <c r="AH1446"/>
      <c r="AI1446"/>
      <c r="AJ1446"/>
      <c r="AK1446"/>
    </row>
    <row r="1447" spans="1:37" x14ac:dyDescent="0.25">
      <c r="A1447" s="131"/>
      <c r="B1447" s="131"/>
      <c r="C1447" s="131"/>
      <c r="D1447" s="131"/>
      <c r="E1447" s="131"/>
      <c r="F1447" s="131"/>
      <c r="G1447" s="131"/>
      <c r="H1447" s="131"/>
      <c r="I1447" s="131"/>
      <c r="J1447" s="131"/>
      <c r="K1447" s="131"/>
      <c r="L1447" s="131"/>
      <c r="M1447" s="131"/>
      <c r="N1447" s="131"/>
      <c r="O1447" s="131"/>
      <c r="P1447" s="131"/>
      <c r="Q1447" s="170"/>
      <c r="R1447" s="170"/>
      <c r="S1447" s="170"/>
      <c r="T1447" s="170"/>
      <c r="U1447" s="170"/>
      <c r="V1447" s="170"/>
      <c r="W1447" s="170"/>
      <c r="X1447" s="131"/>
      <c r="Y1447"/>
      <c r="AB1447"/>
      <c r="AC1447"/>
      <c r="AD1447"/>
      <c r="AE1447"/>
      <c r="AF1447"/>
      <c r="AG1447"/>
      <c r="AH1447"/>
      <c r="AI1447"/>
      <c r="AJ1447"/>
      <c r="AK1447"/>
    </row>
    <row r="1448" spans="1:37" x14ac:dyDescent="0.25">
      <c r="A1448" s="131"/>
      <c r="B1448" s="131"/>
      <c r="C1448" s="131"/>
      <c r="D1448" s="131"/>
      <c r="E1448" s="131"/>
      <c r="F1448" s="131"/>
      <c r="G1448" s="131"/>
      <c r="H1448" s="131"/>
      <c r="I1448" s="131"/>
      <c r="J1448" s="131"/>
      <c r="K1448" s="131"/>
      <c r="L1448" s="131"/>
      <c r="M1448" s="131"/>
      <c r="N1448" s="131"/>
      <c r="O1448" s="131"/>
      <c r="P1448" s="131"/>
      <c r="Q1448" s="170"/>
      <c r="R1448" s="170"/>
      <c r="S1448" s="170"/>
      <c r="T1448" s="170"/>
      <c r="U1448" s="170"/>
      <c r="V1448" s="170"/>
      <c r="W1448" s="170"/>
      <c r="X1448" s="131"/>
      <c r="Y1448"/>
      <c r="AB1448"/>
      <c r="AC1448"/>
      <c r="AD1448"/>
      <c r="AE1448"/>
      <c r="AF1448"/>
      <c r="AG1448"/>
      <c r="AH1448"/>
      <c r="AI1448"/>
      <c r="AJ1448"/>
      <c r="AK1448"/>
    </row>
    <row r="1449" spans="1:37" x14ac:dyDescent="0.25">
      <c r="A1449" s="131"/>
      <c r="B1449" s="131"/>
      <c r="C1449" s="131"/>
      <c r="D1449" s="131"/>
      <c r="E1449" s="131"/>
      <c r="F1449" s="131"/>
      <c r="G1449" s="131"/>
      <c r="H1449" s="131"/>
      <c r="I1449" s="131"/>
      <c r="J1449" s="131"/>
      <c r="K1449" s="131"/>
      <c r="L1449" s="131"/>
      <c r="M1449" s="131"/>
      <c r="N1449" s="131"/>
      <c r="O1449" s="131"/>
      <c r="P1449" s="131"/>
      <c r="Q1449" s="170"/>
      <c r="R1449" s="170"/>
      <c r="S1449" s="170"/>
      <c r="T1449" s="170"/>
      <c r="U1449" s="170"/>
      <c r="V1449" s="170"/>
      <c r="W1449" s="170"/>
      <c r="X1449" s="131"/>
      <c r="Y1449"/>
      <c r="AB1449"/>
      <c r="AC1449"/>
      <c r="AD1449"/>
      <c r="AE1449"/>
      <c r="AF1449"/>
      <c r="AG1449"/>
      <c r="AH1449"/>
      <c r="AI1449"/>
      <c r="AJ1449"/>
      <c r="AK1449"/>
    </row>
    <row r="1450" spans="1:37" x14ac:dyDescent="0.25">
      <c r="A1450" s="131"/>
      <c r="B1450" s="131"/>
      <c r="C1450" s="131"/>
      <c r="D1450" s="131"/>
      <c r="E1450" s="131"/>
      <c r="F1450" s="131"/>
      <c r="G1450" s="131"/>
      <c r="H1450" s="131"/>
      <c r="I1450" s="131"/>
      <c r="J1450" s="131"/>
      <c r="K1450" s="131"/>
      <c r="L1450" s="131"/>
      <c r="M1450" s="131"/>
      <c r="N1450" s="131"/>
      <c r="O1450" s="131"/>
      <c r="P1450" s="131"/>
      <c r="Q1450" s="170"/>
      <c r="R1450" s="170"/>
      <c r="S1450" s="170"/>
      <c r="T1450" s="170"/>
      <c r="U1450" s="170"/>
      <c r="V1450" s="170"/>
      <c r="W1450" s="170"/>
      <c r="X1450" s="131"/>
      <c r="Y1450"/>
      <c r="AB1450"/>
      <c r="AC1450"/>
      <c r="AD1450"/>
      <c r="AE1450"/>
      <c r="AF1450"/>
      <c r="AG1450"/>
      <c r="AH1450"/>
      <c r="AI1450"/>
      <c r="AJ1450"/>
      <c r="AK1450"/>
    </row>
    <row r="1451" spans="1:37" x14ac:dyDescent="0.25">
      <c r="A1451" s="131"/>
      <c r="B1451" s="131"/>
      <c r="C1451" s="131"/>
      <c r="D1451" s="131"/>
      <c r="E1451" s="131"/>
      <c r="F1451" s="131"/>
      <c r="G1451" s="131"/>
      <c r="H1451" s="131"/>
      <c r="I1451" s="131"/>
      <c r="J1451" s="131"/>
      <c r="K1451" s="131"/>
      <c r="L1451" s="131"/>
      <c r="M1451" s="131"/>
      <c r="N1451" s="131"/>
      <c r="O1451" s="131"/>
      <c r="P1451" s="131"/>
      <c r="Q1451" s="170"/>
      <c r="R1451" s="170"/>
      <c r="S1451" s="170"/>
      <c r="T1451" s="170"/>
      <c r="U1451" s="170"/>
      <c r="V1451" s="170"/>
      <c r="W1451" s="170"/>
      <c r="X1451" s="131"/>
      <c r="Y1451"/>
      <c r="AB1451"/>
      <c r="AC1451"/>
      <c r="AD1451"/>
      <c r="AE1451"/>
      <c r="AF1451"/>
      <c r="AG1451"/>
      <c r="AH1451"/>
      <c r="AI1451"/>
      <c r="AJ1451"/>
      <c r="AK1451"/>
    </row>
    <row r="1452" spans="1:37" x14ac:dyDescent="0.25">
      <c r="A1452" s="131"/>
      <c r="B1452" s="131"/>
      <c r="C1452" s="131"/>
      <c r="D1452" s="131"/>
      <c r="E1452" s="131"/>
      <c r="F1452" s="131"/>
      <c r="G1452" s="131"/>
      <c r="H1452" s="131"/>
      <c r="I1452" s="131"/>
      <c r="J1452" s="131"/>
      <c r="K1452" s="131"/>
      <c r="L1452" s="131"/>
      <c r="M1452" s="131"/>
      <c r="N1452" s="131"/>
      <c r="O1452" s="131"/>
      <c r="P1452" s="131"/>
      <c r="Q1452" s="170"/>
      <c r="R1452" s="170"/>
      <c r="S1452" s="170"/>
      <c r="T1452" s="170"/>
      <c r="U1452" s="170"/>
      <c r="V1452" s="170"/>
      <c r="W1452" s="170"/>
      <c r="X1452" s="131"/>
      <c r="Y1452"/>
      <c r="AB1452"/>
      <c r="AC1452"/>
      <c r="AD1452"/>
      <c r="AE1452"/>
      <c r="AF1452"/>
      <c r="AG1452"/>
      <c r="AH1452"/>
      <c r="AI1452"/>
      <c r="AJ1452"/>
      <c r="AK1452"/>
    </row>
    <row r="1453" spans="1:37" x14ac:dyDescent="0.25">
      <c r="A1453" s="131"/>
      <c r="B1453" s="131"/>
      <c r="C1453" s="131"/>
      <c r="D1453" s="131"/>
      <c r="E1453" s="131"/>
      <c r="F1453" s="131"/>
      <c r="G1453" s="131"/>
      <c r="H1453" s="131"/>
      <c r="I1453" s="131"/>
      <c r="J1453" s="131"/>
      <c r="K1453" s="131"/>
      <c r="L1453" s="131"/>
      <c r="M1453" s="131"/>
      <c r="N1453" s="131"/>
      <c r="O1453" s="131"/>
      <c r="P1453" s="131"/>
      <c r="Q1453" s="170"/>
      <c r="R1453" s="170"/>
      <c r="S1453" s="170"/>
      <c r="T1453" s="170"/>
      <c r="U1453" s="170"/>
      <c r="V1453" s="170"/>
      <c r="W1453" s="170"/>
      <c r="X1453" s="131"/>
      <c r="Y1453"/>
      <c r="AB1453"/>
      <c r="AC1453"/>
      <c r="AD1453"/>
      <c r="AE1453"/>
      <c r="AF1453"/>
      <c r="AG1453"/>
      <c r="AH1453"/>
      <c r="AI1453"/>
      <c r="AJ1453"/>
      <c r="AK1453"/>
    </row>
    <row r="1454" spans="1:37" x14ac:dyDescent="0.25">
      <c r="A1454" s="131"/>
      <c r="B1454" s="131"/>
      <c r="C1454" s="131"/>
      <c r="D1454" s="131"/>
      <c r="E1454" s="131"/>
      <c r="F1454" s="131"/>
      <c r="G1454" s="131"/>
      <c r="H1454" s="131"/>
      <c r="I1454" s="131"/>
      <c r="J1454" s="131"/>
      <c r="K1454" s="131"/>
      <c r="L1454" s="131"/>
      <c r="M1454" s="131"/>
      <c r="N1454" s="131"/>
      <c r="O1454" s="131"/>
      <c r="P1454" s="131"/>
      <c r="Q1454" s="170"/>
      <c r="R1454" s="170"/>
      <c r="S1454" s="170"/>
      <c r="T1454" s="170"/>
      <c r="U1454" s="170"/>
      <c r="V1454" s="170"/>
      <c r="W1454" s="170"/>
      <c r="X1454" s="131"/>
      <c r="Y1454"/>
      <c r="AB1454"/>
      <c r="AC1454"/>
      <c r="AD1454"/>
      <c r="AE1454"/>
      <c r="AF1454"/>
      <c r="AG1454"/>
      <c r="AH1454"/>
      <c r="AI1454"/>
      <c r="AJ1454"/>
      <c r="AK1454"/>
    </row>
    <row r="1455" spans="1:37" x14ac:dyDescent="0.25">
      <c r="A1455" s="131"/>
      <c r="B1455" s="131"/>
      <c r="C1455" s="131"/>
      <c r="D1455" s="131"/>
      <c r="E1455" s="131"/>
      <c r="F1455" s="131"/>
      <c r="G1455" s="131"/>
      <c r="H1455" s="131"/>
      <c r="I1455" s="131"/>
      <c r="J1455" s="131"/>
      <c r="K1455" s="131"/>
      <c r="L1455" s="131"/>
      <c r="M1455" s="131"/>
      <c r="N1455" s="131"/>
      <c r="O1455" s="131"/>
      <c r="P1455" s="131"/>
      <c r="Q1455" s="170"/>
      <c r="R1455" s="170"/>
      <c r="S1455" s="170"/>
      <c r="T1455" s="170"/>
      <c r="U1455" s="170"/>
      <c r="V1455" s="170"/>
      <c r="W1455" s="170"/>
      <c r="X1455" s="131"/>
      <c r="Y1455"/>
      <c r="AB1455"/>
      <c r="AC1455"/>
      <c r="AD1455"/>
      <c r="AE1455"/>
      <c r="AF1455"/>
      <c r="AG1455"/>
      <c r="AH1455"/>
      <c r="AI1455"/>
      <c r="AJ1455"/>
      <c r="AK1455"/>
    </row>
    <row r="1456" spans="1:37" x14ac:dyDescent="0.25">
      <c r="A1456" s="131"/>
      <c r="B1456" s="131"/>
      <c r="C1456" s="131"/>
      <c r="D1456" s="131"/>
      <c r="E1456" s="131"/>
      <c r="F1456" s="131"/>
      <c r="G1456" s="131"/>
      <c r="H1456" s="131"/>
      <c r="I1456" s="131"/>
      <c r="J1456" s="131"/>
      <c r="K1456" s="131"/>
      <c r="L1456" s="131"/>
      <c r="M1456" s="131"/>
      <c r="N1456" s="131"/>
      <c r="O1456" s="131"/>
      <c r="P1456" s="131"/>
      <c r="Q1456" s="170"/>
      <c r="R1456" s="170"/>
      <c r="S1456" s="170"/>
      <c r="T1456" s="170"/>
      <c r="U1456" s="170"/>
      <c r="V1456" s="170"/>
      <c r="W1456" s="170"/>
      <c r="X1456" s="131"/>
      <c r="Y1456"/>
      <c r="AB1456"/>
      <c r="AC1456"/>
      <c r="AD1456"/>
      <c r="AE1456"/>
      <c r="AF1456"/>
      <c r="AG1456"/>
      <c r="AH1456"/>
      <c r="AI1456"/>
      <c r="AJ1456"/>
      <c r="AK1456"/>
    </row>
    <row r="1457" spans="1:37" x14ac:dyDescent="0.25">
      <c r="A1457" s="131"/>
      <c r="B1457" s="131"/>
      <c r="C1457" s="131"/>
      <c r="D1457" s="131"/>
      <c r="E1457" s="131"/>
      <c r="F1457" s="131"/>
      <c r="G1457" s="131"/>
      <c r="H1457" s="131"/>
      <c r="I1457" s="131"/>
      <c r="J1457" s="131"/>
      <c r="K1457" s="131"/>
      <c r="L1457" s="131"/>
      <c r="M1457" s="131"/>
      <c r="N1457" s="131"/>
      <c r="O1457" s="131"/>
      <c r="P1457" s="131"/>
      <c r="Q1457" s="170"/>
      <c r="R1457" s="170"/>
      <c r="S1457" s="170"/>
      <c r="T1457" s="170"/>
      <c r="U1457" s="170"/>
      <c r="V1457" s="170"/>
      <c r="W1457" s="170"/>
      <c r="X1457" s="131"/>
      <c r="Y1457"/>
      <c r="AB1457"/>
      <c r="AC1457"/>
      <c r="AD1457"/>
      <c r="AE1457"/>
      <c r="AF1457"/>
      <c r="AG1457"/>
      <c r="AH1457"/>
      <c r="AI1457"/>
      <c r="AJ1457"/>
      <c r="AK1457"/>
    </row>
    <row r="1458" spans="1:37" x14ac:dyDescent="0.25">
      <c r="A1458" s="131"/>
      <c r="B1458" s="131"/>
      <c r="C1458" s="131"/>
      <c r="D1458" s="131"/>
      <c r="E1458" s="131"/>
      <c r="F1458" s="131"/>
      <c r="G1458" s="131"/>
      <c r="H1458" s="131"/>
      <c r="I1458" s="131"/>
      <c r="J1458" s="131"/>
      <c r="K1458" s="131"/>
      <c r="L1458" s="131"/>
      <c r="M1458" s="131"/>
      <c r="N1458" s="131"/>
      <c r="O1458" s="131"/>
      <c r="P1458" s="131"/>
      <c r="Q1458" s="170"/>
      <c r="R1458" s="170"/>
      <c r="S1458" s="170"/>
      <c r="T1458" s="170"/>
      <c r="U1458" s="170"/>
      <c r="V1458" s="170"/>
      <c r="W1458" s="170"/>
      <c r="X1458" s="131"/>
      <c r="Y1458"/>
      <c r="AB1458"/>
      <c r="AC1458"/>
      <c r="AD1458"/>
      <c r="AE1458"/>
      <c r="AF1458"/>
      <c r="AG1458"/>
      <c r="AH1458"/>
      <c r="AI1458"/>
      <c r="AJ1458"/>
      <c r="AK1458"/>
    </row>
    <row r="1459" spans="1:37" x14ac:dyDescent="0.25">
      <c r="A1459" s="131"/>
      <c r="B1459" s="131"/>
      <c r="C1459" s="131"/>
      <c r="D1459" s="131"/>
      <c r="E1459" s="131"/>
      <c r="F1459" s="131"/>
      <c r="G1459" s="131"/>
      <c r="H1459" s="131"/>
      <c r="I1459" s="131"/>
      <c r="J1459" s="131"/>
      <c r="K1459" s="131"/>
      <c r="L1459" s="131"/>
      <c r="M1459" s="131"/>
      <c r="N1459" s="131"/>
      <c r="O1459" s="131"/>
      <c r="P1459" s="131"/>
      <c r="Q1459" s="170"/>
      <c r="R1459" s="170"/>
      <c r="S1459" s="170"/>
      <c r="T1459" s="170"/>
      <c r="U1459" s="170"/>
      <c r="V1459" s="170"/>
      <c r="W1459" s="170"/>
      <c r="X1459" s="131"/>
      <c r="Y1459"/>
      <c r="AB1459"/>
      <c r="AC1459"/>
      <c r="AD1459"/>
      <c r="AE1459"/>
      <c r="AF1459"/>
      <c r="AG1459"/>
      <c r="AH1459"/>
      <c r="AI1459"/>
      <c r="AJ1459"/>
      <c r="AK1459"/>
    </row>
    <row r="1460" spans="1:37" x14ac:dyDescent="0.25">
      <c r="A1460" s="131"/>
      <c r="B1460" s="131"/>
      <c r="C1460" s="131"/>
      <c r="D1460" s="131"/>
      <c r="E1460" s="131"/>
      <c r="F1460" s="131"/>
      <c r="G1460" s="131"/>
      <c r="H1460" s="131"/>
      <c r="I1460" s="131"/>
      <c r="J1460" s="131"/>
      <c r="K1460" s="131"/>
      <c r="L1460" s="131"/>
      <c r="M1460" s="131"/>
      <c r="N1460" s="131"/>
      <c r="O1460" s="131"/>
      <c r="P1460" s="131"/>
      <c r="Q1460" s="170"/>
      <c r="R1460" s="170"/>
      <c r="S1460" s="170"/>
      <c r="T1460" s="170"/>
      <c r="U1460" s="170"/>
      <c r="V1460" s="170"/>
      <c r="W1460" s="170"/>
      <c r="X1460" s="131"/>
      <c r="Y1460"/>
      <c r="AB1460"/>
      <c r="AC1460"/>
      <c r="AD1460"/>
      <c r="AE1460"/>
      <c r="AF1460"/>
      <c r="AG1460"/>
      <c r="AH1460"/>
      <c r="AI1460"/>
      <c r="AJ1460"/>
      <c r="AK1460"/>
    </row>
    <row r="1461" spans="1:37" x14ac:dyDescent="0.25">
      <c r="A1461" s="131"/>
      <c r="B1461" s="131"/>
      <c r="C1461" s="131"/>
      <c r="D1461" s="131"/>
      <c r="E1461" s="131"/>
      <c r="F1461" s="131"/>
      <c r="G1461" s="131"/>
      <c r="H1461" s="131"/>
      <c r="I1461" s="131"/>
      <c r="J1461" s="131"/>
      <c r="K1461" s="131"/>
      <c r="L1461" s="131"/>
      <c r="M1461" s="131"/>
      <c r="N1461" s="131"/>
      <c r="O1461" s="131"/>
      <c r="P1461" s="131"/>
      <c r="Q1461" s="170"/>
      <c r="R1461" s="170"/>
      <c r="S1461" s="170"/>
      <c r="T1461" s="170"/>
      <c r="U1461" s="170"/>
      <c r="V1461" s="170"/>
      <c r="W1461" s="170"/>
      <c r="X1461" s="131"/>
      <c r="Y1461"/>
      <c r="AB1461"/>
      <c r="AC1461"/>
      <c r="AD1461"/>
      <c r="AE1461"/>
      <c r="AF1461"/>
      <c r="AG1461"/>
      <c r="AH1461"/>
      <c r="AI1461"/>
      <c r="AJ1461"/>
      <c r="AK1461"/>
    </row>
    <row r="1462" spans="1:37" x14ac:dyDescent="0.25">
      <c r="A1462" s="131"/>
      <c r="B1462" s="131"/>
      <c r="C1462" s="131"/>
      <c r="D1462" s="131"/>
      <c r="E1462" s="131"/>
      <c r="F1462" s="131"/>
      <c r="G1462" s="131"/>
      <c r="H1462" s="131"/>
      <c r="I1462" s="131"/>
      <c r="J1462" s="131"/>
      <c r="K1462" s="131"/>
      <c r="L1462" s="131"/>
      <c r="M1462" s="131"/>
      <c r="N1462" s="131"/>
      <c r="O1462" s="131"/>
      <c r="P1462" s="131"/>
      <c r="Q1462" s="170"/>
      <c r="R1462" s="170"/>
      <c r="S1462" s="170"/>
      <c r="T1462" s="170"/>
      <c r="U1462" s="170"/>
      <c r="V1462" s="170"/>
      <c r="W1462" s="170"/>
      <c r="X1462" s="131"/>
      <c r="Y1462"/>
      <c r="AB1462"/>
      <c r="AC1462"/>
      <c r="AD1462"/>
      <c r="AE1462"/>
      <c r="AF1462"/>
      <c r="AG1462"/>
      <c r="AH1462"/>
      <c r="AI1462"/>
      <c r="AJ1462"/>
      <c r="AK1462"/>
    </row>
    <row r="1463" spans="1:37" x14ac:dyDescent="0.25">
      <c r="A1463" s="131"/>
      <c r="B1463" s="131"/>
      <c r="C1463" s="131"/>
      <c r="D1463" s="131"/>
      <c r="E1463" s="131"/>
      <c r="F1463" s="131"/>
      <c r="G1463" s="131"/>
      <c r="H1463" s="131"/>
      <c r="I1463" s="131"/>
      <c r="J1463" s="131"/>
      <c r="K1463" s="131"/>
      <c r="L1463" s="131"/>
      <c r="M1463" s="131"/>
      <c r="N1463" s="131"/>
      <c r="O1463" s="131"/>
      <c r="P1463" s="131"/>
      <c r="Q1463" s="170"/>
      <c r="R1463" s="170"/>
      <c r="S1463" s="170"/>
      <c r="T1463" s="170"/>
      <c r="U1463" s="170"/>
      <c r="V1463" s="170"/>
      <c r="W1463" s="170"/>
      <c r="X1463" s="131"/>
      <c r="Y1463"/>
      <c r="AB1463"/>
      <c r="AC1463"/>
      <c r="AD1463"/>
      <c r="AE1463"/>
      <c r="AF1463"/>
      <c r="AG1463"/>
      <c r="AH1463"/>
      <c r="AI1463"/>
      <c r="AJ1463"/>
      <c r="AK1463"/>
    </row>
    <row r="1464" spans="1:37" x14ac:dyDescent="0.25">
      <c r="A1464" s="131"/>
      <c r="B1464" s="131"/>
      <c r="C1464" s="131"/>
      <c r="D1464" s="131"/>
      <c r="E1464" s="131"/>
      <c r="F1464" s="131"/>
      <c r="G1464" s="131"/>
      <c r="H1464" s="131"/>
      <c r="I1464" s="131"/>
      <c r="J1464" s="131"/>
      <c r="K1464" s="131"/>
      <c r="L1464" s="131"/>
      <c r="M1464" s="131"/>
      <c r="N1464" s="131"/>
      <c r="O1464" s="131"/>
      <c r="P1464" s="131"/>
      <c r="Q1464" s="170"/>
      <c r="R1464" s="170"/>
      <c r="S1464" s="170"/>
      <c r="T1464" s="170"/>
      <c r="U1464" s="170"/>
      <c r="V1464" s="170"/>
      <c r="W1464" s="170"/>
      <c r="X1464" s="131"/>
      <c r="Y1464"/>
      <c r="AB1464"/>
      <c r="AC1464"/>
      <c r="AD1464"/>
      <c r="AE1464"/>
      <c r="AF1464"/>
      <c r="AG1464"/>
      <c r="AH1464"/>
      <c r="AI1464"/>
      <c r="AJ1464"/>
      <c r="AK1464"/>
    </row>
    <row r="1465" spans="1:37" x14ac:dyDescent="0.25">
      <c r="A1465" s="131"/>
      <c r="B1465" s="131"/>
      <c r="C1465" s="131"/>
      <c r="D1465" s="131"/>
      <c r="E1465" s="131"/>
      <c r="F1465" s="131"/>
      <c r="G1465" s="131"/>
      <c r="H1465" s="131"/>
      <c r="I1465" s="131"/>
      <c r="J1465" s="131"/>
      <c r="K1465" s="131"/>
      <c r="L1465" s="131"/>
      <c r="M1465" s="131"/>
      <c r="N1465" s="131"/>
      <c r="O1465" s="131"/>
      <c r="P1465" s="131"/>
      <c r="Q1465" s="170"/>
      <c r="R1465" s="170"/>
      <c r="S1465" s="170"/>
      <c r="T1465" s="170"/>
      <c r="U1465" s="170"/>
      <c r="V1465" s="170"/>
      <c r="W1465" s="170"/>
      <c r="X1465" s="131"/>
      <c r="Y1465"/>
      <c r="AB1465"/>
      <c r="AC1465"/>
      <c r="AD1465"/>
      <c r="AE1465"/>
      <c r="AF1465"/>
      <c r="AG1465"/>
      <c r="AH1465"/>
      <c r="AI1465"/>
      <c r="AJ1465"/>
      <c r="AK1465"/>
    </row>
    <row r="1466" spans="1:37" x14ac:dyDescent="0.25">
      <c r="A1466" s="131"/>
      <c r="B1466" s="131"/>
      <c r="C1466" s="131"/>
      <c r="D1466" s="131"/>
      <c r="E1466" s="131"/>
      <c r="F1466" s="131"/>
      <c r="G1466" s="131"/>
      <c r="H1466" s="131"/>
      <c r="I1466" s="131"/>
      <c r="J1466" s="131"/>
      <c r="K1466" s="131"/>
      <c r="L1466" s="131"/>
      <c r="M1466" s="131"/>
      <c r="N1466" s="131"/>
      <c r="O1466" s="131"/>
      <c r="P1466" s="131"/>
      <c r="Q1466" s="170"/>
      <c r="R1466" s="170"/>
      <c r="S1466" s="170"/>
      <c r="T1466" s="170"/>
      <c r="U1466" s="170"/>
      <c r="V1466" s="170"/>
      <c r="W1466" s="170"/>
      <c r="X1466" s="131"/>
      <c r="Y1466"/>
      <c r="AB1466"/>
      <c r="AC1466"/>
      <c r="AD1466"/>
      <c r="AE1466"/>
      <c r="AF1466"/>
      <c r="AG1466"/>
      <c r="AH1466"/>
      <c r="AI1466"/>
      <c r="AJ1466"/>
      <c r="AK1466"/>
    </row>
    <row r="1467" spans="1:37" x14ac:dyDescent="0.25">
      <c r="A1467" s="131"/>
      <c r="B1467" s="131"/>
      <c r="C1467" s="131"/>
      <c r="D1467" s="131"/>
      <c r="E1467" s="131"/>
      <c r="F1467" s="131"/>
      <c r="G1467" s="131"/>
      <c r="H1467" s="131"/>
      <c r="I1467" s="131"/>
      <c r="J1467" s="131"/>
      <c r="K1467" s="131"/>
      <c r="L1467" s="131"/>
      <c r="M1467" s="131"/>
      <c r="N1467" s="131"/>
      <c r="O1467" s="131"/>
      <c r="P1467" s="131"/>
      <c r="Q1467" s="170"/>
      <c r="R1467" s="170"/>
      <c r="S1467" s="170"/>
      <c r="T1467" s="170"/>
      <c r="U1467" s="170"/>
      <c r="V1467" s="170"/>
      <c r="W1467" s="170"/>
      <c r="X1467" s="131"/>
      <c r="Y1467"/>
      <c r="AB1467"/>
      <c r="AC1467"/>
      <c r="AD1467"/>
      <c r="AE1467"/>
      <c r="AF1467"/>
      <c r="AG1467"/>
      <c r="AH1467"/>
      <c r="AI1467"/>
      <c r="AJ1467"/>
      <c r="AK1467"/>
    </row>
    <row r="1468" spans="1:37" x14ac:dyDescent="0.25">
      <c r="A1468" s="131"/>
      <c r="B1468" s="131"/>
      <c r="C1468" s="131"/>
      <c r="D1468" s="131"/>
      <c r="E1468" s="131"/>
      <c r="F1468" s="131"/>
      <c r="G1468" s="131"/>
      <c r="H1468" s="131"/>
      <c r="I1468" s="131"/>
      <c r="J1468" s="131"/>
      <c r="K1468" s="131"/>
      <c r="L1468" s="131"/>
      <c r="M1468" s="131"/>
      <c r="N1468" s="131"/>
      <c r="O1468" s="131"/>
      <c r="P1468" s="131"/>
      <c r="Q1468" s="170"/>
      <c r="R1468" s="170"/>
      <c r="S1468" s="170"/>
      <c r="T1468" s="170"/>
      <c r="U1468" s="170"/>
      <c r="V1468" s="170"/>
      <c r="W1468" s="170"/>
      <c r="X1468" s="131"/>
      <c r="Y1468"/>
      <c r="AB1468"/>
      <c r="AC1468"/>
      <c r="AD1468"/>
      <c r="AE1468"/>
      <c r="AF1468"/>
      <c r="AG1468"/>
      <c r="AH1468"/>
      <c r="AI1468"/>
      <c r="AJ1468"/>
      <c r="AK1468"/>
    </row>
    <row r="1469" spans="1:37" x14ac:dyDescent="0.25">
      <c r="A1469" s="131"/>
      <c r="B1469" s="131"/>
      <c r="C1469" s="131"/>
      <c r="D1469" s="131"/>
      <c r="E1469" s="131"/>
      <c r="F1469" s="131"/>
      <c r="G1469" s="131"/>
      <c r="H1469" s="131"/>
      <c r="I1469" s="131"/>
      <c r="J1469" s="131"/>
      <c r="K1469" s="131"/>
      <c r="L1469" s="131"/>
      <c r="M1469" s="131"/>
      <c r="N1469" s="131"/>
      <c r="O1469" s="131"/>
      <c r="P1469" s="131"/>
      <c r="Q1469" s="170"/>
      <c r="R1469" s="170"/>
      <c r="S1469" s="170"/>
      <c r="T1469" s="170"/>
      <c r="U1469" s="170"/>
      <c r="V1469" s="170"/>
      <c r="W1469" s="170"/>
      <c r="X1469" s="131"/>
      <c r="Y1469"/>
      <c r="AB1469"/>
      <c r="AC1469"/>
      <c r="AD1469"/>
      <c r="AE1469"/>
      <c r="AF1469"/>
      <c r="AG1469"/>
      <c r="AH1469"/>
      <c r="AI1469"/>
      <c r="AJ1469"/>
      <c r="AK1469"/>
    </row>
    <row r="1470" spans="1:37" x14ac:dyDescent="0.25">
      <c r="A1470" s="131"/>
      <c r="B1470" s="131"/>
      <c r="C1470" s="131"/>
      <c r="D1470" s="131"/>
      <c r="E1470" s="131"/>
      <c r="F1470" s="131"/>
      <c r="G1470" s="131"/>
      <c r="H1470" s="131"/>
      <c r="I1470" s="131"/>
      <c r="J1470" s="131"/>
      <c r="K1470" s="131"/>
      <c r="L1470" s="131"/>
      <c r="M1470" s="131"/>
      <c r="N1470" s="131"/>
      <c r="O1470" s="131"/>
      <c r="P1470" s="131"/>
      <c r="Q1470" s="170"/>
      <c r="R1470" s="170"/>
      <c r="S1470" s="170"/>
      <c r="T1470" s="170"/>
      <c r="U1470" s="170"/>
      <c r="V1470" s="170"/>
      <c r="W1470" s="170"/>
      <c r="X1470" s="131"/>
      <c r="Y1470"/>
      <c r="AB1470"/>
      <c r="AC1470"/>
      <c r="AD1470"/>
      <c r="AE1470"/>
      <c r="AF1470"/>
      <c r="AG1470"/>
      <c r="AH1470"/>
      <c r="AI1470"/>
      <c r="AJ1470"/>
      <c r="AK1470"/>
    </row>
    <row r="1471" spans="1:37" x14ac:dyDescent="0.25">
      <c r="A1471" s="131"/>
      <c r="B1471" s="131"/>
      <c r="C1471" s="131"/>
      <c r="D1471" s="131"/>
      <c r="E1471" s="131"/>
      <c r="F1471" s="131"/>
      <c r="G1471" s="131"/>
      <c r="H1471" s="131"/>
      <c r="I1471" s="131"/>
      <c r="J1471" s="131"/>
      <c r="K1471" s="131"/>
      <c r="L1471" s="131"/>
      <c r="M1471" s="131"/>
      <c r="N1471" s="131"/>
      <c r="O1471" s="131"/>
      <c r="P1471" s="131"/>
      <c r="Q1471" s="170"/>
      <c r="R1471" s="170"/>
      <c r="S1471" s="170"/>
      <c r="T1471" s="170"/>
      <c r="U1471" s="170"/>
      <c r="V1471" s="170"/>
      <c r="W1471" s="170"/>
      <c r="X1471" s="131"/>
      <c r="Y1471"/>
      <c r="AB1471"/>
      <c r="AC1471"/>
      <c r="AD1471"/>
      <c r="AE1471"/>
      <c r="AF1471"/>
      <c r="AG1471"/>
      <c r="AH1471"/>
      <c r="AI1471"/>
      <c r="AJ1471"/>
      <c r="AK1471"/>
    </row>
    <row r="1472" spans="1:37" x14ac:dyDescent="0.25">
      <c r="A1472" s="131"/>
      <c r="B1472" s="131"/>
      <c r="C1472" s="131"/>
      <c r="D1472" s="131"/>
      <c r="E1472" s="131"/>
      <c r="F1472" s="131"/>
      <c r="G1472" s="131"/>
      <c r="H1472" s="131"/>
      <c r="I1472" s="131"/>
      <c r="J1472" s="131"/>
      <c r="K1472" s="131"/>
      <c r="L1472" s="131"/>
      <c r="M1472" s="131"/>
      <c r="N1472" s="131"/>
      <c r="O1472" s="131"/>
      <c r="P1472" s="131"/>
      <c r="Q1472" s="170"/>
      <c r="R1472" s="170"/>
      <c r="S1472" s="170"/>
      <c r="T1472" s="170"/>
      <c r="U1472" s="170"/>
      <c r="V1472" s="170"/>
      <c r="W1472" s="170"/>
      <c r="X1472" s="131"/>
      <c r="Y1472"/>
      <c r="AB1472"/>
      <c r="AC1472"/>
      <c r="AD1472"/>
      <c r="AE1472"/>
      <c r="AF1472"/>
      <c r="AG1472"/>
      <c r="AH1472"/>
      <c r="AI1472"/>
      <c r="AJ1472"/>
      <c r="AK1472"/>
    </row>
    <row r="1473" spans="1:37" x14ac:dyDescent="0.25">
      <c r="A1473" s="131"/>
      <c r="B1473" s="131"/>
      <c r="C1473" s="131"/>
      <c r="D1473" s="131"/>
      <c r="E1473" s="131"/>
      <c r="F1473" s="131"/>
      <c r="G1473" s="131"/>
      <c r="H1473" s="131"/>
      <c r="I1473" s="131"/>
      <c r="J1473" s="131"/>
      <c r="K1473" s="131"/>
      <c r="L1473" s="131"/>
      <c r="M1473" s="131"/>
      <c r="N1473" s="131"/>
      <c r="O1473" s="131"/>
      <c r="P1473" s="131"/>
      <c r="Q1473" s="170"/>
      <c r="R1473" s="170"/>
      <c r="S1473" s="170"/>
      <c r="T1473" s="170"/>
      <c r="U1473" s="170"/>
      <c r="V1473" s="170"/>
      <c r="W1473" s="170"/>
      <c r="X1473" s="131"/>
      <c r="Y1473"/>
      <c r="AB1473"/>
      <c r="AC1473"/>
      <c r="AD1473"/>
      <c r="AE1473"/>
      <c r="AF1473"/>
      <c r="AG1473"/>
      <c r="AH1473"/>
      <c r="AI1473"/>
      <c r="AJ1473"/>
      <c r="AK1473"/>
    </row>
    <row r="1474" spans="1:37" x14ac:dyDescent="0.25">
      <c r="A1474" s="131"/>
      <c r="B1474" s="131"/>
      <c r="C1474" s="131"/>
      <c r="D1474" s="131"/>
      <c r="E1474" s="131"/>
      <c r="F1474" s="131"/>
      <c r="G1474" s="131"/>
      <c r="H1474" s="131"/>
      <c r="I1474" s="131"/>
      <c r="J1474" s="131"/>
      <c r="K1474" s="131"/>
      <c r="L1474" s="131"/>
      <c r="M1474" s="131"/>
      <c r="N1474" s="131"/>
      <c r="O1474" s="131"/>
      <c r="P1474" s="131"/>
      <c r="Q1474" s="170"/>
      <c r="R1474" s="170"/>
      <c r="S1474" s="170"/>
      <c r="T1474" s="170"/>
      <c r="U1474" s="170"/>
      <c r="V1474" s="170"/>
      <c r="W1474" s="170"/>
      <c r="X1474" s="131"/>
      <c r="Y1474"/>
      <c r="AB1474"/>
      <c r="AC1474"/>
      <c r="AD1474"/>
      <c r="AE1474"/>
      <c r="AF1474"/>
      <c r="AG1474"/>
      <c r="AH1474"/>
      <c r="AI1474"/>
      <c r="AJ1474"/>
      <c r="AK1474"/>
    </row>
    <row r="1475" spans="1:37" x14ac:dyDescent="0.25">
      <c r="A1475" s="131"/>
      <c r="B1475" s="131"/>
      <c r="C1475" s="131"/>
      <c r="D1475" s="131"/>
      <c r="E1475" s="131"/>
      <c r="F1475" s="131"/>
      <c r="G1475" s="131"/>
      <c r="H1475" s="131"/>
      <c r="I1475" s="131"/>
      <c r="J1475" s="131"/>
      <c r="K1475" s="131"/>
      <c r="L1475" s="131"/>
      <c r="M1475" s="131"/>
      <c r="N1475" s="131"/>
      <c r="O1475" s="131"/>
      <c r="P1475" s="131"/>
      <c r="Q1475" s="170"/>
      <c r="R1475" s="170"/>
      <c r="S1475" s="170"/>
      <c r="T1475" s="170"/>
      <c r="U1475" s="170"/>
      <c r="V1475" s="170"/>
      <c r="W1475" s="170"/>
      <c r="X1475" s="131"/>
      <c r="Y1475"/>
      <c r="AB1475"/>
      <c r="AC1475"/>
      <c r="AD1475"/>
      <c r="AE1475"/>
      <c r="AF1475"/>
      <c r="AG1475"/>
      <c r="AH1475"/>
      <c r="AI1475"/>
      <c r="AJ1475"/>
      <c r="AK1475"/>
    </row>
    <row r="1476" spans="1:37" x14ac:dyDescent="0.25">
      <c r="A1476" s="131"/>
      <c r="B1476" s="131"/>
      <c r="C1476" s="131"/>
      <c r="D1476" s="131"/>
      <c r="E1476" s="131"/>
      <c r="F1476" s="131"/>
      <c r="G1476" s="131"/>
      <c r="H1476" s="131"/>
      <c r="I1476" s="131"/>
      <c r="J1476" s="131"/>
      <c r="K1476" s="131"/>
      <c r="L1476" s="131"/>
      <c r="M1476" s="131"/>
      <c r="N1476" s="131"/>
      <c r="O1476" s="131"/>
      <c r="P1476" s="131"/>
      <c r="Q1476" s="170"/>
      <c r="R1476" s="170"/>
      <c r="S1476" s="170"/>
      <c r="T1476" s="170"/>
      <c r="U1476" s="170"/>
      <c r="V1476" s="170"/>
      <c r="W1476" s="170"/>
      <c r="X1476" s="131"/>
      <c r="Y1476"/>
      <c r="AB1476"/>
      <c r="AC1476"/>
      <c r="AD1476"/>
      <c r="AE1476"/>
      <c r="AF1476"/>
      <c r="AG1476"/>
      <c r="AH1476"/>
      <c r="AI1476"/>
      <c r="AJ1476"/>
      <c r="AK1476"/>
    </row>
    <row r="1477" spans="1:37" x14ac:dyDescent="0.25">
      <c r="A1477" s="131"/>
      <c r="B1477" s="131"/>
      <c r="C1477" s="131"/>
      <c r="D1477" s="131"/>
      <c r="E1477" s="131"/>
      <c r="F1477" s="131"/>
      <c r="G1477" s="131"/>
      <c r="H1477" s="131"/>
      <c r="I1477" s="131"/>
      <c r="J1477" s="131"/>
      <c r="K1477" s="131"/>
      <c r="L1477" s="131"/>
      <c r="M1477" s="131"/>
      <c r="N1477" s="131"/>
      <c r="O1477" s="131"/>
      <c r="P1477" s="131"/>
      <c r="Q1477" s="170"/>
      <c r="R1477" s="170"/>
      <c r="S1477" s="170"/>
      <c r="T1477" s="170"/>
      <c r="U1477" s="170"/>
      <c r="V1477" s="170"/>
      <c r="W1477" s="170"/>
      <c r="X1477" s="131"/>
      <c r="Y1477"/>
      <c r="AB1477"/>
      <c r="AC1477"/>
      <c r="AD1477"/>
      <c r="AE1477"/>
      <c r="AF1477"/>
      <c r="AG1477"/>
      <c r="AH1477"/>
      <c r="AI1477"/>
      <c r="AJ1477"/>
      <c r="AK1477"/>
    </row>
    <row r="1478" spans="1:37" x14ac:dyDescent="0.25">
      <c r="A1478" s="131"/>
      <c r="B1478" s="131"/>
      <c r="C1478" s="131"/>
      <c r="D1478" s="131"/>
      <c r="E1478" s="131"/>
      <c r="F1478" s="131"/>
      <c r="G1478" s="131"/>
      <c r="H1478" s="131"/>
      <c r="I1478" s="131"/>
      <c r="J1478" s="131"/>
      <c r="K1478" s="131"/>
      <c r="L1478" s="131"/>
      <c r="M1478" s="131"/>
      <c r="N1478" s="131"/>
      <c r="O1478" s="131"/>
      <c r="P1478" s="131"/>
      <c r="Q1478" s="170"/>
      <c r="R1478" s="170"/>
      <c r="S1478" s="170"/>
      <c r="T1478" s="170"/>
      <c r="U1478" s="170"/>
      <c r="V1478" s="170"/>
      <c r="W1478" s="170"/>
      <c r="X1478" s="131"/>
      <c r="Y1478"/>
      <c r="AB1478"/>
      <c r="AC1478"/>
      <c r="AD1478"/>
      <c r="AE1478"/>
      <c r="AF1478"/>
      <c r="AG1478"/>
      <c r="AH1478"/>
      <c r="AI1478"/>
      <c r="AJ1478"/>
      <c r="AK1478"/>
    </row>
    <row r="1479" spans="1:37" x14ac:dyDescent="0.25">
      <c r="A1479" s="131"/>
      <c r="B1479" s="131"/>
      <c r="C1479" s="131"/>
      <c r="D1479" s="131"/>
      <c r="E1479" s="131"/>
      <c r="F1479" s="131"/>
      <c r="G1479" s="131"/>
      <c r="H1479" s="131"/>
      <c r="I1479" s="131"/>
      <c r="J1479" s="131"/>
      <c r="K1479" s="131"/>
      <c r="L1479" s="131"/>
      <c r="M1479" s="131"/>
      <c r="N1479" s="131"/>
      <c r="O1479" s="131"/>
      <c r="P1479" s="131"/>
      <c r="Q1479" s="170"/>
      <c r="R1479" s="170"/>
      <c r="S1479" s="170"/>
      <c r="T1479" s="170"/>
      <c r="U1479" s="170"/>
      <c r="V1479" s="170"/>
      <c r="W1479" s="170"/>
      <c r="X1479" s="131"/>
      <c r="Y1479"/>
      <c r="AB1479"/>
      <c r="AC1479"/>
      <c r="AD1479"/>
      <c r="AE1479"/>
      <c r="AF1479"/>
      <c r="AG1479"/>
      <c r="AH1479"/>
      <c r="AI1479"/>
      <c r="AJ1479"/>
      <c r="AK1479"/>
    </row>
    <row r="1480" spans="1:37" x14ac:dyDescent="0.25">
      <c r="A1480" s="131"/>
      <c r="B1480" s="131"/>
      <c r="C1480" s="131"/>
      <c r="D1480" s="131"/>
      <c r="E1480" s="131"/>
      <c r="F1480" s="131"/>
      <c r="G1480" s="131"/>
      <c r="H1480" s="131"/>
      <c r="I1480" s="131"/>
      <c r="J1480" s="131"/>
      <c r="K1480" s="131"/>
      <c r="L1480" s="131"/>
      <c r="M1480" s="131"/>
      <c r="N1480" s="131"/>
      <c r="O1480" s="131"/>
      <c r="P1480" s="131"/>
      <c r="Q1480" s="170"/>
      <c r="R1480" s="170"/>
      <c r="S1480" s="170"/>
      <c r="T1480" s="170"/>
      <c r="U1480" s="170"/>
      <c r="V1480" s="170"/>
      <c r="W1480" s="170"/>
      <c r="X1480" s="131"/>
      <c r="Y1480"/>
      <c r="AB1480"/>
      <c r="AC1480"/>
      <c r="AD1480"/>
      <c r="AE1480"/>
      <c r="AF1480"/>
      <c r="AG1480"/>
      <c r="AH1480"/>
      <c r="AI1480"/>
      <c r="AJ1480"/>
      <c r="AK1480"/>
    </row>
    <row r="1481" spans="1:37" x14ac:dyDescent="0.25">
      <c r="A1481" s="131"/>
      <c r="B1481" s="131"/>
      <c r="C1481" s="131"/>
      <c r="D1481" s="131"/>
      <c r="E1481" s="131"/>
      <c r="F1481" s="131"/>
      <c r="G1481" s="131"/>
      <c r="H1481" s="131"/>
      <c r="I1481" s="131"/>
      <c r="J1481" s="131"/>
      <c r="K1481" s="131"/>
      <c r="L1481" s="131"/>
      <c r="M1481" s="131"/>
      <c r="N1481" s="131"/>
      <c r="O1481" s="131"/>
      <c r="P1481" s="131"/>
      <c r="Q1481" s="170"/>
      <c r="R1481" s="170"/>
      <c r="S1481" s="170"/>
      <c r="T1481" s="170"/>
      <c r="U1481" s="170"/>
      <c r="V1481" s="170"/>
      <c r="W1481" s="170"/>
      <c r="X1481" s="131"/>
      <c r="Y1481"/>
      <c r="AB1481"/>
      <c r="AC1481"/>
      <c r="AD1481"/>
      <c r="AE1481"/>
      <c r="AF1481"/>
      <c r="AG1481"/>
      <c r="AH1481"/>
      <c r="AI1481"/>
      <c r="AJ1481"/>
      <c r="AK1481"/>
    </row>
    <row r="1482" spans="1:37" x14ac:dyDescent="0.25">
      <c r="A1482" s="131"/>
      <c r="B1482" s="131"/>
      <c r="C1482" s="131"/>
      <c r="D1482" s="131"/>
      <c r="E1482" s="131"/>
      <c r="F1482" s="131"/>
      <c r="G1482" s="131"/>
      <c r="H1482" s="131"/>
      <c r="I1482" s="131"/>
      <c r="J1482" s="131"/>
      <c r="K1482" s="131"/>
      <c r="L1482" s="131"/>
      <c r="M1482" s="131"/>
      <c r="N1482" s="131"/>
      <c r="O1482" s="131"/>
      <c r="P1482" s="131"/>
      <c r="Q1482" s="170"/>
      <c r="R1482" s="170"/>
      <c r="S1482" s="170"/>
      <c r="T1482" s="170"/>
      <c r="U1482" s="170"/>
      <c r="V1482" s="170"/>
      <c r="W1482" s="170"/>
      <c r="X1482" s="131"/>
      <c r="Y1482"/>
      <c r="AB1482"/>
      <c r="AC1482"/>
      <c r="AD1482"/>
      <c r="AE1482"/>
      <c r="AF1482"/>
      <c r="AG1482"/>
      <c r="AH1482"/>
      <c r="AI1482"/>
      <c r="AJ1482"/>
      <c r="AK1482"/>
    </row>
    <row r="1483" spans="1:37" x14ac:dyDescent="0.25">
      <c r="A1483" s="131"/>
      <c r="B1483" s="131"/>
      <c r="C1483" s="131"/>
      <c r="D1483" s="131"/>
      <c r="E1483" s="131"/>
      <c r="F1483" s="131"/>
      <c r="G1483" s="131"/>
      <c r="H1483" s="131"/>
      <c r="I1483" s="131"/>
      <c r="J1483" s="131"/>
      <c r="K1483" s="131"/>
      <c r="L1483" s="131"/>
      <c r="M1483" s="131"/>
      <c r="N1483" s="131"/>
      <c r="O1483" s="131"/>
      <c r="P1483" s="131"/>
      <c r="Q1483" s="170"/>
      <c r="R1483" s="170"/>
      <c r="S1483" s="170"/>
      <c r="T1483" s="170"/>
      <c r="U1483" s="170"/>
      <c r="V1483" s="170"/>
      <c r="W1483" s="170"/>
      <c r="X1483" s="131"/>
      <c r="Y1483"/>
      <c r="AB1483"/>
      <c r="AC1483"/>
      <c r="AD1483"/>
      <c r="AE1483"/>
      <c r="AF1483"/>
      <c r="AG1483"/>
      <c r="AH1483"/>
      <c r="AI1483"/>
      <c r="AJ1483"/>
      <c r="AK1483"/>
    </row>
    <row r="1484" spans="1:37" x14ac:dyDescent="0.25">
      <c r="A1484" s="131"/>
      <c r="B1484" s="131"/>
      <c r="C1484" s="131"/>
      <c r="D1484" s="131"/>
      <c r="E1484" s="131"/>
      <c r="F1484" s="131"/>
      <c r="G1484" s="131"/>
      <c r="H1484" s="131"/>
      <c r="I1484" s="131"/>
      <c r="J1484" s="131"/>
      <c r="K1484" s="131"/>
      <c r="L1484" s="131"/>
      <c r="M1484" s="131"/>
      <c r="N1484" s="131"/>
      <c r="O1484" s="131"/>
      <c r="P1484" s="131"/>
      <c r="Q1484" s="170"/>
      <c r="R1484" s="170"/>
      <c r="S1484" s="170"/>
      <c r="T1484" s="170"/>
      <c r="U1484" s="170"/>
      <c r="V1484" s="170"/>
      <c r="W1484" s="170"/>
      <c r="X1484" s="131"/>
      <c r="Y1484"/>
      <c r="AB1484"/>
      <c r="AC1484"/>
      <c r="AD1484"/>
      <c r="AE1484"/>
      <c r="AF1484"/>
      <c r="AG1484"/>
      <c r="AH1484"/>
      <c r="AI1484"/>
      <c r="AJ1484"/>
      <c r="AK1484"/>
    </row>
    <row r="1485" spans="1:37" x14ac:dyDescent="0.25">
      <c r="A1485" s="131"/>
      <c r="B1485" s="131"/>
      <c r="C1485" s="131"/>
      <c r="D1485" s="131"/>
      <c r="E1485" s="131"/>
      <c r="F1485" s="131"/>
      <c r="G1485" s="131"/>
      <c r="H1485" s="131"/>
      <c r="I1485" s="131"/>
      <c r="J1485" s="131"/>
      <c r="K1485" s="131"/>
      <c r="L1485" s="131"/>
      <c r="M1485" s="131"/>
      <c r="N1485" s="131"/>
      <c r="O1485" s="131"/>
      <c r="P1485" s="131"/>
      <c r="Q1485" s="170"/>
      <c r="R1485" s="170"/>
      <c r="S1485" s="170"/>
      <c r="T1485" s="170"/>
      <c r="U1485" s="170"/>
      <c r="V1485" s="170"/>
      <c r="W1485" s="170"/>
      <c r="X1485" s="131"/>
      <c r="Y1485"/>
      <c r="AB1485"/>
      <c r="AC1485"/>
      <c r="AD1485"/>
      <c r="AE1485"/>
      <c r="AF1485"/>
      <c r="AG1485"/>
      <c r="AH1485"/>
      <c r="AI1485"/>
      <c r="AJ1485"/>
      <c r="AK1485"/>
    </row>
    <row r="1486" spans="1:37" x14ac:dyDescent="0.25">
      <c r="A1486" s="131"/>
      <c r="B1486" s="131"/>
      <c r="C1486" s="131"/>
      <c r="D1486" s="131"/>
      <c r="E1486" s="131"/>
      <c r="F1486" s="131"/>
      <c r="G1486" s="131"/>
      <c r="H1486" s="131"/>
      <c r="I1486" s="131"/>
      <c r="J1486" s="131"/>
      <c r="K1486" s="131"/>
      <c r="L1486" s="131"/>
      <c r="M1486" s="131"/>
      <c r="N1486" s="131"/>
      <c r="O1486" s="131"/>
      <c r="P1486" s="131"/>
      <c r="Q1486" s="170"/>
      <c r="R1486" s="170"/>
      <c r="S1486" s="170"/>
      <c r="T1486" s="170"/>
      <c r="U1486" s="170"/>
      <c r="V1486" s="170"/>
      <c r="W1486" s="170"/>
      <c r="X1486" s="131"/>
      <c r="Y1486"/>
      <c r="AB1486"/>
      <c r="AC1486"/>
      <c r="AD1486"/>
      <c r="AE1486"/>
      <c r="AF1486"/>
      <c r="AG1486"/>
      <c r="AH1486"/>
      <c r="AI1486"/>
      <c r="AJ1486"/>
      <c r="AK1486"/>
    </row>
    <row r="1487" spans="1:37" x14ac:dyDescent="0.25">
      <c r="A1487" s="131"/>
      <c r="B1487" s="131"/>
      <c r="C1487" s="131"/>
      <c r="D1487" s="131"/>
      <c r="E1487" s="131"/>
      <c r="F1487" s="131"/>
      <c r="G1487" s="131"/>
      <c r="H1487" s="131"/>
      <c r="I1487" s="131"/>
      <c r="J1487" s="131"/>
      <c r="K1487" s="131"/>
      <c r="L1487" s="131"/>
      <c r="M1487" s="131"/>
      <c r="N1487" s="131"/>
      <c r="O1487" s="131"/>
      <c r="P1487" s="131"/>
      <c r="Q1487" s="170"/>
      <c r="R1487" s="170"/>
      <c r="S1487" s="170"/>
      <c r="T1487" s="170"/>
      <c r="U1487" s="170"/>
      <c r="V1487" s="170"/>
      <c r="W1487" s="170"/>
      <c r="X1487" s="131"/>
      <c r="Y1487"/>
      <c r="AB1487"/>
      <c r="AC1487"/>
      <c r="AD1487"/>
      <c r="AE1487"/>
      <c r="AF1487"/>
      <c r="AG1487"/>
      <c r="AH1487"/>
      <c r="AI1487"/>
      <c r="AJ1487"/>
      <c r="AK1487"/>
    </row>
    <row r="1488" spans="1:37" x14ac:dyDescent="0.25">
      <c r="A1488" s="131"/>
      <c r="B1488" s="131"/>
      <c r="C1488" s="131"/>
      <c r="D1488" s="131"/>
      <c r="E1488" s="131"/>
      <c r="F1488" s="131"/>
      <c r="G1488" s="131"/>
      <c r="H1488" s="131"/>
      <c r="I1488" s="131"/>
      <c r="J1488" s="131"/>
      <c r="K1488" s="131"/>
      <c r="L1488" s="131"/>
      <c r="M1488" s="131"/>
      <c r="N1488" s="131"/>
      <c r="O1488" s="131"/>
      <c r="P1488" s="131"/>
      <c r="Q1488" s="170"/>
      <c r="R1488" s="170"/>
      <c r="S1488" s="170"/>
      <c r="T1488" s="170"/>
      <c r="U1488" s="170"/>
      <c r="V1488" s="170"/>
      <c r="W1488" s="170"/>
      <c r="X1488" s="131"/>
      <c r="Y1488"/>
      <c r="AB1488"/>
      <c r="AC1488"/>
      <c r="AD1488"/>
      <c r="AE1488"/>
      <c r="AF1488"/>
      <c r="AG1488"/>
      <c r="AH1488"/>
      <c r="AI1488"/>
      <c r="AJ1488"/>
      <c r="AK1488"/>
    </row>
    <row r="1489" spans="1:37" x14ac:dyDescent="0.25">
      <c r="A1489" s="131"/>
      <c r="B1489" s="131"/>
      <c r="C1489" s="131"/>
      <c r="D1489" s="131"/>
      <c r="E1489" s="131"/>
      <c r="F1489" s="131"/>
      <c r="G1489" s="131"/>
      <c r="H1489" s="131"/>
      <c r="I1489" s="131"/>
      <c r="J1489" s="131"/>
      <c r="K1489" s="131"/>
      <c r="L1489" s="131"/>
      <c r="M1489" s="131"/>
      <c r="N1489" s="131"/>
      <c r="O1489" s="131"/>
      <c r="P1489" s="131"/>
      <c r="Q1489" s="170"/>
      <c r="R1489" s="170"/>
      <c r="S1489" s="170"/>
      <c r="T1489" s="170"/>
      <c r="U1489" s="170"/>
      <c r="V1489" s="170"/>
      <c r="W1489" s="170"/>
      <c r="X1489" s="131"/>
      <c r="Y1489"/>
      <c r="AB1489"/>
      <c r="AC1489"/>
      <c r="AD1489"/>
      <c r="AE1489"/>
      <c r="AF1489"/>
      <c r="AG1489"/>
      <c r="AH1489"/>
      <c r="AI1489"/>
      <c r="AJ1489"/>
      <c r="AK1489"/>
    </row>
    <row r="1490" spans="1:37" x14ac:dyDescent="0.25">
      <c r="A1490" s="131"/>
      <c r="B1490" s="131"/>
      <c r="C1490" s="131"/>
      <c r="D1490" s="131"/>
      <c r="E1490" s="131"/>
      <c r="F1490" s="131"/>
      <c r="G1490" s="131"/>
      <c r="H1490" s="131"/>
      <c r="I1490" s="131"/>
      <c r="J1490" s="131"/>
      <c r="K1490" s="131"/>
      <c r="L1490" s="131"/>
      <c r="M1490" s="131"/>
      <c r="N1490" s="131"/>
      <c r="O1490" s="131"/>
      <c r="P1490" s="131"/>
      <c r="Q1490" s="170"/>
      <c r="R1490" s="170"/>
      <c r="S1490" s="170"/>
      <c r="T1490" s="170"/>
      <c r="U1490" s="170"/>
      <c r="V1490" s="170"/>
      <c r="W1490" s="170"/>
      <c r="X1490" s="131"/>
      <c r="Y1490"/>
      <c r="AB1490"/>
      <c r="AC1490"/>
      <c r="AD1490"/>
      <c r="AE1490"/>
      <c r="AF1490"/>
      <c r="AG1490"/>
      <c r="AH1490"/>
      <c r="AI1490"/>
      <c r="AJ1490"/>
      <c r="AK1490"/>
    </row>
    <row r="1491" spans="1:37" x14ac:dyDescent="0.25">
      <c r="A1491" s="131"/>
      <c r="B1491" s="131"/>
      <c r="C1491" s="131"/>
      <c r="D1491" s="131"/>
      <c r="E1491" s="131"/>
      <c r="F1491" s="131"/>
      <c r="G1491" s="131"/>
      <c r="H1491" s="131"/>
      <c r="I1491" s="131"/>
      <c r="J1491" s="131"/>
      <c r="K1491" s="131"/>
      <c r="L1491" s="131"/>
      <c r="M1491" s="131"/>
      <c r="N1491" s="131"/>
      <c r="O1491" s="131"/>
      <c r="P1491" s="131"/>
      <c r="Q1491" s="170"/>
      <c r="R1491" s="170"/>
      <c r="S1491" s="170"/>
      <c r="T1491" s="170"/>
      <c r="U1491" s="170"/>
      <c r="V1491" s="170"/>
      <c r="W1491" s="170"/>
      <c r="X1491" s="131"/>
      <c r="Y1491"/>
      <c r="AB1491"/>
      <c r="AC1491"/>
      <c r="AD1491"/>
      <c r="AE1491"/>
      <c r="AF1491"/>
      <c r="AG1491"/>
      <c r="AH1491"/>
      <c r="AI1491"/>
      <c r="AJ1491"/>
      <c r="AK1491"/>
    </row>
    <row r="1492" spans="1:37" x14ac:dyDescent="0.25">
      <c r="A1492" s="131"/>
      <c r="B1492" s="131"/>
      <c r="C1492" s="131"/>
      <c r="D1492" s="131"/>
      <c r="E1492" s="131"/>
      <c r="F1492" s="131"/>
      <c r="G1492" s="131"/>
      <c r="H1492" s="131"/>
      <c r="I1492" s="131"/>
      <c r="J1492" s="131"/>
      <c r="K1492" s="131"/>
      <c r="L1492" s="131"/>
      <c r="M1492" s="131"/>
      <c r="N1492" s="131"/>
      <c r="O1492" s="131"/>
      <c r="P1492" s="131"/>
      <c r="Q1492" s="170"/>
      <c r="R1492" s="170"/>
      <c r="S1492" s="170"/>
      <c r="T1492" s="170"/>
      <c r="U1492" s="170"/>
      <c r="V1492" s="170"/>
      <c r="W1492" s="170"/>
      <c r="X1492" s="131"/>
      <c r="Y1492"/>
      <c r="AB1492"/>
      <c r="AC1492"/>
      <c r="AD1492"/>
      <c r="AE1492"/>
      <c r="AF1492"/>
      <c r="AG1492"/>
      <c r="AH1492"/>
      <c r="AI1492"/>
      <c r="AJ1492"/>
      <c r="AK1492"/>
    </row>
    <row r="1493" spans="1:37" x14ac:dyDescent="0.25">
      <c r="A1493" s="131"/>
      <c r="B1493" s="131"/>
      <c r="C1493" s="131"/>
      <c r="D1493" s="131"/>
      <c r="E1493" s="131"/>
      <c r="F1493" s="131"/>
      <c r="G1493" s="131"/>
      <c r="H1493" s="131"/>
      <c r="I1493" s="131"/>
      <c r="J1493" s="131"/>
      <c r="K1493" s="131"/>
      <c r="L1493" s="131"/>
      <c r="M1493" s="131"/>
      <c r="N1493" s="131"/>
      <c r="O1493" s="131"/>
      <c r="P1493" s="131"/>
      <c r="Q1493" s="170"/>
      <c r="R1493" s="170"/>
      <c r="S1493" s="170"/>
      <c r="T1493" s="170"/>
      <c r="U1493" s="170"/>
      <c r="V1493" s="170"/>
      <c r="W1493" s="170"/>
      <c r="X1493" s="131"/>
      <c r="Y1493"/>
      <c r="AB1493"/>
      <c r="AC1493"/>
      <c r="AD1493"/>
      <c r="AE1493"/>
      <c r="AF1493"/>
      <c r="AG1493"/>
      <c r="AH1493"/>
      <c r="AI1493"/>
      <c r="AJ1493"/>
      <c r="AK1493"/>
    </row>
    <row r="1494" spans="1:37" x14ac:dyDescent="0.25">
      <c r="A1494" s="131"/>
      <c r="B1494" s="131"/>
      <c r="C1494" s="131"/>
      <c r="D1494" s="131"/>
      <c r="E1494" s="131"/>
      <c r="F1494" s="131"/>
      <c r="G1494" s="131"/>
      <c r="H1494" s="131"/>
      <c r="I1494" s="131"/>
      <c r="J1494" s="131"/>
      <c r="K1494" s="131"/>
      <c r="L1494" s="131"/>
      <c r="M1494" s="131"/>
      <c r="N1494" s="131"/>
      <c r="O1494" s="131"/>
      <c r="P1494" s="131"/>
      <c r="Q1494" s="170"/>
      <c r="R1494" s="170"/>
      <c r="S1494" s="170"/>
      <c r="T1494" s="170"/>
      <c r="U1494" s="170"/>
      <c r="V1494" s="170"/>
      <c r="W1494" s="170"/>
      <c r="X1494" s="131"/>
      <c r="Y1494"/>
      <c r="AB1494"/>
      <c r="AC1494"/>
      <c r="AD1494"/>
      <c r="AE1494"/>
      <c r="AF1494"/>
      <c r="AG1494"/>
      <c r="AH1494"/>
      <c r="AI1494"/>
      <c r="AJ1494"/>
      <c r="AK1494"/>
    </row>
    <row r="1495" spans="1:37" x14ac:dyDescent="0.25">
      <c r="A1495" s="131"/>
      <c r="B1495" s="131"/>
      <c r="C1495" s="131"/>
      <c r="D1495" s="131"/>
      <c r="E1495" s="131"/>
      <c r="F1495" s="131"/>
      <c r="G1495" s="131"/>
      <c r="H1495" s="131"/>
      <c r="I1495" s="131"/>
      <c r="J1495" s="131"/>
      <c r="K1495" s="131"/>
      <c r="L1495" s="131"/>
      <c r="M1495" s="131"/>
      <c r="N1495" s="131"/>
      <c r="O1495" s="131"/>
      <c r="P1495" s="131"/>
      <c r="Q1495" s="170"/>
      <c r="R1495" s="170"/>
      <c r="S1495" s="170"/>
      <c r="T1495" s="170"/>
      <c r="U1495" s="170"/>
      <c r="V1495" s="170"/>
      <c r="W1495" s="170"/>
      <c r="X1495" s="131"/>
      <c r="Y1495"/>
      <c r="AB1495"/>
      <c r="AC1495"/>
      <c r="AD1495"/>
      <c r="AE1495"/>
      <c r="AF1495"/>
      <c r="AG1495"/>
      <c r="AH1495"/>
      <c r="AI1495"/>
      <c r="AJ1495"/>
      <c r="AK1495"/>
    </row>
    <row r="1496" spans="1:37" x14ac:dyDescent="0.25">
      <c r="A1496" s="131"/>
      <c r="B1496" s="131"/>
      <c r="C1496" s="131"/>
      <c r="D1496" s="131"/>
      <c r="E1496" s="131"/>
      <c r="F1496" s="131"/>
      <c r="G1496" s="131"/>
      <c r="H1496" s="131"/>
      <c r="I1496" s="131"/>
      <c r="J1496" s="131"/>
      <c r="K1496" s="131"/>
      <c r="L1496" s="131"/>
      <c r="M1496" s="131"/>
      <c r="N1496" s="131"/>
      <c r="O1496" s="131"/>
      <c r="P1496" s="131"/>
      <c r="Q1496" s="170"/>
      <c r="R1496" s="170"/>
      <c r="S1496" s="170"/>
      <c r="T1496" s="170"/>
      <c r="U1496" s="170"/>
      <c r="V1496" s="170"/>
      <c r="W1496" s="170"/>
      <c r="X1496" s="131"/>
      <c r="Y1496"/>
      <c r="AB1496"/>
      <c r="AC1496"/>
      <c r="AD1496"/>
      <c r="AE1496"/>
      <c r="AF1496"/>
      <c r="AG1496"/>
      <c r="AH1496"/>
      <c r="AI1496"/>
      <c r="AJ1496"/>
      <c r="AK1496"/>
    </row>
    <row r="1497" spans="1:37" x14ac:dyDescent="0.25">
      <c r="A1497" s="131"/>
      <c r="B1497" s="131"/>
      <c r="C1497" s="131"/>
      <c r="D1497" s="131"/>
      <c r="E1497" s="131"/>
      <c r="F1497" s="131"/>
      <c r="G1497" s="131"/>
      <c r="H1497" s="131"/>
      <c r="I1497" s="131"/>
      <c r="J1497" s="131"/>
      <c r="K1497" s="131"/>
      <c r="L1497" s="131"/>
      <c r="M1497" s="131"/>
      <c r="N1497" s="131"/>
      <c r="O1497" s="131"/>
      <c r="P1497" s="131"/>
      <c r="Q1497" s="170"/>
      <c r="R1497" s="170"/>
      <c r="S1497" s="170"/>
      <c r="T1497" s="170"/>
      <c r="U1497" s="170"/>
      <c r="V1497" s="170"/>
      <c r="W1497" s="170"/>
      <c r="X1497" s="131"/>
      <c r="Y1497"/>
      <c r="AB1497"/>
      <c r="AC1497"/>
      <c r="AD1497"/>
      <c r="AE1497"/>
      <c r="AF1497"/>
      <c r="AG1497"/>
      <c r="AH1497"/>
      <c r="AI1497"/>
      <c r="AJ1497"/>
      <c r="AK1497"/>
    </row>
    <row r="1498" spans="1:37" x14ac:dyDescent="0.25">
      <c r="A1498" s="131"/>
      <c r="B1498" s="131"/>
      <c r="C1498" s="131"/>
      <c r="D1498" s="131"/>
      <c r="E1498" s="131"/>
      <c r="F1498" s="131"/>
      <c r="G1498" s="131"/>
      <c r="H1498" s="131"/>
      <c r="I1498" s="131"/>
      <c r="J1498" s="131"/>
      <c r="K1498" s="131"/>
      <c r="L1498" s="131"/>
      <c r="M1498" s="131"/>
      <c r="N1498" s="131"/>
      <c r="O1498" s="131"/>
      <c r="P1498" s="131"/>
      <c r="Q1498" s="170"/>
      <c r="R1498" s="170"/>
      <c r="S1498" s="170"/>
      <c r="T1498" s="170"/>
      <c r="U1498" s="170"/>
      <c r="V1498" s="170"/>
      <c r="W1498" s="170"/>
      <c r="X1498" s="131"/>
      <c r="Y1498"/>
      <c r="AB1498"/>
      <c r="AC1498"/>
      <c r="AD1498"/>
      <c r="AE1498"/>
      <c r="AF1498"/>
      <c r="AG1498"/>
      <c r="AH1498"/>
      <c r="AI1498"/>
      <c r="AJ1498"/>
      <c r="AK1498"/>
    </row>
    <row r="1499" spans="1:37" x14ac:dyDescent="0.25">
      <c r="A1499" s="131"/>
      <c r="B1499" s="131"/>
      <c r="C1499" s="131"/>
      <c r="D1499" s="131"/>
      <c r="E1499" s="131"/>
      <c r="F1499" s="131"/>
      <c r="G1499" s="131"/>
      <c r="H1499" s="131"/>
      <c r="I1499" s="131"/>
      <c r="J1499" s="131"/>
      <c r="K1499" s="131"/>
      <c r="L1499" s="131"/>
      <c r="M1499" s="131"/>
      <c r="N1499" s="131"/>
      <c r="O1499" s="131"/>
      <c r="P1499" s="131"/>
      <c r="Q1499" s="170"/>
      <c r="R1499" s="170"/>
      <c r="S1499" s="170"/>
      <c r="T1499" s="170"/>
      <c r="U1499" s="170"/>
      <c r="V1499" s="170"/>
      <c r="W1499" s="170"/>
      <c r="X1499" s="131"/>
      <c r="Y1499"/>
      <c r="AB1499"/>
      <c r="AC1499"/>
      <c r="AD1499"/>
      <c r="AE1499"/>
      <c r="AF1499"/>
      <c r="AG1499"/>
      <c r="AH1499"/>
      <c r="AI1499"/>
      <c r="AJ1499"/>
      <c r="AK1499"/>
    </row>
    <row r="1500" spans="1:37" x14ac:dyDescent="0.25">
      <c r="A1500" s="131"/>
      <c r="B1500" s="131"/>
      <c r="C1500" s="131"/>
      <c r="D1500" s="131"/>
      <c r="E1500" s="131"/>
      <c r="F1500" s="131"/>
      <c r="G1500" s="131"/>
      <c r="H1500" s="131"/>
      <c r="I1500" s="131"/>
      <c r="J1500" s="131"/>
      <c r="K1500" s="131"/>
      <c r="L1500" s="131"/>
      <c r="M1500" s="131"/>
      <c r="N1500" s="131"/>
      <c r="O1500" s="131"/>
      <c r="P1500" s="131"/>
      <c r="Q1500" s="170"/>
      <c r="R1500" s="170"/>
      <c r="S1500" s="170"/>
      <c r="T1500" s="170"/>
      <c r="U1500" s="170"/>
      <c r="V1500" s="170"/>
      <c r="W1500" s="170"/>
      <c r="X1500" s="131"/>
      <c r="Y1500"/>
      <c r="AB1500"/>
      <c r="AC1500"/>
      <c r="AD1500"/>
      <c r="AE1500"/>
      <c r="AF1500"/>
      <c r="AG1500"/>
      <c r="AH1500"/>
      <c r="AI1500"/>
      <c r="AJ1500"/>
      <c r="AK1500"/>
    </row>
    <row r="1501" spans="1:37" x14ac:dyDescent="0.25">
      <c r="A1501" s="131"/>
      <c r="B1501" s="131"/>
      <c r="C1501" s="131"/>
      <c r="D1501" s="131"/>
      <c r="E1501" s="131"/>
      <c r="F1501" s="131"/>
      <c r="G1501" s="131"/>
      <c r="H1501" s="131"/>
      <c r="I1501" s="131"/>
      <c r="J1501" s="131"/>
      <c r="K1501" s="131"/>
      <c r="L1501" s="131"/>
      <c r="M1501" s="131"/>
      <c r="N1501" s="131"/>
      <c r="O1501" s="131"/>
      <c r="P1501" s="131"/>
      <c r="Q1501" s="170"/>
      <c r="R1501" s="170"/>
      <c r="S1501" s="170"/>
      <c r="T1501" s="170"/>
      <c r="U1501" s="170"/>
      <c r="V1501" s="170"/>
      <c r="W1501" s="170"/>
      <c r="X1501" s="131"/>
      <c r="Y1501"/>
      <c r="AB1501"/>
      <c r="AC1501"/>
      <c r="AD1501"/>
      <c r="AE1501"/>
      <c r="AF1501"/>
      <c r="AG1501"/>
      <c r="AH1501"/>
      <c r="AI1501"/>
      <c r="AJ1501"/>
      <c r="AK1501"/>
    </row>
    <row r="1502" spans="1:37" x14ac:dyDescent="0.25">
      <c r="A1502" s="131"/>
      <c r="B1502" s="131"/>
      <c r="C1502" s="131"/>
      <c r="D1502" s="131"/>
      <c r="E1502" s="131"/>
      <c r="F1502" s="131"/>
      <c r="G1502" s="131"/>
      <c r="H1502" s="131"/>
      <c r="I1502" s="131"/>
      <c r="J1502" s="131"/>
      <c r="K1502" s="131"/>
      <c r="L1502" s="131"/>
      <c r="M1502" s="131"/>
      <c r="N1502" s="131"/>
      <c r="O1502" s="131"/>
      <c r="P1502" s="131"/>
      <c r="Q1502" s="170"/>
      <c r="R1502" s="170"/>
      <c r="S1502" s="170"/>
      <c r="T1502" s="170"/>
      <c r="U1502" s="170"/>
      <c r="V1502" s="170"/>
      <c r="W1502" s="170"/>
      <c r="X1502" s="131"/>
      <c r="Y1502"/>
      <c r="AB1502"/>
      <c r="AC1502"/>
      <c r="AD1502"/>
      <c r="AE1502"/>
      <c r="AF1502"/>
      <c r="AG1502"/>
      <c r="AH1502"/>
      <c r="AI1502"/>
      <c r="AJ1502"/>
      <c r="AK1502"/>
    </row>
    <row r="1503" spans="1:37" x14ac:dyDescent="0.25">
      <c r="A1503" s="131"/>
      <c r="B1503" s="131"/>
      <c r="C1503" s="131"/>
      <c r="D1503" s="131"/>
      <c r="E1503" s="131"/>
      <c r="F1503" s="131"/>
      <c r="G1503" s="131"/>
      <c r="H1503" s="131"/>
      <c r="I1503" s="131"/>
      <c r="J1503" s="131"/>
      <c r="K1503" s="131"/>
      <c r="L1503" s="131"/>
      <c r="M1503" s="131"/>
      <c r="N1503" s="131"/>
      <c r="O1503" s="131"/>
      <c r="P1503" s="131"/>
      <c r="Q1503" s="170"/>
      <c r="R1503" s="170"/>
      <c r="S1503" s="170"/>
      <c r="T1503" s="170"/>
      <c r="U1503" s="170"/>
      <c r="V1503" s="170"/>
      <c r="W1503" s="170"/>
      <c r="X1503" s="131"/>
      <c r="Y1503"/>
      <c r="AB1503"/>
      <c r="AC1503"/>
      <c r="AD1503"/>
      <c r="AE1503"/>
      <c r="AF1503"/>
      <c r="AG1503"/>
      <c r="AH1503"/>
      <c r="AI1503"/>
      <c r="AJ1503"/>
      <c r="AK1503"/>
    </row>
    <row r="1504" spans="1:37" x14ac:dyDescent="0.25">
      <c r="A1504" s="131"/>
      <c r="B1504" s="131"/>
      <c r="C1504" s="131"/>
      <c r="D1504" s="131"/>
      <c r="E1504" s="131"/>
      <c r="F1504" s="131"/>
      <c r="G1504" s="131"/>
      <c r="H1504" s="131"/>
      <c r="I1504" s="131"/>
      <c r="J1504" s="131"/>
      <c r="K1504" s="131"/>
      <c r="L1504" s="131"/>
      <c r="M1504" s="131"/>
      <c r="N1504" s="131"/>
      <c r="O1504" s="131"/>
      <c r="P1504" s="131"/>
      <c r="Q1504" s="170"/>
      <c r="R1504" s="170"/>
      <c r="S1504" s="170"/>
      <c r="T1504" s="170"/>
      <c r="U1504" s="170"/>
      <c r="V1504" s="170"/>
      <c r="W1504" s="170"/>
      <c r="X1504" s="131"/>
      <c r="Y1504"/>
      <c r="AB1504"/>
      <c r="AC1504"/>
      <c r="AD1504"/>
      <c r="AE1504"/>
      <c r="AF1504"/>
      <c r="AG1504"/>
      <c r="AH1504"/>
      <c r="AI1504"/>
      <c r="AJ1504"/>
      <c r="AK1504"/>
    </row>
    <row r="1505" spans="1:37" x14ac:dyDescent="0.25">
      <c r="A1505" s="131"/>
      <c r="B1505" s="131"/>
      <c r="C1505" s="131"/>
      <c r="D1505" s="131"/>
      <c r="E1505" s="131"/>
      <c r="F1505" s="131"/>
      <c r="G1505" s="131"/>
      <c r="H1505" s="131"/>
      <c r="I1505" s="131"/>
      <c r="J1505" s="131"/>
      <c r="K1505" s="131"/>
      <c r="L1505" s="131"/>
      <c r="M1505" s="131"/>
      <c r="N1505" s="131"/>
      <c r="O1505" s="131"/>
      <c r="P1505" s="131"/>
      <c r="Q1505" s="170"/>
      <c r="R1505" s="170"/>
      <c r="S1505" s="170"/>
      <c r="T1505" s="170"/>
      <c r="U1505" s="170"/>
      <c r="V1505" s="170"/>
      <c r="W1505" s="170"/>
      <c r="X1505" s="131"/>
      <c r="Y1505"/>
      <c r="AB1505"/>
      <c r="AC1505"/>
      <c r="AD1505"/>
      <c r="AE1505"/>
      <c r="AF1505"/>
      <c r="AG1505"/>
      <c r="AH1505"/>
      <c r="AI1505"/>
      <c r="AJ1505"/>
      <c r="AK1505"/>
    </row>
    <row r="1506" spans="1:37" x14ac:dyDescent="0.25">
      <c r="A1506" s="131"/>
      <c r="B1506" s="131"/>
      <c r="C1506" s="131"/>
      <c r="D1506" s="131"/>
      <c r="E1506" s="131"/>
      <c r="F1506" s="131"/>
      <c r="G1506" s="131"/>
      <c r="H1506" s="131"/>
      <c r="I1506" s="131"/>
      <c r="J1506" s="131"/>
      <c r="K1506" s="131"/>
      <c r="L1506" s="131"/>
      <c r="M1506" s="131"/>
      <c r="N1506" s="131"/>
      <c r="O1506" s="131"/>
      <c r="P1506" s="131"/>
      <c r="Q1506" s="170"/>
      <c r="R1506" s="170"/>
      <c r="S1506" s="170"/>
      <c r="T1506" s="170"/>
      <c r="U1506" s="170"/>
      <c r="V1506" s="170"/>
      <c r="W1506" s="170"/>
      <c r="X1506" s="131"/>
      <c r="Y1506"/>
      <c r="AB1506"/>
      <c r="AC1506"/>
      <c r="AD1506"/>
      <c r="AE1506"/>
      <c r="AF1506"/>
      <c r="AG1506"/>
      <c r="AH1506"/>
      <c r="AI1506"/>
      <c r="AJ1506"/>
      <c r="AK1506"/>
    </row>
    <row r="1507" spans="1:37" x14ac:dyDescent="0.25">
      <c r="A1507" s="131"/>
      <c r="B1507" s="131"/>
      <c r="C1507" s="131"/>
      <c r="D1507" s="131"/>
      <c r="E1507" s="131"/>
      <c r="F1507" s="131"/>
      <c r="G1507" s="131"/>
      <c r="H1507" s="131"/>
      <c r="I1507" s="131"/>
      <c r="J1507" s="131"/>
      <c r="K1507" s="131"/>
      <c r="L1507" s="131"/>
      <c r="M1507" s="131"/>
      <c r="N1507" s="131"/>
      <c r="O1507" s="131"/>
      <c r="P1507" s="131"/>
      <c r="Q1507" s="170"/>
      <c r="R1507" s="170"/>
      <c r="S1507" s="170"/>
      <c r="T1507" s="170"/>
      <c r="U1507" s="170"/>
      <c r="V1507" s="170"/>
      <c r="W1507" s="170"/>
      <c r="X1507" s="131"/>
      <c r="Y1507"/>
      <c r="AB1507"/>
      <c r="AC1507"/>
      <c r="AD1507"/>
      <c r="AE1507"/>
      <c r="AF1507"/>
      <c r="AG1507"/>
      <c r="AH1507"/>
      <c r="AI1507"/>
      <c r="AJ1507"/>
      <c r="AK1507"/>
    </row>
    <row r="1508" spans="1:37" x14ac:dyDescent="0.25">
      <c r="A1508" s="131"/>
      <c r="B1508" s="131"/>
      <c r="C1508" s="131"/>
      <c r="D1508" s="131"/>
      <c r="E1508" s="131"/>
      <c r="F1508" s="131"/>
      <c r="G1508" s="131"/>
      <c r="H1508" s="131"/>
      <c r="I1508" s="131"/>
      <c r="J1508" s="131"/>
      <c r="K1508" s="131"/>
      <c r="L1508" s="131"/>
      <c r="M1508" s="131"/>
      <c r="N1508" s="131"/>
      <c r="O1508" s="131"/>
      <c r="P1508" s="131"/>
      <c r="Q1508" s="170"/>
      <c r="R1508" s="170"/>
      <c r="S1508" s="170"/>
      <c r="T1508" s="170"/>
      <c r="U1508" s="170"/>
      <c r="V1508" s="170"/>
      <c r="W1508" s="170"/>
      <c r="X1508" s="131"/>
      <c r="Y1508"/>
      <c r="AB1508"/>
      <c r="AC1508"/>
      <c r="AD1508"/>
      <c r="AE1508"/>
      <c r="AF1508"/>
      <c r="AG1508"/>
      <c r="AH1508"/>
      <c r="AI1508"/>
      <c r="AJ1508"/>
      <c r="AK1508"/>
    </row>
    <row r="1509" spans="1:37" x14ac:dyDescent="0.25">
      <c r="A1509" s="131"/>
      <c r="B1509" s="131"/>
      <c r="C1509" s="131"/>
      <c r="D1509" s="131"/>
      <c r="E1509" s="131"/>
      <c r="F1509" s="131"/>
      <c r="G1509" s="131"/>
      <c r="H1509" s="131"/>
      <c r="I1509" s="131"/>
      <c r="J1509" s="131"/>
      <c r="K1509" s="131"/>
      <c r="L1509" s="131"/>
      <c r="M1509" s="131"/>
      <c r="N1509" s="131"/>
      <c r="O1509" s="131"/>
      <c r="P1509" s="131"/>
      <c r="Q1509" s="170"/>
      <c r="R1509" s="170"/>
      <c r="S1509" s="170"/>
      <c r="T1509" s="170"/>
      <c r="U1509" s="170"/>
      <c r="V1509" s="170"/>
      <c r="W1509" s="170"/>
      <c r="X1509" s="131"/>
      <c r="Y1509"/>
      <c r="AB1509"/>
      <c r="AC1509"/>
      <c r="AD1509"/>
      <c r="AE1509"/>
      <c r="AF1509"/>
      <c r="AG1509"/>
      <c r="AH1509"/>
      <c r="AI1509"/>
      <c r="AJ1509"/>
      <c r="AK1509"/>
    </row>
    <row r="1510" spans="1:37" x14ac:dyDescent="0.25">
      <c r="A1510" s="131"/>
      <c r="B1510" s="131"/>
      <c r="C1510" s="131"/>
      <c r="D1510" s="131"/>
      <c r="E1510" s="131"/>
      <c r="F1510" s="131"/>
      <c r="G1510" s="131"/>
      <c r="H1510" s="131"/>
      <c r="I1510" s="131"/>
      <c r="J1510" s="131"/>
      <c r="K1510" s="131"/>
      <c r="L1510" s="131"/>
      <c r="M1510" s="131"/>
      <c r="N1510" s="131"/>
      <c r="O1510" s="131"/>
      <c r="P1510" s="131"/>
      <c r="Q1510" s="170"/>
      <c r="R1510" s="170"/>
      <c r="S1510" s="170"/>
      <c r="T1510" s="170"/>
      <c r="U1510" s="170"/>
      <c r="V1510" s="170"/>
      <c r="W1510" s="170"/>
      <c r="X1510" s="131"/>
      <c r="Y1510"/>
      <c r="AB1510"/>
      <c r="AC1510"/>
      <c r="AD1510"/>
      <c r="AE1510"/>
      <c r="AF1510"/>
      <c r="AG1510"/>
      <c r="AH1510"/>
      <c r="AI1510"/>
      <c r="AJ1510"/>
      <c r="AK1510"/>
    </row>
    <row r="1511" spans="1:37" x14ac:dyDescent="0.25">
      <c r="A1511" s="131"/>
      <c r="B1511" s="131"/>
      <c r="C1511" s="131"/>
      <c r="D1511" s="131"/>
      <c r="E1511" s="131"/>
      <c r="F1511" s="131"/>
      <c r="G1511" s="131"/>
      <c r="H1511" s="131"/>
      <c r="I1511" s="131"/>
      <c r="J1511" s="131"/>
      <c r="K1511" s="131"/>
      <c r="L1511" s="131"/>
      <c r="M1511" s="131"/>
      <c r="N1511" s="131"/>
      <c r="O1511" s="131"/>
      <c r="P1511" s="131"/>
      <c r="Q1511" s="170"/>
      <c r="R1511" s="170"/>
      <c r="S1511" s="170"/>
      <c r="T1511" s="170"/>
      <c r="U1511" s="170"/>
      <c r="V1511" s="170"/>
      <c r="W1511" s="170"/>
      <c r="X1511" s="131"/>
      <c r="Y1511"/>
      <c r="AB1511"/>
      <c r="AC1511"/>
      <c r="AD1511"/>
      <c r="AE1511"/>
      <c r="AF1511"/>
      <c r="AG1511"/>
      <c r="AH1511"/>
      <c r="AI1511"/>
      <c r="AJ1511"/>
      <c r="AK1511"/>
    </row>
    <row r="1512" spans="1:37" x14ac:dyDescent="0.25">
      <c r="A1512" s="131"/>
      <c r="B1512" s="131"/>
      <c r="C1512" s="131"/>
      <c r="D1512" s="131"/>
      <c r="E1512" s="131"/>
      <c r="F1512" s="131"/>
      <c r="G1512" s="131"/>
      <c r="H1512" s="131"/>
      <c r="I1512" s="131"/>
      <c r="J1512" s="131"/>
      <c r="K1512" s="131"/>
      <c r="L1512" s="131"/>
      <c r="M1512" s="131"/>
      <c r="N1512" s="131"/>
      <c r="O1512" s="131"/>
      <c r="P1512" s="131"/>
      <c r="Q1512" s="170"/>
      <c r="R1512" s="170"/>
      <c r="S1512" s="170"/>
      <c r="T1512" s="170"/>
      <c r="U1512" s="170"/>
      <c r="V1512" s="170"/>
      <c r="W1512" s="170"/>
      <c r="X1512" s="131"/>
      <c r="Y1512"/>
      <c r="AB1512"/>
      <c r="AC1512"/>
      <c r="AD1512"/>
      <c r="AE1512"/>
      <c r="AF1512"/>
      <c r="AG1512"/>
      <c r="AH1512"/>
      <c r="AI1512"/>
      <c r="AJ1512"/>
      <c r="AK1512"/>
    </row>
    <row r="1513" spans="1:37" x14ac:dyDescent="0.25">
      <c r="A1513" s="131"/>
      <c r="B1513" s="131"/>
      <c r="C1513" s="131"/>
      <c r="D1513" s="131"/>
      <c r="E1513" s="131"/>
      <c r="F1513" s="131"/>
      <c r="G1513" s="131"/>
      <c r="H1513" s="131"/>
      <c r="I1513" s="131"/>
      <c r="J1513" s="131"/>
      <c r="K1513" s="131"/>
      <c r="L1513" s="131"/>
      <c r="M1513" s="131"/>
      <c r="N1513" s="131"/>
      <c r="O1513" s="131"/>
      <c r="P1513" s="131"/>
      <c r="Q1513" s="170"/>
      <c r="R1513" s="170"/>
      <c r="S1513" s="170"/>
      <c r="T1513" s="170"/>
      <c r="U1513" s="170"/>
      <c r="V1513" s="170"/>
      <c r="W1513" s="170"/>
      <c r="X1513" s="131"/>
      <c r="Y1513"/>
      <c r="AB1513"/>
      <c r="AC1513"/>
      <c r="AD1513"/>
      <c r="AE1513"/>
      <c r="AF1513"/>
      <c r="AG1513"/>
      <c r="AH1513"/>
      <c r="AI1513"/>
      <c r="AJ1513"/>
      <c r="AK1513"/>
    </row>
    <row r="1514" spans="1:37" x14ac:dyDescent="0.25">
      <c r="A1514" s="131"/>
      <c r="B1514" s="131"/>
      <c r="C1514" s="131"/>
      <c r="D1514" s="131"/>
      <c r="E1514" s="131"/>
      <c r="F1514" s="131"/>
      <c r="G1514" s="131"/>
      <c r="H1514" s="131"/>
      <c r="I1514" s="131"/>
      <c r="J1514" s="131"/>
      <c r="K1514" s="131"/>
      <c r="L1514" s="131"/>
      <c r="M1514" s="131"/>
      <c r="N1514" s="131"/>
      <c r="O1514" s="131"/>
      <c r="P1514" s="131"/>
      <c r="Q1514" s="170"/>
      <c r="R1514" s="170"/>
      <c r="S1514" s="170"/>
      <c r="T1514" s="170"/>
      <c r="U1514" s="170"/>
      <c r="V1514" s="170"/>
      <c r="W1514" s="170"/>
      <c r="X1514" s="131"/>
      <c r="Y1514"/>
      <c r="AB1514"/>
      <c r="AC1514"/>
      <c r="AD1514"/>
      <c r="AE1514"/>
      <c r="AF1514"/>
      <c r="AG1514"/>
      <c r="AH1514"/>
      <c r="AI1514"/>
      <c r="AJ1514"/>
      <c r="AK1514"/>
    </row>
    <row r="1515" spans="1:37" x14ac:dyDescent="0.25">
      <c r="A1515" s="131"/>
      <c r="B1515" s="131"/>
      <c r="C1515" s="131"/>
      <c r="D1515" s="131"/>
      <c r="E1515" s="131"/>
      <c r="F1515" s="131"/>
      <c r="G1515" s="131"/>
      <c r="H1515" s="131"/>
      <c r="I1515" s="131"/>
      <c r="J1515" s="131"/>
      <c r="K1515" s="131"/>
      <c r="L1515" s="131"/>
      <c r="M1515" s="131"/>
      <c r="N1515" s="131"/>
      <c r="O1515" s="131"/>
      <c r="P1515" s="131"/>
      <c r="Q1515" s="170"/>
      <c r="R1515" s="170"/>
      <c r="S1515" s="170"/>
      <c r="T1515" s="170"/>
      <c r="U1515" s="170"/>
      <c r="V1515" s="170"/>
      <c r="W1515" s="170"/>
      <c r="X1515" s="131"/>
      <c r="Y1515"/>
      <c r="AB1515"/>
      <c r="AC1515"/>
      <c r="AD1515"/>
      <c r="AE1515"/>
      <c r="AF1515"/>
      <c r="AG1515"/>
      <c r="AH1515"/>
      <c r="AI1515"/>
      <c r="AJ1515"/>
      <c r="AK1515"/>
    </row>
    <row r="1516" spans="1:37" x14ac:dyDescent="0.25">
      <c r="A1516" s="131"/>
      <c r="B1516" s="131"/>
      <c r="C1516" s="131"/>
      <c r="D1516" s="131"/>
      <c r="E1516" s="131"/>
      <c r="F1516" s="131"/>
      <c r="G1516" s="131"/>
      <c r="H1516" s="131"/>
      <c r="I1516" s="131"/>
      <c r="J1516" s="131"/>
      <c r="K1516" s="131"/>
      <c r="L1516" s="131"/>
      <c r="M1516" s="131"/>
      <c r="N1516" s="131"/>
      <c r="O1516" s="131"/>
      <c r="P1516" s="131"/>
      <c r="Q1516" s="170"/>
      <c r="R1516" s="170"/>
      <c r="S1516" s="170"/>
      <c r="T1516" s="170"/>
      <c r="U1516" s="170"/>
      <c r="V1516" s="170"/>
      <c r="W1516" s="170"/>
      <c r="X1516" s="131"/>
      <c r="Y1516"/>
      <c r="AB1516"/>
      <c r="AC1516"/>
      <c r="AD1516"/>
      <c r="AE1516"/>
      <c r="AF1516"/>
      <c r="AG1516"/>
      <c r="AH1516"/>
      <c r="AI1516"/>
      <c r="AJ1516"/>
      <c r="AK1516"/>
    </row>
    <row r="1517" spans="1:37" x14ac:dyDescent="0.25">
      <c r="A1517" s="131"/>
      <c r="B1517" s="131"/>
      <c r="C1517" s="131"/>
      <c r="D1517" s="131"/>
      <c r="E1517" s="131"/>
      <c r="F1517" s="131"/>
      <c r="G1517" s="131"/>
      <c r="H1517" s="131"/>
      <c r="I1517" s="131"/>
      <c r="J1517" s="131"/>
      <c r="K1517" s="131"/>
      <c r="L1517" s="131"/>
      <c r="M1517" s="131"/>
      <c r="N1517" s="131"/>
      <c r="O1517" s="131"/>
      <c r="P1517" s="131"/>
      <c r="Q1517" s="170"/>
      <c r="R1517" s="170"/>
      <c r="S1517" s="170"/>
      <c r="T1517" s="170"/>
      <c r="U1517" s="170"/>
      <c r="V1517" s="170"/>
      <c r="W1517" s="170"/>
      <c r="X1517" s="131"/>
      <c r="Y1517"/>
      <c r="AB1517"/>
      <c r="AC1517"/>
      <c r="AD1517"/>
      <c r="AE1517"/>
      <c r="AF1517"/>
      <c r="AG1517"/>
      <c r="AH1517"/>
      <c r="AI1517"/>
      <c r="AJ1517"/>
      <c r="AK1517"/>
    </row>
    <row r="1518" spans="1:37" x14ac:dyDescent="0.25">
      <c r="A1518" s="131"/>
      <c r="B1518" s="131"/>
      <c r="C1518" s="131"/>
      <c r="D1518" s="131"/>
      <c r="E1518" s="131"/>
      <c r="F1518" s="131"/>
      <c r="G1518" s="131"/>
      <c r="H1518" s="131"/>
      <c r="I1518" s="131"/>
      <c r="J1518" s="131"/>
      <c r="K1518" s="131"/>
      <c r="L1518" s="131"/>
      <c r="M1518" s="131"/>
      <c r="N1518" s="131"/>
      <c r="O1518" s="131"/>
      <c r="P1518" s="131"/>
      <c r="Q1518" s="170"/>
      <c r="R1518" s="170"/>
      <c r="S1518" s="170"/>
      <c r="T1518" s="170"/>
      <c r="U1518" s="170"/>
      <c r="V1518" s="170"/>
      <c r="W1518" s="170"/>
      <c r="X1518" s="131"/>
      <c r="Y1518"/>
      <c r="AB1518"/>
      <c r="AC1518"/>
      <c r="AD1518"/>
      <c r="AE1518"/>
      <c r="AF1518"/>
      <c r="AG1518"/>
      <c r="AH1518"/>
      <c r="AI1518"/>
      <c r="AJ1518"/>
      <c r="AK1518"/>
    </row>
    <row r="1519" spans="1:37" x14ac:dyDescent="0.25">
      <c r="A1519" s="131"/>
      <c r="B1519" s="131"/>
      <c r="C1519" s="131"/>
      <c r="D1519" s="131"/>
      <c r="E1519" s="131"/>
      <c r="F1519" s="131"/>
      <c r="G1519" s="131"/>
      <c r="H1519" s="131"/>
      <c r="I1519" s="131"/>
      <c r="J1519" s="131"/>
      <c r="K1519" s="131"/>
      <c r="L1519" s="131"/>
      <c r="M1519" s="131"/>
      <c r="N1519" s="131"/>
      <c r="O1519" s="131"/>
      <c r="P1519" s="131"/>
      <c r="Q1519" s="170"/>
      <c r="R1519" s="170"/>
      <c r="S1519" s="170"/>
      <c r="T1519" s="170"/>
      <c r="U1519" s="170"/>
      <c r="V1519" s="170"/>
      <c r="W1519" s="170"/>
      <c r="X1519" s="131"/>
      <c r="Y1519"/>
      <c r="AB1519"/>
      <c r="AC1519"/>
      <c r="AD1519"/>
      <c r="AE1519"/>
      <c r="AF1519"/>
      <c r="AG1519"/>
      <c r="AH1519"/>
      <c r="AI1519"/>
      <c r="AJ1519"/>
      <c r="AK1519"/>
    </row>
    <row r="1520" spans="1:37" x14ac:dyDescent="0.25">
      <c r="A1520" s="131"/>
      <c r="B1520" s="131"/>
      <c r="C1520" s="131"/>
      <c r="D1520" s="131"/>
      <c r="E1520" s="131"/>
      <c r="F1520" s="131"/>
      <c r="G1520" s="131"/>
      <c r="H1520" s="131"/>
      <c r="I1520" s="131"/>
      <c r="J1520" s="131"/>
      <c r="K1520" s="131"/>
      <c r="L1520" s="131"/>
      <c r="M1520" s="131"/>
      <c r="N1520" s="131"/>
      <c r="O1520" s="131"/>
      <c r="P1520" s="131"/>
      <c r="Q1520" s="170"/>
      <c r="R1520" s="170"/>
      <c r="S1520" s="170"/>
      <c r="T1520" s="170"/>
      <c r="U1520" s="170"/>
      <c r="V1520" s="170"/>
      <c r="W1520" s="170"/>
      <c r="X1520" s="131"/>
      <c r="Y1520"/>
      <c r="AB1520"/>
      <c r="AC1520"/>
      <c r="AD1520"/>
      <c r="AE1520"/>
      <c r="AF1520"/>
      <c r="AG1520"/>
      <c r="AH1520"/>
      <c r="AI1520"/>
      <c r="AJ1520"/>
      <c r="AK1520"/>
    </row>
    <row r="1521" spans="1:37" x14ac:dyDescent="0.25">
      <c r="A1521" s="131"/>
      <c r="B1521" s="131"/>
      <c r="C1521" s="131"/>
      <c r="D1521" s="131"/>
      <c r="E1521" s="131"/>
      <c r="F1521" s="131"/>
      <c r="G1521" s="131"/>
      <c r="H1521" s="131"/>
      <c r="I1521" s="131"/>
      <c r="J1521" s="131"/>
      <c r="K1521" s="131"/>
      <c r="L1521" s="131"/>
      <c r="M1521" s="131"/>
      <c r="N1521" s="131"/>
      <c r="O1521" s="131"/>
      <c r="P1521" s="131"/>
      <c r="Q1521" s="170"/>
      <c r="R1521" s="170"/>
      <c r="S1521" s="170"/>
      <c r="T1521" s="170"/>
      <c r="U1521" s="170"/>
      <c r="V1521" s="170"/>
      <c r="W1521" s="170"/>
      <c r="X1521" s="131"/>
      <c r="Y1521"/>
      <c r="AB1521"/>
      <c r="AC1521"/>
      <c r="AD1521"/>
      <c r="AE1521"/>
      <c r="AF1521"/>
      <c r="AG1521"/>
      <c r="AH1521"/>
      <c r="AI1521"/>
      <c r="AJ1521"/>
      <c r="AK1521"/>
    </row>
    <row r="1522" spans="1:37" x14ac:dyDescent="0.25">
      <c r="A1522" s="131"/>
      <c r="B1522" s="131"/>
      <c r="C1522" s="131"/>
      <c r="D1522" s="131"/>
      <c r="E1522" s="131"/>
      <c r="F1522" s="131"/>
      <c r="G1522" s="131"/>
      <c r="H1522" s="131"/>
      <c r="I1522" s="131"/>
      <c r="J1522" s="131"/>
      <c r="K1522" s="131"/>
      <c r="L1522" s="131"/>
      <c r="M1522" s="131"/>
      <c r="N1522" s="131"/>
      <c r="O1522" s="131"/>
      <c r="P1522" s="131"/>
      <c r="Q1522" s="170"/>
      <c r="R1522" s="170"/>
      <c r="S1522" s="170"/>
      <c r="T1522" s="170"/>
      <c r="U1522" s="170"/>
      <c r="V1522" s="170"/>
      <c r="W1522" s="170"/>
      <c r="X1522" s="131"/>
      <c r="Y1522"/>
      <c r="AB1522"/>
      <c r="AC1522"/>
      <c r="AD1522"/>
      <c r="AE1522"/>
      <c r="AF1522"/>
      <c r="AG1522"/>
      <c r="AH1522"/>
      <c r="AI1522"/>
      <c r="AJ1522"/>
      <c r="AK1522"/>
    </row>
    <row r="1523" spans="1:37" x14ac:dyDescent="0.25">
      <c r="A1523" s="131"/>
      <c r="B1523" s="131"/>
      <c r="C1523" s="131"/>
      <c r="D1523" s="131"/>
      <c r="E1523" s="131"/>
      <c r="F1523" s="131"/>
      <c r="G1523" s="131"/>
      <c r="H1523" s="131"/>
      <c r="I1523" s="131"/>
      <c r="J1523" s="131"/>
      <c r="K1523" s="131"/>
      <c r="L1523" s="131"/>
      <c r="M1523" s="131"/>
      <c r="N1523" s="131"/>
      <c r="O1523" s="131"/>
      <c r="P1523" s="131"/>
      <c r="Q1523" s="170"/>
      <c r="R1523" s="170"/>
      <c r="S1523" s="170"/>
      <c r="T1523" s="170"/>
      <c r="U1523" s="170"/>
      <c r="V1523" s="170"/>
      <c r="W1523" s="170"/>
      <c r="X1523" s="131"/>
      <c r="Y1523"/>
      <c r="AB1523"/>
      <c r="AC1523"/>
      <c r="AD1523"/>
      <c r="AE1523"/>
      <c r="AF1523"/>
      <c r="AG1523"/>
      <c r="AH1523"/>
      <c r="AI1523"/>
      <c r="AJ1523"/>
      <c r="AK1523"/>
    </row>
    <row r="1524" spans="1:37" x14ac:dyDescent="0.25">
      <c r="A1524" s="131"/>
      <c r="B1524" s="131"/>
      <c r="C1524" s="131"/>
      <c r="D1524" s="131"/>
      <c r="E1524" s="131"/>
      <c r="F1524" s="131"/>
      <c r="G1524" s="131"/>
      <c r="H1524" s="131"/>
      <c r="I1524" s="131"/>
      <c r="J1524" s="131"/>
      <c r="K1524" s="131"/>
      <c r="L1524" s="131"/>
      <c r="M1524" s="131"/>
      <c r="N1524" s="131"/>
      <c r="O1524" s="131"/>
      <c r="P1524" s="131"/>
      <c r="Q1524" s="170"/>
      <c r="R1524" s="170"/>
      <c r="S1524" s="170"/>
      <c r="T1524" s="170"/>
      <c r="U1524" s="170"/>
      <c r="V1524" s="170"/>
      <c r="W1524" s="170"/>
      <c r="X1524" s="131"/>
      <c r="Y1524"/>
      <c r="AB1524"/>
      <c r="AC1524"/>
      <c r="AD1524"/>
      <c r="AE1524"/>
      <c r="AF1524"/>
      <c r="AG1524"/>
      <c r="AH1524"/>
      <c r="AI1524"/>
      <c r="AJ1524"/>
      <c r="AK1524"/>
    </row>
    <row r="1525" spans="1:37" x14ac:dyDescent="0.25">
      <c r="A1525" s="131"/>
      <c r="B1525" s="131"/>
      <c r="C1525" s="131"/>
      <c r="D1525" s="131"/>
      <c r="E1525" s="131"/>
      <c r="F1525" s="131"/>
      <c r="G1525" s="131"/>
      <c r="H1525" s="131"/>
      <c r="I1525" s="131"/>
      <c r="J1525" s="131"/>
      <c r="K1525" s="131"/>
      <c r="L1525" s="131"/>
      <c r="M1525" s="131"/>
      <c r="N1525" s="131"/>
      <c r="O1525" s="131"/>
      <c r="P1525" s="131"/>
      <c r="Q1525" s="170"/>
      <c r="R1525" s="170"/>
      <c r="S1525" s="170"/>
      <c r="T1525" s="170"/>
      <c r="U1525" s="170"/>
      <c r="V1525" s="170"/>
      <c r="W1525" s="170"/>
      <c r="X1525" s="131"/>
      <c r="Y1525"/>
      <c r="AB1525"/>
      <c r="AC1525"/>
      <c r="AD1525"/>
      <c r="AE1525"/>
      <c r="AF1525"/>
      <c r="AG1525"/>
      <c r="AH1525"/>
      <c r="AI1525"/>
      <c r="AJ1525"/>
      <c r="AK1525"/>
    </row>
    <row r="1526" spans="1:37" x14ac:dyDescent="0.25">
      <c r="A1526" s="131"/>
      <c r="B1526" s="131"/>
      <c r="C1526" s="131"/>
      <c r="D1526" s="131"/>
      <c r="E1526" s="131"/>
      <c r="F1526" s="131"/>
      <c r="G1526" s="131"/>
      <c r="H1526" s="131"/>
      <c r="I1526" s="131"/>
      <c r="J1526" s="131"/>
      <c r="K1526" s="131"/>
      <c r="L1526" s="131"/>
      <c r="M1526" s="131"/>
      <c r="N1526" s="131"/>
      <c r="O1526" s="131"/>
      <c r="P1526" s="131"/>
      <c r="Q1526" s="170"/>
      <c r="R1526" s="170"/>
      <c r="S1526" s="170"/>
      <c r="T1526" s="170"/>
      <c r="U1526" s="170"/>
      <c r="V1526" s="170"/>
      <c r="W1526" s="170"/>
      <c r="X1526" s="131"/>
      <c r="Y1526"/>
      <c r="AB1526"/>
      <c r="AC1526"/>
      <c r="AD1526"/>
      <c r="AE1526"/>
      <c r="AF1526"/>
      <c r="AG1526"/>
      <c r="AH1526"/>
      <c r="AI1526"/>
      <c r="AJ1526"/>
      <c r="AK1526"/>
    </row>
    <row r="1527" spans="1:37" x14ac:dyDescent="0.25">
      <c r="A1527" s="131"/>
      <c r="B1527" s="131"/>
      <c r="C1527" s="131"/>
      <c r="D1527" s="131"/>
      <c r="E1527" s="131"/>
      <c r="F1527" s="131"/>
      <c r="G1527" s="131"/>
      <c r="H1527" s="131"/>
      <c r="I1527" s="131"/>
      <c r="J1527" s="131"/>
      <c r="K1527" s="131"/>
      <c r="L1527" s="131"/>
      <c r="M1527" s="131"/>
      <c r="N1527" s="131"/>
      <c r="O1527" s="131"/>
      <c r="P1527" s="131"/>
      <c r="Q1527" s="170"/>
      <c r="R1527" s="170"/>
      <c r="S1527" s="170"/>
      <c r="T1527" s="170"/>
      <c r="U1527" s="170"/>
      <c r="V1527" s="170"/>
      <c r="W1527" s="170"/>
      <c r="X1527" s="131"/>
      <c r="Y1527"/>
      <c r="AB1527"/>
      <c r="AC1527"/>
      <c r="AD1527"/>
      <c r="AE1527"/>
      <c r="AF1527"/>
      <c r="AG1527"/>
      <c r="AH1527"/>
      <c r="AI1527"/>
      <c r="AJ1527"/>
      <c r="AK1527"/>
    </row>
    <row r="1528" spans="1:37" x14ac:dyDescent="0.25">
      <c r="A1528" s="131"/>
      <c r="B1528" s="131"/>
      <c r="C1528" s="131"/>
      <c r="D1528" s="131"/>
      <c r="E1528" s="131"/>
      <c r="F1528" s="131"/>
      <c r="G1528" s="131"/>
      <c r="H1528" s="131"/>
      <c r="I1528" s="131"/>
      <c r="J1528" s="131"/>
      <c r="K1528" s="131"/>
      <c r="L1528" s="131"/>
      <c r="M1528" s="131"/>
      <c r="N1528" s="131"/>
      <c r="O1528" s="131"/>
      <c r="P1528" s="131"/>
      <c r="Q1528" s="170"/>
      <c r="R1528" s="170"/>
      <c r="S1528" s="170"/>
      <c r="T1528" s="170"/>
      <c r="U1528" s="170"/>
      <c r="V1528" s="170"/>
      <c r="W1528" s="170"/>
      <c r="X1528" s="131"/>
      <c r="Y1528"/>
      <c r="AB1528"/>
      <c r="AC1528"/>
      <c r="AD1528"/>
      <c r="AE1528"/>
      <c r="AF1528"/>
      <c r="AG1528"/>
      <c r="AH1528"/>
      <c r="AI1528"/>
      <c r="AJ1528"/>
      <c r="AK1528"/>
    </row>
    <row r="1529" spans="1:37" x14ac:dyDescent="0.25">
      <c r="A1529" s="131"/>
      <c r="B1529" s="131"/>
      <c r="C1529" s="131"/>
      <c r="D1529" s="131"/>
      <c r="E1529" s="131"/>
      <c r="F1529" s="131"/>
      <c r="G1529" s="131"/>
      <c r="H1529" s="131"/>
      <c r="I1529" s="131"/>
      <c r="J1529" s="131"/>
      <c r="K1529" s="131"/>
      <c r="L1529" s="131"/>
      <c r="M1529" s="131"/>
      <c r="N1529" s="131"/>
      <c r="O1529" s="131"/>
      <c r="P1529" s="131"/>
      <c r="Q1529" s="170"/>
      <c r="R1529" s="170"/>
      <c r="S1529" s="170"/>
      <c r="T1529" s="170"/>
      <c r="U1529" s="170"/>
      <c r="V1529" s="170"/>
      <c r="W1529" s="170"/>
      <c r="X1529" s="131"/>
      <c r="Y1529"/>
      <c r="AB1529"/>
      <c r="AC1529"/>
      <c r="AD1529"/>
      <c r="AE1529"/>
      <c r="AF1529"/>
      <c r="AG1529"/>
      <c r="AH1529"/>
      <c r="AI1529"/>
      <c r="AJ1529"/>
      <c r="AK1529"/>
    </row>
    <row r="1530" spans="1:37" x14ac:dyDescent="0.25">
      <c r="A1530" s="131"/>
      <c r="B1530" s="131"/>
      <c r="C1530" s="131"/>
      <c r="D1530" s="131"/>
      <c r="E1530" s="131"/>
      <c r="F1530" s="131"/>
      <c r="G1530" s="131"/>
      <c r="H1530" s="131"/>
      <c r="I1530" s="131"/>
      <c r="J1530" s="131"/>
      <c r="K1530" s="131"/>
      <c r="L1530" s="131"/>
      <c r="M1530" s="131"/>
      <c r="N1530" s="131"/>
      <c r="O1530" s="131"/>
      <c r="P1530" s="131"/>
      <c r="Q1530" s="170"/>
      <c r="R1530" s="170"/>
      <c r="S1530" s="170"/>
      <c r="T1530" s="170"/>
      <c r="U1530" s="170"/>
      <c r="V1530" s="170"/>
      <c r="W1530" s="170"/>
      <c r="X1530" s="131"/>
      <c r="Y1530"/>
      <c r="AB1530"/>
      <c r="AC1530"/>
      <c r="AD1530"/>
      <c r="AE1530"/>
      <c r="AF1530"/>
      <c r="AG1530"/>
      <c r="AH1530"/>
      <c r="AI1530"/>
      <c r="AJ1530"/>
      <c r="AK1530"/>
    </row>
    <row r="1531" spans="1:37" x14ac:dyDescent="0.25">
      <c r="A1531" s="131"/>
      <c r="B1531" s="131"/>
      <c r="C1531" s="131"/>
      <c r="D1531" s="131"/>
      <c r="E1531" s="131"/>
      <c r="F1531" s="131"/>
      <c r="G1531" s="131"/>
      <c r="H1531" s="131"/>
      <c r="I1531" s="131"/>
      <c r="J1531" s="131"/>
      <c r="K1531" s="131"/>
      <c r="L1531" s="131"/>
      <c r="M1531" s="131"/>
      <c r="N1531" s="131"/>
      <c r="O1531" s="131"/>
      <c r="P1531" s="131"/>
      <c r="Q1531" s="170"/>
      <c r="R1531" s="170"/>
      <c r="S1531" s="170"/>
      <c r="T1531" s="170"/>
      <c r="U1531" s="170"/>
      <c r="V1531" s="170"/>
      <c r="W1531" s="170"/>
      <c r="X1531" s="131"/>
      <c r="Y1531"/>
      <c r="AB1531"/>
      <c r="AC1531"/>
      <c r="AD1531"/>
      <c r="AE1531"/>
      <c r="AF1531"/>
      <c r="AG1531"/>
      <c r="AH1531"/>
      <c r="AI1531"/>
      <c r="AJ1531"/>
      <c r="AK1531"/>
    </row>
    <row r="1532" spans="1:37" x14ac:dyDescent="0.25">
      <c r="A1532" s="131"/>
      <c r="B1532" s="131"/>
      <c r="C1532" s="131"/>
      <c r="D1532" s="131"/>
      <c r="E1532" s="131"/>
      <c r="F1532" s="131"/>
      <c r="G1532" s="131"/>
      <c r="H1532" s="131"/>
      <c r="I1532" s="131"/>
      <c r="J1532" s="131"/>
      <c r="K1532" s="131"/>
      <c r="L1532" s="131"/>
      <c r="M1532" s="131"/>
      <c r="N1532" s="131"/>
      <c r="O1532" s="131"/>
      <c r="P1532" s="131"/>
      <c r="Q1532" s="170"/>
      <c r="R1532" s="170"/>
      <c r="S1532" s="170"/>
      <c r="T1532" s="170"/>
      <c r="U1532" s="170"/>
      <c r="V1532" s="170"/>
      <c r="W1532" s="170"/>
      <c r="X1532" s="131"/>
      <c r="Y1532"/>
      <c r="AB1532"/>
      <c r="AC1532"/>
      <c r="AD1532"/>
      <c r="AE1532"/>
      <c r="AF1532"/>
      <c r="AG1532"/>
      <c r="AH1532"/>
      <c r="AI1532"/>
      <c r="AJ1532"/>
      <c r="AK1532"/>
    </row>
    <row r="1533" spans="1:37" x14ac:dyDescent="0.25">
      <c r="A1533" s="131"/>
      <c r="B1533" s="131"/>
      <c r="C1533" s="131"/>
      <c r="D1533" s="131"/>
      <c r="E1533" s="131"/>
      <c r="F1533" s="131"/>
      <c r="G1533" s="131"/>
      <c r="H1533" s="131"/>
      <c r="I1533" s="131"/>
      <c r="J1533" s="131"/>
      <c r="K1533" s="131"/>
      <c r="L1533" s="131"/>
      <c r="M1533" s="131"/>
      <c r="N1533" s="131"/>
      <c r="O1533" s="131"/>
      <c r="P1533" s="131"/>
      <c r="Q1533" s="170"/>
      <c r="R1533" s="170"/>
      <c r="S1533" s="170"/>
      <c r="T1533" s="170"/>
      <c r="U1533" s="170"/>
      <c r="V1533" s="170"/>
      <c r="W1533" s="170"/>
      <c r="X1533" s="131"/>
      <c r="Y1533"/>
      <c r="AB1533"/>
      <c r="AC1533"/>
      <c r="AD1533"/>
      <c r="AE1533"/>
      <c r="AF1533"/>
      <c r="AG1533"/>
      <c r="AH1533"/>
      <c r="AI1533"/>
      <c r="AJ1533"/>
      <c r="AK1533"/>
    </row>
    <row r="1534" spans="1:37" x14ac:dyDescent="0.25">
      <c r="A1534" s="131"/>
      <c r="B1534" s="131"/>
      <c r="C1534" s="131"/>
      <c r="D1534" s="131"/>
      <c r="E1534" s="131"/>
      <c r="F1534" s="131"/>
      <c r="G1534" s="131"/>
      <c r="H1534" s="131"/>
      <c r="I1534" s="131"/>
      <c r="J1534" s="131"/>
      <c r="K1534" s="131"/>
      <c r="L1534" s="131"/>
      <c r="M1534" s="131"/>
      <c r="N1534" s="131"/>
      <c r="O1534" s="131"/>
      <c r="P1534" s="131"/>
      <c r="Q1534" s="170"/>
      <c r="R1534" s="170"/>
      <c r="S1534" s="170"/>
      <c r="T1534" s="170"/>
      <c r="U1534" s="170"/>
      <c r="V1534" s="170"/>
      <c r="W1534" s="170"/>
      <c r="X1534" s="131"/>
      <c r="Y1534"/>
      <c r="AB1534"/>
      <c r="AC1534"/>
      <c r="AD1534"/>
      <c r="AE1534"/>
      <c r="AF1534"/>
      <c r="AG1534"/>
      <c r="AH1534"/>
      <c r="AI1534"/>
      <c r="AJ1534"/>
      <c r="AK1534"/>
    </row>
    <row r="1535" spans="1:37" x14ac:dyDescent="0.25">
      <c r="A1535" s="131"/>
      <c r="B1535" s="131"/>
      <c r="C1535" s="131"/>
      <c r="D1535" s="131"/>
      <c r="E1535" s="131"/>
      <c r="F1535" s="131"/>
      <c r="G1535" s="131"/>
      <c r="H1535" s="131"/>
      <c r="I1535" s="131"/>
      <c r="J1535" s="131"/>
      <c r="K1535" s="131"/>
      <c r="L1535" s="131"/>
      <c r="M1535" s="131"/>
      <c r="N1535" s="131"/>
      <c r="O1535" s="131"/>
      <c r="P1535" s="131"/>
      <c r="Q1535" s="170"/>
      <c r="R1535" s="170"/>
      <c r="S1535" s="170"/>
      <c r="T1535" s="170"/>
      <c r="U1535" s="170"/>
      <c r="V1535" s="170"/>
      <c r="W1535" s="170"/>
      <c r="X1535" s="131"/>
      <c r="Y1535"/>
      <c r="AB1535"/>
      <c r="AC1535"/>
      <c r="AD1535"/>
      <c r="AE1535"/>
      <c r="AF1535"/>
      <c r="AG1535"/>
      <c r="AH1535"/>
      <c r="AI1535"/>
      <c r="AJ1535"/>
      <c r="AK1535"/>
    </row>
    <row r="1536" spans="1:37" x14ac:dyDescent="0.25">
      <c r="A1536" s="131"/>
      <c r="B1536" s="131"/>
      <c r="C1536" s="131"/>
      <c r="D1536" s="131"/>
      <c r="E1536" s="131"/>
      <c r="F1536" s="131"/>
      <c r="G1536" s="131"/>
      <c r="H1536" s="131"/>
      <c r="I1536" s="131"/>
      <c r="J1536" s="131"/>
      <c r="K1536" s="131"/>
      <c r="L1536" s="131"/>
      <c r="M1536" s="131"/>
      <c r="N1536" s="131"/>
      <c r="O1536" s="131"/>
      <c r="P1536" s="131"/>
      <c r="Q1536" s="170"/>
      <c r="R1536" s="170"/>
      <c r="S1536" s="170"/>
      <c r="T1536" s="170"/>
      <c r="U1536" s="170"/>
      <c r="V1536" s="170"/>
      <c r="W1536" s="170"/>
      <c r="X1536" s="131"/>
      <c r="Y1536"/>
      <c r="AB1536"/>
      <c r="AC1536"/>
      <c r="AD1536"/>
      <c r="AE1536"/>
      <c r="AF1536"/>
      <c r="AG1536"/>
      <c r="AH1536"/>
      <c r="AI1536"/>
      <c r="AJ1536"/>
      <c r="AK1536"/>
    </row>
    <row r="1537" spans="1:37" x14ac:dyDescent="0.25">
      <c r="A1537" s="131"/>
      <c r="B1537" s="131"/>
      <c r="C1537" s="131"/>
      <c r="D1537" s="131"/>
      <c r="E1537" s="131"/>
      <c r="F1537" s="131"/>
      <c r="G1537" s="131"/>
      <c r="H1537" s="131"/>
      <c r="I1537" s="131"/>
      <c r="J1537" s="131"/>
      <c r="K1537" s="131"/>
      <c r="L1537" s="131"/>
      <c r="M1537" s="131"/>
      <c r="N1537" s="131"/>
      <c r="O1537" s="131"/>
      <c r="P1537" s="131"/>
      <c r="Q1537" s="170"/>
      <c r="R1537" s="170"/>
      <c r="S1537" s="170"/>
      <c r="T1537" s="170"/>
      <c r="U1537" s="170"/>
      <c r="V1537" s="170"/>
      <c r="W1537" s="170"/>
      <c r="X1537" s="131"/>
      <c r="Y1537"/>
      <c r="AB1537"/>
      <c r="AC1537"/>
      <c r="AD1537"/>
      <c r="AE1537"/>
      <c r="AF1537"/>
      <c r="AG1537"/>
      <c r="AH1537"/>
      <c r="AI1537"/>
      <c r="AJ1537"/>
      <c r="AK1537"/>
    </row>
    <row r="1538" spans="1:37" x14ac:dyDescent="0.25">
      <c r="A1538" s="131"/>
      <c r="B1538" s="131"/>
      <c r="C1538" s="131"/>
      <c r="D1538" s="131"/>
      <c r="E1538" s="131"/>
      <c r="F1538" s="131"/>
      <c r="G1538" s="131"/>
      <c r="H1538" s="131"/>
      <c r="I1538" s="131"/>
      <c r="J1538" s="131"/>
      <c r="K1538" s="131"/>
      <c r="L1538" s="131"/>
      <c r="M1538" s="131"/>
      <c r="N1538" s="131"/>
      <c r="O1538" s="131"/>
      <c r="P1538" s="131"/>
      <c r="Q1538" s="170"/>
      <c r="R1538" s="170"/>
      <c r="S1538" s="170"/>
      <c r="T1538" s="170"/>
      <c r="U1538" s="170"/>
      <c r="V1538" s="170"/>
      <c r="W1538" s="170"/>
      <c r="X1538" s="131"/>
      <c r="Y1538"/>
      <c r="AB1538"/>
      <c r="AC1538"/>
      <c r="AD1538"/>
      <c r="AE1538"/>
      <c r="AF1538"/>
      <c r="AG1538"/>
      <c r="AH1538"/>
      <c r="AI1538"/>
      <c r="AJ1538"/>
      <c r="AK1538"/>
    </row>
    <row r="1539" spans="1:37" x14ac:dyDescent="0.25">
      <c r="A1539" s="131"/>
      <c r="B1539" s="131"/>
      <c r="C1539" s="131"/>
      <c r="D1539" s="131"/>
      <c r="E1539" s="131"/>
      <c r="F1539" s="131"/>
      <c r="G1539" s="131"/>
      <c r="H1539" s="131"/>
      <c r="I1539" s="131"/>
      <c r="J1539" s="131"/>
      <c r="K1539" s="131"/>
      <c r="L1539" s="131"/>
      <c r="M1539" s="131"/>
      <c r="N1539" s="131"/>
      <c r="O1539" s="131"/>
      <c r="P1539" s="131"/>
      <c r="Q1539" s="170"/>
      <c r="R1539" s="170"/>
      <c r="S1539" s="170"/>
      <c r="T1539" s="170"/>
      <c r="U1539" s="170"/>
      <c r="V1539" s="170"/>
      <c r="W1539" s="170"/>
      <c r="X1539" s="131"/>
      <c r="Y1539"/>
      <c r="AB1539"/>
      <c r="AC1539"/>
      <c r="AD1539"/>
      <c r="AE1539"/>
      <c r="AF1539"/>
      <c r="AG1539"/>
      <c r="AH1539"/>
      <c r="AI1539"/>
      <c r="AJ1539"/>
      <c r="AK1539"/>
    </row>
    <row r="1540" spans="1:37" x14ac:dyDescent="0.25">
      <c r="A1540" s="131"/>
      <c r="B1540" s="131"/>
      <c r="C1540" s="131"/>
      <c r="D1540" s="131"/>
      <c r="E1540" s="131"/>
      <c r="F1540" s="131"/>
      <c r="G1540" s="131"/>
      <c r="H1540" s="131"/>
      <c r="I1540" s="131"/>
      <c r="J1540" s="131"/>
      <c r="K1540" s="131"/>
      <c r="L1540" s="131"/>
      <c r="M1540" s="131"/>
      <c r="N1540" s="131"/>
      <c r="O1540" s="131"/>
      <c r="P1540" s="131"/>
      <c r="Q1540" s="170"/>
      <c r="R1540" s="170"/>
      <c r="S1540" s="170"/>
      <c r="T1540" s="170"/>
      <c r="U1540" s="170"/>
      <c r="V1540" s="170"/>
      <c r="W1540" s="170"/>
      <c r="X1540" s="131"/>
      <c r="Y1540"/>
      <c r="AB1540"/>
      <c r="AC1540"/>
      <c r="AD1540"/>
      <c r="AE1540"/>
      <c r="AF1540"/>
      <c r="AG1540"/>
      <c r="AH1540"/>
      <c r="AI1540"/>
      <c r="AJ1540"/>
      <c r="AK1540"/>
    </row>
    <row r="1541" spans="1:37" x14ac:dyDescent="0.25">
      <c r="A1541" s="131"/>
      <c r="B1541" s="131"/>
      <c r="C1541" s="131"/>
      <c r="D1541" s="131"/>
      <c r="E1541" s="131"/>
      <c r="F1541" s="131"/>
      <c r="G1541" s="131"/>
      <c r="H1541" s="131"/>
      <c r="I1541" s="131"/>
      <c r="J1541" s="131"/>
      <c r="K1541" s="131"/>
      <c r="L1541" s="131"/>
      <c r="M1541" s="131"/>
      <c r="N1541" s="131"/>
      <c r="O1541" s="131"/>
      <c r="P1541" s="131"/>
      <c r="Q1541" s="170"/>
      <c r="R1541" s="170"/>
      <c r="S1541" s="170"/>
      <c r="T1541" s="170"/>
      <c r="U1541" s="170"/>
      <c r="V1541" s="170"/>
      <c r="W1541" s="170"/>
      <c r="X1541" s="131"/>
      <c r="Y1541"/>
      <c r="AB1541"/>
      <c r="AC1541"/>
      <c r="AD1541"/>
      <c r="AE1541"/>
      <c r="AF1541"/>
      <c r="AG1541"/>
      <c r="AH1541"/>
      <c r="AI1541"/>
      <c r="AJ1541"/>
      <c r="AK1541"/>
    </row>
    <row r="1542" spans="1:37" x14ac:dyDescent="0.25">
      <c r="A1542" s="131"/>
      <c r="B1542" s="131"/>
      <c r="C1542" s="131"/>
      <c r="D1542" s="131"/>
      <c r="E1542" s="131"/>
      <c r="F1542" s="131"/>
      <c r="G1542" s="131"/>
      <c r="H1542" s="131"/>
      <c r="I1542" s="131"/>
      <c r="J1542" s="131"/>
      <c r="K1542" s="131"/>
      <c r="L1542" s="131"/>
      <c r="M1542" s="131"/>
      <c r="N1542" s="131"/>
      <c r="O1542" s="131"/>
      <c r="P1542" s="131"/>
      <c r="Q1542" s="170"/>
      <c r="R1542" s="170"/>
      <c r="S1542" s="170"/>
      <c r="T1542" s="170"/>
      <c r="U1542" s="170"/>
      <c r="V1542" s="170"/>
      <c r="W1542" s="170"/>
      <c r="X1542" s="131"/>
      <c r="Y1542"/>
      <c r="AB1542"/>
      <c r="AC1542"/>
      <c r="AD1542"/>
      <c r="AE1542"/>
      <c r="AF1542"/>
      <c r="AG1542"/>
      <c r="AH1542"/>
      <c r="AI1542"/>
      <c r="AJ1542"/>
      <c r="AK1542"/>
    </row>
    <row r="1543" spans="1:37" x14ac:dyDescent="0.25">
      <c r="A1543" s="131"/>
      <c r="B1543" s="131"/>
      <c r="C1543" s="131"/>
      <c r="D1543" s="131"/>
      <c r="E1543" s="131"/>
      <c r="F1543" s="131"/>
      <c r="G1543" s="131"/>
      <c r="H1543" s="131"/>
      <c r="I1543" s="131"/>
      <c r="J1543" s="131"/>
      <c r="K1543" s="131"/>
      <c r="L1543" s="131"/>
      <c r="M1543" s="131"/>
      <c r="N1543" s="131"/>
      <c r="O1543" s="131"/>
      <c r="P1543" s="131"/>
      <c r="Q1543" s="170"/>
      <c r="R1543" s="170"/>
      <c r="S1543" s="170"/>
      <c r="T1543" s="170"/>
      <c r="U1543" s="170"/>
      <c r="V1543" s="170"/>
      <c r="W1543" s="170"/>
      <c r="X1543" s="131"/>
      <c r="Y1543"/>
      <c r="AB1543"/>
      <c r="AC1543"/>
      <c r="AD1543"/>
      <c r="AE1543"/>
      <c r="AF1543"/>
      <c r="AG1543"/>
      <c r="AH1543"/>
      <c r="AI1543"/>
      <c r="AJ1543"/>
      <c r="AK1543"/>
    </row>
    <row r="1544" spans="1:37" x14ac:dyDescent="0.25">
      <c r="A1544" s="131"/>
      <c r="B1544" s="131"/>
      <c r="C1544" s="131"/>
      <c r="D1544" s="131"/>
      <c r="E1544" s="131"/>
      <c r="F1544" s="131"/>
      <c r="G1544" s="131"/>
      <c r="H1544" s="131"/>
      <c r="I1544" s="131"/>
      <c r="J1544" s="131"/>
      <c r="K1544" s="131"/>
      <c r="L1544" s="131"/>
      <c r="M1544" s="131"/>
      <c r="N1544" s="131"/>
      <c r="O1544" s="131"/>
      <c r="P1544" s="131"/>
      <c r="Q1544" s="170"/>
      <c r="R1544" s="170"/>
      <c r="S1544" s="170"/>
      <c r="T1544" s="170"/>
      <c r="U1544" s="170"/>
      <c r="V1544" s="170"/>
      <c r="W1544" s="170"/>
      <c r="X1544" s="131"/>
      <c r="Y1544"/>
      <c r="AB1544"/>
      <c r="AC1544"/>
      <c r="AD1544"/>
      <c r="AE1544"/>
      <c r="AF1544"/>
      <c r="AG1544"/>
      <c r="AH1544"/>
      <c r="AI1544"/>
      <c r="AJ1544"/>
      <c r="AK1544"/>
    </row>
    <row r="1545" spans="1:37" x14ac:dyDescent="0.25">
      <c r="A1545" s="131"/>
      <c r="B1545" s="131"/>
      <c r="C1545" s="131"/>
      <c r="D1545" s="131"/>
      <c r="E1545" s="131"/>
      <c r="F1545" s="131"/>
      <c r="G1545" s="131"/>
      <c r="H1545" s="131"/>
      <c r="I1545" s="131"/>
      <c r="J1545" s="131"/>
      <c r="K1545" s="131"/>
      <c r="L1545" s="131"/>
      <c r="M1545" s="131"/>
      <c r="N1545" s="131"/>
      <c r="O1545" s="131"/>
      <c r="P1545" s="131"/>
      <c r="Q1545" s="170"/>
      <c r="R1545" s="170"/>
      <c r="S1545" s="170"/>
      <c r="T1545" s="170"/>
      <c r="U1545" s="170"/>
      <c r="V1545" s="170"/>
      <c r="W1545" s="170"/>
      <c r="X1545" s="131"/>
      <c r="Y1545"/>
      <c r="AB1545"/>
      <c r="AC1545"/>
      <c r="AD1545"/>
      <c r="AE1545"/>
      <c r="AF1545"/>
      <c r="AG1545"/>
      <c r="AH1545"/>
      <c r="AI1545"/>
      <c r="AJ1545"/>
      <c r="AK1545"/>
    </row>
    <row r="1546" spans="1:37" x14ac:dyDescent="0.25">
      <c r="A1546" s="131"/>
      <c r="B1546" s="131"/>
      <c r="C1546" s="131"/>
      <c r="D1546" s="131"/>
      <c r="E1546" s="131"/>
      <c r="F1546" s="131"/>
      <c r="G1546" s="131"/>
      <c r="H1546" s="131"/>
      <c r="I1546" s="131"/>
      <c r="J1546" s="131"/>
      <c r="K1546" s="131"/>
      <c r="L1546" s="131"/>
      <c r="M1546" s="131"/>
      <c r="N1546" s="131"/>
      <c r="O1546" s="131"/>
      <c r="P1546" s="131"/>
      <c r="Q1546" s="170"/>
      <c r="R1546" s="170"/>
      <c r="S1546" s="170"/>
      <c r="T1546" s="170"/>
      <c r="U1546" s="170"/>
      <c r="V1546" s="170"/>
      <c r="W1546" s="170"/>
      <c r="X1546" s="131"/>
      <c r="Y1546"/>
      <c r="AB1546"/>
      <c r="AC1546"/>
      <c r="AD1546"/>
      <c r="AE1546"/>
      <c r="AF1546"/>
      <c r="AG1546"/>
      <c r="AH1546"/>
      <c r="AI1546"/>
      <c r="AJ1546"/>
      <c r="AK1546"/>
    </row>
    <row r="1547" spans="1:37" x14ac:dyDescent="0.25">
      <c r="A1547" s="131"/>
      <c r="B1547" s="131"/>
      <c r="C1547" s="131"/>
      <c r="D1547" s="131"/>
      <c r="E1547" s="131"/>
      <c r="F1547" s="131"/>
      <c r="G1547" s="131"/>
      <c r="H1547" s="131"/>
      <c r="I1547" s="131"/>
      <c r="J1547" s="131"/>
      <c r="K1547" s="131"/>
      <c r="L1547" s="131"/>
      <c r="M1547" s="131"/>
      <c r="N1547" s="131"/>
      <c r="O1547" s="131"/>
      <c r="P1547" s="131"/>
      <c r="Q1547" s="170"/>
      <c r="R1547" s="170"/>
      <c r="S1547" s="170"/>
      <c r="T1547" s="170"/>
      <c r="U1547" s="170"/>
      <c r="V1547" s="170"/>
      <c r="W1547" s="170"/>
      <c r="X1547" s="131"/>
      <c r="Y1547"/>
      <c r="AB1547"/>
      <c r="AC1547"/>
      <c r="AD1547"/>
      <c r="AE1547"/>
      <c r="AF1547"/>
      <c r="AG1547"/>
      <c r="AH1547"/>
      <c r="AI1547"/>
      <c r="AJ1547"/>
      <c r="AK1547"/>
    </row>
    <row r="1548" spans="1:37" x14ac:dyDescent="0.25">
      <c r="A1548" s="131"/>
      <c r="B1548" s="131"/>
      <c r="C1548" s="131"/>
      <c r="D1548" s="131"/>
      <c r="E1548" s="131"/>
      <c r="F1548" s="131"/>
      <c r="G1548" s="131"/>
      <c r="H1548" s="131"/>
      <c r="I1548" s="131"/>
      <c r="J1548" s="131"/>
      <c r="K1548" s="131"/>
      <c r="L1548" s="131"/>
      <c r="M1548" s="131"/>
      <c r="N1548" s="131"/>
      <c r="O1548" s="131"/>
      <c r="P1548" s="131"/>
      <c r="Q1548" s="170"/>
      <c r="R1548" s="170"/>
      <c r="S1548" s="170"/>
      <c r="T1548" s="170"/>
      <c r="U1548" s="170"/>
      <c r="V1548" s="170"/>
      <c r="W1548" s="170"/>
      <c r="X1548" s="131"/>
      <c r="Y1548"/>
      <c r="AB1548"/>
      <c r="AC1548"/>
      <c r="AD1548"/>
      <c r="AE1548"/>
      <c r="AF1548"/>
      <c r="AG1548"/>
      <c r="AH1548"/>
      <c r="AI1548"/>
      <c r="AJ1548"/>
      <c r="AK1548"/>
    </row>
    <row r="1549" spans="1:37" x14ac:dyDescent="0.25">
      <c r="A1549" s="131"/>
      <c r="B1549" s="131"/>
      <c r="C1549" s="131"/>
      <c r="D1549" s="131"/>
      <c r="E1549" s="131"/>
      <c r="F1549" s="131"/>
      <c r="G1549" s="131"/>
      <c r="H1549" s="131"/>
      <c r="I1549" s="131"/>
      <c r="J1549" s="131"/>
      <c r="K1549" s="131"/>
      <c r="L1549" s="131"/>
      <c r="M1549" s="131"/>
      <c r="N1549" s="131"/>
      <c r="O1549" s="131"/>
      <c r="P1549" s="131"/>
      <c r="Q1549" s="170"/>
      <c r="R1549" s="170"/>
      <c r="S1549" s="170"/>
      <c r="T1549" s="170"/>
      <c r="U1549" s="170"/>
      <c r="V1549" s="170"/>
      <c r="W1549" s="170"/>
      <c r="X1549" s="131"/>
      <c r="Y1549"/>
      <c r="AB1549"/>
      <c r="AC1549"/>
      <c r="AD1549"/>
      <c r="AE1549"/>
      <c r="AF1549"/>
      <c r="AG1549"/>
      <c r="AH1549"/>
      <c r="AI1549"/>
      <c r="AJ1549"/>
      <c r="AK1549"/>
    </row>
    <row r="1550" spans="1:37" x14ac:dyDescent="0.25">
      <c r="A1550" s="131"/>
      <c r="B1550" s="131"/>
      <c r="C1550" s="131"/>
      <c r="D1550" s="131"/>
      <c r="E1550" s="131"/>
      <c r="F1550" s="131"/>
      <c r="G1550" s="131"/>
      <c r="H1550" s="131"/>
      <c r="I1550" s="131"/>
      <c r="J1550" s="131"/>
      <c r="K1550" s="131"/>
      <c r="L1550" s="131"/>
      <c r="M1550" s="131"/>
      <c r="N1550" s="131"/>
      <c r="O1550" s="131"/>
      <c r="P1550" s="131"/>
      <c r="Q1550" s="170"/>
      <c r="R1550" s="170"/>
      <c r="S1550" s="170"/>
      <c r="T1550" s="170"/>
      <c r="U1550" s="170"/>
      <c r="V1550" s="170"/>
      <c r="W1550" s="170"/>
      <c r="X1550" s="131"/>
      <c r="Y1550"/>
      <c r="AB1550"/>
      <c r="AC1550"/>
      <c r="AD1550"/>
      <c r="AE1550"/>
      <c r="AF1550"/>
      <c r="AG1550"/>
      <c r="AH1550"/>
      <c r="AI1550"/>
      <c r="AJ1550"/>
      <c r="AK1550"/>
    </row>
    <row r="1551" spans="1:37" x14ac:dyDescent="0.25">
      <c r="A1551" s="131"/>
      <c r="B1551" s="131"/>
      <c r="C1551" s="131"/>
      <c r="D1551" s="131"/>
      <c r="E1551" s="131"/>
      <c r="F1551" s="131"/>
      <c r="G1551" s="131"/>
      <c r="H1551" s="131"/>
      <c r="I1551" s="131"/>
      <c r="J1551" s="131"/>
      <c r="K1551" s="131"/>
      <c r="L1551" s="131"/>
      <c r="M1551" s="131"/>
      <c r="N1551" s="131"/>
      <c r="O1551" s="131"/>
      <c r="P1551" s="131"/>
      <c r="Q1551" s="170"/>
      <c r="R1551" s="170"/>
      <c r="S1551" s="170"/>
      <c r="T1551" s="170"/>
      <c r="U1551" s="170"/>
      <c r="V1551" s="170"/>
      <c r="W1551" s="170"/>
      <c r="X1551" s="131"/>
      <c r="Y1551"/>
      <c r="AB1551"/>
      <c r="AC1551"/>
      <c r="AD1551"/>
      <c r="AE1551"/>
      <c r="AF1551"/>
      <c r="AG1551"/>
      <c r="AH1551"/>
      <c r="AI1551"/>
      <c r="AJ1551"/>
      <c r="AK1551"/>
    </row>
    <row r="1552" spans="1:37" x14ac:dyDescent="0.25">
      <c r="A1552" s="131"/>
      <c r="B1552" s="131"/>
      <c r="C1552" s="131"/>
      <c r="D1552" s="131"/>
      <c r="E1552" s="131"/>
      <c r="F1552" s="131"/>
      <c r="G1552" s="131"/>
      <c r="H1552" s="131"/>
      <c r="I1552" s="131"/>
      <c r="J1552" s="131"/>
      <c r="K1552" s="131"/>
      <c r="L1552" s="131"/>
      <c r="M1552" s="131"/>
      <c r="N1552" s="131"/>
      <c r="O1552" s="131"/>
      <c r="P1552" s="131"/>
      <c r="Q1552" s="170"/>
      <c r="R1552" s="170"/>
      <c r="S1552" s="170"/>
      <c r="T1552" s="170"/>
      <c r="U1552" s="170"/>
      <c r="V1552" s="170"/>
      <c r="W1552" s="170"/>
      <c r="X1552" s="131"/>
      <c r="Y1552"/>
      <c r="AB1552"/>
      <c r="AC1552"/>
      <c r="AD1552"/>
      <c r="AE1552"/>
      <c r="AF1552"/>
      <c r="AG1552"/>
      <c r="AH1552"/>
      <c r="AI1552"/>
      <c r="AJ1552"/>
      <c r="AK1552"/>
    </row>
    <row r="1553" spans="1:37" x14ac:dyDescent="0.25">
      <c r="A1553" s="131"/>
      <c r="B1553" s="131"/>
      <c r="C1553" s="131"/>
      <c r="D1553" s="131"/>
      <c r="E1553" s="131"/>
      <c r="F1553" s="131"/>
      <c r="G1553" s="131"/>
      <c r="H1553" s="131"/>
      <c r="I1553" s="131"/>
      <c r="J1553" s="131"/>
      <c r="K1553" s="131"/>
      <c r="L1553" s="131"/>
      <c r="M1553" s="131"/>
      <c r="N1553" s="131"/>
      <c r="O1553" s="131"/>
      <c r="P1553" s="131"/>
      <c r="Q1553" s="170"/>
      <c r="R1553" s="170"/>
      <c r="S1553" s="170"/>
      <c r="T1553" s="170"/>
      <c r="U1553" s="170"/>
      <c r="V1553" s="170"/>
      <c r="W1553" s="170"/>
      <c r="X1553" s="131"/>
      <c r="Y1553"/>
      <c r="AB1553"/>
      <c r="AC1553"/>
      <c r="AD1553"/>
      <c r="AE1553"/>
      <c r="AF1553"/>
      <c r="AG1553"/>
      <c r="AH1553"/>
      <c r="AI1553"/>
      <c r="AJ1553"/>
      <c r="AK1553"/>
    </row>
    <row r="1554" spans="1:37" x14ac:dyDescent="0.25">
      <c r="A1554" s="131"/>
      <c r="B1554" s="131"/>
      <c r="C1554" s="131"/>
      <c r="D1554" s="131"/>
      <c r="E1554" s="131"/>
      <c r="F1554" s="131"/>
      <c r="G1554" s="131"/>
      <c r="H1554" s="131"/>
      <c r="I1554" s="131"/>
      <c r="J1554" s="131"/>
      <c r="K1554" s="131"/>
      <c r="L1554" s="131"/>
      <c r="M1554" s="131"/>
      <c r="N1554" s="131"/>
      <c r="O1554" s="131"/>
      <c r="P1554" s="131"/>
      <c r="Q1554" s="170"/>
      <c r="R1554" s="170"/>
      <c r="S1554" s="170"/>
      <c r="T1554" s="170"/>
      <c r="U1554" s="170"/>
      <c r="V1554" s="170"/>
      <c r="W1554" s="170"/>
      <c r="X1554" s="131"/>
      <c r="Y1554"/>
      <c r="AB1554"/>
      <c r="AC1554"/>
      <c r="AD1554"/>
      <c r="AE1554"/>
      <c r="AF1554"/>
      <c r="AG1554"/>
      <c r="AH1554"/>
      <c r="AI1554"/>
      <c r="AJ1554"/>
      <c r="AK1554"/>
    </row>
    <row r="1555" spans="1:37" x14ac:dyDescent="0.25">
      <c r="A1555" s="131"/>
      <c r="B1555" s="131"/>
      <c r="C1555" s="131"/>
      <c r="D1555" s="131"/>
      <c r="E1555" s="131"/>
      <c r="F1555" s="131"/>
      <c r="G1555" s="131"/>
      <c r="H1555" s="131"/>
      <c r="I1555" s="131"/>
      <c r="J1555" s="131"/>
      <c r="K1555" s="131"/>
      <c r="L1555" s="131"/>
      <c r="M1555" s="131"/>
      <c r="N1555" s="131"/>
      <c r="O1555" s="131"/>
      <c r="P1555" s="131"/>
      <c r="Q1555" s="170"/>
      <c r="R1555" s="170"/>
      <c r="S1555" s="170"/>
      <c r="T1555" s="170"/>
      <c r="U1555" s="170"/>
      <c r="V1555" s="170"/>
      <c r="W1555" s="170"/>
      <c r="X1555" s="131"/>
      <c r="Y1555"/>
      <c r="AB1555"/>
      <c r="AC1555"/>
      <c r="AD1555"/>
      <c r="AE1555"/>
      <c r="AF1555"/>
      <c r="AG1555"/>
      <c r="AH1555"/>
      <c r="AI1555"/>
      <c r="AJ1555"/>
      <c r="AK1555"/>
    </row>
    <row r="1556" spans="1:37" x14ac:dyDescent="0.25">
      <c r="A1556" s="131"/>
      <c r="B1556" s="131"/>
      <c r="C1556" s="131"/>
      <c r="D1556" s="131"/>
      <c r="E1556" s="131"/>
      <c r="F1556" s="131"/>
      <c r="G1556" s="131"/>
      <c r="H1556" s="131"/>
      <c r="I1556" s="131"/>
      <c r="J1556" s="131"/>
      <c r="K1556" s="131"/>
      <c r="L1556" s="131"/>
      <c r="M1556" s="131"/>
      <c r="N1556" s="131"/>
      <c r="O1556" s="131"/>
      <c r="P1556" s="131"/>
      <c r="Q1556" s="170"/>
      <c r="R1556" s="170"/>
      <c r="S1556" s="170"/>
      <c r="T1556" s="170"/>
      <c r="U1556" s="170"/>
      <c r="V1556" s="170"/>
      <c r="W1556" s="170"/>
      <c r="X1556" s="131"/>
      <c r="Y1556"/>
      <c r="AB1556"/>
      <c r="AC1556"/>
      <c r="AD1556"/>
      <c r="AE1556"/>
      <c r="AF1556"/>
      <c r="AG1556"/>
      <c r="AH1556"/>
      <c r="AI1556"/>
      <c r="AJ1556"/>
      <c r="AK1556"/>
    </row>
    <row r="1557" spans="1:37" x14ac:dyDescent="0.25">
      <c r="A1557" s="131"/>
      <c r="B1557" s="131"/>
      <c r="C1557" s="131"/>
      <c r="D1557" s="131"/>
      <c r="E1557" s="131"/>
      <c r="F1557" s="131"/>
      <c r="G1557" s="131"/>
      <c r="H1557" s="131"/>
      <c r="I1557" s="131"/>
      <c r="J1557" s="131"/>
      <c r="K1557" s="131"/>
      <c r="L1557" s="131"/>
      <c r="M1557" s="131"/>
      <c r="N1557" s="131"/>
      <c r="O1557" s="131"/>
      <c r="P1557" s="131"/>
      <c r="Q1557" s="170"/>
      <c r="R1557" s="170"/>
      <c r="S1557" s="170"/>
      <c r="T1557" s="170"/>
      <c r="U1557" s="170"/>
      <c r="V1557" s="170"/>
      <c r="W1557" s="170"/>
      <c r="X1557" s="131"/>
      <c r="Y1557"/>
      <c r="AB1557"/>
      <c r="AC1557"/>
      <c r="AD1557"/>
      <c r="AE1557"/>
      <c r="AF1557"/>
      <c r="AG1557"/>
      <c r="AH1557"/>
      <c r="AI1557"/>
      <c r="AJ1557"/>
      <c r="AK1557"/>
    </row>
    <row r="1558" spans="1:37" x14ac:dyDescent="0.25">
      <c r="A1558" s="131"/>
      <c r="B1558" s="131"/>
      <c r="C1558" s="131"/>
      <c r="D1558" s="131"/>
      <c r="E1558" s="131"/>
      <c r="F1558" s="131"/>
      <c r="G1558" s="131"/>
      <c r="H1558" s="131"/>
      <c r="I1558" s="131"/>
      <c r="J1558" s="131"/>
      <c r="K1558" s="131"/>
      <c r="L1558" s="131"/>
      <c r="M1558" s="131"/>
      <c r="N1558" s="131"/>
      <c r="O1558" s="131"/>
      <c r="P1558" s="131"/>
      <c r="Q1558" s="170"/>
      <c r="R1558" s="170"/>
      <c r="S1558" s="170"/>
      <c r="T1558" s="170"/>
      <c r="U1558" s="170"/>
      <c r="V1558" s="170"/>
      <c r="W1558" s="170"/>
      <c r="X1558" s="131"/>
      <c r="Y1558"/>
      <c r="AB1558"/>
      <c r="AC1558"/>
      <c r="AD1558"/>
      <c r="AE1558"/>
      <c r="AF1558"/>
      <c r="AG1558"/>
      <c r="AH1558"/>
      <c r="AI1558"/>
      <c r="AJ1558"/>
      <c r="AK1558"/>
    </row>
    <row r="1559" spans="1:37" x14ac:dyDescent="0.25">
      <c r="A1559" s="131"/>
      <c r="B1559" s="131"/>
      <c r="C1559" s="131"/>
      <c r="D1559" s="131"/>
      <c r="E1559" s="131"/>
      <c r="F1559" s="131"/>
      <c r="G1559" s="131"/>
      <c r="H1559" s="131"/>
      <c r="I1559" s="131"/>
      <c r="J1559" s="131"/>
      <c r="K1559" s="131"/>
      <c r="L1559" s="131"/>
      <c r="M1559" s="131"/>
      <c r="N1559" s="131"/>
      <c r="O1559" s="131"/>
      <c r="P1559" s="131"/>
      <c r="Q1559" s="170"/>
      <c r="R1559" s="170"/>
      <c r="S1559" s="170"/>
      <c r="T1559" s="170"/>
      <c r="U1559" s="170"/>
      <c r="V1559" s="170"/>
      <c r="W1559" s="170"/>
      <c r="X1559" s="131"/>
      <c r="Y1559"/>
      <c r="AB1559"/>
      <c r="AC1559"/>
      <c r="AD1559"/>
      <c r="AE1559"/>
      <c r="AF1559"/>
      <c r="AG1559"/>
      <c r="AH1559"/>
      <c r="AI1559"/>
      <c r="AJ1559"/>
      <c r="AK1559"/>
    </row>
    <row r="1560" spans="1:37" x14ac:dyDescent="0.25">
      <c r="A1560" s="131"/>
      <c r="B1560" s="131"/>
      <c r="C1560" s="131"/>
      <c r="D1560" s="131"/>
      <c r="E1560" s="131"/>
      <c r="F1560" s="131"/>
      <c r="G1560" s="131"/>
      <c r="H1560" s="131"/>
      <c r="I1560" s="131"/>
      <c r="J1560" s="131"/>
      <c r="K1560" s="131"/>
      <c r="L1560" s="131"/>
      <c r="M1560" s="131"/>
      <c r="N1560" s="131"/>
      <c r="O1560" s="131"/>
      <c r="P1560" s="131"/>
      <c r="Q1560" s="170"/>
      <c r="R1560" s="170"/>
      <c r="S1560" s="170"/>
      <c r="T1560" s="170"/>
      <c r="U1560" s="170"/>
      <c r="V1560" s="170"/>
      <c r="W1560" s="170"/>
      <c r="X1560" s="131"/>
      <c r="Y1560"/>
      <c r="AB1560"/>
      <c r="AC1560"/>
      <c r="AD1560"/>
      <c r="AE1560"/>
      <c r="AF1560"/>
      <c r="AG1560"/>
      <c r="AH1560"/>
      <c r="AI1560"/>
      <c r="AJ1560"/>
      <c r="AK1560"/>
    </row>
    <row r="1561" spans="1:37" x14ac:dyDescent="0.25">
      <c r="A1561" s="131"/>
      <c r="B1561" s="131"/>
      <c r="C1561" s="131"/>
      <c r="D1561" s="131"/>
      <c r="E1561" s="131"/>
      <c r="F1561" s="131"/>
      <c r="G1561" s="131"/>
      <c r="H1561" s="131"/>
      <c r="I1561" s="131"/>
      <c r="J1561" s="131"/>
      <c r="K1561" s="131"/>
      <c r="L1561" s="131"/>
      <c r="M1561" s="131"/>
      <c r="N1561" s="131"/>
      <c r="O1561" s="131"/>
      <c r="P1561" s="131"/>
      <c r="Q1561" s="170"/>
      <c r="R1561" s="170"/>
      <c r="S1561" s="170"/>
      <c r="T1561" s="170"/>
      <c r="U1561" s="170"/>
      <c r="V1561" s="170"/>
      <c r="W1561" s="170"/>
      <c r="X1561" s="131"/>
      <c r="Y1561"/>
      <c r="AB1561"/>
      <c r="AC1561"/>
      <c r="AD1561"/>
      <c r="AE1561"/>
      <c r="AF1561"/>
      <c r="AG1561"/>
      <c r="AH1561"/>
      <c r="AI1561"/>
      <c r="AJ1561"/>
      <c r="AK1561"/>
    </row>
    <row r="1562" spans="1:37" x14ac:dyDescent="0.25">
      <c r="A1562" s="131"/>
      <c r="B1562" s="131"/>
      <c r="C1562" s="131"/>
      <c r="D1562" s="131"/>
      <c r="E1562" s="131"/>
      <c r="F1562" s="131"/>
      <c r="G1562" s="131"/>
      <c r="H1562" s="131"/>
      <c r="I1562" s="131"/>
      <c r="J1562" s="131"/>
      <c r="K1562" s="131"/>
      <c r="L1562" s="131"/>
      <c r="M1562" s="131"/>
      <c r="N1562" s="131"/>
      <c r="O1562" s="131"/>
      <c r="P1562" s="131"/>
      <c r="Q1562" s="170"/>
      <c r="R1562" s="170"/>
      <c r="S1562" s="170"/>
      <c r="T1562" s="170"/>
      <c r="U1562" s="170"/>
      <c r="V1562" s="170"/>
      <c r="W1562" s="170"/>
      <c r="X1562" s="131"/>
      <c r="Y1562"/>
      <c r="AB1562"/>
      <c r="AC1562"/>
      <c r="AD1562"/>
      <c r="AE1562"/>
      <c r="AF1562"/>
      <c r="AG1562"/>
      <c r="AH1562"/>
      <c r="AI1562"/>
      <c r="AJ1562"/>
      <c r="AK1562"/>
    </row>
    <row r="1563" spans="1:37" x14ac:dyDescent="0.25">
      <c r="A1563" s="131"/>
      <c r="B1563" s="131"/>
      <c r="C1563" s="131"/>
      <c r="D1563" s="131"/>
      <c r="E1563" s="131"/>
      <c r="F1563" s="131"/>
      <c r="G1563" s="131"/>
      <c r="H1563" s="131"/>
      <c r="I1563" s="131"/>
      <c r="J1563" s="131"/>
      <c r="K1563" s="131"/>
      <c r="L1563" s="131"/>
      <c r="M1563" s="131"/>
      <c r="N1563" s="131"/>
      <c r="O1563" s="131"/>
      <c r="P1563" s="131"/>
      <c r="Q1563" s="170"/>
      <c r="R1563" s="170"/>
      <c r="S1563" s="170"/>
      <c r="T1563" s="170"/>
      <c r="U1563" s="170"/>
      <c r="V1563" s="170"/>
      <c r="W1563" s="170"/>
      <c r="X1563" s="131"/>
      <c r="Y1563"/>
      <c r="AB1563"/>
      <c r="AC1563"/>
      <c r="AD1563"/>
      <c r="AE1563"/>
      <c r="AF1563"/>
      <c r="AG1563"/>
      <c r="AH1563"/>
      <c r="AI1563"/>
      <c r="AJ1563"/>
      <c r="AK1563"/>
    </row>
    <row r="1564" spans="1:37" x14ac:dyDescent="0.25">
      <c r="A1564" s="131"/>
      <c r="B1564" s="131"/>
      <c r="C1564" s="131"/>
      <c r="D1564" s="131"/>
      <c r="E1564" s="131"/>
      <c r="F1564" s="131"/>
      <c r="G1564" s="131"/>
      <c r="H1564" s="131"/>
      <c r="I1564" s="131"/>
      <c r="J1564" s="131"/>
      <c r="K1564" s="131"/>
      <c r="L1564" s="131"/>
      <c r="M1564" s="131"/>
      <c r="N1564" s="131"/>
      <c r="O1564" s="131"/>
      <c r="P1564" s="131"/>
      <c r="Q1564" s="170"/>
      <c r="R1564" s="170"/>
      <c r="S1564" s="170"/>
      <c r="T1564" s="170"/>
      <c r="U1564" s="170"/>
      <c r="V1564" s="170"/>
      <c r="W1564" s="170"/>
      <c r="X1564" s="131"/>
      <c r="Y1564"/>
      <c r="AB1564"/>
      <c r="AC1564"/>
      <c r="AD1564"/>
      <c r="AE1564"/>
      <c r="AF1564"/>
      <c r="AG1564"/>
      <c r="AH1564"/>
      <c r="AI1564"/>
      <c r="AJ1564"/>
      <c r="AK1564"/>
    </row>
    <row r="1565" spans="1:37" x14ac:dyDescent="0.25">
      <c r="A1565" s="131"/>
      <c r="B1565" s="131"/>
      <c r="C1565" s="131"/>
      <c r="D1565" s="131"/>
      <c r="E1565" s="131"/>
      <c r="F1565" s="131"/>
      <c r="G1565" s="131"/>
      <c r="H1565" s="131"/>
      <c r="I1565" s="131"/>
      <c r="J1565" s="131"/>
      <c r="K1565" s="131"/>
      <c r="L1565" s="131"/>
      <c r="M1565" s="131"/>
      <c r="N1565" s="131"/>
      <c r="O1565" s="131"/>
      <c r="P1565" s="131"/>
      <c r="Q1565" s="170"/>
      <c r="R1565" s="170"/>
      <c r="S1565" s="170"/>
      <c r="T1565" s="170"/>
      <c r="U1565" s="170"/>
      <c r="V1565" s="170"/>
      <c r="W1565" s="170"/>
      <c r="X1565" s="131"/>
      <c r="Y1565"/>
      <c r="AB1565"/>
      <c r="AC1565"/>
      <c r="AD1565"/>
      <c r="AE1565"/>
      <c r="AF1565"/>
      <c r="AG1565"/>
      <c r="AH1565"/>
      <c r="AI1565"/>
      <c r="AJ1565"/>
      <c r="AK1565"/>
    </row>
    <row r="1566" spans="1:37" x14ac:dyDescent="0.25">
      <c r="A1566" s="131"/>
      <c r="B1566" s="131"/>
      <c r="C1566" s="131"/>
      <c r="D1566" s="131"/>
      <c r="E1566" s="131"/>
      <c r="F1566" s="131"/>
      <c r="G1566" s="131"/>
      <c r="H1566" s="131"/>
      <c r="I1566" s="131"/>
      <c r="J1566" s="131"/>
      <c r="K1566" s="131"/>
      <c r="L1566" s="131"/>
      <c r="M1566" s="131"/>
      <c r="N1566" s="131"/>
      <c r="O1566" s="131"/>
      <c r="P1566" s="131"/>
      <c r="Q1566" s="170"/>
      <c r="R1566" s="170"/>
      <c r="S1566" s="170"/>
      <c r="T1566" s="170"/>
      <c r="U1566" s="170"/>
      <c r="V1566" s="170"/>
      <c r="W1566" s="170"/>
      <c r="X1566" s="131"/>
      <c r="Y1566"/>
      <c r="AB1566"/>
      <c r="AC1566"/>
      <c r="AD1566"/>
      <c r="AE1566"/>
      <c r="AF1566"/>
      <c r="AG1566"/>
      <c r="AH1566"/>
      <c r="AI1566"/>
      <c r="AJ1566"/>
      <c r="AK1566"/>
    </row>
    <row r="1567" spans="1:37" x14ac:dyDescent="0.25">
      <c r="A1567" s="131"/>
      <c r="B1567" s="131"/>
      <c r="C1567" s="131"/>
      <c r="D1567" s="131"/>
      <c r="E1567" s="131"/>
      <c r="F1567" s="131"/>
      <c r="G1567" s="131"/>
      <c r="H1567" s="131"/>
      <c r="I1567" s="131"/>
      <c r="J1567" s="131"/>
      <c r="K1567" s="131"/>
      <c r="L1567" s="131"/>
      <c r="M1567" s="131"/>
      <c r="N1567" s="131"/>
      <c r="O1567" s="131"/>
      <c r="P1567" s="131"/>
      <c r="Q1567" s="170"/>
      <c r="R1567" s="170"/>
      <c r="S1567" s="170"/>
      <c r="T1567" s="170"/>
      <c r="U1567" s="170"/>
      <c r="V1567" s="170"/>
      <c r="W1567" s="170"/>
      <c r="X1567" s="131"/>
      <c r="Y1567"/>
      <c r="AB1567"/>
      <c r="AC1567"/>
      <c r="AD1567"/>
      <c r="AE1567"/>
      <c r="AF1567"/>
      <c r="AG1567"/>
      <c r="AH1567"/>
      <c r="AI1567"/>
      <c r="AJ1567"/>
      <c r="AK1567"/>
    </row>
    <row r="1568" spans="1:37" x14ac:dyDescent="0.25">
      <c r="A1568" s="131"/>
      <c r="B1568" s="131"/>
      <c r="C1568" s="131"/>
      <c r="D1568" s="131"/>
      <c r="E1568" s="131"/>
      <c r="F1568" s="131"/>
      <c r="G1568" s="131"/>
      <c r="H1568" s="131"/>
      <c r="I1568" s="131"/>
      <c r="J1568" s="131"/>
      <c r="K1568" s="131"/>
      <c r="L1568" s="131"/>
      <c r="M1568" s="131"/>
      <c r="N1568" s="131"/>
      <c r="O1568" s="131"/>
      <c r="P1568" s="131"/>
      <c r="Q1568" s="170"/>
      <c r="R1568" s="170"/>
      <c r="S1568" s="170"/>
      <c r="T1568" s="170"/>
      <c r="U1568" s="170"/>
      <c r="V1568" s="170"/>
      <c r="W1568" s="170"/>
      <c r="X1568" s="131"/>
      <c r="Y1568"/>
      <c r="AB1568"/>
      <c r="AC1568"/>
      <c r="AD1568"/>
      <c r="AE1568"/>
      <c r="AF1568"/>
      <c r="AG1568"/>
      <c r="AH1568"/>
      <c r="AI1568"/>
      <c r="AJ1568"/>
      <c r="AK1568"/>
    </row>
    <row r="1569" spans="1:37" x14ac:dyDescent="0.25">
      <c r="A1569" s="131"/>
      <c r="B1569" s="131"/>
      <c r="C1569" s="131"/>
      <c r="D1569" s="131"/>
      <c r="E1569" s="131"/>
      <c r="F1569" s="131"/>
      <c r="G1569" s="131"/>
      <c r="H1569" s="131"/>
      <c r="I1569" s="131"/>
      <c r="J1569" s="131"/>
      <c r="K1569" s="131"/>
      <c r="L1569" s="131"/>
      <c r="M1569" s="131"/>
      <c r="N1569" s="131"/>
      <c r="O1569" s="131"/>
      <c r="P1569" s="131"/>
      <c r="Q1569" s="170"/>
      <c r="R1569" s="170"/>
      <c r="S1569" s="170"/>
      <c r="T1569" s="170"/>
      <c r="U1569" s="170"/>
      <c r="V1569" s="170"/>
      <c r="W1569" s="170"/>
      <c r="X1569" s="131"/>
      <c r="Y1569"/>
      <c r="AB1569"/>
      <c r="AC1569"/>
      <c r="AD1569"/>
      <c r="AE1569"/>
      <c r="AF1569"/>
      <c r="AG1569"/>
      <c r="AH1569"/>
      <c r="AI1569"/>
      <c r="AJ1569"/>
      <c r="AK1569"/>
    </row>
    <row r="1570" spans="1:37" x14ac:dyDescent="0.25">
      <c r="A1570" s="131"/>
      <c r="B1570" s="131"/>
      <c r="C1570" s="131"/>
      <c r="D1570" s="131"/>
      <c r="E1570" s="131"/>
      <c r="F1570" s="131"/>
      <c r="G1570" s="131"/>
      <c r="H1570" s="131"/>
      <c r="I1570" s="131"/>
      <c r="J1570" s="131"/>
      <c r="K1570" s="131"/>
      <c r="L1570" s="131"/>
      <c r="M1570" s="131"/>
      <c r="N1570" s="131"/>
      <c r="O1570" s="131"/>
      <c r="P1570" s="131"/>
      <c r="Q1570" s="170"/>
      <c r="R1570" s="170"/>
      <c r="S1570" s="170"/>
      <c r="T1570" s="170"/>
      <c r="U1570" s="170"/>
      <c r="V1570" s="170"/>
      <c r="W1570" s="170"/>
      <c r="X1570" s="131"/>
      <c r="Y1570"/>
      <c r="AB1570"/>
      <c r="AC1570"/>
      <c r="AD1570"/>
      <c r="AE1570"/>
      <c r="AF1570"/>
      <c r="AG1570"/>
      <c r="AH1570"/>
      <c r="AI1570"/>
      <c r="AJ1570"/>
      <c r="AK1570"/>
    </row>
    <row r="1571" spans="1:37" x14ac:dyDescent="0.25">
      <c r="A1571" s="131"/>
      <c r="B1571" s="131"/>
      <c r="C1571" s="131"/>
      <c r="D1571" s="131"/>
      <c r="E1571" s="131"/>
      <c r="F1571" s="131"/>
      <c r="G1571" s="131"/>
      <c r="H1571" s="131"/>
      <c r="I1571" s="131"/>
      <c r="J1571" s="131"/>
      <c r="K1571" s="131"/>
      <c r="L1571" s="131"/>
      <c r="M1571" s="131"/>
      <c r="N1571" s="131"/>
      <c r="O1571" s="131"/>
      <c r="P1571" s="131"/>
      <c r="Q1571" s="170"/>
      <c r="R1571" s="170"/>
      <c r="S1571" s="170"/>
      <c r="T1571" s="170"/>
      <c r="U1571" s="170"/>
      <c r="V1571" s="170"/>
      <c r="W1571" s="170"/>
      <c r="X1571" s="131"/>
      <c r="Y1571"/>
      <c r="AB1571"/>
      <c r="AC1571"/>
      <c r="AD1571"/>
      <c r="AE1571"/>
      <c r="AF1571"/>
      <c r="AG1571"/>
      <c r="AH1571"/>
      <c r="AI1571"/>
      <c r="AJ1571"/>
      <c r="AK1571"/>
    </row>
    <row r="1572" spans="1:37" x14ac:dyDescent="0.25">
      <c r="A1572" s="131"/>
      <c r="B1572" s="131"/>
      <c r="C1572" s="131"/>
      <c r="D1572" s="131"/>
      <c r="E1572" s="131"/>
      <c r="F1572" s="131"/>
      <c r="G1572" s="131"/>
      <c r="H1572" s="131"/>
      <c r="I1572" s="131"/>
      <c r="J1572" s="131"/>
      <c r="K1572" s="131"/>
      <c r="L1572" s="131"/>
      <c r="M1572" s="131"/>
      <c r="N1572" s="131"/>
      <c r="O1572" s="131"/>
      <c r="P1572" s="131"/>
      <c r="Q1572" s="170"/>
      <c r="R1572" s="170"/>
      <c r="S1572" s="170"/>
      <c r="T1572" s="170"/>
      <c r="U1572" s="170"/>
      <c r="V1572" s="170"/>
      <c r="W1572" s="170"/>
      <c r="X1572" s="131"/>
      <c r="Y1572"/>
      <c r="AB1572"/>
      <c r="AC1572"/>
      <c r="AD1572"/>
      <c r="AE1572"/>
      <c r="AF1572"/>
      <c r="AG1572"/>
      <c r="AH1572"/>
      <c r="AI1572"/>
      <c r="AJ1572"/>
      <c r="AK1572"/>
    </row>
    <row r="1573" spans="1:37" x14ac:dyDescent="0.25">
      <c r="A1573" s="131"/>
      <c r="B1573" s="131"/>
      <c r="C1573" s="131"/>
      <c r="D1573" s="131"/>
      <c r="E1573" s="131"/>
      <c r="F1573" s="131"/>
      <c r="G1573" s="131"/>
      <c r="H1573" s="131"/>
      <c r="I1573" s="131"/>
      <c r="J1573" s="131"/>
      <c r="K1573" s="131"/>
      <c r="L1573" s="131"/>
      <c r="M1573" s="131"/>
      <c r="N1573" s="131"/>
      <c r="O1573" s="131"/>
      <c r="P1573" s="131"/>
      <c r="Q1573" s="170"/>
      <c r="R1573" s="170"/>
      <c r="S1573" s="170"/>
      <c r="T1573" s="170"/>
      <c r="U1573" s="170"/>
      <c r="V1573" s="170"/>
      <c r="W1573" s="170"/>
      <c r="X1573" s="131"/>
      <c r="Y1573"/>
      <c r="AB1573"/>
      <c r="AC1573"/>
      <c r="AD1573"/>
      <c r="AE1573"/>
      <c r="AF1573"/>
      <c r="AG1573"/>
      <c r="AH1573"/>
      <c r="AI1573"/>
      <c r="AJ1573"/>
      <c r="AK1573"/>
    </row>
    <row r="1574" spans="1:37" x14ac:dyDescent="0.25">
      <c r="A1574" s="131"/>
      <c r="B1574" s="131"/>
      <c r="C1574" s="131"/>
      <c r="D1574" s="131"/>
      <c r="E1574" s="131"/>
      <c r="F1574" s="131"/>
      <c r="G1574" s="131"/>
      <c r="H1574" s="131"/>
      <c r="I1574" s="131"/>
      <c r="J1574" s="131"/>
      <c r="K1574" s="131"/>
      <c r="L1574" s="131"/>
      <c r="M1574" s="131"/>
      <c r="N1574" s="131"/>
      <c r="O1574" s="131"/>
      <c r="P1574" s="131"/>
      <c r="Q1574" s="170"/>
      <c r="R1574" s="170"/>
      <c r="S1574" s="170"/>
      <c r="T1574" s="170"/>
      <c r="U1574" s="170"/>
      <c r="V1574" s="170"/>
      <c r="W1574" s="170"/>
      <c r="X1574" s="131"/>
      <c r="Y1574"/>
      <c r="AB1574"/>
      <c r="AC1574"/>
      <c r="AD1574"/>
      <c r="AE1574"/>
      <c r="AF1574"/>
      <c r="AG1574"/>
      <c r="AH1574"/>
      <c r="AI1574"/>
      <c r="AJ1574"/>
      <c r="AK1574"/>
    </row>
    <row r="1575" spans="1:37" x14ac:dyDescent="0.25">
      <c r="A1575" s="131"/>
      <c r="B1575" s="131"/>
      <c r="C1575" s="131"/>
      <c r="D1575" s="131"/>
      <c r="E1575" s="131"/>
      <c r="F1575" s="131"/>
      <c r="G1575" s="131"/>
      <c r="H1575" s="131"/>
      <c r="I1575" s="131"/>
      <c r="J1575" s="131"/>
      <c r="K1575" s="131"/>
      <c r="L1575" s="131"/>
      <c r="M1575" s="131"/>
      <c r="N1575" s="131"/>
      <c r="O1575" s="131"/>
      <c r="P1575" s="131"/>
      <c r="Q1575" s="170"/>
      <c r="R1575" s="170"/>
      <c r="S1575" s="170"/>
      <c r="T1575" s="170"/>
      <c r="U1575" s="170"/>
      <c r="V1575" s="170"/>
      <c r="W1575" s="170"/>
      <c r="X1575" s="131"/>
      <c r="Y1575"/>
      <c r="AB1575"/>
      <c r="AC1575"/>
      <c r="AD1575"/>
      <c r="AE1575"/>
      <c r="AF1575"/>
      <c r="AG1575"/>
      <c r="AH1575"/>
      <c r="AI1575"/>
      <c r="AJ1575"/>
      <c r="AK1575"/>
    </row>
    <row r="1576" spans="1:37" x14ac:dyDescent="0.25">
      <c r="A1576" s="131"/>
      <c r="B1576" s="131"/>
      <c r="C1576" s="131"/>
      <c r="D1576" s="131"/>
      <c r="E1576" s="131"/>
      <c r="F1576" s="131"/>
      <c r="G1576" s="131"/>
      <c r="H1576" s="131"/>
      <c r="I1576" s="131"/>
      <c r="J1576" s="131"/>
      <c r="K1576" s="131"/>
      <c r="L1576" s="131"/>
      <c r="M1576" s="131"/>
      <c r="N1576" s="131"/>
      <c r="O1576" s="131"/>
      <c r="P1576" s="131"/>
      <c r="Q1576" s="170"/>
      <c r="R1576" s="170"/>
      <c r="S1576" s="170"/>
      <c r="T1576" s="170"/>
      <c r="U1576" s="170"/>
      <c r="V1576" s="170"/>
      <c r="W1576" s="170"/>
      <c r="X1576" s="131"/>
      <c r="Y1576"/>
      <c r="AB1576"/>
      <c r="AC1576"/>
      <c r="AD1576"/>
      <c r="AE1576"/>
      <c r="AF1576"/>
      <c r="AG1576"/>
      <c r="AH1576"/>
      <c r="AI1576"/>
      <c r="AJ1576"/>
      <c r="AK1576"/>
    </row>
    <row r="1577" spans="1:37" x14ac:dyDescent="0.25">
      <c r="A1577" s="131"/>
      <c r="B1577" s="131"/>
      <c r="C1577" s="131"/>
      <c r="D1577" s="131"/>
      <c r="E1577" s="131"/>
      <c r="F1577" s="131"/>
      <c r="G1577" s="131"/>
      <c r="H1577" s="131"/>
      <c r="I1577" s="131"/>
      <c r="J1577" s="131"/>
      <c r="K1577" s="131"/>
      <c r="L1577" s="131"/>
      <c r="M1577" s="131"/>
      <c r="N1577" s="131"/>
      <c r="O1577" s="131"/>
      <c r="P1577" s="131"/>
      <c r="Q1577" s="170"/>
      <c r="R1577" s="170"/>
      <c r="S1577" s="170"/>
      <c r="T1577" s="170"/>
      <c r="U1577" s="170"/>
      <c r="V1577" s="170"/>
      <c r="W1577" s="170"/>
      <c r="X1577" s="131"/>
      <c r="Y1577"/>
      <c r="AB1577"/>
      <c r="AC1577"/>
      <c r="AD1577"/>
      <c r="AE1577"/>
      <c r="AF1577"/>
      <c r="AG1577"/>
      <c r="AH1577"/>
      <c r="AI1577"/>
      <c r="AJ1577"/>
      <c r="AK1577"/>
    </row>
    <row r="1578" spans="1:37" x14ac:dyDescent="0.25">
      <c r="A1578" s="131"/>
      <c r="B1578" s="131"/>
      <c r="C1578" s="131"/>
      <c r="D1578" s="131"/>
      <c r="E1578" s="131"/>
      <c r="F1578" s="131"/>
      <c r="G1578" s="131"/>
      <c r="H1578" s="131"/>
      <c r="I1578" s="131"/>
      <c r="J1578" s="131"/>
      <c r="K1578" s="131"/>
      <c r="L1578" s="131"/>
      <c r="M1578" s="131"/>
      <c r="N1578" s="131"/>
      <c r="O1578" s="131"/>
      <c r="P1578" s="131"/>
      <c r="Q1578" s="170"/>
      <c r="R1578" s="170"/>
      <c r="S1578" s="170"/>
      <c r="T1578" s="170"/>
      <c r="U1578" s="170"/>
      <c r="V1578" s="170"/>
      <c r="W1578" s="170"/>
      <c r="X1578" s="131"/>
      <c r="Y1578"/>
      <c r="AB1578"/>
      <c r="AC1578"/>
      <c r="AD1578"/>
      <c r="AE1578"/>
      <c r="AF1578"/>
      <c r="AG1578"/>
      <c r="AH1578"/>
      <c r="AI1578"/>
      <c r="AJ1578"/>
      <c r="AK1578"/>
    </row>
    <row r="1579" spans="1:37" x14ac:dyDescent="0.25">
      <c r="A1579" s="131"/>
      <c r="B1579" s="131"/>
      <c r="C1579" s="131"/>
      <c r="D1579" s="131"/>
      <c r="E1579" s="131"/>
      <c r="F1579" s="131"/>
      <c r="G1579" s="131"/>
      <c r="H1579" s="131"/>
      <c r="I1579" s="131"/>
      <c r="J1579" s="131"/>
      <c r="K1579" s="131"/>
      <c r="L1579" s="131"/>
      <c r="M1579" s="131"/>
      <c r="N1579" s="131"/>
      <c r="O1579" s="131"/>
      <c r="P1579" s="131"/>
      <c r="Q1579" s="170"/>
      <c r="R1579" s="170"/>
      <c r="S1579" s="170"/>
      <c r="T1579" s="170"/>
      <c r="U1579" s="170"/>
      <c r="V1579" s="170"/>
      <c r="W1579" s="170"/>
      <c r="X1579" s="131"/>
      <c r="Y1579"/>
      <c r="AB1579"/>
      <c r="AC1579"/>
      <c r="AD1579"/>
      <c r="AE1579"/>
      <c r="AF1579"/>
      <c r="AG1579"/>
      <c r="AH1579"/>
      <c r="AI1579"/>
      <c r="AJ1579"/>
      <c r="AK1579"/>
    </row>
    <row r="1580" spans="1:37" x14ac:dyDescent="0.25">
      <c r="A1580" s="131"/>
      <c r="B1580" s="131"/>
      <c r="C1580" s="131"/>
      <c r="D1580" s="131"/>
      <c r="E1580" s="131"/>
      <c r="F1580" s="131"/>
      <c r="G1580" s="131"/>
      <c r="H1580" s="131"/>
      <c r="I1580" s="131"/>
      <c r="J1580" s="131"/>
      <c r="K1580" s="131"/>
      <c r="L1580" s="131"/>
      <c r="M1580" s="131"/>
      <c r="N1580" s="131"/>
      <c r="O1580" s="131"/>
      <c r="P1580" s="131"/>
      <c r="Q1580" s="170"/>
      <c r="R1580" s="170"/>
      <c r="S1580" s="170"/>
      <c r="T1580" s="170"/>
      <c r="U1580" s="170"/>
      <c r="V1580" s="170"/>
      <c r="W1580" s="170"/>
      <c r="X1580" s="131"/>
      <c r="Y1580"/>
      <c r="AB1580"/>
      <c r="AC1580"/>
      <c r="AD1580"/>
      <c r="AE1580"/>
      <c r="AF1580"/>
      <c r="AG1580"/>
      <c r="AH1580"/>
      <c r="AI1580"/>
      <c r="AJ1580"/>
      <c r="AK1580"/>
    </row>
    <row r="1581" spans="1:37" x14ac:dyDescent="0.25">
      <c r="A1581" s="131"/>
      <c r="B1581" s="131"/>
      <c r="C1581" s="131"/>
      <c r="D1581" s="131"/>
      <c r="E1581" s="131"/>
      <c r="F1581" s="131"/>
      <c r="G1581" s="131"/>
      <c r="H1581" s="131"/>
      <c r="I1581" s="131"/>
      <c r="J1581" s="131"/>
      <c r="K1581" s="131"/>
      <c r="L1581" s="131"/>
      <c r="M1581" s="131"/>
      <c r="N1581" s="131"/>
      <c r="O1581" s="131"/>
      <c r="P1581" s="131"/>
      <c r="Q1581" s="170"/>
      <c r="R1581" s="170"/>
      <c r="S1581" s="170"/>
      <c r="T1581" s="170"/>
      <c r="U1581" s="170"/>
      <c r="V1581" s="170"/>
      <c r="W1581" s="170"/>
      <c r="X1581" s="131"/>
      <c r="Y1581"/>
      <c r="AB1581"/>
      <c r="AC1581"/>
      <c r="AD1581"/>
      <c r="AE1581"/>
      <c r="AF1581"/>
      <c r="AG1581"/>
      <c r="AH1581"/>
      <c r="AI1581"/>
      <c r="AJ1581"/>
      <c r="AK1581"/>
    </row>
    <row r="1582" spans="1:37" x14ac:dyDescent="0.25">
      <c r="A1582" s="131"/>
      <c r="B1582" s="131"/>
      <c r="C1582" s="131"/>
      <c r="D1582" s="131"/>
      <c r="E1582" s="131"/>
      <c r="F1582" s="131"/>
      <c r="G1582" s="131"/>
      <c r="H1582" s="131"/>
      <c r="I1582" s="131"/>
      <c r="J1582" s="131"/>
      <c r="K1582" s="131"/>
      <c r="L1582" s="131"/>
      <c r="M1582" s="131"/>
      <c r="N1582" s="131"/>
      <c r="O1582" s="131"/>
      <c r="P1582" s="131"/>
      <c r="Q1582" s="170"/>
      <c r="R1582" s="170"/>
      <c r="S1582" s="170"/>
      <c r="T1582" s="170"/>
      <c r="U1582" s="170"/>
      <c r="V1582" s="170"/>
      <c r="W1582" s="170"/>
      <c r="X1582" s="131"/>
      <c r="Y1582"/>
      <c r="AB1582"/>
      <c r="AC1582"/>
      <c r="AD1582"/>
      <c r="AE1582"/>
      <c r="AF1582"/>
      <c r="AG1582"/>
      <c r="AH1582"/>
      <c r="AI1582"/>
      <c r="AJ1582"/>
      <c r="AK1582"/>
    </row>
    <row r="1583" spans="1:37" x14ac:dyDescent="0.25">
      <c r="A1583" s="131"/>
      <c r="B1583" s="131"/>
      <c r="C1583" s="131"/>
      <c r="D1583" s="131"/>
      <c r="E1583" s="131"/>
      <c r="F1583" s="131"/>
      <c r="G1583" s="131"/>
      <c r="H1583" s="131"/>
      <c r="I1583" s="131"/>
      <c r="J1583" s="131"/>
      <c r="K1583" s="131"/>
      <c r="L1583" s="131"/>
      <c r="M1583" s="131"/>
      <c r="N1583" s="131"/>
      <c r="O1583" s="131"/>
      <c r="P1583" s="131"/>
      <c r="Q1583" s="170"/>
      <c r="R1583" s="170"/>
      <c r="S1583" s="170"/>
      <c r="T1583" s="170"/>
      <c r="U1583" s="170"/>
      <c r="V1583" s="170"/>
      <c r="W1583" s="170"/>
      <c r="X1583" s="131"/>
      <c r="Y1583"/>
      <c r="AB1583"/>
      <c r="AC1583"/>
      <c r="AD1583"/>
      <c r="AE1583"/>
      <c r="AF1583"/>
      <c r="AG1583"/>
      <c r="AH1583"/>
      <c r="AI1583"/>
      <c r="AJ1583"/>
      <c r="AK1583"/>
    </row>
    <row r="1584" spans="1:37" x14ac:dyDescent="0.25">
      <c r="A1584" s="131"/>
      <c r="B1584" s="131"/>
      <c r="C1584" s="131"/>
      <c r="D1584" s="131"/>
      <c r="E1584" s="131"/>
      <c r="F1584" s="131"/>
      <c r="G1584" s="131"/>
      <c r="H1584" s="131"/>
      <c r="I1584" s="131"/>
      <c r="J1584" s="131"/>
      <c r="K1584" s="131"/>
      <c r="L1584" s="131"/>
      <c r="M1584" s="131"/>
      <c r="N1584" s="131"/>
      <c r="O1584" s="131"/>
      <c r="P1584" s="131"/>
      <c r="Q1584" s="170"/>
      <c r="R1584" s="170"/>
      <c r="S1584" s="170"/>
      <c r="T1584" s="170"/>
      <c r="U1584" s="170"/>
      <c r="V1584" s="170"/>
      <c r="W1584" s="170"/>
      <c r="X1584" s="131"/>
      <c r="Y1584"/>
      <c r="AB1584"/>
      <c r="AC1584"/>
      <c r="AD1584"/>
      <c r="AE1584"/>
      <c r="AF1584"/>
      <c r="AG1584"/>
      <c r="AH1584"/>
      <c r="AI1584"/>
      <c r="AJ1584"/>
      <c r="AK1584"/>
    </row>
    <row r="1585" spans="1:37" x14ac:dyDescent="0.25">
      <c r="A1585" s="131"/>
      <c r="B1585" s="131"/>
      <c r="C1585" s="131"/>
      <c r="D1585" s="131"/>
      <c r="E1585" s="131"/>
      <c r="F1585" s="131"/>
      <c r="G1585" s="131"/>
      <c r="H1585" s="131"/>
      <c r="I1585" s="131"/>
      <c r="J1585" s="131"/>
      <c r="K1585" s="131"/>
      <c r="L1585" s="131"/>
      <c r="M1585" s="131"/>
      <c r="N1585" s="131"/>
      <c r="O1585" s="131"/>
      <c r="P1585" s="131"/>
      <c r="Q1585" s="170"/>
      <c r="R1585" s="170"/>
      <c r="S1585" s="170"/>
      <c r="T1585" s="170"/>
      <c r="U1585" s="170"/>
      <c r="V1585" s="170"/>
      <c r="W1585" s="170"/>
      <c r="X1585" s="131"/>
      <c r="Y1585"/>
      <c r="AB1585"/>
      <c r="AC1585"/>
      <c r="AD1585"/>
      <c r="AE1585"/>
      <c r="AF1585"/>
      <c r="AG1585"/>
      <c r="AH1585"/>
      <c r="AI1585"/>
      <c r="AJ1585"/>
      <c r="AK1585"/>
    </row>
    <row r="1586" spans="1:37" x14ac:dyDescent="0.25">
      <c r="A1586" s="131"/>
      <c r="B1586" s="131"/>
      <c r="C1586" s="131"/>
      <c r="D1586" s="131"/>
      <c r="E1586" s="131"/>
      <c r="F1586" s="131"/>
      <c r="G1586" s="131"/>
      <c r="H1586" s="131"/>
      <c r="I1586" s="131"/>
      <c r="J1586" s="131"/>
      <c r="K1586" s="131"/>
      <c r="L1586" s="131"/>
      <c r="M1586" s="131"/>
      <c r="N1586" s="131"/>
      <c r="O1586" s="131"/>
      <c r="P1586" s="131"/>
      <c r="Q1586" s="170"/>
      <c r="R1586" s="170"/>
      <c r="S1586" s="170"/>
      <c r="T1586" s="170"/>
      <c r="U1586" s="170"/>
      <c r="V1586" s="170"/>
      <c r="W1586" s="170"/>
      <c r="X1586" s="131"/>
      <c r="Y1586"/>
      <c r="AB1586"/>
      <c r="AC1586"/>
      <c r="AD1586"/>
      <c r="AE1586"/>
      <c r="AF1586"/>
      <c r="AG1586"/>
      <c r="AH1586"/>
      <c r="AI1586"/>
      <c r="AJ1586"/>
      <c r="AK1586"/>
    </row>
    <row r="1587" spans="1:37" x14ac:dyDescent="0.25">
      <c r="A1587" s="131"/>
      <c r="B1587" s="131"/>
      <c r="C1587" s="131"/>
      <c r="D1587" s="131"/>
      <c r="E1587" s="131"/>
      <c r="F1587" s="131"/>
      <c r="G1587" s="131"/>
      <c r="H1587" s="131"/>
      <c r="I1587" s="131"/>
      <c r="J1587" s="131"/>
      <c r="K1587" s="131"/>
      <c r="L1587" s="131"/>
      <c r="M1587" s="131"/>
      <c r="N1587" s="131"/>
      <c r="O1587" s="131"/>
      <c r="P1587" s="131"/>
      <c r="Q1587" s="170"/>
      <c r="R1587" s="170"/>
      <c r="S1587" s="170"/>
      <c r="T1587" s="170"/>
      <c r="U1587" s="170"/>
      <c r="V1587" s="170"/>
      <c r="W1587" s="170"/>
      <c r="X1587" s="131"/>
      <c r="Y1587"/>
      <c r="AB1587"/>
      <c r="AC1587"/>
      <c r="AD1587"/>
      <c r="AE1587"/>
      <c r="AF1587"/>
      <c r="AG1587"/>
      <c r="AH1587"/>
      <c r="AI1587"/>
      <c r="AJ1587"/>
      <c r="AK1587"/>
    </row>
    <row r="1588" spans="1:37" x14ac:dyDescent="0.25">
      <c r="A1588" s="131"/>
      <c r="B1588" s="131"/>
      <c r="C1588" s="131"/>
      <c r="D1588" s="131"/>
      <c r="E1588" s="131"/>
      <c r="F1588" s="131"/>
      <c r="G1588" s="131"/>
      <c r="H1588" s="131"/>
      <c r="I1588" s="131"/>
      <c r="J1588" s="131"/>
      <c r="K1588" s="131"/>
      <c r="L1588" s="131"/>
      <c r="M1588" s="131"/>
      <c r="N1588" s="131"/>
      <c r="O1588" s="131"/>
      <c r="P1588" s="131"/>
      <c r="Q1588" s="170"/>
      <c r="R1588" s="170"/>
      <c r="S1588" s="170"/>
      <c r="T1588" s="170"/>
      <c r="U1588" s="170"/>
      <c r="V1588" s="170"/>
      <c r="W1588" s="170"/>
      <c r="X1588" s="131"/>
      <c r="Y1588"/>
      <c r="AB1588"/>
      <c r="AC1588"/>
      <c r="AD1588"/>
      <c r="AE1588"/>
      <c r="AF1588"/>
      <c r="AG1588"/>
      <c r="AH1588"/>
      <c r="AI1588"/>
      <c r="AJ1588"/>
      <c r="AK1588"/>
    </row>
    <row r="1589" spans="1:37" x14ac:dyDescent="0.25">
      <c r="A1589" s="131"/>
      <c r="B1589" s="131"/>
      <c r="C1589" s="131"/>
      <c r="D1589" s="131"/>
      <c r="E1589" s="131"/>
      <c r="F1589" s="131"/>
      <c r="G1589" s="131"/>
      <c r="H1589" s="131"/>
      <c r="I1589" s="131"/>
      <c r="J1589" s="131"/>
      <c r="K1589" s="131"/>
      <c r="L1589" s="131"/>
      <c r="M1589" s="131"/>
      <c r="N1589" s="131"/>
      <c r="O1589" s="131"/>
      <c r="P1589" s="131"/>
      <c r="Q1589" s="170"/>
      <c r="R1589" s="170"/>
      <c r="S1589" s="170"/>
      <c r="T1589" s="170"/>
      <c r="U1589" s="170"/>
      <c r="V1589" s="170"/>
      <c r="W1589" s="170"/>
      <c r="X1589" s="131"/>
      <c r="Y1589"/>
      <c r="AB1589"/>
      <c r="AC1589"/>
      <c r="AD1589"/>
      <c r="AE1589"/>
      <c r="AF1589"/>
      <c r="AG1589"/>
      <c r="AH1589"/>
      <c r="AI1589"/>
      <c r="AJ1589"/>
      <c r="AK1589"/>
    </row>
    <row r="1590" spans="1:37" x14ac:dyDescent="0.25">
      <c r="A1590" s="131"/>
      <c r="B1590" s="131"/>
      <c r="C1590" s="131"/>
      <c r="D1590" s="131"/>
      <c r="E1590" s="131"/>
      <c r="F1590" s="131"/>
      <c r="G1590" s="131"/>
      <c r="H1590" s="131"/>
      <c r="I1590" s="131"/>
      <c r="J1590" s="131"/>
      <c r="K1590" s="131"/>
      <c r="L1590" s="131"/>
      <c r="M1590" s="131"/>
      <c r="N1590" s="131"/>
      <c r="O1590" s="131"/>
      <c r="P1590" s="131"/>
      <c r="Q1590" s="170"/>
      <c r="R1590" s="170"/>
      <c r="S1590" s="170"/>
      <c r="T1590" s="170"/>
      <c r="U1590" s="170"/>
      <c r="V1590" s="170"/>
      <c r="W1590" s="170"/>
      <c r="X1590" s="131"/>
      <c r="Y1590"/>
      <c r="AB1590"/>
      <c r="AC1590"/>
      <c r="AD1590"/>
      <c r="AE1590"/>
      <c r="AF1590"/>
      <c r="AG1590"/>
      <c r="AH1590"/>
      <c r="AI1590"/>
      <c r="AJ1590"/>
      <c r="AK1590"/>
    </row>
    <row r="1591" spans="1:37" x14ac:dyDescent="0.25">
      <c r="A1591" s="131"/>
      <c r="B1591" s="131"/>
      <c r="C1591" s="131"/>
      <c r="D1591" s="131"/>
      <c r="E1591" s="131"/>
      <c r="F1591" s="131"/>
      <c r="G1591" s="131"/>
      <c r="H1591" s="131"/>
      <c r="I1591" s="131"/>
      <c r="J1591" s="131"/>
      <c r="K1591" s="131"/>
      <c r="L1591" s="131"/>
      <c r="M1591" s="131"/>
      <c r="N1591" s="131"/>
      <c r="O1591" s="131"/>
      <c r="P1591" s="131"/>
      <c r="Q1591" s="170"/>
      <c r="R1591" s="170"/>
      <c r="S1591" s="170"/>
      <c r="T1591" s="170"/>
      <c r="U1591" s="170"/>
      <c r="V1591" s="170"/>
      <c r="W1591" s="170"/>
      <c r="X1591" s="131"/>
      <c r="Y1591"/>
      <c r="AB1591"/>
      <c r="AC1591"/>
      <c r="AD1591"/>
      <c r="AE1591"/>
      <c r="AF1591"/>
      <c r="AG1591"/>
      <c r="AH1591"/>
      <c r="AI1591"/>
      <c r="AJ1591"/>
      <c r="AK1591"/>
    </row>
    <row r="1592" spans="1:37" x14ac:dyDescent="0.25">
      <c r="A1592" s="131"/>
      <c r="B1592" s="131"/>
      <c r="C1592" s="131"/>
      <c r="D1592" s="131"/>
      <c r="E1592" s="131"/>
      <c r="F1592" s="131"/>
      <c r="G1592" s="131"/>
      <c r="H1592" s="131"/>
      <c r="I1592" s="131"/>
      <c r="J1592" s="131"/>
      <c r="K1592" s="131"/>
      <c r="L1592" s="131"/>
      <c r="M1592" s="131"/>
      <c r="N1592" s="131"/>
      <c r="O1592" s="131"/>
      <c r="P1592" s="131"/>
      <c r="Q1592" s="170"/>
      <c r="R1592" s="170"/>
      <c r="S1592" s="170"/>
      <c r="T1592" s="170"/>
      <c r="U1592" s="170"/>
      <c r="V1592" s="170"/>
      <c r="W1592" s="170"/>
      <c r="X1592" s="131"/>
      <c r="Y1592"/>
      <c r="AB1592"/>
      <c r="AC1592"/>
      <c r="AD1592"/>
      <c r="AE1592"/>
      <c r="AF1592"/>
      <c r="AG1592"/>
      <c r="AH1592"/>
      <c r="AI1592"/>
      <c r="AJ1592"/>
      <c r="AK1592"/>
    </row>
    <row r="1593" spans="1:37" x14ac:dyDescent="0.25">
      <c r="A1593" s="131"/>
      <c r="B1593" s="131"/>
      <c r="C1593" s="131"/>
      <c r="D1593" s="131"/>
      <c r="E1593" s="131"/>
      <c r="F1593" s="131"/>
      <c r="G1593" s="131"/>
      <c r="H1593" s="131"/>
      <c r="I1593" s="131"/>
      <c r="J1593" s="131"/>
      <c r="K1593" s="131"/>
      <c r="L1593" s="131"/>
      <c r="M1593" s="131"/>
      <c r="N1593" s="131"/>
      <c r="O1593" s="131"/>
      <c r="P1593" s="131"/>
      <c r="Q1593" s="170"/>
      <c r="R1593" s="170"/>
      <c r="S1593" s="170"/>
      <c r="T1593" s="170"/>
      <c r="U1593" s="170"/>
      <c r="V1593" s="170"/>
      <c r="W1593" s="170"/>
      <c r="X1593" s="131"/>
      <c r="Y1593"/>
      <c r="AB1593"/>
      <c r="AC1593"/>
      <c r="AD1593"/>
      <c r="AE1593"/>
      <c r="AF1593"/>
      <c r="AG1593"/>
      <c r="AH1593"/>
      <c r="AI1593"/>
      <c r="AJ1593"/>
      <c r="AK1593"/>
    </row>
    <row r="1594" spans="1:37" x14ac:dyDescent="0.25">
      <c r="A1594" s="131"/>
      <c r="B1594" s="131"/>
      <c r="C1594" s="131"/>
      <c r="D1594" s="131"/>
      <c r="E1594" s="131"/>
      <c r="F1594" s="131"/>
      <c r="G1594" s="131"/>
      <c r="H1594" s="131"/>
      <c r="I1594" s="131"/>
      <c r="J1594" s="131"/>
      <c r="K1594" s="131"/>
      <c r="L1594" s="131"/>
      <c r="M1594" s="131"/>
      <c r="N1594" s="131"/>
      <c r="O1594" s="131"/>
      <c r="P1594" s="131"/>
      <c r="Q1594" s="170"/>
      <c r="R1594" s="170"/>
      <c r="S1594" s="170"/>
      <c r="T1594" s="170"/>
      <c r="U1594" s="170"/>
      <c r="V1594" s="170"/>
      <c r="W1594" s="170"/>
      <c r="X1594" s="131"/>
      <c r="Y1594"/>
      <c r="AB1594"/>
      <c r="AC1594"/>
      <c r="AD1594"/>
      <c r="AE1594"/>
      <c r="AF1594"/>
      <c r="AG1594"/>
      <c r="AH1594"/>
      <c r="AI1594"/>
      <c r="AJ1594"/>
      <c r="AK1594"/>
    </row>
    <row r="1595" spans="1:37" x14ac:dyDescent="0.25">
      <c r="A1595" s="131"/>
      <c r="B1595" s="131"/>
      <c r="C1595" s="131"/>
      <c r="D1595" s="131"/>
      <c r="E1595" s="131"/>
      <c r="F1595" s="131"/>
      <c r="G1595" s="131"/>
      <c r="H1595" s="131"/>
      <c r="I1595" s="131"/>
      <c r="J1595" s="131"/>
      <c r="K1595" s="131"/>
      <c r="L1595" s="131"/>
      <c r="M1595" s="131"/>
      <c r="N1595" s="131"/>
      <c r="O1595" s="131"/>
      <c r="P1595" s="131"/>
      <c r="Q1595" s="170"/>
      <c r="R1595" s="170"/>
      <c r="S1595" s="170"/>
      <c r="T1595" s="170"/>
      <c r="U1595" s="170"/>
      <c r="V1595" s="170"/>
      <c r="W1595" s="170"/>
      <c r="X1595" s="131"/>
      <c r="Y1595"/>
      <c r="AB1595"/>
      <c r="AC1595"/>
      <c r="AD1595"/>
      <c r="AE1595"/>
      <c r="AF1595"/>
      <c r="AG1595"/>
      <c r="AH1595"/>
      <c r="AI1595"/>
      <c r="AJ1595"/>
      <c r="AK1595"/>
    </row>
    <row r="1596" spans="1:37" x14ac:dyDescent="0.25">
      <c r="A1596" s="131"/>
      <c r="B1596" s="131"/>
      <c r="C1596" s="131"/>
      <c r="D1596" s="131"/>
      <c r="E1596" s="131"/>
      <c r="F1596" s="131"/>
      <c r="G1596" s="131"/>
      <c r="H1596" s="131"/>
      <c r="I1596" s="131"/>
      <c r="J1596" s="131"/>
      <c r="K1596" s="131"/>
      <c r="L1596" s="131"/>
      <c r="M1596" s="131"/>
      <c r="N1596" s="131"/>
      <c r="O1596" s="131"/>
      <c r="P1596" s="131"/>
      <c r="Q1596" s="170"/>
      <c r="R1596" s="170"/>
      <c r="S1596" s="170"/>
      <c r="T1596" s="170"/>
      <c r="U1596" s="170"/>
      <c r="V1596" s="170"/>
      <c r="W1596" s="170"/>
      <c r="X1596" s="131"/>
      <c r="Y1596"/>
      <c r="AB1596"/>
      <c r="AC1596"/>
      <c r="AD1596"/>
      <c r="AE1596"/>
      <c r="AF1596"/>
      <c r="AG1596"/>
      <c r="AH1596"/>
      <c r="AI1596"/>
      <c r="AJ1596"/>
      <c r="AK1596"/>
    </row>
    <row r="1597" spans="1:37" x14ac:dyDescent="0.25">
      <c r="A1597" s="131"/>
      <c r="B1597" s="131"/>
      <c r="C1597" s="131"/>
      <c r="D1597" s="131"/>
      <c r="E1597" s="131"/>
      <c r="F1597" s="131"/>
      <c r="G1597" s="131"/>
      <c r="H1597" s="131"/>
      <c r="I1597" s="131"/>
      <c r="J1597" s="131"/>
      <c r="K1597" s="131"/>
      <c r="L1597" s="131"/>
      <c r="M1597" s="131"/>
      <c r="N1597" s="131"/>
      <c r="O1597" s="131"/>
      <c r="P1597" s="131"/>
      <c r="Q1597" s="170"/>
      <c r="R1597" s="170"/>
      <c r="S1597" s="170"/>
      <c r="T1597" s="170"/>
      <c r="U1597" s="170"/>
      <c r="V1597" s="170"/>
      <c r="W1597" s="170"/>
      <c r="X1597" s="131"/>
      <c r="Y1597"/>
      <c r="AB1597"/>
      <c r="AC1597"/>
      <c r="AD1597"/>
      <c r="AE1597"/>
      <c r="AF1597"/>
      <c r="AG1597"/>
      <c r="AH1597"/>
      <c r="AI1597"/>
      <c r="AJ1597"/>
      <c r="AK1597"/>
    </row>
    <row r="1598" spans="1:37" x14ac:dyDescent="0.25">
      <c r="A1598" s="131"/>
      <c r="B1598" s="131"/>
      <c r="C1598" s="131"/>
      <c r="D1598" s="131"/>
      <c r="E1598" s="131"/>
      <c r="F1598" s="131"/>
      <c r="G1598" s="131"/>
      <c r="H1598" s="131"/>
      <c r="I1598" s="131"/>
      <c r="J1598" s="131"/>
      <c r="K1598" s="131"/>
      <c r="L1598" s="131"/>
      <c r="M1598" s="131"/>
      <c r="N1598" s="131"/>
      <c r="O1598" s="131"/>
      <c r="P1598" s="131"/>
      <c r="Q1598" s="170"/>
      <c r="R1598" s="170"/>
      <c r="S1598" s="170"/>
      <c r="T1598" s="170"/>
      <c r="U1598" s="170"/>
      <c r="V1598" s="170"/>
      <c r="W1598" s="170"/>
      <c r="X1598" s="131"/>
      <c r="Y1598"/>
      <c r="AB1598"/>
      <c r="AC1598"/>
      <c r="AD1598"/>
      <c r="AE1598"/>
      <c r="AF1598"/>
      <c r="AG1598"/>
      <c r="AH1598"/>
      <c r="AI1598"/>
      <c r="AJ1598"/>
      <c r="AK1598"/>
    </row>
    <row r="1599" spans="1:37" x14ac:dyDescent="0.25">
      <c r="A1599" s="131"/>
      <c r="B1599" s="131"/>
      <c r="C1599" s="131"/>
      <c r="D1599" s="131"/>
      <c r="E1599" s="131"/>
      <c r="F1599" s="131"/>
      <c r="G1599" s="131"/>
      <c r="H1599" s="131"/>
      <c r="I1599" s="131"/>
      <c r="J1599" s="131"/>
      <c r="K1599" s="131"/>
      <c r="L1599" s="131"/>
      <c r="M1599" s="131"/>
      <c r="N1599" s="131"/>
      <c r="O1599" s="131"/>
      <c r="P1599" s="131"/>
      <c r="Q1599" s="170"/>
      <c r="R1599" s="170"/>
      <c r="S1599" s="170"/>
      <c r="T1599" s="170"/>
      <c r="U1599" s="170"/>
      <c r="V1599" s="170"/>
      <c r="W1599" s="170"/>
      <c r="X1599" s="131"/>
      <c r="Y1599"/>
      <c r="AB1599"/>
      <c r="AC1599"/>
      <c r="AD1599"/>
      <c r="AE1599"/>
      <c r="AF1599"/>
      <c r="AG1599"/>
      <c r="AH1599"/>
      <c r="AI1599"/>
      <c r="AJ1599"/>
      <c r="AK1599"/>
    </row>
    <row r="1600" spans="1:37" x14ac:dyDescent="0.25">
      <c r="A1600" s="131"/>
      <c r="B1600" s="131"/>
      <c r="C1600" s="131"/>
      <c r="D1600" s="131"/>
      <c r="E1600" s="131"/>
      <c r="F1600" s="131"/>
      <c r="G1600" s="131"/>
      <c r="H1600" s="131"/>
      <c r="I1600" s="131"/>
      <c r="J1600" s="131"/>
      <c r="K1600" s="131"/>
      <c r="L1600" s="131"/>
      <c r="M1600" s="131"/>
      <c r="N1600" s="131"/>
      <c r="O1600" s="131"/>
      <c r="P1600" s="131"/>
      <c r="Q1600" s="170"/>
      <c r="R1600" s="170"/>
      <c r="S1600" s="170"/>
      <c r="T1600" s="170"/>
      <c r="U1600" s="170"/>
      <c r="V1600" s="170"/>
      <c r="W1600" s="170"/>
      <c r="X1600" s="131"/>
      <c r="Y1600"/>
      <c r="AB1600"/>
      <c r="AC1600"/>
      <c r="AD1600"/>
      <c r="AE1600"/>
      <c r="AF1600"/>
      <c r="AG1600"/>
      <c r="AH1600"/>
      <c r="AI1600"/>
      <c r="AJ1600"/>
      <c r="AK1600"/>
    </row>
    <row r="1601" spans="1:37" x14ac:dyDescent="0.25">
      <c r="A1601" s="131"/>
      <c r="B1601" s="131"/>
      <c r="C1601" s="131"/>
      <c r="D1601" s="131"/>
      <c r="E1601" s="131"/>
      <c r="F1601" s="131"/>
      <c r="G1601" s="131"/>
      <c r="H1601" s="131"/>
      <c r="I1601" s="131"/>
      <c r="J1601" s="131"/>
      <c r="K1601" s="131"/>
      <c r="L1601" s="131"/>
      <c r="M1601" s="131"/>
      <c r="N1601" s="131"/>
      <c r="O1601" s="131"/>
      <c r="P1601" s="131"/>
      <c r="Q1601" s="170"/>
      <c r="R1601" s="170"/>
      <c r="S1601" s="170"/>
      <c r="T1601" s="170"/>
      <c r="U1601" s="170"/>
      <c r="V1601" s="170"/>
      <c r="W1601" s="170"/>
      <c r="X1601" s="131"/>
      <c r="Y1601"/>
      <c r="AB1601"/>
      <c r="AC1601"/>
      <c r="AD1601"/>
      <c r="AE1601"/>
      <c r="AF1601"/>
      <c r="AG1601"/>
      <c r="AH1601"/>
      <c r="AI1601"/>
      <c r="AJ1601"/>
      <c r="AK1601"/>
    </row>
    <row r="1602" spans="1:37" x14ac:dyDescent="0.25">
      <c r="A1602" s="131"/>
      <c r="B1602" s="131"/>
      <c r="C1602" s="131"/>
      <c r="D1602" s="131"/>
      <c r="E1602" s="131"/>
      <c r="F1602" s="131"/>
      <c r="G1602" s="131"/>
      <c r="H1602" s="131"/>
      <c r="I1602" s="131"/>
      <c r="J1602" s="131"/>
      <c r="K1602" s="131"/>
      <c r="L1602" s="131"/>
      <c r="M1602" s="131"/>
      <c r="N1602" s="131"/>
      <c r="O1602" s="131"/>
      <c r="P1602" s="131"/>
      <c r="Q1602" s="170"/>
      <c r="R1602" s="170"/>
      <c r="S1602" s="170"/>
      <c r="T1602" s="170"/>
      <c r="U1602" s="170"/>
      <c r="V1602" s="170"/>
      <c r="W1602" s="170"/>
      <c r="X1602" s="131"/>
      <c r="Y1602"/>
      <c r="AB1602"/>
      <c r="AC1602"/>
      <c r="AD1602"/>
      <c r="AE1602"/>
      <c r="AF1602"/>
      <c r="AG1602"/>
      <c r="AH1602"/>
      <c r="AI1602"/>
      <c r="AJ1602"/>
      <c r="AK1602"/>
    </row>
    <row r="1603" spans="1:37" x14ac:dyDescent="0.25">
      <c r="A1603" s="131"/>
      <c r="B1603" s="131"/>
      <c r="C1603" s="131"/>
      <c r="D1603" s="131"/>
      <c r="E1603" s="131"/>
      <c r="F1603" s="131"/>
      <c r="G1603" s="131"/>
      <c r="H1603" s="131"/>
      <c r="I1603" s="131"/>
      <c r="J1603" s="131"/>
      <c r="K1603" s="131"/>
      <c r="L1603" s="131"/>
      <c r="M1603" s="131"/>
      <c r="N1603" s="131"/>
      <c r="O1603" s="131"/>
      <c r="P1603" s="131"/>
      <c r="Q1603" s="170"/>
      <c r="R1603" s="170"/>
      <c r="S1603" s="170"/>
      <c r="T1603" s="170"/>
      <c r="U1603" s="170"/>
      <c r="V1603" s="170"/>
      <c r="W1603" s="170"/>
      <c r="X1603" s="131"/>
      <c r="Y1603"/>
      <c r="AB1603"/>
      <c r="AC1603"/>
      <c r="AD1603"/>
      <c r="AE1603"/>
      <c r="AF1603"/>
      <c r="AG1603"/>
      <c r="AH1603"/>
      <c r="AI1603"/>
      <c r="AJ1603"/>
      <c r="AK1603"/>
    </row>
    <row r="1604" spans="1:37" x14ac:dyDescent="0.25">
      <c r="A1604" s="131"/>
      <c r="B1604" s="131"/>
      <c r="C1604" s="131"/>
      <c r="D1604" s="131"/>
      <c r="E1604" s="131"/>
      <c r="F1604" s="131"/>
      <c r="G1604" s="131"/>
      <c r="H1604" s="131"/>
      <c r="I1604" s="131"/>
      <c r="J1604" s="131"/>
      <c r="K1604" s="131"/>
      <c r="L1604" s="131"/>
      <c r="M1604" s="131"/>
      <c r="N1604" s="131"/>
      <c r="O1604" s="131"/>
      <c r="P1604" s="131"/>
      <c r="Q1604" s="170"/>
      <c r="R1604" s="170"/>
      <c r="S1604" s="170"/>
      <c r="T1604" s="170"/>
      <c r="U1604" s="170"/>
      <c r="V1604" s="170"/>
      <c r="W1604" s="170"/>
      <c r="X1604" s="131"/>
      <c r="Y1604"/>
      <c r="AB1604"/>
      <c r="AC1604"/>
      <c r="AD1604"/>
      <c r="AE1604"/>
      <c r="AF1604"/>
      <c r="AG1604"/>
      <c r="AH1604"/>
      <c r="AI1604"/>
      <c r="AJ1604"/>
      <c r="AK1604"/>
    </row>
    <row r="1605" spans="1:37" x14ac:dyDescent="0.25">
      <c r="A1605" s="131"/>
      <c r="B1605" s="131"/>
      <c r="C1605" s="131"/>
      <c r="D1605" s="131"/>
      <c r="E1605" s="131"/>
      <c r="F1605" s="131"/>
      <c r="G1605" s="131"/>
      <c r="H1605" s="131"/>
      <c r="I1605" s="131"/>
      <c r="J1605" s="131"/>
      <c r="K1605" s="131"/>
      <c r="L1605" s="131"/>
      <c r="M1605" s="131"/>
      <c r="N1605" s="131"/>
      <c r="O1605" s="131"/>
      <c r="P1605" s="131"/>
      <c r="Q1605" s="170"/>
      <c r="R1605" s="170"/>
      <c r="S1605" s="170"/>
      <c r="T1605" s="170"/>
      <c r="U1605" s="170"/>
      <c r="V1605" s="170"/>
      <c r="W1605" s="170"/>
      <c r="X1605" s="131"/>
      <c r="Y1605"/>
      <c r="AB1605"/>
      <c r="AC1605"/>
      <c r="AD1605"/>
      <c r="AE1605"/>
      <c r="AF1605"/>
      <c r="AG1605"/>
      <c r="AH1605"/>
      <c r="AI1605"/>
      <c r="AJ1605"/>
      <c r="AK1605"/>
    </row>
    <row r="1606" spans="1:37" x14ac:dyDescent="0.25">
      <c r="A1606" s="131"/>
      <c r="B1606" s="131"/>
      <c r="C1606" s="131"/>
      <c r="D1606" s="131"/>
      <c r="E1606" s="131"/>
      <c r="F1606" s="131"/>
      <c r="G1606" s="131"/>
      <c r="H1606" s="131"/>
      <c r="I1606" s="131"/>
      <c r="J1606" s="131"/>
      <c r="K1606" s="131"/>
      <c r="L1606" s="131"/>
      <c r="M1606" s="131"/>
      <c r="N1606" s="131"/>
      <c r="O1606" s="131"/>
      <c r="P1606" s="131"/>
      <c r="Q1606" s="170"/>
      <c r="R1606" s="170"/>
      <c r="S1606" s="170"/>
      <c r="T1606" s="170"/>
      <c r="U1606" s="170"/>
      <c r="V1606" s="170"/>
      <c r="W1606" s="170"/>
      <c r="X1606" s="131"/>
      <c r="Y1606"/>
      <c r="AB1606"/>
      <c r="AC1606"/>
      <c r="AD1606"/>
      <c r="AE1606"/>
      <c r="AF1606"/>
      <c r="AG1606"/>
      <c r="AH1606"/>
      <c r="AI1606"/>
      <c r="AJ1606"/>
      <c r="AK1606"/>
    </row>
    <row r="1607" spans="1:37" x14ac:dyDescent="0.25">
      <c r="A1607" s="131"/>
      <c r="B1607" s="131"/>
      <c r="C1607" s="131"/>
      <c r="D1607" s="131"/>
      <c r="E1607" s="131"/>
      <c r="F1607" s="131"/>
      <c r="G1607" s="131"/>
      <c r="H1607" s="131"/>
      <c r="I1607" s="131"/>
      <c r="J1607" s="131"/>
      <c r="K1607" s="131"/>
      <c r="L1607" s="131"/>
      <c r="M1607" s="131"/>
      <c r="N1607" s="131"/>
      <c r="O1607" s="131"/>
      <c r="P1607" s="131"/>
      <c r="Q1607" s="170"/>
      <c r="R1607" s="170"/>
      <c r="S1607" s="170"/>
      <c r="T1607" s="170"/>
      <c r="U1607" s="170"/>
      <c r="V1607" s="170"/>
      <c r="W1607" s="170"/>
      <c r="X1607" s="131"/>
      <c r="Y1607"/>
      <c r="AB1607"/>
      <c r="AC1607"/>
      <c r="AD1607"/>
      <c r="AE1607"/>
      <c r="AF1607"/>
      <c r="AG1607"/>
      <c r="AH1607"/>
      <c r="AI1607"/>
      <c r="AJ1607"/>
      <c r="AK1607"/>
    </row>
    <row r="1608" spans="1:37" x14ac:dyDescent="0.25">
      <c r="A1608" s="131"/>
      <c r="B1608" s="131"/>
      <c r="C1608" s="131"/>
      <c r="D1608" s="131"/>
      <c r="E1608" s="131"/>
      <c r="F1608" s="131"/>
      <c r="G1608" s="131"/>
      <c r="H1608" s="131"/>
      <c r="I1608" s="131"/>
      <c r="J1608" s="131"/>
      <c r="K1608" s="131"/>
      <c r="L1608" s="131"/>
      <c r="M1608" s="131"/>
      <c r="N1608" s="131"/>
      <c r="O1608" s="131"/>
      <c r="P1608" s="131"/>
      <c r="Q1608" s="170"/>
      <c r="R1608" s="170"/>
      <c r="S1608" s="170"/>
      <c r="T1608" s="170"/>
      <c r="U1608" s="170"/>
      <c r="V1608" s="170"/>
      <c r="W1608" s="170"/>
      <c r="X1608" s="131"/>
      <c r="Y1608"/>
      <c r="AB1608"/>
      <c r="AC1608"/>
      <c r="AD1608"/>
      <c r="AE1608"/>
      <c r="AF1608"/>
      <c r="AG1608"/>
      <c r="AH1608"/>
      <c r="AI1608"/>
      <c r="AJ1608"/>
      <c r="AK1608"/>
    </row>
    <row r="1609" spans="1:37" x14ac:dyDescent="0.25">
      <c r="A1609" s="131"/>
      <c r="B1609" s="131"/>
      <c r="C1609" s="131"/>
      <c r="D1609" s="131"/>
      <c r="E1609" s="131"/>
      <c r="F1609" s="131"/>
      <c r="G1609" s="131"/>
      <c r="H1609" s="131"/>
      <c r="I1609" s="131"/>
      <c r="J1609" s="131"/>
      <c r="K1609" s="131"/>
      <c r="L1609" s="131"/>
      <c r="M1609" s="131"/>
      <c r="N1609" s="131"/>
      <c r="O1609" s="131"/>
      <c r="P1609" s="131"/>
      <c r="Q1609" s="170"/>
      <c r="R1609" s="170"/>
      <c r="S1609" s="170"/>
      <c r="T1609" s="170"/>
      <c r="U1609" s="170"/>
      <c r="V1609" s="170"/>
      <c r="W1609" s="170"/>
      <c r="X1609" s="131"/>
      <c r="Y1609"/>
      <c r="AB1609"/>
      <c r="AC1609"/>
      <c r="AD1609"/>
      <c r="AE1609"/>
      <c r="AF1609"/>
      <c r="AG1609"/>
      <c r="AH1609"/>
      <c r="AI1609"/>
      <c r="AJ1609"/>
      <c r="AK1609"/>
    </row>
    <row r="1610" spans="1:37" x14ac:dyDescent="0.25">
      <c r="A1610" s="131"/>
      <c r="B1610" s="131"/>
      <c r="C1610" s="131"/>
      <c r="D1610" s="131"/>
      <c r="E1610" s="131"/>
      <c r="F1610" s="131"/>
      <c r="G1610" s="131"/>
      <c r="H1610" s="131"/>
      <c r="I1610" s="131"/>
      <c r="J1610" s="131"/>
      <c r="K1610" s="131"/>
      <c r="L1610" s="131"/>
      <c r="M1610" s="131"/>
      <c r="N1610" s="131"/>
      <c r="O1610" s="131"/>
      <c r="P1610" s="131"/>
      <c r="Q1610" s="170"/>
      <c r="R1610" s="170"/>
      <c r="S1610" s="170"/>
      <c r="T1610" s="170"/>
      <c r="U1610" s="170"/>
      <c r="V1610" s="170"/>
      <c r="W1610" s="170"/>
      <c r="X1610" s="131"/>
      <c r="Y1610"/>
      <c r="AB1610"/>
      <c r="AC1610"/>
      <c r="AD1610"/>
      <c r="AE1610"/>
      <c r="AF1610"/>
      <c r="AG1610"/>
      <c r="AH1610"/>
      <c r="AI1610"/>
      <c r="AJ1610"/>
      <c r="AK1610"/>
    </row>
    <row r="1611" spans="1:37" x14ac:dyDescent="0.25">
      <c r="A1611" s="131"/>
      <c r="B1611" s="131"/>
      <c r="C1611" s="131"/>
      <c r="D1611" s="131"/>
      <c r="E1611" s="131"/>
      <c r="F1611" s="131"/>
      <c r="G1611" s="131"/>
      <c r="H1611" s="131"/>
      <c r="I1611" s="131"/>
      <c r="J1611" s="131"/>
      <c r="K1611" s="131"/>
      <c r="L1611" s="131"/>
      <c r="M1611" s="131"/>
      <c r="N1611" s="131"/>
      <c r="O1611" s="131"/>
      <c r="P1611" s="131"/>
      <c r="Q1611" s="170"/>
      <c r="R1611" s="170"/>
      <c r="S1611" s="170"/>
      <c r="T1611" s="170"/>
      <c r="U1611" s="170"/>
      <c r="V1611" s="170"/>
      <c r="W1611" s="170"/>
      <c r="X1611" s="131"/>
      <c r="Y1611"/>
      <c r="AB1611"/>
      <c r="AC1611"/>
      <c r="AD1611"/>
      <c r="AE1611"/>
      <c r="AF1611"/>
      <c r="AG1611"/>
      <c r="AH1611"/>
      <c r="AI1611"/>
      <c r="AJ1611"/>
      <c r="AK1611"/>
    </row>
    <row r="1612" spans="1:37" x14ac:dyDescent="0.25">
      <c r="A1612" s="131"/>
      <c r="B1612" s="131"/>
      <c r="C1612" s="131"/>
      <c r="D1612" s="131"/>
      <c r="E1612" s="131"/>
      <c r="F1612" s="131"/>
      <c r="G1612" s="131"/>
      <c r="H1612" s="131"/>
      <c r="I1612" s="131"/>
      <c r="J1612" s="131"/>
      <c r="K1612" s="131"/>
      <c r="L1612" s="131"/>
      <c r="M1612" s="131"/>
      <c r="N1612" s="131"/>
      <c r="O1612" s="131"/>
      <c r="P1612" s="131"/>
      <c r="Q1612" s="170"/>
      <c r="R1612" s="170"/>
      <c r="S1612" s="170"/>
      <c r="T1612" s="170"/>
      <c r="U1612" s="170"/>
      <c r="V1612" s="170"/>
      <c r="W1612" s="170"/>
      <c r="X1612" s="131"/>
      <c r="Y1612"/>
      <c r="AB1612"/>
      <c r="AC1612"/>
      <c r="AD1612"/>
      <c r="AE1612"/>
      <c r="AF1612"/>
      <c r="AG1612"/>
      <c r="AH1612"/>
      <c r="AI1612"/>
      <c r="AJ1612"/>
      <c r="AK1612"/>
    </row>
    <row r="1613" spans="1:37" x14ac:dyDescent="0.25">
      <c r="A1613" s="131"/>
      <c r="B1613" s="131"/>
      <c r="C1613" s="131"/>
      <c r="D1613" s="131"/>
      <c r="E1613" s="131"/>
      <c r="F1613" s="131"/>
      <c r="G1613" s="131"/>
      <c r="H1613" s="131"/>
      <c r="I1613" s="131"/>
      <c r="J1613" s="131"/>
      <c r="K1613" s="131"/>
      <c r="L1613" s="131"/>
      <c r="M1613" s="131"/>
      <c r="N1613" s="131"/>
      <c r="O1613" s="131"/>
      <c r="P1613" s="131"/>
      <c r="Q1613" s="170"/>
      <c r="R1613" s="170"/>
      <c r="S1613" s="170"/>
      <c r="T1613" s="170"/>
      <c r="U1613" s="170"/>
      <c r="V1613" s="170"/>
      <c r="W1613" s="170"/>
      <c r="X1613" s="131"/>
      <c r="Y1613"/>
      <c r="AB1613"/>
      <c r="AC1613"/>
      <c r="AD1613"/>
      <c r="AE1613"/>
      <c r="AF1613"/>
      <c r="AG1613"/>
      <c r="AH1613"/>
      <c r="AI1613"/>
      <c r="AJ1613"/>
      <c r="AK1613"/>
    </row>
    <row r="1614" spans="1:37" x14ac:dyDescent="0.25">
      <c r="A1614" s="131"/>
      <c r="B1614" s="131"/>
      <c r="C1614" s="131"/>
      <c r="D1614" s="131"/>
      <c r="E1614" s="131"/>
      <c r="F1614" s="131"/>
      <c r="G1614" s="131"/>
      <c r="H1614" s="131"/>
      <c r="I1614" s="131"/>
      <c r="J1614" s="131"/>
      <c r="K1614" s="131"/>
      <c r="L1614" s="131"/>
      <c r="M1614" s="131"/>
      <c r="N1614" s="131"/>
      <c r="O1614" s="131"/>
      <c r="P1614" s="131"/>
      <c r="Q1614" s="170"/>
      <c r="R1614" s="170"/>
      <c r="S1614" s="170"/>
      <c r="T1614" s="170"/>
      <c r="U1614" s="170"/>
      <c r="V1614" s="170"/>
      <c r="W1614" s="170"/>
      <c r="X1614" s="131"/>
      <c r="Y1614"/>
      <c r="AB1614"/>
      <c r="AC1614"/>
      <c r="AD1614"/>
      <c r="AE1614"/>
      <c r="AF1614"/>
      <c r="AG1614"/>
      <c r="AH1614"/>
      <c r="AI1614"/>
      <c r="AJ1614"/>
      <c r="AK1614"/>
    </row>
    <row r="1615" spans="1:37" x14ac:dyDescent="0.25">
      <c r="A1615" s="131"/>
      <c r="B1615" s="131"/>
      <c r="C1615" s="131"/>
      <c r="D1615" s="131"/>
      <c r="E1615" s="131"/>
      <c r="F1615" s="131"/>
      <c r="G1615" s="131"/>
      <c r="H1615" s="131"/>
      <c r="I1615" s="131"/>
      <c r="J1615" s="131"/>
      <c r="K1615" s="131"/>
      <c r="L1615" s="131"/>
      <c r="M1615" s="131"/>
      <c r="N1615" s="131"/>
      <c r="O1615" s="131"/>
      <c r="P1615" s="131"/>
      <c r="Q1615" s="170"/>
      <c r="R1615" s="170"/>
      <c r="S1615" s="170"/>
      <c r="T1615" s="170"/>
      <c r="U1615" s="170"/>
      <c r="V1615" s="170"/>
      <c r="W1615" s="170"/>
      <c r="X1615" s="131"/>
      <c r="Y1615"/>
      <c r="AB1615"/>
      <c r="AC1615"/>
      <c r="AD1615"/>
      <c r="AE1615"/>
      <c r="AF1615"/>
      <c r="AG1615"/>
      <c r="AH1615"/>
      <c r="AI1615"/>
      <c r="AJ1615"/>
      <c r="AK1615"/>
    </row>
    <row r="1616" spans="1:37" x14ac:dyDescent="0.25">
      <c r="A1616" s="131"/>
      <c r="B1616" s="131"/>
      <c r="C1616" s="131"/>
      <c r="D1616" s="131"/>
      <c r="E1616" s="131"/>
      <c r="F1616" s="131"/>
      <c r="G1616" s="131"/>
      <c r="H1616" s="131"/>
      <c r="I1616" s="131"/>
      <c r="J1616" s="131"/>
      <c r="K1616" s="131"/>
      <c r="L1616" s="131"/>
      <c r="M1616" s="131"/>
      <c r="N1616" s="131"/>
      <c r="O1616" s="131"/>
      <c r="P1616" s="131"/>
      <c r="Q1616" s="170"/>
      <c r="R1616" s="170"/>
      <c r="S1616" s="170"/>
      <c r="T1616" s="170"/>
      <c r="U1616" s="170"/>
      <c r="V1616" s="170"/>
      <c r="W1616" s="170"/>
      <c r="X1616" s="131"/>
      <c r="Y1616"/>
      <c r="AB1616"/>
      <c r="AC1616"/>
      <c r="AD1616"/>
      <c r="AE1616"/>
      <c r="AF1616"/>
      <c r="AG1616"/>
      <c r="AH1616"/>
      <c r="AI1616"/>
      <c r="AJ1616"/>
      <c r="AK1616"/>
    </row>
    <row r="1617" spans="1:37" x14ac:dyDescent="0.25">
      <c r="A1617" s="131"/>
      <c r="B1617" s="131"/>
      <c r="C1617" s="131"/>
      <c r="D1617" s="131"/>
      <c r="E1617" s="131"/>
      <c r="F1617" s="131"/>
      <c r="G1617" s="131"/>
      <c r="H1617" s="131"/>
      <c r="I1617" s="131"/>
      <c r="J1617" s="131"/>
      <c r="K1617" s="131"/>
      <c r="L1617" s="131"/>
      <c r="M1617" s="131"/>
      <c r="N1617" s="131"/>
      <c r="O1617" s="131"/>
      <c r="P1617" s="131"/>
      <c r="Q1617" s="170"/>
      <c r="R1617" s="170"/>
      <c r="S1617" s="170"/>
      <c r="T1617" s="170"/>
      <c r="U1617" s="170"/>
      <c r="V1617" s="170"/>
      <c r="W1617" s="170"/>
      <c r="X1617" s="131"/>
      <c r="Y1617"/>
      <c r="AB1617"/>
      <c r="AC1617"/>
      <c r="AD1617"/>
      <c r="AE1617"/>
      <c r="AF1617"/>
      <c r="AG1617"/>
      <c r="AH1617"/>
      <c r="AI1617"/>
      <c r="AJ1617"/>
      <c r="AK1617"/>
    </row>
    <row r="1618" spans="1:37" x14ac:dyDescent="0.25">
      <c r="A1618" s="131"/>
      <c r="B1618" s="131"/>
      <c r="C1618" s="131"/>
      <c r="D1618" s="131"/>
      <c r="E1618" s="131"/>
      <c r="F1618" s="131"/>
      <c r="G1618" s="131"/>
      <c r="H1618" s="131"/>
      <c r="I1618" s="131"/>
      <c r="J1618" s="131"/>
      <c r="K1618" s="131"/>
      <c r="L1618" s="131"/>
      <c r="M1618" s="131"/>
      <c r="N1618" s="131"/>
      <c r="O1618" s="131"/>
      <c r="P1618" s="131"/>
      <c r="Q1618" s="170"/>
      <c r="R1618" s="170"/>
      <c r="S1618" s="170"/>
      <c r="T1618" s="170"/>
      <c r="U1618" s="170"/>
      <c r="V1618" s="170"/>
      <c r="W1618" s="170"/>
      <c r="X1618" s="131"/>
      <c r="Y1618"/>
      <c r="AB1618"/>
      <c r="AC1618"/>
      <c r="AD1618"/>
      <c r="AE1618"/>
      <c r="AF1618"/>
      <c r="AG1618"/>
      <c r="AH1618"/>
      <c r="AI1618"/>
      <c r="AJ1618"/>
      <c r="AK1618"/>
    </row>
    <row r="1619" spans="1:37" x14ac:dyDescent="0.25">
      <c r="A1619" s="131"/>
      <c r="B1619" s="131"/>
      <c r="C1619" s="131"/>
      <c r="D1619" s="131"/>
      <c r="E1619" s="131"/>
      <c r="F1619" s="131"/>
      <c r="G1619" s="131"/>
      <c r="H1619" s="131"/>
      <c r="I1619" s="131"/>
      <c r="J1619" s="131"/>
      <c r="K1619" s="131"/>
      <c r="L1619" s="131"/>
      <c r="M1619" s="131"/>
      <c r="N1619" s="131"/>
      <c r="O1619" s="131"/>
      <c r="P1619" s="131"/>
      <c r="Q1619" s="170"/>
      <c r="R1619" s="170"/>
      <c r="S1619" s="170"/>
      <c r="T1619" s="170"/>
      <c r="U1619" s="170"/>
      <c r="V1619" s="170"/>
      <c r="W1619" s="170"/>
      <c r="X1619" s="131"/>
      <c r="Y1619"/>
      <c r="AB1619"/>
      <c r="AC1619"/>
      <c r="AD1619"/>
      <c r="AE1619"/>
      <c r="AF1619"/>
      <c r="AG1619"/>
      <c r="AH1619"/>
      <c r="AI1619"/>
      <c r="AJ1619"/>
      <c r="AK1619"/>
    </row>
    <row r="1620" spans="1:37" x14ac:dyDescent="0.25">
      <c r="A1620" s="131"/>
      <c r="B1620" s="131"/>
      <c r="C1620" s="131"/>
      <c r="D1620" s="131"/>
      <c r="E1620" s="131"/>
      <c r="F1620" s="131"/>
      <c r="G1620" s="131"/>
      <c r="H1620" s="131"/>
      <c r="I1620" s="131"/>
      <c r="J1620" s="131"/>
      <c r="K1620" s="131"/>
      <c r="L1620" s="131"/>
      <c r="M1620" s="131"/>
      <c r="N1620" s="131"/>
      <c r="O1620" s="131"/>
      <c r="P1620" s="131"/>
      <c r="Q1620" s="170"/>
      <c r="R1620" s="170"/>
      <c r="S1620" s="170"/>
      <c r="T1620" s="170"/>
      <c r="U1620" s="170"/>
      <c r="V1620" s="170"/>
      <c r="W1620" s="170"/>
      <c r="X1620" s="131"/>
      <c r="Y1620"/>
      <c r="AB1620"/>
      <c r="AC1620"/>
      <c r="AD1620"/>
      <c r="AE1620"/>
      <c r="AF1620"/>
      <c r="AG1620"/>
      <c r="AH1620"/>
      <c r="AI1620"/>
      <c r="AJ1620"/>
      <c r="AK1620"/>
    </row>
    <row r="1621" spans="1:37" x14ac:dyDescent="0.25">
      <c r="A1621" s="131"/>
      <c r="B1621" s="131"/>
      <c r="C1621" s="131"/>
      <c r="D1621" s="131"/>
      <c r="E1621" s="131"/>
      <c r="F1621" s="131"/>
      <c r="G1621" s="131"/>
      <c r="H1621" s="131"/>
      <c r="I1621" s="131"/>
      <c r="J1621" s="131"/>
      <c r="K1621" s="131"/>
      <c r="L1621" s="131"/>
      <c r="M1621" s="131"/>
      <c r="N1621" s="131"/>
      <c r="O1621" s="131"/>
      <c r="P1621" s="131"/>
      <c r="Q1621" s="170"/>
      <c r="R1621" s="170"/>
      <c r="S1621" s="170"/>
      <c r="T1621" s="170"/>
      <c r="U1621" s="170"/>
      <c r="V1621" s="170"/>
      <c r="W1621" s="170"/>
      <c r="X1621" s="131"/>
      <c r="Y1621"/>
      <c r="AB1621"/>
      <c r="AC1621"/>
      <c r="AD1621"/>
      <c r="AE1621"/>
      <c r="AF1621"/>
      <c r="AG1621"/>
      <c r="AH1621"/>
      <c r="AI1621"/>
      <c r="AJ1621"/>
      <c r="AK1621"/>
    </row>
    <row r="1622" spans="1:37" x14ac:dyDescent="0.25">
      <c r="A1622" s="131"/>
      <c r="B1622" s="131"/>
      <c r="C1622" s="131"/>
      <c r="D1622" s="131"/>
      <c r="E1622" s="131"/>
      <c r="F1622" s="131"/>
      <c r="G1622" s="131"/>
      <c r="H1622" s="131"/>
      <c r="I1622" s="131"/>
      <c r="J1622" s="131"/>
      <c r="K1622" s="131"/>
      <c r="L1622" s="131"/>
      <c r="M1622" s="131"/>
      <c r="N1622" s="131"/>
      <c r="O1622" s="131"/>
      <c r="P1622" s="131"/>
      <c r="Q1622" s="170"/>
      <c r="R1622" s="170"/>
      <c r="S1622" s="170"/>
      <c r="T1622" s="170"/>
      <c r="U1622" s="170"/>
      <c r="V1622" s="170"/>
      <c r="W1622" s="170"/>
      <c r="X1622" s="131"/>
      <c r="Y1622"/>
      <c r="AB1622"/>
      <c r="AC1622"/>
      <c r="AD1622"/>
      <c r="AE1622"/>
      <c r="AF1622"/>
      <c r="AG1622"/>
      <c r="AH1622"/>
      <c r="AI1622"/>
      <c r="AJ1622"/>
      <c r="AK1622"/>
    </row>
    <row r="1623" spans="1:37" x14ac:dyDescent="0.25">
      <c r="A1623" s="131"/>
      <c r="B1623" s="131"/>
      <c r="C1623" s="131"/>
      <c r="D1623" s="131"/>
      <c r="E1623" s="131"/>
      <c r="F1623" s="131"/>
      <c r="G1623" s="131"/>
      <c r="H1623" s="131"/>
      <c r="I1623" s="131"/>
      <c r="J1623" s="131"/>
      <c r="K1623" s="131"/>
      <c r="L1623" s="131"/>
      <c r="M1623" s="131"/>
      <c r="N1623" s="131"/>
      <c r="O1623" s="131"/>
      <c r="P1623" s="131"/>
      <c r="Q1623" s="170"/>
      <c r="R1623" s="170"/>
      <c r="S1623" s="170"/>
      <c r="T1623" s="170"/>
      <c r="U1623" s="170"/>
      <c r="V1623" s="170"/>
      <c r="W1623" s="170"/>
      <c r="X1623" s="131"/>
      <c r="Y1623"/>
      <c r="AB1623"/>
      <c r="AC1623"/>
      <c r="AD1623"/>
      <c r="AE1623"/>
      <c r="AF1623"/>
      <c r="AG1623"/>
      <c r="AH1623"/>
      <c r="AI1623"/>
      <c r="AJ1623"/>
      <c r="AK1623"/>
    </row>
    <row r="1624" spans="1:37" x14ac:dyDescent="0.25">
      <c r="A1624" s="131"/>
      <c r="B1624" s="131"/>
      <c r="C1624" s="131"/>
      <c r="D1624" s="131"/>
      <c r="E1624" s="131"/>
      <c r="F1624" s="131"/>
      <c r="G1624" s="131"/>
      <c r="H1624" s="131"/>
      <c r="I1624" s="131"/>
      <c r="J1624" s="131"/>
      <c r="K1624" s="131"/>
      <c r="L1624" s="131"/>
      <c r="M1624" s="131"/>
      <c r="N1624" s="131"/>
      <c r="O1624" s="131"/>
      <c r="P1624" s="131"/>
      <c r="Q1624" s="170"/>
      <c r="R1624" s="170"/>
      <c r="S1624" s="170"/>
      <c r="T1624" s="170"/>
      <c r="U1624" s="170"/>
      <c r="V1624" s="170"/>
      <c r="W1624" s="170"/>
      <c r="X1624" s="131"/>
      <c r="Y1624"/>
      <c r="AB1624"/>
      <c r="AC1624"/>
      <c r="AD1624"/>
      <c r="AE1624"/>
      <c r="AF1624"/>
      <c r="AG1624"/>
      <c r="AH1624"/>
      <c r="AI1624"/>
      <c r="AJ1624"/>
      <c r="AK1624"/>
    </row>
    <row r="1625" spans="1:37" x14ac:dyDescent="0.25">
      <c r="A1625" s="131"/>
      <c r="B1625" s="131"/>
      <c r="C1625" s="131"/>
      <c r="D1625" s="131"/>
      <c r="E1625" s="131"/>
      <c r="F1625" s="131"/>
      <c r="G1625" s="131"/>
      <c r="H1625" s="131"/>
      <c r="I1625" s="131"/>
      <c r="J1625" s="131"/>
      <c r="K1625" s="131"/>
      <c r="L1625" s="131"/>
      <c r="M1625" s="131"/>
      <c r="N1625" s="131"/>
      <c r="O1625" s="131"/>
      <c r="P1625" s="131"/>
      <c r="Q1625" s="170"/>
      <c r="R1625" s="170"/>
      <c r="S1625" s="170"/>
      <c r="T1625" s="170"/>
      <c r="U1625" s="170"/>
      <c r="V1625" s="170"/>
      <c r="W1625" s="170"/>
      <c r="X1625" s="131"/>
      <c r="Y1625"/>
      <c r="AB1625"/>
      <c r="AC1625"/>
      <c r="AD1625"/>
      <c r="AE1625"/>
      <c r="AF1625"/>
      <c r="AG1625"/>
      <c r="AH1625"/>
      <c r="AI1625"/>
      <c r="AJ1625"/>
      <c r="AK1625"/>
    </row>
    <row r="1626" spans="1:37" x14ac:dyDescent="0.25">
      <c r="A1626" s="131"/>
      <c r="B1626" s="131"/>
      <c r="C1626" s="131"/>
      <c r="D1626" s="131"/>
      <c r="E1626" s="131"/>
      <c r="F1626" s="131"/>
      <c r="G1626" s="131"/>
      <c r="H1626" s="131"/>
      <c r="I1626" s="131"/>
      <c r="J1626" s="131"/>
      <c r="K1626" s="131"/>
      <c r="L1626" s="131"/>
      <c r="M1626" s="131"/>
      <c r="N1626" s="131"/>
      <c r="O1626" s="131"/>
      <c r="P1626" s="131"/>
      <c r="Q1626" s="170"/>
      <c r="R1626" s="170"/>
      <c r="S1626" s="170"/>
      <c r="T1626" s="170"/>
      <c r="U1626" s="170"/>
      <c r="V1626" s="170"/>
      <c r="W1626" s="170"/>
      <c r="X1626" s="131"/>
      <c r="Y1626"/>
      <c r="AB1626"/>
      <c r="AC1626"/>
      <c r="AD1626"/>
      <c r="AE1626"/>
      <c r="AF1626"/>
      <c r="AG1626"/>
      <c r="AH1626"/>
      <c r="AI1626"/>
      <c r="AJ1626"/>
      <c r="AK1626"/>
    </row>
    <row r="1627" spans="1:37" x14ac:dyDescent="0.25">
      <c r="A1627" s="131"/>
      <c r="B1627" s="131"/>
      <c r="C1627" s="131"/>
      <c r="D1627" s="131"/>
      <c r="E1627" s="131"/>
      <c r="F1627" s="131"/>
      <c r="G1627" s="131"/>
      <c r="H1627" s="131"/>
      <c r="I1627" s="131"/>
      <c r="J1627" s="131"/>
      <c r="K1627" s="131"/>
      <c r="L1627" s="131"/>
      <c r="M1627" s="131"/>
      <c r="N1627" s="131"/>
      <c r="O1627" s="131"/>
      <c r="P1627" s="131"/>
      <c r="Q1627" s="170"/>
      <c r="R1627" s="170"/>
      <c r="S1627" s="170"/>
      <c r="T1627" s="170"/>
      <c r="U1627" s="170"/>
      <c r="V1627" s="170"/>
      <c r="W1627" s="170"/>
      <c r="X1627" s="131"/>
      <c r="Y1627"/>
      <c r="AB1627"/>
      <c r="AC1627"/>
      <c r="AD1627"/>
      <c r="AE1627"/>
      <c r="AF1627"/>
      <c r="AG1627"/>
      <c r="AH1627"/>
      <c r="AI1627"/>
      <c r="AJ1627"/>
      <c r="AK1627"/>
    </row>
    <row r="1628" spans="1:37" x14ac:dyDescent="0.25">
      <c r="A1628" s="131"/>
      <c r="B1628" s="131"/>
      <c r="C1628" s="131"/>
      <c r="D1628" s="131"/>
      <c r="E1628" s="131"/>
      <c r="F1628" s="131"/>
      <c r="G1628" s="131"/>
      <c r="H1628" s="131"/>
      <c r="I1628" s="131"/>
      <c r="J1628" s="131"/>
      <c r="K1628" s="131"/>
      <c r="L1628" s="131"/>
      <c r="M1628" s="131"/>
      <c r="N1628" s="131"/>
      <c r="O1628" s="131"/>
      <c r="P1628" s="131"/>
      <c r="Q1628" s="170"/>
      <c r="R1628" s="170"/>
      <c r="S1628" s="170"/>
      <c r="T1628" s="170"/>
      <c r="U1628" s="170"/>
      <c r="V1628" s="170"/>
      <c r="W1628" s="170"/>
      <c r="X1628" s="131"/>
      <c r="Y1628"/>
      <c r="AB1628"/>
      <c r="AC1628"/>
      <c r="AD1628"/>
      <c r="AE1628"/>
      <c r="AF1628"/>
      <c r="AG1628"/>
      <c r="AH1628"/>
      <c r="AI1628"/>
      <c r="AJ1628"/>
      <c r="AK1628"/>
    </row>
    <row r="1629" spans="1:37" x14ac:dyDescent="0.25">
      <c r="A1629" s="131"/>
      <c r="B1629" s="131"/>
      <c r="C1629" s="131"/>
      <c r="D1629" s="131"/>
      <c r="E1629" s="131"/>
      <c r="F1629" s="131"/>
      <c r="G1629" s="131"/>
      <c r="H1629" s="131"/>
      <c r="I1629" s="131"/>
      <c r="J1629" s="131"/>
      <c r="K1629" s="131"/>
      <c r="L1629" s="131"/>
      <c r="M1629" s="131"/>
      <c r="N1629" s="131"/>
      <c r="O1629" s="131"/>
      <c r="P1629" s="131"/>
      <c r="Q1629" s="170"/>
      <c r="R1629" s="170"/>
      <c r="S1629" s="170"/>
      <c r="T1629" s="170"/>
      <c r="U1629" s="170"/>
      <c r="V1629" s="170"/>
      <c r="W1629" s="170"/>
      <c r="X1629" s="131"/>
      <c r="Y1629"/>
      <c r="AB1629"/>
      <c r="AC1629"/>
      <c r="AD1629"/>
      <c r="AE1629"/>
      <c r="AF1629"/>
      <c r="AG1629"/>
      <c r="AH1629"/>
      <c r="AI1629"/>
      <c r="AJ1629"/>
      <c r="AK1629"/>
    </row>
    <row r="1630" spans="1:37" x14ac:dyDescent="0.25">
      <c r="A1630" s="131"/>
      <c r="B1630" s="131"/>
      <c r="C1630" s="131"/>
      <c r="D1630" s="131"/>
      <c r="E1630" s="131"/>
      <c r="F1630" s="131"/>
      <c r="G1630" s="131"/>
      <c r="H1630" s="131"/>
      <c r="I1630" s="131"/>
      <c r="J1630" s="131"/>
      <c r="K1630" s="131"/>
      <c r="L1630" s="131"/>
      <c r="M1630" s="131"/>
      <c r="N1630" s="131"/>
      <c r="O1630" s="131"/>
      <c r="P1630" s="131"/>
      <c r="Q1630" s="170"/>
      <c r="R1630" s="170"/>
      <c r="S1630" s="170"/>
      <c r="T1630" s="170"/>
      <c r="U1630" s="170"/>
      <c r="V1630" s="170"/>
      <c r="W1630" s="170"/>
      <c r="X1630" s="131"/>
      <c r="Y1630"/>
      <c r="AB1630"/>
      <c r="AC1630"/>
      <c r="AD1630"/>
      <c r="AE1630"/>
      <c r="AF1630"/>
      <c r="AG1630"/>
      <c r="AH1630"/>
      <c r="AI1630"/>
      <c r="AJ1630"/>
      <c r="AK1630"/>
    </row>
    <row r="1631" spans="1:37" x14ac:dyDescent="0.25">
      <c r="A1631" s="131"/>
      <c r="B1631" s="131"/>
      <c r="C1631" s="131"/>
      <c r="D1631" s="131"/>
      <c r="E1631" s="131"/>
      <c r="F1631" s="131"/>
      <c r="G1631" s="131"/>
      <c r="H1631" s="131"/>
      <c r="I1631" s="131"/>
      <c r="J1631" s="131"/>
      <c r="K1631" s="131"/>
      <c r="L1631" s="131"/>
      <c r="M1631" s="131"/>
      <c r="N1631" s="131"/>
      <c r="O1631" s="131"/>
      <c r="P1631" s="131"/>
      <c r="Q1631" s="170"/>
      <c r="R1631" s="170"/>
      <c r="S1631" s="170"/>
      <c r="T1631" s="170"/>
      <c r="U1631" s="170"/>
      <c r="V1631" s="170"/>
      <c r="W1631" s="170"/>
      <c r="X1631" s="131"/>
      <c r="Y1631"/>
      <c r="AB1631"/>
      <c r="AC1631"/>
      <c r="AD1631"/>
      <c r="AE1631"/>
      <c r="AF1631"/>
      <c r="AG1631"/>
      <c r="AH1631"/>
      <c r="AI1631"/>
      <c r="AJ1631"/>
      <c r="AK1631"/>
    </row>
    <row r="1632" spans="1:37" x14ac:dyDescent="0.25">
      <c r="A1632" s="131"/>
      <c r="B1632" s="131"/>
      <c r="C1632" s="131"/>
      <c r="D1632" s="131"/>
      <c r="E1632" s="131"/>
      <c r="F1632" s="131"/>
      <c r="G1632" s="131"/>
      <c r="H1632" s="131"/>
      <c r="I1632" s="131"/>
      <c r="J1632" s="131"/>
      <c r="K1632" s="131"/>
      <c r="L1632" s="131"/>
      <c r="M1632" s="131"/>
      <c r="N1632" s="131"/>
      <c r="O1632" s="131"/>
      <c r="P1632" s="131"/>
      <c r="Q1632" s="170"/>
      <c r="R1632" s="170"/>
      <c r="S1632" s="170"/>
      <c r="T1632" s="170"/>
      <c r="U1632" s="170"/>
      <c r="V1632" s="170"/>
      <c r="W1632" s="170"/>
      <c r="X1632" s="131"/>
      <c r="Y1632"/>
      <c r="AB1632"/>
      <c r="AC1632"/>
      <c r="AD1632"/>
      <c r="AE1632"/>
      <c r="AF1632"/>
      <c r="AG1632"/>
      <c r="AH1632"/>
      <c r="AI1632"/>
      <c r="AJ1632"/>
      <c r="AK1632"/>
    </row>
    <row r="1633" spans="1:37" x14ac:dyDescent="0.25">
      <c r="A1633" s="131"/>
      <c r="B1633" s="131"/>
      <c r="C1633" s="131"/>
      <c r="D1633" s="131"/>
      <c r="E1633" s="131"/>
      <c r="F1633" s="131"/>
      <c r="G1633" s="131"/>
      <c r="H1633" s="131"/>
      <c r="I1633" s="131"/>
      <c r="J1633" s="131"/>
      <c r="K1633" s="131"/>
      <c r="L1633" s="131"/>
      <c r="M1633" s="131"/>
      <c r="N1633" s="131"/>
      <c r="O1633" s="131"/>
      <c r="P1633" s="131"/>
      <c r="Q1633" s="170"/>
      <c r="R1633" s="170"/>
      <c r="S1633" s="170"/>
      <c r="T1633" s="170"/>
      <c r="U1633" s="170"/>
      <c r="V1633" s="170"/>
      <c r="W1633" s="170"/>
      <c r="X1633" s="131"/>
      <c r="Y1633"/>
      <c r="AB1633"/>
      <c r="AC1633"/>
      <c r="AD1633"/>
      <c r="AE1633"/>
      <c r="AF1633"/>
      <c r="AG1633"/>
      <c r="AH1633"/>
      <c r="AI1633"/>
      <c r="AJ1633"/>
      <c r="AK1633"/>
    </row>
    <row r="1634" spans="1:37" x14ac:dyDescent="0.25">
      <c r="A1634" s="131"/>
      <c r="B1634" s="131"/>
      <c r="C1634" s="131"/>
      <c r="D1634" s="131"/>
      <c r="E1634" s="131"/>
      <c r="F1634" s="131"/>
      <c r="G1634" s="131"/>
      <c r="H1634" s="131"/>
      <c r="I1634" s="131"/>
      <c r="J1634" s="131"/>
      <c r="K1634" s="131"/>
      <c r="L1634" s="131"/>
      <c r="M1634" s="131"/>
      <c r="N1634" s="131"/>
      <c r="O1634" s="131"/>
      <c r="P1634" s="131"/>
      <c r="Q1634" s="170"/>
      <c r="R1634" s="170"/>
      <c r="S1634" s="170"/>
      <c r="T1634" s="170"/>
      <c r="U1634" s="170"/>
      <c r="V1634" s="170"/>
      <c r="W1634" s="170"/>
      <c r="X1634" s="131"/>
      <c r="Y1634"/>
      <c r="AB1634"/>
      <c r="AC1634"/>
      <c r="AD1634"/>
      <c r="AE1634"/>
      <c r="AF1634"/>
      <c r="AG1634"/>
      <c r="AH1634"/>
      <c r="AI1634"/>
      <c r="AJ1634"/>
      <c r="AK1634"/>
    </row>
    <row r="1635" spans="1:37" x14ac:dyDescent="0.25">
      <c r="A1635" s="131"/>
      <c r="B1635" s="131"/>
      <c r="C1635" s="131"/>
      <c r="D1635" s="131"/>
      <c r="E1635" s="131"/>
      <c r="F1635" s="131"/>
      <c r="G1635" s="131"/>
      <c r="H1635" s="131"/>
      <c r="I1635" s="131"/>
      <c r="J1635" s="131"/>
      <c r="K1635" s="131"/>
      <c r="L1635" s="131"/>
      <c r="M1635" s="131"/>
      <c r="N1635" s="131"/>
      <c r="O1635" s="131"/>
      <c r="P1635" s="131"/>
      <c r="Q1635" s="170"/>
      <c r="R1635" s="170"/>
      <c r="S1635" s="170"/>
      <c r="T1635" s="170"/>
      <c r="U1635" s="170"/>
      <c r="V1635" s="170"/>
      <c r="W1635" s="170"/>
      <c r="X1635" s="131"/>
      <c r="Y1635"/>
      <c r="AB1635"/>
      <c r="AC1635"/>
      <c r="AD1635"/>
      <c r="AE1635"/>
      <c r="AF1635"/>
      <c r="AG1635"/>
      <c r="AH1635"/>
      <c r="AI1635"/>
      <c r="AJ1635"/>
      <c r="AK1635"/>
    </row>
    <row r="1636" spans="1:37" x14ac:dyDescent="0.25">
      <c r="A1636" s="131"/>
      <c r="B1636" s="131"/>
      <c r="C1636" s="131"/>
      <c r="D1636" s="131"/>
      <c r="E1636" s="131"/>
      <c r="F1636" s="131"/>
      <c r="G1636" s="131"/>
      <c r="H1636" s="131"/>
      <c r="I1636" s="131"/>
      <c r="J1636" s="131"/>
      <c r="K1636" s="131"/>
      <c r="L1636" s="131"/>
      <c r="M1636" s="131"/>
      <c r="N1636" s="131"/>
      <c r="O1636" s="131"/>
      <c r="P1636" s="131"/>
      <c r="Q1636" s="170"/>
      <c r="R1636" s="170"/>
      <c r="S1636" s="170"/>
      <c r="T1636" s="170"/>
      <c r="U1636" s="170"/>
      <c r="V1636" s="170"/>
      <c r="W1636" s="170"/>
      <c r="X1636" s="131"/>
      <c r="Y1636"/>
      <c r="AB1636"/>
      <c r="AC1636"/>
      <c r="AD1636"/>
      <c r="AE1636"/>
      <c r="AF1636"/>
      <c r="AG1636"/>
      <c r="AH1636"/>
      <c r="AI1636"/>
      <c r="AJ1636"/>
      <c r="AK1636"/>
    </row>
    <row r="1637" spans="1:37" x14ac:dyDescent="0.25">
      <c r="A1637" s="131"/>
      <c r="B1637" s="131"/>
      <c r="C1637" s="131"/>
      <c r="D1637" s="131"/>
      <c r="E1637" s="131"/>
      <c r="F1637" s="131"/>
      <c r="G1637" s="131"/>
      <c r="H1637" s="131"/>
      <c r="I1637" s="131"/>
      <c r="J1637" s="131"/>
      <c r="K1637" s="131"/>
      <c r="L1637" s="131"/>
      <c r="M1637" s="131"/>
      <c r="N1637" s="131"/>
      <c r="O1637" s="131"/>
      <c r="P1637" s="131"/>
      <c r="Q1637" s="170"/>
      <c r="R1637" s="170"/>
      <c r="S1637" s="170"/>
      <c r="T1637" s="170"/>
      <c r="U1637" s="170"/>
      <c r="V1637" s="170"/>
      <c r="W1637" s="170"/>
      <c r="X1637" s="131"/>
      <c r="Y1637"/>
      <c r="AB1637"/>
      <c r="AC1637"/>
      <c r="AD1637"/>
      <c r="AE1637"/>
      <c r="AF1637"/>
      <c r="AG1637"/>
      <c r="AH1637"/>
      <c r="AI1637"/>
      <c r="AJ1637"/>
      <c r="AK1637"/>
    </row>
    <row r="1638" spans="1:37" x14ac:dyDescent="0.25">
      <c r="A1638" s="131"/>
      <c r="B1638" s="131"/>
      <c r="C1638" s="131"/>
      <c r="D1638" s="131"/>
      <c r="E1638" s="131"/>
      <c r="F1638" s="131"/>
      <c r="G1638" s="131"/>
      <c r="H1638" s="131"/>
      <c r="I1638" s="131"/>
      <c r="J1638" s="131"/>
      <c r="K1638" s="131"/>
      <c r="L1638" s="131"/>
      <c r="M1638" s="131"/>
      <c r="N1638" s="131"/>
      <c r="O1638" s="131"/>
      <c r="P1638" s="131"/>
      <c r="Q1638" s="170"/>
      <c r="R1638" s="170"/>
      <c r="S1638" s="170"/>
      <c r="T1638" s="170"/>
      <c r="U1638" s="170"/>
      <c r="V1638" s="170"/>
      <c r="W1638" s="170"/>
      <c r="X1638" s="131"/>
      <c r="Y1638"/>
      <c r="AB1638"/>
      <c r="AC1638"/>
      <c r="AD1638"/>
      <c r="AE1638"/>
      <c r="AF1638"/>
      <c r="AG1638"/>
      <c r="AH1638"/>
      <c r="AI1638"/>
      <c r="AJ1638"/>
      <c r="AK1638"/>
    </row>
    <row r="1639" spans="1:37" x14ac:dyDescent="0.25">
      <c r="A1639" s="131"/>
      <c r="B1639" s="131"/>
      <c r="C1639" s="131"/>
      <c r="D1639" s="131"/>
      <c r="E1639" s="131"/>
      <c r="F1639" s="131"/>
      <c r="G1639" s="131"/>
      <c r="H1639" s="131"/>
      <c r="I1639" s="131"/>
      <c r="J1639" s="131"/>
      <c r="K1639" s="131"/>
      <c r="L1639" s="131"/>
      <c r="M1639" s="131"/>
      <c r="N1639" s="131"/>
      <c r="O1639" s="131"/>
      <c r="P1639" s="131"/>
      <c r="Q1639" s="170"/>
      <c r="R1639" s="170"/>
      <c r="S1639" s="170"/>
      <c r="T1639" s="170"/>
      <c r="U1639" s="170"/>
      <c r="V1639" s="170"/>
      <c r="W1639" s="170"/>
      <c r="X1639" s="131"/>
      <c r="Y1639"/>
      <c r="AB1639"/>
      <c r="AC1639"/>
      <c r="AD1639"/>
      <c r="AE1639"/>
      <c r="AF1639"/>
      <c r="AG1639"/>
      <c r="AH1639"/>
      <c r="AI1639"/>
      <c r="AJ1639"/>
      <c r="AK1639"/>
    </row>
    <row r="1640" spans="1:37" x14ac:dyDescent="0.25">
      <c r="A1640" s="131"/>
      <c r="B1640" s="131"/>
      <c r="C1640" s="131"/>
      <c r="D1640" s="131"/>
      <c r="E1640" s="131"/>
      <c r="F1640" s="131"/>
      <c r="G1640" s="131"/>
      <c r="H1640" s="131"/>
      <c r="I1640" s="131"/>
      <c r="J1640" s="131"/>
      <c r="K1640" s="131"/>
      <c r="L1640" s="131"/>
      <c r="M1640" s="131"/>
      <c r="N1640" s="131"/>
      <c r="O1640" s="131"/>
      <c r="P1640" s="131"/>
      <c r="Q1640" s="170"/>
      <c r="R1640" s="170"/>
      <c r="S1640" s="170"/>
      <c r="T1640" s="170"/>
      <c r="U1640" s="170"/>
      <c r="V1640" s="170"/>
      <c r="W1640" s="170"/>
      <c r="X1640" s="131"/>
      <c r="Y1640"/>
      <c r="AB1640"/>
      <c r="AC1640"/>
      <c r="AD1640"/>
      <c r="AE1640"/>
      <c r="AF1640"/>
      <c r="AG1640"/>
      <c r="AH1640"/>
      <c r="AI1640"/>
      <c r="AJ1640"/>
      <c r="AK1640"/>
    </row>
    <row r="1641" spans="1:37" x14ac:dyDescent="0.25">
      <c r="A1641" s="131"/>
      <c r="B1641" s="131"/>
      <c r="C1641" s="131"/>
      <c r="D1641" s="131"/>
      <c r="E1641" s="131"/>
      <c r="F1641" s="131"/>
      <c r="G1641" s="131"/>
      <c r="H1641" s="131"/>
      <c r="I1641" s="131"/>
      <c r="J1641" s="131"/>
      <c r="K1641" s="131"/>
      <c r="L1641" s="131"/>
      <c r="M1641" s="131"/>
      <c r="N1641" s="131"/>
      <c r="O1641" s="131"/>
      <c r="P1641" s="131"/>
      <c r="Q1641" s="170"/>
      <c r="R1641" s="170"/>
      <c r="S1641" s="170"/>
      <c r="T1641" s="170"/>
      <c r="U1641" s="170"/>
      <c r="V1641" s="170"/>
      <c r="W1641" s="170"/>
      <c r="X1641" s="131"/>
      <c r="Y1641"/>
      <c r="AB1641"/>
      <c r="AC1641"/>
      <c r="AD1641"/>
      <c r="AE1641"/>
      <c r="AF1641"/>
      <c r="AG1641"/>
      <c r="AH1641"/>
      <c r="AI1641"/>
      <c r="AJ1641"/>
      <c r="AK1641"/>
    </row>
    <row r="1642" spans="1:37" x14ac:dyDescent="0.25">
      <c r="A1642" s="131"/>
      <c r="B1642" s="131"/>
      <c r="C1642" s="131"/>
      <c r="D1642" s="131"/>
      <c r="E1642" s="131"/>
      <c r="F1642" s="131"/>
      <c r="G1642" s="131"/>
      <c r="H1642" s="131"/>
      <c r="I1642" s="131"/>
      <c r="J1642" s="131"/>
      <c r="K1642" s="131"/>
      <c r="L1642" s="131"/>
      <c r="M1642" s="131"/>
      <c r="N1642" s="131"/>
      <c r="O1642" s="131"/>
      <c r="P1642" s="131"/>
      <c r="Q1642" s="170"/>
      <c r="R1642" s="170"/>
      <c r="S1642" s="170"/>
      <c r="T1642" s="170"/>
      <c r="U1642" s="170"/>
      <c r="V1642" s="170"/>
      <c r="W1642" s="170"/>
      <c r="X1642" s="131"/>
      <c r="Y1642"/>
      <c r="AB1642"/>
      <c r="AC1642"/>
      <c r="AD1642"/>
      <c r="AE1642"/>
      <c r="AF1642"/>
      <c r="AG1642"/>
      <c r="AH1642"/>
      <c r="AI1642"/>
      <c r="AJ1642"/>
      <c r="AK1642"/>
    </row>
    <row r="1643" spans="1:37" x14ac:dyDescent="0.25">
      <c r="A1643" s="131"/>
      <c r="B1643" s="131"/>
      <c r="C1643" s="131"/>
      <c r="D1643" s="131"/>
      <c r="E1643" s="131"/>
      <c r="F1643" s="131"/>
      <c r="G1643" s="131"/>
      <c r="H1643" s="131"/>
      <c r="I1643" s="131"/>
      <c r="J1643" s="131"/>
      <c r="K1643" s="131"/>
      <c r="L1643" s="131"/>
      <c r="M1643" s="131"/>
      <c r="N1643" s="131"/>
      <c r="O1643" s="131"/>
      <c r="P1643" s="131"/>
      <c r="Q1643" s="170"/>
      <c r="R1643" s="170"/>
      <c r="S1643" s="170"/>
      <c r="T1643" s="170"/>
      <c r="U1643" s="170"/>
      <c r="V1643" s="170"/>
      <c r="W1643" s="170"/>
      <c r="X1643" s="131"/>
      <c r="Y1643"/>
      <c r="AB1643"/>
      <c r="AC1643"/>
      <c r="AD1643"/>
      <c r="AE1643"/>
      <c r="AF1643"/>
      <c r="AG1643"/>
      <c r="AH1643"/>
      <c r="AI1643"/>
      <c r="AJ1643"/>
      <c r="AK1643"/>
    </row>
    <row r="1644" spans="1:37" x14ac:dyDescent="0.25">
      <c r="A1644" s="131"/>
      <c r="B1644" s="131"/>
      <c r="C1644" s="131"/>
      <c r="D1644" s="131"/>
      <c r="E1644" s="131"/>
      <c r="F1644" s="131"/>
      <c r="G1644" s="131"/>
      <c r="H1644" s="131"/>
      <c r="I1644" s="131"/>
      <c r="J1644" s="131"/>
      <c r="K1644" s="131"/>
      <c r="L1644" s="131"/>
      <c r="M1644" s="131"/>
      <c r="N1644" s="131"/>
      <c r="O1644" s="131"/>
      <c r="P1644" s="131"/>
      <c r="Q1644" s="170"/>
      <c r="R1644" s="170"/>
      <c r="S1644" s="170"/>
      <c r="T1644" s="170"/>
      <c r="U1644" s="170"/>
      <c r="V1644" s="170"/>
      <c r="W1644" s="170"/>
      <c r="X1644" s="131"/>
      <c r="Y1644"/>
      <c r="AB1644"/>
      <c r="AC1644"/>
      <c r="AD1644"/>
      <c r="AE1644"/>
      <c r="AF1644"/>
      <c r="AG1644"/>
      <c r="AH1644"/>
      <c r="AI1644"/>
      <c r="AJ1644"/>
      <c r="AK1644"/>
    </row>
    <row r="1645" spans="1:37" x14ac:dyDescent="0.25">
      <c r="A1645" s="131"/>
      <c r="B1645" s="131"/>
      <c r="C1645" s="131"/>
      <c r="D1645" s="131"/>
      <c r="E1645" s="131"/>
      <c r="F1645" s="131"/>
      <c r="G1645" s="131"/>
      <c r="H1645" s="131"/>
      <c r="I1645" s="131"/>
      <c r="J1645" s="131"/>
      <c r="K1645" s="131"/>
      <c r="L1645" s="131"/>
      <c r="M1645" s="131"/>
      <c r="N1645" s="131"/>
      <c r="O1645" s="131"/>
      <c r="P1645" s="131"/>
      <c r="Q1645" s="170"/>
      <c r="R1645" s="170"/>
      <c r="S1645" s="170"/>
      <c r="T1645" s="170"/>
      <c r="U1645" s="170"/>
      <c r="V1645" s="170"/>
      <c r="W1645" s="170"/>
      <c r="X1645" s="131"/>
      <c r="Y1645"/>
      <c r="AB1645"/>
      <c r="AC1645"/>
      <c r="AD1645"/>
      <c r="AE1645"/>
      <c r="AF1645"/>
      <c r="AG1645"/>
      <c r="AH1645"/>
      <c r="AI1645"/>
      <c r="AJ1645"/>
      <c r="AK1645"/>
    </row>
    <row r="1646" spans="1:37" x14ac:dyDescent="0.25">
      <c r="A1646" s="131"/>
      <c r="B1646" s="131"/>
      <c r="C1646" s="131"/>
      <c r="D1646" s="131"/>
      <c r="E1646" s="131"/>
      <c r="F1646" s="131"/>
      <c r="G1646" s="131"/>
      <c r="H1646" s="131"/>
      <c r="I1646" s="131"/>
      <c r="J1646" s="131"/>
      <c r="K1646" s="131"/>
      <c r="L1646" s="131"/>
      <c r="M1646" s="131"/>
      <c r="N1646" s="131"/>
      <c r="O1646" s="131"/>
      <c r="P1646" s="131"/>
      <c r="Q1646" s="170"/>
      <c r="R1646" s="170"/>
      <c r="S1646" s="170"/>
      <c r="T1646" s="170"/>
      <c r="U1646" s="170"/>
      <c r="V1646" s="170"/>
      <c r="W1646" s="170"/>
      <c r="X1646" s="131"/>
      <c r="Y1646"/>
      <c r="AB1646"/>
      <c r="AC1646"/>
      <c r="AD1646"/>
      <c r="AE1646"/>
      <c r="AF1646"/>
      <c r="AG1646"/>
      <c r="AH1646"/>
      <c r="AI1646"/>
      <c r="AJ1646"/>
      <c r="AK1646"/>
    </row>
    <row r="1647" spans="1:37" x14ac:dyDescent="0.25">
      <c r="A1647" s="131"/>
      <c r="B1647" s="131"/>
      <c r="C1647" s="131"/>
      <c r="D1647" s="131"/>
      <c r="E1647" s="131"/>
      <c r="F1647" s="131"/>
      <c r="G1647" s="131"/>
      <c r="H1647" s="131"/>
      <c r="I1647" s="131"/>
      <c r="J1647" s="131"/>
      <c r="K1647" s="131"/>
      <c r="L1647" s="131"/>
      <c r="M1647" s="131"/>
      <c r="N1647" s="131"/>
      <c r="O1647" s="131"/>
      <c r="P1647" s="131"/>
      <c r="Q1647" s="170"/>
      <c r="R1647" s="170"/>
      <c r="S1647" s="170"/>
      <c r="T1647" s="170"/>
      <c r="U1647" s="170"/>
      <c r="V1647" s="170"/>
      <c r="W1647" s="170"/>
      <c r="X1647" s="131"/>
      <c r="Y1647"/>
      <c r="AB1647"/>
      <c r="AC1647"/>
      <c r="AD1647"/>
      <c r="AE1647"/>
      <c r="AF1647"/>
      <c r="AG1647"/>
      <c r="AH1647"/>
      <c r="AI1647"/>
      <c r="AJ1647"/>
      <c r="AK1647"/>
    </row>
    <row r="1648" spans="1:37" x14ac:dyDescent="0.25">
      <c r="A1648" s="131"/>
      <c r="B1648" s="131"/>
      <c r="C1648" s="131"/>
      <c r="D1648" s="131"/>
      <c r="E1648" s="131"/>
      <c r="F1648" s="131"/>
      <c r="G1648" s="131"/>
      <c r="H1648" s="131"/>
      <c r="I1648" s="131"/>
      <c r="J1648" s="131"/>
      <c r="K1648" s="131"/>
      <c r="L1648" s="131"/>
      <c r="M1648" s="131"/>
      <c r="N1648" s="131"/>
      <c r="O1648" s="131"/>
      <c r="P1648" s="131"/>
      <c r="Q1648" s="170"/>
      <c r="R1648" s="170"/>
      <c r="S1648" s="170"/>
      <c r="T1648" s="170"/>
      <c r="U1648" s="170"/>
      <c r="V1648" s="170"/>
      <c r="W1648" s="170"/>
      <c r="X1648" s="131"/>
      <c r="Y1648"/>
      <c r="AB1648"/>
      <c r="AC1648"/>
      <c r="AD1648"/>
      <c r="AE1648"/>
      <c r="AF1648"/>
      <c r="AG1648"/>
      <c r="AH1648"/>
      <c r="AI1648"/>
      <c r="AJ1648"/>
      <c r="AK1648"/>
    </row>
    <row r="1649" spans="1:37" x14ac:dyDescent="0.25">
      <c r="A1649" s="131"/>
      <c r="B1649" s="131"/>
      <c r="C1649" s="131"/>
      <c r="D1649" s="131"/>
      <c r="E1649" s="131"/>
      <c r="F1649" s="131"/>
      <c r="G1649" s="131"/>
      <c r="H1649" s="131"/>
      <c r="I1649" s="131"/>
      <c r="J1649" s="131"/>
      <c r="K1649" s="131"/>
      <c r="L1649" s="131"/>
      <c r="M1649" s="131"/>
      <c r="N1649" s="131"/>
      <c r="O1649" s="131"/>
      <c r="P1649" s="131"/>
      <c r="Q1649" s="170"/>
      <c r="R1649" s="170"/>
      <c r="S1649" s="170"/>
      <c r="T1649" s="170"/>
      <c r="U1649" s="170"/>
      <c r="V1649" s="170"/>
      <c r="W1649" s="170"/>
      <c r="X1649" s="131"/>
      <c r="Y1649"/>
      <c r="AB1649"/>
      <c r="AC1649"/>
      <c r="AD1649"/>
      <c r="AE1649"/>
      <c r="AF1649"/>
      <c r="AG1649"/>
      <c r="AH1649"/>
      <c r="AI1649"/>
      <c r="AJ1649"/>
      <c r="AK1649"/>
    </row>
    <row r="1650" spans="1:37" x14ac:dyDescent="0.25">
      <c r="A1650" s="131"/>
      <c r="B1650" s="131"/>
      <c r="C1650" s="131"/>
      <c r="D1650" s="131"/>
      <c r="E1650" s="131"/>
      <c r="F1650" s="131"/>
      <c r="G1650" s="131"/>
      <c r="H1650" s="131"/>
      <c r="I1650" s="131"/>
      <c r="J1650" s="131"/>
      <c r="K1650" s="131"/>
      <c r="L1650" s="131"/>
      <c r="M1650" s="131"/>
      <c r="N1650" s="131"/>
      <c r="O1650" s="131"/>
      <c r="P1650" s="131"/>
      <c r="Q1650" s="170"/>
      <c r="R1650" s="170"/>
      <c r="S1650" s="170"/>
      <c r="T1650" s="170"/>
      <c r="U1650" s="170"/>
      <c r="V1650" s="170"/>
      <c r="W1650" s="170"/>
      <c r="X1650" s="131"/>
      <c r="Y1650"/>
      <c r="AB1650"/>
      <c r="AC1650"/>
      <c r="AD1650"/>
      <c r="AE1650"/>
      <c r="AF1650"/>
      <c r="AG1650"/>
      <c r="AH1650"/>
      <c r="AI1650"/>
      <c r="AJ1650"/>
      <c r="AK1650"/>
    </row>
    <row r="1651" spans="1:37" x14ac:dyDescent="0.25">
      <c r="A1651" s="131"/>
      <c r="B1651" s="131"/>
      <c r="C1651" s="131"/>
      <c r="D1651" s="131"/>
      <c r="E1651" s="131"/>
      <c r="F1651" s="131"/>
      <c r="G1651" s="131"/>
      <c r="H1651" s="131"/>
      <c r="I1651" s="131"/>
      <c r="J1651" s="131"/>
      <c r="K1651" s="131"/>
      <c r="L1651" s="131"/>
      <c r="M1651" s="131"/>
      <c r="N1651" s="131"/>
      <c r="O1651" s="131"/>
      <c r="P1651" s="131"/>
      <c r="Q1651" s="170"/>
      <c r="R1651" s="170"/>
      <c r="S1651" s="170"/>
      <c r="T1651" s="170"/>
      <c r="U1651" s="170"/>
      <c r="V1651" s="170"/>
      <c r="W1651" s="170"/>
      <c r="X1651" s="131"/>
      <c r="Y1651"/>
      <c r="AB1651"/>
      <c r="AC1651"/>
      <c r="AD1651"/>
      <c r="AE1651"/>
      <c r="AF1651"/>
      <c r="AG1651"/>
      <c r="AH1651"/>
      <c r="AI1651"/>
      <c r="AJ1651"/>
      <c r="AK1651"/>
    </row>
    <row r="1652" spans="1:37" x14ac:dyDescent="0.25">
      <c r="A1652" s="131"/>
      <c r="B1652" s="131"/>
      <c r="C1652" s="131"/>
      <c r="D1652" s="131"/>
      <c r="E1652" s="131"/>
      <c r="F1652" s="131"/>
      <c r="G1652" s="131"/>
      <c r="H1652" s="131"/>
      <c r="I1652" s="131"/>
      <c r="J1652" s="131"/>
      <c r="K1652" s="131"/>
      <c r="L1652" s="131"/>
      <c r="M1652" s="131"/>
      <c r="N1652" s="131"/>
      <c r="O1652" s="131"/>
      <c r="P1652" s="131"/>
      <c r="Q1652" s="170"/>
      <c r="R1652" s="170"/>
      <c r="S1652" s="170"/>
      <c r="T1652" s="170"/>
      <c r="U1652" s="170"/>
      <c r="V1652" s="170"/>
      <c r="W1652" s="170"/>
      <c r="X1652" s="131"/>
      <c r="Y1652"/>
      <c r="AB1652"/>
      <c r="AC1652"/>
      <c r="AD1652"/>
      <c r="AE1652"/>
      <c r="AF1652"/>
      <c r="AG1652"/>
      <c r="AH1652"/>
      <c r="AI1652"/>
      <c r="AJ1652"/>
      <c r="AK1652"/>
    </row>
    <row r="1653" spans="1:37" x14ac:dyDescent="0.25">
      <c r="A1653" s="131"/>
      <c r="B1653" s="131"/>
      <c r="C1653" s="131"/>
      <c r="D1653" s="131"/>
      <c r="E1653" s="131"/>
      <c r="F1653" s="131"/>
      <c r="G1653" s="131"/>
      <c r="H1653" s="131"/>
      <c r="I1653" s="131"/>
      <c r="J1653" s="131"/>
      <c r="K1653" s="131"/>
      <c r="L1653" s="131"/>
      <c r="M1653" s="131"/>
      <c r="N1653" s="131"/>
      <c r="O1653" s="131"/>
      <c r="P1653" s="131"/>
      <c r="Q1653" s="170"/>
      <c r="R1653" s="170"/>
      <c r="S1653" s="170"/>
      <c r="T1653" s="170"/>
      <c r="U1653" s="170"/>
      <c r="V1653" s="170"/>
      <c r="W1653" s="170"/>
      <c r="X1653" s="131"/>
      <c r="Y1653"/>
      <c r="AB1653"/>
      <c r="AC1653"/>
      <c r="AD1653"/>
      <c r="AE1653"/>
      <c r="AF1653"/>
      <c r="AG1653"/>
      <c r="AH1653"/>
      <c r="AI1653"/>
      <c r="AJ1653"/>
      <c r="AK1653"/>
    </row>
    <row r="1654" spans="1:37" x14ac:dyDescent="0.25">
      <c r="A1654" s="131"/>
      <c r="B1654" s="131"/>
      <c r="C1654" s="131"/>
      <c r="D1654" s="131"/>
      <c r="E1654" s="131"/>
      <c r="F1654" s="131"/>
      <c r="G1654" s="131"/>
      <c r="H1654" s="131"/>
      <c r="I1654" s="131"/>
      <c r="J1654" s="131"/>
      <c r="K1654" s="131"/>
      <c r="L1654" s="131"/>
      <c r="M1654" s="131"/>
      <c r="N1654" s="131"/>
      <c r="O1654" s="131"/>
      <c r="P1654" s="131"/>
      <c r="Q1654" s="170"/>
      <c r="R1654" s="170"/>
      <c r="S1654" s="170"/>
      <c r="T1654" s="170"/>
      <c r="U1654" s="170"/>
      <c r="V1654" s="170"/>
      <c r="W1654" s="170"/>
      <c r="X1654" s="131"/>
      <c r="Y1654"/>
      <c r="AB1654"/>
      <c r="AC1654"/>
      <c r="AD1654"/>
      <c r="AE1654"/>
      <c r="AF1654"/>
      <c r="AG1654"/>
      <c r="AH1654"/>
      <c r="AI1654"/>
      <c r="AJ1654"/>
      <c r="AK1654"/>
    </row>
    <row r="1655" spans="1:37" x14ac:dyDescent="0.25">
      <c r="A1655" s="131"/>
      <c r="B1655" s="131"/>
      <c r="C1655" s="131"/>
      <c r="D1655" s="131"/>
      <c r="E1655" s="131"/>
      <c r="F1655" s="131"/>
      <c r="G1655" s="131"/>
      <c r="H1655" s="131"/>
      <c r="I1655" s="131"/>
      <c r="J1655" s="131"/>
      <c r="K1655" s="131"/>
      <c r="L1655" s="131"/>
      <c r="M1655" s="131"/>
      <c r="N1655" s="131"/>
      <c r="O1655" s="131"/>
      <c r="P1655" s="131"/>
      <c r="Q1655" s="170"/>
      <c r="R1655" s="170"/>
      <c r="S1655" s="170"/>
      <c r="T1655" s="170"/>
      <c r="U1655" s="170"/>
      <c r="V1655" s="170"/>
      <c r="W1655" s="170"/>
      <c r="X1655" s="131"/>
      <c r="Y1655"/>
      <c r="AB1655"/>
      <c r="AC1655"/>
      <c r="AD1655"/>
      <c r="AE1655"/>
      <c r="AF1655"/>
      <c r="AG1655"/>
      <c r="AH1655"/>
      <c r="AI1655"/>
      <c r="AJ1655"/>
      <c r="AK1655"/>
    </row>
    <row r="1656" spans="1:37" x14ac:dyDescent="0.25">
      <c r="A1656" s="131"/>
      <c r="B1656" s="131"/>
      <c r="C1656" s="131"/>
      <c r="D1656" s="131"/>
      <c r="E1656" s="131"/>
      <c r="F1656" s="131"/>
      <c r="G1656" s="131"/>
      <c r="H1656" s="131"/>
      <c r="I1656" s="131"/>
      <c r="J1656" s="131"/>
      <c r="K1656" s="131"/>
      <c r="L1656" s="131"/>
      <c r="M1656" s="131"/>
      <c r="N1656" s="131"/>
      <c r="O1656" s="131"/>
      <c r="P1656" s="131"/>
      <c r="Q1656" s="170"/>
      <c r="R1656" s="170"/>
      <c r="S1656" s="170"/>
      <c r="T1656" s="170"/>
      <c r="U1656" s="170"/>
      <c r="V1656" s="170"/>
      <c r="W1656" s="170"/>
      <c r="X1656" s="131"/>
      <c r="Y1656"/>
      <c r="AB1656"/>
      <c r="AC1656"/>
      <c r="AD1656"/>
      <c r="AE1656"/>
      <c r="AF1656"/>
      <c r="AG1656"/>
      <c r="AH1656"/>
      <c r="AI1656"/>
      <c r="AJ1656"/>
      <c r="AK1656"/>
    </row>
    <row r="1657" spans="1:37" x14ac:dyDescent="0.25">
      <c r="A1657" s="131"/>
      <c r="B1657" s="131"/>
      <c r="C1657" s="131"/>
      <c r="D1657" s="131"/>
      <c r="E1657" s="131"/>
      <c r="F1657" s="131"/>
      <c r="G1657" s="131"/>
      <c r="H1657" s="131"/>
      <c r="I1657" s="131"/>
      <c r="J1657" s="131"/>
      <c r="K1657" s="131"/>
      <c r="L1657" s="131"/>
      <c r="M1657" s="131"/>
      <c r="N1657" s="131"/>
      <c r="O1657" s="131"/>
      <c r="P1657" s="131"/>
      <c r="Q1657" s="170"/>
      <c r="R1657" s="170"/>
      <c r="S1657" s="170"/>
      <c r="T1657" s="170"/>
      <c r="U1657" s="170"/>
      <c r="V1657" s="170"/>
      <c r="W1657" s="170"/>
      <c r="X1657" s="131"/>
      <c r="Y1657"/>
      <c r="AB1657"/>
      <c r="AC1657"/>
      <c r="AD1657"/>
      <c r="AE1657"/>
      <c r="AF1657"/>
      <c r="AG1657"/>
      <c r="AH1657"/>
      <c r="AI1657"/>
      <c r="AJ1657"/>
      <c r="AK1657"/>
    </row>
    <row r="1658" spans="1:37" x14ac:dyDescent="0.25">
      <c r="A1658" s="131"/>
      <c r="B1658" s="131"/>
      <c r="C1658" s="131"/>
      <c r="D1658" s="131"/>
      <c r="E1658" s="131"/>
      <c r="F1658" s="131"/>
      <c r="G1658" s="131"/>
      <c r="H1658" s="131"/>
      <c r="I1658" s="131"/>
      <c r="J1658" s="131"/>
      <c r="K1658" s="131"/>
      <c r="L1658" s="131"/>
      <c r="M1658" s="131"/>
      <c r="N1658" s="131"/>
      <c r="O1658" s="131"/>
      <c r="P1658" s="131"/>
      <c r="Q1658" s="170"/>
      <c r="R1658" s="170"/>
      <c r="S1658" s="170"/>
      <c r="T1658" s="170"/>
      <c r="U1658" s="170"/>
      <c r="V1658" s="170"/>
      <c r="W1658" s="170"/>
      <c r="X1658" s="131"/>
      <c r="Y1658"/>
      <c r="AB1658"/>
      <c r="AC1658"/>
      <c r="AD1658"/>
      <c r="AE1658"/>
      <c r="AF1658"/>
      <c r="AG1658"/>
      <c r="AH1658"/>
      <c r="AI1658"/>
      <c r="AJ1658"/>
      <c r="AK1658"/>
    </row>
    <row r="1659" spans="1:37" x14ac:dyDescent="0.25">
      <c r="A1659" s="131"/>
      <c r="B1659" s="131"/>
      <c r="C1659" s="131"/>
      <c r="D1659" s="131"/>
      <c r="E1659" s="131"/>
      <c r="F1659" s="131"/>
      <c r="G1659" s="131"/>
      <c r="H1659" s="131"/>
      <c r="I1659" s="131"/>
      <c r="J1659" s="131"/>
      <c r="K1659" s="131"/>
      <c r="L1659" s="131"/>
      <c r="M1659" s="131"/>
      <c r="N1659" s="131"/>
      <c r="O1659" s="131"/>
      <c r="P1659" s="131"/>
      <c r="Q1659" s="170"/>
      <c r="R1659" s="170"/>
      <c r="S1659" s="170"/>
      <c r="T1659" s="170"/>
      <c r="U1659" s="170"/>
      <c r="V1659" s="170"/>
      <c r="W1659" s="170"/>
      <c r="X1659" s="131"/>
      <c r="Y1659"/>
      <c r="AB1659"/>
      <c r="AC1659"/>
      <c r="AD1659"/>
      <c r="AE1659"/>
      <c r="AF1659"/>
      <c r="AG1659"/>
      <c r="AH1659"/>
      <c r="AI1659"/>
      <c r="AJ1659"/>
      <c r="AK1659"/>
    </row>
    <row r="1660" spans="1:37" x14ac:dyDescent="0.25">
      <c r="A1660" s="131"/>
      <c r="B1660" s="131"/>
      <c r="C1660" s="131"/>
      <c r="D1660" s="131"/>
      <c r="E1660" s="131"/>
      <c r="F1660" s="131"/>
      <c r="G1660" s="131"/>
      <c r="H1660" s="131"/>
      <c r="I1660" s="131"/>
      <c r="J1660" s="131"/>
      <c r="K1660" s="131"/>
      <c r="L1660" s="131"/>
      <c r="M1660" s="131"/>
      <c r="N1660" s="131"/>
      <c r="O1660" s="131"/>
      <c r="P1660" s="131"/>
      <c r="Q1660" s="170"/>
      <c r="R1660" s="170"/>
      <c r="S1660" s="170"/>
      <c r="T1660" s="170"/>
      <c r="U1660" s="170"/>
      <c r="V1660" s="170"/>
      <c r="W1660" s="170"/>
      <c r="X1660" s="131"/>
      <c r="Y1660"/>
      <c r="AB1660"/>
      <c r="AC1660"/>
      <c r="AD1660"/>
      <c r="AE1660"/>
      <c r="AF1660"/>
      <c r="AG1660"/>
      <c r="AH1660"/>
      <c r="AI1660"/>
      <c r="AJ1660"/>
      <c r="AK1660"/>
    </row>
    <row r="1661" spans="1:37" x14ac:dyDescent="0.25">
      <c r="A1661" s="131"/>
      <c r="B1661" s="131"/>
      <c r="C1661" s="131"/>
      <c r="D1661" s="131"/>
      <c r="E1661" s="131"/>
      <c r="F1661" s="131"/>
      <c r="G1661" s="131"/>
      <c r="H1661" s="131"/>
      <c r="I1661" s="131"/>
      <c r="J1661" s="131"/>
      <c r="K1661" s="131"/>
      <c r="L1661" s="131"/>
      <c r="M1661" s="131"/>
      <c r="N1661" s="131"/>
      <c r="O1661" s="131"/>
      <c r="P1661" s="131"/>
      <c r="Q1661" s="170"/>
      <c r="R1661" s="170"/>
      <c r="S1661" s="170"/>
      <c r="T1661" s="170"/>
      <c r="U1661" s="170"/>
      <c r="V1661" s="170"/>
      <c r="W1661" s="170"/>
      <c r="X1661" s="131"/>
      <c r="Y1661"/>
      <c r="AB1661"/>
      <c r="AC1661"/>
      <c r="AD1661"/>
      <c r="AE1661"/>
      <c r="AF1661"/>
      <c r="AG1661"/>
      <c r="AH1661"/>
      <c r="AI1661"/>
      <c r="AJ1661"/>
      <c r="AK1661"/>
    </row>
    <row r="1662" spans="1:37" x14ac:dyDescent="0.25">
      <c r="A1662" s="131"/>
      <c r="B1662" s="131"/>
      <c r="C1662" s="131"/>
      <c r="D1662" s="131"/>
      <c r="E1662" s="131"/>
      <c r="F1662" s="131"/>
      <c r="G1662" s="131"/>
      <c r="H1662" s="131"/>
      <c r="I1662" s="131"/>
      <c r="J1662" s="131"/>
      <c r="K1662" s="131"/>
      <c r="L1662" s="131"/>
      <c r="M1662" s="131"/>
      <c r="N1662" s="131"/>
      <c r="O1662" s="131"/>
      <c r="P1662" s="131"/>
      <c r="Q1662" s="170"/>
      <c r="R1662" s="170"/>
      <c r="S1662" s="170"/>
      <c r="T1662" s="170"/>
      <c r="U1662" s="170"/>
      <c r="V1662" s="170"/>
      <c r="W1662" s="170"/>
      <c r="X1662" s="131"/>
      <c r="Y1662"/>
      <c r="AB1662"/>
      <c r="AC1662"/>
      <c r="AD1662"/>
      <c r="AE1662"/>
      <c r="AF1662"/>
      <c r="AG1662"/>
      <c r="AH1662"/>
      <c r="AI1662"/>
      <c r="AJ1662"/>
      <c r="AK1662"/>
    </row>
    <row r="1663" spans="1:37" x14ac:dyDescent="0.25">
      <c r="A1663" s="131"/>
      <c r="B1663" s="131"/>
      <c r="C1663" s="131"/>
      <c r="D1663" s="131"/>
      <c r="E1663" s="131"/>
      <c r="F1663" s="131"/>
      <c r="G1663" s="131"/>
      <c r="H1663" s="131"/>
      <c r="I1663" s="131"/>
      <c r="J1663" s="131"/>
      <c r="K1663" s="131"/>
      <c r="L1663" s="131"/>
      <c r="M1663" s="131"/>
      <c r="N1663" s="131"/>
      <c r="O1663" s="131"/>
      <c r="P1663" s="131"/>
      <c r="Q1663" s="170"/>
      <c r="R1663" s="170"/>
      <c r="S1663" s="170"/>
      <c r="T1663" s="170"/>
      <c r="U1663" s="170"/>
      <c r="V1663" s="170"/>
      <c r="W1663" s="170"/>
      <c r="X1663" s="131"/>
      <c r="Y1663"/>
      <c r="AB1663"/>
      <c r="AC1663"/>
      <c r="AD1663"/>
      <c r="AE1663"/>
      <c r="AF1663"/>
      <c r="AG1663"/>
      <c r="AH1663"/>
      <c r="AI1663"/>
      <c r="AJ1663"/>
      <c r="AK1663"/>
    </row>
    <row r="1664" spans="1:37" x14ac:dyDescent="0.25">
      <c r="A1664" s="131"/>
      <c r="B1664" s="131"/>
      <c r="C1664" s="131"/>
      <c r="D1664" s="131"/>
      <c r="E1664" s="131"/>
      <c r="F1664" s="131"/>
      <c r="G1664" s="131"/>
      <c r="H1664" s="131"/>
      <c r="I1664" s="131"/>
      <c r="J1664" s="131"/>
      <c r="K1664" s="131"/>
      <c r="L1664" s="131"/>
      <c r="M1664" s="131"/>
      <c r="N1664" s="131"/>
      <c r="O1664" s="131"/>
      <c r="P1664" s="131"/>
      <c r="Q1664" s="170"/>
      <c r="R1664" s="170"/>
      <c r="S1664" s="170"/>
      <c r="T1664" s="170"/>
      <c r="U1664" s="170"/>
      <c r="V1664" s="170"/>
      <c r="W1664" s="170"/>
      <c r="X1664" s="131"/>
      <c r="Y1664"/>
      <c r="AB1664"/>
      <c r="AC1664"/>
      <c r="AD1664"/>
      <c r="AE1664"/>
      <c r="AF1664"/>
      <c r="AG1664"/>
      <c r="AH1664"/>
      <c r="AI1664"/>
      <c r="AJ1664"/>
      <c r="AK1664"/>
    </row>
    <row r="1665" spans="1:37" x14ac:dyDescent="0.25">
      <c r="A1665" s="131"/>
      <c r="B1665" s="131"/>
      <c r="C1665" s="131"/>
      <c r="D1665" s="131"/>
      <c r="E1665" s="131"/>
      <c r="F1665" s="131"/>
      <c r="G1665" s="131"/>
      <c r="H1665" s="131"/>
      <c r="I1665" s="131"/>
      <c r="J1665" s="131"/>
      <c r="K1665" s="131"/>
      <c r="L1665" s="131"/>
      <c r="M1665" s="131"/>
      <c r="N1665" s="131"/>
      <c r="O1665" s="131"/>
      <c r="P1665" s="131"/>
      <c r="Q1665" s="170"/>
      <c r="R1665" s="170"/>
      <c r="S1665" s="170"/>
      <c r="T1665" s="170"/>
      <c r="U1665" s="170"/>
      <c r="V1665" s="170"/>
      <c r="W1665" s="170"/>
      <c r="X1665" s="131"/>
      <c r="Y1665"/>
      <c r="AB1665"/>
      <c r="AC1665"/>
      <c r="AD1665"/>
      <c r="AE1665"/>
      <c r="AF1665"/>
      <c r="AG1665"/>
      <c r="AH1665"/>
      <c r="AI1665"/>
      <c r="AJ1665"/>
      <c r="AK1665"/>
    </row>
    <row r="1666" spans="1:37" x14ac:dyDescent="0.25">
      <c r="A1666" s="131"/>
      <c r="B1666" s="131"/>
      <c r="C1666" s="131"/>
      <c r="D1666" s="131"/>
      <c r="E1666" s="131"/>
      <c r="F1666" s="131"/>
      <c r="G1666" s="131"/>
      <c r="H1666" s="131"/>
      <c r="I1666" s="131"/>
      <c r="J1666" s="131"/>
      <c r="K1666" s="131"/>
      <c r="L1666" s="131"/>
      <c r="M1666" s="131"/>
      <c r="N1666" s="131"/>
      <c r="O1666" s="131"/>
      <c r="P1666" s="131"/>
      <c r="Q1666" s="170"/>
      <c r="R1666" s="170"/>
      <c r="S1666" s="170"/>
      <c r="T1666" s="170"/>
      <c r="U1666" s="170"/>
      <c r="V1666" s="170"/>
      <c r="W1666" s="170"/>
      <c r="X1666" s="131"/>
      <c r="Y1666"/>
      <c r="AB1666"/>
      <c r="AC1666"/>
      <c r="AD1666"/>
      <c r="AE1666"/>
      <c r="AF1666"/>
      <c r="AG1666"/>
      <c r="AH1666"/>
      <c r="AI1666"/>
      <c r="AJ1666"/>
      <c r="AK1666"/>
    </row>
    <row r="1667" spans="1:37" x14ac:dyDescent="0.25">
      <c r="A1667" s="131"/>
      <c r="B1667" s="131"/>
      <c r="C1667" s="131"/>
      <c r="D1667" s="131"/>
      <c r="E1667" s="131"/>
      <c r="F1667" s="131"/>
      <c r="G1667" s="131"/>
      <c r="H1667" s="131"/>
      <c r="I1667" s="131"/>
      <c r="J1667" s="131"/>
      <c r="K1667" s="131"/>
      <c r="L1667" s="131"/>
      <c r="M1667" s="131"/>
      <c r="N1667" s="131"/>
      <c r="O1667" s="131"/>
      <c r="P1667" s="131"/>
      <c r="Q1667" s="170"/>
      <c r="R1667" s="170"/>
      <c r="S1667" s="170"/>
      <c r="T1667" s="170"/>
      <c r="U1667" s="170"/>
      <c r="V1667" s="170"/>
      <c r="W1667" s="170"/>
      <c r="X1667" s="131"/>
      <c r="Y1667"/>
      <c r="AB1667"/>
      <c r="AC1667"/>
      <c r="AD1667"/>
      <c r="AE1667"/>
      <c r="AF1667"/>
      <c r="AG1667"/>
      <c r="AH1667"/>
      <c r="AI1667"/>
      <c r="AJ1667"/>
      <c r="AK1667"/>
    </row>
    <row r="1668" spans="1:37" x14ac:dyDescent="0.25">
      <c r="A1668" s="131"/>
      <c r="B1668" s="131"/>
      <c r="C1668" s="131"/>
      <c r="D1668" s="131"/>
      <c r="E1668" s="131"/>
      <c r="F1668" s="131"/>
      <c r="G1668" s="131"/>
      <c r="H1668" s="131"/>
      <c r="I1668" s="131"/>
      <c r="J1668" s="131"/>
      <c r="K1668" s="131"/>
      <c r="L1668" s="131"/>
      <c r="M1668" s="131"/>
      <c r="N1668" s="131"/>
      <c r="O1668" s="131"/>
      <c r="P1668" s="131"/>
      <c r="Q1668" s="170"/>
      <c r="R1668" s="170"/>
      <c r="S1668" s="170"/>
      <c r="T1668" s="170"/>
      <c r="U1668" s="170"/>
      <c r="V1668" s="170"/>
      <c r="W1668" s="170"/>
      <c r="X1668" s="131"/>
      <c r="Y1668"/>
      <c r="AB1668"/>
      <c r="AC1668"/>
      <c r="AD1668"/>
      <c r="AE1668"/>
      <c r="AF1668"/>
      <c r="AG1668"/>
      <c r="AH1668"/>
      <c r="AI1668"/>
      <c r="AJ1668"/>
      <c r="AK1668"/>
    </row>
    <row r="1669" spans="1:37" x14ac:dyDescent="0.25">
      <c r="A1669" s="131"/>
      <c r="B1669" s="131"/>
      <c r="C1669" s="131"/>
      <c r="D1669" s="131"/>
      <c r="E1669" s="131"/>
      <c r="F1669" s="131"/>
      <c r="G1669" s="131"/>
      <c r="H1669" s="131"/>
      <c r="I1669" s="131"/>
      <c r="J1669" s="131"/>
      <c r="K1669" s="131"/>
      <c r="L1669" s="131"/>
      <c r="M1669" s="131"/>
      <c r="N1669" s="131"/>
      <c r="O1669" s="131"/>
      <c r="P1669" s="131"/>
      <c r="Q1669" s="170"/>
      <c r="R1669" s="170"/>
      <c r="S1669" s="170"/>
      <c r="T1669" s="170"/>
      <c r="U1669" s="170"/>
      <c r="V1669" s="170"/>
      <c r="W1669" s="170"/>
      <c r="X1669" s="131"/>
      <c r="Y1669"/>
      <c r="AB1669"/>
      <c r="AC1669"/>
      <c r="AD1669"/>
      <c r="AE1669"/>
      <c r="AF1669"/>
      <c r="AG1669"/>
      <c r="AH1669"/>
      <c r="AI1669"/>
      <c r="AJ1669"/>
      <c r="AK1669"/>
    </row>
    <row r="1670" spans="1:37" x14ac:dyDescent="0.25">
      <c r="A1670" s="131"/>
      <c r="B1670" s="131"/>
      <c r="C1670" s="131"/>
      <c r="D1670" s="131"/>
      <c r="E1670" s="131"/>
      <c r="F1670" s="131"/>
      <c r="G1670" s="131"/>
      <c r="H1670" s="131"/>
      <c r="I1670" s="131"/>
      <c r="J1670" s="131"/>
      <c r="K1670" s="131"/>
      <c r="L1670" s="131"/>
      <c r="M1670" s="131"/>
      <c r="N1670" s="131"/>
      <c r="O1670" s="131"/>
      <c r="P1670" s="131"/>
      <c r="Q1670" s="170"/>
      <c r="R1670" s="170"/>
      <c r="S1670" s="170"/>
      <c r="T1670" s="170"/>
      <c r="U1670" s="170"/>
      <c r="V1670" s="170"/>
      <c r="W1670" s="170"/>
      <c r="X1670" s="131"/>
      <c r="Y1670"/>
      <c r="AB1670"/>
      <c r="AC1670"/>
      <c r="AD1670"/>
      <c r="AE1670"/>
      <c r="AF1670"/>
      <c r="AG1670"/>
      <c r="AH1670"/>
      <c r="AI1670"/>
      <c r="AJ1670"/>
      <c r="AK1670"/>
    </row>
    <row r="1671" spans="1:37" x14ac:dyDescent="0.25">
      <c r="A1671" s="131"/>
      <c r="B1671" s="131"/>
      <c r="C1671" s="131"/>
      <c r="D1671" s="131"/>
      <c r="E1671" s="131"/>
      <c r="F1671" s="131"/>
      <c r="G1671" s="131"/>
      <c r="H1671" s="131"/>
      <c r="I1671" s="131"/>
      <c r="J1671" s="131"/>
      <c r="K1671" s="131"/>
      <c r="L1671" s="131"/>
      <c r="M1671" s="131"/>
      <c r="N1671" s="131"/>
      <c r="O1671" s="131"/>
      <c r="P1671" s="131"/>
      <c r="Q1671" s="170"/>
      <c r="R1671" s="170"/>
      <c r="S1671" s="170"/>
      <c r="T1671" s="170"/>
      <c r="U1671" s="170"/>
      <c r="V1671" s="170"/>
      <c r="W1671" s="170"/>
      <c r="X1671" s="131"/>
      <c r="Y1671"/>
      <c r="AB1671"/>
      <c r="AC1671"/>
      <c r="AD1671"/>
      <c r="AE1671"/>
      <c r="AF1671"/>
      <c r="AG1671"/>
      <c r="AH1671"/>
      <c r="AI1671"/>
      <c r="AJ1671"/>
      <c r="AK1671"/>
    </row>
    <row r="1672" spans="1:37" x14ac:dyDescent="0.25">
      <c r="A1672" s="131"/>
      <c r="B1672" s="131"/>
      <c r="C1672" s="131"/>
      <c r="D1672" s="131"/>
      <c r="E1672" s="131"/>
      <c r="F1672" s="131"/>
      <c r="G1672" s="131"/>
      <c r="H1672" s="131"/>
      <c r="I1672" s="131"/>
      <c r="J1672" s="131"/>
      <c r="K1672" s="131"/>
      <c r="L1672" s="131"/>
      <c r="M1672" s="131"/>
      <c r="N1672" s="131"/>
      <c r="O1672" s="131"/>
      <c r="P1672" s="131"/>
      <c r="Q1672" s="170"/>
      <c r="R1672" s="170"/>
      <c r="S1672" s="170"/>
      <c r="T1672" s="170"/>
      <c r="U1672" s="170"/>
      <c r="V1672" s="170"/>
      <c r="W1672" s="170"/>
      <c r="X1672" s="131"/>
      <c r="Y1672"/>
      <c r="AB1672"/>
      <c r="AC1672"/>
      <c r="AD1672"/>
      <c r="AE1672"/>
      <c r="AF1672"/>
      <c r="AG1672"/>
      <c r="AH1672"/>
      <c r="AI1672"/>
      <c r="AJ1672"/>
      <c r="AK1672"/>
    </row>
    <row r="1673" spans="1:37" x14ac:dyDescent="0.25">
      <c r="A1673" s="131"/>
      <c r="B1673" s="131"/>
      <c r="C1673" s="131"/>
      <c r="D1673" s="131"/>
      <c r="E1673" s="131"/>
      <c r="F1673" s="131"/>
      <c r="G1673" s="131"/>
      <c r="H1673" s="131"/>
      <c r="I1673" s="131"/>
      <c r="J1673" s="131"/>
      <c r="K1673" s="131"/>
      <c r="L1673" s="131"/>
      <c r="M1673" s="131"/>
      <c r="N1673" s="131"/>
      <c r="O1673" s="131"/>
      <c r="P1673" s="131"/>
      <c r="Q1673" s="170"/>
      <c r="R1673" s="170"/>
      <c r="S1673" s="170"/>
      <c r="T1673" s="170"/>
      <c r="U1673" s="170"/>
      <c r="V1673" s="170"/>
      <c r="W1673" s="170"/>
      <c r="X1673" s="131"/>
      <c r="Y1673"/>
      <c r="AB1673"/>
      <c r="AC1673"/>
      <c r="AD1673"/>
      <c r="AE1673"/>
      <c r="AF1673"/>
      <c r="AG1673"/>
      <c r="AH1673"/>
      <c r="AI1673"/>
      <c r="AJ1673"/>
      <c r="AK1673"/>
    </row>
    <row r="1674" spans="1:37" x14ac:dyDescent="0.25">
      <c r="A1674" s="131"/>
      <c r="B1674" s="131"/>
      <c r="C1674" s="131"/>
      <c r="D1674" s="131"/>
      <c r="E1674" s="131"/>
      <c r="F1674" s="131"/>
      <c r="G1674" s="131"/>
      <c r="H1674" s="131"/>
      <c r="I1674" s="131"/>
      <c r="J1674" s="131"/>
      <c r="K1674" s="131"/>
      <c r="L1674" s="131"/>
      <c r="M1674" s="131"/>
      <c r="N1674" s="131"/>
      <c r="O1674" s="131"/>
      <c r="P1674" s="131"/>
      <c r="Q1674" s="170"/>
      <c r="R1674" s="170"/>
      <c r="S1674" s="170"/>
      <c r="T1674" s="170"/>
      <c r="U1674" s="170"/>
      <c r="V1674" s="170"/>
      <c r="W1674" s="170"/>
      <c r="X1674" s="131"/>
      <c r="Y1674"/>
      <c r="AB1674"/>
      <c r="AC1674"/>
      <c r="AD1674"/>
      <c r="AE1674"/>
      <c r="AF1674"/>
      <c r="AG1674"/>
      <c r="AH1674"/>
      <c r="AI1674"/>
      <c r="AJ1674"/>
      <c r="AK1674"/>
    </row>
    <row r="1675" spans="1:37" x14ac:dyDescent="0.25">
      <c r="A1675" s="131"/>
      <c r="B1675" s="131"/>
      <c r="C1675" s="131"/>
      <c r="D1675" s="131"/>
      <c r="E1675" s="131"/>
      <c r="F1675" s="131"/>
      <c r="G1675" s="131"/>
      <c r="H1675" s="131"/>
      <c r="I1675" s="131"/>
      <c r="J1675" s="131"/>
      <c r="K1675" s="131"/>
      <c r="L1675" s="131"/>
      <c r="M1675" s="131"/>
      <c r="N1675" s="131"/>
      <c r="O1675" s="131"/>
      <c r="P1675" s="131"/>
      <c r="Q1675" s="170"/>
      <c r="R1675" s="170"/>
      <c r="S1675" s="170"/>
      <c r="T1675" s="170"/>
      <c r="U1675" s="170"/>
      <c r="V1675" s="170"/>
      <c r="W1675" s="170"/>
      <c r="X1675" s="131"/>
      <c r="Y1675"/>
      <c r="AB1675"/>
      <c r="AC1675"/>
      <c r="AD1675"/>
      <c r="AE1675"/>
      <c r="AF1675"/>
      <c r="AG1675"/>
      <c r="AH1675"/>
      <c r="AI1675"/>
      <c r="AJ1675"/>
      <c r="AK1675"/>
    </row>
    <row r="1676" spans="1:37" x14ac:dyDescent="0.25">
      <c r="A1676" s="131"/>
      <c r="B1676" s="131"/>
      <c r="C1676" s="131"/>
      <c r="D1676" s="131"/>
      <c r="E1676" s="131"/>
      <c r="F1676" s="131"/>
      <c r="G1676" s="131"/>
      <c r="H1676" s="131"/>
      <c r="I1676" s="131"/>
      <c r="J1676" s="131"/>
      <c r="K1676" s="131"/>
      <c r="L1676" s="131"/>
      <c r="M1676" s="131"/>
      <c r="N1676" s="131"/>
      <c r="O1676" s="131"/>
      <c r="P1676" s="131"/>
      <c r="Q1676" s="170"/>
      <c r="R1676" s="170"/>
      <c r="S1676" s="170"/>
      <c r="T1676" s="170"/>
      <c r="U1676" s="170"/>
      <c r="V1676" s="170"/>
      <c r="W1676" s="170"/>
      <c r="X1676" s="131"/>
      <c r="Y1676"/>
      <c r="AB1676"/>
      <c r="AC1676"/>
      <c r="AD1676"/>
      <c r="AE1676"/>
      <c r="AF1676"/>
      <c r="AG1676"/>
      <c r="AH1676"/>
      <c r="AI1676"/>
      <c r="AJ1676"/>
      <c r="AK1676"/>
    </row>
    <row r="1677" spans="1:37" x14ac:dyDescent="0.25">
      <c r="A1677" s="131"/>
      <c r="B1677" s="131"/>
      <c r="C1677" s="131"/>
      <c r="D1677" s="131"/>
      <c r="E1677" s="131"/>
      <c r="F1677" s="131"/>
      <c r="G1677" s="131"/>
      <c r="H1677" s="131"/>
      <c r="I1677" s="131"/>
      <c r="J1677" s="131"/>
      <c r="K1677" s="131"/>
      <c r="L1677" s="131"/>
      <c r="M1677" s="131"/>
      <c r="N1677" s="131"/>
      <c r="O1677" s="131"/>
      <c r="P1677" s="131"/>
      <c r="Q1677" s="170"/>
      <c r="R1677" s="170"/>
      <c r="S1677" s="170"/>
      <c r="T1677" s="170"/>
      <c r="U1677" s="170"/>
      <c r="V1677" s="170"/>
      <c r="W1677" s="170"/>
      <c r="X1677" s="131"/>
      <c r="Y1677"/>
      <c r="AB1677"/>
      <c r="AC1677"/>
      <c r="AD1677"/>
      <c r="AE1677"/>
      <c r="AF1677"/>
      <c r="AG1677"/>
      <c r="AH1677"/>
      <c r="AI1677"/>
      <c r="AJ1677"/>
      <c r="AK1677"/>
    </row>
    <row r="1678" spans="1:37" x14ac:dyDescent="0.25">
      <c r="A1678" s="131"/>
      <c r="B1678" s="131"/>
      <c r="C1678" s="131"/>
      <c r="D1678" s="131"/>
      <c r="E1678" s="131"/>
      <c r="F1678" s="131"/>
      <c r="G1678" s="131"/>
      <c r="H1678" s="131"/>
      <c r="I1678" s="131"/>
      <c r="J1678" s="131"/>
      <c r="K1678" s="131"/>
      <c r="L1678" s="131"/>
      <c r="M1678" s="131"/>
      <c r="N1678" s="131"/>
      <c r="O1678" s="131"/>
      <c r="P1678" s="131"/>
      <c r="Q1678" s="170"/>
      <c r="R1678" s="170"/>
      <c r="S1678" s="170"/>
      <c r="T1678" s="170"/>
      <c r="U1678" s="170"/>
      <c r="V1678" s="170"/>
      <c r="W1678" s="170"/>
      <c r="X1678" s="131"/>
      <c r="Y1678"/>
      <c r="AB1678"/>
      <c r="AC1678"/>
      <c r="AD1678"/>
      <c r="AE1678"/>
      <c r="AF1678"/>
      <c r="AG1678"/>
      <c r="AH1678"/>
      <c r="AI1678"/>
      <c r="AJ1678"/>
      <c r="AK1678"/>
    </row>
    <row r="1679" spans="1:37" x14ac:dyDescent="0.25">
      <c r="A1679" s="131"/>
      <c r="B1679" s="131"/>
      <c r="C1679" s="131"/>
      <c r="D1679" s="131"/>
      <c r="E1679" s="131"/>
      <c r="F1679" s="131"/>
      <c r="G1679" s="131"/>
      <c r="H1679" s="131"/>
      <c r="I1679" s="131"/>
      <c r="J1679" s="131"/>
      <c r="K1679" s="131"/>
      <c r="L1679" s="131"/>
      <c r="M1679" s="131"/>
      <c r="N1679" s="131"/>
      <c r="O1679" s="131"/>
      <c r="P1679" s="131"/>
      <c r="Q1679" s="170"/>
      <c r="R1679" s="170"/>
      <c r="S1679" s="170"/>
      <c r="T1679" s="170"/>
      <c r="U1679" s="170"/>
      <c r="V1679" s="170"/>
      <c r="W1679" s="170"/>
      <c r="X1679" s="131"/>
      <c r="Y1679"/>
      <c r="AB1679"/>
      <c r="AC1679"/>
      <c r="AD1679"/>
      <c r="AE1679"/>
      <c r="AF1679"/>
      <c r="AG1679"/>
      <c r="AH1679"/>
      <c r="AI1679"/>
      <c r="AJ1679"/>
      <c r="AK1679"/>
    </row>
    <row r="1680" spans="1:37" x14ac:dyDescent="0.25">
      <c r="A1680" s="131"/>
      <c r="B1680" s="131"/>
      <c r="C1680" s="131"/>
      <c r="D1680" s="131"/>
      <c r="E1680" s="131"/>
      <c r="F1680" s="131"/>
      <c r="G1680" s="131"/>
      <c r="H1680" s="131"/>
      <c r="I1680" s="131"/>
      <c r="J1680" s="131"/>
      <c r="K1680" s="131"/>
      <c r="L1680" s="131"/>
      <c r="M1680" s="131"/>
      <c r="N1680" s="131"/>
      <c r="O1680" s="131"/>
      <c r="P1680" s="131"/>
      <c r="Q1680" s="170"/>
      <c r="R1680" s="170"/>
      <c r="S1680" s="170"/>
      <c r="T1680" s="170"/>
      <c r="U1680" s="170"/>
      <c r="V1680" s="170"/>
      <c r="W1680" s="170"/>
      <c r="X1680" s="131"/>
      <c r="Y1680"/>
      <c r="AB1680"/>
      <c r="AC1680"/>
      <c r="AD1680"/>
      <c r="AE1680"/>
      <c r="AF1680"/>
      <c r="AG1680"/>
      <c r="AH1680"/>
      <c r="AI1680"/>
      <c r="AJ1680"/>
      <c r="AK1680"/>
    </row>
    <row r="1681" spans="1:37" x14ac:dyDescent="0.25">
      <c r="A1681" s="131"/>
      <c r="B1681" s="131"/>
      <c r="C1681" s="131"/>
      <c r="D1681" s="131"/>
      <c r="E1681" s="131"/>
      <c r="F1681" s="131"/>
      <c r="G1681" s="131"/>
      <c r="H1681" s="131"/>
      <c r="I1681" s="131"/>
      <c r="J1681" s="131"/>
      <c r="K1681" s="131"/>
      <c r="L1681" s="131"/>
      <c r="M1681" s="131"/>
      <c r="N1681" s="131"/>
      <c r="O1681" s="131"/>
      <c r="P1681" s="131"/>
      <c r="Q1681" s="170"/>
      <c r="R1681" s="170"/>
      <c r="S1681" s="170"/>
      <c r="T1681" s="170"/>
      <c r="U1681" s="170"/>
      <c r="V1681" s="170"/>
      <c r="W1681" s="170"/>
      <c r="X1681" s="131"/>
      <c r="Y1681"/>
      <c r="AB1681"/>
      <c r="AC1681"/>
      <c r="AD1681"/>
      <c r="AE1681"/>
      <c r="AF1681"/>
      <c r="AG1681"/>
      <c r="AH1681"/>
      <c r="AI1681"/>
      <c r="AJ1681"/>
      <c r="AK1681"/>
    </row>
    <row r="1682" spans="1:37" x14ac:dyDescent="0.25">
      <c r="A1682" s="131"/>
      <c r="B1682" s="131"/>
      <c r="C1682" s="131"/>
      <c r="D1682" s="131"/>
      <c r="E1682" s="131"/>
      <c r="F1682" s="131"/>
      <c r="G1682" s="131"/>
      <c r="H1682" s="131"/>
      <c r="I1682" s="131"/>
      <c r="J1682" s="131"/>
      <c r="K1682" s="131"/>
      <c r="L1682" s="131"/>
      <c r="M1682" s="131"/>
      <c r="N1682" s="131"/>
      <c r="O1682" s="131"/>
      <c r="P1682" s="131"/>
      <c r="Q1682" s="170"/>
      <c r="R1682" s="170"/>
      <c r="S1682" s="170"/>
      <c r="T1682" s="170"/>
      <c r="U1682" s="170"/>
      <c r="V1682" s="170"/>
      <c r="W1682" s="170"/>
      <c r="X1682" s="131"/>
      <c r="Y1682"/>
      <c r="AB1682"/>
      <c r="AC1682"/>
      <c r="AD1682"/>
      <c r="AE1682"/>
      <c r="AF1682"/>
      <c r="AG1682"/>
      <c r="AH1682"/>
      <c r="AI1682"/>
      <c r="AJ1682"/>
      <c r="AK1682"/>
    </row>
    <row r="1683" spans="1:37" x14ac:dyDescent="0.25">
      <c r="A1683" s="131"/>
      <c r="B1683" s="131"/>
      <c r="C1683" s="131"/>
      <c r="D1683" s="131"/>
      <c r="E1683" s="131"/>
      <c r="F1683" s="131"/>
      <c r="G1683" s="131"/>
      <c r="H1683" s="131"/>
      <c r="I1683" s="131"/>
      <c r="J1683" s="131"/>
      <c r="K1683" s="131"/>
      <c r="L1683" s="131"/>
      <c r="M1683" s="131"/>
      <c r="N1683" s="131"/>
      <c r="O1683" s="131"/>
      <c r="P1683" s="131"/>
      <c r="Q1683" s="170"/>
      <c r="R1683" s="170"/>
      <c r="S1683" s="170"/>
      <c r="T1683" s="170"/>
      <c r="U1683" s="170"/>
      <c r="V1683" s="170"/>
      <c r="W1683" s="170"/>
      <c r="X1683" s="131"/>
      <c r="Y1683"/>
      <c r="AB1683"/>
      <c r="AC1683"/>
      <c r="AD1683"/>
      <c r="AE1683"/>
      <c r="AF1683"/>
      <c r="AG1683"/>
      <c r="AH1683"/>
      <c r="AI1683"/>
      <c r="AJ1683"/>
      <c r="AK1683"/>
    </row>
    <row r="1684" spans="1:37" x14ac:dyDescent="0.25">
      <c r="A1684" s="131"/>
      <c r="B1684" s="131"/>
      <c r="C1684" s="131"/>
      <c r="D1684" s="131"/>
      <c r="E1684" s="131"/>
      <c r="F1684" s="131"/>
      <c r="G1684" s="131"/>
      <c r="H1684" s="131"/>
      <c r="I1684" s="131"/>
      <c r="J1684" s="131"/>
      <c r="K1684" s="131"/>
      <c r="L1684" s="131"/>
      <c r="M1684" s="131"/>
      <c r="N1684" s="131"/>
      <c r="O1684" s="131"/>
      <c r="P1684" s="131"/>
      <c r="Q1684" s="170"/>
      <c r="R1684" s="170"/>
      <c r="S1684" s="170"/>
      <c r="T1684" s="170"/>
      <c r="U1684" s="170"/>
      <c r="V1684" s="170"/>
      <c r="W1684" s="170"/>
      <c r="X1684" s="131"/>
      <c r="Y1684"/>
      <c r="AB1684"/>
      <c r="AC1684"/>
      <c r="AD1684"/>
      <c r="AE1684"/>
      <c r="AF1684"/>
      <c r="AG1684"/>
      <c r="AH1684"/>
      <c r="AI1684"/>
      <c r="AJ1684"/>
      <c r="AK1684"/>
    </row>
    <row r="1685" spans="1:37" x14ac:dyDescent="0.25">
      <c r="A1685" s="131"/>
      <c r="B1685" s="131"/>
      <c r="C1685" s="131"/>
      <c r="D1685" s="131"/>
      <c r="E1685" s="131"/>
      <c r="F1685" s="131"/>
      <c r="G1685" s="131"/>
      <c r="H1685" s="131"/>
      <c r="I1685" s="131"/>
      <c r="J1685" s="131"/>
      <c r="K1685" s="131"/>
      <c r="L1685" s="131"/>
      <c r="M1685" s="131"/>
      <c r="N1685" s="131"/>
      <c r="O1685" s="131"/>
      <c r="P1685" s="131"/>
      <c r="Q1685" s="170"/>
      <c r="R1685" s="170"/>
      <c r="S1685" s="170"/>
      <c r="T1685" s="170"/>
      <c r="U1685" s="170"/>
      <c r="V1685" s="170"/>
      <c r="W1685" s="170"/>
      <c r="X1685" s="131"/>
      <c r="Y1685"/>
      <c r="AB1685"/>
      <c r="AC1685"/>
      <c r="AD1685"/>
      <c r="AE1685"/>
      <c r="AF1685"/>
      <c r="AG1685"/>
      <c r="AH1685"/>
      <c r="AI1685"/>
      <c r="AJ1685"/>
      <c r="AK1685"/>
    </row>
    <row r="1686" spans="1:37" x14ac:dyDescent="0.25">
      <c r="A1686" s="131"/>
      <c r="B1686" s="131"/>
      <c r="C1686" s="131"/>
      <c r="D1686" s="131"/>
      <c r="E1686" s="131"/>
      <c r="F1686" s="131"/>
      <c r="G1686" s="131"/>
      <c r="H1686" s="131"/>
      <c r="I1686" s="131"/>
      <c r="J1686" s="131"/>
      <c r="K1686" s="131"/>
      <c r="L1686" s="131"/>
      <c r="M1686" s="131"/>
      <c r="N1686" s="131"/>
      <c r="O1686" s="131"/>
      <c r="P1686" s="131"/>
      <c r="Q1686" s="170"/>
      <c r="R1686" s="170"/>
      <c r="S1686" s="170"/>
      <c r="T1686" s="170"/>
      <c r="U1686" s="170"/>
      <c r="V1686" s="170"/>
      <c r="W1686" s="170"/>
      <c r="X1686" s="131"/>
      <c r="Y1686"/>
      <c r="AB1686"/>
      <c r="AC1686"/>
      <c r="AD1686"/>
      <c r="AE1686"/>
      <c r="AF1686"/>
      <c r="AG1686"/>
      <c r="AH1686"/>
      <c r="AI1686"/>
      <c r="AJ1686"/>
      <c r="AK1686"/>
    </row>
    <row r="1687" spans="1:37" x14ac:dyDescent="0.25">
      <c r="A1687" s="131"/>
      <c r="B1687" s="131"/>
      <c r="C1687" s="131"/>
      <c r="D1687" s="131"/>
      <c r="E1687" s="131"/>
      <c r="F1687" s="131"/>
      <c r="G1687" s="131"/>
      <c r="H1687" s="131"/>
      <c r="I1687" s="131"/>
      <c r="J1687" s="131"/>
      <c r="K1687" s="131"/>
      <c r="L1687" s="131"/>
      <c r="M1687" s="131"/>
      <c r="N1687" s="131"/>
      <c r="O1687" s="131"/>
      <c r="P1687" s="131"/>
      <c r="Q1687" s="170"/>
      <c r="R1687" s="170"/>
      <c r="S1687" s="170"/>
      <c r="T1687" s="170"/>
      <c r="U1687" s="170"/>
      <c r="V1687" s="170"/>
      <c r="W1687" s="170"/>
      <c r="X1687" s="131"/>
      <c r="Y1687"/>
      <c r="AB1687"/>
      <c r="AC1687"/>
      <c r="AD1687"/>
      <c r="AE1687"/>
      <c r="AF1687"/>
      <c r="AG1687"/>
      <c r="AH1687"/>
      <c r="AI1687"/>
      <c r="AJ1687"/>
      <c r="AK1687"/>
    </row>
    <row r="1688" spans="1:37" x14ac:dyDescent="0.25">
      <c r="A1688" s="131"/>
      <c r="B1688" s="131"/>
      <c r="C1688" s="131"/>
      <c r="D1688" s="131"/>
      <c r="E1688" s="131"/>
      <c r="F1688" s="131"/>
      <c r="G1688" s="131"/>
      <c r="H1688" s="131"/>
      <c r="I1688" s="131"/>
      <c r="J1688" s="131"/>
      <c r="K1688" s="131"/>
      <c r="L1688" s="131"/>
      <c r="M1688" s="131"/>
      <c r="N1688" s="131"/>
      <c r="O1688" s="131"/>
      <c r="P1688" s="131"/>
      <c r="Q1688" s="170"/>
      <c r="R1688" s="170"/>
      <c r="S1688" s="170"/>
      <c r="T1688" s="170"/>
      <c r="U1688" s="170"/>
      <c r="V1688" s="170"/>
      <c r="W1688" s="170"/>
      <c r="X1688" s="131"/>
      <c r="Y1688"/>
      <c r="AB1688"/>
      <c r="AC1688"/>
      <c r="AD1688"/>
      <c r="AE1688"/>
      <c r="AF1688"/>
      <c r="AG1688"/>
      <c r="AH1688"/>
      <c r="AI1688"/>
      <c r="AJ1688"/>
      <c r="AK1688"/>
    </row>
    <row r="1689" spans="1:37" x14ac:dyDescent="0.25">
      <c r="A1689" s="131"/>
      <c r="B1689" s="131"/>
      <c r="C1689" s="131"/>
      <c r="D1689" s="131"/>
      <c r="E1689" s="131"/>
      <c r="F1689" s="131"/>
      <c r="G1689" s="131"/>
      <c r="H1689" s="131"/>
      <c r="I1689" s="131"/>
      <c r="J1689" s="131"/>
      <c r="K1689" s="131"/>
      <c r="L1689" s="131"/>
      <c r="M1689" s="131"/>
      <c r="N1689" s="131"/>
      <c r="O1689" s="131"/>
      <c r="P1689" s="131"/>
      <c r="Q1689" s="170"/>
      <c r="R1689" s="170"/>
      <c r="S1689" s="170"/>
      <c r="T1689" s="170"/>
      <c r="U1689" s="170"/>
      <c r="V1689" s="170"/>
      <c r="W1689" s="170"/>
      <c r="X1689" s="131"/>
      <c r="Y1689"/>
      <c r="AB1689"/>
      <c r="AC1689"/>
      <c r="AD1689"/>
      <c r="AE1689"/>
      <c r="AF1689"/>
      <c r="AG1689"/>
      <c r="AH1689"/>
      <c r="AI1689"/>
      <c r="AJ1689"/>
      <c r="AK1689"/>
    </row>
    <row r="1690" spans="1:37" x14ac:dyDescent="0.25">
      <c r="A1690" s="131"/>
      <c r="B1690" s="131"/>
      <c r="C1690" s="131"/>
      <c r="D1690" s="131"/>
      <c r="E1690" s="131"/>
      <c r="F1690" s="131"/>
      <c r="G1690" s="131"/>
      <c r="H1690" s="131"/>
      <c r="I1690" s="131"/>
      <c r="J1690" s="131"/>
      <c r="K1690" s="131"/>
      <c r="L1690" s="131"/>
      <c r="M1690" s="131"/>
      <c r="N1690" s="131"/>
      <c r="O1690" s="131"/>
      <c r="P1690" s="131"/>
      <c r="Q1690" s="170"/>
      <c r="R1690" s="170"/>
      <c r="S1690" s="170"/>
      <c r="T1690" s="170"/>
      <c r="U1690" s="170"/>
      <c r="V1690" s="170"/>
      <c r="W1690" s="170"/>
      <c r="X1690" s="131"/>
      <c r="Y1690"/>
      <c r="AB1690"/>
      <c r="AC1690"/>
      <c r="AD1690"/>
      <c r="AE1690"/>
      <c r="AF1690"/>
      <c r="AG1690"/>
      <c r="AH1690"/>
      <c r="AI1690"/>
      <c r="AJ1690"/>
      <c r="AK1690"/>
    </row>
    <row r="1691" spans="1:37" x14ac:dyDescent="0.25">
      <c r="A1691" s="131"/>
      <c r="B1691" s="131"/>
      <c r="C1691" s="131"/>
      <c r="D1691" s="131"/>
      <c r="E1691" s="131"/>
      <c r="F1691" s="131"/>
      <c r="G1691" s="131"/>
      <c r="H1691" s="131"/>
      <c r="I1691" s="131"/>
      <c r="J1691" s="131"/>
      <c r="K1691" s="131"/>
      <c r="L1691" s="131"/>
      <c r="M1691" s="131"/>
      <c r="N1691" s="131"/>
      <c r="O1691" s="131"/>
      <c r="P1691" s="131"/>
      <c r="Q1691" s="170"/>
      <c r="R1691" s="170"/>
      <c r="S1691" s="170"/>
      <c r="T1691" s="170"/>
      <c r="U1691" s="170"/>
      <c r="V1691" s="170"/>
      <c r="W1691" s="170"/>
      <c r="X1691" s="131"/>
      <c r="Y1691"/>
      <c r="AB1691"/>
      <c r="AC1691"/>
      <c r="AD1691"/>
      <c r="AE1691"/>
      <c r="AF1691"/>
      <c r="AG1691"/>
      <c r="AH1691"/>
      <c r="AI1691"/>
      <c r="AJ1691"/>
      <c r="AK1691"/>
    </row>
    <row r="1692" spans="1:37" x14ac:dyDescent="0.25">
      <c r="A1692" s="131"/>
      <c r="B1692" s="131"/>
      <c r="C1692" s="131"/>
      <c r="D1692" s="131"/>
      <c r="E1692" s="131"/>
      <c r="F1692" s="131"/>
      <c r="G1692" s="131"/>
      <c r="H1692" s="131"/>
      <c r="I1692" s="131"/>
      <c r="J1692" s="131"/>
      <c r="K1692" s="131"/>
      <c r="L1692" s="131"/>
      <c r="M1692" s="131"/>
      <c r="N1692" s="131"/>
      <c r="O1692" s="131"/>
      <c r="P1692" s="131"/>
      <c r="Q1692" s="170"/>
      <c r="R1692" s="170"/>
      <c r="S1692" s="170"/>
      <c r="T1692" s="170"/>
      <c r="U1692" s="170"/>
      <c r="V1692" s="170"/>
      <c r="W1692" s="170"/>
      <c r="X1692" s="131"/>
      <c r="Y1692"/>
      <c r="AB1692"/>
      <c r="AC1692"/>
      <c r="AD1692"/>
      <c r="AE1692"/>
      <c r="AF1692"/>
      <c r="AG1692"/>
      <c r="AH1692"/>
      <c r="AI1692"/>
      <c r="AJ1692"/>
      <c r="AK1692"/>
    </row>
    <row r="1693" spans="1:37" x14ac:dyDescent="0.25">
      <c r="A1693" s="131"/>
      <c r="B1693" s="131"/>
      <c r="C1693" s="131"/>
      <c r="D1693" s="131"/>
      <c r="E1693" s="131"/>
      <c r="F1693" s="131"/>
      <c r="G1693" s="131"/>
      <c r="H1693" s="131"/>
      <c r="I1693" s="131"/>
      <c r="J1693" s="131"/>
      <c r="K1693" s="131"/>
      <c r="L1693" s="131"/>
      <c r="M1693" s="131"/>
      <c r="N1693" s="131"/>
      <c r="O1693" s="131"/>
      <c r="P1693" s="131"/>
      <c r="Q1693" s="170"/>
      <c r="R1693" s="170"/>
      <c r="S1693" s="170"/>
      <c r="T1693" s="170"/>
      <c r="U1693" s="170"/>
      <c r="V1693" s="170"/>
      <c r="W1693" s="170"/>
      <c r="X1693" s="131"/>
      <c r="Y1693"/>
      <c r="AB1693"/>
      <c r="AC1693"/>
      <c r="AD1693"/>
      <c r="AE1693"/>
      <c r="AF1693"/>
      <c r="AG1693"/>
      <c r="AH1693"/>
      <c r="AI1693"/>
      <c r="AJ1693"/>
      <c r="AK1693"/>
    </row>
    <row r="1694" spans="1:37" x14ac:dyDescent="0.25">
      <c r="A1694" s="131"/>
      <c r="B1694" s="131"/>
      <c r="C1694" s="131"/>
      <c r="D1694" s="131"/>
      <c r="E1694" s="131"/>
      <c r="F1694" s="131"/>
      <c r="G1694" s="131"/>
      <c r="H1694" s="131"/>
      <c r="I1694" s="131"/>
      <c r="J1694" s="131"/>
      <c r="K1694" s="131"/>
      <c r="L1694" s="131"/>
      <c r="M1694" s="131"/>
      <c r="N1694" s="131"/>
      <c r="O1694" s="131"/>
      <c r="P1694" s="131"/>
      <c r="Q1694" s="170"/>
      <c r="R1694" s="170"/>
      <c r="S1694" s="170"/>
      <c r="T1694" s="170"/>
      <c r="U1694" s="170"/>
      <c r="V1694" s="170"/>
      <c r="W1694" s="170"/>
      <c r="X1694" s="131"/>
      <c r="Y1694"/>
      <c r="AB1694"/>
      <c r="AC1694"/>
      <c r="AD1694"/>
      <c r="AE1694"/>
      <c r="AF1694"/>
      <c r="AG1694"/>
      <c r="AH1694"/>
      <c r="AI1694"/>
      <c r="AJ1694"/>
      <c r="AK1694"/>
    </row>
    <row r="1695" spans="1:37" x14ac:dyDescent="0.25">
      <c r="A1695" s="131"/>
      <c r="B1695" s="131"/>
      <c r="C1695" s="131"/>
      <c r="D1695" s="131"/>
      <c r="E1695" s="131"/>
      <c r="F1695" s="131"/>
      <c r="G1695" s="131"/>
      <c r="H1695" s="131"/>
      <c r="I1695" s="131"/>
      <c r="J1695" s="131"/>
      <c r="K1695" s="131"/>
      <c r="L1695" s="131"/>
      <c r="M1695" s="131"/>
      <c r="N1695" s="131"/>
      <c r="O1695" s="131"/>
      <c r="P1695" s="131"/>
      <c r="Q1695" s="170"/>
      <c r="R1695" s="170"/>
      <c r="S1695" s="170"/>
      <c r="T1695" s="170"/>
      <c r="U1695" s="170"/>
      <c r="V1695" s="170"/>
      <c r="W1695" s="170"/>
      <c r="X1695" s="131"/>
      <c r="Y1695"/>
      <c r="AB1695"/>
      <c r="AC1695"/>
      <c r="AD1695"/>
      <c r="AE1695"/>
      <c r="AF1695"/>
      <c r="AG1695"/>
      <c r="AH1695"/>
      <c r="AI1695"/>
      <c r="AJ1695"/>
      <c r="AK1695"/>
    </row>
    <row r="1696" spans="1:37" x14ac:dyDescent="0.25">
      <c r="A1696" s="131"/>
      <c r="B1696" s="131"/>
      <c r="C1696" s="131"/>
      <c r="D1696" s="131"/>
      <c r="E1696" s="131"/>
      <c r="F1696" s="131"/>
      <c r="G1696" s="131"/>
      <c r="H1696" s="131"/>
      <c r="I1696" s="131"/>
      <c r="J1696" s="131"/>
      <c r="K1696" s="131"/>
      <c r="L1696" s="131"/>
      <c r="M1696" s="131"/>
      <c r="N1696" s="131"/>
      <c r="O1696" s="131"/>
      <c r="P1696" s="131"/>
      <c r="Q1696" s="170"/>
      <c r="R1696" s="170"/>
      <c r="S1696" s="170"/>
      <c r="T1696" s="170"/>
      <c r="U1696" s="170"/>
      <c r="V1696" s="170"/>
      <c r="W1696" s="170"/>
      <c r="X1696" s="131"/>
      <c r="Y1696"/>
      <c r="AB1696"/>
      <c r="AC1696"/>
      <c r="AD1696"/>
      <c r="AE1696"/>
      <c r="AF1696"/>
      <c r="AG1696"/>
      <c r="AH1696"/>
      <c r="AI1696"/>
      <c r="AJ1696"/>
      <c r="AK1696"/>
    </row>
    <row r="1697" spans="1:37" x14ac:dyDescent="0.25">
      <c r="A1697" s="131"/>
      <c r="B1697" s="131"/>
      <c r="C1697" s="131"/>
      <c r="D1697" s="131"/>
      <c r="E1697" s="131"/>
      <c r="F1697" s="131"/>
      <c r="G1697" s="131"/>
      <c r="H1697" s="131"/>
      <c r="I1697" s="131"/>
      <c r="J1697" s="131"/>
      <c r="K1697" s="131"/>
      <c r="L1697" s="131"/>
      <c r="M1697" s="131"/>
      <c r="N1697" s="131"/>
      <c r="O1697" s="131"/>
      <c r="P1697" s="131"/>
      <c r="Q1697" s="170"/>
      <c r="R1697" s="170"/>
      <c r="S1697" s="170"/>
      <c r="T1697" s="170"/>
      <c r="U1697" s="170"/>
      <c r="V1697" s="170"/>
      <c r="W1697" s="170"/>
      <c r="X1697" s="131"/>
      <c r="Y1697"/>
      <c r="AB1697"/>
      <c r="AC1697"/>
      <c r="AD1697"/>
      <c r="AE1697"/>
      <c r="AF1697"/>
      <c r="AG1697"/>
      <c r="AH1697"/>
      <c r="AI1697"/>
      <c r="AJ1697"/>
      <c r="AK1697"/>
    </row>
    <row r="1698" spans="1:37" x14ac:dyDescent="0.25">
      <c r="A1698" s="131"/>
      <c r="B1698" s="131"/>
      <c r="C1698" s="131"/>
      <c r="D1698" s="131"/>
      <c r="E1698" s="131"/>
      <c r="F1698" s="131"/>
      <c r="G1698" s="131"/>
      <c r="H1698" s="131"/>
      <c r="I1698" s="131"/>
      <c r="J1698" s="131"/>
      <c r="K1698" s="131"/>
      <c r="L1698" s="131"/>
      <c r="M1698" s="131"/>
      <c r="N1698" s="131"/>
      <c r="O1698" s="131"/>
      <c r="P1698" s="131"/>
      <c r="Q1698" s="170"/>
      <c r="R1698" s="170"/>
      <c r="S1698" s="170"/>
      <c r="T1698" s="170"/>
      <c r="U1698" s="170"/>
      <c r="V1698" s="170"/>
      <c r="W1698" s="170"/>
      <c r="X1698" s="131"/>
      <c r="Y1698"/>
      <c r="AB1698"/>
      <c r="AC1698"/>
      <c r="AD1698"/>
      <c r="AE1698"/>
      <c r="AF1698"/>
      <c r="AG1698"/>
      <c r="AH1698"/>
      <c r="AI1698"/>
      <c r="AJ1698"/>
      <c r="AK1698"/>
    </row>
    <row r="1699" spans="1:37" x14ac:dyDescent="0.25">
      <c r="A1699" s="131"/>
      <c r="B1699" s="131"/>
      <c r="C1699" s="131"/>
      <c r="D1699" s="131"/>
      <c r="E1699" s="131"/>
      <c r="F1699" s="131"/>
      <c r="G1699" s="131"/>
      <c r="H1699" s="131"/>
      <c r="I1699" s="131"/>
      <c r="J1699" s="131"/>
      <c r="K1699" s="131"/>
      <c r="L1699" s="131"/>
      <c r="M1699" s="131"/>
      <c r="N1699" s="131"/>
      <c r="O1699" s="131"/>
      <c r="P1699" s="131"/>
      <c r="Q1699" s="170"/>
      <c r="R1699" s="170"/>
      <c r="S1699" s="170"/>
      <c r="T1699" s="170"/>
      <c r="U1699" s="170"/>
      <c r="V1699" s="170"/>
      <c r="W1699" s="170"/>
      <c r="X1699" s="131"/>
      <c r="Y1699"/>
      <c r="AB1699"/>
      <c r="AC1699"/>
      <c r="AD1699"/>
      <c r="AE1699"/>
      <c r="AF1699"/>
      <c r="AG1699"/>
      <c r="AH1699"/>
      <c r="AI1699"/>
      <c r="AJ1699"/>
      <c r="AK1699"/>
    </row>
    <row r="1700" spans="1:37" x14ac:dyDescent="0.25">
      <c r="A1700" s="131"/>
      <c r="B1700" s="131"/>
      <c r="C1700" s="131"/>
      <c r="D1700" s="131"/>
      <c r="E1700" s="131"/>
      <c r="F1700" s="131"/>
      <c r="G1700" s="131"/>
      <c r="H1700" s="131"/>
      <c r="I1700" s="131"/>
      <c r="J1700" s="131"/>
      <c r="K1700" s="131"/>
      <c r="L1700" s="131"/>
      <c r="M1700" s="131"/>
      <c r="N1700" s="131"/>
      <c r="O1700" s="131"/>
      <c r="P1700" s="131"/>
      <c r="Q1700" s="170"/>
      <c r="R1700" s="170"/>
      <c r="S1700" s="170"/>
      <c r="T1700" s="170"/>
      <c r="U1700" s="170"/>
      <c r="V1700" s="170"/>
      <c r="W1700" s="170"/>
      <c r="X1700" s="131"/>
      <c r="Y1700"/>
      <c r="AB1700"/>
      <c r="AC1700"/>
      <c r="AD1700"/>
      <c r="AE1700"/>
      <c r="AF1700"/>
      <c r="AG1700"/>
      <c r="AH1700"/>
      <c r="AI1700"/>
      <c r="AJ1700"/>
      <c r="AK1700"/>
    </row>
    <row r="1701" spans="1:37" x14ac:dyDescent="0.25">
      <c r="A1701" s="131"/>
      <c r="B1701" s="131"/>
      <c r="C1701" s="131"/>
      <c r="D1701" s="131"/>
      <c r="E1701" s="131"/>
      <c r="F1701" s="131"/>
      <c r="G1701" s="131"/>
      <c r="H1701" s="131"/>
      <c r="I1701" s="131"/>
      <c r="J1701" s="131"/>
      <c r="K1701" s="131"/>
      <c r="L1701" s="131"/>
      <c r="M1701" s="131"/>
      <c r="N1701" s="131"/>
      <c r="O1701" s="131"/>
      <c r="P1701" s="131"/>
      <c r="Q1701" s="170"/>
      <c r="R1701" s="170"/>
      <c r="S1701" s="170"/>
      <c r="T1701" s="170"/>
      <c r="U1701" s="170"/>
      <c r="V1701" s="170"/>
      <c r="W1701" s="170"/>
      <c r="X1701" s="131"/>
      <c r="Y1701"/>
      <c r="AB1701"/>
      <c r="AC1701"/>
      <c r="AD1701"/>
      <c r="AE1701"/>
      <c r="AF1701"/>
      <c r="AG1701"/>
      <c r="AH1701"/>
      <c r="AI1701"/>
      <c r="AJ1701"/>
      <c r="AK1701"/>
    </row>
    <row r="1702" spans="1:37" x14ac:dyDescent="0.25">
      <c r="A1702" s="131"/>
      <c r="B1702" s="131"/>
      <c r="C1702" s="131"/>
      <c r="D1702" s="131"/>
      <c r="E1702" s="131"/>
      <c r="F1702" s="131"/>
      <c r="G1702" s="131"/>
      <c r="H1702" s="131"/>
      <c r="I1702" s="131"/>
      <c r="J1702" s="131"/>
      <c r="K1702" s="131"/>
      <c r="L1702" s="131"/>
      <c r="M1702" s="131"/>
      <c r="N1702" s="131"/>
      <c r="O1702" s="131"/>
      <c r="P1702" s="131"/>
      <c r="Q1702" s="170"/>
      <c r="R1702" s="170"/>
      <c r="S1702" s="170"/>
      <c r="T1702" s="170"/>
      <c r="U1702" s="170"/>
      <c r="V1702" s="170"/>
      <c r="W1702" s="170"/>
      <c r="X1702" s="131"/>
      <c r="Y1702"/>
      <c r="AB1702"/>
      <c r="AC1702"/>
      <c r="AD1702"/>
      <c r="AE1702"/>
      <c r="AF1702"/>
      <c r="AG1702"/>
      <c r="AH1702"/>
      <c r="AI1702"/>
      <c r="AJ1702"/>
      <c r="AK1702"/>
    </row>
    <row r="1703" spans="1:37" x14ac:dyDescent="0.25">
      <c r="A1703" s="131"/>
      <c r="B1703" s="131"/>
      <c r="C1703" s="131"/>
      <c r="D1703" s="131"/>
      <c r="E1703" s="131"/>
      <c r="F1703" s="131"/>
      <c r="G1703" s="131"/>
      <c r="H1703" s="131"/>
      <c r="I1703" s="131"/>
      <c r="J1703" s="131"/>
      <c r="K1703" s="131"/>
      <c r="L1703" s="131"/>
      <c r="M1703" s="131"/>
      <c r="N1703" s="131"/>
      <c r="O1703" s="131"/>
      <c r="P1703" s="131"/>
      <c r="Q1703" s="170"/>
      <c r="R1703" s="170"/>
      <c r="S1703" s="170"/>
      <c r="T1703" s="170"/>
      <c r="U1703" s="170"/>
      <c r="V1703" s="170"/>
      <c r="W1703" s="170"/>
      <c r="X1703" s="131"/>
      <c r="Y1703"/>
      <c r="AB1703"/>
      <c r="AC1703"/>
      <c r="AD1703"/>
      <c r="AE1703"/>
      <c r="AF1703"/>
      <c r="AG1703"/>
      <c r="AH1703"/>
      <c r="AI1703"/>
      <c r="AJ1703"/>
      <c r="AK1703"/>
    </row>
    <row r="1704" spans="1:37" x14ac:dyDescent="0.25">
      <c r="A1704" s="131"/>
      <c r="B1704" s="131"/>
      <c r="C1704" s="131"/>
      <c r="D1704" s="131"/>
      <c r="E1704" s="131"/>
      <c r="F1704" s="131"/>
      <c r="G1704" s="131"/>
      <c r="H1704" s="131"/>
      <c r="I1704" s="131"/>
      <c r="J1704" s="131"/>
      <c r="K1704" s="131"/>
      <c r="L1704" s="131"/>
      <c r="M1704" s="131"/>
      <c r="N1704" s="131"/>
      <c r="O1704" s="131"/>
      <c r="P1704" s="131"/>
      <c r="Q1704" s="170"/>
      <c r="R1704" s="170"/>
      <c r="S1704" s="170"/>
      <c r="T1704" s="170"/>
      <c r="U1704" s="170"/>
      <c r="V1704" s="170"/>
      <c r="W1704" s="170"/>
      <c r="X1704" s="131"/>
      <c r="Y1704"/>
      <c r="AB1704"/>
      <c r="AC1704"/>
      <c r="AD1704"/>
      <c r="AE1704"/>
      <c r="AF1704"/>
      <c r="AG1704"/>
      <c r="AH1704"/>
      <c r="AI1704"/>
      <c r="AJ1704"/>
      <c r="AK1704"/>
    </row>
    <row r="1705" spans="1:37" x14ac:dyDescent="0.25">
      <c r="A1705" s="131"/>
      <c r="B1705" s="131"/>
      <c r="C1705" s="131"/>
      <c r="D1705" s="131"/>
      <c r="E1705" s="131"/>
      <c r="F1705" s="131"/>
      <c r="G1705" s="131"/>
      <c r="H1705" s="131"/>
      <c r="I1705" s="131"/>
      <c r="J1705" s="131"/>
      <c r="K1705" s="131"/>
      <c r="L1705" s="131"/>
      <c r="M1705" s="131"/>
      <c r="N1705" s="131"/>
      <c r="O1705" s="131"/>
      <c r="P1705" s="131"/>
      <c r="Q1705" s="170"/>
      <c r="R1705" s="170"/>
      <c r="S1705" s="170"/>
      <c r="T1705" s="170"/>
      <c r="U1705" s="170"/>
      <c r="V1705" s="170"/>
      <c r="W1705" s="170"/>
      <c r="X1705" s="131"/>
      <c r="Y1705"/>
      <c r="AB1705"/>
      <c r="AC1705"/>
      <c r="AD1705"/>
      <c r="AE1705"/>
      <c r="AF1705"/>
      <c r="AG1705"/>
      <c r="AH1705"/>
      <c r="AI1705"/>
      <c r="AJ1705"/>
      <c r="AK1705"/>
    </row>
    <row r="1706" spans="1:37" x14ac:dyDescent="0.25">
      <c r="A1706" s="131"/>
      <c r="B1706" s="131"/>
      <c r="C1706" s="131"/>
      <c r="D1706" s="131"/>
      <c r="E1706" s="131"/>
      <c r="F1706" s="131"/>
      <c r="G1706" s="131"/>
      <c r="H1706" s="131"/>
      <c r="I1706" s="131"/>
      <c r="J1706" s="131"/>
      <c r="K1706" s="131"/>
      <c r="L1706" s="131"/>
      <c r="M1706" s="131"/>
      <c r="N1706" s="131"/>
      <c r="O1706" s="131"/>
      <c r="P1706" s="131"/>
      <c r="Q1706" s="170"/>
      <c r="R1706" s="170"/>
      <c r="S1706" s="170"/>
      <c r="T1706" s="170"/>
      <c r="U1706" s="170"/>
      <c r="V1706" s="170"/>
      <c r="W1706" s="170"/>
      <c r="X1706" s="131"/>
      <c r="Y1706"/>
      <c r="AB1706"/>
      <c r="AC1706"/>
      <c r="AD1706"/>
      <c r="AE1706"/>
      <c r="AF1706"/>
      <c r="AG1706"/>
      <c r="AH1706"/>
      <c r="AI1706"/>
      <c r="AJ1706"/>
      <c r="AK1706"/>
    </row>
    <row r="1707" spans="1:37" x14ac:dyDescent="0.25">
      <c r="A1707" s="131"/>
      <c r="B1707" s="131"/>
      <c r="C1707" s="131"/>
      <c r="D1707" s="131"/>
      <c r="E1707" s="131"/>
      <c r="F1707" s="131"/>
      <c r="G1707" s="131"/>
      <c r="H1707" s="131"/>
      <c r="I1707" s="131"/>
      <c r="J1707" s="131"/>
      <c r="K1707" s="131"/>
      <c r="L1707" s="131"/>
      <c r="M1707" s="131"/>
      <c r="N1707" s="131"/>
      <c r="O1707" s="131"/>
      <c r="P1707" s="131"/>
      <c r="Q1707" s="170"/>
      <c r="R1707" s="170"/>
      <c r="S1707" s="170"/>
      <c r="T1707" s="170"/>
      <c r="U1707" s="170"/>
      <c r="V1707" s="170"/>
      <c r="W1707" s="170"/>
      <c r="X1707" s="131"/>
      <c r="Y1707"/>
      <c r="AB1707"/>
      <c r="AC1707"/>
      <c r="AD1707"/>
      <c r="AE1707"/>
      <c r="AF1707"/>
      <c r="AG1707"/>
      <c r="AH1707"/>
      <c r="AI1707"/>
      <c r="AJ1707"/>
      <c r="AK1707"/>
    </row>
    <row r="1708" spans="1:37" x14ac:dyDescent="0.25">
      <c r="A1708" s="131"/>
      <c r="B1708" s="131"/>
      <c r="C1708" s="131"/>
      <c r="D1708" s="131"/>
      <c r="E1708" s="131"/>
      <c r="F1708" s="131"/>
      <c r="G1708" s="131"/>
      <c r="H1708" s="131"/>
      <c r="I1708" s="131"/>
      <c r="J1708" s="131"/>
      <c r="K1708" s="131"/>
      <c r="L1708" s="131"/>
      <c r="M1708" s="131"/>
      <c r="N1708" s="131"/>
      <c r="O1708" s="131"/>
      <c r="P1708" s="131"/>
      <c r="Q1708" s="170"/>
      <c r="R1708" s="170"/>
      <c r="S1708" s="170"/>
      <c r="T1708" s="170"/>
      <c r="U1708" s="170"/>
      <c r="V1708" s="170"/>
      <c r="W1708" s="170"/>
      <c r="X1708" s="131"/>
      <c r="Y1708"/>
      <c r="AB1708"/>
      <c r="AC1708"/>
      <c r="AD1708"/>
      <c r="AE1708"/>
      <c r="AF1708"/>
      <c r="AG1708"/>
      <c r="AH1708"/>
      <c r="AI1708"/>
      <c r="AJ1708"/>
      <c r="AK1708"/>
    </row>
    <row r="1709" spans="1:37" x14ac:dyDescent="0.25">
      <c r="A1709" s="131"/>
      <c r="B1709" s="131"/>
      <c r="C1709" s="131"/>
      <c r="D1709" s="131"/>
      <c r="E1709" s="131"/>
      <c r="F1709" s="131"/>
      <c r="G1709" s="131"/>
      <c r="H1709" s="131"/>
      <c r="I1709" s="131"/>
      <c r="J1709" s="131"/>
      <c r="K1709" s="131"/>
      <c r="L1709" s="131"/>
      <c r="M1709" s="131"/>
      <c r="N1709" s="131"/>
      <c r="O1709" s="131"/>
      <c r="P1709" s="131"/>
      <c r="Q1709" s="170"/>
      <c r="R1709" s="170"/>
      <c r="S1709" s="170"/>
      <c r="T1709" s="170"/>
      <c r="U1709" s="170"/>
      <c r="V1709" s="170"/>
      <c r="W1709" s="170"/>
      <c r="X1709" s="131"/>
      <c r="Y1709"/>
      <c r="AB1709"/>
      <c r="AC1709"/>
      <c r="AD1709"/>
      <c r="AE1709"/>
      <c r="AF1709"/>
      <c r="AG1709"/>
      <c r="AH1709"/>
      <c r="AI1709"/>
      <c r="AJ1709"/>
      <c r="AK1709"/>
    </row>
    <row r="1710" spans="1:37" x14ac:dyDescent="0.25">
      <c r="A1710" s="131"/>
      <c r="B1710" s="131"/>
      <c r="C1710" s="131"/>
      <c r="D1710" s="131"/>
      <c r="E1710" s="131"/>
      <c r="F1710" s="131"/>
      <c r="G1710" s="131"/>
      <c r="H1710" s="131"/>
      <c r="I1710" s="131"/>
      <c r="J1710" s="131"/>
      <c r="K1710" s="131"/>
      <c r="L1710" s="131"/>
      <c r="M1710" s="131"/>
      <c r="N1710" s="131"/>
      <c r="O1710" s="131"/>
      <c r="P1710" s="131"/>
      <c r="Q1710" s="170"/>
      <c r="R1710" s="170"/>
      <c r="S1710" s="170"/>
      <c r="T1710" s="170"/>
      <c r="U1710" s="170"/>
      <c r="V1710" s="170"/>
      <c r="W1710" s="170"/>
      <c r="X1710" s="131"/>
      <c r="Y1710"/>
      <c r="AB1710"/>
      <c r="AC1710"/>
      <c r="AD1710"/>
      <c r="AE1710"/>
      <c r="AF1710"/>
      <c r="AG1710"/>
      <c r="AH1710"/>
      <c r="AI1710"/>
      <c r="AJ1710"/>
      <c r="AK1710"/>
    </row>
    <row r="1711" spans="1:37" x14ac:dyDescent="0.25">
      <c r="A1711" s="131"/>
      <c r="B1711" s="131"/>
      <c r="C1711" s="131"/>
      <c r="D1711" s="131"/>
      <c r="E1711" s="131"/>
      <c r="F1711" s="131"/>
      <c r="G1711" s="131"/>
      <c r="H1711" s="131"/>
      <c r="I1711" s="131"/>
      <c r="J1711" s="131"/>
      <c r="K1711" s="131"/>
      <c r="L1711" s="131"/>
      <c r="M1711" s="131"/>
      <c r="N1711" s="131"/>
      <c r="O1711" s="131"/>
      <c r="P1711" s="131"/>
      <c r="Q1711" s="170"/>
      <c r="R1711" s="170"/>
      <c r="S1711" s="170"/>
      <c r="T1711" s="170"/>
      <c r="U1711" s="170"/>
      <c r="V1711" s="170"/>
      <c r="W1711" s="170"/>
      <c r="X1711" s="131"/>
      <c r="Y1711"/>
      <c r="AB1711"/>
      <c r="AC1711"/>
      <c r="AD1711"/>
      <c r="AE1711"/>
      <c r="AF1711"/>
      <c r="AG1711"/>
      <c r="AH1711"/>
      <c r="AI1711"/>
      <c r="AJ1711"/>
      <c r="AK1711"/>
    </row>
    <row r="1712" spans="1:37" x14ac:dyDescent="0.25">
      <c r="A1712" s="131"/>
      <c r="B1712" s="131"/>
      <c r="C1712" s="131"/>
      <c r="D1712" s="131"/>
      <c r="E1712" s="131"/>
      <c r="F1712" s="131"/>
      <c r="G1712" s="131"/>
      <c r="H1712" s="131"/>
      <c r="I1712" s="131"/>
      <c r="J1712" s="131"/>
      <c r="K1712" s="131"/>
      <c r="L1712" s="131"/>
      <c r="M1712" s="131"/>
      <c r="N1712" s="131"/>
      <c r="O1712" s="131"/>
      <c r="P1712" s="131"/>
      <c r="Q1712" s="170"/>
      <c r="R1712" s="170"/>
      <c r="S1712" s="170"/>
      <c r="T1712" s="170"/>
      <c r="U1712" s="170"/>
      <c r="V1712" s="170"/>
      <c r="W1712" s="170"/>
      <c r="X1712" s="131"/>
      <c r="Y1712"/>
      <c r="AB1712"/>
      <c r="AC1712"/>
      <c r="AD1712"/>
      <c r="AE1712"/>
      <c r="AF1712"/>
      <c r="AG1712"/>
      <c r="AH1712"/>
      <c r="AI1712"/>
      <c r="AJ1712"/>
      <c r="AK1712"/>
    </row>
    <row r="1713" spans="1:37" x14ac:dyDescent="0.25">
      <c r="A1713" s="131"/>
      <c r="B1713" s="131"/>
      <c r="C1713" s="131"/>
      <c r="D1713" s="131"/>
      <c r="E1713" s="131"/>
      <c r="F1713" s="131"/>
      <c r="G1713" s="131"/>
      <c r="H1713" s="131"/>
      <c r="I1713" s="131"/>
      <c r="J1713" s="131"/>
      <c r="K1713" s="131"/>
      <c r="L1713" s="131"/>
      <c r="M1713" s="131"/>
      <c r="N1713" s="131"/>
      <c r="O1713" s="131"/>
      <c r="P1713" s="131"/>
      <c r="Q1713" s="170"/>
      <c r="R1713" s="170"/>
      <c r="S1713" s="170"/>
      <c r="T1713" s="170"/>
      <c r="U1713" s="170"/>
      <c r="V1713" s="170"/>
      <c r="W1713" s="170"/>
      <c r="X1713" s="131"/>
      <c r="Y1713"/>
      <c r="AB1713"/>
      <c r="AC1713"/>
      <c r="AD1713"/>
      <c r="AE1713"/>
      <c r="AF1713"/>
      <c r="AG1713"/>
      <c r="AH1713"/>
      <c r="AI1713"/>
      <c r="AJ1713"/>
      <c r="AK1713"/>
    </row>
    <row r="1714" spans="1:37" x14ac:dyDescent="0.25">
      <c r="A1714" s="131"/>
      <c r="B1714" s="131"/>
      <c r="C1714" s="131"/>
      <c r="D1714" s="131"/>
      <c r="E1714" s="131"/>
      <c r="F1714" s="131"/>
      <c r="G1714" s="131"/>
      <c r="H1714" s="131"/>
      <c r="I1714" s="131"/>
      <c r="J1714" s="131"/>
      <c r="K1714" s="131"/>
      <c r="L1714" s="131"/>
      <c r="M1714" s="131"/>
      <c r="N1714" s="131"/>
      <c r="O1714" s="131"/>
      <c r="P1714" s="131"/>
      <c r="Q1714" s="170"/>
      <c r="R1714" s="170"/>
      <c r="S1714" s="170"/>
      <c r="T1714" s="170"/>
      <c r="U1714" s="170"/>
      <c r="V1714" s="170"/>
      <c r="W1714" s="170"/>
      <c r="X1714" s="131"/>
      <c r="Y1714"/>
      <c r="AB1714"/>
      <c r="AC1714"/>
      <c r="AD1714"/>
      <c r="AE1714"/>
      <c r="AF1714"/>
      <c r="AG1714"/>
      <c r="AH1714"/>
      <c r="AI1714"/>
      <c r="AJ1714"/>
      <c r="AK1714"/>
    </row>
    <row r="1715" spans="1:37" x14ac:dyDescent="0.25">
      <c r="A1715" s="131"/>
      <c r="B1715" s="131"/>
      <c r="C1715" s="131"/>
      <c r="D1715" s="131"/>
      <c r="E1715" s="131"/>
      <c r="F1715" s="131"/>
      <c r="G1715" s="131"/>
      <c r="H1715" s="131"/>
      <c r="I1715" s="131"/>
      <c r="J1715" s="131"/>
      <c r="K1715" s="131"/>
      <c r="L1715" s="131"/>
      <c r="M1715" s="131"/>
      <c r="N1715" s="131"/>
      <c r="O1715" s="131"/>
      <c r="P1715" s="131"/>
      <c r="Q1715" s="170"/>
      <c r="R1715" s="170"/>
      <c r="S1715" s="170"/>
      <c r="T1715" s="170"/>
      <c r="U1715" s="170"/>
      <c r="V1715" s="170"/>
      <c r="W1715" s="170"/>
      <c r="X1715" s="131"/>
      <c r="Y1715"/>
      <c r="AB1715"/>
      <c r="AC1715"/>
      <c r="AD1715"/>
      <c r="AE1715"/>
      <c r="AF1715"/>
      <c r="AG1715"/>
      <c r="AH1715"/>
      <c r="AI1715"/>
      <c r="AJ1715"/>
      <c r="AK1715"/>
    </row>
    <row r="1716" spans="1:37" x14ac:dyDescent="0.25">
      <c r="A1716" s="131"/>
      <c r="B1716" s="131"/>
      <c r="C1716" s="131"/>
      <c r="D1716" s="131"/>
      <c r="E1716" s="131"/>
      <c r="F1716" s="131"/>
      <c r="G1716" s="131"/>
      <c r="H1716" s="131"/>
      <c r="I1716" s="131"/>
      <c r="J1716" s="131"/>
      <c r="K1716" s="131"/>
      <c r="L1716" s="131"/>
      <c r="M1716" s="131"/>
      <c r="N1716" s="131"/>
      <c r="O1716" s="131"/>
      <c r="P1716" s="131"/>
      <c r="Q1716" s="170"/>
      <c r="R1716" s="170"/>
      <c r="S1716" s="170"/>
      <c r="T1716" s="170"/>
      <c r="U1716" s="170"/>
      <c r="V1716" s="170"/>
      <c r="W1716" s="170"/>
      <c r="X1716" s="131"/>
      <c r="Y1716"/>
      <c r="AB1716"/>
      <c r="AC1716"/>
      <c r="AD1716"/>
      <c r="AE1716"/>
      <c r="AF1716"/>
      <c r="AG1716"/>
      <c r="AH1716"/>
      <c r="AI1716"/>
      <c r="AJ1716"/>
      <c r="AK1716"/>
    </row>
    <row r="1717" spans="1:37" x14ac:dyDescent="0.25">
      <c r="A1717" s="131"/>
      <c r="B1717" s="131"/>
      <c r="C1717" s="131"/>
      <c r="D1717" s="131"/>
      <c r="E1717" s="131"/>
      <c r="F1717" s="131"/>
      <c r="G1717" s="131"/>
      <c r="H1717" s="131"/>
      <c r="I1717" s="131"/>
      <c r="J1717" s="131"/>
      <c r="K1717" s="131"/>
      <c r="L1717" s="131"/>
      <c r="M1717" s="131"/>
      <c r="N1717" s="131"/>
      <c r="O1717" s="131"/>
      <c r="P1717" s="131"/>
      <c r="Q1717" s="170"/>
      <c r="R1717" s="170"/>
      <c r="S1717" s="170"/>
      <c r="T1717" s="170"/>
      <c r="U1717" s="170"/>
      <c r="V1717" s="170"/>
      <c r="W1717" s="170"/>
      <c r="X1717" s="131"/>
      <c r="Y1717"/>
      <c r="AB1717"/>
      <c r="AC1717"/>
      <c r="AD1717"/>
      <c r="AE1717"/>
      <c r="AF1717"/>
      <c r="AG1717"/>
      <c r="AH1717"/>
      <c r="AI1717"/>
      <c r="AJ1717"/>
      <c r="AK1717"/>
    </row>
    <row r="1718" spans="1:37" x14ac:dyDescent="0.25">
      <c r="A1718" s="131"/>
      <c r="B1718" s="131"/>
      <c r="C1718" s="131"/>
      <c r="D1718" s="131"/>
      <c r="E1718" s="131"/>
      <c r="F1718" s="131"/>
      <c r="G1718" s="131"/>
      <c r="H1718" s="131"/>
      <c r="I1718" s="131"/>
      <c r="J1718" s="131"/>
      <c r="K1718" s="131"/>
      <c r="L1718" s="131"/>
      <c r="M1718" s="131"/>
      <c r="N1718" s="131"/>
      <c r="O1718" s="131"/>
      <c r="P1718" s="131"/>
      <c r="Q1718" s="170"/>
      <c r="R1718" s="170"/>
      <c r="S1718" s="170"/>
      <c r="T1718" s="170"/>
      <c r="U1718" s="170"/>
      <c r="V1718" s="170"/>
      <c r="W1718" s="170"/>
      <c r="X1718" s="131"/>
      <c r="Y1718"/>
      <c r="AB1718"/>
      <c r="AC1718"/>
      <c r="AD1718"/>
      <c r="AE1718"/>
      <c r="AF1718"/>
      <c r="AG1718"/>
      <c r="AH1718"/>
      <c r="AI1718"/>
      <c r="AJ1718"/>
      <c r="AK1718"/>
    </row>
    <row r="1719" spans="1:37" x14ac:dyDescent="0.25">
      <c r="A1719" s="131"/>
      <c r="B1719" s="131"/>
      <c r="C1719" s="131"/>
      <c r="D1719" s="131"/>
      <c r="E1719" s="131"/>
      <c r="F1719" s="131"/>
      <c r="G1719" s="131"/>
      <c r="H1719" s="131"/>
      <c r="I1719" s="131"/>
      <c r="J1719" s="131"/>
      <c r="K1719" s="131"/>
      <c r="L1719" s="131"/>
      <c r="M1719" s="131"/>
      <c r="N1719" s="131"/>
      <c r="O1719" s="131"/>
      <c r="P1719" s="131"/>
      <c r="Q1719" s="170"/>
      <c r="R1719" s="170"/>
      <c r="S1719" s="170"/>
      <c r="T1719" s="170"/>
      <c r="U1719" s="170"/>
      <c r="V1719" s="170"/>
      <c r="W1719" s="170"/>
      <c r="X1719" s="131"/>
      <c r="Y1719"/>
      <c r="AB1719"/>
      <c r="AC1719"/>
      <c r="AD1719"/>
      <c r="AE1719"/>
      <c r="AF1719"/>
      <c r="AG1719"/>
      <c r="AH1719"/>
      <c r="AI1719"/>
      <c r="AJ1719"/>
      <c r="AK1719"/>
    </row>
    <row r="1720" spans="1:37" x14ac:dyDescent="0.25">
      <c r="A1720" s="131"/>
      <c r="B1720" s="131"/>
      <c r="C1720" s="131"/>
      <c r="D1720" s="131"/>
      <c r="E1720" s="131"/>
      <c r="F1720" s="131"/>
      <c r="G1720" s="131"/>
      <c r="H1720" s="131"/>
      <c r="I1720" s="131"/>
      <c r="J1720" s="131"/>
      <c r="K1720" s="131"/>
      <c r="L1720" s="131"/>
      <c r="M1720" s="131"/>
      <c r="N1720" s="131"/>
      <c r="O1720" s="131"/>
      <c r="P1720" s="131"/>
      <c r="Q1720" s="170"/>
      <c r="R1720" s="170"/>
      <c r="S1720" s="170"/>
      <c r="T1720" s="170"/>
      <c r="U1720" s="170"/>
      <c r="V1720" s="170"/>
      <c r="W1720" s="170"/>
      <c r="X1720" s="131"/>
      <c r="Y1720"/>
      <c r="AB1720"/>
      <c r="AC1720"/>
      <c r="AD1720"/>
      <c r="AE1720"/>
      <c r="AF1720"/>
      <c r="AG1720"/>
      <c r="AH1720"/>
      <c r="AI1720"/>
      <c r="AJ1720"/>
      <c r="AK1720"/>
    </row>
    <row r="1721" spans="1:37" x14ac:dyDescent="0.25">
      <c r="A1721" s="131"/>
      <c r="B1721" s="131"/>
      <c r="C1721" s="131"/>
      <c r="D1721" s="131"/>
      <c r="E1721" s="131"/>
      <c r="F1721" s="131"/>
      <c r="G1721" s="131"/>
      <c r="H1721" s="131"/>
      <c r="I1721" s="131"/>
      <c r="J1721" s="131"/>
      <c r="K1721" s="131"/>
      <c r="L1721" s="131"/>
      <c r="M1721" s="131"/>
      <c r="N1721" s="131"/>
      <c r="O1721" s="131"/>
      <c r="P1721" s="131"/>
      <c r="Q1721" s="170"/>
      <c r="R1721" s="170"/>
      <c r="S1721" s="170"/>
      <c r="T1721" s="170"/>
      <c r="U1721" s="170"/>
      <c r="V1721" s="170"/>
      <c r="W1721" s="170"/>
      <c r="X1721" s="131"/>
      <c r="Y1721"/>
      <c r="AB1721"/>
      <c r="AC1721"/>
      <c r="AD1721"/>
      <c r="AE1721"/>
      <c r="AF1721"/>
      <c r="AG1721"/>
      <c r="AH1721"/>
      <c r="AI1721"/>
      <c r="AJ1721"/>
      <c r="AK1721"/>
    </row>
    <row r="1722" spans="1:37" x14ac:dyDescent="0.25">
      <c r="A1722" s="131"/>
      <c r="B1722" s="131"/>
      <c r="C1722" s="131"/>
      <c r="D1722" s="131"/>
      <c r="E1722" s="131"/>
      <c r="F1722" s="131"/>
      <c r="G1722" s="131"/>
      <c r="H1722" s="131"/>
      <c r="I1722" s="131"/>
      <c r="J1722" s="131"/>
      <c r="K1722" s="131"/>
      <c r="L1722" s="131"/>
      <c r="M1722" s="131"/>
      <c r="N1722" s="131"/>
      <c r="O1722" s="131"/>
      <c r="P1722" s="131"/>
      <c r="Q1722" s="170"/>
      <c r="R1722" s="170"/>
      <c r="S1722" s="170"/>
      <c r="T1722" s="170"/>
      <c r="U1722" s="170"/>
      <c r="V1722" s="170"/>
      <c r="W1722" s="170"/>
      <c r="X1722" s="131"/>
      <c r="Y1722"/>
      <c r="AB1722"/>
      <c r="AC1722"/>
      <c r="AD1722"/>
      <c r="AE1722"/>
      <c r="AF1722"/>
      <c r="AG1722"/>
      <c r="AH1722"/>
      <c r="AI1722"/>
      <c r="AJ1722"/>
      <c r="AK1722"/>
    </row>
    <row r="1723" spans="1:37" x14ac:dyDescent="0.25">
      <c r="A1723" s="131"/>
      <c r="B1723" s="131"/>
      <c r="C1723" s="131"/>
      <c r="D1723" s="131"/>
      <c r="E1723" s="131"/>
      <c r="F1723" s="131"/>
      <c r="G1723" s="131"/>
      <c r="H1723" s="131"/>
      <c r="I1723" s="131"/>
      <c r="J1723" s="131"/>
      <c r="K1723" s="131"/>
      <c r="L1723" s="131"/>
      <c r="M1723" s="131"/>
      <c r="N1723" s="131"/>
      <c r="O1723" s="131"/>
      <c r="P1723" s="131"/>
      <c r="Q1723" s="170"/>
      <c r="R1723" s="170"/>
      <c r="S1723" s="170"/>
      <c r="T1723" s="170"/>
      <c r="U1723" s="170"/>
      <c r="V1723" s="170"/>
      <c r="W1723" s="170"/>
      <c r="X1723" s="131"/>
      <c r="Y1723"/>
      <c r="AB1723"/>
      <c r="AC1723"/>
      <c r="AD1723"/>
      <c r="AE1723"/>
      <c r="AF1723"/>
      <c r="AG1723"/>
      <c r="AH1723"/>
      <c r="AI1723"/>
      <c r="AJ1723"/>
      <c r="AK1723"/>
    </row>
    <row r="1724" spans="1:37" x14ac:dyDescent="0.25">
      <c r="A1724" s="131"/>
      <c r="B1724" s="131"/>
      <c r="C1724" s="131"/>
      <c r="D1724" s="131"/>
      <c r="E1724" s="131"/>
      <c r="F1724" s="131"/>
      <c r="G1724" s="131"/>
      <c r="H1724" s="131"/>
      <c r="I1724" s="131"/>
      <c r="J1724" s="131"/>
      <c r="K1724" s="131"/>
      <c r="L1724" s="131"/>
      <c r="M1724" s="131"/>
      <c r="N1724" s="131"/>
      <c r="O1724" s="131"/>
      <c r="P1724" s="131"/>
      <c r="Q1724" s="170"/>
      <c r="R1724" s="170"/>
      <c r="S1724" s="170"/>
      <c r="T1724" s="170"/>
      <c r="U1724" s="170"/>
      <c r="V1724" s="170"/>
      <c r="W1724" s="170"/>
      <c r="X1724" s="131"/>
      <c r="Y1724"/>
      <c r="AB1724"/>
      <c r="AC1724"/>
      <c r="AD1724"/>
      <c r="AE1724"/>
      <c r="AF1724"/>
      <c r="AG1724"/>
      <c r="AH1724"/>
      <c r="AI1724"/>
      <c r="AJ1724"/>
      <c r="AK1724"/>
    </row>
    <row r="1725" spans="1:37" x14ac:dyDescent="0.25">
      <c r="A1725" s="131"/>
      <c r="B1725" s="131"/>
      <c r="C1725" s="131"/>
      <c r="D1725" s="131"/>
      <c r="E1725" s="131"/>
      <c r="F1725" s="131"/>
      <c r="G1725" s="131"/>
      <c r="H1725" s="131"/>
      <c r="I1725" s="131"/>
      <c r="J1725" s="131"/>
      <c r="K1725" s="131"/>
      <c r="L1725" s="131"/>
      <c r="M1725" s="131"/>
      <c r="N1725" s="131"/>
      <c r="O1725" s="131"/>
      <c r="P1725" s="131"/>
      <c r="Q1725" s="170"/>
      <c r="R1725" s="170"/>
      <c r="S1725" s="170"/>
      <c r="T1725" s="170"/>
      <c r="U1725" s="170"/>
      <c r="V1725" s="170"/>
      <c r="W1725" s="170"/>
      <c r="X1725" s="131"/>
      <c r="Y1725"/>
      <c r="AB1725"/>
      <c r="AC1725"/>
      <c r="AD1725"/>
      <c r="AE1725"/>
      <c r="AF1725"/>
      <c r="AG1725"/>
      <c r="AH1725"/>
      <c r="AI1725"/>
      <c r="AJ1725"/>
      <c r="AK1725"/>
    </row>
    <row r="1726" spans="1:37" x14ac:dyDescent="0.25">
      <c r="A1726" s="131"/>
      <c r="B1726" s="131"/>
      <c r="C1726" s="131"/>
      <c r="D1726" s="131"/>
      <c r="E1726" s="131"/>
      <c r="F1726" s="131"/>
      <c r="G1726" s="131"/>
      <c r="H1726" s="131"/>
      <c r="I1726" s="131"/>
      <c r="J1726" s="131"/>
      <c r="K1726" s="131"/>
      <c r="L1726" s="131"/>
      <c r="M1726" s="131"/>
      <c r="N1726" s="131"/>
      <c r="O1726" s="131"/>
      <c r="P1726" s="131"/>
      <c r="Q1726" s="170"/>
      <c r="R1726" s="170"/>
      <c r="S1726" s="170"/>
      <c r="T1726" s="170"/>
      <c r="U1726" s="170"/>
      <c r="V1726" s="170"/>
      <c r="W1726" s="170"/>
      <c r="X1726" s="131"/>
      <c r="Y1726"/>
      <c r="AB1726"/>
      <c r="AC1726"/>
      <c r="AD1726"/>
      <c r="AE1726"/>
      <c r="AF1726"/>
      <c r="AG1726"/>
      <c r="AH1726"/>
      <c r="AI1726"/>
      <c r="AJ1726"/>
      <c r="AK1726"/>
    </row>
    <row r="1727" spans="1:37" x14ac:dyDescent="0.25">
      <c r="A1727" s="131"/>
      <c r="B1727" s="131"/>
      <c r="C1727" s="131"/>
      <c r="D1727" s="131"/>
      <c r="E1727" s="131"/>
      <c r="F1727" s="131"/>
      <c r="G1727" s="131"/>
      <c r="H1727" s="131"/>
      <c r="I1727" s="131"/>
      <c r="J1727" s="131"/>
      <c r="K1727" s="131"/>
      <c r="L1727" s="131"/>
      <c r="M1727" s="131"/>
      <c r="N1727" s="131"/>
      <c r="O1727" s="131"/>
      <c r="P1727" s="131"/>
      <c r="Q1727" s="170"/>
      <c r="R1727" s="170"/>
      <c r="S1727" s="170"/>
      <c r="T1727" s="170"/>
      <c r="U1727" s="170"/>
      <c r="V1727" s="170"/>
      <c r="W1727" s="170"/>
      <c r="X1727" s="131"/>
      <c r="Y1727"/>
      <c r="AB1727"/>
      <c r="AC1727"/>
      <c r="AD1727"/>
      <c r="AE1727"/>
      <c r="AF1727"/>
      <c r="AG1727"/>
      <c r="AH1727"/>
      <c r="AI1727"/>
      <c r="AJ1727"/>
      <c r="AK1727"/>
    </row>
    <row r="1728" spans="1:37" x14ac:dyDescent="0.25">
      <c r="A1728" s="131"/>
      <c r="B1728" s="131"/>
      <c r="C1728" s="131"/>
      <c r="D1728" s="131"/>
      <c r="E1728" s="131"/>
      <c r="F1728" s="131"/>
      <c r="G1728" s="131"/>
      <c r="H1728" s="131"/>
      <c r="I1728" s="131"/>
      <c r="J1728" s="131"/>
      <c r="K1728" s="131"/>
      <c r="L1728" s="131"/>
      <c r="M1728" s="131"/>
      <c r="N1728" s="131"/>
      <c r="O1728" s="131"/>
      <c r="P1728" s="131"/>
      <c r="Q1728" s="170"/>
      <c r="R1728" s="170"/>
      <c r="S1728" s="170"/>
      <c r="T1728" s="170"/>
      <c r="U1728" s="170"/>
      <c r="V1728" s="170"/>
      <c r="W1728" s="170"/>
      <c r="X1728" s="131"/>
      <c r="Y1728"/>
      <c r="AB1728"/>
      <c r="AC1728"/>
      <c r="AD1728"/>
      <c r="AE1728"/>
      <c r="AF1728"/>
      <c r="AG1728"/>
      <c r="AH1728"/>
      <c r="AI1728"/>
      <c r="AJ1728"/>
      <c r="AK1728"/>
    </row>
    <row r="1729" spans="1:37" x14ac:dyDescent="0.25">
      <c r="A1729" s="131"/>
      <c r="B1729" s="131"/>
      <c r="C1729" s="131"/>
      <c r="D1729" s="131"/>
      <c r="E1729" s="131"/>
      <c r="F1729" s="131"/>
      <c r="G1729" s="131"/>
      <c r="H1729" s="131"/>
      <c r="I1729" s="131"/>
      <c r="J1729" s="131"/>
      <c r="K1729" s="131"/>
      <c r="L1729" s="131"/>
      <c r="M1729" s="131"/>
      <c r="N1729" s="131"/>
      <c r="O1729" s="131"/>
      <c r="P1729" s="131"/>
      <c r="Q1729" s="170"/>
      <c r="R1729" s="170"/>
      <c r="S1729" s="170"/>
      <c r="T1729" s="170"/>
      <c r="U1729" s="170"/>
      <c r="V1729" s="170"/>
      <c r="W1729" s="170"/>
      <c r="X1729" s="131"/>
      <c r="Y1729"/>
      <c r="AB1729"/>
      <c r="AC1729"/>
      <c r="AD1729"/>
      <c r="AE1729"/>
      <c r="AF1729"/>
      <c r="AG1729"/>
      <c r="AH1729"/>
      <c r="AI1729"/>
      <c r="AJ1729"/>
      <c r="AK1729"/>
    </row>
    <row r="1730" spans="1:37" x14ac:dyDescent="0.25">
      <c r="A1730" s="131"/>
      <c r="B1730" s="131"/>
      <c r="C1730" s="131"/>
      <c r="D1730" s="131"/>
      <c r="E1730" s="131"/>
      <c r="F1730" s="131"/>
      <c r="G1730" s="131"/>
      <c r="H1730" s="131"/>
      <c r="I1730" s="131"/>
      <c r="J1730" s="131"/>
      <c r="K1730" s="131"/>
      <c r="L1730" s="131"/>
      <c r="M1730" s="131"/>
      <c r="N1730" s="131"/>
      <c r="O1730" s="131"/>
      <c r="P1730" s="131"/>
      <c r="Q1730" s="170"/>
      <c r="R1730" s="170"/>
      <c r="S1730" s="170"/>
      <c r="T1730" s="170"/>
      <c r="U1730" s="170"/>
      <c r="V1730" s="170"/>
      <c r="W1730" s="170"/>
      <c r="X1730" s="131"/>
      <c r="Y1730"/>
      <c r="AB1730"/>
      <c r="AC1730"/>
      <c r="AD1730"/>
      <c r="AE1730"/>
      <c r="AF1730"/>
      <c r="AG1730"/>
      <c r="AH1730"/>
      <c r="AI1730"/>
      <c r="AJ1730"/>
      <c r="AK1730"/>
    </row>
    <row r="1731" spans="1:37" x14ac:dyDescent="0.25">
      <c r="A1731" s="131"/>
      <c r="B1731" s="131"/>
      <c r="C1731" s="131"/>
      <c r="D1731" s="131"/>
      <c r="E1731" s="131"/>
      <c r="F1731" s="131"/>
      <c r="G1731" s="131"/>
      <c r="H1731" s="131"/>
      <c r="I1731" s="131"/>
      <c r="J1731" s="131"/>
      <c r="K1731" s="131"/>
      <c r="L1731" s="131"/>
      <c r="M1731" s="131"/>
      <c r="N1731" s="131"/>
      <c r="O1731" s="131"/>
      <c r="P1731" s="131"/>
      <c r="Q1731" s="170"/>
      <c r="R1731" s="170"/>
      <c r="S1731" s="170"/>
      <c r="T1731" s="170"/>
      <c r="U1731" s="170"/>
      <c r="V1731" s="170"/>
      <c r="W1731" s="170"/>
      <c r="X1731" s="131"/>
      <c r="Y1731"/>
      <c r="AB1731"/>
      <c r="AC1731"/>
      <c r="AD1731"/>
      <c r="AE1731"/>
      <c r="AF1731"/>
      <c r="AG1731"/>
      <c r="AH1731"/>
      <c r="AI1731"/>
      <c r="AJ1731"/>
      <c r="AK1731"/>
    </row>
    <row r="1732" spans="1:37" x14ac:dyDescent="0.25">
      <c r="A1732" s="131"/>
      <c r="B1732" s="131"/>
      <c r="C1732" s="131"/>
      <c r="D1732" s="131"/>
      <c r="E1732" s="131"/>
      <c r="F1732" s="131"/>
      <c r="G1732" s="131"/>
      <c r="H1732" s="131"/>
      <c r="I1732" s="131"/>
      <c r="J1732" s="131"/>
      <c r="K1732" s="131"/>
      <c r="L1732" s="131"/>
      <c r="M1732" s="131"/>
      <c r="N1732" s="131"/>
      <c r="O1732" s="131"/>
      <c r="P1732" s="131"/>
      <c r="Q1732" s="170"/>
      <c r="R1732" s="170"/>
      <c r="S1732" s="170"/>
      <c r="T1732" s="170"/>
      <c r="U1732" s="170"/>
      <c r="V1732" s="170"/>
      <c r="W1732" s="170"/>
      <c r="X1732" s="131"/>
      <c r="Y1732"/>
      <c r="AB1732"/>
      <c r="AC1732"/>
      <c r="AD1732"/>
      <c r="AE1732"/>
      <c r="AF1732"/>
      <c r="AG1732"/>
      <c r="AH1732"/>
      <c r="AI1732"/>
      <c r="AJ1732"/>
      <c r="AK1732"/>
    </row>
    <row r="1733" spans="1:37" x14ac:dyDescent="0.25">
      <c r="A1733" s="131"/>
      <c r="B1733" s="131"/>
      <c r="C1733" s="131"/>
      <c r="D1733" s="131"/>
      <c r="E1733" s="131"/>
      <c r="F1733" s="131"/>
      <c r="G1733" s="131"/>
      <c r="H1733" s="131"/>
      <c r="I1733" s="131"/>
      <c r="J1733" s="131"/>
      <c r="K1733" s="131"/>
      <c r="L1733" s="131"/>
      <c r="M1733" s="131"/>
      <c r="N1733" s="131"/>
      <c r="O1733" s="131"/>
      <c r="P1733" s="131"/>
      <c r="Q1733" s="170"/>
      <c r="R1733" s="170"/>
      <c r="S1733" s="170"/>
      <c r="T1733" s="170"/>
      <c r="U1733" s="170"/>
      <c r="V1733" s="170"/>
      <c r="W1733" s="170"/>
      <c r="X1733" s="131"/>
      <c r="Y1733"/>
      <c r="AB1733"/>
      <c r="AC1733"/>
      <c r="AD1733"/>
      <c r="AE1733"/>
      <c r="AF1733"/>
      <c r="AG1733"/>
      <c r="AH1733"/>
      <c r="AI1733"/>
      <c r="AJ1733"/>
      <c r="AK1733"/>
    </row>
    <row r="1734" spans="1:37" x14ac:dyDescent="0.25">
      <c r="A1734" s="131"/>
      <c r="B1734" s="131"/>
      <c r="C1734" s="131"/>
      <c r="D1734" s="131"/>
      <c r="E1734" s="131"/>
      <c r="F1734" s="131"/>
      <c r="G1734" s="131"/>
      <c r="H1734" s="131"/>
      <c r="I1734" s="131"/>
      <c r="J1734" s="131"/>
      <c r="K1734" s="131"/>
      <c r="L1734" s="131"/>
      <c r="M1734" s="131"/>
      <c r="N1734" s="131"/>
      <c r="O1734" s="131"/>
      <c r="P1734" s="131"/>
      <c r="Q1734" s="170"/>
      <c r="R1734" s="170"/>
      <c r="S1734" s="170"/>
      <c r="T1734" s="170"/>
      <c r="U1734" s="170"/>
      <c r="V1734" s="170"/>
      <c r="W1734" s="170"/>
      <c r="X1734" s="131"/>
      <c r="Y1734"/>
      <c r="AB1734"/>
      <c r="AC1734"/>
      <c r="AD1734"/>
      <c r="AE1734"/>
      <c r="AF1734"/>
      <c r="AG1734"/>
      <c r="AH1734"/>
      <c r="AI1734"/>
      <c r="AJ1734"/>
      <c r="AK1734"/>
    </row>
    <row r="1735" spans="1:37" x14ac:dyDescent="0.25">
      <c r="A1735" s="131"/>
      <c r="B1735" s="131"/>
      <c r="C1735" s="131"/>
      <c r="D1735" s="131"/>
      <c r="E1735" s="131"/>
      <c r="F1735" s="131"/>
      <c r="G1735" s="131"/>
      <c r="H1735" s="131"/>
      <c r="I1735" s="131"/>
      <c r="J1735" s="131"/>
      <c r="K1735" s="131"/>
      <c r="L1735" s="131"/>
      <c r="M1735" s="131"/>
      <c r="N1735" s="131"/>
      <c r="O1735" s="131"/>
      <c r="P1735" s="131"/>
      <c r="Q1735" s="170"/>
      <c r="R1735" s="170"/>
      <c r="S1735" s="170"/>
      <c r="T1735" s="170"/>
      <c r="U1735" s="170"/>
      <c r="V1735" s="170"/>
      <c r="W1735" s="170"/>
      <c r="X1735" s="131"/>
      <c r="Y1735"/>
      <c r="AB1735"/>
      <c r="AC1735"/>
      <c r="AD1735"/>
      <c r="AE1735"/>
      <c r="AF1735"/>
      <c r="AG1735"/>
      <c r="AH1735"/>
      <c r="AI1735"/>
      <c r="AJ1735"/>
      <c r="AK1735"/>
    </row>
    <row r="1736" spans="1:37" x14ac:dyDescent="0.25">
      <c r="A1736" s="131"/>
      <c r="B1736" s="131"/>
      <c r="C1736" s="131"/>
      <c r="D1736" s="131"/>
      <c r="E1736" s="131"/>
      <c r="F1736" s="131"/>
      <c r="G1736" s="131"/>
      <c r="H1736" s="131"/>
      <c r="I1736" s="131"/>
      <c r="J1736" s="131"/>
      <c r="K1736" s="131"/>
      <c r="L1736" s="131"/>
      <c r="M1736" s="131"/>
      <c r="N1736" s="131"/>
      <c r="O1736" s="131"/>
      <c r="P1736" s="131"/>
      <c r="Q1736" s="170"/>
      <c r="R1736" s="170"/>
      <c r="S1736" s="170"/>
      <c r="T1736" s="170"/>
      <c r="U1736" s="170"/>
      <c r="V1736" s="170"/>
      <c r="W1736" s="170"/>
      <c r="X1736" s="131"/>
      <c r="Y1736"/>
      <c r="AB1736"/>
      <c r="AC1736"/>
      <c r="AD1736"/>
      <c r="AE1736"/>
      <c r="AF1736"/>
      <c r="AG1736"/>
      <c r="AH1736"/>
      <c r="AI1736"/>
      <c r="AJ1736"/>
      <c r="AK1736"/>
    </row>
    <row r="1737" spans="1:37" x14ac:dyDescent="0.25">
      <c r="A1737" s="131"/>
      <c r="B1737" s="131"/>
      <c r="C1737" s="131"/>
      <c r="D1737" s="131"/>
      <c r="E1737" s="131"/>
      <c r="F1737" s="131"/>
      <c r="G1737" s="131"/>
      <c r="H1737" s="131"/>
      <c r="I1737" s="131"/>
      <c r="J1737" s="131"/>
      <c r="K1737" s="131"/>
      <c r="L1737" s="131"/>
      <c r="M1737" s="131"/>
      <c r="N1737" s="131"/>
      <c r="O1737" s="131"/>
      <c r="P1737" s="131"/>
      <c r="Q1737" s="170"/>
      <c r="R1737" s="170"/>
      <c r="S1737" s="170"/>
      <c r="T1737" s="170"/>
      <c r="U1737" s="170"/>
      <c r="V1737" s="170"/>
      <c r="W1737" s="170"/>
      <c r="X1737" s="131"/>
      <c r="Y1737"/>
      <c r="AB1737"/>
      <c r="AC1737"/>
      <c r="AD1737"/>
      <c r="AE1737"/>
      <c r="AF1737"/>
      <c r="AG1737"/>
      <c r="AH1737"/>
      <c r="AI1737"/>
      <c r="AJ1737"/>
      <c r="AK1737"/>
    </row>
    <row r="1738" spans="1:37" x14ac:dyDescent="0.25">
      <c r="A1738" s="131"/>
      <c r="B1738" s="131"/>
      <c r="C1738" s="131"/>
      <c r="D1738" s="131"/>
      <c r="E1738" s="131"/>
      <c r="F1738" s="131"/>
      <c r="G1738" s="131"/>
      <c r="H1738" s="131"/>
      <c r="I1738" s="131"/>
      <c r="J1738" s="131"/>
      <c r="K1738" s="131"/>
      <c r="L1738" s="131"/>
      <c r="M1738" s="131"/>
      <c r="N1738" s="131"/>
      <c r="O1738" s="131"/>
      <c r="P1738" s="131"/>
      <c r="Q1738" s="170"/>
      <c r="R1738" s="170"/>
      <c r="S1738" s="170"/>
      <c r="T1738" s="170"/>
      <c r="U1738" s="170"/>
      <c r="V1738" s="170"/>
      <c r="W1738" s="170"/>
      <c r="X1738" s="131"/>
      <c r="Y1738"/>
      <c r="AB1738"/>
      <c r="AC1738"/>
      <c r="AD1738"/>
      <c r="AE1738"/>
      <c r="AF1738"/>
      <c r="AG1738"/>
      <c r="AH1738"/>
      <c r="AI1738"/>
      <c r="AJ1738"/>
      <c r="AK1738"/>
    </row>
    <row r="1739" spans="1:37" x14ac:dyDescent="0.25">
      <c r="A1739" s="131"/>
      <c r="B1739" s="131"/>
      <c r="C1739" s="131"/>
      <c r="D1739" s="131"/>
      <c r="E1739" s="131"/>
      <c r="F1739" s="131"/>
      <c r="G1739" s="131"/>
      <c r="H1739" s="131"/>
      <c r="I1739" s="131"/>
      <c r="J1739" s="131"/>
      <c r="K1739" s="131"/>
      <c r="L1739" s="131"/>
      <c r="M1739" s="131"/>
      <c r="N1739" s="131"/>
      <c r="O1739" s="131"/>
      <c r="P1739" s="131"/>
      <c r="Q1739" s="170"/>
      <c r="R1739" s="170"/>
      <c r="S1739" s="170"/>
      <c r="T1739" s="170"/>
      <c r="U1739" s="170"/>
      <c r="V1739" s="170"/>
      <c r="W1739" s="170"/>
      <c r="X1739" s="131"/>
      <c r="Y1739"/>
      <c r="AB1739"/>
      <c r="AC1739"/>
      <c r="AD1739"/>
      <c r="AE1739"/>
      <c r="AF1739"/>
      <c r="AG1739"/>
      <c r="AH1739"/>
      <c r="AI1739"/>
      <c r="AJ1739"/>
      <c r="AK1739"/>
    </row>
    <row r="1740" spans="1:37" x14ac:dyDescent="0.25">
      <c r="A1740" s="131"/>
      <c r="B1740" s="131"/>
      <c r="C1740" s="131"/>
      <c r="D1740" s="131"/>
      <c r="E1740" s="131"/>
      <c r="F1740" s="131"/>
      <c r="G1740" s="131"/>
      <c r="H1740" s="131"/>
      <c r="I1740" s="131"/>
      <c r="J1740" s="131"/>
      <c r="K1740" s="131"/>
      <c r="L1740" s="131"/>
      <c r="M1740" s="131"/>
      <c r="N1740" s="131"/>
      <c r="O1740" s="131"/>
      <c r="P1740" s="131"/>
      <c r="Q1740" s="170"/>
      <c r="R1740" s="170"/>
      <c r="S1740" s="170"/>
      <c r="T1740" s="170"/>
      <c r="U1740" s="170"/>
      <c r="V1740" s="170"/>
      <c r="W1740" s="170"/>
      <c r="X1740" s="131"/>
      <c r="Y1740"/>
      <c r="AB1740"/>
      <c r="AC1740"/>
      <c r="AD1740"/>
      <c r="AE1740"/>
      <c r="AF1740"/>
      <c r="AG1740"/>
      <c r="AH1740"/>
      <c r="AI1740"/>
      <c r="AJ1740"/>
      <c r="AK1740"/>
    </row>
    <row r="1741" spans="1:37" x14ac:dyDescent="0.25">
      <c r="A1741" s="131"/>
      <c r="B1741" s="131"/>
      <c r="C1741" s="131"/>
      <c r="D1741" s="131"/>
      <c r="E1741" s="131"/>
      <c r="F1741" s="131"/>
      <c r="G1741" s="131"/>
      <c r="H1741" s="131"/>
      <c r="I1741" s="131"/>
      <c r="J1741" s="131"/>
      <c r="K1741" s="131"/>
      <c r="L1741" s="131"/>
      <c r="M1741" s="131"/>
      <c r="N1741" s="131"/>
      <c r="O1741" s="131"/>
      <c r="P1741" s="131"/>
      <c r="Q1741" s="170"/>
      <c r="R1741" s="170"/>
      <c r="S1741" s="170"/>
      <c r="T1741" s="170"/>
      <c r="U1741" s="170"/>
      <c r="V1741" s="170"/>
      <c r="W1741" s="170"/>
      <c r="X1741" s="131"/>
      <c r="Y1741"/>
      <c r="AB1741"/>
      <c r="AC1741"/>
      <c r="AD1741"/>
      <c r="AE1741"/>
      <c r="AF1741"/>
      <c r="AG1741"/>
      <c r="AH1741"/>
      <c r="AI1741"/>
      <c r="AJ1741"/>
      <c r="AK1741"/>
    </row>
    <row r="1742" spans="1:37" x14ac:dyDescent="0.25">
      <c r="A1742" s="131"/>
      <c r="B1742" s="131"/>
      <c r="C1742" s="131"/>
      <c r="D1742" s="131"/>
      <c r="E1742" s="131"/>
      <c r="F1742" s="131"/>
      <c r="G1742" s="131"/>
      <c r="H1742" s="131"/>
      <c r="I1742" s="131"/>
      <c r="J1742" s="131"/>
      <c r="K1742" s="131"/>
      <c r="L1742" s="131"/>
      <c r="M1742" s="131"/>
      <c r="N1742" s="131"/>
      <c r="O1742" s="131"/>
      <c r="P1742" s="131"/>
      <c r="Q1742" s="170"/>
      <c r="R1742" s="170"/>
      <c r="S1742" s="170"/>
      <c r="T1742" s="170"/>
      <c r="U1742" s="170"/>
      <c r="V1742" s="170"/>
      <c r="W1742" s="170"/>
      <c r="X1742" s="131"/>
      <c r="Y1742"/>
      <c r="AB1742"/>
      <c r="AC1742"/>
      <c r="AD1742"/>
      <c r="AE1742"/>
      <c r="AF1742"/>
      <c r="AG1742"/>
      <c r="AH1742"/>
      <c r="AI1742"/>
      <c r="AJ1742"/>
      <c r="AK1742"/>
    </row>
    <row r="1743" spans="1:37" x14ac:dyDescent="0.25">
      <c r="A1743" s="131"/>
      <c r="B1743" s="131"/>
      <c r="C1743" s="131"/>
      <c r="D1743" s="131"/>
      <c r="E1743" s="131"/>
      <c r="F1743" s="131"/>
      <c r="G1743" s="131"/>
      <c r="H1743" s="131"/>
      <c r="I1743" s="131"/>
      <c r="J1743" s="131"/>
      <c r="K1743" s="131"/>
      <c r="L1743" s="131"/>
      <c r="M1743" s="131"/>
      <c r="N1743" s="131"/>
      <c r="O1743" s="131"/>
      <c r="P1743" s="131"/>
      <c r="Q1743" s="170"/>
      <c r="R1743" s="170"/>
      <c r="S1743" s="170"/>
      <c r="T1743" s="170"/>
      <c r="U1743" s="170"/>
      <c r="V1743" s="170"/>
      <c r="W1743" s="170"/>
      <c r="X1743" s="131"/>
      <c r="Y1743"/>
      <c r="AB1743"/>
      <c r="AC1743"/>
      <c r="AD1743"/>
      <c r="AE1743"/>
      <c r="AF1743"/>
      <c r="AG1743"/>
      <c r="AH1743"/>
      <c r="AI1743"/>
      <c r="AJ1743"/>
      <c r="AK1743"/>
    </row>
    <row r="1744" spans="1:37" x14ac:dyDescent="0.25">
      <c r="A1744" s="131"/>
      <c r="B1744" s="131"/>
      <c r="C1744" s="131"/>
      <c r="D1744" s="131"/>
      <c r="E1744" s="131"/>
      <c r="F1744" s="131"/>
      <c r="G1744" s="131"/>
      <c r="H1744" s="131"/>
      <c r="I1744" s="131"/>
      <c r="J1744" s="131"/>
      <c r="K1744" s="131"/>
      <c r="L1744" s="131"/>
      <c r="M1744" s="131"/>
      <c r="N1744" s="131"/>
      <c r="O1744" s="131"/>
      <c r="P1744" s="131"/>
      <c r="Q1744" s="170"/>
      <c r="R1744" s="170"/>
      <c r="S1744" s="170"/>
      <c r="T1744" s="170"/>
      <c r="U1744" s="170"/>
      <c r="V1744" s="170"/>
      <c r="W1744" s="170"/>
      <c r="X1744" s="131"/>
      <c r="Y1744"/>
      <c r="AB1744"/>
      <c r="AC1744"/>
      <c r="AD1744"/>
      <c r="AE1744"/>
      <c r="AF1744"/>
      <c r="AG1744"/>
      <c r="AH1744"/>
      <c r="AI1744"/>
      <c r="AJ1744"/>
      <c r="AK1744"/>
    </row>
    <row r="1745" spans="1:37" x14ac:dyDescent="0.25">
      <c r="A1745" s="131"/>
      <c r="B1745" s="131"/>
      <c r="C1745" s="131"/>
      <c r="D1745" s="131"/>
      <c r="E1745" s="131"/>
      <c r="F1745" s="131"/>
      <c r="G1745" s="131"/>
      <c r="H1745" s="131"/>
      <c r="I1745" s="131"/>
      <c r="J1745" s="131"/>
      <c r="K1745" s="131"/>
      <c r="L1745" s="131"/>
      <c r="M1745" s="131"/>
      <c r="N1745" s="131"/>
      <c r="O1745" s="131"/>
      <c r="P1745" s="131"/>
      <c r="Q1745" s="170"/>
      <c r="R1745" s="170"/>
      <c r="S1745" s="170"/>
      <c r="T1745" s="170"/>
      <c r="U1745" s="170"/>
      <c r="V1745" s="170"/>
      <c r="W1745" s="170"/>
      <c r="X1745" s="131"/>
      <c r="Y1745"/>
      <c r="AB1745"/>
      <c r="AC1745"/>
      <c r="AD1745"/>
      <c r="AE1745"/>
      <c r="AF1745"/>
      <c r="AG1745"/>
      <c r="AH1745"/>
      <c r="AI1745"/>
      <c r="AJ1745"/>
      <c r="AK1745"/>
    </row>
    <row r="1746" spans="1:37" x14ac:dyDescent="0.25">
      <c r="A1746" s="131"/>
      <c r="B1746" s="131"/>
      <c r="C1746" s="131"/>
      <c r="D1746" s="131"/>
      <c r="E1746" s="131"/>
      <c r="F1746" s="131"/>
      <c r="G1746" s="131"/>
      <c r="H1746" s="131"/>
      <c r="I1746" s="131"/>
      <c r="J1746" s="131"/>
      <c r="K1746" s="131"/>
      <c r="L1746" s="131"/>
      <c r="M1746" s="131"/>
      <c r="N1746" s="131"/>
      <c r="O1746" s="131"/>
      <c r="P1746" s="131"/>
      <c r="Q1746" s="170"/>
      <c r="R1746" s="170"/>
      <c r="S1746" s="170"/>
      <c r="T1746" s="170"/>
      <c r="U1746" s="170"/>
      <c r="V1746" s="170"/>
      <c r="W1746" s="170"/>
      <c r="X1746" s="131"/>
      <c r="Y1746"/>
      <c r="AB1746"/>
      <c r="AC1746"/>
      <c r="AD1746"/>
      <c r="AE1746"/>
      <c r="AF1746"/>
      <c r="AG1746"/>
      <c r="AH1746"/>
      <c r="AI1746"/>
      <c r="AJ1746"/>
      <c r="AK1746"/>
    </row>
    <row r="1747" spans="1:37" x14ac:dyDescent="0.25">
      <c r="A1747" s="131"/>
      <c r="B1747" s="131"/>
      <c r="C1747" s="131"/>
      <c r="D1747" s="131"/>
      <c r="E1747" s="131"/>
      <c r="F1747" s="131"/>
      <c r="G1747" s="131"/>
      <c r="H1747" s="131"/>
      <c r="I1747" s="131"/>
      <c r="J1747" s="131"/>
      <c r="K1747" s="131"/>
      <c r="L1747" s="131"/>
      <c r="M1747" s="131"/>
      <c r="N1747" s="131"/>
      <c r="O1747" s="131"/>
      <c r="P1747" s="131"/>
      <c r="Q1747" s="170"/>
      <c r="R1747" s="170"/>
      <c r="S1747" s="170"/>
      <c r="T1747" s="170"/>
      <c r="U1747" s="170"/>
      <c r="V1747" s="170"/>
      <c r="W1747" s="170"/>
      <c r="X1747" s="131"/>
      <c r="Y1747"/>
      <c r="AB1747"/>
      <c r="AC1747"/>
      <c r="AD1747"/>
      <c r="AE1747"/>
      <c r="AF1747"/>
      <c r="AG1747"/>
      <c r="AH1747"/>
      <c r="AI1747"/>
      <c r="AJ1747"/>
      <c r="AK1747"/>
    </row>
    <row r="1748" spans="1:37" x14ac:dyDescent="0.25">
      <c r="A1748" s="131"/>
      <c r="B1748" s="131"/>
      <c r="C1748" s="131"/>
      <c r="D1748" s="131"/>
      <c r="E1748" s="131"/>
      <c r="F1748" s="131"/>
      <c r="G1748" s="131"/>
      <c r="H1748" s="131"/>
      <c r="I1748" s="131"/>
      <c r="J1748" s="131"/>
      <c r="K1748" s="131"/>
      <c r="L1748" s="131"/>
      <c r="M1748" s="131"/>
      <c r="N1748" s="131"/>
      <c r="O1748" s="131"/>
      <c r="P1748" s="131"/>
      <c r="Q1748" s="170"/>
      <c r="R1748" s="170"/>
      <c r="S1748" s="170"/>
      <c r="T1748" s="170"/>
      <c r="U1748" s="170"/>
      <c r="V1748" s="170"/>
      <c r="W1748" s="170"/>
      <c r="X1748" s="131"/>
      <c r="Y1748"/>
      <c r="AB1748"/>
      <c r="AC1748"/>
      <c r="AD1748"/>
      <c r="AE1748"/>
      <c r="AF1748"/>
      <c r="AG1748"/>
      <c r="AH1748"/>
      <c r="AI1748"/>
      <c r="AJ1748"/>
      <c r="AK1748"/>
    </row>
    <row r="1749" spans="1:37" x14ac:dyDescent="0.25">
      <c r="A1749" s="131"/>
      <c r="B1749" s="131"/>
      <c r="C1749" s="131"/>
      <c r="D1749" s="131"/>
      <c r="E1749" s="131"/>
      <c r="F1749" s="131"/>
      <c r="G1749" s="131"/>
      <c r="H1749" s="131"/>
      <c r="I1749" s="131"/>
      <c r="J1749" s="131"/>
      <c r="K1749" s="131"/>
      <c r="L1749" s="131"/>
      <c r="M1749" s="131"/>
      <c r="N1749" s="131"/>
      <c r="O1749" s="131"/>
      <c r="P1749" s="131"/>
      <c r="Q1749" s="170"/>
      <c r="R1749" s="170"/>
      <c r="S1749" s="170"/>
      <c r="T1749" s="170"/>
      <c r="U1749" s="170"/>
      <c r="V1749" s="170"/>
      <c r="W1749" s="170"/>
      <c r="X1749" s="131"/>
      <c r="Y1749"/>
      <c r="AB1749"/>
      <c r="AC1749"/>
      <c r="AD1749"/>
      <c r="AE1749"/>
      <c r="AF1749"/>
      <c r="AG1749"/>
      <c r="AH1749"/>
      <c r="AI1749"/>
      <c r="AJ1749"/>
      <c r="AK1749"/>
    </row>
    <row r="1750" spans="1:37" x14ac:dyDescent="0.25">
      <c r="A1750" s="131"/>
      <c r="B1750" s="131"/>
      <c r="C1750" s="131"/>
      <c r="D1750" s="131"/>
      <c r="E1750" s="131"/>
      <c r="F1750" s="131"/>
      <c r="G1750" s="131"/>
      <c r="H1750" s="131"/>
      <c r="I1750" s="131"/>
      <c r="J1750" s="131"/>
      <c r="K1750" s="131"/>
      <c r="L1750" s="131"/>
      <c r="M1750" s="131"/>
      <c r="N1750" s="131"/>
      <c r="O1750" s="131"/>
      <c r="P1750" s="131"/>
      <c r="Q1750" s="170"/>
      <c r="R1750" s="170"/>
      <c r="S1750" s="170"/>
      <c r="T1750" s="170"/>
      <c r="U1750" s="170"/>
      <c r="V1750" s="170"/>
      <c r="W1750" s="170"/>
      <c r="X1750" s="131"/>
      <c r="Y1750"/>
      <c r="AB1750"/>
      <c r="AC1750"/>
      <c r="AD1750"/>
      <c r="AE1750"/>
      <c r="AF1750"/>
      <c r="AG1750"/>
      <c r="AH1750"/>
      <c r="AI1750"/>
      <c r="AJ1750"/>
      <c r="AK1750"/>
    </row>
    <row r="1751" spans="1:37" x14ac:dyDescent="0.25">
      <c r="A1751" s="131"/>
      <c r="B1751" s="131"/>
      <c r="C1751" s="131"/>
      <c r="D1751" s="131"/>
      <c r="E1751" s="131"/>
      <c r="F1751" s="131"/>
      <c r="G1751" s="131"/>
      <c r="H1751" s="131"/>
      <c r="I1751" s="131"/>
      <c r="J1751" s="131"/>
      <c r="K1751" s="131"/>
      <c r="L1751" s="131"/>
      <c r="M1751" s="131"/>
      <c r="N1751" s="131"/>
      <c r="O1751" s="131"/>
      <c r="P1751" s="131"/>
      <c r="Q1751" s="170"/>
      <c r="R1751" s="170"/>
      <c r="S1751" s="170"/>
      <c r="T1751" s="170"/>
      <c r="U1751" s="170"/>
      <c r="V1751" s="170"/>
      <c r="W1751" s="170"/>
      <c r="X1751" s="131"/>
      <c r="Y1751"/>
      <c r="AB1751"/>
      <c r="AC1751"/>
      <c r="AD1751"/>
      <c r="AE1751"/>
      <c r="AF1751"/>
      <c r="AG1751"/>
      <c r="AH1751"/>
      <c r="AI1751"/>
      <c r="AJ1751"/>
      <c r="AK1751"/>
    </row>
    <row r="1752" spans="1:37" x14ac:dyDescent="0.25">
      <c r="A1752" s="131"/>
      <c r="B1752" s="131"/>
      <c r="C1752" s="131"/>
      <c r="D1752" s="131"/>
      <c r="E1752" s="131"/>
      <c r="F1752" s="131"/>
      <c r="G1752" s="131"/>
      <c r="H1752" s="131"/>
      <c r="I1752" s="131"/>
      <c r="J1752" s="131"/>
      <c r="K1752" s="131"/>
      <c r="L1752" s="131"/>
      <c r="M1752" s="131"/>
      <c r="N1752" s="131"/>
      <c r="O1752" s="131"/>
      <c r="P1752" s="131"/>
      <c r="Q1752" s="170"/>
      <c r="R1752" s="170"/>
      <c r="S1752" s="170"/>
      <c r="T1752" s="170"/>
      <c r="U1752" s="170"/>
      <c r="V1752" s="170"/>
      <c r="W1752" s="170"/>
      <c r="X1752" s="131"/>
      <c r="Y1752"/>
      <c r="AB1752"/>
      <c r="AC1752"/>
      <c r="AD1752"/>
      <c r="AE1752"/>
      <c r="AF1752"/>
      <c r="AG1752"/>
      <c r="AH1752"/>
      <c r="AI1752"/>
      <c r="AJ1752"/>
      <c r="AK1752"/>
    </row>
    <row r="1753" spans="1:37" x14ac:dyDescent="0.25">
      <c r="A1753" s="131"/>
      <c r="B1753" s="131"/>
      <c r="C1753" s="131"/>
      <c r="D1753" s="131"/>
      <c r="E1753" s="131"/>
      <c r="F1753" s="131"/>
      <c r="G1753" s="131"/>
      <c r="H1753" s="131"/>
      <c r="I1753" s="131"/>
      <c r="J1753" s="131"/>
      <c r="K1753" s="131"/>
      <c r="L1753" s="131"/>
      <c r="M1753" s="131"/>
      <c r="N1753" s="131"/>
      <c r="O1753" s="131"/>
      <c r="P1753" s="131"/>
      <c r="Q1753" s="170"/>
      <c r="R1753" s="170"/>
      <c r="S1753" s="170"/>
      <c r="T1753" s="170"/>
      <c r="U1753" s="170"/>
      <c r="V1753" s="170"/>
      <c r="W1753" s="170"/>
      <c r="X1753" s="131"/>
      <c r="Y1753"/>
      <c r="AB1753"/>
      <c r="AC1753"/>
      <c r="AD1753"/>
      <c r="AE1753"/>
      <c r="AF1753"/>
      <c r="AG1753"/>
      <c r="AH1753"/>
      <c r="AI1753"/>
      <c r="AJ1753"/>
      <c r="AK1753"/>
    </row>
    <row r="1754" spans="1:37" x14ac:dyDescent="0.25">
      <c r="A1754" s="131"/>
      <c r="B1754" s="131"/>
      <c r="C1754" s="131"/>
      <c r="D1754" s="131"/>
      <c r="E1754" s="131"/>
      <c r="F1754" s="131"/>
      <c r="G1754" s="131"/>
      <c r="H1754" s="131"/>
      <c r="I1754" s="131"/>
      <c r="J1754" s="131"/>
      <c r="K1754" s="131"/>
      <c r="L1754" s="131"/>
      <c r="M1754" s="131"/>
      <c r="N1754" s="131"/>
      <c r="O1754" s="131"/>
      <c r="P1754" s="131"/>
      <c r="Q1754" s="170"/>
      <c r="R1754" s="170"/>
      <c r="S1754" s="170"/>
      <c r="T1754" s="170"/>
      <c r="U1754" s="170"/>
      <c r="V1754" s="170"/>
      <c r="W1754" s="170"/>
      <c r="X1754" s="131"/>
      <c r="Y1754"/>
      <c r="AB1754"/>
      <c r="AC1754"/>
      <c r="AD1754"/>
      <c r="AE1754"/>
      <c r="AF1754"/>
      <c r="AG1754"/>
      <c r="AH1754"/>
      <c r="AI1754"/>
      <c r="AJ1754"/>
      <c r="AK1754"/>
    </row>
    <row r="1755" spans="1:37" x14ac:dyDescent="0.25">
      <c r="A1755" s="131"/>
      <c r="B1755" s="131"/>
      <c r="C1755" s="131"/>
      <c r="D1755" s="131"/>
      <c r="E1755" s="131"/>
      <c r="F1755" s="131"/>
      <c r="G1755" s="131"/>
      <c r="H1755" s="131"/>
      <c r="I1755" s="131"/>
      <c r="J1755" s="131"/>
      <c r="K1755" s="131"/>
      <c r="L1755" s="131"/>
      <c r="M1755" s="131"/>
      <c r="N1755" s="131"/>
      <c r="O1755" s="131"/>
      <c r="P1755" s="131"/>
      <c r="Q1755" s="170"/>
      <c r="R1755" s="170"/>
      <c r="S1755" s="170"/>
      <c r="T1755" s="170"/>
      <c r="U1755" s="170"/>
      <c r="V1755" s="170"/>
      <c r="W1755" s="170"/>
      <c r="X1755" s="131"/>
      <c r="Y1755"/>
      <c r="AB1755"/>
      <c r="AC1755"/>
      <c r="AD1755"/>
      <c r="AE1755"/>
      <c r="AF1755"/>
      <c r="AG1755"/>
      <c r="AH1755"/>
      <c r="AI1755"/>
      <c r="AJ1755"/>
      <c r="AK1755"/>
    </row>
    <row r="1756" spans="1:37" x14ac:dyDescent="0.25">
      <c r="A1756" s="131"/>
      <c r="B1756" s="131"/>
      <c r="C1756" s="131"/>
      <c r="D1756" s="131"/>
      <c r="E1756" s="131"/>
      <c r="F1756" s="131"/>
      <c r="G1756" s="131"/>
      <c r="H1756" s="131"/>
      <c r="I1756" s="131"/>
      <c r="J1756" s="131"/>
      <c r="K1756" s="131"/>
      <c r="L1756" s="131"/>
      <c r="M1756" s="131"/>
      <c r="N1756" s="131"/>
      <c r="O1756" s="131"/>
      <c r="P1756" s="131"/>
      <c r="Q1756" s="170"/>
      <c r="R1756" s="170"/>
      <c r="S1756" s="170"/>
      <c r="T1756" s="170"/>
      <c r="U1756" s="170"/>
      <c r="V1756" s="170"/>
      <c r="W1756" s="170"/>
      <c r="X1756" s="131"/>
      <c r="Y1756"/>
      <c r="AB1756"/>
      <c r="AC1756"/>
      <c r="AD1756"/>
      <c r="AE1756"/>
      <c r="AF1756"/>
      <c r="AG1756"/>
      <c r="AH1756"/>
      <c r="AI1756"/>
      <c r="AJ1756"/>
      <c r="AK1756"/>
    </row>
    <row r="1757" spans="1:37" x14ac:dyDescent="0.25">
      <c r="A1757" s="131"/>
      <c r="B1757" s="131"/>
      <c r="C1757" s="131"/>
      <c r="D1757" s="131"/>
      <c r="E1757" s="131"/>
      <c r="F1757" s="131"/>
      <c r="G1757" s="131"/>
      <c r="H1757" s="131"/>
      <c r="I1757" s="131"/>
      <c r="J1757" s="131"/>
      <c r="K1757" s="131"/>
      <c r="L1757" s="131"/>
      <c r="M1757" s="131"/>
      <c r="N1757" s="131"/>
      <c r="O1757" s="131"/>
      <c r="P1757" s="131"/>
      <c r="Q1757" s="170"/>
      <c r="R1757" s="170"/>
      <c r="S1757" s="170"/>
      <c r="T1757" s="170"/>
      <c r="U1757" s="170"/>
      <c r="V1757" s="170"/>
      <c r="W1757" s="170"/>
      <c r="X1757" s="131"/>
      <c r="Y1757"/>
      <c r="AB1757"/>
      <c r="AC1757"/>
      <c r="AD1757"/>
      <c r="AE1757"/>
      <c r="AF1757"/>
      <c r="AG1757"/>
      <c r="AH1757"/>
      <c r="AI1757"/>
      <c r="AJ1757"/>
      <c r="AK1757"/>
    </row>
    <row r="1758" spans="1:37" x14ac:dyDescent="0.25">
      <c r="A1758" s="131"/>
      <c r="B1758" s="131"/>
      <c r="C1758" s="131"/>
      <c r="D1758" s="131"/>
      <c r="E1758" s="131"/>
      <c r="F1758" s="131"/>
      <c r="G1758" s="131"/>
      <c r="H1758" s="131"/>
      <c r="I1758" s="131"/>
      <c r="J1758" s="131"/>
      <c r="K1758" s="131"/>
      <c r="L1758" s="131"/>
      <c r="M1758" s="131"/>
      <c r="N1758" s="131"/>
      <c r="O1758" s="131"/>
      <c r="P1758" s="131"/>
      <c r="Q1758" s="170"/>
      <c r="R1758" s="170"/>
      <c r="S1758" s="170"/>
      <c r="T1758" s="170"/>
      <c r="U1758" s="170"/>
      <c r="V1758" s="170"/>
      <c r="W1758" s="170"/>
      <c r="X1758" s="131"/>
      <c r="Y1758"/>
      <c r="AB1758"/>
      <c r="AC1758"/>
      <c r="AD1758"/>
      <c r="AE1758"/>
      <c r="AF1758"/>
      <c r="AG1758"/>
      <c r="AH1758"/>
      <c r="AI1758"/>
      <c r="AJ1758"/>
      <c r="AK1758"/>
    </row>
    <row r="1759" spans="1:37" x14ac:dyDescent="0.25">
      <c r="A1759" s="131"/>
      <c r="B1759" s="131"/>
      <c r="C1759" s="131"/>
      <c r="D1759" s="131"/>
      <c r="E1759" s="131"/>
      <c r="F1759" s="131"/>
      <c r="G1759" s="131"/>
      <c r="H1759" s="131"/>
      <c r="I1759" s="131"/>
      <c r="J1759" s="131"/>
      <c r="K1759" s="131"/>
      <c r="L1759" s="131"/>
      <c r="M1759" s="131"/>
      <c r="N1759" s="131"/>
      <c r="O1759" s="131"/>
      <c r="P1759" s="131"/>
      <c r="Q1759" s="170"/>
      <c r="R1759" s="170"/>
      <c r="S1759" s="170"/>
      <c r="T1759" s="170"/>
      <c r="U1759" s="170"/>
      <c r="V1759" s="170"/>
      <c r="W1759" s="170"/>
      <c r="X1759" s="131"/>
      <c r="Y1759"/>
      <c r="AB1759"/>
      <c r="AC1759"/>
      <c r="AD1759"/>
      <c r="AE1759"/>
      <c r="AF1759"/>
      <c r="AG1759"/>
      <c r="AH1759"/>
      <c r="AI1759"/>
      <c r="AJ1759"/>
      <c r="AK1759"/>
    </row>
    <row r="1760" spans="1:37" x14ac:dyDescent="0.25">
      <c r="A1760" s="131"/>
      <c r="B1760" s="131"/>
      <c r="C1760" s="131"/>
      <c r="D1760" s="131"/>
      <c r="E1760" s="131"/>
      <c r="F1760" s="131"/>
      <c r="G1760" s="131"/>
      <c r="H1760" s="131"/>
      <c r="I1760" s="131"/>
      <c r="J1760" s="131"/>
      <c r="K1760" s="131"/>
      <c r="L1760" s="131"/>
      <c r="M1760" s="131"/>
      <c r="N1760" s="131"/>
      <c r="O1760" s="131"/>
      <c r="P1760" s="131"/>
      <c r="Q1760" s="170"/>
      <c r="R1760" s="170"/>
      <c r="S1760" s="170"/>
      <c r="T1760" s="170"/>
      <c r="U1760" s="170"/>
      <c r="V1760" s="170"/>
      <c r="W1760" s="170"/>
      <c r="X1760" s="131"/>
      <c r="Y1760"/>
      <c r="AB1760"/>
      <c r="AC1760"/>
      <c r="AD1760"/>
      <c r="AE1760"/>
      <c r="AF1760"/>
      <c r="AG1760"/>
      <c r="AH1760"/>
      <c r="AI1760"/>
      <c r="AJ1760"/>
      <c r="AK1760"/>
    </row>
    <row r="1761" spans="1:37" x14ac:dyDescent="0.25">
      <c r="A1761" s="131"/>
      <c r="B1761" s="131"/>
      <c r="C1761" s="131"/>
      <c r="D1761" s="131"/>
      <c r="E1761" s="131"/>
      <c r="F1761" s="131"/>
      <c r="G1761" s="131"/>
      <c r="H1761" s="131"/>
      <c r="I1761" s="131"/>
      <c r="J1761" s="131"/>
      <c r="K1761" s="131"/>
      <c r="L1761" s="131"/>
      <c r="M1761" s="131"/>
      <c r="N1761" s="131"/>
      <c r="O1761" s="131"/>
      <c r="P1761" s="131"/>
      <c r="Q1761" s="170"/>
      <c r="R1761" s="170"/>
      <c r="S1761" s="170"/>
      <c r="T1761" s="170"/>
      <c r="U1761" s="170"/>
      <c r="V1761" s="170"/>
      <c r="W1761" s="170"/>
      <c r="X1761" s="131"/>
      <c r="Y1761"/>
      <c r="AB1761"/>
      <c r="AC1761"/>
      <c r="AD1761"/>
      <c r="AE1761"/>
      <c r="AF1761"/>
      <c r="AG1761"/>
      <c r="AH1761"/>
      <c r="AI1761"/>
      <c r="AJ1761"/>
      <c r="AK1761"/>
    </row>
    <row r="1762" spans="1:37" x14ac:dyDescent="0.25">
      <c r="A1762" s="131"/>
      <c r="B1762" s="131"/>
      <c r="C1762" s="131"/>
      <c r="D1762" s="131"/>
      <c r="E1762" s="131"/>
      <c r="F1762" s="131"/>
      <c r="G1762" s="131"/>
      <c r="H1762" s="131"/>
      <c r="I1762" s="131"/>
      <c r="J1762" s="131"/>
      <c r="K1762" s="131"/>
      <c r="L1762" s="131"/>
      <c r="M1762" s="131"/>
      <c r="N1762" s="131"/>
      <c r="O1762" s="131"/>
      <c r="P1762" s="131"/>
      <c r="Q1762" s="170"/>
      <c r="R1762" s="170"/>
      <c r="S1762" s="170"/>
      <c r="T1762" s="170"/>
      <c r="U1762" s="170"/>
      <c r="V1762" s="170"/>
      <c r="W1762" s="170"/>
      <c r="X1762" s="131"/>
      <c r="Y1762"/>
      <c r="AB1762"/>
      <c r="AC1762"/>
      <c r="AD1762"/>
      <c r="AE1762"/>
      <c r="AF1762"/>
      <c r="AG1762"/>
      <c r="AH1762"/>
      <c r="AI1762"/>
      <c r="AJ1762"/>
      <c r="AK1762"/>
    </row>
    <row r="1763" spans="1:37" x14ac:dyDescent="0.25">
      <c r="A1763" s="131"/>
      <c r="B1763" s="131"/>
      <c r="C1763" s="131"/>
      <c r="D1763" s="131"/>
      <c r="E1763" s="131"/>
      <c r="F1763" s="131"/>
      <c r="G1763" s="131"/>
      <c r="H1763" s="131"/>
      <c r="I1763" s="131"/>
      <c r="J1763" s="131"/>
      <c r="K1763" s="131"/>
      <c r="L1763" s="131"/>
      <c r="M1763" s="131"/>
      <c r="N1763" s="131"/>
      <c r="O1763" s="131"/>
      <c r="P1763" s="131"/>
      <c r="Q1763" s="170"/>
      <c r="R1763" s="170"/>
      <c r="S1763" s="170"/>
      <c r="T1763" s="170"/>
      <c r="U1763" s="170"/>
      <c r="V1763" s="170"/>
      <c r="W1763" s="170"/>
      <c r="X1763" s="131"/>
      <c r="Y1763"/>
      <c r="AB1763"/>
      <c r="AC1763"/>
      <c r="AD1763"/>
      <c r="AE1763"/>
      <c r="AF1763"/>
      <c r="AG1763"/>
      <c r="AH1763"/>
      <c r="AI1763"/>
      <c r="AJ1763"/>
      <c r="AK1763"/>
    </row>
    <row r="1764" spans="1:37" x14ac:dyDescent="0.25">
      <c r="A1764" s="131"/>
      <c r="B1764" s="131"/>
      <c r="C1764" s="131"/>
      <c r="D1764" s="131"/>
      <c r="E1764" s="131"/>
      <c r="F1764" s="131"/>
      <c r="G1764" s="131"/>
      <c r="H1764" s="131"/>
      <c r="I1764" s="131"/>
      <c r="J1764" s="131"/>
      <c r="K1764" s="131"/>
      <c r="L1764" s="131"/>
      <c r="M1764" s="131"/>
      <c r="N1764" s="131"/>
      <c r="O1764" s="131"/>
      <c r="P1764" s="131"/>
      <c r="Q1764" s="170"/>
      <c r="R1764" s="170"/>
      <c r="S1764" s="170"/>
      <c r="T1764" s="170"/>
      <c r="U1764" s="170"/>
      <c r="V1764" s="170"/>
      <c r="W1764" s="170"/>
      <c r="X1764" s="131"/>
      <c r="Y1764"/>
      <c r="AB1764"/>
      <c r="AC1764"/>
      <c r="AD1764"/>
      <c r="AE1764"/>
      <c r="AF1764"/>
      <c r="AG1764"/>
      <c r="AH1764"/>
      <c r="AI1764"/>
      <c r="AJ1764"/>
      <c r="AK1764"/>
    </row>
    <row r="1765" spans="1:37" x14ac:dyDescent="0.25">
      <c r="A1765" s="131"/>
      <c r="B1765" s="131"/>
      <c r="C1765" s="131"/>
      <c r="D1765" s="131"/>
      <c r="E1765" s="131"/>
      <c r="F1765" s="131"/>
      <c r="G1765" s="131"/>
      <c r="H1765" s="131"/>
      <c r="I1765" s="131"/>
      <c r="J1765" s="131"/>
      <c r="K1765" s="131"/>
      <c r="L1765" s="131"/>
      <c r="M1765" s="131"/>
      <c r="N1765" s="131"/>
      <c r="O1765" s="131"/>
      <c r="P1765" s="131"/>
      <c r="Q1765" s="170"/>
      <c r="R1765" s="170"/>
      <c r="S1765" s="170"/>
      <c r="T1765" s="170"/>
      <c r="U1765" s="170"/>
      <c r="V1765" s="170"/>
      <c r="W1765" s="170"/>
      <c r="X1765" s="131"/>
      <c r="Y1765"/>
      <c r="AB1765"/>
      <c r="AC1765"/>
      <c r="AD1765"/>
      <c r="AE1765"/>
      <c r="AF1765"/>
      <c r="AG1765"/>
      <c r="AH1765"/>
      <c r="AI1765"/>
      <c r="AJ1765"/>
      <c r="AK1765"/>
    </row>
    <row r="1766" spans="1:37" x14ac:dyDescent="0.25">
      <c r="A1766" s="131"/>
      <c r="B1766" s="131"/>
      <c r="C1766" s="131"/>
      <c r="D1766" s="131"/>
      <c r="E1766" s="131"/>
      <c r="F1766" s="131"/>
      <c r="G1766" s="131"/>
      <c r="H1766" s="131"/>
      <c r="I1766" s="131"/>
      <c r="J1766" s="131"/>
      <c r="K1766" s="131"/>
      <c r="L1766" s="131"/>
      <c r="M1766" s="131"/>
      <c r="N1766" s="131"/>
      <c r="O1766" s="131"/>
      <c r="P1766" s="131"/>
      <c r="Q1766" s="170"/>
      <c r="R1766" s="170"/>
      <c r="S1766" s="170"/>
      <c r="T1766" s="170"/>
      <c r="U1766" s="170"/>
      <c r="V1766" s="170"/>
      <c r="W1766" s="170"/>
      <c r="X1766" s="131"/>
      <c r="Y1766"/>
      <c r="AB1766"/>
      <c r="AC1766"/>
      <c r="AD1766"/>
      <c r="AE1766"/>
      <c r="AF1766"/>
      <c r="AG1766"/>
      <c r="AH1766"/>
      <c r="AI1766"/>
      <c r="AJ1766"/>
      <c r="AK1766"/>
    </row>
    <row r="1767" spans="1:37" x14ac:dyDescent="0.25">
      <c r="A1767" s="131"/>
      <c r="B1767" s="131"/>
      <c r="C1767" s="131"/>
      <c r="D1767" s="131"/>
      <c r="E1767" s="131"/>
      <c r="F1767" s="131"/>
      <c r="G1767" s="131"/>
      <c r="H1767" s="131"/>
      <c r="I1767" s="131"/>
      <c r="J1767" s="131"/>
      <c r="K1767" s="131"/>
      <c r="L1767" s="131"/>
      <c r="M1767" s="131"/>
      <c r="N1767" s="131"/>
      <c r="O1767" s="131"/>
      <c r="P1767" s="131"/>
      <c r="Q1767" s="170"/>
      <c r="R1767" s="170"/>
      <c r="S1767" s="170"/>
      <c r="T1767" s="170"/>
      <c r="U1767" s="170"/>
      <c r="V1767" s="170"/>
      <c r="W1767" s="170"/>
      <c r="X1767" s="131"/>
      <c r="Y1767"/>
      <c r="AB1767"/>
      <c r="AC1767"/>
      <c r="AD1767"/>
      <c r="AE1767"/>
      <c r="AF1767"/>
      <c r="AG1767"/>
      <c r="AH1767"/>
      <c r="AI1767"/>
      <c r="AJ1767"/>
      <c r="AK1767"/>
    </row>
    <row r="1768" spans="1:37" x14ac:dyDescent="0.25">
      <c r="A1768" s="131"/>
      <c r="B1768" s="131"/>
      <c r="C1768" s="131"/>
      <c r="D1768" s="131"/>
      <c r="E1768" s="131"/>
      <c r="F1768" s="131"/>
      <c r="G1768" s="131"/>
      <c r="H1768" s="131"/>
      <c r="I1768" s="131"/>
      <c r="J1768" s="131"/>
      <c r="K1768" s="131"/>
      <c r="L1768" s="131"/>
      <c r="M1768" s="131"/>
      <c r="N1768" s="131"/>
      <c r="O1768" s="131"/>
      <c r="P1768" s="131"/>
      <c r="Q1768" s="170"/>
      <c r="R1768" s="170"/>
      <c r="S1768" s="170"/>
      <c r="T1768" s="170"/>
      <c r="U1768" s="170"/>
      <c r="V1768" s="170"/>
      <c r="W1768" s="170"/>
      <c r="X1768" s="131"/>
      <c r="Y1768"/>
      <c r="AB1768"/>
      <c r="AC1768"/>
      <c r="AD1768"/>
      <c r="AE1768"/>
      <c r="AF1768"/>
      <c r="AG1768"/>
      <c r="AH1768"/>
      <c r="AI1768"/>
      <c r="AJ1768"/>
      <c r="AK1768"/>
    </row>
    <row r="1769" spans="1:37" x14ac:dyDescent="0.25">
      <c r="A1769" s="131"/>
      <c r="B1769" s="131"/>
      <c r="C1769" s="131"/>
      <c r="D1769" s="131"/>
      <c r="E1769" s="131"/>
      <c r="F1769" s="131"/>
      <c r="G1769" s="131"/>
      <c r="H1769" s="131"/>
      <c r="I1769" s="131"/>
      <c r="J1769" s="131"/>
      <c r="K1769" s="131"/>
      <c r="L1769" s="131"/>
      <c r="M1769" s="131"/>
      <c r="N1769" s="131"/>
      <c r="O1769" s="131"/>
      <c r="P1769" s="131"/>
      <c r="Q1769" s="170"/>
      <c r="R1769" s="170"/>
      <c r="S1769" s="170"/>
      <c r="T1769" s="170"/>
      <c r="U1769" s="170"/>
      <c r="V1769" s="170"/>
      <c r="W1769" s="170"/>
      <c r="X1769" s="131"/>
      <c r="Y1769"/>
      <c r="AB1769"/>
      <c r="AC1769"/>
      <c r="AD1769"/>
      <c r="AE1769"/>
      <c r="AF1769"/>
      <c r="AG1769"/>
      <c r="AH1769"/>
      <c r="AI1769"/>
      <c r="AJ1769"/>
      <c r="AK1769"/>
    </row>
    <row r="1770" spans="1:37" x14ac:dyDescent="0.25">
      <c r="A1770" s="131"/>
      <c r="B1770" s="131"/>
      <c r="C1770" s="131"/>
      <c r="D1770" s="131"/>
      <c r="E1770" s="131"/>
      <c r="F1770" s="131"/>
      <c r="G1770" s="131"/>
      <c r="H1770" s="131"/>
      <c r="I1770" s="131"/>
      <c r="J1770" s="131"/>
      <c r="K1770" s="131"/>
      <c r="L1770" s="131"/>
      <c r="M1770" s="131"/>
      <c r="N1770" s="131"/>
      <c r="O1770" s="131"/>
      <c r="P1770" s="131"/>
      <c r="Q1770" s="170"/>
      <c r="R1770" s="170"/>
      <c r="S1770" s="170"/>
      <c r="T1770" s="170"/>
      <c r="U1770" s="170"/>
      <c r="V1770" s="170"/>
      <c r="W1770" s="170"/>
      <c r="X1770" s="131"/>
      <c r="Y1770"/>
      <c r="AB1770"/>
      <c r="AC1770"/>
      <c r="AD1770"/>
      <c r="AE1770"/>
      <c r="AF1770"/>
      <c r="AG1770"/>
      <c r="AH1770"/>
      <c r="AI1770"/>
      <c r="AJ1770"/>
      <c r="AK1770"/>
    </row>
    <row r="1771" spans="1:37" x14ac:dyDescent="0.25">
      <c r="A1771" s="131"/>
      <c r="B1771" s="131"/>
      <c r="C1771" s="131"/>
      <c r="D1771" s="131"/>
      <c r="E1771" s="131"/>
      <c r="F1771" s="131"/>
      <c r="G1771" s="131"/>
      <c r="H1771" s="131"/>
      <c r="I1771" s="131"/>
      <c r="J1771" s="131"/>
      <c r="K1771" s="131"/>
      <c r="L1771" s="131"/>
      <c r="M1771" s="131"/>
      <c r="N1771" s="131"/>
      <c r="O1771" s="131"/>
      <c r="P1771" s="131"/>
      <c r="Q1771" s="170"/>
      <c r="R1771" s="170"/>
      <c r="S1771" s="170"/>
      <c r="T1771" s="170"/>
      <c r="U1771" s="170"/>
      <c r="V1771" s="170"/>
      <c r="W1771" s="170"/>
      <c r="X1771" s="131"/>
      <c r="Y1771"/>
      <c r="AB1771"/>
      <c r="AC1771"/>
      <c r="AD1771"/>
      <c r="AE1771"/>
      <c r="AF1771"/>
      <c r="AG1771"/>
      <c r="AH1771"/>
      <c r="AI1771"/>
      <c r="AJ1771"/>
      <c r="AK1771"/>
    </row>
    <row r="1772" spans="1:37" x14ac:dyDescent="0.25">
      <c r="A1772" s="131"/>
      <c r="B1772" s="131"/>
      <c r="C1772" s="131"/>
      <c r="D1772" s="131"/>
      <c r="E1772" s="131"/>
      <c r="F1772" s="131"/>
      <c r="G1772" s="131"/>
      <c r="H1772" s="131"/>
      <c r="I1772" s="131"/>
      <c r="J1772" s="131"/>
      <c r="K1772" s="131"/>
      <c r="L1772" s="131"/>
      <c r="M1772" s="131"/>
      <c r="N1772" s="131"/>
      <c r="O1772" s="131"/>
      <c r="P1772" s="131"/>
      <c r="Q1772" s="170"/>
      <c r="R1772" s="170"/>
      <c r="S1772" s="170"/>
      <c r="T1772" s="170"/>
      <c r="U1772" s="170"/>
      <c r="V1772" s="170"/>
      <c r="W1772" s="170"/>
      <c r="X1772" s="131"/>
      <c r="Y1772"/>
      <c r="AB1772"/>
      <c r="AC1772"/>
      <c r="AD1772"/>
      <c r="AE1772"/>
      <c r="AF1772"/>
      <c r="AG1772"/>
      <c r="AH1772"/>
      <c r="AI1772"/>
      <c r="AJ1772"/>
      <c r="AK1772"/>
    </row>
    <row r="1773" spans="1:37" x14ac:dyDescent="0.25">
      <c r="A1773" s="131"/>
      <c r="B1773" s="131"/>
      <c r="C1773" s="131"/>
      <c r="D1773" s="131"/>
      <c r="E1773" s="131"/>
      <c r="F1773" s="131"/>
      <c r="G1773" s="131"/>
      <c r="H1773" s="131"/>
      <c r="I1773" s="131"/>
      <c r="J1773" s="131"/>
      <c r="K1773" s="131"/>
      <c r="L1773" s="131"/>
      <c r="M1773" s="131"/>
      <c r="N1773" s="131"/>
      <c r="O1773" s="131"/>
      <c r="P1773" s="131"/>
      <c r="Q1773" s="170"/>
      <c r="R1773" s="170"/>
      <c r="S1773" s="170"/>
      <c r="T1773" s="170"/>
      <c r="U1773" s="170"/>
      <c r="V1773" s="170"/>
      <c r="W1773" s="170"/>
      <c r="X1773" s="131"/>
      <c r="Y1773"/>
      <c r="AB1773"/>
      <c r="AC1773"/>
      <c r="AD1773"/>
      <c r="AE1773"/>
      <c r="AF1773"/>
      <c r="AG1773"/>
      <c r="AH1773"/>
      <c r="AI1773"/>
      <c r="AJ1773"/>
      <c r="AK1773"/>
    </row>
    <row r="1774" spans="1:37" x14ac:dyDescent="0.25">
      <c r="A1774" s="131"/>
      <c r="B1774" s="131"/>
      <c r="C1774" s="131"/>
      <c r="D1774" s="131"/>
      <c r="E1774" s="131"/>
      <c r="F1774" s="131"/>
      <c r="G1774" s="131"/>
      <c r="H1774" s="131"/>
      <c r="I1774" s="131"/>
      <c r="J1774" s="131"/>
      <c r="K1774" s="131"/>
      <c r="L1774" s="131"/>
      <c r="M1774" s="131"/>
      <c r="N1774" s="131"/>
      <c r="O1774" s="131"/>
      <c r="P1774" s="131"/>
      <c r="Q1774" s="170"/>
      <c r="R1774" s="170"/>
      <c r="S1774" s="170"/>
      <c r="T1774" s="170"/>
      <c r="U1774" s="170"/>
      <c r="V1774" s="170"/>
      <c r="W1774" s="170"/>
      <c r="X1774" s="131"/>
      <c r="Y1774"/>
      <c r="AB1774"/>
      <c r="AC1774"/>
      <c r="AD1774"/>
      <c r="AE1774"/>
      <c r="AF1774"/>
      <c r="AG1774"/>
      <c r="AH1774"/>
      <c r="AI1774"/>
      <c r="AJ1774"/>
      <c r="AK1774"/>
    </row>
    <row r="1775" spans="1:37" x14ac:dyDescent="0.25">
      <c r="A1775" s="131"/>
      <c r="B1775" s="131"/>
      <c r="C1775" s="131"/>
      <c r="D1775" s="131"/>
      <c r="E1775" s="131"/>
      <c r="F1775" s="131"/>
      <c r="G1775" s="131"/>
      <c r="H1775" s="131"/>
      <c r="I1775" s="131"/>
      <c r="J1775" s="131"/>
      <c r="K1775" s="131"/>
      <c r="L1775" s="131"/>
      <c r="M1775" s="131"/>
      <c r="N1775" s="131"/>
      <c r="O1775" s="131"/>
      <c r="P1775" s="131"/>
      <c r="Q1775" s="170"/>
      <c r="R1775" s="170"/>
      <c r="S1775" s="170"/>
      <c r="T1775" s="170"/>
      <c r="U1775" s="170"/>
      <c r="V1775" s="170"/>
      <c r="W1775" s="170"/>
      <c r="X1775" s="131"/>
      <c r="Y1775"/>
      <c r="AB1775"/>
      <c r="AC1775"/>
      <c r="AD1775"/>
      <c r="AE1775"/>
      <c r="AF1775"/>
      <c r="AG1775"/>
      <c r="AH1775"/>
      <c r="AI1775"/>
      <c r="AJ1775"/>
      <c r="AK1775"/>
    </row>
    <row r="1776" spans="1:37" x14ac:dyDescent="0.25">
      <c r="A1776" s="131"/>
      <c r="B1776" s="131"/>
      <c r="C1776" s="131"/>
      <c r="D1776" s="131"/>
      <c r="E1776" s="131"/>
      <c r="F1776" s="131"/>
      <c r="G1776" s="131"/>
      <c r="H1776" s="131"/>
      <c r="I1776" s="131"/>
      <c r="J1776" s="131"/>
      <c r="K1776" s="131"/>
      <c r="L1776" s="131"/>
      <c r="M1776" s="131"/>
      <c r="N1776" s="131"/>
      <c r="O1776" s="131"/>
      <c r="P1776" s="131"/>
      <c r="Q1776" s="170"/>
      <c r="R1776" s="170"/>
      <c r="S1776" s="170"/>
      <c r="T1776" s="170"/>
      <c r="U1776" s="170"/>
      <c r="V1776" s="170"/>
      <c r="W1776" s="170"/>
      <c r="X1776" s="131"/>
      <c r="Y1776"/>
      <c r="AB1776"/>
      <c r="AC1776"/>
      <c r="AD1776"/>
      <c r="AE1776"/>
      <c r="AF1776"/>
      <c r="AG1776"/>
      <c r="AH1776"/>
      <c r="AI1776"/>
      <c r="AJ1776"/>
      <c r="AK1776"/>
    </row>
    <row r="1777" spans="1:37" x14ac:dyDescent="0.25">
      <c r="A1777" s="131"/>
      <c r="B1777" s="131"/>
      <c r="C1777" s="131"/>
      <c r="D1777" s="131"/>
      <c r="E1777" s="131"/>
      <c r="F1777" s="131"/>
      <c r="G1777" s="131"/>
      <c r="H1777" s="131"/>
      <c r="I1777" s="131"/>
      <c r="J1777" s="131"/>
      <c r="K1777" s="131"/>
      <c r="L1777" s="131"/>
      <c r="M1777" s="131"/>
      <c r="N1777" s="131"/>
      <c r="O1777" s="131"/>
      <c r="P1777" s="131"/>
      <c r="Q1777" s="170"/>
      <c r="R1777" s="170"/>
      <c r="S1777" s="170"/>
      <c r="T1777" s="170"/>
      <c r="U1777" s="170"/>
      <c r="V1777" s="170"/>
      <c r="W1777" s="170"/>
      <c r="X1777" s="131"/>
      <c r="Y1777"/>
      <c r="AB1777"/>
      <c r="AC1777"/>
      <c r="AD1777"/>
      <c r="AE1777"/>
      <c r="AF1777"/>
      <c r="AG1777"/>
      <c r="AH1777"/>
      <c r="AI1777"/>
      <c r="AJ1777"/>
      <c r="AK1777"/>
    </row>
    <row r="1778" spans="1:37" x14ac:dyDescent="0.25">
      <c r="A1778" s="131"/>
      <c r="B1778" s="131"/>
      <c r="C1778" s="131"/>
      <c r="D1778" s="131"/>
      <c r="E1778" s="131"/>
      <c r="F1778" s="131"/>
      <c r="G1778" s="131"/>
      <c r="H1778" s="131"/>
      <c r="I1778" s="131"/>
      <c r="J1778" s="131"/>
      <c r="K1778" s="131"/>
      <c r="L1778" s="131"/>
      <c r="M1778" s="131"/>
      <c r="N1778" s="131"/>
      <c r="O1778" s="131"/>
      <c r="P1778" s="131"/>
      <c r="Q1778" s="170"/>
      <c r="R1778" s="170"/>
      <c r="S1778" s="170"/>
      <c r="T1778" s="170"/>
      <c r="U1778" s="170"/>
      <c r="V1778" s="170"/>
      <c r="W1778" s="170"/>
      <c r="X1778" s="131"/>
      <c r="Y1778"/>
      <c r="AB1778"/>
      <c r="AC1778"/>
      <c r="AD1778"/>
      <c r="AE1778"/>
      <c r="AF1778"/>
      <c r="AG1778"/>
      <c r="AH1778"/>
      <c r="AI1778"/>
      <c r="AJ1778"/>
      <c r="AK1778"/>
    </row>
    <row r="1779" spans="1:37" x14ac:dyDescent="0.25">
      <c r="A1779" s="131"/>
      <c r="B1779" s="131"/>
      <c r="C1779" s="131"/>
      <c r="D1779" s="131"/>
      <c r="E1779" s="131"/>
      <c r="F1779" s="131"/>
      <c r="G1779" s="131"/>
      <c r="H1779" s="131"/>
      <c r="I1779" s="131"/>
      <c r="J1779" s="131"/>
      <c r="K1779" s="131"/>
      <c r="L1779" s="131"/>
      <c r="M1779" s="131"/>
      <c r="N1779" s="131"/>
      <c r="O1779" s="131"/>
      <c r="P1779" s="131"/>
      <c r="Q1779" s="170"/>
      <c r="R1779" s="170"/>
      <c r="S1779" s="170"/>
      <c r="T1779" s="170"/>
      <c r="U1779" s="170"/>
      <c r="V1779" s="170"/>
      <c r="W1779" s="170"/>
      <c r="X1779" s="131"/>
      <c r="Y1779"/>
      <c r="AB1779"/>
      <c r="AC1779"/>
      <c r="AD1779"/>
      <c r="AE1779"/>
      <c r="AF1779"/>
      <c r="AG1779"/>
      <c r="AH1779"/>
      <c r="AI1779"/>
      <c r="AJ1779"/>
      <c r="AK1779"/>
    </row>
    <row r="1780" spans="1:37" x14ac:dyDescent="0.25">
      <c r="A1780" s="131"/>
      <c r="B1780" s="131"/>
      <c r="C1780" s="131"/>
      <c r="D1780" s="131"/>
      <c r="E1780" s="131"/>
      <c r="F1780" s="131"/>
      <c r="G1780" s="131"/>
      <c r="H1780" s="131"/>
      <c r="I1780" s="131"/>
      <c r="J1780" s="131"/>
      <c r="K1780" s="131"/>
      <c r="L1780" s="131"/>
      <c r="M1780" s="131"/>
      <c r="N1780" s="131"/>
      <c r="O1780" s="131"/>
      <c r="P1780" s="131"/>
      <c r="Q1780" s="170"/>
      <c r="R1780" s="170"/>
      <c r="S1780" s="170"/>
      <c r="T1780" s="170"/>
      <c r="U1780" s="170"/>
      <c r="V1780" s="170"/>
      <c r="W1780" s="170"/>
      <c r="X1780" s="131"/>
      <c r="Y1780"/>
      <c r="AB1780"/>
      <c r="AC1780"/>
      <c r="AD1780"/>
      <c r="AE1780"/>
      <c r="AF1780"/>
      <c r="AG1780"/>
      <c r="AH1780"/>
      <c r="AI1780"/>
      <c r="AJ1780"/>
      <c r="AK1780"/>
    </row>
    <row r="1781" spans="1:37" x14ac:dyDescent="0.25">
      <c r="A1781" s="131"/>
      <c r="B1781" s="131"/>
      <c r="C1781" s="131"/>
      <c r="D1781" s="131"/>
      <c r="E1781" s="131"/>
      <c r="F1781" s="131"/>
      <c r="G1781" s="131"/>
      <c r="H1781" s="131"/>
      <c r="I1781" s="131"/>
      <c r="J1781" s="131"/>
      <c r="K1781" s="131"/>
      <c r="L1781" s="131"/>
      <c r="M1781" s="131"/>
      <c r="N1781" s="131"/>
      <c r="O1781" s="131"/>
      <c r="P1781" s="131"/>
      <c r="Q1781" s="170"/>
      <c r="R1781" s="170"/>
      <c r="S1781" s="170"/>
      <c r="T1781" s="170"/>
      <c r="U1781" s="170"/>
      <c r="V1781" s="170"/>
      <c r="W1781" s="170"/>
      <c r="X1781" s="131"/>
      <c r="Y1781"/>
      <c r="AB1781"/>
      <c r="AC1781"/>
      <c r="AD1781"/>
      <c r="AE1781"/>
      <c r="AF1781"/>
      <c r="AG1781"/>
      <c r="AH1781"/>
      <c r="AI1781"/>
      <c r="AJ1781"/>
      <c r="AK1781"/>
    </row>
    <row r="1782" spans="1:37" x14ac:dyDescent="0.25">
      <c r="A1782" s="131"/>
      <c r="B1782" s="131"/>
      <c r="C1782" s="131"/>
      <c r="D1782" s="131"/>
      <c r="E1782" s="131"/>
      <c r="F1782" s="131"/>
      <c r="G1782" s="131"/>
      <c r="H1782" s="131"/>
      <c r="I1782" s="131"/>
      <c r="J1782" s="131"/>
      <c r="K1782" s="131"/>
      <c r="L1782" s="131"/>
      <c r="M1782" s="131"/>
      <c r="N1782" s="131"/>
      <c r="O1782" s="131"/>
      <c r="P1782" s="131"/>
      <c r="Q1782" s="170"/>
      <c r="R1782" s="170"/>
      <c r="S1782" s="170"/>
      <c r="T1782" s="170"/>
      <c r="U1782" s="170"/>
      <c r="V1782" s="170"/>
      <c r="W1782" s="170"/>
      <c r="X1782" s="131"/>
      <c r="Y1782"/>
      <c r="AB1782"/>
      <c r="AC1782"/>
      <c r="AD1782"/>
      <c r="AE1782"/>
      <c r="AF1782"/>
      <c r="AG1782"/>
      <c r="AH1782"/>
      <c r="AI1782"/>
      <c r="AJ1782"/>
      <c r="AK1782"/>
    </row>
    <row r="1783" spans="1:37" x14ac:dyDescent="0.25">
      <c r="A1783" s="131"/>
      <c r="B1783" s="131"/>
      <c r="C1783" s="131"/>
      <c r="D1783" s="131"/>
      <c r="E1783" s="131"/>
      <c r="F1783" s="131"/>
      <c r="G1783" s="131"/>
      <c r="H1783" s="131"/>
      <c r="I1783" s="131"/>
      <c r="J1783" s="131"/>
      <c r="K1783" s="131"/>
      <c r="L1783" s="131"/>
      <c r="M1783" s="131"/>
      <c r="N1783" s="131"/>
      <c r="O1783" s="131"/>
      <c r="P1783" s="131"/>
      <c r="Q1783" s="170"/>
      <c r="R1783" s="170"/>
      <c r="S1783" s="170"/>
      <c r="T1783" s="170"/>
      <c r="U1783" s="170"/>
      <c r="V1783" s="170"/>
      <c r="W1783" s="170"/>
      <c r="X1783" s="131"/>
      <c r="Y1783"/>
      <c r="AB1783"/>
      <c r="AC1783"/>
      <c r="AD1783"/>
      <c r="AE1783"/>
      <c r="AF1783"/>
      <c r="AG1783"/>
      <c r="AH1783"/>
      <c r="AI1783"/>
      <c r="AJ1783"/>
      <c r="AK1783"/>
    </row>
    <row r="1784" spans="1:37" x14ac:dyDescent="0.25">
      <c r="A1784" s="131"/>
      <c r="B1784" s="131"/>
      <c r="C1784" s="131"/>
      <c r="D1784" s="131"/>
      <c r="E1784" s="131"/>
      <c r="F1784" s="131"/>
      <c r="G1784" s="131"/>
      <c r="H1784" s="131"/>
      <c r="I1784" s="131"/>
      <c r="J1784" s="131"/>
      <c r="K1784" s="131"/>
      <c r="L1784" s="131"/>
      <c r="M1784" s="131"/>
      <c r="N1784" s="131"/>
      <c r="O1784" s="131"/>
      <c r="P1784" s="131"/>
      <c r="Q1784" s="170"/>
      <c r="R1784" s="170"/>
      <c r="S1784" s="170"/>
      <c r="T1784" s="170"/>
      <c r="U1784" s="170"/>
      <c r="V1784" s="170"/>
      <c r="W1784" s="170"/>
      <c r="X1784" s="131"/>
      <c r="Y1784"/>
      <c r="AB1784"/>
      <c r="AC1784"/>
      <c r="AD1784"/>
      <c r="AE1784"/>
      <c r="AF1784"/>
      <c r="AG1784"/>
      <c r="AH1784"/>
      <c r="AI1784"/>
      <c r="AJ1784"/>
      <c r="AK1784"/>
    </row>
    <row r="1785" spans="1:37" x14ac:dyDescent="0.25">
      <c r="A1785" s="131"/>
      <c r="B1785" s="131"/>
      <c r="C1785" s="131"/>
      <c r="D1785" s="131"/>
      <c r="E1785" s="131"/>
      <c r="F1785" s="131"/>
      <c r="G1785" s="131"/>
      <c r="H1785" s="131"/>
      <c r="I1785" s="131"/>
      <c r="J1785" s="131"/>
      <c r="K1785" s="131"/>
      <c r="L1785" s="131"/>
      <c r="M1785" s="131"/>
      <c r="N1785" s="131"/>
      <c r="O1785" s="131"/>
      <c r="P1785" s="131"/>
      <c r="Q1785" s="170"/>
      <c r="R1785" s="170"/>
      <c r="S1785" s="170"/>
      <c r="T1785" s="170"/>
      <c r="U1785" s="170"/>
      <c r="V1785" s="170"/>
      <c r="W1785" s="170"/>
      <c r="X1785" s="131"/>
      <c r="Y1785"/>
      <c r="AB1785"/>
      <c r="AC1785"/>
      <c r="AD1785"/>
      <c r="AE1785"/>
      <c r="AF1785"/>
      <c r="AG1785"/>
      <c r="AH1785"/>
      <c r="AI1785"/>
      <c r="AJ1785"/>
      <c r="AK1785"/>
    </row>
    <row r="1786" spans="1:37" x14ac:dyDescent="0.25">
      <c r="A1786" s="131"/>
      <c r="B1786" s="131"/>
      <c r="C1786" s="131"/>
      <c r="D1786" s="131"/>
      <c r="E1786" s="131"/>
      <c r="F1786" s="131"/>
      <c r="G1786" s="131"/>
      <c r="H1786" s="131"/>
      <c r="I1786" s="131"/>
      <c r="J1786" s="131"/>
      <c r="K1786" s="131"/>
      <c r="L1786" s="131"/>
      <c r="M1786" s="131"/>
      <c r="N1786" s="131"/>
      <c r="O1786" s="131"/>
      <c r="P1786" s="131"/>
      <c r="Q1786" s="170"/>
      <c r="R1786" s="170"/>
      <c r="S1786" s="170"/>
      <c r="T1786" s="170"/>
      <c r="U1786" s="170"/>
      <c r="V1786" s="170"/>
      <c r="W1786" s="170"/>
      <c r="X1786" s="131"/>
      <c r="Y1786"/>
      <c r="AB1786"/>
      <c r="AC1786"/>
      <c r="AD1786"/>
      <c r="AE1786"/>
      <c r="AF1786"/>
      <c r="AG1786"/>
      <c r="AH1786"/>
      <c r="AI1786"/>
      <c r="AJ1786"/>
      <c r="AK1786"/>
    </row>
    <row r="1787" spans="1:37" x14ac:dyDescent="0.25">
      <c r="A1787" s="131"/>
      <c r="B1787" s="131"/>
      <c r="C1787" s="131"/>
      <c r="D1787" s="131"/>
      <c r="E1787" s="131"/>
      <c r="F1787" s="131"/>
      <c r="G1787" s="131"/>
      <c r="H1787" s="131"/>
      <c r="I1787" s="131"/>
      <c r="J1787" s="131"/>
      <c r="K1787" s="131"/>
      <c r="L1787" s="131"/>
      <c r="M1787" s="131"/>
      <c r="N1787" s="131"/>
      <c r="O1787" s="131"/>
      <c r="P1787" s="131"/>
      <c r="Q1787" s="170"/>
      <c r="R1787" s="170"/>
      <c r="S1787" s="170"/>
      <c r="T1787" s="170"/>
      <c r="U1787" s="170"/>
      <c r="V1787" s="170"/>
      <c r="W1787" s="170"/>
      <c r="X1787" s="131"/>
      <c r="Y1787"/>
      <c r="AB1787"/>
      <c r="AC1787"/>
      <c r="AD1787"/>
      <c r="AE1787"/>
      <c r="AF1787"/>
      <c r="AG1787"/>
      <c r="AH1787"/>
      <c r="AI1787"/>
      <c r="AJ1787"/>
      <c r="AK1787"/>
    </row>
    <row r="1788" spans="1:37" x14ac:dyDescent="0.25">
      <c r="A1788" s="131"/>
      <c r="B1788" s="131"/>
      <c r="C1788" s="131"/>
      <c r="D1788" s="131"/>
      <c r="E1788" s="131"/>
      <c r="F1788" s="131"/>
      <c r="G1788" s="131"/>
      <c r="H1788" s="131"/>
      <c r="I1788" s="131"/>
      <c r="J1788" s="131"/>
      <c r="K1788" s="131"/>
      <c r="L1788" s="131"/>
      <c r="M1788" s="131"/>
      <c r="N1788" s="131"/>
      <c r="O1788" s="131"/>
      <c r="P1788" s="131"/>
      <c r="Q1788" s="170"/>
      <c r="R1788" s="170"/>
      <c r="S1788" s="170"/>
      <c r="T1788" s="170"/>
      <c r="U1788" s="170"/>
      <c r="V1788" s="170"/>
      <c r="W1788" s="170"/>
      <c r="X1788" s="131"/>
      <c r="Y1788"/>
      <c r="AB1788"/>
      <c r="AC1788"/>
      <c r="AD1788"/>
      <c r="AE1788"/>
      <c r="AF1788"/>
      <c r="AG1788"/>
      <c r="AH1788"/>
      <c r="AI1788"/>
      <c r="AJ1788"/>
      <c r="AK1788"/>
    </row>
    <row r="1789" spans="1:37" x14ac:dyDescent="0.25">
      <c r="A1789" s="131"/>
      <c r="B1789" s="131"/>
      <c r="C1789" s="131"/>
      <c r="D1789" s="131"/>
      <c r="E1789" s="131"/>
      <c r="F1789" s="131"/>
      <c r="G1789" s="131"/>
      <c r="H1789" s="131"/>
      <c r="I1789" s="131"/>
      <c r="J1789" s="131"/>
      <c r="K1789" s="131"/>
      <c r="L1789" s="131"/>
      <c r="M1789" s="131"/>
      <c r="N1789" s="131"/>
      <c r="O1789" s="131"/>
      <c r="P1789" s="131"/>
      <c r="Q1789" s="170"/>
      <c r="R1789" s="170"/>
      <c r="S1789" s="170"/>
      <c r="T1789" s="170"/>
      <c r="U1789" s="170"/>
      <c r="V1789" s="170"/>
      <c r="W1789" s="170"/>
      <c r="X1789" s="131"/>
      <c r="Y1789"/>
      <c r="AB1789"/>
      <c r="AC1789"/>
      <c r="AD1789"/>
      <c r="AE1789"/>
      <c r="AF1789"/>
      <c r="AG1789"/>
      <c r="AH1789"/>
      <c r="AI1789"/>
      <c r="AJ1789"/>
      <c r="AK1789"/>
    </row>
    <row r="1790" spans="1:37" x14ac:dyDescent="0.25">
      <c r="A1790" s="131"/>
      <c r="B1790" s="131"/>
      <c r="C1790" s="131"/>
      <c r="D1790" s="131"/>
      <c r="E1790" s="131"/>
      <c r="F1790" s="131"/>
      <c r="G1790" s="131"/>
      <c r="H1790" s="131"/>
      <c r="I1790" s="131"/>
      <c r="J1790" s="131"/>
      <c r="K1790" s="131"/>
      <c r="L1790" s="131"/>
      <c r="M1790" s="131"/>
      <c r="N1790" s="131"/>
      <c r="O1790" s="131"/>
      <c r="P1790" s="131"/>
      <c r="Q1790" s="170"/>
      <c r="R1790" s="170"/>
      <c r="S1790" s="170"/>
      <c r="T1790" s="170"/>
      <c r="U1790" s="170"/>
      <c r="V1790" s="170"/>
      <c r="W1790" s="170"/>
      <c r="X1790" s="131"/>
      <c r="Y1790"/>
      <c r="AB1790"/>
      <c r="AC1790"/>
      <c r="AD1790"/>
      <c r="AE1790"/>
      <c r="AF1790"/>
      <c r="AG1790"/>
      <c r="AH1790"/>
      <c r="AI1790"/>
      <c r="AJ1790"/>
      <c r="AK1790"/>
    </row>
    <row r="1791" spans="1:37" x14ac:dyDescent="0.25">
      <c r="A1791" s="131"/>
      <c r="B1791" s="131"/>
      <c r="C1791" s="131"/>
      <c r="D1791" s="131"/>
      <c r="E1791" s="131"/>
      <c r="F1791" s="131"/>
      <c r="G1791" s="131"/>
      <c r="H1791" s="131"/>
      <c r="I1791" s="131"/>
      <c r="J1791" s="131"/>
      <c r="K1791" s="131"/>
      <c r="L1791" s="131"/>
      <c r="M1791" s="131"/>
      <c r="N1791" s="131"/>
      <c r="O1791" s="131"/>
      <c r="P1791" s="131"/>
      <c r="Q1791" s="170"/>
      <c r="R1791" s="170"/>
      <c r="S1791" s="170"/>
      <c r="T1791" s="170"/>
      <c r="U1791" s="170"/>
      <c r="V1791" s="170"/>
      <c r="W1791" s="170"/>
      <c r="X1791" s="131"/>
      <c r="Y1791"/>
      <c r="AB1791"/>
      <c r="AC1791"/>
      <c r="AD1791"/>
      <c r="AE1791"/>
      <c r="AF1791"/>
      <c r="AG1791"/>
      <c r="AH1791"/>
      <c r="AI1791"/>
      <c r="AJ1791"/>
      <c r="AK1791"/>
    </row>
    <row r="1792" spans="1:37" x14ac:dyDescent="0.25">
      <c r="A1792" s="131"/>
      <c r="B1792" s="131"/>
      <c r="C1792" s="131"/>
      <c r="D1792" s="131"/>
      <c r="E1792" s="131"/>
      <c r="F1792" s="131"/>
      <c r="G1792" s="131"/>
      <c r="H1792" s="131"/>
      <c r="I1792" s="131"/>
      <c r="J1792" s="131"/>
      <c r="K1792" s="131"/>
      <c r="L1792" s="131"/>
      <c r="M1792" s="131"/>
      <c r="N1792" s="131"/>
      <c r="O1792" s="131"/>
      <c r="P1792" s="131"/>
      <c r="Q1792" s="170"/>
      <c r="R1792" s="170"/>
      <c r="S1792" s="170"/>
      <c r="T1792" s="170"/>
      <c r="U1792" s="170"/>
      <c r="V1792" s="170"/>
      <c r="W1792" s="170"/>
      <c r="X1792" s="131"/>
      <c r="Y1792"/>
      <c r="AB1792"/>
      <c r="AC1792"/>
      <c r="AD1792"/>
      <c r="AE1792"/>
      <c r="AF1792"/>
      <c r="AG1792"/>
      <c r="AH1792"/>
      <c r="AI1792"/>
      <c r="AJ1792"/>
      <c r="AK1792"/>
    </row>
    <row r="1793" spans="1:37" x14ac:dyDescent="0.25">
      <c r="A1793" s="131"/>
      <c r="B1793" s="131"/>
      <c r="C1793" s="131"/>
      <c r="D1793" s="131"/>
      <c r="E1793" s="131"/>
      <c r="F1793" s="131"/>
      <c r="G1793" s="131"/>
      <c r="H1793" s="131"/>
      <c r="I1793" s="131"/>
      <c r="J1793" s="131"/>
      <c r="K1793" s="131"/>
      <c r="L1793" s="131"/>
      <c r="M1793" s="131"/>
      <c r="N1793" s="131"/>
      <c r="O1793" s="131"/>
      <c r="P1793" s="131"/>
      <c r="Q1793" s="170"/>
      <c r="R1793" s="170"/>
      <c r="S1793" s="170"/>
      <c r="T1793" s="170"/>
      <c r="U1793" s="170"/>
      <c r="V1793" s="170"/>
      <c r="W1793" s="170"/>
      <c r="X1793" s="131"/>
      <c r="Y1793"/>
      <c r="AB1793"/>
      <c r="AC1793"/>
      <c r="AD1793"/>
      <c r="AE1793"/>
      <c r="AF1793"/>
      <c r="AG1793"/>
      <c r="AH1793"/>
      <c r="AI1793"/>
      <c r="AJ1793"/>
      <c r="AK1793"/>
    </row>
    <row r="1794" spans="1:37" x14ac:dyDescent="0.25">
      <c r="A1794" s="131"/>
      <c r="B1794" s="131"/>
      <c r="C1794" s="131"/>
      <c r="D1794" s="131"/>
      <c r="E1794" s="131"/>
      <c r="F1794" s="131"/>
      <c r="G1794" s="131"/>
      <c r="H1794" s="131"/>
      <c r="I1794" s="131"/>
      <c r="J1794" s="131"/>
      <c r="K1794" s="131"/>
      <c r="L1794" s="131"/>
      <c r="M1794" s="131"/>
      <c r="N1794" s="131"/>
      <c r="O1794" s="131"/>
      <c r="P1794" s="131"/>
      <c r="Q1794" s="170"/>
      <c r="R1794" s="170"/>
      <c r="S1794" s="170"/>
      <c r="T1794" s="170"/>
      <c r="U1794" s="170"/>
      <c r="V1794" s="170"/>
      <c r="W1794" s="170"/>
      <c r="X1794" s="131"/>
      <c r="Y1794"/>
      <c r="AB1794"/>
      <c r="AC1794"/>
      <c r="AD1794"/>
      <c r="AE1794"/>
      <c r="AF1794"/>
      <c r="AG1794"/>
      <c r="AH1794"/>
      <c r="AI1794"/>
      <c r="AJ1794"/>
      <c r="AK1794"/>
    </row>
    <row r="1795" spans="1:37" x14ac:dyDescent="0.25">
      <c r="A1795" s="131"/>
      <c r="B1795" s="131"/>
      <c r="C1795" s="131"/>
      <c r="D1795" s="131"/>
      <c r="E1795" s="131"/>
      <c r="F1795" s="131"/>
      <c r="G1795" s="131"/>
      <c r="H1795" s="131"/>
      <c r="I1795" s="131"/>
      <c r="J1795" s="131"/>
      <c r="K1795" s="131"/>
      <c r="L1795" s="131"/>
      <c r="M1795" s="131"/>
      <c r="N1795" s="131"/>
      <c r="O1795" s="131"/>
      <c r="P1795" s="131"/>
      <c r="Q1795" s="170"/>
      <c r="R1795" s="170"/>
      <c r="S1795" s="170"/>
      <c r="T1795" s="170"/>
      <c r="U1795" s="170"/>
      <c r="V1795" s="170"/>
      <c r="W1795" s="170"/>
      <c r="X1795" s="131"/>
      <c r="Y1795"/>
      <c r="AB1795"/>
      <c r="AC1795"/>
      <c r="AD1795"/>
      <c r="AE1795"/>
      <c r="AF1795"/>
      <c r="AG1795"/>
      <c r="AH1795"/>
      <c r="AI1795"/>
      <c r="AJ1795"/>
      <c r="AK1795"/>
    </row>
    <row r="1796" spans="1:37" x14ac:dyDescent="0.25">
      <c r="A1796" s="131"/>
      <c r="B1796" s="131"/>
      <c r="C1796" s="131"/>
      <c r="D1796" s="131"/>
      <c r="E1796" s="131"/>
      <c r="F1796" s="131"/>
      <c r="G1796" s="131"/>
      <c r="H1796" s="131"/>
      <c r="I1796" s="131"/>
      <c r="J1796" s="131"/>
      <c r="K1796" s="131"/>
      <c r="L1796" s="131"/>
      <c r="M1796" s="131"/>
      <c r="N1796" s="131"/>
      <c r="O1796" s="131"/>
      <c r="P1796" s="131"/>
      <c r="Q1796" s="170"/>
      <c r="R1796" s="170"/>
      <c r="S1796" s="170"/>
      <c r="T1796" s="170"/>
      <c r="U1796" s="170"/>
      <c r="V1796" s="170"/>
      <c r="W1796" s="170"/>
      <c r="X1796" s="131"/>
      <c r="Y1796"/>
      <c r="AB1796"/>
      <c r="AC1796"/>
      <c r="AD1796"/>
      <c r="AE1796"/>
      <c r="AF1796"/>
      <c r="AG1796"/>
      <c r="AH1796"/>
      <c r="AI1796"/>
      <c r="AJ1796"/>
      <c r="AK1796"/>
    </row>
    <row r="1797" spans="1:37" x14ac:dyDescent="0.25">
      <c r="A1797" s="131"/>
      <c r="B1797" s="131"/>
      <c r="C1797" s="131"/>
      <c r="D1797" s="131"/>
      <c r="E1797" s="131"/>
      <c r="F1797" s="131"/>
      <c r="G1797" s="131"/>
      <c r="H1797" s="131"/>
      <c r="I1797" s="131"/>
      <c r="J1797" s="131"/>
      <c r="K1797" s="131"/>
      <c r="L1797" s="131"/>
      <c r="M1797" s="131"/>
      <c r="N1797" s="131"/>
      <c r="O1797" s="131"/>
      <c r="P1797" s="131"/>
      <c r="Q1797" s="170"/>
      <c r="R1797" s="170"/>
      <c r="S1797" s="170"/>
      <c r="T1797" s="170"/>
      <c r="U1797" s="170"/>
      <c r="V1797" s="170"/>
      <c r="W1797" s="170"/>
      <c r="X1797" s="131"/>
      <c r="Y1797"/>
      <c r="AB1797"/>
      <c r="AC1797"/>
      <c r="AD1797"/>
      <c r="AE1797"/>
      <c r="AF1797"/>
      <c r="AG1797"/>
      <c r="AH1797"/>
      <c r="AI1797"/>
      <c r="AJ1797"/>
      <c r="AK1797"/>
    </row>
    <row r="1798" spans="1:37" x14ac:dyDescent="0.25">
      <c r="A1798" s="131"/>
      <c r="B1798" s="131"/>
      <c r="C1798" s="131"/>
      <c r="D1798" s="131"/>
      <c r="E1798" s="131"/>
      <c r="F1798" s="131"/>
      <c r="G1798" s="131"/>
      <c r="H1798" s="131"/>
      <c r="I1798" s="131"/>
      <c r="J1798" s="131"/>
      <c r="K1798" s="131"/>
      <c r="L1798" s="131"/>
      <c r="M1798" s="131"/>
      <c r="N1798" s="131"/>
      <c r="O1798" s="131"/>
      <c r="P1798" s="131"/>
      <c r="Q1798" s="170"/>
      <c r="R1798" s="170"/>
      <c r="S1798" s="170"/>
      <c r="T1798" s="170"/>
      <c r="U1798" s="170"/>
      <c r="V1798" s="170"/>
      <c r="W1798" s="170"/>
      <c r="X1798" s="131"/>
      <c r="Y1798"/>
      <c r="AB1798"/>
      <c r="AC1798"/>
      <c r="AD1798"/>
      <c r="AE1798"/>
      <c r="AF1798"/>
      <c r="AG1798"/>
      <c r="AH1798"/>
      <c r="AI1798"/>
      <c r="AJ1798"/>
      <c r="AK1798"/>
    </row>
    <row r="1799" spans="1:37" x14ac:dyDescent="0.25">
      <c r="A1799" s="131"/>
      <c r="B1799" s="131"/>
      <c r="C1799" s="131"/>
      <c r="D1799" s="131"/>
      <c r="E1799" s="131"/>
      <c r="F1799" s="131"/>
      <c r="G1799" s="131"/>
      <c r="H1799" s="131"/>
      <c r="I1799" s="131"/>
      <c r="J1799" s="131"/>
      <c r="K1799" s="131"/>
      <c r="L1799" s="131"/>
      <c r="M1799" s="131"/>
      <c r="N1799" s="131"/>
      <c r="O1799" s="131"/>
      <c r="P1799" s="131"/>
      <c r="Q1799" s="170"/>
      <c r="R1799" s="170"/>
      <c r="S1799" s="170"/>
      <c r="T1799" s="170"/>
      <c r="U1799" s="170"/>
      <c r="V1799" s="170"/>
      <c r="W1799" s="170"/>
      <c r="X1799" s="131"/>
      <c r="Y1799"/>
      <c r="AB1799"/>
      <c r="AC1799"/>
      <c r="AD1799"/>
      <c r="AE1799"/>
      <c r="AF1799"/>
      <c r="AG1799"/>
      <c r="AH1799"/>
      <c r="AI1799"/>
      <c r="AJ1799"/>
      <c r="AK1799"/>
    </row>
    <row r="1800" spans="1:37" x14ac:dyDescent="0.25">
      <c r="A1800" s="131"/>
      <c r="B1800" s="131"/>
      <c r="C1800" s="131"/>
      <c r="D1800" s="131"/>
      <c r="E1800" s="131"/>
      <c r="F1800" s="131"/>
      <c r="G1800" s="131"/>
      <c r="H1800" s="131"/>
      <c r="I1800" s="131"/>
      <c r="J1800" s="131"/>
      <c r="K1800" s="131"/>
      <c r="L1800" s="131"/>
      <c r="M1800" s="131"/>
      <c r="N1800" s="131"/>
      <c r="O1800" s="131"/>
      <c r="P1800" s="131"/>
      <c r="Q1800" s="170"/>
      <c r="R1800" s="170"/>
      <c r="S1800" s="170"/>
      <c r="T1800" s="170"/>
      <c r="U1800" s="170"/>
      <c r="V1800" s="170"/>
      <c r="W1800" s="170"/>
      <c r="X1800" s="131"/>
      <c r="Y1800"/>
      <c r="AB1800"/>
      <c r="AC1800"/>
      <c r="AD1800"/>
      <c r="AE1800"/>
      <c r="AF1800"/>
      <c r="AG1800"/>
      <c r="AH1800"/>
      <c r="AI1800"/>
      <c r="AJ1800"/>
      <c r="AK1800"/>
    </row>
    <row r="1801" spans="1:37" x14ac:dyDescent="0.25">
      <c r="A1801" s="131"/>
      <c r="B1801" s="131"/>
      <c r="C1801" s="131"/>
      <c r="D1801" s="131"/>
      <c r="E1801" s="131"/>
      <c r="F1801" s="131"/>
      <c r="G1801" s="131"/>
      <c r="H1801" s="131"/>
      <c r="I1801" s="131"/>
      <c r="J1801" s="131"/>
      <c r="K1801" s="131"/>
      <c r="L1801" s="131"/>
      <c r="M1801" s="131"/>
      <c r="N1801" s="131"/>
      <c r="O1801" s="131"/>
      <c r="P1801" s="131"/>
      <c r="Q1801" s="170"/>
      <c r="R1801" s="170"/>
      <c r="S1801" s="170"/>
      <c r="T1801" s="170"/>
      <c r="U1801" s="170"/>
      <c r="V1801" s="170"/>
      <c r="W1801" s="170"/>
      <c r="X1801" s="131"/>
      <c r="Y1801"/>
      <c r="AB1801"/>
      <c r="AC1801"/>
      <c r="AD1801"/>
      <c r="AE1801"/>
      <c r="AF1801"/>
      <c r="AG1801"/>
      <c r="AH1801"/>
      <c r="AI1801"/>
      <c r="AJ1801"/>
      <c r="AK1801"/>
    </row>
    <row r="1802" spans="1:37" x14ac:dyDescent="0.25">
      <c r="A1802" s="131"/>
      <c r="B1802" s="131"/>
      <c r="C1802" s="131"/>
      <c r="D1802" s="131"/>
      <c r="E1802" s="131"/>
      <c r="F1802" s="131"/>
      <c r="G1802" s="131"/>
      <c r="H1802" s="131"/>
      <c r="I1802" s="131"/>
      <c r="J1802" s="131"/>
      <c r="K1802" s="131"/>
      <c r="L1802" s="131"/>
      <c r="M1802" s="131"/>
      <c r="N1802" s="131"/>
      <c r="O1802" s="131"/>
      <c r="P1802" s="131"/>
      <c r="Q1802" s="170"/>
      <c r="R1802" s="170"/>
      <c r="S1802" s="170"/>
      <c r="T1802" s="170"/>
      <c r="U1802" s="170"/>
      <c r="V1802" s="170"/>
      <c r="W1802" s="170"/>
      <c r="X1802" s="131"/>
      <c r="Y1802"/>
      <c r="AB1802"/>
      <c r="AC1802"/>
      <c r="AD1802"/>
      <c r="AE1802"/>
      <c r="AF1802"/>
      <c r="AG1802"/>
      <c r="AH1802"/>
      <c r="AI1802"/>
      <c r="AJ1802"/>
      <c r="AK1802"/>
    </row>
    <row r="1803" spans="1:37" x14ac:dyDescent="0.25">
      <c r="A1803" s="131"/>
      <c r="B1803" s="131"/>
      <c r="C1803" s="131"/>
      <c r="D1803" s="131"/>
      <c r="E1803" s="131"/>
      <c r="F1803" s="131"/>
      <c r="G1803" s="131"/>
      <c r="H1803" s="131"/>
      <c r="I1803" s="131"/>
      <c r="J1803" s="131"/>
      <c r="K1803" s="131"/>
      <c r="L1803" s="131"/>
      <c r="M1803" s="131"/>
      <c r="N1803" s="131"/>
      <c r="O1803" s="131"/>
      <c r="P1803" s="131"/>
      <c r="Q1803" s="170"/>
      <c r="R1803" s="170"/>
      <c r="S1803" s="170"/>
      <c r="T1803" s="170"/>
      <c r="U1803" s="170"/>
      <c r="V1803" s="170"/>
      <c r="W1803" s="170"/>
      <c r="X1803" s="131"/>
      <c r="Y1803"/>
      <c r="AB1803"/>
      <c r="AC1803"/>
      <c r="AD1803"/>
      <c r="AE1803"/>
      <c r="AF1803"/>
      <c r="AG1803"/>
      <c r="AH1803"/>
      <c r="AI1803"/>
      <c r="AJ1803"/>
      <c r="AK1803"/>
    </row>
    <row r="1804" spans="1:37" x14ac:dyDescent="0.25">
      <c r="A1804" s="131"/>
      <c r="B1804" s="131"/>
      <c r="C1804" s="131"/>
      <c r="D1804" s="131"/>
      <c r="E1804" s="131"/>
      <c r="F1804" s="131"/>
      <c r="G1804" s="131"/>
      <c r="H1804" s="131"/>
      <c r="I1804" s="131"/>
      <c r="J1804" s="131"/>
      <c r="K1804" s="131"/>
      <c r="L1804" s="131"/>
      <c r="M1804" s="131"/>
      <c r="N1804" s="131"/>
      <c r="O1804" s="131"/>
      <c r="P1804" s="131"/>
      <c r="Q1804" s="170"/>
      <c r="R1804" s="170"/>
      <c r="S1804" s="170"/>
      <c r="T1804" s="170"/>
      <c r="U1804" s="170"/>
      <c r="V1804" s="170"/>
      <c r="W1804" s="170"/>
      <c r="X1804" s="131"/>
      <c r="Y1804"/>
      <c r="AB1804"/>
      <c r="AC1804"/>
      <c r="AD1804"/>
      <c r="AE1804"/>
      <c r="AF1804"/>
      <c r="AG1804"/>
      <c r="AH1804"/>
      <c r="AI1804"/>
      <c r="AJ1804"/>
      <c r="AK1804"/>
    </row>
    <row r="1805" spans="1:37" x14ac:dyDescent="0.25">
      <c r="A1805" s="131"/>
      <c r="B1805" s="131"/>
      <c r="C1805" s="131"/>
      <c r="D1805" s="131"/>
      <c r="E1805" s="131"/>
      <c r="F1805" s="131"/>
      <c r="G1805" s="131"/>
      <c r="H1805" s="131"/>
      <c r="I1805" s="131"/>
      <c r="J1805" s="131"/>
      <c r="K1805" s="131"/>
      <c r="L1805" s="131"/>
      <c r="M1805" s="131"/>
      <c r="N1805" s="131"/>
      <c r="O1805" s="131"/>
      <c r="P1805" s="131"/>
      <c r="Q1805" s="170"/>
      <c r="R1805" s="170"/>
      <c r="S1805" s="170"/>
      <c r="T1805" s="170"/>
      <c r="U1805" s="170"/>
      <c r="V1805" s="170"/>
      <c r="W1805" s="170"/>
      <c r="X1805" s="131"/>
      <c r="Y1805"/>
      <c r="AB1805"/>
      <c r="AC1805"/>
      <c r="AD1805"/>
      <c r="AE1805"/>
      <c r="AF1805"/>
      <c r="AG1805"/>
      <c r="AH1805"/>
      <c r="AI1805"/>
      <c r="AJ1805"/>
      <c r="AK1805"/>
    </row>
    <row r="1806" spans="1:37" x14ac:dyDescent="0.25">
      <c r="A1806" s="131"/>
      <c r="B1806" s="131"/>
      <c r="C1806" s="131"/>
      <c r="D1806" s="131"/>
      <c r="E1806" s="131"/>
      <c r="F1806" s="131"/>
      <c r="G1806" s="131"/>
      <c r="H1806" s="131"/>
      <c r="I1806" s="131"/>
      <c r="J1806" s="131"/>
      <c r="K1806" s="131"/>
      <c r="L1806" s="131"/>
      <c r="M1806" s="131"/>
      <c r="N1806" s="131"/>
      <c r="O1806" s="131"/>
      <c r="P1806" s="131"/>
      <c r="Q1806" s="170"/>
      <c r="R1806" s="170"/>
      <c r="S1806" s="170"/>
      <c r="T1806" s="170"/>
      <c r="U1806" s="170"/>
      <c r="V1806" s="170"/>
      <c r="W1806" s="170"/>
      <c r="X1806" s="131"/>
      <c r="Y1806"/>
      <c r="AB1806"/>
      <c r="AC1806"/>
      <c r="AD1806"/>
      <c r="AE1806"/>
      <c r="AF1806"/>
      <c r="AG1806"/>
      <c r="AH1806"/>
      <c r="AI1806"/>
      <c r="AJ1806"/>
      <c r="AK1806"/>
    </row>
    <row r="1807" spans="1:37" x14ac:dyDescent="0.25">
      <c r="A1807" s="131"/>
      <c r="B1807" s="131"/>
      <c r="C1807" s="131"/>
      <c r="D1807" s="131"/>
      <c r="E1807" s="131"/>
      <c r="F1807" s="131"/>
      <c r="G1807" s="131"/>
      <c r="H1807" s="131"/>
      <c r="I1807" s="131"/>
      <c r="J1807" s="131"/>
      <c r="K1807" s="131"/>
      <c r="L1807" s="131"/>
      <c r="M1807" s="131"/>
      <c r="N1807" s="131"/>
      <c r="O1807" s="131"/>
      <c r="P1807" s="131"/>
      <c r="Q1807" s="170"/>
      <c r="R1807" s="170"/>
      <c r="S1807" s="170"/>
      <c r="T1807" s="170"/>
      <c r="U1807" s="170"/>
      <c r="V1807" s="170"/>
      <c r="W1807" s="170"/>
      <c r="X1807" s="131"/>
      <c r="Y1807"/>
      <c r="AB1807"/>
      <c r="AC1807"/>
      <c r="AD1807"/>
      <c r="AE1807"/>
      <c r="AF1807"/>
      <c r="AG1807"/>
      <c r="AH1807"/>
      <c r="AI1807"/>
      <c r="AJ1807"/>
      <c r="AK1807"/>
    </row>
    <row r="1808" spans="1:37" x14ac:dyDescent="0.25">
      <c r="A1808" s="131"/>
      <c r="B1808" s="131"/>
      <c r="C1808" s="131"/>
      <c r="D1808" s="131"/>
      <c r="E1808" s="131"/>
      <c r="F1808" s="131"/>
      <c r="G1808" s="131"/>
      <c r="H1808" s="131"/>
      <c r="I1808" s="131"/>
      <c r="J1808" s="131"/>
      <c r="K1808" s="131"/>
      <c r="L1808" s="131"/>
      <c r="M1808" s="131"/>
      <c r="N1808" s="131"/>
      <c r="O1808" s="131"/>
      <c r="P1808" s="131"/>
      <c r="Q1808" s="170"/>
      <c r="R1808" s="170"/>
      <c r="S1808" s="170"/>
      <c r="T1808" s="170"/>
      <c r="U1808" s="170"/>
      <c r="V1808" s="170"/>
      <c r="W1808" s="170"/>
      <c r="X1808" s="131"/>
      <c r="Y1808"/>
      <c r="AB1808"/>
      <c r="AC1808"/>
      <c r="AD1808"/>
      <c r="AE1808"/>
      <c r="AF1808"/>
      <c r="AG1808"/>
      <c r="AH1808"/>
      <c r="AI1808"/>
      <c r="AJ1808"/>
      <c r="AK1808"/>
    </row>
    <row r="1809" spans="1:37" x14ac:dyDescent="0.25">
      <c r="A1809" s="131"/>
      <c r="B1809" s="131"/>
      <c r="C1809" s="131"/>
      <c r="D1809" s="131"/>
      <c r="E1809" s="131"/>
      <c r="F1809" s="131"/>
      <c r="G1809" s="131"/>
      <c r="H1809" s="131"/>
      <c r="I1809" s="131"/>
      <c r="J1809" s="131"/>
      <c r="K1809" s="131"/>
      <c r="L1809" s="131"/>
      <c r="M1809" s="131"/>
      <c r="N1809" s="131"/>
      <c r="O1809" s="131"/>
      <c r="P1809" s="131"/>
      <c r="Q1809" s="170"/>
      <c r="R1809" s="170"/>
      <c r="S1809" s="170"/>
      <c r="T1809" s="170"/>
      <c r="U1809" s="170"/>
      <c r="V1809" s="170"/>
      <c r="W1809" s="170"/>
      <c r="X1809" s="131"/>
      <c r="Y1809"/>
      <c r="AB1809"/>
      <c r="AC1809"/>
      <c r="AD1809"/>
      <c r="AE1809"/>
      <c r="AF1809"/>
      <c r="AG1809"/>
      <c r="AH1809"/>
      <c r="AI1809"/>
      <c r="AJ1809"/>
      <c r="AK1809"/>
    </row>
    <row r="1810" spans="1:37" x14ac:dyDescent="0.25">
      <c r="A1810" s="131"/>
      <c r="B1810" s="131"/>
      <c r="C1810" s="131"/>
      <c r="D1810" s="131"/>
      <c r="E1810" s="131"/>
      <c r="F1810" s="131"/>
      <c r="G1810" s="131"/>
      <c r="H1810" s="131"/>
      <c r="I1810" s="131"/>
      <c r="J1810" s="131"/>
      <c r="K1810" s="131"/>
      <c r="L1810" s="131"/>
      <c r="M1810" s="131"/>
      <c r="N1810" s="131"/>
      <c r="O1810" s="131"/>
      <c r="P1810" s="131"/>
      <c r="Q1810" s="170"/>
      <c r="R1810" s="170"/>
      <c r="S1810" s="170"/>
      <c r="T1810" s="170"/>
      <c r="U1810" s="170"/>
      <c r="V1810" s="170"/>
      <c r="W1810" s="170"/>
      <c r="X1810" s="131"/>
      <c r="Y1810"/>
      <c r="AB1810"/>
      <c r="AC1810"/>
      <c r="AD1810"/>
      <c r="AE1810"/>
      <c r="AF1810"/>
      <c r="AG1810"/>
      <c r="AH1810"/>
      <c r="AI1810"/>
      <c r="AJ1810"/>
      <c r="AK1810"/>
    </row>
    <row r="1811" spans="1:37" x14ac:dyDescent="0.25">
      <c r="A1811" s="131"/>
      <c r="B1811" s="131"/>
      <c r="C1811" s="131"/>
      <c r="D1811" s="131"/>
      <c r="E1811" s="131"/>
      <c r="F1811" s="131"/>
      <c r="G1811" s="131"/>
      <c r="H1811" s="131"/>
      <c r="I1811" s="131"/>
      <c r="J1811" s="131"/>
      <c r="K1811" s="131"/>
      <c r="L1811" s="131"/>
      <c r="M1811" s="131"/>
      <c r="N1811" s="131"/>
      <c r="O1811" s="131"/>
      <c r="P1811" s="131"/>
      <c r="Q1811" s="170"/>
      <c r="R1811" s="170"/>
      <c r="S1811" s="170"/>
      <c r="T1811" s="170"/>
      <c r="U1811" s="170"/>
      <c r="V1811" s="170"/>
      <c r="W1811" s="170"/>
      <c r="X1811" s="131"/>
      <c r="Y1811"/>
      <c r="AB1811"/>
      <c r="AC1811"/>
      <c r="AD1811"/>
      <c r="AE1811"/>
      <c r="AF1811"/>
      <c r="AG1811"/>
      <c r="AH1811"/>
      <c r="AI1811"/>
      <c r="AJ1811"/>
      <c r="AK1811"/>
    </row>
    <row r="1812" spans="1:37" x14ac:dyDescent="0.25">
      <c r="A1812" s="131"/>
      <c r="B1812" s="131"/>
      <c r="C1812" s="131"/>
      <c r="D1812" s="131"/>
      <c r="E1812" s="131"/>
      <c r="F1812" s="131"/>
      <c r="G1812" s="131"/>
      <c r="H1812" s="131"/>
      <c r="I1812" s="131"/>
      <c r="J1812" s="131"/>
      <c r="K1812" s="131"/>
      <c r="L1812" s="131"/>
      <c r="M1812" s="131"/>
      <c r="N1812" s="131"/>
      <c r="O1812" s="131"/>
      <c r="P1812" s="131"/>
      <c r="Q1812" s="170"/>
      <c r="R1812" s="170"/>
      <c r="S1812" s="170"/>
      <c r="T1812" s="170"/>
      <c r="U1812" s="170"/>
      <c r="V1812" s="170"/>
      <c r="W1812" s="170"/>
      <c r="X1812" s="131"/>
      <c r="Y1812"/>
      <c r="AB1812"/>
      <c r="AC1812"/>
      <c r="AD1812"/>
      <c r="AE1812"/>
      <c r="AF1812"/>
      <c r="AG1812"/>
      <c r="AH1812"/>
      <c r="AI1812"/>
      <c r="AJ1812"/>
      <c r="AK1812"/>
    </row>
    <row r="1813" spans="1:37" x14ac:dyDescent="0.25">
      <c r="A1813" s="131"/>
      <c r="B1813" s="131"/>
      <c r="C1813" s="131"/>
      <c r="D1813" s="131"/>
      <c r="E1813" s="131"/>
      <c r="F1813" s="131"/>
      <c r="G1813" s="131"/>
      <c r="H1813" s="131"/>
      <c r="I1813" s="131"/>
      <c r="J1813" s="131"/>
      <c r="K1813" s="131"/>
      <c r="L1813" s="131"/>
      <c r="M1813" s="131"/>
      <c r="N1813" s="131"/>
      <c r="O1813" s="131"/>
      <c r="P1813" s="131"/>
      <c r="Q1813" s="170"/>
      <c r="R1813" s="170"/>
      <c r="S1813" s="170"/>
      <c r="T1813" s="170"/>
      <c r="U1813" s="170"/>
      <c r="V1813" s="170"/>
      <c r="W1813" s="170"/>
      <c r="X1813" s="131"/>
      <c r="Y1813"/>
      <c r="AB1813"/>
      <c r="AC1813"/>
      <c r="AD1813"/>
      <c r="AE1813"/>
      <c r="AF1813"/>
      <c r="AG1813"/>
      <c r="AH1813"/>
      <c r="AI1813"/>
      <c r="AJ1813"/>
      <c r="AK1813"/>
    </row>
    <row r="1814" spans="1:37" x14ac:dyDescent="0.25">
      <c r="A1814" s="131"/>
      <c r="B1814" s="131"/>
      <c r="C1814" s="131"/>
      <c r="D1814" s="131"/>
      <c r="E1814" s="131"/>
      <c r="F1814" s="131"/>
      <c r="G1814" s="131"/>
      <c r="H1814" s="131"/>
      <c r="I1814" s="131"/>
      <c r="J1814" s="131"/>
      <c r="K1814" s="131"/>
      <c r="L1814" s="131"/>
      <c r="M1814" s="131"/>
      <c r="N1814" s="131"/>
      <c r="O1814" s="131"/>
      <c r="P1814" s="131"/>
      <c r="Q1814" s="170"/>
      <c r="R1814" s="170"/>
      <c r="S1814" s="170"/>
      <c r="T1814" s="170"/>
      <c r="U1814" s="170"/>
      <c r="V1814" s="170"/>
      <c r="W1814" s="170"/>
      <c r="X1814" s="131"/>
      <c r="Y1814"/>
      <c r="AB1814"/>
      <c r="AC1814"/>
      <c r="AD1814"/>
      <c r="AE1814"/>
      <c r="AF1814"/>
      <c r="AG1814"/>
      <c r="AH1814"/>
      <c r="AI1814"/>
      <c r="AJ1814"/>
      <c r="AK1814"/>
    </row>
    <row r="1815" spans="1:37" x14ac:dyDescent="0.25">
      <c r="A1815" s="131"/>
      <c r="B1815" s="131"/>
      <c r="C1815" s="131"/>
      <c r="D1815" s="131"/>
      <c r="E1815" s="131"/>
      <c r="F1815" s="131"/>
      <c r="G1815" s="131"/>
      <c r="H1815" s="131"/>
      <c r="I1815" s="131"/>
      <c r="J1815" s="131"/>
      <c r="K1815" s="131"/>
      <c r="L1815" s="131"/>
      <c r="M1815" s="131"/>
      <c r="N1815" s="131"/>
      <c r="O1815" s="131"/>
      <c r="P1815" s="131"/>
      <c r="Q1815" s="170"/>
      <c r="R1815" s="170"/>
      <c r="S1815" s="170"/>
      <c r="T1815" s="170"/>
      <c r="U1815" s="170"/>
      <c r="V1815" s="170"/>
      <c r="W1815" s="170"/>
      <c r="X1815" s="131"/>
      <c r="Y1815"/>
      <c r="AB1815"/>
      <c r="AC1815"/>
      <c r="AD1815"/>
      <c r="AE1815"/>
      <c r="AF1815"/>
      <c r="AG1815"/>
      <c r="AH1815"/>
      <c r="AI1815"/>
      <c r="AJ1815"/>
      <c r="AK1815"/>
    </row>
    <row r="1816" spans="1:37" x14ac:dyDescent="0.25">
      <c r="A1816" s="131"/>
      <c r="B1816" s="131"/>
      <c r="C1816" s="131"/>
      <c r="D1816" s="131"/>
      <c r="E1816" s="131"/>
      <c r="F1816" s="131"/>
      <c r="G1816" s="131"/>
      <c r="H1816" s="131"/>
      <c r="I1816" s="131"/>
      <c r="J1816" s="131"/>
      <c r="K1816" s="131"/>
      <c r="L1816" s="131"/>
      <c r="M1816" s="131"/>
      <c r="N1816" s="131"/>
      <c r="O1816" s="131"/>
      <c r="P1816" s="131"/>
      <c r="Q1816" s="170"/>
      <c r="R1816" s="170"/>
      <c r="S1816" s="170"/>
      <c r="T1816" s="170"/>
      <c r="U1816" s="170"/>
      <c r="V1816" s="170"/>
      <c r="W1816" s="170"/>
      <c r="X1816" s="131"/>
      <c r="Y1816"/>
      <c r="AB1816"/>
      <c r="AC1816"/>
      <c r="AD1816"/>
      <c r="AE1816"/>
      <c r="AF1816"/>
      <c r="AG1816"/>
      <c r="AH1816"/>
      <c r="AI1816"/>
      <c r="AJ1816"/>
      <c r="AK1816"/>
    </row>
    <row r="1817" spans="1:37" x14ac:dyDescent="0.25">
      <c r="A1817" s="131"/>
      <c r="B1817" s="131"/>
      <c r="C1817" s="131"/>
      <c r="D1817" s="131"/>
      <c r="E1817" s="131"/>
      <c r="F1817" s="131"/>
      <c r="G1817" s="131"/>
      <c r="H1817" s="131"/>
      <c r="I1817" s="131"/>
      <c r="J1817" s="131"/>
      <c r="K1817" s="131"/>
      <c r="L1817" s="131"/>
      <c r="M1817" s="131"/>
      <c r="N1817" s="131"/>
      <c r="O1817" s="131"/>
      <c r="P1817" s="131"/>
      <c r="Q1817" s="170"/>
      <c r="R1817" s="170"/>
      <c r="S1817" s="170"/>
      <c r="T1817" s="170"/>
      <c r="U1817" s="170"/>
      <c r="V1817" s="170"/>
      <c r="W1817" s="170"/>
      <c r="X1817" s="131"/>
      <c r="Y1817"/>
      <c r="AB1817"/>
      <c r="AC1817"/>
      <c r="AD1817"/>
      <c r="AE1817"/>
      <c r="AF1817"/>
      <c r="AG1817"/>
      <c r="AH1817"/>
      <c r="AI1817"/>
      <c r="AJ1817"/>
      <c r="AK1817"/>
    </row>
    <row r="1818" spans="1:37" x14ac:dyDescent="0.25">
      <c r="A1818" s="131"/>
      <c r="B1818" s="131"/>
      <c r="C1818" s="131"/>
      <c r="D1818" s="131"/>
      <c r="E1818" s="131"/>
      <c r="F1818" s="131"/>
      <c r="G1818" s="131"/>
      <c r="H1818" s="131"/>
      <c r="I1818" s="131"/>
      <c r="J1818" s="131"/>
      <c r="K1818" s="131"/>
      <c r="L1818" s="131"/>
      <c r="M1818" s="131"/>
      <c r="N1818" s="131"/>
      <c r="O1818" s="131"/>
      <c r="P1818" s="131"/>
      <c r="Q1818" s="170"/>
      <c r="R1818" s="170"/>
      <c r="S1818" s="170"/>
      <c r="T1818" s="170"/>
      <c r="U1818" s="170"/>
      <c r="V1818" s="170"/>
      <c r="W1818" s="170"/>
      <c r="X1818" s="131"/>
      <c r="Y1818"/>
      <c r="AB1818"/>
      <c r="AC1818"/>
      <c r="AD1818"/>
      <c r="AE1818"/>
      <c r="AF1818"/>
      <c r="AG1818"/>
      <c r="AH1818"/>
      <c r="AI1818"/>
      <c r="AJ1818"/>
      <c r="AK1818"/>
    </row>
    <row r="1819" spans="1:37" x14ac:dyDescent="0.25">
      <c r="A1819" s="131"/>
      <c r="B1819" s="131"/>
      <c r="C1819" s="131"/>
      <c r="D1819" s="131"/>
      <c r="E1819" s="131"/>
      <c r="F1819" s="131"/>
      <c r="G1819" s="131"/>
      <c r="H1819" s="131"/>
      <c r="I1819" s="131"/>
      <c r="J1819" s="131"/>
      <c r="K1819" s="131"/>
      <c r="L1819" s="131"/>
      <c r="M1819" s="131"/>
      <c r="N1819" s="131"/>
      <c r="O1819" s="131"/>
      <c r="P1819" s="131"/>
      <c r="Q1819" s="170"/>
      <c r="R1819" s="170"/>
      <c r="S1819" s="170"/>
      <c r="T1819" s="170"/>
      <c r="U1819" s="170"/>
      <c r="V1819" s="170"/>
      <c r="W1819" s="170"/>
      <c r="X1819" s="131"/>
      <c r="Y1819"/>
      <c r="AB1819"/>
      <c r="AC1819"/>
      <c r="AD1819"/>
      <c r="AE1819"/>
      <c r="AF1819"/>
      <c r="AG1819"/>
      <c r="AH1819"/>
      <c r="AI1819"/>
      <c r="AJ1819"/>
      <c r="AK1819"/>
    </row>
    <row r="1820" spans="1:37" x14ac:dyDescent="0.25">
      <c r="A1820" s="131"/>
      <c r="B1820" s="131"/>
      <c r="C1820" s="131"/>
      <c r="D1820" s="131"/>
      <c r="E1820" s="131"/>
      <c r="F1820" s="131"/>
      <c r="G1820" s="131"/>
      <c r="H1820" s="131"/>
      <c r="I1820" s="131"/>
      <c r="J1820" s="131"/>
      <c r="K1820" s="131"/>
      <c r="L1820" s="131"/>
      <c r="M1820" s="131"/>
      <c r="N1820" s="131"/>
      <c r="O1820" s="131"/>
      <c r="P1820" s="131"/>
      <c r="Q1820" s="170"/>
      <c r="R1820" s="170"/>
      <c r="S1820" s="170"/>
      <c r="T1820" s="170"/>
      <c r="U1820" s="170"/>
      <c r="V1820" s="170"/>
      <c r="W1820" s="170"/>
      <c r="X1820" s="131"/>
      <c r="Y1820"/>
      <c r="AB1820"/>
      <c r="AC1820"/>
      <c r="AD1820"/>
      <c r="AE1820"/>
      <c r="AF1820"/>
      <c r="AG1820"/>
      <c r="AH1820"/>
      <c r="AI1820"/>
      <c r="AJ1820"/>
      <c r="AK1820"/>
    </row>
    <row r="1821" spans="1:37" x14ac:dyDescent="0.25">
      <c r="A1821" s="131"/>
      <c r="B1821" s="131"/>
      <c r="C1821" s="131"/>
      <c r="D1821" s="131"/>
      <c r="E1821" s="131"/>
      <c r="F1821" s="131"/>
      <c r="G1821" s="131"/>
      <c r="H1821" s="131"/>
      <c r="I1821" s="131"/>
      <c r="J1821" s="131"/>
      <c r="K1821" s="131"/>
      <c r="L1821" s="131"/>
      <c r="M1821" s="131"/>
      <c r="N1821" s="131"/>
      <c r="O1821" s="131"/>
      <c r="P1821" s="131"/>
      <c r="Q1821" s="170"/>
      <c r="R1821" s="170"/>
      <c r="S1821" s="170"/>
      <c r="T1821" s="170"/>
      <c r="U1821" s="170"/>
      <c r="V1821" s="170"/>
      <c r="W1821" s="170"/>
      <c r="X1821" s="131"/>
      <c r="Y1821"/>
      <c r="AB1821"/>
      <c r="AC1821"/>
      <c r="AD1821"/>
      <c r="AE1821"/>
      <c r="AF1821"/>
      <c r="AG1821"/>
      <c r="AH1821"/>
      <c r="AI1821"/>
      <c r="AJ1821"/>
      <c r="AK1821"/>
    </row>
    <row r="1822" spans="1:37" x14ac:dyDescent="0.25">
      <c r="A1822" s="131"/>
      <c r="B1822" s="131"/>
      <c r="C1822" s="131"/>
      <c r="D1822" s="131"/>
      <c r="E1822" s="131"/>
      <c r="F1822" s="131"/>
      <c r="G1822" s="131"/>
      <c r="H1822" s="131"/>
      <c r="I1822" s="131"/>
      <c r="J1822" s="131"/>
      <c r="K1822" s="131"/>
      <c r="L1822" s="131"/>
      <c r="M1822" s="131"/>
      <c r="N1822" s="131"/>
      <c r="O1822" s="131"/>
      <c r="P1822" s="131"/>
      <c r="Q1822" s="170"/>
      <c r="R1822" s="170"/>
      <c r="S1822" s="170"/>
      <c r="T1822" s="170"/>
      <c r="U1822" s="170"/>
      <c r="V1822" s="170"/>
      <c r="W1822" s="170"/>
      <c r="X1822" s="131"/>
      <c r="Y1822"/>
      <c r="AB1822"/>
      <c r="AC1822"/>
      <c r="AD1822"/>
      <c r="AE1822"/>
      <c r="AF1822"/>
      <c r="AG1822"/>
      <c r="AH1822"/>
      <c r="AI1822"/>
      <c r="AJ1822"/>
      <c r="AK1822"/>
    </row>
    <row r="1823" spans="1:37" x14ac:dyDescent="0.25">
      <c r="A1823" s="131"/>
      <c r="B1823" s="131"/>
      <c r="C1823" s="131"/>
      <c r="D1823" s="131"/>
      <c r="E1823" s="131"/>
      <c r="F1823" s="131"/>
      <c r="G1823" s="131"/>
      <c r="H1823" s="131"/>
      <c r="I1823" s="131"/>
      <c r="J1823" s="131"/>
      <c r="K1823" s="131"/>
      <c r="L1823" s="131"/>
      <c r="M1823" s="131"/>
      <c r="N1823" s="131"/>
      <c r="O1823" s="131"/>
      <c r="P1823" s="131"/>
      <c r="Q1823" s="170"/>
      <c r="R1823" s="170"/>
      <c r="S1823" s="170"/>
      <c r="T1823" s="170"/>
      <c r="U1823" s="170"/>
      <c r="V1823" s="170"/>
      <c r="W1823" s="170"/>
      <c r="X1823" s="131"/>
      <c r="Y1823"/>
      <c r="AB1823"/>
      <c r="AC1823"/>
      <c r="AD1823"/>
      <c r="AE1823"/>
      <c r="AF1823"/>
      <c r="AG1823"/>
      <c r="AH1823"/>
      <c r="AI1823"/>
      <c r="AJ1823"/>
      <c r="AK1823"/>
    </row>
    <row r="1824" spans="1:37" x14ac:dyDescent="0.25">
      <c r="A1824" s="131"/>
      <c r="B1824" s="131"/>
      <c r="C1824" s="131"/>
      <c r="D1824" s="131"/>
      <c r="E1824" s="131"/>
      <c r="F1824" s="131"/>
      <c r="G1824" s="131"/>
      <c r="H1824" s="131"/>
      <c r="I1824" s="131"/>
      <c r="J1824" s="131"/>
      <c r="K1824" s="131"/>
      <c r="L1824" s="131"/>
      <c r="M1824" s="131"/>
      <c r="N1824" s="131"/>
      <c r="O1824" s="131"/>
      <c r="P1824" s="131"/>
      <c r="Q1824" s="170"/>
      <c r="R1824" s="170"/>
      <c r="S1824" s="170"/>
      <c r="T1824" s="170"/>
      <c r="U1824" s="170"/>
      <c r="V1824" s="170"/>
      <c r="W1824" s="170"/>
      <c r="X1824" s="131"/>
      <c r="Y1824"/>
      <c r="AB1824"/>
      <c r="AC1824"/>
      <c r="AD1824"/>
      <c r="AE1824"/>
      <c r="AF1824"/>
      <c r="AG1824"/>
      <c r="AH1824"/>
      <c r="AI1824"/>
      <c r="AJ1824"/>
      <c r="AK1824"/>
    </row>
    <row r="1825" spans="1:37" x14ac:dyDescent="0.25">
      <c r="A1825" s="131"/>
      <c r="B1825" s="131"/>
      <c r="C1825" s="131"/>
      <c r="D1825" s="131"/>
      <c r="E1825" s="131"/>
      <c r="F1825" s="131"/>
      <c r="G1825" s="131"/>
      <c r="H1825" s="131"/>
      <c r="I1825" s="131"/>
      <c r="J1825" s="131"/>
      <c r="K1825" s="131"/>
      <c r="L1825" s="131"/>
      <c r="M1825" s="131"/>
      <c r="N1825" s="131"/>
      <c r="O1825" s="131"/>
      <c r="P1825" s="131"/>
      <c r="Q1825" s="170"/>
      <c r="R1825" s="170"/>
      <c r="S1825" s="170"/>
      <c r="T1825" s="170"/>
      <c r="U1825" s="170"/>
      <c r="V1825" s="170"/>
      <c r="W1825" s="170"/>
      <c r="X1825" s="131"/>
      <c r="Y1825"/>
      <c r="AB1825"/>
      <c r="AC1825"/>
      <c r="AD1825"/>
      <c r="AE1825"/>
      <c r="AF1825"/>
      <c r="AG1825"/>
      <c r="AH1825"/>
      <c r="AI1825"/>
      <c r="AJ1825"/>
      <c r="AK1825"/>
    </row>
    <row r="1826" spans="1:37" x14ac:dyDescent="0.25">
      <c r="A1826" s="131"/>
      <c r="B1826" s="131"/>
      <c r="C1826" s="131"/>
      <c r="D1826" s="131"/>
      <c r="E1826" s="131"/>
      <c r="F1826" s="131"/>
      <c r="G1826" s="131"/>
      <c r="H1826" s="131"/>
      <c r="I1826" s="131"/>
      <c r="J1826" s="131"/>
      <c r="K1826" s="131"/>
      <c r="L1826" s="131"/>
      <c r="M1826" s="131"/>
      <c r="N1826" s="131"/>
      <c r="O1826" s="131"/>
      <c r="P1826" s="131"/>
      <c r="Q1826" s="170"/>
      <c r="R1826" s="170"/>
      <c r="S1826" s="170"/>
      <c r="T1826" s="170"/>
      <c r="U1826" s="170"/>
      <c r="V1826" s="170"/>
      <c r="W1826" s="170"/>
      <c r="X1826" s="131"/>
      <c r="Y1826"/>
      <c r="AB1826"/>
      <c r="AC1826"/>
      <c r="AD1826"/>
      <c r="AE1826"/>
      <c r="AF1826"/>
      <c r="AG1826"/>
      <c r="AH1826"/>
      <c r="AI1826"/>
      <c r="AJ1826"/>
      <c r="AK1826"/>
    </row>
    <row r="1827" spans="1:37" x14ac:dyDescent="0.25">
      <c r="A1827" s="131"/>
      <c r="B1827" s="131"/>
      <c r="C1827" s="131"/>
      <c r="D1827" s="131"/>
      <c r="E1827" s="131"/>
      <c r="F1827" s="131"/>
      <c r="G1827" s="131"/>
      <c r="H1827" s="131"/>
      <c r="I1827" s="131"/>
      <c r="J1827" s="131"/>
      <c r="K1827" s="131"/>
      <c r="L1827" s="131"/>
      <c r="M1827" s="131"/>
      <c r="N1827" s="131"/>
      <c r="O1827" s="131"/>
      <c r="P1827" s="131"/>
      <c r="Q1827" s="170"/>
      <c r="R1827" s="170"/>
      <c r="S1827" s="170"/>
      <c r="T1827" s="170"/>
      <c r="U1827" s="170"/>
      <c r="V1827" s="170"/>
      <c r="W1827" s="170"/>
      <c r="X1827" s="131"/>
      <c r="Y1827"/>
      <c r="AB1827"/>
      <c r="AC1827"/>
      <c r="AD1827"/>
      <c r="AE1827"/>
      <c r="AF1827"/>
      <c r="AG1827"/>
      <c r="AH1827"/>
      <c r="AI1827"/>
      <c r="AJ1827"/>
      <c r="AK1827"/>
    </row>
    <row r="1828" spans="1:37" x14ac:dyDescent="0.25">
      <c r="A1828" s="131"/>
      <c r="B1828" s="131"/>
      <c r="C1828" s="131"/>
      <c r="D1828" s="131"/>
      <c r="E1828" s="131"/>
      <c r="F1828" s="131"/>
      <c r="G1828" s="131"/>
      <c r="H1828" s="131"/>
      <c r="I1828" s="131"/>
      <c r="J1828" s="131"/>
      <c r="K1828" s="131"/>
      <c r="L1828" s="131"/>
      <c r="M1828" s="131"/>
      <c r="N1828" s="131"/>
      <c r="O1828" s="131"/>
      <c r="P1828" s="131"/>
      <c r="Q1828" s="170"/>
      <c r="R1828" s="170"/>
      <c r="S1828" s="170"/>
      <c r="T1828" s="170"/>
      <c r="U1828" s="170"/>
      <c r="V1828" s="170"/>
      <c r="W1828" s="170"/>
      <c r="X1828" s="131"/>
      <c r="Y1828"/>
      <c r="AB1828"/>
      <c r="AC1828"/>
      <c r="AD1828"/>
      <c r="AE1828"/>
      <c r="AF1828"/>
      <c r="AG1828"/>
      <c r="AH1828"/>
      <c r="AI1828"/>
      <c r="AJ1828"/>
      <c r="AK1828"/>
    </row>
    <row r="1829" spans="1:37" x14ac:dyDescent="0.25">
      <c r="A1829" s="131"/>
      <c r="B1829" s="131"/>
      <c r="C1829" s="131"/>
      <c r="D1829" s="131"/>
      <c r="E1829" s="131"/>
      <c r="F1829" s="131"/>
      <c r="G1829" s="131"/>
      <c r="H1829" s="131"/>
      <c r="I1829" s="131"/>
      <c r="J1829" s="131"/>
      <c r="K1829" s="131"/>
      <c r="L1829" s="131"/>
      <c r="M1829" s="131"/>
      <c r="N1829" s="131"/>
      <c r="O1829" s="131"/>
      <c r="P1829" s="131"/>
      <c r="Q1829" s="170"/>
      <c r="R1829" s="170"/>
      <c r="S1829" s="170"/>
      <c r="T1829" s="170"/>
      <c r="U1829" s="170"/>
      <c r="V1829" s="170"/>
      <c r="W1829" s="170"/>
      <c r="X1829" s="131"/>
      <c r="Y1829"/>
      <c r="AB1829"/>
      <c r="AC1829"/>
      <c r="AD1829"/>
      <c r="AE1829"/>
      <c r="AF1829"/>
      <c r="AG1829"/>
      <c r="AH1829"/>
      <c r="AI1829"/>
      <c r="AJ1829"/>
      <c r="AK1829"/>
    </row>
    <row r="1830" spans="1:37" x14ac:dyDescent="0.25">
      <c r="A1830" s="131"/>
      <c r="B1830" s="131"/>
      <c r="C1830" s="131"/>
      <c r="D1830" s="131"/>
      <c r="E1830" s="131"/>
      <c r="F1830" s="131"/>
      <c r="G1830" s="131"/>
      <c r="H1830" s="131"/>
      <c r="I1830" s="131"/>
      <c r="J1830" s="131"/>
      <c r="K1830" s="131"/>
      <c r="L1830" s="131"/>
      <c r="M1830" s="131"/>
      <c r="N1830" s="131"/>
      <c r="O1830" s="131"/>
      <c r="P1830" s="131"/>
      <c r="Q1830" s="170"/>
      <c r="R1830" s="170"/>
      <c r="S1830" s="170"/>
      <c r="T1830" s="170"/>
      <c r="U1830" s="170"/>
      <c r="V1830" s="170"/>
      <c r="W1830" s="170"/>
      <c r="X1830" s="131"/>
      <c r="Y1830"/>
      <c r="AB1830"/>
      <c r="AC1830"/>
      <c r="AD1830"/>
      <c r="AE1830"/>
      <c r="AF1830"/>
      <c r="AG1830"/>
      <c r="AH1830"/>
      <c r="AI1830"/>
      <c r="AJ1830"/>
      <c r="AK1830"/>
    </row>
    <row r="1831" spans="1:37" x14ac:dyDescent="0.25">
      <c r="A1831" s="131"/>
      <c r="B1831" s="131"/>
      <c r="C1831" s="131"/>
      <c r="D1831" s="131"/>
      <c r="E1831" s="131"/>
      <c r="F1831" s="131"/>
      <c r="G1831" s="131"/>
      <c r="H1831" s="131"/>
      <c r="I1831" s="131"/>
      <c r="J1831" s="131"/>
      <c r="K1831" s="131"/>
      <c r="L1831" s="131"/>
      <c r="M1831" s="131"/>
      <c r="N1831" s="131"/>
      <c r="O1831" s="131"/>
      <c r="P1831" s="131"/>
      <c r="Q1831" s="170"/>
      <c r="R1831" s="170"/>
      <c r="S1831" s="170"/>
      <c r="T1831" s="170"/>
      <c r="U1831" s="170"/>
      <c r="V1831" s="170"/>
      <c r="W1831" s="170"/>
      <c r="X1831" s="131"/>
      <c r="Y1831"/>
      <c r="AB1831"/>
      <c r="AC1831"/>
      <c r="AD1831"/>
      <c r="AE1831"/>
      <c r="AF1831"/>
      <c r="AG1831"/>
      <c r="AH1831"/>
      <c r="AI1831"/>
      <c r="AJ1831"/>
      <c r="AK1831"/>
    </row>
    <row r="1832" spans="1:37" x14ac:dyDescent="0.25">
      <c r="A1832" s="131"/>
      <c r="B1832" s="131"/>
      <c r="C1832" s="131"/>
      <c r="D1832" s="131"/>
      <c r="E1832" s="131"/>
      <c r="F1832" s="131"/>
      <c r="G1832" s="131"/>
      <c r="H1832" s="131"/>
      <c r="I1832" s="131"/>
      <c r="J1832" s="131"/>
      <c r="K1832" s="131"/>
      <c r="L1832" s="131"/>
      <c r="M1832" s="131"/>
      <c r="N1832" s="131"/>
      <c r="O1832" s="131"/>
      <c r="P1832" s="131"/>
      <c r="Q1832" s="170"/>
      <c r="R1832" s="170"/>
      <c r="S1832" s="170"/>
      <c r="T1832" s="170"/>
      <c r="U1832" s="170"/>
      <c r="V1832" s="170"/>
      <c r="W1832" s="170"/>
      <c r="X1832" s="131"/>
      <c r="Y1832"/>
      <c r="AB1832"/>
      <c r="AC1832"/>
      <c r="AD1832"/>
      <c r="AE1832"/>
      <c r="AF1832"/>
      <c r="AG1832"/>
      <c r="AH1832"/>
      <c r="AI1832"/>
      <c r="AJ1832"/>
      <c r="AK1832"/>
    </row>
    <row r="1833" spans="1:37" x14ac:dyDescent="0.25">
      <c r="A1833" s="131"/>
      <c r="B1833" s="131"/>
      <c r="C1833" s="131"/>
      <c r="D1833" s="131"/>
      <c r="E1833" s="131"/>
      <c r="F1833" s="131"/>
      <c r="G1833" s="131"/>
      <c r="H1833" s="131"/>
      <c r="I1833" s="131"/>
      <c r="J1833" s="131"/>
      <c r="K1833" s="131"/>
      <c r="L1833" s="131"/>
      <c r="M1833" s="131"/>
      <c r="N1833" s="131"/>
      <c r="O1833" s="131"/>
      <c r="P1833" s="131"/>
      <c r="Q1833" s="170"/>
      <c r="R1833" s="170"/>
      <c r="S1833" s="170"/>
      <c r="T1833" s="170"/>
      <c r="U1833" s="170"/>
      <c r="V1833" s="170"/>
      <c r="W1833" s="170"/>
      <c r="X1833" s="131"/>
      <c r="Y1833"/>
      <c r="AB1833"/>
      <c r="AC1833"/>
      <c r="AD1833"/>
      <c r="AE1833"/>
      <c r="AF1833"/>
      <c r="AG1833"/>
      <c r="AH1833"/>
      <c r="AI1833"/>
      <c r="AJ1833"/>
      <c r="AK1833"/>
    </row>
    <row r="1834" spans="1:37" x14ac:dyDescent="0.25">
      <c r="A1834" s="131"/>
      <c r="B1834" s="131"/>
      <c r="C1834" s="131"/>
      <c r="D1834" s="131"/>
      <c r="E1834" s="131"/>
      <c r="F1834" s="131"/>
      <c r="G1834" s="131"/>
      <c r="H1834" s="131"/>
      <c r="I1834" s="131"/>
      <c r="J1834" s="131"/>
      <c r="K1834" s="131"/>
      <c r="L1834" s="131"/>
      <c r="M1834" s="131"/>
      <c r="N1834" s="131"/>
      <c r="O1834" s="131"/>
      <c r="P1834" s="131"/>
      <c r="Q1834" s="170"/>
      <c r="R1834" s="170"/>
      <c r="S1834" s="170"/>
      <c r="T1834" s="170"/>
      <c r="U1834" s="170"/>
      <c r="V1834" s="170"/>
      <c r="W1834" s="170"/>
      <c r="X1834" s="131"/>
      <c r="Y1834"/>
      <c r="AB1834"/>
      <c r="AC1834"/>
      <c r="AD1834"/>
      <c r="AE1834"/>
      <c r="AF1834"/>
      <c r="AG1834"/>
      <c r="AH1834"/>
      <c r="AI1834"/>
      <c r="AJ1834"/>
      <c r="AK1834"/>
    </row>
    <row r="1835" spans="1:37" x14ac:dyDescent="0.25">
      <c r="A1835" s="131"/>
      <c r="B1835" s="131"/>
      <c r="C1835" s="131"/>
      <c r="D1835" s="131"/>
      <c r="E1835" s="131"/>
      <c r="F1835" s="131"/>
      <c r="G1835" s="131"/>
      <c r="H1835" s="131"/>
      <c r="I1835" s="131"/>
      <c r="J1835" s="131"/>
      <c r="K1835" s="131"/>
      <c r="L1835" s="131"/>
      <c r="M1835" s="131"/>
      <c r="N1835" s="131"/>
      <c r="O1835" s="131"/>
      <c r="P1835" s="131"/>
      <c r="Q1835" s="170"/>
      <c r="R1835" s="170"/>
      <c r="S1835" s="170"/>
      <c r="T1835" s="170"/>
      <c r="U1835" s="170"/>
      <c r="V1835" s="170"/>
      <c r="W1835" s="170"/>
      <c r="X1835" s="131"/>
      <c r="Y1835"/>
      <c r="AB1835"/>
      <c r="AC1835"/>
      <c r="AD1835"/>
      <c r="AE1835"/>
      <c r="AF1835"/>
      <c r="AG1835"/>
      <c r="AH1835"/>
      <c r="AI1835"/>
      <c r="AJ1835"/>
      <c r="AK1835"/>
    </row>
    <row r="1836" spans="1:37" x14ac:dyDescent="0.25">
      <c r="A1836" s="131"/>
      <c r="B1836" s="131"/>
      <c r="C1836" s="131"/>
      <c r="D1836" s="131"/>
      <c r="E1836" s="131"/>
      <c r="F1836" s="131"/>
      <c r="G1836" s="131"/>
      <c r="H1836" s="131"/>
      <c r="I1836" s="131"/>
      <c r="J1836" s="131"/>
      <c r="K1836" s="131"/>
      <c r="L1836" s="131"/>
      <c r="M1836" s="131"/>
      <c r="N1836" s="131"/>
      <c r="O1836" s="131"/>
      <c r="P1836" s="131"/>
      <c r="Q1836" s="170"/>
      <c r="R1836" s="170"/>
      <c r="S1836" s="170"/>
      <c r="T1836" s="170"/>
      <c r="U1836" s="170"/>
      <c r="V1836" s="170"/>
      <c r="W1836" s="170"/>
      <c r="X1836" s="131"/>
      <c r="Y1836"/>
      <c r="AB1836"/>
      <c r="AC1836"/>
      <c r="AD1836"/>
      <c r="AE1836"/>
      <c r="AF1836"/>
      <c r="AG1836"/>
      <c r="AH1836"/>
      <c r="AI1836"/>
      <c r="AJ1836"/>
      <c r="AK1836"/>
    </row>
    <row r="1837" spans="1:37" x14ac:dyDescent="0.25">
      <c r="A1837" s="131"/>
      <c r="B1837" s="131"/>
      <c r="C1837" s="131"/>
      <c r="D1837" s="131"/>
      <c r="E1837" s="131"/>
      <c r="F1837" s="131"/>
      <c r="G1837" s="131"/>
      <c r="H1837" s="131"/>
      <c r="I1837" s="131"/>
      <c r="J1837" s="131"/>
      <c r="K1837" s="131"/>
      <c r="L1837" s="131"/>
      <c r="M1837" s="131"/>
      <c r="N1837" s="131"/>
      <c r="O1837" s="131"/>
      <c r="P1837" s="131"/>
      <c r="Q1837" s="170"/>
      <c r="R1837" s="170"/>
      <c r="S1837" s="170"/>
      <c r="T1837" s="170"/>
      <c r="U1837" s="170"/>
      <c r="V1837" s="170"/>
      <c r="W1837" s="170"/>
      <c r="X1837" s="131"/>
      <c r="Y1837"/>
      <c r="AB1837"/>
      <c r="AC1837"/>
      <c r="AD1837"/>
      <c r="AE1837"/>
      <c r="AF1837"/>
      <c r="AG1837"/>
      <c r="AH1837"/>
      <c r="AI1837"/>
      <c r="AJ1837"/>
      <c r="AK1837"/>
    </row>
    <row r="1838" spans="1:37" x14ac:dyDescent="0.25">
      <c r="A1838" s="131"/>
      <c r="B1838" s="131"/>
      <c r="C1838" s="131"/>
      <c r="D1838" s="131"/>
      <c r="E1838" s="131"/>
      <c r="F1838" s="131"/>
      <c r="G1838" s="131"/>
      <c r="H1838" s="131"/>
      <c r="I1838" s="131"/>
      <c r="J1838" s="131"/>
      <c r="K1838" s="131"/>
      <c r="L1838" s="131"/>
      <c r="M1838" s="131"/>
      <c r="N1838" s="131"/>
      <c r="O1838" s="131"/>
      <c r="P1838" s="131"/>
      <c r="Q1838" s="170"/>
      <c r="R1838" s="170"/>
      <c r="S1838" s="170"/>
      <c r="T1838" s="170"/>
      <c r="U1838" s="170"/>
      <c r="V1838" s="170"/>
      <c r="W1838" s="170"/>
      <c r="X1838" s="131"/>
      <c r="Y1838"/>
      <c r="AB1838"/>
      <c r="AC1838"/>
      <c r="AD1838"/>
      <c r="AE1838"/>
      <c r="AF1838"/>
      <c r="AG1838"/>
      <c r="AH1838"/>
      <c r="AI1838"/>
      <c r="AJ1838"/>
      <c r="AK1838"/>
    </row>
    <row r="1839" spans="1:37" x14ac:dyDescent="0.25">
      <c r="A1839" s="131"/>
      <c r="B1839" s="131"/>
      <c r="C1839" s="131"/>
      <c r="D1839" s="131"/>
      <c r="E1839" s="131"/>
      <c r="F1839" s="131"/>
      <c r="G1839" s="131"/>
      <c r="H1839" s="131"/>
      <c r="I1839" s="131"/>
      <c r="J1839" s="131"/>
      <c r="K1839" s="131"/>
      <c r="L1839" s="131"/>
      <c r="M1839" s="131"/>
      <c r="N1839" s="131"/>
      <c r="O1839" s="131"/>
      <c r="P1839" s="131"/>
      <c r="Q1839" s="170"/>
      <c r="R1839" s="170"/>
      <c r="S1839" s="170"/>
      <c r="T1839" s="170"/>
      <c r="U1839" s="170"/>
      <c r="V1839" s="170"/>
      <c r="W1839" s="170"/>
      <c r="X1839" s="131"/>
      <c r="Y1839"/>
      <c r="AB1839"/>
      <c r="AC1839"/>
      <c r="AD1839"/>
      <c r="AE1839"/>
      <c r="AF1839"/>
      <c r="AG1839"/>
      <c r="AH1839"/>
      <c r="AI1839"/>
      <c r="AJ1839"/>
      <c r="AK1839"/>
    </row>
    <row r="1840" spans="1:37" x14ac:dyDescent="0.25">
      <c r="A1840" s="131"/>
      <c r="B1840" s="131"/>
      <c r="C1840" s="131"/>
      <c r="D1840" s="131"/>
      <c r="E1840" s="131"/>
      <c r="F1840" s="131"/>
      <c r="G1840" s="131"/>
      <c r="H1840" s="131"/>
      <c r="I1840" s="131"/>
      <c r="J1840" s="131"/>
      <c r="K1840" s="131"/>
      <c r="L1840" s="131"/>
      <c r="M1840" s="131"/>
      <c r="N1840" s="131"/>
      <c r="O1840" s="131"/>
      <c r="P1840" s="131"/>
      <c r="Q1840" s="170"/>
      <c r="R1840" s="170"/>
      <c r="S1840" s="170"/>
      <c r="T1840" s="170"/>
      <c r="U1840" s="170"/>
      <c r="V1840" s="170"/>
      <c r="W1840" s="170"/>
      <c r="X1840" s="131"/>
      <c r="Y1840"/>
      <c r="AB1840"/>
      <c r="AC1840"/>
      <c r="AD1840"/>
      <c r="AE1840"/>
      <c r="AF1840"/>
      <c r="AG1840"/>
      <c r="AH1840"/>
      <c r="AI1840"/>
      <c r="AJ1840"/>
      <c r="AK1840"/>
    </row>
    <row r="1841" spans="1:37" x14ac:dyDescent="0.25">
      <c r="A1841" s="131"/>
      <c r="B1841" s="131"/>
      <c r="C1841" s="131"/>
      <c r="D1841" s="131"/>
      <c r="E1841" s="131"/>
      <c r="F1841" s="131"/>
      <c r="G1841" s="131"/>
      <c r="H1841" s="131"/>
      <c r="I1841" s="131"/>
      <c r="J1841" s="131"/>
      <c r="K1841" s="131"/>
      <c r="L1841" s="131"/>
      <c r="M1841" s="131"/>
      <c r="N1841" s="131"/>
      <c r="O1841" s="131"/>
      <c r="P1841" s="131"/>
      <c r="Q1841" s="170"/>
      <c r="R1841" s="170"/>
      <c r="S1841" s="170"/>
      <c r="T1841" s="170"/>
      <c r="U1841" s="170"/>
      <c r="V1841" s="170"/>
      <c r="W1841" s="170"/>
      <c r="X1841" s="131"/>
      <c r="Y1841"/>
      <c r="AB1841"/>
      <c r="AC1841"/>
      <c r="AD1841"/>
      <c r="AE1841"/>
      <c r="AF1841"/>
      <c r="AG1841"/>
      <c r="AH1841"/>
      <c r="AI1841"/>
      <c r="AJ1841"/>
      <c r="AK1841"/>
    </row>
    <row r="1842" spans="1:37" x14ac:dyDescent="0.25">
      <c r="A1842" s="131"/>
      <c r="B1842" s="131"/>
      <c r="C1842" s="131"/>
      <c r="D1842" s="131"/>
      <c r="E1842" s="131"/>
      <c r="F1842" s="131"/>
      <c r="G1842" s="131"/>
      <c r="H1842" s="131"/>
      <c r="I1842" s="131"/>
      <c r="J1842" s="131"/>
      <c r="K1842" s="131"/>
      <c r="L1842" s="131"/>
      <c r="M1842" s="131"/>
      <c r="N1842" s="131"/>
      <c r="O1842" s="131"/>
      <c r="P1842" s="131"/>
      <c r="Q1842" s="170"/>
      <c r="R1842" s="170"/>
      <c r="S1842" s="170"/>
      <c r="T1842" s="170"/>
      <c r="U1842" s="170"/>
      <c r="V1842" s="170"/>
      <c r="W1842" s="170"/>
      <c r="X1842" s="131"/>
      <c r="Y1842"/>
      <c r="AB1842"/>
      <c r="AC1842"/>
      <c r="AD1842"/>
      <c r="AE1842"/>
      <c r="AF1842"/>
      <c r="AG1842"/>
      <c r="AH1842"/>
      <c r="AI1842"/>
      <c r="AJ1842"/>
      <c r="AK1842"/>
    </row>
    <row r="1843" spans="1:37" x14ac:dyDescent="0.25">
      <c r="A1843" s="131"/>
      <c r="B1843" s="131"/>
      <c r="C1843" s="131"/>
      <c r="D1843" s="131"/>
      <c r="E1843" s="131"/>
      <c r="F1843" s="131"/>
      <c r="G1843" s="131"/>
      <c r="H1843" s="131"/>
      <c r="I1843" s="131"/>
      <c r="J1843" s="131"/>
      <c r="K1843" s="131"/>
      <c r="L1843" s="131"/>
      <c r="M1843" s="131"/>
      <c r="N1843" s="131"/>
      <c r="O1843" s="131"/>
      <c r="P1843" s="131"/>
      <c r="Q1843" s="170"/>
      <c r="R1843" s="170"/>
      <c r="S1843" s="170"/>
      <c r="T1843" s="170"/>
      <c r="U1843" s="170"/>
      <c r="V1843" s="170"/>
      <c r="W1843" s="170"/>
      <c r="X1843" s="131"/>
      <c r="Y1843"/>
      <c r="AB1843"/>
      <c r="AC1843"/>
      <c r="AD1843"/>
      <c r="AE1843"/>
      <c r="AF1843"/>
      <c r="AG1843"/>
      <c r="AH1843"/>
      <c r="AI1843"/>
      <c r="AJ1843"/>
      <c r="AK1843"/>
    </row>
    <row r="1844" spans="1:37" x14ac:dyDescent="0.25">
      <c r="A1844" s="131"/>
      <c r="B1844" s="131"/>
      <c r="C1844" s="131"/>
      <c r="D1844" s="131"/>
      <c r="E1844" s="131"/>
      <c r="F1844" s="131"/>
      <c r="G1844" s="131"/>
      <c r="H1844" s="131"/>
      <c r="I1844" s="131"/>
      <c r="J1844" s="131"/>
      <c r="K1844" s="131"/>
      <c r="L1844" s="131"/>
      <c r="M1844" s="131"/>
      <c r="N1844" s="131"/>
      <c r="O1844" s="131"/>
      <c r="P1844" s="131"/>
      <c r="Q1844" s="170"/>
      <c r="R1844" s="170"/>
      <c r="S1844" s="170"/>
      <c r="T1844" s="170"/>
      <c r="U1844" s="170"/>
      <c r="V1844" s="170"/>
      <c r="W1844" s="170"/>
      <c r="X1844" s="131"/>
      <c r="Y1844"/>
      <c r="AB1844"/>
      <c r="AC1844"/>
      <c r="AD1844"/>
      <c r="AE1844"/>
      <c r="AF1844"/>
      <c r="AG1844"/>
      <c r="AH1844"/>
      <c r="AI1844"/>
      <c r="AJ1844"/>
      <c r="AK1844"/>
    </row>
    <row r="1845" spans="1:37" x14ac:dyDescent="0.25">
      <c r="A1845" s="131"/>
      <c r="B1845" s="131"/>
      <c r="C1845" s="131"/>
      <c r="D1845" s="131"/>
      <c r="E1845" s="131"/>
      <c r="F1845" s="131"/>
      <c r="G1845" s="131"/>
      <c r="H1845" s="131"/>
      <c r="I1845" s="131"/>
      <c r="J1845" s="131"/>
      <c r="K1845" s="131"/>
      <c r="L1845" s="131"/>
      <c r="M1845" s="131"/>
      <c r="N1845" s="131"/>
      <c r="O1845" s="131"/>
      <c r="P1845" s="131"/>
      <c r="Q1845" s="170"/>
      <c r="R1845" s="170"/>
      <c r="S1845" s="170"/>
      <c r="T1845" s="170"/>
      <c r="U1845" s="170"/>
      <c r="V1845" s="170"/>
      <c r="W1845" s="170"/>
      <c r="X1845" s="131"/>
      <c r="Y1845"/>
      <c r="AB1845"/>
      <c r="AC1845"/>
      <c r="AD1845"/>
      <c r="AE1845"/>
      <c r="AF1845"/>
      <c r="AG1845"/>
      <c r="AH1845"/>
      <c r="AI1845"/>
      <c r="AJ1845"/>
      <c r="AK1845"/>
    </row>
    <row r="1846" spans="1:37" x14ac:dyDescent="0.25">
      <c r="A1846" s="131"/>
      <c r="B1846" s="131"/>
      <c r="C1846" s="131"/>
      <c r="D1846" s="131"/>
      <c r="E1846" s="131"/>
      <c r="F1846" s="131"/>
      <c r="G1846" s="131"/>
      <c r="H1846" s="131"/>
      <c r="I1846" s="131"/>
      <c r="J1846" s="131"/>
      <c r="K1846" s="131"/>
      <c r="L1846" s="131"/>
      <c r="M1846" s="131"/>
      <c r="N1846" s="131"/>
      <c r="O1846" s="131"/>
      <c r="P1846" s="131"/>
      <c r="Q1846" s="170"/>
      <c r="R1846" s="170"/>
      <c r="S1846" s="170"/>
      <c r="T1846" s="170"/>
      <c r="U1846" s="170"/>
      <c r="V1846" s="170"/>
      <c r="W1846" s="170"/>
      <c r="X1846" s="131"/>
      <c r="Y1846"/>
      <c r="AB1846"/>
      <c r="AC1846"/>
      <c r="AD1846"/>
      <c r="AE1846"/>
      <c r="AF1846"/>
      <c r="AG1846"/>
      <c r="AH1846"/>
      <c r="AI1846"/>
      <c r="AJ1846"/>
      <c r="AK1846"/>
    </row>
    <row r="1847" spans="1:37" x14ac:dyDescent="0.25">
      <c r="A1847" s="131"/>
      <c r="B1847" s="131"/>
      <c r="C1847" s="131"/>
      <c r="D1847" s="131"/>
      <c r="E1847" s="131"/>
      <c r="F1847" s="131"/>
      <c r="G1847" s="131"/>
      <c r="H1847" s="131"/>
      <c r="I1847" s="131"/>
      <c r="J1847" s="131"/>
      <c r="K1847" s="131"/>
      <c r="L1847" s="131"/>
      <c r="M1847" s="131"/>
      <c r="N1847" s="131"/>
      <c r="O1847" s="131"/>
      <c r="P1847" s="131"/>
      <c r="Q1847" s="170"/>
      <c r="R1847" s="170"/>
      <c r="S1847" s="170"/>
      <c r="T1847" s="170"/>
      <c r="U1847" s="170"/>
      <c r="V1847" s="170"/>
      <c r="W1847" s="170"/>
      <c r="X1847" s="131"/>
      <c r="Y1847"/>
      <c r="AB1847"/>
      <c r="AC1847"/>
      <c r="AD1847"/>
      <c r="AE1847"/>
      <c r="AF1847"/>
      <c r="AG1847"/>
      <c r="AH1847"/>
      <c r="AI1847"/>
      <c r="AJ1847"/>
      <c r="AK1847"/>
    </row>
    <row r="1848" spans="1:37" x14ac:dyDescent="0.25">
      <c r="A1848" s="131"/>
      <c r="B1848" s="131"/>
      <c r="C1848" s="131"/>
      <c r="D1848" s="131"/>
      <c r="E1848" s="131"/>
      <c r="F1848" s="131"/>
      <c r="G1848" s="131"/>
      <c r="H1848" s="131"/>
      <c r="I1848" s="131"/>
      <c r="J1848" s="131"/>
      <c r="K1848" s="131"/>
      <c r="L1848" s="131"/>
      <c r="M1848" s="131"/>
      <c r="N1848" s="131"/>
      <c r="O1848" s="131"/>
      <c r="P1848" s="131"/>
      <c r="Q1848" s="170"/>
      <c r="R1848" s="170"/>
      <c r="S1848" s="170"/>
      <c r="T1848" s="170"/>
      <c r="U1848" s="170"/>
      <c r="V1848" s="170"/>
      <c r="W1848" s="170"/>
      <c r="X1848" s="131"/>
      <c r="Y1848"/>
      <c r="AB1848"/>
      <c r="AC1848"/>
      <c r="AD1848"/>
      <c r="AE1848"/>
      <c r="AF1848"/>
      <c r="AG1848"/>
      <c r="AH1848"/>
      <c r="AI1848"/>
      <c r="AJ1848"/>
      <c r="AK1848"/>
    </row>
    <row r="1849" spans="1:37" x14ac:dyDescent="0.25">
      <c r="A1849" s="131"/>
      <c r="B1849" s="131"/>
      <c r="C1849" s="131"/>
      <c r="D1849" s="131"/>
      <c r="E1849" s="131"/>
      <c r="F1849" s="131"/>
      <c r="G1849" s="131"/>
      <c r="H1849" s="131"/>
      <c r="I1849" s="131"/>
      <c r="J1849" s="131"/>
      <c r="K1849" s="131"/>
      <c r="L1849" s="131"/>
      <c r="M1849" s="131"/>
      <c r="N1849" s="131"/>
      <c r="O1849" s="131"/>
      <c r="P1849" s="131"/>
      <c r="Q1849" s="170"/>
      <c r="R1849" s="170"/>
      <c r="S1849" s="170"/>
      <c r="T1849" s="170"/>
      <c r="U1849" s="170"/>
      <c r="V1849" s="170"/>
      <c r="W1849" s="170"/>
      <c r="X1849" s="131"/>
      <c r="Y1849"/>
      <c r="AB1849"/>
      <c r="AC1849"/>
      <c r="AD1849"/>
      <c r="AE1849"/>
      <c r="AF1849"/>
      <c r="AG1849"/>
      <c r="AH1849"/>
      <c r="AI1849"/>
      <c r="AJ1849"/>
      <c r="AK1849"/>
    </row>
    <row r="1850" spans="1:37" x14ac:dyDescent="0.25">
      <c r="A1850" s="131"/>
      <c r="B1850" s="131"/>
      <c r="C1850" s="131"/>
      <c r="D1850" s="131"/>
      <c r="E1850" s="131"/>
      <c r="F1850" s="131"/>
      <c r="G1850" s="131"/>
      <c r="H1850" s="131"/>
      <c r="I1850" s="131"/>
      <c r="J1850" s="131"/>
      <c r="K1850" s="131"/>
      <c r="L1850" s="131"/>
      <c r="M1850" s="131"/>
      <c r="N1850" s="131"/>
      <c r="O1850" s="131"/>
      <c r="P1850" s="131"/>
      <c r="Q1850" s="170"/>
      <c r="R1850" s="170"/>
      <c r="S1850" s="170"/>
      <c r="T1850" s="170"/>
      <c r="U1850" s="170"/>
      <c r="V1850" s="170"/>
      <c r="W1850" s="170"/>
      <c r="X1850" s="131"/>
      <c r="Y1850"/>
      <c r="AB1850"/>
      <c r="AC1850"/>
      <c r="AD1850"/>
      <c r="AE1850"/>
      <c r="AF1850"/>
      <c r="AG1850"/>
      <c r="AH1850"/>
      <c r="AI1850"/>
      <c r="AJ1850"/>
      <c r="AK1850"/>
    </row>
    <row r="1851" spans="1:37" x14ac:dyDescent="0.25">
      <c r="A1851" s="131"/>
      <c r="B1851" s="131"/>
      <c r="C1851" s="131"/>
      <c r="D1851" s="131"/>
      <c r="E1851" s="131"/>
      <c r="F1851" s="131"/>
      <c r="G1851" s="131"/>
      <c r="H1851" s="131"/>
      <c r="I1851" s="131"/>
      <c r="J1851" s="131"/>
      <c r="K1851" s="131"/>
      <c r="L1851" s="131"/>
      <c r="M1851" s="131"/>
      <c r="N1851" s="131"/>
      <c r="O1851" s="131"/>
      <c r="P1851" s="131"/>
      <c r="Q1851" s="170"/>
      <c r="R1851" s="170"/>
      <c r="S1851" s="170"/>
      <c r="T1851" s="170"/>
      <c r="U1851" s="170"/>
      <c r="V1851" s="170"/>
      <c r="W1851" s="170"/>
      <c r="X1851" s="131"/>
      <c r="Y1851"/>
      <c r="AB1851"/>
      <c r="AC1851"/>
      <c r="AD1851"/>
      <c r="AE1851"/>
      <c r="AF1851"/>
      <c r="AG1851"/>
      <c r="AH1851"/>
      <c r="AI1851"/>
      <c r="AJ1851"/>
      <c r="AK1851"/>
    </row>
    <row r="1852" spans="1:37" x14ac:dyDescent="0.25">
      <c r="A1852" s="131"/>
      <c r="B1852" s="131"/>
      <c r="C1852" s="131"/>
      <c r="D1852" s="131"/>
      <c r="E1852" s="131"/>
      <c r="F1852" s="131"/>
      <c r="G1852" s="131"/>
      <c r="H1852" s="131"/>
      <c r="I1852" s="131"/>
      <c r="J1852" s="131"/>
      <c r="K1852" s="131"/>
      <c r="L1852" s="131"/>
      <c r="M1852" s="131"/>
      <c r="N1852" s="131"/>
      <c r="O1852" s="131"/>
      <c r="P1852" s="131"/>
      <c r="Q1852" s="170"/>
      <c r="R1852" s="170"/>
      <c r="S1852" s="170"/>
      <c r="T1852" s="170"/>
      <c r="U1852" s="170"/>
      <c r="V1852" s="170"/>
      <c r="W1852" s="170"/>
      <c r="X1852" s="131"/>
      <c r="Y1852"/>
      <c r="AB1852"/>
      <c r="AC1852"/>
      <c r="AD1852"/>
      <c r="AE1852"/>
      <c r="AF1852"/>
      <c r="AG1852"/>
      <c r="AH1852"/>
      <c r="AI1852"/>
      <c r="AJ1852"/>
      <c r="AK1852"/>
    </row>
    <row r="1853" spans="1:37" x14ac:dyDescent="0.25">
      <c r="A1853" s="131"/>
      <c r="B1853" s="131"/>
      <c r="C1853" s="131"/>
      <c r="D1853" s="131"/>
      <c r="E1853" s="131"/>
      <c r="F1853" s="131"/>
      <c r="G1853" s="131"/>
      <c r="H1853" s="131"/>
      <c r="I1853" s="131"/>
      <c r="J1853" s="131"/>
      <c r="K1853" s="131"/>
      <c r="L1853" s="131"/>
      <c r="M1853" s="131"/>
      <c r="N1853" s="131"/>
      <c r="O1853" s="131"/>
      <c r="P1853" s="131"/>
      <c r="Q1853" s="170"/>
      <c r="R1853" s="170"/>
      <c r="S1853" s="170"/>
      <c r="T1853" s="170"/>
      <c r="U1853" s="170"/>
      <c r="V1853" s="170"/>
      <c r="W1853" s="170"/>
      <c r="X1853" s="131"/>
      <c r="Y1853"/>
      <c r="AB1853"/>
      <c r="AC1853"/>
      <c r="AD1853"/>
      <c r="AE1853"/>
      <c r="AF1853"/>
      <c r="AG1853"/>
      <c r="AH1853"/>
      <c r="AI1853"/>
      <c r="AJ1853"/>
      <c r="AK1853"/>
    </row>
    <row r="1854" spans="1:37" x14ac:dyDescent="0.25">
      <c r="A1854" s="131"/>
      <c r="B1854" s="131"/>
      <c r="C1854" s="131"/>
      <c r="D1854" s="131"/>
      <c r="E1854" s="131"/>
      <c r="F1854" s="131"/>
      <c r="G1854" s="131"/>
      <c r="H1854" s="131"/>
      <c r="I1854" s="131"/>
      <c r="J1854" s="131"/>
      <c r="K1854" s="131"/>
      <c r="L1854" s="131"/>
      <c r="M1854" s="131"/>
      <c r="N1854" s="131"/>
      <c r="O1854" s="131"/>
      <c r="P1854" s="131"/>
      <c r="Q1854" s="170"/>
      <c r="R1854" s="170"/>
      <c r="S1854" s="170"/>
      <c r="T1854" s="170"/>
      <c r="U1854" s="170"/>
      <c r="V1854" s="170"/>
      <c r="W1854" s="170"/>
      <c r="X1854" s="131"/>
      <c r="Y1854"/>
      <c r="AB1854"/>
      <c r="AC1854"/>
      <c r="AD1854"/>
      <c r="AE1854"/>
      <c r="AF1854"/>
      <c r="AG1854"/>
      <c r="AH1854"/>
      <c r="AI1854"/>
      <c r="AJ1854"/>
      <c r="AK1854"/>
    </row>
    <row r="1855" spans="1:37" x14ac:dyDescent="0.25">
      <c r="A1855" s="131"/>
      <c r="B1855" s="131"/>
      <c r="C1855" s="131"/>
      <c r="D1855" s="131"/>
      <c r="E1855" s="131"/>
      <c r="F1855" s="131"/>
      <c r="G1855" s="131"/>
      <c r="H1855" s="131"/>
      <c r="I1855" s="131"/>
      <c r="J1855" s="131"/>
      <c r="K1855" s="131"/>
      <c r="L1855" s="131"/>
      <c r="M1855" s="131"/>
      <c r="N1855" s="131"/>
      <c r="O1855" s="131"/>
      <c r="P1855" s="131"/>
      <c r="Q1855" s="170"/>
      <c r="R1855" s="170"/>
      <c r="S1855" s="170"/>
      <c r="T1855" s="170"/>
      <c r="U1855" s="170"/>
      <c r="V1855" s="170"/>
      <c r="W1855" s="170"/>
      <c r="X1855" s="131"/>
      <c r="Y1855"/>
      <c r="AB1855"/>
      <c r="AC1855"/>
      <c r="AD1855"/>
      <c r="AE1855"/>
      <c r="AF1855"/>
      <c r="AG1855"/>
      <c r="AH1855"/>
      <c r="AI1855"/>
      <c r="AJ1855"/>
      <c r="AK1855"/>
    </row>
    <row r="1856" spans="1:37" x14ac:dyDescent="0.25">
      <c r="A1856" s="131"/>
      <c r="B1856" s="131"/>
      <c r="C1856" s="131"/>
      <c r="D1856" s="131"/>
      <c r="E1856" s="131"/>
      <c r="F1856" s="131"/>
      <c r="G1856" s="131"/>
      <c r="H1856" s="131"/>
      <c r="I1856" s="131"/>
      <c r="J1856" s="131"/>
      <c r="K1856" s="131"/>
      <c r="L1856" s="131"/>
      <c r="M1856" s="131"/>
      <c r="N1856" s="131"/>
      <c r="O1856" s="131"/>
      <c r="P1856" s="131"/>
      <c r="Q1856" s="170"/>
      <c r="R1856" s="170"/>
      <c r="S1856" s="170"/>
      <c r="T1856" s="170"/>
      <c r="U1856" s="170"/>
      <c r="V1856" s="170"/>
      <c r="W1856" s="170"/>
      <c r="X1856" s="131"/>
      <c r="Y1856"/>
      <c r="AB1856"/>
      <c r="AC1856"/>
      <c r="AD1856"/>
      <c r="AE1856"/>
      <c r="AF1856"/>
      <c r="AG1856"/>
      <c r="AH1856"/>
      <c r="AI1856"/>
      <c r="AJ1856"/>
      <c r="AK1856"/>
    </row>
    <row r="1857" spans="1:37" x14ac:dyDescent="0.25">
      <c r="A1857" s="131"/>
      <c r="B1857" s="131"/>
      <c r="C1857" s="131"/>
      <c r="D1857" s="131"/>
      <c r="E1857" s="131"/>
      <c r="F1857" s="131"/>
      <c r="G1857" s="131"/>
      <c r="H1857" s="131"/>
      <c r="I1857" s="131"/>
      <c r="J1857" s="131"/>
      <c r="K1857" s="131"/>
      <c r="L1857" s="131"/>
      <c r="M1857" s="131"/>
      <c r="N1857" s="131"/>
      <c r="O1857" s="131"/>
      <c r="P1857" s="131"/>
      <c r="Q1857" s="170"/>
      <c r="R1857" s="170"/>
      <c r="S1857" s="170"/>
      <c r="T1857" s="170"/>
      <c r="U1857" s="170"/>
      <c r="V1857" s="170"/>
      <c r="W1857" s="170"/>
      <c r="X1857" s="131"/>
      <c r="Y1857"/>
      <c r="AB1857"/>
      <c r="AC1857"/>
      <c r="AD1857"/>
      <c r="AE1857"/>
      <c r="AF1857"/>
      <c r="AG1857"/>
      <c r="AH1857"/>
      <c r="AI1857"/>
      <c r="AJ1857"/>
      <c r="AK1857"/>
    </row>
    <row r="1858" spans="1:37" x14ac:dyDescent="0.25">
      <c r="A1858" s="131"/>
      <c r="B1858" s="131"/>
      <c r="C1858" s="131"/>
      <c r="D1858" s="131"/>
      <c r="E1858" s="131"/>
      <c r="F1858" s="131"/>
      <c r="G1858" s="131"/>
      <c r="H1858" s="131"/>
      <c r="I1858" s="131"/>
      <c r="J1858" s="131"/>
      <c r="K1858" s="131"/>
      <c r="L1858" s="131"/>
      <c r="M1858" s="131"/>
      <c r="N1858" s="131"/>
      <c r="O1858" s="131"/>
      <c r="P1858" s="131"/>
      <c r="Q1858" s="170"/>
      <c r="R1858" s="170"/>
      <c r="S1858" s="170"/>
      <c r="T1858" s="170"/>
      <c r="U1858" s="170"/>
      <c r="V1858" s="170"/>
      <c r="W1858" s="170"/>
      <c r="X1858" s="131"/>
      <c r="Y1858"/>
      <c r="AB1858"/>
      <c r="AC1858"/>
      <c r="AD1858"/>
      <c r="AE1858"/>
      <c r="AF1858"/>
      <c r="AG1858"/>
      <c r="AH1858"/>
      <c r="AI1858"/>
      <c r="AJ1858"/>
      <c r="AK1858"/>
    </row>
    <row r="1859" spans="1:37" x14ac:dyDescent="0.25">
      <c r="A1859" s="131"/>
      <c r="B1859" s="131"/>
      <c r="C1859" s="131"/>
      <c r="D1859" s="131"/>
      <c r="E1859" s="131"/>
      <c r="F1859" s="131"/>
      <c r="G1859" s="131"/>
      <c r="H1859" s="131"/>
      <c r="I1859" s="131"/>
      <c r="J1859" s="131"/>
      <c r="K1859" s="131"/>
      <c r="L1859" s="131"/>
      <c r="M1859" s="131"/>
      <c r="N1859" s="131"/>
      <c r="O1859" s="131"/>
      <c r="P1859" s="131"/>
      <c r="Q1859" s="170"/>
      <c r="R1859" s="170"/>
      <c r="S1859" s="170"/>
      <c r="T1859" s="170"/>
      <c r="U1859" s="170"/>
      <c r="V1859" s="170"/>
      <c r="W1859" s="170"/>
      <c r="X1859" s="131"/>
      <c r="Y1859"/>
      <c r="AB1859"/>
      <c r="AC1859"/>
      <c r="AD1859"/>
      <c r="AE1859"/>
      <c r="AF1859"/>
      <c r="AG1859"/>
      <c r="AH1859"/>
      <c r="AI1859"/>
      <c r="AJ1859"/>
      <c r="AK1859"/>
    </row>
    <row r="1860" spans="1:37" x14ac:dyDescent="0.25">
      <c r="A1860" s="131"/>
      <c r="B1860" s="131"/>
      <c r="C1860" s="131"/>
      <c r="D1860" s="131"/>
      <c r="E1860" s="131"/>
      <c r="F1860" s="131"/>
      <c r="G1860" s="131"/>
      <c r="H1860" s="131"/>
      <c r="I1860" s="131"/>
      <c r="J1860" s="131"/>
      <c r="K1860" s="131"/>
      <c r="L1860" s="131"/>
      <c r="M1860" s="131"/>
      <c r="N1860" s="131"/>
      <c r="O1860" s="131"/>
      <c r="P1860" s="131"/>
      <c r="Q1860" s="170"/>
      <c r="R1860" s="170"/>
      <c r="S1860" s="170"/>
      <c r="T1860" s="170"/>
      <c r="U1860" s="170"/>
      <c r="V1860" s="170"/>
      <c r="W1860" s="170"/>
      <c r="X1860" s="131"/>
      <c r="Y1860"/>
      <c r="AB1860"/>
      <c r="AC1860"/>
      <c r="AD1860"/>
      <c r="AE1860"/>
      <c r="AF1860"/>
      <c r="AG1860"/>
      <c r="AH1860"/>
      <c r="AI1860"/>
      <c r="AJ1860"/>
      <c r="AK1860"/>
    </row>
    <row r="1861" spans="1:37" x14ac:dyDescent="0.25">
      <c r="A1861" s="131"/>
      <c r="B1861" s="131"/>
      <c r="C1861" s="131"/>
      <c r="D1861" s="131"/>
      <c r="E1861" s="131"/>
      <c r="F1861" s="131"/>
      <c r="G1861" s="131"/>
      <c r="H1861" s="131"/>
      <c r="I1861" s="131"/>
      <c r="J1861" s="131"/>
      <c r="K1861" s="131"/>
      <c r="L1861" s="131"/>
      <c r="M1861" s="131"/>
      <c r="N1861" s="131"/>
      <c r="O1861" s="131"/>
      <c r="P1861" s="131"/>
      <c r="Q1861" s="170"/>
      <c r="R1861" s="170"/>
      <c r="S1861" s="170"/>
      <c r="T1861" s="170"/>
      <c r="U1861" s="170"/>
      <c r="V1861" s="170"/>
      <c r="W1861" s="170"/>
      <c r="X1861" s="131"/>
      <c r="Y1861"/>
      <c r="AB1861"/>
      <c r="AC1861"/>
      <c r="AD1861"/>
      <c r="AE1861"/>
      <c r="AF1861"/>
      <c r="AG1861"/>
      <c r="AH1861"/>
      <c r="AI1861"/>
      <c r="AJ1861"/>
      <c r="AK1861"/>
    </row>
    <row r="1862" spans="1:37" x14ac:dyDescent="0.25">
      <c r="A1862" s="131"/>
      <c r="B1862" s="131"/>
      <c r="C1862" s="131"/>
      <c r="D1862" s="131"/>
      <c r="E1862" s="131"/>
      <c r="F1862" s="131"/>
      <c r="G1862" s="131"/>
      <c r="H1862" s="131"/>
      <c r="I1862" s="131"/>
      <c r="J1862" s="131"/>
      <c r="K1862" s="131"/>
      <c r="L1862" s="131"/>
      <c r="M1862" s="131"/>
      <c r="N1862" s="131"/>
      <c r="O1862" s="131"/>
      <c r="P1862" s="131"/>
      <c r="Q1862" s="170"/>
      <c r="R1862" s="170"/>
      <c r="S1862" s="170"/>
      <c r="T1862" s="170"/>
      <c r="U1862" s="170"/>
      <c r="V1862" s="170"/>
      <c r="W1862" s="170"/>
      <c r="X1862" s="131"/>
      <c r="Y1862"/>
      <c r="AB1862"/>
      <c r="AC1862"/>
      <c r="AD1862"/>
      <c r="AE1862"/>
      <c r="AF1862"/>
      <c r="AG1862"/>
      <c r="AH1862"/>
      <c r="AI1862"/>
      <c r="AJ1862"/>
      <c r="AK1862"/>
    </row>
    <row r="1863" spans="1:37" x14ac:dyDescent="0.25">
      <c r="A1863" s="131"/>
      <c r="B1863" s="131"/>
      <c r="C1863" s="131"/>
      <c r="D1863" s="131"/>
      <c r="E1863" s="131"/>
      <c r="F1863" s="131"/>
      <c r="G1863" s="131"/>
      <c r="H1863" s="131"/>
      <c r="I1863" s="131"/>
      <c r="J1863" s="131"/>
      <c r="K1863" s="131"/>
      <c r="L1863" s="131"/>
      <c r="M1863" s="131"/>
      <c r="N1863" s="131"/>
      <c r="O1863" s="131"/>
      <c r="P1863" s="131"/>
      <c r="Q1863" s="170"/>
      <c r="R1863" s="170"/>
      <c r="S1863" s="170"/>
      <c r="T1863" s="170"/>
      <c r="U1863" s="170"/>
      <c r="V1863" s="170"/>
      <c r="W1863" s="170"/>
      <c r="X1863" s="131"/>
      <c r="Y1863"/>
      <c r="AB1863"/>
      <c r="AC1863"/>
      <c r="AD1863"/>
      <c r="AE1863"/>
      <c r="AF1863"/>
      <c r="AG1863"/>
      <c r="AH1863"/>
      <c r="AI1863"/>
      <c r="AJ1863"/>
      <c r="AK1863"/>
    </row>
    <row r="1864" spans="1:37" x14ac:dyDescent="0.25">
      <c r="A1864" s="131"/>
      <c r="B1864" s="131"/>
      <c r="C1864" s="131"/>
      <c r="D1864" s="131"/>
      <c r="E1864" s="131"/>
      <c r="F1864" s="131"/>
      <c r="G1864" s="131"/>
      <c r="H1864" s="131"/>
      <c r="I1864" s="131"/>
      <c r="J1864" s="131"/>
      <c r="K1864" s="131"/>
      <c r="L1864" s="131"/>
      <c r="M1864" s="131"/>
      <c r="N1864" s="131"/>
      <c r="O1864" s="131"/>
      <c r="P1864" s="131"/>
      <c r="Q1864" s="170"/>
      <c r="R1864" s="170"/>
      <c r="S1864" s="170"/>
      <c r="T1864" s="170"/>
      <c r="U1864" s="170"/>
      <c r="V1864" s="170"/>
      <c r="W1864" s="170"/>
      <c r="X1864" s="131"/>
      <c r="Y1864"/>
      <c r="AB1864"/>
      <c r="AC1864"/>
      <c r="AD1864"/>
      <c r="AE1864"/>
      <c r="AF1864"/>
      <c r="AG1864"/>
      <c r="AH1864"/>
      <c r="AI1864"/>
      <c r="AJ1864"/>
      <c r="AK1864"/>
    </row>
    <row r="1865" spans="1:37" x14ac:dyDescent="0.25">
      <c r="A1865" s="131"/>
      <c r="B1865" s="131"/>
      <c r="C1865" s="131"/>
      <c r="D1865" s="131"/>
      <c r="E1865" s="131"/>
      <c r="F1865" s="131"/>
      <c r="G1865" s="131"/>
      <c r="H1865" s="131"/>
      <c r="I1865" s="131"/>
      <c r="J1865" s="131"/>
      <c r="K1865" s="131"/>
      <c r="L1865" s="131"/>
      <c r="M1865" s="131"/>
      <c r="N1865" s="131"/>
      <c r="O1865" s="131"/>
      <c r="P1865" s="131"/>
      <c r="Q1865" s="170"/>
      <c r="R1865" s="170"/>
      <c r="S1865" s="170"/>
      <c r="T1865" s="170"/>
      <c r="U1865" s="170"/>
      <c r="V1865" s="170"/>
      <c r="W1865" s="170"/>
      <c r="X1865" s="131"/>
      <c r="Y1865"/>
      <c r="AB1865"/>
      <c r="AC1865"/>
      <c r="AD1865"/>
      <c r="AE1865"/>
      <c r="AF1865"/>
      <c r="AG1865"/>
      <c r="AH1865"/>
      <c r="AI1865"/>
      <c r="AJ1865"/>
      <c r="AK1865"/>
    </row>
    <row r="1866" spans="1:37" x14ac:dyDescent="0.25">
      <c r="A1866" s="131"/>
      <c r="B1866" s="131"/>
      <c r="C1866" s="131"/>
      <c r="D1866" s="131"/>
      <c r="E1866" s="131"/>
      <c r="F1866" s="131"/>
      <c r="G1866" s="131"/>
      <c r="H1866" s="131"/>
      <c r="I1866" s="131"/>
      <c r="J1866" s="131"/>
      <c r="K1866" s="131"/>
      <c r="L1866" s="131"/>
      <c r="M1866" s="131"/>
      <c r="N1866" s="131"/>
      <c r="O1866" s="131"/>
      <c r="P1866" s="131"/>
      <c r="Q1866" s="170"/>
      <c r="R1866" s="170"/>
      <c r="S1866" s="170"/>
      <c r="T1866" s="170"/>
      <c r="U1866" s="170"/>
      <c r="V1866" s="170"/>
      <c r="W1866" s="170"/>
      <c r="X1866" s="131"/>
      <c r="Y1866"/>
      <c r="AB1866"/>
      <c r="AC1866"/>
      <c r="AD1866"/>
      <c r="AE1866"/>
      <c r="AF1866"/>
      <c r="AG1866"/>
      <c r="AH1866"/>
      <c r="AI1866"/>
      <c r="AJ1866"/>
      <c r="AK1866"/>
    </row>
    <row r="1867" spans="1:37" x14ac:dyDescent="0.25">
      <c r="A1867" s="131"/>
      <c r="B1867" s="131"/>
      <c r="C1867" s="131"/>
      <c r="D1867" s="131"/>
      <c r="E1867" s="131"/>
      <c r="F1867" s="131"/>
      <c r="G1867" s="131"/>
      <c r="H1867" s="131"/>
      <c r="I1867" s="131"/>
      <c r="J1867" s="131"/>
      <c r="K1867" s="131"/>
      <c r="L1867" s="131"/>
      <c r="M1867" s="131"/>
      <c r="N1867" s="131"/>
      <c r="O1867" s="131"/>
      <c r="P1867" s="131"/>
      <c r="Q1867" s="170"/>
      <c r="R1867" s="170"/>
      <c r="S1867" s="170"/>
      <c r="T1867" s="170"/>
      <c r="U1867" s="170"/>
      <c r="V1867" s="170"/>
      <c r="W1867" s="170"/>
      <c r="X1867" s="131"/>
      <c r="Y1867"/>
      <c r="AB1867"/>
      <c r="AC1867"/>
      <c r="AD1867"/>
      <c r="AE1867"/>
      <c r="AF1867"/>
      <c r="AG1867"/>
      <c r="AH1867"/>
      <c r="AI1867"/>
      <c r="AJ1867"/>
      <c r="AK1867"/>
    </row>
    <row r="1868" spans="1:37" x14ac:dyDescent="0.25">
      <c r="A1868" s="131"/>
      <c r="B1868" s="131"/>
      <c r="C1868" s="131"/>
      <c r="D1868" s="131"/>
      <c r="E1868" s="131"/>
      <c r="F1868" s="131"/>
      <c r="G1868" s="131"/>
      <c r="H1868" s="131"/>
      <c r="I1868" s="131"/>
      <c r="J1868" s="131"/>
      <c r="K1868" s="131"/>
      <c r="L1868" s="131"/>
      <c r="M1868" s="131"/>
      <c r="N1868" s="131"/>
      <c r="O1868" s="131"/>
      <c r="P1868" s="131"/>
      <c r="Q1868" s="170"/>
      <c r="R1868" s="170"/>
      <c r="S1868" s="170"/>
      <c r="T1868" s="170"/>
      <c r="U1868" s="170"/>
      <c r="V1868" s="170"/>
      <c r="W1868" s="170"/>
      <c r="X1868" s="131"/>
      <c r="Y1868"/>
      <c r="AB1868"/>
      <c r="AC1868"/>
      <c r="AD1868"/>
      <c r="AE1868"/>
      <c r="AF1868"/>
      <c r="AG1868"/>
      <c r="AH1868"/>
      <c r="AI1868"/>
      <c r="AJ1868"/>
      <c r="AK1868"/>
    </row>
    <row r="1869" spans="1:37" x14ac:dyDescent="0.25">
      <c r="A1869" s="131"/>
      <c r="B1869" s="131"/>
      <c r="C1869" s="131"/>
      <c r="D1869" s="131"/>
      <c r="E1869" s="131"/>
      <c r="F1869" s="131"/>
      <c r="G1869" s="131"/>
      <c r="H1869" s="131"/>
      <c r="I1869" s="131"/>
      <c r="J1869" s="131"/>
      <c r="K1869" s="131"/>
      <c r="L1869" s="131"/>
      <c r="M1869" s="131"/>
      <c r="N1869" s="131"/>
      <c r="O1869" s="131"/>
      <c r="P1869" s="131"/>
      <c r="Q1869" s="170"/>
      <c r="R1869" s="170"/>
      <c r="S1869" s="170"/>
      <c r="T1869" s="170"/>
      <c r="U1869" s="170"/>
      <c r="V1869" s="170"/>
      <c r="W1869" s="170"/>
      <c r="X1869" s="131"/>
      <c r="Y1869"/>
      <c r="AB1869"/>
      <c r="AC1869"/>
      <c r="AD1869"/>
      <c r="AE1869"/>
      <c r="AF1869"/>
      <c r="AG1869"/>
      <c r="AH1869"/>
      <c r="AI1869"/>
      <c r="AJ1869"/>
      <c r="AK1869"/>
    </row>
    <row r="1870" spans="1:37" x14ac:dyDescent="0.25">
      <c r="A1870" s="131"/>
      <c r="B1870" s="131"/>
      <c r="C1870" s="131"/>
      <c r="D1870" s="131"/>
      <c r="E1870" s="131"/>
      <c r="F1870" s="131"/>
      <c r="G1870" s="131"/>
      <c r="H1870" s="131"/>
      <c r="I1870" s="131"/>
      <c r="J1870" s="131"/>
      <c r="K1870" s="131"/>
      <c r="L1870" s="131"/>
      <c r="M1870" s="131"/>
      <c r="N1870" s="131"/>
      <c r="O1870" s="131"/>
      <c r="P1870" s="131"/>
      <c r="Q1870" s="170"/>
      <c r="R1870" s="170"/>
      <c r="S1870" s="170"/>
      <c r="T1870" s="170"/>
      <c r="U1870" s="170"/>
      <c r="V1870" s="170"/>
      <c r="W1870" s="170"/>
      <c r="X1870" s="131"/>
      <c r="Y1870"/>
      <c r="AB1870"/>
      <c r="AC1870"/>
      <c r="AD1870"/>
      <c r="AE1870"/>
      <c r="AF1870"/>
      <c r="AG1870"/>
      <c r="AH1870"/>
      <c r="AI1870"/>
      <c r="AJ1870"/>
      <c r="AK1870"/>
    </row>
    <row r="1871" spans="1:37" x14ac:dyDescent="0.25">
      <c r="A1871" s="131"/>
      <c r="B1871" s="131"/>
      <c r="C1871" s="131"/>
      <c r="D1871" s="131"/>
      <c r="E1871" s="131"/>
      <c r="F1871" s="131"/>
      <c r="G1871" s="131"/>
      <c r="H1871" s="131"/>
      <c r="I1871" s="131"/>
      <c r="J1871" s="131"/>
      <c r="K1871" s="131"/>
      <c r="L1871" s="131"/>
      <c r="M1871" s="131"/>
      <c r="N1871" s="131"/>
      <c r="O1871" s="131"/>
      <c r="P1871" s="131"/>
      <c r="Q1871" s="170"/>
      <c r="R1871" s="170"/>
      <c r="S1871" s="170"/>
      <c r="T1871" s="170"/>
      <c r="U1871" s="170"/>
      <c r="V1871" s="170"/>
      <c r="W1871" s="170"/>
      <c r="X1871" s="131"/>
      <c r="Y1871"/>
      <c r="AB1871"/>
      <c r="AC1871"/>
      <c r="AD1871"/>
      <c r="AE1871"/>
      <c r="AF1871"/>
      <c r="AG1871"/>
      <c r="AH1871"/>
      <c r="AI1871"/>
      <c r="AJ1871"/>
      <c r="AK1871"/>
    </row>
    <row r="1872" spans="1:37" x14ac:dyDescent="0.25">
      <c r="A1872" s="131"/>
      <c r="B1872" s="131"/>
      <c r="C1872" s="131"/>
      <c r="D1872" s="131"/>
      <c r="E1872" s="131"/>
      <c r="F1872" s="131"/>
      <c r="G1872" s="131"/>
      <c r="H1872" s="131"/>
      <c r="I1872" s="131"/>
      <c r="J1872" s="131"/>
      <c r="K1872" s="131"/>
      <c r="L1872" s="131"/>
      <c r="M1872" s="131"/>
      <c r="N1872" s="131"/>
      <c r="O1872" s="131"/>
      <c r="P1872" s="131"/>
      <c r="Q1872" s="170"/>
      <c r="R1872" s="170"/>
      <c r="S1872" s="170"/>
      <c r="T1872" s="170"/>
      <c r="U1872" s="170"/>
      <c r="V1872" s="170"/>
      <c r="W1872" s="170"/>
      <c r="X1872" s="131"/>
      <c r="Y1872"/>
      <c r="AB1872"/>
      <c r="AC1872"/>
      <c r="AD1872"/>
      <c r="AE1872"/>
      <c r="AF1872"/>
      <c r="AG1872"/>
      <c r="AH1872"/>
      <c r="AI1872"/>
      <c r="AJ1872"/>
      <c r="AK1872"/>
    </row>
    <row r="1873" spans="1:37" x14ac:dyDescent="0.25">
      <c r="A1873" s="131"/>
      <c r="B1873" s="131"/>
      <c r="C1873" s="131"/>
      <c r="D1873" s="131"/>
      <c r="E1873" s="131"/>
      <c r="F1873" s="131"/>
      <c r="G1873" s="131"/>
      <c r="H1873" s="131"/>
      <c r="I1873" s="131"/>
      <c r="J1873" s="131"/>
      <c r="K1873" s="131"/>
      <c r="L1873" s="131"/>
      <c r="M1873" s="131"/>
      <c r="N1873" s="131"/>
      <c r="O1873" s="131"/>
      <c r="P1873" s="131"/>
      <c r="Q1873" s="170"/>
      <c r="R1873" s="170"/>
      <c r="S1873" s="170"/>
      <c r="T1873" s="170"/>
      <c r="U1873" s="170"/>
      <c r="V1873" s="170"/>
      <c r="W1873" s="170"/>
      <c r="X1873" s="131"/>
      <c r="Y1873"/>
      <c r="AB1873"/>
      <c r="AC1873"/>
      <c r="AD1873"/>
      <c r="AE1873"/>
      <c r="AF1873"/>
      <c r="AG1873"/>
      <c r="AH1873"/>
      <c r="AI1873"/>
      <c r="AJ1873"/>
      <c r="AK1873"/>
    </row>
    <row r="1874" spans="1:37" x14ac:dyDescent="0.25">
      <c r="A1874" s="131"/>
      <c r="B1874" s="131"/>
      <c r="C1874" s="131"/>
      <c r="D1874" s="131"/>
      <c r="E1874" s="131"/>
      <c r="F1874" s="131"/>
      <c r="G1874" s="131"/>
      <c r="H1874" s="131"/>
      <c r="I1874" s="131"/>
      <c r="J1874" s="131"/>
      <c r="K1874" s="131"/>
      <c r="L1874" s="131"/>
      <c r="M1874" s="131"/>
      <c r="N1874" s="131"/>
      <c r="O1874" s="131"/>
      <c r="P1874" s="131"/>
      <c r="Q1874" s="170"/>
      <c r="R1874" s="170"/>
      <c r="S1874" s="170"/>
      <c r="T1874" s="170"/>
      <c r="U1874" s="170"/>
      <c r="V1874" s="170"/>
      <c r="W1874" s="170"/>
      <c r="X1874" s="131"/>
      <c r="Y1874"/>
      <c r="AB1874"/>
      <c r="AC1874"/>
      <c r="AD1874"/>
      <c r="AE1874"/>
      <c r="AF1874"/>
      <c r="AG1874"/>
      <c r="AH1874"/>
      <c r="AI1874"/>
      <c r="AJ1874"/>
      <c r="AK1874"/>
    </row>
    <row r="1875" spans="1:37" x14ac:dyDescent="0.25">
      <c r="A1875" s="131"/>
      <c r="B1875" s="131"/>
      <c r="C1875" s="131"/>
      <c r="D1875" s="131"/>
      <c r="E1875" s="131"/>
      <c r="F1875" s="131"/>
      <c r="G1875" s="131"/>
      <c r="H1875" s="131"/>
      <c r="I1875" s="131"/>
      <c r="J1875" s="131"/>
      <c r="K1875" s="131"/>
      <c r="L1875" s="131"/>
      <c r="M1875" s="131"/>
      <c r="N1875" s="131"/>
      <c r="O1875" s="131"/>
      <c r="P1875" s="131"/>
      <c r="Q1875" s="170"/>
      <c r="R1875" s="170"/>
      <c r="S1875" s="170"/>
      <c r="T1875" s="170"/>
      <c r="U1875" s="170"/>
      <c r="V1875" s="170"/>
      <c r="W1875" s="170"/>
      <c r="X1875" s="131"/>
      <c r="Y1875"/>
      <c r="AB1875"/>
      <c r="AC1875"/>
      <c r="AD1875"/>
      <c r="AE1875"/>
      <c r="AF1875"/>
      <c r="AG1875"/>
      <c r="AH1875"/>
      <c r="AI1875"/>
      <c r="AJ1875"/>
      <c r="AK1875"/>
    </row>
    <row r="1876" spans="1:37" x14ac:dyDescent="0.25">
      <c r="A1876" s="131"/>
      <c r="B1876" s="131"/>
      <c r="C1876" s="131"/>
      <c r="D1876" s="131"/>
      <c r="E1876" s="131"/>
      <c r="F1876" s="131"/>
      <c r="G1876" s="131"/>
      <c r="H1876" s="131"/>
      <c r="I1876" s="131"/>
      <c r="J1876" s="131"/>
      <c r="K1876" s="131"/>
      <c r="L1876" s="131"/>
      <c r="M1876" s="131"/>
      <c r="N1876" s="131"/>
      <c r="O1876" s="131"/>
      <c r="P1876" s="131"/>
      <c r="Q1876" s="170"/>
      <c r="R1876" s="170"/>
      <c r="S1876" s="170"/>
      <c r="T1876" s="170"/>
      <c r="U1876" s="170"/>
      <c r="V1876" s="170"/>
      <c r="W1876" s="170"/>
      <c r="X1876" s="131"/>
      <c r="Y1876"/>
      <c r="AB1876"/>
      <c r="AC1876"/>
      <c r="AD1876"/>
      <c r="AE1876"/>
      <c r="AF1876"/>
      <c r="AG1876"/>
      <c r="AH1876"/>
      <c r="AI1876"/>
      <c r="AJ1876"/>
      <c r="AK1876"/>
    </row>
    <row r="1877" spans="1:37" x14ac:dyDescent="0.25">
      <c r="A1877" s="131"/>
      <c r="B1877" s="131"/>
      <c r="C1877" s="131"/>
      <c r="D1877" s="131"/>
      <c r="E1877" s="131"/>
      <c r="F1877" s="131"/>
      <c r="G1877" s="131"/>
      <c r="H1877" s="131"/>
      <c r="I1877" s="131"/>
      <c r="J1877" s="131"/>
      <c r="K1877" s="131"/>
      <c r="L1877" s="131"/>
      <c r="M1877" s="131"/>
      <c r="N1877" s="131"/>
      <c r="O1877" s="131"/>
      <c r="P1877" s="131"/>
      <c r="Q1877" s="170"/>
      <c r="R1877" s="170"/>
      <c r="S1877" s="170"/>
      <c r="T1877" s="170"/>
      <c r="U1877" s="170"/>
      <c r="V1877" s="170"/>
      <c r="W1877" s="170"/>
      <c r="X1877" s="131"/>
      <c r="Y1877"/>
      <c r="AB1877"/>
      <c r="AC1877"/>
      <c r="AD1877"/>
      <c r="AE1877"/>
      <c r="AF1877"/>
      <c r="AG1877"/>
      <c r="AH1877"/>
      <c r="AI1877"/>
      <c r="AJ1877"/>
      <c r="AK1877"/>
    </row>
    <row r="1878" spans="1:37" x14ac:dyDescent="0.25">
      <c r="A1878" s="131"/>
      <c r="B1878" s="131"/>
      <c r="C1878" s="131"/>
      <c r="D1878" s="131"/>
      <c r="E1878" s="131"/>
      <c r="F1878" s="131"/>
      <c r="G1878" s="131"/>
      <c r="H1878" s="131"/>
      <c r="I1878" s="131"/>
      <c r="J1878" s="131"/>
      <c r="K1878" s="131"/>
      <c r="L1878" s="131"/>
      <c r="M1878" s="131"/>
      <c r="N1878" s="131"/>
      <c r="O1878" s="131"/>
      <c r="P1878" s="131"/>
      <c r="Q1878" s="170"/>
      <c r="R1878" s="170"/>
      <c r="S1878" s="170"/>
      <c r="T1878" s="170"/>
      <c r="U1878" s="170"/>
      <c r="V1878" s="170"/>
      <c r="W1878" s="170"/>
      <c r="X1878" s="131"/>
      <c r="Y1878"/>
      <c r="AB1878"/>
      <c r="AC1878"/>
      <c r="AD1878"/>
      <c r="AE1878"/>
      <c r="AF1878"/>
      <c r="AG1878"/>
      <c r="AH1878"/>
      <c r="AI1878"/>
      <c r="AJ1878"/>
      <c r="AK1878"/>
    </row>
    <row r="1879" spans="1:37" x14ac:dyDescent="0.25">
      <c r="A1879" s="131"/>
      <c r="B1879" s="131"/>
      <c r="C1879" s="131"/>
      <c r="D1879" s="131"/>
      <c r="E1879" s="131"/>
      <c r="F1879" s="131"/>
      <c r="G1879" s="131"/>
      <c r="H1879" s="131"/>
      <c r="I1879" s="131"/>
      <c r="J1879" s="131"/>
      <c r="K1879" s="131"/>
      <c r="L1879" s="131"/>
      <c r="M1879" s="131"/>
      <c r="N1879" s="131"/>
      <c r="O1879" s="131"/>
      <c r="P1879" s="131"/>
      <c r="Q1879" s="170"/>
      <c r="R1879" s="170"/>
      <c r="S1879" s="170"/>
      <c r="T1879" s="170"/>
      <c r="U1879" s="170"/>
      <c r="V1879" s="170"/>
      <c r="W1879" s="170"/>
      <c r="X1879" s="131"/>
      <c r="Y1879"/>
      <c r="AB1879"/>
      <c r="AC1879"/>
      <c r="AD1879"/>
      <c r="AE1879"/>
      <c r="AF1879"/>
      <c r="AG1879"/>
      <c r="AH1879"/>
      <c r="AI1879"/>
      <c r="AJ1879"/>
      <c r="AK1879"/>
    </row>
    <row r="1880" spans="1:37" x14ac:dyDescent="0.25">
      <c r="A1880" s="131"/>
      <c r="B1880" s="131"/>
      <c r="C1880" s="131"/>
      <c r="D1880" s="131"/>
      <c r="E1880" s="131"/>
      <c r="F1880" s="131"/>
      <c r="G1880" s="131"/>
      <c r="H1880" s="131"/>
      <c r="I1880" s="131"/>
      <c r="J1880" s="131"/>
      <c r="K1880" s="131"/>
      <c r="L1880" s="131"/>
      <c r="M1880" s="131"/>
      <c r="N1880" s="131"/>
      <c r="O1880" s="131"/>
      <c r="P1880" s="131"/>
      <c r="Q1880" s="170"/>
      <c r="R1880" s="170"/>
      <c r="S1880" s="170"/>
      <c r="T1880" s="170"/>
      <c r="U1880" s="170"/>
      <c r="V1880" s="170"/>
      <c r="W1880" s="170"/>
      <c r="X1880" s="131"/>
      <c r="Y1880"/>
      <c r="AB1880"/>
      <c r="AC1880"/>
      <c r="AD1880"/>
      <c r="AE1880"/>
      <c r="AF1880"/>
      <c r="AG1880"/>
      <c r="AH1880"/>
      <c r="AI1880"/>
      <c r="AJ1880"/>
      <c r="AK1880"/>
    </row>
    <row r="1881" spans="1:37" x14ac:dyDescent="0.25">
      <c r="A1881" s="131"/>
      <c r="B1881" s="131"/>
      <c r="C1881" s="131"/>
      <c r="D1881" s="131"/>
      <c r="E1881" s="131"/>
      <c r="F1881" s="131"/>
      <c r="G1881" s="131"/>
      <c r="H1881" s="131"/>
      <c r="I1881" s="131"/>
      <c r="J1881" s="131"/>
      <c r="K1881" s="131"/>
      <c r="L1881" s="131"/>
      <c r="M1881" s="131"/>
      <c r="N1881" s="131"/>
      <c r="O1881" s="131"/>
      <c r="P1881" s="131"/>
      <c r="Q1881" s="170"/>
      <c r="R1881" s="170"/>
      <c r="S1881" s="170"/>
      <c r="T1881" s="170"/>
      <c r="U1881" s="170"/>
      <c r="V1881" s="170"/>
      <c r="W1881" s="170"/>
      <c r="X1881" s="131"/>
      <c r="Y1881"/>
      <c r="AB1881"/>
      <c r="AC1881"/>
      <c r="AD1881"/>
      <c r="AE1881"/>
      <c r="AF1881"/>
      <c r="AG1881"/>
      <c r="AH1881"/>
      <c r="AI1881"/>
      <c r="AJ1881"/>
      <c r="AK1881"/>
    </row>
    <row r="1882" spans="1:37" x14ac:dyDescent="0.25">
      <c r="A1882" s="131"/>
      <c r="B1882" s="131"/>
      <c r="C1882" s="131"/>
      <c r="D1882" s="131"/>
      <c r="E1882" s="131"/>
      <c r="F1882" s="131"/>
      <c r="G1882" s="131"/>
      <c r="H1882" s="131"/>
      <c r="I1882" s="131"/>
      <c r="J1882" s="131"/>
      <c r="K1882" s="131"/>
      <c r="L1882" s="131"/>
      <c r="M1882" s="131"/>
      <c r="N1882" s="131"/>
      <c r="O1882" s="131"/>
      <c r="P1882" s="131"/>
      <c r="Q1882" s="170"/>
      <c r="R1882" s="170"/>
      <c r="S1882" s="170"/>
      <c r="T1882" s="170"/>
      <c r="U1882" s="170"/>
      <c r="V1882" s="170"/>
      <c r="W1882" s="170"/>
      <c r="X1882" s="131"/>
      <c r="Y1882"/>
      <c r="AB1882"/>
      <c r="AC1882"/>
      <c r="AD1882"/>
      <c r="AE1882"/>
      <c r="AF1882"/>
      <c r="AG1882"/>
      <c r="AH1882"/>
      <c r="AI1882"/>
      <c r="AJ1882"/>
      <c r="AK1882"/>
    </row>
    <row r="1883" spans="1:37" x14ac:dyDescent="0.25">
      <c r="A1883" s="131"/>
      <c r="B1883" s="131"/>
      <c r="C1883" s="131"/>
      <c r="D1883" s="131"/>
      <c r="E1883" s="131"/>
      <c r="F1883" s="131"/>
      <c r="G1883" s="131"/>
      <c r="H1883" s="131"/>
      <c r="I1883" s="131"/>
      <c r="J1883" s="131"/>
      <c r="K1883" s="131"/>
      <c r="L1883" s="131"/>
      <c r="M1883" s="131"/>
      <c r="N1883" s="131"/>
      <c r="O1883" s="131"/>
      <c r="P1883" s="131"/>
      <c r="Q1883" s="170"/>
      <c r="R1883" s="170"/>
      <c r="S1883" s="170"/>
      <c r="T1883" s="170"/>
      <c r="U1883" s="170"/>
      <c r="V1883" s="170"/>
      <c r="W1883" s="170"/>
      <c r="X1883" s="131"/>
      <c r="Y1883"/>
      <c r="AB1883"/>
      <c r="AC1883"/>
      <c r="AD1883"/>
      <c r="AE1883"/>
      <c r="AF1883"/>
      <c r="AG1883"/>
      <c r="AH1883"/>
      <c r="AI1883"/>
      <c r="AJ1883"/>
      <c r="AK1883"/>
    </row>
    <row r="1884" spans="1:37" x14ac:dyDescent="0.25">
      <c r="A1884" s="131"/>
      <c r="B1884" s="131"/>
      <c r="C1884" s="131"/>
      <c r="D1884" s="131"/>
      <c r="E1884" s="131"/>
      <c r="F1884" s="131"/>
      <c r="G1884" s="131"/>
      <c r="H1884" s="131"/>
      <c r="I1884" s="131"/>
      <c r="J1884" s="131"/>
      <c r="K1884" s="131"/>
      <c r="L1884" s="131"/>
      <c r="M1884" s="131"/>
      <c r="N1884" s="131"/>
      <c r="O1884" s="131"/>
      <c r="P1884" s="131"/>
      <c r="Q1884" s="170"/>
      <c r="R1884" s="170"/>
      <c r="S1884" s="170"/>
      <c r="T1884" s="170"/>
      <c r="U1884" s="170"/>
      <c r="V1884" s="170"/>
      <c r="W1884" s="170"/>
      <c r="X1884" s="131"/>
      <c r="Y1884"/>
      <c r="AB1884"/>
      <c r="AC1884"/>
      <c r="AD1884"/>
      <c r="AE1884"/>
      <c r="AF1884"/>
      <c r="AG1884"/>
      <c r="AH1884"/>
      <c r="AI1884"/>
      <c r="AJ1884"/>
      <c r="AK1884"/>
    </row>
    <row r="1885" spans="1:37" x14ac:dyDescent="0.25">
      <c r="A1885" s="131"/>
      <c r="B1885" s="131"/>
      <c r="C1885" s="131"/>
      <c r="D1885" s="131"/>
      <c r="E1885" s="131"/>
      <c r="F1885" s="131"/>
      <c r="G1885" s="131"/>
      <c r="H1885" s="131"/>
      <c r="I1885" s="131"/>
      <c r="J1885" s="131"/>
      <c r="K1885" s="131"/>
      <c r="L1885" s="131"/>
      <c r="M1885" s="131"/>
      <c r="N1885" s="131"/>
      <c r="O1885" s="131"/>
      <c r="P1885" s="131"/>
      <c r="Q1885" s="170"/>
      <c r="R1885" s="170"/>
      <c r="S1885" s="170"/>
      <c r="T1885" s="170"/>
      <c r="U1885" s="170"/>
      <c r="V1885" s="170"/>
      <c r="W1885" s="170"/>
      <c r="X1885" s="131"/>
      <c r="Y1885"/>
      <c r="AB1885"/>
      <c r="AC1885"/>
      <c r="AD1885"/>
      <c r="AE1885"/>
      <c r="AF1885"/>
      <c r="AG1885"/>
      <c r="AH1885"/>
      <c r="AI1885"/>
      <c r="AJ1885"/>
      <c r="AK1885"/>
    </row>
    <row r="1886" spans="1:37" x14ac:dyDescent="0.25">
      <c r="A1886" s="131"/>
      <c r="B1886" s="131"/>
      <c r="C1886" s="131"/>
      <c r="D1886" s="131"/>
      <c r="E1886" s="131"/>
      <c r="F1886" s="131"/>
      <c r="G1886" s="131"/>
      <c r="H1886" s="131"/>
      <c r="I1886" s="131"/>
      <c r="J1886" s="131"/>
      <c r="K1886" s="131"/>
      <c r="L1886" s="131"/>
      <c r="M1886" s="131"/>
      <c r="N1886" s="131"/>
      <c r="O1886" s="131"/>
      <c r="P1886" s="131"/>
      <c r="Q1886" s="170"/>
      <c r="R1886" s="170"/>
      <c r="S1886" s="170"/>
      <c r="T1886" s="170"/>
      <c r="U1886" s="170"/>
      <c r="V1886" s="170"/>
      <c r="W1886" s="170"/>
      <c r="X1886" s="131"/>
      <c r="Y1886"/>
      <c r="AB1886"/>
      <c r="AC1886"/>
      <c r="AD1886"/>
      <c r="AE1886"/>
      <c r="AF1886"/>
      <c r="AG1886"/>
      <c r="AH1886"/>
      <c r="AI1886"/>
      <c r="AJ1886"/>
      <c r="AK1886"/>
    </row>
    <row r="1887" spans="1:37" x14ac:dyDescent="0.25">
      <c r="A1887" s="131"/>
      <c r="B1887" s="131"/>
      <c r="C1887" s="131"/>
      <c r="D1887" s="131"/>
      <c r="E1887" s="131"/>
      <c r="F1887" s="131"/>
      <c r="G1887" s="131"/>
      <c r="H1887" s="131"/>
      <c r="I1887" s="131"/>
      <c r="J1887" s="131"/>
      <c r="K1887" s="131"/>
      <c r="L1887" s="131"/>
      <c r="M1887" s="131"/>
      <c r="N1887" s="131"/>
      <c r="O1887" s="131"/>
      <c r="P1887" s="131"/>
      <c r="Q1887" s="170"/>
      <c r="R1887" s="170"/>
      <c r="S1887" s="170"/>
      <c r="T1887" s="170"/>
      <c r="U1887" s="170"/>
      <c r="V1887" s="170"/>
      <c r="W1887" s="170"/>
      <c r="X1887" s="131"/>
      <c r="Y1887"/>
      <c r="AB1887"/>
      <c r="AC1887"/>
      <c r="AD1887"/>
      <c r="AE1887"/>
      <c r="AF1887"/>
      <c r="AG1887"/>
      <c r="AH1887"/>
      <c r="AI1887"/>
      <c r="AJ1887"/>
      <c r="AK1887"/>
    </row>
    <row r="1888" spans="1:37" x14ac:dyDescent="0.25">
      <c r="A1888" s="131"/>
      <c r="B1888" s="131"/>
      <c r="C1888" s="131"/>
      <c r="D1888" s="131"/>
      <c r="E1888" s="131"/>
      <c r="F1888" s="131"/>
      <c r="G1888" s="131"/>
      <c r="H1888" s="131"/>
      <c r="I1888" s="131"/>
      <c r="J1888" s="131"/>
      <c r="K1888" s="131"/>
      <c r="L1888" s="131"/>
      <c r="M1888" s="131"/>
      <c r="N1888" s="131"/>
      <c r="O1888" s="131"/>
      <c r="P1888" s="131"/>
      <c r="Q1888" s="170"/>
      <c r="R1888" s="170"/>
      <c r="S1888" s="170"/>
      <c r="T1888" s="170"/>
      <c r="U1888" s="170"/>
      <c r="V1888" s="170"/>
      <c r="W1888" s="170"/>
      <c r="X1888" s="131"/>
      <c r="Y1888"/>
      <c r="AB1888"/>
      <c r="AC1888"/>
      <c r="AD1888"/>
      <c r="AE1888"/>
      <c r="AF1888"/>
      <c r="AG1888"/>
      <c r="AH1888"/>
      <c r="AI1888"/>
      <c r="AJ1888"/>
      <c r="AK1888"/>
    </row>
    <row r="1889" spans="1:37" x14ac:dyDescent="0.25">
      <c r="A1889" s="131"/>
      <c r="B1889" s="131"/>
      <c r="C1889" s="131"/>
      <c r="D1889" s="131"/>
      <c r="E1889" s="131"/>
      <c r="F1889" s="131"/>
      <c r="G1889" s="131"/>
      <c r="H1889" s="131"/>
      <c r="I1889" s="131"/>
      <c r="J1889" s="131"/>
      <c r="K1889" s="131"/>
      <c r="L1889" s="131"/>
      <c r="M1889" s="131"/>
      <c r="N1889" s="131"/>
      <c r="O1889" s="131"/>
      <c r="P1889" s="131"/>
      <c r="Q1889" s="170"/>
      <c r="R1889" s="170"/>
      <c r="S1889" s="170"/>
      <c r="T1889" s="170"/>
      <c r="U1889" s="170"/>
      <c r="V1889" s="170"/>
      <c r="W1889" s="170"/>
      <c r="X1889" s="131"/>
      <c r="Y1889"/>
      <c r="AB1889"/>
      <c r="AC1889"/>
      <c r="AD1889"/>
      <c r="AE1889"/>
      <c r="AF1889"/>
      <c r="AG1889"/>
      <c r="AH1889"/>
      <c r="AI1889"/>
      <c r="AJ1889"/>
      <c r="AK1889"/>
    </row>
    <row r="1890" spans="1:37" x14ac:dyDescent="0.25">
      <c r="A1890" s="131"/>
      <c r="B1890" s="131"/>
      <c r="C1890" s="131"/>
      <c r="D1890" s="131"/>
      <c r="E1890" s="131"/>
      <c r="F1890" s="131"/>
      <c r="G1890" s="131"/>
      <c r="H1890" s="131"/>
      <c r="I1890" s="131"/>
      <c r="J1890" s="131"/>
      <c r="K1890" s="131"/>
      <c r="L1890" s="131"/>
      <c r="M1890" s="131"/>
      <c r="N1890" s="131"/>
      <c r="O1890" s="131"/>
      <c r="P1890" s="131"/>
      <c r="Q1890" s="170"/>
      <c r="R1890" s="170"/>
      <c r="S1890" s="170"/>
      <c r="T1890" s="170"/>
      <c r="U1890" s="170"/>
      <c r="V1890" s="170"/>
      <c r="W1890" s="170"/>
      <c r="X1890" s="131"/>
      <c r="Y1890"/>
      <c r="AB1890"/>
      <c r="AC1890"/>
      <c r="AD1890"/>
      <c r="AE1890"/>
      <c r="AF1890"/>
      <c r="AG1890"/>
      <c r="AH1890"/>
      <c r="AI1890"/>
      <c r="AJ1890"/>
      <c r="AK1890"/>
    </row>
    <row r="1891" spans="1:37" x14ac:dyDescent="0.25">
      <c r="A1891" s="131"/>
      <c r="B1891" s="131"/>
      <c r="C1891" s="131"/>
      <c r="D1891" s="131"/>
      <c r="E1891" s="131"/>
      <c r="F1891" s="131"/>
      <c r="G1891" s="131"/>
      <c r="H1891" s="131"/>
      <c r="I1891" s="131"/>
      <c r="J1891" s="131"/>
      <c r="K1891" s="131"/>
      <c r="L1891" s="131"/>
      <c r="M1891" s="131"/>
      <c r="N1891" s="131"/>
      <c r="O1891" s="131"/>
      <c r="P1891" s="131"/>
      <c r="Q1891" s="170"/>
      <c r="R1891" s="170"/>
      <c r="S1891" s="170"/>
      <c r="T1891" s="170"/>
      <c r="U1891" s="170"/>
      <c r="V1891" s="170"/>
      <c r="W1891" s="170"/>
      <c r="X1891" s="131"/>
      <c r="Y1891"/>
      <c r="AB1891"/>
      <c r="AC1891"/>
      <c r="AD1891"/>
      <c r="AE1891"/>
      <c r="AF1891"/>
      <c r="AG1891"/>
      <c r="AH1891"/>
      <c r="AI1891"/>
      <c r="AJ1891"/>
      <c r="AK1891"/>
    </row>
    <row r="1892" spans="1:37" x14ac:dyDescent="0.25">
      <c r="A1892" s="131"/>
      <c r="B1892" s="131"/>
      <c r="C1892" s="131"/>
      <c r="D1892" s="131"/>
      <c r="E1892" s="131"/>
      <c r="F1892" s="131"/>
      <c r="G1892" s="131"/>
      <c r="H1892" s="131"/>
      <c r="I1892" s="131"/>
      <c r="J1892" s="131"/>
      <c r="K1892" s="131"/>
      <c r="L1892" s="131"/>
      <c r="M1892" s="131"/>
      <c r="N1892" s="131"/>
      <c r="O1892" s="131"/>
      <c r="P1892" s="131"/>
      <c r="Q1892" s="170"/>
      <c r="R1892" s="170"/>
      <c r="S1892" s="170"/>
      <c r="T1892" s="170"/>
      <c r="U1892" s="170"/>
      <c r="V1892" s="170"/>
      <c r="W1892" s="170"/>
      <c r="X1892" s="131"/>
      <c r="Y1892"/>
      <c r="AB1892"/>
      <c r="AC1892"/>
      <c r="AD1892"/>
      <c r="AE1892"/>
      <c r="AF1892"/>
      <c r="AG1892"/>
      <c r="AH1892"/>
      <c r="AI1892"/>
      <c r="AJ1892"/>
      <c r="AK1892"/>
    </row>
    <row r="1893" spans="1:37" x14ac:dyDescent="0.25">
      <c r="A1893" s="131"/>
      <c r="B1893" s="131"/>
      <c r="C1893" s="131"/>
      <c r="D1893" s="131"/>
      <c r="E1893" s="131"/>
      <c r="F1893" s="131"/>
      <c r="G1893" s="131"/>
      <c r="H1893" s="131"/>
      <c r="I1893" s="131"/>
      <c r="J1893" s="131"/>
      <c r="K1893" s="131"/>
      <c r="L1893" s="131"/>
      <c r="M1893" s="131"/>
      <c r="N1893" s="131"/>
      <c r="O1893" s="131"/>
      <c r="P1893" s="131"/>
      <c r="Q1893" s="170"/>
      <c r="R1893" s="170"/>
      <c r="S1893" s="170"/>
      <c r="T1893" s="170"/>
      <c r="U1893" s="170"/>
      <c r="V1893" s="170"/>
      <c r="W1893" s="170"/>
      <c r="X1893" s="131"/>
      <c r="Y1893"/>
      <c r="AB1893"/>
      <c r="AC1893"/>
      <c r="AD1893"/>
      <c r="AE1893"/>
      <c r="AF1893"/>
      <c r="AG1893"/>
      <c r="AH1893"/>
      <c r="AI1893"/>
      <c r="AJ1893"/>
      <c r="AK1893"/>
    </row>
    <row r="1894" spans="1:37" x14ac:dyDescent="0.25">
      <c r="A1894" s="131"/>
      <c r="B1894" s="131"/>
      <c r="C1894" s="131"/>
      <c r="D1894" s="131"/>
      <c r="E1894" s="131"/>
      <c r="F1894" s="131"/>
      <c r="G1894" s="131"/>
      <c r="H1894" s="131"/>
      <c r="I1894" s="131"/>
      <c r="J1894" s="131"/>
      <c r="K1894" s="131"/>
      <c r="L1894" s="131"/>
      <c r="M1894" s="131"/>
      <c r="N1894" s="131"/>
      <c r="O1894" s="131"/>
      <c r="P1894" s="131"/>
      <c r="Q1894" s="170"/>
      <c r="R1894" s="170"/>
      <c r="S1894" s="170"/>
      <c r="T1894" s="170"/>
      <c r="U1894" s="170"/>
      <c r="V1894" s="170"/>
      <c r="W1894" s="170"/>
      <c r="X1894" s="131"/>
      <c r="Y1894"/>
      <c r="AB1894"/>
      <c r="AC1894"/>
      <c r="AD1894"/>
      <c r="AE1894"/>
      <c r="AF1894"/>
      <c r="AG1894"/>
      <c r="AH1894"/>
      <c r="AI1894"/>
      <c r="AJ1894"/>
      <c r="AK1894"/>
    </row>
    <row r="1895" spans="1:37" x14ac:dyDescent="0.25">
      <c r="A1895" s="131"/>
      <c r="B1895" s="131"/>
      <c r="C1895" s="131"/>
      <c r="D1895" s="131"/>
      <c r="E1895" s="131"/>
      <c r="F1895" s="131"/>
      <c r="G1895" s="131"/>
      <c r="H1895" s="131"/>
      <c r="I1895" s="131"/>
      <c r="J1895" s="131"/>
      <c r="K1895" s="131"/>
      <c r="L1895" s="131"/>
      <c r="M1895" s="131"/>
      <c r="N1895" s="131"/>
      <c r="O1895" s="131"/>
      <c r="P1895" s="131"/>
      <c r="Q1895" s="170"/>
      <c r="R1895" s="170"/>
      <c r="S1895" s="170"/>
      <c r="T1895" s="170"/>
      <c r="U1895" s="170"/>
      <c r="V1895" s="170"/>
      <c r="W1895" s="170"/>
      <c r="X1895" s="131"/>
      <c r="Y1895"/>
      <c r="AB1895"/>
      <c r="AC1895"/>
      <c r="AD1895"/>
      <c r="AE1895"/>
      <c r="AF1895"/>
      <c r="AG1895"/>
      <c r="AH1895"/>
      <c r="AI1895"/>
      <c r="AJ1895"/>
      <c r="AK1895"/>
    </row>
    <row r="1896" spans="1:37" x14ac:dyDescent="0.25">
      <c r="A1896" s="131"/>
      <c r="B1896" s="131"/>
      <c r="C1896" s="131"/>
      <c r="D1896" s="131"/>
      <c r="E1896" s="131"/>
      <c r="F1896" s="131"/>
      <c r="G1896" s="131"/>
      <c r="H1896" s="131"/>
      <c r="I1896" s="131"/>
      <c r="J1896" s="131"/>
      <c r="K1896" s="131"/>
      <c r="L1896" s="131"/>
      <c r="M1896" s="131"/>
      <c r="N1896" s="131"/>
      <c r="O1896" s="131"/>
      <c r="P1896" s="131"/>
      <c r="Q1896" s="170"/>
      <c r="R1896" s="170"/>
      <c r="S1896" s="170"/>
      <c r="T1896" s="170"/>
      <c r="U1896" s="170"/>
      <c r="V1896" s="170"/>
      <c r="W1896" s="170"/>
      <c r="X1896" s="131"/>
      <c r="Y1896"/>
      <c r="AB1896"/>
      <c r="AC1896"/>
      <c r="AD1896"/>
      <c r="AE1896"/>
      <c r="AF1896"/>
      <c r="AG1896"/>
      <c r="AH1896"/>
      <c r="AI1896"/>
      <c r="AJ1896"/>
      <c r="AK1896"/>
    </row>
    <row r="1897" spans="1:37" x14ac:dyDescent="0.25">
      <c r="A1897" s="131"/>
      <c r="B1897" s="131"/>
      <c r="C1897" s="131"/>
      <c r="D1897" s="131"/>
      <c r="E1897" s="131"/>
      <c r="F1897" s="131"/>
      <c r="G1897" s="131"/>
      <c r="H1897" s="131"/>
      <c r="I1897" s="131"/>
      <c r="J1897" s="131"/>
      <c r="K1897" s="131"/>
      <c r="L1897" s="131"/>
      <c r="M1897" s="131"/>
      <c r="N1897" s="131"/>
      <c r="O1897" s="131"/>
      <c r="P1897" s="131"/>
      <c r="Q1897" s="170"/>
      <c r="R1897" s="170"/>
      <c r="S1897" s="170"/>
      <c r="T1897" s="170"/>
      <c r="U1897" s="170"/>
      <c r="V1897" s="170"/>
      <c r="W1897" s="170"/>
      <c r="X1897" s="131"/>
      <c r="Y1897"/>
      <c r="AB1897"/>
      <c r="AC1897"/>
      <c r="AD1897"/>
      <c r="AE1897"/>
      <c r="AF1897"/>
      <c r="AG1897"/>
      <c r="AH1897"/>
      <c r="AI1897"/>
      <c r="AJ1897"/>
      <c r="AK1897"/>
    </row>
    <row r="1898" spans="1:37" x14ac:dyDescent="0.25">
      <c r="A1898" s="131"/>
      <c r="B1898" s="131"/>
      <c r="C1898" s="131"/>
      <c r="D1898" s="131"/>
      <c r="E1898" s="131"/>
      <c r="F1898" s="131"/>
      <c r="G1898" s="131"/>
      <c r="H1898" s="131"/>
      <c r="I1898" s="131"/>
      <c r="J1898" s="131"/>
      <c r="K1898" s="131"/>
      <c r="L1898" s="131"/>
      <c r="M1898" s="131"/>
      <c r="N1898" s="131"/>
      <c r="O1898" s="131"/>
      <c r="P1898" s="131"/>
      <c r="Q1898" s="170"/>
      <c r="R1898" s="170"/>
      <c r="S1898" s="170"/>
      <c r="T1898" s="170"/>
      <c r="U1898" s="170"/>
      <c r="V1898" s="170"/>
      <c r="W1898" s="170"/>
      <c r="X1898" s="131"/>
      <c r="Y1898"/>
      <c r="AB1898"/>
      <c r="AC1898"/>
      <c r="AD1898"/>
      <c r="AE1898"/>
      <c r="AF1898"/>
      <c r="AG1898"/>
      <c r="AH1898"/>
      <c r="AI1898"/>
      <c r="AJ1898"/>
      <c r="AK1898"/>
    </row>
    <row r="1899" spans="1:37" x14ac:dyDescent="0.25">
      <c r="A1899" s="131"/>
      <c r="B1899" s="131"/>
      <c r="C1899" s="131"/>
      <c r="D1899" s="131"/>
      <c r="E1899" s="131"/>
      <c r="F1899" s="131"/>
      <c r="G1899" s="131"/>
      <c r="H1899" s="131"/>
      <c r="I1899" s="131"/>
      <c r="J1899" s="131"/>
      <c r="K1899" s="131"/>
      <c r="L1899" s="131"/>
      <c r="M1899" s="131"/>
      <c r="N1899" s="131"/>
      <c r="O1899" s="131"/>
      <c r="P1899" s="131"/>
      <c r="Q1899" s="170"/>
      <c r="R1899" s="170"/>
      <c r="S1899" s="170"/>
      <c r="T1899" s="170"/>
      <c r="U1899" s="170"/>
      <c r="V1899" s="170"/>
      <c r="W1899" s="170"/>
      <c r="X1899" s="131"/>
      <c r="Y1899"/>
      <c r="AB1899"/>
      <c r="AC1899"/>
      <c r="AD1899"/>
      <c r="AE1899"/>
      <c r="AF1899"/>
      <c r="AG1899"/>
      <c r="AH1899"/>
      <c r="AI1899"/>
      <c r="AJ1899"/>
      <c r="AK1899"/>
    </row>
    <row r="1900" spans="1:37" x14ac:dyDescent="0.25">
      <c r="A1900" s="131"/>
      <c r="B1900" s="131"/>
      <c r="C1900" s="131"/>
      <c r="D1900" s="131"/>
      <c r="E1900" s="131"/>
      <c r="F1900" s="131"/>
      <c r="G1900" s="131"/>
      <c r="H1900" s="131"/>
      <c r="I1900" s="131"/>
      <c r="J1900" s="131"/>
      <c r="K1900" s="131"/>
      <c r="L1900" s="131"/>
      <c r="M1900" s="131"/>
      <c r="N1900" s="131"/>
      <c r="O1900" s="131"/>
      <c r="P1900" s="131"/>
      <c r="Q1900" s="170"/>
      <c r="R1900" s="170"/>
      <c r="S1900" s="170"/>
      <c r="T1900" s="170"/>
      <c r="U1900" s="170"/>
      <c r="V1900" s="170"/>
      <c r="W1900" s="170"/>
      <c r="X1900" s="131"/>
      <c r="Y1900"/>
      <c r="AB1900"/>
      <c r="AC1900"/>
      <c r="AD1900"/>
      <c r="AE1900"/>
      <c r="AF1900"/>
      <c r="AG1900"/>
      <c r="AH1900"/>
      <c r="AI1900"/>
      <c r="AJ1900"/>
      <c r="AK1900"/>
    </row>
    <row r="1901" spans="1:37" x14ac:dyDescent="0.25">
      <c r="A1901" s="131"/>
      <c r="B1901" s="131"/>
      <c r="C1901" s="131"/>
      <c r="D1901" s="131"/>
      <c r="E1901" s="131"/>
      <c r="F1901" s="131"/>
      <c r="G1901" s="131"/>
      <c r="H1901" s="131"/>
      <c r="I1901" s="131"/>
      <c r="J1901" s="131"/>
      <c r="K1901" s="131"/>
      <c r="L1901" s="131"/>
      <c r="M1901" s="131"/>
      <c r="N1901" s="131"/>
      <c r="O1901" s="131"/>
      <c r="P1901" s="131"/>
      <c r="Q1901" s="170"/>
      <c r="R1901" s="170"/>
      <c r="S1901" s="170"/>
      <c r="T1901" s="170"/>
      <c r="U1901" s="170"/>
      <c r="V1901" s="170"/>
      <c r="W1901" s="170"/>
      <c r="X1901" s="131"/>
      <c r="Y1901"/>
      <c r="AB1901"/>
      <c r="AC1901"/>
      <c r="AD1901"/>
      <c r="AE1901"/>
      <c r="AF1901"/>
      <c r="AG1901"/>
      <c r="AH1901"/>
      <c r="AI1901"/>
      <c r="AJ1901"/>
      <c r="AK1901"/>
    </row>
    <row r="1902" spans="1:37" x14ac:dyDescent="0.25">
      <c r="A1902" s="131"/>
      <c r="B1902" s="131"/>
      <c r="C1902" s="131"/>
      <c r="D1902" s="131"/>
      <c r="E1902" s="131"/>
      <c r="F1902" s="131"/>
      <c r="G1902" s="131"/>
      <c r="H1902" s="131"/>
      <c r="I1902" s="131"/>
      <c r="J1902" s="131"/>
      <c r="K1902" s="131"/>
      <c r="L1902" s="131"/>
      <c r="M1902" s="131"/>
      <c r="N1902" s="131"/>
      <c r="O1902" s="131"/>
      <c r="P1902" s="131"/>
      <c r="Q1902" s="170"/>
      <c r="R1902" s="170"/>
      <c r="S1902" s="170"/>
      <c r="T1902" s="170"/>
      <c r="U1902" s="170"/>
      <c r="V1902" s="170"/>
      <c r="W1902" s="170"/>
      <c r="X1902" s="131"/>
      <c r="Y1902"/>
      <c r="AB1902"/>
      <c r="AC1902"/>
      <c r="AD1902"/>
      <c r="AE1902"/>
      <c r="AF1902"/>
      <c r="AG1902"/>
      <c r="AH1902"/>
      <c r="AI1902"/>
      <c r="AJ1902"/>
      <c r="AK1902"/>
    </row>
    <row r="1903" spans="1:37" x14ac:dyDescent="0.25">
      <c r="A1903" s="131"/>
      <c r="B1903" s="131"/>
      <c r="C1903" s="131"/>
      <c r="D1903" s="131"/>
      <c r="E1903" s="131"/>
      <c r="F1903" s="131"/>
      <c r="G1903" s="131"/>
      <c r="H1903" s="131"/>
      <c r="I1903" s="131"/>
      <c r="J1903" s="131"/>
      <c r="K1903" s="131"/>
      <c r="L1903" s="131"/>
      <c r="M1903" s="131"/>
      <c r="N1903" s="131"/>
      <c r="O1903" s="131"/>
      <c r="P1903" s="131"/>
      <c r="Q1903" s="170"/>
      <c r="R1903" s="170"/>
      <c r="S1903" s="170"/>
      <c r="T1903" s="170"/>
      <c r="U1903" s="170"/>
      <c r="V1903" s="170"/>
      <c r="W1903" s="170"/>
      <c r="X1903" s="131"/>
      <c r="Y1903"/>
      <c r="AB1903"/>
      <c r="AC1903"/>
      <c r="AD1903"/>
      <c r="AE1903"/>
      <c r="AF1903"/>
      <c r="AG1903"/>
      <c r="AH1903"/>
      <c r="AI1903"/>
      <c r="AJ1903"/>
      <c r="AK1903"/>
    </row>
    <row r="1904" spans="1:37" x14ac:dyDescent="0.25">
      <c r="A1904" s="131"/>
      <c r="B1904" s="131"/>
      <c r="C1904" s="131"/>
      <c r="D1904" s="131"/>
      <c r="E1904" s="131"/>
      <c r="F1904" s="131"/>
      <c r="G1904" s="131"/>
      <c r="H1904" s="131"/>
      <c r="I1904" s="131"/>
      <c r="J1904" s="131"/>
      <c r="K1904" s="131"/>
      <c r="L1904" s="131"/>
      <c r="M1904" s="131"/>
      <c r="N1904" s="131"/>
      <c r="O1904" s="131"/>
      <c r="P1904" s="131"/>
      <c r="Q1904" s="170"/>
      <c r="R1904" s="170"/>
      <c r="S1904" s="170"/>
      <c r="T1904" s="170"/>
      <c r="U1904" s="170"/>
      <c r="V1904" s="170"/>
      <c r="W1904" s="170"/>
      <c r="X1904" s="131"/>
      <c r="Y1904"/>
      <c r="AB1904"/>
      <c r="AC1904"/>
      <c r="AD1904"/>
      <c r="AE1904"/>
      <c r="AF1904"/>
      <c r="AG1904"/>
      <c r="AH1904"/>
      <c r="AI1904"/>
      <c r="AJ1904"/>
      <c r="AK1904"/>
    </row>
    <row r="1905" spans="1:37" x14ac:dyDescent="0.25">
      <c r="A1905" s="131"/>
      <c r="B1905" s="131"/>
      <c r="C1905" s="131"/>
      <c r="D1905" s="131"/>
      <c r="E1905" s="131"/>
      <c r="F1905" s="131"/>
      <c r="G1905" s="131"/>
      <c r="H1905" s="131"/>
      <c r="I1905" s="131"/>
      <c r="J1905" s="131"/>
      <c r="K1905" s="131"/>
      <c r="L1905" s="131"/>
      <c r="M1905" s="131"/>
      <c r="N1905" s="131"/>
      <c r="O1905" s="131"/>
      <c r="P1905" s="131"/>
      <c r="Q1905" s="170"/>
      <c r="R1905" s="170"/>
      <c r="S1905" s="170"/>
      <c r="T1905" s="170"/>
      <c r="U1905" s="170"/>
      <c r="V1905" s="170"/>
      <c r="W1905" s="170"/>
      <c r="X1905" s="131"/>
      <c r="Y1905"/>
      <c r="AB1905"/>
      <c r="AC1905"/>
      <c r="AD1905"/>
      <c r="AE1905"/>
      <c r="AF1905"/>
      <c r="AG1905"/>
      <c r="AH1905"/>
      <c r="AI1905"/>
      <c r="AJ1905"/>
      <c r="AK1905"/>
    </row>
    <row r="1906" spans="1:37" x14ac:dyDescent="0.25">
      <c r="A1906" s="131"/>
      <c r="B1906" s="131"/>
      <c r="C1906" s="131"/>
      <c r="D1906" s="131"/>
      <c r="E1906" s="131"/>
      <c r="F1906" s="131"/>
      <c r="G1906" s="131"/>
      <c r="H1906" s="131"/>
      <c r="I1906" s="131"/>
      <c r="J1906" s="131"/>
      <c r="K1906" s="131"/>
      <c r="L1906" s="131"/>
      <c r="M1906" s="131"/>
      <c r="N1906" s="131"/>
      <c r="O1906" s="131"/>
      <c r="P1906" s="131"/>
      <c r="Q1906" s="170"/>
      <c r="R1906" s="170"/>
      <c r="S1906" s="170"/>
      <c r="T1906" s="170"/>
      <c r="U1906" s="170"/>
      <c r="V1906" s="170"/>
      <c r="W1906" s="170"/>
      <c r="X1906" s="131"/>
      <c r="Y1906"/>
      <c r="AB1906"/>
      <c r="AC1906"/>
      <c r="AD1906"/>
      <c r="AE1906"/>
      <c r="AF1906"/>
      <c r="AG1906"/>
      <c r="AH1906"/>
      <c r="AI1906"/>
      <c r="AJ1906"/>
      <c r="AK1906"/>
    </row>
    <row r="1907" spans="1:37" x14ac:dyDescent="0.25">
      <c r="A1907" s="131"/>
      <c r="B1907" s="131"/>
      <c r="C1907" s="131"/>
      <c r="D1907" s="131"/>
      <c r="E1907" s="131"/>
      <c r="F1907" s="131"/>
      <c r="G1907" s="131"/>
      <c r="H1907" s="131"/>
      <c r="I1907" s="131"/>
      <c r="J1907" s="131"/>
      <c r="K1907" s="131"/>
      <c r="L1907" s="131"/>
      <c r="M1907" s="131"/>
      <c r="N1907" s="131"/>
      <c r="O1907" s="131"/>
      <c r="P1907" s="131"/>
      <c r="Q1907" s="170"/>
      <c r="R1907" s="170"/>
      <c r="S1907" s="170"/>
      <c r="T1907" s="170"/>
      <c r="U1907" s="170"/>
      <c r="V1907" s="170"/>
      <c r="W1907" s="170"/>
      <c r="X1907" s="131"/>
      <c r="Y1907"/>
      <c r="AB1907"/>
      <c r="AC1907"/>
      <c r="AD1907"/>
      <c r="AE1907"/>
      <c r="AF1907"/>
      <c r="AG1907"/>
      <c r="AH1907"/>
      <c r="AI1907"/>
      <c r="AJ1907"/>
      <c r="AK1907"/>
    </row>
    <row r="1908" spans="1:37" x14ac:dyDescent="0.25">
      <c r="A1908" s="131"/>
      <c r="B1908" s="131"/>
      <c r="C1908" s="131"/>
      <c r="D1908" s="131"/>
      <c r="E1908" s="131"/>
      <c r="F1908" s="131"/>
      <c r="G1908" s="131"/>
      <c r="H1908" s="131"/>
      <c r="I1908" s="131"/>
      <c r="J1908" s="131"/>
      <c r="K1908" s="131"/>
      <c r="L1908" s="131"/>
      <c r="M1908" s="131"/>
      <c r="N1908" s="131"/>
      <c r="O1908" s="131"/>
      <c r="P1908" s="131"/>
      <c r="Q1908" s="170"/>
      <c r="R1908" s="170"/>
      <c r="S1908" s="170"/>
      <c r="T1908" s="170"/>
      <c r="U1908" s="170"/>
      <c r="V1908" s="170"/>
      <c r="W1908" s="170"/>
      <c r="X1908" s="131"/>
      <c r="Y1908"/>
      <c r="AB1908"/>
      <c r="AC1908"/>
      <c r="AD1908"/>
      <c r="AE1908"/>
      <c r="AF1908"/>
      <c r="AG1908"/>
      <c r="AH1908"/>
      <c r="AI1908"/>
      <c r="AJ1908"/>
      <c r="AK1908"/>
    </row>
    <row r="1909" spans="1:37" x14ac:dyDescent="0.25">
      <c r="A1909" s="131"/>
      <c r="B1909" s="131"/>
      <c r="C1909" s="131"/>
      <c r="D1909" s="131"/>
      <c r="E1909" s="131"/>
      <c r="F1909" s="131"/>
      <c r="G1909" s="131"/>
      <c r="H1909" s="131"/>
      <c r="I1909" s="131"/>
      <c r="J1909" s="131"/>
      <c r="K1909" s="131"/>
      <c r="L1909" s="131"/>
      <c r="M1909" s="131"/>
      <c r="N1909" s="131"/>
      <c r="O1909" s="131"/>
      <c r="P1909" s="131"/>
      <c r="Q1909" s="170"/>
      <c r="R1909" s="170"/>
      <c r="S1909" s="170"/>
      <c r="T1909" s="170"/>
      <c r="U1909" s="170"/>
      <c r="V1909" s="170"/>
      <c r="W1909" s="170"/>
      <c r="X1909" s="131"/>
      <c r="Y1909"/>
      <c r="AB1909"/>
      <c r="AC1909"/>
      <c r="AD1909"/>
      <c r="AE1909"/>
      <c r="AF1909"/>
      <c r="AG1909"/>
      <c r="AH1909"/>
      <c r="AI1909"/>
      <c r="AJ1909"/>
      <c r="AK1909"/>
    </row>
    <row r="1910" spans="1:37" x14ac:dyDescent="0.25">
      <c r="A1910" s="131"/>
      <c r="B1910" s="131"/>
      <c r="C1910" s="131"/>
      <c r="D1910" s="131"/>
      <c r="E1910" s="131"/>
      <c r="F1910" s="131"/>
      <c r="G1910" s="131"/>
      <c r="H1910" s="131"/>
      <c r="I1910" s="131"/>
      <c r="J1910" s="131"/>
      <c r="K1910" s="131"/>
      <c r="L1910" s="131"/>
      <c r="M1910" s="131"/>
      <c r="N1910" s="131"/>
      <c r="O1910" s="131"/>
      <c r="P1910" s="131"/>
      <c r="Q1910" s="170"/>
      <c r="R1910" s="170"/>
      <c r="S1910" s="170"/>
      <c r="T1910" s="170"/>
      <c r="U1910" s="170"/>
      <c r="V1910" s="170"/>
      <c r="W1910" s="170"/>
      <c r="X1910" s="131"/>
      <c r="Y1910"/>
      <c r="AB1910"/>
      <c r="AC1910"/>
      <c r="AD1910"/>
      <c r="AE1910"/>
      <c r="AF1910"/>
      <c r="AG1910"/>
      <c r="AH1910"/>
      <c r="AI1910"/>
      <c r="AJ1910"/>
      <c r="AK1910"/>
    </row>
    <row r="1911" spans="1:37" x14ac:dyDescent="0.25">
      <c r="A1911" s="131"/>
      <c r="B1911" s="131"/>
      <c r="C1911" s="131"/>
      <c r="D1911" s="131"/>
      <c r="E1911" s="131"/>
      <c r="F1911" s="131"/>
      <c r="G1911" s="131"/>
      <c r="H1911" s="131"/>
      <c r="I1911" s="131"/>
      <c r="J1911" s="131"/>
      <c r="K1911" s="131"/>
      <c r="L1911" s="131"/>
      <c r="M1911" s="131"/>
      <c r="N1911" s="131"/>
      <c r="O1911" s="131"/>
      <c r="P1911" s="131"/>
      <c r="Q1911" s="170"/>
      <c r="R1911" s="170"/>
      <c r="S1911" s="170"/>
      <c r="T1911" s="170"/>
      <c r="U1911" s="170"/>
      <c r="V1911" s="170"/>
      <c r="W1911" s="170"/>
      <c r="X1911" s="131"/>
      <c r="Y1911"/>
      <c r="AB1911"/>
      <c r="AC1911"/>
      <c r="AD1911"/>
      <c r="AE1911"/>
      <c r="AF1911"/>
      <c r="AG1911"/>
      <c r="AH1911"/>
      <c r="AI1911"/>
      <c r="AJ1911"/>
      <c r="AK1911"/>
    </row>
    <row r="1912" spans="1:37" x14ac:dyDescent="0.25">
      <c r="A1912" s="131"/>
      <c r="B1912" s="131"/>
      <c r="C1912" s="131"/>
      <c r="D1912" s="131"/>
      <c r="E1912" s="131"/>
      <c r="F1912" s="131"/>
      <c r="G1912" s="131"/>
      <c r="H1912" s="131"/>
      <c r="I1912" s="131"/>
      <c r="J1912" s="131"/>
      <c r="K1912" s="131"/>
      <c r="L1912" s="131"/>
      <c r="M1912" s="131"/>
      <c r="N1912" s="131"/>
      <c r="O1912" s="131"/>
      <c r="P1912" s="131"/>
      <c r="Q1912" s="170"/>
      <c r="R1912" s="170"/>
      <c r="S1912" s="170"/>
      <c r="T1912" s="170"/>
      <c r="U1912" s="170"/>
      <c r="V1912" s="170"/>
      <c r="W1912" s="170"/>
      <c r="X1912" s="131"/>
      <c r="Y1912"/>
      <c r="AB1912"/>
      <c r="AC1912"/>
      <c r="AD1912"/>
      <c r="AE1912"/>
      <c r="AF1912"/>
      <c r="AG1912"/>
      <c r="AH1912"/>
      <c r="AI1912"/>
      <c r="AJ1912"/>
      <c r="AK1912"/>
    </row>
    <row r="1913" spans="1:37" x14ac:dyDescent="0.25">
      <c r="A1913" s="131"/>
      <c r="B1913" s="131"/>
      <c r="C1913" s="131"/>
      <c r="D1913" s="131"/>
      <c r="E1913" s="131"/>
      <c r="F1913" s="131"/>
      <c r="G1913" s="131"/>
      <c r="H1913" s="131"/>
      <c r="I1913" s="131"/>
      <c r="J1913" s="131"/>
      <c r="K1913" s="131"/>
      <c r="L1913" s="131"/>
      <c r="M1913" s="131"/>
      <c r="N1913" s="131"/>
      <c r="O1913" s="131"/>
      <c r="P1913" s="131"/>
      <c r="Q1913" s="170"/>
      <c r="R1913" s="170"/>
      <c r="S1913" s="170"/>
      <c r="T1913" s="170"/>
      <c r="U1913" s="170"/>
      <c r="V1913" s="170"/>
      <c r="W1913" s="170"/>
      <c r="X1913" s="131"/>
      <c r="Y1913"/>
      <c r="AB1913"/>
      <c r="AC1913"/>
      <c r="AD1913"/>
      <c r="AE1913"/>
      <c r="AF1913"/>
      <c r="AG1913"/>
      <c r="AH1913"/>
      <c r="AI1913"/>
      <c r="AJ1913"/>
      <c r="AK1913"/>
    </row>
    <row r="1914" spans="1:37" x14ac:dyDescent="0.25">
      <c r="A1914" s="131"/>
      <c r="B1914" s="131"/>
      <c r="C1914" s="131"/>
      <c r="D1914" s="131"/>
      <c r="E1914" s="131"/>
      <c r="F1914" s="131"/>
      <c r="G1914" s="131"/>
      <c r="H1914" s="131"/>
      <c r="I1914" s="131"/>
      <c r="J1914" s="131"/>
      <c r="K1914" s="131"/>
      <c r="L1914" s="131"/>
      <c r="M1914" s="131"/>
      <c r="N1914" s="131"/>
      <c r="O1914" s="131"/>
      <c r="P1914" s="131"/>
      <c r="Q1914" s="170"/>
      <c r="R1914" s="170"/>
      <c r="S1914" s="170"/>
      <c r="T1914" s="170"/>
      <c r="U1914" s="170"/>
      <c r="V1914" s="170"/>
      <c r="W1914" s="170"/>
      <c r="X1914" s="131"/>
      <c r="Y1914"/>
      <c r="AB1914"/>
      <c r="AC1914"/>
      <c r="AD1914"/>
      <c r="AE1914"/>
      <c r="AF1914"/>
      <c r="AG1914"/>
      <c r="AH1914"/>
      <c r="AI1914"/>
      <c r="AJ1914"/>
      <c r="AK1914"/>
    </row>
    <row r="1915" spans="1:37" x14ac:dyDescent="0.25">
      <c r="A1915" s="131"/>
      <c r="B1915" s="131"/>
      <c r="C1915" s="131"/>
      <c r="D1915" s="131"/>
      <c r="E1915" s="131"/>
      <c r="F1915" s="131"/>
      <c r="G1915" s="131"/>
      <c r="H1915" s="131"/>
      <c r="I1915" s="131"/>
      <c r="J1915" s="131"/>
      <c r="K1915" s="131"/>
      <c r="L1915" s="131"/>
      <c r="M1915" s="131"/>
      <c r="N1915" s="131"/>
      <c r="O1915" s="131"/>
      <c r="P1915" s="131"/>
      <c r="Q1915" s="170"/>
      <c r="R1915" s="170"/>
      <c r="S1915" s="170"/>
      <c r="T1915" s="170"/>
      <c r="U1915" s="170"/>
      <c r="V1915" s="170"/>
      <c r="W1915" s="170"/>
      <c r="X1915" s="131"/>
      <c r="Y1915"/>
      <c r="AB1915"/>
      <c r="AC1915"/>
      <c r="AD1915"/>
      <c r="AE1915"/>
      <c r="AF1915"/>
      <c r="AG1915"/>
      <c r="AH1915"/>
      <c r="AI1915"/>
      <c r="AJ1915"/>
      <c r="AK1915"/>
    </row>
    <row r="1916" spans="1:37" x14ac:dyDescent="0.25">
      <c r="A1916" s="131"/>
      <c r="B1916" s="131"/>
      <c r="C1916" s="131"/>
      <c r="D1916" s="131"/>
      <c r="E1916" s="131"/>
      <c r="F1916" s="131"/>
      <c r="G1916" s="131"/>
      <c r="H1916" s="131"/>
      <c r="I1916" s="131"/>
      <c r="J1916" s="131"/>
      <c r="K1916" s="131"/>
      <c r="L1916" s="131"/>
      <c r="M1916" s="131"/>
      <c r="N1916" s="131"/>
      <c r="O1916" s="131"/>
      <c r="P1916" s="131"/>
      <c r="Q1916" s="170"/>
      <c r="R1916" s="170"/>
      <c r="S1916" s="170"/>
      <c r="T1916" s="170"/>
      <c r="U1916" s="170"/>
      <c r="V1916" s="170"/>
      <c r="W1916" s="170"/>
      <c r="X1916" s="131"/>
      <c r="Y1916"/>
      <c r="AB1916"/>
      <c r="AC1916"/>
      <c r="AD1916"/>
      <c r="AE1916"/>
      <c r="AF1916"/>
      <c r="AG1916"/>
      <c r="AH1916"/>
      <c r="AI1916"/>
      <c r="AJ1916"/>
      <c r="AK1916"/>
    </row>
    <row r="1917" spans="1:37" x14ac:dyDescent="0.25">
      <c r="A1917" s="131"/>
      <c r="B1917" s="131"/>
      <c r="C1917" s="131"/>
      <c r="D1917" s="131"/>
      <c r="E1917" s="131"/>
      <c r="F1917" s="131"/>
      <c r="G1917" s="131"/>
      <c r="H1917" s="131"/>
      <c r="I1917" s="131"/>
      <c r="J1917" s="131"/>
      <c r="K1917" s="131"/>
      <c r="L1917" s="131"/>
      <c r="M1917" s="131"/>
      <c r="N1917" s="131"/>
      <c r="O1917" s="131"/>
      <c r="P1917" s="131"/>
      <c r="Q1917" s="170"/>
      <c r="R1917" s="170"/>
      <c r="S1917" s="170"/>
      <c r="T1917" s="170"/>
      <c r="U1917" s="170"/>
      <c r="V1917" s="170"/>
      <c r="W1917" s="170"/>
      <c r="X1917" s="131"/>
      <c r="Y1917"/>
      <c r="AB1917"/>
      <c r="AC1917"/>
      <c r="AD1917"/>
      <c r="AE1917"/>
      <c r="AF1917"/>
      <c r="AG1917"/>
      <c r="AH1917"/>
      <c r="AI1917"/>
      <c r="AJ1917"/>
      <c r="AK1917"/>
    </row>
    <row r="1918" spans="1:37" x14ac:dyDescent="0.25">
      <c r="A1918" s="131"/>
      <c r="B1918" s="131"/>
      <c r="C1918" s="131"/>
      <c r="D1918" s="131"/>
      <c r="E1918" s="131"/>
      <c r="F1918" s="131"/>
      <c r="G1918" s="131"/>
      <c r="H1918" s="131"/>
      <c r="I1918" s="131"/>
      <c r="J1918" s="131"/>
      <c r="K1918" s="131"/>
      <c r="L1918" s="131"/>
      <c r="M1918" s="131"/>
      <c r="N1918" s="131"/>
      <c r="O1918" s="131"/>
      <c r="P1918" s="131"/>
      <c r="Q1918" s="170"/>
      <c r="R1918" s="170"/>
      <c r="S1918" s="170"/>
      <c r="T1918" s="170"/>
      <c r="U1918" s="170"/>
      <c r="V1918" s="170"/>
      <c r="W1918" s="170"/>
      <c r="X1918" s="131"/>
      <c r="Y1918"/>
      <c r="AB1918"/>
      <c r="AC1918"/>
      <c r="AD1918"/>
      <c r="AE1918"/>
      <c r="AF1918"/>
      <c r="AG1918"/>
      <c r="AH1918"/>
      <c r="AI1918"/>
      <c r="AJ1918"/>
      <c r="AK1918"/>
    </row>
    <row r="1919" spans="1:37" x14ac:dyDescent="0.25">
      <c r="A1919" s="131"/>
      <c r="B1919" s="131"/>
      <c r="C1919" s="131"/>
      <c r="D1919" s="131"/>
      <c r="E1919" s="131"/>
      <c r="F1919" s="131"/>
      <c r="G1919" s="131"/>
      <c r="H1919" s="131"/>
      <c r="I1919" s="131"/>
      <c r="J1919" s="131"/>
      <c r="K1919" s="131"/>
      <c r="L1919" s="131"/>
      <c r="M1919" s="131"/>
      <c r="N1919" s="131"/>
      <c r="O1919" s="131"/>
      <c r="P1919" s="131"/>
      <c r="Q1919" s="170"/>
      <c r="R1919" s="170"/>
      <c r="S1919" s="170"/>
      <c r="T1919" s="170"/>
      <c r="U1919" s="170"/>
      <c r="V1919" s="170"/>
      <c r="W1919" s="170"/>
      <c r="X1919" s="131"/>
      <c r="Y1919"/>
      <c r="AB1919"/>
      <c r="AC1919"/>
      <c r="AD1919"/>
      <c r="AE1919"/>
      <c r="AF1919"/>
      <c r="AG1919"/>
      <c r="AH1919"/>
      <c r="AI1919"/>
      <c r="AJ1919"/>
      <c r="AK1919"/>
    </row>
    <row r="1920" spans="1:37" x14ac:dyDescent="0.25">
      <c r="A1920" s="131"/>
      <c r="B1920" s="131"/>
      <c r="C1920" s="131"/>
      <c r="D1920" s="131"/>
      <c r="E1920" s="131"/>
      <c r="F1920" s="131"/>
      <c r="G1920" s="131"/>
      <c r="H1920" s="131"/>
      <c r="I1920" s="131"/>
      <c r="J1920" s="131"/>
      <c r="K1920" s="131"/>
      <c r="L1920" s="131"/>
      <c r="M1920" s="131"/>
      <c r="N1920" s="131"/>
      <c r="O1920" s="131"/>
      <c r="P1920" s="131"/>
      <c r="Q1920" s="170"/>
      <c r="R1920" s="170"/>
      <c r="S1920" s="170"/>
      <c r="T1920" s="170"/>
      <c r="U1920" s="170"/>
      <c r="V1920" s="170"/>
      <c r="W1920" s="170"/>
      <c r="X1920" s="131"/>
      <c r="Y1920"/>
      <c r="AB1920"/>
      <c r="AC1920"/>
      <c r="AD1920"/>
      <c r="AE1920"/>
      <c r="AF1920"/>
      <c r="AG1920"/>
      <c r="AH1920"/>
      <c r="AI1920"/>
      <c r="AJ1920"/>
      <c r="AK1920"/>
    </row>
    <row r="1921" spans="1:37" x14ac:dyDescent="0.25">
      <c r="A1921" s="131"/>
      <c r="B1921" s="131"/>
      <c r="C1921" s="131"/>
      <c r="D1921" s="131"/>
      <c r="E1921" s="131"/>
      <c r="F1921" s="131"/>
      <c r="G1921" s="131"/>
      <c r="H1921" s="131"/>
      <c r="I1921" s="131"/>
      <c r="J1921" s="131"/>
      <c r="K1921" s="131"/>
      <c r="L1921" s="131"/>
      <c r="M1921" s="131"/>
      <c r="N1921" s="131"/>
      <c r="O1921" s="131"/>
      <c r="P1921" s="131"/>
      <c r="Q1921" s="170"/>
      <c r="R1921" s="170"/>
      <c r="S1921" s="170"/>
      <c r="T1921" s="170"/>
      <c r="U1921" s="170"/>
      <c r="V1921" s="170"/>
      <c r="W1921" s="170"/>
      <c r="X1921" s="131"/>
      <c r="Y1921"/>
      <c r="AB1921"/>
      <c r="AC1921"/>
      <c r="AD1921"/>
      <c r="AE1921"/>
      <c r="AF1921"/>
      <c r="AG1921"/>
      <c r="AH1921"/>
      <c r="AI1921"/>
      <c r="AJ1921"/>
      <c r="AK1921"/>
    </row>
    <row r="1922" spans="1:37" x14ac:dyDescent="0.25">
      <c r="A1922" s="131"/>
      <c r="B1922" s="131"/>
      <c r="C1922" s="131"/>
      <c r="D1922" s="131"/>
      <c r="E1922" s="131"/>
      <c r="F1922" s="131"/>
      <c r="G1922" s="131"/>
      <c r="H1922" s="131"/>
      <c r="I1922" s="131"/>
      <c r="J1922" s="131"/>
      <c r="K1922" s="131"/>
      <c r="L1922" s="131"/>
      <c r="M1922" s="131"/>
      <c r="N1922" s="131"/>
      <c r="O1922" s="131"/>
      <c r="P1922" s="131"/>
      <c r="Q1922" s="170"/>
      <c r="R1922" s="170"/>
      <c r="S1922" s="170"/>
      <c r="T1922" s="170"/>
      <c r="U1922" s="170"/>
      <c r="V1922" s="170"/>
      <c r="W1922" s="170"/>
      <c r="X1922" s="131"/>
      <c r="Y1922"/>
      <c r="AB1922"/>
      <c r="AC1922"/>
      <c r="AD1922"/>
      <c r="AE1922"/>
      <c r="AF1922"/>
      <c r="AG1922"/>
      <c r="AH1922"/>
      <c r="AI1922"/>
      <c r="AJ1922"/>
      <c r="AK1922"/>
    </row>
    <row r="1923" spans="1:37" x14ac:dyDescent="0.25">
      <c r="A1923" s="131"/>
      <c r="B1923" s="131"/>
      <c r="C1923" s="131"/>
      <c r="D1923" s="131"/>
      <c r="E1923" s="131"/>
      <c r="F1923" s="131"/>
      <c r="G1923" s="131"/>
      <c r="H1923" s="131"/>
      <c r="I1923" s="131"/>
      <c r="J1923" s="131"/>
      <c r="K1923" s="131"/>
      <c r="L1923" s="131"/>
      <c r="M1923" s="131"/>
      <c r="N1923" s="131"/>
      <c r="O1923" s="131"/>
      <c r="P1923" s="131"/>
      <c r="Q1923" s="170"/>
      <c r="R1923" s="170"/>
      <c r="S1923" s="170"/>
      <c r="T1923" s="170"/>
      <c r="U1923" s="170"/>
      <c r="V1923" s="170"/>
      <c r="W1923" s="170"/>
      <c r="X1923" s="131"/>
      <c r="Y1923"/>
      <c r="AB1923"/>
      <c r="AC1923"/>
      <c r="AD1923"/>
      <c r="AE1923"/>
      <c r="AF1923"/>
      <c r="AG1923"/>
      <c r="AH1923"/>
      <c r="AI1923"/>
      <c r="AJ1923"/>
      <c r="AK1923"/>
    </row>
    <row r="1924" spans="1:37" x14ac:dyDescent="0.25">
      <c r="A1924" s="131"/>
      <c r="B1924" s="131"/>
      <c r="C1924" s="131"/>
      <c r="D1924" s="131"/>
      <c r="E1924" s="131"/>
      <c r="F1924" s="131"/>
      <c r="G1924" s="131"/>
      <c r="H1924" s="131"/>
      <c r="I1924" s="131"/>
      <c r="J1924" s="131"/>
      <c r="K1924" s="131"/>
      <c r="L1924" s="131"/>
      <c r="M1924" s="131"/>
      <c r="N1924" s="131"/>
      <c r="O1924" s="131"/>
      <c r="P1924" s="131"/>
      <c r="Q1924" s="170"/>
      <c r="R1924" s="170"/>
      <c r="S1924" s="170"/>
      <c r="T1924" s="170"/>
      <c r="U1924" s="170"/>
      <c r="V1924" s="170"/>
      <c r="W1924" s="170"/>
      <c r="X1924" s="131"/>
      <c r="Y1924"/>
      <c r="AB1924"/>
      <c r="AC1924"/>
      <c r="AD1924"/>
      <c r="AE1924"/>
      <c r="AF1924"/>
      <c r="AG1924"/>
      <c r="AH1924"/>
      <c r="AI1924"/>
      <c r="AJ1924"/>
      <c r="AK1924"/>
    </row>
    <row r="1925" spans="1:37" x14ac:dyDescent="0.25">
      <c r="A1925" s="131"/>
      <c r="B1925" s="131"/>
      <c r="C1925" s="131"/>
      <c r="D1925" s="131"/>
      <c r="E1925" s="131"/>
      <c r="F1925" s="131"/>
      <c r="G1925" s="131"/>
      <c r="H1925" s="131"/>
      <c r="I1925" s="131"/>
      <c r="J1925" s="131"/>
      <c r="K1925" s="131"/>
      <c r="L1925" s="131"/>
      <c r="M1925" s="131"/>
      <c r="N1925" s="131"/>
      <c r="O1925" s="131"/>
      <c r="P1925" s="131"/>
      <c r="Q1925" s="170"/>
      <c r="R1925" s="170"/>
      <c r="S1925" s="170"/>
      <c r="T1925" s="170"/>
      <c r="U1925" s="170"/>
      <c r="V1925" s="170"/>
      <c r="W1925" s="170"/>
      <c r="X1925" s="131"/>
      <c r="Y1925"/>
      <c r="AB1925"/>
      <c r="AC1925"/>
      <c r="AD1925"/>
      <c r="AE1925"/>
      <c r="AF1925"/>
      <c r="AG1925"/>
      <c r="AH1925"/>
      <c r="AI1925"/>
      <c r="AJ1925"/>
      <c r="AK1925"/>
    </row>
    <row r="1926" spans="1:37" x14ac:dyDescent="0.25">
      <c r="A1926" s="131"/>
      <c r="B1926" s="131"/>
      <c r="C1926" s="131"/>
      <c r="D1926" s="131"/>
      <c r="E1926" s="131"/>
      <c r="F1926" s="131"/>
      <c r="G1926" s="131"/>
      <c r="H1926" s="131"/>
      <c r="I1926" s="131"/>
      <c r="J1926" s="131"/>
      <c r="K1926" s="131"/>
      <c r="L1926" s="131"/>
      <c r="M1926" s="131"/>
      <c r="N1926" s="131"/>
      <c r="O1926" s="131"/>
      <c r="P1926" s="131"/>
      <c r="Q1926" s="170"/>
      <c r="R1926" s="170"/>
      <c r="S1926" s="170"/>
      <c r="T1926" s="170"/>
      <c r="U1926" s="170"/>
      <c r="V1926" s="170"/>
      <c r="W1926" s="170"/>
      <c r="X1926" s="131"/>
      <c r="Y1926"/>
      <c r="AB1926"/>
      <c r="AC1926"/>
      <c r="AD1926"/>
      <c r="AE1926"/>
      <c r="AF1926"/>
      <c r="AG1926"/>
      <c r="AH1926"/>
      <c r="AI1926"/>
      <c r="AJ1926"/>
      <c r="AK1926"/>
    </row>
    <row r="1927" spans="1:37" x14ac:dyDescent="0.25">
      <c r="A1927" s="131"/>
      <c r="B1927" s="131"/>
      <c r="C1927" s="131"/>
      <c r="D1927" s="131"/>
      <c r="E1927" s="131"/>
      <c r="F1927" s="131"/>
      <c r="G1927" s="131"/>
      <c r="H1927" s="131"/>
      <c r="I1927" s="131"/>
      <c r="J1927" s="131"/>
      <c r="K1927" s="131"/>
      <c r="L1927" s="131"/>
      <c r="M1927" s="131"/>
      <c r="N1927" s="131"/>
      <c r="O1927" s="131"/>
      <c r="P1927" s="131"/>
      <c r="Q1927" s="170"/>
      <c r="R1927" s="170"/>
      <c r="S1927" s="170"/>
      <c r="T1927" s="170"/>
      <c r="U1927" s="170"/>
      <c r="V1927" s="170"/>
      <c r="W1927" s="170"/>
      <c r="X1927" s="131"/>
      <c r="Y1927"/>
      <c r="AB1927"/>
      <c r="AC1927"/>
      <c r="AD1927"/>
      <c r="AE1927"/>
      <c r="AF1927"/>
      <c r="AG1927"/>
      <c r="AH1927"/>
      <c r="AI1927"/>
      <c r="AJ1927"/>
      <c r="AK1927"/>
    </row>
    <row r="1928" spans="1:37" x14ac:dyDescent="0.25">
      <c r="A1928" s="131"/>
      <c r="B1928" s="131"/>
      <c r="C1928" s="131"/>
      <c r="D1928" s="131"/>
      <c r="E1928" s="131"/>
      <c r="F1928" s="131"/>
      <c r="G1928" s="131"/>
      <c r="H1928" s="131"/>
      <c r="I1928" s="131"/>
      <c r="J1928" s="131"/>
      <c r="K1928" s="131"/>
      <c r="L1928" s="131"/>
      <c r="M1928" s="131"/>
      <c r="N1928" s="131"/>
      <c r="O1928" s="131"/>
      <c r="P1928" s="131"/>
      <c r="Q1928" s="170"/>
      <c r="R1928" s="170"/>
      <c r="S1928" s="170"/>
      <c r="T1928" s="170"/>
      <c r="U1928" s="170"/>
      <c r="V1928" s="170"/>
      <c r="W1928" s="170"/>
      <c r="X1928" s="131"/>
      <c r="Y1928"/>
      <c r="AB1928"/>
      <c r="AC1928"/>
      <c r="AD1928"/>
      <c r="AE1928"/>
      <c r="AF1928"/>
      <c r="AG1928"/>
      <c r="AH1928"/>
      <c r="AI1928"/>
      <c r="AJ1928"/>
      <c r="AK1928"/>
    </row>
    <row r="1929" spans="1:37" x14ac:dyDescent="0.25">
      <c r="A1929" s="131"/>
      <c r="B1929" s="131"/>
      <c r="C1929" s="131"/>
      <c r="D1929" s="131"/>
      <c r="E1929" s="131"/>
      <c r="F1929" s="131"/>
      <c r="G1929" s="131"/>
      <c r="H1929" s="131"/>
      <c r="I1929" s="131"/>
      <c r="J1929" s="131"/>
      <c r="K1929" s="131"/>
      <c r="L1929" s="131"/>
      <c r="M1929" s="131"/>
      <c r="N1929" s="131"/>
      <c r="O1929" s="131"/>
      <c r="P1929" s="131"/>
      <c r="Q1929" s="170"/>
      <c r="R1929" s="170"/>
      <c r="S1929" s="170"/>
      <c r="T1929" s="170"/>
      <c r="U1929" s="170"/>
      <c r="V1929" s="170"/>
      <c r="W1929" s="170"/>
      <c r="X1929" s="131"/>
      <c r="Y1929"/>
      <c r="AB1929"/>
      <c r="AC1929"/>
      <c r="AD1929"/>
      <c r="AE1929"/>
      <c r="AF1929"/>
      <c r="AG1929"/>
      <c r="AH1929"/>
      <c r="AI1929"/>
      <c r="AJ1929"/>
      <c r="AK1929"/>
    </row>
    <row r="1930" spans="1:37" x14ac:dyDescent="0.25">
      <c r="A1930" s="131"/>
      <c r="B1930" s="131"/>
      <c r="C1930" s="131"/>
      <c r="D1930" s="131"/>
      <c r="E1930" s="131"/>
      <c r="F1930" s="131"/>
      <c r="G1930" s="131"/>
      <c r="H1930" s="131"/>
      <c r="I1930" s="131"/>
      <c r="J1930" s="131"/>
      <c r="K1930" s="131"/>
      <c r="L1930" s="131"/>
      <c r="M1930" s="131"/>
      <c r="N1930" s="131"/>
      <c r="O1930" s="131"/>
      <c r="P1930" s="131"/>
      <c r="Q1930" s="170"/>
      <c r="R1930" s="170"/>
      <c r="S1930" s="170"/>
      <c r="T1930" s="170"/>
      <c r="U1930" s="170"/>
      <c r="V1930" s="170"/>
      <c r="W1930" s="170"/>
      <c r="X1930" s="131"/>
      <c r="Y1930"/>
      <c r="AB1930"/>
      <c r="AC1930"/>
      <c r="AD1930"/>
      <c r="AE1930"/>
      <c r="AF1930"/>
      <c r="AG1930"/>
      <c r="AH1930"/>
      <c r="AI1930"/>
      <c r="AJ1930"/>
      <c r="AK1930"/>
    </row>
    <row r="1931" spans="1:37" x14ac:dyDescent="0.25">
      <c r="A1931" s="131"/>
      <c r="B1931" s="131"/>
      <c r="C1931" s="131"/>
      <c r="D1931" s="131"/>
      <c r="E1931" s="131"/>
      <c r="F1931" s="131"/>
      <c r="G1931" s="131"/>
      <c r="H1931" s="131"/>
      <c r="I1931" s="131"/>
      <c r="J1931" s="131"/>
      <c r="K1931" s="131"/>
      <c r="L1931" s="131"/>
      <c r="M1931" s="131"/>
      <c r="N1931" s="131"/>
      <c r="O1931" s="131"/>
      <c r="P1931" s="131"/>
      <c r="Q1931" s="170"/>
      <c r="R1931" s="170"/>
      <c r="S1931" s="170"/>
      <c r="T1931" s="170"/>
      <c r="U1931" s="170"/>
      <c r="V1931" s="170"/>
      <c r="W1931" s="170"/>
      <c r="X1931" s="131"/>
      <c r="Y1931"/>
      <c r="AB1931"/>
      <c r="AC1931"/>
      <c r="AD1931"/>
      <c r="AE1931"/>
      <c r="AF1931"/>
      <c r="AG1931"/>
      <c r="AH1931"/>
      <c r="AI1931"/>
      <c r="AJ1931"/>
      <c r="AK1931"/>
    </row>
    <row r="1932" spans="1:37" x14ac:dyDescent="0.25">
      <c r="A1932" s="131"/>
      <c r="B1932" s="131"/>
      <c r="C1932" s="131"/>
      <c r="D1932" s="131"/>
      <c r="E1932" s="131"/>
      <c r="F1932" s="131"/>
      <c r="G1932" s="131"/>
      <c r="H1932" s="131"/>
      <c r="I1932" s="131"/>
      <c r="J1932" s="131"/>
      <c r="K1932" s="131"/>
      <c r="L1932" s="131"/>
      <c r="M1932" s="131"/>
      <c r="N1932" s="131"/>
      <c r="O1932" s="131"/>
      <c r="P1932" s="131"/>
      <c r="Q1932" s="170"/>
      <c r="R1932" s="170"/>
      <c r="S1932" s="170"/>
      <c r="T1932" s="170"/>
      <c r="U1932" s="170"/>
      <c r="V1932" s="170"/>
      <c r="W1932" s="170"/>
      <c r="X1932" s="131"/>
      <c r="Y1932"/>
      <c r="AB1932"/>
      <c r="AC1932"/>
      <c r="AD1932"/>
      <c r="AE1932"/>
      <c r="AF1932"/>
      <c r="AG1932"/>
      <c r="AH1932"/>
      <c r="AI1932"/>
      <c r="AJ1932"/>
      <c r="AK1932"/>
    </row>
    <row r="1933" spans="1:37" x14ac:dyDescent="0.25">
      <c r="A1933" s="131"/>
      <c r="B1933" s="131"/>
      <c r="C1933" s="131"/>
      <c r="D1933" s="131"/>
      <c r="E1933" s="131"/>
      <c r="F1933" s="131"/>
      <c r="G1933" s="131"/>
      <c r="H1933" s="131"/>
      <c r="I1933" s="131"/>
      <c r="J1933" s="131"/>
      <c r="K1933" s="131"/>
      <c r="L1933" s="131"/>
      <c r="M1933" s="131"/>
      <c r="N1933" s="131"/>
      <c r="O1933" s="131"/>
      <c r="P1933" s="131"/>
      <c r="Q1933" s="170"/>
      <c r="R1933" s="170"/>
      <c r="S1933" s="170"/>
      <c r="T1933" s="170"/>
      <c r="U1933" s="170"/>
      <c r="V1933" s="170"/>
      <c r="W1933" s="170"/>
      <c r="X1933" s="131"/>
      <c r="Y1933"/>
      <c r="AB1933"/>
      <c r="AC1933"/>
      <c r="AD1933"/>
      <c r="AE1933"/>
      <c r="AF1933"/>
      <c r="AG1933"/>
      <c r="AH1933"/>
      <c r="AI1933"/>
      <c r="AJ1933"/>
      <c r="AK1933"/>
    </row>
    <row r="1934" spans="1:37" x14ac:dyDescent="0.25">
      <c r="A1934" s="131"/>
      <c r="B1934" s="131"/>
      <c r="C1934" s="131"/>
      <c r="D1934" s="131"/>
      <c r="E1934" s="131"/>
      <c r="F1934" s="131"/>
      <c r="G1934" s="131"/>
      <c r="H1934" s="131"/>
      <c r="I1934" s="131"/>
      <c r="J1934" s="131"/>
      <c r="K1934" s="131"/>
      <c r="L1934" s="131"/>
      <c r="M1934" s="131"/>
      <c r="N1934" s="131"/>
      <c r="O1934" s="131"/>
      <c r="P1934" s="131"/>
      <c r="Q1934" s="170"/>
      <c r="R1934" s="170"/>
      <c r="S1934" s="170"/>
      <c r="T1934" s="170"/>
      <c r="U1934" s="170"/>
      <c r="V1934" s="170"/>
      <c r="W1934" s="170"/>
      <c r="X1934" s="131"/>
      <c r="Y1934"/>
      <c r="AB1934"/>
      <c r="AC1934"/>
      <c r="AD1934"/>
      <c r="AE1934"/>
      <c r="AF1934"/>
      <c r="AG1934"/>
      <c r="AH1934"/>
      <c r="AI1934"/>
      <c r="AJ1934"/>
      <c r="AK1934"/>
    </row>
    <row r="1935" spans="1:37" x14ac:dyDescent="0.25">
      <c r="A1935" s="131"/>
      <c r="B1935" s="131"/>
      <c r="C1935" s="131"/>
      <c r="D1935" s="131"/>
      <c r="E1935" s="131"/>
      <c r="F1935" s="131"/>
      <c r="G1935" s="131"/>
      <c r="H1935" s="131"/>
      <c r="I1935" s="131"/>
      <c r="J1935" s="131"/>
      <c r="K1935" s="131"/>
      <c r="L1935" s="131"/>
      <c r="M1935" s="131"/>
      <c r="N1935" s="131"/>
      <c r="O1935" s="131"/>
      <c r="P1935" s="131"/>
      <c r="Q1935" s="170"/>
      <c r="R1935" s="170"/>
      <c r="S1935" s="170"/>
      <c r="T1935" s="170"/>
      <c r="U1935" s="170"/>
      <c r="V1935" s="170"/>
      <c r="W1935" s="170"/>
      <c r="X1935" s="131"/>
      <c r="Y1935"/>
      <c r="AB1935"/>
      <c r="AC1935"/>
      <c r="AD1935"/>
      <c r="AE1935"/>
      <c r="AF1935"/>
      <c r="AG1935"/>
      <c r="AH1935"/>
      <c r="AI1935"/>
      <c r="AJ1935"/>
      <c r="AK1935"/>
    </row>
    <row r="1936" spans="1:37" x14ac:dyDescent="0.25">
      <c r="A1936" s="131"/>
      <c r="B1936" s="131"/>
      <c r="C1936" s="131"/>
      <c r="D1936" s="131"/>
      <c r="E1936" s="131"/>
      <c r="F1936" s="131"/>
      <c r="G1936" s="131"/>
      <c r="H1936" s="131"/>
      <c r="I1936" s="131"/>
      <c r="J1936" s="131"/>
      <c r="K1936" s="131"/>
      <c r="L1936" s="131"/>
      <c r="M1936" s="131"/>
      <c r="N1936" s="131"/>
      <c r="O1936" s="131"/>
      <c r="P1936" s="131"/>
      <c r="Q1936" s="170"/>
      <c r="R1936" s="170"/>
      <c r="S1936" s="170"/>
      <c r="T1936" s="170"/>
      <c r="U1936" s="170"/>
      <c r="V1936" s="170"/>
      <c r="W1936" s="170"/>
      <c r="X1936" s="131"/>
      <c r="Y1936"/>
      <c r="AB1936"/>
      <c r="AC1936"/>
      <c r="AD1936"/>
      <c r="AE1936"/>
      <c r="AF1936"/>
      <c r="AG1936"/>
      <c r="AH1936"/>
      <c r="AI1936"/>
      <c r="AJ1936"/>
      <c r="AK1936"/>
    </row>
    <row r="1937" spans="1:37" x14ac:dyDescent="0.25">
      <c r="A1937" s="131"/>
      <c r="B1937" s="131"/>
      <c r="C1937" s="131"/>
      <c r="D1937" s="131"/>
      <c r="E1937" s="131"/>
      <c r="F1937" s="131"/>
      <c r="G1937" s="131"/>
      <c r="H1937" s="131"/>
      <c r="I1937" s="131"/>
      <c r="J1937" s="131"/>
      <c r="K1937" s="131"/>
      <c r="L1937" s="131"/>
      <c r="M1937" s="131"/>
      <c r="N1937" s="131"/>
      <c r="O1937" s="131"/>
      <c r="P1937" s="131"/>
      <c r="Q1937" s="170"/>
      <c r="R1937" s="170"/>
      <c r="S1937" s="170"/>
      <c r="T1937" s="170"/>
      <c r="U1937" s="170"/>
      <c r="V1937" s="170"/>
      <c r="W1937" s="170"/>
      <c r="X1937" s="131"/>
      <c r="Y1937"/>
      <c r="AB1937"/>
      <c r="AC1937"/>
      <c r="AD1937"/>
      <c r="AE1937"/>
      <c r="AF1937"/>
      <c r="AG1937"/>
      <c r="AH1937"/>
      <c r="AI1937"/>
      <c r="AJ1937"/>
      <c r="AK1937"/>
    </row>
    <row r="1938" spans="1:37" x14ac:dyDescent="0.25">
      <c r="A1938" s="131"/>
      <c r="B1938" s="131"/>
      <c r="C1938" s="131"/>
      <c r="D1938" s="131"/>
      <c r="E1938" s="131"/>
      <c r="F1938" s="131"/>
      <c r="G1938" s="131"/>
      <c r="H1938" s="131"/>
      <c r="I1938" s="131"/>
      <c r="J1938" s="131"/>
      <c r="K1938" s="131"/>
      <c r="L1938" s="131"/>
      <c r="M1938" s="131"/>
      <c r="N1938" s="131"/>
      <c r="O1938" s="131"/>
      <c r="P1938" s="131"/>
      <c r="Q1938" s="170"/>
      <c r="R1938" s="170"/>
      <c r="S1938" s="170"/>
      <c r="T1938" s="170"/>
      <c r="U1938" s="170"/>
      <c r="V1938" s="170"/>
      <c r="W1938" s="170"/>
      <c r="X1938" s="131"/>
      <c r="Y1938"/>
      <c r="AB1938"/>
      <c r="AC1938"/>
      <c r="AD1938"/>
      <c r="AE1938"/>
      <c r="AF1938"/>
      <c r="AG1938"/>
      <c r="AH1938"/>
      <c r="AI1938"/>
      <c r="AJ1938"/>
      <c r="AK1938"/>
    </row>
    <row r="1939" spans="1:37" x14ac:dyDescent="0.25">
      <c r="A1939" s="131"/>
      <c r="B1939" s="131"/>
      <c r="C1939" s="131"/>
      <c r="D1939" s="131"/>
      <c r="E1939" s="131"/>
      <c r="F1939" s="131"/>
      <c r="G1939" s="131"/>
      <c r="H1939" s="131"/>
      <c r="I1939" s="131"/>
      <c r="J1939" s="131"/>
      <c r="K1939" s="131"/>
      <c r="L1939" s="131"/>
      <c r="M1939" s="131"/>
      <c r="N1939" s="131"/>
      <c r="O1939" s="131"/>
      <c r="P1939" s="131"/>
      <c r="Q1939" s="170"/>
      <c r="R1939" s="170"/>
      <c r="S1939" s="170"/>
      <c r="T1939" s="170"/>
      <c r="U1939" s="170"/>
      <c r="V1939" s="170"/>
      <c r="W1939" s="170"/>
      <c r="X1939" s="131"/>
      <c r="Y1939"/>
      <c r="AB1939"/>
      <c r="AC1939"/>
      <c r="AD1939"/>
      <c r="AE1939"/>
      <c r="AF1939"/>
      <c r="AG1939"/>
      <c r="AH1939"/>
      <c r="AI1939"/>
      <c r="AJ1939"/>
      <c r="AK1939"/>
    </row>
    <row r="1940" spans="1:37" x14ac:dyDescent="0.25">
      <c r="A1940" s="131"/>
      <c r="B1940" s="131"/>
      <c r="C1940" s="131"/>
      <c r="D1940" s="131"/>
      <c r="E1940" s="131"/>
      <c r="F1940" s="131"/>
      <c r="G1940" s="131"/>
      <c r="H1940" s="131"/>
      <c r="I1940" s="131"/>
      <c r="J1940" s="131"/>
      <c r="K1940" s="131"/>
      <c r="L1940" s="131"/>
      <c r="M1940" s="131"/>
      <c r="N1940" s="131"/>
      <c r="O1940" s="131"/>
      <c r="P1940" s="131"/>
      <c r="Q1940" s="170"/>
      <c r="R1940" s="170"/>
      <c r="S1940" s="170"/>
      <c r="T1940" s="170"/>
      <c r="U1940" s="170"/>
      <c r="V1940" s="170"/>
      <c r="W1940" s="170"/>
      <c r="X1940" s="131"/>
      <c r="Y1940"/>
      <c r="AB1940"/>
      <c r="AC1940"/>
      <c r="AD1940"/>
      <c r="AE1940"/>
      <c r="AF1940"/>
      <c r="AG1940"/>
      <c r="AH1940"/>
      <c r="AI1940"/>
      <c r="AJ1940"/>
      <c r="AK1940"/>
    </row>
    <row r="1941" spans="1:37" x14ac:dyDescent="0.25">
      <c r="A1941" s="131"/>
      <c r="B1941" s="131"/>
      <c r="C1941" s="131"/>
      <c r="D1941" s="131"/>
      <c r="E1941" s="131"/>
      <c r="F1941" s="131"/>
      <c r="G1941" s="131"/>
      <c r="H1941" s="131"/>
      <c r="I1941" s="131"/>
      <c r="J1941" s="131"/>
      <c r="K1941" s="131"/>
      <c r="L1941" s="131"/>
      <c r="M1941" s="131"/>
      <c r="N1941" s="131"/>
      <c r="O1941" s="131"/>
      <c r="P1941" s="131"/>
      <c r="Q1941" s="170"/>
      <c r="R1941" s="170"/>
      <c r="S1941" s="170"/>
      <c r="T1941" s="170"/>
      <c r="U1941" s="170"/>
      <c r="V1941" s="170"/>
      <c r="W1941" s="170"/>
      <c r="X1941" s="131"/>
      <c r="Y1941"/>
      <c r="AB1941"/>
      <c r="AC1941"/>
      <c r="AD1941"/>
      <c r="AE1941"/>
      <c r="AF1941"/>
      <c r="AG1941"/>
      <c r="AH1941"/>
      <c r="AI1941"/>
      <c r="AJ1941"/>
      <c r="AK1941"/>
    </row>
    <row r="1942" spans="1:37" x14ac:dyDescent="0.25">
      <c r="A1942" s="131"/>
      <c r="B1942" s="131"/>
      <c r="C1942" s="131"/>
      <c r="D1942" s="131"/>
      <c r="E1942" s="131"/>
      <c r="F1942" s="131"/>
      <c r="G1942" s="131"/>
      <c r="H1942" s="131"/>
      <c r="I1942" s="131"/>
      <c r="J1942" s="131"/>
      <c r="K1942" s="131"/>
      <c r="L1942" s="131"/>
      <c r="M1942" s="131"/>
      <c r="N1942" s="131"/>
      <c r="O1942" s="131"/>
      <c r="P1942" s="131"/>
      <c r="Q1942" s="170"/>
      <c r="R1942" s="170"/>
      <c r="S1942" s="170"/>
      <c r="T1942" s="170"/>
      <c r="U1942" s="170"/>
      <c r="V1942" s="170"/>
      <c r="W1942" s="170"/>
      <c r="X1942" s="131"/>
      <c r="Y1942"/>
      <c r="AB1942"/>
      <c r="AC1942"/>
      <c r="AD1942"/>
      <c r="AE1942"/>
      <c r="AF1942"/>
      <c r="AG1942"/>
      <c r="AH1942"/>
      <c r="AI1942"/>
      <c r="AJ1942"/>
      <c r="AK1942"/>
    </row>
    <row r="1943" spans="1:37" x14ac:dyDescent="0.25">
      <c r="A1943" s="131"/>
      <c r="B1943" s="131"/>
      <c r="C1943" s="131"/>
      <c r="D1943" s="131"/>
      <c r="E1943" s="131"/>
      <c r="F1943" s="131"/>
      <c r="G1943" s="131"/>
      <c r="H1943" s="131"/>
      <c r="I1943" s="131"/>
      <c r="J1943" s="131"/>
      <c r="K1943" s="131"/>
      <c r="L1943" s="131"/>
      <c r="M1943" s="131"/>
      <c r="N1943" s="131"/>
      <c r="O1943" s="131"/>
      <c r="P1943" s="131"/>
      <c r="Q1943" s="170"/>
      <c r="R1943" s="170"/>
      <c r="S1943" s="170"/>
      <c r="T1943" s="170"/>
      <c r="U1943" s="170"/>
      <c r="V1943" s="170"/>
      <c r="W1943" s="170"/>
      <c r="X1943" s="131"/>
      <c r="Y1943"/>
      <c r="AB1943"/>
      <c r="AC1943"/>
      <c r="AD1943"/>
      <c r="AE1943"/>
      <c r="AF1943"/>
      <c r="AG1943"/>
      <c r="AH1943"/>
      <c r="AI1943"/>
      <c r="AJ1943"/>
      <c r="AK1943"/>
    </row>
    <row r="1944" spans="1:37" x14ac:dyDescent="0.25">
      <c r="A1944" s="131"/>
      <c r="B1944" s="131"/>
      <c r="C1944" s="131"/>
      <c r="D1944" s="131"/>
      <c r="E1944" s="131"/>
      <c r="F1944" s="131"/>
      <c r="G1944" s="131"/>
      <c r="H1944" s="131"/>
      <c r="I1944" s="131"/>
      <c r="J1944" s="131"/>
      <c r="K1944" s="131"/>
      <c r="L1944" s="131"/>
      <c r="M1944" s="131"/>
      <c r="N1944" s="131"/>
      <c r="O1944" s="131"/>
      <c r="P1944" s="131"/>
      <c r="Q1944" s="170"/>
      <c r="R1944" s="170"/>
      <c r="S1944" s="170"/>
      <c r="T1944" s="170"/>
      <c r="U1944" s="170"/>
      <c r="V1944" s="170"/>
      <c r="W1944" s="170"/>
      <c r="X1944" s="131"/>
      <c r="Y1944"/>
      <c r="AB1944"/>
      <c r="AC1944"/>
      <c r="AD1944"/>
      <c r="AE1944"/>
      <c r="AF1944"/>
      <c r="AG1944"/>
      <c r="AH1944"/>
      <c r="AI1944"/>
      <c r="AJ1944"/>
      <c r="AK1944"/>
    </row>
    <row r="1945" spans="1:37" x14ac:dyDescent="0.25">
      <c r="A1945" s="131"/>
      <c r="B1945" s="131"/>
      <c r="C1945" s="131"/>
      <c r="D1945" s="131"/>
      <c r="E1945" s="131"/>
      <c r="F1945" s="131"/>
      <c r="G1945" s="131"/>
      <c r="H1945" s="131"/>
      <c r="I1945" s="131"/>
      <c r="J1945" s="131"/>
      <c r="K1945" s="131"/>
      <c r="L1945" s="131"/>
      <c r="M1945" s="131"/>
      <c r="N1945" s="131"/>
      <c r="O1945" s="131"/>
      <c r="P1945" s="131"/>
      <c r="Q1945" s="170"/>
      <c r="R1945" s="170"/>
      <c r="S1945" s="170"/>
      <c r="T1945" s="170"/>
      <c r="U1945" s="170"/>
      <c r="V1945" s="170"/>
      <c r="W1945" s="170"/>
      <c r="X1945" s="131"/>
      <c r="Y1945"/>
      <c r="AB1945"/>
      <c r="AC1945"/>
      <c r="AD1945"/>
      <c r="AE1945"/>
      <c r="AF1945"/>
      <c r="AG1945"/>
      <c r="AH1945"/>
      <c r="AI1945"/>
      <c r="AJ1945"/>
      <c r="AK1945"/>
    </row>
    <row r="1946" spans="1:37" x14ac:dyDescent="0.25">
      <c r="A1946" s="131"/>
      <c r="B1946" s="131"/>
      <c r="C1946" s="131"/>
      <c r="D1946" s="131"/>
      <c r="E1946" s="131"/>
      <c r="F1946" s="131"/>
      <c r="G1946" s="131"/>
      <c r="H1946" s="131"/>
      <c r="I1946" s="131"/>
      <c r="J1946" s="131"/>
      <c r="K1946" s="131"/>
      <c r="L1946" s="131"/>
      <c r="M1946" s="131"/>
      <c r="N1946" s="131"/>
      <c r="O1946" s="131"/>
      <c r="P1946" s="131"/>
      <c r="Q1946" s="170"/>
      <c r="R1946" s="170"/>
      <c r="S1946" s="170"/>
      <c r="T1946" s="170"/>
      <c r="U1946" s="170"/>
      <c r="V1946" s="170"/>
      <c r="W1946" s="170"/>
      <c r="X1946" s="131"/>
      <c r="Y1946"/>
      <c r="AB1946"/>
      <c r="AC1946"/>
      <c r="AD1946"/>
      <c r="AE1946"/>
      <c r="AF1946"/>
      <c r="AG1946"/>
      <c r="AH1946"/>
      <c r="AI1946"/>
      <c r="AJ1946"/>
      <c r="AK1946"/>
    </row>
    <row r="1947" spans="1:37" x14ac:dyDescent="0.25">
      <c r="A1947" s="131"/>
      <c r="B1947" s="131"/>
      <c r="C1947" s="131"/>
      <c r="D1947" s="131"/>
      <c r="E1947" s="131"/>
      <c r="F1947" s="131"/>
      <c r="G1947" s="131"/>
      <c r="H1947" s="131"/>
      <c r="I1947" s="131"/>
      <c r="J1947" s="131"/>
      <c r="K1947" s="131"/>
      <c r="L1947" s="131"/>
      <c r="M1947" s="131"/>
      <c r="N1947" s="131"/>
      <c r="O1947" s="131"/>
      <c r="P1947" s="131"/>
      <c r="Q1947" s="170"/>
      <c r="R1947" s="170"/>
      <c r="S1947" s="170"/>
      <c r="T1947" s="170"/>
      <c r="U1947" s="170"/>
      <c r="V1947" s="170"/>
      <c r="W1947" s="170"/>
      <c r="X1947" s="131"/>
      <c r="Y1947"/>
      <c r="AB1947"/>
      <c r="AC1947"/>
      <c r="AD1947"/>
      <c r="AE1947"/>
      <c r="AF1947"/>
      <c r="AG1947"/>
      <c r="AH1947"/>
      <c r="AI1947"/>
      <c r="AJ1947"/>
      <c r="AK1947"/>
    </row>
    <row r="1948" spans="1:37" x14ac:dyDescent="0.25">
      <c r="A1948" s="131"/>
      <c r="B1948" s="131"/>
      <c r="C1948" s="131"/>
      <c r="D1948" s="131"/>
      <c r="E1948" s="131"/>
      <c r="F1948" s="131"/>
      <c r="G1948" s="131"/>
      <c r="H1948" s="131"/>
      <c r="I1948" s="131"/>
      <c r="J1948" s="131"/>
      <c r="K1948" s="131"/>
      <c r="L1948" s="131"/>
      <c r="M1948" s="131"/>
      <c r="N1948" s="131"/>
      <c r="O1948" s="131"/>
      <c r="P1948" s="131"/>
      <c r="Q1948" s="170"/>
      <c r="R1948" s="170"/>
      <c r="S1948" s="170"/>
      <c r="T1948" s="170"/>
      <c r="U1948" s="170"/>
      <c r="V1948" s="170"/>
      <c r="W1948" s="170"/>
      <c r="X1948" s="131"/>
      <c r="Y1948"/>
      <c r="AB1948"/>
      <c r="AC1948"/>
      <c r="AD1948"/>
      <c r="AE1948"/>
      <c r="AF1948"/>
      <c r="AG1948"/>
      <c r="AH1948"/>
      <c r="AI1948"/>
      <c r="AJ1948"/>
      <c r="AK1948"/>
    </row>
    <row r="1949" spans="1:37" x14ac:dyDescent="0.25">
      <c r="A1949" s="131"/>
      <c r="B1949" s="131"/>
      <c r="C1949" s="131"/>
      <c r="D1949" s="131"/>
      <c r="E1949" s="131"/>
      <c r="F1949" s="131"/>
      <c r="G1949" s="131"/>
      <c r="H1949" s="131"/>
      <c r="I1949" s="131"/>
      <c r="J1949" s="131"/>
      <c r="K1949" s="131"/>
      <c r="L1949" s="131"/>
      <c r="M1949" s="131"/>
      <c r="N1949" s="131"/>
      <c r="O1949" s="131"/>
      <c r="P1949" s="131"/>
      <c r="Q1949" s="170"/>
      <c r="R1949" s="170"/>
      <c r="S1949" s="170"/>
      <c r="T1949" s="170"/>
      <c r="U1949" s="170"/>
      <c r="V1949" s="170"/>
      <c r="W1949" s="170"/>
      <c r="X1949" s="131"/>
      <c r="Y1949"/>
      <c r="AB1949"/>
      <c r="AC1949"/>
      <c r="AD1949"/>
      <c r="AE1949"/>
      <c r="AF1949"/>
      <c r="AG1949"/>
      <c r="AH1949"/>
      <c r="AI1949"/>
      <c r="AJ1949"/>
      <c r="AK1949"/>
    </row>
    <row r="1950" spans="1:37" x14ac:dyDescent="0.25">
      <c r="A1950" s="131"/>
      <c r="B1950" s="131"/>
      <c r="C1950" s="131"/>
      <c r="D1950" s="131"/>
      <c r="E1950" s="131"/>
      <c r="F1950" s="131"/>
      <c r="G1950" s="131"/>
      <c r="H1950" s="131"/>
      <c r="I1950" s="131"/>
      <c r="J1950" s="131"/>
      <c r="K1950" s="131"/>
      <c r="L1950" s="131"/>
      <c r="M1950" s="131"/>
      <c r="N1950" s="131"/>
      <c r="O1950" s="131"/>
      <c r="P1950" s="131"/>
      <c r="Q1950" s="170"/>
      <c r="R1950" s="170"/>
      <c r="S1950" s="170"/>
      <c r="T1950" s="170"/>
      <c r="U1950" s="170"/>
      <c r="V1950" s="170"/>
      <c r="W1950" s="170"/>
      <c r="X1950" s="131"/>
      <c r="Y1950"/>
      <c r="AB1950"/>
      <c r="AC1950"/>
      <c r="AD1950"/>
      <c r="AE1950"/>
      <c r="AF1950"/>
      <c r="AG1950"/>
      <c r="AH1950"/>
      <c r="AI1950"/>
      <c r="AJ1950"/>
      <c r="AK1950"/>
    </row>
    <row r="1951" spans="1:37" x14ac:dyDescent="0.25">
      <c r="A1951" s="131"/>
      <c r="B1951" s="131"/>
      <c r="C1951" s="131"/>
      <c r="D1951" s="131"/>
      <c r="E1951" s="131"/>
      <c r="F1951" s="131"/>
      <c r="G1951" s="131"/>
      <c r="H1951" s="131"/>
      <c r="I1951" s="131"/>
      <c r="J1951" s="131"/>
      <c r="K1951" s="131"/>
      <c r="L1951" s="131"/>
      <c r="M1951" s="131"/>
      <c r="N1951" s="131"/>
      <c r="O1951" s="131"/>
      <c r="P1951" s="131"/>
      <c r="Q1951" s="170"/>
      <c r="R1951" s="170"/>
      <c r="S1951" s="170"/>
      <c r="T1951" s="170"/>
      <c r="U1951" s="170"/>
      <c r="V1951" s="170"/>
      <c r="W1951" s="170"/>
      <c r="X1951" s="131"/>
      <c r="Y1951"/>
      <c r="AB1951"/>
      <c r="AC1951"/>
      <c r="AD1951"/>
      <c r="AE1951"/>
      <c r="AF1951"/>
      <c r="AG1951"/>
      <c r="AH1951"/>
      <c r="AI1951"/>
      <c r="AJ1951"/>
      <c r="AK1951"/>
    </row>
    <row r="1952" spans="1:37" x14ac:dyDescent="0.25">
      <c r="A1952" s="131"/>
      <c r="B1952" s="131"/>
      <c r="C1952" s="131"/>
      <c r="D1952" s="131"/>
      <c r="E1952" s="131"/>
      <c r="F1952" s="131"/>
      <c r="G1952" s="131"/>
      <c r="H1952" s="131"/>
      <c r="I1952" s="131"/>
      <c r="J1952" s="131"/>
      <c r="K1952" s="131"/>
      <c r="L1952" s="131"/>
      <c r="M1952" s="131"/>
      <c r="N1952" s="131"/>
      <c r="O1952" s="131"/>
      <c r="P1952" s="131"/>
      <c r="Q1952" s="170"/>
      <c r="R1952" s="170"/>
      <c r="S1952" s="170"/>
      <c r="T1952" s="170"/>
      <c r="U1952" s="170"/>
      <c r="V1952" s="170"/>
      <c r="W1952" s="170"/>
      <c r="X1952" s="131"/>
      <c r="Y1952"/>
      <c r="AB1952"/>
      <c r="AC1952"/>
      <c r="AD1952"/>
      <c r="AE1952"/>
      <c r="AF1952"/>
      <c r="AG1952"/>
      <c r="AH1952"/>
      <c r="AI1952"/>
      <c r="AJ1952"/>
      <c r="AK1952"/>
    </row>
    <row r="1953" spans="1:37" x14ac:dyDescent="0.25">
      <c r="A1953" s="131"/>
      <c r="B1953" s="131"/>
      <c r="C1953" s="131"/>
      <c r="D1953" s="131"/>
      <c r="E1953" s="131"/>
      <c r="F1953" s="131"/>
      <c r="G1953" s="131"/>
      <c r="H1953" s="131"/>
      <c r="I1953" s="131"/>
      <c r="J1953" s="131"/>
      <c r="K1953" s="131"/>
      <c r="L1953" s="131"/>
      <c r="M1953" s="131"/>
      <c r="N1953" s="131"/>
      <c r="O1953" s="131"/>
      <c r="P1953" s="131"/>
      <c r="Q1953" s="170"/>
      <c r="R1953" s="170"/>
      <c r="S1953" s="170"/>
      <c r="T1953" s="170"/>
      <c r="U1953" s="170"/>
      <c r="V1953" s="170"/>
      <c r="W1953" s="170"/>
      <c r="X1953" s="131"/>
      <c r="Y1953"/>
      <c r="AB1953"/>
      <c r="AC1953"/>
      <c r="AD1953"/>
      <c r="AE1953"/>
      <c r="AF1953"/>
      <c r="AG1953"/>
      <c r="AH1953"/>
      <c r="AI1953"/>
      <c r="AJ1953"/>
      <c r="AK1953"/>
    </row>
    <row r="1954" spans="1:37" x14ac:dyDescent="0.25">
      <c r="A1954" s="131"/>
      <c r="B1954" s="131"/>
      <c r="C1954" s="131"/>
      <c r="D1954" s="131"/>
      <c r="E1954" s="131"/>
      <c r="F1954" s="131"/>
      <c r="G1954" s="131"/>
      <c r="H1954" s="131"/>
      <c r="I1954" s="131"/>
      <c r="J1954" s="131"/>
      <c r="K1954" s="131"/>
      <c r="L1954" s="131"/>
      <c r="M1954" s="131"/>
      <c r="N1954" s="131"/>
      <c r="O1954" s="131"/>
      <c r="P1954" s="131"/>
      <c r="Q1954" s="170"/>
      <c r="R1954" s="170"/>
      <c r="S1954" s="170"/>
      <c r="T1954" s="170"/>
      <c r="U1954" s="170"/>
      <c r="V1954" s="170"/>
      <c r="W1954" s="170"/>
      <c r="X1954" s="131"/>
      <c r="Y1954"/>
      <c r="AB1954"/>
      <c r="AC1954"/>
      <c r="AD1954"/>
      <c r="AE1954"/>
      <c r="AF1954"/>
      <c r="AG1954"/>
      <c r="AH1954"/>
      <c r="AI1954"/>
      <c r="AJ1954"/>
      <c r="AK1954"/>
    </row>
    <row r="1955" spans="1:37" x14ac:dyDescent="0.25">
      <c r="A1955" s="131"/>
      <c r="B1955" s="131"/>
      <c r="C1955" s="131"/>
      <c r="D1955" s="131"/>
      <c r="E1955" s="131"/>
      <c r="F1955" s="131"/>
      <c r="G1955" s="131"/>
      <c r="H1955" s="131"/>
      <c r="I1955" s="131"/>
      <c r="J1955" s="131"/>
      <c r="K1955" s="131"/>
      <c r="L1955" s="131"/>
      <c r="M1955" s="131"/>
      <c r="N1955" s="131"/>
      <c r="O1955" s="131"/>
      <c r="P1955" s="131"/>
      <c r="Q1955" s="170"/>
      <c r="R1955" s="170"/>
      <c r="S1955" s="170"/>
      <c r="T1955" s="170"/>
      <c r="U1955" s="170"/>
      <c r="V1955" s="170"/>
      <c r="W1955" s="170"/>
      <c r="X1955" s="131"/>
      <c r="Y1955"/>
      <c r="AB1955"/>
      <c r="AC1955"/>
      <c r="AD1955"/>
      <c r="AE1955"/>
      <c r="AF1955"/>
      <c r="AG1955"/>
      <c r="AH1955"/>
      <c r="AI1955"/>
      <c r="AJ1955"/>
      <c r="AK1955"/>
    </row>
    <row r="1956" spans="1:37" x14ac:dyDescent="0.25">
      <c r="A1956" s="131"/>
      <c r="B1956" s="131"/>
      <c r="C1956" s="131"/>
      <c r="D1956" s="131"/>
      <c r="E1956" s="131"/>
      <c r="F1956" s="131"/>
      <c r="G1956" s="131"/>
      <c r="H1956" s="131"/>
      <c r="I1956" s="131"/>
      <c r="J1956" s="131"/>
      <c r="K1956" s="131"/>
      <c r="L1956" s="131"/>
      <c r="M1956" s="131"/>
      <c r="N1956" s="131"/>
      <c r="O1956" s="131"/>
      <c r="P1956" s="131"/>
      <c r="Q1956" s="170"/>
      <c r="R1956" s="170"/>
      <c r="S1956" s="170"/>
      <c r="T1956" s="170"/>
      <c r="U1956" s="170"/>
      <c r="V1956" s="170"/>
      <c r="W1956" s="170"/>
      <c r="X1956" s="131"/>
      <c r="Y1956"/>
      <c r="AB1956"/>
      <c r="AC1956"/>
      <c r="AD1956"/>
      <c r="AE1956"/>
      <c r="AF1956"/>
      <c r="AG1956"/>
      <c r="AH1956"/>
      <c r="AI1956"/>
      <c r="AJ1956"/>
      <c r="AK1956"/>
    </row>
    <row r="1957" spans="1:37" x14ac:dyDescent="0.25">
      <c r="A1957" s="131"/>
      <c r="B1957" s="131"/>
      <c r="C1957" s="131"/>
      <c r="D1957" s="131"/>
      <c r="E1957" s="131"/>
      <c r="F1957" s="131"/>
      <c r="G1957" s="131"/>
      <c r="H1957" s="131"/>
      <c r="I1957" s="131"/>
      <c r="J1957" s="131"/>
      <c r="K1957" s="131"/>
      <c r="L1957" s="131"/>
      <c r="M1957" s="131"/>
      <c r="N1957" s="131"/>
      <c r="O1957" s="131"/>
      <c r="P1957" s="131"/>
      <c r="Q1957" s="170"/>
      <c r="R1957" s="170"/>
      <c r="S1957" s="170"/>
      <c r="T1957" s="170"/>
      <c r="U1957" s="170"/>
      <c r="V1957" s="170"/>
      <c r="W1957" s="170"/>
      <c r="X1957" s="131"/>
      <c r="Y1957"/>
      <c r="AB1957"/>
      <c r="AC1957"/>
      <c r="AD1957"/>
      <c r="AE1957"/>
      <c r="AF1957"/>
      <c r="AG1957"/>
      <c r="AH1957"/>
      <c r="AI1957"/>
      <c r="AJ1957"/>
      <c r="AK1957"/>
    </row>
    <row r="1958" spans="1:37" x14ac:dyDescent="0.25">
      <c r="A1958" s="131"/>
      <c r="B1958" s="131"/>
      <c r="C1958" s="131"/>
      <c r="D1958" s="131"/>
      <c r="E1958" s="131"/>
      <c r="F1958" s="131"/>
      <c r="G1958" s="131"/>
      <c r="H1958" s="131"/>
      <c r="I1958" s="131"/>
      <c r="J1958" s="131"/>
      <c r="K1958" s="131"/>
      <c r="L1958" s="131"/>
      <c r="M1958" s="131"/>
      <c r="N1958" s="131"/>
      <c r="O1958" s="131"/>
      <c r="P1958" s="131"/>
      <c r="Q1958" s="170"/>
      <c r="R1958" s="170"/>
      <c r="S1958" s="170"/>
      <c r="T1958" s="170"/>
      <c r="U1958" s="170"/>
      <c r="V1958" s="170"/>
      <c r="W1958" s="170"/>
      <c r="X1958" s="131"/>
      <c r="Y1958"/>
      <c r="AB1958"/>
      <c r="AC1958"/>
      <c r="AD1958"/>
      <c r="AE1958"/>
      <c r="AF1958"/>
      <c r="AG1958"/>
      <c r="AH1958"/>
      <c r="AI1958"/>
      <c r="AJ1958"/>
      <c r="AK1958"/>
    </row>
    <row r="1959" spans="1:37" x14ac:dyDescent="0.25">
      <c r="A1959" s="131"/>
      <c r="B1959" s="131"/>
      <c r="C1959" s="131"/>
      <c r="D1959" s="131"/>
      <c r="E1959" s="131"/>
      <c r="F1959" s="131"/>
      <c r="G1959" s="131"/>
      <c r="H1959" s="131"/>
      <c r="I1959" s="131"/>
      <c r="J1959" s="131"/>
      <c r="K1959" s="131"/>
      <c r="L1959" s="131"/>
      <c r="M1959" s="131"/>
      <c r="N1959" s="131"/>
      <c r="O1959" s="131"/>
      <c r="P1959" s="131"/>
      <c r="Q1959" s="170"/>
      <c r="R1959" s="170"/>
      <c r="S1959" s="170"/>
      <c r="T1959" s="170"/>
      <c r="U1959" s="170"/>
      <c r="V1959" s="170"/>
      <c r="W1959" s="170"/>
      <c r="X1959" s="131"/>
      <c r="Y1959"/>
      <c r="AB1959"/>
      <c r="AC1959"/>
      <c r="AD1959"/>
      <c r="AE1959"/>
      <c r="AF1959"/>
      <c r="AG1959"/>
      <c r="AH1959"/>
      <c r="AI1959"/>
      <c r="AJ1959"/>
      <c r="AK1959"/>
    </row>
    <row r="1960" spans="1:37" x14ac:dyDescent="0.25">
      <c r="A1960" s="131"/>
      <c r="B1960" s="131"/>
      <c r="C1960" s="131"/>
      <c r="D1960" s="131"/>
      <c r="E1960" s="131"/>
      <c r="F1960" s="131"/>
      <c r="G1960" s="131"/>
      <c r="H1960" s="131"/>
      <c r="I1960" s="131"/>
      <c r="J1960" s="131"/>
      <c r="K1960" s="131"/>
      <c r="L1960" s="131"/>
      <c r="M1960" s="131"/>
      <c r="N1960" s="131"/>
      <c r="O1960" s="131"/>
      <c r="P1960" s="131"/>
      <c r="Q1960" s="170"/>
      <c r="R1960" s="170"/>
      <c r="S1960" s="170"/>
      <c r="T1960" s="170"/>
      <c r="U1960" s="170"/>
      <c r="V1960" s="170"/>
      <c r="W1960" s="170"/>
      <c r="X1960" s="131"/>
      <c r="Y1960"/>
      <c r="AB1960"/>
      <c r="AC1960"/>
      <c r="AD1960"/>
      <c r="AE1960"/>
      <c r="AF1960"/>
      <c r="AG1960"/>
      <c r="AH1960"/>
      <c r="AI1960"/>
      <c r="AJ1960"/>
      <c r="AK1960"/>
    </row>
    <row r="1961" spans="1:37" x14ac:dyDescent="0.25">
      <c r="A1961" s="131"/>
      <c r="B1961" s="131"/>
      <c r="C1961" s="131"/>
      <c r="D1961" s="131"/>
      <c r="E1961" s="131"/>
      <c r="F1961" s="131"/>
      <c r="G1961" s="131"/>
      <c r="H1961" s="131"/>
      <c r="I1961" s="131"/>
      <c r="J1961" s="131"/>
      <c r="K1961" s="131"/>
      <c r="L1961" s="131"/>
      <c r="M1961" s="131"/>
      <c r="N1961" s="131"/>
      <c r="O1961" s="131"/>
      <c r="P1961" s="131"/>
      <c r="Q1961" s="170"/>
      <c r="R1961" s="170"/>
      <c r="S1961" s="170"/>
      <c r="T1961" s="170"/>
      <c r="U1961" s="170"/>
      <c r="V1961" s="170"/>
      <c r="W1961" s="170"/>
      <c r="X1961" s="131"/>
      <c r="Y1961"/>
      <c r="AB1961"/>
      <c r="AC1961"/>
      <c r="AD1961"/>
      <c r="AE1961"/>
      <c r="AF1961"/>
      <c r="AG1961"/>
      <c r="AH1961"/>
      <c r="AI1961"/>
      <c r="AJ1961"/>
      <c r="AK1961"/>
    </row>
    <row r="1962" spans="1:37" x14ac:dyDescent="0.25">
      <c r="A1962" s="131"/>
      <c r="B1962" s="131"/>
      <c r="C1962" s="131"/>
      <c r="D1962" s="131"/>
      <c r="E1962" s="131"/>
      <c r="F1962" s="131"/>
      <c r="G1962" s="131"/>
      <c r="H1962" s="131"/>
      <c r="I1962" s="131"/>
      <c r="J1962" s="131"/>
      <c r="K1962" s="131"/>
      <c r="L1962" s="131"/>
      <c r="M1962" s="131"/>
      <c r="N1962" s="131"/>
      <c r="O1962" s="131"/>
      <c r="P1962" s="131"/>
      <c r="Q1962" s="170"/>
      <c r="R1962" s="170"/>
      <c r="S1962" s="170"/>
      <c r="T1962" s="170"/>
      <c r="U1962" s="170"/>
      <c r="V1962" s="170"/>
      <c r="W1962" s="170"/>
      <c r="X1962" s="131"/>
      <c r="Y1962"/>
      <c r="AB1962"/>
      <c r="AC1962"/>
      <c r="AD1962"/>
      <c r="AE1962"/>
      <c r="AF1962"/>
      <c r="AG1962"/>
      <c r="AH1962"/>
      <c r="AI1962"/>
      <c r="AJ1962"/>
      <c r="AK1962"/>
    </row>
    <row r="1963" spans="1:37" x14ac:dyDescent="0.25">
      <c r="A1963" s="131"/>
      <c r="B1963" s="131"/>
      <c r="C1963" s="131"/>
      <c r="D1963" s="131"/>
      <c r="E1963" s="131"/>
      <c r="F1963" s="131"/>
      <c r="G1963" s="131"/>
      <c r="H1963" s="131"/>
      <c r="I1963" s="131"/>
      <c r="J1963" s="131"/>
      <c r="K1963" s="131"/>
      <c r="L1963" s="131"/>
      <c r="M1963" s="131"/>
      <c r="N1963" s="131"/>
      <c r="O1963" s="131"/>
      <c r="P1963" s="131"/>
      <c r="Q1963" s="170"/>
      <c r="R1963" s="170"/>
      <c r="S1963" s="170"/>
      <c r="T1963" s="170"/>
      <c r="U1963" s="170"/>
      <c r="V1963" s="170"/>
      <c r="W1963" s="170"/>
      <c r="X1963" s="131"/>
      <c r="Y1963"/>
      <c r="AB1963"/>
      <c r="AC1963"/>
      <c r="AD1963"/>
      <c r="AE1963"/>
      <c r="AF1963"/>
      <c r="AG1963"/>
      <c r="AH1963"/>
      <c r="AI1963"/>
      <c r="AJ1963"/>
      <c r="AK1963"/>
    </row>
    <row r="1964" spans="1:37" x14ac:dyDescent="0.25">
      <c r="A1964" s="131"/>
      <c r="B1964" s="131"/>
      <c r="C1964" s="131"/>
      <c r="D1964" s="131"/>
      <c r="E1964" s="131"/>
      <c r="F1964" s="131"/>
      <c r="G1964" s="131"/>
      <c r="H1964" s="131"/>
      <c r="I1964" s="131"/>
      <c r="J1964" s="131"/>
      <c r="K1964" s="131"/>
      <c r="L1964" s="131"/>
      <c r="M1964" s="131"/>
      <c r="N1964" s="131"/>
      <c r="O1964" s="131"/>
      <c r="P1964" s="131"/>
      <c r="Q1964" s="170"/>
      <c r="R1964" s="170"/>
      <c r="S1964" s="170"/>
      <c r="T1964" s="170"/>
      <c r="U1964" s="170"/>
      <c r="V1964" s="170"/>
      <c r="W1964" s="170"/>
      <c r="X1964" s="131"/>
      <c r="Y1964"/>
      <c r="AB1964"/>
      <c r="AC1964"/>
      <c r="AD1964"/>
      <c r="AE1964"/>
      <c r="AF1964"/>
      <c r="AG1964"/>
      <c r="AH1964"/>
      <c r="AI1964"/>
      <c r="AJ1964"/>
      <c r="AK1964"/>
    </row>
    <row r="1965" spans="1:37" x14ac:dyDescent="0.25">
      <c r="A1965" s="131"/>
      <c r="B1965" s="131"/>
      <c r="C1965" s="131"/>
      <c r="D1965" s="131"/>
      <c r="E1965" s="131"/>
      <c r="F1965" s="131"/>
      <c r="G1965" s="131"/>
      <c r="H1965" s="131"/>
      <c r="I1965" s="131"/>
      <c r="J1965" s="131"/>
      <c r="K1965" s="131"/>
      <c r="L1965" s="131"/>
      <c r="M1965" s="131"/>
      <c r="N1965" s="131"/>
      <c r="O1965" s="131"/>
      <c r="P1965" s="131"/>
      <c r="Q1965" s="170"/>
      <c r="R1965" s="170"/>
      <c r="S1965" s="170"/>
      <c r="T1965" s="170"/>
      <c r="U1965" s="170"/>
      <c r="V1965" s="170"/>
      <c r="W1965" s="170"/>
      <c r="X1965" s="131"/>
      <c r="Y1965"/>
      <c r="AB1965"/>
      <c r="AC1965"/>
      <c r="AD1965"/>
      <c r="AE1965"/>
      <c r="AF1965"/>
      <c r="AG1965"/>
      <c r="AH1965"/>
      <c r="AI1965"/>
      <c r="AJ1965"/>
      <c r="AK1965"/>
    </row>
    <row r="1966" spans="1:37" x14ac:dyDescent="0.25">
      <c r="A1966" s="131"/>
      <c r="B1966" s="131"/>
      <c r="C1966" s="131"/>
      <c r="D1966" s="131"/>
      <c r="E1966" s="131"/>
      <c r="F1966" s="131"/>
      <c r="G1966" s="131"/>
      <c r="H1966" s="131"/>
      <c r="I1966" s="131"/>
      <c r="J1966" s="131"/>
      <c r="K1966" s="131"/>
      <c r="L1966" s="131"/>
      <c r="M1966" s="131"/>
      <c r="N1966" s="131"/>
      <c r="O1966" s="131"/>
      <c r="P1966" s="131"/>
      <c r="Q1966" s="170"/>
      <c r="R1966" s="170"/>
      <c r="S1966" s="170"/>
      <c r="T1966" s="170"/>
      <c r="U1966" s="170"/>
      <c r="V1966" s="170"/>
      <c r="W1966" s="170"/>
      <c r="X1966" s="131"/>
      <c r="Y1966"/>
      <c r="AB1966"/>
      <c r="AC1966"/>
      <c r="AD1966"/>
      <c r="AE1966"/>
      <c r="AF1966"/>
      <c r="AG1966"/>
      <c r="AH1966"/>
      <c r="AI1966"/>
      <c r="AJ1966"/>
      <c r="AK1966"/>
    </row>
    <row r="1967" spans="1:37" x14ac:dyDescent="0.25">
      <c r="A1967" s="131"/>
      <c r="B1967" s="131"/>
      <c r="C1967" s="131"/>
      <c r="D1967" s="131"/>
      <c r="E1967" s="131"/>
      <c r="F1967" s="131"/>
      <c r="G1967" s="131"/>
      <c r="H1967" s="131"/>
      <c r="I1967" s="131"/>
      <c r="J1967" s="131"/>
      <c r="K1967" s="131"/>
      <c r="L1967" s="131"/>
      <c r="M1967" s="131"/>
      <c r="N1967" s="131"/>
      <c r="O1967" s="131"/>
      <c r="P1967" s="131"/>
      <c r="Q1967" s="170"/>
      <c r="R1967" s="170"/>
      <c r="S1967" s="170"/>
      <c r="T1967" s="170"/>
      <c r="U1967" s="170"/>
      <c r="V1967" s="170"/>
      <c r="W1967" s="170"/>
      <c r="X1967" s="131"/>
      <c r="Y1967"/>
      <c r="AB1967"/>
      <c r="AC1967"/>
      <c r="AD1967"/>
      <c r="AE1967"/>
      <c r="AF1967"/>
      <c r="AG1967"/>
      <c r="AH1967"/>
      <c r="AI1967"/>
      <c r="AJ1967"/>
      <c r="AK1967"/>
    </row>
    <row r="1968" spans="1:37" x14ac:dyDescent="0.25">
      <c r="A1968" s="131"/>
      <c r="B1968" s="131"/>
      <c r="C1968" s="131"/>
      <c r="D1968" s="131"/>
      <c r="E1968" s="131"/>
      <c r="F1968" s="131"/>
      <c r="G1968" s="131"/>
      <c r="H1968" s="131"/>
      <c r="I1968" s="131"/>
      <c r="J1968" s="131"/>
      <c r="K1968" s="131"/>
      <c r="L1968" s="131"/>
      <c r="M1968" s="131"/>
      <c r="N1968" s="131"/>
      <c r="O1968" s="131"/>
      <c r="P1968" s="131"/>
      <c r="Q1968" s="170"/>
      <c r="R1968" s="170"/>
      <c r="S1968" s="170"/>
      <c r="T1968" s="170"/>
      <c r="U1968" s="170"/>
      <c r="V1968" s="170"/>
      <c r="W1968" s="170"/>
      <c r="X1968" s="131"/>
      <c r="Y1968"/>
      <c r="AB1968"/>
      <c r="AC1968"/>
      <c r="AD1968"/>
      <c r="AE1968"/>
      <c r="AF1968"/>
      <c r="AG1968"/>
      <c r="AH1968"/>
      <c r="AI1968"/>
      <c r="AJ1968"/>
      <c r="AK1968"/>
    </row>
    <row r="1969" spans="1:37" x14ac:dyDescent="0.25">
      <c r="A1969" s="131"/>
      <c r="B1969" s="131"/>
      <c r="C1969" s="131"/>
      <c r="D1969" s="131"/>
      <c r="E1969" s="131"/>
      <c r="F1969" s="131"/>
      <c r="G1969" s="131"/>
      <c r="H1969" s="131"/>
      <c r="I1969" s="131"/>
      <c r="J1969" s="131"/>
      <c r="K1969" s="131"/>
      <c r="L1969" s="131"/>
      <c r="M1969" s="131"/>
      <c r="N1969" s="131"/>
      <c r="O1969" s="131"/>
      <c r="P1969" s="131"/>
      <c r="Q1969" s="170"/>
      <c r="R1969" s="170"/>
      <c r="S1969" s="170"/>
      <c r="T1969" s="170"/>
      <c r="U1969" s="170"/>
      <c r="V1969" s="170"/>
      <c r="W1969" s="170"/>
      <c r="X1969" s="131"/>
      <c r="Y1969"/>
      <c r="AB1969"/>
      <c r="AC1969"/>
      <c r="AD1969"/>
      <c r="AE1969"/>
      <c r="AF1969"/>
      <c r="AG1969"/>
      <c r="AH1969"/>
      <c r="AI1969"/>
      <c r="AJ1969"/>
      <c r="AK1969"/>
    </row>
    <row r="1970" spans="1:37" x14ac:dyDescent="0.25">
      <c r="A1970" s="131"/>
      <c r="B1970" s="131"/>
      <c r="C1970" s="131"/>
      <c r="D1970" s="131"/>
      <c r="E1970" s="131"/>
      <c r="F1970" s="131"/>
      <c r="G1970" s="131"/>
      <c r="H1970" s="131"/>
      <c r="I1970" s="131"/>
      <c r="J1970" s="131"/>
      <c r="K1970" s="131"/>
      <c r="L1970" s="131"/>
      <c r="M1970" s="131"/>
      <c r="N1970" s="131"/>
      <c r="O1970" s="131"/>
      <c r="P1970" s="131"/>
      <c r="Q1970" s="170"/>
      <c r="R1970" s="170"/>
      <c r="S1970" s="170"/>
      <c r="T1970" s="170"/>
      <c r="U1970" s="170"/>
      <c r="V1970" s="170"/>
      <c r="W1970" s="170"/>
      <c r="X1970" s="131"/>
      <c r="Y1970"/>
      <c r="AB1970"/>
      <c r="AC1970"/>
      <c r="AD1970"/>
      <c r="AE1970"/>
      <c r="AF1970"/>
      <c r="AG1970"/>
      <c r="AH1970"/>
      <c r="AI1970"/>
      <c r="AJ1970"/>
      <c r="AK1970"/>
    </row>
    <row r="1971" spans="1:37" x14ac:dyDescent="0.25">
      <c r="A1971" s="131"/>
      <c r="B1971" s="131"/>
      <c r="C1971" s="131"/>
      <c r="D1971" s="131"/>
      <c r="E1971" s="131"/>
      <c r="F1971" s="131"/>
      <c r="G1971" s="131"/>
      <c r="H1971" s="131"/>
      <c r="I1971" s="131"/>
      <c r="J1971" s="131"/>
      <c r="K1971" s="131"/>
      <c r="L1971" s="131"/>
      <c r="M1971" s="131"/>
      <c r="N1971" s="131"/>
      <c r="O1971" s="131"/>
      <c r="P1971" s="131"/>
      <c r="Q1971" s="170"/>
      <c r="R1971" s="170"/>
      <c r="S1971" s="170"/>
      <c r="T1971" s="170"/>
      <c r="U1971" s="170"/>
      <c r="V1971" s="170"/>
      <c r="W1971" s="170"/>
      <c r="X1971" s="131"/>
      <c r="Y1971"/>
      <c r="AB1971"/>
      <c r="AC1971"/>
      <c r="AD1971"/>
      <c r="AE1971"/>
      <c r="AF1971"/>
      <c r="AG1971"/>
      <c r="AH1971"/>
      <c r="AI1971"/>
      <c r="AJ1971"/>
      <c r="AK1971"/>
    </row>
    <row r="1972" spans="1:37" x14ac:dyDescent="0.25">
      <c r="A1972" s="131"/>
      <c r="B1972" s="131"/>
      <c r="C1972" s="131"/>
      <c r="D1972" s="131"/>
      <c r="E1972" s="131"/>
      <c r="F1972" s="131"/>
      <c r="G1972" s="131"/>
      <c r="H1972" s="131"/>
      <c r="I1972" s="131"/>
      <c r="J1972" s="131"/>
      <c r="K1972" s="131"/>
      <c r="L1972" s="131"/>
      <c r="M1972" s="131"/>
      <c r="N1972" s="131"/>
      <c r="O1972" s="131"/>
      <c r="P1972" s="131"/>
      <c r="Q1972" s="170"/>
      <c r="R1972" s="170"/>
      <c r="S1972" s="170"/>
      <c r="T1972" s="170"/>
      <c r="U1972" s="170"/>
      <c r="V1972" s="170"/>
      <c r="W1972" s="170"/>
      <c r="X1972" s="131"/>
      <c r="Y1972"/>
      <c r="AB1972"/>
      <c r="AC1972"/>
      <c r="AD1972"/>
      <c r="AE1972"/>
      <c r="AF1972"/>
      <c r="AG1972"/>
      <c r="AH1972"/>
      <c r="AI1972"/>
      <c r="AJ1972"/>
      <c r="AK1972"/>
    </row>
    <row r="1973" spans="1:37" x14ac:dyDescent="0.25">
      <c r="A1973" s="131"/>
      <c r="B1973" s="131"/>
      <c r="C1973" s="131"/>
      <c r="D1973" s="131"/>
      <c r="E1973" s="131"/>
      <c r="F1973" s="131"/>
      <c r="G1973" s="131"/>
      <c r="H1973" s="131"/>
      <c r="I1973" s="131"/>
      <c r="J1973" s="131"/>
      <c r="K1973" s="131"/>
      <c r="L1973" s="131"/>
      <c r="M1973" s="131"/>
      <c r="N1973" s="131"/>
      <c r="O1973" s="131"/>
      <c r="P1973" s="131"/>
      <c r="Q1973" s="170"/>
      <c r="R1973" s="170"/>
      <c r="S1973" s="170"/>
      <c r="T1973" s="170"/>
      <c r="U1973" s="170"/>
      <c r="V1973" s="170"/>
      <c r="W1973" s="170"/>
      <c r="X1973" s="131"/>
      <c r="Y1973"/>
      <c r="AB1973"/>
      <c r="AC1973"/>
      <c r="AD1973"/>
      <c r="AE1973"/>
      <c r="AF1973"/>
      <c r="AG1973"/>
      <c r="AH1973"/>
      <c r="AI1973"/>
      <c r="AJ1973"/>
      <c r="AK1973"/>
    </row>
    <row r="1974" spans="1:37" x14ac:dyDescent="0.25">
      <c r="A1974" s="131"/>
      <c r="B1974" s="131"/>
      <c r="C1974" s="131"/>
      <c r="D1974" s="131"/>
      <c r="E1974" s="131"/>
      <c r="F1974" s="131"/>
      <c r="G1974" s="131"/>
      <c r="H1974" s="131"/>
      <c r="I1974" s="131"/>
      <c r="J1974" s="131"/>
      <c r="K1974" s="131"/>
      <c r="L1974" s="131"/>
      <c r="M1974" s="131"/>
      <c r="N1974" s="131"/>
      <c r="O1974" s="131"/>
      <c r="P1974" s="131"/>
      <c r="Q1974" s="170"/>
      <c r="R1974" s="170"/>
      <c r="S1974" s="170"/>
      <c r="T1974" s="170"/>
      <c r="U1974" s="170"/>
      <c r="V1974" s="170"/>
      <c r="W1974" s="170"/>
      <c r="X1974" s="131"/>
      <c r="Y1974"/>
      <c r="AB1974"/>
      <c r="AC1974"/>
      <c r="AD1974"/>
      <c r="AE1974"/>
      <c r="AF1974"/>
      <c r="AG1974"/>
      <c r="AH1974"/>
      <c r="AI1974"/>
      <c r="AJ1974"/>
      <c r="AK1974"/>
    </row>
    <row r="1975" spans="1:37" x14ac:dyDescent="0.25">
      <c r="A1975" s="131"/>
      <c r="B1975" s="131"/>
      <c r="C1975" s="131"/>
      <c r="D1975" s="131"/>
      <c r="E1975" s="131"/>
      <c r="F1975" s="131"/>
      <c r="G1975" s="131"/>
      <c r="H1975" s="131"/>
      <c r="I1975" s="131"/>
      <c r="J1975" s="131"/>
      <c r="K1975" s="131"/>
      <c r="L1975" s="131"/>
      <c r="M1975" s="131"/>
      <c r="N1975" s="131"/>
      <c r="O1975" s="131"/>
      <c r="P1975" s="131"/>
      <c r="Q1975" s="170"/>
      <c r="R1975" s="170"/>
      <c r="S1975" s="170"/>
      <c r="T1975" s="170"/>
      <c r="U1975" s="170"/>
      <c r="V1975" s="170"/>
      <c r="W1975" s="170"/>
      <c r="X1975" s="131"/>
      <c r="Y1975"/>
      <c r="AB1975"/>
      <c r="AC1975"/>
      <c r="AD1975"/>
      <c r="AE1975"/>
      <c r="AF1975"/>
      <c r="AG1975"/>
      <c r="AH1975"/>
      <c r="AI1975"/>
      <c r="AJ1975"/>
      <c r="AK1975"/>
    </row>
    <row r="1976" spans="1:37" x14ac:dyDescent="0.25">
      <c r="A1976" s="131"/>
      <c r="B1976" s="131"/>
      <c r="C1976" s="131"/>
      <c r="D1976" s="131"/>
      <c r="E1976" s="131"/>
      <c r="F1976" s="131"/>
      <c r="G1976" s="131"/>
      <c r="H1976" s="131"/>
      <c r="I1976" s="131"/>
      <c r="J1976" s="131"/>
      <c r="K1976" s="131"/>
      <c r="L1976" s="131"/>
      <c r="M1976" s="131"/>
      <c r="N1976" s="131"/>
      <c r="O1976" s="131"/>
      <c r="P1976" s="131"/>
      <c r="Q1976" s="170"/>
      <c r="R1976" s="170"/>
      <c r="S1976" s="170"/>
      <c r="T1976" s="170"/>
      <c r="U1976" s="170"/>
      <c r="V1976" s="170"/>
      <c r="W1976" s="170"/>
      <c r="X1976" s="131"/>
      <c r="Y1976"/>
      <c r="AB1976"/>
      <c r="AC1976"/>
      <c r="AD1976"/>
      <c r="AE1976"/>
      <c r="AF1976"/>
      <c r="AG1976"/>
      <c r="AH1976"/>
      <c r="AI1976"/>
      <c r="AJ1976"/>
      <c r="AK1976"/>
    </row>
    <row r="1977" spans="1:37" x14ac:dyDescent="0.25">
      <c r="A1977" s="131"/>
      <c r="B1977" s="131"/>
      <c r="C1977" s="131"/>
      <c r="D1977" s="131"/>
      <c r="E1977" s="131"/>
      <c r="F1977" s="131"/>
      <c r="G1977" s="131"/>
      <c r="H1977" s="131"/>
      <c r="I1977" s="131"/>
      <c r="J1977" s="131"/>
      <c r="K1977" s="131"/>
      <c r="L1977" s="131"/>
      <c r="M1977" s="131"/>
      <c r="N1977" s="131"/>
      <c r="O1977" s="131"/>
      <c r="P1977" s="131"/>
      <c r="Q1977" s="170"/>
      <c r="R1977" s="170"/>
      <c r="S1977" s="170"/>
      <c r="T1977" s="170"/>
      <c r="U1977" s="170"/>
      <c r="V1977" s="170"/>
      <c r="W1977" s="170"/>
      <c r="X1977" s="131"/>
      <c r="Y1977"/>
      <c r="AB1977"/>
      <c r="AC1977"/>
      <c r="AD1977"/>
      <c r="AE1977"/>
      <c r="AF1977"/>
      <c r="AG1977"/>
      <c r="AH1977"/>
      <c r="AI1977"/>
      <c r="AJ1977"/>
      <c r="AK1977"/>
    </row>
    <row r="1978" spans="1:37" x14ac:dyDescent="0.25">
      <c r="A1978" s="131"/>
      <c r="B1978" s="131"/>
      <c r="C1978" s="131"/>
      <c r="D1978" s="131"/>
      <c r="E1978" s="131"/>
      <c r="F1978" s="131"/>
      <c r="G1978" s="131"/>
      <c r="H1978" s="131"/>
      <c r="I1978" s="131"/>
      <c r="J1978" s="131"/>
      <c r="K1978" s="131"/>
      <c r="L1978" s="131"/>
      <c r="M1978" s="131"/>
      <c r="N1978" s="131"/>
      <c r="O1978" s="131"/>
      <c r="P1978" s="131"/>
      <c r="Q1978" s="170"/>
      <c r="R1978" s="170"/>
      <c r="S1978" s="170"/>
      <c r="T1978" s="170"/>
      <c r="U1978" s="170"/>
      <c r="V1978" s="170"/>
      <c r="W1978" s="170"/>
      <c r="X1978" s="131"/>
      <c r="Y1978"/>
      <c r="AB1978"/>
      <c r="AC1978"/>
      <c r="AD1978"/>
      <c r="AE1978"/>
      <c r="AF1978"/>
      <c r="AG1978"/>
      <c r="AH1978"/>
      <c r="AI1978"/>
      <c r="AJ1978"/>
      <c r="AK1978"/>
    </row>
    <row r="1979" spans="1:37" x14ac:dyDescent="0.25">
      <c r="A1979" s="131"/>
      <c r="B1979" s="131"/>
      <c r="C1979" s="131"/>
      <c r="D1979" s="131"/>
      <c r="E1979" s="131"/>
      <c r="F1979" s="131"/>
      <c r="G1979" s="131"/>
      <c r="H1979" s="131"/>
      <c r="I1979" s="131"/>
      <c r="J1979" s="131"/>
      <c r="K1979" s="131"/>
      <c r="L1979" s="131"/>
      <c r="M1979" s="131"/>
      <c r="N1979" s="131"/>
      <c r="O1979" s="131"/>
      <c r="P1979" s="131"/>
      <c r="Q1979" s="170"/>
      <c r="R1979" s="170"/>
      <c r="S1979" s="170"/>
      <c r="T1979" s="170"/>
      <c r="U1979" s="170"/>
      <c r="V1979" s="170"/>
      <c r="W1979" s="170"/>
      <c r="X1979" s="131"/>
      <c r="Y1979"/>
      <c r="AB1979"/>
      <c r="AC1979"/>
      <c r="AD1979"/>
      <c r="AE1979"/>
      <c r="AF1979"/>
      <c r="AG1979"/>
      <c r="AH1979"/>
      <c r="AI1979"/>
      <c r="AJ1979"/>
      <c r="AK1979"/>
    </row>
    <row r="1980" spans="1:37" x14ac:dyDescent="0.25">
      <c r="A1980" s="131"/>
      <c r="B1980" s="131"/>
      <c r="C1980" s="131"/>
      <c r="D1980" s="131"/>
      <c r="E1980" s="131"/>
      <c r="F1980" s="131"/>
      <c r="G1980" s="131"/>
      <c r="H1980" s="131"/>
      <c r="I1980" s="131"/>
      <c r="J1980" s="131"/>
      <c r="K1980" s="131"/>
      <c r="L1980" s="131"/>
      <c r="M1980" s="131"/>
      <c r="N1980" s="131"/>
      <c r="O1980" s="131"/>
      <c r="P1980" s="131"/>
      <c r="Q1980" s="170"/>
      <c r="R1980" s="170"/>
      <c r="S1980" s="170"/>
      <c r="T1980" s="170"/>
      <c r="U1980" s="170"/>
      <c r="V1980" s="170"/>
      <c r="W1980" s="170"/>
      <c r="X1980" s="131"/>
      <c r="Y1980"/>
      <c r="AB1980"/>
      <c r="AC1980"/>
      <c r="AD1980"/>
      <c r="AE1980"/>
      <c r="AF1980"/>
      <c r="AG1980"/>
      <c r="AH1980"/>
      <c r="AI1980"/>
      <c r="AJ1980"/>
      <c r="AK1980"/>
    </row>
    <row r="1981" spans="1:37" x14ac:dyDescent="0.25">
      <c r="A1981" s="131"/>
      <c r="B1981" s="131"/>
      <c r="C1981" s="131"/>
      <c r="D1981" s="131"/>
      <c r="E1981" s="131"/>
      <c r="F1981" s="131"/>
      <c r="G1981" s="131"/>
      <c r="H1981" s="131"/>
      <c r="I1981" s="131"/>
      <c r="J1981" s="131"/>
      <c r="K1981" s="131"/>
      <c r="L1981" s="131"/>
      <c r="M1981" s="131"/>
      <c r="N1981" s="131"/>
      <c r="O1981" s="131"/>
      <c r="P1981" s="131"/>
      <c r="Q1981" s="170"/>
      <c r="R1981" s="170"/>
      <c r="S1981" s="170"/>
      <c r="T1981" s="170"/>
      <c r="U1981" s="170"/>
      <c r="V1981" s="170"/>
      <c r="W1981" s="170"/>
      <c r="X1981" s="131"/>
      <c r="Y1981"/>
      <c r="AB1981"/>
      <c r="AC1981"/>
      <c r="AD1981"/>
      <c r="AE1981"/>
      <c r="AF1981"/>
      <c r="AG1981"/>
      <c r="AH1981"/>
      <c r="AI1981"/>
      <c r="AJ1981"/>
      <c r="AK1981"/>
    </row>
    <row r="1982" spans="1:37" x14ac:dyDescent="0.25">
      <c r="A1982" s="131"/>
      <c r="B1982" s="131"/>
      <c r="C1982" s="131"/>
      <c r="D1982" s="131"/>
      <c r="E1982" s="131"/>
      <c r="F1982" s="131"/>
      <c r="G1982" s="131"/>
      <c r="H1982" s="131"/>
      <c r="I1982" s="131"/>
      <c r="J1982" s="131"/>
      <c r="K1982" s="131"/>
      <c r="L1982" s="131"/>
      <c r="M1982" s="131"/>
      <c r="N1982" s="131"/>
      <c r="O1982" s="131"/>
      <c r="P1982" s="131"/>
      <c r="Q1982" s="170"/>
      <c r="R1982" s="170"/>
      <c r="S1982" s="170"/>
      <c r="T1982" s="170"/>
      <c r="U1982" s="170"/>
      <c r="V1982" s="170"/>
      <c r="W1982" s="170"/>
      <c r="X1982" s="131"/>
      <c r="Y1982"/>
      <c r="AB1982"/>
      <c r="AC1982"/>
      <c r="AD1982"/>
      <c r="AE1982"/>
      <c r="AF1982"/>
      <c r="AG1982"/>
      <c r="AH1982"/>
      <c r="AI1982"/>
      <c r="AJ1982"/>
      <c r="AK1982"/>
    </row>
    <row r="1983" spans="1:37" x14ac:dyDescent="0.25">
      <c r="A1983" s="131"/>
      <c r="B1983" s="131"/>
      <c r="C1983" s="131"/>
      <c r="D1983" s="131"/>
      <c r="E1983" s="131"/>
      <c r="F1983" s="131"/>
      <c r="G1983" s="131"/>
      <c r="H1983" s="131"/>
      <c r="I1983" s="131"/>
      <c r="J1983" s="131"/>
      <c r="K1983" s="131"/>
      <c r="L1983" s="131"/>
      <c r="M1983" s="131"/>
      <c r="N1983" s="131"/>
      <c r="O1983" s="131"/>
      <c r="P1983" s="131"/>
      <c r="Q1983" s="170"/>
      <c r="R1983" s="170"/>
      <c r="S1983" s="170"/>
      <c r="T1983" s="170"/>
      <c r="U1983" s="170"/>
      <c r="V1983" s="170"/>
      <c r="W1983" s="170"/>
      <c r="X1983" s="131"/>
      <c r="Y1983"/>
      <c r="AB1983"/>
      <c r="AC1983"/>
      <c r="AD1983"/>
      <c r="AE1983"/>
      <c r="AF1983"/>
      <c r="AG1983"/>
      <c r="AH1983"/>
      <c r="AI1983"/>
      <c r="AJ1983"/>
      <c r="AK1983"/>
    </row>
    <row r="1984" spans="1:37" x14ac:dyDescent="0.25">
      <c r="A1984" s="131"/>
      <c r="B1984" s="131"/>
      <c r="C1984" s="131"/>
      <c r="D1984" s="131"/>
      <c r="E1984" s="131"/>
      <c r="F1984" s="131"/>
      <c r="G1984" s="131"/>
      <c r="H1984" s="131"/>
      <c r="I1984" s="131"/>
      <c r="J1984" s="131"/>
      <c r="K1984" s="131"/>
      <c r="L1984" s="131"/>
      <c r="M1984" s="131"/>
      <c r="N1984" s="131"/>
      <c r="O1984" s="131"/>
      <c r="P1984" s="131"/>
      <c r="Q1984" s="170"/>
      <c r="R1984" s="170"/>
      <c r="S1984" s="170"/>
      <c r="T1984" s="170"/>
      <c r="U1984" s="170"/>
      <c r="V1984" s="170"/>
      <c r="W1984" s="170"/>
      <c r="X1984" s="131"/>
      <c r="Y1984"/>
      <c r="AB1984"/>
      <c r="AC1984"/>
      <c r="AD1984"/>
      <c r="AE1984"/>
      <c r="AF1984"/>
      <c r="AG1984"/>
      <c r="AH1984"/>
      <c r="AI1984"/>
      <c r="AJ1984"/>
      <c r="AK1984"/>
    </row>
    <row r="1985" spans="1:37" x14ac:dyDescent="0.25">
      <c r="A1985" s="131"/>
      <c r="B1985" s="131"/>
      <c r="C1985" s="131"/>
      <c r="D1985" s="131"/>
      <c r="E1985" s="131"/>
      <c r="F1985" s="131"/>
      <c r="G1985" s="131"/>
      <c r="H1985" s="131"/>
      <c r="I1985" s="131"/>
      <c r="J1985" s="131"/>
      <c r="K1985" s="131"/>
      <c r="L1985" s="131"/>
      <c r="M1985" s="131"/>
      <c r="N1985" s="131"/>
      <c r="O1985" s="131"/>
      <c r="P1985" s="131"/>
      <c r="Q1985" s="170"/>
      <c r="R1985" s="170"/>
      <c r="S1985" s="170"/>
      <c r="T1985" s="170"/>
      <c r="U1985" s="170"/>
      <c r="V1985" s="170"/>
      <c r="W1985" s="170"/>
      <c r="X1985" s="131"/>
      <c r="Y1985"/>
      <c r="AB1985"/>
      <c r="AC1985"/>
      <c r="AD1985"/>
      <c r="AE1985"/>
      <c r="AF1985"/>
      <c r="AG1985"/>
      <c r="AH1985"/>
      <c r="AI1985"/>
      <c r="AJ1985"/>
      <c r="AK1985"/>
    </row>
    <row r="1986" spans="1:37" x14ac:dyDescent="0.25">
      <c r="A1986" s="131"/>
      <c r="B1986" s="131"/>
      <c r="C1986" s="131"/>
      <c r="D1986" s="131"/>
      <c r="E1986" s="131"/>
      <c r="F1986" s="131"/>
      <c r="G1986" s="131"/>
      <c r="H1986" s="131"/>
      <c r="I1986" s="131"/>
      <c r="J1986" s="131"/>
      <c r="K1986" s="131"/>
      <c r="L1986" s="131"/>
      <c r="M1986" s="131"/>
      <c r="N1986" s="131"/>
      <c r="O1986" s="131"/>
      <c r="P1986" s="131"/>
      <c r="Q1986" s="170"/>
      <c r="R1986" s="170"/>
      <c r="S1986" s="170"/>
      <c r="T1986" s="170"/>
      <c r="U1986" s="170"/>
      <c r="V1986" s="170"/>
      <c r="W1986" s="170"/>
      <c r="X1986" s="131"/>
      <c r="Y1986"/>
      <c r="AB1986"/>
      <c r="AC1986"/>
      <c r="AD1986"/>
      <c r="AE1986"/>
      <c r="AF1986"/>
      <c r="AG1986"/>
      <c r="AH1986"/>
      <c r="AI1986"/>
      <c r="AJ1986"/>
      <c r="AK1986"/>
    </row>
    <row r="1987" spans="1:37" x14ac:dyDescent="0.25">
      <c r="A1987" s="131"/>
      <c r="B1987" s="131"/>
      <c r="C1987" s="131"/>
      <c r="D1987" s="131"/>
      <c r="E1987" s="131"/>
      <c r="F1987" s="131"/>
      <c r="G1987" s="131"/>
      <c r="H1987" s="131"/>
      <c r="I1987" s="131"/>
      <c r="J1987" s="131"/>
      <c r="K1987" s="131"/>
      <c r="L1987" s="131"/>
      <c r="M1987" s="131"/>
      <c r="N1987" s="131"/>
      <c r="O1987" s="131"/>
      <c r="P1987" s="131"/>
      <c r="Q1987" s="170"/>
      <c r="R1987" s="170"/>
      <c r="S1987" s="170"/>
      <c r="T1987" s="170"/>
      <c r="U1987" s="170"/>
      <c r="V1987" s="170"/>
      <c r="W1987" s="170"/>
      <c r="X1987" s="131"/>
      <c r="Y1987"/>
      <c r="AB1987"/>
      <c r="AC1987"/>
      <c r="AD1987"/>
      <c r="AE1987"/>
      <c r="AF1987"/>
      <c r="AG1987"/>
      <c r="AH1987"/>
      <c r="AI1987"/>
      <c r="AJ1987"/>
      <c r="AK1987"/>
    </row>
    <row r="1988" spans="1:37" x14ac:dyDescent="0.25">
      <c r="A1988" s="131"/>
      <c r="B1988" s="131"/>
      <c r="C1988" s="131"/>
      <c r="D1988" s="131"/>
      <c r="E1988" s="131"/>
      <c r="F1988" s="131"/>
      <c r="G1988" s="131"/>
      <c r="H1988" s="131"/>
      <c r="I1988" s="131"/>
      <c r="J1988" s="131"/>
      <c r="K1988" s="131"/>
      <c r="L1988" s="131"/>
      <c r="M1988" s="131"/>
      <c r="N1988" s="131"/>
      <c r="O1988" s="131"/>
      <c r="P1988" s="131"/>
      <c r="Q1988" s="170"/>
      <c r="R1988" s="170"/>
      <c r="S1988" s="170"/>
      <c r="T1988" s="170"/>
      <c r="U1988" s="170"/>
      <c r="V1988" s="170"/>
      <c r="W1988" s="170"/>
      <c r="X1988" s="131"/>
      <c r="Y1988"/>
      <c r="AB1988"/>
      <c r="AC1988"/>
      <c r="AD1988"/>
      <c r="AE1988"/>
      <c r="AF1988"/>
      <c r="AG1988"/>
      <c r="AH1988"/>
      <c r="AI1988"/>
      <c r="AJ1988"/>
      <c r="AK1988"/>
    </row>
    <row r="1989" spans="1:37" x14ac:dyDescent="0.25">
      <c r="A1989" s="131"/>
      <c r="B1989" s="131"/>
      <c r="C1989" s="131"/>
      <c r="D1989" s="131"/>
      <c r="E1989" s="131"/>
      <c r="F1989" s="131"/>
      <c r="G1989" s="131"/>
      <c r="H1989" s="131"/>
      <c r="I1989" s="131"/>
      <c r="J1989" s="131"/>
      <c r="K1989" s="131"/>
      <c r="L1989" s="131"/>
      <c r="M1989" s="131"/>
      <c r="N1989" s="131"/>
      <c r="O1989" s="131"/>
      <c r="P1989" s="131"/>
      <c r="Q1989" s="170"/>
      <c r="R1989" s="170"/>
      <c r="S1989" s="170"/>
      <c r="T1989" s="170"/>
      <c r="U1989" s="170"/>
      <c r="V1989" s="170"/>
      <c r="W1989" s="170"/>
      <c r="X1989" s="131"/>
      <c r="Y1989"/>
      <c r="AB1989"/>
      <c r="AC1989"/>
      <c r="AD1989"/>
      <c r="AE1989"/>
      <c r="AF1989"/>
      <c r="AG1989"/>
      <c r="AH1989"/>
      <c r="AI1989"/>
      <c r="AJ1989"/>
      <c r="AK1989"/>
    </row>
    <row r="1990" spans="1:37" x14ac:dyDescent="0.25">
      <c r="A1990" s="131"/>
      <c r="B1990" s="131"/>
      <c r="C1990" s="131"/>
      <c r="D1990" s="131"/>
      <c r="E1990" s="131"/>
      <c r="F1990" s="131"/>
      <c r="G1990" s="131"/>
      <c r="H1990" s="131"/>
      <c r="I1990" s="131"/>
      <c r="J1990" s="131"/>
      <c r="K1990" s="131"/>
      <c r="L1990" s="131"/>
      <c r="M1990" s="131"/>
      <c r="N1990" s="131"/>
      <c r="O1990" s="131"/>
      <c r="P1990" s="131"/>
      <c r="Q1990" s="170"/>
      <c r="R1990" s="170"/>
      <c r="S1990" s="170"/>
      <c r="T1990" s="170"/>
      <c r="U1990" s="170"/>
      <c r="V1990" s="170"/>
      <c r="W1990" s="170"/>
      <c r="X1990" s="131"/>
      <c r="Y1990"/>
      <c r="AB1990"/>
      <c r="AC1990"/>
      <c r="AD1990"/>
      <c r="AE1990"/>
      <c r="AF1990"/>
      <c r="AG1990"/>
      <c r="AH1990"/>
      <c r="AI1990"/>
      <c r="AJ1990"/>
      <c r="AK1990"/>
    </row>
    <row r="1991" spans="1:37" x14ac:dyDescent="0.25">
      <c r="A1991" s="131"/>
      <c r="B1991" s="131"/>
      <c r="C1991" s="131"/>
      <c r="D1991" s="131"/>
      <c r="E1991" s="131"/>
      <c r="F1991" s="131"/>
      <c r="G1991" s="131"/>
      <c r="H1991" s="131"/>
      <c r="I1991" s="131"/>
      <c r="J1991" s="131"/>
      <c r="K1991" s="131"/>
      <c r="L1991" s="131"/>
      <c r="M1991" s="131"/>
      <c r="N1991" s="131"/>
      <c r="O1991" s="131"/>
      <c r="P1991" s="131"/>
      <c r="Q1991" s="170"/>
      <c r="R1991" s="170"/>
      <c r="S1991" s="170"/>
      <c r="T1991" s="170"/>
      <c r="U1991" s="170"/>
      <c r="V1991" s="170"/>
      <c r="W1991" s="170"/>
      <c r="X1991" s="131"/>
      <c r="Y1991"/>
      <c r="AB1991"/>
      <c r="AC1991"/>
      <c r="AD1991"/>
      <c r="AE1991"/>
      <c r="AF1991"/>
      <c r="AG1991"/>
      <c r="AH1991"/>
      <c r="AI1991"/>
      <c r="AJ1991"/>
      <c r="AK1991"/>
    </row>
    <row r="1992" spans="1:37" x14ac:dyDescent="0.25">
      <c r="A1992" s="131"/>
      <c r="B1992" s="131"/>
      <c r="C1992" s="131"/>
      <c r="D1992" s="131"/>
      <c r="E1992" s="131"/>
      <c r="F1992" s="131"/>
      <c r="G1992" s="131"/>
      <c r="H1992" s="131"/>
      <c r="I1992" s="131"/>
      <c r="J1992" s="131"/>
      <c r="K1992" s="131"/>
      <c r="L1992" s="131"/>
      <c r="M1992" s="131"/>
      <c r="N1992" s="131"/>
      <c r="O1992" s="131"/>
      <c r="P1992" s="131"/>
      <c r="Q1992" s="170"/>
      <c r="R1992" s="170"/>
      <c r="S1992" s="170"/>
      <c r="T1992" s="170"/>
      <c r="U1992" s="170"/>
      <c r="V1992" s="170"/>
      <c r="W1992" s="170"/>
      <c r="X1992" s="131"/>
      <c r="Y1992"/>
      <c r="AB1992"/>
      <c r="AC1992"/>
      <c r="AD1992"/>
      <c r="AE1992"/>
      <c r="AF1992"/>
      <c r="AG1992"/>
      <c r="AH1992"/>
      <c r="AI1992"/>
      <c r="AJ1992"/>
      <c r="AK1992"/>
    </row>
    <row r="1993" spans="1:37" x14ac:dyDescent="0.25">
      <c r="A1993" s="131"/>
      <c r="B1993" s="131"/>
      <c r="C1993" s="131"/>
      <c r="D1993" s="131"/>
      <c r="E1993" s="131"/>
      <c r="F1993" s="131"/>
      <c r="G1993" s="131"/>
      <c r="H1993" s="131"/>
      <c r="I1993" s="131"/>
      <c r="J1993" s="131"/>
      <c r="K1993" s="131"/>
      <c r="L1993" s="131"/>
      <c r="M1993" s="131"/>
      <c r="N1993" s="131"/>
      <c r="O1993" s="131"/>
      <c r="P1993" s="131"/>
      <c r="Q1993" s="170"/>
      <c r="R1993" s="170"/>
      <c r="S1993" s="170"/>
      <c r="T1993" s="170"/>
      <c r="U1993" s="170"/>
      <c r="V1993" s="170"/>
      <c r="W1993" s="170"/>
      <c r="X1993" s="131"/>
      <c r="Y1993"/>
      <c r="AB1993"/>
      <c r="AC1993"/>
      <c r="AD1993"/>
      <c r="AE1993"/>
      <c r="AF1993"/>
      <c r="AG1993"/>
      <c r="AH1993"/>
      <c r="AI1993"/>
      <c r="AJ1993"/>
      <c r="AK1993"/>
    </row>
    <row r="1994" spans="1:37" x14ac:dyDescent="0.25">
      <c r="A1994" s="131"/>
      <c r="B1994" s="131"/>
      <c r="C1994" s="131"/>
      <c r="D1994" s="131"/>
      <c r="E1994" s="131"/>
      <c r="F1994" s="131"/>
      <c r="G1994" s="131"/>
      <c r="H1994" s="131"/>
      <c r="I1994" s="131"/>
      <c r="J1994" s="131"/>
      <c r="K1994" s="131"/>
      <c r="L1994" s="131"/>
      <c r="M1994" s="131"/>
      <c r="N1994" s="131"/>
      <c r="O1994" s="131"/>
      <c r="P1994" s="131"/>
      <c r="Q1994" s="170"/>
      <c r="R1994" s="170"/>
      <c r="S1994" s="170"/>
      <c r="T1994" s="170"/>
      <c r="U1994" s="170"/>
      <c r="V1994" s="170"/>
      <c r="W1994" s="170"/>
      <c r="X1994" s="131"/>
      <c r="Y1994"/>
      <c r="AB1994"/>
      <c r="AC1994"/>
      <c r="AD1994"/>
      <c r="AE1994"/>
      <c r="AF1994"/>
      <c r="AG1994"/>
      <c r="AH1994"/>
      <c r="AI1994"/>
      <c r="AJ1994"/>
      <c r="AK1994"/>
    </row>
    <row r="1995" spans="1:37" x14ac:dyDescent="0.25">
      <c r="A1995" s="131"/>
      <c r="B1995" s="131"/>
      <c r="C1995" s="131"/>
      <c r="D1995" s="131"/>
      <c r="E1995" s="131"/>
      <c r="F1995" s="131"/>
      <c r="G1995" s="131"/>
      <c r="H1995" s="131"/>
      <c r="I1995" s="131"/>
      <c r="J1995" s="131"/>
      <c r="K1995" s="131"/>
      <c r="L1995" s="131"/>
      <c r="M1995" s="131"/>
      <c r="N1995" s="131"/>
      <c r="O1995" s="131"/>
      <c r="P1995" s="131"/>
      <c r="Q1995" s="170"/>
      <c r="R1995" s="170"/>
      <c r="S1995" s="170"/>
      <c r="T1995" s="170"/>
      <c r="U1995" s="170"/>
      <c r="V1995" s="170"/>
      <c r="W1995" s="170"/>
      <c r="X1995" s="131"/>
      <c r="Y1995"/>
      <c r="AB1995"/>
      <c r="AC1995"/>
      <c r="AD1995"/>
      <c r="AE1995"/>
      <c r="AF1995"/>
      <c r="AG1995"/>
      <c r="AH1995"/>
      <c r="AI1995"/>
      <c r="AJ1995"/>
      <c r="AK1995"/>
    </row>
    <row r="1996" spans="1:37" x14ac:dyDescent="0.25">
      <c r="A1996" s="131"/>
      <c r="B1996" s="131"/>
      <c r="C1996" s="131"/>
      <c r="D1996" s="131"/>
      <c r="E1996" s="131"/>
      <c r="F1996" s="131"/>
      <c r="G1996" s="131"/>
      <c r="H1996" s="131"/>
      <c r="I1996" s="131"/>
      <c r="J1996" s="131"/>
      <c r="K1996" s="131"/>
      <c r="L1996" s="131"/>
      <c r="M1996" s="131"/>
      <c r="N1996" s="131"/>
      <c r="O1996" s="131"/>
      <c r="P1996" s="131"/>
      <c r="Q1996" s="170"/>
      <c r="R1996" s="170"/>
      <c r="S1996" s="170"/>
      <c r="T1996" s="170"/>
      <c r="U1996" s="170"/>
      <c r="V1996" s="170"/>
      <c r="W1996" s="170"/>
      <c r="X1996" s="131"/>
      <c r="Y1996"/>
      <c r="AB1996"/>
      <c r="AC1996"/>
      <c r="AD1996"/>
      <c r="AE1996"/>
      <c r="AF1996"/>
      <c r="AG1996"/>
      <c r="AH1996"/>
      <c r="AI1996"/>
      <c r="AJ1996"/>
      <c r="AK1996"/>
    </row>
    <row r="1997" spans="1:37" x14ac:dyDescent="0.25">
      <c r="A1997" s="131"/>
      <c r="B1997" s="131"/>
      <c r="C1997" s="131"/>
      <c r="D1997" s="131"/>
      <c r="E1997" s="131"/>
      <c r="F1997" s="131"/>
      <c r="G1997" s="131"/>
      <c r="H1997" s="131"/>
      <c r="I1997" s="131"/>
      <c r="J1997" s="131"/>
      <c r="K1997" s="131"/>
      <c r="L1997" s="131"/>
      <c r="M1997" s="131"/>
      <c r="N1997" s="131"/>
      <c r="O1997" s="131"/>
      <c r="P1997" s="131"/>
      <c r="Q1997" s="170"/>
      <c r="R1997" s="170"/>
      <c r="S1997" s="170"/>
      <c r="T1997" s="170"/>
      <c r="U1997" s="170"/>
      <c r="V1997" s="170"/>
      <c r="W1997" s="170"/>
      <c r="X1997" s="131"/>
      <c r="Y1997"/>
      <c r="AB1997"/>
      <c r="AC1997"/>
      <c r="AD1997"/>
      <c r="AE1997"/>
      <c r="AF1997"/>
      <c r="AG1997"/>
      <c r="AH1997"/>
      <c r="AI1997"/>
      <c r="AJ1997"/>
      <c r="AK1997"/>
    </row>
    <row r="1998" spans="1:37" x14ac:dyDescent="0.25">
      <c r="A1998" s="131"/>
      <c r="B1998" s="131"/>
      <c r="C1998" s="131"/>
      <c r="D1998" s="131"/>
      <c r="E1998" s="131"/>
      <c r="F1998" s="131"/>
      <c r="G1998" s="131"/>
      <c r="H1998" s="131"/>
      <c r="I1998" s="131"/>
      <c r="J1998" s="131"/>
      <c r="K1998" s="131"/>
      <c r="L1998" s="131"/>
      <c r="M1998" s="131"/>
      <c r="N1998" s="131"/>
      <c r="O1998" s="131"/>
      <c r="P1998" s="131"/>
      <c r="Q1998" s="170"/>
      <c r="R1998" s="170"/>
      <c r="S1998" s="170"/>
      <c r="T1998" s="170"/>
      <c r="U1998" s="170"/>
      <c r="V1998" s="170"/>
      <c r="W1998" s="170"/>
      <c r="X1998" s="131"/>
      <c r="Y1998"/>
      <c r="AB1998"/>
      <c r="AC1998"/>
      <c r="AD1998"/>
      <c r="AE1998"/>
      <c r="AF1998"/>
      <c r="AG1998"/>
      <c r="AH1998"/>
      <c r="AI1998"/>
      <c r="AJ1998"/>
      <c r="AK1998"/>
    </row>
    <row r="1999" spans="1:37" x14ac:dyDescent="0.25">
      <c r="A1999" s="131"/>
      <c r="B1999" s="131"/>
      <c r="C1999" s="131"/>
      <c r="D1999" s="131"/>
      <c r="E1999" s="131"/>
      <c r="F1999" s="131"/>
      <c r="G1999" s="131"/>
      <c r="H1999" s="131"/>
      <c r="I1999" s="131"/>
      <c r="J1999" s="131"/>
      <c r="K1999" s="131"/>
      <c r="L1999" s="131"/>
      <c r="M1999" s="131"/>
      <c r="N1999" s="131"/>
      <c r="O1999" s="131"/>
      <c r="P1999" s="131"/>
      <c r="Q1999" s="170"/>
      <c r="R1999" s="170"/>
      <c r="S1999" s="170"/>
      <c r="T1999" s="170"/>
      <c r="U1999" s="170"/>
      <c r="V1999" s="170"/>
      <c r="W1999" s="170"/>
      <c r="X1999" s="131"/>
      <c r="Y1999"/>
      <c r="AB1999"/>
      <c r="AC1999"/>
      <c r="AD1999"/>
      <c r="AE1999"/>
      <c r="AF1999"/>
      <c r="AG1999"/>
      <c r="AH1999"/>
      <c r="AI1999"/>
      <c r="AJ1999"/>
      <c r="AK1999"/>
    </row>
    <row r="2000" spans="1:37" x14ac:dyDescent="0.25">
      <c r="A2000" s="131"/>
      <c r="B2000" s="131"/>
      <c r="C2000" s="131"/>
      <c r="D2000" s="131"/>
      <c r="E2000" s="131"/>
      <c r="F2000" s="131"/>
      <c r="G2000" s="131"/>
      <c r="H2000" s="131"/>
      <c r="I2000" s="131"/>
      <c r="J2000" s="131"/>
      <c r="K2000" s="131"/>
      <c r="L2000" s="131"/>
      <c r="M2000" s="131"/>
      <c r="N2000" s="131"/>
      <c r="O2000" s="131"/>
      <c r="P2000" s="131"/>
      <c r="Q2000" s="170"/>
      <c r="R2000" s="170"/>
      <c r="S2000" s="170"/>
      <c r="T2000" s="170"/>
      <c r="U2000" s="170"/>
      <c r="V2000" s="170"/>
      <c r="W2000" s="170"/>
      <c r="X2000" s="131"/>
      <c r="Y2000"/>
      <c r="AB2000"/>
      <c r="AC2000"/>
      <c r="AD2000"/>
      <c r="AE2000"/>
      <c r="AF2000"/>
      <c r="AG2000"/>
      <c r="AH2000"/>
      <c r="AI2000"/>
      <c r="AJ2000"/>
      <c r="AK2000"/>
    </row>
    <row r="2001" spans="1:37" x14ac:dyDescent="0.25">
      <c r="A2001" s="131"/>
      <c r="B2001" s="131"/>
      <c r="C2001" s="131"/>
      <c r="D2001" s="131"/>
      <c r="E2001" s="131"/>
      <c r="F2001" s="131"/>
      <c r="G2001" s="131"/>
      <c r="H2001" s="131"/>
      <c r="I2001" s="131"/>
      <c r="J2001" s="131"/>
      <c r="K2001" s="131"/>
      <c r="L2001" s="131"/>
      <c r="M2001" s="131"/>
      <c r="N2001" s="131"/>
      <c r="O2001" s="131"/>
      <c r="P2001" s="131"/>
      <c r="Q2001" s="170"/>
      <c r="R2001" s="170"/>
      <c r="S2001" s="170"/>
      <c r="T2001" s="170"/>
      <c r="U2001" s="170"/>
      <c r="V2001" s="170"/>
      <c r="W2001" s="170"/>
      <c r="X2001" s="131"/>
      <c r="Y2001"/>
      <c r="AB2001"/>
      <c r="AC2001"/>
      <c r="AD2001"/>
      <c r="AE2001"/>
      <c r="AF2001"/>
      <c r="AG2001"/>
      <c r="AH2001"/>
      <c r="AI2001"/>
      <c r="AJ2001"/>
      <c r="AK2001"/>
    </row>
    <row r="2002" spans="1:37" x14ac:dyDescent="0.25">
      <c r="A2002" s="131"/>
      <c r="B2002" s="131"/>
      <c r="C2002" s="131"/>
      <c r="D2002" s="131"/>
      <c r="E2002" s="131"/>
      <c r="F2002" s="131"/>
      <c r="G2002" s="131"/>
      <c r="H2002" s="131"/>
      <c r="I2002" s="131"/>
      <c r="J2002" s="131"/>
      <c r="K2002" s="131"/>
      <c r="L2002" s="131"/>
      <c r="M2002" s="131"/>
      <c r="N2002" s="131"/>
      <c r="O2002" s="131"/>
      <c r="P2002" s="131"/>
      <c r="Q2002" s="170"/>
      <c r="R2002" s="170"/>
      <c r="S2002" s="170"/>
      <c r="T2002" s="170"/>
      <c r="U2002" s="170"/>
      <c r="V2002" s="170"/>
      <c r="W2002" s="170"/>
      <c r="X2002" s="131"/>
      <c r="Y2002"/>
      <c r="AB2002"/>
      <c r="AC2002"/>
      <c r="AD2002"/>
      <c r="AE2002"/>
      <c r="AF2002"/>
      <c r="AG2002"/>
      <c r="AH2002"/>
      <c r="AI2002"/>
      <c r="AJ2002"/>
      <c r="AK2002"/>
    </row>
    <row r="2003" spans="1:37" x14ac:dyDescent="0.25">
      <c r="A2003" s="131"/>
      <c r="B2003" s="131"/>
      <c r="C2003" s="131"/>
      <c r="D2003" s="131"/>
      <c r="E2003" s="131"/>
      <c r="F2003" s="131"/>
      <c r="G2003" s="131"/>
      <c r="H2003" s="131"/>
      <c r="I2003" s="131"/>
      <c r="J2003" s="131"/>
      <c r="K2003" s="131"/>
      <c r="L2003" s="131"/>
      <c r="M2003" s="131"/>
      <c r="N2003" s="131"/>
      <c r="O2003" s="131"/>
      <c r="P2003" s="131"/>
      <c r="Q2003" s="170"/>
      <c r="R2003" s="170"/>
      <c r="S2003" s="170"/>
      <c r="T2003" s="170"/>
      <c r="U2003" s="170"/>
      <c r="V2003" s="170"/>
      <c r="W2003" s="170"/>
      <c r="X2003" s="131"/>
      <c r="Y2003"/>
      <c r="AB2003"/>
      <c r="AC2003"/>
      <c r="AD2003"/>
      <c r="AE2003"/>
      <c r="AF2003"/>
      <c r="AG2003"/>
      <c r="AH2003"/>
      <c r="AI2003"/>
      <c r="AJ2003"/>
      <c r="AK2003"/>
    </row>
    <row r="2004" spans="1:37" x14ac:dyDescent="0.25">
      <c r="A2004" s="131"/>
      <c r="B2004" s="131"/>
      <c r="C2004" s="131"/>
      <c r="D2004" s="131"/>
      <c r="E2004" s="131"/>
      <c r="F2004" s="131"/>
      <c r="G2004" s="131"/>
      <c r="H2004" s="131"/>
      <c r="I2004" s="131"/>
      <c r="J2004" s="131"/>
      <c r="K2004" s="131"/>
      <c r="L2004" s="131"/>
      <c r="M2004" s="131"/>
      <c r="N2004" s="131"/>
      <c r="O2004" s="131"/>
      <c r="P2004" s="131"/>
      <c r="Q2004" s="170"/>
      <c r="R2004" s="170"/>
      <c r="S2004" s="170"/>
      <c r="T2004" s="170"/>
      <c r="U2004" s="170"/>
      <c r="V2004" s="170"/>
      <c r="W2004" s="170"/>
      <c r="X2004" s="131"/>
      <c r="Y2004"/>
      <c r="AB2004"/>
      <c r="AC2004"/>
      <c r="AD2004"/>
      <c r="AE2004"/>
      <c r="AF2004"/>
      <c r="AG2004"/>
      <c r="AH2004"/>
      <c r="AI2004"/>
      <c r="AJ2004"/>
      <c r="AK2004"/>
    </row>
    <row r="2005" spans="1:37" x14ac:dyDescent="0.25">
      <c r="A2005" s="131"/>
      <c r="B2005" s="131"/>
      <c r="C2005" s="131"/>
      <c r="D2005" s="131"/>
      <c r="E2005" s="131"/>
      <c r="F2005" s="131"/>
      <c r="G2005" s="131"/>
      <c r="H2005" s="131"/>
      <c r="I2005" s="131"/>
      <c r="J2005" s="131"/>
      <c r="K2005" s="131"/>
      <c r="L2005" s="131"/>
      <c r="M2005" s="131"/>
      <c r="N2005" s="131"/>
      <c r="O2005" s="131"/>
      <c r="P2005" s="131"/>
      <c r="Q2005" s="170"/>
      <c r="R2005" s="170"/>
      <c r="S2005" s="170"/>
      <c r="T2005" s="170"/>
      <c r="U2005" s="170"/>
      <c r="V2005" s="170"/>
      <c r="W2005" s="170"/>
      <c r="X2005" s="131"/>
      <c r="Y2005"/>
      <c r="AB2005"/>
      <c r="AC2005"/>
      <c r="AD2005"/>
      <c r="AE2005"/>
      <c r="AF2005"/>
      <c r="AG2005"/>
      <c r="AH2005"/>
      <c r="AI2005"/>
      <c r="AJ2005"/>
      <c r="AK2005"/>
    </row>
    <row r="2006" spans="1:37" x14ac:dyDescent="0.25">
      <c r="A2006" s="131"/>
      <c r="B2006" s="131"/>
      <c r="C2006" s="131"/>
      <c r="D2006" s="131"/>
      <c r="E2006" s="131"/>
      <c r="F2006" s="131"/>
      <c r="G2006" s="131"/>
      <c r="H2006" s="131"/>
      <c r="I2006" s="131"/>
      <c r="J2006" s="131"/>
      <c r="K2006" s="131"/>
      <c r="L2006" s="131"/>
      <c r="M2006" s="131"/>
      <c r="N2006" s="131"/>
      <c r="O2006" s="131"/>
      <c r="P2006" s="131"/>
      <c r="Q2006" s="170"/>
      <c r="R2006" s="170"/>
      <c r="S2006" s="170"/>
      <c r="T2006" s="170"/>
      <c r="U2006" s="170"/>
      <c r="V2006" s="170"/>
      <c r="W2006" s="170"/>
      <c r="X2006" s="131"/>
      <c r="Y2006"/>
      <c r="AB2006"/>
      <c r="AC2006"/>
      <c r="AD2006"/>
      <c r="AE2006"/>
      <c r="AF2006"/>
      <c r="AG2006"/>
      <c r="AH2006"/>
      <c r="AI2006"/>
      <c r="AJ2006"/>
      <c r="AK2006"/>
    </row>
    <row r="2007" spans="1:37" x14ac:dyDescent="0.25">
      <c r="A2007" s="131"/>
      <c r="B2007" s="131"/>
      <c r="C2007" s="131"/>
      <c r="D2007" s="131"/>
      <c r="E2007" s="131"/>
      <c r="F2007" s="131"/>
      <c r="G2007" s="131"/>
      <c r="H2007" s="131"/>
      <c r="I2007" s="131"/>
      <c r="J2007" s="131"/>
      <c r="K2007" s="131"/>
      <c r="L2007" s="131"/>
      <c r="M2007" s="131"/>
      <c r="N2007" s="131"/>
      <c r="O2007" s="131"/>
      <c r="P2007" s="131"/>
      <c r="Q2007" s="170"/>
      <c r="R2007" s="170"/>
      <c r="S2007" s="170"/>
      <c r="T2007" s="170"/>
      <c r="U2007" s="170"/>
      <c r="V2007" s="170"/>
      <c r="W2007" s="170"/>
      <c r="X2007" s="131"/>
      <c r="Y2007"/>
      <c r="AB2007"/>
      <c r="AC2007"/>
      <c r="AD2007"/>
      <c r="AE2007"/>
      <c r="AF2007"/>
      <c r="AG2007"/>
      <c r="AH2007"/>
      <c r="AI2007"/>
      <c r="AJ2007"/>
      <c r="AK2007"/>
    </row>
    <row r="2008" spans="1:37" x14ac:dyDescent="0.25">
      <c r="A2008" s="131"/>
      <c r="B2008" s="131"/>
      <c r="C2008" s="131"/>
      <c r="D2008" s="131"/>
      <c r="E2008" s="131"/>
      <c r="F2008" s="131"/>
      <c r="G2008" s="131"/>
      <c r="H2008" s="131"/>
      <c r="I2008" s="131"/>
      <c r="J2008" s="131"/>
      <c r="K2008" s="131"/>
      <c r="L2008" s="131"/>
      <c r="M2008" s="131"/>
      <c r="N2008" s="131"/>
      <c r="O2008" s="131"/>
      <c r="P2008" s="131"/>
      <c r="Q2008" s="170"/>
      <c r="R2008" s="170"/>
      <c r="S2008" s="170"/>
      <c r="T2008" s="170"/>
      <c r="U2008" s="170"/>
      <c r="V2008" s="170"/>
      <c r="W2008" s="170"/>
      <c r="X2008" s="131"/>
      <c r="Y2008"/>
      <c r="AB2008"/>
      <c r="AC2008"/>
      <c r="AD2008"/>
      <c r="AE2008"/>
      <c r="AF2008"/>
      <c r="AG2008"/>
      <c r="AH2008"/>
      <c r="AI2008"/>
      <c r="AJ2008"/>
      <c r="AK2008"/>
    </row>
    <row r="2009" spans="1:37" x14ac:dyDescent="0.25">
      <c r="A2009" s="131"/>
      <c r="B2009" s="131"/>
      <c r="C2009" s="131"/>
      <c r="D2009" s="131"/>
      <c r="E2009" s="131"/>
      <c r="F2009" s="131"/>
      <c r="G2009" s="131"/>
      <c r="H2009" s="131"/>
      <c r="I2009" s="131"/>
      <c r="J2009" s="131"/>
      <c r="K2009" s="131"/>
      <c r="L2009" s="131"/>
      <c r="M2009" s="131"/>
      <c r="N2009" s="131"/>
      <c r="O2009" s="131"/>
      <c r="P2009" s="131"/>
      <c r="Q2009" s="170"/>
      <c r="R2009" s="170"/>
      <c r="S2009" s="170"/>
      <c r="T2009" s="170"/>
      <c r="U2009" s="170"/>
      <c r="V2009" s="170"/>
      <c r="W2009" s="170"/>
      <c r="X2009" s="131"/>
      <c r="Y2009"/>
      <c r="AB2009"/>
      <c r="AC2009"/>
      <c r="AD2009"/>
      <c r="AE2009"/>
      <c r="AF2009"/>
      <c r="AG2009"/>
      <c r="AH2009"/>
      <c r="AI2009"/>
      <c r="AJ2009"/>
      <c r="AK2009"/>
    </row>
    <row r="2010" spans="1:37" x14ac:dyDescent="0.25">
      <c r="A2010" s="131"/>
      <c r="B2010" s="131"/>
      <c r="C2010" s="131"/>
      <c r="D2010" s="131"/>
      <c r="E2010" s="131"/>
      <c r="F2010" s="131"/>
      <c r="G2010" s="131"/>
      <c r="H2010" s="131"/>
      <c r="I2010" s="131"/>
      <c r="J2010" s="131"/>
      <c r="K2010" s="131"/>
      <c r="L2010" s="131"/>
      <c r="M2010" s="131"/>
      <c r="N2010" s="131"/>
      <c r="O2010" s="131"/>
      <c r="P2010" s="131"/>
      <c r="Q2010" s="170"/>
      <c r="R2010" s="170"/>
      <c r="S2010" s="170"/>
      <c r="T2010" s="170"/>
      <c r="U2010" s="170"/>
      <c r="V2010" s="170"/>
      <c r="W2010" s="170"/>
      <c r="X2010" s="131"/>
      <c r="Y2010"/>
      <c r="AB2010"/>
      <c r="AC2010"/>
      <c r="AD2010"/>
      <c r="AE2010"/>
      <c r="AF2010"/>
      <c r="AG2010"/>
      <c r="AH2010"/>
      <c r="AI2010"/>
      <c r="AJ2010"/>
      <c r="AK2010"/>
    </row>
    <row r="2011" spans="1:37" x14ac:dyDescent="0.25">
      <c r="A2011" s="131"/>
      <c r="B2011" s="131"/>
      <c r="C2011" s="131"/>
      <c r="D2011" s="131"/>
      <c r="E2011" s="131"/>
      <c r="F2011" s="131"/>
      <c r="G2011" s="131"/>
      <c r="H2011" s="131"/>
      <c r="I2011" s="131"/>
      <c r="J2011" s="131"/>
      <c r="K2011" s="131"/>
      <c r="L2011" s="131"/>
      <c r="M2011" s="131"/>
      <c r="N2011" s="131"/>
      <c r="O2011" s="131"/>
      <c r="P2011" s="131"/>
      <c r="Q2011" s="170"/>
      <c r="R2011" s="170"/>
      <c r="S2011" s="170"/>
      <c r="T2011" s="170"/>
      <c r="U2011" s="170"/>
      <c r="V2011" s="170"/>
      <c r="W2011" s="170"/>
      <c r="X2011" s="131"/>
      <c r="Y2011"/>
      <c r="AB2011"/>
      <c r="AC2011"/>
      <c r="AD2011"/>
      <c r="AE2011"/>
      <c r="AF2011"/>
      <c r="AG2011"/>
      <c r="AH2011"/>
      <c r="AI2011"/>
      <c r="AJ2011"/>
      <c r="AK2011"/>
    </row>
    <row r="2012" spans="1:37" x14ac:dyDescent="0.25">
      <c r="A2012" s="131"/>
      <c r="B2012" s="131"/>
      <c r="C2012" s="131"/>
      <c r="D2012" s="131"/>
      <c r="E2012" s="131"/>
      <c r="F2012" s="131"/>
      <c r="G2012" s="131"/>
      <c r="H2012" s="131"/>
      <c r="I2012" s="131"/>
      <c r="J2012" s="131"/>
      <c r="K2012" s="131"/>
      <c r="L2012" s="131"/>
      <c r="M2012" s="131"/>
      <c r="N2012" s="131"/>
      <c r="O2012" s="131"/>
      <c r="P2012" s="131"/>
      <c r="Q2012" s="170"/>
      <c r="R2012" s="170"/>
      <c r="S2012" s="170"/>
      <c r="T2012" s="170"/>
      <c r="U2012" s="170"/>
      <c r="V2012" s="170"/>
      <c r="W2012" s="170"/>
      <c r="X2012" s="131"/>
      <c r="Y2012"/>
      <c r="AB2012"/>
      <c r="AC2012"/>
      <c r="AD2012"/>
      <c r="AE2012"/>
      <c r="AF2012"/>
      <c r="AG2012"/>
      <c r="AH2012"/>
      <c r="AI2012"/>
      <c r="AJ2012"/>
      <c r="AK2012"/>
    </row>
    <row r="2013" spans="1:37" x14ac:dyDescent="0.25">
      <c r="A2013" s="131"/>
      <c r="B2013" s="131"/>
      <c r="C2013" s="131"/>
      <c r="D2013" s="131"/>
      <c r="E2013" s="131"/>
      <c r="F2013" s="131"/>
      <c r="G2013" s="131"/>
      <c r="H2013" s="131"/>
      <c r="I2013" s="131"/>
      <c r="J2013" s="131"/>
      <c r="K2013" s="131"/>
      <c r="L2013" s="131"/>
      <c r="M2013" s="131"/>
      <c r="N2013" s="131"/>
      <c r="O2013" s="131"/>
      <c r="P2013" s="131"/>
      <c r="Q2013" s="170"/>
      <c r="R2013" s="170"/>
      <c r="S2013" s="170"/>
      <c r="T2013" s="170"/>
      <c r="U2013" s="170"/>
      <c r="V2013" s="170"/>
      <c r="W2013" s="170"/>
      <c r="X2013" s="131"/>
      <c r="Y2013"/>
      <c r="AB2013"/>
      <c r="AC2013"/>
      <c r="AD2013"/>
      <c r="AE2013"/>
      <c r="AF2013"/>
      <c r="AG2013"/>
      <c r="AH2013"/>
      <c r="AI2013"/>
      <c r="AJ2013"/>
      <c r="AK2013"/>
    </row>
    <row r="2014" spans="1:37" x14ac:dyDescent="0.25">
      <c r="A2014" s="131"/>
      <c r="B2014" s="131"/>
      <c r="C2014" s="131"/>
      <c r="D2014" s="131"/>
      <c r="E2014" s="131"/>
      <c r="F2014" s="131"/>
      <c r="G2014" s="131"/>
      <c r="H2014" s="131"/>
      <c r="I2014" s="131"/>
      <c r="J2014" s="131"/>
      <c r="K2014" s="131"/>
      <c r="L2014" s="131"/>
      <c r="M2014" s="131"/>
      <c r="N2014" s="131"/>
      <c r="O2014" s="131"/>
      <c r="P2014" s="131"/>
      <c r="Q2014" s="170"/>
      <c r="R2014" s="170"/>
      <c r="S2014" s="170"/>
      <c r="T2014" s="170"/>
      <c r="U2014" s="170"/>
      <c r="V2014" s="170"/>
      <c r="W2014" s="170"/>
      <c r="X2014" s="131"/>
      <c r="Y2014"/>
      <c r="AB2014"/>
      <c r="AC2014"/>
      <c r="AD2014"/>
      <c r="AE2014"/>
      <c r="AF2014"/>
      <c r="AG2014"/>
      <c r="AH2014"/>
      <c r="AI2014"/>
      <c r="AJ2014"/>
      <c r="AK2014"/>
    </row>
    <row r="2015" spans="1:37" x14ac:dyDescent="0.25">
      <c r="A2015" s="131"/>
      <c r="B2015" s="131"/>
      <c r="C2015" s="131"/>
      <c r="D2015" s="131"/>
      <c r="E2015" s="131"/>
      <c r="F2015" s="131"/>
      <c r="G2015" s="131"/>
      <c r="H2015" s="131"/>
      <c r="I2015" s="131"/>
      <c r="J2015" s="131"/>
      <c r="K2015" s="131"/>
      <c r="L2015" s="131"/>
      <c r="M2015" s="131"/>
      <c r="N2015" s="131"/>
      <c r="O2015" s="131"/>
      <c r="P2015" s="131"/>
      <c r="Q2015" s="170"/>
      <c r="R2015" s="170"/>
      <c r="S2015" s="170"/>
      <c r="T2015" s="170"/>
      <c r="U2015" s="170"/>
      <c r="V2015" s="170"/>
      <c r="W2015" s="170"/>
      <c r="X2015" s="131"/>
      <c r="Y2015"/>
      <c r="AB2015"/>
      <c r="AC2015"/>
      <c r="AD2015"/>
      <c r="AE2015"/>
      <c r="AF2015"/>
      <c r="AG2015"/>
      <c r="AH2015"/>
      <c r="AI2015"/>
      <c r="AJ2015"/>
      <c r="AK2015"/>
    </row>
    <row r="2016" spans="1:37" x14ac:dyDescent="0.25">
      <c r="A2016" s="131"/>
      <c r="B2016" s="131"/>
      <c r="C2016" s="131"/>
      <c r="D2016" s="131"/>
      <c r="E2016" s="131"/>
      <c r="F2016" s="131"/>
      <c r="G2016" s="131"/>
      <c r="H2016" s="131"/>
      <c r="I2016" s="131"/>
      <c r="J2016" s="131"/>
      <c r="K2016" s="131"/>
      <c r="L2016" s="131"/>
      <c r="M2016" s="131"/>
      <c r="N2016" s="131"/>
      <c r="O2016" s="131"/>
      <c r="P2016" s="131"/>
      <c r="Q2016" s="170"/>
      <c r="R2016" s="170"/>
      <c r="S2016" s="170"/>
      <c r="T2016" s="170"/>
      <c r="U2016" s="170"/>
      <c r="V2016" s="170"/>
      <c r="W2016" s="170"/>
      <c r="X2016" s="131"/>
      <c r="Y2016"/>
      <c r="AB2016"/>
      <c r="AC2016"/>
      <c r="AD2016"/>
      <c r="AE2016"/>
      <c r="AF2016"/>
      <c r="AG2016"/>
      <c r="AH2016"/>
      <c r="AI2016"/>
      <c r="AJ2016"/>
      <c r="AK2016"/>
    </row>
    <row r="2017" spans="1:37" x14ac:dyDescent="0.25">
      <c r="A2017" s="131"/>
      <c r="B2017" s="131"/>
      <c r="C2017" s="131"/>
      <c r="D2017" s="131"/>
      <c r="E2017" s="131"/>
      <c r="F2017" s="131"/>
      <c r="G2017" s="131"/>
      <c r="H2017" s="131"/>
      <c r="I2017" s="131"/>
      <c r="J2017" s="131"/>
      <c r="K2017" s="131"/>
      <c r="L2017" s="131"/>
      <c r="M2017" s="131"/>
      <c r="N2017" s="131"/>
      <c r="O2017" s="131"/>
      <c r="P2017" s="131"/>
      <c r="Q2017" s="170"/>
      <c r="R2017" s="170"/>
      <c r="S2017" s="170"/>
      <c r="T2017" s="170"/>
      <c r="U2017" s="170"/>
      <c r="V2017" s="170"/>
      <c r="W2017" s="170"/>
      <c r="X2017" s="131"/>
      <c r="Y2017"/>
      <c r="AB2017"/>
      <c r="AC2017"/>
      <c r="AD2017"/>
      <c r="AE2017"/>
      <c r="AF2017"/>
      <c r="AG2017"/>
      <c r="AH2017"/>
      <c r="AI2017"/>
      <c r="AJ2017"/>
      <c r="AK2017"/>
    </row>
    <row r="2018" spans="1:37" x14ac:dyDescent="0.25">
      <c r="A2018" s="131"/>
      <c r="B2018" s="131"/>
      <c r="C2018" s="131"/>
      <c r="D2018" s="131"/>
      <c r="E2018" s="131"/>
      <c r="F2018" s="131"/>
      <c r="G2018" s="131"/>
      <c r="H2018" s="131"/>
      <c r="I2018" s="131"/>
      <c r="J2018" s="131"/>
      <c r="K2018" s="131"/>
      <c r="L2018" s="131"/>
      <c r="M2018" s="131"/>
      <c r="N2018" s="131"/>
      <c r="O2018" s="131"/>
      <c r="P2018" s="131"/>
      <c r="Q2018" s="170"/>
      <c r="R2018" s="170"/>
      <c r="S2018" s="170"/>
      <c r="T2018" s="170"/>
      <c r="U2018" s="170"/>
      <c r="V2018" s="170"/>
      <c r="W2018" s="170"/>
      <c r="X2018" s="131"/>
      <c r="Y2018"/>
      <c r="AB2018"/>
      <c r="AC2018"/>
      <c r="AD2018"/>
      <c r="AE2018"/>
      <c r="AF2018"/>
      <c r="AG2018"/>
      <c r="AH2018"/>
      <c r="AI2018"/>
      <c r="AJ2018"/>
      <c r="AK2018"/>
    </row>
    <row r="2019" spans="1:37" x14ac:dyDescent="0.25">
      <c r="A2019" s="131"/>
      <c r="B2019" s="131"/>
      <c r="C2019" s="131"/>
      <c r="D2019" s="131"/>
      <c r="E2019" s="131"/>
      <c r="F2019" s="131"/>
      <c r="G2019" s="131"/>
      <c r="H2019" s="131"/>
      <c r="I2019" s="131"/>
      <c r="J2019" s="131"/>
      <c r="K2019" s="131"/>
      <c r="L2019" s="131"/>
      <c r="M2019" s="131"/>
      <c r="N2019" s="131"/>
      <c r="O2019" s="131"/>
      <c r="P2019" s="131"/>
      <c r="Q2019" s="170"/>
      <c r="R2019" s="170"/>
      <c r="S2019" s="170"/>
      <c r="T2019" s="170"/>
      <c r="U2019" s="170"/>
      <c r="V2019" s="170"/>
      <c r="W2019" s="170"/>
      <c r="X2019" s="131"/>
      <c r="Y2019"/>
      <c r="AB2019"/>
      <c r="AC2019"/>
      <c r="AD2019"/>
      <c r="AE2019"/>
      <c r="AF2019"/>
      <c r="AG2019"/>
      <c r="AH2019"/>
      <c r="AI2019"/>
      <c r="AJ2019"/>
      <c r="AK2019"/>
    </row>
    <row r="2020" spans="1:37" x14ac:dyDescent="0.25">
      <c r="A2020" s="131"/>
      <c r="B2020" s="131"/>
      <c r="C2020" s="131"/>
      <c r="D2020" s="131"/>
      <c r="E2020" s="131"/>
      <c r="F2020" s="131"/>
      <c r="G2020" s="131"/>
      <c r="H2020" s="131"/>
      <c r="I2020" s="131"/>
      <c r="J2020" s="131"/>
      <c r="K2020" s="131"/>
      <c r="L2020" s="131"/>
      <c r="M2020" s="131"/>
      <c r="N2020" s="131"/>
      <c r="O2020" s="131"/>
      <c r="P2020" s="131"/>
      <c r="Q2020" s="170"/>
      <c r="R2020" s="170"/>
      <c r="S2020" s="170"/>
      <c r="T2020" s="170"/>
      <c r="U2020" s="170"/>
      <c r="V2020" s="170"/>
      <c r="W2020" s="170"/>
      <c r="X2020" s="131"/>
      <c r="Y2020"/>
      <c r="AB2020"/>
      <c r="AC2020"/>
      <c r="AD2020"/>
      <c r="AE2020"/>
      <c r="AF2020"/>
      <c r="AG2020"/>
      <c r="AH2020"/>
      <c r="AI2020"/>
      <c r="AJ2020"/>
      <c r="AK2020"/>
    </row>
    <row r="2021" spans="1:37" x14ac:dyDescent="0.25">
      <c r="A2021" s="131"/>
      <c r="B2021" s="131"/>
      <c r="C2021" s="131"/>
      <c r="D2021" s="131"/>
      <c r="E2021" s="131"/>
      <c r="F2021" s="131"/>
      <c r="G2021" s="131"/>
      <c r="H2021" s="131"/>
      <c r="I2021" s="131"/>
      <c r="J2021" s="131"/>
      <c r="K2021" s="131"/>
      <c r="L2021" s="131"/>
      <c r="M2021" s="131"/>
      <c r="N2021" s="131"/>
      <c r="O2021" s="131"/>
      <c r="P2021" s="131"/>
      <c r="Q2021" s="170"/>
      <c r="R2021" s="170"/>
      <c r="S2021" s="170"/>
      <c r="T2021" s="170"/>
      <c r="U2021" s="170"/>
      <c r="V2021" s="170"/>
      <c r="W2021" s="170"/>
      <c r="X2021" s="131"/>
      <c r="Y2021"/>
      <c r="AB2021"/>
      <c r="AC2021"/>
      <c r="AD2021"/>
      <c r="AE2021"/>
      <c r="AF2021"/>
      <c r="AG2021"/>
      <c r="AH2021"/>
      <c r="AI2021"/>
      <c r="AJ2021"/>
      <c r="AK2021"/>
    </row>
    <row r="2022" spans="1:37" x14ac:dyDescent="0.25">
      <c r="A2022" s="131"/>
      <c r="B2022" s="131"/>
      <c r="C2022" s="131"/>
      <c r="D2022" s="131"/>
      <c r="E2022" s="131"/>
      <c r="F2022" s="131"/>
      <c r="G2022" s="131"/>
      <c r="H2022" s="131"/>
      <c r="I2022" s="131"/>
      <c r="J2022" s="131"/>
      <c r="K2022" s="131"/>
      <c r="L2022" s="131"/>
      <c r="M2022" s="131"/>
      <c r="N2022" s="131"/>
      <c r="O2022" s="131"/>
      <c r="P2022" s="131"/>
      <c r="Q2022" s="170"/>
      <c r="R2022" s="170"/>
      <c r="S2022" s="170"/>
      <c r="T2022" s="170"/>
      <c r="U2022" s="170"/>
      <c r="V2022" s="170"/>
      <c r="W2022" s="170"/>
      <c r="X2022" s="131"/>
      <c r="Y2022"/>
      <c r="AB2022"/>
      <c r="AC2022"/>
      <c r="AD2022"/>
      <c r="AE2022"/>
      <c r="AF2022"/>
      <c r="AG2022"/>
      <c r="AH2022"/>
      <c r="AI2022"/>
      <c r="AJ2022"/>
      <c r="AK2022"/>
    </row>
    <row r="2023" spans="1:37" x14ac:dyDescent="0.25">
      <c r="A2023" s="131"/>
      <c r="B2023" s="131"/>
      <c r="C2023" s="131"/>
      <c r="D2023" s="131"/>
      <c r="E2023" s="131"/>
      <c r="F2023" s="131"/>
      <c r="G2023" s="131"/>
      <c r="H2023" s="131"/>
      <c r="I2023" s="131"/>
      <c r="J2023" s="131"/>
      <c r="K2023" s="131"/>
      <c r="L2023" s="131"/>
      <c r="M2023" s="131"/>
      <c r="N2023" s="131"/>
      <c r="O2023" s="131"/>
      <c r="P2023" s="131"/>
      <c r="Q2023" s="170"/>
      <c r="R2023" s="170"/>
      <c r="S2023" s="170"/>
      <c r="T2023" s="170"/>
      <c r="U2023" s="170"/>
      <c r="V2023" s="170"/>
      <c r="W2023" s="170"/>
      <c r="X2023" s="131"/>
      <c r="Y2023"/>
      <c r="AB2023"/>
      <c r="AC2023"/>
      <c r="AD2023"/>
      <c r="AE2023"/>
      <c r="AF2023"/>
      <c r="AG2023"/>
      <c r="AH2023"/>
      <c r="AI2023"/>
      <c r="AJ2023"/>
      <c r="AK2023"/>
    </row>
    <row r="2024" spans="1:37" x14ac:dyDescent="0.25">
      <c r="A2024" s="131"/>
      <c r="B2024" s="131"/>
      <c r="C2024" s="131"/>
      <c r="D2024" s="131"/>
      <c r="E2024" s="131"/>
      <c r="F2024" s="131"/>
      <c r="G2024" s="131"/>
      <c r="H2024" s="131"/>
      <c r="I2024" s="131"/>
      <c r="J2024" s="131"/>
      <c r="K2024" s="131"/>
      <c r="L2024" s="131"/>
      <c r="M2024" s="131"/>
      <c r="N2024" s="131"/>
      <c r="O2024" s="131"/>
      <c r="P2024" s="131"/>
      <c r="Q2024" s="170"/>
      <c r="R2024" s="170"/>
      <c r="S2024" s="170"/>
      <c r="T2024" s="170"/>
      <c r="U2024" s="170"/>
      <c r="V2024" s="170"/>
      <c r="W2024" s="170"/>
      <c r="X2024" s="131"/>
      <c r="Y2024"/>
      <c r="AB2024"/>
      <c r="AC2024"/>
      <c r="AD2024"/>
      <c r="AE2024"/>
      <c r="AF2024"/>
      <c r="AG2024"/>
      <c r="AH2024"/>
      <c r="AI2024"/>
      <c r="AJ2024"/>
      <c r="AK2024"/>
    </row>
    <row r="2025" spans="1:37" x14ac:dyDescent="0.25">
      <c r="A2025" s="131"/>
      <c r="B2025" s="131"/>
      <c r="C2025" s="131"/>
      <c r="D2025" s="131"/>
      <c r="E2025" s="131"/>
      <c r="F2025" s="131"/>
      <c r="G2025" s="131"/>
      <c r="H2025" s="131"/>
      <c r="I2025" s="131"/>
      <c r="J2025" s="131"/>
      <c r="K2025" s="131"/>
      <c r="L2025" s="131"/>
      <c r="M2025" s="131"/>
      <c r="N2025" s="131"/>
      <c r="O2025" s="131"/>
      <c r="P2025" s="131"/>
      <c r="Q2025" s="170"/>
      <c r="R2025" s="170"/>
      <c r="S2025" s="170"/>
      <c r="T2025" s="170"/>
      <c r="U2025" s="170"/>
      <c r="V2025" s="170"/>
      <c r="W2025" s="170"/>
      <c r="X2025" s="131"/>
      <c r="Y2025"/>
      <c r="AB2025"/>
      <c r="AC2025"/>
      <c r="AD2025"/>
      <c r="AE2025"/>
      <c r="AF2025"/>
      <c r="AG2025"/>
      <c r="AH2025"/>
      <c r="AI2025"/>
      <c r="AJ2025"/>
      <c r="AK2025"/>
    </row>
    <row r="2026" spans="1:37" x14ac:dyDescent="0.25">
      <c r="A2026" s="131"/>
      <c r="B2026" s="131"/>
      <c r="C2026" s="131"/>
      <c r="D2026" s="131"/>
      <c r="E2026" s="131"/>
      <c r="F2026" s="131"/>
      <c r="G2026" s="131"/>
      <c r="H2026" s="131"/>
      <c r="I2026" s="131"/>
      <c r="J2026" s="131"/>
      <c r="K2026" s="131"/>
      <c r="L2026" s="131"/>
      <c r="M2026" s="131"/>
      <c r="N2026" s="131"/>
      <c r="O2026" s="131"/>
      <c r="P2026" s="131"/>
      <c r="Q2026" s="170"/>
      <c r="R2026" s="170"/>
      <c r="S2026" s="170"/>
      <c r="T2026" s="170"/>
      <c r="U2026" s="170"/>
      <c r="V2026" s="170"/>
      <c r="W2026" s="170"/>
      <c r="X2026" s="131"/>
      <c r="Y2026"/>
      <c r="AB2026"/>
      <c r="AC2026"/>
      <c r="AD2026"/>
      <c r="AE2026"/>
      <c r="AF2026"/>
      <c r="AG2026"/>
      <c r="AH2026"/>
      <c r="AI2026"/>
      <c r="AJ2026"/>
      <c r="AK2026"/>
    </row>
    <row r="2027" spans="1:37" x14ac:dyDescent="0.25">
      <c r="A2027" s="131"/>
      <c r="B2027" s="131"/>
      <c r="C2027" s="131"/>
      <c r="D2027" s="131"/>
      <c r="E2027" s="131"/>
      <c r="F2027" s="131"/>
      <c r="G2027" s="131"/>
      <c r="H2027" s="131"/>
      <c r="I2027" s="131"/>
      <c r="J2027" s="131"/>
      <c r="K2027" s="131"/>
      <c r="L2027" s="131"/>
      <c r="M2027" s="131"/>
      <c r="N2027" s="131"/>
      <c r="O2027" s="131"/>
      <c r="P2027" s="131"/>
      <c r="Q2027" s="170"/>
      <c r="R2027" s="170"/>
      <c r="S2027" s="170"/>
      <c r="T2027" s="170"/>
      <c r="U2027" s="170"/>
      <c r="V2027" s="170"/>
      <c r="W2027" s="170"/>
      <c r="X2027" s="131"/>
      <c r="Y2027"/>
      <c r="AB2027"/>
      <c r="AC2027"/>
      <c r="AD2027"/>
      <c r="AE2027"/>
      <c r="AF2027"/>
      <c r="AG2027"/>
      <c r="AH2027"/>
      <c r="AI2027"/>
      <c r="AJ2027"/>
      <c r="AK2027"/>
    </row>
    <row r="2028" spans="1:37" x14ac:dyDescent="0.25">
      <c r="A2028" s="131"/>
      <c r="B2028" s="131"/>
      <c r="C2028" s="131"/>
      <c r="D2028" s="131"/>
      <c r="E2028" s="131"/>
      <c r="F2028" s="131"/>
      <c r="G2028" s="131"/>
      <c r="H2028" s="131"/>
      <c r="I2028" s="131"/>
      <c r="J2028" s="131"/>
      <c r="K2028" s="131"/>
      <c r="L2028" s="131"/>
      <c r="M2028" s="131"/>
      <c r="N2028" s="131"/>
      <c r="O2028" s="131"/>
      <c r="P2028" s="131"/>
      <c r="Q2028" s="170"/>
      <c r="R2028" s="170"/>
      <c r="S2028" s="170"/>
      <c r="T2028" s="170"/>
      <c r="U2028" s="170"/>
      <c r="V2028" s="170"/>
      <c r="W2028" s="170"/>
      <c r="X2028" s="131"/>
      <c r="Y2028"/>
      <c r="AB2028"/>
      <c r="AC2028"/>
      <c r="AD2028"/>
      <c r="AE2028"/>
      <c r="AF2028"/>
      <c r="AG2028"/>
      <c r="AH2028"/>
      <c r="AI2028"/>
      <c r="AJ2028"/>
      <c r="AK2028"/>
    </row>
    <row r="2029" spans="1:37" x14ac:dyDescent="0.25">
      <c r="A2029" s="131"/>
      <c r="B2029" s="131"/>
      <c r="C2029" s="131"/>
      <c r="D2029" s="131"/>
      <c r="E2029" s="131"/>
      <c r="F2029" s="131"/>
      <c r="G2029" s="131"/>
      <c r="H2029" s="131"/>
      <c r="I2029" s="131"/>
      <c r="J2029" s="131"/>
      <c r="K2029" s="131"/>
      <c r="L2029" s="131"/>
      <c r="M2029" s="131"/>
      <c r="N2029" s="131"/>
      <c r="O2029" s="131"/>
      <c r="P2029" s="131"/>
      <c r="Q2029" s="170"/>
      <c r="R2029" s="170"/>
      <c r="S2029" s="170"/>
      <c r="T2029" s="170"/>
      <c r="U2029" s="170"/>
      <c r="V2029" s="170"/>
      <c r="W2029" s="170"/>
      <c r="X2029" s="131"/>
      <c r="Y2029"/>
      <c r="AB2029"/>
      <c r="AC2029"/>
      <c r="AD2029"/>
      <c r="AE2029"/>
      <c r="AF2029"/>
      <c r="AG2029"/>
      <c r="AH2029"/>
      <c r="AI2029"/>
      <c r="AJ2029"/>
      <c r="AK2029"/>
    </row>
    <row r="2030" spans="1:37" x14ac:dyDescent="0.25">
      <c r="A2030" s="131"/>
      <c r="B2030" s="131"/>
      <c r="C2030" s="131"/>
      <c r="D2030" s="131"/>
      <c r="E2030" s="131"/>
      <c r="F2030" s="131"/>
      <c r="G2030" s="131"/>
      <c r="H2030" s="131"/>
      <c r="I2030" s="131"/>
      <c r="J2030" s="131"/>
      <c r="K2030" s="131"/>
      <c r="L2030" s="131"/>
      <c r="M2030" s="131"/>
      <c r="N2030" s="131"/>
      <c r="O2030" s="131"/>
      <c r="P2030" s="131"/>
      <c r="Q2030" s="170"/>
      <c r="R2030" s="170"/>
      <c r="S2030" s="170"/>
      <c r="T2030" s="170"/>
      <c r="U2030" s="170"/>
      <c r="V2030" s="170"/>
      <c r="W2030" s="170"/>
      <c r="X2030" s="131"/>
      <c r="Y2030"/>
      <c r="AB2030"/>
      <c r="AC2030"/>
      <c r="AD2030"/>
      <c r="AE2030"/>
      <c r="AF2030"/>
      <c r="AG2030"/>
      <c r="AH2030"/>
      <c r="AI2030"/>
      <c r="AJ2030"/>
      <c r="AK2030"/>
    </row>
    <row r="2031" spans="1:37" x14ac:dyDescent="0.25">
      <c r="A2031" s="131"/>
      <c r="B2031" s="131"/>
      <c r="C2031" s="131"/>
      <c r="D2031" s="131"/>
      <c r="E2031" s="131"/>
      <c r="F2031" s="131"/>
      <c r="G2031" s="131"/>
      <c r="H2031" s="131"/>
      <c r="I2031" s="131"/>
      <c r="J2031" s="131"/>
      <c r="K2031" s="131"/>
      <c r="L2031" s="131"/>
      <c r="M2031" s="131"/>
      <c r="N2031" s="131"/>
      <c r="O2031" s="131"/>
      <c r="P2031" s="131"/>
      <c r="Q2031" s="170"/>
      <c r="R2031" s="170"/>
      <c r="S2031" s="170"/>
      <c r="T2031" s="170"/>
      <c r="U2031" s="170"/>
      <c r="V2031" s="170"/>
      <c r="W2031" s="170"/>
      <c r="X2031" s="131"/>
      <c r="Y2031"/>
      <c r="AB2031"/>
      <c r="AC2031"/>
      <c r="AD2031"/>
      <c r="AE2031"/>
      <c r="AF2031"/>
      <c r="AG2031"/>
      <c r="AH2031"/>
      <c r="AI2031"/>
      <c r="AJ2031"/>
      <c r="AK2031"/>
    </row>
    <row r="2032" spans="1:37" x14ac:dyDescent="0.25">
      <c r="A2032" s="131"/>
      <c r="B2032" s="131"/>
      <c r="C2032" s="131"/>
      <c r="D2032" s="131"/>
      <c r="E2032" s="131"/>
      <c r="F2032" s="131"/>
      <c r="G2032" s="131"/>
      <c r="H2032" s="131"/>
      <c r="I2032" s="131"/>
      <c r="J2032" s="131"/>
      <c r="K2032" s="131"/>
      <c r="L2032" s="131"/>
      <c r="M2032" s="131"/>
      <c r="N2032" s="131"/>
      <c r="O2032" s="131"/>
      <c r="P2032" s="131"/>
      <c r="Q2032" s="170"/>
      <c r="R2032" s="170"/>
      <c r="S2032" s="170"/>
      <c r="T2032" s="170"/>
      <c r="U2032" s="170"/>
      <c r="V2032" s="170"/>
      <c r="W2032" s="170"/>
      <c r="X2032" s="131"/>
      <c r="Y2032"/>
      <c r="AB2032"/>
      <c r="AC2032"/>
      <c r="AD2032"/>
      <c r="AE2032"/>
      <c r="AF2032"/>
      <c r="AG2032"/>
      <c r="AH2032"/>
      <c r="AI2032"/>
      <c r="AJ2032"/>
      <c r="AK2032"/>
    </row>
    <row r="2033" spans="1:37" x14ac:dyDescent="0.25">
      <c r="A2033" s="131"/>
      <c r="B2033" s="131"/>
      <c r="C2033" s="131"/>
      <c r="D2033" s="131"/>
      <c r="E2033" s="131"/>
      <c r="F2033" s="131"/>
      <c r="G2033" s="131"/>
      <c r="H2033" s="131"/>
      <c r="I2033" s="131"/>
      <c r="J2033" s="131"/>
      <c r="K2033" s="131"/>
      <c r="L2033" s="131"/>
      <c r="M2033" s="131"/>
      <c r="N2033" s="131"/>
      <c r="O2033" s="131"/>
      <c r="P2033" s="131"/>
      <c r="Q2033" s="170"/>
      <c r="R2033" s="170"/>
      <c r="S2033" s="170"/>
      <c r="T2033" s="170"/>
      <c r="U2033" s="170"/>
      <c r="V2033" s="170"/>
      <c r="W2033" s="170"/>
      <c r="X2033" s="131"/>
      <c r="Y2033"/>
      <c r="AB2033"/>
      <c r="AC2033"/>
      <c r="AD2033"/>
      <c r="AE2033"/>
      <c r="AF2033"/>
      <c r="AG2033"/>
      <c r="AH2033"/>
      <c r="AI2033"/>
      <c r="AJ2033"/>
      <c r="AK2033"/>
    </row>
    <row r="2034" spans="1:37" x14ac:dyDescent="0.25">
      <c r="A2034" s="131"/>
      <c r="B2034" s="131"/>
      <c r="C2034" s="131"/>
      <c r="D2034" s="131"/>
      <c r="E2034" s="131"/>
      <c r="F2034" s="131"/>
      <c r="G2034" s="131"/>
      <c r="H2034" s="131"/>
      <c r="I2034" s="131"/>
      <c r="J2034" s="131"/>
      <c r="K2034" s="131"/>
      <c r="L2034" s="131"/>
      <c r="M2034" s="131"/>
      <c r="N2034" s="131"/>
      <c r="O2034" s="131"/>
      <c r="P2034" s="131"/>
      <c r="Q2034" s="170"/>
      <c r="R2034" s="170"/>
      <c r="S2034" s="170"/>
      <c r="T2034" s="170"/>
      <c r="U2034" s="170"/>
      <c r="V2034" s="170"/>
      <c r="W2034" s="170"/>
      <c r="X2034" s="131"/>
      <c r="Y2034"/>
      <c r="AB2034"/>
      <c r="AC2034"/>
      <c r="AD2034"/>
      <c r="AE2034"/>
      <c r="AF2034"/>
      <c r="AG2034"/>
      <c r="AH2034"/>
      <c r="AI2034"/>
      <c r="AJ2034"/>
      <c r="AK2034"/>
    </row>
    <row r="2035" spans="1:37" x14ac:dyDescent="0.25">
      <c r="A2035" s="131"/>
      <c r="B2035" s="131"/>
      <c r="C2035" s="131"/>
      <c r="D2035" s="131"/>
      <c r="E2035" s="131"/>
      <c r="F2035" s="131"/>
      <c r="G2035" s="131"/>
      <c r="H2035" s="131"/>
      <c r="I2035" s="131"/>
      <c r="J2035" s="131"/>
      <c r="K2035" s="131"/>
      <c r="L2035" s="131"/>
      <c r="M2035" s="131"/>
      <c r="N2035" s="131"/>
      <c r="O2035" s="131"/>
      <c r="P2035" s="131"/>
      <c r="Q2035" s="170"/>
      <c r="R2035" s="170"/>
      <c r="S2035" s="170"/>
      <c r="T2035" s="170"/>
      <c r="U2035" s="170"/>
      <c r="V2035" s="170"/>
      <c r="W2035" s="170"/>
      <c r="X2035" s="131"/>
      <c r="Y2035"/>
      <c r="AB2035"/>
      <c r="AC2035"/>
      <c r="AD2035"/>
      <c r="AE2035"/>
      <c r="AF2035"/>
      <c r="AG2035"/>
      <c r="AH2035"/>
      <c r="AI2035"/>
      <c r="AJ2035"/>
      <c r="AK2035"/>
    </row>
    <row r="2036" spans="1:37" x14ac:dyDescent="0.25">
      <c r="A2036" s="131"/>
      <c r="B2036" s="131"/>
      <c r="C2036" s="131"/>
      <c r="D2036" s="131"/>
      <c r="E2036" s="131"/>
      <c r="F2036" s="131"/>
      <c r="G2036" s="131"/>
      <c r="H2036" s="131"/>
      <c r="I2036" s="131"/>
      <c r="J2036" s="131"/>
      <c r="K2036" s="131"/>
      <c r="L2036" s="131"/>
      <c r="M2036" s="131"/>
      <c r="N2036" s="131"/>
      <c r="O2036" s="131"/>
      <c r="P2036" s="131"/>
      <c r="Q2036" s="170"/>
      <c r="R2036" s="170"/>
      <c r="S2036" s="170"/>
      <c r="T2036" s="170"/>
      <c r="U2036" s="170"/>
      <c r="V2036" s="170"/>
      <c r="W2036" s="170"/>
      <c r="X2036" s="131"/>
      <c r="Y2036"/>
      <c r="AB2036"/>
      <c r="AC2036"/>
      <c r="AD2036"/>
      <c r="AE2036"/>
      <c r="AF2036"/>
      <c r="AG2036"/>
      <c r="AH2036"/>
      <c r="AI2036"/>
      <c r="AJ2036"/>
      <c r="AK2036"/>
    </row>
    <row r="2037" spans="1:37" x14ac:dyDescent="0.25">
      <c r="A2037" s="131"/>
      <c r="B2037" s="131"/>
      <c r="C2037" s="131"/>
      <c r="D2037" s="131"/>
      <c r="E2037" s="131"/>
      <c r="F2037" s="131"/>
      <c r="G2037" s="131"/>
      <c r="H2037" s="131"/>
      <c r="I2037" s="131"/>
      <c r="J2037" s="131"/>
      <c r="K2037" s="131"/>
      <c r="L2037" s="131"/>
      <c r="M2037" s="131"/>
      <c r="N2037" s="131"/>
      <c r="O2037" s="131"/>
      <c r="P2037" s="131"/>
      <c r="Q2037" s="170"/>
      <c r="R2037" s="170"/>
      <c r="S2037" s="170"/>
      <c r="T2037" s="170"/>
      <c r="U2037" s="170"/>
      <c r="V2037" s="170"/>
      <c r="W2037" s="170"/>
      <c r="X2037" s="131"/>
      <c r="Y2037"/>
      <c r="AB2037"/>
      <c r="AC2037"/>
      <c r="AD2037"/>
      <c r="AE2037"/>
      <c r="AF2037"/>
      <c r="AG2037"/>
      <c r="AH2037"/>
      <c r="AI2037"/>
      <c r="AJ2037"/>
      <c r="AK2037"/>
    </row>
    <row r="2038" spans="1:37" x14ac:dyDescent="0.25">
      <c r="A2038" s="131"/>
      <c r="B2038" s="131"/>
      <c r="C2038" s="131"/>
      <c r="D2038" s="131"/>
      <c r="E2038" s="131"/>
      <c r="F2038" s="131"/>
      <c r="G2038" s="131"/>
      <c r="H2038" s="131"/>
      <c r="I2038" s="131"/>
      <c r="J2038" s="131"/>
      <c r="K2038" s="131"/>
      <c r="L2038" s="131"/>
      <c r="M2038" s="131"/>
      <c r="N2038" s="131"/>
      <c r="O2038" s="131"/>
      <c r="P2038" s="131"/>
      <c r="Q2038" s="170"/>
      <c r="R2038" s="170"/>
      <c r="S2038" s="170"/>
      <c r="T2038" s="170"/>
      <c r="U2038" s="170"/>
      <c r="V2038" s="170"/>
      <c r="W2038" s="170"/>
      <c r="X2038" s="131"/>
      <c r="Y2038"/>
      <c r="AB2038"/>
      <c r="AC2038"/>
      <c r="AD2038"/>
      <c r="AE2038"/>
      <c r="AF2038"/>
      <c r="AG2038"/>
      <c r="AH2038"/>
      <c r="AI2038"/>
      <c r="AJ2038"/>
      <c r="AK2038"/>
    </row>
    <row r="2039" spans="1:37" x14ac:dyDescent="0.25">
      <c r="A2039" s="131"/>
      <c r="B2039" s="131"/>
      <c r="C2039" s="131"/>
      <c r="D2039" s="131"/>
      <c r="E2039" s="131"/>
      <c r="F2039" s="131"/>
      <c r="G2039" s="131"/>
      <c r="H2039" s="131"/>
      <c r="I2039" s="131"/>
      <c r="J2039" s="131"/>
      <c r="K2039" s="131"/>
      <c r="L2039" s="131"/>
      <c r="M2039" s="131"/>
      <c r="N2039" s="131"/>
      <c r="O2039" s="131"/>
      <c r="P2039" s="131"/>
      <c r="Q2039" s="170"/>
      <c r="R2039" s="170"/>
      <c r="S2039" s="170"/>
      <c r="T2039" s="170"/>
      <c r="U2039" s="170"/>
      <c r="V2039" s="170"/>
      <c r="W2039" s="170"/>
      <c r="X2039" s="131"/>
      <c r="Y2039"/>
      <c r="AB2039"/>
      <c r="AC2039"/>
      <c r="AD2039"/>
      <c r="AE2039"/>
      <c r="AF2039"/>
      <c r="AG2039"/>
      <c r="AH2039"/>
      <c r="AI2039"/>
      <c r="AJ2039"/>
      <c r="AK2039"/>
    </row>
    <row r="2040" spans="1:37" x14ac:dyDescent="0.25">
      <c r="A2040" s="131"/>
      <c r="B2040" s="131"/>
      <c r="C2040" s="131"/>
      <c r="D2040" s="131"/>
      <c r="E2040" s="131"/>
      <c r="F2040" s="131"/>
      <c r="G2040" s="131"/>
      <c r="H2040" s="131"/>
      <c r="I2040" s="131"/>
      <c r="J2040" s="131"/>
      <c r="K2040" s="131"/>
      <c r="L2040" s="131"/>
      <c r="M2040" s="131"/>
      <c r="N2040" s="131"/>
      <c r="O2040" s="131"/>
      <c r="P2040" s="131"/>
      <c r="Q2040" s="170"/>
      <c r="R2040" s="170"/>
      <c r="S2040" s="170"/>
      <c r="T2040" s="170"/>
      <c r="U2040" s="170"/>
      <c r="V2040" s="170"/>
      <c r="W2040" s="170"/>
      <c r="X2040" s="131"/>
      <c r="Y2040"/>
      <c r="AB2040"/>
      <c r="AC2040"/>
      <c r="AD2040"/>
      <c r="AE2040"/>
      <c r="AF2040"/>
      <c r="AG2040"/>
      <c r="AH2040"/>
      <c r="AI2040"/>
      <c r="AJ2040"/>
      <c r="AK2040"/>
    </row>
    <row r="2041" spans="1:37" x14ac:dyDescent="0.25">
      <c r="A2041" s="131"/>
      <c r="B2041" s="131"/>
      <c r="C2041" s="131"/>
      <c r="D2041" s="131"/>
      <c r="E2041" s="131"/>
      <c r="F2041" s="131"/>
      <c r="G2041" s="131"/>
      <c r="H2041" s="131"/>
      <c r="I2041" s="131"/>
      <c r="J2041" s="131"/>
      <c r="K2041" s="131"/>
      <c r="L2041" s="131"/>
      <c r="M2041" s="131"/>
      <c r="N2041" s="131"/>
      <c r="O2041" s="131"/>
      <c r="P2041" s="131"/>
      <c r="Q2041" s="170"/>
      <c r="R2041" s="170"/>
      <c r="S2041" s="170"/>
      <c r="T2041" s="170"/>
      <c r="U2041" s="170"/>
      <c r="V2041" s="170"/>
      <c r="W2041" s="170"/>
      <c r="X2041" s="131"/>
      <c r="Y2041"/>
      <c r="AB2041"/>
      <c r="AC2041"/>
      <c r="AD2041"/>
      <c r="AE2041"/>
      <c r="AF2041"/>
      <c r="AG2041"/>
      <c r="AH2041"/>
      <c r="AI2041"/>
      <c r="AJ2041"/>
      <c r="AK2041"/>
    </row>
    <row r="2042" spans="1:37" x14ac:dyDescent="0.25">
      <c r="A2042" s="131"/>
      <c r="B2042" s="131"/>
      <c r="C2042" s="131"/>
      <c r="D2042" s="131"/>
      <c r="E2042" s="131"/>
      <c r="F2042" s="131"/>
      <c r="G2042" s="131"/>
      <c r="H2042" s="131"/>
      <c r="I2042" s="131"/>
      <c r="J2042" s="131"/>
      <c r="K2042" s="131"/>
      <c r="L2042" s="131"/>
      <c r="M2042" s="131"/>
      <c r="N2042" s="131"/>
      <c r="O2042" s="131"/>
      <c r="P2042" s="131"/>
      <c r="Q2042" s="170"/>
      <c r="R2042" s="170"/>
      <c r="S2042" s="170"/>
      <c r="T2042" s="170"/>
      <c r="U2042" s="170"/>
      <c r="V2042" s="170"/>
      <c r="W2042" s="170"/>
      <c r="X2042" s="131"/>
      <c r="Y2042"/>
      <c r="AB2042"/>
      <c r="AC2042"/>
      <c r="AD2042"/>
      <c r="AE2042"/>
      <c r="AF2042"/>
      <c r="AG2042"/>
      <c r="AH2042"/>
      <c r="AI2042"/>
      <c r="AJ2042"/>
      <c r="AK2042"/>
    </row>
    <row r="2043" spans="1:37" x14ac:dyDescent="0.25">
      <c r="A2043" s="131"/>
      <c r="B2043" s="131"/>
      <c r="C2043" s="131"/>
      <c r="D2043" s="131"/>
      <c r="E2043" s="131"/>
      <c r="F2043" s="131"/>
      <c r="G2043" s="131"/>
      <c r="H2043" s="131"/>
      <c r="I2043" s="131"/>
      <c r="J2043" s="131"/>
      <c r="K2043" s="131"/>
      <c r="L2043" s="131"/>
      <c r="M2043" s="131"/>
      <c r="N2043" s="131"/>
      <c r="O2043" s="131"/>
      <c r="P2043" s="131"/>
      <c r="Q2043" s="170"/>
      <c r="R2043" s="170"/>
      <c r="S2043" s="170"/>
      <c r="T2043" s="170"/>
      <c r="U2043" s="170"/>
      <c r="V2043" s="170"/>
      <c r="W2043" s="170"/>
      <c r="X2043" s="131"/>
      <c r="Y2043"/>
      <c r="AB2043"/>
      <c r="AC2043"/>
      <c r="AD2043"/>
      <c r="AE2043"/>
      <c r="AF2043"/>
      <c r="AG2043"/>
      <c r="AH2043"/>
      <c r="AI2043"/>
      <c r="AJ2043"/>
      <c r="AK2043"/>
    </row>
    <row r="2044" spans="1:37" x14ac:dyDescent="0.25">
      <c r="A2044" s="131"/>
      <c r="B2044" s="131"/>
      <c r="C2044" s="131"/>
      <c r="D2044" s="131"/>
      <c r="E2044" s="131"/>
      <c r="F2044" s="131"/>
      <c r="G2044" s="131"/>
      <c r="H2044" s="131"/>
      <c r="I2044" s="131"/>
      <c r="J2044" s="131"/>
      <c r="K2044" s="131"/>
      <c r="L2044" s="131"/>
      <c r="M2044" s="131"/>
      <c r="N2044" s="131"/>
      <c r="O2044" s="131"/>
      <c r="P2044" s="131"/>
      <c r="Q2044" s="170"/>
      <c r="R2044" s="170"/>
      <c r="S2044" s="170"/>
      <c r="T2044" s="170"/>
      <c r="U2044" s="170"/>
      <c r="V2044" s="170"/>
      <c r="W2044" s="170"/>
      <c r="X2044" s="131"/>
      <c r="Y2044"/>
      <c r="AB2044"/>
      <c r="AC2044"/>
      <c r="AD2044"/>
      <c r="AE2044"/>
      <c r="AF2044"/>
      <c r="AG2044"/>
      <c r="AH2044"/>
      <c r="AI2044"/>
      <c r="AJ2044"/>
      <c r="AK2044"/>
    </row>
    <row r="2045" spans="1:37" x14ac:dyDescent="0.25">
      <c r="A2045" s="131"/>
      <c r="B2045" s="131"/>
      <c r="C2045" s="131"/>
      <c r="D2045" s="131"/>
      <c r="E2045" s="131"/>
      <c r="F2045" s="131"/>
      <c r="G2045" s="131"/>
      <c r="H2045" s="131"/>
      <c r="I2045" s="131"/>
      <c r="J2045" s="131"/>
      <c r="K2045" s="131"/>
      <c r="L2045" s="131"/>
      <c r="M2045" s="131"/>
      <c r="N2045" s="131"/>
      <c r="O2045" s="131"/>
      <c r="P2045" s="131"/>
      <c r="Q2045" s="170"/>
      <c r="R2045" s="170"/>
      <c r="S2045" s="170"/>
      <c r="T2045" s="170"/>
      <c r="U2045" s="170"/>
      <c r="V2045" s="170"/>
      <c r="W2045" s="170"/>
      <c r="X2045" s="131"/>
      <c r="Y2045"/>
      <c r="AB2045"/>
      <c r="AC2045"/>
      <c r="AD2045"/>
      <c r="AE2045"/>
      <c r="AF2045"/>
      <c r="AG2045"/>
      <c r="AH2045"/>
      <c r="AI2045"/>
      <c r="AJ2045"/>
      <c r="AK2045"/>
    </row>
    <row r="2046" spans="1:37" x14ac:dyDescent="0.25">
      <c r="A2046" s="131"/>
      <c r="B2046" s="131"/>
      <c r="C2046" s="131"/>
      <c r="D2046" s="131"/>
      <c r="E2046" s="131"/>
      <c r="F2046" s="131"/>
      <c r="G2046" s="131"/>
      <c r="H2046" s="131"/>
      <c r="I2046" s="131"/>
      <c r="J2046" s="131"/>
      <c r="K2046" s="131"/>
      <c r="L2046" s="131"/>
      <c r="M2046" s="131"/>
      <c r="N2046" s="131"/>
      <c r="O2046" s="131"/>
      <c r="P2046" s="131"/>
      <c r="Q2046" s="170"/>
      <c r="R2046" s="170"/>
      <c r="S2046" s="170"/>
      <c r="T2046" s="170"/>
      <c r="U2046" s="170"/>
      <c r="V2046" s="170"/>
      <c r="W2046" s="170"/>
      <c r="X2046" s="131"/>
      <c r="Y2046"/>
      <c r="AB2046"/>
      <c r="AC2046"/>
      <c r="AD2046"/>
      <c r="AE2046"/>
      <c r="AF2046"/>
      <c r="AG2046"/>
      <c r="AH2046"/>
      <c r="AI2046"/>
      <c r="AJ2046"/>
      <c r="AK2046"/>
    </row>
    <row r="2047" spans="1:37" x14ac:dyDescent="0.25">
      <c r="A2047" s="131"/>
      <c r="B2047" s="131"/>
      <c r="C2047" s="131"/>
      <c r="D2047" s="131"/>
      <c r="E2047" s="131"/>
      <c r="F2047" s="131"/>
      <c r="G2047" s="131"/>
      <c r="H2047" s="131"/>
      <c r="I2047" s="131"/>
      <c r="J2047" s="131"/>
      <c r="K2047" s="131"/>
      <c r="L2047" s="131"/>
      <c r="M2047" s="131"/>
      <c r="N2047" s="131"/>
      <c r="O2047" s="131"/>
      <c r="P2047" s="131"/>
      <c r="Q2047" s="170"/>
      <c r="R2047" s="170"/>
      <c r="S2047" s="170"/>
      <c r="T2047" s="170"/>
      <c r="U2047" s="170"/>
      <c r="V2047" s="170"/>
      <c r="W2047" s="170"/>
      <c r="X2047" s="131"/>
      <c r="Y2047"/>
      <c r="AB2047"/>
      <c r="AC2047"/>
      <c r="AD2047"/>
      <c r="AE2047"/>
      <c r="AF2047"/>
      <c r="AG2047"/>
      <c r="AH2047"/>
      <c r="AI2047"/>
      <c r="AJ2047"/>
      <c r="AK2047"/>
    </row>
    <row r="2048" spans="1:37" x14ac:dyDescent="0.25">
      <c r="A2048" s="131"/>
      <c r="B2048" s="131"/>
      <c r="C2048" s="131"/>
      <c r="D2048" s="131"/>
      <c r="E2048" s="131"/>
      <c r="F2048" s="131"/>
      <c r="G2048" s="131"/>
      <c r="H2048" s="131"/>
      <c r="I2048" s="131"/>
      <c r="J2048" s="131"/>
      <c r="K2048" s="131"/>
      <c r="L2048" s="131"/>
      <c r="M2048" s="131"/>
      <c r="N2048" s="131"/>
      <c r="O2048" s="131"/>
      <c r="P2048" s="131"/>
      <c r="Q2048" s="170"/>
      <c r="R2048" s="170"/>
      <c r="S2048" s="170"/>
      <c r="T2048" s="170"/>
      <c r="U2048" s="170"/>
      <c r="V2048" s="170"/>
      <c r="W2048" s="170"/>
      <c r="X2048" s="131"/>
      <c r="Y2048"/>
      <c r="AB2048"/>
      <c r="AC2048"/>
      <c r="AD2048"/>
      <c r="AE2048"/>
      <c r="AF2048"/>
      <c r="AG2048"/>
      <c r="AH2048"/>
      <c r="AI2048"/>
      <c r="AJ2048"/>
      <c r="AK2048"/>
    </row>
    <row r="2049" spans="1:37" x14ac:dyDescent="0.25">
      <c r="A2049" s="131"/>
      <c r="B2049" s="131"/>
      <c r="C2049" s="131"/>
      <c r="D2049" s="131"/>
      <c r="E2049" s="131"/>
      <c r="F2049" s="131"/>
      <c r="G2049" s="131"/>
      <c r="H2049" s="131"/>
      <c r="I2049" s="131"/>
      <c r="J2049" s="131"/>
      <c r="K2049" s="131"/>
      <c r="L2049" s="131"/>
      <c r="M2049" s="131"/>
      <c r="N2049" s="131"/>
      <c r="O2049" s="131"/>
      <c r="P2049" s="131"/>
      <c r="Q2049" s="170"/>
      <c r="R2049" s="170"/>
      <c r="S2049" s="170"/>
      <c r="T2049" s="170"/>
      <c r="U2049" s="170"/>
      <c r="V2049" s="170"/>
      <c r="W2049" s="170"/>
      <c r="X2049" s="131"/>
      <c r="Y2049"/>
      <c r="AB2049"/>
      <c r="AC2049"/>
      <c r="AD2049"/>
      <c r="AE2049"/>
      <c r="AF2049"/>
      <c r="AG2049"/>
      <c r="AH2049"/>
      <c r="AI2049"/>
      <c r="AJ2049"/>
      <c r="AK2049"/>
    </row>
    <row r="2050" spans="1:37" x14ac:dyDescent="0.25">
      <c r="A2050" s="131"/>
      <c r="B2050" s="131"/>
      <c r="C2050" s="131"/>
      <c r="D2050" s="131"/>
      <c r="E2050" s="131"/>
      <c r="F2050" s="131"/>
      <c r="G2050" s="131"/>
      <c r="H2050" s="131"/>
      <c r="I2050" s="131"/>
      <c r="J2050" s="131"/>
      <c r="K2050" s="131"/>
      <c r="L2050" s="131"/>
      <c r="M2050" s="131"/>
      <c r="N2050" s="131"/>
      <c r="O2050" s="131"/>
      <c r="P2050" s="131"/>
      <c r="Q2050" s="170"/>
      <c r="R2050" s="170"/>
      <c r="S2050" s="170"/>
      <c r="T2050" s="170"/>
      <c r="U2050" s="170"/>
      <c r="V2050" s="170"/>
      <c r="W2050" s="170"/>
      <c r="X2050" s="131"/>
      <c r="Y2050"/>
      <c r="AB2050"/>
      <c r="AC2050"/>
      <c r="AD2050"/>
      <c r="AE2050"/>
      <c r="AF2050"/>
      <c r="AG2050"/>
      <c r="AH2050"/>
      <c r="AI2050"/>
      <c r="AJ2050"/>
      <c r="AK2050"/>
    </row>
    <row r="2051" spans="1:37" x14ac:dyDescent="0.25">
      <c r="A2051" s="131"/>
      <c r="B2051" s="131"/>
      <c r="C2051" s="131"/>
      <c r="D2051" s="131"/>
      <c r="E2051" s="131"/>
      <c r="F2051" s="131"/>
      <c r="G2051" s="131"/>
      <c r="H2051" s="131"/>
      <c r="I2051" s="131"/>
      <c r="J2051" s="131"/>
      <c r="K2051" s="131"/>
      <c r="L2051" s="131"/>
      <c r="M2051" s="131"/>
      <c r="N2051" s="131"/>
      <c r="O2051" s="131"/>
      <c r="P2051" s="131"/>
      <c r="Q2051" s="170"/>
      <c r="R2051" s="170"/>
      <c r="S2051" s="170"/>
      <c r="T2051" s="170"/>
      <c r="U2051" s="170"/>
      <c r="V2051" s="170"/>
      <c r="W2051" s="170"/>
      <c r="X2051" s="131"/>
      <c r="Y2051"/>
      <c r="AB2051"/>
      <c r="AC2051"/>
      <c r="AD2051"/>
      <c r="AE2051"/>
      <c r="AF2051"/>
      <c r="AG2051"/>
      <c r="AH2051"/>
      <c r="AI2051"/>
      <c r="AJ2051"/>
      <c r="AK2051"/>
    </row>
    <row r="2052" spans="1:37" x14ac:dyDescent="0.25">
      <c r="A2052" s="131"/>
      <c r="B2052" s="131"/>
      <c r="C2052" s="131"/>
      <c r="D2052" s="131"/>
      <c r="E2052" s="131"/>
      <c r="F2052" s="131"/>
      <c r="G2052" s="131"/>
      <c r="H2052" s="131"/>
      <c r="I2052" s="131"/>
      <c r="J2052" s="131"/>
      <c r="K2052" s="131"/>
      <c r="L2052" s="131"/>
      <c r="M2052" s="131"/>
      <c r="N2052" s="131"/>
      <c r="O2052" s="131"/>
      <c r="P2052" s="131"/>
      <c r="Q2052" s="170"/>
      <c r="R2052" s="170"/>
      <c r="S2052" s="170"/>
      <c r="T2052" s="170"/>
      <c r="U2052" s="170"/>
      <c r="V2052" s="170"/>
      <c r="W2052" s="170"/>
      <c r="X2052" s="131"/>
      <c r="Y2052"/>
      <c r="AB2052"/>
      <c r="AC2052"/>
      <c r="AD2052"/>
      <c r="AE2052"/>
      <c r="AF2052"/>
      <c r="AG2052"/>
      <c r="AH2052"/>
      <c r="AI2052"/>
      <c r="AJ2052"/>
      <c r="AK2052"/>
    </row>
    <row r="2053" spans="1:37" x14ac:dyDescent="0.25">
      <c r="A2053" s="131"/>
      <c r="B2053" s="131"/>
      <c r="C2053" s="131"/>
      <c r="D2053" s="131"/>
      <c r="E2053" s="131"/>
      <c r="F2053" s="131"/>
      <c r="G2053" s="131"/>
      <c r="H2053" s="131"/>
      <c r="I2053" s="131"/>
      <c r="J2053" s="131"/>
      <c r="K2053" s="131"/>
      <c r="L2053" s="131"/>
      <c r="M2053" s="131"/>
      <c r="N2053" s="131"/>
      <c r="O2053" s="131"/>
      <c r="P2053" s="131"/>
      <c r="Q2053" s="170"/>
      <c r="R2053" s="170"/>
      <c r="S2053" s="170"/>
      <c r="T2053" s="170"/>
      <c r="U2053" s="170"/>
      <c r="V2053" s="170"/>
      <c r="W2053" s="170"/>
      <c r="X2053" s="131"/>
      <c r="Y2053"/>
      <c r="AB2053"/>
      <c r="AC2053"/>
      <c r="AD2053"/>
      <c r="AE2053"/>
      <c r="AF2053"/>
      <c r="AG2053"/>
      <c r="AH2053"/>
      <c r="AI2053"/>
      <c r="AJ2053"/>
      <c r="AK2053"/>
    </row>
    <row r="2054" spans="1:37" x14ac:dyDescent="0.25">
      <c r="A2054" s="131"/>
      <c r="B2054" s="131"/>
      <c r="C2054" s="131"/>
      <c r="D2054" s="131"/>
      <c r="E2054" s="131"/>
      <c r="F2054" s="131"/>
      <c r="G2054" s="131"/>
      <c r="H2054" s="131"/>
      <c r="I2054" s="131"/>
      <c r="J2054" s="131"/>
      <c r="K2054" s="131"/>
      <c r="L2054" s="131"/>
      <c r="M2054" s="131"/>
      <c r="N2054" s="131"/>
      <c r="O2054" s="131"/>
      <c r="P2054" s="131"/>
      <c r="Q2054" s="170"/>
      <c r="R2054" s="170"/>
      <c r="S2054" s="170"/>
      <c r="T2054" s="170"/>
      <c r="U2054" s="170"/>
      <c r="V2054" s="170"/>
      <c r="W2054" s="170"/>
      <c r="X2054" s="131"/>
      <c r="Y2054"/>
      <c r="AB2054"/>
      <c r="AC2054"/>
      <c r="AD2054"/>
      <c r="AE2054"/>
      <c r="AF2054"/>
      <c r="AG2054"/>
      <c r="AH2054"/>
      <c r="AI2054"/>
      <c r="AJ2054"/>
      <c r="AK2054"/>
    </row>
    <row r="2055" spans="1:37" x14ac:dyDescent="0.25">
      <c r="A2055" s="131"/>
      <c r="B2055" s="131"/>
      <c r="C2055" s="131"/>
      <c r="D2055" s="131"/>
      <c r="E2055" s="131"/>
      <c r="F2055" s="131"/>
      <c r="G2055" s="131"/>
      <c r="H2055" s="131"/>
      <c r="I2055" s="131"/>
      <c r="J2055" s="131"/>
      <c r="K2055" s="131"/>
      <c r="L2055" s="131"/>
      <c r="M2055" s="131"/>
      <c r="N2055" s="131"/>
      <c r="O2055" s="131"/>
      <c r="P2055" s="131"/>
      <c r="Q2055" s="170"/>
      <c r="R2055" s="170"/>
      <c r="S2055" s="170"/>
      <c r="T2055" s="170"/>
      <c r="U2055" s="170"/>
      <c r="V2055" s="170"/>
      <c r="W2055" s="170"/>
      <c r="X2055" s="131"/>
      <c r="Y2055"/>
      <c r="AB2055"/>
      <c r="AC2055"/>
      <c r="AD2055"/>
      <c r="AE2055"/>
      <c r="AF2055"/>
      <c r="AG2055"/>
      <c r="AH2055"/>
      <c r="AI2055"/>
      <c r="AJ2055"/>
      <c r="AK2055"/>
    </row>
    <row r="2056" spans="1:37" x14ac:dyDescent="0.25">
      <c r="A2056" s="131"/>
      <c r="B2056" s="131"/>
      <c r="C2056" s="131"/>
      <c r="D2056" s="131"/>
      <c r="E2056" s="131"/>
      <c r="F2056" s="131"/>
      <c r="G2056" s="131"/>
      <c r="H2056" s="131"/>
      <c r="I2056" s="131"/>
      <c r="J2056" s="131"/>
      <c r="K2056" s="131"/>
      <c r="L2056" s="131"/>
      <c r="M2056" s="131"/>
      <c r="N2056" s="131"/>
      <c r="O2056" s="131"/>
      <c r="P2056" s="131"/>
      <c r="Q2056" s="170"/>
      <c r="R2056" s="170"/>
      <c r="S2056" s="170"/>
      <c r="T2056" s="170"/>
      <c r="U2056" s="170"/>
      <c r="V2056" s="170"/>
      <c r="W2056" s="170"/>
      <c r="X2056" s="131"/>
      <c r="Y2056"/>
      <c r="AB2056"/>
      <c r="AC2056"/>
      <c r="AD2056"/>
      <c r="AE2056"/>
      <c r="AF2056"/>
      <c r="AG2056"/>
      <c r="AH2056"/>
      <c r="AI2056"/>
      <c r="AJ2056"/>
      <c r="AK2056"/>
    </row>
    <row r="2057" spans="1:37" x14ac:dyDescent="0.25">
      <c r="A2057" s="131"/>
      <c r="B2057" s="131"/>
      <c r="C2057" s="131"/>
      <c r="D2057" s="131"/>
      <c r="E2057" s="131"/>
      <c r="F2057" s="131"/>
      <c r="G2057" s="131"/>
      <c r="H2057" s="131"/>
      <c r="I2057" s="131"/>
      <c r="J2057" s="131"/>
      <c r="K2057" s="131"/>
      <c r="L2057" s="131"/>
      <c r="M2057" s="131"/>
      <c r="N2057" s="131"/>
      <c r="O2057" s="131"/>
      <c r="P2057" s="131"/>
      <c r="Q2057" s="170"/>
      <c r="R2057" s="170"/>
      <c r="S2057" s="170"/>
      <c r="T2057" s="170"/>
      <c r="U2057" s="170"/>
      <c r="V2057" s="170"/>
      <c r="W2057" s="170"/>
      <c r="X2057" s="131"/>
      <c r="Y2057"/>
      <c r="AB2057"/>
      <c r="AC2057"/>
      <c r="AD2057"/>
      <c r="AE2057"/>
      <c r="AF2057"/>
      <c r="AG2057"/>
      <c r="AH2057"/>
      <c r="AI2057"/>
      <c r="AJ2057"/>
      <c r="AK2057"/>
    </row>
    <row r="2058" spans="1:37" x14ac:dyDescent="0.25">
      <c r="A2058" s="131"/>
      <c r="B2058" s="131"/>
      <c r="C2058" s="131"/>
      <c r="D2058" s="131"/>
      <c r="E2058" s="131"/>
      <c r="F2058" s="131"/>
      <c r="G2058" s="131"/>
      <c r="H2058" s="131"/>
      <c r="I2058" s="131"/>
      <c r="J2058" s="131"/>
      <c r="K2058" s="131"/>
      <c r="L2058" s="131"/>
      <c r="M2058" s="131"/>
      <c r="N2058" s="131"/>
      <c r="O2058" s="131"/>
      <c r="P2058" s="131"/>
      <c r="Q2058" s="170"/>
      <c r="R2058" s="170"/>
      <c r="S2058" s="170"/>
      <c r="T2058" s="170"/>
      <c r="U2058" s="170"/>
      <c r="V2058" s="170"/>
      <c r="W2058" s="170"/>
      <c r="X2058" s="131"/>
      <c r="Y2058"/>
      <c r="AB2058"/>
      <c r="AC2058"/>
      <c r="AD2058"/>
      <c r="AE2058"/>
      <c r="AF2058"/>
      <c r="AG2058"/>
      <c r="AH2058"/>
      <c r="AI2058"/>
      <c r="AJ2058"/>
      <c r="AK2058"/>
    </row>
    <row r="2059" spans="1:37" x14ac:dyDescent="0.25">
      <c r="A2059" s="131"/>
      <c r="B2059" s="131"/>
      <c r="C2059" s="131"/>
      <c r="D2059" s="131"/>
      <c r="E2059" s="131"/>
      <c r="F2059" s="131"/>
      <c r="G2059" s="131"/>
      <c r="H2059" s="131"/>
      <c r="I2059" s="131"/>
      <c r="J2059" s="131"/>
      <c r="K2059" s="131"/>
      <c r="L2059" s="131"/>
      <c r="M2059" s="131"/>
      <c r="N2059" s="131"/>
      <c r="O2059" s="131"/>
      <c r="P2059" s="131"/>
      <c r="Q2059" s="170"/>
      <c r="R2059" s="170"/>
      <c r="S2059" s="170"/>
      <c r="T2059" s="170"/>
      <c r="U2059" s="170"/>
      <c r="V2059" s="170"/>
      <c r="W2059" s="170"/>
      <c r="X2059" s="131"/>
      <c r="Y2059"/>
      <c r="AB2059"/>
      <c r="AC2059"/>
      <c r="AD2059"/>
      <c r="AE2059"/>
      <c r="AF2059"/>
      <c r="AG2059"/>
      <c r="AH2059"/>
      <c r="AI2059"/>
      <c r="AJ2059"/>
      <c r="AK2059"/>
    </row>
    <row r="2060" spans="1:37" x14ac:dyDescent="0.25">
      <c r="A2060" s="131"/>
      <c r="B2060" s="131"/>
      <c r="C2060" s="131"/>
      <c r="D2060" s="131"/>
      <c r="E2060" s="131"/>
      <c r="F2060" s="131"/>
      <c r="G2060" s="131"/>
      <c r="H2060" s="131"/>
      <c r="I2060" s="131"/>
      <c r="J2060" s="131"/>
      <c r="K2060" s="131"/>
      <c r="L2060" s="131"/>
      <c r="M2060" s="131"/>
      <c r="N2060" s="131"/>
      <c r="O2060" s="131"/>
      <c r="P2060" s="131"/>
      <c r="Q2060" s="170"/>
      <c r="R2060" s="170"/>
      <c r="S2060" s="170"/>
      <c r="T2060" s="170"/>
      <c r="U2060" s="170"/>
      <c r="V2060" s="170"/>
      <c r="W2060" s="170"/>
      <c r="X2060" s="131"/>
      <c r="Y2060"/>
      <c r="AB2060"/>
      <c r="AC2060"/>
      <c r="AD2060"/>
      <c r="AE2060"/>
      <c r="AF2060"/>
      <c r="AG2060"/>
      <c r="AH2060"/>
      <c r="AI2060"/>
      <c r="AJ2060"/>
      <c r="AK2060"/>
    </row>
    <row r="2061" spans="1:37" x14ac:dyDescent="0.25">
      <c r="A2061" s="131"/>
      <c r="B2061" s="131"/>
      <c r="C2061" s="131"/>
      <c r="D2061" s="131"/>
      <c r="E2061" s="131"/>
      <c r="F2061" s="131"/>
      <c r="G2061" s="131"/>
      <c r="H2061" s="131"/>
      <c r="I2061" s="131"/>
      <c r="J2061" s="131"/>
      <c r="K2061" s="131"/>
      <c r="L2061" s="131"/>
      <c r="M2061" s="131"/>
      <c r="N2061" s="131"/>
      <c r="O2061" s="131"/>
      <c r="P2061" s="131"/>
      <c r="Q2061" s="170"/>
      <c r="R2061" s="170"/>
      <c r="S2061" s="170"/>
      <c r="T2061" s="170"/>
      <c r="U2061" s="170"/>
      <c r="V2061" s="170"/>
      <c r="W2061" s="170"/>
      <c r="X2061" s="131"/>
      <c r="Y2061"/>
      <c r="AB2061"/>
      <c r="AC2061"/>
      <c r="AD2061"/>
      <c r="AE2061"/>
      <c r="AF2061"/>
      <c r="AG2061"/>
      <c r="AH2061"/>
      <c r="AI2061"/>
      <c r="AJ2061"/>
      <c r="AK2061"/>
    </row>
    <row r="2062" spans="1:37" x14ac:dyDescent="0.25">
      <c r="A2062" s="131"/>
      <c r="B2062" s="131"/>
      <c r="C2062" s="131"/>
      <c r="D2062" s="131"/>
      <c r="E2062" s="131"/>
      <c r="F2062" s="131"/>
      <c r="G2062" s="131"/>
      <c r="H2062" s="131"/>
      <c r="I2062" s="131"/>
      <c r="J2062" s="131"/>
      <c r="K2062" s="131"/>
      <c r="L2062" s="131"/>
      <c r="M2062" s="131"/>
      <c r="N2062" s="131"/>
      <c r="O2062" s="131"/>
      <c r="P2062" s="131"/>
      <c r="Q2062" s="170"/>
      <c r="R2062" s="170"/>
      <c r="S2062" s="170"/>
      <c r="T2062" s="170"/>
      <c r="U2062" s="170"/>
      <c r="V2062" s="170"/>
      <c r="W2062" s="170"/>
      <c r="X2062" s="131"/>
      <c r="Y2062"/>
      <c r="AB2062"/>
      <c r="AC2062"/>
      <c r="AD2062"/>
      <c r="AE2062"/>
      <c r="AF2062"/>
      <c r="AG2062"/>
      <c r="AH2062"/>
      <c r="AI2062"/>
      <c r="AJ2062"/>
      <c r="AK2062"/>
    </row>
    <row r="2063" spans="1:37" x14ac:dyDescent="0.25">
      <c r="A2063" s="131"/>
      <c r="B2063" s="131"/>
      <c r="C2063" s="131"/>
      <c r="D2063" s="131"/>
      <c r="E2063" s="131"/>
      <c r="F2063" s="131"/>
      <c r="G2063" s="131"/>
      <c r="H2063" s="131"/>
      <c r="I2063" s="131"/>
      <c r="J2063" s="131"/>
      <c r="K2063" s="131"/>
      <c r="L2063" s="131"/>
      <c r="M2063" s="131"/>
      <c r="N2063" s="131"/>
      <c r="O2063" s="131"/>
      <c r="P2063" s="131"/>
      <c r="Q2063" s="170"/>
      <c r="R2063" s="170"/>
      <c r="S2063" s="170"/>
      <c r="T2063" s="170"/>
      <c r="U2063" s="170"/>
      <c r="V2063" s="170"/>
      <c r="W2063" s="170"/>
      <c r="X2063" s="131"/>
      <c r="Y2063"/>
      <c r="AB2063"/>
      <c r="AC2063"/>
      <c r="AD2063"/>
      <c r="AE2063"/>
      <c r="AF2063"/>
      <c r="AG2063"/>
      <c r="AH2063"/>
      <c r="AI2063"/>
      <c r="AJ2063"/>
      <c r="AK2063"/>
    </row>
    <row r="2064" spans="1:37" x14ac:dyDescent="0.25">
      <c r="A2064" s="131"/>
      <c r="B2064" s="131"/>
      <c r="C2064" s="131"/>
      <c r="D2064" s="131"/>
      <c r="E2064" s="131"/>
      <c r="F2064" s="131"/>
      <c r="G2064" s="131"/>
      <c r="H2064" s="131"/>
      <c r="I2064" s="131"/>
      <c r="J2064" s="131"/>
      <c r="K2064" s="131"/>
      <c r="L2064" s="131"/>
      <c r="M2064" s="131"/>
      <c r="N2064" s="131"/>
      <c r="O2064" s="131"/>
      <c r="P2064" s="131"/>
      <c r="Q2064" s="170"/>
      <c r="R2064" s="170"/>
      <c r="S2064" s="170"/>
      <c r="T2064" s="170"/>
      <c r="U2064" s="170"/>
      <c r="V2064" s="170"/>
      <c r="W2064" s="170"/>
      <c r="X2064" s="131"/>
      <c r="Y2064"/>
      <c r="AB2064"/>
      <c r="AC2064"/>
      <c r="AD2064"/>
      <c r="AE2064"/>
      <c r="AF2064"/>
      <c r="AG2064"/>
      <c r="AH2064"/>
      <c r="AI2064"/>
      <c r="AJ2064"/>
      <c r="AK2064"/>
    </row>
    <row r="2065" spans="1:37" x14ac:dyDescent="0.25">
      <c r="A2065" s="131"/>
      <c r="B2065" s="131"/>
      <c r="C2065" s="131"/>
      <c r="D2065" s="131"/>
      <c r="E2065" s="131"/>
      <c r="F2065" s="131"/>
      <c r="G2065" s="131"/>
      <c r="H2065" s="131"/>
      <c r="I2065" s="131"/>
      <c r="J2065" s="131"/>
      <c r="K2065" s="131"/>
      <c r="L2065" s="131"/>
      <c r="M2065" s="131"/>
      <c r="N2065" s="131"/>
      <c r="O2065" s="131"/>
      <c r="P2065" s="131"/>
      <c r="Q2065" s="170"/>
      <c r="R2065" s="170"/>
      <c r="S2065" s="170"/>
      <c r="T2065" s="170"/>
      <c r="U2065" s="170"/>
      <c r="V2065" s="170"/>
      <c r="W2065" s="170"/>
      <c r="X2065" s="131"/>
      <c r="Y2065"/>
      <c r="AB2065"/>
      <c r="AC2065"/>
      <c r="AD2065"/>
      <c r="AE2065"/>
      <c r="AF2065"/>
      <c r="AG2065"/>
      <c r="AH2065"/>
      <c r="AI2065"/>
      <c r="AJ2065"/>
      <c r="AK2065"/>
    </row>
    <row r="2066" spans="1:37" x14ac:dyDescent="0.25">
      <c r="A2066" s="131"/>
      <c r="B2066" s="131"/>
      <c r="C2066" s="131"/>
      <c r="D2066" s="131"/>
      <c r="E2066" s="131"/>
      <c r="F2066" s="131"/>
      <c r="G2066" s="131"/>
      <c r="H2066" s="131"/>
      <c r="I2066" s="131"/>
      <c r="J2066" s="131"/>
      <c r="K2066" s="131"/>
      <c r="L2066" s="131"/>
      <c r="M2066" s="131"/>
      <c r="N2066" s="131"/>
      <c r="O2066" s="131"/>
      <c r="P2066" s="131"/>
      <c r="Q2066" s="170"/>
      <c r="R2066" s="170"/>
      <c r="S2066" s="170"/>
      <c r="T2066" s="170"/>
      <c r="U2066" s="170"/>
      <c r="V2066" s="170"/>
      <c r="W2066" s="170"/>
      <c r="X2066" s="131"/>
      <c r="Y2066"/>
      <c r="AB2066"/>
      <c r="AC2066"/>
      <c r="AD2066"/>
      <c r="AE2066"/>
      <c r="AF2066"/>
      <c r="AG2066"/>
      <c r="AH2066"/>
      <c r="AI2066"/>
      <c r="AJ2066"/>
      <c r="AK2066"/>
    </row>
    <row r="2067" spans="1:37" x14ac:dyDescent="0.25">
      <c r="A2067" s="131"/>
      <c r="B2067" s="131"/>
      <c r="C2067" s="131"/>
      <c r="D2067" s="131"/>
      <c r="E2067" s="131"/>
      <c r="F2067" s="131"/>
      <c r="G2067" s="131"/>
      <c r="H2067" s="131"/>
      <c r="I2067" s="131"/>
      <c r="J2067" s="131"/>
      <c r="K2067" s="131"/>
      <c r="L2067" s="131"/>
      <c r="M2067" s="131"/>
      <c r="N2067" s="131"/>
      <c r="O2067" s="131"/>
      <c r="P2067" s="131"/>
      <c r="Q2067" s="170"/>
      <c r="R2067" s="170"/>
      <c r="S2067" s="170"/>
      <c r="T2067" s="170"/>
      <c r="U2067" s="170"/>
      <c r="V2067" s="170"/>
      <c r="W2067" s="170"/>
      <c r="X2067" s="131"/>
      <c r="Y2067"/>
      <c r="AB2067"/>
      <c r="AC2067"/>
      <c r="AD2067"/>
      <c r="AE2067"/>
      <c r="AF2067"/>
      <c r="AG2067"/>
      <c r="AH2067"/>
      <c r="AI2067"/>
      <c r="AJ2067"/>
      <c r="AK2067"/>
    </row>
    <row r="2068" spans="1:37" x14ac:dyDescent="0.25">
      <c r="A2068" s="131"/>
      <c r="B2068" s="131"/>
      <c r="C2068" s="131"/>
      <c r="D2068" s="131"/>
      <c r="E2068" s="131"/>
      <c r="F2068" s="131"/>
      <c r="G2068" s="131"/>
      <c r="H2068" s="131"/>
      <c r="I2068" s="131"/>
      <c r="J2068" s="131"/>
      <c r="K2068" s="131"/>
      <c r="L2068" s="131"/>
      <c r="M2068" s="131"/>
      <c r="N2068" s="131"/>
      <c r="O2068" s="131"/>
      <c r="P2068" s="131"/>
      <c r="Q2068" s="170"/>
      <c r="R2068" s="170"/>
      <c r="S2068" s="170"/>
      <c r="T2068" s="170"/>
      <c r="U2068" s="170"/>
      <c r="V2068" s="170"/>
      <c r="W2068" s="170"/>
      <c r="X2068" s="131"/>
      <c r="Y2068"/>
      <c r="AB2068"/>
      <c r="AC2068"/>
      <c r="AD2068"/>
      <c r="AE2068"/>
      <c r="AF2068"/>
      <c r="AG2068"/>
      <c r="AH2068"/>
      <c r="AI2068"/>
      <c r="AJ2068"/>
      <c r="AK2068"/>
    </row>
    <row r="2069" spans="1:37" x14ac:dyDescent="0.25">
      <c r="A2069" s="131"/>
      <c r="B2069" s="131"/>
      <c r="C2069" s="131"/>
      <c r="D2069" s="131"/>
      <c r="E2069" s="131"/>
      <c r="F2069" s="131"/>
      <c r="G2069" s="131"/>
      <c r="H2069" s="131"/>
      <c r="I2069" s="131"/>
      <c r="J2069" s="131"/>
      <c r="K2069" s="131"/>
      <c r="L2069" s="131"/>
      <c r="M2069" s="131"/>
      <c r="N2069" s="131"/>
      <c r="O2069" s="131"/>
      <c r="P2069" s="131"/>
      <c r="Q2069" s="170"/>
      <c r="R2069" s="170"/>
      <c r="S2069" s="170"/>
      <c r="T2069" s="170"/>
      <c r="U2069" s="170"/>
      <c r="V2069" s="170"/>
      <c r="W2069" s="170"/>
      <c r="X2069" s="131"/>
      <c r="Y2069"/>
      <c r="AB2069"/>
      <c r="AC2069"/>
      <c r="AD2069"/>
      <c r="AE2069"/>
      <c r="AF2069"/>
      <c r="AG2069"/>
      <c r="AH2069"/>
      <c r="AI2069"/>
      <c r="AJ2069"/>
      <c r="AK2069"/>
    </row>
    <row r="2070" spans="1:37" x14ac:dyDescent="0.25">
      <c r="A2070" s="131"/>
      <c r="B2070" s="131"/>
      <c r="C2070" s="131"/>
      <c r="D2070" s="131"/>
      <c r="E2070" s="131"/>
      <c r="F2070" s="131"/>
      <c r="G2070" s="131"/>
      <c r="H2070" s="131"/>
      <c r="I2070" s="131"/>
      <c r="J2070" s="131"/>
      <c r="K2070" s="131"/>
      <c r="L2070" s="131"/>
      <c r="M2070" s="131"/>
      <c r="N2070" s="131"/>
      <c r="O2070" s="131"/>
      <c r="P2070" s="131"/>
      <c r="Q2070" s="170"/>
      <c r="R2070" s="170"/>
      <c r="S2070" s="170"/>
      <c r="T2070" s="170"/>
      <c r="U2070" s="170"/>
      <c r="V2070" s="170"/>
      <c r="W2070" s="170"/>
      <c r="X2070" s="131"/>
      <c r="Y2070"/>
      <c r="AB2070"/>
      <c r="AC2070"/>
      <c r="AD2070"/>
      <c r="AE2070"/>
      <c r="AF2070"/>
      <c r="AG2070"/>
      <c r="AH2070"/>
      <c r="AI2070"/>
      <c r="AJ2070"/>
      <c r="AK2070"/>
    </row>
    <row r="2071" spans="1:37" x14ac:dyDescent="0.25">
      <c r="A2071" s="131"/>
      <c r="B2071" s="131"/>
      <c r="C2071" s="131"/>
      <c r="D2071" s="131"/>
      <c r="E2071" s="131"/>
      <c r="F2071" s="131"/>
      <c r="G2071" s="131"/>
      <c r="H2071" s="131"/>
      <c r="I2071" s="131"/>
      <c r="J2071" s="131"/>
      <c r="K2071" s="131"/>
      <c r="L2071" s="131"/>
      <c r="M2071" s="131"/>
      <c r="N2071" s="131"/>
      <c r="O2071" s="131"/>
      <c r="P2071" s="131"/>
      <c r="Q2071" s="170"/>
      <c r="R2071" s="170"/>
      <c r="S2071" s="170"/>
      <c r="T2071" s="170"/>
      <c r="U2071" s="170"/>
      <c r="V2071" s="170"/>
      <c r="W2071" s="170"/>
      <c r="X2071" s="131"/>
      <c r="Y2071"/>
      <c r="AB2071"/>
      <c r="AC2071"/>
      <c r="AD2071"/>
      <c r="AE2071"/>
      <c r="AF2071"/>
      <c r="AG2071"/>
      <c r="AH2071"/>
      <c r="AI2071"/>
      <c r="AJ2071"/>
      <c r="AK2071"/>
    </row>
    <row r="2072" spans="1:37" x14ac:dyDescent="0.25">
      <c r="A2072" s="131"/>
      <c r="B2072" s="131"/>
      <c r="C2072" s="131"/>
      <c r="D2072" s="131"/>
      <c r="E2072" s="131"/>
      <c r="F2072" s="131"/>
      <c r="G2072" s="131"/>
      <c r="H2072" s="131"/>
      <c r="I2072" s="131"/>
      <c r="J2072" s="131"/>
      <c r="K2072" s="131"/>
      <c r="L2072" s="131"/>
      <c r="M2072" s="131"/>
      <c r="N2072" s="131"/>
      <c r="O2072" s="131"/>
      <c r="P2072" s="131"/>
      <c r="Q2072" s="170"/>
      <c r="R2072" s="170"/>
      <c r="S2072" s="170"/>
      <c r="T2072" s="170"/>
      <c r="U2072" s="170"/>
      <c r="V2072" s="170"/>
      <c r="W2072" s="170"/>
      <c r="X2072" s="131"/>
      <c r="Y2072"/>
      <c r="AB2072"/>
      <c r="AC2072"/>
      <c r="AD2072"/>
      <c r="AE2072"/>
      <c r="AF2072"/>
      <c r="AG2072"/>
      <c r="AH2072"/>
      <c r="AI2072"/>
      <c r="AJ2072"/>
      <c r="AK2072"/>
    </row>
    <row r="2073" spans="1:37" x14ac:dyDescent="0.25">
      <c r="A2073" s="131"/>
      <c r="B2073" s="131"/>
      <c r="C2073" s="131"/>
      <c r="D2073" s="131"/>
      <c r="E2073" s="131"/>
      <c r="F2073" s="131"/>
      <c r="G2073" s="131"/>
      <c r="H2073" s="131"/>
      <c r="I2073" s="131"/>
      <c r="J2073" s="131"/>
      <c r="K2073" s="131"/>
      <c r="L2073" s="131"/>
      <c r="M2073" s="131"/>
      <c r="N2073" s="131"/>
      <c r="O2073" s="131"/>
      <c r="P2073" s="131"/>
      <c r="Q2073" s="170"/>
      <c r="R2073" s="170"/>
      <c r="S2073" s="170"/>
      <c r="T2073" s="170"/>
      <c r="U2073" s="170"/>
      <c r="V2073" s="170"/>
      <c r="W2073" s="170"/>
      <c r="X2073" s="131"/>
      <c r="Y2073"/>
      <c r="AB2073"/>
      <c r="AC2073"/>
      <c r="AD2073"/>
      <c r="AE2073"/>
      <c r="AF2073"/>
      <c r="AG2073"/>
      <c r="AH2073"/>
      <c r="AI2073"/>
      <c r="AJ2073"/>
      <c r="AK2073"/>
    </row>
    <row r="2074" spans="1:37" x14ac:dyDescent="0.25">
      <c r="A2074" s="131"/>
      <c r="B2074" s="131"/>
      <c r="C2074" s="131"/>
      <c r="D2074" s="131"/>
      <c r="E2074" s="131"/>
      <c r="F2074" s="131"/>
      <c r="G2074" s="131"/>
      <c r="H2074" s="131"/>
      <c r="I2074" s="131"/>
      <c r="J2074" s="131"/>
      <c r="K2074" s="131"/>
      <c r="L2074" s="131"/>
      <c r="M2074" s="131"/>
      <c r="N2074" s="131"/>
      <c r="O2074" s="131"/>
      <c r="P2074" s="131"/>
      <c r="Q2074" s="170"/>
      <c r="R2074" s="170"/>
      <c r="S2074" s="170"/>
      <c r="T2074" s="170"/>
      <c r="U2074" s="170"/>
      <c r="V2074" s="170"/>
      <c r="W2074" s="170"/>
      <c r="X2074" s="131"/>
      <c r="Y2074"/>
      <c r="AB2074"/>
      <c r="AC2074"/>
      <c r="AD2074"/>
      <c r="AE2074"/>
      <c r="AF2074"/>
      <c r="AG2074"/>
      <c r="AH2074"/>
      <c r="AI2074"/>
      <c r="AJ2074"/>
      <c r="AK2074"/>
    </row>
    <row r="2075" spans="1:37" x14ac:dyDescent="0.25">
      <c r="A2075" s="131"/>
      <c r="B2075" s="131"/>
      <c r="C2075" s="131"/>
      <c r="D2075" s="131"/>
      <c r="E2075" s="131"/>
      <c r="F2075" s="131"/>
      <c r="G2075" s="131"/>
      <c r="H2075" s="131"/>
      <c r="I2075" s="131"/>
      <c r="J2075" s="131"/>
      <c r="K2075" s="131"/>
      <c r="L2075" s="131"/>
      <c r="M2075" s="131"/>
      <c r="N2075" s="131"/>
      <c r="O2075" s="131"/>
      <c r="P2075" s="131"/>
      <c r="Q2075" s="170"/>
      <c r="R2075" s="170"/>
      <c r="S2075" s="170"/>
      <c r="T2075" s="170"/>
      <c r="U2075" s="170"/>
      <c r="V2075" s="170"/>
      <c r="W2075" s="170"/>
      <c r="X2075" s="131"/>
      <c r="Y2075"/>
      <c r="AB2075"/>
      <c r="AC2075"/>
      <c r="AD2075"/>
      <c r="AE2075"/>
      <c r="AF2075"/>
      <c r="AG2075"/>
      <c r="AH2075"/>
      <c r="AI2075"/>
      <c r="AJ2075"/>
      <c r="AK2075"/>
    </row>
    <row r="2076" spans="1:37" x14ac:dyDescent="0.25">
      <c r="A2076" s="131"/>
      <c r="B2076" s="131"/>
      <c r="C2076" s="131"/>
      <c r="D2076" s="131"/>
      <c r="E2076" s="131"/>
      <c r="F2076" s="131"/>
      <c r="G2076" s="131"/>
      <c r="H2076" s="131"/>
      <c r="I2076" s="131"/>
      <c r="J2076" s="131"/>
      <c r="K2076" s="131"/>
      <c r="L2076" s="131"/>
      <c r="M2076" s="131"/>
      <c r="N2076" s="131"/>
      <c r="O2076" s="131"/>
      <c r="P2076" s="131"/>
      <c r="Q2076" s="170"/>
      <c r="R2076" s="170"/>
      <c r="S2076" s="170"/>
      <c r="T2076" s="170"/>
      <c r="U2076" s="170"/>
      <c r="V2076" s="170"/>
      <c r="W2076" s="170"/>
      <c r="X2076" s="131"/>
      <c r="Y2076"/>
      <c r="AB2076"/>
      <c r="AC2076"/>
      <c r="AD2076"/>
      <c r="AE2076"/>
      <c r="AF2076"/>
      <c r="AG2076"/>
      <c r="AH2076"/>
      <c r="AI2076"/>
      <c r="AJ2076"/>
      <c r="AK2076"/>
    </row>
    <row r="2077" spans="1:37" x14ac:dyDescent="0.25">
      <c r="A2077" s="131"/>
      <c r="B2077" s="131"/>
      <c r="C2077" s="131"/>
      <c r="D2077" s="131"/>
      <c r="E2077" s="131"/>
      <c r="F2077" s="131"/>
      <c r="G2077" s="131"/>
      <c r="H2077" s="131"/>
      <c r="I2077" s="131"/>
      <c r="J2077" s="131"/>
      <c r="K2077" s="131"/>
      <c r="L2077" s="131"/>
      <c r="M2077" s="131"/>
      <c r="N2077" s="131"/>
      <c r="O2077" s="131"/>
      <c r="P2077" s="131"/>
      <c r="Q2077" s="170"/>
      <c r="R2077" s="170"/>
      <c r="S2077" s="170"/>
      <c r="T2077" s="170"/>
      <c r="U2077" s="170"/>
      <c r="V2077" s="170"/>
      <c r="W2077" s="170"/>
      <c r="X2077" s="131"/>
      <c r="Y2077"/>
      <c r="AB2077"/>
      <c r="AC2077"/>
      <c r="AD2077"/>
      <c r="AE2077"/>
      <c r="AF2077"/>
      <c r="AG2077"/>
      <c r="AH2077"/>
      <c r="AI2077"/>
      <c r="AJ2077"/>
      <c r="AK2077"/>
    </row>
    <row r="2078" spans="1:37" x14ac:dyDescent="0.25">
      <c r="A2078" s="131"/>
      <c r="B2078" s="131"/>
      <c r="C2078" s="131"/>
      <c r="D2078" s="131"/>
      <c r="E2078" s="131"/>
      <c r="F2078" s="131"/>
      <c r="G2078" s="131"/>
      <c r="H2078" s="131"/>
      <c r="I2078" s="131"/>
      <c r="J2078" s="131"/>
      <c r="K2078" s="131"/>
      <c r="L2078" s="131"/>
      <c r="M2078" s="131"/>
      <c r="N2078" s="131"/>
      <c r="O2078" s="131"/>
      <c r="P2078" s="131"/>
      <c r="Q2078" s="170"/>
      <c r="R2078" s="170"/>
      <c r="S2078" s="170"/>
      <c r="T2078" s="170"/>
      <c r="U2078" s="170"/>
      <c r="V2078" s="170"/>
      <c r="W2078" s="170"/>
      <c r="X2078" s="131"/>
      <c r="Y2078"/>
      <c r="AB2078"/>
      <c r="AC2078"/>
      <c r="AD2078"/>
      <c r="AE2078"/>
      <c r="AF2078"/>
      <c r="AG2078"/>
      <c r="AH2078"/>
      <c r="AI2078"/>
      <c r="AJ2078"/>
      <c r="AK2078"/>
    </row>
    <row r="2079" spans="1:37" x14ac:dyDescent="0.25">
      <c r="A2079" s="131"/>
      <c r="B2079" s="131"/>
      <c r="C2079" s="131"/>
      <c r="D2079" s="131"/>
      <c r="E2079" s="131"/>
      <c r="F2079" s="131"/>
      <c r="G2079" s="131"/>
      <c r="H2079" s="131"/>
      <c r="I2079" s="131"/>
      <c r="J2079" s="131"/>
      <c r="K2079" s="131"/>
      <c r="L2079" s="131"/>
      <c r="M2079" s="131"/>
      <c r="N2079" s="131"/>
      <c r="O2079" s="131"/>
      <c r="P2079" s="131"/>
      <c r="Q2079" s="170"/>
      <c r="R2079" s="170"/>
      <c r="S2079" s="170"/>
      <c r="T2079" s="170"/>
      <c r="U2079" s="170"/>
      <c r="V2079" s="170"/>
      <c r="W2079" s="170"/>
      <c r="X2079" s="131"/>
      <c r="Y2079"/>
      <c r="AB2079"/>
      <c r="AC2079"/>
      <c r="AD2079"/>
      <c r="AE2079"/>
      <c r="AF2079"/>
      <c r="AG2079"/>
      <c r="AH2079"/>
      <c r="AI2079"/>
      <c r="AJ2079"/>
      <c r="AK2079"/>
    </row>
    <row r="2080" spans="1:37" x14ac:dyDescent="0.25">
      <c r="A2080" s="131"/>
      <c r="B2080" s="131"/>
      <c r="C2080" s="131"/>
      <c r="D2080" s="131"/>
      <c r="E2080" s="131"/>
      <c r="F2080" s="131"/>
      <c r="G2080" s="131"/>
      <c r="H2080" s="131"/>
      <c r="I2080" s="131"/>
      <c r="J2080" s="131"/>
      <c r="K2080" s="131"/>
      <c r="L2080" s="131"/>
      <c r="M2080" s="131"/>
      <c r="N2080" s="131"/>
      <c r="O2080" s="131"/>
      <c r="P2080" s="131"/>
      <c r="Q2080" s="170"/>
      <c r="R2080" s="170"/>
      <c r="S2080" s="170"/>
      <c r="T2080" s="170"/>
      <c r="U2080" s="170"/>
      <c r="V2080" s="170"/>
      <c r="W2080" s="170"/>
      <c r="X2080" s="131"/>
      <c r="Y2080"/>
      <c r="AB2080"/>
      <c r="AC2080"/>
      <c r="AD2080"/>
      <c r="AE2080"/>
      <c r="AF2080"/>
      <c r="AG2080"/>
      <c r="AH2080"/>
      <c r="AI2080"/>
      <c r="AJ2080"/>
      <c r="AK2080"/>
    </row>
    <row r="2081" spans="1:37" x14ac:dyDescent="0.25">
      <c r="A2081" s="131"/>
      <c r="B2081" s="131"/>
      <c r="C2081" s="131"/>
      <c r="D2081" s="131"/>
      <c r="E2081" s="131"/>
      <c r="F2081" s="131"/>
      <c r="G2081" s="131"/>
      <c r="H2081" s="131"/>
      <c r="I2081" s="131"/>
      <c r="J2081" s="131"/>
      <c r="K2081" s="131"/>
      <c r="L2081" s="131"/>
      <c r="M2081" s="131"/>
      <c r="N2081" s="131"/>
      <c r="O2081" s="131"/>
      <c r="P2081" s="131"/>
      <c r="Q2081" s="170"/>
      <c r="R2081" s="170"/>
      <c r="S2081" s="170"/>
      <c r="T2081" s="170"/>
      <c r="U2081" s="170"/>
      <c r="V2081" s="170"/>
      <c r="W2081" s="170"/>
      <c r="X2081" s="131"/>
      <c r="Y2081"/>
      <c r="AB2081"/>
      <c r="AC2081"/>
      <c r="AD2081"/>
      <c r="AE2081"/>
      <c r="AF2081"/>
      <c r="AG2081"/>
      <c r="AH2081"/>
      <c r="AI2081"/>
      <c r="AJ2081"/>
      <c r="AK2081"/>
    </row>
    <row r="2082" spans="1:37" x14ac:dyDescent="0.25">
      <c r="A2082" s="131"/>
      <c r="B2082" s="131"/>
      <c r="C2082" s="131"/>
      <c r="D2082" s="131"/>
      <c r="E2082" s="131"/>
      <c r="F2082" s="131"/>
      <c r="G2082" s="131"/>
      <c r="H2082" s="131"/>
      <c r="I2082" s="131"/>
      <c r="J2082" s="131"/>
      <c r="K2082" s="131"/>
      <c r="L2082" s="131"/>
      <c r="M2082" s="131"/>
      <c r="N2082" s="131"/>
      <c r="O2082" s="131"/>
      <c r="P2082" s="131"/>
      <c r="Q2082" s="170"/>
      <c r="R2082" s="170"/>
      <c r="S2082" s="170"/>
      <c r="T2082" s="170"/>
      <c r="U2082" s="170"/>
      <c r="V2082" s="170"/>
      <c r="W2082" s="170"/>
      <c r="X2082" s="131"/>
      <c r="Y2082"/>
      <c r="AB2082"/>
      <c r="AC2082"/>
      <c r="AD2082"/>
      <c r="AE2082"/>
      <c r="AF2082"/>
      <c r="AG2082"/>
      <c r="AH2082"/>
      <c r="AI2082"/>
      <c r="AJ2082"/>
      <c r="AK2082"/>
    </row>
    <row r="2083" spans="1:37" x14ac:dyDescent="0.25">
      <c r="A2083" s="131"/>
      <c r="B2083" s="131"/>
      <c r="C2083" s="131"/>
      <c r="D2083" s="131"/>
      <c r="E2083" s="131"/>
      <c r="F2083" s="131"/>
      <c r="G2083" s="131"/>
      <c r="H2083" s="131"/>
      <c r="I2083" s="131"/>
      <c r="J2083" s="131"/>
      <c r="K2083" s="131"/>
      <c r="L2083" s="131"/>
      <c r="M2083" s="131"/>
      <c r="N2083" s="131"/>
      <c r="O2083" s="131"/>
      <c r="P2083" s="131"/>
      <c r="Q2083" s="170"/>
      <c r="R2083" s="170"/>
      <c r="S2083" s="170"/>
      <c r="T2083" s="170"/>
      <c r="U2083" s="170"/>
      <c r="V2083" s="170"/>
      <c r="W2083" s="170"/>
      <c r="X2083" s="131"/>
      <c r="Y2083"/>
      <c r="AB2083"/>
      <c r="AC2083"/>
      <c r="AD2083"/>
      <c r="AE2083"/>
      <c r="AF2083"/>
      <c r="AG2083"/>
      <c r="AH2083"/>
      <c r="AI2083"/>
      <c r="AJ2083"/>
      <c r="AK2083"/>
    </row>
    <row r="2084" spans="1:37" x14ac:dyDescent="0.25">
      <c r="A2084" s="131"/>
      <c r="B2084" s="131"/>
      <c r="C2084" s="131"/>
      <c r="D2084" s="131"/>
      <c r="E2084" s="131"/>
      <c r="F2084" s="131"/>
      <c r="G2084" s="131"/>
      <c r="H2084" s="131"/>
      <c r="I2084" s="131"/>
      <c r="J2084" s="131"/>
      <c r="K2084" s="131"/>
      <c r="L2084" s="131"/>
      <c r="M2084" s="131"/>
      <c r="N2084" s="131"/>
      <c r="O2084" s="131"/>
      <c r="P2084" s="131"/>
      <c r="Q2084" s="170"/>
      <c r="R2084" s="170"/>
      <c r="S2084" s="170"/>
      <c r="T2084" s="170"/>
      <c r="U2084" s="170"/>
      <c r="V2084" s="170"/>
      <c r="W2084" s="170"/>
      <c r="X2084" s="131"/>
      <c r="Y2084"/>
      <c r="AB2084"/>
      <c r="AC2084"/>
      <c r="AD2084"/>
      <c r="AE2084"/>
      <c r="AF2084"/>
      <c r="AG2084"/>
      <c r="AH2084"/>
      <c r="AI2084"/>
      <c r="AJ2084"/>
      <c r="AK2084"/>
    </row>
    <row r="2085" spans="1:37" x14ac:dyDescent="0.25">
      <c r="A2085" s="131"/>
      <c r="B2085" s="131"/>
      <c r="C2085" s="131"/>
      <c r="D2085" s="131"/>
      <c r="E2085" s="131"/>
      <c r="F2085" s="131"/>
      <c r="G2085" s="131"/>
      <c r="H2085" s="131"/>
      <c r="I2085" s="131"/>
      <c r="J2085" s="131"/>
      <c r="K2085" s="131"/>
      <c r="L2085" s="131"/>
      <c r="M2085" s="131"/>
      <c r="N2085" s="131"/>
      <c r="O2085" s="131"/>
      <c r="P2085" s="131"/>
      <c r="Q2085" s="170"/>
      <c r="R2085" s="170"/>
      <c r="S2085" s="170"/>
      <c r="T2085" s="170"/>
      <c r="U2085" s="170"/>
      <c r="V2085" s="170"/>
      <c r="W2085" s="170"/>
      <c r="X2085" s="131"/>
      <c r="Y2085"/>
      <c r="AB2085"/>
      <c r="AC2085"/>
      <c r="AD2085"/>
      <c r="AE2085"/>
      <c r="AF2085"/>
      <c r="AG2085"/>
      <c r="AH2085"/>
      <c r="AI2085"/>
      <c r="AJ2085"/>
      <c r="AK2085"/>
    </row>
    <row r="2086" spans="1:37" x14ac:dyDescent="0.25">
      <c r="A2086" s="131"/>
      <c r="B2086" s="131"/>
      <c r="C2086" s="131"/>
      <c r="D2086" s="131"/>
      <c r="E2086" s="131"/>
      <c r="F2086" s="131"/>
      <c r="G2086" s="131"/>
      <c r="H2086" s="131"/>
      <c r="I2086" s="131"/>
      <c r="J2086" s="131"/>
      <c r="K2086" s="131"/>
      <c r="L2086" s="131"/>
      <c r="M2086" s="131"/>
      <c r="N2086" s="131"/>
      <c r="O2086" s="131"/>
      <c r="P2086" s="131"/>
      <c r="Q2086" s="170"/>
      <c r="R2086" s="170"/>
      <c r="S2086" s="170"/>
      <c r="T2086" s="170"/>
      <c r="U2086" s="170"/>
      <c r="V2086" s="170"/>
      <c r="W2086" s="170"/>
      <c r="X2086" s="131"/>
      <c r="Y2086"/>
      <c r="AB2086"/>
      <c r="AC2086"/>
      <c r="AD2086"/>
      <c r="AE2086"/>
      <c r="AF2086"/>
      <c r="AG2086"/>
      <c r="AH2086"/>
      <c r="AI2086"/>
      <c r="AJ2086"/>
      <c r="AK2086"/>
    </row>
    <row r="2087" spans="1:37" x14ac:dyDescent="0.25">
      <c r="A2087" s="131"/>
      <c r="B2087" s="131"/>
      <c r="C2087" s="131"/>
      <c r="D2087" s="131"/>
      <c r="E2087" s="131"/>
      <c r="F2087" s="131"/>
      <c r="G2087" s="131"/>
      <c r="H2087" s="131"/>
      <c r="I2087" s="131"/>
      <c r="J2087" s="131"/>
      <c r="K2087" s="131"/>
      <c r="L2087" s="131"/>
      <c r="M2087" s="131"/>
      <c r="N2087" s="131"/>
      <c r="O2087" s="131"/>
      <c r="P2087" s="131"/>
      <c r="Q2087" s="170"/>
      <c r="R2087" s="170"/>
      <c r="S2087" s="170"/>
      <c r="T2087" s="170"/>
      <c r="U2087" s="170"/>
      <c r="V2087" s="170"/>
      <c r="W2087" s="170"/>
      <c r="X2087" s="131"/>
      <c r="Y2087"/>
      <c r="AB2087"/>
      <c r="AC2087"/>
      <c r="AD2087"/>
      <c r="AE2087"/>
      <c r="AF2087"/>
      <c r="AG2087"/>
      <c r="AH2087"/>
      <c r="AI2087"/>
      <c r="AJ2087"/>
      <c r="AK2087"/>
    </row>
    <row r="2088" spans="1:37" x14ac:dyDescent="0.25">
      <c r="A2088" s="131"/>
      <c r="B2088" s="131"/>
      <c r="C2088" s="131"/>
      <c r="D2088" s="131"/>
      <c r="E2088" s="131"/>
      <c r="F2088" s="131"/>
      <c r="G2088" s="131"/>
      <c r="H2088" s="131"/>
      <c r="I2088" s="131"/>
      <c r="J2088" s="131"/>
      <c r="K2088" s="131"/>
      <c r="L2088" s="131"/>
      <c r="M2088" s="131"/>
      <c r="N2088" s="131"/>
      <c r="O2088" s="131"/>
      <c r="P2088" s="131"/>
      <c r="Q2088" s="170"/>
      <c r="R2088" s="170"/>
      <c r="S2088" s="170"/>
      <c r="T2088" s="170"/>
      <c r="U2088" s="170"/>
      <c r="V2088" s="170"/>
      <c r="W2088" s="170"/>
      <c r="X2088" s="131"/>
      <c r="Y2088"/>
      <c r="AB2088"/>
      <c r="AC2088"/>
      <c r="AD2088"/>
      <c r="AE2088"/>
      <c r="AF2088"/>
      <c r="AG2088"/>
      <c r="AH2088"/>
      <c r="AI2088"/>
      <c r="AJ2088"/>
      <c r="AK2088"/>
    </row>
    <row r="2089" spans="1:37" x14ac:dyDescent="0.25">
      <c r="A2089" s="131"/>
      <c r="B2089" s="131"/>
      <c r="C2089" s="131"/>
      <c r="D2089" s="131"/>
      <c r="E2089" s="131"/>
      <c r="F2089" s="131"/>
      <c r="G2089" s="131"/>
      <c r="H2089" s="131"/>
      <c r="I2089" s="131"/>
      <c r="J2089" s="131"/>
      <c r="K2089" s="131"/>
      <c r="L2089" s="131"/>
      <c r="M2089" s="131"/>
      <c r="N2089" s="131"/>
      <c r="O2089" s="131"/>
      <c r="P2089" s="131"/>
      <c r="Q2089" s="170"/>
      <c r="R2089" s="170"/>
      <c r="S2089" s="170"/>
      <c r="T2089" s="170"/>
      <c r="U2089" s="170"/>
      <c r="V2089" s="170"/>
      <c r="W2089" s="170"/>
      <c r="X2089" s="131"/>
      <c r="Y2089"/>
      <c r="AB2089"/>
      <c r="AC2089"/>
      <c r="AD2089"/>
      <c r="AE2089"/>
      <c r="AF2089"/>
      <c r="AG2089"/>
      <c r="AH2089"/>
      <c r="AI2089"/>
      <c r="AJ2089"/>
      <c r="AK2089"/>
    </row>
    <row r="2090" spans="1:37" x14ac:dyDescent="0.25">
      <c r="A2090" s="131"/>
      <c r="B2090" s="131"/>
      <c r="C2090" s="131"/>
      <c r="D2090" s="131"/>
      <c r="E2090" s="131"/>
      <c r="F2090" s="131"/>
      <c r="G2090" s="131"/>
      <c r="H2090" s="131"/>
      <c r="I2090" s="131"/>
      <c r="J2090" s="131"/>
      <c r="K2090" s="131"/>
      <c r="L2090" s="131"/>
      <c r="M2090" s="131"/>
      <c r="N2090" s="131"/>
      <c r="O2090" s="131"/>
      <c r="P2090" s="131"/>
      <c r="Q2090" s="170"/>
      <c r="R2090" s="170"/>
      <c r="S2090" s="170"/>
      <c r="T2090" s="170"/>
      <c r="U2090" s="170"/>
      <c r="V2090" s="170"/>
      <c r="W2090" s="170"/>
      <c r="X2090" s="131"/>
      <c r="Y2090"/>
      <c r="AB2090"/>
      <c r="AC2090"/>
      <c r="AD2090"/>
      <c r="AE2090"/>
      <c r="AF2090"/>
      <c r="AG2090"/>
      <c r="AH2090"/>
      <c r="AI2090"/>
      <c r="AJ2090"/>
      <c r="AK2090"/>
    </row>
    <row r="2091" spans="1:37" x14ac:dyDescent="0.25">
      <c r="A2091" s="131"/>
      <c r="B2091" s="131"/>
      <c r="C2091" s="131"/>
      <c r="D2091" s="131"/>
      <c r="E2091" s="131"/>
      <c r="F2091" s="131"/>
      <c r="G2091" s="131"/>
      <c r="H2091" s="131"/>
      <c r="I2091" s="131"/>
      <c r="J2091" s="131"/>
      <c r="K2091" s="131"/>
      <c r="L2091" s="131"/>
      <c r="M2091" s="131"/>
      <c r="N2091" s="131"/>
      <c r="O2091" s="131"/>
      <c r="P2091" s="131"/>
      <c r="Q2091" s="170"/>
      <c r="R2091" s="170"/>
      <c r="S2091" s="170"/>
      <c r="T2091" s="170"/>
      <c r="U2091" s="170"/>
      <c r="V2091" s="170"/>
      <c r="W2091" s="170"/>
      <c r="X2091" s="131"/>
      <c r="Y2091"/>
      <c r="AB2091"/>
      <c r="AC2091"/>
      <c r="AD2091"/>
      <c r="AE2091"/>
      <c r="AF2091"/>
      <c r="AG2091"/>
      <c r="AH2091"/>
      <c r="AI2091"/>
      <c r="AJ2091"/>
      <c r="AK2091"/>
    </row>
    <row r="2092" spans="1:37" x14ac:dyDescent="0.25">
      <c r="A2092" s="131"/>
      <c r="B2092" s="131"/>
      <c r="C2092" s="131"/>
      <c r="D2092" s="131"/>
      <c r="E2092" s="131"/>
      <c r="F2092" s="131"/>
      <c r="G2092" s="131"/>
      <c r="H2092" s="131"/>
      <c r="I2092" s="131"/>
      <c r="J2092" s="131"/>
      <c r="K2092" s="131"/>
      <c r="L2092" s="131"/>
      <c r="M2092" s="131"/>
      <c r="N2092" s="131"/>
      <c r="O2092" s="131"/>
      <c r="P2092" s="131"/>
      <c r="Q2092" s="170"/>
      <c r="R2092" s="170"/>
      <c r="S2092" s="170"/>
      <c r="T2092" s="170"/>
      <c r="U2092" s="170"/>
      <c r="V2092" s="170"/>
      <c r="W2092" s="170"/>
      <c r="X2092" s="131"/>
      <c r="Y2092"/>
      <c r="AB2092"/>
      <c r="AC2092"/>
      <c r="AD2092"/>
      <c r="AE2092"/>
      <c r="AF2092"/>
      <c r="AG2092"/>
      <c r="AH2092"/>
      <c r="AI2092"/>
      <c r="AJ2092"/>
      <c r="AK2092"/>
    </row>
    <row r="2093" spans="1:37" x14ac:dyDescent="0.25">
      <c r="A2093" s="131"/>
      <c r="B2093" s="131"/>
      <c r="C2093" s="131"/>
      <c r="D2093" s="131"/>
      <c r="E2093" s="131"/>
      <c r="F2093" s="131"/>
      <c r="G2093" s="131"/>
      <c r="H2093" s="131"/>
      <c r="I2093" s="131"/>
      <c r="J2093" s="131"/>
      <c r="K2093" s="131"/>
      <c r="L2093" s="131"/>
      <c r="M2093" s="131"/>
      <c r="N2093" s="131"/>
      <c r="O2093" s="131"/>
      <c r="P2093" s="131"/>
      <c r="Q2093" s="170"/>
      <c r="R2093" s="170"/>
      <c r="S2093" s="170"/>
      <c r="T2093" s="170"/>
      <c r="U2093" s="170"/>
      <c r="V2093" s="170"/>
      <c r="W2093" s="170"/>
      <c r="X2093" s="131"/>
      <c r="Y2093"/>
      <c r="AB2093"/>
      <c r="AC2093"/>
      <c r="AD2093"/>
      <c r="AE2093"/>
      <c r="AF2093"/>
      <c r="AG2093"/>
      <c r="AH2093"/>
      <c r="AI2093"/>
      <c r="AJ2093"/>
      <c r="AK2093"/>
    </row>
    <row r="2094" spans="1:37" x14ac:dyDescent="0.25">
      <c r="A2094" s="131"/>
      <c r="B2094" s="131"/>
      <c r="C2094" s="131"/>
      <c r="D2094" s="131"/>
      <c r="E2094" s="131"/>
      <c r="F2094" s="131"/>
      <c r="G2094" s="131"/>
      <c r="H2094" s="131"/>
      <c r="I2094" s="131"/>
      <c r="J2094" s="131"/>
      <c r="K2094" s="131"/>
      <c r="L2094" s="131"/>
      <c r="M2094" s="131"/>
      <c r="N2094" s="131"/>
      <c r="O2094" s="131"/>
      <c r="P2094" s="131"/>
      <c r="Q2094" s="170"/>
      <c r="R2094" s="170"/>
      <c r="S2094" s="170"/>
      <c r="T2094" s="170"/>
      <c r="U2094" s="170"/>
      <c r="V2094" s="170"/>
      <c r="W2094" s="170"/>
      <c r="X2094" s="131"/>
      <c r="Y2094"/>
      <c r="AB2094"/>
      <c r="AC2094"/>
      <c r="AD2094"/>
      <c r="AE2094"/>
      <c r="AF2094"/>
      <c r="AG2094"/>
      <c r="AH2094"/>
      <c r="AI2094"/>
      <c r="AJ2094"/>
      <c r="AK2094"/>
    </row>
    <row r="2095" spans="1:37" x14ac:dyDescent="0.25">
      <c r="A2095" s="131"/>
      <c r="B2095" s="131"/>
      <c r="C2095" s="131"/>
      <c r="D2095" s="131"/>
      <c r="E2095" s="131"/>
      <c r="F2095" s="131"/>
      <c r="G2095" s="131"/>
      <c r="H2095" s="131"/>
      <c r="I2095" s="131"/>
      <c r="J2095" s="131"/>
      <c r="K2095" s="131"/>
      <c r="L2095" s="131"/>
      <c r="M2095" s="131"/>
      <c r="N2095" s="131"/>
      <c r="O2095" s="131"/>
      <c r="P2095" s="131"/>
      <c r="Q2095" s="170"/>
      <c r="R2095" s="170"/>
      <c r="S2095" s="170"/>
      <c r="T2095" s="170"/>
      <c r="U2095" s="170"/>
      <c r="V2095" s="170"/>
      <c r="W2095" s="170"/>
      <c r="X2095" s="131"/>
      <c r="Y2095"/>
      <c r="AB2095"/>
      <c r="AC2095"/>
      <c r="AD2095"/>
      <c r="AE2095"/>
      <c r="AF2095"/>
      <c r="AG2095"/>
      <c r="AH2095"/>
      <c r="AI2095"/>
      <c r="AJ2095"/>
      <c r="AK2095"/>
    </row>
    <row r="2096" spans="1:37" x14ac:dyDescent="0.25">
      <c r="A2096" s="131"/>
      <c r="B2096" s="131"/>
      <c r="C2096" s="131"/>
      <c r="D2096" s="131"/>
      <c r="E2096" s="131"/>
      <c r="F2096" s="131"/>
      <c r="G2096" s="131"/>
      <c r="H2096" s="131"/>
      <c r="I2096" s="131"/>
      <c r="J2096" s="131"/>
      <c r="K2096" s="131"/>
      <c r="L2096" s="131"/>
      <c r="M2096" s="131"/>
      <c r="N2096" s="131"/>
      <c r="O2096" s="131"/>
      <c r="P2096" s="131"/>
      <c r="Q2096" s="170"/>
      <c r="R2096" s="170"/>
      <c r="S2096" s="170"/>
      <c r="T2096" s="170"/>
      <c r="U2096" s="170"/>
      <c r="V2096" s="170"/>
      <c r="W2096" s="170"/>
      <c r="X2096" s="131"/>
      <c r="Y2096"/>
      <c r="AB2096"/>
      <c r="AC2096"/>
      <c r="AD2096"/>
      <c r="AE2096"/>
      <c r="AF2096"/>
      <c r="AG2096"/>
      <c r="AH2096"/>
      <c r="AI2096"/>
      <c r="AJ2096"/>
      <c r="AK2096"/>
    </row>
    <row r="2097" spans="1:37" x14ac:dyDescent="0.25">
      <c r="A2097" s="131"/>
      <c r="B2097" s="131"/>
      <c r="C2097" s="131"/>
      <c r="D2097" s="131"/>
      <c r="E2097" s="131"/>
      <c r="F2097" s="131"/>
      <c r="G2097" s="131"/>
      <c r="H2097" s="131"/>
      <c r="I2097" s="131"/>
      <c r="J2097" s="131"/>
      <c r="K2097" s="131"/>
      <c r="L2097" s="131"/>
      <c r="M2097" s="131"/>
      <c r="N2097" s="131"/>
      <c r="O2097" s="131"/>
      <c r="P2097" s="131"/>
      <c r="Q2097" s="170"/>
      <c r="R2097" s="170"/>
      <c r="S2097" s="170"/>
      <c r="T2097" s="170"/>
      <c r="U2097" s="170"/>
      <c r="V2097" s="170"/>
      <c r="W2097" s="170"/>
      <c r="X2097" s="131"/>
      <c r="Y2097"/>
      <c r="AB2097"/>
      <c r="AC2097"/>
      <c r="AD2097"/>
      <c r="AE2097"/>
      <c r="AF2097"/>
      <c r="AG2097"/>
      <c r="AH2097"/>
      <c r="AI2097"/>
      <c r="AJ2097"/>
      <c r="AK2097"/>
    </row>
    <row r="2098" spans="1:37" x14ac:dyDescent="0.25">
      <c r="A2098" s="131"/>
      <c r="B2098" s="131"/>
      <c r="C2098" s="131"/>
      <c r="D2098" s="131"/>
      <c r="E2098" s="131"/>
      <c r="F2098" s="131"/>
      <c r="G2098" s="131"/>
      <c r="H2098" s="131"/>
      <c r="I2098" s="131"/>
      <c r="J2098" s="131"/>
      <c r="K2098" s="131"/>
      <c r="L2098" s="131"/>
      <c r="M2098" s="131"/>
      <c r="N2098" s="131"/>
      <c r="O2098" s="131"/>
      <c r="P2098" s="131"/>
      <c r="Q2098" s="170"/>
      <c r="R2098" s="170"/>
      <c r="S2098" s="170"/>
      <c r="T2098" s="170"/>
      <c r="U2098" s="170"/>
      <c r="V2098" s="170"/>
      <c r="W2098" s="170"/>
      <c r="X2098" s="131"/>
      <c r="Y2098"/>
      <c r="AB2098"/>
      <c r="AC2098"/>
      <c r="AD2098"/>
      <c r="AE2098"/>
      <c r="AF2098"/>
      <c r="AG2098"/>
      <c r="AH2098"/>
      <c r="AI2098"/>
      <c r="AJ2098"/>
      <c r="AK2098"/>
    </row>
    <row r="2099" spans="1:37" x14ac:dyDescent="0.25">
      <c r="A2099" s="131"/>
      <c r="B2099" s="131"/>
      <c r="C2099" s="131"/>
      <c r="D2099" s="131"/>
      <c r="E2099" s="131"/>
      <c r="F2099" s="131"/>
      <c r="G2099" s="131"/>
      <c r="H2099" s="131"/>
      <c r="I2099" s="131"/>
      <c r="J2099" s="131"/>
      <c r="K2099" s="131"/>
      <c r="L2099" s="131"/>
      <c r="M2099" s="131"/>
      <c r="N2099" s="131"/>
      <c r="O2099" s="131"/>
      <c r="P2099" s="131"/>
      <c r="Q2099" s="170"/>
      <c r="R2099" s="170"/>
      <c r="S2099" s="170"/>
      <c r="T2099" s="170"/>
      <c r="U2099" s="170"/>
      <c r="V2099" s="170"/>
      <c r="W2099" s="170"/>
      <c r="X2099" s="131"/>
      <c r="Y2099"/>
      <c r="AB2099"/>
      <c r="AC2099"/>
      <c r="AD2099"/>
      <c r="AE2099"/>
      <c r="AF2099"/>
      <c r="AG2099"/>
      <c r="AH2099"/>
      <c r="AI2099"/>
      <c r="AJ2099"/>
      <c r="AK2099"/>
    </row>
    <row r="2100" spans="1:37" x14ac:dyDescent="0.25">
      <c r="A2100" s="131"/>
      <c r="B2100" s="131"/>
      <c r="C2100" s="131"/>
      <c r="D2100" s="131"/>
      <c r="E2100" s="131"/>
      <c r="F2100" s="131"/>
      <c r="G2100" s="131"/>
      <c r="H2100" s="131"/>
      <c r="I2100" s="131"/>
      <c r="J2100" s="131"/>
      <c r="K2100" s="131"/>
      <c r="L2100" s="131"/>
      <c r="M2100" s="131"/>
      <c r="N2100" s="131"/>
      <c r="O2100" s="131"/>
      <c r="P2100" s="131"/>
      <c r="Q2100" s="170"/>
      <c r="R2100" s="170"/>
      <c r="S2100" s="170"/>
      <c r="T2100" s="170"/>
      <c r="U2100" s="170"/>
      <c r="V2100" s="170"/>
      <c r="W2100" s="170"/>
      <c r="X2100" s="131"/>
      <c r="Y2100"/>
      <c r="AB2100"/>
      <c r="AC2100"/>
      <c r="AD2100"/>
      <c r="AE2100"/>
      <c r="AF2100"/>
      <c r="AG2100"/>
      <c r="AH2100"/>
      <c r="AI2100"/>
      <c r="AJ2100"/>
      <c r="AK2100"/>
    </row>
    <row r="2101" spans="1:37" x14ac:dyDescent="0.25">
      <c r="A2101" s="131"/>
      <c r="B2101" s="131"/>
      <c r="C2101" s="131"/>
      <c r="D2101" s="131"/>
      <c r="E2101" s="131"/>
      <c r="F2101" s="131"/>
      <c r="G2101" s="131"/>
      <c r="H2101" s="131"/>
      <c r="I2101" s="131"/>
      <c r="J2101" s="131"/>
      <c r="K2101" s="131"/>
      <c r="L2101" s="131"/>
      <c r="M2101" s="131"/>
      <c r="N2101" s="131"/>
      <c r="O2101" s="131"/>
      <c r="P2101" s="131"/>
      <c r="Q2101" s="170"/>
      <c r="R2101" s="170"/>
      <c r="S2101" s="170"/>
      <c r="T2101" s="170"/>
      <c r="U2101" s="170"/>
      <c r="V2101" s="170"/>
      <c r="W2101" s="170"/>
      <c r="X2101" s="131"/>
      <c r="Y2101"/>
      <c r="AB2101"/>
      <c r="AC2101"/>
      <c r="AD2101"/>
      <c r="AE2101"/>
      <c r="AF2101"/>
      <c r="AG2101"/>
      <c r="AH2101"/>
      <c r="AI2101"/>
      <c r="AJ2101"/>
      <c r="AK2101"/>
    </row>
    <row r="2102" spans="1:37" x14ac:dyDescent="0.25">
      <c r="A2102" s="131"/>
      <c r="B2102" s="131"/>
      <c r="C2102" s="131"/>
      <c r="D2102" s="131"/>
      <c r="E2102" s="131"/>
      <c r="F2102" s="131"/>
      <c r="G2102" s="131"/>
      <c r="H2102" s="131"/>
      <c r="I2102" s="131"/>
      <c r="J2102" s="131"/>
      <c r="K2102" s="131"/>
      <c r="L2102" s="131"/>
      <c r="M2102" s="131"/>
      <c r="N2102" s="131"/>
      <c r="O2102" s="131"/>
      <c r="P2102" s="131"/>
      <c r="Q2102" s="170"/>
      <c r="R2102" s="170"/>
      <c r="S2102" s="170"/>
      <c r="T2102" s="170"/>
      <c r="U2102" s="170"/>
      <c r="V2102" s="170"/>
      <c r="W2102" s="170"/>
      <c r="X2102" s="131"/>
      <c r="Y2102"/>
      <c r="AB2102"/>
      <c r="AC2102"/>
      <c r="AD2102"/>
      <c r="AE2102"/>
      <c r="AF2102"/>
      <c r="AG2102"/>
      <c r="AH2102"/>
      <c r="AI2102"/>
      <c r="AJ2102"/>
      <c r="AK2102"/>
    </row>
    <row r="2103" spans="1:37" x14ac:dyDescent="0.25">
      <c r="A2103" s="131"/>
      <c r="B2103" s="131"/>
      <c r="C2103" s="131"/>
      <c r="D2103" s="131"/>
      <c r="E2103" s="131"/>
      <c r="F2103" s="131"/>
      <c r="G2103" s="131"/>
      <c r="H2103" s="131"/>
      <c r="I2103" s="131"/>
      <c r="J2103" s="131"/>
      <c r="K2103" s="131"/>
      <c r="L2103" s="131"/>
      <c r="M2103" s="131"/>
      <c r="N2103" s="131"/>
      <c r="O2103" s="131"/>
      <c r="P2103" s="131"/>
      <c r="Q2103" s="170"/>
      <c r="R2103" s="170"/>
      <c r="S2103" s="170"/>
      <c r="T2103" s="170"/>
      <c r="U2103" s="170"/>
      <c r="V2103" s="170"/>
      <c r="W2103" s="170"/>
      <c r="X2103" s="131"/>
      <c r="Y2103"/>
      <c r="AB2103"/>
      <c r="AC2103"/>
      <c r="AD2103"/>
      <c r="AE2103"/>
      <c r="AF2103"/>
      <c r="AG2103"/>
      <c r="AH2103"/>
      <c r="AI2103"/>
      <c r="AJ2103"/>
      <c r="AK2103"/>
    </row>
    <row r="2104" spans="1:37" x14ac:dyDescent="0.25">
      <c r="A2104" s="131"/>
      <c r="B2104" s="131"/>
      <c r="C2104" s="131"/>
      <c r="D2104" s="131"/>
      <c r="E2104" s="131"/>
      <c r="F2104" s="131"/>
      <c r="G2104" s="131"/>
      <c r="H2104" s="131"/>
      <c r="I2104" s="131"/>
      <c r="J2104" s="131"/>
      <c r="K2104" s="131"/>
      <c r="L2104" s="131"/>
      <c r="M2104" s="131"/>
      <c r="N2104" s="131"/>
      <c r="O2104" s="131"/>
      <c r="P2104" s="131"/>
      <c r="Q2104" s="170"/>
      <c r="R2104" s="170"/>
      <c r="S2104" s="170"/>
      <c r="T2104" s="170"/>
      <c r="U2104" s="170"/>
      <c r="V2104" s="170"/>
      <c r="W2104" s="170"/>
      <c r="X2104" s="131"/>
      <c r="Y2104"/>
      <c r="AB2104"/>
      <c r="AC2104"/>
      <c r="AD2104"/>
      <c r="AE2104"/>
      <c r="AF2104"/>
      <c r="AG2104"/>
      <c r="AH2104"/>
      <c r="AI2104"/>
      <c r="AJ2104"/>
      <c r="AK2104"/>
    </row>
    <row r="2105" spans="1:37" x14ac:dyDescent="0.25">
      <c r="A2105" s="131"/>
      <c r="B2105" s="131"/>
      <c r="C2105" s="131"/>
      <c r="D2105" s="131"/>
      <c r="E2105" s="131"/>
      <c r="F2105" s="131"/>
      <c r="G2105" s="131"/>
      <c r="H2105" s="131"/>
      <c r="I2105" s="131"/>
      <c r="J2105" s="131"/>
      <c r="K2105" s="131"/>
      <c r="L2105" s="131"/>
      <c r="M2105" s="131"/>
      <c r="N2105" s="131"/>
      <c r="O2105" s="131"/>
      <c r="P2105" s="131"/>
      <c r="Q2105" s="170"/>
      <c r="R2105" s="170"/>
      <c r="S2105" s="170"/>
      <c r="T2105" s="170"/>
      <c r="U2105" s="170"/>
      <c r="V2105" s="170"/>
      <c r="W2105" s="170"/>
      <c r="X2105" s="131"/>
      <c r="Y2105"/>
      <c r="AB2105"/>
      <c r="AC2105"/>
      <c r="AD2105"/>
      <c r="AE2105"/>
      <c r="AF2105"/>
      <c r="AG2105"/>
      <c r="AH2105"/>
      <c r="AI2105"/>
      <c r="AJ2105"/>
      <c r="AK2105"/>
    </row>
    <row r="2106" spans="1:37" x14ac:dyDescent="0.25">
      <c r="A2106" s="131"/>
      <c r="B2106" s="131"/>
      <c r="C2106" s="131"/>
      <c r="D2106" s="131"/>
      <c r="E2106" s="131"/>
      <c r="F2106" s="131"/>
      <c r="G2106" s="131"/>
      <c r="H2106" s="131"/>
      <c r="I2106" s="131"/>
      <c r="J2106" s="131"/>
      <c r="K2106" s="131"/>
      <c r="L2106" s="131"/>
      <c r="M2106" s="131"/>
      <c r="N2106" s="131"/>
      <c r="O2106" s="131"/>
      <c r="P2106" s="131"/>
      <c r="Q2106" s="170"/>
      <c r="R2106" s="170"/>
      <c r="S2106" s="170"/>
      <c r="T2106" s="170"/>
      <c r="U2106" s="170"/>
      <c r="V2106" s="170"/>
      <c r="W2106" s="170"/>
      <c r="X2106" s="131"/>
      <c r="Y2106"/>
      <c r="AB2106"/>
      <c r="AC2106"/>
      <c r="AD2106"/>
      <c r="AE2106"/>
      <c r="AF2106"/>
      <c r="AG2106"/>
      <c r="AH2106"/>
      <c r="AI2106"/>
      <c r="AJ2106"/>
      <c r="AK2106"/>
    </row>
    <row r="2107" spans="1:37" x14ac:dyDescent="0.25">
      <c r="A2107" s="131"/>
      <c r="B2107" s="131"/>
      <c r="C2107" s="131"/>
      <c r="D2107" s="131"/>
      <c r="E2107" s="131"/>
      <c r="F2107" s="131"/>
      <c r="G2107" s="131"/>
      <c r="H2107" s="131"/>
      <c r="I2107" s="131"/>
      <c r="J2107" s="131"/>
      <c r="K2107" s="131"/>
      <c r="L2107" s="131"/>
      <c r="M2107" s="131"/>
      <c r="N2107" s="131"/>
      <c r="O2107" s="131"/>
      <c r="P2107" s="131"/>
      <c r="Q2107" s="170"/>
      <c r="R2107" s="170"/>
      <c r="S2107" s="170"/>
      <c r="T2107" s="170"/>
      <c r="U2107" s="170"/>
      <c r="V2107" s="170"/>
      <c r="W2107" s="170"/>
      <c r="X2107" s="131"/>
      <c r="Y2107"/>
      <c r="AB2107"/>
      <c r="AC2107"/>
      <c r="AD2107"/>
      <c r="AE2107"/>
      <c r="AF2107"/>
      <c r="AG2107"/>
      <c r="AH2107"/>
      <c r="AI2107"/>
      <c r="AJ2107"/>
      <c r="AK2107"/>
    </row>
    <row r="2108" spans="1:37" x14ac:dyDescent="0.25">
      <c r="A2108" s="131"/>
      <c r="B2108" s="131"/>
      <c r="C2108" s="131"/>
      <c r="D2108" s="131"/>
      <c r="E2108" s="131"/>
      <c r="F2108" s="131"/>
      <c r="G2108" s="131"/>
      <c r="H2108" s="131"/>
      <c r="I2108" s="131"/>
      <c r="J2108" s="131"/>
      <c r="K2108" s="131"/>
      <c r="L2108" s="131"/>
      <c r="M2108" s="131"/>
      <c r="N2108" s="131"/>
      <c r="O2108" s="131"/>
      <c r="P2108" s="131"/>
      <c r="Q2108" s="170"/>
      <c r="R2108" s="170"/>
      <c r="S2108" s="170"/>
      <c r="T2108" s="170"/>
      <c r="U2108" s="170"/>
      <c r="V2108" s="170"/>
      <c r="W2108" s="170"/>
      <c r="X2108" s="131"/>
      <c r="Y2108"/>
      <c r="AB2108"/>
      <c r="AC2108"/>
      <c r="AD2108"/>
      <c r="AE2108"/>
      <c r="AF2108"/>
      <c r="AG2108"/>
      <c r="AH2108"/>
      <c r="AI2108"/>
      <c r="AJ2108"/>
      <c r="AK2108"/>
    </row>
    <row r="2109" spans="1:37" x14ac:dyDescent="0.25">
      <c r="A2109" s="131"/>
      <c r="B2109" s="131"/>
      <c r="C2109" s="131"/>
      <c r="D2109" s="131"/>
      <c r="E2109" s="131"/>
      <c r="F2109" s="131"/>
      <c r="G2109" s="131"/>
      <c r="H2109" s="131"/>
      <c r="I2109" s="131"/>
      <c r="J2109" s="131"/>
      <c r="K2109" s="131"/>
      <c r="L2109" s="131"/>
      <c r="M2109" s="131"/>
      <c r="N2109" s="131"/>
      <c r="O2109" s="131"/>
      <c r="P2109" s="131"/>
      <c r="Q2109" s="170"/>
      <c r="R2109" s="170"/>
      <c r="S2109" s="170"/>
      <c r="T2109" s="170"/>
      <c r="U2109" s="170"/>
      <c r="V2109" s="170"/>
      <c r="W2109" s="170"/>
      <c r="X2109" s="131"/>
      <c r="Y2109"/>
      <c r="AB2109"/>
      <c r="AC2109"/>
      <c r="AD2109"/>
      <c r="AE2109"/>
      <c r="AF2109"/>
      <c r="AG2109"/>
      <c r="AH2109"/>
      <c r="AI2109"/>
      <c r="AJ2109"/>
      <c r="AK2109"/>
    </row>
    <row r="2110" spans="1:37" x14ac:dyDescent="0.25">
      <c r="A2110" s="131"/>
      <c r="B2110" s="131"/>
      <c r="C2110" s="131"/>
      <c r="D2110" s="131"/>
      <c r="E2110" s="131"/>
      <c r="F2110" s="131"/>
      <c r="G2110" s="131"/>
      <c r="H2110" s="131"/>
      <c r="I2110" s="131"/>
      <c r="J2110" s="131"/>
      <c r="K2110" s="131"/>
      <c r="L2110" s="131"/>
      <c r="M2110" s="131"/>
      <c r="N2110" s="131"/>
      <c r="O2110" s="131"/>
      <c r="P2110" s="131"/>
      <c r="Q2110" s="170"/>
      <c r="R2110" s="170"/>
      <c r="S2110" s="170"/>
      <c r="T2110" s="170"/>
      <c r="U2110" s="170"/>
      <c r="V2110" s="170"/>
      <c r="W2110" s="170"/>
      <c r="X2110" s="131"/>
      <c r="Y2110"/>
      <c r="AB2110"/>
      <c r="AC2110"/>
      <c r="AD2110"/>
      <c r="AE2110"/>
      <c r="AF2110"/>
      <c r="AG2110"/>
      <c r="AH2110"/>
      <c r="AI2110"/>
      <c r="AJ2110"/>
      <c r="AK2110"/>
    </row>
    <row r="2111" spans="1:37" x14ac:dyDescent="0.25">
      <c r="A2111" s="131"/>
      <c r="B2111" s="131"/>
      <c r="C2111" s="131"/>
      <c r="D2111" s="131"/>
      <c r="E2111" s="131"/>
      <c r="F2111" s="131"/>
      <c r="G2111" s="131"/>
      <c r="H2111" s="131"/>
      <c r="I2111" s="131"/>
      <c r="J2111" s="131"/>
      <c r="K2111" s="131"/>
      <c r="L2111" s="131"/>
      <c r="M2111" s="131"/>
      <c r="N2111" s="131"/>
      <c r="O2111" s="131"/>
      <c r="P2111" s="131"/>
      <c r="Q2111" s="170"/>
      <c r="R2111" s="170"/>
      <c r="S2111" s="170"/>
      <c r="T2111" s="170"/>
      <c r="U2111" s="170"/>
      <c r="V2111" s="170"/>
      <c r="W2111" s="170"/>
      <c r="X2111" s="131"/>
      <c r="Y2111"/>
      <c r="AB2111"/>
      <c r="AC2111"/>
      <c r="AD2111"/>
      <c r="AE2111"/>
      <c r="AF2111"/>
      <c r="AG2111"/>
      <c r="AH2111"/>
      <c r="AI2111"/>
      <c r="AJ2111"/>
      <c r="AK2111"/>
    </row>
    <row r="2112" spans="1:37" x14ac:dyDescent="0.25">
      <c r="A2112" s="131"/>
      <c r="B2112" s="131"/>
      <c r="C2112" s="131"/>
      <c r="D2112" s="131"/>
      <c r="E2112" s="131"/>
      <c r="F2112" s="131"/>
      <c r="G2112" s="131"/>
      <c r="H2112" s="131"/>
      <c r="I2112" s="131"/>
      <c r="J2112" s="131"/>
      <c r="K2112" s="131"/>
      <c r="L2112" s="131"/>
      <c r="M2112" s="131"/>
      <c r="N2112" s="131"/>
      <c r="O2112" s="131"/>
      <c r="P2112" s="131"/>
      <c r="Q2112" s="170"/>
      <c r="R2112" s="170"/>
      <c r="S2112" s="170"/>
      <c r="T2112" s="170"/>
      <c r="U2112" s="170"/>
      <c r="V2112" s="170"/>
      <c r="W2112" s="170"/>
      <c r="X2112" s="131"/>
      <c r="Y2112"/>
      <c r="AB2112"/>
      <c r="AC2112"/>
      <c r="AD2112"/>
      <c r="AE2112"/>
      <c r="AF2112"/>
      <c r="AG2112"/>
      <c r="AH2112"/>
      <c r="AI2112"/>
      <c r="AJ2112"/>
      <c r="AK2112"/>
    </row>
    <row r="2113" spans="1:37" x14ac:dyDescent="0.25">
      <c r="A2113" s="131"/>
      <c r="B2113" s="131"/>
      <c r="C2113" s="131"/>
      <c r="D2113" s="131"/>
      <c r="E2113" s="131"/>
      <c r="F2113" s="131"/>
      <c r="G2113" s="131"/>
      <c r="H2113" s="131"/>
      <c r="I2113" s="131"/>
      <c r="J2113" s="131"/>
      <c r="K2113" s="131"/>
      <c r="L2113" s="131"/>
      <c r="M2113" s="131"/>
      <c r="N2113" s="131"/>
      <c r="O2113" s="131"/>
      <c r="P2113" s="131"/>
      <c r="Q2113" s="170"/>
      <c r="R2113" s="170"/>
      <c r="S2113" s="170"/>
      <c r="T2113" s="170"/>
      <c r="U2113" s="170"/>
      <c r="V2113" s="170"/>
      <c r="W2113" s="170"/>
      <c r="X2113" s="131"/>
      <c r="Y2113"/>
      <c r="AB2113"/>
      <c r="AC2113"/>
      <c r="AD2113"/>
      <c r="AE2113"/>
      <c r="AF2113"/>
      <c r="AG2113"/>
      <c r="AH2113"/>
      <c r="AI2113"/>
      <c r="AJ2113"/>
      <c r="AK2113"/>
    </row>
    <row r="2114" spans="1:37" x14ac:dyDescent="0.25">
      <c r="A2114" s="131"/>
      <c r="B2114" s="131"/>
      <c r="C2114" s="131"/>
      <c r="D2114" s="131"/>
      <c r="E2114" s="131"/>
      <c r="F2114" s="131"/>
      <c r="G2114" s="131"/>
      <c r="H2114" s="131"/>
      <c r="I2114" s="131"/>
      <c r="J2114" s="131"/>
      <c r="K2114" s="131"/>
      <c r="L2114" s="131"/>
      <c r="M2114" s="131"/>
      <c r="N2114" s="131"/>
      <c r="O2114" s="131"/>
      <c r="P2114" s="131"/>
      <c r="Q2114" s="170"/>
      <c r="R2114" s="170"/>
      <c r="S2114" s="170"/>
      <c r="T2114" s="170"/>
      <c r="U2114" s="170"/>
      <c r="V2114" s="170"/>
      <c r="W2114" s="170"/>
      <c r="X2114" s="131"/>
      <c r="Y2114"/>
      <c r="AB2114"/>
      <c r="AC2114"/>
      <c r="AD2114"/>
      <c r="AE2114"/>
      <c r="AF2114"/>
      <c r="AG2114"/>
      <c r="AH2114"/>
      <c r="AI2114"/>
      <c r="AJ2114"/>
      <c r="AK2114"/>
    </row>
    <row r="2115" spans="1:37" x14ac:dyDescent="0.25">
      <c r="A2115" s="131"/>
      <c r="B2115" s="131"/>
      <c r="C2115" s="131"/>
      <c r="D2115" s="131"/>
      <c r="E2115" s="131"/>
      <c r="F2115" s="131"/>
      <c r="G2115" s="131"/>
      <c r="H2115" s="131"/>
      <c r="I2115" s="131"/>
      <c r="J2115" s="131"/>
      <c r="K2115" s="131"/>
      <c r="L2115" s="131"/>
      <c r="M2115" s="131"/>
      <c r="N2115" s="131"/>
      <c r="O2115" s="131"/>
      <c r="P2115" s="131"/>
      <c r="Q2115" s="170"/>
      <c r="R2115" s="170"/>
      <c r="S2115" s="170"/>
      <c r="T2115" s="170"/>
      <c r="U2115" s="170"/>
      <c r="V2115" s="170"/>
      <c r="W2115" s="170"/>
      <c r="X2115" s="131"/>
      <c r="Y2115"/>
      <c r="AB2115"/>
      <c r="AC2115"/>
      <c r="AD2115"/>
      <c r="AE2115"/>
      <c r="AF2115"/>
      <c r="AG2115"/>
      <c r="AH2115"/>
      <c r="AI2115"/>
      <c r="AJ2115"/>
      <c r="AK2115"/>
    </row>
    <row r="2116" spans="1:37" x14ac:dyDescent="0.25">
      <c r="A2116" s="131"/>
      <c r="B2116" s="131"/>
      <c r="C2116" s="131"/>
      <c r="D2116" s="131"/>
      <c r="E2116" s="131"/>
      <c r="F2116" s="131"/>
      <c r="G2116" s="131"/>
      <c r="H2116" s="131"/>
      <c r="I2116" s="131"/>
      <c r="J2116" s="131"/>
      <c r="K2116" s="131"/>
      <c r="L2116" s="131"/>
      <c r="M2116" s="131"/>
      <c r="N2116" s="131"/>
      <c r="O2116" s="131"/>
      <c r="P2116" s="131"/>
      <c r="Q2116" s="170"/>
      <c r="R2116" s="170"/>
      <c r="S2116" s="170"/>
      <c r="T2116" s="170"/>
      <c r="U2116" s="170"/>
      <c r="V2116" s="170"/>
      <c r="W2116" s="170"/>
      <c r="X2116" s="131"/>
      <c r="Y2116"/>
      <c r="AB2116"/>
      <c r="AC2116"/>
      <c r="AD2116"/>
      <c r="AE2116"/>
      <c r="AF2116"/>
      <c r="AG2116"/>
      <c r="AH2116"/>
      <c r="AI2116"/>
      <c r="AJ2116"/>
      <c r="AK2116"/>
    </row>
    <row r="2117" spans="1:37" x14ac:dyDescent="0.25">
      <c r="A2117" s="131"/>
      <c r="B2117" s="131"/>
      <c r="C2117" s="131"/>
      <c r="D2117" s="131"/>
      <c r="E2117" s="131"/>
      <c r="F2117" s="131"/>
      <c r="G2117" s="131"/>
      <c r="H2117" s="131"/>
      <c r="I2117" s="131"/>
      <c r="J2117" s="131"/>
      <c r="K2117" s="131"/>
      <c r="L2117" s="131"/>
      <c r="M2117" s="131"/>
      <c r="N2117" s="131"/>
      <c r="O2117" s="131"/>
      <c r="P2117" s="131"/>
      <c r="Q2117" s="170"/>
      <c r="R2117" s="170"/>
      <c r="S2117" s="170"/>
      <c r="T2117" s="170"/>
      <c r="U2117" s="170"/>
      <c r="V2117" s="170"/>
      <c r="W2117" s="170"/>
      <c r="X2117" s="131"/>
      <c r="Y2117"/>
      <c r="AB2117"/>
      <c r="AC2117"/>
      <c r="AD2117"/>
      <c r="AE2117"/>
      <c r="AF2117"/>
      <c r="AG2117"/>
      <c r="AH2117"/>
      <c r="AI2117"/>
      <c r="AJ2117"/>
      <c r="AK2117"/>
    </row>
    <row r="2118" spans="1:37" x14ac:dyDescent="0.25">
      <c r="A2118" s="131"/>
      <c r="B2118" s="131"/>
      <c r="C2118" s="131"/>
      <c r="D2118" s="131"/>
      <c r="E2118" s="131"/>
      <c r="F2118" s="131"/>
      <c r="G2118" s="131"/>
      <c r="H2118" s="131"/>
      <c r="I2118" s="131"/>
      <c r="J2118" s="131"/>
      <c r="K2118" s="131"/>
      <c r="L2118" s="131"/>
      <c r="M2118" s="131"/>
      <c r="N2118" s="131"/>
      <c r="O2118" s="131"/>
      <c r="P2118" s="131"/>
      <c r="Q2118" s="170"/>
      <c r="R2118" s="170"/>
      <c r="S2118" s="170"/>
      <c r="T2118" s="170"/>
      <c r="U2118" s="170"/>
      <c r="V2118" s="170"/>
      <c r="W2118" s="170"/>
      <c r="X2118" s="131"/>
      <c r="Y2118"/>
      <c r="AB2118"/>
      <c r="AC2118"/>
      <c r="AD2118"/>
      <c r="AE2118"/>
      <c r="AF2118"/>
      <c r="AG2118"/>
      <c r="AH2118"/>
      <c r="AI2118"/>
      <c r="AJ2118"/>
      <c r="AK2118"/>
    </row>
    <row r="2119" spans="1:37" x14ac:dyDescent="0.25">
      <c r="A2119" s="131"/>
      <c r="B2119" s="131"/>
      <c r="C2119" s="131"/>
      <c r="D2119" s="131"/>
      <c r="E2119" s="131"/>
      <c r="F2119" s="131"/>
      <c r="G2119" s="131"/>
      <c r="H2119" s="131"/>
      <c r="I2119" s="131"/>
      <c r="J2119" s="131"/>
      <c r="K2119" s="131"/>
      <c r="L2119" s="131"/>
      <c r="M2119" s="131"/>
      <c r="N2119" s="131"/>
      <c r="O2119" s="131"/>
      <c r="P2119" s="131"/>
      <c r="Q2119" s="170"/>
      <c r="R2119" s="170"/>
      <c r="S2119" s="170"/>
      <c r="T2119" s="170"/>
      <c r="U2119" s="170"/>
      <c r="V2119" s="170"/>
      <c r="W2119" s="170"/>
      <c r="X2119" s="131"/>
      <c r="Y2119"/>
      <c r="AB2119"/>
      <c r="AC2119"/>
      <c r="AD2119"/>
      <c r="AE2119"/>
      <c r="AF2119"/>
      <c r="AG2119"/>
      <c r="AH2119"/>
      <c r="AI2119"/>
      <c r="AJ2119"/>
      <c r="AK2119"/>
    </row>
    <row r="2120" spans="1:37" x14ac:dyDescent="0.25">
      <c r="A2120" s="131"/>
      <c r="B2120" s="131"/>
      <c r="C2120" s="131"/>
      <c r="D2120" s="131"/>
      <c r="E2120" s="131"/>
      <c r="F2120" s="131"/>
      <c r="G2120" s="131"/>
      <c r="H2120" s="131"/>
      <c r="I2120" s="131"/>
      <c r="J2120" s="131"/>
      <c r="K2120" s="131"/>
      <c r="L2120" s="131"/>
      <c r="M2120" s="131"/>
      <c r="N2120" s="131"/>
      <c r="O2120" s="131"/>
      <c r="P2120" s="131"/>
      <c r="Q2120" s="170"/>
      <c r="R2120" s="170"/>
      <c r="S2120" s="170"/>
      <c r="T2120" s="170"/>
      <c r="U2120" s="170"/>
      <c r="V2120" s="170"/>
      <c r="W2120" s="170"/>
      <c r="X2120" s="131"/>
      <c r="Y2120"/>
      <c r="AB2120"/>
      <c r="AC2120"/>
      <c r="AD2120"/>
      <c r="AE2120"/>
      <c r="AF2120"/>
      <c r="AG2120"/>
      <c r="AH2120"/>
      <c r="AI2120"/>
      <c r="AJ2120"/>
      <c r="AK2120"/>
    </row>
    <row r="2121" spans="1:37" x14ac:dyDescent="0.25">
      <c r="A2121" s="131"/>
      <c r="B2121" s="131"/>
      <c r="C2121" s="131"/>
      <c r="D2121" s="131"/>
      <c r="E2121" s="131"/>
      <c r="F2121" s="131"/>
      <c r="G2121" s="131"/>
      <c r="H2121" s="131"/>
      <c r="I2121" s="131"/>
      <c r="J2121" s="131"/>
      <c r="K2121" s="131"/>
      <c r="L2121" s="131"/>
      <c r="M2121" s="131"/>
      <c r="N2121" s="131"/>
      <c r="O2121" s="131"/>
      <c r="P2121" s="131"/>
      <c r="Q2121" s="170"/>
      <c r="R2121" s="170"/>
      <c r="S2121" s="170"/>
      <c r="T2121" s="170"/>
      <c r="U2121" s="170"/>
      <c r="V2121" s="170"/>
      <c r="W2121" s="170"/>
      <c r="X2121" s="131"/>
      <c r="Y2121"/>
      <c r="AB2121"/>
      <c r="AC2121"/>
      <c r="AD2121"/>
      <c r="AE2121"/>
      <c r="AF2121"/>
      <c r="AG2121"/>
      <c r="AH2121"/>
      <c r="AI2121"/>
      <c r="AJ2121"/>
      <c r="AK2121"/>
    </row>
    <row r="2122" spans="1:37" x14ac:dyDescent="0.25">
      <c r="A2122" s="131"/>
      <c r="B2122" s="131"/>
      <c r="C2122" s="131"/>
      <c r="D2122" s="131"/>
      <c r="E2122" s="131"/>
      <c r="F2122" s="131"/>
      <c r="G2122" s="131"/>
      <c r="H2122" s="131"/>
      <c r="I2122" s="131"/>
      <c r="J2122" s="131"/>
      <c r="K2122" s="131"/>
      <c r="L2122" s="131"/>
      <c r="M2122" s="131"/>
      <c r="N2122" s="131"/>
      <c r="O2122" s="131"/>
      <c r="P2122" s="131"/>
      <c r="Q2122" s="170"/>
      <c r="R2122" s="170"/>
      <c r="S2122" s="170"/>
      <c r="T2122" s="170"/>
      <c r="U2122" s="170"/>
      <c r="V2122" s="170"/>
      <c r="W2122" s="170"/>
      <c r="X2122" s="131"/>
      <c r="Y2122"/>
      <c r="AB2122"/>
      <c r="AC2122"/>
      <c r="AD2122"/>
      <c r="AE2122"/>
      <c r="AF2122"/>
      <c r="AG2122"/>
      <c r="AH2122"/>
      <c r="AI2122"/>
      <c r="AJ2122"/>
      <c r="AK2122"/>
    </row>
    <row r="2123" spans="1:37" x14ac:dyDescent="0.25">
      <c r="A2123" s="131"/>
      <c r="B2123" s="131"/>
      <c r="C2123" s="131"/>
      <c r="D2123" s="131"/>
      <c r="E2123" s="131"/>
      <c r="F2123" s="131"/>
      <c r="G2123" s="131"/>
      <c r="H2123" s="131"/>
      <c r="I2123" s="131"/>
      <c r="J2123" s="131"/>
      <c r="K2123" s="131"/>
      <c r="L2123" s="131"/>
      <c r="M2123" s="131"/>
      <c r="N2123" s="131"/>
      <c r="O2123" s="131"/>
      <c r="P2123" s="131"/>
      <c r="Q2123" s="170"/>
      <c r="R2123" s="170"/>
      <c r="S2123" s="170"/>
      <c r="T2123" s="170"/>
      <c r="U2123" s="170"/>
      <c r="V2123" s="170"/>
      <c r="W2123" s="170"/>
      <c r="X2123" s="131"/>
      <c r="Y2123"/>
      <c r="AB2123"/>
      <c r="AC2123"/>
      <c r="AD2123"/>
      <c r="AE2123"/>
      <c r="AF2123"/>
      <c r="AG2123"/>
      <c r="AH2123"/>
      <c r="AI2123"/>
      <c r="AJ2123"/>
      <c r="AK2123"/>
    </row>
    <row r="2124" spans="1:37" x14ac:dyDescent="0.25">
      <c r="A2124" s="131"/>
      <c r="B2124" s="131"/>
      <c r="C2124" s="131"/>
      <c r="D2124" s="131"/>
      <c r="E2124" s="131"/>
      <c r="F2124" s="131"/>
      <c r="G2124" s="131"/>
      <c r="H2124" s="131"/>
      <c r="I2124" s="131"/>
      <c r="J2124" s="131"/>
      <c r="K2124" s="131"/>
      <c r="L2124" s="131"/>
      <c r="M2124" s="131"/>
      <c r="N2124" s="131"/>
      <c r="O2124" s="131"/>
      <c r="P2124" s="131"/>
      <c r="Q2124" s="170"/>
      <c r="R2124" s="170"/>
      <c r="S2124" s="170"/>
      <c r="T2124" s="170"/>
      <c r="U2124" s="170"/>
      <c r="V2124" s="170"/>
      <c r="W2124" s="170"/>
      <c r="X2124" s="131"/>
      <c r="Y2124"/>
      <c r="AB2124"/>
      <c r="AC2124"/>
      <c r="AD2124"/>
      <c r="AE2124"/>
      <c r="AF2124"/>
      <c r="AG2124"/>
      <c r="AH2124"/>
      <c r="AI2124"/>
      <c r="AJ2124"/>
      <c r="AK2124"/>
    </row>
    <row r="2125" spans="1:37" x14ac:dyDescent="0.25">
      <c r="A2125" s="131"/>
      <c r="B2125" s="131"/>
      <c r="C2125" s="131"/>
      <c r="D2125" s="131"/>
      <c r="E2125" s="131"/>
      <c r="F2125" s="131"/>
      <c r="G2125" s="131"/>
      <c r="H2125" s="131"/>
      <c r="I2125" s="131"/>
      <c r="J2125" s="131"/>
      <c r="K2125" s="131"/>
      <c r="L2125" s="131"/>
      <c r="M2125" s="131"/>
      <c r="N2125" s="131"/>
      <c r="O2125" s="131"/>
      <c r="P2125" s="131"/>
      <c r="Q2125" s="170"/>
      <c r="R2125" s="170"/>
      <c r="S2125" s="170"/>
      <c r="T2125" s="170"/>
      <c r="U2125" s="170"/>
      <c r="V2125" s="170"/>
      <c r="W2125" s="170"/>
      <c r="X2125" s="131"/>
      <c r="Y2125"/>
      <c r="AB2125"/>
      <c r="AC2125"/>
      <c r="AD2125"/>
      <c r="AE2125"/>
      <c r="AF2125"/>
      <c r="AG2125"/>
      <c r="AH2125"/>
      <c r="AI2125"/>
      <c r="AJ2125"/>
      <c r="AK2125"/>
    </row>
    <row r="2126" spans="1:37" x14ac:dyDescent="0.25">
      <c r="A2126" s="131"/>
      <c r="B2126" s="131"/>
      <c r="C2126" s="131"/>
      <c r="D2126" s="131"/>
      <c r="E2126" s="131"/>
      <c r="F2126" s="131"/>
      <c r="G2126" s="131"/>
      <c r="H2126" s="131"/>
      <c r="I2126" s="131"/>
      <c r="J2126" s="131"/>
      <c r="K2126" s="131"/>
      <c r="L2126" s="131"/>
      <c r="M2126" s="131"/>
      <c r="N2126" s="131"/>
      <c r="O2126" s="131"/>
      <c r="P2126" s="131"/>
      <c r="Q2126" s="170"/>
      <c r="R2126" s="170"/>
      <c r="S2126" s="170"/>
      <c r="T2126" s="170"/>
      <c r="U2126" s="170"/>
      <c r="V2126" s="170"/>
      <c r="W2126" s="170"/>
      <c r="X2126" s="131"/>
      <c r="Y2126"/>
      <c r="AB2126"/>
      <c r="AC2126"/>
      <c r="AD2126"/>
      <c r="AE2126"/>
      <c r="AF2126"/>
      <c r="AG2126"/>
      <c r="AH2126"/>
      <c r="AI2126"/>
      <c r="AJ2126"/>
      <c r="AK2126"/>
    </row>
    <row r="2127" spans="1:37" x14ac:dyDescent="0.25">
      <c r="A2127" s="131"/>
      <c r="B2127" s="131"/>
      <c r="C2127" s="131"/>
      <c r="D2127" s="131"/>
      <c r="E2127" s="131"/>
      <c r="F2127" s="131"/>
      <c r="G2127" s="131"/>
      <c r="H2127" s="131"/>
      <c r="I2127" s="131"/>
      <c r="J2127" s="131"/>
      <c r="K2127" s="131"/>
      <c r="L2127" s="131"/>
      <c r="M2127" s="131"/>
      <c r="N2127" s="131"/>
      <c r="O2127" s="131"/>
      <c r="P2127" s="131"/>
      <c r="Q2127" s="170"/>
      <c r="R2127" s="170"/>
      <c r="S2127" s="170"/>
      <c r="T2127" s="170"/>
      <c r="U2127" s="170"/>
      <c r="V2127" s="170"/>
      <c r="W2127" s="170"/>
      <c r="X2127" s="131"/>
      <c r="Y2127"/>
      <c r="AB2127"/>
      <c r="AC2127"/>
      <c r="AD2127"/>
      <c r="AE2127"/>
      <c r="AF2127"/>
      <c r="AG2127"/>
      <c r="AH2127"/>
      <c r="AI2127"/>
      <c r="AJ2127"/>
      <c r="AK2127"/>
    </row>
    <row r="2128" spans="1:37" x14ac:dyDescent="0.25">
      <c r="A2128" s="131"/>
      <c r="B2128" s="131"/>
      <c r="C2128" s="131"/>
      <c r="D2128" s="131"/>
      <c r="E2128" s="131"/>
      <c r="F2128" s="131"/>
      <c r="G2128" s="131"/>
      <c r="H2128" s="131"/>
      <c r="I2128" s="131"/>
      <c r="J2128" s="131"/>
      <c r="K2128" s="131"/>
      <c r="L2128" s="131"/>
      <c r="M2128" s="131"/>
      <c r="N2128" s="131"/>
      <c r="O2128" s="131"/>
      <c r="P2128" s="131"/>
      <c r="Q2128" s="170"/>
      <c r="R2128" s="170"/>
      <c r="S2128" s="170"/>
      <c r="T2128" s="170"/>
      <c r="U2128" s="170"/>
      <c r="V2128" s="170"/>
      <c r="W2128" s="170"/>
      <c r="X2128" s="131"/>
      <c r="Y2128"/>
      <c r="AB2128"/>
      <c r="AC2128"/>
      <c r="AD2128"/>
      <c r="AE2128"/>
      <c r="AF2128"/>
      <c r="AG2128"/>
      <c r="AH2128"/>
      <c r="AI2128"/>
      <c r="AJ2128"/>
      <c r="AK2128"/>
    </row>
    <row r="2129" spans="1:37" x14ac:dyDescent="0.25">
      <c r="A2129" s="131"/>
      <c r="B2129" s="131"/>
      <c r="C2129" s="131"/>
      <c r="D2129" s="131"/>
      <c r="E2129" s="131"/>
      <c r="F2129" s="131"/>
      <c r="G2129" s="131"/>
      <c r="H2129" s="131"/>
      <c r="I2129" s="131"/>
      <c r="J2129" s="131"/>
      <c r="K2129" s="131"/>
      <c r="L2129" s="131"/>
      <c r="M2129" s="131"/>
      <c r="N2129" s="131"/>
      <c r="O2129" s="131"/>
      <c r="P2129" s="131"/>
      <c r="Q2129" s="170"/>
      <c r="R2129" s="170"/>
      <c r="S2129" s="170"/>
      <c r="T2129" s="170"/>
      <c r="U2129" s="170"/>
      <c r="V2129" s="170"/>
      <c r="W2129" s="170"/>
      <c r="X2129" s="131"/>
      <c r="Y2129"/>
      <c r="AB2129"/>
      <c r="AC2129"/>
      <c r="AD2129"/>
      <c r="AE2129"/>
      <c r="AF2129"/>
      <c r="AG2129"/>
      <c r="AH2129"/>
      <c r="AI2129"/>
      <c r="AJ2129"/>
      <c r="AK2129"/>
    </row>
    <row r="2130" spans="1:37" x14ac:dyDescent="0.25">
      <c r="A2130" s="131"/>
      <c r="B2130" s="131"/>
      <c r="C2130" s="131"/>
      <c r="D2130" s="131"/>
      <c r="E2130" s="131"/>
      <c r="F2130" s="131"/>
      <c r="G2130" s="131"/>
      <c r="H2130" s="131"/>
      <c r="I2130" s="131"/>
      <c r="J2130" s="131"/>
      <c r="K2130" s="131"/>
      <c r="L2130" s="131"/>
      <c r="M2130" s="131"/>
      <c r="N2130" s="131"/>
      <c r="O2130" s="131"/>
      <c r="P2130" s="131"/>
      <c r="Q2130" s="170"/>
      <c r="R2130" s="170"/>
      <c r="S2130" s="170"/>
      <c r="T2130" s="170"/>
      <c r="U2130" s="170"/>
      <c r="V2130" s="170"/>
      <c r="W2130" s="170"/>
      <c r="X2130" s="131"/>
      <c r="Y2130"/>
      <c r="AB2130"/>
      <c r="AC2130"/>
      <c r="AD2130"/>
      <c r="AE2130"/>
      <c r="AF2130"/>
      <c r="AG2130"/>
      <c r="AH2130"/>
      <c r="AI2130"/>
      <c r="AJ2130"/>
      <c r="AK2130"/>
    </row>
    <row r="2131" spans="1:37" x14ac:dyDescent="0.25">
      <c r="A2131" s="131"/>
      <c r="B2131" s="131"/>
      <c r="C2131" s="131"/>
      <c r="D2131" s="131"/>
      <c r="E2131" s="131"/>
      <c r="F2131" s="131"/>
      <c r="G2131" s="131"/>
      <c r="H2131" s="131"/>
      <c r="I2131" s="131"/>
      <c r="J2131" s="131"/>
      <c r="K2131" s="131"/>
      <c r="L2131" s="131"/>
      <c r="M2131" s="131"/>
      <c r="N2131" s="131"/>
      <c r="O2131" s="131"/>
      <c r="P2131" s="131"/>
      <c r="Q2131" s="170"/>
      <c r="R2131" s="170"/>
      <c r="S2131" s="170"/>
      <c r="T2131" s="170"/>
      <c r="U2131" s="170"/>
      <c r="V2131" s="170"/>
      <c r="W2131" s="170"/>
      <c r="X2131" s="131"/>
      <c r="Y2131"/>
      <c r="AB2131"/>
      <c r="AC2131"/>
      <c r="AD2131"/>
      <c r="AE2131"/>
      <c r="AF2131"/>
      <c r="AG2131"/>
      <c r="AH2131"/>
      <c r="AI2131"/>
      <c r="AJ2131"/>
      <c r="AK2131"/>
    </row>
    <row r="2132" spans="1:37" x14ac:dyDescent="0.25">
      <c r="A2132" s="131"/>
      <c r="B2132" s="131"/>
      <c r="C2132" s="131"/>
      <c r="D2132" s="131"/>
      <c r="E2132" s="131"/>
      <c r="F2132" s="131"/>
      <c r="G2132" s="131"/>
      <c r="H2132" s="131"/>
      <c r="I2132" s="131"/>
      <c r="J2132" s="131"/>
      <c r="K2132" s="131"/>
      <c r="L2132" s="131"/>
      <c r="M2132" s="131"/>
      <c r="N2132" s="131"/>
      <c r="O2132" s="131"/>
      <c r="P2132" s="131"/>
      <c r="Q2132" s="170"/>
      <c r="R2132" s="170"/>
      <c r="S2132" s="170"/>
      <c r="T2132" s="170"/>
      <c r="U2132" s="170"/>
      <c r="V2132" s="170"/>
      <c r="W2132" s="170"/>
      <c r="X2132" s="131"/>
      <c r="Y2132"/>
      <c r="AB2132"/>
      <c r="AC2132"/>
      <c r="AD2132"/>
      <c r="AE2132"/>
      <c r="AF2132"/>
      <c r="AG2132"/>
      <c r="AH2132"/>
      <c r="AI2132"/>
      <c r="AJ2132"/>
      <c r="AK2132"/>
    </row>
    <row r="2133" spans="1:37" x14ac:dyDescent="0.25">
      <c r="A2133" s="131"/>
      <c r="B2133" s="131"/>
      <c r="C2133" s="131"/>
      <c r="D2133" s="131"/>
      <c r="E2133" s="131"/>
      <c r="F2133" s="131"/>
      <c r="G2133" s="131"/>
      <c r="H2133" s="131"/>
      <c r="I2133" s="131"/>
      <c r="J2133" s="131"/>
      <c r="K2133" s="131"/>
      <c r="L2133" s="131"/>
      <c r="M2133" s="131"/>
      <c r="N2133" s="131"/>
      <c r="O2133" s="131"/>
      <c r="P2133" s="131"/>
      <c r="Q2133" s="170"/>
      <c r="R2133" s="170"/>
      <c r="S2133" s="170"/>
      <c r="T2133" s="170"/>
      <c r="U2133" s="170"/>
      <c r="V2133" s="170"/>
      <c r="W2133" s="170"/>
      <c r="X2133" s="131"/>
      <c r="Y2133"/>
      <c r="AB2133"/>
      <c r="AC2133"/>
      <c r="AD2133"/>
      <c r="AE2133"/>
      <c r="AF2133"/>
      <c r="AG2133"/>
      <c r="AH2133"/>
      <c r="AI2133"/>
      <c r="AJ2133"/>
      <c r="AK2133"/>
    </row>
    <row r="2134" spans="1:37" x14ac:dyDescent="0.25">
      <c r="A2134" s="131"/>
      <c r="B2134" s="131"/>
      <c r="C2134" s="131"/>
      <c r="D2134" s="131"/>
      <c r="E2134" s="131"/>
      <c r="F2134" s="131"/>
      <c r="G2134" s="131"/>
      <c r="H2134" s="131"/>
      <c r="I2134" s="131"/>
      <c r="J2134" s="131"/>
      <c r="K2134" s="131"/>
      <c r="L2134" s="131"/>
      <c r="M2134" s="131"/>
      <c r="N2134" s="131"/>
      <c r="O2134" s="131"/>
      <c r="P2134" s="131"/>
      <c r="Q2134" s="170"/>
      <c r="R2134" s="170"/>
      <c r="S2134" s="170"/>
      <c r="T2134" s="170"/>
      <c r="U2134" s="170"/>
      <c r="V2134" s="170"/>
      <c r="W2134" s="170"/>
      <c r="X2134" s="131"/>
      <c r="Y2134"/>
      <c r="AB2134"/>
      <c r="AC2134"/>
      <c r="AD2134"/>
      <c r="AE2134"/>
      <c r="AF2134"/>
      <c r="AG2134"/>
      <c r="AH2134"/>
      <c r="AI2134"/>
      <c r="AJ2134"/>
      <c r="AK2134"/>
    </row>
    <row r="2135" spans="1:37" x14ac:dyDescent="0.25">
      <c r="A2135" s="131"/>
      <c r="B2135" s="131"/>
      <c r="C2135" s="131"/>
      <c r="D2135" s="131"/>
      <c r="E2135" s="131"/>
      <c r="F2135" s="131"/>
      <c r="G2135" s="131"/>
      <c r="H2135" s="131"/>
      <c r="I2135" s="131"/>
      <c r="J2135" s="131"/>
      <c r="K2135" s="131"/>
      <c r="L2135" s="131"/>
      <c r="M2135" s="131"/>
      <c r="N2135" s="131"/>
      <c r="O2135" s="131"/>
      <c r="P2135" s="131"/>
      <c r="Q2135" s="170"/>
      <c r="R2135" s="170"/>
      <c r="S2135" s="170"/>
      <c r="T2135" s="170"/>
      <c r="U2135" s="170"/>
      <c r="V2135" s="170"/>
      <c r="W2135" s="170"/>
      <c r="X2135" s="131"/>
      <c r="Y2135"/>
      <c r="AB2135"/>
      <c r="AC2135"/>
      <c r="AD2135"/>
      <c r="AE2135"/>
      <c r="AF2135"/>
      <c r="AG2135"/>
      <c r="AH2135"/>
      <c r="AI2135"/>
      <c r="AJ2135"/>
      <c r="AK2135"/>
    </row>
    <row r="2136" spans="1:37" x14ac:dyDescent="0.25">
      <c r="A2136" s="131"/>
      <c r="B2136" s="131"/>
      <c r="C2136" s="131"/>
      <c r="D2136" s="131"/>
      <c r="E2136" s="131"/>
      <c r="F2136" s="131"/>
      <c r="G2136" s="131"/>
      <c r="H2136" s="131"/>
      <c r="I2136" s="131"/>
      <c r="J2136" s="131"/>
      <c r="K2136" s="131"/>
      <c r="L2136" s="131"/>
      <c r="M2136" s="131"/>
      <c r="N2136" s="131"/>
      <c r="O2136" s="131"/>
      <c r="P2136" s="131"/>
      <c r="Q2136" s="170"/>
      <c r="R2136" s="170"/>
      <c r="S2136" s="170"/>
      <c r="T2136" s="170"/>
      <c r="U2136" s="170"/>
      <c r="V2136" s="170"/>
      <c r="W2136" s="170"/>
      <c r="X2136" s="131"/>
      <c r="Y2136"/>
      <c r="AB2136"/>
      <c r="AC2136"/>
      <c r="AD2136"/>
      <c r="AE2136"/>
      <c r="AF2136"/>
      <c r="AG2136"/>
      <c r="AH2136"/>
      <c r="AI2136"/>
      <c r="AJ2136"/>
      <c r="AK2136"/>
    </row>
    <row r="2137" spans="1:37" x14ac:dyDescent="0.25">
      <c r="A2137" s="131"/>
      <c r="B2137" s="131"/>
      <c r="C2137" s="131"/>
      <c r="D2137" s="131"/>
      <c r="E2137" s="131"/>
      <c r="F2137" s="131"/>
      <c r="G2137" s="131"/>
      <c r="H2137" s="131"/>
      <c r="I2137" s="131"/>
      <c r="J2137" s="131"/>
      <c r="K2137" s="131"/>
      <c r="L2137" s="131"/>
      <c r="M2137" s="131"/>
      <c r="N2137" s="131"/>
      <c r="O2137" s="131"/>
      <c r="P2137" s="131"/>
      <c r="Q2137" s="170"/>
      <c r="R2137" s="170"/>
      <c r="S2137" s="170"/>
      <c r="T2137" s="170"/>
      <c r="U2137" s="170"/>
      <c r="V2137" s="170"/>
      <c r="W2137" s="170"/>
      <c r="X2137" s="131"/>
      <c r="Y2137"/>
      <c r="AB2137"/>
      <c r="AC2137"/>
      <c r="AD2137"/>
      <c r="AE2137"/>
      <c r="AF2137"/>
      <c r="AG2137"/>
      <c r="AH2137"/>
      <c r="AI2137"/>
      <c r="AJ2137"/>
      <c r="AK2137"/>
    </row>
    <row r="2138" spans="1:37" x14ac:dyDescent="0.25">
      <c r="A2138" s="131"/>
      <c r="B2138" s="131"/>
      <c r="C2138" s="131"/>
      <c r="D2138" s="131"/>
      <c r="E2138" s="131"/>
      <c r="F2138" s="131"/>
      <c r="G2138" s="131"/>
      <c r="H2138" s="131"/>
      <c r="I2138" s="131"/>
      <c r="J2138" s="131"/>
      <c r="K2138" s="131"/>
      <c r="L2138" s="131"/>
      <c r="M2138" s="131"/>
      <c r="N2138" s="131"/>
      <c r="O2138" s="131"/>
      <c r="P2138" s="131"/>
      <c r="Q2138" s="170"/>
      <c r="R2138" s="170"/>
      <c r="S2138" s="170"/>
      <c r="T2138" s="170"/>
      <c r="U2138" s="170"/>
      <c r="V2138" s="170"/>
      <c r="W2138" s="170"/>
      <c r="X2138" s="131"/>
      <c r="Y2138"/>
      <c r="AB2138"/>
      <c r="AC2138"/>
      <c r="AD2138"/>
      <c r="AE2138"/>
      <c r="AF2138"/>
      <c r="AG2138"/>
      <c r="AH2138"/>
      <c r="AI2138"/>
      <c r="AJ2138"/>
      <c r="AK2138"/>
    </row>
    <row r="2139" spans="1:37" x14ac:dyDescent="0.25">
      <c r="A2139" s="131"/>
      <c r="B2139" s="131"/>
      <c r="C2139" s="131"/>
      <c r="D2139" s="131"/>
      <c r="E2139" s="131"/>
      <c r="F2139" s="131"/>
      <c r="G2139" s="131"/>
      <c r="H2139" s="131"/>
      <c r="I2139" s="131"/>
      <c r="J2139" s="131"/>
      <c r="K2139" s="131"/>
      <c r="L2139" s="131"/>
      <c r="M2139" s="131"/>
      <c r="N2139" s="131"/>
      <c r="O2139" s="131"/>
      <c r="P2139" s="131"/>
      <c r="Q2139" s="170"/>
      <c r="R2139" s="170"/>
      <c r="S2139" s="170"/>
      <c r="T2139" s="170"/>
      <c r="U2139" s="170"/>
      <c r="V2139" s="170"/>
      <c r="W2139" s="170"/>
      <c r="X2139" s="131"/>
      <c r="Y2139"/>
      <c r="AB2139"/>
      <c r="AC2139"/>
      <c r="AD2139"/>
      <c r="AE2139"/>
      <c r="AF2139"/>
      <c r="AG2139"/>
      <c r="AH2139"/>
      <c r="AI2139"/>
      <c r="AJ2139"/>
      <c r="AK2139"/>
    </row>
    <row r="2140" spans="1:37" x14ac:dyDescent="0.25">
      <c r="A2140" s="131"/>
      <c r="B2140" s="131"/>
      <c r="C2140" s="131"/>
      <c r="D2140" s="131"/>
      <c r="E2140" s="131"/>
      <c r="F2140" s="131"/>
      <c r="G2140" s="131"/>
      <c r="H2140" s="131"/>
      <c r="I2140" s="131"/>
      <c r="J2140" s="131"/>
      <c r="K2140" s="131"/>
      <c r="L2140" s="131"/>
      <c r="M2140" s="131"/>
      <c r="N2140" s="131"/>
      <c r="O2140" s="131"/>
      <c r="P2140" s="131"/>
      <c r="Q2140" s="170"/>
      <c r="R2140" s="170"/>
      <c r="S2140" s="170"/>
      <c r="T2140" s="170"/>
      <c r="U2140" s="170"/>
      <c r="V2140" s="170"/>
      <c r="W2140" s="170"/>
      <c r="X2140" s="131"/>
      <c r="Y2140"/>
      <c r="AB2140"/>
      <c r="AC2140"/>
      <c r="AD2140"/>
      <c r="AE2140"/>
      <c r="AF2140"/>
      <c r="AG2140"/>
      <c r="AH2140"/>
      <c r="AI2140"/>
      <c r="AJ2140"/>
      <c r="AK2140"/>
    </row>
    <row r="2141" spans="1:37" x14ac:dyDescent="0.25">
      <c r="A2141" s="131"/>
      <c r="B2141" s="131"/>
      <c r="C2141" s="131"/>
      <c r="D2141" s="131"/>
      <c r="E2141" s="131"/>
      <c r="F2141" s="131"/>
      <c r="G2141" s="131"/>
      <c r="H2141" s="131"/>
      <c r="I2141" s="131"/>
      <c r="J2141" s="131"/>
      <c r="K2141" s="131"/>
      <c r="L2141" s="131"/>
      <c r="M2141" s="131"/>
      <c r="N2141" s="131"/>
      <c r="O2141" s="131"/>
      <c r="P2141" s="131"/>
      <c r="Q2141" s="170"/>
      <c r="R2141" s="170"/>
      <c r="S2141" s="170"/>
      <c r="T2141" s="170"/>
      <c r="U2141" s="170"/>
      <c r="V2141" s="170"/>
      <c r="W2141" s="170"/>
      <c r="X2141" s="131"/>
      <c r="Y2141"/>
      <c r="AB2141"/>
      <c r="AC2141"/>
      <c r="AD2141"/>
      <c r="AE2141"/>
      <c r="AF2141"/>
      <c r="AG2141"/>
      <c r="AH2141"/>
      <c r="AI2141"/>
      <c r="AJ2141"/>
      <c r="AK2141"/>
    </row>
    <row r="2142" spans="1:37" x14ac:dyDescent="0.25">
      <c r="A2142" s="131"/>
      <c r="B2142" s="131"/>
      <c r="C2142" s="131"/>
      <c r="D2142" s="131"/>
      <c r="E2142" s="131"/>
      <c r="F2142" s="131"/>
      <c r="G2142" s="131"/>
      <c r="H2142" s="131"/>
      <c r="I2142" s="131"/>
      <c r="J2142" s="131"/>
      <c r="K2142" s="131"/>
      <c r="L2142" s="131"/>
      <c r="M2142" s="131"/>
      <c r="N2142" s="131"/>
      <c r="O2142" s="131"/>
      <c r="P2142" s="131"/>
      <c r="Q2142" s="170"/>
      <c r="R2142" s="170"/>
      <c r="S2142" s="170"/>
      <c r="T2142" s="170"/>
      <c r="U2142" s="170"/>
      <c r="V2142" s="170"/>
      <c r="W2142" s="170"/>
      <c r="X2142" s="131"/>
      <c r="Y2142"/>
      <c r="AB2142"/>
      <c r="AC2142"/>
      <c r="AD2142"/>
      <c r="AE2142"/>
      <c r="AF2142"/>
      <c r="AG2142"/>
      <c r="AH2142"/>
      <c r="AI2142"/>
      <c r="AJ2142"/>
      <c r="AK2142"/>
    </row>
    <row r="2143" spans="1:37" x14ac:dyDescent="0.25">
      <c r="A2143" s="131"/>
      <c r="B2143" s="131"/>
      <c r="C2143" s="131"/>
      <c r="D2143" s="131"/>
      <c r="E2143" s="131"/>
      <c r="F2143" s="131"/>
      <c r="G2143" s="131"/>
      <c r="H2143" s="131"/>
      <c r="I2143" s="131"/>
      <c r="J2143" s="131"/>
      <c r="K2143" s="131"/>
      <c r="L2143" s="131"/>
      <c r="M2143" s="131"/>
      <c r="N2143" s="131"/>
      <c r="O2143" s="131"/>
      <c r="P2143" s="131"/>
      <c r="Q2143" s="170"/>
      <c r="R2143" s="170"/>
      <c r="S2143" s="170"/>
      <c r="T2143" s="170"/>
      <c r="U2143" s="170"/>
      <c r="V2143" s="170"/>
      <c r="W2143" s="170"/>
      <c r="X2143" s="131"/>
      <c r="Y2143"/>
      <c r="AB2143"/>
      <c r="AC2143"/>
      <c r="AD2143"/>
      <c r="AE2143"/>
      <c r="AF2143"/>
      <c r="AG2143"/>
      <c r="AH2143"/>
      <c r="AI2143"/>
      <c r="AJ2143"/>
      <c r="AK2143"/>
    </row>
    <row r="2144" spans="1:37" x14ac:dyDescent="0.25">
      <c r="A2144" s="131"/>
      <c r="B2144" s="131"/>
      <c r="C2144" s="131"/>
      <c r="D2144" s="131"/>
      <c r="E2144" s="131"/>
      <c r="F2144" s="131"/>
      <c r="G2144" s="131"/>
      <c r="H2144" s="131"/>
      <c r="I2144" s="131"/>
      <c r="J2144" s="131"/>
      <c r="K2144" s="131"/>
      <c r="L2144" s="131"/>
      <c r="M2144" s="131"/>
      <c r="N2144" s="131"/>
      <c r="O2144" s="131"/>
      <c r="P2144" s="131"/>
      <c r="Q2144" s="170"/>
      <c r="R2144" s="170"/>
      <c r="S2144" s="170"/>
      <c r="T2144" s="170"/>
      <c r="U2144" s="170"/>
      <c r="V2144" s="170"/>
      <c r="W2144" s="170"/>
      <c r="X2144" s="131"/>
      <c r="Y2144"/>
      <c r="AB2144"/>
      <c r="AC2144"/>
      <c r="AD2144"/>
      <c r="AE2144"/>
      <c r="AF2144"/>
      <c r="AG2144"/>
      <c r="AH2144"/>
      <c r="AI2144"/>
      <c r="AJ2144"/>
      <c r="AK2144"/>
    </row>
    <row r="2145" spans="1:37" x14ac:dyDescent="0.25">
      <c r="A2145" s="131"/>
      <c r="B2145" s="131"/>
      <c r="C2145" s="131"/>
      <c r="D2145" s="131"/>
      <c r="E2145" s="131"/>
      <c r="F2145" s="131"/>
      <c r="G2145" s="131"/>
      <c r="H2145" s="131"/>
      <c r="I2145" s="131"/>
      <c r="J2145" s="131"/>
      <c r="K2145" s="131"/>
      <c r="L2145" s="131"/>
      <c r="M2145" s="131"/>
      <c r="N2145" s="131"/>
      <c r="O2145" s="131"/>
      <c r="P2145" s="131"/>
      <c r="Q2145" s="170"/>
      <c r="R2145" s="170"/>
      <c r="S2145" s="170"/>
      <c r="T2145" s="170"/>
      <c r="U2145" s="170"/>
      <c r="V2145" s="170"/>
      <c r="W2145" s="170"/>
      <c r="X2145" s="131"/>
      <c r="Y2145"/>
      <c r="AB2145"/>
      <c r="AC2145"/>
      <c r="AD2145"/>
      <c r="AE2145"/>
      <c r="AF2145"/>
      <c r="AG2145"/>
      <c r="AH2145"/>
      <c r="AI2145"/>
      <c r="AJ2145"/>
      <c r="AK2145"/>
    </row>
    <row r="2146" spans="1:37" x14ac:dyDescent="0.25">
      <c r="A2146" s="131"/>
      <c r="B2146" s="131"/>
      <c r="C2146" s="131"/>
      <c r="D2146" s="131"/>
      <c r="E2146" s="131"/>
      <c r="F2146" s="131"/>
      <c r="G2146" s="131"/>
      <c r="H2146" s="131"/>
      <c r="I2146" s="131"/>
      <c r="J2146" s="131"/>
      <c r="K2146" s="131"/>
      <c r="L2146" s="131"/>
      <c r="M2146" s="131"/>
      <c r="N2146" s="131"/>
      <c r="O2146" s="131"/>
      <c r="P2146" s="131"/>
      <c r="Q2146" s="170"/>
      <c r="R2146" s="170"/>
      <c r="S2146" s="170"/>
      <c r="T2146" s="170"/>
      <c r="U2146" s="170"/>
      <c r="V2146" s="170"/>
      <c r="W2146" s="170"/>
      <c r="X2146" s="131"/>
      <c r="Y2146"/>
      <c r="AB2146"/>
      <c r="AC2146"/>
      <c r="AD2146"/>
      <c r="AE2146"/>
      <c r="AF2146"/>
      <c r="AG2146"/>
      <c r="AH2146"/>
      <c r="AI2146"/>
      <c r="AJ2146"/>
      <c r="AK2146"/>
    </row>
    <row r="2147" spans="1:37" x14ac:dyDescent="0.25">
      <c r="A2147" s="131"/>
      <c r="B2147" s="131"/>
      <c r="C2147" s="131"/>
      <c r="D2147" s="131"/>
      <c r="E2147" s="131"/>
      <c r="F2147" s="131"/>
      <c r="G2147" s="131"/>
      <c r="H2147" s="131"/>
      <c r="I2147" s="131"/>
      <c r="J2147" s="131"/>
      <c r="K2147" s="131"/>
      <c r="L2147" s="131"/>
      <c r="M2147" s="131"/>
      <c r="N2147" s="131"/>
      <c r="O2147" s="131"/>
      <c r="P2147" s="131"/>
      <c r="Q2147" s="170"/>
      <c r="R2147" s="170"/>
      <c r="S2147" s="170"/>
      <c r="T2147" s="170"/>
      <c r="U2147" s="170"/>
      <c r="V2147" s="170"/>
      <c r="W2147" s="170"/>
      <c r="X2147" s="131"/>
      <c r="Y2147"/>
      <c r="AB2147"/>
      <c r="AC2147"/>
      <c r="AD2147"/>
      <c r="AE2147"/>
      <c r="AF2147"/>
      <c r="AG2147"/>
      <c r="AH2147"/>
      <c r="AI2147"/>
      <c r="AJ2147"/>
      <c r="AK2147"/>
    </row>
    <row r="2148" spans="1:37" x14ac:dyDescent="0.25">
      <c r="A2148" s="131"/>
      <c r="B2148" s="131"/>
      <c r="C2148" s="131"/>
      <c r="D2148" s="131"/>
      <c r="E2148" s="131"/>
      <c r="F2148" s="131"/>
      <c r="G2148" s="131"/>
      <c r="H2148" s="131"/>
      <c r="I2148" s="131"/>
      <c r="J2148" s="131"/>
      <c r="K2148" s="131"/>
      <c r="L2148" s="131"/>
      <c r="M2148" s="131"/>
      <c r="N2148" s="131"/>
      <c r="O2148" s="131"/>
      <c r="P2148" s="131"/>
      <c r="Q2148" s="170"/>
      <c r="R2148" s="170"/>
      <c r="S2148" s="170"/>
      <c r="T2148" s="170"/>
      <c r="U2148" s="170"/>
      <c r="V2148" s="170"/>
      <c r="W2148" s="170"/>
      <c r="X2148" s="131"/>
      <c r="Y2148"/>
      <c r="AB2148"/>
      <c r="AC2148"/>
      <c r="AD2148"/>
      <c r="AE2148"/>
      <c r="AF2148"/>
      <c r="AG2148"/>
      <c r="AH2148"/>
      <c r="AI2148"/>
      <c r="AJ2148"/>
      <c r="AK2148"/>
    </row>
    <row r="2149" spans="1:37" x14ac:dyDescent="0.25">
      <c r="A2149" s="131"/>
      <c r="B2149" s="131"/>
      <c r="C2149" s="131"/>
      <c r="D2149" s="131"/>
      <c r="E2149" s="131"/>
      <c r="F2149" s="131"/>
      <c r="G2149" s="131"/>
      <c r="H2149" s="131"/>
      <c r="I2149" s="131"/>
      <c r="J2149" s="131"/>
      <c r="K2149" s="131"/>
      <c r="L2149" s="131"/>
      <c r="M2149" s="131"/>
      <c r="N2149" s="131"/>
      <c r="O2149" s="131"/>
      <c r="P2149" s="131"/>
      <c r="Q2149" s="170"/>
      <c r="R2149" s="170"/>
      <c r="S2149" s="170"/>
      <c r="T2149" s="170"/>
      <c r="U2149" s="170"/>
      <c r="V2149" s="170"/>
      <c r="W2149" s="170"/>
      <c r="X2149" s="131"/>
      <c r="Y2149"/>
      <c r="AB2149"/>
      <c r="AC2149"/>
      <c r="AD2149"/>
      <c r="AE2149"/>
      <c r="AF2149"/>
      <c r="AG2149"/>
      <c r="AH2149"/>
      <c r="AI2149"/>
      <c r="AJ2149"/>
      <c r="AK2149"/>
    </row>
    <row r="2150" spans="1:37" x14ac:dyDescent="0.25">
      <c r="A2150" s="131"/>
      <c r="B2150" s="131"/>
      <c r="C2150" s="131"/>
      <c r="D2150" s="131"/>
      <c r="E2150" s="131"/>
      <c r="F2150" s="131"/>
      <c r="G2150" s="131"/>
      <c r="H2150" s="131"/>
      <c r="I2150" s="131"/>
      <c r="J2150" s="131"/>
      <c r="K2150" s="131"/>
      <c r="L2150" s="131"/>
      <c r="M2150" s="131"/>
      <c r="N2150" s="131"/>
      <c r="O2150" s="131"/>
      <c r="P2150" s="131"/>
      <c r="Q2150" s="170"/>
      <c r="R2150" s="170"/>
      <c r="S2150" s="170"/>
      <c r="T2150" s="170"/>
      <c r="U2150" s="170"/>
      <c r="V2150" s="170"/>
      <c r="W2150" s="170"/>
      <c r="X2150" s="131"/>
      <c r="Y2150"/>
      <c r="AB2150"/>
      <c r="AC2150"/>
      <c r="AD2150"/>
      <c r="AE2150"/>
      <c r="AF2150"/>
      <c r="AG2150"/>
      <c r="AH2150"/>
      <c r="AI2150"/>
      <c r="AJ2150"/>
      <c r="AK2150"/>
    </row>
    <row r="2151" spans="1:37" x14ac:dyDescent="0.25">
      <c r="A2151" s="131"/>
      <c r="B2151" s="131"/>
      <c r="C2151" s="131"/>
      <c r="D2151" s="131"/>
      <c r="E2151" s="131"/>
      <c r="F2151" s="131"/>
      <c r="G2151" s="131"/>
      <c r="H2151" s="131"/>
      <c r="I2151" s="131"/>
      <c r="J2151" s="131"/>
      <c r="K2151" s="131"/>
      <c r="L2151" s="131"/>
      <c r="M2151" s="131"/>
      <c r="N2151" s="131"/>
      <c r="O2151" s="131"/>
      <c r="P2151" s="131"/>
      <c r="Q2151" s="170"/>
      <c r="R2151" s="170"/>
      <c r="S2151" s="170"/>
      <c r="T2151" s="170"/>
      <c r="U2151" s="170"/>
      <c r="V2151" s="170"/>
      <c r="W2151" s="170"/>
      <c r="X2151" s="131"/>
      <c r="Y2151"/>
      <c r="AB2151"/>
      <c r="AC2151"/>
      <c r="AD2151"/>
      <c r="AE2151"/>
      <c r="AF2151"/>
      <c r="AG2151"/>
      <c r="AH2151"/>
      <c r="AI2151"/>
      <c r="AJ2151"/>
      <c r="AK2151"/>
    </row>
    <row r="2152" spans="1:37" x14ac:dyDescent="0.25">
      <c r="A2152" s="131"/>
      <c r="B2152" s="131"/>
      <c r="C2152" s="131"/>
      <c r="D2152" s="131"/>
      <c r="E2152" s="131"/>
      <c r="F2152" s="131"/>
      <c r="G2152" s="131"/>
      <c r="H2152" s="131"/>
      <c r="I2152" s="131"/>
      <c r="J2152" s="131"/>
      <c r="K2152" s="131"/>
      <c r="L2152" s="131"/>
      <c r="M2152" s="131"/>
      <c r="N2152" s="131"/>
      <c r="O2152" s="131"/>
      <c r="P2152" s="131"/>
      <c r="Q2152" s="170"/>
      <c r="R2152" s="170"/>
      <c r="S2152" s="170"/>
      <c r="T2152" s="170"/>
      <c r="U2152" s="170"/>
      <c r="V2152" s="170"/>
      <c r="W2152" s="170"/>
      <c r="X2152" s="131"/>
      <c r="Y2152"/>
      <c r="AB2152"/>
      <c r="AC2152"/>
      <c r="AD2152"/>
      <c r="AE2152"/>
      <c r="AF2152"/>
      <c r="AG2152"/>
      <c r="AH2152"/>
      <c r="AI2152"/>
      <c r="AJ2152"/>
      <c r="AK2152"/>
    </row>
    <row r="2153" spans="1:37" x14ac:dyDescent="0.25">
      <c r="A2153" s="131"/>
      <c r="B2153" s="131"/>
      <c r="C2153" s="131"/>
      <c r="D2153" s="131"/>
      <c r="E2153" s="131"/>
      <c r="F2153" s="131"/>
      <c r="G2153" s="131"/>
      <c r="H2153" s="131"/>
      <c r="I2153" s="131"/>
      <c r="J2153" s="131"/>
      <c r="K2153" s="131"/>
      <c r="L2153" s="131"/>
      <c r="M2153" s="131"/>
      <c r="N2153" s="131"/>
      <c r="O2153" s="131"/>
      <c r="P2153" s="131"/>
      <c r="Q2153" s="170"/>
      <c r="R2153" s="170"/>
      <c r="S2153" s="170"/>
      <c r="T2153" s="170"/>
      <c r="U2153" s="170"/>
      <c r="V2153" s="170"/>
      <c r="W2153" s="170"/>
      <c r="X2153" s="131"/>
      <c r="Y2153"/>
      <c r="AB2153"/>
      <c r="AC2153"/>
      <c r="AD2153"/>
      <c r="AE2153"/>
      <c r="AF2153"/>
      <c r="AG2153"/>
      <c r="AH2153"/>
      <c r="AI2153"/>
      <c r="AJ2153"/>
      <c r="AK2153"/>
    </row>
    <row r="2154" spans="1:37" x14ac:dyDescent="0.25">
      <c r="A2154" s="131"/>
      <c r="B2154" s="131"/>
      <c r="C2154" s="131"/>
      <c r="D2154" s="131"/>
      <c r="E2154" s="131"/>
      <c r="F2154" s="131"/>
      <c r="G2154" s="131"/>
      <c r="H2154" s="131"/>
      <c r="I2154" s="131"/>
      <c r="J2154" s="131"/>
      <c r="K2154" s="131"/>
      <c r="L2154" s="131"/>
      <c r="M2154" s="131"/>
      <c r="N2154" s="131"/>
      <c r="O2154" s="131"/>
      <c r="P2154" s="131"/>
      <c r="Q2154" s="170"/>
      <c r="R2154" s="170"/>
      <c r="S2154" s="170"/>
      <c r="T2154" s="170"/>
      <c r="U2154" s="170"/>
      <c r="V2154" s="170"/>
      <c r="W2154" s="170"/>
      <c r="X2154" s="131"/>
      <c r="Y2154"/>
      <c r="AB2154"/>
      <c r="AC2154"/>
      <c r="AD2154"/>
      <c r="AE2154"/>
      <c r="AF2154"/>
      <c r="AG2154"/>
      <c r="AH2154"/>
      <c r="AI2154"/>
      <c r="AJ2154"/>
      <c r="AK2154"/>
    </row>
    <row r="2155" spans="1:37" x14ac:dyDescent="0.25">
      <c r="A2155" s="131"/>
      <c r="B2155" s="131"/>
      <c r="C2155" s="131"/>
      <c r="D2155" s="131"/>
      <c r="E2155" s="131"/>
      <c r="F2155" s="131"/>
      <c r="G2155" s="131"/>
      <c r="H2155" s="131"/>
      <c r="I2155" s="131"/>
      <c r="J2155" s="131"/>
      <c r="K2155" s="131"/>
      <c r="L2155" s="131"/>
      <c r="M2155" s="131"/>
      <c r="N2155" s="131"/>
      <c r="O2155" s="131"/>
      <c r="P2155" s="131"/>
      <c r="Q2155" s="170"/>
      <c r="R2155" s="170"/>
      <c r="S2155" s="170"/>
      <c r="T2155" s="170"/>
      <c r="U2155" s="170"/>
      <c r="V2155" s="170"/>
      <c r="W2155" s="170"/>
      <c r="X2155" s="131"/>
      <c r="Y2155"/>
      <c r="AB2155"/>
      <c r="AC2155"/>
      <c r="AD2155"/>
      <c r="AE2155"/>
      <c r="AF2155"/>
      <c r="AG2155"/>
      <c r="AH2155"/>
      <c r="AI2155"/>
      <c r="AJ2155"/>
      <c r="AK2155"/>
    </row>
    <row r="2156" spans="1:37" x14ac:dyDescent="0.25">
      <c r="A2156" s="131"/>
      <c r="B2156" s="131"/>
      <c r="C2156" s="131"/>
      <c r="D2156" s="131"/>
      <c r="E2156" s="131"/>
      <c r="F2156" s="131"/>
      <c r="G2156" s="131"/>
      <c r="H2156" s="131"/>
      <c r="I2156" s="131"/>
      <c r="J2156" s="131"/>
      <c r="K2156" s="131"/>
      <c r="L2156" s="131"/>
      <c r="M2156" s="131"/>
      <c r="N2156" s="131"/>
      <c r="O2156" s="131"/>
      <c r="P2156" s="131"/>
      <c r="Q2156" s="170"/>
      <c r="R2156" s="170"/>
      <c r="S2156" s="170"/>
      <c r="T2156" s="170"/>
      <c r="U2156" s="170"/>
      <c r="V2156" s="170"/>
      <c r="W2156" s="170"/>
      <c r="X2156" s="131"/>
      <c r="Y2156"/>
      <c r="AB2156"/>
      <c r="AC2156"/>
      <c r="AD2156"/>
      <c r="AE2156"/>
      <c r="AF2156"/>
      <c r="AG2156"/>
      <c r="AH2156"/>
      <c r="AI2156"/>
      <c r="AJ2156"/>
      <c r="AK2156"/>
    </row>
    <row r="2157" spans="1:37" x14ac:dyDescent="0.25">
      <c r="A2157" s="131"/>
      <c r="B2157" s="131"/>
      <c r="C2157" s="131"/>
      <c r="D2157" s="131"/>
      <c r="E2157" s="131"/>
      <c r="F2157" s="131"/>
      <c r="G2157" s="131"/>
      <c r="H2157" s="131"/>
      <c r="I2157" s="131"/>
      <c r="J2157" s="131"/>
      <c r="K2157" s="131"/>
      <c r="L2157" s="131"/>
      <c r="M2157" s="131"/>
      <c r="N2157" s="131"/>
      <c r="O2157" s="131"/>
      <c r="P2157" s="131"/>
      <c r="Q2157" s="170"/>
      <c r="R2157" s="170"/>
      <c r="S2157" s="170"/>
      <c r="T2157" s="170"/>
      <c r="U2157" s="170"/>
      <c r="V2157" s="170"/>
      <c r="W2157" s="170"/>
      <c r="X2157" s="131"/>
      <c r="Y2157"/>
      <c r="AB2157"/>
      <c r="AC2157"/>
      <c r="AD2157"/>
      <c r="AE2157"/>
      <c r="AF2157"/>
      <c r="AG2157"/>
      <c r="AH2157"/>
      <c r="AI2157"/>
      <c r="AJ2157"/>
      <c r="AK2157"/>
    </row>
    <row r="2158" spans="1:37" x14ac:dyDescent="0.25">
      <c r="A2158" s="131"/>
      <c r="B2158" s="131"/>
      <c r="C2158" s="131"/>
      <c r="D2158" s="131"/>
      <c r="E2158" s="131"/>
      <c r="F2158" s="131"/>
      <c r="G2158" s="131"/>
      <c r="H2158" s="131"/>
      <c r="I2158" s="131"/>
      <c r="J2158" s="131"/>
      <c r="K2158" s="131"/>
      <c r="L2158" s="131"/>
      <c r="M2158" s="131"/>
      <c r="N2158" s="131"/>
      <c r="O2158" s="131"/>
      <c r="P2158" s="131"/>
      <c r="Q2158" s="170"/>
      <c r="R2158" s="170"/>
      <c r="S2158" s="170"/>
      <c r="T2158" s="170"/>
      <c r="U2158" s="170"/>
      <c r="V2158" s="170"/>
      <c r="W2158" s="170"/>
      <c r="X2158" s="131"/>
      <c r="Y2158"/>
      <c r="AB2158"/>
      <c r="AC2158"/>
      <c r="AD2158"/>
      <c r="AE2158"/>
      <c r="AF2158"/>
      <c r="AG2158"/>
      <c r="AH2158"/>
      <c r="AI2158"/>
      <c r="AJ2158"/>
      <c r="AK2158"/>
    </row>
    <row r="2159" spans="1:37" x14ac:dyDescent="0.25">
      <c r="A2159" s="131"/>
      <c r="B2159" s="131"/>
      <c r="C2159" s="131"/>
      <c r="D2159" s="131"/>
      <c r="E2159" s="131"/>
      <c r="F2159" s="131"/>
      <c r="G2159" s="131"/>
      <c r="H2159" s="131"/>
      <c r="I2159" s="131"/>
      <c r="J2159" s="131"/>
      <c r="K2159" s="131"/>
      <c r="L2159" s="131"/>
      <c r="M2159" s="131"/>
      <c r="N2159" s="131"/>
      <c r="O2159" s="131"/>
      <c r="P2159" s="131"/>
      <c r="Q2159" s="170"/>
      <c r="R2159" s="170"/>
      <c r="S2159" s="170"/>
      <c r="T2159" s="170"/>
      <c r="U2159" s="170"/>
      <c r="V2159" s="170"/>
      <c r="W2159" s="170"/>
      <c r="X2159" s="131"/>
      <c r="Y2159"/>
      <c r="AB2159"/>
      <c r="AC2159"/>
      <c r="AD2159"/>
      <c r="AE2159"/>
      <c r="AF2159"/>
      <c r="AG2159"/>
      <c r="AH2159"/>
      <c r="AI2159"/>
      <c r="AJ2159"/>
      <c r="AK2159"/>
    </row>
    <row r="2160" spans="1:37" x14ac:dyDescent="0.25">
      <c r="A2160" s="131"/>
      <c r="B2160" s="131"/>
      <c r="C2160" s="131"/>
      <c r="D2160" s="131"/>
      <c r="E2160" s="131"/>
      <c r="F2160" s="131"/>
      <c r="G2160" s="131"/>
      <c r="H2160" s="131"/>
      <c r="I2160" s="131"/>
      <c r="J2160" s="131"/>
      <c r="K2160" s="131"/>
      <c r="L2160" s="131"/>
      <c r="M2160" s="131"/>
      <c r="N2160" s="131"/>
      <c r="O2160" s="131"/>
      <c r="P2160" s="131"/>
      <c r="Q2160" s="170"/>
      <c r="R2160" s="170"/>
      <c r="S2160" s="170"/>
      <c r="T2160" s="170"/>
      <c r="U2160" s="170"/>
      <c r="V2160" s="170"/>
      <c r="W2160" s="170"/>
      <c r="X2160" s="131"/>
      <c r="Y2160"/>
      <c r="AB2160"/>
      <c r="AC2160"/>
      <c r="AD2160"/>
      <c r="AE2160"/>
      <c r="AF2160"/>
      <c r="AG2160"/>
      <c r="AH2160"/>
      <c r="AI2160"/>
      <c r="AJ2160"/>
      <c r="AK2160"/>
    </row>
    <row r="2161" spans="1:37" x14ac:dyDescent="0.25">
      <c r="A2161" s="131"/>
      <c r="B2161" s="131"/>
      <c r="C2161" s="131"/>
      <c r="D2161" s="131"/>
      <c r="E2161" s="131"/>
      <c r="F2161" s="131"/>
      <c r="G2161" s="131"/>
      <c r="H2161" s="131"/>
      <c r="I2161" s="131"/>
      <c r="J2161" s="131"/>
      <c r="K2161" s="131"/>
      <c r="L2161" s="131"/>
      <c r="M2161" s="131"/>
      <c r="N2161" s="131"/>
      <c r="O2161" s="131"/>
      <c r="P2161" s="131"/>
      <c r="Q2161" s="170"/>
      <c r="R2161" s="170"/>
      <c r="S2161" s="170"/>
      <c r="T2161" s="170"/>
      <c r="U2161" s="170"/>
      <c r="V2161" s="170"/>
      <c r="W2161" s="170"/>
      <c r="X2161" s="131"/>
      <c r="Y2161"/>
      <c r="AB2161"/>
      <c r="AC2161"/>
      <c r="AD2161"/>
      <c r="AE2161"/>
      <c r="AF2161"/>
      <c r="AG2161"/>
      <c r="AH2161"/>
      <c r="AI2161"/>
      <c r="AJ2161"/>
      <c r="AK2161"/>
    </row>
    <row r="2162" spans="1:37" x14ac:dyDescent="0.25">
      <c r="A2162" s="131"/>
      <c r="B2162" s="131"/>
      <c r="C2162" s="131"/>
      <c r="D2162" s="131"/>
      <c r="E2162" s="131"/>
      <c r="F2162" s="131"/>
      <c r="G2162" s="131"/>
      <c r="H2162" s="131"/>
      <c r="I2162" s="131"/>
      <c r="J2162" s="131"/>
      <c r="K2162" s="131"/>
      <c r="L2162" s="131"/>
      <c r="M2162" s="131"/>
      <c r="N2162" s="131"/>
      <c r="O2162" s="131"/>
      <c r="P2162" s="131"/>
      <c r="Q2162" s="170"/>
      <c r="R2162" s="170"/>
      <c r="S2162" s="170"/>
      <c r="T2162" s="170"/>
      <c r="U2162" s="170"/>
      <c r="V2162" s="170"/>
      <c r="W2162" s="170"/>
      <c r="X2162" s="131"/>
      <c r="Y2162"/>
      <c r="AB2162"/>
      <c r="AC2162"/>
      <c r="AD2162"/>
      <c r="AE2162"/>
      <c r="AF2162"/>
      <c r="AG2162"/>
      <c r="AH2162"/>
      <c r="AI2162"/>
      <c r="AJ2162"/>
      <c r="AK2162"/>
    </row>
    <row r="2163" spans="1:37" x14ac:dyDescent="0.25">
      <c r="A2163" s="131"/>
      <c r="B2163" s="131"/>
      <c r="C2163" s="131"/>
      <c r="D2163" s="131"/>
      <c r="E2163" s="131"/>
      <c r="F2163" s="131"/>
      <c r="G2163" s="131"/>
      <c r="H2163" s="131"/>
      <c r="I2163" s="131"/>
      <c r="J2163" s="131"/>
      <c r="K2163" s="131"/>
      <c r="L2163" s="131"/>
      <c r="M2163" s="131"/>
      <c r="N2163" s="131"/>
      <c r="O2163" s="131"/>
      <c r="P2163" s="131"/>
      <c r="Q2163" s="170"/>
      <c r="R2163" s="170"/>
      <c r="S2163" s="170"/>
      <c r="T2163" s="170"/>
      <c r="U2163" s="170"/>
      <c r="V2163" s="170"/>
      <c r="W2163" s="170"/>
      <c r="X2163" s="131"/>
      <c r="Y2163"/>
      <c r="AB2163"/>
      <c r="AC2163"/>
      <c r="AD2163"/>
      <c r="AE2163"/>
      <c r="AF2163"/>
      <c r="AG2163"/>
      <c r="AH2163"/>
      <c r="AI2163"/>
      <c r="AJ2163"/>
      <c r="AK2163"/>
    </row>
    <row r="2164" spans="1:37" x14ac:dyDescent="0.25">
      <c r="A2164" s="131"/>
      <c r="B2164" s="131"/>
      <c r="C2164" s="131"/>
      <c r="D2164" s="131"/>
      <c r="E2164" s="131"/>
      <c r="F2164" s="131"/>
      <c r="G2164" s="131"/>
      <c r="H2164" s="131"/>
      <c r="I2164" s="131"/>
      <c r="J2164" s="131"/>
      <c r="K2164" s="131"/>
      <c r="L2164" s="131"/>
      <c r="M2164" s="131"/>
      <c r="N2164" s="131"/>
      <c r="O2164" s="131"/>
      <c r="P2164" s="131"/>
      <c r="Q2164" s="170"/>
      <c r="R2164" s="170"/>
      <c r="S2164" s="170"/>
      <c r="T2164" s="170"/>
      <c r="U2164" s="170"/>
      <c r="V2164" s="170"/>
      <c r="W2164" s="170"/>
      <c r="X2164" s="131"/>
      <c r="Y2164"/>
      <c r="AB2164"/>
      <c r="AC2164"/>
      <c r="AD2164"/>
      <c r="AE2164"/>
      <c r="AF2164"/>
      <c r="AG2164"/>
      <c r="AH2164"/>
      <c r="AI2164"/>
      <c r="AJ2164"/>
      <c r="AK2164"/>
    </row>
    <row r="2165" spans="1:37" x14ac:dyDescent="0.25">
      <c r="A2165" s="131"/>
      <c r="B2165" s="131"/>
      <c r="C2165" s="131"/>
      <c r="D2165" s="131"/>
      <c r="E2165" s="131"/>
      <c r="F2165" s="131"/>
      <c r="G2165" s="131"/>
      <c r="H2165" s="131"/>
      <c r="I2165" s="131"/>
      <c r="J2165" s="131"/>
      <c r="K2165" s="131"/>
      <c r="L2165" s="131"/>
      <c r="M2165" s="131"/>
      <c r="N2165" s="131"/>
      <c r="O2165" s="131"/>
      <c r="P2165" s="131"/>
      <c r="Q2165" s="170"/>
      <c r="R2165" s="170"/>
      <c r="S2165" s="170"/>
      <c r="T2165" s="170"/>
      <c r="U2165" s="170"/>
      <c r="V2165" s="170"/>
      <c r="W2165" s="170"/>
      <c r="X2165" s="131"/>
      <c r="Y2165"/>
      <c r="AB2165"/>
      <c r="AC2165"/>
      <c r="AD2165"/>
      <c r="AE2165"/>
      <c r="AF2165"/>
      <c r="AG2165"/>
      <c r="AH2165"/>
      <c r="AI2165"/>
      <c r="AJ2165"/>
      <c r="AK2165"/>
    </row>
    <row r="2166" spans="1:37" x14ac:dyDescent="0.25">
      <c r="A2166" s="131"/>
      <c r="B2166" s="131"/>
      <c r="C2166" s="131"/>
      <c r="D2166" s="131"/>
      <c r="E2166" s="131"/>
      <c r="F2166" s="131"/>
      <c r="G2166" s="131"/>
      <c r="H2166" s="131"/>
      <c r="I2166" s="131"/>
      <c r="J2166" s="131"/>
      <c r="K2166" s="131"/>
      <c r="L2166" s="131"/>
      <c r="M2166" s="131"/>
      <c r="N2166" s="131"/>
      <c r="O2166" s="131"/>
      <c r="P2166" s="131"/>
      <c r="Q2166" s="170"/>
      <c r="R2166" s="170"/>
      <c r="S2166" s="170"/>
      <c r="T2166" s="170"/>
      <c r="U2166" s="170"/>
      <c r="V2166" s="170"/>
      <c r="W2166" s="170"/>
      <c r="X2166" s="131"/>
      <c r="Y2166"/>
      <c r="AB2166"/>
      <c r="AC2166"/>
      <c r="AD2166"/>
      <c r="AE2166"/>
      <c r="AF2166"/>
      <c r="AG2166"/>
      <c r="AH2166"/>
      <c r="AI2166"/>
      <c r="AJ2166"/>
      <c r="AK2166"/>
    </row>
    <row r="2167" spans="1:37" x14ac:dyDescent="0.25">
      <c r="A2167" s="131"/>
      <c r="B2167" s="131"/>
      <c r="C2167" s="131"/>
      <c r="D2167" s="131"/>
      <c r="E2167" s="131"/>
      <c r="F2167" s="131"/>
      <c r="G2167" s="131"/>
      <c r="H2167" s="131"/>
      <c r="I2167" s="131"/>
      <c r="J2167" s="131"/>
      <c r="K2167" s="131"/>
      <c r="L2167" s="131"/>
      <c r="M2167" s="131"/>
      <c r="N2167" s="131"/>
      <c r="O2167" s="131"/>
      <c r="P2167" s="131"/>
      <c r="Q2167" s="170"/>
      <c r="R2167" s="170"/>
      <c r="S2167" s="170"/>
      <c r="T2167" s="170"/>
      <c r="U2167" s="170"/>
      <c r="V2167" s="170"/>
      <c r="W2167" s="170"/>
      <c r="X2167" s="131"/>
      <c r="Y2167"/>
      <c r="AB2167"/>
      <c r="AC2167"/>
      <c r="AD2167"/>
      <c r="AE2167"/>
      <c r="AF2167"/>
      <c r="AG2167"/>
      <c r="AH2167"/>
      <c r="AI2167"/>
      <c r="AJ2167"/>
      <c r="AK2167"/>
    </row>
    <row r="2168" spans="1:37" x14ac:dyDescent="0.25">
      <c r="A2168" s="131"/>
      <c r="B2168" s="131"/>
      <c r="C2168" s="131"/>
      <c r="D2168" s="131"/>
      <c r="E2168" s="131"/>
      <c r="F2168" s="131"/>
      <c r="G2168" s="131"/>
      <c r="H2168" s="131"/>
      <c r="I2168" s="131"/>
      <c r="J2168" s="131"/>
      <c r="K2168" s="131"/>
      <c r="L2168" s="131"/>
      <c r="M2168" s="131"/>
      <c r="N2168" s="131"/>
      <c r="O2168" s="131"/>
      <c r="P2168" s="131"/>
      <c r="Q2168" s="170"/>
      <c r="R2168" s="170"/>
      <c r="S2168" s="170"/>
      <c r="T2168" s="170"/>
      <c r="U2168" s="170"/>
      <c r="V2168" s="170"/>
      <c r="W2168" s="170"/>
      <c r="X2168" s="131"/>
      <c r="Y2168"/>
      <c r="AB2168"/>
      <c r="AC2168"/>
      <c r="AD2168"/>
      <c r="AE2168"/>
      <c r="AF2168"/>
      <c r="AG2168"/>
      <c r="AH2168"/>
      <c r="AI2168"/>
      <c r="AJ2168"/>
      <c r="AK2168"/>
    </row>
    <row r="2169" spans="1:37" x14ac:dyDescent="0.25">
      <c r="A2169" s="131"/>
      <c r="B2169" s="131"/>
      <c r="C2169" s="131"/>
      <c r="D2169" s="131"/>
      <c r="E2169" s="131"/>
      <c r="F2169" s="131"/>
      <c r="G2169" s="131"/>
      <c r="H2169" s="131"/>
      <c r="I2169" s="131"/>
      <c r="J2169" s="131"/>
      <c r="K2169" s="131"/>
      <c r="L2169" s="131"/>
      <c r="M2169" s="131"/>
      <c r="N2169" s="131"/>
      <c r="O2169" s="131"/>
      <c r="P2169" s="131"/>
      <c r="Q2169" s="170"/>
      <c r="R2169" s="170"/>
      <c r="S2169" s="170"/>
      <c r="T2169" s="170"/>
      <c r="U2169" s="170"/>
      <c r="V2169" s="170"/>
      <c r="W2169" s="170"/>
      <c r="X2169" s="131"/>
      <c r="Y2169"/>
      <c r="AB2169"/>
      <c r="AC2169"/>
      <c r="AD2169"/>
      <c r="AE2169"/>
      <c r="AF2169"/>
      <c r="AG2169"/>
      <c r="AH2169"/>
      <c r="AI2169"/>
      <c r="AJ2169"/>
      <c r="AK2169"/>
    </row>
    <row r="2170" spans="1:37" x14ac:dyDescent="0.25">
      <c r="A2170" s="131"/>
      <c r="B2170" s="131"/>
      <c r="C2170" s="131"/>
      <c r="D2170" s="131"/>
      <c r="E2170" s="131"/>
      <c r="F2170" s="131"/>
      <c r="G2170" s="131"/>
      <c r="H2170" s="131"/>
      <c r="I2170" s="131"/>
      <c r="J2170" s="131"/>
      <c r="K2170" s="131"/>
      <c r="L2170" s="131"/>
      <c r="M2170" s="131"/>
      <c r="N2170" s="131"/>
      <c r="O2170" s="131"/>
      <c r="P2170" s="131"/>
      <c r="Q2170" s="170"/>
      <c r="R2170" s="170"/>
      <c r="S2170" s="170"/>
      <c r="T2170" s="170"/>
      <c r="U2170" s="170"/>
      <c r="V2170" s="170"/>
      <c r="W2170" s="170"/>
      <c r="X2170" s="131"/>
      <c r="Y2170"/>
      <c r="AB2170"/>
      <c r="AC2170"/>
      <c r="AD2170"/>
      <c r="AE2170"/>
      <c r="AF2170"/>
      <c r="AG2170"/>
      <c r="AH2170"/>
      <c r="AI2170"/>
      <c r="AJ2170"/>
      <c r="AK2170"/>
    </row>
    <row r="2171" spans="1:37" x14ac:dyDescent="0.25">
      <c r="A2171" s="131"/>
      <c r="B2171" s="131"/>
      <c r="C2171" s="131"/>
      <c r="D2171" s="131"/>
      <c r="E2171" s="131"/>
      <c r="F2171" s="131"/>
      <c r="G2171" s="131"/>
      <c r="H2171" s="131"/>
      <c r="I2171" s="131"/>
      <c r="J2171" s="131"/>
      <c r="K2171" s="131"/>
      <c r="L2171" s="131"/>
      <c r="M2171" s="131"/>
      <c r="N2171" s="131"/>
      <c r="O2171" s="131"/>
      <c r="P2171" s="131"/>
      <c r="Q2171" s="170"/>
      <c r="R2171" s="170"/>
      <c r="S2171" s="170"/>
      <c r="T2171" s="170"/>
      <c r="U2171" s="170"/>
      <c r="V2171" s="170"/>
      <c r="W2171" s="170"/>
      <c r="X2171" s="131"/>
      <c r="Y2171"/>
      <c r="AB2171"/>
      <c r="AC2171"/>
      <c r="AD2171"/>
      <c r="AE2171"/>
      <c r="AF2171"/>
      <c r="AG2171"/>
      <c r="AH2171"/>
      <c r="AI2171"/>
      <c r="AJ2171"/>
      <c r="AK2171"/>
    </row>
    <row r="2172" spans="1:37" x14ac:dyDescent="0.25">
      <c r="A2172" s="131"/>
      <c r="B2172" s="131"/>
      <c r="C2172" s="131"/>
      <c r="D2172" s="131"/>
      <c r="E2172" s="131"/>
      <c r="F2172" s="131"/>
      <c r="G2172" s="131"/>
      <c r="H2172" s="131"/>
      <c r="I2172" s="131"/>
      <c r="J2172" s="131"/>
      <c r="K2172" s="131"/>
      <c r="L2172" s="131"/>
      <c r="M2172" s="131"/>
      <c r="N2172" s="131"/>
      <c r="O2172" s="131"/>
      <c r="P2172" s="131"/>
      <c r="Q2172" s="170"/>
      <c r="R2172" s="170"/>
      <c r="S2172" s="170"/>
      <c r="T2172" s="170"/>
      <c r="U2172" s="170"/>
      <c r="V2172" s="170"/>
      <c r="W2172" s="170"/>
      <c r="X2172" s="131"/>
      <c r="Y2172"/>
      <c r="AB2172"/>
      <c r="AC2172"/>
      <c r="AD2172"/>
      <c r="AE2172"/>
      <c r="AF2172"/>
      <c r="AG2172"/>
      <c r="AH2172"/>
      <c r="AI2172"/>
      <c r="AJ2172"/>
      <c r="AK2172"/>
    </row>
    <row r="2173" spans="1:37" x14ac:dyDescent="0.25">
      <c r="A2173" s="131"/>
      <c r="B2173" s="131"/>
      <c r="C2173" s="131"/>
      <c r="D2173" s="131"/>
      <c r="E2173" s="131"/>
      <c r="F2173" s="131"/>
      <c r="G2173" s="131"/>
      <c r="H2173" s="131"/>
      <c r="I2173" s="131"/>
      <c r="J2173" s="131"/>
      <c r="K2173" s="131"/>
      <c r="L2173" s="131"/>
      <c r="M2173" s="131"/>
      <c r="N2173" s="131"/>
      <c r="O2173" s="131"/>
      <c r="P2173" s="131"/>
      <c r="Q2173" s="170"/>
      <c r="R2173" s="170"/>
      <c r="S2173" s="170"/>
      <c r="T2173" s="170"/>
      <c r="U2173" s="170"/>
      <c r="V2173" s="170"/>
      <c r="W2173" s="170"/>
      <c r="X2173" s="131"/>
      <c r="Y2173"/>
      <c r="AB2173"/>
      <c r="AC2173"/>
      <c r="AD2173"/>
      <c r="AE2173"/>
      <c r="AF2173"/>
      <c r="AG2173"/>
      <c r="AH2173"/>
      <c r="AI2173"/>
      <c r="AJ2173"/>
      <c r="AK2173"/>
    </row>
    <row r="2174" spans="1:37" x14ac:dyDescent="0.25">
      <c r="A2174" s="131"/>
      <c r="B2174" s="131"/>
      <c r="C2174" s="131"/>
      <c r="D2174" s="131"/>
      <c r="E2174" s="131"/>
      <c r="F2174" s="131"/>
      <c r="G2174" s="131"/>
      <c r="H2174" s="131"/>
      <c r="I2174" s="131"/>
      <c r="J2174" s="131"/>
      <c r="K2174" s="131"/>
      <c r="L2174" s="131"/>
      <c r="M2174" s="131"/>
      <c r="N2174" s="131"/>
      <c r="O2174" s="131"/>
      <c r="P2174" s="131"/>
      <c r="Q2174" s="170"/>
      <c r="R2174" s="170"/>
      <c r="S2174" s="170"/>
      <c r="T2174" s="170"/>
      <c r="U2174" s="170"/>
      <c r="V2174" s="170"/>
      <c r="W2174" s="170"/>
      <c r="X2174" s="131"/>
      <c r="Y2174"/>
      <c r="AB2174"/>
      <c r="AC2174"/>
      <c r="AD2174"/>
      <c r="AE2174"/>
      <c r="AF2174"/>
      <c r="AG2174"/>
      <c r="AH2174"/>
      <c r="AI2174"/>
      <c r="AJ2174"/>
      <c r="AK2174"/>
    </row>
    <row r="2175" spans="1:37" x14ac:dyDescent="0.25">
      <c r="A2175" s="131"/>
      <c r="B2175" s="131"/>
      <c r="C2175" s="131"/>
      <c r="D2175" s="131"/>
      <c r="E2175" s="131"/>
      <c r="F2175" s="131"/>
      <c r="G2175" s="131"/>
      <c r="H2175" s="131"/>
      <c r="I2175" s="131"/>
      <c r="J2175" s="131"/>
      <c r="K2175" s="131"/>
      <c r="L2175" s="131"/>
      <c r="M2175" s="131"/>
      <c r="N2175" s="131"/>
      <c r="O2175" s="131"/>
      <c r="P2175" s="131"/>
      <c r="Q2175" s="170"/>
      <c r="R2175" s="170"/>
      <c r="S2175" s="170"/>
      <c r="T2175" s="170"/>
      <c r="U2175" s="170"/>
      <c r="V2175" s="170"/>
      <c r="W2175" s="170"/>
      <c r="X2175" s="131"/>
      <c r="Y2175"/>
      <c r="AB2175"/>
      <c r="AC2175"/>
      <c r="AD2175"/>
      <c r="AE2175"/>
      <c r="AF2175"/>
      <c r="AG2175"/>
      <c r="AH2175"/>
      <c r="AI2175"/>
      <c r="AJ2175"/>
      <c r="AK2175"/>
    </row>
    <row r="2176" spans="1:37" x14ac:dyDescent="0.25">
      <c r="A2176" s="131"/>
      <c r="B2176" s="131"/>
      <c r="C2176" s="131"/>
      <c r="D2176" s="131"/>
      <c r="E2176" s="131"/>
      <c r="F2176" s="131"/>
      <c r="G2176" s="131"/>
      <c r="H2176" s="131"/>
      <c r="I2176" s="131"/>
      <c r="J2176" s="131"/>
      <c r="K2176" s="131"/>
      <c r="L2176" s="131"/>
      <c r="M2176" s="131"/>
      <c r="N2176" s="131"/>
      <c r="O2176" s="131"/>
      <c r="P2176" s="131"/>
      <c r="Q2176" s="170"/>
      <c r="R2176" s="170"/>
      <c r="S2176" s="170"/>
      <c r="T2176" s="170"/>
      <c r="U2176" s="170"/>
      <c r="V2176" s="170"/>
      <c r="W2176" s="170"/>
      <c r="X2176" s="131"/>
      <c r="Y2176"/>
      <c r="AB2176"/>
      <c r="AC2176"/>
      <c r="AD2176"/>
      <c r="AE2176"/>
      <c r="AF2176"/>
      <c r="AG2176"/>
      <c r="AH2176"/>
      <c r="AI2176"/>
      <c r="AJ2176"/>
      <c r="AK2176"/>
    </row>
    <row r="2177" spans="1:37" x14ac:dyDescent="0.25">
      <c r="A2177" s="131"/>
      <c r="B2177" s="131"/>
      <c r="C2177" s="131"/>
      <c r="D2177" s="131"/>
      <c r="E2177" s="131"/>
      <c r="F2177" s="131"/>
      <c r="G2177" s="131"/>
      <c r="H2177" s="131"/>
      <c r="I2177" s="131"/>
      <c r="J2177" s="131"/>
      <c r="K2177" s="131"/>
      <c r="L2177" s="131"/>
      <c r="M2177" s="131"/>
      <c r="N2177" s="131"/>
      <c r="O2177" s="131"/>
      <c r="P2177" s="131"/>
      <c r="Q2177" s="170"/>
      <c r="R2177" s="170"/>
      <c r="S2177" s="170"/>
      <c r="T2177" s="170"/>
      <c r="U2177" s="170"/>
      <c r="V2177" s="170"/>
      <c r="W2177" s="170"/>
      <c r="X2177" s="131"/>
      <c r="Y2177"/>
      <c r="AB2177"/>
      <c r="AC2177"/>
      <c r="AD2177"/>
      <c r="AE2177"/>
      <c r="AF2177"/>
      <c r="AG2177"/>
      <c r="AH2177"/>
      <c r="AI2177"/>
      <c r="AJ2177"/>
      <c r="AK2177"/>
    </row>
    <row r="2178" spans="1:37" x14ac:dyDescent="0.25">
      <c r="A2178" s="131"/>
      <c r="B2178" s="131"/>
      <c r="C2178" s="131"/>
      <c r="D2178" s="131"/>
      <c r="E2178" s="131"/>
      <c r="F2178" s="131"/>
      <c r="G2178" s="131"/>
      <c r="H2178" s="131"/>
      <c r="I2178" s="131"/>
      <c r="J2178" s="131"/>
      <c r="K2178" s="131"/>
      <c r="L2178" s="131"/>
      <c r="M2178" s="131"/>
      <c r="N2178" s="131"/>
      <c r="O2178" s="131"/>
      <c r="P2178" s="131"/>
      <c r="Q2178" s="170"/>
      <c r="R2178" s="170"/>
      <c r="S2178" s="170"/>
      <c r="T2178" s="170"/>
      <c r="U2178" s="170"/>
      <c r="V2178" s="170"/>
      <c r="W2178" s="170"/>
      <c r="X2178" s="131"/>
      <c r="Y2178"/>
      <c r="AB2178"/>
      <c r="AC2178"/>
      <c r="AD2178"/>
      <c r="AE2178"/>
      <c r="AF2178"/>
      <c r="AG2178"/>
      <c r="AH2178"/>
      <c r="AI2178"/>
      <c r="AJ2178"/>
      <c r="AK2178"/>
    </row>
    <row r="2179" spans="1:37" x14ac:dyDescent="0.25">
      <c r="A2179" s="131"/>
      <c r="B2179" s="131"/>
      <c r="C2179" s="131"/>
      <c r="D2179" s="131"/>
      <c r="E2179" s="131"/>
      <c r="F2179" s="131"/>
      <c r="G2179" s="131"/>
      <c r="H2179" s="131"/>
      <c r="I2179" s="131"/>
      <c r="J2179" s="131"/>
      <c r="K2179" s="131"/>
      <c r="L2179" s="131"/>
      <c r="M2179" s="131"/>
      <c r="N2179" s="131"/>
      <c r="O2179" s="131"/>
      <c r="P2179" s="131"/>
      <c r="Q2179" s="170"/>
      <c r="R2179" s="170"/>
      <c r="S2179" s="170"/>
      <c r="T2179" s="170"/>
      <c r="U2179" s="170"/>
      <c r="V2179" s="170"/>
      <c r="W2179" s="170"/>
      <c r="X2179" s="131"/>
      <c r="Y2179"/>
      <c r="AB2179"/>
      <c r="AC2179"/>
      <c r="AD2179"/>
      <c r="AE2179"/>
      <c r="AF2179"/>
      <c r="AG2179"/>
      <c r="AH2179"/>
      <c r="AI2179"/>
      <c r="AJ2179"/>
      <c r="AK2179"/>
    </row>
    <row r="2180" spans="1:37" x14ac:dyDescent="0.25">
      <c r="A2180" s="131"/>
      <c r="B2180" s="131"/>
      <c r="C2180" s="131"/>
      <c r="D2180" s="131"/>
      <c r="E2180" s="131"/>
      <c r="F2180" s="131"/>
      <c r="G2180" s="131"/>
      <c r="H2180" s="131"/>
      <c r="I2180" s="131"/>
      <c r="J2180" s="131"/>
      <c r="K2180" s="131"/>
      <c r="L2180" s="131"/>
      <c r="M2180" s="131"/>
      <c r="N2180" s="131"/>
      <c r="O2180" s="131"/>
      <c r="P2180" s="131"/>
      <c r="Q2180" s="170"/>
      <c r="R2180" s="170"/>
      <c r="S2180" s="170"/>
      <c r="T2180" s="170"/>
      <c r="U2180" s="170"/>
      <c r="V2180" s="170"/>
      <c r="W2180" s="170"/>
      <c r="X2180" s="131"/>
      <c r="Y2180"/>
      <c r="AB2180"/>
      <c r="AC2180"/>
      <c r="AD2180"/>
      <c r="AE2180"/>
      <c r="AF2180"/>
      <c r="AG2180"/>
      <c r="AH2180"/>
      <c r="AI2180"/>
      <c r="AJ2180"/>
      <c r="AK2180"/>
    </row>
    <row r="2181" spans="1:37" x14ac:dyDescent="0.25">
      <c r="A2181" s="131"/>
      <c r="B2181" s="131"/>
      <c r="C2181" s="131"/>
      <c r="D2181" s="131"/>
      <c r="E2181" s="131"/>
      <c r="F2181" s="131"/>
      <c r="G2181" s="131"/>
      <c r="H2181" s="131"/>
      <c r="I2181" s="131"/>
      <c r="J2181" s="131"/>
      <c r="K2181" s="131"/>
      <c r="L2181" s="131"/>
      <c r="M2181" s="131"/>
      <c r="N2181" s="131"/>
      <c r="O2181" s="131"/>
      <c r="P2181" s="131"/>
      <c r="Q2181" s="170"/>
      <c r="R2181" s="170"/>
      <c r="S2181" s="170"/>
      <c r="T2181" s="170"/>
      <c r="U2181" s="170"/>
      <c r="V2181" s="170"/>
      <c r="W2181" s="170"/>
      <c r="X2181" s="131"/>
      <c r="Y2181"/>
      <c r="AB2181"/>
      <c r="AC2181"/>
      <c r="AD2181"/>
      <c r="AE2181"/>
      <c r="AF2181"/>
      <c r="AG2181"/>
      <c r="AH2181"/>
      <c r="AI2181"/>
      <c r="AJ2181"/>
      <c r="AK2181"/>
    </row>
    <row r="2182" spans="1:37" x14ac:dyDescent="0.25">
      <c r="A2182" s="131"/>
      <c r="B2182" s="131"/>
      <c r="C2182" s="131"/>
      <c r="D2182" s="131"/>
      <c r="E2182" s="131"/>
      <c r="F2182" s="131"/>
      <c r="G2182" s="131"/>
      <c r="H2182" s="131"/>
      <c r="I2182" s="131"/>
      <c r="J2182" s="131"/>
      <c r="K2182" s="131"/>
      <c r="L2182" s="131"/>
      <c r="M2182" s="131"/>
      <c r="N2182" s="131"/>
      <c r="O2182" s="131"/>
      <c r="P2182" s="131"/>
      <c r="Q2182" s="170"/>
      <c r="R2182" s="170"/>
      <c r="S2182" s="170"/>
      <c r="T2182" s="170"/>
      <c r="U2182" s="170"/>
      <c r="V2182" s="170"/>
      <c r="W2182" s="170"/>
      <c r="X2182" s="131"/>
      <c r="Y2182"/>
      <c r="AB2182"/>
      <c r="AC2182"/>
      <c r="AD2182"/>
      <c r="AE2182"/>
      <c r="AF2182"/>
      <c r="AG2182"/>
      <c r="AH2182"/>
      <c r="AI2182"/>
      <c r="AJ2182"/>
      <c r="AK2182"/>
    </row>
    <row r="2183" spans="1:37" x14ac:dyDescent="0.25">
      <c r="A2183" s="131"/>
      <c r="B2183" s="131"/>
      <c r="C2183" s="131"/>
      <c r="D2183" s="131"/>
      <c r="E2183" s="131"/>
      <c r="F2183" s="131"/>
      <c r="G2183" s="131"/>
      <c r="H2183" s="131"/>
      <c r="I2183" s="131"/>
      <c r="J2183" s="131"/>
      <c r="K2183" s="131"/>
      <c r="L2183" s="131"/>
      <c r="M2183" s="131"/>
      <c r="N2183" s="131"/>
      <c r="O2183" s="131"/>
      <c r="P2183" s="131"/>
      <c r="Q2183" s="170"/>
      <c r="R2183" s="170"/>
      <c r="S2183" s="170"/>
      <c r="T2183" s="170"/>
      <c r="U2183" s="170"/>
      <c r="V2183" s="170"/>
      <c r="W2183" s="170"/>
      <c r="X2183" s="131"/>
      <c r="Y2183"/>
      <c r="AB2183"/>
      <c r="AC2183"/>
      <c r="AD2183"/>
      <c r="AE2183"/>
      <c r="AF2183"/>
      <c r="AG2183"/>
      <c r="AH2183"/>
      <c r="AI2183"/>
      <c r="AJ2183"/>
      <c r="AK2183"/>
    </row>
    <row r="2184" spans="1:37" x14ac:dyDescent="0.25">
      <c r="A2184" s="131"/>
      <c r="B2184" s="131"/>
      <c r="C2184" s="131"/>
      <c r="D2184" s="131"/>
      <c r="E2184" s="131"/>
      <c r="F2184" s="131"/>
      <c r="G2184" s="131"/>
      <c r="H2184" s="131"/>
      <c r="I2184" s="131"/>
      <c r="J2184" s="131"/>
      <c r="K2184" s="131"/>
      <c r="L2184" s="131"/>
      <c r="M2184" s="131"/>
      <c r="N2184" s="131"/>
      <c r="O2184" s="131"/>
      <c r="P2184" s="131"/>
      <c r="Q2184" s="170"/>
      <c r="R2184" s="170"/>
      <c r="S2184" s="170"/>
      <c r="T2184" s="170"/>
      <c r="U2184" s="170"/>
      <c r="V2184" s="170"/>
      <c r="W2184" s="170"/>
      <c r="X2184" s="131"/>
      <c r="Y2184"/>
      <c r="AB2184"/>
      <c r="AC2184"/>
      <c r="AD2184"/>
      <c r="AE2184"/>
      <c r="AF2184"/>
      <c r="AG2184"/>
      <c r="AH2184"/>
      <c r="AI2184"/>
      <c r="AJ2184"/>
      <c r="AK2184"/>
    </row>
    <row r="2185" spans="1:37" x14ac:dyDescent="0.25">
      <c r="A2185" s="131"/>
      <c r="B2185" s="131"/>
      <c r="C2185" s="131"/>
      <c r="D2185" s="131"/>
      <c r="E2185" s="131"/>
      <c r="F2185" s="131"/>
      <c r="G2185" s="131"/>
      <c r="H2185" s="131"/>
      <c r="I2185" s="131"/>
      <c r="J2185" s="131"/>
      <c r="K2185" s="131"/>
      <c r="L2185" s="131"/>
      <c r="M2185" s="131"/>
      <c r="N2185" s="131"/>
      <c r="O2185" s="131"/>
      <c r="P2185" s="131"/>
      <c r="Q2185" s="170"/>
      <c r="R2185" s="170"/>
      <c r="S2185" s="170"/>
      <c r="T2185" s="170"/>
      <c r="U2185" s="170"/>
      <c r="V2185" s="170"/>
      <c r="W2185" s="170"/>
      <c r="X2185" s="131"/>
      <c r="Y2185"/>
      <c r="AB2185"/>
      <c r="AC2185"/>
      <c r="AD2185"/>
      <c r="AE2185"/>
      <c r="AF2185"/>
      <c r="AG2185"/>
      <c r="AH2185"/>
      <c r="AI2185"/>
      <c r="AJ2185"/>
      <c r="AK2185"/>
    </row>
    <row r="2186" spans="1:37" x14ac:dyDescent="0.25">
      <c r="A2186" s="131"/>
      <c r="B2186" s="131"/>
      <c r="C2186" s="131"/>
      <c r="D2186" s="131"/>
      <c r="E2186" s="131"/>
      <c r="F2186" s="131"/>
      <c r="G2186" s="131"/>
      <c r="H2186" s="131"/>
      <c r="I2186" s="131"/>
      <c r="J2186" s="131"/>
      <c r="K2186" s="131"/>
      <c r="L2186" s="131"/>
      <c r="M2186" s="131"/>
      <c r="N2186" s="131"/>
      <c r="O2186" s="131"/>
      <c r="P2186" s="131"/>
      <c r="Q2186" s="170"/>
      <c r="R2186" s="170"/>
      <c r="S2186" s="170"/>
      <c r="T2186" s="170"/>
      <c r="U2186" s="170"/>
      <c r="V2186" s="170"/>
      <c r="W2186" s="170"/>
      <c r="X2186" s="131"/>
      <c r="Y2186"/>
      <c r="AB2186"/>
      <c r="AC2186"/>
      <c r="AD2186"/>
      <c r="AE2186"/>
      <c r="AF2186"/>
      <c r="AG2186"/>
      <c r="AH2186"/>
      <c r="AI2186"/>
      <c r="AJ2186"/>
      <c r="AK2186"/>
    </row>
    <row r="2187" spans="1:37" x14ac:dyDescent="0.25">
      <c r="A2187" s="131"/>
      <c r="B2187" s="131"/>
      <c r="C2187" s="131"/>
      <c r="D2187" s="131"/>
      <c r="E2187" s="131"/>
      <c r="F2187" s="131"/>
      <c r="G2187" s="131"/>
      <c r="H2187" s="131"/>
      <c r="I2187" s="131"/>
      <c r="J2187" s="131"/>
      <c r="K2187" s="131"/>
      <c r="L2187" s="131"/>
      <c r="M2187" s="131"/>
      <c r="N2187" s="131"/>
      <c r="O2187" s="131"/>
      <c r="P2187" s="131"/>
      <c r="Q2187" s="170"/>
      <c r="R2187" s="170"/>
      <c r="S2187" s="170"/>
      <c r="T2187" s="170"/>
      <c r="U2187" s="170"/>
      <c r="V2187" s="170"/>
      <c r="W2187" s="170"/>
      <c r="X2187" s="131"/>
      <c r="Y2187"/>
      <c r="AB2187"/>
      <c r="AC2187"/>
      <c r="AD2187"/>
      <c r="AE2187"/>
      <c r="AF2187"/>
      <c r="AG2187"/>
      <c r="AH2187"/>
      <c r="AI2187"/>
      <c r="AJ2187"/>
      <c r="AK2187"/>
    </row>
    <row r="2188" spans="1:37" x14ac:dyDescent="0.25">
      <c r="A2188" s="131"/>
      <c r="B2188" s="131"/>
      <c r="C2188" s="131"/>
      <c r="D2188" s="131"/>
      <c r="E2188" s="131"/>
      <c r="F2188" s="131"/>
      <c r="G2188" s="131"/>
      <c r="H2188" s="131"/>
      <c r="I2188" s="131"/>
      <c r="J2188" s="131"/>
      <c r="K2188" s="131"/>
      <c r="L2188" s="131"/>
      <c r="M2188" s="131"/>
      <c r="N2188" s="131"/>
      <c r="O2188" s="131"/>
      <c r="P2188" s="131"/>
      <c r="Q2188" s="170"/>
      <c r="R2188" s="170"/>
      <c r="S2188" s="170"/>
      <c r="T2188" s="170"/>
      <c r="U2188" s="170"/>
      <c r="V2188" s="170"/>
      <c r="W2188" s="170"/>
      <c r="X2188" s="131"/>
      <c r="Y2188"/>
      <c r="AB2188"/>
      <c r="AC2188"/>
      <c r="AD2188"/>
      <c r="AE2188"/>
      <c r="AF2188"/>
      <c r="AG2188"/>
      <c r="AH2188"/>
      <c r="AI2188"/>
      <c r="AJ2188"/>
      <c r="AK2188"/>
    </row>
    <row r="2189" spans="1:37" x14ac:dyDescent="0.25">
      <c r="A2189" s="131"/>
      <c r="B2189" s="131"/>
      <c r="C2189" s="131"/>
      <c r="D2189" s="131"/>
      <c r="E2189" s="131"/>
      <c r="F2189" s="131"/>
      <c r="G2189" s="131"/>
      <c r="H2189" s="131"/>
      <c r="I2189" s="131"/>
      <c r="J2189" s="131"/>
      <c r="K2189" s="131"/>
      <c r="L2189" s="131"/>
      <c r="M2189" s="131"/>
      <c r="N2189" s="131"/>
      <c r="O2189" s="131"/>
      <c r="P2189" s="131"/>
      <c r="Q2189" s="170"/>
      <c r="R2189" s="170"/>
      <c r="S2189" s="170"/>
      <c r="T2189" s="170"/>
      <c r="U2189" s="170"/>
      <c r="V2189" s="170"/>
      <c r="W2189" s="170"/>
      <c r="X2189" s="131"/>
      <c r="Y2189"/>
      <c r="AB2189"/>
      <c r="AC2189"/>
      <c r="AD2189"/>
      <c r="AE2189"/>
      <c r="AF2189"/>
      <c r="AG2189"/>
      <c r="AH2189"/>
      <c r="AI2189"/>
      <c r="AJ2189"/>
      <c r="AK2189"/>
    </row>
    <row r="2190" spans="1:37" x14ac:dyDescent="0.25">
      <c r="A2190" s="131"/>
      <c r="B2190" s="131"/>
      <c r="C2190" s="131"/>
      <c r="D2190" s="131"/>
      <c r="E2190" s="131"/>
      <c r="F2190" s="131"/>
      <c r="G2190" s="131"/>
      <c r="H2190" s="131"/>
      <c r="I2190" s="131"/>
      <c r="J2190" s="131"/>
      <c r="K2190" s="131"/>
      <c r="L2190" s="131"/>
      <c r="M2190" s="131"/>
      <c r="N2190" s="131"/>
      <c r="O2190" s="131"/>
      <c r="P2190" s="131"/>
      <c r="Q2190" s="170"/>
      <c r="R2190" s="170"/>
      <c r="S2190" s="170"/>
      <c r="T2190" s="170"/>
      <c r="U2190" s="170"/>
      <c r="V2190" s="170"/>
      <c r="W2190" s="170"/>
      <c r="X2190" s="131"/>
      <c r="Y2190"/>
      <c r="AB2190"/>
      <c r="AC2190"/>
      <c r="AD2190"/>
      <c r="AE2190"/>
      <c r="AF2190"/>
      <c r="AG2190"/>
      <c r="AH2190"/>
      <c r="AI2190"/>
      <c r="AJ2190"/>
      <c r="AK2190"/>
    </row>
    <row r="2191" spans="1:37" x14ac:dyDescent="0.25">
      <c r="A2191" s="131"/>
      <c r="B2191" s="131"/>
      <c r="C2191" s="131"/>
      <c r="D2191" s="131"/>
      <c r="E2191" s="131"/>
      <c r="F2191" s="131"/>
      <c r="G2191" s="131"/>
      <c r="H2191" s="131"/>
      <c r="I2191" s="131"/>
      <c r="J2191" s="131"/>
      <c r="K2191" s="131"/>
      <c r="L2191" s="131"/>
      <c r="M2191" s="131"/>
      <c r="N2191" s="131"/>
      <c r="O2191" s="131"/>
      <c r="P2191" s="131"/>
      <c r="Q2191" s="170"/>
      <c r="R2191" s="170"/>
      <c r="S2191" s="170"/>
      <c r="T2191" s="170"/>
      <c r="U2191" s="170"/>
      <c r="V2191" s="170"/>
      <c r="W2191" s="170"/>
      <c r="X2191" s="131"/>
      <c r="Y2191"/>
      <c r="AB2191"/>
      <c r="AC2191"/>
      <c r="AD2191"/>
      <c r="AE2191"/>
      <c r="AF2191"/>
      <c r="AG2191"/>
      <c r="AH2191"/>
      <c r="AI2191"/>
      <c r="AJ2191"/>
      <c r="AK2191"/>
    </row>
    <row r="2192" spans="1:37" x14ac:dyDescent="0.25">
      <c r="A2192" s="131"/>
      <c r="B2192" s="131"/>
      <c r="C2192" s="131"/>
      <c r="D2192" s="131"/>
      <c r="E2192" s="131"/>
      <c r="F2192" s="131"/>
      <c r="G2192" s="131"/>
      <c r="H2192" s="131"/>
      <c r="I2192" s="131"/>
      <c r="J2192" s="131"/>
      <c r="K2192" s="131"/>
      <c r="L2192" s="131"/>
      <c r="M2192" s="131"/>
      <c r="N2192" s="131"/>
      <c r="O2192" s="131"/>
      <c r="P2192" s="131"/>
      <c r="Q2192" s="170"/>
      <c r="R2192" s="170"/>
      <c r="S2192" s="170"/>
      <c r="T2192" s="170"/>
      <c r="U2192" s="170"/>
      <c r="V2192" s="170"/>
      <c r="W2192" s="170"/>
      <c r="X2192" s="131"/>
      <c r="Y2192"/>
      <c r="AB2192"/>
      <c r="AC2192"/>
      <c r="AD2192"/>
      <c r="AE2192"/>
      <c r="AF2192"/>
      <c r="AG2192"/>
      <c r="AH2192"/>
      <c r="AI2192"/>
      <c r="AJ2192"/>
      <c r="AK2192"/>
    </row>
    <row r="2193" spans="1:37" x14ac:dyDescent="0.25">
      <c r="A2193" s="131"/>
      <c r="B2193" s="131"/>
      <c r="C2193" s="131"/>
      <c r="D2193" s="131"/>
      <c r="E2193" s="131"/>
      <c r="F2193" s="131"/>
      <c r="G2193" s="131"/>
      <c r="H2193" s="131"/>
      <c r="I2193" s="131"/>
      <c r="J2193" s="131"/>
      <c r="K2193" s="131"/>
      <c r="L2193" s="131"/>
      <c r="M2193" s="131"/>
      <c r="N2193" s="131"/>
      <c r="O2193" s="131"/>
      <c r="P2193" s="131"/>
      <c r="Q2193" s="170"/>
      <c r="R2193" s="170"/>
      <c r="S2193" s="170"/>
      <c r="T2193" s="170"/>
      <c r="U2193" s="170"/>
      <c r="V2193" s="170"/>
      <c r="W2193" s="170"/>
      <c r="X2193" s="131"/>
      <c r="Y2193"/>
      <c r="AB2193"/>
      <c r="AC2193"/>
      <c r="AD2193"/>
      <c r="AE2193"/>
      <c r="AF2193"/>
      <c r="AG2193"/>
      <c r="AH2193"/>
      <c r="AI2193"/>
      <c r="AJ2193"/>
      <c r="AK2193"/>
    </row>
    <row r="2194" spans="1:37" x14ac:dyDescent="0.25">
      <c r="A2194" s="131"/>
      <c r="B2194" s="131"/>
      <c r="C2194" s="131"/>
      <c r="D2194" s="131"/>
      <c r="E2194" s="131"/>
      <c r="F2194" s="131"/>
      <c r="G2194" s="131"/>
      <c r="H2194" s="131"/>
      <c r="I2194" s="131"/>
      <c r="J2194" s="131"/>
      <c r="K2194" s="131"/>
      <c r="L2194" s="131"/>
      <c r="M2194" s="131"/>
      <c r="N2194" s="131"/>
      <c r="O2194" s="131"/>
      <c r="P2194" s="131"/>
      <c r="Q2194" s="170"/>
      <c r="R2194" s="170"/>
      <c r="S2194" s="170"/>
      <c r="T2194" s="170"/>
      <c r="U2194" s="170"/>
      <c r="V2194" s="170"/>
      <c r="W2194" s="170"/>
      <c r="X2194" s="131"/>
      <c r="Y2194"/>
      <c r="AB2194"/>
      <c r="AC2194"/>
      <c r="AD2194"/>
      <c r="AE2194"/>
      <c r="AF2194"/>
      <c r="AG2194"/>
      <c r="AH2194"/>
      <c r="AI2194"/>
      <c r="AJ2194"/>
      <c r="AK2194"/>
    </row>
    <row r="2195" spans="1:37" x14ac:dyDescent="0.25">
      <c r="A2195" s="131"/>
      <c r="B2195" s="131"/>
      <c r="C2195" s="131"/>
      <c r="D2195" s="131"/>
      <c r="E2195" s="131"/>
      <c r="F2195" s="131"/>
      <c r="G2195" s="131"/>
      <c r="H2195" s="131"/>
      <c r="I2195" s="131"/>
      <c r="J2195" s="131"/>
      <c r="K2195" s="131"/>
      <c r="L2195" s="131"/>
      <c r="M2195" s="131"/>
      <c r="N2195" s="131"/>
      <c r="O2195" s="131"/>
      <c r="P2195" s="131"/>
      <c r="Q2195" s="170"/>
      <c r="R2195" s="170"/>
      <c r="S2195" s="170"/>
      <c r="T2195" s="170"/>
      <c r="U2195" s="170"/>
      <c r="V2195" s="170"/>
      <c r="W2195" s="170"/>
      <c r="X2195" s="131"/>
      <c r="Y2195"/>
      <c r="AB2195"/>
      <c r="AC2195"/>
      <c r="AD2195"/>
      <c r="AE2195"/>
      <c r="AF2195"/>
      <c r="AG2195"/>
      <c r="AH2195"/>
      <c r="AI2195"/>
      <c r="AJ2195"/>
      <c r="AK2195"/>
    </row>
    <row r="2196" spans="1:37" x14ac:dyDescent="0.25">
      <c r="A2196" s="131"/>
      <c r="B2196" s="131"/>
      <c r="C2196" s="131"/>
      <c r="D2196" s="131"/>
      <c r="E2196" s="131"/>
      <c r="F2196" s="131"/>
      <c r="G2196" s="131"/>
      <c r="H2196" s="131"/>
      <c r="I2196" s="131"/>
      <c r="J2196" s="131"/>
      <c r="K2196" s="131"/>
      <c r="L2196" s="131"/>
      <c r="M2196" s="131"/>
      <c r="N2196" s="131"/>
      <c r="O2196" s="131"/>
      <c r="P2196" s="131"/>
      <c r="Q2196" s="170"/>
      <c r="R2196" s="170"/>
      <c r="S2196" s="170"/>
      <c r="T2196" s="170"/>
      <c r="U2196" s="170"/>
      <c r="V2196" s="170"/>
      <c r="W2196" s="170"/>
      <c r="X2196" s="131"/>
      <c r="Y2196"/>
      <c r="AB2196"/>
      <c r="AC2196"/>
      <c r="AD2196"/>
      <c r="AE2196"/>
      <c r="AF2196"/>
      <c r="AG2196"/>
      <c r="AH2196"/>
      <c r="AI2196"/>
      <c r="AJ2196"/>
      <c r="AK2196"/>
    </row>
    <row r="2197" spans="1:37" x14ac:dyDescent="0.25">
      <c r="A2197" s="131"/>
      <c r="B2197" s="131"/>
      <c r="C2197" s="131"/>
      <c r="D2197" s="131"/>
      <c r="E2197" s="131"/>
      <c r="F2197" s="131"/>
      <c r="G2197" s="131"/>
      <c r="H2197" s="131"/>
      <c r="I2197" s="131"/>
      <c r="J2197" s="131"/>
      <c r="K2197" s="131"/>
      <c r="L2197" s="131"/>
      <c r="M2197" s="131"/>
      <c r="N2197" s="131"/>
      <c r="O2197" s="131"/>
      <c r="P2197" s="131"/>
      <c r="Q2197" s="170"/>
      <c r="R2197" s="170"/>
      <c r="S2197" s="170"/>
      <c r="T2197" s="170"/>
      <c r="U2197" s="170"/>
      <c r="V2197" s="170"/>
      <c r="W2197" s="170"/>
      <c r="X2197" s="131"/>
      <c r="Y2197"/>
      <c r="AB2197"/>
      <c r="AC2197"/>
      <c r="AD2197"/>
      <c r="AE2197"/>
      <c r="AF2197"/>
      <c r="AG2197"/>
      <c r="AH2197"/>
      <c r="AI2197"/>
      <c r="AJ2197"/>
      <c r="AK2197"/>
    </row>
    <row r="2198" spans="1:37" x14ac:dyDescent="0.25">
      <c r="A2198" s="131"/>
      <c r="B2198" s="131"/>
      <c r="C2198" s="131"/>
      <c r="D2198" s="131"/>
      <c r="E2198" s="131"/>
      <c r="F2198" s="131"/>
      <c r="G2198" s="131"/>
      <c r="H2198" s="131"/>
      <c r="I2198" s="131"/>
      <c r="J2198" s="131"/>
      <c r="K2198" s="131"/>
      <c r="L2198" s="131"/>
      <c r="M2198" s="131"/>
      <c r="N2198" s="131"/>
      <c r="O2198" s="131"/>
      <c r="P2198" s="131"/>
      <c r="Q2198" s="170"/>
      <c r="R2198" s="170"/>
      <c r="S2198" s="170"/>
      <c r="T2198" s="170"/>
      <c r="U2198" s="170"/>
      <c r="V2198" s="170"/>
      <c r="W2198" s="170"/>
      <c r="X2198" s="131"/>
      <c r="Y2198"/>
      <c r="AB2198"/>
      <c r="AC2198"/>
      <c r="AD2198"/>
      <c r="AE2198"/>
      <c r="AF2198"/>
      <c r="AG2198"/>
      <c r="AH2198"/>
      <c r="AI2198"/>
      <c r="AJ2198"/>
      <c r="AK2198"/>
    </row>
    <row r="2199" spans="1:37" x14ac:dyDescent="0.25">
      <c r="A2199" s="131"/>
      <c r="B2199" s="131"/>
      <c r="C2199" s="131"/>
      <c r="D2199" s="131"/>
      <c r="E2199" s="131"/>
      <c r="F2199" s="131"/>
      <c r="G2199" s="131"/>
      <c r="H2199" s="131"/>
      <c r="I2199" s="131"/>
      <c r="J2199" s="131"/>
      <c r="K2199" s="131"/>
      <c r="L2199" s="131"/>
      <c r="M2199" s="131"/>
      <c r="N2199" s="131"/>
      <c r="O2199" s="131"/>
      <c r="P2199" s="131"/>
      <c r="Q2199" s="170"/>
      <c r="R2199" s="170"/>
      <c r="S2199" s="170"/>
      <c r="T2199" s="170"/>
      <c r="U2199" s="170"/>
      <c r="V2199" s="170"/>
      <c r="W2199" s="170"/>
      <c r="X2199" s="131"/>
      <c r="Y2199"/>
      <c r="AB2199"/>
      <c r="AC2199"/>
      <c r="AD2199"/>
      <c r="AE2199"/>
      <c r="AF2199"/>
      <c r="AG2199"/>
      <c r="AH2199"/>
      <c r="AI2199"/>
      <c r="AJ2199"/>
      <c r="AK2199"/>
    </row>
    <row r="2200" spans="1:37" x14ac:dyDescent="0.25">
      <c r="A2200" s="131"/>
      <c r="B2200" s="131"/>
      <c r="C2200" s="131"/>
      <c r="D2200" s="131"/>
      <c r="E2200" s="131"/>
      <c r="F2200" s="131"/>
      <c r="G2200" s="131"/>
      <c r="H2200" s="131"/>
      <c r="I2200" s="131"/>
      <c r="J2200" s="131"/>
      <c r="K2200" s="131"/>
      <c r="L2200" s="131"/>
      <c r="M2200" s="131"/>
      <c r="N2200" s="131"/>
      <c r="O2200" s="131"/>
      <c r="P2200" s="131"/>
      <c r="Q2200" s="170"/>
      <c r="R2200" s="170"/>
      <c r="S2200" s="170"/>
      <c r="T2200" s="170"/>
      <c r="U2200" s="170"/>
      <c r="V2200" s="170"/>
      <c r="W2200" s="170"/>
      <c r="X2200" s="131"/>
      <c r="Y2200"/>
      <c r="AB2200"/>
      <c r="AC2200"/>
      <c r="AD2200"/>
      <c r="AE2200"/>
      <c r="AF2200"/>
      <c r="AG2200"/>
      <c r="AH2200"/>
      <c r="AI2200"/>
      <c r="AJ2200"/>
      <c r="AK2200"/>
    </row>
    <row r="2201" spans="1:37" x14ac:dyDescent="0.25">
      <c r="A2201" s="131"/>
      <c r="B2201" s="131"/>
      <c r="C2201" s="131"/>
      <c r="D2201" s="131"/>
      <c r="E2201" s="131"/>
      <c r="F2201" s="131"/>
      <c r="G2201" s="131"/>
      <c r="H2201" s="131"/>
      <c r="I2201" s="131"/>
      <c r="J2201" s="131"/>
      <c r="K2201" s="131"/>
      <c r="L2201" s="131"/>
      <c r="M2201" s="131"/>
      <c r="N2201" s="131"/>
      <c r="O2201" s="131"/>
      <c r="P2201" s="131"/>
      <c r="Q2201" s="170"/>
      <c r="R2201" s="170"/>
      <c r="S2201" s="170"/>
      <c r="T2201" s="170"/>
      <c r="U2201" s="170"/>
      <c r="V2201" s="170"/>
      <c r="W2201" s="170"/>
      <c r="X2201" s="131"/>
      <c r="Y2201"/>
      <c r="AB2201"/>
      <c r="AC2201"/>
      <c r="AD2201"/>
      <c r="AE2201"/>
      <c r="AF2201"/>
      <c r="AG2201"/>
      <c r="AH2201"/>
      <c r="AI2201"/>
      <c r="AJ2201"/>
      <c r="AK2201"/>
    </row>
    <row r="2202" spans="1:37" x14ac:dyDescent="0.25">
      <c r="A2202" s="131"/>
      <c r="B2202" s="131"/>
      <c r="C2202" s="131"/>
      <c r="D2202" s="131"/>
      <c r="E2202" s="131"/>
      <c r="F2202" s="131"/>
      <c r="G2202" s="131"/>
      <c r="H2202" s="131"/>
      <c r="I2202" s="131"/>
      <c r="J2202" s="131"/>
      <c r="K2202" s="131"/>
      <c r="L2202" s="131"/>
      <c r="M2202" s="131"/>
      <c r="N2202" s="131"/>
      <c r="O2202" s="131"/>
      <c r="P2202" s="131"/>
      <c r="Q2202" s="170"/>
      <c r="R2202" s="170"/>
      <c r="S2202" s="170"/>
      <c r="T2202" s="170"/>
      <c r="U2202" s="170"/>
      <c r="V2202" s="170"/>
      <c r="W2202" s="170"/>
      <c r="X2202" s="131"/>
      <c r="Y2202"/>
      <c r="AB2202"/>
      <c r="AC2202"/>
      <c r="AD2202"/>
      <c r="AE2202"/>
      <c r="AF2202"/>
      <c r="AG2202"/>
      <c r="AH2202"/>
      <c r="AI2202"/>
      <c r="AJ2202"/>
      <c r="AK2202"/>
    </row>
    <row r="2203" spans="1:37" x14ac:dyDescent="0.25">
      <c r="A2203" s="131"/>
      <c r="B2203" s="131"/>
      <c r="C2203" s="131"/>
      <c r="D2203" s="131"/>
      <c r="E2203" s="131"/>
      <c r="F2203" s="131"/>
      <c r="G2203" s="131"/>
      <c r="H2203" s="131"/>
      <c r="I2203" s="131"/>
      <c r="J2203" s="131"/>
      <c r="K2203" s="131"/>
      <c r="L2203" s="131"/>
      <c r="M2203" s="131"/>
      <c r="N2203" s="131"/>
      <c r="O2203" s="131"/>
      <c r="P2203" s="131"/>
      <c r="Q2203" s="170"/>
      <c r="R2203" s="170"/>
      <c r="S2203" s="170"/>
      <c r="T2203" s="170"/>
      <c r="U2203" s="170"/>
      <c r="V2203" s="170"/>
      <c r="W2203" s="170"/>
      <c r="X2203" s="131"/>
      <c r="Y2203"/>
      <c r="AB2203"/>
      <c r="AC2203"/>
      <c r="AD2203"/>
      <c r="AE2203"/>
      <c r="AF2203"/>
      <c r="AG2203"/>
      <c r="AH2203"/>
      <c r="AI2203"/>
      <c r="AJ2203"/>
      <c r="AK2203"/>
    </row>
    <row r="2204" spans="1:37" x14ac:dyDescent="0.25">
      <c r="A2204" s="131"/>
      <c r="B2204" s="131"/>
      <c r="C2204" s="131"/>
      <c r="D2204" s="131"/>
      <c r="E2204" s="131"/>
      <c r="F2204" s="131"/>
      <c r="G2204" s="131"/>
      <c r="H2204" s="131"/>
      <c r="I2204" s="131"/>
      <c r="J2204" s="131"/>
      <c r="K2204" s="131"/>
      <c r="L2204" s="131"/>
      <c r="M2204" s="131"/>
      <c r="N2204" s="131"/>
      <c r="O2204" s="131"/>
      <c r="P2204" s="131"/>
      <c r="Q2204" s="170"/>
      <c r="R2204" s="170"/>
      <c r="S2204" s="170"/>
      <c r="T2204" s="170"/>
      <c r="U2204" s="170"/>
      <c r="V2204" s="170"/>
      <c r="W2204" s="170"/>
      <c r="X2204" s="131"/>
      <c r="Y2204"/>
      <c r="AB2204"/>
      <c r="AC2204"/>
      <c r="AD2204"/>
      <c r="AE2204"/>
      <c r="AF2204"/>
      <c r="AG2204"/>
      <c r="AH2204"/>
      <c r="AI2204"/>
      <c r="AJ2204"/>
      <c r="AK2204"/>
    </row>
    <row r="2205" spans="1:37" x14ac:dyDescent="0.25">
      <c r="A2205" s="131"/>
      <c r="B2205" s="131"/>
      <c r="C2205" s="131"/>
      <c r="D2205" s="131"/>
      <c r="E2205" s="131"/>
      <c r="F2205" s="131"/>
      <c r="G2205" s="131"/>
      <c r="H2205" s="131"/>
      <c r="I2205" s="131"/>
      <c r="J2205" s="131"/>
      <c r="K2205" s="131"/>
      <c r="L2205" s="131"/>
      <c r="M2205" s="131"/>
      <c r="N2205" s="131"/>
      <c r="O2205" s="131"/>
      <c r="P2205" s="131"/>
      <c r="Q2205" s="170"/>
      <c r="R2205" s="170"/>
      <c r="S2205" s="170"/>
      <c r="T2205" s="170"/>
      <c r="U2205" s="170"/>
      <c r="V2205" s="170"/>
      <c r="W2205" s="170"/>
      <c r="X2205" s="131"/>
      <c r="Y2205"/>
      <c r="AB2205"/>
      <c r="AC2205"/>
      <c r="AD2205"/>
      <c r="AE2205"/>
      <c r="AF2205"/>
      <c r="AG2205"/>
      <c r="AH2205"/>
      <c r="AI2205"/>
      <c r="AJ2205"/>
      <c r="AK2205"/>
    </row>
    <row r="2206" spans="1:37" x14ac:dyDescent="0.25">
      <c r="A2206" s="131"/>
      <c r="B2206" s="131"/>
      <c r="C2206" s="131"/>
      <c r="D2206" s="131"/>
      <c r="E2206" s="131"/>
      <c r="F2206" s="131"/>
      <c r="G2206" s="131"/>
      <c r="H2206" s="131"/>
      <c r="I2206" s="131"/>
      <c r="J2206" s="131"/>
      <c r="K2206" s="131"/>
      <c r="L2206" s="131"/>
      <c r="M2206" s="131"/>
      <c r="N2206" s="131"/>
      <c r="O2206" s="131"/>
      <c r="P2206" s="131"/>
      <c r="Q2206" s="170"/>
      <c r="R2206" s="170"/>
      <c r="S2206" s="170"/>
      <c r="T2206" s="170"/>
      <c r="U2206" s="170"/>
      <c r="V2206" s="170"/>
      <c r="W2206" s="170"/>
      <c r="X2206" s="131"/>
      <c r="Y2206"/>
      <c r="AB2206"/>
      <c r="AC2206"/>
      <c r="AD2206"/>
      <c r="AE2206"/>
      <c r="AF2206"/>
      <c r="AG2206"/>
      <c r="AH2206"/>
      <c r="AI2206"/>
      <c r="AJ2206"/>
      <c r="AK2206"/>
    </row>
    <row r="2207" spans="1:37" x14ac:dyDescent="0.25">
      <c r="A2207" s="131"/>
      <c r="B2207" s="131"/>
      <c r="C2207" s="131"/>
      <c r="D2207" s="131"/>
      <c r="E2207" s="131"/>
      <c r="F2207" s="131"/>
      <c r="G2207" s="131"/>
      <c r="H2207" s="131"/>
      <c r="I2207" s="131"/>
      <c r="J2207" s="131"/>
      <c r="K2207" s="131"/>
      <c r="L2207" s="131"/>
      <c r="M2207" s="131"/>
      <c r="N2207" s="131"/>
      <c r="O2207" s="131"/>
      <c r="P2207" s="131"/>
      <c r="Q2207" s="170"/>
      <c r="R2207" s="170"/>
      <c r="S2207" s="170"/>
      <c r="T2207" s="170"/>
      <c r="U2207" s="170"/>
      <c r="V2207" s="170"/>
      <c r="W2207" s="170"/>
      <c r="X2207" s="131"/>
      <c r="Y2207"/>
      <c r="AB2207"/>
      <c r="AC2207"/>
      <c r="AD2207"/>
      <c r="AE2207"/>
      <c r="AF2207"/>
      <c r="AG2207"/>
      <c r="AH2207"/>
      <c r="AI2207"/>
      <c r="AJ2207"/>
      <c r="AK2207"/>
    </row>
    <row r="2208" spans="1:37" x14ac:dyDescent="0.25">
      <c r="A2208" s="131"/>
      <c r="B2208" s="131"/>
      <c r="C2208" s="131"/>
      <c r="D2208" s="131"/>
      <c r="E2208" s="131"/>
      <c r="F2208" s="131"/>
      <c r="G2208" s="131"/>
      <c r="H2208" s="131"/>
      <c r="I2208" s="131"/>
      <c r="J2208" s="131"/>
      <c r="K2208" s="131"/>
      <c r="L2208" s="131"/>
      <c r="M2208" s="131"/>
      <c r="N2208" s="131"/>
      <c r="O2208" s="131"/>
      <c r="P2208" s="131"/>
      <c r="Q2208" s="170"/>
      <c r="R2208" s="170"/>
      <c r="S2208" s="170"/>
      <c r="T2208" s="170"/>
      <c r="U2208" s="170"/>
      <c r="V2208" s="170"/>
      <c r="W2208" s="170"/>
      <c r="X2208" s="131"/>
      <c r="Y2208"/>
      <c r="AB2208"/>
      <c r="AC2208"/>
      <c r="AD2208"/>
      <c r="AE2208"/>
      <c r="AF2208"/>
      <c r="AG2208"/>
      <c r="AH2208"/>
      <c r="AI2208"/>
      <c r="AJ2208"/>
      <c r="AK2208"/>
    </row>
    <row r="2209" spans="1:37" x14ac:dyDescent="0.25">
      <c r="A2209" s="131"/>
      <c r="B2209" s="131"/>
      <c r="C2209" s="131"/>
      <c r="D2209" s="131"/>
      <c r="E2209" s="131"/>
      <c r="F2209" s="131"/>
      <c r="G2209" s="131"/>
      <c r="H2209" s="131"/>
      <c r="I2209" s="131"/>
      <c r="J2209" s="131"/>
      <c r="K2209" s="131"/>
      <c r="L2209" s="131"/>
      <c r="M2209" s="131"/>
      <c r="N2209" s="131"/>
      <c r="O2209" s="131"/>
      <c r="P2209" s="131"/>
      <c r="Q2209" s="170"/>
      <c r="R2209" s="170"/>
      <c r="S2209" s="170"/>
      <c r="T2209" s="170"/>
      <c r="U2209" s="170"/>
      <c r="V2209" s="170"/>
      <c r="W2209" s="170"/>
      <c r="X2209" s="131"/>
      <c r="Y2209"/>
      <c r="AB2209"/>
      <c r="AC2209"/>
      <c r="AD2209"/>
      <c r="AE2209"/>
      <c r="AF2209"/>
      <c r="AG2209"/>
      <c r="AH2209"/>
      <c r="AI2209"/>
      <c r="AJ2209"/>
      <c r="AK2209"/>
    </row>
    <row r="2210" spans="1:37" x14ac:dyDescent="0.25">
      <c r="A2210" s="131"/>
      <c r="B2210" s="131"/>
      <c r="C2210" s="131"/>
      <c r="D2210" s="131"/>
      <c r="E2210" s="131"/>
      <c r="F2210" s="131"/>
      <c r="G2210" s="131"/>
      <c r="H2210" s="131"/>
      <c r="I2210" s="131"/>
      <c r="J2210" s="131"/>
      <c r="K2210" s="131"/>
      <c r="L2210" s="131"/>
      <c r="M2210" s="131"/>
      <c r="N2210" s="131"/>
      <c r="O2210" s="131"/>
      <c r="P2210" s="131"/>
      <c r="Q2210" s="170"/>
      <c r="R2210" s="170"/>
      <c r="S2210" s="170"/>
      <c r="T2210" s="170"/>
      <c r="U2210" s="170"/>
      <c r="V2210" s="170"/>
      <c r="W2210" s="170"/>
      <c r="X2210" s="131"/>
      <c r="Y2210"/>
      <c r="AB2210"/>
      <c r="AC2210"/>
      <c r="AD2210"/>
      <c r="AE2210"/>
      <c r="AF2210"/>
      <c r="AG2210"/>
      <c r="AH2210"/>
      <c r="AI2210"/>
      <c r="AJ2210"/>
      <c r="AK2210"/>
    </row>
    <row r="2211" spans="1:37" x14ac:dyDescent="0.25">
      <c r="A2211" s="131"/>
      <c r="B2211" s="131"/>
      <c r="C2211" s="131"/>
      <c r="D2211" s="131"/>
      <c r="E2211" s="131"/>
      <c r="F2211" s="131"/>
      <c r="G2211" s="131"/>
      <c r="H2211" s="131"/>
      <c r="I2211" s="131"/>
      <c r="J2211" s="131"/>
      <c r="K2211" s="131"/>
      <c r="L2211" s="131"/>
      <c r="M2211" s="131"/>
      <c r="N2211" s="131"/>
      <c r="O2211" s="131"/>
      <c r="P2211" s="131"/>
      <c r="Q2211" s="170"/>
      <c r="R2211" s="170"/>
      <c r="S2211" s="170"/>
      <c r="T2211" s="170"/>
      <c r="U2211" s="170"/>
      <c r="V2211" s="170"/>
      <c r="W2211" s="170"/>
      <c r="X2211" s="131"/>
      <c r="Y2211"/>
      <c r="AB2211"/>
      <c r="AC2211"/>
      <c r="AD2211"/>
      <c r="AE2211"/>
      <c r="AF2211"/>
      <c r="AG2211"/>
      <c r="AH2211"/>
      <c r="AI2211"/>
      <c r="AJ2211"/>
      <c r="AK2211"/>
    </row>
    <row r="2212" spans="1:37" x14ac:dyDescent="0.25">
      <c r="A2212" s="131"/>
      <c r="B2212" s="131"/>
      <c r="C2212" s="131"/>
      <c r="D2212" s="131"/>
      <c r="E2212" s="131"/>
      <c r="F2212" s="131"/>
      <c r="G2212" s="131"/>
      <c r="H2212" s="131"/>
      <c r="I2212" s="131"/>
      <c r="J2212" s="131"/>
      <c r="K2212" s="131"/>
      <c r="L2212" s="131"/>
      <c r="M2212" s="131"/>
      <c r="N2212" s="131"/>
      <c r="O2212" s="131"/>
      <c r="P2212" s="131"/>
      <c r="Q2212" s="170"/>
      <c r="R2212" s="170"/>
      <c r="S2212" s="170"/>
      <c r="T2212" s="170"/>
      <c r="U2212" s="170"/>
      <c r="V2212" s="170"/>
      <c r="W2212" s="170"/>
      <c r="X2212" s="131"/>
      <c r="Y2212"/>
      <c r="AB2212"/>
      <c r="AC2212"/>
      <c r="AD2212"/>
      <c r="AE2212"/>
      <c r="AF2212"/>
      <c r="AG2212"/>
      <c r="AH2212"/>
      <c r="AI2212"/>
      <c r="AJ2212"/>
      <c r="AK2212"/>
    </row>
    <row r="2213" spans="1:37" x14ac:dyDescent="0.25">
      <c r="A2213" s="131"/>
      <c r="B2213" s="131"/>
      <c r="C2213" s="131"/>
      <c r="D2213" s="131"/>
      <c r="E2213" s="131"/>
      <c r="F2213" s="131"/>
      <c r="G2213" s="131"/>
      <c r="H2213" s="131"/>
      <c r="I2213" s="131"/>
      <c r="J2213" s="131"/>
      <c r="K2213" s="131"/>
      <c r="L2213" s="131"/>
      <c r="M2213" s="131"/>
      <c r="N2213" s="131"/>
      <c r="O2213" s="131"/>
      <c r="P2213" s="131"/>
      <c r="Q2213" s="170"/>
      <c r="R2213" s="170"/>
      <c r="S2213" s="170"/>
      <c r="T2213" s="170"/>
      <c r="U2213" s="170"/>
      <c r="V2213" s="170"/>
      <c r="W2213" s="170"/>
      <c r="X2213" s="131"/>
      <c r="Y2213"/>
      <c r="AB2213"/>
      <c r="AC2213"/>
      <c r="AD2213"/>
      <c r="AE2213"/>
      <c r="AF2213"/>
      <c r="AG2213"/>
      <c r="AH2213"/>
      <c r="AI2213"/>
      <c r="AJ2213"/>
      <c r="AK2213"/>
    </row>
    <row r="2214" spans="1:37" x14ac:dyDescent="0.25">
      <c r="A2214" s="131"/>
      <c r="B2214" s="131"/>
      <c r="C2214" s="131"/>
      <c r="D2214" s="131"/>
      <c r="E2214" s="131"/>
      <c r="F2214" s="131"/>
      <c r="G2214" s="131"/>
      <c r="H2214" s="131"/>
      <c r="I2214" s="131"/>
      <c r="J2214" s="131"/>
      <c r="K2214" s="131"/>
      <c r="L2214" s="131"/>
      <c r="M2214" s="131"/>
      <c r="N2214" s="131"/>
      <c r="O2214" s="131"/>
      <c r="P2214" s="131"/>
      <c r="Q2214" s="170"/>
      <c r="R2214" s="170"/>
      <c r="S2214" s="170"/>
      <c r="T2214" s="170"/>
      <c r="U2214" s="170"/>
      <c r="V2214" s="170"/>
      <c r="W2214" s="170"/>
      <c r="X2214" s="131"/>
      <c r="Y2214"/>
      <c r="AB2214"/>
      <c r="AC2214"/>
      <c r="AD2214"/>
      <c r="AE2214"/>
      <c r="AF2214"/>
      <c r="AG2214"/>
      <c r="AH2214"/>
      <c r="AI2214"/>
      <c r="AJ2214"/>
      <c r="AK2214"/>
    </row>
    <row r="2215" spans="1:37" x14ac:dyDescent="0.25">
      <c r="A2215" s="131"/>
      <c r="B2215" s="131"/>
      <c r="C2215" s="131"/>
      <c r="D2215" s="131"/>
      <c r="E2215" s="131"/>
      <c r="F2215" s="131"/>
      <c r="G2215" s="131"/>
      <c r="H2215" s="131"/>
      <c r="I2215" s="131"/>
      <c r="J2215" s="131"/>
      <c r="K2215" s="131"/>
      <c r="L2215" s="131"/>
      <c r="M2215" s="131"/>
      <c r="N2215" s="131"/>
      <c r="O2215" s="131"/>
      <c r="P2215" s="131"/>
      <c r="Q2215" s="170"/>
      <c r="R2215" s="170"/>
      <c r="S2215" s="170"/>
      <c r="T2215" s="170"/>
      <c r="U2215" s="170"/>
      <c r="V2215" s="170"/>
      <c r="W2215" s="170"/>
      <c r="X2215" s="131"/>
      <c r="Y2215"/>
      <c r="AB2215"/>
      <c r="AC2215"/>
      <c r="AD2215"/>
      <c r="AE2215"/>
      <c r="AF2215"/>
      <c r="AG2215"/>
      <c r="AH2215"/>
      <c r="AI2215"/>
      <c r="AJ2215"/>
      <c r="AK2215"/>
    </row>
    <row r="2216" spans="1:37" x14ac:dyDescent="0.25">
      <c r="A2216" s="131"/>
      <c r="B2216" s="131"/>
      <c r="C2216" s="131"/>
      <c r="D2216" s="131"/>
      <c r="E2216" s="131"/>
      <c r="F2216" s="131"/>
      <c r="G2216" s="131"/>
      <c r="H2216" s="131"/>
      <c r="I2216" s="131"/>
      <c r="J2216" s="131"/>
      <c r="K2216" s="131"/>
      <c r="L2216" s="131"/>
      <c r="M2216" s="131"/>
      <c r="N2216" s="131"/>
      <c r="O2216" s="131"/>
      <c r="P2216" s="131"/>
      <c r="Q2216" s="170"/>
      <c r="R2216" s="170"/>
      <c r="S2216" s="170"/>
      <c r="T2216" s="170"/>
      <c r="U2216" s="170"/>
      <c r="V2216" s="170"/>
      <c r="W2216" s="170"/>
      <c r="X2216" s="131"/>
      <c r="Y2216"/>
      <c r="AB2216"/>
      <c r="AC2216"/>
      <c r="AD2216"/>
      <c r="AE2216"/>
      <c r="AF2216"/>
      <c r="AG2216"/>
      <c r="AH2216"/>
      <c r="AI2216"/>
      <c r="AJ2216"/>
      <c r="AK2216"/>
    </row>
    <row r="2217" spans="1:37" x14ac:dyDescent="0.25">
      <c r="A2217" s="131"/>
      <c r="B2217" s="131"/>
      <c r="C2217" s="131"/>
      <c r="D2217" s="131"/>
      <c r="E2217" s="131"/>
      <c r="F2217" s="131"/>
      <c r="G2217" s="131"/>
      <c r="H2217" s="131"/>
      <c r="I2217" s="131"/>
      <c r="J2217" s="131"/>
      <c r="K2217" s="131"/>
      <c r="L2217" s="131"/>
      <c r="M2217" s="131"/>
      <c r="N2217" s="131"/>
      <c r="O2217" s="131"/>
      <c r="P2217" s="131"/>
      <c r="Q2217" s="170"/>
      <c r="R2217" s="170"/>
      <c r="S2217" s="170"/>
      <c r="T2217" s="170"/>
      <c r="U2217" s="170"/>
      <c r="V2217" s="170"/>
      <c r="W2217" s="170"/>
      <c r="X2217" s="131"/>
      <c r="Y2217"/>
      <c r="AB2217"/>
      <c r="AC2217"/>
      <c r="AD2217"/>
      <c r="AE2217"/>
      <c r="AF2217"/>
      <c r="AG2217"/>
      <c r="AH2217"/>
      <c r="AI2217"/>
      <c r="AJ2217"/>
      <c r="AK2217"/>
    </row>
    <row r="2218" spans="1:37" x14ac:dyDescent="0.25">
      <c r="A2218" s="131"/>
      <c r="B2218" s="131"/>
      <c r="C2218" s="131"/>
      <c r="D2218" s="131"/>
      <c r="E2218" s="131"/>
      <c r="F2218" s="131"/>
      <c r="G2218" s="131"/>
      <c r="H2218" s="131"/>
      <c r="I2218" s="131"/>
      <c r="J2218" s="131"/>
      <c r="K2218" s="131"/>
      <c r="L2218" s="131"/>
      <c r="M2218" s="131"/>
      <c r="N2218" s="131"/>
      <c r="O2218" s="131"/>
      <c r="P2218" s="131"/>
      <c r="Q2218" s="170"/>
      <c r="R2218" s="170"/>
      <c r="S2218" s="170"/>
      <c r="T2218" s="170"/>
      <c r="U2218" s="170"/>
      <c r="V2218" s="170"/>
      <c r="W2218" s="170"/>
      <c r="X2218" s="131"/>
      <c r="Y2218"/>
      <c r="AB2218"/>
      <c r="AC2218"/>
      <c r="AD2218"/>
      <c r="AE2218"/>
      <c r="AF2218"/>
      <c r="AG2218"/>
      <c r="AH2218"/>
      <c r="AI2218"/>
      <c r="AJ2218"/>
      <c r="AK2218"/>
    </row>
    <row r="2219" spans="1:37" x14ac:dyDescent="0.25">
      <c r="A2219" s="131"/>
      <c r="B2219" s="131"/>
      <c r="C2219" s="131"/>
      <c r="D2219" s="131"/>
      <c r="E2219" s="131"/>
      <c r="F2219" s="131"/>
      <c r="G2219" s="131"/>
      <c r="H2219" s="131"/>
      <c r="I2219" s="131"/>
      <c r="J2219" s="131"/>
      <c r="K2219" s="131"/>
      <c r="L2219" s="131"/>
      <c r="M2219" s="131"/>
      <c r="N2219" s="131"/>
      <c r="O2219" s="131"/>
      <c r="P2219" s="131"/>
      <c r="Q2219" s="170"/>
      <c r="R2219" s="170"/>
      <c r="S2219" s="170"/>
      <c r="T2219" s="170"/>
      <c r="U2219" s="170"/>
      <c r="V2219" s="170"/>
      <c r="W2219" s="170"/>
      <c r="X2219" s="131"/>
      <c r="Y2219"/>
      <c r="AB2219"/>
      <c r="AC2219"/>
      <c r="AD2219"/>
      <c r="AE2219"/>
      <c r="AF2219"/>
      <c r="AG2219"/>
      <c r="AH2219"/>
      <c r="AI2219"/>
      <c r="AJ2219"/>
      <c r="AK2219"/>
    </row>
    <row r="2220" spans="1:37" x14ac:dyDescent="0.25">
      <c r="A2220" s="131"/>
      <c r="B2220" s="131"/>
      <c r="C2220" s="131"/>
      <c r="D2220" s="131"/>
      <c r="E2220" s="131"/>
      <c r="F2220" s="131"/>
      <c r="G2220" s="131"/>
      <c r="H2220" s="131"/>
      <c r="I2220" s="131"/>
      <c r="J2220" s="131"/>
      <c r="K2220" s="131"/>
      <c r="L2220" s="131"/>
      <c r="M2220" s="131"/>
      <c r="N2220" s="131"/>
      <c r="O2220" s="131"/>
      <c r="P2220" s="131"/>
      <c r="Q2220" s="170"/>
      <c r="R2220" s="170"/>
      <c r="S2220" s="170"/>
      <c r="T2220" s="170"/>
      <c r="U2220" s="170"/>
      <c r="V2220" s="170"/>
      <c r="W2220" s="170"/>
      <c r="X2220" s="131"/>
      <c r="Y2220"/>
      <c r="AB2220"/>
      <c r="AC2220"/>
      <c r="AD2220"/>
      <c r="AE2220"/>
      <c r="AF2220"/>
      <c r="AG2220"/>
      <c r="AH2220"/>
      <c r="AI2220"/>
      <c r="AJ2220"/>
      <c r="AK2220"/>
    </row>
    <row r="2221" spans="1:37" x14ac:dyDescent="0.25">
      <c r="A2221" s="131"/>
      <c r="B2221" s="131"/>
      <c r="C2221" s="131"/>
      <c r="D2221" s="131"/>
      <c r="E2221" s="131"/>
      <c r="F2221" s="131"/>
      <c r="G2221" s="131"/>
      <c r="H2221" s="131"/>
      <c r="I2221" s="131"/>
      <c r="J2221" s="131"/>
      <c r="K2221" s="131"/>
      <c r="L2221" s="131"/>
      <c r="M2221" s="131"/>
      <c r="N2221" s="131"/>
      <c r="O2221" s="131"/>
      <c r="P2221" s="131"/>
      <c r="Q2221" s="170"/>
      <c r="R2221" s="170"/>
      <c r="S2221" s="170"/>
      <c r="T2221" s="170"/>
      <c r="U2221" s="170"/>
      <c r="V2221" s="170"/>
      <c r="W2221" s="170"/>
      <c r="X2221" s="131"/>
      <c r="Y2221"/>
      <c r="AB2221"/>
      <c r="AC2221"/>
      <c r="AD2221"/>
      <c r="AE2221"/>
      <c r="AF2221"/>
      <c r="AG2221"/>
      <c r="AH2221"/>
      <c r="AI2221"/>
      <c r="AJ2221"/>
      <c r="AK2221"/>
    </row>
    <row r="2222" spans="1:37" x14ac:dyDescent="0.25">
      <c r="A2222" s="131"/>
      <c r="B2222" s="131"/>
      <c r="C2222" s="131"/>
      <c r="D2222" s="131"/>
      <c r="E2222" s="131"/>
      <c r="F2222" s="131"/>
      <c r="G2222" s="131"/>
      <c r="H2222" s="131"/>
      <c r="I2222" s="131"/>
      <c r="J2222" s="131"/>
      <c r="K2222" s="131"/>
      <c r="L2222" s="131"/>
      <c r="M2222" s="131"/>
      <c r="N2222" s="131"/>
      <c r="O2222" s="131"/>
      <c r="P2222" s="131"/>
      <c r="Q2222" s="170"/>
      <c r="R2222" s="170"/>
      <c r="S2222" s="170"/>
      <c r="T2222" s="170"/>
      <c r="U2222" s="170"/>
      <c r="V2222" s="170"/>
      <c r="W2222" s="170"/>
      <c r="X2222" s="131"/>
      <c r="Y2222"/>
      <c r="AB2222"/>
      <c r="AC2222"/>
      <c r="AD2222"/>
      <c r="AE2222"/>
      <c r="AF2222"/>
      <c r="AG2222"/>
      <c r="AH2222"/>
      <c r="AI2222"/>
      <c r="AJ2222"/>
      <c r="AK2222"/>
    </row>
    <row r="2223" spans="1:37" x14ac:dyDescent="0.25">
      <c r="A2223" s="131"/>
      <c r="B2223" s="131"/>
      <c r="C2223" s="131"/>
      <c r="D2223" s="131"/>
      <c r="E2223" s="131"/>
      <c r="F2223" s="131"/>
      <c r="G2223" s="131"/>
      <c r="H2223" s="131"/>
      <c r="I2223" s="131"/>
      <c r="J2223" s="131"/>
      <c r="K2223" s="131"/>
      <c r="L2223" s="131"/>
      <c r="M2223" s="131"/>
      <c r="N2223" s="131"/>
      <c r="O2223" s="131"/>
      <c r="P2223" s="131"/>
      <c r="Q2223" s="170"/>
      <c r="R2223" s="170"/>
      <c r="S2223" s="170"/>
      <c r="T2223" s="170"/>
      <c r="U2223" s="170"/>
      <c r="V2223" s="170"/>
      <c r="W2223" s="170"/>
      <c r="X2223" s="131"/>
      <c r="Y2223"/>
      <c r="AB2223"/>
      <c r="AC2223"/>
      <c r="AD2223"/>
      <c r="AE2223"/>
      <c r="AF2223"/>
      <c r="AG2223"/>
      <c r="AH2223"/>
      <c r="AI2223"/>
      <c r="AJ2223"/>
      <c r="AK2223"/>
    </row>
    <row r="2224" spans="1:37" x14ac:dyDescent="0.25">
      <c r="A2224" s="131"/>
      <c r="B2224" s="131"/>
      <c r="C2224" s="131"/>
      <c r="D2224" s="131"/>
      <c r="E2224" s="131"/>
      <c r="F2224" s="131"/>
      <c r="G2224" s="131"/>
      <c r="H2224" s="131"/>
      <c r="I2224" s="131"/>
      <c r="J2224" s="131"/>
      <c r="K2224" s="131"/>
      <c r="L2224" s="131"/>
      <c r="M2224" s="131"/>
      <c r="N2224" s="131"/>
      <c r="O2224" s="131"/>
      <c r="P2224" s="131"/>
      <c r="Q2224" s="170"/>
      <c r="R2224" s="170"/>
      <c r="S2224" s="170"/>
      <c r="T2224" s="170"/>
      <c r="U2224" s="170"/>
      <c r="V2224" s="170"/>
      <c r="W2224" s="170"/>
      <c r="X2224" s="131"/>
      <c r="Y2224"/>
      <c r="AB2224"/>
      <c r="AC2224"/>
      <c r="AD2224"/>
      <c r="AE2224"/>
      <c r="AF2224"/>
      <c r="AG2224"/>
      <c r="AH2224"/>
      <c r="AI2224"/>
      <c r="AJ2224"/>
      <c r="AK2224"/>
    </row>
    <row r="2225" spans="1:37" x14ac:dyDescent="0.25">
      <c r="A2225" s="131"/>
      <c r="B2225" s="131"/>
      <c r="C2225" s="131"/>
      <c r="D2225" s="131"/>
      <c r="E2225" s="131"/>
      <c r="F2225" s="131"/>
      <c r="G2225" s="131"/>
      <c r="H2225" s="131"/>
      <c r="I2225" s="131"/>
      <c r="J2225" s="131"/>
      <c r="K2225" s="131"/>
      <c r="L2225" s="131"/>
      <c r="M2225" s="131"/>
      <c r="N2225" s="131"/>
      <c r="O2225" s="131"/>
      <c r="P2225" s="131"/>
      <c r="Q2225" s="170"/>
      <c r="R2225" s="170"/>
      <c r="S2225" s="170"/>
      <c r="T2225" s="170"/>
      <c r="U2225" s="170"/>
      <c r="V2225" s="170"/>
      <c r="W2225" s="170"/>
      <c r="X2225" s="131"/>
      <c r="Y2225"/>
      <c r="AB2225"/>
      <c r="AC2225"/>
      <c r="AD2225"/>
      <c r="AE2225"/>
      <c r="AF2225"/>
      <c r="AG2225"/>
      <c r="AH2225"/>
      <c r="AI2225"/>
      <c r="AJ2225"/>
      <c r="AK2225"/>
    </row>
    <row r="2226" spans="1:37" x14ac:dyDescent="0.25">
      <c r="A2226" s="131"/>
      <c r="B2226" s="131"/>
      <c r="C2226" s="131"/>
      <c r="D2226" s="131"/>
      <c r="E2226" s="131"/>
      <c r="F2226" s="131"/>
      <c r="G2226" s="131"/>
      <c r="H2226" s="131"/>
      <c r="I2226" s="131"/>
      <c r="J2226" s="131"/>
      <c r="K2226" s="131"/>
      <c r="L2226" s="131"/>
      <c r="M2226" s="131"/>
      <c r="N2226" s="131"/>
      <c r="O2226" s="131"/>
      <c r="P2226" s="131"/>
      <c r="Q2226" s="170"/>
      <c r="R2226" s="170"/>
      <c r="S2226" s="170"/>
      <c r="T2226" s="170"/>
      <c r="U2226" s="170"/>
      <c r="V2226" s="170"/>
      <c r="W2226" s="170"/>
      <c r="X2226" s="131"/>
      <c r="Y2226"/>
      <c r="AB2226"/>
      <c r="AC2226"/>
      <c r="AD2226"/>
      <c r="AE2226"/>
      <c r="AF2226"/>
      <c r="AG2226"/>
      <c r="AH2226"/>
      <c r="AI2226"/>
      <c r="AJ2226"/>
      <c r="AK2226"/>
    </row>
    <row r="2227" spans="1:37" x14ac:dyDescent="0.25">
      <c r="A2227" s="131"/>
      <c r="B2227" s="131"/>
      <c r="C2227" s="131"/>
      <c r="D2227" s="131"/>
      <c r="E2227" s="131"/>
      <c r="F2227" s="131"/>
      <c r="G2227" s="131"/>
      <c r="H2227" s="131"/>
      <c r="I2227" s="131"/>
      <c r="J2227" s="131"/>
      <c r="K2227" s="131"/>
      <c r="L2227" s="131"/>
      <c r="M2227" s="131"/>
      <c r="N2227" s="131"/>
      <c r="O2227" s="131"/>
      <c r="P2227" s="131"/>
      <c r="Q2227" s="170"/>
      <c r="R2227" s="170"/>
      <c r="S2227" s="170"/>
      <c r="T2227" s="170"/>
      <c r="U2227" s="170"/>
      <c r="V2227" s="170"/>
      <c r="W2227" s="170"/>
      <c r="X2227" s="131"/>
      <c r="Y2227"/>
      <c r="AB2227"/>
      <c r="AC2227"/>
      <c r="AD2227"/>
      <c r="AE2227"/>
      <c r="AF2227"/>
      <c r="AG2227"/>
      <c r="AH2227"/>
      <c r="AI2227"/>
      <c r="AJ2227"/>
      <c r="AK2227"/>
    </row>
    <row r="2228" spans="1:37" x14ac:dyDescent="0.25">
      <c r="A2228" s="131"/>
      <c r="B2228" s="131"/>
      <c r="C2228" s="131"/>
      <c r="D2228" s="131"/>
      <c r="E2228" s="131"/>
      <c r="F2228" s="131"/>
      <c r="G2228" s="131"/>
      <c r="H2228" s="131"/>
      <c r="I2228" s="131"/>
      <c r="J2228" s="131"/>
      <c r="K2228" s="131"/>
      <c r="L2228" s="131"/>
      <c r="M2228" s="131"/>
      <c r="N2228" s="131"/>
      <c r="O2228" s="131"/>
      <c r="P2228" s="131"/>
      <c r="Q2228" s="170"/>
      <c r="R2228" s="170"/>
      <c r="S2228" s="170"/>
      <c r="T2228" s="170"/>
      <c r="U2228" s="170"/>
      <c r="V2228" s="170"/>
      <c r="W2228" s="170"/>
      <c r="X2228" s="131"/>
      <c r="Y2228"/>
      <c r="AB2228"/>
      <c r="AC2228"/>
      <c r="AD2228"/>
      <c r="AE2228"/>
      <c r="AF2228"/>
      <c r="AG2228"/>
      <c r="AH2228"/>
      <c r="AI2228"/>
      <c r="AJ2228"/>
      <c r="AK2228"/>
    </row>
    <row r="2229" spans="1:37" x14ac:dyDescent="0.25">
      <c r="A2229" s="131"/>
      <c r="B2229" s="131"/>
      <c r="C2229" s="131"/>
      <c r="D2229" s="131"/>
      <c r="E2229" s="131"/>
      <c r="F2229" s="131"/>
      <c r="G2229" s="131"/>
      <c r="H2229" s="131"/>
      <c r="I2229" s="131"/>
      <c r="J2229" s="131"/>
      <c r="K2229" s="131"/>
      <c r="L2229" s="131"/>
      <c r="M2229" s="131"/>
      <c r="N2229" s="131"/>
      <c r="O2229" s="131"/>
      <c r="P2229" s="131"/>
      <c r="Q2229" s="170"/>
      <c r="R2229" s="170"/>
      <c r="S2229" s="170"/>
      <c r="T2229" s="170"/>
      <c r="U2229" s="170"/>
      <c r="V2229" s="170"/>
      <c r="W2229" s="170"/>
      <c r="X2229" s="131"/>
      <c r="Y2229"/>
      <c r="AB2229"/>
      <c r="AC2229"/>
      <c r="AD2229"/>
      <c r="AE2229"/>
      <c r="AF2229"/>
      <c r="AG2229"/>
      <c r="AH2229"/>
      <c r="AI2229"/>
      <c r="AJ2229"/>
      <c r="AK2229"/>
    </row>
    <row r="2230" spans="1:37" x14ac:dyDescent="0.25">
      <c r="A2230" s="131"/>
      <c r="B2230" s="131"/>
      <c r="C2230" s="131"/>
      <c r="D2230" s="131"/>
      <c r="E2230" s="131"/>
      <c r="F2230" s="131"/>
      <c r="G2230" s="131"/>
      <c r="H2230" s="131"/>
      <c r="I2230" s="131"/>
      <c r="J2230" s="131"/>
      <c r="K2230" s="131"/>
      <c r="L2230" s="131"/>
      <c r="M2230" s="131"/>
      <c r="N2230" s="131"/>
      <c r="O2230" s="131"/>
      <c r="P2230" s="131"/>
      <c r="Q2230" s="170"/>
      <c r="R2230" s="170"/>
      <c r="S2230" s="170"/>
      <c r="T2230" s="170"/>
      <c r="U2230" s="170"/>
      <c r="V2230" s="170"/>
      <c r="W2230" s="170"/>
      <c r="X2230" s="131"/>
      <c r="Y2230"/>
      <c r="AB2230"/>
      <c r="AC2230"/>
      <c r="AD2230"/>
      <c r="AE2230"/>
      <c r="AF2230"/>
      <c r="AG2230"/>
      <c r="AH2230"/>
      <c r="AI2230"/>
      <c r="AJ2230"/>
      <c r="AK2230"/>
    </row>
    <row r="2231" spans="1:37" x14ac:dyDescent="0.25">
      <c r="A2231" s="131"/>
      <c r="B2231" s="131"/>
      <c r="C2231" s="131"/>
      <c r="D2231" s="131"/>
      <c r="E2231" s="131"/>
      <c r="F2231" s="131"/>
      <c r="G2231" s="131"/>
      <c r="H2231" s="131"/>
      <c r="I2231" s="131"/>
      <c r="J2231" s="131"/>
      <c r="K2231" s="131"/>
      <c r="L2231" s="131"/>
      <c r="M2231" s="131"/>
      <c r="N2231" s="131"/>
      <c r="O2231" s="131"/>
      <c r="P2231" s="131"/>
      <c r="Q2231" s="170"/>
      <c r="R2231" s="170"/>
      <c r="S2231" s="170"/>
      <c r="T2231" s="170"/>
      <c r="U2231" s="170"/>
      <c r="V2231" s="170"/>
      <c r="W2231" s="170"/>
      <c r="X2231" s="131"/>
      <c r="Y2231"/>
      <c r="AB2231"/>
      <c r="AC2231"/>
      <c r="AD2231"/>
      <c r="AE2231"/>
      <c r="AF2231"/>
      <c r="AG2231"/>
      <c r="AH2231"/>
      <c r="AI2231"/>
      <c r="AJ2231"/>
      <c r="AK2231"/>
    </row>
    <row r="2232" spans="1:37" x14ac:dyDescent="0.25">
      <c r="A2232" s="131"/>
      <c r="B2232" s="131"/>
      <c r="C2232" s="131"/>
      <c r="D2232" s="131"/>
      <c r="E2232" s="131"/>
      <c r="F2232" s="131"/>
      <c r="G2232" s="131"/>
      <c r="H2232" s="131"/>
      <c r="I2232" s="131"/>
      <c r="J2232" s="131"/>
      <c r="K2232" s="131"/>
      <c r="L2232" s="131"/>
      <c r="M2232" s="131"/>
      <c r="N2232" s="131"/>
      <c r="O2232" s="131"/>
      <c r="P2232" s="131"/>
      <c r="Q2232" s="170"/>
      <c r="R2232" s="170"/>
      <c r="S2232" s="170"/>
      <c r="T2232" s="170"/>
      <c r="U2232" s="170"/>
      <c r="V2232" s="170"/>
      <c r="W2232" s="170"/>
      <c r="X2232" s="131"/>
      <c r="Y2232"/>
      <c r="AB2232"/>
      <c r="AC2232"/>
      <c r="AD2232"/>
      <c r="AE2232"/>
      <c r="AF2232"/>
      <c r="AG2232"/>
      <c r="AH2232"/>
      <c r="AI2232"/>
      <c r="AJ2232"/>
      <c r="AK2232"/>
    </row>
    <row r="2233" spans="1:37" x14ac:dyDescent="0.25">
      <c r="A2233" s="131"/>
      <c r="B2233" s="131"/>
      <c r="C2233" s="131"/>
      <c r="D2233" s="131"/>
      <c r="E2233" s="131"/>
      <c r="F2233" s="131"/>
      <c r="G2233" s="131"/>
      <c r="H2233" s="131"/>
      <c r="I2233" s="131"/>
      <c r="J2233" s="131"/>
      <c r="K2233" s="131"/>
      <c r="L2233" s="131"/>
      <c r="M2233" s="131"/>
      <c r="N2233" s="131"/>
      <c r="O2233" s="131"/>
      <c r="P2233" s="131"/>
      <c r="Q2233" s="170"/>
      <c r="R2233" s="170"/>
      <c r="S2233" s="170"/>
      <c r="T2233" s="170"/>
      <c r="U2233" s="170"/>
      <c r="V2233" s="170"/>
      <c r="W2233" s="170"/>
      <c r="X2233" s="131"/>
      <c r="Y2233"/>
      <c r="AB2233"/>
      <c r="AC2233"/>
      <c r="AD2233"/>
      <c r="AE2233"/>
      <c r="AF2233"/>
      <c r="AG2233"/>
      <c r="AH2233"/>
      <c r="AI2233"/>
      <c r="AJ2233"/>
      <c r="AK2233"/>
    </row>
    <row r="2234" spans="1:37" x14ac:dyDescent="0.25">
      <c r="A2234" s="131"/>
      <c r="B2234" s="131"/>
      <c r="C2234" s="131"/>
      <c r="D2234" s="131"/>
      <c r="E2234" s="131"/>
      <c r="F2234" s="131"/>
      <c r="G2234" s="131"/>
      <c r="H2234" s="131"/>
      <c r="I2234" s="131"/>
      <c r="J2234" s="131"/>
      <c r="K2234" s="131"/>
      <c r="L2234" s="131"/>
      <c r="M2234" s="131"/>
      <c r="N2234" s="131"/>
      <c r="O2234" s="131"/>
      <c r="P2234" s="131"/>
      <c r="Q2234" s="170"/>
      <c r="R2234" s="170"/>
      <c r="S2234" s="170"/>
      <c r="T2234" s="170"/>
      <c r="U2234" s="170"/>
      <c r="V2234" s="170"/>
      <c r="W2234" s="170"/>
      <c r="X2234" s="131"/>
      <c r="Y2234"/>
      <c r="AB2234"/>
      <c r="AC2234"/>
      <c r="AD2234"/>
      <c r="AE2234"/>
      <c r="AF2234"/>
      <c r="AG2234"/>
      <c r="AH2234"/>
      <c r="AI2234"/>
      <c r="AJ2234"/>
      <c r="AK2234"/>
    </row>
    <row r="2235" spans="1:37" x14ac:dyDescent="0.25">
      <c r="A2235" s="131"/>
      <c r="B2235" s="131"/>
      <c r="C2235" s="131"/>
      <c r="D2235" s="131"/>
      <c r="E2235" s="131"/>
      <c r="F2235" s="131"/>
      <c r="G2235" s="131"/>
      <c r="H2235" s="131"/>
      <c r="I2235" s="131"/>
      <c r="J2235" s="131"/>
      <c r="K2235" s="131"/>
      <c r="L2235" s="131"/>
      <c r="M2235" s="131"/>
      <c r="N2235" s="131"/>
      <c r="O2235" s="131"/>
      <c r="P2235" s="131"/>
      <c r="Q2235" s="170"/>
      <c r="R2235" s="170"/>
      <c r="S2235" s="170"/>
      <c r="T2235" s="170"/>
      <c r="U2235" s="170"/>
      <c r="V2235" s="170"/>
      <c r="W2235" s="170"/>
      <c r="X2235" s="131"/>
      <c r="Y2235"/>
      <c r="AB2235"/>
      <c r="AC2235"/>
      <c r="AD2235"/>
      <c r="AE2235"/>
      <c r="AF2235"/>
      <c r="AG2235"/>
      <c r="AH2235"/>
      <c r="AI2235"/>
      <c r="AJ2235"/>
      <c r="AK2235"/>
    </row>
    <row r="2236" spans="1:37" x14ac:dyDescent="0.25">
      <c r="A2236" s="131"/>
      <c r="B2236" s="131"/>
      <c r="C2236" s="131"/>
      <c r="D2236" s="131"/>
      <c r="E2236" s="131"/>
      <c r="F2236" s="131"/>
      <c r="G2236" s="131"/>
      <c r="H2236" s="131"/>
      <c r="I2236" s="131"/>
      <c r="J2236" s="131"/>
      <c r="K2236" s="131"/>
      <c r="L2236" s="131"/>
      <c r="M2236" s="131"/>
      <c r="N2236" s="131"/>
      <c r="O2236" s="131"/>
      <c r="P2236" s="131"/>
      <c r="Q2236" s="170"/>
      <c r="R2236" s="170"/>
      <c r="S2236" s="170"/>
      <c r="T2236" s="170"/>
      <c r="U2236" s="170"/>
      <c r="V2236" s="170"/>
      <c r="W2236" s="170"/>
      <c r="X2236" s="131"/>
      <c r="Y2236"/>
      <c r="AB2236"/>
      <c r="AC2236"/>
      <c r="AD2236"/>
      <c r="AE2236"/>
      <c r="AF2236"/>
      <c r="AG2236"/>
      <c r="AH2236"/>
      <c r="AI2236"/>
      <c r="AJ2236"/>
      <c r="AK2236"/>
    </row>
    <row r="2237" spans="1:37" x14ac:dyDescent="0.25">
      <c r="A2237" s="131"/>
      <c r="B2237" s="131"/>
      <c r="C2237" s="131"/>
      <c r="D2237" s="131"/>
      <c r="E2237" s="131"/>
      <c r="F2237" s="131"/>
      <c r="G2237" s="131"/>
      <c r="H2237" s="131"/>
      <c r="I2237" s="131"/>
      <c r="J2237" s="131"/>
      <c r="K2237" s="131"/>
      <c r="L2237" s="131"/>
      <c r="M2237" s="131"/>
      <c r="N2237" s="131"/>
      <c r="O2237" s="131"/>
      <c r="P2237" s="131"/>
      <c r="Q2237" s="170"/>
      <c r="R2237" s="170"/>
      <c r="S2237" s="170"/>
      <c r="T2237" s="170"/>
      <c r="U2237" s="170"/>
      <c r="V2237" s="170"/>
      <c r="W2237" s="170"/>
      <c r="X2237" s="131"/>
      <c r="Y2237"/>
      <c r="AB2237"/>
      <c r="AC2237"/>
      <c r="AD2237"/>
      <c r="AE2237"/>
      <c r="AF2237"/>
      <c r="AG2237"/>
      <c r="AH2237"/>
      <c r="AI2237"/>
      <c r="AJ2237"/>
      <c r="AK2237"/>
    </row>
    <row r="2238" spans="1:37" x14ac:dyDescent="0.25">
      <c r="A2238" s="131"/>
      <c r="B2238" s="131"/>
      <c r="C2238" s="131"/>
      <c r="D2238" s="131"/>
      <c r="E2238" s="131"/>
      <c r="F2238" s="131"/>
      <c r="G2238" s="131"/>
      <c r="H2238" s="131"/>
      <c r="I2238" s="131"/>
      <c r="J2238" s="131"/>
      <c r="K2238" s="131"/>
      <c r="L2238" s="131"/>
      <c r="M2238" s="131"/>
      <c r="N2238" s="131"/>
      <c r="O2238" s="131"/>
      <c r="P2238" s="131"/>
      <c r="Q2238" s="170"/>
      <c r="R2238" s="170"/>
      <c r="S2238" s="170"/>
      <c r="T2238" s="170"/>
      <c r="U2238" s="170"/>
      <c r="V2238" s="170"/>
      <c r="W2238" s="170"/>
      <c r="X2238" s="131"/>
      <c r="Y2238"/>
      <c r="AB2238"/>
      <c r="AC2238"/>
      <c r="AD2238"/>
      <c r="AE2238"/>
      <c r="AF2238"/>
      <c r="AG2238"/>
      <c r="AH2238"/>
      <c r="AI2238"/>
      <c r="AJ2238"/>
      <c r="AK2238"/>
    </row>
    <row r="2239" spans="1:37" x14ac:dyDescent="0.25">
      <c r="A2239" s="131"/>
      <c r="B2239" s="131"/>
      <c r="C2239" s="131"/>
      <c r="D2239" s="131"/>
      <c r="E2239" s="131"/>
      <c r="F2239" s="131"/>
      <c r="G2239" s="131"/>
      <c r="H2239" s="131"/>
      <c r="I2239" s="131"/>
      <c r="J2239" s="131"/>
      <c r="K2239" s="131"/>
      <c r="L2239" s="131"/>
      <c r="M2239" s="131"/>
      <c r="N2239" s="131"/>
      <c r="O2239" s="131"/>
      <c r="P2239" s="131"/>
      <c r="Q2239" s="170"/>
      <c r="R2239" s="170"/>
      <c r="S2239" s="170"/>
      <c r="T2239" s="170"/>
      <c r="U2239" s="170"/>
      <c r="V2239" s="170"/>
      <c r="W2239" s="170"/>
      <c r="X2239" s="131"/>
      <c r="Y2239"/>
      <c r="AB2239"/>
      <c r="AC2239"/>
      <c r="AD2239"/>
      <c r="AE2239"/>
      <c r="AF2239"/>
      <c r="AG2239"/>
      <c r="AH2239"/>
      <c r="AI2239"/>
      <c r="AJ2239"/>
      <c r="AK2239"/>
    </row>
    <row r="2240" spans="1:37" x14ac:dyDescent="0.25">
      <c r="A2240" s="131"/>
      <c r="B2240" s="131"/>
      <c r="C2240" s="131"/>
      <c r="D2240" s="131"/>
      <c r="E2240" s="131"/>
      <c r="F2240" s="131"/>
      <c r="G2240" s="131"/>
      <c r="H2240" s="131"/>
      <c r="I2240" s="131"/>
      <c r="J2240" s="131"/>
      <c r="K2240" s="131"/>
      <c r="L2240" s="131"/>
      <c r="M2240" s="131"/>
      <c r="N2240" s="131"/>
      <c r="O2240" s="131"/>
      <c r="P2240" s="131"/>
      <c r="Q2240" s="170"/>
      <c r="R2240" s="170"/>
      <c r="S2240" s="170"/>
      <c r="T2240" s="170"/>
      <c r="U2240" s="170"/>
      <c r="V2240" s="170"/>
      <c r="W2240" s="170"/>
      <c r="X2240" s="131"/>
      <c r="Y2240"/>
      <c r="AB2240"/>
      <c r="AC2240"/>
      <c r="AD2240"/>
      <c r="AE2240"/>
      <c r="AF2240"/>
      <c r="AG2240"/>
      <c r="AH2240"/>
      <c r="AI2240"/>
      <c r="AJ2240"/>
      <c r="AK2240"/>
    </row>
    <row r="2241" spans="1:37" x14ac:dyDescent="0.25">
      <c r="A2241" s="131"/>
      <c r="B2241" s="131"/>
      <c r="C2241" s="131"/>
      <c r="D2241" s="131"/>
      <c r="E2241" s="131"/>
      <c r="F2241" s="131"/>
      <c r="G2241" s="131"/>
      <c r="H2241" s="131"/>
      <c r="I2241" s="131"/>
      <c r="J2241" s="131"/>
      <c r="K2241" s="131"/>
      <c r="L2241" s="131"/>
      <c r="M2241" s="131"/>
      <c r="N2241" s="131"/>
      <c r="O2241" s="131"/>
      <c r="P2241" s="131"/>
      <c r="Q2241" s="170"/>
      <c r="R2241" s="170"/>
      <c r="S2241" s="170"/>
      <c r="T2241" s="170"/>
      <c r="U2241" s="170"/>
      <c r="V2241" s="170"/>
      <c r="W2241" s="170"/>
      <c r="X2241" s="131"/>
      <c r="Y2241"/>
      <c r="AB2241"/>
      <c r="AC2241"/>
      <c r="AD2241"/>
      <c r="AE2241"/>
      <c r="AF2241"/>
      <c r="AG2241"/>
      <c r="AH2241"/>
      <c r="AI2241"/>
      <c r="AJ2241"/>
      <c r="AK2241"/>
    </row>
    <row r="2242" spans="1:37" x14ac:dyDescent="0.25">
      <c r="A2242" s="131"/>
      <c r="B2242" s="131"/>
      <c r="C2242" s="131"/>
      <c r="D2242" s="131"/>
      <c r="E2242" s="131"/>
      <c r="F2242" s="131"/>
      <c r="G2242" s="131"/>
      <c r="H2242" s="131"/>
      <c r="I2242" s="131"/>
      <c r="J2242" s="131"/>
      <c r="K2242" s="131"/>
      <c r="L2242" s="131"/>
      <c r="M2242" s="131"/>
      <c r="N2242" s="131"/>
      <c r="O2242" s="131"/>
      <c r="P2242" s="131"/>
      <c r="Q2242" s="170"/>
      <c r="R2242" s="170"/>
      <c r="S2242" s="170"/>
      <c r="T2242" s="170"/>
      <c r="U2242" s="170"/>
      <c r="V2242" s="170"/>
      <c r="W2242" s="170"/>
      <c r="X2242" s="131"/>
      <c r="Y2242"/>
      <c r="AB2242"/>
      <c r="AC2242"/>
      <c r="AD2242"/>
      <c r="AE2242"/>
      <c r="AF2242"/>
      <c r="AG2242"/>
      <c r="AH2242"/>
      <c r="AI2242"/>
      <c r="AJ2242"/>
      <c r="AK2242"/>
    </row>
    <row r="2243" spans="1:37" x14ac:dyDescent="0.25">
      <c r="A2243" s="131"/>
      <c r="B2243" s="131"/>
      <c r="C2243" s="131"/>
      <c r="D2243" s="131"/>
      <c r="E2243" s="131"/>
      <c r="F2243" s="131"/>
      <c r="G2243" s="131"/>
      <c r="H2243" s="131"/>
      <c r="I2243" s="131"/>
      <c r="J2243" s="131"/>
      <c r="K2243" s="131"/>
      <c r="L2243" s="131"/>
      <c r="M2243" s="131"/>
      <c r="N2243" s="131"/>
      <c r="O2243" s="131"/>
      <c r="P2243" s="131"/>
      <c r="Q2243" s="170"/>
      <c r="R2243" s="170"/>
      <c r="S2243" s="170"/>
      <c r="T2243" s="170"/>
      <c r="U2243" s="170"/>
      <c r="V2243" s="170"/>
      <c r="W2243" s="170"/>
      <c r="X2243" s="131"/>
      <c r="Y2243"/>
      <c r="AB2243"/>
      <c r="AC2243"/>
      <c r="AD2243"/>
      <c r="AE2243"/>
      <c r="AF2243"/>
      <c r="AG2243"/>
      <c r="AH2243"/>
      <c r="AI2243"/>
      <c r="AJ2243"/>
      <c r="AK2243"/>
    </row>
    <row r="2244" spans="1:37" x14ac:dyDescent="0.25">
      <c r="A2244" s="131"/>
      <c r="B2244" s="131"/>
      <c r="C2244" s="131"/>
      <c r="D2244" s="131"/>
      <c r="E2244" s="131"/>
      <c r="F2244" s="131"/>
      <c r="G2244" s="131"/>
      <c r="H2244" s="131"/>
      <c r="I2244" s="131"/>
      <c r="J2244" s="131"/>
      <c r="K2244" s="131"/>
      <c r="L2244" s="131"/>
      <c r="M2244" s="131"/>
      <c r="N2244" s="131"/>
      <c r="O2244" s="131"/>
      <c r="P2244" s="131"/>
      <c r="Q2244" s="170"/>
      <c r="R2244" s="170"/>
      <c r="S2244" s="170"/>
      <c r="T2244" s="170"/>
      <c r="U2244" s="170"/>
      <c r="V2244" s="170"/>
      <c r="W2244" s="170"/>
      <c r="X2244" s="131"/>
      <c r="Y2244"/>
      <c r="AB2244"/>
      <c r="AC2244"/>
      <c r="AD2244"/>
      <c r="AE2244"/>
      <c r="AF2244"/>
      <c r="AG2244"/>
      <c r="AH2244"/>
      <c r="AI2244"/>
      <c r="AJ2244"/>
      <c r="AK2244"/>
    </row>
    <row r="2245" spans="1:37" x14ac:dyDescent="0.25">
      <c r="A2245" s="131"/>
      <c r="B2245" s="131"/>
      <c r="C2245" s="131"/>
      <c r="D2245" s="131"/>
      <c r="E2245" s="131"/>
      <c r="F2245" s="131"/>
      <c r="G2245" s="131"/>
      <c r="H2245" s="131"/>
      <c r="I2245" s="131"/>
      <c r="J2245" s="131"/>
      <c r="K2245" s="131"/>
      <c r="L2245" s="131"/>
      <c r="M2245" s="131"/>
      <c r="N2245" s="131"/>
      <c r="O2245" s="131"/>
      <c r="P2245" s="131"/>
      <c r="Q2245" s="170"/>
      <c r="R2245" s="170"/>
      <c r="S2245" s="170"/>
      <c r="T2245" s="170"/>
      <c r="U2245" s="170"/>
      <c r="V2245" s="170"/>
      <c r="W2245" s="170"/>
      <c r="X2245" s="131"/>
      <c r="Y2245"/>
      <c r="AB2245"/>
      <c r="AC2245"/>
      <c r="AD2245"/>
      <c r="AE2245"/>
      <c r="AF2245"/>
      <c r="AG2245"/>
      <c r="AH2245"/>
      <c r="AI2245"/>
      <c r="AJ2245"/>
      <c r="AK2245"/>
    </row>
    <row r="2246" spans="1:37" x14ac:dyDescent="0.25">
      <c r="A2246" s="131"/>
      <c r="B2246" s="131"/>
      <c r="C2246" s="131"/>
      <c r="D2246" s="131"/>
      <c r="E2246" s="131"/>
      <c r="F2246" s="131"/>
      <c r="G2246" s="131"/>
      <c r="H2246" s="131"/>
      <c r="I2246" s="131"/>
      <c r="J2246" s="131"/>
      <c r="K2246" s="131"/>
      <c r="L2246" s="131"/>
      <c r="M2246" s="131"/>
      <c r="N2246" s="131"/>
      <c r="O2246" s="131"/>
      <c r="P2246" s="131"/>
      <c r="Q2246" s="170"/>
      <c r="R2246" s="170"/>
      <c r="S2246" s="170"/>
      <c r="T2246" s="170"/>
      <c r="U2246" s="170"/>
      <c r="V2246" s="170"/>
      <c r="W2246" s="170"/>
      <c r="X2246" s="131"/>
      <c r="Y2246"/>
      <c r="AB2246"/>
      <c r="AC2246"/>
      <c r="AD2246"/>
      <c r="AE2246"/>
      <c r="AF2246"/>
      <c r="AG2246"/>
      <c r="AH2246"/>
      <c r="AI2246"/>
      <c r="AJ2246"/>
      <c r="AK2246"/>
    </row>
    <row r="2247" spans="1:37" x14ac:dyDescent="0.25">
      <c r="A2247" s="131"/>
      <c r="B2247" s="131"/>
      <c r="C2247" s="131"/>
      <c r="D2247" s="131"/>
      <c r="E2247" s="131"/>
      <c r="F2247" s="131"/>
      <c r="G2247" s="131"/>
      <c r="H2247" s="131"/>
      <c r="I2247" s="131"/>
      <c r="J2247" s="131"/>
      <c r="K2247" s="131"/>
      <c r="L2247" s="131"/>
      <c r="M2247" s="131"/>
      <c r="N2247" s="131"/>
      <c r="O2247" s="131"/>
      <c r="P2247" s="131"/>
      <c r="Q2247" s="170"/>
      <c r="R2247" s="170"/>
      <c r="S2247" s="170"/>
      <c r="T2247" s="170"/>
      <c r="U2247" s="170"/>
      <c r="V2247" s="170"/>
      <c r="W2247" s="170"/>
      <c r="X2247" s="131"/>
      <c r="Y2247"/>
      <c r="AB2247"/>
      <c r="AC2247"/>
      <c r="AD2247"/>
      <c r="AE2247"/>
      <c r="AF2247"/>
      <c r="AG2247"/>
      <c r="AH2247"/>
      <c r="AI2247"/>
      <c r="AJ2247"/>
      <c r="AK2247"/>
    </row>
    <row r="2248" spans="1:37" x14ac:dyDescent="0.25">
      <c r="A2248" s="131"/>
      <c r="B2248" s="131"/>
      <c r="C2248" s="131"/>
      <c r="D2248" s="131"/>
      <c r="E2248" s="131"/>
      <c r="F2248" s="131"/>
      <c r="G2248" s="131"/>
      <c r="H2248" s="131"/>
      <c r="I2248" s="131"/>
      <c r="J2248" s="131"/>
      <c r="K2248" s="131"/>
      <c r="L2248" s="131"/>
      <c r="M2248" s="131"/>
      <c r="N2248" s="131"/>
      <c r="O2248" s="131"/>
      <c r="P2248" s="131"/>
      <c r="Q2248" s="170"/>
      <c r="R2248" s="170"/>
      <c r="S2248" s="170"/>
      <c r="T2248" s="170"/>
      <c r="U2248" s="170"/>
      <c r="V2248" s="170"/>
      <c r="W2248" s="170"/>
      <c r="X2248" s="131"/>
      <c r="Y2248"/>
      <c r="AB2248"/>
      <c r="AC2248"/>
      <c r="AD2248"/>
      <c r="AE2248"/>
      <c r="AF2248"/>
      <c r="AG2248"/>
      <c r="AH2248"/>
      <c r="AI2248"/>
      <c r="AJ2248"/>
      <c r="AK2248"/>
    </row>
    <row r="2249" spans="1:37" x14ac:dyDescent="0.25">
      <c r="A2249" s="131"/>
      <c r="B2249" s="131"/>
      <c r="C2249" s="131"/>
      <c r="D2249" s="131"/>
      <c r="E2249" s="131"/>
      <c r="F2249" s="131"/>
      <c r="G2249" s="131"/>
      <c r="H2249" s="131"/>
      <c r="I2249" s="131"/>
      <c r="J2249" s="131"/>
      <c r="K2249" s="131"/>
      <c r="L2249" s="131"/>
      <c r="M2249" s="131"/>
      <c r="N2249" s="131"/>
      <c r="O2249" s="131"/>
      <c r="P2249" s="131"/>
      <c r="Q2249" s="170"/>
      <c r="R2249" s="170"/>
      <c r="S2249" s="170"/>
      <c r="T2249" s="170"/>
      <c r="U2249" s="170"/>
      <c r="V2249" s="170"/>
      <c r="W2249" s="170"/>
      <c r="X2249" s="131"/>
      <c r="Y2249"/>
      <c r="AB2249"/>
      <c r="AC2249"/>
      <c r="AD2249"/>
      <c r="AE2249"/>
      <c r="AF2249"/>
      <c r="AG2249"/>
      <c r="AH2249"/>
      <c r="AI2249"/>
      <c r="AJ2249"/>
      <c r="AK2249"/>
    </row>
    <row r="2250" spans="1:37" x14ac:dyDescent="0.25">
      <c r="A2250" s="131"/>
      <c r="B2250" s="131"/>
      <c r="C2250" s="131"/>
      <c r="D2250" s="131"/>
      <c r="E2250" s="131"/>
      <c r="F2250" s="131"/>
      <c r="G2250" s="131"/>
      <c r="H2250" s="131"/>
      <c r="I2250" s="131"/>
      <c r="J2250" s="131"/>
      <c r="K2250" s="131"/>
      <c r="L2250" s="131"/>
      <c r="M2250" s="131"/>
      <c r="N2250" s="131"/>
      <c r="O2250" s="131"/>
      <c r="P2250" s="131"/>
      <c r="Q2250" s="170"/>
      <c r="R2250" s="170"/>
      <c r="S2250" s="170"/>
      <c r="T2250" s="170"/>
      <c r="U2250" s="170"/>
      <c r="V2250" s="170"/>
      <c r="W2250" s="170"/>
      <c r="X2250" s="131"/>
      <c r="Y2250"/>
      <c r="AB2250"/>
      <c r="AC2250"/>
      <c r="AD2250"/>
      <c r="AE2250"/>
      <c r="AF2250"/>
      <c r="AG2250"/>
      <c r="AH2250"/>
      <c r="AI2250"/>
      <c r="AJ2250"/>
      <c r="AK2250"/>
    </row>
    <row r="2251" spans="1:37" x14ac:dyDescent="0.25">
      <c r="A2251" s="131"/>
      <c r="B2251" s="131"/>
      <c r="C2251" s="131"/>
      <c r="D2251" s="131"/>
      <c r="E2251" s="131"/>
      <c r="F2251" s="131"/>
      <c r="G2251" s="131"/>
      <c r="H2251" s="131"/>
      <c r="I2251" s="131"/>
      <c r="J2251" s="131"/>
      <c r="K2251" s="131"/>
      <c r="L2251" s="131"/>
      <c r="M2251" s="131"/>
      <c r="N2251" s="131"/>
      <c r="O2251" s="131"/>
      <c r="P2251" s="131"/>
      <c r="Q2251" s="170"/>
      <c r="R2251" s="170"/>
      <c r="S2251" s="170"/>
      <c r="T2251" s="170"/>
      <c r="U2251" s="170"/>
      <c r="V2251" s="170"/>
      <c r="W2251" s="170"/>
      <c r="X2251" s="131"/>
      <c r="Y2251"/>
      <c r="AB2251"/>
      <c r="AC2251"/>
      <c r="AD2251"/>
      <c r="AE2251"/>
      <c r="AF2251"/>
      <c r="AG2251"/>
      <c r="AH2251"/>
      <c r="AI2251"/>
      <c r="AJ2251"/>
      <c r="AK2251"/>
    </row>
    <row r="2252" spans="1:37" x14ac:dyDescent="0.25">
      <c r="A2252" s="131"/>
      <c r="B2252" s="131"/>
      <c r="C2252" s="131"/>
      <c r="D2252" s="131"/>
      <c r="E2252" s="131"/>
      <c r="F2252" s="131"/>
      <c r="G2252" s="131"/>
      <c r="H2252" s="131"/>
      <c r="I2252" s="131"/>
      <c r="J2252" s="131"/>
      <c r="K2252" s="131"/>
      <c r="L2252" s="131"/>
      <c r="M2252" s="131"/>
      <c r="N2252" s="131"/>
      <c r="O2252" s="131"/>
      <c r="P2252" s="131"/>
      <c r="Q2252" s="170"/>
      <c r="R2252" s="170"/>
      <c r="S2252" s="170"/>
      <c r="T2252" s="170"/>
      <c r="U2252" s="170"/>
      <c r="V2252" s="170"/>
      <c r="W2252" s="170"/>
      <c r="X2252" s="131"/>
      <c r="Y2252"/>
      <c r="AB2252"/>
      <c r="AC2252"/>
      <c r="AD2252"/>
      <c r="AE2252"/>
      <c r="AF2252"/>
      <c r="AG2252"/>
      <c r="AH2252"/>
      <c r="AI2252"/>
      <c r="AJ2252"/>
      <c r="AK2252"/>
    </row>
    <row r="2253" spans="1:37" x14ac:dyDescent="0.25">
      <c r="A2253" s="131"/>
      <c r="B2253" s="131"/>
      <c r="C2253" s="131"/>
      <c r="D2253" s="131"/>
      <c r="E2253" s="131"/>
      <c r="F2253" s="131"/>
      <c r="G2253" s="131"/>
      <c r="H2253" s="131"/>
      <c r="I2253" s="131"/>
      <c r="J2253" s="131"/>
      <c r="K2253" s="131"/>
      <c r="L2253" s="131"/>
      <c r="M2253" s="131"/>
      <c r="N2253" s="131"/>
      <c r="O2253" s="131"/>
      <c r="P2253" s="131"/>
      <c r="Q2253" s="170"/>
      <c r="R2253" s="170"/>
      <c r="S2253" s="170"/>
      <c r="T2253" s="170"/>
      <c r="U2253" s="170"/>
      <c r="V2253" s="170"/>
      <c r="W2253" s="170"/>
      <c r="X2253" s="131"/>
      <c r="Y2253"/>
      <c r="AB2253"/>
      <c r="AC2253"/>
      <c r="AD2253"/>
      <c r="AE2253"/>
      <c r="AF2253"/>
      <c r="AG2253"/>
      <c r="AH2253"/>
      <c r="AI2253"/>
      <c r="AJ2253"/>
      <c r="AK2253"/>
    </row>
    <row r="2254" spans="1:37" x14ac:dyDescent="0.25">
      <c r="A2254" s="131"/>
      <c r="B2254" s="131"/>
      <c r="C2254" s="131"/>
      <c r="D2254" s="131"/>
      <c r="E2254" s="131"/>
      <c r="F2254" s="131"/>
      <c r="G2254" s="131"/>
      <c r="H2254" s="131"/>
      <c r="I2254" s="131"/>
      <c r="J2254" s="131"/>
      <c r="K2254" s="131"/>
      <c r="L2254" s="131"/>
      <c r="M2254" s="131"/>
      <c r="N2254" s="131"/>
      <c r="O2254" s="131"/>
      <c r="P2254" s="131"/>
      <c r="Q2254" s="170"/>
      <c r="R2254" s="170"/>
      <c r="S2254" s="170"/>
      <c r="T2254" s="170"/>
      <c r="U2254" s="170"/>
      <c r="V2254" s="170"/>
      <c r="W2254" s="170"/>
      <c r="X2254" s="131"/>
      <c r="Y2254"/>
      <c r="AB2254"/>
      <c r="AC2254"/>
      <c r="AD2254"/>
      <c r="AE2254"/>
      <c r="AF2254"/>
      <c r="AG2254"/>
      <c r="AH2254"/>
      <c r="AI2254"/>
      <c r="AJ2254"/>
      <c r="AK2254"/>
    </row>
    <row r="2255" spans="1:37" x14ac:dyDescent="0.25">
      <c r="A2255" s="131"/>
      <c r="B2255" s="131"/>
      <c r="C2255" s="131"/>
      <c r="D2255" s="131"/>
      <c r="E2255" s="131"/>
      <c r="F2255" s="131"/>
      <c r="G2255" s="131"/>
      <c r="H2255" s="131"/>
      <c r="I2255" s="131"/>
      <c r="J2255" s="131"/>
      <c r="K2255" s="131"/>
      <c r="L2255" s="131"/>
      <c r="M2255" s="131"/>
      <c r="N2255" s="131"/>
      <c r="O2255" s="131"/>
      <c r="P2255" s="131"/>
      <c r="Q2255" s="170"/>
      <c r="R2255" s="170"/>
      <c r="S2255" s="170"/>
      <c r="T2255" s="170"/>
      <c r="U2255" s="170"/>
      <c r="V2255" s="170"/>
      <c r="W2255" s="170"/>
      <c r="X2255" s="131"/>
      <c r="Y2255"/>
      <c r="AB2255"/>
      <c r="AC2255"/>
      <c r="AD2255"/>
      <c r="AE2255"/>
      <c r="AF2255"/>
      <c r="AG2255"/>
      <c r="AH2255"/>
      <c r="AI2255"/>
      <c r="AJ2255"/>
      <c r="AK2255"/>
    </row>
    <row r="2256" spans="1:37" x14ac:dyDescent="0.25">
      <c r="A2256" s="131"/>
      <c r="B2256" s="131"/>
      <c r="C2256" s="131"/>
      <c r="D2256" s="131"/>
      <c r="E2256" s="131"/>
      <c r="F2256" s="131"/>
      <c r="G2256" s="131"/>
      <c r="H2256" s="131"/>
      <c r="I2256" s="131"/>
      <c r="J2256" s="131"/>
      <c r="K2256" s="131"/>
      <c r="L2256" s="131"/>
      <c r="M2256" s="131"/>
      <c r="N2256" s="131"/>
      <c r="O2256" s="131"/>
      <c r="P2256" s="131"/>
      <c r="Q2256" s="170"/>
      <c r="R2256" s="170"/>
      <c r="S2256" s="170"/>
      <c r="T2256" s="170"/>
      <c r="U2256" s="170"/>
      <c r="V2256" s="170"/>
      <c r="W2256" s="170"/>
      <c r="X2256" s="131"/>
      <c r="Y2256"/>
      <c r="AB2256"/>
      <c r="AC2256"/>
      <c r="AD2256"/>
      <c r="AE2256"/>
      <c r="AF2256"/>
      <c r="AG2256"/>
      <c r="AH2256"/>
      <c r="AI2256"/>
      <c r="AJ2256"/>
      <c r="AK2256"/>
    </row>
    <row r="2257" spans="1:37" x14ac:dyDescent="0.25">
      <c r="A2257" s="131"/>
      <c r="B2257" s="131"/>
      <c r="C2257" s="131"/>
      <c r="D2257" s="131"/>
      <c r="E2257" s="131"/>
      <c r="F2257" s="131"/>
      <c r="G2257" s="131"/>
      <c r="H2257" s="131"/>
      <c r="I2257" s="131"/>
      <c r="J2257" s="131"/>
      <c r="K2257" s="131"/>
      <c r="L2257" s="131"/>
      <c r="M2257" s="131"/>
      <c r="N2257" s="131"/>
      <c r="O2257" s="131"/>
      <c r="P2257" s="131"/>
      <c r="Q2257" s="170"/>
      <c r="R2257" s="170"/>
      <c r="S2257" s="170"/>
      <c r="T2257" s="170"/>
      <c r="U2257" s="170"/>
      <c r="V2257" s="170"/>
      <c r="W2257" s="170"/>
      <c r="X2257" s="131"/>
      <c r="Y2257"/>
      <c r="AB2257"/>
      <c r="AC2257"/>
      <c r="AD2257"/>
      <c r="AE2257"/>
      <c r="AF2257"/>
      <c r="AG2257"/>
      <c r="AH2257"/>
      <c r="AI2257"/>
      <c r="AJ2257"/>
      <c r="AK2257"/>
    </row>
    <row r="2258" spans="1:37" x14ac:dyDescent="0.25">
      <c r="A2258" s="131"/>
      <c r="B2258" s="131"/>
      <c r="C2258" s="131"/>
      <c r="D2258" s="131"/>
      <c r="E2258" s="131"/>
      <c r="F2258" s="131"/>
      <c r="G2258" s="131"/>
      <c r="H2258" s="131"/>
      <c r="I2258" s="131"/>
      <c r="J2258" s="131"/>
      <c r="K2258" s="131"/>
      <c r="L2258" s="131"/>
      <c r="M2258" s="131"/>
      <c r="N2258" s="131"/>
      <c r="O2258" s="131"/>
      <c r="P2258" s="131"/>
      <c r="Q2258" s="170"/>
      <c r="R2258" s="170"/>
      <c r="S2258" s="170"/>
      <c r="T2258" s="170"/>
      <c r="U2258" s="170"/>
      <c r="V2258" s="170"/>
      <c r="W2258" s="170"/>
      <c r="X2258" s="131"/>
      <c r="Y2258"/>
      <c r="AB2258"/>
      <c r="AC2258"/>
      <c r="AD2258"/>
      <c r="AE2258"/>
      <c r="AF2258"/>
      <c r="AG2258"/>
      <c r="AH2258"/>
      <c r="AI2258"/>
      <c r="AJ2258"/>
      <c r="AK2258"/>
    </row>
    <row r="2259" spans="1:37" x14ac:dyDescent="0.25">
      <c r="A2259" s="131"/>
      <c r="B2259" s="131"/>
      <c r="C2259" s="131"/>
      <c r="D2259" s="131"/>
      <c r="E2259" s="131"/>
      <c r="F2259" s="131"/>
      <c r="G2259" s="131"/>
      <c r="H2259" s="131"/>
      <c r="I2259" s="131"/>
      <c r="J2259" s="131"/>
      <c r="K2259" s="131"/>
      <c r="L2259" s="131"/>
      <c r="M2259" s="131"/>
      <c r="N2259" s="131"/>
      <c r="O2259" s="131"/>
      <c r="P2259" s="131"/>
      <c r="Q2259" s="170"/>
      <c r="R2259" s="170"/>
      <c r="S2259" s="170"/>
      <c r="T2259" s="170"/>
      <c r="U2259" s="170"/>
      <c r="V2259" s="170"/>
      <c r="W2259" s="170"/>
      <c r="X2259" s="131"/>
      <c r="Y2259"/>
      <c r="AB2259"/>
      <c r="AC2259"/>
      <c r="AD2259"/>
      <c r="AE2259"/>
      <c r="AF2259"/>
      <c r="AG2259"/>
      <c r="AH2259"/>
      <c r="AI2259"/>
      <c r="AJ2259"/>
      <c r="AK2259"/>
    </row>
    <row r="2260" spans="1:37" x14ac:dyDescent="0.25">
      <c r="A2260" s="131"/>
      <c r="B2260" s="131"/>
      <c r="C2260" s="131"/>
      <c r="D2260" s="131"/>
      <c r="E2260" s="131"/>
      <c r="F2260" s="131"/>
      <c r="G2260" s="131"/>
      <c r="H2260" s="131"/>
      <c r="I2260" s="131"/>
      <c r="J2260" s="131"/>
      <c r="K2260" s="131"/>
      <c r="L2260" s="131"/>
      <c r="M2260" s="131"/>
      <c r="N2260" s="131"/>
      <c r="O2260" s="131"/>
      <c r="P2260" s="131"/>
      <c r="Q2260" s="170"/>
      <c r="R2260" s="170"/>
      <c r="S2260" s="170"/>
      <c r="T2260" s="170"/>
      <c r="U2260" s="170"/>
      <c r="V2260" s="170"/>
      <c r="W2260" s="170"/>
      <c r="X2260" s="131"/>
      <c r="Y2260"/>
      <c r="AB2260"/>
      <c r="AC2260"/>
      <c r="AD2260"/>
      <c r="AE2260"/>
      <c r="AF2260"/>
      <c r="AG2260"/>
      <c r="AH2260"/>
      <c r="AI2260"/>
      <c r="AJ2260"/>
      <c r="AK2260"/>
    </row>
    <row r="2261" spans="1:37" x14ac:dyDescent="0.25">
      <c r="A2261" s="131"/>
      <c r="B2261" s="131"/>
      <c r="C2261" s="131"/>
      <c r="D2261" s="131"/>
      <c r="E2261" s="131"/>
      <c r="F2261" s="131"/>
      <c r="G2261" s="131"/>
      <c r="H2261" s="131"/>
      <c r="I2261" s="131"/>
      <c r="J2261" s="131"/>
      <c r="K2261" s="131"/>
      <c r="L2261" s="131"/>
      <c r="M2261" s="131"/>
      <c r="N2261" s="131"/>
      <c r="O2261" s="131"/>
      <c r="P2261" s="131"/>
      <c r="Q2261" s="170"/>
      <c r="R2261" s="170"/>
      <c r="S2261" s="170"/>
      <c r="T2261" s="170"/>
      <c r="U2261" s="170"/>
      <c r="V2261" s="170"/>
      <c r="W2261" s="170"/>
      <c r="X2261" s="131"/>
      <c r="Y2261"/>
      <c r="AB2261"/>
      <c r="AC2261"/>
      <c r="AD2261"/>
      <c r="AE2261"/>
      <c r="AF2261"/>
      <c r="AG2261"/>
      <c r="AH2261"/>
      <c r="AI2261"/>
      <c r="AJ2261"/>
      <c r="AK2261"/>
    </row>
    <row r="2262" spans="1:37" x14ac:dyDescent="0.25">
      <c r="A2262" s="131"/>
      <c r="B2262" s="131"/>
      <c r="C2262" s="131"/>
      <c r="D2262" s="131"/>
      <c r="E2262" s="131"/>
      <c r="F2262" s="131"/>
      <c r="G2262" s="131"/>
      <c r="H2262" s="131"/>
      <c r="I2262" s="131"/>
      <c r="J2262" s="131"/>
      <c r="K2262" s="131"/>
      <c r="L2262" s="131"/>
      <c r="M2262" s="131"/>
      <c r="N2262" s="131"/>
      <c r="O2262" s="131"/>
      <c r="P2262" s="131"/>
      <c r="Q2262" s="170"/>
      <c r="R2262" s="170"/>
      <c r="S2262" s="170"/>
      <c r="T2262" s="170"/>
      <c r="U2262" s="170"/>
      <c r="V2262" s="170"/>
      <c r="W2262" s="170"/>
      <c r="X2262" s="131"/>
      <c r="Y2262"/>
      <c r="AB2262"/>
      <c r="AC2262"/>
      <c r="AD2262"/>
      <c r="AE2262"/>
      <c r="AF2262"/>
      <c r="AG2262"/>
      <c r="AH2262"/>
      <c r="AI2262"/>
      <c r="AJ2262"/>
      <c r="AK2262"/>
    </row>
    <row r="2263" spans="1:37" x14ac:dyDescent="0.25">
      <c r="A2263" s="131"/>
      <c r="B2263" s="131"/>
      <c r="C2263" s="131"/>
      <c r="D2263" s="131"/>
      <c r="E2263" s="131"/>
      <c r="F2263" s="131"/>
      <c r="G2263" s="131"/>
      <c r="H2263" s="131"/>
      <c r="I2263" s="131"/>
      <c r="J2263" s="131"/>
      <c r="K2263" s="131"/>
      <c r="L2263" s="131"/>
      <c r="M2263" s="131"/>
      <c r="N2263" s="131"/>
      <c r="O2263" s="131"/>
      <c r="P2263" s="131"/>
      <c r="Q2263" s="170"/>
      <c r="R2263" s="170"/>
      <c r="S2263" s="170"/>
      <c r="T2263" s="170"/>
      <c r="U2263" s="170"/>
      <c r="V2263" s="170"/>
      <c r="W2263" s="170"/>
      <c r="X2263" s="131"/>
      <c r="Y2263"/>
      <c r="AB2263"/>
      <c r="AC2263"/>
      <c r="AD2263"/>
      <c r="AE2263"/>
      <c r="AF2263"/>
      <c r="AG2263"/>
      <c r="AH2263"/>
      <c r="AI2263"/>
      <c r="AJ2263"/>
      <c r="AK2263"/>
    </row>
    <row r="2264" spans="1:37" x14ac:dyDescent="0.25">
      <c r="A2264" s="131"/>
      <c r="B2264" s="131"/>
      <c r="C2264" s="131"/>
      <c r="D2264" s="131"/>
      <c r="E2264" s="131"/>
      <c r="F2264" s="131"/>
      <c r="G2264" s="131"/>
      <c r="H2264" s="131"/>
      <c r="I2264" s="131"/>
      <c r="J2264" s="131"/>
      <c r="K2264" s="131"/>
      <c r="L2264" s="131"/>
      <c r="M2264" s="131"/>
      <c r="N2264" s="131"/>
      <c r="O2264" s="131"/>
      <c r="P2264" s="131"/>
      <c r="Q2264" s="170"/>
      <c r="R2264" s="170"/>
      <c r="S2264" s="170"/>
      <c r="T2264" s="170"/>
      <c r="U2264" s="170"/>
      <c r="V2264" s="170"/>
      <c r="W2264" s="170"/>
      <c r="X2264" s="131"/>
      <c r="Y2264"/>
      <c r="AB2264"/>
      <c r="AC2264"/>
      <c r="AD2264"/>
      <c r="AE2264"/>
      <c r="AF2264"/>
      <c r="AG2264"/>
      <c r="AH2264"/>
      <c r="AI2264"/>
      <c r="AJ2264"/>
      <c r="AK2264"/>
    </row>
    <row r="2265" spans="1:37" x14ac:dyDescent="0.25">
      <c r="A2265" s="131"/>
      <c r="B2265" s="131"/>
      <c r="C2265" s="131"/>
      <c r="D2265" s="131"/>
      <c r="E2265" s="131"/>
      <c r="F2265" s="131"/>
      <c r="G2265" s="131"/>
      <c r="H2265" s="131"/>
      <c r="I2265" s="131"/>
      <c r="J2265" s="131"/>
      <c r="K2265" s="131"/>
      <c r="L2265" s="131"/>
      <c r="M2265" s="131"/>
      <c r="N2265" s="131"/>
      <c r="O2265" s="131"/>
      <c r="P2265" s="131"/>
      <c r="Q2265" s="170"/>
      <c r="R2265" s="170"/>
      <c r="S2265" s="170"/>
      <c r="T2265" s="170"/>
      <c r="U2265" s="170"/>
      <c r="V2265" s="170"/>
      <c r="W2265" s="170"/>
      <c r="X2265" s="131"/>
      <c r="Y2265"/>
      <c r="AB2265"/>
      <c r="AC2265"/>
      <c r="AD2265"/>
      <c r="AE2265"/>
      <c r="AF2265"/>
      <c r="AG2265"/>
      <c r="AH2265"/>
      <c r="AI2265"/>
      <c r="AJ2265"/>
      <c r="AK2265"/>
    </row>
    <row r="2266" spans="1:37" x14ac:dyDescent="0.25">
      <c r="A2266" s="131"/>
      <c r="B2266" s="131"/>
      <c r="C2266" s="131"/>
      <c r="D2266" s="131"/>
      <c r="E2266" s="131"/>
      <c r="F2266" s="131"/>
      <c r="G2266" s="131"/>
      <c r="H2266" s="131"/>
      <c r="I2266" s="131"/>
      <c r="J2266" s="131"/>
      <c r="K2266" s="131"/>
      <c r="L2266" s="131"/>
      <c r="M2266" s="131"/>
      <c r="N2266" s="131"/>
      <c r="O2266" s="131"/>
      <c r="P2266" s="131"/>
      <c r="Q2266" s="170"/>
      <c r="R2266" s="170"/>
      <c r="S2266" s="170"/>
      <c r="T2266" s="170"/>
      <c r="U2266" s="170"/>
      <c r="V2266" s="170"/>
      <c r="W2266" s="170"/>
      <c r="X2266" s="131"/>
      <c r="Y2266"/>
      <c r="AB2266"/>
      <c r="AC2266"/>
      <c r="AD2266"/>
      <c r="AE2266"/>
      <c r="AF2266"/>
      <c r="AG2266"/>
      <c r="AH2266"/>
      <c r="AI2266"/>
      <c r="AJ2266"/>
      <c r="AK2266"/>
    </row>
    <row r="2267" spans="1:37" x14ac:dyDescent="0.25">
      <c r="A2267" s="131"/>
      <c r="B2267" s="131"/>
      <c r="C2267" s="131"/>
      <c r="D2267" s="131"/>
      <c r="E2267" s="131"/>
      <c r="F2267" s="131"/>
      <c r="G2267" s="131"/>
      <c r="H2267" s="131"/>
      <c r="I2267" s="131"/>
      <c r="J2267" s="131"/>
      <c r="K2267" s="131"/>
      <c r="L2267" s="131"/>
      <c r="M2267" s="131"/>
      <c r="N2267" s="131"/>
      <c r="O2267" s="131"/>
      <c r="P2267" s="131"/>
      <c r="Q2267" s="170"/>
      <c r="R2267" s="170"/>
      <c r="S2267" s="170"/>
      <c r="T2267" s="170"/>
      <c r="U2267" s="170"/>
      <c r="V2267" s="170"/>
      <c r="W2267" s="170"/>
      <c r="X2267" s="131"/>
      <c r="Y2267"/>
      <c r="AB2267"/>
      <c r="AC2267"/>
      <c r="AD2267"/>
      <c r="AE2267"/>
      <c r="AF2267"/>
      <c r="AG2267"/>
      <c r="AH2267"/>
      <c r="AI2267"/>
      <c r="AJ2267"/>
      <c r="AK2267"/>
    </row>
    <row r="2268" spans="1:37" x14ac:dyDescent="0.25">
      <c r="A2268" s="131"/>
      <c r="B2268" s="131"/>
      <c r="C2268" s="131"/>
      <c r="D2268" s="131"/>
      <c r="E2268" s="131"/>
      <c r="F2268" s="131"/>
      <c r="G2268" s="131"/>
      <c r="H2268" s="131"/>
      <c r="I2268" s="131"/>
      <c r="J2268" s="131"/>
      <c r="K2268" s="131"/>
      <c r="L2268" s="131"/>
      <c r="M2268" s="131"/>
      <c r="N2268" s="131"/>
      <c r="O2268" s="131"/>
      <c r="P2268" s="131"/>
      <c r="Q2268" s="170"/>
      <c r="R2268" s="170"/>
      <c r="S2268" s="170"/>
      <c r="T2268" s="170"/>
      <c r="U2268" s="170"/>
      <c r="V2268" s="170"/>
      <c r="W2268" s="170"/>
      <c r="X2268" s="131"/>
      <c r="Y2268"/>
      <c r="AB2268"/>
      <c r="AC2268"/>
      <c r="AD2268"/>
      <c r="AE2268"/>
      <c r="AF2268"/>
      <c r="AG2268"/>
      <c r="AH2268"/>
      <c r="AI2268"/>
      <c r="AJ2268"/>
      <c r="AK2268"/>
    </row>
    <row r="2269" spans="1:37" x14ac:dyDescent="0.25">
      <c r="A2269" s="131"/>
      <c r="B2269" s="131"/>
      <c r="C2269" s="131"/>
      <c r="D2269" s="131"/>
      <c r="E2269" s="131"/>
      <c r="F2269" s="131"/>
      <c r="G2269" s="131"/>
      <c r="H2269" s="131"/>
      <c r="I2269" s="131"/>
      <c r="J2269" s="131"/>
      <c r="K2269" s="131"/>
      <c r="L2269" s="131"/>
      <c r="M2269" s="131"/>
      <c r="N2269" s="131"/>
      <c r="O2269" s="131"/>
      <c r="P2269" s="131"/>
      <c r="Q2269" s="170"/>
      <c r="R2269" s="170"/>
      <c r="S2269" s="170"/>
      <c r="T2269" s="170"/>
      <c r="U2269" s="170"/>
      <c r="V2269" s="170"/>
      <c r="W2269" s="170"/>
      <c r="X2269" s="131"/>
      <c r="Y2269"/>
      <c r="AB2269"/>
      <c r="AC2269"/>
      <c r="AD2269"/>
      <c r="AE2269"/>
      <c r="AF2269"/>
      <c r="AG2269"/>
      <c r="AH2269"/>
      <c r="AI2269"/>
      <c r="AJ2269"/>
      <c r="AK2269"/>
    </row>
    <row r="2270" spans="1:37" x14ac:dyDescent="0.25">
      <c r="A2270" s="131"/>
      <c r="B2270" s="131"/>
      <c r="C2270" s="131"/>
      <c r="D2270" s="131"/>
      <c r="E2270" s="131"/>
      <c r="F2270" s="131"/>
      <c r="G2270" s="131"/>
      <c r="H2270" s="131"/>
      <c r="I2270" s="131"/>
      <c r="J2270" s="131"/>
      <c r="K2270" s="131"/>
      <c r="L2270" s="131"/>
      <c r="M2270" s="131"/>
      <c r="N2270" s="131"/>
      <c r="O2270" s="131"/>
      <c r="P2270" s="131"/>
      <c r="Q2270" s="170"/>
      <c r="R2270" s="170"/>
      <c r="S2270" s="170"/>
      <c r="T2270" s="170"/>
      <c r="U2270" s="170"/>
      <c r="V2270" s="170"/>
      <c r="W2270" s="170"/>
      <c r="X2270" s="131"/>
      <c r="Y2270"/>
      <c r="AB2270"/>
      <c r="AC2270"/>
      <c r="AD2270"/>
      <c r="AE2270"/>
      <c r="AF2270"/>
      <c r="AG2270"/>
      <c r="AH2270"/>
      <c r="AI2270"/>
      <c r="AJ2270"/>
      <c r="AK2270"/>
    </row>
    <row r="2271" spans="1:37" x14ac:dyDescent="0.25">
      <c r="A2271" s="131"/>
      <c r="B2271" s="131"/>
      <c r="C2271" s="131"/>
      <c r="D2271" s="131"/>
      <c r="E2271" s="131"/>
      <c r="F2271" s="131"/>
      <c r="G2271" s="131"/>
      <c r="H2271" s="131"/>
      <c r="I2271" s="131"/>
      <c r="J2271" s="131"/>
      <c r="K2271" s="131"/>
      <c r="L2271" s="131"/>
      <c r="M2271" s="131"/>
      <c r="N2271" s="131"/>
      <c r="O2271" s="131"/>
      <c r="P2271" s="131"/>
      <c r="Q2271" s="170"/>
      <c r="R2271" s="170"/>
      <c r="S2271" s="170"/>
      <c r="T2271" s="170"/>
      <c r="U2271" s="170"/>
      <c r="V2271" s="170"/>
      <c r="W2271" s="170"/>
      <c r="X2271" s="131"/>
      <c r="Y2271"/>
      <c r="AB2271"/>
      <c r="AC2271"/>
      <c r="AD2271"/>
      <c r="AE2271"/>
      <c r="AF2271"/>
      <c r="AG2271"/>
      <c r="AH2271"/>
      <c r="AI2271"/>
      <c r="AJ2271"/>
      <c r="AK2271"/>
    </row>
    <row r="2272" spans="1:37" x14ac:dyDescent="0.25">
      <c r="A2272" s="131"/>
      <c r="B2272" s="131"/>
      <c r="C2272" s="131"/>
      <c r="D2272" s="131"/>
      <c r="E2272" s="131"/>
      <c r="F2272" s="131"/>
      <c r="G2272" s="131"/>
      <c r="H2272" s="131"/>
      <c r="I2272" s="131"/>
      <c r="J2272" s="131"/>
      <c r="K2272" s="131"/>
      <c r="L2272" s="131"/>
      <c r="M2272" s="131"/>
      <c r="N2272" s="131"/>
      <c r="O2272" s="131"/>
      <c r="P2272" s="131"/>
      <c r="Q2272" s="170"/>
      <c r="R2272" s="170"/>
      <c r="S2272" s="170"/>
      <c r="T2272" s="170"/>
      <c r="U2272" s="170"/>
      <c r="V2272" s="170"/>
      <c r="W2272" s="170"/>
      <c r="X2272" s="131"/>
      <c r="Y2272"/>
      <c r="AB2272"/>
      <c r="AC2272"/>
      <c r="AD2272"/>
      <c r="AE2272"/>
      <c r="AF2272"/>
      <c r="AG2272"/>
      <c r="AH2272"/>
      <c r="AI2272"/>
      <c r="AJ2272"/>
      <c r="AK2272"/>
    </row>
    <row r="2273" spans="1:37" x14ac:dyDescent="0.25">
      <c r="A2273" s="131"/>
      <c r="B2273" s="131"/>
      <c r="C2273" s="131"/>
      <c r="D2273" s="131"/>
      <c r="E2273" s="131"/>
      <c r="F2273" s="131"/>
      <c r="G2273" s="131"/>
      <c r="H2273" s="131"/>
      <c r="I2273" s="131"/>
      <c r="J2273" s="131"/>
      <c r="K2273" s="131"/>
      <c r="L2273" s="131"/>
      <c r="M2273" s="131"/>
      <c r="N2273" s="131"/>
      <c r="O2273" s="131"/>
      <c r="P2273" s="131"/>
      <c r="Q2273" s="170"/>
      <c r="R2273" s="170"/>
      <c r="S2273" s="170"/>
      <c r="T2273" s="170"/>
      <c r="U2273" s="170"/>
      <c r="V2273" s="170"/>
      <c r="W2273" s="170"/>
      <c r="X2273" s="131"/>
      <c r="Y2273"/>
      <c r="AB2273"/>
      <c r="AC2273"/>
      <c r="AD2273"/>
      <c r="AE2273"/>
      <c r="AF2273"/>
      <c r="AG2273"/>
      <c r="AH2273"/>
      <c r="AI2273"/>
      <c r="AJ2273"/>
      <c r="AK2273"/>
    </row>
    <row r="2274" spans="1:37" x14ac:dyDescent="0.25">
      <c r="A2274" s="131"/>
      <c r="B2274" s="131"/>
      <c r="C2274" s="131"/>
      <c r="D2274" s="131"/>
      <c r="E2274" s="131"/>
      <c r="F2274" s="131"/>
      <c r="G2274" s="131"/>
      <c r="H2274" s="131"/>
      <c r="I2274" s="131"/>
      <c r="J2274" s="131"/>
      <c r="K2274" s="131"/>
      <c r="L2274" s="131"/>
      <c r="M2274" s="131"/>
      <c r="N2274" s="131"/>
      <c r="O2274" s="131"/>
      <c r="P2274" s="131"/>
      <c r="Q2274" s="170"/>
      <c r="R2274" s="170"/>
      <c r="S2274" s="170"/>
      <c r="T2274" s="170"/>
      <c r="U2274" s="170"/>
      <c r="V2274" s="170"/>
      <c r="W2274" s="170"/>
      <c r="X2274" s="131"/>
      <c r="Y2274"/>
      <c r="AB2274"/>
      <c r="AC2274"/>
      <c r="AD2274"/>
      <c r="AE2274"/>
      <c r="AF2274"/>
      <c r="AG2274"/>
      <c r="AH2274"/>
      <c r="AI2274"/>
      <c r="AJ2274"/>
      <c r="AK2274"/>
    </row>
    <row r="2275" spans="1:37" x14ac:dyDescent="0.25">
      <c r="A2275" s="131"/>
      <c r="B2275" s="131"/>
      <c r="C2275" s="131"/>
      <c r="D2275" s="131"/>
      <c r="E2275" s="131"/>
      <c r="F2275" s="131"/>
      <c r="G2275" s="131"/>
      <c r="H2275" s="131"/>
      <c r="I2275" s="131"/>
      <c r="J2275" s="131"/>
      <c r="K2275" s="131"/>
      <c r="L2275" s="131"/>
      <c r="M2275" s="131"/>
      <c r="N2275" s="131"/>
      <c r="O2275" s="131"/>
      <c r="P2275" s="131"/>
      <c r="Q2275" s="170"/>
      <c r="R2275" s="170"/>
      <c r="S2275" s="170"/>
      <c r="T2275" s="170"/>
      <c r="U2275" s="170"/>
      <c r="V2275" s="170"/>
      <c r="W2275" s="170"/>
      <c r="X2275" s="131"/>
      <c r="Y2275"/>
      <c r="AB2275"/>
      <c r="AC2275"/>
      <c r="AD2275"/>
      <c r="AE2275"/>
      <c r="AF2275"/>
      <c r="AG2275"/>
      <c r="AH2275"/>
      <c r="AI2275"/>
      <c r="AJ2275"/>
      <c r="AK2275"/>
    </row>
    <row r="2276" spans="1:37" x14ac:dyDescent="0.25">
      <c r="A2276" s="131"/>
      <c r="B2276" s="131"/>
      <c r="C2276" s="131"/>
      <c r="D2276" s="131"/>
      <c r="E2276" s="131"/>
      <c r="F2276" s="131"/>
      <c r="G2276" s="131"/>
      <c r="H2276" s="131"/>
      <c r="I2276" s="131"/>
      <c r="J2276" s="131"/>
      <c r="K2276" s="131"/>
      <c r="L2276" s="131"/>
      <c r="M2276" s="131"/>
      <c r="N2276" s="131"/>
      <c r="O2276" s="131"/>
      <c r="P2276" s="131"/>
      <c r="Q2276" s="170"/>
      <c r="R2276" s="170"/>
      <c r="S2276" s="170"/>
      <c r="T2276" s="170"/>
      <c r="U2276" s="170"/>
      <c r="V2276" s="170"/>
      <c r="W2276" s="170"/>
      <c r="X2276" s="131"/>
      <c r="Y2276"/>
      <c r="AB2276"/>
      <c r="AC2276"/>
      <c r="AD2276"/>
      <c r="AE2276"/>
      <c r="AF2276"/>
      <c r="AG2276"/>
      <c r="AH2276"/>
      <c r="AI2276"/>
      <c r="AJ2276"/>
      <c r="AK2276"/>
    </row>
    <row r="2277" spans="1:37" x14ac:dyDescent="0.25">
      <c r="A2277" s="131"/>
      <c r="B2277" s="131"/>
      <c r="C2277" s="131"/>
      <c r="D2277" s="131"/>
      <c r="E2277" s="131"/>
      <c r="F2277" s="131"/>
      <c r="G2277" s="131"/>
      <c r="H2277" s="131"/>
      <c r="I2277" s="131"/>
      <c r="J2277" s="131"/>
      <c r="K2277" s="131"/>
      <c r="L2277" s="131"/>
      <c r="M2277" s="131"/>
      <c r="N2277" s="131"/>
      <c r="O2277" s="131"/>
      <c r="P2277" s="131"/>
      <c r="Q2277" s="170"/>
      <c r="R2277" s="170"/>
      <c r="S2277" s="170"/>
      <c r="T2277" s="170"/>
      <c r="U2277" s="170"/>
      <c r="V2277" s="170"/>
      <c r="W2277" s="170"/>
      <c r="X2277" s="131"/>
      <c r="Y2277"/>
      <c r="AB2277"/>
      <c r="AC2277"/>
      <c r="AD2277"/>
      <c r="AE2277"/>
      <c r="AF2277"/>
      <c r="AG2277"/>
      <c r="AH2277"/>
      <c r="AI2277"/>
      <c r="AJ2277"/>
      <c r="AK2277"/>
    </row>
    <row r="2278" spans="1:37" x14ac:dyDescent="0.25">
      <c r="A2278" s="131"/>
      <c r="B2278" s="131"/>
      <c r="C2278" s="131"/>
      <c r="D2278" s="131"/>
      <c r="E2278" s="131"/>
      <c r="F2278" s="131"/>
      <c r="G2278" s="131"/>
      <c r="H2278" s="131"/>
      <c r="I2278" s="131"/>
      <c r="J2278" s="131"/>
      <c r="K2278" s="131"/>
      <c r="L2278" s="131"/>
      <c r="M2278" s="131"/>
      <c r="N2278" s="131"/>
      <c r="O2278" s="131"/>
      <c r="P2278" s="131"/>
      <c r="Q2278" s="170"/>
      <c r="R2278" s="170"/>
      <c r="S2278" s="170"/>
      <c r="T2278" s="170"/>
      <c r="U2278" s="170"/>
      <c r="V2278" s="170"/>
      <c r="W2278" s="170"/>
      <c r="X2278" s="131"/>
      <c r="Y2278"/>
      <c r="AB2278"/>
      <c r="AC2278"/>
      <c r="AD2278"/>
      <c r="AE2278"/>
      <c r="AF2278"/>
      <c r="AG2278"/>
      <c r="AH2278"/>
      <c r="AI2278"/>
      <c r="AJ2278"/>
      <c r="AK2278"/>
    </row>
    <row r="2279" spans="1:37" x14ac:dyDescent="0.25">
      <c r="A2279" s="131"/>
      <c r="B2279" s="131"/>
      <c r="C2279" s="131"/>
      <c r="D2279" s="131"/>
      <c r="E2279" s="131"/>
      <c r="F2279" s="131"/>
      <c r="G2279" s="131"/>
      <c r="H2279" s="131"/>
      <c r="I2279" s="131"/>
      <c r="J2279" s="131"/>
      <c r="K2279" s="131"/>
      <c r="L2279" s="131"/>
      <c r="M2279" s="131"/>
      <c r="N2279" s="131"/>
      <c r="O2279" s="131"/>
      <c r="P2279" s="131"/>
      <c r="Q2279" s="170"/>
      <c r="R2279" s="170"/>
      <c r="S2279" s="170"/>
      <c r="T2279" s="170"/>
      <c r="U2279" s="170"/>
      <c r="V2279" s="170"/>
      <c r="W2279" s="170"/>
      <c r="X2279" s="131"/>
      <c r="Y2279"/>
      <c r="AB2279"/>
      <c r="AC2279"/>
      <c r="AD2279"/>
      <c r="AE2279"/>
      <c r="AF2279"/>
      <c r="AG2279"/>
      <c r="AH2279"/>
      <c r="AI2279"/>
      <c r="AJ2279"/>
      <c r="AK2279"/>
    </row>
    <row r="2280" spans="1:37" x14ac:dyDescent="0.25">
      <c r="A2280" s="131"/>
      <c r="B2280" s="131"/>
      <c r="C2280" s="131"/>
      <c r="D2280" s="131"/>
      <c r="E2280" s="131"/>
      <c r="F2280" s="131"/>
      <c r="G2280" s="131"/>
      <c r="H2280" s="131"/>
      <c r="I2280" s="131"/>
      <c r="J2280" s="131"/>
      <c r="K2280" s="131"/>
      <c r="L2280" s="131"/>
      <c r="M2280" s="131"/>
      <c r="N2280" s="131"/>
      <c r="O2280" s="131"/>
      <c r="P2280" s="131"/>
      <c r="Q2280" s="170"/>
      <c r="R2280" s="170"/>
      <c r="S2280" s="170"/>
      <c r="T2280" s="170"/>
      <c r="U2280" s="170"/>
      <c r="V2280" s="170"/>
      <c r="W2280" s="170"/>
      <c r="X2280" s="131"/>
      <c r="Y2280"/>
      <c r="AB2280"/>
      <c r="AC2280"/>
      <c r="AD2280"/>
      <c r="AE2280"/>
      <c r="AF2280"/>
      <c r="AG2280"/>
      <c r="AH2280"/>
      <c r="AI2280"/>
      <c r="AJ2280"/>
      <c r="AK2280"/>
    </row>
    <row r="2281" spans="1:37" x14ac:dyDescent="0.25">
      <c r="A2281" s="131"/>
      <c r="B2281" s="131"/>
      <c r="C2281" s="131"/>
      <c r="D2281" s="131"/>
      <c r="E2281" s="131"/>
      <c r="F2281" s="131"/>
      <c r="G2281" s="131"/>
      <c r="H2281" s="131"/>
      <c r="I2281" s="131"/>
      <c r="J2281" s="131"/>
      <c r="K2281" s="131"/>
      <c r="L2281" s="131"/>
      <c r="M2281" s="131"/>
      <c r="N2281" s="131"/>
      <c r="O2281" s="131"/>
      <c r="P2281" s="131"/>
      <c r="Q2281" s="170"/>
      <c r="R2281" s="170"/>
      <c r="S2281" s="170"/>
      <c r="T2281" s="170"/>
      <c r="U2281" s="170"/>
      <c r="V2281" s="170"/>
      <c r="W2281" s="170"/>
      <c r="X2281" s="131"/>
      <c r="Y2281"/>
      <c r="AB2281"/>
      <c r="AC2281"/>
      <c r="AD2281"/>
      <c r="AE2281"/>
      <c r="AF2281"/>
      <c r="AG2281"/>
      <c r="AH2281"/>
      <c r="AI2281"/>
      <c r="AJ2281"/>
      <c r="AK2281"/>
    </row>
    <row r="2282" spans="1:37" x14ac:dyDescent="0.25">
      <c r="A2282" s="131"/>
      <c r="B2282" s="131"/>
      <c r="C2282" s="131"/>
      <c r="D2282" s="131"/>
      <c r="E2282" s="131"/>
      <c r="F2282" s="131"/>
      <c r="G2282" s="131"/>
      <c r="H2282" s="131"/>
      <c r="I2282" s="131"/>
      <c r="J2282" s="131"/>
      <c r="K2282" s="131"/>
      <c r="L2282" s="131"/>
      <c r="M2282" s="131"/>
      <c r="N2282" s="131"/>
      <c r="O2282" s="131"/>
      <c r="P2282" s="131"/>
      <c r="Q2282" s="170"/>
      <c r="R2282" s="170"/>
      <c r="S2282" s="170"/>
      <c r="T2282" s="170"/>
      <c r="U2282" s="170"/>
      <c r="V2282" s="170"/>
      <c r="W2282" s="170"/>
      <c r="X2282" s="131"/>
      <c r="Y2282"/>
      <c r="AB2282"/>
      <c r="AC2282"/>
      <c r="AD2282"/>
      <c r="AE2282"/>
      <c r="AF2282"/>
      <c r="AG2282"/>
      <c r="AH2282"/>
      <c r="AI2282"/>
      <c r="AJ2282"/>
      <c r="AK2282"/>
    </row>
    <row r="2283" spans="1:37" x14ac:dyDescent="0.25">
      <c r="A2283" s="131"/>
      <c r="B2283" s="131"/>
      <c r="C2283" s="131"/>
      <c r="D2283" s="131"/>
      <c r="E2283" s="131"/>
      <c r="F2283" s="131"/>
      <c r="G2283" s="131"/>
      <c r="H2283" s="131"/>
      <c r="I2283" s="131"/>
      <c r="J2283" s="131"/>
      <c r="K2283" s="131"/>
      <c r="L2283" s="131"/>
      <c r="M2283" s="131"/>
      <c r="N2283" s="131"/>
      <c r="O2283" s="131"/>
      <c r="P2283" s="131"/>
      <c r="Q2283" s="170"/>
      <c r="R2283" s="170"/>
      <c r="S2283" s="170"/>
      <c r="T2283" s="170"/>
      <c r="U2283" s="170"/>
      <c r="V2283" s="170"/>
      <c r="W2283" s="170"/>
      <c r="X2283" s="131"/>
      <c r="Y2283"/>
      <c r="AB2283"/>
      <c r="AC2283"/>
      <c r="AD2283"/>
      <c r="AE2283"/>
      <c r="AF2283"/>
      <c r="AG2283"/>
      <c r="AH2283"/>
      <c r="AI2283"/>
      <c r="AJ2283"/>
      <c r="AK2283"/>
    </row>
    <row r="2284" spans="1:37" x14ac:dyDescent="0.25">
      <c r="A2284" s="131"/>
      <c r="B2284" s="131"/>
      <c r="C2284" s="131"/>
      <c r="D2284" s="131"/>
      <c r="E2284" s="131"/>
      <c r="F2284" s="131"/>
      <c r="G2284" s="131"/>
      <c r="H2284" s="131"/>
      <c r="I2284" s="131"/>
      <c r="J2284" s="131"/>
      <c r="K2284" s="131"/>
      <c r="L2284" s="131"/>
      <c r="M2284" s="131"/>
      <c r="N2284" s="131"/>
      <c r="O2284" s="131"/>
      <c r="P2284" s="131"/>
      <c r="Q2284" s="170"/>
      <c r="R2284" s="170"/>
      <c r="S2284" s="170"/>
      <c r="T2284" s="170"/>
      <c r="U2284" s="170"/>
      <c r="V2284" s="170"/>
      <c r="W2284" s="170"/>
      <c r="X2284" s="131"/>
      <c r="Y2284"/>
      <c r="AB2284"/>
      <c r="AC2284"/>
      <c r="AD2284"/>
      <c r="AE2284"/>
      <c r="AF2284"/>
      <c r="AG2284"/>
      <c r="AH2284"/>
      <c r="AI2284"/>
      <c r="AJ2284"/>
      <c r="AK2284"/>
    </row>
    <row r="2285" spans="1:37" x14ac:dyDescent="0.25">
      <c r="A2285" s="131"/>
      <c r="B2285" s="131"/>
      <c r="C2285" s="131"/>
      <c r="D2285" s="131"/>
      <c r="E2285" s="131"/>
      <c r="F2285" s="131"/>
      <c r="G2285" s="131"/>
      <c r="H2285" s="131"/>
      <c r="I2285" s="131"/>
      <c r="J2285" s="131"/>
      <c r="K2285" s="131"/>
      <c r="L2285" s="131"/>
      <c r="M2285" s="131"/>
      <c r="N2285" s="131"/>
      <c r="O2285" s="131"/>
      <c r="P2285" s="131"/>
      <c r="Q2285" s="170"/>
      <c r="R2285" s="170"/>
      <c r="S2285" s="170"/>
      <c r="T2285" s="170"/>
      <c r="U2285" s="170"/>
      <c r="V2285" s="170"/>
      <c r="W2285" s="170"/>
      <c r="X2285" s="131"/>
      <c r="Y2285"/>
      <c r="AB2285"/>
      <c r="AC2285"/>
      <c r="AD2285"/>
      <c r="AE2285"/>
      <c r="AF2285"/>
      <c r="AG2285"/>
      <c r="AH2285"/>
      <c r="AI2285"/>
      <c r="AJ2285"/>
      <c r="AK2285"/>
    </row>
    <row r="2286" spans="1:37" x14ac:dyDescent="0.25">
      <c r="A2286" s="131"/>
      <c r="B2286" s="131"/>
      <c r="C2286" s="131"/>
      <c r="D2286" s="131"/>
      <c r="E2286" s="131"/>
      <c r="F2286" s="131"/>
      <c r="G2286" s="131"/>
      <c r="H2286" s="131"/>
      <c r="I2286" s="131"/>
      <c r="J2286" s="131"/>
      <c r="K2286" s="131"/>
      <c r="L2286" s="131"/>
      <c r="M2286" s="131"/>
      <c r="N2286" s="131"/>
      <c r="O2286" s="131"/>
      <c r="P2286" s="131"/>
      <c r="Q2286" s="170"/>
      <c r="R2286" s="170"/>
      <c r="S2286" s="170"/>
      <c r="T2286" s="170"/>
      <c r="U2286" s="170"/>
      <c r="V2286" s="170"/>
      <c r="W2286" s="170"/>
      <c r="X2286" s="131"/>
      <c r="Y2286"/>
      <c r="AB2286"/>
      <c r="AC2286"/>
      <c r="AD2286"/>
      <c r="AE2286"/>
      <c r="AF2286"/>
      <c r="AG2286"/>
      <c r="AH2286"/>
      <c r="AI2286"/>
      <c r="AJ2286"/>
      <c r="AK2286"/>
    </row>
    <row r="2287" spans="1:37" x14ac:dyDescent="0.25">
      <c r="A2287" s="131"/>
      <c r="B2287" s="131"/>
      <c r="C2287" s="131"/>
      <c r="D2287" s="131"/>
      <c r="E2287" s="131"/>
      <c r="F2287" s="131"/>
      <c r="G2287" s="131"/>
      <c r="H2287" s="131"/>
      <c r="I2287" s="131"/>
      <c r="J2287" s="131"/>
      <c r="K2287" s="131"/>
      <c r="L2287" s="131"/>
      <c r="M2287" s="131"/>
      <c r="N2287" s="131"/>
      <c r="O2287" s="131"/>
      <c r="P2287" s="131"/>
      <c r="Q2287" s="170"/>
      <c r="R2287" s="170"/>
      <c r="S2287" s="170"/>
      <c r="T2287" s="170"/>
      <c r="U2287" s="170"/>
      <c r="V2287" s="170"/>
      <c r="W2287" s="170"/>
      <c r="X2287" s="131"/>
      <c r="Y2287"/>
      <c r="AB2287"/>
      <c r="AC2287"/>
      <c r="AD2287"/>
      <c r="AE2287"/>
      <c r="AF2287"/>
      <c r="AG2287"/>
      <c r="AH2287"/>
      <c r="AI2287"/>
      <c r="AJ2287"/>
      <c r="AK2287"/>
    </row>
    <row r="2288" spans="1:37" x14ac:dyDescent="0.25">
      <c r="A2288" s="131"/>
      <c r="B2288" s="131"/>
      <c r="C2288" s="131"/>
      <c r="D2288" s="131"/>
      <c r="E2288" s="131"/>
      <c r="F2288" s="131"/>
      <c r="G2288" s="131"/>
      <c r="H2288" s="131"/>
      <c r="I2288" s="131"/>
      <c r="J2288" s="131"/>
      <c r="K2288" s="131"/>
      <c r="L2288" s="131"/>
      <c r="M2288" s="131"/>
      <c r="N2288" s="131"/>
      <c r="O2288" s="131"/>
      <c r="P2288" s="131"/>
      <c r="Q2288" s="170"/>
      <c r="R2288" s="170"/>
      <c r="S2288" s="170"/>
      <c r="T2288" s="170"/>
      <c r="U2288" s="170"/>
      <c r="V2288" s="170"/>
      <c r="W2288" s="170"/>
      <c r="X2288" s="131"/>
      <c r="Y2288"/>
      <c r="AB2288"/>
      <c r="AC2288"/>
      <c r="AD2288"/>
      <c r="AE2288"/>
      <c r="AF2288"/>
      <c r="AG2288"/>
      <c r="AH2288"/>
      <c r="AI2288"/>
      <c r="AJ2288"/>
      <c r="AK2288"/>
    </row>
    <row r="2289" spans="1:37" x14ac:dyDescent="0.25">
      <c r="A2289" s="131"/>
      <c r="B2289" s="131"/>
      <c r="C2289" s="131"/>
      <c r="D2289" s="131"/>
      <c r="E2289" s="131"/>
      <c r="F2289" s="131"/>
      <c r="G2289" s="131"/>
      <c r="H2289" s="131"/>
      <c r="I2289" s="131"/>
      <c r="J2289" s="131"/>
      <c r="K2289" s="131"/>
      <c r="L2289" s="131"/>
      <c r="M2289" s="131"/>
      <c r="N2289" s="131"/>
      <c r="O2289" s="131"/>
      <c r="P2289" s="131"/>
      <c r="Q2289" s="170"/>
      <c r="R2289" s="170"/>
      <c r="S2289" s="170"/>
      <c r="T2289" s="170"/>
      <c r="U2289" s="170"/>
      <c r="V2289" s="170"/>
      <c r="W2289" s="170"/>
      <c r="X2289" s="131"/>
      <c r="Y2289"/>
      <c r="AB2289"/>
      <c r="AC2289"/>
      <c r="AD2289"/>
      <c r="AE2289"/>
      <c r="AF2289"/>
      <c r="AG2289"/>
      <c r="AH2289"/>
      <c r="AI2289"/>
      <c r="AJ2289"/>
      <c r="AK2289"/>
    </row>
    <row r="2290" spans="1:37" x14ac:dyDescent="0.25">
      <c r="A2290" s="131"/>
      <c r="B2290" s="131"/>
      <c r="C2290" s="131"/>
      <c r="D2290" s="131"/>
      <c r="E2290" s="131"/>
      <c r="F2290" s="131"/>
      <c r="G2290" s="131"/>
      <c r="H2290" s="131"/>
      <c r="I2290" s="131"/>
      <c r="J2290" s="131"/>
      <c r="K2290" s="131"/>
      <c r="L2290" s="131"/>
      <c r="M2290" s="131"/>
      <c r="N2290" s="131"/>
      <c r="O2290" s="131"/>
      <c r="P2290" s="131"/>
      <c r="Q2290" s="170"/>
      <c r="R2290" s="170"/>
      <c r="S2290" s="170"/>
      <c r="T2290" s="170"/>
      <c r="U2290" s="170"/>
      <c r="V2290" s="170"/>
      <c r="W2290" s="170"/>
      <c r="X2290" s="131"/>
      <c r="Y2290"/>
      <c r="AB2290"/>
      <c r="AC2290"/>
      <c r="AD2290"/>
      <c r="AE2290"/>
      <c r="AF2290"/>
      <c r="AG2290"/>
      <c r="AH2290"/>
      <c r="AI2290"/>
      <c r="AJ2290"/>
      <c r="AK2290"/>
    </row>
    <row r="2291" spans="1:37" x14ac:dyDescent="0.25">
      <c r="A2291" s="131"/>
      <c r="B2291" s="131"/>
      <c r="C2291" s="131"/>
      <c r="D2291" s="131"/>
      <c r="E2291" s="131"/>
      <c r="F2291" s="131"/>
      <c r="G2291" s="131"/>
      <c r="H2291" s="131"/>
      <c r="I2291" s="131"/>
      <c r="J2291" s="131"/>
      <c r="K2291" s="131"/>
      <c r="L2291" s="131"/>
      <c r="M2291" s="131"/>
      <c r="N2291" s="131"/>
      <c r="O2291" s="131"/>
      <c r="P2291" s="131"/>
      <c r="Q2291" s="170"/>
      <c r="R2291" s="170"/>
      <c r="S2291" s="170"/>
      <c r="T2291" s="170"/>
      <c r="U2291" s="170"/>
      <c r="V2291" s="170"/>
      <c r="W2291" s="170"/>
      <c r="X2291" s="131"/>
      <c r="Y2291"/>
      <c r="AB2291"/>
      <c r="AC2291"/>
      <c r="AD2291"/>
      <c r="AE2291"/>
      <c r="AF2291"/>
      <c r="AG2291"/>
      <c r="AH2291"/>
      <c r="AI2291"/>
      <c r="AJ2291"/>
      <c r="AK2291"/>
    </row>
    <row r="2292" spans="1:37" x14ac:dyDescent="0.25">
      <c r="A2292" s="131"/>
      <c r="B2292" s="131"/>
      <c r="C2292" s="131"/>
      <c r="D2292" s="131"/>
      <c r="E2292" s="131"/>
      <c r="F2292" s="131"/>
      <c r="G2292" s="131"/>
      <c r="H2292" s="131"/>
      <c r="I2292" s="131"/>
      <c r="J2292" s="131"/>
      <c r="K2292" s="131"/>
      <c r="L2292" s="131"/>
      <c r="M2292" s="131"/>
      <c r="N2292" s="131"/>
      <c r="O2292" s="131"/>
      <c r="P2292" s="131"/>
      <c r="Q2292" s="170"/>
      <c r="R2292" s="170"/>
      <c r="S2292" s="170"/>
      <c r="T2292" s="170"/>
      <c r="U2292" s="170"/>
      <c r="V2292" s="170"/>
      <c r="W2292" s="170"/>
      <c r="X2292" s="131"/>
      <c r="Y2292"/>
      <c r="AB2292"/>
      <c r="AC2292"/>
      <c r="AD2292"/>
      <c r="AE2292"/>
      <c r="AF2292"/>
      <c r="AG2292"/>
      <c r="AH2292"/>
      <c r="AI2292"/>
      <c r="AJ2292"/>
      <c r="AK2292"/>
    </row>
    <row r="2293" spans="1:37" x14ac:dyDescent="0.25">
      <c r="A2293" s="131"/>
      <c r="B2293" s="131"/>
      <c r="C2293" s="131"/>
      <c r="D2293" s="131"/>
      <c r="E2293" s="131"/>
      <c r="F2293" s="131"/>
      <c r="G2293" s="131"/>
      <c r="H2293" s="131"/>
      <c r="I2293" s="131"/>
      <c r="J2293" s="131"/>
      <c r="K2293" s="131"/>
      <c r="L2293" s="131"/>
      <c r="M2293" s="131"/>
      <c r="N2293" s="131"/>
      <c r="O2293" s="131"/>
      <c r="P2293" s="131"/>
      <c r="Q2293" s="170"/>
      <c r="R2293" s="170"/>
      <c r="S2293" s="170"/>
      <c r="T2293" s="170"/>
      <c r="U2293" s="170"/>
      <c r="V2293" s="170"/>
      <c r="W2293" s="170"/>
      <c r="X2293" s="131"/>
      <c r="Y2293"/>
      <c r="AB2293"/>
      <c r="AC2293"/>
      <c r="AD2293"/>
      <c r="AE2293"/>
      <c r="AF2293"/>
      <c r="AG2293"/>
      <c r="AH2293"/>
      <c r="AI2293"/>
      <c r="AJ2293"/>
      <c r="AK2293"/>
    </row>
    <row r="2294" spans="1:37" x14ac:dyDescent="0.25">
      <c r="A2294" s="131"/>
      <c r="B2294" s="131"/>
      <c r="C2294" s="131"/>
      <c r="D2294" s="131"/>
      <c r="E2294" s="131"/>
      <c r="F2294" s="131"/>
      <c r="G2294" s="131"/>
      <c r="H2294" s="131"/>
      <c r="I2294" s="131"/>
      <c r="J2294" s="131"/>
      <c r="K2294" s="131"/>
      <c r="L2294" s="131"/>
      <c r="M2294" s="131"/>
      <c r="N2294" s="131"/>
      <c r="O2294" s="131"/>
      <c r="P2294" s="131"/>
      <c r="Q2294" s="170"/>
      <c r="R2294" s="170"/>
      <c r="S2294" s="170"/>
      <c r="T2294" s="170"/>
      <c r="U2294" s="170"/>
      <c r="V2294" s="170"/>
      <c r="W2294" s="170"/>
      <c r="X2294" s="131"/>
      <c r="Y2294"/>
      <c r="AB2294"/>
      <c r="AC2294"/>
      <c r="AD2294"/>
      <c r="AE2294"/>
      <c r="AF2294"/>
      <c r="AG2294"/>
      <c r="AH2294"/>
      <c r="AI2294"/>
      <c r="AJ2294"/>
      <c r="AK2294"/>
    </row>
    <row r="2295" spans="1:37" x14ac:dyDescent="0.25">
      <c r="A2295" s="131"/>
      <c r="B2295" s="131"/>
      <c r="C2295" s="131"/>
      <c r="D2295" s="131"/>
      <c r="E2295" s="131"/>
      <c r="F2295" s="131"/>
      <c r="G2295" s="131"/>
      <c r="H2295" s="131"/>
      <c r="I2295" s="131"/>
      <c r="J2295" s="131"/>
      <c r="K2295" s="131"/>
      <c r="L2295" s="131"/>
      <c r="M2295" s="131"/>
      <c r="N2295" s="131"/>
      <c r="O2295" s="131"/>
      <c r="P2295" s="131"/>
      <c r="Q2295" s="170"/>
      <c r="R2295" s="170"/>
      <c r="S2295" s="170"/>
      <c r="T2295" s="170"/>
      <c r="U2295" s="170"/>
      <c r="V2295" s="170"/>
      <c r="W2295" s="170"/>
      <c r="X2295" s="131"/>
      <c r="Y2295"/>
      <c r="AB2295"/>
      <c r="AC2295"/>
      <c r="AD2295"/>
      <c r="AE2295"/>
      <c r="AF2295"/>
      <c r="AG2295"/>
      <c r="AH2295"/>
      <c r="AI2295"/>
      <c r="AJ2295"/>
      <c r="AK2295"/>
    </row>
    <row r="2296" spans="1:37" x14ac:dyDescent="0.25">
      <c r="A2296" s="131"/>
      <c r="B2296" s="131"/>
      <c r="C2296" s="131"/>
      <c r="D2296" s="131"/>
      <c r="E2296" s="131"/>
      <c r="F2296" s="131"/>
      <c r="G2296" s="131"/>
      <c r="H2296" s="131"/>
      <c r="I2296" s="131"/>
      <c r="J2296" s="131"/>
      <c r="K2296" s="131"/>
      <c r="L2296" s="131"/>
      <c r="M2296" s="131"/>
      <c r="N2296" s="131"/>
      <c r="O2296" s="131"/>
      <c r="P2296" s="131"/>
      <c r="Q2296" s="170"/>
      <c r="R2296" s="170"/>
      <c r="S2296" s="170"/>
      <c r="T2296" s="170"/>
      <c r="U2296" s="170"/>
      <c r="V2296" s="170"/>
      <c r="W2296" s="170"/>
      <c r="X2296" s="131"/>
      <c r="Y2296"/>
      <c r="AB2296"/>
      <c r="AC2296"/>
      <c r="AD2296"/>
      <c r="AE2296"/>
      <c r="AF2296"/>
      <c r="AG2296"/>
      <c r="AH2296"/>
      <c r="AI2296"/>
      <c r="AJ2296"/>
      <c r="AK2296"/>
    </row>
    <row r="2297" spans="1:37" x14ac:dyDescent="0.25">
      <c r="A2297" s="131"/>
      <c r="B2297" s="131"/>
      <c r="C2297" s="131"/>
      <c r="D2297" s="131"/>
      <c r="E2297" s="131"/>
      <c r="F2297" s="131"/>
      <c r="G2297" s="131"/>
      <c r="H2297" s="131"/>
      <c r="I2297" s="131"/>
      <c r="J2297" s="131"/>
      <c r="K2297" s="131"/>
      <c r="L2297" s="131"/>
      <c r="M2297" s="131"/>
      <c r="N2297" s="131"/>
      <c r="O2297" s="131"/>
      <c r="P2297" s="131"/>
      <c r="Q2297" s="170"/>
      <c r="R2297" s="170"/>
      <c r="S2297" s="170"/>
      <c r="T2297" s="170"/>
      <c r="U2297" s="170"/>
      <c r="V2297" s="170"/>
      <c r="W2297" s="170"/>
      <c r="X2297" s="131"/>
      <c r="Y2297"/>
      <c r="AB2297"/>
      <c r="AC2297"/>
      <c r="AD2297"/>
      <c r="AE2297"/>
      <c r="AF2297"/>
      <c r="AG2297"/>
      <c r="AH2297"/>
      <c r="AI2297"/>
      <c r="AJ2297"/>
      <c r="AK2297"/>
    </row>
    <row r="2298" spans="1:37" x14ac:dyDescent="0.25">
      <c r="A2298" s="131"/>
      <c r="B2298" s="131"/>
      <c r="C2298" s="131"/>
      <c r="D2298" s="131"/>
      <c r="E2298" s="131"/>
      <c r="F2298" s="131"/>
      <c r="G2298" s="131"/>
      <c r="H2298" s="131"/>
      <c r="I2298" s="131"/>
      <c r="J2298" s="131"/>
      <c r="K2298" s="131"/>
      <c r="L2298" s="131"/>
      <c r="M2298" s="131"/>
      <c r="N2298" s="131"/>
      <c r="O2298" s="131"/>
      <c r="P2298" s="131"/>
      <c r="Q2298" s="170"/>
      <c r="R2298" s="170"/>
      <c r="S2298" s="170"/>
      <c r="T2298" s="170"/>
      <c r="U2298" s="170"/>
      <c r="V2298" s="170"/>
      <c r="W2298" s="170"/>
      <c r="X2298" s="131"/>
      <c r="Y2298"/>
      <c r="AB2298"/>
      <c r="AC2298"/>
      <c r="AD2298"/>
      <c r="AE2298"/>
      <c r="AF2298"/>
      <c r="AG2298"/>
      <c r="AH2298"/>
      <c r="AI2298"/>
      <c r="AJ2298"/>
      <c r="AK2298"/>
    </row>
    <row r="2299" spans="1:37" x14ac:dyDescent="0.25">
      <c r="A2299" s="131"/>
      <c r="B2299" s="131"/>
      <c r="C2299" s="131"/>
      <c r="D2299" s="131"/>
      <c r="E2299" s="131"/>
      <c r="F2299" s="131"/>
      <c r="G2299" s="131"/>
      <c r="H2299" s="131"/>
      <c r="I2299" s="131"/>
      <c r="J2299" s="131"/>
      <c r="K2299" s="131"/>
      <c r="L2299" s="131"/>
      <c r="M2299" s="131"/>
      <c r="N2299" s="131"/>
      <c r="O2299" s="131"/>
      <c r="P2299" s="131"/>
      <c r="Q2299" s="170"/>
      <c r="R2299" s="170"/>
      <c r="S2299" s="170"/>
      <c r="T2299" s="170"/>
      <c r="U2299" s="170"/>
      <c r="V2299" s="170"/>
      <c r="W2299" s="170"/>
      <c r="X2299" s="131"/>
      <c r="Y2299"/>
      <c r="AB2299"/>
      <c r="AC2299"/>
      <c r="AD2299"/>
      <c r="AE2299"/>
      <c r="AF2299"/>
      <c r="AG2299"/>
      <c r="AH2299"/>
      <c r="AI2299"/>
      <c r="AJ2299"/>
      <c r="AK2299"/>
    </row>
    <row r="2300" spans="1:37" x14ac:dyDescent="0.25">
      <c r="A2300" s="131"/>
      <c r="B2300" s="131"/>
      <c r="C2300" s="131"/>
      <c r="D2300" s="131"/>
      <c r="E2300" s="131"/>
      <c r="F2300" s="131"/>
      <c r="G2300" s="131"/>
      <c r="H2300" s="131"/>
      <c r="I2300" s="131"/>
      <c r="J2300" s="131"/>
      <c r="K2300" s="131"/>
      <c r="L2300" s="131"/>
      <c r="M2300" s="131"/>
      <c r="N2300" s="131"/>
      <c r="O2300" s="131"/>
      <c r="P2300" s="131"/>
      <c r="Q2300" s="170"/>
      <c r="R2300" s="170"/>
      <c r="S2300" s="170"/>
      <c r="T2300" s="170"/>
      <c r="U2300" s="170"/>
      <c r="V2300" s="170"/>
      <c r="W2300" s="170"/>
      <c r="X2300" s="131"/>
      <c r="Y2300"/>
      <c r="AB2300"/>
      <c r="AC2300"/>
      <c r="AD2300"/>
      <c r="AE2300"/>
      <c r="AF2300"/>
      <c r="AG2300"/>
      <c r="AH2300"/>
      <c r="AI2300"/>
      <c r="AJ2300"/>
      <c r="AK2300"/>
    </row>
    <row r="2301" spans="1:37" x14ac:dyDescent="0.25">
      <c r="A2301" s="131"/>
      <c r="B2301" s="131"/>
      <c r="C2301" s="131"/>
      <c r="D2301" s="131"/>
      <c r="E2301" s="131"/>
      <c r="F2301" s="131"/>
      <c r="G2301" s="131"/>
      <c r="H2301" s="131"/>
      <c r="I2301" s="131"/>
      <c r="J2301" s="131"/>
      <c r="K2301" s="131"/>
      <c r="L2301" s="131"/>
      <c r="M2301" s="131"/>
      <c r="N2301" s="131"/>
      <c r="O2301" s="131"/>
      <c r="P2301" s="131"/>
      <c r="Q2301" s="170"/>
      <c r="R2301" s="170"/>
      <c r="S2301" s="170"/>
      <c r="T2301" s="170"/>
      <c r="U2301" s="170"/>
      <c r="V2301" s="170"/>
      <c r="W2301" s="170"/>
      <c r="X2301" s="131"/>
      <c r="Y2301"/>
      <c r="AB2301"/>
      <c r="AC2301"/>
      <c r="AD2301"/>
      <c r="AE2301"/>
      <c r="AF2301"/>
      <c r="AG2301"/>
      <c r="AH2301"/>
      <c r="AI2301"/>
      <c r="AJ2301"/>
      <c r="AK2301"/>
    </row>
    <row r="2302" spans="1:37" x14ac:dyDescent="0.25">
      <c r="A2302" s="131"/>
      <c r="B2302" s="131"/>
      <c r="C2302" s="131"/>
      <c r="D2302" s="131"/>
      <c r="E2302" s="131"/>
      <c r="F2302" s="131"/>
      <c r="G2302" s="131"/>
      <c r="H2302" s="131"/>
      <c r="I2302" s="131"/>
      <c r="J2302" s="131"/>
      <c r="K2302" s="131"/>
      <c r="L2302" s="131"/>
      <c r="M2302" s="131"/>
      <c r="N2302" s="131"/>
      <c r="O2302" s="131"/>
      <c r="P2302" s="131"/>
      <c r="Q2302" s="170"/>
      <c r="R2302" s="170"/>
      <c r="S2302" s="170"/>
      <c r="T2302" s="170"/>
      <c r="U2302" s="170"/>
      <c r="V2302" s="170"/>
      <c r="W2302" s="170"/>
      <c r="X2302" s="131"/>
      <c r="Y2302"/>
      <c r="AB2302"/>
      <c r="AC2302"/>
      <c r="AD2302"/>
      <c r="AE2302"/>
      <c r="AF2302"/>
      <c r="AG2302"/>
      <c r="AH2302"/>
      <c r="AI2302"/>
      <c r="AJ2302"/>
      <c r="AK2302"/>
    </row>
    <row r="2303" spans="1:37" x14ac:dyDescent="0.25">
      <c r="A2303" s="131"/>
      <c r="B2303" s="131"/>
      <c r="C2303" s="131"/>
      <c r="D2303" s="131"/>
      <c r="E2303" s="131"/>
      <c r="F2303" s="131"/>
      <c r="G2303" s="131"/>
      <c r="H2303" s="131"/>
      <c r="I2303" s="131"/>
      <c r="J2303" s="131"/>
      <c r="K2303" s="131"/>
      <c r="L2303" s="131"/>
      <c r="M2303" s="131"/>
      <c r="N2303" s="131"/>
      <c r="O2303" s="131"/>
      <c r="P2303" s="131"/>
      <c r="Q2303" s="170"/>
      <c r="R2303" s="170"/>
      <c r="S2303" s="170"/>
      <c r="T2303" s="170"/>
      <c r="U2303" s="170"/>
      <c r="V2303" s="170"/>
      <c r="W2303" s="170"/>
      <c r="X2303" s="131"/>
      <c r="Y2303"/>
      <c r="AB2303"/>
      <c r="AC2303"/>
      <c r="AD2303"/>
      <c r="AE2303"/>
      <c r="AF2303"/>
      <c r="AG2303"/>
      <c r="AH2303"/>
      <c r="AI2303"/>
      <c r="AJ2303"/>
      <c r="AK2303"/>
    </row>
    <row r="2304" spans="1:37" x14ac:dyDescent="0.25">
      <c r="A2304" s="131"/>
      <c r="B2304" s="131"/>
      <c r="C2304" s="131"/>
      <c r="D2304" s="131"/>
      <c r="E2304" s="131"/>
      <c r="F2304" s="131"/>
      <c r="G2304" s="131"/>
      <c r="H2304" s="131"/>
      <c r="I2304" s="131"/>
      <c r="J2304" s="131"/>
      <c r="K2304" s="131"/>
      <c r="L2304" s="131"/>
      <c r="M2304" s="131"/>
      <c r="N2304" s="131"/>
      <c r="O2304" s="131"/>
      <c r="P2304" s="131"/>
      <c r="Q2304" s="170"/>
      <c r="R2304" s="170"/>
      <c r="S2304" s="170"/>
      <c r="T2304" s="170"/>
      <c r="U2304" s="170"/>
      <c r="V2304" s="170"/>
      <c r="W2304" s="170"/>
      <c r="X2304" s="131"/>
      <c r="Y2304"/>
      <c r="AB2304"/>
      <c r="AC2304"/>
      <c r="AD2304"/>
      <c r="AE2304"/>
      <c r="AF2304"/>
      <c r="AG2304"/>
      <c r="AH2304"/>
      <c r="AI2304"/>
      <c r="AJ2304"/>
      <c r="AK2304"/>
    </row>
    <row r="2305" spans="1:37" x14ac:dyDescent="0.25">
      <c r="A2305" s="131"/>
      <c r="B2305" s="131"/>
      <c r="C2305" s="131"/>
      <c r="D2305" s="131"/>
      <c r="E2305" s="131"/>
      <c r="F2305" s="131"/>
      <c r="G2305" s="131"/>
      <c r="H2305" s="131"/>
      <c r="I2305" s="131"/>
      <c r="J2305" s="131"/>
      <c r="K2305" s="131"/>
      <c r="L2305" s="131"/>
      <c r="M2305" s="131"/>
      <c r="N2305" s="131"/>
      <c r="O2305" s="131"/>
      <c r="P2305" s="131"/>
      <c r="Q2305" s="170"/>
      <c r="R2305" s="170"/>
      <c r="S2305" s="170"/>
      <c r="T2305" s="170"/>
      <c r="U2305" s="170"/>
      <c r="V2305" s="170"/>
      <c r="W2305" s="170"/>
      <c r="X2305" s="131"/>
      <c r="Y2305"/>
      <c r="AB2305"/>
      <c r="AC2305"/>
      <c r="AD2305"/>
      <c r="AE2305"/>
      <c r="AF2305"/>
      <c r="AG2305"/>
      <c r="AH2305"/>
      <c r="AI2305"/>
      <c r="AJ2305"/>
      <c r="AK2305"/>
    </row>
    <row r="2306" spans="1:37" x14ac:dyDescent="0.25">
      <c r="A2306" s="131"/>
      <c r="B2306" s="131"/>
      <c r="C2306" s="131"/>
      <c r="D2306" s="131"/>
      <c r="E2306" s="131"/>
      <c r="F2306" s="131"/>
      <c r="G2306" s="131"/>
      <c r="H2306" s="131"/>
      <c r="I2306" s="131"/>
      <c r="J2306" s="131"/>
      <c r="K2306" s="131"/>
      <c r="L2306" s="131"/>
      <c r="M2306" s="131"/>
      <c r="N2306" s="131"/>
      <c r="O2306" s="131"/>
      <c r="P2306" s="131"/>
      <c r="Q2306" s="170"/>
      <c r="R2306" s="170"/>
      <c r="S2306" s="170"/>
      <c r="T2306" s="170"/>
      <c r="U2306" s="170"/>
      <c r="V2306" s="170"/>
      <c r="W2306" s="170"/>
      <c r="X2306" s="131"/>
      <c r="Y2306"/>
      <c r="AB2306"/>
      <c r="AC2306"/>
      <c r="AD2306"/>
      <c r="AE2306"/>
      <c r="AF2306"/>
      <c r="AG2306"/>
      <c r="AH2306"/>
      <c r="AI2306"/>
      <c r="AJ2306"/>
      <c r="AK2306"/>
    </row>
    <row r="2307" spans="1:37" x14ac:dyDescent="0.25">
      <c r="A2307" s="131"/>
      <c r="B2307" s="131"/>
      <c r="C2307" s="131"/>
      <c r="D2307" s="131"/>
      <c r="E2307" s="131"/>
      <c r="F2307" s="131"/>
      <c r="G2307" s="131"/>
      <c r="H2307" s="131"/>
      <c r="I2307" s="131"/>
      <c r="J2307" s="131"/>
      <c r="K2307" s="131"/>
      <c r="L2307" s="131"/>
      <c r="M2307" s="131"/>
      <c r="N2307" s="131"/>
      <c r="O2307" s="131"/>
      <c r="P2307" s="131"/>
      <c r="Q2307" s="170"/>
      <c r="R2307" s="170"/>
      <c r="S2307" s="170"/>
      <c r="T2307" s="170"/>
      <c r="U2307" s="170"/>
      <c r="V2307" s="170"/>
      <c r="W2307" s="170"/>
      <c r="X2307" s="131"/>
      <c r="Y2307"/>
      <c r="AB2307"/>
      <c r="AC2307"/>
      <c r="AD2307"/>
      <c r="AE2307"/>
      <c r="AF2307"/>
      <c r="AG2307"/>
      <c r="AH2307"/>
      <c r="AI2307"/>
      <c r="AJ2307"/>
      <c r="AK2307"/>
    </row>
    <row r="2308" spans="1:37" x14ac:dyDescent="0.25">
      <c r="A2308" s="131"/>
      <c r="B2308" s="131"/>
      <c r="C2308" s="131"/>
      <c r="D2308" s="131"/>
      <c r="E2308" s="131"/>
      <c r="F2308" s="131"/>
      <c r="G2308" s="131"/>
      <c r="H2308" s="131"/>
      <c r="I2308" s="131"/>
      <c r="J2308" s="131"/>
      <c r="K2308" s="131"/>
      <c r="L2308" s="131"/>
      <c r="M2308" s="131"/>
      <c r="N2308" s="131"/>
      <c r="O2308" s="131"/>
      <c r="P2308" s="131"/>
      <c r="Q2308" s="170"/>
      <c r="R2308" s="170"/>
      <c r="S2308" s="170"/>
      <c r="T2308" s="170"/>
      <c r="U2308" s="170"/>
      <c r="V2308" s="170"/>
      <c r="W2308" s="170"/>
      <c r="X2308" s="131"/>
      <c r="Y2308"/>
      <c r="AB2308"/>
      <c r="AC2308"/>
      <c r="AD2308"/>
      <c r="AE2308"/>
      <c r="AF2308"/>
      <c r="AG2308"/>
      <c r="AH2308"/>
      <c r="AI2308"/>
      <c r="AJ2308"/>
      <c r="AK2308"/>
    </row>
    <row r="2309" spans="1:37" x14ac:dyDescent="0.25">
      <c r="A2309" s="131"/>
      <c r="B2309" s="131"/>
      <c r="C2309" s="131"/>
      <c r="D2309" s="131"/>
      <c r="E2309" s="131"/>
      <c r="F2309" s="131"/>
      <c r="G2309" s="131"/>
      <c r="H2309" s="131"/>
      <c r="I2309" s="131"/>
      <c r="J2309" s="131"/>
      <c r="K2309" s="131"/>
      <c r="L2309" s="131"/>
      <c r="M2309" s="131"/>
      <c r="N2309" s="131"/>
      <c r="O2309" s="131"/>
      <c r="P2309" s="131"/>
      <c r="Q2309" s="170"/>
      <c r="R2309" s="170"/>
      <c r="S2309" s="170"/>
      <c r="T2309" s="170"/>
      <c r="U2309" s="170"/>
      <c r="V2309" s="170"/>
      <c r="W2309" s="170"/>
      <c r="X2309" s="131"/>
      <c r="Y2309"/>
      <c r="AB2309"/>
      <c r="AC2309"/>
      <c r="AD2309"/>
      <c r="AE2309"/>
      <c r="AF2309"/>
      <c r="AG2309"/>
      <c r="AH2309"/>
      <c r="AI2309"/>
      <c r="AJ2309"/>
      <c r="AK2309"/>
    </row>
    <row r="2310" spans="1:37" x14ac:dyDescent="0.25">
      <c r="A2310" s="131"/>
      <c r="B2310" s="131"/>
      <c r="C2310" s="131"/>
      <c r="D2310" s="131"/>
      <c r="E2310" s="131"/>
      <c r="F2310" s="131"/>
      <c r="G2310" s="131"/>
      <c r="H2310" s="131"/>
      <c r="I2310" s="131"/>
      <c r="J2310" s="131"/>
      <c r="K2310" s="131"/>
      <c r="L2310" s="131"/>
      <c r="M2310" s="131"/>
      <c r="N2310" s="131"/>
      <c r="O2310" s="131"/>
      <c r="P2310" s="131"/>
      <c r="Q2310" s="170"/>
      <c r="R2310" s="170"/>
      <c r="S2310" s="170"/>
      <c r="T2310" s="170"/>
      <c r="U2310" s="170"/>
      <c r="V2310" s="170"/>
      <c r="W2310" s="170"/>
      <c r="X2310" s="131"/>
      <c r="Y2310"/>
      <c r="AB2310"/>
      <c r="AC2310"/>
      <c r="AD2310"/>
      <c r="AE2310"/>
      <c r="AF2310"/>
      <c r="AG2310"/>
      <c r="AH2310"/>
      <c r="AI2310"/>
      <c r="AJ2310"/>
      <c r="AK2310"/>
    </row>
    <row r="2311" spans="1:37" x14ac:dyDescent="0.25">
      <c r="A2311" s="131"/>
      <c r="B2311" s="131"/>
      <c r="C2311" s="131"/>
      <c r="D2311" s="131"/>
      <c r="E2311" s="131"/>
      <c r="F2311" s="131"/>
      <c r="G2311" s="131"/>
      <c r="H2311" s="131"/>
      <c r="I2311" s="131"/>
      <c r="J2311" s="131"/>
      <c r="K2311" s="131"/>
      <c r="L2311" s="131"/>
      <c r="M2311" s="131"/>
      <c r="N2311" s="131"/>
      <c r="O2311" s="131"/>
      <c r="P2311" s="131"/>
      <c r="Q2311" s="170"/>
      <c r="R2311" s="170"/>
      <c r="S2311" s="170"/>
      <c r="T2311" s="170"/>
      <c r="U2311" s="170"/>
      <c r="V2311" s="170"/>
      <c r="W2311" s="170"/>
      <c r="X2311" s="131"/>
      <c r="Y2311"/>
      <c r="AB2311"/>
      <c r="AC2311"/>
      <c r="AD2311"/>
      <c r="AE2311"/>
      <c r="AF2311"/>
      <c r="AG2311"/>
      <c r="AH2311"/>
      <c r="AI2311"/>
      <c r="AJ2311"/>
      <c r="AK2311"/>
    </row>
    <row r="2312" spans="1:37" x14ac:dyDescent="0.25">
      <c r="A2312" s="131"/>
      <c r="B2312" s="131"/>
      <c r="C2312" s="131"/>
      <c r="D2312" s="131"/>
      <c r="E2312" s="131"/>
      <c r="F2312" s="131"/>
      <c r="G2312" s="131"/>
      <c r="H2312" s="131"/>
      <c r="I2312" s="131"/>
      <c r="J2312" s="131"/>
      <c r="K2312" s="131"/>
      <c r="L2312" s="131"/>
      <c r="M2312" s="131"/>
      <c r="N2312" s="131"/>
      <c r="O2312" s="131"/>
      <c r="P2312" s="131"/>
      <c r="Q2312" s="170"/>
      <c r="R2312" s="170"/>
      <c r="S2312" s="170"/>
      <c r="T2312" s="170"/>
      <c r="U2312" s="170"/>
      <c r="V2312" s="170"/>
      <c r="W2312" s="170"/>
      <c r="X2312" s="131"/>
      <c r="Y2312"/>
      <c r="AB2312"/>
      <c r="AC2312"/>
      <c r="AD2312"/>
      <c r="AE2312"/>
      <c r="AF2312"/>
      <c r="AG2312"/>
      <c r="AH2312"/>
      <c r="AI2312"/>
      <c r="AJ2312"/>
      <c r="AK2312"/>
    </row>
    <row r="2313" spans="1:37" x14ac:dyDescent="0.25">
      <c r="A2313" s="131"/>
      <c r="B2313" s="131"/>
      <c r="C2313" s="131"/>
      <c r="D2313" s="131"/>
      <c r="E2313" s="131"/>
      <c r="F2313" s="131"/>
      <c r="G2313" s="131"/>
      <c r="H2313" s="131"/>
      <c r="I2313" s="131"/>
      <c r="J2313" s="131"/>
      <c r="K2313" s="131"/>
      <c r="L2313" s="131"/>
      <c r="M2313" s="131"/>
      <c r="N2313" s="131"/>
      <c r="O2313" s="131"/>
      <c r="P2313" s="131"/>
      <c r="Q2313" s="170"/>
      <c r="R2313" s="170"/>
      <c r="S2313" s="170"/>
      <c r="T2313" s="170"/>
      <c r="U2313" s="170"/>
      <c r="V2313" s="170"/>
      <c r="W2313" s="170"/>
      <c r="X2313" s="131"/>
      <c r="Y2313"/>
      <c r="AB2313"/>
      <c r="AC2313"/>
      <c r="AD2313"/>
      <c r="AE2313"/>
      <c r="AF2313"/>
      <c r="AG2313"/>
      <c r="AH2313"/>
      <c r="AI2313"/>
      <c r="AJ2313"/>
      <c r="AK2313"/>
    </row>
    <row r="2314" spans="1:37" x14ac:dyDescent="0.25">
      <c r="A2314" s="131"/>
      <c r="B2314" s="131"/>
      <c r="C2314" s="131"/>
      <c r="D2314" s="131"/>
      <c r="E2314" s="131"/>
      <c r="F2314" s="131"/>
      <c r="G2314" s="131"/>
      <c r="H2314" s="131"/>
      <c r="I2314" s="131"/>
      <c r="J2314" s="131"/>
      <c r="K2314" s="131"/>
      <c r="L2314" s="131"/>
      <c r="M2314" s="131"/>
      <c r="N2314" s="131"/>
      <c r="O2314" s="131"/>
      <c r="P2314" s="131"/>
      <c r="Q2314" s="170"/>
      <c r="R2314" s="170"/>
      <c r="S2314" s="170"/>
      <c r="T2314" s="170"/>
      <c r="U2314" s="170"/>
      <c r="V2314" s="170"/>
      <c r="W2314" s="170"/>
      <c r="X2314" s="131"/>
      <c r="Y2314"/>
      <c r="AB2314"/>
      <c r="AC2314"/>
      <c r="AD2314"/>
      <c r="AE2314"/>
      <c r="AF2314"/>
      <c r="AG2314"/>
      <c r="AH2314"/>
      <c r="AI2314"/>
      <c r="AJ2314"/>
      <c r="AK2314"/>
    </row>
    <row r="2315" spans="1:37" x14ac:dyDescent="0.25">
      <c r="A2315" s="131"/>
      <c r="B2315" s="131"/>
      <c r="C2315" s="131"/>
      <c r="D2315" s="131"/>
      <c r="E2315" s="131"/>
      <c r="F2315" s="131"/>
      <c r="G2315" s="131"/>
      <c r="H2315" s="131"/>
      <c r="I2315" s="131"/>
      <c r="J2315" s="131"/>
      <c r="K2315" s="131"/>
      <c r="L2315" s="131"/>
      <c r="M2315" s="131"/>
      <c r="N2315" s="131"/>
      <c r="O2315" s="131"/>
      <c r="P2315" s="131"/>
      <c r="Q2315" s="170"/>
      <c r="R2315" s="170"/>
      <c r="S2315" s="170"/>
      <c r="T2315" s="170"/>
      <c r="U2315" s="170"/>
      <c r="V2315" s="170"/>
      <c r="W2315" s="170"/>
      <c r="X2315" s="131"/>
      <c r="Y2315"/>
      <c r="AB2315"/>
      <c r="AC2315"/>
      <c r="AD2315"/>
      <c r="AE2315"/>
      <c r="AF2315"/>
      <c r="AG2315"/>
      <c r="AH2315"/>
      <c r="AI2315"/>
      <c r="AJ2315"/>
      <c r="AK2315"/>
    </row>
    <row r="2316" spans="1:37" x14ac:dyDescent="0.25">
      <c r="A2316" s="131"/>
      <c r="B2316" s="131"/>
      <c r="C2316" s="131"/>
      <c r="D2316" s="131"/>
      <c r="E2316" s="131"/>
      <c r="F2316" s="131"/>
      <c r="G2316" s="131"/>
      <c r="H2316" s="131"/>
      <c r="I2316" s="131"/>
      <c r="J2316" s="131"/>
      <c r="K2316" s="131"/>
      <c r="L2316" s="131"/>
      <c r="M2316" s="131"/>
      <c r="N2316" s="131"/>
      <c r="O2316" s="131"/>
      <c r="P2316" s="131"/>
      <c r="Q2316" s="170"/>
      <c r="R2316" s="170"/>
      <c r="S2316" s="170"/>
      <c r="T2316" s="170"/>
      <c r="U2316" s="170"/>
      <c r="V2316" s="170"/>
      <c r="W2316" s="170"/>
      <c r="X2316" s="131"/>
      <c r="Y2316"/>
      <c r="AB2316"/>
      <c r="AC2316"/>
      <c r="AD2316"/>
      <c r="AE2316"/>
      <c r="AF2316"/>
      <c r="AG2316"/>
      <c r="AH2316"/>
      <c r="AI2316"/>
      <c r="AJ2316"/>
      <c r="AK2316"/>
    </row>
    <row r="2317" spans="1:37" x14ac:dyDescent="0.25">
      <c r="A2317" s="131"/>
      <c r="B2317" s="131"/>
      <c r="C2317" s="131"/>
      <c r="D2317" s="131"/>
      <c r="E2317" s="131"/>
      <c r="F2317" s="131"/>
      <c r="G2317" s="131"/>
      <c r="H2317" s="131"/>
      <c r="I2317" s="131"/>
      <c r="J2317" s="131"/>
      <c r="K2317" s="131"/>
      <c r="L2317" s="131"/>
      <c r="M2317" s="131"/>
      <c r="N2317" s="131"/>
      <c r="O2317" s="131"/>
      <c r="P2317" s="131"/>
      <c r="Q2317" s="170"/>
      <c r="R2317" s="170"/>
      <c r="S2317" s="170"/>
      <c r="T2317" s="170"/>
      <c r="U2317" s="170"/>
      <c r="V2317" s="170"/>
      <c r="W2317" s="170"/>
      <c r="X2317" s="131"/>
      <c r="Y2317"/>
      <c r="AB2317"/>
      <c r="AC2317"/>
      <c r="AD2317"/>
      <c r="AE2317"/>
      <c r="AF2317"/>
      <c r="AG2317"/>
      <c r="AH2317"/>
      <c r="AI2317"/>
      <c r="AJ2317"/>
      <c r="AK2317"/>
    </row>
    <row r="2318" spans="1:37" x14ac:dyDescent="0.25">
      <c r="A2318" s="131"/>
      <c r="B2318" s="131"/>
      <c r="C2318" s="131"/>
      <c r="D2318" s="131"/>
      <c r="E2318" s="131"/>
      <c r="F2318" s="131"/>
      <c r="G2318" s="131"/>
      <c r="H2318" s="131"/>
      <c r="I2318" s="131"/>
      <c r="J2318" s="131"/>
      <c r="K2318" s="131"/>
      <c r="L2318" s="131"/>
      <c r="M2318" s="131"/>
      <c r="N2318" s="131"/>
      <c r="O2318" s="131"/>
      <c r="P2318" s="131"/>
      <c r="Q2318" s="170"/>
      <c r="R2318" s="170"/>
      <c r="S2318" s="170"/>
      <c r="T2318" s="170"/>
      <c r="U2318" s="170"/>
      <c r="V2318" s="170"/>
      <c r="W2318" s="170"/>
      <c r="X2318" s="131"/>
      <c r="Y2318"/>
      <c r="AB2318"/>
      <c r="AC2318"/>
      <c r="AD2318"/>
      <c r="AE2318"/>
      <c r="AF2318"/>
      <c r="AG2318"/>
      <c r="AH2318"/>
      <c r="AI2318"/>
      <c r="AJ2318"/>
      <c r="AK2318"/>
    </row>
    <row r="2319" spans="1:37" x14ac:dyDescent="0.25">
      <c r="A2319" s="131"/>
      <c r="B2319" s="131"/>
      <c r="C2319" s="131"/>
      <c r="D2319" s="131"/>
      <c r="E2319" s="131"/>
      <c r="F2319" s="131"/>
      <c r="G2319" s="131"/>
      <c r="H2319" s="131"/>
      <c r="I2319" s="131"/>
      <c r="J2319" s="131"/>
      <c r="K2319" s="131"/>
      <c r="L2319" s="131"/>
      <c r="M2319" s="131"/>
      <c r="N2319" s="131"/>
      <c r="O2319" s="131"/>
      <c r="P2319" s="131"/>
      <c r="Q2319" s="170"/>
      <c r="R2319" s="170"/>
      <c r="S2319" s="170"/>
      <c r="T2319" s="170"/>
      <c r="U2319" s="170"/>
      <c r="V2319" s="170"/>
      <c r="W2319" s="170"/>
      <c r="X2319" s="131"/>
      <c r="Y2319"/>
      <c r="AB2319"/>
      <c r="AC2319"/>
      <c r="AD2319"/>
      <c r="AE2319"/>
      <c r="AF2319"/>
      <c r="AG2319"/>
      <c r="AH2319"/>
      <c r="AI2319"/>
      <c r="AJ2319"/>
      <c r="AK2319"/>
    </row>
    <row r="2320" spans="1:37" x14ac:dyDescent="0.25">
      <c r="A2320" s="131"/>
      <c r="B2320" s="131"/>
      <c r="C2320" s="131"/>
      <c r="D2320" s="131"/>
      <c r="E2320" s="131"/>
      <c r="F2320" s="131"/>
      <c r="G2320" s="131"/>
      <c r="H2320" s="131"/>
      <c r="I2320" s="131"/>
      <c r="J2320" s="131"/>
      <c r="K2320" s="131"/>
      <c r="L2320" s="131"/>
      <c r="M2320" s="131"/>
      <c r="N2320" s="131"/>
      <c r="O2320" s="131"/>
      <c r="P2320" s="131"/>
      <c r="Q2320" s="170"/>
      <c r="R2320" s="170"/>
      <c r="S2320" s="170"/>
      <c r="T2320" s="170"/>
      <c r="U2320" s="170"/>
      <c r="V2320" s="170"/>
      <c r="W2320" s="170"/>
      <c r="X2320" s="131"/>
      <c r="Y2320"/>
      <c r="AB2320"/>
      <c r="AC2320"/>
      <c r="AD2320"/>
      <c r="AE2320"/>
      <c r="AF2320"/>
      <c r="AG2320"/>
      <c r="AH2320"/>
      <c r="AI2320"/>
      <c r="AJ2320"/>
      <c r="AK2320"/>
    </row>
    <row r="2321" spans="1:37" x14ac:dyDescent="0.25">
      <c r="A2321" s="131"/>
      <c r="B2321" s="131"/>
      <c r="C2321" s="131"/>
      <c r="D2321" s="131"/>
      <c r="E2321" s="131"/>
      <c r="F2321" s="131"/>
      <c r="G2321" s="131"/>
      <c r="H2321" s="131"/>
      <c r="I2321" s="131"/>
      <c r="J2321" s="131"/>
      <c r="K2321" s="131"/>
      <c r="L2321" s="131"/>
      <c r="M2321" s="131"/>
      <c r="N2321" s="131"/>
      <c r="O2321" s="131"/>
      <c r="P2321" s="131"/>
      <c r="Q2321" s="170"/>
      <c r="R2321" s="170"/>
      <c r="S2321" s="170"/>
      <c r="T2321" s="170"/>
      <c r="U2321" s="170"/>
      <c r="V2321" s="170"/>
      <c r="W2321" s="170"/>
      <c r="X2321" s="131"/>
      <c r="Y2321"/>
      <c r="AB2321"/>
      <c r="AC2321"/>
      <c r="AD2321"/>
      <c r="AE2321"/>
      <c r="AF2321"/>
      <c r="AG2321"/>
      <c r="AH2321"/>
      <c r="AI2321"/>
      <c r="AJ2321"/>
      <c r="AK2321"/>
    </row>
    <row r="2322" spans="1:37" x14ac:dyDescent="0.25">
      <c r="A2322" s="131"/>
      <c r="B2322" s="131"/>
      <c r="C2322" s="131"/>
      <c r="D2322" s="131"/>
      <c r="E2322" s="131"/>
      <c r="F2322" s="131"/>
      <c r="G2322" s="131"/>
      <c r="H2322" s="131"/>
      <c r="I2322" s="131"/>
      <c r="J2322" s="131"/>
      <c r="K2322" s="131"/>
      <c r="L2322" s="131"/>
      <c r="M2322" s="131"/>
      <c r="N2322" s="131"/>
      <c r="O2322" s="131"/>
      <c r="P2322" s="131"/>
      <c r="Q2322" s="170"/>
      <c r="R2322" s="170"/>
      <c r="S2322" s="170"/>
      <c r="T2322" s="170"/>
      <c r="U2322" s="170"/>
      <c r="V2322" s="170"/>
      <c r="W2322" s="170"/>
      <c r="X2322" s="131"/>
      <c r="Y2322"/>
      <c r="AB2322"/>
      <c r="AC2322"/>
      <c r="AD2322"/>
      <c r="AE2322"/>
      <c r="AF2322"/>
      <c r="AG2322"/>
      <c r="AH2322"/>
      <c r="AI2322"/>
      <c r="AJ2322"/>
      <c r="AK2322"/>
    </row>
    <row r="2323" spans="1:37" x14ac:dyDescent="0.25">
      <c r="A2323" s="131"/>
      <c r="B2323" s="131"/>
      <c r="C2323" s="131"/>
      <c r="D2323" s="131"/>
      <c r="E2323" s="131"/>
      <c r="F2323" s="131"/>
      <c r="G2323" s="131"/>
      <c r="H2323" s="131"/>
      <c r="I2323" s="131"/>
      <c r="J2323" s="131"/>
      <c r="K2323" s="131"/>
      <c r="L2323" s="131"/>
      <c r="M2323" s="131"/>
      <c r="N2323" s="131"/>
      <c r="O2323" s="131"/>
      <c r="P2323" s="131"/>
      <c r="Q2323" s="170"/>
      <c r="R2323" s="170"/>
      <c r="S2323" s="170"/>
      <c r="T2323" s="170"/>
      <c r="U2323" s="170"/>
      <c r="V2323" s="170"/>
      <c r="W2323" s="170"/>
      <c r="X2323" s="131"/>
      <c r="Y2323"/>
      <c r="AB2323"/>
      <c r="AC2323"/>
      <c r="AD2323"/>
      <c r="AE2323"/>
      <c r="AF2323"/>
      <c r="AG2323"/>
      <c r="AH2323"/>
      <c r="AI2323"/>
      <c r="AJ2323"/>
      <c r="AK2323"/>
    </row>
    <row r="2324" spans="1:37" x14ac:dyDescent="0.25">
      <c r="A2324" s="131"/>
      <c r="B2324" s="131"/>
      <c r="C2324" s="131"/>
      <c r="D2324" s="131"/>
      <c r="E2324" s="131"/>
      <c r="F2324" s="131"/>
      <c r="G2324" s="131"/>
      <c r="H2324" s="131"/>
      <c r="I2324" s="131"/>
      <c r="J2324" s="131"/>
      <c r="K2324" s="131"/>
      <c r="L2324" s="131"/>
      <c r="M2324" s="131"/>
      <c r="N2324" s="131"/>
      <c r="O2324" s="131"/>
      <c r="P2324" s="131"/>
      <c r="Q2324" s="170"/>
      <c r="R2324" s="170"/>
      <c r="S2324" s="170"/>
      <c r="T2324" s="170"/>
      <c r="U2324" s="170"/>
      <c r="V2324" s="170"/>
      <c r="W2324" s="170"/>
      <c r="X2324" s="131"/>
      <c r="Y2324"/>
      <c r="AB2324"/>
      <c r="AC2324"/>
      <c r="AD2324"/>
      <c r="AE2324"/>
      <c r="AF2324"/>
      <c r="AG2324"/>
      <c r="AH2324"/>
      <c r="AI2324"/>
      <c r="AJ2324"/>
      <c r="AK2324"/>
    </row>
    <row r="2325" spans="1:37" x14ac:dyDescent="0.25">
      <c r="A2325" s="131"/>
      <c r="B2325" s="131"/>
      <c r="C2325" s="131"/>
      <c r="D2325" s="131"/>
      <c r="E2325" s="131"/>
      <c r="F2325" s="131"/>
      <c r="G2325" s="131"/>
      <c r="H2325" s="131"/>
      <c r="I2325" s="131"/>
      <c r="J2325" s="131"/>
      <c r="K2325" s="131"/>
      <c r="L2325" s="131"/>
      <c r="M2325" s="131"/>
      <c r="N2325" s="131"/>
      <c r="O2325" s="131"/>
      <c r="P2325" s="131"/>
      <c r="Q2325" s="170"/>
      <c r="R2325" s="170"/>
      <c r="S2325" s="170"/>
      <c r="T2325" s="170"/>
      <c r="U2325" s="170"/>
      <c r="V2325" s="170"/>
      <c r="W2325" s="170"/>
      <c r="X2325" s="131"/>
      <c r="Y2325"/>
      <c r="AB2325"/>
      <c r="AC2325"/>
      <c r="AD2325"/>
      <c r="AE2325"/>
      <c r="AF2325"/>
      <c r="AG2325"/>
      <c r="AH2325"/>
      <c r="AI2325"/>
      <c r="AJ2325"/>
      <c r="AK2325"/>
    </row>
    <row r="2326" spans="1:37" x14ac:dyDescent="0.25">
      <c r="A2326" s="131"/>
      <c r="B2326" s="131"/>
      <c r="C2326" s="131"/>
      <c r="D2326" s="131"/>
      <c r="E2326" s="131"/>
      <c r="F2326" s="131"/>
      <c r="G2326" s="131"/>
      <c r="H2326" s="131"/>
      <c r="I2326" s="131"/>
      <c r="J2326" s="131"/>
      <c r="K2326" s="131"/>
      <c r="L2326" s="131"/>
      <c r="M2326" s="131"/>
      <c r="N2326" s="131"/>
      <c r="O2326" s="131"/>
      <c r="P2326" s="131"/>
      <c r="Q2326" s="170"/>
      <c r="R2326" s="170"/>
      <c r="S2326" s="170"/>
      <c r="T2326" s="170"/>
      <c r="U2326" s="170"/>
      <c r="V2326" s="170"/>
      <c r="W2326" s="170"/>
      <c r="X2326" s="131"/>
      <c r="Y2326"/>
      <c r="AB2326"/>
      <c r="AC2326"/>
      <c r="AD2326"/>
      <c r="AE2326"/>
      <c r="AF2326"/>
      <c r="AG2326"/>
      <c r="AH2326"/>
      <c r="AI2326"/>
      <c r="AJ2326"/>
      <c r="AK2326"/>
    </row>
    <row r="2327" spans="1:37" x14ac:dyDescent="0.25">
      <c r="A2327" s="131"/>
      <c r="B2327" s="131"/>
      <c r="C2327" s="131"/>
      <c r="D2327" s="131"/>
      <c r="E2327" s="131"/>
      <c r="F2327" s="131"/>
      <c r="G2327" s="131"/>
      <c r="H2327" s="131"/>
      <c r="I2327" s="131"/>
      <c r="J2327" s="131"/>
      <c r="K2327" s="131"/>
      <c r="L2327" s="131"/>
      <c r="M2327" s="131"/>
      <c r="N2327" s="131"/>
      <c r="O2327" s="131"/>
      <c r="P2327" s="131"/>
      <c r="Q2327" s="170"/>
      <c r="R2327" s="170"/>
      <c r="S2327" s="170"/>
      <c r="T2327" s="170"/>
      <c r="U2327" s="170"/>
      <c r="V2327" s="170"/>
      <c r="W2327" s="170"/>
      <c r="X2327" s="131"/>
      <c r="Y2327"/>
      <c r="AB2327"/>
      <c r="AC2327"/>
      <c r="AD2327"/>
      <c r="AE2327"/>
      <c r="AF2327"/>
      <c r="AG2327"/>
      <c r="AH2327"/>
      <c r="AI2327"/>
      <c r="AJ2327"/>
      <c r="AK2327"/>
    </row>
    <row r="2328" spans="1:37" x14ac:dyDescent="0.25">
      <c r="A2328" s="131"/>
      <c r="B2328" s="131"/>
      <c r="C2328" s="131"/>
      <c r="D2328" s="131"/>
      <c r="E2328" s="131"/>
      <c r="F2328" s="131"/>
      <c r="G2328" s="131"/>
      <c r="H2328" s="131"/>
      <c r="I2328" s="131"/>
      <c r="J2328" s="131"/>
      <c r="K2328" s="131"/>
      <c r="L2328" s="131"/>
      <c r="M2328" s="131"/>
      <c r="N2328" s="131"/>
      <c r="O2328" s="131"/>
      <c r="P2328" s="131"/>
      <c r="Q2328" s="170"/>
      <c r="R2328" s="170"/>
      <c r="S2328" s="170"/>
      <c r="T2328" s="170"/>
      <c r="U2328" s="170"/>
      <c r="V2328" s="170"/>
      <c r="W2328" s="170"/>
      <c r="X2328" s="131"/>
      <c r="Y2328"/>
      <c r="AB2328"/>
      <c r="AC2328"/>
      <c r="AD2328"/>
      <c r="AE2328"/>
      <c r="AF2328"/>
      <c r="AG2328"/>
      <c r="AH2328"/>
      <c r="AI2328"/>
      <c r="AJ2328"/>
      <c r="AK2328"/>
    </row>
    <row r="2329" spans="1:37" x14ac:dyDescent="0.25">
      <c r="A2329" s="131"/>
      <c r="B2329" s="131"/>
      <c r="C2329" s="131"/>
      <c r="D2329" s="131"/>
      <c r="E2329" s="131"/>
      <c r="F2329" s="131"/>
      <c r="G2329" s="131"/>
      <c r="H2329" s="131"/>
      <c r="I2329" s="131"/>
      <c r="J2329" s="131"/>
      <c r="K2329" s="131"/>
      <c r="L2329" s="131"/>
      <c r="M2329" s="131"/>
      <c r="N2329" s="131"/>
      <c r="O2329" s="131"/>
      <c r="P2329" s="131"/>
      <c r="Q2329" s="170"/>
      <c r="R2329" s="170"/>
      <c r="S2329" s="170"/>
      <c r="T2329" s="170"/>
      <c r="U2329" s="170"/>
      <c r="V2329" s="170"/>
      <c r="W2329" s="170"/>
      <c r="X2329" s="131"/>
      <c r="Y2329"/>
      <c r="AB2329"/>
      <c r="AC2329"/>
      <c r="AD2329"/>
      <c r="AE2329"/>
      <c r="AF2329"/>
      <c r="AG2329"/>
      <c r="AH2329"/>
      <c r="AI2329"/>
      <c r="AJ2329"/>
      <c r="AK2329"/>
    </row>
    <row r="2330" spans="1:37" x14ac:dyDescent="0.25">
      <c r="A2330" s="131"/>
      <c r="B2330" s="131"/>
      <c r="C2330" s="131"/>
      <c r="D2330" s="131"/>
      <c r="E2330" s="131"/>
      <c r="F2330" s="131"/>
      <c r="G2330" s="131"/>
      <c r="H2330" s="131"/>
      <c r="I2330" s="131"/>
      <c r="J2330" s="131"/>
      <c r="K2330" s="131"/>
      <c r="L2330" s="131"/>
      <c r="M2330" s="131"/>
      <c r="N2330" s="131"/>
      <c r="O2330" s="131"/>
      <c r="P2330" s="131"/>
      <c r="Q2330" s="170"/>
      <c r="R2330" s="170"/>
      <c r="S2330" s="170"/>
      <c r="T2330" s="170"/>
      <c r="U2330" s="170"/>
      <c r="V2330" s="170"/>
      <c r="W2330" s="170"/>
      <c r="X2330" s="131"/>
      <c r="Y2330"/>
      <c r="AB2330"/>
      <c r="AC2330"/>
      <c r="AD2330"/>
      <c r="AE2330"/>
      <c r="AF2330"/>
      <c r="AG2330"/>
      <c r="AH2330"/>
      <c r="AI2330"/>
      <c r="AJ2330"/>
      <c r="AK2330"/>
    </row>
    <row r="2331" spans="1:37" x14ac:dyDescent="0.25">
      <c r="A2331" s="131"/>
      <c r="B2331" s="131"/>
      <c r="C2331" s="131"/>
      <c r="D2331" s="131"/>
      <c r="E2331" s="131"/>
      <c r="F2331" s="131"/>
      <c r="G2331" s="131"/>
      <c r="H2331" s="131"/>
      <c r="I2331" s="131"/>
      <c r="J2331" s="131"/>
      <c r="K2331" s="131"/>
      <c r="L2331" s="131"/>
      <c r="M2331" s="131"/>
      <c r="N2331" s="131"/>
      <c r="O2331" s="131"/>
      <c r="P2331" s="131"/>
      <c r="Q2331" s="170"/>
      <c r="R2331" s="170"/>
      <c r="S2331" s="170"/>
      <c r="T2331" s="170"/>
      <c r="U2331" s="170"/>
      <c r="V2331" s="170"/>
      <c r="W2331" s="170"/>
      <c r="X2331" s="131"/>
      <c r="Y2331"/>
      <c r="AB2331"/>
      <c r="AC2331"/>
      <c r="AD2331"/>
      <c r="AE2331"/>
      <c r="AF2331"/>
      <c r="AG2331"/>
      <c r="AH2331"/>
      <c r="AI2331"/>
      <c r="AJ2331"/>
      <c r="AK2331"/>
    </row>
    <row r="2332" spans="1:37" x14ac:dyDescent="0.25">
      <c r="A2332" s="131"/>
      <c r="B2332" s="131"/>
      <c r="C2332" s="131"/>
      <c r="D2332" s="131"/>
      <c r="E2332" s="131"/>
      <c r="F2332" s="131"/>
      <c r="G2332" s="131"/>
      <c r="H2332" s="131"/>
      <c r="I2332" s="131"/>
      <c r="J2332" s="131"/>
      <c r="K2332" s="131"/>
      <c r="L2332" s="131"/>
      <c r="M2332" s="131"/>
      <c r="N2332" s="131"/>
      <c r="O2332" s="131"/>
      <c r="P2332" s="131"/>
      <c r="Q2332" s="170"/>
      <c r="R2332" s="170"/>
      <c r="S2332" s="170"/>
      <c r="T2332" s="170"/>
      <c r="U2332" s="170"/>
      <c r="V2332" s="170"/>
      <c r="W2332" s="170"/>
      <c r="X2332" s="131"/>
      <c r="Y2332"/>
      <c r="AB2332"/>
      <c r="AC2332"/>
      <c r="AD2332"/>
      <c r="AE2332"/>
      <c r="AF2332"/>
      <c r="AG2332"/>
      <c r="AH2332"/>
      <c r="AI2332"/>
      <c r="AJ2332"/>
      <c r="AK2332"/>
    </row>
    <row r="2333" spans="1:37" x14ac:dyDescent="0.25">
      <c r="A2333" s="131"/>
      <c r="B2333" s="131"/>
      <c r="C2333" s="131"/>
      <c r="D2333" s="131"/>
      <c r="E2333" s="131"/>
      <c r="F2333" s="131"/>
      <c r="G2333" s="131"/>
      <c r="H2333" s="131"/>
      <c r="I2333" s="131"/>
      <c r="J2333" s="131"/>
      <c r="K2333" s="131"/>
      <c r="L2333" s="131"/>
      <c r="M2333" s="131"/>
      <c r="N2333" s="131"/>
      <c r="O2333" s="131"/>
      <c r="P2333" s="131"/>
      <c r="Q2333" s="170"/>
      <c r="R2333" s="170"/>
      <c r="S2333" s="170"/>
      <c r="T2333" s="170"/>
      <c r="U2333" s="170"/>
      <c r="V2333" s="170"/>
      <c r="W2333" s="170"/>
      <c r="X2333" s="131"/>
      <c r="Y2333"/>
      <c r="AB2333"/>
      <c r="AC2333"/>
      <c r="AD2333"/>
      <c r="AE2333"/>
      <c r="AF2333"/>
      <c r="AG2333"/>
      <c r="AH2333"/>
      <c r="AI2333"/>
      <c r="AJ2333"/>
      <c r="AK2333"/>
    </row>
    <row r="2334" spans="1:37" x14ac:dyDescent="0.25">
      <c r="A2334" s="131"/>
      <c r="B2334" s="131"/>
      <c r="C2334" s="131"/>
      <c r="D2334" s="131"/>
      <c r="E2334" s="131"/>
      <c r="F2334" s="131"/>
      <c r="G2334" s="131"/>
      <c r="H2334" s="131"/>
      <c r="I2334" s="131"/>
      <c r="J2334" s="131"/>
      <c r="K2334" s="131"/>
      <c r="L2334" s="131"/>
      <c r="M2334" s="131"/>
      <c r="N2334" s="131"/>
      <c r="O2334" s="131"/>
      <c r="P2334" s="131"/>
      <c r="Q2334" s="170"/>
      <c r="R2334" s="170"/>
      <c r="S2334" s="170"/>
      <c r="T2334" s="170"/>
      <c r="U2334" s="170"/>
      <c r="V2334" s="170"/>
      <c r="W2334" s="170"/>
      <c r="X2334" s="131"/>
      <c r="Y2334"/>
      <c r="AB2334"/>
      <c r="AC2334"/>
      <c r="AD2334"/>
      <c r="AE2334"/>
      <c r="AF2334"/>
      <c r="AG2334"/>
      <c r="AH2334"/>
      <c r="AI2334"/>
      <c r="AJ2334"/>
      <c r="AK2334"/>
    </row>
    <row r="2335" spans="1:37" x14ac:dyDescent="0.25">
      <c r="A2335" s="131"/>
      <c r="B2335" s="131"/>
      <c r="C2335" s="131"/>
      <c r="D2335" s="131"/>
      <c r="E2335" s="131"/>
      <c r="F2335" s="131"/>
      <c r="G2335" s="131"/>
      <c r="H2335" s="131"/>
      <c r="I2335" s="131"/>
      <c r="J2335" s="131"/>
      <c r="K2335" s="131"/>
      <c r="L2335" s="131"/>
      <c r="M2335" s="131"/>
      <c r="N2335" s="131"/>
      <c r="O2335" s="131"/>
      <c r="P2335" s="131"/>
      <c r="Q2335" s="170"/>
      <c r="R2335" s="170"/>
      <c r="S2335" s="170"/>
      <c r="T2335" s="170"/>
      <c r="U2335" s="170"/>
      <c r="V2335" s="170"/>
      <c r="W2335" s="170"/>
      <c r="X2335" s="131"/>
      <c r="Y2335"/>
      <c r="AB2335"/>
      <c r="AC2335"/>
      <c r="AD2335"/>
      <c r="AE2335"/>
      <c r="AF2335"/>
      <c r="AG2335"/>
      <c r="AH2335"/>
      <c r="AI2335"/>
      <c r="AJ2335"/>
      <c r="AK2335"/>
    </row>
    <row r="2336" spans="1:37" x14ac:dyDescent="0.25">
      <c r="A2336" s="131"/>
      <c r="B2336" s="131"/>
      <c r="C2336" s="131"/>
      <c r="D2336" s="131"/>
      <c r="E2336" s="131"/>
      <c r="F2336" s="131"/>
      <c r="G2336" s="131"/>
      <c r="H2336" s="131"/>
      <c r="I2336" s="131"/>
      <c r="J2336" s="131"/>
      <c r="K2336" s="131"/>
      <c r="L2336" s="131"/>
      <c r="M2336" s="131"/>
      <c r="N2336" s="131"/>
      <c r="O2336" s="131"/>
      <c r="P2336" s="131"/>
      <c r="Q2336" s="170"/>
      <c r="R2336" s="170"/>
      <c r="S2336" s="170"/>
      <c r="T2336" s="170"/>
      <c r="U2336" s="170"/>
      <c r="V2336" s="170"/>
      <c r="W2336" s="170"/>
      <c r="X2336" s="131"/>
      <c r="Y2336"/>
      <c r="AB2336"/>
      <c r="AC2336"/>
      <c r="AD2336"/>
      <c r="AE2336"/>
      <c r="AF2336"/>
      <c r="AG2336"/>
      <c r="AH2336"/>
      <c r="AI2336"/>
      <c r="AJ2336"/>
      <c r="AK2336"/>
    </row>
    <row r="2337" spans="1:37" x14ac:dyDescent="0.25">
      <c r="A2337" s="131"/>
      <c r="B2337" s="131"/>
      <c r="C2337" s="131"/>
      <c r="D2337" s="131"/>
      <c r="E2337" s="131"/>
      <c r="F2337" s="131"/>
      <c r="G2337" s="131"/>
      <c r="H2337" s="131"/>
      <c r="I2337" s="131"/>
      <c r="J2337" s="131"/>
      <c r="K2337" s="131"/>
      <c r="L2337" s="131"/>
      <c r="M2337" s="131"/>
      <c r="N2337" s="131"/>
      <c r="O2337" s="131"/>
      <c r="P2337" s="131"/>
      <c r="Q2337" s="170"/>
      <c r="R2337" s="170"/>
      <c r="S2337" s="170"/>
      <c r="T2337" s="170"/>
      <c r="U2337" s="170"/>
      <c r="V2337" s="170"/>
      <c r="W2337" s="170"/>
      <c r="X2337" s="131"/>
      <c r="Y2337"/>
      <c r="AB2337"/>
      <c r="AC2337"/>
      <c r="AD2337"/>
      <c r="AE2337"/>
      <c r="AF2337"/>
      <c r="AG2337"/>
      <c r="AH2337"/>
      <c r="AI2337"/>
      <c r="AJ2337"/>
      <c r="AK2337"/>
    </row>
    <row r="2338" spans="1:37" x14ac:dyDescent="0.25">
      <c r="A2338" s="131"/>
      <c r="B2338" s="131"/>
      <c r="C2338" s="131"/>
      <c r="D2338" s="131"/>
      <c r="E2338" s="131"/>
      <c r="F2338" s="131"/>
      <c r="G2338" s="131"/>
      <c r="H2338" s="131"/>
      <c r="I2338" s="131"/>
      <c r="J2338" s="131"/>
      <c r="K2338" s="131"/>
      <c r="L2338" s="131"/>
      <c r="M2338" s="131"/>
      <c r="N2338" s="131"/>
      <c r="O2338" s="131"/>
      <c r="P2338" s="131"/>
      <c r="Q2338" s="170"/>
      <c r="R2338" s="170"/>
      <c r="S2338" s="170"/>
      <c r="T2338" s="170"/>
      <c r="U2338" s="170"/>
      <c r="V2338" s="170"/>
      <c r="W2338" s="170"/>
      <c r="X2338" s="131"/>
      <c r="Y2338"/>
      <c r="AB2338"/>
      <c r="AC2338"/>
      <c r="AD2338"/>
      <c r="AE2338"/>
      <c r="AF2338"/>
      <c r="AG2338"/>
      <c r="AH2338"/>
      <c r="AI2338"/>
      <c r="AJ2338"/>
      <c r="AK2338"/>
    </row>
    <row r="2339" spans="1:37" x14ac:dyDescent="0.25">
      <c r="A2339" s="131"/>
      <c r="B2339" s="131"/>
      <c r="C2339" s="131"/>
      <c r="D2339" s="131"/>
      <c r="E2339" s="131"/>
      <c r="F2339" s="131"/>
      <c r="G2339" s="131"/>
      <c r="H2339" s="131"/>
      <c r="I2339" s="131"/>
      <c r="J2339" s="131"/>
      <c r="K2339" s="131"/>
      <c r="L2339" s="131"/>
      <c r="M2339" s="131"/>
      <c r="N2339" s="131"/>
      <c r="O2339" s="131"/>
      <c r="P2339" s="131"/>
      <c r="Q2339" s="170"/>
      <c r="R2339" s="170"/>
      <c r="S2339" s="170"/>
      <c r="T2339" s="170"/>
      <c r="U2339" s="170"/>
      <c r="V2339" s="170"/>
      <c r="W2339" s="170"/>
      <c r="X2339" s="131"/>
      <c r="Y2339"/>
      <c r="AB2339"/>
      <c r="AC2339"/>
      <c r="AD2339"/>
      <c r="AE2339"/>
      <c r="AF2339"/>
      <c r="AG2339"/>
      <c r="AH2339"/>
      <c r="AI2339"/>
      <c r="AJ2339"/>
      <c r="AK2339"/>
    </row>
    <row r="2340" spans="1:37" x14ac:dyDescent="0.25">
      <c r="A2340" s="131"/>
      <c r="B2340" s="131"/>
      <c r="C2340" s="131"/>
      <c r="D2340" s="131"/>
      <c r="E2340" s="131"/>
      <c r="F2340" s="131"/>
      <c r="G2340" s="131"/>
      <c r="H2340" s="131"/>
      <c r="I2340" s="131"/>
      <c r="J2340" s="131"/>
      <c r="K2340" s="131"/>
      <c r="L2340" s="131"/>
      <c r="M2340" s="131"/>
      <c r="N2340" s="131"/>
      <c r="O2340" s="131"/>
      <c r="P2340" s="131"/>
      <c r="Q2340" s="170"/>
      <c r="R2340" s="170"/>
      <c r="S2340" s="170"/>
      <c r="T2340" s="170"/>
      <c r="U2340" s="170"/>
      <c r="V2340" s="170"/>
      <c r="W2340" s="170"/>
      <c r="X2340" s="131"/>
      <c r="Y2340"/>
      <c r="AB2340"/>
      <c r="AC2340"/>
      <c r="AD2340"/>
      <c r="AE2340"/>
      <c r="AF2340"/>
      <c r="AG2340"/>
      <c r="AH2340"/>
      <c r="AI2340"/>
      <c r="AJ2340"/>
      <c r="AK2340"/>
    </row>
    <row r="2341" spans="1:37" x14ac:dyDescent="0.25">
      <c r="A2341" s="131"/>
      <c r="B2341" s="131"/>
      <c r="C2341" s="131"/>
      <c r="D2341" s="131"/>
      <c r="E2341" s="131"/>
      <c r="F2341" s="131"/>
      <c r="G2341" s="131"/>
      <c r="H2341" s="131"/>
      <c r="I2341" s="131"/>
      <c r="J2341" s="131"/>
      <c r="K2341" s="131"/>
      <c r="L2341" s="131"/>
      <c r="M2341" s="131"/>
      <c r="N2341" s="131"/>
      <c r="O2341" s="131"/>
      <c r="P2341" s="131"/>
      <c r="Q2341" s="170"/>
      <c r="R2341" s="170"/>
      <c r="S2341" s="170"/>
      <c r="T2341" s="170"/>
      <c r="U2341" s="170"/>
      <c r="V2341" s="170"/>
      <c r="W2341" s="170"/>
      <c r="X2341" s="131"/>
      <c r="Y2341"/>
      <c r="AB2341"/>
      <c r="AC2341"/>
      <c r="AD2341"/>
      <c r="AE2341"/>
      <c r="AF2341"/>
      <c r="AG2341"/>
      <c r="AH2341"/>
      <c r="AI2341"/>
      <c r="AJ2341"/>
      <c r="AK2341"/>
    </row>
    <row r="2342" spans="1:37" x14ac:dyDescent="0.25">
      <c r="A2342" s="131"/>
      <c r="B2342" s="131"/>
      <c r="C2342" s="131"/>
      <c r="D2342" s="131"/>
      <c r="E2342" s="131"/>
      <c r="F2342" s="131"/>
      <c r="G2342" s="131"/>
      <c r="H2342" s="131"/>
      <c r="I2342" s="131"/>
      <c r="J2342" s="131"/>
      <c r="K2342" s="131"/>
      <c r="L2342" s="131"/>
      <c r="M2342" s="131"/>
      <c r="N2342" s="131"/>
      <c r="O2342" s="131"/>
      <c r="P2342" s="131"/>
      <c r="Q2342" s="170"/>
      <c r="R2342" s="170"/>
      <c r="S2342" s="170"/>
      <c r="T2342" s="170"/>
      <c r="U2342" s="170"/>
      <c r="V2342" s="170"/>
      <c r="W2342" s="170"/>
      <c r="X2342" s="131"/>
      <c r="Y2342"/>
      <c r="AB2342"/>
      <c r="AC2342"/>
      <c r="AD2342"/>
      <c r="AE2342"/>
      <c r="AF2342"/>
      <c r="AG2342"/>
      <c r="AH2342"/>
      <c r="AI2342"/>
      <c r="AJ2342"/>
      <c r="AK2342"/>
    </row>
    <row r="2343" spans="1:37" x14ac:dyDescent="0.25">
      <c r="A2343" s="131"/>
      <c r="B2343" s="131"/>
      <c r="C2343" s="131"/>
      <c r="D2343" s="131"/>
      <c r="E2343" s="131"/>
      <c r="F2343" s="131"/>
      <c r="G2343" s="131"/>
      <c r="H2343" s="131"/>
      <c r="I2343" s="131"/>
      <c r="J2343" s="131"/>
      <c r="K2343" s="131"/>
      <c r="L2343" s="131"/>
      <c r="M2343" s="131"/>
      <c r="N2343" s="131"/>
      <c r="O2343" s="131"/>
      <c r="P2343" s="131"/>
      <c r="Q2343" s="170"/>
      <c r="R2343" s="170"/>
      <c r="S2343" s="170"/>
      <c r="T2343" s="170"/>
      <c r="U2343" s="170"/>
      <c r="V2343" s="170"/>
      <c r="W2343" s="170"/>
      <c r="X2343" s="131"/>
      <c r="Y2343"/>
      <c r="AB2343"/>
      <c r="AC2343"/>
      <c r="AD2343"/>
      <c r="AE2343"/>
      <c r="AF2343"/>
      <c r="AG2343"/>
      <c r="AH2343"/>
      <c r="AI2343"/>
      <c r="AJ2343"/>
      <c r="AK2343"/>
    </row>
    <row r="2344" spans="1:37" x14ac:dyDescent="0.25">
      <c r="A2344" s="131"/>
      <c r="B2344" s="131"/>
      <c r="C2344" s="131"/>
      <c r="D2344" s="131"/>
      <c r="E2344" s="131"/>
      <c r="F2344" s="131"/>
      <c r="G2344" s="131"/>
      <c r="H2344" s="131"/>
      <c r="I2344" s="131"/>
      <c r="J2344" s="131"/>
      <c r="K2344" s="131"/>
      <c r="L2344" s="131"/>
      <c r="M2344" s="131"/>
      <c r="N2344" s="131"/>
      <c r="O2344" s="131"/>
      <c r="P2344" s="131"/>
      <c r="Q2344" s="170"/>
      <c r="R2344" s="170"/>
      <c r="S2344" s="170"/>
      <c r="T2344" s="170"/>
      <c r="U2344" s="170"/>
      <c r="V2344" s="170"/>
      <c r="W2344" s="170"/>
      <c r="X2344" s="131"/>
      <c r="Y2344"/>
      <c r="AB2344"/>
      <c r="AC2344"/>
      <c r="AD2344"/>
      <c r="AE2344"/>
      <c r="AF2344"/>
      <c r="AG2344"/>
      <c r="AH2344"/>
      <c r="AI2344"/>
      <c r="AJ2344"/>
      <c r="AK2344"/>
    </row>
    <row r="2345" spans="1:37" x14ac:dyDescent="0.25">
      <c r="A2345" s="131"/>
      <c r="B2345" s="131"/>
      <c r="C2345" s="131"/>
      <c r="D2345" s="131"/>
      <c r="E2345" s="131"/>
      <c r="F2345" s="131"/>
      <c r="G2345" s="131"/>
      <c r="H2345" s="131"/>
      <c r="I2345" s="131"/>
      <c r="J2345" s="131"/>
      <c r="K2345" s="131"/>
      <c r="L2345" s="131"/>
      <c r="M2345" s="131"/>
      <c r="N2345" s="131"/>
      <c r="O2345" s="131"/>
      <c r="P2345" s="131"/>
      <c r="Q2345" s="170"/>
      <c r="R2345" s="170"/>
      <c r="S2345" s="170"/>
      <c r="T2345" s="170"/>
      <c r="U2345" s="170"/>
      <c r="V2345" s="170"/>
      <c r="W2345" s="170"/>
      <c r="X2345" s="131"/>
      <c r="Y2345"/>
      <c r="AB2345"/>
      <c r="AC2345"/>
      <c r="AD2345"/>
      <c r="AE2345"/>
      <c r="AF2345"/>
      <c r="AG2345"/>
      <c r="AH2345"/>
      <c r="AI2345"/>
      <c r="AJ2345"/>
      <c r="AK2345"/>
    </row>
    <row r="2346" spans="1:37" x14ac:dyDescent="0.25">
      <c r="A2346" s="131"/>
      <c r="B2346" s="131"/>
      <c r="C2346" s="131"/>
      <c r="D2346" s="131"/>
      <c r="E2346" s="131"/>
      <c r="F2346" s="131"/>
      <c r="G2346" s="131"/>
      <c r="H2346" s="131"/>
      <c r="I2346" s="131"/>
      <c r="J2346" s="131"/>
      <c r="K2346" s="131"/>
      <c r="L2346" s="131"/>
      <c r="M2346" s="131"/>
      <c r="N2346" s="131"/>
      <c r="O2346" s="131"/>
      <c r="P2346" s="131"/>
      <c r="Q2346" s="170"/>
      <c r="R2346" s="170"/>
      <c r="S2346" s="170"/>
      <c r="T2346" s="170"/>
      <c r="U2346" s="170"/>
      <c r="V2346" s="170"/>
      <c r="W2346" s="170"/>
      <c r="X2346" s="131"/>
      <c r="Y2346"/>
      <c r="AB2346"/>
      <c r="AC2346"/>
      <c r="AD2346"/>
      <c r="AE2346"/>
      <c r="AF2346"/>
      <c r="AG2346"/>
      <c r="AH2346"/>
      <c r="AI2346"/>
      <c r="AJ2346"/>
      <c r="AK2346"/>
    </row>
    <row r="2347" spans="1:37" x14ac:dyDescent="0.25">
      <c r="A2347" s="131"/>
      <c r="B2347" s="131"/>
      <c r="C2347" s="131"/>
      <c r="D2347" s="131"/>
      <c r="E2347" s="131"/>
      <c r="F2347" s="131"/>
      <c r="G2347" s="131"/>
      <c r="H2347" s="131"/>
      <c r="I2347" s="131"/>
      <c r="J2347" s="131"/>
      <c r="K2347" s="131"/>
      <c r="L2347" s="131"/>
      <c r="M2347" s="131"/>
      <c r="N2347" s="131"/>
      <c r="O2347" s="131"/>
      <c r="P2347" s="131"/>
      <c r="Q2347" s="170"/>
      <c r="R2347" s="170"/>
      <c r="S2347" s="170"/>
      <c r="T2347" s="170"/>
      <c r="U2347" s="170"/>
      <c r="V2347" s="170"/>
      <c r="W2347" s="170"/>
      <c r="X2347" s="131"/>
      <c r="Y2347"/>
      <c r="AB2347"/>
      <c r="AC2347"/>
      <c r="AD2347"/>
      <c r="AE2347"/>
      <c r="AF2347"/>
      <c r="AG2347"/>
      <c r="AH2347"/>
      <c r="AI2347"/>
      <c r="AJ2347"/>
      <c r="AK2347"/>
    </row>
    <row r="2348" spans="1:37" x14ac:dyDescent="0.25">
      <c r="A2348" s="131"/>
      <c r="B2348" s="131"/>
      <c r="C2348" s="131"/>
      <c r="D2348" s="131"/>
      <c r="E2348" s="131"/>
      <c r="F2348" s="131"/>
      <c r="G2348" s="131"/>
      <c r="H2348" s="131"/>
      <c r="I2348" s="131"/>
      <c r="J2348" s="131"/>
      <c r="K2348" s="131"/>
      <c r="L2348" s="131"/>
      <c r="M2348" s="131"/>
      <c r="N2348" s="131"/>
      <c r="O2348" s="131"/>
      <c r="P2348" s="131"/>
      <c r="Q2348" s="170"/>
      <c r="R2348" s="170"/>
      <c r="S2348" s="170"/>
      <c r="T2348" s="170"/>
      <c r="U2348" s="170"/>
      <c r="V2348" s="170"/>
      <c r="W2348" s="170"/>
      <c r="X2348" s="131"/>
      <c r="Y2348"/>
      <c r="AB2348"/>
      <c r="AC2348"/>
      <c r="AD2348"/>
      <c r="AE2348"/>
      <c r="AF2348"/>
      <c r="AG2348"/>
      <c r="AH2348"/>
      <c r="AI2348"/>
      <c r="AJ2348"/>
      <c r="AK2348"/>
    </row>
    <row r="2349" spans="1:37" x14ac:dyDescent="0.25">
      <c r="A2349" s="131"/>
      <c r="B2349" s="131"/>
      <c r="C2349" s="131"/>
      <c r="D2349" s="131"/>
      <c r="E2349" s="131"/>
      <c r="F2349" s="131"/>
      <c r="G2349" s="131"/>
      <c r="H2349" s="131"/>
      <c r="I2349" s="131"/>
      <c r="J2349" s="131"/>
      <c r="K2349" s="131"/>
      <c r="L2349" s="131"/>
      <c r="M2349" s="131"/>
      <c r="N2349" s="131"/>
      <c r="O2349" s="131"/>
      <c r="P2349" s="131"/>
      <c r="Q2349" s="170"/>
      <c r="R2349" s="170"/>
      <c r="S2349" s="170"/>
      <c r="T2349" s="170"/>
      <c r="U2349" s="170"/>
      <c r="V2349" s="170"/>
      <c r="W2349" s="170"/>
      <c r="X2349" s="131"/>
      <c r="Y2349"/>
      <c r="AB2349"/>
      <c r="AC2349"/>
      <c r="AD2349"/>
      <c r="AE2349"/>
      <c r="AF2349"/>
      <c r="AG2349"/>
      <c r="AH2349"/>
      <c r="AI2349"/>
      <c r="AJ2349"/>
      <c r="AK2349"/>
    </row>
    <row r="2350" spans="1:37" x14ac:dyDescent="0.25">
      <c r="A2350" s="131"/>
      <c r="B2350" s="131"/>
      <c r="C2350" s="131"/>
      <c r="D2350" s="131"/>
      <c r="E2350" s="131"/>
      <c r="F2350" s="131"/>
      <c r="G2350" s="131"/>
      <c r="H2350" s="131"/>
      <c r="I2350" s="131"/>
      <c r="J2350" s="131"/>
      <c r="K2350" s="131"/>
      <c r="L2350" s="131"/>
      <c r="M2350" s="131"/>
      <c r="N2350" s="131"/>
      <c r="O2350" s="131"/>
      <c r="P2350" s="131"/>
      <c r="Q2350" s="170"/>
      <c r="R2350" s="170"/>
      <c r="S2350" s="170"/>
      <c r="T2350" s="170"/>
      <c r="U2350" s="170"/>
      <c r="V2350" s="170"/>
      <c r="W2350" s="170"/>
      <c r="X2350" s="131"/>
      <c r="Y2350"/>
      <c r="AB2350"/>
      <c r="AC2350"/>
      <c r="AD2350"/>
      <c r="AE2350"/>
      <c r="AF2350"/>
      <c r="AG2350"/>
      <c r="AH2350"/>
      <c r="AI2350"/>
      <c r="AJ2350"/>
      <c r="AK2350"/>
    </row>
    <row r="2351" spans="1:37" x14ac:dyDescent="0.25">
      <c r="A2351" s="131"/>
      <c r="B2351" s="131"/>
      <c r="C2351" s="131"/>
      <c r="D2351" s="131"/>
      <c r="E2351" s="131"/>
      <c r="F2351" s="131"/>
      <c r="G2351" s="131"/>
      <c r="H2351" s="131"/>
      <c r="I2351" s="131"/>
      <c r="J2351" s="131"/>
      <c r="K2351" s="131"/>
      <c r="L2351" s="131"/>
      <c r="M2351" s="131"/>
      <c r="N2351" s="131"/>
      <c r="O2351" s="131"/>
      <c r="P2351" s="131"/>
      <c r="Q2351" s="170"/>
      <c r="R2351" s="170"/>
      <c r="S2351" s="170"/>
      <c r="T2351" s="170"/>
      <c r="U2351" s="170"/>
      <c r="V2351" s="170"/>
      <c r="W2351" s="170"/>
      <c r="X2351" s="131"/>
      <c r="Y2351"/>
      <c r="AB2351"/>
      <c r="AC2351"/>
      <c r="AD2351"/>
      <c r="AE2351"/>
      <c r="AF2351"/>
      <c r="AG2351"/>
      <c r="AH2351"/>
      <c r="AI2351"/>
      <c r="AJ2351"/>
      <c r="AK2351"/>
    </row>
    <row r="2352" spans="1:37" x14ac:dyDescent="0.25">
      <c r="A2352" s="131"/>
      <c r="B2352" s="131"/>
      <c r="C2352" s="131"/>
      <c r="D2352" s="131"/>
      <c r="E2352" s="131"/>
      <c r="F2352" s="131"/>
      <c r="G2352" s="131"/>
      <c r="H2352" s="131"/>
      <c r="I2352" s="131"/>
      <c r="J2352" s="131"/>
      <c r="K2352" s="131"/>
      <c r="L2352" s="131"/>
      <c r="M2352" s="131"/>
      <c r="N2352" s="131"/>
      <c r="O2352" s="131"/>
      <c r="P2352" s="131"/>
      <c r="Q2352" s="170"/>
      <c r="R2352" s="170"/>
      <c r="S2352" s="170"/>
      <c r="T2352" s="170"/>
      <c r="U2352" s="170"/>
      <c r="V2352" s="170"/>
      <c r="W2352" s="170"/>
      <c r="X2352" s="131"/>
      <c r="Y2352"/>
      <c r="AB2352"/>
      <c r="AC2352"/>
      <c r="AD2352"/>
      <c r="AE2352"/>
      <c r="AF2352"/>
      <c r="AG2352"/>
      <c r="AH2352"/>
      <c r="AI2352"/>
      <c r="AJ2352"/>
      <c r="AK2352"/>
    </row>
    <row r="2353" spans="1:37" x14ac:dyDescent="0.25">
      <c r="A2353" s="131"/>
      <c r="B2353" s="131"/>
      <c r="C2353" s="131"/>
      <c r="D2353" s="131"/>
      <c r="E2353" s="131"/>
      <c r="F2353" s="131"/>
      <c r="G2353" s="131"/>
      <c r="H2353" s="131"/>
      <c r="I2353" s="131"/>
      <c r="J2353" s="131"/>
      <c r="K2353" s="131"/>
      <c r="L2353" s="131"/>
      <c r="M2353" s="131"/>
      <c r="N2353" s="131"/>
      <c r="O2353" s="131"/>
      <c r="P2353" s="131"/>
      <c r="Q2353" s="170"/>
      <c r="R2353" s="170"/>
      <c r="S2353" s="170"/>
      <c r="T2353" s="170"/>
      <c r="U2353" s="170"/>
      <c r="V2353" s="170"/>
      <c r="W2353" s="170"/>
      <c r="X2353" s="131"/>
      <c r="Y2353"/>
      <c r="AB2353"/>
      <c r="AC2353"/>
      <c r="AD2353"/>
      <c r="AE2353"/>
      <c r="AF2353"/>
      <c r="AG2353"/>
      <c r="AH2353"/>
      <c r="AI2353"/>
      <c r="AJ2353"/>
      <c r="AK2353"/>
    </row>
    <row r="2354" spans="1:37" x14ac:dyDescent="0.25">
      <c r="A2354" s="131"/>
      <c r="B2354" s="131"/>
      <c r="C2354" s="131"/>
      <c r="D2354" s="131"/>
      <c r="E2354" s="131"/>
      <c r="F2354" s="131"/>
      <c r="G2354" s="131"/>
      <c r="H2354" s="131"/>
      <c r="I2354" s="131"/>
      <c r="J2354" s="131"/>
      <c r="K2354" s="131"/>
      <c r="L2354" s="131"/>
      <c r="M2354" s="131"/>
      <c r="N2354" s="131"/>
      <c r="O2354" s="131"/>
      <c r="P2354" s="131"/>
      <c r="Q2354" s="170"/>
      <c r="R2354" s="170"/>
      <c r="S2354" s="170"/>
      <c r="T2354" s="170"/>
      <c r="U2354" s="170"/>
      <c r="V2354" s="170"/>
      <c r="W2354" s="170"/>
      <c r="X2354" s="131"/>
      <c r="Y2354"/>
      <c r="AB2354"/>
      <c r="AC2354"/>
      <c r="AD2354"/>
      <c r="AE2354"/>
      <c r="AF2354"/>
      <c r="AG2354"/>
      <c r="AH2354"/>
      <c r="AI2354"/>
      <c r="AJ2354"/>
      <c r="AK2354"/>
    </row>
    <row r="2355" spans="1:37" x14ac:dyDescent="0.25">
      <c r="A2355" s="131"/>
      <c r="B2355" s="131"/>
      <c r="C2355" s="131"/>
      <c r="D2355" s="131"/>
      <c r="E2355" s="131"/>
      <c r="F2355" s="131"/>
      <c r="G2355" s="131"/>
      <c r="H2355" s="131"/>
      <c r="I2355" s="131"/>
      <c r="J2355" s="131"/>
      <c r="K2355" s="131"/>
      <c r="L2355" s="131"/>
      <c r="M2355" s="131"/>
      <c r="N2355" s="131"/>
      <c r="O2355" s="131"/>
      <c r="P2355" s="131"/>
      <c r="Q2355" s="170"/>
      <c r="R2355" s="170"/>
      <c r="S2355" s="170"/>
      <c r="T2355" s="170"/>
      <c r="U2355" s="170"/>
      <c r="V2355" s="170"/>
      <c r="W2355" s="170"/>
      <c r="X2355" s="131"/>
      <c r="Y2355"/>
      <c r="AB2355"/>
      <c r="AC2355"/>
      <c r="AD2355"/>
      <c r="AE2355"/>
      <c r="AF2355"/>
      <c r="AG2355"/>
      <c r="AH2355"/>
      <c r="AI2355"/>
      <c r="AJ2355"/>
      <c r="AK2355"/>
    </row>
    <row r="2356" spans="1:37" x14ac:dyDescent="0.25">
      <c r="A2356" s="131"/>
      <c r="B2356" s="131"/>
      <c r="C2356" s="131"/>
      <c r="D2356" s="131"/>
      <c r="E2356" s="131"/>
      <c r="F2356" s="131"/>
      <c r="G2356" s="131"/>
      <c r="H2356" s="131"/>
      <c r="I2356" s="131"/>
      <c r="J2356" s="131"/>
      <c r="K2356" s="131"/>
      <c r="L2356" s="131"/>
      <c r="M2356" s="131"/>
      <c r="N2356" s="131"/>
      <c r="O2356" s="131"/>
      <c r="P2356" s="131"/>
      <c r="Q2356" s="170"/>
      <c r="R2356" s="170"/>
      <c r="S2356" s="170"/>
      <c r="T2356" s="170"/>
      <c r="U2356" s="170"/>
      <c r="V2356" s="170"/>
      <c r="W2356" s="170"/>
      <c r="X2356" s="131"/>
      <c r="Y2356"/>
      <c r="AB2356"/>
      <c r="AC2356"/>
      <c r="AD2356"/>
      <c r="AE2356"/>
      <c r="AF2356"/>
      <c r="AG2356"/>
      <c r="AH2356"/>
      <c r="AI2356"/>
      <c r="AJ2356"/>
      <c r="AK2356"/>
    </row>
    <row r="2357" spans="1:37" x14ac:dyDescent="0.25">
      <c r="A2357" s="131"/>
      <c r="B2357" s="131"/>
      <c r="C2357" s="131"/>
      <c r="D2357" s="131"/>
      <c r="E2357" s="131"/>
      <c r="F2357" s="131"/>
      <c r="G2357" s="131"/>
      <c r="H2357" s="131"/>
      <c r="I2357" s="131"/>
      <c r="J2357" s="131"/>
      <c r="K2357" s="131"/>
      <c r="L2357" s="131"/>
      <c r="M2357" s="131"/>
      <c r="N2357" s="131"/>
      <c r="O2357" s="131"/>
      <c r="P2357" s="131"/>
      <c r="Q2357" s="170"/>
      <c r="R2357" s="170"/>
      <c r="S2357" s="170"/>
      <c r="T2357" s="170"/>
      <c r="U2357" s="170"/>
      <c r="V2357" s="170"/>
      <c r="W2357" s="170"/>
      <c r="X2357" s="131"/>
      <c r="Y2357"/>
      <c r="AB2357"/>
      <c r="AC2357"/>
      <c r="AD2357"/>
      <c r="AE2357"/>
      <c r="AF2357"/>
      <c r="AG2357"/>
      <c r="AH2357"/>
      <c r="AI2357"/>
      <c r="AJ2357"/>
      <c r="AK2357"/>
    </row>
    <row r="2358" spans="1:37" x14ac:dyDescent="0.25">
      <c r="A2358" s="131"/>
      <c r="B2358" s="131"/>
      <c r="C2358" s="131"/>
      <c r="D2358" s="131"/>
      <c r="E2358" s="131"/>
      <c r="F2358" s="131"/>
      <c r="G2358" s="131"/>
      <c r="H2358" s="131"/>
      <c r="I2358" s="131"/>
      <c r="J2358" s="131"/>
      <c r="K2358" s="131"/>
      <c r="L2358" s="131"/>
      <c r="M2358" s="131"/>
      <c r="N2358" s="131"/>
      <c r="O2358" s="131"/>
      <c r="P2358" s="131"/>
      <c r="Q2358" s="170"/>
      <c r="R2358" s="170"/>
      <c r="S2358" s="170"/>
      <c r="T2358" s="170"/>
      <c r="U2358" s="170"/>
      <c r="V2358" s="170"/>
      <c r="W2358" s="170"/>
      <c r="X2358" s="131"/>
      <c r="Y2358"/>
      <c r="AB2358"/>
      <c r="AC2358"/>
      <c r="AD2358"/>
      <c r="AE2358"/>
      <c r="AF2358"/>
      <c r="AG2358"/>
      <c r="AH2358"/>
      <c r="AI2358"/>
      <c r="AJ2358"/>
      <c r="AK2358"/>
    </row>
    <row r="2359" spans="1:37" x14ac:dyDescent="0.25">
      <c r="A2359" s="131"/>
      <c r="B2359" s="131"/>
      <c r="C2359" s="131"/>
      <c r="D2359" s="131"/>
      <c r="E2359" s="131"/>
      <c r="F2359" s="131"/>
      <c r="G2359" s="131"/>
      <c r="H2359" s="131"/>
      <c r="I2359" s="131"/>
      <c r="J2359" s="131"/>
      <c r="K2359" s="131"/>
      <c r="L2359" s="131"/>
      <c r="M2359" s="131"/>
      <c r="N2359" s="131"/>
      <c r="O2359" s="131"/>
      <c r="P2359" s="131"/>
      <c r="Q2359" s="170"/>
      <c r="R2359" s="170"/>
      <c r="S2359" s="170"/>
      <c r="T2359" s="170"/>
      <c r="U2359" s="170"/>
      <c r="V2359" s="170"/>
      <c r="W2359" s="170"/>
      <c r="X2359" s="131"/>
      <c r="Y2359"/>
      <c r="AB2359"/>
      <c r="AC2359"/>
      <c r="AD2359"/>
      <c r="AE2359"/>
      <c r="AF2359"/>
      <c r="AG2359"/>
      <c r="AH2359"/>
      <c r="AI2359"/>
      <c r="AJ2359"/>
      <c r="AK2359"/>
    </row>
    <row r="2360" spans="1:37" x14ac:dyDescent="0.25">
      <c r="A2360" s="131"/>
      <c r="B2360" s="131"/>
      <c r="C2360" s="131"/>
      <c r="D2360" s="131"/>
      <c r="E2360" s="131"/>
      <c r="F2360" s="131"/>
      <c r="G2360" s="131"/>
      <c r="H2360" s="131"/>
      <c r="I2360" s="131"/>
      <c r="J2360" s="131"/>
      <c r="K2360" s="131"/>
      <c r="L2360" s="131"/>
      <c r="M2360" s="131"/>
      <c r="N2360" s="131"/>
      <c r="O2360" s="131"/>
      <c r="P2360" s="131"/>
      <c r="Q2360" s="170"/>
      <c r="R2360" s="170"/>
      <c r="S2360" s="170"/>
      <c r="T2360" s="170"/>
      <c r="U2360" s="170"/>
      <c r="V2360" s="170"/>
      <c r="W2360" s="170"/>
      <c r="X2360" s="131"/>
      <c r="Y2360"/>
      <c r="AB2360"/>
      <c r="AC2360"/>
      <c r="AD2360"/>
      <c r="AE2360"/>
      <c r="AF2360"/>
      <c r="AG2360"/>
      <c r="AH2360"/>
      <c r="AI2360"/>
      <c r="AJ2360"/>
      <c r="AK2360"/>
    </row>
    <row r="2361" spans="1:37" x14ac:dyDescent="0.25">
      <c r="A2361" s="131"/>
      <c r="B2361" s="131"/>
      <c r="C2361" s="131"/>
      <c r="D2361" s="131"/>
      <c r="E2361" s="131"/>
      <c r="F2361" s="131"/>
      <c r="G2361" s="131"/>
      <c r="H2361" s="131"/>
      <c r="I2361" s="131"/>
      <c r="J2361" s="131"/>
      <c r="K2361" s="131"/>
      <c r="L2361" s="131"/>
      <c r="M2361" s="131"/>
      <c r="N2361" s="131"/>
      <c r="O2361" s="131"/>
      <c r="P2361" s="131"/>
      <c r="Q2361" s="170"/>
      <c r="R2361" s="170"/>
      <c r="S2361" s="170"/>
      <c r="T2361" s="170"/>
      <c r="U2361" s="170"/>
      <c r="V2361" s="170"/>
      <c r="W2361" s="170"/>
      <c r="X2361" s="131"/>
      <c r="Y2361"/>
      <c r="AB2361"/>
      <c r="AC2361"/>
      <c r="AD2361"/>
      <c r="AE2361"/>
      <c r="AF2361"/>
      <c r="AG2361"/>
      <c r="AH2361"/>
      <c r="AI2361"/>
      <c r="AJ2361"/>
      <c r="AK2361"/>
    </row>
    <row r="2362" spans="1:37" x14ac:dyDescent="0.25">
      <c r="A2362" s="131"/>
      <c r="B2362" s="131"/>
      <c r="C2362" s="131"/>
      <c r="D2362" s="131"/>
      <c r="E2362" s="131"/>
      <c r="F2362" s="131"/>
      <c r="G2362" s="131"/>
      <c r="H2362" s="131"/>
      <c r="I2362" s="131"/>
      <c r="J2362" s="131"/>
      <c r="K2362" s="131"/>
      <c r="L2362" s="131"/>
      <c r="M2362" s="131"/>
      <c r="N2362" s="131"/>
      <c r="O2362" s="131"/>
      <c r="P2362" s="131"/>
      <c r="Q2362" s="170"/>
      <c r="R2362" s="170"/>
      <c r="S2362" s="170"/>
      <c r="T2362" s="170"/>
      <c r="U2362" s="170"/>
      <c r="V2362" s="170"/>
      <c r="W2362" s="170"/>
      <c r="X2362" s="131"/>
      <c r="Y2362"/>
      <c r="AB2362"/>
      <c r="AC2362"/>
      <c r="AD2362"/>
      <c r="AE2362"/>
      <c r="AF2362"/>
      <c r="AG2362"/>
      <c r="AH2362"/>
      <c r="AI2362"/>
      <c r="AJ2362"/>
      <c r="AK2362"/>
    </row>
    <row r="2363" spans="1:37" x14ac:dyDescent="0.25">
      <c r="A2363" s="131"/>
      <c r="B2363" s="131"/>
      <c r="C2363" s="131"/>
      <c r="D2363" s="131"/>
      <c r="E2363" s="131"/>
      <c r="F2363" s="131"/>
      <c r="G2363" s="131"/>
      <c r="H2363" s="131"/>
      <c r="I2363" s="131"/>
      <c r="J2363" s="131"/>
      <c r="K2363" s="131"/>
      <c r="L2363" s="131"/>
      <c r="M2363" s="131"/>
      <c r="N2363" s="131"/>
      <c r="O2363" s="131"/>
      <c r="P2363" s="131"/>
      <c r="Q2363" s="170"/>
      <c r="R2363" s="170"/>
      <c r="S2363" s="170"/>
      <c r="T2363" s="170"/>
      <c r="U2363" s="170"/>
      <c r="V2363" s="170"/>
      <c r="W2363" s="170"/>
      <c r="X2363" s="131"/>
      <c r="Y2363"/>
      <c r="AB2363"/>
      <c r="AC2363"/>
      <c r="AD2363"/>
      <c r="AE2363"/>
      <c r="AF2363"/>
      <c r="AG2363"/>
      <c r="AH2363"/>
      <c r="AI2363"/>
      <c r="AJ2363"/>
      <c r="AK2363"/>
    </row>
    <row r="2364" spans="1:37" x14ac:dyDescent="0.25">
      <c r="A2364" s="131"/>
      <c r="B2364" s="131"/>
      <c r="C2364" s="131"/>
      <c r="D2364" s="131"/>
      <c r="E2364" s="131"/>
      <c r="F2364" s="131"/>
      <c r="G2364" s="131"/>
      <c r="H2364" s="131"/>
      <c r="I2364" s="131"/>
      <c r="J2364" s="131"/>
      <c r="K2364" s="131"/>
      <c r="L2364" s="131"/>
      <c r="M2364" s="131"/>
      <c r="N2364" s="131"/>
      <c r="O2364" s="131"/>
      <c r="P2364" s="131"/>
      <c r="Q2364" s="170"/>
      <c r="R2364" s="170"/>
      <c r="S2364" s="170"/>
      <c r="T2364" s="170"/>
      <c r="U2364" s="170"/>
      <c r="V2364" s="170"/>
      <c r="W2364" s="170"/>
      <c r="X2364" s="131"/>
      <c r="Y2364"/>
      <c r="AB2364"/>
      <c r="AC2364"/>
      <c r="AD2364"/>
      <c r="AE2364"/>
      <c r="AF2364"/>
      <c r="AG2364"/>
      <c r="AH2364"/>
      <c r="AI2364"/>
      <c r="AJ2364"/>
      <c r="AK2364"/>
    </row>
    <row r="2365" spans="1:37" x14ac:dyDescent="0.25">
      <c r="A2365" s="131"/>
      <c r="B2365" s="131"/>
      <c r="C2365" s="131"/>
      <c r="D2365" s="131"/>
      <c r="E2365" s="131"/>
      <c r="F2365" s="131"/>
      <c r="G2365" s="131"/>
      <c r="H2365" s="131"/>
      <c r="I2365" s="131"/>
      <c r="J2365" s="131"/>
      <c r="K2365" s="131"/>
      <c r="L2365" s="131"/>
      <c r="M2365" s="131"/>
      <c r="N2365" s="131"/>
      <c r="O2365" s="131"/>
      <c r="P2365" s="131"/>
      <c r="Q2365" s="170"/>
      <c r="R2365" s="170"/>
      <c r="S2365" s="170"/>
      <c r="T2365" s="170"/>
      <c r="U2365" s="170"/>
      <c r="V2365" s="170"/>
      <c r="W2365" s="170"/>
      <c r="X2365" s="131"/>
      <c r="Y2365"/>
      <c r="AB2365"/>
      <c r="AC2365"/>
      <c r="AD2365"/>
      <c r="AE2365"/>
      <c r="AF2365"/>
      <c r="AG2365"/>
      <c r="AH2365"/>
      <c r="AI2365"/>
      <c r="AJ2365"/>
      <c r="AK2365"/>
    </row>
    <row r="2366" spans="1:37" x14ac:dyDescent="0.25">
      <c r="A2366" s="131"/>
      <c r="B2366" s="131"/>
      <c r="C2366" s="131"/>
      <c r="D2366" s="131"/>
      <c r="E2366" s="131"/>
      <c r="F2366" s="131"/>
      <c r="G2366" s="131"/>
      <c r="H2366" s="131"/>
      <c r="I2366" s="131"/>
      <c r="J2366" s="131"/>
      <c r="K2366" s="131"/>
      <c r="L2366" s="131"/>
      <c r="M2366" s="131"/>
      <c r="N2366" s="131"/>
      <c r="O2366" s="131"/>
      <c r="P2366" s="131"/>
      <c r="Q2366" s="170"/>
      <c r="R2366" s="170"/>
      <c r="S2366" s="170"/>
      <c r="T2366" s="170"/>
      <c r="U2366" s="170"/>
      <c r="V2366" s="170"/>
      <c r="W2366" s="170"/>
      <c r="X2366" s="131"/>
      <c r="Y2366"/>
      <c r="AB2366"/>
      <c r="AC2366"/>
      <c r="AD2366"/>
      <c r="AE2366"/>
      <c r="AF2366"/>
      <c r="AG2366"/>
      <c r="AH2366"/>
      <c r="AI2366"/>
      <c r="AJ2366"/>
      <c r="AK2366"/>
    </row>
    <row r="2367" spans="1:37" x14ac:dyDescent="0.25">
      <c r="A2367" s="131"/>
      <c r="B2367" s="131"/>
      <c r="C2367" s="131"/>
      <c r="D2367" s="131"/>
      <c r="E2367" s="131"/>
      <c r="F2367" s="131"/>
      <c r="G2367" s="131"/>
      <c r="H2367" s="131"/>
      <c r="I2367" s="131"/>
      <c r="J2367" s="131"/>
      <c r="K2367" s="131"/>
      <c r="L2367" s="131"/>
      <c r="M2367" s="131"/>
      <c r="N2367" s="131"/>
      <c r="O2367" s="131"/>
      <c r="P2367" s="131"/>
      <c r="Q2367" s="170"/>
      <c r="R2367" s="170"/>
      <c r="S2367" s="170"/>
      <c r="T2367" s="170"/>
      <c r="U2367" s="170"/>
      <c r="V2367" s="170"/>
      <c r="W2367" s="170"/>
      <c r="X2367" s="131"/>
      <c r="Y2367"/>
      <c r="AB2367"/>
      <c r="AC2367"/>
      <c r="AD2367"/>
      <c r="AE2367"/>
      <c r="AF2367"/>
      <c r="AG2367"/>
      <c r="AH2367"/>
      <c r="AI2367"/>
      <c r="AJ2367"/>
      <c r="AK2367"/>
    </row>
    <row r="2368" spans="1:37" x14ac:dyDescent="0.25">
      <c r="A2368" s="131"/>
      <c r="B2368" s="131"/>
      <c r="C2368" s="131"/>
      <c r="D2368" s="131"/>
      <c r="E2368" s="131"/>
      <c r="F2368" s="131"/>
      <c r="G2368" s="131"/>
      <c r="H2368" s="131"/>
      <c r="I2368" s="131"/>
      <c r="J2368" s="131"/>
      <c r="K2368" s="131"/>
      <c r="L2368" s="131"/>
      <c r="M2368" s="131"/>
      <c r="N2368" s="131"/>
      <c r="O2368" s="131"/>
      <c r="P2368" s="131"/>
      <c r="Q2368" s="170"/>
      <c r="R2368" s="170"/>
      <c r="S2368" s="170"/>
      <c r="T2368" s="170"/>
      <c r="U2368" s="170"/>
      <c r="V2368" s="170"/>
      <c r="W2368" s="170"/>
      <c r="X2368" s="131"/>
      <c r="Y2368"/>
      <c r="AB2368"/>
      <c r="AC2368"/>
      <c r="AD2368"/>
      <c r="AE2368"/>
      <c r="AF2368"/>
      <c r="AG2368"/>
      <c r="AH2368"/>
      <c r="AI2368"/>
      <c r="AJ2368"/>
      <c r="AK2368"/>
    </row>
    <row r="2369" spans="1:37" x14ac:dyDescent="0.25">
      <c r="A2369" s="131"/>
      <c r="B2369" s="131"/>
      <c r="C2369" s="131"/>
      <c r="D2369" s="131"/>
      <c r="E2369" s="131"/>
      <c r="F2369" s="131"/>
      <c r="G2369" s="131"/>
      <c r="H2369" s="131"/>
      <c r="I2369" s="131"/>
      <c r="J2369" s="131"/>
      <c r="K2369" s="131"/>
      <c r="L2369" s="131"/>
      <c r="M2369" s="131"/>
      <c r="N2369" s="131"/>
      <c r="O2369" s="131"/>
      <c r="P2369" s="131"/>
      <c r="Q2369" s="170"/>
      <c r="R2369" s="170"/>
      <c r="S2369" s="170"/>
      <c r="T2369" s="170"/>
      <c r="U2369" s="170"/>
      <c r="V2369" s="170"/>
      <c r="W2369" s="170"/>
      <c r="X2369" s="131"/>
      <c r="Y2369"/>
      <c r="AB2369"/>
      <c r="AC2369"/>
      <c r="AD2369"/>
      <c r="AE2369"/>
      <c r="AF2369"/>
      <c r="AG2369"/>
      <c r="AH2369"/>
      <c r="AI2369"/>
      <c r="AJ2369"/>
      <c r="AK2369"/>
    </row>
    <row r="2370" spans="1:37" x14ac:dyDescent="0.25">
      <c r="A2370" s="131"/>
      <c r="B2370" s="131"/>
      <c r="C2370" s="131"/>
      <c r="D2370" s="131"/>
      <c r="E2370" s="131"/>
      <c r="F2370" s="131"/>
      <c r="G2370" s="131"/>
      <c r="H2370" s="131"/>
      <c r="I2370" s="131"/>
      <c r="J2370" s="131"/>
      <c r="K2370" s="131"/>
      <c r="L2370" s="131"/>
      <c r="M2370" s="131"/>
      <c r="N2370" s="131"/>
      <c r="O2370" s="131"/>
      <c r="P2370" s="131"/>
      <c r="Q2370" s="170"/>
      <c r="R2370" s="170"/>
      <c r="S2370" s="170"/>
      <c r="T2370" s="170"/>
      <c r="U2370" s="170"/>
      <c r="V2370" s="170"/>
      <c r="W2370" s="170"/>
      <c r="X2370" s="131"/>
      <c r="Y2370"/>
      <c r="AB2370"/>
      <c r="AC2370"/>
      <c r="AD2370"/>
      <c r="AE2370"/>
      <c r="AF2370"/>
      <c r="AG2370"/>
      <c r="AH2370"/>
      <c r="AI2370"/>
      <c r="AJ2370"/>
      <c r="AK2370"/>
    </row>
    <row r="2371" spans="1:37" x14ac:dyDescent="0.25">
      <c r="A2371" s="131"/>
      <c r="B2371" s="131"/>
      <c r="C2371" s="131"/>
      <c r="D2371" s="131"/>
      <c r="E2371" s="131"/>
      <c r="F2371" s="131"/>
      <c r="G2371" s="131"/>
      <c r="H2371" s="131"/>
      <c r="I2371" s="131"/>
      <c r="J2371" s="131"/>
      <c r="K2371" s="131"/>
      <c r="L2371" s="131"/>
      <c r="M2371" s="131"/>
      <c r="N2371" s="131"/>
      <c r="O2371" s="131"/>
      <c r="P2371" s="131"/>
      <c r="Q2371" s="170"/>
      <c r="R2371" s="170"/>
      <c r="S2371" s="170"/>
      <c r="T2371" s="170"/>
      <c r="U2371" s="170"/>
      <c r="V2371" s="170"/>
      <c r="W2371" s="170"/>
      <c r="X2371" s="131"/>
      <c r="Y2371"/>
      <c r="AB2371"/>
      <c r="AC2371"/>
      <c r="AD2371"/>
      <c r="AE2371"/>
      <c r="AF2371"/>
      <c r="AG2371"/>
      <c r="AH2371"/>
      <c r="AI2371"/>
      <c r="AJ2371"/>
      <c r="AK2371"/>
    </row>
    <row r="2372" spans="1:37" x14ac:dyDescent="0.25">
      <c r="A2372" s="131"/>
      <c r="B2372" s="131"/>
      <c r="C2372" s="131"/>
      <c r="D2372" s="131"/>
      <c r="E2372" s="131"/>
      <c r="F2372" s="131"/>
      <c r="G2372" s="131"/>
      <c r="H2372" s="131"/>
      <c r="I2372" s="131"/>
      <c r="J2372" s="131"/>
      <c r="K2372" s="131"/>
      <c r="L2372" s="131"/>
      <c r="M2372" s="131"/>
      <c r="N2372" s="131"/>
      <c r="O2372" s="131"/>
      <c r="P2372" s="131"/>
      <c r="Q2372" s="170"/>
      <c r="R2372" s="170"/>
      <c r="S2372" s="170"/>
      <c r="T2372" s="170"/>
      <c r="U2372" s="170"/>
      <c r="V2372" s="170"/>
      <c r="W2372" s="170"/>
      <c r="X2372" s="131"/>
      <c r="Y2372"/>
      <c r="AB2372"/>
      <c r="AC2372"/>
      <c r="AD2372"/>
      <c r="AE2372"/>
      <c r="AF2372"/>
      <c r="AG2372"/>
      <c r="AH2372"/>
      <c r="AI2372"/>
      <c r="AJ2372"/>
      <c r="AK2372"/>
    </row>
    <row r="2373" spans="1:37" x14ac:dyDescent="0.25">
      <c r="A2373" s="131"/>
      <c r="B2373" s="131"/>
      <c r="C2373" s="131"/>
      <c r="D2373" s="131"/>
      <c r="E2373" s="131"/>
      <c r="F2373" s="131"/>
      <c r="G2373" s="131"/>
      <c r="H2373" s="131"/>
      <c r="I2373" s="131"/>
      <c r="J2373" s="131"/>
      <c r="K2373" s="131"/>
      <c r="L2373" s="131"/>
      <c r="M2373" s="131"/>
      <c r="N2373" s="131"/>
      <c r="O2373" s="131"/>
      <c r="P2373" s="131"/>
      <c r="Q2373" s="170"/>
      <c r="R2373" s="170"/>
      <c r="S2373" s="170"/>
      <c r="T2373" s="170"/>
      <c r="U2373" s="170"/>
      <c r="V2373" s="170"/>
      <c r="W2373" s="170"/>
      <c r="X2373" s="131"/>
      <c r="Y2373"/>
      <c r="AB2373"/>
      <c r="AC2373"/>
      <c r="AD2373"/>
      <c r="AE2373"/>
      <c r="AF2373"/>
      <c r="AG2373"/>
      <c r="AH2373"/>
      <c r="AI2373"/>
      <c r="AJ2373"/>
      <c r="AK2373"/>
    </row>
    <row r="2374" spans="1:37" x14ac:dyDescent="0.25">
      <c r="A2374" s="131"/>
      <c r="B2374" s="131"/>
      <c r="C2374" s="131"/>
      <c r="D2374" s="131"/>
      <c r="E2374" s="131"/>
      <c r="F2374" s="131"/>
      <c r="G2374" s="131"/>
      <c r="H2374" s="131"/>
      <c r="I2374" s="131"/>
      <c r="J2374" s="131"/>
      <c r="K2374" s="131"/>
      <c r="L2374" s="131"/>
      <c r="M2374" s="131"/>
      <c r="N2374" s="131"/>
      <c r="O2374" s="131"/>
      <c r="P2374" s="131"/>
      <c r="Q2374" s="170"/>
      <c r="R2374" s="170"/>
      <c r="S2374" s="170"/>
      <c r="T2374" s="170"/>
      <c r="U2374" s="170"/>
      <c r="V2374" s="170"/>
      <c r="W2374" s="170"/>
      <c r="X2374" s="131"/>
      <c r="Y2374"/>
      <c r="AB2374"/>
      <c r="AC2374"/>
      <c r="AD2374"/>
      <c r="AE2374"/>
      <c r="AF2374"/>
      <c r="AG2374"/>
      <c r="AH2374"/>
      <c r="AI2374"/>
      <c r="AJ2374"/>
      <c r="AK2374"/>
    </row>
    <row r="2375" spans="1:37" x14ac:dyDescent="0.25">
      <c r="A2375" s="131"/>
      <c r="B2375" s="131"/>
      <c r="C2375" s="131"/>
      <c r="D2375" s="131"/>
      <c r="E2375" s="131"/>
      <c r="F2375" s="131"/>
      <c r="G2375" s="131"/>
      <c r="H2375" s="131"/>
      <c r="I2375" s="131"/>
      <c r="J2375" s="131"/>
      <c r="K2375" s="131"/>
      <c r="L2375" s="131"/>
      <c r="M2375" s="131"/>
      <c r="N2375" s="131"/>
      <c r="O2375" s="131"/>
      <c r="P2375" s="131"/>
      <c r="Q2375" s="170"/>
      <c r="R2375" s="170"/>
      <c r="S2375" s="170"/>
      <c r="T2375" s="170"/>
      <c r="U2375" s="170"/>
      <c r="V2375" s="170"/>
      <c r="W2375" s="170"/>
      <c r="X2375" s="131"/>
      <c r="Y2375"/>
      <c r="AB2375"/>
      <c r="AC2375"/>
      <c r="AD2375"/>
      <c r="AE2375"/>
      <c r="AF2375"/>
      <c r="AG2375"/>
      <c r="AH2375"/>
      <c r="AI2375"/>
      <c r="AJ2375"/>
      <c r="AK2375"/>
    </row>
    <row r="2376" spans="1:37" x14ac:dyDescent="0.25">
      <c r="A2376" s="131"/>
      <c r="B2376" s="131"/>
      <c r="C2376" s="131"/>
      <c r="D2376" s="131"/>
      <c r="E2376" s="131"/>
      <c r="F2376" s="131"/>
      <c r="G2376" s="131"/>
      <c r="H2376" s="131"/>
      <c r="I2376" s="131"/>
      <c r="J2376" s="131"/>
      <c r="K2376" s="131"/>
      <c r="L2376" s="131"/>
      <c r="M2376" s="131"/>
      <c r="N2376" s="131"/>
      <c r="O2376" s="131"/>
      <c r="P2376" s="131"/>
      <c r="Q2376" s="170"/>
      <c r="R2376" s="170"/>
      <c r="S2376" s="170"/>
      <c r="T2376" s="170"/>
      <c r="U2376" s="170"/>
      <c r="V2376" s="170"/>
      <c r="W2376" s="170"/>
      <c r="X2376" s="131"/>
      <c r="Y2376"/>
      <c r="AB2376"/>
      <c r="AC2376"/>
      <c r="AD2376"/>
      <c r="AE2376"/>
      <c r="AF2376"/>
      <c r="AG2376"/>
      <c r="AH2376"/>
      <c r="AI2376"/>
      <c r="AJ2376"/>
      <c r="AK2376"/>
    </row>
    <row r="2377" spans="1:37" x14ac:dyDescent="0.25">
      <c r="A2377" s="131"/>
      <c r="B2377" s="131"/>
      <c r="C2377" s="131"/>
      <c r="D2377" s="131"/>
      <c r="E2377" s="131"/>
      <c r="F2377" s="131"/>
      <c r="G2377" s="131"/>
      <c r="H2377" s="131"/>
      <c r="I2377" s="131"/>
      <c r="J2377" s="131"/>
      <c r="K2377" s="131"/>
      <c r="L2377" s="131"/>
      <c r="M2377" s="131"/>
      <c r="N2377" s="131"/>
      <c r="O2377" s="131"/>
      <c r="P2377" s="131"/>
      <c r="Q2377" s="170"/>
      <c r="R2377" s="170"/>
      <c r="S2377" s="170"/>
      <c r="T2377" s="170"/>
      <c r="U2377" s="170"/>
      <c r="V2377" s="170"/>
      <c r="W2377" s="170"/>
      <c r="X2377" s="131"/>
      <c r="Y2377"/>
      <c r="AB2377"/>
      <c r="AC2377"/>
      <c r="AD2377"/>
      <c r="AE2377"/>
      <c r="AF2377"/>
      <c r="AG2377"/>
      <c r="AH2377"/>
      <c r="AI2377"/>
      <c r="AJ2377"/>
      <c r="AK2377"/>
    </row>
    <row r="2378" spans="1:37" x14ac:dyDescent="0.25">
      <c r="A2378" s="131"/>
      <c r="B2378" s="131"/>
      <c r="C2378" s="131"/>
      <c r="D2378" s="131"/>
      <c r="E2378" s="131"/>
      <c r="F2378" s="131"/>
      <c r="G2378" s="131"/>
      <c r="H2378" s="131"/>
      <c r="I2378" s="131"/>
      <c r="J2378" s="131"/>
      <c r="K2378" s="131"/>
      <c r="L2378" s="131"/>
      <c r="M2378" s="131"/>
      <c r="N2378" s="131"/>
      <c r="O2378" s="131"/>
      <c r="P2378" s="131"/>
      <c r="Q2378" s="170"/>
      <c r="R2378" s="170"/>
      <c r="S2378" s="170"/>
      <c r="T2378" s="170"/>
      <c r="U2378" s="170"/>
      <c r="V2378" s="170"/>
      <c r="W2378" s="170"/>
      <c r="X2378" s="131"/>
      <c r="Y2378"/>
      <c r="AB2378"/>
      <c r="AC2378"/>
      <c r="AD2378"/>
      <c r="AE2378"/>
      <c r="AF2378"/>
      <c r="AG2378"/>
      <c r="AH2378"/>
      <c r="AI2378"/>
      <c r="AJ2378"/>
      <c r="AK2378"/>
    </row>
    <row r="2379" spans="1:37" x14ac:dyDescent="0.25">
      <c r="A2379" s="131"/>
      <c r="B2379" s="131"/>
      <c r="C2379" s="131"/>
      <c r="D2379" s="131"/>
      <c r="E2379" s="131"/>
      <c r="F2379" s="131"/>
      <c r="G2379" s="131"/>
      <c r="H2379" s="131"/>
      <c r="I2379" s="131"/>
      <c r="J2379" s="131"/>
      <c r="K2379" s="131"/>
      <c r="L2379" s="131"/>
      <c r="M2379" s="131"/>
      <c r="N2379" s="131"/>
      <c r="O2379" s="131"/>
      <c r="P2379" s="131"/>
      <c r="Q2379" s="170"/>
      <c r="R2379" s="170"/>
      <c r="S2379" s="170"/>
      <c r="T2379" s="170"/>
      <c r="U2379" s="170"/>
      <c r="V2379" s="170"/>
      <c r="W2379" s="170"/>
      <c r="X2379" s="131"/>
      <c r="Y2379"/>
      <c r="AB2379"/>
      <c r="AC2379"/>
      <c r="AD2379"/>
      <c r="AE2379"/>
      <c r="AF2379"/>
      <c r="AG2379"/>
      <c r="AH2379"/>
      <c r="AI2379"/>
      <c r="AJ2379"/>
      <c r="AK2379"/>
    </row>
    <row r="2380" spans="1:37" x14ac:dyDescent="0.25">
      <c r="A2380" s="131"/>
      <c r="B2380" s="131"/>
      <c r="C2380" s="131"/>
      <c r="D2380" s="131"/>
      <c r="E2380" s="131"/>
      <c r="F2380" s="131"/>
      <c r="G2380" s="131"/>
      <c r="H2380" s="131"/>
      <c r="I2380" s="131"/>
      <c r="J2380" s="131"/>
      <c r="K2380" s="131"/>
      <c r="L2380" s="131"/>
      <c r="M2380" s="131"/>
      <c r="N2380" s="131"/>
      <c r="O2380" s="131"/>
      <c r="P2380" s="131"/>
      <c r="Q2380" s="170"/>
      <c r="R2380" s="170"/>
      <c r="S2380" s="170"/>
      <c r="T2380" s="170"/>
      <c r="U2380" s="170"/>
      <c r="V2380" s="170"/>
      <c r="W2380" s="170"/>
      <c r="X2380" s="131"/>
      <c r="Y2380"/>
      <c r="AB2380"/>
      <c r="AC2380"/>
      <c r="AD2380"/>
      <c r="AE2380"/>
      <c r="AF2380"/>
      <c r="AG2380"/>
      <c r="AH2380"/>
      <c r="AI2380"/>
      <c r="AJ2380"/>
      <c r="AK2380"/>
    </row>
    <row r="2381" spans="1:37" x14ac:dyDescent="0.25">
      <c r="A2381" s="131"/>
      <c r="B2381" s="131"/>
      <c r="C2381" s="131"/>
      <c r="D2381" s="131"/>
      <c r="E2381" s="131"/>
      <c r="F2381" s="131"/>
      <c r="G2381" s="131"/>
      <c r="H2381" s="131"/>
      <c r="I2381" s="131"/>
      <c r="J2381" s="131"/>
      <c r="K2381" s="131"/>
      <c r="L2381" s="131"/>
      <c r="M2381" s="131"/>
      <c r="N2381" s="131"/>
      <c r="O2381" s="131"/>
      <c r="P2381" s="131"/>
      <c r="Q2381" s="170"/>
      <c r="R2381" s="170"/>
      <c r="S2381" s="170"/>
      <c r="T2381" s="170"/>
      <c r="U2381" s="170"/>
      <c r="V2381" s="170"/>
      <c r="W2381" s="170"/>
      <c r="X2381" s="131"/>
      <c r="Y2381"/>
      <c r="AB2381"/>
      <c r="AC2381"/>
      <c r="AD2381"/>
      <c r="AE2381"/>
      <c r="AF2381"/>
      <c r="AG2381"/>
      <c r="AH2381"/>
      <c r="AI2381"/>
      <c r="AJ2381"/>
      <c r="AK2381"/>
    </row>
    <row r="2382" spans="1:37" x14ac:dyDescent="0.25">
      <c r="A2382" s="131"/>
      <c r="B2382" s="131"/>
      <c r="C2382" s="131"/>
      <c r="D2382" s="131"/>
      <c r="E2382" s="131"/>
      <c r="F2382" s="131"/>
      <c r="G2382" s="131"/>
      <c r="H2382" s="131"/>
      <c r="I2382" s="131"/>
      <c r="J2382" s="131"/>
      <c r="K2382" s="131"/>
      <c r="L2382" s="131"/>
      <c r="M2382" s="131"/>
      <c r="N2382" s="131"/>
      <c r="O2382" s="131"/>
      <c r="P2382" s="131"/>
      <c r="Q2382" s="170"/>
      <c r="R2382" s="170"/>
      <c r="S2382" s="170"/>
      <c r="T2382" s="170"/>
      <c r="U2382" s="170"/>
      <c r="V2382" s="170"/>
      <c r="W2382" s="170"/>
      <c r="X2382" s="131"/>
      <c r="Y2382"/>
      <c r="AB2382"/>
      <c r="AC2382"/>
      <c r="AD2382"/>
      <c r="AE2382"/>
      <c r="AF2382"/>
      <c r="AG2382"/>
      <c r="AH2382"/>
      <c r="AI2382"/>
      <c r="AJ2382"/>
      <c r="AK2382"/>
    </row>
    <row r="2383" spans="1:37" x14ac:dyDescent="0.25">
      <c r="A2383" s="131"/>
      <c r="B2383" s="131"/>
      <c r="C2383" s="131"/>
      <c r="D2383" s="131"/>
      <c r="E2383" s="131"/>
      <c r="F2383" s="131"/>
      <c r="G2383" s="131"/>
      <c r="H2383" s="131"/>
      <c r="I2383" s="131"/>
      <c r="J2383" s="131"/>
      <c r="K2383" s="131"/>
      <c r="L2383" s="131"/>
      <c r="M2383" s="131"/>
      <c r="N2383" s="131"/>
      <c r="O2383" s="131"/>
      <c r="P2383" s="131"/>
      <c r="Q2383" s="170"/>
      <c r="R2383" s="170"/>
      <c r="S2383" s="170"/>
      <c r="T2383" s="170"/>
      <c r="U2383" s="170"/>
      <c r="V2383" s="170"/>
      <c r="W2383" s="170"/>
      <c r="X2383" s="131"/>
      <c r="Y2383"/>
      <c r="AB2383"/>
      <c r="AC2383"/>
      <c r="AD2383"/>
      <c r="AE2383"/>
      <c r="AF2383"/>
      <c r="AG2383"/>
      <c r="AH2383"/>
      <c r="AI2383"/>
      <c r="AJ2383"/>
      <c r="AK2383"/>
    </row>
    <row r="2384" spans="1:37" x14ac:dyDescent="0.25">
      <c r="A2384" s="131"/>
      <c r="B2384" s="131"/>
      <c r="C2384" s="131"/>
      <c r="D2384" s="131"/>
      <c r="E2384" s="131"/>
      <c r="F2384" s="131"/>
      <c r="G2384" s="131"/>
      <c r="H2384" s="131"/>
      <c r="I2384" s="131"/>
      <c r="J2384" s="131"/>
      <c r="K2384" s="131"/>
      <c r="L2384" s="131"/>
      <c r="M2384" s="131"/>
      <c r="N2384" s="131"/>
      <c r="O2384" s="131"/>
      <c r="P2384" s="131"/>
      <c r="Q2384" s="170"/>
      <c r="R2384" s="170"/>
      <c r="S2384" s="170"/>
      <c r="T2384" s="170"/>
      <c r="U2384" s="170"/>
      <c r="V2384" s="170"/>
      <c r="W2384" s="170"/>
      <c r="X2384" s="131"/>
      <c r="Y2384"/>
      <c r="AB2384"/>
      <c r="AC2384"/>
      <c r="AD2384"/>
      <c r="AE2384"/>
      <c r="AF2384"/>
      <c r="AG2384"/>
      <c r="AH2384"/>
      <c r="AI2384"/>
      <c r="AJ2384"/>
      <c r="AK2384"/>
    </row>
    <row r="2385" spans="1:37" x14ac:dyDescent="0.25">
      <c r="A2385" s="131"/>
      <c r="B2385" s="131"/>
      <c r="C2385" s="131"/>
      <c r="D2385" s="131"/>
      <c r="E2385" s="131"/>
      <c r="F2385" s="131"/>
      <c r="G2385" s="131"/>
      <c r="H2385" s="131"/>
      <c r="I2385" s="131"/>
      <c r="J2385" s="131"/>
      <c r="K2385" s="131"/>
      <c r="L2385" s="131"/>
      <c r="M2385" s="131"/>
      <c r="N2385" s="131"/>
      <c r="O2385" s="131"/>
      <c r="P2385" s="131"/>
      <c r="Q2385" s="170"/>
      <c r="R2385" s="170"/>
      <c r="S2385" s="170"/>
      <c r="T2385" s="170"/>
      <c r="U2385" s="170"/>
      <c r="V2385" s="170"/>
      <c r="W2385" s="170"/>
      <c r="X2385" s="131"/>
      <c r="Y2385"/>
      <c r="AB2385"/>
      <c r="AC2385"/>
      <c r="AD2385"/>
      <c r="AE2385"/>
      <c r="AF2385"/>
      <c r="AG2385"/>
      <c r="AH2385"/>
      <c r="AI2385"/>
      <c r="AJ2385"/>
      <c r="AK2385"/>
    </row>
    <row r="2386" spans="1:37" x14ac:dyDescent="0.25">
      <c r="A2386" s="131"/>
      <c r="B2386" s="131"/>
      <c r="C2386" s="131"/>
      <c r="D2386" s="131"/>
      <c r="E2386" s="131"/>
      <c r="F2386" s="131"/>
      <c r="G2386" s="131"/>
      <c r="H2386" s="131"/>
      <c r="I2386" s="131"/>
      <c r="J2386" s="131"/>
      <c r="K2386" s="131"/>
      <c r="L2386" s="131"/>
      <c r="M2386" s="131"/>
      <c r="N2386" s="131"/>
      <c r="O2386" s="131"/>
      <c r="P2386" s="131"/>
      <c r="Q2386" s="170"/>
      <c r="R2386" s="170"/>
      <c r="S2386" s="170"/>
      <c r="T2386" s="170"/>
      <c r="U2386" s="170"/>
      <c r="V2386" s="170"/>
      <c r="W2386" s="170"/>
      <c r="X2386" s="131"/>
      <c r="Y2386"/>
      <c r="AB2386"/>
      <c r="AC2386"/>
      <c r="AD2386"/>
      <c r="AE2386"/>
      <c r="AF2386"/>
      <c r="AG2386"/>
      <c r="AH2386"/>
      <c r="AI2386"/>
      <c r="AJ2386"/>
      <c r="AK2386"/>
    </row>
    <row r="2387" spans="1:37" x14ac:dyDescent="0.25">
      <c r="A2387" s="131"/>
      <c r="B2387" s="131"/>
      <c r="C2387" s="131"/>
      <c r="D2387" s="131"/>
      <c r="E2387" s="131"/>
      <c r="F2387" s="131"/>
      <c r="G2387" s="131"/>
      <c r="H2387" s="131"/>
      <c r="I2387" s="131"/>
      <c r="J2387" s="131"/>
      <c r="K2387" s="131"/>
      <c r="L2387" s="131"/>
      <c r="M2387" s="131"/>
      <c r="N2387" s="131"/>
      <c r="O2387" s="131"/>
      <c r="P2387" s="131"/>
      <c r="Q2387" s="170"/>
      <c r="R2387" s="170"/>
      <c r="S2387" s="170"/>
      <c r="T2387" s="170"/>
      <c r="U2387" s="170"/>
      <c r="V2387" s="170"/>
      <c r="W2387" s="170"/>
      <c r="X2387" s="131"/>
      <c r="Y2387"/>
      <c r="AB2387"/>
      <c r="AC2387"/>
      <c r="AD2387"/>
      <c r="AE2387"/>
      <c r="AF2387"/>
      <c r="AG2387"/>
      <c r="AH2387"/>
      <c r="AI2387"/>
      <c r="AJ2387"/>
      <c r="AK2387"/>
    </row>
    <row r="2388" spans="1:37" x14ac:dyDescent="0.25">
      <c r="A2388" s="131"/>
      <c r="B2388" s="131"/>
      <c r="C2388" s="131"/>
      <c r="D2388" s="131"/>
      <c r="E2388" s="131"/>
      <c r="F2388" s="131"/>
      <c r="G2388" s="131"/>
      <c r="H2388" s="131"/>
      <c r="I2388" s="131"/>
      <c r="J2388" s="131"/>
      <c r="K2388" s="131"/>
      <c r="L2388" s="131"/>
      <c r="M2388" s="131"/>
      <c r="N2388" s="131"/>
      <c r="O2388" s="131"/>
      <c r="P2388" s="131"/>
      <c r="Q2388" s="170"/>
      <c r="R2388" s="170"/>
      <c r="S2388" s="170"/>
      <c r="T2388" s="170"/>
      <c r="U2388" s="170"/>
      <c r="V2388" s="170"/>
      <c r="W2388" s="170"/>
      <c r="X2388" s="131"/>
      <c r="Y2388"/>
      <c r="AB2388"/>
      <c r="AC2388"/>
      <c r="AD2388"/>
      <c r="AE2388"/>
      <c r="AF2388"/>
      <c r="AG2388"/>
      <c r="AH2388"/>
      <c r="AI2388"/>
      <c r="AJ2388"/>
      <c r="AK2388"/>
    </row>
    <row r="2389" spans="1:37" x14ac:dyDescent="0.25">
      <c r="A2389" s="131"/>
      <c r="B2389" s="131"/>
      <c r="C2389" s="131"/>
      <c r="D2389" s="131"/>
      <c r="E2389" s="131"/>
      <c r="F2389" s="131"/>
      <c r="G2389" s="131"/>
      <c r="H2389" s="131"/>
      <c r="I2389" s="131"/>
      <c r="J2389" s="131"/>
      <c r="K2389" s="131"/>
      <c r="L2389" s="131"/>
      <c r="M2389" s="131"/>
      <c r="N2389" s="131"/>
      <c r="O2389" s="131"/>
      <c r="P2389" s="131"/>
      <c r="Q2389" s="170"/>
      <c r="R2389" s="170"/>
      <c r="S2389" s="170"/>
      <c r="T2389" s="170"/>
      <c r="U2389" s="170"/>
      <c r="V2389" s="170"/>
      <c r="W2389" s="170"/>
      <c r="X2389" s="131"/>
      <c r="Y2389"/>
      <c r="AB2389"/>
      <c r="AC2389"/>
      <c r="AD2389"/>
      <c r="AE2389"/>
      <c r="AF2389"/>
      <c r="AG2389"/>
      <c r="AH2389"/>
      <c r="AI2389"/>
      <c r="AJ2389"/>
      <c r="AK2389"/>
    </row>
    <row r="2390" spans="1:37" x14ac:dyDescent="0.25">
      <c r="A2390" s="131"/>
      <c r="B2390" s="131"/>
      <c r="C2390" s="131"/>
      <c r="D2390" s="131"/>
      <c r="E2390" s="131"/>
      <c r="F2390" s="131"/>
      <c r="G2390" s="131"/>
      <c r="H2390" s="131"/>
      <c r="I2390" s="131"/>
      <c r="J2390" s="131"/>
      <c r="K2390" s="131"/>
      <c r="L2390" s="131"/>
      <c r="M2390" s="131"/>
      <c r="N2390" s="131"/>
      <c r="O2390" s="131"/>
      <c r="P2390" s="131"/>
      <c r="Q2390" s="170"/>
      <c r="R2390" s="170"/>
      <c r="S2390" s="170"/>
      <c r="T2390" s="170"/>
      <c r="U2390" s="170"/>
      <c r="V2390" s="170"/>
      <c r="W2390" s="170"/>
      <c r="X2390" s="131"/>
      <c r="Y2390"/>
      <c r="AB2390"/>
      <c r="AC2390"/>
      <c r="AD2390"/>
      <c r="AE2390"/>
      <c r="AF2390"/>
      <c r="AG2390"/>
      <c r="AH2390"/>
      <c r="AI2390"/>
      <c r="AJ2390"/>
      <c r="AK2390"/>
    </row>
    <row r="2391" spans="1:37" x14ac:dyDescent="0.25">
      <c r="A2391" s="131"/>
      <c r="B2391" s="131"/>
      <c r="C2391" s="131"/>
      <c r="D2391" s="131"/>
      <c r="E2391" s="131"/>
      <c r="F2391" s="131"/>
      <c r="G2391" s="131"/>
      <c r="H2391" s="131"/>
      <c r="I2391" s="131"/>
      <c r="J2391" s="131"/>
      <c r="K2391" s="131"/>
      <c r="L2391" s="131"/>
      <c r="M2391" s="131"/>
      <c r="N2391" s="131"/>
      <c r="O2391" s="131"/>
      <c r="P2391" s="131"/>
      <c r="Q2391" s="170"/>
      <c r="R2391" s="170"/>
      <c r="S2391" s="170"/>
      <c r="T2391" s="170"/>
      <c r="U2391" s="170"/>
      <c r="V2391" s="170"/>
      <c r="W2391" s="170"/>
      <c r="X2391" s="131"/>
      <c r="Y2391"/>
      <c r="AB2391"/>
      <c r="AC2391"/>
      <c r="AD2391"/>
      <c r="AE2391"/>
      <c r="AF2391"/>
      <c r="AG2391"/>
      <c r="AH2391"/>
      <c r="AI2391"/>
      <c r="AJ2391"/>
      <c r="AK2391"/>
    </row>
    <row r="2392" spans="1:37" x14ac:dyDescent="0.25">
      <c r="A2392" s="131"/>
      <c r="B2392" s="131"/>
      <c r="C2392" s="131"/>
      <c r="D2392" s="131"/>
      <c r="E2392" s="131"/>
      <c r="F2392" s="131"/>
      <c r="G2392" s="131"/>
      <c r="H2392" s="131"/>
      <c r="I2392" s="131"/>
      <c r="J2392" s="131"/>
      <c r="K2392" s="131"/>
      <c r="L2392" s="131"/>
      <c r="M2392" s="131"/>
      <c r="N2392" s="131"/>
      <c r="O2392" s="131"/>
      <c r="P2392" s="131"/>
      <c r="Q2392" s="170"/>
      <c r="R2392" s="170"/>
      <c r="S2392" s="170"/>
      <c r="T2392" s="170"/>
      <c r="U2392" s="170"/>
      <c r="V2392" s="170"/>
      <c r="W2392" s="170"/>
      <c r="X2392" s="131"/>
      <c r="Y2392"/>
      <c r="AB2392"/>
      <c r="AC2392"/>
      <c r="AD2392"/>
      <c r="AE2392"/>
      <c r="AF2392"/>
      <c r="AG2392"/>
      <c r="AH2392"/>
      <c r="AI2392"/>
      <c r="AJ2392"/>
      <c r="AK2392"/>
    </row>
    <row r="2393" spans="1:37" x14ac:dyDescent="0.25">
      <c r="A2393" s="131"/>
      <c r="B2393" s="131"/>
      <c r="C2393" s="131"/>
      <c r="D2393" s="131"/>
      <c r="E2393" s="131"/>
      <c r="F2393" s="131"/>
      <c r="G2393" s="131"/>
      <c r="H2393" s="131"/>
      <c r="I2393" s="131"/>
      <c r="J2393" s="131"/>
      <c r="K2393" s="131"/>
      <c r="L2393" s="131"/>
      <c r="M2393" s="131"/>
      <c r="N2393" s="131"/>
      <c r="O2393" s="131"/>
      <c r="P2393" s="131"/>
      <c r="Q2393" s="170"/>
      <c r="R2393" s="170"/>
      <c r="S2393" s="170"/>
      <c r="T2393" s="170"/>
      <c r="U2393" s="170"/>
      <c r="V2393" s="170"/>
      <c r="W2393" s="170"/>
      <c r="X2393" s="131"/>
      <c r="Y2393"/>
      <c r="AB2393"/>
      <c r="AC2393"/>
      <c r="AD2393"/>
      <c r="AE2393"/>
      <c r="AF2393"/>
      <c r="AG2393"/>
      <c r="AH2393"/>
      <c r="AI2393"/>
      <c r="AJ2393"/>
      <c r="AK2393"/>
    </row>
    <row r="2394" spans="1:37" x14ac:dyDescent="0.25">
      <c r="A2394" s="131"/>
      <c r="B2394" s="131"/>
      <c r="C2394" s="131"/>
      <c r="D2394" s="131"/>
      <c r="E2394" s="131"/>
      <c r="F2394" s="131"/>
      <c r="G2394" s="131"/>
      <c r="H2394" s="131"/>
      <c r="I2394" s="131"/>
      <c r="J2394" s="131"/>
      <c r="K2394" s="131"/>
      <c r="L2394" s="131"/>
      <c r="M2394" s="131"/>
      <c r="N2394" s="131"/>
      <c r="O2394" s="131"/>
      <c r="P2394" s="131"/>
      <c r="Q2394" s="170"/>
      <c r="R2394" s="170"/>
      <c r="S2394" s="170"/>
      <c r="T2394" s="170"/>
      <c r="U2394" s="170"/>
      <c r="V2394" s="170"/>
      <c r="W2394" s="170"/>
      <c r="X2394" s="131"/>
      <c r="Y2394"/>
      <c r="AB2394"/>
      <c r="AC2394"/>
      <c r="AD2394"/>
      <c r="AE2394"/>
      <c r="AF2394"/>
      <c r="AG2394"/>
      <c r="AH2394"/>
      <c r="AI2394"/>
      <c r="AJ2394"/>
      <c r="AK2394"/>
    </row>
    <row r="2395" spans="1:37" x14ac:dyDescent="0.25">
      <c r="A2395" s="131"/>
      <c r="B2395" s="131"/>
      <c r="C2395" s="131"/>
      <c r="D2395" s="131"/>
      <c r="E2395" s="131"/>
      <c r="F2395" s="131"/>
      <c r="G2395" s="131"/>
      <c r="H2395" s="131"/>
      <c r="I2395" s="131"/>
      <c r="J2395" s="131"/>
      <c r="K2395" s="131"/>
      <c r="L2395" s="131"/>
      <c r="M2395" s="131"/>
      <c r="N2395" s="131"/>
      <c r="O2395" s="131"/>
      <c r="P2395" s="131"/>
      <c r="Q2395" s="170"/>
      <c r="R2395" s="170"/>
      <c r="S2395" s="170"/>
      <c r="T2395" s="170"/>
      <c r="U2395" s="170"/>
      <c r="V2395" s="170"/>
      <c r="W2395" s="170"/>
      <c r="X2395" s="131"/>
      <c r="Y2395"/>
      <c r="AB2395"/>
      <c r="AC2395"/>
      <c r="AD2395"/>
      <c r="AE2395"/>
      <c r="AF2395"/>
      <c r="AG2395"/>
      <c r="AH2395"/>
      <c r="AI2395"/>
      <c r="AJ2395"/>
      <c r="AK2395"/>
    </row>
    <row r="2396" spans="1:37" x14ac:dyDescent="0.25">
      <c r="A2396" s="131"/>
      <c r="B2396" s="131"/>
      <c r="C2396" s="131"/>
      <c r="D2396" s="131"/>
      <c r="E2396" s="131"/>
      <c r="F2396" s="131"/>
      <c r="G2396" s="131"/>
      <c r="H2396" s="131"/>
      <c r="I2396" s="131"/>
      <c r="J2396" s="131"/>
      <c r="K2396" s="131"/>
      <c r="L2396" s="131"/>
      <c r="M2396" s="131"/>
      <c r="N2396" s="131"/>
      <c r="O2396" s="131"/>
      <c r="P2396" s="131"/>
      <c r="Q2396" s="170"/>
      <c r="R2396" s="170"/>
      <c r="S2396" s="170"/>
      <c r="T2396" s="170"/>
      <c r="U2396" s="170"/>
      <c r="V2396" s="170"/>
      <c r="W2396" s="170"/>
      <c r="X2396" s="131"/>
      <c r="Y2396"/>
      <c r="AB2396"/>
      <c r="AC2396"/>
      <c r="AD2396"/>
      <c r="AE2396"/>
      <c r="AF2396"/>
      <c r="AG2396"/>
      <c r="AH2396"/>
      <c r="AI2396"/>
      <c r="AJ2396"/>
      <c r="AK2396"/>
    </row>
    <row r="2397" spans="1:37" x14ac:dyDescent="0.25">
      <c r="A2397" s="131"/>
      <c r="B2397" s="131"/>
      <c r="C2397" s="131"/>
      <c r="D2397" s="131"/>
      <c r="E2397" s="131"/>
      <c r="F2397" s="131"/>
      <c r="G2397" s="131"/>
      <c r="H2397" s="131"/>
      <c r="I2397" s="131"/>
      <c r="J2397" s="131"/>
      <c r="K2397" s="131"/>
      <c r="L2397" s="131"/>
      <c r="M2397" s="131"/>
      <c r="N2397" s="131"/>
      <c r="O2397" s="131"/>
      <c r="P2397" s="131"/>
      <c r="Q2397" s="170"/>
      <c r="R2397" s="170"/>
      <c r="S2397" s="170"/>
      <c r="T2397" s="170"/>
      <c r="U2397" s="170"/>
      <c r="V2397" s="170"/>
      <c r="W2397" s="170"/>
      <c r="X2397" s="131"/>
      <c r="Y2397"/>
      <c r="AB2397"/>
      <c r="AC2397"/>
      <c r="AD2397"/>
      <c r="AE2397"/>
      <c r="AF2397"/>
      <c r="AG2397"/>
      <c r="AH2397"/>
      <c r="AI2397"/>
      <c r="AJ2397"/>
      <c r="AK2397"/>
    </row>
    <row r="2398" spans="1:37" x14ac:dyDescent="0.25">
      <c r="A2398" s="131"/>
      <c r="B2398" s="131"/>
      <c r="C2398" s="131"/>
      <c r="D2398" s="131"/>
      <c r="E2398" s="131"/>
      <c r="F2398" s="131"/>
      <c r="G2398" s="131"/>
      <c r="H2398" s="131"/>
      <c r="I2398" s="131"/>
      <c r="J2398" s="131"/>
      <c r="K2398" s="131"/>
      <c r="L2398" s="131"/>
      <c r="M2398" s="131"/>
      <c r="N2398" s="131"/>
      <c r="O2398" s="131"/>
      <c r="P2398" s="131"/>
      <c r="Q2398" s="170"/>
      <c r="R2398" s="170"/>
      <c r="S2398" s="170"/>
      <c r="T2398" s="170"/>
      <c r="U2398" s="170"/>
      <c r="V2398" s="170"/>
      <c r="W2398" s="170"/>
      <c r="X2398" s="131"/>
      <c r="Y2398"/>
      <c r="AB2398"/>
      <c r="AC2398"/>
      <c r="AD2398"/>
      <c r="AE2398"/>
      <c r="AF2398"/>
      <c r="AG2398"/>
      <c r="AH2398"/>
      <c r="AI2398"/>
      <c r="AJ2398"/>
      <c r="AK2398"/>
    </row>
    <row r="2399" spans="1:37" x14ac:dyDescent="0.25">
      <c r="A2399" s="131"/>
      <c r="B2399" s="131"/>
      <c r="C2399" s="131"/>
      <c r="D2399" s="131"/>
      <c r="E2399" s="131"/>
      <c r="F2399" s="131"/>
      <c r="G2399" s="131"/>
      <c r="H2399" s="131"/>
      <c r="I2399" s="131"/>
      <c r="J2399" s="131"/>
      <c r="K2399" s="131"/>
      <c r="L2399" s="131"/>
      <c r="M2399" s="131"/>
      <c r="N2399" s="131"/>
      <c r="O2399" s="131"/>
      <c r="P2399" s="131"/>
      <c r="Q2399" s="170"/>
      <c r="R2399" s="170"/>
      <c r="S2399" s="170"/>
      <c r="T2399" s="170"/>
      <c r="U2399" s="170"/>
      <c r="V2399" s="170"/>
      <c r="W2399" s="170"/>
      <c r="X2399" s="131"/>
      <c r="Y2399"/>
      <c r="AB2399"/>
      <c r="AC2399"/>
      <c r="AD2399"/>
      <c r="AE2399"/>
      <c r="AF2399"/>
      <c r="AG2399"/>
      <c r="AH2399"/>
      <c r="AI2399"/>
      <c r="AJ2399"/>
      <c r="AK2399"/>
    </row>
    <row r="2400" spans="1:37" x14ac:dyDescent="0.25">
      <c r="A2400" s="131"/>
      <c r="B2400" s="131"/>
      <c r="C2400" s="131"/>
      <c r="D2400" s="131"/>
      <c r="E2400" s="131"/>
      <c r="F2400" s="131"/>
      <c r="G2400" s="131"/>
      <c r="H2400" s="131"/>
      <c r="I2400" s="131"/>
      <c r="J2400" s="131"/>
      <c r="K2400" s="131"/>
      <c r="L2400" s="131"/>
      <c r="M2400" s="131"/>
      <c r="N2400" s="131"/>
      <c r="O2400" s="131"/>
      <c r="P2400" s="131"/>
      <c r="Q2400" s="170"/>
      <c r="R2400" s="170"/>
      <c r="S2400" s="170"/>
      <c r="T2400" s="170"/>
      <c r="U2400" s="170"/>
      <c r="V2400" s="170"/>
      <c r="W2400" s="170"/>
      <c r="X2400" s="131"/>
      <c r="Y2400"/>
      <c r="AB2400"/>
      <c r="AC2400"/>
      <c r="AD2400"/>
      <c r="AE2400"/>
      <c r="AF2400"/>
      <c r="AG2400"/>
      <c r="AH2400"/>
      <c r="AI2400"/>
      <c r="AJ2400"/>
      <c r="AK2400"/>
    </row>
    <row r="2401" spans="1:37" x14ac:dyDescent="0.25">
      <c r="A2401" s="131"/>
      <c r="B2401" s="131"/>
      <c r="C2401" s="131"/>
      <c r="D2401" s="131"/>
      <c r="E2401" s="131"/>
      <c r="F2401" s="131"/>
      <c r="G2401" s="131"/>
      <c r="H2401" s="131"/>
      <c r="I2401" s="131"/>
      <c r="J2401" s="131"/>
      <c r="K2401" s="131"/>
      <c r="L2401" s="131"/>
      <c r="M2401" s="131"/>
      <c r="N2401" s="131"/>
      <c r="O2401" s="131"/>
      <c r="P2401" s="131"/>
      <c r="Q2401" s="170"/>
      <c r="R2401" s="170"/>
      <c r="S2401" s="170"/>
      <c r="T2401" s="170"/>
      <c r="U2401" s="170"/>
      <c r="V2401" s="170"/>
      <c r="W2401" s="170"/>
      <c r="X2401" s="131"/>
      <c r="Y2401"/>
      <c r="AB2401"/>
      <c r="AC2401"/>
      <c r="AD2401"/>
      <c r="AE2401"/>
      <c r="AF2401"/>
      <c r="AG2401"/>
      <c r="AH2401"/>
      <c r="AI2401"/>
      <c r="AJ2401"/>
      <c r="AK2401"/>
    </row>
    <row r="2402" spans="1:37" x14ac:dyDescent="0.25">
      <c r="A2402" s="131"/>
      <c r="B2402" s="131"/>
      <c r="C2402" s="131"/>
      <c r="D2402" s="131"/>
      <c r="E2402" s="131"/>
      <c r="F2402" s="131"/>
      <c r="G2402" s="131"/>
      <c r="H2402" s="131"/>
      <c r="I2402" s="131"/>
      <c r="J2402" s="131"/>
      <c r="K2402" s="131"/>
      <c r="L2402" s="131"/>
      <c r="M2402" s="131"/>
      <c r="N2402" s="131"/>
      <c r="O2402" s="131"/>
      <c r="P2402" s="131"/>
      <c r="Q2402" s="170"/>
      <c r="R2402" s="170"/>
      <c r="S2402" s="170"/>
      <c r="T2402" s="170"/>
      <c r="U2402" s="170"/>
      <c r="V2402" s="170"/>
      <c r="W2402" s="170"/>
      <c r="X2402" s="131"/>
      <c r="Y2402"/>
      <c r="AB2402"/>
      <c r="AC2402"/>
      <c r="AD2402"/>
      <c r="AE2402"/>
      <c r="AF2402"/>
      <c r="AG2402"/>
      <c r="AH2402"/>
      <c r="AI2402"/>
      <c r="AJ2402"/>
      <c r="AK2402"/>
    </row>
    <row r="2403" spans="1:37" x14ac:dyDescent="0.25">
      <c r="A2403" s="131"/>
      <c r="B2403" s="131"/>
      <c r="C2403" s="131"/>
      <c r="D2403" s="131"/>
      <c r="E2403" s="131"/>
      <c r="F2403" s="131"/>
      <c r="G2403" s="131"/>
      <c r="H2403" s="131"/>
      <c r="I2403" s="131"/>
      <c r="J2403" s="131"/>
      <c r="K2403" s="131"/>
      <c r="L2403" s="131"/>
      <c r="M2403" s="131"/>
      <c r="N2403" s="131"/>
      <c r="O2403" s="131"/>
      <c r="P2403" s="131"/>
      <c r="Q2403" s="170"/>
      <c r="R2403" s="170"/>
      <c r="S2403" s="170"/>
      <c r="T2403" s="170"/>
      <c r="U2403" s="170"/>
      <c r="V2403" s="170"/>
      <c r="W2403" s="170"/>
      <c r="X2403" s="131"/>
      <c r="Y2403"/>
      <c r="AB2403"/>
      <c r="AC2403"/>
      <c r="AD2403"/>
      <c r="AE2403"/>
      <c r="AF2403"/>
      <c r="AG2403"/>
      <c r="AH2403"/>
      <c r="AI2403"/>
      <c r="AJ2403"/>
      <c r="AK2403"/>
    </row>
    <row r="2404" spans="1:37" x14ac:dyDescent="0.25">
      <c r="A2404" s="131"/>
      <c r="B2404" s="131"/>
      <c r="C2404" s="131"/>
      <c r="D2404" s="131"/>
      <c r="E2404" s="131"/>
      <c r="F2404" s="131"/>
      <c r="G2404" s="131"/>
      <c r="H2404" s="131"/>
      <c r="I2404" s="131"/>
      <c r="J2404" s="131"/>
      <c r="K2404" s="131"/>
      <c r="L2404" s="131"/>
      <c r="M2404" s="131"/>
      <c r="N2404" s="131"/>
      <c r="O2404" s="131"/>
      <c r="P2404" s="131"/>
      <c r="Q2404" s="170"/>
      <c r="R2404" s="170"/>
      <c r="S2404" s="170"/>
      <c r="T2404" s="170"/>
      <c r="U2404" s="170"/>
      <c r="V2404" s="170"/>
      <c r="W2404" s="170"/>
      <c r="X2404" s="131"/>
      <c r="Y2404"/>
      <c r="AB2404"/>
      <c r="AC2404"/>
      <c r="AD2404"/>
      <c r="AE2404"/>
      <c r="AF2404"/>
      <c r="AG2404"/>
      <c r="AH2404"/>
      <c r="AI2404"/>
      <c r="AJ2404"/>
      <c r="AK2404"/>
    </row>
    <row r="2405" spans="1:37" x14ac:dyDescent="0.25">
      <c r="A2405" s="131"/>
      <c r="B2405" s="131"/>
      <c r="C2405" s="131"/>
      <c r="D2405" s="131"/>
      <c r="E2405" s="131"/>
      <c r="F2405" s="131"/>
      <c r="G2405" s="131"/>
      <c r="H2405" s="131"/>
      <c r="I2405" s="131"/>
      <c r="J2405" s="131"/>
      <c r="K2405" s="131"/>
      <c r="L2405" s="131"/>
      <c r="M2405" s="131"/>
      <c r="N2405" s="131"/>
      <c r="O2405" s="131"/>
      <c r="P2405" s="131"/>
      <c r="Q2405" s="170"/>
      <c r="R2405" s="170"/>
      <c r="S2405" s="170"/>
      <c r="T2405" s="170"/>
      <c r="U2405" s="170"/>
      <c r="V2405" s="170"/>
      <c r="W2405" s="170"/>
      <c r="X2405" s="131"/>
      <c r="Y2405"/>
      <c r="AB2405"/>
      <c r="AC2405"/>
      <c r="AD2405"/>
      <c r="AE2405"/>
      <c r="AF2405"/>
      <c r="AG2405"/>
      <c r="AH2405"/>
      <c r="AI2405"/>
      <c r="AJ2405"/>
      <c r="AK2405"/>
    </row>
    <row r="2406" spans="1:37" x14ac:dyDescent="0.25">
      <c r="A2406" s="131"/>
      <c r="B2406" s="131"/>
      <c r="C2406" s="131"/>
      <c r="D2406" s="131"/>
      <c r="E2406" s="131"/>
      <c r="F2406" s="131"/>
      <c r="G2406" s="131"/>
      <c r="H2406" s="131"/>
      <c r="I2406" s="131"/>
      <c r="J2406" s="131"/>
      <c r="K2406" s="131"/>
      <c r="L2406" s="131"/>
      <c r="M2406" s="131"/>
      <c r="N2406" s="131"/>
      <c r="O2406" s="131"/>
      <c r="P2406" s="131"/>
      <c r="Q2406" s="170"/>
      <c r="R2406" s="170"/>
      <c r="S2406" s="170"/>
      <c r="T2406" s="170"/>
      <c r="U2406" s="170"/>
      <c r="V2406" s="170"/>
      <c r="W2406" s="170"/>
      <c r="X2406" s="131"/>
      <c r="Y2406"/>
      <c r="AB2406"/>
      <c r="AC2406"/>
      <c r="AD2406"/>
      <c r="AE2406"/>
      <c r="AF2406"/>
      <c r="AG2406"/>
      <c r="AH2406"/>
      <c r="AI2406"/>
      <c r="AJ2406"/>
      <c r="AK2406"/>
    </row>
    <row r="2407" spans="1:37" x14ac:dyDescent="0.25">
      <c r="A2407" s="131"/>
      <c r="B2407" s="131"/>
      <c r="C2407" s="131"/>
      <c r="D2407" s="131"/>
      <c r="E2407" s="131"/>
      <c r="F2407" s="131"/>
      <c r="G2407" s="131"/>
      <c r="H2407" s="131"/>
      <c r="I2407" s="131"/>
      <c r="J2407" s="131"/>
      <c r="K2407" s="131"/>
      <c r="L2407" s="131"/>
      <c r="M2407" s="131"/>
      <c r="N2407" s="131"/>
      <c r="O2407" s="131"/>
      <c r="P2407" s="131"/>
      <c r="Q2407" s="170"/>
      <c r="R2407" s="170"/>
      <c r="S2407" s="170"/>
      <c r="T2407" s="170"/>
      <c r="U2407" s="170"/>
      <c r="V2407" s="170"/>
      <c r="W2407" s="170"/>
      <c r="X2407" s="131"/>
      <c r="Y2407"/>
      <c r="AB2407"/>
      <c r="AC2407"/>
      <c r="AD2407"/>
      <c r="AE2407"/>
      <c r="AF2407"/>
      <c r="AG2407"/>
      <c r="AH2407"/>
      <c r="AI2407"/>
      <c r="AJ2407"/>
      <c r="AK2407"/>
    </row>
    <row r="2408" spans="1:37" x14ac:dyDescent="0.25">
      <c r="A2408" s="131"/>
      <c r="B2408" s="131"/>
      <c r="C2408" s="131"/>
      <c r="D2408" s="131"/>
      <c r="E2408" s="131"/>
      <c r="F2408" s="131"/>
      <c r="G2408" s="131"/>
      <c r="H2408" s="131"/>
      <c r="I2408" s="131"/>
      <c r="J2408" s="131"/>
      <c r="K2408" s="131"/>
      <c r="L2408" s="131"/>
      <c r="M2408" s="131"/>
      <c r="N2408" s="131"/>
      <c r="O2408" s="131"/>
      <c r="P2408" s="131"/>
      <c r="Q2408" s="170"/>
      <c r="R2408" s="170"/>
      <c r="S2408" s="170"/>
      <c r="T2408" s="170"/>
      <c r="U2408" s="170"/>
      <c r="V2408" s="170"/>
      <c r="W2408" s="170"/>
      <c r="X2408" s="131"/>
      <c r="Y2408"/>
      <c r="AB2408"/>
      <c r="AC2408"/>
      <c r="AD2408"/>
      <c r="AE2408"/>
      <c r="AF2408"/>
      <c r="AG2408"/>
      <c r="AH2408"/>
      <c r="AI2408"/>
      <c r="AJ2408"/>
      <c r="AK2408"/>
    </row>
    <row r="2409" spans="1:37" x14ac:dyDescent="0.25">
      <c r="A2409" s="131"/>
      <c r="B2409" s="131"/>
      <c r="C2409" s="131"/>
      <c r="D2409" s="131"/>
      <c r="E2409" s="131"/>
      <c r="F2409" s="131"/>
      <c r="G2409" s="131"/>
      <c r="H2409" s="131"/>
      <c r="I2409" s="131"/>
      <c r="J2409" s="131"/>
      <c r="K2409" s="131"/>
      <c r="L2409" s="131"/>
      <c r="M2409" s="131"/>
      <c r="N2409" s="131"/>
      <c r="O2409" s="131"/>
      <c r="P2409" s="131"/>
      <c r="Q2409" s="170"/>
      <c r="R2409" s="170"/>
      <c r="S2409" s="170"/>
      <c r="T2409" s="170"/>
      <c r="U2409" s="170"/>
      <c r="V2409" s="170"/>
      <c r="W2409" s="170"/>
      <c r="X2409" s="131"/>
      <c r="Y2409"/>
      <c r="AB2409"/>
      <c r="AC2409"/>
      <c r="AD2409"/>
      <c r="AE2409"/>
      <c r="AF2409"/>
      <c r="AG2409"/>
      <c r="AH2409"/>
      <c r="AI2409"/>
      <c r="AJ2409"/>
      <c r="AK2409"/>
    </row>
    <row r="2410" spans="1:37" x14ac:dyDescent="0.25">
      <c r="A2410" s="131"/>
      <c r="B2410" s="131"/>
      <c r="C2410" s="131"/>
      <c r="D2410" s="131"/>
      <c r="E2410" s="131"/>
      <c r="F2410" s="131"/>
      <c r="G2410" s="131"/>
      <c r="H2410" s="131"/>
      <c r="I2410" s="131"/>
      <c r="J2410" s="131"/>
      <c r="K2410" s="131"/>
      <c r="L2410" s="131"/>
      <c r="M2410" s="131"/>
      <c r="N2410" s="131"/>
      <c r="O2410" s="131"/>
      <c r="P2410" s="131"/>
      <c r="Q2410" s="170"/>
      <c r="R2410" s="170"/>
      <c r="S2410" s="170"/>
      <c r="T2410" s="170"/>
      <c r="U2410" s="170"/>
      <c r="V2410" s="170"/>
      <c r="W2410" s="170"/>
      <c r="X2410" s="131"/>
      <c r="Y2410"/>
      <c r="AB2410"/>
      <c r="AC2410"/>
      <c r="AD2410"/>
      <c r="AE2410"/>
      <c r="AF2410"/>
      <c r="AG2410"/>
      <c r="AH2410"/>
      <c r="AI2410"/>
      <c r="AJ2410"/>
      <c r="AK2410"/>
    </row>
    <row r="2411" spans="1:37" x14ac:dyDescent="0.25">
      <c r="A2411" s="131"/>
      <c r="B2411" s="131"/>
      <c r="C2411" s="131"/>
      <c r="D2411" s="131"/>
      <c r="E2411" s="131"/>
      <c r="F2411" s="131"/>
      <c r="G2411" s="131"/>
      <c r="H2411" s="131"/>
      <c r="I2411" s="131"/>
      <c r="J2411" s="131"/>
      <c r="K2411" s="131"/>
      <c r="L2411" s="131"/>
      <c r="M2411" s="131"/>
      <c r="N2411" s="131"/>
      <c r="O2411" s="131"/>
      <c r="P2411" s="131"/>
      <c r="Q2411" s="170"/>
      <c r="R2411" s="170"/>
      <c r="S2411" s="170"/>
      <c r="T2411" s="170"/>
      <c r="U2411" s="170"/>
      <c r="V2411" s="170"/>
      <c r="W2411" s="170"/>
      <c r="X2411" s="131"/>
      <c r="Y2411"/>
      <c r="AB2411"/>
      <c r="AC2411"/>
      <c r="AD2411"/>
      <c r="AE2411"/>
      <c r="AF2411"/>
      <c r="AG2411"/>
      <c r="AH2411"/>
      <c r="AI2411"/>
      <c r="AJ2411"/>
      <c r="AK2411"/>
    </row>
    <row r="2412" spans="1:37" x14ac:dyDescent="0.25">
      <c r="A2412" s="131"/>
      <c r="B2412" s="131"/>
      <c r="C2412" s="131"/>
      <c r="D2412" s="131"/>
      <c r="E2412" s="131"/>
      <c r="F2412" s="131"/>
      <c r="G2412" s="131"/>
      <c r="H2412" s="131"/>
      <c r="I2412" s="131"/>
      <c r="J2412" s="131"/>
      <c r="K2412" s="131"/>
      <c r="L2412" s="131"/>
      <c r="M2412" s="131"/>
      <c r="N2412" s="131"/>
      <c r="O2412" s="131"/>
      <c r="P2412" s="131"/>
      <c r="Q2412" s="170"/>
      <c r="R2412" s="170"/>
      <c r="S2412" s="170"/>
      <c r="T2412" s="170"/>
      <c r="U2412" s="170"/>
      <c r="V2412" s="170"/>
      <c r="W2412" s="170"/>
      <c r="X2412" s="131"/>
      <c r="Y2412"/>
      <c r="AB2412"/>
      <c r="AC2412"/>
      <c r="AD2412"/>
      <c r="AE2412"/>
      <c r="AF2412"/>
      <c r="AG2412"/>
      <c r="AH2412"/>
      <c r="AI2412"/>
      <c r="AJ2412"/>
      <c r="AK2412"/>
    </row>
    <row r="2413" spans="1:37" x14ac:dyDescent="0.25">
      <c r="A2413" s="131"/>
      <c r="B2413" s="131"/>
      <c r="C2413" s="131"/>
      <c r="D2413" s="131"/>
      <c r="E2413" s="131"/>
      <c r="F2413" s="131"/>
      <c r="G2413" s="131"/>
      <c r="H2413" s="131"/>
      <c r="I2413" s="131"/>
      <c r="J2413" s="131"/>
      <c r="K2413" s="131"/>
      <c r="L2413" s="131"/>
      <c r="M2413" s="131"/>
      <c r="N2413" s="131"/>
      <c r="O2413" s="131"/>
      <c r="P2413" s="131"/>
      <c r="Q2413" s="170"/>
      <c r="R2413" s="170"/>
      <c r="S2413" s="170"/>
      <c r="T2413" s="170"/>
      <c r="U2413" s="170"/>
      <c r="V2413" s="170"/>
      <c r="W2413" s="170"/>
      <c r="X2413" s="131"/>
      <c r="Y2413"/>
      <c r="AB2413"/>
      <c r="AC2413"/>
      <c r="AD2413"/>
      <c r="AE2413"/>
      <c r="AF2413"/>
      <c r="AG2413"/>
      <c r="AH2413"/>
      <c r="AI2413"/>
      <c r="AJ2413"/>
      <c r="AK2413"/>
    </row>
    <row r="2414" spans="1:37" x14ac:dyDescent="0.25">
      <c r="A2414" s="131"/>
      <c r="B2414" s="131"/>
      <c r="C2414" s="131"/>
      <c r="D2414" s="131"/>
      <c r="E2414" s="131"/>
      <c r="F2414" s="131"/>
      <c r="G2414" s="131"/>
      <c r="H2414" s="131"/>
      <c r="I2414" s="131"/>
      <c r="J2414" s="131"/>
      <c r="K2414" s="131"/>
      <c r="L2414" s="131"/>
      <c r="M2414" s="131"/>
      <c r="N2414" s="131"/>
      <c r="O2414" s="131"/>
      <c r="P2414" s="131"/>
      <c r="Q2414" s="170"/>
      <c r="R2414" s="170"/>
      <c r="S2414" s="170"/>
      <c r="T2414" s="170"/>
      <c r="U2414" s="170"/>
      <c r="V2414" s="170"/>
      <c r="W2414" s="170"/>
      <c r="X2414" s="131"/>
      <c r="Y2414"/>
      <c r="AB2414"/>
      <c r="AC2414"/>
      <c r="AD2414"/>
      <c r="AE2414"/>
      <c r="AF2414"/>
      <c r="AG2414"/>
      <c r="AH2414"/>
      <c r="AI2414"/>
      <c r="AJ2414"/>
      <c r="AK2414"/>
    </row>
    <row r="2415" spans="1:37" x14ac:dyDescent="0.25">
      <c r="A2415" s="131"/>
      <c r="B2415" s="131"/>
      <c r="C2415" s="131"/>
      <c r="D2415" s="131"/>
      <c r="E2415" s="131"/>
      <c r="F2415" s="131"/>
      <c r="G2415" s="131"/>
      <c r="H2415" s="131"/>
      <c r="I2415" s="131"/>
      <c r="J2415" s="131"/>
      <c r="K2415" s="131"/>
      <c r="L2415" s="131"/>
      <c r="M2415" s="131"/>
      <c r="N2415" s="131"/>
      <c r="O2415" s="131"/>
      <c r="P2415" s="131"/>
      <c r="Q2415" s="170"/>
      <c r="R2415" s="170"/>
      <c r="S2415" s="170"/>
      <c r="T2415" s="170"/>
      <c r="U2415" s="170"/>
      <c r="V2415" s="170"/>
      <c r="W2415" s="170"/>
      <c r="X2415" s="131"/>
      <c r="Y2415"/>
      <c r="AB2415"/>
      <c r="AC2415"/>
      <c r="AD2415"/>
      <c r="AE2415"/>
      <c r="AF2415"/>
      <c r="AG2415"/>
      <c r="AH2415"/>
      <c r="AI2415"/>
      <c r="AJ2415"/>
      <c r="AK2415"/>
    </row>
    <row r="2416" spans="1:37" x14ac:dyDescent="0.25">
      <c r="A2416" s="131"/>
      <c r="B2416" s="131"/>
      <c r="C2416" s="131"/>
      <c r="D2416" s="131"/>
      <c r="E2416" s="131"/>
      <c r="F2416" s="131"/>
      <c r="G2416" s="131"/>
      <c r="H2416" s="131"/>
      <c r="I2416" s="131"/>
      <c r="J2416" s="131"/>
      <c r="K2416" s="131"/>
      <c r="L2416" s="131"/>
      <c r="M2416" s="131"/>
      <c r="N2416" s="131"/>
      <c r="O2416" s="131"/>
      <c r="P2416" s="131"/>
      <c r="Q2416" s="170"/>
      <c r="R2416" s="170"/>
      <c r="S2416" s="170"/>
      <c r="T2416" s="170"/>
      <c r="U2416" s="170"/>
      <c r="V2416" s="170"/>
      <c r="W2416" s="170"/>
      <c r="X2416" s="131"/>
      <c r="Y2416"/>
      <c r="AB2416"/>
      <c r="AC2416"/>
      <c r="AD2416"/>
      <c r="AE2416"/>
      <c r="AF2416"/>
      <c r="AG2416"/>
      <c r="AH2416"/>
      <c r="AI2416"/>
      <c r="AJ2416"/>
      <c r="AK2416"/>
    </row>
    <row r="2417" spans="1:37" x14ac:dyDescent="0.25">
      <c r="A2417" s="131"/>
      <c r="B2417" s="131"/>
      <c r="C2417" s="131"/>
      <c r="D2417" s="131"/>
      <c r="E2417" s="131"/>
      <c r="F2417" s="131"/>
      <c r="G2417" s="131"/>
      <c r="H2417" s="131"/>
      <c r="I2417" s="131"/>
      <c r="J2417" s="131"/>
      <c r="K2417" s="131"/>
      <c r="L2417" s="131"/>
      <c r="M2417" s="131"/>
      <c r="N2417" s="131"/>
      <c r="O2417" s="131"/>
      <c r="P2417" s="131"/>
      <c r="Q2417" s="170"/>
      <c r="R2417" s="170"/>
      <c r="S2417" s="170"/>
      <c r="T2417" s="170"/>
      <c r="U2417" s="170"/>
      <c r="V2417" s="170"/>
      <c r="W2417" s="170"/>
      <c r="X2417" s="131"/>
      <c r="Y2417"/>
      <c r="AB2417"/>
      <c r="AC2417"/>
      <c r="AD2417"/>
      <c r="AE2417"/>
      <c r="AF2417"/>
      <c r="AG2417"/>
      <c r="AH2417"/>
      <c r="AI2417"/>
      <c r="AJ2417"/>
      <c r="AK2417"/>
    </row>
    <row r="2418" spans="1:37" x14ac:dyDescent="0.25">
      <c r="A2418" s="131"/>
      <c r="B2418" s="131"/>
      <c r="C2418" s="131"/>
      <c r="D2418" s="131"/>
      <c r="E2418" s="131"/>
      <c r="F2418" s="131"/>
      <c r="G2418" s="131"/>
      <c r="H2418" s="131"/>
      <c r="I2418" s="131"/>
      <c r="J2418" s="131"/>
      <c r="K2418" s="131"/>
      <c r="L2418" s="131"/>
      <c r="M2418" s="131"/>
      <c r="N2418" s="131"/>
      <c r="O2418" s="131"/>
      <c r="P2418" s="131"/>
      <c r="Q2418" s="170"/>
      <c r="R2418" s="170"/>
      <c r="S2418" s="170"/>
      <c r="T2418" s="170"/>
      <c r="U2418" s="170"/>
      <c r="V2418" s="170"/>
      <c r="W2418" s="170"/>
      <c r="X2418" s="131"/>
      <c r="Y2418"/>
      <c r="AB2418"/>
      <c r="AC2418"/>
      <c r="AD2418"/>
      <c r="AE2418"/>
      <c r="AF2418"/>
      <c r="AG2418"/>
      <c r="AH2418"/>
      <c r="AI2418"/>
      <c r="AJ2418"/>
      <c r="AK2418"/>
    </row>
    <row r="2419" spans="1:37" x14ac:dyDescent="0.25">
      <c r="A2419" s="131"/>
      <c r="B2419" s="131"/>
      <c r="C2419" s="131"/>
      <c r="D2419" s="131"/>
      <c r="E2419" s="131"/>
      <c r="F2419" s="131"/>
      <c r="G2419" s="131"/>
      <c r="H2419" s="131"/>
      <c r="I2419" s="131"/>
      <c r="J2419" s="131"/>
      <c r="K2419" s="131"/>
      <c r="L2419" s="131"/>
      <c r="M2419" s="131"/>
      <c r="N2419" s="131"/>
      <c r="O2419" s="131"/>
      <c r="P2419" s="131"/>
      <c r="Q2419" s="170"/>
      <c r="R2419" s="170"/>
      <c r="S2419" s="170"/>
      <c r="T2419" s="170"/>
      <c r="U2419" s="170"/>
      <c r="V2419" s="170"/>
      <c r="W2419" s="170"/>
      <c r="X2419" s="131"/>
      <c r="Y2419"/>
      <c r="AB2419"/>
      <c r="AC2419"/>
      <c r="AD2419"/>
      <c r="AE2419"/>
      <c r="AF2419"/>
      <c r="AG2419"/>
      <c r="AH2419"/>
      <c r="AI2419"/>
      <c r="AJ2419"/>
      <c r="AK2419"/>
    </row>
    <row r="2420" spans="1:37" x14ac:dyDescent="0.25">
      <c r="A2420" s="131"/>
      <c r="B2420" s="131"/>
      <c r="C2420" s="131"/>
      <c r="D2420" s="131"/>
      <c r="E2420" s="131"/>
      <c r="F2420" s="131"/>
      <c r="G2420" s="131"/>
      <c r="H2420" s="131"/>
      <c r="I2420" s="131"/>
      <c r="J2420" s="131"/>
      <c r="K2420" s="131"/>
      <c r="L2420" s="131"/>
      <c r="M2420" s="131"/>
      <c r="N2420" s="131"/>
      <c r="O2420" s="131"/>
      <c r="P2420" s="131"/>
      <c r="Q2420" s="170"/>
      <c r="R2420" s="170"/>
      <c r="S2420" s="170"/>
      <c r="T2420" s="170"/>
      <c r="U2420" s="170"/>
      <c r="V2420" s="170"/>
      <c r="W2420" s="170"/>
      <c r="X2420" s="131"/>
      <c r="Y2420"/>
      <c r="AB2420"/>
      <c r="AC2420"/>
      <c r="AD2420"/>
      <c r="AE2420"/>
      <c r="AF2420"/>
      <c r="AG2420"/>
      <c r="AH2420"/>
      <c r="AI2420"/>
      <c r="AJ2420"/>
      <c r="AK2420"/>
    </row>
    <row r="2421" spans="1:37" x14ac:dyDescent="0.25">
      <c r="A2421" s="131"/>
      <c r="B2421" s="131"/>
      <c r="C2421" s="131"/>
      <c r="D2421" s="131"/>
      <c r="E2421" s="131"/>
      <c r="F2421" s="131"/>
      <c r="G2421" s="131"/>
      <c r="H2421" s="131"/>
      <c r="I2421" s="131"/>
      <c r="J2421" s="131"/>
      <c r="K2421" s="131"/>
      <c r="L2421" s="131"/>
      <c r="M2421" s="131"/>
      <c r="N2421" s="131"/>
      <c r="O2421" s="131"/>
      <c r="P2421" s="131"/>
      <c r="Q2421" s="170"/>
      <c r="R2421" s="170"/>
      <c r="S2421" s="170"/>
      <c r="T2421" s="170"/>
      <c r="U2421" s="170"/>
      <c r="V2421" s="170"/>
      <c r="W2421" s="170"/>
      <c r="X2421" s="131"/>
      <c r="Y2421"/>
      <c r="AB2421"/>
      <c r="AC2421"/>
      <c r="AD2421"/>
      <c r="AE2421"/>
      <c r="AF2421"/>
      <c r="AG2421"/>
      <c r="AH2421"/>
      <c r="AI2421"/>
      <c r="AJ2421"/>
      <c r="AK2421"/>
    </row>
    <row r="2422" spans="1:37" x14ac:dyDescent="0.25">
      <c r="A2422" s="131"/>
      <c r="B2422" s="131"/>
      <c r="C2422" s="131"/>
      <c r="D2422" s="131"/>
      <c r="E2422" s="131"/>
      <c r="F2422" s="131"/>
      <c r="G2422" s="131"/>
      <c r="H2422" s="131"/>
      <c r="I2422" s="131"/>
      <c r="J2422" s="131"/>
      <c r="K2422" s="131"/>
      <c r="L2422" s="131"/>
      <c r="M2422" s="131"/>
      <c r="N2422" s="131"/>
      <c r="O2422" s="131"/>
      <c r="P2422" s="131"/>
      <c r="Q2422" s="170"/>
      <c r="R2422" s="170"/>
      <c r="S2422" s="170"/>
      <c r="T2422" s="170"/>
      <c r="U2422" s="170"/>
      <c r="V2422" s="170"/>
      <c r="W2422" s="170"/>
      <c r="X2422" s="131"/>
      <c r="Y2422"/>
      <c r="AB2422"/>
      <c r="AC2422"/>
      <c r="AD2422"/>
      <c r="AE2422"/>
      <c r="AF2422"/>
      <c r="AG2422"/>
      <c r="AH2422"/>
      <c r="AI2422"/>
      <c r="AJ2422"/>
      <c r="AK2422"/>
    </row>
    <row r="2423" spans="1:37" x14ac:dyDescent="0.25">
      <c r="A2423" s="131"/>
      <c r="B2423" s="131"/>
      <c r="C2423" s="131"/>
      <c r="D2423" s="131"/>
      <c r="E2423" s="131"/>
      <c r="F2423" s="131"/>
      <c r="G2423" s="131"/>
      <c r="H2423" s="131"/>
      <c r="I2423" s="131"/>
      <c r="J2423" s="131"/>
      <c r="K2423" s="131"/>
      <c r="L2423" s="131"/>
      <c r="M2423" s="131"/>
      <c r="N2423" s="131"/>
      <c r="O2423" s="131"/>
      <c r="P2423" s="131"/>
      <c r="Q2423" s="170"/>
      <c r="R2423" s="170"/>
      <c r="S2423" s="170"/>
      <c r="T2423" s="170"/>
      <c r="U2423" s="170"/>
      <c r="V2423" s="170"/>
      <c r="W2423" s="170"/>
      <c r="X2423" s="131"/>
      <c r="Y2423"/>
      <c r="AB2423"/>
      <c r="AC2423"/>
      <c r="AD2423"/>
      <c r="AE2423"/>
      <c r="AF2423"/>
      <c r="AG2423"/>
      <c r="AH2423"/>
      <c r="AI2423"/>
      <c r="AJ2423"/>
      <c r="AK2423"/>
    </row>
    <row r="2424" spans="1:37" x14ac:dyDescent="0.25">
      <c r="A2424" s="131"/>
      <c r="B2424" s="131"/>
      <c r="C2424" s="131"/>
      <c r="D2424" s="131"/>
      <c r="E2424" s="131"/>
      <c r="F2424" s="131"/>
      <c r="G2424" s="131"/>
      <c r="H2424" s="131"/>
      <c r="I2424" s="131"/>
      <c r="J2424" s="131"/>
      <c r="K2424" s="131"/>
      <c r="L2424" s="131"/>
      <c r="M2424" s="131"/>
      <c r="N2424" s="131"/>
      <c r="O2424" s="131"/>
      <c r="P2424" s="131"/>
      <c r="Q2424" s="170"/>
      <c r="R2424" s="170"/>
      <c r="S2424" s="170"/>
      <c r="T2424" s="170"/>
      <c r="U2424" s="170"/>
      <c r="V2424" s="170"/>
      <c r="W2424" s="170"/>
      <c r="X2424" s="131"/>
      <c r="Y2424"/>
      <c r="AB2424"/>
      <c r="AC2424"/>
      <c r="AD2424"/>
      <c r="AE2424"/>
      <c r="AF2424"/>
      <c r="AG2424"/>
      <c r="AH2424"/>
      <c r="AI2424"/>
      <c r="AJ2424"/>
      <c r="AK2424"/>
    </row>
    <row r="2425" spans="1:37" x14ac:dyDescent="0.25">
      <c r="A2425" s="131"/>
      <c r="B2425" s="131"/>
      <c r="C2425" s="131"/>
      <c r="D2425" s="131"/>
      <c r="E2425" s="131"/>
      <c r="F2425" s="131"/>
      <c r="G2425" s="131"/>
      <c r="H2425" s="131"/>
      <c r="I2425" s="131"/>
      <c r="J2425" s="131"/>
      <c r="K2425" s="131"/>
      <c r="L2425" s="131"/>
      <c r="M2425" s="131"/>
      <c r="N2425" s="131"/>
      <c r="O2425" s="131"/>
      <c r="P2425" s="131"/>
      <c r="Q2425" s="170"/>
      <c r="R2425" s="170"/>
      <c r="S2425" s="170"/>
      <c r="T2425" s="170"/>
      <c r="U2425" s="170"/>
      <c r="V2425" s="170"/>
      <c r="W2425" s="170"/>
      <c r="X2425" s="131"/>
      <c r="Y2425"/>
      <c r="AB2425"/>
      <c r="AC2425"/>
      <c r="AD2425"/>
      <c r="AE2425"/>
      <c r="AF2425"/>
      <c r="AG2425"/>
      <c r="AH2425"/>
      <c r="AI2425"/>
      <c r="AJ2425"/>
      <c r="AK2425"/>
    </row>
    <row r="2426" spans="1:37" x14ac:dyDescent="0.25">
      <c r="A2426" s="131"/>
      <c r="B2426" s="131"/>
      <c r="C2426" s="131"/>
      <c r="D2426" s="131"/>
      <c r="E2426" s="131"/>
      <c r="F2426" s="131"/>
      <c r="G2426" s="131"/>
      <c r="H2426" s="131"/>
      <c r="I2426" s="131"/>
      <c r="J2426" s="131"/>
      <c r="K2426" s="131"/>
      <c r="L2426" s="131"/>
      <c r="M2426" s="131"/>
      <c r="N2426" s="131"/>
      <c r="O2426" s="131"/>
      <c r="P2426" s="131"/>
      <c r="Q2426" s="170"/>
      <c r="R2426" s="170"/>
      <c r="S2426" s="170"/>
      <c r="T2426" s="170"/>
      <c r="U2426" s="170"/>
      <c r="V2426" s="170"/>
      <c r="W2426" s="170"/>
      <c r="X2426" s="131"/>
      <c r="Y2426"/>
      <c r="AB2426"/>
      <c r="AC2426"/>
      <c r="AD2426"/>
      <c r="AE2426"/>
      <c r="AF2426"/>
      <c r="AG2426"/>
      <c r="AH2426"/>
      <c r="AI2426"/>
      <c r="AJ2426"/>
      <c r="AK2426"/>
    </row>
    <row r="2427" spans="1:37" x14ac:dyDescent="0.25">
      <c r="A2427" s="131"/>
      <c r="B2427" s="131"/>
      <c r="C2427" s="131"/>
      <c r="D2427" s="131"/>
      <c r="E2427" s="131"/>
      <c r="F2427" s="131"/>
      <c r="G2427" s="131"/>
      <c r="H2427" s="131"/>
      <c r="I2427" s="131"/>
      <c r="J2427" s="131"/>
      <c r="K2427" s="131"/>
      <c r="L2427" s="131"/>
      <c r="M2427" s="131"/>
      <c r="N2427" s="131"/>
      <c r="O2427" s="131"/>
      <c r="P2427" s="131"/>
      <c r="Q2427" s="170"/>
      <c r="R2427" s="170"/>
      <c r="S2427" s="170"/>
      <c r="T2427" s="170"/>
      <c r="U2427" s="170"/>
      <c r="V2427" s="170"/>
      <c r="W2427" s="170"/>
      <c r="X2427" s="131"/>
      <c r="Y2427"/>
      <c r="AB2427"/>
      <c r="AC2427"/>
      <c r="AD2427"/>
      <c r="AE2427"/>
      <c r="AF2427"/>
      <c r="AG2427"/>
      <c r="AH2427"/>
      <c r="AI2427"/>
      <c r="AJ2427"/>
      <c r="AK2427"/>
    </row>
    <row r="2428" spans="1:37" x14ac:dyDescent="0.25">
      <c r="A2428" s="131"/>
      <c r="B2428" s="131"/>
      <c r="C2428" s="131"/>
      <c r="D2428" s="131"/>
      <c r="E2428" s="131"/>
      <c r="F2428" s="131"/>
      <c r="G2428" s="131"/>
      <c r="H2428" s="131"/>
      <c r="I2428" s="131"/>
      <c r="J2428" s="131"/>
      <c r="K2428" s="131"/>
      <c r="L2428" s="131"/>
      <c r="M2428" s="131"/>
      <c r="N2428" s="131"/>
      <c r="O2428" s="131"/>
      <c r="P2428" s="131"/>
      <c r="Q2428" s="170"/>
      <c r="R2428" s="170"/>
      <c r="S2428" s="170"/>
      <c r="T2428" s="170"/>
      <c r="U2428" s="170"/>
      <c r="V2428" s="170"/>
      <c r="W2428" s="170"/>
      <c r="X2428" s="131"/>
      <c r="Y2428"/>
      <c r="AB2428"/>
      <c r="AC2428"/>
      <c r="AD2428"/>
      <c r="AE2428"/>
      <c r="AF2428"/>
      <c r="AG2428"/>
      <c r="AH2428"/>
      <c r="AI2428"/>
      <c r="AJ2428"/>
      <c r="AK2428"/>
    </row>
    <row r="2429" spans="1:37" x14ac:dyDescent="0.25">
      <c r="A2429" s="131"/>
      <c r="B2429" s="131"/>
      <c r="C2429" s="131"/>
      <c r="D2429" s="131"/>
      <c r="E2429" s="131"/>
      <c r="F2429" s="131"/>
      <c r="G2429" s="131"/>
      <c r="H2429" s="131"/>
      <c r="I2429" s="131"/>
      <c r="J2429" s="131"/>
      <c r="K2429" s="131"/>
      <c r="L2429" s="131"/>
      <c r="M2429" s="131"/>
      <c r="N2429" s="131"/>
      <c r="O2429" s="131"/>
      <c r="P2429" s="131"/>
      <c r="Q2429" s="170"/>
      <c r="R2429" s="170"/>
      <c r="S2429" s="170"/>
      <c r="T2429" s="170"/>
      <c r="U2429" s="170"/>
      <c r="V2429" s="170"/>
      <c r="W2429" s="170"/>
      <c r="X2429" s="131"/>
      <c r="Y2429"/>
      <c r="AB2429"/>
      <c r="AC2429"/>
      <c r="AD2429"/>
      <c r="AE2429"/>
      <c r="AF2429"/>
      <c r="AG2429"/>
      <c r="AH2429"/>
      <c r="AI2429"/>
      <c r="AJ2429"/>
      <c r="AK2429"/>
    </row>
    <row r="2430" spans="1:37" x14ac:dyDescent="0.25">
      <c r="A2430" s="131"/>
      <c r="B2430" s="131"/>
      <c r="C2430" s="131"/>
      <c r="D2430" s="131"/>
      <c r="E2430" s="131"/>
      <c r="F2430" s="131"/>
      <c r="G2430" s="131"/>
      <c r="H2430" s="131"/>
      <c r="I2430" s="131"/>
      <c r="J2430" s="131"/>
      <c r="K2430" s="131"/>
      <c r="L2430" s="131"/>
      <c r="M2430" s="131"/>
      <c r="N2430" s="131"/>
      <c r="O2430" s="131"/>
      <c r="P2430" s="131"/>
      <c r="Q2430" s="170"/>
      <c r="R2430" s="170"/>
      <c r="S2430" s="170"/>
      <c r="T2430" s="170"/>
      <c r="U2430" s="170"/>
      <c r="V2430" s="170"/>
      <c r="W2430" s="170"/>
      <c r="X2430" s="131"/>
      <c r="Y2430"/>
      <c r="AB2430"/>
      <c r="AC2430"/>
      <c r="AD2430"/>
      <c r="AE2430"/>
      <c r="AF2430"/>
      <c r="AG2430"/>
      <c r="AH2430"/>
      <c r="AI2430"/>
      <c r="AJ2430"/>
      <c r="AK2430"/>
    </row>
    <row r="2431" spans="1:37" x14ac:dyDescent="0.25">
      <c r="A2431" s="131"/>
      <c r="B2431" s="131"/>
      <c r="C2431" s="131"/>
      <c r="D2431" s="131"/>
      <c r="E2431" s="131"/>
      <c r="F2431" s="131"/>
      <c r="G2431" s="131"/>
      <c r="H2431" s="131"/>
      <c r="I2431" s="131"/>
      <c r="J2431" s="131"/>
      <c r="K2431" s="131"/>
      <c r="L2431" s="131"/>
      <c r="M2431" s="131"/>
      <c r="N2431" s="131"/>
      <c r="O2431" s="131"/>
      <c r="P2431" s="131"/>
      <c r="Q2431" s="170"/>
      <c r="R2431" s="170"/>
      <c r="S2431" s="170"/>
      <c r="T2431" s="170"/>
      <c r="U2431" s="170"/>
      <c r="V2431" s="170"/>
      <c r="W2431" s="170"/>
      <c r="X2431" s="131"/>
      <c r="Y2431"/>
      <c r="AB2431"/>
      <c r="AC2431"/>
      <c r="AD2431"/>
      <c r="AE2431"/>
      <c r="AF2431"/>
      <c r="AG2431"/>
      <c r="AH2431"/>
      <c r="AI2431"/>
      <c r="AJ2431"/>
      <c r="AK2431"/>
    </row>
    <row r="2432" spans="1:37" x14ac:dyDescent="0.25">
      <c r="A2432" s="131"/>
      <c r="B2432" s="131"/>
      <c r="C2432" s="131"/>
      <c r="D2432" s="131"/>
      <c r="E2432" s="131"/>
      <c r="F2432" s="131"/>
      <c r="G2432" s="131"/>
      <c r="H2432" s="131"/>
      <c r="I2432" s="131"/>
      <c r="J2432" s="131"/>
      <c r="K2432" s="131"/>
      <c r="L2432" s="131"/>
      <c r="M2432" s="131"/>
      <c r="N2432" s="131"/>
      <c r="O2432" s="131"/>
      <c r="P2432" s="131"/>
      <c r="Q2432" s="170"/>
      <c r="R2432" s="170"/>
      <c r="S2432" s="170"/>
      <c r="T2432" s="170"/>
      <c r="U2432" s="170"/>
      <c r="V2432" s="170"/>
      <c r="W2432" s="170"/>
      <c r="X2432" s="131"/>
      <c r="Y2432"/>
      <c r="AB2432"/>
      <c r="AC2432"/>
      <c r="AD2432"/>
      <c r="AE2432"/>
      <c r="AF2432"/>
      <c r="AG2432"/>
      <c r="AH2432"/>
      <c r="AI2432"/>
      <c r="AJ2432"/>
      <c r="AK2432"/>
    </row>
    <row r="2433" spans="1:37" x14ac:dyDescent="0.25">
      <c r="A2433" s="131"/>
      <c r="B2433" s="131"/>
      <c r="C2433" s="131"/>
      <c r="D2433" s="131"/>
      <c r="E2433" s="131"/>
      <c r="F2433" s="131"/>
      <c r="G2433" s="131"/>
      <c r="H2433" s="131"/>
      <c r="I2433" s="131"/>
      <c r="J2433" s="131"/>
      <c r="K2433" s="131"/>
      <c r="L2433" s="131"/>
      <c r="M2433" s="131"/>
      <c r="N2433" s="131"/>
      <c r="O2433" s="131"/>
      <c r="P2433" s="131"/>
      <c r="Q2433" s="170"/>
      <c r="R2433" s="170"/>
      <c r="S2433" s="170"/>
      <c r="T2433" s="170"/>
      <c r="U2433" s="170"/>
      <c r="V2433" s="170"/>
      <c r="W2433" s="170"/>
      <c r="X2433" s="131"/>
      <c r="Y2433"/>
      <c r="AB2433"/>
      <c r="AC2433"/>
      <c r="AD2433"/>
      <c r="AE2433"/>
      <c r="AF2433"/>
      <c r="AG2433"/>
      <c r="AH2433"/>
      <c r="AI2433"/>
      <c r="AJ2433"/>
      <c r="AK2433"/>
    </row>
    <row r="2434" spans="1:37" x14ac:dyDescent="0.25">
      <c r="A2434" s="131"/>
      <c r="B2434" s="131"/>
      <c r="C2434" s="131"/>
      <c r="D2434" s="131"/>
      <c r="E2434" s="131"/>
      <c r="F2434" s="131"/>
      <c r="G2434" s="131"/>
      <c r="H2434" s="131"/>
      <c r="I2434" s="131"/>
      <c r="J2434" s="131"/>
      <c r="K2434" s="131"/>
      <c r="L2434" s="131"/>
      <c r="M2434" s="131"/>
      <c r="N2434" s="131"/>
      <c r="O2434" s="131"/>
      <c r="P2434" s="131"/>
      <c r="Q2434" s="170"/>
      <c r="R2434" s="170"/>
      <c r="S2434" s="170"/>
      <c r="T2434" s="170"/>
      <c r="U2434" s="170"/>
      <c r="V2434" s="170"/>
      <c r="W2434" s="170"/>
      <c r="X2434" s="131"/>
      <c r="Y2434"/>
      <c r="AB2434"/>
      <c r="AC2434"/>
      <c r="AD2434"/>
      <c r="AE2434"/>
      <c r="AF2434"/>
      <c r="AG2434"/>
      <c r="AH2434"/>
      <c r="AI2434"/>
      <c r="AJ2434"/>
      <c r="AK2434"/>
    </row>
    <row r="2435" spans="1:37" x14ac:dyDescent="0.25">
      <c r="A2435" s="131"/>
      <c r="B2435" s="131"/>
      <c r="C2435" s="131"/>
      <c r="D2435" s="131"/>
      <c r="E2435" s="131"/>
      <c r="F2435" s="131"/>
      <c r="G2435" s="131"/>
      <c r="H2435" s="131"/>
      <c r="I2435" s="131"/>
      <c r="J2435" s="131"/>
      <c r="K2435" s="131"/>
      <c r="L2435" s="131"/>
      <c r="M2435" s="131"/>
      <c r="N2435" s="131"/>
      <c r="O2435" s="131"/>
      <c r="P2435" s="131"/>
      <c r="Q2435" s="170"/>
      <c r="R2435" s="170"/>
      <c r="S2435" s="170"/>
      <c r="T2435" s="170"/>
      <c r="U2435" s="170"/>
      <c r="V2435" s="170"/>
      <c r="W2435" s="170"/>
      <c r="X2435" s="131"/>
      <c r="Y2435"/>
      <c r="AB2435"/>
      <c r="AC2435"/>
      <c r="AD2435"/>
      <c r="AE2435"/>
      <c r="AF2435"/>
      <c r="AG2435"/>
      <c r="AH2435"/>
      <c r="AI2435"/>
      <c r="AJ2435"/>
      <c r="AK2435"/>
    </row>
    <row r="2436" spans="1:37" x14ac:dyDescent="0.25">
      <c r="A2436" s="131"/>
      <c r="B2436" s="131"/>
      <c r="C2436" s="131"/>
      <c r="D2436" s="131"/>
      <c r="E2436" s="131"/>
      <c r="F2436" s="131"/>
      <c r="G2436" s="131"/>
      <c r="H2436" s="131"/>
      <c r="I2436" s="131"/>
      <c r="J2436" s="131"/>
      <c r="K2436" s="131"/>
      <c r="L2436" s="131"/>
      <c r="M2436" s="131"/>
      <c r="N2436" s="131"/>
      <c r="O2436" s="131"/>
      <c r="P2436" s="131"/>
      <c r="Q2436" s="170"/>
      <c r="R2436" s="170"/>
      <c r="S2436" s="170"/>
      <c r="T2436" s="170"/>
      <c r="U2436" s="170"/>
      <c r="V2436" s="170"/>
      <c r="W2436" s="170"/>
      <c r="X2436" s="131"/>
      <c r="Y2436"/>
      <c r="AB2436"/>
      <c r="AC2436"/>
      <c r="AD2436"/>
      <c r="AE2436"/>
      <c r="AF2436"/>
      <c r="AG2436"/>
      <c r="AH2436"/>
      <c r="AI2436"/>
      <c r="AJ2436"/>
      <c r="AK2436"/>
    </row>
    <row r="2437" spans="1:37" x14ac:dyDescent="0.25">
      <c r="A2437" s="131"/>
      <c r="B2437" s="131"/>
      <c r="C2437" s="131"/>
      <c r="D2437" s="131"/>
      <c r="E2437" s="131"/>
      <c r="F2437" s="131"/>
      <c r="G2437" s="131"/>
      <c r="H2437" s="131"/>
      <c r="I2437" s="131"/>
      <c r="J2437" s="131"/>
      <c r="K2437" s="131"/>
      <c r="L2437" s="131"/>
      <c r="M2437" s="131"/>
      <c r="N2437" s="131"/>
      <c r="O2437" s="131"/>
      <c r="P2437" s="131"/>
      <c r="Q2437" s="170"/>
      <c r="R2437" s="170"/>
      <c r="S2437" s="170"/>
      <c r="T2437" s="170"/>
      <c r="U2437" s="170"/>
      <c r="V2437" s="170"/>
      <c r="W2437" s="170"/>
      <c r="X2437" s="131"/>
      <c r="Y2437"/>
      <c r="AB2437"/>
      <c r="AC2437"/>
      <c r="AD2437"/>
      <c r="AE2437"/>
      <c r="AF2437"/>
      <c r="AG2437"/>
      <c r="AH2437"/>
      <c r="AI2437"/>
      <c r="AJ2437"/>
      <c r="AK2437"/>
    </row>
    <row r="2438" spans="1:37" x14ac:dyDescent="0.25">
      <c r="A2438" s="131"/>
      <c r="B2438" s="131"/>
      <c r="C2438" s="131"/>
      <c r="D2438" s="131"/>
      <c r="E2438" s="131"/>
      <c r="F2438" s="131"/>
      <c r="G2438" s="131"/>
      <c r="H2438" s="131"/>
      <c r="I2438" s="131"/>
      <c r="J2438" s="131"/>
      <c r="K2438" s="131"/>
      <c r="L2438" s="131"/>
      <c r="M2438" s="131"/>
      <c r="N2438" s="131"/>
      <c r="O2438" s="131"/>
      <c r="P2438" s="131"/>
      <c r="Q2438" s="170"/>
      <c r="R2438" s="170"/>
      <c r="S2438" s="170"/>
      <c r="T2438" s="170"/>
      <c r="U2438" s="170"/>
      <c r="V2438" s="170"/>
      <c r="W2438" s="170"/>
      <c r="X2438" s="131"/>
      <c r="Y2438"/>
      <c r="AB2438"/>
      <c r="AC2438"/>
      <c r="AD2438"/>
      <c r="AE2438"/>
      <c r="AF2438"/>
      <c r="AG2438"/>
      <c r="AH2438"/>
      <c r="AI2438"/>
      <c r="AJ2438"/>
      <c r="AK2438"/>
    </row>
    <row r="2439" spans="1:37" x14ac:dyDescent="0.25">
      <c r="A2439" s="131"/>
      <c r="B2439" s="131"/>
      <c r="C2439" s="131"/>
      <c r="D2439" s="131"/>
      <c r="E2439" s="131"/>
      <c r="F2439" s="131"/>
      <c r="G2439" s="131"/>
      <c r="H2439" s="131"/>
      <c r="I2439" s="131"/>
      <c r="J2439" s="131"/>
      <c r="K2439" s="131"/>
      <c r="L2439" s="131"/>
      <c r="M2439" s="131"/>
      <c r="N2439" s="131"/>
      <c r="O2439" s="131"/>
      <c r="P2439" s="131"/>
      <c r="Q2439" s="170"/>
      <c r="R2439" s="170"/>
      <c r="S2439" s="170"/>
      <c r="T2439" s="170"/>
      <c r="U2439" s="170"/>
      <c r="V2439" s="170"/>
      <c r="W2439" s="170"/>
      <c r="X2439" s="131"/>
      <c r="Y2439"/>
      <c r="AB2439"/>
      <c r="AC2439"/>
      <c r="AD2439"/>
      <c r="AE2439"/>
      <c r="AF2439"/>
      <c r="AG2439"/>
      <c r="AH2439"/>
      <c r="AI2439"/>
      <c r="AJ2439"/>
      <c r="AK2439"/>
    </row>
    <row r="2440" spans="1:37" x14ac:dyDescent="0.25">
      <c r="A2440" s="131"/>
      <c r="B2440" s="131"/>
      <c r="C2440" s="131"/>
      <c r="D2440" s="131"/>
      <c r="E2440" s="131"/>
      <c r="F2440" s="131"/>
      <c r="G2440" s="131"/>
      <c r="H2440" s="131"/>
      <c r="I2440" s="131"/>
      <c r="J2440" s="131"/>
      <c r="K2440" s="131"/>
      <c r="L2440" s="131"/>
      <c r="M2440" s="131"/>
      <c r="N2440" s="131"/>
      <c r="O2440" s="131"/>
      <c r="P2440" s="131"/>
      <c r="Q2440" s="170"/>
      <c r="R2440" s="170"/>
      <c r="S2440" s="170"/>
      <c r="T2440" s="170"/>
      <c r="U2440" s="170"/>
      <c r="V2440" s="170"/>
      <c r="W2440" s="170"/>
      <c r="X2440" s="131"/>
      <c r="Y2440"/>
      <c r="AB2440"/>
      <c r="AC2440"/>
      <c r="AD2440"/>
      <c r="AE2440"/>
      <c r="AF2440"/>
      <c r="AG2440"/>
      <c r="AH2440"/>
      <c r="AI2440"/>
      <c r="AJ2440"/>
      <c r="AK2440"/>
    </row>
    <row r="2441" spans="1:37" x14ac:dyDescent="0.25">
      <c r="A2441" s="131"/>
      <c r="B2441" s="131"/>
      <c r="C2441" s="131"/>
      <c r="D2441" s="131"/>
      <c r="E2441" s="131"/>
      <c r="F2441" s="131"/>
      <c r="G2441" s="131"/>
      <c r="H2441" s="131"/>
      <c r="I2441" s="131"/>
      <c r="J2441" s="131"/>
      <c r="K2441" s="131"/>
      <c r="L2441" s="131"/>
      <c r="M2441" s="131"/>
      <c r="N2441" s="131"/>
      <c r="O2441" s="131"/>
      <c r="P2441" s="131"/>
      <c r="Q2441" s="170"/>
      <c r="R2441" s="170"/>
      <c r="S2441" s="170"/>
      <c r="T2441" s="170"/>
      <c r="U2441" s="170"/>
      <c r="V2441" s="170"/>
      <c r="W2441" s="170"/>
      <c r="X2441" s="131"/>
      <c r="Y2441"/>
      <c r="AB2441"/>
      <c r="AC2441"/>
      <c r="AD2441"/>
      <c r="AE2441"/>
      <c r="AF2441"/>
      <c r="AG2441"/>
      <c r="AH2441"/>
      <c r="AI2441"/>
      <c r="AJ2441"/>
      <c r="AK2441"/>
    </row>
    <row r="2442" spans="1:37" x14ac:dyDescent="0.25">
      <c r="A2442" s="131"/>
      <c r="B2442" s="131"/>
      <c r="C2442" s="131"/>
      <c r="D2442" s="131"/>
      <c r="E2442" s="131"/>
      <c r="F2442" s="131"/>
      <c r="G2442" s="131"/>
      <c r="H2442" s="131"/>
      <c r="I2442" s="131"/>
      <c r="J2442" s="131"/>
      <c r="K2442" s="131"/>
      <c r="L2442" s="131"/>
      <c r="M2442" s="131"/>
      <c r="N2442" s="131"/>
      <c r="O2442" s="131"/>
      <c r="P2442" s="131"/>
      <c r="Q2442" s="170"/>
      <c r="R2442" s="170"/>
      <c r="S2442" s="170"/>
      <c r="T2442" s="170"/>
      <c r="U2442" s="170"/>
      <c r="V2442" s="170"/>
      <c r="W2442" s="170"/>
      <c r="X2442" s="131"/>
      <c r="Y2442"/>
      <c r="AB2442"/>
      <c r="AC2442"/>
      <c r="AD2442"/>
      <c r="AE2442"/>
      <c r="AF2442"/>
      <c r="AG2442"/>
      <c r="AH2442"/>
      <c r="AI2442"/>
      <c r="AJ2442"/>
      <c r="AK2442"/>
    </row>
    <row r="2443" spans="1:37" x14ac:dyDescent="0.25">
      <c r="A2443" s="131"/>
      <c r="B2443" s="131"/>
      <c r="C2443" s="131"/>
      <c r="D2443" s="131"/>
      <c r="E2443" s="131"/>
      <c r="F2443" s="131"/>
      <c r="G2443" s="131"/>
      <c r="H2443" s="131"/>
      <c r="I2443" s="131"/>
      <c r="J2443" s="131"/>
      <c r="K2443" s="131"/>
      <c r="L2443" s="131"/>
      <c r="M2443" s="131"/>
      <c r="N2443" s="131"/>
      <c r="O2443" s="131"/>
      <c r="P2443" s="131"/>
      <c r="Q2443" s="170"/>
      <c r="R2443" s="170"/>
      <c r="S2443" s="170"/>
      <c r="T2443" s="170"/>
      <c r="U2443" s="170"/>
      <c r="V2443" s="170"/>
      <c r="W2443" s="170"/>
      <c r="X2443" s="131"/>
      <c r="Y2443"/>
      <c r="AB2443"/>
      <c r="AC2443"/>
      <c r="AD2443"/>
      <c r="AE2443"/>
      <c r="AF2443"/>
      <c r="AG2443"/>
      <c r="AH2443"/>
      <c r="AI2443"/>
      <c r="AJ2443"/>
      <c r="AK2443"/>
    </row>
    <row r="2444" spans="1:37" x14ac:dyDescent="0.25">
      <c r="A2444" s="131"/>
      <c r="B2444" s="131"/>
      <c r="C2444" s="131"/>
      <c r="D2444" s="131"/>
      <c r="E2444" s="131"/>
      <c r="F2444" s="131"/>
      <c r="G2444" s="131"/>
      <c r="H2444" s="131"/>
      <c r="I2444" s="131"/>
      <c r="J2444" s="131"/>
      <c r="K2444" s="131"/>
      <c r="L2444" s="131"/>
      <c r="M2444" s="131"/>
      <c r="N2444" s="131"/>
      <c r="O2444" s="131"/>
      <c r="P2444" s="131"/>
      <c r="Q2444" s="170"/>
      <c r="R2444" s="170"/>
      <c r="S2444" s="170"/>
      <c r="T2444" s="170"/>
      <c r="U2444" s="170"/>
      <c r="V2444" s="170"/>
      <c r="W2444" s="170"/>
      <c r="X2444" s="131"/>
      <c r="Y2444"/>
      <c r="AB2444"/>
      <c r="AC2444"/>
      <c r="AD2444"/>
      <c r="AE2444"/>
      <c r="AF2444"/>
      <c r="AG2444"/>
      <c r="AH2444"/>
      <c r="AI2444"/>
      <c r="AJ2444"/>
      <c r="AK2444"/>
    </row>
    <row r="2445" spans="1:37" x14ac:dyDescent="0.25">
      <c r="A2445" s="131"/>
      <c r="B2445" s="131"/>
      <c r="C2445" s="131"/>
      <c r="D2445" s="131"/>
      <c r="E2445" s="131"/>
      <c r="F2445" s="131"/>
      <c r="G2445" s="131"/>
      <c r="H2445" s="131"/>
      <c r="I2445" s="131"/>
      <c r="J2445" s="131"/>
      <c r="K2445" s="131"/>
      <c r="L2445" s="131"/>
      <c r="M2445" s="131"/>
      <c r="N2445" s="131"/>
      <c r="O2445" s="131"/>
      <c r="P2445" s="131"/>
      <c r="Q2445" s="170"/>
      <c r="R2445" s="170"/>
      <c r="S2445" s="170"/>
      <c r="T2445" s="170"/>
      <c r="U2445" s="170"/>
      <c r="V2445" s="170"/>
      <c r="W2445" s="170"/>
      <c r="X2445" s="131"/>
      <c r="Y2445"/>
      <c r="AB2445"/>
      <c r="AC2445"/>
      <c r="AD2445"/>
      <c r="AE2445"/>
      <c r="AF2445"/>
      <c r="AG2445"/>
      <c r="AH2445"/>
      <c r="AI2445"/>
      <c r="AJ2445"/>
      <c r="AK2445"/>
    </row>
    <row r="2446" spans="1:37" x14ac:dyDescent="0.25">
      <c r="A2446" s="131"/>
      <c r="B2446" s="131"/>
      <c r="C2446" s="131"/>
      <c r="D2446" s="131"/>
      <c r="E2446" s="131"/>
      <c r="F2446" s="131"/>
      <c r="G2446" s="131"/>
      <c r="H2446" s="131"/>
      <c r="I2446" s="131"/>
      <c r="J2446" s="131"/>
      <c r="K2446" s="131"/>
      <c r="L2446" s="131"/>
      <c r="M2446" s="131"/>
      <c r="N2446" s="131"/>
      <c r="O2446" s="131"/>
      <c r="P2446" s="131"/>
      <c r="Q2446" s="170"/>
      <c r="R2446" s="170"/>
      <c r="S2446" s="170"/>
      <c r="T2446" s="170"/>
      <c r="U2446" s="170"/>
      <c r="V2446" s="170"/>
      <c r="W2446" s="170"/>
      <c r="X2446" s="131"/>
      <c r="Y2446"/>
      <c r="AB2446"/>
      <c r="AC2446"/>
      <c r="AD2446"/>
      <c r="AE2446"/>
      <c r="AF2446"/>
      <c r="AG2446"/>
      <c r="AH2446"/>
      <c r="AI2446"/>
      <c r="AJ2446"/>
      <c r="AK2446"/>
    </row>
    <row r="2447" spans="1:37" x14ac:dyDescent="0.25">
      <c r="A2447" s="131"/>
      <c r="B2447" s="131"/>
      <c r="C2447" s="131"/>
      <c r="D2447" s="131"/>
      <c r="E2447" s="131"/>
      <c r="F2447" s="131"/>
      <c r="G2447" s="131"/>
      <c r="H2447" s="131"/>
      <c r="I2447" s="131"/>
      <c r="J2447" s="131"/>
      <c r="K2447" s="131"/>
      <c r="L2447" s="131"/>
      <c r="M2447" s="131"/>
      <c r="N2447" s="131"/>
      <c r="O2447" s="131"/>
      <c r="P2447" s="131"/>
      <c r="Q2447" s="170"/>
      <c r="R2447" s="170"/>
      <c r="S2447" s="170"/>
      <c r="T2447" s="170"/>
      <c r="U2447" s="170"/>
      <c r="V2447" s="170"/>
      <c r="W2447" s="170"/>
      <c r="X2447" s="131"/>
      <c r="Y2447"/>
      <c r="AB2447"/>
      <c r="AC2447"/>
      <c r="AD2447"/>
      <c r="AE2447"/>
      <c r="AF2447"/>
      <c r="AG2447"/>
      <c r="AH2447"/>
      <c r="AI2447"/>
      <c r="AJ2447"/>
      <c r="AK2447"/>
    </row>
    <row r="2448" spans="1:37" x14ac:dyDescent="0.25">
      <c r="A2448" s="131"/>
      <c r="B2448" s="131"/>
      <c r="C2448" s="131"/>
      <c r="D2448" s="131"/>
      <c r="E2448" s="131"/>
      <c r="F2448" s="131"/>
      <c r="G2448" s="131"/>
      <c r="H2448" s="131"/>
      <c r="I2448" s="131"/>
      <c r="J2448" s="131"/>
      <c r="K2448" s="131"/>
      <c r="L2448" s="131"/>
      <c r="M2448" s="131"/>
      <c r="N2448" s="131"/>
      <c r="O2448" s="131"/>
      <c r="P2448" s="131"/>
      <c r="Q2448" s="170"/>
      <c r="R2448" s="170"/>
      <c r="S2448" s="170"/>
      <c r="T2448" s="170"/>
      <c r="U2448" s="170"/>
      <c r="V2448" s="170"/>
      <c r="W2448" s="170"/>
      <c r="X2448" s="131"/>
      <c r="Y2448"/>
      <c r="AB2448"/>
      <c r="AC2448"/>
      <c r="AD2448"/>
      <c r="AE2448"/>
      <c r="AF2448"/>
      <c r="AG2448"/>
      <c r="AH2448"/>
      <c r="AI2448"/>
      <c r="AJ2448"/>
      <c r="AK2448"/>
    </row>
    <row r="2449" spans="1:37" x14ac:dyDescent="0.25">
      <c r="A2449" s="131"/>
      <c r="B2449" s="131"/>
      <c r="C2449" s="131"/>
      <c r="D2449" s="131"/>
      <c r="E2449" s="131"/>
      <c r="F2449" s="131"/>
      <c r="G2449" s="131"/>
      <c r="H2449" s="131"/>
      <c r="I2449" s="131"/>
      <c r="J2449" s="131"/>
      <c r="K2449" s="131"/>
      <c r="L2449" s="131"/>
      <c r="M2449" s="131"/>
      <c r="N2449" s="131"/>
      <c r="O2449" s="131"/>
      <c r="P2449" s="131"/>
      <c r="Q2449" s="170"/>
      <c r="R2449" s="170"/>
      <c r="S2449" s="170"/>
      <c r="T2449" s="170"/>
      <c r="U2449" s="170"/>
      <c r="V2449" s="170"/>
      <c r="W2449" s="170"/>
      <c r="X2449" s="131"/>
      <c r="Y2449"/>
      <c r="AB2449"/>
      <c r="AC2449"/>
      <c r="AD2449"/>
      <c r="AE2449"/>
      <c r="AF2449"/>
      <c r="AG2449"/>
      <c r="AH2449"/>
      <c r="AI2449"/>
      <c r="AJ2449"/>
      <c r="AK2449"/>
    </row>
    <row r="2450" spans="1:37" x14ac:dyDescent="0.25">
      <c r="A2450" s="131"/>
      <c r="B2450" s="131"/>
      <c r="C2450" s="131"/>
      <c r="D2450" s="131"/>
      <c r="E2450" s="131"/>
      <c r="F2450" s="131"/>
      <c r="G2450" s="131"/>
      <c r="H2450" s="131"/>
      <c r="I2450" s="131"/>
      <c r="J2450" s="131"/>
      <c r="K2450" s="131"/>
      <c r="L2450" s="131"/>
      <c r="M2450" s="131"/>
      <c r="N2450" s="131"/>
      <c r="O2450" s="131"/>
      <c r="P2450" s="131"/>
      <c r="Q2450" s="170"/>
      <c r="R2450" s="170"/>
      <c r="S2450" s="170"/>
      <c r="T2450" s="170"/>
      <c r="U2450" s="170"/>
      <c r="V2450" s="170"/>
      <c r="W2450" s="170"/>
      <c r="X2450" s="131"/>
      <c r="Y2450"/>
      <c r="AB2450"/>
      <c r="AC2450"/>
      <c r="AD2450"/>
      <c r="AE2450"/>
      <c r="AF2450"/>
      <c r="AG2450"/>
      <c r="AH2450"/>
      <c r="AI2450"/>
      <c r="AJ2450"/>
      <c r="AK2450"/>
    </row>
    <row r="2451" spans="1:37" x14ac:dyDescent="0.25">
      <c r="A2451" s="131"/>
      <c r="B2451" s="131"/>
      <c r="C2451" s="131"/>
      <c r="D2451" s="131"/>
      <c r="E2451" s="131"/>
      <c r="F2451" s="131"/>
      <c r="G2451" s="131"/>
      <c r="H2451" s="131"/>
      <c r="I2451" s="131"/>
      <c r="J2451" s="131"/>
      <c r="K2451" s="131"/>
      <c r="L2451" s="131"/>
      <c r="M2451" s="131"/>
      <c r="N2451" s="131"/>
      <c r="O2451" s="131"/>
      <c r="P2451" s="131"/>
      <c r="Q2451" s="170"/>
      <c r="R2451" s="170"/>
      <c r="S2451" s="170"/>
      <c r="T2451" s="170"/>
      <c r="U2451" s="170"/>
      <c r="V2451" s="170"/>
      <c r="W2451" s="170"/>
      <c r="X2451" s="131"/>
      <c r="Y2451"/>
      <c r="AB2451"/>
      <c r="AC2451"/>
      <c r="AD2451"/>
      <c r="AE2451"/>
      <c r="AF2451"/>
      <c r="AG2451"/>
      <c r="AH2451"/>
      <c r="AI2451"/>
      <c r="AJ2451"/>
      <c r="AK2451"/>
    </row>
    <row r="2452" spans="1:37" x14ac:dyDescent="0.25">
      <c r="A2452" s="131"/>
      <c r="B2452" s="131"/>
      <c r="C2452" s="131"/>
      <c r="D2452" s="131"/>
      <c r="E2452" s="131"/>
      <c r="F2452" s="131"/>
      <c r="G2452" s="131"/>
      <c r="H2452" s="131"/>
      <c r="I2452" s="131"/>
      <c r="J2452" s="131"/>
      <c r="K2452" s="131"/>
      <c r="L2452" s="131"/>
      <c r="M2452" s="131"/>
      <c r="N2452" s="131"/>
      <c r="O2452" s="131"/>
      <c r="P2452" s="131"/>
      <c r="Q2452" s="170"/>
      <c r="R2452" s="170"/>
      <c r="S2452" s="170"/>
      <c r="T2452" s="170"/>
      <c r="U2452" s="170"/>
      <c r="V2452" s="170"/>
      <c r="W2452" s="170"/>
      <c r="X2452" s="131"/>
      <c r="Y2452"/>
      <c r="AB2452"/>
      <c r="AC2452"/>
      <c r="AD2452"/>
      <c r="AE2452"/>
      <c r="AF2452"/>
      <c r="AG2452"/>
      <c r="AH2452"/>
      <c r="AI2452"/>
      <c r="AJ2452"/>
      <c r="AK2452"/>
    </row>
    <row r="2453" spans="1:37" x14ac:dyDescent="0.25">
      <c r="A2453" s="131"/>
      <c r="B2453" s="131"/>
      <c r="C2453" s="131"/>
      <c r="D2453" s="131"/>
      <c r="E2453" s="131"/>
      <c r="F2453" s="131"/>
      <c r="G2453" s="131"/>
      <c r="H2453" s="131"/>
      <c r="I2453" s="131"/>
      <c r="J2453" s="131"/>
      <c r="K2453" s="131"/>
      <c r="L2453" s="131"/>
      <c r="M2453" s="131"/>
      <c r="N2453" s="131"/>
      <c r="O2453" s="131"/>
      <c r="P2453" s="131"/>
      <c r="Q2453" s="170"/>
      <c r="R2453" s="170"/>
      <c r="S2453" s="170"/>
      <c r="T2453" s="170"/>
      <c r="U2453" s="170"/>
      <c r="V2453" s="170"/>
      <c r="W2453" s="170"/>
      <c r="X2453" s="131"/>
      <c r="Y2453"/>
      <c r="AB2453"/>
      <c r="AC2453"/>
      <c r="AD2453"/>
      <c r="AE2453"/>
      <c r="AF2453"/>
      <c r="AG2453"/>
      <c r="AH2453"/>
      <c r="AI2453"/>
      <c r="AJ2453"/>
      <c r="AK2453"/>
    </row>
    <row r="2454" spans="1:37" x14ac:dyDescent="0.25">
      <c r="A2454" s="131"/>
      <c r="B2454" s="131"/>
      <c r="C2454" s="131"/>
      <c r="D2454" s="131"/>
      <c r="E2454" s="131"/>
      <c r="F2454" s="131"/>
      <c r="G2454" s="131"/>
      <c r="H2454" s="131"/>
      <c r="I2454" s="131"/>
      <c r="J2454" s="131"/>
      <c r="K2454" s="131"/>
      <c r="L2454" s="131"/>
      <c r="M2454" s="131"/>
      <c r="N2454" s="131"/>
      <c r="O2454" s="131"/>
      <c r="P2454" s="131"/>
      <c r="Q2454" s="170"/>
      <c r="R2454" s="170"/>
      <c r="S2454" s="170"/>
      <c r="T2454" s="170"/>
      <c r="U2454" s="170"/>
      <c r="V2454" s="170"/>
      <c r="W2454" s="170"/>
      <c r="X2454" s="131"/>
      <c r="Y2454"/>
      <c r="AB2454"/>
      <c r="AC2454"/>
      <c r="AD2454"/>
      <c r="AE2454"/>
      <c r="AF2454"/>
      <c r="AG2454"/>
      <c r="AH2454"/>
      <c r="AI2454"/>
      <c r="AJ2454"/>
      <c r="AK2454"/>
    </row>
    <row r="2455" spans="1:37" x14ac:dyDescent="0.25">
      <c r="A2455" s="131"/>
      <c r="B2455" s="131"/>
      <c r="C2455" s="131"/>
      <c r="D2455" s="131"/>
      <c r="E2455" s="131"/>
      <c r="F2455" s="131"/>
      <c r="G2455" s="131"/>
      <c r="H2455" s="131"/>
      <c r="I2455" s="131"/>
      <c r="J2455" s="131"/>
      <c r="K2455" s="131"/>
      <c r="L2455" s="131"/>
      <c r="M2455" s="131"/>
      <c r="N2455" s="131"/>
      <c r="O2455" s="131"/>
      <c r="P2455" s="131"/>
      <c r="Q2455" s="170"/>
      <c r="R2455" s="170"/>
      <c r="S2455" s="170"/>
      <c r="T2455" s="170"/>
      <c r="U2455" s="170"/>
      <c r="V2455" s="170"/>
      <c r="W2455" s="170"/>
      <c r="X2455" s="131"/>
      <c r="Y2455"/>
      <c r="AB2455"/>
      <c r="AC2455"/>
      <c r="AD2455"/>
      <c r="AE2455"/>
      <c r="AF2455"/>
      <c r="AG2455"/>
      <c r="AH2455"/>
      <c r="AI2455"/>
      <c r="AJ2455"/>
      <c r="AK2455"/>
    </row>
    <row r="2456" spans="1:37" x14ac:dyDescent="0.25">
      <c r="A2456" s="131"/>
      <c r="B2456" s="131"/>
      <c r="C2456" s="131"/>
      <c r="D2456" s="131"/>
      <c r="E2456" s="131"/>
      <c r="F2456" s="131"/>
      <c r="G2456" s="131"/>
      <c r="H2456" s="131"/>
      <c r="I2456" s="131"/>
      <c r="J2456" s="131"/>
      <c r="K2456" s="131"/>
      <c r="L2456" s="131"/>
      <c r="M2456" s="131"/>
      <c r="N2456" s="131"/>
      <c r="O2456" s="131"/>
      <c r="P2456" s="131"/>
      <c r="Q2456" s="170"/>
      <c r="R2456" s="170"/>
      <c r="S2456" s="170"/>
      <c r="T2456" s="170"/>
      <c r="U2456" s="170"/>
      <c r="V2456" s="170"/>
      <c r="W2456" s="170"/>
      <c r="X2456" s="131"/>
      <c r="Y2456"/>
      <c r="AB2456"/>
      <c r="AC2456"/>
      <c r="AD2456"/>
      <c r="AE2456"/>
      <c r="AF2456"/>
      <c r="AG2456"/>
      <c r="AH2456"/>
      <c r="AI2456"/>
      <c r="AJ2456"/>
      <c r="AK2456"/>
    </row>
    <row r="2457" spans="1:37" x14ac:dyDescent="0.25">
      <c r="A2457" s="131"/>
      <c r="B2457" s="131"/>
      <c r="C2457" s="131"/>
      <c r="D2457" s="131"/>
      <c r="E2457" s="131"/>
      <c r="F2457" s="131"/>
      <c r="G2457" s="131"/>
      <c r="H2457" s="131"/>
      <c r="I2457" s="131"/>
      <c r="J2457" s="131"/>
      <c r="K2457" s="131"/>
      <c r="L2457" s="131"/>
      <c r="M2457" s="131"/>
      <c r="N2457" s="131"/>
      <c r="O2457" s="131"/>
      <c r="P2457" s="131"/>
      <c r="Q2457" s="170"/>
      <c r="R2457" s="170"/>
      <c r="S2457" s="170"/>
      <c r="T2457" s="170"/>
      <c r="U2457" s="170"/>
      <c r="V2457" s="170"/>
      <c r="W2457" s="170"/>
      <c r="X2457" s="131"/>
      <c r="Y2457"/>
      <c r="AB2457"/>
      <c r="AC2457"/>
      <c r="AD2457"/>
      <c r="AE2457"/>
      <c r="AF2457"/>
      <c r="AG2457"/>
      <c r="AH2457"/>
      <c r="AI2457"/>
      <c r="AJ2457"/>
      <c r="AK2457"/>
    </row>
    <row r="2458" spans="1:37" x14ac:dyDescent="0.25">
      <c r="A2458" s="131"/>
      <c r="B2458" s="131"/>
      <c r="C2458" s="131"/>
      <c r="D2458" s="131"/>
      <c r="E2458" s="131"/>
      <c r="F2458" s="131"/>
      <c r="G2458" s="131"/>
      <c r="H2458" s="131"/>
      <c r="I2458" s="131"/>
      <c r="J2458" s="131"/>
      <c r="K2458" s="131"/>
      <c r="L2458" s="131"/>
      <c r="M2458" s="131"/>
      <c r="N2458" s="131"/>
      <c r="O2458" s="131"/>
      <c r="P2458" s="131"/>
      <c r="Q2458" s="170"/>
      <c r="R2458" s="170"/>
      <c r="S2458" s="170"/>
      <c r="T2458" s="170"/>
      <c r="U2458" s="170"/>
      <c r="V2458" s="170"/>
      <c r="W2458" s="170"/>
      <c r="X2458" s="131"/>
      <c r="Y2458"/>
      <c r="AB2458"/>
      <c r="AC2458"/>
      <c r="AD2458"/>
      <c r="AE2458"/>
      <c r="AF2458"/>
      <c r="AG2458"/>
      <c r="AH2458"/>
      <c r="AI2458"/>
      <c r="AJ2458"/>
      <c r="AK2458"/>
    </row>
    <row r="2459" spans="1:37" x14ac:dyDescent="0.25">
      <c r="A2459" s="131"/>
      <c r="B2459" s="131"/>
      <c r="C2459" s="131"/>
      <c r="D2459" s="131"/>
      <c r="E2459" s="131"/>
      <c r="F2459" s="131"/>
      <c r="G2459" s="131"/>
      <c r="H2459" s="131"/>
      <c r="I2459" s="131"/>
      <c r="J2459" s="131"/>
      <c r="K2459" s="131"/>
      <c r="L2459" s="131"/>
      <c r="M2459" s="131"/>
      <c r="N2459" s="131"/>
      <c r="O2459" s="131"/>
      <c r="P2459" s="131"/>
      <c r="Q2459" s="170"/>
      <c r="R2459" s="170"/>
      <c r="S2459" s="170"/>
      <c r="T2459" s="170"/>
      <c r="U2459" s="170"/>
      <c r="V2459" s="170"/>
      <c r="W2459" s="170"/>
      <c r="X2459" s="131"/>
      <c r="Y2459"/>
      <c r="AB2459"/>
      <c r="AC2459"/>
      <c r="AD2459"/>
      <c r="AE2459"/>
      <c r="AF2459"/>
      <c r="AG2459"/>
      <c r="AH2459"/>
      <c r="AI2459"/>
      <c r="AJ2459"/>
      <c r="AK2459"/>
    </row>
    <row r="2460" spans="1:37" x14ac:dyDescent="0.25">
      <c r="A2460" s="131"/>
      <c r="B2460" s="131"/>
      <c r="C2460" s="131"/>
      <c r="D2460" s="131"/>
      <c r="E2460" s="131"/>
      <c r="F2460" s="131"/>
      <c r="G2460" s="131"/>
      <c r="H2460" s="131"/>
      <c r="I2460" s="131"/>
      <c r="J2460" s="131"/>
      <c r="K2460" s="131"/>
      <c r="L2460" s="131"/>
      <c r="M2460" s="131"/>
      <c r="N2460" s="131"/>
      <c r="O2460" s="131"/>
      <c r="P2460" s="131"/>
      <c r="Q2460" s="170"/>
      <c r="R2460" s="170"/>
      <c r="S2460" s="170"/>
      <c r="T2460" s="170"/>
      <c r="U2460" s="170"/>
      <c r="V2460" s="170"/>
      <c r="W2460" s="170"/>
      <c r="X2460" s="131"/>
      <c r="Y2460"/>
      <c r="AB2460"/>
      <c r="AC2460"/>
      <c r="AD2460"/>
      <c r="AE2460"/>
      <c r="AF2460"/>
      <c r="AG2460"/>
      <c r="AH2460"/>
      <c r="AI2460"/>
      <c r="AJ2460"/>
      <c r="AK2460"/>
    </row>
    <row r="2461" spans="1:37" x14ac:dyDescent="0.25">
      <c r="A2461" s="131"/>
      <c r="B2461" s="131"/>
      <c r="C2461" s="131"/>
      <c r="D2461" s="131"/>
      <c r="E2461" s="131"/>
      <c r="F2461" s="131"/>
      <c r="G2461" s="131"/>
      <c r="H2461" s="131"/>
      <c r="I2461" s="131"/>
      <c r="J2461" s="131"/>
      <c r="K2461" s="131"/>
      <c r="L2461" s="131"/>
      <c r="M2461" s="131"/>
      <c r="N2461" s="131"/>
      <c r="O2461" s="131"/>
      <c r="P2461" s="131"/>
      <c r="Q2461" s="170"/>
      <c r="R2461" s="170"/>
      <c r="S2461" s="170"/>
      <c r="T2461" s="170"/>
      <c r="U2461" s="170"/>
      <c r="V2461" s="170"/>
      <c r="W2461" s="170"/>
      <c r="X2461" s="131"/>
      <c r="Y2461"/>
      <c r="AB2461"/>
      <c r="AC2461"/>
      <c r="AD2461"/>
      <c r="AE2461"/>
      <c r="AF2461"/>
      <c r="AG2461"/>
      <c r="AH2461"/>
      <c r="AI2461"/>
      <c r="AJ2461"/>
      <c r="AK2461"/>
    </row>
    <row r="2462" spans="1:37" x14ac:dyDescent="0.25">
      <c r="A2462" s="131"/>
      <c r="B2462" s="131"/>
      <c r="C2462" s="131"/>
      <c r="D2462" s="131"/>
      <c r="E2462" s="131"/>
      <c r="F2462" s="131"/>
      <c r="G2462" s="131"/>
      <c r="H2462" s="131"/>
      <c r="I2462" s="131"/>
      <c r="J2462" s="131"/>
      <c r="K2462" s="131"/>
      <c r="L2462" s="131"/>
      <c r="M2462" s="131"/>
      <c r="N2462" s="131"/>
      <c r="O2462" s="131"/>
      <c r="P2462" s="131"/>
      <c r="Q2462" s="170"/>
      <c r="R2462" s="170"/>
      <c r="S2462" s="170"/>
      <c r="T2462" s="170"/>
      <c r="U2462" s="170"/>
      <c r="V2462" s="170"/>
      <c r="W2462" s="170"/>
      <c r="X2462" s="131"/>
      <c r="Y2462"/>
      <c r="AB2462"/>
      <c r="AC2462"/>
      <c r="AD2462"/>
      <c r="AE2462"/>
      <c r="AF2462"/>
      <c r="AG2462"/>
      <c r="AH2462"/>
      <c r="AI2462"/>
      <c r="AJ2462"/>
      <c r="AK2462"/>
    </row>
    <row r="2463" spans="1:37" x14ac:dyDescent="0.25">
      <c r="A2463" s="131"/>
      <c r="B2463" s="131"/>
      <c r="C2463" s="131"/>
      <c r="D2463" s="131"/>
      <c r="E2463" s="131"/>
      <c r="F2463" s="131"/>
      <c r="G2463" s="131"/>
      <c r="H2463" s="131"/>
      <c r="I2463" s="131"/>
      <c r="J2463" s="131"/>
      <c r="K2463" s="131"/>
      <c r="L2463" s="131"/>
      <c r="M2463" s="131"/>
      <c r="N2463" s="131"/>
      <c r="O2463" s="131"/>
      <c r="P2463" s="131"/>
      <c r="Q2463" s="170"/>
      <c r="R2463" s="170"/>
      <c r="S2463" s="170"/>
      <c r="T2463" s="170"/>
      <c r="U2463" s="170"/>
      <c r="V2463" s="170"/>
      <c r="W2463" s="170"/>
      <c r="X2463" s="131"/>
      <c r="Y2463"/>
      <c r="AB2463"/>
      <c r="AC2463"/>
      <c r="AD2463"/>
      <c r="AE2463"/>
      <c r="AF2463"/>
      <c r="AG2463"/>
      <c r="AH2463"/>
      <c r="AI2463"/>
      <c r="AJ2463"/>
      <c r="AK2463"/>
    </row>
    <row r="2464" spans="1:37" x14ac:dyDescent="0.25">
      <c r="A2464" s="131"/>
      <c r="B2464" s="131"/>
      <c r="C2464" s="131"/>
      <c r="D2464" s="131"/>
      <c r="E2464" s="131"/>
      <c r="F2464" s="131"/>
      <c r="G2464" s="131"/>
      <c r="H2464" s="131"/>
      <c r="I2464" s="131"/>
      <c r="J2464" s="131"/>
      <c r="K2464" s="131"/>
      <c r="L2464" s="131"/>
      <c r="M2464" s="131"/>
      <c r="N2464" s="131"/>
      <c r="O2464" s="131"/>
      <c r="P2464" s="131"/>
      <c r="Q2464" s="170"/>
      <c r="R2464" s="170"/>
      <c r="S2464" s="170"/>
      <c r="T2464" s="170"/>
      <c r="U2464" s="170"/>
      <c r="V2464" s="170"/>
      <c r="W2464" s="170"/>
      <c r="X2464" s="131"/>
      <c r="Y2464"/>
      <c r="AB2464"/>
      <c r="AC2464"/>
      <c r="AD2464"/>
      <c r="AE2464"/>
      <c r="AF2464"/>
      <c r="AG2464"/>
      <c r="AH2464"/>
      <c r="AI2464"/>
      <c r="AJ2464"/>
      <c r="AK2464"/>
    </row>
    <row r="2465" spans="1:37" x14ac:dyDescent="0.25">
      <c r="A2465" s="131"/>
      <c r="B2465" s="131"/>
      <c r="C2465" s="131"/>
      <c r="D2465" s="131"/>
      <c r="E2465" s="131"/>
      <c r="F2465" s="131"/>
      <c r="G2465" s="131"/>
      <c r="H2465" s="131"/>
      <c r="I2465" s="131"/>
      <c r="J2465" s="131"/>
      <c r="K2465" s="131"/>
      <c r="L2465" s="131"/>
      <c r="M2465" s="131"/>
      <c r="N2465" s="131"/>
      <c r="O2465" s="131"/>
      <c r="P2465" s="131"/>
      <c r="Q2465" s="170"/>
      <c r="R2465" s="170"/>
      <c r="S2465" s="170"/>
      <c r="T2465" s="170"/>
      <c r="U2465" s="170"/>
      <c r="V2465" s="170"/>
      <c r="W2465" s="170"/>
      <c r="X2465" s="131"/>
      <c r="Y2465"/>
      <c r="AB2465"/>
      <c r="AC2465"/>
      <c r="AD2465"/>
      <c r="AE2465"/>
      <c r="AF2465"/>
      <c r="AG2465"/>
      <c r="AH2465"/>
      <c r="AI2465"/>
      <c r="AJ2465"/>
      <c r="AK2465"/>
    </row>
    <row r="2466" spans="1:37" x14ac:dyDescent="0.25">
      <c r="A2466" s="131"/>
      <c r="B2466" s="131"/>
      <c r="C2466" s="131"/>
      <c r="D2466" s="131"/>
      <c r="E2466" s="131"/>
      <c r="F2466" s="131"/>
      <c r="G2466" s="131"/>
      <c r="H2466" s="131"/>
      <c r="I2466" s="131"/>
      <c r="J2466" s="131"/>
      <c r="K2466" s="131"/>
      <c r="L2466" s="131"/>
      <c r="M2466" s="131"/>
      <c r="N2466" s="131"/>
      <c r="O2466" s="131"/>
      <c r="P2466" s="131"/>
      <c r="Q2466" s="170"/>
      <c r="R2466" s="170"/>
      <c r="S2466" s="170"/>
      <c r="T2466" s="170"/>
      <c r="U2466" s="170"/>
      <c r="V2466" s="170"/>
      <c r="W2466" s="170"/>
      <c r="X2466" s="131"/>
      <c r="Y2466"/>
      <c r="AB2466"/>
      <c r="AC2466"/>
      <c r="AD2466"/>
      <c r="AE2466"/>
      <c r="AF2466"/>
      <c r="AG2466"/>
      <c r="AH2466"/>
      <c r="AI2466"/>
      <c r="AJ2466"/>
      <c r="AK2466"/>
    </row>
    <row r="2467" spans="1:37" x14ac:dyDescent="0.25">
      <c r="A2467" s="131"/>
      <c r="B2467" s="131"/>
      <c r="C2467" s="131"/>
      <c r="D2467" s="131"/>
      <c r="E2467" s="131"/>
      <c r="F2467" s="131"/>
      <c r="G2467" s="131"/>
      <c r="H2467" s="131"/>
      <c r="I2467" s="131"/>
      <c r="J2467" s="131"/>
      <c r="K2467" s="131"/>
      <c r="L2467" s="131"/>
      <c r="M2467" s="131"/>
      <c r="N2467" s="131"/>
      <c r="O2467" s="131"/>
      <c r="P2467" s="131"/>
      <c r="Q2467" s="170"/>
      <c r="R2467" s="170"/>
      <c r="S2467" s="170"/>
      <c r="T2467" s="170"/>
      <c r="U2467" s="170"/>
      <c r="V2467" s="170"/>
      <c r="W2467" s="170"/>
      <c r="X2467" s="131"/>
      <c r="Y2467"/>
      <c r="AB2467"/>
      <c r="AC2467"/>
      <c r="AD2467"/>
      <c r="AE2467"/>
      <c r="AF2467"/>
      <c r="AG2467"/>
      <c r="AH2467"/>
      <c r="AI2467"/>
      <c r="AJ2467"/>
      <c r="AK2467"/>
    </row>
    <row r="2468" spans="1:37" x14ac:dyDescent="0.25">
      <c r="A2468" s="131"/>
      <c r="B2468" s="131"/>
      <c r="C2468" s="131"/>
      <c r="D2468" s="131"/>
      <c r="E2468" s="131"/>
      <c r="F2468" s="131"/>
      <c r="G2468" s="131"/>
      <c r="H2468" s="131"/>
      <c r="I2468" s="131"/>
      <c r="J2468" s="131"/>
      <c r="K2468" s="131"/>
      <c r="L2468" s="131"/>
      <c r="M2468" s="131"/>
      <c r="N2468" s="131"/>
      <c r="O2468" s="131"/>
      <c r="P2468" s="131"/>
      <c r="Q2468" s="170"/>
      <c r="R2468" s="170"/>
      <c r="S2468" s="170"/>
      <c r="T2468" s="170"/>
      <c r="U2468" s="170"/>
      <c r="V2468" s="170"/>
      <c r="W2468" s="170"/>
      <c r="X2468" s="131"/>
      <c r="Y2468"/>
      <c r="AB2468"/>
      <c r="AC2468"/>
      <c r="AD2468"/>
      <c r="AE2468"/>
      <c r="AF2468"/>
      <c r="AG2468"/>
      <c r="AH2468"/>
      <c r="AI2468"/>
      <c r="AJ2468"/>
      <c r="AK2468"/>
    </row>
    <row r="2469" spans="1:37" x14ac:dyDescent="0.25">
      <c r="A2469" s="131"/>
      <c r="B2469" s="131"/>
      <c r="C2469" s="131"/>
      <c r="D2469" s="131"/>
      <c r="E2469" s="131"/>
      <c r="F2469" s="131"/>
      <c r="G2469" s="131"/>
      <c r="H2469" s="131"/>
      <c r="I2469" s="131"/>
      <c r="J2469" s="131"/>
      <c r="K2469" s="131"/>
      <c r="L2469" s="131"/>
      <c r="M2469" s="131"/>
      <c r="N2469" s="131"/>
      <c r="O2469" s="131"/>
      <c r="P2469" s="131"/>
      <c r="Q2469" s="170"/>
      <c r="R2469" s="170"/>
      <c r="S2469" s="170"/>
      <c r="T2469" s="170"/>
      <c r="U2469" s="170"/>
      <c r="V2469" s="170"/>
      <c r="W2469" s="170"/>
      <c r="X2469" s="131"/>
      <c r="Y2469"/>
      <c r="AB2469"/>
      <c r="AC2469"/>
      <c r="AD2469"/>
      <c r="AE2469"/>
      <c r="AF2469"/>
      <c r="AG2469"/>
      <c r="AH2469"/>
      <c r="AI2469"/>
      <c r="AJ2469"/>
      <c r="AK2469"/>
    </row>
    <row r="2470" spans="1:37" x14ac:dyDescent="0.25">
      <c r="A2470" s="131"/>
      <c r="B2470" s="131"/>
      <c r="C2470" s="131"/>
      <c r="D2470" s="131"/>
      <c r="E2470" s="131"/>
      <c r="F2470" s="131"/>
      <c r="G2470" s="131"/>
      <c r="H2470" s="131"/>
      <c r="I2470" s="131"/>
      <c r="J2470" s="131"/>
      <c r="K2470" s="131"/>
      <c r="L2470" s="131"/>
      <c r="M2470" s="131"/>
      <c r="N2470" s="131"/>
      <c r="O2470" s="131"/>
      <c r="P2470" s="131"/>
      <c r="Q2470" s="170"/>
      <c r="R2470" s="170"/>
      <c r="S2470" s="170"/>
      <c r="T2470" s="170"/>
      <c r="U2470" s="170"/>
      <c r="V2470" s="170"/>
      <c r="W2470" s="170"/>
      <c r="X2470" s="131"/>
      <c r="Y2470"/>
      <c r="AB2470"/>
      <c r="AC2470"/>
      <c r="AD2470"/>
      <c r="AE2470"/>
      <c r="AF2470"/>
      <c r="AG2470"/>
      <c r="AH2470"/>
      <c r="AI2470"/>
      <c r="AJ2470"/>
      <c r="AK2470"/>
    </row>
    <row r="2471" spans="1:37" x14ac:dyDescent="0.25">
      <c r="A2471" s="131"/>
      <c r="B2471" s="131"/>
      <c r="C2471" s="131"/>
      <c r="D2471" s="131"/>
      <c r="E2471" s="131"/>
      <c r="F2471" s="131"/>
      <c r="G2471" s="131"/>
      <c r="H2471" s="131"/>
      <c r="I2471" s="131"/>
      <c r="J2471" s="131"/>
      <c r="K2471" s="131"/>
      <c r="L2471" s="131"/>
      <c r="M2471" s="131"/>
      <c r="N2471" s="131"/>
      <c r="O2471" s="131"/>
      <c r="P2471" s="131"/>
      <c r="Q2471" s="170"/>
      <c r="R2471" s="170"/>
      <c r="S2471" s="170"/>
      <c r="T2471" s="170"/>
      <c r="U2471" s="170"/>
      <c r="V2471" s="170"/>
      <c r="W2471" s="170"/>
      <c r="X2471" s="131"/>
      <c r="Y2471"/>
      <c r="AB2471"/>
      <c r="AC2471"/>
      <c r="AD2471"/>
      <c r="AE2471"/>
      <c r="AF2471"/>
      <c r="AG2471"/>
      <c r="AH2471"/>
      <c r="AI2471"/>
      <c r="AJ2471"/>
      <c r="AK2471"/>
    </row>
    <row r="2472" spans="1:37" x14ac:dyDescent="0.25">
      <c r="A2472" s="131"/>
      <c r="B2472" s="131"/>
      <c r="C2472" s="131"/>
      <c r="D2472" s="131"/>
      <c r="E2472" s="131"/>
      <c r="F2472" s="131"/>
      <c r="G2472" s="131"/>
      <c r="H2472" s="131"/>
      <c r="I2472" s="131"/>
      <c r="J2472" s="131"/>
      <c r="K2472" s="131"/>
      <c r="L2472" s="131"/>
      <c r="M2472" s="131"/>
      <c r="N2472" s="131"/>
      <c r="O2472" s="131"/>
      <c r="P2472" s="131"/>
      <c r="Q2472" s="170"/>
      <c r="R2472" s="170"/>
      <c r="S2472" s="170"/>
      <c r="T2472" s="170"/>
      <c r="U2472" s="170"/>
      <c r="V2472" s="170"/>
      <c r="W2472" s="170"/>
      <c r="X2472" s="131"/>
      <c r="Y2472"/>
      <c r="AB2472"/>
      <c r="AC2472"/>
      <c r="AD2472"/>
      <c r="AE2472"/>
      <c r="AF2472"/>
      <c r="AG2472"/>
      <c r="AH2472"/>
      <c r="AI2472"/>
      <c r="AJ2472"/>
      <c r="AK2472"/>
    </row>
    <row r="2473" spans="1:37" x14ac:dyDescent="0.25">
      <c r="A2473" s="131"/>
      <c r="B2473" s="131"/>
      <c r="C2473" s="131"/>
      <c r="D2473" s="131"/>
      <c r="E2473" s="131"/>
      <c r="F2473" s="131"/>
      <c r="G2473" s="131"/>
      <c r="H2473" s="131"/>
      <c r="I2473" s="131"/>
      <c r="J2473" s="131"/>
      <c r="K2473" s="131"/>
      <c r="L2473" s="131"/>
      <c r="M2473" s="131"/>
      <c r="N2473" s="131"/>
      <c r="O2473" s="131"/>
      <c r="P2473" s="131"/>
      <c r="Q2473" s="170"/>
      <c r="R2473" s="170"/>
      <c r="S2473" s="170"/>
      <c r="T2473" s="170"/>
      <c r="U2473" s="170"/>
      <c r="V2473" s="170"/>
      <c r="W2473" s="170"/>
      <c r="X2473" s="131"/>
      <c r="Y2473"/>
      <c r="AB2473"/>
      <c r="AC2473"/>
      <c r="AD2473"/>
      <c r="AE2473"/>
      <c r="AF2473"/>
      <c r="AG2473"/>
      <c r="AH2473"/>
      <c r="AI2473"/>
      <c r="AJ2473"/>
      <c r="AK2473"/>
    </row>
    <row r="2474" spans="1:37" x14ac:dyDescent="0.25">
      <c r="A2474" s="131"/>
      <c r="B2474" s="131"/>
      <c r="C2474" s="131"/>
      <c r="D2474" s="131"/>
      <c r="E2474" s="131"/>
      <c r="F2474" s="131"/>
      <c r="G2474" s="131"/>
      <c r="H2474" s="131"/>
      <c r="I2474" s="131"/>
      <c r="J2474" s="131"/>
      <c r="K2474" s="131"/>
      <c r="L2474" s="131"/>
      <c r="M2474" s="131"/>
      <c r="N2474" s="131"/>
      <c r="O2474" s="131"/>
      <c r="P2474" s="131"/>
      <c r="Q2474" s="170"/>
      <c r="R2474" s="170"/>
      <c r="S2474" s="170"/>
      <c r="T2474" s="170"/>
      <c r="U2474" s="170"/>
      <c r="V2474" s="170"/>
      <c r="W2474" s="170"/>
      <c r="X2474" s="131"/>
      <c r="Y2474"/>
      <c r="AB2474"/>
      <c r="AC2474"/>
      <c r="AD2474"/>
      <c r="AE2474"/>
      <c r="AF2474"/>
      <c r="AG2474"/>
      <c r="AH2474"/>
      <c r="AI2474"/>
      <c r="AJ2474"/>
      <c r="AK2474"/>
    </row>
    <row r="2475" spans="1:37" x14ac:dyDescent="0.25">
      <c r="A2475" s="131"/>
      <c r="B2475" s="131"/>
      <c r="C2475" s="131"/>
      <c r="D2475" s="131"/>
      <c r="E2475" s="131"/>
      <c r="F2475" s="131"/>
      <c r="G2475" s="131"/>
      <c r="H2475" s="131"/>
      <c r="I2475" s="131"/>
      <c r="J2475" s="131"/>
      <c r="K2475" s="131"/>
      <c r="L2475" s="131"/>
      <c r="M2475" s="131"/>
      <c r="N2475" s="131"/>
      <c r="O2475" s="131"/>
      <c r="P2475" s="131"/>
      <c r="Q2475" s="170"/>
      <c r="R2475" s="170"/>
      <c r="S2475" s="170"/>
      <c r="T2475" s="170"/>
      <c r="U2475" s="170"/>
      <c r="V2475" s="170"/>
      <c r="W2475" s="170"/>
      <c r="X2475" s="131"/>
      <c r="Y2475"/>
      <c r="AB2475"/>
      <c r="AC2475"/>
      <c r="AD2475"/>
      <c r="AE2475"/>
      <c r="AF2475"/>
      <c r="AG2475"/>
      <c r="AH2475"/>
      <c r="AI2475"/>
      <c r="AJ2475"/>
      <c r="AK2475"/>
    </row>
    <row r="2476" spans="1:37" x14ac:dyDescent="0.25">
      <c r="A2476" s="131"/>
      <c r="B2476" s="131"/>
      <c r="C2476" s="131"/>
      <c r="D2476" s="131"/>
      <c r="E2476" s="131"/>
      <c r="F2476" s="131"/>
      <c r="G2476" s="131"/>
      <c r="H2476" s="131"/>
      <c r="I2476" s="131"/>
      <c r="J2476" s="131"/>
      <c r="K2476" s="131"/>
      <c r="L2476" s="131"/>
      <c r="M2476" s="131"/>
      <c r="N2476" s="131"/>
      <c r="O2476" s="131"/>
      <c r="P2476" s="131"/>
      <c r="Q2476" s="170"/>
      <c r="R2476" s="170"/>
      <c r="S2476" s="170"/>
      <c r="T2476" s="170"/>
      <c r="U2476" s="170"/>
      <c r="V2476" s="170"/>
      <c r="W2476" s="170"/>
      <c r="X2476" s="131"/>
      <c r="Y2476"/>
      <c r="AB2476"/>
      <c r="AC2476"/>
      <c r="AD2476"/>
      <c r="AE2476"/>
      <c r="AF2476"/>
      <c r="AG2476"/>
      <c r="AH2476"/>
      <c r="AI2476"/>
      <c r="AJ2476"/>
      <c r="AK2476"/>
    </row>
    <row r="2477" spans="1:37" x14ac:dyDescent="0.25">
      <c r="A2477" s="131"/>
      <c r="B2477" s="131"/>
      <c r="C2477" s="131"/>
      <c r="D2477" s="131"/>
      <c r="E2477" s="131"/>
      <c r="F2477" s="131"/>
      <c r="G2477" s="131"/>
      <c r="H2477" s="131"/>
      <c r="I2477" s="131"/>
      <c r="J2477" s="131"/>
      <c r="K2477" s="131"/>
      <c r="L2477" s="131"/>
      <c r="M2477" s="131"/>
      <c r="N2477" s="131"/>
      <c r="O2477" s="131"/>
      <c r="P2477" s="131"/>
      <c r="Q2477" s="170"/>
      <c r="R2477" s="170"/>
      <c r="S2477" s="170"/>
      <c r="T2477" s="170"/>
      <c r="U2477" s="170"/>
      <c r="V2477" s="170"/>
      <c r="W2477" s="170"/>
      <c r="X2477" s="131"/>
      <c r="Y2477"/>
      <c r="AB2477"/>
      <c r="AC2477"/>
      <c r="AD2477"/>
      <c r="AE2477"/>
      <c r="AF2477"/>
      <c r="AG2477"/>
      <c r="AH2477"/>
      <c r="AI2477"/>
      <c r="AJ2477"/>
      <c r="AK2477"/>
    </row>
    <row r="2478" spans="1:37" x14ac:dyDescent="0.25">
      <c r="A2478" s="131"/>
      <c r="B2478" s="131"/>
      <c r="C2478" s="131"/>
      <c r="D2478" s="131"/>
      <c r="E2478" s="131"/>
      <c r="F2478" s="131"/>
      <c r="G2478" s="131"/>
      <c r="H2478" s="131"/>
      <c r="I2478" s="131"/>
      <c r="J2478" s="131"/>
      <c r="K2478" s="131"/>
      <c r="L2478" s="131"/>
      <c r="M2478" s="131"/>
      <c r="N2478" s="131"/>
      <c r="O2478" s="131"/>
      <c r="P2478" s="131"/>
      <c r="Q2478" s="170"/>
      <c r="R2478" s="170"/>
      <c r="S2478" s="170"/>
      <c r="T2478" s="170"/>
      <c r="U2478" s="170"/>
      <c r="V2478" s="170"/>
      <c r="W2478" s="170"/>
      <c r="X2478" s="131"/>
      <c r="Y2478"/>
      <c r="AB2478"/>
      <c r="AC2478"/>
      <c r="AD2478"/>
      <c r="AE2478"/>
      <c r="AF2478"/>
      <c r="AG2478"/>
      <c r="AH2478"/>
      <c r="AI2478"/>
      <c r="AJ2478"/>
      <c r="AK2478"/>
    </row>
    <row r="2479" spans="1:37" x14ac:dyDescent="0.25">
      <c r="A2479" s="131"/>
      <c r="B2479" s="131"/>
      <c r="C2479" s="131"/>
      <c r="D2479" s="131"/>
      <c r="E2479" s="131"/>
      <c r="F2479" s="131"/>
      <c r="G2479" s="131"/>
      <c r="H2479" s="131"/>
      <c r="I2479" s="131"/>
      <c r="J2479" s="131"/>
      <c r="K2479" s="131"/>
      <c r="L2479" s="131"/>
      <c r="M2479" s="131"/>
      <c r="N2479" s="131"/>
      <c r="O2479" s="131"/>
      <c r="P2479" s="131"/>
      <c r="Q2479" s="170"/>
      <c r="R2479" s="170"/>
      <c r="S2479" s="170"/>
      <c r="T2479" s="170"/>
      <c r="U2479" s="170"/>
      <c r="V2479" s="170"/>
      <c r="W2479" s="170"/>
      <c r="X2479" s="131"/>
      <c r="Y2479"/>
      <c r="AB2479"/>
      <c r="AC2479"/>
      <c r="AD2479"/>
      <c r="AE2479"/>
      <c r="AF2479"/>
      <c r="AG2479"/>
      <c r="AH2479"/>
      <c r="AI2479"/>
      <c r="AJ2479"/>
      <c r="AK2479"/>
    </row>
    <row r="2480" spans="1:37" x14ac:dyDescent="0.25">
      <c r="A2480" s="131"/>
      <c r="B2480" s="131"/>
      <c r="C2480" s="131"/>
      <c r="D2480" s="131"/>
      <c r="E2480" s="131"/>
      <c r="F2480" s="131"/>
      <c r="G2480" s="131"/>
      <c r="H2480" s="131"/>
      <c r="I2480" s="131"/>
      <c r="J2480" s="131"/>
      <c r="K2480" s="131"/>
      <c r="L2480" s="131"/>
      <c r="M2480" s="131"/>
      <c r="N2480" s="131"/>
      <c r="O2480" s="131"/>
      <c r="P2480" s="131"/>
      <c r="Q2480" s="170"/>
      <c r="R2480" s="170"/>
      <c r="S2480" s="170"/>
      <c r="T2480" s="170"/>
      <c r="U2480" s="170"/>
      <c r="V2480" s="170"/>
      <c r="W2480" s="170"/>
      <c r="X2480" s="131"/>
      <c r="Y2480"/>
      <c r="AB2480"/>
      <c r="AC2480"/>
      <c r="AD2480"/>
      <c r="AE2480"/>
      <c r="AF2480"/>
      <c r="AG2480"/>
      <c r="AH2480"/>
      <c r="AI2480"/>
      <c r="AJ2480"/>
      <c r="AK2480"/>
    </row>
    <row r="2481" spans="1:37" x14ac:dyDescent="0.25">
      <c r="A2481" s="131"/>
      <c r="B2481" s="131"/>
      <c r="C2481" s="131"/>
      <c r="D2481" s="131"/>
      <c r="E2481" s="131"/>
      <c r="F2481" s="131"/>
      <c r="G2481" s="131"/>
      <c r="H2481" s="131"/>
      <c r="I2481" s="131"/>
      <c r="J2481" s="131"/>
      <c r="K2481" s="131"/>
      <c r="L2481" s="131"/>
      <c r="M2481" s="131"/>
      <c r="N2481" s="131"/>
      <c r="O2481" s="131"/>
      <c r="P2481" s="131"/>
      <c r="Q2481" s="170"/>
      <c r="R2481" s="170"/>
      <c r="S2481" s="170"/>
      <c r="T2481" s="170"/>
      <c r="U2481" s="170"/>
      <c r="V2481" s="170"/>
      <c r="W2481" s="170"/>
      <c r="X2481" s="131"/>
      <c r="Y2481"/>
      <c r="AB2481"/>
      <c r="AC2481"/>
      <c r="AD2481"/>
      <c r="AE2481"/>
      <c r="AF2481"/>
      <c r="AG2481"/>
      <c r="AH2481"/>
      <c r="AI2481"/>
      <c r="AJ2481"/>
      <c r="AK2481"/>
    </row>
    <row r="2482" spans="1:37" x14ac:dyDescent="0.25">
      <c r="A2482" s="131"/>
      <c r="B2482" s="131"/>
      <c r="C2482" s="131"/>
      <c r="D2482" s="131"/>
      <c r="E2482" s="131"/>
      <c r="F2482" s="131"/>
      <c r="G2482" s="131"/>
      <c r="H2482" s="131"/>
      <c r="I2482" s="131"/>
      <c r="J2482" s="131"/>
      <c r="K2482" s="131"/>
      <c r="L2482" s="131"/>
      <c r="M2482" s="131"/>
      <c r="N2482" s="131"/>
      <c r="O2482" s="131"/>
      <c r="P2482" s="131"/>
      <c r="Q2482" s="170"/>
      <c r="R2482" s="170"/>
      <c r="S2482" s="170"/>
      <c r="T2482" s="170"/>
      <c r="U2482" s="170"/>
      <c r="V2482" s="170"/>
      <c r="W2482" s="170"/>
      <c r="X2482" s="131"/>
      <c r="Y2482"/>
      <c r="AB2482"/>
      <c r="AC2482"/>
      <c r="AD2482"/>
      <c r="AE2482"/>
      <c r="AF2482"/>
      <c r="AG2482"/>
      <c r="AH2482"/>
      <c r="AI2482"/>
      <c r="AJ2482"/>
      <c r="AK2482"/>
    </row>
    <row r="2483" spans="1:37" x14ac:dyDescent="0.25">
      <c r="A2483" s="131"/>
      <c r="B2483" s="131"/>
      <c r="C2483" s="131"/>
      <c r="D2483" s="131"/>
      <c r="E2483" s="131"/>
      <c r="F2483" s="131"/>
      <c r="G2483" s="131"/>
      <c r="H2483" s="131"/>
      <c r="I2483" s="131"/>
      <c r="J2483" s="131"/>
      <c r="K2483" s="131"/>
      <c r="L2483" s="131"/>
      <c r="M2483" s="131"/>
      <c r="N2483" s="131"/>
      <c r="O2483" s="131"/>
      <c r="P2483" s="131"/>
      <c r="Q2483" s="170"/>
      <c r="R2483" s="170"/>
      <c r="S2483" s="170"/>
      <c r="T2483" s="170"/>
      <c r="U2483" s="170"/>
      <c r="V2483" s="170"/>
      <c r="W2483" s="170"/>
      <c r="X2483" s="131"/>
      <c r="Y2483"/>
      <c r="AB2483"/>
      <c r="AC2483"/>
      <c r="AD2483"/>
      <c r="AE2483"/>
      <c r="AF2483"/>
      <c r="AG2483"/>
      <c r="AH2483"/>
      <c r="AI2483"/>
      <c r="AJ2483"/>
      <c r="AK2483"/>
    </row>
    <row r="2484" spans="1:37" x14ac:dyDescent="0.25">
      <c r="A2484" s="131"/>
      <c r="B2484" s="131"/>
      <c r="C2484" s="131"/>
      <c r="D2484" s="131"/>
      <c r="E2484" s="131"/>
      <c r="F2484" s="131"/>
      <c r="G2484" s="131"/>
      <c r="H2484" s="131"/>
      <c r="I2484" s="131"/>
      <c r="J2484" s="131"/>
      <c r="K2484" s="131"/>
      <c r="L2484" s="131"/>
      <c r="M2484" s="131"/>
      <c r="N2484" s="131"/>
      <c r="O2484" s="131"/>
      <c r="P2484" s="131"/>
      <c r="Q2484" s="170"/>
      <c r="R2484" s="170"/>
      <c r="S2484" s="170"/>
      <c r="T2484" s="170"/>
      <c r="U2484" s="170"/>
      <c r="V2484" s="170"/>
      <c r="W2484" s="170"/>
      <c r="X2484" s="131"/>
      <c r="Y2484"/>
      <c r="AB2484"/>
      <c r="AC2484"/>
      <c r="AD2484"/>
      <c r="AE2484"/>
      <c r="AF2484"/>
      <c r="AG2484"/>
      <c r="AH2484"/>
      <c r="AI2484"/>
      <c r="AJ2484"/>
      <c r="AK2484"/>
    </row>
    <row r="2485" spans="1:37" x14ac:dyDescent="0.25">
      <c r="A2485" s="131"/>
      <c r="B2485" s="131"/>
      <c r="C2485" s="131"/>
      <c r="D2485" s="131"/>
      <c r="E2485" s="131"/>
      <c r="F2485" s="131"/>
      <c r="G2485" s="131"/>
      <c r="H2485" s="131"/>
      <c r="I2485" s="131"/>
      <c r="J2485" s="131"/>
      <c r="K2485" s="131"/>
      <c r="L2485" s="131"/>
      <c r="M2485" s="131"/>
      <c r="N2485" s="131"/>
      <c r="O2485" s="131"/>
      <c r="P2485" s="131"/>
      <c r="Q2485" s="170"/>
      <c r="R2485" s="170"/>
      <c r="S2485" s="170"/>
      <c r="T2485" s="170"/>
      <c r="U2485" s="170"/>
      <c r="V2485" s="170"/>
      <c r="W2485" s="170"/>
      <c r="X2485" s="131"/>
      <c r="Y2485"/>
      <c r="AB2485"/>
      <c r="AC2485"/>
      <c r="AD2485"/>
      <c r="AE2485"/>
      <c r="AF2485"/>
      <c r="AG2485"/>
      <c r="AH2485"/>
      <c r="AI2485"/>
      <c r="AJ2485"/>
      <c r="AK2485"/>
    </row>
    <row r="2486" spans="1:37" x14ac:dyDescent="0.25">
      <c r="A2486" s="131"/>
      <c r="B2486" s="131"/>
      <c r="C2486" s="131"/>
      <c r="D2486" s="131"/>
      <c r="E2486" s="131"/>
      <c r="F2486" s="131"/>
      <c r="G2486" s="131"/>
      <c r="H2486" s="131"/>
      <c r="I2486" s="131"/>
      <c r="J2486" s="131"/>
      <c r="K2486" s="131"/>
      <c r="L2486" s="131"/>
      <c r="M2486" s="131"/>
      <c r="N2486" s="131"/>
      <c r="O2486" s="131"/>
      <c r="P2486" s="131"/>
      <c r="Q2486" s="170"/>
      <c r="R2486" s="170"/>
      <c r="S2486" s="170"/>
      <c r="T2486" s="170"/>
      <c r="U2486" s="170"/>
      <c r="V2486" s="170"/>
      <c r="W2486" s="170"/>
      <c r="X2486" s="131"/>
      <c r="Y2486"/>
      <c r="AB2486"/>
      <c r="AC2486"/>
      <c r="AD2486"/>
      <c r="AE2486"/>
      <c r="AF2486"/>
      <c r="AG2486"/>
      <c r="AH2486"/>
      <c r="AI2486"/>
      <c r="AJ2486"/>
      <c r="AK2486"/>
    </row>
    <row r="2487" spans="1:37" x14ac:dyDescent="0.25">
      <c r="A2487" s="131"/>
      <c r="B2487" s="131"/>
      <c r="C2487" s="131"/>
      <c r="D2487" s="131"/>
      <c r="E2487" s="131"/>
      <c r="F2487" s="131"/>
      <c r="G2487" s="131"/>
      <c r="H2487" s="131"/>
      <c r="I2487" s="131"/>
      <c r="J2487" s="131"/>
      <c r="K2487" s="131"/>
      <c r="L2487" s="131"/>
      <c r="M2487" s="131"/>
      <c r="N2487" s="131"/>
      <c r="O2487" s="131"/>
      <c r="P2487" s="131"/>
      <c r="Q2487" s="170"/>
      <c r="R2487" s="170"/>
      <c r="S2487" s="170"/>
      <c r="T2487" s="170"/>
      <c r="U2487" s="170"/>
      <c r="V2487" s="170"/>
      <c r="W2487" s="170"/>
      <c r="X2487" s="131"/>
      <c r="Y2487"/>
      <c r="AB2487"/>
      <c r="AC2487"/>
      <c r="AD2487"/>
      <c r="AE2487"/>
      <c r="AF2487"/>
      <c r="AG2487"/>
      <c r="AH2487"/>
      <c r="AI2487"/>
      <c r="AJ2487"/>
      <c r="AK2487"/>
    </row>
    <row r="2488" spans="1:37" x14ac:dyDescent="0.25">
      <c r="A2488" s="131"/>
      <c r="B2488" s="131"/>
      <c r="C2488" s="131"/>
      <c r="D2488" s="131"/>
      <c r="E2488" s="131"/>
      <c r="F2488" s="131"/>
      <c r="G2488" s="131"/>
      <c r="H2488" s="131"/>
      <c r="I2488" s="131"/>
      <c r="J2488" s="131"/>
      <c r="K2488" s="131"/>
      <c r="L2488" s="131"/>
      <c r="M2488" s="131"/>
      <c r="N2488" s="131"/>
      <c r="O2488" s="131"/>
      <c r="P2488" s="131"/>
      <c r="Q2488" s="170"/>
      <c r="R2488" s="170"/>
      <c r="S2488" s="170"/>
      <c r="T2488" s="170"/>
      <c r="U2488" s="170"/>
      <c r="V2488" s="170"/>
      <c r="W2488" s="170"/>
      <c r="X2488" s="131"/>
      <c r="Y2488"/>
      <c r="AB2488"/>
      <c r="AC2488"/>
      <c r="AD2488"/>
      <c r="AE2488"/>
      <c r="AF2488"/>
      <c r="AG2488"/>
      <c r="AH2488"/>
      <c r="AI2488"/>
      <c r="AJ2488"/>
      <c r="AK2488"/>
    </row>
    <row r="2489" spans="1:37" x14ac:dyDescent="0.25">
      <c r="A2489" s="131"/>
      <c r="B2489" s="131"/>
      <c r="C2489" s="131"/>
      <c r="D2489" s="131"/>
      <c r="E2489" s="131"/>
      <c r="F2489" s="131"/>
      <c r="G2489" s="131"/>
      <c r="H2489" s="131"/>
      <c r="I2489" s="131"/>
      <c r="J2489" s="131"/>
      <c r="K2489" s="131"/>
      <c r="L2489" s="131"/>
      <c r="M2489" s="131"/>
      <c r="N2489" s="131"/>
      <c r="O2489" s="131"/>
      <c r="P2489" s="131"/>
      <c r="Q2489" s="170"/>
      <c r="R2489" s="170"/>
      <c r="S2489" s="170"/>
      <c r="T2489" s="170"/>
      <c r="U2489" s="170"/>
      <c r="V2489" s="170"/>
      <c r="W2489" s="170"/>
      <c r="X2489" s="131"/>
      <c r="Y2489"/>
      <c r="AB2489"/>
      <c r="AC2489"/>
      <c r="AD2489"/>
      <c r="AE2489"/>
      <c r="AF2489"/>
      <c r="AG2489"/>
      <c r="AH2489"/>
      <c r="AI2489"/>
      <c r="AJ2489"/>
      <c r="AK2489"/>
    </row>
    <row r="2490" spans="1:37" x14ac:dyDescent="0.25">
      <c r="A2490" s="131"/>
      <c r="B2490" s="131"/>
      <c r="C2490" s="131"/>
      <c r="D2490" s="131"/>
      <c r="E2490" s="131"/>
      <c r="F2490" s="131"/>
      <c r="G2490" s="131"/>
      <c r="H2490" s="131"/>
      <c r="I2490" s="131"/>
      <c r="J2490" s="131"/>
      <c r="K2490" s="131"/>
      <c r="L2490" s="131"/>
      <c r="M2490" s="131"/>
      <c r="N2490" s="131"/>
      <c r="O2490" s="131"/>
      <c r="P2490" s="131"/>
      <c r="Q2490" s="170"/>
      <c r="R2490" s="170"/>
      <c r="S2490" s="170"/>
      <c r="T2490" s="170"/>
      <c r="U2490" s="170"/>
      <c r="V2490" s="170"/>
      <c r="W2490" s="170"/>
      <c r="X2490" s="131"/>
      <c r="Y2490"/>
      <c r="AB2490"/>
      <c r="AC2490"/>
      <c r="AD2490"/>
      <c r="AE2490"/>
      <c r="AF2490"/>
      <c r="AG2490"/>
      <c r="AH2490"/>
      <c r="AI2490"/>
      <c r="AJ2490"/>
      <c r="AK2490"/>
    </row>
    <row r="2491" spans="1:37" x14ac:dyDescent="0.25">
      <c r="A2491" s="131"/>
      <c r="B2491" s="131"/>
      <c r="C2491" s="131"/>
      <c r="D2491" s="131"/>
      <c r="E2491" s="131"/>
      <c r="F2491" s="131"/>
      <c r="G2491" s="131"/>
      <c r="H2491" s="131"/>
      <c r="I2491" s="131"/>
      <c r="J2491" s="131"/>
      <c r="K2491" s="131"/>
      <c r="L2491" s="131"/>
      <c r="M2491" s="131"/>
      <c r="N2491" s="131"/>
      <c r="O2491" s="131"/>
      <c r="P2491" s="131"/>
      <c r="Q2491" s="170"/>
      <c r="R2491" s="170"/>
      <c r="S2491" s="170"/>
      <c r="T2491" s="170"/>
      <c r="U2491" s="170"/>
      <c r="V2491" s="170"/>
      <c r="W2491" s="170"/>
      <c r="X2491" s="131"/>
      <c r="Y2491"/>
      <c r="AB2491"/>
      <c r="AC2491"/>
      <c r="AD2491"/>
      <c r="AE2491"/>
      <c r="AF2491"/>
      <c r="AG2491"/>
      <c r="AH2491"/>
      <c r="AI2491"/>
      <c r="AJ2491"/>
      <c r="AK2491"/>
    </row>
    <row r="2492" spans="1:37" x14ac:dyDescent="0.25">
      <c r="A2492" s="131"/>
      <c r="B2492" s="131"/>
      <c r="C2492" s="131"/>
      <c r="D2492" s="131"/>
      <c r="E2492" s="131"/>
      <c r="F2492" s="131"/>
      <c r="G2492" s="131"/>
      <c r="H2492" s="131"/>
      <c r="I2492" s="131"/>
      <c r="J2492" s="131"/>
      <c r="K2492" s="131"/>
      <c r="L2492" s="131"/>
      <c r="M2492" s="131"/>
      <c r="N2492" s="131"/>
      <c r="O2492" s="131"/>
      <c r="P2492" s="131"/>
      <c r="Q2492" s="170"/>
      <c r="R2492" s="170"/>
      <c r="S2492" s="170"/>
      <c r="T2492" s="170"/>
      <c r="U2492" s="170"/>
      <c r="V2492" s="170"/>
      <c r="W2492" s="170"/>
      <c r="X2492" s="131"/>
      <c r="Y2492"/>
      <c r="AB2492"/>
      <c r="AC2492"/>
      <c r="AD2492"/>
      <c r="AE2492"/>
      <c r="AF2492"/>
      <c r="AG2492"/>
      <c r="AH2492"/>
      <c r="AI2492"/>
      <c r="AJ2492"/>
      <c r="AK2492"/>
    </row>
    <row r="2493" spans="1:37" x14ac:dyDescent="0.25">
      <c r="A2493" s="131"/>
      <c r="B2493" s="131"/>
      <c r="C2493" s="131"/>
      <c r="D2493" s="131"/>
      <c r="E2493" s="131"/>
      <c r="F2493" s="131"/>
      <c r="G2493" s="131"/>
      <c r="H2493" s="131"/>
      <c r="I2493" s="131"/>
      <c r="J2493" s="131"/>
      <c r="K2493" s="131"/>
      <c r="L2493" s="131"/>
      <c r="M2493" s="131"/>
      <c r="N2493" s="131"/>
      <c r="O2493" s="131"/>
      <c r="P2493" s="131"/>
      <c r="Q2493" s="170"/>
      <c r="R2493" s="170"/>
      <c r="S2493" s="170"/>
      <c r="T2493" s="170"/>
      <c r="U2493" s="170"/>
      <c r="V2493" s="170"/>
      <c r="W2493" s="170"/>
      <c r="X2493" s="131"/>
      <c r="Y2493"/>
      <c r="AB2493"/>
      <c r="AC2493"/>
      <c r="AD2493"/>
      <c r="AE2493"/>
      <c r="AF2493"/>
      <c r="AG2493"/>
      <c r="AH2493"/>
      <c r="AI2493"/>
      <c r="AJ2493"/>
      <c r="AK2493"/>
    </row>
    <row r="2494" spans="1:37" x14ac:dyDescent="0.25">
      <c r="A2494" s="131"/>
      <c r="B2494" s="131"/>
      <c r="C2494" s="131"/>
      <c r="D2494" s="131"/>
      <c r="E2494" s="131"/>
      <c r="F2494" s="131"/>
      <c r="G2494" s="131"/>
      <c r="H2494" s="131"/>
      <c r="I2494" s="131"/>
      <c r="J2494" s="131"/>
      <c r="K2494" s="131"/>
      <c r="L2494" s="131"/>
      <c r="M2494" s="131"/>
      <c r="N2494" s="131"/>
      <c r="O2494" s="131"/>
      <c r="P2494" s="131"/>
      <c r="Q2494" s="170"/>
      <c r="R2494" s="170"/>
      <c r="S2494" s="170"/>
      <c r="T2494" s="170"/>
      <c r="U2494" s="170"/>
      <c r="V2494" s="170"/>
      <c r="W2494" s="170"/>
      <c r="X2494" s="131"/>
      <c r="Y2494"/>
      <c r="AB2494"/>
      <c r="AC2494"/>
      <c r="AD2494"/>
      <c r="AE2494"/>
      <c r="AF2494"/>
      <c r="AG2494"/>
      <c r="AH2494"/>
      <c r="AI2494"/>
      <c r="AJ2494"/>
      <c r="AK2494"/>
    </row>
    <row r="2495" spans="1:37" x14ac:dyDescent="0.25">
      <c r="A2495" s="131"/>
      <c r="B2495" s="131"/>
      <c r="C2495" s="131"/>
      <c r="D2495" s="131"/>
      <c r="E2495" s="131"/>
      <c r="F2495" s="131"/>
      <c r="G2495" s="131"/>
      <c r="H2495" s="131"/>
      <c r="I2495" s="131"/>
      <c r="J2495" s="131"/>
      <c r="K2495" s="131"/>
      <c r="L2495" s="131"/>
      <c r="M2495" s="131"/>
      <c r="N2495" s="131"/>
      <c r="O2495" s="131"/>
      <c r="P2495" s="131"/>
      <c r="Q2495" s="170"/>
      <c r="R2495" s="170"/>
      <c r="S2495" s="170"/>
      <c r="T2495" s="170"/>
      <c r="U2495" s="170"/>
      <c r="V2495" s="170"/>
      <c r="W2495" s="170"/>
      <c r="X2495" s="131"/>
      <c r="Y2495"/>
      <c r="AB2495"/>
      <c r="AC2495"/>
      <c r="AD2495"/>
      <c r="AE2495"/>
      <c r="AF2495"/>
      <c r="AG2495"/>
      <c r="AH2495"/>
      <c r="AI2495"/>
      <c r="AJ2495"/>
      <c r="AK2495"/>
    </row>
    <row r="2496" spans="1:37" x14ac:dyDescent="0.25">
      <c r="A2496" s="131"/>
      <c r="B2496" s="131"/>
      <c r="C2496" s="131"/>
      <c r="D2496" s="131"/>
      <c r="E2496" s="131"/>
      <c r="F2496" s="131"/>
      <c r="G2496" s="131"/>
      <c r="H2496" s="131"/>
      <c r="I2496" s="131"/>
      <c r="J2496" s="131"/>
      <c r="K2496" s="131"/>
      <c r="L2496" s="131"/>
      <c r="M2496" s="131"/>
      <c r="N2496" s="131"/>
      <c r="O2496" s="131"/>
      <c r="P2496" s="131"/>
      <c r="Q2496" s="170"/>
      <c r="R2496" s="170"/>
      <c r="S2496" s="170"/>
      <c r="T2496" s="170"/>
      <c r="U2496" s="170"/>
      <c r="V2496" s="170"/>
      <c r="W2496" s="170"/>
      <c r="X2496" s="131"/>
      <c r="Y2496"/>
      <c r="AB2496"/>
      <c r="AC2496"/>
      <c r="AD2496"/>
      <c r="AE2496"/>
      <c r="AF2496"/>
      <c r="AG2496"/>
      <c r="AH2496"/>
      <c r="AI2496"/>
      <c r="AJ2496"/>
      <c r="AK2496"/>
    </row>
    <row r="2497" spans="1:37" x14ac:dyDescent="0.25">
      <c r="A2497" s="131"/>
      <c r="B2497" s="131"/>
      <c r="C2497" s="131"/>
      <c r="D2497" s="131"/>
      <c r="E2497" s="131"/>
      <c r="F2497" s="131"/>
      <c r="G2497" s="131"/>
      <c r="H2497" s="131"/>
      <c r="I2497" s="131"/>
      <c r="J2497" s="131"/>
      <c r="K2497" s="131"/>
      <c r="L2497" s="131"/>
      <c r="M2497" s="131"/>
      <c r="N2497" s="131"/>
      <c r="O2497" s="131"/>
      <c r="P2497" s="131"/>
      <c r="Q2497" s="170"/>
      <c r="R2497" s="170"/>
      <c r="S2497" s="170"/>
      <c r="T2497" s="170"/>
      <c r="U2497" s="170"/>
      <c r="V2497" s="170"/>
      <c r="W2497" s="170"/>
      <c r="X2497" s="131"/>
      <c r="Y2497"/>
      <c r="AB2497"/>
      <c r="AC2497"/>
      <c r="AD2497"/>
      <c r="AE2497"/>
      <c r="AF2497"/>
      <c r="AG2497"/>
      <c r="AH2497"/>
      <c r="AI2497"/>
      <c r="AJ2497"/>
      <c r="AK2497"/>
    </row>
    <row r="2498" spans="1:37" x14ac:dyDescent="0.25">
      <c r="A2498" s="131"/>
      <c r="B2498" s="131"/>
      <c r="C2498" s="131"/>
      <c r="D2498" s="131"/>
      <c r="E2498" s="131"/>
      <c r="F2498" s="131"/>
      <c r="G2498" s="131"/>
      <c r="H2498" s="131"/>
      <c r="I2498" s="131"/>
      <c r="J2498" s="131"/>
      <c r="K2498" s="131"/>
      <c r="L2498" s="131"/>
      <c r="M2498" s="131"/>
      <c r="N2498" s="131"/>
      <c r="O2498" s="131"/>
      <c r="P2498" s="131"/>
      <c r="Q2498" s="170"/>
      <c r="R2498" s="170"/>
      <c r="S2498" s="170"/>
      <c r="T2498" s="170"/>
      <c r="U2498" s="170"/>
      <c r="V2498" s="170"/>
      <c r="W2498" s="170"/>
      <c r="X2498" s="131"/>
      <c r="Y2498"/>
      <c r="AB2498"/>
      <c r="AC2498"/>
      <c r="AD2498"/>
      <c r="AE2498"/>
      <c r="AF2498"/>
      <c r="AG2498"/>
      <c r="AH2498"/>
      <c r="AI2498"/>
      <c r="AJ2498"/>
      <c r="AK2498"/>
    </row>
    <row r="2499" spans="1:37" x14ac:dyDescent="0.25">
      <c r="A2499" s="131"/>
      <c r="B2499" s="131"/>
      <c r="C2499" s="131"/>
      <c r="D2499" s="131"/>
      <c r="E2499" s="131"/>
      <c r="F2499" s="131"/>
      <c r="G2499" s="131"/>
      <c r="H2499" s="131"/>
      <c r="I2499" s="131"/>
      <c r="J2499" s="131"/>
      <c r="K2499" s="131"/>
      <c r="L2499" s="131"/>
      <c r="M2499" s="131"/>
      <c r="N2499" s="131"/>
      <c r="O2499" s="131"/>
      <c r="P2499" s="131"/>
      <c r="Q2499" s="170"/>
      <c r="R2499" s="170"/>
      <c r="S2499" s="170"/>
      <c r="T2499" s="170"/>
      <c r="U2499" s="170"/>
      <c r="V2499" s="170"/>
      <c r="W2499" s="170"/>
      <c r="X2499" s="131"/>
      <c r="Y2499"/>
      <c r="AB2499"/>
      <c r="AC2499"/>
      <c r="AD2499"/>
      <c r="AE2499"/>
      <c r="AF2499"/>
      <c r="AG2499"/>
      <c r="AH2499"/>
      <c r="AI2499"/>
      <c r="AJ2499"/>
      <c r="AK2499"/>
    </row>
    <row r="2500" spans="1:37" x14ac:dyDescent="0.25">
      <c r="A2500" s="131"/>
      <c r="B2500" s="131"/>
      <c r="C2500" s="131"/>
      <c r="D2500" s="131"/>
      <c r="E2500" s="131"/>
      <c r="F2500" s="131"/>
      <c r="G2500" s="131"/>
      <c r="H2500" s="131"/>
      <c r="I2500" s="131"/>
      <c r="J2500" s="131"/>
      <c r="K2500" s="131"/>
      <c r="L2500" s="131"/>
      <c r="M2500" s="131"/>
      <c r="N2500" s="131"/>
      <c r="O2500" s="131"/>
      <c r="P2500" s="131"/>
      <c r="Q2500" s="170"/>
      <c r="R2500" s="170"/>
      <c r="S2500" s="170"/>
      <c r="T2500" s="170"/>
      <c r="U2500" s="170"/>
      <c r="V2500" s="170"/>
      <c r="W2500" s="170"/>
      <c r="X2500" s="131"/>
      <c r="Y2500"/>
      <c r="AB2500"/>
      <c r="AC2500"/>
      <c r="AD2500"/>
      <c r="AE2500"/>
      <c r="AF2500"/>
      <c r="AG2500"/>
      <c r="AH2500"/>
      <c r="AI2500"/>
      <c r="AJ2500"/>
      <c r="AK2500"/>
    </row>
    <row r="2501" spans="1:37" x14ac:dyDescent="0.25">
      <c r="A2501" s="131"/>
      <c r="B2501" s="131"/>
      <c r="C2501" s="131"/>
      <c r="D2501" s="131"/>
      <c r="E2501" s="131"/>
      <c r="F2501" s="131"/>
      <c r="G2501" s="131"/>
      <c r="H2501" s="131"/>
      <c r="I2501" s="131"/>
      <c r="J2501" s="131"/>
      <c r="K2501" s="131"/>
      <c r="L2501" s="131"/>
      <c r="M2501" s="131"/>
      <c r="N2501" s="131"/>
      <c r="O2501" s="131"/>
      <c r="P2501" s="131"/>
      <c r="Q2501" s="170"/>
      <c r="R2501" s="170"/>
      <c r="S2501" s="170"/>
      <c r="T2501" s="170"/>
      <c r="U2501" s="170"/>
      <c r="V2501" s="170"/>
      <c r="W2501" s="170"/>
      <c r="X2501" s="131"/>
      <c r="Y2501"/>
      <c r="AB2501"/>
      <c r="AC2501"/>
      <c r="AD2501"/>
      <c r="AE2501"/>
      <c r="AF2501"/>
      <c r="AG2501"/>
      <c r="AH2501"/>
      <c r="AI2501"/>
      <c r="AJ2501"/>
      <c r="AK2501"/>
    </row>
    <row r="2502" spans="1:37" x14ac:dyDescent="0.25">
      <c r="A2502" s="131"/>
      <c r="B2502" s="131"/>
      <c r="C2502" s="131"/>
      <c r="D2502" s="131"/>
      <c r="E2502" s="131"/>
      <c r="F2502" s="131"/>
      <c r="G2502" s="131"/>
      <c r="H2502" s="131"/>
      <c r="I2502" s="131"/>
      <c r="J2502" s="131"/>
      <c r="K2502" s="131"/>
      <c r="L2502" s="131"/>
      <c r="M2502" s="131"/>
      <c r="N2502" s="131"/>
      <c r="O2502" s="131"/>
      <c r="P2502" s="131"/>
      <c r="Q2502" s="170"/>
      <c r="R2502" s="170"/>
      <c r="S2502" s="170"/>
      <c r="T2502" s="170"/>
      <c r="U2502" s="170"/>
      <c r="V2502" s="170"/>
      <c r="W2502" s="170"/>
      <c r="X2502" s="131"/>
      <c r="Y2502"/>
      <c r="AB2502"/>
      <c r="AC2502"/>
      <c r="AD2502"/>
      <c r="AE2502"/>
      <c r="AF2502"/>
      <c r="AG2502"/>
      <c r="AH2502"/>
      <c r="AI2502"/>
      <c r="AJ2502"/>
      <c r="AK2502"/>
    </row>
    <row r="2503" spans="1:37" x14ac:dyDescent="0.25">
      <c r="A2503" s="131"/>
      <c r="B2503" s="131"/>
      <c r="C2503" s="131"/>
      <c r="D2503" s="131"/>
      <c r="E2503" s="131"/>
      <c r="F2503" s="131"/>
      <c r="G2503" s="131"/>
      <c r="H2503" s="131"/>
      <c r="I2503" s="131"/>
      <c r="J2503" s="131"/>
      <c r="K2503" s="131"/>
      <c r="L2503" s="131"/>
      <c r="M2503" s="131"/>
      <c r="N2503" s="131"/>
      <c r="O2503" s="131"/>
      <c r="P2503" s="131"/>
      <c r="Q2503" s="170"/>
      <c r="R2503" s="170"/>
      <c r="S2503" s="170"/>
      <c r="T2503" s="170"/>
      <c r="U2503" s="170"/>
      <c r="V2503" s="170"/>
      <c r="W2503" s="170"/>
      <c r="X2503" s="131"/>
      <c r="Y2503"/>
      <c r="AB2503"/>
      <c r="AC2503"/>
      <c r="AD2503"/>
      <c r="AE2503"/>
      <c r="AF2503"/>
      <c r="AG2503"/>
      <c r="AH2503"/>
      <c r="AI2503"/>
      <c r="AJ2503"/>
      <c r="AK2503"/>
    </row>
    <row r="2504" spans="1:37" x14ac:dyDescent="0.25">
      <c r="A2504" s="131"/>
      <c r="B2504" s="131"/>
      <c r="C2504" s="131"/>
      <c r="D2504" s="131"/>
      <c r="E2504" s="131"/>
      <c r="F2504" s="131"/>
      <c r="G2504" s="131"/>
      <c r="H2504" s="131"/>
      <c r="I2504" s="131"/>
      <c r="J2504" s="131"/>
      <c r="K2504" s="131"/>
      <c r="L2504" s="131"/>
      <c r="M2504" s="131"/>
      <c r="N2504" s="131"/>
      <c r="O2504" s="131"/>
      <c r="P2504" s="131"/>
      <c r="Q2504" s="170"/>
      <c r="R2504" s="170"/>
      <c r="S2504" s="170"/>
      <c r="T2504" s="170"/>
      <c r="U2504" s="170"/>
      <c r="V2504" s="170"/>
      <c r="W2504" s="170"/>
      <c r="X2504" s="131"/>
      <c r="Y2504"/>
      <c r="AB2504"/>
      <c r="AC2504"/>
      <c r="AD2504"/>
      <c r="AE2504"/>
      <c r="AF2504"/>
      <c r="AG2504"/>
      <c r="AH2504"/>
      <c r="AI2504"/>
      <c r="AJ2504"/>
      <c r="AK2504"/>
    </row>
    <row r="2505" spans="1:37" x14ac:dyDescent="0.25">
      <c r="A2505" s="131"/>
      <c r="B2505" s="131"/>
      <c r="C2505" s="131"/>
      <c r="D2505" s="131"/>
      <c r="E2505" s="131"/>
      <c r="F2505" s="131"/>
      <c r="G2505" s="131"/>
      <c r="H2505" s="131"/>
      <c r="I2505" s="131"/>
      <c r="J2505" s="131"/>
      <c r="K2505" s="131"/>
      <c r="L2505" s="131"/>
      <c r="M2505" s="131"/>
      <c r="N2505" s="131"/>
      <c r="O2505" s="131"/>
      <c r="P2505" s="131"/>
      <c r="Q2505" s="170"/>
      <c r="R2505" s="170"/>
      <c r="S2505" s="170"/>
      <c r="T2505" s="170"/>
      <c r="U2505" s="170"/>
      <c r="V2505" s="170"/>
      <c r="W2505" s="170"/>
      <c r="X2505" s="131"/>
      <c r="Y2505"/>
      <c r="AB2505"/>
      <c r="AC2505"/>
      <c r="AD2505"/>
      <c r="AE2505"/>
      <c r="AF2505"/>
      <c r="AG2505"/>
      <c r="AH2505"/>
      <c r="AI2505"/>
      <c r="AJ2505"/>
      <c r="AK2505"/>
    </row>
    <row r="2506" spans="1:37" x14ac:dyDescent="0.25">
      <c r="A2506" s="131"/>
      <c r="B2506" s="131"/>
      <c r="C2506" s="131"/>
      <c r="D2506" s="131"/>
      <c r="E2506" s="131"/>
      <c r="F2506" s="131"/>
      <c r="G2506" s="131"/>
      <c r="H2506" s="131"/>
      <c r="I2506" s="131"/>
      <c r="J2506" s="131"/>
      <c r="K2506" s="131"/>
      <c r="L2506" s="131"/>
      <c r="M2506" s="131"/>
      <c r="N2506" s="131"/>
      <c r="O2506" s="131"/>
      <c r="P2506" s="131"/>
      <c r="Q2506" s="170"/>
      <c r="R2506" s="170"/>
      <c r="S2506" s="170"/>
      <c r="T2506" s="170"/>
      <c r="U2506" s="170"/>
      <c r="V2506" s="170"/>
      <c r="W2506" s="170"/>
      <c r="X2506" s="131"/>
      <c r="Y2506"/>
      <c r="AB2506"/>
      <c r="AC2506"/>
      <c r="AD2506"/>
      <c r="AE2506"/>
      <c r="AF2506"/>
      <c r="AG2506"/>
      <c r="AH2506"/>
      <c r="AI2506"/>
      <c r="AJ2506"/>
      <c r="AK2506"/>
    </row>
    <row r="2507" spans="1:37" x14ac:dyDescent="0.25">
      <c r="A2507" s="131"/>
      <c r="B2507" s="131"/>
      <c r="C2507" s="131"/>
      <c r="D2507" s="131"/>
      <c r="E2507" s="131"/>
      <c r="F2507" s="131"/>
      <c r="G2507" s="131"/>
      <c r="H2507" s="131"/>
      <c r="I2507" s="131"/>
      <c r="J2507" s="131"/>
      <c r="K2507" s="131"/>
      <c r="L2507" s="131"/>
      <c r="M2507" s="131"/>
      <c r="N2507" s="131"/>
      <c r="O2507" s="131"/>
      <c r="P2507" s="131"/>
      <c r="Q2507" s="170"/>
      <c r="R2507" s="170"/>
      <c r="S2507" s="170"/>
      <c r="T2507" s="170"/>
      <c r="U2507" s="170"/>
      <c r="V2507" s="170"/>
      <c r="W2507" s="170"/>
      <c r="X2507" s="131"/>
      <c r="Y2507"/>
      <c r="AB2507"/>
      <c r="AC2507"/>
      <c r="AD2507"/>
      <c r="AE2507"/>
      <c r="AF2507"/>
      <c r="AG2507"/>
      <c r="AH2507"/>
      <c r="AI2507"/>
      <c r="AJ2507"/>
      <c r="AK2507"/>
    </row>
    <row r="2508" spans="1:37" x14ac:dyDescent="0.25">
      <c r="A2508" s="131"/>
      <c r="B2508" s="131"/>
      <c r="C2508" s="131"/>
      <c r="D2508" s="131"/>
      <c r="E2508" s="131"/>
      <c r="F2508" s="131"/>
      <c r="G2508" s="131"/>
      <c r="H2508" s="131"/>
      <c r="I2508" s="131"/>
      <c r="J2508" s="131"/>
      <c r="K2508" s="131"/>
      <c r="L2508" s="131"/>
      <c r="M2508" s="131"/>
      <c r="N2508" s="131"/>
      <c r="O2508" s="131"/>
      <c r="P2508" s="131"/>
      <c r="Q2508" s="170"/>
      <c r="R2508" s="170"/>
      <c r="S2508" s="170"/>
      <c r="T2508" s="170"/>
      <c r="U2508" s="170"/>
      <c r="V2508" s="170"/>
      <c r="W2508" s="170"/>
      <c r="X2508" s="131"/>
      <c r="Y2508"/>
      <c r="AB2508"/>
      <c r="AC2508"/>
      <c r="AD2508"/>
      <c r="AE2508"/>
      <c r="AF2508"/>
      <c r="AG2508"/>
      <c r="AH2508"/>
      <c r="AI2508"/>
      <c r="AJ2508"/>
      <c r="AK2508"/>
    </row>
    <row r="2509" spans="1:37" x14ac:dyDescent="0.25">
      <c r="A2509" s="131"/>
      <c r="B2509" s="131"/>
      <c r="C2509" s="131"/>
      <c r="D2509" s="131"/>
      <c r="E2509" s="131"/>
      <c r="F2509" s="131"/>
      <c r="G2509" s="131"/>
      <c r="H2509" s="131"/>
      <c r="I2509" s="131"/>
      <c r="J2509" s="131"/>
      <c r="K2509" s="131"/>
      <c r="L2509" s="131"/>
      <c r="M2509" s="131"/>
      <c r="N2509" s="131"/>
      <c r="O2509" s="131"/>
      <c r="P2509" s="131"/>
      <c r="Q2509" s="170"/>
      <c r="R2509" s="170"/>
      <c r="S2509" s="170"/>
      <c r="T2509" s="170"/>
      <c r="U2509" s="170"/>
      <c r="V2509" s="170"/>
      <c r="W2509" s="170"/>
      <c r="X2509" s="131"/>
      <c r="Y2509"/>
      <c r="AB2509"/>
      <c r="AC2509"/>
      <c r="AD2509"/>
      <c r="AE2509"/>
      <c r="AF2509"/>
      <c r="AG2509"/>
      <c r="AH2509"/>
      <c r="AI2509"/>
      <c r="AJ2509"/>
      <c r="AK2509"/>
    </row>
    <row r="2510" spans="1:37" x14ac:dyDescent="0.25">
      <c r="A2510" s="131"/>
      <c r="B2510" s="131"/>
      <c r="C2510" s="131"/>
      <c r="D2510" s="131"/>
      <c r="E2510" s="131"/>
      <c r="F2510" s="131"/>
      <c r="G2510" s="131"/>
      <c r="H2510" s="131"/>
      <c r="I2510" s="131"/>
      <c r="J2510" s="131"/>
      <c r="K2510" s="131"/>
      <c r="L2510" s="131"/>
      <c r="M2510" s="131"/>
      <c r="N2510" s="131"/>
      <c r="O2510" s="131"/>
      <c r="P2510" s="131"/>
      <c r="Q2510" s="170"/>
      <c r="R2510" s="170"/>
      <c r="S2510" s="170"/>
      <c r="T2510" s="170"/>
      <c r="U2510" s="170"/>
      <c r="V2510" s="170"/>
      <c r="W2510" s="170"/>
      <c r="X2510" s="131"/>
      <c r="Y2510"/>
      <c r="AB2510"/>
      <c r="AC2510"/>
      <c r="AD2510"/>
      <c r="AE2510"/>
      <c r="AF2510"/>
      <c r="AG2510"/>
      <c r="AH2510"/>
      <c r="AI2510"/>
      <c r="AJ2510"/>
      <c r="AK2510"/>
    </row>
    <row r="2511" spans="1:37" x14ac:dyDescent="0.25">
      <c r="A2511" s="131"/>
      <c r="B2511" s="131"/>
      <c r="C2511" s="131"/>
      <c r="D2511" s="131"/>
      <c r="E2511" s="131"/>
      <c r="F2511" s="131"/>
      <c r="G2511" s="131"/>
      <c r="H2511" s="131"/>
      <c r="I2511" s="131"/>
      <c r="J2511" s="131"/>
      <c r="K2511" s="131"/>
      <c r="L2511" s="131"/>
      <c r="M2511" s="131"/>
      <c r="N2511" s="131"/>
      <c r="O2511" s="131"/>
      <c r="P2511" s="131"/>
      <c r="Q2511" s="170"/>
      <c r="R2511" s="170"/>
      <c r="S2511" s="170"/>
      <c r="T2511" s="170"/>
      <c r="U2511" s="170"/>
      <c r="V2511" s="170"/>
      <c r="W2511" s="170"/>
      <c r="X2511" s="131"/>
      <c r="Y2511"/>
      <c r="AB2511"/>
      <c r="AC2511"/>
      <c r="AD2511"/>
      <c r="AE2511"/>
      <c r="AF2511"/>
      <c r="AG2511"/>
      <c r="AH2511"/>
      <c r="AI2511"/>
      <c r="AJ2511"/>
      <c r="AK2511"/>
    </row>
    <row r="2512" spans="1:37" x14ac:dyDescent="0.25">
      <c r="A2512" s="131"/>
      <c r="B2512" s="131"/>
      <c r="C2512" s="131"/>
      <c r="D2512" s="131"/>
      <c r="E2512" s="131"/>
      <c r="F2512" s="131"/>
      <c r="G2512" s="131"/>
      <c r="H2512" s="131"/>
      <c r="I2512" s="131"/>
      <c r="J2512" s="131"/>
      <c r="K2512" s="131"/>
      <c r="L2512" s="131"/>
      <c r="M2512" s="131"/>
      <c r="N2512" s="131"/>
      <c r="O2512" s="131"/>
      <c r="P2512" s="131"/>
      <c r="Q2512" s="170"/>
      <c r="R2512" s="170"/>
      <c r="S2512" s="170"/>
      <c r="T2512" s="170"/>
      <c r="U2512" s="170"/>
      <c r="V2512" s="170"/>
      <c r="W2512" s="170"/>
      <c r="X2512" s="131"/>
      <c r="Y2512"/>
      <c r="AB2512"/>
      <c r="AC2512"/>
      <c r="AD2512"/>
      <c r="AE2512"/>
      <c r="AF2512"/>
      <c r="AG2512"/>
      <c r="AH2512"/>
      <c r="AI2512"/>
      <c r="AJ2512"/>
      <c r="AK2512"/>
    </row>
    <row r="2513" spans="1:37" x14ac:dyDescent="0.25">
      <c r="A2513" s="131"/>
      <c r="B2513" s="131"/>
      <c r="C2513" s="131"/>
      <c r="D2513" s="131"/>
      <c r="E2513" s="131"/>
      <c r="F2513" s="131"/>
      <c r="G2513" s="131"/>
      <c r="H2513" s="131"/>
      <c r="I2513" s="131"/>
      <c r="J2513" s="131"/>
      <c r="K2513" s="131"/>
      <c r="L2513" s="131"/>
      <c r="M2513" s="131"/>
      <c r="N2513" s="131"/>
      <c r="O2513" s="131"/>
      <c r="P2513" s="131"/>
      <c r="Q2513" s="170"/>
      <c r="R2513" s="170"/>
      <c r="S2513" s="170"/>
      <c r="T2513" s="170"/>
      <c r="U2513" s="170"/>
      <c r="V2513" s="170"/>
      <c r="W2513" s="170"/>
      <c r="X2513" s="131"/>
      <c r="Y2513"/>
      <c r="AB2513"/>
      <c r="AC2513"/>
      <c r="AD2513"/>
      <c r="AE2513"/>
      <c r="AF2513"/>
      <c r="AG2513"/>
      <c r="AH2513"/>
      <c r="AI2513"/>
      <c r="AJ2513"/>
      <c r="AK2513"/>
    </row>
    <row r="2514" spans="1:37" x14ac:dyDescent="0.25">
      <c r="A2514" s="131"/>
      <c r="B2514" s="131"/>
      <c r="C2514" s="131"/>
      <c r="D2514" s="131"/>
      <c r="E2514" s="131"/>
      <c r="F2514" s="131"/>
      <c r="G2514" s="131"/>
      <c r="H2514" s="131"/>
      <c r="I2514" s="131"/>
      <c r="J2514" s="131"/>
      <c r="K2514" s="131"/>
      <c r="L2514" s="131"/>
      <c r="M2514" s="131"/>
      <c r="N2514" s="131"/>
      <c r="O2514" s="131"/>
      <c r="P2514" s="131"/>
      <c r="Q2514" s="170"/>
      <c r="R2514" s="170"/>
      <c r="S2514" s="170"/>
      <c r="T2514" s="170"/>
      <c r="U2514" s="170"/>
      <c r="V2514" s="170"/>
      <c r="W2514" s="170"/>
      <c r="X2514" s="131"/>
      <c r="Y2514"/>
      <c r="AB2514"/>
      <c r="AC2514"/>
      <c r="AD2514"/>
      <c r="AE2514"/>
      <c r="AF2514"/>
      <c r="AG2514"/>
      <c r="AH2514"/>
      <c r="AI2514"/>
      <c r="AJ2514"/>
      <c r="AK2514"/>
    </row>
    <row r="2515" spans="1:37" x14ac:dyDescent="0.25">
      <c r="A2515" s="131"/>
      <c r="B2515" s="131"/>
      <c r="C2515" s="131"/>
      <c r="D2515" s="131"/>
      <c r="E2515" s="131"/>
      <c r="F2515" s="131"/>
      <c r="G2515" s="131"/>
      <c r="H2515" s="131"/>
      <c r="I2515" s="131"/>
      <c r="J2515" s="131"/>
      <c r="K2515" s="131"/>
      <c r="L2515" s="131"/>
      <c r="M2515" s="131"/>
      <c r="N2515" s="131"/>
      <c r="O2515" s="131"/>
      <c r="P2515" s="131"/>
      <c r="Q2515" s="170"/>
      <c r="R2515" s="170"/>
      <c r="S2515" s="170"/>
      <c r="T2515" s="170"/>
      <c r="U2515" s="170"/>
      <c r="V2515" s="170"/>
      <c r="W2515" s="170"/>
      <c r="X2515" s="131"/>
      <c r="Y2515"/>
      <c r="AB2515"/>
      <c r="AC2515"/>
      <c r="AD2515"/>
      <c r="AE2515"/>
      <c r="AF2515"/>
      <c r="AG2515"/>
      <c r="AH2515"/>
      <c r="AI2515"/>
      <c r="AJ2515"/>
      <c r="AK2515"/>
    </row>
    <row r="2516" spans="1:37" x14ac:dyDescent="0.25">
      <c r="A2516" s="131"/>
      <c r="B2516" s="131"/>
      <c r="C2516" s="131"/>
      <c r="D2516" s="131"/>
      <c r="E2516" s="131"/>
      <c r="F2516" s="131"/>
      <c r="G2516" s="131"/>
      <c r="H2516" s="131"/>
      <c r="I2516" s="131"/>
      <c r="J2516" s="131"/>
      <c r="K2516" s="131"/>
      <c r="L2516" s="131"/>
      <c r="M2516" s="131"/>
      <c r="N2516" s="131"/>
      <c r="O2516" s="131"/>
      <c r="P2516" s="131"/>
      <c r="Q2516" s="170"/>
      <c r="R2516" s="170"/>
      <c r="S2516" s="170"/>
      <c r="T2516" s="170"/>
      <c r="U2516" s="170"/>
      <c r="V2516" s="170"/>
      <c r="W2516" s="170"/>
      <c r="X2516" s="131"/>
      <c r="Y2516"/>
      <c r="AB2516"/>
      <c r="AC2516"/>
      <c r="AD2516"/>
      <c r="AE2516"/>
      <c r="AF2516"/>
      <c r="AG2516"/>
      <c r="AH2516"/>
      <c r="AI2516"/>
      <c r="AJ2516"/>
      <c r="AK2516"/>
    </row>
    <row r="2517" spans="1:37" x14ac:dyDescent="0.25">
      <c r="A2517" s="131"/>
      <c r="B2517" s="131"/>
      <c r="C2517" s="131"/>
      <c r="D2517" s="131"/>
      <c r="E2517" s="131"/>
      <c r="F2517" s="131"/>
      <c r="G2517" s="131"/>
      <c r="H2517" s="131"/>
      <c r="I2517" s="131"/>
      <c r="J2517" s="131"/>
      <c r="K2517" s="131"/>
      <c r="L2517" s="131"/>
      <c r="M2517" s="131"/>
      <c r="N2517" s="131"/>
      <c r="O2517" s="131"/>
      <c r="P2517" s="131"/>
      <c r="Q2517" s="170"/>
      <c r="R2517" s="170"/>
      <c r="S2517" s="170"/>
      <c r="T2517" s="170"/>
      <c r="U2517" s="170"/>
      <c r="V2517" s="170"/>
      <c r="W2517" s="170"/>
      <c r="X2517" s="131"/>
      <c r="Y2517"/>
      <c r="AB2517"/>
      <c r="AC2517"/>
      <c r="AD2517"/>
      <c r="AE2517"/>
      <c r="AF2517"/>
      <c r="AG2517"/>
      <c r="AH2517"/>
      <c r="AI2517"/>
      <c r="AJ2517"/>
      <c r="AK2517"/>
    </row>
    <row r="2518" spans="1:37" x14ac:dyDescent="0.25">
      <c r="A2518" s="131"/>
      <c r="B2518" s="131"/>
      <c r="C2518" s="131"/>
      <c r="D2518" s="131"/>
      <c r="E2518" s="131"/>
      <c r="F2518" s="131"/>
      <c r="G2518" s="131"/>
      <c r="H2518" s="131"/>
      <c r="I2518" s="131"/>
      <c r="J2518" s="131"/>
      <c r="K2518" s="131"/>
      <c r="L2518" s="131"/>
      <c r="M2518" s="131"/>
      <c r="N2518" s="131"/>
      <c r="O2518" s="131"/>
      <c r="P2518" s="131"/>
      <c r="Q2518" s="170"/>
      <c r="R2518" s="170"/>
      <c r="S2518" s="170"/>
      <c r="T2518" s="170"/>
      <c r="U2518" s="170"/>
      <c r="V2518" s="170"/>
      <c r="W2518" s="170"/>
      <c r="X2518" s="131"/>
      <c r="Y2518"/>
      <c r="AB2518"/>
      <c r="AC2518"/>
      <c r="AD2518"/>
      <c r="AE2518"/>
      <c r="AF2518"/>
      <c r="AG2518"/>
      <c r="AH2518"/>
      <c r="AI2518"/>
      <c r="AJ2518"/>
      <c r="AK2518"/>
    </row>
    <row r="2519" spans="1:37" x14ac:dyDescent="0.25">
      <c r="A2519" s="131"/>
      <c r="B2519" s="131"/>
      <c r="C2519" s="131"/>
      <c r="D2519" s="131"/>
      <c r="E2519" s="131"/>
      <c r="F2519" s="131"/>
      <c r="G2519" s="131"/>
      <c r="H2519" s="131"/>
      <c r="I2519" s="131"/>
      <c r="J2519" s="131"/>
      <c r="K2519" s="131"/>
      <c r="L2519" s="131"/>
      <c r="M2519" s="131"/>
      <c r="N2519" s="131"/>
      <c r="O2519" s="131"/>
      <c r="P2519" s="131"/>
      <c r="Q2519" s="170"/>
      <c r="R2519" s="170"/>
      <c r="S2519" s="170"/>
      <c r="T2519" s="170"/>
      <c r="U2519" s="170"/>
      <c r="V2519" s="170"/>
      <c r="W2519" s="170"/>
      <c r="X2519" s="131"/>
      <c r="Y2519"/>
      <c r="AB2519"/>
      <c r="AC2519"/>
      <c r="AD2519"/>
      <c r="AE2519"/>
      <c r="AF2519"/>
      <c r="AG2519"/>
      <c r="AH2519"/>
      <c r="AI2519"/>
      <c r="AJ2519"/>
      <c r="AK2519"/>
    </row>
    <row r="2520" spans="1:37" x14ac:dyDescent="0.25">
      <c r="A2520" s="131"/>
      <c r="B2520" s="131"/>
      <c r="C2520" s="131"/>
      <c r="D2520" s="131"/>
      <c r="E2520" s="131"/>
      <c r="F2520" s="131"/>
      <c r="G2520" s="131"/>
      <c r="H2520" s="131"/>
      <c r="I2520" s="131"/>
      <c r="J2520" s="131"/>
      <c r="K2520" s="131"/>
      <c r="L2520" s="131"/>
      <c r="M2520" s="131"/>
      <c r="N2520" s="131"/>
      <c r="O2520" s="131"/>
      <c r="P2520" s="131"/>
      <c r="Q2520" s="170"/>
      <c r="R2520" s="170"/>
      <c r="S2520" s="170"/>
      <c r="T2520" s="170"/>
      <c r="U2520" s="170"/>
      <c r="V2520" s="170"/>
      <c r="W2520" s="170"/>
      <c r="X2520" s="131"/>
      <c r="Y2520"/>
      <c r="AB2520"/>
      <c r="AC2520"/>
      <c r="AD2520"/>
      <c r="AE2520"/>
      <c r="AF2520"/>
      <c r="AG2520"/>
      <c r="AH2520"/>
      <c r="AI2520"/>
      <c r="AJ2520"/>
      <c r="AK2520"/>
    </row>
    <row r="2521" spans="1:37" x14ac:dyDescent="0.25">
      <c r="A2521" s="131"/>
      <c r="B2521" s="131"/>
      <c r="C2521" s="131"/>
      <c r="D2521" s="131"/>
      <c r="E2521" s="131"/>
      <c r="F2521" s="131"/>
      <c r="G2521" s="131"/>
      <c r="H2521" s="131"/>
      <c r="I2521" s="131"/>
      <c r="J2521" s="131"/>
      <c r="K2521" s="131"/>
      <c r="L2521" s="131"/>
      <c r="M2521" s="131"/>
      <c r="N2521" s="131"/>
      <c r="O2521" s="131"/>
      <c r="P2521" s="131"/>
      <c r="Q2521" s="170"/>
      <c r="R2521" s="170"/>
      <c r="S2521" s="170"/>
      <c r="T2521" s="170"/>
      <c r="U2521" s="170"/>
      <c r="V2521" s="170"/>
      <c r="W2521" s="170"/>
      <c r="X2521" s="131"/>
      <c r="Y2521"/>
      <c r="AB2521"/>
      <c r="AC2521"/>
      <c r="AD2521"/>
      <c r="AE2521"/>
      <c r="AF2521"/>
      <c r="AG2521"/>
      <c r="AH2521"/>
      <c r="AI2521"/>
      <c r="AJ2521"/>
      <c r="AK2521"/>
    </row>
    <row r="2522" spans="1:37" x14ac:dyDescent="0.25">
      <c r="A2522" s="131"/>
      <c r="B2522" s="131"/>
      <c r="C2522" s="131"/>
      <c r="D2522" s="131"/>
      <c r="E2522" s="131"/>
      <c r="F2522" s="131"/>
      <c r="G2522" s="131"/>
      <c r="H2522" s="131"/>
      <c r="I2522" s="131"/>
      <c r="J2522" s="131"/>
      <c r="K2522" s="131"/>
      <c r="L2522" s="131"/>
      <c r="M2522" s="131"/>
      <c r="N2522" s="131"/>
      <c r="O2522" s="131"/>
      <c r="P2522" s="131"/>
      <c r="Q2522" s="170"/>
      <c r="R2522" s="170"/>
      <c r="S2522" s="170"/>
      <c r="T2522" s="170"/>
      <c r="U2522" s="170"/>
      <c r="V2522" s="170"/>
      <c r="W2522" s="170"/>
      <c r="X2522" s="131"/>
      <c r="Y2522"/>
      <c r="AB2522"/>
      <c r="AC2522"/>
      <c r="AD2522"/>
      <c r="AE2522"/>
      <c r="AF2522"/>
      <c r="AG2522"/>
      <c r="AH2522"/>
      <c r="AI2522"/>
      <c r="AJ2522"/>
      <c r="AK2522"/>
    </row>
    <row r="2523" spans="1:37" x14ac:dyDescent="0.25">
      <c r="A2523" s="131"/>
      <c r="B2523" s="131"/>
      <c r="C2523" s="131"/>
      <c r="D2523" s="131"/>
      <c r="E2523" s="131"/>
      <c r="F2523" s="131"/>
      <c r="G2523" s="131"/>
      <c r="H2523" s="131"/>
      <c r="I2523" s="131"/>
      <c r="J2523" s="131"/>
      <c r="K2523" s="131"/>
      <c r="L2523" s="131"/>
      <c r="M2523" s="131"/>
      <c r="N2523" s="131"/>
      <c r="O2523" s="131"/>
      <c r="P2523" s="131"/>
      <c r="Q2523" s="170"/>
      <c r="R2523" s="170"/>
      <c r="S2523" s="170"/>
      <c r="T2523" s="170"/>
      <c r="U2523" s="170"/>
      <c r="V2523" s="170"/>
      <c r="W2523" s="170"/>
      <c r="X2523" s="131"/>
      <c r="Y2523"/>
      <c r="AB2523"/>
      <c r="AC2523"/>
      <c r="AD2523"/>
      <c r="AE2523"/>
      <c r="AF2523"/>
      <c r="AG2523"/>
      <c r="AH2523"/>
      <c r="AI2523"/>
      <c r="AJ2523"/>
      <c r="AK2523"/>
    </row>
    <row r="2524" spans="1:37" x14ac:dyDescent="0.25">
      <c r="A2524" s="131"/>
      <c r="B2524" s="131"/>
      <c r="C2524" s="131"/>
      <c r="D2524" s="131"/>
      <c r="E2524" s="131"/>
      <c r="F2524" s="131"/>
      <c r="G2524" s="131"/>
      <c r="H2524" s="131"/>
      <c r="I2524" s="131"/>
      <c r="J2524" s="131"/>
      <c r="K2524" s="131"/>
      <c r="L2524" s="131"/>
      <c r="M2524" s="131"/>
      <c r="N2524" s="131"/>
      <c r="O2524" s="131"/>
      <c r="P2524" s="131"/>
      <c r="Q2524" s="170"/>
      <c r="R2524" s="170"/>
      <c r="S2524" s="170"/>
      <c r="T2524" s="170"/>
      <c r="U2524" s="170"/>
      <c r="V2524" s="170"/>
      <c r="W2524" s="170"/>
      <c r="X2524" s="131"/>
      <c r="Y2524"/>
      <c r="AB2524"/>
      <c r="AC2524"/>
      <c r="AD2524"/>
      <c r="AE2524"/>
      <c r="AF2524"/>
      <c r="AG2524"/>
      <c r="AH2524"/>
      <c r="AI2524"/>
      <c r="AJ2524"/>
      <c r="AK2524"/>
    </row>
    <row r="2525" spans="1:37" x14ac:dyDescent="0.25">
      <c r="A2525" s="131"/>
      <c r="B2525" s="131"/>
      <c r="C2525" s="131"/>
      <c r="D2525" s="131"/>
      <c r="E2525" s="131"/>
      <c r="F2525" s="131"/>
      <c r="G2525" s="131"/>
      <c r="H2525" s="131"/>
      <c r="I2525" s="131"/>
      <c r="J2525" s="131"/>
      <c r="K2525" s="131"/>
      <c r="L2525" s="131"/>
      <c r="M2525" s="131"/>
      <c r="N2525" s="131"/>
      <c r="O2525" s="131"/>
      <c r="P2525" s="131"/>
      <c r="Q2525" s="170"/>
      <c r="R2525" s="170"/>
      <c r="S2525" s="170"/>
      <c r="T2525" s="170"/>
      <c r="U2525" s="170"/>
      <c r="V2525" s="170"/>
      <c r="W2525" s="170"/>
      <c r="X2525" s="131"/>
      <c r="Y2525"/>
      <c r="AB2525"/>
      <c r="AC2525"/>
      <c r="AD2525"/>
      <c r="AE2525"/>
      <c r="AF2525"/>
      <c r="AG2525"/>
      <c r="AH2525"/>
      <c r="AI2525"/>
      <c r="AJ2525"/>
      <c r="AK2525"/>
    </row>
    <row r="2526" spans="1:37" x14ac:dyDescent="0.25">
      <c r="A2526" s="131"/>
      <c r="B2526" s="131"/>
      <c r="C2526" s="131"/>
      <c r="D2526" s="131"/>
      <c r="E2526" s="131"/>
      <c r="F2526" s="131"/>
      <c r="G2526" s="131"/>
      <c r="H2526" s="131"/>
      <c r="I2526" s="131"/>
      <c r="J2526" s="131"/>
      <c r="K2526" s="131"/>
      <c r="L2526" s="131"/>
      <c r="M2526" s="131"/>
      <c r="N2526" s="131"/>
      <c r="O2526" s="131"/>
      <c r="P2526" s="131"/>
      <c r="Q2526" s="170"/>
      <c r="R2526" s="170"/>
      <c r="S2526" s="170"/>
      <c r="T2526" s="170"/>
      <c r="U2526" s="170"/>
      <c r="V2526" s="170"/>
      <c r="W2526" s="170"/>
      <c r="X2526" s="131"/>
      <c r="Y2526"/>
      <c r="AB2526"/>
      <c r="AC2526"/>
      <c r="AD2526"/>
      <c r="AE2526"/>
      <c r="AF2526"/>
      <c r="AG2526"/>
      <c r="AH2526"/>
      <c r="AI2526"/>
      <c r="AJ2526"/>
      <c r="AK2526"/>
    </row>
    <row r="2527" spans="1:37" x14ac:dyDescent="0.25">
      <c r="A2527" s="131"/>
      <c r="B2527" s="131"/>
      <c r="C2527" s="131"/>
      <c r="D2527" s="131"/>
      <c r="E2527" s="131"/>
      <c r="F2527" s="131"/>
      <c r="G2527" s="131"/>
      <c r="H2527" s="131"/>
      <c r="I2527" s="131"/>
      <c r="J2527" s="131"/>
      <c r="K2527" s="131"/>
      <c r="L2527" s="131"/>
      <c r="M2527" s="131"/>
      <c r="N2527" s="131"/>
      <c r="O2527" s="131"/>
      <c r="P2527" s="131"/>
      <c r="Q2527" s="170"/>
      <c r="R2527" s="170"/>
      <c r="S2527" s="170"/>
      <c r="T2527" s="170"/>
      <c r="U2527" s="170"/>
      <c r="V2527" s="170"/>
      <c r="W2527" s="170"/>
      <c r="X2527" s="131"/>
      <c r="Y2527"/>
      <c r="AB2527"/>
      <c r="AC2527"/>
      <c r="AD2527"/>
      <c r="AE2527"/>
      <c r="AF2527"/>
      <c r="AG2527"/>
      <c r="AH2527"/>
      <c r="AI2527"/>
      <c r="AJ2527"/>
      <c r="AK2527"/>
    </row>
    <row r="2528" spans="1:37" x14ac:dyDescent="0.25">
      <c r="A2528" s="131"/>
      <c r="B2528" s="131"/>
      <c r="C2528" s="131"/>
      <c r="D2528" s="131"/>
      <c r="E2528" s="131"/>
      <c r="F2528" s="131"/>
      <c r="G2528" s="131"/>
      <c r="H2528" s="131"/>
      <c r="I2528" s="131"/>
      <c r="J2528" s="131"/>
      <c r="K2528" s="131"/>
      <c r="L2528" s="131"/>
      <c r="M2528" s="131"/>
      <c r="N2528" s="131"/>
      <c r="O2528" s="131"/>
      <c r="P2528" s="131"/>
      <c r="Q2528" s="170"/>
      <c r="R2528" s="170"/>
      <c r="S2528" s="170"/>
      <c r="T2528" s="170"/>
      <c r="U2528" s="170"/>
      <c r="V2528" s="170"/>
      <c r="W2528" s="170"/>
      <c r="X2528" s="131"/>
      <c r="Y2528"/>
      <c r="AB2528"/>
      <c r="AC2528"/>
      <c r="AD2528"/>
      <c r="AE2528"/>
      <c r="AF2528"/>
      <c r="AG2528"/>
      <c r="AH2528"/>
      <c r="AI2528"/>
      <c r="AJ2528"/>
      <c r="AK2528"/>
    </row>
    <row r="2529" spans="1:37" x14ac:dyDescent="0.25">
      <c r="A2529" s="131"/>
      <c r="B2529" s="131"/>
      <c r="C2529" s="131"/>
      <c r="D2529" s="131"/>
      <c r="E2529" s="131"/>
      <c r="F2529" s="131"/>
      <c r="G2529" s="131"/>
      <c r="H2529" s="131"/>
      <c r="I2529" s="131"/>
      <c r="J2529" s="131"/>
      <c r="K2529" s="131"/>
      <c r="L2529" s="131"/>
      <c r="M2529" s="131"/>
      <c r="N2529" s="131"/>
      <c r="O2529" s="131"/>
      <c r="P2529" s="131"/>
      <c r="Q2529" s="170"/>
      <c r="R2529" s="170"/>
      <c r="S2529" s="170"/>
      <c r="T2529" s="170"/>
      <c r="U2529" s="170"/>
      <c r="V2529" s="170"/>
      <c r="W2529" s="170"/>
      <c r="X2529" s="131"/>
      <c r="Y2529"/>
      <c r="AB2529"/>
      <c r="AC2529"/>
      <c r="AD2529"/>
      <c r="AE2529"/>
      <c r="AF2529"/>
      <c r="AG2529"/>
      <c r="AH2529"/>
      <c r="AI2529"/>
      <c r="AJ2529"/>
      <c r="AK2529"/>
    </row>
    <row r="2530" spans="1:37" x14ac:dyDescent="0.25">
      <c r="A2530" s="131"/>
      <c r="B2530" s="131"/>
      <c r="C2530" s="131"/>
      <c r="D2530" s="131"/>
      <c r="E2530" s="131"/>
      <c r="F2530" s="131"/>
      <c r="G2530" s="131"/>
      <c r="H2530" s="131"/>
      <c r="I2530" s="131"/>
      <c r="J2530" s="131"/>
      <c r="K2530" s="131"/>
      <c r="L2530" s="131"/>
      <c r="M2530" s="131"/>
      <c r="N2530" s="131"/>
      <c r="O2530" s="131"/>
      <c r="P2530" s="131"/>
      <c r="Q2530" s="170"/>
      <c r="R2530" s="170"/>
      <c r="S2530" s="170"/>
      <c r="T2530" s="170"/>
      <c r="U2530" s="170"/>
      <c r="V2530" s="170"/>
      <c r="W2530" s="170"/>
      <c r="X2530" s="131"/>
      <c r="Y2530"/>
      <c r="AB2530"/>
      <c r="AC2530"/>
      <c r="AD2530"/>
      <c r="AE2530"/>
      <c r="AF2530"/>
      <c r="AG2530"/>
      <c r="AH2530"/>
      <c r="AI2530"/>
      <c r="AJ2530"/>
      <c r="AK2530"/>
    </row>
    <row r="2531" spans="1:37" x14ac:dyDescent="0.25">
      <c r="A2531" s="131"/>
      <c r="B2531" s="131"/>
      <c r="C2531" s="131"/>
      <c r="D2531" s="131"/>
      <c r="E2531" s="131"/>
      <c r="F2531" s="131"/>
      <c r="G2531" s="131"/>
      <c r="H2531" s="131"/>
      <c r="I2531" s="131"/>
      <c r="J2531" s="131"/>
      <c r="K2531" s="131"/>
      <c r="L2531" s="131"/>
      <c r="M2531" s="131"/>
      <c r="N2531" s="131"/>
      <c r="O2531" s="131"/>
      <c r="P2531" s="131"/>
      <c r="Q2531" s="170"/>
      <c r="R2531" s="170"/>
      <c r="S2531" s="170"/>
      <c r="T2531" s="170"/>
      <c r="U2531" s="170"/>
      <c r="V2531" s="170"/>
      <c r="W2531" s="170"/>
      <c r="X2531" s="131"/>
      <c r="Y2531"/>
      <c r="AB2531"/>
      <c r="AC2531"/>
      <c r="AD2531"/>
      <c r="AE2531"/>
      <c r="AF2531"/>
      <c r="AG2531"/>
      <c r="AH2531"/>
      <c r="AI2531"/>
      <c r="AJ2531"/>
      <c r="AK2531"/>
    </row>
    <row r="2532" spans="1:37" x14ac:dyDescent="0.25">
      <c r="A2532" s="131"/>
      <c r="B2532" s="131"/>
      <c r="C2532" s="131"/>
      <c r="D2532" s="131"/>
      <c r="E2532" s="131"/>
      <c r="F2532" s="131"/>
      <c r="G2532" s="131"/>
      <c r="H2532" s="131"/>
      <c r="I2532" s="131"/>
      <c r="J2532" s="131"/>
      <c r="K2532" s="131"/>
      <c r="L2532" s="131"/>
      <c r="M2532" s="131"/>
      <c r="N2532" s="131"/>
      <c r="O2532" s="131"/>
      <c r="P2532" s="131"/>
      <c r="Q2532" s="170"/>
      <c r="R2532" s="170"/>
      <c r="S2532" s="170"/>
      <c r="T2532" s="170"/>
      <c r="U2532" s="170"/>
      <c r="V2532" s="170"/>
      <c r="W2532" s="170"/>
      <c r="X2532" s="131"/>
      <c r="Y2532"/>
      <c r="AB2532"/>
      <c r="AC2532"/>
      <c r="AD2532"/>
      <c r="AE2532"/>
      <c r="AF2532"/>
      <c r="AG2532"/>
      <c r="AH2532"/>
      <c r="AI2532"/>
      <c r="AJ2532"/>
      <c r="AK2532"/>
    </row>
    <row r="2533" spans="1:37" x14ac:dyDescent="0.25">
      <c r="A2533" s="131"/>
      <c r="B2533" s="131"/>
      <c r="C2533" s="131"/>
      <c r="D2533" s="131"/>
      <c r="E2533" s="131"/>
      <c r="F2533" s="131"/>
      <c r="G2533" s="131"/>
      <c r="H2533" s="131"/>
      <c r="I2533" s="131"/>
      <c r="J2533" s="131"/>
      <c r="K2533" s="131"/>
      <c r="L2533" s="131"/>
      <c r="M2533" s="131"/>
      <c r="N2533" s="131"/>
      <c r="O2533" s="131"/>
      <c r="P2533" s="131"/>
      <c r="Q2533" s="170"/>
      <c r="R2533" s="170"/>
      <c r="S2533" s="170"/>
      <c r="T2533" s="170"/>
      <c r="U2533" s="170"/>
      <c r="V2533" s="170"/>
      <c r="W2533" s="170"/>
      <c r="X2533" s="131"/>
      <c r="Y2533"/>
      <c r="AB2533"/>
      <c r="AC2533"/>
      <c r="AD2533"/>
      <c r="AE2533"/>
      <c r="AF2533"/>
      <c r="AG2533"/>
      <c r="AH2533"/>
      <c r="AI2533"/>
      <c r="AJ2533"/>
      <c r="AK2533"/>
    </row>
    <row r="2534" spans="1:37" x14ac:dyDescent="0.25">
      <c r="A2534" s="131"/>
      <c r="B2534" s="131"/>
      <c r="C2534" s="131"/>
      <c r="D2534" s="131"/>
      <c r="E2534" s="131"/>
      <c r="F2534" s="131"/>
      <c r="G2534" s="131"/>
      <c r="H2534" s="131"/>
      <c r="I2534" s="131"/>
      <c r="J2534" s="131"/>
      <c r="K2534" s="131"/>
      <c r="L2534" s="131"/>
      <c r="M2534" s="131"/>
      <c r="N2534" s="131"/>
      <c r="O2534" s="131"/>
      <c r="P2534" s="131"/>
      <c r="Q2534" s="170"/>
      <c r="R2534" s="170"/>
      <c r="S2534" s="170"/>
      <c r="T2534" s="170"/>
      <c r="U2534" s="170"/>
      <c r="V2534" s="170"/>
      <c r="W2534" s="170"/>
      <c r="X2534" s="131"/>
      <c r="Y2534"/>
      <c r="AB2534"/>
      <c r="AC2534"/>
      <c r="AD2534"/>
      <c r="AE2534"/>
      <c r="AF2534"/>
      <c r="AG2534"/>
      <c r="AH2534"/>
      <c r="AI2534"/>
      <c r="AJ2534"/>
      <c r="AK2534"/>
    </row>
    <row r="2535" spans="1:37" x14ac:dyDescent="0.25">
      <c r="A2535" s="131"/>
      <c r="B2535" s="131"/>
      <c r="C2535" s="131"/>
      <c r="D2535" s="131"/>
      <c r="E2535" s="131"/>
      <c r="F2535" s="131"/>
      <c r="G2535" s="131"/>
      <c r="H2535" s="131"/>
      <c r="I2535" s="131"/>
      <c r="J2535" s="131"/>
      <c r="K2535" s="131"/>
      <c r="L2535" s="131"/>
      <c r="M2535" s="131"/>
      <c r="N2535" s="131"/>
      <c r="O2535" s="131"/>
      <c r="P2535" s="131"/>
      <c r="Q2535" s="170"/>
      <c r="R2535" s="170"/>
      <c r="S2535" s="170"/>
      <c r="T2535" s="170"/>
      <c r="U2535" s="170"/>
      <c r="V2535" s="170"/>
      <c r="W2535" s="170"/>
      <c r="X2535" s="131"/>
      <c r="Y2535"/>
      <c r="AB2535"/>
      <c r="AC2535"/>
      <c r="AD2535"/>
      <c r="AE2535"/>
      <c r="AF2535"/>
      <c r="AG2535"/>
      <c r="AH2535"/>
      <c r="AI2535"/>
      <c r="AJ2535"/>
      <c r="AK2535"/>
    </row>
    <row r="2536" spans="1:37" x14ac:dyDescent="0.25">
      <c r="A2536" s="131"/>
      <c r="B2536" s="131"/>
      <c r="C2536" s="131"/>
      <c r="D2536" s="131"/>
      <c r="E2536" s="131"/>
      <c r="F2536" s="131"/>
      <c r="G2536" s="131"/>
      <c r="H2536" s="131"/>
      <c r="I2536" s="131"/>
      <c r="J2536" s="131"/>
      <c r="K2536" s="131"/>
      <c r="L2536" s="131"/>
      <c r="M2536" s="131"/>
      <c r="N2536" s="131"/>
      <c r="O2536" s="131"/>
      <c r="P2536" s="131"/>
      <c r="Q2536" s="170"/>
      <c r="R2536" s="170"/>
      <c r="S2536" s="170"/>
      <c r="T2536" s="170"/>
      <c r="U2536" s="170"/>
      <c r="V2536" s="170"/>
      <c r="W2536" s="170"/>
      <c r="X2536" s="131"/>
      <c r="Y2536"/>
      <c r="AB2536"/>
      <c r="AC2536"/>
      <c r="AD2536"/>
      <c r="AE2536"/>
      <c r="AF2536"/>
      <c r="AG2536"/>
      <c r="AH2536"/>
      <c r="AI2536"/>
      <c r="AJ2536"/>
      <c r="AK2536"/>
    </row>
    <row r="2537" spans="1:37" x14ac:dyDescent="0.25">
      <c r="A2537" s="131"/>
      <c r="B2537" s="131"/>
      <c r="C2537" s="131"/>
      <c r="D2537" s="131"/>
      <c r="E2537" s="131"/>
      <c r="F2537" s="131"/>
      <c r="G2537" s="131"/>
      <c r="H2537" s="131"/>
      <c r="I2537" s="131"/>
      <c r="J2537" s="131"/>
      <c r="K2537" s="131"/>
      <c r="L2537" s="131"/>
      <c r="M2537" s="131"/>
      <c r="N2537" s="131"/>
      <c r="O2537" s="131"/>
      <c r="P2537" s="131"/>
      <c r="Q2537" s="170"/>
      <c r="R2537" s="170"/>
      <c r="S2537" s="170"/>
      <c r="T2537" s="170"/>
      <c r="U2537" s="170"/>
      <c r="V2537" s="170"/>
      <c r="W2537" s="170"/>
      <c r="X2537" s="131"/>
      <c r="Y2537"/>
      <c r="AB2537"/>
      <c r="AC2537"/>
      <c r="AD2537"/>
      <c r="AE2537"/>
      <c r="AF2537"/>
      <c r="AG2537"/>
      <c r="AH2537"/>
      <c r="AI2537"/>
      <c r="AJ2537"/>
      <c r="AK2537"/>
    </row>
    <row r="2538" spans="1:37" x14ac:dyDescent="0.25">
      <c r="A2538" s="131"/>
      <c r="B2538" s="131"/>
      <c r="C2538" s="131"/>
      <c r="D2538" s="131"/>
      <c r="E2538" s="131"/>
      <c r="F2538" s="131"/>
      <c r="G2538" s="131"/>
      <c r="H2538" s="131"/>
      <c r="I2538" s="131"/>
      <c r="J2538" s="131"/>
      <c r="K2538" s="131"/>
      <c r="L2538" s="131"/>
      <c r="M2538" s="131"/>
      <c r="N2538" s="131"/>
      <c r="O2538" s="131"/>
      <c r="P2538" s="131"/>
      <c r="Q2538" s="170"/>
      <c r="R2538" s="170"/>
      <c r="S2538" s="170"/>
      <c r="T2538" s="170"/>
      <c r="U2538" s="170"/>
      <c r="V2538" s="170"/>
      <c r="W2538" s="170"/>
      <c r="X2538" s="131"/>
      <c r="Y2538"/>
      <c r="AB2538"/>
      <c r="AC2538"/>
      <c r="AD2538"/>
      <c r="AE2538"/>
      <c r="AF2538"/>
      <c r="AG2538"/>
      <c r="AH2538"/>
      <c r="AI2538"/>
      <c r="AJ2538"/>
      <c r="AK2538"/>
    </row>
    <row r="2539" spans="1:37" x14ac:dyDescent="0.25">
      <c r="A2539" s="131"/>
      <c r="B2539" s="131"/>
      <c r="C2539" s="131"/>
      <c r="D2539" s="131"/>
      <c r="E2539" s="131"/>
      <c r="F2539" s="131"/>
      <c r="G2539" s="131"/>
      <c r="H2539" s="131"/>
      <c r="I2539" s="131"/>
      <c r="J2539" s="131"/>
      <c r="K2539" s="131"/>
      <c r="L2539" s="131"/>
      <c r="M2539" s="131"/>
      <c r="N2539" s="131"/>
      <c r="O2539" s="131"/>
      <c r="P2539" s="131"/>
      <c r="Q2539" s="170"/>
      <c r="R2539" s="170"/>
      <c r="S2539" s="170"/>
      <c r="T2539" s="170"/>
      <c r="U2539" s="170"/>
      <c r="V2539" s="170"/>
      <c r="W2539" s="170"/>
      <c r="X2539" s="131"/>
      <c r="Y2539"/>
      <c r="AB2539"/>
      <c r="AC2539"/>
      <c r="AD2539"/>
      <c r="AE2539"/>
      <c r="AF2539"/>
      <c r="AG2539"/>
      <c r="AH2539"/>
      <c r="AI2539"/>
      <c r="AJ2539"/>
      <c r="AK2539"/>
    </row>
    <row r="2540" spans="1:37" x14ac:dyDescent="0.25">
      <c r="A2540" s="131"/>
      <c r="B2540" s="131"/>
      <c r="C2540" s="131"/>
      <c r="D2540" s="131"/>
      <c r="E2540" s="131"/>
      <c r="F2540" s="131"/>
      <c r="G2540" s="131"/>
      <c r="H2540" s="131"/>
      <c r="I2540" s="131"/>
      <c r="J2540" s="131"/>
      <c r="K2540" s="131"/>
      <c r="L2540" s="131"/>
      <c r="M2540" s="131"/>
      <c r="N2540" s="131"/>
      <c r="O2540" s="131"/>
      <c r="P2540" s="131"/>
      <c r="Q2540" s="170"/>
      <c r="R2540" s="170"/>
      <c r="S2540" s="170"/>
      <c r="T2540" s="170"/>
      <c r="U2540" s="170"/>
      <c r="V2540" s="170"/>
      <c r="W2540" s="170"/>
      <c r="X2540" s="131"/>
      <c r="Y2540"/>
      <c r="AB2540"/>
      <c r="AC2540"/>
      <c r="AD2540"/>
      <c r="AE2540"/>
      <c r="AF2540"/>
      <c r="AG2540"/>
      <c r="AH2540"/>
      <c r="AI2540"/>
      <c r="AJ2540"/>
      <c r="AK2540"/>
    </row>
    <row r="2541" spans="1:37" x14ac:dyDescent="0.25">
      <c r="A2541" s="131"/>
      <c r="B2541" s="131"/>
      <c r="C2541" s="131"/>
      <c r="D2541" s="131"/>
      <c r="E2541" s="131"/>
      <c r="F2541" s="131"/>
      <c r="G2541" s="131"/>
      <c r="H2541" s="131"/>
      <c r="I2541" s="131"/>
      <c r="J2541" s="131"/>
      <c r="K2541" s="131"/>
      <c r="L2541" s="131"/>
      <c r="M2541" s="131"/>
      <c r="N2541" s="131"/>
      <c r="O2541" s="131"/>
      <c r="P2541" s="131"/>
      <c r="Q2541" s="170"/>
      <c r="R2541" s="170"/>
      <c r="S2541" s="170"/>
      <c r="T2541" s="170"/>
      <c r="U2541" s="170"/>
      <c r="V2541" s="170"/>
      <c r="W2541" s="170"/>
      <c r="X2541" s="131"/>
      <c r="Y2541"/>
      <c r="AB2541"/>
      <c r="AC2541"/>
      <c r="AD2541"/>
      <c r="AE2541"/>
      <c r="AF2541"/>
      <c r="AG2541"/>
      <c r="AH2541"/>
      <c r="AI2541"/>
      <c r="AJ2541"/>
      <c r="AK2541"/>
    </row>
    <row r="2542" spans="1:37" x14ac:dyDescent="0.25">
      <c r="A2542" s="131"/>
      <c r="B2542" s="131"/>
      <c r="C2542" s="131"/>
      <c r="D2542" s="131"/>
      <c r="E2542" s="131"/>
      <c r="F2542" s="131"/>
      <c r="G2542" s="131"/>
      <c r="H2542" s="131"/>
      <c r="I2542" s="131"/>
      <c r="J2542" s="131"/>
      <c r="K2542" s="131"/>
      <c r="L2542" s="131"/>
      <c r="M2542" s="131"/>
      <c r="N2542" s="131"/>
      <c r="O2542" s="131"/>
      <c r="P2542" s="131"/>
      <c r="Q2542" s="170"/>
      <c r="R2542" s="170"/>
      <c r="S2542" s="170"/>
      <c r="T2542" s="170"/>
      <c r="U2542" s="170"/>
      <c r="V2542" s="170"/>
      <c r="W2542" s="170"/>
      <c r="X2542" s="131"/>
      <c r="Y2542"/>
      <c r="AB2542"/>
      <c r="AC2542"/>
      <c r="AD2542"/>
      <c r="AE2542"/>
      <c r="AF2542"/>
      <c r="AG2542"/>
      <c r="AH2542"/>
      <c r="AI2542"/>
      <c r="AJ2542"/>
      <c r="AK2542"/>
    </row>
    <row r="2543" spans="1:37" x14ac:dyDescent="0.25">
      <c r="A2543" s="131"/>
      <c r="B2543" s="131"/>
      <c r="C2543" s="131"/>
      <c r="D2543" s="131"/>
      <c r="E2543" s="131"/>
      <c r="F2543" s="131"/>
      <c r="G2543" s="131"/>
      <c r="H2543" s="131"/>
      <c r="I2543" s="131"/>
      <c r="J2543" s="131"/>
      <c r="K2543" s="131"/>
      <c r="L2543" s="131"/>
      <c r="M2543" s="131"/>
      <c r="N2543" s="131"/>
      <c r="O2543" s="131"/>
      <c r="P2543" s="131"/>
      <c r="Q2543" s="170"/>
      <c r="R2543" s="170"/>
      <c r="S2543" s="170"/>
      <c r="T2543" s="170"/>
      <c r="U2543" s="170"/>
      <c r="V2543" s="170"/>
      <c r="W2543" s="170"/>
      <c r="X2543" s="131"/>
      <c r="Y2543"/>
      <c r="AB2543"/>
      <c r="AC2543"/>
      <c r="AD2543"/>
      <c r="AE2543"/>
      <c r="AF2543"/>
      <c r="AG2543"/>
      <c r="AH2543"/>
      <c r="AI2543"/>
      <c r="AJ2543"/>
      <c r="AK2543"/>
    </row>
    <row r="2544" spans="1:37" x14ac:dyDescent="0.25">
      <c r="A2544" s="131"/>
      <c r="B2544" s="131"/>
      <c r="C2544" s="131"/>
      <c r="D2544" s="131"/>
      <c r="E2544" s="131"/>
      <c r="F2544" s="131"/>
      <c r="G2544" s="131"/>
      <c r="H2544" s="131"/>
      <c r="I2544" s="131"/>
      <c r="J2544" s="131"/>
      <c r="K2544" s="131"/>
      <c r="L2544" s="131"/>
      <c r="M2544" s="131"/>
      <c r="N2544" s="131"/>
      <c r="O2544" s="131"/>
      <c r="P2544" s="131"/>
      <c r="Q2544" s="170"/>
      <c r="R2544" s="170"/>
      <c r="S2544" s="170"/>
      <c r="T2544" s="170"/>
      <c r="U2544" s="170"/>
      <c r="V2544" s="170"/>
      <c r="W2544" s="170"/>
      <c r="X2544" s="131"/>
      <c r="Y2544"/>
      <c r="AB2544"/>
      <c r="AC2544"/>
      <c r="AD2544"/>
      <c r="AE2544"/>
      <c r="AF2544"/>
      <c r="AG2544"/>
      <c r="AH2544"/>
      <c r="AI2544"/>
      <c r="AJ2544"/>
      <c r="AK2544"/>
    </row>
    <row r="2545" spans="1:37" x14ac:dyDescent="0.25">
      <c r="A2545" s="131"/>
      <c r="B2545" s="131"/>
      <c r="C2545" s="131"/>
      <c r="D2545" s="131"/>
      <c r="E2545" s="131"/>
      <c r="F2545" s="131"/>
      <c r="G2545" s="131"/>
      <c r="H2545" s="131"/>
      <c r="I2545" s="131"/>
      <c r="J2545" s="131"/>
      <c r="K2545" s="131"/>
      <c r="L2545" s="131"/>
      <c r="M2545" s="131"/>
      <c r="N2545" s="131"/>
      <c r="O2545" s="131"/>
      <c r="P2545" s="131"/>
      <c r="Q2545" s="170"/>
      <c r="R2545" s="170"/>
      <c r="S2545" s="170"/>
      <c r="T2545" s="170"/>
      <c r="U2545" s="170"/>
      <c r="V2545" s="170"/>
      <c r="W2545" s="170"/>
      <c r="X2545" s="131"/>
      <c r="Y2545"/>
      <c r="AB2545"/>
      <c r="AC2545"/>
      <c r="AD2545"/>
      <c r="AE2545"/>
      <c r="AF2545"/>
      <c r="AG2545"/>
      <c r="AH2545"/>
      <c r="AI2545"/>
      <c r="AJ2545"/>
      <c r="AK2545"/>
    </row>
    <row r="2546" spans="1:37" x14ac:dyDescent="0.25">
      <c r="A2546" s="131"/>
      <c r="B2546" s="131"/>
      <c r="C2546" s="131"/>
      <c r="D2546" s="131"/>
      <c r="E2546" s="131"/>
      <c r="F2546" s="131"/>
      <c r="G2546" s="131"/>
      <c r="H2546" s="131"/>
      <c r="I2546" s="131"/>
      <c r="J2546" s="131"/>
      <c r="K2546" s="131"/>
      <c r="L2546" s="131"/>
      <c r="M2546" s="131"/>
      <c r="N2546" s="131"/>
      <c r="O2546" s="131"/>
      <c r="P2546" s="131"/>
      <c r="Q2546" s="170"/>
      <c r="R2546" s="170"/>
      <c r="S2546" s="170"/>
      <c r="T2546" s="170"/>
      <c r="U2546" s="170"/>
      <c r="V2546" s="170"/>
      <c r="W2546" s="170"/>
      <c r="X2546" s="131"/>
      <c r="Y2546"/>
      <c r="AB2546"/>
      <c r="AC2546"/>
      <c r="AD2546"/>
      <c r="AE2546"/>
      <c r="AF2546"/>
      <c r="AG2546"/>
      <c r="AH2546"/>
      <c r="AI2546"/>
      <c r="AJ2546"/>
      <c r="AK2546"/>
    </row>
    <row r="2547" spans="1:37" x14ac:dyDescent="0.25">
      <c r="A2547" s="131"/>
      <c r="B2547" s="131"/>
      <c r="C2547" s="131"/>
      <c r="D2547" s="131"/>
      <c r="E2547" s="131"/>
      <c r="F2547" s="131"/>
      <c r="G2547" s="131"/>
      <c r="H2547" s="131"/>
      <c r="I2547" s="131"/>
      <c r="J2547" s="131"/>
      <c r="K2547" s="131"/>
      <c r="L2547" s="131"/>
      <c r="M2547" s="131"/>
      <c r="N2547" s="131"/>
      <c r="O2547" s="131"/>
      <c r="P2547" s="131"/>
      <c r="Q2547" s="170"/>
      <c r="R2547" s="170"/>
      <c r="S2547" s="170"/>
      <c r="T2547" s="170"/>
      <c r="U2547" s="170"/>
      <c r="V2547" s="170"/>
      <c r="W2547" s="170"/>
      <c r="X2547" s="131"/>
      <c r="Y2547"/>
      <c r="AB2547"/>
      <c r="AC2547"/>
      <c r="AD2547"/>
      <c r="AE2547"/>
      <c r="AF2547"/>
      <c r="AG2547"/>
      <c r="AH2547"/>
      <c r="AI2547"/>
      <c r="AJ2547"/>
      <c r="AK2547"/>
    </row>
    <row r="2548" spans="1:37" x14ac:dyDescent="0.25">
      <c r="A2548" s="131"/>
      <c r="B2548" s="131"/>
      <c r="C2548" s="131"/>
      <c r="D2548" s="131"/>
      <c r="E2548" s="131"/>
      <c r="F2548" s="131"/>
      <c r="G2548" s="131"/>
      <c r="H2548" s="131"/>
      <c r="I2548" s="131"/>
      <c r="J2548" s="131"/>
      <c r="K2548" s="131"/>
      <c r="L2548" s="131"/>
      <c r="M2548" s="131"/>
      <c r="N2548" s="131"/>
      <c r="O2548" s="131"/>
      <c r="P2548" s="131"/>
      <c r="Q2548" s="170"/>
      <c r="R2548" s="170"/>
      <c r="S2548" s="170"/>
      <c r="T2548" s="170"/>
      <c r="U2548" s="170"/>
      <c r="V2548" s="170"/>
      <c r="W2548" s="170"/>
      <c r="X2548" s="131"/>
      <c r="Y2548"/>
      <c r="AB2548"/>
      <c r="AC2548"/>
      <c r="AD2548"/>
      <c r="AE2548"/>
      <c r="AF2548"/>
      <c r="AG2548"/>
      <c r="AH2548"/>
      <c r="AI2548"/>
      <c r="AJ2548"/>
      <c r="AK2548"/>
    </row>
    <row r="2549" spans="1:37" x14ac:dyDescent="0.25">
      <c r="A2549" s="131"/>
      <c r="B2549" s="131"/>
      <c r="C2549" s="131"/>
      <c r="D2549" s="131"/>
      <c r="E2549" s="131"/>
      <c r="F2549" s="131"/>
      <c r="G2549" s="131"/>
      <c r="H2549" s="131"/>
      <c r="I2549" s="131"/>
      <c r="J2549" s="131"/>
      <c r="K2549" s="131"/>
      <c r="L2549" s="131"/>
      <c r="M2549" s="131"/>
      <c r="N2549" s="131"/>
      <c r="O2549" s="131"/>
      <c r="P2549" s="131"/>
      <c r="Q2549" s="170"/>
      <c r="R2549" s="170"/>
      <c r="S2549" s="170"/>
      <c r="T2549" s="170"/>
      <c r="U2549" s="170"/>
      <c r="V2549" s="170"/>
      <c r="W2549" s="170"/>
      <c r="X2549" s="131"/>
      <c r="Y2549"/>
      <c r="AB2549"/>
      <c r="AC2549"/>
      <c r="AD2549"/>
      <c r="AE2549"/>
      <c r="AF2549"/>
      <c r="AG2549"/>
      <c r="AH2549"/>
      <c r="AI2549"/>
      <c r="AJ2549"/>
      <c r="AK2549"/>
    </row>
    <row r="2550" spans="1:37" x14ac:dyDescent="0.25">
      <c r="A2550" s="131"/>
      <c r="B2550" s="131"/>
      <c r="C2550" s="131"/>
      <c r="D2550" s="131"/>
      <c r="E2550" s="131"/>
      <c r="F2550" s="131"/>
      <c r="G2550" s="131"/>
      <c r="H2550" s="131"/>
      <c r="I2550" s="131"/>
      <c r="J2550" s="131"/>
      <c r="K2550" s="131"/>
      <c r="L2550" s="131"/>
      <c r="M2550" s="131"/>
      <c r="N2550" s="131"/>
      <c r="O2550" s="131"/>
      <c r="P2550" s="131"/>
      <c r="Q2550" s="170"/>
      <c r="R2550" s="170"/>
      <c r="S2550" s="170"/>
      <c r="T2550" s="170"/>
      <c r="U2550" s="170"/>
      <c r="V2550" s="170"/>
      <c r="W2550" s="170"/>
      <c r="X2550" s="131"/>
      <c r="Y2550"/>
      <c r="AB2550"/>
      <c r="AC2550"/>
      <c r="AD2550"/>
      <c r="AE2550"/>
      <c r="AF2550"/>
      <c r="AG2550"/>
      <c r="AH2550"/>
      <c r="AI2550"/>
      <c r="AJ2550"/>
      <c r="AK2550"/>
    </row>
    <row r="2551" spans="1:37" x14ac:dyDescent="0.25">
      <c r="A2551" s="131"/>
      <c r="B2551" s="131"/>
      <c r="C2551" s="131"/>
      <c r="D2551" s="131"/>
      <c r="E2551" s="131"/>
      <c r="F2551" s="131"/>
      <c r="G2551" s="131"/>
      <c r="H2551" s="131"/>
      <c r="I2551" s="131"/>
      <c r="J2551" s="131"/>
      <c r="K2551" s="131"/>
      <c r="L2551" s="131"/>
      <c r="M2551" s="131"/>
      <c r="N2551" s="131"/>
      <c r="O2551" s="131"/>
      <c r="P2551" s="131"/>
      <c r="Q2551" s="170"/>
      <c r="R2551" s="170"/>
      <c r="S2551" s="170"/>
      <c r="T2551" s="170"/>
      <c r="U2551" s="170"/>
      <c r="V2551" s="170"/>
      <c r="W2551" s="170"/>
      <c r="X2551" s="131"/>
      <c r="Y2551"/>
      <c r="AB2551"/>
      <c r="AC2551"/>
      <c r="AD2551"/>
      <c r="AE2551"/>
      <c r="AF2551"/>
      <c r="AG2551"/>
      <c r="AH2551"/>
      <c r="AI2551"/>
      <c r="AJ2551"/>
      <c r="AK2551"/>
    </row>
    <row r="2552" spans="1:37" x14ac:dyDescent="0.25">
      <c r="A2552" s="131"/>
      <c r="B2552" s="131"/>
      <c r="C2552" s="131"/>
      <c r="D2552" s="131"/>
      <c r="E2552" s="131"/>
      <c r="F2552" s="131"/>
      <c r="G2552" s="131"/>
      <c r="H2552" s="131"/>
      <c r="I2552" s="131"/>
      <c r="J2552" s="131"/>
      <c r="K2552" s="131"/>
      <c r="L2552" s="131"/>
      <c r="M2552" s="131"/>
      <c r="N2552" s="131"/>
      <c r="O2552" s="131"/>
      <c r="P2552" s="131"/>
      <c r="Q2552" s="170"/>
      <c r="R2552" s="170"/>
      <c r="S2552" s="170"/>
      <c r="T2552" s="170"/>
      <c r="U2552" s="170"/>
      <c r="V2552" s="170"/>
      <c r="W2552" s="170"/>
      <c r="X2552" s="131"/>
      <c r="Y2552"/>
      <c r="AB2552"/>
      <c r="AC2552"/>
      <c r="AD2552"/>
      <c r="AE2552"/>
      <c r="AF2552"/>
      <c r="AG2552"/>
      <c r="AH2552"/>
      <c r="AI2552"/>
      <c r="AJ2552"/>
      <c r="AK2552"/>
    </row>
    <row r="2553" spans="1:37" x14ac:dyDescent="0.25">
      <c r="A2553" s="131"/>
      <c r="B2553" s="131"/>
      <c r="C2553" s="131"/>
      <c r="D2553" s="131"/>
      <c r="E2553" s="131"/>
      <c r="F2553" s="131"/>
      <c r="G2553" s="131"/>
      <c r="H2553" s="131"/>
      <c r="I2553" s="131"/>
      <c r="J2553" s="131"/>
      <c r="K2553" s="131"/>
      <c r="L2553" s="131"/>
      <c r="M2553" s="131"/>
      <c r="N2553" s="131"/>
      <c r="O2553" s="131"/>
      <c r="P2553" s="131"/>
      <c r="Q2553" s="170"/>
      <c r="R2553" s="170"/>
      <c r="S2553" s="170"/>
      <c r="T2553" s="170"/>
      <c r="U2553" s="170"/>
      <c r="V2553" s="170"/>
      <c r="W2553" s="170"/>
      <c r="X2553" s="131"/>
      <c r="Y2553"/>
      <c r="AB2553"/>
      <c r="AC2553"/>
      <c r="AD2553"/>
      <c r="AE2553"/>
      <c r="AF2553"/>
      <c r="AG2553"/>
      <c r="AH2553"/>
      <c r="AI2553"/>
      <c r="AJ2553"/>
      <c r="AK2553"/>
    </row>
    <row r="2554" spans="1:37" x14ac:dyDescent="0.25">
      <c r="A2554" s="131"/>
      <c r="B2554" s="131"/>
      <c r="C2554" s="131"/>
      <c r="D2554" s="131"/>
      <c r="E2554" s="131"/>
      <c r="F2554" s="131"/>
      <c r="G2554" s="131"/>
      <c r="H2554" s="131"/>
      <c r="I2554" s="131"/>
      <c r="J2554" s="131"/>
      <c r="K2554" s="131"/>
      <c r="L2554" s="131"/>
      <c r="M2554" s="131"/>
      <c r="N2554" s="131"/>
      <c r="O2554" s="131"/>
      <c r="P2554" s="131"/>
      <c r="Q2554" s="170"/>
      <c r="R2554" s="170"/>
      <c r="S2554" s="170"/>
      <c r="T2554" s="170"/>
      <c r="U2554" s="170"/>
      <c r="V2554" s="170"/>
      <c r="W2554" s="170"/>
      <c r="X2554" s="131"/>
      <c r="Y2554"/>
      <c r="AB2554"/>
      <c r="AC2554"/>
      <c r="AD2554"/>
      <c r="AE2554"/>
      <c r="AF2554"/>
      <c r="AG2554"/>
      <c r="AH2554"/>
      <c r="AI2554"/>
      <c r="AJ2554"/>
      <c r="AK2554"/>
    </row>
    <row r="2555" spans="1:37" x14ac:dyDescent="0.25">
      <c r="A2555" s="131"/>
      <c r="B2555" s="131"/>
      <c r="C2555" s="131"/>
      <c r="D2555" s="131"/>
      <c r="E2555" s="131"/>
      <c r="F2555" s="131"/>
      <c r="G2555" s="131"/>
      <c r="H2555" s="131"/>
      <c r="I2555" s="131"/>
      <c r="J2555" s="131"/>
      <c r="K2555" s="131"/>
      <c r="L2555" s="131"/>
      <c r="M2555" s="131"/>
      <c r="N2555" s="131"/>
      <c r="O2555" s="131"/>
      <c r="P2555" s="131"/>
      <c r="Q2555" s="170"/>
      <c r="R2555" s="170"/>
      <c r="S2555" s="170"/>
      <c r="T2555" s="170"/>
      <c r="U2555" s="170"/>
      <c r="V2555" s="170"/>
      <c r="W2555" s="170"/>
      <c r="X2555" s="131"/>
      <c r="Y2555"/>
      <c r="AB2555"/>
      <c r="AC2555"/>
      <c r="AD2555"/>
      <c r="AE2555"/>
      <c r="AF2555"/>
      <c r="AG2555"/>
      <c r="AH2555"/>
      <c r="AI2555"/>
      <c r="AJ2555"/>
      <c r="AK2555"/>
    </row>
    <row r="2556" spans="1:37" x14ac:dyDescent="0.25">
      <c r="A2556" s="131"/>
      <c r="B2556" s="131"/>
      <c r="C2556" s="131"/>
      <c r="D2556" s="131"/>
      <c r="E2556" s="131"/>
      <c r="F2556" s="131"/>
      <c r="G2556" s="131"/>
      <c r="H2556" s="131"/>
      <c r="I2556" s="131"/>
      <c r="J2556" s="131"/>
      <c r="K2556" s="131"/>
      <c r="L2556" s="131"/>
      <c r="M2556" s="131"/>
      <c r="N2556" s="131"/>
      <c r="O2556" s="131"/>
      <c r="P2556" s="131"/>
      <c r="Q2556" s="170"/>
      <c r="R2556" s="170"/>
      <c r="S2556" s="170"/>
      <c r="T2556" s="170"/>
      <c r="U2556" s="170"/>
      <c r="V2556" s="170"/>
      <c r="W2556" s="170"/>
      <c r="X2556" s="131"/>
      <c r="Y2556"/>
      <c r="AB2556"/>
      <c r="AC2556"/>
      <c r="AD2556"/>
      <c r="AE2556"/>
      <c r="AF2556"/>
      <c r="AG2556"/>
      <c r="AH2556"/>
      <c r="AI2556"/>
      <c r="AJ2556"/>
      <c r="AK2556"/>
    </row>
    <row r="2557" spans="1:37" x14ac:dyDescent="0.25">
      <c r="A2557" s="131"/>
      <c r="B2557" s="131"/>
      <c r="C2557" s="131"/>
      <c r="D2557" s="131"/>
      <c r="E2557" s="131"/>
      <c r="F2557" s="131"/>
      <c r="G2557" s="131"/>
      <c r="H2557" s="131"/>
      <c r="I2557" s="131"/>
      <c r="J2557" s="131"/>
      <c r="K2557" s="131"/>
      <c r="L2557" s="131"/>
      <c r="M2557" s="131"/>
      <c r="N2557" s="131"/>
      <c r="O2557" s="131"/>
      <c r="P2557" s="131"/>
      <c r="Q2557" s="170"/>
      <c r="R2557" s="170"/>
      <c r="S2557" s="170"/>
      <c r="T2557" s="170"/>
      <c r="U2557" s="170"/>
      <c r="V2557" s="170"/>
      <c r="W2557" s="170"/>
      <c r="X2557" s="131"/>
      <c r="Y2557"/>
      <c r="AB2557"/>
      <c r="AC2557"/>
      <c r="AD2557"/>
      <c r="AE2557"/>
      <c r="AF2557"/>
      <c r="AG2557"/>
      <c r="AH2557"/>
      <c r="AI2557"/>
      <c r="AJ2557"/>
      <c r="AK2557"/>
    </row>
    <row r="2558" spans="1:37" x14ac:dyDescent="0.25">
      <c r="A2558" s="131"/>
      <c r="B2558" s="131"/>
      <c r="C2558" s="131"/>
      <c r="D2558" s="131"/>
      <c r="E2558" s="131"/>
      <c r="F2558" s="131"/>
      <c r="G2558" s="131"/>
      <c r="H2558" s="131"/>
      <c r="I2558" s="131"/>
      <c r="J2558" s="131"/>
      <c r="K2558" s="131"/>
      <c r="L2558" s="131"/>
      <c r="M2558" s="131"/>
      <c r="N2558" s="131"/>
      <c r="O2558" s="131"/>
      <c r="P2558" s="131"/>
      <c r="Q2558" s="170"/>
      <c r="R2558" s="170"/>
      <c r="S2558" s="170"/>
      <c r="T2558" s="170"/>
      <c r="U2558" s="170"/>
      <c r="V2558" s="170"/>
      <c r="W2558" s="170"/>
      <c r="X2558" s="131"/>
      <c r="Y2558"/>
      <c r="AB2558"/>
      <c r="AC2558"/>
      <c r="AD2558"/>
      <c r="AE2558"/>
      <c r="AF2558"/>
      <c r="AG2558"/>
      <c r="AH2558"/>
      <c r="AI2558"/>
      <c r="AJ2558"/>
      <c r="AK2558"/>
    </row>
    <row r="2559" spans="1:37" x14ac:dyDescent="0.25">
      <c r="A2559" s="131"/>
      <c r="B2559" s="131"/>
      <c r="C2559" s="131"/>
      <c r="D2559" s="131"/>
      <c r="E2559" s="131"/>
      <c r="F2559" s="131"/>
      <c r="G2559" s="131"/>
      <c r="H2559" s="131"/>
      <c r="I2559" s="131"/>
      <c r="J2559" s="131"/>
      <c r="K2559" s="131"/>
      <c r="L2559" s="131"/>
      <c r="M2559" s="131"/>
      <c r="N2559" s="131"/>
      <c r="O2559" s="131"/>
      <c r="P2559" s="131"/>
      <c r="Q2559" s="170"/>
      <c r="R2559" s="170"/>
      <c r="S2559" s="170"/>
      <c r="T2559" s="170"/>
      <c r="U2559" s="170"/>
      <c r="V2559" s="170"/>
      <c r="W2559" s="170"/>
      <c r="X2559" s="131"/>
      <c r="Y2559"/>
      <c r="AB2559"/>
      <c r="AC2559"/>
      <c r="AD2559"/>
      <c r="AE2559"/>
      <c r="AF2559"/>
      <c r="AG2559"/>
      <c r="AH2559"/>
      <c r="AI2559"/>
      <c r="AJ2559"/>
      <c r="AK2559"/>
    </row>
    <row r="2560" spans="1:37" x14ac:dyDescent="0.25">
      <c r="A2560" s="131"/>
      <c r="B2560" s="131"/>
      <c r="C2560" s="131"/>
      <c r="D2560" s="131"/>
      <c r="E2560" s="131"/>
      <c r="F2560" s="131"/>
      <c r="G2560" s="131"/>
      <c r="H2560" s="131"/>
      <c r="I2560" s="131"/>
      <c r="J2560" s="131"/>
      <c r="K2560" s="131"/>
      <c r="L2560" s="131"/>
      <c r="M2560" s="131"/>
      <c r="N2560" s="131"/>
      <c r="O2560" s="131"/>
      <c r="P2560" s="131"/>
      <c r="Q2560" s="170"/>
      <c r="R2560" s="170"/>
      <c r="S2560" s="170"/>
      <c r="T2560" s="170"/>
      <c r="U2560" s="170"/>
      <c r="V2560" s="170"/>
      <c r="W2560" s="170"/>
      <c r="X2560" s="131"/>
      <c r="Y2560"/>
      <c r="AB2560"/>
      <c r="AC2560"/>
      <c r="AD2560"/>
      <c r="AE2560"/>
      <c r="AF2560"/>
      <c r="AG2560"/>
      <c r="AH2560"/>
      <c r="AI2560"/>
      <c r="AJ2560"/>
      <c r="AK2560"/>
    </row>
    <row r="2561" spans="1:37" x14ac:dyDescent="0.25">
      <c r="A2561" s="131"/>
      <c r="B2561" s="131"/>
      <c r="C2561" s="131"/>
      <c r="D2561" s="131"/>
      <c r="E2561" s="131"/>
      <c r="F2561" s="131"/>
      <c r="G2561" s="131"/>
      <c r="H2561" s="131"/>
      <c r="I2561" s="131"/>
      <c r="J2561" s="131"/>
      <c r="K2561" s="131"/>
      <c r="L2561" s="131"/>
      <c r="M2561" s="131"/>
      <c r="N2561" s="131"/>
      <c r="O2561" s="131"/>
      <c r="P2561" s="131"/>
      <c r="Q2561" s="170"/>
      <c r="R2561" s="170"/>
      <c r="S2561" s="170"/>
      <c r="T2561" s="170"/>
      <c r="U2561" s="170"/>
      <c r="V2561" s="170"/>
      <c r="W2561" s="170"/>
      <c r="X2561" s="131"/>
      <c r="Y2561"/>
      <c r="AB2561"/>
      <c r="AC2561"/>
      <c r="AD2561"/>
      <c r="AE2561"/>
      <c r="AF2561"/>
      <c r="AG2561"/>
      <c r="AH2561"/>
      <c r="AI2561"/>
      <c r="AJ2561"/>
      <c r="AK2561"/>
    </row>
    <row r="2562" spans="1:37" x14ac:dyDescent="0.25">
      <c r="A2562" s="131"/>
      <c r="B2562" s="131"/>
      <c r="C2562" s="131"/>
      <c r="D2562" s="131"/>
      <c r="E2562" s="131"/>
      <c r="F2562" s="131"/>
      <c r="G2562" s="131"/>
      <c r="H2562" s="131"/>
      <c r="I2562" s="131"/>
      <c r="J2562" s="131"/>
      <c r="K2562" s="131"/>
      <c r="L2562" s="131"/>
      <c r="M2562" s="131"/>
      <c r="N2562" s="131"/>
      <c r="O2562" s="131"/>
      <c r="P2562" s="131"/>
      <c r="Q2562" s="170"/>
      <c r="R2562" s="170"/>
      <c r="S2562" s="170"/>
      <c r="T2562" s="170"/>
      <c r="U2562" s="170"/>
      <c r="V2562" s="170"/>
      <c r="W2562" s="170"/>
      <c r="X2562" s="131"/>
      <c r="Y2562"/>
      <c r="AB2562"/>
      <c r="AC2562"/>
      <c r="AD2562"/>
      <c r="AE2562"/>
      <c r="AF2562"/>
      <c r="AG2562"/>
      <c r="AH2562"/>
      <c r="AI2562"/>
      <c r="AJ2562"/>
      <c r="AK2562"/>
    </row>
    <row r="2563" spans="1:37" x14ac:dyDescent="0.25">
      <c r="A2563" s="131"/>
      <c r="B2563" s="131"/>
      <c r="C2563" s="131"/>
      <c r="D2563" s="131"/>
      <c r="E2563" s="131"/>
      <c r="F2563" s="131"/>
      <c r="G2563" s="131"/>
      <c r="H2563" s="131"/>
      <c r="I2563" s="131"/>
      <c r="J2563" s="131"/>
      <c r="K2563" s="131"/>
      <c r="L2563" s="131"/>
      <c r="M2563" s="131"/>
      <c r="N2563" s="131"/>
      <c r="O2563" s="131"/>
      <c r="P2563" s="131"/>
      <c r="Q2563" s="170"/>
      <c r="R2563" s="170"/>
      <c r="S2563" s="170"/>
      <c r="T2563" s="170"/>
      <c r="U2563" s="170"/>
      <c r="V2563" s="170"/>
      <c r="W2563" s="170"/>
      <c r="X2563" s="131"/>
      <c r="Y2563"/>
      <c r="AB2563"/>
      <c r="AC2563"/>
      <c r="AD2563"/>
      <c r="AE2563"/>
      <c r="AF2563"/>
      <c r="AG2563"/>
      <c r="AH2563"/>
      <c r="AI2563"/>
      <c r="AJ2563"/>
      <c r="AK2563"/>
    </row>
    <row r="2564" spans="1:37" x14ac:dyDescent="0.25">
      <c r="A2564" s="131"/>
      <c r="B2564" s="131"/>
      <c r="C2564" s="131"/>
      <c r="D2564" s="131"/>
      <c r="E2564" s="131"/>
      <c r="F2564" s="131"/>
      <c r="G2564" s="131"/>
      <c r="H2564" s="131"/>
      <c r="I2564" s="131"/>
      <c r="J2564" s="131"/>
      <c r="K2564" s="131"/>
      <c r="L2564" s="131"/>
      <c r="M2564" s="131"/>
      <c r="N2564" s="131"/>
      <c r="O2564" s="131"/>
      <c r="P2564" s="131"/>
      <c r="Q2564" s="170"/>
      <c r="R2564" s="170"/>
      <c r="S2564" s="170"/>
      <c r="T2564" s="170"/>
      <c r="U2564" s="170"/>
      <c r="V2564" s="170"/>
      <c r="W2564" s="170"/>
      <c r="X2564" s="131"/>
      <c r="Y2564"/>
      <c r="AB2564"/>
      <c r="AC2564"/>
      <c r="AD2564"/>
      <c r="AE2564"/>
      <c r="AF2564"/>
      <c r="AG2564"/>
      <c r="AH2564"/>
      <c r="AI2564"/>
      <c r="AJ2564"/>
      <c r="AK2564"/>
    </row>
    <row r="2565" spans="1:37" x14ac:dyDescent="0.25">
      <c r="A2565" s="131"/>
      <c r="B2565" s="131"/>
      <c r="C2565" s="131"/>
      <c r="D2565" s="131"/>
      <c r="E2565" s="131"/>
      <c r="F2565" s="131"/>
      <c r="G2565" s="131"/>
      <c r="H2565" s="131"/>
      <c r="I2565" s="131"/>
      <c r="J2565" s="131"/>
      <c r="K2565" s="131"/>
      <c r="L2565" s="131"/>
      <c r="M2565" s="131"/>
      <c r="N2565" s="131"/>
      <c r="O2565" s="131"/>
      <c r="P2565" s="131"/>
      <c r="Q2565" s="170"/>
      <c r="R2565" s="170"/>
      <c r="S2565" s="170"/>
      <c r="T2565" s="170"/>
      <c r="U2565" s="170"/>
      <c r="V2565" s="170"/>
      <c r="W2565" s="170"/>
      <c r="X2565" s="131"/>
      <c r="Y2565"/>
      <c r="AB2565"/>
      <c r="AC2565"/>
      <c r="AD2565"/>
      <c r="AE2565"/>
      <c r="AF2565"/>
      <c r="AG2565"/>
      <c r="AH2565"/>
      <c r="AI2565"/>
      <c r="AJ2565"/>
      <c r="AK2565"/>
    </row>
    <row r="2566" spans="1:37" x14ac:dyDescent="0.25">
      <c r="A2566" s="131"/>
      <c r="B2566" s="131"/>
      <c r="C2566" s="131"/>
      <c r="D2566" s="131"/>
      <c r="E2566" s="131"/>
      <c r="F2566" s="131"/>
      <c r="G2566" s="131"/>
      <c r="H2566" s="131"/>
      <c r="I2566" s="131"/>
      <c r="J2566" s="131"/>
      <c r="K2566" s="131"/>
      <c r="L2566" s="131"/>
      <c r="M2566" s="131"/>
      <c r="N2566" s="131"/>
      <c r="O2566" s="131"/>
      <c r="P2566" s="131"/>
      <c r="Q2566" s="170"/>
      <c r="R2566" s="170"/>
      <c r="S2566" s="170"/>
      <c r="T2566" s="170"/>
      <c r="U2566" s="170"/>
      <c r="V2566" s="170"/>
      <c r="W2566" s="170"/>
      <c r="X2566" s="131"/>
      <c r="Y2566"/>
      <c r="AB2566"/>
      <c r="AC2566"/>
      <c r="AD2566"/>
      <c r="AE2566"/>
      <c r="AF2566"/>
      <c r="AG2566"/>
      <c r="AH2566"/>
      <c r="AI2566"/>
      <c r="AJ2566"/>
      <c r="AK2566"/>
    </row>
    <row r="2567" spans="1:37" x14ac:dyDescent="0.25">
      <c r="A2567" s="131"/>
      <c r="B2567" s="131"/>
      <c r="C2567" s="131"/>
      <c r="D2567" s="131"/>
      <c r="E2567" s="131"/>
      <c r="F2567" s="131"/>
      <c r="G2567" s="131"/>
      <c r="H2567" s="131"/>
      <c r="I2567" s="131"/>
      <c r="J2567" s="131"/>
      <c r="K2567" s="131"/>
      <c r="L2567" s="131"/>
      <c r="M2567" s="131"/>
      <c r="N2567" s="131"/>
      <c r="O2567" s="131"/>
      <c r="P2567" s="131"/>
      <c r="Q2567" s="170"/>
      <c r="R2567" s="170"/>
      <c r="S2567" s="170"/>
      <c r="T2567" s="170"/>
      <c r="U2567" s="170"/>
      <c r="V2567" s="170"/>
      <c r="W2567" s="170"/>
      <c r="X2567" s="131"/>
      <c r="Y2567"/>
      <c r="AB2567"/>
      <c r="AC2567"/>
      <c r="AD2567"/>
      <c r="AE2567"/>
      <c r="AF2567"/>
      <c r="AG2567"/>
      <c r="AH2567"/>
      <c r="AI2567"/>
      <c r="AJ2567"/>
      <c r="AK2567"/>
    </row>
    <row r="2568" spans="1:37" x14ac:dyDescent="0.25">
      <c r="A2568" s="131"/>
      <c r="B2568" s="131"/>
      <c r="C2568" s="131"/>
      <c r="D2568" s="131"/>
      <c r="E2568" s="131"/>
      <c r="F2568" s="131"/>
      <c r="G2568" s="131"/>
      <c r="H2568" s="131"/>
      <c r="I2568" s="131"/>
      <c r="J2568" s="131"/>
      <c r="K2568" s="131"/>
      <c r="L2568" s="131"/>
      <c r="M2568" s="131"/>
      <c r="N2568" s="131"/>
      <c r="O2568" s="131"/>
      <c r="P2568" s="131"/>
      <c r="Q2568" s="170"/>
      <c r="R2568" s="170"/>
      <c r="S2568" s="170"/>
      <c r="T2568" s="170"/>
      <c r="U2568" s="170"/>
      <c r="V2568" s="170"/>
      <c r="W2568" s="170"/>
      <c r="X2568" s="131"/>
      <c r="Y2568"/>
      <c r="AB2568"/>
      <c r="AC2568"/>
      <c r="AD2568"/>
      <c r="AE2568"/>
      <c r="AF2568"/>
      <c r="AG2568"/>
      <c r="AH2568"/>
      <c r="AI2568"/>
      <c r="AJ2568"/>
      <c r="AK2568"/>
    </row>
    <row r="2569" spans="1:37" x14ac:dyDescent="0.25">
      <c r="A2569" s="131"/>
      <c r="B2569" s="131"/>
      <c r="C2569" s="131"/>
      <c r="D2569" s="131"/>
      <c r="E2569" s="131"/>
      <c r="F2569" s="131"/>
      <c r="G2569" s="131"/>
      <c r="H2569" s="131"/>
      <c r="I2569" s="131"/>
      <c r="J2569" s="131"/>
      <c r="K2569" s="131"/>
      <c r="L2569" s="131"/>
      <c r="M2569" s="131"/>
      <c r="N2569" s="131"/>
      <c r="O2569" s="131"/>
      <c r="P2569" s="131"/>
      <c r="Q2569" s="170"/>
      <c r="R2569" s="170"/>
      <c r="S2569" s="170"/>
      <c r="T2569" s="170"/>
      <c r="U2569" s="170"/>
      <c r="V2569" s="170"/>
      <c r="W2569" s="170"/>
      <c r="X2569" s="131"/>
      <c r="Y2569"/>
      <c r="AB2569"/>
      <c r="AC2569"/>
      <c r="AD2569"/>
      <c r="AE2569"/>
      <c r="AF2569"/>
      <c r="AG2569"/>
      <c r="AH2569"/>
      <c r="AI2569"/>
      <c r="AJ2569"/>
      <c r="AK2569"/>
    </row>
    <row r="2570" spans="1:37" x14ac:dyDescent="0.25">
      <c r="A2570" s="131"/>
      <c r="B2570" s="131"/>
      <c r="C2570" s="131"/>
      <c r="D2570" s="131"/>
      <c r="E2570" s="131"/>
      <c r="F2570" s="131"/>
      <c r="G2570" s="131"/>
      <c r="H2570" s="131"/>
      <c r="I2570" s="131"/>
      <c r="J2570" s="131"/>
      <c r="K2570" s="131"/>
      <c r="L2570" s="131"/>
      <c r="M2570" s="131"/>
      <c r="N2570" s="131"/>
      <c r="O2570" s="131"/>
      <c r="P2570" s="131"/>
      <c r="Q2570" s="170"/>
      <c r="R2570" s="170"/>
      <c r="S2570" s="170"/>
      <c r="T2570" s="170"/>
      <c r="U2570" s="170"/>
      <c r="V2570" s="170"/>
      <c r="W2570" s="170"/>
      <c r="X2570" s="131"/>
      <c r="Y2570"/>
      <c r="AB2570"/>
      <c r="AC2570"/>
      <c r="AD2570"/>
      <c r="AE2570"/>
      <c r="AF2570"/>
      <c r="AG2570"/>
      <c r="AH2570"/>
      <c r="AI2570"/>
      <c r="AJ2570"/>
      <c r="AK2570"/>
    </row>
    <row r="2571" spans="1:37" x14ac:dyDescent="0.25">
      <c r="A2571" s="131"/>
      <c r="B2571" s="131"/>
      <c r="C2571" s="131"/>
      <c r="D2571" s="131"/>
      <c r="E2571" s="131"/>
      <c r="F2571" s="131"/>
      <c r="G2571" s="131"/>
      <c r="H2571" s="131"/>
      <c r="I2571" s="131"/>
      <c r="J2571" s="131"/>
      <c r="K2571" s="131"/>
      <c r="L2571" s="131"/>
      <c r="M2571" s="131"/>
      <c r="N2571" s="131"/>
      <c r="O2571" s="131"/>
      <c r="P2571" s="131"/>
      <c r="Q2571" s="170"/>
      <c r="R2571" s="170"/>
      <c r="S2571" s="170"/>
      <c r="T2571" s="170"/>
      <c r="U2571" s="170"/>
      <c r="V2571" s="170"/>
      <c r="W2571" s="170"/>
      <c r="X2571" s="131"/>
      <c r="Y2571"/>
      <c r="AB2571"/>
      <c r="AC2571"/>
      <c r="AD2571"/>
      <c r="AE2571"/>
      <c r="AF2571"/>
      <c r="AG2571"/>
      <c r="AH2571"/>
      <c r="AI2571"/>
      <c r="AJ2571"/>
      <c r="AK2571"/>
    </row>
    <row r="2572" spans="1:37" x14ac:dyDescent="0.25">
      <c r="A2572" s="131"/>
      <c r="B2572" s="131"/>
      <c r="C2572" s="131"/>
      <c r="D2572" s="131"/>
      <c r="E2572" s="131"/>
      <c r="F2572" s="131"/>
      <c r="G2572" s="131"/>
      <c r="H2572" s="131"/>
      <c r="I2572" s="131"/>
      <c r="J2572" s="131"/>
      <c r="K2572" s="131"/>
      <c r="L2572" s="131"/>
      <c r="M2572" s="131"/>
      <c r="N2572" s="131"/>
      <c r="O2572" s="131"/>
      <c r="P2572" s="131"/>
      <c r="Q2572" s="170"/>
      <c r="R2572" s="170"/>
      <c r="S2572" s="170"/>
      <c r="T2572" s="170"/>
      <c r="U2572" s="170"/>
      <c r="V2572" s="170"/>
      <c r="W2572" s="170"/>
      <c r="X2572" s="131"/>
      <c r="Y2572"/>
      <c r="AB2572"/>
      <c r="AC2572"/>
      <c r="AD2572"/>
      <c r="AE2572"/>
      <c r="AF2572"/>
      <c r="AG2572"/>
      <c r="AH2572"/>
      <c r="AI2572"/>
      <c r="AJ2572"/>
      <c r="AK2572"/>
    </row>
    <row r="2573" spans="1:37" x14ac:dyDescent="0.25">
      <c r="A2573" s="131"/>
      <c r="B2573" s="131"/>
      <c r="C2573" s="131"/>
      <c r="D2573" s="131"/>
      <c r="E2573" s="131"/>
      <c r="F2573" s="131"/>
      <c r="G2573" s="131"/>
      <c r="H2573" s="131"/>
      <c r="I2573" s="131"/>
      <c r="J2573" s="131"/>
      <c r="K2573" s="131"/>
      <c r="L2573" s="131"/>
      <c r="M2573" s="131"/>
      <c r="N2573" s="131"/>
      <c r="O2573" s="131"/>
      <c r="P2573" s="131"/>
      <c r="Q2573" s="170"/>
      <c r="R2573" s="170"/>
      <c r="S2573" s="170"/>
      <c r="T2573" s="170"/>
      <c r="U2573" s="170"/>
      <c r="V2573" s="170"/>
      <c r="W2573" s="170"/>
      <c r="X2573" s="131"/>
      <c r="Y2573"/>
      <c r="AB2573"/>
      <c r="AC2573"/>
      <c r="AD2573"/>
      <c r="AE2573"/>
      <c r="AF2573"/>
      <c r="AG2573"/>
      <c r="AH2573"/>
      <c r="AI2573"/>
      <c r="AJ2573"/>
      <c r="AK2573"/>
    </row>
    <row r="2574" spans="1:37" x14ac:dyDescent="0.25">
      <c r="A2574" s="131"/>
      <c r="B2574" s="131"/>
      <c r="C2574" s="131"/>
      <c r="D2574" s="131"/>
      <c r="E2574" s="131"/>
      <c r="F2574" s="131"/>
      <c r="G2574" s="131"/>
      <c r="H2574" s="131"/>
      <c r="I2574" s="131"/>
      <c r="J2574" s="131"/>
      <c r="K2574" s="131"/>
      <c r="L2574" s="131"/>
      <c r="M2574" s="131"/>
      <c r="N2574" s="131"/>
      <c r="O2574" s="131"/>
      <c r="P2574" s="131"/>
      <c r="Q2574" s="170"/>
      <c r="R2574" s="170"/>
      <c r="S2574" s="170"/>
      <c r="T2574" s="170"/>
      <c r="U2574" s="170"/>
      <c r="V2574" s="170"/>
      <c r="W2574" s="170"/>
      <c r="X2574" s="131"/>
      <c r="Y2574"/>
      <c r="AB2574"/>
      <c r="AC2574"/>
      <c r="AD2574"/>
      <c r="AE2574"/>
      <c r="AF2574"/>
      <c r="AG2574"/>
      <c r="AH2574"/>
      <c r="AI2574"/>
      <c r="AJ2574"/>
      <c r="AK2574"/>
    </row>
    <row r="2575" spans="1:37" x14ac:dyDescent="0.25">
      <c r="A2575" s="131"/>
      <c r="B2575" s="131"/>
      <c r="C2575" s="131"/>
      <c r="D2575" s="131"/>
      <c r="E2575" s="131"/>
      <c r="F2575" s="131"/>
      <c r="G2575" s="131"/>
      <c r="H2575" s="131"/>
      <c r="I2575" s="131"/>
      <c r="J2575" s="131"/>
      <c r="K2575" s="131"/>
      <c r="L2575" s="131"/>
      <c r="M2575" s="131"/>
      <c r="N2575" s="131"/>
      <c r="O2575" s="131"/>
      <c r="P2575" s="131"/>
      <c r="Q2575" s="170"/>
      <c r="R2575" s="170"/>
      <c r="S2575" s="170"/>
      <c r="T2575" s="170"/>
      <c r="U2575" s="170"/>
      <c r="V2575" s="170"/>
      <c r="W2575" s="170"/>
      <c r="X2575" s="131"/>
      <c r="Y2575"/>
      <c r="AB2575"/>
      <c r="AC2575"/>
      <c r="AD2575"/>
      <c r="AE2575"/>
      <c r="AF2575"/>
      <c r="AG2575"/>
      <c r="AH2575"/>
      <c r="AI2575"/>
      <c r="AJ2575"/>
      <c r="AK2575"/>
    </row>
    <row r="2576" spans="1:37" x14ac:dyDescent="0.25">
      <c r="A2576" s="131"/>
      <c r="B2576" s="131"/>
      <c r="C2576" s="131"/>
      <c r="D2576" s="131"/>
      <c r="E2576" s="131"/>
      <c r="F2576" s="131"/>
      <c r="G2576" s="131"/>
      <c r="H2576" s="131"/>
      <c r="I2576" s="131"/>
      <c r="J2576" s="131"/>
      <c r="K2576" s="131"/>
      <c r="L2576" s="131"/>
      <c r="M2576" s="131"/>
      <c r="N2576" s="131"/>
      <c r="O2576" s="131"/>
      <c r="P2576" s="131"/>
      <c r="Q2576" s="170"/>
      <c r="R2576" s="170"/>
      <c r="S2576" s="170"/>
      <c r="T2576" s="170"/>
      <c r="U2576" s="170"/>
      <c r="V2576" s="170"/>
      <c r="W2576" s="170"/>
      <c r="X2576" s="131"/>
      <c r="Y2576"/>
      <c r="AB2576"/>
      <c r="AC2576"/>
      <c r="AD2576"/>
      <c r="AE2576"/>
      <c r="AF2576"/>
      <c r="AG2576"/>
      <c r="AH2576"/>
      <c r="AI2576"/>
      <c r="AJ2576"/>
      <c r="AK2576"/>
    </row>
    <row r="2577" spans="1:37" x14ac:dyDescent="0.25">
      <c r="A2577" s="131"/>
      <c r="B2577" s="131"/>
      <c r="C2577" s="131"/>
      <c r="D2577" s="131"/>
      <c r="E2577" s="131"/>
      <c r="F2577" s="131"/>
      <c r="G2577" s="131"/>
      <c r="H2577" s="131"/>
      <c r="I2577" s="131"/>
      <c r="J2577" s="131"/>
      <c r="K2577" s="131"/>
      <c r="L2577" s="131"/>
      <c r="M2577" s="131"/>
      <c r="N2577" s="131"/>
      <c r="O2577" s="131"/>
      <c r="P2577" s="131"/>
      <c r="Q2577" s="170"/>
      <c r="R2577" s="170"/>
      <c r="S2577" s="170"/>
      <c r="T2577" s="170"/>
      <c r="U2577" s="170"/>
      <c r="V2577" s="170"/>
      <c r="W2577" s="170"/>
      <c r="X2577" s="131"/>
      <c r="Y2577"/>
      <c r="AB2577"/>
      <c r="AC2577"/>
      <c r="AD2577"/>
      <c r="AE2577"/>
      <c r="AF2577"/>
      <c r="AG2577"/>
      <c r="AH2577"/>
      <c r="AI2577"/>
      <c r="AJ2577"/>
      <c r="AK2577"/>
    </row>
    <row r="2578" spans="1:37" x14ac:dyDescent="0.25">
      <c r="A2578" s="131"/>
      <c r="B2578" s="131"/>
      <c r="C2578" s="131"/>
      <c r="D2578" s="131"/>
      <c r="E2578" s="131"/>
      <c r="F2578" s="131"/>
      <c r="G2578" s="131"/>
      <c r="H2578" s="131"/>
      <c r="I2578" s="131"/>
      <c r="J2578" s="131"/>
      <c r="K2578" s="131"/>
      <c r="L2578" s="131"/>
      <c r="M2578" s="131"/>
      <c r="N2578" s="131"/>
      <c r="O2578" s="131"/>
      <c r="P2578" s="131"/>
      <c r="Q2578" s="170"/>
      <c r="R2578" s="170"/>
      <c r="S2578" s="170"/>
      <c r="T2578" s="170"/>
      <c r="U2578" s="170"/>
      <c r="V2578" s="170"/>
      <c r="W2578" s="170"/>
      <c r="X2578" s="131"/>
      <c r="Y2578"/>
      <c r="AB2578"/>
      <c r="AC2578"/>
      <c r="AD2578"/>
      <c r="AE2578"/>
      <c r="AF2578"/>
      <c r="AG2578"/>
      <c r="AH2578"/>
      <c r="AI2578"/>
      <c r="AJ2578"/>
      <c r="AK2578"/>
    </row>
    <row r="2579" spans="1:37" x14ac:dyDescent="0.25">
      <c r="A2579" s="131"/>
      <c r="B2579" s="131"/>
      <c r="C2579" s="131"/>
      <c r="D2579" s="131"/>
      <c r="E2579" s="131"/>
      <c r="F2579" s="131"/>
      <c r="G2579" s="131"/>
      <c r="H2579" s="131"/>
      <c r="I2579" s="131"/>
      <c r="J2579" s="131"/>
      <c r="K2579" s="131"/>
      <c r="L2579" s="131"/>
      <c r="M2579" s="131"/>
      <c r="N2579" s="131"/>
      <c r="O2579" s="131"/>
      <c r="P2579" s="131"/>
      <c r="Q2579" s="170"/>
      <c r="R2579" s="170"/>
      <c r="S2579" s="170"/>
      <c r="T2579" s="170"/>
      <c r="U2579" s="170"/>
      <c r="V2579" s="170"/>
      <c r="W2579" s="170"/>
      <c r="X2579" s="131"/>
      <c r="Y2579"/>
      <c r="AB2579"/>
      <c r="AC2579"/>
      <c r="AD2579"/>
      <c r="AE2579"/>
      <c r="AF2579"/>
      <c r="AG2579"/>
      <c r="AH2579"/>
      <c r="AI2579"/>
      <c r="AJ2579"/>
      <c r="AK2579"/>
    </row>
    <row r="2580" spans="1:37" x14ac:dyDescent="0.25">
      <c r="A2580" s="131"/>
      <c r="B2580" s="131"/>
      <c r="C2580" s="131"/>
      <c r="D2580" s="131"/>
      <c r="E2580" s="131"/>
      <c r="F2580" s="131"/>
      <c r="G2580" s="131"/>
      <c r="H2580" s="131"/>
      <c r="I2580" s="131"/>
      <c r="J2580" s="131"/>
      <c r="K2580" s="131"/>
      <c r="L2580" s="131"/>
      <c r="M2580" s="131"/>
      <c r="N2580" s="131"/>
      <c r="O2580" s="131"/>
      <c r="P2580" s="131"/>
      <c r="Q2580" s="170"/>
      <c r="R2580" s="170"/>
      <c r="S2580" s="170"/>
      <c r="T2580" s="170"/>
      <c r="U2580" s="170"/>
      <c r="V2580" s="170"/>
      <c r="W2580" s="170"/>
      <c r="X2580" s="131"/>
      <c r="Y2580"/>
      <c r="AB2580"/>
      <c r="AC2580"/>
      <c r="AD2580"/>
      <c r="AE2580"/>
      <c r="AF2580"/>
      <c r="AG2580"/>
      <c r="AH2580"/>
      <c r="AI2580"/>
      <c r="AJ2580"/>
      <c r="AK2580"/>
    </row>
    <row r="2581" spans="1:37" x14ac:dyDescent="0.25">
      <c r="A2581" s="131"/>
      <c r="B2581" s="131"/>
      <c r="C2581" s="131"/>
      <c r="D2581" s="131"/>
      <c r="E2581" s="131"/>
      <c r="F2581" s="131"/>
      <c r="G2581" s="131"/>
      <c r="H2581" s="131"/>
      <c r="I2581" s="131"/>
      <c r="J2581" s="131"/>
      <c r="K2581" s="131"/>
      <c r="L2581" s="131"/>
      <c r="M2581" s="131"/>
      <c r="N2581" s="131"/>
      <c r="O2581" s="131"/>
      <c r="P2581" s="131"/>
      <c r="Q2581" s="170"/>
      <c r="R2581" s="170"/>
      <c r="S2581" s="170"/>
      <c r="T2581" s="170"/>
      <c r="U2581" s="170"/>
      <c r="V2581" s="170"/>
      <c r="W2581" s="170"/>
      <c r="X2581" s="131"/>
      <c r="Y2581"/>
      <c r="AB2581"/>
      <c r="AC2581"/>
      <c r="AD2581"/>
      <c r="AE2581"/>
      <c r="AF2581"/>
      <c r="AG2581"/>
      <c r="AH2581"/>
      <c r="AI2581"/>
      <c r="AJ2581"/>
      <c r="AK2581"/>
    </row>
    <row r="2582" spans="1:37" x14ac:dyDescent="0.25">
      <c r="A2582" s="131"/>
      <c r="B2582" s="131"/>
      <c r="C2582" s="131"/>
      <c r="D2582" s="131"/>
      <c r="E2582" s="131"/>
      <c r="F2582" s="131"/>
      <c r="G2582" s="131"/>
      <c r="H2582" s="131"/>
      <c r="I2582" s="131"/>
      <c r="J2582" s="131"/>
      <c r="K2582" s="131"/>
      <c r="L2582" s="131"/>
      <c r="M2582" s="131"/>
      <c r="N2582" s="131"/>
      <c r="O2582" s="131"/>
      <c r="P2582" s="131"/>
      <c r="Q2582" s="170"/>
      <c r="R2582" s="170"/>
      <c r="S2582" s="170"/>
      <c r="T2582" s="170"/>
      <c r="U2582" s="170"/>
      <c r="V2582" s="170"/>
      <c r="W2582" s="170"/>
      <c r="X2582" s="131"/>
      <c r="Y2582"/>
      <c r="AB2582"/>
      <c r="AC2582"/>
      <c r="AD2582"/>
      <c r="AE2582"/>
      <c r="AF2582"/>
      <c r="AG2582"/>
      <c r="AH2582"/>
      <c r="AI2582"/>
      <c r="AJ2582"/>
      <c r="AK2582"/>
    </row>
    <row r="2583" spans="1:37" x14ac:dyDescent="0.25">
      <c r="A2583" s="131"/>
      <c r="B2583" s="131"/>
      <c r="C2583" s="131"/>
      <c r="D2583" s="131"/>
      <c r="E2583" s="131"/>
      <c r="F2583" s="131"/>
      <c r="G2583" s="131"/>
      <c r="H2583" s="131"/>
      <c r="I2583" s="131"/>
      <c r="J2583" s="131"/>
      <c r="K2583" s="131"/>
      <c r="L2583" s="131"/>
      <c r="M2583" s="131"/>
      <c r="N2583" s="131"/>
      <c r="O2583" s="131"/>
      <c r="P2583" s="131"/>
      <c r="Q2583" s="170"/>
      <c r="R2583" s="170"/>
      <c r="S2583" s="170"/>
      <c r="T2583" s="170"/>
      <c r="U2583" s="170"/>
      <c r="V2583" s="170"/>
      <c r="W2583" s="170"/>
      <c r="X2583" s="131"/>
      <c r="Y2583"/>
      <c r="AB2583"/>
      <c r="AC2583"/>
      <c r="AD2583"/>
      <c r="AE2583"/>
      <c r="AF2583"/>
      <c r="AG2583"/>
      <c r="AH2583"/>
      <c r="AI2583"/>
      <c r="AJ2583"/>
      <c r="AK2583"/>
    </row>
    <row r="2584" spans="1:37" x14ac:dyDescent="0.25">
      <c r="A2584" s="131"/>
      <c r="B2584" s="131"/>
      <c r="C2584" s="131"/>
      <c r="D2584" s="131"/>
      <c r="E2584" s="131"/>
      <c r="F2584" s="131"/>
      <c r="G2584" s="131"/>
      <c r="H2584" s="131"/>
      <c r="I2584" s="131"/>
      <c r="J2584" s="131"/>
      <c r="K2584" s="131"/>
      <c r="L2584" s="131"/>
      <c r="M2584" s="131"/>
      <c r="N2584" s="131"/>
      <c r="O2584" s="131"/>
      <c r="P2584" s="131"/>
      <c r="Q2584" s="170"/>
      <c r="R2584" s="170"/>
      <c r="S2584" s="170"/>
      <c r="T2584" s="170"/>
      <c r="U2584" s="170"/>
      <c r="V2584" s="170"/>
      <c r="W2584" s="170"/>
      <c r="X2584" s="131"/>
      <c r="Y2584"/>
      <c r="AB2584"/>
      <c r="AC2584"/>
      <c r="AD2584"/>
      <c r="AE2584"/>
      <c r="AF2584"/>
      <c r="AG2584"/>
      <c r="AH2584"/>
      <c r="AI2584"/>
      <c r="AJ2584"/>
      <c r="AK2584"/>
    </row>
    <row r="2585" spans="1:37" x14ac:dyDescent="0.25">
      <c r="A2585" s="131"/>
      <c r="B2585" s="131"/>
      <c r="C2585" s="131"/>
      <c r="D2585" s="131"/>
      <c r="E2585" s="131"/>
      <c r="F2585" s="131"/>
      <c r="G2585" s="131"/>
      <c r="H2585" s="131"/>
      <c r="I2585" s="131"/>
      <c r="J2585" s="131"/>
      <c r="K2585" s="131"/>
      <c r="L2585" s="131"/>
      <c r="M2585" s="131"/>
      <c r="N2585" s="131"/>
      <c r="O2585" s="131"/>
      <c r="P2585" s="131"/>
      <c r="Q2585" s="170"/>
      <c r="R2585" s="170"/>
      <c r="S2585" s="170"/>
      <c r="T2585" s="170"/>
      <c r="U2585" s="170"/>
      <c r="V2585" s="170"/>
      <c r="W2585" s="170"/>
      <c r="X2585" s="131"/>
      <c r="Y2585"/>
      <c r="AB2585"/>
      <c r="AC2585"/>
      <c r="AD2585"/>
      <c r="AE2585"/>
      <c r="AF2585"/>
      <c r="AG2585"/>
      <c r="AH2585"/>
      <c r="AI2585"/>
      <c r="AJ2585"/>
      <c r="AK2585"/>
    </row>
    <row r="2586" spans="1:37" x14ac:dyDescent="0.25">
      <c r="A2586" s="131"/>
      <c r="B2586" s="131"/>
      <c r="C2586" s="131"/>
      <c r="D2586" s="131"/>
      <c r="E2586" s="131"/>
      <c r="F2586" s="131"/>
      <c r="G2586" s="131"/>
      <c r="H2586" s="131"/>
      <c r="I2586" s="131"/>
      <c r="J2586" s="131"/>
      <c r="K2586" s="131"/>
      <c r="L2586" s="131"/>
      <c r="M2586" s="131"/>
      <c r="N2586" s="131"/>
      <c r="O2586" s="131"/>
      <c r="P2586" s="131"/>
      <c r="Q2586" s="170"/>
      <c r="R2586" s="170"/>
      <c r="S2586" s="170"/>
      <c r="T2586" s="170"/>
      <c r="U2586" s="170"/>
      <c r="V2586" s="170"/>
      <c r="W2586" s="170"/>
      <c r="X2586" s="131"/>
      <c r="Y2586"/>
      <c r="AB2586"/>
      <c r="AC2586"/>
      <c r="AD2586"/>
      <c r="AE2586"/>
      <c r="AF2586"/>
      <c r="AG2586"/>
      <c r="AH2586"/>
      <c r="AI2586"/>
      <c r="AJ2586"/>
      <c r="AK2586"/>
    </row>
    <row r="2587" spans="1:37" x14ac:dyDescent="0.25">
      <c r="A2587" s="131"/>
      <c r="B2587" s="131"/>
      <c r="C2587" s="131"/>
      <c r="D2587" s="131"/>
      <c r="E2587" s="131"/>
      <c r="F2587" s="131"/>
      <c r="G2587" s="131"/>
      <c r="H2587" s="131"/>
      <c r="I2587" s="131"/>
      <c r="J2587" s="131"/>
      <c r="K2587" s="131"/>
      <c r="L2587" s="131"/>
      <c r="M2587" s="131"/>
      <c r="N2587" s="131"/>
      <c r="O2587" s="131"/>
      <c r="P2587" s="131"/>
      <c r="Q2587" s="170"/>
      <c r="R2587" s="170"/>
      <c r="S2587" s="170"/>
      <c r="T2587" s="170"/>
      <c r="U2587" s="170"/>
      <c r="V2587" s="170"/>
      <c r="W2587" s="170"/>
      <c r="X2587" s="131"/>
      <c r="Y2587"/>
      <c r="AB2587"/>
      <c r="AC2587"/>
      <c r="AD2587"/>
      <c r="AE2587"/>
      <c r="AF2587"/>
      <c r="AG2587"/>
      <c r="AH2587"/>
      <c r="AI2587"/>
      <c r="AJ2587"/>
      <c r="AK2587"/>
    </row>
    <row r="2588" spans="1:37" x14ac:dyDescent="0.25">
      <c r="A2588" s="131"/>
      <c r="B2588" s="131"/>
      <c r="C2588" s="131"/>
      <c r="D2588" s="131"/>
      <c r="E2588" s="131"/>
      <c r="F2588" s="131"/>
      <c r="G2588" s="131"/>
      <c r="H2588" s="131"/>
      <c r="I2588" s="131"/>
      <c r="J2588" s="131"/>
      <c r="K2588" s="131"/>
      <c r="L2588" s="131"/>
      <c r="M2588" s="131"/>
      <c r="N2588" s="131"/>
      <c r="O2588" s="131"/>
      <c r="P2588" s="131"/>
      <c r="Q2588" s="170"/>
      <c r="R2588" s="170"/>
      <c r="S2588" s="170"/>
      <c r="T2588" s="170"/>
      <c r="U2588" s="170"/>
      <c r="V2588" s="170"/>
      <c r="W2588" s="170"/>
      <c r="X2588" s="131"/>
      <c r="Y2588"/>
      <c r="AB2588"/>
      <c r="AC2588"/>
      <c r="AD2588"/>
      <c r="AE2588"/>
      <c r="AF2588"/>
      <c r="AG2588"/>
      <c r="AH2588"/>
      <c r="AI2588"/>
      <c r="AJ2588"/>
      <c r="AK2588"/>
    </row>
    <row r="2589" spans="1:37" x14ac:dyDescent="0.25">
      <c r="A2589" s="131"/>
      <c r="B2589" s="131"/>
      <c r="C2589" s="131"/>
      <c r="D2589" s="131"/>
      <c r="E2589" s="131"/>
      <c r="F2589" s="131"/>
      <c r="G2589" s="131"/>
      <c r="H2589" s="131"/>
      <c r="I2589" s="131"/>
      <c r="J2589" s="131"/>
      <c r="K2589" s="131"/>
      <c r="L2589" s="131"/>
      <c r="M2589" s="131"/>
      <c r="N2589" s="131"/>
      <c r="O2589" s="131"/>
      <c r="P2589" s="131"/>
      <c r="Q2589" s="170"/>
      <c r="R2589" s="170"/>
      <c r="S2589" s="170"/>
      <c r="T2589" s="170"/>
      <c r="U2589" s="170"/>
      <c r="V2589" s="170"/>
      <c r="W2589" s="170"/>
      <c r="X2589" s="131"/>
      <c r="Y2589"/>
      <c r="AB2589"/>
      <c r="AC2589"/>
      <c r="AD2589"/>
      <c r="AE2589"/>
      <c r="AF2589"/>
      <c r="AG2589"/>
      <c r="AH2589"/>
      <c r="AI2589"/>
      <c r="AJ2589"/>
      <c r="AK2589"/>
    </row>
    <row r="2590" spans="1:37" x14ac:dyDescent="0.25">
      <c r="A2590" s="131"/>
      <c r="B2590" s="131"/>
      <c r="C2590" s="131"/>
      <c r="D2590" s="131"/>
      <c r="E2590" s="131"/>
      <c r="F2590" s="131"/>
      <c r="G2590" s="131"/>
      <c r="H2590" s="131"/>
      <c r="I2590" s="131"/>
      <c r="J2590" s="131"/>
      <c r="K2590" s="131"/>
      <c r="L2590" s="131"/>
      <c r="M2590" s="131"/>
      <c r="N2590" s="131"/>
      <c r="O2590" s="131"/>
      <c r="P2590" s="131"/>
      <c r="Q2590" s="170"/>
      <c r="R2590" s="170"/>
      <c r="S2590" s="170"/>
      <c r="T2590" s="170"/>
      <c r="U2590" s="170"/>
      <c r="V2590" s="170"/>
      <c r="W2590" s="170"/>
      <c r="X2590" s="131"/>
      <c r="Y2590"/>
      <c r="AB2590"/>
      <c r="AC2590"/>
      <c r="AD2590"/>
      <c r="AE2590"/>
      <c r="AF2590"/>
      <c r="AG2590"/>
      <c r="AH2590"/>
      <c r="AI2590"/>
      <c r="AJ2590"/>
      <c r="AK2590"/>
    </row>
    <row r="2591" spans="1:37" x14ac:dyDescent="0.25">
      <c r="A2591" s="131"/>
      <c r="B2591" s="131"/>
      <c r="C2591" s="131"/>
      <c r="D2591" s="131"/>
      <c r="E2591" s="131"/>
      <c r="F2591" s="131"/>
      <c r="G2591" s="131"/>
      <c r="H2591" s="131"/>
      <c r="I2591" s="131"/>
      <c r="J2591" s="131"/>
      <c r="K2591" s="131"/>
      <c r="L2591" s="131"/>
      <c r="M2591" s="131"/>
      <c r="N2591" s="131"/>
      <c r="O2591" s="131"/>
      <c r="P2591" s="131"/>
      <c r="Q2591" s="170"/>
      <c r="R2591" s="170"/>
      <c r="S2591" s="170"/>
      <c r="T2591" s="170"/>
      <c r="U2591" s="170"/>
      <c r="V2591" s="170"/>
      <c r="W2591" s="170"/>
      <c r="X2591" s="131"/>
      <c r="Y2591"/>
      <c r="AB2591"/>
      <c r="AC2591"/>
      <c r="AD2591"/>
      <c r="AE2591"/>
      <c r="AF2591"/>
      <c r="AG2591"/>
      <c r="AH2591"/>
      <c r="AI2591"/>
      <c r="AJ2591"/>
      <c r="AK2591"/>
    </row>
    <row r="2592" spans="1:37" x14ac:dyDescent="0.25">
      <c r="A2592" s="131"/>
      <c r="B2592" s="131"/>
      <c r="C2592" s="131"/>
      <c r="D2592" s="131"/>
      <c r="E2592" s="131"/>
      <c r="F2592" s="131"/>
      <c r="G2592" s="131"/>
      <c r="H2592" s="131"/>
      <c r="I2592" s="131"/>
      <c r="J2592" s="131"/>
      <c r="K2592" s="131"/>
      <c r="L2592" s="131"/>
      <c r="M2592" s="131"/>
      <c r="N2592" s="131"/>
      <c r="O2592" s="131"/>
      <c r="P2592" s="131"/>
      <c r="Q2592" s="170"/>
      <c r="R2592" s="170"/>
      <c r="S2592" s="170"/>
      <c r="T2592" s="170"/>
      <c r="U2592" s="170"/>
      <c r="V2592" s="170"/>
      <c r="W2592" s="170"/>
      <c r="X2592" s="131"/>
      <c r="Y2592"/>
      <c r="AB2592"/>
      <c r="AC2592"/>
      <c r="AD2592"/>
      <c r="AE2592"/>
      <c r="AF2592"/>
      <c r="AG2592"/>
      <c r="AH2592"/>
      <c r="AI2592"/>
      <c r="AJ2592"/>
      <c r="AK2592"/>
    </row>
    <row r="2593" spans="1:37" x14ac:dyDescent="0.25">
      <c r="A2593" s="131"/>
      <c r="B2593" s="131"/>
      <c r="C2593" s="131"/>
      <c r="D2593" s="131"/>
      <c r="E2593" s="131"/>
      <c r="F2593" s="131"/>
      <c r="G2593" s="131"/>
      <c r="H2593" s="131"/>
      <c r="I2593" s="131"/>
      <c r="J2593" s="131"/>
      <c r="K2593" s="131"/>
      <c r="L2593" s="131"/>
      <c r="M2593" s="131"/>
      <c r="N2593" s="131"/>
      <c r="O2593" s="131"/>
      <c r="P2593" s="131"/>
      <c r="Q2593" s="170"/>
      <c r="R2593" s="170"/>
      <c r="S2593" s="170"/>
      <c r="T2593" s="170"/>
      <c r="U2593" s="170"/>
      <c r="V2593" s="170"/>
      <c r="W2593" s="170"/>
      <c r="X2593" s="131"/>
      <c r="Y2593"/>
      <c r="AB2593"/>
      <c r="AC2593"/>
      <c r="AD2593"/>
      <c r="AE2593"/>
      <c r="AF2593"/>
      <c r="AG2593"/>
      <c r="AH2593"/>
      <c r="AI2593"/>
      <c r="AJ2593"/>
      <c r="AK2593"/>
    </row>
    <row r="2594" spans="1:37" x14ac:dyDescent="0.25">
      <c r="A2594" s="131"/>
      <c r="B2594" s="131"/>
      <c r="C2594" s="131"/>
      <c r="D2594" s="131"/>
      <c r="E2594" s="131"/>
      <c r="F2594" s="131"/>
      <c r="G2594" s="131"/>
      <c r="H2594" s="131"/>
      <c r="I2594" s="131"/>
      <c r="J2594" s="131"/>
      <c r="K2594" s="131"/>
      <c r="L2594" s="131"/>
      <c r="M2594" s="131"/>
      <c r="N2594" s="131"/>
      <c r="O2594" s="131"/>
      <c r="P2594" s="131"/>
      <c r="Q2594" s="170"/>
      <c r="R2594" s="170"/>
      <c r="S2594" s="170"/>
      <c r="T2594" s="170"/>
      <c r="U2594" s="170"/>
      <c r="V2594" s="170"/>
      <c r="W2594" s="170"/>
      <c r="X2594" s="131"/>
      <c r="Y2594"/>
      <c r="AB2594"/>
      <c r="AC2594"/>
      <c r="AD2594"/>
      <c r="AE2594"/>
      <c r="AF2594"/>
      <c r="AG2594"/>
      <c r="AH2594"/>
      <c r="AI2594"/>
      <c r="AJ2594"/>
      <c r="AK2594"/>
    </row>
    <row r="2595" spans="1:37" x14ac:dyDescent="0.25">
      <c r="A2595" s="131"/>
      <c r="B2595" s="131"/>
      <c r="C2595" s="131"/>
      <c r="D2595" s="131"/>
      <c r="E2595" s="131"/>
      <c r="F2595" s="131"/>
      <c r="G2595" s="131"/>
      <c r="H2595" s="131"/>
      <c r="I2595" s="131"/>
      <c r="J2595" s="131"/>
      <c r="K2595" s="131"/>
      <c r="L2595" s="131"/>
      <c r="M2595" s="131"/>
      <c r="N2595" s="131"/>
      <c r="O2595" s="131"/>
      <c r="P2595" s="131"/>
      <c r="Q2595" s="170"/>
      <c r="R2595" s="170"/>
      <c r="S2595" s="170"/>
      <c r="T2595" s="170"/>
      <c r="U2595" s="170"/>
      <c r="V2595" s="170"/>
      <c r="W2595" s="170"/>
      <c r="X2595" s="131"/>
      <c r="Y2595"/>
      <c r="AB2595"/>
      <c r="AC2595"/>
      <c r="AD2595"/>
      <c r="AE2595"/>
      <c r="AF2595"/>
      <c r="AG2595"/>
      <c r="AH2595"/>
      <c r="AI2595"/>
      <c r="AJ2595"/>
      <c r="AK2595"/>
    </row>
    <row r="2596" spans="1:37" x14ac:dyDescent="0.25">
      <c r="A2596" s="131"/>
      <c r="B2596" s="131"/>
      <c r="C2596" s="131"/>
      <c r="D2596" s="131"/>
      <c r="E2596" s="131"/>
      <c r="F2596" s="131"/>
      <c r="G2596" s="131"/>
      <c r="H2596" s="131"/>
      <c r="I2596" s="131"/>
      <c r="J2596" s="131"/>
      <c r="K2596" s="131"/>
      <c r="L2596" s="131"/>
      <c r="M2596" s="131"/>
      <c r="N2596" s="131"/>
      <c r="O2596" s="131"/>
      <c r="P2596" s="131"/>
      <c r="Q2596" s="170"/>
      <c r="R2596" s="170"/>
      <c r="S2596" s="170"/>
      <c r="T2596" s="170"/>
      <c r="U2596" s="170"/>
      <c r="V2596" s="170"/>
      <c r="W2596" s="170"/>
      <c r="X2596" s="131"/>
      <c r="Y2596"/>
      <c r="AB2596"/>
      <c r="AC2596"/>
      <c r="AD2596"/>
      <c r="AE2596"/>
      <c r="AF2596"/>
      <c r="AG2596"/>
      <c r="AH2596"/>
      <c r="AI2596"/>
      <c r="AJ2596"/>
      <c r="AK2596"/>
    </row>
    <row r="2597" spans="1:37" x14ac:dyDescent="0.25">
      <c r="A2597" s="131"/>
      <c r="B2597" s="131"/>
      <c r="C2597" s="131"/>
      <c r="D2597" s="131"/>
      <c r="E2597" s="131"/>
      <c r="F2597" s="131"/>
      <c r="G2597" s="131"/>
      <c r="H2597" s="131"/>
      <c r="I2597" s="131"/>
      <c r="J2597" s="131"/>
      <c r="K2597" s="131"/>
      <c r="L2597" s="131"/>
      <c r="M2597" s="131"/>
      <c r="N2597" s="131"/>
      <c r="O2597" s="131"/>
      <c r="P2597" s="131"/>
      <c r="Q2597" s="170"/>
      <c r="R2597" s="170"/>
      <c r="S2597" s="170"/>
      <c r="T2597" s="170"/>
      <c r="U2597" s="170"/>
      <c r="V2597" s="170"/>
      <c r="W2597" s="170"/>
      <c r="X2597" s="131"/>
      <c r="Y2597"/>
      <c r="AB2597"/>
      <c r="AC2597"/>
      <c r="AD2597"/>
      <c r="AE2597"/>
      <c r="AF2597"/>
      <c r="AG2597"/>
      <c r="AH2597"/>
      <c r="AI2597"/>
      <c r="AJ2597"/>
      <c r="AK2597"/>
    </row>
    <row r="2598" spans="1:37" x14ac:dyDescent="0.25">
      <c r="A2598" s="131"/>
      <c r="B2598" s="131"/>
      <c r="C2598" s="131"/>
      <c r="D2598" s="131"/>
      <c r="E2598" s="131"/>
      <c r="F2598" s="131"/>
      <c r="G2598" s="131"/>
      <c r="H2598" s="131"/>
      <c r="I2598" s="131"/>
      <c r="J2598" s="131"/>
      <c r="K2598" s="131"/>
      <c r="L2598" s="131"/>
      <c r="M2598" s="131"/>
      <c r="N2598" s="131"/>
      <c r="O2598" s="131"/>
      <c r="P2598" s="131"/>
      <c r="Q2598" s="170"/>
      <c r="R2598" s="170"/>
      <c r="S2598" s="170"/>
      <c r="T2598" s="170"/>
      <c r="U2598" s="170"/>
      <c r="V2598" s="170"/>
      <c r="W2598" s="170"/>
      <c r="X2598" s="131"/>
      <c r="Y2598"/>
      <c r="AB2598"/>
      <c r="AC2598"/>
      <c r="AD2598"/>
      <c r="AE2598"/>
      <c r="AF2598"/>
      <c r="AG2598"/>
      <c r="AH2598"/>
      <c r="AI2598"/>
      <c r="AJ2598"/>
      <c r="AK2598"/>
    </row>
    <row r="2599" spans="1:37" x14ac:dyDescent="0.25">
      <c r="A2599" s="131"/>
      <c r="B2599" s="131"/>
      <c r="C2599" s="131"/>
      <c r="D2599" s="131"/>
      <c r="E2599" s="131"/>
      <c r="F2599" s="131"/>
      <c r="G2599" s="131"/>
      <c r="H2599" s="131"/>
      <c r="I2599" s="131"/>
      <c r="J2599" s="131"/>
      <c r="K2599" s="131"/>
      <c r="L2599" s="131"/>
      <c r="M2599" s="131"/>
      <c r="N2599" s="131"/>
      <c r="O2599" s="131"/>
      <c r="P2599" s="131"/>
      <c r="Q2599" s="170"/>
      <c r="R2599" s="170"/>
      <c r="S2599" s="170"/>
      <c r="T2599" s="170"/>
      <c r="U2599" s="170"/>
      <c r="V2599" s="170"/>
      <c r="W2599" s="170"/>
      <c r="X2599" s="131"/>
      <c r="Y2599"/>
      <c r="AB2599"/>
      <c r="AC2599"/>
      <c r="AD2599"/>
      <c r="AE2599"/>
      <c r="AF2599"/>
      <c r="AG2599"/>
      <c r="AH2599"/>
      <c r="AI2599"/>
      <c r="AJ2599"/>
      <c r="AK2599"/>
    </row>
    <row r="2600" spans="1:37" x14ac:dyDescent="0.25">
      <c r="A2600" s="131"/>
      <c r="B2600" s="131"/>
      <c r="C2600" s="131"/>
      <c r="D2600" s="131"/>
      <c r="E2600" s="131"/>
      <c r="F2600" s="131"/>
      <c r="G2600" s="131"/>
      <c r="H2600" s="131"/>
      <c r="I2600" s="131"/>
      <c r="J2600" s="131"/>
      <c r="K2600" s="131"/>
      <c r="L2600" s="131"/>
      <c r="M2600" s="131"/>
      <c r="N2600" s="131"/>
      <c r="O2600" s="131"/>
      <c r="P2600" s="131"/>
      <c r="Q2600" s="170"/>
      <c r="R2600" s="170"/>
      <c r="S2600" s="170"/>
      <c r="T2600" s="170"/>
      <c r="U2600" s="170"/>
      <c r="V2600" s="170"/>
      <c r="W2600" s="170"/>
      <c r="X2600" s="131"/>
      <c r="Y2600"/>
      <c r="AB2600"/>
      <c r="AC2600"/>
      <c r="AD2600"/>
      <c r="AE2600"/>
      <c r="AF2600"/>
      <c r="AG2600"/>
      <c r="AH2600"/>
      <c r="AI2600"/>
      <c r="AJ2600"/>
      <c r="AK2600"/>
    </row>
    <row r="2601" spans="1:37" x14ac:dyDescent="0.25">
      <c r="A2601" s="131"/>
      <c r="B2601" s="131"/>
      <c r="C2601" s="131"/>
      <c r="D2601" s="131"/>
      <c r="E2601" s="131"/>
      <c r="F2601" s="131"/>
      <c r="G2601" s="131"/>
      <c r="H2601" s="131"/>
      <c r="I2601" s="131"/>
      <c r="J2601" s="131"/>
      <c r="K2601" s="131"/>
      <c r="L2601" s="131"/>
      <c r="M2601" s="131"/>
      <c r="N2601" s="131"/>
      <c r="O2601" s="131"/>
      <c r="P2601" s="131"/>
      <c r="Q2601" s="170"/>
      <c r="R2601" s="170"/>
      <c r="S2601" s="170"/>
      <c r="T2601" s="170"/>
      <c r="U2601" s="170"/>
      <c r="V2601" s="170"/>
      <c r="W2601" s="170"/>
      <c r="X2601" s="131"/>
      <c r="Y2601"/>
      <c r="AB2601"/>
      <c r="AC2601"/>
      <c r="AD2601"/>
      <c r="AE2601"/>
      <c r="AF2601"/>
      <c r="AG2601"/>
      <c r="AH2601"/>
      <c r="AI2601"/>
      <c r="AJ2601"/>
      <c r="AK2601"/>
    </row>
    <row r="2602" spans="1:37" x14ac:dyDescent="0.25">
      <c r="A2602" s="131"/>
      <c r="B2602" s="131"/>
      <c r="C2602" s="131"/>
      <c r="D2602" s="131"/>
      <c r="E2602" s="131"/>
      <c r="F2602" s="131"/>
      <c r="G2602" s="131"/>
      <c r="H2602" s="131"/>
      <c r="I2602" s="131"/>
      <c r="J2602" s="131"/>
      <c r="K2602" s="131"/>
      <c r="L2602" s="131"/>
      <c r="M2602" s="131"/>
      <c r="N2602" s="131"/>
      <c r="O2602" s="131"/>
      <c r="P2602" s="131"/>
      <c r="Q2602" s="170"/>
      <c r="R2602" s="170"/>
      <c r="S2602" s="170"/>
      <c r="T2602" s="170"/>
      <c r="U2602" s="170"/>
      <c r="V2602" s="170"/>
      <c r="W2602" s="170"/>
      <c r="X2602" s="131"/>
      <c r="Y2602"/>
      <c r="AB2602"/>
      <c r="AC2602"/>
      <c r="AD2602"/>
      <c r="AE2602"/>
      <c r="AF2602"/>
      <c r="AG2602"/>
      <c r="AH2602"/>
      <c r="AI2602"/>
      <c r="AJ2602"/>
      <c r="AK2602"/>
    </row>
    <row r="2603" spans="1:37" x14ac:dyDescent="0.25">
      <c r="A2603" s="131"/>
      <c r="B2603" s="131"/>
      <c r="C2603" s="131"/>
      <c r="D2603" s="131"/>
      <c r="E2603" s="131"/>
      <c r="F2603" s="131"/>
      <c r="G2603" s="131"/>
      <c r="H2603" s="131"/>
      <c r="I2603" s="131"/>
      <c r="J2603" s="131"/>
      <c r="K2603" s="131"/>
      <c r="L2603" s="131"/>
      <c r="M2603" s="131"/>
      <c r="N2603" s="131"/>
      <c r="O2603" s="131"/>
      <c r="P2603" s="131"/>
      <c r="Q2603" s="170"/>
      <c r="R2603" s="170"/>
      <c r="S2603" s="170"/>
      <c r="T2603" s="170"/>
      <c r="U2603" s="170"/>
      <c r="V2603" s="170"/>
      <c r="W2603" s="170"/>
      <c r="X2603" s="131"/>
      <c r="Y2603"/>
      <c r="AB2603"/>
      <c r="AC2603"/>
      <c r="AD2603"/>
      <c r="AE2603"/>
      <c r="AF2603"/>
      <c r="AG2603"/>
      <c r="AH2603"/>
      <c r="AI2603"/>
      <c r="AJ2603"/>
      <c r="AK2603"/>
    </row>
    <row r="2604" spans="1:37" x14ac:dyDescent="0.25">
      <c r="A2604" s="131"/>
      <c r="B2604" s="131"/>
      <c r="C2604" s="131"/>
      <c r="D2604" s="131"/>
      <c r="E2604" s="131"/>
      <c r="F2604" s="131"/>
      <c r="G2604" s="131"/>
      <c r="H2604" s="131"/>
      <c r="I2604" s="131"/>
      <c r="J2604" s="131"/>
      <c r="K2604" s="131"/>
      <c r="L2604" s="131"/>
      <c r="M2604" s="131"/>
      <c r="N2604" s="131"/>
      <c r="O2604" s="131"/>
      <c r="P2604" s="131"/>
      <c r="Q2604" s="170"/>
      <c r="R2604" s="170"/>
      <c r="S2604" s="170"/>
      <c r="T2604" s="170"/>
      <c r="U2604" s="170"/>
      <c r="V2604" s="170"/>
      <c r="W2604" s="170"/>
      <c r="X2604" s="131"/>
      <c r="Y2604"/>
      <c r="AB2604"/>
      <c r="AC2604"/>
      <c r="AD2604"/>
      <c r="AE2604"/>
      <c r="AF2604"/>
      <c r="AG2604"/>
      <c r="AH2604"/>
      <c r="AI2604"/>
      <c r="AJ2604"/>
      <c r="AK2604"/>
    </row>
    <row r="2605" spans="1:37" x14ac:dyDescent="0.25">
      <c r="A2605" s="131"/>
      <c r="B2605" s="131"/>
      <c r="C2605" s="131"/>
      <c r="D2605" s="131"/>
      <c r="E2605" s="131"/>
      <c r="F2605" s="131"/>
      <c r="G2605" s="131"/>
      <c r="H2605" s="131"/>
      <c r="I2605" s="131"/>
      <c r="J2605" s="131"/>
      <c r="K2605" s="131"/>
      <c r="L2605" s="131"/>
      <c r="M2605" s="131"/>
      <c r="N2605" s="131"/>
      <c r="O2605" s="131"/>
      <c r="P2605" s="131"/>
      <c r="Q2605" s="170"/>
      <c r="R2605" s="170"/>
      <c r="S2605" s="170"/>
      <c r="T2605" s="170"/>
      <c r="U2605" s="170"/>
      <c r="V2605" s="170"/>
      <c r="W2605" s="170"/>
      <c r="X2605" s="131"/>
      <c r="Y2605"/>
      <c r="AB2605"/>
      <c r="AC2605"/>
      <c r="AD2605"/>
      <c r="AE2605"/>
      <c r="AF2605"/>
      <c r="AG2605"/>
      <c r="AH2605"/>
      <c r="AI2605"/>
      <c r="AJ2605"/>
      <c r="AK2605"/>
    </row>
    <row r="2606" spans="1:37" x14ac:dyDescent="0.25">
      <c r="A2606" s="131"/>
      <c r="B2606" s="131"/>
      <c r="C2606" s="131"/>
      <c r="D2606" s="131"/>
      <c r="E2606" s="131"/>
      <c r="F2606" s="131"/>
      <c r="G2606" s="131"/>
      <c r="H2606" s="131"/>
      <c r="I2606" s="131"/>
      <c r="J2606" s="131"/>
      <c r="K2606" s="131"/>
      <c r="L2606" s="131"/>
      <c r="M2606" s="131"/>
      <c r="N2606" s="131"/>
      <c r="O2606" s="131"/>
      <c r="P2606" s="131"/>
      <c r="Q2606" s="170"/>
      <c r="R2606" s="170"/>
      <c r="S2606" s="170"/>
      <c r="T2606" s="170"/>
      <c r="U2606" s="170"/>
      <c r="V2606" s="170"/>
      <c r="W2606" s="170"/>
      <c r="X2606" s="131"/>
      <c r="Y2606"/>
      <c r="AB2606"/>
      <c r="AC2606"/>
      <c r="AD2606"/>
      <c r="AE2606"/>
      <c r="AF2606"/>
      <c r="AG2606"/>
      <c r="AH2606"/>
      <c r="AI2606"/>
      <c r="AJ2606"/>
      <c r="AK2606"/>
    </row>
    <row r="2607" spans="1:37" x14ac:dyDescent="0.25">
      <c r="A2607" s="131"/>
      <c r="B2607" s="131"/>
      <c r="C2607" s="131"/>
      <c r="D2607" s="131"/>
      <c r="E2607" s="131"/>
      <c r="F2607" s="131"/>
      <c r="G2607" s="131"/>
      <c r="H2607" s="131"/>
      <c r="I2607" s="131"/>
      <c r="J2607" s="131"/>
      <c r="K2607" s="131"/>
      <c r="L2607" s="131"/>
      <c r="M2607" s="131"/>
      <c r="N2607" s="131"/>
      <c r="O2607" s="131"/>
      <c r="P2607" s="131"/>
      <c r="Q2607" s="170"/>
      <c r="R2607" s="170"/>
      <c r="S2607" s="170"/>
      <c r="T2607" s="170"/>
      <c r="U2607" s="170"/>
      <c r="V2607" s="170"/>
      <c r="W2607" s="170"/>
      <c r="X2607" s="131"/>
      <c r="Y2607"/>
      <c r="AB2607"/>
      <c r="AC2607"/>
      <c r="AD2607"/>
      <c r="AE2607"/>
      <c r="AF2607"/>
      <c r="AG2607"/>
      <c r="AH2607"/>
      <c r="AI2607"/>
      <c r="AJ2607"/>
      <c r="AK2607"/>
    </row>
    <row r="2608" spans="1:37" x14ac:dyDescent="0.25">
      <c r="A2608" s="131"/>
      <c r="B2608" s="131"/>
      <c r="C2608" s="131"/>
      <c r="D2608" s="131"/>
      <c r="E2608" s="131"/>
      <c r="F2608" s="131"/>
      <c r="G2608" s="131"/>
      <c r="H2608" s="131"/>
      <c r="I2608" s="131"/>
      <c r="J2608" s="131"/>
      <c r="K2608" s="131"/>
      <c r="L2608" s="131"/>
      <c r="M2608" s="131"/>
      <c r="N2608" s="131"/>
      <c r="O2608" s="131"/>
      <c r="P2608" s="131"/>
      <c r="Q2608" s="170"/>
      <c r="R2608" s="170"/>
      <c r="S2608" s="170"/>
      <c r="T2608" s="170"/>
      <c r="U2608" s="170"/>
      <c r="V2608" s="170"/>
      <c r="W2608" s="170"/>
      <c r="X2608" s="131"/>
      <c r="Y2608"/>
      <c r="AB2608"/>
      <c r="AC2608"/>
      <c r="AD2608"/>
      <c r="AE2608"/>
      <c r="AF2608"/>
      <c r="AG2608"/>
      <c r="AH2608"/>
      <c r="AI2608"/>
      <c r="AJ2608"/>
      <c r="AK2608"/>
    </row>
    <row r="2609" spans="1:37" x14ac:dyDescent="0.25">
      <c r="A2609" s="131"/>
      <c r="B2609" s="131"/>
      <c r="C2609" s="131"/>
      <c r="D2609" s="131"/>
      <c r="E2609" s="131"/>
      <c r="F2609" s="131"/>
      <c r="G2609" s="131"/>
      <c r="H2609" s="131"/>
      <c r="I2609" s="131"/>
      <c r="J2609" s="131"/>
      <c r="K2609" s="131"/>
      <c r="L2609" s="131"/>
      <c r="M2609" s="131"/>
      <c r="N2609" s="131"/>
      <c r="O2609" s="131"/>
      <c r="P2609" s="131"/>
      <c r="Q2609" s="170"/>
      <c r="R2609" s="170"/>
      <c r="S2609" s="170"/>
      <c r="T2609" s="170"/>
      <c r="U2609" s="170"/>
      <c r="V2609" s="170"/>
      <c r="W2609" s="170"/>
      <c r="X2609" s="131"/>
      <c r="Y2609"/>
      <c r="AB2609"/>
      <c r="AC2609"/>
      <c r="AD2609"/>
      <c r="AE2609"/>
      <c r="AF2609"/>
      <c r="AG2609"/>
      <c r="AH2609"/>
      <c r="AI2609"/>
      <c r="AJ2609"/>
      <c r="AK2609"/>
    </row>
    <row r="2610" spans="1:37" x14ac:dyDescent="0.25">
      <c r="A2610" s="131"/>
      <c r="B2610" s="131"/>
      <c r="C2610" s="131"/>
      <c r="D2610" s="131"/>
      <c r="E2610" s="131"/>
      <c r="F2610" s="131"/>
      <c r="G2610" s="131"/>
      <c r="H2610" s="131"/>
      <c r="I2610" s="131"/>
      <c r="J2610" s="131"/>
      <c r="K2610" s="131"/>
      <c r="L2610" s="131"/>
      <c r="M2610" s="131"/>
      <c r="N2610" s="131"/>
      <c r="O2610" s="131"/>
      <c r="P2610" s="131"/>
      <c r="Q2610" s="170"/>
      <c r="R2610" s="170"/>
      <c r="S2610" s="170"/>
      <c r="T2610" s="170"/>
      <c r="U2610" s="170"/>
      <c r="V2610" s="170"/>
      <c r="W2610" s="170"/>
      <c r="X2610" s="131"/>
      <c r="AB2610"/>
      <c r="AC2610"/>
      <c r="AD2610"/>
      <c r="AE2610"/>
      <c r="AF2610"/>
      <c r="AG2610"/>
      <c r="AH2610"/>
      <c r="AI2610"/>
      <c r="AJ2610"/>
      <c r="AK2610"/>
    </row>
    <row r="2611" spans="1:37" x14ac:dyDescent="0.25">
      <c r="A2611" s="131"/>
      <c r="B2611" s="131"/>
      <c r="C2611" s="131"/>
      <c r="D2611" s="131"/>
      <c r="E2611" s="131"/>
      <c r="F2611" s="131"/>
      <c r="G2611" s="131"/>
      <c r="H2611" s="131"/>
      <c r="I2611" s="131"/>
      <c r="J2611" s="131"/>
      <c r="K2611" s="131"/>
      <c r="L2611" s="131"/>
      <c r="M2611" s="131"/>
      <c r="N2611" s="131"/>
      <c r="O2611" s="131"/>
      <c r="P2611" s="131"/>
      <c r="Q2611" s="170"/>
      <c r="R2611" s="170"/>
      <c r="S2611" s="170"/>
      <c r="T2611" s="170"/>
      <c r="U2611" s="170"/>
      <c r="V2611" s="170"/>
      <c r="W2611" s="170"/>
      <c r="X2611" s="131"/>
      <c r="AB2611"/>
      <c r="AC2611"/>
      <c r="AD2611"/>
      <c r="AE2611"/>
      <c r="AF2611"/>
      <c r="AG2611"/>
      <c r="AH2611"/>
      <c r="AI2611"/>
      <c r="AJ2611"/>
      <c r="AK2611"/>
    </row>
    <row r="2612" spans="1:37" x14ac:dyDescent="0.25">
      <c r="A2612" s="131"/>
      <c r="B2612" s="131"/>
      <c r="C2612" s="131"/>
      <c r="D2612" s="131"/>
      <c r="E2612" s="131"/>
      <c r="F2612" s="131"/>
      <c r="G2612" s="131"/>
      <c r="H2612" s="131"/>
      <c r="I2612" s="131"/>
      <c r="J2612" s="131"/>
      <c r="K2612" s="131"/>
      <c r="L2612" s="131"/>
      <c r="M2612" s="131"/>
      <c r="N2612" s="131"/>
      <c r="O2612" s="131"/>
      <c r="P2612" s="131"/>
      <c r="Q2612" s="170"/>
      <c r="R2612" s="170"/>
      <c r="S2612" s="170"/>
      <c r="T2612" s="170"/>
      <c r="U2612" s="170"/>
      <c r="V2612" s="170"/>
      <c r="W2612" s="170"/>
      <c r="X2612" s="131"/>
      <c r="AB2612"/>
      <c r="AC2612"/>
      <c r="AD2612"/>
      <c r="AE2612"/>
      <c r="AF2612"/>
      <c r="AG2612"/>
      <c r="AH2612"/>
      <c r="AI2612"/>
      <c r="AJ2612"/>
      <c r="AK2612"/>
    </row>
    <row r="2613" spans="1:37" x14ac:dyDescent="0.25">
      <c r="A2613" s="131"/>
      <c r="B2613" s="131"/>
      <c r="C2613" s="131"/>
      <c r="D2613" s="131"/>
      <c r="E2613" s="131"/>
      <c r="F2613" s="131"/>
      <c r="G2613" s="131"/>
      <c r="H2613" s="131"/>
      <c r="I2613" s="131"/>
      <c r="J2613" s="131"/>
      <c r="K2613" s="131"/>
      <c r="L2613" s="131"/>
      <c r="M2613" s="131"/>
      <c r="N2613" s="131"/>
      <c r="O2613" s="131"/>
      <c r="P2613" s="131"/>
      <c r="Q2613" s="170"/>
      <c r="R2613" s="170"/>
      <c r="S2613" s="170"/>
      <c r="T2613" s="170"/>
      <c r="U2613" s="170"/>
      <c r="V2613" s="170"/>
      <c r="W2613" s="170"/>
      <c r="X2613" s="131"/>
      <c r="AB2613"/>
      <c r="AC2613"/>
      <c r="AD2613"/>
      <c r="AE2613"/>
      <c r="AF2613"/>
      <c r="AG2613"/>
      <c r="AH2613"/>
      <c r="AI2613"/>
      <c r="AJ2613"/>
      <c r="AK2613"/>
    </row>
    <row r="2614" spans="1:37" x14ac:dyDescent="0.25">
      <c r="A2614" s="131"/>
      <c r="B2614" s="131"/>
      <c r="C2614" s="131"/>
      <c r="D2614" s="131"/>
      <c r="E2614" s="131"/>
      <c r="F2614" s="131"/>
      <c r="G2614" s="131"/>
      <c r="H2614" s="131"/>
      <c r="I2614" s="131"/>
      <c r="J2614" s="131"/>
      <c r="K2614" s="131"/>
      <c r="L2614" s="131"/>
      <c r="M2614" s="131"/>
      <c r="N2614" s="131"/>
      <c r="O2614" s="131"/>
      <c r="P2614" s="131"/>
      <c r="Q2614" s="170"/>
      <c r="R2614" s="170"/>
      <c r="S2614" s="170"/>
      <c r="T2614" s="170"/>
      <c r="U2614" s="170"/>
      <c r="V2614" s="170"/>
      <c r="W2614" s="170"/>
      <c r="X2614" s="131"/>
      <c r="AB2614"/>
      <c r="AC2614"/>
      <c r="AD2614"/>
      <c r="AE2614"/>
      <c r="AF2614"/>
      <c r="AG2614"/>
      <c r="AH2614"/>
      <c r="AI2614"/>
      <c r="AJ2614"/>
      <c r="AK2614"/>
    </row>
    <row r="2615" spans="1:37" x14ac:dyDescent="0.25">
      <c r="A2615" s="131"/>
      <c r="B2615" s="131"/>
      <c r="C2615" s="131"/>
      <c r="D2615" s="131"/>
      <c r="E2615" s="131"/>
      <c r="F2615" s="131"/>
      <c r="G2615" s="131"/>
      <c r="H2615" s="131"/>
      <c r="I2615" s="131"/>
      <c r="J2615" s="131"/>
      <c r="K2615" s="131"/>
      <c r="L2615" s="131"/>
      <c r="M2615" s="131"/>
      <c r="N2615" s="131"/>
      <c r="O2615" s="131"/>
      <c r="P2615" s="131"/>
      <c r="Q2615" s="170"/>
      <c r="R2615" s="170"/>
      <c r="S2615" s="170"/>
      <c r="T2615" s="170"/>
      <c r="U2615" s="170"/>
      <c r="V2615" s="170"/>
      <c r="W2615" s="170"/>
      <c r="X2615" s="131"/>
      <c r="AB2615"/>
      <c r="AC2615"/>
      <c r="AD2615"/>
      <c r="AE2615"/>
      <c r="AF2615"/>
      <c r="AG2615"/>
      <c r="AH2615"/>
      <c r="AI2615"/>
      <c r="AJ2615"/>
      <c r="AK2615"/>
    </row>
    <row r="2616" spans="1:37" x14ac:dyDescent="0.25">
      <c r="A2616" s="131"/>
      <c r="B2616" s="131"/>
      <c r="C2616" s="131"/>
      <c r="D2616" s="131"/>
      <c r="E2616" s="131"/>
      <c r="F2616" s="131"/>
      <c r="G2616" s="131"/>
      <c r="H2616" s="131"/>
      <c r="I2616" s="131"/>
      <c r="J2616" s="131"/>
      <c r="K2616" s="131"/>
      <c r="L2616" s="131"/>
      <c r="M2616" s="131"/>
      <c r="N2616" s="131"/>
      <c r="O2616" s="131"/>
      <c r="P2616" s="131"/>
      <c r="Q2616" s="170"/>
      <c r="R2616" s="170"/>
      <c r="S2616" s="170"/>
      <c r="T2616" s="170"/>
      <c r="U2616" s="170"/>
      <c r="V2616" s="170"/>
      <c r="W2616" s="170"/>
      <c r="X2616" s="131"/>
      <c r="AB2616"/>
      <c r="AC2616"/>
      <c r="AD2616"/>
      <c r="AE2616"/>
      <c r="AF2616"/>
      <c r="AG2616"/>
      <c r="AH2616"/>
      <c r="AI2616"/>
      <c r="AJ2616"/>
      <c r="AK2616"/>
    </row>
    <row r="2617" spans="1:37" x14ac:dyDescent="0.25">
      <c r="A2617" s="131"/>
      <c r="B2617" s="131"/>
      <c r="C2617" s="131"/>
      <c r="D2617" s="131"/>
      <c r="E2617" s="131"/>
      <c r="F2617" s="131"/>
      <c r="G2617" s="131"/>
      <c r="H2617" s="131"/>
      <c r="I2617" s="131"/>
      <c r="J2617" s="131"/>
      <c r="K2617" s="131"/>
      <c r="L2617" s="131"/>
      <c r="M2617" s="131"/>
      <c r="N2617" s="131"/>
      <c r="O2617" s="131"/>
      <c r="P2617" s="131"/>
      <c r="Q2617" s="170"/>
      <c r="R2617" s="170"/>
      <c r="S2617" s="170"/>
      <c r="T2617" s="170"/>
      <c r="U2617" s="170"/>
      <c r="V2617" s="170"/>
      <c r="W2617" s="170"/>
      <c r="X2617" s="131"/>
      <c r="AB2617"/>
      <c r="AC2617"/>
      <c r="AD2617"/>
      <c r="AE2617"/>
      <c r="AF2617"/>
      <c r="AG2617"/>
      <c r="AH2617"/>
      <c r="AI2617"/>
      <c r="AJ2617"/>
      <c r="AK2617"/>
    </row>
    <row r="2618" spans="1:37" x14ac:dyDescent="0.25">
      <c r="A2618" s="131"/>
      <c r="B2618" s="131"/>
      <c r="C2618" s="131"/>
      <c r="D2618" s="131"/>
      <c r="E2618" s="131"/>
      <c r="F2618" s="131"/>
      <c r="G2618" s="131"/>
      <c r="H2618" s="131"/>
      <c r="I2618" s="131"/>
      <c r="J2618" s="131"/>
      <c r="K2618" s="131"/>
      <c r="L2618" s="131"/>
      <c r="M2618" s="131"/>
      <c r="N2618" s="131"/>
      <c r="O2618" s="131"/>
      <c r="P2618" s="131"/>
      <c r="Q2618" s="170"/>
      <c r="R2618" s="170"/>
      <c r="S2618" s="170"/>
      <c r="T2618" s="170"/>
      <c r="U2618" s="170"/>
      <c r="V2618" s="170"/>
      <c r="W2618" s="170"/>
      <c r="X2618" s="131"/>
      <c r="AB2618"/>
      <c r="AC2618"/>
      <c r="AD2618"/>
      <c r="AE2618"/>
      <c r="AF2618"/>
      <c r="AG2618"/>
      <c r="AH2618"/>
      <c r="AI2618"/>
      <c r="AJ2618"/>
      <c r="AK2618"/>
    </row>
    <row r="2619" spans="1:37" x14ac:dyDescent="0.25">
      <c r="A2619" s="131"/>
      <c r="B2619" s="131"/>
      <c r="C2619" s="131"/>
      <c r="D2619" s="131"/>
      <c r="E2619" s="131"/>
      <c r="F2619" s="131"/>
      <c r="G2619" s="131"/>
      <c r="H2619" s="131"/>
      <c r="I2619" s="131"/>
      <c r="J2619" s="131"/>
      <c r="K2619" s="131"/>
      <c r="L2619" s="131"/>
      <c r="M2619" s="131"/>
      <c r="N2619" s="131"/>
      <c r="O2619" s="131"/>
      <c r="P2619" s="131"/>
      <c r="Q2619" s="170"/>
      <c r="R2619" s="170"/>
      <c r="S2619" s="170"/>
      <c r="T2619" s="170"/>
      <c r="U2619" s="170"/>
      <c r="V2619" s="170"/>
      <c r="W2619" s="170"/>
      <c r="X2619" s="131"/>
      <c r="AB2619"/>
      <c r="AC2619"/>
      <c r="AD2619"/>
      <c r="AE2619"/>
      <c r="AF2619"/>
      <c r="AG2619"/>
      <c r="AH2619"/>
      <c r="AI2619"/>
      <c r="AJ2619"/>
      <c r="AK2619"/>
    </row>
    <row r="2620" spans="1:37" x14ac:dyDescent="0.25">
      <c r="A2620" s="131"/>
      <c r="B2620" s="131"/>
      <c r="C2620" s="131"/>
      <c r="D2620" s="131"/>
      <c r="E2620" s="131"/>
      <c r="F2620" s="131"/>
      <c r="G2620" s="131"/>
      <c r="H2620" s="131"/>
      <c r="I2620" s="131"/>
      <c r="J2620" s="131"/>
      <c r="K2620" s="131"/>
      <c r="L2620" s="131"/>
      <c r="M2620" s="131"/>
      <c r="N2620" s="131"/>
      <c r="O2620" s="131"/>
      <c r="P2620" s="131"/>
      <c r="Q2620" s="170"/>
      <c r="R2620" s="170"/>
      <c r="S2620" s="170"/>
      <c r="T2620" s="170"/>
      <c r="U2620" s="170"/>
      <c r="V2620" s="170"/>
      <c r="W2620" s="170"/>
      <c r="X2620" s="131"/>
      <c r="AB2620"/>
      <c r="AC2620"/>
      <c r="AD2620"/>
      <c r="AE2620"/>
      <c r="AF2620"/>
      <c r="AG2620"/>
      <c r="AH2620"/>
      <c r="AI2620"/>
      <c r="AJ2620"/>
      <c r="AK2620"/>
    </row>
    <row r="2621" spans="1:37" x14ac:dyDescent="0.25">
      <c r="A2621" s="131"/>
      <c r="B2621" s="131"/>
      <c r="C2621" s="131"/>
      <c r="D2621" s="131"/>
      <c r="E2621" s="131"/>
      <c r="F2621" s="131"/>
      <c r="G2621" s="131"/>
      <c r="H2621" s="131"/>
      <c r="I2621" s="131"/>
      <c r="J2621" s="131"/>
      <c r="K2621" s="131"/>
      <c r="L2621" s="131"/>
      <c r="M2621" s="131"/>
      <c r="N2621" s="131"/>
      <c r="O2621" s="131"/>
      <c r="P2621" s="131"/>
      <c r="Q2621" s="170"/>
      <c r="R2621" s="170"/>
      <c r="S2621" s="170"/>
      <c r="T2621" s="170"/>
      <c r="U2621" s="170"/>
      <c r="V2621" s="170"/>
      <c r="W2621" s="170"/>
      <c r="X2621" s="131"/>
      <c r="AB2621"/>
      <c r="AC2621"/>
      <c r="AD2621"/>
      <c r="AE2621"/>
      <c r="AF2621"/>
      <c r="AG2621"/>
      <c r="AH2621"/>
      <c r="AI2621"/>
      <c r="AJ2621"/>
      <c r="AK2621"/>
    </row>
    <row r="2622" spans="1:37" x14ac:dyDescent="0.25">
      <c r="A2622" s="131"/>
      <c r="B2622" s="131"/>
      <c r="C2622" s="131"/>
      <c r="D2622" s="131"/>
      <c r="E2622" s="131"/>
      <c r="F2622" s="131"/>
      <c r="G2622" s="131"/>
      <c r="H2622" s="131"/>
      <c r="I2622" s="131"/>
      <c r="J2622" s="131"/>
      <c r="K2622" s="131"/>
      <c r="L2622" s="131"/>
      <c r="M2622" s="131"/>
      <c r="N2622" s="131"/>
      <c r="O2622" s="131"/>
      <c r="P2622" s="131"/>
      <c r="Q2622" s="170"/>
      <c r="R2622" s="170"/>
      <c r="S2622" s="170"/>
      <c r="T2622" s="170"/>
      <c r="U2622" s="170"/>
      <c r="V2622" s="170"/>
      <c r="W2622" s="170"/>
      <c r="X2622" s="131"/>
      <c r="AB2622"/>
      <c r="AC2622"/>
      <c r="AD2622"/>
      <c r="AE2622"/>
      <c r="AF2622"/>
      <c r="AG2622"/>
      <c r="AH2622"/>
      <c r="AI2622"/>
      <c r="AJ2622"/>
      <c r="AK2622"/>
    </row>
    <row r="2623" spans="1:37" x14ac:dyDescent="0.25">
      <c r="A2623" s="131"/>
      <c r="B2623" s="131"/>
      <c r="C2623" s="131"/>
      <c r="D2623" s="131"/>
      <c r="E2623" s="131"/>
      <c r="F2623" s="131"/>
      <c r="G2623" s="131"/>
      <c r="H2623" s="131"/>
      <c r="I2623" s="131"/>
      <c r="J2623" s="131"/>
      <c r="K2623" s="131"/>
      <c r="L2623" s="131"/>
      <c r="M2623" s="131"/>
      <c r="N2623" s="131"/>
      <c r="O2623" s="131"/>
      <c r="P2623" s="131"/>
      <c r="Q2623" s="170"/>
      <c r="R2623" s="170"/>
      <c r="S2623" s="170"/>
      <c r="T2623" s="170"/>
      <c r="U2623" s="170"/>
      <c r="V2623" s="170"/>
      <c r="W2623" s="170"/>
      <c r="X2623" s="131"/>
      <c r="AB2623"/>
      <c r="AC2623"/>
      <c r="AD2623"/>
      <c r="AE2623"/>
      <c r="AF2623"/>
      <c r="AG2623"/>
      <c r="AH2623"/>
      <c r="AI2623"/>
      <c r="AJ2623"/>
      <c r="AK2623"/>
    </row>
    <row r="2624" spans="1:37" x14ac:dyDescent="0.25">
      <c r="A2624" s="131"/>
      <c r="B2624" s="131"/>
      <c r="C2624" s="131"/>
      <c r="D2624" s="131"/>
      <c r="E2624" s="131"/>
      <c r="F2624" s="131"/>
      <c r="G2624" s="131"/>
      <c r="H2624" s="131"/>
      <c r="I2624" s="131"/>
      <c r="J2624" s="131"/>
      <c r="K2624" s="131"/>
      <c r="L2624" s="131"/>
      <c r="M2624" s="131"/>
      <c r="N2624" s="131"/>
      <c r="O2624" s="131"/>
      <c r="P2624" s="131"/>
      <c r="Q2624" s="170"/>
      <c r="R2624" s="170"/>
      <c r="S2624" s="170"/>
      <c r="T2624" s="170"/>
      <c r="U2624" s="170"/>
      <c r="V2624" s="170"/>
      <c r="W2624" s="170"/>
      <c r="X2624" s="131"/>
      <c r="AB2624"/>
      <c r="AC2624"/>
      <c r="AD2624"/>
      <c r="AE2624"/>
      <c r="AF2624"/>
      <c r="AG2624"/>
      <c r="AH2624"/>
      <c r="AI2624"/>
      <c r="AJ2624"/>
      <c r="AK2624"/>
    </row>
    <row r="2625" spans="1:37" ht="13" x14ac:dyDescent="0.3">
      <c r="A2625" s="147"/>
      <c r="B2625" s="147"/>
      <c r="C2625" s="147"/>
      <c r="D2625" s="147"/>
      <c r="E2625" s="147"/>
      <c r="F2625" s="147"/>
      <c r="G2625" s="147"/>
      <c r="H2625" s="147"/>
      <c r="I2625" s="147"/>
      <c r="J2625" s="147"/>
      <c r="K2625" s="147"/>
      <c r="L2625" s="147"/>
      <c r="M2625" s="147"/>
      <c r="N2625" s="147"/>
      <c r="O2625" s="147"/>
      <c r="P2625" s="147"/>
      <c r="Q2625" s="171"/>
      <c r="R2625" s="171"/>
      <c r="S2625" s="171"/>
      <c r="T2625" s="171"/>
      <c r="U2625" s="171"/>
      <c r="V2625" s="171"/>
      <c r="W2625" s="171"/>
      <c r="X2625" s="147"/>
      <c r="Y2625" s="108"/>
      <c r="Z2625" s="147"/>
      <c r="AA2625" s="147"/>
      <c r="AB2625"/>
      <c r="AC2625"/>
      <c r="AD2625"/>
      <c r="AE2625"/>
      <c r="AF2625"/>
      <c r="AG2625"/>
      <c r="AH2625"/>
      <c r="AI2625"/>
      <c r="AJ2625"/>
      <c r="AK2625"/>
    </row>
    <row r="2626" spans="1:37" ht="13" x14ac:dyDescent="0.3">
      <c r="A2626" s="147"/>
      <c r="B2626" s="147"/>
      <c r="C2626" s="147"/>
      <c r="D2626" s="147"/>
      <c r="E2626" s="147"/>
      <c r="F2626" s="147"/>
      <c r="G2626" s="147"/>
      <c r="H2626" s="147"/>
      <c r="I2626" s="147"/>
      <c r="J2626" s="147"/>
      <c r="K2626" s="147"/>
      <c r="L2626" s="147"/>
      <c r="M2626" s="147"/>
      <c r="N2626" s="147"/>
      <c r="O2626" s="147"/>
      <c r="P2626" s="147"/>
      <c r="Q2626" s="171"/>
      <c r="R2626" s="171"/>
      <c r="S2626" s="171"/>
      <c r="T2626" s="171"/>
      <c r="U2626" s="171"/>
      <c r="V2626" s="171"/>
      <c r="W2626" s="171"/>
      <c r="X2626" s="147"/>
      <c r="Y2626" s="108"/>
      <c r="Z2626" s="147"/>
      <c r="AA2626" s="147"/>
      <c r="AB2626"/>
      <c r="AC2626"/>
      <c r="AD2626"/>
      <c r="AE2626"/>
      <c r="AF2626"/>
      <c r="AG2626"/>
      <c r="AH2626"/>
      <c r="AI2626"/>
      <c r="AJ2626"/>
      <c r="AK2626"/>
    </row>
    <row r="2627" spans="1:37" ht="13" x14ac:dyDescent="0.3">
      <c r="A2627" s="147"/>
      <c r="B2627" s="147"/>
      <c r="C2627" s="147"/>
      <c r="D2627" s="147"/>
      <c r="E2627" s="147"/>
      <c r="F2627" s="147"/>
      <c r="G2627" s="147"/>
      <c r="H2627" s="147"/>
      <c r="I2627" s="147"/>
      <c r="J2627" s="147"/>
      <c r="K2627" s="147"/>
      <c r="L2627" s="147"/>
      <c r="M2627" s="147"/>
      <c r="N2627" s="147"/>
      <c r="O2627" s="147"/>
      <c r="P2627" s="147"/>
      <c r="Q2627" s="171"/>
      <c r="R2627" s="171"/>
      <c r="S2627" s="171"/>
      <c r="T2627" s="171"/>
      <c r="U2627" s="171"/>
      <c r="V2627" s="171"/>
      <c r="W2627" s="171"/>
      <c r="X2627" s="147"/>
      <c r="Y2627" s="108"/>
      <c r="Z2627" s="147"/>
      <c r="AA2627" s="147"/>
      <c r="AB2627"/>
      <c r="AC2627"/>
      <c r="AD2627"/>
      <c r="AE2627"/>
      <c r="AF2627"/>
      <c r="AG2627"/>
      <c r="AH2627"/>
      <c r="AI2627"/>
      <c r="AJ2627"/>
      <c r="AK2627"/>
    </row>
    <row r="2628" spans="1:37" ht="13" x14ac:dyDescent="0.3">
      <c r="A2628" s="147"/>
      <c r="B2628" s="147"/>
      <c r="C2628" s="147"/>
      <c r="D2628" s="147"/>
      <c r="E2628" s="147"/>
      <c r="F2628" s="147"/>
      <c r="G2628" s="147"/>
      <c r="H2628" s="147"/>
      <c r="I2628" s="147"/>
      <c r="J2628" s="147"/>
      <c r="K2628" s="147"/>
      <c r="L2628" s="147"/>
      <c r="M2628" s="147"/>
      <c r="N2628" s="147"/>
      <c r="O2628" s="147"/>
      <c r="P2628" s="147"/>
      <c r="Q2628" s="171"/>
      <c r="R2628" s="171"/>
      <c r="S2628" s="171"/>
      <c r="T2628" s="171"/>
      <c r="U2628" s="171"/>
      <c r="V2628" s="171"/>
      <c r="W2628" s="171"/>
      <c r="X2628" s="147"/>
      <c r="Y2628" s="108"/>
      <c r="Z2628" s="147"/>
      <c r="AA2628" s="147"/>
      <c r="AB2628"/>
      <c r="AC2628"/>
      <c r="AD2628"/>
      <c r="AE2628"/>
      <c r="AF2628"/>
      <c r="AG2628"/>
      <c r="AH2628"/>
      <c r="AI2628"/>
      <c r="AJ2628"/>
      <c r="AK2628"/>
    </row>
    <row r="2629" spans="1:37" ht="13" x14ac:dyDescent="0.3">
      <c r="A2629" s="147"/>
      <c r="B2629" s="147"/>
      <c r="C2629" s="147"/>
      <c r="D2629" s="147"/>
      <c r="E2629" s="147"/>
      <c r="F2629" s="147"/>
      <c r="G2629" s="147"/>
      <c r="H2629" s="147"/>
      <c r="I2629" s="147"/>
      <c r="J2629" s="147"/>
      <c r="K2629" s="147"/>
      <c r="L2629" s="147"/>
      <c r="M2629" s="147"/>
      <c r="N2629" s="147"/>
      <c r="O2629" s="147"/>
      <c r="P2629" s="147"/>
      <c r="Q2629" s="171"/>
      <c r="R2629" s="171"/>
      <c r="S2629" s="171"/>
      <c r="T2629" s="171"/>
      <c r="U2629" s="171"/>
      <c r="V2629" s="171"/>
      <c r="W2629" s="171"/>
      <c r="X2629" s="147"/>
      <c r="Y2629" s="108"/>
      <c r="Z2629" s="147"/>
      <c r="AA2629" s="147"/>
      <c r="AB2629"/>
      <c r="AC2629"/>
      <c r="AD2629"/>
      <c r="AE2629"/>
      <c r="AF2629"/>
      <c r="AG2629"/>
      <c r="AH2629"/>
      <c r="AI2629"/>
      <c r="AJ2629"/>
      <c r="AK2629"/>
    </row>
    <row r="2630" spans="1:37" ht="13" x14ac:dyDescent="0.3">
      <c r="A2630" s="147"/>
      <c r="B2630" s="147"/>
      <c r="C2630" s="147"/>
      <c r="D2630" s="147"/>
      <c r="E2630" s="147"/>
      <c r="F2630" s="147"/>
      <c r="G2630" s="147"/>
      <c r="H2630" s="147"/>
      <c r="I2630" s="147"/>
      <c r="J2630" s="147"/>
      <c r="K2630" s="147"/>
      <c r="L2630" s="147"/>
      <c r="M2630" s="147"/>
      <c r="N2630" s="147"/>
      <c r="O2630" s="147"/>
      <c r="P2630" s="147"/>
      <c r="Q2630" s="171"/>
      <c r="R2630" s="171"/>
      <c r="S2630" s="171"/>
      <c r="T2630" s="171"/>
      <c r="U2630" s="171"/>
      <c r="V2630" s="171"/>
      <c r="W2630" s="171"/>
      <c r="X2630" s="147"/>
      <c r="Y2630" s="108"/>
      <c r="Z2630" s="147"/>
      <c r="AA2630" s="147"/>
      <c r="AB2630"/>
      <c r="AC2630"/>
      <c r="AD2630"/>
      <c r="AE2630"/>
      <c r="AF2630"/>
      <c r="AG2630"/>
      <c r="AH2630"/>
      <c r="AI2630"/>
      <c r="AJ2630"/>
      <c r="AK2630"/>
    </row>
    <row r="2631" spans="1:37" ht="13" x14ac:dyDescent="0.3">
      <c r="A2631" s="147"/>
      <c r="B2631" s="147"/>
      <c r="C2631" s="147"/>
      <c r="D2631" s="147"/>
      <c r="E2631" s="147"/>
      <c r="F2631" s="147"/>
      <c r="G2631" s="147"/>
      <c r="H2631" s="147"/>
      <c r="I2631" s="147"/>
      <c r="J2631" s="147"/>
      <c r="K2631" s="147"/>
      <c r="L2631" s="147"/>
      <c r="M2631" s="147"/>
      <c r="N2631" s="147"/>
      <c r="O2631" s="147"/>
      <c r="P2631" s="147"/>
      <c r="Q2631" s="171"/>
      <c r="R2631" s="171"/>
      <c r="S2631" s="171"/>
      <c r="T2631" s="171"/>
      <c r="U2631" s="171"/>
      <c r="V2631" s="171"/>
      <c r="W2631" s="171"/>
      <c r="X2631" s="147"/>
      <c r="Y2631" s="108"/>
      <c r="Z2631" s="147"/>
      <c r="AA2631" s="147"/>
      <c r="AB2631"/>
      <c r="AC2631"/>
      <c r="AD2631"/>
      <c r="AE2631"/>
      <c r="AF2631"/>
      <c r="AG2631"/>
      <c r="AH2631"/>
      <c r="AI2631"/>
      <c r="AJ2631"/>
      <c r="AK2631"/>
    </row>
    <row r="2632" spans="1:37" ht="13" x14ac:dyDescent="0.3">
      <c r="A2632" s="147"/>
      <c r="B2632" s="147"/>
      <c r="C2632" s="147"/>
      <c r="D2632" s="147"/>
      <c r="E2632" s="147"/>
      <c r="F2632" s="147"/>
      <c r="G2632" s="147"/>
      <c r="H2632" s="147"/>
      <c r="I2632" s="147"/>
      <c r="J2632" s="147"/>
      <c r="K2632" s="147"/>
      <c r="L2632" s="147"/>
      <c r="M2632" s="147"/>
      <c r="N2632" s="147"/>
      <c r="O2632" s="147"/>
      <c r="P2632" s="147"/>
      <c r="Q2632" s="171"/>
      <c r="R2632" s="171"/>
      <c r="S2632" s="171"/>
      <c r="T2632" s="171"/>
      <c r="U2632" s="171"/>
      <c r="V2632" s="171"/>
      <c r="W2632" s="171"/>
      <c r="X2632" s="147"/>
      <c r="Y2632" s="108"/>
      <c r="Z2632" s="147"/>
      <c r="AA2632" s="147"/>
      <c r="AB2632"/>
      <c r="AC2632"/>
      <c r="AD2632"/>
      <c r="AE2632"/>
      <c r="AF2632"/>
      <c r="AG2632"/>
      <c r="AH2632"/>
      <c r="AI2632"/>
      <c r="AJ2632"/>
      <c r="AK2632"/>
    </row>
    <row r="2633" spans="1:37" ht="13" x14ac:dyDescent="0.3">
      <c r="A2633" s="147"/>
      <c r="B2633" s="147"/>
      <c r="C2633" s="147"/>
      <c r="D2633" s="147"/>
      <c r="E2633" s="147"/>
      <c r="F2633" s="147"/>
      <c r="G2633" s="147"/>
      <c r="H2633" s="147"/>
      <c r="I2633" s="147"/>
      <c r="J2633" s="147"/>
      <c r="K2633" s="147"/>
      <c r="L2633" s="147"/>
      <c r="M2633" s="147"/>
      <c r="N2633" s="147"/>
      <c r="O2633" s="147"/>
      <c r="P2633" s="147"/>
      <c r="Q2633" s="171"/>
      <c r="R2633" s="171"/>
      <c r="S2633" s="171"/>
      <c r="T2633" s="171"/>
      <c r="U2633" s="171"/>
      <c r="V2633" s="171"/>
      <c r="W2633" s="171"/>
      <c r="X2633" s="147"/>
      <c r="Y2633" s="108"/>
      <c r="Z2633" s="147"/>
      <c r="AA2633" s="147"/>
      <c r="AB2633"/>
      <c r="AC2633"/>
      <c r="AD2633"/>
      <c r="AE2633"/>
      <c r="AF2633"/>
      <c r="AG2633"/>
      <c r="AH2633"/>
      <c r="AI2633"/>
      <c r="AJ2633"/>
      <c r="AK2633"/>
    </row>
    <row r="2634" spans="1:37" ht="13" x14ac:dyDescent="0.3">
      <c r="A2634" s="147"/>
      <c r="B2634" s="147"/>
      <c r="C2634" s="147"/>
      <c r="D2634" s="147"/>
      <c r="E2634" s="147"/>
      <c r="F2634" s="147"/>
      <c r="G2634" s="147"/>
      <c r="H2634" s="147"/>
      <c r="I2634" s="147"/>
      <c r="J2634" s="147"/>
      <c r="K2634" s="147"/>
      <c r="L2634" s="147"/>
      <c r="M2634" s="147"/>
      <c r="N2634" s="147"/>
      <c r="O2634" s="147"/>
      <c r="P2634" s="147"/>
      <c r="Q2634" s="171"/>
      <c r="R2634" s="171"/>
      <c r="S2634" s="171"/>
      <c r="T2634" s="171"/>
      <c r="U2634" s="171"/>
      <c r="V2634" s="171"/>
      <c r="W2634" s="171"/>
      <c r="X2634" s="147"/>
      <c r="Y2634" s="108"/>
      <c r="Z2634" s="147"/>
      <c r="AA2634" s="147"/>
      <c r="AB2634"/>
      <c r="AC2634"/>
      <c r="AD2634"/>
      <c r="AE2634"/>
      <c r="AF2634"/>
      <c r="AG2634"/>
      <c r="AH2634"/>
      <c r="AI2634"/>
      <c r="AJ2634"/>
      <c r="AK2634"/>
    </row>
    <row r="2635" spans="1:37" ht="13" x14ac:dyDescent="0.3">
      <c r="A2635" s="147"/>
      <c r="B2635" s="147"/>
      <c r="C2635" s="147"/>
      <c r="D2635" s="147"/>
      <c r="E2635" s="147"/>
      <c r="F2635" s="147"/>
      <c r="G2635" s="147"/>
      <c r="H2635" s="147"/>
      <c r="I2635" s="147"/>
      <c r="J2635" s="147"/>
      <c r="K2635" s="147"/>
      <c r="L2635" s="147"/>
      <c r="M2635" s="147"/>
      <c r="N2635" s="147"/>
      <c r="O2635" s="147"/>
      <c r="P2635" s="147"/>
      <c r="Q2635" s="171"/>
      <c r="R2635" s="171"/>
      <c r="S2635" s="171"/>
      <c r="T2635" s="171"/>
      <c r="U2635" s="171"/>
      <c r="V2635" s="171"/>
      <c r="W2635" s="171"/>
      <c r="X2635" s="147"/>
      <c r="Y2635" s="108"/>
      <c r="Z2635" s="147"/>
      <c r="AA2635" s="147"/>
      <c r="AB2635"/>
      <c r="AC2635"/>
      <c r="AD2635"/>
      <c r="AE2635"/>
      <c r="AF2635"/>
      <c r="AG2635"/>
      <c r="AH2635"/>
      <c r="AI2635"/>
      <c r="AJ2635"/>
      <c r="AK2635"/>
    </row>
    <row r="2636" spans="1:37" ht="13" x14ac:dyDescent="0.3">
      <c r="A2636" s="147"/>
      <c r="B2636" s="147"/>
      <c r="C2636" s="147"/>
      <c r="D2636" s="147"/>
      <c r="E2636" s="147"/>
      <c r="F2636" s="147"/>
      <c r="G2636" s="147"/>
      <c r="H2636" s="147"/>
      <c r="I2636" s="147"/>
      <c r="J2636" s="147"/>
      <c r="K2636" s="147"/>
      <c r="L2636" s="147"/>
      <c r="M2636" s="147"/>
      <c r="N2636" s="147"/>
      <c r="O2636" s="147"/>
      <c r="P2636" s="147"/>
      <c r="Q2636" s="171"/>
      <c r="R2636" s="171"/>
      <c r="S2636" s="171"/>
      <c r="T2636" s="171"/>
      <c r="U2636" s="171"/>
      <c r="V2636" s="171"/>
      <c r="W2636" s="171"/>
      <c r="X2636" s="147"/>
      <c r="Y2636" s="108"/>
      <c r="Z2636" s="147"/>
      <c r="AA2636" s="147"/>
      <c r="AB2636"/>
      <c r="AC2636"/>
      <c r="AD2636"/>
      <c r="AE2636"/>
      <c r="AF2636"/>
      <c r="AG2636"/>
      <c r="AH2636"/>
      <c r="AI2636"/>
      <c r="AJ2636"/>
      <c r="AK2636"/>
    </row>
    <row r="2637" spans="1:37" ht="13" x14ac:dyDescent="0.3">
      <c r="A2637" s="147"/>
      <c r="B2637" s="147"/>
      <c r="C2637" s="147"/>
      <c r="D2637" s="147"/>
      <c r="E2637" s="147"/>
      <c r="F2637" s="147"/>
      <c r="G2637" s="147"/>
      <c r="H2637" s="147"/>
      <c r="I2637" s="147"/>
      <c r="J2637" s="147"/>
      <c r="K2637" s="147"/>
      <c r="L2637" s="147"/>
      <c r="M2637" s="147"/>
      <c r="N2637" s="147"/>
      <c r="O2637" s="147"/>
      <c r="P2637" s="147"/>
      <c r="Q2637" s="171"/>
      <c r="R2637" s="171"/>
      <c r="S2637" s="171"/>
      <c r="T2637" s="171"/>
      <c r="U2637" s="171"/>
      <c r="V2637" s="171"/>
      <c r="W2637" s="171"/>
      <c r="X2637" s="147"/>
      <c r="Y2637" s="108"/>
      <c r="Z2637" s="147"/>
      <c r="AA2637" s="147"/>
      <c r="AB2637"/>
      <c r="AC2637"/>
      <c r="AD2637"/>
      <c r="AE2637"/>
      <c r="AF2637"/>
      <c r="AG2637"/>
      <c r="AH2637"/>
      <c r="AI2637"/>
      <c r="AJ2637"/>
      <c r="AK2637"/>
    </row>
    <row r="2638" spans="1:37" ht="13" x14ac:dyDescent="0.3">
      <c r="A2638" s="147"/>
      <c r="B2638" s="147"/>
      <c r="C2638" s="147"/>
      <c r="D2638" s="147"/>
      <c r="E2638" s="147"/>
      <c r="F2638" s="147"/>
      <c r="G2638" s="147"/>
      <c r="H2638" s="147"/>
      <c r="I2638" s="147"/>
      <c r="J2638" s="147"/>
      <c r="K2638" s="147"/>
      <c r="L2638" s="147"/>
      <c r="M2638" s="147"/>
      <c r="N2638" s="147"/>
      <c r="O2638" s="147"/>
      <c r="P2638" s="147"/>
      <c r="Q2638" s="171"/>
      <c r="R2638" s="171"/>
      <c r="S2638" s="171"/>
      <c r="T2638" s="171"/>
      <c r="U2638" s="171"/>
      <c r="V2638" s="171"/>
      <c r="W2638" s="171"/>
      <c r="X2638" s="147"/>
      <c r="Y2638" s="108"/>
      <c r="Z2638" s="147"/>
      <c r="AA2638" s="147"/>
      <c r="AB2638"/>
      <c r="AC2638"/>
      <c r="AD2638"/>
      <c r="AE2638"/>
      <c r="AF2638"/>
      <c r="AG2638"/>
      <c r="AH2638"/>
      <c r="AI2638"/>
      <c r="AJ2638"/>
      <c r="AK2638"/>
    </row>
    <row r="2639" spans="1:37" ht="13" x14ac:dyDescent="0.3">
      <c r="A2639" s="147"/>
      <c r="B2639" s="147"/>
      <c r="C2639" s="147"/>
      <c r="D2639" s="147"/>
      <c r="E2639" s="147"/>
      <c r="F2639" s="147"/>
      <c r="G2639" s="147"/>
      <c r="H2639" s="147"/>
      <c r="I2639" s="147"/>
      <c r="J2639" s="147"/>
      <c r="K2639" s="147"/>
      <c r="L2639" s="147"/>
      <c r="M2639" s="147"/>
      <c r="N2639" s="147"/>
      <c r="O2639" s="147"/>
      <c r="P2639" s="147"/>
      <c r="Q2639" s="171"/>
      <c r="R2639" s="171"/>
      <c r="S2639" s="171"/>
      <c r="T2639" s="171"/>
      <c r="U2639" s="171"/>
      <c r="V2639" s="171"/>
      <c r="W2639" s="171"/>
      <c r="X2639" s="147"/>
      <c r="Y2639" s="108"/>
      <c r="Z2639" s="147"/>
      <c r="AA2639" s="147"/>
      <c r="AB2639"/>
      <c r="AC2639"/>
      <c r="AD2639"/>
      <c r="AE2639"/>
      <c r="AF2639"/>
      <c r="AG2639"/>
      <c r="AH2639"/>
      <c r="AI2639"/>
      <c r="AJ2639"/>
      <c r="AK2639"/>
    </row>
    <row r="2640" spans="1:37" ht="13" x14ac:dyDescent="0.3">
      <c r="A2640" s="147"/>
      <c r="B2640" s="147"/>
      <c r="C2640" s="147"/>
      <c r="D2640" s="147"/>
      <c r="E2640" s="147"/>
      <c r="F2640" s="147"/>
      <c r="G2640" s="147"/>
      <c r="H2640" s="147"/>
      <c r="I2640" s="147"/>
      <c r="J2640" s="147"/>
      <c r="K2640" s="147"/>
      <c r="L2640" s="147"/>
      <c r="M2640" s="147"/>
      <c r="N2640" s="147"/>
      <c r="O2640" s="147"/>
      <c r="P2640" s="147"/>
      <c r="Q2640" s="171"/>
      <c r="R2640" s="171"/>
      <c r="S2640" s="171"/>
      <c r="T2640" s="171"/>
      <c r="U2640" s="171"/>
      <c r="V2640" s="171"/>
      <c r="W2640" s="171"/>
      <c r="X2640" s="147"/>
      <c r="Y2640" s="108"/>
      <c r="Z2640" s="147"/>
      <c r="AA2640" s="147"/>
      <c r="AB2640"/>
      <c r="AC2640"/>
      <c r="AD2640"/>
      <c r="AE2640"/>
      <c r="AF2640"/>
      <c r="AG2640"/>
      <c r="AH2640"/>
      <c r="AI2640"/>
      <c r="AJ2640"/>
      <c r="AK2640"/>
    </row>
    <row r="2641" spans="1:37" ht="13" x14ac:dyDescent="0.3">
      <c r="A2641" s="147"/>
      <c r="B2641" s="147"/>
      <c r="C2641" s="147"/>
      <c r="D2641" s="147"/>
      <c r="E2641" s="147"/>
      <c r="F2641" s="147"/>
      <c r="G2641" s="147"/>
      <c r="H2641" s="147"/>
      <c r="I2641" s="147"/>
      <c r="J2641" s="147"/>
      <c r="K2641" s="147"/>
      <c r="L2641" s="147"/>
      <c r="M2641" s="147"/>
      <c r="N2641" s="147"/>
      <c r="O2641" s="147"/>
      <c r="P2641" s="147"/>
      <c r="Q2641" s="171"/>
      <c r="R2641" s="171"/>
      <c r="S2641" s="171"/>
      <c r="T2641" s="171"/>
      <c r="U2641" s="171"/>
      <c r="V2641" s="171"/>
      <c r="W2641" s="171"/>
      <c r="X2641" s="147"/>
      <c r="Y2641" s="108"/>
      <c r="Z2641" s="147"/>
      <c r="AA2641" s="147"/>
      <c r="AB2641"/>
      <c r="AC2641"/>
      <c r="AD2641"/>
      <c r="AE2641"/>
      <c r="AF2641"/>
      <c r="AG2641"/>
      <c r="AH2641"/>
      <c r="AI2641"/>
      <c r="AJ2641"/>
      <c r="AK2641"/>
    </row>
    <row r="2642" spans="1:37" ht="13" x14ac:dyDescent="0.3">
      <c r="A2642" s="147"/>
      <c r="B2642" s="147"/>
      <c r="C2642" s="147"/>
      <c r="D2642" s="147"/>
      <c r="E2642" s="147"/>
      <c r="F2642" s="147"/>
      <c r="G2642" s="147"/>
      <c r="H2642" s="147"/>
      <c r="I2642" s="147"/>
      <c r="J2642" s="147"/>
      <c r="K2642" s="147"/>
      <c r="L2642" s="147"/>
      <c r="M2642" s="147"/>
      <c r="N2642" s="147"/>
      <c r="O2642" s="147"/>
      <c r="P2642" s="147"/>
      <c r="Q2642" s="171"/>
      <c r="R2642" s="171"/>
      <c r="S2642" s="171"/>
      <c r="T2642" s="171"/>
      <c r="U2642" s="171"/>
      <c r="V2642" s="171"/>
      <c r="W2642" s="171"/>
      <c r="X2642" s="147"/>
      <c r="Y2642" s="108"/>
      <c r="Z2642" s="147"/>
      <c r="AA2642" s="147"/>
      <c r="AB2642"/>
      <c r="AC2642"/>
      <c r="AD2642"/>
      <c r="AE2642"/>
      <c r="AF2642"/>
      <c r="AG2642"/>
      <c r="AH2642"/>
      <c r="AI2642"/>
      <c r="AJ2642"/>
      <c r="AK2642"/>
    </row>
    <row r="2643" spans="1:37" ht="13" x14ac:dyDescent="0.3">
      <c r="A2643" s="147"/>
      <c r="B2643" s="147"/>
      <c r="C2643" s="147"/>
      <c r="D2643" s="147"/>
      <c r="E2643" s="147"/>
      <c r="F2643" s="147"/>
      <c r="G2643" s="147"/>
      <c r="H2643" s="147"/>
      <c r="I2643" s="147"/>
      <c r="J2643" s="147"/>
      <c r="K2643" s="147"/>
      <c r="L2643" s="147"/>
      <c r="M2643" s="147"/>
      <c r="N2643" s="147"/>
      <c r="O2643" s="147"/>
      <c r="P2643" s="147"/>
      <c r="Q2643" s="171"/>
      <c r="R2643" s="171"/>
      <c r="S2643" s="171"/>
      <c r="T2643" s="171"/>
      <c r="U2643" s="171"/>
      <c r="V2643" s="171"/>
      <c r="W2643" s="171"/>
      <c r="X2643" s="147"/>
      <c r="Y2643" s="108"/>
      <c r="Z2643" s="147"/>
      <c r="AA2643" s="147"/>
      <c r="AB2643"/>
      <c r="AC2643"/>
      <c r="AD2643"/>
      <c r="AE2643"/>
      <c r="AF2643"/>
      <c r="AG2643"/>
      <c r="AH2643"/>
      <c r="AI2643"/>
      <c r="AJ2643"/>
      <c r="AK2643"/>
    </row>
    <row r="2644" spans="1:37" ht="13" x14ac:dyDescent="0.3">
      <c r="A2644" s="147"/>
      <c r="B2644" s="147"/>
      <c r="C2644" s="147"/>
      <c r="D2644" s="147"/>
      <c r="E2644" s="147"/>
      <c r="F2644" s="147"/>
      <c r="G2644" s="147"/>
      <c r="H2644" s="147"/>
      <c r="I2644" s="147"/>
      <c r="J2644" s="147"/>
      <c r="K2644" s="147"/>
      <c r="L2644" s="147"/>
      <c r="M2644" s="147"/>
      <c r="N2644" s="147"/>
      <c r="O2644" s="147"/>
      <c r="P2644" s="147"/>
      <c r="Q2644" s="171"/>
      <c r="R2644" s="171"/>
      <c r="S2644" s="171"/>
      <c r="T2644" s="171"/>
      <c r="U2644" s="171"/>
      <c r="V2644" s="171"/>
      <c r="W2644" s="171"/>
      <c r="X2644" s="147"/>
      <c r="Y2644" s="108"/>
      <c r="Z2644" s="147"/>
      <c r="AA2644" s="147"/>
      <c r="AB2644"/>
      <c r="AC2644"/>
      <c r="AD2644"/>
      <c r="AE2644"/>
      <c r="AF2644"/>
      <c r="AG2644"/>
      <c r="AH2644"/>
      <c r="AI2644"/>
      <c r="AJ2644"/>
      <c r="AK2644"/>
    </row>
    <row r="2645" spans="1:37" ht="13" x14ac:dyDescent="0.3">
      <c r="A2645" s="147"/>
      <c r="B2645" s="147"/>
      <c r="C2645" s="147"/>
      <c r="D2645" s="147"/>
      <c r="E2645" s="147"/>
      <c r="F2645" s="147"/>
      <c r="G2645" s="147"/>
      <c r="H2645" s="147"/>
      <c r="I2645" s="147"/>
      <c r="J2645" s="147"/>
      <c r="K2645" s="147"/>
      <c r="L2645" s="147"/>
      <c r="M2645" s="147"/>
      <c r="N2645" s="147"/>
      <c r="O2645" s="147"/>
      <c r="P2645" s="147"/>
      <c r="Q2645" s="171"/>
      <c r="R2645" s="171"/>
      <c r="S2645" s="171"/>
      <c r="T2645" s="171"/>
      <c r="U2645" s="171"/>
      <c r="V2645" s="171"/>
      <c r="W2645" s="171"/>
      <c r="X2645" s="147"/>
      <c r="Y2645" s="108"/>
      <c r="Z2645" s="147"/>
      <c r="AA2645" s="147"/>
      <c r="AB2645"/>
      <c r="AC2645"/>
      <c r="AD2645"/>
      <c r="AE2645"/>
      <c r="AF2645"/>
      <c r="AG2645"/>
      <c r="AH2645"/>
      <c r="AI2645"/>
      <c r="AJ2645"/>
      <c r="AK2645"/>
    </row>
    <row r="2646" spans="1:37" ht="13" x14ac:dyDescent="0.3">
      <c r="A2646" s="147"/>
      <c r="B2646" s="147"/>
      <c r="C2646" s="147"/>
      <c r="D2646" s="147"/>
      <c r="E2646" s="147"/>
      <c r="F2646" s="147"/>
      <c r="G2646" s="147"/>
      <c r="H2646" s="147"/>
      <c r="I2646" s="147"/>
      <c r="J2646" s="147"/>
      <c r="K2646" s="147"/>
      <c r="L2646" s="147"/>
      <c r="M2646" s="147"/>
      <c r="N2646" s="147"/>
      <c r="O2646" s="147"/>
      <c r="P2646" s="147"/>
      <c r="Q2646" s="171"/>
      <c r="R2646" s="171"/>
      <c r="S2646" s="171"/>
      <c r="T2646" s="171"/>
      <c r="U2646" s="171"/>
      <c r="V2646" s="171"/>
      <c r="W2646" s="171"/>
      <c r="X2646" s="147"/>
      <c r="Y2646" s="108"/>
      <c r="Z2646" s="147"/>
      <c r="AA2646" s="147"/>
      <c r="AB2646"/>
      <c r="AC2646"/>
      <c r="AD2646"/>
      <c r="AE2646"/>
      <c r="AF2646"/>
      <c r="AG2646"/>
      <c r="AH2646"/>
      <c r="AI2646"/>
      <c r="AJ2646"/>
      <c r="AK2646"/>
    </row>
    <row r="2647" spans="1:37" ht="13" x14ac:dyDescent="0.3">
      <c r="A2647" s="147"/>
      <c r="B2647" s="147"/>
      <c r="C2647" s="147"/>
      <c r="D2647" s="147"/>
      <c r="E2647" s="147"/>
      <c r="F2647" s="147"/>
      <c r="G2647" s="147"/>
      <c r="H2647" s="147"/>
      <c r="I2647" s="147"/>
      <c r="J2647" s="147"/>
      <c r="K2647" s="147"/>
      <c r="L2647" s="147"/>
      <c r="M2647" s="147"/>
      <c r="N2647" s="147"/>
      <c r="O2647" s="147"/>
      <c r="P2647" s="147"/>
      <c r="Q2647" s="171"/>
      <c r="R2647" s="171"/>
      <c r="S2647" s="171"/>
      <c r="T2647" s="171"/>
      <c r="U2647" s="171"/>
      <c r="V2647" s="171"/>
      <c r="W2647" s="171"/>
      <c r="X2647" s="147"/>
      <c r="Y2647" s="108"/>
      <c r="Z2647" s="147"/>
      <c r="AA2647" s="147"/>
      <c r="AB2647"/>
      <c r="AC2647"/>
      <c r="AD2647"/>
      <c r="AE2647"/>
      <c r="AF2647"/>
      <c r="AG2647"/>
      <c r="AH2647"/>
      <c r="AI2647"/>
      <c r="AJ2647"/>
      <c r="AK2647"/>
    </row>
    <row r="2648" spans="1:37" ht="13" x14ac:dyDescent="0.3">
      <c r="A2648" s="147"/>
      <c r="B2648" s="147"/>
      <c r="C2648" s="147"/>
      <c r="D2648" s="147"/>
      <c r="E2648" s="147"/>
      <c r="F2648" s="147"/>
      <c r="G2648" s="147"/>
      <c r="H2648" s="147"/>
      <c r="I2648" s="147"/>
      <c r="J2648" s="147"/>
      <c r="K2648" s="147"/>
      <c r="L2648" s="147"/>
      <c r="M2648" s="147"/>
      <c r="N2648" s="147"/>
      <c r="O2648" s="147"/>
      <c r="P2648" s="147"/>
      <c r="Q2648" s="171"/>
      <c r="R2648" s="171"/>
      <c r="S2648" s="171"/>
      <c r="T2648" s="171"/>
      <c r="U2648" s="171"/>
      <c r="V2648" s="171"/>
      <c r="W2648" s="171"/>
      <c r="X2648" s="147"/>
      <c r="Y2648" s="108"/>
      <c r="Z2648" s="147"/>
      <c r="AA2648" s="147"/>
      <c r="AB2648"/>
      <c r="AC2648"/>
      <c r="AD2648"/>
      <c r="AE2648"/>
      <c r="AF2648"/>
      <c r="AG2648"/>
      <c r="AH2648"/>
      <c r="AI2648"/>
      <c r="AJ2648"/>
      <c r="AK2648"/>
    </row>
    <row r="2649" spans="1:37" ht="13" x14ac:dyDescent="0.3">
      <c r="A2649" s="147"/>
      <c r="B2649" s="147"/>
      <c r="C2649" s="147"/>
      <c r="D2649" s="147"/>
      <c r="E2649" s="147"/>
      <c r="F2649" s="147"/>
      <c r="G2649" s="147"/>
      <c r="H2649" s="147"/>
      <c r="I2649" s="147"/>
      <c r="J2649" s="147"/>
      <c r="K2649" s="147"/>
      <c r="L2649" s="147"/>
      <c r="M2649" s="147"/>
      <c r="N2649" s="147"/>
      <c r="O2649" s="147"/>
      <c r="P2649" s="147"/>
      <c r="Q2649" s="171"/>
      <c r="R2649" s="171"/>
      <c r="S2649" s="171"/>
      <c r="T2649" s="171"/>
      <c r="U2649" s="171"/>
      <c r="V2649" s="171"/>
      <c r="W2649" s="171"/>
      <c r="X2649" s="147"/>
      <c r="Y2649" s="108"/>
      <c r="Z2649" s="147"/>
      <c r="AA2649" s="147"/>
      <c r="AB2649"/>
      <c r="AC2649"/>
      <c r="AD2649"/>
      <c r="AE2649"/>
      <c r="AF2649"/>
      <c r="AG2649"/>
      <c r="AH2649"/>
      <c r="AI2649"/>
      <c r="AJ2649"/>
      <c r="AK2649"/>
    </row>
    <row r="2650" spans="1:37" ht="13" x14ac:dyDescent="0.3">
      <c r="A2650" s="147"/>
      <c r="B2650" s="147"/>
      <c r="C2650" s="147"/>
      <c r="D2650" s="147"/>
      <c r="E2650" s="147"/>
      <c r="F2650" s="147"/>
      <c r="G2650" s="147"/>
      <c r="H2650" s="147"/>
      <c r="I2650" s="147"/>
      <c r="J2650" s="147"/>
      <c r="K2650" s="147"/>
      <c r="L2650" s="147"/>
      <c r="M2650" s="147"/>
      <c r="N2650" s="147"/>
      <c r="O2650" s="147"/>
      <c r="P2650" s="147"/>
      <c r="Q2650" s="171"/>
      <c r="R2650" s="171"/>
      <c r="S2650" s="171"/>
      <c r="T2650" s="171"/>
      <c r="U2650" s="171"/>
      <c r="V2650" s="171"/>
      <c r="W2650" s="171"/>
      <c r="X2650" s="147"/>
      <c r="Y2650" s="108"/>
      <c r="Z2650" s="147"/>
      <c r="AA2650" s="147"/>
      <c r="AB2650"/>
      <c r="AC2650"/>
      <c r="AD2650"/>
      <c r="AE2650"/>
      <c r="AF2650"/>
      <c r="AG2650"/>
      <c r="AH2650"/>
      <c r="AI2650"/>
      <c r="AJ2650"/>
      <c r="AK2650"/>
    </row>
    <row r="2651" spans="1:37" ht="13" x14ac:dyDescent="0.3">
      <c r="A2651" s="147"/>
      <c r="B2651" s="147"/>
      <c r="C2651" s="147"/>
      <c r="D2651" s="147"/>
      <c r="E2651" s="147"/>
      <c r="F2651" s="147"/>
      <c r="G2651" s="147"/>
      <c r="H2651" s="147"/>
      <c r="I2651" s="147"/>
      <c r="J2651" s="147"/>
      <c r="K2651" s="147"/>
      <c r="L2651" s="147"/>
      <c r="M2651" s="147"/>
      <c r="N2651" s="147"/>
      <c r="O2651" s="147"/>
      <c r="P2651" s="147"/>
      <c r="Q2651" s="171"/>
      <c r="R2651" s="171"/>
      <c r="S2651" s="171"/>
      <c r="T2651" s="171"/>
      <c r="U2651" s="171"/>
      <c r="V2651" s="171"/>
      <c r="W2651" s="171"/>
      <c r="X2651" s="147"/>
      <c r="Y2651" s="108"/>
      <c r="Z2651" s="147"/>
      <c r="AA2651" s="147"/>
      <c r="AB2651"/>
      <c r="AC2651"/>
      <c r="AD2651"/>
      <c r="AE2651"/>
      <c r="AF2651"/>
      <c r="AG2651"/>
      <c r="AH2651"/>
      <c r="AI2651"/>
      <c r="AJ2651"/>
      <c r="AK2651"/>
    </row>
    <row r="2652" spans="1:37" ht="13" x14ac:dyDescent="0.3">
      <c r="A2652" s="147"/>
      <c r="B2652" s="147"/>
      <c r="C2652" s="147"/>
      <c r="D2652" s="147"/>
      <c r="E2652" s="147"/>
      <c r="F2652" s="147"/>
      <c r="G2652" s="147"/>
      <c r="H2652" s="147"/>
      <c r="I2652" s="147"/>
      <c r="J2652" s="147"/>
      <c r="K2652" s="147"/>
      <c r="L2652" s="147"/>
      <c r="M2652" s="147"/>
      <c r="N2652" s="147"/>
      <c r="O2652" s="147"/>
      <c r="P2652" s="147"/>
      <c r="Q2652" s="171"/>
      <c r="R2652" s="171"/>
      <c r="S2652" s="171"/>
      <c r="T2652" s="171"/>
      <c r="U2652" s="171"/>
      <c r="V2652" s="171"/>
      <c r="W2652" s="171"/>
      <c r="X2652" s="147"/>
      <c r="Y2652" s="108"/>
      <c r="Z2652" s="147"/>
      <c r="AA2652" s="147"/>
      <c r="AB2652"/>
      <c r="AC2652"/>
      <c r="AD2652"/>
      <c r="AE2652"/>
      <c r="AF2652"/>
      <c r="AG2652"/>
      <c r="AH2652"/>
      <c r="AI2652"/>
      <c r="AJ2652"/>
      <c r="AK2652"/>
    </row>
    <row r="2653" spans="1:37" ht="13" x14ac:dyDescent="0.3">
      <c r="A2653" s="147"/>
      <c r="B2653" s="147"/>
      <c r="C2653" s="147"/>
      <c r="D2653" s="147"/>
      <c r="E2653" s="147"/>
      <c r="F2653" s="147"/>
      <c r="G2653" s="147"/>
      <c r="H2653" s="147"/>
      <c r="I2653" s="147"/>
      <c r="J2653" s="147"/>
      <c r="K2653" s="147"/>
      <c r="L2653" s="147"/>
      <c r="M2653" s="147"/>
      <c r="N2653" s="147"/>
      <c r="O2653" s="147"/>
      <c r="P2653" s="147"/>
      <c r="Q2653" s="171"/>
      <c r="R2653" s="171"/>
      <c r="S2653" s="171"/>
      <c r="T2653" s="171"/>
      <c r="U2653" s="171"/>
      <c r="V2653" s="171"/>
      <c r="W2653" s="171"/>
      <c r="X2653" s="147"/>
      <c r="Y2653" s="108"/>
      <c r="Z2653" s="147"/>
      <c r="AA2653" s="147"/>
      <c r="AB2653"/>
      <c r="AC2653"/>
      <c r="AD2653"/>
      <c r="AE2653"/>
      <c r="AF2653"/>
      <c r="AG2653"/>
      <c r="AH2653"/>
      <c r="AI2653"/>
      <c r="AJ2653"/>
      <c r="AK2653"/>
    </row>
    <row r="2654" spans="1:37" ht="13" x14ac:dyDescent="0.3">
      <c r="A2654" s="147"/>
      <c r="B2654" s="147"/>
      <c r="C2654" s="147"/>
      <c r="D2654" s="147"/>
      <c r="E2654" s="147"/>
      <c r="F2654" s="147"/>
      <c r="G2654" s="147"/>
      <c r="H2654" s="147"/>
      <c r="I2654" s="147"/>
      <c r="J2654" s="147"/>
      <c r="K2654" s="147"/>
      <c r="L2654" s="147"/>
      <c r="M2654" s="147"/>
      <c r="N2654" s="147"/>
      <c r="O2654" s="147"/>
      <c r="P2654" s="147"/>
      <c r="Q2654" s="171"/>
      <c r="R2654" s="171"/>
      <c r="S2654" s="171"/>
      <c r="T2654" s="171"/>
      <c r="U2654" s="171"/>
      <c r="V2654" s="171"/>
      <c r="W2654" s="171"/>
      <c r="X2654" s="147"/>
      <c r="Y2654" s="108"/>
      <c r="Z2654" s="147"/>
      <c r="AA2654" s="147"/>
      <c r="AB2654"/>
      <c r="AC2654"/>
      <c r="AD2654"/>
      <c r="AE2654"/>
      <c r="AF2654"/>
      <c r="AG2654"/>
      <c r="AH2654"/>
      <c r="AI2654"/>
      <c r="AJ2654"/>
      <c r="AK2654"/>
    </row>
    <row r="2655" spans="1:37" ht="13" x14ac:dyDescent="0.3">
      <c r="A2655" s="147"/>
      <c r="B2655" s="147"/>
      <c r="C2655" s="147"/>
      <c r="D2655" s="147"/>
      <c r="E2655" s="147"/>
      <c r="F2655" s="147"/>
      <c r="G2655" s="147"/>
      <c r="H2655" s="147"/>
      <c r="I2655" s="147"/>
      <c r="J2655" s="147"/>
      <c r="K2655" s="147"/>
      <c r="L2655" s="147"/>
      <c r="M2655" s="147"/>
      <c r="N2655" s="147"/>
      <c r="O2655" s="147"/>
      <c r="P2655" s="147"/>
      <c r="Q2655" s="171"/>
      <c r="R2655" s="171"/>
      <c r="S2655" s="171"/>
      <c r="T2655" s="171"/>
      <c r="U2655" s="171"/>
      <c r="V2655" s="171"/>
      <c r="W2655" s="171"/>
      <c r="X2655" s="147"/>
      <c r="Y2655" s="108"/>
      <c r="Z2655" s="147"/>
      <c r="AA2655" s="147"/>
      <c r="AB2655"/>
      <c r="AC2655"/>
      <c r="AD2655"/>
      <c r="AE2655"/>
      <c r="AF2655"/>
      <c r="AG2655"/>
      <c r="AH2655"/>
      <c r="AI2655"/>
      <c r="AJ2655"/>
      <c r="AK2655"/>
    </row>
    <row r="2656" spans="1:37" ht="13" x14ac:dyDescent="0.3">
      <c r="A2656" s="147"/>
      <c r="B2656" s="147"/>
      <c r="C2656" s="147"/>
      <c r="D2656" s="147"/>
      <c r="E2656" s="147"/>
      <c r="F2656" s="147"/>
      <c r="G2656" s="147"/>
      <c r="H2656" s="147"/>
      <c r="I2656" s="147"/>
      <c r="J2656" s="147"/>
      <c r="K2656" s="147"/>
      <c r="L2656" s="147"/>
      <c r="M2656" s="147"/>
      <c r="N2656" s="147"/>
      <c r="O2656" s="147"/>
      <c r="P2656" s="147"/>
      <c r="Q2656" s="171"/>
      <c r="R2656" s="171"/>
      <c r="S2656" s="171"/>
      <c r="T2656" s="171"/>
      <c r="U2656" s="171"/>
      <c r="V2656" s="171"/>
      <c r="W2656" s="171"/>
      <c r="X2656" s="147"/>
      <c r="Y2656" s="108"/>
      <c r="Z2656" s="147"/>
      <c r="AA2656" s="147"/>
      <c r="AB2656"/>
      <c r="AC2656"/>
      <c r="AD2656"/>
      <c r="AE2656"/>
      <c r="AF2656"/>
      <c r="AG2656"/>
      <c r="AH2656"/>
      <c r="AI2656"/>
      <c r="AJ2656"/>
      <c r="AK2656"/>
    </row>
    <row r="2657" spans="1:37" ht="13" x14ac:dyDescent="0.3">
      <c r="A2657" s="147"/>
      <c r="B2657" s="147"/>
      <c r="C2657" s="147"/>
      <c r="D2657" s="147"/>
      <c r="E2657" s="147"/>
      <c r="F2657" s="147"/>
      <c r="G2657" s="147"/>
      <c r="H2657" s="147"/>
      <c r="I2657" s="147"/>
      <c r="J2657" s="147"/>
      <c r="K2657" s="147"/>
      <c r="L2657" s="147"/>
      <c r="M2657" s="147"/>
      <c r="N2657" s="147"/>
      <c r="O2657" s="147"/>
      <c r="P2657" s="147"/>
      <c r="Q2657" s="171"/>
      <c r="R2657" s="171"/>
      <c r="S2657" s="171"/>
      <c r="T2657" s="171"/>
      <c r="U2657" s="171"/>
      <c r="V2657" s="171"/>
      <c r="W2657" s="171"/>
      <c r="X2657" s="147"/>
      <c r="Y2657" s="108"/>
      <c r="Z2657" s="147"/>
      <c r="AA2657" s="147"/>
      <c r="AB2657"/>
      <c r="AC2657"/>
      <c r="AD2657"/>
      <c r="AE2657"/>
      <c r="AF2657"/>
      <c r="AG2657"/>
      <c r="AH2657"/>
      <c r="AI2657"/>
      <c r="AJ2657"/>
      <c r="AK2657"/>
    </row>
    <row r="2658" spans="1:37" ht="13" x14ac:dyDescent="0.3">
      <c r="A2658" s="147"/>
      <c r="B2658" s="147"/>
      <c r="C2658" s="147"/>
      <c r="D2658" s="147"/>
      <c r="E2658" s="147"/>
      <c r="F2658" s="147"/>
      <c r="G2658" s="147"/>
      <c r="H2658" s="147"/>
      <c r="I2658" s="147"/>
      <c r="J2658" s="147"/>
      <c r="K2658" s="147"/>
      <c r="L2658" s="147"/>
      <c r="M2658" s="147"/>
      <c r="N2658" s="147"/>
      <c r="O2658" s="147"/>
      <c r="P2658" s="147"/>
      <c r="Q2658" s="171"/>
      <c r="R2658" s="171"/>
      <c r="S2658" s="171"/>
      <c r="T2658" s="171"/>
      <c r="U2658" s="171"/>
      <c r="V2658" s="171"/>
      <c r="W2658" s="171"/>
      <c r="X2658" s="147"/>
      <c r="Y2658" s="108"/>
      <c r="Z2658" s="147"/>
      <c r="AA2658" s="147"/>
      <c r="AB2658"/>
      <c r="AC2658"/>
      <c r="AD2658"/>
      <c r="AE2658"/>
      <c r="AF2658"/>
      <c r="AG2658"/>
      <c r="AH2658"/>
      <c r="AI2658"/>
      <c r="AJ2658"/>
      <c r="AK2658"/>
    </row>
    <row r="2659" spans="1:37" ht="13" x14ac:dyDescent="0.3">
      <c r="A2659" s="147"/>
      <c r="B2659" s="147"/>
      <c r="C2659" s="147"/>
      <c r="D2659" s="147"/>
      <c r="E2659" s="147"/>
      <c r="F2659" s="147"/>
      <c r="G2659" s="147"/>
      <c r="H2659" s="147"/>
      <c r="I2659" s="147"/>
      <c r="J2659" s="147"/>
      <c r="K2659" s="147"/>
      <c r="L2659" s="147"/>
      <c r="M2659" s="147"/>
      <c r="N2659" s="147"/>
      <c r="O2659" s="147"/>
      <c r="P2659" s="147"/>
      <c r="Q2659" s="171"/>
      <c r="R2659" s="171"/>
      <c r="S2659" s="171"/>
      <c r="T2659" s="171"/>
      <c r="U2659" s="171"/>
      <c r="V2659" s="171"/>
      <c r="W2659" s="171"/>
      <c r="X2659" s="147"/>
      <c r="Y2659" s="108"/>
      <c r="Z2659" s="147"/>
      <c r="AA2659" s="147"/>
      <c r="AB2659"/>
      <c r="AC2659"/>
      <c r="AD2659"/>
      <c r="AE2659"/>
      <c r="AF2659"/>
      <c r="AG2659"/>
      <c r="AH2659"/>
      <c r="AI2659"/>
      <c r="AJ2659"/>
      <c r="AK2659"/>
    </row>
    <row r="2660" spans="1:37" ht="13" x14ac:dyDescent="0.3">
      <c r="A2660" s="147"/>
      <c r="B2660" s="147"/>
      <c r="C2660" s="147"/>
      <c r="D2660" s="147"/>
      <c r="E2660" s="147"/>
      <c r="F2660" s="147"/>
      <c r="G2660" s="147"/>
      <c r="H2660" s="147"/>
      <c r="I2660" s="147"/>
      <c r="J2660" s="147"/>
      <c r="K2660" s="147"/>
      <c r="L2660" s="147"/>
      <c r="M2660" s="147"/>
      <c r="N2660" s="147"/>
      <c r="O2660" s="147"/>
      <c r="P2660" s="147"/>
      <c r="Q2660" s="171"/>
      <c r="R2660" s="171"/>
      <c r="S2660" s="171"/>
      <c r="T2660" s="171"/>
      <c r="U2660" s="171"/>
      <c r="V2660" s="171"/>
      <c r="W2660" s="171"/>
      <c r="X2660" s="147"/>
      <c r="Y2660" s="108"/>
      <c r="Z2660" s="147"/>
      <c r="AA2660" s="147"/>
      <c r="AB2660"/>
      <c r="AC2660"/>
      <c r="AD2660"/>
      <c r="AE2660"/>
      <c r="AF2660"/>
      <c r="AG2660"/>
      <c r="AH2660"/>
      <c r="AI2660"/>
      <c r="AJ2660"/>
      <c r="AK2660"/>
    </row>
    <row r="2661" spans="1:37" ht="13" x14ac:dyDescent="0.3">
      <c r="A2661" s="147"/>
      <c r="B2661" s="147"/>
      <c r="C2661" s="147"/>
      <c r="D2661" s="147"/>
      <c r="E2661" s="147"/>
      <c r="F2661" s="147"/>
      <c r="G2661" s="147"/>
      <c r="H2661" s="147"/>
      <c r="I2661" s="147"/>
      <c r="J2661" s="147"/>
      <c r="K2661" s="147"/>
      <c r="L2661" s="147"/>
      <c r="M2661" s="147"/>
      <c r="N2661" s="147"/>
      <c r="O2661" s="147"/>
      <c r="P2661" s="147"/>
      <c r="Q2661" s="171"/>
      <c r="R2661" s="171"/>
      <c r="S2661" s="171"/>
      <c r="T2661" s="171"/>
      <c r="U2661" s="171"/>
      <c r="V2661" s="171"/>
      <c r="W2661" s="171"/>
      <c r="X2661" s="147"/>
      <c r="Y2661" s="108"/>
      <c r="Z2661" s="147"/>
      <c r="AA2661" s="147"/>
      <c r="AB2661"/>
      <c r="AC2661"/>
      <c r="AD2661"/>
      <c r="AE2661"/>
      <c r="AF2661"/>
      <c r="AG2661"/>
      <c r="AH2661"/>
      <c r="AI2661"/>
      <c r="AJ2661"/>
      <c r="AK2661"/>
    </row>
    <row r="2662" spans="1:37" ht="13" x14ac:dyDescent="0.3">
      <c r="A2662" s="147"/>
      <c r="B2662" s="147"/>
      <c r="C2662" s="147"/>
      <c r="D2662" s="147"/>
      <c r="E2662" s="147"/>
      <c r="F2662" s="147"/>
      <c r="G2662" s="147"/>
      <c r="H2662" s="147"/>
      <c r="I2662" s="147"/>
      <c r="J2662" s="147"/>
      <c r="K2662" s="147"/>
      <c r="L2662" s="147"/>
      <c r="M2662" s="147"/>
      <c r="N2662" s="147"/>
      <c r="O2662" s="147"/>
      <c r="P2662" s="147"/>
      <c r="Q2662" s="171"/>
      <c r="R2662" s="171"/>
      <c r="S2662" s="171"/>
      <c r="T2662" s="171"/>
      <c r="U2662" s="171"/>
      <c r="V2662" s="171"/>
      <c r="W2662" s="171"/>
      <c r="X2662" s="147"/>
      <c r="Y2662" s="108"/>
      <c r="Z2662" s="147"/>
      <c r="AA2662" s="147"/>
      <c r="AB2662"/>
      <c r="AC2662"/>
      <c r="AD2662"/>
      <c r="AE2662"/>
      <c r="AF2662"/>
      <c r="AG2662"/>
      <c r="AH2662"/>
      <c r="AI2662"/>
      <c r="AJ2662"/>
      <c r="AK2662"/>
    </row>
    <row r="2663" spans="1:37" ht="13" x14ac:dyDescent="0.3">
      <c r="A2663" s="147"/>
      <c r="B2663" s="147"/>
      <c r="C2663" s="147"/>
      <c r="D2663" s="147"/>
      <c r="E2663" s="147"/>
      <c r="F2663" s="147"/>
      <c r="G2663" s="147"/>
      <c r="H2663" s="147"/>
      <c r="I2663" s="147"/>
      <c r="J2663" s="147"/>
      <c r="K2663" s="147"/>
      <c r="L2663" s="147"/>
      <c r="M2663" s="147"/>
      <c r="N2663" s="147"/>
      <c r="O2663" s="147"/>
      <c r="P2663" s="147"/>
      <c r="Q2663" s="171"/>
      <c r="R2663" s="171"/>
      <c r="S2663" s="171"/>
      <c r="T2663" s="171"/>
      <c r="U2663" s="171"/>
      <c r="V2663" s="171"/>
      <c r="W2663" s="171"/>
      <c r="X2663" s="147"/>
      <c r="Y2663" s="108"/>
      <c r="Z2663" s="147"/>
      <c r="AA2663" s="147"/>
      <c r="AB2663"/>
      <c r="AC2663"/>
      <c r="AD2663"/>
      <c r="AE2663"/>
      <c r="AF2663"/>
      <c r="AG2663"/>
      <c r="AH2663"/>
      <c r="AI2663"/>
      <c r="AJ2663"/>
      <c r="AK2663"/>
    </row>
    <row r="2664" spans="1:37" ht="13" x14ac:dyDescent="0.3">
      <c r="A2664" s="147"/>
      <c r="B2664" s="147"/>
      <c r="C2664" s="147"/>
      <c r="D2664" s="147"/>
      <c r="E2664" s="147"/>
      <c r="F2664" s="147"/>
      <c r="G2664" s="147"/>
      <c r="H2664" s="147"/>
      <c r="I2664" s="147"/>
      <c r="J2664" s="147"/>
      <c r="K2664" s="147"/>
      <c r="L2664" s="147"/>
      <c r="M2664" s="147"/>
      <c r="N2664" s="147"/>
      <c r="O2664" s="147"/>
      <c r="P2664" s="147"/>
      <c r="Q2664" s="171"/>
      <c r="R2664" s="171"/>
      <c r="S2664" s="171"/>
      <c r="T2664" s="171"/>
      <c r="U2664" s="171"/>
      <c r="V2664" s="171"/>
      <c r="W2664" s="171"/>
      <c r="X2664" s="147"/>
      <c r="Y2664" s="108"/>
      <c r="Z2664" s="147"/>
      <c r="AA2664" s="147"/>
      <c r="AB2664"/>
      <c r="AC2664"/>
      <c r="AD2664"/>
      <c r="AE2664"/>
      <c r="AF2664"/>
      <c r="AG2664"/>
      <c r="AH2664"/>
      <c r="AI2664"/>
      <c r="AJ2664"/>
      <c r="AK2664"/>
    </row>
    <row r="2665" spans="1:37" ht="13" x14ac:dyDescent="0.3">
      <c r="A2665" s="147"/>
      <c r="B2665" s="147"/>
      <c r="C2665" s="147"/>
      <c r="D2665" s="147"/>
      <c r="E2665" s="147"/>
      <c r="F2665" s="147"/>
      <c r="G2665" s="147"/>
      <c r="H2665" s="147"/>
      <c r="I2665" s="147"/>
      <c r="J2665" s="147"/>
      <c r="K2665" s="147"/>
      <c r="L2665" s="147"/>
      <c r="M2665" s="147"/>
      <c r="N2665" s="147"/>
      <c r="O2665" s="147"/>
      <c r="P2665" s="147"/>
      <c r="Q2665" s="171"/>
      <c r="R2665" s="171"/>
      <c r="S2665" s="171"/>
      <c r="T2665" s="171"/>
      <c r="U2665" s="171"/>
      <c r="V2665" s="171"/>
      <c r="W2665" s="171"/>
      <c r="X2665" s="147"/>
      <c r="Y2665" s="108"/>
      <c r="Z2665" s="147"/>
      <c r="AA2665" s="147"/>
      <c r="AB2665"/>
      <c r="AC2665"/>
      <c r="AD2665"/>
      <c r="AE2665"/>
      <c r="AF2665"/>
      <c r="AG2665"/>
      <c r="AH2665"/>
      <c r="AI2665"/>
      <c r="AJ2665"/>
      <c r="AK2665"/>
    </row>
    <row r="2666" spans="1:37" ht="13" x14ac:dyDescent="0.3">
      <c r="A2666" s="147"/>
      <c r="B2666" s="147"/>
      <c r="C2666" s="147"/>
      <c r="D2666" s="147"/>
      <c r="E2666" s="147"/>
      <c r="F2666" s="147"/>
      <c r="G2666" s="147"/>
      <c r="H2666" s="147"/>
      <c r="I2666" s="147"/>
      <c r="J2666" s="147"/>
      <c r="K2666" s="147"/>
      <c r="L2666" s="147"/>
      <c r="M2666" s="147"/>
      <c r="N2666" s="147"/>
      <c r="O2666" s="147"/>
      <c r="P2666" s="147"/>
      <c r="Q2666" s="171"/>
      <c r="R2666" s="171"/>
      <c r="S2666" s="171"/>
      <c r="T2666" s="171"/>
      <c r="U2666" s="171"/>
      <c r="V2666" s="171"/>
      <c r="W2666" s="171"/>
      <c r="X2666" s="147"/>
      <c r="Y2666" s="108"/>
      <c r="Z2666" s="147"/>
      <c r="AA2666" s="147"/>
      <c r="AB2666"/>
      <c r="AC2666"/>
      <c r="AD2666"/>
      <c r="AE2666"/>
      <c r="AF2666"/>
      <c r="AG2666"/>
      <c r="AH2666"/>
      <c r="AI2666"/>
      <c r="AJ2666"/>
      <c r="AK2666"/>
    </row>
    <row r="2667" spans="1:37" ht="13" x14ac:dyDescent="0.3">
      <c r="A2667" s="147"/>
      <c r="B2667" s="147"/>
      <c r="C2667" s="147"/>
      <c r="D2667" s="147"/>
      <c r="E2667" s="147"/>
      <c r="F2667" s="147"/>
      <c r="G2667" s="147"/>
      <c r="H2667" s="147"/>
      <c r="I2667" s="147"/>
      <c r="J2667" s="147"/>
      <c r="K2667" s="147"/>
      <c r="L2667" s="147"/>
      <c r="M2667" s="147"/>
      <c r="N2667" s="147"/>
      <c r="O2667" s="147"/>
      <c r="P2667" s="147"/>
      <c r="Q2667" s="171"/>
      <c r="R2667" s="171"/>
      <c r="S2667" s="171"/>
      <c r="T2667" s="171"/>
      <c r="U2667" s="171"/>
      <c r="V2667" s="171"/>
      <c r="W2667" s="171"/>
      <c r="X2667" s="147"/>
      <c r="Y2667" s="108"/>
      <c r="Z2667" s="147"/>
      <c r="AA2667" s="147"/>
      <c r="AB2667"/>
      <c r="AC2667"/>
      <c r="AD2667"/>
      <c r="AE2667"/>
      <c r="AF2667"/>
      <c r="AG2667"/>
      <c r="AH2667"/>
      <c r="AI2667"/>
      <c r="AJ2667"/>
      <c r="AK2667"/>
    </row>
    <row r="2668" spans="1:37" ht="13" x14ac:dyDescent="0.3">
      <c r="A2668" s="147"/>
      <c r="B2668" s="147"/>
      <c r="C2668" s="147"/>
      <c r="D2668" s="147"/>
      <c r="E2668" s="147"/>
      <c r="F2668" s="147"/>
      <c r="G2668" s="147"/>
      <c r="H2668" s="147"/>
      <c r="I2668" s="147"/>
      <c r="J2668" s="147"/>
      <c r="K2668" s="147"/>
      <c r="L2668" s="147"/>
      <c r="M2668" s="147"/>
      <c r="N2668" s="147"/>
      <c r="O2668" s="147"/>
      <c r="P2668" s="147"/>
      <c r="Q2668" s="171"/>
      <c r="R2668" s="171"/>
      <c r="S2668" s="171"/>
      <c r="T2668" s="171"/>
      <c r="U2668" s="171"/>
      <c r="V2668" s="171"/>
      <c r="W2668" s="171"/>
      <c r="X2668" s="147"/>
      <c r="Y2668" s="108"/>
      <c r="Z2668" s="147"/>
      <c r="AA2668" s="147"/>
      <c r="AB2668"/>
      <c r="AC2668"/>
      <c r="AD2668"/>
      <c r="AE2668"/>
      <c r="AF2668"/>
      <c r="AG2668"/>
      <c r="AH2668"/>
      <c r="AI2668"/>
      <c r="AJ2668"/>
      <c r="AK2668"/>
    </row>
    <row r="2669" spans="1:37" ht="13" x14ac:dyDescent="0.3">
      <c r="A2669" s="147"/>
      <c r="B2669" s="147"/>
      <c r="C2669" s="147"/>
      <c r="D2669" s="147"/>
      <c r="E2669" s="147"/>
      <c r="F2669" s="147"/>
      <c r="G2669" s="147"/>
      <c r="H2669" s="147"/>
      <c r="I2669" s="147"/>
      <c r="J2669" s="147"/>
      <c r="K2669" s="147"/>
      <c r="L2669" s="147"/>
      <c r="M2669" s="147"/>
      <c r="N2669" s="147"/>
      <c r="O2669" s="147"/>
      <c r="P2669" s="147"/>
      <c r="Q2669" s="171"/>
      <c r="R2669" s="171"/>
      <c r="S2669" s="171"/>
      <c r="T2669" s="171"/>
      <c r="U2669" s="171"/>
      <c r="V2669" s="171"/>
      <c r="W2669" s="171"/>
      <c r="X2669" s="147"/>
      <c r="Y2669" s="108"/>
      <c r="Z2669" s="147"/>
      <c r="AA2669" s="147"/>
      <c r="AB2669"/>
      <c r="AC2669"/>
      <c r="AD2669"/>
      <c r="AE2669"/>
      <c r="AF2669"/>
      <c r="AG2669"/>
      <c r="AH2669"/>
      <c r="AI2669"/>
      <c r="AJ2669"/>
      <c r="AK2669"/>
    </row>
    <row r="2670" spans="1:37" ht="13" x14ac:dyDescent="0.3">
      <c r="A2670" s="147"/>
      <c r="B2670" s="147"/>
      <c r="C2670" s="147"/>
      <c r="D2670" s="147"/>
      <c r="E2670" s="147"/>
      <c r="F2670" s="147"/>
      <c r="G2670" s="147"/>
      <c r="H2670" s="147"/>
      <c r="I2670" s="147"/>
      <c r="J2670" s="147"/>
      <c r="K2670" s="147"/>
      <c r="L2670" s="147"/>
      <c r="M2670" s="147"/>
      <c r="N2670" s="147"/>
      <c r="O2670" s="147"/>
      <c r="P2670" s="147"/>
      <c r="Q2670" s="171"/>
      <c r="R2670" s="171"/>
      <c r="S2670" s="171"/>
      <c r="T2670" s="171"/>
      <c r="U2670" s="171"/>
      <c r="V2670" s="171"/>
      <c r="W2670" s="171"/>
      <c r="X2670" s="147"/>
      <c r="Y2670" s="108"/>
      <c r="Z2670" s="147"/>
      <c r="AA2670" s="147"/>
      <c r="AB2670"/>
      <c r="AC2670"/>
      <c r="AD2670"/>
      <c r="AE2670"/>
      <c r="AF2670"/>
      <c r="AG2670"/>
      <c r="AH2670"/>
      <c r="AI2670"/>
      <c r="AJ2670"/>
      <c r="AK2670"/>
    </row>
    <row r="2671" spans="1:37" ht="13" x14ac:dyDescent="0.3">
      <c r="A2671" s="147"/>
      <c r="B2671" s="147"/>
      <c r="C2671" s="147"/>
      <c r="D2671" s="147"/>
      <c r="E2671" s="147"/>
      <c r="F2671" s="147"/>
      <c r="G2671" s="147"/>
      <c r="H2671" s="147"/>
      <c r="I2671" s="147"/>
      <c r="J2671" s="147"/>
      <c r="K2671" s="147"/>
      <c r="L2671" s="147"/>
      <c r="M2671" s="147"/>
      <c r="N2671" s="147"/>
      <c r="O2671" s="147"/>
      <c r="P2671" s="147"/>
      <c r="Q2671" s="171"/>
      <c r="R2671" s="171"/>
      <c r="S2671" s="171"/>
      <c r="T2671" s="171"/>
      <c r="U2671" s="171"/>
      <c r="V2671" s="171"/>
      <c r="W2671" s="171"/>
      <c r="X2671" s="147"/>
      <c r="Y2671" s="108"/>
      <c r="Z2671" s="147"/>
      <c r="AA2671" s="147"/>
      <c r="AB2671"/>
      <c r="AC2671"/>
      <c r="AD2671"/>
      <c r="AE2671"/>
      <c r="AF2671"/>
      <c r="AG2671"/>
      <c r="AH2671"/>
      <c r="AI2671"/>
      <c r="AJ2671"/>
      <c r="AK2671"/>
    </row>
    <row r="2672" spans="1:37" ht="13" x14ac:dyDescent="0.3">
      <c r="A2672" s="147"/>
      <c r="B2672" s="147"/>
      <c r="C2672" s="147"/>
      <c r="D2672" s="147"/>
      <c r="E2672" s="147"/>
      <c r="F2672" s="147"/>
      <c r="G2672" s="147"/>
      <c r="H2672" s="147"/>
      <c r="I2672" s="147"/>
      <c r="J2672" s="147"/>
      <c r="K2672" s="147"/>
      <c r="L2672" s="147"/>
      <c r="M2672" s="147"/>
      <c r="N2672" s="147"/>
      <c r="O2672" s="147"/>
      <c r="P2672" s="147"/>
      <c r="Q2672" s="171"/>
      <c r="R2672" s="171"/>
      <c r="S2672" s="171"/>
      <c r="T2672" s="171"/>
      <c r="U2672" s="171"/>
      <c r="V2672" s="171"/>
      <c r="W2672" s="171"/>
      <c r="X2672" s="147"/>
      <c r="Y2672" s="108"/>
      <c r="Z2672" s="147"/>
      <c r="AA2672" s="147"/>
      <c r="AB2672"/>
      <c r="AC2672"/>
      <c r="AD2672"/>
      <c r="AE2672"/>
      <c r="AF2672"/>
      <c r="AG2672"/>
      <c r="AH2672"/>
      <c r="AI2672"/>
      <c r="AJ2672"/>
      <c r="AK2672"/>
    </row>
    <row r="2673" spans="1:37" ht="13" x14ac:dyDescent="0.3">
      <c r="A2673" s="147"/>
      <c r="B2673" s="147"/>
      <c r="C2673" s="147"/>
      <c r="D2673" s="147"/>
      <c r="E2673" s="147"/>
      <c r="F2673" s="147"/>
      <c r="G2673" s="147"/>
      <c r="H2673" s="147"/>
      <c r="I2673" s="147"/>
      <c r="J2673" s="147"/>
      <c r="K2673" s="147"/>
      <c r="L2673" s="147"/>
      <c r="M2673" s="147"/>
      <c r="N2673" s="147"/>
      <c r="O2673" s="147"/>
      <c r="P2673" s="147"/>
      <c r="Q2673" s="171"/>
      <c r="R2673" s="171"/>
      <c r="S2673" s="171"/>
      <c r="T2673" s="171"/>
      <c r="U2673" s="171"/>
      <c r="V2673" s="171"/>
      <c r="W2673" s="171"/>
      <c r="X2673" s="147"/>
      <c r="Y2673" s="108"/>
      <c r="Z2673" s="147"/>
      <c r="AA2673" s="147"/>
      <c r="AB2673"/>
      <c r="AC2673"/>
      <c r="AD2673"/>
      <c r="AE2673"/>
      <c r="AF2673"/>
      <c r="AG2673"/>
      <c r="AH2673"/>
      <c r="AI2673"/>
      <c r="AJ2673"/>
      <c r="AK2673"/>
    </row>
    <row r="2674" spans="1:37" ht="13" x14ac:dyDescent="0.3">
      <c r="A2674" s="147"/>
      <c r="B2674" s="147"/>
      <c r="C2674" s="147"/>
      <c r="D2674" s="147"/>
      <c r="E2674" s="147"/>
      <c r="F2674" s="147"/>
      <c r="G2674" s="147"/>
      <c r="H2674" s="147"/>
      <c r="I2674" s="147"/>
      <c r="J2674" s="147"/>
      <c r="K2674" s="147"/>
      <c r="L2674" s="147"/>
      <c r="M2674" s="147"/>
      <c r="N2674" s="147"/>
      <c r="O2674" s="147"/>
      <c r="P2674" s="147"/>
      <c r="Q2674" s="171"/>
      <c r="R2674" s="171"/>
      <c r="S2674" s="171"/>
      <c r="T2674" s="171"/>
      <c r="U2674" s="171"/>
      <c r="V2674" s="171"/>
      <c r="W2674" s="171"/>
      <c r="X2674" s="147"/>
      <c r="Y2674" s="108"/>
      <c r="Z2674" s="147"/>
      <c r="AA2674" s="147"/>
      <c r="AB2674"/>
      <c r="AC2674"/>
      <c r="AD2674"/>
      <c r="AE2674"/>
      <c r="AF2674"/>
      <c r="AG2674"/>
      <c r="AH2674"/>
      <c r="AI2674"/>
      <c r="AJ2674"/>
      <c r="AK2674"/>
    </row>
    <row r="2675" spans="1:37" ht="13" x14ac:dyDescent="0.3">
      <c r="A2675" s="147"/>
      <c r="B2675" s="147"/>
      <c r="C2675" s="147"/>
      <c r="D2675" s="147"/>
      <c r="E2675" s="147"/>
      <c r="F2675" s="147"/>
      <c r="G2675" s="147"/>
      <c r="H2675" s="147"/>
      <c r="I2675" s="147"/>
      <c r="J2675" s="147"/>
      <c r="K2675" s="147"/>
      <c r="L2675" s="147"/>
      <c r="M2675" s="147"/>
      <c r="N2675" s="147"/>
      <c r="O2675" s="147"/>
      <c r="P2675" s="147"/>
      <c r="Q2675" s="171"/>
      <c r="R2675" s="171"/>
      <c r="S2675" s="171"/>
      <c r="T2675" s="171"/>
      <c r="U2675" s="171"/>
      <c r="V2675" s="171"/>
      <c r="W2675" s="171"/>
      <c r="X2675" s="147"/>
      <c r="Y2675" s="108"/>
      <c r="Z2675" s="147"/>
      <c r="AA2675" s="147"/>
      <c r="AB2675"/>
      <c r="AC2675"/>
      <c r="AD2675"/>
      <c r="AE2675"/>
      <c r="AF2675"/>
      <c r="AG2675"/>
      <c r="AH2675"/>
      <c r="AI2675"/>
      <c r="AJ2675"/>
      <c r="AK2675"/>
    </row>
    <row r="2676" spans="1:37" ht="13" x14ac:dyDescent="0.3">
      <c r="A2676" s="147"/>
      <c r="B2676" s="147"/>
      <c r="C2676" s="147"/>
      <c r="D2676" s="147"/>
      <c r="E2676" s="147"/>
      <c r="F2676" s="147"/>
      <c r="G2676" s="147"/>
      <c r="H2676" s="147"/>
      <c r="I2676" s="147"/>
      <c r="J2676" s="147"/>
      <c r="K2676" s="147"/>
      <c r="L2676" s="147"/>
      <c r="M2676" s="147"/>
      <c r="N2676" s="147"/>
      <c r="O2676" s="147"/>
      <c r="P2676" s="147"/>
      <c r="Q2676" s="171"/>
      <c r="R2676" s="171"/>
      <c r="S2676" s="171"/>
      <c r="T2676" s="171"/>
      <c r="U2676" s="171"/>
      <c r="V2676" s="171"/>
      <c r="W2676" s="171"/>
      <c r="X2676" s="147"/>
      <c r="Y2676" s="108"/>
      <c r="Z2676" s="147"/>
      <c r="AA2676" s="147"/>
      <c r="AB2676"/>
      <c r="AC2676"/>
      <c r="AD2676"/>
      <c r="AE2676"/>
      <c r="AF2676"/>
      <c r="AG2676"/>
      <c r="AH2676"/>
      <c r="AI2676"/>
      <c r="AJ2676"/>
      <c r="AK2676"/>
    </row>
    <row r="2677" spans="1:37" ht="13" x14ac:dyDescent="0.3">
      <c r="A2677" s="147"/>
      <c r="B2677" s="147"/>
      <c r="C2677" s="147"/>
      <c r="D2677" s="147"/>
      <c r="E2677" s="147"/>
      <c r="F2677" s="147"/>
      <c r="G2677" s="147"/>
      <c r="H2677" s="147"/>
      <c r="I2677" s="147"/>
      <c r="J2677" s="147"/>
      <c r="K2677" s="147"/>
      <c r="L2677" s="147"/>
      <c r="M2677" s="147"/>
      <c r="N2677" s="147"/>
      <c r="O2677" s="147"/>
      <c r="P2677" s="147"/>
      <c r="Q2677" s="171"/>
      <c r="R2677" s="171"/>
      <c r="S2677" s="171"/>
      <c r="T2677" s="171"/>
      <c r="U2677" s="171"/>
      <c r="V2677" s="171"/>
      <c r="W2677" s="171"/>
      <c r="X2677" s="147"/>
      <c r="Y2677" s="108"/>
      <c r="Z2677" s="147"/>
      <c r="AA2677" s="147"/>
      <c r="AB2677"/>
      <c r="AC2677"/>
      <c r="AD2677"/>
      <c r="AE2677"/>
      <c r="AF2677"/>
      <c r="AG2677"/>
      <c r="AH2677"/>
      <c r="AI2677"/>
      <c r="AJ2677"/>
      <c r="AK2677"/>
    </row>
    <row r="2678" spans="1:37" ht="13" x14ac:dyDescent="0.3">
      <c r="A2678" s="147"/>
      <c r="B2678" s="147"/>
      <c r="C2678" s="147"/>
      <c r="D2678" s="147"/>
      <c r="E2678" s="147"/>
      <c r="F2678" s="147"/>
      <c r="G2678" s="147"/>
      <c r="H2678" s="147"/>
      <c r="I2678" s="147"/>
      <c r="J2678" s="147"/>
      <c r="K2678" s="147"/>
      <c r="L2678" s="147"/>
      <c r="M2678" s="147"/>
      <c r="N2678" s="147"/>
      <c r="O2678" s="147"/>
      <c r="P2678" s="147"/>
      <c r="Q2678" s="171"/>
      <c r="R2678" s="171"/>
      <c r="S2678" s="171"/>
      <c r="T2678" s="171"/>
      <c r="U2678" s="171"/>
      <c r="V2678" s="171"/>
      <c r="W2678" s="171"/>
      <c r="X2678" s="147"/>
      <c r="Y2678" s="108"/>
      <c r="Z2678" s="147"/>
      <c r="AA2678" s="147"/>
      <c r="AB2678"/>
      <c r="AC2678"/>
      <c r="AD2678"/>
      <c r="AE2678"/>
      <c r="AF2678"/>
      <c r="AG2678"/>
      <c r="AH2678"/>
      <c r="AI2678"/>
      <c r="AJ2678"/>
      <c r="AK2678"/>
    </row>
    <row r="2679" spans="1:37" ht="13" x14ac:dyDescent="0.3">
      <c r="A2679" s="147"/>
      <c r="B2679" s="147"/>
      <c r="C2679" s="147"/>
      <c r="D2679" s="147"/>
      <c r="E2679" s="147"/>
      <c r="F2679" s="147"/>
      <c r="G2679" s="147"/>
      <c r="H2679" s="147"/>
      <c r="I2679" s="147"/>
      <c r="J2679" s="147"/>
      <c r="K2679" s="147"/>
      <c r="L2679" s="147"/>
      <c r="M2679" s="147"/>
      <c r="N2679" s="147"/>
      <c r="O2679" s="147"/>
      <c r="P2679" s="147"/>
      <c r="Q2679" s="171"/>
      <c r="R2679" s="171"/>
      <c r="S2679" s="171"/>
      <c r="T2679" s="171"/>
      <c r="U2679" s="171"/>
      <c r="V2679" s="171"/>
      <c r="W2679" s="171"/>
      <c r="X2679" s="147"/>
      <c r="Y2679" s="108"/>
      <c r="Z2679" s="147"/>
      <c r="AA2679" s="147"/>
      <c r="AB2679"/>
      <c r="AC2679"/>
      <c r="AD2679"/>
      <c r="AE2679"/>
      <c r="AF2679"/>
      <c r="AG2679"/>
      <c r="AH2679"/>
      <c r="AI2679"/>
      <c r="AJ2679"/>
      <c r="AK2679"/>
    </row>
    <row r="2680" spans="1:37" ht="13" x14ac:dyDescent="0.3">
      <c r="A2680" s="147"/>
      <c r="B2680" s="147"/>
      <c r="C2680" s="147"/>
      <c r="D2680" s="147"/>
      <c r="E2680" s="147"/>
      <c r="F2680" s="147"/>
      <c r="G2680" s="147"/>
      <c r="H2680" s="147"/>
      <c r="I2680" s="147"/>
      <c r="J2680" s="147"/>
      <c r="K2680" s="147"/>
      <c r="L2680" s="147"/>
      <c r="M2680" s="147"/>
      <c r="N2680" s="147"/>
      <c r="O2680" s="147"/>
      <c r="P2680" s="147"/>
      <c r="Q2680" s="171"/>
      <c r="R2680" s="171"/>
      <c r="S2680" s="171"/>
      <c r="T2680" s="171"/>
      <c r="U2680" s="171"/>
      <c r="V2680" s="171"/>
      <c r="W2680" s="171"/>
      <c r="X2680" s="147"/>
      <c r="Y2680" s="108"/>
      <c r="Z2680" s="147"/>
      <c r="AA2680" s="147"/>
      <c r="AB2680"/>
      <c r="AC2680"/>
      <c r="AD2680"/>
      <c r="AE2680"/>
      <c r="AF2680"/>
      <c r="AG2680"/>
      <c r="AH2680"/>
      <c r="AI2680"/>
      <c r="AJ2680"/>
      <c r="AK2680"/>
    </row>
    <row r="2681" spans="1:37" ht="13" x14ac:dyDescent="0.3">
      <c r="A2681" s="147"/>
      <c r="B2681" s="147"/>
      <c r="C2681" s="147"/>
      <c r="D2681" s="147"/>
      <c r="E2681" s="147"/>
      <c r="F2681" s="147"/>
      <c r="G2681" s="147"/>
      <c r="H2681" s="147"/>
      <c r="I2681" s="147"/>
      <c r="J2681" s="147"/>
      <c r="K2681" s="147"/>
      <c r="L2681" s="147"/>
      <c r="M2681" s="147"/>
      <c r="N2681" s="147"/>
      <c r="O2681" s="147"/>
      <c r="P2681" s="147"/>
      <c r="Q2681" s="171"/>
      <c r="R2681" s="171"/>
      <c r="S2681" s="171"/>
      <c r="T2681" s="171"/>
      <c r="U2681" s="171"/>
      <c r="V2681" s="171"/>
      <c r="W2681" s="171"/>
      <c r="X2681" s="147"/>
      <c r="Y2681" s="108"/>
      <c r="Z2681" s="147"/>
      <c r="AA2681" s="147"/>
      <c r="AB2681"/>
      <c r="AC2681"/>
      <c r="AD2681"/>
      <c r="AE2681"/>
      <c r="AF2681"/>
      <c r="AG2681"/>
      <c r="AH2681"/>
      <c r="AI2681"/>
      <c r="AJ2681"/>
      <c r="AK2681"/>
    </row>
    <row r="2682" spans="1:37" ht="13" x14ac:dyDescent="0.3">
      <c r="A2682" s="147"/>
      <c r="B2682" s="147"/>
      <c r="C2682" s="147"/>
      <c r="D2682" s="147"/>
      <c r="E2682" s="147"/>
      <c r="F2682" s="147"/>
      <c r="G2682" s="147"/>
      <c r="H2682" s="147"/>
      <c r="I2682" s="147"/>
      <c r="J2682" s="147"/>
      <c r="K2682" s="147"/>
      <c r="L2682" s="147"/>
      <c r="M2682" s="147"/>
      <c r="N2682" s="147"/>
      <c r="O2682" s="147"/>
      <c r="P2682" s="147"/>
      <c r="Q2682" s="171"/>
      <c r="R2682" s="171"/>
      <c r="S2682" s="171"/>
      <c r="T2682" s="171"/>
      <c r="U2682" s="171"/>
      <c r="V2682" s="171"/>
      <c r="W2682" s="171"/>
      <c r="X2682" s="147"/>
      <c r="Y2682" s="108"/>
      <c r="Z2682" s="147"/>
      <c r="AA2682" s="147"/>
      <c r="AB2682"/>
      <c r="AC2682"/>
      <c r="AD2682"/>
      <c r="AE2682"/>
      <c r="AF2682"/>
      <c r="AG2682"/>
      <c r="AH2682"/>
      <c r="AI2682"/>
      <c r="AJ2682"/>
      <c r="AK2682"/>
    </row>
    <row r="2683" spans="1:37" ht="13" x14ac:dyDescent="0.3">
      <c r="A2683" s="147"/>
      <c r="B2683" s="147"/>
      <c r="C2683" s="147"/>
      <c r="D2683" s="147"/>
      <c r="E2683" s="147"/>
      <c r="F2683" s="147"/>
      <c r="G2683" s="147"/>
      <c r="H2683" s="147"/>
      <c r="I2683" s="147"/>
      <c r="J2683" s="147"/>
      <c r="K2683" s="147"/>
      <c r="L2683" s="147"/>
      <c r="M2683" s="147"/>
      <c r="N2683" s="147"/>
      <c r="O2683" s="147"/>
      <c r="P2683" s="147"/>
      <c r="Q2683" s="171"/>
      <c r="R2683" s="171"/>
      <c r="S2683" s="171"/>
      <c r="T2683" s="171"/>
      <c r="U2683" s="171"/>
      <c r="V2683" s="171"/>
      <c r="W2683" s="171"/>
      <c r="X2683" s="147"/>
      <c r="Y2683" s="108"/>
      <c r="Z2683" s="147"/>
      <c r="AA2683" s="147"/>
      <c r="AB2683"/>
      <c r="AC2683"/>
      <c r="AD2683"/>
      <c r="AE2683"/>
      <c r="AF2683"/>
      <c r="AG2683"/>
      <c r="AH2683"/>
      <c r="AI2683"/>
      <c r="AJ2683"/>
      <c r="AK2683"/>
    </row>
    <row r="2684" spans="1:37" ht="13" x14ac:dyDescent="0.3">
      <c r="A2684" s="147"/>
      <c r="B2684" s="147"/>
      <c r="C2684" s="147"/>
      <c r="D2684" s="147"/>
      <c r="E2684" s="147"/>
      <c r="F2684" s="147"/>
      <c r="G2684" s="147"/>
      <c r="H2684" s="147"/>
      <c r="I2684" s="147"/>
      <c r="J2684" s="147"/>
      <c r="K2684" s="147"/>
      <c r="L2684" s="147"/>
      <c r="M2684" s="147"/>
      <c r="N2684" s="147"/>
      <c r="O2684" s="147"/>
      <c r="P2684" s="147"/>
      <c r="Q2684" s="171"/>
      <c r="R2684" s="171"/>
      <c r="S2684" s="171"/>
      <c r="T2684" s="171"/>
      <c r="U2684" s="171"/>
      <c r="V2684" s="171"/>
      <c r="W2684" s="171"/>
      <c r="X2684" s="147"/>
      <c r="Y2684" s="108"/>
      <c r="Z2684" s="147"/>
      <c r="AA2684" s="147"/>
      <c r="AB2684"/>
      <c r="AC2684"/>
      <c r="AD2684"/>
      <c r="AE2684"/>
      <c r="AF2684"/>
      <c r="AG2684"/>
      <c r="AH2684"/>
      <c r="AI2684"/>
      <c r="AJ2684"/>
      <c r="AK2684"/>
    </row>
    <row r="2685" spans="1:37" ht="13" x14ac:dyDescent="0.3">
      <c r="A2685" s="147"/>
      <c r="B2685" s="147"/>
      <c r="C2685" s="147"/>
      <c r="D2685" s="147"/>
      <c r="E2685" s="147"/>
      <c r="F2685" s="147"/>
      <c r="G2685" s="147"/>
      <c r="H2685" s="147"/>
      <c r="I2685" s="147"/>
      <c r="J2685" s="147"/>
      <c r="K2685" s="147"/>
      <c r="L2685" s="147"/>
      <c r="M2685" s="147"/>
      <c r="N2685" s="147"/>
      <c r="O2685" s="147"/>
      <c r="P2685" s="147"/>
      <c r="Q2685" s="171"/>
      <c r="R2685" s="171"/>
      <c r="S2685" s="171"/>
      <c r="T2685" s="171"/>
      <c r="U2685" s="171"/>
      <c r="V2685" s="171"/>
      <c r="W2685" s="171"/>
      <c r="X2685" s="147"/>
      <c r="Y2685" s="108"/>
      <c r="Z2685" s="147"/>
      <c r="AA2685" s="147"/>
      <c r="AB2685"/>
      <c r="AC2685"/>
      <c r="AD2685"/>
      <c r="AE2685"/>
      <c r="AF2685"/>
      <c r="AG2685"/>
      <c r="AH2685"/>
      <c r="AI2685"/>
      <c r="AJ2685"/>
      <c r="AK2685"/>
    </row>
    <row r="2686" spans="1:37" ht="13" x14ac:dyDescent="0.3">
      <c r="A2686" s="147"/>
      <c r="B2686" s="147"/>
      <c r="C2686" s="147"/>
      <c r="D2686" s="147"/>
      <c r="E2686" s="147"/>
      <c r="F2686" s="147"/>
      <c r="G2686" s="147"/>
      <c r="H2686" s="147"/>
      <c r="I2686" s="147"/>
      <c r="J2686" s="147"/>
      <c r="K2686" s="147"/>
      <c r="L2686" s="147"/>
      <c r="M2686" s="147"/>
      <c r="N2686" s="147"/>
      <c r="O2686" s="147"/>
      <c r="P2686" s="147"/>
      <c r="Q2686" s="171"/>
      <c r="R2686" s="171"/>
      <c r="S2686" s="171"/>
      <c r="T2686" s="171"/>
      <c r="U2686" s="171"/>
      <c r="V2686" s="171"/>
      <c r="W2686" s="171"/>
      <c r="X2686" s="147"/>
      <c r="Y2686" s="108"/>
      <c r="Z2686" s="147"/>
      <c r="AA2686" s="147"/>
      <c r="AB2686"/>
      <c r="AC2686"/>
      <c r="AD2686"/>
      <c r="AE2686"/>
      <c r="AF2686"/>
      <c r="AG2686"/>
      <c r="AH2686"/>
      <c r="AI2686"/>
      <c r="AJ2686"/>
      <c r="AK2686"/>
    </row>
    <row r="2687" spans="1:37" ht="13" x14ac:dyDescent="0.3">
      <c r="A2687" s="147"/>
      <c r="B2687" s="147"/>
      <c r="C2687" s="147"/>
      <c r="D2687" s="147"/>
      <c r="E2687" s="147"/>
      <c r="F2687" s="147"/>
      <c r="G2687" s="147"/>
      <c r="H2687" s="147"/>
      <c r="I2687" s="147"/>
      <c r="J2687" s="147"/>
      <c r="K2687" s="147"/>
      <c r="L2687" s="147"/>
      <c r="M2687" s="147"/>
      <c r="N2687" s="147"/>
      <c r="O2687" s="147"/>
      <c r="P2687" s="147"/>
      <c r="Q2687" s="171"/>
      <c r="R2687" s="171"/>
      <c r="S2687" s="171"/>
      <c r="T2687" s="171"/>
      <c r="U2687" s="171"/>
      <c r="V2687" s="171"/>
      <c r="W2687" s="171"/>
      <c r="X2687" s="147"/>
      <c r="Y2687" s="108"/>
      <c r="Z2687" s="147"/>
      <c r="AA2687" s="147"/>
      <c r="AB2687"/>
      <c r="AC2687"/>
      <c r="AD2687"/>
      <c r="AE2687"/>
      <c r="AF2687"/>
      <c r="AG2687"/>
      <c r="AH2687"/>
      <c r="AI2687"/>
      <c r="AJ2687"/>
      <c r="AK2687"/>
    </row>
    <row r="2688" spans="1:37" ht="13" x14ac:dyDescent="0.3">
      <c r="A2688" s="147"/>
      <c r="B2688" s="147"/>
      <c r="C2688" s="147"/>
      <c r="D2688" s="147"/>
      <c r="E2688" s="147"/>
      <c r="F2688" s="147"/>
      <c r="G2688" s="147"/>
      <c r="H2688" s="147"/>
      <c r="I2688" s="147"/>
      <c r="J2688" s="147"/>
      <c r="K2688" s="147"/>
      <c r="L2688" s="147"/>
      <c r="M2688" s="147"/>
      <c r="N2688" s="147"/>
      <c r="O2688" s="147"/>
      <c r="P2688" s="147"/>
      <c r="Q2688" s="171"/>
      <c r="R2688" s="171"/>
      <c r="S2688" s="171"/>
      <c r="T2688" s="171"/>
      <c r="U2688" s="171"/>
      <c r="V2688" s="171"/>
      <c r="W2688" s="171"/>
      <c r="X2688" s="147"/>
      <c r="Y2688" s="108"/>
      <c r="Z2688" s="147"/>
      <c r="AA2688" s="147"/>
      <c r="AB2688"/>
      <c r="AC2688"/>
      <c r="AD2688"/>
      <c r="AE2688"/>
      <c r="AF2688"/>
      <c r="AG2688"/>
      <c r="AH2688"/>
      <c r="AI2688"/>
      <c r="AJ2688"/>
      <c r="AK2688"/>
    </row>
    <row r="2689" spans="1:37" ht="13" x14ac:dyDescent="0.3">
      <c r="A2689" s="147"/>
      <c r="B2689" s="147"/>
      <c r="C2689" s="147"/>
      <c r="D2689" s="147"/>
      <c r="E2689" s="147"/>
      <c r="F2689" s="147"/>
      <c r="G2689" s="147"/>
      <c r="H2689" s="147"/>
      <c r="I2689" s="147"/>
      <c r="J2689" s="147"/>
      <c r="K2689" s="147"/>
      <c r="L2689" s="147"/>
      <c r="M2689" s="147"/>
      <c r="N2689" s="147"/>
      <c r="O2689" s="147"/>
      <c r="P2689" s="147"/>
      <c r="Q2689" s="171"/>
      <c r="R2689" s="171"/>
      <c r="S2689" s="171"/>
      <c r="T2689" s="171"/>
      <c r="U2689" s="171"/>
      <c r="V2689" s="171"/>
      <c r="W2689" s="171"/>
      <c r="X2689" s="147"/>
      <c r="Y2689" s="108"/>
      <c r="Z2689" s="147"/>
      <c r="AA2689" s="147"/>
      <c r="AB2689"/>
      <c r="AC2689"/>
      <c r="AD2689"/>
      <c r="AE2689"/>
      <c r="AF2689"/>
      <c r="AG2689"/>
      <c r="AH2689"/>
      <c r="AI2689"/>
      <c r="AJ2689"/>
      <c r="AK2689"/>
    </row>
    <row r="2690" spans="1:37" ht="13" x14ac:dyDescent="0.3">
      <c r="A2690" s="147"/>
      <c r="B2690" s="147"/>
      <c r="C2690" s="147"/>
      <c r="D2690" s="147"/>
      <c r="E2690" s="147"/>
      <c r="F2690" s="147"/>
      <c r="G2690" s="147"/>
      <c r="H2690" s="147"/>
      <c r="I2690" s="147"/>
      <c r="J2690" s="147"/>
      <c r="K2690" s="147"/>
      <c r="L2690" s="147"/>
      <c r="M2690" s="147"/>
      <c r="N2690" s="147"/>
      <c r="O2690" s="147"/>
      <c r="P2690" s="147"/>
      <c r="Q2690" s="171"/>
      <c r="R2690" s="171"/>
      <c r="S2690" s="171"/>
      <c r="T2690" s="171"/>
      <c r="U2690" s="171"/>
      <c r="V2690" s="171"/>
      <c r="W2690" s="171"/>
      <c r="X2690" s="147"/>
      <c r="Y2690" s="108"/>
      <c r="Z2690" s="147"/>
      <c r="AA2690" s="147"/>
      <c r="AB2690"/>
      <c r="AC2690"/>
      <c r="AD2690"/>
      <c r="AE2690"/>
      <c r="AF2690"/>
      <c r="AG2690"/>
      <c r="AH2690"/>
      <c r="AI2690"/>
      <c r="AJ2690"/>
      <c r="AK2690"/>
    </row>
    <row r="2691" spans="1:37" ht="13" x14ac:dyDescent="0.3">
      <c r="A2691" s="147"/>
      <c r="B2691" s="147"/>
      <c r="C2691" s="147"/>
      <c r="D2691" s="147"/>
      <c r="E2691" s="147"/>
      <c r="F2691" s="147"/>
      <c r="G2691" s="147"/>
      <c r="H2691" s="147"/>
      <c r="I2691" s="147"/>
      <c r="J2691" s="147"/>
      <c r="K2691" s="147"/>
      <c r="L2691" s="147"/>
      <c r="M2691" s="147"/>
      <c r="N2691" s="147"/>
      <c r="O2691" s="147"/>
      <c r="P2691" s="147"/>
      <c r="Q2691" s="171"/>
      <c r="R2691" s="171"/>
      <c r="S2691" s="171"/>
      <c r="T2691" s="171"/>
      <c r="U2691" s="171"/>
      <c r="V2691" s="171"/>
      <c r="W2691" s="171"/>
      <c r="X2691" s="147"/>
      <c r="Y2691" s="108"/>
      <c r="Z2691" s="147"/>
      <c r="AA2691" s="147"/>
      <c r="AB2691"/>
      <c r="AC2691"/>
      <c r="AD2691"/>
      <c r="AE2691"/>
      <c r="AF2691"/>
      <c r="AG2691"/>
      <c r="AH2691"/>
      <c r="AI2691"/>
      <c r="AJ2691"/>
      <c r="AK2691"/>
    </row>
    <row r="2692" spans="1:37" ht="13" x14ac:dyDescent="0.3">
      <c r="A2692" s="147"/>
      <c r="B2692" s="147"/>
      <c r="C2692" s="147"/>
      <c r="D2692" s="147"/>
      <c r="E2692" s="147"/>
      <c r="F2692" s="147"/>
      <c r="G2692" s="147"/>
      <c r="H2692" s="147"/>
      <c r="I2692" s="147"/>
      <c r="J2692" s="147"/>
      <c r="K2692" s="147"/>
      <c r="L2692" s="147"/>
      <c r="M2692" s="147"/>
      <c r="N2692" s="147"/>
      <c r="O2692" s="147"/>
      <c r="P2692" s="147"/>
      <c r="Q2692" s="171"/>
      <c r="R2692" s="171"/>
      <c r="S2692" s="171"/>
      <c r="T2692" s="171"/>
      <c r="U2692" s="171"/>
      <c r="V2692" s="171"/>
      <c r="W2692" s="171"/>
      <c r="X2692" s="147"/>
      <c r="Y2692" s="108"/>
      <c r="Z2692" s="147"/>
      <c r="AA2692" s="147"/>
      <c r="AB2692"/>
      <c r="AC2692"/>
      <c r="AD2692"/>
      <c r="AE2692"/>
      <c r="AF2692"/>
      <c r="AG2692"/>
      <c r="AH2692"/>
      <c r="AI2692"/>
      <c r="AJ2692"/>
      <c r="AK2692"/>
    </row>
    <row r="2693" spans="1:37" ht="13" x14ac:dyDescent="0.3">
      <c r="A2693" s="147"/>
      <c r="B2693" s="147"/>
      <c r="C2693" s="147"/>
      <c r="D2693" s="147"/>
      <c r="E2693" s="147"/>
      <c r="F2693" s="147"/>
      <c r="G2693" s="147"/>
      <c r="H2693" s="147"/>
      <c r="I2693" s="147"/>
      <c r="J2693" s="147"/>
      <c r="K2693" s="147"/>
      <c r="L2693" s="147"/>
      <c r="M2693" s="147"/>
      <c r="N2693" s="147"/>
      <c r="O2693" s="147"/>
      <c r="P2693" s="147"/>
      <c r="Q2693" s="171"/>
      <c r="R2693" s="171"/>
      <c r="S2693" s="171"/>
      <c r="T2693" s="171"/>
      <c r="U2693" s="171"/>
      <c r="V2693" s="171"/>
      <c r="W2693" s="171"/>
      <c r="X2693" s="147"/>
      <c r="Y2693" s="108"/>
      <c r="Z2693" s="147"/>
      <c r="AA2693" s="147"/>
      <c r="AB2693"/>
      <c r="AC2693"/>
      <c r="AD2693"/>
      <c r="AE2693"/>
      <c r="AF2693"/>
      <c r="AG2693"/>
      <c r="AH2693"/>
      <c r="AI2693"/>
      <c r="AJ2693"/>
      <c r="AK2693"/>
    </row>
    <row r="2694" spans="1:37" ht="13" x14ac:dyDescent="0.3">
      <c r="A2694" s="147"/>
      <c r="B2694" s="147"/>
      <c r="C2694" s="147"/>
      <c r="D2694" s="147"/>
      <c r="E2694" s="147"/>
      <c r="F2694" s="147"/>
      <c r="G2694" s="147"/>
      <c r="H2694" s="147"/>
      <c r="I2694" s="147"/>
      <c r="J2694" s="147"/>
      <c r="K2694" s="147"/>
      <c r="L2694" s="147"/>
      <c r="M2694" s="147"/>
      <c r="N2694" s="147"/>
      <c r="O2694" s="147"/>
      <c r="P2694" s="147"/>
      <c r="Q2694" s="171"/>
      <c r="R2694" s="171"/>
      <c r="S2694" s="171"/>
      <c r="T2694" s="171"/>
      <c r="U2694" s="171"/>
      <c r="V2694" s="171"/>
      <c r="W2694" s="171"/>
      <c r="X2694" s="147"/>
      <c r="Y2694" s="108"/>
      <c r="Z2694" s="147"/>
      <c r="AA2694" s="147"/>
      <c r="AB2694"/>
      <c r="AC2694"/>
      <c r="AD2694"/>
      <c r="AE2694"/>
      <c r="AF2694"/>
      <c r="AG2694"/>
      <c r="AH2694"/>
      <c r="AI2694"/>
      <c r="AJ2694"/>
      <c r="AK2694"/>
    </row>
    <row r="2695" spans="1:37" ht="13" x14ac:dyDescent="0.3">
      <c r="A2695" s="147"/>
      <c r="B2695" s="147"/>
      <c r="C2695" s="147"/>
      <c r="D2695" s="147"/>
      <c r="E2695" s="147"/>
      <c r="F2695" s="147"/>
      <c r="G2695" s="147"/>
      <c r="H2695" s="147"/>
      <c r="I2695" s="147"/>
      <c r="J2695" s="147"/>
      <c r="K2695" s="147"/>
      <c r="L2695" s="147"/>
      <c r="M2695" s="147"/>
      <c r="N2695" s="147"/>
      <c r="O2695" s="147"/>
      <c r="P2695" s="147"/>
      <c r="Q2695" s="171"/>
      <c r="R2695" s="171"/>
      <c r="S2695" s="171"/>
      <c r="T2695" s="171"/>
      <c r="U2695" s="171"/>
      <c r="V2695" s="171"/>
      <c r="W2695" s="171"/>
      <c r="X2695" s="147"/>
      <c r="Y2695" s="108"/>
      <c r="Z2695" s="147"/>
      <c r="AA2695" s="147"/>
      <c r="AB2695"/>
      <c r="AC2695"/>
      <c r="AD2695"/>
      <c r="AE2695"/>
      <c r="AF2695"/>
      <c r="AG2695"/>
      <c r="AH2695"/>
      <c r="AI2695"/>
      <c r="AJ2695"/>
      <c r="AK2695"/>
    </row>
    <row r="2696" spans="1:37" ht="13" x14ac:dyDescent="0.3">
      <c r="A2696" s="147"/>
      <c r="B2696" s="147"/>
      <c r="C2696" s="147"/>
      <c r="D2696" s="147"/>
      <c r="E2696" s="147"/>
      <c r="F2696" s="147"/>
      <c r="G2696" s="147"/>
      <c r="H2696" s="147"/>
      <c r="I2696" s="147"/>
      <c r="J2696" s="147"/>
      <c r="K2696" s="147"/>
      <c r="L2696" s="147"/>
      <c r="M2696" s="147"/>
      <c r="N2696" s="147"/>
      <c r="O2696" s="147"/>
      <c r="P2696" s="147"/>
      <c r="Q2696" s="171"/>
      <c r="R2696" s="171"/>
      <c r="S2696" s="171"/>
      <c r="T2696" s="171"/>
      <c r="U2696" s="171"/>
      <c r="V2696" s="171"/>
      <c r="W2696" s="171"/>
      <c r="X2696" s="147"/>
      <c r="Y2696" s="108"/>
      <c r="Z2696" s="147"/>
      <c r="AA2696" s="147"/>
      <c r="AB2696"/>
      <c r="AC2696"/>
      <c r="AD2696"/>
      <c r="AE2696"/>
      <c r="AF2696"/>
      <c r="AG2696"/>
      <c r="AH2696"/>
      <c r="AI2696"/>
      <c r="AJ2696"/>
      <c r="AK2696"/>
    </row>
    <row r="2697" spans="1:37" ht="13" x14ac:dyDescent="0.3">
      <c r="A2697" s="147"/>
      <c r="B2697" s="147"/>
      <c r="C2697" s="147"/>
      <c r="D2697" s="147"/>
      <c r="E2697" s="147"/>
      <c r="F2697" s="147"/>
      <c r="G2697" s="147"/>
      <c r="H2697" s="147"/>
      <c r="I2697" s="147"/>
      <c r="J2697" s="147"/>
      <c r="K2697" s="147"/>
      <c r="L2697" s="147"/>
      <c r="M2697" s="147"/>
      <c r="N2697" s="147"/>
      <c r="O2697" s="147"/>
      <c r="P2697" s="147"/>
      <c r="Q2697" s="171"/>
      <c r="R2697" s="171"/>
      <c r="S2697" s="171"/>
      <c r="T2697" s="171"/>
      <c r="U2697" s="171"/>
      <c r="V2697" s="171"/>
      <c r="W2697" s="171"/>
      <c r="X2697" s="147"/>
      <c r="Y2697" s="108"/>
      <c r="Z2697" s="147"/>
      <c r="AA2697" s="147"/>
      <c r="AB2697"/>
      <c r="AC2697"/>
      <c r="AD2697"/>
      <c r="AE2697"/>
      <c r="AF2697"/>
      <c r="AG2697"/>
      <c r="AH2697"/>
      <c r="AI2697"/>
      <c r="AJ2697"/>
      <c r="AK2697"/>
    </row>
    <row r="2698" spans="1:37" ht="13" x14ac:dyDescent="0.3">
      <c r="A2698" s="147"/>
      <c r="B2698" s="147"/>
      <c r="C2698" s="147"/>
      <c r="D2698" s="147"/>
      <c r="E2698" s="147"/>
      <c r="F2698" s="147"/>
      <c r="G2698" s="147"/>
      <c r="H2698" s="147"/>
      <c r="I2698" s="147"/>
      <c r="J2698" s="147"/>
      <c r="K2698" s="147"/>
      <c r="L2698" s="147"/>
      <c r="M2698" s="147"/>
      <c r="N2698" s="147"/>
      <c r="O2698" s="147"/>
      <c r="P2698" s="147"/>
      <c r="Q2698" s="171"/>
      <c r="R2698" s="171"/>
      <c r="S2698" s="171"/>
      <c r="T2698" s="171"/>
      <c r="U2698" s="171"/>
      <c r="V2698" s="171"/>
      <c r="W2698" s="171"/>
      <c r="X2698" s="147"/>
      <c r="Y2698" s="108"/>
      <c r="Z2698" s="147"/>
      <c r="AA2698" s="147"/>
      <c r="AB2698"/>
      <c r="AC2698"/>
      <c r="AD2698"/>
      <c r="AE2698"/>
      <c r="AF2698"/>
      <c r="AG2698"/>
      <c r="AH2698"/>
      <c r="AI2698"/>
      <c r="AJ2698"/>
      <c r="AK2698"/>
    </row>
    <row r="2699" spans="1:37" ht="13" x14ac:dyDescent="0.3">
      <c r="A2699" s="147"/>
      <c r="B2699" s="147"/>
      <c r="C2699" s="147"/>
      <c r="D2699" s="147"/>
      <c r="E2699" s="147"/>
      <c r="F2699" s="147"/>
      <c r="G2699" s="147"/>
      <c r="H2699" s="147"/>
      <c r="I2699" s="147"/>
      <c r="J2699" s="147"/>
      <c r="K2699" s="147"/>
      <c r="L2699" s="147"/>
      <c r="M2699" s="147"/>
      <c r="N2699" s="147"/>
      <c r="O2699" s="147"/>
      <c r="P2699" s="147"/>
      <c r="Q2699" s="171"/>
      <c r="R2699" s="171"/>
      <c r="S2699" s="171"/>
      <c r="T2699" s="171"/>
      <c r="U2699" s="171"/>
      <c r="V2699" s="171"/>
      <c r="W2699" s="171"/>
      <c r="X2699" s="147"/>
      <c r="Y2699" s="108"/>
      <c r="Z2699" s="147"/>
      <c r="AA2699" s="147"/>
      <c r="AB2699"/>
      <c r="AC2699"/>
      <c r="AD2699"/>
      <c r="AE2699"/>
      <c r="AF2699"/>
      <c r="AG2699"/>
      <c r="AH2699"/>
      <c r="AI2699"/>
      <c r="AJ2699"/>
      <c r="AK2699"/>
    </row>
    <row r="2700" spans="1:37" ht="13" x14ac:dyDescent="0.3">
      <c r="A2700" s="147"/>
      <c r="B2700" s="147"/>
      <c r="C2700" s="147"/>
      <c r="D2700" s="147"/>
      <c r="E2700" s="147"/>
      <c r="F2700" s="147"/>
      <c r="G2700" s="147"/>
      <c r="H2700" s="147"/>
      <c r="I2700" s="147"/>
      <c r="J2700" s="147"/>
      <c r="K2700" s="147"/>
      <c r="L2700" s="147"/>
      <c r="M2700" s="147"/>
      <c r="N2700" s="147"/>
      <c r="O2700" s="147"/>
      <c r="P2700" s="147"/>
      <c r="Q2700" s="171"/>
      <c r="R2700" s="171"/>
      <c r="S2700" s="171"/>
      <c r="T2700" s="171"/>
      <c r="U2700" s="171"/>
      <c r="V2700" s="171"/>
      <c r="W2700" s="171"/>
      <c r="X2700" s="147"/>
      <c r="Y2700" s="108"/>
      <c r="Z2700" s="147"/>
      <c r="AA2700" s="147"/>
      <c r="AB2700"/>
      <c r="AC2700"/>
      <c r="AD2700"/>
      <c r="AE2700"/>
      <c r="AF2700"/>
      <c r="AG2700"/>
      <c r="AH2700"/>
      <c r="AI2700"/>
      <c r="AJ2700"/>
      <c r="AK2700"/>
    </row>
    <row r="2701" spans="1:37" ht="13" x14ac:dyDescent="0.3">
      <c r="A2701" s="147"/>
      <c r="B2701" s="147"/>
      <c r="C2701" s="147"/>
      <c r="D2701" s="147"/>
      <c r="E2701" s="147"/>
      <c r="F2701" s="147"/>
      <c r="G2701" s="147"/>
      <c r="H2701" s="147"/>
      <c r="I2701" s="147"/>
      <c r="J2701" s="147"/>
      <c r="K2701" s="147"/>
      <c r="L2701" s="147"/>
      <c r="M2701" s="147"/>
      <c r="N2701" s="147"/>
      <c r="O2701" s="147"/>
      <c r="P2701" s="147"/>
      <c r="Q2701" s="171"/>
      <c r="R2701" s="171"/>
      <c r="S2701" s="171"/>
      <c r="T2701" s="171"/>
      <c r="U2701" s="171"/>
      <c r="V2701" s="171"/>
      <c r="W2701" s="171"/>
      <c r="X2701" s="147"/>
      <c r="Y2701" s="108"/>
      <c r="Z2701" s="147"/>
      <c r="AA2701" s="147"/>
      <c r="AB2701"/>
      <c r="AC2701"/>
      <c r="AD2701"/>
      <c r="AE2701"/>
      <c r="AF2701"/>
      <c r="AG2701"/>
      <c r="AH2701"/>
      <c r="AI2701"/>
      <c r="AJ2701"/>
      <c r="AK2701"/>
    </row>
    <row r="2702" spans="1:37" ht="13" x14ac:dyDescent="0.3">
      <c r="A2702" s="147"/>
      <c r="B2702" s="147"/>
      <c r="C2702" s="147"/>
      <c r="D2702" s="147"/>
      <c r="E2702" s="147"/>
      <c r="F2702" s="147"/>
      <c r="G2702" s="147"/>
      <c r="H2702" s="147"/>
      <c r="I2702" s="147"/>
      <c r="J2702" s="147"/>
      <c r="K2702" s="147"/>
      <c r="L2702" s="147"/>
      <c r="M2702" s="147"/>
      <c r="N2702" s="147"/>
      <c r="O2702" s="147"/>
      <c r="P2702" s="147"/>
      <c r="Q2702" s="171"/>
      <c r="R2702" s="171"/>
      <c r="S2702" s="171"/>
      <c r="T2702" s="171"/>
      <c r="U2702" s="171"/>
      <c r="V2702" s="171"/>
      <c r="W2702" s="171"/>
      <c r="X2702" s="147"/>
      <c r="Y2702" s="108"/>
      <c r="Z2702" s="147"/>
      <c r="AA2702" s="147"/>
      <c r="AB2702"/>
      <c r="AC2702"/>
      <c r="AD2702"/>
      <c r="AE2702"/>
      <c r="AF2702"/>
      <c r="AG2702"/>
      <c r="AH2702"/>
      <c r="AI2702"/>
      <c r="AJ2702"/>
      <c r="AK2702"/>
    </row>
    <row r="2703" spans="1:37" ht="13" x14ac:dyDescent="0.3">
      <c r="A2703" s="147"/>
      <c r="B2703" s="147"/>
      <c r="C2703" s="147"/>
      <c r="D2703" s="147"/>
      <c r="E2703" s="147"/>
      <c r="F2703" s="147"/>
      <c r="G2703" s="147"/>
      <c r="H2703" s="147"/>
      <c r="I2703" s="147"/>
      <c r="J2703" s="147"/>
      <c r="K2703" s="147"/>
      <c r="L2703" s="147"/>
      <c r="M2703" s="147"/>
      <c r="N2703" s="147"/>
      <c r="O2703" s="147"/>
      <c r="P2703" s="147"/>
      <c r="Q2703" s="171"/>
      <c r="R2703" s="171"/>
      <c r="S2703" s="171"/>
      <c r="T2703" s="171"/>
      <c r="U2703" s="171"/>
      <c r="V2703" s="171"/>
      <c r="W2703" s="171"/>
      <c r="X2703" s="147"/>
      <c r="Y2703" s="108"/>
      <c r="Z2703" s="147"/>
      <c r="AA2703" s="147"/>
      <c r="AB2703"/>
      <c r="AC2703"/>
      <c r="AD2703"/>
      <c r="AE2703"/>
      <c r="AF2703"/>
      <c r="AG2703"/>
      <c r="AH2703"/>
      <c r="AI2703"/>
      <c r="AJ2703"/>
      <c r="AK2703"/>
    </row>
    <row r="2704" spans="1:37" ht="13" x14ac:dyDescent="0.3">
      <c r="A2704" s="147"/>
      <c r="B2704" s="147"/>
      <c r="C2704" s="147"/>
      <c r="D2704" s="147"/>
      <c r="E2704" s="147"/>
      <c r="F2704" s="147"/>
      <c r="G2704" s="147"/>
      <c r="H2704" s="147"/>
      <c r="I2704" s="147"/>
      <c r="J2704" s="147"/>
      <c r="K2704" s="147"/>
      <c r="L2704" s="147"/>
      <c r="M2704" s="147"/>
      <c r="N2704" s="147"/>
      <c r="O2704" s="147"/>
      <c r="P2704" s="147"/>
      <c r="Q2704" s="171"/>
      <c r="R2704" s="171"/>
      <c r="S2704" s="171"/>
      <c r="T2704" s="171"/>
      <c r="U2704" s="171"/>
      <c r="V2704" s="171"/>
      <c r="W2704" s="171"/>
      <c r="X2704" s="147"/>
      <c r="Y2704" s="108"/>
      <c r="Z2704" s="147"/>
      <c r="AA2704" s="147"/>
      <c r="AB2704"/>
      <c r="AC2704"/>
      <c r="AD2704"/>
      <c r="AE2704"/>
      <c r="AF2704"/>
      <c r="AG2704"/>
      <c r="AH2704"/>
      <c r="AI2704"/>
      <c r="AJ2704"/>
      <c r="AK2704"/>
    </row>
    <row r="2705" spans="1:37" ht="13" x14ac:dyDescent="0.3">
      <c r="A2705" s="147"/>
      <c r="B2705" s="147"/>
      <c r="C2705" s="147"/>
      <c r="D2705" s="147"/>
      <c r="E2705" s="147"/>
      <c r="F2705" s="147"/>
      <c r="G2705" s="147"/>
      <c r="H2705" s="147"/>
      <c r="I2705" s="147"/>
      <c r="J2705" s="147"/>
      <c r="K2705" s="147"/>
      <c r="L2705" s="147"/>
      <c r="M2705" s="147"/>
      <c r="N2705" s="147"/>
      <c r="O2705" s="147"/>
      <c r="P2705" s="147"/>
      <c r="Q2705" s="171"/>
      <c r="R2705" s="171"/>
      <c r="S2705" s="171"/>
      <c r="T2705" s="171"/>
      <c r="U2705" s="171"/>
      <c r="V2705" s="171"/>
      <c r="W2705" s="171"/>
      <c r="X2705" s="147"/>
      <c r="Y2705" s="108"/>
      <c r="Z2705" s="147"/>
      <c r="AA2705" s="147"/>
      <c r="AB2705"/>
      <c r="AC2705"/>
      <c r="AD2705"/>
      <c r="AE2705"/>
      <c r="AF2705"/>
      <c r="AG2705"/>
      <c r="AH2705"/>
      <c r="AI2705"/>
      <c r="AJ2705"/>
      <c r="AK2705"/>
    </row>
    <row r="2706" spans="1:37" ht="13" x14ac:dyDescent="0.3">
      <c r="A2706" s="147"/>
      <c r="B2706" s="147"/>
      <c r="C2706" s="147"/>
      <c r="D2706" s="147"/>
      <c r="E2706" s="147"/>
      <c r="F2706" s="147"/>
      <c r="G2706" s="147"/>
      <c r="H2706" s="147"/>
      <c r="I2706" s="147"/>
      <c r="J2706" s="147"/>
      <c r="K2706" s="147"/>
      <c r="L2706" s="147"/>
      <c r="M2706" s="147"/>
      <c r="N2706" s="147"/>
      <c r="O2706" s="147"/>
      <c r="P2706" s="147"/>
      <c r="Q2706" s="171"/>
      <c r="R2706" s="171"/>
      <c r="S2706" s="171"/>
      <c r="T2706" s="171"/>
      <c r="U2706" s="171"/>
      <c r="V2706" s="171"/>
      <c r="W2706" s="171"/>
      <c r="X2706" s="147"/>
      <c r="Y2706" s="108"/>
      <c r="Z2706" s="147"/>
      <c r="AA2706" s="147"/>
      <c r="AB2706"/>
      <c r="AC2706"/>
      <c r="AD2706"/>
      <c r="AE2706"/>
      <c r="AF2706"/>
      <c r="AG2706"/>
      <c r="AH2706"/>
      <c r="AI2706"/>
      <c r="AJ2706"/>
      <c r="AK2706"/>
    </row>
    <row r="2707" spans="1:37" ht="13" x14ac:dyDescent="0.3">
      <c r="A2707" s="147"/>
      <c r="B2707" s="147"/>
      <c r="C2707" s="147"/>
      <c r="D2707" s="147"/>
      <c r="E2707" s="147"/>
      <c r="F2707" s="147"/>
      <c r="G2707" s="147"/>
      <c r="H2707" s="147"/>
      <c r="I2707" s="147"/>
      <c r="J2707" s="147"/>
      <c r="K2707" s="147"/>
      <c r="L2707" s="147"/>
      <c r="M2707" s="147"/>
      <c r="N2707" s="147"/>
      <c r="O2707" s="147"/>
      <c r="P2707" s="147"/>
      <c r="Q2707" s="171"/>
      <c r="R2707" s="171"/>
      <c r="S2707" s="171"/>
      <c r="T2707" s="171"/>
      <c r="U2707" s="171"/>
      <c r="V2707" s="171"/>
      <c r="W2707" s="171"/>
      <c r="X2707" s="147"/>
      <c r="Y2707" s="108"/>
      <c r="Z2707" s="147"/>
      <c r="AA2707" s="147"/>
      <c r="AB2707"/>
      <c r="AC2707"/>
      <c r="AD2707"/>
      <c r="AE2707"/>
      <c r="AF2707"/>
      <c r="AG2707"/>
      <c r="AH2707"/>
      <c r="AI2707"/>
      <c r="AJ2707"/>
      <c r="AK2707"/>
    </row>
    <row r="2708" spans="1:37" ht="13" x14ac:dyDescent="0.3">
      <c r="A2708" s="147"/>
      <c r="B2708" s="147"/>
      <c r="C2708" s="147"/>
      <c r="D2708" s="147"/>
      <c r="E2708" s="147"/>
      <c r="F2708" s="147"/>
      <c r="G2708" s="147"/>
      <c r="H2708" s="147"/>
      <c r="I2708" s="147"/>
      <c r="J2708" s="147"/>
      <c r="K2708" s="147"/>
      <c r="L2708" s="147"/>
      <c r="M2708" s="147"/>
      <c r="N2708" s="147"/>
      <c r="O2708" s="147"/>
      <c r="P2708" s="147"/>
      <c r="Q2708" s="171"/>
      <c r="R2708" s="171"/>
      <c r="S2708" s="171"/>
      <c r="T2708" s="171"/>
      <c r="U2708" s="171"/>
      <c r="V2708" s="171"/>
      <c r="W2708" s="171"/>
      <c r="X2708" s="147"/>
      <c r="Y2708" s="108"/>
      <c r="Z2708" s="147"/>
      <c r="AA2708" s="147"/>
      <c r="AB2708"/>
      <c r="AC2708"/>
      <c r="AD2708"/>
      <c r="AE2708"/>
      <c r="AF2708"/>
      <c r="AG2708"/>
      <c r="AH2708"/>
      <c r="AI2708"/>
      <c r="AJ2708"/>
      <c r="AK2708"/>
    </row>
    <row r="2709" spans="1:37" ht="13" x14ac:dyDescent="0.3">
      <c r="A2709" s="147"/>
      <c r="B2709" s="147"/>
      <c r="C2709" s="147"/>
      <c r="D2709" s="147"/>
      <c r="E2709" s="147"/>
      <c r="F2709" s="147"/>
      <c r="G2709" s="147"/>
      <c r="H2709" s="147"/>
      <c r="I2709" s="147"/>
      <c r="J2709" s="147"/>
      <c r="K2709" s="147"/>
      <c r="L2709" s="147"/>
      <c r="M2709" s="147"/>
      <c r="N2709" s="147"/>
      <c r="O2709" s="147"/>
      <c r="P2709" s="147"/>
      <c r="Q2709" s="171"/>
      <c r="R2709" s="171"/>
      <c r="S2709" s="171"/>
      <c r="T2709" s="171"/>
      <c r="U2709" s="171"/>
      <c r="V2709" s="171"/>
      <c r="W2709" s="171"/>
      <c r="X2709" s="147"/>
      <c r="Y2709" s="108"/>
      <c r="Z2709" s="147"/>
      <c r="AA2709" s="147"/>
      <c r="AB2709"/>
      <c r="AC2709"/>
      <c r="AD2709"/>
      <c r="AE2709"/>
      <c r="AF2709"/>
      <c r="AG2709"/>
      <c r="AH2709"/>
      <c r="AI2709"/>
      <c r="AJ2709"/>
      <c r="AK2709"/>
    </row>
    <row r="2710" spans="1:37" ht="13" x14ac:dyDescent="0.3">
      <c r="A2710" s="147"/>
      <c r="B2710" s="147"/>
      <c r="C2710" s="147"/>
      <c r="D2710" s="147"/>
      <c r="E2710" s="147"/>
      <c r="F2710" s="147"/>
      <c r="G2710" s="147"/>
      <c r="H2710" s="147"/>
      <c r="I2710" s="147"/>
      <c r="J2710" s="147"/>
      <c r="K2710" s="147"/>
      <c r="L2710" s="147"/>
      <c r="M2710" s="147"/>
      <c r="N2710" s="147"/>
      <c r="O2710" s="147"/>
      <c r="P2710" s="147"/>
      <c r="Q2710" s="171"/>
      <c r="R2710" s="171"/>
      <c r="S2710" s="171"/>
      <c r="T2710" s="171"/>
      <c r="U2710" s="171"/>
      <c r="V2710" s="171"/>
      <c r="W2710" s="171"/>
      <c r="X2710" s="147"/>
      <c r="Y2710" s="108"/>
      <c r="Z2710" s="147"/>
      <c r="AA2710" s="147"/>
      <c r="AB2710"/>
      <c r="AC2710"/>
      <c r="AD2710"/>
      <c r="AE2710"/>
      <c r="AF2710"/>
      <c r="AG2710"/>
      <c r="AH2710"/>
      <c r="AI2710"/>
      <c r="AJ2710"/>
      <c r="AK2710"/>
    </row>
    <row r="2711" spans="1:37" ht="13" x14ac:dyDescent="0.3">
      <c r="A2711" s="147"/>
      <c r="B2711" s="147"/>
      <c r="C2711" s="147"/>
      <c r="D2711" s="147"/>
      <c r="E2711" s="147"/>
      <c r="F2711" s="147"/>
      <c r="G2711" s="147"/>
      <c r="H2711" s="147"/>
      <c r="I2711" s="147"/>
      <c r="J2711" s="147"/>
      <c r="K2711" s="147"/>
      <c r="L2711" s="147"/>
      <c r="M2711" s="147"/>
      <c r="N2711" s="147"/>
      <c r="O2711" s="147"/>
      <c r="P2711" s="147"/>
      <c r="Q2711" s="171"/>
      <c r="R2711" s="171"/>
      <c r="S2711" s="171"/>
      <c r="T2711" s="171"/>
      <c r="U2711" s="171"/>
      <c r="V2711" s="171"/>
      <c r="W2711" s="171"/>
      <c r="X2711" s="147"/>
      <c r="Y2711" s="108"/>
      <c r="Z2711" s="147"/>
      <c r="AA2711" s="147"/>
      <c r="AB2711"/>
      <c r="AC2711"/>
      <c r="AD2711"/>
      <c r="AE2711"/>
      <c r="AF2711"/>
      <c r="AG2711"/>
      <c r="AH2711"/>
      <c r="AI2711"/>
      <c r="AJ2711"/>
      <c r="AK2711"/>
    </row>
    <row r="2712" spans="1:37" ht="13" x14ac:dyDescent="0.3">
      <c r="A2712" s="147"/>
      <c r="B2712" s="147"/>
      <c r="C2712" s="147"/>
      <c r="D2712" s="147"/>
      <c r="E2712" s="147"/>
      <c r="F2712" s="147"/>
      <c r="G2712" s="147"/>
      <c r="H2712" s="147"/>
      <c r="I2712" s="147"/>
      <c r="J2712" s="147"/>
      <c r="K2712" s="147"/>
      <c r="L2712" s="147"/>
      <c r="M2712" s="147"/>
      <c r="N2712" s="147"/>
      <c r="O2712" s="147"/>
      <c r="P2712" s="147"/>
      <c r="Q2712" s="171"/>
      <c r="R2712" s="171"/>
      <c r="S2712" s="171"/>
      <c r="T2712" s="171"/>
      <c r="U2712" s="171"/>
      <c r="V2712" s="171"/>
      <c r="W2712" s="171"/>
      <c r="X2712" s="147"/>
      <c r="Y2712" s="108"/>
      <c r="Z2712" s="147"/>
      <c r="AA2712" s="147"/>
      <c r="AB2712"/>
      <c r="AC2712"/>
      <c r="AD2712"/>
      <c r="AE2712"/>
      <c r="AF2712"/>
      <c r="AG2712"/>
      <c r="AH2712"/>
      <c r="AI2712"/>
      <c r="AJ2712"/>
      <c r="AK2712"/>
    </row>
    <row r="2713" spans="1:37" ht="13" x14ac:dyDescent="0.3">
      <c r="A2713" s="147"/>
      <c r="B2713" s="147"/>
      <c r="C2713" s="147"/>
      <c r="D2713" s="147"/>
      <c r="E2713" s="147"/>
      <c r="F2713" s="147"/>
      <c r="G2713" s="147"/>
      <c r="H2713" s="147"/>
      <c r="I2713" s="147"/>
      <c r="J2713" s="147"/>
      <c r="K2713" s="147"/>
      <c r="L2713" s="147"/>
      <c r="M2713" s="147"/>
      <c r="N2713" s="147"/>
      <c r="O2713" s="147"/>
      <c r="P2713" s="147"/>
      <c r="Q2713" s="171"/>
      <c r="R2713" s="171"/>
      <c r="S2713" s="171"/>
      <c r="T2713" s="171"/>
      <c r="U2713" s="171"/>
      <c r="V2713" s="171"/>
      <c r="W2713" s="171"/>
      <c r="X2713" s="147"/>
      <c r="Y2713" s="108"/>
      <c r="Z2713" s="147"/>
      <c r="AA2713" s="147"/>
      <c r="AB2713"/>
      <c r="AC2713"/>
      <c r="AD2713"/>
      <c r="AE2713"/>
      <c r="AF2713"/>
      <c r="AG2713"/>
      <c r="AH2713"/>
      <c r="AI2713"/>
      <c r="AJ2713"/>
      <c r="AK2713"/>
    </row>
    <row r="2714" spans="1:37" ht="13" x14ac:dyDescent="0.3">
      <c r="A2714" s="147"/>
      <c r="B2714" s="147"/>
      <c r="C2714" s="147"/>
      <c r="D2714" s="147"/>
      <c r="E2714" s="147"/>
      <c r="F2714" s="147"/>
      <c r="G2714" s="147"/>
      <c r="H2714" s="147"/>
      <c r="I2714" s="147"/>
      <c r="J2714" s="147"/>
      <c r="K2714" s="147"/>
      <c r="L2714" s="147"/>
      <c r="M2714" s="147"/>
      <c r="N2714" s="147"/>
      <c r="O2714" s="147"/>
      <c r="P2714" s="147"/>
      <c r="Q2714" s="171"/>
      <c r="R2714" s="171"/>
      <c r="S2714" s="171"/>
      <c r="T2714" s="171"/>
      <c r="U2714" s="171"/>
      <c r="V2714" s="171"/>
      <c r="W2714" s="171"/>
      <c r="X2714" s="147"/>
      <c r="Y2714" s="108"/>
      <c r="Z2714" s="147"/>
      <c r="AA2714" s="147"/>
      <c r="AB2714"/>
      <c r="AC2714"/>
      <c r="AD2714"/>
      <c r="AE2714"/>
      <c r="AF2714"/>
      <c r="AG2714"/>
      <c r="AH2714"/>
      <c r="AI2714"/>
      <c r="AJ2714"/>
      <c r="AK2714"/>
    </row>
    <row r="2715" spans="1:37" ht="13" x14ac:dyDescent="0.3">
      <c r="A2715" s="147"/>
      <c r="B2715" s="147"/>
      <c r="C2715" s="147"/>
      <c r="D2715" s="147"/>
      <c r="E2715" s="147"/>
      <c r="F2715" s="147"/>
      <c r="G2715" s="147"/>
      <c r="H2715" s="147"/>
      <c r="I2715" s="147"/>
      <c r="J2715" s="147"/>
      <c r="K2715" s="147"/>
      <c r="L2715" s="147"/>
      <c r="M2715" s="147"/>
      <c r="N2715" s="147"/>
      <c r="O2715" s="147"/>
      <c r="P2715" s="147"/>
      <c r="Q2715" s="171"/>
      <c r="R2715" s="171"/>
      <c r="S2715" s="171"/>
      <c r="T2715" s="171"/>
      <c r="U2715" s="171"/>
      <c r="V2715" s="171"/>
      <c r="W2715" s="171"/>
      <c r="X2715" s="147"/>
      <c r="Y2715" s="108"/>
      <c r="Z2715" s="147"/>
      <c r="AA2715" s="147"/>
      <c r="AB2715"/>
      <c r="AC2715"/>
      <c r="AD2715"/>
      <c r="AE2715"/>
      <c r="AF2715"/>
      <c r="AG2715"/>
      <c r="AH2715"/>
      <c r="AI2715"/>
      <c r="AJ2715"/>
      <c r="AK2715"/>
    </row>
    <row r="2716" spans="1:37" ht="13" x14ac:dyDescent="0.3">
      <c r="A2716" s="147"/>
      <c r="B2716" s="147"/>
      <c r="C2716" s="147"/>
      <c r="D2716" s="147"/>
      <c r="E2716" s="147"/>
      <c r="F2716" s="147"/>
      <c r="G2716" s="147"/>
      <c r="H2716" s="147"/>
      <c r="I2716" s="147"/>
      <c r="J2716" s="147"/>
      <c r="K2716" s="147"/>
      <c r="L2716" s="147"/>
      <c r="M2716" s="147"/>
      <c r="N2716" s="147"/>
      <c r="O2716" s="147"/>
      <c r="P2716" s="147"/>
      <c r="Q2716" s="171"/>
      <c r="R2716" s="171"/>
      <c r="S2716" s="171"/>
      <c r="T2716" s="171"/>
      <c r="U2716" s="171"/>
      <c r="V2716" s="171"/>
      <c r="W2716" s="171"/>
      <c r="X2716" s="147"/>
      <c r="Y2716" s="108"/>
      <c r="Z2716" s="147"/>
      <c r="AA2716" s="147"/>
      <c r="AB2716"/>
      <c r="AC2716"/>
      <c r="AD2716"/>
      <c r="AE2716"/>
      <c r="AF2716"/>
      <c r="AG2716"/>
      <c r="AH2716"/>
      <c r="AI2716"/>
      <c r="AJ2716"/>
      <c r="AK2716"/>
    </row>
    <row r="2717" spans="1:37" ht="13" x14ac:dyDescent="0.3">
      <c r="A2717" s="147"/>
      <c r="B2717" s="147"/>
      <c r="C2717" s="147"/>
      <c r="D2717" s="147"/>
      <c r="E2717" s="147"/>
      <c r="F2717" s="147"/>
      <c r="G2717" s="147"/>
      <c r="H2717" s="147"/>
      <c r="I2717" s="147"/>
      <c r="J2717" s="147"/>
      <c r="K2717" s="147"/>
      <c r="L2717" s="147"/>
      <c r="M2717" s="147"/>
      <c r="N2717" s="147"/>
      <c r="O2717" s="147"/>
      <c r="P2717" s="147"/>
      <c r="Q2717" s="171"/>
      <c r="R2717" s="171"/>
      <c r="S2717" s="171"/>
      <c r="T2717" s="171"/>
      <c r="U2717" s="171"/>
      <c r="V2717" s="171"/>
      <c r="W2717" s="171"/>
      <c r="X2717" s="147"/>
      <c r="Y2717" s="108"/>
      <c r="Z2717" s="147"/>
      <c r="AA2717" s="147"/>
      <c r="AB2717"/>
      <c r="AC2717"/>
      <c r="AD2717"/>
      <c r="AE2717"/>
      <c r="AF2717"/>
      <c r="AG2717"/>
      <c r="AH2717"/>
      <c r="AI2717"/>
      <c r="AJ2717"/>
      <c r="AK2717"/>
    </row>
    <row r="2718" spans="1:37" ht="13" x14ac:dyDescent="0.3">
      <c r="A2718" s="147"/>
      <c r="B2718" s="147"/>
      <c r="C2718" s="147"/>
      <c r="D2718" s="147"/>
      <c r="E2718" s="147"/>
      <c r="F2718" s="147"/>
      <c r="G2718" s="147"/>
      <c r="H2718" s="147"/>
      <c r="I2718" s="147"/>
      <c r="J2718" s="147"/>
      <c r="K2718" s="147"/>
      <c r="L2718" s="147"/>
      <c r="M2718" s="147"/>
      <c r="N2718" s="147"/>
      <c r="O2718" s="147"/>
      <c r="P2718" s="147"/>
      <c r="Q2718" s="171"/>
      <c r="R2718" s="171"/>
      <c r="S2718" s="171"/>
      <c r="T2718" s="171"/>
      <c r="U2718" s="171"/>
      <c r="V2718" s="171"/>
      <c r="W2718" s="171"/>
      <c r="X2718" s="147"/>
      <c r="Y2718" s="108"/>
      <c r="Z2718" s="147"/>
      <c r="AA2718" s="147"/>
      <c r="AB2718"/>
      <c r="AC2718"/>
      <c r="AD2718"/>
      <c r="AE2718"/>
      <c r="AF2718"/>
      <c r="AG2718"/>
      <c r="AH2718"/>
      <c r="AI2718"/>
      <c r="AJ2718"/>
      <c r="AK2718"/>
    </row>
    <row r="2719" spans="1:37" ht="13" x14ac:dyDescent="0.3">
      <c r="A2719" s="147"/>
      <c r="B2719" s="147"/>
      <c r="C2719" s="147"/>
      <c r="D2719" s="147"/>
      <c r="E2719" s="147"/>
      <c r="F2719" s="147"/>
      <c r="G2719" s="147"/>
      <c r="H2719" s="147"/>
      <c r="I2719" s="147"/>
      <c r="J2719" s="147"/>
      <c r="K2719" s="147"/>
      <c r="L2719" s="147"/>
      <c r="M2719" s="147"/>
      <c r="N2719" s="147"/>
      <c r="O2719" s="147"/>
      <c r="P2719" s="147"/>
      <c r="Q2719" s="171"/>
      <c r="R2719" s="171"/>
      <c r="S2719" s="171"/>
      <c r="T2719" s="171"/>
      <c r="U2719" s="171"/>
      <c r="V2719" s="171"/>
      <c r="W2719" s="171"/>
      <c r="X2719" s="147"/>
      <c r="Y2719" s="108"/>
      <c r="Z2719" s="147"/>
      <c r="AA2719" s="147"/>
      <c r="AB2719"/>
      <c r="AC2719"/>
      <c r="AD2719"/>
      <c r="AE2719"/>
      <c r="AF2719"/>
      <c r="AG2719"/>
      <c r="AH2719"/>
      <c r="AI2719"/>
      <c r="AJ2719"/>
      <c r="AK2719"/>
    </row>
    <row r="2720" spans="1:37" ht="13" x14ac:dyDescent="0.3">
      <c r="A2720" s="147"/>
      <c r="B2720" s="147"/>
      <c r="C2720" s="147"/>
      <c r="D2720" s="147"/>
      <c r="E2720" s="147"/>
      <c r="F2720" s="147"/>
      <c r="G2720" s="147"/>
      <c r="H2720" s="147"/>
      <c r="I2720" s="147"/>
      <c r="J2720" s="147"/>
      <c r="K2720" s="147"/>
      <c r="L2720" s="147"/>
      <c r="M2720" s="147"/>
      <c r="N2720" s="147"/>
      <c r="O2720" s="147"/>
      <c r="P2720" s="147"/>
      <c r="Q2720" s="171"/>
      <c r="R2720" s="171"/>
      <c r="S2720" s="171"/>
      <c r="T2720" s="171"/>
      <c r="U2720" s="171"/>
      <c r="V2720" s="171"/>
      <c r="W2720" s="171"/>
      <c r="X2720" s="147"/>
      <c r="Y2720" s="108"/>
      <c r="Z2720" s="147"/>
      <c r="AA2720" s="147"/>
      <c r="AB2720"/>
      <c r="AC2720"/>
      <c r="AD2720"/>
      <c r="AE2720"/>
      <c r="AF2720"/>
      <c r="AG2720"/>
      <c r="AH2720"/>
      <c r="AI2720"/>
      <c r="AJ2720"/>
      <c r="AK2720"/>
    </row>
    <row r="2721" spans="1:37" ht="13" x14ac:dyDescent="0.3">
      <c r="A2721" s="147"/>
      <c r="B2721" s="147"/>
      <c r="C2721" s="147"/>
      <c r="D2721" s="147"/>
      <c r="E2721" s="147"/>
      <c r="F2721" s="147"/>
      <c r="G2721" s="147"/>
      <c r="H2721" s="147"/>
      <c r="I2721" s="147"/>
      <c r="J2721" s="147"/>
      <c r="K2721" s="147"/>
      <c r="L2721" s="147"/>
      <c r="M2721" s="147"/>
      <c r="N2721" s="147"/>
      <c r="O2721" s="147"/>
      <c r="P2721" s="147"/>
      <c r="Q2721" s="171"/>
      <c r="R2721" s="171"/>
      <c r="S2721" s="171"/>
      <c r="T2721" s="171"/>
      <c r="U2721" s="171"/>
      <c r="V2721" s="171"/>
      <c r="W2721" s="171"/>
      <c r="X2721" s="147"/>
      <c r="Y2721" s="108"/>
      <c r="Z2721" s="147"/>
      <c r="AA2721" s="147"/>
      <c r="AB2721"/>
      <c r="AC2721"/>
      <c r="AD2721"/>
      <c r="AE2721"/>
      <c r="AF2721"/>
      <c r="AG2721"/>
      <c r="AH2721"/>
      <c r="AI2721"/>
      <c r="AJ2721"/>
      <c r="AK2721"/>
    </row>
    <row r="2722" spans="1:37" ht="13" x14ac:dyDescent="0.3">
      <c r="A2722" s="147"/>
      <c r="B2722" s="147"/>
      <c r="C2722" s="147"/>
      <c r="D2722" s="147"/>
      <c r="E2722" s="147"/>
      <c r="F2722" s="147"/>
      <c r="G2722" s="147"/>
      <c r="H2722" s="147"/>
      <c r="I2722" s="147"/>
      <c r="J2722" s="147"/>
      <c r="K2722" s="147"/>
      <c r="L2722" s="147"/>
      <c r="M2722" s="147"/>
      <c r="N2722" s="147"/>
      <c r="O2722" s="147"/>
      <c r="P2722" s="147"/>
      <c r="Q2722" s="171"/>
      <c r="R2722" s="171"/>
      <c r="S2722" s="171"/>
      <c r="T2722" s="171"/>
      <c r="U2722" s="171"/>
      <c r="V2722" s="171"/>
      <c r="W2722" s="171"/>
      <c r="X2722" s="147"/>
      <c r="Y2722" s="108"/>
      <c r="Z2722" s="147"/>
      <c r="AA2722" s="147"/>
      <c r="AB2722"/>
      <c r="AC2722"/>
      <c r="AD2722"/>
      <c r="AE2722"/>
      <c r="AF2722"/>
      <c r="AG2722"/>
      <c r="AH2722"/>
      <c r="AI2722"/>
      <c r="AJ2722"/>
      <c r="AK2722"/>
    </row>
    <row r="2723" spans="1:37" ht="13" x14ac:dyDescent="0.3">
      <c r="A2723" s="147"/>
      <c r="B2723" s="147"/>
      <c r="C2723" s="147"/>
      <c r="D2723" s="147"/>
      <c r="E2723" s="147"/>
      <c r="F2723" s="147"/>
      <c r="G2723" s="147"/>
      <c r="H2723" s="147"/>
      <c r="I2723" s="147"/>
      <c r="J2723" s="147"/>
      <c r="K2723" s="147"/>
      <c r="L2723" s="147"/>
      <c r="M2723" s="147"/>
      <c r="N2723" s="147"/>
      <c r="O2723" s="147"/>
      <c r="P2723" s="147"/>
      <c r="Q2723" s="171"/>
      <c r="R2723" s="171"/>
      <c r="S2723" s="171"/>
      <c r="T2723" s="171"/>
      <c r="U2723" s="171"/>
      <c r="V2723" s="171"/>
      <c r="W2723" s="171"/>
      <c r="X2723" s="147"/>
      <c r="Y2723" s="108"/>
      <c r="Z2723" s="147"/>
      <c r="AA2723" s="147"/>
      <c r="AB2723"/>
      <c r="AC2723"/>
      <c r="AD2723"/>
      <c r="AE2723"/>
      <c r="AF2723"/>
      <c r="AG2723"/>
      <c r="AH2723"/>
      <c r="AI2723"/>
      <c r="AJ2723"/>
      <c r="AK2723"/>
    </row>
    <row r="2724" spans="1:37" ht="13" x14ac:dyDescent="0.3">
      <c r="A2724" s="147"/>
      <c r="B2724" s="147"/>
      <c r="C2724" s="147"/>
      <c r="D2724" s="147"/>
      <c r="E2724" s="147"/>
      <c r="F2724" s="147"/>
      <c r="G2724" s="147"/>
      <c r="H2724" s="147"/>
      <c r="I2724" s="147"/>
      <c r="J2724" s="147"/>
      <c r="K2724" s="147"/>
      <c r="L2724" s="147"/>
      <c r="M2724" s="147"/>
      <c r="N2724" s="147"/>
      <c r="O2724" s="147"/>
      <c r="P2724" s="147"/>
      <c r="Q2724" s="171"/>
      <c r="R2724" s="171"/>
      <c r="S2724" s="171"/>
      <c r="T2724" s="171"/>
      <c r="U2724" s="171"/>
      <c r="V2724" s="171"/>
      <c r="W2724" s="171"/>
      <c r="X2724" s="147"/>
      <c r="Y2724" s="108"/>
      <c r="Z2724" s="147"/>
      <c r="AA2724" s="147"/>
      <c r="AB2724"/>
      <c r="AC2724"/>
      <c r="AD2724"/>
      <c r="AE2724"/>
      <c r="AF2724"/>
      <c r="AG2724"/>
      <c r="AH2724"/>
      <c r="AI2724"/>
      <c r="AJ2724"/>
      <c r="AK2724"/>
    </row>
    <row r="2725" spans="1:37" ht="13" x14ac:dyDescent="0.3">
      <c r="A2725" s="147"/>
      <c r="B2725" s="147"/>
      <c r="C2725" s="147"/>
      <c r="D2725" s="147"/>
      <c r="E2725" s="147"/>
      <c r="F2725" s="147"/>
      <c r="G2725" s="147"/>
      <c r="H2725" s="147"/>
      <c r="I2725" s="147"/>
      <c r="J2725" s="147"/>
      <c r="K2725" s="147"/>
      <c r="L2725" s="147"/>
      <c r="M2725" s="147"/>
      <c r="N2725" s="147"/>
      <c r="O2725" s="147"/>
      <c r="P2725" s="147"/>
      <c r="Q2725" s="171"/>
      <c r="R2725" s="171"/>
      <c r="S2725" s="171"/>
      <c r="T2725" s="171"/>
      <c r="U2725" s="171"/>
      <c r="V2725" s="171"/>
      <c r="W2725" s="171"/>
      <c r="X2725" s="147"/>
      <c r="Y2725" s="108"/>
      <c r="Z2725" s="147"/>
      <c r="AA2725" s="147"/>
      <c r="AB2725"/>
      <c r="AC2725"/>
      <c r="AD2725"/>
      <c r="AE2725"/>
      <c r="AF2725"/>
      <c r="AG2725"/>
      <c r="AH2725"/>
      <c r="AI2725"/>
      <c r="AJ2725"/>
      <c r="AK2725"/>
    </row>
    <row r="2726" spans="1:37" ht="13" x14ac:dyDescent="0.3">
      <c r="A2726" s="147"/>
      <c r="B2726" s="147"/>
      <c r="C2726" s="147"/>
      <c r="D2726" s="147"/>
      <c r="E2726" s="147"/>
      <c r="F2726" s="147"/>
      <c r="G2726" s="147"/>
      <c r="H2726" s="147"/>
      <c r="I2726" s="147"/>
      <c r="J2726" s="147"/>
      <c r="K2726" s="147"/>
      <c r="L2726" s="147"/>
      <c r="M2726" s="147"/>
      <c r="N2726" s="147"/>
      <c r="O2726" s="147"/>
      <c r="P2726" s="147"/>
      <c r="Q2726" s="171"/>
      <c r="R2726" s="171"/>
      <c r="S2726" s="171"/>
      <c r="T2726" s="171"/>
      <c r="U2726" s="171"/>
      <c r="V2726" s="171"/>
      <c r="W2726" s="171"/>
      <c r="X2726" s="147"/>
      <c r="Y2726" s="108"/>
      <c r="Z2726" s="147"/>
      <c r="AA2726" s="147"/>
      <c r="AB2726"/>
      <c r="AC2726"/>
      <c r="AD2726"/>
      <c r="AE2726"/>
      <c r="AF2726"/>
      <c r="AG2726"/>
      <c r="AH2726"/>
      <c r="AI2726"/>
      <c r="AJ2726"/>
      <c r="AK2726"/>
    </row>
    <row r="2727" spans="1:37" ht="13" x14ac:dyDescent="0.3">
      <c r="A2727" s="147"/>
      <c r="B2727" s="147"/>
      <c r="C2727" s="147"/>
      <c r="D2727" s="147"/>
      <c r="E2727" s="147"/>
      <c r="F2727" s="147"/>
      <c r="G2727" s="147"/>
      <c r="H2727" s="147"/>
      <c r="I2727" s="147"/>
      <c r="J2727" s="147"/>
      <c r="K2727" s="147"/>
      <c r="L2727" s="147"/>
      <c r="M2727" s="147"/>
      <c r="N2727" s="147"/>
      <c r="O2727" s="147"/>
      <c r="P2727" s="147"/>
      <c r="Q2727" s="171"/>
      <c r="R2727" s="171"/>
      <c r="S2727" s="171"/>
      <c r="T2727" s="171"/>
      <c r="U2727" s="171"/>
      <c r="V2727" s="171"/>
      <c r="W2727" s="171"/>
      <c r="X2727" s="147"/>
      <c r="Y2727" s="108"/>
      <c r="Z2727" s="147"/>
      <c r="AA2727" s="147"/>
      <c r="AB2727"/>
      <c r="AC2727"/>
      <c r="AD2727"/>
      <c r="AE2727"/>
      <c r="AF2727"/>
      <c r="AG2727"/>
      <c r="AH2727"/>
      <c r="AI2727"/>
      <c r="AJ2727"/>
      <c r="AK2727"/>
    </row>
    <row r="2728" spans="1:37" ht="13" x14ac:dyDescent="0.3">
      <c r="A2728" s="147"/>
      <c r="B2728" s="147"/>
      <c r="C2728" s="147"/>
      <c r="D2728" s="147"/>
      <c r="E2728" s="147"/>
      <c r="F2728" s="147"/>
      <c r="G2728" s="147"/>
      <c r="H2728" s="147"/>
      <c r="I2728" s="147"/>
      <c r="J2728" s="147"/>
      <c r="K2728" s="147"/>
      <c r="L2728" s="147"/>
      <c r="M2728" s="147"/>
      <c r="N2728" s="147"/>
      <c r="O2728" s="147"/>
      <c r="P2728" s="147"/>
      <c r="Q2728" s="171"/>
      <c r="R2728" s="171"/>
      <c r="S2728" s="171"/>
      <c r="T2728" s="171"/>
      <c r="U2728" s="171"/>
      <c r="V2728" s="171"/>
      <c r="W2728" s="171"/>
      <c r="X2728" s="147"/>
      <c r="Y2728" s="108"/>
      <c r="Z2728" s="147"/>
      <c r="AA2728" s="147"/>
      <c r="AB2728"/>
      <c r="AC2728"/>
      <c r="AD2728"/>
      <c r="AE2728"/>
      <c r="AF2728"/>
      <c r="AG2728"/>
      <c r="AH2728"/>
      <c r="AI2728"/>
      <c r="AJ2728"/>
      <c r="AK2728"/>
    </row>
    <row r="2729" spans="1:37" ht="13" x14ac:dyDescent="0.3">
      <c r="A2729" s="147"/>
      <c r="B2729" s="147"/>
      <c r="C2729" s="147"/>
      <c r="D2729" s="147"/>
      <c r="E2729" s="147"/>
      <c r="F2729" s="147"/>
      <c r="G2729" s="147"/>
      <c r="H2729" s="147"/>
      <c r="I2729" s="147"/>
      <c r="J2729" s="147"/>
      <c r="K2729" s="147"/>
      <c r="L2729" s="147"/>
      <c r="M2729" s="147"/>
      <c r="N2729" s="147"/>
      <c r="O2729" s="147"/>
      <c r="P2729" s="147"/>
      <c r="Q2729" s="171"/>
      <c r="R2729" s="171"/>
      <c r="S2729" s="171"/>
      <c r="T2729" s="171"/>
      <c r="U2729" s="171"/>
      <c r="V2729" s="171"/>
      <c r="W2729" s="171"/>
      <c r="X2729" s="147"/>
      <c r="Y2729" s="108"/>
      <c r="Z2729" s="147"/>
      <c r="AA2729" s="147"/>
      <c r="AB2729"/>
      <c r="AC2729"/>
      <c r="AD2729"/>
      <c r="AE2729"/>
      <c r="AF2729"/>
      <c r="AG2729"/>
      <c r="AH2729"/>
      <c r="AI2729"/>
      <c r="AJ2729"/>
      <c r="AK2729"/>
    </row>
    <row r="2730" spans="1:37" ht="13" x14ac:dyDescent="0.3">
      <c r="A2730" s="147"/>
      <c r="B2730" s="147"/>
      <c r="C2730" s="147"/>
      <c r="D2730" s="147"/>
      <c r="E2730" s="147"/>
      <c r="F2730" s="147"/>
      <c r="G2730" s="147"/>
      <c r="H2730" s="147"/>
      <c r="I2730" s="147"/>
      <c r="J2730" s="147"/>
      <c r="K2730" s="147"/>
      <c r="L2730" s="147"/>
      <c r="M2730" s="147"/>
      <c r="N2730" s="147"/>
      <c r="O2730" s="147"/>
      <c r="P2730" s="147"/>
      <c r="Q2730" s="171"/>
      <c r="R2730" s="171"/>
      <c r="S2730" s="171"/>
      <c r="T2730" s="171"/>
      <c r="U2730" s="171"/>
      <c r="V2730" s="171"/>
      <c r="W2730" s="171"/>
      <c r="X2730" s="147"/>
      <c r="Y2730" s="108"/>
      <c r="Z2730" s="147"/>
      <c r="AA2730" s="147"/>
      <c r="AB2730"/>
      <c r="AC2730"/>
      <c r="AD2730"/>
      <c r="AE2730"/>
      <c r="AF2730"/>
      <c r="AG2730"/>
      <c r="AH2730"/>
      <c r="AI2730"/>
      <c r="AJ2730"/>
      <c r="AK2730"/>
    </row>
    <row r="2731" spans="1:37" ht="13" x14ac:dyDescent="0.3">
      <c r="A2731" s="147"/>
      <c r="B2731" s="147"/>
      <c r="C2731" s="147"/>
      <c r="D2731" s="147"/>
      <c r="E2731" s="147"/>
      <c r="F2731" s="147"/>
      <c r="G2731" s="147"/>
      <c r="H2731" s="147"/>
      <c r="I2731" s="147"/>
      <c r="J2731" s="147"/>
      <c r="K2731" s="147"/>
      <c r="L2731" s="147"/>
      <c r="M2731" s="147"/>
      <c r="N2731" s="147"/>
      <c r="O2731" s="147"/>
      <c r="P2731" s="147"/>
      <c r="Q2731" s="171"/>
      <c r="R2731" s="171"/>
      <c r="S2731" s="171"/>
      <c r="T2731" s="171"/>
      <c r="U2731" s="171"/>
      <c r="V2731" s="171"/>
      <c r="W2731" s="171"/>
      <c r="X2731" s="147"/>
      <c r="Y2731" s="108"/>
      <c r="Z2731" s="147"/>
      <c r="AA2731" s="147"/>
      <c r="AB2731"/>
      <c r="AC2731"/>
      <c r="AD2731"/>
      <c r="AE2731"/>
      <c r="AF2731"/>
      <c r="AG2731"/>
      <c r="AH2731"/>
      <c r="AI2731"/>
      <c r="AJ2731"/>
      <c r="AK2731"/>
    </row>
    <row r="2732" spans="1:37" ht="13" x14ac:dyDescent="0.3">
      <c r="A2732" s="147"/>
      <c r="B2732" s="147"/>
      <c r="C2732" s="147"/>
      <c r="D2732" s="147"/>
      <c r="E2732" s="147"/>
      <c r="F2732" s="147"/>
      <c r="G2732" s="147"/>
      <c r="H2732" s="147"/>
      <c r="I2732" s="147"/>
      <c r="J2732" s="147"/>
      <c r="K2732" s="147"/>
      <c r="L2732" s="147"/>
      <c r="M2732" s="147"/>
      <c r="N2732" s="147"/>
      <c r="O2732" s="147"/>
      <c r="P2732" s="147"/>
      <c r="Q2732" s="171"/>
      <c r="R2732" s="171"/>
      <c r="S2732" s="171"/>
      <c r="T2732" s="171"/>
      <c r="U2732" s="171"/>
      <c r="V2732" s="171"/>
      <c r="W2732" s="171"/>
      <c r="X2732" s="147"/>
      <c r="Y2732" s="108"/>
      <c r="Z2732" s="147"/>
      <c r="AA2732" s="147"/>
      <c r="AB2732"/>
      <c r="AC2732"/>
      <c r="AD2732"/>
      <c r="AE2732"/>
      <c r="AF2732"/>
      <c r="AG2732"/>
      <c r="AH2732"/>
      <c r="AI2732"/>
      <c r="AJ2732"/>
      <c r="AK2732"/>
    </row>
    <row r="2733" spans="1:37" ht="13" x14ac:dyDescent="0.3">
      <c r="A2733" s="147"/>
      <c r="B2733" s="147"/>
      <c r="C2733" s="147"/>
      <c r="D2733" s="147"/>
      <c r="E2733" s="147"/>
      <c r="F2733" s="147"/>
      <c r="G2733" s="147"/>
      <c r="H2733" s="147"/>
      <c r="I2733" s="147"/>
      <c r="J2733" s="147"/>
      <c r="K2733" s="147"/>
      <c r="L2733" s="147"/>
      <c r="M2733" s="147"/>
      <c r="N2733" s="147"/>
      <c r="O2733" s="147"/>
      <c r="P2733" s="147"/>
      <c r="Q2733" s="171"/>
      <c r="R2733" s="171"/>
      <c r="S2733" s="171"/>
      <c r="T2733" s="171"/>
      <c r="U2733" s="171"/>
      <c r="V2733" s="171"/>
      <c r="W2733" s="171"/>
      <c r="X2733" s="147"/>
      <c r="Y2733" s="108"/>
      <c r="Z2733" s="147"/>
      <c r="AA2733" s="147"/>
      <c r="AB2733"/>
      <c r="AC2733"/>
      <c r="AD2733"/>
      <c r="AE2733"/>
      <c r="AF2733"/>
      <c r="AG2733"/>
      <c r="AH2733"/>
      <c r="AI2733"/>
      <c r="AJ2733"/>
      <c r="AK2733"/>
    </row>
    <row r="2734" spans="1:37" ht="13" x14ac:dyDescent="0.3">
      <c r="A2734" s="147"/>
      <c r="B2734" s="147"/>
      <c r="C2734" s="147"/>
      <c r="D2734" s="147"/>
      <c r="E2734" s="147"/>
      <c r="F2734" s="147"/>
      <c r="G2734" s="147"/>
      <c r="H2734" s="147"/>
      <c r="I2734" s="147"/>
      <c r="J2734" s="147"/>
      <c r="K2734" s="147"/>
      <c r="L2734" s="147"/>
      <c r="M2734" s="147"/>
      <c r="N2734" s="147"/>
      <c r="O2734" s="147"/>
      <c r="P2734" s="147"/>
      <c r="Q2734" s="171"/>
      <c r="R2734" s="171"/>
      <c r="S2734" s="171"/>
      <c r="T2734" s="171"/>
      <c r="U2734" s="171"/>
      <c r="V2734" s="171"/>
      <c r="W2734" s="171"/>
      <c r="X2734" s="147"/>
      <c r="Y2734" s="108"/>
      <c r="Z2734" s="147"/>
      <c r="AA2734" s="147"/>
      <c r="AB2734"/>
      <c r="AC2734"/>
      <c r="AD2734"/>
      <c r="AE2734"/>
      <c r="AF2734"/>
      <c r="AG2734"/>
      <c r="AH2734"/>
      <c r="AI2734"/>
      <c r="AJ2734"/>
      <c r="AK2734"/>
    </row>
    <row r="2735" spans="1:37" ht="13" x14ac:dyDescent="0.3">
      <c r="A2735" s="147"/>
      <c r="B2735" s="147"/>
      <c r="C2735" s="147"/>
      <c r="D2735" s="147"/>
      <c r="E2735" s="147"/>
      <c r="F2735" s="147"/>
      <c r="G2735" s="147"/>
      <c r="H2735" s="147"/>
      <c r="I2735" s="147"/>
      <c r="J2735" s="147"/>
      <c r="K2735" s="147"/>
      <c r="L2735" s="147"/>
      <c r="M2735" s="147"/>
      <c r="N2735" s="147"/>
      <c r="O2735" s="147"/>
      <c r="P2735" s="147"/>
      <c r="Q2735" s="171"/>
      <c r="R2735" s="171"/>
      <c r="S2735" s="171"/>
      <c r="T2735" s="171"/>
      <c r="U2735" s="171"/>
      <c r="V2735" s="171"/>
      <c r="W2735" s="171"/>
      <c r="X2735" s="147"/>
      <c r="Y2735" s="108"/>
      <c r="Z2735" s="147"/>
      <c r="AA2735" s="147"/>
      <c r="AB2735"/>
      <c r="AC2735"/>
      <c r="AD2735"/>
      <c r="AE2735"/>
      <c r="AF2735"/>
      <c r="AG2735"/>
      <c r="AH2735"/>
      <c r="AI2735"/>
      <c r="AJ2735"/>
      <c r="AK2735"/>
    </row>
    <row r="2736" spans="1:37" ht="13" x14ac:dyDescent="0.3">
      <c r="A2736" s="147"/>
      <c r="B2736" s="147"/>
      <c r="C2736" s="147"/>
      <c r="D2736" s="147"/>
      <c r="E2736" s="147"/>
      <c r="F2736" s="147"/>
      <c r="G2736" s="147"/>
      <c r="H2736" s="147"/>
      <c r="I2736" s="147"/>
      <c r="J2736" s="147"/>
      <c r="K2736" s="147"/>
      <c r="L2736" s="147"/>
      <c r="M2736" s="147"/>
      <c r="N2736" s="147"/>
      <c r="O2736" s="147"/>
      <c r="P2736" s="147"/>
      <c r="Q2736" s="171"/>
      <c r="R2736" s="171"/>
      <c r="S2736" s="171"/>
      <c r="T2736" s="171"/>
      <c r="U2736" s="171"/>
      <c r="V2736" s="171"/>
      <c r="W2736" s="171"/>
      <c r="X2736" s="147"/>
      <c r="Y2736" s="108"/>
      <c r="Z2736" s="147"/>
      <c r="AA2736" s="147"/>
      <c r="AB2736"/>
      <c r="AC2736"/>
      <c r="AD2736"/>
      <c r="AE2736"/>
      <c r="AF2736"/>
      <c r="AG2736"/>
      <c r="AH2736"/>
      <c r="AI2736"/>
      <c r="AJ2736"/>
      <c r="AK2736"/>
    </row>
    <row r="2737" spans="1:37" ht="13" x14ac:dyDescent="0.3">
      <c r="A2737" s="147"/>
      <c r="B2737" s="147"/>
      <c r="C2737" s="147"/>
      <c r="D2737" s="147"/>
      <c r="E2737" s="147"/>
      <c r="F2737" s="147"/>
      <c r="G2737" s="147"/>
      <c r="H2737" s="147"/>
      <c r="I2737" s="147"/>
      <c r="J2737" s="147"/>
      <c r="K2737" s="147"/>
      <c r="L2737" s="147"/>
      <c r="M2737" s="147"/>
      <c r="N2737" s="147"/>
      <c r="O2737" s="147"/>
      <c r="P2737" s="147"/>
      <c r="Q2737" s="171"/>
      <c r="R2737" s="171"/>
      <c r="S2737" s="171"/>
      <c r="T2737" s="171"/>
      <c r="U2737" s="171"/>
      <c r="V2737" s="171"/>
      <c r="W2737" s="171"/>
      <c r="X2737" s="147"/>
      <c r="Y2737" s="108"/>
      <c r="Z2737" s="147"/>
      <c r="AA2737" s="147"/>
      <c r="AB2737"/>
      <c r="AC2737"/>
      <c r="AD2737"/>
      <c r="AE2737"/>
      <c r="AF2737"/>
      <c r="AG2737"/>
      <c r="AH2737"/>
      <c r="AI2737"/>
      <c r="AJ2737"/>
      <c r="AK2737"/>
    </row>
    <row r="2738" spans="1:37" ht="13" x14ac:dyDescent="0.3">
      <c r="A2738" s="147"/>
      <c r="B2738" s="147"/>
      <c r="C2738" s="147"/>
      <c r="D2738" s="147"/>
      <c r="E2738" s="147"/>
      <c r="F2738" s="147"/>
      <c r="G2738" s="147"/>
      <c r="H2738" s="147"/>
      <c r="I2738" s="147"/>
      <c r="J2738" s="147"/>
      <c r="K2738" s="147"/>
      <c r="L2738" s="147"/>
      <c r="M2738" s="147"/>
      <c r="N2738" s="147"/>
      <c r="O2738" s="147"/>
      <c r="P2738" s="147"/>
      <c r="Q2738" s="171"/>
      <c r="R2738" s="171"/>
      <c r="S2738" s="171"/>
      <c r="T2738" s="171"/>
      <c r="U2738" s="171"/>
      <c r="V2738" s="171"/>
      <c r="W2738" s="171"/>
      <c r="X2738" s="147"/>
      <c r="Y2738" s="108"/>
      <c r="Z2738" s="147"/>
      <c r="AA2738" s="147"/>
      <c r="AB2738"/>
      <c r="AC2738"/>
      <c r="AD2738"/>
      <c r="AE2738"/>
      <c r="AF2738"/>
      <c r="AG2738"/>
      <c r="AH2738"/>
      <c r="AI2738"/>
      <c r="AJ2738"/>
      <c r="AK2738"/>
    </row>
    <row r="2739" spans="1:37" ht="13" x14ac:dyDescent="0.3">
      <c r="A2739" s="147"/>
      <c r="B2739" s="147"/>
      <c r="C2739" s="147"/>
      <c r="D2739" s="147"/>
      <c r="E2739" s="147"/>
      <c r="F2739" s="147"/>
      <c r="G2739" s="147"/>
      <c r="H2739" s="147"/>
      <c r="I2739" s="147"/>
      <c r="J2739" s="147"/>
      <c r="K2739" s="147"/>
      <c r="L2739" s="147"/>
      <c r="M2739" s="147"/>
      <c r="N2739" s="147"/>
      <c r="O2739" s="147"/>
      <c r="P2739" s="147"/>
      <c r="Q2739" s="171"/>
      <c r="R2739" s="171"/>
      <c r="S2739" s="171"/>
      <c r="T2739" s="171"/>
      <c r="U2739" s="171"/>
      <c r="V2739" s="171"/>
      <c r="W2739" s="171"/>
      <c r="X2739" s="147"/>
      <c r="Y2739" s="108"/>
      <c r="Z2739" s="147"/>
      <c r="AA2739" s="147"/>
      <c r="AB2739"/>
      <c r="AC2739"/>
      <c r="AD2739"/>
      <c r="AE2739"/>
      <c r="AF2739"/>
      <c r="AG2739"/>
      <c r="AH2739"/>
      <c r="AI2739"/>
      <c r="AJ2739"/>
      <c r="AK2739"/>
    </row>
    <row r="2740" spans="1:37" ht="13" x14ac:dyDescent="0.3">
      <c r="A2740" s="147"/>
      <c r="B2740" s="147"/>
      <c r="C2740" s="147"/>
      <c r="D2740" s="147"/>
      <c r="E2740" s="147"/>
      <c r="F2740" s="147"/>
      <c r="G2740" s="147"/>
      <c r="H2740" s="147"/>
      <c r="I2740" s="147"/>
      <c r="J2740" s="147"/>
      <c r="K2740" s="147"/>
      <c r="L2740" s="147"/>
      <c r="M2740" s="147"/>
      <c r="N2740" s="147"/>
      <c r="O2740" s="147"/>
      <c r="P2740" s="147"/>
      <c r="Q2740" s="171"/>
      <c r="R2740" s="171"/>
      <c r="S2740" s="171"/>
      <c r="T2740" s="171"/>
      <c r="U2740" s="171"/>
      <c r="V2740" s="171"/>
      <c r="W2740" s="171"/>
      <c r="X2740" s="147"/>
      <c r="Y2740" s="108"/>
      <c r="Z2740" s="147"/>
      <c r="AA2740" s="147"/>
      <c r="AB2740"/>
      <c r="AC2740"/>
      <c r="AD2740"/>
      <c r="AE2740"/>
      <c r="AF2740"/>
      <c r="AG2740"/>
      <c r="AH2740"/>
      <c r="AI2740"/>
      <c r="AJ2740"/>
      <c r="AK2740"/>
    </row>
    <row r="2741" spans="1:37" ht="13" x14ac:dyDescent="0.3">
      <c r="A2741" s="147"/>
      <c r="B2741" s="147"/>
      <c r="C2741" s="147"/>
      <c r="D2741" s="147"/>
      <c r="E2741" s="147"/>
      <c r="F2741" s="147"/>
      <c r="G2741" s="147"/>
      <c r="H2741" s="147"/>
      <c r="I2741" s="147"/>
      <c r="J2741" s="147"/>
      <c r="K2741" s="147"/>
      <c r="L2741" s="147"/>
      <c r="M2741" s="147"/>
      <c r="N2741" s="147"/>
      <c r="O2741" s="147"/>
      <c r="P2741" s="147"/>
      <c r="Q2741" s="171"/>
      <c r="R2741" s="171"/>
      <c r="S2741" s="171"/>
      <c r="T2741" s="171"/>
      <c r="U2741" s="171"/>
      <c r="V2741" s="171"/>
      <c r="W2741" s="171"/>
      <c r="X2741" s="147"/>
      <c r="Y2741" s="108"/>
      <c r="Z2741" s="147"/>
      <c r="AA2741" s="147"/>
      <c r="AB2741"/>
      <c r="AC2741"/>
      <c r="AD2741"/>
      <c r="AE2741"/>
      <c r="AF2741"/>
      <c r="AG2741"/>
      <c r="AH2741"/>
      <c r="AI2741"/>
      <c r="AJ2741"/>
      <c r="AK2741"/>
    </row>
    <row r="2742" spans="1:37" ht="13" x14ac:dyDescent="0.3">
      <c r="A2742" s="147"/>
      <c r="B2742" s="147"/>
      <c r="C2742" s="147"/>
      <c r="D2742" s="147"/>
      <c r="E2742" s="147"/>
      <c r="F2742" s="147"/>
      <c r="G2742" s="147"/>
      <c r="H2742" s="147"/>
      <c r="I2742" s="147"/>
      <c r="J2742" s="147"/>
      <c r="K2742" s="147"/>
      <c r="L2742" s="147"/>
      <c r="M2742" s="147"/>
      <c r="N2742" s="147"/>
      <c r="O2742" s="147"/>
      <c r="P2742" s="147"/>
      <c r="Q2742" s="171"/>
      <c r="R2742" s="171"/>
      <c r="S2742" s="171"/>
      <c r="T2742" s="171"/>
      <c r="U2742" s="171"/>
      <c r="V2742" s="171"/>
      <c r="W2742" s="171"/>
      <c r="X2742" s="147"/>
      <c r="Y2742" s="108"/>
      <c r="Z2742" s="147"/>
      <c r="AA2742" s="147"/>
      <c r="AB2742"/>
      <c r="AC2742"/>
      <c r="AD2742"/>
      <c r="AE2742"/>
      <c r="AF2742"/>
      <c r="AG2742"/>
      <c r="AH2742"/>
      <c r="AI2742"/>
      <c r="AJ2742"/>
      <c r="AK2742"/>
    </row>
    <row r="2743" spans="1:37" ht="13" x14ac:dyDescent="0.3">
      <c r="A2743" s="147"/>
      <c r="B2743" s="147"/>
      <c r="C2743" s="147"/>
      <c r="D2743" s="147"/>
      <c r="E2743" s="147"/>
      <c r="F2743" s="147"/>
      <c r="G2743" s="147"/>
      <c r="H2743" s="147"/>
      <c r="I2743" s="147"/>
      <c r="J2743" s="147"/>
      <c r="K2743" s="147"/>
      <c r="L2743" s="147"/>
      <c r="M2743" s="147"/>
      <c r="N2743" s="147"/>
      <c r="O2743" s="147"/>
      <c r="P2743" s="147"/>
      <c r="Q2743" s="171"/>
      <c r="R2743" s="171"/>
      <c r="S2743" s="171"/>
      <c r="T2743" s="171"/>
      <c r="U2743" s="171"/>
      <c r="V2743" s="171"/>
      <c r="W2743" s="171"/>
      <c r="X2743" s="147"/>
      <c r="Y2743" s="108"/>
      <c r="Z2743" s="147"/>
      <c r="AA2743" s="147"/>
      <c r="AB2743"/>
      <c r="AC2743"/>
      <c r="AD2743"/>
      <c r="AE2743"/>
      <c r="AF2743"/>
      <c r="AG2743"/>
      <c r="AH2743"/>
      <c r="AI2743"/>
      <c r="AJ2743"/>
      <c r="AK2743"/>
    </row>
    <row r="2744" spans="1:37" ht="13" x14ac:dyDescent="0.3">
      <c r="A2744" s="147"/>
      <c r="B2744" s="147"/>
      <c r="C2744" s="147"/>
      <c r="D2744" s="147"/>
      <c r="E2744" s="147"/>
      <c r="F2744" s="147"/>
      <c r="G2744" s="147"/>
      <c r="H2744" s="147"/>
      <c r="I2744" s="147"/>
      <c r="J2744" s="147"/>
      <c r="K2744" s="147"/>
      <c r="L2744" s="147"/>
      <c r="M2744" s="147"/>
      <c r="N2744" s="147"/>
      <c r="O2744" s="147"/>
      <c r="P2744" s="147"/>
      <c r="Q2744" s="171"/>
      <c r="R2744" s="171"/>
      <c r="S2744" s="171"/>
      <c r="T2744" s="171"/>
      <c r="U2744" s="171"/>
      <c r="V2744" s="171"/>
      <c r="W2744" s="171"/>
      <c r="X2744" s="147"/>
      <c r="Y2744" s="108"/>
      <c r="Z2744" s="147"/>
      <c r="AA2744" s="147"/>
      <c r="AB2744"/>
      <c r="AC2744"/>
      <c r="AD2744"/>
      <c r="AE2744"/>
      <c r="AF2744"/>
      <c r="AG2744"/>
      <c r="AH2744"/>
      <c r="AI2744"/>
      <c r="AJ2744"/>
      <c r="AK2744"/>
    </row>
    <row r="2745" spans="1:37" ht="13" x14ac:dyDescent="0.3">
      <c r="A2745" s="147"/>
      <c r="B2745" s="147"/>
      <c r="C2745" s="147"/>
      <c r="D2745" s="147"/>
      <c r="E2745" s="147"/>
      <c r="F2745" s="147"/>
      <c r="G2745" s="147"/>
      <c r="H2745" s="147"/>
      <c r="I2745" s="147"/>
      <c r="J2745" s="147"/>
      <c r="K2745" s="147"/>
      <c r="L2745" s="147"/>
      <c r="M2745" s="147"/>
      <c r="N2745" s="147"/>
      <c r="O2745" s="147"/>
      <c r="P2745" s="147"/>
      <c r="Q2745" s="171"/>
      <c r="R2745" s="171"/>
      <c r="S2745" s="171"/>
      <c r="T2745" s="171"/>
      <c r="U2745" s="171"/>
      <c r="V2745" s="171"/>
      <c r="W2745" s="171"/>
      <c r="X2745" s="147"/>
      <c r="Y2745" s="108"/>
      <c r="Z2745" s="147"/>
      <c r="AA2745" s="147"/>
      <c r="AB2745"/>
      <c r="AC2745"/>
      <c r="AD2745"/>
      <c r="AE2745"/>
      <c r="AF2745"/>
      <c r="AG2745"/>
      <c r="AH2745"/>
      <c r="AI2745"/>
      <c r="AJ2745"/>
      <c r="AK2745"/>
    </row>
    <row r="2746" spans="1:37" ht="13" x14ac:dyDescent="0.3">
      <c r="A2746" s="147"/>
      <c r="B2746" s="147"/>
      <c r="C2746" s="147"/>
      <c r="D2746" s="147"/>
      <c r="E2746" s="147"/>
      <c r="F2746" s="147"/>
      <c r="G2746" s="147"/>
      <c r="H2746" s="147"/>
      <c r="I2746" s="147"/>
      <c r="J2746" s="147"/>
      <c r="K2746" s="147"/>
      <c r="L2746" s="147"/>
      <c r="M2746" s="147"/>
      <c r="N2746" s="147"/>
      <c r="O2746" s="147"/>
      <c r="P2746" s="147"/>
      <c r="Q2746" s="171"/>
      <c r="R2746" s="171"/>
      <c r="S2746" s="171"/>
      <c r="T2746" s="171"/>
      <c r="U2746" s="171"/>
      <c r="V2746" s="171"/>
      <c r="W2746" s="171"/>
      <c r="X2746" s="147"/>
      <c r="Y2746" s="108"/>
      <c r="Z2746" s="147"/>
      <c r="AA2746" s="147"/>
      <c r="AB2746"/>
      <c r="AC2746"/>
      <c r="AD2746"/>
      <c r="AE2746"/>
      <c r="AF2746"/>
      <c r="AG2746"/>
      <c r="AH2746"/>
      <c r="AI2746"/>
      <c r="AJ2746"/>
      <c r="AK2746"/>
    </row>
    <row r="2747" spans="1:37" ht="13" x14ac:dyDescent="0.3">
      <c r="A2747" s="147"/>
      <c r="B2747" s="147"/>
      <c r="C2747" s="147"/>
      <c r="D2747" s="147"/>
      <c r="E2747" s="147"/>
      <c r="F2747" s="147"/>
      <c r="G2747" s="147"/>
      <c r="H2747" s="147"/>
      <c r="I2747" s="147"/>
      <c r="J2747" s="147"/>
      <c r="K2747" s="147"/>
      <c r="L2747" s="147"/>
      <c r="M2747" s="147"/>
      <c r="N2747" s="147"/>
      <c r="O2747" s="147"/>
      <c r="P2747" s="147"/>
      <c r="Q2747" s="171"/>
      <c r="R2747" s="171"/>
      <c r="S2747" s="171"/>
      <c r="T2747" s="171"/>
      <c r="U2747" s="171"/>
      <c r="V2747" s="171"/>
      <c r="W2747" s="171"/>
      <c r="X2747" s="147"/>
      <c r="Y2747" s="108"/>
      <c r="Z2747" s="147"/>
      <c r="AA2747" s="147"/>
      <c r="AB2747"/>
      <c r="AC2747"/>
      <c r="AD2747"/>
      <c r="AE2747"/>
      <c r="AF2747"/>
      <c r="AG2747"/>
      <c r="AH2747"/>
      <c r="AI2747"/>
      <c r="AJ2747"/>
      <c r="AK2747"/>
    </row>
    <row r="2748" spans="1:37" ht="13" x14ac:dyDescent="0.3">
      <c r="A2748" s="147"/>
      <c r="B2748" s="147"/>
      <c r="C2748" s="147"/>
      <c r="D2748" s="147"/>
      <c r="E2748" s="147"/>
      <c r="F2748" s="147"/>
      <c r="G2748" s="147"/>
      <c r="H2748" s="147"/>
      <c r="I2748" s="147"/>
      <c r="J2748" s="147"/>
      <c r="K2748" s="147"/>
      <c r="L2748" s="147"/>
      <c r="M2748" s="147"/>
      <c r="N2748" s="147"/>
      <c r="O2748" s="147"/>
      <c r="P2748" s="147"/>
      <c r="Q2748" s="171"/>
      <c r="R2748" s="171"/>
      <c r="S2748" s="171"/>
      <c r="T2748" s="171"/>
      <c r="U2748" s="171"/>
      <c r="V2748" s="171"/>
      <c r="W2748" s="171"/>
      <c r="X2748" s="147"/>
      <c r="Y2748" s="108"/>
      <c r="Z2748" s="147"/>
      <c r="AA2748" s="147"/>
      <c r="AB2748"/>
      <c r="AC2748"/>
      <c r="AD2748"/>
      <c r="AE2748"/>
      <c r="AF2748"/>
      <c r="AG2748"/>
      <c r="AH2748"/>
      <c r="AI2748"/>
      <c r="AJ2748"/>
      <c r="AK2748"/>
    </row>
    <row r="2749" spans="1:37" ht="13" x14ac:dyDescent="0.3">
      <c r="A2749" s="147"/>
      <c r="B2749" s="147"/>
      <c r="C2749" s="147"/>
      <c r="D2749" s="147"/>
      <c r="E2749" s="147"/>
      <c r="F2749" s="147"/>
      <c r="G2749" s="147"/>
      <c r="H2749" s="147"/>
      <c r="I2749" s="147"/>
      <c r="J2749" s="147"/>
      <c r="K2749" s="147"/>
      <c r="L2749" s="147"/>
      <c r="M2749" s="147"/>
      <c r="N2749" s="147"/>
      <c r="O2749" s="147"/>
      <c r="P2749" s="147"/>
      <c r="Q2749" s="171"/>
      <c r="R2749" s="171"/>
      <c r="S2749" s="171"/>
      <c r="T2749" s="171"/>
      <c r="U2749" s="171"/>
      <c r="V2749" s="171"/>
      <c r="W2749" s="171"/>
      <c r="X2749" s="147"/>
      <c r="Y2749" s="108"/>
      <c r="Z2749" s="147"/>
      <c r="AA2749" s="147"/>
      <c r="AB2749"/>
      <c r="AC2749"/>
      <c r="AD2749"/>
      <c r="AE2749"/>
      <c r="AF2749"/>
      <c r="AG2749"/>
      <c r="AH2749"/>
      <c r="AI2749"/>
      <c r="AJ2749"/>
      <c r="AK2749"/>
    </row>
    <row r="2750" spans="1:37" ht="13" x14ac:dyDescent="0.3">
      <c r="A2750" s="147"/>
      <c r="B2750" s="147"/>
      <c r="C2750" s="147"/>
      <c r="D2750" s="147"/>
      <c r="E2750" s="147"/>
      <c r="F2750" s="147"/>
      <c r="G2750" s="147"/>
      <c r="H2750" s="147"/>
      <c r="I2750" s="147"/>
      <c r="J2750" s="147"/>
      <c r="K2750" s="147"/>
      <c r="L2750" s="147"/>
      <c r="M2750" s="147"/>
      <c r="N2750" s="147"/>
      <c r="O2750" s="147"/>
      <c r="P2750" s="147"/>
      <c r="Q2750" s="171"/>
      <c r="R2750" s="171"/>
      <c r="S2750" s="171"/>
      <c r="T2750" s="171"/>
      <c r="U2750" s="171"/>
      <c r="V2750" s="171"/>
      <c r="W2750" s="171"/>
      <c r="X2750" s="147"/>
      <c r="Y2750" s="108"/>
      <c r="Z2750" s="147"/>
      <c r="AA2750" s="147"/>
      <c r="AB2750"/>
      <c r="AC2750"/>
      <c r="AD2750"/>
      <c r="AE2750"/>
      <c r="AF2750"/>
      <c r="AG2750"/>
      <c r="AH2750"/>
      <c r="AI2750"/>
      <c r="AJ2750"/>
      <c r="AK2750"/>
    </row>
    <row r="2751" spans="1:37" ht="13" x14ac:dyDescent="0.3">
      <c r="A2751" s="147"/>
      <c r="B2751" s="147"/>
      <c r="C2751" s="147"/>
      <c r="D2751" s="147"/>
      <c r="E2751" s="147"/>
      <c r="F2751" s="147"/>
      <c r="G2751" s="147"/>
      <c r="H2751" s="147"/>
      <c r="I2751" s="147"/>
      <c r="J2751" s="147"/>
      <c r="K2751" s="147"/>
      <c r="L2751" s="147"/>
      <c r="M2751" s="147"/>
      <c r="N2751" s="147"/>
      <c r="O2751" s="147"/>
      <c r="P2751" s="147"/>
      <c r="Q2751" s="171"/>
      <c r="R2751" s="171"/>
      <c r="S2751" s="171"/>
      <c r="T2751" s="171"/>
      <c r="U2751" s="171"/>
      <c r="V2751" s="171"/>
      <c r="W2751" s="171"/>
      <c r="X2751" s="147"/>
      <c r="Y2751" s="108"/>
      <c r="Z2751" s="147"/>
      <c r="AA2751" s="147"/>
      <c r="AB2751"/>
      <c r="AC2751"/>
      <c r="AD2751"/>
      <c r="AE2751"/>
      <c r="AF2751"/>
      <c r="AG2751"/>
      <c r="AH2751"/>
      <c r="AI2751"/>
      <c r="AJ2751"/>
      <c r="AK2751"/>
    </row>
    <row r="2752" spans="1:37" ht="13" x14ac:dyDescent="0.3">
      <c r="A2752" s="147"/>
      <c r="B2752" s="147"/>
      <c r="C2752" s="147"/>
      <c r="D2752" s="147"/>
      <c r="E2752" s="147"/>
      <c r="F2752" s="147"/>
      <c r="G2752" s="147"/>
      <c r="H2752" s="147"/>
      <c r="I2752" s="147"/>
      <c r="J2752" s="147"/>
      <c r="K2752" s="147"/>
      <c r="L2752" s="147"/>
      <c r="M2752" s="147"/>
      <c r="N2752" s="147"/>
      <c r="O2752" s="147"/>
      <c r="P2752" s="147"/>
      <c r="Q2752" s="171"/>
      <c r="R2752" s="171"/>
      <c r="S2752" s="171"/>
      <c r="T2752" s="171"/>
      <c r="U2752" s="171"/>
      <c r="V2752" s="171"/>
      <c r="W2752" s="171"/>
      <c r="X2752" s="147"/>
      <c r="Y2752" s="108"/>
      <c r="Z2752" s="147"/>
      <c r="AA2752" s="147"/>
      <c r="AB2752"/>
      <c r="AC2752"/>
      <c r="AD2752"/>
      <c r="AE2752"/>
      <c r="AF2752"/>
      <c r="AG2752"/>
      <c r="AH2752"/>
      <c r="AI2752"/>
      <c r="AJ2752"/>
      <c r="AK2752"/>
    </row>
    <row r="2753" spans="1:37" ht="13" x14ac:dyDescent="0.3">
      <c r="A2753" s="147"/>
      <c r="B2753" s="147"/>
      <c r="C2753" s="147"/>
      <c r="D2753" s="147"/>
      <c r="E2753" s="147"/>
      <c r="F2753" s="147"/>
      <c r="G2753" s="147"/>
      <c r="H2753" s="147"/>
      <c r="I2753" s="147"/>
      <c r="J2753" s="147"/>
      <c r="K2753" s="147"/>
      <c r="L2753" s="147"/>
      <c r="M2753" s="147"/>
      <c r="N2753" s="147"/>
      <c r="O2753" s="147"/>
      <c r="P2753" s="147"/>
      <c r="Q2753" s="171"/>
      <c r="R2753" s="171"/>
      <c r="S2753" s="171"/>
      <c r="T2753" s="171"/>
      <c r="U2753" s="171"/>
      <c r="V2753" s="171"/>
      <c r="W2753" s="171"/>
      <c r="X2753" s="147"/>
      <c r="Y2753" s="108"/>
      <c r="Z2753" s="147"/>
      <c r="AA2753" s="147"/>
      <c r="AB2753"/>
      <c r="AC2753"/>
      <c r="AD2753"/>
      <c r="AE2753"/>
      <c r="AF2753"/>
      <c r="AG2753"/>
      <c r="AH2753"/>
      <c r="AI2753"/>
      <c r="AJ2753"/>
      <c r="AK2753"/>
    </row>
    <row r="2754" spans="1:37" ht="13" x14ac:dyDescent="0.3">
      <c r="A2754" s="147"/>
      <c r="B2754" s="147"/>
      <c r="C2754" s="147"/>
      <c r="D2754" s="147"/>
      <c r="E2754" s="147"/>
      <c r="F2754" s="147"/>
      <c r="G2754" s="147"/>
      <c r="H2754" s="147"/>
      <c r="I2754" s="147"/>
      <c r="J2754" s="147"/>
      <c r="K2754" s="147"/>
      <c r="L2754" s="147"/>
      <c r="M2754" s="147"/>
      <c r="N2754" s="147"/>
      <c r="O2754" s="147"/>
      <c r="P2754" s="147"/>
      <c r="Q2754" s="171"/>
      <c r="R2754" s="171"/>
      <c r="S2754" s="171"/>
      <c r="T2754" s="171"/>
      <c r="U2754" s="171"/>
      <c r="V2754" s="171"/>
      <c r="W2754" s="171"/>
      <c r="X2754" s="147"/>
      <c r="Y2754" s="108"/>
      <c r="Z2754" s="147"/>
      <c r="AA2754" s="147"/>
      <c r="AB2754"/>
      <c r="AC2754"/>
      <c r="AD2754"/>
      <c r="AE2754"/>
      <c r="AF2754"/>
      <c r="AG2754"/>
      <c r="AH2754"/>
      <c r="AI2754"/>
      <c r="AJ2754"/>
      <c r="AK2754"/>
    </row>
    <row r="2755" spans="1:37" ht="13" x14ac:dyDescent="0.3">
      <c r="A2755" s="147"/>
      <c r="B2755" s="147"/>
      <c r="C2755" s="147"/>
      <c r="D2755" s="147"/>
      <c r="E2755" s="147"/>
      <c r="F2755" s="147"/>
      <c r="G2755" s="147"/>
      <c r="H2755" s="147"/>
      <c r="I2755" s="147"/>
      <c r="J2755" s="147"/>
      <c r="K2755" s="147"/>
      <c r="L2755" s="147"/>
      <c r="M2755" s="147"/>
      <c r="N2755" s="147"/>
      <c r="O2755" s="147"/>
      <c r="P2755" s="147"/>
      <c r="Q2755" s="171"/>
      <c r="R2755" s="171"/>
      <c r="S2755" s="171"/>
      <c r="T2755" s="171"/>
      <c r="U2755" s="171"/>
      <c r="V2755" s="171"/>
      <c r="W2755" s="171"/>
      <c r="X2755" s="147"/>
      <c r="Y2755" s="108"/>
      <c r="Z2755" s="147"/>
      <c r="AA2755" s="147"/>
      <c r="AB2755"/>
      <c r="AC2755"/>
      <c r="AD2755"/>
      <c r="AE2755"/>
      <c r="AF2755"/>
      <c r="AG2755"/>
      <c r="AH2755"/>
      <c r="AI2755"/>
      <c r="AJ2755"/>
      <c r="AK2755"/>
    </row>
    <row r="2756" spans="1:37" ht="13" x14ac:dyDescent="0.3">
      <c r="A2756" s="147"/>
      <c r="B2756" s="147"/>
      <c r="C2756" s="147"/>
      <c r="D2756" s="147"/>
      <c r="E2756" s="147"/>
      <c r="F2756" s="147"/>
      <c r="G2756" s="147"/>
      <c r="H2756" s="147"/>
      <c r="I2756" s="147"/>
      <c r="J2756" s="147"/>
      <c r="K2756" s="147"/>
      <c r="L2756" s="147"/>
      <c r="M2756" s="147"/>
      <c r="N2756" s="147"/>
      <c r="O2756" s="147"/>
      <c r="P2756" s="147"/>
      <c r="Q2756" s="171"/>
      <c r="R2756" s="171"/>
      <c r="S2756" s="171"/>
      <c r="T2756" s="171"/>
      <c r="U2756" s="171"/>
      <c r="V2756" s="171"/>
      <c r="W2756" s="171"/>
      <c r="X2756" s="147"/>
      <c r="Y2756" s="108"/>
      <c r="Z2756" s="147"/>
      <c r="AA2756" s="147"/>
      <c r="AB2756"/>
      <c r="AC2756"/>
      <c r="AD2756"/>
      <c r="AE2756"/>
      <c r="AF2756"/>
      <c r="AG2756"/>
      <c r="AH2756"/>
      <c r="AI2756"/>
      <c r="AJ2756"/>
      <c r="AK2756"/>
    </row>
    <row r="2757" spans="1:37" ht="13" x14ac:dyDescent="0.3">
      <c r="A2757" s="147"/>
      <c r="B2757" s="147"/>
      <c r="C2757" s="147"/>
      <c r="D2757" s="147"/>
      <c r="E2757" s="147"/>
      <c r="F2757" s="147"/>
      <c r="G2757" s="147"/>
      <c r="H2757" s="147"/>
      <c r="I2757" s="147"/>
      <c r="J2757" s="147"/>
      <c r="K2757" s="147"/>
      <c r="L2757" s="147"/>
      <c r="M2757" s="147"/>
      <c r="N2757" s="147"/>
      <c r="O2757" s="147"/>
      <c r="P2757" s="147"/>
      <c r="Q2757" s="171"/>
      <c r="R2757" s="171"/>
      <c r="S2757" s="171"/>
      <c r="T2757" s="171"/>
      <c r="U2757" s="171"/>
      <c r="V2757" s="171"/>
      <c r="W2757" s="171"/>
      <c r="X2757" s="147"/>
      <c r="Y2757" s="108"/>
      <c r="Z2757" s="147"/>
      <c r="AA2757" s="147"/>
      <c r="AB2757"/>
      <c r="AC2757"/>
      <c r="AD2757"/>
      <c r="AE2757"/>
      <c r="AF2757"/>
      <c r="AG2757"/>
      <c r="AH2757"/>
      <c r="AI2757"/>
      <c r="AJ2757"/>
      <c r="AK2757"/>
    </row>
    <row r="2758" spans="1:37" ht="13" x14ac:dyDescent="0.3">
      <c r="A2758" s="147"/>
      <c r="B2758" s="147"/>
      <c r="C2758" s="147"/>
      <c r="D2758" s="147"/>
      <c r="E2758" s="147"/>
      <c r="F2758" s="147"/>
      <c r="G2758" s="147"/>
      <c r="H2758" s="147"/>
      <c r="I2758" s="147"/>
      <c r="J2758" s="147"/>
      <c r="K2758" s="147"/>
      <c r="L2758" s="147"/>
      <c r="M2758" s="147"/>
      <c r="N2758" s="147"/>
      <c r="O2758" s="147"/>
      <c r="P2758" s="147"/>
      <c r="Q2758" s="171"/>
      <c r="R2758" s="171"/>
      <c r="S2758" s="171"/>
      <c r="T2758" s="171"/>
      <c r="U2758" s="171"/>
      <c r="V2758" s="171"/>
      <c r="W2758" s="171"/>
      <c r="X2758" s="147"/>
      <c r="Y2758" s="108"/>
      <c r="Z2758" s="147"/>
      <c r="AA2758" s="147"/>
      <c r="AB2758"/>
      <c r="AC2758"/>
      <c r="AD2758"/>
      <c r="AE2758"/>
      <c r="AF2758"/>
      <c r="AG2758"/>
      <c r="AH2758"/>
      <c r="AI2758"/>
      <c r="AJ2758"/>
      <c r="AK2758"/>
    </row>
    <row r="2759" spans="1:37" ht="13" x14ac:dyDescent="0.3">
      <c r="A2759" s="147"/>
      <c r="B2759" s="147"/>
      <c r="C2759" s="147"/>
      <c r="D2759" s="147"/>
      <c r="E2759" s="147"/>
      <c r="F2759" s="147"/>
      <c r="G2759" s="147"/>
      <c r="H2759" s="147"/>
      <c r="I2759" s="147"/>
      <c r="J2759" s="147"/>
      <c r="K2759" s="147"/>
      <c r="L2759" s="147"/>
      <c r="M2759" s="147"/>
      <c r="N2759" s="147"/>
      <c r="O2759" s="147"/>
      <c r="P2759" s="147"/>
      <c r="Q2759" s="171"/>
      <c r="R2759" s="171"/>
      <c r="S2759" s="171"/>
      <c r="T2759" s="171"/>
      <c r="U2759" s="171"/>
      <c r="V2759" s="171"/>
      <c r="W2759" s="171"/>
      <c r="X2759" s="147"/>
      <c r="Y2759" s="108"/>
      <c r="Z2759" s="147"/>
      <c r="AA2759" s="147"/>
      <c r="AB2759"/>
      <c r="AC2759"/>
      <c r="AD2759"/>
      <c r="AE2759"/>
      <c r="AF2759"/>
      <c r="AG2759"/>
      <c r="AH2759"/>
      <c r="AI2759"/>
      <c r="AJ2759"/>
      <c r="AK2759"/>
    </row>
    <row r="2760" spans="1:37" ht="13" x14ac:dyDescent="0.3">
      <c r="A2760" s="147"/>
      <c r="B2760" s="147"/>
      <c r="C2760" s="147"/>
      <c r="D2760" s="147"/>
      <c r="E2760" s="147"/>
      <c r="F2760" s="147"/>
      <c r="G2760" s="147"/>
      <c r="H2760" s="147"/>
      <c r="I2760" s="147"/>
      <c r="J2760" s="147"/>
      <c r="K2760" s="147"/>
      <c r="L2760" s="147"/>
      <c r="M2760" s="147"/>
      <c r="N2760" s="147"/>
      <c r="O2760" s="147"/>
      <c r="P2760" s="147"/>
      <c r="Q2760" s="171"/>
      <c r="R2760" s="171"/>
      <c r="S2760" s="171"/>
      <c r="T2760" s="171"/>
      <c r="U2760" s="171"/>
      <c r="V2760" s="171"/>
      <c r="W2760" s="171"/>
      <c r="X2760" s="147"/>
      <c r="Y2760" s="108"/>
      <c r="Z2760" s="147"/>
      <c r="AA2760" s="147"/>
      <c r="AB2760"/>
      <c r="AC2760"/>
      <c r="AD2760"/>
      <c r="AE2760"/>
      <c r="AF2760"/>
      <c r="AG2760"/>
      <c r="AH2760"/>
      <c r="AI2760"/>
      <c r="AJ2760"/>
      <c r="AK2760"/>
    </row>
    <row r="2761" spans="1:37" ht="13" x14ac:dyDescent="0.3">
      <c r="A2761" s="147"/>
      <c r="B2761" s="147"/>
      <c r="C2761" s="147"/>
      <c r="D2761" s="147"/>
      <c r="E2761" s="147"/>
      <c r="F2761" s="147"/>
      <c r="G2761" s="147"/>
      <c r="H2761" s="147"/>
      <c r="I2761" s="147"/>
      <c r="J2761" s="147"/>
      <c r="K2761" s="147"/>
      <c r="L2761" s="147"/>
      <c r="M2761" s="147"/>
      <c r="N2761" s="147"/>
      <c r="O2761" s="147"/>
      <c r="P2761" s="147"/>
      <c r="Q2761" s="171"/>
      <c r="R2761" s="171"/>
      <c r="S2761" s="171"/>
      <c r="T2761" s="171"/>
      <c r="U2761" s="171"/>
      <c r="V2761" s="171"/>
      <c r="W2761" s="171"/>
      <c r="X2761" s="147"/>
      <c r="Y2761" s="108"/>
      <c r="Z2761" s="147"/>
      <c r="AA2761" s="147"/>
      <c r="AB2761"/>
      <c r="AC2761"/>
      <c r="AD2761"/>
      <c r="AE2761"/>
      <c r="AF2761"/>
      <c r="AG2761"/>
      <c r="AH2761"/>
      <c r="AI2761"/>
      <c r="AJ2761"/>
      <c r="AK2761"/>
    </row>
    <row r="2762" spans="1:37" ht="13" x14ac:dyDescent="0.3">
      <c r="A2762" s="147"/>
      <c r="B2762" s="147"/>
      <c r="C2762" s="147"/>
      <c r="D2762" s="147"/>
      <c r="E2762" s="147"/>
      <c r="F2762" s="147"/>
      <c r="G2762" s="147"/>
      <c r="H2762" s="147"/>
      <c r="I2762" s="147"/>
      <c r="J2762" s="147"/>
      <c r="K2762" s="147"/>
      <c r="L2762" s="147"/>
      <c r="M2762" s="147"/>
      <c r="N2762" s="147"/>
      <c r="O2762" s="147"/>
      <c r="P2762" s="147"/>
      <c r="Q2762" s="171"/>
      <c r="R2762" s="171"/>
      <c r="S2762" s="171"/>
      <c r="T2762" s="171"/>
      <c r="U2762" s="171"/>
      <c r="V2762" s="171"/>
      <c r="W2762" s="171"/>
      <c r="X2762" s="147"/>
      <c r="Y2762" s="108"/>
      <c r="Z2762" s="147"/>
      <c r="AA2762" s="147"/>
      <c r="AB2762"/>
      <c r="AC2762"/>
      <c r="AD2762"/>
      <c r="AE2762"/>
      <c r="AF2762"/>
      <c r="AG2762"/>
      <c r="AH2762"/>
      <c r="AI2762"/>
      <c r="AJ2762"/>
      <c r="AK2762"/>
    </row>
    <row r="2763" spans="1:37" ht="13" x14ac:dyDescent="0.3">
      <c r="A2763" s="147"/>
      <c r="B2763" s="147"/>
      <c r="C2763" s="147"/>
      <c r="D2763" s="147"/>
      <c r="E2763" s="147"/>
      <c r="F2763" s="147"/>
      <c r="G2763" s="147"/>
      <c r="H2763" s="147"/>
      <c r="I2763" s="147"/>
      <c r="J2763" s="147"/>
      <c r="K2763" s="147"/>
      <c r="L2763" s="147"/>
      <c r="M2763" s="147"/>
      <c r="N2763" s="147"/>
      <c r="O2763" s="147"/>
      <c r="P2763" s="147"/>
      <c r="Q2763" s="171"/>
      <c r="R2763" s="171"/>
      <c r="S2763" s="171"/>
      <c r="T2763" s="171"/>
      <c r="U2763" s="171"/>
      <c r="V2763" s="171"/>
      <c r="W2763" s="171"/>
      <c r="X2763" s="147"/>
      <c r="Y2763" s="108"/>
      <c r="Z2763" s="147"/>
      <c r="AA2763" s="147"/>
      <c r="AB2763"/>
      <c r="AC2763"/>
      <c r="AD2763"/>
      <c r="AE2763"/>
      <c r="AF2763"/>
      <c r="AG2763"/>
      <c r="AH2763"/>
      <c r="AI2763"/>
      <c r="AJ2763"/>
      <c r="AK2763"/>
    </row>
    <row r="2764" spans="1:37" ht="13" x14ac:dyDescent="0.3">
      <c r="A2764" s="147"/>
      <c r="B2764" s="147"/>
      <c r="C2764" s="147"/>
      <c r="D2764" s="147"/>
      <c r="E2764" s="147"/>
      <c r="F2764" s="147"/>
      <c r="G2764" s="147"/>
      <c r="H2764" s="147"/>
      <c r="I2764" s="147"/>
      <c r="J2764" s="147"/>
      <c r="K2764" s="147"/>
      <c r="L2764" s="147"/>
      <c r="M2764" s="147"/>
      <c r="N2764" s="147"/>
      <c r="O2764" s="147"/>
      <c r="P2764" s="147"/>
      <c r="Q2764" s="171"/>
      <c r="R2764" s="171"/>
      <c r="S2764" s="171"/>
      <c r="T2764" s="171"/>
      <c r="U2764" s="171"/>
      <c r="V2764" s="171"/>
      <c r="W2764" s="171"/>
      <c r="X2764" s="147"/>
      <c r="Y2764" s="108"/>
      <c r="Z2764" s="147"/>
      <c r="AA2764" s="147"/>
      <c r="AB2764"/>
      <c r="AC2764"/>
      <c r="AD2764"/>
      <c r="AE2764"/>
      <c r="AF2764"/>
      <c r="AG2764"/>
      <c r="AH2764"/>
      <c r="AI2764"/>
      <c r="AJ2764"/>
      <c r="AK2764"/>
    </row>
    <row r="2765" spans="1:37" ht="13" x14ac:dyDescent="0.3">
      <c r="A2765" s="147"/>
      <c r="B2765" s="147"/>
      <c r="C2765" s="147"/>
      <c r="D2765" s="147"/>
      <c r="E2765" s="147"/>
      <c r="F2765" s="147"/>
      <c r="G2765" s="147"/>
      <c r="H2765" s="147"/>
      <c r="I2765" s="147"/>
      <c r="J2765" s="147"/>
      <c r="K2765" s="147"/>
      <c r="L2765" s="147"/>
      <c r="M2765" s="147"/>
      <c r="N2765" s="147"/>
      <c r="O2765" s="147"/>
      <c r="P2765" s="147"/>
      <c r="Q2765" s="171"/>
      <c r="R2765" s="171"/>
      <c r="S2765" s="171"/>
      <c r="T2765" s="171"/>
      <c r="U2765" s="171"/>
      <c r="V2765" s="171"/>
      <c r="W2765" s="171"/>
      <c r="X2765" s="147"/>
      <c r="Y2765" s="108"/>
      <c r="Z2765" s="147"/>
      <c r="AA2765" s="147"/>
      <c r="AB2765"/>
      <c r="AC2765"/>
      <c r="AD2765"/>
      <c r="AE2765"/>
      <c r="AF2765"/>
      <c r="AG2765"/>
      <c r="AH2765"/>
      <c r="AI2765"/>
      <c r="AJ2765"/>
      <c r="AK2765"/>
    </row>
    <row r="2766" spans="1:37" ht="13" x14ac:dyDescent="0.3">
      <c r="A2766" s="147"/>
      <c r="B2766" s="147"/>
      <c r="C2766" s="147"/>
      <c r="D2766" s="147"/>
      <c r="E2766" s="147"/>
      <c r="F2766" s="147"/>
      <c r="G2766" s="147"/>
      <c r="H2766" s="147"/>
      <c r="I2766" s="147"/>
      <c r="J2766" s="147"/>
      <c r="K2766" s="147"/>
      <c r="L2766" s="147"/>
      <c r="M2766" s="147"/>
      <c r="N2766" s="147"/>
      <c r="O2766" s="147"/>
      <c r="P2766" s="147"/>
      <c r="Q2766" s="171"/>
      <c r="R2766" s="171"/>
      <c r="S2766" s="171"/>
      <c r="T2766" s="171"/>
      <c r="U2766" s="171"/>
      <c r="V2766" s="171"/>
      <c r="W2766" s="171"/>
      <c r="X2766" s="147"/>
      <c r="Y2766" s="108"/>
      <c r="Z2766" s="147"/>
      <c r="AA2766" s="147"/>
      <c r="AB2766"/>
      <c r="AC2766"/>
      <c r="AD2766"/>
      <c r="AE2766"/>
      <c r="AF2766"/>
      <c r="AG2766"/>
      <c r="AH2766"/>
      <c r="AI2766"/>
      <c r="AJ2766"/>
      <c r="AK2766"/>
    </row>
    <row r="2767" spans="1:37" ht="13" x14ac:dyDescent="0.3">
      <c r="A2767" s="147"/>
      <c r="B2767" s="147"/>
      <c r="C2767" s="147"/>
      <c r="D2767" s="147"/>
      <c r="E2767" s="147"/>
      <c r="F2767" s="147"/>
      <c r="G2767" s="147"/>
      <c r="H2767" s="147"/>
      <c r="I2767" s="147"/>
      <c r="J2767" s="147"/>
      <c r="K2767" s="147"/>
      <c r="L2767" s="147"/>
      <c r="M2767" s="147"/>
      <c r="N2767" s="147"/>
      <c r="O2767" s="147"/>
      <c r="P2767" s="147"/>
      <c r="Q2767" s="171"/>
      <c r="R2767" s="171"/>
      <c r="S2767" s="171"/>
      <c r="T2767" s="171"/>
      <c r="U2767" s="171"/>
      <c r="V2767" s="171"/>
      <c r="W2767" s="171"/>
      <c r="X2767" s="147"/>
      <c r="Y2767" s="108"/>
      <c r="Z2767" s="147"/>
      <c r="AA2767" s="147"/>
      <c r="AB2767"/>
      <c r="AC2767"/>
      <c r="AD2767"/>
      <c r="AE2767"/>
      <c r="AF2767"/>
      <c r="AG2767"/>
      <c r="AH2767"/>
      <c r="AI2767"/>
      <c r="AJ2767"/>
      <c r="AK2767"/>
    </row>
    <row r="2768" spans="1:37" ht="13" x14ac:dyDescent="0.3">
      <c r="A2768" s="147"/>
      <c r="B2768" s="147"/>
      <c r="C2768" s="147"/>
      <c r="D2768" s="147"/>
      <c r="E2768" s="147"/>
      <c r="F2768" s="147"/>
      <c r="G2768" s="147"/>
      <c r="H2768" s="147"/>
      <c r="I2768" s="147"/>
      <c r="J2768" s="147"/>
      <c r="K2768" s="147"/>
      <c r="L2768" s="147"/>
      <c r="M2768" s="147"/>
      <c r="N2768" s="147"/>
      <c r="O2768" s="147"/>
      <c r="P2768" s="147"/>
      <c r="Q2768" s="171"/>
      <c r="R2768" s="171"/>
      <c r="S2768" s="171"/>
      <c r="T2768" s="171"/>
      <c r="U2768" s="171"/>
      <c r="V2768" s="171"/>
      <c r="W2768" s="171"/>
      <c r="X2768" s="147"/>
      <c r="Y2768" s="108"/>
      <c r="Z2768" s="147"/>
      <c r="AA2768" s="147"/>
      <c r="AB2768"/>
      <c r="AC2768"/>
      <c r="AD2768"/>
      <c r="AE2768"/>
      <c r="AF2768"/>
      <c r="AG2768"/>
      <c r="AH2768"/>
      <c r="AI2768"/>
      <c r="AJ2768"/>
      <c r="AK2768"/>
    </row>
    <row r="2769" spans="1:37" ht="13" x14ac:dyDescent="0.3">
      <c r="A2769" s="147"/>
      <c r="B2769" s="147"/>
      <c r="C2769" s="147"/>
      <c r="D2769" s="147"/>
      <c r="E2769" s="147"/>
      <c r="F2769" s="147"/>
      <c r="G2769" s="147"/>
      <c r="H2769" s="147"/>
      <c r="I2769" s="147"/>
      <c r="J2769" s="147"/>
      <c r="K2769" s="147"/>
      <c r="L2769" s="147"/>
      <c r="M2769" s="147"/>
      <c r="N2769" s="147"/>
      <c r="O2769" s="147"/>
      <c r="P2769" s="147"/>
      <c r="Q2769" s="171"/>
      <c r="R2769" s="171"/>
      <c r="S2769" s="171"/>
      <c r="T2769" s="171"/>
      <c r="U2769" s="171"/>
      <c r="V2769" s="171"/>
      <c r="W2769" s="171"/>
      <c r="X2769" s="147"/>
      <c r="Y2769" s="108"/>
      <c r="Z2769" s="147"/>
      <c r="AA2769" s="147"/>
      <c r="AB2769"/>
      <c r="AC2769"/>
      <c r="AD2769"/>
      <c r="AE2769"/>
      <c r="AF2769"/>
      <c r="AG2769"/>
      <c r="AH2769"/>
      <c r="AI2769"/>
      <c r="AJ2769"/>
      <c r="AK2769"/>
    </row>
    <row r="2770" spans="1:37" ht="13" x14ac:dyDescent="0.3">
      <c r="A2770" s="147"/>
      <c r="B2770" s="147"/>
      <c r="C2770" s="147"/>
      <c r="D2770" s="147"/>
      <c r="E2770" s="147"/>
      <c r="F2770" s="147"/>
      <c r="G2770" s="147"/>
      <c r="H2770" s="147"/>
      <c r="I2770" s="147"/>
      <c r="J2770" s="147"/>
      <c r="K2770" s="147"/>
      <c r="L2770" s="147"/>
      <c r="M2770" s="147"/>
      <c r="N2770" s="147"/>
      <c r="O2770" s="147"/>
      <c r="P2770" s="147"/>
      <c r="Q2770" s="171"/>
      <c r="R2770" s="171"/>
      <c r="S2770" s="171"/>
      <c r="T2770" s="171"/>
      <c r="U2770" s="171"/>
      <c r="V2770" s="171"/>
      <c r="W2770" s="171"/>
      <c r="X2770" s="147"/>
      <c r="Y2770" s="108"/>
      <c r="Z2770" s="147"/>
      <c r="AA2770" s="147"/>
      <c r="AB2770"/>
      <c r="AC2770"/>
      <c r="AD2770"/>
      <c r="AE2770"/>
      <c r="AF2770"/>
      <c r="AG2770"/>
      <c r="AH2770"/>
      <c r="AI2770"/>
      <c r="AJ2770"/>
      <c r="AK2770"/>
    </row>
    <row r="2771" spans="1:37" ht="13" x14ac:dyDescent="0.3">
      <c r="A2771" s="147"/>
      <c r="B2771" s="147"/>
      <c r="C2771" s="147"/>
      <c r="D2771" s="147"/>
      <c r="E2771" s="147"/>
      <c r="F2771" s="147"/>
      <c r="G2771" s="147"/>
      <c r="H2771" s="147"/>
      <c r="I2771" s="147"/>
      <c r="J2771" s="147"/>
      <c r="K2771" s="147"/>
      <c r="L2771" s="147"/>
      <c r="M2771" s="147"/>
      <c r="N2771" s="147"/>
      <c r="O2771" s="147"/>
      <c r="P2771" s="147"/>
      <c r="Q2771" s="171"/>
      <c r="R2771" s="171"/>
      <c r="S2771" s="171"/>
      <c r="T2771" s="171"/>
      <c r="U2771" s="171"/>
      <c r="V2771" s="171"/>
      <c r="W2771" s="171"/>
      <c r="X2771" s="147"/>
      <c r="Y2771" s="108"/>
      <c r="Z2771" s="147"/>
      <c r="AA2771" s="147"/>
      <c r="AB2771"/>
      <c r="AC2771"/>
      <c r="AD2771"/>
      <c r="AE2771"/>
      <c r="AF2771"/>
      <c r="AG2771"/>
      <c r="AH2771"/>
      <c r="AI2771"/>
      <c r="AJ2771"/>
      <c r="AK2771"/>
    </row>
    <row r="2772" spans="1:37" ht="13" x14ac:dyDescent="0.3">
      <c r="A2772" s="147"/>
      <c r="B2772" s="147"/>
      <c r="C2772" s="147"/>
      <c r="D2772" s="147"/>
      <c r="E2772" s="147"/>
      <c r="F2772" s="147"/>
      <c r="G2772" s="147"/>
      <c r="H2772" s="147"/>
      <c r="I2772" s="147"/>
      <c r="J2772" s="147"/>
      <c r="K2772" s="147"/>
      <c r="L2772" s="147"/>
      <c r="M2772" s="147"/>
      <c r="N2772" s="147"/>
      <c r="O2772" s="147"/>
      <c r="P2772" s="147"/>
      <c r="Q2772" s="171"/>
      <c r="R2772" s="171"/>
      <c r="S2772" s="171"/>
      <c r="T2772" s="171"/>
      <c r="U2772" s="171"/>
      <c r="V2772" s="171"/>
      <c r="W2772" s="171"/>
      <c r="X2772" s="147"/>
      <c r="Y2772" s="108"/>
      <c r="Z2772" s="147"/>
      <c r="AA2772" s="147"/>
      <c r="AB2772"/>
      <c r="AC2772"/>
      <c r="AD2772"/>
      <c r="AE2772"/>
      <c r="AF2772"/>
      <c r="AG2772"/>
      <c r="AH2772"/>
      <c r="AI2772"/>
      <c r="AJ2772"/>
      <c r="AK2772"/>
    </row>
    <row r="2773" spans="1:37" ht="13" x14ac:dyDescent="0.3">
      <c r="A2773" s="147"/>
      <c r="B2773" s="147"/>
      <c r="C2773" s="147"/>
      <c r="D2773" s="147"/>
      <c r="E2773" s="147"/>
      <c r="F2773" s="147"/>
      <c r="G2773" s="147"/>
      <c r="H2773" s="147"/>
      <c r="I2773" s="147"/>
      <c r="J2773" s="147"/>
      <c r="K2773" s="147"/>
      <c r="L2773" s="147"/>
      <c r="M2773" s="147"/>
      <c r="N2773" s="147"/>
      <c r="O2773" s="147"/>
      <c r="P2773" s="147"/>
      <c r="Q2773" s="171"/>
      <c r="R2773" s="171"/>
      <c r="S2773" s="171"/>
      <c r="T2773" s="171"/>
      <c r="U2773" s="171"/>
      <c r="V2773" s="171"/>
      <c r="W2773" s="171"/>
      <c r="X2773" s="147"/>
      <c r="Y2773" s="108"/>
      <c r="Z2773" s="147"/>
      <c r="AA2773" s="147"/>
      <c r="AB2773"/>
      <c r="AC2773"/>
      <c r="AD2773"/>
      <c r="AE2773"/>
      <c r="AF2773"/>
      <c r="AG2773"/>
      <c r="AH2773"/>
      <c r="AI2773"/>
      <c r="AJ2773"/>
      <c r="AK2773"/>
    </row>
    <row r="2774" spans="1:37" ht="13" x14ac:dyDescent="0.3">
      <c r="A2774" s="147"/>
      <c r="B2774" s="147"/>
      <c r="C2774" s="147"/>
      <c r="D2774" s="147"/>
      <c r="E2774" s="147"/>
      <c r="F2774" s="147"/>
      <c r="G2774" s="147"/>
      <c r="H2774" s="147"/>
      <c r="I2774" s="147"/>
      <c r="J2774" s="147"/>
      <c r="K2774" s="147"/>
      <c r="L2774" s="147"/>
      <c r="M2774" s="147"/>
      <c r="N2774" s="147"/>
      <c r="O2774" s="147"/>
      <c r="P2774" s="147"/>
      <c r="Q2774" s="171"/>
      <c r="R2774" s="171"/>
      <c r="S2774" s="171"/>
      <c r="T2774" s="171"/>
      <c r="U2774" s="171"/>
      <c r="V2774" s="171"/>
      <c r="W2774" s="171"/>
      <c r="X2774" s="147"/>
      <c r="Y2774" s="108"/>
      <c r="Z2774" s="147"/>
      <c r="AA2774" s="147"/>
      <c r="AB2774"/>
      <c r="AC2774"/>
      <c r="AD2774"/>
      <c r="AE2774"/>
      <c r="AF2774"/>
      <c r="AG2774"/>
      <c r="AH2774"/>
      <c r="AI2774"/>
      <c r="AJ2774"/>
      <c r="AK2774"/>
    </row>
    <row r="2775" spans="1:37" ht="13" x14ac:dyDescent="0.3">
      <c r="A2775" s="147"/>
      <c r="B2775" s="147"/>
      <c r="C2775" s="147"/>
      <c r="D2775" s="147"/>
      <c r="E2775" s="147"/>
      <c r="F2775" s="147"/>
      <c r="G2775" s="147"/>
      <c r="H2775" s="147"/>
      <c r="I2775" s="147"/>
      <c r="J2775" s="147"/>
      <c r="K2775" s="147"/>
      <c r="L2775" s="147"/>
      <c r="M2775" s="147"/>
      <c r="N2775" s="147"/>
      <c r="O2775" s="147"/>
      <c r="P2775" s="147"/>
      <c r="Q2775" s="171"/>
      <c r="R2775" s="171"/>
      <c r="S2775" s="171"/>
      <c r="T2775" s="171"/>
      <c r="U2775" s="171"/>
      <c r="V2775" s="171"/>
      <c r="W2775" s="171"/>
      <c r="X2775" s="147"/>
      <c r="Y2775" s="108"/>
      <c r="Z2775" s="147"/>
      <c r="AA2775" s="147"/>
      <c r="AB2775"/>
      <c r="AC2775"/>
      <c r="AD2775"/>
      <c r="AE2775"/>
      <c r="AF2775"/>
      <c r="AG2775"/>
      <c r="AH2775"/>
      <c r="AI2775"/>
      <c r="AJ2775"/>
      <c r="AK2775"/>
    </row>
    <row r="2776" spans="1:37" ht="13" x14ac:dyDescent="0.3">
      <c r="A2776" s="147"/>
      <c r="B2776" s="147"/>
      <c r="C2776" s="147"/>
      <c r="D2776" s="147"/>
      <c r="E2776" s="147"/>
      <c r="F2776" s="147"/>
      <c r="G2776" s="147"/>
      <c r="H2776" s="147"/>
      <c r="I2776" s="147"/>
      <c r="J2776" s="147"/>
      <c r="K2776" s="147"/>
      <c r="L2776" s="147"/>
      <c r="M2776" s="147"/>
      <c r="N2776" s="147"/>
      <c r="O2776" s="147"/>
      <c r="P2776" s="147"/>
      <c r="Q2776" s="171"/>
      <c r="R2776" s="171"/>
      <c r="S2776" s="171"/>
      <c r="T2776" s="171"/>
      <c r="U2776" s="171"/>
      <c r="V2776" s="171"/>
      <c r="W2776" s="171"/>
      <c r="X2776" s="147"/>
      <c r="Y2776" s="108"/>
      <c r="Z2776" s="147"/>
      <c r="AA2776" s="147"/>
      <c r="AB2776"/>
      <c r="AC2776"/>
      <c r="AD2776"/>
      <c r="AE2776"/>
      <c r="AF2776"/>
      <c r="AG2776"/>
      <c r="AH2776"/>
      <c r="AI2776"/>
      <c r="AJ2776"/>
      <c r="AK2776"/>
    </row>
    <row r="2777" spans="1:37" ht="13" x14ac:dyDescent="0.3">
      <c r="A2777" s="147"/>
      <c r="B2777" s="147"/>
      <c r="C2777" s="147"/>
      <c r="D2777" s="147"/>
      <c r="E2777" s="147"/>
      <c r="F2777" s="147"/>
      <c r="G2777" s="147"/>
      <c r="H2777" s="147"/>
      <c r="I2777" s="147"/>
      <c r="J2777" s="147"/>
      <c r="K2777" s="147"/>
      <c r="L2777" s="147"/>
      <c r="M2777" s="147"/>
      <c r="N2777" s="147"/>
      <c r="O2777" s="147"/>
      <c r="P2777" s="147"/>
      <c r="Q2777" s="171"/>
      <c r="R2777" s="171"/>
      <c r="S2777" s="171"/>
      <c r="T2777" s="171"/>
      <c r="U2777" s="171"/>
      <c r="V2777" s="171"/>
      <c r="W2777" s="171"/>
      <c r="X2777" s="147"/>
      <c r="Y2777" s="108"/>
      <c r="Z2777" s="147"/>
      <c r="AA2777" s="147"/>
      <c r="AB2777"/>
      <c r="AC2777"/>
      <c r="AD2777"/>
      <c r="AE2777"/>
      <c r="AF2777"/>
      <c r="AG2777"/>
      <c r="AH2777"/>
      <c r="AI2777"/>
      <c r="AJ2777"/>
      <c r="AK2777"/>
    </row>
    <row r="2778" spans="1:37" ht="13" x14ac:dyDescent="0.3">
      <c r="A2778" s="147"/>
      <c r="B2778" s="147"/>
      <c r="C2778" s="147"/>
      <c r="D2778" s="147"/>
      <c r="E2778" s="147"/>
      <c r="F2778" s="147"/>
      <c r="G2778" s="147"/>
      <c r="H2778" s="147"/>
      <c r="I2778" s="147"/>
      <c r="J2778" s="147"/>
      <c r="K2778" s="147"/>
      <c r="L2778" s="147"/>
      <c r="M2778" s="147"/>
      <c r="N2778" s="147"/>
      <c r="O2778" s="147"/>
      <c r="P2778" s="147"/>
      <c r="Q2778" s="171"/>
      <c r="R2778" s="171"/>
      <c r="S2778" s="171"/>
      <c r="T2778" s="171"/>
      <c r="U2778" s="171"/>
      <c r="V2778" s="171"/>
      <c r="W2778" s="171"/>
      <c r="X2778" s="147"/>
      <c r="Y2778" s="108"/>
      <c r="Z2778" s="147"/>
      <c r="AA2778" s="147"/>
      <c r="AB2778"/>
      <c r="AC2778"/>
      <c r="AD2778"/>
      <c r="AE2778"/>
      <c r="AF2778"/>
      <c r="AG2778"/>
      <c r="AH2778"/>
      <c r="AI2778"/>
      <c r="AJ2778"/>
      <c r="AK2778"/>
    </row>
    <row r="2779" spans="1:37" ht="13" x14ac:dyDescent="0.3">
      <c r="A2779" s="147"/>
      <c r="B2779" s="147"/>
      <c r="C2779" s="147"/>
      <c r="D2779" s="147"/>
      <c r="E2779" s="147"/>
      <c r="F2779" s="147"/>
      <c r="G2779" s="147"/>
      <c r="H2779" s="147"/>
      <c r="I2779" s="147"/>
      <c r="J2779" s="147"/>
      <c r="K2779" s="147"/>
      <c r="L2779" s="147"/>
      <c r="M2779" s="147"/>
      <c r="N2779" s="147"/>
      <c r="O2779" s="147"/>
      <c r="P2779" s="147"/>
      <c r="Q2779" s="171"/>
      <c r="R2779" s="171"/>
      <c r="S2779" s="171"/>
      <c r="T2779" s="171"/>
      <c r="U2779" s="171"/>
      <c r="V2779" s="171"/>
      <c r="W2779" s="171"/>
      <c r="X2779" s="147"/>
      <c r="Y2779" s="108"/>
      <c r="Z2779" s="147"/>
      <c r="AA2779" s="147"/>
      <c r="AB2779"/>
      <c r="AC2779"/>
      <c r="AD2779"/>
      <c r="AE2779"/>
      <c r="AF2779"/>
      <c r="AG2779"/>
      <c r="AH2779"/>
      <c r="AI2779"/>
      <c r="AJ2779"/>
      <c r="AK2779"/>
    </row>
    <row r="2780" spans="1:37" ht="13" x14ac:dyDescent="0.3">
      <c r="A2780" s="147"/>
      <c r="B2780" s="147"/>
      <c r="C2780" s="147"/>
      <c r="D2780" s="147"/>
      <c r="E2780" s="147"/>
      <c r="F2780" s="147"/>
      <c r="G2780" s="147"/>
      <c r="H2780" s="147"/>
      <c r="I2780" s="147"/>
      <c r="J2780" s="147"/>
      <c r="K2780" s="147"/>
      <c r="L2780" s="147"/>
      <c r="M2780" s="147"/>
      <c r="N2780" s="147"/>
      <c r="O2780" s="147"/>
      <c r="P2780" s="147"/>
      <c r="Q2780" s="171"/>
      <c r="R2780" s="171"/>
      <c r="S2780" s="171"/>
      <c r="T2780" s="171"/>
      <c r="U2780" s="171"/>
      <c r="V2780" s="171"/>
      <c r="W2780" s="171"/>
      <c r="X2780" s="147"/>
      <c r="Y2780" s="108"/>
      <c r="Z2780" s="147"/>
      <c r="AA2780" s="147"/>
      <c r="AB2780"/>
      <c r="AC2780"/>
      <c r="AD2780"/>
      <c r="AE2780"/>
      <c r="AF2780"/>
      <c r="AG2780"/>
      <c r="AH2780"/>
      <c r="AI2780"/>
      <c r="AJ2780"/>
      <c r="AK2780"/>
    </row>
    <row r="2781" spans="1:37" ht="13" x14ac:dyDescent="0.3">
      <c r="A2781" s="147"/>
      <c r="B2781" s="147"/>
      <c r="C2781" s="147"/>
      <c r="D2781" s="147"/>
      <c r="E2781" s="147"/>
      <c r="F2781" s="147"/>
      <c r="G2781" s="147"/>
      <c r="H2781" s="147"/>
      <c r="I2781" s="147"/>
      <c r="J2781" s="147"/>
      <c r="K2781" s="147"/>
      <c r="L2781" s="147"/>
      <c r="M2781" s="147"/>
      <c r="N2781" s="147"/>
      <c r="O2781" s="147"/>
      <c r="P2781" s="147"/>
      <c r="Q2781" s="171"/>
      <c r="R2781" s="171"/>
      <c r="S2781" s="171"/>
      <c r="T2781" s="171"/>
      <c r="U2781" s="171"/>
      <c r="V2781" s="171"/>
      <c r="W2781" s="171"/>
      <c r="X2781" s="147"/>
      <c r="Y2781" s="108"/>
      <c r="Z2781" s="147"/>
      <c r="AA2781" s="147"/>
      <c r="AB2781"/>
      <c r="AC2781"/>
      <c r="AD2781"/>
      <c r="AE2781"/>
      <c r="AF2781"/>
      <c r="AG2781"/>
      <c r="AH2781"/>
      <c r="AI2781"/>
      <c r="AJ2781"/>
      <c r="AK2781"/>
    </row>
    <row r="2782" spans="1:37" ht="13" x14ac:dyDescent="0.3">
      <c r="A2782" s="147"/>
      <c r="B2782" s="147"/>
      <c r="C2782" s="147"/>
      <c r="D2782" s="147"/>
      <c r="E2782" s="147"/>
      <c r="F2782" s="147"/>
      <c r="G2782" s="147"/>
      <c r="H2782" s="147"/>
      <c r="I2782" s="147"/>
      <c r="J2782" s="147"/>
      <c r="K2782" s="147"/>
      <c r="L2782" s="147"/>
      <c r="M2782" s="147"/>
      <c r="N2782" s="147"/>
      <c r="O2782" s="147"/>
      <c r="P2782" s="147"/>
      <c r="Q2782" s="171"/>
      <c r="R2782" s="171"/>
      <c r="S2782" s="171"/>
      <c r="T2782" s="171"/>
      <c r="U2782" s="171"/>
      <c r="V2782" s="171"/>
      <c r="W2782" s="171"/>
      <c r="X2782" s="147"/>
      <c r="Y2782" s="108"/>
      <c r="Z2782" s="147"/>
      <c r="AA2782" s="147"/>
      <c r="AB2782"/>
      <c r="AC2782"/>
      <c r="AD2782"/>
      <c r="AE2782"/>
      <c r="AF2782"/>
      <c r="AG2782"/>
      <c r="AH2782"/>
      <c r="AI2782"/>
      <c r="AJ2782"/>
      <c r="AK2782"/>
    </row>
    <row r="2783" spans="1:37" ht="13" x14ac:dyDescent="0.3">
      <c r="A2783" s="147"/>
      <c r="B2783" s="147"/>
      <c r="C2783" s="147"/>
      <c r="D2783" s="147"/>
      <c r="E2783" s="147"/>
      <c r="F2783" s="147"/>
      <c r="G2783" s="147"/>
      <c r="H2783" s="147"/>
      <c r="I2783" s="147"/>
      <c r="J2783" s="147"/>
      <c r="K2783" s="147"/>
      <c r="L2783" s="147"/>
      <c r="M2783" s="147"/>
      <c r="N2783" s="147"/>
      <c r="O2783" s="147"/>
      <c r="P2783" s="147"/>
      <c r="Q2783" s="171"/>
      <c r="R2783" s="171"/>
      <c r="S2783" s="171"/>
      <c r="T2783" s="171"/>
      <c r="U2783" s="171"/>
      <c r="V2783" s="171"/>
      <c r="W2783" s="171"/>
      <c r="X2783" s="147"/>
      <c r="Y2783" s="108"/>
      <c r="Z2783" s="147"/>
      <c r="AA2783" s="147"/>
      <c r="AB2783"/>
      <c r="AC2783"/>
      <c r="AD2783"/>
      <c r="AE2783"/>
      <c r="AF2783"/>
      <c r="AG2783"/>
      <c r="AH2783"/>
      <c r="AI2783"/>
      <c r="AJ2783"/>
      <c r="AK2783"/>
    </row>
    <row r="2784" spans="1:37" ht="13" x14ac:dyDescent="0.3">
      <c r="A2784" s="147"/>
      <c r="B2784" s="147"/>
      <c r="C2784" s="147"/>
      <c r="D2784" s="147"/>
      <c r="E2784" s="147"/>
      <c r="F2784" s="147"/>
      <c r="G2784" s="147"/>
      <c r="H2784" s="147"/>
      <c r="I2784" s="147"/>
      <c r="J2784" s="147"/>
      <c r="K2784" s="147"/>
      <c r="L2784" s="147"/>
      <c r="M2784" s="147"/>
      <c r="N2784" s="147"/>
      <c r="O2784" s="147"/>
      <c r="P2784" s="147"/>
      <c r="Q2784" s="171"/>
      <c r="R2784" s="171"/>
      <c r="S2784" s="171"/>
      <c r="T2784" s="171"/>
      <c r="U2784" s="171"/>
      <c r="V2784" s="171"/>
      <c r="W2784" s="171"/>
      <c r="X2784" s="147"/>
      <c r="Y2784" s="108"/>
      <c r="Z2784" s="147"/>
      <c r="AA2784" s="147"/>
      <c r="AB2784"/>
      <c r="AC2784"/>
      <c r="AD2784"/>
      <c r="AE2784"/>
      <c r="AF2784"/>
      <c r="AG2784"/>
      <c r="AH2784"/>
      <c r="AI2784"/>
      <c r="AJ2784"/>
      <c r="AK2784"/>
    </row>
    <row r="2785" spans="1:37" ht="13" x14ac:dyDescent="0.3">
      <c r="A2785" s="147"/>
      <c r="B2785" s="147"/>
      <c r="C2785" s="147"/>
      <c r="D2785" s="147"/>
      <c r="E2785" s="147"/>
      <c r="F2785" s="147"/>
      <c r="G2785" s="147"/>
      <c r="H2785" s="147"/>
      <c r="I2785" s="147"/>
      <c r="J2785" s="147"/>
      <c r="K2785" s="147"/>
      <c r="L2785" s="147"/>
      <c r="M2785" s="147"/>
      <c r="N2785" s="147"/>
      <c r="O2785" s="147"/>
      <c r="P2785" s="147"/>
      <c r="Q2785" s="171"/>
      <c r="R2785" s="171"/>
      <c r="S2785" s="171"/>
      <c r="T2785" s="171"/>
      <c r="U2785" s="171"/>
      <c r="V2785" s="171"/>
      <c r="W2785" s="171"/>
      <c r="X2785" s="147"/>
      <c r="Y2785" s="108"/>
      <c r="Z2785" s="147"/>
      <c r="AA2785" s="147"/>
      <c r="AB2785"/>
      <c r="AC2785"/>
      <c r="AD2785"/>
      <c r="AE2785"/>
      <c r="AF2785"/>
      <c r="AG2785"/>
      <c r="AH2785"/>
      <c r="AI2785"/>
      <c r="AJ2785"/>
      <c r="AK2785"/>
    </row>
    <row r="2786" spans="1:37" ht="13" x14ac:dyDescent="0.3">
      <c r="A2786" s="147"/>
      <c r="B2786" s="147"/>
      <c r="C2786" s="147"/>
      <c r="D2786" s="147"/>
      <c r="E2786" s="147"/>
      <c r="F2786" s="147"/>
      <c r="G2786" s="147"/>
      <c r="H2786" s="147"/>
      <c r="I2786" s="147"/>
      <c r="J2786" s="147"/>
      <c r="K2786" s="147"/>
      <c r="L2786" s="147"/>
      <c r="M2786" s="147"/>
      <c r="N2786" s="147"/>
      <c r="O2786" s="147"/>
      <c r="P2786" s="147"/>
      <c r="Q2786" s="171"/>
      <c r="R2786" s="171"/>
      <c r="S2786" s="171"/>
      <c r="T2786" s="171"/>
      <c r="U2786" s="171"/>
      <c r="V2786" s="171"/>
      <c r="W2786" s="171"/>
      <c r="X2786" s="147"/>
      <c r="Y2786" s="108"/>
      <c r="Z2786" s="147"/>
      <c r="AA2786" s="147"/>
      <c r="AB2786"/>
      <c r="AC2786"/>
      <c r="AD2786"/>
      <c r="AE2786"/>
      <c r="AF2786"/>
      <c r="AG2786"/>
      <c r="AH2786"/>
      <c r="AI2786"/>
      <c r="AJ2786"/>
      <c r="AK2786"/>
    </row>
    <row r="2787" spans="1:37" ht="13" x14ac:dyDescent="0.3">
      <c r="A2787" s="147"/>
      <c r="B2787" s="147"/>
      <c r="C2787" s="147"/>
      <c r="D2787" s="147"/>
      <c r="E2787" s="147"/>
      <c r="F2787" s="147"/>
      <c r="G2787" s="147"/>
      <c r="H2787" s="147"/>
      <c r="I2787" s="147"/>
      <c r="J2787" s="147"/>
      <c r="K2787" s="147"/>
      <c r="L2787" s="147"/>
      <c r="M2787" s="147"/>
      <c r="N2787" s="147"/>
      <c r="O2787" s="147"/>
      <c r="P2787" s="147"/>
      <c r="Q2787" s="171"/>
      <c r="R2787" s="171"/>
      <c r="S2787" s="171"/>
      <c r="T2787" s="171"/>
      <c r="U2787" s="171"/>
      <c r="V2787" s="171"/>
      <c r="W2787" s="171"/>
      <c r="X2787" s="147"/>
      <c r="Y2787" s="108"/>
      <c r="Z2787" s="147"/>
      <c r="AA2787" s="147"/>
      <c r="AB2787"/>
      <c r="AC2787"/>
      <c r="AD2787"/>
      <c r="AE2787"/>
      <c r="AF2787"/>
      <c r="AG2787"/>
      <c r="AH2787"/>
      <c r="AI2787"/>
      <c r="AJ2787"/>
      <c r="AK2787"/>
    </row>
    <row r="2788" spans="1:37" ht="13" x14ac:dyDescent="0.3">
      <c r="A2788" s="147"/>
      <c r="B2788" s="147"/>
      <c r="C2788" s="147"/>
      <c r="D2788" s="147"/>
      <c r="E2788" s="147"/>
      <c r="F2788" s="147"/>
      <c r="G2788" s="147"/>
      <c r="H2788" s="147"/>
      <c r="I2788" s="147"/>
      <c r="J2788" s="147"/>
      <c r="K2788" s="147"/>
      <c r="L2788" s="147"/>
      <c r="M2788" s="147"/>
      <c r="N2788" s="147"/>
      <c r="O2788" s="147"/>
      <c r="P2788" s="147"/>
      <c r="Q2788" s="171"/>
      <c r="R2788" s="171"/>
      <c r="S2788" s="171"/>
      <c r="T2788" s="171"/>
      <c r="U2788" s="171"/>
      <c r="V2788" s="171"/>
      <c r="W2788" s="171"/>
      <c r="X2788" s="147"/>
      <c r="Y2788" s="108"/>
      <c r="Z2788" s="147"/>
      <c r="AA2788" s="147"/>
      <c r="AB2788"/>
      <c r="AC2788"/>
      <c r="AD2788"/>
      <c r="AE2788"/>
      <c r="AF2788"/>
      <c r="AG2788"/>
      <c r="AH2788"/>
      <c r="AI2788"/>
      <c r="AJ2788"/>
      <c r="AK2788"/>
    </row>
    <row r="2789" spans="1:37" ht="13" x14ac:dyDescent="0.3">
      <c r="A2789" s="147"/>
      <c r="B2789" s="147"/>
      <c r="C2789" s="147"/>
      <c r="D2789" s="147"/>
      <c r="E2789" s="147"/>
      <c r="F2789" s="147"/>
      <c r="G2789" s="147"/>
      <c r="H2789" s="147"/>
      <c r="I2789" s="147"/>
      <c r="J2789" s="147"/>
      <c r="K2789" s="147"/>
      <c r="L2789" s="147"/>
      <c r="M2789" s="147"/>
      <c r="N2789" s="147"/>
      <c r="O2789" s="147"/>
      <c r="P2789" s="147"/>
      <c r="Q2789" s="171"/>
      <c r="R2789" s="171"/>
      <c r="S2789" s="171"/>
      <c r="T2789" s="171"/>
      <c r="U2789" s="171"/>
      <c r="V2789" s="171"/>
      <c r="W2789" s="171"/>
      <c r="X2789" s="147"/>
      <c r="Y2789" s="108"/>
      <c r="Z2789" s="147"/>
      <c r="AA2789" s="147"/>
      <c r="AB2789"/>
      <c r="AC2789"/>
      <c r="AD2789"/>
      <c r="AE2789"/>
      <c r="AF2789"/>
      <c r="AG2789"/>
      <c r="AH2789"/>
      <c r="AI2789"/>
      <c r="AJ2789"/>
      <c r="AK2789"/>
    </row>
    <row r="2790" spans="1:37" ht="13" x14ac:dyDescent="0.3">
      <c r="A2790" s="147"/>
      <c r="B2790" s="147"/>
      <c r="C2790" s="147"/>
      <c r="D2790" s="147"/>
      <c r="E2790" s="147"/>
      <c r="F2790" s="147"/>
      <c r="G2790" s="147"/>
      <c r="H2790" s="147"/>
      <c r="I2790" s="147"/>
      <c r="J2790" s="147"/>
      <c r="K2790" s="147"/>
      <c r="L2790" s="147"/>
      <c r="M2790" s="147"/>
      <c r="N2790" s="147"/>
      <c r="O2790" s="147"/>
      <c r="P2790" s="147"/>
      <c r="Q2790" s="171"/>
      <c r="R2790" s="171"/>
      <c r="S2790" s="171"/>
      <c r="T2790" s="171"/>
      <c r="U2790" s="171"/>
      <c r="V2790" s="171"/>
      <c r="W2790" s="171"/>
      <c r="X2790" s="147"/>
      <c r="Y2790" s="108"/>
      <c r="Z2790" s="147"/>
      <c r="AA2790" s="147"/>
      <c r="AB2790"/>
      <c r="AC2790"/>
      <c r="AD2790"/>
      <c r="AE2790"/>
      <c r="AF2790"/>
      <c r="AG2790"/>
      <c r="AH2790"/>
      <c r="AI2790"/>
      <c r="AJ2790"/>
      <c r="AK2790"/>
    </row>
    <row r="2791" spans="1:37" ht="13" x14ac:dyDescent="0.3">
      <c r="A2791" s="147"/>
      <c r="B2791" s="147"/>
      <c r="C2791" s="147"/>
      <c r="D2791" s="147"/>
      <c r="E2791" s="147"/>
      <c r="F2791" s="147"/>
      <c r="G2791" s="147"/>
      <c r="H2791" s="147"/>
      <c r="I2791" s="147"/>
      <c r="J2791" s="147"/>
      <c r="K2791" s="147"/>
      <c r="L2791" s="147"/>
      <c r="M2791" s="147"/>
      <c r="N2791" s="147"/>
      <c r="O2791" s="147"/>
      <c r="P2791" s="147"/>
      <c r="Q2791" s="171"/>
      <c r="R2791" s="171"/>
      <c r="S2791" s="171"/>
      <c r="T2791" s="171"/>
      <c r="U2791" s="171"/>
      <c r="V2791" s="171"/>
      <c r="W2791" s="171"/>
      <c r="X2791" s="147"/>
      <c r="Y2791" s="108"/>
      <c r="Z2791" s="147"/>
      <c r="AA2791" s="147"/>
      <c r="AB2791"/>
      <c r="AC2791"/>
      <c r="AD2791"/>
      <c r="AE2791"/>
      <c r="AF2791"/>
      <c r="AG2791"/>
      <c r="AH2791"/>
      <c r="AI2791"/>
      <c r="AJ2791"/>
      <c r="AK2791"/>
    </row>
    <row r="2792" spans="1:37" ht="13" x14ac:dyDescent="0.3">
      <c r="A2792" s="147"/>
      <c r="B2792" s="147"/>
      <c r="C2792" s="147"/>
      <c r="D2792" s="147"/>
      <c r="E2792" s="147"/>
      <c r="F2792" s="147"/>
      <c r="G2792" s="147"/>
      <c r="H2792" s="147"/>
      <c r="I2792" s="147"/>
      <c r="J2792" s="147"/>
      <c r="K2792" s="147"/>
      <c r="L2792" s="147"/>
      <c r="M2792" s="147"/>
      <c r="N2792" s="147"/>
      <c r="O2792" s="147"/>
      <c r="P2792" s="147"/>
      <c r="Q2792" s="171"/>
      <c r="R2792" s="171"/>
      <c r="S2792" s="171"/>
      <c r="T2792" s="171"/>
      <c r="U2792" s="171"/>
      <c r="V2792" s="171"/>
      <c r="W2792" s="171"/>
      <c r="X2792" s="147"/>
      <c r="Y2792" s="108"/>
      <c r="Z2792" s="147"/>
      <c r="AA2792" s="147"/>
      <c r="AB2792"/>
      <c r="AC2792"/>
      <c r="AD2792"/>
      <c r="AE2792"/>
      <c r="AF2792"/>
      <c r="AG2792"/>
      <c r="AH2792"/>
      <c r="AI2792"/>
      <c r="AJ2792"/>
      <c r="AK2792"/>
    </row>
    <row r="2793" spans="1:37" ht="13" x14ac:dyDescent="0.3">
      <c r="A2793" s="147"/>
      <c r="B2793" s="147"/>
      <c r="C2793" s="147"/>
      <c r="D2793" s="147"/>
      <c r="E2793" s="147"/>
      <c r="F2793" s="147"/>
      <c r="G2793" s="147"/>
      <c r="H2793" s="147"/>
      <c r="I2793" s="147"/>
      <c r="J2793" s="147"/>
      <c r="K2793" s="147"/>
      <c r="L2793" s="147"/>
      <c r="M2793" s="147"/>
      <c r="N2793" s="147"/>
      <c r="O2793" s="147"/>
      <c r="P2793" s="147"/>
      <c r="Q2793" s="171"/>
      <c r="R2793" s="171"/>
      <c r="S2793" s="171"/>
      <c r="T2793" s="171"/>
      <c r="U2793" s="171"/>
      <c r="V2793" s="171"/>
      <c r="W2793" s="171"/>
      <c r="X2793" s="147"/>
      <c r="Y2793" s="108"/>
      <c r="Z2793" s="147"/>
      <c r="AA2793" s="147"/>
      <c r="AB2793"/>
      <c r="AC2793"/>
      <c r="AD2793"/>
      <c r="AE2793"/>
      <c r="AF2793"/>
      <c r="AG2793"/>
      <c r="AH2793"/>
      <c r="AI2793"/>
      <c r="AJ2793"/>
      <c r="AK2793"/>
    </row>
    <row r="2794" spans="1:37" ht="13" x14ac:dyDescent="0.3">
      <c r="A2794" s="147"/>
      <c r="B2794" s="147"/>
      <c r="C2794" s="147"/>
      <c r="D2794" s="147"/>
      <c r="E2794" s="147"/>
      <c r="F2794" s="147"/>
      <c r="G2794" s="147"/>
      <c r="H2794" s="147"/>
      <c r="I2794" s="147"/>
      <c r="J2794" s="147"/>
      <c r="K2794" s="147"/>
      <c r="L2794" s="147"/>
      <c r="M2794" s="147"/>
      <c r="N2794" s="147"/>
      <c r="O2794" s="147"/>
      <c r="P2794" s="147"/>
      <c r="Q2794" s="171"/>
      <c r="R2794" s="171"/>
      <c r="S2794" s="171"/>
      <c r="T2794" s="171"/>
      <c r="U2794" s="171"/>
      <c r="V2794" s="171"/>
      <c r="W2794" s="171"/>
      <c r="X2794" s="147"/>
      <c r="Y2794" s="108"/>
      <c r="Z2794" s="147"/>
      <c r="AA2794" s="147"/>
      <c r="AB2794"/>
      <c r="AC2794"/>
      <c r="AD2794"/>
      <c r="AE2794"/>
      <c r="AF2794"/>
      <c r="AG2794"/>
      <c r="AH2794"/>
      <c r="AI2794"/>
      <c r="AJ2794"/>
      <c r="AK2794"/>
    </row>
    <row r="2795" spans="1:37" ht="13" x14ac:dyDescent="0.3">
      <c r="A2795" s="147"/>
      <c r="B2795" s="147"/>
      <c r="C2795" s="147"/>
      <c r="D2795" s="147"/>
      <c r="E2795" s="147"/>
      <c r="F2795" s="147"/>
      <c r="G2795" s="147"/>
      <c r="H2795" s="147"/>
      <c r="I2795" s="147"/>
      <c r="J2795" s="147"/>
      <c r="K2795" s="147"/>
      <c r="L2795" s="147"/>
      <c r="M2795" s="147"/>
      <c r="N2795" s="147"/>
      <c r="O2795" s="147"/>
      <c r="P2795" s="147"/>
      <c r="Q2795" s="171"/>
      <c r="R2795" s="171"/>
      <c r="S2795" s="171"/>
      <c r="T2795" s="171"/>
      <c r="U2795" s="171"/>
      <c r="V2795" s="171"/>
      <c r="W2795" s="171"/>
      <c r="X2795" s="147"/>
      <c r="Y2795" s="108"/>
      <c r="Z2795" s="147"/>
      <c r="AA2795" s="147"/>
      <c r="AB2795"/>
      <c r="AC2795"/>
      <c r="AD2795"/>
      <c r="AE2795"/>
      <c r="AF2795"/>
      <c r="AG2795"/>
      <c r="AH2795"/>
      <c r="AI2795"/>
      <c r="AJ2795"/>
      <c r="AK2795"/>
    </row>
    <row r="2796" spans="1:37" ht="13" x14ac:dyDescent="0.3">
      <c r="A2796" s="147"/>
      <c r="B2796" s="147"/>
      <c r="C2796" s="147"/>
      <c r="D2796" s="147"/>
      <c r="E2796" s="147"/>
      <c r="F2796" s="147"/>
      <c r="G2796" s="147"/>
      <c r="H2796" s="147"/>
      <c r="I2796" s="147"/>
      <c r="J2796" s="147"/>
      <c r="K2796" s="147"/>
      <c r="L2796" s="147"/>
      <c r="M2796" s="147"/>
      <c r="N2796" s="147"/>
      <c r="O2796" s="147"/>
      <c r="P2796" s="147"/>
      <c r="Q2796" s="171"/>
      <c r="R2796" s="171"/>
      <c r="S2796" s="171"/>
      <c r="T2796" s="171"/>
      <c r="U2796" s="171"/>
      <c r="V2796" s="171"/>
      <c r="W2796" s="171"/>
      <c r="X2796" s="147"/>
      <c r="Y2796" s="108"/>
      <c r="Z2796" s="147"/>
      <c r="AA2796" s="147"/>
      <c r="AB2796"/>
      <c r="AC2796"/>
      <c r="AD2796"/>
      <c r="AE2796"/>
      <c r="AF2796"/>
      <c r="AG2796"/>
      <c r="AH2796"/>
      <c r="AI2796"/>
      <c r="AJ2796"/>
      <c r="AK2796"/>
    </row>
    <row r="2797" spans="1:37" ht="13" x14ac:dyDescent="0.3">
      <c r="Y2797" s="108"/>
      <c r="Z2797" s="147"/>
      <c r="AA2797" s="147"/>
      <c r="AB2797"/>
      <c r="AC2797"/>
      <c r="AD2797"/>
      <c r="AE2797"/>
      <c r="AF2797"/>
      <c r="AG2797"/>
      <c r="AH2797"/>
      <c r="AI2797"/>
      <c r="AJ2797"/>
      <c r="AK2797"/>
    </row>
    <row r="2798" spans="1:37" ht="13" x14ac:dyDescent="0.3">
      <c r="Y2798" s="108"/>
      <c r="Z2798" s="147"/>
      <c r="AA2798" s="147"/>
      <c r="AB2798"/>
      <c r="AC2798"/>
      <c r="AD2798"/>
      <c r="AE2798"/>
      <c r="AF2798"/>
      <c r="AG2798"/>
      <c r="AH2798"/>
      <c r="AI2798"/>
      <c r="AJ2798"/>
      <c r="AK2798"/>
    </row>
    <row r="2799" spans="1:37" ht="13" x14ac:dyDescent="0.3">
      <c r="Y2799" s="108"/>
      <c r="Z2799" s="147"/>
      <c r="AA2799" s="147"/>
      <c r="AB2799"/>
      <c r="AC2799"/>
      <c r="AD2799"/>
      <c r="AE2799"/>
      <c r="AF2799"/>
      <c r="AG2799"/>
      <c r="AH2799"/>
      <c r="AI2799"/>
      <c r="AJ2799"/>
      <c r="AK2799"/>
    </row>
    <row r="2800" spans="1:37" ht="13" x14ac:dyDescent="0.3">
      <c r="Y2800" s="108"/>
      <c r="Z2800" s="147"/>
      <c r="AA2800" s="147"/>
      <c r="AB2800"/>
      <c r="AC2800"/>
      <c r="AD2800"/>
      <c r="AE2800"/>
      <c r="AF2800"/>
      <c r="AG2800"/>
      <c r="AH2800"/>
      <c r="AI2800"/>
      <c r="AJ2800"/>
      <c r="AK2800"/>
    </row>
    <row r="2801" spans="17:37" ht="13" x14ac:dyDescent="0.3">
      <c r="Y2801" s="108"/>
      <c r="Z2801" s="147"/>
      <c r="AA2801" s="147"/>
      <c r="AB2801"/>
      <c r="AC2801"/>
      <c r="AD2801"/>
      <c r="AE2801"/>
      <c r="AF2801"/>
      <c r="AG2801"/>
      <c r="AH2801"/>
      <c r="AI2801"/>
      <c r="AJ2801"/>
      <c r="AK2801"/>
    </row>
    <row r="2802" spans="17:37" ht="13" x14ac:dyDescent="0.3">
      <c r="Q2802"/>
      <c r="R2802"/>
      <c r="S2802"/>
      <c r="T2802"/>
      <c r="U2802"/>
      <c r="V2802"/>
      <c r="W2802"/>
      <c r="Y2802" s="108"/>
      <c r="Z2802" s="147"/>
      <c r="AA2802" s="147"/>
      <c r="AB2802"/>
      <c r="AC2802"/>
      <c r="AD2802"/>
      <c r="AE2802"/>
      <c r="AF2802"/>
      <c r="AG2802"/>
      <c r="AH2802"/>
      <c r="AI2802"/>
      <c r="AJ2802"/>
      <c r="AK2802"/>
    </row>
    <row r="2803" spans="17:37" ht="13" x14ac:dyDescent="0.3">
      <c r="Q2803"/>
      <c r="R2803"/>
      <c r="S2803"/>
      <c r="T2803"/>
      <c r="U2803"/>
      <c r="V2803"/>
      <c r="W2803"/>
      <c r="Y2803" s="108"/>
      <c r="Z2803" s="147"/>
      <c r="AA2803" s="147"/>
      <c r="AB2803"/>
      <c r="AC2803"/>
      <c r="AD2803"/>
      <c r="AE2803"/>
      <c r="AF2803"/>
      <c r="AG2803"/>
      <c r="AH2803"/>
      <c r="AI2803"/>
      <c r="AJ2803"/>
      <c r="AK2803"/>
    </row>
    <row r="2804" spans="17:37" ht="13" x14ac:dyDescent="0.3">
      <c r="Q2804"/>
      <c r="R2804"/>
      <c r="S2804"/>
      <c r="T2804"/>
      <c r="U2804"/>
      <c r="V2804"/>
      <c r="W2804"/>
      <c r="Y2804" s="108"/>
      <c r="Z2804" s="147"/>
      <c r="AA2804" s="147"/>
      <c r="AB2804"/>
      <c r="AC2804"/>
      <c r="AD2804"/>
      <c r="AE2804"/>
      <c r="AF2804"/>
      <c r="AG2804"/>
      <c r="AH2804"/>
      <c r="AI2804"/>
      <c r="AJ2804"/>
      <c r="AK2804"/>
    </row>
    <row r="2805" spans="17:37" ht="13" x14ac:dyDescent="0.3">
      <c r="Q2805"/>
      <c r="R2805"/>
      <c r="S2805"/>
      <c r="T2805"/>
      <c r="U2805"/>
      <c r="V2805"/>
      <c r="W2805"/>
      <c r="Y2805" s="108"/>
      <c r="Z2805" s="147"/>
      <c r="AA2805" s="147"/>
      <c r="AB2805"/>
      <c r="AC2805"/>
      <c r="AD2805"/>
      <c r="AE2805"/>
      <c r="AF2805"/>
      <c r="AG2805"/>
      <c r="AH2805"/>
      <c r="AI2805"/>
      <c r="AJ2805"/>
      <c r="AK2805"/>
    </row>
    <row r="2806" spans="17:37" ht="13" x14ac:dyDescent="0.3">
      <c r="Q2806"/>
      <c r="R2806"/>
      <c r="S2806"/>
      <c r="T2806"/>
      <c r="U2806"/>
      <c r="V2806"/>
      <c r="W2806"/>
      <c r="Y2806" s="108"/>
      <c r="Z2806" s="147"/>
      <c r="AA2806" s="147"/>
      <c r="AB2806"/>
      <c r="AC2806"/>
      <c r="AD2806"/>
      <c r="AE2806"/>
      <c r="AF2806"/>
      <c r="AG2806"/>
      <c r="AH2806"/>
      <c r="AI2806"/>
      <c r="AJ2806"/>
      <c r="AK2806"/>
    </row>
    <row r="2807" spans="17:37" ht="13" x14ac:dyDescent="0.3">
      <c r="Q2807"/>
      <c r="R2807"/>
      <c r="S2807"/>
      <c r="T2807"/>
      <c r="U2807"/>
      <c r="V2807"/>
      <c r="W2807"/>
      <c r="Y2807" s="108"/>
      <c r="Z2807" s="147"/>
      <c r="AA2807" s="147"/>
      <c r="AB2807"/>
      <c r="AC2807"/>
      <c r="AD2807"/>
      <c r="AE2807"/>
      <c r="AF2807"/>
      <c r="AG2807"/>
      <c r="AH2807"/>
      <c r="AI2807"/>
      <c r="AJ2807"/>
      <c r="AK2807"/>
    </row>
    <row r="2808" spans="17:37" ht="13" x14ac:dyDescent="0.3">
      <c r="Q2808"/>
      <c r="R2808"/>
      <c r="S2808"/>
      <c r="T2808"/>
      <c r="U2808"/>
      <c r="V2808"/>
      <c r="W2808"/>
      <c r="Y2808" s="108"/>
      <c r="Z2808" s="147"/>
      <c r="AA2808" s="147"/>
      <c r="AB2808"/>
      <c r="AC2808"/>
      <c r="AD2808"/>
      <c r="AE2808"/>
      <c r="AF2808"/>
      <c r="AG2808"/>
      <c r="AH2808"/>
      <c r="AI2808"/>
      <c r="AJ2808"/>
      <c r="AK2808"/>
    </row>
    <row r="2809" spans="17:37" ht="13" x14ac:dyDescent="0.3">
      <c r="Q2809"/>
      <c r="R2809"/>
      <c r="S2809"/>
      <c r="T2809"/>
      <c r="U2809"/>
      <c r="V2809"/>
      <c r="W2809"/>
      <c r="Y2809" s="108"/>
      <c r="Z2809" s="147"/>
      <c r="AA2809" s="147"/>
      <c r="AB2809"/>
      <c r="AC2809"/>
      <c r="AD2809"/>
      <c r="AE2809"/>
      <c r="AF2809"/>
      <c r="AG2809"/>
      <c r="AH2809"/>
      <c r="AI2809"/>
      <c r="AJ2809"/>
      <c r="AK2809"/>
    </row>
    <row r="2810" spans="17:37" ht="13" x14ac:dyDescent="0.3">
      <c r="Q2810"/>
      <c r="R2810"/>
      <c r="S2810"/>
      <c r="T2810"/>
      <c r="U2810"/>
      <c r="V2810"/>
      <c r="W2810"/>
      <c r="Y2810" s="108"/>
      <c r="Z2810" s="147"/>
      <c r="AA2810" s="147"/>
      <c r="AB2810"/>
      <c r="AC2810"/>
      <c r="AD2810"/>
      <c r="AE2810"/>
      <c r="AF2810"/>
      <c r="AG2810"/>
      <c r="AH2810"/>
      <c r="AI2810"/>
      <c r="AJ2810"/>
      <c r="AK2810"/>
    </row>
    <row r="2811" spans="17:37" ht="13" x14ac:dyDescent="0.3">
      <c r="Q2811"/>
      <c r="R2811"/>
      <c r="S2811"/>
      <c r="T2811"/>
      <c r="U2811"/>
      <c r="V2811"/>
      <c r="W2811"/>
      <c r="Y2811" s="108"/>
      <c r="Z2811" s="147"/>
      <c r="AA2811" s="147"/>
      <c r="AB2811"/>
      <c r="AC2811"/>
      <c r="AD2811"/>
      <c r="AE2811"/>
      <c r="AF2811"/>
      <c r="AG2811"/>
      <c r="AH2811"/>
      <c r="AI2811"/>
      <c r="AJ2811"/>
      <c r="AK2811"/>
    </row>
    <row r="2812" spans="17:37" ht="13" x14ac:dyDescent="0.3">
      <c r="Q2812"/>
      <c r="R2812"/>
      <c r="S2812"/>
      <c r="T2812"/>
      <c r="U2812"/>
      <c r="V2812"/>
      <c r="W2812"/>
      <c r="Y2812" s="108"/>
      <c r="Z2812" s="147"/>
      <c r="AA2812" s="147"/>
      <c r="AB2812"/>
      <c r="AC2812"/>
      <c r="AD2812"/>
      <c r="AE2812"/>
      <c r="AF2812"/>
      <c r="AG2812"/>
      <c r="AH2812"/>
      <c r="AI2812"/>
      <c r="AJ2812"/>
      <c r="AK2812"/>
    </row>
    <row r="2813" spans="17:37" ht="13" x14ac:dyDescent="0.3">
      <c r="Q2813"/>
      <c r="R2813"/>
      <c r="S2813"/>
      <c r="T2813"/>
      <c r="U2813"/>
      <c r="V2813"/>
      <c r="W2813"/>
      <c r="Y2813" s="108"/>
      <c r="Z2813" s="147"/>
      <c r="AA2813" s="147"/>
      <c r="AB2813"/>
      <c r="AC2813"/>
      <c r="AD2813"/>
      <c r="AE2813"/>
      <c r="AF2813"/>
      <c r="AG2813"/>
      <c r="AH2813"/>
      <c r="AI2813"/>
      <c r="AJ2813"/>
      <c r="AK2813"/>
    </row>
    <row r="2814" spans="17:37" ht="13" x14ac:dyDescent="0.3">
      <c r="Q2814"/>
      <c r="R2814"/>
      <c r="S2814"/>
      <c r="T2814"/>
      <c r="U2814"/>
      <c r="V2814"/>
      <c r="W2814"/>
      <c r="Y2814" s="108"/>
      <c r="Z2814" s="147"/>
      <c r="AA2814" s="147"/>
      <c r="AB2814"/>
      <c r="AC2814"/>
      <c r="AD2814"/>
      <c r="AE2814"/>
      <c r="AF2814"/>
      <c r="AG2814"/>
      <c r="AH2814"/>
      <c r="AI2814"/>
      <c r="AJ2814"/>
      <c r="AK2814"/>
    </row>
    <row r="2815" spans="17:37" ht="13" x14ac:dyDescent="0.3">
      <c r="Q2815"/>
      <c r="R2815"/>
      <c r="S2815"/>
      <c r="T2815"/>
      <c r="U2815"/>
      <c r="V2815"/>
      <c r="W2815"/>
      <c r="Y2815" s="108"/>
      <c r="Z2815" s="147"/>
      <c r="AA2815" s="147"/>
      <c r="AB2815"/>
      <c r="AC2815"/>
      <c r="AD2815"/>
      <c r="AE2815"/>
      <c r="AF2815"/>
      <c r="AG2815"/>
      <c r="AH2815"/>
      <c r="AI2815"/>
      <c r="AJ2815"/>
      <c r="AK2815"/>
    </row>
    <row r="2816" spans="17:37" ht="13" x14ac:dyDescent="0.3">
      <c r="Q2816"/>
      <c r="R2816"/>
      <c r="S2816"/>
      <c r="T2816"/>
      <c r="U2816"/>
      <c r="V2816"/>
      <c r="W2816"/>
      <c r="Y2816" s="108"/>
      <c r="Z2816" s="147"/>
      <c r="AA2816" s="147"/>
      <c r="AB2816"/>
      <c r="AC2816"/>
      <c r="AD2816"/>
      <c r="AE2816"/>
      <c r="AF2816"/>
      <c r="AG2816"/>
      <c r="AH2816"/>
      <c r="AI2816"/>
      <c r="AJ2816"/>
      <c r="AK2816"/>
    </row>
    <row r="2817" spans="25:27" customFormat="1" ht="13" x14ac:dyDescent="0.3">
      <c r="Y2817" s="108"/>
      <c r="Z2817" s="147"/>
      <c r="AA2817" s="147"/>
    </row>
    <row r="2818" spans="25:27" customFormat="1" ht="13" x14ac:dyDescent="0.3">
      <c r="Y2818" s="108"/>
      <c r="Z2818" s="147"/>
      <c r="AA2818" s="147"/>
    </row>
    <row r="2819" spans="25:27" customFormat="1" ht="13" x14ac:dyDescent="0.3">
      <c r="Y2819" s="108"/>
      <c r="Z2819" s="147"/>
      <c r="AA2819" s="147"/>
    </row>
    <row r="2820" spans="25:27" customFormat="1" ht="13" x14ac:dyDescent="0.3">
      <c r="Y2820" s="108"/>
      <c r="Z2820" s="147"/>
      <c r="AA2820" s="147"/>
    </row>
    <row r="2821" spans="25:27" customFormat="1" ht="13" x14ac:dyDescent="0.3">
      <c r="Y2821" s="108"/>
      <c r="Z2821" s="147"/>
      <c r="AA2821" s="147"/>
    </row>
    <row r="2822" spans="25:27" customFormat="1" ht="13" x14ac:dyDescent="0.3">
      <c r="Y2822" s="108"/>
      <c r="Z2822" s="147"/>
      <c r="AA2822" s="147"/>
    </row>
    <row r="2823" spans="25:27" customFormat="1" ht="13" x14ac:dyDescent="0.3">
      <c r="Y2823" s="108"/>
      <c r="Z2823" s="147"/>
      <c r="AA2823" s="147"/>
    </row>
    <row r="2824" spans="25:27" customFormat="1" ht="13" x14ac:dyDescent="0.3">
      <c r="Y2824" s="108"/>
      <c r="Z2824" s="147"/>
      <c r="AA2824" s="147"/>
    </row>
    <row r="2825" spans="25:27" customFormat="1" ht="13" x14ac:dyDescent="0.3">
      <c r="Y2825" s="108"/>
      <c r="Z2825" s="147"/>
      <c r="AA2825" s="147"/>
    </row>
    <row r="2826" spans="25:27" customFormat="1" ht="13" x14ac:dyDescent="0.3">
      <c r="Y2826" s="108"/>
      <c r="Z2826" s="147"/>
      <c r="AA2826" s="147"/>
    </row>
    <row r="2827" spans="25:27" customFormat="1" ht="13" x14ac:dyDescent="0.3">
      <c r="Y2827" s="108"/>
      <c r="Z2827" s="147"/>
      <c r="AA2827" s="147"/>
    </row>
    <row r="2828" spans="25:27" customFormat="1" ht="13" x14ac:dyDescent="0.3">
      <c r="Y2828" s="108"/>
      <c r="Z2828" s="147"/>
      <c r="AA2828" s="147"/>
    </row>
    <row r="2829" spans="25:27" customFormat="1" ht="13" x14ac:dyDescent="0.3">
      <c r="Y2829" s="108"/>
      <c r="Z2829" s="147"/>
      <c r="AA2829" s="147"/>
    </row>
    <row r="2830" spans="25:27" customFormat="1" ht="13" x14ac:dyDescent="0.3">
      <c r="Y2830" s="108"/>
      <c r="Z2830" s="147"/>
      <c r="AA2830" s="147"/>
    </row>
    <row r="2831" spans="25:27" customFormat="1" ht="13" x14ac:dyDescent="0.3">
      <c r="Y2831" s="108"/>
      <c r="Z2831" s="147"/>
      <c r="AA2831" s="147"/>
    </row>
    <row r="2832" spans="25:27" customFormat="1" ht="13" x14ac:dyDescent="0.3">
      <c r="Y2832" s="108"/>
      <c r="Z2832" s="147"/>
      <c r="AA2832" s="147"/>
    </row>
    <row r="2833" spans="25:27" customFormat="1" ht="13" x14ac:dyDescent="0.3">
      <c r="Y2833" s="108"/>
      <c r="Z2833" s="147"/>
      <c r="AA2833" s="147"/>
    </row>
    <row r="2834" spans="25:27" customFormat="1" ht="13" x14ac:dyDescent="0.3">
      <c r="Y2834" s="108"/>
      <c r="Z2834" s="147"/>
      <c r="AA2834" s="147"/>
    </row>
    <row r="2835" spans="25:27" customFormat="1" ht="13" x14ac:dyDescent="0.3">
      <c r="Y2835" s="108"/>
      <c r="Z2835" s="147"/>
      <c r="AA2835" s="147"/>
    </row>
    <row r="2836" spans="25:27" customFormat="1" ht="13" x14ac:dyDescent="0.3">
      <c r="Y2836" s="108"/>
      <c r="Z2836" s="147"/>
      <c r="AA2836" s="147"/>
    </row>
    <row r="2837" spans="25:27" customFormat="1" ht="13" x14ac:dyDescent="0.3">
      <c r="Y2837" s="108"/>
      <c r="Z2837" s="147"/>
      <c r="AA2837" s="147"/>
    </row>
    <row r="2838" spans="25:27" customFormat="1" ht="13" x14ac:dyDescent="0.3">
      <c r="Y2838" s="108"/>
      <c r="Z2838" s="147"/>
      <c r="AA2838" s="147"/>
    </row>
    <row r="2839" spans="25:27" customFormat="1" ht="13" x14ac:dyDescent="0.3">
      <c r="Y2839" s="108"/>
      <c r="Z2839" s="147"/>
      <c r="AA2839" s="147"/>
    </row>
    <row r="2840" spans="25:27" customFormat="1" ht="13" x14ac:dyDescent="0.3">
      <c r="Y2840" s="108"/>
      <c r="Z2840" s="147"/>
      <c r="AA2840" s="147"/>
    </row>
    <row r="2841" spans="25:27" customFormat="1" ht="13" x14ac:dyDescent="0.3">
      <c r="Y2841" s="108"/>
      <c r="Z2841" s="147"/>
      <c r="AA2841" s="147"/>
    </row>
    <row r="2842" spans="25:27" customFormat="1" ht="13" x14ac:dyDescent="0.3">
      <c r="Y2842" s="108"/>
      <c r="Z2842" s="147"/>
      <c r="AA2842" s="147"/>
    </row>
    <row r="2843" spans="25:27" customFormat="1" ht="13" x14ac:dyDescent="0.3">
      <c r="Y2843" s="108"/>
      <c r="Z2843" s="147"/>
      <c r="AA2843" s="147"/>
    </row>
    <row r="2844" spans="25:27" customFormat="1" ht="13" x14ac:dyDescent="0.3">
      <c r="Y2844" s="108"/>
      <c r="Z2844" s="147"/>
      <c r="AA2844" s="147"/>
    </row>
    <row r="2845" spans="25:27" customFormat="1" ht="13" x14ac:dyDescent="0.3">
      <c r="Y2845" s="108"/>
      <c r="Z2845" s="147"/>
      <c r="AA2845" s="147"/>
    </row>
    <row r="2846" spans="25:27" customFormat="1" ht="13" x14ac:dyDescent="0.3">
      <c r="Y2846" s="108"/>
      <c r="Z2846" s="147"/>
      <c r="AA2846" s="147"/>
    </row>
    <row r="2847" spans="25:27" customFormat="1" ht="13" x14ac:dyDescent="0.3">
      <c r="Y2847" s="108"/>
      <c r="Z2847" s="147"/>
      <c r="AA2847" s="147"/>
    </row>
    <row r="2848" spans="25:27" customFormat="1" ht="13" x14ac:dyDescent="0.3">
      <c r="Y2848" s="108"/>
      <c r="Z2848" s="147"/>
      <c r="AA2848" s="147"/>
    </row>
    <row r="2849" spans="25:27" customFormat="1" ht="13" x14ac:dyDescent="0.3">
      <c r="Y2849" s="108"/>
      <c r="Z2849" s="147"/>
      <c r="AA2849" s="147"/>
    </row>
    <row r="2850" spans="25:27" customFormat="1" ht="13" x14ac:dyDescent="0.3">
      <c r="Y2850" s="108"/>
      <c r="Z2850" s="147"/>
      <c r="AA2850" s="147"/>
    </row>
    <row r="2851" spans="25:27" customFormat="1" ht="13" x14ac:dyDescent="0.3">
      <c r="Y2851" s="108"/>
      <c r="Z2851" s="147"/>
      <c r="AA2851" s="147"/>
    </row>
    <row r="2852" spans="25:27" customFormat="1" ht="13" x14ac:dyDescent="0.3">
      <c r="Y2852" s="108"/>
      <c r="Z2852" s="147"/>
      <c r="AA2852" s="147"/>
    </row>
    <row r="2853" spans="25:27" customFormat="1" ht="13" x14ac:dyDescent="0.3">
      <c r="Y2853" s="108"/>
      <c r="Z2853" s="147"/>
      <c r="AA2853" s="147"/>
    </row>
    <row r="2854" spans="25:27" customFormat="1" ht="13" x14ac:dyDescent="0.3">
      <c r="Y2854" s="108"/>
      <c r="Z2854" s="147"/>
      <c r="AA2854" s="147"/>
    </row>
    <row r="2855" spans="25:27" customFormat="1" ht="13" x14ac:dyDescent="0.3">
      <c r="Y2855" s="108"/>
      <c r="Z2855" s="147"/>
      <c r="AA2855" s="147"/>
    </row>
    <row r="2856" spans="25:27" customFormat="1" ht="13" x14ac:dyDescent="0.3">
      <c r="Y2856" s="108"/>
      <c r="Z2856" s="147"/>
      <c r="AA2856" s="147"/>
    </row>
    <row r="2857" spans="25:27" customFormat="1" ht="13" x14ac:dyDescent="0.3">
      <c r="Y2857" s="108"/>
      <c r="Z2857" s="147"/>
      <c r="AA2857" s="147"/>
    </row>
    <row r="2858" spans="25:27" customFormat="1" ht="13" x14ac:dyDescent="0.3">
      <c r="Y2858" s="108"/>
      <c r="Z2858" s="147"/>
      <c r="AA2858" s="147"/>
    </row>
    <row r="2859" spans="25:27" customFormat="1" ht="13" x14ac:dyDescent="0.3">
      <c r="Y2859" s="108"/>
    </row>
  </sheetData>
  <sheetProtection algorithmName="SHA-512" hashValue="mU+pZPHwEYz79G931XPo362s4aInnfuZGSVAX1ZeMMfU1nQBdmwnfA5j34V5RvZ9dqSk0bUNmhu5Tq9krjGQmA==" saltValue="1xviCVXKyEIe3+HZ3yTreg==" spinCount="100000" sheet="1" selectLockedCells="1"/>
  <conditionalFormatting sqref="Q8:Q307">
    <cfRule type="cellIs" dxfId="183" priority="4" stopIfTrue="1" operator="equal">
      <formula>"Low risk"</formula>
    </cfRule>
    <cfRule type="cellIs" dxfId="182" priority="5" stopIfTrue="1" operator="equal">
      <formula>"Moderate Risk"</formula>
    </cfRule>
    <cfRule type="cellIs" dxfId="181" priority="6" stopIfTrue="1" operator="equal">
      <formula>"High risk"</formula>
    </cfRule>
    <cfRule type="cellIs" dxfId="180" priority="7" stopIfTrue="1" operator="equal">
      <formula>"No risk"</formula>
    </cfRule>
  </conditionalFormatting>
  <conditionalFormatting sqref="Q8:Q307">
    <cfRule type="containsBlanks" dxfId="179" priority="9" stopIfTrue="1">
      <formula>LEN(TRIM(Q8))=0</formula>
    </cfRule>
  </conditionalFormatting>
  <conditionalFormatting sqref="Q8:Q307">
    <cfRule type="cellIs" dxfId="178" priority="8" stopIfTrue="1" operator="equal">
      <formula>"Incomplete"</formula>
    </cfRule>
  </conditionalFormatting>
  <conditionalFormatting sqref="W8:W307">
    <cfRule type="expression" dxfId="177" priority="3" stopIfTrue="1">
      <formula>AND( ISTEXT($W8), OR(ISBLANK($U8), $U8="N"))</formula>
    </cfRule>
  </conditionalFormatting>
  <conditionalFormatting sqref="H8:H307">
    <cfRule type="expression" dxfId="176" priority="10" stopIfTrue="1">
      <formula>AND(ISNUMBER($D8), ISBLANK($H8))</formula>
    </cfRule>
  </conditionalFormatting>
  <conditionalFormatting sqref="F8:F307">
    <cfRule type="expression" dxfId="175" priority="11" stopIfTrue="1">
      <formula>AND(ISNUMBER($D8), ISBLANK($F8))</formula>
    </cfRule>
  </conditionalFormatting>
  <conditionalFormatting sqref="E8:E307">
    <cfRule type="expression" dxfId="174" priority="12" stopIfTrue="1">
      <formula>AND(ISNUMBER($D8), ISBLANK($E8))</formula>
    </cfRule>
  </conditionalFormatting>
  <conditionalFormatting sqref="D8:D307">
    <cfRule type="expression" dxfId="173" priority="13" stopIfTrue="1">
      <formula>AND(ISTEXT(#REF!), ISBLANK($D8))</formula>
    </cfRule>
  </conditionalFormatting>
  <conditionalFormatting sqref="G8:G307">
    <cfRule type="expression" dxfId="172" priority="2" stopIfTrue="1">
      <formula>AND(ISNUMBER($D8), ISBLANK($G8))</formula>
    </cfRule>
  </conditionalFormatting>
  <conditionalFormatting sqref="V8:W307">
    <cfRule type="expression" dxfId="171" priority="1" stopIfTrue="1">
      <formula>AND($U8 = $U$712, ISBLANK($W8) )</formula>
    </cfRule>
  </conditionalFormatting>
  <conditionalFormatting sqref="U8:U307">
    <cfRule type="expression" dxfId="170" priority="15" stopIfTrue="1">
      <formula>AND($R8 = $R$713, ISBLANK($U8))</formula>
    </cfRule>
  </conditionalFormatting>
  <conditionalFormatting sqref="T8:T307">
    <cfRule type="expression" dxfId="169" priority="16" stopIfTrue="1">
      <formula>AND($R8 = $R$712, ISBLANK($T8))</formula>
    </cfRule>
    <cfRule type="expression" dxfId="168" priority="17" stopIfTrue="1">
      <formula>AND($R8 = "", ISTEXT($T8))</formula>
    </cfRule>
  </conditionalFormatting>
  <conditionalFormatting sqref="S8:S307">
    <cfRule type="expression" dxfId="167" priority="18" stopIfTrue="1">
      <formula>AND($R8 = $R$714, ISBLANK($S8))</formula>
    </cfRule>
    <cfRule type="expression" dxfId="166" priority="19" stopIfTrue="1">
      <formula>AND($R8 = "", ISTEXT($S8))</formula>
    </cfRule>
  </conditionalFormatting>
  <conditionalFormatting sqref="J8:J307">
    <cfRule type="expression" dxfId="165" priority="20" stopIfTrue="1">
      <formula>AND($I8 = $I$713, ISBLANK($J8))</formula>
    </cfRule>
    <cfRule type="expression" dxfId="164" priority="21">
      <formula>AND($I8 = $I$712, ISBLANK($J8))</formula>
    </cfRule>
  </conditionalFormatting>
  <conditionalFormatting sqref="K8:K307">
    <cfRule type="expression" dxfId="163" priority="22" stopIfTrue="1">
      <formula>AND($I8 = $I$713, ISBLANK($K8))</formula>
    </cfRule>
  </conditionalFormatting>
  <conditionalFormatting sqref="L8:L307">
    <cfRule type="expression" dxfId="162" priority="23" stopIfTrue="1">
      <formula>AND($I8 = $I$713, ISBLANK($L8))</formula>
    </cfRule>
  </conditionalFormatting>
  <conditionalFormatting sqref="M8:M307">
    <cfRule type="expression" dxfId="161" priority="24" stopIfTrue="1">
      <formula>AND($I8 = $I$713, ISBLANK($M8))</formula>
    </cfRule>
  </conditionalFormatting>
  <conditionalFormatting sqref="N8:N307">
    <cfRule type="expression" dxfId="160" priority="25" stopIfTrue="1">
      <formula>AND($I8 = $I$713, ISBLANK($N8))</formula>
    </cfRule>
  </conditionalFormatting>
  <conditionalFormatting sqref="O8:O307">
    <cfRule type="expression" dxfId="159" priority="26" stopIfTrue="1">
      <formula>AND($I8 = $I$713, ISBLANK($O8))</formula>
    </cfRule>
  </conditionalFormatting>
  <conditionalFormatting sqref="V8:V307">
    <cfRule type="expression" dxfId="158" priority="14" stopIfTrue="1">
      <formula>AND($V8="No referral was made", $U8="N")</formula>
    </cfRule>
    <cfRule type="expression" dxfId="157" priority="27" stopIfTrue="1">
      <formula>AND( ISTEXT($V8), OR(ISBLANK($U8), $U8="N"))</formula>
    </cfRule>
    <cfRule type="expression" dxfId="156" priority="28" stopIfTrue="1">
      <formula>AND($U8 = $U$713, ISTEXT($V8))</formula>
    </cfRule>
  </conditionalFormatting>
  <dataValidations count="48">
    <dataValidation type="list" allowBlank="1" showInputMessage="1" showErrorMessage="1" promptTitle="Comments" prompt="Select an option from the drop-down list OR enter any other comment as needed. " sqref="X8:X307 X408:X707" xr:uid="{00000000-0002-0000-0200-000000000000}">
      <formula1>CommentOptions</formula1>
    </dataValidation>
    <dataValidation allowBlank="1" showInputMessage="1" showErrorMessage="1" promptTitle="Positive Reinforcement" prompt="Reinforce good choices." sqref="S7" xr:uid="{00000000-0002-0000-0200-000001000000}"/>
    <dataValidation type="list" allowBlank="1" showInputMessage="1" showErrorMessage="1" promptTitle="Brief Intervention" prompt="Was a Brief Intervention conducted?" sqref="T8:T307 T408:T707" xr:uid="{00000000-0002-0000-0200-000002000000}">
      <formula1>YNselector</formula1>
    </dataValidation>
    <dataValidation allowBlank="1" showInputMessage="1" showErrorMessage="1" promptTitle="Age of the student" prompt="Enter a whole number. " sqref="D7" xr:uid="{00000000-0002-0000-0200-000003000000}"/>
    <dataValidation type="list" allowBlank="1" showInputMessage="1" showErrorMessage="1" promptTitle="Role of Screener" prompt="Nurse_x000a_Counselor (Adjustment/Guidance)_x000a_Social Worker_x000a_Psychologist_x000a_Teacher_x000a_Other" sqref="C408:C707" xr:uid="{00000000-0002-0000-02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2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408:G707" xr:uid="{00000000-0002-0000-02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200-000007000000}"/>
    <dataValidation allowBlank="1" showInputMessage="1" showErrorMessage="1" prompt="Did the student keep the appointment with the provider to whom he or she was referred?" sqref="W7" xr:uid="{00000000-0002-0000-0200-000008000000}"/>
    <dataValidation allowBlank="1" showInputMessage="1" showErrorMessage="1" prompt="Brief Intervention" sqref="T7" xr:uid="{00000000-0002-0000-02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408:H707" xr:uid="{00000000-0002-0000-0200-00000A000000}">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408:F707" xr:uid="{00000000-0002-0000-02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2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408:E707 E307" xr:uid="{00000000-0002-0000-02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200-00000F000000}"/>
    <dataValidation allowBlank="1" showInputMessage="1" showErrorMessage="1" promptTitle="Enrollment" prompt="Enrollment in grade(s) screened." sqref="X5" xr:uid="{00000000-0002-0000-02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408:O707" xr:uid="{00000000-0002-0000-0200-000011000000}">
      <formula1>YNselector</formula1>
    </dataValidation>
    <dataValidation allowBlank="1" showInputMessage="1" showErrorMessage="1" promptTitle="Trouble" prompt="Have you ever gotten into TROUBLE while you were using alcohol or drugs?" sqref="O7" xr:uid="{00000000-0002-0000-02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408:N707" xr:uid="{00000000-0002-0000-0200-000013000000}">
      <formula1>YNselector</formula1>
    </dataValidation>
    <dataValidation allowBlank="1" showInputMessage="1" showErrorMessage="1" promptTitle="Family or Friends" prompt="Do your FAMILY or FRIENDS ever tell you that you should cut down on your drinking or durg use?" sqref="N7" xr:uid="{00000000-0002-0000-02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408:M707" xr:uid="{00000000-0002-0000-0200-000015000000}">
      <formula1>YNselector</formula1>
    </dataValidation>
    <dataValidation allowBlank="1" showInputMessage="1" showErrorMessage="1" promptTitle="Forget" prompt="Do you ever FORGET things you did while using alcohol or drugs?" sqref="M7" xr:uid="{00000000-0002-0000-02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408:L707" xr:uid="{00000000-0002-0000-0200-000017000000}">
      <formula1>YNselector</formula1>
    </dataValidation>
    <dataValidation allowBlank="1" showInputMessage="1" showErrorMessage="1" promptTitle="Alone" prompt="Do you ever use alcohol or drugs while you are by yourself, or ALONE?" sqref="L7" xr:uid="{00000000-0002-0000-02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408:K707" xr:uid="{00000000-0002-0000-0200-000019000000}">
      <formula1>YNselector</formula1>
    </dataValidation>
    <dataValidation allowBlank="1" showInputMessage="1" showErrorMessage="1" promptTitle="Relax" prompt="Do you ever use alcohol or drugs to RELAX, feel better about yourself, or fit in?" sqref="K7" xr:uid="{00000000-0002-0000-02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408:J707" xr:uid="{00000000-0002-0000-02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200-00001C000000}"/>
    <dataValidation type="date" allowBlank="1" showInputMessage="1" showErrorMessage="1" error="Please enter a date (such as &quot;1/15/2017&quot;)" promptTitle="Date of Screening" prompt="Enter the date the screening was conducted (Use MM/DD/YYYY format.  For example:  9/5/2016 or 11/14/2016)" sqref="A409:A707 A8:A307" xr:uid="{00000000-0002-0000-0200-00001D000000}">
      <formula1>42370</formula1>
      <formula2>46234</formula2>
    </dataValidation>
    <dataValidation type="whole" showInputMessage="1" showErrorMessage="1" error="Please enter a whole number between 6 and 30." promptTitle="Age of the student" prompt="Enter a whole number." sqref="D8:D307 D408:D707" xr:uid="{00000000-0002-0000-0200-00001E000000}">
      <formula1>6</formula1>
      <formula2>30</formula2>
    </dataValidation>
    <dataValidation showInputMessage="1" showErrorMessage="1" error="You entered an invalid response.  Click Cancel and select an option from the drop-down menu, or just enter Y, N, y, or n." sqref="I408:I707 I8:I307" xr:uid="{00000000-0002-0000-0200-00001F000000}"/>
    <dataValidation type="list" showInputMessage="1" showErrorMessage="1" error="Invalid entry. Click Cancel and select an option from the drop-down menu." promptTitle="Positive Reinforcement" prompt="Reinforce good choices." sqref="S8:S307 S408:S707" xr:uid="{00000000-0002-0000-0200-000020000000}">
      <formula1>$T$712:$T$713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307 W408:W707" xr:uid="{00000000-0002-0000-0200-000021000000}">
      <formula1>YNDKselector</formula1>
    </dataValidation>
    <dataValidation type="list" showInputMessage="1" showErrorMessage="1" promptTitle="Referral" prompt="Was the student referred to a provider for follow-up?" sqref="U8:U307 U408:U707" xr:uid="{00000000-0002-0000-02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307 V408:V707" xr:uid="{00000000-0002-0000-0200-000023000000}">
      <formula1>ReferralOptions</formula1>
    </dataValidation>
    <dataValidation type="list" allowBlank="1" showInputMessage="1" showErrorMessage="1" promptTitle="Trouble" prompt="Have you ever gotten into TROUBLE while you were using alcohol or drugs?" sqref="O8:O307" xr:uid="{00000000-0002-0000-0200-000024000000}">
      <formula1>YNselector</formula1>
    </dataValidation>
    <dataValidation type="list" allowBlank="1" showInputMessage="1" showErrorMessage="1" error="You entered an invalid response.  Click Cancel and select an option from the drop-down menu, or just enter Y, N, y, or n." promptTitle="Car" prompt="Have you ever ridden in a CAR driven by someone (including yourself) who was &quot;high' or had been using alcohol or drugs?" sqref="J8:J307" xr:uid="{00000000-0002-0000-0200-000025000000}">
      <formula1>YNselector</formula1>
    </dataValidation>
    <dataValidation type="list" allowBlank="1" showInputMessage="1" showErrorMessage="1" error="You entered an invalid response.  Click Cancel and select an option from the drop-down menu, or just enter Y, N, y, or n." promptTitle="Relax" prompt="Do you ever use alcohol or drugs to RELAX, feel better about yourself, or fit in?" sqref="K8:K307" xr:uid="{00000000-0002-0000-0200-000026000000}">
      <formula1>YNselector</formula1>
    </dataValidation>
    <dataValidation type="list" allowBlank="1" showInputMessage="1" showErrorMessage="1" error="You entered an invalid response.  Click Cancel and select an option from the drop-down menu, or just enter Y, N, y, or n." promptTitle="Alone" prompt="Do you ever use alcohol or drugs while you are by yourself, or ALONE?" sqref="L8:L307" xr:uid="{00000000-0002-0000-0200-000027000000}">
      <formula1>YNselector</formula1>
    </dataValidation>
    <dataValidation type="list" allowBlank="1" showInputMessage="1" showErrorMessage="1" promptTitle="Forget" prompt="Do you ever FORGET things you did while using alcohol or drugs?" sqref="M8:M307" xr:uid="{00000000-0002-0000-0200-000028000000}">
      <formula1>YNselector</formula1>
    </dataValidation>
    <dataValidation type="list" allowBlank="1" showInputMessage="1" showErrorMessage="1" promptTitle="Family or Friends" prompt="Do your FAMILY or FRIENDS ever tell you that you should cut down on your drinking or durg use?" sqref="N8:N307" xr:uid="{00000000-0002-0000-0200-000029000000}">
      <formula1>YNselector</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200-00002A000000}">
      <formula1>ScreenerRole</formula1>
    </dataValidation>
    <dataValidation allowBlank="1" showInputMessage="1" showErrorMessage="1" promptTitle="Vaping or tobacco" prompt="During the past 12 months, on how many days did you use a vaping device containing nicotine or flavors, or use any tobacco products?_x000a_Enter “0” if none." sqref="H7" xr:uid="{76B259CD-4D56-48F0-8327-53EE11A627E8}"/>
    <dataValidation type="whole" allowBlank="1" showInputMessage="1" showErrorMessage="1" error="You entered an invalid response.  Enter a whole number between 0 and 365, inclusive." promptTitle="Tobacco or nicotine" prompt="During the past 12 months, on how many days did you use a vaping device containing nicotine or flavors, or use any tobacco products?_x000a_Enter “0” if none." sqref="H8:H236" xr:uid="{A021C676-01B1-42FD-B7F7-D87A0F5FCA50}">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_x000a_Enter “0” if none." sqref="F8:F307" xr:uid="{B8FDBC1A-4D61-4DB4-B412-6CDE8D6C9945}">
      <formula1>0</formula1>
      <formula2>365</formula2>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306" xr:uid="{CEC7335D-50AC-4A13-B850-B27926D5862D}">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rescription or over-the-counter medications, and things that you sniff, huff, or vape)? _x000a_Enter “0” if none." sqref="G8:G307" xr:uid="{5A52DA6C-C932-4B8A-81EE-0FA561B70C2C}">
      <formula1>0</formula1>
      <formula2>365</formula2>
    </dataValidation>
    <dataValidation type="whole" allowBlank="1" showInputMessage="1" showErrorMessage="1" error="You entered an invalid response.  Enter a whole number between 0 and 365, inclusive." promptTitle="Vaping or tobacco" prompt="During the past 12 months, on how many days did you use a vaping device containing nicotine or flavors, or use any tobacco products?_x000a_Enter “0” if none." sqref="H237:H307" xr:uid="{E28EB15B-B5CD-496E-9726-0FB45F9E890C}">
      <formula1>0</formula1>
      <formula2>365</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K2859"/>
  <sheetViews>
    <sheetView topLeftCell="A2" zoomScaleNormal="100" workbookViewId="0">
      <pane ySplit="6" topLeftCell="A8" activePane="bottomLeft" state="frozen"/>
      <selection activeCell="F11" sqref="F11"/>
      <selection pane="bottomLeft" activeCell="A8" sqref="A8:A307 A309:A707"/>
    </sheetView>
  </sheetViews>
  <sheetFormatPr defaultColWidth="9.08984375" defaultRowHeight="12.5" x14ac:dyDescent="0.25"/>
  <cols>
    <col min="1" max="1" width="10.453125" customWidth="1"/>
    <col min="2" max="2" width="5.08984375" hidden="1" customWidth="1"/>
    <col min="3" max="3" width="12" customWidth="1"/>
    <col min="4" max="4" width="8" customWidth="1"/>
    <col min="5" max="5" width="6.81640625" customWidth="1"/>
    <col min="6" max="6" width="9.08984375" customWidth="1"/>
    <col min="7" max="7" width="7.453125" customWidth="1"/>
    <col min="8" max="8" width="8.453125" customWidth="1"/>
    <col min="9" max="9" width="17.08984375" customWidth="1"/>
    <col min="10" max="10" width="6.08984375" customWidth="1"/>
    <col min="11" max="11" width="7.453125" customWidth="1"/>
    <col min="12" max="15" width="6.08984375" customWidth="1"/>
    <col min="16" max="16" width="9.6328125" customWidth="1"/>
    <col min="17" max="17" width="13" style="6" hidden="1" customWidth="1"/>
    <col min="18" max="18" width="16.81640625" style="6" customWidth="1"/>
    <col min="19" max="19" width="12.6328125" style="6" customWidth="1"/>
    <col min="20" max="20" width="6" style="6" customWidth="1"/>
    <col min="21" max="21" width="8" style="6" customWidth="1"/>
    <col min="22" max="22" width="16.6328125" style="6" customWidth="1"/>
    <col min="23" max="23" width="11" style="6" customWidth="1"/>
    <col min="24" max="24" width="21" customWidth="1"/>
    <col min="25" max="25" width="3.81640625" style="63" customWidth="1"/>
    <col min="28" max="37" width="9.08984375" style="147"/>
  </cols>
  <sheetData>
    <row r="1" spans="1:37" ht="13" hidden="1" thickBot="1" x14ac:dyDescent="0.3">
      <c r="A1" t="s">
        <v>0</v>
      </c>
      <c r="B1" t="s">
        <v>2601</v>
      </c>
      <c r="C1" t="s">
        <v>2583</v>
      </c>
      <c r="D1" t="s">
        <v>1</v>
      </c>
      <c r="E1" t="s">
        <v>52</v>
      </c>
      <c r="F1" t="s">
        <v>2584</v>
      </c>
      <c r="G1" t="s">
        <v>2585</v>
      </c>
      <c r="H1" t="s">
        <v>2586</v>
      </c>
      <c r="I1" t="s">
        <v>2600</v>
      </c>
      <c r="J1" t="s">
        <v>2587</v>
      </c>
      <c r="K1" t="s">
        <v>2588</v>
      </c>
      <c r="L1" t="s">
        <v>2589</v>
      </c>
      <c r="M1" t="s">
        <v>2592</v>
      </c>
      <c r="N1" t="s">
        <v>2590</v>
      </c>
      <c r="O1" t="s">
        <v>2591</v>
      </c>
      <c r="P1" t="s">
        <v>2593</v>
      </c>
      <c r="Q1" s="6" t="s">
        <v>2604</v>
      </c>
      <c r="R1" s="6" t="s">
        <v>2594</v>
      </c>
      <c r="S1" s="6" t="s">
        <v>2595</v>
      </c>
      <c r="T1" s="6" t="s">
        <v>2596</v>
      </c>
      <c r="U1" s="6" t="s">
        <v>2597</v>
      </c>
      <c r="V1" s="6" t="s">
        <v>2598</v>
      </c>
      <c r="W1" s="6" t="s">
        <v>2599</v>
      </c>
      <c r="X1" s="6" t="s">
        <v>10</v>
      </c>
      <c r="Y1" s="63" t="s">
        <v>2602</v>
      </c>
      <c r="Z1" s="244" t="s">
        <v>2577</v>
      </c>
    </row>
    <row r="2" spans="1:37" s="1" customFormat="1" ht="20.25" customHeight="1" thickTop="1" x14ac:dyDescent="0.45">
      <c r="A2" s="137" t="s">
        <v>2518</v>
      </c>
      <c r="B2" s="15"/>
      <c r="C2" s="15"/>
      <c r="D2" s="15"/>
      <c r="E2" s="15"/>
      <c r="F2" s="15"/>
      <c r="G2" s="15"/>
      <c r="H2" s="15"/>
      <c r="I2" s="15"/>
      <c r="J2" s="15"/>
      <c r="K2" s="15"/>
      <c r="L2" s="15"/>
      <c r="M2" s="15"/>
      <c r="N2" s="15"/>
      <c r="O2" s="15"/>
      <c r="P2" s="15"/>
      <c r="Q2" s="15"/>
      <c r="R2" s="15"/>
      <c r="S2" s="161"/>
      <c r="T2" s="162"/>
      <c r="U2" s="163"/>
      <c r="V2" s="164" t="s">
        <v>145</v>
      </c>
      <c r="W2" s="165"/>
      <c r="X2" s="166" t="str">
        <f>Instructions!B4</f>
        <v>2021-2022 School Year (Rev. 1/17/23)</v>
      </c>
      <c r="Y2" s="17"/>
      <c r="Z2" s="245" t="s">
        <v>2605</v>
      </c>
      <c r="AA2" s="13"/>
      <c r="AB2" s="144"/>
      <c r="AC2" s="144"/>
      <c r="AD2" s="144"/>
      <c r="AE2" s="144"/>
      <c r="AF2" s="144"/>
      <c r="AG2" s="144"/>
      <c r="AH2" s="144"/>
      <c r="AI2" s="144"/>
      <c r="AJ2" s="144"/>
      <c r="AK2" s="144"/>
    </row>
    <row r="3" spans="1:37" s="1" customFormat="1" ht="20.25" customHeight="1" thickBot="1" x14ac:dyDescent="0.5">
      <c r="A3" s="18" t="s">
        <v>118</v>
      </c>
      <c r="B3" s="19"/>
      <c r="C3" s="19"/>
      <c r="D3" s="19"/>
      <c r="E3" s="19"/>
      <c r="F3" s="19"/>
      <c r="G3" s="19"/>
      <c r="H3" s="19"/>
      <c r="I3" s="19"/>
      <c r="J3" s="19"/>
      <c r="K3" s="19"/>
      <c r="L3" s="19"/>
      <c r="M3" s="19"/>
      <c r="N3" s="19"/>
      <c r="O3" s="19"/>
      <c r="P3" s="19"/>
      <c r="Q3" s="19"/>
      <c r="R3" s="19"/>
      <c r="S3" s="19"/>
      <c r="T3" s="150"/>
      <c r="U3" s="19"/>
      <c r="V3" s="19"/>
      <c r="W3" s="19"/>
      <c r="X3" s="19"/>
      <c r="Y3" s="17"/>
      <c r="Z3" s="245" t="s">
        <v>2578</v>
      </c>
      <c r="AA3" s="13"/>
      <c r="AB3" s="144"/>
      <c r="AC3" s="144"/>
      <c r="AD3" s="144"/>
      <c r="AE3" s="144"/>
      <c r="AF3" s="144"/>
      <c r="AG3" s="144"/>
      <c r="AH3" s="144"/>
      <c r="AI3" s="144"/>
      <c r="AJ3" s="144"/>
      <c r="AK3" s="144"/>
    </row>
    <row r="4" spans="1:37" s="1" customFormat="1" ht="20.25" customHeight="1" thickBot="1" x14ac:dyDescent="0.5">
      <c r="A4" s="159" t="s">
        <v>155</v>
      </c>
      <c r="B4" s="160"/>
      <c r="C4" s="217" t="s">
        <v>151</v>
      </c>
      <c r="D4" s="218"/>
      <c r="E4" s="216" t="s">
        <v>152</v>
      </c>
      <c r="F4" s="233"/>
      <c r="G4" s="214" t="s">
        <v>162</v>
      </c>
      <c r="H4" s="215"/>
      <c r="I4" s="156"/>
      <c r="J4" s="156"/>
      <c r="K4" s="152"/>
      <c r="L4" s="152"/>
      <c r="M4" s="150" t="s">
        <v>157</v>
      </c>
      <c r="N4" s="221" t="str">
        <f>IF(ISBLANK('School Info'!B9), "", 'School Info'!B9)</f>
        <v/>
      </c>
      <c r="O4" s="234"/>
      <c r="P4" s="234"/>
      <c r="Q4" s="234"/>
      <c r="R4" s="235"/>
      <c r="S4" s="151"/>
      <c r="T4" s="153" t="s">
        <v>154</v>
      </c>
      <c r="U4" s="236" t="str">
        <f>IF(ISBLANK('School Info'!B10), "", 'School Info'!B10)</f>
        <v/>
      </c>
      <c r="V4" s="237"/>
      <c r="W4" s="237"/>
      <c r="X4" s="237"/>
      <c r="Y4" s="17"/>
      <c r="Z4" s="245" t="s">
        <v>2579</v>
      </c>
      <c r="AA4" s="13"/>
      <c r="AB4" s="145"/>
      <c r="AC4" s="144"/>
      <c r="AD4" s="144"/>
      <c r="AE4" s="144"/>
      <c r="AF4" s="144"/>
      <c r="AG4" s="144"/>
      <c r="AH4" s="144"/>
      <c r="AI4" s="144"/>
      <c r="AJ4" s="144"/>
      <c r="AK4" s="144"/>
    </row>
    <row r="5" spans="1:37" s="5" customFormat="1" ht="20.25" customHeight="1" thickBot="1" x14ac:dyDescent="0.35">
      <c r="A5" s="157" t="s">
        <v>26</v>
      </c>
      <c r="B5" s="219"/>
      <c r="C5" s="238" t="str">
        <f>IF(ISBLANK('School Info'!B11), "", 'School Info'!B11)</f>
        <v/>
      </c>
      <c r="D5" s="238"/>
      <c r="E5" s="238"/>
      <c r="F5" s="238"/>
      <c r="G5" s="238"/>
      <c r="H5" s="158" t="s">
        <v>27</v>
      </c>
      <c r="I5" s="225" t="str">
        <f>IF(ISBLANK('School Info'!B12), "", 'School Info'!B12)</f>
        <v/>
      </c>
      <c r="J5" s="224"/>
      <c r="K5" s="154" t="s">
        <v>80</v>
      </c>
      <c r="L5" s="200" t="str">
        <f>IF(ISBLANK('School Info'!B13), "", 'School Info'!B13)</f>
        <v/>
      </c>
      <c r="M5" s="239"/>
      <c r="N5" s="240"/>
      <c r="O5" s="241" t="s">
        <v>111</v>
      </c>
      <c r="P5" s="242" t="str">
        <f>IF(ISBLANK('School Info'!B14), "", 'School Info'!B14)</f>
        <v/>
      </c>
      <c r="Q5" s="222"/>
      <c r="R5" s="155" t="s">
        <v>153</v>
      </c>
      <c r="S5" s="200" t="str">
        <f>IF(ISBLANK('School Info'!B15), "", 'School Info'!B15)</f>
        <v/>
      </c>
      <c r="T5" s="243"/>
      <c r="U5" s="240" t="s">
        <v>2633</v>
      </c>
      <c r="V5" s="172">
        <f>COUNTIF(E8:E707,"&gt;=0")</f>
        <v>0</v>
      </c>
      <c r="W5" s="223" t="s">
        <v>108</v>
      </c>
      <c r="X5" s="200" t="str">
        <f>IF(ISBLANK('School Info'!B16), "", 'School Info'!B16)</f>
        <v/>
      </c>
      <c r="Y5" s="246" t="str">
        <f>Lookups!M2</f>
        <v>SBIRT2021VM1</v>
      </c>
      <c r="Z5" s="245" t="s">
        <v>2580</v>
      </c>
      <c r="AA5" s="13"/>
      <c r="AB5" s="145"/>
      <c r="AC5" s="146"/>
      <c r="AD5" s="146"/>
      <c r="AE5" s="146"/>
      <c r="AF5" s="146"/>
      <c r="AG5" s="146"/>
      <c r="AH5" s="146"/>
      <c r="AI5" s="146"/>
      <c r="AJ5" s="146"/>
      <c r="AK5" s="146"/>
    </row>
    <row r="6" spans="1:37" s="4" customFormat="1" ht="20.25" customHeight="1" thickBot="1" x14ac:dyDescent="0.35">
      <c r="A6" s="149"/>
      <c r="B6" s="148"/>
      <c r="C6" s="121"/>
      <c r="D6" s="123"/>
      <c r="E6" s="211"/>
      <c r="F6" s="264" t="s">
        <v>164</v>
      </c>
      <c r="G6" s="226"/>
      <c r="H6" s="226"/>
      <c r="I6" s="220" t="s">
        <v>102</v>
      </c>
      <c r="J6" s="227"/>
      <c r="K6" s="228"/>
      <c r="L6" s="228" t="s">
        <v>2640</v>
      </c>
      <c r="M6" s="228"/>
      <c r="N6" s="228"/>
      <c r="O6" s="229"/>
      <c r="P6" s="212" t="s">
        <v>2641</v>
      </c>
      <c r="Q6" s="230" t="s">
        <v>165</v>
      </c>
      <c r="R6" s="230"/>
      <c r="S6" s="213"/>
      <c r="T6" s="231"/>
      <c r="U6" s="231" t="s">
        <v>85</v>
      </c>
      <c r="V6" s="231"/>
      <c r="W6" s="232"/>
      <c r="X6" s="16"/>
      <c r="Y6" s="17"/>
      <c r="Z6" s="245" t="s">
        <v>2581</v>
      </c>
      <c r="AA6" s="13"/>
      <c r="AB6" s="145"/>
      <c r="AC6" s="145"/>
      <c r="AD6" s="145"/>
      <c r="AE6" s="145"/>
      <c r="AF6" s="145"/>
      <c r="AG6" s="145"/>
      <c r="AH6" s="145"/>
      <c r="AI6" s="145"/>
      <c r="AJ6" s="145"/>
      <c r="AK6" s="145"/>
    </row>
    <row r="7" spans="1:37" s="4" customFormat="1" ht="37.5" customHeight="1" x14ac:dyDescent="0.3">
      <c r="A7" s="106" t="s">
        <v>112</v>
      </c>
      <c r="B7" s="37"/>
      <c r="C7" s="111" t="s">
        <v>120</v>
      </c>
      <c r="D7" s="106" t="s">
        <v>132</v>
      </c>
      <c r="E7" s="36" t="s">
        <v>52</v>
      </c>
      <c r="F7" s="113" t="s">
        <v>156</v>
      </c>
      <c r="G7" s="114" t="s">
        <v>2639</v>
      </c>
      <c r="H7" s="114" t="s">
        <v>2647</v>
      </c>
      <c r="I7" s="115" t="s">
        <v>13</v>
      </c>
      <c r="J7" s="30" t="s">
        <v>163</v>
      </c>
      <c r="K7" s="8" t="s">
        <v>22</v>
      </c>
      <c r="L7" s="8" t="s">
        <v>23</v>
      </c>
      <c r="M7" s="8" t="s">
        <v>24</v>
      </c>
      <c r="N7" s="8" t="s">
        <v>24</v>
      </c>
      <c r="O7" s="8" t="s">
        <v>25</v>
      </c>
      <c r="P7" s="39" t="s">
        <v>21</v>
      </c>
      <c r="Q7" s="40" t="s">
        <v>14</v>
      </c>
      <c r="R7" s="40" t="s">
        <v>13</v>
      </c>
      <c r="S7" s="31" t="s">
        <v>44</v>
      </c>
      <c r="T7" s="31" t="s">
        <v>7</v>
      </c>
      <c r="U7" s="31" t="s">
        <v>8</v>
      </c>
      <c r="V7" s="31" t="s">
        <v>166</v>
      </c>
      <c r="W7" s="31" t="s">
        <v>41</v>
      </c>
      <c r="X7" s="124" t="s">
        <v>10</v>
      </c>
      <c r="Y7" s="17"/>
      <c r="Z7" s="245" t="s">
        <v>2582</v>
      </c>
      <c r="AA7" s="13"/>
      <c r="AB7" s="145"/>
      <c r="AC7" s="145"/>
      <c r="AD7" s="145"/>
      <c r="AE7" s="145"/>
      <c r="AF7" s="145"/>
      <c r="AG7" s="145"/>
      <c r="AH7" s="145"/>
      <c r="AI7" s="145"/>
      <c r="AJ7" s="145"/>
      <c r="AK7" s="145"/>
    </row>
    <row r="8" spans="1:37" ht="12.75" customHeight="1" x14ac:dyDescent="0.3">
      <c r="A8" s="179"/>
      <c r="B8" s="66"/>
      <c r="C8" s="262"/>
      <c r="D8" s="65"/>
      <c r="E8" s="68"/>
      <c r="F8" s="69"/>
      <c r="G8" s="70"/>
      <c r="H8" s="70"/>
      <c r="I8" s="181" t="str">
        <f xml:space="preserve"> IF(COUNT(Score!G1007:J1007)&gt;0,                                          IF(Score!L1007 = "Positive", "Ask CRAFFT questions", "Ask CAR question only"), "")</f>
        <v/>
      </c>
      <c r="J8" s="78"/>
      <c r="K8" s="67"/>
      <c r="L8" s="67"/>
      <c r="M8" s="67"/>
      <c r="N8" s="67"/>
      <c r="O8" s="65"/>
      <c r="P8" s="38" t="str">
        <f>Score!U1007</f>
        <v/>
      </c>
      <c r="Q8" s="9" t="str">
        <f>IF(ISNUMBER(P1008),VLOOKUP(P1008,Lookups!#REF!,2),IF(AND(Score!AE1007&gt;0,Score!AG1007= "Positive"),     "Incomplete",""))</f>
        <v/>
      </c>
      <c r="R8" s="122" t="str">
        <f>IF(Score!K1007=0,         VLOOKUP(SUM(Score!N1007:S1007),Lookups!C$2:E$3, 3),   IF(ISNUMBER(Score!K1007),         VLOOKUP(SUM(Score!N1007:S1007),Lookups!C$4:E$11, 3), "")     )</f>
        <v/>
      </c>
      <c r="S8" s="66"/>
      <c r="T8" s="67"/>
      <c r="U8" s="67"/>
      <c r="V8" s="77"/>
      <c r="W8" s="78"/>
      <c r="X8" s="173"/>
      <c r="Y8" s="64"/>
      <c r="Z8" s="13"/>
      <c r="AA8" s="13"/>
    </row>
    <row r="9" spans="1:37" ht="12.75" customHeight="1" x14ac:dyDescent="0.3">
      <c r="A9" s="179"/>
      <c r="B9" s="66"/>
      <c r="C9" s="262"/>
      <c r="D9" s="65"/>
      <c r="E9" s="68"/>
      <c r="F9" s="69"/>
      <c r="G9" s="70"/>
      <c r="H9" s="70"/>
      <c r="I9" s="181" t="str">
        <f xml:space="preserve"> IF(COUNT(Score!G1008:J1008)&gt;0,                                          IF(Score!L1008 = "Positive", "Ask CRAFFT questions", "Ask CAR question only"), "")</f>
        <v/>
      </c>
      <c r="J9" s="78"/>
      <c r="K9" s="67"/>
      <c r="L9" s="67"/>
      <c r="M9" s="67"/>
      <c r="N9" s="67"/>
      <c r="O9" s="65"/>
      <c r="P9" s="38" t="str">
        <f>Score!U1008</f>
        <v/>
      </c>
      <c r="Q9" s="9" t="str">
        <f>IF(ISNUMBER(P1009),VLOOKUP(P1009,Lookups!#REF!,2),IF(AND(Score!AE1008&gt;0,Score!AG1008= "Positive"),     "Incomplete",""))</f>
        <v/>
      </c>
      <c r="R9" s="122" t="str">
        <f>IF(Score!K1008=0,         VLOOKUP(SUM(Score!N1008:S1008),Lookups!C$2:E$3, 3),   IF(ISNUMBER(Score!K1008),         VLOOKUP(SUM(Score!N1008:S1008),Lookups!C$4:E$11, 3), "")     )</f>
        <v/>
      </c>
      <c r="S9" s="66"/>
      <c r="T9" s="67"/>
      <c r="U9" s="67"/>
      <c r="V9" s="77"/>
      <c r="W9" s="78"/>
      <c r="X9" s="173"/>
      <c r="Y9" s="64"/>
      <c r="Z9" s="13"/>
      <c r="AA9" s="13"/>
    </row>
    <row r="10" spans="1:37" ht="12.75" customHeight="1" x14ac:dyDescent="0.3">
      <c r="A10" s="179"/>
      <c r="B10" s="66"/>
      <c r="C10" s="262"/>
      <c r="D10" s="65"/>
      <c r="E10" s="68"/>
      <c r="F10" s="69"/>
      <c r="G10" s="70"/>
      <c r="H10" s="70"/>
      <c r="I10" s="181" t="str">
        <f xml:space="preserve"> IF(COUNT(Score!G1009:J1009)&gt;0,                                          IF(Score!L1009 = "Positive", "Ask CRAFFT questions", "Ask CAR question only"), "")</f>
        <v/>
      </c>
      <c r="J10" s="78"/>
      <c r="K10" s="67"/>
      <c r="L10" s="67"/>
      <c r="M10" s="67"/>
      <c r="N10" s="67"/>
      <c r="O10" s="65"/>
      <c r="P10" s="38" t="str">
        <f>Score!U1009</f>
        <v/>
      </c>
      <c r="Q10" s="9" t="str">
        <f>IF(ISNUMBER(P1010),VLOOKUP(P1010,Lookups!#REF!,2),IF(AND(Score!AE1009&gt;0,Score!AG1009= "Positive"),     "Incomplete",""))</f>
        <v/>
      </c>
      <c r="R10" s="122" t="str">
        <f>IF(Score!K1009=0,         VLOOKUP(SUM(Score!N1009:S1009),Lookups!C$2:E$3, 3),   IF(ISNUMBER(Score!K1009),         VLOOKUP(SUM(Score!N1009:S1009),Lookups!C$4:E$11, 3), "")     )</f>
        <v/>
      </c>
      <c r="S10" s="66"/>
      <c r="T10" s="67"/>
      <c r="U10" s="67"/>
      <c r="V10" s="77"/>
      <c r="W10" s="78"/>
      <c r="X10" s="173"/>
      <c r="Y10" s="64"/>
      <c r="Z10" s="13"/>
      <c r="AA10" s="13"/>
    </row>
    <row r="11" spans="1:37" ht="12.75" customHeight="1" x14ac:dyDescent="0.3">
      <c r="A11" s="179"/>
      <c r="B11" s="66"/>
      <c r="C11" s="262"/>
      <c r="D11" s="65"/>
      <c r="E11" s="68"/>
      <c r="F11" s="69"/>
      <c r="G11" s="70"/>
      <c r="H11" s="70"/>
      <c r="I11" s="181" t="str">
        <f xml:space="preserve"> IF(COUNT(Score!G1010:J1010)&gt;0,                                          IF(Score!L1010 = "Positive", "Ask CRAFFT questions", "Ask CAR question only"), "")</f>
        <v/>
      </c>
      <c r="J11" s="78"/>
      <c r="K11" s="67"/>
      <c r="L11" s="67"/>
      <c r="M11" s="67"/>
      <c r="N11" s="67"/>
      <c r="O11" s="65"/>
      <c r="P11" s="38" t="str">
        <f>Score!U1010</f>
        <v/>
      </c>
      <c r="Q11" s="9" t="str">
        <f>IF(ISNUMBER(P1011),VLOOKUP(P1011,Lookups!#REF!,2),IF(AND(Score!AE1010&gt;0,Score!AG1010= "Positive"),     "Incomplete",""))</f>
        <v/>
      </c>
      <c r="R11" s="122" t="str">
        <f>IF(Score!K1010=0,         VLOOKUP(SUM(Score!N1010:S1010),Lookups!C$2:E$3, 3),   IF(ISNUMBER(Score!K1010),         VLOOKUP(SUM(Score!N1010:S1010),Lookups!C$4:E$11, 3), "")     )</f>
        <v/>
      </c>
      <c r="S11" s="66"/>
      <c r="T11" s="67"/>
      <c r="U11" s="67"/>
      <c r="V11" s="77"/>
      <c r="W11" s="78"/>
      <c r="X11" s="173"/>
      <c r="Y11" s="64"/>
      <c r="Z11" s="13"/>
      <c r="AA11" s="13"/>
    </row>
    <row r="12" spans="1:37" ht="12.75" customHeight="1" x14ac:dyDescent="0.3">
      <c r="A12" s="179"/>
      <c r="B12" s="66"/>
      <c r="C12" s="262"/>
      <c r="D12" s="65"/>
      <c r="E12" s="68"/>
      <c r="F12" s="69"/>
      <c r="G12" s="70"/>
      <c r="H12" s="70"/>
      <c r="I12" s="181" t="str">
        <f xml:space="preserve"> IF(COUNT(Score!G1011:J1011)&gt;0,                                          IF(Score!L1011 = "Positive", "Ask CRAFFT questions", "Ask CAR question only"), "")</f>
        <v/>
      </c>
      <c r="J12" s="78"/>
      <c r="K12" s="67"/>
      <c r="L12" s="67"/>
      <c r="M12" s="67"/>
      <c r="N12" s="67"/>
      <c r="O12" s="65"/>
      <c r="P12" s="38" t="str">
        <f>Score!U1011</f>
        <v/>
      </c>
      <c r="Q12" s="9" t="str">
        <f>IF(ISNUMBER(P1012),VLOOKUP(P1012,Lookups!#REF!,2),IF(AND(Score!AE1011&gt;0,Score!AG1011= "Positive"),     "Incomplete",""))</f>
        <v/>
      </c>
      <c r="R12" s="122" t="str">
        <f>IF(Score!K1011=0,         VLOOKUP(SUM(Score!N1011:S1011),Lookups!C$2:E$3, 3),   IF(ISNUMBER(Score!K1011),         VLOOKUP(SUM(Score!N1011:S1011),Lookups!C$4:E$11, 3), "")     )</f>
        <v/>
      </c>
      <c r="S12" s="66"/>
      <c r="T12" s="67"/>
      <c r="U12" s="67"/>
      <c r="V12" s="77"/>
      <c r="W12" s="78"/>
      <c r="X12" s="173"/>
      <c r="Y12" s="64"/>
      <c r="Z12" s="13"/>
      <c r="AA12" s="13"/>
    </row>
    <row r="13" spans="1:37" ht="12.75" customHeight="1" x14ac:dyDescent="0.3">
      <c r="A13" s="179"/>
      <c r="B13" s="66"/>
      <c r="C13" s="262"/>
      <c r="D13" s="65"/>
      <c r="E13" s="68"/>
      <c r="F13" s="69"/>
      <c r="G13" s="70"/>
      <c r="H13" s="70"/>
      <c r="I13" s="181" t="str">
        <f xml:space="preserve"> IF(COUNT(Score!G1012:J1012)&gt;0,                                          IF(Score!L1012 = "Positive", "Ask CRAFFT questions", "Ask CAR question only"), "")</f>
        <v/>
      </c>
      <c r="J13" s="78"/>
      <c r="K13" s="67"/>
      <c r="L13" s="67"/>
      <c r="M13" s="67"/>
      <c r="N13" s="67"/>
      <c r="O13" s="65"/>
      <c r="P13" s="38" t="str">
        <f>Score!U1012</f>
        <v/>
      </c>
      <c r="Q13" s="9" t="str">
        <f>IF(ISNUMBER(P1013),VLOOKUP(P1013,Lookups!#REF!,2),IF(AND(Score!AE1012&gt;0,Score!AG1012= "Positive"),     "Incomplete",""))</f>
        <v/>
      </c>
      <c r="R13" s="122" t="str">
        <f>IF(Score!K1012=0,         VLOOKUP(SUM(Score!N1012:S1012),Lookups!C$2:E$3, 3),   IF(ISNUMBER(Score!K1012),         VLOOKUP(SUM(Score!N1012:S1012),Lookups!C$4:E$11, 3), "")     )</f>
        <v/>
      </c>
      <c r="S13" s="66"/>
      <c r="T13" s="67"/>
      <c r="U13" s="67"/>
      <c r="V13" s="77"/>
      <c r="W13" s="78"/>
      <c r="X13" s="173"/>
      <c r="Y13" s="64"/>
      <c r="Z13" s="13"/>
      <c r="AA13" s="13"/>
    </row>
    <row r="14" spans="1:37" ht="12.75" customHeight="1" x14ac:dyDescent="0.3">
      <c r="A14" s="179"/>
      <c r="B14" s="66"/>
      <c r="C14" s="262"/>
      <c r="D14" s="65"/>
      <c r="E14" s="68"/>
      <c r="F14" s="69"/>
      <c r="G14" s="70"/>
      <c r="H14" s="70"/>
      <c r="I14" s="181" t="str">
        <f xml:space="preserve"> IF(COUNT(Score!G1013:J1013)&gt;0,                                          IF(Score!L1013 = "Positive", "Ask CRAFFT questions", "Ask CAR question only"), "")</f>
        <v/>
      </c>
      <c r="J14" s="78"/>
      <c r="K14" s="67"/>
      <c r="L14" s="67"/>
      <c r="M14" s="67"/>
      <c r="N14" s="67"/>
      <c r="O14" s="65"/>
      <c r="P14" s="38" t="str">
        <f>Score!U1013</f>
        <v/>
      </c>
      <c r="Q14" s="9" t="str">
        <f>IF(ISNUMBER(P1014),VLOOKUP(P1014,Lookups!#REF!,2),IF(AND(Score!AE1013&gt;0,Score!AG1013= "Positive"),     "Incomplete",""))</f>
        <v/>
      </c>
      <c r="R14" s="122" t="str">
        <f>IF(Score!K1013=0,         VLOOKUP(SUM(Score!N1013:S1013),Lookups!C$2:E$3, 3),   IF(ISNUMBER(Score!K1013),         VLOOKUP(SUM(Score!N1013:S1013),Lookups!C$4:E$11, 3), "")     )</f>
        <v/>
      </c>
      <c r="S14" s="66"/>
      <c r="T14" s="67"/>
      <c r="U14" s="67"/>
      <c r="V14" s="77"/>
      <c r="W14" s="78"/>
      <c r="X14" s="173"/>
      <c r="Y14" s="64"/>
      <c r="Z14" s="13"/>
      <c r="AA14" s="13"/>
    </row>
    <row r="15" spans="1:37" ht="12.75" customHeight="1" x14ac:dyDescent="0.3">
      <c r="A15" s="179"/>
      <c r="B15" s="66"/>
      <c r="C15" s="262"/>
      <c r="D15" s="65"/>
      <c r="E15" s="68"/>
      <c r="F15" s="69"/>
      <c r="G15" s="70"/>
      <c r="H15" s="70"/>
      <c r="I15" s="181" t="str">
        <f xml:space="preserve"> IF(COUNT(Score!G1014:J1014)&gt;0,                                          IF(Score!L1014 = "Positive", "Ask CRAFFT questions", "Ask CAR question only"), "")</f>
        <v/>
      </c>
      <c r="J15" s="78"/>
      <c r="K15" s="67"/>
      <c r="L15" s="67"/>
      <c r="M15" s="67"/>
      <c r="N15" s="67"/>
      <c r="O15" s="65"/>
      <c r="P15" s="38" t="str">
        <f>Score!U1014</f>
        <v/>
      </c>
      <c r="Q15" s="9" t="str">
        <f>IF(ISNUMBER(P1015),VLOOKUP(P1015,Lookups!#REF!,2),IF(AND(Score!AE1014&gt;0,Score!AG1014= "Positive"),     "Incomplete",""))</f>
        <v/>
      </c>
      <c r="R15" s="122" t="str">
        <f>IF(Score!K1014=0,         VLOOKUP(SUM(Score!N1014:S1014),Lookups!C$2:E$3, 3),   IF(ISNUMBER(Score!K1014),         VLOOKUP(SUM(Score!N1014:S1014),Lookups!C$4:E$11, 3), "")     )</f>
        <v/>
      </c>
      <c r="S15" s="66"/>
      <c r="T15" s="67"/>
      <c r="U15" s="67"/>
      <c r="V15" s="77"/>
      <c r="W15" s="78"/>
      <c r="X15" s="173"/>
      <c r="Y15" s="64"/>
      <c r="Z15" s="13"/>
      <c r="AA15" s="13"/>
    </row>
    <row r="16" spans="1:37" ht="12.75" customHeight="1" x14ac:dyDescent="0.3">
      <c r="A16" s="179"/>
      <c r="B16" s="66"/>
      <c r="C16" s="262"/>
      <c r="D16" s="65"/>
      <c r="E16" s="68"/>
      <c r="F16" s="69"/>
      <c r="G16" s="70"/>
      <c r="H16" s="70"/>
      <c r="I16" s="181" t="str">
        <f xml:space="preserve"> IF(COUNT(Score!G1015:J1015)&gt;0,                                          IF(Score!L1015 = "Positive", "Ask CRAFFT questions", "Ask CAR question only"), "")</f>
        <v/>
      </c>
      <c r="J16" s="78"/>
      <c r="K16" s="67"/>
      <c r="L16" s="67"/>
      <c r="M16" s="67"/>
      <c r="N16" s="67"/>
      <c r="O16" s="65"/>
      <c r="P16" s="38" t="str">
        <f>Score!U1015</f>
        <v/>
      </c>
      <c r="Q16" s="9" t="str">
        <f>IF(ISNUMBER(P1016),VLOOKUP(P1016,Lookups!#REF!,2),IF(AND(Score!AE1015&gt;0,Score!AG1015= "Positive"),     "Incomplete",""))</f>
        <v/>
      </c>
      <c r="R16" s="122" t="str">
        <f>IF(Score!K1015=0,         VLOOKUP(SUM(Score!N1015:S1015),Lookups!C$2:E$3, 3),   IF(ISNUMBER(Score!K1015),         VLOOKUP(SUM(Score!N1015:S1015),Lookups!C$4:E$11, 3), "")     )</f>
        <v/>
      </c>
      <c r="S16" s="66"/>
      <c r="T16" s="67"/>
      <c r="U16" s="67"/>
      <c r="V16" s="77"/>
      <c r="W16" s="78"/>
      <c r="X16" s="173"/>
      <c r="Y16" s="64"/>
      <c r="Z16" s="13"/>
      <c r="AA16" s="13"/>
    </row>
    <row r="17" spans="1:27" ht="12.75" customHeight="1" x14ac:dyDescent="0.3">
      <c r="A17" s="179"/>
      <c r="B17" s="66"/>
      <c r="C17" s="262"/>
      <c r="D17" s="65"/>
      <c r="E17" s="68"/>
      <c r="F17" s="69"/>
      <c r="G17" s="70"/>
      <c r="H17" s="70"/>
      <c r="I17" s="181" t="str">
        <f xml:space="preserve"> IF(COUNT(Score!G1016:J1016)&gt;0,                                          IF(Score!L1016 = "Positive", "Ask CRAFFT questions", "Ask CAR question only"), "")</f>
        <v/>
      </c>
      <c r="J17" s="78"/>
      <c r="K17" s="67"/>
      <c r="L17" s="67"/>
      <c r="M17" s="67"/>
      <c r="N17" s="67"/>
      <c r="O17" s="65"/>
      <c r="P17" s="38" t="str">
        <f>Score!U1016</f>
        <v/>
      </c>
      <c r="Q17" s="9" t="str">
        <f>IF(ISNUMBER(P1017),VLOOKUP(P1017,Lookups!#REF!,2),IF(AND(Score!AE1016&gt;0,Score!AG1016= "Positive"),     "Incomplete",""))</f>
        <v/>
      </c>
      <c r="R17" s="122" t="str">
        <f>IF(Score!K1016=0,         VLOOKUP(SUM(Score!N1016:S1016),Lookups!C$2:E$3, 3),   IF(ISNUMBER(Score!K1016),         VLOOKUP(SUM(Score!N1016:S1016),Lookups!C$4:E$11, 3), "")     )</f>
        <v/>
      </c>
      <c r="S17" s="66"/>
      <c r="T17" s="67"/>
      <c r="U17" s="67"/>
      <c r="V17" s="77"/>
      <c r="W17" s="78"/>
      <c r="X17" s="173"/>
      <c r="Y17" s="64"/>
      <c r="Z17" s="13"/>
      <c r="AA17" s="13"/>
    </row>
    <row r="18" spans="1:27" ht="12.75" customHeight="1" x14ac:dyDescent="0.3">
      <c r="A18" s="179"/>
      <c r="B18" s="66"/>
      <c r="C18" s="262"/>
      <c r="D18" s="65"/>
      <c r="E18" s="68"/>
      <c r="F18" s="69"/>
      <c r="G18" s="70"/>
      <c r="H18" s="70"/>
      <c r="I18" s="181" t="str">
        <f xml:space="preserve"> IF(COUNT(Score!G1017:J1017)&gt;0,                                          IF(Score!L1017 = "Positive", "Ask CRAFFT questions", "Ask CAR question only"), "")</f>
        <v/>
      </c>
      <c r="J18" s="78"/>
      <c r="K18" s="67"/>
      <c r="L18" s="67"/>
      <c r="M18" s="67"/>
      <c r="N18" s="67"/>
      <c r="O18" s="65"/>
      <c r="P18" s="38" t="str">
        <f>Score!U1017</f>
        <v/>
      </c>
      <c r="Q18" s="9" t="str">
        <f>IF(ISNUMBER(P1018),VLOOKUP(P1018,Lookups!#REF!,2),IF(AND(Score!AE1017&gt;0,Score!AG1017= "Positive"),     "Incomplete",""))</f>
        <v/>
      </c>
      <c r="R18" s="122" t="str">
        <f>IF(Score!K1017=0,         VLOOKUP(SUM(Score!N1017:S1017),Lookups!C$2:E$3, 3),   IF(ISNUMBER(Score!K1017),         VLOOKUP(SUM(Score!N1017:S1017),Lookups!C$4:E$11, 3), "")     )</f>
        <v/>
      </c>
      <c r="S18" s="66"/>
      <c r="T18" s="67"/>
      <c r="U18" s="67"/>
      <c r="V18" s="77"/>
      <c r="W18" s="78"/>
      <c r="X18" s="173"/>
      <c r="Y18" s="64"/>
      <c r="Z18" s="13"/>
      <c r="AA18" s="13"/>
    </row>
    <row r="19" spans="1:27" ht="12.75" customHeight="1" x14ac:dyDescent="0.3">
      <c r="A19" s="179"/>
      <c r="B19" s="66"/>
      <c r="C19" s="262"/>
      <c r="D19" s="65"/>
      <c r="E19" s="68"/>
      <c r="F19" s="69"/>
      <c r="G19" s="70"/>
      <c r="H19" s="70"/>
      <c r="I19" s="181" t="str">
        <f xml:space="preserve"> IF(COUNT(Score!G1018:J1018)&gt;0,                                          IF(Score!L1018 = "Positive", "Ask CRAFFT questions", "Ask CAR question only"), "")</f>
        <v/>
      </c>
      <c r="J19" s="78"/>
      <c r="K19" s="67"/>
      <c r="L19" s="67"/>
      <c r="M19" s="67"/>
      <c r="N19" s="67"/>
      <c r="O19" s="65"/>
      <c r="P19" s="38" t="str">
        <f>Score!U1018</f>
        <v/>
      </c>
      <c r="Q19" s="9" t="str">
        <f>IF(ISNUMBER(P1019),VLOOKUP(P1019,Lookups!#REF!,2),IF(AND(Score!AE1018&gt;0,Score!AG1018= "Positive"),     "Incomplete",""))</f>
        <v/>
      </c>
      <c r="R19" s="122" t="str">
        <f>IF(Score!K1018=0,         VLOOKUP(SUM(Score!N1018:S1018),Lookups!C$2:E$3, 3),   IF(ISNUMBER(Score!K1018),         VLOOKUP(SUM(Score!N1018:S1018),Lookups!C$4:E$11, 3), "")     )</f>
        <v/>
      </c>
      <c r="S19" s="66"/>
      <c r="T19" s="67"/>
      <c r="U19" s="67"/>
      <c r="V19" s="77"/>
      <c r="W19" s="78"/>
      <c r="X19" s="173"/>
      <c r="Y19" s="64"/>
      <c r="Z19" s="13"/>
      <c r="AA19" s="13"/>
    </row>
    <row r="20" spans="1:27" ht="12.75" customHeight="1" x14ac:dyDescent="0.3">
      <c r="A20" s="179"/>
      <c r="B20" s="66"/>
      <c r="C20" s="262"/>
      <c r="D20" s="65"/>
      <c r="E20" s="68"/>
      <c r="F20" s="69"/>
      <c r="G20" s="70"/>
      <c r="H20" s="70"/>
      <c r="I20" s="181" t="str">
        <f xml:space="preserve"> IF(COUNT(Score!G1019:J1019)&gt;0,                                          IF(Score!L1019 = "Positive", "Ask CRAFFT questions", "Ask CAR question only"), "")</f>
        <v/>
      </c>
      <c r="J20" s="78"/>
      <c r="K20" s="67"/>
      <c r="L20" s="67"/>
      <c r="M20" s="67"/>
      <c r="N20" s="67"/>
      <c r="O20" s="65"/>
      <c r="P20" s="38" t="str">
        <f>Score!U1019</f>
        <v/>
      </c>
      <c r="Q20" s="9" t="str">
        <f>IF(ISNUMBER(P1020),VLOOKUP(P1020,Lookups!#REF!,2),IF(AND(Score!AE1019&gt;0,Score!AG1019= "Positive"),     "Incomplete",""))</f>
        <v/>
      </c>
      <c r="R20" s="122" t="str">
        <f>IF(Score!K1019=0,         VLOOKUP(SUM(Score!N1019:S1019),Lookups!C$2:E$3, 3),   IF(ISNUMBER(Score!K1019),         VLOOKUP(SUM(Score!N1019:S1019),Lookups!C$4:E$11, 3), "")     )</f>
        <v/>
      </c>
      <c r="S20" s="66"/>
      <c r="T20" s="67"/>
      <c r="U20" s="67"/>
      <c r="V20" s="77"/>
      <c r="W20" s="78"/>
      <c r="X20" s="173"/>
      <c r="Y20" s="64"/>
      <c r="Z20" s="13"/>
      <c r="AA20" s="13"/>
    </row>
    <row r="21" spans="1:27" ht="12.75" customHeight="1" x14ac:dyDescent="0.3">
      <c r="A21" s="179"/>
      <c r="B21" s="66"/>
      <c r="C21" s="262"/>
      <c r="D21" s="65"/>
      <c r="E21" s="68"/>
      <c r="F21" s="69"/>
      <c r="G21" s="70"/>
      <c r="H21" s="70"/>
      <c r="I21" s="181" t="str">
        <f xml:space="preserve"> IF(COUNT(Score!G1020:J1020)&gt;0,                                          IF(Score!L1020 = "Positive", "Ask CRAFFT questions", "Ask CAR question only"), "")</f>
        <v/>
      </c>
      <c r="J21" s="78"/>
      <c r="K21" s="67"/>
      <c r="L21" s="67"/>
      <c r="M21" s="67"/>
      <c r="N21" s="67"/>
      <c r="O21" s="65"/>
      <c r="P21" s="38" t="str">
        <f>Score!U1020</f>
        <v/>
      </c>
      <c r="Q21" s="9" t="str">
        <f>IF(ISNUMBER(P1021),VLOOKUP(P1021,Lookups!#REF!,2),IF(AND(Score!AE1020&gt;0,Score!AG1020= "Positive"),     "Incomplete",""))</f>
        <v/>
      </c>
      <c r="R21" s="122" t="str">
        <f>IF(Score!K1020=0,         VLOOKUP(SUM(Score!N1020:S1020),Lookups!C$2:E$3, 3),   IF(ISNUMBER(Score!K1020),         VLOOKUP(SUM(Score!N1020:S1020),Lookups!C$4:E$11, 3), "")     )</f>
        <v/>
      </c>
      <c r="S21" s="66"/>
      <c r="T21" s="67"/>
      <c r="U21" s="67"/>
      <c r="V21" s="77"/>
      <c r="W21" s="78"/>
      <c r="X21" s="173"/>
      <c r="Y21" s="64"/>
      <c r="Z21" s="13"/>
      <c r="AA21" s="13"/>
    </row>
    <row r="22" spans="1:27" ht="12.75" customHeight="1" x14ac:dyDescent="0.3">
      <c r="A22" s="179"/>
      <c r="B22" s="66"/>
      <c r="C22" s="262"/>
      <c r="D22" s="65"/>
      <c r="E22" s="68"/>
      <c r="F22" s="69"/>
      <c r="G22" s="70"/>
      <c r="H22" s="70"/>
      <c r="I22" s="181" t="str">
        <f xml:space="preserve"> IF(COUNT(Score!G1021:J1021)&gt;0,                                          IF(Score!L1021 = "Positive", "Ask CRAFFT questions", "Ask CAR question only"), "")</f>
        <v/>
      </c>
      <c r="J22" s="78"/>
      <c r="K22" s="67"/>
      <c r="L22" s="67"/>
      <c r="M22" s="67"/>
      <c r="N22" s="67"/>
      <c r="O22" s="65"/>
      <c r="P22" s="38" t="str">
        <f>Score!U1021</f>
        <v/>
      </c>
      <c r="Q22" s="9" t="str">
        <f>IF(ISNUMBER(P1022),VLOOKUP(P1022,Lookups!#REF!,2),IF(AND(Score!AE1021&gt;0,Score!AG1021= "Positive"),     "Incomplete",""))</f>
        <v/>
      </c>
      <c r="R22" s="122" t="str">
        <f>IF(Score!K1021=0,         VLOOKUP(SUM(Score!N1021:S1021),Lookups!C$2:E$3, 3),   IF(ISNUMBER(Score!K1021),         VLOOKUP(SUM(Score!N1021:S1021),Lookups!C$4:E$11, 3), "")     )</f>
        <v/>
      </c>
      <c r="S22" s="66"/>
      <c r="T22" s="67"/>
      <c r="U22" s="67"/>
      <c r="V22" s="77"/>
      <c r="W22" s="78"/>
      <c r="X22" s="173"/>
      <c r="Y22" s="64"/>
      <c r="Z22" s="13"/>
      <c r="AA22" s="13"/>
    </row>
    <row r="23" spans="1:27" ht="12.75" customHeight="1" x14ac:dyDescent="0.3">
      <c r="A23" s="179"/>
      <c r="B23" s="66"/>
      <c r="C23" s="262"/>
      <c r="D23" s="65"/>
      <c r="E23" s="68"/>
      <c r="F23" s="69"/>
      <c r="G23" s="70"/>
      <c r="H23" s="70"/>
      <c r="I23" s="181" t="str">
        <f xml:space="preserve"> IF(COUNT(Score!G1022:J1022)&gt;0,                                          IF(Score!L1022 = "Positive", "Ask CRAFFT questions", "Ask CAR question only"), "")</f>
        <v/>
      </c>
      <c r="J23" s="78"/>
      <c r="K23" s="67"/>
      <c r="L23" s="67"/>
      <c r="M23" s="67"/>
      <c r="N23" s="67"/>
      <c r="O23" s="65"/>
      <c r="P23" s="38" t="str">
        <f>Score!U1022</f>
        <v/>
      </c>
      <c r="Q23" s="9" t="str">
        <f>IF(ISNUMBER(P1023),VLOOKUP(P1023,Lookups!#REF!,2),IF(AND(Score!AE1022&gt;0,Score!AG1022= "Positive"),     "Incomplete",""))</f>
        <v/>
      </c>
      <c r="R23" s="122" t="str">
        <f>IF(Score!K1022=0,         VLOOKUP(SUM(Score!N1022:S1022),Lookups!C$2:E$3, 3),   IF(ISNUMBER(Score!K1022),         VLOOKUP(SUM(Score!N1022:S1022),Lookups!C$4:E$11, 3), "")     )</f>
        <v/>
      </c>
      <c r="S23" s="66"/>
      <c r="T23" s="67"/>
      <c r="U23" s="67"/>
      <c r="V23" s="77"/>
      <c r="W23" s="78"/>
      <c r="X23" s="173"/>
      <c r="Y23" s="64"/>
      <c r="Z23" s="13"/>
      <c r="AA23" s="13"/>
    </row>
    <row r="24" spans="1:27" ht="12.75" customHeight="1" x14ac:dyDescent="0.3">
      <c r="A24" s="179"/>
      <c r="B24" s="66"/>
      <c r="C24" s="262"/>
      <c r="D24" s="65"/>
      <c r="E24" s="68"/>
      <c r="F24" s="69"/>
      <c r="G24" s="70"/>
      <c r="H24" s="70"/>
      <c r="I24" s="181" t="str">
        <f xml:space="preserve"> IF(COUNT(Score!G1023:J1023)&gt;0,                                          IF(Score!L1023 = "Positive", "Ask CRAFFT questions", "Ask CAR question only"), "")</f>
        <v/>
      </c>
      <c r="J24" s="78"/>
      <c r="K24" s="67"/>
      <c r="L24" s="67"/>
      <c r="M24" s="67"/>
      <c r="N24" s="67"/>
      <c r="O24" s="65"/>
      <c r="P24" s="38" t="str">
        <f>Score!U1023</f>
        <v/>
      </c>
      <c r="Q24" s="9" t="str">
        <f>IF(ISNUMBER(P1024),VLOOKUP(P1024,Lookups!#REF!,2),IF(AND(Score!AE1023&gt;0,Score!AG1023= "Positive"),     "Incomplete",""))</f>
        <v/>
      </c>
      <c r="R24" s="122" t="str">
        <f>IF(Score!K1023=0,         VLOOKUP(SUM(Score!N1023:S1023),Lookups!C$2:E$3, 3),   IF(ISNUMBER(Score!K1023),         VLOOKUP(SUM(Score!N1023:S1023),Lookups!C$4:E$11, 3), "")     )</f>
        <v/>
      </c>
      <c r="S24" s="66"/>
      <c r="T24" s="67"/>
      <c r="U24" s="67"/>
      <c r="V24" s="77"/>
      <c r="W24" s="78"/>
      <c r="X24" s="173"/>
      <c r="Y24" s="64"/>
      <c r="Z24" s="13"/>
      <c r="AA24" s="13"/>
    </row>
    <row r="25" spans="1:27" ht="12.75" customHeight="1" x14ac:dyDescent="0.3">
      <c r="A25" s="179"/>
      <c r="B25" s="66"/>
      <c r="C25" s="262"/>
      <c r="D25" s="65"/>
      <c r="E25" s="68"/>
      <c r="F25" s="69"/>
      <c r="G25" s="70"/>
      <c r="H25" s="70"/>
      <c r="I25" s="181" t="str">
        <f xml:space="preserve"> IF(COUNT(Score!G1024:J1024)&gt;0,                                          IF(Score!L1024 = "Positive", "Ask CRAFFT questions", "Ask CAR question only"), "")</f>
        <v/>
      </c>
      <c r="J25" s="78"/>
      <c r="K25" s="67"/>
      <c r="L25" s="67"/>
      <c r="M25" s="67"/>
      <c r="N25" s="67"/>
      <c r="O25" s="65"/>
      <c r="P25" s="38" t="str">
        <f>Score!U1024</f>
        <v/>
      </c>
      <c r="Q25" s="9" t="str">
        <f>IF(ISNUMBER(P1025),VLOOKUP(P1025,Lookups!#REF!,2),IF(AND(Score!AE1024&gt;0,Score!AG1024= "Positive"),     "Incomplete",""))</f>
        <v/>
      </c>
      <c r="R25" s="122" t="str">
        <f>IF(Score!K1024=0,         VLOOKUP(SUM(Score!N1024:S1024),Lookups!C$2:E$3, 3),   IF(ISNUMBER(Score!K1024),         VLOOKUP(SUM(Score!N1024:S1024),Lookups!C$4:E$11, 3), "")     )</f>
        <v/>
      </c>
      <c r="S25" s="66"/>
      <c r="T25" s="67"/>
      <c r="U25" s="67"/>
      <c r="V25" s="77"/>
      <c r="W25" s="78"/>
      <c r="X25" s="173"/>
      <c r="Y25" s="64"/>
      <c r="Z25" s="13"/>
      <c r="AA25" s="13"/>
    </row>
    <row r="26" spans="1:27" ht="12.75" customHeight="1" x14ac:dyDescent="0.3">
      <c r="A26" s="179"/>
      <c r="B26" s="66"/>
      <c r="C26" s="262"/>
      <c r="D26" s="65"/>
      <c r="E26" s="68"/>
      <c r="F26" s="69"/>
      <c r="G26" s="70"/>
      <c r="H26" s="70"/>
      <c r="I26" s="181" t="str">
        <f xml:space="preserve"> IF(COUNT(Score!G1025:J1025)&gt;0,                                          IF(Score!L1025 = "Positive", "Ask CRAFFT questions", "Ask CAR question only"), "")</f>
        <v/>
      </c>
      <c r="J26" s="78"/>
      <c r="K26" s="67"/>
      <c r="L26" s="67"/>
      <c r="M26" s="67"/>
      <c r="N26" s="67"/>
      <c r="O26" s="65"/>
      <c r="P26" s="38" t="str">
        <f>Score!U1025</f>
        <v/>
      </c>
      <c r="Q26" s="9" t="str">
        <f>IF(ISNUMBER(P1026),VLOOKUP(P1026,Lookups!#REF!,2),IF(AND(Score!AE1025&gt;0,Score!AG1025= "Positive"),     "Incomplete",""))</f>
        <v/>
      </c>
      <c r="R26" s="122" t="str">
        <f>IF(Score!K1025=0,         VLOOKUP(SUM(Score!N1025:S1025),Lookups!C$2:E$3, 3),   IF(ISNUMBER(Score!K1025),         VLOOKUP(SUM(Score!N1025:S1025),Lookups!C$4:E$11, 3), "")     )</f>
        <v/>
      </c>
      <c r="S26" s="66"/>
      <c r="T26" s="67"/>
      <c r="U26" s="67"/>
      <c r="V26" s="77"/>
      <c r="W26" s="78"/>
      <c r="X26" s="173"/>
      <c r="Y26" s="64"/>
      <c r="Z26" s="13"/>
      <c r="AA26" s="13"/>
    </row>
    <row r="27" spans="1:27" ht="12.75" customHeight="1" x14ac:dyDescent="0.3">
      <c r="A27" s="179"/>
      <c r="B27" s="66"/>
      <c r="C27" s="262"/>
      <c r="D27" s="65"/>
      <c r="E27" s="68"/>
      <c r="F27" s="69"/>
      <c r="G27" s="70"/>
      <c r="H27" s="70"/>
      <c r="I27" s="181" t="str">
        <f xml:space="preserve"> IF(COUNT(Score!G1026:J1026)&gt;0,                                          IF(Score!L1026 = "Positive", "Ask CRAFFT questions", "Ask CAR question only"), "")</f>
        <v/>
      </c>
      <c r="J27" s="78"/>
      <c r="K27" s="67"/>
      <c r="L27" s="67"/>
      <c r="M27" s="67"/>
      <c r="N27" s="67"/>
      <c r="O27" s="65"/>
      <c r="P27" s="38" t="str">
        <f>Score!U1026</f>
        <v/>
      </c>
      <c r="Q27" s="9" t="str">
        <f>IF(ISNUMBER(P1027),VLOOKUP(P1027,Lookups!#REF!,2),IF(AND(Score!AE1026&gt;0,Score!AG1026= "Positive"),     "Incomplete",""))</f>
        <v/>
      </c>
      <c r="R27" s="122" t="str">
        <f>IF(Score!K1026=0,         VLOOKUP(SUM(Score!N1026:S1026),Lookups!C$2:E$3, 3),   IF(ISNUMBER(Score!K1026),         VLOOKUP(SUM(Score!N1026:S1026),Lookups!C$4:E$11, 3), "")     )</f>
        <v/>
      </c>
      <c r="S27" s="66"/>
      <c r="T27" s="67"/>
      <c r="U27" s="67"/>
      <c r="V27" s="77"/>
      <c r="W27" s="78"/>
      <c r="X27" s="173"/>
      <c r="Y27" s="64"/>
      <c r="Z27" s="13"/>
      <c r="AA27" s="13"/>
    </row>
    <row r="28" spans="1:27" ht="12.75" customHeight="1" x14ac:dyDescent="0.3">
      <c r="A28" s="179"/>
      <c r="B28" s="66"/>
      <c r="C28" s="262"/>
      <c r="D28" s="65"/>
      <c r="E28" s="68"/>
      <c r="F28" s="69"/>
      <c r="G28" s="70"/>
      <c r="H28" s="70"/>
      <c r="I28" s="181" t="str">
        <f xml:space="preserve"> IF(COUNT(Score!G1027:J1027)&gt;0,                                          IF(Score!L1027 = "Positive", "Ask CRAFFT questions", "Ask CAR question only"), "")</f>
        <v/>
      </c>
      <c r="J28" s="78"/>
      <c r="K28" s="67"/>
      <c r="L28" s="67"/>
      <c r="M28" s="67"/>
      <c r="N28" s="67"/>
      <c r="O28" s="65"/>
      <c r="P28" s="38" t="str">
        <f>Score!U1027</f>
        <v/>
      </c>
      <c r="Q28" s="9" t="str">
        <f>IF(ISNUMBER(P1028),VLOOKUP(P1028,Lookups!#REF!,2),IF(AND(Score!AE1027&gt;0,Score!AG1027= "Positive"),     "Incomplete",""))</f>
        <v/>
      </c>
      <c r="R28" s="122" t="str">
        <f>IF(Score!K1027=0,         VLOOKUP(SUM(Score!N1027:S1027),Lookups!C$2:E$3, 3),   IF(ISNUMBER(Score!K1027),         VLOOKUP(SUM(Score!N1027:S1027),Lookups!C$4:E$11, 3), "")     )</f>
        <v/>
      </c>
      <c r="S28" s="66"/>
      <c r="T28" s="67"/>
      <c r="U28" s="67"/>
      <c r="V28" s="77"/>
      <c r="W28" s="78"/>
      <c r="X28" s="173"/>
      <c r="Y28" s="64"/>
      <c r="Z28" s="13"/>
      <c r="AA28" s="13"/>
    </row>
    <row r="29" spans="1:27" ht="12.75" customHeight="1" x14ac:dyDescent="0.3">
      <c r="A29" s="179"/>
      <c r="B29" s="66"/>
      <c r="C29" s="262"/>
      <c r="D29" s="65"/>
      <c r="E29" s="68"/>
      <c r="F29" s="69"/>
      <c r="G29" s="70"/>
      <c r="H29" s="70"/>
      <c r="I29" s="181" t="str">
        <f xml:space="preserve"> IF(COUNT(Score!G1028:J1028)&gt;0,                                          IF(Score!L1028 = "Positive", "Ask CRAFFT questions", "Ask CAR question only"), "")</f>
        <v/>
      </c>
      <c r="J29" s="78"/>
      <c r="K29" s="67"/>
      <c r="L29" s="67"/>
      <c r="M29" s="67"/>
      <c r="N29" s="67"/>
      <c r="O29" s="65"/>
      <c r="P29" s="38" t="str">
        <f>Score!U1028</f>
        <v/>
      </c>
      <c r="Q29" s="9" t="str">
        <f>IF(ISNUMBER(P1029),VLOOKUP(P1029,Lookups!#REF!,2),IF(AND(Score!AE1028&gt;0,Score!AG1028= "Positive"),     "Incomplete",""))</f>
        <v/>
      </c>
      <c r="R29" s="122" t="str">
        <f>IF(Score!K1028=0,         VLOOKUP(SUM(Score!N1028:S1028),Lookups!C$2:E$3, 3),   IF(ISNUMBER(Score!K1028),         VLOOKUP(SUM(Score!N1028:S1028),Lookups!C$4:E$11, 3), "")     )</f>
        <v/>
      </c>
      <c r="S29" s="66"/>
      <c r="T29" s="67"/>
      <c r="U29" s="67"/>
      <c r="V29" s="77"/>
      <c r="W29" s="78"/>
      <c r="X29" s="173"/>
      <c r="Y29" s="64"/>
      <c r="Z29" s="13"/>
      <c r="AA29" s="13"/>
    </row>
    <row r="30" spans="1:27" ht="12.75" customHeight="1" x14ac:dyDescent="0.3">
      <c r="A30" s="179"/>
      <c r="B30" s="66"/>
      <c r="C30" s="262"/>
      <c r="D30" s="65"/>
      <c r="E30" s="68"/>
      <c r="F30" s="69"/>
      <c r="G30" s="70"/>
      <c r="H30" s="70"/>
      <c r="I30" s="181" t="str">
        <f xml:space="preserve"> IF(COUNT(Score!G1029:J1029)&gt;0,                                          IF(Score!L1029 = "Positive", "Ask CRAFFT questions", "Ask CAR question only"), "")</f>
        <v/>
      </c>
      <c r="J30" s="78"/>
      <c r="K30" s="67"/>
      <c r="L30" s="67"/>
      <c r="M30" s="67"/>
      <c r="N30" s="67"/>
      <c r="O30" s="65"/>
      <c r="P30" s="38" t="str">
        <f>Score!U1029</f>
        <v/>
      </c>
      <c r="Q30" s="9" t="str">
        <f>IF(ISNUMBER(P1030),VLOOKUP(P1030,Lookups!#REF!,2),IF(AND(Score!AE1029&gt;0,Score!AG1029= "Positive"),     "Incomplete",""))</f>
        <v/>
      </c>
      <c r="R30" s="122" t="str">
        <f>IF(Score!K1029=0,         VLOOKUP(SUM(Score!N1029:S1029),Lookups!C$2:E$3, 3),   IF(ISNUMBER(Score!K1029),         VLOOKUP(SUM(Score!N1029:S1029),Lookups!C$4:E$11, 3), "")     )</f>
        <v/>
      </c>
      <c r="S30" s="66"/>
      <c r="T30" s="67"/>
      <c r="U30" s="67"/>
      <c r="V30" s="77"/>
      <c r="W30" s="78"/>
      <c r="X30" s="173"/>
      <c r="Y30" s="64"/>
      <c r="Z30" s="13"/>
      <c r="AA30" s="13"/>
    </row>
    <row r="31" spans="1:27" ht="12.75" customHeight="1" x14ac:dyDescent="0.3">
      <c r="A31" s="179"/>
      <c r="B31" s="66"/>
      <c r="C31" s="262"/>
      <c r="D31" s="65"/>
      <c r="E31" s="68"/>
      <c r="F31" s="69"/>
      <c r="G31" s="70"/>
      <c r="H31" s="70"/>
      <c r="I31" s="181" t="str">
        <f xml:space="preserve"> IF(COUNT(Score!G1030:J1030)&gt;0,                                          IF(Score!L1030 = "Positive", "Ask CRAFFT questions", "Ask CAR question only"), "")</f>
        <v/>
      </c>
      <c r="J31" s="78"/>
      <c r="K31" s="67"/>
      <c r="L31" s="67"/>
      <c r="M31" s="67"/>
      <c r="N31" s="67"/>
      <c r="O31" s="65"/>
      <c r="P31" s="38" t="str">
        <f>Score!U1030</f>
        <v/>
      </c>
      <c r="Q31" s="9" t="str">
        <f>IF(ISNUMBER(P1031),VLOOKUP(P1031,Lookups!#REF!,2),IF(AND(Score!AE1030&gt;0,Score!AG1030= "Positive"),     "Incomplete",""))</f>
        <v/>
      </c>
      <c r="R31" s="122" t="str">
        <f>IF(Score!K1030=0,         VLOOKUP(SUM(Score!N1030:S1030),Lookups!C$2:E$3, 3),   IF(ISNUMBER(Score!K1030),         VLOOKUP(SUM(Score!N1030:S1030),Lookups!C$4:E$11, 3), "")     )</f>
        <v/>
      </c>
      <c r="S31" s="66"/>
      <c r="T31" s="67"/>
      <c r="U31" s="67"/>
      <c r="V31" s="77"/>
      <c r="W31" s="78"/>
      <c r="X31" s="173"/>
      <c r="Y31" s="64"/>
      <c r="Z31" s="13"/>
      <c r="AA31" s="13"/>
    </row>
    <row r="32" spans="1:27" ht="12.75" customHeight="1" x14ac:dyDescent="0.3">
      <c r="A32" s="179"/>
      <c r="B32" s="66"/>
      <c r="C32" s="262"/>
      <c r="D32" s="65"/>
      <c r="E32" s="68"/>
      <c r="F32" s="69"/>
      <c r="G32" s="70"/>
      <c r="H32" s="70"/>
      <c r="I32" s="181" t="str">
        <f xml:space="preserve"> IF(COUNT(Score!G1031:J1031)&gt;0,                                          IF(Score!L1031 = "Positive", "Ask CRAFFT questions", "Ask CAR question only"), "")</f>
        <v/>
      </c>
      <c r="J32" s="78"/>
      <c r="K32" s="67"/>
      <c r="L32" s="67"/>
      <c r="M32" s="67"/>
      <c r="N32" s="67"/>
      <c r="O32" s="65"/>
      <c r="P32" s="38" t="str">
        <f>Score!U1031</f>
        <v/>
      </c>
      <c r="Q32" s="9" t="str">
        <f>IF(ISNUMBER(P1032),VLOOKUP(P1032,Lookups!#REF!,2),IF(AND(Score!AE1031&gt;0,Score!AG1031= "Positive"),     "Incomplete",""))</f>
        <v/>
      </c>
      <c r="R32" s="122" t="str">
        <f>IF(Score!K1031=0,         VLOOKUP(SUM(Score!N1031:S1031),Lookups!C$2:E$3, 3),   IF(ISNUMBER(Score!K1031),         VLOOKUP(SUM(Score!N1031:S1031),Lookups!C$4:E$11, 3), "")     )</f>
        <v/>
      </c>
      <c r="S32" s="66"/>
      <c r="T32" s="67"/>
      <c r="U32" s="67"/>
      <c r="V32" s="77"/>
      <c r="W32" s="78"/>
      <c r="X32" s="173"/>
      <c r="Y32" s="64"/>
      <c r="Z32" s="13"/>
      <c r="AA32" s="13"/>
    </row>
    <row r="33" spans="1:27" ht="12.75" customHeight="1" x14ac:dyDescent="0.3">
      <c r="A33" s="179"/>
      <c r="B33" s="66"/>
      <c r="C33" s="262"/>
      <c r="D33" s="65"/>
      <c r="E33" s="68"/>
      <c r="F33" s="69"/>
      <c r="G33" s="70"/>
      <c r="H33" s="70"/>
      <c r="I33" s="181" t="str">
        <f xml:space="preserve"> IF(COUNT(Score!G1032:J1032)&gt;0,                                          IF(Score!L1032 = "Positive", "Ask CRAFFT questions", "Ask CAR question only"), "")</f>
        <v/>
      </c>
      <c r="J33" s="78"/>
      <c r="K33" s="67"/>
      <c r="L33" s="67"/>
      <c r="M33" s="67"/>
      <c r="N33" s="67"/>
      <c r="O33" s="65"/>
      <c r="P33" s="38" t="str">
        <f>Score!U1032</f>
        <v/>
      </c>
      <c r="Q33" s="9" t="str">
        <f>IF(ISNUMBER(P1033),VLOOKUP(P1033,Lookups!#REF!,2),IF(AND(Score!AE1032&gt;0,Score!AG1032= "Positive"),     "Incomplete",""))</f>
        <v/>
      </c>
      <c r="R33" s="122" t="str">
        <f>IF(Score!K1032=0,         VLOOKUP(SUM(Score!N1032:S1032),Lookups!C$2:E$3, 3),   IF(ISNUMBER(Score!K1032),         VLOOKUP(SUM(Score!N1032:S1032),Lookups!C$4:E$11, 3), "")     )</f>
        <v/>
      </c>
      <c r="S33" s="66"/>
      <c r="T33" s="67"/>
      <c r="U33" s="67"/>
      <c r="V33" s="77"/>
      <c r="W33" s="78"/>
      <c r="X33" s="173"/>
      <c r="Y33" s="64"/>
      <c r="Z33" s="13"/>
      <c r="AA33" s="13"/>
    </row>
    <row r="34" spans="1:27" ht="12.75" customHeight="1" x14ac:dyDescent="0.3">
      <c r="A34" s="179"/>
      <c r="B34" s="66"/>
      <c r="C34" s="262"/>
      <c r="D34" s="65"/>
      <c r="E34" s="68"/>
      <c r="F34" s="69"/>
      <c r="G34" s="70"/>
      <c r="H34" s="70"/>
      <c r="I34" s="181" t="str">
        <f xml:space="preserve"> IF(COUNT(Score!G1033:J1033)&gt;0,                                          IF(Score!L1033 = "Positive", "Ask CRAFFT questions", "Ask CAR question only"), "")</f>
        <v/>
      </c>
      <c r="J34" s="78"/>
      <c r="K34" s="67"/>
      <c r="L34" s="67"/>
      <c r="M34" s="67"/>
      <c r="N34" s="67"/>
      <c r="O34" s="65"/>
      <c r="P34" s="38" t="str">
        <f>Score!U1033</f>
        <v/>
      </c>
      <c r="Q34" s="9" t="str">
        <f>IF(ISNUMBER(P1034),VLOOKUP(P1034,Lookups!#REF!,2),IF(AND(Score!AE1033&gt;0,Score!AG1033= "Positive"),     "Incomplete",""))</f>
        <v/>
      </c>
      <c r="R34" s="122" t="str">
        <f>IF(Score!K1033=0,         VLOOKUP(SUM(Score!N1033:S1033),Lookups!C$2:E$3, 3),   IF(ISNUMBER(Score!K1033),         VLOOKUP(SUM(Score!N1033:S1033),Lookups!C$4:E$11, 3), "")     )</f>
        <v/>
      </c>
      <c r="S34" s="66"/>
      <c r="T34" s="67"/>
      <c r="U34" s="67"/>
      <c r="V34" s="77"/>
      <c r="W34" s="78"/>
      <c r="X34" s="173"/>
      <c r="Y34" s="64"/>
      <c r="Z34" s="13"/>
      <c r="AA34" s="13"/>
    </row>
    <row r="35" spans="1:27" ht="12.75" customHeight="1" x14ac:dyDescent="0.3">
      <c r="A35" s="179"/>
      <c r="B35" s="66"/>
      <c r="C35" s="262"/>
      <c r="D35" s="65"/>
      <c r="E35" s="68"/>
      <c r="F35" s="69"/>
      <c r="G35" s="70"/>
      <c r="H35" s="70"/>
      <c r="I35" s="181" t="str">
        <f xml:space="preserve"> IF(COUNT(Score!G1034:J1034)&gt;0,                                          IF(Score!L1034 = "Positive", "Ask CRAFFT questions", "Ask CAR question only"), "")</f>
        <v/>
      </c>
      <c r="J35" s="78"/>
      <c r="K35" s="67"/>
      <c r="L35" s="67"/>
      <c r="M35" s="67"/>
      <c r="N35" s="67"/>
      <c r="O35" s="65"/>
      <c r="P35" s="38" t="str">
        <f>Score!U1034</f>
        <v/>
      </c>
      <c r="Q35" s="9" t="str">
        <f>IF(ISNUMBER(P1035),VLOOKUP(P1035,Lookups!#REF!,2),IF(AND(Score!AE1034&gt;0,Score!AG1034= "Positive"),     "Incomplete",""))</f>
        <v/>
      </c>
      <c r="R35" s="122" t="str">
        <f>IF(Score!K1034=0,         VLOOKUP(SUM(Score!N1034:S1034),Lookups!C$2:E$3, 3),   IF(ISNUMBER(Score!K1034),         VLOOKUP(SUM(Score!N1034:S1034),Lookups!C$4:E$11, 3), "")     )</f>
        <v/>
      </c>
      <c r="S35" s="66"/>
      <c r="T35" s="67"/>
      <c r="U35" s="67"/>
      <c r="V35" s="77"/>
      <c r="W35" s="78"/>
      <c r="X35" s="173"/>
      <c r="Y35" s="64"/>
      <c r="Z35" s="13"/>
      <c r="AA35" s="13"/>
    </row>
    <row r="36" spans="1:27" ht="12.75" customHeight="1" x14ac:dyDescent="0.3">
      <c r="A36" s="179"/>
      <c r="B36" s="66"/>
      <c r="C36" s="262"/>
      <c r="D36" s="65"/>
      <c r="E36" s="68"/>
      <c r="F36" s="69"/>
      <c r="G36" s="70"/>
      <c r="H36" s="70"/>
      <c r="I36" s="181" t="str">
        <f xml:space="preserve"> IF(COUNT(Score!G1035:J1035)&gt;0,                                          IF(Score!L1035 = "Positive", "Ask CRAFFT questions", "Ask CAR question only"), "")</f>
        <v/>
      </c>
      <c r="J36" s="78"/>
      <c r="K36" s="67"/>
      <c r="L36" s="67"/>
      <c r="M36" s="67"/>
      <c r="N36" s="67"/>
      <c r="O36" s="65"/>
      <c r="P36" s="38" t="str">
        <f>Score!U1035</f>
        <v/>
      </c>
      <c r="Q36" s="9" t="str">
        <f>IF(ISNUMBER(P1036),VLOOKUP(P1036,Lookups!#REF!,2),IF(AND(Score!AE1035&gt;0,Score!AG1035= "Positive"),     "Incomplete",""))</f>
        <v/>
      </c>
      <c r="R36" s="122" t="str">
        <f>IF(Score!K1035=0,         VLOOKUP(SUM(Score!N1035:S1035),Lookups!C$2:E$3, 3),   IF(ISNUMBER(Score!K1035),         VLOOKUP(SUM(Score!N1035:S1035),Lookups!C$4:E$11, 3), "")     )</f>
        <v/>
      </c>
      <c r="S36" s="66"/>
      <c r="T36" s="67"/>
      <c r="U36" s="67"/>
      <c r="V36" s="77"/>
      <c r="W36" s="78"/>
      <c r="X36" s="173"/>
      <c r="Y36" s="64"/>
      <c r="Z36" s="13"/>
      <c r="AA36" s="13"/>
    </row>
    <row r="37" spans="1:27" ht="12.75" customHeight="1" x14ac:dyDescent="0.3">
      <c r="A37" s="179"/>
      <c r="B37" s="66"/>
      <c r="C37" s="262"/>
      <c r="D37" s="65"/>
      <c r="E37" s="68"/>
      <c r="F37" s="69"/>
      <c r="G37" s="70"/>
      <c r="H37" s="70"/>
      <c r="I37" s="181" t="str">
        <f xml:space="preserve"> IF(COUNT(Score!G1036:J1036)&gt;0,                                          IF(Score!L1036 = "Positive", "Ask CRAFFT questions", "Ask CAR question only"), "")</f>
        <v/>
      </c>
      <c r="J37" s="78"/>
      <c r="K37" s="67"/>
      <c r="L37" s="67"/>
      <c r="M37" s="67"/>
      <c r="N37" s="67"/>
      <c r="O37" s="65"/>
      <c r="P37" s="38" t="str">
        <f>Score!U1036</f>
        <v/>
      </c>
      <c r="Q37" s="9" t="str">
        <f>IF(ISNUMBER(P1037),VLOOKUP(P1037,Lookups!#REF!,2),IF(AND(Score!AE1036&gt;0,Score!AG1036= "Positive"),     "Incomplete",""))</f>
        <v/>
      </c>
      <c r="R37" s="122" t="str">
        <f>IF(Score!K1036=0,         VLOOKUP(SUM(Score!N1036:S1036),Lookups!C$2:E$3, 3),   IF(ISNUMBER(Score!K1036),         VLOOKUP(SUM(Score!N1036:S1036),Lookups!C$4:E$11, 3), "")     )</f>
        <v/>
      </c>
      <c r="S37" s="66"/>
      <c r="T37" s="67"/>
      <c r="U37" s="67"/>
      <c r="V37" s="77"/>
      <c r="W37" s="78"/>
      <c r="X37" s="173"/>
      <c r="Y37" s="64"/>
      <c r="Z37" s="13"/>
      <c r="AA37" s="13"/>
    </row>
    <row r="38" spans="1:27" ht="12.75" customHeight="1" x14ac:dyDescent="0.3">
      <c r="A38" s="179"/>
      <c r="B38" s="66"/>
      <c r="C38" s="262"/>
      <c r="D38" s="65"/>
      <c r="E38" s="68"/>
      <c r="F38" s="69"/>
      <c r="G38" s="70"/>
      <c r="H38" s="70"/>
      <c r="I38" s="181" t="str">
        <f xml:space="preserve"> IF(COUNT(Score!G1037:J1037)&gt;0,                                          IF(Score!L1037 = "Positive", "Ask CRAFFT questions", "Ask CAR question only"), "")</f>
        <v/>
      </c>
      <c r="J38" s="78"/>
      <c r="K38" s="67"/>
      <c r="L38" s="67"/>
      <c r="M38" s="67"/>
      <c r="N38" s="67"/>
      <c r="O38" s="65"/>
      <c r="P38" s="38" t="str">
        <f>Score!U1037</f>
        <v/>
      </c>
      <c r="Q38" s="9" t="str">
        <f>IF(ISNUMBER(P1038),VLOOKUP(P1038,Lookups!#REF!,2),IF(AND(Score!AE1037&gt;0,Score!AG1037= "Positive"),     "Incomplete",""))</f>
        <v/>
      </c>
      <c r="R38" s="122" t="str">
        <f>IF(Score!K1037=0,         VLOOKUP(SUM(Score!N1037:S1037),Lookups!C$2:E$3, 3),   IF(ISNUMBER(Score!K1037),         VLOOKUP(SUM(Score!N1037:S1037),Lookups!C$4:E$11, 3), "")     )</f>
        <v/>
      </c>
      <c r="S38" s="66"/>
      <c r="T38" s="67"/>
      <c r="U38" s="67"/>
      <c r="V38" s="77"/>
      <c r="W38" s="78"/>
      <c r="X38" s="173"/>
      <c r="Y38" s="64"/>
      <c r="Z38" s="13"/>
      <c r="AA38" s="13"/>
    </row>
    <row r="39" spans="1:27" ht="12.75" customHeight="1" x14ac:dyDescent="0.3">
      <c r="A39" s="179"/>
      <c r="B39" s="66"/>
      <c r="C39" s="262"/>
      <c r="D39" s="65"/>
      <c r="E39" s="68"/>
      <c r="F39" s="69"/>
      <c r="G39" s="70"/>
      <c r="H39" s="70"/>
      <c r="I39" s="181" t="str">
        <f xml:space="preserve"> IF(COUNT(Score!G1038:J1038)&gt;0,                                          IF(Score!L1038 = "Positive", "Ask CRAFFT questions", "Ask CAR question only"), "")</f>
        <v/>
      </c>
      <c r="J39" s="78"/>
      <c r="K39" s="67"/>
      <c r="L39" s="67"/>
      <c r="M39" s="67"/>
      <c r="N39" s="67"/>
      <c r="O39" s="65"/>
      <c r="P39" s="38" t="str">
        <f>Score!U1038</f>
        <v/>
      </c>
      <c r="Q39" s="9" t="str">
        <f>IF(ISNUMBER(P1039),VLOOKUP(P1039,Lookups!#REF!,2),IF(AND(Score!AE1038&gt;0,Score!AG1038= "Positive"),     "Incomplete",""))</f>
        <v/>
      </c>
      <c r="R39" s="122" t="str">
        <f>IF(Score!K1038=0,         VLOOKUP(SUM(Score!N1038:S1038),Lookups!C$2:E$3, 3),   IF(ISNUMBER(Score!K1038),         VLOOKUP(SUM(Score!N1038:S1038),Lookups!C$4:E$11, 3), "")     )</f>
        <v/>
      </c>
      <c r="S39" s="66"/>
      <c r="T39" s="67"/>
      <c r="U39" s="67"/>
      <c r="V39" s="77"/>
      <c r="W39" s="78"/>
      <c r="X39" s="173"/>
      <c r="Y39" s="64"/>
      <c r="Z39" s="13"/>
      <c r="AA39" s="13"/>
    </row>
    <row r="40" spans="1:27" ht="12.75" customHeight="1" x14ac:dyDescent="0.3">
      <c r="A40" s="179"/>
      <c r="B40" s="66"/>
      <c r="C40" s="262"/>
      <c r="D40" s="65"/>
      <c r="E40" s="68"/>
      <c r="F40" s="69"/>
      <c r="G40" s="70"/>
      <c r="H40" s="70"/>
      <c r="I40" s="181" t="str">
        <f xml:space="preserve"> IF(COUNT(Score!G1039:J1039)&gt;0,                                          IF(Score!L1039 = "Positive", "Ask CRAFFT questions", "Ask CAR question only"), "")</f>
        <v/>
      </c>
      <c r="J40" s="78"/>
      <c r="K40" s="67"/>
      <c r="L40" s="67"/>
      <c r="M40" s="67"/>
      <c r="N40" s="67"/>
      <c r="O40" s="65"/>
      <c r="P40" s="38" t="str">
        <f>Score!U1039</f>
        <v/>
      </c>
      <c r="Q40" s="9" t="str">
        <f>IF(ISNUMBER(P1040),VLOOKUP(P1040,Lookups!#REF!,2),IF(AND(Score!AE1039&gt;0,Score!AG1039= "Positive"),     "Incomplete",""))</f>
        <v/>
      </c>
      <c r="R40" s="122" t="str">
        <f>IF(Score!K1039=0,         VLOOKUP(SUM(Score!N1039:S1039),Lookups!C$2:E$3, 3),   IF(ISNUMBER(Score!K1039),         VLOOKUP(SUM(Score!N1039:S1039),Lookups!C$4:E$11, 3), "")     )</f>
        <v/>
      </c>
      <c r="S40" s="66"/>
      <c r="T40" s="67"/>
      <c r="U40" s="67"/>
      <c r="V40" s="77"/>
      <c r="W40" s="78"/>
      <c r="X40" s="173"/>
      <c r="Y40" s="64"/>
      <c r="Z40" s="13"/>
      <c r="AA40" s="13"/>
    </row>
    <row r="41" spans="1:27" ht="12.75" customHeight="1" x14ac:dyDescent="0.3">
      <c r="A41" s="179"/>
      <c r="B41" s="66"/>
      <c r="C41" s="262"/>
      <c r="D41" s="65"/>
      <c r="E41" s="68"/>
      <c r="F41" s="69"/>
      <c r="G41" s="70"/>
      <c r="H41" s="70"/>
      <c r="I41" s="181" t="str">
        <f xml:space="preserve"> IF(COUNT(Score!G1040:J1040)&gt;0,                                          IF(Score!L1040 = "Positive", "Ask CRAFFT questions", "Ask CAR question only"), "")</f>
        <v/>
      </c>
      <c r="J41" s="78"/>
      <c r="K41" s="67"/>
      <c r="L41" s="67"/>
      <c r="M41" s="67"/>
      <c r="N41" s="67"/>
      <c r="O41" s="65"/>
      <c r="P41" s="38" t="str">
        <f>Score!U1040</f>
        <v/>
      </c>
      <c r="Q41" s="9" t="str">
        <f>IF(ISNUMBER(P1041),VLOOKUP(P1041,Lookups!#REF!,2),IF(AND(Score!AE1040&gt;0,Score!AG1040= "Positive"),     "Incomplete",""))</f>
        <v/>
      </c>
      <c r="R41" s="122" t="str">
        <f>IF(Score!K1040=0,         VLOOKUP(SUM(Score!N1040:S1040),Lookups!C$2:E$3, 3),   IF(ISNUMBER(Score!K1040),         VLOOKUP(SUM(Score!N1040:S1040),Lookups!C$4:E$11, 3), "")     )</f>
        <v/>
      </c>
      <c r="S41" s="66"/>
      <c r="T41" s="67"/>
      <c r="U41" s="67"/>
      <c r="V41" s="77"/>
      <c r="W41" s="78"/>
      <c r="X41" s="173"/>
      <c r="Y41" s="64"/>
      <c r="Z41" s="13"/>
      <c r="AA41" s="13"/>
    </row>
    <row r="42" spans="1:27" ht="12.75" customHeight="1" x14ac:dyDescent="0.3">
      <c r="A42" s="179"/>
      <c r="B42" s="66"/>
      <c r="C42" s="262"/>
      <c r="D42" s="65"/>
      <c r="E42" s="68"/>
      <c r="F42" s="69"/>
      <c r="G42" s="70"/>
      <c r="H42" s="70"/>
      <c r="I42" s="181" t="str">
        <f xml:space="preserve"> IF(COUNT(Score!G1041:J1041)&gt;0,                                          IF(Score!L1041 = "Positive", "Ask CRAFFT questions", "Ask CAR question only"), "")</f>
        <v/>
      </c>
      <c r="J42" s="78"/>
      <c r="K42" s="67"/>
      <c r="L42" s="67"/>
      <c r="M42" s="67"/>
      <c r="N42" s="67"/>
      <c r="O42" s="65"/>
      <c r="P42" s="38" t="str">
        <f>Score!U1041</f>
        <v/>
      </c>
      <c r="Q42" s="9" t="str">
        <f>IF(ISNUMBER(P1042),VLOOKUP(P1042,Lookups!#REF!,2),IF(AND(Score!AE1041&gt;0,Score!AG1041= "Positive"),     "Incomplete",""))</f>
        <v/>
      </c>
      <c r="R42" s="122" t="str">
        <f>IF(Score!K1041=0,         VLOOKUP(SUM(Score!N1041:S1041),Lookups!C$2:E$3, 3),   IF(ISNUMBER(Score!K1041),         VLOOKUP(SUM(Score!N1041:S1041),Lookups!C$4:E$11, 3), "")     )</f>
        <v/>
      </c>
      <c r="S42" s="66"/>
      <c r="T42" s="67"/>
      <c r="U42" s="67"/>
      <c r="V42" s="77"/>
      <c r="W42" s="78"/>
      <c r="X42" s="173"/>
      <c r="Y42" s="64"/>
      <c r="Z42" s="13"/>
      <c r="AA42" s="13"/>
    </row>
    <row r="43" spans="1:27" ht="12.75" customHeight="1" x14ac:dyDescent="0.3">
      <c r="A43" s="179"/>
      <c r="B43" s="66"/>
      <c r="C43" s="262"/>
      <c r="D43" s="65"/>
      <c r="E43" s="68"/>
      <c r="F43" s="69"/>
      <c r="G43" s="70"/>
      <c r="H43" s="70"/>
      <c r="I43" s="181" t="str">
        <f xml:space="preserve"> IF(COUNT(Score!G1042:J1042)&gt;0,                                          IF(Score!L1042 = "Positive", "Ask CRAFFT questions", "Ask CAR question only"), "")</f>
        <v/>
      </c>
      <c r="J43" s="78"/>
      <c r="K43" s="67"/>
      <c r="L43" s="67"/>
      <c r="M43" s="67"/>
      <c r="N43" s="67"/>
      <c r="O43" s="65"/>
      <c r="P43" s="38" t="str">
        <f>Score!U1042</f>
        <v/>
      </c>
      <c r="Q43" s="9" t="str">
        <f>IF(ISNUMBER(P1043),VLOOKUP(P1043,Lookups!#REF!,2),IF(AND(Score!AE1042&gt;0,Score!AG1042= "Positive"),     "Incomplete",""))</f>
        <v/>
      </c>
      <c r="R43" s="122" t="str">
        <f>IF(Score!K1042=0,         VLOOKUP(SUM(Score!N1042:S1042),Lookups!C$2:E$3, 3),   IF(ISNUMBER(Score!K1042),         VLOOKUP(SUM(Score!N1042:S1042),Lookups!C$4:E$11, 3), "")     )</f>
        <v/>
      </c>
      <c r="S43" s="66"/>
      <c r="T43" s="67"/>
      <c r="U43" s="67"/>
      <c r="V43" s="77"/>
      <c r="W43" s="78"/>
      <c r="X43" s="173"/>
      <c r="Y43" s="64"/>
      <c r="Z43" s="13"/>
      <c r="AA43" s="13"/>
    </row>
    <row r="44" spans="1:27" ht="12.75" customHeight="1" x14ac:dyDescent="0.3">
      <c r="A44" s="179"/>
      <c r="B44" s="66"/>
      <c r="C44" s="262"/>
      <c r="D44" s="65"/>
      <c r="E44" s="68"/>
      <c r="F44" s="69"/>
      <c r="G44" s="70"/>
      <c r="H44" s="70"/>
      <c r="I44" s="181" t="str">
        <f xml:space="preserve"> IF(COUNT(Score!G1043:J1043)&gt;0,                                          IF(Score!L1043 = "Positive", "Ask CRAFFT questions", "Ask CAR question only"), "")</f>
        <v/>
      </c>
      <c r="J44" s="78"/>
      <c r="K44" s="67"/>
      <c r="L44" s="67"/>
      <c r="M44" s="67"/>
      <c r="N44" s="67"/>
      <c r="O44" s="65"/>
      <c r="P44" s="38" t="str">
        <f>Score!U1043</f>
        <v/>
      </c>
      <c r="Q44" s="9" t="str">
        <f>IF(ISNUMBER(P1044),VLOOKUP(P1044,Lookups!#REF!,2),IF(AND(Score!AE1043&gt;0,Score!AG1043= "Positive"),     "Incomplete",""))</f>
        <v/>
      </c>
      <c r="R44" s="122" t="str">
        <f>IF(Score!K1043=0,         VLOOKUP(SUM(Score!N1043:S1043),Lookups!C$2:E$3, 3),   IF(ISNUMBER(Score!K1043),         VLOOKUP(SUM(Score!N1043:S1043),Lookups!C$4:E$11, 3), "")     )</f>
        <v/>
      </c>
      <c r="S44" s="66"/>
      <c r="T44" s="67"/>
      <c r="U44" s="67"/>
      <c r="V44" s="77"/>
      <c r="W44" s="78"/>
      <c r="X44" s="173"/>
      <c r="Y44" s="64"/>
      <c r="Z44" s="13"/>
      <c r="AA44" s="13"/>
    </row>
    <row r="45" spans="1:27" ht="12.75" customHeight="1" x14ac:dyDescent="0.3">
      <c r="A45" s="179"/>
      <c r="B45" s="66"/>
      <c r="C45" s="262"/>
      <c r="D45" s="65"/>
      <c r="E45" s="68"/>
      <c r="F45" s="69"/>
      <c r="G45" s="70"/>
      <c r="H45" s="70"/>
      <c r="I45" s="181" t="str">
        <f xml:space="preserve"> IF(COUNT(Score!G1044:J1044)&gt;0,                                          IF(Score!L1044 = "Positive", "Ask CRAFFT questions", "Ask CAR question only"), "")</f>
        <v/>
      </c>
      <c r="J45" s="78"/>
      <c r="K45" s="67"/>
      <c r="L45" s="67"/>
      <c r="M45" s="67"/>
      <c r="N45" s="67"/>
      <c r="O45" s="65"/>
      <c r="P45" s="38" t="str">
        <f>Score!U1044</f>
        <v/>
      </c>
      <c r="Q45" s="9" t="str">
        <f>IF(ISNUMBER(P1045),VLOOKUP(P1045,Lookups!#REF!,2),IF(AND(Score!AE1044&gt;0,Score!AG1044= "Positive"),     "Incomplete",""))</f>
        <v/>
      </c>
      <c r="R45" s="122" t="str">
        <f>IF(Score!K1044=0,         VLOOKUP(SUM(Score!N1044:S1044),Lookups!C$2:E$3, 3),   IF(ISNUMBER(Score!K1044),         VLOOKUP(SUM(Score!N1044:S1044),Lookups!C$4:E$11, 3), "")     )</f>
        <v/>
      </c>
      <c r="S45" s="66"/>
      <c r="T45" s="67"/>
      <c r="U45" s="67"/>
      <c r="V45" s="77"/>
      <c r="W45" s="78"/>
      <c r="X45" s="173"/>
      <c r="Y45" s="64"/>
      <c r="Z45" s="13"/>
      <c r="AA45" s="13"/>
    </row>
    <row r="46" spans="1:27" ht="12.75" customHeight="1" x14ac:dyDescent="0.3">
      <c r="A46" s="179"/>
      <c r="B46" s="66"/>
      <c r="C46" s="262"/>
      <c r="D46" s="65"/>
      <c r="E46" s="68"/>
      <c r="F46" s="69"/>
      <c r="G46" s="70"/>
      <c r="H46" s="70"/>
      <c r="I46" s="181" t="str">
        <f xml:space="preserve"> IF(COUNT(Score!G1045:J1045)&gt;0,                                          IF(Score!L1045 = "Positive", "Ask CRAFFT questions", "Ask CAR question only"), "")</f>
        <v/>
      </c>
      <c r="J46" s="78"/>
      <c r="K46" s="67"/>
      <c r="L46" s="67"/>
      <c r="M46" s="67"/>
      <c r="N46" s="67"/>
      <c r="O46" s="65"/>
      <c r="P46" s="38" t="str">
        <f>Score!U1045</f>
        <v/>
      </c>
      <c r="Q46" s="9" t="str">
        <f>IF(ISNUMBER(P1046),VLOOKUP(P1046,Lookups!#REF!,2),IF(AND(Score!AE1045&gt;0,Score!AG1045= "Positive"),     "Incomplete",""))</f>
        <v/>
      </c>
      <c r="R46" s="122" t="str">
        <f>IF(Score!K1045=0,         VLOOKUP(SUM(Score!N1045:S1045),Lookups!C$2:E$3, 3),   IF(ISNUMBER(Score!K1045),         VLOOKUP(SUM(Score!N1045:S1045),Lookups!C$4:E$11, 3), "")     )</f>
        <v/>
      </c>
      <c r="S46" s="66"/>
      <c r="T46" s="67"/>
      <c r="U46" s="67"/>
      <c r="V46" s="77"/>
      <c r="W46" s="78"/>
      <c r="X46" s="173"/>
      <c r="Y46" s="64"/>
      <c r="Z46" s="13"/>
      <c r="AA46" s="13"/>
    </row>
    <row r="47" spans="1:27" ht="12.75" customHeight="1" x14ac:dyDescent="0.3">
      <c r="A47" s="179"/>
      <c r="B47" s="66"/>
      <c r="C47" s="262"/>
      <c r="D47" s="65"/>
      <c r="E47" s="68"/>
      <c r="F47" s="69"/>
      <c r="G47" s="70"/>
      <c r="H47" s="70"/>
      <c r="I47" s="181" t="str">
        <f xml:space="preserve"> IF(COUNT(Score!G1046:J1046)&gt;0,                                          IF(Score!L1046 = "Positive", "Ask CRAFFT questions", "Ask CAR question only"), "")</f>
        <v/>
      </c>
      <c r="J47" s="78"/>
      <c r="K47" s="67"/>
      <c r="L47" s="67"/>
      <c r="M47" s="67"/>
      <c r="N47" s="67"/>
      <c r="O47" s="65"/>
      <c r="P47" s="38" t="str">
        <f>Score!U1046</f>
        <v/>
      </c>
      <c r="Q47" s="9" t="str">
        <f>IF(ISNUMBER(P1047),VLOOKUP(P1047,Lookups!#REF!,2),IF(AND(Score!AE1046&gt;0,Score!AG1046= "Positive"),     "Incomplete",""))</f>
        <v/>
      </c>
      <c r="R47" s="122" t="str">
        <f>IF(Score!K1046=0,         VLOOKUP(SUM(Score!N1046:S1046),Lookups!C$2:E$3, 3),   IF(ISNUMBER(Score!K1046),         VLOOKUP(SUM(Score!N1046:S1046),Lookups!C$4:E$11, 3), "")     )</f>
        <v/>
      </c>
      <c r="S47" s="66"/>
      <c r="T47" s="67"/>
      <c r="U47" s="67"/>
      <c r="V47" s="77"/>
      <c r="W47" s="78"/>
      <c r="X47" s="173"/>
      <c r="Y47" s="64"/>
      <c r="Z47" s="13"/>
      <c r="AA47" s="13"/>
    </row>
    <row r="48" spans="1:27" ht="12.75" customHeight="1" x14ac:dyDescent="0.3">
      <c r="A48" s="179"/>
      <c r="B48" s="66"/>
      <c r="C48" s="262"/>
      <c r="D48" s="65"/>
      <c r="E48" s="68"/>
      <c r="F48" s="69"/>
      <c r="G48" s="70"/>
      <c r="H48" s="70"/>
      <c r="I48" s="181" t="str">
        <f xml:space="preserve"> IF(COUNT(Score!G1047:J1047)&gt;0,                                          IF(Score!L1047 = "Positive", "Ask CRAFFT questions", "Ask CAR question only"), "")</f>
        <v/>
      </c>
      <c r="J48" s="78"/>
      <c r="K48" s="67"/>
      <c r="L48" s="67"/>
      <c r="M48" s="67"/>
      <c r="N48" s="67"/>
      <c r="O48" s="65"/>
      <c r="P48" s="38" t="str">
        <f>Score!U1047</f>
        <v/>
      </c>
      <c r="Q48" s="9" t="str">
        <f>IF(ISNUMBER(P1048),VLOOKUP(P1048,Lookups!#REF!,2),IF(AND(Score!AE1047&gt;0,Score!AG1047= "Positive"),     "Incomplete",""))</f>
        <v/>
      </c>
      <c r="R48" s="122" t="str">
        <f>IF(Score!K1047=0,         VLOOKUP(SUM(Score!N1047:S1047),Lookups!C$2:E$3, 3),   IF(ISNUMBER(Score!K1047),         VLOOKUP(SUM(Score!N1047:S1047),Lookups!C$4:E$11, 3), "")     )</f>
        <v/>
      </c>
      <c r="S48" s="66"/>
      <c r="T48" s="67"/>
      <c r="U48" s="67"/>
      <c r="V48" s="77"/>
      <c r="W48" s="78"/>
      <c r="X48" s="173"/>
      <c r="Y48" s="64"/>
      <c r="Z48" s="13"/>
      <c r="AA48" s="13"/>
    </row>
    <row r="49" spans="1:27" ht="12.75" customHeight="1" x14ac:dyDescent="0.3">
      <c r="A49" s="179"/>
      <c r="B49" s="66"/>
      <c r="C49" s="262"/>
      <c r="D49" s="65"/>
      <c r="E49" s="68"/>
      <c r="F49" s="69"/>
      <c r="G49" s="70"/>
      <c r="H49" s="70"/>
      <c r="I49" s="181" t="str">
        <f xml:space="preserve"> IF(COUNT(Score!G1048:J1048)&gt;0,                                          IF(Score!L1048 = "Positive", "Ask CRAFFT questions", "Ask CAR question only"), "")</f>
        <v/>
      </c>
      <c r="J49" s="78"/>
      <c r="K49" s="67"/>
      <c r="L49" s="67"/>
      <c r="M49" s="67"/>
      <c r="N49" s="67"/>
      <c r="O49" s="65"/>
      <c r="P49" s="38" t="str">
        <f>Score!U1048</f>
        <v/>
      </c>
      <c r="Q49" s="9" t="str">
        <f>IF(ISNUMBER(P1049),VLOOKUP(P1049,Lookups!#REF!,2),IF(AND(Score!AE1048&gt;0,Score!AG1048= "Positive"),     "Incomplete",""))</f>
        <v/>
      </c>
      <c r="R49" s="122" t="str">
        <f>IF(Score!K1048=0,         VLOOKUP(SUM(Score!N1048:S1048),Lookups!C$2:E$3, 3),   IF(ISNUMBER(Score!K1048),         VLOOKUP(SUM(Score!N1048:S1048),Lookups!C$4:E$11, 3), "")     )</f>
        <v/>
      </c>
      <c r="S49" s="66"/>
      <c r="T49" s="67"/>
      <c r="U49" s="67"/>
      <c r="V49" s="77"/>
      <c r="W49" s="78"/>
      <c r="X49" s="173"/>
      <c r="Y49" s="64"/>
      <c r="Z49" s="13"/>
      <c r="AA49" s="13"/>
    </row>
    <row r="50" spans="1:27" ht="12.75" customHeight="1" x14ac:dyDescent="0.3">
      <c r="A50" s="179"/>
      <c r="B50" s="66"/>
      <c r="C50" s="262"/>
      <c r="D50" s="65"/>
      <c r="E50" s="68"/>
      <c r="F50" s="69"/>
      <c r="G50" s="70"/>
      <c r="H50" s="70"/>
      <c r="I50" s="181" t="str">
        <f xml:space="preserve"> IF(COUNT(Score!G1049:J1049)&gt;0,                                          IF(Score!L1049 = "Positive", "Ask CRAFFT questions", "Ask CAR question only"), "")</f>
        <v/>
      </c>
      <c r="J50" s="78"/>
      <c r="K50" s="67"/>
      <c r="L50" s="67"/>
      <c r="M50" s="67"/>
      <c r="N50" s="67"/>
      <c r="O50" s="65"/>
      <c r="P50" s="38" t="str">
        <f>Score!U1049</f>
        <v/>
      </c>
      <c r="Q50" s="9" t="str">
        <f>IF(ISNUMBER(P1050),VLOOKUP(P1050,Lookups!#REF!,2),IF(AND(Score!AE1049&gt;0,Score!AG1049= "Positive"),     "Incomplete",""))</f>
        <v/>
      </c>
      <c r="R50" s="122" t="str">
        <f>IF(Score!K1049=0,         VLOOKUP(SUM(Score!N1049:S1049),Lookups!C$2:E$3, 3),   IF(ISNUMBER(Score!K1049),         VLOOKUP(SUM(Score!N1049:S1049),Lookups!C$4:E$11, 3), "")     )</f>
        <v/>
      </c>
      <c r="S50" s="66"/>
      <c r="T50" s="67"/>
      <c r="U50" s="67"/>
      <c r="V50" s="77"/>
      <c r="W50" s="78"/>
      <c r="X50" s="173"/>
      <c r="Y50" s="64"/>
      <c r="Z50" s="13"/>
      <c r="AA50" s="13"/>
    </row>
    <row r="51" spans="1:27" ht="12.75" customHeight="1" x14ac:dyDescent="0.3">
      <c r="A51" s="179"/>
      <c r="B51" s="66"/>
      <c r="C51" s="262"/>
      <c r="D51" s="65"/>
      <c r="E51" s="68"/>
      <c r="F51" s="69"/>
      <c r="G51" s="70"/>
      <c r="H51" s="70"/>
      <c r="I51" s="181" t="str">
        <f xml:space="preserve"> IF(COUNT(Score!G1050:J1050)&gt;0,                                          IF(Score!L1050 = "Positive", "Ask CRAFFT questions", "Ask CAR question only"), "")</f>
        <v/>
      </c>
      <c r="J51" s="78"/>
      <c r="K51" s="67"/>
      <c r="L51" s="67"/>
      <c r="M51" s="67"/>
      <c r="N51" s="67"/>
      <c r="O51" s="65"/>
      <c r="P51" s="38" t="str">
        <f>Score!U1050</f>
        <v/>
      </c>
      <c r="Q51" s="9" t="str">
        <f>IF(ISNUMBER(P1051),VLOOKUP(P1051,Lookups!#REF!,2),IF(AND(Score!AE1050&gt;0,Score!AG1050= "Positive"),     "Incomplete",""))</f>
        <v/>
      </c>
      <c r="R51" s="122" t="str">
        <f>IF(Score!K1050=0,         VLOOKUP(SUM(Score!N1050:S1050),Lookups!C$2:E$3, 3),   IF(ISNUMBER(Score!K1050),         VLOOKUP(SUM(Score!N1050:S1050),Lookups!C$4:E$11, 3), "")     )</f>
        <v/>
      </c>
      <c r="S51" s="66"/>
      <c r="T51" s="67"/>
      <c r="U51" s="67"/>
      <c r="V51" s="77"/>
      <c r="W51" s="78"/>
      <c r="X51" s="173"/>
      <c r="Y51" s="64"/>
      <c r="Z51" s="13"/>
      <c r="AA51" s="13"/>
    </row>
    <row r="52" spans="1:27" ht="12.75" customHeight="1" x14ac:dyDescent="0.3">
      <c r="A52" s="179"/>
      <c r="B52" s="66"/>
      <c r="C52" s="262"/>
      <c r="D52" s="65"/>
      <c r="E52" s="68"/>
      <c r="F52" s="69"/>
      <c r="G52" s="70"/>
      <c r="H52" s="70"/>
      <c r="I52" s="181" t="str">
        <f xml:space="preserve"> IF(COUNT(Score!G1051:J1051)&gt;0,                                          IF(Score!L1051 = "Positive", "Ask CRAFFT questions", "Ask CAR question only"), "")</f>
        <v/>
      </c>
      <c r="J52" s="78"/>
      <c r="K52" s="67"/>
      <c r="L52" s="67"/>
      <c r="M52" s="67"/>
      <c r="N52" s="67"/>
      <c r="O52" s="65"/>
      <c r="P52" s="38" t="str">
        <f>Score!U1051</f>
        <v/>
      </c>
      <c r="Q52" s="9" t="str">
        <f>IF(ISNUMBER(P1052),VLOOKUP(P1052,Lookups!#REF!,2),IF(AND(Score!AE1051&gt;0,Score!AG1051= "Positive"),     "Incomplete",""))</f>
        <v/>
      </c>
      <c r="R52" s="122" t="str">
        <f>IF(Score!K1051=0,         VLOOKUP(SUM(Score!N1051:S1051),Lookups!C$2:E$3, 3),   IF(ISNUMBER(Score!K1051),         VLOOKUP(SUM(Score!N1051:S1051),Lookups!C$4:E$11, 3), "")     )</f>
        <v/>
      </c>
      <c r="S52" s="66"/>
      <c r="T52" s="67"/>
      <c r="U52" s="67"/>
      <c r="V52" s="77"/>
      <c r="W52" s="78"/>
      <c r="X52" s="173"/>
      <c r="Y52" s="64"/>
      <c r="Z52" s="13"/>
      <c r="AA52" s="13"/>
    </row>
    <row r="53" spans="1:27" ht="12.75" customHeight="1" x14ac:dyDescent="0.3">
      <c r="A53" s="179"/>
      <c r="B53" s="66"/>
      <c r="C53" s="262"/>
      <c r="D53" s="65"/>
      <c r="E53" s="68"/>
      <c r="F53" s="69"/>
      <c r="G53" s="70"/>
      <c r="H53" s="70"/>
      <c r="I53" s="181" t="str">
        <f xml:space="preserve"> IF(COUNT(Score!G1052:J1052)&gt;0,                                          IF(Score!L1052 = "Positive", "Ask CRAFFT questions", "Ask CAR question only"), "")</f>
        <v/>
      </c>
      <c r="J53" s="78"/>
      <c r="K53" s="67"/>
      <c r="L53" s="67"/>
      <c r="M53" s="67"/>
      <c r="N53" s="67"/>
      <c r="O53" s="65"/>
      <c r="P53" s="38" t="str">
        <f>Score!U1052</f>
        <v/>
      </c>
      <c r="Q53" s="9" t="str">
        <f>IF(ISNUMBER(P1053),VLOOKUP(P1053,Lookups!#REF!,2),IF(AND(Score!AE1052&gt;0,Score!AG1052= "Positive"),     "Incomplete",""))</f>
        <v/>
      </c>
      <c r="R53" s="122" t="str">
        <f>IF(Score!K1052=0,         VLOOKUP(SUM(Score!N1052:S1052),Lookups!C$2:E$3, 3),   IF(ISNUMBER(Score!K1052),         VLOOKUP(SUM(Score!N1052:S1052),Lookups!C$4:E$11, 3), "")     )</f>
        <v/>
      </c>
      <c r="S53" s="66"/>
      <c r="T53" s="67"/>
      <c r="U53" s="67"/>
      <c r="V53" s="77"/>
      <c r="W53" s="78"/>
      <c r="X53" s="173"/>
      <c r="Y53" s="64"/>
      <c r="Z53" s="13"/>
      <c r="AA53" s="13"/>
    </row>
    <row r="54" spans="1:27" ht="12.75" customHeight="1" x14ac:dyDescent="0.3">
      <c r="A54" s="179"/>
      <c r="B54" s="66"/>
      <c r="C54" s="262"/>
      <c r="D54" s="65"/>
      <c r="E54" s="68"/>
      <c r="F54" s="69"/>
      <c r="G54" s="70"/>
      <c r="H54" s="70"/>
      <c r="I54" s="181" t="str">
        <f xml:space="preserve"> IF(COUNT(Score!G1053:J1053)&gt;0,                                          IF(Score!L1053 = "Positive", "Ask CRAFFT questions", "Ask CAR question only"), "")</f>
        <v/>
      </c>
      <c r="J54" s="78"/>
      <c r="K54" s="67"/>
      <c r="L54" s="67"/>
      <c r="M54" s="67"/>
      <c r="N54" s="67"/>
      <c r="O54" s="65"/>
      <c r="P54" s="38" t="str">
        <f>Score!U1053</f>
        <v/>
      </c>
      <c r="Q54" s="9" t="str">
        <f>IF(ISNUMBER(P1054),VLOOKUP(P1054,Lookups!#REF!,2),IF(AND(Score!AE1053&gt;0,Score!AG1053= "Positive"),     "Incomplete",""))</f>
        <v/>
      </c>
      <c r="R54" s="122" t="str">
        <f>IF(Score!K1053=0,         VLOOKUP(SUM(Score!N1053:S1053),Lookups!C$2:E$3, 3),   IF(ISNUMBER(Score!K1053),         VLOOKUP(SUM(Score!N1053:S1053),Lookups!C$4:E$11, 3), "")     )</f>
        <v/>
      </c>
      <c r="S54" s="66"/>
      <c r="T54" s="67"/>
      <c r="U54" s="67"/>
      <c r="V54" s="77"/>
      <c r="W54" s="78"/>
      <c r="X54" s="173"/>
      <c r="Y54" s="64"/>
      <c r="Z54" s="13"/>
      <c r="AA54" s="13"/>
    </row>
    <row r="55" spans="1:27" ht="12.75" customHeight="1" x14ac:dyDescent="0.3">
      <c r="A55" s="179"/>
      <c r="B55" s="66"/>
      <c r="C55" s="262"/>
      <c r="D55" s="65"/>
      <c r="E55" s="68"/>
      <c r="F55" s="69"/>
      <c r="G55" s="70"/>
      <c r="H55" s="70"/>
      <c r="I55" s="181" t="str">
        <f xml:space="preserve"> IF(COUNT(Score!G1054:J1054)&gt;0,                                          IF(Score!L1054 = "Positive", "Ask CRAFFT questions", "Ask CAR question only"), "")</f>
        <v/>
      </c>
      <c r="J55" s="78"/>
      <c r="K55" s="67"/>
      <c r="L55" s="67"/>
      <c r="M55" s="67"/>
      <c r="N55" s="67"/>
      <c r="O55" s="65"/>
      <c r="P55" s="38" t="str">
        <f>Score!U1054</f>
        <v/>
      </c>
      <c r="Q55" s="9" t="str">
        <f>IF(ISNUMBER(P1055),VLOOKUP(P1055,Lookups!#REF!,2),IF(AND(Score!AE1054&gt;0,Score!AG1054= "Positive"),     "Incomplete",""))</f>
        <v/>
      </c>
      <c r="R55" s="122" t="str">
        <f>IF(Score!K1054=0,         VLOOKUP(SUM(Score!N1054:S1054),Lookups!C$2:E$3, 3),   IF(ISNUMBER(Score!K1054),         VLOOKUP(SUM(Score!N1054:S1054),Lookups!C$4:E$11, 3), "")     )</f>
        <v/>
      </c>
      <c r="S55" s="66"/>
      <c r="T55" s="67"/>
      <c r="U55" s="67"/>
      <c r="V55" s="77"/>
      <c r="W55" s="78"/>
      <c r="X55" s="173"/>
      <c r="Y55" s="64"/>
      <c r="Z55" s="13"/>
      <c r="AA55" s="13"/>
    </row>
    <row r="56" spans="1:27" ht="12.75" customHeight="1" x14ac:dyDescent="0.3">
      <c r="A56" s="179"/>
      <c r="B56" s="66"/>
      <c r="C56" s="262"/>
      <c r="D56" s="65"/>
      <c r="E56" s="68"/>
      <c r="F56" s="69"/>
      <c r="G56" s="70"/>
      <c r="H56" s="70"/>
      <c r="I56" s="181" t="str">
        <f xml:space="preserve"> IF(COUNT(Score!G1055:J1055)&gt;0,                                          IF(Score!L1055 = "Positive", "Ask CRAFFT questions", "Ask CAR question only"), "")</f>
        <v/>
      </c>
      <c r="J56" s="78"/>
      <c r="K56" s="67"/>
      <c r="L56" s="67"/>
      <c r="M56" s="67"/>
      <c r="N56" s="67"/>
      <c r="O56" s="65"/>
      <c r="P56" s="38" t="str">
        <f>Score!U1055</f>
        <v/>
      </c>
      <c r="Q56" s="9" t="str">
        <f>IF(ISNUMBER(P1056),VLOOKUP(P1056,Lookups!#REF!,2),IF(AND(Score!AE1055&gt;0,Score!AG1055= "Positive"),     "Incomplete",""))</f>
        <v/>
      </c>
      <c r="R56" s="122" t="str">
        <f>IF(Score!K1055=0,         VLOOKUP(SUM(Score!N1055:S1055),Lookups!C$2:E$3, 3),   IF(ISNUMBER(Score!K1055),         VLOOKUP(SUM(Score!N1055:S1055),Lookups!C$4:E$11, 3), "")     )</f>
        <v/>
      </c>
      <c r="S56" s="66"/>
      <c r="T56" s="67"/>
      <c r="U56" s="67"/>
      <c r="V56" s="77"/>
      <c r="W56" s="78"/>
      <c r="X56" s="173"/>
      <c r="Y56" s="64"/>
      <c r="Z56" s="13"/>
      <c r="AA56" s="13"/>
    </row>
    <row r="57" spans="1:27" ht="12.75" customHeight="1" x14ac:dyDescent="0.3">
      <c r="A57" s="179"/>
      <c r="B57" s="66"/>
      <c r="C57" s="262"/>
      <c r="D57" s="65"/>
      <c r="E57" s="68"/>
      <c r="F57" s="69"/>
      <c r="G57" s="70"/>
      <c r="H57" s="70"/>
      <c r="I57" s="181" t="str">
        <f xml:space="preserve"> IF(COUNT(Score!G1056:J1056)&gt;0,                                          IF(Score!L1056 = "Positive", "Ask CRAFFT questions", "Ask CAR question only"), "")</f>
        <v/>
      </c>
      <c r="J57" s="78"/>
      <c r="K57" s="67"/>
      <c r="L57" s="67"/>
      <c r="M57" s="67"/>
      <c r="N57" s="67"/>
      <c r="O57" s="65"/>
      <c r="P57" s="38" t="str">
        <f>Score!U1056</f>
        <v/>
      </c>
      <c r="Q57" s="9" t="str">
        <f>IF(ISNUMBER(P1057),VLOOKUP(P1057,Lookups!#REF!,2),IF(AND(Score!AE1056&gt;0,Score!AG1056= "Positive"),     "Incomplete",""))</f>
        <v/>
      </c>
      <c r="R57" s="122" t="str">
        <f>IF(Score!K1056=0,         VLOOKUP(SUM(Score!N1056:S1056),Lookups!C$2:E$3, 3),   IF(ISNUMBER(Score!K1056),         VLOOKUP(SUM(Score!N1056:S1056),Lookups!C$4:E$11, 3), "")     )</f>
        <v/>
      </c>
      <c r="S57" s="66"/>
      <c r="T57" s="67"/>
      <c r="U57" s="67"/>
      <c r="V57" s="77"/>
      <c r="W57" s="78"/>
      <c r="X57" s="173"/>
      <c r="Y57" s="64"/>
      <c r="Z57" s="13"/>
      <c r="AA57" s="13"/>
    </row>
    <row r="58" spans="1:27" ht="12.75" customHeight="1" x14ac:dyDescent="0.3">
      <c r="A58" s="179"/>
      <c r="B58" s="66"/>
      <c r="C58" s="262"/>
      <c r="D58" s="65"/>
      <c r="E58" s="68"/>
      <c r="F58" s="69"/>
      <c r="G58" s="70"/>
      <c r="H58" s="70"/>
      <c r="I58" s="181" t="str">
        <f xml:space="preserve"> IF(COUNT(Score!G1057:J1057)&gt;0,                                          IF(Score!L1057 = "Positive", "Ask CRAFFT questions", "Ask CAR question only"), "")</f>
        <v/>
      </c>
      <c r="J58" s="78"/>
      <c r="K58" s="67"/>
      <c r="L58" s="67"/>
      <c r="M58" s="67"/>
      <c r="N58" s="67"/>
      <c r="O58" s="65"/>
      <c r="P58" s="38" t="str">
        <f>Score!U1057</f>
        <v/>
      </c>
      <c r="Q58" s="9" t="str">
        <f>IF(ISNUMBER(P1058),VLOOKUP(P1058,Lookups!#REF!,2),IF(AND(Score!AE1057&gt;0,Score!AG1057= "Positive"),     "Incomplete",""))</f>
        <v/>
      </c>
      <c r="R58" s="122" t="str">
        <f>IF(Score!K1057=0,         VLOOKUP(SUM(Score!N1057:S1057),Lookups!C$2:E$3, 3),   IF(ISNUMBER(Score!K1057),         VLOOKUP(SUM(Score!N1057:S1057),Lookups!C$4:E$11, 3), "")     )</f>
        <v/>
      </c>
      <c r="S58" s="66"/>
      <c r="T58" s="67"/>
      <c r="U58" s="67"/>
      <c r="V58" s="77"/>
      <c r="W58" s="78"/>
      <c r="X58" s="173"/>
      <c r="Y58" s="64"/>
      <c r="Z58" s="13"/>
      <c r="AA58" s="13"/>
    </row>
    <row r="59" spans="1:27" ht="12.75" customHeight="1" x14ac:dyDescent="0.3">
      <c r="A59" s="179"/>
      <c r="B59" s="66"/>
      <c r="C59" s="262"/>
      <c r="D59" s="65"/>
      <c r="E59" s="68"/>
      <c r="F59" s="69"/>
      <c r="G59" s="70"/>
      <c r="H59" s="70"/>
      <c r="I59" s="181" t="str">
        <f xml:space="preserve"> IF(COUNT(Score!G1058:J1058)&gt;0,                                          IF(Score!L1058 = "Positive", "Ask CRAFFT questions", "Ask CAR question only"), "")</f>
        <v/>
      </c>
      <c r="J59" s="78"/>
      <c r="K59" s="67"/>
      <c r="L59" s="67"/>
      <c r="M59" s="67"/>
      <c r="N59" s="67"/>
      <c r="O59" s="65"/>
      <c r="P59" s="38" t="str">
        <f>Score!U1058</f>
        <v/>
      </c>
      <c r="Q59" s="9" t="str">
        <f>IF(ISNUMBER(P1059),VLOOKUP(P1059,Lookups!#REF!,2),IF(AND(Score!AE1058&gt;0,Score!AG1058= "Positive"),     "Incomplete",""))</f>
        <v/>
      </c>
      <c r="R59" s="122" t="str">
        <f>IF(Score!K1058=0,         VLOOKUP(SUM(Score!N1058:S1058),Lookups!C$2:E$3, 3),   IF(ISNUMBER(Score!K1058),         VLOOKUP(SUM(Score!N1058:S1058),Lookups!C$4:E$11, 3), "")     )</f>
        <v/>
      </c>
      <c r="S59" s="66"/>
      <c r="T59" s="67"/>
      <c r="U59" s="67"/>
      <c r="V59" s="77"/>
      <c r="W59" s="78"/>
      <c r="X59" s="173"/>
      <c r="Y59" s="64"/>
      <c r="Z59" s="13"/>
      <c r="AA59" s="13"/>
    </row>
    <row r="60" spans="1:27" ht="12.75" customHeight="1" x14ac:dyDescent="0.3">
      <c r="A60" s="179"/>
      <c r="B60" s="66"/>
      <c r="C60" s="262"/>
      <c r="D60" s="65"/>
      <c r="E60" s="68"/>
      <c r="F60" s="69"/>
      <c r="G60" s="70"/>
      <c r="H60" s="70"/>
      <c r="I60" s="181" t="str">
        <f xml:space="preserve"> IF(COUNT(Score!G1059:J1059)&gt;0,                                          IF(Score!L1059 = "Positive", "Ask CRAFFT questions", "Ask CAR question only"), "")</f>
        <v/>
      </c>
      <c r="J60" s="78"/>
      <c r="K60" s="67"/>
      <c r="L60" s="67"/>
      <c r="M60" s="67"/>
      <c r="N60" s="67"/>
      <c r="O60" s="65"/>
      <c r="P60" s="38" t="str">
        <f>Score!U1059</f>
        <v/>
      </c>
      <c r="Q60" s="9" t="str">
        <f>IF(ISNUMBER(P1060),VLOOKUP(P1060,Lookups!#REF!,2),IF(AND(Score!AE1059&gt;0,Score!AG1059= "Positive"),     "Incomplete",""))</f>
        <v/>
      </c>
      <c r="R60" s="122" t="str">
        <f>IF(Score!K1059=0,         VLOOKUP(SUM(Score!N1059:S1059),Lookups!C$2:E$3, 3),   IF(ISNUMBER(Score!K1059),         VLOOKUP(SUM(Score!N1059:S1059),Lookups!C$4:E$11, 3), "")     )</f>
        <v/>
      </c>
      <c r="S60" s="66"/>
      <c r="T60" s="67"/>
      <c r="U60" s="67"/>
      <c r="V60" s="77"/>
      <c r="W60" s="78"/>
      <c r="X60" s="173"/>
      <c r="Y60" s="64"/>
      <c r="Z60" s="13"/>
      <c r="AA60" s="13"/>
    </row>
    <row r="61" spans="1:27" ht="12.75" customHeight="1" x14ac:dyDescent="0.3">
      <c r="A61" s="179"/>
      <c r="B61" s="66"/>
      <c r="C61" s="262"/>
      <c r="D61" s="65"/>
      <c r="E61" s="68"/>
      <c r="F61" s="69"/>
      <c r="G61" s="70"/>
      <c r="H61" s="70"/>
      <c r="I61" s="181" t="str">
        <f xml:space="preserve"> IF(COUNT(Score!G1060:J1060)&gt;0,                                          IF(Score!L1060 = "Positive", "Ask CRAFFT questions", "Ask CAR question only"), "")</f>
        <v/>
      </c>
      <c r="J61" s="78"/>
      <c r="K61" s="67"/>
      <c r="L61" s="67"/>
      <c r="M61" s="67"/>
      <c r="N61" s="67"/>
      <c r="O61" s="65"/>
      <c r="P61" s="38" t="str">
        <f>Score!U1060</f>
        <v/>
      </c>
      <c r="Q61" s="9" t="str">
        <f>IF(ISNUMBER(P1061),VLOOKUP(P1061,Lookups!#REF!,2),IF(AND(Score!AE1060&gt;0,Score!AG1060= "Positive"),     "Incomplete",""))</f>
        <v/>
      </c>
      <c r="R61" s="122" t="str">
        <f>IF(Score!K1060=0,         VLOOKUP(SUM(Score!N1060:S1060),Lookups!C$2:E$3, 3),   IF(ISNUMBER(Score!K1060),         VLOOKUP(SUM(Score!N1060:S1060),Lookups!C$4:E$11, 3), "")     )</f>
        <v/>
      </c>
      <c r="S61" s="66"/>
      <c r="T61" s="67"/>
      <c r="U61" s="67"/>
      <c r="V61" s="77"/>
      <c r="W61" s="78"/>
      <c r="X61" s="173"/>
      <c r="Y61" s="64"/>
      <c r="Z61" s="13"/>
      <c r="AA61" s="13"/>
    </row>
    <row r="62" spans="1:27" ht="12.75" customHeight="1" x14ac:dyDescent="0.3">
      <c r="A62" s="179"/>
      <c r="B62" s="66"/>
      <c r="C62" s="262"/>
      <c r="D62" s="65"/>
      <c r="E62" s="68"/>
      <c r="F62" s="69"/>
      <c r="G62" s="70"/>
      <c r="H62" s="70"/>
      <c r="I62" s="181" t="str">
        <f xml:space="preserve"> IF(COUNT(Score!G1061:J1061)&gt;0,                                          IF(Score!L1061 = "Positive", "Ask CRAFFT questions", "Ask CAR question only"), "")</f>
        <v/>
      </c>
      <c r="J62" s="78"/>
      <c r="K62" s="67"/>
      <c r="L62" s="67"/>
      <c r="M62" s="67"/>
      <c r="N62" s="67"/>
      <c r="O62" s="65"/>
      <c r="P62" s="38" t="str">
        <f>Score!U1061</f>
        <v/>
      </c>
      <c r="Q62" s="9" t="str">
        <f>IF(ISNUMBER(P1062),VLOOKUP(P1062,Lookups!#REF!,2),IF(AND(Score!AE1061&gt;0,Score!AG1061= "Positive"),     "Incomplete",""))</f>
        <v/>
      </c>
      <c r="R62" s="122" t="str">
        <f>IF(Score!K1061=0,         VLOOKUP(SUM(Score!N1061:S1061),Lookups!C$2:E$3, 3),   IF(ISNUMBER(Score!K1061),         VLOOKUP(SUM(Score!N1061:S1061),Lookups!C$4:E$11, 3), "")     )</f>
        <v/>
      </c>
      <c r="S62" s="66"/>
      <c r="T62" s="67"/>
      <c r="U62" s="67"/>
      <c r="V62" s="77"/>
      <c r="W62" s="78"/>
      <c r="X62" s="173"/>
      <c r="Y62" s="64"/>
      <c r="Z62" s="13"/>
      <c r="AA62" s="13"/>
    </row>
    <row r="63" spans="1:27" ht="12.75" customHeight="1" x14ac:dyDescent="0.3">
      <c r="A63" s="179"/>
      <c r="B63" s="66"/>
      <c r="C63" s="262"/>
      <c r="D63" s="65"/>
      <c r="E63" s="68"/>
      <c r="F63" s="69"/>
      <c r="G63" s="70"/>
      <c r="H63" s="70"/>
      <c r="I63" s="181" t="str">
        <f xml:space="preserve"> IF(COUNT(Score!G1062:J1062)&gt;0,                                          IF(Score!L1062 = "Positive", "Ask CRAFFT questions", "Ask CAR question only"), "")</f>
        <v/>
      </c>
      <c r="J63" s="78"/>
      <c r="K63" s="67"/>
      <c r="L63" s="67"/>
      <c r="M63" s="67"/>
      <c r="N63" s="67"/>
      <c r="O63" s="65"/>
      <c r="P63" s="38" t="str">
        <f>Score!U1062</f>
        <v/>
      </c>
      <c r="Q63" s="9" t="str">
        <f>IF(ISNUMBER(P1063),VLOOKUP(P1063,Lookups!#REF!,2),IF(AND(Score!AE1062&gt;0,Score!AG1062= "Positive"),     "Incomplete",""))</f>
        <v/>
      </c>
      <c r="R63" s="122" t="str">
        <f>IF(Score!K1062=0,         VLOOKUP(SUM(Score!N1062:S1062),Lookups!C$2:E$3, 3),   IF(ISNUMBER(Score!K1062),         VLOOKUP(SUM(Score!N1062:S1062),Lookups!C$4:E$11, 3), "")     )</f>
        <v/>
      </c>
      <c r="S63" s="66"/>
      <c r="T63" s="67"/>
      <c r="U63" s="67"/>
      <c r="V63" s="77"/>
      <c r="W63" s="78"/>
      <c r="X63" s="173"/>
      <c r="Y63" s="64"/>
      <c r="Z63" s="13"/>
      <c r="AA63" s="13"/>
    </row>
    <row r="64" spans="1:27" ht="12.75" customHeight="1" x14ac:dyDescent="0.3">
      <c r="A64" s="179"/>
      <c r="B64" s="66"/>
      <c r="C64" s="262"/>
      <c r="D64" s="65"/>
      <c r="E64" s="68"/>
      <c r="F64" s="69"/>
      <c r="G64" s="70"/>
      <c r="H64" s="70"/>
      <c r="I64" s="181" t="str">
        <f xml:space="preserve"> IF(COUNT(Score!G1063:J1063)&gt;0,                                          IF(Score!L1063 = "Positive", "Ask CRAFFT questions", "Ask CAR question only"), "")</f>
        <v/>
      </c>
      <c r="J64" s="78"/>
      <c r="K64" s="67"/>
      <c r="L64" s="67"/>
      <c r="M64" s="67"/>
      <c r="N64" s="67"/>
      <c r="O64" s="65"/>
      <c r="P64" s="38" t="str">
        <f>Score!U1063</f>
        <v/>
      </c>
      <c r="Q64" s="9" t="str">
        <f>IF(ISNUMBER(P1064),VLOOKUP(P1064,Lookups!#REF!,2),IF(AND(Score!AE1063&gt;0,Score!AG1063= "Positive"),     "Incomplete",""))</f>
        <v/>
      </c>
      <c r="R64" s="122" t="str">
        <f>IF(Score!K1063=0,         VLOOKUP(SUM(Score!N1063:S1063),Lookups!C$2:E$3, 3),   IF(ISNUMBER(Score!K1063),         VLOOKUP(SUM(Score!N1063:S1063),Lookups!C$4:E$11, 3), "")     )</f>
        <v/>
      </c>
      <c r="S64" s="66"/>
      <c r="T64" s="67"/>
      <c r="U64" s="67"/>
      <c r="V64" s="77"/>
      <c r="W64" s="78"/>
      <c r="X64" s="173"/>
      <c r="Y64" s="64"/>
      <c r="Z64" s="13"/>
      <c r="AA64" s="13"/>
    </row>
    <row r="65" spans="1:27" ht="12.75" customHeight="1" x14ac:dyDescent="0.3">
      <c r="A65" s="179"/>
      <c r="B65" s="66"/>
      <c r="C65" s="262"/>
      <c r="D65" s="65"/>
      <c r="E65" s="68"/>
      <c r="F65" s="69"/>
      <c r="G65" s="70"/>
      <c r="H65" s="70"/>
      <c r="I65" s="181" t="str">
        <f xml:space="preserve"> IF(COUNT(Score!G1064:J1064)&gt;0,                                          IF(Score!L1064 = "Positive", "Ask CRAFFT questions", "Ask CAR question only"), "")</f>
        <v/>
      </c>
      <c r="J65" s="78"/>
      <c r="K65" s="67"/>
      <c r="L65" s="67"/>
      <c r="M65" s="67"/>
      <c r="N65" s="67"/>
      <c r="O65" s="65"/>
      <c r="P65" s="38" t="str">
        <f>Score!U1064</f>
        <v/>
      </c>
      <c r="Q65" s="9" t="str">
        <f>IF(ISNUMBER(P1065),VLOOKUP(P1065,Lookups!#REF!,2),IF(AND(Score!AE1064&gt;0,Score!AG1064= "Positive"),     "Incomplete",""))</f>
        <v/>
      </c>
      <c r="R65" s="122" t="str">
        <f>IF(Score!K1064=0,         VLOOKUP(SUM(Score!N1064:S1064),Lookups!C$2:E$3, 3),   IF(ISNUMBER(Score!K1064),         VLOOKUP(SUM(Score!N1064:S1064),Lookups!C$4:E$11, 3), "")     )</f>
        <v/>
      </c>
      <c r="S65" s="66"/>
      <c r="T65" s="67"/>
      <c r="U65" s="67"/>
      <c r="V65" s="77"/>
      <c r="W65" s="78"/>
      <c r="X65" s="173"/>
      <c r="Y65" s="64"/>
      <c r="Z65" s="13"/>
      <c r="AA65" s="13"/>
    </row>
    <row r="66" spans="1:27" ht="12.75" customHeight="1" x14ac:dyDescent="0.3">
      <c r="A66" s="179"/>
      <c r="B66" s="66"/>
      <c r="C66" s="262"/>
      <c r="D66" s="65"/>
      <c r="E66" s="68"/>
      <c r="F66" s="69"/>
      <c r="G66" s="70"/>
      <c r="H66" s="70"/>
      <c r="I66" s="181" t="str">
        <f xml:space="preserve"> IF(COUNT(Score!G1065:J1065)&gt;0,                                          IF(Score!L1065 = "Positive", "Ask CRAFFT questions", "Ask CAR question only"), "")</f>
        <v/>
      </c>
      <c r="J66" s="78"/>
      <c r="K66" s="67"/>
      <c r="L66" s="67"/>
      <c r="M66" s="67"/>
      <c r="N66" s="67"/>
      <c r="O66" s="65"/>
      <c r="P66" s="38" t="str">
        <f>Score!U1065</f>
        <v/>
      </c>
      <c r="Q66" s="9" t="str">
        <f>IF(ISNUMBER(P1066),VLOOKUP(P1066,Lookups!#REF!,2),IF(AND(Score!AE1065&gt;0,Score!AG1065= "Positive"),     "Incomplete",""))</f>
        <v/>
      </c>
      <c r="R66" s="122" t="str">
        <f>IF(Score!K1065=0,         VLOOKUP(SUM(Score!N1065:S1065),Lookups!C$2:E$3, 3),   IF(ISNUMBER(Score!K1065),         VLOOKUP(SUM(Score!N1065:S1065),Lookups!C$4:E$11, 3), "")     )</f>
        <v/>
      </c>
      <c r="S66" s="66"/>
      <c r="T66" s="67"/>
      <c r="U66" s="67"/>
      <c r="V66" s="77"/>
      <c r="W66" s="78"/>
      <c r="X66" s="173"/>
      <c r="Y66" s="64"/>
      <c r="Z66" s="13"/>
      <c r="AA66" s="13"/>
    </row>
    <row r="67" spans="1:27" ht="12.75" customHeight="1" x14ac:dyDescent="0.3">
      <c r="A67" s="179"/>
      <c r="B67" s="66"/>
      <c r="C67" s="262"/>
      <c r="D67" s="65"/>
      <c r="E67" s="68"/>
      <c r="F67" s="69"/>
      <c r="G67" s="70"/>
      <c r="H67" s="70"/>
      <c r="I67" s="181" t="str">
        <f xml:space="preserve"> IF(COUNT(Score!G1066:J1066)&gt;0,                                          IF(Score!L1066 = "Positive", "Ask CRAFFT questions", "Ask CAR question only"), "")</f>
        <v/>
      </c>
      <c r="J67" s="78"/>
      <c r="K67" s="67"/>
      <c r="L67" s="67"/>
      <c r="M67" s="67"/>
      <c r="N67" s="67"/>
      <c r="O67" s="65"/>
      <c r="P67" s="38" t="str">
        <f>Score!U1066</f>
        <v/>
      </c>
      <c r="Q67" s="9" t="str">
        <f>IF(ISNUMBER(P1067),VLOOKUP(P1067,Lookups!#REF!,2),IF(AND(Score!AE1066&gt;0,Score!AG1066= "Positive"),     "Incomplete",""))</f>
        <v/>
      </c>
      <c r="R67" s="122" t="str">
        <f>IF(Score!K1066=0,         VLOOKUP(SUM(Score!N1066:S1066),Lookups!C$2:E$3, 3),   IF(ISNUMBER(Score!K1066),         VLOOKUP(SUM(Score!N1066:S1066),Lookups!C$4:E$11, 3), "")     )</f>
        <v/>
      </c>
      <c r="S67" s="66"/>
      <c r="T67" s="67"/>
      <c r="U67" s="67"/>
      <c r="V67" s="77"/>
      <c r="W67" s="78"/>
      <c r="X67" s="173"/>
      <c r="Y67" s="64"/>
      <c r="Z67" s="13"/>
      <c r="AA67" s="13"/>
    </row>
    <row r="68" spans="1:27" ht="12.75" customHeight="1" x14ac:dyDescent="0.3">
      <c r="A68" s="179"/>
      <c r="B68" s="66"/>
      <c r="C68" s="262"/>
      <c r="D68" s="65"/>
      <c r="E68" s="68"/>
      <c r="F68" s="69"/>
      <c r="G68" s="70"/>
      <c r="H68" s="70"/>
      <c r="I68" s="181" t="str">
        <f xml:space="preserve"> IF(COUNT(Score!G1067:J1067)&gt;0,                                          IF(Score!L1067 = "Positive", "Ask CRAFFT questions", "Ask CAR question only"), "")</f>
        <v/>
      </c>
      <c r="J68" s="78"/>
      <c r="K68" s="67"/>
      <c r="L68" s="67"/>
      <c r="M68" s="67"/>
      <c r="N68" s="67"/>
      <c r="O68" s="65"/>
      <c r="P68" s="38" t="str">
        <f>Score!U1067</f>
        <v/>
      </c>
      <c r="Q68" s="9" t="str">
        <f>IF(ISNUMBER(P1068),VLOOKUP(P1068,Lookups!#REF!,2),IF(AND(Score!AE1067&gt;0,Score!AG1067= "Positive"),     "Incomplete",""))</f>
        <v/>
      </c>
      <c r="R68" s="122" t="str">
        <f>IF(Score!K1067=0,         VLOOKUP(SUM(Score!N1067:S1067),Lookups!C$2:E$3, 3),   IF(ISNUMBER(Score!K1067),         VLOOKUP(SUM(Score!N1067:S1067),Lookups!C$4:E$11, 3), "")     )</f>
        <v/>
      </c>
      <c r="S68" s="66"/>
      <c r="T68" s="67"/>
      <c r="U68" s="67"/>
      <c r="V68" s="77"/>
      <c r="W68" s="78"/>
      <c r="X68" s="173"/>
      <c r="Y68" s="64"/>
      <c r="Z68" s="13"/>
      <c r="AA68" s="13"/>
    </row>
    <row r="69" spans="1:27" ht="12.75" customHeight="1" x14ac:dyDescent="0.3">
      <c r="A69" s="179"/>
      <c r="B69" s="66"/>
      <c r="C69" s="262"/>
      <c r="D69" s="65"/>
      <c r="E69" s="68"/>
      <c r="F69" s="69"/>
      <c r="G69" s="70"/>
      <c r="H69" s="70"/>
      <c r="I69" s="181" t="str">
        <f xml:space="preserve"> IF(COUNT(Score!G1068:J1068)&gt;0,                                          IF(Score!L1068 = "Positive", "Ask CRAFFT questions", "Ask CAR question only"), "")</f>
        <v/>
      </c>
      <c r="J69" s="78"/>
      <c r="K69" s="67"/>
      <c r="L69" s="67"/>
      <c r="M69" s="67"/>
      <c r="N69" s="67"/>
      <c r="O69" s="65"/>
      <c r="P69" s="38" t="str">
        <f>Score!U1068</f>
        <v/>
      </c>
      <c r="Q69" s="9" t="str">
        <f>IF(ISNUMBER(P1069),VLOOKUP(P1069,Lookups!#REF!,2),IF(AND(Score!AE1068&gt;0,Score!AG1068= "Positive"),     "Incomplete",""))</f>
        <v/>
      </c>
      <c r="R69" s="122" t="str">
        <f>IF(Score!K1068=0,         VLOOKUP(SUM(Score!N1068:S1068),Lookups!C$2:E$3, 3),   IF(ISNUMBER(Score!K1068),         VLOOKUP(SUM(Score!N1068:S1068),Lookups!C$4:E$11, 3), "")     )</f>
        <v/>
      </c>
      <c r="S69" s="66"/>
      <c r="T69" s="67"/>
      <c r="U69" s="67"/>
      <c r="V69" s="77"/>
      <c r="W69" s="78"/>
      <c r="X69" s="173"/>
      <c r="Y69" s="64"/>
      <c r="Z69" s="13"/>
      <c r="AA69" s="13"/>
    </row>
    <row r="70" spans="1:27" ht="12.75" customHeight="1" x14ac:dyDescent="0.3">
      <c r="A70" s="179"/>
      <c r="B70" s="66"/>
      <c r="C70" s="262"/>
      <c r="D70" s="65"/>
      <c r="E70" s="68"/>
      <c r="F70" s="69"/>
      <c r="G70" s="70"/>
      <c r="H70" s="70"/>
      <c r="I70" s="181" t="str">
        <f xml:space="preserve"> IF(COUNT(Score!G1069:J1069)&gt;0,                                          IF(Score!L1069 = "Positive", "Ask CRAFFT questions", "Ask CAR question only"), "")</f>
        <v/>
      </c>
      <c r="J70" s="78"/>
      <c r="K70" s="67"/>
      <c r="L70" s="67"/>
      <c r="M70" s="67"/>
      <c r="N70" s="67"/>
      <c r="O70" s="65"/>
      <c r="P70" s="38" t="str">
        <f>Score!U1069</f>
        <v/>
      </c>
      <c r="Q70" s="9" t="str">
        <f>IF(ISNUMBER(P1070),VLOOKUP(P1070,Lookups!#REF!,2),IF(AND(Score!AE1069&gt;0,Score!AG1069= "Positive"),     "Incomplete",""))</f>
        <v/>
      </c>
      <c r="R70" s="122" t="str">
        <f>IF(Score!K1069=0,         VLOOKUP(SUM(Score!N1069:S1069),Lookups!C$2:E$3, 3),   IF(ISNUMBER(Score!K1069),         VLOOKUP(SUM(Score!N1069:S1069),Lookups!C$4:E$11, 3), "")     )</f>
        <v/>
      </c>
      <c r="S70" s="66"/>
      <c r="T70" s="67"/>
      <c r="U70" s="67"/>
      <c r="V70" s="77"/>
      <c r="W70" s="78"/>
      <c r="X70" s="173"/>
      <c r="Y70" s="64"/>
      <c r="Z70" s="13"/>
      <c r="AA70" s="13"/>
    </row>
    <row r="71" spans="1:27" ht="12.75" customHeight="1" x14ac:dyDescent="0.3">
      <c r="A71" s="179"/>
      <c r="B71" s="66"/>
      <c r="C71" s="262"/>
      <c r="D71" s="65"/>
      <c r="E71" s="68"/>
      <c r="F71" s="69"/>
      <c r="G71" s="70"/>
      <c r="H71" s="70"/>
      <c r="I71" s="181" t="str">
        <f xml:space="preserve"> IF(COUNT(Score!G1070:J1070)&gt;0,                                          IF(Score!L1070 = "Positive", "Ask CRAFFT questions", "Ask CAR question only"), "")</f>
        <v/>
      </c>
      <c r="J71" s="78"/>
      <c r="K71" s="67"/>
      <c r="L71" s="67"/>
      <c r="M71" s="67"/>
      <c r="N71" s="67"/>
      <c r="O71" s="65"/>
      <c r="P71" s="38" t="str">
        <f>Score!U1070</f>
        <v/>
      </c>
      <c r="Q71" s="9" t="str">
        <f>IF(ISNUMBER(P1071),VLOOKUP(P1071,Lookups!#REF!,2),IF(AND(Score!AE1070&gt;0,Score!AG1070= "Positive"),     "Incomplete",""))</f>
        <v/>
      </c>
      <c r="R71" s="122" t="str">
        <f>IF(Score!K1070=0,         VLOOKUP(SUM(Score!N1070:S1070),Lookups!C$2:E$3, 3),   IF(ISNUMBER(Score!K1070),         VLOOKUP(SUM(Score!N1070:S1070),Lookups!C$4:E$11, 3), "")     )</f>
        <v/>
      </c>
      <c r="S71" s="66"/>
      <c r="T71" s="67"/>
      <c r="U71" s="67"/>
      <c r="V71" s="77"/>
      <c r="W71" s="78"/>
      <c r="X71" s="173"/>
      <c r="Y71" s="64"/>
      <c r="Z71" s="13"/>
      <c r="AA71" s="13"/>
    </row>
    <row r="72" spans="1:27" ht="12.75" customHeight="1" x14ac:dyDescent="0.3">
      <c r="A72" s="179"/>
      <c r="B72" s="66"/>
      <c r="C72" s="262"/>
      <c r="D72" s="65"/>
      <c r="E72" s="68"/>
      <c r="F72" s="69"/>
      <c r="G72" s="70"/>
      <c r="H72" s="70"/>
      <c r="I72" s="181" t="str">
        <f xml:space="preserve"> IF(COUNT(Score!G1071:J1071)&gt;0,                                          IF(Score!L1071 = "Positive", "Ask CRAFFT questions", "Ask CAR question only"), "")</f>
        <v/>
      </c>
      <c r="J72" s="78"/>
      <c r="K72" s="67"/>
      <c r="L72" s="67"/>
      <c r="M72" s="67"/>
      <c r="N72" s="67"/>
      <c r="O72" s="65"/>
      <c r="P72" s="38" t="str">
        <f>Score!U1071</f>
        <v/>
      </c>
      <c r="Q72" s="9" t="str">
        <f>IF(ISNUMBER(P1072),VLOOKUP(P1072,Lookups!#REF!,2),IF(AND(Score!AE1071&gt;0,Score!AG1071= "Positive"),     "Incomplete",""))</f>
        <v/>
      </c>
      <c r="R72" s="122" t="str">
        <f>IF(Score!K1071=0,         VLOOKUP(SUM(Score!N1071:S1071),Lookups!C$2:E$3, 3),   IF(ISNUMBER(Score!K1071),         VLOOKUP(SUM(Score!N1071:S1071),Lookups!C$4:E$11, 3), "")     )</f>
        <v/>
      </c>
      <c r="S72" s="66"/>
      <c r="T72" s="67"/>
      <c r="U72" s="67"/>
      <c r="V72" s="77"/>
      <c r="W72" s="78"/>
      <c r="X72" s="173"/>
      <c r="Y72" s="64"/>
      <c r="Z72" s="13"/>
      <c r="AA72" s="13"/>
    </row>
    <row r="73" spans="1:27" ht="12.75" customHeight="1" x14ac:dyDescent="0.3">
      <c r="A73" s="179"/>
      <c r="B73" s="66"/>
      <c r="C73" s="262"/>
      <c r="D73" s="65"/>
      <c r="E73" s="68"/>
      <c r="F73" s="69"/>
      <c r="G73" s="70"/>
      <c r="H73" s="70"/>
      <c r="I73" s="181" t="str">
        <f xml:space="preserve"> IF(COUNT(Score!G1072:J1072)&gt;0,                                          IF(Score!L1072 = "Positive", "Ask CRAFFT questions", "Ask CAR question only"), "")</f>
        <v/>
      </c>
      <c r="J73" s="78"/>
      <c r="K73" s="67"/>
      <c r="L73" s="67"/>
      <c r="M73" s="67"/>
      <c r="N73" s="67"/>
      <c r="O73" s="65"/>
      <c r="P73" s="38" t="str">
        <f>Score!U1072</f>
        <v/>
      </c>
      <c r="Q73" s="9" t="str">
        <f>IF(ISNUMBER(P1073),VLOOKUP(P1073,Lookups!#REF!,2),IF(AND(Score!AE1072&gt;0,Score!AG1072= "Positive"),     "Incomplete",""))</f>
        <v/>
      </c>
      <c r="R73" s="122" t="str">
        <f>IF(Score!K1072=0,         VLOOKUP(SUM(Score!N1072:S1072),Lookups!C$2:E$3, 3),   IF(ISNUMBER(Score!K1072),         VLOOKUP(SUM(Score!N1072:S1072),Lookups!C$4:E$11, 3), "")     )</f>
        <v/>
      </c>
      <c r="S73" s="66"/>
      <c r="T73" s="67"/>
      <c r="U73" s="67"/>
      <c r="V73" s="77"/>
      <c r="W73" s="78"/>
      <c r="X73" s="173"/>
      <c r="Y73" s="64"/>
      <c r="Z73" s="13"/>
      <c r="AA73" s="13"/>
    </row>
    <row r="74" spans="1:27" ht="12.75" customHeight="1" x14ac:dyDescent="0.3">
      <c r="A74" s="179"/>
      <c r="B74" s="66"/>
      <c r="C74" s="262"/>
      <c r="D74" s="65"/>
      <c r="E74" s="68"/>
      <c r="F74" s="69"/>
      <c r="G74" s="70"/>
      <c r="H74" s="70"/>
      <c r="I74" s="181" t="str">
        <f xml:space="preserve"> IF(COUNT(Score!G1073:J1073)&gt;0,                                          IF(Score!L1073 = "Positive", "Ask CRAFFT questions", "Ask CAR question only"), "")</f>
        <v/>
      </c>
      <c r="J74" s="78"/>
      <c r="K74" s="67"/>
      <c r="L74" s="67"/>
      <c r="M74" s="67"/>
      <c r="N74" s="67"/>
      <c r="O74" s="65"/>
      <c r="P74" s="38" t="str">
        <f>Score!U1073</f>
        <v/>
      </c>
      <c r="Q74" s="9" t="str">
        <f>IF(ISNUMBER(P1074),VLOOKUP(P1074,Lookups!#REF!,2),IF(AND(Score!AE1073&gt;0,Score!AG1073= "Positive"),     "Incomplete",""))</f>
        <v/>
      </c>
      <c r="R74" s="122" t="str">
        <f>IF(Score!K1073=0,         VLOOKUP(SUM(Score!N1073:S1073),Lookups!C$2:E$3, 3),   IF(ISNUMBER(Score!K1073),         VLOOKUP(SUM(Score!N1073:S1073),Lookups!C$4:E$11, 3), "")     )</f>
        <v/>
      </c>
      <c r="S74" s="66"/>
      <c r="T74" s="67"/>
      <c r="U74" s="67"/>
      <c r="V74" s="77"/>
      <c r="W74" s="78"/>
      <c r="X74" s="173"/>
      <c r="Y74" s="64"/>
      <c r="Z74" s="13"/>
      <c r="AA74" s="13"/>
    </row>
    <row r="75" spans="1:27" ht="12.75" customHeight="1" x14ac:dyDescent="0.3">
      <c r="A75" s="179"/>
      <c r="B75" s="66"/>
      <c r="C75" s="262"/>
      <c r="D75" s="65"/>
      <c r="E75" s="68"/>
      <c r="F75" s="69"/>
      <c r="G75" s="70"/>
      <c r="H75" s="70"/>
      <c r="I75" s="181" t="str">
        <f xml:space="preserve"> IF(COUNT(Score!G1074:J1074)&gt;0,                                          IF(Score!L1074 = "Positive", "Ask CRAFFT questions", "Ask CAR question only"), "")</f>
        <v/>
      </c>
      <c r="J75" s="78"/>
      <c r="K75" s="67"/>
      <c r="L75" s="67"/>
      <c r="M75" s="67"/>
      <c r="N75" s="67"/>
      <c r="O75" s="65"/>
      <c r="P75" s="38" t="str">
        <f>Score!U1074</f>
        <v/>
      </c>
      <c r="Q75" s="9" t="str">
        <f>IF(ISNUMBER(P1075),VLOOKUP(P1075,Lookups!#REF!,2),IF(AND(Score!AE1074&gt;0,Score!AG1074= "Positive"),     "Incomplete",""))</f>
        <v/>
      </c>
      <c r="R75" s="122" t="str">
        <f>IF(Score!K1074=0,         VLOOKUP(SUM(Score!N1074:S1074),Lookups!C$2:E$3, 3),   IF(ISNUMBER(Score!K1074),         VLOOKUP(SUM(Score!N1074:S1074),Lookups!C$4:E$11, 3), "")     )</f>
        <v/>
      </c>
      <c r="S75" s="66"/>
      <c r="T75" s="67"/>
      <c r="U75" s="67"/>
      <c r="V75" s="77"/>
      <c r="W75" s="78"/>
      <c r="X75" s="173"/>
      <c r="Y75" s="64"/>
      <c r="Z75" s="13"/>
      <c r="AA75" s="13"/>
    </row>
    <row r="76" spans="1:27" ht="12.75" customHeight="1" x14ac:dyDescent="0.3">
      <c r="A76" s="179"/>
      <c r="B76" s="66"/>
      <c r="C76" s="262"/>
      <c r="D76" s="65"/>
      <c r="E76" s="68"/>
      <c r="F76" s="69"/>
      <c r="G76" s="70"/>
      <c r="H76" s="70"/>
      <c r="I76" s="181" t="str">
        <f xml:space="preserve"> IF(COUNT(Score!G1075:J1075)&gt;0,                                          IF(Score!L1075 = "Positive", "Ask CRAFFT questions", "Ask CAR question only"), "")</f>
        <v/>
      </c>
      <c r="J76" s="78"/>
      <c r="K76" s="67"/>
      <c r="L76" s="67"/>
      <c r="M76" s="67"/>
      <c r="N76" s="67"/>
      <c r="O76" s="65"/>
      <c r="P76" s="38" t="str">
        <f>Score!U1075</f>
        <v/>
      </c>
      <c r="Q76" s="9" t="str">
        <f>IF(ISNUMBER(P1076),VLOOKUP(P1076,Lookups!#REF!,2),IF(AND(Score!AE1075&gt;0,Score!AG1075= "Positive"),     "Incomplete",""))</f>
        <v/>
      </c>
      <c r="R76" s="122" t="str">
        <f>IF(Score!K1075=0,         VLOOKUP(SUM(Score!N1075:S1075),Lookups!C$2:E$3, 3),   IF(ISNUMBER(Score!K1075),         VLOOKUP(SUM(Score!N1075:S1075),Lookups!C$4:E$11, 3), "")     )</f>
        <v/>
      </c>
      <c r="S76" s="66"/>
      <c r="T76" s="67"/>
      <c r="U76" s="67"/>
      <c r="V76" s="77"/>
      <c r="W76" s="78"/>
      <c r="X76" s="173"/>
      <c r="Y76" s="64"/>
      <c r="Z76" s="13"/>
      <c r="AA76" s="13"/>
    </row>
    <row r="77" spans="1:27" ht="12.75" customHeight="1" x14ac:dyDescent="0.3">
      <c r="A77" s="179"/>
      <c r="B77" s="66"/>
      <c r="C77" s="262"/>
      <c r="D77" s="65"/>
      <c r="E77" s="68"/>
      <c r="F77" s="69"/>
      <c r="G77" s="70"/>
      <c r="H77" s="70"/>
      <c r="I77" s="181" t="str">
        <f xml:space="preserve"> IF(COUNT(Score!G1076:J1076)&gt;0,                                          IF(Score!L1076 = "Positive", "Ask CRAFFT questions", "Ask CAR question only"), "")</f>
        <v/>
      </c>
      <c r="J77" s="78"/>
      <c r="K77" s="67"/>
      <c r="L77" s="67"/>
      <c r="M77" s="67"/>
      <c r="N77" s="67"/>
      <c r="O77" s="65"/>
      <c r="P77" s="38" t="str">
        <f>Score!U1076</f>
        <v/>
      </c>
      <c r="Q77" s="9" t="str">
        <f>IF(ISNUMBER(P1077),VLOOKUP(P1077,Lookups!#REF!,2),IF(AND(Score!AE1076&gt;0,Score!AG1076= "Positive"),     "Incomplete",""))</f>
        <v/>
      </c>
      <c r="R77" s="122" t="str">
        <f>IF(Score!K1076=0,         VLOOKUP(SUM(Score!N1076:S1076),Lookups!C$2:E$3, 3),   IF(ISNUMBER(Score!K1076),         VLOOKUP(SUM(Score!N1076:S1076),Lookups!C$4:E$11, 3), "")     )</f>
        <v/>
      </c>
      <c r="S77" s="66"/>
      <c r="T77" s="67"/>
      <c r="U77" s="67"/>
      <c r="V77" s="77"/>
      <c r="W77" s="78"/>
      <c r="X77" s="173"/>
      <c r="Y77" s="64"/>
      <c r="Z77" s="13"/>
      <c r="AA77" s="13"/>
    </row>
    <row r="78" spans="1:27" ht="12.75" customHeight="1" x14ac:dyDescent="0.3">
      <c r="A78" s="179"/>
      <c r="B78" s="66"/>
      <c r="C78" s="262"/>
      <c r="D78" s="65"/>
      <c r="E78" s="68"/>
      <c r="F78" s="69"/>
      <c r="G78" s="70"/>
      <c r="H78" s="70"/>
      <c r="I78" s="181" t="str">
        <f xml:space="preserve"> IF(COUNT(Score!G1077:J1077)&gt;0,                                          IF(Score!L1077 = "Positive", "Ask CRAFFT questions", "Ask CAR question only"), "")</f>
        <v/>
      </c>
      <c r="J78" s="78"/>
      <c r="K78" s="67"/>
      <c r="L78" s="67"/>
      <c r="M78" s="67"/>
      <c r="N78" s="67"/>
      <c r="O78" s="65"/>
      <c r="P78" s="38" t="str">
        <f>Score!U1077</f>
        <v/>
      </c>
      <c r="Q78" s="9" t="str">
        <f>IF(ISNUMBER(P1078),VLOOKUP(P1078,Lookups!#REF!,2),IF(AND(Score!AE1077&gt;0,Score!AG1077= "Positive"),     "Incomplete",""))</f>
        <v/>
      </c>
      <c r="R78" s="122" t="str">
        <f>IF(Score!K1077=0,         VLOOKUP(SUM(Score!N1077:S1077),Lookups!C$2:E$3, 3),   IF(ISNUMBER(Score!K1077),         VLOOKUP(SUM(Score!N1077:S1077),Lookups!C$4:E$11, 3), "")     )</f>
        <v/>
      </c>
      <c r="S78" s="66"/>
      <c r="T78" s="67"/>
      <c r="U78" s="67"/>
      <c r="V78" s="77"/>
      <c r="W78" s="78"/>
      <c r="X78" s="173"/>
      <c r="Y78" s="64"/>
      <c r="Z78" s="13"/>
      <c r="AA78" s="13"/>
    </row>
    <row r="79" spans="1:27" ht="12.75" customHeight="1" x14ac:dyDescent="0.3">
      <c r="A79" s="179"/>
      <c r="B79" s="66"/>
      <c r="C79" s="262"/>
      <c r="D79" s="65"/>
      <c r="E79" s="68"/>
      <c r="F79" s="69"/>
      <c r="G79" s="70"/>
      <c r="H79" s="70"/>
      <c r="I79" s="181" t="str">
        <f xml:space="preserve"> IF(COUNT(Score!G1078:J1078)&gt;0,                                          IF(Score!L1078 = "Positive", "Ask CRAFFT questions", "Ask CAR question only"), "")</f>
        <v/>
      </c>
      <c r="J79" s="78"/>
      <c r="K79" s="67"/>
      <c r="L79" s="67"/>
      <c r="M79" s="67"/>
      <c r="N79" s="67"/>
      <c r="O79" s="65"/>
      <c r="P79" s="38" t="str">
        <f>Score!U1078</f>
        <v/>
      </c>
      <c r="Q79" s="9" t="str">
        <f>IF(ISNUMBER(P1079),VLOOKUP(P1079,Lookups!#REF!,2),IF(AND(Score!AE1078&gt;0,Score!AG1078= "Positive"),     "Incomplete",""))</f>
        <v/>
      </c>
      <c r="R79" s="122" t="str">
        <f>IF(Score!K1078=0,         VLOOKUP(SUM(Score!N1078:S1078),Lookups!C$2:E$3, 3),   IF(ISNUMBER(Score!K1078),         VLOOKUP(SUM(Score!N1078:S1078),Lookups!C$4:E$11, 3), "")     )</f>
        <v/>
      </c>
      <c r="S79" s="66"/>
      <c r="T79" s="67"/>
      <c r="U79" s="67"/>
      <c r="V79" s="77"/>
      <c r="W79" s="78"/>
      <c r="X79" s="173"/>
      <c r="Y79" s="64"/>
      <c r="Z79" s="13"/>
      <c r="AA79" s="13"/>
    </row>
    <row r="80" spans="1:27" ht="12.75" customHeight="1" x14ac:dyDescent="0.3">
      <c r="A80" s="179"/>
      <c r="B80" s="66"/>
      <c r="C80" s="262"/>
      <c r="D80" s="65"/>
      <c r="E80" s="68"/>
      <c r="F80" s="69"/>
      <c r="G80" s="70"/>
      <c r="H80" s="70"/>
      <c r="I80" s="181" t="str">
        <f xml:space="preserve"> IF(COUNT(Score!G1079:J1079)&gt;0,                                          IF(Score!L1079 = "Positive", "Ask CRAFFT questions", "Ask CAR question only"), "")</f>
        <v/>
      </c>
      <c r="J80" s="78"/>
      <c r="K80" s="67"/>
      <c r="L80" s="67"/>
      <c r="M80" s="67"/>
      <c r="N80" s="67"/>
      <c r="O80" s="65"/>
      <c r="P80" s="38" t="str">
        <f>Score!U1079</f>
        <v/>
      </c>
      <c r="Q80" s="9" t="str">
        <f>IF(ISNUMBER(P1080),VLOOKUP(P1080,Lookups!#REF!,2),IF(AND(Score!AE1079&gt;0,Score!AG1079= "Positive"),     "Incomplete",""))</f>
        <v/>
      </c>
      <c r="R80" s="122" t="str">
        <f>IF(Score!K1079=0,         VLOOKUP(SUM(Score!N1079:S1079),Lookups!C$2:E$3, 3),   IF(ISNUMBER(Score!K1079),         VLOOKUP(SUM(Score!N1079:S1079),Lookups!C$4:E$11, 3), "")     )</f>
        <v/>
      </c>
      <c r="S80" s="66"/>
      <c r="T80" s="67"/>
      <c r="U80" s="67"/>
      <c r="V80" s="77"/>
      <c r="W80" s="78"/>
      <c r="X80" s="173"/>
      <c r="Y80" s="64"/>
      <c r="Z80" s="13"/>
      <c r="AA80" s="13"/>
    </row>
    <row r="81" spans="1:27" ht="12.75" customHeight="1" x14ac:dyDescent="0.3">
      <c r="A81" s="179"/>
      <c r="B81" s="66"/>
      <c r="C81" s="262"/>
      <c r="D81" s="65"/>
      <c r="E81" s="68"/>
      <c r="F81" s="69"/>
      <c r="G81" s="70"/>
      <c r="H81" s="70"/>
      <c r="I81" s="181" t="str">
        <f xml:space="preserve"> IF(COUNT(Score!G1080:J1080)&gt;0,                                          IF(Score!L1080 = "Positive", "Ask CRAFFT questions", "Ask CAR question only"), "")</f>
        <v/>
      </c>
      <c r="J81" s="78"/>
      <c r="K81" s="67"/>
      <c r="L81" s="67"/>
      <c r="M81" s="67"/>
      <c r="N81" s="67"/>
      <c r="O81" s="65"/>
      <c r="P81" s="38" t="str">
        <f>Score!U1080</f>
        <v/>
      </c>
      <c r="Q81" s="9" t="str">
        <f>IF(ISNUMBER(P1081),VLOOKUP(P1081,Lookups!#REF!,2),IF(AND(Score!AE1080&gt;0,Score!AG1080= "Positive"),     "Incomplete",""))</f>
        <v/>
      </c>
      <c r="R81" s="122" t="str">
        <f>IF(Score!K1080=0,         VLOOKUP(SUM(Score!N1080:S1080),Lookups!C$2:E$3, 3),   IF(ISNUMBER(Score!K1080),         VLOOKUP(SUM(Score!N1080:S1080),Lookups!C$4:E$11, 3), "")     )</f>
        <v/>
      </c>
      <c r="S81" s="66"/>
      <c r="T81" s="67"/>
      <c r="U81" s="67"/>
      <c r="V81" s="77"/>
      <c r="W81" s="78"/>
      <c r="X81" s="173"/>
      <c r="Y81" s="64"/>
      <c r="Z81" s="13"/>
      <c r="AA81" s="13"/>
    </row>
    <row r="82" spans="1:27" ht="12.75" customHeight="1" x14ac:dyDescent="0.3">
      <c r="A82" s="179"/>
      <c r="B82" s="66"/>
      <c r="C82" s="262"/>
      <c r="D82" s="65"/>
      <c r="E82" s="68"/>
      <c r="F82" s="69"/>
      <c r="G82" s="70"/>
      <c r="H82" s="70"/>
      <c r="I82" s="181" t="str">
        <f xml:space="preserve"> IF(COUNT(Score!G1081:J1081)&gt;0,                                          IF(Score!L1081 = "Positive", "Ask CRAFFT questions", "Ask CAR question only"), "")</f>
        <v/>
      </c>
      <c r="J82" s="78"/>
      <c r="K82" s="67"/>
      <c r="L82" s="67"/>
      <c r="M82" s="67"/>
      <c r="N82" s="67"/>
      <c r="O82" s="65"/>
      <c r="P82" s="38" t="str">
        <f>Score!U1081</f>
        <v/>
      </c>
      <c r="Q82" s="9" t="str">
        <f>IF(ISNUMBER(P1082),VLOOKUP(P1082,Lookups!#REF!,2),IF(AND(Score!AE1081&gt;0,Score!AG1081= "Positive"),     "Incomplete",""))</f>
        <v/>
      </c>
      <c r="R82" s="122" t="str">
        <f>IF(Score!K1081=0,         VLOOKUP(SUM(Score!N1081:S1081),Lookups!C$2:E$3, 3),   IF(ISNUMBER(Score!K1081),         VLOOKUP(SUM(Score!N1081:S1081),Lookups!C$4:E$11, 3), "")     )</f>
        <v/>
      </c>
      <c r="S82" s="66"/>
      <c r="T82" s="67"/>
      <c r="U82" s="67"/>
      <c r="V82" s="77"/>
      <c r="W82" s="78"/>
      <c r="X82" s="173"/>
      <c r="Y82" s="64"/>
      <c r="Z82" s="13"/>
      <c r="AA82" s="13"/>
    </row>
    <row r="83" spans="1:27" ht="12.75" customHeight="1" x14ac:dyDescent="0.3">
      <c r="A83" s="179"/>
      <c r="B83" s="66"/>
      <c r="C83" s="262"/>
      <c r="D83" s="65"/>
      <c r="E83" s="68"/>
      <c r="F83" s="69"/>
      <c r="G83" s="70"/>
      <c r="H83" s="70"/>
      <c r="I83" s="181" t="str">
        <f xml:space="preserve"> IF(COUNT(Score!G1082:J1082)&gt;0,                                          IF(Score!L1082 = "Positive", "Ask CRAFFT questions", "Ask CAR question only"), "")</f>
        <v/>
      </c>
      <c r="J83" s="78"/>
      <c r="K83" s="67"/>
      <c r="L83" s="67"/>
      <c r="M83" s="67"/>
      <c r="N83" s="67"/>
      <c r="O83" s="65"/>
      <c r="P83" s="38" t="str">
        <f>Score!U1082</f>
        <v/>
      </c>
      <c r="Q83" s="9" t="str">
        <f>IF(ISNUMBER(P1083),VLOOKUP(P1083,Lookups!#REF!,2),IF(AND(Score!AE1082&gt;0,Score!AG1082= "Positive"),     "Incomplete",""))</f>
        <v/>
      </c>
      <c r="R83" s="122" t="str">
        <f>IF(Score!K1082=0,         VLOOKUP(SUM(Score!N1082:S1082),Lookups!C$2:E$3, 3),   IF(ISNUMBER(Score!K1082),         VLOOKUP(SUM(Score!N1082:S1082),Lookups!C$4:E$11, 3), "")     )</f>
        <v/>
      </c>
      <c r="S83" s="66"/>
      <c r="T83" s="67"/>
      <c r="U83" s="67"/>
      <c r="V83" s="77"/>
      <c r="W83" s="78"/>
      <c r="X83" s="173"/>
      <c r="Y83" s="64"/>
      <c r="Z83" s="13"/>
      <c r="AA83" s="13"/>
    </row>
    <row r="84" spans="1:27" ht="12.75" customHeight="1" x14ac:dyDescent="0.3">
      <c r="A84" s="179"/>
      <c r="B84" s="66"/>
      <c r="C84" s="262"/>
      <c r="D84" s="65"/>
      <c r="E84" s="68"/>
      <c r="F84" s="69"/>
      <c r="G84" s="70"/>
      <c r="H84" s="70"/>
      <c r="I84" s="181" t="str">
        <f xml:space="preserve"> IF(COUNT(Score!G1083:J1083)&gt;0,                                          IF(Score!L1083 = "Positive", "Ask CRAFFT questions", "Ask CAR question only"), "")</f>
        <v/>
      </c>
      <c r="J84" s="78"/>
      <c r="K84" s="67"/>
      <c r="L84" s="67"/>
      <c r="M84" s="67"/>
      <c r="N84" s="67"/>
      <c r="O84" s="65"/>
      <c r="P84" s="38" t="str">
        <f>Score!U1083</f>
        <v/>
      </c>
      <c r="Q84" s="9" t="str">
        <f>IF(ISNUMBER(P1084),VLOOKUP(P1084,Lookups!#REF!,2),IF(AND(Score!AE1083&gt;0,Score!AG1083= "Positive"),     "Incomplete",""))</f>
        <v/>
      </c>
      <c r="R84" s="122" t="str">
        <f>IF(Score!K1083=0,         VLOOKUP(SUM(Score!N1083:S1083),Lookups!C$2:E$3, 3),   IF(ISNUMBER(Score!K1083),         VLOOKUP(SUM(Score!N1083:S1083),Lookups!C$4:E$11, 3), "")     )</f>
        <v/>
      </c>
      <c r="S84" s="66"/>
      <c r="T84" s="67"/>
      <c r="U84" s="67"/>
      <c r="V84" s="77"/>
      <c r="W84" s="78"/>
      <c r="X84" s="173"/>
      <c r="Y84" s="64"/>
      <c r="Z84" s="13"/>
      <c r="AA84" s="13"/>
    </row>
    <row r="85" spans="1:27" ht="12.75" customHeight="1" x14ac:dyDescent="0.3">
      <c r="A85" s="179"/>
      <c r="B85" s="66"/>
      <c r="C85" s="262"/>
      <c r="D85" s="65"/>
      <c r="E85" s="68"/>
      <c r="F85" s="69"/>
      <c r="G85" s="70"/>
      <c r="H85" s="70"/>
      <c r="I85" s="181" t="str">
        <f xml:space="preserve"> IF(COUNT(Score!G1084:J1084)&gt;0,                                          IF(Score!L1084 = "Positive", "Ask CRAFFT questions", "Ask CAR question only"), "")</f>
        <v/>
      </c>
      <c r="J85" s="78"/>
      <c r="K85" s="67"/>
      <c r="L85" s="67"/>
      <c r="M85" s="67"/>
      <c r="N85" s="67"/>
      <c r="O85" s="65"/>
      <c r="P85" s="38" t="str">
        <f>Score!U1084</f>
        <v/>
      </c>
      <c r="Q85" s="9" t="str">
        <f>IF(ISNUMBER(P1085),VLOOKUP(P1085,Lookups!#REF!,2),IF(AND(Score!AE1084&gt;0,Score!AG1084= "Positive"),     "Incomplete",""))</f>
        <v/>
      </c>
      <c r="R85" s="122" t="str">
        <f>IF(Score!K1084=0,         VLOOKUP(SUM(Score!N1084:S1084),Lookups!C$2:E$3, 3),   IF(ISNUMBER(Score!K1084),         VLOOKUP(SUM(Score!N1084:S1084),Lookups!C$4:E$11, 3), "")     )</f>
        <v/>
      </c>
      <c r="S85" s="66"/>
      <c r="T85" s="67"/>
      <c r="U85" s="67"/>
      <c r="V85" s="77"/>
      <c r="W85" s="78"/>
      <c r="X85" s="173"/>
      <c r="Y85" s="64"/>
      <c r="Z85" s="13"/>
      <c r="AA85" s="13"/>
    </row>
    <row r="86" spans="1:27" ht="12.75" customHeight="1" x14ac:dyDescent="0.3">
      <c r="A86" s="179"/>
      <c r="B86" s="66"/>
      <c r="C86" s="262"/>
      <c r="D86" s="65"/>
      <c r="E86" s="68"/>
      <c r="F86" s="69"/>
      <c r="G86" s="70"/>
      <c r="H86" s="70"/>
      <c r="I86" s="181" t="str">
        <f xml:space="preserve"> IF(COUNT(Score!G1085:J1085)&gt;0,                                          IF(Score!L1085 = "Positive", "Ask CRAFFT questions", "Ask CAR question only"), "")</f>
        <v/>
      </c>
      <c r="J86" s="78"/>
      <c r="K86" s="67"/>
      <c r="L86" s="67"/>
      <c r="M86" s="67"/>
      <c r="N86" s="67"/>
      <c r="O86" s="65"/>
      <c r="P86" s="38" t="str">
        <f>Score!U1085</f>
        <v/>
      </c>
      <c r="Q86" s="9" t="str">
        <f>IF(ISNUMBER(P1086),VLOOKUP(P1086,Lookups!#REF!,2),IF(AND(Score!AE1085&gt;0,Score!AG1085= "Positive"),     "Incomplete",""))</f>
        <v/>
      </c>
      <c r="R86" s="122" t="str">
        <f>IF(Score!K1085=0,         VLOOKUP(SUM(Score!N1085:S1085),Lookups!C$2:E$3, 3),   IF(ISNUMBER(Score!K1085),         VLOOKUP(SUM(Score!N1085:S1085),Lookups!C$4:E$11, 3), "")     )</f>
        <v/>
      </c>
      <c r="S86" s="66"/>
      <c r="T86" s="67"/>
      <c r="U86" s="67"/>
      <c r="V86" s="77"/>
      <c r="W86" s="78"/>
      <c r="X86" s="173"/>
      <c r="Y86" s="64"/>
      <c r="Z86" s="13"/>
      <c r="AA86" s="13"/>
    </row>
    <row r="87" spans="1:27" ht="12.75" customHeight="1" x14ac:dyDescent="0.3">
      <c r="A87" s="179"/>
      <c r="B87" s="66"/>
      <c r="C87" s="262"/>
      <c r="D87" s="65"/>
      <c r="E87" s="68"/>
      <c r="F87" s="69"/>
      <c r="G87" s="70"/>
      <c r="H87" s="70"/>
      <c r="I87" s="181" t="str">
        <f xml:space="preserve"> IF(COUNT(Score!G1086:J1086)&gt;0,                                          IF(Score!L1086 = "Positive", "Ask CRAFFT questions", "Ask CAR question only"), "")</f>
        <v/>
      </c>
      <c r="J87" s="78"/>
      <c r="K87" s="67"/>
      <c r="L87" s="67"/>
      <c r="M87" s="67"/>
      <c r="N87" s="67"/>
      <c r="O87" s="65"/>
      <c r="P87" s="38" t="str">
        <f>Score!U1086</f>
        <v/>
      </c>
      <c r="Q87" s="9" t="str">
        <f>IF(ISNUMBER(P1087),VLOOKUP(P1087,Lookups!#REF!,2),IF(AND(Score!AE1086&gt;0,Score!AG1086= "Positive"),     "Incomplete",""))</f>
        <v/>
      </c>
      <c r="R87" s="122" t="str">
        <f>IF(Score!K1086=0,         VLOOKUP(SUM(Score!N1086:S1086),Lookups!C$2:E$3, 3),   IF(ISNUMBER(Score!K1086),         VLOOKUP(SUM(Score!N1086:S1086),Lookups!C$4:E$11, 3), "")     )</f>
        <v/>
      </c>
      <c r="S87" s="66"/>
      <c r="T87" s="67"/>
      <c r="U87" s="67"/>
      <c r="V87" s="77"/>
      <c r="W87" s="78"/>
      <c r="X87" s="173"/>
      <c r="Y87" s="64"/>
      <c r="Z87" s="13"/>
      <c r="AA87" s="13"/>
    </row>
    <row r="88" spans="1:27" ht="12.75" customHeight="1" x14ac:dyDescent="0.3">
      <c r="A88" s="179"/>
      <c r="B88" s="66"/>
      <c r="C88" s="262"/>
      <c r="D88" s="65"/>
      <c r="E88" s="68"/>
      <c r="F88" s="69"/>
      <c r="G88" s="70"/>
      <c r="H88" s="70"/>
      <c r="I88" s="181" t="str">
        <f xml:space="preserve"> IF(COUNT(Score!G1087:J1087)&gt;0,                                          IF(Score!L1087 = "Positive", "Ask CRAFFT questions", "Ask CAR question only"), "")</f>
        <v/>
      </c>
      <c r="J88" s="78"/>
      <c r="K88" s="67"/>
      <c r="L88" s="67"/>
      <c r="M88" s="67"/>
      <c r="N88" s="67"/>
      <c r="O88" s="65"/>
      <c r="P88" s="38" t="str">
        <f>Score!U1087</f>
        <v/>
      </c>
      <c r="Q88" s="9" t="str">
        <f>IF(ISNUMBER(P1088),VLOOKUP(P1088,Lookups!#REF!,2),IF(AND(Score!AE1087&gt;0,Score!AG1087= "Positive"),     "Incomplete",""))</f>
        <v/>
      </c>
      <c r="R88" s="122" t="str">
        <f>IF(Score!K1087=0,         VLOOKUP(SUM(Score!N1087:S1087),Lookups!C$2:E$3, 3),   IF(ISNUMBER(Score!K1087),         VLOOKUP(SUM(Score!N1087:S1087),Lookups!C$4:E$11, 3), "")     )</f>
        <v/>
      </c>
      <c r="S88" s="66"/>
      <c r="T88" s="67"/>
      <c r="U88" s="67"/>
      <c r="V88" s="77"/>
      <c r="W88" s="78"/>
      <c r="X88" s="173"/>
      <c r="Y88" s="64"/>
      <c r="Z88" s="13"/>
      <c r="AA88" s="13"/>
    </row>
    <row r="89" spans="1:27" ht="12.75" customHeight="1" x14ac:dyDescent="0.3">
      <c r="A89" s="179"/>
      <c r="B89" s="66"/>
      <c r="C89" s="262"/>
      <c r="D89" s="65"/>
      <c r="E89" s="68"/>
      <c r="F89" s="69"/>
      <c r="G89" s="70"/>
      <c r="H89" s="70"/>
      <c r="I89" s="181" t="str">
        <f xml:space="preserve"> IF(COUNT(Score!G1088:J1088)&gt;0,                                          IF(Score!L1088 = "Positive", "Ask CRAFFT questions", "Ask CAR question only"), "")</f>
        <v/>
      </c>
      <c r="J89" s="78"/>
      <c r="K89" s="67"/>
      <c r="L89" s="67"/>
      <c r="M89" s="67"/>
      <c r="N89" s="67"/>
      <c r="O89" s="65"/>
      <c r="P89" s="38" t="str">
        <f>Score!U1088</f>
        <v/>
      </c>
      <c r="Q89" s="9" t="str">
        <f>IF(ISNUMBER(P1089),VLOOKUP(P1089,Lookups!#REF!,2),IF(AND(Score!AE1088&gt;0,Score!AG1088= "Positive"),     "Incomplete",""))</f>
        <v/>
      </c>
      <c r="R89" s="122" t="str">
        <f>IF(Score!K1088=0,         VLOOKUP(SUM(Score!N1088:S1088),Lookups!C$2:E$3, 3),   IF(ISNUMBER(Score!K1088),         VLOOKUP(SUM(Score!N1088:S1088),Lookups!C$4:E$11, 3), "")     )</f>
        <v/>
      </c>
      <c r="S89" s="66"/>
      <c r="T89" s="67"/>
      <c r="U89" s="67"/>
      <c r="V89" s="77"/>
      <c r="W89" s="78"/>
      <c r="X89" s="173"/>
      <c r="Y89" s="64"/>
      <c r="Z89" s="13"/>
      <c r="AA89" s="13"/>
    </row>
    <row r="90" spans="1:27" ht="12.75" customHeight="1" x14ac:dyDescent="0.3">
      <c r="A90" s="179"/>
      <c r="B90" s="66"/>
      <c r="C90" s="262"/>
      <c r="D90" s="65"/>
      <c r="E90" s="68"/>
      <c r="F90" s="69"/>
      <c r="G90" s="70"/>
      <c r="H90" s="70"/>
      <c r="I90" s="181" t="str">
        <f xml:space="preserve"> IF(COUNT(Score!G1089:J1089)&gt;0,                                          IF(Score!L1089 = "Positive", "Ask CRAFFT questions", "Ask CAR question only"), "")</f>
        <v/>
      </c>
      <c r="J90" s="78"/>
      <c r="K90" s="67"/>
      <c r="L90" s="67"/>
      <c r="M90" s="67"/>
      <c r="N90" s="67"/>
      <c r="O90" s="65"/>
      <c r="P90" s="38" t="str">
        <f>Score!U1089</f>
        <v/>
      </c>
      <c r="Q90" s="9" t="str">
        <f>IF(ISNUMBER(P1090),VLOOKUP(P1090,Lookups!#REF!,2),IF(AND(Score!AE1089&gt;0,Score!AG1089= "Positive"),     "Incomplete",""))</f>
        <v/>
      </c>
      <c r="R90" s="122" t="str">
        <f>IF(Score!K1089=0,         VLOOKUP(SUM(Score!N1089:S1089),Lookups!C$2:E$3, 3),   IF(ISNUMBER(Score!K1089),         VLOOKUP(SUM(Score!N1089:S1089),Lookups!C$4:E$11, 3), "")     )</f>
        <v/>
      </c>
      <c r="S90" s="66"/>
      <c r="T90" s="67"/>
      <c r="U90" s="67"/>
      <c r="V90" s="77"/>
      <c r="W90" s="78"/>
      <c r="X90" s="173"/>
      <c r="Y90" s="64"/>
      <c r="Z90" s="13"/>
      <c r="AA90" s="13"/>
    </row>
    <row r="91" spans="1:27" ht="12.75" customHeight="1" x14ac:dyDescent="0.3">
      <c r="A91" s="179"/>
      <c r="B91" s="66"/>
      <c r="C91" s="262"/>
      <c r="D91" s="65"/>
      <c r="E91" s="68"/>
      <c r="F91" s="69"/>
      <c r="G91" s="70"/>
      <c r="H91" s="70"/>
      <c r="I91" s="181" t="str">
        <f xml:space="preserve"> IF(COUNT(Score!G1090:J1090)&gt;0,                                          IF(Score!L1090 = "Positive", "Ask CRAFFT questions", "Ask CAR question only"), "")</f>
        <v/>
      </c>
      <c r="J91" s="78"/>
      <c r="K91" s="67"/>
      <c r="L91" s="67"/>
      <c r="M91" s="67"/>
      <c r="N91" s="67"/>
      <c r="O91" s="65"/>
      <c r="P91" s="38" t="str">
        <f>Score!U1090</f>
        <v/>
      </c>
      <c r="Q91" s="9" t="str">
        <f>IF(ISNUMBER(P1091),VLOOKUP(P1091,Lookups!#REF!,2),IF(AND(Score!AE1090&gt;0,Score!AG1090= "Positive"),     "Incomplete",""))</f>
        <v/>
      </c>
      <c r="R91" s="122" t="str">
        <f>IF(Score!K1090=0,         VLOOKUP(SUM(Score!N1090:S1090),Lookups!C$2:E$3, 3),   IF(ISNUMBER(Score!K1090),         VLOOKUP(SUM(Score!N1090:S1090),Lookups!C$4:E$11, 3), "")     )</f>
        <v/>
      </c>
      <c r="S91" s="66"/>
      <c r="T91" s="67"/>
      <c r="U91" s="67"/>
      <c r="V91" s="77"/>
      <c r="W91" s="78"/>
      <c r="X91" s="173"/>
      <c r="Y91" s="64"/>
      <c r="Z91" s="13"/>
      <c r="AA91" s="13"/>
    </row>
    <row r="92" spans="1:27" ht="12.75" customHeight="1" x14ac:dyDescent="0.3">
      <c r="A92" s="179"/>
      <c r="B92" s="66"/>
      <c r="C92" s="262"/>
      <c r="D92" s="65"/>
      <c r="E92" s="68"/>
      <c r="F92" s="69"/>
      <c r="G92" s="70"/>
      <c r="H92" s="70"/>
      <c r="I92" s="181" t="str">
        <f xml:space="preserve"> IF(COUNT(Score!G1091:J1091)&gt;0,                                          IF(Score!L1091 = "Positive", "Ask CRAFFT questions", "Ask CAR question only"), "")</f>
        <v/>
      </c>
      <c r="J92" s="78"/>
      <c r="K92" s="67"/>
      <c r="L92" s="67"/>
      <c r="M92" s="67"/>
      <c r="N92" s="67"/>
      <c r="O92" s="65"/>
      <c r="P92" s="38" t="str">
        <f>Score!U1091</f>
        <v/>
      </c>
      <c r="Q92" s="9" t="str">
        <f>IF(ISNUMBER(P1092),VLOOKUP(P1092,Lookups!#REF!,2),IF(AND(Score!AE1091&gt;0,Score!AG1091= "Positive"),     "Incomplete",""))</f>
        <v/>
      </c>
      <c r="R92" s="122" t="str">
        <f>IF(Score!K1091=0,         VLOOKUP(SUM(Score!N1091:S1091),Lookups!C$2:E$3, 3),   IF(ISNUMBER(Score!K1091),         VLOOKUP(SUM(Score!N1091:S1091),Lookups!C$4:E$11, 3), "")     )</f>
        <v/>
      </c>
      <c r="S92" s="66"/>
      <c r="T92" s="67"/>
      <c r="U92" s="67"/>
      <c r="V92" s="77"/>
      <c r="W92" s="78"/>
      <c r="X92" s="173"/>
      <c r="Y92" s="64"/>
      <c r="Z92" s="13"/>
      <c r="AA92" s="13"/>
    </row>
    <row r="93" spans="1:27" ht="12.75" customHeight="1" x14ac:dyDescent="0.3">
      <c r="A93" s="179"/>
      <c r="B93" s="66"/>
      <c r="C93" s="262"/>
      <c r="D93" s="65"/>
      <c r="E93" s="68"/>
      <c r="F93" s="69"/>
      <c r="G93" s="70"/>
      <c r="H93" s="70"/>
      <c r="I93" s="181" t="str">
        <f xml:space="preserve"> IF(COUNT(Score!G1092:J1092)&gt;0,                                          IF(Score!L1092 = "Positive", "Ask CRAFFT questions", "Ask CAR question only"), "")</f>
        <v/>
      </c>
      <c r="J93" s="78"/>
      <c r="K93" s="67"/>
      <c r="L93" s="67"/>
      <c r="M93" s="67"/>
      <c r="N93" s="67"/>
      <c r="O93" s="65"/>
      <c r="P93" s="38" t="str">
        <f>Score!U1092</f>
        <v/>
      </c>
      <c r="Q93" s="9" t="str">
        <f>IF(ISNUMBER(P1093),VLOOKUP(P1093,Lookups!#REF!,2),IF(AND(Score!AE1092&gt;0,Score!AG1092= "Positive"),     "Incomplete",""))</f>
        <v/>
      </c>
      <c r="R93" s="122" t="str">
        <f>IF(Score!K1092=0,         VLOOKUP(SUM(Score!N1092:S1092),Lookups!C$2:E$3, 3),   IF(ISNUMBER(Score!K1092),         VLOOKUP(SUM(Score!N1092:S1092),Lookups!C$4:E$11, 3), "")     )</f>
        <v/>
      </c>
      <c r="S93" s="66"/>
      <c r="T93" s="67"/>
      <c r="U93" s="67"/>
      <c r="V93" s="77"/>
      <c r="W93" s="78"/>
      <c r="X93" s="173"/>
      <c r="Y93" s="64"/>
      <c r="Z93" s="13"/>
      <c r="AA93" s="13"/>
    </row>
    <row r="94" spans="1:27" ht="12.75" customHeight="1" x14ac:dyDescent="0.3">
      <c r="A94" s="179"/>
      <c r="B94" s="66"/>
      <c r="C94" s="262"/>
      <c r="D94" s="65"/>
      <c r="E94" s="68"/>
      <c r="F94" s="69"/>
      <c r="G94" s="70"/>
      <c r="H94" s="70"/>
      <c r="I94" s="181" t="str">
        <f xml:space="preserve"> IF(COUNT(Score!G1093:J1093)&gt;0,                                          IF(Score!L1093 = "Positive", "Ask CRAFFT questions", "Ask CAR question only"), "")</f>
        <v/>
      </c>
      <c r="J94" s="78"/>
      <c r="K94" s="67"/>
      <c r="L94" s="67"/>
      <c r="M94" s="67"/>
      <c r="N94" s="67"/>
      <c r="O94" s="65"/>
      <c r="P94" s="38" t="str">
        <f>Score!U1093</f>
        <v/>
      </c>
      <c r="Q94" s="9" t="str">
        <f>IF(ISNUMBER(P1094),VLOOKUP(P1094,Lookups!#REF!,2),IF(AND(Score!AE1093&gt;0,Score!AG1093= "Positive"),     "Incomplete",""))</f>
        <v/>
      </c>
      <c r="R94" s="122" t="str">
        <f>IF(Score!K1093=0,         VLOOKUP(SUM(Score!N1093:S1093),Lookups!C$2:E$3, 3),   IF(ISNUMBER(Score!K1093),         VLOOKUP(SUM(Score!N1093:S1093),Lookups!C$4:E$11, 3), "")     )</f>
        <v/>
      </c>
      <c r="S94" s="66"/>
      <c r="T94" s="67"/>
      <c r="U94" s="67"/>
      <c r="V94" s="77"/>
      <c r="W94" s="78"/>
      <c r="X94" s="173"/>
      <c r="Y94" s="64"/>
      <c r="Z94" s="13"/>
      <c r="AA94" s="13"/>
    </row>
    <row r="95" spans="1:27" ht="12.75" customHeight="1" x14ac:dyDescent="0.3">
      <c r="A95" s="179"/>
      <c r="B95" s="66"/>
      <c r="C95" s="262"/>
      <c r="D95" s="65"/>
      <c r="E95" s="68"/>
      <c r="F95" s="69"/>
      <c r="G95" s="70"/>
      <c r="H95" s="70"/>
      <c r="I95" s="181" t="str">
        <f xml:space="preserve"> IF(COUNT(Score!G1094:J1094)&gt;0,                                          IF(Score!L1094 = "Positive", "Ask CRAFFT questions", "Ask CAR question only"), "")</f>
        <v/>
      </c>
      <c r="J95" s="78"/>
      <c r="K95" s="67"/>
      <c r="L95" s="67"/>
      <c r="M95" s="67"/>
      <c r="N95" s="67"/>
      <c r="O95" s="65"/>
      <c r="P95" s="38" t="str">
        <f>Score!U1094</f>
        <v/>
      </c>
      <c r="Q95" s="9" t="str">
        <f>IF(ISNUMBER(P1095),VLOOKUP(P1095,Lookups!#REF!,2),IF(AND(Score!AE1094&gt;0,Score!AG1094= "Positive"),     "Incomplete",""))</f>
        <v/>
      </c>
      <c r="R95" s="122" t="str">
        <f>IF(Score!K1094=0,         VLOOKUP(SUM(Score!N1094:S1094),Lookups!C$2:E$3, 3),   IF(ISNUMBER(Score!K1094),         VLOOKUP(SUM(Score!N1094:S1094),Lookups!C$4:E$11, 3), "")     )</f>
        <v/>
      </c>
      <c r="S95" s="66"/>
      <c r="T95" s="67"/>
      <c r="U95" s="67"/>
      <c r="V95" s="77"/>
      <c r="W95" s="78"/>
      <c r="X95" s="173"/>
      <c r="Y95" s="64"/>
      <c r="Z95" s="13"/>
      <c r="AA95" s="13"/>
    </row>
    <row r="96" spans="1:27" ht="12.75" customHeight="1" x14ac:dyDescent="0.3">
      <c r="A96" s="179"/>
      <c r="B96" s="66"/>
      <c r="C96" s="262"/>
      <c r="D96" s="65"/>
      <c r="E96" s="68"/>
      <c r="F96" s="69"/>
      <c r="G96" s="70"/>
      <c r="H96" s="70"/>
      <c r="I96" s="181" t="str">
        <f xml:space="preserve"> IF(COUNT(Score!G1095:J1095)&gt;0,                                          IF(Score!L1095 = "Positive", "Ask CRAFFT questions", "Ask CAR question only"), "")</f>
        <v/>
      </c>
      <c r="J96" s="78"/>
      <c r="K96" s="67"/>
      <c r="L96" s="67"/>
      <c r="M96" s="67"/>
      <c r="N96" s="67"/>
      <c r="O96" s="65"/>
      <c r="P96" s="38" t="str">
        <f>Score!U1095</f>
        <v/>
      </c>
      <c r="Q96" s="9" t="str">
        <f>IF(ISNUMBER(P1096),VLOOKUP(P1096,Lookups!#REF!,2),IF(AND(Score!AE1095&gt;0,Score!AG1095= "Positive"),     "Incomplete",""))</f>
        <v/>
      </c>
      <c r="R96" s="122" t="str">
        <f>IF(Score!K1095=0,         VLOOKUP(SUM(Score!N1095:S1095),Lookups!C$2:E$3, 3),   IF(ISNUMBER(Score!K1095),         VLOOKUP(SUM(Score!N1095:S1095),Lookups!C$4:E$11, 3), "")     )</f>
        <v/>
      </c>
      <c r="S96" s="66"/>
      <c r="T96" s="67"/>
      <c r="U96" s="67"/>
      <c r="V96" s="77"/>
      <c r="W96" s="78"/>
      <c r="X96" s="173"/>
      <c r="Y96" s="64"/>
      <c r="Z96" s="13"/>
      <c r="AA96" s="13"/>
    </row>
    <row r="97" spans="1:27" ht="12.75" customHeight="1" x14ac:dyDescent="0.3">
      <c r="A97" s="179"/>
      <c r="B97" s="66"/>
      <c r="C97" s="262"/>
      <c r="D97" s="65"/>
      <c r="E97" s="68"/>
      <c r="F97" s="69"/>
      <c r="G97" s="70"/>
      <c r="H97" s="70"/>
      <c r="I97" s="181" t="str">
        <f xml:space="preserve"> IF(COUNT(Score!G1096:J1096)&gt;0,                                          IF(Score!L1096 = "Positive", "Ask CRAFFT questions", "Ask CAR question only"), "")</f>
        <v/>
      </c>
      <c r="J97" s="78"/>
      <c r="K97" s="67"/>
      <c r="L97" s="67"/>
      <c r="M97" s="67"/>
      <c r="N97" s="67"/>
      <c r="O97" s="65"/>
      <c r="P97" s="38" t="str">
        <f>Score!U1096</f>
        <v/>
      </c>
      <c r="Q97" s="9" t="str">
        <f>IF(ISNUMBER(P1097),VLOOKUP(P1097,Lookups!#REF!,2),IF(AND(Score!AE1096&gt;0,Score!AG1096= "Positive"),     "Incomplete",""))</f>
        <v/>
      </c>
      <c r="R97" s="122" t="str">
        <f>IF(Score!K1096=0,         VLOOKUP(SUM(Score!N1096:S1096),Lookups!C$2:E$3, 3),   IF(ISNUMBER(Score!K1096),         VLOOKUP(SUM(Score!N1096:S1096),Lookups!C$4:E$11, 3), "")     )</f>
        <v/>
      </c>
      <c r="S97" s="66"/>
      <c r="T97" s="67"/>
      <c r="U97" s="67"/>
      <c r="V97" s="77"/>
      <c r="W97" s="78"/>
      <c r="X97" s="173"/>
      <c r="Y97" s="64"/>
      <c r="Z97" s="13"/>
      <c r="AA97" s="13"/>
    </row>
    <row r="98" spans="1:27" ht="12.75" customHeight="1" x14ac:dyDescent="0.3">
      <c r="A98" s="179"/>
      <c r="B98" s="66"/>
      <c r="C98" s="262"/>
      <c r="D98" s="65"/>
      <c r="E98" s="68"/>
      <c r="F98" s="69"/>
      <c r="G98" s="70"/>
      <c r="H98" s="70"/>
      <c r="I98" s="181" t="str">
        <f xml:space="preserve"> IF(COUNT(Score!G1097:J1097)&gt;0,                                          IF(Score!L1097 = "Positive", "Ask CRAFFT questions", "Ask CAR question only"), "")</f>
        <v/>
      </c>
      <c r="J98" s="78"/>
      <c r="K98" s="67"/>
      <c r="L98" s="67"/>
      <c r="M98" s="67"/>
      <c r="N98" s="67"/>
      <c r="O98" s="65"/>
      <c r="P98" s="38" t="str">
        <f>Score!U1097</f>
        <v/>
      </c>
      <c r="Q98" s="9" t="str">
        <f>IF(ISNUMBER(P1098),VLOOKUP(P1098,Lookups!#REF!,2),IF(AND(Score!AE1097&gt;0,Score!AG1097= "Positive"),     "Incomplete",""))</f>
        <v/>
      </c>
      <c r="R98" s="122" t="str">
        <f>IF(Score!K1097=0,         VLOOKUP(SUM(Score!N1097:S1097),Lookups!C$2:E$3, 3),   IF(ISNUMBER(Score!K1097),         VLOOKUP(SUM(Score!N1097:S1097),Lookups!C$4:E$11, 3), "")     )</f>
        <v/>
      </c>
      <c r="S98" s="66"/>
      <c r="T98" s="67"/>
      <c r="U98" s="67"/>
      <c r="V98" s="77"/>
      <c r="W98" s="78"/>
      <c r="X98" s="173"/>
      <c r="Y98" s="64"/>
      <c r="Z98" s="13"/>
      <c r="AA98" s="13"/>
    </row>
    <row r="99" spans="1:27" ht="12.75" customHeight="1" x14ac:dyDescent="0.3">
      <c r="A99" s="179"/>
      <c r="B99" s="66"/>
      <c r="C99" s="262"/>
      <c r="D99" s="65"/>
      <c r="E99" s="68"/>
      <c r="F99" s="69"/>
      <c r="G99" s="70"/>
      <c r="H99" s="70"/>
      <c r="I99" s="181" t="str">
        <f xml:space="preserve"> IF(COUNT(Score!G1098:J1098)&gt;0,                                          IF(Score!L1098 = "Positive", "Ask CRAFFT questions", "Ask CAR question only"), "")</f>
        <v/>
      </c>
      <c r="J99" s="78"/>
      <c r="K99" s="67"/>
      <c r="L99" s="67"/>
      <c r="M99" s="67"/>
      <c r="N99" s="67"/>
      <c r="O99" s="65"/>
      <c r="P99" s="38" t="str">
        <f>Score!U1098</f>
        <v/>
      </c>
      <c r="Q99" s="9" t="str">
        <f>IF(ISNUMBER(P1099),VLOOKUP(P1099,Lookups!#REF!,2),IF(AND(Score!AE1098&gt;0,Score!AG1098= "Positive"),     "Incomplete",""))</f>
        <v/>
      </c>
      <c r="R99" s="122" t="str">
        <f>IF(Score!K1098=0,         VLOOKUP(SUM(Score!N1098:S1098),Lookups!C$2:E$3, 3),   IF(ISNUMBER(Score!K1098),         VLOOKUP(SUM(Score!N1098:S1098),Lookups!C$4:E$11, 3), "")     )</f>
        <v/>
      </c>
      <c r="S99" s="66"/>
      <c r="T99" s="67"/>
      <c r="U99" s="67"/>
      <c r="V99" s="77"/>
      <c r="W99" s="78"/>
      <c r="X99" s="173"/>
      <c r="Y99" s="64"/>
      <c r="Z99" s="13"/>
      <c r="AA99" s="13"/>
    </row>
    <row r="100" spans="1:27" ht="12.75" customHeight="1" x14ac:dyDescent="0.3">
      <c r="A100" s="179"/>
      <c r="B100" s="66"/>
      <c r="C100" s="262"/>
      <c r="D100" s="65"/>
      <c r="E100" s="68"/>
      <c r="F100" s="69"/>
      <c r="G100" s="70"/>
      <c r="H100" s="70"/>
      <c r="I100" s="181" t="str">
        <f xml:space="preserve"> IF(COUNT(Score!G1099:J1099)&gt;0,                                          IF(Score!L1099 = "Positive", "Ask CRAFFT questions", "Ask CAR question only"), "")</f>
        <v/>
      </c>
      <c r="J100" s="78"/>
      <c r="K100" s="67"/>
      <c r="L100" s="67"/>
      <c r="M100" s="67"/>
      <c r="N100" s="67"/>
      <c r="O100" s="65"/>
      <c r="P100" s="38" t="str">
        <f>Score!U1099</f>
        <v/>
      </c>
      <c r="Q100" s="9" t="str">
        <f>IF(ISNUMBER(P1100),VLOOKUP(P1100,Lookups!#REF!,2),IF(AND(Score!AE1099&gt;0,Score!AG1099= "Positive"),     "Incomplete",""))</f>
        <v/>
      </c>
      <c r="R100" s="122" t="str">
        <f>IF(Score!K1099=0,         VLOOKUP(SUM(Score!N1099:S1099),Lookups!C$2:E$3, 3),   IF(ISNUMBER(Score!K1099),         VLOOKUP(SUM(Score!N1099:S1099),Lookups!C$4:E$11, 3), "")     )</f>
        <v/>
      </c>
      <c r="S100" s="66"/>
      <c r="T100" s="67"/>
      <c r="U100" s="67"/>
      <c r="V100" s="77"/>
      <c r="W100" s="78"/>
      <c r="X100" s="173"/>
      <c r="Y100" s="64"/>
      <c r="Z100" s="13"/>
      <c r="AA100" s="13"/>
    </row>
    <row r="101" spans="1:27" ht="12.75" customHeight="1" x14ac:dyDescent="0.3">
      <c r="A101" s="179"/>
      <c r="B101" s="66"/>
      <c r="C101" s="262"/>
      <c r="D101" s="65"/>
      <c r="E101" s="68"/>
      <c r="F101" s="69"/>
      <c r="G101" s="70"/>
      <c r="H101" s="70"/>
      <c r="I101" s="181" t="str">
        <f xml:space="preserve"> IF(COUNT(Score!G1100:J1100)&gt;0,                                          IF(Score!L1100 = "Positive", "Ask CRAFFT questions", "Ask CAR question only"), "")</f>
        <v/>
      </c>
      <c r="J101" s="78"/>
      <c r="K101" s="67"/>
      <c r="L101" s="67"/>
      <c r="M101" s="67"/>
      <c r="N101" s="67"/>
      <c r="O101" s="65"/>
      <c r="P101" s="38" t="str">
        <f>Score!U1100</f>
        <v/>
      </c>
      <c r="Q101" s="9" t="str">
        <f>IF(ISNUMBER(P1101),VLOOKUP(P1101,Lookups!#REF!,2),IF(AND(Score!AE1100&gt;0,Score!AG1100= "Positive"),     "Incomplete",""))</f>
        <v/>
      </c>
      <c r="R101" s="122" t="str">
        <f>IF(Score!K1100=0,         VLOOKUP(SUM(Score!N1100:S1100),Lookups!C$2:E$3, 3),   IF(ISNUMBER(Score!K1100),         VLOOKUP(SUM(Score!N1100:S1100),Lookups!C$4:E$11, 3), "")     )</f>
        <v/>
      </c>
      <c r="S101" s="66"/>
      <c r="T101" s="67"/>
      <c r="U101" s="67"/>
      <c r="V101" s="77"/>
      <c r="W101" s="78"/>
      <c r="X101" s="173"/>
      <c r="Y101" s="64"/>
      <c r="Z101" s="13"/>
      <c r="AA101" s="13"/>
    </row>
    <row r="102" spans="1:27" ht="12.75" customHeight="1" x14ac:dyDescent="0.3">
      <c r="A102" s="179"/>
      <c r="B102" s="66"/>
      <c r="C102" s="262"/>
      <c r="D102" s="65"/>
      <c r="E102" s="68"/>
      <c r="F102" s="69"/>
      <c r="G102" s="70"/>
      <c r="H102" s="70"/>
      <c r="I102" s="181" t="str">
        <f xml:space="preserve"> IF(COUNT(Score!G1101:J1101)&gt;0,                                          IF(Score!L1101 = "Positive", "Ask CRAFFT questions", "Ask CAR question only"), "")</f>
        <v/>
      </c>
      <c r="J102" s="78"/>
      <c r="K102" s="67"/>
      <c r="L102" s="67"/>
      <c r="M102" s="67"/>
      <c r="N102" s="67"/>
      <c r="O102" s="65"/>
      <c r="P102" s="38" t="str">
        <f>Score!U1101</f>
        <v/>
      </c>
      <c r="Q102" s="9" t="str">
        <f>IF(ISNUMBER(P1102),VLOOKUP(P1102,Lookups!#REF!,2),IF(AND(Score!AE1101&gt;0,Score!AG1101= "Positive"),     "Incomplete",""))</f>
        <v/>
      </c>
      <c r="R102" s="122" t="str">
        <f>IF(Score!K1101=0,         VLOOKUP(SUM(Score!N1101:S1101),Lookups!C$2:E$3, 3),   IF(ISNUMBER(Score!K1101),         VLOOKUP(SUM(Score!N1101:S1101),Lookups!C$4:E$11, 3), "")     )</f>
        <v/>
      </c>
      <c r="S102" s="66"/>
      <c r="T102" s="67"/>
      <c r="U102" s="67"/>
      <c r="V102" s="77"/>
      <c r="W102" s="78"/>
      <c r="X102" s="173"/>
      <c r="Y102" s="64"/>
      <c r="Z102" s="13"/>
      <c r="AA102" s="13"/>
    </row>
    <row r="103" spans="1:27" ht="12.75" customHeight="1" x14ac:dyDescent="0.3">
      <c r="A103" s="179"/>
      <c r="B103" s="66"/>
      <c r="C103" s="262"/>
      <c r="D103" s="65"/>
      <c r="E103" s="68"/>
      <c r="F103" s="69"/>
      <c r="G103" s="70"/>
      <c r="H103" s="70"/>
      <c r="I103" s="181" t="str">
        <f xml:space="preserve"> IF(COUNT(Score!G1102:J1102)&gt;0,                                          IF(Score!L1102 = "Positive", "Ask CRAFFT questions", "Ask CAR question only"), "")</f>
        <v/>
      </c>
      <c r="J103" s="78"/>
      <c r="K103" s="67"/>
      <c r="L103" s="67"/>
      <c r="M103" s="67"/>
      <c r="N103" s="67"/>
      <c r="O103" s="65"/>
      <c r="P103" s="38" t="str">
        <f>Score!U1102</f>
        <v/>
      </c>
      <c r="Q103" s="9" t="str">
        <f>IF(ISNUMBER(P1103),VLOOKUP(P1103,Lookups!#REF!,2),IF(AND(Score!AE1102&gt;0,Score!AG1102= "Positive"),     "Incomplete",""))</f>
        <v/>
      </c>
      <c r="R103" s="122" t="str">
        <f>IF(Score!K1102=0,         VLOOKUP(SUM(Score!N1102:S1102),Lookups!C$2:E$3, 3),   IF(ISNUMBER(Score!K1102),         VLOOKUP(SUM(Score!N1102:S1102),Lookups!C$4:E$11, 3), "")     )</f>
        <v/>
      </c>
      <c r="S103" s="66"/>
      <c r="T103" s="67"/>
      <c r="U103" s="67"/>
      <c r="V103" s="77"/>
      <c r="W103" s="78"/>
      <c r="X103" s="173"/>
      <c r="Y103" s="64"/>
      <c r="Z103" s="13"/>
      <c r="AA103" s="13"/>
    </row>
    <row r="104" spans="1:27" ht="12.75" customHeight="1" x14ac:dyDescent="0.3">
      <c r="A104" s="179"/>
      <c r="B104" s="66"/>
      <c r="C104" s="262"/>
      <c r="D104" s="65"/>
      <c r="E104" s="68"/>
      <c r="F104" s="69"/>
      <c r="G104" s="70"/>
      <c r="H104" s="70"/>
      <c r="I104" s="181" t="str">
        <f xml:space="preserve"> IF(COUNT(Score!G1103:J1103)&gt;0,                                          IF(Score!L1103 = "Positive", "Ask CRAFFT questions", "Ask CAR question only"), "")</f>
        <v/>
      </c>
      <c r="J104" s="78"/>
      <c r="K104" s="67"/>
      <c r="L104" s="67"/>
      <c r="M104" s="67"/>
      <c r="N104" s="67"/>
      <c r="O104" s="65"/>
      <c r="P104" s="38" t="str">
        <f>Score!U1103</f>
        <v/>
      </c>
      <c r="Q104" s="9" t="str">
        <f>IF(ISNUMBER(P1104),VLOOKUP(P1104,Lookups!#REF!,2),IF(AND(Score!AE1103&gt;0,Score!AG1103= "Positive"),     "Incomplete",""))</f>
        <v/>
      </c>
      <c r="R104" s="122" t="str">
        <f>IF(Score!K1103=0,         VLOOKUP(SUM(Score!N1103:S1103),Lookups!C$2:E$3, 3),   IF(ISNUMBER(Score!K1103),         VLOOKUP(SUM(Score!N1103:S1103),Lookups!C$4:E$11, 3), "")     )</f>
        <v/>
      </c>
      <c r="S104" s="66"/>
      <c r="T104" s="67"/>
      <c r="U104" s="67"/>
      <c r="V104" s="77"/>
      <c r="W104" s="78"/>
      <c r="X104" s="173"/>
      <c r="Y104" s="64"/>
      <c r="Z104" s="13"/>
      <c r="AA104" s="13"/>
    </row>
    <row r="105" spans="1:27" ht="12.75" customHeight="1" x14ac:dyDescent="0.3">
      <c r="A105" s="179"/>
      <c r="B105" s="66"/>
      <c r="C105" s="262"/>
      <c r="D105" s="65"/>
      <c r="E105" s="68"/>
      <c r="F105" s="69"/>
      <c r="G105" s="70"/>
      <c r="H105" s="70"/>
      <c r="I105" s="181" t="str">
        <f xml:space="preserve"> IF(COUNT(Score!G1104:J1104)&gt;0,                                          IF(Score!L1104 = "Positive", "Ask CRAFFT questions", "Ask CAR question only"), "")</f>
        <v/>
      </c>
      <c r="J105" s="78"/>
      <c r="K105" s="67"/>
      <c r="L105" s="67"/>
      <c r="M105" s="67"/>
      <c r="N105" s="67"/>
      <c r="O105" s="65"/>
      <c r="P105" s="38" t="str">
        <f>Score!U1104</f>
        <v/>
      </c>
      <c r="Q105" s="9" t="str">
        <f>IF(ISNUMBER(P1105),VLOOKUP(P1105,Lookups!#REF!,2),IF(AND(Score!AE1104&gt;0,Score!AG1104= "Positive"),     "Incomplete",""))</f>
        <v/>
      </c>
      <c r="R105" s="122" t="str">
        <f>IF(Score!K1104=0,         VLOOKUP(SUM(Score!N1104:S1104),Lookups!C$2:E$3, 3),   IF(ISNUMBER(Score!K1104),         VLOOKUP(SUM(Score!N1104:S1104),Lookups!C$4:E$11, 3), "")     )</f>
        <v/>
      </c>
      <c r="S105" s="66"/>
      <c r="T105" s="67"/>
      <c r="U105" s="67"/>
      <c r="V105" s="77"/>
      <c r="W105" s="78"/>
      <c r="X105" s="173"/>
      <c r="Y105" s="64"/>
      <c r="Z105" s="13"/>
      <c r="AA105" s="13"/>
    </row>
    <row r="106" spans="1:27" ht="12.75" customHeight="1" x14ac:dyDescent="0.3">
      <c r="A106" s="179"/>
      <c r="B106" s="66"/>
      <c r="C106" s="262"/>
      <c r="D106" s="65"/>
      <c r="E106" s="68"/>
      <c r="F106" s="69"/>
      <c r="G106" s="70"/>
      <c r="H106" s="70"/>
      <c r="I106" s="181" t="str">
        <f xml:space="preserve"> IF(COUNT(Score!G1105:J1105)&gt;0,                                          IF(Score!L1105 = "Positive", "Ask CRAFFT questions", "Ask CAR question only"), "")</f>
        <v/>
      </c>
      <c r="J106" s="78"/>
      <c r="K106" s="67"/>
      <c r="L106" s="67"/>
      <c r="M106" s="67"/>
      <c r="N106" s="67"/>
      <c r="O106" s="65"/>
      <c r="P106" s="38" t="str">
        <f>Score!U1105</f>
        <v/>
      </c>
      <c r="Q106" s="9" t="str">
        <f>IF(ISNUMBER(P1106),VLOOKUP(P1106,Lookups!#REF!,2),IF(AND(Score!AE1105&gt;0,Score!AG1105= "Positive"),     "Incomplete",""))</f>
        <v/>
      </c>
      <c r="R106" s="122" t="str">
        <f>IF(Score!K1105=0,         VLOOKUP(SUM(Score!N1105:S1105),Lookups!C$2:E$3, 3),   IF(ISNUMBER(Score!K1105),         VLOOKUP(SUM(Score!N1105:S1105),Lookups!C$4:E$11, 3), "")     )</f>
        <v/>
      </c>
      <c r="S106" s="66"/>
      <c r="T106" s="67"/>
      <c r="U106" s="67"/>
      <c r="V106" s="77"/>
      <c r="W106" s="78"/>
      <c r="X106" s="173"/>
      <c r="Y106" s="64"/>
      <c r="Z106" s="13"/>
      <c r="AA106" s="13"/>
    </row>
    <row r="107" spans="1:27" ht="12.75" customHeight="1" x14ac:dyDescent="0.3">
      <c r="A107" s="179"/>
      <c r="B107" s="66"/>
      <c r="C107" s="262"/>
      <c r="D107" s="65"/>
      <c r="E107" s="68"/>
      <c r="F107" s="69"/>
      <c r="G107" s="70"/>
      <c r="H107" s="70"/>
      <c r="I107" s="181" t="str">
        <f xml:space="preserve"> IF(COUNT(Score!G1106:J1106)&gt;0,                                          IF(Score!L1106 = "Positive", "Ask CRAFFT questions", "Ask CAR question only"), "")</f>
        <v/>
      </c>
      <c r="J107" s="78"/>
      <c r="K107" s="67"/>
      <c r="L107" s="67"/>
      <c r="M107" s="67"/>
      <c r="N107" s="67"/>
      <c r="O107" s="65"/>
      <c r="P107" s="38" t="str">
        <f>Score!U1106</f>
        <v/>
      </c>
      <c r="Q107" s="9" t="str">
        <f>IF(ISNUMBER(P1107),VLOOKUP(P1107,Lookups!#REF!,2),IF(AND(Score!AE1106&gt;0,Score!AG1106= "Positive"),     "Incomplete",""))</f>
        <v/>
      </c>
      <c r="R107" s="122" t="str">
        <f>IF(Score!K1106=0,         VLOOKUP(SUM(Score!N1106:S1106),Lookups!C$2:E$3, 3),   IF(ISNUMBER(Score!K1106),         VLOOKUP(SUM(Score!N1106:S1106),Lookups!C$4:E$11, 3), "")     )</f>
        <v/>
      </c>
      <c r="S107" s="66"/>
      <c r="T107" s="67"/>
      <c r="U107" s="67"/>
      <c r="V107" s="77"/>
      <c r="W107" s="78"/>
      <c r="X107" s="173"/>
      <c r="Y107" s="64"/>
      <c r="Z107" s="13"/>
      <c r="AA107" s="13"/>
    </row>
    <row r="108" spans="1:27" ht="12.75" customHeight="1" x14ac:dyDescent="0.3">
      <c r="A108" s="179"/>
      <c r="B108" s="66"/>
      <c r="C108" s="262"/>
      <c r="D108" s="65"/>
      <c r="E108" s="68"/>
      <c r="F108" s="69"/>
      <c r="G108" s="70"/>
      <c r="H108" s="70"/>
      <c r="I108" s="181" t="str">
        <f xml:space="preserve"> IF(COUNT(Score!G1107:J1107)&gt;0,                                          IF(Score!L1107 = "Positive", "Ask CRAFFT questions", "Ask CAR question only"), "")</f>
        <v/>
      </c>
      <c r="J108" s="78"/>
      <c r="K108" s="67"/>
      <c r="L108" s="67"/>
      <c r="M108" s="67"/>
      <c r="N108" s="67"/>
      <c r="O108" s="65"/>
      <c r="P108" s="38" t="str">
        <f>Score!U1107</f>
        <v/>
      </c>
      <c r="Q108" s="9" t="str">
        <f>IF(ISNUMBER(P1108),VLOOKUP(P1108,Lookups!#REF!,2),IF(AND(Score!AE1107&gt;0,Score!AG1107= "Positive"),     "Incomplete",""))</f>
        <v/>
      </c>
      <c r="R108" s="122" t="str">
        <f>IF(Score!K1107=0,         VLOOKUP(SUM(Score!N1107:S1107),Lookups!C$2:E$3, 3),   IF(ISNUMBER(Score!K1107),         VLOOKUP(SUM(Score!N1107:S1107),Lookups!C$4:E$11, 3), "")     )</f>
        <v/>
      </c>
      <c r="S108" s="66"/>
      <c r="T108" s="67"/>
      <c r="U108" s="67"/>
      <c r="V108" s="77"/>
      <c r="W108" s="78"/>
      <c r="X108" s="173"/>
      <c r="Y108" s="64"/>
      <c r="Z108" s="13"/>
      <c r="AA108" s="13"/>
    </row>
    <row r="109" spans="1:27" ht="12.75" customHeight="1" x14ac:dyDescent="0.3">
      <c r="A109" s="179"/>
      <c r="B109" s="66"/>
      <c r="C109" s="262"/>
      <c r="D109" s="65"/>
      <c r="E109" s="68"/>
      <c r="F109" s="69"/>
      <c r="G109" s="70"/>
      <c r="H109" s="70"/>
      <c r="I109" s="181" t="str">
        <f xml:space="preserve"> IF(COUNT(Score!G1108:J1108)&gt;0,                                          IF(Score!L1108 = "Positive", "Ask CRAFFT questions", "Ask CAR question only"), "")</f>
        <v/>
      </c>
      <c r="J109" s="78"/>
      <c r="K109" s="67"/>
      <c r="L109" s="67"/>
      <c r="M109" s="67"/>
      <c r="N109" s="67"/>
      <c r="O109" s="65"/>
      <c r="P109" s="38" t="str">
        <f>Score!U1108</f>
        <v/>
      </c>
      <c r="Q109" s="9" t="str">
        <f>IF(ISNUMBER(P1109),VLOOKUP(P1109,Lookups!#REF!,2),IF(AND(Score!AE1108&gt;0,Score!AG1108= "Positive"),     "Incomplete",""))</f>
        <v/>
      </c>
      <c r="R109" s="122" t="str">
        <f>IF(Score!K1108=0,         VLOOKUP(SUM(Score!N1108:S1108),Lookups!C$2:E$3, 3),   IF(ISNUMBER(Score!K1108),         VLOOKUP(SUM(Score!N1108:S1108),Lookups!C$4:E$11, 3), "")     )</f>
        <v/>
      </c>
      <c r="S109" s="66"/>
      <c r="T109" s="67"/>
      <c r="U109" s="67"/>
      <c r="V109" s="77"/>
      <c r="W109" s="78"/>
      <c r="X109" s="173"/>
      <c r="Y109" s="64"/>
      <c r="Z109" s="13"/>
      <c r="AA109" s="13"/>
    </row>
    <row r="110" spans="1:27" ht="12.75" customHeight="1" x14ac:dyDescent="0.3">
      <c r="A110" s="179"/>
      <c r="B110" s="66"/>
      <c r="C110" s="262"/>
      <c r="D110" s="65"/>
      <c r="E110" s="68"/>
      <c r="F110" s="69"/>
      <c r="G110" s="70"/>
      <c r="H110" s="70"/>
      <c r="I110" s="181" t="str">
        <f xml:space="preserve"> IF(COUNT(Score!G1109:J1109)&gt;0,                                          IF(Score!L1109 = "Positive", "Ask CRAFFT questions", "Ask CAR question only"), "")</f>
        <v/>
      </c>
      <c r="J110" s="78"/>
      <c r="K110" s="67"/>
      <c r="L110" s="67"/>
      <c r="M110" s="67"/>
      <c r="N110" s="67"/>
      <c r="O110" s="65"/>
      <c r="P110" s="38" t="str">
        <f>Score!U1109</f>
        <v/>
      </c>
      <c r="Q110" s="9" t="str">
        <f>IF(ISNUMBER(P1110),VLOOKUP(P1110,Lookups!#REF!,2),IF(AND(Score!AE1109&gt;0,Score!AG1109= "Positive"),     "Incomplete",""))</f>
        <v/>
      </c>
      <c r="R110" s="122" t="str">
        <f>IF(Score!K1109=0,         VLOOKUP(SUM(Score!N1109:S1109),Lookups!C$2:E$3, 3),   IF(ISNUMBER(Score!K1109),         VLOOKUP(SUM(Score!N1109:S1109),Lookups!C$4:E$11, 3), "")     )</f>
        <v/>
      </c>
      <c r="S110" s="66"/>
      <c r="T110" s="67"/>
      <c r="U110" s="67"/>
      <c r="V110" s="77"/>
      <c r="W110" s="78"/>
      <c r="X110" s="173"/>
      <c r="Y110" s="64"/>
      <c r="Z110" s="13"/>
      <c r="AA110" s="13"/>
    </row>
    <row r="111" spans="1:27" ht="12.75" customHeight="1" x14ac:dyDescent="0.3">
      <c r="A111" s="179"/>
      <c r="B111" s="66"/>
      <c r="C111" s="262"/>
      <c r="D111" s="65"/>
      <c r="E111" s="68"/>
      <c r="F111" s="69"/>
      <c r="G111" s="70"/>
      <c r="H111" s="70"/>
      <c r="I111" s="181" t="str">
        <f xml:space="preserve"> IF(COUNT(Score!G1110:J1110)&gt;0,                                          IF(Score!L1110 = "Positive", "Ask CRAFFT questions", "Ask CAR question only"), "")</f>
        <v/>
      </c>
      <c r="J111" s="78"/>
      <c r="K111" s="67"/>
      <c r="L111" s="67"/>
      <c r="M111" s="67"/>
      <c r="N111" s="67"/>
      <c r="O111" s="65"/>
      <c r="P111" s="38" t="str">
        <f>Score!U1110</f>
        <v/>
      </c>
      <c r="Q111" s="9" t="str">
        <f>IF(ISNUMBER(P1111),VLOOKUP(P1111,Lookups!#REF!,2),IF(AND(Score!AE1110&gt;0,Score!AG1110= "Positive"),     "Incomplete",""))</f>
        <v/>
      </c>
      <c r="R111" s="122" t="str">
        <f>IF(Score!K1110=0,         VLOOKUP(SUM(Score!N1110:S1110),Lookups!C$2:E$3, 3),   IF(ISNUMBER(Score!K1110),         VLOOKUP(SUM(Score!N1110:S1110),Lookups!C$4:E$11, 3), "")     )</f>
        <v/>
      </c>
      <c r="S111" s="66"/>
      <c r="T111" s="67"/>
      <c r="U111" s="67"/>
      <c r="V111" s="77"/>
      <c r="W111" s="78"/>
      <c r="X111" s="173"/>
      <c r="Y111" s="64"/>
      <c r="Z111" s="13"/>
      <c r="AA111" s="13"/>
    </row>
    <row r="112" spans="1:27" ht="12.75" customHeight="1" x14ac:dyDescent="0.3">
      <c r="A112" s="179"/>
      <c r="B112" s="66"/>
      <c r="C112" s="262"/>
      <c r="D112" s="65"/>
      <c r="E112" s="68"/>
      <c r="F112" s="69"/>
      <c r="G112" s="70"/>
      <c r="H112" s="70"/>
      <c r="I112" s="181" t="str">
        <f xml:space="preserve"> IF(COUNT(Score!G1111:J1111)&gt;0,                                          IF(Score!L1111 = "Positive", "Ask CRAFFT questions", "Ask CAR question only"), "")</f>
        <v/>
      </c>
      <c r="J112" s="78"/>
      <c r="K112" s="67"/>
      <c r="L112" s="67"/>
      <c r="M112" s="67"/>
      <c r="N112" s="67"/>
      <c r="O112" s="65"/>
      <c r="P112" s="38" t="str">
        <f>Score!U1111</f>
        <v/>
      </c>
      <c r="Q112" s="9" t="str">
        <f>IF(ISNUMBER(P1112),VLOOKUP(P1112,Lookups!#REF!,2),IF(AND(Score!AE1111&gt;0,Score!AG1111= "Positive"),     "Incomplete",""))</f>
        <v/>
      </c>
      <c r="R112" s="122" t="str">
        <f>IF(Score!K1111=0,         VLOOKUP(SUM(Score!N1111:S1111),Lookups!C$2:E$3, 3),   IF(ISNUMBER(Score!K1111),         VLOOKUP(SUM(Score!N1111:S1111),Lookups!C$4:E$11, 3), "")     )</f>
        <v/>
      </c>
      <c r="S112" s="66"/>
      <c r="T112" s="67"/>
      <c r="U112" s="67"/>
      <c r="V112" s="77"/>
      <c r="W112" s="78"/>
      <c r="X112" s="173"/>
      <c r="Y112" s="64"/>
      <c r="Z112" s="13"/>
      <c r="AA112" s="13"/>
    </row>
    <row r="113" spans="1:27" ht="12.75" customHeight="1" x14ac:dyDescent="0.3">
      <c r="A113" s="179"/>
      <c r="B113" s="66"/>
      <c r="C113" s="262"/>
      <c r="D113" s="65"/>
      <c r="E113" s="68"/>
      <c r="F113" s="69"/>
      <c r="G113" s="70"/>
      <c r="H113" s="70"/>
      <c r="I113" s="181" t="str">
        <f xml:space="preserve"> IF(COUNT(Score!G1112:J1112)&gt;0,                                          IF(Score!L1112 = "Positive", "Ask CRAFFT questions", "Ask CAR question only"), "")</f>
        <v/>
      </c>
      <c r="J113" s="78"/>
      <c r="K113" s="67"/>
      <c r="L113" s="67"/>
      <c r="M113" s="67"/>
      <c r="N113" s="67"/>
      <c r="O113" s="65"/>
      <c r="P113" s="38" t="str">
        <f>Score!U1112</f>
        <v/>
      </c>
      <c r="Q113" s="9" t="str">
        <f>IF(ISNUMBER(P1113),VLOOKUP(P1113,Lookups!#REF!,2),IF(AND(Score!AE1112&gt;0,Score!AG1112= "Positive"),     "Incomplete",""))</f>
        <v/>
      </c>
      <c r="R113" s="122" t="str">
        <f>IF(Score!K1112=0,         VLOOKUP(SUM(Score!N1112:S1112),Lookups!C$2:E$3, 3),   IF(ISNUMBER(Score!K1112),         VLOOKUP(SUM(Score!N1112:S1112),Lookups!C$4:E$11, 3), "")     )</f>
        <v/>
      </c>
      <c r="S113" s="66"/>
      <c r="T113" s="67"/>
      <c r="U113" s="67"/>
      <c r="V113" s="77"/>
      <c r="W113" s="78"/>
      <c r="X113" s="173"/>
      <c r="Y113" s="64"/>
      <c r="Z113" s="13"/>
      <c r="AA113" s="13"/>
    </row>
    <row r="114" spans="1:27" ht="12.75" customHeight="1" x14ac:dyDescent="0.3">
      <c r="A114" s="179"/>
      <c r="B114" s="66"/>
      <c r="C114" s="262"/>
      <c r="D114" s="65"/>
      <c r="E114" s="68"/>
      <c r="F114" s="69"/>
      <c r="G114" s="70"/>
      <c r="H114" s="70"/>
      <c r="I114" s="181" t="str">
        <f xml:space="preserve"> IF(COUNT(Score!G1113:J1113)&gt;0,                                          IF(Score!L1113 = "Positive", "Ask CRAFFT questions", "Ask CAR question only"), "")</f>
        <v/>
      </c>
      <c r="J114" s="78"/>
      <c r="K114" s="67"/>
      <c r="L114" s="67"/>
      <c r="M114" s="67"/>
      <c r="N114" s="67"/>
      <c r="O114" s="65"/>
      <c r="P114" s="38" t="str">
        <f>Score!U1113</f>
        <v/>
      </c>
      <c r="Q114" s="9" t="str">
        <f>IF(ISNUMBER(P1114),VLOOKUP(P1114,Lookups!#REF!,2),IF(AND(Score!AE1113&gt;0,Score!AG1113= "Positive"),     "Incomplete",""))</f>
        <v/>
      </c>
      <c r="R114" s="122" t="str">
        <f>IF(Score!K1113=0,         VLOOKUP(SUM(Score!N1113:S1113),Lookups!C$2:E$3, 3),   IF(ISNUMBER(Score!K1113),         VLOOKUP(SUM(Score!N1113:S1113),Lookups!C$4:E$11, 3), "")     )</f>
        <v/>
      </c>
      <c r="S114" s="66"/>
      <c r="T114" s="67"/>
      <c r="U114" s="67"/>
      <c r="V114" s="77"/>
      <c r="W114" s="78"/>
      <c r="X114" s="173"/>
      <c r="Y114" s="64"/>
      <c r="Z114" s="13"/>
      <c r="AA114" s="13"/>
    </row>
    <row r="115" spans="1:27" ht="12.75" customHeight="1" x14ac:dyDescent="0.3">
      <c r="A115" s="179"/>
      <c r="B115" s="66"/>
      <c r="C115" s="262"/>
      <c r="D115" s="65"/>
      <c r="E115" s="68"/>
      <c r="F115" s="69"/>
      <c r="G115" s="70"/>
      <c r="H115" s="70"/>
      <c r="I115" s="181" t="str">
        <f xml:space="preserve"> IF(COUNT(Score!G1114:J1114)&gt;0,                                          IF(Score!L1114 = "Positive", "Ask CRAFFT questions", "Ask CAR question only"), "")</f>
        <v/>
      </c>
      <c r="J115" s="78"/>
      <c r="K115" s="67"/>
      <c r="L115" s="67"/>
      <c r="M115" s="67"/>
      <c r="N115" s="67"/>
      <c r="O115" s="65"/>
      <c r="P115" s="38" t="str">
        <f>Score!U1114</f>
        <v/>
      </c>
      <c r="Q115" s="9" t="str">
        <f>IF(ISNUMBER(P1115),VLOOKUP(P1115,Lookups!#REF!,2),IF(AND(Score!AE1114&gt;0,Score!AG1114= "Positive"),     "Incomplete",""))</f>
        <v/>
      </c>
      <c r="R115" s="122" t="str">
        <f>IF(Score!K1114=0,         VLOOKUP(SUM(Score!N1114:S1114),Lookups!C$2:E$3, 3),   IF(ISNUMBER(Score!K1114),         VLOOKUP(SUM(Score!N1114:S1114),Lookups!C$4:E$11, 3), "")     )</f>
        <v/>
      </c>
      <c r="S115" s="66"/>
      <c r="T115" s="67"/>
      <c r="U115" s="67"/>
      <c r="V115" s="77"/>
      <c r="W115" s="78"/>
      <c r="X115" s="173"/>
      <c r="Y115" s="64"/>
      <c r="Z115" s="13"/>
      <c r="AA115" s="13"/>
    </row>
    <row r="116" spans="1:27" ht="12.75" customHeight="1" x14ac:dyDescent="0.3">
      <c r="A116" s="179"/>
      <c r="B116" s="66"/>
      <c r="C116" s="262"/>
      <c r="D116" s="65"/>
      <c r="E116" s="68"/>
      <c r="F116" s="69"/>
      <c r="G116" s="70"/>
      <c r="H116" s="70"/>
      <c r="I116" s="181" t="str">
        <f xml:space="preserve"> IF(COUNT(Score!G1115:J1115)&gt;0,                                          IF(Score!L1115 = "Positive", "Ask CRAFFT questions", "Ask CAR question only"), "")</f>
        <v/>
      </c>
      <c r="J116" s="78"/>
      <c r="K116" s="67"/>
      <c r="L116" s="67"/>
      <c r="M116" s="67"/>
      <c r="N116" s="67"/>
      <c r="O116" s="65"/>
      <c r="P116" s="38" t="str">
        <f>Score!U1115</f>
        <v/>
      </c>
      <c r="Q116" s="9" t="str">
        <f>IF(ISNUMBER(P1116),VLOOKUP(P1116,Lookups!#REF!,2),IF(AND(Score!AE1115&gt;0,Score!AG1115= "Positive"),     "Incomplete",""))</f>
        <v/>
      </c>
      <c r="R116" s="122" t="str">
        <f>IF(Score!K1115=0,         VLOOKUP(SUM(Score!N1115:S1115),Lookups!C$2:E$3, 3),   IF(ISNUMBER(Score!K1115),         VLOOKUP(SUM(Score!N1115:S1115),Lookups!C$4:E$11, 3), "")     )</f>
        <v/>
      </c>
      <c r="S116" s="66"/>
      <c r="T116" s="67"/>
      <c r="U116" s="67"/>
      <c r="V116" s="77"/>
      <c r="W116" s="78"/>
      <c r="X116" s="173"/>
      <c r="Y116" s="64"/>
      <c r="Z116" s="13"/>
      <c r="AA116" s="13"/>
    </row>
    <row r="117" spans="1:27" ht="12.75" customHeight="1" x14ac:dyDescent="0.3">
      <c r="A117" s="179"/>
      <c r="B117" s="66"/>
      <c r="C117" s="262"/>
      <c r="D117" s="65"/>
      <c r="E117" s="68"/>
      <c r="F117" s="69"/>
      <c r="G117" s="70"/>
      <c r="H117" s="70"/>
      <c r="I117" s="181" t="str">
        <f xml:space="preserve"> IF(COUNT(Score!G1116:J1116)&gt;0,                                          IF(Score!L1116 = "Positive", "Ask CRAFFT questions", "Ask CAR question only"), "")</f>
        <v/>
      </c>
      <c r="J117" s="78"/>
      <c r="K117" s="67"/>
      <c r="L117" s="67"/>
      <c r="M117" s="67"/>
      <c r="N117" s="67"/>
      <c r="O117" s="65"/>
      <c r="P117" s="38" t="str">
        <f>Score!U1116</f>
        <v/>
      </c>
      <c r="Q117" s="9" t="str">
        <f>IF(ISNUMBER(P1117),VLOOKUP(P1117,Lookups!#REF!,2),IF(AND(Score!AE1116&gt;0,Score!AG1116= "Positive"),     "Incomplete",""))</f>
        <v/>
      </c>
      <c r="R117" s="122" t="str">
        <f>IF(Score!K1116=0,         VLOOKUP(SUM(Score!N1116:S1116),Lookups!C$2:E$3, 3),   IF(ISNUMBER(Score!K1116),         VLOOKUP(SUM(Score!N1116:S1116),Lookups!C$4:E$11, 3), "")     )</f>
        <v/>
      </c>
      <c r="S117" s="66"/>
      <c r="T117" s="67"/>
      <c r="U117" s="67"/>
      <c r="V117" s="77"/>
      <c r="W117" s="78"/>
      <c r="X117" s="173"/>
      <c r="Y117" s="64"/>
      <c r="Z117" s="13"/>
      <c r="AA117" s="13"/>
    </row>
    <row r="118" spans="1:27" ht="12.75" customHeight="1" x14ac:dyDescent="0.3">
      <c r="A118" s="179"/>
      <c r="B118" s="66"/>
      <c r="C118" s="262"/>
      <c r="D118" s="65"/>
      <c r="E118" s="68"/>
      <c r="F118" s="69"/>
      <c r="G118" s="70"/>
      <c r="H118" s="70"/>
      <c r="I118" s="181" t="str">
        <f xml:space="preserve"> IF(COUNT(Score!G1117:J1117)&gt;0,                                          IF(Score!L1117 = "Positive", "Ask CRAFFT questions", "Ask CAR question only"), "")</f>
        <v/>
      </c>
      <c r="J118" s="78"/>
      <c r="K118" s="67"/>
      <c r="L118" s="67"/>
      <c r="M118" s="67"/>
      <c r="N118" s="67"/>
      <c r="O118" s="65"/>
      <c r="P118" s="38" t="str">
        <f>Score!U1117</f>
        <v/>
      </c>
      <c r="Q118" s="9" t="str">
        <f>IF(ISNUMBER(P1118),VLOOKUP(P1118,Lookups!#REF!,2),IF(AND(Score!AE1117&gt;0,Score!AG1117= "Positive"),     "Incomplete",""))</f>
        <v/>
      </c>
      <c r="R118" s="122" t="str">
        <f>IF(Score!K1117=0,         VLOOKUP(SUM(Score!N1117:S1117),Lookups!C$2:E$3, 3),   IF(ISNUMBER(Score!K1117),         VLOOKUP(SUM(Score!N1117:S1117),Lookups!C$4:E$11, 3), "")     )</f>
        <v/>
      </c>
      <c r="S118" s="66"/>
      <c r="T118" s="67"/>
      <c r="U118" s="67"/>
      <c r="V118" s="77"/>
      <c r="W118" s="78"/>
      <c r="X118" s="173"/>
      <c r="Y118" s="64"/>
      <c r="Z118" s="13"/>
      <c r="AA118" s="13"/>
    </row>
    <row r="119" spans="1:27" ht="12.75" customHeight="1" x14ac:dyDescent="0.3">
      <c r="A119" s="179"/>
      <c r="B119" s="66"/>
      <c r="C119" s="262"/>
      <c r="D119" s="65"/>
      <c r="E119" s="68"/>
      <c r="F119" s="69"/>
      <c r="G119" s="70"/>
      <c r="H119" s="70"/>
      <c r="I119" s="181" t="str">
        <f xml:space="preserve"> IF(COUNT(Score!G1118:J1118)&gt;0,                                          IF(Score!L1118 = "Positive", "Ask CRAFFT questions", "Ask CAR question only"), "")</f>
        <v/>
      </c>
      <c r="J119" s="78"/>
      <c r="K119" s="67"/>
      <c r="L119" s="67"/>
      <c r="M119" s="67"/>
      <c r="N119" s="67"/>
      <c r="O119" s="65"/>
      <c r="P119" s="38" t="str">
        <f>Score!U1118</f>
        <v/>
      </c>
      <c r="Q119" s="9" t="str">
        <f>IF(ISNUMBER(P1119),VLOOKUP(P1119,Lookups!#REF!,2),IF(AND(Score!AE1118&gt;0,Score!AG1118= "Positive"),     "Incomplete",""))</f>
        <v/>
      </c>
      <c r="R119" s="122" t="str">
        <f>IF(Score!K1118=0,         VLOOKUP(SUM(Score!N1118:S1118),Lookups!C$2:E$3, 3),   IF(ISNUMBER(Score!K1118),         VLOOKUP(SUM(Score!N1118:S1118),Lookups!C$4:E$11, 3), "")     )</f>
        <v/>
      </c>
      <c r="S119" s="66"/>
      <c r="T119" s="67"/>
      <c r="U119" s="67"/>
      <c r="V119" s="77"/>
      <c r="W119" s="78"/>
      <c r="X119" s="173"/>
      <c r="Y119" s="64"/>
      <c r="Z119" s="13"/>
      <c r="AA119" s="13"/>
    </row>
    <row r="120" spans="1:27" ht="12.75" customHeight="1" x14ac:dyDescent="0.3">
      <c r="A120" s="179"/>
      <c r="B120" s="66"/>
      <c r="C120" s="262"/>
      <c r="D120" s="65"/>
      <c r="E120" s="68"/>
      <c r="F120" s="69"/>
      <c r="G120" s="70"/>
      <c r="H120" s="70"/>
      <c r="I120" s="181" t="str">
        <f xml:space="preserve"> IF(COUNT(Score!G1119:J1119)&gt;0,                                          IF(Score!L1119 = "Positive", "Ask CRAFFT questions", "Ask CAR question only"), "")</f>
        <v/>
      </c>
      <c r="J120" s="78"/>
      <c r="K120" s="67"/>
      <c r="L120" s="67"/>
      <c r="M120" s="67"/>
      <c r="N120" s="67"/>
      <c r="O120" s="65"/>
      <c r="P120" s="38" t="str">
        <f>Score!U1119</f>
        <v/>
      </c>
      <c r="Q120" s="9" t="str">
        <f>IF(ISNUMBER(P1120),VLOOKUP(P1120,Lookups!#REF!,2),IF(AND(Score!AE1119&gt;0,Score!AG1119= "Positive"),     "Incomplete",""))</f>
        <v/>
      </c>
      <c r="R120" s="122" t="str">
        <f>IF(Score!K1119=0,         VLOOKUP(SUM(Score!N1119:S1119),Lookups!C$2:E$3, 3),   IF(ISNUMBER(Score!K1119),         VLOOKUP(SUM(Score!N1119:S1119),Lookups!C$4:E$11, 3), "")     )</f>
        <v/>
      </c>
      <c r="S120" s="66"/>
      <c r="T120" s="67"/>
      <c r="U120" s="67"/>
      <c r="V120" s="77"/>
      <c r="W120" s="78"/>
      <c r="X120" s="173"/>
      <c r="Y120" s="64"/>
      <c r="Z120" s="13"/>
      <c r="AA120" s="13"/>
    </row>
    <row r="121" spans="1:27" ht="12.75" customHeight="1" x14ac:dyDescent="0.3">
      <c r="A121" s="179"/>
      <c r="B121" s="66"/>
      <c r="C121" s="262"/>
      <c r="D121" s="65"/>
      <c r="E121" s="68"/>
      <c r="F121" s="69"/>
      <c r="G121" s="70"/>
      <c r="H121" s="70"/>
      <c r="I121" s="181" t="str">
        <f xml:space="preserve"> IF(COUNT(Score!G1120:J1120)&gt;0,                                          IF(Score!L1120 = "Positive", "Ask CRAFFT questions", "Ask CAR question only"), "")</f>
        <v/>
      </c>
      <c r="J121" s="78"/>
      <c r="K121" s="67"/>
      <c r="L121" s="67"/>
      <c r="M121" s="67"/>
      <c r="N121" s="67"/>
      <c r="O121" s="65"/>
      <c r="P121" s="38" t="str">
        <f>Score!U1120</f>
        <v/>
      </c>
      <c r="Q121" s="9" t="str">
        <f>IF(ISNUMBER(P1121),VLOOKUP(P1121,Lookups!#REF!,2),IF(AND(Score!AE1120&gt;0,Score!AG1120= "Positive"),     "Incomplete",""))</f>
        <v/>
      </c>
      <c r="R121" s="122" t="str">
        <f>IF(Score!K1120=0,         VLOOKUP(SUM(Score!N1120:S1120),Lookups!C$2:E$3, 3),   IF(ISNUMBER(Score!K1120),         VLOOKUP(SUM(Score!N1120:S1120),Lookups!C$4:E$11, 3), "")     )</f>
        <v/>
      </c>
      <c r="S121" s="66"/>
      <c r="T121" s="67"/>
      <c r="U121" s="67"/>
      <c r="V121" s="77"/>
      <c r="W121" s="78"/>
      <c r="X121" s="173"/>
      <c r="Y121" s="64"/>
      <c r="Z121" s="13"/>
      <c r="AA121" s="13"/>
    </row>
    <row r="122" spans="1:27" ht="12.75" customHeight="1" x14ac:dyDescent="0.3">
      <c r="A122" s="179"/>
      <c r="B122" s="66"/>
      <c r="C122" s="262"/>
      <c r="D122" s="65"/>
      <c r="E122" s="68"/>
      <c r="F122" s="69"/>
      <c r="G122" s="70"/>
      <c r="H122" s="70"/>
      <c r="I122" s="181" t="str">
        <f xml:space="preserve"> IF(COUNT(Score!G1121:J1121)&gt;0,                                          IF(Score!L1121 = "Positive", "Ask CRAFFT questions", "Ask CAR question only"), "")</f>
        <v/>
      </c>
      <c r="J122" s="78"/>
      <c r="K122" s="67"/>
      <c r="L122" s="67"/>
      <c r="M122" s="67"/>
      <c r="N122" s="67"/>
      <c r="O122" s="65"/>
      <c r="P122" s="38" t="str">
        <f>Score!U1121</f>
        <v/>
      </c>
      <c r="Q122" s="9" t="str">
        <f>IF(ISNUMBER(P1122),VLOOKUP(P1122,Lookups!#REF!,2),IF(AND(Score!AE1121&gt;0,Score!AG1121= "Positive"),     "Incomplete",""))</f>
        <v/>
      </c>
      <c r="R122" s="122" t="str">
        <f>IF(Score!K1121=0,         VLOOKUP(SUM(Score!N1121:S1121),Lookups!C$2:E$3, 3),   IF(ISNUMBER(Score!K1121),         VLOOKUP(SUM(Score!N1121:S1121),Lookups!C$4:E$11, 3), "")     )</f>
        <v/>
      </c>
      <c r="S122" s="66"/>
      <c r="T122" s="67"/>
      <c r="U122" s="67"/>
      <c r="V122" s="77"/>
      <c r="W122" s="78"/>
      <c r="X122" s="173"/>
      <c r="Y122" s="64"/>
      <c r="Z122" s="13"/>
      <c r="AA122" s="13"/>
    </row>
    <row r="123" spans="1:27" ht="12.75" customHeight="1" x14ac:dyDescent="0.3">
      <c r="A123" s="179"/>
      <c r="B123" s="66"/>
      <c r="C123" s="262"/>
      <c r="D123" s="65"/>
      <c r="E123" s="68"/>
      <c r="F123" s="69"/>
      <c r="G123" s="70"/>
      <c r="H123" s="70"/>
      <c r="I123" s="181" t="str">
        <f xml:space="preserve"> IF(COUNT(Score!G1122:J1122)&gt;0,                                          IF(Score!L1122 = "Positive", "Ask CRAFFT questions", "Ask CAR question only"), "")</f>
        <v/>
      </c>
      <c r="J123" s="78"/>
      <c r="K123" s="67"/>
      <c r="L123" s="67"/>
      <c r="M123" s="67"/>
      <c r="N123" s="67"/>
      <c r="O123" s="65"/>
      <c r="P123" s="38" t="str">
        <f>Score!U1122</f>
        <v/>
      </c>
      <c r="Q123" s="9" t="str">
        <f>IF(ISNUMBER(P1123),VLOOKUP(P1123,Lookups!#REF!,2),IF(AND(Score!AE1122&gt;0,Score!AG1122= "Positive"),     "Incomplete",""))</f>
        <v/>
      </c>
      <c r="R123" s="122" t="str">
        <f>IF(Score!K1122=0,         VLOOKUP(SUM(Score!N1122:S1122),Lookups!C$2:E$3, 3),   IF(ISNUMBER(Score!K1122),         VLOOKUP(SUM(Score!N1122:S1122),Lookups!C$4:E$11, 3), "")     )</f>
        <v/>
      </c>
      <c r="S123" s="66"/>
      <c r="T123" s="67"/>
      <c r="U123" s="67"/>
      <c r="V123" s="77"/>
      <c r="W123" s="78"/>
      <c r="X123" s="173"/>
      <c r="Y123" s="64"/>
      <c r="Z123" s="13"/>
      <c r="AA123" s="13"/>
    </row>
    <row r="124" spans="1:27" ht="12.75" customHeight="1" x14ac:dyDescent="0.3">
      <c r="A124" s="179"/>
      <c r="B124" s="66"/>
      <c r="C124" s="262"/>
      <c r="D124" s="65"/>
      <c r="E124" s="68"/>
      <c r="F124" s="69"/>
      <c r="G124" s="70"/>
      <c r="H124" s="70"/>
      <c r="I124" s="181" t="str">
        <f xml:space="preserve"> IF(COUNT(Score!G1123:J1123)&gt;0,                                          IF(Score!L1123 = "Positive", "Ask CRAFFT questions", "Ask CAR question only"), "")</f>
        <v/>
      </c>
      <c r="J124" s="78"/>
      <c r="K124" s="67"/>
      <c r="L124" s="67"/>
      <c r="M124" s="67"/>
      <c r="N124" s="67"/>
      <c r="O124" s="65"/>
      <c r="P124" s="38" t="str">
        <f>Score!U1123</f>
        <v/>
      </c>
      <c r="Q124" s="9" t="str">
        <f>IF(ISNUMBER(P1124),VLOOKUP(P1124,Lookups!#REF!,2),IF(AND(Score!AE1123&gt;0,Score!AG1123= "Positive"),     "Incomplete",""))</f>
        <v/>
      </c>
      <c r="R124" s="122" t="str">
        <f>IF(Score!K1123=0,         VLOOKUP(SUM(Score!N1123:S1123),Lookups!C$2:E$3, 3),   IF(ISNUMBER(Score!K1123),         VLOOKUP(SUM(Score!N1123:S1123),Lookups!C$4:E$11, 3), "")     )</f>
        <v/>
      </c>
      <c r="S124" s="66"/>
      <c r="T124" s="67"/>
      <c r="U124" s="67"/>
      <c r="V124" s="77"/>
      <c r="W124" s="78"/>
      <c r="X124" s="173"/>
      <c r="Y124" s="64"/>
      <c r="Z124" s="13"/>
      <c r="AA124" s="13"/>
    </row>
    <row r="125" spans="1:27" ht="12.75" customHeight="1" x14ac:dyDescent="0.3">
      <c r="A125" s="179"/>
      <c r="B125" s="66"/>
      <c r="C125" s="262"/>
      <c r="D125" s="65"/>
      <c r="E125" s="68"/>
      <c r="F125" s="69"/>
      <c r="G125" s="70"/>
      <c r="H125" s="70"/>
      <c r="I125" s="181" t="str">
        <f xml:space="preserve"> IF(COUNT(Score!G1124:J1124)&gt;0,                                          IF(Score!L1124 = "Positive", "Ask CRAFFT questions", "Ask CAR question only"), "")</f>
        <v/>
      </c>
      <c r="J125" s="78"/>
      <c r="K125" s="67"/>
      <c r="L125" s="67"/>
      <c r="M125" s="67"/>
      <c r="N125" s="67"/>
      <c r="O125" s="65"/>
      <c r="P125" s="38" t="str">
        <f>Score!U1124</f>
        <v/>
      </c>
      <c r="Q125" s="9" t="str">
        <f>IF(ISNUMBER(P1125),VLOOKUP(P1125,Lookups!#REF!,2),IF(AND(Score!AE1124&gt;0,Score!AG1124= "Positive"),     "Incomplete",""))</f>
        <v/>
      </c>
      <c r="R125" s="122" t="str">
        <f>IF(Score!K1124=0,         VLOOKUP(SUM(Score!N1124:S1124),Lookups!C$2:E$3, 3),   IF(ISNUMBER(Score!K1124),         VLOOKUP(SUM(Score!N1124:S1124),Lookups!C$4:E$11, 3), "")     )</f>
        <v/>
      </c>
      <c r="S125" s="66"/>
      <c r="T125" s="67"/>
      <c r="U125" s="67"/>
      <c r="V125" s="77"/>
      <c r="W125" s="78"/>
      <c r="X125" s="173"/>
      <c r="Y125" s="64"/>
      <c r="Z125" s="13"/>
      <c r="AA125" s="13"/>
    </row>
    <row r="126" spans="1:27" ht="12.75" customHeight="1" x14ac:dyDescent="0.3">
      <c r="A126" s="179"/>
      <c r="B126" s="66"/>
      <c r="C126" s="262"/>
      <c r="D126" s="65"/>
      <c r="E126" s="68"/>
      <c r="F126" s="69"/>
      <c r="G126" s="70"/>
      <c r="H126" s="70"/>
      <c r="I126" s="181" t="str">
        <f xml:space="preserve"> IF(COUNT(Score!G1125:J1125)&gt;0,                                          IF(Score!L1125 = "Positive", "Ask CRAFFT questions", "Ask CAR question only"), "")</f>
        <v/>
      </c>
      <c r="J126" s="78"/>
      <c r="K126" s="67"/>
      <c r="L126" s="67"/>
      <c r="M126" s="67"/>
      <c r="N126" s="67"/>
      <c r="O126" s="65"/>
      <c r="P126" s="38" t="str">
        <f>Score!U1125</f>
        <v/>
      </c>
      <c r="Q126" s="9" t="str">
        <f>IF(ISNUMBER(P1126),VLOOKUP(P1126,Lookups!#REF!,2),IF(AND(Score!AE1125&gt;0,Score!AG1125= "Positive"),     "Incomplete",""))</f>
        <v/>
      </c>
      <c r="R126" s="122" t="str">
        <f>IF(Score!K1125=0,         VLOOKUP(SUM(Score!N1125:S1125),Lookups!C$2:E$3, 3),   IF(ISNUMBER(Score!K1125),         VLOOKUP(SUM(Score!N1125:S1125),Lookups!C$4:E$11, 3), "")     )</f>
        <v/>
      </c>
      <c r="S126" s="66"/>
      <c r="T126" s="67"/>
      <c r="U126" s="67"/>
      <c r="V126" s="77"/>
      <c r="W126" s="78"/>
      <c r="X126" s="173"/>
      <c r="Y126" s="64"/>
      <c r="Z126" s="13"/>
      <c r="AA126" s="13"/>
    </row>
    <row r="127" spans="1:27" ht="12.75" customHeight="1" x14ac:dyDescent="0.3">
      <c r="A127" s="179"/>
      <c r="B127" s="66"/>
      <c r="C127" s="262"/>
      <c r="D127" s="65"/>
      <c r="E127" s="68"/>
      <c r="F127" s="69"/>
      <c r="G127" s="70"/>
      <c r="H127" s="70"/>
      <c r="I127" s="181" t="str">
        <f xml:space="preserve"> IF(COUNT(Score!G1126:J1126)&gt;0,                                          IF(Score!L1126 = "Positive", "Ask CRAFFT questions", "Ask CAR question only"), "")</f>
        <v/>
      </c>
      <c r="J127" s="78"/>
      <c r="K127" s="67"/>
      <c r="L127" s="67"/>
      <c r="M127" s="67"/>
      <c r="N127" s="67"/>
      <c r="O127" s="65"/>
      <c r="P127" s="38" t="str">
        <f>Score!U1126</f>
        <v/>
      </c>
      <c r="Q127" s="9" t="str">
        <f>IF(ISNUMBER(P1127),VLOOKUP(P1127,Lookups!#REF!,2),IF(AND(Score!AE1126&gt;0,Score!AG1126= "Positive"),     "Incomplete",""))</f>
        <v/>
      </c>
      <c r="R127" s="122" t="str">
        <f>IF(Score!K1126=0,         VLOOKUP(SUM(Score!N1126:S1126),Lookups!C$2:E$3, 3),   IF(ISNUMBER(Score!K1126),         VLOOKUP(SUM(Score!N1126:S1126),Lookups!C$4:E$11, 3), "")     )</f>
        <v/>
      </c>
      <c r="S127" s="66"/>
      <c r="T127" s="67"/>
      <c r="U127" s="67"/>
      <c r="V127" s="77"/>
      <c r="W127" s="78"/>
      <c r="X127" s="173"/>
      <c r="Y127" s="64"/>
      <c r="Z127" s="13"/>
      <c r="AA127" s="13"/>
    </row>
    <row r="128" spans="1:27" ht="12.75" customHeight="1" x14ac:dyDescent="0.3">
      <c r="A128" s="179"/>
      <c r="B128" s="66"/>
      <c r="C128" s="262"/>
      <c r="D128" s="65"/>
      <c r="E128" s="68"/>
      <c r="F128" s="69"/>
      <c r="G128" s="70"/>
      <c r="H128" s="70"/>
      <c r="I128" s="181" t="str">
        <f xml:space="preserve"> IF(COUNT(Score!G1127:J1127)&gt;0,                                          IF(Score!L1127 = "Positive", "Ask CRAFFT questions", "Ask CAR question only"), "")</f>
        <v/>
      </c>
      <c r="J128" s="78"/>
      <c r="K128" s="67"/>
      <c r="L128" s="67"/>
      <c r="M128" s="67"/>
      <c r="N128" s="67"/>
      <c r="O128" s="65"/>
      <c r="P128" s="38" t="str">
        <f>Score!U1127</f>
        <v/>
      </c>
      <c r="Q128" s="9" t="str">
        <f>IF(ISNUMBER(P1128),VLOOKUP(P1128,Lookups!#REF!,2),IF(AND(Score!AE1127&gt;0,Score!AG1127= "Positive"),     "Incomplete",""))</f>
        <v/>
      </c>
      <c r="R128" s="122" t="str">
        <f>IF(Score!K1127=0,         VLOOKUP(SUM(Score!N1127:S1127),Lookups!C$2:E$3, 3),   IF(ISNUMBER(Score!K1127),         VLOOKUP(SUM(Score!N1127:S1127),Lookups!C$4:E$11, 3), "")     )</f>
        <v/>
      </c>
      <c r="S128" s="66"/>
      <c r="T128" s="67"/>
      <c r="U128" s="67"/>
      <c r="V128" s="77"/>
      <c r="W128" s="78"/>
      <c r="X128" s="173"/>
      <c r="Y128" s="64"/>
      <c r="Z128" s="13"/>
      <c r="AA128" s="13"/>
    </row>
    <row r="129" spans="1:27" ht="12.75" customHeight="1" x14ac:dyDescent="0.3">
      <c r="A129" s="179"/>
      <c r="B129" s="66"/>
      <c r="C129" s="262"/>
      <c r="D129" s="65"/>
      <c r="E129" s="68"/>
      <c r="F129" s="69"/>
      <c r="G129" s="70"/>
      <c r="H129" s="70"/>
      <c r="I129" s="181" t="str">
        <f xml:space="preserve"> IF(COUNT(Score!G1128:J1128)&gt;0,                                          IF(Score!L1128 = "Positive", "Ask CRAFFT questions", "Ask CAR question only"), "")</f>
        <v/>
      </c>
      <c r="J129" s="78"/>
      <c r="K129" s="67"/>
      <c r="L129" s="67"/>
      <c r="M129" s="67"/>
      <c r="N129" s="67"/>
      <c r="O129" s="65"/>
      <c r="P129" s="38" t="str">
        <f>Score!U1128</f>
        <v/>
      </c>
      <c r="Q129" s="9" t="str">
        <f>IF(ISNUMBER(P1129),VLOOKUP(P1129,Lookups!#REF!,2),IF(AND(Score!AE1128&gt;0,Score!AG1128= "Positive"),     "Incomplete",""))</f>
        <v/>
      </c>
      <c r="R129" s="122" t="str">
        <f>IF(Score!K1128=0,         VLOOKUP(SUM(Score!N1128:S1128),Lookups!C$2:E$3, 3),   IF(ISNUMBER(Score!K1128),         VLOOKUP(SUM(Score!N1128:S1128),Lookups!C$4:E$11, 3), "")     )</f>
        <v/>
      </c>
      <c r="S129" s="66"/>
      <c r="T129" s="67"/>
      <c r="U129" s="67"/>
      <c r="V129" s="77"/>
      <c r="W129" s="78"/>
      <c r="X129" s="173"/>
      <c r="Y129" s="64"/>
      <c r="Z129" s="13"/>
      <c r="AA129" s="13"/>
    </row>
    <row r="130" spans="1:27" ht="12.75" customHeight="1" x14ac:dyDescent="0.3">
      <c r="A130" s="179"/>
      <c r="B130" s="66"/>
      <c r="C130" s="262"/>
      <c r="D130" s="65"/>
      <c r="E130" s="68"/>
      <c r="F130" s="69"/>
      <c r="G130" s="70"/>
      <c r="H130" s="70"/>
      <c r="I130" s="181" t="str">
        <f xml:space="preserve"> IF(COUNT(Score!G1129:J1129)&gt;0,                                          IF(Score!L1129 = "Positive", "Ask CRAFFT questions", "Ask CAR question only"), "")</f>
        <v/>
      </c>
      <c r="J130" s="78"/>
      <c r="K130" s="67"/>
      <c r="L130" s="67"/>
      <c r="M130" s="67"/>
      <c r="N130" s="67"/>
      <c r="O130" s="65"/>
      <c r="P130" s="38" t="str">
        <f>Score!U1129</f>
        <v/>
      </c>
      <c r="Q130" s="9" t="str">
        <f>IF(ISNUMBER(P1130),VLOOKUP(P1130,Lookups!#REF!,2),IF(AND(Score!AE1129&gt;0,Score!AG1129= "Positive"),     "Incomplete",""))</f>
        <v/>
      </c>
      <c r="R130" s="122" t="str">
        <f>IF(Score!K1129=0,         VLOOKUP(SUM(Score!N1129:S1129),Lookups!C$2:E$3, 3),   IF(ISNUMBER(Score!K1129),         VLOOKUP(SUM(Score!N1129:S1129),Lookups!C$4:E$11, 3), "")     )</f>
        <v/>
      </c>
      <c r="S130" s="66"/>
      <c r="T130" s="67"/>
      <c r="U130" s="67"/>
      <c r="V130" s="77"/>
      <c r="W130" s="78"/>
      <c r="X130" s="173"/>
      <c r="Y130" s="64"/>
      <c r="Z130" s="13"/>
      <c r="AA130" s="13"/>
    </row>
    <row r="131" spans="1:27" ht="12.75" customHeight="1" x14ac:dyDescent="0.3">
      <c r="A131" s="179"/>
      <c r="B131" s="66"/>
      <c r="C131" s="262"/>
      <c r="D131" s="65"/>
      <c r="E131" s="68"/>
      <c r="F131" s="69"/>
      <c r="G131" s="70"/>
      <c r="H131" s="70"/>
      <c r="I131" s="181" t="str">
        <f xml:space="preserve"> IF(COUNT(Score!G1130:J1130)&gt;0,                                          IF(Score!L1130 = "Positive", "Ask CRAFFT questions", "Ask CAR question only"), "")</f>
        <v/>
      </c>
      <c r="J131" s="78"/>
      <c r="K131" s="67"/>
      <c r="L131" s="67"/>
      <c r="M131" s="67"/>
      <c r="N131" s="67"/>
      <c r="O131" s="65"/>
      <c r="P131" s="38" t="str">
        <f>Score!U1130</f>
        <v/>
      </c>
      <c r="Q131" s="9" t="str">
        <f>IF(ISNUMBER(P1131),VLOOKUP(P1131,Lookups!#REF!,2),IF(AND(Score!AE1130&gt;0,Score!AG1130= "Positive"),     "Incomplete",""))</f>
        <v/>
      </c>
      <c r="R131" s="122" t="str">
        <f>IF(Score!K1130=0,         VLOOKUP(SUM(Score!N1130:S1130),Lookups!C$2:E$3, 3),   IF(ISNUMBER(Score!K1130),         VLOOKUP(SUM(Score!N1130:S1130),Lookups!C$4:E$11, 3), "")     )</f>
        <v/>
      </c>
      <c r="S131" s="66"/>
      <c r="T131" s="67"/>
      <c r="U131" s="67"/>
      <c r="V131" s="77"/>
      <c r="W131" s="78"/>
      <c r="X131" s="173"/>
      <c r="Y131" s="64"/>
      <c r="Z131" s="13"/>
      <c r="AA131" s="13"/>
    </row>
    <row r="132" spans="1:27" ht="12.75" customHeight="1" x14ac:dyDescent="0.3">
      <c r="A132" s="179"/>
      <c r="B132" s="66"/>
      <c r="C132" s="262"/>
      <c r="D132" s="65"/>
      <c r="E132" s="68"/>
      <c r="F132" s="69"/>
      <c r="G132" s="70"/>
      <c r="H132" s="70"/>
      <c r="I132" s="181" t="str">
        <f xml:space="preserve"> IF(COUNT(Score!G1131:J1131)&gt;0,                                          IF(Score!L1131 = "Positive", "Ask CRAFFT questions", "Ask CAR question only"), "")</f>
        <v/>
      </c>
      <c r="J132" s="78"/>
      <c r="K132" s="67"/>
      <c r="L132" s="67"/>
      <c r="M132" s="67"/>
      <c r="N132" s="67"/>
      <c r="O132" s="65"/>
      <c r="P132" s="38" t="str">
        <f>Score!U1131</f>
        <v/>
      </c>
      <c r="Q132" s="9" t="str">
        <f>IF(ISNUMBER(P1132),VLOOKUP(P1132,Lookups!#REF!,2),IF(AND(Score!AE1131&gt;0,Score!AG1131= "Positive"),     "Incomplete",""))</f>
        <v/>
      </c>
      <c r="R132" s="122" t="str">
        <f>IF(Score!K1131=0,         VLOOKUP(SUM(Score!N1131:S1131),Lookups!C$2:E$3, 3),   IF(ISNUMBER(Score!K1131),         VLOOKUP(SUM(Score!N1131:S1131),Lookups!C$4:E$11, 3), "")     )</f>
        <v/>
      </c>
      <c r="S132" s="66"/>
      <c r="T132" s="67"/>
      <c r="U132" s="67"/>
      <c r="V132" s="77"/>
      <c r="W132" s="78"/>
      <c r="X132" s="173"/>
      <c r="Y132" s="64"/>
      <c r="Z132" s="13"/>
      <c r="AA132" s="13"/>
    </row>
    <row r="133" spans="1:27" ht="12.75" customHeight="1" x14ac:dyDescent="0.3">
      <c r="A133" s="179"/>
      <c r="B133" s="66"/>
      <c r="C133" s="262"/>
      <c r="D133" s="65"/>
      <c r="E133" s="68"/>
      <c r="F133" s="69"/>
      <c r="G133" s="70"/>
      <c r="H133" s="70"/>
      <c r="I133" s="181" t="str">
        <f xml:space="preserve"> IF(COUNT(Score!G1132:J1132)&gt;0,                                          IF(Score!L1132 = "Positive", "Ask CRAFFT questions", "Ask CAR question only"), "")</f>
        <v/>
      </c>
      <c r="J133" s="78"/>
      <c r="K133" s="67"/>
      <c r="L133" s="67"/>
      <c r="M133" s="67"/>
      <c r="N133" s="67"/>
      <c r="O133" s="65"/>
      <c r="P133" s="38" t="str">
        <f>Score!U1132</f>
        <v/>
      </c>
      <c r="Q133" s="9" t="str">
        <f>IF(ISNUMBER(P1133),VLOOKUP(P1133,Lookups!#REF!,2),IF(AND(Score!AE1132&gt;0,Score!AG1132= "Positive"),     "Incomplete",""))</f>
        <v/>
      </c>
      <c r="R133" s="122" t="str">
        <f>IF(Score!K1132=0,         VLOOKUP(SUM(Score!N1132:S1132),Lookups!C$2:E$3, 3),   IF(ISNUMBER(Score!K1132),         VLOOKUP(SUM(Score!N1132:S1132),Lookups!C$4:E$11, 3), "")     )</f>
        <v/>
      </c>
      <c r="S133" s="66"/>
      <c r="T133" s="67"/>
      <c r="U133" s="67"/>
      <c r="V133" s="77"/>
      <c r="W133" s="78"/>
      <c r="X133" s="173"/>
      <c r="Y133" s="64"/>
      <c r="Z133" s="13"/>
      <c r="AA133" s="13"/>
    </row>
    <row r="134" spans="1:27" ht="12.75" customHeight="1" x14ac:dyDescent="0.3">
      <c r="A134" s="179"/>
      <c r="B134" s="66"/>
      <c r="C134" s="262"/>
      <c r="D134" s="65"/>
      <c r="E134" s="68"/>
      <c r="F134" s="69"/>
      <c r="G134" s="70"/>
      <c r="H134" s="70"/>
      <c r="I134" s="181" t="str">
        <f xml:space="preserve"> IF(COUNT(Score!G1133:J1133)&gt;0,                                          IF(Score!L1133 = "Positive", "Ask CRAFFT questions", "Ask CAR question only"), "")</f>
        <v/>
      </c>
      <c r="J134" s="78"/>
      <c r="K134" s="67"/>
      <c r="L134" s="67"/>
      <c r="M134" s="67"/>
      <c r="N134" s="67"/>
      <c r="O134" s="65"/>
      <c r="P134" s="38" t="str">
        <f>Score!U1133</f>
        <v/>
      </c>
      <c r="Q134" s="9" t="str">
        <f>IF(ISNUMBER(P1134),VLOOKUP(P1134,Lookups!#REF!,2),IF(AND(Score!AE1133&gt;0,Score!AG1133= "Positive"),     "Incomplete",""))</f>
        <v/>
      </c>
      <c r="R134" s="122" t="str">
        <f>IF(Score!K1133=0,         VLOOKUP(SUM(Score!N1133:S1133),Lookups!C$2:E$3, 3),   IF(ISNUMBER(Score!K1133),         VLOOKUP(SUM(Score!N1133:S1133),Lookups!C$4:E$11, 3), "")     )</f>
        <v/>
      </c>
      <c r="S134" s="66"/>
      <c r="T134" s="67"/>
      <c r="U134" s="67"/>
      <c r="V134" s="77"/>
      <c r="W134" s="78"/>
      <c r="X134" s="173"/>
      <c r="Y134" s="64"/>
      <c r="Z134" s="13"/>
      <c r="AA134" s="13"/>
    </row>
    <row r="135" spans="1:27" ht="12.75" customHeight="1" x14ac:dyDescent="0.3">
      <c r="A135" s="179"/>
      <c r="B135" s="66"/>
      <c r="C135" s="262"/>
      <c r="D135" s="65"/>
      <c r="E135" s="68"/>
      <c r="F135" s="69"/>
      <c r="G135" s="70"/>
      <c r="H135" s="70"/>
      <c r="I135" s="181" t="str">
        <f xml:space="preserve"> IF(COUNT(Score!G1134:J1134)&gt;0,                                          IF(Score!L1134 = "Positive", "Ask CRAFFT questions", "Ask CAR question only"), "")</f>
        <v/>
      </c>
      <c r="J135" s="78"/>
      <c r="K135" s="67"/>
      <c r="L135" s="67"/>
      <c r="M135" s="67"/>
      <c r="N135" s="67"/>
      <c r="O135" s="65"/>
      <c r="P135" s="38" t="str">
        <f>Score!U1134</f>
        <v/>
      </c>
      <c r="Q135" s="9" t="str">
        <f>IF(ISNUMBER(P1135),VLOOKUP(P1135,Lookups!#REF!,2),IF(AND(Score!AE1134&gt;0,Score!AG1134= "Positive"),     "Incomplete",""))</f>
        <v/>
      </c>
      <c r="R135" s="122" t="str">
        <f>IF(Score!K1134=0,         VLOOKUP(SUM(Score!N1134:S1134),Lookups!C$2:E$3, 3),   IF(ISNUMBER(Score!K1134),         VLOOKUP(SUM(Score!N1134:S1134),Lookups!C$4:E$11, 3), "")     )</f>
        <v/>
      </c>
      <c r="S135" s="66"/>
      <c r="T135" s="67"/>
      <c r="U135" s="67"/>
      <c r="V135" s="77"/>
      <c r="W135" s="78"/>
      <c r="X135" s="173"/>
      <c r="Y135" s="64"/>
      <c r="Z135" s="13"/>
      <c r="AA135" s="13"/>
    </row>
    <row r="136" spans="1:27" ht="12.75" customHeight="1" x14ac:dyDescent="0.3">
      <c r="A136" s="179"/>
      <c r="B136" s="66"/>
      <c r="C136" s="262"/>
      <c r="D136" s="65"/>
      <c r="E136" s="68"/>
      <c r="F136" s="69"/>
      <c r="G136" s="70"/>
      <c r="H136" s="70"/>
      <c r="I136" s="181" t="str">
        <f xml:space="preserve"> IF(COUNT(Score!G1135:J1135)&gt;0,                                          IF(Score!L1135 = "Positive", "Ask CRAFFT questions", "Ask CAR question only"), "")</f>
        <v/>
      </c>
      <c r="J136" s="78"/>
      <c r="K136" s="67"/>
      <c r="L136" s="67"/>
      <c r="M136" s="67"/>
      <c r="N136" s="67"/>
      <c r="O136" s="65"/>
      <c r="P136" s="38" t="str">
        <f>Score!U1135</f>
        <v/>
      </c>
      <c r="Q136" s="9" t="str">
        <f>IF(ISNUMBER(P1136),VLOOKUP(P1136,Lookups!#REF!,2),IF(AND(Score!AE1135&gt;0,Score!AG1135= "Positive"),     "Incomplete",""))</f>
        <v/>
      </c>
      <c r="R136" s="122" t="str">
        <f>IF(Score!K1135=0,         VLOOKUP(SUM(Score!N1135:S1135),Lookups!C$2:E$3, 3),   IF(ISNUMBER(Score!K1135),         VLOOKUP(SUM(Score!N1135:S1135),Lookups!C$4:E$11, 3), "")     )</f>
        <v/>
      </c>
      <c r="S136" s="66"/>
      <c r="T136" s="67"/>
      <c r="U136" s="67"/>
      <c r="V136" s="77"/>
      <c r="W136" s="78"/>
      <c r="X136" s="173"/>
      <c r="Y136" s="64"/>
      <c r="Z136" s="13"/>
      <c r="AA136" s="13"/>
    </row>
    <row r="137" spans="1:27" ht="12.75" customHeight="1" x14ac:dyDescent="0.3">
      <c r="A137" s="179"/>
      <c r="B137" s="66"/>
      <c r="C137" s="262"/>
      <c r="D137" s="65"/>
      <c r="E137" s="68"/>
      <c r="F137" s="69"/>
      <c r="G137" s="70"/>
      <c r="H137" s="70"/>
      <c r="I137" s="181" t="str">
        <f xml:space="preserve"> IF(COUNT(Score!G1136:J1136)&gt;0,                                          IF(Score!L1136 = "Positive", "Ask CRAFFT questions", "Ask CAR question only"), "")</f>
        <v/>
      </c>
      <c r="J137" s="78"/>
      <c r="K137" s="67"/>
      <c r="L137" s="67"/>
      <c r="M137" s="67"/>
      <c r="N137" s="67"/>
      <c r="O137" s="65"/>
      <c r="P137" s="38" t="str">
        <f>Score!U1136</f>
        <v/>
      </c>
      <c r="Q137" s="9" t="str">
        <f>IF(ISNUMBER(P1137),VLOOKUP(P1137,Lookups!#REF!,2),IF(AND(Score!AE1136&gt;0,Score!AG1136= "Positive"),     "Incomplete",""))</f>
        <v/>
      </c>
      <c r="R137" s="122" t="str">
        <f>IF(Score!K1136=0,         VLOOKUP(SUM(Score!N1136:S1136),Lookups!C$2:E$3, 3),   IF(ISNUMBER(Score!K1136),         VLOOKUP(SUM(Score!N1136:S1136),Lookups!C$4:E$11, 3), "")     )</f>
        <v/>
      </c>
      <c r="S137" s="66"/>
      <c r="T137" s="67"/>
      <c r="U137" s="67"/>
      <c r="V137" s="77"/>
      <c r="W137" s="78"/>
      <c r="X137" s="173"/>
      <c r="Y137" s="64"/>
      <c r="Z137" s="13"/>
      <c r="AA137" s="13"/>
    </row>
    <row r="138" spans="1:27" ht="12.75" customHeight="1" x14ac:dyDescent="0.3">
      <c r="A138" s="179"/>
      <c r="B138" s="66"/>
      <c r="C138" s="262"/>
      <c r="D138" s="65"/>
      <c r="E138" s="68"/>
      <c r="F138" s="69"/>
      <c r="G138" s="70"/>
      <c r="H138" s="70"/>
      <c r="I138" s="181" t="str">
        <f xml:space="preserve"> IF(COUNT(Score!G1137:J1137)&gt;0,                                          IF(Score!L1137 = "Positive", "Ask CRAFFT questions", "Ask CAR question only"), "")</f>
        <v/>
      </c>
      <c r="J138" s="78"/>
      <c r="K138" s="67"/>
      <c r="L138" s="67"/>
      <c r="M138" s="67"/>
      <c r="N138" s="67"/>
      <c r="O138" s="65"/>
      <c r="P138" s="38" t="str">
        <f>Score!U1137</f>
        <v/>
      </c>
      <c r="Q138" s="9" t="str">
        <f>IF(ISNUMBER(P1138),VLOOKUP(P1138,Lookups!#REF!,2),IF(AND(Score!AE1137&gt;0,Score!AG1137= "Positive"),     "Incomplete",""))</f>
        <v/>
      </c>
      <c r="R138" s="122" t="str">
        <f>IF(Score!K1137=0,         VLOOKUP(SUM(Score!N1137:S1137),Lookups!C$2:E$3, 3),   IF(ISNUMBER(Score!K1137),         VLOOKUP(SUM(Score!N1137:S1137),Lookups!C$4:E$11, 3), "")     )</f>
        <v/>
      </c>
      <c r="S138" s="66"/>
      <c r="T138" s="67"/>
      <c r="U138" s="67"/>
      <c r="V138" s="77"/>
      <c r="W138" s="78"/>
      <c r="X138" s="173"/>
      <c r="Y138" s="64"/>
      <c r="Z138" s="13"/>
      <c r="AA138" s="13"/>
    </row>
    <row r="139" spans="1:27" ht="12.75" customHeight="1" x14ac:dyDescent="0.3">
      <c r="A139" s="179"/>
      <c r="B139" s="66"/>
      <c r="C139" s="262"/>
      <c r="D139" s="65"/>
      <c r="E139" s="68"/>
      <c r="F139" s="69"/>
      <c r="G139" s="70"/>
      <c r="H139" s="70"/>
      <c r="I139" s="181" t="str">
        <f xml:space="preserve"> IF(COUNT(Score!G1138:J1138)&gt;0,                                          IF(Score!L1138 = "Positive", "Ask CRAFFT questions", "Ask CAR question only"), "")</f>
        <v/>
      </c>
      <c r="J139" s="78"/>
      <c r="K139" s="67"/>
      <c r="L139" s="67"/>
      <c r="M139" s="67"/>
      <c r="N139" s="67"/>
      <c r="O139" s="65"/>
      <c r="P139" s="38" t="str">
        <f>Score!U1138</f>
        <v/>
      </c>
      <c r="Q139" s="9" t="str">
        <f>IF(ISNUMBER(P1139),VLOOKUP(P1139,Lookups!#REF!,2),IF(AND(Score!AE1138&gt;0,Score!AG1138= "Positive"),     "Incomplete",""))</f>
        <v/>
      </c>
      <c r="R139" s="122" t="str">
        <f>IF(Score!K1138=0,         VLOOKUP(SUM(Score!N1138:S1138),Lookups!C$2:E$3, 3),   IF(ISNUMBER(Score!K1138),         VLOOKUP(SUM(Score!N1138:S1138),Lookups!C$4:E$11, 3), "")     )</f>
        <v/>
      </c>
      <c r="S139" s="66"/>
      <c r="T139" s="67"/>
      <c r="U139" s="67"/>
      <c r="V139" s="77"/>
      <c r="W139" s="78"/>
      <c r="X139" s="173"/>
      <c r="Y139" s="64"/>
      <c r="Z139" s="13"/>
      <c r="AA139" s="13"/>
    </row>
    <row r="140" spans="1:27" ht="12.75" customHeight="1" x14ac:dyDescent="0.3">
      <c r="A140" s="179"/>
      <c r="B140" s="66"/>
      <c r="C140" s="262"/>
      <c r="D140" s="65"/>
      <c r="E140" s="68"/>
      <c r="F140" s="69"/>
      <c r="G140" s="70"/>
      <c r="H140" s="70"/>
      <c r="I140" s="181" t="str">
        <f xml:space="preserve"> IF(COUNT(Score!G1139:J1139)&gt;0,                                          IF(Score!L1139 = "Positive", "Ask CRAFFT questions", "Ask CAR question only"), "")</f>
        <v/>
      </c>
      <c r="J140" s="78"/>
      <c r="K140" s="67"/>
      <c r="L140" s="67"/>
      <c r="M140" s="67"/>
      <c r="N140" s="67"/>
      <c r="O140" s="65"/>
      <c r="P140" s="38" t="str">
        <f>Score!U1139</f>
        <v/>
      </c>
      <c r="Q140" s="9" t="str">
        <f>IF(ISNUMBER(P1140),VLOOKUP(P1140,Lookups!#REF!,2),IF(AND(Score!AE1139&gt;0,Score!AG1139= "Positive"),     "Incomplete",""))</f>
        <v/>
      </c>
      <c r="R140" s="122" t="str">
        <f>IF(Score!K1139=0,         VLOOKUP(SUM(Score!N1139:S1139),Lookups!C$2:E$3, 3),   IF(ISNUMBER(Score!K1139),         VLOOKUP(SUM(Score!N1139:S1139),Lookups!C$4:E$11, 3), "")     )</f>
        <v/>
      </c>
      <c r="S140" s="66"/>
      <c r="T140" s="67"/>
      <c r="U140" s="67"/>
      <c r="V140" s="77"/>
      <c r="W140" s="78"/>
      <c r="X140" s="173"/>
      <c r="Y140" s="64"/>
      <c r="Z140" s="13"/>
      <c r="AA140" s="13"/>
    </row>
    <row r="141" spans="1:27" ht="12.75" customHeight="1" x14ac:dyDescent="0.3">
      <c r="A141" s="179"/>
      <c r="B141" s="66"/>
      <c r="C141" s="262"/>
      <c r="D141" s="65"/>
      <c r="E141" s="68"/>
      <c r="F141" s="69"/>
      <c r="G141" s="70"/>
      <c r="H141" s="70"/>
      <c r="I141" s="181" t="str">
        <f xml:space="preserve"> IF(COUNT(Score!G1140:J1140)&gt;0,                                          IF(Score!L1140 = "Positive", "Ask CRAFFT questions", "Ask CAR question only"), "")</f>
        <v/>
      </c>
      <c r="J141" s="78"/>
      <c r="K141" s="67"/>
      <c r="L141" s="67"/>
      <c r="M141" s="67"/>
      <c r="N141" s="67"/>
      <c r="O141" s="65"/>
      <c r="P141" s="38" t="str">
        <f>Score!U1140</f>
        <v/>
      </c>
      <c r="Q141" s="9" t="str">
        <f>IF(ISNUMBER(P1141),VLOOKUP(P1141,Lookups!#REF!,2),IF(AND(Score!AE1140&gt;0,Score!AG1140= "Positive"),     "Incomplete",""))</f>
        <v/>
      </c>
      <c r="R141" s="122" t="str">
        <f>IF(Score!K1140=0,         VLOOKUP(SUM(Score!N1140:S1140),Lookups!C$2:E$3, 3),   IF(ISNUMBER(Score!K1140),         VLOOKUP(SUM(Score!N1140:S1140),Lookups!C$4:E$11, 3), "")     )</f>
        <v/>
      </c>
      <c r="S141" s="66"/>
      <c r="T141" s="67"/>
      <c r="U141" s="67"/>
      <c r="V141" s="77"/>
      <c r="W141" s="78"/>
      <c r="X141" s="173"/>
      <c r="Y141" s="64"/>
      <c r="Z141" s="13"/>
      <c r="AA141" s="13"/>
    </row>
    <row r="142" spans="1:27" ht="12.75" customHeight="1" x14ac:dyDescent="0.3">
      <c r="A142" s="179"/>
      <c r="B142" s="66"/>
      <c r="C142" s="262"/>
      <c r="D142" s="65"/>
      <c r="E142" s="68"/>
      <c r="F142" s="69"/>
      <c r="G142" s="70"/>
      <c r="H142" s="70"/>
      <c r="I142" s="181" t="str">
        <f xml:space="preserve"> IF(COUNT(Score!G1141:J1141)&gt;0,                                          IF(Score!L1141 = "Positive", "Ask CRAFFT questions", "Ask CAR question only"), "")</f>
        <v/>
      </c>
      <c r="J142" s="78"/>
      <c r="K142" s="67"/>
      <c r="L142" s="67"/>
      <c r="M142" s="67"/>
      <c r="N142" s="67"/>
      <c r="O142" s="65"/>
      <c r="P142" s="38" t="str">
        <f>Score!U1141</f>
        <v/>
      </c>
      <c r="Q142" s="9" t="str">
        <f>IF(ISNUMBER(P1142),VLOOKUP(P1142,Lookups!#REF!,2),IF(AND(Score!AE1141&gt;0,Score!AG1141= "Positive"),     "Incomplete",""))</f>
        <v/>
      </c>
      <c r="R142" s="122" t="str">
        <f>IF(Score!K1141=0,         VLOOKUP(SUM(Score!N1141:S1141),Lookups!C$2:E$3, 3),   IF(ISNUMBER(Score!K1141),         VLOOKUP(SUM(Score!N1141:S1141),Lookups!C$4:E$11, 3), "")     )</f>
        <v/>
      </c>
      <c r="S142" s="66"/>
      <c r="T142" s="67"/>
      <c r="U142" s="67"/>
      <c r="V142" s="77"/>
      <c r="W142" s="78"/>
      <c r="X142" s="173"/>
      <c r="Y142" s="64"/>
      <c r="Z142" s="13"/>
      <c r="AA142" s="13"/>
    </row>
    <row r="143" spans="1:27" ht="12.75" customHeight="1" x14ac:dyDescent="0.3">
      <c r="A143" s="179"/>
      <c r="B143" s="66"/>
      <c r="C143" s="262"/>
      <c r="D143" s="65"/>
      <c r="E143" s="68"/>
      <c r="F143" s="69"/>
      <c r="G143" s="70"/>
      <c r="H143" s="70"/>
      <c r="I143" s="181" t="str">
        <f xml:space="preserve"> IF(COUNT(Score!G1142:J1142)&gt;0,                                          IF(Score!L1142 = "Positive", "Ask CRAFFT questions", "Ask CAR question only"), "")</f>
        <v/>
      </c>
      <c r="J143" s="78"/>
      <c r="K143" s="67"/>
      <c r="L143" s="67"/>
      <c r="M143" s="67"/>
      <c r="N143" s="67"/>
      <c r="O143" s="65"/>
      <c r="P143" s="38" t="str">
        <f>Score!U1142</f>
        <v/>
      </c>
      <c r="Q143" s="9" t="str">
        <f>IF(ISNUMBER(P1143),VLOOKUP(P1143,Lookups!#REF!,2),IF(AND(Score!AE1142&gt;0,Score!AG1142= "Positive"),     "Incomplete",""))</f>
        <v/>
      </c>
      <c r="R143" s="122" t="str">
        <f>IF(Score!K1142=0,         VLOOKUP(SUM(Score!N1142:S1142),Lookups!C$2:E$3, 3),   IF(ISNUMBER(Score!K1142),         VLOOKUP(SUM(Score!N1142:S1142),Lookups!C$4:E$11, 3), "")     )</f>
        <v/>
      </c>
      <c r="S143" s="66"/>
      <c r="T143" s="67"/>
      <c r="U143" s="67"/>
      <c r="V143" s="77"/>
      <c r="W143" s="78"/>
      <c r="X143" s="173"/>
      <c r="Y143" s="64"/>
      <c r="Z143" s="13"/>
      <c r="AA143" s="13"/>
    </row>
    <row r="144" spans="1:27" ht="12.75" customHeight="1" x14ac:dyDescent="0.3">
      <c r="A144" s="179"/>
      <c r="B144" s="66"/>
      <c r="C144" s="262"/>
      <c r="D144" s="65"/>
      <c r="E144" s="68"/>
      <c r="F144" s="69"/>
      <c r="G144" s="70"/>
      <c r="H144" s="70"/>
      <c r="I144" s="181" t="str">
        <f xml:space="preserve"> IF(COUNT(Score!G1143:J1143)&gt;0,                                          IF(Score!L1143 = "Positive", "Ask CRAFFT questions", "Ask CAR question only"), "")</f>
        <v/>
      </c>
      <c r="J144" s="78"/>
      <c r="K144" s="67"/>
      <c r="L144" s="67"/>
      <c r="M144" s="67"/>
      <c r="N144" s="67"/>
      <c r="O144" s="65"/>
      <c r="P144" s="38" t="str">
        <f>Score!U1143</f>
        <v/>
      </c>
      <c r="Q144" s="9" t="str">
        <f>IF(ISNUMBER(P1144),VLOOKUP(P1144,Lookups!#REF!,2),IF(AND(Score!AE1143&gt;0,Score!AG1143= "Positive"),     "Incomplete",""))</f>
        <v/>
      </c>
      <c r="R144" s="122" t="str">
        <f>IF(Score!K1143=0,         VLOOKUP(SUM(Score!N1143:S1143),Lookups!C$2:E$3, 3),   IF(ISNUMBER(Score!K1143),         VLOOKUP(SUM(Score!N1143:S1143),Lookups!C$4:E$11, 3), "")     )</f>
        <v/>
      </c>
      <c r="S144" s="66"/>
      <c r="T144" s="67"/>
      <c r="U144" s="67"/>
      <c r="V144" s="77"/>
      <c r="W144" s="78"/>
      <c r="X144" s="173"/>
      <c r="Y144" s="64"/>
      <c r="Z144" s="13"/>
      <c r="AA144" s="13"/>
    </row>
    <row r="145" spans="1:27" ht="12.75" customHeight="1" x14ac:dyDescent="0.3">
      <c r="A145" s="179"/>
      <c r="B145" s="66"/>
      <c r="C145" s="262"/>
      <c r="D145" s="65"/>
      <c r="E145" s="68"/>
      <c r="F145" s="69"/>
      <c r="G145" s="70"/>
      <c r="H145" s="70"/>
      <c r="I145" s="181" t="str">
        <f xml:space="preserve"> IF(COUNT(Score!G1144:J1144)&gt;0,                                          IF(Score!L1144 = "Positive", "Ask CRAFFT questions", "Ask CAR question only"), "")</f>
        <v/>
      </c>
      <c r="J145" s="78"/>
      <c r="K145" s="67"/>
      <c r="L145" s="67"/>
      <c r="M145" s="67"/>
      <c r="N145" s="67"/>
      <c r="O145" s="65"/>
      <c r="P145" s="38" t="str">
        <f>Score!U1144</f>
        <v/>
      </c>
      <c r="Q145" s="9" t="str">
        <f>IF(ISNUMBER(P1145),VLOOKUP(P1145,Lookups!#REF!,2),IF(AND(Score!AE1144&gt;0,Score!AG1144= "Positive"),     "Incomplete",""))</f>
        <v/>
      </c>
      <c r="R145" s="122" t="str">
        <f>IF(Score!K1144=0,         VLOOKUP(SUM(Score!N1144:S1144),Lookups!C$2:E$3, 3),   IF(ISNUMBER(Score!K1144),         VLOOKUP(SUM(Score!N1144:S1144),Lookups!C$4:E$11, 3), "")     )</f>
        <v/>
      </c>
      <c r="S145" s="66"/>
      <c r="T145" s="67"/>
      <c r="U145" s="67"/>
      <c r="V145" s="77"/>
      <c r="W145" s="78"/>
      <c r="X145" s="173"/>
      <c r="Y145" s="64"/>
      <c r="Z145" s="13"/>
      <c r="AA145" s="13"/>
    </row>
    <row r="146" spans="1:27" ht="12.75" customHeight="1" x14ac:dyDescent="0.3">
      <c r="A146" s="179"/>
      <c r="B146" s="66"/>
      <c r="C146" s="262"/>
      <c r="D146" s="65"/>
      <c r="E146" s="68"/>
      <c r="F146" s="69"/>
      <c r="G146" s="70"/>
      <c r="H146" s="70"/>
      <c r="I146" s="181" t="str">
        <f xml:space="preserve"> IF(COUNT(Score!G1145:J1145)&gt;0,                                          IF(Score!L1145 = "Positive", "Ask CRAFFT questions", "Ask CAR question only"), "")</f>
        <v/>
      </c>
      <c r="J146" s="78"/>
      <c r="K146" s="67"/>
      <c r="L146" s="67"/>
      <c r="M146" s="67"/>
      <c r="N146" s="67"/>
      <c r="O146" s="65"/>
      <c r="P146" s="38" t="str">
        <f>Score!U1145</f>
        <v/>
      </c>
      <c r="Q146" s="9" t="str">
        <f>IF(ISNUMBER(P1146),VLOOKUP(P1146,Lookups!#REF!,2),IF(AND(Score!AE1145&gt;0,Score!AG1145= "Positive"),     "Incomplete",""))</f>
        <v/>
      </c>
      <c r="R146" s="122" t="str">
        <f>IF(Score!K1145=0,         VLOOKUP(SUM(Score!N1145:S1145),Lookups!C$2:E$3, 3),   IF(ISNUMBER(Score!K1145),         VLOOKUP(SUM(Score!N1145:S1145),Lookups!C$4:E$11, 3), "")     )</f>
        <v/>
      </c>
      <c r="S146" s="66"/>
      <c r="T146" s="67"/>
      <c r="U146" s="67"/>
      <c r="V146" s="77"/>
      <c r="W146" s="78"/>
      <c r="X146" s="173"/>
      <c r="Y146" s="64"/>
      <c r="Z146" s="13"/>
      <c r="AA146" s="13"/>
    </row>
    <row r="147" spans="1:27" ht="12.75" customHeight="1" x14ac:dyDescent="0.3">
      <c r="A147" s="179"/>
      <c r="B147" s="66"/>
      <c r="C147" s="262"/>
      <c r="D147" s="65"/>
      <c r="E147" s="68"/>
      <c r="F147" s="69"/>
      <c r="G147" s="70"/>
      <c r="H147" s="70"/>
      <c r="I147" s="181" t="str">
        <f xml:space="preserve"> IF(COUNT(Score!G1146:J1146)&gt;0,                                          IF(Score!L1146 = "Positive", "Ask CRAFFT questions", "Ask CAR question only"), "")</f>
        <v/>
      </c>
      <c r="J147" s="78"/>
      <c r="K147" s="67"/>
      <c r="L147" s="67"/>
      <c r="M147" s="67"/>
      <c r="N147" s="67"/>
      <c r="O147" s="65"/>
      <c r="P147" s="38" t="str">
        <f>Score!U1146</f>
        <v/>
      </c>
      <c r="Q147" s="9" t="str">
        <f>IF(ISNUMBER(P1147),VLOOKUP(P1147,Lookups!#REF!,2),IF(AND(Score!AE1146&gt;0,Score!AG1146= "Positive"),     "Incomplete",""))</f>
        <v/>
      </c>
      <c r="R147" s="122" t="str">
        <f>IF(Score!K1146=0,         VLOOKUP(SUM(Score!N1146:S1146),Lookups!C$2:E$3, 3),   IF(ISNUMBER(Score!K1146),         VLOOKUP(SUM(Score!N1146:S1146),Lookups!C$4:E$11, 3), "")     )</f>
        <v/>
      </c>
      <c r="S147" s="66"/>
      <c r="T147" s="67"/>
      <c r="U147" s="67"/>
      <c r="V147" s="77"/>
      <c r="W147" s="78"/>
      <c r="X147" s="173"/>
      <c r="Y147" s="64"/>
      <c r="Z147" s="13"/>
      <c r="AA147" s="13"/>
    </row>
    <row r="148" spans="1:27" ht="12.75" customHeight="1" x14ac:dyDescent="0.3">
      <c r="A148" s="179"/>
      <c r="B148" s="66"/>
      <c r="C148" s="262"/>
      <c r="D148" s="65"/>
      <c r="E148" s="68"/>
      <c r="F148" s="69"/>
      <c r="G148" s="70"/>
      <c r="H148" s="70"/>
      <c r="I148" s="181" t="str">
        <f xml:space="preserve"> IF(COUNT(Score!G1147:J1147)&gt;0,                                          IF(Score!L1147 = "Positive", "Ask CRAFFT questions", "Ask CAR question only"), "")</f>
        <v/>
      </c>
      <c r="J148" s="78"/>
      <c r="K148" s="67"/>
      <c r="L148" s="67"/>
      <c r="M148" s="67"/>
      <c r="N148" s="67"/>
      <c r="O148" s="65"/>
      <c r="P148" s="38" t="str">
        <f>Score!U1147</f>
        <v/>
      </c>
      <c r="Q148" s="9" t="str">
        <f>IF(ISNUMBER(P1148),VLOOKUP(P1148,Lookups!#REF!,2),IF(AND(Score!AE1147&gt;0,Score!AG1147= "Positive"),     "Incomplete",""))</f>
        <v/>
      </c>
      <c r="R148" s="122" t="str">
        <f>IF(Score!K1147=0,         VLOOKUP(SUM(Score!N1147:S1147),Lookups!C$2:E$3, 3),   IF(ISNUMBER(Score!K1147),         VLOOKUP(SUM(Score!N1147:S1147),Lookups!C$4:E$11, 3), "")     )</f>
        <v/>
      </c>
      <c r="S148" s="66"/>
      <c r="T148" s="67"/>
      <c r="U148" s="67"/>
      <c r="V148" s="77"/>
      <c r="W148" s="78"/>
      <c r="X148" s="173"/>
      <c r="Y148" s="64"/>
      <c r="Z148" s="13"/>
      <c r="AA148" s="13"/>
    </row>
    <row r="149" spans="1:27" ht="12.75" customHeight="1" x14ac:dyDescent="0.3">
      <c r="A149" s="179"/>
      <c r="B149" s="66"/>
      <c r="C149" s="262"/>
      <c r="D149" s="65"/>
      <c r="E149" s="68"/>
      <c r="F149" s="69"/>
      <c r="G149" s="70"/>
      <c r="H149" s="70"/>
      <c r="I149" s="181" t="str">
        <f xml:space="preserve"> IF(COUNT(Score!G1148:J1148)&gt;0,                                          IF(Score!L1148 = "Positive", "Ask CRAFFT questions", "Ask CAR question only"), "")</f>
        <v/>
      </c>
      <c r="J149" s="78"/>
      <c r="K149" s="67"/>
      <c r="L149" s="67"/>
      <c r="M149" s="67"/>
      <c r="N149" s="67"/>
      <c r="O149" s="65"/>
      <c r="P149" s="38" t="str">
        <f>Score!U1148</f>
        <v/>
      </c>
      <c r="Q149" s="9" t="str">
        <f>IF(ISNUMBER(P1149),VLOOKUP(P1149,Lookups!#REF!,2),IF(AND(Score!AE1148&gt;0,Score!AG1148= "Positive"),     "Incomplete",""))</f>
        <v/>
      </c>
      <c r="R149" s="122" t="str">
        <f>IF(Score!K1148=0,         VLOOKUP(SUM(Score!N1148:S1148),Lookups!C$2:E$3, 3),   IF(ISNUMBER(Score!K1148),         VLOOKUP(SUM(Score!N1148:S1148),Lookups!C$4:E$11, 3), "")     )</f>
        <v/>
      </c>
      <c r="S149" s="66"/>
      <c r="T149" s="67"/>
      <c r="U149" s="67"/>
      <c r="V149" s="77"/>
      <c r="W149" s="78"/>
      <c r="X149" s="173"/>
      <c r="Y149" s="64"/>
      <c r="Z149" s="13"/>
      <c r="AA149" s="13"/>
    </row>
    <row r="150" spans="1:27" ht="12.75" customHeight="1" x14ac:dyDescent="0.3">
      <c r="A150" s="179"/>
      <c r="B150" s="66"/>
      <c r="C150" s="262"/>
      <c r="D150" s="65"/>
      <c r="E150" s="68"/>
      <c r="F150" s="69"/>
      <c r="G150" s="70"/>
      <c r="H150" s="70"/>
      <c r="I150" s="181" t="str">
        <f xml:space="preserve"> IF(COUNT(Score!G1149:J1149)&gt;0,                                          IF(Score!L1149 = "Positive", "Ask CRAFFT questions", "Ask CAR question only"), "")</f>
        <v/>
      </c>
      <c r="J150" s="78"/>
      <c r="K150" s="67"/>
      <c r="L150" s="67"/>
      <c r="M150" s="67"/>
      <c r="N150" s="67"/>
      <c r="O150" s="65"/>
      <c r="P150" s="38" t="str">
        <f>Score!U1149</f>
        <v/>
      </c>
      <c r="Q150" s="9" t="str">
        <f>IF(ISNUMBER(P1150),VLOOKUP(P1150,Lookups!#REF!,2),IF(AND(Score!AE1149&gt;0,Score!AG1149= "Positive"),     "Incomplete",""))</f>
        <v/>
      </c>
      <c r="R150" s="122" t="str">
        <f>IF(Score!K1149=0,         VLOOKUP(SUM(Score!N1149:S1149),Lookups!C$2:E$3, 3),   IF(ISNUMBER(Score!K1149),         VLOOKUP(SUM(Score!N1149:S1149),Lookups!C$4:E$11, 3), "")     )</f>
        <v/>
      </c>
      <c r="S150" s="66"/>
      <c r="T150" s="67"/>
      <c r="U150" s="67"/>
      <c r="V150" s="77"/>
      <c r="W150" s="78"/>
      <c r="X150" s="173"/>
      <c r="Y150" s="64"/>
      <c r="Z150" s="13"/>
      <c r="AA150" s="13"/>
    </row>
    <row r="151" spans="1:27" ht="12.75" customHeight="1" x14ac:dyDescent="0.3">
      <c r="A151" s="179"/>
      <c r="B151" s="66"/>
      <c r="C151" s="262"/>
      <c r="D151" s="65"/>
      <c r="E151" s="68"/>
      <c r="F151" s="69"/>
      <c r="G151" s="70"/>
      <c r="H151" s="70"/>
      <c r="I151" s="181" t="str">
        <f xml:space="preserve"> IF(COUNT(Score!G1150:J1150)&gt;0,                                          IF(Score!L1150 = "Positive", "Ask CRAFFT questions", "Ask CAR question only"), "")</f>
        <v/>
      </c>
      <c r="J151" s="78"/>
      <c r="K151" s="67"/>
      <c r="L151" s="67"/>
      <c r="M151" s="67"/>
      <c r="N151" s="67"/>
      <c r="O151" s="65"/>
      <c r="P151" s="38" t="str">
        <f>Score!U1150</f>
        <v/>
      </c>
      <c r="Q151" s="9" t="str">
        <f>IF(ISNUMBER(P1151),VLOOKUP(P1151,Lookups!#REF!,2),IF(AND(Score!AE1150&gt;0,Score!AG1150= "Positive"),     "Incomplete",""))</f>
        <v/>
      </c>
      <c r="R151" s="122" t="str">
        <f>IF(Score!K1150=0,         VLOOKUP(SUM(Score!N1150:S1150),Lookups!C$2:E$3, 3),   IF(ISNUMBER(Score!K1150),         VLOOKUP(SUM(Score!N1150:S1150),Lookups!C$4:E$11, 3), "")     )</f>
        <v/>
      </c>
      <c r="S151" s="66"/>
      <c r="T151" s="67"/>
      <c r="U151" s="67"/>
      <c r="V151" s="77"/>
      <c r="W151" s="78"/>
      <c r="X151" s="173"/>
      <c r="Y151" s="64"/>
      <c r="Z151" s="13"/>
      <c r="AA151" s="13"/>
    </row>
    <row r="152" spans="1:27" ht="12.75" customHeight="1" x14ac:dyDescent="0.3">
      <c r="A152" s="179"/>
      <c r="B152" s="66"/>
      <c r="C152" s="262"/>
      <c r="D152" s="65"/>
      <c r="E152" s="68"/>
      <c r="F152" s="69"/>
      <c r="G152" s="70"/>
      <c r="H152" s="70"/>
      <c r="I152" s="181" t="str">
        <f xml:space="preserve"> IF(COUNT(Score!G1151:J1151)&gt;0,                                          IF(Score!L1151 = "Positive", "Ask CRAFFT questions", "Ask CAR question only"), "")</f>
        <v/>
      </c>
      <c r="J152" s="78"/>
      <c r="K152" s="67"/>
      <c r="L152" s="67"/>
      <c r="M152" s="67"/>
      <c r="N152" s="67"/>
      <c r="O152" s="65"/>
      <c r="P152" s="38" t="str">
        <f>Score!U1151</f>
        <v/>
      </c>
      <c r="Q152" s="9" t="str">
        <f>IF(ISNUMBER(P1152),VLOOKUP(P1152,Lookups!#REF!,2),IF(AND(Score!AE1151&gt;0,Score!AG1151= "Positive"),     "Incomplete",""))</f>
        <v/>
      </c>
      <c r="R152" s="122" t="str">
        <f>IF(Score!K1151=0,         VLOOKUP(SUM(Score!N1151:S1151),Lookups!C$2:E$3, 3),   IF(ISNUMBER(Score!K1151),         VLOOKUP(SUM(Score!N1151:S1151),Lookups!C$4:E$11, 3), "")     )</f>
        <v/>
      </c>
      <c r="S152" s="66"/>
      <c r="T152" s="67"/>
      <c r="U152" s="67"/>
      <c r="V152" s="77"/>
      <c r="W152" s="78"/>
      <c r="X152" s="173"/>
      <c r="Y152" s="64"/>
      <c r="Z152" s="13"/>
      <c r="AA152" s="13"/>
    </row>
    <row r="153" spans="1:27" ht="12.75" customHeight="1" x14ac:dyDescent="0.3">
      <c r="A153" s="179"/>
      <c r="B153" s="66"/>
      <c r="C153" s="262"/>
      <c r="D153" s="65"/>
      <c r="E153" s="68"/>
      <c r="F153" s="69"/>
      <c r="G153" s="70"/>
      <c r="H153" s="70"/>
      <c r="I153" s="181" t="str">
        <f xml:space="preserve"> IF(COUNT(Score!G1152:J1152)&gt;0,                                          IF(Score!L1152 = "Positive", "Ask CRAFFT questions", "Ask CAR question only"), "")</f>
        <v/>
      </c>
      <c r="J153" s="78"/>
      <c r="K153" s="67"/>
      <c r="L153" s="67"/>
      <c r="M153" s="67"/>
      <c r="N153" s="67"/>
      <c r="O153" s="65"/>
      <c r="P153" s="38" t="str">
        <f>Score!U1152</f>
        <v/>
      </c>
      <c r="Q153" s="9" t="str">
        <f>IF(ISNUMBER(P1153),VLOOKUP(P1153,Lookups!#REF!,2),IF(AND(Score!AE1152&gt;0,Score!AG1152= "Positive"),     "Incomplete",""))</f>
        <v/>
      </c>
      <c r="R153" s="122" t="str">
        <f>IF(Score!K1152=0,         VLOOKUP(SUM(Score!N1152:S1152),Lookups!C$2:E$3, 3),   IF(ISNUMBER(Score!K1152),         VLOOKUP(SUM(Score!N1152:S1152),Lookups!C$4:E$11, 3), "")     )</f>
        <v/>
      </c>
      <c r="S153" s="66"/>
      <c r="T153" s="67"/>
      <c r="U153" s="67"/>
      <c r="V153" s="77"/>
      <c r="W153" s="78"/>
      <c r="X153" s="173"/>
      <c r="Y153" s="64"/>
      <c r="Z153" s="13"/>
      <c r="AA153" s="13"/>
    </row>
    <row r="154" spans="1:27" ht="12.75" customHeight="1" x14ac:dyDescent="0.3">
      <c r="A154" s="179"/>
      <c r="B154" s="66"/>
      <c r="C154" s="262"/>
      <c r="D154" s="65"/>
      <c r="E154" s="68"/>
      <c r="F154" s="69"/>
      <c r="G154" s="70"/>
      <c r="H154" s="70"/>
      <c r="I154" s="181" t="str">
        <f xml:space="preserve"> IF(COUNT(Score!G1153:J1153)&gt;0,                                          IF(Score!L1153 = "Positive", "Ask CRAFFT questions", "Ask CAR question only"), "")</f>
        <v/>
      </c>
      <c r="J154" s="78"/>
      <c r="K154" s="67"/>
      <c r="L154" s="67"/>
      <c r="M154" s="67"/>
      <c r="N154" s="67"/>
      <c r="O154" s="65"/>
      <c r="P154" s="38" t="str">
        <f>Score!U1153</f>
        <v/>
      </c>
      <c r="Q154" s="9" t="str">
        <f>IF(ISNUMBER(P1154),VLOOKUP(P1154,Lookups!#REF!,2),IF(AND(Score!AE1153&gt;0,Score!AG1153= "Positive"),     "Incomplete",""))</f>
        <v/>
      </c>
      <c r="R154" s="122" t="str">
        <f>IF(Score!K1153=0,         VLOOKUP(SUM(Score!N1153:S1153),Lookups!C$2:E$3, 3),   IF(ISNUMBER(Score!K1153),         VLOOKUP(SUM(Score!N1153:S1153),Lookups!C$4:E$11, 3), "")     )</f>
        <v/>
      </c>
      <c r="S154" s="66"/>
      <c r="T154" s="67"/>
      <c r="U154" s="67"/>
      <c r="V154" s="77"/>
      <c r="W154" s="78"/>
      <c r="X154" s="173"/>
      <c r="Y154" s="64"/>
      <c r="Z154" s="13"/>
      <c r="AA154" s="13"/>
    </row>
    <row r="155" spans="1:27" ht="12.75" customHeight="1" x14ac:dyDescent="0.3">
      <c r="A155" s="179"/>
      <c r="B155" s="66"/>
      <c r="C155" s="262"/>
      <c r="D155" s="65"/>
      <c r="E155" s="68"/>
      <c r="F155" s="69"/>
      <c r="G155" s="70"/>
      <c r="H155" s="70"/>
      <c r="I155" s="181" t="str">
        <f xml:space="preserve"> IF(COUNT(Score!G1154:J1154)&gt;0,                                          IF(Score!L1154 = "Positive", "Ask CRAFFT questions", "Ask CAR question only"), "")</f>
        <v/>
      </c>
      <c r="J155" s="78"/>
      <c r="K155" s="67"/>
      <c r="L155" s="67"/>
      <c r="M155" s="67"/>
      <c r="N155" s="67"/>
      <c r="O155" s="65"/>
      <c r="P155" s="38" t="str">
        <f>Score!U1154</f>
        <v/>
      </c>
      <c r="Q155" s="9" t="str">
        <f>IF(ISNUMBER(P1155),VLOOKUP(P1155,Lookups!#REF!,2),IF(AND(Score!AE1154&gt;0,Score!AG1154= "Positive"),     "Incomplete",""))</f>
        <v/>
      </c>
      <c r="R155" s="122" t="str">
        <f>IF(Score!K1154=0,         VLOOKUP(SUM(Score!N1154:S1154),Lookups!C$2:E$3, 3),   IF(ISNUMBER(Score!K1154),         VLOOKUP(SUM(Score!N1154:S1154),Lookups!C$4:E$11, 3), "")     )</f>
        <v/>
      </c>
      <c r="S155" s="66"/>
      <c r="T155" s="67"/>
      <c r="U155" s="67"/>
      <c r="V155" s="77"/>
      <c r="W155" s="78"/>
      <c r="X155" s="173"/>
      <c r="Y155" s="64"/>
      <c r="Z155" s="13"/>
      <c r="AA155" s="13"/>
    </row>
    <row r="156" spans="1:27" ht="12.75" customHeight="1" x14ac:dyDescent="0.3">
      <c r="A156" s="179"/>
      <c r="B156" s="66"/>
      <c r="C156" s="262"/>
      <c r="D156" s="65"/>
      <c r="E156" s="68"/>
      <c r="F156" s="69"/>
      <c r="G156" s="70"/>
      <c r="H156" s="70"/>
      <c r="I156" s="181" t="str">
        <f xml:space="preserve"> IF(COUNT(Score!G1155:J1155)&gt;0,                                          IF(Score!L1155 = "Positive", "Ask CRAFFT questions", "Ask CAR question only"), "")</f>
        <v/>
      </c>
      <c r="J156" s="78"/>
      <c r="K156" s="67"/>
      <c r="L156" s="67"/>
      <c r="M156" s="67"/>
      <c r="N156" s="67"/>
      <c r="O156" s="65"/>
      <c r="P156" s="38" t="str">
        <f>Score!U1155</f>
        <v/>
      </c>
      <c r="Q156" s="9" t="str">
        <f>IF(ISNUMBER(P1156),VLOOKUP(P1156,Lookups!#REF!,2),IF(AND(Score!AE1155&gt;0,Score!AG1155= "Positive"),     "Incomplete",""))</f>
        <v/>
      </c>
      <c r="R156" s="122" t="str">
        <f>IF(Score!K1155=0,         VLOOKUP(SUM(Score!N1155:S1155),Lookups!C$2:E$3, 3),   IF(ISNUMBER(Score!K1155),         VLOOKUP(SUM(Score!N1155:S1155),Lookups!C$4:E$11, 3), "")     )</f>
        <v/>
      </c>
      <c r="S156" s="66"/>
      <c r="T156" s="67"/>
      <c r="U156" s="67"/>
      <c r="V156" s="77"/>
      <c r="W156" s="78"/>
      <c r="X156" s="173"/>
      <c r="Y156" s="64"/>
      <c r="Z156" s="13"/>
      <c r="AA156" s="13"/>
    </row>
    <row r="157" spans="1:27" ht="12.75" customHeight="1" x14ac:dyDescent="0.3">
      <c r="A157" s="179"/>
      <c r="B157" s="66"/>
      <c r="C157" s="262"/>
      <c r="D157" s="65"/>
      <c r="E157" s="68"/>
      <c r="F157" s="69"/>
      <c r="G157" s="70"/>
      <c r="H157" s="70"/>
      <c r="I157" s="181" t="str">
        <f xml:space="preserve"> IF(COUNT(Score!G1156:J1156)&gt;0,                                          IF(Score!L1156 = "Positive", "Ask CRAFFT questions", "Ask CAR question only"), "")</f>
        <v/>
      </c>
      <c r="J157" s="78"/>
      <c r="K157" s="67"/>
      <c r="L157" s="67"/>
      <c r="M157" s="67"/>
      <c r="N157" s="67"/>
      <c r="O157" s="65"/>
      <c r="P157" s="38" t="str">
        <f>Score!U1156</f>
        <v/>
      </c>
      <c r="Q157" s="9" t="str">
        <f>IF(ISNUMBER(P1157),VLOOKUP(P1157,Lookups!#REF!,2),IF(AND(Score!AE1156&gt;0,Score!AG1156= "Positive"),     "Incomplete",""))</f>
        <v/>
      </c>
      <c r="R157" s="122" t="str">
        <f>IF(Score!K1156=0,         VLOOKUP(SUM(Score!N1156:S1156),Lookups!C$2:E$3, 3),   IF(ISNUMBER(Score!K1156),         VLOOKUP(SUM(Score!N1156:S1156),Lookups!C$4:E$11, 3), "")     )</f>
        <v/>
      </c>
      <c r="S157" s="66"/>
      <c r="T157" s="67"/>
      <c r="U157" s="67"/>
      <c r="V157" s="77"/>
      <c r="W157" s="78"/>
      <c r="X157" s="173"/>
      <c r="Y157" s="64"/>
      <c r="Z157" s="13"/>
      <c r="AA157" s="13"/>
    </row>
    <row r="158" spans="1:27" ht="12.75" customHeight="1" x14ac:dyDescent="0.3">
      <c r="A158" s="179"/>
      <c r="B158" s="66"/>
      <c r="C158" s="262"/>
      <c r="D158" s="65"/>
      <c r="E158" s="68"/>
      <c r="F158" s="69"/>
      <c r="G158" s="70"/>
      <c r="H158" s="70"/>
      <c r="I158" s="181" t="str">
        <f xml:space="preserve"> IF(COUNT(Score!G1157:J1157)&gt;0,                                          IF(Score!L1157 = "Positive", "Ask CRAFFT questions", "Ask CAR question only"), "")</f>
        <v/>
      </c>
      <c r="J158" s="78"/>
      <c r="K158" s="67"/>
      <c r="L158" s="67"/>
      <c r="M158" s="67"/>
      <c r="N158" s="67"/>
      <c r="O158" s="65"/>
      <c r="P158" s="38" t="str">
        <f>Score!U1157</f>
        <v/>
      </c>
      <c r="Q158" s="9" t="str">
        <f>IF(ISNUMBER(P1158),VLOOKUP(P1158,Lookups!#REF!,2),IF(AND(Score!AE1157&gt;0,Score!AG1157= "Positive"),     "Incomplete",""))</f>
        <v/>
      </c>
      <c r="R158" s="122" t="str">
        <f>IF(Score!K1157=0,         VLOOKUP(SUM(Score!N1157:S1157),Lookups!C$2:E$3, 3),   IF(ISNUMBER(Score!K1157),         VLOOKUP(SUM(Score!N1157:S1157),Lookups!C$4:E$11, 3), "")     )</f>
        <v/>
      </c>
      <c r="S158" s="66"/>
      <c r="T158" s="67"/>
      <c r="U158" s="67"/>
      <c r="V158" s="77"/>
      <c r="W158" s="78"/>
      <c r="X158" s="173"/>
      <c r="Y158" s="64"/>
      <c r="Z158" s="13"/>
      <c r="AA158" s="13"/>
    </row>
    <row r="159" spans="1:27" ht="12.75" customHeight="1" x14ac:dyDescent="0.3">
      <c r="A159" s="179"/>
      <c r="B159" s="66"/>
      <c r="C159" s="262"/>
      <c r="D159" s="65"/>
      <c r="E159" s="68"/>
      <c r="F159" s="69"/>
      <c r="G159" s="70"/>
      <c r="H159" s="70"/>
      <c r="I159" s="181" t="str">
        <f xml:space="preserve"> IF(COUNT(Score!G1158:J1158)&gt;0,                                          IF(Score!L1158 = "Positive", "Ask CRAFFT questions", "Ask CAR question only"), "")</f>
        <v/>
      </c>
      <c r="J159" s="78"/>
      <c r="K159" s="67"/>
      <c r="L159" s="67"/>
      <c r="M159" s="67"/>
      <c r="N159" s="67"/>
      <c r="O159" s="65"/>
      <c r="P159" s="38" t="str">
        <f>Score!U1158</f>
        <v/>
      </c>
      <c r="Q159" s="9" t="str">
        <f>IF(ISNUMBER(P1159),VLOOKUP(P1159,Lookups!#REF!,2),IF(AND(Score!AE1158&gt;0,Score!AG1158= "Positive"),     "Incomplete",""))</f>
        <v/>
      </c>
      <c r="R159" s="122" t="str">
        <f>IF(Score!K1158=0,         VLOOKUP(SUM(Score!N1158:S1158),Lookups!C$2:E$3, 3),   IF(ISNUMBER(Score!K1158),         VLOOKUP(SUM(Score!N1158:S1158),Lookups!C$4:E$11, 3), "")     )</f>
        <v/>
      </c>
      <c r="S159" s="66"/>
      <c r="T159" s="67"/>
      <c r="U159" s="67"/>
      <c r="V159" s="77"/>
      <c r="W159" s="78"/>
      <c r="X159" s="173"/>
      <c r="Y159" s="64"/>
      <c r="Z159" s="13"/>
      <c r="AA159" s="13"/>
    </row>
    <row r="160" spans="1:27" ht="12.75" customHeight="1" x14ac:dyDescent="0.3">
      <c r="A160" s="179"/>
      <c r="B160" s="66"/>
      <c r="C160" s="262"/>
      <c r="D160" s="65"/>
      <c r="E160" s="68"/>
      <c r="F160" s="69"/>
      <c r="G160" s="70"/>
      <c r="H160" s="70"/>
      <c r="I160" s="181" t="str">
        <f xml:space="preserve"> IF(COUNT(Score!G1159:J1159)&gt;0,                                          IF(Score!L1159 = "Positive", "Ask CRAFFT questions", "Ask CAR question only"), "")</f>
        <v/>
      </c>
      <c r="J160" s="78"/>
      <c r="K160" s="67"/>
      <c r="L160" s="67"/>
      <c r="M160" s="67"/>
      <c r="N160" s="67"/>
      <c r="O160" s="65"/>
      <c r="P160" s="38" t="str">
        <f>Score!U1159</f>
        <v/>
      </c>
      <c r="Q160" s="9" t="str">
        <f>IF(ISNUMBER(P1160),VLOOKUP(P1160,Lookups!#REF!,2),IF(AND(Score!AE1159&gt;0,Score!AG1159= "Positive"),     "Incomplete",""))</f>
        <v/>
      </c>
      <c r="R160" s="122" t="str">
        <f>IF(Score!K1159=0,         VLOOKUP(SUM(Score!N1159:S1159),Lookups!C$2:E$3, 3),   IF(ISNUMBER(Score!K1159),         VLOOKUP(SUM(Score!N1159:S1159),Lookups!C$4:E$11, 3), "")     )</f>
        <v/>
      </c>
      <c r="S160" s="66"/>
      <c r="T160" s="67"/>
      <c r="U160" s="67"/>
      <c r="V160" s="77"/>
      <c r="W160" s="78"/>
      <c r="X160" s="173"/>
      <c r="Y160" s="64"/>
      <c r="Z160" s="13"/>
      <c r="AA160" s="13"/>
    </row>
    <row r="161" spans="1:27" ht="12.75" customHeight="1" x14ac:dyDescent="0.3">
      <c r="A161" s="179"/>
      <c r="B161" s="66"/>
      <c r="C161" s="262"/>
      <c r="D161" s="65"/>
      <c r="E161" s="68"/>
      <c r="F161" s="69"/>
      <c r="G161" s="70"/>
      <c r="H161" s="70"/>
      <c r="I161" s="181" t="str">
        <f xml:space="preserve"> IF(COUNT(Score!G1160:J1160)&gt;0,                                          IF(Score!L1160 = "Positive", "Ask CRAFFT questions", "Ask CAR question only"), "")</f>
        <v/>
      </c>
      <c r="J161" s="78"/>
      <c r="K161" s="67"/>
      <c r="L161" s="67"/>
      <c r="M161" s="67"/>
      <c r="N161" s="67"/>
      <c r="O161" s="65"/>
      <c r="P161" s="38" t="str">
        <f>Score!U1160</f>
        <v/>
      </c>
      <c r="Q161" s="9" t="str">
        <f>IF(ISNUMBER(P1161),VLOOKUP(P1161,Lookups!#REF!,2),IF(AND(Score!AE1160&gt;0,Score!AG1160= "Positive"),     "Incomplete",""))</f>
        <v/>
      </c>
      <c r="R161" s="122" t="str">
        <f>IF(Score!K1160=0,         VLOOKUP(SUM(Score!N1160:S1160),Lookups!C$2:E$3, 3),   IF(ISNUMBER(Score!K1160),         VLOOKUP(SUM(Score!N1160:S1160),Lookups!C$4:E$11, 3), "")     )</f>
        <v/>
      </c>
      <c r="S161" s="66"/>
      <c r="T161" s="67"/>
      <c r="U161" s="67"/>
      <c r="V161" s="77"/>
      <c r="W161" s="78"/>
      <c r="X161" s="173"/>
      <c r="Y161" s="64"/>
      <c r="Z161" s="13"/>
      <c r="AA161" s="13"/>
    </row>
    <row r="162" spans="1:27" ht="12.75" customHeight="1" x14ac:dyDescent="0.3">
      <c r="A162" s="179"/>
      <c r="B162" s="66"/>
      <c r="C162" s="262"/>
      <c r="D162" s="65"/>
      <c r="E162" s="68"/>
      <c r="F162" s="69"/>
      <c r="G162" s="70"/>
      <c r="H162" s="70"/>
      <c r="I162" s="181" t="str">
        <f xml:space="preserve"> IF(COUNT(Score!G1161:J1161)&gt;0,                                          IF(Score!L1161 = "Positive", "Ask CRAFFT questions", "Ask CAR question only"), "")</f>
        <v/>
      </c>
      <c r="J162" s="78"/>
      <c r="K162" s="67"/>
      <c r="L162" s="67"/>
      <c r="M162" s="67"/>
      <c r="N162" s="67"/>
      <c r="O162" s="65"/>
      <c r="P162" s="38" t="str">
        <f>Score!U1161</f>
        <v/>
      </c>
      <c r="Q162" s="9" t="str">
        <f>IF(ISNUMBER(P1162),VLOOKUP(P1162,Lookups!#REF!,2),IF(AND(Score!AE1161&gt;0,Score!AG1161= "Positive"),     "Incomplete",""))</f>
        <v/>
      </c>
      <c r="R162" s="122" t="str">
        <f>IF(Score!K1161=0,         VLOOKUP(SUM(Score!N1161:S1161),Lookups!C$2:E$3, 3),   IF(ISNUMBER(Score!K1161),         VLOOKUP(SUM(Score!N1161:S1161),Lookups!C$4:E$11, 3), "")     )</f>
        <v/>
      </c>
      <c r="S162" s="66"/>
      <c r="T162" s="67"/>
      <c r="U162" s="67"/>
      <c r="V162" s="77"/>
      <c r="W162" s="78"/>
      <c r="X162" s="173"/>
      <c r="Y162" s="64"/>
      <c r="Z162" s="13"/>
      <c r="AA162" s="13"/>
    </row>
    <row r="163" spans="1:27" ht="12.75" customHeight="1" x14ac:dyDescent="0.3">
      <c r="A163" s="179"/>
      <c r="B163" s="66"/>
      <c r="C163" s="262"/>
      <c r="D163" s="65"/>
      <c r="E163" s="68"/>
      <c r="F163" s="69"/>
      <c r="G163" s="70"/>
      <c r="H163" s="70"/>
      <c r="I163" s="181" t="str">
        <f xml:space="preserve"> IF(COUNT(Score!G1162:J1162)&gt;0,                                          IF(Score!L1162 = "Positive", "Ask CRAFFT questions", "Ask CAR question only"), "")</f>
        <v/>
      </c>
      <c r="J163" s="78"/>
      <c r="K163" s="67"/>
      <c r="L163" s="67"/>
      <c r="M163" s="67"/>
      <c r="N163" s="67"/>
      <c r="O163" s="65"/>
      <c r="P163" s="38" t="str">
        <f>Score!U1162</f>
        <v/>
      </c>
      <c r="Q163" s="9" t="str">
        <f>IF(ISNUMBER(P1163),VLOOKUP(P1163,Lookups!#REF!,2),IF(AND(Score!AE1162&gt;0,Score!AG1162= "Positive"),     "Incomplete",""))</f>
        <v/>
      </c>
      <c r="R163" s="122" t="str">
        <f>IF(Score!K1162=0,         VLOOKUP(SUM(Score!N1162:S1162),Lookups!C$2:E$3, 3),   IF(ISNUMBER(Score!K1162),         VLOOKUP(SUM(Score!N1162:S1162),Lookups!C$4:E$11, 3), "")     )</f>
        <v/>
      </c>
      <c r="S163" s="66"/>
      <c r="T163" s="67"/>
      <c r="U163" s="67"/>
      <c r="V163" s="77"/>
      <c r="W163" s="78"/>
      <c r="X163" s="173"/>
      <c r="Y163" s="64"/>
      <c r="Z163" s="13"/>
      <c r="AA163" s="13"/>
    </row>
    <row r="164" spans="1:27" ht="12.75" customHeight="1" x14ac:dyDescent="0.3">
      <c r="A164" s="179"/>
      <c r="B164" s="66"/>
      <c r="C164" s="262"/>
      <c r="D164" s="65"/>
      <c r="E164" s="68"/>
      <c r="F164" s="69"/>
      <c r="G164" s="70"/>
      <c r="H164" s="70"/>
      <c r="I164" s="181" t="str">
        <f xml:space="preserve"> IF(COUNT(Score!G1163:J1163)&gt;0,                                          IF(Score!L1163 = "Positive", "Ask CRAFFT questions", "Ask CAR question only"), "")</f>
        <v/>
      </c>
      <c r="J164" s="78"/>
      <c r="K164" s="67"/>
      <c r="L164" s="67"/>
      <c r="M164" s="67"/>
      <c r="N164" s="67"/>
      <c r="O164" s="65"/>
      <c r="P164" s="38" t="str">
        <f>Score!U1163</f>
        <v/>
      </c>
      <c r="Q164" s="9" t="str">
        <f>IF(ISNUMBER(P1164),VLOOKUP(P1164,Lookups!#REF!,2),IF(AND(Score!AE1163&gt;0,Score!AG1163= "Positive"),     "Incomplete",""))</f>
        <v/>
      </c>
      <c r="R164" s="122" t="str">
        <f>IF(Score!K1163=0,         VLOOKUP(SUM(Score!N1163:S1163),Lookups!C$2:E$3, 3),   IF(ISNUMBER(Score!K1163),         VLOOKUP(SUM(Score!N1163:S1163),Lookups!C$4:E$11, 3), "")     )</f>
        <v/>
      </c>
      <c r="S164" s="66"/>
      <c r="T164" s="67"/>
      <c r="U164" s="67"/>
      <c r="V164" s="77"/>
      <c r="W164" s="78"/>
      <c r="X164" s="173"/>
      <c r="Y164" s="64"/>
      <c r="Z164" s="13"/>
      <c r="AA164" s="13"/>
    </row>
    <row r="165" spans="1:27" ht="12.75" customHeight="1" x14ac:dyDescent="0.3">
      <c r="A165" s="179"/>
      <c r="B165" s="66"/>
      <c r="C165" s="262"/>
      <c r="D165" s="65"/>
      <c r="E165" s="68"/>
      <c r="F165" s="69"/>
      <c r="G165" s="70"/>
      <c r="H165" s="70"/>
      <c r="I165" s="181" t="str">
        <f xml:space="preserve"> IF(COUNT(Score!G1164:J1164)&gt;0,                                          IF(Score!L1164 = "Positive", "Ask CRAFFT questions", "Ask CAR question only"), "")</f>
        <v/>
      </c>
      <c r="J165" s="78"/>
      <c r="K165" s="67"/>
      <c r="L165" s="67"/>
      <c r="M165" s="67"/>
      <c r="N165" s="67"/>
      <c r="O165" s="65"/>
      <c r="P165" s="38" t="str">
        <f>Score!U1164</f>
        <v/>
      </c>
      <c r="Q165" s="9" t="str">
        <f>IF(ISNUMBER(P1165),VLOOKUP(P1165,Lookups!#REF!,2),IF(AND(Score!AE1164&gt;0,Score!AG1164= "Positive"),     "Incomplete",""))</f>
        <v/>
      </c>
      <c r="R165" s="122" t="str">
        <f>IF(Score!K1164=0,         VLOOKUP(SUM(Score!N1164:S1164),Lookups!C$2:E$3, 3),   IF(ISNUMBER(Score!K1164),         VLOOKUP(SUM(Score!N1164:S1164),Lookups!C$4:E$11, 3), "")     )</f>
        <v/>
      </c>
      <c r="S165" s="66"/>
      <c r="T165" s="67"/>
      <c r="U165" s="67"/>
      <c r="V165" s="77"/>
      <c r="W165" s="78"/>
      <c r="X165" s="173"/>
      <c r="Y165" s="64"/>
      <c r="Z165" s="13"/>
      <c r="AA165" s="13"/>
    </row>
    <row r="166" spans="1:27" ht="12.75" customHeight="1" x14ac:dyDescent="0.3">
      <c r="A166" s="179"/>
      <c r="B166" s="66"/>
      <c r="C166" s="262"/>
      <c r="D166" s="65"/>
      <c r="E166" s="68"/>
      <c r="F166" s="69"/>
      <c r="G166" s="70"/>
      <c r="H166" s="70"/>
      <c r="I166" s="181" t="str">
        <f xml:space="preserve"> IF(COUNT(Score!G1165:J1165)&gt;0,                                          IF(Score!L1165 = "Positive", "Ask CRAFFT questions", "Ask CAR question only"), "")</f>
        <v/>
      </c>
      <c r="J166" s="78"/>
      <c r="K166" s="67"/>
      <c r="L166" s="67"/>
      <c r="M166" s="67"/>
      <c r="N166" s="67"/>
      <c r="O166" s="65"/>
      <c r="P166" s="38" t="str">
        <f>Score!U1165</f>
        <v/>
      </c>
      <c r="Q166" s="9" t="str">
        <f>IF(ISNUMBER(P1166),VLOOKUP(P1166,Lookups!#REF!,2),IF(AND(Score!AE1165&gt;0,Score!AG1165= "Positive"),     "Incomplete",""))</f>
        <v/>
      </c>
      <c r="R166" s="122" t="str">
        <f>IF(Score!K1165=0,         VLOOKUP(SUM(Score!N1165:S1165),Lookups!C$2:E$3, 3),   IF(ISNUMBER(Score!K1165),         VLOOKUP(SUM(Score!N1165:S1165),Lookups!C$4:E$11, 3), "")     )</f>
        <v/>
      </c>
      <c r="S166" s="66"/>
      <c r="T166" s="67"/>
      <c r="U166" s="67"/>
      <c r="V166" s="77"/>
      <c r="W166" s="78"/>
      <c r="X166" s="173"/>
      <c r="Y166" s="64"/>
      <c r="Z166" s="13"/>
      <c r="AA166" s="13"/>
    </row>
    <row r="167" spans="1:27" ht="12.75" customHeight="1" x14ac:dyDescent="0.3">
      <c r="A167" s="179"/>
      <c r="B167" s="66"/>
      <c r="C167" s="262"/>
      <c r="D167" s="65"/>
      <c r="E167" s="68"/>
      <c r="F167" s="69"/>
      <c r="G167" s="70"/>
      <c r="H167" s="70"/>
      <c r="I167" s="181" t="str">
        <f xml:space="preserve"> IF(COUNT(Score!G1166:J1166)&gt;0,                                          IF(Score!L1166 = "Positive", "Ask CRAFFT questions", "Ask CAR question only"), "")</f>
        <v/>
      </c>
      <c r="J167" s="78"/>
      <c r="K167" s="67"/>
      <c r="L167" s="67"/>
      <c r="M167" s="67"/>
      <c r="N167" s="67"/>
      <c r="O167" s="65"/>
      <c r="P167" s="38" t="str">
        <f>Score!U1166</f>
        <v/>
      </c>
      <c r="Q167" s="9" t="str">
        <f>IF(ISNUMBER(P1167),VLOOKUP(P1167,Lookups!#REF!,2),IF(AND(Score!AE1166&gt;0,Score!AG1166= "Positive"),     "Incomplete",""))</f>
        <v/>
      </c>
      <c r="R167" s="122" t="str">
        <f>IF(Score!K1166=0,         VLOOKUP(SUM(Score!N1166:S1166),Lookups!C$2:E$3, 3),   IF(ISNUMBER(Score!K1166),         VLOOKUP(SUM(Score!N1166:S1166),Lookups!C$4:E$11, 3), "")     )</f>
        <v/>
      </c>
      <c r="S167" s="66"/>
      <c r="T167" s="67"/>
      <c r="U167" s="67"/>
      <c r="V167" s="77"/>
      <c r="W167" s="78"/>
      <c r="X167" s="173"/>
      <c r="Y167" s="64"/>
      <c r="Z167" s="13"/>
      <c r="AA167" s="13"/>
    </row>
    <row r="168" spans="1:27" ht="12.75" customHeight="1" x14ac:dyDescent="0.3">
      <c r="A168" s="179"/>
      <c r="B168" s="66"/>
      <c r="C168" s="262"/>
      <c r="D168" s="65"/>
      <c r="E168" s="68"/>
      <c r="F168" s="69"/>
      <c r="G168" s="70"/>
      <c r="H168" s="70"/>
      <c r="I168" s="181" t="str">
        <f xml:space="preserve"> IF(COUNT(Score!G1167:J1167)&gt;0,                                          IF(Score!L1167 = "Positive", "Ask CRAFFT questions", "Ask CAR question only"), "")</f>
        <v/>
      </c>
      <c r="J168" s="78"/>
      <c r="K168" s="67"/>
      <c r="L168" s="67"/>
      <c r="M168" s="67"/>
      <c r="N168" s="67"/>
      <c r="O168" s="65"/>
      <c r="P168" s="38" t="str">
        <f>Score!U1167</f>
        <v/>
      </c>
      <c r="Q168" s="9" t="str">
        <f>IF(ISNUMBER(P1168),VLOOKUP(P1168,Lookups!#REF!,2),IF(AND(Score!AE1167&gt;0,Score!AG1167= "Positive"),     "Incomplete",""))</f>
        <v/>
      </c>
      <c r="R168" s="122" t="str">
        <f>IF(Score!K1167=0,         VLOOKUP(SUM(Score!N1167:S1167),Lookups!C$2:E$3, 3),   IF(ISNUMBER(Score!K1167),         VLOOKUP(SUM(Score!N1167:S1167),Lookups!C$4:E$11, 3), "")     )</f>
        <v/>
      </c>
      <c r="S168" s="66"/>
      <c r="T168" s="67"/>
      <c r="U168" s="67"/>
      <c r="V168" s="77"/>
      <c r="W168" s="78"/>
      <c r="X168" s="173"/>
      <c r="Y168" s="64"/>
      <c r="Z168" s="13"/>
      <c r="AA168" s="13"/>
    </row>
    <row r="169" spans="1:27" ht="12.75" customHeight="1" x14ac:dyDescent="0.3">
      <c r="A169" s="179"/>
      <c r="B169" s="66"/>
      <c r="C169" s="262"/>
      <c r="D169" s="65"/>
      <c r="E169" s="68"/>
      <c r="F169" s="69"/>
      <c r="G169" s="70"/>
      <c r="H169" s="70"/>
      <c r="I169" s="181" t="str">
        <f xml:space="preserve"> IF(COUNT(Score!G1168:J1168)&gt;0,                                          IF(Score!L1168 = "Positive", "Ask CRAFFT questions", "Ask CAR question only"), "")</f>
        <v/>
      </c>
      <c r="J169" s="78"/>
      <c r="K169" s="67"/>
      <c r="L169" s="67"/>
      <c r="M169" s="67"/>
      <c r="N169" s="67"/>
      <c r="O169" s="65"/>
      <c r="P169" s="38" t="str">
        <f>Score!U1168</f>
        <v/>
      </c>
      <c r="Q169" s="9" t="str">
        <f>IF(ISNUMBER(P1169),VLOOKUP(P1169,Lookups!#REF!,2),IF(AND(Score!AE1168&gt;0,Score!AG1168= "Positive"),     "Incomplete",""))</f>
        <v/>
      </c>
      <c r="R169" s="122" t="str">
        <f>IF(Score!K1168=0,         VLOOKUP(SUM(Score!N1168:S1168),Lookups!C$2:E$3, 3),   IF(ISNUMBER(Score!K1168),         VLOOKUP(SUM(Score!N1168:S1168),Lookups!C$4:E$11, 3), "")     )</f>
        <v/>
      </c>
      <c r="S169" s="66"/>
      <c r="T169" s="67"/>
      <c r="U169" s="67"/>
      <c r="V169" s="77"/>
      <c r="W169" s="78"/>
      <c r="X169" s="173"/>
      <c r="Y169" s="64"/>
      <c r="Z169" s="13"/>
      <c r="AA169" s="13"/>
    </row>
    <row r="170" spans="1:27" ht="12.75" customHeight="1" x14ac:dyDescent="0.3">
      <c r="A170" s="179"/>
      <c r="B170" s="66"/>
      <c r="C170" s="262"/>
      <c r="D170" s="65"/>
      <c r="E170" s="68"/>
      <c r="F170" s="69"/>
      <c r="G170" s="70"/>
      <c r="H170" s="70"/>
      <c r="I170" s="181" t="str">
        <f xml:space="preserve"> IF(COUNT(Score!G1169:J1169)&gt;0,                                          IF(Score!L1169 = "Positive", "Ask CRAFFT questions", "Ask CAR question only"), "")</f>
        <v/>
      </c>
      <c r="J170" s="78"/>
      <c r="K170" s="67"/>
      <c r="L170" s="67"/>
      <c r="M170" s="67"/>
      <c r="N170" s="67"/>
      <c r="O170" s="65"/>
      <c r="P170" s="38" t="str">
        <f>Score!U1169</f>
        <v/>
      </c>
      <c r="Q170" s="9" t="str">
        <f>IF(ISNUMBER(P1170),VLOOKUP(P1170,Lookups!#REF!,2),IF(AND(Score!AE1169&gt;0,Score!AG1169= "Positive"),     "Incomplete",""))</f>
        <v/>
      </c>
      <c r="R170" s="122" t="str">
        <f>IF(Score!K1169=0,         VLOOKUP(SUM(Score!N1169:S1169),Lookups!C$2:E$3, 3),   IF(ISNUMBER(Score!K1169),         VLOOKUP(SUM(Score!N1169:S1169),Lookups!C$4:E$11, 3), "")     )</f>
        <v/>
      </c>
      <c r="S170" s="66"/>
      <c r="T170" s="67"/>
      <c r="U170" s="67"/>
      <c r="V170" s="77"/>
      <c r="W170" s="78"/>
      <c r="X170" s="173"/>
      <c r="Y170" s="64"/>
      <c r="Z170" s="13"/>
      <c r="AA170" s="13"/>
    </row>
    <row r="171" spans="1:27" ht="12.75" customHeight="1" x14ac:dyDescent="0.3">
      <c r="A171" s="179"/>
      <c r="B171" s="66"/>
      <c r="C171" s="262"/>
      <c r="D171" s="65"/>
      <c r="E171" s="68"/>
      <c r="F171" s="69"/>
      <c r="G171" s="70"/>
      <c r="H171" s="70"/>
      <c r="I171" s="181" t="str">
        <f xml:space="preserve"> IF(COUNT(Score!G1170:J1170)&gt;0,                                          IF(Score!L1170 = "Positive", "Ask CRAFFT questions", "Ask CAR question only"), "")</f>
        <v/>
      </c>
      <c r="J171" s="78"/>
      <c r="K171" s="67"/>
      <c r="L171" s="67"/>
      <c r="M171" s="67"/>
      <c r="N171" s="67"/>
      <c r="O171" s="65"/>
      <c r="P171" s="38" t="str">
        <f>Score!U1170</f>
        <v/>
      </c>
      <c r="Q171" s="9" t="str">
        <f>IF(ISNUMBER(P1171),VLOOKUP(P1171,Lookups!#REF!,2),IF(AND(Score!AE1170&gt;0,Score!AG1170= "Positive"),     "Incomplete",""))</f>
        <v/>
      </c>
      <c r="R171" s="122" t="str">
        <f>IF(Score!K1170=0,         VLOOKUP(SUM(Score!N1170:S1170),Lookups!C$2:E$3, 3),   IF(ISNUMBER(Score!K1170),         VLOOKUP(SUM(Score!N1170:S1170),Lookups!C$4:E$11, 3), "")     )</f>
        <v/>
      </c>
      <c r="S171" s="66"/>
      <c r="T171" s="67"/>
      <c r="U171" s="67"/>
      <c r="V171" s="77"/>
      <c r="W171" s="78"/>
      <c r="X171" s="173"/>
      <c r="Y171" s="64"/>
      <c r="Z171" s="13"/>
      <c r="AA171" s="13"/>
    </row>
    <row r="172" spans="1:27" ht="12.75" customHeight="1" x14ac:dyDescent="0.3">
      <c r="A172" s="179"/>
      <c r="B172" s="66"/>
      <c r="C172" s="262"/>
      <c r="D172" s="65"/>
      <c r="E172" s="68"/>
      <c r="F172" s="69"/>
      <c r="G172" s="70"/>
      <c r="H172" s="70"/>
      <c r="I172" s="181" t="str">
        <f xml:space="preserve"> IF(COUNT(Score!G1171:J1171)&gt;0,                                          IF(Score!L1171 = "Positive", "Ask CRAFFT questions", "Ask CAR question only"), "")</f>
        <v/>
      </c>
      <c r="J172" s="78"/>
      <c r="K172" s="67"/>
      <c r="L172" s="67"/>
      <c r="M172" s="67"/>
      <c r="N172" s="67"/>
      <c r="O172" s="65"/>
      <c r="P172" s="38" t="str">
        <f>Score!U1171</f>
        <v/>
      </c>
      <c r="Q172" s="9" t="str">
        <f>IF(ISNUMBER(P1172),VLOOKUP(P1172,Lookups!#REF!,2),IF(AND(Score!AE1171&gt;0,Score!AG1171= "Positive"),     "Incomplete",""))</f>
        <v/>
      </c>
      <c r="R172" s="122" t="str">
        <f>IF(Score!K1171=0,         VLOOKUP(SUM(Score!N1171:S1171),Lookups!C$2:E$3, 3),   IF(ISNUMBER(Score!K1171),         VLOOKUP(SUM(Score!N1171:S1171),Lookups!C$4:E$11, 3), "")     )</f>
        <v/>
      </c>
      <c r="S172" s="66"/>
      <c r="T172" s="67"/>
      <c r="U172" s="67"/>
      <c r="V172" s="77"/>
      <c r="W172" s="78"/>
      <c r="X172" s="173"/>
      <c r="Y172" s="64"/>
      <c r="Z172" s="13"/>
      <c r="AA172" s="13"/>
    </row>
    <row r="173" spans="1:27" ht="12.75" customHeight="1" x14ac:dyDescent="0.3">
      <c r="A173" s="179"/>
      <c r="B173" s="66"/>
      <c r="C173" s="262"/>
      <c r="D173" s="65"/>
      <c r="E173" s="68"/>
      <c r="F173" s="69"/>
      <c r="G173" s="70"/>
      <c r="H173" s="70"/>
      <c r="I173" s="181" t="str">
        <f xml:space="preserve"> IF(COUNT(Score!G1172:J1172)&gt;0,                                          IF(Score!L1172 = "Positive", "Ask CRAFFT questions", "Ask CAR question only"), "")</f>
        <v/>
      </c>
      <c r="J173" s="78"/>
      <c r="K173" s="67"/>
      <c r="L173" s="67"/>
      <c r="M173" s="67"/>
      <c r="N173" s="67"/>
      <c r="O173" s="65"/>
      <c r="P173" s="38" t="str">
        <f>Score!U1172</f>
        <v/>
      </c>
      <c r="Q173" s="9" t="str">
        <f>IF(ISNUMBER(P1173),VLOOKUP(P1173,Lookups!#REF!,2),IF(AND(Score!AE1172&gt;0,Score!AG1172= "Positive"),     "Incomplete",""))</f>
        <v/>
      </c>
      <c r="R173" s="122" t="str">
        <f>IF(Score!K1172=0,         VLOOKUP(SUM(Score!N1172:S1172),Lookups!C$2:E$3, 3),   IF(ISNUMBER(Score!K1172),         VLOOKUP(SUM(Score!N1172:S1172),Lookups!C$4:E$11, 3), "")     )</f>
        <v/>
      </c>
      <c r="S173" s="66"/>
      <c r="T173" s="67"/>
      <c r="U173" s="67"/>
      <c r="V173" s="77"/>
      <c r="W173" s="78"/>
      <c r="X173" s="173"/>
      <c r="Y173" s="64"/>
      <c r="Z173" s="13"/>
      <c r="AA173" s="13"/>
    </row>
    <row r="174" spans="1:27" ht="12.75" customHeight="1" x14ac:dyDescent="0.3">
      <c r="A174" s="179"/>
      <c r="B174" s="66"/>
      <c r="C174" s="262"/>
      <c r="D174" s="65"/>
      <c r="E174" s="68"/>
      <c r="F174" s="69"/>
      <c r="G174" s="70"/>
      <c r="H174" s="70"/>
      <c r="I174" s="181" t="str">
        <f xml:space="preserve"> IF(COUNT(Score!G1173:J1173)&gt;0,                                          IF(Score!L1173 = "Positive", "Ask CRAFFT questions", "Ask CAR question only"), "")</f>
        <v/>
      </c>
      <c r="J174" s="78"/>
      <c r="K174" s="67"/>
      <c r="L174" s="67"/>
      <c r="M174" s="67"/>
      <c r="N174" s="67"/>
      <c r="O174" s="65"/>
      <c r="P174" s="38" t="str">
        <f>Score!U1173</f>
        <v/>
      </c>
      <c r="Q174" s="9" t="str">
        <f>IF(ISNUMBER(P1174),VLOOKUP(P1174,Lookups!#REF!,2),IF(AND(Score!AE1173&gt;0,Score!AG1173= "Positive"),     "Incomplete",""))</f>
        <v/>
      </c>
      <c r="R174" s="122" t="str">
        <f>IF(Score!K1173=0,         VLOOKUP(SUM(Score!N1173:S1173),Lookups!C$2:E$3, 3),   IF(ISNUMBER(Score!K1173),         VLOOKUP(SUM(Score!N1173:S1173),Lookups!C$4:E$11, 3), "")     )</f>
        <v/>
      </c>
      <c r="S174" s="66"/>
      <c r="T174" s="67"/>
      <c r="U174" s="67"/>
      <c r="V174" s="77"/>
      <c r="W174" s="78"/>
      <c r="X174" s="173"/>
      <c r="Y174" s="64"/>
      <c r="Z174" s="13"/>
      <c r="AA174" s="13"/>
    </row>
    <row r="175" spans="1:27" ht="12.75" customHeight="1" x14ac:dyDescent="0.3">
      <c r="A175" s="179"/>
      <c r="B175" s="66"/>
      <c r="C175" s="262"/>
      <c r="D175" s="65"/>
      <c r="E175" s="68"/>
      <c r="F175" s="69"/>
      <c r="G175" s="70"/>
      <c r="H175" s="70"/>
      <c r="I175" s="181" t="str">
        <f xml:space="preserve"> IF(COUNT(Score!G1174:J1174)&gt;0,                                          IF(Score!L1174 = "Positive", "Ask CRAFFT questions", "Ask CAR question only"), "")</f>
        <v/>
      </c>
      <c r="J175" s="78"/>
      <c r="K175" s="67"/>
      <c r="L175" s="67"/>
      <c r="M175" s="67"/>
      <c r="N175" s="67"/>
      <c r="O175" s="65"/>
      <c r="P175" s="38" t="str">
        <f>Score!U1174</f>
        <v/>
      </c>
      <c r="Q175" s="9" t="str">
        <f>IF(ISNUMBER(P1175),VLOOKUP(P1175,Lookups!#REF!,2),IF(AND(Score!AE1174&gt;0,Score!AG1174= "Positive"),     "Incomplete",""))</f>
        <v/>
      </c>
      <c r="R175" s="122" t="str">
        <f>IF(Score!K1174=0,         VLOOKUP(SUM(Score!N1174:S1174),Lookups!C$2:E$3, 3),   IF(ISNUMBER(Score!K1174),         VLOOKUP(SUM(Score!N1174:S1174),Lookups!C$4:E$11, 3), "")     )</f>
        <v/>
      </c>
      <c r="S175" s="66"/>
      <c r="T175" s="67"/>
      <c r="U175" s="67"/>
      <c r="V175" s="77"/>
      <c r="W175" s="78"/>
      <c r="X175" s="173"/>
      <c r="Y175" s="64"/>
      <c r="Z175" s="13"/>
      <c r="AA175" s="13"/>
    </row>
    <row r="176" spans="1:27" ht="12.75" customHeight="1" x14ac:dyDescent="0.3">
      <c r="A176" s="179"/>
      <c r="B176" s="66"/>
      <c r="C176" s="262"/>
      <c r="D176" s="65"/>
      <c r="E176" s="68"/>
      <c r="F176" s="69"/>
      <c r="G176" s="70"/>
      <c r="H176" s="70"/>
      <c r="I176" s="181" t="str">
        <f xml:space="preserve"> IF(COUNT(Score!G1175:J1175)&gt;0,                                          IF(Score!L1175 = "Positive", "Ask CRAFFT questions", "Ask CAR question only"), "")</f>
        <v/>
      </c>
      <c r="J176" s="78"/>
      <c r="K176" s="67"/>
      <c r="L176" s="67"/>
      <c r="M176" s="67"/>
      <c r="N176" s="67"/>
      <c r="O176" s="65"/>
      <c r="P176" s="38" t="str">
        <f>Score!U1175</f>
        <v/>
      </c>
      <c r="Q176" s="9" t="str">
        <f>IF(ISNUMBER(P1176),VLOOKUP(P1176,Lookups!#REF!,2),IF(AND(Score!AE1175&gt;0,Score!AG1175= "Positive"),     "Incomplete",""))</f>
        <v/>
      </c>
      <c r="R176" s="122" t="str">
        <f>IF(Score!K1175=0,         VLOOKUP(SUM(Score!N1175:S1175),Lookups!C$2:E$3, 3),   IF(ISNUMBER(Score!K1175),         VLOOKUP(SUM(Score!N1175:S1175),Lookups!C$4:E$11, 3), "")     )</f>
        <v/>
      </c>
      <c r="S176" s="66"/>
      <c r="T176" s="67"/>
      <c r="U176" s="67"/>
      <c r="V176" s="77"/>
      <c r="W176" s="78"/>
      <c r="X176" s="173"/>
      <c r="Y176" s="64"/>
      <c r="Z176" s="13"/>
      <c r="AA176" s="13"/>
    </row>
    <row r="177" spans="1:27" ht="12.75" customHeight="1" x14ac:dyDescent="0.3">
      <c r="A177" s="179"/>
      <c r="B177" s="66"/>
      <c r="C177" s="262"/>
      <c r="D177" s="65"/>
      <c r="E177" s="68"/>
      <c r="F177" s="69"/>
      <c r="G177" s="70"/>
      <c r="H177" s="70"/>
      <c r="I177" s="181" t="str">
        <f xml:space="preserve"> IF(COUNT(Score!G1176:J1176)&gt;0,                                          IF(Score!L1176 = "Positive", "Ask CRAFFT questions", "Ask CAR question only"), "")</f>
        <v/>
      </c>
      <c r="J177" s="78"/>
      <c r="K177" s="67"/>
      <c r="L177" s="67"/>
      <c r="M177" s="67"/>
      <c r="N177" s="67"/>
      <c r="O177" s="65"/>
      <c r="P177" s="38" t="str">
        <f>Score!U1176</f>
        <v/>
      </c>
      <c r="Q177" s="9" t="str">
        <f>IF(ISNUMBER(P1177),VLOOKUP(P1177,Lookups!#REF!,2),IF(AND(Score!AE1176&gt;0,Score!AG1176= "Positive"),     "Incomplete",""))</f>
        <v/>
      </c>
      <c r="R177" s="122" t="str">
        <f>IF(Score!K1176=0,         VLOOKUP(SUM(Score!N1176:S1176),Lookups!C$2:E$3, 3),   IF(ISNUMBER(Score!K1176),         VLOOKUP(SUM(Score!N1176:S1176),Lookups!C$4:E$11, 3), "")     )</f>
        <v/>
      </c>
      <c r="S177" s="66"/>
      <c r="T177" s="67"/>
      <c r="U177" s="67"/>
      <c r="V177" s="77"/>
      <c r="W177" s="78"/>
      <c r="X177" s="173"/>
      <c r="Y177" s="64"/>
      <c r="Z177" s="13"/>
      <c r="AA177" s="13"/>
    </row>
    <row r="178" spans="1:27" ht="12.75" customHeight="1" x14ac:dyDescent="0.3">
      <c r="A178" s="179"/>
      <c r="B178" s="66"/>
      <c r="C178" s="262"/>
      <c r="D178" s="65"/>
      <c r="E178" s="68"/>
      <c r="F178" s="69"/>
      <c r="G178" s="70"/>
      <c r="H178" s="70"/>
      <c r="I178" s="181" t="str">
        <f xml:space="preserve"> IF(COUNT(Score!G1177:J1177)&gt;0,                                          IF(Score!L1177 = "Positive", "Ask CRAFFT questions", "Ask CAR question only"), "")</f>
        <v/>
      </c>
      <c r="J178" s="78"/>
      <c r="K178" s="67"/>
      <c r="L178" s="67"/>
      <c r="M178" s="67"/>
      <c r="N178" s="67"/>
      <c r="O178" s="65"/>
      <c r="P178" s="38" t="str">
        <f>Score!U1177</f>
        <v/>
      </c>
      <c r="Q178" s="9" t="str">
        <f>IF(ISNUMBER(P1178),VLOOKUP(P1178,Lookups!#REF!,2),IF(AND(Score!AE1177&gt;0,Score!AG1177= "Positive"),     "Incomplete",""))</f>
        <v/>
      </c>
      <c r="R178" s="122" t="str">
        <f>IF(Score!K1177=0,         VLOOKUP(SUM(Score!N1177:S1177),Lookups!C$2:E$3, 3),   IF(ISNUMBER(Score!K1177),         VLOOKUP(SUM(Score!N1177:S1177),Lookups!C$4:E$11, 3), "")     )</f>
        <v/>
      </c>
      <c r="S178" s="66"/>
      <c r="T178" s="67"/>
      <c r="U178" s="67"/>
      <c r="V178" s="77"/>
      <c r="W178" s="78"/>
      <c r="X178" s="173"/>
      <c r="Y178" s="64"/>
      <c r="Z178" s="13"/>
      <c r="AA178" s="13"/>
    </row>
    <row r="179" spans="1:27" ht="12.75" customHeight="1" x14ac:dyDescent="0.3">
      <c r="A179" s="179"/>
      <c r="B179" s="66"/>
      <c r="C179" s="262"/>
      <c r="D179" s="65"/>
      <c r="E179" s="68"/>
      <c r="F179" s="69"/>
      <c r="G179" s="70"/>
      <c r="H179" s="70"/>
      <c r="I179" s="181" t="str">
        <f xml:space="preserve"> IF(COUNT(Score!G1178:J1178)&gt;0,                                          IF(Score!L1178 = "Positive", "Ask CRAFFT questions", "Ask CAR question only"), "")</f>
        <v/>
      </c>
      <c r="J179" s="78"/>
      <c r="K179" s="67"/>
      <c r="L179" s="67"/>
      <c r="M179" s="67"/>
      <c r="N179" s="67"/>
      <c r="O179" s="65"/>
      <c r="P179" s="38" t="str">
        <f>Score!U1178</f>
        <v/>
      </c>
      <c r="Q179" s="9" t="str">
        <f>IF(ISNUMBER(P1179),VLOOKUP(P1179,Lookups!#REF!,2),IF(AND(Score!AE1178&gt;0,Score!AG1178= "Positive"),     "Incomplete",""))</f>
        <v/>
      </c>
      <c r="R179" s="122" t="str">
        <f>IF(Score!K1178=0,         VLOOKUP(SUM(Score!N1178:S1178),Lookups!C$2:E$3, 3),   IF(ISNUMBER(Score!K1178),         VLOOKUP(SUM(Score!N1178:S1178),Lookups!C$4:E$11, 3), "")     )</f>
        <v/>
      </c>
      <c r="S179" s="66"/>
      <c r="T179" s="67"/>
      <c r="U179" s="67"/>
      <c r="V179" s="77"/>
      <c r="W179" s="78"/>
      <c r="X179" s="173"/>
      <c r="Y179" s="64"/>
      <c r="Z179" s="13"/>
      <c r="AA179" s="13"/>
    </row>
    <row r="180" spans="1:27" ht="12.75" customHeight="1" x14ac:dyDescent="0.3">
      <c r="A180" s="179"/>
      <c r="B180" s="66"/>
      <c r="C180" s="262"/>
      <c r="D180" s="65"/>
      <c r="E180" s="68"/>
      <c r="F180" s="69"/>
      <c r="G180" s="70"/>
      <c r="H180" s="70"/>
      <c r="I180" s="181" t="str">
        <f xml:space="preserve"> IF(COUNT(Score!G1179:J1179)&gt;0,                                          IF(Score!L1179 = "Positive", "Ask CRAFFT questions", "Ask CAR question only"), "")</f>
        <v/>
      </c>
      <c r="J180" s="78"/>
      <c r="K180" s="67"/>
      <c r="L180" s="67"/>
      <c r="M180" s="67"/>
      <c r="N180" s="67"/>
      <c r="O180" s="65"/>
      <c r="P180" s="38" t="str">
        <f>Score!U1179</f>
        <v/>
      </c>
      <c r="Q180" s="9" t="str">
        <f>IF(ISNUMBER(P1180),VLOOKUP(P1180,Lookups!#REF!,2),IF(AND(Score!AE1179&gt;0,Score!AG1179= "Positive"),     "Incomplete",""))</f>
        <v/>
      </c>
      <c r="R180" s="122" t="str">
        <f>IF(Score!K1179=0,         VLOOKUP(SUM(Score!N1179:S1179),Lookups!C$2:E$3, 3),   IF(ISNUMBER(Score!K1179),         VLOOKUP(SUM(Score!N1179:S1179),Lookups!C$4:E$11, 3), "")     )</f>
        <v/>
      </c>
      <c r="S180" s="66"/>
      <c r="T180" s="67"/>
      <c r="U180" s="67"/>
      <c r="V180" s="77"/>
      <c r="W180" s="78"/>
      <c r="X180" s="173"/>
      <c r="Y180" s="64"/>
      <c r="Z180" s="13"/>
      <c r="AA180" s="13"/>
    </row>
    <row r="181" spans="1:27" ht="12.75" customHeight="1" x14ac:dyDescent="0.3">
      <c r="A181" s="179"/>
      <c r="B181" s="66"/>
      <c r="C181" s="262"/>
      <c r="D181" s="65"/>
      <c r="E181" s="68"/>
      <c r="F181" s="69"/>
      <c r="G181" s="70"/>
      <c r="H181" s="70"/>
      <c r="I181" s="181" t="str">
        <f xml:space="preserve"> IF(COUNT(Score!G1180:J1180)&gt;0,                                          IF(Score!L1180 = "Positive", "Ask CRAFFT questions", "Ask CAR question only"), "")</f>
        <v/>
      </c>
      <c r="J181" s="78"/>
      <c r="K181" s="67"/>
      <c r="L181" s="67"/>
      <c r="M181" s="67"/>
      <c r="N181" s="67"/>
      <c r="O181" s="65"/>
      <c r="P181" s="38" t="str">
        <f>Score!U1180</f>
        <v/>
      </c>
      <c r="Q181" s="9" t="str">
        <f>IF(ISNUMBER(P1181),VLOOKUP(P1181,Lookups!#REF!,2),IF(AND(Score!AE1180&gt;0,Score!AG1180= "Positive"),     "Incomplete",""))</f>
        <v/>
      </c>
      <c r="R181" s="122" t="str">
        <f>IF(Score!K1180=0,         VLOOKUP(SUM(Score!N1180:S1180),Lookups!C$2:E$3, 3),   IF(ISNUMBER(Score!K1180),         VLOOKUP(SUM(Score!N1180:S1180),Lookups!C$4:E$11, 3), "")     )</f>
        <v/>
      </c>
      <c r="S181" s="66"/>
      <c r="T181" s="67"/>
      <c r="U181" s="67"/>
      <c r="V181" s="77"/>
      <c r="W181" s="78"/>
      <c r="X181" s="173"/>
      <c r="Y181" s="64"/>
      <c r="Z181" s="13"/>
      <c r="AA181" s="13"/>
    </row>
    <row r="182" spans="1:27" ht="12.75" customHeight="1" x14ac:dyDescent="0.3">
      <c r="A182" s="179"/>
      <c r="B182" s="66"/>
      <c r="C182" s="262"/>
      <c r="D182" s="65"/>
      <c r="E182" s="68"/>
      <c r="F182" s="69"/>
      <c r="G182" s="70"/>
      <c r="H182" s="70"/>
      <c r="I182" s="181" t="str">
        <f xml:space="preserve"> IF(COUNT(Score!G1181:J1181)&gt;0,                                          IF(Score!L1181 = "Positive", "Ask CRAFFT questions", "Ask CAR question only"), "")</f>
        <v/>
      </c>
      <c r="J182" s="78"/>
      <c r="K182" s="67"/>
      <c r="L182" s="67"/>
      <c r="M182" s="67"/>
      <c r="N182" s="67"/>
      <c r="O182" s="65"/>
      <c r="P182" s="38" t="str">
        <f>Score!U1181</f>
        <v/>
      </c>
      <c r="Q182" s="9" t="str">
        <f>IF(ISNUMBER(P1182),VLOOKUP(P1182,Lookups!#REF!,2),IF(AND(Score!AE1181&gt;0,Score!AG1181= "Positive"),     "Incomplete",""))</f>
        <v/>
      </c>
      <c r="R182" s="122" t="str">
        <f>IF(Score!K1181=0,         VLOOKUP(SUM(Score!N1181:S1181),Lookups!C$2:E$3, 3),   IF(ISNUMBER(Score!K1181),         VLOOKUP(SUM(Score!N1181:S1181),Lookups!C$4:E$11, 3), "")     )</f>
        <v/>
      </c>
      <c r="S182" s="66"/>
      <c r="T182" s="67"/>
      <c r="U182" s="67"/>
      <c r="V182" s="77"/>
      <c r="W182" s="78"/>
      <c r="X182" s="173"/>
      <c r="Y182" s="64"/>
      <c r="Z182" s="13"/>
      <c r="AA182" s="13"/>
    </row>
    <row r="183" spans="1:27" ht="12.75" customHeight="1" x14ac:dyDescent="0.3">
      <c r="A183" s="179"/>
      <c r="B183" s="66"/>
      <c r="C183" s="262"/>
      <c r="D183" s="65"/>
      <c r="E183" s="68"/>
      <c r="F183" s="69"/>
      <c r="G183" s="70"/>
      <c r="H183" s="70"/>
      <c r="I183" s="181" t="str">
        <f xml:space="preserve"> IF(COUNT(Score!G1182:J1182)&gt;0,                                          IF(Score!L1182 = "Positive", "Ask CRAFFT questions", "Ask CAR question only"), "")</f>
        <v/>
      </c>
      <c r="J183" s="78"/>
      <c r="K183" s="67"/>
      <c r="L183" s="67"/>
      <c r="M183" s="67"/>
      <c r="N183" s="67"/>
      <c r="O183" s="65"/>
      <c r="P183" s="38" t="str">
        <f>Score!U1182</f>
        <v/>
      </c>
      <c r="Q183" s="9" t="str">
        <f>IF(ISNUMBER(P1183),VLOOKUP(P1183,Lookups!#REF!,2),IF(AND(Score!AE1182&gt;0,Score!AG1182= "Positive"),     "Incomplete",""))</f>
        <v/>
      </c>
      <c r="R183" s="122" t="str">
        <f>IF(Score!K1182=0,         VLOOKUP(SUM(Score!N1182:S1182),Lookups!C$2:E$3, 3),   IF(ISNUMBER(Score!K1182),         VLOOKUP(SUM(Score!N1182:S1182),Lookups!C$4:E$11, 3), "")     )</f>
        <v/>
      </c>
      <c r="S183" s="66"/>
      <c r="T183" s="67"/>
      <c r="U183" s="67"/>
      <c r="V183" s="77"/>
      <c r="W183" s="78"/>
      <c r="X183" s="173"/>
      <c r="Y183" s="64"/>
      <c r="Z183" s="13"/>
      <c r="AA183" s="13"/>
    </row>
    <row r="184" spans="1:27" ht="12.75" customHeight="1" x14ac:dyDescent="0.3">
      <c r="A184" s="179"/>
      <c r="B184" s="66"/>
      <c r="C184" s="262"/>
      <c r="D184" s="65"/>
      <c r="E184" s="68"/>
      <c r="F184" s="69"/>
      <c r="G184" s="70"/>
      <c r="H184" s="70"/>
      <c r="I184" s="181" t="str">
        <f xml:space="preserve"> IF(COUNT(Score!G1183:J1183)&gt;0,                                          IF(Score!L1183 = "Positive", "Ask CRAFFT questions", "Ask CAR question only"), "")</f>
        <v/>
      </c>
      <c r="J184" s="78"/>
      <c r="K184" s="67"/>
      <c r="L184" s="67"/>
      <c r="M184" s="67"/>
      <c r="N184" s="67"/>
      <c r="O184" s="65"/>
      <c r="P184" s="38" t="str">
        <f>Score!U1183</f>
        <v/>
      </c>
      <c r="Q184" s="9" t="str">
        <f>IF(ISNUMBER(P1184),VLOOKUP(P1184,Lookups!#REF!,2),IF(AND(Score!AE1183&gt;0,Score!AG1183= "Positive"),     "Incomplete",""))</f>
        <v/>
      </c>
      <c r="R184" s="122" t="str">
        <f>IF(Score!K1183=0,         VLOOKUP(SUM(Score!N1183:S1183),Lookups!C$2:E$3, 3),   IF(ISNUMBER(Score!K1183),         VLOOKUP(SUM(Score!N1183:S1183),Lookups!C$4:E$11, 3), "")     )</f>
        <v/>
      </c>
      <c r="S184" s="66"/>
      <c r="T184" s="67"/>
      <c r="U184" s="67"/>
      <c r="V184" s="77"/>
      <c r="W184" s="78"/>
      <c r="X184" s="173"/>
      <c r="Y184" s="64"/>
      <c r="Z184" s="13"/>
      <c r="AA184" s="13"/>
    </row>
    <row r="185" spans="1:27" ht="12.75" customHeight="1" x14ac:dyDescent="0.3">
      <c r="A185" s="179"/>
      <c r="B185" s="66"/>
      <c r="C185" s="262"/>
      <c r="D185" s="65"/>
      <c r="E185" s="68"/>
      <c r="F185" s="69"/>
      <c r="G185" s="70"/>
      <c r="H185" s="70"/>
      <c r="I185" s="181" t="str">
        <f xml:space="preserve"> IF(COUNT(Score!G1184:J1184)&gt;0,                                          IF(Score!L1184 = "Positive", "Ask CRAFFT questions", "Ask CAR question only"), "")</f>
        <v/>
      </c>
      <c r="J185" s="78"/>
      <c r="K185" s="67"/>
      <c r="L185" s="67"/>
      <c r="M185" s="67"/>
      <c r="N185" s="67"/>
      <c r="O185" s="65"/>
      <c r="P185" s="38" t="str">
        <f>Score!U1184</f>
        <v/>
      </c>
      <c r="Q185" s="9" t="str">
        <f>IF(ISNUMBER(P1185),VLOOKUP(P1185,Lookups!#REF!,2),IF(AND(Score!AE1184&gt;0,Score!AG1184= "Positive"),     "Incomplete",""))</f>
        <v/>
      </c>
      <c r="R185" s="122" t="str">
        <f>IF(Score!K1184=0,         VLOOKUP(SUM(Score!N1184:S1184),Lookups!C$2:E$3, 3),   IF(ISNUMBER(Score!K1184),         VLOOKUP(SUM(Score!N1184:S1184),Lookups!C$4:E$11, 3), "")     )</f>
        <v/>
      </c>
      <c r="S185" s="66"/>
      <c r="T185" s="67"/>
      <c r="U185" s="67"/>
      <c r="V185" s="77"/>
      <c r="W185" s="78"/>
      <c r="X185" s="173"/>
      <c r="Y185" s="64"/>
      <c r="Z185" s="13"/>
      <c r="AA185" s="13"/>
    </row>
    <row r="186" spans="1:27" ht="12.75" customHeight="1" x14ac:dyDescent="0.3">
      <c r="A186" s="179"/>
      <c r="B186" s="66"/>
      <c r="C186" s="262"/>
      <c r="D186" s="65"/>
      <c r="E186" s="68"/>
      <c r="F186" s="69"/>
      <c r="G186" s="70"/>
      <c r="H186" s="70"/>
      <c r="I186" s="181" t="str">
        <f xml:space="preserve"> IF(COUNT(Score!G1185:J1185)&gt;0,                                          IF(Score!L1185 = "Positive", "Ask CRAFFT questions", "Ask CAR question only"), "")</f>
        <v/>
      </c>
      <c r="J186" s="78"/>
      <c r="K186" s="67"/>
      <c r="L186" s="67"/>
      <c r="M186" s="67"/>
      <c r="N186" s="67"/>
      <c r="O186" s="65"/>
      <c r="P186" s="38" t="str">
        <f>Score!U1185</f>
        <v/>
      </c>
      <c r="Q186" s="9" t="str">
        <f>IF(ISNUMBER(P1186),VLOOKUP(P1186,Lookups!#REF!,2),IF(AND(Score!AE1185&gt;0,Score!AG1185= "Positive"),     "Incomplete",""))</f>
        <v/>
      </c>
      <c r="R186" s="122" t="str">
        <f>IF(Score!K1185=0,         VLOOKUP(SUM(Score!N1185:S1185),Lookups!C$2:E$3, 3),   IF(ISNUMBER(Score!K1185),         VLOOKUP(SUM(Score!N1185:S1185),Lookups!C$4:E$11, 3), "")     )</f>
        <v/>
      </c>
      <c r="S186" s="66"/>
      <c r="T186" s="67"/>
      <c r="U186" s="67"/>
      <c r="V186" s="77"/>
      <c r="W186" s="78"/>
      <c r="X186" s="173"/>
      <c r="Y186" s="64"/>
      <c r="Z186" s="13"/>
      <c r="AA186" s="13"/>
    </row>
    <row r="187" spans="1:27" ht="12.75" customHeight="1" x14ac:dyDescent="0.3">
      <c r="A187" s="179"/>
      <c r="B187" s="66"/>
      <c r="C187" s="262"/>
      <c r="D187" s="65"/>
      <c r="E187" s="68"/>
      <c r="F187" s="69"/>
      <c r="G187" s="70"/>
      <c r="H187" s="70"/>
      <c r="I187" s="181" t="str">
        <f xml:space="preserve"> IF(COUNT(Score!G1186:J1186)&gt;0,                                          IF(Score!L1186 = "Positive", "Ask CRAFFT questions", "Ask CAR question only"), "")</f>
        <v/>
      </c>
      <c r="J187" s="78"/>
      <c r="K187" s="67"/>
      <c r="L187" s="67"/>
      <c r="M187" s="67"/>
      <c r="N187" s="67"/>
      <c r="O187" s="65"/>
      <c r="P187" s="38" t="str">
        <f>Score!U1186</f>
        <v/>
      </c>
      <c r="Q187" s="9" t="str">
        <f>IF(ISNUMBER(P1187),VLOOKUP(P1187,Lookups!#REF!,2),IF(AND(Score!AE1186&gt;0,Score!AG1186= "Positive"),     "Incomplete",""))</f>
        <v/>
      </c>
      <c r="R187" s="122" t="str">
        <f>IF(Score!K1186=0,         VLOOKUP(SUM(Score!N1186:S1186),Lookups!C$2:E$3, 3),   IF(ISNUMBER(Score!K1186),         VLOOKUP(SUM(Score!N1186:S1186),Lookups!C$4:E$11, 3), "")     )</f>
        <v/>
      </c>
      <c r="S187" s="66"/>
      <c r="T187" s="67"/>
      <c r="U187" s="67"/>
      <c r="V187" s="77"/>
      <c r="W187" s="78"/>
      <c r="X187" s="173"/>
      <c r="Y187" s="64"/>
      <c r="Z187" s="13"/>
      <c r="AA187" s="13"/>
    </row>
    <row r="188" spans="1:27" ht="12.75" customHeight="1" x14ac:dyDescent="0.3">
      <c r="A188" s="179"/>
      <c r="B188" s="66"/>
      <c r="C188" s="262"/>
      <c r="D188" s="65"/>
      <c r="E188" s="68"/>
      <c r="F188" s="69"/>
      <c r="G188" s="70"/>
      <c r="H188" s="70"/>
      <c r="I188" s="181" t="str">
        <f xml:space="preserve"> IF(COUNT(Score!G1187:J1187)&gt;0,                                          IF(Score!L1187 = "Positive", "Ask CRAFFT questions", "Ask CAR question only"), "")</f>
        <v/>
      </c>
      <c r="J188" s="78"/>
      <c r="K188" s="67"/>
      <c r="L188" s="67"/>
      <c r="M188" s="67"/>
      <c r="N188" s="67"/>
      <c r="O188" s="65"/>
      <c r="P188" s="38" t="str">
        <f>Score!U1187</f>
        <v/>
      </c>
      <c r="Q188" s="9" t="str">
        <f>IF(ISNUMBER(P1188),VLOOKUP(P1188,Lookups!#REF!,2),IF(AND(Score!AE1187&gt;0,Score!AG1187= "Positive"),     "Incomplete",""))</f>
        <v/>
      </c>
      <c r="R188" s="122" t="str">
        <f>IF(Score!K1187=0,         VLOOKUP(SUM(Score!N1187:S1187),Lookups!C$2:E$3, 3),   IF(ISNUMBER(Score!K1187),         VLOOKUP(SUM(Score!N1187:S1187),Lookups!C$4:E$11, 3), "")     )</f>
        <v/>
      </c>
      <c r="S188" s="66"/>
      <c r="T188" s="67"/>
      <c r="U188" s="67"/>
      <c r="V188" s="77"/>
      <c r="W188" s="78"/>
      <c r="X188" s="173"/>
      <c r="Y188" s="64"/>
      <c r="Z188" s="13"/>
      <c r="AA188" s="13"/>
    </row>
    <row r="189" spans="1:27" ht="12.75" customHeight="1" x14ac:dyDescent="0.3">
      <c r="A189" s="179"/>
      <c r="B189" s="66"/>
      <c r="C189" s="262"/>
      <c r="D189" s="65"/>
      <c r="E189" s="68"/>
      <c r="F189" s="69"/>
      <c r="G189" s="70"/>
      <c r="H189" s="70"/>
      <c r="I189" s="181" t="str">
        <f xml:space="preserve"> IF(COUNT(Score!G1188:J1188)&gt;0,                                          IF(Score!L1188 = "Positive", "Ask CRAFFT questions", "Ask CAR question only"), "")</f>
        <v/>
      </c>
      <c r="J189" s="78"/>
      <c r="K189" s="67"/>
      <c r="L189" s="67"/>
      <c r="M189" s="67"/>
      <c r="N189" s="67"/>
      <c r="O189" s="65"/>
      <c r="P189" s="38" t="str">
        <f>Score!U1188</f>
        <v/>
      </c>
      <c r="Q189" s="9" t="str">
        <f>IF(ISNUMBER(P1189),VLOOKUP(P1189,Lookups!#REF!,2),IF(AND(Score!AE1188&gt;0,Score!AG1188= "Positive"),     "Incomplete",""))</f>
        <v/>
      </c>
      <c r="R189" s="122" t="str">
        <f>IF(Score!K1188=0,         VLOOKUP(SUM(Score!N1188:S1188),Lookups!C$2:E$3, 3),   IF(ISNUMBER(Score!K1188),         VLOOKUP(SUM(Score!N1188:S1188),Lookups!C$4:E$11, 3), "")     )</f>
        <v/>
      </c>
      <c r="S189" s="66"/>
      <c r="T189" s="67"/>
      <c r="U189" s="67"/>
      <c r="V189" s="77"/>
      <c r="W189" s="78"/>
      <c r="X189" s="173"/>
      <c r="Y189" s="64"/>
      <c r="Z189" s="13"/>
      <c r="AA189" s="13"/>
    </row>
    <row r="190" spans="1:27" ht="12.75" customHeight="1" x14ac:dyDescent="0.3">
      <c r="A190" s="179"/>
      <c r="B190" s="66"/>
      <c r="C190" s="262"/>
      <c r="D190" s="65"/>
      <c r="E190" s="68"/>
      <c r="F190" s="69"/>
      <c r="G190" s="70"/>
      <c r="H190" s="70"/>
      <c r="I190" s="181" t="str">
        <f xml:space="preserve"> IF(COUNT(Score!G1189:J1189)&gt;0,                                          IF(Score!L1189 = "Positive", "Ask CRAFFT questions", "Ask CAR question only"), "")</f>
        <v/>
      </c>
      <c r="J190" s="78"/>
      <c r="K190" s="67"/>
      <c r="L190" s="67"/>
      <c r="M190" s="67"/>
      <c r="N190" s="67"/>
      <c r="O190" s="65"/>
      <c r="P190" s="38" t="str">
        <f>Score!U1189</f>
        <v/>
      </c>
      <c r="Q190" s="9" t="str">
        <f>IF(ISNUMBER(P1190),VLOOKUP(P1190,Lookups!#REF!,2),IF(AND(Score!AE1189&gt;0,Score!AG1189= "Positive"),     "Incomplete",""))</f>
        <v/>
      </c>
      <c r="R190" s="122" t="str">
        <f>IF(Score!K1189=0,         VLOOKUP(SUM(Score!N1189:S1189),Lookups!C$2:E$3, 3),   IF(ISNUMBER(Score!K1189),         VLOOKUP(SUM(Score!N1189:S1189),Lookups!C$4:E$11, 3), "")     )</f>
        <v/>
      </c>
      <c r="S190" s="66"/>
      <c r="T190" s="67"/>
      <c r="U190" s="67"/>
      <c r="V190" s="77"/>
      <c r="W190" s="78"/>
      <c r="X190" s="173"/>
      <c r="Y190" s="64"/>
      <c r="Z190" s="13"/>
      <c r="AA190" s="13"/>
    </row>
    <row r="191" spans="1:27" ht="12.75" customHeight="1" x14ac:dyDescent="0.3">
      <c r="A191" s="179"/>
      <c r="B191" s="66"/>
      <c r="C191" s="262"/>
      <c r="D191" s="65"/>
      <c r="E191" s="68"/>
      <c r="F191" s="69"/>
      <c r="G191" s="70"/>
      <c r="H191" s="70"/>
      <c r="I191" s="181" t="str">
        <f xml:space="preserve"> IF(COUNT(Score!G1190:J1190)&gt;0,                                          IF(Score!L1190 = "Positive", "Ask CRAFFT questions", "Ask CAR question only"), "")</f>
        <v/>
      </c>
      <c r="J191" s="78"/>
      <c r="K191" s="67"/>
      <c r="L191" s="67"/>
      <c r="M191" s="67"/>
      <c r="N191" s="67"/>
      <c r="O191" s="65"/>
      <c r="P191" s="38" t="str">
        <f>Score!U1190</f>
        <v/>
      </c>
      <c r="Q191" s="9" t="str">
        <f>IF(ISNUMBER(P1191),VLOOKUP(P1191,Lookups!#REF!,2),IF(AND(Score!AE1190&gt;0,Score!AG1190= "Positive"),     "Incomplete",""))</f>
        <v/>
      </c>
      <c r="R191" s="122" t="str">
        <f>IF(Score!K1190=0,         VLOOKUP(SUM(Score!N1190:S1190),Lookups!C$2:E$3, 3),   IF(ISNUMBER(Score!K1190),         VLOOKUP(SUM(Score!N1190:S1190),Lookups!C$4:E$11, 3), "")     )</f>
        <v/>
      </c>
      <c r="S191" s="66"/>
      <c r="T191" s="67"/>
      <c r="U191" s="67"/>
      <c r="V191" s="77"/>
      <c r="W191" s="78"/>
      <c r="X191" s="173"/>
      <c r="Y191" s="64"/>
      <c r="Z191" s="13"/>
      <c r="AA191" s="13"/>
    </row>
    <row r="192" spans="1:27" ht="12.75" customHeight="1" x14ac:dyDescent="0.3">
      <c r="A192" s="179"/>
      <c r="B192" s="66"/>
      <c r="C192" s="262"/>
      <c r="D192" s="65"/>
      <c r="E192" s="68"/>
      <c r="F192" s="69"/>
      <c r="G192" s="70"/>
      <c r="H192" s="70"/>
      <c r="I192" s="181" t="str">
        <f xml:space="preserve"> IF(COUNT(Score!G1191:J1191)&gt;0,                                          IF(Score!L1191 = "Positive", "Ask CRAFFT questions", "Ask CAR question only"), "")</f>
        <v/>
      </c>
      <c r="J192" s="78"/>
      <c r="K192" s="67"/>
      <c r="L192" s="67"/>
      <c r="M192" s="67"/>
      <c r="N192" s="67"/>
      <c r="O192" s="65"/>
      <c r="P192" s="38" t="str">
        <f>Score!U1191</f>
        <v/>
      </c>
      <c r="Q192" s="9" t="str">
        <f>IF(ISNUMBER(P1192),VLOOKUP(P1192,Lookups!#REF!,2),IF(AND(Score!AE1191&gt;0,Score!AG1191= "Positive"),     "Incomplete",""))</f>
        <v/>
      </c>
      <c r="R192" s="122" t="str">
        <f>IF(Score!K1191=0,         VLOOKUP(SUM(Score!N1191:S1191),Lookups!C$2:E$3, 3),   IF(ISNUMBER(Score!K1191),         VLOOKUP(SUM(Score!N1191:S1191),Lookups!C$4:E$11, 3), "")     )</f>
        <v/>
      </c>
      <c r="S192" s="66"/>
      <c r="T192" s="67"/>
      <c r="U192" s="67"/>
      <c r="V192" s="77"/>
      <c r="W192" s="78"/>
      <c r="X192" s="173"/>
      <c r="Y192" s="64"/>
      <c r="Z192" s="13"/>
      <c r="AA192" s="13"/>
    </row>
    <row r="193" spans="1:27" ht="12.75" customHeight="1" x14ac:dyDescent="0.3">
      <c r="A193" s="179"/>
      <c r="B193" s="66"/>
      <c r="C193" s="262"/>
      <c r="D193" s="65"/>
      <c r="E193" s="68"/>
      <c r="F193" s="69"/>
      <c r="G193" s="70"/>
      <c r="H193" s="70"/>
      <c r="I193" s="181" t="str">
        <f xml:space="preserve"> IF(COUNT(Score!G1192:J1192)&gt;0,                                          IF(Score!L1192 = "Positive", "Ask CRAFFT questions", "Ask CAR question only"), "")</f>
        <v/>
      </c>
      <c r="J193" s="78"/>
      <c r="K193" s="67"/>
      <c r="L193" s="67"/>
      <c r="M193" s="67"/>
      <c r="N193" s="67"/>
      <c r="O193" s="65"/>
      <c r="P193" s="38" t="str">
        <f>Score!U1192</f>
        <v/>
      </c>
      <c r="Q193" s="9" t="str">
        <f>IF(ISNUMBER(P1193),VLOOKUP(P1193,Lookups!#REF!,2),IF(AND(Score!AE1192&gt;0,Score!AG1192= "Positive"),     "Incomplete",""))</f>
        <v/>
      </c>
      <c r="R193" s="122" t="str">
        <f>IF(Score!K1192=0,         VLOOKUP(SUM(Score!N1192:S1192),Lookups!C$2:E$3, 3),   IF(ISNUMBER(Score!K1192),         VLOOKUP(SUM(Score!N1192:S1192),Lookups!C$4:E$11, 3), "")     )</f>
        <v/>
      </c>
      <c r="S193" s="66"/>
      <c r="T193" s="67"/>
      <c r="U193" s="67"/>
      <c r="V193" s="77"/>
      <c r="W193" s="78"/>
      <c r="X193" s="173"/>
      <c r="Y193" s="64"/>
      <c r="Z193" s="13"/>
      <c r="AA193" s="13"/>
    </row>
    <row r="194" spans="1:27" ht="12.75" customHeight="1" x14ac:dyDescent="0.3">
      <c r="A194" s="179"/>
      <c r="B194" s="66"/>
      <c r="C194" s="262"/>
      <c r="D194" s="65"/>
      <c r="E194" s="68"/>
      <c r="F194" s="69"/>
      <c r="G194" s="70"/>
      <c r="H194" s="70"/>
      <c r="I194" s="181" t="str">
        <f xml:space="preserve"> IF(COUNT(Score!G1193:J1193)&gt;0,                                          IF(Score!L1193 = "Positive", "Ask CRAFFT questions", "Ask CAR question only"), "")</f>
        <v/>
      </c>
      <c r="J194" s="78"/>
      <c r="K194" s="67"/>
      <c r="L194" s="67"/>
      <c r="M194" s="67"/>
      <c r="N194" s="67"/>
      <c r="O194" s="65"/>
      <c r="P194" s="38" t="str">
        <f>Score!U1193</f>
        <v/>
      </c>
      <c r="Q194" s="9" t="str">
        <f>IF(ISNUMBER(P1194),VLOOKUP(P1194,Lookups!#REF!,2),IF(AND(Score!AE1193&gt;0,Score!AG1193= "Positive"),     "Incomplete",""))</f>
        <v/>
      </c>
      <c r="R194" s="122" t="str">
        <f>IF(Score!K1193=0,         VLOOKUP(SUM(Score!N1193:S1193),Lookups!C$2:E$3, 3),   IF(ISNUMBER(Score!K1193),         VLOOKUP(SUM(Score!N1193:S1193),Lookups!C$4:E$11, 3), "")     )</f>
        <v/>
      </c>
      <c r="S194" s="66"/>
      <c r="T194" s="67"/>
      <c r="U194" s="67"/>
      <c r="V194" s="77"/>
      <c r="W194" s="78"/>
      <c r="X194" s="173"/>
      <c r="Y194" s="64"/>
      <c r="Z194" s="13"/>
      <c r="AA194" s="13"/>
    </row>
    <row r="195" spans="1:27" ht="12.75" customHeight="1" x14ac:dyDescent="0.3">
      <c r="A195" s="179"/>
      <c r="B195" s="66"/>
      <c r="C195" s="262"/>
      <c r="D195" s="65"/>
      <c r="E195" s="68"/>
      <c r="F195" s="69"/>
      <c r="G195" s="70"/>
      <c r="H195" s="70"/>
      <c r="I195" s="181" t="str">
        <f xml:space="preserve"> IF(COUNT(Score!G1194:J1194)&gt;0,                                          IF(Score!L1194 = "Positive", "Ask CRAFFT questions", "Ask CAR question only"), "")</f>
        <v/>
      </c>
      <c r="J195" s="78"/>
      <c r="K195" s="67"/>
      <c r="L195" s="67"/>
      <c r="M195" s="67"/>
      <c r="N195" s="67"/>
      <c r="O195" s="65"/>
      <c r="P195" s="38" t="str">
        <f>Score!U1194</f>
        <v/>
      </c>
      <c r="Q195" s="9" t="str">
        <f>IF(ISNUMBER(P1195),VLOOKUP(P1195,Lookups!#REF!,2),IF(AND(Score!AE1194&gt;0,Score!AG1194= "Positive"),     "Incomplete",""))</f>
        <v/>
      </c>
      <c r="R195" s="122" t="str">
        <f>IF(Score!K1194=0,         VLOOKUP(SUM(Score!N1194:S1194),Lookups!C$2:E$3, 3),   IF(ISNUMBER(Score!K1194),         VLOOKUP(SUM(Score!N1194:S1194),Lookups!C$4:E$11, 3), "")     )</f>
        <v/>
      </c>
      <c r="S195" s="66"/>
      <c r="T195" s="67"/>
      <c r="U195" s="67"/>
      <c r="V195" s="77"/>
      <c r="W195" s="78"/>
      <c r="X195" s="173"/>
      <c r="Y195" s="64"/>
      <c r="Z195" s="13"/>
      <c r="AA195" s="13"/>
    </row>
    <row r="196" spans="1:27" ht="12.75" customHeight="1" x14ac:dyDescent="0.3">
      <c r="A196" s="179"/>
      <c r="B196" s="66"/>
      <c r="C196" s="262"/>
      <c r="D196" s="65"/>
      <c r="E196" s="68"/>
      <c r="F196" s="69"/>
      <c r="G196" s="70"/>
      <c r="H196" s="70"/>
      <c r="I196" s="181" t="str">
        <f xml:space="preserve"> IF(COUNT(Score!G1195:J1195)&gt;0,                                          IF(Score!L1195 = "Positive", "Ask CRAFFT questions", "Ask CAR question only"), "")</f>
        <v/>
      </c>
      <c r="J196" s="78"/>
      <c r="K196" s="67"/>
      <c r="L196" s="67"/>
      <c r="M196" s="67"/>
      <c r="N196" s="67"/>
      <c r="O196" s="65"/>
      <c r="P196" s="38" t="str">
        <f>Score!U1195</f>
        <v/>
      </c>
      <c r="Q196" s="9" t="str">
        <f>IF(ISNUMBER(P1196),VLOOKUP(P1196,Lookups!#REF!,2),IF(AND(Score!AE1195&gt;0,Score!AG1195= "Positive"),     "Incomplete",""))</f>
        <v/>
      </c>
      <c r="R196" s="122" t="str">
        <f>IF(Score!K1195=0,         VLOOKUP(SUM(Score!N1195:S1195),Lookups!C$2:E$3, 3),   IF(ISNUMBER(Score!K1195),         VLOOKUP(SUM(Score!N1195:S1195),Lookups!C$4:E$11, 3), "")     )</f>
        <v/>
      </c>
      <c r="S196" s="66"/>
      <c r="T196" s="67"/>
      <c r="U196" s="67"/>
      <c r="V196" s="77"/>
      <c r="W196" s="78"/>
      <c r="X196" s="173"/>
      <c r="Y196" s="64"/>
      <c r="Z196" s="13"/>
      <c r="AA196" s="13"/>
    </row>
    <row r="197" spans="1:27" ht="12.75" customHeight="1" x14ac:dyDescent="0.3">
      <c r="A197" s="179"/>
      <c r="B197" s="66"/>
      <c r="C197" s="262"/>
      <c r="D197" s="65"/>
      <c r="E197" s="68"/>
      <c r="F197" s="69"/>
      <c r="G197" s="70"/>
      <c r="H197" s="70"/>
      <c r="I197" s="181" t="str">
        <f xml:space="preserve"> IF(COUNT(Score!G1196:J1196)&gt;0,                                          IF(Score!L1196 = "Positive", "Ask CRAFFT questions", "Ask CAR question only"), "")</f>
        <v/>
      </c>
      <c r="J197" s="78"/>
      <c r="K197" s="67"/>
      <c r="L197" s="67"/>
      <c r="M197" s="67"/>
      <c r="N197" s="67"/>
      <c r="O197" s="65"/>
      <c r="P197" s="38" t="str">
        <f>Score!U1196</f>
        <v/>
      </c>
      <c r="Q197" s="9" t="str">
        <f>IF(ISNUMBER(P1197),VLOOKUP(P1197,Lookups!#REF!,2),IF(AND(Score!AE1196&gt;0,Score!AG1196= "Positive"),     "Incomplete",""))</f>
        <v/>
      </c>
      <c r="R197" s="122" t="str">
        <f>IF(Score!K1196=0,         VLOOKUP(SUM(Score!N1196:S1196),Lookups!C$2:E$3, 3),   IF(ISNUMBER(Score!K1196),         VLOOKUP(SUM(Score!N1196:S1196),Lookups!C$4:E$11, 3), "")     )</f>
        <v/>
      </c>
      <c r="S197" s="66"/>
      <c r="T197" s="67"/>
      <c r="U197" s="67"/>
      <c r="V197" s="77"/>
      <c r="W197" s="78"/>
      <c r="X197" s="173"/>
      <c r="Y197" s="64"/>
      <c r="Z197" s="13"/>
      <c r="AA197" s="13"/>
    </row>
    <row r="198" spans="1:27" ht="12.75" customHeight="1" x14ac:dyDescent="0.3">
      <c r="A198" s="179"/>
      <c r="B198" s="66"/>
      <c r="C198" s="262"/>
      <c r="D198" s="65"/>
      <c r="E198" s="68"/>
      <c r="F198" s="69"/>
      <c r="G198" s="70"/>
      <c r="H198" s="70"/>
      <c r="I198" s="181" t="str">
        <f xml:space="preserve"> IF(COUNT(Score!G1197:J1197)&gt;0,                                          IF(Score!L1197 = "Positive", "Ask CRAFFT questions", "Ask CAR question only"), "")</f>
        <v/>
      </c>
      <c r="J198" s="78"/>
      <c r="K198" s="67"/>
      <c r="L198" s="67"/>
      <c r="M198" s="67"/>
      <c r="N198" s="67"/>
      <c r="O198" s="65"/>
      <c r="P198" s="38" t="str">
        <f>Score!U1197</f>
        <v/>
      </c>
      <c r="Q198" s="9" t="str">
        <f>IF(ISNUMBER(P1198),VLOOKUP(P1198,Lookups!#REF!,2),IF(AND(Score!AE1197&gt;0,Score!AG1197= "Positive"),     "Incomplete",""))</f>
        <v/>
      </c>
      <c r="R198" s="122" t="str">
        <f>IF(Score!K1197=0,         VLOOKUP(SUM(Score!N1197:S1197),Lookups!C$2:E$3, 3),   IF(ISNUMBER(Score!K1197),         VLOOKUP(SUM(Score!N1197:S1197),Lookups!C$4:E$11, 3), "")     )</f>
        <v/>
      </c>
      <c r="S198" s="66"/>
      <c r="T198" s="67"/>
      <c r="U198" s="67"/>
      <c r="V198" s="77"/>
      <c r="W198" s="78"/>
      <c r="X198" s="173"/>
      <c r="Y198" s="64"/>
      <c r="Z198" s="13"/>
      <c r="AA198" s="13"/>
    </row>
    <row r="199" spans="1:27" ht="12.75" customHeight="1" x14ac:dyDescent="0.3">
      <c r="A199" s="179"/>
      <c r="B199" s="66"/>
      <c r="C199" s="262"/>
      <c r="D199" s="65"/>
      <c r="E199" s="68"/>
      <c r="F199" s="69"/>
      <c r="G199" s="70"/>
      <c r="H199" s="70"/>
      <c r="I199" s="181" t="str">
        <f xml:space="preserve"> IF(COUNT(Score!G1198:J1198)&gt;0,                                          IF(Score!L1198 = "Positive", "Ask CRAFFT questions", "Ask CAR question only"), "")</f>
        <v/>
      </c>
      <c r="J199" s="78"/>
      <c r="K199" s="67"/>
      <c r="L199" s="67"/>
      <c r="M199" s="67"/>
      <c r="N199" s="67"/>
      <c r="O199" s="65"/>
      <c r="P199" s="38" t="str">
        <f>Score!U1198</f>
        <v/>
      </c>
      <c r="Q199" s="9" t="str">
        <f>IF(ISNUMBER(P1199),VLOOKUP(P1199,Lookups!#REF!,2),IF(AND(Score!AE1198&gt;0,Score!AG1198= "Positive"),     "Incomplete",""))</f>
        <v/>
      </c>
      <c r="R199" s="122" t="str">
        <f>IF(Score!K1198=0,         VLOOKUP(SUM(Score!N1198:S1198),Lookups!C$2:E$3, 3),   IF(ISNUMBER(Score!K1198),         VLOOKUP(SUM(Score!N1198:S1198),Lookups!C$4:E$11, 3), "")     )</f>
        <v/>
      </c>
      <c r="S199" s="66"/>
      <c r="T199" s="67"/>
      <c r="U199" s="67"/>
      <c r="V199" s="77"/>
      <c r="W199" s="78"/>
      <c r="X199" s="173"/>
      <c r="Y199" s="64"/>
      <c r="Z199" s="13"/>
      <c r="AA199" s="13"/>
    </row>
    <row r="200" spans="1:27" ht="12.75" customHeight="1" x14ac:dyDescent="0.3">
      <c r="A200" s="179"/>
      <c r="B200" s="66"/>
      <c r="C200" s="262"/>
      <c r="D200" s="65"/>
      <c r="E200" s="68"/>
      <c r="F200" s="69"/>
      <c r="G200" s="70"/>
      <c r="H200" s="70"/>
      <c r="I200" s="181" t="str">
        <f xml:space="preserve"> IF(COUNT(Score!G1199:J1199)&gt;0,                                          IF(Score!L1199 = "Positive", "Ask CRAFFT questions", "Ask CAR question only"), "")</f>
        <v/>
      </c>
      <c r="J200" s="78"/>
      <c r="K200" s="67"/>
      <c r="L200" s="67"/>
      <c r="M200" s="67"/>
      <c r="N200" s="67"/>
      <c r="O200" s="65"/>
      <c r="P200" s="38" t="str">
        <f>Score!U1199</f>
        <v/>
      </c>
      <c r="Q200" s="9" t="str">
        <f>IF(ISNUMBER(P1200),VLOOKUP(P1200,Lookups!#REF!,2),IF(AND(Score!AE1199&gt;0,Score!AG1199= "Positive"),     "Incomplete",""))</f>
        <v/>
      </c>
      <c r="R200" s="122" t="str">
        <f>IF(Score!K1199=0,         VLOOKUP(SUM(Score!N1199:S1199),Lookups!C$2:E$3, 3),   IF(ISNUMBER(Score!K1199),         VLOOKUP(SUM(Score!N1199:S1199),Lookups!C$4:E$11, 3), "")     )</f>
        <v/>
      </c>
      <c r="S200" s="66"/>
      <c r="T200" s="67"/>
      <c r="U200" s="67"/>
      <c r="V200" s="77"/>
      <c r="W200" s="78"/>
      <c r="X200" s="173"/>
      <c r="Y200" s="64"/>
      <c r="Z200" s="13"/>
      <c r="AA200" s="13"/>
    </row>
    <row r="201" spans="1:27" ht="12.75" customHeight="1" x14ac:dyDescent="0.3">
      <c r="A201" s="179"/>
      <c r="B201" s="66"/>
      <c r="C201" s="262"/>
      <c r="D201" s="65"/>
      <c r="E201" s="68"/>
      <c r="F201" s="69"/>
      <c r="G201" s="70"/>
      <c r="H201" s="70"/>
      <c r="I201" s="181" t="str">
        <f xml:space="preserve"> IF(COUNT(Score!G1200:J1200)&gt;0,                                          IF(Score!L1200 = "Positive", "Ask CRAFFT questions", "Ask CAR question only"), "")</f>
        <v/>
      </c>
      <c r="J201" s="78"/>
      <c r="K201" s="67"/>
      <c r="L201" s="67"/>
      <c r="M201" s="67"/>
      <c r="N201" s="67"/>
      <c r="O201" s="65"/>
      <c r="P201" s="38" t="str">
        <f>Score!U1200</f>
        <v/>
      </c>
      <c r="Q201" s="9" t="str">
        <f>IF(ISNUMBER(P1201),VLOOKUP(P1201,Lookups!#REF!,2),IF(AND(Score!AE1200&gt;0,Score!AG1200= "Positive"),     "Incomplete",""))</f>
        <v/>
      </c>
      <c r="R201" s="122" t="str">
        <f>IF(Score!K1200=0,         VLOOKUP(SUM(Score!N1200:S1200),Lookups!C$2:E$3, 3),   IF(ISNUMBER(Score!K1200),         VLOOKUP(SUM(Score!N1200:S1200),Lookups!C$4:E$11, 3), "")     )</f>
        <v/>
      </c>
      <c r="S201" s="66"/>
      <c r="T201" s="67"/>
      <c r="U201" s="67"/>
      <c r="V201" s="77"/>
      <c r="W201" s="78"/>
      <c r="X201" s="173"/>
      <c r="Y201" s="64"/>
      <c r="Z201" s="13"/>
      <c r="AA201" s="13"/>
    </row>
    <row r="202" spans="1:27" ht="12.75" customHeight="1" x14ac:dyDescent="0.3">
      <c r="A202" s="179"/>
      <c r="B202" s="66"/>
      <c r="C202" s="262"/>
      <c r="D202" s="65"/>
      <c r="E202" s="68"/>
      <c r="F202" s="69"/>
      <c r="G202" s="70"/>
      <c r="H202" s="70"/>
      <c r="I202" s="181" t="str">
        <f xml:space="preserve"> IF(COUNT(Score!G1201:J1201)&gt;0,                                          IF(Score!L1201 = "Positive", "Ask CRAFFT questions", "Ask CAR question only"), "")</f>
        <v/>
      </c>
      <c r="J202" s="78"/>
      <c r="K202" s="67"/>
      <c r="L202" s="67"/>
      <c r="M202" s="67"/>
      <c r="N202" s="67"/>
      <c r="O202" s="65"/>
      <c r="P202" s="38" t="str">
        <f>Score!U1201</f>
        <v/>
      </c>
      <c r="Q202" s="9" t="str">
        <f>IF(ISNUMBER(P1202),VLOOKUP(P1202,Lookups!#REF!,2),IF(AND(Score!AE1201&gt;0,Score!AG1201= "Positive"),     "Incomplete",""))</f>
        <v/>
      </c>
      <c r="R202" s="122" t="str">
        <f>IF(Score!K1201=0,         VLOOKUP(SUM(Score!N1201:S1201),Lookups!C$2:E$3, 3),   IF(ISNUMBER(Score!K1201),         VLOOKUP(SUM(Score!N1201:S1201),Lookups!C$4:E$11, 3), "")     )</f>
        <v/>
      </c>
      <c r="S202" s="66"/>
      <c r="T202" s="67"/>
      <c r="U202" s="67"/>
      <c r="V202" s="77"/>
      <c r="W202" s="78"/>
      <c r="X202" s="173"/>
      <c r="Y202" s="64"/>
      <c r="Z202" s="13"/>
      <c r="AA202" s="13"/>
    </row>
    <row r="203" spans="1:27" ht="12.75" customHeight="1" x14ac:dyDescent="0.3">
      <c r="A203" s="179"/>
      <c r="B203" s="66"/>
      <c r="C203" s="262"/>
      <c r="D203" s="65"/>
      <c r="E203" s="68"/>
      <c r="F203" s="69"/>
      <c r="G203" s="70"/>
      <c r="H203" s="70"/>
      <c r="I203" s="181" t="str">
        <f xml:space="preserve"> IF(COUNT(Score!G1202:J1202)&gt;0,                                          IF(Score!L1202 = "Positive", "Ask CRAFFT questions", "Ask CAR question only"), "")</f>
        <v/>
      </c>
      <c r="J203" s="78"/>
      <c r="K203" s="67"/>
      <c r="L203" s="67"/>
      <c r="M203" s="67"/>
      <c r="N203" s="67"/>
      <c r="O203" s="65"/>
      <c r="P203" s="38" t="str">
        <f>Score!U1202</f>
        <v/>
      </c>
      <c r="Q203" s="9" t="str">
        <f>IF(ISNUMBER(P1203),VLOOKUP(P1203,Lookups!#REF!,2),IF(AND(Score!AE1202&gt;0,Score!AG1202= "Positive"),     "Incomplete",""))</f>
        <v/>
      </c>
      <c r="R203" s="122" t="str">
        <f>IF(Score!K1202=0,         VLOOKUP(SUM(Score!N1202:S1202),Lookups!C$2:E$3, 3),   IF(ISNUMBER(Score!K1202),         VLOOKUP(SUM(Score!N1202:S1202),Lookups!C$4:E$11, 3), "")     )</f>
        <v/>
      </c>
      <c r="S203" s="66"/>
      <c r="T203" s="67"/>
      <c r="U203" s="67"/>
      <c r="V203" s="77"/>
      <c r="W203" s="78"/>
      <c r="X203" s="173"/>
      <c r="Y203" s="64"/>
      <c r="Z203" s="13"/>
      <c r="AA203" s="13"/>
    </row>
    <row r="204" spans="1:27" ht="12.75" customHeight="1" x14ac:dyDescent="0.3">
      <c r="A204" s="179"/>
      <c r="B204" s="66"/>
      <c r="C204" s="262"/>
      <c r="D204" s="65"/>
      <c r="E204" s="68"/>
      <c r="F204" s="69"/>
      <c r="G204" s="70"/>
      <c r="H204" s="70"/>
      <c r="I204" s="181" t="str">
        <f xml:space="preserve"> IF(COUNT(Score!G1203:J1203)&gt;0,                                          IF(Score!L1203 = "Positive", "Ask CRAFFT questions", "Ask CAR question only"), "")</f>
        <v/>
      </c>
      <c r="J204" s="78"/>
      <c r="K204" s="67"/>
      <c r="L204" s="67"/>
      <c r="M204" s="67"/>
      <c r="N204" s="67"/>
      <c r="O204" s="65"/>
      <c r="P204" s="38" t="str">
        <f>Score!U1203</f>
        <v/>
      </c>
      <c r="Q204" s="9" t="str">
        <f>IF(ISNUMBER(P1204),VLOOKUP(P1204,Lookups!#REF!,2),IF(AND(Score!AE1203&gt;0,Score!AG1203= "Positive"),     "Incomplete",""))</f>
        <v/>
      </c>
      <c r="R204" s="122" t="str">
        <f>IF(Score!K1203=0,         VLOOKUP(SUM(Score!N1203:S1203),Lookups!C$2:E$3, 3),   IF(ISNUMBER(Score!K1203),         VLOOKUP(SUM(Score!N1203:S1203),Lookups!C$4:E$11, 3), "")     )</f>
        <v/>
      </c>
      <c r="S204" s="66"/>
      <c r="T204" s="67"/>
      <c r="U204" s="67"/>
      <c r="V204" s="77"/>
      <c r="W204" s="78"/>
      <c r="X204" s="173"/>
      <c r="Y204" s="64"/>
      <c r="Z204" s="13"/>
      <c r="AA204" s="13"/>
    </row>
    <row r="205" spans="1:27" ht="12.75" customHeight="1" x14ac:dyDescent="0.3">
      <c r="A205" s="179"/>
      <c r="B205" s="66"/>
      <c r="C205" s="262"/>
      <c r="D205" s="65"/>
      <c r="E205" s="68"/>
      <c r="F205" s="69"/>
      <c r="G205" s="70"/>
      <c r="H205" s="70"/>
      <c r="I205" s="181" t="str">
        <f xml:space="preserve"> IF(COUNT(Score!G1204:J1204)&gt;0,                                          IF(Score!L1204 = "Positive", "Ask CRAFFT questions", "Ask CAR question only"), "")</f>
        <v/>
      </c>
      <c r="J205" s="78"/>
      <c r="K205" s="67"/>
      <c r="L205" s="67"/>
      <c r="M205" s="67"/>
      <c r="N205" s="67"/>
      <c r="O205" s="65"/>
      <c r="P205" s="38" t="str">
        <f>Score!U1204</f>
        <v/>
      </c>
      <c r="Q205" s="9" t="str">
        <f>IF(ISNUMBER(P1205),VLOOKUP(P1205,Lookups!#REF!,2),IF(AND(Score!AE1204&gt;0,Score!AG1204= "Positive"),     "Incomplete",""))</f>
        <v/>
      </c>
      <c r="R205" s="122" t="str">
        <f>IF(Score!K1204=0,         VLOOKUP(SUM(Score!N1204:S1204),Lookups!C$2:E$3, 3),   IF(ISNUMBER(Score!K1204),         VLOOKUP(SUM(Score!N1204:S1204),Lookups!C$4:E$11, 3), "")     )</f>
        <v/>
      </c>
      <c r="S205" s="66"/>
      <c r="T205" s="67"/>
      <c r="U205" s="67"/>
      <c r="V205" s="77"/>
      <c r="W205" s="78"/>
      <c r="X205" s="173"/>
      <c r="Y205" s="64"/>
      <c r="Z205" s="13"/>
      <c r="AA205" s="13"/>
    </row>
    <row r="206" spans="1:27" ht="12.75" customHeight="1" x14ac:dyDescent="0.3">
      <c r="A206" s="179"/>
      <c r="B206" s="66"/>
      <c r="C206" s="262"/>
      <c r="D206" s="65"/>
      <c r="E206" s="68"/>
      <c r="F206" s="69"/>
      <c r="G206" s="70"/>
      <c r="H206" s="70"/>
      <c r="I206" s="181" t="str">
        <f xml:space="preserve"> IF(COUNT(Score!G1205:J1205)&gt;0,                                          IF(Score!L1205 = "Positive", "Ask CRAFFT questions", "Ask CAR question only"), "")</f>
        <v/>
      </c>
      <c r="J206" s="78"/>
      <c r="K206" s="67"/>
      <c r="L206" s="67"/>
      <c r="M206" s="67"/>
      <c r="N206" s="67"/>
      <c r="O206" s="65"/>
      <c r="P206" s="38" t="str">
        <f>Score!U1205</f>
        <v/>
      </c>
      <c r="Q206" s="9" t="str">
        <f>IF(ISNUMBER(P1206),VLOOKUP(P1206,Lookups!#REF!,2),IF(AND(Score!AE1205&gt;0,Score!AG1205= "Positive"),     "Incomplete",""))</f>
        <v/>
      </c>
      <c r="R206" s="122" t="str">
        <f>IF(Score!K1205=0,         VLOOKUP(SUM(Score!N1205:S1205),Lookups!C$2:E$3, 3),   IF(ISNUMBER(Score!K1205),         VLOOKUP(SUM(Score!N1205:S1205),Lookups!C$4:E$11, 3), "")     )</f>
        <v/>
      </c>
      <c r="S206" s="66"/>
      <c r="T206" s="67"/>
      <c r="U206" s="67"/>
      <c r="V206" s="77"/>
      <c r="W206" s="78"/>
      <c r="X206" s="173"/>
      <c r="Y206" s="64"/>
      <c r="Z206" s="13"/>
      <c r="AA206" s="13"/>
    </row>
    <row r="207" spans="1:27" ht="12.75" customHeight="1" x14ac:dyDescent="0.3">
      <c r="A207" s="179"/>
      <c r="B207" s="66"/>
      <c r="C207" s="262"/>
      <c r="D207" s="65"/>
      <c r="E207" s="68"/>
      <c r="F207" s="69"/>
      <c r="G207" s="70"/>
      <c r="H207" s="70"/>
      <c r="I207" s="181" t="str">
        <f xml:space="preserve"> IF(COUNT(Score!G1206:J1206)&gt;0,                                          IF(Score!L1206 = "Positive", "Ask CRAFFT questions", "Ask CAR question only"), "")</f>
        <v/>
      </c>
      <c r="J207" s="78"/>
      <c r="K207" s="67"/>
      <c r="L207" s="67"/>
      <c r="M207" s="67"/>
      <c r="N207" s="67"/>
      <c r="O207" s="65"/>
      <c r="P207" s="38" t="str">
        <f>Score!U1206</f>
        <v/>
      </c>
      <c r="Q207" s="9" t="str">
        <f>IF(ISNUMBER(P1207),VLOOKUP(P1207,Lookups!#REF!,2),IF(AND(Score!AE1206&gt;0,Score!AG1206= "Positive"),     "Incomplete",""))</f>
        <v/>
      </c>
      <c r="R207" s="122" t="str">
        <f>IF(Score!K1206=0,         VLOOKUP(SUM(Score!N1206:S1206),Lookups!C$2:E$3, 3),   IF(ISNUMBER(Score!K1206),         VLOOKUP(SUM(Score!N1206:S1206),Lookups!C$4:E$11, 3), "")     )</f>
        <v/>
      </c>
      <c r="S207" s="66"/>
      <c r="T207" s="67"/>
      <c r="U207" s="67"/>
      <c r="V207" s="77"/>
      <c r="W207" s="78"/>
      <c r="X207" s="173"/>
      <c r="Y207" s="64"/>
      <c r="Z207" s="13"/>
      <c r="AA207" s="13"/>
    </row>
    <row r="208" spans="1:27" ht="12.75" customHeight="1" x14ac:dyDescent="0.3">
      <c r="A208" s="179"/>
      <c r="B208" s="66"/>
      <c r="C208" s="262"/>
      <c r="D208" s="65"/>
      <c r="E208" s="68"/>
      <c r="F208" s="69"/>
      <c r="G208" s="70"/>
      <c r="H208" s="70"/>
      <c r="I208" s="181" t="str">
        <f xml:space="preserve"> IF(COUNT(Score!G1207:J1207)&gt;0,                                          IF(Score!L1207 = "Positive", "Ask CRAFFT questions", "Ask CAR question only"), "")</f>
        <v/>
      </c>
      <c r="J208" s="78"/>
      <c r="K208" s="67"/>
      <c r="L208" s="67"/>
      <c r="M208" s="67"/>
      <c r="N208" s="67"/>
      <c r="O208" s="65"/>
      <c r="P208" s="38" t="str">
        <f>Score!U1207</f>
        <v/>
      </c>
      <c r="Q208" s="9" t="str">
        <f>IF(ISNUMBER(P1208),VLOOKUP(P1208,Lookups!#REF!,2),IF(AND(Score!AE1207&gt;0,Score!AG1207= "Positive"),     "Incomplete",""))</f>
        <v/>
      </c>
      <c r="R208" s="122" t="str">
        <f>IF(Score!K1207=0,         VLOOKUP(SUM(Score!N1207:S1207),Lookups!C$2:E$3, 3),   IF(ISNUMBER(Score!K1207),         VLOOKUP(SUM(Score!N1207:S1207),Lookups!C$4:E$11, 3), "")     )</f>
        <v/>
      </c>
      <c r="S208" s="66"/>
      <c r="T208" s="67"/>
      <c r="U208" s="67"/>
      <c r="V208" s="77"/>
      <c r="W208" s="78"/>
      <c r="X208" s="173"/>
      <c r="Y208" s="64"/>
      <c r="Z208" s="13"/>
      <c r="AA208" s="13"/>
    </row>
    <row r="209" spans="1:27" ht="12.75" customHeight="1" x14ac:dyDescent="0.3">
      <c r="A209" s="179"/>
      <c r="B209" s="66"/>
      <c r="C209" s="262"/>
      <c r="D209" s="65"/>
      <c r="E209" s="68"/>
      <c r="F209" s="69"/>
      <c r="G209" s="70"/>
      <c r="H209" s="70"/>
      <c r="I209" s="181" t="str">
        <f xml:space="preserve"> IF(COUNT(Score!G1208:J1208)&gt;0,                                          IF(Score!L1208 = "Positive", "Ask CRAFFT questions", "Ask CAR question only"), "")</f>
        <v/>
      </c>
      <c r="J209" s="78"/>
      <c r="K209" s="67"/>
      <c r="L209" s="67"/>
      <c r="M209" s="67"/>
      <c r="N209" s="67"/>
      <c r="O209" s="65"/>
      <c r="P209" s="38" t="str">
        <f>Score!U1208</f>
        <v/>
      </c>
      <c r="Q209" s="9" t="str">
        <f>IF(ISNUMBER(P1209),VLOOKUP(P1209,Lookups!#REF!,2),IF(AND(Score!AE1208&gt;0,Score!AG1208= "Positive"),     "Incomplete",""))</f>
        <v/>
      </c>
      <c r="R209" s="122" t="str">
        <f>IF(Score!K1208=0,         VLOOKUP(SUM(Score!N1208:S1208),Lookups!C$2:E$3, 3),   IF(ISNUMBER(Score!K1208),         VLOOKUP(SUM(Score!N1208:S1208),Lookups!C$4:E$11, 3), "")     )</f>
        <v/>
      </c>
      <c r="S209" s="66"/>
      <c r="T209" s="67"/>
      <c r="U209" s="67"/>
      <c r="V209" s="77"/>
      <c r="W209" s="78"/>
      <c r="X209" s="173"/>
      <c r="Y209" s="64"/>
      <c r="Z209" s="13"/>
      <c r="AA209" s="13"/>
    </row>
    <row r="210" spans="1:27" ht="12.75" customHeight="1" x14ac:dyDescent="0.3">
      <c r="A210" s="179"/>
      <c r="B210" s="66"/>
      <c r="C210" s="262"/>
      <c r="D210" s="65"/>
      <c r="E210" s="68"/>
      <c r="F210" s="69"/>
      <c r="G210" s="70"/>
      <c r="H210" s="70"/>
      <c r="I210" s="181" t="str">
        <f xml:space="preserve"> IF(COUNT(Score!G1209:J1209)&gt;0,                                          IF(Score!L1209 = "Positive", "Ask CRAFFT questions", "Ask CAR question only"), "")</f>
        <v/>
      </c>
      <c r="J210" s="78"/>
      <c r="K210" s="67"/>
      <c r="L210" s="67"/>
      <c r="M210" s="67"/>
      <c r="N210" s="67"/>
      <c r="O210" s="65"/>
      <c r="P210" s="38" t="str">
        <f>Score!U1209</f>
        <v/>
      </c>
      <c r="Q210" s="9" t="str">
        <f>IF(ISNUMBER(P1210),VLOOKUP(P1210,Lookups!#REF!,2),IF(AND(Score!AE1209&gt;0,Score!AG1209= "Positive"),     "Incomplete",""))</f>
        <v/>
      </c>
      <c r="R210" s="122" t="str">
        <f>IF(Score!K1209=0,         VLOOKUP(SUM(Score!N1209:S1209),Lookups!C$2:E$3, 3),   IF(ISNUMBER(Score!K1209),         VLOOKUP(SUM(Score!N1209:S1209),Lookups!C$4:E$11, 3), "")     )</f>
        <v/>
      </c>
      <c r="S210" s="66"/>
      <c r="T210" s="67"/>
      <c r="U210" s="67"/>
      <c r="V210" s="77"/>
      <c r="W210" s="78"/>
      <c r="X210" s="173"/>
      <c r="Y210" s="64"/>
      <c r="Z210" s="13"/>
      <c r="AA210" s="13"/>
    </row>
    <row r="211" spans="1:27" ht="12.75" customHeight="1" x14ac:dyDescent="0.3">
      <c r="A211" s="179"/>
      <c r="B211" s="66"/>
      <c r="C211" s="262"/>
      <c r="D211" s="65"/>
      <c r="E211" s="68"/>
      <c r="F211" s="69"/>
      <c r="G211" s="70"/>
      <c r="H211" s="70"/>
      <c r="I211" s="181" t="str">
        <f xml:space="preserve"> IF(COUNT(Score!G1210:J1210)&gt;0,                                          IF(Score!L1210 = "Positive", "Ask CRAFFT questions", "Ask CAR question only"), "")</f>
        <v/>
      </c>
      <c r="J211" s="78"/>
      <c r="K211" s="67"/>
      <c r="L211" s="67"/>
      <c r="M211" s="67"/>
      <c r="N211" s="67"/>
      <c r="O211" s="65"/>
      <c r="P211" s="38" t="str">
        <f>Score!U1210</f>
        <v/>
      </c>
      <c r="Q211" s="9" t="str">
        <f>IF(ISNUMBER(P1211),VLOOKUP(P1211,Lookups!#REF!,2),IF(AND(Score!AE1210&gt;0,Score!AG1210= "Positive"),     "Incomplete",""))</f>
        <v/>
      </c>
      <c r="R211" s="122" t="str">
        <f>IF(Score!K1210=0,         VLOOKUP(SUM(Score!N1210:S1210),Lookups!C$2:E$3, 3),   IF(ISNUMBER(Score!K1210),         VLOOKUP(SUM(Score!N1210:S1210),Lookups!C$4:E$11, 3), "")     )</f>
        <v/>
      </c>
      <c r="S211" s="66"/>
      <c r="T211" s="67"/>
      <c r="U211" s="67"/>
      <c r="V211" s="77"/>
      <c r="W211" s="78"/>
      <c r="X211" s="173"/>
      <c r="Y211" s="64"/>
      <c r="Z211" s="13"/>
      <c r="AA211" s="13"/>
    </row>
    <row r="212" spans="1:27" ht="12.75" customHeight="1" x14ac:dyDescent="0.3">
      <c r="A212" s="179"/>
      <c r="B212" s="66"/>
      <c r="C212" s="262"/>
      <c r="D212" s="65"/>
      <c r="E212" s="68"/>
      <c r="F212" s="69"/>
      <c r="G212" s="70"/>
      <c r="H212" s="70"/>
      <c r="I212" s="181" t="str">
        <f xml:space="preserve"> IF(COUNT(Score!G1211:J1211)&gt;0,                                          IF(Score!L1211 = "Positive", "Ask CRAFFT questions", "Ask CAR question only"), "")</f>
        <v/>
      </c>
      <c r="J212" s="78"/>
      <c r="K212" s="67"/>
      <c r="L212" s="67"/>
      <c r="M212" s="67"/>
      <c r="N212" s="67"/>
      <c r="O212" s="65"/>
      <c r="P212" s="38" t="str">
        <f>Score!U1211</f>
        <v/>
      </c>
      <c r="Q212" s="9" t="str">
        <f>IF(ISNUMBER(P1212),VLOOKUP(P1212,Lookups!#REF!,2),IF(AND(Score!AE1211&gt;0,Score!AG1211= "Positive"),     "Incomplete",""))</f>
        <v/>
      </c>
      <c r="R212" s="122" t="str">
        <f>IF(Score!K1211=0,         VLOOKUP(SUM(Score!N1211:S1211),Lookups!C$2:E$3, 3),   IF(ISNUMBER(Score!K1211),         VLOOKUP(SUM(Score!N1211:S1211),Lookups!C$4:E$11, 3), "")     )</f>
        <v/>
      </c>
      <c r="S212" s="66"/>
      <c r="T212" s="67"/>
      <c r="U212" s="67"/>
      <c r="V212" s="77"/>
      <c r="W212" s="78"/>
      <c r="X212" s="173"/>
      <c r="Y212" s="64"/>
      <c r="Z212" s="13"/>
      <c r="AA212" s="13"/>
    </row>
    <row r="213" spans="1:27" ht="12.75" customHeight="1" x14ac:dyDescent="0.3">
      <c r="A213" s="179"/>
      <c r="B213" s="66"/>
      <c r="C213" s="262"/>
      <c r="D213" s="65"/>
      <c r="E213" s="68"/>
      <c r="F213" s="69"/>
      <c r="G213" s="70"/>
      <c r="H213" s="70"/>
      <c r="I213" s="181" t="str">
        <f xml:space="preserve"> IF(COUNT(Score!G1212:J1212)&gt;0,                                          IF(Score!L1212 = "Positive", "Ask CRAFFT questions", "Ask CAR question only"), "")</f>
        <v/>
      </c>
      <c r="J213" s="78"/>
      <c r="K213" s="67"/>
      <c r="L213" s="67"/>
      <c r="M213" s="67"/>
      <c r="N213" s="67"/>
      <c r="O213" s="65"/>
      <c r="P213" s="38" t="str">
        <f>Score!U1212</f>
        <v/>
      </c>
      <c r="Q213" s="9" t="str">
        <f>IF(ISNUMBER(P1213),VLOOKUP(P1213,Lookups!#REF!,2),IF(AND(Score!AE1212&gt;0,Score!AG1212= "Positive"),     "Incomplete",""))</f>
        <v/>
      </c>
      <c r="R213" s="122" t="str">
        <f>IF(Score!K1212=0,         VLOOKUP(SUM(Score!N1212:S1212),Lookups!C$2:E$3, 3),   IF(ISNUMBER(Score!K1212),         VLOOKUP(SUM(Score!N1212:S1212),Lookups!C$4:E$11, 3), "")     )</f>
        <v/>
      </c>
      <c r="S213" s="66"/>
      <c r="T213" s="67"/>
      <c r="U213" s="67"/>
      <c r="V213" s="77"/>
      <c r="W213" s="78"/>
      <c r="X213" s="173"/>
      <c r="Y213" s="64"/>
      <c r="Z213" s="13"/>
      <c r="AA213" s="13"/>
    </row>
    <row r="214" spans="1:27" ht="12.75" customHeight="1" x14ac:dyDescent="0.3">
      <c r="A214" s="179"/>
      <c r="B214" s="66"/>
      <c r="C214" s="262"/>
      <c r="D214" s="65"/>
      <c r="E214" s="68"/>
      <c r="F214" s="69"/>
      <c r="G214" s="70"/>
      <c r="H214" s="70"/>
      <c r="I214" s="181" t="str">
        <f xml:space="preserve"> IF(COUNT(Score!G1213:J1213)&gt;0,                                          IF(Score!L1213 = "Positive", "Ask CRAFFT questions", "Ask CAR question only"), "")</f>
        <v/>
      </c>
      <c r="J214" s="78"/>
      <c r="K214" s="67"/>
      <c r="L214" s="67"/>
      <c r="M214" s="67"/>
      <c r="N214" s="67"/>
      <c r="O214" s="65"/>
      <c r="P214" s="38" t="str">
        <f>Score!U1213</f>
        <v/>
      </c>
      <c r="Q214" s="9" t="str">
        <f>IF(ISNUMBER(P1214),VLOOKUP(P1214,Lookups!#REF!,2),IF(AND(Score!AE1213&gt;0,Score!AG1213= "Positive"),     "Incomplete",""))</f>
        <v/>
      </c>
      <c r="R214" s="122" t="str">
        <f>IF(Score!K1213=0,         VLOOKUP(SUM(Score!N1213:S1213),Lookups!C$2:E$3, 3),   IF(ISNUMBER(Score!K1213),         VLOOKUP(SUM(Score!N1213:S1213),Lookups!C$4:E$11, 3), "")     )</f>
        <v/>
      </c>
      <c r="S214" s="66"/>
      <c r="T214" s="67"/>
      <c r="U214" s="67"/>
      <c r="V214" s="77"/>
      <c r="W214" s="78"/>
      <c r="X214" s="173"/>
      <c r="Y214" s="64"/>
      <c r="Z214" s="13"/>
      <c r="AA214" s="13"/>
    </row>
    <row r="215" spans="1:27" ht="12.75" customHeight="1" x14ac:dyDescent="0.3">
      <c r="A215" s="179"/>
      <c r="B215" s="66"/>
      <c r="C215" s="262"/>
      <c r="D215" s="65"/>
      <c r="E215" s="68"/>
      <c r="F215" s="69"/>
      <c r="G215" s="70"/>
      <c r="H215" s="70"/>
      <c r="I215" s="181" t="str">
        <f xml:space="preserve"> IF(COUNT(Score!G1214:J1214)&gt;0,                                          IF(Score!L1214 = "Positive", "Ask CRAFFT questions", "Ask CAR question only"), "")</f>
        <v/>
      </c>
      <c r="J215" s="78"/>
      <c r="K215" s="67"/>
      <c r="L215" s="67"/>
      <c r="M215" s="67"/>
      <c r="N215" s="67"/>
      <c r="O215" s="65"/>
      <c r="P215" s="38" t="str">
        <f>Score!U1214</f>
        <v/>
      </c>
      <c r="Q215" s="9" t="str">
        <f>IF(ISNUMBER(P1215),VLOOKUP(P1215,Lookups!#REF!,2),IF(AND(Score!AE1214&gt;0,Score!AG1214= "Positive"),     "Incomplete",""))</f>
        <v/>
      </c>
      <c r="R215" s="122" t="str">
        <f>IF(Score!K1214=0,         VLOOKUP(SUM(Score!N1214:S1214),Lookups!C$2:E$3, 3),   IF(ISNUMBER(Score!K1214),         VLOOKUP(SUM(Score!N1214:S1214),Lookups!C$4:E$11, 3), "")     )</f>
        <v/>
      </c>
      <c r="S215" s="66"/>
      <c r="T215" s="67"/>
      <c r="U215" s="67"/>
      <c r="V215" s="77"/>
      <c r="W215" s="78"/>
      <c r="X215" s="173"/>
      <c r="Y215" s="64"/>
      <c r="Z215" s="13"/>
      <c r="AA215" s="13"/>
    </row>
    <row r="216" spans="1:27" ht="12.75" customHeight="1" x14ac:dyDescent="0.3">
      <c r="A216" s="179"/>
      <c r="B216" s="66"/>
      <c r="C216" s="262"/>
      <c r="D216" s="65"/>
      <c r="E216" s="68"/>
      <c r="F216" s="69"/>
      <c r="G216" s="70"/>
      <c r="H216" s="70"/>
      <c r="I216" s="181" t="str">
        <f xml:space="preserve"> IF(COUNT(Score!G1215:J1215)&gt;0,                                          IF(Score!L1215 = "Positive", "Ask CRAFFT questions", "Ask CAR question only"), "")</f>
        <v/>
      </c>
      <c r="J216" s="78"/>
      <c r="K216" s="67"/>
      <c r="L216" s="67"/>
      <c r="M216" s="67"/>
      <c r="N216" s="67"/>
      <c r="O216" s="65"/>
      <c r="P216" s="38" t="str">
        <f>Score!U1215</f>
        <v/>
      </c>
      <c r="Q216" s="9" t="str">
        <f>IF(ISNUMBER(P1216),VLOOKUP(P1216,Lookups!#REF!,2),IF(AND(Score!AE1215&gt;0,Score!AG1215= "Positive"),     "Incomplete",""))</f>
        <v/>
      </c>
      <c r="R216" s="122" t="str">
        <f>IF(Score!K1215=0,         VLOOKUP(SUM(Score!N1215:S1215),Lookups!C$2:E$3, 3),   IF(ISNUMBER(Score!K1215),         VLOOKUP(SUM(Score!N1215:S1215),Lookups!C$4:E$11, 3), "")     )</f>
        <v/>
      </c>
      <c r="S216" s="66"/>
      <c r="T216" s="67"/>
      <c r="U216" s="67"/>
      <c r="V216" s="77"/>
      <c r="W216" s="78"/>
      <c r="X216" s="173"/>
      <c r="Y216" s="64"/>
      <c r="Z216" s="13"/>
      <c r="AA216" s="13"/>
    </row>
    <row r="217" spans="1:27" ht="12.75" customHeight="1" x14ac:dyDescent="0.3">
      <c r="A217" s="179"/>
      <c r="B217" s="66"/>
      <c r="C217" s="262"/>
      <c r="D217" s="65"/>
      <c r="E217" s="68"/>
      <c r="F217" s="69"/>
      <c r="G217" s="70"/>
      <c r="H217" s="70"/>
      <c r="I217" s="181" t="str">
        <f xml:space="preserve"> IF(COUNT(Score!G1216:J1216)&gt;0,                                          IF(Score!L1216 = "Positive", "Ask CRAFFT questions", "Ask CAR question only"), "")</f>
        <v/>
      </c>
      <c r="J217" s="78"/>
      <c r="K217" s="67"/>
      <c r="L217" s="67"/>
      <c r="M217" s="67"/>
      <c r="N217" s="67"/>
      <c r="O217" s="65"/>
      <c r="P217" s="38" t="str">
        <f>Score!U1216</f>
        <v/>
      </c>
      <c r="Q217" s="9" t="str">
        <f>IF(ISNUMBER(P1217),VLOOKUP(P1217,Lookups!#REF!,2),IF(AND(Score!AE1216&gt;0,Score!AG1216= "Positive"),     "Incomplete",""))</f>
        <v/>
      </c>
      <c r="R217" s="122" t="str">
        <f>IF(Score!K1216=0,         VLOOKUP(SUM(Score!N1216:S1216),Lookups!C$2:E$3, 3),   IF(ISNUMBER(Score!K1216),         VLOOKUP(SUM(Score!N1216:S1216),Lookups!C$4:E$11, 3), "")     )</f>
        <v/>
      </c>
      <c r="S217" s="66"/>
      <c r="T217" s="67"/>
      <c r="U217" s="67"/>
      <c r="V217" s="77"/>
      <c r="W217" s="78"/>
      <c r="X217" s="173"/>
      <c r="Y217" s="64"/>
      <c r="Z217" s="13"/>
      <c r="AA217" s="13"/>
    </row>
    <row r="218" spans="1:27" ht="12.75" customHeight="1" x14ac:dyDescent="0.3">
      <c r="A218" s="179"/>
      <c r="B218" s="66"/>
      <c r="C218" s="262"/>
      <c r="D218" s="65"/>
      <c r="E218" s="68"/>
      <c r="F218" s="69"/>
      <c r="G218" s="70"/>
      <c r="H218" s="70"/>
      <c r="I218" s="181" t="str">
        <f xml:space="preserve"> IF(COUNT(Score!G1217:J1217)&gt;0,                                          IF(Score!L1217 = "Positive", "Ask CRAFFT questions", "Ask CAR question only"), "")</f>
        <v/>
      </c>
      <c r="J218" s="78"/>
      <c r="K218" s="67"/>
      <c r="L218" s="67"/>
      <c r="M218" s="67"/>
      <c r="N218" s="67"/>
      <c r="O218" s="65"/>
      <c r="P218" s="38" t="str">
        <f>Score!U1217</f>
        <v/>
      </c>
      <c r="Q218" s="9" t="str">
        <f>IF(ISNUMBER(P1218),VLOOKUP(P1218,Lookups!#REF!,2),IF(AND(Score!AE1217&gt;0,Score!AG1217= "Positive"),     "Incomplete",""))</f>
        <v/>
      </c>
      <c r="R218" s="122" t="str">
        <f>IF(Score!K1217=0,         VLOOKUP(SUM(Score!N1217:S1217),Lookups!C$2:E$3, 3),   IF(ISNUMBER(Score!K1217),         VLOOKUP(SUM(Score!N1217:S1217),Lookups!C$4:E$11, 3), "")     )</f>
        <v/>
      </c>
      <c r="S218" s="66"/>
      <c r="T218" s="67"/>
      <c r="U218" s="67"/>
      <c r="V218" s="77"/>
      <c r="W218" s="78"/>
      <c r="X218" s="173"/>
      <c r="Y218" s="64"/>
      <c r="Z218" s="13"/>
      <c r="AA218" s="13"/>
    </row>
    <row r="219" spans="1:27" ht="12.75" customHeight="1" x14ac:dyDescent="0.3">
      <c r="A219" s="179"/>
      <c r="B219" s="66"/>
      <c r="C219" s="262"/>
      <c r="D219" s="65"/>
      <c r="E219" s="68"/>
      <c r="F219" s="69"/>
      <c r="G219" s="70"/>
      <c r="H219" s="70"/>
      <c r="I219" s="181" t="str">
        <f xml:space="preserve"> IF(COUNT(Score!G1218:J1218)&gt;0,                                          IF(Score!L1218 = "Positive", "Ask CRAFFT questions", "Ask CAR question only"), "")</f>
        <v/>
      </c>
      <c r="J219" s="78"/>
      <c r="K219" s="67"/>
      <c r="L219" s="67"/>
      <c r="M219" s="67"/>
      <c r="N219" s="67"/>
      <c r="O219" s="65"/>
      <c r="P219" s="38" t="str">
        <f>Score!U1218</f>
        <v/>
      </c>
      <c r="Q219" s="9" t="str">
        <f>IF(ISNUMBER(P1219),VLOOKUP(P1219,Lookups!#REF!,2),IF(AND(Score!AE1218&gt;0,Score!AG1218= "Positive"),     "Incomplete",""))</f>
        <v/>
      </c>
      <c r="R219" s="122" t="str">
        <f>IF(Score!K1218=0,         VLOOKUP(SUM(Score!N1218:S1218),Lookups!C$2:E$3, 3),   IF(ISNUMBER(Score!K1218),         VLOOKUP(SUM(Score!N1218:S1218),Lookups!C$4:E$11, 3), "")     )</f>
        <v/>
      </c>
      <c r="S219" s="66"/>
      <c r="T219" s="67"/>
      <c r="U219" s="67"/>
      <c r="V219" s="77"/>
      <c r="W219" s="78"/>
      <c r="X219" s="173"/>
      <c r="Y219" s="64"/>
      <c r="Z219" s="13"/>
      <c r="AA219" s="13"/>
    </row>
    <row r="220" spans="1:27" ht="12.75" customHeight="1" x14ac:dyDescent="0.3">
      <c r="A220" s="179"/>
      <c r="B220" s="66"/>
      <c r="C220" s="262"/>
      <c r="D220" s="65"/>
      <c r="E220" s="68"/>
      <c r="F220" s="69"/>
      <c r="G220" s="70"/>
      <c r="H220" s="70"/>
      <c r="I220" s="181" t="str">
        <f xml:space="preserve"> IF(COUNT(Score!G1219:J1219)&gt;0,                                          IF(Score!L1219 = "Positive", "Ask CRAFFT questions", "Ask CAR question only"), "")</f>
        <v/>
      </c>
      <c r="J220" s="78"/>
      <c r="K220" s="67"/>
      <c r="L220" s="67"/>
      <c r="M220" s="67"/>
      <c r="N220" s="67"/>
      <c r="O220" s="65"/>
      <c r="P220" s="38" t="str">
        <f>Score!U1219</f>
        <v/>
      </c>
      <c r="Q220" s="9" t="str">
        <f>IF(ISNUMBER(P1220),VLOOKUP(P1220,Lookups!#REF!,2),IF(AND(Score!AE1219&gt;0,Score!AG1219= "Positive"),     "Incomplete",""))</f>
        <v/>
      </c>
      <c r="R220" s="122" t="str">
        <f>IF(Score!K1219=0,         VLOOKUP(SUM(Score!N1219:S1219),Lookups!C$2:E$3, 3),   IF(ISNUMBER(Score!K1219),         VLOOKUP(SUM(Score!N1219:S1219),Lookups!C$4:E$11, 3), "")     )</f>
        <v/>
      </c>
      <c r="S220" s="66"/>
      <c r="T220" s="67"/>
      <c r="U220" s="67"/>
      <c r="V220" s="77"/>
      <c r="W220" s="78"/>
      <c r="X220" s="173"/>
      <c r="Y220" s="64"/>
      <c r="Z220" s="13"/>
      <c r="AA220" s="13"/>
    </row>
    <row r="221" spans="1:27" ht="12.75" customHeight="1" x14ac:dyDescent="0.3">
      <c r="A221" s="179"/>
      <c r="B221" s="66"/>
      <c r="C221" s="262"/>
      <c r="D221" s="65"/>
      <c r="E221" s="68"/>
      <c r="F221" s="69"/>
      <c r="G221" s="70"/>
      <c r="H221" s="70"/>
      <c r="I221" s="181" t="str">
        <f xml:space="preserve"> IF(COUNT(Score!G1220:J1220)&gt;0,                                          IF(Score!L1220 = "Positive", "Ask CRAFFT questions", "Ask CAR question only"), "")</f>
        <v/>
      </c>
      <c r="J221" s="78"/>
      <c r="K221" s="67"/>
      <c r="L221" s="67"/>
      <c r="M221" s="67"/>
      <c r="N221" s="67"/>
      <c r="O221" s="65"/>
      <c r="P221" s="38" t="str">
        <f>Score!U1220</f>
        <v/>
      </c>
      <c r="Q221" s="9" t="str">
        <f>IF(ISNUMBER(P1221),VLOOKUP(P1221,Lookups!#REF!,2),IF(AND(Score!AE1220&gt;0,Score!AG1220= "Positive"),     "Incomplete",""))</f>
        <v/>
      </c>
      <c r="R221" s="122" t="str">
        <f>IF(Score!K1220=0,         VLOOKUP(SUM(Score!N1220:S1220),Lookups!C$2:E$3, 3),   IF(ISNUMBER(Score!K1220),         VLOOKUP(SUM(Score!N1220:S1220),Lookups!C$4:E$11, 3), "")     )</f>
        <v/>
      </c>
      <c r="S221" s="66"/>
      <c r="T221" s="67"/>
      <c r="U221" s="67"/>
      <c r="V221" s="77"/>
      <c r="W221" s="78"/>
      <c r="X221" s="173"/>
      <c r="Y221" s="64"/>
      <c r="Z221" s="13"/>
      <c r="AA221" s="13"/>
    </row>
    <row r="222" spans="1:27" ht="12.75" customHeight="1" x14ac:dyDescent="0.3">
      <c r="A222" s="179"/>
      <c r="B222" s="66"/>
      <c r="C222" s="262"/>
      <c r="D222" s="65"/>
      <c r="E222" s="68"/>
      <c r="F222" s="69"/>
      <c r="G222" s="70"/>
      <c r="H222" s="70"/>
      <c r="I222" s="181" t="str">
        <f xml:space="preserve"> IF(COUNT(Score!G1221:J1221)&gt;0,                                          IF(Score!L1221 = "Positive", "Ask CRAFFT questions", "Ask CAR question only"), "")</f>
        <v/>
      </c>
      <c r="J222" s="78"/>
      <c r="K222" s="67"/>
      <c r="L222" s="67"/>
      <c r="M222" s="67"/>
      <c r="N222" s="67"/>
      <c r="O222" s="65"/>
      <c r="P222" s="38" t="str">
        <f>Score!U1221</f>
        <v/>
      </c>
      <c r="Q222" s="9" t="str">
        <f>IF(ISNUMBER(P1222),VLOOKUP(P1222,Lookups!#REF!,2),IF(AND(Score!AE1221&gt;0,Score!AG1221= "Positive"),     "Incomplete",""))</f>
        <v/>
      </c>
      <c r="R222" s="122" t="str">
        <f>IF(Score!K1221=0,         VLOOKUP(SUM(Score!N1221:S1221),Lookups!C$2:E$3, 3),   IF(ISNUMBER(Score!K1221),         VLOOKUP(SUM(Score!N1221:S1221),Lookups!C$4:E$11, 3), "")     )</f>
        <v/>
      </c>
      <c r="S222" s="66"/>
      <c r="T222" s="67"/>
      <c r="U222" s="67"/>
      <c r="V222" s="77"/>
      <c r="W222" s="78"/>
      <c r="X222" s="173"/>
      <c r="Y222" s="64"/>
      <c r="Z222" s="13"/>
      <c r="AA222" s="13"/>
    </row>
    <row r="223" spans="1:27" ht="12.75" customHeight="1" x14ac:dyDescent="0.3">
      <c r="A223" s="179"/>
      <c r="B223" s="66"/>
      <c r="C223" s="262"/>
      <c r="D223" s="65"/>
      <c r="E223" s="68"/>
      <c r="F223" s="69"/>
      <c r="G223" s="70"/>
      <c r="H223" s="70"/>
      <c r="I223" s="181" t="str">
        <f xml:space="preserve"> IF(COUNT(Score!G1222:J1222)&gt;0,                                          IF(Score!L1222 = "Positive", "Ask CRAFFT questions", "Ask CAR question only"), "")</f>
        <v/>
      </c>
      <c r="J223" s="78"/>
      <c r="K223" s="67"/>
      <c r="L223" s="67"/>
      <c r="M223" s="67"/>
      <c r="N223" s="67"/>
      <c r="O223" s="65"/>
      <c r="P223" s="38" t="str">
        <f>Score!U1222</f>
        <v/>
      </c>
      <c r="Q223" s="9" t="str">
        <f>IF(ISNUMBER(P1223),VLOOKUP(P1223,Lookups!#REF!,2),IF(AND(Score!AE1222&gt;0,Score!AG1222= "Positive"),     "Incomplete",""))</f>
        <v/>
      </c>
      <c r="R223" s="122" t="str">
        <f>IF(Score!K1222=0,         VLOOKUP(SUM(Score!N1222:S1222),Lookups!C$2:E$3, 3),   IF(ISNUMBER(Score!K1222),         VLOOKUP(SUM(Score!N1222:S1222),Lookups!C$4:E$11, 3), "")     )</f>
        <v/>
      </c>
      <c r="S223" s="66"/>
      <c r="T223" s="67"/>
      <c r="U223" s="67"/>
      <c r="V223" s="77"/>
      <c r="W223" s="78"/>
      <c r="X223" s="173"/>
      <c r="Y223" s="64"/>
      <c r="Z223" s="13"/>
      <c r="AA223" s="13"/>
    </row>
    <row r="224" spans="1:27" ht="13" x14ac:dyDescent="0.3">
      <c r="A224" s="179"/>
      <c r="B224" s="66"/>
      <c r="C224" s="262"/>
      <c r="D224" s="65"/>
      <c r="E224" s="68"/>
      <c r="F224" s="69"/>
      <c r="G224" s="70"/>
      <c r="H224" s="70"/>
      <c r="I224" s="181" t="str">
        <f xml:space="preserve"> IF(COUNT(Score!G1223:J1223)&gt;0,                                          IF(Score!L1223 = "Positive", "Ask CRAFFT questions", "Ask CAR question only"), "")</f>
        <v/>
      </c>
      <c r="J224" s="78"/>
      <c r="K224" s="67"/>
      <c r="L224" s="67"/>
      <c r="M224" s="67"/>
      <c r="N224" s="67"/>
      <c r="O224" s="65"/>
      <c r="P224" s="38" t="str">
        <f>Score!U1223</f>
        <v/>
      </c>
      <c r="Q224" s="9" t="str">
        <f>IF(ISNUMBER(P1224),VLOOKUP(P1224,Lookups!#REF!,2),IF(AND(Score!AE1223&gt;0,Score!AG1223= "Positive"),     "Incomplete",""))</f>
        <v/>
      </c>
      <c r="R224" s="122" t="str">
        <f>IF(Score!K1223=0,         VLOOKUP(SUM(Score!N1223:S1223),Lookups!C$2:E$3, 3),   IF(ISNUMBER(Score!K1223),         VLOOKUP(SUM(Score!N1223:S1223),Lookups!C$4:E$11, 3), "")     )</f>
        <v/>
      </c>
      <c r="S224" s="66"/>
      <c r="T224" s="67"/>
      <c r="U224" s="67"/>
      <c r="V224" s="77"/>
      <c r="W224" s="78"/>
      <c r="X224" s="173"/>
      <c r="Y224" s="64"/>
      <c r="Z224" s="13"/>
      <c r="AA224" s="13"/>
    </row>
    <row r="225" spans="1:27" ht="13" x14ac:dyDescent="0.3">
      <c r="A225" s="179"/>
      <c r="B225" s="66"/>
      <c r="C225" s="262"/>
      <c r="D225" s="65"/>
      <c r="E225" s="68"/>
      <c r="F225" s="69"/>
      <c r="G225" s="70"/>
      <c r="H225" s="70"/>
      <c r="I225" s="181" t="str">
        <f xml:space="preserve"> IF(COUNT(Score!G1224:J1224)&gt;0,                                          IF(Score!L1224 = "Positive", "Ask CRAFFT questions", "Ask CAR question only"), "")</f>
        <v/>
      </c>
      <c r="J225" s="78"/>
      <c r="K225" s="67"/>
      <c r="L225" s="67"/>
      <c r="M225" s="67"/>
      <c r="N225" s="67"/>
      <c r="O225" s="65"/>
      <c r="P225" s="38" t="str">
        <f>Score!U1224</f>
        <v/>
      </c>
      <c r="Q225" s="9" t="str">
        <f>IF(ISNUMBER(P1225),VLOOKUP(P1225,Lookups!#REF!,2),IF(AND(Score!AE1224&gt;0,Score!AG1224= "Positive"),     "Incomplete",""))</f>
        <v/>
      </c>
      <c r="R225" s="122" t="str">
        <f>IF(Score!K1224=0,         VLOOKUP(SUM(Score!N1224:S1224),Lookups!C$2:E$3, 3),   IF(ISNUMBER(Score!K1224),         VLOOKUP(SUM(Score!N1224:S1224),Lookups!C$4:E$11, 3), "")     )</f>
        <v/>
      </c>
      <c r="S225" s="66"/>
      <c r="T225" s="67"/>
      <c r="U225" s="67"/>
      <c r="V225" s="77"/>
      <c r="W225" s="78"/>
      <c r="X225" s="173"/>
      <c r="Y225" s="64"/>
      <c r="Z225" s="13"/>
      <c r="AA225" s="13"/>
    </row>
    <row r="226" spans="1:27" ht="13" x14ac:dyDescent="0.3">
      <c r="A226" s="179"/>
      <c r="B226" s="66"/>
      <c r="C226" s="262"/>
      <c r="D226" s="65"/>
      <c r="E226" s="68"/>
      <c r="F226" s="69"/>
      <c r="G226" s="70"/>
      <c r="H226" s="70"/>
      <c r="I226" s="181" t="str">
        <f xml:space="preserve"> IF(COUNT(Score!G1225:J1225)&gt;0,                                          IF(Score!L1225 = "Positive", "Ask CRAFFT questions", "Ask CAR question only"), "")</f>
        <v/>
      </c>
      <c r="J226" s="78"/>
      <c r="K226" s="67"/>
      <c r="L226" s="67"/>
      <c r="M226" s="67"/>
      <c r="N226" s="67"/>
      <c r="O226" s="65"/>
      <c r="P226" s="38" t="str">
        <f>Score!U1225</f>
        <v/>
      </c>
      <c r="Q226" s="9" t="str">
        <f>IF(ISNUMBER(P1226),VLOOKUP(P1226,Lookups!#REF!,2),IF(AND(Score!AE1225&gt;0,Score!AG1225= "Positive"),     "Incomplete",""))</f>
        <v/>
      </c>
      <c r="R226" s="122" t="str">
        <f>IF(Score!K1225=0,         VLOOKUP(SUM(Score!N1225:S1225),Lookups!C$2:E$3, 3),   IF(ISNUMBER(Score!K1225),         VLOOKUP(SUM(Score!N1225:S1225),Lookups!C$4:E$11, 3), "")     )</f>
        <v/>
      </c>
      <c r="S226" s="66"/>
      <c r="T226" s="67"/>
      <c r="U226" s="67"/>
      <c r="V226" s="77"/>
      <c r="W226" s="78"/>
      <c r="X226" s="173"/>
      <c r="Y226" s="64"/>
      <c r="Z226" s="13"/>
      <c r="AA226" s="13"/>
    </row>
    <row r="227" spans="1:27" ht="13" x14ac:dyDescent="0.3">
      <c r="A227" s="179"/>
      <c r="B227" s="66"/>
      <c r="C227" s="262"/>
      <c r="D227" s="65"/>
      <c r="E227" s="68"/>
      <c r="F227" s="69"/>
      <c r="G227" s="70"/>
      <c r="H227" s="70"/>
      <c r="I227" s="181" t="str">
        <f xml:space="preserve"> IF(COUNT(Score!G1226:J1226)&gt;0,                                          IF(Score!L1226 = "Positive", "Ask CRAFFT questions", "Ask CAR question only"), "")</f>
        <v/>
      </c>
      <c r="J227" s="78"/>
      <c r="K227" s="67"/>
      <c r="L227" s="67"/>
      <c r="M227" s="67"/>
      <c r="N227" s="67"/>
      <c r="O227" s="65"/>
      <c r="P227" s="38" t="str">
        <f>Score!U1226</f>
        <v/>
      </c>
      <c r="Q227" s="9" t="str">
        <f>IF(ISNUMBER(P1227),VLOOKUP(P1227,Lookups!#REF!,2),IF(AND(Score!AE1226&gt;0,Score!AG1226= "Positive"),     "Incomplete",""))</f>
        <v/>
      </c>
      <c r="R227" s="122" t="str">
        <f>IF(Score!K1226=0,         VLOOKUP(SUM(Score!N1226:S1226),Lookups!C$2:E$3, 3),   IF(ISNUMBER(Score!K1226),         VLOOKUP(SUM(Score!N1226:S1226),Lookups!C$4:E$11, 3), "")     )</f>
        <v/>
      </c>
      <c r="S227" s="66"/>
      <c r="T227" s="67"/>
      <c r="U227" s="67"/>
      <c r="V227" s="77"/>
      <c r="W227" s="78"/>
      <c r="X227" s="173"/>
      <c r="Y227" s="64"/>
      <c r="Z227" s="13"/>
      <c r="AA227" s="13"/>
    </row>
    <row r="228" spans="1:27" ht="13" x14ac:dyDescent="0.3">
      <c r="A228" s="179"/>
      <c r="B228" s="66"/>
      <c r="C228" s="262"/>
      <c r="D228" s="65"/>
      <c r="E228" s="68"/>
      <c r="F228" s="69"/>
      <c r="G228" s="70"/>
      <c r="H228" s="70"/>
      <c r="I228" s="181" t="str">
        <f xml:space="preserve"> IF(COUNT(Score!G1227:J1227)&gt;0,                                          IF(Score!L1227 = "Positive", "Ask CRAFFT questions", "Ask CAR question only"), "")</f>
        <v/>
      </c>
      <c r="J228" s="78"/>
      <c r="K228" s="67"/>
      <c r="L228" s="67"/>
      <c r="M228" s="67"/>
      <c r="N228" s="67"/>
      <c r="O228" s="65"/>
      <c r="P228" s="38" t="str">
        <f>Score!U1227</f>
        <v/>
      </c>
      <c r="Q228" s="9" t="str">
        <f>IF(ISNUMBER(P1228),VLOOKUP(P1228,Lookups!#REF!,2),IF(AND(Score!AE1227&gt;0,Score!AG1227= "Positive"),     "Incomplete",""))</f>
        <v/>
      </c>
      <c r="R228" s="122" t="str">
        <f>IF(Score!K1227=0,         VLOOKUP(SUM(Score!N1227:S1227),Lookups!C$2:E$3, 3),   IF(ISNUMBER(Score!K1227),         VLOOKUP(SUM(Score!N1227:S1227),Lookups!C$4:E$11, 3), "")     )</f>
        <v/>
      </c>
      <c r="S228" s="66"/>
      <c r="T228" s="67"/>
      <c r="U228" s="67"/>
      <c r="V228" s="77"/>
      <c r="W228" s="78"/>
      <c r="X228" s="173"/>
      <c r="Y228" s="64"/>
      <c r="Z228" s="13"/>
      <c r="AA228" s="13"/>
    </row>
    <row r="229" spans="1:27" ht="13" x14ac:dyDescent="0.3">
      <c r="A229" s="179"/>
      <c r="B229" s="66"/>
      <c r="C229" s="262"/>
      <c r="D229" s="65"/>
      <c r="E229" s="68"/>
      <c r="F229" s="69"/>
      <c r="G229" s="70"/>
      <c r="H229" s="70"/>
      <c r="I229" s="181" t="str">
        <f xml:space="preserve"> IF(COUNT(Score!G1228:J1228)&gt;0,                                          IF(Score!L1228 = "Positive", "Ask CRAFFT questions", "Ask CAR question only"), "")</f>
        <v/>
      </c>
      <c r="J229" s="78"/>
      <c r="K229" s="67"/>
      <c r="L229" s="67"/>
      <c r="M229" s="67"/>
      <c r="N229" s="67"/>
      <c r="O229" s="65"/>
      <c r="P229" s="38" t="str">
        <f>Score!U1228</f>
        <v/>
      </c>
      <c r="Q229" s="9" t="str">
        <f>IF(ISNUMBER(P1229),VLOOKUP(P1229,Lookups!#REF!,2),IF(AND(Score!AE1228&gt;0,Score!AG1228= "Positive"),     "Incomplete",""))</f>
        <v/>
      </c>
      <c r="R229" s="122" t="str">
        <f>IF(Score!K1228=0,         VLOOKUP(SUM(Score!N1228:S1228),Lookups!C$2:E$3, 3),   IF(ISNUMBER(Score!K1228),         VLOOKUP(SUM(Score!N1228:S1228),Lookups!C$4:E$11, 3), "")     )</f>
        <v/>
      </c>
      <c r="S229" s="66"/>
      <c r="T229" s="67"/>
      <c r="U229" s="67"/>
      <c r="V229" s="77"/>
      <c r="W229" s="78"/>
      <c r="X229" s="173"/>
      <c r="Y229" s="64"/>
      <c r="Z229" s="13"/>
      <c r="AA229" s="13"/>
    </row>
    <row r="230" spans="1:27" ht="13" x14ac:dyDescent="0.3">
      <c r="A230" s="179"/>
      <c r="B230" s="66"/>
      <c r="C230" s="262"/>
      <c r="D230" s="65"/>
      <c r="E230" s="68"/>
      <c r="F230" s="69"/>
      <c r="G230" s="70"/>
      <c r="H230" s="70"/>
      <c r="I230" s="181" t="str">
        <f xml:space="preserve"> IF(COUNT(Score!G1229:J1229)&gt;0,                                          IF(Score!L1229 = "Positive", "Ask CRAFFT questions", "Ask CAR question only"), "")</f>
        <v/>
      </c>
      <c r="J230" s="78"/>
      <c r="K230" s="67"/>
      <c r="L230" s="67"/>
      <c r="M230" s="67"/>
      <c r="N230" s="67"/>
      <c r="O230" s="65"/>
      <c r="P230" s="38" t="str">
        <f>Score!U1229</f>
        <v/>
      </c>
      <c r="Q230" s="9" t="str">
        <f>IF(ISNUMBER(P1230),VLOOKUP(P1230,Lookups!#REF!,2),IF(AND(Score!AE1229&gt;0,Score!AG1229= "Positive"),     "Incomplete",""))</f>
        <v/>
      </c>
      <c r="R230" s="122" t="str">
        <f>IF(Score!K1229=0,         VLOOKUP(SUM(Score!N1229:S1229),Lookups!C$2:E$3, 3),   IF(ISNUMBER(Score!K1229),         VLOOKUP(SUM(Score!N1229:S1229),Lookups!C$4:E$11, 3), "")     )</f>
        <v/>
      </c>
      <c r="S230" s="66"/>
      <c r="T230" s="67"/>
      <c r="U230" s="67"/>
      <c r="V230" s="77"/>
      <c r="W230" s="78"/>
      <c r="X230" s="173"/>
      <c r="Y230" s="64"/>
      <c r="Z230" s="13"/>
      <c r="AA230" s="13"/>
    </row>
    <row r="231" spans="1:27" ht="13" x14ac:dyDescent="0.3">
      <c r="A231" s="179"/>
      <c r="B231" s="66"/>
      <c r="C231" s="262"/>
      <c r="D231" s="65"/>
      <c r="E231" s="68"/>
      <c r="F231" s="69"/>
      <c r="G231" s="70"/>
      <c r="H231" s="70"/>
      <c r="I231" s="181" t="str">
        <f xml:space="preserve"> IF(COUNT(Score!G1230:J1230)&gt;0,                                          IF(Score!L1230 = "Positive", "Ask CRAFFT questions", "Ask CAR question only"), "")</f>
        <v/>
      </c>
      <c r="J231" s="78"/>
      <c r="K231" s="67"/>
      <c r="L231" s="67"/>
      <c r="M231" s="67"/>
      <c r="N231" s="67"/>
      <c r="O231" s="65"/>
      <c r="P231" s="38" t="str">
        <f>Score!U1230</f>
        <v/>
      </c>
      <c r="Q231" s="9" t="str">
        <f>IF(ISNUMBER(P1231),VLOOKUP(P1231,Lookups!#REF!,2),IF(AND(Score!AE1230&gt;0,Score!AG1230= "Positive"),     "Incomplete",""))</f>
        <v/>
      </c>
      <c r="R231" s="122" t="str">
        <f>IF(Score!K1230=0,         VLOOKUP(SUM(Score!N1230:S1230),Lookups!C$2:E$3, 3),   IF(ISNUMBER(Score!K1230),         VLOOKUP(SUM(Score!N1230:S1230),Lookups!C$4:E$11, 3), "")     )</f>
        <v/>
      </c>
      <c r="S231" s="66"/>
      <c r="T231" s="67"/>
      <c r="U231" s="67"/>
      <c r="V231" s="77"/>
      <c r="W231" s="78"/>
      <c r="X231" s="173"/>
      <c r="Y231" s="64"/>
      <c r="Z231" s="13"/>
      <c r="AA231" s="13"/>
    </row>
    <row r="232" spans="1:27" ht="13" x14ac:dyDescent="0.3">
      <c r="A232" s="179"/>
      <c r="B232" s="66"/>
      <c r="C232" s="262"/>
      <c r="D232" s="65"/>
      <c r="E232" s="68"/>
      <c r="F232" s="69"/>
      <c r="G232" s="70"/>
      <c r="H232" s="70"/>
      <c r="I232" s="181" t="str">
        <f xml:space="preserve"> IF(COUNT(Score!G1231:J1231)&gt;0,                                          IF(Score!L1231 = "Positive", "Ask CRAFFT questions", "Ask CAR question only"), "")</f>
        <v/>
      </c>
      <c r="J232" s="78"/>
      <c r="K232" s="67"/>
      <c r="L232" s="67"/>
      <c r="M232" s="67"/>
      <c r="N232" s="67"/>
      <c r="O232" s="65"/>
      <c r="P232" s="38" t="str">
        <f>Score!U1231</f>
        <v/>
      </c>
      <c r="Q232" s="9" t="str">
        <f>IF(ISNUMBER(P1232),VLOOKUP(P1232,Lookups!#REF!,2),IF(AND(Score!AE1231&gt;0,Score!AG1231= "Positive"),     "Incomplete",""))</f>
        <v/>
      </c>
      <c r="R232" s="122" t="str">
        <f>IF(Score!K1231=0,         VLOOKUP(SUM(Score!N1231:S1231),Lookups!C$2:E$3, 3),   IF(ISNUMBER(Score!K1231),         VLOOKUP(SUM(Score!N1231:S1231),Lookups!C$4:E$11, 3), "")     )</f>
        <v/>
      </c>
      <c r="S232" s="66"/>
      <c r="T232" s="67"/>
      <c r="U232" s="67"/>
      <c r="V232" s="77"/>
      <c r="W232" s="78"/>
      <c r="X232" s="173"/>
      <c r="Y232" s="64"/>
      <c r="Z232" s="13"/>
      <c r="AA232" s="13"/>
    </row>
    <row r="233" spans="1:27" ht="13" x14ac:dyDescent="0.3">
      <c r="A233" s="179"/>
      <c r="B233" s="66"/>
      <c r="C233" s="262"/>
      <c r="D233" s="65"/>
      <c r="E233" s="68"/>
      <c r="F233" s="69"/>
      <c r="G233" s="70"/>
      <c r="H233" s="70"/>
      <c r="I233" s="181" t="str">
        <f xml:space="preserve"> IF(COUNT(Score!G1232:J1232)&gt;0,                                          IF(Score!L1232 = "Positive", "Ask CRAFFT questions", "Ask CAR question only"), "")</f>
        <v/>
      </c>
      <c r="J233" s="78"/>
      <c r="K233" s="67"/>
      <c r="L233" s="67"/>
      <c r="M233" s="67"/>
      <c r="N233" s="67"/>
      <c r="O233" s="65"/>
      <c r="P233" s="38" t="str">
        <f>Score!U1232</f>
        <v/>
      </c>
      <c r="Q233" s="9" t="str">
        <f>IF(ISNUMBER(P1233),VLOOKUP(P1233,Lookups!#REF!,2),IF(AND(Score!AE1232&gt;0,Score!AG1232= "Positive"),     "Incomplete",""))</f>
        <v/>
      </c>
      <c r="R233" s="122" t="str">
        <f>IF(Score!K1232=0,         VLOOKUP(SUM(Score!N1232:S1232),Lookups!C$2:E$3, 3),   IF(ISNUMBER(Score!K1232),         VLOOKUP(SUM(Score!N1232:S1232),Lookups!C$4:E$11, 3), "")     )</f>
        <v/>
      </c>
      <c r="S233" s="66"/>
      <c r="T233" s="67"/>
      <c r="U233" s="67"/>
      <c r="V233" s="77"/>
      <c r="W233" s="78"/>
      <c r="X233" s="173"/>
      <c r="Y233" s="64"/>
      <c r="Z233" s="13"/>
      <c r="AA233" s="13"/>
    </row>
    <row r="234" spans="1:27" ht="13" x14ac:dyDescent="0.3">
      <c r="A234" s="179"/>
      <c r="B234" s="66"/>
      <c r="C234" s="262"/>
      <c r="D234" s="65"/>
      <c r="E234" s="68"/>
      <c r="F234" s="69"/>
      <c r="G234" s="70"/>
      <c r="H234" s="70"/>
      <c r="I234" s="181" t="str">
        <f xml:space="preserve"> IF(COUNT(Score!G1233:J1233)&gt;0,                                          IF(Score!L1233 = "Positive", "Ask CRAFFT questions", "Ask CAR question only"), "")</f>
        <v/>
      </c>
      <c r="J234" s="78"/>
      <c r="K234" s="67"/>
      <c r="L234" s="67"/>
      <c r="M234" s="67"/>
      <c r="N234" s="67"/>
      <c r="O234" s="65"/>
      <c r="P234" s="38" t="str">
        <f>Score!U1233</f>
        <v/>
      </c>
      <c r="Q234" s="9" t="str">
        <f>IF(ISNUMBER(P1234),VLOOKUP(P1234,Lookups!#REF!,2),IF(AND(Score!AE1233&gt;0,Score!AG1233= "Positive"),     "Incomplete",""))</f>
        <v/>
      </c>
      <c r="R234" s="122" t="str">
        <f>IF(Score!K1233=0,         VLOOKUP(SUM(Score!N1233:S1233),Lookups!C$2:E$3, 3),   IF(ISNUMBER(Score!K1233),         VLOOKUP(SUM(Score!N1233:S1233),Lookups!C$4:E$11, 3), "")     )</f>
        <v/>
      </c>
      <c r="S234" s="66"/>
      <c r="T234" s="67"/>
      <c r="U234" s="67"/>
      <c r="V234" s="77"/>
      <c r="W234" s="78"/>
      <c r="X234" s="173"/>
      <c r="Y234" s="64"/>
      <c r="Z234" s="13"/>
      <c r="AA234" s="13"/>
    </row>
    <row r="235" spans="1:27" ht="13" x14ac:dyDescent="0.3">
      <c r="A235" s="179"/>
      <c r="B235" s="66"/>
      <c r="C235" s="262"/>
      <c r="D235" s="65"/>
      <c r="E235" s="68"/>
      <c r="F235" s="69"/>
      <c r="G235" s="70"/>
      <c r="H235" s="70"/>
      <c r="I235" s="181" t="str">
        <f xml:space="preserve"> IF(COUNT(Score!G1234:J1234)&gt;0,                                          IF(Score!L1234 = "Positive", "Ask CRAFFT questions", "Ask CAR question only"), "")</f>
        <v/>
      </c>
      <c r="J235" s="78"/>
      <c r="K235" s="67"/>
      <c r="L235" s="67"/>
      <c r="M235" s="67"/>
      <c r="N235" s="67"/>
      <c r="O235" s="65"/>
      <c r="P235" s="38" t="str">
        <f>Score!U1234</f>
        <v/>
      </c>
      <c r="Q235" s="9" t="str">
        <f>IF(ISNUMBER(P1235),VLOOKUP(P1235,Lookups!#REF!,2),IF(AND(Score!AE1234&gt;0,Score!AG1234= "Positive"),     "Incomplete",""))</f>
        <v/>
      </c>
      <c r="R235" s="122" t="str">
        <f>IF(Score!K1234=0,         VLOOKUP(SUM(Score!N1234:S1234),Lookups!C$2:E$3, 3),   IF(ISNUMBER(Score!K1234),         VLOOKUP(SUM(Score!N1234:S1234),Lookups!C$4:E$11, 3), "")     )</f>
        <v/>
      </c>
      <c r="S235" s="66"/>
      <c r="T235" s="67"/>
      <c r="U235" s="67"/>
      <c r="V235" s="77"/>
      <c r="W235" s="78"/>
      <c r="X235" s="173"/>
      <c r="Y235" s="64"/>
      <c r="Z235" s="13"/>
      <c r="AA235" s="13"/>
    </row>
    <row r="236" spans="1:27" ht="13" x14ac:dyDescent="0.3">
      <c r="A236" s="179"/>
      <c r="B236" s="66"/>
      <c r="C236" s="262"/>
      <c r="D236" s="65"/>
      <c r="E236" s="68"/>
      <c r="F236" s="69"/>
      <c r="G236" s="70"/>
      <c r="H236" s="70"/>
      <c r="I236" s="181" t="str">
        <f xml:space="preserve"> IF(COUNT(Score!G1235:J1235)&gt;0,                                          IF(Score!L1235 = "Positive", "Ask CRAFFT questions", "Ask CAR question only"), "")</f>
        <v/>
      </c>
      <c r="J236" s="78"/>
      <c r="K236" s="67"/>
      <c r="L236" s="67"/>
      <c r="M236" s="67"/>
      <c r="N236" s="67"/>
      <c r="O236" s="65"/>
      <c r="P236" s="38" t="str">
        <f>Score!U1235</f>
        <v/>
      </c>
      <c r="Q236" s="9" t="str">
        <f>IF(ISNUMBER(P1236),VLOOKUP(P1236,Lookups!#REF!,2),IF(AND(Score!AE1235&gt;0,Score!AG1235= "Positive"),     "Incomplete",""))</f>
        <v/>
      </c>
      <c r="R236" s="122" t="str">
        <f>IF(Score!K1235=0,         VLOOKUP(SUM(Score!N1235:S1235),Lookups!C$2:E$3, 3),   IF(ISNUMBER(Score!K1235),         VLOOKUP(SUM(Score!N1235:S1235),Lookups!C$4:E$11, 3), "")     )</f>
        <v/>
      </c>
      <c r="S236" s="66"/>
      <c r="T236" s="67"/>
      <c r="U236" s="67"/>
      <c r="V236" s="77"/>
      <c r="W236" s="78"/>
      <c r="X236" s="173"/>
      <c r="Y236" s="64"/>
      <c r="Z236" s="13"/>
      <c r="AA236" s="13"/>
    </row>
    <row r="237" spans="1:27" ht="13" x14ac:dyDescent="0.3">
      <c r="A237" s="179"/>
      <c r="B237" s="66"/>
      <c r="C237" s="262"/>
      <c r="D237" s="65"/>
      <c r="E237" s="68"/>
      <c r="F237" s="69"/>
      <c r="G237" s="70"/>
      <c r="H237" s="70"/>
      <c r="I237" s="181" t="str">
        <f xml:space="preserve"> IF(COUNT(Score!G1236:J1236)&gt;0,                                          IF(Score!L1236 = "Positive", "Ask CRAFFT questions", "Ask CAR question only"), "")</f>
        <v/>
      </c>
      <c r="J237" s="78"/>
      <c r="K237" s="67"/>
      <c r="L237" s="67"/>
      <c r="M237" s="67"/>
      <c r="N237" s="67"/>
      <c r="O237" s="65"/>
      <c r="P237" s="38" t="str">
        <f>Score!U1236</f>
        <v/>
      </c>
      <c r="Q237" s="9" t="str">
        <f>IF(ISNUMBER(P1237),VLOOKUP(P1237,Lookups!#REF!,2),IF(AND(Score!AE1236&gt;0,Score!AG1236= "Positive"),     "Incomplete",""))</f>
        <v/>
      </c>
      <c r="R237" s="122" t="str">
        <f>IF(Score!K1236=0,         VLOOKUP(SUM(Score!N1236:S1236),Lookups!C$2:E$3, 3),   IF(ISNUMBER(Score!K1236),         VLOOKUP(SUM(Score!N1236:S1236),Lookups!C$4:E$11, 3), "")     )</f>
        <v/>
      </c>
      <c r="S237" s="66"/>
      <c r="T237" s="67"/>
      <c r="U237" s="67"/>
      <c r="V237" s="77"/>
      <c r="W237" s="78"/>
      <c r="X237" s="173"/>
      <c r="Y237" s="64"/>
      <c r="Z237" s="13"/>
      <c r="AA237" s="13"/>
    </row>
    <row r="238" spans="1:27" ht="13" x14ac:dyDescent="0.3">
      <c r="A238" s="179"/>
      <c r="B238" s="66"/>
      <c r="C238" s="262"/>
      <c r="D238" s="65"/>
      <c r="E238" s="68"/>
      <c r="F238" s="69"/>
      <c r="G238" s="70"/>
      <c r="H238" s="70"/>
      <c r="I238" s="181" t="str">
        <f xml:space="preserve"> IF(COUNT(Score!G1237:J1237)&gt;0,                                          IF(Score!L1237 = "Positive", "Ask CRAFFT questions", "Ask CAR question only"), "")</f>
        <v/>
      </c>
      <c r="J238" s="78"/>
      <c r="K238" s="67"/>
      <c r="L238" s="67"/>
      <c r="M238" s="67"/>
      <c r="N238" s="67"/>
      <c r="O238" s="65"/>
      <c r="P238" s="38" t="str">
        <f>Score!U1237</f>
        <v/>
      </c>
      <c r="Q238" s="9" t="str">
        <f>IF(ISNUMBER(P1238),VLOOKUP(P1238,Lookups!#REF!,2),IF(AND(Score!AE1237&gt;0,Score!AG1237= "Positive"),     "Incomplete",""))</f>
        <v/>
      </c>
      <c r="R238" s="122" t="str">
        <f>IF(Score!K1237=0,         VLOOKUP(SUM(Score!N1237:S1237),Lookups!C$2:E$3, 3),   IF(ISNUMBER(Score!K1237),         VLOOKUP(SUM(Score!N1237:S1237),Lookups!C$4:E$11, 3), "")     )</f>
        <v/>
      </c>
      <c r="S238" s="66"/>
      <c r="T238" s="67"/>
      <c r="U238" s="67"/>
      <c r="V238" s="77"/>
      <c r="W238" s="78"/>
      <c r="X238" s="173"/>
      <c r="Y238" s="64"/>
      <c r="Z238" s="13"/>
      <c r="AA238" s="13"/>
    </row>
    <row r="239" spans="1:27" ht="13" x14ac:dyDescent="0.3">
      <c r="A239" s="179"/>
      <c r="B239" s="66"/>
      <c r="C239" s="262"/>
      <c r="D239" s="65"/>
      <c r="E239" s="68"/>
      <c r="F239" s="69"/>
      <c r="G239" s="70"/>
      <c r="H239" s="70"/>
      <c r="I239" s="181" t="str">
        <f xml:space="preserve"> IF(COUNT(Score!G1238:J1238)&gt;0,                                          IF(Score!L1238 = "Positive", "Ask CRAFFT questions", "Ask CAR question only"), "")</f>
        <v/>
      </c>
      <c r="J239" s="78"/>
      <c r="K239" s="67"/>
      <c r="L239" s="67"/>
      <c r="M239" s="67"/>
      <c r="N239" s="67"/>
      <c r="O239" s="65"/>
      <c r="P239" s="38" t="str">
        <f>Score!U1238</f>
        <v/>
      </c>
      <c r="Q239" s="9" t="str">
        <f>IF(ISNUMBER(P1239),VLOOKUP(P1239,Lookups!#REF!,2),IF(AND(Score!AE1238&gt;0,Score!AG1238= "Positive"),     "Incomplete",""))</f>
        <v/>
      </c>
      <c r="R239" s="122" t="str">
        <f>IF(Score!K1238=0,         VLOOKUP(SUM(Score!N1238:S1238),Lookups!C$2:E$3, 3),   IF(ISNUMBER(Score!K1238),         VLOOKUP(SUM(Score!N1238:S1238),Lookups!C$4:E$11, 3), "")     )</f>
        <v/>
      </c>
      <c r="S239" s="66"/>
      <c r="T239" s="67"/>
      <c r="U239" s="67"/>
      <c r="V239" s="77"/>
      <c r="W239" s="78"/>
      <c r="X239" s="173"/>
      <c r="Y239" s="64"/>
      <c r="Z239" s="13"/>
      <c r="AA239" s="13"/>
    </row>
    <row r="240" spans="1:27" ht="13" x14ac:dyDescent="0.3">
      <c r="A240" s="179"/>
      <c r="B240" s="66"/>
      <c r="C240" s="262"/>
      <c r="D240" s="65"/>
      <c r="E240" s="68"/>
      <c r="F240" s="69"/>
      <c r="G240" s="70"/>
      <c r="H240" s="70"/>
      <c r="I240" s="181" t="str">
        <f xml:space="preserve"> IF(COUNT(Score!G1239:J1239)&gt;0,                                          IF(Score!L1239 = "Positive", "Ask CRAFFT questions", "Ask CAR question only"), "")</f>
        <v/>
      </c>
      <c r="J240" s="78"/>
      <c r="K240" s="67"/>
      <c r="L240" s="67"/>
      <c r="M240" s="67"/>
      <c r="N240" s="67"/>
      <c r="O240" s="65"/>
      <c r="P240" s="38" t="str">
        <f>Score!U1239</f>
        <v/>
      </c>
      <c r="Q240" s="9" t="str">
        <f>IF(ISNUMBER(P1240),VLOOKUP(P1240,Lookups!#REF!,2),IF(AND(Score!AE1239&gt;0,Score!AG1239= "Positive"),     "Incomplete",""))</f>
        <v/>
      </c>
      <c r="R240" s="122" t="str">
        <f>IF(Score!K1239=0,         VLOOKUP(SUM(Score!N1239:S1239),Lookups!C$2:E$3, 3),   IF(ISNUMBER(Score!K1239),         VLOOKUP(SUM(Score!N1239:S1239),Lookups!C$4:E$11, 3), "")     )</f>
        <v/>
      </c>
      <c r="S240" s="66"/>
      <c r="T240" s="67"/>
      <c r="U240" s="67"/>
      <c r="V240" s="77"/>
      <c r="W240" s="78"/>
      <c r="X240" s="173"/>
      <c r="Y240" s="64"/>
      <c r="Z240" s="13"/>
      <c r="AA240" s="13"/>
    </row>
    <row r="241" spans="1:27" ht="13" x14ac:dyDescent="0.3">
      <c r="A241" s="179"/>
      <c r="B241" s="66"/>
      <c r="C241" s="262"/>
      <c r="D241" s="65"/>
      <c r="E241" s="68"/>
      <c r="F241" s="69"/>
      <c r="G241" s="70"/>
      <c r="H241" s="70"/>
      <c r="I241" s="181" t="str">
        <f xml:space="preserve"> IF(COUNT(Score!G1240:J1240)&gt;0,                                          IF(Score!L1240 = "Positive", "Ask CRAFFT questions", "Ask CAR question only"), "")</f>
        <v/>
      </c>
      <c r="J241" s="78"/>
      <c r="K241" s="67"/>
      <c r="L241" s="67"/>
      <c r="M241" s="67"/>
      <c r="N241" s="67"/>
      <c r="O241" s="65"/>
      <c r="P241" s="38" t="str">
        <f>Score!U1240</f>
        <v/>
      </c>
      <c r="Q241" s="9" t="str">
        <f>IF(ISNUMBER(P1241),VLOOKUP(P1241,Lookups!#REF!,2),IF(AND(Score!AE1240&gt;0,Score!AG1240= "Positive"),     "Incomplete",""))</f>
        <v/>
      </c>
      <c r="R241" s="122" t="str">
        <f>IF(Score!K1240=0,         VLOOKUP(SUM(Score!N1240:S1240),Lookups!C$2:E$3, 3),   IF(ISNUMBER(Score!K1240),         VLOOKUP(SUM(Score!N1240:S1240),Lookups!C$4:E$11, 3), "")     )</f>
        <v/>
      </c>
      <c r="S241" s="66"/>
      <c r="T241" s="67"/>
      <c r="U241" s="67"/>
      <c r="V241" s="77"/>
      <c r="W241" s="78"/>
      <c r="X241" s="173"/>
      <c r="Y241" s="64"/>
      <c r="Z241" s="13"/>
      <c r="AA241" s="13"/>
    </row>
    <row r="242" spans="1:27" ht="13" x14ac:dyDescent="0.3">
      <c r="A242" s="179"/>
      <c r="B242" s="66"/>
      <c r="C242" s="262"/>
      <c r="D242" s="65"/>
      <c r="E242" s="68"/>
      <c r="F242" s="69"/>
      <c r="G242" s="70"/>
      <c r="H242" s="70"/>
      <c r="I242" s="181" t="str">
        <f xml:space="preserve"> IF(COUNT(Score!G1241:J1241)&gt;0,                                          IF(Score!L1241 = "Positive", "Ask CRAFFT questions", "Ask CAR question only"), "")</f>
        <v/>
      </c>
      <c r="J242" s="78"/>
      <c r="K242" s="67"/>
      <c r="L242" s="67"/>
      <c r="M242" s="67"/>
      <c r="N242" s="67"/>
      <c r="O242" s="65"/>
      <c r="P242" s="38" t="str">
        <f>Score!U1241</f>
        <v/>
      </c>
      <c r="Q242" s="9" t="str">
        <f>IF(ISNUMBER(P1242),VLOOKUP(P1242,Lookups!#REF!,2),IF(AND(Score!AE1241&gt;0,Score!AG1241= "Positive"),     "Incomplete",""))</f>
        <v/>
      </c>
      <c r="R242" s="122" t="str">
        <f>IF(Score!K1241=0,         VLOOKUP(SUM(Score!N1241:S1241),Lookups!C$2:E$3, 3),   IF(ISNUMBER(Score!K1241),         VLOOKUP(SUM(Score!N1241:S1241),Lookups!C$4:E$11, 3), "")     )</f>
        <v/>
      </c>
      <c r="S242" s="66"/>
      <c r="T242" s="67"/>
      <c r="U242" s="67"/>
      <c r="V242" s="77"/>
      <c r="W242" s="78"/>
      <c r="X242" s="173"/>
      <c r="Y242" s="64"/>
      <c r="Z242" s="13"/>
      <c r="AA242" s="13"/>
    </row>
    <row r="243" spans="1:27" ht="13" x14ac:dyDescent="0.3">
      <c r="A243" s="179"/>
      <c r="B243" s="66"/>
      <c r="C243" s="262"/>
      <c r="D243" s="65"/>
      <c r="E243" s="68"/>
      <c r="F243" s="69"/>
      <c r="G243" s="70"/>
      <c r="H243" s="70"/>
      <c r="I243" s="181" t="str">
        <f xml:space="preserve"> IF(COUNT(Score!G1242:J1242)&gt;0,                                          IF(Score!L1242 = "Positive", "Ask CRAFFT questions", "Ask CAR question only"), "")</f>
        <v/>
      </c>
      <c r="J243" s="78"/>
      <c r="K243" s="67"/>
      <c r="L243" s="67"/>
      <c r="M243" s="67"/>
      <c r="N243" s="67"/>
      <c r="O243" s="65"/>
      <c r="P243" s="38" t="str">
        <f>Score!U1242</f>
        <v/>
      </c>
      <c r="Q243" s="9" t="str">
        <f>IF(ISNUMBER(P1243),VLOOKUP(P1243,Lookups!#REF!,2),IF(AND(Score!AE1242&gt;0,Score!AG1242= "Positive"),     "Incomplete",""))</f>
        <v/>
      </c>
      <c r="R243" s="122" t="str">
        <f>IF(Score!K1242=0,         VLOOKUP(SUM(Score!N1242:S1242),Lookups!C$2:E$3, 3),   IF(ISNUMBER(Score!K1242),         VLOOKUP(SUM(Score!N1242:S1242),Lookups!C$4:E$11, 3), "")     )</f>
        <v/>
      </c>
      <c r="S243" s="66"/>
      <c r="T243" s="67"/>
      <c r="U243" s="67"/>
      <c r="V243" s="77"/>
      <c r="W243" s="78"/>
      <c r="X243" s="173"/>
      <c r="Y243" s="64"/>
      <c r="Z243" s="13"/>
      <c r="AA243" s="13"/>
    </row>
    <row r="244" spans="1:27" ht="13" x14ac:dyDescent="0.3">
      <c r="A244" s="179"/>
      <c r="B244" s="66"/>
      <c r="C244" s="262"/>
      <c r="D244" s="65"/>
      <c r="E244" s="68"/>
      <c r="F244" s="69"/>
      <c r="G244" s="70"/>
      <c r="H244" s="70"/>
      <c r="I244" s="181" t="str">
        <f xml:space="preserve"> IF(COUNT(Score!G1243:J1243)&gt;0,                                          IF(Score!L1243 = "Positive", "Ask CRAFFT questions", "Ask CAR question only"), "")</f>
        <v/>
      </c>
      <c r="J244" s="78"/>
      <c r="K244" s="67"/>
      <c r="L244" s="67"/>
      <c r="M244" s="67"/>
      <c r="N244" s="67"/>
      <c r="O244" s="65"/>
      <c r="P244" s="38" t="str">
        <f>Score!U1243</f>
        <v/>
      </c>
      <c r="Q244" s="9" t="str">
        <f>IF(ISNUMBER(P1244),VLOOKUP(P1244,Lookups!#REF!,2),IF(AND(Score!AE1243&gt;0,Score!AG1243= "Positive"),     "Incomplete",""))</f>
        <v/>
      </c>
      <c r="R244" s="122" t="str">
        <f>IF(Score!K1243=0,         VLOOKUP(SUM(Score!N1243:S1243),Lookups!C$2:E$3, 3),   IF(ISNUMBER(Score!K1243),         VLOOKUP(SUM(Score!N1243:S1243),Lookups!C$4:E$11, 3), "")     )</f>
        <v/>
      </c>
      <c r="S244" s="66"/>
      <c r="T244" s="67"/>
      <c r="U244" s="67"/>
      <c r="V244" s="77"/>
      <c r="W244" s="78"/>
      <c r="X244" s="173"/>
      <c r="Y244" s="64"/>
      <c r="Z244" s="13"/>
      <c r="AA244" s="13"/>
    </row>
    <row r="245" spans="1:27" ht="13" x14ac:dyDescent="0.3">
      <c r="A245" s="179"/>
      <c r="B245" s="66"/>
      <c r="C245" s="262"/>
      <c r="D245" s="65"/>
      <c r="E245" s="68"/>
      <c r="F245" s="69"/>
      <c r="G245" s="70"/>
      <c r="H245" s="70"/>
      <c r="I245" s="181" t="str">
        <f xml:space="preserve"> IF(COUNT(Score!G1244:J1244)&gt;0,                                          IF(Score!L1244 = "Positive", "Ask CRAFFT questions", "Ask CAR question only"), "")</f>
        <v/>
      </c>
      <c r="J245" s="78"/>
      <c r="K245" s="67"/>
      <c r="L245" s="67"/>
      <c r="M245" s="67"/>
      <c r="N245" s="67"/>
      <c r="O245" s="65"/>
      <c r="P245" s="38" t="str">
        <f>Score!U1244</f>
        <v/>
      </c>
      <c r="Q245" s="9" t="str">
        <f>IF(ISNUMBER(P1245),VLOOKUP(P1245,Lookups!#REF!,2),IF(AND(Score!AE1244&gt;0,Score!AG1244= "Positive"),     "Incomplete",""))</f>
        <v/>
      </c>
      <c r="R245" s="122" t="str">
        <f>IF(Score!K1244=0,         VLOOKUP(SUM(Score!N1244:S1244),Lookups!C$2:E$3, 3),   IF(ISNUMBER(Score!K1244),         VLOOKUP(SUM(Score!N1244:S1244),Lookups!C$4:E$11, 3), "")     )</f>
        <v/>
      </c>
      <c r="S245" s="66"/>
      <c r="T245" s="67"/>
      <c r="U245" s="67"/>
      <c r="V245" s="77"/>
      <c r="W245" s="78"/>
      <c r="X245" s="173"/>
      <c r="Y245" s="64"/>
      <c r="Z245" s="13"/>
      <c r="AA245" s="13"/>
    </row>
    <row r="246" spans="1:27" ht="13" x14ac:dyDescent="0.3">
      <c r="A246" s="179"/>
      <c r="B246" s="66"/>
      <c r="C246" s="262"/>
      <c r="D246" s="65"/>
      <c r="E246" s="68"/>
      <c r="F246" s="69"/>
      <c r="G246" s="70"/>
      <c r="H246" s="70"/>
      <c r="I246" s="181" t="str">
        <f xml:space="preserve"> IF(COUNT(Score!G1245:J1245)&gt;0,                                          IF(Score!L1245 = "Positive", "Ask CRAFFT questions", "Ask CAR question only"), "")</f>
        <v/>
      </c>
      <c r="J246" s="78"/>
      <c r="K246" s="67"/>
      <c r="L246" s="67"/>
      <c r="M246" s="67"/>
      <c r="N246" s="67"/>
      <c r="O246" s="65"/>
      <c r="P246" s="38" t="str">
        <f>Score!U1245</f>
        <v/>
      </c>
      <c r="Q246" s="9" t="str">
        <f>IF(ISNUMBER(P1246),VLOOKUP(P1246,Lookups!#REF!,2),IF(AND(Score!AE1245&gt;0,Score!AG1245= "Positive"),     "Incomplete",""))</f>
        <v/>
      </c>
      <c r="R246" s="122" t="str">
        <f>IF(Score!K1245=0,         VLOOKUP(SUM(Score!N1245:S1245),Lookups!C$2:E$3, 3),   IF(ISNUMBER(Score!K1245),         VLOOKUP(SUM(Score!N1245:S1245),Lookups!C$4:E$11, 3), "")     )</f>
        <v/>
      </c>
      <c r="S246" s="66"/>
      <c r="T246" s="67"/>
      <c r="U246" s="67"/>
      <c r="V246" s="77"/>
      <c r="W246" s="78"/>
      <c r="X246" s="173"/>
      <c r="Y246" s="64"/>
      <c r="Z246" s="13"/>
      <c r="AA246" s="13"/>
    </row>
    <row r="247" spans="1:27" ht="13" x14ac:dyDescent="0.3">
      <c r="A247" s="179"/>
      <c r="B247" s="66"/>
      <c r="C247" s="262"/>
      <c r="D247" s="65"/>
      <c r="E247" s="68"/>
      <c r="F247" s="69"/>
      <c r="G247" s="70"/>
      <c r="H247" s="70"/>
      <c r="I247" s="181" t="str">
        <f xml:space="preserve"> IF(COUNT(Score!G1246:J1246)&gt;0,                                          IF(Score!L1246 = "Positive", "Ask CRAFFT questions", "Ask CAR question only"), "")</f>
        <v/>
      </c>
      <c r="J247" s="78"/>
      <c r="K247" s="67"/>
      <c r="L247" s="67"/>
      <c r="M247" s="67"/>
      <c r="N247" s="67"/>
      <c r="O247" s="65"/>
      <c r="P247" s="38" t="str">
        <f>Score!U1246</f>
        <v/>
      </c>
      <c r="Q247" s="9" t="str">
        <f>IF(ISNUMBER(P1247),VLOOKUP(P1247,Lookups!#REF!,2),IF(AND(Score!AE1246&gt;0,Score!AG1246= "Positive"),     "Incomplete",""))</f>
        <v/>
      </c>
      <c r="R247" s="122" t="str">
        <f>IF(Score!K1246=0,         VLOOKUP(SUM(Score!N1246:S1246),Lookups!C$2:E$3, 3),   IF(ISNUMBER(Score!K1246),         VLOOKUP(SUM(Score!N1246:S1246),Lookups!C$4:E$11, 3), "")     )</f>
        <v/>
      </c>
      <c r="S247" s="66"/>
      <c r="T247" s="67"/>
      <c r="U247" s="67"/>
      <c r="V247" s="77"/>
      <c r="W247" s="78"/>
      <c r="X247" s="173"/>
      <c r="Y247" s="64"/>
      <c r="Z247" s="13"/>
      <c r="AA247" s="13"/>
    </row>
    <row r="248" spans="1:27" ht="13" x14ac:dyDescent="0.3">
      <c r="A248" s="179"/>
      <c r="B248" s="66"/>
      <c r="C248" s="262"/>
      <c r="D248" s="65"/>
      <c r="E248" s="68"/>
      <c r="F248" s="69"/>
      <c r="G248" s="70"/>
      <c r="H248" s="70"/>
      <c r="I248" s="181" t="str">
        <f xml:space="preserve"> IF(COUNT(Score!G1247:J1247)&gt;0,                                          IF(Score!L1247 = "Positive", "Ask CRAFFT questions", "Ask CAR question only"), "")</f>
        <v/>
      </c>
      <c r="J248" s="78"/>
      <c r="K248" s="67"/>
      <c r="L248" s="67"/>
      <c r="M248" s="67"/>
      <c r="N248" s="67"/>
      <c r="O248" s="65"/>
      <c r="P248" s="38" t="str">
        <f>Score!U1247</f>
        <v/>
      </c>
      <c r="Q248" s="9" t="str">
        <f>IF(ISNUMBER(P1248),VLOOKUP(P1248,Lookups!#REF!,2),IF(AND(Score!AE1247&gt;0,Score!AG1247= "Positive"),     "Incomplete",""))</f>
        <v/>
      </c>
      <c r="R248" s="122" t="str">
        <f>IF(Score!K1247=0,         VLOOKUP(SUM(Score!N1247:S1247),Lookups!C$2:E$3, 3),   IF(ISNUMBER(Score!K1247),         VLOOKUP(SUM(Score!N1247:S1247),Lookups!C$4:E$11, 3), "")     )</f>
        <v/>
      </c>
      <c r="S248" s="66"/>
      <c r="T248" s="67"/>
      <c r="U248" s="67"/>
      <c r="V248" s="77"/>
      <c r="W248" s="78"/>
      <c r="X248" s="173"/>
      <c r="Y248" s="64"/>
      <c r="Z248" s="13"/>
      <c r="AA248" s="13"/>
    </row>
    <row r="249" spans="1:27" ht="13" x14ac:dyDescent="0.3">
      <c r="A249" s="179"/>
      <c r="B249" s="66"/>
      <c r="C249" s="262"/>
      <c r="D249" s="65"/>
      <c r="E249" s="68"/>
      <c r="F249" s="69"/>
      <c r="G249" s="70"/>
      <c r="H249" s="70"/>
      <c r="I249" s="181" t="str">
        <f xml:space="preserve"> IF(COUNT(Score!G1248:J1248)&gt;0,                                          IF(Score!L1248 = "Positive", "Ask CRAFFT questions", "Ask CAR question only"), "")</f>
        <v/>
      </c>
      <c r="J249" s="78"/>
      <c r="K249" s="67"/>
      <c r="L249" s="67"/>
      <c r="M249" s="67"/>
      <c r="N249" s="67"/>
      <c r="O249" s="65"/>
      <c r="P249" s="38" t="str">
        <f>Score!U1248</f>
        <v/>
      </c>
      <c r="Q249" s="9" t="str">
        <f>IF(ISNUMBER(P1249),VLOOKUP(P1249,Lookups!#REF!,2),IF(AND(Score!AE1248&gt;0,Score!AG1248= "Positive"),     "Incomplete",""))</f>
        <v/>
      </c>
      <c r="R249" s="122" t="str">
        <f>IF(Score!K1248=0,         VLOOKUP(SUM(Score!N1248:S1248),Lookups!C$2:E$3, 3),   IF(ISNUMBER(Score!K1248),         VLOOKUP(SUM(Score!N1248:S1248),Lookups!C$4:E$11, 3), "")     )</f>
        <v/>
      </c>
      <c r="S249" s="66"/>
      <c r="T249" s="67"/>
      <c r="U249" s="67"/>
      <c r="V249" s="77"/>
      <c r="W249" s="78"/>
      <c r="X249" s="173"/>
      <c r="Y249" s="64"/>
      <c r="Z249" s="13"/>
      <c r="AA249" s="13"/>
    </row>
    <row r="250" spans="1:27" ht="13" x14ac:dyDescent="0.3">
      <c r="A250" s="179"/>
      <c r="B250" s="66"/>
      <c r="C250" s="262"/>
      <c r="D250" s="65"/>
      <c r="E250" s="68"/>
      <c r="F250" s="69"/>
      <c r="G250" s="70"/>
      <c r="H250" s="70"/>
      <c r="I250" s="181" t="str">
        <f xml:space="preserve"> IF(COUNT(Score!G1249:J1249)&gt;0,                                          IF(Score!L1249 = "Positive", "Ask CRAFFT questions", "Ask CAR question only"), "")</f>
        <v/>
      </c>
      <c r="J250" s="78"/>
      <c r="K250" s="67"/>
      <c r="L250" s="67"/>
      <c r="M250" s="67"/>
      <c r="N250" s="67"/>
      <c r="O250" s="65"/>
      <c r="P250" s="38" t="str">
        <f>Score!U1249</f>
        <v/>
      </c>
      <c r="Q250" s="9" t="str">
        <f>IF(ISNUMBER(P1250),VLOOKUP(P1250,Lookups!#REF!,2),IF(AND(Score!AE1249&gt;0,Score!AG1249= "Positive"),     "Incomplete",""))</f>
        <v/>
      </c>
      <c r="R250" s="122" t="str">
        <f>IF(Score!K1249=0,         VLOOKUP(SUM(Score!N1249:S1249),Lookups!C$2:E$3, 3),   IF(ISNUMBER(Score!K1249),         VLOOKUP(SUM(Score!N1249:S1249),Lookups!C$4:E$11, 3), "")     )</f>
        <v/>
      </c>
      <c r="S250" s="66"/>
      <c r="T250" s="67"/>
      <c r="U250" s="67"/>
      <c r="V250" s="77"/>
      <c r="W250" s="78"/>
      <c r="X250" s="173"/>
      <c r="Y250" s="64"/>
      <c r="Z250" s="13"/>
      <c r="AA250" s="13"/>
    </row>
    <row r="251" spans="1:27" ht="13" x14ac:dyDescent="0.3">
      <c r="A251" s="179"/>
      <c r="B251" s="66"/>
      <c r="C251" s="262"/>
      <c r="D251" s="65"/>
      <c r="E251" s="68"/>
      <c r="F251" s="69"/>
      <c r="G251" s="70"/>
      <c r="H251" s="70"/>
      <c r="I251" s="181" t="str">
        <f xml:space="preserve"> IF(COUNT(Score!G1250:J1250)&gt;0,                                          IF(Score!L1250 = "Positive", "Ask CRAFFT questions", "Ask CAR question only"), "")</f>
        <v/>
      </c>
      <c r="J251" s="78"/>
      <c r="K251" s="67"/>
      <c r="L251" s="67"/>
      <c r="M251" s="67"/>
      <c r="N251" s="67"/>
      <c r="O251" s="65"/>
      <c r="P251" s="38" t="str">
        <f>Score!U1250</f>
        <v/>
      </c>
      <c r="Q251" s="9" t="str">
        <f>IF(ISNUMBER(P1251),VLOOKUP(P1251,Lookups!#REF!,2),IF(AND(Score!AE1250&gt;0,Score!AG1250= "Positive"),     "Incomplete",""))</f>
        <v/>
      </c>
      <c r="R251" s="122" t="str">
        <f>IF(Score!K1250=0,         VLOOKUP(SUM(Score!N1250:S1250),Lookups!C$2:E$3, 3),   IF(ISNUMBER(Score!K1250),         VLOOKUP(SUM(Score!N1250:S1250),Lookups!C$4:E$11, 3), "")     )</f>
        <v/>
      </c>
      <c r="S251" s="66"/>
      <c r="T251" s="67"/>
      <c r="U251" s="67"/>
      <c r="V251" s="77"/>
      <c r="W251" s="78"/>
      <c r="X251" s="173"/>
      <c r="Y251" s="64"/>
      <c r="Z251" s="13"/>
      <c r="AA251" s="13"/>
    </row>
    <row r="252" spans="1:27" ht="13" x14ac:dyDescent="0.3">
      <c r="A252" s="179"/>
      <c r="B252" s="66"/>
      <c r="C252" s="262"/>
      <c r="D252" s="65"/>
      <c r="E252" s="68"/>
      <c r="F252" s="69"/>
      <c r="G252" s="70"/>
      <c r="H252" s="70"/>
      <c r="I252" s="181" t="str">
        <f xml:space="preserve"> IF(COUNT(Score!G1251:J1251)&gt;0,                                          IF(Score!L1251 = "Positive", "Ask CRAFFT questions", "Ask CAR question only"), "")</f>
        <v/>
      </c>
      <c r="J252" s="78"/>
      <c r="K252" s="67"/>
      <c r="L252" s="67"/>
      <c r="M252" s="67"/>
      <c r="N252" s="67"/>
      <c r="O252" s="65"/>
      <c r="P252" s="38" t="str">
        <f>Score!U1251</f>
        <v/>
      </c>
      <c r="Q252" s="9" t="str">
        <f>IF(ISNUMBER(P1252),VLOOKUP(P1252,Lookups!#REF!,2),IF(AND(Score!AE1251&gt;0,Score!AG1251= "Positive"),     "Incomplete",""))</f>
        <v/>
      </c>
      <c r="R252" s="122" t="str">
        <f>IF(Score!K1251=0,         VLOOKUP(SUM(Score!N1251:S1251),Lookups!C$2:E$3, 3),   IF(ISNUMBER(Score!K1251),         VLOOKUP(SUM(Score!N1251:S1251),Lookups!C$4:E$11, 3), "")     )</f>
        <v/>
      </c>
      <c r="S252" s="66"/>
      <c r="T252" s="67"/>
      <c r="U252" s="67"/>
      <c r="V252" s="77"/>
      <c r="W252" s="78"/>
      <c r="X252" s="173"/>
      <c r="Y252" s="64"/>
      <c r="Z252" s="13"/>
      <c r="AA252" s="13"/>
    </row>
    <row r="253" spans="1:27" ht="13" x14ac:dyDescent="0.3">
      <c r="A253" s="179"/>
      <c r="B253" s="66"/>
      <c r="C253" s="262"/>
      <c r="D253" s="65"/>
      <c r="E253" s="68"/>
      <c r="F253" s="69"/>
      <c r="G253" s="70"/>
      <c r="H253" s="70"/>
      <c r="I253" s="181" t="str">
        <f xml:space="preserve"> IF(COUNT(Score!G1252:J1252)&gt;0,                                          IF(Score!L1252 = "Positive", "Ask CRAFFT questions", "Ask CAR question only"), "")</f>
        <v/>
      </c>
      <c r="J253" s="78"/>
      <c r="K253" s="67"/>
      <c r="L253" s="67"/>
      <c r="M253" s="67"/>
      <c r="N253" s="67"/>
      <c r="O253" s="65"/>
      <c r="P253" s="38" t="str">
        <f>Score!U1252</f>
        <v/>
      </c>
      <c r="Q253" s="9" t="str">
        <f>IF(ISNUMBER(P1253),VLOOKUP(P1253,Lookups!#REF!,2),IF(AND(Score!AE1252&gt;0,Score!AG1252= "Positive"),     "Incomplete",""))</f>
        <v/>
      </c>
      <c r="R253" s="122" t="str">
        <f>IF(Score!K1252=0,         VLOOKUP(SUM(Score!N1252:S1252),Lookups!C$2:E$3, 3),   IF(ISNUMBER(Score!K1252),         VLOOKUP(SUM(Score!N1252:S1252),Lookups!C$4:E$11, 3), "")     )</f>
        <v/>
      </c>
      <c r="S253" s="66"/>
      <c r="T253" s="67"/>
      <c r="U253" s="67"/>
      <c r="V253" s="77"/>
      <c r="W253" s="78"/>
      <c r="X253" s="173"/>
      <c r="Y253" s="64"/>
      <c r="Z253" s="13"/>
      <c r="AA253" s="13"/>
    </row>
    <row r="254" spans="1:27" ht="13" x14ac:dyDescent="0.3">
      <c r="A254" s="179"/>
      <c r="B254" s="66"/>
      <c r="C254" s="262"/>
      <c r="D254" s="65"/>
      <c r="E254" s="68"/>
      <c r="F254" s="69"/>
      <c r="G254" s="70"/>
      <c r="H254" s="70"/>
      <c r="I254" s="181" t="str">
        <f xml:space="preserve"> IF(COUNT(Score!G1253:J1253)&gt;0,                                          IF(Score!L1253 = "Positive", "Ask CRAFFT questions", "Ask CAR question only"), "")</f>
        <v/>
      </c>
      <c r="J254" s="78"/>
      <c r="K254" s="67"/>
      <c r="L254" s="67"/>
      <c r="M254" s="67"/>
      <c r="N254" s="67"/>
      <c r="O254" s="65"/>
      <c r="P254" s="38" t="str">
        <f>Score!U1253</f>
        <v/>
      </c>
      <c r="Q254" s="9" t="str">
        <f>IF(ISNUMBER(P1254),VLOOKUP(P1254,Lookups!#REF!,2),IF(AND(Score!AE1253&gt;0,Score!AG1253= "Positive"),     "Incomplete",""))</f>
        <v/>
      </c>
      <c r="R254" s="122" t="str">
        <f>IF(Score!K1253=0,         VLOOKUP(SUM(Score!N1253:S1253),Lookups!C$2:E$3, 3),   IF(ISNUMBER(Score!K1253),         VLOOKUP(SUM(Score!N1253:S1253),Lookups!C$4:E$11, 3), "")     )</f>
        <v/>
      </c>
      <c r="S254" s="66"/>
      <c r="T254" s="67"/>
      <c r="U254" s="67"/>
      <c r="V254" s="77"/>
      <c r="W254" s="78"/>
      <c r="X254" s="173"/>
      <c r="Y254" s="64"/>
      <c r="Z254" s="13"/>
      <c r="AA254" s="13"/>
    </row>
    <row r="255" spans="1:27" ht="13" x14ac:dyDescent="0.3">
      <c r="A255" s="179"/>
      <c r="B255" s="66"/>
      <c r="C255" s="262"/>
      <c r="D255" s="65"/>
      <c r="E255" s="68"/>
      <c r="F255" s="69"/>
      <c r="G255" s="70"/>
      <c r="H255" s="70"/>
      <c r="I255" s="181" t="str">
        <f xml:space="preserve"> IF(COUNT(Score!G1254:J1254)&gt;0,                                          IF(Score!L1254 = "Positive", "Ask CRAFFT questions", "Ask CAR question only"), "")</f>
        <v/>
      </c>
      <c r="J255" s="78"/>
      <c r="K255" s="67"/>
      <c r="L255" s="67"/>
      <c r="M255" s="67"/>
      <c r="N255" s="67"/>
      <c r="O255" s="65"/>
      <c r="P255" s="38" t="str">
        <f>Score!U1254</f>
        <v/>
      </c>
      <c r="Q255" s="9" t="str">
        <f>IF(ISNUMBER(P1255),VLOOKUP(P1255,Lookups!#REF!,2),IF(AND(Score!AE1254&gt;0,Score!AG1254= "Positive"),     "Incomplete",""))</f>
        <v/>
      </c>
      <c r="R255" s="122" t="str">
        <f>IF(Score!K1254=0,         VLOOKUP(SUM(Score!N1254:S1254),Lookups!C$2:E$3, 3),   IF(ISNUMBER(Score!K1254),         VLOOKUP(SUM(Score!N1254:S1254),Lookups!C$4:E$11, 3), "")     )</f>
        <v/>
      </c>
      <c r="S255" s="66"/>
      <c r="T255" s="67"/>
      <c r="U255" s="67"/>
      <c r="V255" s="77"/>
      <c r="W255" s="78"/>
      <c r="X255" s="173"/>
      <c r="Y255" s="64"/>
      <c r="Z255" s="13"/>
      <c r="AA255" s="13"/>
    </row>
    <row r="256" spans="1:27" ht="13" x14ac:dyDescent="0.3">
      <c r="A256" s="179"/>
      <c r="B256" s="66"/>
      <c r="C256" s="262"/>
      <c r="D256" s="65"/>
      <c r="E256" s="68"/>
      <c r="F256" s="69"/>
      <c r="G256" s="70"/>
      <c r="H256" s="70"/>
      <c r="I256" s="181" t="str">
        <f xml:space="preserve"> IF(COUNT(Score!G1255:J1255)&gt;0,                                          IF(Score!L1255 = "Positive", "Ask CRAFFT questions", "Ask CAR question only"), "")</f>
        <v/>
      </c>
      <c r="J256" s="78"/>
      <c r="K256" s="67"/>
      <c r="L256" s="67"/>
      <c r="M256" s="67"/>
      <c r="N256" s="67"/>
      <c r="O256" s="65"/>
      <c r="P256" s="38" t="str">
        <f>Score!U1255</f>
        <v/>
      </c>
      <c r="Q256" s="9" t="str">
        <f>IF(ISNUMBER(P1256),VLOOKUP(P1256,Lookups!#REF!,2),IF(AND(Score!AE1255&gt;0,Score!AG1255= "Positive"),     "Incomplete",""))</f>
        <v/>
      </c>
      <c r="R256" s="122" t="str">
        <f>IF(Score!K1255=0,         VLOOKUP(SUM(Score!N1255:S1255),Lookups!C$2:E$3, 3),   IF(ISNUMBER(Score!K1255),         VLOOKUP(SUM(Score!N1255:S1255),Lookups!C$4:E$11, 3), "")     )</f>
        <v/>
      </c>
      <c r="S256" s="66"/>
      <c r="T256" s="67"/>
      <c r="U256" s="67"/>
      <c r="V256" s="77"/>
      <c r="W256" s="78"/>
      <c r="X256" s="173"/>
      <c r="Y256" s="64"/>
      <c r="Z256" s="13"/>
      <c r="AA256" s="13"/>
    </row>
    <row r="257" spans="1:27" ht="13" x14ac:dyDescent="0.3">
      <c r="A257" s="179"/>
      <c r="B257" s="66"/>
      <c r="C257" s="262"/>
      <c r="D257" s="65"/>
      <c r="E257" s="68"/>
      <c r="F257" s="69"/>
      <c r="G257" s="70"/>
      <c r="H257" s="70"/>
      <c r="I257" s="181" t="str">
        <f xml:space="preserve"> IF(COUNT(Score!G1256:J1256)&gt;0,                                          IF(Score!L1256 = "Positive", "Ask CRAFFT questions", "Ask CAR question only"), "")</f>
        <v/>
      </c>
      <c r="J257" s="78"/>
      <c r="K257" s="67"/>
      <c r="L257" s="67"/>
      <c r="M257" s="67"/>
      <c r="N257" s="67"/>
      <c r="O257" s="65"/>
      <c r="P257" s="38" t="str">
        <f>Score!U1256</f>
        <v/>
      </c>
      <c r="Q257" s="9" t="str">
        <f>IF(ISNUMBER(P1257),VLOOKUP(P1257,Lookups!#REF!,2),IF(AND(Score!AE1256&gt;0,Score!AG1256= "Positive"),     "Incomplete",""))</f>
        <v/>
      </c>
      <c r="R257" s="122" t="str">
        <f>IF(Score!K1256=0,         VLOOKUP(SUM(Score!N1256:S1256),Lookups!C$2:E$3, 3),   IF(ISNUMBER(Score!K1256),         VLOOKUP(SUM(Score!N1256:S1256),Lookups!C$4:E$11, 3), "")     )</f>
        <v/>
      </c>
      <c r="S257" s="66"/>
      <c r="T257" s="67"/>
      <c r="U257" s="67"/>
      <c r="V257" s="77"/>
      <c r="W257" s="78"/>
      <c r="X257" s="173"/>
      <c r="Y257" s="64"/>
      <c r="Z257" s="13"/>
      <c r="AA257" s="13"/>
    </row>
    <row r="258" spans="1:27" ht="13" x14ac:dyDescent="0.3">
      <c r="A258" s="179"/>
      <c r="B258" s="66"/>
      <c r="C258" s="262"/>
      <c r="D258" s="65"/>
      <c r="E258" s="68"/>
      <c r="F258" s="69"/>
      <c r="G258" s="70"/>
      <c r="H258" s="70"/>
      <c r="I258" s="181" t="str">
        <f xml:space="preserve"> IF(COUNT(Score!G1257:J1257)&gt;0,                                          IF(Score!L1257 = "Positive", "Ask CRAFFT questions", "Ask CAR question only"), "")</f>
        <v/>
      </c>
      <c r="J258" s="78"/>
      <c r="K258" s="67"/>
      <c r="L258" s="67"/>
      <c r="M258" s="67"/>
      <c r="N258" s="67"/>
      <c r="O258" s="65"/>
      <c r="P258" s="38" t="str">
        <f>Score!U1257</f>
        <v/>
      </c>
      <c r="Q258" s="9" t="str">
        <f>IF(ISNUMBER(P1258),VLOOKUP(P1258,Lookups!#REF!,2),IF(AND(Score!AE1257&gt;0,Score!AG1257= "Positive"),     "Incomplete",""))</f>
        <v/>
      </c>
      <c r="R258" s="122" t="str">
        <f>IF(Score!K1257=0,         VLOOKUP(SUM(Score!N1257:S1257),Lookups!C$2:E$3, 3),   IF(ISNUMBER(Score!K1257),         VLOOKUP(SUM(Score!N1257:S1257),Lookups!C$4:E$11, 3), "")     )</f>
        <v/>
      </c>
      <c r="S258" s="66"/>
      <c r="T258" s="67"/>
      <c r="U258" s="67"/>
      <c r="V258" s="77"/>
      <c r="W258" s="78"/>
      <c r="X258" s="173"/>
      <c r="Y258" s="64"/>
      <c r="Z258" s="13"/>
      <c r="AA258" s="13"/>
    </row>
    <row r="259" spans="1:27" ht="13" x14ac:dyDescent="0.3">
      <c r="A259" s="179"/>
      <c r="B259" s="66"/>
      <c r="C259" s="262"/>
      <c r="D259" s="65"/>
      <c r="E259" s="68"/>
      <c r="F259" s="69"/>
      <c r="G259" s="70"/>
      <c r="H259" s="70"/>
      <c r="I259" s="181" t="str">
        <f xml:space="preserve"> IF(COUNT(Score!G1258:J1258)&gt;0,                                          IF(Score!L1258 = "Positive", "Ask CRAFFT questions", "Ask CAR question only"), "")</f>
        <v/>
      </c>
      <c r="J259" s="78"/>
      <c r="K259" s="67"/>
      <c r="L259" s="67"/>
      <c r="M259" s="67"/>
      <c r="N259" s="67"/>
      <c r="O259" s="65"/>
      <c r="P259" s="38" t="str">
        <f>Score!U1258</f>
        <v/>
      </c>
      <c r="Q259" s="9" t="str">
        <f>IF(ISNUMBER(P1259),VLOOKUP(P1259,Lookups!#REF!,2),IF(AND(Score!AE1258&gt;0,Score!AG1258= "Positive"),     "Incomplete",""))</f>
        <v/>
      </c>
      <c r="R259" s="122" t="str">
        <f>IF(Score!K1258=0,         VLOOKUP(SUM(Score!N1258:S1258),Lookups!C$2:E$3, 3),   IF(ISNUMBER(Score!K1258),         VLOOKUP(SUM(Score!N1258:S1258),Lookups!C$4:E$11, 3), "")     )</f>
        <v/>
      </c>
      <c r="S259" s="66"/>
      <c r="T259" s="67"/>
      <c r="U259" s="67"/>
      <c r="V259" s="77"/>
      <c r="W259" s="78"/>
      <c r="X259" s="173"/>
      <c r="Y259" s="64"/>
      <c r="Z259" s="13"/>
      <c r="AA259" s="13"/>
    </row>
    <row r="260" spans="1:27" ht="13" x14ac:dyDescent="0.3">
      <c r="A260" s="179"/>
      <c r="B260" s="66"/>
      <c r="C260" s="262"/>
      <c r="D260" s="65"/>
      <c r="E260" s="68"/>
      <c r="F260" s="69"/>
      <c r="G260" s="70"/>
      <c r="H260" s="70"/>
      <c r="I260" s="181" t="str">
        <f xml:space="preserve"> IF(COUNT(Score!G1259:J1259)&gt;0,                                          IF(Score!L1259 = "Positive", "Ask CRAFFT questions", "Ask CAR question only"), "")</f>
        <v/>
      </c>
      <c r="J260" s="78"/>
      <c r="K260" s="67"/>
      <c r="L260" s="67"/>
      <c r="M260" s="67"/>
      <c r="N260" s="67"/>
      <c r="O260" s="65"/>
      <c r="P260" s="38" t="str">
        <f>Score!U1259</f>
        <v/>
      </c>
      <c r="Q260" s="9" t="str">
        <f>IF(ISNUMBER(P1260),VLOOKUP(P1260,Lookups!#REF!,2),IF(AND(Score!AE1259&gt;0,Score!AG1259= "Positive"),     "Incomplete",""))</f>
        <v/>
      </c>
      <c r="R260" s="122" t="str">
        <f>IF(Score!K1259=0,         VLOOKUP(SUM(Score!N1259:S1259),Lookups!C$2:E$3, 3),   IF(ISNUMBER(Score!K1259),         VLOOKUP(SUM(Score!N1259:S1259),Lookups!C$4:E$11, 3), "")     )</f>
        <v/>
      </c>
      <c r="S260" s="66"/>
      <c r="T260" s="67"/>
      <c r="U260" s="67"/>
      <c r="V260" s="77"/>
      <c r="W260" s="78"/>
      <c r="X260" s="173"/>
      <c r="Y260" s="64"/>
      <c r="Z260" s="13"/>
      <c r="AA260" s="13"/>
    </row>
    <row r="261" spans="1:27" ht="13" x14ac:dyDescent="0.3">
      <c r="A261" s="179"/>
      <c r="B261" s="66"/>
      <c r="C261" s="262"/>
      <c r="D261" s="65"/>
      <c r="E261" s="68"/>
      <c r="F261" s="69"/>
      <c r="G261" s="70"/>
      <c r="H261" s="70"/>
      <c r="I261" s="181" t="str">
        <f xml:space="preserve"> IF(COUNT(Score!G1260:J1260)&gt;0,                                          IF(Score!L1260 = "Positive", "Ask CRAFFT questions", "Ask CAR question only"), "")</f>
        <v/>
      </c>
      <c r="J261" s="78"/>
      <c r="K261" s="67"/>
      <c r="L261" s="67"/>
      <c r="M261" s="67"/>
      <c r="N261" s="67"/>
      <c r="O261" s="65"/>
      <c r="P261" s="38" t="str">
        <f>Score!U1260</f>
        <v/>
      </c>
      <c r="Q261" s="9" t="str">
        <f>IF(ISNUMBER(P1261),VLOOKUP(P1261,Lookups!#REF!,2),IF(AND(Score!AE1260&gt;0,Score!AG1260= "Positive"),     "Incomplete",""))</f>
        <v/>
      </c>
      <c r="R261" s="122" t="str">
        <f>IF(Score!K1260=0,         VLOOKUP(SUM(Score!N1260:S1260),Lookups!C$2:E$3, 3),   IF(ISNUMBER(Score!K1260),         VLOOKUP(SUM(Score!N1260:S1260),Lookups!C$4:E$11, 3), "")     )</f>
        <v/>
      </c>
      <c r="S261" s="66"/>
      <c r="T261" s="67"/>
      <c r="U261" s="67"/>
      <c r="V261" s="77"/>
      <c r="W261" s="78"/>
      <c r="X261" s="173"/>
      <c r="Y261" s="64"/>
      <c r="Z261" s="13"/>
      <c r="AA261" s="13"/>
    </row>
    <row r="262" spans="1:27" ht="13" x14ac:dyDescent="0.3">
      <c r="A262" s="179"/>
      <c r="B262" s="66"/>
      <c r="C262" s="262"/>
      <c r="D262" s="65"/>
      <c r="E262" s="68"/>
      <c r="F262" s="69"/>
      <c r="G262" s="70"/>
      <c r="H262" s="70"/>
      <c r="I262" s="181" t="str">
        <f xml:space="preserve"> IF(COUNT(Score!G1261:J1261)&gt;0,                                          IF(Score!L1261 = "Positive", "Ask CRAFFT questions", "Ask CAR question only"), "")</f>
        <v/>
      </c>
      <c r="J262" s="78"/>
      <c r="K262" s="67"/>
      <c r="L262" s="67"/>
      <c r="M262" s="67"/>
      <c r="N262" s="67"/>
      <c r="O262" s="65"/>
      <c r="P262" s="38" t="str">
        <f>Score!U1261</f>
        <v/>
      </c>
      <c r="Q262" s="9" t="str">
        <f>IF(ISNUMBER(P1262),VLOOKUP(P1262,Lookups!#REF!,2),IF(AND(Score!AE1261&gt;0,Score!AG1261= "Positive"),     "Incomplete",""))</f>
        <v/>
      </c>
      <c r="R262" s="122" t="str">
        <f>IF(Score!K1261=0,         VLOOKUP(SUM(Score!N1261:S1261),Lookups!C$2:E$3, 3),   IF(ISNUMBER(Score!K1261),         VLOOKUP(SUM(Score!N1261:S1261),Lookups!C$4:E$11, 3), "")     )</f>
        <v/>
      </c>
      <c r="S262" s="66"/>
      <c r="T262" s="67"/>
      <c r="U262" s="67"/>
      <c r="V262" s="77"/>
      <c r="W262" s="78"/>
      <c r="X262" s="173"/>
      <c r="Y262" s="64"/>
      <c r="Z262" s="13"/>
      <c r="AA262" s="13"/>
    </row>
    <row r="263" spans="1:27" ht="13" x14ac:dyDescent="0.3">
      <c r="A263" s="179"/>
      <c r="B263" s="66"/>
      <c r="C263" s="262"/>
      <c r="D263" s="65"/>
      <c r="E263" s="68"/>
      <c r="F263" s="69"/>
      <c r="G263" s="70"/>
      <c r="H263" s="70"/>
      <c r="I263" s="181" t="str">
        <f xml:space="preserve"> IF(COUNT(Score!G1262:J1262)&gt;0,                                          IF(Score!L1262 = "Positive", "Ask CRAFFT questions", "Ask CAR question only"), "")</f>
        <v/>
      </c>
      <c r="J263" s="78"/>
      <c r="K263" s="67"/>
      <c r="L263" s="67"/>
      <c r="M263" s="67"/>
      <c r="N263" s="67"/>
      <c r="O263" s="65"/>
      <c r="P263" s="38" t="str">
        <f>Score!U1262</f>
        <v/>
      </c>
      <c r="Q263" s="9" t="str">
        <f>IF(ISNUMBER(P1263),VLOOKUP(P1263,Lookups!#REF!,2),IF(AND(Score!AE1262&gt;0,Score!AG1262= "Positive"),     "Incomplete",""))</f>
        <v/>
      </c>
      <c r="R263" s="122" t="str">
        <f>IF(Score!K1262=0,         VLOOKUP(SUM(Score!N1262:S1262),Lookups!C$2:E$3, 3),   IF(ISNUMBER(Score!K1262),         VLOOKUP(SUM(Score!N1262:S1262),Lookups!C$4:E$11, 3), "")     )</f>
        <v/>
      </c>
      <c r="S263" s="66"/>
      <c r="T263" s="67"/>
      <c r="U263" s="67"/>
      <c r="V263" s="77"/>
      <c r="W263" s="78"/>
      <c r="X263" s="173"/>
      <c r="Y263" s="64"/>
      <c r="Z263" s="13"/>
      <c r="AA263" s="13"/>
    </row>
    <row r="264" spans="1:27" ht="13" x14ac:dyDescent="0.3">
      <c r="A264" s="179"/>
      <c r="B264" s="66"/>
      <c r="C264" s="262"/>
      <c r="D264" s="65"/>
      <c r="E264" s="68"/>
      <c r="F264" s="69"/>
      <c r="G264" s="70"/>
      <c r="H264" s="70"/>
      <c r="I264" s="181" t="str">
        <f xml:space="preserve"> IF(COUNT(Score!G1263:J1263)&gt;0,                                          IF(Score!L1263 = "Positive", "Ask CRAFFT questions", "Ask CAR question only"), "")</f>
        <v/>
      </c>
      <c r="J264" s="78"/>
      <c r="K264" s="67"/>
      <c r="L264" s="67"/>
      <c r="M264" s="67"/>
      <c r="N264" s="67"/>
      <c r="O264" s="65"/>
      <c r="P264" s="38" t="str">
        <f>Score!U1263</f>
        <v/>
      </c>
      <c r="Q264" s="9" t="str">
        <f>IF(ISNUMBER(P1264),VLOOKUP(P1264,Lookups!#REF!,2),IF(AND(Score!AE1263&gt;0,Score!AG1263= "Positive"),     "Incomplete",""))</f>
        <v/>
      </c>
      <c r="R264" s="122" t="str">
        <f>IF(Score!K1263=0,         VLOOKUP(SUM(Score!N1263:S1263),Lookups!C$2:E$3, 3),   IF(ISNUMBER(Score!K1263),         VLOOKUP(SUM(Score!N1263:S1263),Lookups!C$4:E$11, 3), "")     )</f>
        <v/>
      </c>
      <c r="S264" s="66"/>
      <c r="T264" s="67"/>
      <c r="U264" s="67"/>
      <c r="V264" s="77"/>
      <c r="W264" s="78"/>
      <c r="X264" s="173"/>
      <c r="Y264" s="64"/>
      <c r="Z264" s="13"/>
      <c r="AA264" s="13"/>
    </row>
    <row r="265" spans="1:27" ht="13" x14ac:dyDescent="0.3">
      <c r="A265" s="179"/>
      <c r="B265" s="66"/>
      <c r="C265" s="262"/>
      <c r="D265" s="65"/>
      <c r="E265" s="68"/>
      <c r="F265" s="69"/>
      <c r="G265" s="70"/>
      <c r="H265" s="70"/>
      <c r="I265" s="181" t="str">
        <f xml:space="preserve"> IF(COUNT(Score!G1264:J1264)&gt;0,                                          IF(Score!L1264 = "Positive", "Ask CRAFFT questions", "Ask CAR question only"), "")</f>
        <v/>
      </c>
      <c r="J265" s="78"/>
      <c r="K265" s="67"/>
      <c r="L265" s="67"/>
      <c r="M265" s="67"/>
      <c r="N265" s="67"/>
      <c r="O265" s="65"/>
      <c r="P265" s="38" t="str">
        <f>Score!U1264</f>
        <v/>
      </c>
      <c r="Q265" s="9" t="str">
        <f>IF(ISNUMBER(P1265),VLOOKUP(P1265,Lookups!#REF!,2),IF(AND(Score!AE1264&gt;0,Score!AG1264= "Positive"),     "Incomplete",""))</f>
        <v/>
      </c>
      <c r="R265" s="122" t="str">
        <f>IF(Score!K1264=0,         VLOOKUP(SUM(Score!N1264:S1264),Lookups!C$2:E$3, 3),   IF(ISNUMBER(Score!K1264),         VLOOKUP(SUM(Score!N1264:S1264),Lookups!C$4:E$11, 3), "")     )</f>
        <v/>
      </c>
      <c r="S265" s="66"/>
      <c r="T265" s="67"/>
      <c r="U265" s="67"/>
      <c r="V265" s="77"/>
      <c r="W265" s="78"/>
      <c r="X265" s="173"/>
      <c r="Y265" s="64"/>
      <c r="Z265" s="13"/>
      <c r="AA265" s="13"/>
    </row>
    <row r="266" spans="1:27" ht="13" x14ac:dyDescent="0.3">
      <c r="A266" s="179"/>
      <c r="B266" s="66"/>
      <c r="C266" s="262"/>
      <c r="D266" s="65"/>
      <c r="E266" s="68"/>
      <c r="F266" s="69"/>
      <c r="G266" s="70"/>
      <c r="H266" s="70"/>
      <c r="I266" s="181" t="str">
        <f xml:space="preserve"> IF(COUNT(Score!G1265:J1265)&gt;0,                                          IF(Score!L1265 = "Positive", "Ask CRAFFT questions", "Ask CAR question only"), "")</f>
        <v/>
      </c>
      <c r="J266" s="78"/>
      <c r="K266" s="67"/>
      <c r="L266" s="67"/>
      <c r="M266" s="67"/>
      <c r="N266" s="67"/>
      <c r="O266" s="65"/>
      <c r="P266" s="38" t="str">
        <f>Score!U1265</f>
        <v/>
      </c>
      <c r="Q266" s="9" t="str">
        <f>IF(ISNUMBER(P1266),VLOOKUP(P1266,Lookups!#REF!,2),IF(AND(Score!AE1265&gt;0,Score!AG1265= "Positive"),     "Incomplete",""))</f>
        <v/>
      </c>
      <c r="R266" s="122" t="str">
        <f>IF(Score!K1265=0,         VLOOKUP(SUM(Score!N1265:S1265),Lookups!C$2:E$3, 3),   IF(ISNUMBER(Score!K1265),         VLOOKUP(SUM(Score!N1265:S1265),Lookups!C$4:E$11, 3), "")     )</f>
        <v/>
      </c>
      <c r="S266" s="66"/>
      <c r="T266" s="67"/>
      <c r="U266" s="67"/>
      <c r="V266" s="77"/>
      <c r="W266" s="78"/>
      <c r="X266" s="173"/>
      <c r="Y266" s="64"/>
      <c r="Z266" s="13"/>
      <c r="AA266" s="13"/>
    </row>
    <row r="267" spans="1:27" ht="13" x14ac:dyDescent="0.3">
      <c r="A267" s="179"/>
      <c r="B267" s="66"/>
      <c r="C267" s="262"/>
      <c r="D267" s="65"/>
      <c r="E267" s="68"/>
      <c r="F267" s="69"/>
      <c r="G267" s="70"/>
      <c r="H267" s="70"/>
      <c r="I267" s="181" t="str">
        <f xml:space="preserve"> IF(COUNT(Score!G1266:J1266)&gt;0,                                          IF(Score!L1266 = "Positive", "Ask CRAFFT questions", "Ask CAR question only"), "")</f>
        <v/>
      </c>
      <c r="J267" s="78"/>
      <c r="K267" s="67"/>
      <c r="L267" s="67"/>
      <c r="M267" s="67"/>
      <c r="N267" s="67"/>
      <c r="O267" s="65"/>
      <c r="P267" s="38" t="str">
        <f>Score!U1266</f>
        <v/>
      </c>
      <c r="Q267" s="9" t="str">
        <f>IF(ISNUMBER(P1267),VLOOKUP(P1267,Lookups!#REF!,2),IF(AND(Score!AE1266&gt;0,Score!AG1266= "Positive"),     "Incomplete",""))</f>
        <v/>
      </c>
      <c r="R267" s="122" t="str">
        <f>IF(Score!K1266=0,         VLOOKUP(SUM(Score!N1266:S1266),Lookups!C$2:E$3, 3),   IF(ISNUMBER(Score!K1266),         VLOOKUP(SUM(Score!N1266:S1266),Lookups!C$4:E$11, 3), "")     )</f>
        <v/>
      </c>
      <c r="S267" s="66"/>
      <c r="T267" s="67"/>
      <c r="U267" s="67"/>
      <c r="V267" s="77"/>
      <c r="W267" s="78"/>
      <c r="X267" s="173"/>
      <c r="Y267" s="64"/>
      <c r="Z267" s="13"/>
      <c r="AA267" s="13"/>
    </row>
    <row r="268" spans="1:27" ht="13" x14ac:dyDescent="0.3">
      <c r="A268" s="179"/>
      <c r="B268" s="66"/>
      <c r="C268" s="262"/>
      <c r="D268" s="65"/>
      <c r="E268" s="68"/>
      <c r="F268" s="69"/>
      <c r="G268" s="70"/>
      <c r="H268" s="70"/>
      <c r="I268" s="181" t="str">
        <f xml:space="preserve"> IF(COUNT(Score!G1267:J1267)&gt;0,                                          IF(Score!L1267 = "Positive", "Ask CRAFFT questions", "Ask CAR question only"), "")</f>
        <v/>
      </c>
      <c r="J268" s="78"/>
      <c r="K268" s="67"/>
      <c r="L268" s="67"/>
      <c r="M268" s="67"/>
      <c r="N268" s="67"/>
      <c r="O268" s="65"/>
      <c r="P268" s="38" t="str">
        <f>Score!U1267</f>
        <v/>
      </c>
      <c r="Q268" s="9" t="str">
        <f>IF(ISNUMBER(P1268),VLOOKUP(P1268,Lookups!#REF!,2),IF(AND(Score!AE1267&gt;0,Score!AG1267= "Positive"),     "Incomplete",""))</f>
        <v/>
      </c>
      <c r="R268" s="122" t="str">
        <f>IF(Score!K1267=0,         VLOOKUP(SUM(Score!N1267:S1267),Lookups!C$2:E$3, 3),   IF(ISNUMBER(Score!K1267),         VLOOKUP(SUM(Score!N1267:S1267),Lookups!C$4:E$11, 3), "")     )</f>
        <v/>
      </c>
      <c r="S268" s="66"/>
      <c r="T268" s="67"/>
      <c r="U268" s="67"/>
      <c r="V268" s="77"/>
      <c r="W268" s="78"/>
      <c r="X268" s="173"/>
      <c r="Y268" s="64"/>
      <c r="Z268" s="13"/>
      <c r="AA268" s="13"/>
    </row>
    <row r="269" spans="1:27" ht="13" x14ac:dyDescent="0.3">
      <c r="A269" s="179"/>
      <c r="B269" s="66"/>
      <c r="C269" s="262"/>
      <c r="D269" s="65"/>
      <c r="E269" s="68"/>
      <c r="F269" s="69"/>
      <c r="G269" s="70"/>
      <c r="H269" s="70"/>
      <c r="I269" s="181" t="str">
        <f xml:space="preserve"> IF(COUNT(Score!G1268:J1268)&gt;0,                                          IF(Score!L1268 = "Positive", "Ask CRAFFT questions", "Ask CAR question only"), "")</f>
        <v/>
      </c>
      <c r="J269" s="78"/>
      <c r="K269" s="67"/>
      <c r="L269" s="67"/>
      <c r="M269" s="67"/>
      <c r="N269" s="67"/>
      <c r="O269" s="65"/>
      <c r="P269" s="38" t="str">
        <f>Score!U1268</f>
        <v/>
      </c>
      <c r="Q269" s="9" t="str">
        <f>IF(ISNUMBER(P1269),VLOOKUP(P1269,Lookups!#REF!,2),IF(AND(Score!AE1268&gt;0,Score!AG1268= "Positive"),     "Incomplete",""))</f>
        <v/>
      </c>
      <c r="R269" s="122" t="str">
        <f>IF(Score!K1268=0,         VLOOKUP(SUM(Score!N1268:S1268),Lookups!C$2:E$3, 3),   IF(ISNUMBER(Score!K1268),         VLOOKUP(SUM(Score!N1268:S1268),Lookups!C$4:E$11, 3), "")     )</f>
        <v/>
      </c>
      <c r="S269" s="66"/>
      <c r="T269" s="67"/>
      <c r="U269" s="67"/>
      <c r="V269" s="77"/>
      <c r="W269" s="78"/>
      <c r="X269" s="173"/>
      <c r="Y269" s="64"/>
      <c r="Z269" s="13"/>
      <c r="AA269" s="13"/>
    </row>
    <row r="270" spans="1:27" ht="13" x14ac:dyDescent="0.3">
      <c r="A270" s="179"/>
      <c r="B270" s="66"/>
      <c r="C270" s="262"/>
      <c r="D270" s="65"/>
      <c r="E270" s="68"/>
      <c r="F270" s="69"/>
      <c r="G270" s="70"/>
      <c r="H270" s="70"/>
      <c r="I270" s="181" t="str">
        <f xml:space="preserve"> IF(COUNT(Score!G1269:J1269)&gt;0,                                          IF(Score!L1269 = "Positive", "Ask CRAFFT questions", "Ask CAR question only"), "")</f>
        <v/>
      </c>
      <c r="J270" s="78"/>
      <c r="K270" s="67"/>
      <c r="L270" s="67"/>
      <c r="M270" s="67"/>
      <c r="N270" s="67"/>
      <c r="O270" s="65"/>
      <c r="P270" s="38" t="str">
        <f>Score!U1269</f>
        <v/>
      </c>
      <c r="Q270" s="9" t="str">
        <f>IF(ISNUMBER(P1270),VLOOKUP(P1270,Lookups!#REF!,2),IF(AND(Score!AE1269&gt;0,Score!AG1269= "Positive"),     "Incomplete",""))</f>
        <v/>
      </c>
      <c r="R270" s="122" t="str">
        <f>IF(Score!K1269=0,         VLOOKUP(SUM(Score!N1269:S1269),Lookups!C$2:E$3, 3),   IF(ISNUMBER(Score!K1269),         VLOOKUP(SUM(Score!N1269:S1269),Lookups!C$4:E$11, 3), "")     )</f>
        <v/>
      </c>
      <c r="S270" s="66"/>
      <c r="T270" s="67"/>
      <c r="U270" s="67"/>
      <c r="V270" s="77"/>
      <c r="W270" s="78"/>
      <c r="X270" s="173"/>
      <c r="Y270" s="64"/>
      <c r="Z270" s="13"/>
      <c r="AA270" s="13"/>
    </row>
    <row r="271" spans="1:27" ht="13" x14ac:dyDescent="0.3">
      <c r="A271" s="179"/>
      <c r="B271" s="66"/>
      <c r="C271" s="262"/>
      <c r="D271" s="65"/>
      <c r="E271" s="68"/>
      <c r="F271" s="69"/>
      <c r="G271" s="70"/>
      <c r="H271" s="70"/>
      <c r="I271" s="181" t="str">
        <f xml:space="preserve"> IF(COUNT(Score!G1270:J1270)&gt;0,                                          IF(Score!L1270 = "Positive", "Ask CRAFFT questions", "Ask CAR question only"), "")</f>
        <v/>
      </c>
      <c r="J271" s="78"/>
      <c r="K271" s="67"/>
      <c r="L271" s="67"/>
      <c r="M271" s="67"/>
      <c r="N271" s="67"/>
      <c r="O271" s="65"/>
      <c r="P271" s="38" t="str">
        <f>Score!U1270</f>
        <v/>
      </c>
      <c r="Q271" s="9" t="str">
        <f>IF(ISNUMBER(P1271),VLOOKUP(P1271,Lookups!#REF!,2),IF(AND(Score!AE1270&gt;0,Score!AG1270= "Positive"),     "Incomplete",""))</f>
        <v/>
      </c>
      <c r="R271" s="122" t="str">
        <f>IF(Score!K1270=0,         VLOOKUP(SUM(Score!N1270:S1270),Lookups!C$2:E$3, 3),   IF(ISNUMBER(Score!K1270),         VLOOKUP(SUM(Score!N1270:S1270),Lookups!C$4:E$11, 3), "")     )</f>
        <v/>
      </c>
      <c r="S271" s="66"/>
      <c r="T271" s="67"/>
      <c r="U271" s="67"/>
      <c r="V271" s="77"/>
      <c r="W271" s="78"/>
      <c r="X271" s="173"/>
      <c r="Y271" s="64"/>
      <c r="Z271" s="13"/>
      <c r="AA271" s="13"/>
    </row>
    <row r="272" spans="1:27" ht="13" x14ac:dyDescent="0.3">
      <c r="A272" s="179"/>
      <c r="B272" s="66"/>
      <c r="C272" s="262"/>
      <c r="D272" s="65"/>
      <c r="E272" s="68"/>
      <c r="F272" s="69"/>
      <c r="G272" s="70"/>
      <c r="H272" s="70"/>
      <c r="I272" s="181" t="str">
        <f xml:space="preserve"> IF(COUNT(Score!G1271:J1271)&gt;0,                                          IF(Score!L1271 = "Positive", "Ask CRAFFT questions", "Ask CAR question only"), "")</f>
        <v/>
      </c>
      <c r="J272" s="78"/>
      <c r="K272" s="67"/>
      <c r="L272" s="67"/>
      <c r="M272" s="67"/>
      <c r="N272" s="67"/>
      <c r="O272" s="65"/>
      <c r="P272" s="38" t="str">
        <f>Score!U1271</f>
        <v/>
      </c>
      <c r="Q272" s="9" t="str">
        <f>IF(ISNUMBER(P1272),VLOOKUP(P1272,Lookups!#REF!,2),IF(AND(Score!AE1271&gt;0,Score!AG1271= "Positive"),     "Incomplete",""))</f>
        <v/>
      </c>
      <c r="R272" s="122" t="str">
        <f>IF(Score!K1271=0,         VLOOKUP(SUM(Score!N1271:S1271),Lookups!C$2:E$3, 3),   IF(ISNUMBER(Score!K1271),         VLOOKUP(SUM(Score!N1271:S1271),Lookups!C$4:E$11, 3), "")     )</f>
        <v/>
      </c>
      <c r="S272" s="66"/>
      <c r="T272" s="67"/>
      <c r="U272" s="67"/>
      <c r="V272" s="77"/>
      <c r="W272" s="78"/>
      <c r="X272" s="173"/>
      <c r="Y272" s="64"/>
      <c r="Z272" s="13"/>
      <c r="AA272" s="13"/>
    </row>
    <row r="273" spans="1:27" ht="13" x14ac:dyDescent="0.3">
      <c r="A273" s="179"/>
      <c r="B273" s="66"/>
      <c r="C273" s="262"/>
      <c r="D273" s="65"/>
      <c r="E273" s="68"/>
      <c r="F273" s="69"/>
      <c r="G273" s="70"/>
      <c r="H273" s="70"/>
      <c r="I273" s="181" t="str">
        <f xml:space="preserve"> IF(COUNT(Score!G1272:J1272)&gt;0,                                          IF(Score!L1272 = "Positive", "Ask CRAFFT questions", "Ask CAR question only"), "")</f>
        <v/>
      </c>
      <c r="J273" s="78"/>
      <c r="K273" s="67"/>
      <c r="L273" s="67"/>
      <c r="M273" s="67"/>
      <c r="N273" s="67"/>
      <c r="O273" s="65"/>
      <c r="P273" s="38" t="str">
        <f>Score!U1272</f>
        <v/>
      </c>
      <c r="Q273" s="9" t="str">
        <f>IF(ISNUMBER(P1273),VLOOKUP(P1273,Lookups!#REF!,2),IF(AND(Score!AE1272&gt;0,Score!AG1272= "Positive"),     "Incomplete",""))</f>
        <v/>
      </c>
      <c r="R273" s="122" t="str">
        <f>IF(Score!K1272=0,         VLOOKUP(SUM(Score!N1272:S1272),Lookups!C$2:E$3, 3),   IF(ISNUMBER(Score!K1272),         VLOOKUP(SUM(Score!N1272:S1272),Lookups!C$4:E$11, 3), "")     )</f>
        <v/>
      </c>
      <c r="S273" s="66"/>
      <c r="T273" s="67"/>
      <c r="U273" s="67"/>
      <c r="V273" s="77"/>
      <c r="W273" s="78"/>
      <c r="X273" s="173"/>
      <c r="Y273" s="64"/>
      <c r="Z273" s="13"/>
      <c r="AA273" s="13"/>
    </row>
    <row r="274" spans="1:27" ht="13" x14ac:dyDescent="0.3">
      <c r="A274" s="179"/>
      <c r="B274" s="66"/>
      <c r="C274" s="262"/>
      <c r="D274" s="65"/>
      <c r="E274" s="68"/>
      <c r="F274" s="69"/>
      <c r="G274" s="70"/>
      <c r="H274" s="70"/>
      <c r="I274" s="181" t="str">
        <f xml:space="preserve"> IF(COUNT(Score!G1273:J1273)&gt;0,                                          IF(Score!L1273 = "Positive", "Ask CRAFFT questions", "Ask CAR question only"), "")</f>
        <v/>
      </c>
      <c r="J274" s="78"/>
      <c r="K274" s="67"/>
      <c r="L274" s="67"/>
      <c r="M274" s="67"/>
      <c r="N274" s="67"/>
      <c r="O274" s="65"/>
      <c r="P274" s="38" t="str">
        <f>Score!U1273</f>
        <v/>
      </c>
      <c r="Q274" s="9" t="str">
        <f>IF(ISNUMBER(P1274),VLOOKUP(P1274,Lookups!#REF!,2),IF(AND(Score!AE1273&gt;0,Score!AG1273= "Positive"),     "Incomplete",""))</f>
        <v/>
      </c>
      <c r="R274" s="122" t="str">
        <f>IF(Score!K1273=0,         VLOOKUP(SUM(Score!N1273:S1273),Lookups!C$2:E$3, 3),   IF(ISNUMBER(Score!K1273),         VLOOKUP(SUM(Score!N1273:S1273),Lookups!C$4:E$11, 3), "")     )</f>
        <v/>
      </c>
      <c r="S274" s="66"/>
      <c r="T274" s="67"/>
      <c r="U274" s="67"/>
      <c r="V274" s="77"/>
      <c r="W274" s="78"/>
      <c r="X274" s="173"/>
      <c r="Y274" s="64"/>
      <c r="Z274" s="13"/>
      <c r="AA274" s="13"/>
    </row>
    <row r="275" spans="1:27" ht="13" x14ac:dyDescent="0.3">
      <c r="A275" s="179"/>
      <c r="B275" s="66"/>
      <c r="C275" s="262"/>
      <c r="D275" s="65"/>
      <c r="E275" s="68"/>
      <c r="F275" s="69"/>
      <c r="G275" s="70"/>
      <c r="H275" s="70"/>
      <c r="I275" s="181" t="str">
        <f xml:space="preserve"> IF(COUNT(Score!G1274:J1274)&gt;0,                                          IF(Score!AG1274 = "Positive", "Ask CRAFFT questions", "Ask CAR question only"), "")</f>
        <v/>
      </c>
      <c r="J275" s="78"/>
      <c r="K275" s="67"/>
      <c r="L275" s="67"/>
      <c r="M275" s="67"/>
      <c r="N275" s="67"/>
      <c r="O275" s="65"/>
      <c r="P275" s="38" t="str">
        <f>Score!U1274</f>
        <v/>
      </c>
      <c r="Q275" s="9" t="str">
        <f>IF(ISNUMBER(P1275),VLOOKUP(P1275,Lookups!#REF!,2),IF(AND(Score!AE1274&gt;0,Score!AG1274= "Positive"),     "Incomplete",""))</f>
        <v/>
      </c>
      <c r="R275" s="122" t="str">
        <f>IF(Score!K1274=0,         VLOOKUP(SUM(Score!N1274:S1274),Lookups!C$2:E$3, 3),   IF(ISNUMBER(Score!K1274),         VLOOKUP(SUM(Score!N1274:S1274),Lookups!C$4:E$11, 3), "")     )</f>
        <v/>
      </c>
      <c r="S275" s="66"/>
      <c r="T275" s="67"/>
      <c r="U275" s="67"/>
      <c r="V275" s="77"/>
      <c r="W275" s="78"/>
      <c r="X275" s="173"/>
      <c r="Y275" s="64"/>
      <c r="Z275" s="13"/>
      <c r="AA275" s="13"/>
    </row>
    <row r="276" spans="1:27" ht="13" x14ac:dyDescent="0.3">
      <c r="A276" s="179"/>
      <c r="B276" s="66"/>
      <c r="C276" s="262"/>
      <c r="D276" s="65"/>
      <c r="E276" s="68"/>
      <c r="F276" s="69"/>
      <c r="G276" s="70"/>
      <c r="H276" s="70"/>
      <c r="I276" s="181" t="str">
        <f xml:space="preserve"> IF(COUNT(Score!G1275:J1275)&gt;0,                                          IF(Score!AG1275 = "Positive", "Ask CRAFFT questions", "Ask CAR question only"), "")</f>
        <v/>
      </c>
      <c r="J276" s="78"/>
      <c r="K276" s="67"/>
      <c r="L276" s="67"/>
      <c r="M276" s="67"/>
      <c r="N276" s="67"/>
      <c r="O276" s="65"/>
      <c r="P276" s="38" t="str">
        <f>Score!U1275</f>
        <v/>
      </c>
      <c r="Q276" s="9" t="str">
        <f>IF(ISNUMBER(P1276),VLOOKUP(P1276,Lookups!#REF!,2),IF(AND(Score!AE1275&gt;0,Score!AG1275= "Positive"),     "Incomplete",""))</f>
        <v/>
      </c>
      <c r="R276" s="122" t="str">
        <f>IF(Score!K1275=0,         VLOOKUP(SUM(Score!N1275:S1275),Lookups!C$2:E$3, 3),   IF(ISNUMBER(Score!K1275),         VLOOKUP(SUM(Score!N1275:S1275),Lookups!C$4:E$11, 3), "")     )</f>
        <v/>
      </c>
      <c r="S276" s="66"/>
      <c r="T276" s="67"/>
      <c r="U276" s="67"/>
      <c r="V276" s="77"/>
      <c r="W276" s="78"/>
      <c r="X276" s="173"/>
      <c r="Y276" s="64"/>
      <c r="Z276" s="13"/>
      <c r="AA276" s="13"/>
    </row>
    <row r="277" spans="1:27" ht="13" x14ac:dyDescent="0.3">
      <c r="A277" s="179"/>
      <c r="B277" s="66"/>
      <c r="C277" s="262"/>
      <c r="D277" s="65"/>
      <c r="E277" s="68"/>
      <c r="F277" s="69"/>
      <c r="G277" s="70"/>
      <c r="H277" s="70"/>
      <c r="I277" s="181" t="str">
        <f xml:space="preserve"> IF(COUNT(Score!G1276:J1276)&gt;0,                                          IF(Score!AG1276 = "Positive", "Ask CRAFFT questions", "Ask CAR question only"), "")</f>
        <v/>
      </c>
      <c r="J277" s="78"/>
      <c r="K277" s="67"/>
      <c r="L277" s="67"/>
      <c r="M277" s="67"/>
      <c r="N277" s="67"/>
      <c r="O277" s="65"/>
      <c r="P277" s="38" t="str">
        <f>Score!U1276</f>
        <v/>
      </c>
      <c r="Q277" s="9" t="str">
        <f>IF(ISNUMBER(P1277),VLOOKUP(P1277,Lookups!#REF!,2),IF(AND(Score!AE1276&gt;0,Score!AG1276= "Positive"),     "Incomplete",""))</f>
        <v/>
      </c>
      <c r="R277" s="122" t="str">
        <f>IF(Score!K1276=0,         VLOOKUP(SUM(Score!N1276:S1276),Lookups!C$2:E$3, 3),   IF(ISNUMBER(Score!K1276),         VLOOKUP(SUM(Score!N1276:S1276),Lookups!C$4:E$11, 3), "")     )</f>
        <v/>
      </c>
      <c r="S277" s="66"/>
      <c r="T277" s="67"/>
      <c r="U277" s="67"/>
      <c r="V277" s="77"/>
      <c r="W277" s="78"/>
      <c r="X277" s="173"/>
      <c r="Y277" s="64"/>
      <c r="Z277" s="13"/>
      <c r="AA277" s="13"/>
    </row>
    <row r="278" spans="1:27" ht="13" x14ac:dyDescent="0.3">
      <c r="A278" s="179"/>
      <c r="B278" s="66"/>
      <c r="C278" s="262"/>
      <c r="D278" s="65"/>
      <c r="E278" s="68"/>
      <c r="F278" s="69"/>
      <c r="G278" s="70"/>
      <c r="H278" s="70"/>
      <c r="I278" s="181" t="str">
        <f xml:space="preserve"> IF(COUNT(Score!G1277:J1277)&gt;0,                                          IF(Score!AG1277 = "Positive", "Ask CRAFFT questions", "Ask CAR question only"), "")</f>
        <v/>
      </c>
      <c r="J278" s="78"/>
      <c r="K278" s="67"/>
      <c r="L278" s="67"/>
      <c r="M278" s="67"/>
      <c r="N278" s="67"/>
      <c r="O278" s="65"/>
      <c r="P278" s="38" t="str">
        <f>Score!U1277</f>
        <v/>
      </c>
      <c r="Q278" s="9" t="str">
        <f>IF(ISNUMBER(P1278),VLOOKUP(P1278,Lookups!#REF!,2),IF(AND(Score!AE1277&gt;0,Score!AG1277= "Positive"),     "Incomplete",""))</f>
        <v/>
      </c>
      <c r="R278" s="122" t="str">
        <f>IF(Score!K1277=0,         VLOOKUP(SUM(Score!N1277:S1277),Lookups!C$2:E$3, 3),   IF(ISNUMBER(Score!K1277),         VLOOKUP(SUM(Score!N1277:S1277),Lookups!C$4:E$11, 3), "")     )</f>
        <v/>
      </c>
      <c r="S278" s="66"/>
      <c r="T278" s="67"/>
      <c r="U278" s="67"/>
      <c r="V278" s="77"/>
      <c r="W278" s="78"/>
      <c r="X278" s="173"/>
      <c r="Y278" s="64"/>
      <c r="Z278" s="13"/>
      <c r="AA278" s="13"/>
    </row>
    <row r="279" spans="1:27" ht="13" x14ac:dyDescent="0.3">
      <c r="A279" s="179"/>
      <c r="B279" s="66"/>
      <c r="C279" s="262"/>
      <c r="D279" s="65"/>
      <c r="E279" s="68"/>
      <c r="F279" s="69"/>
      <c r="G279" s="70"/>
      <c r="H279" s="70"/>
      <c r="I279" s="181" t="str">
        <f xml:space="preserve"> IF(COUNT(Score!G1278:J1278)&gt;0,                                          IF(Score!AG1278 = "Positive", "Ask CRAFFT questions", "Ask CAR question only"), "")</f>
        <v/>
      </c>
      <c r="J279" s="78"/>
      <c r="K279" s="67"/>
      <c r="L279" s="67"/>
      <c r="M279" s="67"/>
      <c r="N279" s="67"/>
      <c r="O279" s="65"/>
      <c r="P279" s="38" t="str">
        <f>Score!U1278</f>
        <v/>
      </c>
      <c r="Q279" s="9" t="str">
        <f>IF(ISNUMBER(P1279),VLOOKUP(P1279,Lookups!#REF!,2),IF(AND(Score!AE1278&gt;0,Score!AG1278= "Positive"),     "Incomplete",""))</f>
        <v/>
      </c>
      <c r="R279" s="122" t="str">
        <f>IF(Score!K1278=0,         VLOOKUP(SUM(Score!N1278:S1278),Lookups!C$2:E$3, 3),   IF(ISNUMBER(Score!K1278),         VLOOKUP(SUM(Score!N1278:S1278),Lookups!C$4:E$11, 3), "")     )</f>
        <v/>
      </c>
      <c r="S279" s="66"/>
      <c r="T279" s="67"/>
      <c r="U279" s="67"/>
      <c r="V279" s="77"/>
      <c r="W279" s="78"/>
      <c r="X279" s="173"/>
      <c r="Y279" s="64"/>
      <c r="Z279" s="13"/>
      <c r="AA279" s="13"/>
    </row>
    <row r="280" spans="1:27" ht="13" x14ac:dyDescent="0.3">
      <c r="A280" s="179"/>
      <c r="B280" s="66"/>
      <c r="C280" s="262"/>
      <c r="D280" s="65"/>
      <c r="E280" s="68"/>
      <c r="F280" s="69"/>
      <c r="G280" s="70"/>
      <c r="H280" s="70"/>
      <c r="I280" s="181" t="str">
        <f xml:space="preserve"> IF(COUNT(Score!G1279:J1279)&gt;0,                                          IF(Score!AG1279 = "Positive", "Ask CRAFFT questions", "Ask CAR question only"), "")</f>
        <v/>
      </c>
      <c r="J280" s="78"/>
      <c r="K280" s="67"/>
      <c r="L280" s="67"/>
      <c r="M280" s="67"/>
      <c r="N280" s="67"/>
      <c r="O280" s="65"/>
      <c r="P280" s="38" t="str">
        <f>Score!U1279</f>
        <v/>
      </c>
      <c r="Q280" s="9" t="str">
        <f>IF(ISNUMBER(P1280),VLOOKUP(P1280,Lookups!#REF!,2),IF(AND(Score!AE1279&gt;0,Score!AG1279= "Positive"),     "Incomplete",""))</f>
        <v/>
      </c>
      <c r="R280" s="122" t="str">
        <f>IF(Score!K1279=0,         VLOOKUP(SUM(Score!N1279:S1279),Lookups!C$2:E$3, 3),   IF(ISNUMBER(Score!K1279),         VLOOKUP(SUM(Score!N1279:S1279),Lookups!C$4:E$11, 3), "")     )</f>
        <v/>
      </c>
      <c r="S280" s="66"/>
      <c r="T280" s="67"/>
      <c r="U280" s="67"/>
      <c r="V280" s="77"/>
      <c r="W280" s="78"/>
      <c r="X280" s="173"/>
      <c r="Y280" s="64"/>
      <c r="Z280" s="13"/>
      <c r="AA280" s="13"/>
    </row>
    <row r="281" spans="1:27" ht="13" x14ac:dyDescent="0.3">
      <c r="A281" s="179"/>
      <c r="B281" s="66"/>
      <c r="C281" s="262"/>
      <c r="D281" s="65"/>
      <c r="E281" s="68"/>
      <c r="F281" s="69"/>
      <c r="G281" s="70"/>
      <c r="H281" s="70"/>
      <c r="I281" s="181" t="str">
        <f xml:space="preserve"> IF(COUNT(Score!G1280:J1280)&gt;0,                                          IF(Score!AG1280 = "Positive", "Ask CRAFFT questions", "Ask CAR question only"), "")</f>
        <v/>
      </c>
      <c r="J281" s="78"/>
      <c r="K281" s="67"/>
      <c r="L281" s="67"/>
      <c r="M281" s="67"/>
      <c r="N281" s="67"/>
      <c r="O281" s="65"/>
      <c r="P281" s="38" t="str">
        <f>Score!U1280</f>
        <v/>
      </c>
      <c r="Q281" s="9" t="str">
        <f>IF(ISNUMBER(P1281),VLOOKUP(P1281,Lookups!#REF!,2),IF(AND(Score!AE1280&gt;0,Score!AG1280= "Positive"),     "Incomplete",""))</f>
        <v/>
      </c>
      <c r="R281" s="122" t="str">
        <f>IF(Score!K1280=0,         VLOOKUP(SUM(Score!N1280:S1280),Lookups!C$2:E$3, 3),   IF(ISNUMBER(Score!K1280),         VLOOKUP(SUM(Score!N1280:S1280),Lookups!C$4:E$11, 3), "")     )</f>
        <v/>
      </c>
      <c r="S281" s="66"/>
      <c r="T281" s="67"/>
      <c r="U281" s="67"/>
      <c r="V281" s="77"/>
      <c r="W281" s="78"/>
      <c r="X281" s="173"/>
      <c r="Y281" s="64"/>
      <c r="Z281" s="13"/>
      <c r="AA281" s="13"/>
    </row>
    <row r="282" spans="1:27" ht="13" x14ac:dyDescent="0.3">
      <c r="A282" s="179"/>
      <c r="B282" s="66"/>
      <c r="C282" s="262"/>
      <c r="D282" s="65"/>
      <c r="E282" s="68"/>
      <c r="F282" s="69"/>
      <c r="G282" s="70"/>
      <c r="H282" s="70"/>
      <c r="I282" s="181" t="str">
        <f xml:space="preserve"> IF(COUNT(Score!G1281:J1281)&gt;0,                                          IF(Score!AG1281 = "Positive", "Ask CRAFFT questions", "Ask CAR question only"), "")</f>
        <v/>
      </c>
      <c r="J282" s="78"/>
      <c r="K282" s="67"/>
      <c r="L282" s="67"/>
      <c r="M282" s="67"/>
      <c r="N282" s="67"/>
      <c r="O282" s="65"/>
      <c r="P282" s="38" t="str">
        <f>Score!U1281</f>
        <v/>
      </c>
      <c r="Q282" s="9" t="str">
        <f>IF(ISNUMBER(P1282),VLOOKUP(P1282,Lookups!#REF!,2),IF(AND(Score!AE1281&gt;0,Score!AG1281= "Positive"),     "Incomplete",""))</f>
        <v/>
      </c>
      <c r="R282" s="122" t="str">
        <f>IF(Score!K1281=0,         VLOOKUP(SUM(Score!N1281:S1281),Lookups!C$2:E$3, 3),   IF(ISNUMBER(Score!K1281),         VLOOKUP(SUM(Score!N1281:S1281),Lookups!C$4:E$11, 3), "")     )</f>
        <v/>
      </c>
      <c r="S282" s="66"/>
      <c r="T282" s="67"/>
      <c r="U282" s="67"/>
      <c r="V282" s="77"/>
      <c r="W282" s="78"/>
      <c r="X282" s="173"/>
      <c r="Y282" s="64"/>
      <c r="Z282" s="13"/>
      <c r="AA282" s="13"/>
    </row>
    <row r="283" spans="1:27" ht="13" x14ac:dyDescent="0.3">
      <c r="A283" s="179"/>
      <c r="B283" s="66"/>
      <c r="C283" s="262"/>
      <c r="D283" s="65"/>
      <c r="E283" s="68"/>
      <c r="F283" s="69"/>
      <c r="G283" s="70"/>
      <c r="H283" s="70"/>
      <c r="I283" s="181" t="str">
        <f xml:space="preserve"> IF(COUNT(Score!G1282:J1282)&gt;0,                                          IF(Score!AG1282 = "Positive", "Ask CRAFFT questions", "Ask CAR question only"), "")</f>
        <v/>
      </c>
      <c r="J283" s="78"/>
      <c r="K283" s="67"/>
      <c r="L283" s="67"/>
      <c r="M283" s="67"/>
      <c r="N283" s="67"/>
      <c r="O283" s="65"/>
      <c r="P283" s="38" t="str">
        <f>Score!U1282</f>
        <v/>
      </c>
      <c r="Q283" s="9" t="str">
        <f>IF(ISNUMBER(P1283),VLOOKUP(P1283,Lookups!#REF!,2),IF(AND(Score!AE1282&gt;0,Score!AG1282= "Positive"),     "Incomplete",""))</f>
        <v/>
      </c>
      <c r="R283" s="122" t="str">
        <f>IF(Score!K1282=0,         VLOOKUP(SUM(Score!N1282:S1282),Lookups!C$2:E$3, 3),   IF(ISNUMBER(Score!K1282),         VLOOKUP(SUM(Score!N1282:S1282),Lookups!C$4:E$11, 3), "")     )</f>
        <v/>
      </c>
      <c r="S283" s="66"/>
      <c r="T283" s="67"/>
      <c r="U283" s="67"/>
      <c r="V283" s="77"/>
      <c r="W283" s="78"/>
      <c r="X283" s="173"/>
      <c r="Y283" s="64"/>
      <c r="Z283" s="13"/>
      <c r="AA283" s="13"/>
    </row>
    <row r="284" spans="1:27" ht="13" x14ac:dyDescent="0.3">
      <c r="A284" s="179"/>
      <c r="B284" s="66"/>
      <c r="C284" s="262"/>
      <c r="D284" s="65"/>
      <c r="E284" s="68"/>
      <c r="F284" s="69"/>
      <c r="G284" s="70"/>
      <c r="H284" s="70"/>
      <c r="I284" s="181" t="str">
        <f xml:space="preserve"> IF(COUNT(Score!G1283:J1283)&gt;0,                                          IF(Score!AG1283 = "Positive", "Ask CRAFFT questions", "Ask CAR question only"), "")</f>
        <v/>
      </c>
      <c r="J284" s="78"/>
      <c r="K284" s="67"/>
      <c r="L284" s="67"/>
      <c r="M284" s="67"/>
      <c r="N284" s="67"/>
      <c r="O284" s="65"/>
      <c r="P284" s="38" t="str">
        <f>Score!U1283</f>
        <v/>
      </c>
      <c r="Q284" s="9" t="str">
        <f>IF(ISNUMBER(P1284),VLOOKUP(P1284,Lookups!#REF!,2),IF(AND(Score!AE1283&gt;0,Score!AG1283= "Positive"),     "Incomplete",""))</f>
        <v/>
      </c>
      <c r="R284" s="122" t="str">
        <f>IF(Score!K1283=0,         VLOOKUP(SUM(Score!N1283:S1283),Lookups!C$2:E$3, 3),   IF(ISNUMBER(Score!K1283),         VLOOKUP(SUM(Score!N1283:S1283),Lookups!C$4:E$11, 3), "")     )</f>
        <v/>
      </c>
      <c r="S284" s="66"/>
      <c r="T284" s="67"/>
      <c r="U284" s="67"/>
      <c r="V284" s="77"/>
      <c r="W284" s="78"/>
      <c r="X284" s="173"/>
      <c r="Y284" s="64"/>
      <c r="Z284" s="13"/>
      <c r="AA284" s="13"/>
    </row>
    <row r="285" spans="1:27" ht="13" x14ac:dyDescent="0.3">
      <c r="A285" s="179"/>
      <c r="B285" s="66"/>
      <c r="C285" s="262"/>
      <c r="D285" s="65"/>
      <c r="E285" s="68"/>
      <c r="F285" s="69"/>
      <c r="G285" s="70"/>
      <c r="H285" s="70"/>
      <c r="I285" s="181" t="str">
        <f xml:space="preserve"> IF(COUNT(Score!G1284:J1284)&gt;0,                                          IF(Score!AG1284 = "Positive", "Ask CRAFFT questions", "Ask CAR question only"), "")</f>
        <v/>
      </c>
      <c r="J285" s="78"/>
      <c r="K285" s="67"/>
      <c r="L285" s="67"/>
      <c r="M285" s="67"/>
      <c r="N285" s="67"/>
      <c r="O285" s="65"/>
      <c r="P285" s="38" t="str">
        <f>Score!U1284</f>
        <v/>
      </c>
      <c r="Q285" s="9" t="str">
        <f>IF(ISNUMBER(P1285),VLOOKUP(P1285,Lookups!#REF!,2),IF(AND(Score!AE1284&gt;0,Score!AG1284= "Positive"),     "Incomplete",""))</f>
        <v/>
      </c>
      <c r="R285" s="122" t="str">
        <f>IF(Score!K1284=0,         VLOOKUP(SUM(Score!N1284:S1284),Lookups!C$2:E$3, 3),   IF(ISNUMBER(Score!K1284),         VLOOKUP(SUM(Score!N1284:S1284),Lookups!C$4:E$11, 3), "")     )</f>
        <v/>
      </c>
      <c r="S285" s="66"/>
      <c r="T285" s="67"/>
      <c r="U285" s="67"/>
      <c r="V285" s="77"/>
      <c r="W285" s="78"/>
      <c r="X285" s="173"/>
      <c r="Y285" s="64"/>
      <c r="Z285" s="13"/>
      <c r="AA285" s="13"/>
    </row>
    <row r="286" spans="1:27" ht="13" x14ac:dyDescent="0.3">
      <c r="A286" s="179"/>
      <c r="B286" s="66"/>
      <c r="C286" s="262"/>
      <c r="D286" s="65"/>
      <c r="E286" s="68"/>
      <c r="F286" s="69"/>
      <c r="G286" s="70"/>
      <c r="H286" s="70"/>
      <c r="I286" s="181" t="str">
        <f xml:space="preserve"> IF(COUNT(Score!G1285:J1285)&gt;0,                                          IF(Score!AG1285 = "Positive", "Ask CRAFFT questions", "Ask CAR question only"), "")</f>
        <v/>
      </c>
      <c r="J286" s="78"/>
      <c r="K286" s="67"/>
      <c r="L286" s="67"/>
      <c r="M286" s="67"/>
      <c r="N286" s="67"/>
      <c r="O286" s="65"/>
      <c r="P286" s="38" t="str">
        <f>Score!U1285</f>
        <v/>
      </c>
      <c r="Q286" s="9" t="str">
        <f>IF(ISNUMBER(P1286),VLOOKUP(P1286,Lookups!#REF!,2),IF(AND(Score!AE1285&gt;0,Score!AG1285= "Positive"),     "Incomplete",""))</f>
        <v/>
      </c>
      <c r="R286" s="122" t="str">
        <f>IF(Score!K1285=0,         VLOOKUP(SUM(Score!N1285:S1285),Lookups!C$2:E$3, 3),   IF(ISNUMBER(Score!K1285),         VLOOKUP(SUM(Score!N1285:S1285),Lookups!C$4:E$11, 3), "")     )</f>
        <v/>
      </c>
      <c r="S286" s="66"/>
      <c r="T286" s="67"/>
      <c r="U286" s="67"/>
      <c r="V286" s="77"/>
      <c r="W286" s="78"/>
      <c r="X286" s="173"/>
      <c r="Y286" s="64"/>
      <c r="Z286" s="13"/>
      <c r="AA286" s="13"/>
    </row>
    <row r="287" spans="1:27" ht="13" x14ac:dyDescent="0.3">
      <c r="A287" s="179"/>
      <c r="B287" s="66"/>
      <c r="C287" s="262"/>
      <c r="D287" s="65"/>
      <c r="E287" s="68"/>
      <c r="F287" s="69"/>
      <c r="G287" s="70"/>
      <c r="H287" s="70"/>
      <c r="I287" s="181" t="str">
        <f xml:space="preserve"> IF(COUNT(Score!G1286:J1286)&gt;0,                                          IF(Score!AG1286 = "Positive", "Ask CRAFFT questions", "Ask CAR question only"), "")</f>
        <v/>
      </c>
      <c r="J287" s="78"/>
      <c r="K287" s="67"/>
      <c r="L287" s="67"/>
      <c r="M287" s="67"/>
      <c r="N287" s="67"/>
      <c r="O287" s="65"/>
      <c r="P287" s="38" t="str">
        <f>Score!U1286</f>
        <v/>
      </c>
      <c r="Q287" s="9" t="str">
        <f>IF(ISNUMBER(P1287),VLOOKUP(P1287,Lookups!#REF!,2),IF(AND(Score!AE1286&gt;0,Score!AG1286= "Positive"),     "Incomplete",""))</f>
        <v/>
      </c>
      <c r="R287" s="122" t="str">
        <f>IF(Score!K1286=0,         VLOOKUP(SUM(Score!N1286:S1286),Lookups!C$2:E$3, 3),   IF(ISNUMBER(Score!K1286),         VLOOKUP(SUM(Score!N1286:S1286),Lookups!C$4:E$11, 3), "")     )</f>
        <v/>
      </c>
      <c r="S287" s="66"/>
      <c r="T287" s="67"/>
      <c r="U287" s="67"/>
      <c r="V287" s="77"/>
      <c r="W287" s="78"/>
      <c r="X287" s="173"/>
      <c r="Y287" s="64"/>
      <c r="Z287" s="13"/>
      <c r="AA287" s="13"/>
    </row>
    <row r="288" spans="1:27" ht="13" x14ac:dyDescent="0.3">
      <c r="A288" s="179"/>
      <c r="B288" s="66"/>
      <c r="C288" s="262"/>
      <c r="D288" s="65"/>
      <c r="E288" s="68"/>
      <c r="F288" s="69"/>
      <c r="G288" s="70"/>
      <c r="H288" s="70"/>
      <c r="I288" s="181" t="str">
        <f xml:space="preserve"> IF(COUNT(Score!G1287:J1287)&gt;0,                                          IF(Score!AG1287 = "Positive", "Ask CRAFFT questions", "Ask CAR question only"), "")</f>
        <v/>
      </c>
      <c r="J288" s="78"/>
      <c r="K288" s="67"/>
      <c r="L288" s="67"/>
      <c r="M288" s="67"/>
      <c r="N288" s="67"/>
      <c r="O288" s="65"/>
      <c r="P288" s="38" t="str">
        <f>Score!U1287</f>
        <v/>
      </c>
      <c r="Q288" s="9" t="str">
        <f>IF(ISNUMBER(P1288),VLOOKUP(P1288,Lookups!#REF!,2),IF(AND(Score!AE1287&gt;0,Score!AG1287= "Positive"),     "Incomplete",""))</f>
        <v/>
      </c>
      <c r="R288" s="122" t="str">
        <f>IF(Score!K1287=0,         VLOOKUP(SUM(Score!N1287:S1287),Lookups!C$2:E$3, 3),   IF(ISNUMBER(Score!K1287),         VLOOKUP(SUM(Score!N1287:S1287),Lookups!C$4:E$11, 3), "")     )</f>
        <v/>
      </c>
      <c r="S288" s="66"/>
      <c r="T288" s="67"/>
      <c r="U288" s="67"/>
      <c r="V288" s="77"/>
      <c r="W288" s="78"/>
      <c r="X288" s="173"/>
      <c r="Y288" s="64"/>
      <c r="Z288" s="13"/>
      <c r="AA288" s="13"/>
    </row>
    <row r="289" spans="1:27" ht="13" x14ac:dyDescent="0.3">
      <c r="A289" s="179"/>
      <c r="B289" s="66"/>
      <c r="C289" s="262"/>
      <c r="D289" s="65"/>
      <c r="E289" s="68"/>
      <c r="F289" s="69"/>
      <c r="G289" s="70"/>
      <c r="H289" s="70"/>
      <c r="I289" s="181" t="str">
        <f xml:space="preserve"> IF(COUNT(Score!G1288:J1288)&gt;0,                                          IF(Score!AG1288 = "Positive", "Ask CRAFFT questions", "Ask CAR question only"), "")</f>
        <v/>
      </c>
      <c r="J289" s="78"/>
      <c r="K289" s="67"/>
      <c r="L289" s="67"/>
      <c r="M289" s="67"/>
      <c r="N289" s="67"/>
      <c r="O289" s="65"/>
      <c r="P289" s="38" t="str">
        <f>Score!U1288</f>
        <v/>
      </c>
      <c r="Q289" s="9" t="str">
        <f>IF(ISNUMBER(P1289),VLOOKUP(P1289,Lookups!#REF!,2),IF(AND(Score!AE1288&gt;0,Score!AG1288= "Positive"),     "Incomplete",""))</f>
        <v/>
      </c>
      <c r="R289" s="122" t="str">
        <f>IF(Score!K1288=0,         VLOOKUP(SUM(Score!N1288:S1288),Lookups!C$2:E$3, 3),   IF(ISNUMBER(Score!K1288),         VLOOKUP(SUM(Score!N1288:S1288),Lookups!C$4:E$11, 3), "")     )</f>
        <v/>
      </c>
      <c r="S289" s="66"/>
      <c r="T289" s="67"/>
      <c r="U289" s="67"/>
      <c r="V289" s="77"/>
      <c r="W289" s="78"/>
      <c r="X289" s="173"/>
      <c r="Y289" s="64"/>
      <c r="Z289" s="13"/>
      <c r="AA289" s="13"/>
    </row>
    <row r="290" spans="1:27" ht="13" x14ac:dyDescent="0.3">
      <c r="A290" s="179"/>
      <c r="B290" s="66"/>
      <c r="C290" s="262"/>
      <c r="D290" s="65"/>
      <c r="E290" s="68"/>
      <c r="F290" s="69"/>
      <c r="G290" s="70"/>
      <c r="H290" s="70"/>
      <c r="I290" s="181" t="str">
        <f xml:space="preserve"> IF(COUNT(Score!G1289:J1289)&gt;0,                                          IF(Score!AG1289 = "Positive", "Ask CRAFFT questions", "Ask CAR question only"), "")</f>
        <v/>
      </c>
      <c r="J290" s="78"/>
      <c r="K290" s="67"/>
      <c r="L290" s="67"/>
      <c r="M290" s="67"/>
      <c r="N290" s="67"/>
      <c r="O290" s="65"/>
      <c r="P290" s="38" t="str">
        <f>Score!U1289</f>
        <v/>
      </c>
      <c r="Q290" s="9" t="str">
        <f>IF(ISNUMBER(P1290),VLOOKUP(P1290,Lookups!#REF!,2),IF(AND(Score!AE1289&gt;0,Score!AG1289= "Positive"),     "Incomplete",""))</f>
        <v/>
      </c>
      <c r="R290" s="122" t="str">
        <f>IF(Score!K1289=0,         VLOOKUP(SUM(Score!N1289:S1289),Lookups!C$2:E$3, 3),   IF(ISNUMBER(Score!K1289),         VLOOKUP(SUM(Score!N1289:S1289),Lookups!C$4:E$11, 3), "")     )</f>
        <v/>
      </c>
      <c r="S290" s="66"/>
      <c r="T290" s="67"/>
      <c r="U290" s="67"/>
      <c r="V290" s="77"/>
      <c r="W290" s="78"/>
      <c r="X290" s="173"/>
      <c r="Y290" s="64"/>
      <c r="Z290" s="13"/>
      <c r="AA290" s="13"/>
    </row>
    <row r="291" spans="1:27" ht="13" x14ac:dyDescent="0.3">
      <c r="A291" s="179"/>
      <c r="B291" s="66"/>
      <c r="C291" s="262"/>
      <c r="D291" s="65"/>
      <c r="E291" s="68"/>
      <c r="F291" s="69"/>
      <c r="G291" s="70"/>
      <c r="H291" s="70"/>
      <c r="I291" s="181" t="str">
        <f xml:space="preserve"> IF(COUNT(Score!G1290:J1290)&gt;0,                                          IF(Score!AG1290 = "Positive", "Ask CRAFFT questions", "Ask CAR question only"), "")</f>
        <v/>
      </c>
      <c r="J291" s="78"/>
      <c r="K291" s="67"/>
      <c r="L291" s="67"/>
      <c r="M291" s="67"/>
      <c r="N291" s="67"/>
      <c r="O291" s="65"/>
      <c r="P291" s="38" t="str">
        <f>Score!U1290</f>
        <v/>
      </c>
      <c r="Q291" s="9" t="str">
        <f>IF(ISNUMBER(P1291),VLOOKUP(P1291,Lookups!#REF!,2),IF(AND(Score!AE1290&gt;0,Score!AG1290= "Positive"),     "Incomplete",""))</f>
        <v/>
      </c>
      <c r="R291" s="122" t="str">
        <f>IF(Score!K1290=0,         VLOOKUP(SUM(Score!N1290:S1290),Lookups!C$2:E$3, 3),   IF(ISNUMBER(Score!K1290),         VLOOKUP(SUM(Score!N1290:S1290),Lookups!C$4:E$11, 3), "")     )</f>
        <v/>
      </c>
      <c r="S291" s="66"/>
      <c r="T291" s="67"/>
      <c r="U291" s="67"/>
      <c r="V291" s="77"/>
      <c r="W291" s="78"/>
      <c r="X291" s="173"/>
      <c r="Y291" s="64"/>
      <c r="Z291" s="13"/>
      <c r="AA291" s="13"/>
    </row>
    <row r="292" spans="1:27" ht="13" x14ac:dyDescent="0.3">
      <c r="A292" s="179"/>
      <c r="B292" s="66"/>
      <c r="C292" s="262"/>
      <c r="D292" s="65"/>
      <c r="E292" s="68"/>
      <c r="F292" s="69"/>
      <c r="G292" s="70"/>
      <c r="H292" s="70"/>
      <c r="I292" s="181" t="str">
        <f xml:space="preserve"> IF(COUNT(Score!G1291:J1291)&gt;0,                                          IF(Score!AG1291 = "Positive", "Ask CRAFFT questions", "Ask CAR question only"), "")</f>
        <v/>
      </c>
      <c r="J292" s="78"/>
      <c r="K292" s="67"/>
      <c r="L292" s="67"/>
      <c r="M292" s="67"/>
      <c r="N292" s="67"/>
      <c r="O292" s="65"/>
      <c r="P292" s="38" t="str">
        <f>Score!U1291</f>
        <v/>
      </c>
      <c r="Q292" s="9" t="str">
        <f>IF(ISNUMBER(P1292),VLOOKUP(P1292,Lookups!#REF!,2),IF(AND(Score!AE1291&gt;0,Score!AG1291= "Positive"),     "Incomplete",""))</f>
        <v/>
      </c>
      <c r="R292" s="122" t="str">
        <f>IF(Score!K1291=0,         VLOOKUP(SUM(Score!N1291:S1291),Lookups!C$2:E$3, 3),   IF(ISNUMBER(Score!K1291),         VLOOKUP(SUM(Score!N1291:S1291),Lookups!C$4:E$11, 3), "")     )</f>
        <v/>
      </c>
      <c r="S292" s="66"/>
      <c r="T292" s="67"/>
      <c r="U292" s="67"/>
      <c r="V292" s="77"/>
      <c r="W292" s="78"/>
      <c r="X292" s="173"/>
      <c r="Y292" s="64"/>
      <c r="Z292" s="13"/>
      <c r="AA292" s="13"/>
    </row>
    <row r="293" spans="1:27" ht="13" x14ac:dyDescent="0.3">
      <c r="A293" s="179"/>
      <c r="B293" s="66"/>
      <c r="C293" s="262"/>
      <c r="D293" s="65"/>
      <c r="E293" s="68"/>
      <c r="F293" s="69"/>
      <c r="G293" s="70"/>
      <c r="H293" s="70"/>
      <c r="I293" s="181" t="str">
        <f xml:space="preserve"> IF(COUNT(Score!G1292:J1292)&gt;0,                                          IF(Score!AG1292 = "Positive", "Ask CRAFFT questions", "Ask CAR question only"), "")</f>
        <v/>
      </c>
      <c r="J293" s="78"/>
      <c r="K293" s="67"/>
      <c r="L293" s="67"/>
      <c r="M293" s="67"/>
      <c r="N293" s="67"/>
      <c r="O293" s="65"/>
      <c r="P293" s="38" t="str">
        <f>Score!U1292</f>
        <v/>
      </c>
      <c r="Q293" s="9" t="str">
        <f>IF(ISNUMBER(P1293),VLOOKUP(P1293,Lookups!#REF!,2),IF(AND(Score!AE1292&gt;0,Score!AG1292= "Positive"),     "Incomplete",""))</f>
        <v/>
      </c>
      <c r="R293" s="122" t="str">
        <f>IF(Score!K1292=0,         VLOOKUP(SUM(Score!N1292:S1292),Lookups!C$2:E$3, 3),   IF(ISNUMBER(Score!K1292),         VLOOKUP(SUM(Score!N1292:S1292),Lookups!C$4:E$11, 3), "")     )</f>
        <v/>
      </c>
      <c r="S293" s="66"/>
      <c r="T293" s="67"/>
      <c r="U293" s="67"/>
      <c r="V293" s="77"/>
      <c r="W293" s="78"/>
      <c r="X293" s="173"/>
      <c r="Y293" s="64"/>
      <c r="Z293" s="13"/>
      <c r="AA293" s="13"/>
    </row>
    <row r="294" spans="1:27" ht="13" x14ac:dyDescent="0.3">
      <c r="A294" s="179"/>
      <c r="B294" s="66"/>
      <c r="C294" s="262"/>
      <c r="D294" s="65"/>
      <c r="E294" s="68"/>
      <c r="F294" s="69"/>
      <c r="G294" s="70"/>
      <c r="H294" s="70"/>
      <c r="I294" s="181" t="str">
        <f xml:space="preserve"> IF(COUNT(Score!G1293:J1293)&gt;0,                                          IF(Score!AG1293 = "Positive", "Ask CRAFFT questions", "Ask CAR question only"), "")</f>
        <v/>
      </c>
      <c r="J294" s="78"/>
      <c r="K294" s="67"/>
      <c r="L294" s="67"/>
      <c r="M294" s="67"/>
      <c r="N294" s="67"/>
      <c r="O294" s="65"/>
      <c r="P294" s="38" t="str">
        <f>Score!U1293</f>
        <v/>
      </c>
      <c r="Q294" s="9" t="str">
        <f>IF(ISNUMBER(P1294),VLOOKUP(P1294,Lookups!#REF!,2),IF(AND(Score!AE1293&gt;0,Score!AG1293= "Positive"),     "Incomplete",""))</f>
        <v/>
      </c>
      <c r="R294" s="122" t="str">
        <f>IF(Score!K1293=0,         VLOOKUP(SUM(Score!N1293:S1293),Lookups!C$2:E$3, 3),   IF(ISNUMBER(Score!K1293),         VLOOKUP(SUM(Score!N1293:S1293),Lookups!C$4:E$11, 3), "")     )</f>
        <v/>
      </c>
      <c r="S294" s="66"/>
      <c r="T294" s="67"/>
      <c r="U294" s="67"/>
      <c r="V294" s="77"/>
      <c r="W294" s="78"/>
      <c r="X294" s="173"/>
      <c r="Y294" s="64"/>
      <c r="Z294" s="13"/>
      <c r="AA294" s="13"/>
    </row>
    <row r="295" spans="1:27" ht="13" x14ac:dyDescent="0.3">
      <c r="A295" s="179"/>
      <c r="B295" s="66"/>
      <c r="C295" s="262"/>
      <c r="D295" s="65"/>
      <c r="E295" s="68"/>
      <c r="F295" s="69"/>
      <c r="G295" s="70"/>
      <c r="H295" s="70"/>
      <c r="I295" s="181" t="str">
        <f xml:space="preserve"> IF(COUNT(Score!G1294:J1294)&gt;0,                                          IF(Score!AG1294 = "Positive", "Ask CRAFFT questions", "Ask CAR question only"), "")</f>
        <v/>
      </c>
      <c r="J295" s="78"/>
      <c r="K295" s="67"/>
      <c r="L295" s="67"/>
      <c r="M295" s="67"/>
      <c r="N295" s="67"/>
      <c r="O295" s="65"/>
      <c r="P295" s="38" t="str">
        <f>Score!U1294</f>
        <v/>
      </c>
      <c r="Q295" s="9" t="str">
        <f>IF(ISNUMBER(P1295),VLOOKUP(P1295,Lookups!#REF!,2),IF(AND(Score!AE1294&gt;0,Score!AG1294= "Positive"),     "Incomplete",""))</f>
        <v/>
      </c>
      <c r="R295" s="122" t="str">
        <f>IF(Score!K1294=0,         VLOOKUP(SUM(Score!N1294:S1294),Lookups!C$2:E$3, 3),   IF(ISNUMBER(Score!K1294),         VLOOKUP(SUM(Score!N1294:S1294),Lookups!C$4:E$11, 3), "")     )</f>
        <v/>
      </c>
      <c r="S295" s="66"/>
      <c r="T295" s="67"/>
      <c r="U295" s="67"/>
      <c r="V295" s="77"/>
      <c r="W295" s="78"/>
      <c r="X295" s="173"/>
      <c r="Y295" s="64"/>
      <c r="Z295" s="13"/>
      <c r="AA295" s="13"/>
    </row>
    <row r="296" spans="1:27" ht="13" x14ac:dyDescent="0.3">
      <c r="A296" s="179"/>
      <c r="B296" s="66"/>
      <c r="C296" s="262"/>
      <c r="D296" s="65"/>
      <c r="E296" s="68"/>
      <c r="F296" s="69"/>
      <c r="G296" s="70"/>
      <c r="H296" s="70"/>
      <c r="I296" s="181" t="str">
        <f xml:space="preserve"> IF(COUNT(Score!G1295:J1295)&gt;0,                                          IF(Score!AG1295 = "Positive", "Ask CRAFFT questions", "Ask CAR question only"), "")</f>
        <v/>
      </c>
      <c r="J296" s="78"/>
      <c r="K296" s="67"/>
      <c r="L296" s="67"/>
      <c r="M296" s="67"/>
      <c r="N296" s="67"/>
      <c r="O296" s="65"/>
      <c r="P296" s="38" t="str">
        <f>Score!U1295</f>
        <v/>
      </c>
      <c r="Q296" s="9" t="str">
        <f>IF(ISNUMBER(P1296),VLOOKUP(P1296,Lookups!#REF!,2),IF(AND(Score!AE1295&gt;0,Score!AG1295= "Positive"),     "Incomplete",""))</f>
        <v/>
      </c>
      <c r="R296" s="122" t="str">
        <f>IF(Score!K1295=0,         VLOOKUP(SUM(Score!N1295:S1295),Lookups!C$2:E$3, 3),   IF(ISNUMBER(Score!K1295),         VLOOKUP(SUM(Score!N1295:S1295),Lookups!C$4:E$11, 3), "")     )</f>
        <v/>
      </c>
      <c r="S296" s="66"/>
      <c r="T296" s="67"/>
      <c r="U296" s="67"/>
      <c r="V296" s="77"/>
      <c r="W296" s="78"/>
      <c r="X296" s="173"/>
      <c r="Y296" s="64"/>
      <c r="Z296" s="13"/>
      <c r="AA296" s="13"/>
    </row>
    <row r="297" spans="1:27" ht="13" x14ac:dyDescent="0.3">
      <c r="A297" s="179"/>
      <c r="B297" s="66"/>
      <c r="C297" s="262"/>
      <c r="D297" s="65"/>
      <c r="E297" s="68"/>
      <c r="F297" s="69"/>
      <c r="G297" s="70"/>
      <c r="H297" s="70"/>
      <c r="I297" s="181" t="str">
        <f xml:space="preserve"> IF(COUNT(Score!G1296:J1296)&gt;0,                                          IF(Score!AG1296 = "Positive", "Ask CRAFFT questions", "Ask CAR question only"), "")</f>
        <v/>
      </c>
      <c r="J297" s="78"/>
      <c r="K297" s="67"/>
      <c r="L297" s="67"/>
      <c r="M297" s="67"/>
      <c r="N297" s="67"/>
      <c r="O297" s="65"/>
      <c r="P297" s="38" t="str">
        <f>Score!U1296</f>
        <v/>
      </c>
      <c r="Q297" s="9" t="str">
        <f>IF(ISNUMBER(P1297),VLOOKUP(P1297,Lookups!#REF!,2),IF(AND(Score!AE1296&gt;0,Score!AG1296= "Positive"),     "Incomplete",""))</f>
        <v/>
      </c>
      <c r="R297" s="122" t="str">
        <f>IF(Score!K1296=0,         VLOOKUP(SUM(Score!N1296:S1296),Lookups!C$2:E$3, 3),   IF(ISNUMBER(Score!K1296),         VLOOKUP(SUM(Score!N1296:S1296),Lookups!C$4:E$11, 3), "")     )</f>
        <v/>
      </c>
      <c r="S297" s="66"/>
      <c r="T297" s="67"/>
      <c r="U297" s="67"/>
      <c r="V297" s="77"/>
      <c r="W297" s="78"/>
      <c r="X297" s="173"/>
      <c r="Y297" s="64"/>
      <c r="Z297" s="13"/>
      <c r="AA297" s="13"/>
    </row>
    <row r="298" spans="1:27" ht="13" x14ac:dyDescent="0.3">
      <c r="A298" s="179"/>
      <c r="B298" s="66"/>
      <c r="C298" s="262"/>
      <c r="D298" s="65"/>
      <c r="E298" s="68"/>
      <c r="F298" s="69"/>
      <c r="G298" s="70"/>
      <c r="H298" s="70"/>
      <c r="I298" s="181" t="str">
        <f xml:space="preserve"> IF(COUNT(Score!G1297:J1297)&gt;0,                                          IF(Score!AG1297 = "Positive", "Ask CRAFFT questions", "Ask CAR question only"), "")</f>
        <v/>
      </c>
      <c r="J298" s="78"/>
      <c r="K298" s="67"/>
      <c r="L298" s="67"/>
      <c r="M298" s="67"/>
      <c r="N298" s="67"/>
      <c r="O298" s="65"/>
      <c r="P298" s="38" t="str">
        <f>Score!U1297</f>
        <v/>
      </c>
      <c r="Q298" s="9" t="str">
        <f>IF(ISNUMBER(P1298),VLOOKUP(P1298,Lookups!#REF!,2),IF(AND(Score!AE1297&gt;0,Score!AG1297= "Positive"),     "Incomplete",""))</f>
        <v/>
      </c>
      <c r="R298" s="122" t="str">
        <f>IF(Score!K1297=0,         VLOOKUP(SUM(Score!N1297:S1297),Lookups!C$2:E$3, 3),   IF(ISNUMBER(Score!K1297),         VLOOKUP(SUM(Score!N1297:S1297),Lookups!C$4:E$11, 3), "")     )</f>
        <v/>
      </c>
      <c r="S298" s="66"/>
      <c r="T298" s="67"/>
      <c r="U298" s="67"/>
      <c r="V298" s="77"/>
      <c r="W298" s="78"/>
      <c r="X298" s="173"/>
      <c r="Y298" s="64"/>
      <c r="Z298" s="13"/>
      <c r="AA298" s="13"/>
    </row>
    <row r="299" spans="1:27" ht="13" x14ac:dyDescent="0.3">
      <c r="A299" s="179"/>
      <c r="B299" s="66"/>
      <c r="C299" s="262"/>
      <c r="D299" s="65"/>
      <c r="E299" s="68"/>
      <c r="F299" s="69"/>
      <c r="G299" s="70"/>
      <c r="H299" s="70"/>
      <c r="I299" s="181" t="str">
        <f xml:space="preserve"> IF(COUNT(Score!G1298:J1298)&gt;0,                                          IF(Score!AG1298 = "Positive", "Ask CRAFFT questions", "Ask CAR question only"), "")</f>
        <v/>
      </c>
      <c r="J299" s="78"/>
      <c r="K299" s="67"/>
      <c r="L299" s="67"/>
      <c r="M299" s="67"/>
      <c r="N299" s="67"/>
      <c r="O299" s="65"/>
      <c r="P299" s="38" t="str">
        <f>Score!U1298</f>
        <v/>
      </c>
      <c r="Q299" s="9" t="str">
        <f>IF(ISNUMBER(P1299),VLOOKUP(P1299,Lookups!#REF!,2),IF(AND(Score!AE1298&gt;0,Score!AG1298= "Positive"),     "Incomplete",""))</f>
        <v/>
      </c>
      <c r="R299" s="122" t="str">
        <f>IF(Score!K1298=0,         VLOOKUP(SUM(Score!N1298:S1298),Lookups!C$2:E$3, 3),   IF(ISNUMBER(Score!K1298),         VLOOKUP(SUM(Score!N1298:S1298),Lookups!C$4:E$11, 3), "")     )</f>
        <v/>
      </c>
      <c r="S299" s="66"/>
      <c r="T299" s="67"/>
      <c r="U299" s="67"/>
      <c r="V299" s="77"/>
      <c r="W299" s="78"/>
      <c r="X299" s="173"/>
      <c r="Y299" s="64"/>
      <c r="Z299" s="13"/>
      <c r="AA299" s="13"/>
    </row>
    <row r="300" spans="1:27" ht="13" x14ac:dyDescent="0.3">
      <c r="A300" s="179"/>
      <c r="B300" s="66"/>
      <c r="C300" s="262"/>
      <c r="D300" s="65"/>
      <c r="E300" s="68"/>
      <c r="F300" s="69"/>
      <c r="G300" s="70"/>
      <c r="H300" s="70"/>
      <c r="I300" s="181" t="str">
        <f xml:space="preserve"> IF(COUNT(Score!G1299:J1299)&gt;0,                                          IF(Score!AG1299 = "Positive", "Ask CRAFFT questions", "Ask CAR question only"), "")</f>
        <v/>
      </c>
      <c r="J300" s="78"/>
      <c r="K300" s="67"/>
      <c r="L300" s="67"/>
      <c r="M300" s="67"/>
      <c r="N300" s="67"/>
      <c r="O300" s="65"/>
      <c r="P300" s="38" t="str">
        <f>Score!U1299</f>
        <v/>
      </c>
      <c r="Q300" s="9" t="str">
        <f>IF(ISNUMBER(P1300),VLOOKUP(P1300,Lookups!#REF!,2),IF(AND(Score!AE1299&gt;0,Score!AG1299= "Positive"),     "Incomplete",""))</f>
        <v/>
      </c>
      <c r="R300" s="122" t="str">
        <f>IF(Score!K1299=0,         VLOOKUP(SUM(Score!N1299:S1299),Lookups!C$2:E$3, 3),   IF(ISNUMBER(Score!K1299),         VLOOKUP(SUM(Score!N1299:S1299),Lookups!C$4:E$11, 3), "")     )</f>
        <v/>
      </c>
      <c r="S300" s="66"/>
      <c r="T300" s="67"/>
      <c r="U300" s="67"/>
      <c r="V300" s="77"/>
      <c r="W300" s="78"/>
      <c r="X300" s="173"/>
      <c r="Y300" s="64"/>
      <c r="Z300" s="13"/>
      <c r="AA300" s="13"/>
    </row>
    <row r="301" spans="1:27" ht="13" x14ac:dyDescent="0.3">
      <c r="A301" s="179"/>
      <c r="B301" s="66"/>
      <c r="C301" s="262"/>
      <c r="D301" s="65"/>
      <c r="E301" s="68"/>
      <c r="F301" s="69"/>
      <c r="G301" s="70"/>
      <c r="H301" s="70"/>
      <c r="I301" s="181" t="str">
        <f xml:space="preserve"> IF(COUNT(Score!G1300:J1300)&gt;0,                                          IF(Score!AG1300 = "Positive", "Ask CRAFFT questions", "Ask CAR question only"), "")</f>
        <v/>
      </c>
      <c r="J301" s="78"/>
      <c r="K301" s="67"/>
      <c r="L301" s="67"/>
      <c r="M301" s="67"/>
      <c r="N301" s="67"/>
      <c r="O301" s="65"/>
      <c r="P301" s="38" t="str">
        <f>Score!U1300</f>
        <v/>
      </c>
      <c r="Q301" s="9" t="str">
        <f>IF(ISNUMBER(P1301),VLOOKUP(P1301,Lookups!#REF!,2),IF(AND(Score!AE1300&gt;0,Score!AG1300= "Positive"),     "Incomplete",""))</f>
        <v/>
      </c>
      <c r="R301" s="122" t="str">
        <f>IF(Score!K1300=0,         VLOOKUP(SUM(Score!N1300:S1300),Lookups!C$2:E$3, 3),   IF(ISNUMBER(Score!K1300),         VLOOKUP(SUM(Score!N1300:S1300),Lookups!C$4:E$11, 3), "")     )</f>
        <v/>
      </c>
      <c r="S301" s="66"/>
      <c r="T301" s="67"/>
      <c r="U301" s="67"/>
      <c r="V301" s="77"/>
      <c r="W301" s="78"/>
      <c r="X301" s="173"/>
      <c r="Y301" s="64"/>
      <c r="Z301" s="13"/>
      <c r="AA301" s="13"/>
    </row>
    <row r="302" spans="1:27" ht="13" x14ac:dyDescent="0.3">
      <c r="A302" s="179"/>
      <c r="B302" s="66"/>
      <c r="C302" s="262"/>
      <c r="D302" s="65"/>
      <c r="E302" s="68"/>
      <c r="F302" s="69"/>
      <c r="G302" s="70"/>
      <c r="H302" s="70"/>
      <c r="I302" s="181" t="str">
        <f xml:space="preserve"> IF(COUNT(Score!G1301:J1301)&gt;0,                                          IF(Score!AG1301 = "Positive", "Ask CRAFFT questions", "Ask CAR question only"), "")</f>
        <v/>
      </c>
      <c r="J302" s="78"/>
      <c r="K302" s="67"/>
      <c r="L302" s="67"/>
      <c r="M302" s="67"/>
      <c r="N302" s="67"/>
      <c r="O302" s="65"/>
      <c r="P302" s="38" t="str">
        <f>Score!U1301</f>
        <v/>
      </c>
      <c r="Q302" s="9" t="str">
        <f>IF(ISNUMBER(P1302),VLOOKUP(P1302,Lookups!#REF!,2),IF(AND(Score!AE1301&gt;0,Score!AG1301= "Positive"),     "Incomplete",""))</f>
        <v/>
      </c>
      <c r="R302" s="122" t="str">
        <f>IF(Score!K1301=0,         VLOOKUP(SUM(Score!N1301:S1301),Lookups!C$2:E$3, 3),   IF(ISNUMBER(Score!K1301),         VLOOKUP(SUM(Score!N1301:S1301),Lookups!C$4:E$11, 3), "")     )</f>
        <v/>
      </c>
      <c r="S302" s="66"/>
      <c r="T302" s="67"/>
      <c r="U302" s="67"/>
      <c r="V302" s="77"/>
      <c r="W302" s="78"/>
      <c r="X302" s="173"/>
      <c r="Y302" s="64"/>
      <c r="Z302" s="13"/>
      <c r="AA302" s="13"/>
    </row>
    <row r="303" spans="1:27" ht="13" x14ac:dyDescent="0.3">
      <c r="A303" s="179"/>
      <c r="B303" s="66"/>
      <c r="C303" s="262"/>
      <c r="D303" s="65"/>
      <c r="E303" s="68"/>
      <c r="F303" s="69"/>
      <c r="G303" s="70"/>
      <c r="H303" s="70"/>
      <c r="I303" s="181" t="str">
        <f xml:space="preserve"> IF(COUNT(Score!G1302:J1302)&gt;0,                                          IF(Score!AG1302 = "Positive", "Ask CRAFFT questions", "Ask CAR question only"), "")</f>
        <v/>
      </c>
      <c r="J303" s="78"/>
      <c r="K303" s="67"/>
      <c r="L303" s="67"/>
      <c r="M303" s="67"/>
      <c r="N303" s="67"/>
      <c r="O303" s="65"/>
      <c r="P303" s="38" t="str">
        <f>Score!U1302</f>
        <v/>
      </c>
      <c r="Q303" s="9" t="str">
        <f>IF(ISNUMBER(P1303),VLOOKUP(P1303,Lookups!#REF!,2),IF(AND(Score!AE1302&gt;0,Score!AG1302= "Positive"),     "Incomplete",""))</f>
        <v/>
      </c>
      <c r="R303" s="122" t="str">
        <f>IF(Score!K1302=0,         VLOOKUP(SUM(Score!N1302:S1302),Lookups!C$2:E$3, 3),   IF(ISNUMBER(Score!K1302),         VLOOKUP(SUM(Score!N1302:S1302),Lookups!C$4:E$11, 3), "")     )</f>
        <v/>
      </c>
      <c r="S303" s="66"/>
      <c r="T303" s="67"/>
      <c r="U303" s="67"/>
      <c r="V303" s="77"/>
      <c r="W303" s="78"/>
      <c r="X303" s="173"/>
      <c r="Y303" s="64"/>
      <c r="Z303" s="13"/>
      <c r="AA303" s="13"/>
    </row>
    <row r="304" spans="1:27" ht="13" x14ac:dyDescent="0.3">
      <c r="A304" s="179"/>
      <c r="B304" s="66"/>
      <c r="C304" s="262"/>
      <c r="D304" s="65"/>
      <c r="E304" s="68"/>
      <c r="F304" s="69"/>
      <c r="G304" s="70"/>
      <c r="H304" s="70"/>
      <c r="I304" s="181" t="str">
        <f xml:space="preserve"> IF(COUNT(Score!G1303:J1303)&gt;0,                                          IF(Score!AG1303 = "Positive", "Ask CRAFFT questions", "Ask CAR question only"), "")</f>
        <v/>
      </c>
      <c r="J304" s="78"/>
      <c r="K304" s="67"/>
      <c r="L304" s="67"/>
      <c r="M304" s="67"/>
      <c r="N304" s="67"/>
      <c r="O304" s="65"/>
      <c r="P304" s="38" t="str">
        <f>Score!U1303</f>
        <v/>
      </c>
      <c r="Q304" s="9" t="str">
        <f>IF(ISNUMBER(P1304),VLOOKUP(P1304,Lookups!#REF!,2),IF(AND(Score!AE1303&gt;0,Score!AG1303= "Positive"),     "Incomplete",""))</f>
        <v/>
      </c>
      <c r="R304" s="122" t="str">
        <f>IF(Score!K1303=0,         VLOOKUP(SUM(Score!N1303:S1303),Lookups!C$2:E$3, 3),   IF(ISNUMBER(Score!K1303),         VLOOKUP(SUM(Score!N1303:S1303),Lookups!C$4:E$11, 3), "")     )</f>
        <v/>
      </c>
      <c r="S304" s="66"/>
      <c r="T304" s="67"/>
      <c r="U304" s="67"/>
      <c r="V304" s="77"/>
      <c r="W304" s="78"/>
      <c r="X304" s="173"/>
      <c r="Y304" s="64"/>
      <c r="Z304" s="13"/>
      <c r="AA304" s="13"/>
    </row>
    <row r="305" spans="1:27" ht="13" x14ac:dyDescent="0.3">
      <c r="A305" s="179"/>
      <c r="B305" s="66"/>
      <c r="C305" s="262"/>
      <c r="D305" s="65"/>
      <c r="E305" s="68"/>
      <c r="F305" s="69"/>
      <c r="G305" s="70"/>
      <c r="H305" s="70"/>
      <c r="I305" s="181" t="str">
        <f xml:space="preserve"> IF(COUNT(Score!G1304:J1304)&gt;0,                                          IF(Score!AG1304 = "Positive", "Ask CRAFFT questions", "Ask CAR question only"), "")</f>
        <v/>
      </c>
      <c r="J305" s="78"/>
      <c r="K305" s="67"/>
      <c r="L305" s="67"/>
      <c r="M305" s="67"/>
      <c r="N305" s="67"/>
      <c r="O305" s="65"/>
      <c r="P305" s="38" t="str">
        <f>Score!U1304</f>
        <v/>
      </c>
      <c r="Q305" s="9" t="str">
        <f>IF(ISNUMBER(P1305),VLOOKUP(P1305,Lookups!#REF!,2),IF(AND(Score!AE1304&gt;0,Score!AG1304= "Positive"),     "Incomplete",""))</f>
        <v/>
      </c>
      <c r="R305" s="122" t="str">
        <f>IF(Score!K1304=0,         VLOOKUP(SUM(Score!N1304:S1304),Lookups!C$2:E$3, 3),   IF(ISNUMBER(Score!K1304),         VLOOKUP(SUM(Score!N1304:S1304),Lookups!C$4:E$11, 3), "")     )</f>
        <v/>
      </c>
      <c r="S305" s="66"/>
      <c r="T305" s="67"/>
      <c r="U305" s="67"/>
      <c r="V305" s="77"/>
      <c r="W305" s="78"/>
      <c r="X305" s="173"/>
      <c r="Y305" s="64"/>
      <c r="Z305" s="13"/>
      <c r="AA305" s="13"/>
    </row>
    <row r="306" spans="1:27" ht="13" x14ac:dyDescent="0.3">
      <c r="A306" s="179"/>
      <c r="B306" s="66"/>
      <c r="C306" s="262"/>
      <c r="D306" s="65"/>
      <c r="E306" s="68"/>
      <c r="F306" s="69"/>
      <c r="G306" s="70"/>
      <c r="H306" s="70"/>
      <c r="I306" s="181" t="str">
        <f xml:space="preserve"> IF(COUNT(Score!G1305:J1305)&gt;0,                                          IF(Score!AG1305 = "Positive", "Ask CRAFFT questions", "Ask CAR question only"), "")</f>
        <v/>
      </c>
      <c r="J306" s="78"/>
      <c r="K306" s="67"/>
      <c r="L306" s="67"/>
      <c r="M306" s="67"/>
      <c r="N306" s="67"/>
      <c r="O306" s="65"/>
      <c r="P306" s="38" t="str">
        <f>Score!U1305</f>
        <v/>
      </c>
      <c r="Q306" s="9" t="str">
        <f>IF(ISNUMBER(P1306),VLOOKUP(P1306,Lookups!#REF!,2),IF(AND(Score!AE1305&gt;0,Score!AG1305= "Positive"),     "Incomplete",""))</f>
        <v/>
      </c>
      <c r="R306" s="122" t="str">
        <f>IF(Score!K1305=0,         VLOOKUP(SUM(Score!N1305:S1305),Lookups!C$2:E$3, 3),   IF(ISNUMBER(Score!K1305),         VLOOKUP(SUM(Score!N1305:S1305),Lookups!C$4:E$11, 3), "")     )</f>
        <v/>
      </c>
      <c r="S306" s="66"/>
      <c r="T306" s="67"/>
      <c r="U306" s="67"/>
      <c r="V306" s="77"/>
      <c r="W306" s="78"/>
      <c r="X306" s="173"/>
      <c r="Y306" s="64"/>
      <c r="Z306" s="13"/>
      <c r="AA306" s="13"/>
    </row>
    <row r="307" spans="1:27" ht="13" x14ac:dyDescent="0.3">
      <c r="A307" s="179"/>
      <c r="B307" s="66"/>
      <c r="C307" s="262"/>
      <c r="D307" s="65"/>
      <c r="E307" s="68"/>
      <c r="F307" s="69"/>
      <c r="G307" s="70"/>
      <c r="H307" s="70"/>
      <c r="I307" s="181" t="str">
        <f xml:space="preserve"> IF(COUNT(Score!G1306:J1306)&gt;0,                                          IF(Score!AG1306 = "Positive", "Ask CRAFFT questions", "Ask CAR question only"), "")</f>
        <v/>
      </c>
      <c r="J307" s="78"/>
      <c r="K307" s="67"/>
      <c r="L307" s="67"/>
      <c r="M307" s="67"/>
      <c r="N307" s="67"/>
      <c r="O307" s="65"/>
      <c r="P307" s="38" t="str">
        <f>Score!U1306</f>
        <v/>
      </c>
      <c r="Q307" s="9" t="str">
        <f>IF(ISNUMBER(P1307),VLOOKUP(P1307,Lookups!#REF!,2),IF(AND(Score!AE1306&gt;0,Score!AG1306= "Positive"),     "Incomplete",""))</f>
        <v/>
      </c>
      <c r="R307" s="122" t="str">
        <f>IF(Score!K1306=0,         VLOOKUP(SUM(Score!N1306:S1306),Lookups!C$2:E$3, 3),   IF(ISNUMBER(Score!K1306),         VLOOKUP(SUM(Score!N1306:S1306),Lookups!C$4:E$11, 3), "")     )</f>
        <v/>
      </c>
      <c r="S307" s="66"/>
      <c r="T307" s="67"/>
      <c r="U307" s="67"/>
      <c r="V307" s="77"/>
      <c r="W307" s="78"/>
      <c r="X307" s="173"/>
      <c r="Y307" s="64"/>
      <c r="Z307" s="13"/>
      <c r="AA307" s="13"/>
    </row>
    <row r="308" spans="1:27" ht="13" x14ac:dyDescent="0.3">
      <c r="A308" s="14" t="s">
        <v>2551</v>
      </c>
      <c r="B308" s="13"/>
      <c r="C308" s="13"/>
      <c r="D308" s="13"/>
      <c r="E308" s="13"/>
      <c r="F308" s="13"/>
      <c r="G308" s="13"/>
      <c r="H308" s="13"/>
      <c r="I308" s="13" t="str">
        <f xml:space="preserve"> IF(COUNT(Score!G1307:J1307)&gt;0,                                          IF(Score!AG1307 = "Positive", "Ask CRAFFT questions", "Ask CAR question only"), "")</f>
        <v/>
      </c>
      <c r="J308" s="13"/>
      <c r="K308" s="13"/>
      <c r="L308" s="13"/>
      <c r="M308" s="13"/>
      <c r="N308" s="13"/>
      <c r="O308" s="13"/>
      <c r="P308" s="13"/>
      <c r="Q308" s="13"/>
      <c r="R308" s="13"/>
      <c r="S308" s="13"/>
      <c r="T308" s="13"/>
      <c r="U308" s="13"/>
      <c r="V308" s="13"/>
      <c r="W308" s="13"/>
      <c r="X308" s="13"/>
      <c r="Y308" s="13"/>
      <c r="Z308" s="13"/>
      <c r="AA308" s="13"/>
    </row>
    <row r="309" spans="1:27" x14ac:dyDescent="0.25">
      <c r="A309" s="13"/>
      <c r="B309" s="13"/>
      <c r="C309" s="13"/>
      <c r="D309" s="13"/>
      <c r="E309" s="13"/>
      <c r="F309" s="13"/>
      <c r="G309" s="13"/>
      <c r="H309" s="13"/>
      <c r="I309" s="13" t="str">
        <f xml:space="preserve"> IF(COUNT(Score!G1308:J1308)&gt;0,                                          IF(Score!AG1308 = "Positive", "Ask CRAFFT questions", "Ask CAR question only"), "")</f>
        <v/>
      </c>
      <c r="J309" s="13"/>
      <c r="K309" s="13"/>
      <c r="L309" s="13"/>
      <c r="M309" s="13"/>
      <c r="N309" s="13"/>
      <c r="O309" s="13"/>
      <c r="P309" s="13"/>
      <c r="Q309" s="13"/>
      <c r="R309" s="13"/>
      <c r="S309" s="13"/>
      <c r="T309" s="13"/>
      <c r="U309" s="13"/>
      <c r="V309" s="13"/>
      <c r="W309" s="13"/>
      <c r="X309" s="13"/>
      <c r="Y309" s="13"/>
      <c r="Z309" s="13"/>
      <c r="AA309" s="13"/>
    </row>
    <row r="310" spans="1:27" x14ac:dyDescent="0.25">
      <c r="A310" s="13"/>
      <c r="B310" s="13"/>
      <c r="C310" s="13"/>
      <c r="D310" s="13"/>
      <c r="E310" s="13"/>
      <c r="F310" s="13"/>
      <c r="G310" s="13"/>
      <c r="H310" s="13"/>
      <c r="I310" s="13" t="str">
        <f xml:space="preserve"> IF(COUNT(Score!G1309:J1309)&gt;0,                                          IF(Score!AG1309 = "Positive", "Ask CRAFFT questions", "Ask CAR question only"), "")</f>
        <v/>
      </c>
      <c r="J310" s="13"/>
      <c r="K310" s="13"/>
      <c r="L310" s="13"/>
      <c r="M310" s="13"/>
      <c r="N310" s="13"/>
      <c r="O310" s="13"/>
      <c r="P310" s="13"/>
      <c r="Q310" s="13"/>
      <c r="R310" s="13"/>
      <c r="S310" s="13"/>
      <c r="T310" s="13"/>
      <c r="U310" s="13"/>
      <c r="V310" s="13"/>
      <c r="W310" s="13"/>
      <c r="X310" s="13"/>
      <c r="Y310" s="13"/>
      <c r="Z310" s="13"/>
      <c r="AA310" s="13"/>
    </row>
    <row r="311" spans="1:27" x14ac:dyDescent="0.25">
      <c r="A311" s="13"/>
      <c r="B311" s="13"/>
      <c r="C311" s="13"/>
      <c r="D311" s="13"/>
      <c r="E311" s="13"/>
      <c r="F311" s="13"/>
      <c r="G311" s="13"/>
      <c r="H311" s="13"/>
      <c r="I311" s="13" t="str">
        <f xml:space="preserve"> IF(COUNT(Score!G1310:J1310)&gt;0,                                          IF(Score!AG1310 = "Positive", "Ask CRAFFT questions", "Ask CAR question only"), "")</f>
        <v/>
      </c>
      <c r="J311" s="13"/>
      <c r="K311" s="13"/>
      <c r="L311" s="13"/>
      <c r="M311" s="13"/>
      <c r="N311" s="13"/>
      <c r="O311" s="13"/>
      <c r="P311" s="13"/>
      <c r="Q311" s="13"/>
      <c r="R311" s="13"/>
      <c r="S311" s="13"/>
      <c r="T311" s="13"/>
      <c r="U311" s="13"/>
      <c r="V311" s="13"/>
      <c r="W311" s="13"/>
      <c r="X311" s="13"/>
      <c r="Y311" s="13"/>
      <c r="Z311" s="13"/>
      <c r="AA311" s="13"/>
    </row>
    <row r="312" spans="1:27" x14ac:dyDescent="0.25">
      <c r="A312" s="13"/>
      <c r="B312" s="13"/>
      <c r="C312" s="13"/>
      <c r="D312" s="13"/>
      <c r="E312" s="13"/>
      <c r="F312" s="13"/>
      <c r="G312" s="13"/>
      <c r="H312" s="13"/>
      <c r="I312" s="13" t="str">
        <f xml:space="preserve"> IF(COUNT(Score!G1311:J1311)&gt;0,                                          IF(Score!AG1311 = "Positive", "Ask CRAFFT questions", "Ask CAR question only"), "")</f>
        <v/>
      </c>
      <c r="J312" s="13"/>
      <c r="K312" s="13"/>
      <c r="L312" s="13"/>
      <c r="M312" s="13"/>
      <c r="N312" s="13"/>
      <c r="O312" s="13"/>
      <c r="P312" s="13"/>
      <c r="Q312" s="13"/>
      <c r="R312" s="13"/>
      <c r="S312" s="13"/>
      <c r="T312" s="13"/>
      <c r="U312" s="13"/>
      <c r="V312" s="13"/>
      <c r="W312" s="13"/>
      <c r="X312" s="13"/>
      <c r="Y312" s="13"/>
      <c r="Z312" s="13"/>
      <c r="AA312" s="13"/>
    </row>
    <row r="313" spans="1:27" x14ac:dyDescent="0.25">
      <c r="A313" s="13"/>
      <c r="B313" s="13"/>
      <c r="C313" s="13"/>
      <c r="D313" s="13"/>
      <c r="E313" s="13"/>
      <c r="F313" s="13"/>
      <c r="G313" s="13"/>
      <c r="H313" s="13"/>
      <c r="I313" s="13" t="str">
        <f xml:space="preserve"> IF(COUNT(Score!G1312:J1312)&gt;0,                                          IF(Score!AG1312 = "Positive", "Ask CRAFFT questions", "Ask CAR question only"), "")</f>
        <v/>
      </c>
      <c r="J313" s="13"/>
      <c r="K313" s="13"/>
      <c r="L313" s="13"/>
      <c r="M313" s="13"/>
      <c r="N313" s="13"/>
      <c r="O313" s="13"/>
      <c r="P313" s="13"/>
      <c r="Q313" s="13"/>
      <c r="R313" s="13"/>
      <c r="S313" s="13"/>
      <c r="T313" s="13"/>
      <c r="U313" s="13"/>
      <c r="V313" s="13"/>
      <c r="W313" s="13"/>
      <c r="X313" s="13"/>
      <c r="Y313" s="13"/>
      <c r="Z313" s="13"/>
      <c r="AA313" s="13"/>
    </row>
    <row r="314" spans="1:27" x14ac:dyDescent="0.25">
      <c r="A314" s="13"/>
      <c r="B314" s="13"/>
      <c r="C314" s="13"/>
      <c r="D314" s="13"/>
      <c r="E314" s="13"/>
      <c r="F314" s="13"/>
      <c r="G314" s="13"/>
      <c r="H314" s="13"/>
      <c r="I314" s="13" t="str">
        <f xml:space="preserve"> IF(COUNT(Score!G1313:J1313)&gt;0,                                          IF(Score!AG1313 = "Positive", "Ask CRAFFT questions", "Ask CAR question only"), "")</f>
        <v/>
      </c>
      <c r="J314" s="13"/>
      <c r="K314" s="13"/>
      <c r="L314" s="13"/>
      <c r="M314" s="13"/>
      <c r="N314" s="13"/>
      <c r="O314" s="13"/>
      <c r="P314" s="13"/>
      <c r="Q314" s="13"/>
      <c r="R314" s="13"/>
      <c r="S314" s="13"/>
      <c r="T314" s="13"/>
      <c r="U314" s="13"/>
      <c r="V314" s="13"/>
      <c r="W314" s="13"/>
      <c r="X314" s="13"/>
      <c r="Y314" s="13"/>
      <c r="Z314" s="13"/>
      <c r="AA314" s="13"/>
    </row>
    <row r="315" spans="1:27" x14ac:dyDescent="0.25">
      <c r="A315" s="13"/>
      <c r="B315" s="13"/>
      <c r="C315" s="13"/>
      <c r="D315" s="13"/>
      <c r="E315" s="13"/>
      <c r="F315" s="13"/>
      <c r="G315" s="13"/>
      <c r="H315" s="13"/>
      <c r="I315" s="13" t="str">
        <f xml:space="preserve"> IF(COUNT(Score!G1314:J1314)&gt;0,                                          IF(Score!AG1314 = "Positive", "Ask CRAFFT questions", "Ask CAR question only"), "")</f>
        <v/>
      </c>
      <c r="J315" s="13"/>
      <c r="K315" s="13"/>
      <c r="L315" s="13"/>
      <c r="M315" s="13"/>
      <c r="N315" s="13"/>
      <c r="O315" s="13"/>
      <c r="P315" s="13"/>
      <c r="Q315" s="13"/>
      <c r="R315" s="13"/>
      <c r="S315" s="13"/>
      <c r="T315" s="13"/>
      <c r="U315" s="13"/>
      <c r="V315" s="13"/>
      <c r="W315" s="13"/>
      <c r="X315" s="13"/>
      <c r="Y315" s="13"/>
      <c r="Z315" s="13"/>
      <c r="AA315" s="13"/>
    </row>
    <row r="316" spans="1:27" x14ac:dyDescent="0.25">
      <c r="A316" s="13"/>
      <c r="B316" s="13"/>
      <c r="C316" s="13"/>
      <c r="D316" s="13"/>
      <c r="E316" s="13"/>
      <c r="F316" s="13"/>
      <c r="G316" s="13"/>
      <c r="H316" s="13"/>
      <c r="I316" s="13" t="str">
        <f xml:space="preserve"> IF(COUNT(Score!G1315:J1315)&gt;0,                                          IF(Score!AG1315 = "Positive", "Ask CRAFFT questions", "Ask CAR question only"), "")</f>
        <v/>
      </c>
      <c r="J316" s="13"/>
      <c r="K316" s="13"/>
      <c r="L316" s="13"/>
      <c r="M316" s="13"/>
      <c r="N316" s="13"/>
      <c r="O316" s="13"/>
      <c r="P316" s="13"/>
      <c r="Q316" s="13"/>
      <c r="R316" s="13"/>
      <c r="S316" s="13"/>
      <c r="T316" s="13"/>
      <c r="U316" s="13"/>
      <c r="V316" s="13"/>
      <c r="W316" s="13"/>
      <c r="X316" s="13"/>
      <c r="Y316" s="13"/>
      <c r="Z316" s="13"/>
      <c r="AA316" s="13"/>
    </row>
    <row r="317" spans="1:27" x14ac:dyDescent="0.25">
      <c r="A317" s="13"/>
      <c r="B317" s="13"/>
      <c r="C317" s="13"/>
      <c r="D317" s="13"/>
      <c r="E317" s="13"/>
      <c r="F317" s="13"/>
      <c r="G317" s="13"/>
      <c r="H317" s="13"/>
      <c r="I317" s="13" t="str">
        <f xml:space="preserve"> IF(COUNT(Score!G1316:J1316)&gt;0,                                          IF(Score!AG1316 = "Positive", "Ask CRAFFT questions", "Ask CAR question only"), "")</f>
        <v/>
      </c>
      <c r="J317" s="13"/>
      <c r="K317" s="13"/>
      <c r="L317" s="13"/>
      <c r="M317" s="13"/>
      <c r="N317" s="13"/>
      <c r="O317" s="13"/>
      <c r="P317" s="13"/>
      <c r="Q317" s="13"/>
      <c r="R317" s="13"/>
      <c r="S317" s="13"/>
      <c r="T317" s="13"/>
      <c r="U317" s="13"/>
      <c r="V317" s="13"/>
      <c r="W317" s="13"/>
      <c r="X317" s="13"/>
      <c r="Y317" s="13"/>
      <c r="Z317" s="13"/>
      <c r="AA317" s="13"/>
    </row>
    <row r="318" spans="1:27" x14ac:dyDescent="0.25">
      <c r="A318" s="13"/>
      <c r="B318" s="13"/>
      <c r="C318" s="13"/>
      <c r="D318" s="13"/>
      <c r="E318" s="13"/>
      <c r="F318" s="13"/>
      <c r="G318" s="13"/>
      <c r="H318" s="13"/>
      <c r="I318" s="13" t="str">
        <f xml:space="preserve"> IF(COUNT(Score!G1317:J1317)&gt;0,                                          IF(Score!AG1317 = "Positive", "Ask CRAFFT questions", "Ask CAR question only"), "")</f>
        <v/>
      </c>
      <c r="J318" s="13"/>
      <c r="K318" s="13"/>
      <c r="L318" s="13"/>
      <c r="M318" s="13"/>
      <c r="N318" s="13"/>
      <c r="O318" s="13"/>
      <c r="P318" s="13"/>
      <c r="Q318" s="13"/>
      <c r="R318" s="13"/>
      <c r="S318" s="13"/>
      <c r="T318" s="13"/>
      <c r="U318" s="13"/>
      <c r="V318" s="13"/>
      <c r="W318" s="13"/>
      <c r="X318" s="13"/>
      <c r="Y318" s="13"/>
      <c r="Z318" s="13"/>
      <c r="AA318" s="13"/>
    </row>
    <row r="319" spans="1:27" x14ac:dyDescent="0.25">
      <c r="A319" s="13"/>
      <c r="B319" s="13"/>
      <c r="C319" s="13"/>
      <c r="D319" s="13"/>
      <c r="E319" s="13"/>
      <c r="F319" s="13"/>
      <c r="G319" s="13"/>
      <c r="H319" s="13"/>
      <c r="I319" s="13" t="str">
        <f xml:space="preserve"> IF(COUNT(Score!G1318:J1318)&gt;0,                                          IF(Score!AG1318 = "Positive", "Ask CRAFFT questions", "Ask CAR question only"), "")</f>
        <v/>
      </c>
      <c r="J319" s="13"/>
      <c r="K319" s="13"/>
      <c r="L319" s="13"/>
      <c r="M319" s="13"/>
      <c r="N319" s="13"/>
      <c r="O319" s="13"/>
      <c r="P319" s="13"/>
      <c r="Q319" s="13"/>
      <c r="R319" s="13"/>
      <c r="S319" s="13"/>
      <c r="T319" s="13"/>
      <c r="U319" s="13"/>
      <c r="V319" s="13"/>
      <c r="W319" s="13"/>
      <c r="X319" s="13"/>
      <c r="Y319" s="13"/>
      <c r="Z319" s="13"/>
      <c r="AA319" s="13"/>
    </row>
    <row r="320" spans="1:27" x14ac:dyDescent="0.25">
      <c r="A320" s="13"/>
      <c r="B320" s="13"/>
      <c r="C320" s="13"/>
      <c r="D320" s="13"/>
      <c r="E320" s="13"/>
      <c r="F320" s="13"/>
      <c r="G320" s="13"/>
      <c r="H320" s="13"/>
      <c r="I320" s="13" t="str">
        <f xml:space="preserve"> IF(COUNT(Score!G1319:J1319)&gt;0,                                          IF(Score!AG1319 = "Positive", "Ask CRAFFT questions", "Ask CAR question only"), "")</f>
        <v/>
      </c>
      <c r="J320" s="13"/>
      <c r="K320" s="13"/>
      <c r="L320" s="13"/>
      <c r="M320" s="13"/>
      <c r="N320" s="13"/>
      <c r="O320" s="13"/>
      <c r="P320" s="13"/>
      <c r="Q320" s="13"/>
      <c r="R320" s="13"/>
      <c r="S320" s="13"/>
      <c r="T320" s="13"/>
      <c r="U320" s="13"/>
      <c r="V320" s="13"/>
      <c r="W320" s="13"/>
      <c r="X320" s="13"/>
      <c r="Y320" s="13"/>
      <c r="Z320" s="13"/>
      <c r="AA320" s="13"/>
    </row>
    <row r="321" spans="1:27" x14ac:dyDescent="0.25">
      <c r="A321" s="13"/>
      <c r="B321" s="13"/>
      <c r="C321" s="13"/>
      <c r="D321" s="13"/>
      <c r="E321" s="13"/>
      <c r="F321" s="13"/>
      <c r="G321" s="13"/>
      <c r="H321" s="13"/>
      <c r="I321" s="13" t="str">
        <f xml:space="preserve"> IF(COUNT(Score!G1320:J1320)&gt;0,                                          IF(Score!AG1320 = "Positive", "Ask CRAFFT questions", "Ask CAR question only"), "")</f>
        <v/>
      </c>
      <c r="J321" s="13"/>
      <c r="K321" s="13"/>
      <c r="L321" s="13"/>
      <c r="M321" s="13"/>
      <c r="N321" s="13"/>
      <c r="O321" s="13"/>
      <c r="P321" s="13"/>
      <c r="Q321" s="13"/>
      <c r="R321" s="13"/>
      <c r="S321" s="13"/>
      <c r="T321" s="13"/>
      <c r="U321" s="13"/>
      <c r="V321" s="13"/>
      <c r="W321" s="13"/>
      <c r="X321" s="13"/>
      <c r="Y321" s="13"/>
      <c r="Z321" s="13"/>
      <c r="AA321" s="13"/>
    </row>
    <row r="322" spans="1:27" x14ac:dyDescent="0.25">
      <c r="A322" s="13"/>
      <c r="B322" s="13"/>
      <c r="C322" s="13"/>
      <c r="D322" s="13"/>
      <c r="E322" s="13"/>
      <c r="F322" s="13"/>
      <c r="G322" s="13"/>
      <c r="H322" s="13"/>
      <c r="I322" s="13" t="str">
        <f xml:space="preserve"> IF(COUNT(Score!G1321:J1321)&gt;0,                                          IF(Score!AG1321 = "Positive", "Ask CRAFFT questions", "Ask CAR question only"), "")</f>
        <v/>
      </c>
      <c r="J322" s="13"/>
      <c r="K322" s="13"/>
      <c r="L322" s="13"/>
      <c r="M322" s="13"/>
      <c r="N322" s="13"/>
      <c r="O322" s="13"/>
      <c r="P322" s="13"/>
      <c r="Q322" s="13"/>
      <c r="R322" s="13"/>
      <c r="S322" s="13"/>
      <c r="T322" s="13"/>
      <c r="U322" s="13"/>
      <c r="V322" s="13"/>
      <c r="W322" s="13"/>
      <c r="X322" s="13"/>
      <c r="Y322" s="13"/>
      <c r="Z322" s="13"/>
      <c r="AA322" s="13"/>
    </row>
    <row r="323" spans="1:27" x14ac:dyDescent="0.25">
      <c r="A323" s="13"/>
      <c r="B323" s="13"/>
      <c r="C323" s="13"/>
      <c r="D323" s="13"/>
      <c r="E323" s="13"/>
      <c r="F323" s="13"/>
      <c r="G323" s="13"/>
      <c r="H323" s="13"/>
      <c r="I323" s="13" t="str">
        <f xml:space="preserve"> IF(COUNT(Score!G1322:J1322)&gt;0,                                          IF(Score!AG1322 = "Positive", "Ask CRAFFT questions", "Ask CAR question only"), "")</f>
        <v/>
      </c>
      <c r="J323" s="13"/>
      <c r="K323" s="13"/>
      <c r="L323" s="13"/>
      <c r="M323" s="13"/>
      <c r="N323" s="13"/>
      <c r="O323" s="13"/>
      <c r="P323" s="13"/>
      <c r="Q323" s="13"/>
      <c r="R323" s="13"/>
      <c r="S323" s="13"/>
      <c r="T323" s="13"/>
      <c r="U323" s="13"/>
      <c r="V323" s="13"/>
      <c r="W323" s="13"/>
      <c r="X323" s="13"/>
      <c r="Y323" s="13"/>
      <c r="Z323" s="13"/>
      <c r="AA323" s="13"/>
    </row>
    <row r="324" spans="1:27" x14ac:dyDescent="0.25">
      <c r="A324" s="13"/>
      <c r="B324" s="13"/>
      <c r="C324" s="13"/>
      <c r="D324" s="13"/>
      <c r="E324" s="13"/>
      <c r="F324" s="13"/>
      <c r="G324" s="13"/>
      <c r="H324" s="13"/>
      <c r="I324" s="13" t="str">
        <f xml:space="preserve"> IF(COUNT(Score!G1323:J1323)&gt;0,                                          IF(Score!AG1323 = "Positive", "Ask CRAFFT questions", "Ask CAR question only"), "")</f>
        <v/>
      </c>
      <c r="J324" s="13"/>
      <c r="K324" s="13"/>
      <c r="L324" s="13"/>
      <c r="M324" s="13"/>
      <c r="N324" s="13"/>
      <c r="O324" s="13"/>
      <c r="P324" s="13"/>
      <c r="Q324" s="13"/>
      <c r="R324" s="13"/>
      <c r="S324" s="13"/>
      <c r="T324" s="13"/>
      <c r="U324" s="13"/>
      <c r="V324" s="13"/>
      <c r="W324" s="13"/>
      <c r="X324" s="13"/>
      <c r="Y324" s="13"/>
      <c r="Z324" s="13"/>
      <c r="AA324" s="13"/>
    </row>
    <row r="325" spans="1:27" x14ac:dyDescent="0.25">
      <c r="A325" s="13"/>
      <c r="B325" s="13"/>
      <c r="C325" s="13"/>
      <c r="D325" s="13"/>
      <c r="E325" s="13"/>
      <c r="F325" s="13"/>
      <c r="G325" s="13"/>
      <c r="H325" s="13"/>
      <c r="I325" s="13" t="str">
        <f xml:space="preserve"> IF(COUNT(Score!G1324:J1324)&gt;0,                                          IF(Score!AG1324 = "Positive", "Ask CRAFFT questions", "Ask CAR question only"), "")</f>
        <v/>
      </c>
      <c r="J325" s="13"/>
      <c r="K325" s="13"/>
      <c r="L325" s="13"/>
      <c r="M325" s="13"/>
      <c r="N325" s="13"/>
      <c r="O325" s="13"/>
      <c r="P325" s="13"/>
      <c r="Q325" s="13"/>
      <c r="R325" s="13"/>
      <c r="S325" s="13"/>
      <c r="T325" s="13"/>
      <c r="U325" s="13"/>
      <c r="V325" s="13"/>
      <c r="W325" s="13"/>
      <c r="X325" s="13"/>
      <c r="Y325" s="13"/>
      <c r="Z325" s="13"/>
      <c r="AA325" s="13"/>
    </row>
    <row r="326" spans="1:27" x14ac:dyDescent="0.25">
      <c r="A326" s="13"/>
      <c r="B326" s="13"/>
      <c r="C326" s="13"/>
      <c r="D326" s="13"/>
      <c r="E326" s="13"/>
      <c r="F326" s="13"/>
      <c r="G326" s="13"/>
      <c r="H326" s="13"/>
      <c r="I326" s="13" t="str">
        <f xml:space="preserve"> IF(COUNT(Score!G1325:J1325)&gt;0,                                          IF(Score!AG1325 = "Positive", "Ask CRAFFT questions", "Ask CAR question only"), "")</f>
        <v/>
      </c>
      <c r="J326" s="13"/>
      <c r="K326" s="13"/>
      <c r="L326" s="13"/>
      <c r="M326" s="13"/>
      <c r="N326" s="13"/>
      <c r="O326" s="13"/>
      <c r="P326" s="13"/>
      <c r="Q326" s="13"/>
      <c r="R326" s="13"/>
      <c r="S326" s="13"/>
      <c r="T326" s="13"/>
      <c r="U326" s="13"/>
      <c r="V326" s="13"/>
      <c r="W326" s="13"/>
      <c r="X326" s="13"/>
      <c r="Y326" s="13"/>
      <c r="Z326" s="13"/>
      <c r="AA326" s="13"/>
    </row>
    <row r="327" spans="1:27" x14ac:dyDescent="0.25">
      <c r="A327" s="13"/>
      <c r="B327" s="13"/>
      <c r="C327" s="13"/>
      <c r="D327" s="13"/>
      <c r="E327" s="13"/>
      <c r="F327" s="13"/>
      <c r="G327" s="13"/>
      <c r="H327" s="13"/>
      <c r="I327" s="13" t="str">
        <f xml:space="preserve"> IF(COUNT(Score!G1326:J1326)&gt;0,                                          IF(Score!AG1326 = "Positive", "Ask CRAFFT questions", "Ask CAR question only"), "")</f>
        <v/>
      </c>
      <c r="J327" s="13"/>
      <c r="K327" s="13"/>
      <c r="L327" s="13"/>
      <c r="M327" s="13"/>
      <c r="N327" s="13"/>
      <c r="O327" s="13"/>
      <c r="P327" s="13"/>
      <c r="Q327" s="13"/>
      <c r="R327" s="13"/>
      <c r="S327" s="13"/>
      <c r="T327" s="13"/>
      <c r="U327" s="13"/>
      <c r="V327" s="13"/>
      <c r="W327" s="13"/>
      <c r="X327" s="13"/>
      <c r="Y327" s="13"/>
      <c r="Z327" s="13"/>
      <c r="AA327" s="13"/>
    </row>
    <row r="328" spans="1:27" x14ac:dyDescent="0.25">
      <c r="A328" s="13"/>
      <c r="B328" s="13"/>
      <c r="C328" s="13"/>
      <c r="D328" s="13"/>
      <c r="E328" s="13"/>
      <c r="F328" s="13"/>
      <c r="G328" s="13"/>
      <c r="H328" s="13"/>
      <c r="I328" s="13" t="str">
        <f xml:space="preserve"> IF(COUNT(Score!G1327:J1327)&gt;0,                                          IF(Score!AG1327 = "Positive", "Ask CRAFFT questions", "Ask CAR question only"), "")</f>
        <v/>
      </c>
      <c r="J328" s="13"/>
      <c r="K328" s="13"/>
      <c r="L328" s="13"/>
      <c r="M328" s="13"/>
      <c r="N328" s="13"/>
      <c r="O328" s="13"/>
      <c r="P328" s="13"/>
      <c r="Q328" s="13"/>
      <c r="R328" s="13"/>
      <c r="S328" s="13"/>
      <c r="T328" s="13"/>
      <c r="U328" s="13"/>
      <c r="V328" s="13"/>
      <c r="W328" s="13"/>
      <c r="X328" s="13"/>
      <c r="Y328" s="13"/>
      <c r="Z328" s="13"/>
      <c r="AA328" s="13"/>
    </row>
    <row r="329" spans="1:27" x14ac:dyDescent="0.25">
      <c r="A329" s="13"/>
      <c r="B329" s="13"/>
      <c r="C329" s="13"/>
      <c r="D329" s="13"/>
      <c r="E329" s="13"/>
      <c r="F329" s="13"/>
      <c r="G329" s="13"/>
      <c r="H329" s="13"/>
      <c r="I329" s="13" t="str">
        <f xml:space="preserve"> IF(COUNT(Score!G1328:J1328)&gt;0,                                          IF(Score!AG1328 = "Positive", "Ask CRAFFT questions", "Ask CAR question only"), "")</f>
        <v/>
      </c>
      <c r="J329" s="13"/>
      <c r="K329" s="13"/>
      <c r="L329" s="13"/>
      <c r="M329" s="13"/>
      <c r="N329" s="13"/>
      <c r="O329" s="13"/>
      <c r="P329" s="13"/>
      <c r="Q329" s="13"/>
      <c r="R329" s="13"/>
      <c r="S329" s="13"/>
      <c r="T329" s="13"/>
      <c r="U329" s="13"/>
      <c r="V329" s="13"/>
      <c r="W329" s="13"/>
      <c r="X329" s="13"/>
      <c r="Y329" s="13"/>
      <c r="Z329" s="13"/>
      <c r="AA329" s="13"/>
    </row>
    <row r="330" spans="1:27" x14ac:dyDescent="0.25">
      <c r="A330" s="13"/>
      <c r="B330" s="13"/>
      <c r="C330" s="13"/>
      <c r="D330" s="13"/>
      <c r="E330" s="13"/>
      <c r="F330" s="13"/>
      <c r="G330" s="13"/>
      <c r="H330" s="13"/>
      <c r="I330" s="13" t="str">
        <f xml:space="preserve"> IF(COUNT(Score!G1329:J1329)&gt;0,                                          IF(Score!AG1329 = "Positive", "Ask CRAFFT questions", "Ask CAR question only"), "")</f>
        <v/>
      </c>
      <c r="J330" s="13"/>
      <c r="K330" s="13"/>
      <c r="L330" s="13"/>
      <c r="M330" s="13"/>
      <c r="N330" s="13"/>
      <c r="O330" s="13"/>
      <c r="P330" s="13"/>
      <c r="Q330" s="13"/>
      <c r="R330" s="13"/>
      <c r="S330" s="13"/>
      <c r="T330" s="13"/>
      <c r="U330" s="13"/>
      <c r="V330" s="13"/>
      <c r="W330" s="13"/>
      <c r="X330" s="13"/>
      <c r="Y330" s="13"/>
      <c r="Z330" s="13"/>
      <c r="AA330" s="13"/>
    </row>
    <row r="331" spans="1:27" x14ac:dyDescent="0.25">
      <c r="A331" s="13"/>
      <c r="B331" s="13"/>
      <c r="C331" s="13"/>
      <c r="D331" s="13"/>
      <c r="E331" s="13"/>
      <c r="F331" s="13"/>
      <c r="G331" s="13"/>
      <c r="H331" s="13"/>
      <c r="I331" s="13" t="str">
        <f xml:space="preserve"> IF(COUNT(Score!G1330:J1330)&gt;0,                                          IF(Score!AG1330 = "Positive", "Ask CRAFFT questions", "Ask CAR question only"), "")</f>
        <v/>
      </c>
      <c r="J331" s="13"/>
      <c r="K331" s="13"/>
      <c r="L331" s="13"/>
      <c r="M331" s="13"/>
      <c r="N331" s="13"/>
      <c r="O331" s="13"/>
      <c r="P331" s="13"/>
      <c r="Q331" s="13"/>
      <c r="R331" s="13"/>
      <c r="S331" s="13"/>
      <c r="T331" s="13"/>
      <c r="U331" s="13"/>
      <c r="V331" s="13"/>
      <c r="W331" s="13"/>
      <c r="X331" s="13"/>
      <c r="Y331" s="13"/>
      <c r="Z331" s="13"/>
      <c r="AA331" s="13"/>
    </row>
    <row r="332" spans="1:27" x14ac:dyDescent="0.25">
      <c r="A332" s="13"/>
      <c r="B332" s="13"/>
      <c r="C332" s="13"/>
      <c r="D332" s="13"/>
      <c r="E332" s="13"/>
      <c r="F332" s="13"/>
      <c r="G332" s="13"/>
      <c r="H332" s="13"/>
      <c r="I332" s="13" t="str">
        <f xml:space="preserve"> IF(COUNT(Score!G1331:J1331)&gt;0,                                          IF(Score!AG1331 = "Positive", "Ask CRAFFT questions", "Ask CAR question only"), "")</f>
        <v/>
      </c>
      <c r="J332" s="13"/>
      <c r="K332" s="13"/>
      <c r="L332" s="13"/>
      <c r="M332" s="13"/>
      <c r="N332" s="13"/>
      <c r="O332" s="13"/>
      <c r="P332" s="13"/>
      <c r="Q332" s="13"/>
      <c r="R332" s="13"/>
      <c r="S332" s="13"/>
      <c r="T332" s="13"/>
      <c r="U332" s="13"/>
      <c r="V332" s="13"/>
      <c r="W332" s="13"/>
      <c r="X332" s="13"/>
      <c r="Y332" s="13"/>
      <c r="Z332" s="13"/>
      <c r="AA332" s="13"/>
    </row>
    <row r="333" spans="1:27" x14ac:dyDescent="0.25">
      <c r="A333" s="13"/>
      <c r="B333" s="13"/>
      <c r="C333" s="13"/>
      <c r="D333" s="13"/>
      <c r="E333" s="13"/>
      <c r="F333" s="13"/>
      <c r="G333" s="13"/>
      <c r="H333" s="13"/>
      <c r="I333" s="13" t="str">
        <f xml:space="preserve"> IF(COUNT(Score!G1332:J1332)&gt;0,                                          IF(Score!AG1332 = "Positive", "Ask CRAFFT questions", "Ask CAR question only"), "")</f>
        <v/>
      </c>
      <c r="J333" s="13"/>
      <c r="K333" s="13"/>
      <c r="L333" s="13"/>
      <c r="M333" s="13"/>
      <c r="N333" s="13"/>
      <c r="O333" s="13"/>
      <c r="P333" s="13"/>
      <c r="Q333" s="13"/>
      <c r="R333" s="13"/>
      <c r="S333" s="13"/>
      <c r="T333" s="13"/>
      <c r="U333" s="13"/>
      <c r="V333" s="13"/>
      <c r="W333" s="13"/>
      <c r="X333" s="13"/>
      <c r="Y333" s="13"/>
      <c r="Z333" s="13"/>
      <c r="AA333" s="13"/>
    </row>
    <row r="334" spans="1:27" x14ac:dyDescent="0.25">
      <c r="A334" s="13"/>
      <c r="B334" s="13"/>
      <c r="C334" s="13"/>
      <c r="D334" s="13"/>
      <c r="E334" s="13"/>
      <c r="F334" s="13"/>
      <c r="G334" s="13"/>
      <c r="H334" s="13"/>
      <c r="I334" s="13" t="str">
        <f xml:space="preserve"> IF(COUNT(Score!G1333:J1333)&gt;0,                                          IF(Score!AG1333 = "Positive", "Ask CRAFFT questions", "Ask CAR question only"), "")</f>
        <v/>
      </c>
      <c r="J334" s="13"/>
      <c r="K334" s="13"/>
      <c r="L334" s="13"/>
      <c r="M334" s="13"/>
      <c r="N334" s="13"/>
      <c r="O334" s="13"/>
      <c r="P334" s="13"/>
      <c r="Q334" s="13"/>
      <c r="R334" s="13"/>
      <c r="S334" s="13"/>
      <c r="T334" s="13"/>
      <c r="U334" s="13"/>
      <c r="V334" s="13"/>
      <c r="W334" s="13"/>
      <c r="X334" s="13"/>
      <c r="Y334" s="13"/>
      <c r="Z334" s="13"/>
      <c r="AA334" s="13"/>
    </row>
    <row r="335" spans="1:27" x14ac:dyDescent="0.25">
      <c r="A335" s="13"/>
      <c r="B335" s="13"/>
      <c r="C335" s="13"/>
      <c r="D335" s="13"/>
      <c r="E335" s="13"/>
      <c r="F335" s="13"/>
      <c r="G335" s="13"/>
      <c r="H335" s="13"/>
      <c r="I335" s="13" t="str">
        <f xml:space="preserve"> IF(COUNT(Score!G1334:J1334)&gt;0,                                          IF(Score!AG1334 = "Positive", "Ask CRAFFT questions", "Ask CAR question only"), "")</f>
        <v/>
      </c>
      <c r="J335" s="13"/>
      <c r="K335" s="13"/>
      <c r="L335" s="13"/>
      <c r="M335" s="13"/>
      <c r="N335" s="13"/>
      <c r="O335" s="13"/>
      <c r="P335" s="13"/>
      <c r="Q335" s="13"/>
      <c r="R335" s="13"/>
      <c r="S335" s="13"/>
      <c r="T335" s="13"/>
      <c r="U335" s="13"/>
      <c r="V335" s="13"/>
      <c r="W335" s="13"/>
      <c r="X335" s="13"/>
      <c r="Y335" s="13"/>
      <c r="Z335" s="13"/>
      <c r="AA335" s="13"/>
    </row>
    <row r="336" spans="1:27" x14ac:dyDescent="0.25">
      <c r="A336" s="13"/>
      <c r="B336" s="13"/>
      <c r="C336" s="13"/>
      <c r="D336" s="13"/>
      <c r="E336" s="13"/>
      <c r="F336" s="13"/>
      <c r="G336" s="13"/>
      <c r="H336" s="13"/>
      <c r="I336" s="13" t="str">
        <f xml:space="preserve"> IF(COUNT(Score!G1335:J1335)&gt;0,                                          IF(Score!AG1335 = "Positive", "Ask CRAFFT questions", "Ask CAR question only"), "")</f>
        <v/>
      </c>
      <c r="J336" s="13"/>
      <c r="K336" s="13"/>
      <c r="L336" s="13"/>
      <c r="M336" s="13"/>
      <c r="N336" s="13"/>
      <c r="O336" s="13"/>
      <c r="P336" s="13"/>
      <c r="Q336" s="13"/>
      <c r="R336" s="13"/>
      <c r="S336" s="13"/>
      <c r="T336" s="13"/>
      <c r="U336" s="13"/>
      <c r="V336" s="13"/>
      <c r="W336" s="13"/>
      <c r="X336" s="13"/>
      <c r="Y336" s="13"/>
      <c r="Z336" s="13"/>
      <c r="AA336" s="13"/>
    </row>
    <row r="337" spans="1:27" x14ac:dyDescent="0.25">
      <c r="A337" s="13"/>
      <c r="B337" s="13"/>
      <c r="C337" s="13"/>
      <c r="D337" s="13"/>
      <c r="E337" s="13"/>
      <c r="F337" s="13"/>
      <c r="G337" s="13"/>
      <c r="H337" s="13"/>
      <c r="I337" s="13" t="str">
        <f xml:space="preserve"> IF(COUNT(Score!G1336:J1336)&gt;0,                                          IF(Score!AG1336 = "Positive", "Ask CRAFFT questions", "Ask CAR question only"), "")</f>
        <v/>
      </c>
      <c r="J337" s="13"/>
      <c r="K337" s="13"/>
      <c r="L337" s="13"/>
      <c r="M337" s="13"/>
      <c r="N337" s="13"/>
      <c r="O337" s="13"/>
      <c r="P337" s="13"/>
      <c r="Q337" s="13"/>
      <c r="R337" s="13"/>
      <c r="S337" s="13"/>
      <c r="T337" s="13"/>
      <c r="U337" s="13"/>
      <c r="V337" s="13"/>
      <c r="W337" s="13"/>
      <c r="X337" s="13"/>
      <c r="Y337" s="13"/>
      <c r="Z337" s="13"/>
      <c r="AA337" s="13"/>
    </row>
    <row r="338" spans="1:27" x14ac:dyDescent="0.25">
      <c r="A338" s="13"/>
      <c r="B338" s="13"/>
      <c r="C338" s="13"/>
      <c r="D338" s="13"/>
      <c r="E338" s="13"/>
      <c r="F338" s="13"/>
      <c r="G338" s="13"/>
      <c r="H338" s="13"/>
      <c r="I338" s="13" t="str">
        <f xml:space="preserve"> IF(COUNT(Score!G1337:J1337)&gt;0,                                          IF(Score!AG1337 = "Positive", "Ask CRAFFT questions", "Ask CAR question only"), "")</f>
        <v/>
      </c>
      <c r="J338" s="13"/>
      <c r="K338" s="13"/>
      <c r="L338" s="13"/>
      <c r="M338" s="13"/>
      <c r="N338" s="13"/>
      <c r="O338" s="13"/>
      <c r="P338" s="13"/>
      <c r="Q338" s="13"/>
      <c r="R338" s="13"/>
      <c r="S338" s="13"/>
      <c r="T338" s="13"/>
      <c r="U338" s="13"/>
      <c r="V338" s="13"/>
      <c r="W338" s="13"/>
      <c r="X338" s="13"/>
      <c r="Y338" s="13"/>
      <c r="Z338" s="13"/>
      <c r="AA338" s="13"/>
    </row>
    <row r="339" spans="1:27" x14ac:dyDescent="0.25">
      <c r="A339" s="13"/>
      <c r="B339" s="13"/>
      <c r="C339" s="13"/>
      <c r="D339" s="13"/>
      <c r="E339" s="13"/>
      <c r="F339" s="13"/>
      <c r="G339" s="13"/>
      <c r="H339" s="13"/>
      <c r="I339" s="13" t="str">
        <f xml:space="preserve"> IF(COUNT(Score!G1338:J1338)&gt;0,                                          IF(Score!AG1338 = "Positive", "Ask CRAFFT questions", "Ask CAR question only"), "")</f>
        <v/>
      </c>
      <c r="J339" s="13"/>
      <c r="K339" s="13"/>
      <c r="L339" s="13"/>
      <c r="M339" s="13"/>
      <c r="N339" s="13"/>
      <c r="O339" s="13"/>
      <c r="P339" s="13"/>
      <c r="Q339" s="13"/>
      <c r="R339" s="13"/>
      <c r="S339" s="13"/>
      <c r="T339" s="13"/>
      <c r="U339" s="13"/>
      <c r="V339" s="13"/>
      <c r="W339" s="13"/>
      <c r="X339" s="13"/>
      <c r="Y339" s="13"/>
      <c r="Z339" s="13"/>
      <c r="AA339" s="13"/>
    </row>
    <row r="340" spans="1:27" x14ac:dyDescent="0.25">
      <c r="A340" s="13"/>
      <c r="B340" s="13"/>
      <c r="C340" s="13"/>
      <c r="D340" s="13"/>
      <c r="E340" s="13"/>
      <c r="F340" s="13"/>
      <c r="G340" s="13"/>
      <c r="H340" s="13"/>
      <c r="I340" s="13" t="str">
        <f xml:space="preserve"> IF(COUNT(Score!G1339:J1339)&gt;0,                                          IF(Score!AG1339 = "Positive", "Ask CRAFFT questions", "Ask CAR question only"), "")</f>
        <v/>
      </c>
      <c r="J340" s="13"/>
      <c r="K340" s="13"/>
      <c r="L340" s="13"/>
      <c r="M340" s="13"/>
      <c r="N340" s="13"/>
      <c r="O340" s="13"/>
      <c r="P340" s="13"/>
      <c r="Q340" s="13"/>
      <c r="R340" s="13"/>
      <c r="S340" s="13"/>
      <c r="T340" s="13"/>
      <c r="U340" s="13"/>
      <c r="V340" s="13"/>
      <c r="W340" s="13"/>
      <c r="X340" s="13"/>
      <c r="Y340" s="13"/>
      <c r="Z340" s="13"/>
      <c r="AA340" s="13"/>
    </row>
    <row r="341" spans="1:27" x14ac:dyDescent="0.25">
      <c r="A341" s="13"/>
      <c r="B341" s="13"/>
      <c r="C341" s="13"/>
      <c r="D341" s="13"/>
      <c r="E341" s="13"/>
      <c r="F341" s="13"/>
      <c r="G341" s="13"/>
      <c r="H341" s="13"/>
      <c r="I341" s="13" t="str">
        <f xml:space="preserve"> IF(COUNT(Score!G1340:J1340)&gt;0,                                          IF(Score!AG1340 = "Positive", "Ask CRAFFT questions", "Ask CAR question only"), "")</f>
        <v/>
      </c>
      <c r="J341" s="13"/>
      <c r="K341" s="13"/>
      <c r="L341" s="13"/>
      <c r="M341" s="13"/>
      <c r="N341" s="13"/>
      <c r="O341" s="13"/>
      <c r="P341" s="13"/>
      <c r="Q341" s="13"/>
      <c r="R341" s="13"/>
      <c r="S341" s="13"/>
      <c r="T341" s="13"/>
      <c r="U341" s="13"/>
      <c r="V341" s="13"/>
      <c r="W341" s="13"/>
      <c r="X341" s="13"/>
      <c r="Y341" s="13"/>
      <c r="Z341" s="13"/>
      <c r="AA341" s="13"/>
    </row>
    <row r="342" spans="1:27" x14ac:dyDescent="0.25">
      <c r="A342" s="13"/>
      <c r="B342" s="13"/>
      <c r="C342" s="13"/>
      <c r="D342" s="13"/>
      <c r="E342" s="13"/>
      <c r="F342" s="13"/>
      <c r="G342" s="13"/>
      <c r="H342" s="13"/>
      <c r="I342" s="13" t="str">
        <f xml:space="preserve"> IF(COUNT(Score!G1341:J1341)&gt;0,                                          IF(Score!AG1341 = "Positive", "Ask CRAFFT questions", "Ask CAR question only"), "")</f>
        <v/>
      </c>
      <c r="J342" s="13"/>
      <c r="K342" s="13"/>
      <c r="L342" s="13"/>
      <c r="M342" s="13"/>
      <c r="N342" s="13"/>
      <c r="O342" s="13"/>
      <c r="P342" s="13"/>
      <c r="Q342" s="13"/>
      <c r="R342" s="13"/>
      <c r="S342" s="13"/>
      <c r="T342" s="13"/>
      <c r="U342" s="13"/>
      <c r="V342" s="13"/>
      <c r="W342" s="13"/>
      <c r="X342" s="13"/>
      <c r="Y342" s="13"/>
      <c r="Z342" s="13"/>
      <c r="AA342" s="13"/>
    </row>
    <row r="343" spans="1:27" x14ac:dyDescent="0.25">
      <c r="A343" s="13"/>
      <c r="B343" s="13"/>
      <c r="C343" s="13"/>
      <c r="D343" s="13"/>
      <c r="E343" s="13"/>
      <c r="F343" s="13"/>
      <c r="G343" s="13"/>
      <c r="H343" s="13"/>
      <c r="I343" s="13" t="str">
        <f xml:space="preserve"> IF(COUNT(Score!G1342:J1342)&gt;0,                                          IF(Score!AG1342 = "Positive", "Ask CRAFFT questions", "Ask CAR question only"), "")</f>
        <v/>
      </c>
      <c r="J343" s="13"/>
      <c r="K343" s="13"/>
      <c r="L343" s="13"/>
      <c r="M343" s="13"/>
      <c r="N343" s="13"/>
      <c r="O343" s="13"/>
      <c r="P343" s="13"/>
      <c r="Q343" s="13"/>
      <c r="R343" s="13"/>
      <c r="S343" s="13"/>
      <c r="T343" s="13"/>
      <c r="U343" s="13"/>
      <c r="V343" s="13"/>
      <c r="W343" s="13"/>
      <c r="X343" s="13"/>
      <c r="Y343" s="13"/>
      <c r="Z343" s="13"/>
      <c r="AA343" s="13"/>
    </row>
    <row r="344" spans="1:27" x14ac:dyDescent="0.25">
      <c r="A344" s="13"/>
      <c r="B344" s="13"/>
      <c r="C344" s="13"/>
      <c r="D344" s="13"/>
      <c r="E344" s="13"/>
      <c r="F344" s="13"/>
      <c r="G344" s="13"/>
      <c r="H344" s="13"/>
      <c r="I344" s="13" t="str">
        <f xml:space="preserve"> IF(COUNT(Score!G1343:J1343)&gt;0,                                          IF(Score!AG1343 = "Positive", "Ask CRAFFT questions", "Ask CAR question only"), "")</f>
        <v/>
      </c>
      <c r="J344" s="13"/>
      <c r="K344" s="13"/>
      <c r="L344" s="13"/>
      <c r="M344" s="13"/>
      <c r="N344" s="13"/>
      <c r="O344" s="13"/>
      <c r="P344" s="13"/>
      <c r="Q344" s="13"/>
      <c r="R344" s="13"/>
      <c r="S344" s="13"/>
      <c r="T344" s="13"/>
      <c r="U344" s="13"/>
      <c r="V344" s="13"/>
      <c r="W344" s="13"/>
      <c r="X344" s="13"/>
      <c r="Y344" s="13"/>
      <c r="Z344" s="13"/>
      <c r="AA344" s="13"/>
    </row>
    <row r="345" spans="1:27" x14ac:dyDescent="0.25">
      <c r="A345" s="13"/>
      <c r="B345" s="13"/>
      <c r="C345" s="13"/>
      <c r="D345" s="13"/>
      <c r="E345" s="13"/>
      <c r="F345" s="13"/>
      <c r="G345" s="13"/>
      <c r="H345" s="13"/>
      <c r="I345" s="13" t="str">
        <f xml:space="preserve"> IF(COUNT(Score!G1344:J1344)&gt;0,                                          IF(Score!AG1344 = "Positive", "Ask CRAFFT questions", "Ask CAR question only"), "")</f>
        <v/>
      </c>
      <c r="J345" s="13"/>
      <c r="K345" s="13"/>
      <c r="L345" s="13"/>
      <c r="M345" s="13"/>
      <c r="N345" s="13"/>
      <c r="O345" s="13"/>
      <c r="P345" s="13"/>
      <c r="Q345" s="13"/>
      <c r="R345" s="13"/>
      <c r="S345" s="13"/>
      <c r="T345" s="13"/>
      <c r="U345" s="13"/>
      <c r="V345" s="13"/>
      <c r="W345" s="13"/>
      <c r="X345" s="13"/>
      <c r="Y345" s="13"/>
      <c r="Z345" s="13"/>
      <c r="AA345" s="13"/>
    </row>
    <row r="346" spans="1:27" x14ac:dyDescent="0.25">
      <c r="A346" s="13"/>
      <c r="B346" s="13"/>
      <c r="C346" s="13"/>
      <c r="D346" s="13"/>
      <c r="E346" s="13"/>
      <c r="F346" s="13"/>
      <c r="G346" s="13"/>
      <c r="H346" s="13"/>
      <c r="I346" s="13" t="str">
        <f xml:space="preserve"> IF(COUNT(Score!G1345:J1345)&gt;0,                                          IF(Score!AG1345 = "Positive", "Ask CRAFFT questions", "Ask CAR question only"), "")</f>
        <v/>
      </c>
      <c r="J346" s="13"/>
      <c r="K346" s="13"/>
      <c r="L346" s="13"/>
      <c r="M346" s="13"/>
      <c r="N346" s="13"/>
      <c r="O346" s="13"/>
      <c r="P346" s="13"/>
      <c r="Q346" s="13"/>
      <c r="R346" s="13"/>
      <c r="S346" s="13"/>
      <c r="T346" s="13"/>
      <c r="U346" s="13"/>
      <c r="V346" s="13"/>
      <c r="W346" s="13"/>
      <c r="X346" s="13"/>
      <c r="Y346" s="13"/>
      <c r="Z346" s="13"/>
      <c r="AA346" s="13"/>
    </row>
    <row r="347" spans="1:27" x14ac:dyDescent="0.25">
      <c r="A347" s="13"/>
      <c r="B347" s="13"/>
      <c r="C347" s="13"/>
      <c r="D347" s="13"/>
      <c r="E347" s="13"/>
      <c r="F347" s="13"/>
      <c r="G347" s="13"/>
      <c r="H347" s="13"/>
      <c r="I347" s="13" t="str">
        <f xml:space="preserve"> IF(COUNT(Score!G1346:J1346)&gt;0,                                          IF(Score!AG1346 = "Positive", "Ask CRAFFT questions", "Ask CAR question only"), "")</f>
        <v/>
      </c>
      <c r="J347" s="13"/>
      <c r="K347" s="13"/>
      <c r="L347" s="13"/>
      <c r="M347" s="13"/>
      <c r="N347" s="13"/>
      <c r="O347" s="13"/>
      <c r="P347" s="13"/>
      <c r="Q347" s="13"/>
      <c r="R347" s="13"/>
      <c r="S347" s="13"/>
      <c r="T347" s="13"/>
      <c r="U347" s="13"/>
      <c r="V347" s="13"/>
      <c r="W347" s="13"/>
      <c r="X347" s="13"/>
      <c r="Y347" s="13"/>
      <c r="Z347" s="13"/>
      <c r="AA347" s="13"/>
    </row>
    <row r="348" spans="1:27" x14ac:dyDescent="0.25">
      <c r="A348" s="13"/>
      <c r="B348" s="13"/>
      <c r="C348" s="13"/>
      <c r="D348" s="13"/>
      <c r="E348" s="13"/>
      <c r="F348" s="13"/>
      <c r="G348" s="13"/>
      <c r="H348" s="13"/>
      <c r="I348" s="13" t="str">
        <f xml:space="preserve"> IF(COUNT(Score!G1347:J1347)&gt;0,                                          IF(Score!AG1347 = "Positive", "Ask CRAFFT questions", "Ask CAR question only"), "")</f>
        <v/>
      </c>
      <c r="J348" s="13"/>
      <c r="K348" s="13"/>
      <c r="L348" s="13"/>
      <c r="M348" s="13"/>
      <c r="N348" s="13"/>
      <c r="O348" s="13"/>
      <c r="P348" s="13"/>
      <c r="Q348" s="13"/>
      <c r="R348" s="13"/>
      <c r="S348" s="13"/>
      <c r="T348" s="13"/>
      <c r="U348" s="13"/>
      <c r="V348" s="13"/>
      <c r="W348" s="13"/>
      <c r="X348" s="13"/>
      <c r="Y348" s="13"/>
      <c r="Z348" s="13"/>
      <c r="AA348" s="13"/>
    </row>
    <row r="349" spans="1:27" x14ac:dyDescent="0.25">
      <c r="A349" s="13"/>
      <c r="B349" s="13"/>
      <c r="C349" s="13"/>
      <c r="D349" s="13"/>
      <c r="E349" s="13"/>
      <c r="F349" s="13"/>
      <c r="G349" s="13"/>
      <c r="H349" s="13"/>
      <c r="I349" s="13" t="str">
        <f xml:space="preserve"> IF(COUNT(Score!G1348:J1348)&gt;0,                                          IF(Score!AG1348 = "Positive", "Ask CRAFFT questions", "Ask CAR question only"), "")</f>
        <v/>
      </c>
      <c r="J349" s="13"/>
      <c r="K349" s="13"/>
      <c r="L349" s="13"/>
      <c r="M349" s="13"/>
      <c r="N349" s="13"/>
      <c r="O349" s="13"/>
      <c r="P349" s="13"/>
      <c r="Q349" s="13"/>
      <c r="R349" s="13"/>
      <c r="S349" s="13"/>
      <c r="T349" s="13"/>
      <c r="U349" s="13"/>
      <c r="V349" s="13"/>
      <c r="W349" s="13"/>
      <c r="X349" s="13"/>
      <c r="Y349" s="13"/>
      <c r="Z349" s="13"/>
      <c r="AA349" s="13"/>
    </row>
    <row r="350" spans="1:27" x14ac:dyDescent="0.25">
      <c r="A350" s="13"/>
      <c r="B350" s="13"/>
      <c r="C350" s="13"/>
      <c r="D350" s="13"/>
      <c r="E350" s="13"/>
      <c r="F350" s="13"/>
      <c r="G350" s="13"/>
      <c r="H350" s="13"/>
      <c r="I350" s="13" t="str">
        <f xml:space="preserve"> IF(COUNT(Score!G1349:J1349)&gt;0,                                          IF(Score!AG1349 = "Positive", "Ask CRAFFT questions", "Ask CAR question only"), "")</f>
        <v/>
      </c>
      <c r="J350" s="13"/>
      <c r="K350" s="13"/>
      <c r="L350" s="13"/>
      <c r="M350" s="13"/>
      <c r="N350" s="13"/>
      <c r="O350" s="13"/>
      <c r="P350" s="13"/>
      <c r="Q350" s="13"/>
      <c r="R350" s="13"/>
      <c r="S350" s="13"/>
      <c r="T350" s="13"/>
      <c r="U350" s="13"/>
      <c r="V350" s="13"/>
      <c r="W350" s="13"/>
      <c r="X350" s="13"/>
      <c r="Y350" s="13"/>
      <c r="Z350" s="13"/>
      <c r="AA350" s="13"/>
    </row>
    <row r="351" spans="1:27" x14ac:dyDescent="0.25">
      <c r="A351" s="13"/>
      <c r="B351" s="13"/>
      <c r="C351" s="13"/>
      <c r="D351" s="13"/>
      <c r="E351" s="13"/>
      <c r="F351" s="13"/>
      <c r="G351" s="13"/>
      <c r="H351" s="13"/>
      <c r="I351" s="13" t="str">
        <f xml:space="preserve"> IF(COUNT(Score!G1350:J1350)&gt;0,                                          IF(Score!AG1350 = "Positive", "Ask CRAFFT questions", "Ask CAR question only"), "")</f>
        <v/>
      </c>
      <c r="J351" s="13"/>
      <c r="K351" s="13"/>
      <c r="L351" s="13"/>
      <c r="M351" s="13"/>
      <c r="N351" s="13"/>
      <c r="O351" s="13"/>
      <c r="P351" s="13"/>
      <c r="Q351" s="13"/>
      <c r="R351" s="13"/>
      <c r="S351" s="13"/>
      <c r="T351" s="13"/>
      <c r="U351" s="13"/>
      <c r="V351" s="13"/>
      <c r="W351" s="13"/>
      <c r="X351" s="13"/>
      <c r="Y351" s="13"/>
      <c r="Z351" s="13"/>
      <c r="AA351" s="13"/>
    </row>
    <row r="352" spans="1:27" x14ac:dyDescent="0.25">
      <c r="A352" s="13"/>
      <c r="B352" s="13"/>
      <c r="C352" s="13"/>
      <c r="D352" s="13"/>
      <c r="E352" s="13"/>
      <c r="F352" s="13"/>
      <c r="G352" s="13"/>
      <c r="H352" s="13"/>
      <c r="I352" s="13" t="str">
        <f xml:space="preserve"> IF(COUNT(Score!G1351:J1351)&gt;0,                                          IF(Score!AG1351 = "Positive", "Ask CRAFFT questions", "Ask CAR question only"), "")</f>
        <v/>
      </c>
      <c r="J352" s="13"/>
      <c r="K352" s="13"/>
      <c r="L352" s="13"/>
      <c r="M352" s="13"/>
      <c r="N352" s="13"/>
      <c r="O352" s="13"/>
      <c r="P352" s="13"/>
      <c r="Q352" s="13"/>
      <c r="R352" s="13"/>
      <c r="S352" s="13"/>
      <c r="T352" s="13"/>
      <c r="U352" s="13"/>
      <c r="V352" s="13"/>
      <c r="W352" s="13"/>
      <c r="X352" s="13"/>
      <c r="Y352" s="13"/>
      <c r="Z352" s="13"/>
      <c r="AA352" s="13"/>
    </row>
    <row r="353" spans="1:27" x14ac:dyDescent="0.25">
      <c r="A353" s="13"/>
      <c r="B353" s="13"/>
      <c r="C353" s="13"/>
      <c r="D353" s="13"/>
      <c r="E353" s="13"/>
      <c r="F353" s="13"/>
      <c r="G353" s="13"/>
      <c r="H353" s="13"/>
      <c r="I353" s="13" t="str">
        <f xml:space="preserve"> IF(COUNT(Score!G1352:J1352)&gt;0,                                          IF(Score!AG1352 = "Positive", "Ask CRAFFT questions", "Ask CAR question only"), "")</f>
        <v/>
      </c>
      <c r="J353" s="13"/>
      <c r="K353" s="13"/>
      <c r="L353" s="13"/>
      <c r="M353" s="13"/>
      <c r="N353" s="13"/>
      <c r="O353" s="13"/>
      <c r="P353" s="13"/>
      <c r="Q353" s="13"/>
      <c r="R353" s="13"/>
      <c r="S353" s="13"/>
      <c r="T353" s="13"/>
      <c r="U353" s="13"/>
      <c r="V353" s="13"/>
      <c r="W353" s="13"/>
      <c r="X353" s="13"/>
      <c r="Y353" s="13"/>
      <c r="Z353" s="13"/>
      <c r="AA353" s="13"/>
    </row>
    <row r="354" spans="1:27" x14ac:dyDescent="0.25">
      <c r="A354" s="13"/>
      <c r="B354" s="13"/>
      <c r="C354" s="13"/>
      <c r="D354" s="13"/>
      <c r="E354" s="13"/>
      <c r="F354" s="13"/>
      <c r="G354" s="13"/>
      <c r="H354" s="13"/>
      <c r="I354" s="13" t="str">
        <f xml:space="preserve"> IF(COUNT(Score!G1353:J1353)&gt;0,                                          IF(Score!AG1353 = "Positive", "Ask CRAFFT questions", "Ask CAR question only"), "")</f>
        <v/>
      </c>
      <c r="J354" s="13"/>
      <c r="K354" s="13"/>
      <c r="L354" s="13"/>
      <c r="M354" s="13"/>
      <c r="N354" s="13"/>
      <c r="O354" s="13"/>
      <c r="P354" s="13"/>
      <c r="Q354" s="13"/>
      <c r="R354" s="13"/>
      <c r="S354" s="13"/>
      <c r="T354" s="13"/>
      <c r="U354" s="13"/>
      <c r="V354" s="13"/>
      <c r="W354" s="13"/>
      <c r="X354" s="13"/>
      <c r="Y354" s="13"/>
      <c r="Z354" s="13"/>
      <c r="AA354" s="13"/>
    </row>
    <row r="355" spans="1:27" x14ac:dyDescent="0.25">
      <c r="A355" s="13"/>
      <c r="B355" s="13"/>
      <c r="C355" s="13"/>
      <c r="D355" s="13"/>
      <c r="E355" s="13"/>
      <c r="F355" s="13"/>
      <c r="G355" s="13"/>
      <c r="H355" s="13"/>
      <c r="I355" s="13" t="str">
        <f xml:space="preserve"> IF(COUNT(Score!G1354:J1354)&gt;0,                                          IF(Score!AG1354 = "Positive", "Ask CRAFFT questions", "Ask CAR question only"), "")</f>
        <v/>
      </c>
      <c r="J355" s="13"/>
      <c r="K355" s="13"/>
      <c r="L355" s="13"/>
      <c r="M355" s="13"/>
      <c r="N355" s="13"/>
      <c r="O355" s="13"/>
      <c r="P355" s="13"/>
      <c r="Q355" s="13"/>
      <c r="R355" s="13"/>
      <c r="S355" s="13"/>
      <c r="T355" s="13"/>
      <c r="U355" s="13"/>
      <c r="V355" s="13"/>
      <c r="W355" s="13"/>
      <c r="X355" s="13"/>
      <c r="Y355" s="13"/>
      <c r="Z355" s="13"/>
      <c r="AA355" s="13"/>
    </row>
    <row r="356" spans="1:27" x14ac:dyDescent="0.25">
      <c r="A356" s="13"/>
      <c r="B356" s="13"/>
      <c r="C356" s="13"/>
      <c r="D356" s="13"/>
      <c r="E356" s="13"/>
      <c r="F356" s="13"/>
      <c r="G356" s="13"/>
      <c r="H356" s="13"/>
      <c r="I356" s="13" t="str">
        <f xml:space="preserve"> IF(COUNT(Score!G1355:J1355)&gt;0,                                          IF(Score!AG1355 = "Positive", "Ask CRAFFT questions", "Ask CAR question only"), "")</f>
        <v/>
      </c>
      <c r="J356" s="13"/>
      <c r="K356" s="13"/>
      <c r="L356" s="13"/>
      <c r="M356" s="13"/>
      <c r="N356" s="13"/>
      <c r="O356" s="13"/>
      <c r="P356" s="13"/>
      <c r="Q356" s="13"/>
      <c r="R356" s="13"/>
      <c r="S356" s="13"/>
      <c r="T356" s="13"/>
      <c r="U356" s="13"/>
      <c r="V356" s="13"/>
      <c r="W356" s="13"/>
      <c r="X356" s="13"/>
      <c r="Y356" s="13"/>
      <c r="Z356" s="13"/>
      <c r="AA356" s="13"/>
    </row>
    <row r="357" spans="1:27" x14ac:dyDescent="0.25">
      <c r="A357" s="13"/>
      <c r="B357" s="13"/>
      <c r="C357" s="13"/>
      <c r="D357" s="13"/>
      <c r="E357" s="13"/>
      <c r="F357" s="13"/>
      <c r="G357" s="13"/>
      <c r="H357" s="13"/>
      <c r="I357" s="13" t="str">
        <f xml:space="preserve"> IF(COUNT(Score!G1356:J1356)&gt;0,                                          IF(Score!AG1356 = "Positive", "Ask CRAFFT questions", "Ask CAR question only"), "")</f>
        <v/>
      </c>
      <c r="J357" s="13"/>
      <c r="K357" s="13"/>
      <c r="L357" s="13"/>
      <c r="M357" s="13"/>
      <c r="N357" s="13"/>
      <c r="O357" s="13"/>
      <c r="P357" s="13"/>
      <c r="Q357" s="13"/>
      <c r="R357" s="13"/>
      <c r="S357" s="13"/>
      <c r="T357" s="13"/>
      <c r="U357" s="13"/>
      <c r="V357" s="13"/>
      <c r="W357" s="13"/>
      <c r="X357" s="13"/>
      <c r="Y357" s="13"/>
      <c r="Z357" s="13"/>
      <c r="AA357" s="13"/>
    </row>
    <row r="358" spans="1:27" x14ac:dyDescent="0.25">
      <c r="A358" s="13"/>
      <c r="B358" s="13"/>
      <c r="C358" s="13"/>
      <c r="D358" s="13"/>
      <c r="E358" s="13"/>
      <c r="F358" s="13"/>
      <c r="G358" s="13"/>
      <c r="H358" s="13"/>
      <c r="I358" s="13" t="str">
        <f xml:space="preserve"> IF(COUNT(Score!G1357:J1357)&gt;0,                                          IF(Score!AG1357 = "Positive", "Ask CRAFFT questions", "Ask CAR question only"), "")</f>
        <v/>
      </c>
      <c r="J358" s="13"/>
      <c r="K358" s="13"/>
      <c r="L358" s="13"/>
      <c r="M358" s="13"/>
      <c r="N358" s="13"/>
      <c r="O358" s="13"/>
      <c r="P358" s="13"/>
      <c r="Q358" s="13"/>
      <c r="R358" s="13"/>
      <c r="S358" s="13"/>
      <c r="T358" s="13"/>
      <c r="U358" s="13"/>
      <c r="V358" s="13"/>
      <c r="W358" s="13"/>
      <c r="X358" s="13"/>
      <c r="Y358" s="13"/>
      <c r="Z358" s="13"/>
      <c r="AA358" s="13"/>
    </row>
    <row r="359" spans="1:27" x14ac:dyDescent="0.25">
      <c r="A359" s="13"/>
      <c r="B359" s="13"/>
      <c r="C359" s="13"/>
      <c r="D359" s="13"/>
      <c r="E359" s="13"/>
      <c r="F359" s="13"/>
      <c r="G359" s="13"/>
      <c r="H359" s="13"/>
      <c r="I359" s="13" t="str">
        <f xml:space="preserve"> IF(COUNT(Score!G1358:J1358)&gt;0,                                          IF(Score!AG1358 = "Positive", "Ask CRAFFT questions", "Ask CAR question only"), "")</f>
        <v/>
      </c>
      <c r="J359" s="13"/>
      <c r="K359" s="13"/>
      <c r="L359" s="13"/>
      <c r="M359" s="13"/>
      <c r="N359" s="13"/>
      <c r="O359" s="13"/>
      <c r="P359" s="13"/>
      <c r="Q359" s="13"/>
      <c r="R359" s="13"/>
      <c r="S359" s="13"/>
      <c r="T359" s="13"/>
      <c r="U359" s="13"/>
      <c r="V359" s="13"/>
      <c r="W359" s="13"/>
      <c r="X359" s="13"/>
      <c r="Y359" s="13"/>
      <c r="Z359" s="13"/>
      <c r="AA359" s="13"/>
    </row>
    <row r="360" spans="1:27" x14ac:dyDescent="0.25">
      <c r="A360" s="13"/>
      <c r="B360" s="13"/>
      <c r="C360" s="13"/>
      <c r="D360" s="13"/>
      <c r="E360" s="13"/>
      <c r="F360" s="13"/>
      <c r="G360" s="13"/>
      <c r="H360" s="13"/>
      <c r="I360" s="13" t="str">
        <f xml:space="preserve"> IF(COUNT(Score!G1359:J1359)&gt;0,                                          IF(Score!AG1359 = "Positive", "Ask CRAFFT questions", "Ask CAR question only"), "")</f>
        <v/>
      </c>
      <c r="J360" s="13"/>
      <c r="K360" s="13"/>
      <c r="L360" s="13"/>
      <c r="M360" s="13"/>
      <c r="N360" s="13"/>
      <c r="O360" s="13"/>
      <c r="P360" s="13"/>
      <c r="Q360" s="13"/>
      <c r="R360" s="13"/>
      <c r="S360" s="13"/>
      <c r="T360" s="13"/>
      <c r="U360" s="13"/>
      <c r="V360" s="13"/>
      <c r="W360" s="13"/>
      <c r="X360" s="13"/>
      <c r="Y360" s="13"/>
      <c r="Z360" s="13"/>
      <c r="AA360" s="13"/>
    </row>
    <row r="361" spans="1:27" x14ac:dyDescent="0.25">
      <c r="A361" s="13"/>
      <c r="B361" s="13"/>
      <c r="C361" s="13"/>
      <c r="D361" s="13"/>
      <c r="E361" s="13"/>
      <c r="F361" s="13"/>
      <c r="G361" s="13"/>
      <c r="H361" s="13"/>
      <c r="I361" s="13" t="str">
        <f xml:space="preserve"> IF(COUNT(Score!G1360:J1360)&gt;0,                                          IF(Score!AG1360 = "Positive", "Ask CRAFFT questions", "Ask CAR question only"), "")</f>
        <v/>
      </c>
      <c r="J361" s="13"/>
      <c r="K361" s="13"/>
      <c r="L361" s="13"/>
      <c r="M361" s="13"/>
      <c r="N361" s="13"/>
      <c r="O361" s="13"/>
      <c r="P361" s="13"/>
      <c r="Q361" s="13"/>
      <c r="R361" s="13"/>
      <c r="S361" s="13"/>
      <c r="T361" s="13"/>
      <c r="U361" s="13"/>
      <c r="V361" s="13"/>
      <c r="W361" s="13"/>
      <c r="X361" s="13"/>
      <c r="Y361" s="13"/>
      <c r="Z361" s="13"/>
      <c r="AA361" s="13"/>
    </row>
    <row r="362" spans="1:27" x14ac:dyDescent="0.25">
      <c r="A362" s="13"/>
      <c r="B362" s="13"/>
      <c r="C362" s="13"/>
      <c r="D362" s="13"/>
      <c r="E362" s="13"/>
      <c r="F362" s="13"/>
      <c r="G362" s="13"/>
      <c r="H362" s="13"/>
      <c r="I362" s="13" t="str">
        <f xml:space="preserve"> IF(COUNT(Score!G1361:J1361)&gt;0,                                          IF(Score!AG1361 = "Positive", "Ask CRAFFT questions", "Ask CAR question only"), "")</f>
        <v/>
      </c>
      <c r="J362" s="13"/>
      <c r="K362" s="13"/>
      <c r="L362" s="13"/>
      <c r="M362" s="13"/>
      <c r="N362" s="13"/>
      <c r="O362" s="13"/>
      <c r="P362" s="13"/>
      <c r="Q362" s="13"/>
      <c r="R362" s="13"/>
      <c r="S362" s="13"/>
      <c r="T362" s="13"/>
      <c r="U362" s="13"/>
      <c r="V362" s="13"/>
      <c r="W362" s="13"/>
      <c r="X362" s="13"/>
      <c r="Y362" s="13"/>
      <c r="Z362" s="13"/>
      <c r="AA362" s="13"/>
    </row>
    <row r="363" spans="1:27" x14ac:dyDescent="0.25">
      <c r="A363" s="13"/>
      <c r="B363" s="13"/>
      <c r="C363" s="13"/>
      <c r="D363" s="13"/>
      <c r="E363" s="13"/>
      <c r="F363" s="13"/>
      <c r="G363" s="13"/>
      <c r="H363" s="13"/>
      <c r="I363" s="13" t="str">
        <f xml:space="preserve"> IF(COUNT(Score!G1362:J1362)&gt;0,                                          IF(Score!AG1362 = "Positive", "Ask CRAFFT questions", "Ask CAR question only"), "")</f>
        <v/>
      </c>
      <c r="J363" s="13"/>
      <c r="K363" s="13"/>
      <c r="L363" s="13"/>
      <c r="M363" s="13"/>
      <c r="N363" s="13"/>
      <c r="O363" s="13"/>
      <c r="P363" s="13"/>
      <c r="Q363" s="13"/>
      <c r="R363" s="13"/>
      <c r="S363" s="13"/>
      <c r="T363" s="13"/>
      <c r="U363" s="13"/>
      <c r="V363" s="13"/>
      <c r="W363" s="13"/>
      <c r="X363" s="13"/>
      <c r="Y363" s="13"/>
      <c r="Z363" s="13"/>
      <c r="AA363" s="13"/>
    </row>
    <row r="364" spans="1:27" x14ac:dyDescent="0.25">
      <c r="A364" s="13"/>
      <c r="B364" s="13"/>
      <c r="C364" s="13"/>
      <c r="D364" s="13"/>
      <c r="E364" s="13"/>
      <c r="F364" s="13"/>
      <c r="G364" s="13"/>
      <c r="H364" s="13"/>
      <c r="I364" s="13" t="str">
        <f xml:space="preserve"> IF(COUNT(Score!G1363:J1363)&gt;0,                                          IF(Score!AG1363 = "Positive", "Ask CRAFFT questions", "Ask CAR question only"), "")</f>
        <v/>
      </c>
      <c r="J364" s="13"/>
      <c r="K364" s="13"/>
      <c r="L364" s="13"/>
      <c r="M364" s="13"/>
      <c r="N364" s="13"/>
      <c r="O364" s="13"/>
      <c r="P364" s="13"/>
      <c r="Q364" s="13"/>
      <c r="R364" s="13"/>
      <c r="S364" s="13"/>
      <c r="T364" s="13"/>
      <c r="U364" s="13"/>
      <c r="V364" s="13"/>
      <c r="W364" s="13"/>
      <c r="X364" s="13"/>
      <c r="Y364" s="13"/>
      <c r="Z364" s="13"/>
      <c r="AA364" s="13"/>
    </row>
    <row r="365" spans="1:27" x14ac:dyDescent="0.25">
      <c r="A365" s="13"/>
      <c r="B365" s="13"/>
      <c r="C365" s="13"/>
      <c r="D365" s="13"/>
      <c r="E365" s="13"/>
      <c r="F365" s="13"/>
      <c r="G365" s="13"/>
      <c r="H365" s="13"/>
      <c r="I365" s="13" t="str">
        <f xml:space="preserve"> IF(COUNT(Score!G1364:J1364)&gt;0,                                          IF(Score!AG1364 = "Positive", "Ask CRAFFT questions", "Ask CAR question only"), "")</f>
        <v/>
      </c>
      <c r="J365" s="13"/>
      <c r="K365" s="13"/>
      <c r="L365" s="13"/>
      <c r="M365" s="13"/>
      <c r="N365" s="13"/>
      <c r="O365" s="13"/>
      <c r="P365" s="13"/>
      <c r="Q365" s="13"/>
      <c r="R365" s="13"/>
      <c r="S365" s="13"/>
      <c r="T365" s="13"/>
      <c r="U365" s="13"/>
      <c r="V365" s="13"/>
      <c r="W365" s="13"/>
      <c r="X365" s="13"/>
      <c r="Y365" s="13"/>
      <c r="Z365" s="13"/>
      <c r="AA365" s="13"/>
    </row>
    <row r="366" spans="1:27" x14ac:dyDescent="0.25">
      <c r="A366" s="13"/>
      <c r="B366" s="13"/>
      <c r="C366" s="13"/>
      <c r="D366" s="13"/>
      <c r="E366" s="13"/>
      <c r="F366" s="13"/>
      <c r="G366" s="13"/>
      <c r="H366" s="13"/>
      <c r="I366" s="13" t="str">
        <f xml:space="preserve"> IF(COUNT(Score!G1365:J1365)&gt;0,                                          IF(Score!AG1365 = "Positive", "Ask CRAFFT questions", "Ask CAR question only"), "")</f>
        <v/>
      </c>
      <c r="J366" s="13"/>
      <c r="K366" s="13"/>
      <c r="L366" s="13"/>
      <c r="M366" s="13"/>
      <c r="N366" s="13"/>
      <c r="O366" s="13"/>
      <c r="P366" s="13"/>
      <c r="Q366" s="13"/>
      <c r="R366" s="13"/>
      <c r="S366" s="13"/>
      <c r="T366" s="13"/>
      <c r="U366" s="13"/>
      <c r="V366" s="13"/>
      <c r="W366" s="13"/>
      <c r="X366" s="13"/>
      <c r="Y366" s="13"/>
      <c r="Z366" s="13"/>
      <c r="AA366" s="13"/>
    </row>
    <row r="367" spans="1:27" x14ac:dyDescent="0.25">
      <c r="A367" s="13"/>
      <c r="B367" s="13"/>
      <c r="C367" s="13"/>
      <c r="D367" s="13"/>
      <c r="E367" s="13"/>
      <c r="F367" s="13"/>
      <c r="G367" s="13"/>
      <c r="H367" s="13"/>
      <c r="I367" s="13" t="str">
        <f xml:space="preserve"> IF(COUNT(Score!G1366:J1366)&gt;0,                                          IF(Score!AG1366 = "Positive", "Ask CRAFFT questions", "Ask CAR question only"), "")</f>
        <v/>
      </c>
      <c r="J367" s="13"/>
      <c r="K367" s="13"/>
      <c r="L367" s="13"/>
      <c r="M367" s="13"/>
      <c r="N367" s="13"/>
      <c r="O367" s="13"/>
      <c r="P367" s="13"/>
      <c r="Q367" s="13"/>
      <c r="R367" s="13"/>
      <c r="S367" s="13"/>
      <c r="T367" s="13"/>
      <c r="U367" s="13"/>
      <c r="V367" s="13"/>
      <c r="W367" s="13"/>
      <c r="X367" s="13"/>
      <c r="Y367" s="13"/>
      <c r="Z367" s="13"/>
      <c r="AA367" s="13"/>
    </row>
    <row r="368" spans="1:27" x14ac:dyDescent="0.25">
      <c r="A368" s="13"/>
      <c r="B368" s="13"/>
      <c r="C368" s="13"/>
      <c r="D368" s="13"/>
      <c r="E368" s="13"/>
      <c r="F368" s="13"/>
      <c r="G368" s="13"/>
      <c r="H368" s="13"/>
      <c r="I368" s="13" t="str">
        <f xml:space="preserve"> IF(COUNT(Score!G1367:J1367)&gt;0,                                          IF(Score!AG1367 = "Positive", "Ask CRAFFT questions", "Ask CAR question only"), "")</f>
        <v/>
      </c>
      <c r="J368" s="13"/>
      <c r="K368" s="13"/>
      <c r="L368" s="13"/>
      <c r="M368" s="13"/>
      <c r="N368" s="13"/>
      <c r="O368" s="13"/>
      <c r="P368" s="13"/>
      <c r="Q368" s="13"/>
      <c r="R368" s="13"/>
      <c r="S368" s="13"/>
      <c r="T368" s="13"/>
      <c r="U368" s="13"/>
      <c r="V368" s="13"/>
      <c r="W368" s="13"/>
      <c r="X368" s="13"/>
      <c r="Y368" s="13"/>
      <c r="Z368" s="13"/>
      <c r="AA368" s="13"/>
    </row>
    <row r="369" spans="1:27" x14ac:dyDescent="0.25">
      <c r="A369" s="13"/>
      <c r="B369" s="13"/>
      <c r="C369" s="13"/>
      <c r="D369" s="13"/>
      <c r="E369" s="13"/>
      <c r="F369" s="13"/>
      <c r="G369" s="13"/>
      <c r="H369" s="13"/>
      <c r="I369" s="13" t="str">
        <f xml:space="preserve"> IF(COUNT(Score!G1368:J1368)&gt;0,                                          IF(Score!AG1368 = "Positive", "Ask CRAFFT questions", "Ask CAR question only"), "")</f>
        <v/>
      </c>
      <c r="J369" s="13"/>
      <c r="K369" s="13"/>
      <c r="L369" s="13"/>
      <c r="M369" s="13"/>
      <c r="N369" s="13"/>
      <c r="O369" s="13"/>
      <c r="P369" s="13"/>
      <c r="Q369" s="13"/>
      <c r="R369" s="13"/>
      <c r="S369" s="13"/>
      <c r="T369" s="13"/>
      <c r="U369" s="13"/>
      <c r="V369" s="13"/>
      <c r="W369" s="13"/>
      <c r="X369" s="13"/>
      <c r="Y369" s="13"/>
      <c r="Z369" s="13"/>
      <c r="AA369" s="13"/>
    </row>
    <row r="370" spans="1:27" x14ac:dyDescent="0.25">
      <c r="A370" s="13"/>
      <c r="B370" s="13"/>
      <c r="C370" s="13"/>
      <c r="D370" s="13"/>
      <c r="E370" s="13"/>
      <c r="F370" s="13"/>
      <c r="G370" s="13"/>
      <c r="H370" s="13"/>
      <c r="I370" s="13" t="str">
        <f xml:space="preserve"> IF(COUNT(Score!G1369:J1369)&gt;0,                                          IF(Score!AG1369 = "Positive", "Ask CRAFFT questions", "Ask CAR question only"), "")</f>
        <v/>
      </c>
      <c r="J370" s="13"/>
      <c r="K370" s="13"/>
      <c r="L370" s="13"/>
      <c r="M370" s="13"/>
      <c r="N370" s="13"/>
      <c r="O370" s="13"/>
      <c r="P370" s="13"/>
      <c r="Q370" s="13"/>
      <c r="R370" s="13"/>
      <c r="S370" s="13"/>
      <c r="T370" s="13"/>
      <c r="U370" s="13"/>
      <c r="V370" s="13"/>
      <c r="W370" s="13"/>
      <c r="X370" s="13"/>
      <c r="Y370" s="13"/>
      <c r="Z370" s="13"/>
      <c r="AA370" s="13"/>
    </row>
    <row r="371" spans="1:27" x14ac:dyDescent="0.25">
      <c r="A371" s="13"/>
      <c r="B371" s="13"/>
      <c r="C371" s="13"/>
      <c r="D371" s="13"/>
      <c r="E371" s="13"/>
      <c r="F371" s="13"/>
      <c r="G371" s="13"/>
      <c r="H371" s="13"/>
      <c r="I371" s="13" t="str">
        <f xml:space="preserve"> IF(COUNT(Score!G1370:J1370)&gt;0,                                          IF(Score!AG1370 = "Positive", "Ask CRAFFT questions", "Ask CAR question only"), "")</f>
        <v/>
      </c>
      <c r="J371" s="13"/>
      <c r="K371" s="13"/>
      <c r="L371" s="13"/>
      <c r="M371" s="13"/>
      <c r="N371" s="13"/>
      <c r="O371" s="13"/>
      <c r="P371" s="13"/>
      <c r="Q371" s="13"/>
      <c r="R371" s="13"/>
      <c r="S371" s="13"/>
      <c r="T371" s="13"/>
      <c r="U371" s="13"/>
      <c r="V371" s="13"/>
      <c r="W371" s="13"/>
      <c r="X371" s="13"/>
      <c r="Y371" s="13"/>
      <c r="Z371" s="13"/>
      <c r="AA371" s="13"/>
    </row>
    <row r="372" spans="1:27" x14ac:dyDescent="0.25">
      <c r="A372" s="13"/>
      <c r="B372" s="13"/>
      <c r="C372" s="13"/>
      <c r="D372" s="13"/>
      <c r="E372" s="13"/>
      <c r="F372" s="13"/>
      <c r="G372" s="13"/>
      <c r="H372" s="13"/>
      <c r="I372" s="13" t="str">
        <f xml:space="preserve"> IF(COUNT(Score!G1371:J1371)&gt;0,                                          IF(Score!AG1371 = "Positive", "Ask CRAFFT questions", "Ask CAR question only"), "")</f>
        <v/>
      </c>
      <c r="J372" s="13"/>
      <c r="K372" s="13"/>
      <c r="L372" s="13"/>
      <c r="M372" s="13"/>
      <c r="N372" s="13"/>
      <c r="O372" s="13"/>
      <c r="P372" s="13"/>
      <c r="Q372" s="13"/>
      <c r="R372" s="13"/>
      <c r="S372" s="13"/>
      <c r="T372" s="13"/>
      <c r="U372" s="13"/>
      <c r="V372" s="13"/>
      <c r="W372" s="13"/>
      <c r="X372" s="13"/>
      <c r="Y372" s="13"/>
      <c r="Z372" s="13"/>
      <c r="AA372" s="13"/>
    </row>
    <row r="373" spans="1:27" x14ac:dyDescent="0.25">
      <c r="A373" s="13"/>
      <c r="B373" s="13"/>
      <c r="C373" s="13"/>
      <c r="D373" s="13"/>
      <c r="E373" s="13"/>
      <c r="F373" s="13"/>
      <c r="G373" s="13"/>
      <c r="H373" s="13"/>
      <c r="I373" s="13" t="str">
        <f xml:space="preserve"> IF(COUNT(Score!G1372:J1372)&gt;0,                                          IF(Score!AG1372 = "Positive", "Ask CRAFFT questions", "Ask CAR question only"), "")</f>
        <v/>
      </c>
      <c r="J373" s="13"/>
      <c r="K373" s="13"/>
      <c r="L373" s="13"/>
      <c r="M373" s="13"/>
      <c r="N373" s="13"/>
      <c r="O373" s="13"/>
      <c r="P373" s="13"/>
      <c r="Q373" s="13"/>
      <c r="R373" s="13"/>
      <c r="S373" s="13"/>
      <c r="T373" s="13"/>
      <c r="U373" s="13"/>
      <c r="V373" s="13"/>
      <c r="W373" s="13"/>
      <c r="X373" s="13"/>
      <c r="Y373" s="13"/>
      <c r="Z373" s="13"/>
      <c r="AA373" s="13"/>
    </row>
    <row r="374" spans="1:27" x14ac:dyDescent="0.25">
      <c r="A374" s="13"/>
      <c r="B374" s="13"/>
      <c r="C374" s="13"/>
      <c r="D374" s="13"/>
      <c r="E374" s="13"/>
      <c r="F374" s="13"/>
      <c r="G374" s="13"/>
      <c r="H374" s="13"/>
      <c r="I374" s="13" t="str">
        <f xml:space="preserve"> IF(COUNT(Score!G1373:J1373)&gt;0,                                          IF(Score!AG1373 = "Positive", "Ask CRAFFT questions", "Ask CAR question only"), "")</f>
        <v/>
      </c>
      <c r="J374" s="13"/>
      <c r="K374" s="13"/>
      <c r="L374" s="13"/>
      <c r="M374" s="13"/>
      <c r="N374" s="13"/>
      <c r="O374" s="13"/>
      <c r="P374" s="13"/>
      <c r="Q374" s="13"/>
      <c r="R374" s="13"/>
      <c r="S374" s="13"/>
      <c r="T374" s="13"/>
      <c r="U374" s="13"/>
      <c r="V374" s="13"/>
      <c r="W374" s="13"/>
      <c r="X374" s="13"/>
      <c r="Y374" s="13"/>
      <c r="Z374" s="13"/>
      <c r="AA374" s="13"/>
    </row>
    <row r="375" spans="1:27" x14ac:dyDescent="0.25">
      <c r="A375" s="13"/>
      <c r="B375" s="13"/>
      <c r="C375" s="13"/>
      <c r="D375" s="13"/>
      <c r="E375" s="13"/>
      <c r="F375" s="13"/>
      <c r="G375" s="13"/>
      <c r="H375" s="13"/>
      <c r="I375" s="13" t="str">
        <f xml:space="preserve"> IF(COUNT(Score!G1374:J1374)&gt;0,                                          IF(Score!AG1374 = "Positive", "Ask CRAFFT questions", "Ask CAR question only"), "")</f>
        <v/>
      </c>
      <c r="J375" s="13"/>
      <c r="K375" s="13"/>
      <c r="L375" s="13"/>
      <c r="M375" s="13"/>
      <c r="N375" s="13"/>
      <c r="O375" s="13"/>
      <c r="P375" s="13"/>
      <c r="Q375" s="13"/>
      <c r="R375" s="13"/>
      <c r="S375" s="13"/>
      <c r="T375" s="13"/>
      <c r="U375" s="13"/>
      <c r="V375" s="13"/>
      <c r="W375" s="13"/>
      <c r="X375" s="13"/>
      <c r="Y375" s="13"/>
      <c r="Z375" s="13"/>
      <c r="AA375" s="13"/>
    </row>
    <row r="376" spans="1:27" x14ac:dyDescent="0.25">
      <c r="A376" s="13"/>
      <c r="B376" s="13"/>
      <c r="C376" s="13"/>
      <c r="D376" s="13"/>
      <c r="E376" s="13"/>
      <c r="F376" s="13"/>
      <c r="G376" s="13"/>
      <c r="H376" s="13"/>
      <c r="I376" s="13" t="str">
        <f xml:space="preserve"> IF(COUNT(Score!G1375:J1375)&gt;0,                                          IF(Score!AG1375 = "Positive", "Ask CRAFFT questions", "Ask CAR question only"), "")</f>
        <v/>
      </c>
      <c r="J376" s="13"/>
      <c r="K376" s="13"/>
      <c r="L376" s="13"/>
      <c r="M376" s="13"/>
      <c r="N376" s="13"/>
      <c r="O376" s="13"/>
      <c r="P376" s="13"/>
      <c r="Q376" s="13"/>
      <c r="R376" s="13"/>
      <c r="S376" s="13"/>
      <c r="T376" s="13"/>
      <c r="U376" s="13"/>
      <c r="V376" s="13"/>
      <c r="W376" s="13"/>
      <c r="X376" s="13"/>
      <c r="Y376" s="13"/>
      <c r="Z376" s="13"/>
      <c r="AA376" s="13"/>
    </row>
    <row r="377" spans="1:27" x14ac:dyDescent="0.25">
      <c r="A377" s="13"/>
      <c r="B377" s="13"/>
      <c r="C377" s="13"/>
      <c r="D377" s="13"/>
      <c r="E377" s="13"/>
      <c r="F377" s="13"/>
      <c r="G377" s="13"/>
      <c r="H377" s="13"/>
      <c r="I377" s="13" t="str">
        <f xml:space="preserve"> IF(COUNT(Score!G1376:J1376)&gt;0,                                          IF(Score!AG1376 = "Positive", "Ask CRAFFT questions", "Ask CAR question only"), "")</f>
        <v/>
      </c>
      <c r="J377" s="13"/>
      <c r="K377" s="13"/>
      <c r="L377" s="13"/>
      <c r="M377" s="13"/>
      <c r="N377" s="13"/>
      <c r="O377" s="13"/>
      <c r="P377" s="13"/>
      <c r="Q377" s="13"/>
      <c r="R377" s="13"/>
      <c r="S377" s="13"/>
      <c r="T377" s="13"/>
      <c r="U377" s="13"/>
      <c r="V377" s="13"/>
      <c r="W377" s="13"/>
      <c r="X377" s="13"/>
      <c r="Y377" s="13"/>
      <c r="Z377" s="13"/>
      <c r="AA377" s="13"/>
    </row>
    <row r="378" spans="1:27" x14ac:dyDescent="0.25">
      <c r="A378" s="13"/>
      <c r="B378" s="13"/>
      <c r="C378" s="13"/>
      <c r="D378" s="13"/>
      <c r="E378" s="13"/>
      <c r="F378" s="13"/>
      <c r="G378" s="13"/>
      <c r="H378" s="13"/>
      <c r="I378" s="13" t="str">
        <f xml:space="preserve"> IF(COUNT(Score!G1377:J1377)&gt;0,                                          IF(Score!AG1377 = "Positive", "Ask CRAFFT questions", "Ask CAR question only"), "")</f>
        <v/>
      </c>
      <c r="J378" s="13"/>
      <c r="K378" s="13"/>
      <c r="L378" s="13"/>
      <c r="M378" s="13"/>
      <c r="N378" s="13"/>
      <c r="O378" s="13"/>
      <c r="P378" s="13"/>
      <c r="Q378" s="13"/>
      <c r="R378" s="13"/>
      <c r="S378" s="13"/>
      <c r="T378" s="13"/>
      <c r="U378" s="13"/>
      <c r="V378" s="13"/>
      <c r="W378" s="13"/>
      <c r="X378" s="13"/>
      <c r="Y378" s="13"/>
      <c r="Z378" s="13"/>
      <c r="AA378" s="13"/>
    </row>
    <row r="379" spans="1:27" x14ac:dyDescent="0.25">
      <c r="A379" s="13"/>
      <c r="B379" s="13"/>
      <c r="C379" s="13"/>
      <c r="D379" s="13"/>
      <c r="E379" s="13"/>
      <c r="F379" s="13"/>
      <c r="G379" s="13"/>
      <c r="H379" s="13"/>
      <c r="I379" s="13" t="str">
        <f xml:space="preserve"> IF(COUNT(Score!G1378:J1378)&gt;0,                                          IF(Score!AG1378 = "Positive", "Ask CRAFFT questions", "Ask CAR question only"), "")</f>
        <v/>
      </c>
      <c r="J379" s="13"/>
      <c r="K379" s="13"/>
      <c r="L379" s="13"/>
      <c r="M379" s="13"/>
      <c r="N379" s="13"/>
      <c r="O379" s="13"/>
      <c r="P379" s="13"/>
      <c r="Q379" s="13"/>
      <c r="R379" s="13"/>
      <c r="S379" s="13"/>
      <c r="T379" s="13"/>
      <c r="U379" s="13"/>
      <c r="V379" s="13"/>
      <c r="W379" s="13"/>
      <c r="X379" s="13"/>
      <c r="Y379" s="13"/>
      <c r="Z379" s="13"/>
      <c r="AA379" s="13"/>
    </row>
    <row r="380" spans="1:27" x14ac:dyDescent="0.25">
      <c r="A380" s="13"/>
      <c r="B380" s="13"/>
      <c r="C380" s="13"/>
      <c r="D380" s="13"/>
      <c r="E380" s="13"/>
      <c r="F380" s="13"/>
      <c r="G380" s="13"/>
      <c r="H380" s="13"/>
      <c r="I380" s="13" t="str">
        <f xml:space="preserve"> IF(COUNT(Score!G1379:J1379)&gt;0,                                          IF(Score!AG1379 = "Positive", "Ask CRAFFT questions", "Ask CAR question only"), "")</f>
        <v/>
      </c>
      <c r="J380" s="13"/>
      <c r="K380" s="13"/>
      <c r="L380" s="13"/>
      <c r="M380" s="13"/>
      <c r="N380" s="13"/>
      <c r="O380" s="13"/>
      <c r="P380" s="13"/>
      <c r="Q380" s="13"/>
      <c r="R380" s="13"/>
      <c r="S380" s="13"/>
      <c r="T380" s="13"/>
      <c r="U380" s="13"/>
      <c r="V380" s="13"/>
      <c r="W380" s="13"/>
      <c r="X380" s="13"/>
      <c r="Y380" s="13"/>
      <c r="Z380" s="13"/>
      <c r="AA380" s="13"/>
    </row>
    <row r="381" spans="1:27" x14ac:dyDescent="0.25">
      <c r="A381" s="13"/>
      <c r="B381" s="13"/>
      <c r="C381" s="13"/>
      <c r="D381" s="13"/>
      <c r="E381" s="13"/>
      <c r="F381" s="13"/>
      <c r="G381" s="13"/>
      <c r="H381" s="13"/>
      <c r="I381" s="13" t="str">
        <f xml:space="preserve"> IF(COUNT(Score!G1380:J1380)&gt;0,                                          IF(Score!AG1380 = "Positive", "Ask CRAFFT questions", "Ask CAR question only"), "")</f>
        <v/>
      </c>
      <c r="J381" s="13"/>
      <c r="K381" s="13"/>
      <c r="L381" s="13"/>
      <c r="M381" s="13"/>
      <c r="N381" s="13"/>
      <c r="O381" s="13"/>
      <c r="P381" s="13"/>
      <c r="Q381" s="13"/>
      <c r="R381" s="13"/>
      <c r="S381" s="13"/>
      <c r="T381" s="13"/>
      <c r="U381" s="13"/>
      <c r="V381" s="13"/>
      <c r="W381" s="13"/>
      <c r="X381" s="13"/>
      <c r="Y381" s="13"/>
      <c r="Z381" s="13"/>
      <c r="AA381" s="13"/>
    </row>
    <row r="382" spans="1:27" x14ac:dyDescent="0.25">
      <c r="A382" s="13"/>
      <c r="B382" s="13"/>
      <c r="C382" s="13"/>
      <c r="D382" s="13"/>
      <c r="E382" s="13"/>
      <c r="F382" s="13"/>
      <c r="G382" s="13"/>
      <c r="H382" s="13"/>
      <c r="I382" s="13" t="str">
        <f xml:space="preserve"> IF(COUNT(Score!G1381:J1381)&gt;0,                                          IF(Score!AG1381 = "Positive", "Ask CRAFFT questions", "Ask CAR question only"), "")</f>
        <v/>
      </c>
      <c r="J382" s="13"/>
      <c r="K382" s="13"/>
      <c r="L382" s="13"/>
      <c r="M382" s="13"/>
      <c r="N382" s="13"/>
      <c r="O382" s="13"/>
      <c r="P382" s="13"/>
      <c r="Q382" s="13"/>
      <c r="R382" s="13"/>
      <c r="S382" s="13"/>
      <c r="T382" s="13"/>
      <c r="U382" s="13"/>
      <c r="V382" s="13"/>
      <c r="W382" s="13"/>
      <c r="X382" s="13"/>
      <c r="Y382" s="13"/>
      <c r="Z382" s="13"/>
      <c r="AA382" s="13"/>
    </row>
    <row r="383" spans="1:27" x14ac:dyDescent="0.25">
      <c r="A383" s="13"/>
      <c r="B383" s="13"/>
      <c r="C383" s="13"/>
      <c r="D383" s="13"/>
      <c r="E383" s="13"/>
      <c r="F383" s="13"/>
      <c r="G383" s="13"/>
      <c r="H383" s="13"/>
      <c r="I383" s="13" t="str">
        <f xml:space="preserve"> IF(COUNT(Score!G1382:J1382)&gt;0,                                          IF(Score!AG1382 = "Positive", "Ask CRAFFT questions", "Ask CAR question only"), "")</f>
        <v/>
      </c>
      <c r="J383" s="13"/>
      <c r="K383" s="13"/>
      <c r="L383" s="13"/>
      <c r="M383" s="13"/>
      <c r="N383" s="13"/>
      <c r="O383" s="13"/>
      <c r="P383" s="13"/>
      <c r="Q383" s="13"/>
      <c r="R383" s="13"/>
      <c r="S383" s="13"/>
      <c r="T383" s="13"/>
      <c r="U383" s="13"/>
      <c r="V383" s="13"/>
      <c r="W383" s="13"/>
      <c r="X383" s="13"/>
      <c r="Y383" s="13"/>
      <c r="Z383" s="13"/>
      <c r="AA383" s="13"/>
    </row>
    <row r="384" spans="1:27" x14ac:dyDescent="0.25">
      <c r="A384" s="13"/>
      <c r="B384" s="13"/>
      <c r="C384" s="13"/>
      <c r="D384" s="13"/>
      <c r="E384" s="13"/>
      <c r="F384" s="13"/>
      <c r="G384" s="13"/>
      <c r="H384" s="13"/>
      <c r="I384" s="13" t="str">
        <f xml:space="preserve"> IF(COUNT(Score!G1383:J1383)&gt;0,                                          IF(Score!AG1383 = "Positive", "Ask CRAFFT questions", "Ask CAR question only"), "")</f>
        <v/>
      </c>
      <c r="J384" s="13"/>
      <c r="K384" s="13"/>
      <c r="L384" s="13"/>
      <c r="M384" s="13"/>
      <c r="N384" s="13"/>
      <c r="O384" s="13"/>
      <c r="P384" s="13"/>
      <c r="Q384" s="13"/>
      <c r="R384" s="13"/>
      <c r="S384" s="13"/>
      <c r="T384" s="13"/>
      <c r="U384" s="13"/>
      <c r="V384" s="13"/>
      <c r="W384" s="13"/>
      <c r="X384" s="13"/>
      <c r="Y384" s="13"/>
      <c r="Z384" s="13"/>
      <c r="AA384" s="13"/>
    </row>
    <row r="385" spans="1:27" x14ac:dyDescent="0.25">
      <c r="A385" s="13"/>
      <c r="B385" s="13"/>
      <c r="C385" s="13"/>
      <c r="D385" s="13"/>
      <c r="E385" s="13"/>
      <c r="F385" s="13"/>
      <c r="G385" s="13"/>
      <c r="H385" s="13"/>
      <c r="I385" s="13" t="str">
        <f xml:space="preserve"> IF(COUNT(Score!G1384:J1384)&gt;0,                                          IF(Score!AG1384 = "Positive", "Ask CRAFFT questions", "Ask CAR question only"), "")</f>
        <v/>
      </c>
      <c r="J385" s="13"/>
      <c r="K385" s="13"/>
      <c r="L385" s="13"/>
      <c r="M385" s="13"/>
      <c r="N385" s="13"/>
      <c r="O385" s="13"/>
      <c r="P385" s="13"/>
      <c r="Q385" s="13"/>
      <c r="R385" s="13"/>
      <c r="S385" s="13"/>
      <c r="T385" s="13"/>
      <c r="U385" s="13"/>
      <c r="V385" s="13"/>
      <c r="W385" s="13"/>
      <c r="X385" s="13"/>
      <c r="Y385" s="13"/>
      <c r="Z385" s="13"/>
      <c r="AA385" s="13"/>
    </row>
    <row r="386" spans="1:27" x14ac:dyDescent="0.25">
      <c r="A386" s="13"/>
      <c r="B386" s="13"/>
      <c r="C386" s="13"/>
      <c r="D386" s="13"/>
      <c r="E386" s="13"/>
      <c r="F386" s="13"/>
      <c r="G386" s="13"/>
      <c r="H386" s="13"/>
      <c r="I386" s="13" t="str">
        <f xml:space="preserve"> IF(COUNT(Score!G1385:J1385)&gt;0,                                          IF(Score!AG1385 = "Positive", "Ask CRAFFT questions", "Ask CAR question only"), "")</f>
        <v/>
      </c>
      <c r="J386" s="13"/>
      <c r="K386" s="13"/>
      <c r="L386" s="13"/>
      <c r="M386" s="13"/>
      <c r="N386" s="13"/>
      <c r="O386" s="13"/>
      <c r="P386" s="13"/>
      <c r="Q386" s="13"/>
      <c r="R386" s="13"/>
      <c r="S386" s="13"/>
      <c r="T386" s="13"/>
      <c r="U386" s="13"/>
      <c r="V386" s="13"/>
      <c r="W386" s="13"/>
      <c r="X386" s="13"/>
      <c r="Y386" s="13"/>
      <c r="Z386" s="13"/>
      <c r="AA386" s="13"/>
    </row>
    <row r="387" spans="1:27" x14ac:dyDescent="0.25">
      <c r="A387" s="13"/>
      <c r="B387" s="13"/>
      <c r="C387" s="13"/>
      <c r="D387" s="13"/>
      <c r="E387" s="13"/>
      <c r="F387" s="13"/>
      <c r="G387" s="13"/>
      <c r="H387" s="13"/>
      <c r="I387" s="13" t="str">
        <f xml:space="preserve"> IF(COUNT(Score!G1386:J1386)&gt;0,                                          IF(Score!AG1386 = "Positive", "Ask CRAFFT questions", "Ask CAR question only"), "")</f>
        <v/>
      </c>
      <c r="J387" s="13"/>
      <c r="K387" s="13"/>
      <c r="L387" s="13"/>
      <c r="M387" s="13"/>
      <c r="N387" s="13"/>
      <c r="O387" s="13"/>
      <c r="P387" s="13"/>
      <c r="Q387" s="13"/>
      <c r="R387" s="13"/>
      <c r="S387" s="13"/>
      <c r="T387" s="13"/>
      <c r="U387" s="13"/>
      <c r="V387" s="13"/>
      <c r="W387" s="13"/>
      <c r="X387" s="13"/>
      <c r="Y387" s="13"/>
      <c r="Z387" s="13"/>
      <c r="AA387" s="13"/>
    </row>
    <row r="388" spans="1:27" x14ac:dyDescent="0.25">
      <c r="A388" s="13"/>
      <c r="B388" s="13"/>
      <c r="C388" s="13"/>
      <c r="D388" s="13"/>
      <c r="E388" s="13"/>
      <c r="F388" s="13"/>
      <c r="G388" s="13"/>
      <c r="H388" s="13"/>
      <c r="I388" s="13" t="str">
        <f xml:space="preserve"> IF(COUNT(Score!G1387:J1387)&gt;0,                                          IF(Score!AG1387 = "Positive", "Ask CRAFFT questions", "Ask CAR question only"), "")</f>
        <v/>
      </c>
      <c r="J388" s="13"/>
      <c r="K388" s="13"/>
      <c r="L388" s="13"/>
      <c r="M388" s="13"/>
      <c r="N388" s="13"/>
      <c r="O388" s="13"/>
      <c r="P388" s="13"/>
      <c r="Q388" s="13"/>
      <c r="R388" s="13"/>
      <c r="S388" s="13"/>
      <c r="T388" s="13"/>
      <c r="U388" s="13"/>
      <c r="V388" s="13"/>
      <c r="W388" s="13"/>
      <c r="X388" s="13"/>
      <c r="Y388" s="13"/>
      <c r="Z388" s="13"/>
      <c r="AA388" s="13"/>
    </row>
    <row r="389" spans="1:27" x14ac:dyDescent="0.25">
      <c r="A389" s="13"/>
      <c r="B389" s="13"/>
      <c r="C389" s="13"/>
      <c r="D389" s="13"/>
      <c r="E389" s="13"/>
      <c r="F389" s="13"/>
      <c r="G389" s="13"/>
      <c r="H389" s="13"/>
      <c r="I389" s="13" t="str">
        <f xml:space="preserve"> IF(COUNT(Score!G1388:J1388)&gt;0,                                          IF(Score!AG1388 = "Positive", "Ask CRAFFT questions", "Ask CAR question only"), "")</f>
        <v/>
      </c>
      <c r="J389" s="13"/>
      <c r="K389" s="13"/>
      <c r="L389" s="13"/>
      <c r="M389" s="13"/>
      <c r="N389" s="13"/>
      <c r="O389" s="13"/>
      <c r="P389" s="13"/>
      <c r="Q389" s="13"/>
      <c r="R389" s="13"/>
      <c r="S389" s="13"/>
      <c r="T389" s="13"/>
      <c r="U389" s="13"/>
      <c r="V389" s="13"/>
      <c r="W389" s="13"/>
      <c r="X389" s="13"/>
      <c r="Y389" s="13"/>
      <c r="Z389" s="13"/>
      <c r="AA389" s="13"/>
    </row>
    <row r="390" spans="1:27" x14ac:dyDescent="0.25">
      <c r="A390" s="13"/>
      <c r="B390" s="13"/>
      <c r="C390" s="13"/>
      <c r="D390" s="13"/>
      <c r="E390" s="13"/>
      <c r="F390" s="13"/>
      <c r="G390" s="13"/>
      <c r="H390" s="13"/>
      <c r="I390" s="13" t="str">
        <f xml:space="preserve"> IF(COUNT(Score!G1389:J1389)&gt;0,                                          IF(Score!AG1389 = "Positive", "Ask CRAFFT questions", "Ask CAR question only"), "")</f>
        <v/>
      </c>
      <c r="J390" s="13"/>
      <c r="K390" s="13"/>
      <c r="L390" s="13"/>
      <c r="M390" s="13"/>
      <c r="N390" s="13"/>
      <c r="O390" s="13"/>
      <c r="P390" s="13"/>
      <c r="Q390" s="13"/>
      <c r="R390" s="13"/>
      <c r="S390" s="13"/>
      <c r="T390" s="13"/>
      <c r="U390" s="13"/>
      <c r="V390" s="13"/>
      <c r="W390" s="13"/>
      <c r="X390" s="13"/>
      <c r="Y390" s="13"/>
      <c r="Z390" s="13"/>
      <c r="AA390" s="13"/>
    </row>
    <row r="391" spans="1:27" x14ac:dyDescent="0.25">
      <c r="A391" s="13"/>
      <c r="B391" s="13"/>
      <c r="C391" s="13"/>
      <c r="D391" s="13"/>
      <c r="E391" s="13"/>
      <c r="F391" s="13"/>
      <c r="G391" s="13"/>
      <c r="H391" s="13"/>
      <c r="I391" s="13" t="str">
        <f xml:space="preserve"> IF(COUNT(Score!G1390:J1390)&gt;0,                                          IF(Score!AG1390 = "Positive", "Ask CRAFFT questions", "Ask CAR question only"), "")</f>
        <v/>
      </c>
      <c r="J391" s="13"/>
      <c r="K391" s="13"/>
      <c r="L391" s="13"/>
      <c r="M391" s="13"/>
      <c r="N391" s="13"/>
      <c r="O391" s="13"/>
      <c r="P391" s="13"/>
      <c r="Q391" s="13"/>
      <c r="R391" s="13"/>
      <c r="S391" s="13"/>
      <c r="T391" s="13"/>
      <c r="U391" s="13"/>
      <c r="V391" s="13"/>
      <c r="W391" s="13"/>
      <c r="X391" s="13"/>
      <c r="Y391" s="13"/>
      <c r="Z391" s="13"/>
      <c r="AA391" s="13"/>
    </row>
    <row r="392" spans="1:27" x14ac:dyDescent="0.25">
      <c r="A392" s="13"/>
      <c r="B392" s="13"/>
      <c r="C392" s="13"/>
      <c r="D392" s="13"/>
      <c r="E392" s="13"/>
      <c r="F392" s="13"/>
      <c r="G392" s="13"/>
      <c r="H392" s="13"/>
      <c r="I392" s="13" t="str">
        <f xml:space="preserve"> IF(COUNT(Score!G1391:J1391)&gt;0,                                          IF(Score!AG1391 = "Positive", "Ask CRAFFT questions", "Ask CAR question only"), "")</f>
        <v/>
      </c>
      <c r="J392" s="13"/>
      <c r="K392" s="13"/>
      <c r="L392" s="13"/>
      <c r="M392" s="13"/>
      <c r="N392" s="13"/>
      <c r="O392" s="13"/>
      <c r="P392" s="13"/>
      <c r="Q392" s="13"/>
      <c r="R392" s="13"/>
      <c r="S392" s="13"/>
      <c r="T392" s="13"/>
      <c r="U392" s="13"/>
      <c r="V392" s="13"/>
      <c r="W392" s="13"/>
      <c r="X392" s="13"/>
      <c r="Y392" s="13"/>
      <c r="Z392" s="13"/>
      <c r="AA392" s="13"/>
    </row>
    <row r="393" spans="1:27" x14ac:dyDescent="0.25">
      <c r="A393" s="13"/>
      <c r="B393" s="13"/>
      <c r="C393" s="13"/>
      <c r="D393" s="13"/>
      <c r="E393" s="13"/>
      <c r="F393" s="13"/>
      <c r="G393" s="13"/>
      <c r="H393" s="13"/>
      <c r="I393" s="13" t="str">
        <f xml:space="preserve"> IF(COUNT(Score!G1392:J1392)&gt;0,                                          IF(Score!AG1392 = "Positive", "Ask CRAFFT questions", "Ask CAR question only"), "")</f>
        <v/>
      </c>
      <c r="J393" s="13"/>
      <c r="K393" s="13"/>
      <c r="L393" s="13"/>
      <c r="M393" s="13"/>
      <c r="N393" s="13"/>
      <c r="O393" s="13"/>
      <c r="P393" s="13"/>
      <c r="Q393" s="13"/>
      <c r="R393" s="13"/>
      <c r="S393" s="13"/>
      <c r="T393" s="13"/>
      <c r="U393" s="13"/>
      <c r="V393" s="13"/>
      <c r="W393" s="13"/>
      <c r="X393" s="13"/>
      <c r="Y393" s="13"/>
      <c r="Z393" s="13"/>
      <c r="AA393" s="13"/>
    </row>
    <row r="394" spans="1:27" x14ac:dyDescent="0.25">
      <c r="A394" s="13"/>
      <c r="B394" s="13"/>
      <c r="C394" s="13"/>
      <c r="D394" s="13"/>
      <c r="E394" s="13"/>
      <c r="F394" s="13"/>
      <c r="G394" s="13"/>
      <c r="H394" s="13"/>
      <c r="I394" s="13" t="str">
        <f xml:space="preserve"> IF(COUNT(Score!G1393:J1393)&gt;0,                                          IF(Score!AG1393 = "Positive", "Ask CRAFFT questions", "Ask CAR question only"), "")</f>
        <v/>
      </c>
      <c r="J394" s="13"/>
      <c r="K394" s="13"/>
      <c r="L394" s="13"/>
      <c r="M394" s="13"/>
      <c r="N394" s="13"/>
      <c r="O394" s="13"/>
      <c r="P394" s="13"/>
      <c r="Q394" s="13"/>
      <c r="R394" s="13"/>
      <c r="S394" s="13"/>
      <c r="T394" s="13"/>
      <c r="U394" s="13"/>
      <c r="V394" s="13"/>
      <c r="W394" s="13"/>
      <c r="X394" s="13"/>
      <c r="Y394" s="13"/>
      <c r="Z394" s="13"/>
      <c r="AA394" s="13"/>
    </row>
    <row r="395" spans="1:27" x14ac:dyDescent="0.25">
      <c r="A395" s="13"/>
      <c r="B395" s="13"/>
      <c r="C395" s="13"/>
      <c r="D395" s="13"/>
      <c r="E395" s="13"/>
      <c r="F395" s="13"/>
      <c r="G395" s="13"/>
      <c r="H395" s="13"/>
      <c r="I395" s="13" t="str">
        <f xml:space="preserve"> IF(COUNT(Score!G1394:J1394)&gt;0,                                          IF(Score!AG1394 = "Positive", "Ask CRAFFT questions", "Ask CAR question only"), "")</f>
        <v/>
      </c>
      <c r="J395" s="13"/>
      <c r="K395" s="13"/>
      <c r="L395" s="13"/>
      <c r="M395" s="13"/>
      <c r="N395" s="13"/>
      <c r="O395" s="13"/>
      <c r="P395" s="13"/>
      <c r="Q395" s="13"/>
      <c r="R395" s="13"/>
      <c r="S395" s="13"/>
      <c r="T395" s="13"/>
      <c r="U395" s="13"/>
      <c r="V395" s="13"/>
      <c r="W395" s="13"/>
      <c r="X395" s="13"/>
      <c r="Y395" s="13"/>
      <c r="Z395" s="13"/>
      <c r="AA395" s="13"/>
    </row>
    <row r="396" spans="1:27" x14ac:dyDescent="0.25">
      <c r="A396" s="13"/>
      <c r="B396" s="13"/>
      <c r="C396" s="13"/>
      <c r="D396" s="13"/>
      <c r="E396" s="13"/>
      <c r="F396" s="13"/>
      <c r="G396" s="13"/>
      <c r="H396" s="13"/>
      <c r="I396" s="13" t="str">
        <f xml:space="preserve"> IF(COUNT(Score!G1395:J1395)&gt;0,                                          IF(Score!AG1395 = "Positive", "Ask CRAFFT questions", "Ask CAR question only"), "")</f>
        <v/>
      </c>
      <c r="J396" s="13"/>
      <c r="K396" s="13"/>
      <c r="L396" s="13"/>
      <c r="M396" s="13"/>
      <c r="N396" s="13"/>
      <c r="O396" s="13"/>
      <c r="P396" s="13"/>
      <c r="Q396" s="13"/>
      <c r="R396" s="13"/>
      <c r="S396" s="13"/>
      <c r="T396" s="13"/>
      <c r="U396" s="13"/>
      <c r="V396" s="13"/>
      <c r="W396" s="13"/>
      <c r="X396" s="13"/>
      <c r="Y396" s="13"/>
      <c r="Z396" s="13"/>
      <c r="AA396" s="13"/>
    </row>
    <row r="397" spans="1:27" x14ac:dyDescent="0.25">
      <c r="A397" s="13"/>
      <c r="B397" s="13"/>
      <c r="C397" s="13"/>
      <c r="D397" s="13"/>
      <c r="E397" s="13"/>
      <c r="F397" s="13"/>
      <c r="G397" s="13"/>
      <c r="H397" s="13"/>
      <c r="I397" s="13" t="str">
        <f xml:space="preserve"> IF(COUNT(Score!G1396:J1396)&gt;0,                                          IF(Score!AG1396 = "Positive", "Ask CRAFFT questions", "Ask CAR question only"), "")</f>
        <v/>
      </c>
      <c r="J397" s="13"/>
      <c r="K397" s="13"/>
      <c r="L397" s="13"/>
      <c r="M397" s="13"/>
      <c r="N397" s="13"/>
      <c r="O397" s="13"/>
      <c r="P397" s="13"/>
      <c r="Q397" s="13"/>
      <c r="R397" s="13"/>
      <c r="S397" s="13"/>
      <c r="T397" s="13"/>
      <c r="U397" s="13"/>
      <c r="V397" s="13"/>
      <c r="W397" s="13"/>
      <c r="X397" s="13"/>
      <c r="Y397" s="13"/>
      <c r="Z397" s="13"/>
      <c r="AA397" s="13"/>
    </row>
    <row r="398" spans="1:27" x14ac:dyDescent="0.25">
      <c r="A398" s="13"/>
      <c r="B398" s="13"/>
      <c r="C398" s="13"/>
      <c r="D398" s="13"/>
      <c r="E398" s="13"/>
      <c r="F398" s="13"/>
      <c r="G398" s="13"/>
      <c r="H398" s="13"/>
      <c r="I398" s="13" t="str">
        <f xml:space="preserve"> IF(COUNT(Score!G1397:J1397)&gt;0,                                          IF(Score!AG1397 = "Positive", "Ask CRAFFT questions", "Ask CAR question only"), "")</f>
        <v/>
      </c>
      <c r="J398" s="13"/>
      <c r="K398" s="13"/>
      <c r="L398" s="13"/>
      <c r="M398" s="13"/>
      <c r="N398" s="13"/>
      <c r="O398" s="13"/>
      <c r="P398" s="13"/>
      <c r="Q398" s="13"/>
      <c r="R398" s="13"/>
      <c r="S398" s="13"/>
      <c r="T398" s="13"/>
      <c r="U398" s="13"/>
      <c r="V398" s="13"/>
      <c r="W398" s="13"/>
      <c r="X398" s="13"/>
      <c r="Y398" s="13"/>
      <c r="Z398" s="13"/>
      <c r="AA398" s="13"/>
    </row>
    <row r="399" spans="1:27" x14ac:dyDescent="0.25">
      <c r="A399" s="13"/>
      <c r="B399" s="13"/>
      <c r="C399" s="13"/>
      <c r="D399" s="13"/>
      <c r="E399" s="13"/>
      <c r="F399" s="13"/>
      <c r="G399" s="13"/>
      <c r="H399" s="13"/>
      <c r="I399" s="13" t="str">
        <f xml:space="preserve"> IF(COUNT(Score!G1398:J1398)&gt;0,                                          IF(Score!AG1398 = "Positive", "Ask CRAFFT questions", "Ask CAR question only"), "")</f>
        <v/>
      </c>
      <c r="J399" s="13"/>
      <c r="K399" s="13"/>
      <c r="L399" s="13"/>
      <c r="M399" s="13"/>
      <c r="N399" s="13"/>
      <c r="O399" s="13"/>
      <c r="P399" s="13"/>
      <c r="Q399" s="13"/>
      <c r="R399" s="13"/>
      <c r="S399" s="13"/>
      <c r="T399" s="13"/>
      <c r="U399" s="13"/>
      <c r="V399" s="13"/>
      <c r="W399" s="13"/>
      <c r="X399" s="13"/>
      <c r="Y399" s="13"/>
      <c r="Z399" s="13"/>
      <c r="AA399" s="13"/>
    </row>
    <row r="400" spans="1:27" x14ac:dyDescent="0.25">
      <c r="A400" s="13"/>
      <c r="B400" s="13"/>
      <c r="C400" s="13"/>
      <c r="D400" s="13"/>
      <c r="E400" s="13"/>
      <c r="F400" s="13"/>
      <c r="G400" s="13"/>
      <c r="H400" s="13"/>
      <c r="I400" s="13" t="str">
        <f xml:space="preserve"> IF(COUNT(Score!G1399:J1399)&gt;0,                                          IF(Score!AG1399 = "Positive", "Ask CRAFFT questions", "Ask CAR question only"), "")</f>
        <v/>
      </c>
      <c r="J400" s="13"/>
      <c r="K400" s="13"/>
      <c r="L400" s="13"/>
      <c r="M400" s="13"/>
      <c r="N400" s="13"/>
      <c r="O400" s="13"/>
      <c r="P400" s="13"/>
      <c r="Q400" s="13"/>
      <c r="R400" s="13"/>
      <c r="S400" s="13"/>
      <c r="T400" s="13"/>
      <c r="U400" s="13"/>
      <c r="V400" s="13"/>
      <c r="W400" s="13"/>
      <c r="X400" s="13"/>
      <c r="Y400" s="13"/>
      <c r="Z400" s="13"/>
      <c r="AA400" s="13"/>
    </row>
    <row r="401" spans="1:27" x14ac:dyDescent="0.25">
      <c r="A401" s="13"/>
      <c r="B401" s="13"/>
      <c r="C401" s="13"/>
      <c r="D401" s="13"/>
      <c r="E401" s="13"/>
      <c r="F401" s="13"/>
      <c r="G401" s="13"/>
      <c r="H401" s="13"/>
      <c r="I401" s="13" t="str">
        <f xml:space="preserve"> IF(COUNT(Score!G1400:J1400)&gt;0,                                          IF(Score!AG1400 = "Positive", "Ask CRAFFT questions", "Ask CAR question only"), "")</f>
        <v/>
      </c>
      <c r="J401" s="13"/>
      <c r="K401" s="13"/>
      <c r="L401" s="13"/>
      <c r="M401" s="13"/>
      <c r="N401" s="13"/>
      <c r="O401" s="13"/>
      <c r="P401" s="13"/>
      <c r="Q401" s="13"/>
      <c r="R401" s="13"/>
      <c r="S401" s="13"/>
      <c r="T401" s="13"/>
      <c r="U401" s="13"/>
      <c r="V401" s="13"/>
      <c r="W401" s="13"/>
      <c r="X401" s="13"/>
      <c r="Y401" s="13"/>
      <c r="Z401" s="13"/>
      <c r="AA401" s="13"/>
    </row>
    <row r="402" spans="1:27" x14ac:dyDescent="0.25">
      <c r="A402" s="13"/>
      <c r="B402" s="13"/>
      <c r="C402" s="13"/>
      <c r="D402" s="13"/>
      <c r="E402" s="13"/>
      <c r="F402" s="13"/>
      <c r="G402" s="13"/>
      <c r="H402" s="13"/>
      <c r="I402" s="13" t="str">
        <f xml:space="preserve"> IF(COUNT(Score!G1401:J1401)&gt;0,                                          IF(Score!AG1401 = "Positive", "Ask CRAFFT questions", "Ask CAR question only"), "")</f>
        <v/>
      </c>
      <c r="J402" s="13"/>
      <c r="K402" s="13"/>
      <c r="L402" s="13"/>
      <c r="M402" s="13"/>
      <c r="N402" s="13"/>
      <c r="O402" s="13"/>
      <c r="P402" s="13"/>
      <c r="Q402" s="13"/>
      <c r="R402" s="13"/>
      <c r="S402" s="13"/>
      <c r="T402" s="13"/>
      <c r="U402" s="13"/>
      <c r="V402" s="13"/>
      <c r="W402" s="13"/>
      <c r="X402" s="13"/>
      <c r="Y402" s="13"/>
      <c r="Z402" s="13"/>
      <c r="AA402" s="13"/>
    </row>
    <row r="403" spans="1:27" x14ac:dyDescent="0.25">
      <c r="A403" s="13"/>
      <c r="B403" s="13"/>
      <c r="C403" s="13"/>
      <c r="D403" s="13"/>
      <c r="E403" s="13"/>
      <c r="F403" s="13"/>
      <c r="G403" s="13"/>
      <c r="H403" s="13"/>
      <c r="I403" s="13" t="str">
        <f xml:space="preserve"> IF(COUNT(Score!G1402:J1402)&gt;0,                                          IF(Score!AG1402 = "Positive", "Ask CRAFFT questions", "Ask CAR question only"), "")</f>
        <v/>
      </c>
      <c r="J403" s="13"/>
      <c r="K403" s="13"/>
      <c r="L403" s="13"/>
      <c r="M403" s="13"/>
      <c r="N403" s="13"/>
      <c r="O403" s="13"/>
      <c r="P403" s="13"/>
      <c r="Q403" s="13"/>
      <c r="R403" s="13"/>
      <c r="S403" s="13"/>
      <c r="T403" s="13"/>
      <c r="U403" s="13"/>
      <c r="V403" s="13"/>
      <c r="W403" s="13"/>
      <c r="X403" s="13"/>
      <c r="Y403" s="13"/>
      <c r="Z403" s="13"/>
      <c r="AA403" s="13"/>
    </row>
    <row r="404" spans="1:27" x14ac:dyDescent="0.25">
      <c r="A404" s="13"/>
      <c r="B404" s="13"/>
      <c r="C404" s="13"/>
      <c r="D404" s="13"/>
      <c r="E404" s="13"/>
      <c r="F404" s="13"/>
      <c r="G404" s="13"/>
      <c r="H404" s="13"/>
      <c r="I404" s="13" t="str">
        <f xml:space="preserve"> IF(COUNT(Score!G1403:J1403)&gt;0,                                          IF(Score!AG1403 = "Positive", "Ask CRAFFT questions", "Ask CAR question only"), "")</f>
        <v/>
      </c>
      <c r="J404" s="13"/>
      <c r="K404" s="13"/>
      <c r="L404" s="13"/>
      <c r="M404" s="13"/>
      <c r="N404" s="13"/>
      <c r="O404" s="13"/>
      <c r="P404" s="13"/>
      <c r="Q404" s="13"/>
      <c r="R404" s="13"/>
      <c r="S404" s="13"/>
      <c r="T404" s="13"/>
      <c r="U404" s="13"/>
      <c r="V404" s="13"/>
      <c r="W404" s="13"/>
      <c r="X404" s="13"/>
      <c r="Y404" s="13"/>
      <c r="Z404" s="13"/>
      <c r="AA404" s="13"/>
    </row>
    <row r="405" spans="1:27" x14ac:dyDescent="0.25">
      <c r="A405" s="13"/>
      <c r="B405" s="13"/>
      <c r="C405" s="13"/>
      <c r="D405" s="13"/>
      <c r="E405" s="13"/>
      <c r="F405" s="13"/>
      <c r="G405" s="13"/>
      <c r="H405" s="13"/>
      <c r="I405" s="13" t="str">
        <f xml:space="preserve"> IF(COUNT(Score!G1404:J1404)&gt;0,                                          IF(Score!AG1404 = "Positive", "Ask CRAFFT questions", "Ask CAR question only"), "")</f>
        <v/>
      </c>
      <c r="J405" s="13"/>
      <c r="K405" s="13"/>
      <c r="L405" s="13"/>
      <c r="M405" s="13"/>
      <c r="N405" s="13"/>
      <c r="O405" s="13"/>
      <c r="P405" s="13"/>
      <c r="Q405" s="13"/>
      <c r="R405" s="13"/>
      <c r="S405" s="13"/>
      <c r="T405" s="13"/>
      <c r="U405" s="13"/>
      <c r="V405" s="13"/>
      <c r="W405" s="13"/>
      <c r="X405" s="13"/>
      <c r="Y405" s="13"/>
      <c r="Z405" s="13"/>
      <c r="AA405" s="13"/>
    </row>
    <row r="406" spans="1:27" x14ac:dyDescent="0.25">
      <c r="A406" s="13"/>
      <c r="B406" s="13"/>
      <c r="C406" s="13"/>
      <c r="D406" s="13"/>
      <c r="E406" s="13"/>
      <c r="F406" s="13"/>
      <c r="G406" s="13"/>
      <c r="H406" s="13"/>
      <c r="I406" s="13" t="str">
        <f xml:space="preserve"> IF(COUNT(Score!G1405:J1405)&gt;0,                                          IF(Score!AG1405 = "Positive", "Ask CRAFFT questions", "Ask CAR question only"), "")</f>
        <v/>
      </c>
      <c r="J406" s="13"/>
      <c r="K406" s="13"/>
      <c r="L406" s="13"/>
      <c r="M406" s="13"/>
      <c r="N406" s="13"/>
      <c r="O406" s="13"/>
      <c r="P406" s="13"/>
      <c r="Q406" s="13"/>
      <c r="R406" s="13"/>
      <c r="S406" s="13"/>
      <c r="T406" s="13"/>
      <c r="U406" s="13"/>
      <c r="V406" s="13"/>
      <c r="W406" s="13"/>
      <c r="X406" s="13"/>
      <c r="Y406" s="13"/>
      <c r="Z406" s="13"/>
      <c r="AA406" s="13"/>
    </row>
    <row r="407" spans="1:27" x14ac:dyDescent="0.25">
      <c r="A407" s="13"/>
      <c r="B407" s="13"/>
      <c r="C407" s="13"/>
      <c r="D407" s="13"/>
      <c r="E407" s="13"/>
      <c r="F407" s="13"/>
      <c r="G407" s="13"/>
      <c r="H407" s="13"/>
      <c r="I407" s="13" t="str">
        <f xml:space="preserve"> IF(COUNT(Score!G1406:J1406)&gt;0,                                          IF(Score!AG1406 = "Positive", "Ask CRAFFT questions", "Ask CAR question only"), "")</f>
        <v/>
      </c>
      <c r="J407" s="13"/>
      <c r="K407" s="13"/>
      <c r="L407" s="13"/>
      <c r="M407" s="13"/>
      <c r="N407" s="13"/>
      <c r="O407" s="13"/>
      <c r="P407" s="13"/>
      <c r="Q407" s="13"/>
      <c r="R407" s="13"/>
      <c r="S407" s="13"/>
      <c r="T407" s="13"/>
      <c r="U407" s="13"/>
      <c r="V407" s="13"/>
      <c r="W407" s="13"/>
      <c r="X407" s="13"/>
      <c r="Y407" s="13"/>
      <c r="Z407" s="13"/>
      <c r="AA407" s="13"/>
    </row>
    <row r="408" spans="1:27" x14ac:dyDescent="0.25">
      <c r="A408" s="13"/>
      <c r="B408" s="13"/>
      <c r="C408" s="13"/>
      <c r="D408" s="13"/>
      <c r="E408" s="13"/>
      <c r="F408" s="13"/>
      <c r="G408" s="13"/>
      <c r="H408" s="13"/>
      <c r="I408" s="13" t="str">
        <f xml:space="preserve"> IF(COUNT(Score!G1407:J1407)&gt;0,                                          IF(Score!AG1407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row>
    <row r="409" spans="1:27" x14ac:dyDescent="0.25">
      <c r="A409" s="13"/>
      <c r="B409" s="13"/>
      <c r="C409" s="13"/>
      <c r="D409" s="13"/>
      <c r="E409" s="13"/>
      <c r="F409" s="13"/>
      <c r="G409" s="13"/>
      <c r="H409" s="13"/>
      <c r="I409" s="13" t="str">
        <f xml:space="preserve"> IF(COUNT(Score!G1408:J1408)&gt;0,                                          IF(Score!AG1408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row>
    <row r="410" spans="1:27" x14ac:dyDescent="0.25">
      <c r="A410" s="13"/>
      <c r="B410" s="13"/>
      <c r="C410" s="13"/>
      <c r="D410" s="13"/>
      <c r="E410" s="13"/>
      <c r="F410" s="13"/>
      <c r="G410" s="13"/>
      <c r="H410" s="13"/>
      <c r="I410" s="13" t="str">
        <f xml:space="preserve"> IF(COUNT(Score!G1409:J1409)&gt;0,                                          IF(Score!AG1409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row>
    <row r="411" spans="1:27" x14ac:dyDescent="0.25">
      <c r="A411" s="13"/>
      <c r="B411" s="13"/>
      <c r="C411" s="13"/>
      <c r="D411" s="13"/>
      <c r="E411" s="13"/>
      <c r="F411" s="13"/>
      <c r="G411" s="13"/>
      <c r="H411" s="13"/>
      <c r="I411" s="13" t="str">
        <f xml:space="preserve"> IF(COUNT(Score!G1410:J1410)&gt;0,                                          IF(Score!AG1410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row>
    <row r="412" spans="1:27" x14ac:dyDescent="0.25">
      <c r="A412" s="13"/>
      <c r="B412" s="13"/>
      <c r="C412" s="13"/>
      <c r="D412" s="13"/>
      <c r="E412" s="13"/>
      <c r="F412" s="13"/>
      <c r="G412" s="13"/>
      <c r="H412" s="13"/>
      <c r="I412" s="13" t="str">
        <f xml:space="preserve"> IF(COUNT(Score!G1411:J1411)&gt;0,                                          IF(Score!AG1411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row>
    <row r="413" spans="1:27" x14ac:dyDescent="0.25">
      <c r="A413" s="13"/>
      <c r="B413" s="13"/>
      <c r="C413" s="13"/>
      <c r="D413" s="13"/>
      <c r="E413" s="13"/>
      <c r="F413" s="13"/>
      <c r="G413" s="13"/>
      <c r="H413" s="13"/>
      <c r="I413" s="13" t="str">
        <f xml:space="preserve"> IF(COUNT(Score!G1412:J1412)&gt;0,                                          IF(Score!AG1412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row>
    <row r="414" spans="1:27" x14ac:dyDescent="0.25">
      <c r="A414" s="13"/>
      <c r="B414" s="13"/>
      <c r="C414" s="13"/>
      <c r="D414" s="13"/>
      <c r="E414" s="13"/>
      <c r="F414" s="13"/>
      <c r="G414" s="13"/>
      <c r="H414" s="13"/>
      <c r="I414" s="13" t="str">
        <f xml:space="preserve"> IF(COUNT(Score!G1413:J1413)&gt;0,                                          IF(Score!AG1413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row>
    <row r="415" spans="1:27" x14ac:dyDescent="0.25">
      <c r="A415" s="13"/>
      <c r="B415" s="13"/>
      <c r="C415" s="13"/>
      <c r="D415" s="13"/>
      <c r="E415" s="13"/>
      <c r="F415" s="13"/>
      <c r="G415" s="13"/>
      <c r="H415" s="13"/>
      <c r="I415" s="13" t="str">
        <f xml:space="preserve"> IF(COUNT(Score!G1414:J1414)&gt;0,                                          IF(Score!AG1414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row>
    <row r="416" spans="1:27" x14ac:dyDescent="0.25">
      <c r="A416" s="13"/>
      <c r="B416" s="13"/>
      <c r="C416" s="13"/>
      <c r="D416" s="13"/>
      <c r="E416" s="13"/>
      <c r="F416" s="13"/>
      <c r="G416" s="13"/>
      <c r="H416" s="13"/>
      <c r="I416" s="13" t="str">
        <f xml:space="preserve"> IF(COUNT(Score!G1415:J1415)&gt;0,                                          IF(Score!AG1415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row>
    <row r="417" spans="1:27" x14ac:dyDescent="0.25">
      <c r="A417" s="13"/>
      <c r="B417" s="13"/>
      <c r="C417" s="13"/>
      <c r="D417" s="13"/>
      <c r="E417" s="13"/>
      <c r="F417" s="13"/>
      <c r="G417" s="13"/>
      <c r="H417" s="13"/>
      <c r="I417" s="13" t="str">
        <f xml:space="preserve"> IF(COUNT(Score!G1416:J1416)&gt;0,                                          IF(Score!AG1416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row>
    <row r="418" spans="1:27" x14ac:dyDescent="0.25">
      <c r="A418" s="13"/>
      <c r="B418" s="13"/>
      <c r="C418" s="13"/>
      <c r="D418" s="13"/>
      <c r="E418" s="13"/>
      <c r="F418" s="13"/>
      <c r="G418" s="13"/>
      <c r="H418" s="13"/>
      <c r="I418" s="13" t="str">
        <f xml:space="preserve"> IF(COUNT(Score!G1417:J1417)&gt;0,                                          IF(Score!AG1417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row>
    <row r="419" spans="1:27" x14ac:dyDescent="0.25">
      <c r="A419" s="13"/>
      <c r="B419" s="13"/>
      <c r="C419" s="13"/>
      <c r="D419" s="13"/>
      <c r="E419" s="13"/>
      <c r="F419" s="13"/>
      <c r="G419" s="13"/>
      <c r="H419" s="13"/>
      <c r="I419" s="13" t="str">
        <f xml:space="preserve"> IF(COUNT(Score!G1418:J1418)&gt;0,                                          IF(Score!AG1418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row>
    <row r="420" spans="1:27" x14ac:dyDescent="0.25">
      <c r="A420" s="13"/>
      <c r="B420" s="13"/>
      <c r="C420" s="13"/>
      <c r="D420" s="13"/>
      <c r="E420" s="13"/>
      <c r="F420" s="13"/>
      <c r="G420" s="13"/>
      <c r="H420" s="13"/>
      <c r="I420" s="13" t="str">
        <f xml:space="preserve"> IF(COUNT(Score!G1419:J1419)&gt;0,                                          IF(Score!AG1419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row>
    <row r="421" spans="1:27" x14ac:dyDescent="0.25">
      <c r="A421" s="13"/>
      <c r="B421" s="13"/>
      <c r="C421" s="13"/>
      <c r="D421" s="13"/>
      <c r="E421" s="13"/>
      <c r="F421" s="13"/>
      <c r="G421" s="13"/>
      <c r="H421" s="13"/>
      <c r="I421" s="13" t="str">
        <f xml:space="preserve"> IF(COUNT(Score!G1420:J1420)&gt;0,                                          IF(Score!AG1420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row>
    <row r="422" spans="1:27" x14ac:dyDescent="0.25">
      <c r="A422" s="13"/>
      <c r="B422" s="13"/>
      <c r="C422" s="13"/>
      <c r="D422" s="13"/>
      <c r="E422" s="13"/>
      <c r="F422" s="13"/>
      <c r="G422" s="13"/>
      <c r="H422" s="13"/>
      <c r="I422" s="13" t="str">
        <f xml:space="preserve"> IF(COUNT(Score!G1421:J1421)&gt;0,                                          IF(Score!AG1421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row>
    <row r="423" spans="1:27" x14ac:dyDescent="0.25">
      <c r="A423" s="13"/>
      <c r="B423" s="13"/>
      <c r="C423" s="13"/>
      <c r="D423" s="13"/>
      <c r="E423" s="13"/>
      <c r="F423" s="13"/>
      <c r="G423" s="13"/>
      <c r="H423" s="13"/>
      <c r="I423" s="13" t="str">
        <f xml:space="preserve"> IF(COUNT(Score!G1422:J1422)&gt;0,                                          IF(Score!AG1422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row>
    <row r="424" spans="1:27" x14ac:dyDescent="0.25">
      <c r="A424" s="13"/>
      <c r="B424" s="13"/>
      <c r="C424" s="13"/>
      <c r="D424" s="13"/>
      <c r="E424" s="13"/>
      <c r="F424" s="13"/>
      <c r="G424" s="13"/>
      <c r="H424" s="13"/>
      <c r="I424" s="13" t="str">
        <f xml:space="preserve"> IF(COUNT(Score!G1423:J1423)&gt;0,                                          IF(Score!AG1423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row>
    <row r="425" spans="1:27" x14ac:dyDescent="0.25">
      <c r="A425" s="13"/>
      <c r="B425" s="13"/>
      <c r="C425" s="13"/>
      <c r="D425" s="13"/>
      <c r="E425" s="13"/>
      <c r="F425" s="13"/>
      <c r="G425" s="13"/>
      <c r="H425" s="13"/>
      <c r="I425" s="13" t="str">
        <f xml:space="preserve"> IF(COUNT(Score!G1424:J1424)&gt;0,                                          IF(Score!AG1424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row>
    <row r="426" spans="1:27" x14ac:dyDescent="0.25">
      <c r="A426" s="13"/>
      <c r="B426" s="13"/>
      <c r="C426" s="13"/>
      <c r="D426" s="13"/>
      <c r="E426" s="13"/>
      <c r="F426" s="13"/>
      <c r="G426" s="13"/>
      <c r="H426" s="13"/>
      <c r="I426" s="13" t="str">
        <f xml:space="preserve"> IF(COUNT(Score!G1425:J1425)&gt;0,                                          IF(Score!AG1425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row>
    <row r="427" spans="1:27" x14ac:dyDescent="0.25">
      <c r="A427" s="13"/>
      <c r="B427" s="13"/>
      <c r="C427" s="13"/>
      <c r="D427" s="13"/>
      <c r="E427" s="13"/>
      <c r="F427" s="13"/>
      <c r="G427" s="13"/>
      <c r="H427" s="13"/>
      <c r="I427" s="13" t="str">
        <f xml:space="preserve"> IF(COUNT(Score!G1426:J1426)&gt;0,                                          IF(Score!AG1426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row>
    <row r="428" spans="1:27" x14ac:dyDescent="0.25">
      <c r="A428" s="13"/>
      <c r="B428" s="13"/>
      <c r="C428" s="13"/>
      <c r="D428" s="13"/>
      <c r="E428" s="13"/>
      <c r="F428" s="13"/>
      <c r="G428" s="13"/>
      <c r="H428" s="13"/>
      <c r="I428" s="13" t="str">
        <f xml:space="preserve"> IF(COUNT(Score!G1427:J1427)&gt;0,                                          IF(Score!AG1427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row>
    <row r="429" spans="1:27" x14ac:dyDescent="0.25">
      <c r="A429" s="13"/>
      <c r="B429" s="13"/>
      <c r="C429" s="13"/>
      <c r="D429" s="13"/>
      <c r="E429" s="13"/>
      <c r="F429" s="13"/>
      <c r="G429" s="13"/>
      <c r="H429" s="13"/>
      <c r="I429" s="13" t="str">
        <f xml:space="preserve"> IF(COUNT(Score!G1428:J1428)&gt;0,                                          IF(Score!AG1428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row>
    <row r="430" spans="1:27" x14ac:dyDescent="0.25">
      <c r="A430" s="13"/>
      <c r="B430" s="13"/>
      <c r="C430" s="13"/>
      <c r="D430" s="13"/>
      <c r="E430" s="13"/>
      <c r="F430" s="13"/>
      <c r="G430" s="13"/>
      <c r="H430" s="13"/>
      <c r="I430" s="13" t="str">
        <f xml:space="preserve"> IF(COUNT(Score!G1429:J1429)&gt;0,                                          IF(Score!AG1429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row>
    <row r="431" spans="1:27" x14ac:dyDescent="0.25">
      <c r="A431" s="13"/>
      <c r="B431" s="13"/>
      <c r="C431" s="13"/>
      <c r="D431" s="13"/>
      <c r="E431" s="13"/>
      <c r="F431" s="13"/>
      <c r="G431" s="13"/>
      <c r="H431" s="13"/>
      <c r="I431" s="13" t="str">
        <f xml:space="preserve"> IF(COUNT(Score!G1430:J1430)&gt;0,                                          IF(Score!AG1430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row>
    <row r="432" spans="1:27" x14ac:dyDescent="0.25">
      <c r="A432" s="13"/>
      <c r="B432" s="13"/>
      <c r="C432" s="13"/>
      <c r="D432" s="13"/>
      <c r="E432" s="13"/>
      <c r="F432" s="13"/>
      <c r="G432" s="13"/>
      <c r="H432" s="13"/>
      <c r="I432" s="13" t="str">
        <f xml:space="preserve"> IF(COUNT(Score!G1431:J1431)&gt;0,                                          IF(Score!AG1431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row>
    <row r="433" spans="1:27" x14ac:dyDescent="0.25">
      <c r="A433" s="13"/>
      <c r="B433" s="13"/>
      <c r="C433" s="13"/>
      <c r="D433" s="13"/>
      <c r="E433" s="13"/>
      <c r="F433" s="13"/>
      <c r="G433" s="13"/>
      <c r="H433" s="13"/>
      <c r="I433" s="13" t="str">
        <f xml:space="preserve"> IF(COUNT(Score!G1432:J1432)&gt;0,                                          IF(Score!AG1432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row>
    <row r="434" spans="1:27" x14ac:dyDescent="0.25">
      <c r="A434" s="13"/>
      <c r="B434" s="13"/>
      <c r="C434" s="13"/>
      <c r="D434" s="13"/>
      <c r="E434" s="13"/>
      <c r="F434" s="13"/>
      <c r="G434" s="13"/>
      <c r="H434" s="13"/>
      <c r="I434" s="13" t="str">
        <f xml:space="preserve"> IF(COUNT(Score!G1433:J1433)&gt;0,                                          IF(Score!AG1433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row>
    <row r="435" spans="1:27" x14ac:dyDescent="0.25">
      <c r="A435" s="13"/>
      <c r="B435" s="13"/>
      <c r="C435" s="13"/>
      <c r="D435" s="13"/>
      <c r="E435" s="13"/>
      <c r="F435" s="13"/>
      <c r="G435" s="13"/>
      <c r="H435" s="13"/>
      <c r="I435" s="13" t="str">
        <f xml:space="preserve"> IF(COUNT(Score!G1434:J1434)&gt;0,                                          IF(Score!AG1434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row>
    <row r="436" spans="1:27" x14ac:dyDescent="0.25">
      <c r="A436" s="13"/>
      <c r="B436" s="13"/>
      <c r="C436" s="13"/>
      <c r="D436" s="13"/>
      <c r="E436" s="13"/>
      <c r="F436" s="13"/>
      <c r="G436" s="13"/>
      <c r="H436" s="13"/>
      <c r="I436" s="13" t="str">
        <f xml:space="preserve"> IF(COUNT(Score!G1435:J1435)&gt;0,                                          IF(Score!AG1435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row>
    <row r="437" spans="1:27" x14ac:dyDescent="0.25">
      <c r="A437" s="13"/>
      <c r="B437" s="13"/>
      <c r="C437" s="13"/>
      <c r="D437" s="13"/>
      <c r="E437" s="13"/>
      <c r="F437" s="13"/>
      <c r="G437" s="13"/>
      <c r="H437" s="13"/>
      <c r="I437" s="13" t="str">
        <f xml:space="preserve"> IF(COUNT(Score!G1436:J1436)&gt;0,                                          IF(Score!AG1436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row>
    <row r="438" spans="1:27" x14ac:dyDescent="0.25">
      <c r="A438" s="13"/>
      <c r="B438" s="13"/>
      <c r="C438" s="13"/>
      <c r="D438" s="13"/>
      <c r="E438" s="13"/>
      <c r="F438" s="13"/>
      <c r="G438" s="13"/>
      <c r="H438" s="13"/>
      <c r="I438" s="13" t="str">
        <f xml:space="preserve"> IF(COUNT(Score!G1437:J1437)&gt;0,                                          IF(Score!AG1437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row>
    <row r="439" spans="1:27" x14ac:dyDescent="0.25">
      <c r="A439" s="13"/>
      <c r="B439" s="13"/>
      <c r="C439" s="13"/>
      <c r="D439" s="13"/>
      <c r="E439" s="13"/>
      <c r="F439" s="13"/>
      <c r="G439" s="13"/>
      <c r="H439" s="13"/>
      <c r="I439" s="13" t="str">
        <f xml:space="preserve"> IF(COUNT(Score!G1438:J1438)&gt;0,                                          IF(Score!AG1438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row>
    <row r="440" spans="1:27" x14ac:dyDescent="0.25">
      <c r="A440" s="13"/>
      <c r="B440" s="13"/>
      <c r="C440" s="13"/>
      <c r="D440" s="13"/>
      <c r="E440" s="13"/>
      <c r="F440" s="13"/>
      <c r="G440" s="13"/>
      <c r="H440" s="13"/>
      <c r="I440" s="13" t="str">
        <f xml:space="preserve"> IF(COUNT(Score!G1439:J1439)&gt;0,                                          IF(Score!AG1439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row>
    <row r="441" spans="1:27" x14ac:dyDescent="0.25">
      <c r="A441" s="13"/>
      <c r="B441" s="13"/>
      <c r="C441" s="13"/>
      <c r="D441" s="13"/>
      <c r="E441" s="13"/>
      <c r="F441" s="13"/>
      <c r="G441" s="13"/>
      <c r="H441" s="13"/>
      <c r="I441" s="13" t="str">
        <f xml:space="preserve"> IF(COUNT(Score!G1440:J1440)&gt;0,                                          IF(Score!AG1440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row>
    <row r="442" spans="1:27" x14ac:dyDescent="0.25">
      <c r="A442" s="13"/>
      <c r="B442" s="13"/>
      <c r="C442" s="13"/>
      <c r="D442" s="13"/>
      <c r="E442" s="13"/>
      <c r="F442" s="13"/>
      <c r="G442" s="13"/>
      <c r="H442" s="13"/>
      <c r="I442" s="13" t="str">
        <f xml:space="preserve"> IF(COUNT(Score!G1441:J1441)&gt;0,                                          IF(Score!AG1441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row>
    <row r="443" spans="1:27" x14ac:dyDescent="0.25">
      <c r="A443" s="13"/>
      <c r="B443" s="13"/>
      <c r="C443" s="13"/>
      <c r="D443" s="13"/>
      <c r="E443" s="13"/>
      <c r="F443" s="13"/>
      <c r="G443" s="13"/>
      <c r="H443" s="13"/>
      <c r="I443" s="13" t="str">
        <f xml:space="preserve"> IF(COUNT(Score!G1442:J1442)&gt;0,                                          IF(Score!AG1442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row>
    <row r="444" spans="1:27" x14ac:dyDescent="0.25">
      <c r="A444" s="13"/>
      <c r="B444" s="13"/>
      <c r="C444" s="13"/>
      <c r="D444" s="13"/>
      <c r="E444" s="13"/>
      <c r="F444" s="13"/>
      <c r="G444" s="13"/>
      <c r="H444" s="13"/>
      <c r="I444" s="13" t="str">
        <f xml:space="preserve"> IF(COUNT(Score!G1443:J1443)&gt;0,                                          IF(Score!AG1443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row>
    <row r="445" spans="1:27" x14ac:dyDescent="0.25">
      <c r="A445" s="13"/>
      <c r="B445" s="13"/>
      <c r="C445" s="13"/>
      <c r="D445" s="13"/>
      <c r="E445" s="13"/>
      <c r="F445" s="13"/>
      <c r="G445" s="13"/>
      <c r="H445" s="13"/>
      <c r="I445" s="13" t="str">
        <f xml:space="preserve"> IF(COUNT(Score!G1444:J1444)&gt;0,                                          IF(Score!AG1444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row>
    <row r="446" spans="1:27" x14ac:dyDescent="0.25">
      <c r="A446" s="13"/>
      <c r="B446" s="13"/>
      <c r="C446" s="13"/>
      <c r="D446" s="13"/>
      <c r="E446" s="13"/>
      <c r="F446" s="13"/>
      <c r="G446" s="13"/>
      <c r="H446" s="13"/>
      <c r="I446" s="13" t="str">
        <f xml:space="preserve"> IF(COUNT(Score!G1445:J1445)&gt;0,                                          IF(Score!AG1445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row>
    <row r="447" spans="1:27" x14ac:dyDescent="0.25">
      <c r="A447" s="13"/>
      <c r="B447" s="13"/>
      <c r="C447" s="13"/>
      <c r="D447" s="13"/>
      <c r="E447" s="13"/>
      <c r="F447" s="13"/>
      <c r="G447" s="13"/>
      <c r="H447" s="13"/>
      <c r="I447" s="13" t="str">
        <f xml:space="preserve"> IF(COUNT(Score!G1446:J1446)&gt;0,                                          IF(Score!AG1446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row>
    <row r="448" spans="1:27" x14ac:dyDescent="0.25">
      <c r="A448" s="13"/>
      <c r="B448" s="13"/>
      <c r="C448" s="13"/>
      <c r="D448" s="13"/>
      <c r="E448" s="13"/>
      <c r="F448" s="13"/>
      <c r="G448" s="13"/>
      <c r="H448" s="13"/>
      <c r="I448" s="13" t="str">
        <f xml:space="preserve"> IF(COUNT(Score!G1447:J1447)&gt;0,                                          IF(Score!AG1447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row>
    <row r="449" spans="1:27" x14ac:dyDescent="0.25">
      <c r="A449" s="13"/>
      <c r="B449" s="13"/>
      <c r="C449" s="13"/>
      <c r="D449" s="13"/>
      <c r="E449" s="13"/>
      <c r="F449" s="13"/>
      <c r="G449" s="13"/>
      <c r="H449" s="13"/>
      <c r="I449" s="13" t="str">
        <f xml:space="preserve"> IF(COUNT(Score!G1448:J1448)&gt;0,                                          IF(Score!AG1448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row>
    <row r="450" spans="1:27" x14ac:dyDescent="0.25">
      <c r="A450" s="13"/>
      <c r="B450" s="13"/>
      <c r="C450" s="13"/>
      <c r="D450" s="13"/>
      <c r="E450" s="13"/>
      <c r="F450" s="13"/>
      <c r="G450" s="13"/>
      <c r="H450" s="13"/>
      <c r="I450" s="13" t="str">
        <f xml:space="preserve"> IF(COUNT(Score!G1449:J1449)&gt;0,                                          IF(Score!AG1449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row>
    <row r="451" spans="1:27" x14ac:dyDescent="0.25">
      <c r="A451" s="13"/>
      <c r="B451" s="13"/>
      <c r="C451" s="13"/>
      <c r="D451" s="13"/>
      <c r="E451" s="13"/>
      <c r="F451" s="13"/>
      <c r="G451" s="13"/>
      <c r="H451" s="13"/>
      <c r="I451" s="13" t="str">
        <f xml:space="preserve"> IF(COUNT(Score!G1450:J1450)&gt;0,                                          IF(Score!AG1450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row>
    <row r="452" spans="1:27" x14ac:dyDescent="0.25">
      <c r="A452" s="13"/>
      <c r="B452" s="13"/>
      <c r="C452" s="13"/>
      <c r="D452" s="13"/>
      <c r="E452" s="13"/>
      <c r="F452" s="13"/>
      <c r="G452" s="13"/>
      <c r="H452" s="13"/>
      <c r="I452" s="13" t="str">
        <f xml:space="preserve"> IF(COUNT(Score!G1451:J1451)&gt;0,                                          IF(Score!AG1451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row>
    <row r="453" spans="1:27" x14ac:dyDescent="0.25">
      <c r="A453" s="13"/>
      <c r="B453" s="13"/>
      <c r="C453" s="13"/>
      <c r="D453" s="13"/>
      <c r="E453" s="13"/>
      <c r="F453" s="13"/>
      <c r="G453" s="13"/>
      <c r="H453" s="13"/>
      <c r="I453" s="13" t="str">
        <f xml:space="preserve"> IF(COUNT(Score!G1452:J1452)&gt;0,                                          IF(Score!AG1452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row>
    <row r="454" spans="1:27" x14ac:dyDescent="0.25">
      <c r="A454" s="13"/>
      <c r="B454" s="13"/>
      <c r="C454" s="13"/>
      <c r="D454" s="13"/>
      <c r="E454" s="13"/>
      <c r="F454" s="13"/>
      <c r="G454" s="13"/>
      <c r="H454" s="13"/>
      <c r="I454" s="13" t="str">
        <f xml:space="preserve"> IF(COUNT(Score!G1453:J1453)&gt;0,                                          IF(Score!AG1453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row>
    <row r="455" spans="1:27" x14ac:dyDescent="0.25">
      <c r="A455" s="13"/>
      <c r="B455" s="13"/>
      <c r="C455" s="13"/>
      <c r="D455" s="13"/>
      <c r="E455" s="13"/>
      <c r="F455" s="13"/>
      <c r="G455" s="13"/>
      <c r="H455" s="13"/>
      <c r="I455" s="13" t="str">
        <f xml:space="preserve"> IF(COUNT(Score!G1454:J1454)&gt;0,                                          IF(Score!AG1454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row>
    <row r="456" spans="1:27" x14ac:dyDescent="0.25">
      <c r="A456" s="13"/>
      <c r="B456" s="13"/>
      <c r="C456" s="13"/>
      <c r="D456" s="13"/>
      <c r="E456" s="13"/>
      <c r="F456" s="13"/>
      <c r="G456" s="13"/>
      <c r="H456" s="13"/>
      <c r="I456" s="13" t="str">
        <f xml:space="preserve"> IF(COUNT(Score!G1455:J1455)&gt;0,                                          IF(Score!AG1455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row>
    <row r="457" spans="1:27" x14ac:dyDescent="0.25">
      <c r="A457" s="13"/>
      <c r="B457" s="13"/>
      <c r="C457" s="13"/>
      <c r="D457" s="13"/>
      <c r="E457" s="13"/>
      <c r="F457" s="13"/>
      <c r="G457" s="13"/>
      <c r="H457" s="13"/>
      <c r="I457" s="13" t="str">
        <f xml:space="preserve"> IF(COUNT(Score!G1456:J1456)&gt;0,                                          IF(Score!AG1456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row>
    <row r="458" spans="1:27" x14ac:dyDescent="0.25">
      <c r="A458" s="13"/>
      <c r="B458" s="13"/>
      <c r="C458" s="13"/>
      <c r="D458" s="13"/>
      <c r="E458" s="13"/>
      <c r="F458" s="13"/>
      <c r="G458" s="13"/>
      <c r="H458" s="13"/>
      <c r="I458" s="13" t="str">
        <f xml:space="preserve"> IF(COUNT(Score!G1457:J1457)&gt;0,                                          IF(Score!AG1457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row>
    <row r="459" spans="1:27" x14ac:dyDescent="0.25">
      <c r="A459" s="13"/>
      <c r="B459" s="13"/>
      <c r="C459" s="13"/>
      <c r="D459" s="13"/>
      <c r="E459" s="13"/>
      <c r="F459" s="13"/>
      <c r="G459" s="13"/>
      <c r="H459" s="13"/>
      <c r="I459" s="13" t="str">
        <f xml:space="preserve"> IF(COUNT(Score!G1458:J1458)&gt;0,                                          IF(Score!AG1458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row>
    <row r="460" spans="1:27" x14ac:dyDescent="0.25">
      <c r="A460" s="13"/>
      <c r="B460" s="13"/>
      <c r="C460" s="13"/>
      <c r="D460" s="13"/>
      <c r="E460" s="13"/>
      <c r="F460" s="13"/>
      <c r="G460" s="13"/>
      <c r="H460" s="13"/>
      <c r="I460" s="13" t="str">
        <f xml:space="preserve"> IF(COUNT(Score!G1459:J1459)&gt;0,                                          IF(Score!AG1459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row>
    <row r="461" spans="1:27" x14ac:dyDescent="0.25">
      <c r="A461" s="13"/>
      <c r="B461" s="13"/>
      <c r="C461" s="13"/>
      <c r="D461" s="13"/>
      <c r="E461" s="13"/>
      <c r="F461" s="13"/>
      <c r="G461" s="13"/>
      <c r="H461" s="13"/>
      <c r="I461" s="13" t="str">
        <f xml:space="preserve"> IF(COUNT(Score!G1460:J1460)&gt;0,                                          IF(Score!AG1460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row>
    <row r="462" spans="1:27" x14ac:dyDescent="0.25">
      <c r="A462" s="13"/>
      <c r="B462" s="13"/>
      <c r="C462" s="13"/>
      <c r="D462" s="13"/>
      <c r="E462" s="13"/>
      <c r="F462" s="13"/>
      <c r="G462" s="13"/>
      <c r="H462" s="13"/>
      <c r="I462" s="13" t="str">
        <f xml:space="preserve"> IF(COUNT(Score!G1461:J1461)&gt;0,                                          IF(Score!AG1461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row>
    <row r="463" spans="1:27" x14ac:dyDescent="0.25">
      <c r="A463" s="13"/>
      <c r="B463" s="13"/>
      <c r="C463" s="13"/>
      <c r="D463" s="13"/>
      <c r="E463" s="13"/>
      <c r="F463" s="13"/>
      <c r="G463" s="13"/>
      <c r="H463" s="13"/>
      <c r="I463" s="13" t="str">
        <f xml:space="preserve"> IF(COUNT(Score!G1462:J1462)&gt;0,                                          IF(Score!AG1462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row>
    <row r="464" spans="1:27" x14ac:dyDescent="0.25">
      <c r="A464" s="13"/>
      <c r="B464" s="13"/>
      <c r="C464" s="13"/>
      <c r="D464" s="13"/>
      <c r="E464" s="13"/>
      <c r="F464" s="13"/>
      <c r="G464" s="13"/>
      <c r="H464" s="13"/>
      <c r="I464" s="13" t="str">
        <f xml:space="preserve"> IF(COUNT(Score!G1463:J1463)&gt;0,                                          IF(Score!AG1463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row>
    <row r="465" spans="1:27" x14ac:dyDescent="0.25">
      <c r="A465" s="13"/>
      <c r="B465" s="13"/>
      <c r="C465" s="13"/>
      <c r="D465" s="13"/>
      <c r="E465" s="13"/>
      <c r="F465" s="13"/>
      <c r="G465" s="13"/>
      <c r="H465" s="13"/>
      <c r="I465" s="13" t="str">
        <f xml:space="preserve"> IF(COUNT(Score!G1464:J1464)&gt;0,                                          IF(Score!AG1464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row>
    <row r="466" spans="1:27" x14ac:dyDescent="0.25">
      <c r="A466" s="13"/>
      <c r="B466" s="13"/>
      <c r="C466" s="13"/>
      <c r="D466" s="13"/>
      <c r="E466" s="13"/>
      <c r="F466" s="13"/>
      <c r="G466" s="13"/>
      <c r="H466" s="13"/>
      <c r="I466" s="13" t="str">
        <f xml:space="preserve"> IF(COUNT(Score!G1465:J1465)&gt;0,                                          IF(Score!AG1465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row>
    <row r="467" spans="1:27" x14ac:dyDescent="0.25">
      <c r="A467" s="13"/>
      <c r="B467" s="13"/>
      <c r="C467" s="13"/>
      <c r="D467" s="13"/>
      <c r="E467" s="13"/>
      <c r="F467" s="13"/>
      <c r="G467" s="13"/>
      <c r="H467" s="13"/>
      <c r="I467" s="13" t="str">
        <f xml:space="preserve"> IF(COUNT(Score!G1466:J1466)&gt;0,                                          IF(Score!AG1466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row>
    <row r="468" spans="1:27" x14ac:dyDescent="0.25">
      <c r="A468" s="13"/>
      <c r="B468" s="13"/>
      <c r="C468" s="13"/>
      <c r="D468" s="13"/>
      <c r="E468" s="13"/>
      <c r="F468" s="13"/>
      <c r="G468" s="13"/>
      <c r="H468" s="13"/>
      <c r="I468" s="13" t="str">
        <f xml:space="preserve"> IF(COUNT(Score!G1467:J1467)&gt;0,                                          IF(Score!AG1467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row>
    <row r="469" spans="1:27" x14ac:dyDescent="0.25">
      <c r="A469" s="13"/>
      <c r="B469" s="13"/>
      <c r="C469" s="13"/>
      <c r="D469" s="13"/>
      <c r="E469" s="13"/>
      <c r="F469" s="13"/>
      <c r="G469" s="13"/>
      <c r="H469" s="13"/>
      <c r="I469" s="13" t="str">
        <f xml:space="preserve"> IF(COUNT(Score!G1468:J1468)&gt;0,                                          IF(Score!AG1468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row>
    <row r="470" spans="1:27" x14ac:dyDescent="0.25">
      <c r="A470" s="13"/>
      <c r="B470" s="13"/>
      <c r="C470" s="13"/>
      <c r="D470" s="13"/>
      <c r="E470" s="13"/>
      <c r="F470" s="13"/>
      <c r="G470" s="13"/>
      <c r="H470" s="13"/>
      <c r="I470" s="13" t="str">
        <f xml:space="preserve"> IF(COUNT(Score!G1469:J1469)&gt;0,                                          IF(Score!AG1469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row>
    <row r="471" spans="1:27" x14ac:dyDescent="0.25">
      <c r="A471" s="13"/>
      <c r="B471" s="13"/>
      <c r="C471" s="13"/>
      <c r="D471" s="13"/>
      <c r="E471" s="13"/>
      <c r="F471" s="13"/>
      <c r="G471" s="13"/>
      <c r="H471" s="13"/>
      <c r="I471" s="13" t="str">
        <f xml:space="preserve"> IF(COUNT(Score!G1470:J1470)&gt;0,                                          IF(Score!AG1470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row>
    <row r="472" spans="1:27" x14ac:dyDescent="0.25">
      <c r="A472" s="13"/>
      <c r="B472" s="13"/>
      <c r="C472" s="13"/>
      <c r="D472" s="13"/>
      <c r="E472" s="13"/>
      <c r="F472" s="13"/>
      <c r="G472" s="13"/>
      <c r="H472" s="13"/>
      <c r="I472" s="13" t="str">
        <f xml:space="preserve"> IF(COUNT(Score!G1471:J1471)&gt;0,                                          IF(Score!AG1471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row>
    <row r="473" spans="1:27" x14ac:dyDescent="0.25">
      <c r="A473" s="13"/>
      <c r="B473" s="13"/>
      <c r="C473" s="13"/>
      <c r="D473" s="13"/>
      <c r="E473" s="13"/>
      <c r="F473" s="13"/>
      <c r="G473" s="13"/>
      <c r="H473" s="13"/>
      <c r="I473" s="13" t="str">
        <f xml:space="preserve"> IF(COUNT(Score!G1472:J1472)&gt;0,                                          IF(Score!AG1472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row>
    <row r="474" spans="1:27" x14ac:dyDescent="0.25">
      <c r="A474" s="13"/>
      <c r="B474" s="13"/>
      <c r="C474" s="13"/>
      <c r="D474" s="13"/>
      <c r="E474" s="13"/>
      <c r="F474" s="13"/>
      <c r="G474" s="13"/>
      <c r="H474" s="13"/>
      <c r="I474" s="13" t="str">
        <f xml:space="preserve"> IF(COUNT(Score!G1473:J1473)&gt;0,                                          IF(Score!AG1473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row>
    <row r="475" spans="1:27" x14ac:dyDescent="0.25">
      <c r="A475" s="13"/>
      <c r="B475" s="13"/>
      <c r="C475" s="13"/>
      <c r="D475" s="13"/>
      <c r="E475" s="13"/>
      <c r="F475" s="13"/>
      <c r="G475" s="13"/>
      <c r="H475" s="13"/>
      <c r="I475" s="13" t="str">
        <f xml:space="preserve"> IF(COUNT(Score!G1474:J1474)&gt;0,                                          IF(Score!AG1474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row>
    <row r="476" spans="1:27" x14ac:dyDescent="0.25">
      <c r="A476" s="13"/>
      <c r="B476" s="13"/>
      <c r="C476" s="13"/>
      <c r="D476" s="13"/>
      <c r="E476" s="13"/>
      <c r="F476" s="13"/>
      <c r="G476" s="13"/>
      <c r="H476" s="13"/>
      <c r="I476" s="13" t="str">
        <f xml:space="preserve"> IF(COUNT(Score!G1475:J1475)&gt;0,                                          IF(Score!AG1475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row>
    <row r="477" spans="1:27" x14ac:dyDescent="0.25">
      <c r="A477" s="13"/>
      <c r="B477" s="13"/>
      <c r="C477" s="13"/>
      <c r="D477" s="13"/>
      <c r="E477" s="13"/>
      <c r="F477" s="13"/>
      <c r="G477" s="13"/>
      <c r="H477" s="13"/>
      <c r="I477" s="13" t="str">
        <f xml:space="preserve"> IF(COUNT(Score!G1476:J1476)&gt;0,                                          IF(Score!AG1476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row>
    <row r="478" spans="1:27" x14ac:dyDescent="0.25">
      <c r="A478" s="13"/>
      <c r="B478" s="13"/>
      <c r="C478" s="13"/>
      <c r="D478" s="13"/>
      <c r="E478" s="13"/>
      <c r="F478" s="13"/>
      <c r="G478" s="13"/>
      <c r="H478" s="13"/>
      <c r="I478" s="13" t="str">
        <f xml:space="preserve"> IF(COUNT(Score!G1477:J1477)&gt;0,                                          IF(Score!AG1477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row>
    <row r="479" spans="1:27" x14ac:dyDescent="0.25">
      <c r="A479" s="13"/>
      <c r="B479" s="13"/>
      <c r="C479" s="13"/>
      <c r="D479" s="13"/>
      <c r="E479" s="13"/>
      <c r="F479" s="13"/>
      <c r="G479" s="13"/>
      <c r="H479" s="13"/>
      <c r="I479" s="13" t="str">
        <f xml:space="preserve"> IF(COUNT(Score!G1478:J1478)&gt;0,                                          IF(Score!AG1478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row>
    <row r="480" spans="1:27" x14ac:dyDescent="0.25">
      <c r="A480" s="13"/>
      <c r="B480" s="13"/>
      <c r="C480" s="13"/>
      <c r="D480" s="13"/>
      <c r="E480" s="13"/>
      <c r="F480" s="13"/>
      <c r="G480" s="13"/>
      <c r="H480" s="13"/>
      <c r="I480" s="13" t="str">
        <f xml:space="preserve"> IF(COUNT(Score!G1479:J1479)&gt;0,                                          IF(Score!AG1479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row>
    <row r="481" spans="1:27" x14ac:dyDescent="0.25">
      <c r="A481" s="13"/>
      <c r="B481" s="13"/>
      <c r="C481" s="13"/>
      <c r="D481" s="13"/>
      <c r="E481" s="13"/>
      <c r="F481" s="13"/>
      <c r="G481" s="13"/>
      <c r="H481" s="13"/>
      <c r="I481" s="13" t="str">
        <f xml:space="preserve"> IF(COUNT(Score!G1480:J1480)&gt;0,                                          IF(Score!AG1480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row>
    <row r="482" spans="1:27" x14ac:dyDescent="0.25">
      <c r="A482" s="13"/>
      <c r="B482" s="13"/>
      <c r="C482" s="13"/>
      <c r="D482" s="13"/>
      <c r="E482" s="13"/>
      <c r="F482" s="13"/>
      <c r="G482" s="13"/>
      <c r="H482" s="13"/>
      <c r="I482" s="13" t="str">
        <f xml:space="preserve"> IF(COUNT(Score!G1481:J1481)&gt;0,                                          IF(Score!AG1481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row>
    <row r="483" spans="1:27" x14ac:dyDescent="0.25">
      <c r="A483" s="13"/>
      <c r="B483" s="13"/>
      <c r="C483" s="13"/>
      <c r="D483" s="13"/>
      <c r="E483" s="13"/>
      <c r="F483" s="13"/>
      <c r="G483" s="13"/>
      <c r="H483" s="13"/>
      <c r="I483" s="13" t="str">
        <f xml:space="preserve"> IF(COUNT(Score!G1482:J1482)&gt;0,                                          IF(Score!AG1482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row>
    <row r="484" spans="1:27" x14ac:dyDescent="0.25">
      <c r="A484" s="13"/>
      <c r="B484" s="13"/>
      <c r="C484" s="13"/>
      <c r="D484" s="13"/>
      <c r="E484" s="13"/>
      <c r="F484" s="13"/>
      <c r="G484" s="13"/>
      <c r="H484" s="13"/>
      <c r="I484" s="13" t="str">
        <f xml:space="preserve"> IF(COUNT(Score!G1483:J1483)&gt;0,                                          IF(Score!AG1483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row>
    <row r="485" spans="1:27" x14ac:dyDescent="0.25">
      <c r="A485" s="13"/>
      <c r="B485" s="13"/>
      <c r="C485" s="13"/>
      <c r="D485" s="13"/>
      <c r="E485" s="13"/>
      <c r="F485" s="13"/>
      <c r="G485" s="13"/>
      <c r="H485" s="13"/>
      <c r="I485" s="13" t="str">
        <f xml:space="preserve"> IF(COUNT(Score!G1484:J1484)&gt;0,                                          IF(Score!AG1484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row>
    <row r="486" spans="1:27" x14ac:dyDescent="0.25">
      <c r="A486" s="13"/>
      <c r="B486" s="13"/>
      <c r="C486" s="13"/>
      <c r="D486" s="13"/>
      <c r="E486" s="13"/>
      <c r="F486" s="13"/>
      <c r="G486" s="13"/>
      <c r="H486" s="13"/>
      <c r="I486" s="13" t="str">
        <f xml:space="preserve"> IF(COUNT(Score!G1485:J1485)&gt;0,                                          IF(Score!AG1485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row>
    <row r="487" spans="1:27" x14ac:dyDescent="0.25">
      <c r="A487" s="13"/>
      <c r="B487" s="13"/>
      <c r="C487" s="13"/>
      <c r="D487" s="13"/>
      <c r="E487" s="13"/>
      <c r="F487" s="13"/>
      <c r="G487" s="13"/>
      <c r="H487" s="13"/>
      <c r="I487" s="13" t="str">
        <f xml:space="preserve"> IF(COUNT(Score!G1486:J1486)&gt;0,                                          IF(Score!AG1486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row>
    <row r="488" spans="1:27" x14ac:dyDescent="0.25">
      <c r="A488" s="13"/>
      <c r="B488" s="13"/>
      <c r="C488" s="13"/>
      <c r="D488" s="13"/>
      <c r="E488" s="13"/>
      <c r="F488" s="13"/>
      <c r="G488" s="13"/>
      <c r="H488" s="13"/>
      <c r="I488" s="13" t="str">
        <f xml:space="preserve"> IF(COUNT(Score!G1487:J1487)&gt;0,                                          IF(Score!AG1487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row>
    <row r="489" spans="1:27" x14ac:dyDescent="0.25">
      <c r="A489" s="13"/>
      <c r="B489" s="13"/>
      <c r="C489" s="13"/>
      <c r="D489" s="13"/>
      <c r="E489" s="13"/>
      <c r="F489" s="13"/>
      <c r="G489" s="13"/>
      <c r="H489" s="13"/>
      <c r="I489" s="13" t="str">
        <f xml:space="preserve"> IF(COUNT(Score!G1488:J1488)&gt;0,                                          IF(Score!AG1488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row>
    <row r="490" spans="1:27" x14ac:dyDescent="0.25">
      <c r="A490" s="13"/>
      <c r="B490" s="13"/>
      <c r="C490" s="13"/>
      <c r="D490" s="13"/>
      <c r="E490" s="13"/>
      <c r="F490" s="13"/>
      <c r="G490" s="13"/>
      <c r="H490" s="13"/>
      <c r="I490" s="13" t="str">
        <f xml:space="preserve"> IF(COUNT(Score!G1489:J1489)&gt;0,                                          IF(Score!AG1489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row>
    <row r="491" spans="1:27" x14ac:dyDescent="0.25">
      <c r="A491" s="13"/>
      <c r="B491" s="13"/>
      <c r="C491" s="13"/>
      <c r="D491" s="13"/>
      <c r="E491" s="13"/>
      <c r="F491" s="13"/>
      <c r="G491" s="13"/>
      <c r="H491" s="13"/>
      <c r="I491" s="13" t="str">
        <f xml:space="preserve"> IF(COUNT(Score!G1490:J1490)&gt;0,                                          IF(Score!AG1490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row>
    <row r="492" spans="1:27" x14ac:dyDescent="0.25">
      <c r="A492" s="13"/>
      <c r="B492" s="13"/>
      <c r="C492" s="13"/>
      <c r="D492" s="13"/>
      <c r="E492" s="13"/>
      <c r="F492" s="13"/>
      <c r="G492" s="13"/>
      <c r="H492" s="13"/>
      <c r="I492" s="13" t="str">
        <f xml:space="preserve"> IF(COUNT(Score!G1491:J1491)&gt;0,                                          IF(Score!AG1491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row>
    <row r="493" spans="1:27" x14ac:dyDescent="0.25">
      <c r="A493" s="13"/>
      <c r="B493" s="13"/>
      <c r="C493" s="13"/>
      <c r="D493" s="13"/>
      <c r="E493" s="13"/>
      <c r="F493" s="13"/>
      <c r="G493" s="13"/>
      <c r="H493" s="13"/>
      <c r="I493" s="13" t="str">
        <f xml:space="preserve"> IF(COUNT(Score!G1492:J1492)&gt;0,                                          IF(Score!AG1492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row>
    <row r="494" spans="1:27" x14ac:dyDescent="0.25">
      <c r="A494" s="13"/>
      <c r="B494" s="13"/>
      <c r="C494" s="13"/>
      <c r="D494" s="13"/>
      <c r="E494" s="13"/>
      <c r="F494" s="13"/>
      <c r="G494" s="13"/>
      <c r="H494" s="13"/>
      <c r="I494" s="13" t="str">
        <f xml:space="preserve"> IF(COUNT(Score!G1493:J1493)&gt;0,                                          IF(Score!AG1493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row>
    <row r="495" spans="1:27" x14ac:dyDescent="0.25">
      <c r="A495" s="13"/>
      <c r="B495" s="13"/>
      <c r="C495" s="13"/>
      <c r="D495" s="13"/>
      <c r="E495" s="13"/>
      <c r="F495" s="13"/>
      <c r="G495" s="13"/>
      <c r="H495" s="13"/>
      <c r="I495" s="13" t="str">
        <f xml:space="preserve"> IF(COUNT(Score!G1494:J1494)&gt;0,                                          IF(Score!AG1494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row>
    <row r="496" spans="1:27" x14ac:dyDescent="0.25">
      <c r="A496" s="13"/>
      <c r="B496" s="13"/>
      <c r="C496" s="13"/>
      <c r="D496" s="13"/>
      <c r="E496" s="13"/>
      <c r="F496" s="13"/>
      <c r="G496" s="13"/>
      <c r="H496" s="13"/>
      <c r="I496" s="13" t="str">
        <f xml:space="preserve"> IF(COUNT(Score!G1495:J1495)&gt;0,                                          IF(Score!AG1495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row>
    <row r="497" spans="1:27" x14ac:dyDescent="0.25">
      <c r="A497" s="13"/>
      <c r="B497" s="13"/>
      <c r="C497" s="13"/>
      <c r="D497" s="13"/>
      <c r="E497" s="13"/>
      <c r="F497" s="13"/>
      <c r="G497" s="13"/>
      <c r="H497" s="13"/>
      <c r="I497" s="13" t="str">
        <f xml:space="preserve"> IF(COUNT(Score!G1496:J1496)&gt;0,                                          IF(Score!AG1496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row>
    <row r="498" spans="1:27" x14ac:dyDescent="0.25">
      <c r="A498" s="13"/>
      <c r="B498" s="13"/>
      <c r="C498" s="13"/>
      <c r="D498" s="13"/>
      <c r="E498" s="13"/>
      <c r="F498" s="13"/>
      <c r="G498" s="13"/>
      <c r="H498" s="13"/>
      <c r="I498" s="13" t="str">
        <f xml:space="preserve"> IF(COUNT(Score!G1497:J1497)&gt;0,                                          IF(Score!AG1497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row>
    <row r="499" spans="1:27" x14ac:dyDescent="0.25">
      <c r="A499" s="13"/>
      <c r="B499" s="13"/>
      <c r="C499" s="13"/>
      <c r="D499" s="13"/>
      <c r="E499" s="13"/>
      <c r="F499" s="13"/>
      <c r="G499" s="13"/>
      <c r="H499" s="13"/>
      <c r="I499" s="13" t="str">
        <f xml:space="preserve"> IF(COUNT(Score!G1498:J1498)&gt;0,                                          IF(Score!AG1498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row>
    <row r="500" spans="1:27" x14ac:dyDescent="0.25">
      <c r="A500" s="13"/>
      <c r="B500" s="13"/>
      <c r="C500" s="13"/>
      <c r="D500" s="13"/>
      <c r="E500" s="13"/>
      <c r="F500" s="13"/>
      <c r="G500" s="13"/>
      <c r="H500" s="13"/>
      <c r="I500" s="13" t="str">
        <f xml:space="preserve"> IF(COUNT(Score!G1499:J1499)&gt;0,                                          IF(Score!AG1499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row>
    <row r="501" spans="1:27" x14ac:dyDescent="0.25">
      <c r="A501" s="13"/>
      <c r="B501" s="13"/>
      <c r="C501" s="13"/>
      <c r="D501" s="13"/>
      <c r="E501" s="13"/>
      <c r="F501" s="13"/>
      <c r="G501" s="13"/>
      <c r="H501" s="13"/>
      <c r="I501" s="13" t="str">
        <f xml:space="preserve"> IF(COUNT(Score!G1500:J1500)&gt;0,                                          IF(Score!AG1500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row>
    <row r="502" spans="1:27" x14ac:dyDescent="0.25">
      <c r="A502" s="13"/>
      <c r="B502" s="13"/>
      <c r="C502" s="13"/>
      <c r="D502" s="13"/>
      <c r="E502" s="13"/>
      <c r="F502" s="13"/>
      <c r="G502" s="13"/>
      <c r="H502" s="13"/>
      <c r="I502" s="13" t="str">
        <f xml:space="preserve"> IF(COUNT(Score!G1501:J1501)&gt;0,                                          IF(Score!AG1501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row>
    <row r="503" spans="1:27" x14ac:dyDescent="0.25">
      <c r="A503" s="13"/>
      <c r="B503" s="13"/>
      <c r="C503" s="13"/>
      <c r="D503" s="13"/>
      <c r="E503" s="13"/>
      <c r="F503" s="13"/>
      <c r="G503" s="13"/>
      <c r="H503" s="13"/>
      <c r="I503" s="13" t="str">
        <f xml:space="preserve"> IF(COUNT(Score!G1502:J1502)&gt;0,                                          IF(Score!AG1502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row>
    <row r="504" spans="1:27" x14ac:dyDescent="0.25">
      <c r="A504" s="13"/>
      <c r="B504" s="13"/>
      <c r="C504" s="13"/>
      <c r="D504" s="13"/>
      <c r="E504" s="13"/>
      <c r="F504" s="13"/>
      <c r="G504" s="13"/>
      <c r="H504" s="13"/>
      <c r="I504" s="13" t="str">
        <f xml:space="preserve"> IF(COUNT(Score!G1503:J1503)&gt;0,                                          IF(Score!AG1503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row>
    <row r="505" spans="1:27" x14ac:dyDescent="0.25">
      <c r="A505" s="13"/>
      <c r="B505" s="13"/>
      <c r="C505" s="13"/>
      <c r="D505" s="13"/>
      <c r="E505" s="13"/>
      <c r="F505" s="13"/>
      <c r="G505" s="13"/>
      <c r="H505" s="13"/>
      <c r="I505" s="13" t="str">
        <f xml:space="preserve"> IF(COUNT(Score!G1504:J1504)&gt;0,                                          IF(Score!AG1504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row>
    <row r="506" spans="1:27" x14ac:dyDescent="0.25">
      <c r="A506" s="13"/>
      <c r="B506" s="13"/>
      <c r="C506" s="13"/>
      <c r="D506" s="13"/>
      <c r="E506" s="13"/>
      <c r="F506" s="13"/>
      <c r="G506" s="13"/>
      <c r="H506" s="13"/>
      <c r="I506" s="13" t="str">
        <f xml:space="preserve"> IF(COUNT(Score!G1505:J1505)&gt;0,                                          IF(Score!AG1505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row>
    <row r="507" spans="1:27" x14ac:dyDescent="0.25">
      <c r="A507" s="13"/>
      <c r="B507" s="13"/>
      <c r="C507" s="13"/>
      <c r="D507" s="13"/>
      <c r="E507" s="13"/>
      <c r="F507" s="13"/>
      <c r="G507" s="13"/>
      <c r="H507" s="13"/>
      <c r="I507" s="13" t="str">
        <f xml:space="preserve"> IF(COUNT(Score!G1506:J1506)&gt;0,                                          IF(Score!AG1506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row>
    <row r="508" spans="1:27" x14ac:dyDescent="0.25">
      <c r="A508" s="13"/>
      <c r="B508" s="13"/>
      <c r="C508" s="13"/>
      <c r="D508" s="13"/>
      <c r="E508" s="13"/>
      <c r="F508" s="13"/>
      <c r="G508" s="13"/>
      <c r="H508" s="13"/>
      <c r="I508" s="13" t="str">
        <f xml:space="preserve"> IF(COUNT(Score!G1507:J1507)&gt;0,                                          IF(Score!AG1507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row>
    <row r="509" spans="1:27" x14ac:dyDescent="0.25">
      <c r="A509" s="13"/>
      <c r="B509" s="13"/>
      <c r="C509" s="13"/>
      <c r="D509" s="13"/>
      <c r="E509" s="13"/>
      <c r="F509" s="13"/>
      <c r="G509" s="13"/>
      <c r="H509" s="13"/>
      <c r="I509" s="13" t="str">
        <f xml:space="preserve"> IF(COUNT(Score!G1508:J1508)&gt;0,                                          IF(Score!AG1508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row>
    <row r="510" spans="1:27" x14ac:dyDescent="0.25">
      <c r="A510" s="13"/>
      <c r="B510" s="13"/>
      <c r="C510" s="13"/>
      <c r="D510" s="13"/>
      <c r="E510" s="13"/>
      <c r="F510" s="13"/>
      <c r="G510" s="13"/>
      <c r="H510" s="13"/>
      <c r="I510" s="13" t="str">
        <f xml:space="preserve"> IF(COUNT(Score!G1509:J1509)&gt;0,                                          IF(Score!AG1509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row>
    <row r="511" spans="1:27" x14ac:dyDescent="0.25">
      <c r="A511" s="13"/>
      <c r="B511" s="13"/>
      <c r="C511" s="13"/>
      <c r="D511" s="13"/>
      <c r="E511" s="13"/>
      <c r="F511" s="13"/>
      <c r="G511" s="13"/>
      <c r="H511" s="13"/>
      <c r="I511" s="13" t="str">
        <f xml:space="preserve"> IF(COUNT(Score!G1510:J1510)&gt;0,                                          IF(Score!AG1510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row>
    <row r="512" spans="1:27" x14ac:dyDescent="0.25">
      <c r="A512" s="13"/>
      <c r="B512" s="13"/>
      <c r="C512" s="13"/>
      <c r="D512" s="13"/>
      <c r="E512" s="13"/>
      <c r="F512" s="13"/>
      <c r="G512" s="13"/>
      <c r="H512" s="13"/>
      <c r="I512" s="13" t="str">
        <f xml:space="preserve"> IF(COUNT(Score!G1511:J1511)&gt;0,                                          IF(Score!AG1511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row>
    <row r="513" spans="1:27" x14ac:dyDescent="0.25">
      <c r="A513" s="13"/>
      <c r="B513" s="13"/>
      <c r="C513" s="13"/>
      <c r="D513" s="13"/>
      <c r="E513" s="13"/>
      <c r="F513" s="13"/>
      <c r="G513" s="13"/>
      <c r="H513" s="13"/>
      <c r="I513" s="13" t="str">
        <f xml:space="preserve"> IF(COUNT(Score!G1512:J1512)&gt;0,                                          IF(Score!AG1512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row>
    <row r="514" spans="1:27" x14ac:dyDescent="0.25">
      <c r="A514" s="13"/>
      <c r="B514" s="13"/>
      <c r="C514" s="13"/>
      <c r="D514" s="13"/>
      <c r="E514" s="13"/>
      <c r="F514" s="13"/>
      <c r="G514" s="13"/>
      <c r="H514" s="13"/>
      <c r="I514" s="13" t="str">
        <f xml:space="preserve"> IF(COUNT(Score!G1513:J1513)&gt;0,                                          IF(Score!AG1513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row>
    <row r="515" spans="1:27" x14ac:dyDescent="0.25">
      <c r="A515" s="13"/>
      <c r="B515" s="13"/>
      <c r="C515" s="13"/>
      <c r="D515" s="13"/>
      <c r="E515" s="13"/>
      <c r="F515" s="13"/>
      <c r="G515" s="13"/>
      <c r="H515" s="13"/>
      <c r="I515" s="13" t="str">
        <f xml:space="preserve"> IF(COUNT(Score!G1514:J1514)&gt;0,                                          IF(Score!AG1514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row>
    <row r="516" spans="1:27" x14ac:dyDescent="0.25">
      <c r="A516" s="13"/>
      <c r="B516" s="13"/>
      <c r="C516" s="13"/>
      <c r="D516" s="13"/>
      <c r="E516" s="13"/>
      <c r="F516" s="13"/>
      <c r="G516" s="13"/>
      <c r="H516" s="13"/>
      <c r="I516" s="13" t="str">
        <f xml:space="preserve"> IF(COUNT(Score!G1515:J1515)&gt;0,                                          IF(Score!AG1515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row>
    <row r="517" spans="1:27" x14ac:dyDescent="0.25">
      <c r="A517" s="13"/>
      <c r="B517" s="13"/>
      <c r="C517" s="13"/>
      <c r="D517" s="13"/>
      <c r="E517" s="13"/>
      <c r="F517" s="13"/>
      <c r="G517" s="13"/>
      <c r="H517" s="13"/>
      <c r="I517" s="13" t="str">
        <f xml:space="preserve"> IF(COUNT(Score!G1516:J1516)&gt;0,                                          IF(Score!AG1516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row>
    <row r="518" spans="1:27" x14ac:dyDescent="0.25">
      <c r="A518" s="13"/>
      <c r="B518" s="13"/>
      <c r="C518" s="13"/>
      <c r="D518" s="13"/>
      <c r="E518" s="13"/>
      <c r="F518" s="13"/>
      <c r="G518" s="13"/>
      <c r="H518" s="13"/>
      <c r="I518" s="13" t="str">
        <f xml:space="preserve"> IF(COUNT(Score!G1517:J1517)&gt;0,                                          IF(Score!AG1517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row>
    <row r="519" spans="1:27" x14ac:dyDescent="0.25">
      <c r="A519" s="13"/>
      <c r="B519" s="13"/>
      <c r="C519" s="13"/>
      <c r="D519" s="13"/>
      <c r="E519" s="13"/>
      <c r="F519" s="13"/>
      <c r="G519" s="13"/>
      <c r="H519" s="13"/>
      <c r="I519" s="13" t="str">
        <f xml:space="preserve"> IF(COUNT(Score!G1518:J1518)&gt;0,                                          IF(Score!AG1518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row>
    <row r="520" spans="1:27" x14ac:dyDescent="0.25">
      <c r="A520" s="13"/>
      <c r="B520" s="13"/>
      <c r="C520" s="13"/>
      <c r="D520" s="13"/>
      <c r="E520" s="13"/>
      <c r="F520" s="13"/>
      <c r="G520" s="13"/>
      <c r="H520" s="13"/>
      <c r="I520" s="13" t="str">
        <f xml:space="preserve"> IF(COUNT(Score!G1519:J1519)&gt;0,                                          IF(Score!AG1519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row>
    <row r="521" spans="1:27" x14ac:dyDescent="0.25">
      <c r="A521" s="13"/>
      <c r="B521" s="13"/>
      <c r="C521" s="13"/>
      <c r="D521" s="13"/>
      <c r="E521" s="13"/>
      <c r="F521" s="13"/>
      <c r="G521" s="13"/>
      <c r="H521" s="13"/>
      <c r="I521" s="13" t="str">
        <f xml:space="preserve"> IF(COUNT(Score!G1520:J1520)&gt;0,                                          IF(Score!AG1520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row>
    <row r="522" spans="1:27" x14ac:dyDescent="0.25">
      <c r="A522" s="13"/>
      <c r="B522" s="13"/>
      <c r="C522" s="13"/>
      <c r="D522" s="13"/>
      <c r="E522" s="13"/>
      <c r="F522" s="13"/>
      <c r="G522" s="13"/>
      <c r="H522" s="13"/>
      <c r="I522" s="13" t="str">
        <f xml:space="preserve"> IF(COUNT(Score!G1521:J1521)&gt;0,                                          IF(Score!AG1521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row>
    <row r="523" spans="1:27" x14ac:dyDescent="0.25">
      <c r="A523" s="13"/>
      <c r="B523" s="13"/>
      <c r="C523" s="13"/>
      <c r="D523" s="13"/>
      <c r="E523" s="13"/>
      <c r="F523" s="13"/>
      <c r="G523" s="13"/>
      <c r="H523" s="13"/>
      <c r="I523" s="13" t="str">
        <f xml:space="preserve"> IF(COUNT(Score!G1522:J1522)&gt;0,                                          IF(Score!AG1522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row>
    <row r="524" spans="1:27" x14ac:dyDescent="0.25">
      <c r="A524" s="13"/>
      <c r="B524" s="13"/>
      <c r="C524" s="13"/>
      <c r="D524" s="13"/>
      <c r="E524" s="13"/>
      <c r="F524" s="13"/>
      <c r="G524" s="13"/>
      <c r="H524" s="13"/>
      <c r="I524" s="13" t="str">
        <f xml:space="preserve"> IF(COUNT(Score!G1523:J1523)&gt;0,                                          IF(Score!AG1523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row>
    <row r="525" spans="1:27" x14ac:dyDescent="0.25">
      <c r="A525" s="13"/>
      <c r="B525" s="13"/>
      <c r="C525" s="13"/>
      <c r="D525" s="13"/>
      <c r="E525" s="13"/>
      <c r="F525" s="13"/>
      <c r="G525" s="13"/>
      <c r="H525" s="13"/>
      <c r="I525" s="13" t="str">
        <f xml:space="preserve"> IF(COUNT(Score!G1524:J1524)&gt;0,                                          IF(Score!AG1524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row>
    <row r="526" spans="1:27" x14ac:dyDescent="0.25">
      <c r="A526" s="13"/>
      <c r="B526" s="13"/>
      <c r="C526" s="13"/>
      <c r="D526" s="13"/>
      <c r="E526" s="13"/>
      <c r="F526" s="13"/>
      <c r="G526" s="13"/>
      <c r="H526" s="13"/>
      <c r="I526" s="13" t="str">
        <f xml:space="preserve"> IF(COUNT(Score!G1525:J1525)&gt;0,                                          IF(Score!AG1525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row>
    <row r="527" spans="1:27" x14ac:dyDescent="0.25">
      <c r="A527" s="13"/>
      <c r="B527" s="13"/>
      <c r="C527" s="13"/>
      <c r="D527" s="13"/>
      <c r="E527" s="13"/>
      <c r="F527" s="13"/>
      <c r="G527" s="13"/>
      <c r="H527" s="13"/>
      <c r="I527" s="13" t="str">
        <f xml:space="preserve"> IF(COUNT(Score!G1526:J1526)&gt;0,                                          IF(Score!AG1526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row>
    <row r="528" spans="1:27" x14ac:dyDescent="0.25">
      <c r="A528" s="13"/>
      <c r="B528" s="13"/>
      <c r="C528" s="13"/>
      <c r="D528" s="13"/>
      <c r="E528" s="13"/>
      <c r="F528" s="13"/>
      <c r="G528" s="13"/>
      <c r="H528" s="13"/>
      <c r="I528" s="13" t="str">
        <f xml:space="preserve"> IF(COUNT(Score!G1527:J1527)&gt;0,                                          IF(Score!AG1527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row>
    <row r="529" spans="1:27" x14ac:dyDescent="0.25">
      <c r="A529" s="13"/>
      <c r="B529" s="13"/>
      <c r="C529" s="13"/>
      <c r="D529" s="13"/>
      <c r="E529" s="13"/>
      <c r="F529" s="13"/>
      <c r="G529" s="13"/>
      <c r="H529" s="13"/>
      <c r="I529" s="13" t="str">
        <f xml:space="preserve"> IF(COUNT(Score!G1528:J1528)&gt;0,                                          IF(Score!AG1528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row>
    <row r="530" spans="1:27" x14ac:dyDescent="0.25">
      <c r="A530" s="13"/>
      <c r="B530" s="13"/>
      <c r="C530" s="13"/>
      <c r="D530" s="13"/>
      <c r="E530" s="13"/>
      <c r="F530" s="13"/>
      <c r="G530" s="13"/>
      <c r="H530" s="13"/>
      <c r="I530" s="13" t="str">
        <f xml:space="preserve"> IF(COUNT(Score!G1529:J1529)&gt;0,                                          IF(Score!AG1529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row>
    <row r="531" spans="1:27" x14ac:dyDescent="0.25">
      <c r="A531" s="13"/>
      <c r="B531" s="13"/>
      <c r="C531" s="13"/>
      <c r="D531" s="13"/>
      <c r="E531" s="13"/>
      <c r="F531" s="13"/>
      <c r="G531" s="13"/>
      <c r="H531" s="13"/>
      <c r="I531" s="13" t="str">
        <f xml:space="preserve"> IF(COUNT(Score!G1530:J1530)&gt;0,                                          IF(Score!AG1530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row>
    <row r="532" spans="1:27" x14ac:dyDescent="0.25">
      <c r="A532" s="13"/>
      <c r="B532" s="13"/>
      <c r="C532" s="13"/>
      <c r="D532" s="13"/>
      <c r="E532" s="13"/>
      <c r="F532" s="13"/>
      <c r="G532" s="13"/>
      <c r="H532" s="13"/>
      <c r="I532" s="13" t="str">
        <f xml:space="preserve"> IF(COUNT(Score!G1531:J1531)&gt;0,                                          IF(Score!AG1531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row>
    <row r="533" spans="1:27" x14ac:dyDescent="0.25">
      <c r="A533" s="13"/>
      <c r="B533" s="13"/>
      <c r="C533" s="13"/>
      <c r="D533" s="13"/>
      <c r="E533" s="13"/>
      <c r="F533" s="13"/>
      <c r="G533" s="13"/>
      <c r="H533" s="13"/>
      <c r="I533" s="13" t="str">
        <f xml:space="preserve"> IF(COUNT(Score!G1532:J1532)&gt;0,                                          IF(Score!AG1532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row>
    <row r="534" spans="1:27" x14ac:dyDescent="0.25">
      <c r="A534" s="13"/>
      <c r="B534" s="13"/>
      <c r="C534" s="13"/>
      <c r="D534" s="13"/>
      <c r="E534" s="13"/>
      <c r="F534" s="13"/>
      <c r="G534" s="13"/>
      <c r="H534" s="13"/>
      <c r="I534" s="13" t="str">
        <f xml:space="preserve"> IF(COUNT(Score!G1533:J1533)&gt;0,                                          IF(Score!AG1533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row>
    <row r="535" spans="1:27" x14ac:dyDescent="0.25">
      <c r="A535" s="13"/>
      <c r="B535" s="13"/>
      <c r="C535" s="13"/>
      <c r="D535" s="13"/>
      <c r="E535" s="13"/>
      <c r="F535" s="13"/>
      <c r="G535" s="13"/>
      <c r="H535" s="13"/>
      <c r="I535" s="13" t="str">
        <f xml:space="preserve"> IF(COUNT(Score!G1534:J1534)&gt;0,                                          IF(Score!AG1534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row>
    <row r="536" spans="1:27" x14ac:dyDescent="0.25">
      <c r="A536" s="13"/>
      <c r="B536" s="13"/>
      <c r="C536" s="13"/>
      <c r="D536" s="13"/>
      <c r="E536" s="13"/>
      <c r="F536" s="13"/>
      <c r="G536" s="13"/>
      <c r="H536" s="13"/>
      <c r="I536" s="13" t="str">
        <f xml:space="preserve"> IF(COUNT(Score!G1535:J1535)&gt;0,                                          IF(Score!AG1535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row>
    <row r="537" spans="1:27" x14ac:dyDescent="0.25">
      <c r="A537" s="13"/>
      <c r="B537" s="13"/>
      <c r="C537" s="13"/>
      <c r="D537" s="13"/>
      <c r="E537" s="13"/>
      <c r="F537" s="13"/>
      <c r="G537" s="13"/>
      <c r="H537" s="13"/>
      <c r="I537" s="13" t="str">
        <f xml:space="preserve"> IF(COUNT(Score!G1536:J1536)&gt;0,                                          IF(Score!AG1536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row>
    <row r="538" spans="1:27" x14ac:dyDescent="0.25">
      <c r="A538" s="13"/>
      <c r="B538" s="13"/>
      <c r="C538" s="13"/>
      <c r="D538" s="13"/>
      <c r="E538" s="13"/>
      <c r="F538" s="13"/>
      <c r="G538" s="13"/>
      <c r="H538" s="13"/>
      <c r="I538" s="13" t="str">
        <f xml:space="preserve"> IF(COUNT(Score!G1537:J1537)&gt;0,                                          IF(Score!AG1537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row>
    <row r="539" spans="1:27" x14ac:dyDescent="0.25">
      <c r="A539" s="13"/>
      <c r="B539" s="13"/>
      <c r="C539" s="13"/>
      <c r="D539" s="13"/>
      <c r="E539" s="13"/>
      <c r="F539" s="13"/>
      <c r="G539" s="13"/>
      <c r="H539" s="13"/>
      <c r="I539" s="13" t="str">
        <f xml:space="preserve"> IF(COUNT(Score!G1538:J1538)&gt;0,                                          IF(Score!AG1538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row>
    <row r="540" spans="1:27" x14ac:dyDescent="0.25">
      <c r="A540" s="13"/>
      <c r="B540" s="13"/>
      <c r="C540" s="13"/>
      <c r="D540" s="13"/>
      <c r="E540" s="13"/>
      <c r="F540" s="13"/>
      <c r="G540" s="13"/>
      <c r="H540" s="13"/>
      <c r="I540" s="13" t="str">
        <f xml:space="preserve"> IF(COUNT(Score!G1539:J1539)&gt;0,                                          IF(Score!AG1539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row>
    <row r="541" spans="1:27" x14ac:dyDescent="0.25">
      <c r="A541" s="13"/>
      <c r="B541" s="13"/>
      <c r="C541" s="13"/>
      <c r="D541" s="13"/>
      <c r="E541" s="13"/>
      <c r="F541" s="13"/>
      <c r="G541" s="13"/>
      <c r="H541" s="13"/>
      <c r="I541" s="13" t="str">
        <f xml:space="preserve"> IF(COUNT(Score!G1540:J1540)&gt;0,                                          IF(Score!AG1540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row>
    <row r="542" spans="1:27" x14ac:dyDescent="0.25">
      <c r="A542" s="13"/>
      <c r="B542" s="13"/>
      <c r="C542" s="13"/>
      <c r="D542" s="13"/>
      <c r="E542" s="13"/>
      <c r="F542" s="13"/>
      <c r="G542" s="13"/>
      <c r="H542" s="13"/>
      <c r="I542" s="13" t="str">
        <f xml:space="preserve"> IF(COUNT(Score!G1541:J1541)&gt;0,                                          IF(Score!AG1541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row>
    <row r="543" spans="1:27" x14ac:dyDescent="0.25">
      <c r="A543" s="13"/>
      <c r="B543" s="13"/>
      <c r="C543" s="13"/>
      <c r="D543" s="13"/>
      <c r="E543" s="13"/>
      <c r="F543" s="13"/>
      <c r="G543" s="13"/>
      <c r="H543" s="13"/>
      <c r="I543" s="13" t="str">
        <f xml:space="preserve"> IF(COUNT(Score!G1542:J1542)&gt;0,                                          IF(Score!AG1542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row>
    <row r="544" spans="1:27" x14ac:dyDescent="0.25">
      <c r="A544" s="13"/>
      <c r="B544" s="13"/>
      <c r="C544" s="13"/>
      <c r="D544" s="13"/>
      <c r="E544" s="13"/>
      <c r="F544" s="13"/>
      <c r="G544" s="13"/>
      <c r="H544" s="13"/>
      <c r="I544" s="13" t="str">
        <f xml:space="preserve"> IF(COUNT(Score!G1543:J1543)&gt;0,                                          IF(Score!AG1543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row>
    <row r="545" spans="1:27" x14ac:dyDescent="0.25">
      <c r="A545" s="13"/>
      <c r="B545" s="13"/>
      <c r="C545" s="13"/>
      <c r="D545" s="13"/>
      <c r="E545" s="13"/>
      <c r="F545" s="13"/>
      <c r="G545" s="13"/>
      <c r="H545" s="13"/>
      <c r="I545" s="13" t="str">
        <f xml:space="preserve"> IF(COUNT(Score!G1544:J1544)&gt;0,                                          IF(Score!AG1544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row>
    <row r="546" spans="1:27" x14ac:dyDescent="0.25">
      <c r="A546" s="13"/>
      <c r="B546" s="13"/>
      <c r="C546" s="13"/>
      <c r="D546" s="13"/>
      <c r="E546" s="13"/>
      <c r="F546" s="13"/>
      <c r="G546" s="13"/>
      <c r="H546" s="13"/>
      <c r="I546" s="13" t="str">
        <f xml:space="preserve"> IF(COUNT(Score!G1545:J1545)&gt;0,                                          IF(Score!AG1545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row>
    <row r="547" spans="1:27" x14ac:dyDescent="0.25">
      <c r="A547" s="13"/>
      <c r="B547" s="13"/>
      <c r="C547" s="13"/>
      <c r="D547" s="13"/>
      <c r="E547" s="13"/>
      <c r="F547" s="13"/>
      <c r="G547" s="13"/>
      <c r="H547" s="13"/>
      <c r="I547" s="13" t="str">
        <f xml:space="preserve"> IF(COUNT(Score!G1546:J1546)&gt;0,                                          IF(Score!AG1546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row>
    <row r="548" spans="1:27" x14ac:dyDescent="0.25">
      <c r="A548" s="13"/>
      <c r="B548" s="13"/>
      <c r="C548" s="13"/>
      <c r="D548" s="13"/>
      <c r="E548" s="13"/>
      <c r="F548" s="13"/>
      <c r="G548" s="13"/>
      <c r="H548" s="13"/>
      <c r="I548" s="13" t="str">
        <f xml:space="preserve"> IF(COUNT(Score!G1547:J1547)&gt;0,                                          IF(Score!AG1547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row>
    <row r="549" spans="1:27" x14ac:dyDescent="0.25">
      <c r="A549" s="13"/>
      <c r="B549" s="13"/>
      <c r="C549" s="13"/>
      <c r="D549" s="13"/>
      <c r="E549" s="13"/>
      <c r="F549" s="13"/>
      <c r="G549" s="13"/>
      <c r="H549" s="13"/>
      <c r="I549" s="13" t="str">
        <f xml:space="preserve"> IF(COUNT(Score!G1548:J1548)&gt;0,                                          IF(Score!AG1548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row>
    <row r="550" spans="1:27" x14ac:dyDescent="0.25">
      <c r="A550" s="13"/>
      <c r="B550" s="13"/>
      <c r="C550" s="13"/>
      <c r="D550" s="13"/>
      <c r="E550" s="13"/>
      <c r="F550" s="13"/>
      <c r="G550" s="13"/>
      <c r="H550" s="13"/>
      <c r="I550" s="13" t="str">
        <f xml:space="preserve"> IF(COUNT(Score!G1549:J1549)&gt;0,                                          IF(Score!AG1549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row>
    <row r="551" spans="1:27" x14ac:dyDescent="0.25">
      <c r="A551" s="13"/>
      <c r="B551" s="13"/>
      <c r="C551" s="13"/>
      <c r="D551" s="13"/>
      <c r="E551" s="13"/>
      <c r="F551" s="13"/>
      <c r="G551" s="13"/>
      <c r="H551" s="13"/>
      <c r="I551" s="13" t="str">
        <f xml:space="preserve"> IF(COUNT(Score!G1550:J1550)&gt;0,                                          IF(Score!AG1550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row>
    <row r="552" spans="1:27" x14ac:dyDescent="0.25">
      <c r="A552" s="13"/>
      <c r="B552" s="13"/>
      <c r="C552" s="13"/>
      <c r="D552" s="13"/>
      <c r="E552" s="13"/>
      <c r="F552" s="13"/>
      <c r="G552" s="13"/>
      <c r="H552" s="13"/>
      <c r="I552" s="13" t="str">
        <f xml:space="preserve"> IF(COUNT(Score!G1551:J1551)&gt;0,                                          IF(Score!AG1551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row>
    <row r="553" spans="1:27" x14ac:dyDescent="0.25">
      <c r="A553" s="13"/>
      <c r="B553" s="13"/>
      <c r="C553" s="13"/>
      <c r="D553" s="13"/>
      <c r="E553" s="13"/>
      <c r="F553" s="13"/>
      <c r="G553" s="13"/>
      <c r="H553" s="13"/>
      <c r="I553" s="13" t="str">
        <f xml:space="preserve"> IF(COUNT(Score!G1552:J1552)&gt;0,                                          IF(Score!AG1552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row>
    <row r="554" spans="1:27" x14ac:dyDescent="0.25">
      <c r="A554" s="13"/>
      <c r="B554" s="13"/>
      <c r="C554" s="13"/>
      <c r="D554" s="13"/>
      <c r="E554" s="13"/>
      <c r="F554" s="13"/>
      <c r="G554" s="13"/>
      <c r="H554" s="13"/>
      <c r="I554" s="13" t="str">
        <f xml:space="preserve"> IF(COUNT(Score!G1553:J1553)&gt;0,                                          IF(Score!AG1553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row>
    <row r="555" spans="1:27" x14ac:dyDescent="0.25">
      <c r="A555" s="13"/>
      <c r="B555" s="13"/>
      <c r="C555" s="13"/>
      <c r="D555" s="13"/>
      <c r="E555" s="13"/>
      <c r="F555" s="13"/>
      <c r="G555" s="13"/>
      <c r="H555" s="13"/>
      <c r="I555" s="13" t="str">
        <f xml:space="preserve"> IF(COUNT(Score!G1554:J1554)&gt;0,                                          IF(Score!AG1554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row>
    <row r="556" spans="1:27" x14ac:dyDescent="0.25">
      <c r="A556" s="13"/>
      <c r="B556" s="13"/>
      <c r="C556" s="13"/>
      <c r="D556" s="13"/>
      <c r="E556" s="13"/>
      <c r="F556" s="13"/>
      <c r="G556" s="13"/>
      <c r="H556" s="13"/>
      <c r="I556" s="13" t="str">
        <f xml:space="preserve"> IF(COUNT(Score!G1555:J1555)&gt;0,                                          IF(Score!AG1555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row>
    <row r="557" spans="1:27" x14ac:dyDescent="0.25">
      <c r="A557" s="13"/>
      <c r="B557" s="13"/>
      <c r="C557" s="13"/>
      <c r="D557" s="13"/>
      <c r="E557" s="13"/>
      <c r="F557" s="13"/>
      <c r="G557" s="13"/>
      <c r="H557" s="13"/>
      <c r="I557" s="13" t="str">
        <f xml:space="preserve"> IF(COUNT(Score!G1556:J1556)&gt;0,                                          IF(Score!AG1556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row>
    <row r="558" spans="1:27" x14ac:dyDescent="0.25">
      <c r="A558" s="13"/>
      <c r="B558" s="13"/>
      <c r="C558" s="13"/>
      <c r="D558" s="13"/>
      <c r="E558" s="13"/>
      <c r="F558" s="13"/>
      <c r="G558" s="13"/>
      <c r="H558" s="13"/>
      <c r="I558" s="13" t="str">
        <f xml:space="preserve"> IF(COUNT(Score!G1557:J1557)&gt;0,                                          IF(Score!AG1557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row>
    <row r="559" spans="1:27" x14ac:dyDescent="0.25">
      <c r="A559" s="13"/>
      <c r="B559" s="13"/>
      <c r="C559" s="13"/>
      <c r="D559" s="13"/>
      <c r="E559" s="13"/>
      <c r="F559" s="13"/>
      <c r="G559" s="13"/>
      <c r="H559" s="13"/>
      <c r="I559" s="13" t="str">
        <f xml:space="preserve"> IF(COUNT(Score!G1558:J1558)&gt;0,                                          IF(Score!AG1558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row>
    <row r="560" spans="1:27" x14ac:dyDescent="0.25">
      <c r="A560" s="13"/>
      <c r="B560" s="13"/>
      <c r="C560" s="13"/>
      <c r="D560" s="13"/>
      <c r="E560" s="13"/>
      <c r="F560" s="13"/>
      <c r="G560" s="13"/>
      <c r="H560" s="13"/>
      <c r="I560" s="13" t="str">
        <f xml:space="preserve"> IF(COUNT(Score!G1559:J1559)&gt;0,                                          IF(Score!AG1559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row>
    <row r="561" spans="1:27" x14ac:dyDescent="0.25">
      <c r="A561" s="13"/>
      <c r="B561" s="13"/>
      <c r="C561" s="13"/>
      <c r="D561" s="13"/>
      <c r="E561" s="13"/>
      <c r="F561" s="13"/>
      <c r="G561" s="13"/>
      <c r="H561" s="13"/>
      <c r="I561" s="13" t="str">
        <f xml:space="preserve"> IF(COUNT(Score!G1560:J1560)&gt;0,                                          IF(Score!AG1560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row>
    <row r="562" spans="1:27" x14ac:dyDescent="0.25">
      <c r="A562" s="13"/>
      <c r="B562" s="13"/>
      <c r="C562" s="13"/>
      <c r="D562" s="13"/>
      <c r="E562" s="13"/>
      <c r="F562" s="13"/>
      <c r="G562" s="13"/>
      <c r="H562" s="13"/>
      <c r="I562" s="13" t="str">
        <f xml:space="preserve"> IF(COUNT(Score!G1561:J1561)&gt;0,                                          IF(Score!AG1561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row>
    <row r="563" spans="1:27" x14ac:dyDescent="0.25">
      <c r="A563" s="13"/>
      <c r="B563" s="13"/>
      <c r="C563" s="13"/>
      <c r="D563" s="13"/>
      <c r="E563" s="13"/>
      <c r="F563" s="13"/>
      <c r="G563" s="13"/>
      <c r="H563" s="13"/>
      <c r="I563" s="13" t="str">
        <f xml:space="preserve"> IF(COUNT(Score!G1562:J1562)&gt;0,                                          IF(Score!AG1562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row>
    <row r="564" spans="1:27" x14ac:dyDescent="0.25">
      <c r="A564" s="13"/>
      <c r="B564" s="13"/>
      <c r="C564" s="13"/>
      <c r="D564" s="13"/>
      <c r="E564" s="13"/>
      <c r="F564" s="13"/>
      <c r="G564" s="13"/>
      <c r="H564" s="13"/>
      <c r="I564" s="13" t="str">
        <f xml:space="preserve"> IF(COUNT(Score!G1563:J1563)&gt;0,                                          IF(Score!AG1563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row>
    <row r="565" spans="1:27" x14ac:dyDescent="0.25">
      <c r="A565" s="13"/>
      <c r="B565" s="13"/>
      <c r="C565" s="13"/>
      <c r="D565" s="13"/>
      <c r="E565" s="13"/>
      <c r="F565" s="13"/>
      <c r="G565" s="13"/>
      <c r="H565" s="13"/>
      <c r="I565" s="13" t="str">
        <f xml:space="preserve"> IF(COUNT(Score!G1564:J1564)&gt;0,                                          IF(Score!AG1564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row>
    <row r="566" spans="1:27" x14ac:dyDescent="0.25">
      <c r="A566" s="13"/>
      <c r="B566" s="13"/>
      <c r="C566" s="13"/>
      <c r="D566" s="13"/>
      <c r="E566" s="13"/>
      <c r="F566" s="13"/>
      <c r="G566" s="13"/>
      <c r="H566" s="13"/>
      <c r="I566" s="13" t="str">
        <f xml:space="preserve"> IF(COUNT(Score!G1565:J1565)&gt;0,                                          IF(Score!AG1565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row>
    <row r="567" spans="1:27" x14ac:dyDescent="0.25">
      <c r="A567" s="13"/>
      <c r="B567" s="13"/>
      <c r="C567" s="13"/>
      <c r="D567" s="13"/>
      <c r="E567" s="13"/>
      <c r="F567" s="13"/>
      <c r="G567" s="13"/>
      <c r="H567" s="13"/>
      <c r="I567" s="13" t="str">
        <f xml:space="preserve"> IF(COUNT(Score!G1566:J1566)&gt;0,                                          IF(Score!AG1566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row>
    <row r="568" spans="1:27" x14ac:dyDescent="0.25">
      <c r="A568" s="13"/>
      <c r="B568" s="13"/>
      <c r="C568" s="13"/>
      <c r="D568" s="13"/>
      <c r="E568" s="13"/>
      <c r="F568" s="13"/>
      <c r="G568" s="13"/>
      <c r="H568" s="13"/>
      <c r="I568" s="13" t="str">
        <f xml:space="preserve"> IF(COUNT(Score!G1567:J1567)&gt;0,                                          IF(Score!AG1567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row>
    <row r="569" spans="1:27" x14ac:dyDescent="0.25">
      <c r="A569" s="13"/>
      <c r="B569" s="13"/>
      <c r="C569" s="13"/>
      <c r="D569" s="13"/>
      <c r="E569" s="13"/>
      <c r="F569" s="13"/>
      <c r="G569" s="13"/>
      <c r="H569" s="13"/>
      <c r="I569" s="13" t="str">
        <f xml:space="preserve"> IF(COUNT(Score!G1568:J1568)&gt;0,                                          IF(Score!AG1568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row>
    <row r="570" spans="1:27" x14ac:dyDescent="0.25">
      <c r="A570" s="13"/>
      <c r="B570" s="13"/>
      <c r="C570" s="13"/>
      <c r="D570" s="13"/>
      <c r="E570" s="13"/>
      <c r="F570" s="13"/>
      <c r="G570" s="13"/>
      <c r="H570" s="13"/>
      <c r="I570" s="13" t="str">
        <f xml:space="preserve"> IF(COUNT(Score!G1569:J1569)&gt;0,                                          IF(Score!AG1569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row>
    <row r="571" spans="1:27" x14ac:dyDescent="0.25">
      <c r="A571" s="13"/>
      <c r="B571" s="13"/>
      <c r="C571" s="13"/>
      <c r="D571" s="13"/>
      <c r="E571" s="13"/>
      <c r="F571" s="13"/>
      <c r="G571" s="13"/>
      <c r="H571" s="13"/>
      <c r="I571" s="13" t="str">
        <f xml:space="preserve"> IF(COUNT(Score!G1570:J1570)&gt;0,                                          IF(Score!AG1570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row>
    <row r="572" spans="1:27" x14ac:dyDescent="0.25">
      <c r="A572" s="13"/>
      <c r="B572" s="13"/>
      <c r="C572" s="13"/>
      <c r="D572" s="13"/>
      <c r="E572" s="13"/>
      <c r="F572" s="13"/>
      <c r="G572" s="13"/>
      <c r="H572" s="13"/>
      <c r="I572" s="13" t="str">
        <f xml:space="preserve"> IF(COUNT(Score!G1571:J1571)&gt;0,                                          IF(Score!AG1571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row>
    <row r="573" spans="1:27" x14ac:dyDescent="0.25">
      <c r="A573" s="13"/>
      <c r="B573" s="13"/>
      <c r="C573" s="13"/>
      <c r="D573" s="13"/>
      <c r="E573" s="13"/>
      <c r="F573" s="13"/>
      <c r="G573" s="13"/>
      <c r="H573" s="13"/>
      <c r="I573" s="13" t="str">
        <f xml:space="preserve"> IF(COUNT(Score!G1572:J1572)&gt;0,                                          IF(Score!AG1572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row>
    <row r="574" spans="1:27" x14ac:dyDescent="0.25">
      <c r="A574" s="13"/>
      <c r="B574" s="13"/>
      <c r="C574" s="13"/>
      <c r="D574" s="13"/>
      <c r="E574" s="13"/>
      <c r="F574" s="13"/>
      <c r="G574" s="13"/>
      <c r="H574" s="13"/>
      <c r="I574" s="13" t="str">
        <f xml:space="preserve"> IF(COUNT(Score!G1573:J1573)&gt;0,                                          IF(Score!AG1573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row>
    <row r="575" spans="1:27" x14ac:dyDescent="0.25">
      <c r="A575" s="13"/>
      <c r="B575" s="13"/>
      <c r="C575" s="13"/>
      <c r="D575" s="13"/>
      <c r="E575" s="13"/>
      <c r="F575" s="13"/>
      <c r="G575" s="13"/>
      <c r="H575" s="13"/>
      <c r="I575" s="13" t="str">
        <f xml:space="preserve"> IF(COUNT(Score!G1574:J1574)&gt;0,                                          IF(Score!AG1574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row>
    <row r="576" spans="1:27" x14ac:dyDescent="0.25">
      <c r="A576" s="13"/>
      <c r="B576" s="13"/>
      <c r="C576" s="13"/>
      <c r="D576" s="13"/>
      <c r="E576" s="13"/>
      <c r="F576" s="13"/>
      <c r="G576" s="13"/>
      <c r="H576" s="13"/>
      <c r="I576" s="13" t="str">
        <f xml:space="preserve"> IF(COUNT(Score!G1575:J1575)&gt;0,                                          IF(Score!AG1575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row>
    <row r="577" spans="1:27" x14ac:dyDescent="0.25">
      <c r="A577" s="13"/>
      <c r="B577" s="13"/>
      <c r="C577" s="13"/>
      <c r="D577" s="13"/>
      <c r="E577" s="13"/>
      <c r="F577" s="13"/>
      <c r="G577" s="13"/>
      <c r="H577" s="13"/>
      <c r="I577" s="13" t="str">
        <f xml:space="preserve"> IF(COUNT(Score!G1576:J1576)&gt;0,                                          IF(Score!AG1576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row>
    <row r="578" spans="1:27" x14ac:dyDescent="0.25">
      <c r="A578" s="13"/>
      <c r="B578" s="13"/>
      <c r="C578" s="13"/>
      <c r="D578" s="13"/>
      <c r="E578" s="13"/>
      <c r="F578" s="13"/>
      <c r="G578" s="13"/>
      <c r="H578" s="13"/>
      <c r="I578" s="13" t="str">
        <f xml:space="preserve"> IF(COUNT(Score!G1577:J1577)&gt;0,                                          IF(Score!AG1577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row>
    <row r="579" spans="1:27" x14ac:dyDescent="0.25">
      <c r="A579" s="13"/>
      <c r="B579" s="13"/>
      <c r="C579" s="13"/>
      <c r="D579" s="13"/>
      <c r="E579" s="13"/>
      <c r="F579" s="13"/>
      <c r="G579" s="13"/>
      <c r="H579" s="13"/>
      <c r="I579" s="13" t="str">
        <f xml:space="preserve"> IF(COUNT(Score!G1578:J1578)&gt;0,                                          IF(Score!AG1578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row>
    <row r="580" spans="1:27" x14ac:dyDescent="0.25">
      <c r="A580" s="13"/>
      <c r="B580" s="13"/>
      <c r="C580" s="13"/>
      <c r="D580" s="13"/>
      <c r="E580" s="13"/>
      <c r="F580" s="13"/>
      <c r="G580" s="13"/>
      <c r="H580" s="13"/>
      <c r="I580" s="13" t="str">
        <f xml:space="preserve"> IF(COUNT(Score!G1579:J1579)&gt;0,                                          IF(Score!AG1579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row>
    <row r="581" spans="1:27" x14ac:dyDescent="0.25">
      <c r="A581" s="13"/>
      <c r="B581" s="13"/>
      <c r="C581" s="13"/>
      <c r="D581" s="13"/>
      <c r="E581" s="13"/>
      <c r="F581" s="13"/>
      <c r="G581" s="13"/>
      <c r="H581" s="13"/>
      <c r="I581" s="13" t="str">
        <f xml:space="preserve"> IF(COUNT(Score!G1580:J1580)&gt;0,                                          IF(Score!AG1580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row>
    <row r="582" spans="1:27" x14ac:dyDescent="0.25">
      <c r="A582" s="13"/>
      <c r="B582" s="13"/>
      <c r="C582" s="13"/>
      <c r="D582" s="13"/>
      <c r="E582" s="13"/>
      <c r="F582" s="13"/>
      <c r="G582" s="13"/>
      <c r="H582" s="13"/>
      <c r="I582" s="13" t="str">
        <f xml:space="preserve"> IF(COUNT(Score!G1581:J1581)&gt;0,                                          IF(Score!AG1581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row>
    <row r="583" spans="1:27" x14ac:dyDescent="0.25">
      <c r="A583" s="13"/>
      <c r="B583" s="13"/>
      <c r="C583" s="13"/>
      <c r="D583" s="13"/>
      <c r="E583" s="13"/>
      <c r="F583" s="13"/>
      <c r="G583" s="13"/>
      <c r="H583" s="13"/>
      <c r="I583" s="13" t="str">
        <f xml:space="preserve"> IF(COUNT(Score!G1582:J1582)&gt;0,                                          IF(Score!AG1582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row>
    <row r="584" spans="1:27" x14ac:dyDescent="0.25">
      <c r="A584" s="13"/>
      <c r="B584" s="13"/>
      <c r="C584" s="13"/>
      <c r="D584" s="13"/>
      <c r="E584" s="13"/>
      <c r="F584" s="13"/>
      <c r="G584" s="13"/>
      <c r="H584" s="13"/>
      <c r="I584" s="13" t="str">
        <f xml:space="preserve"> IF(COUNT(Score!G1583:J1583)&gt;0,                                          IF(Score!AG1583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row>
    <row r="585" spans="1:27" x14ac:dyDescent="0.25">
      <c r="A585" s="13"/>
      <c r="B585" s="13"/>
      <c r="C585" s="13"/>
      <c r="D585" s="13"/>
      <c r="E585" s="13"/>
      <c r="F585" s="13"/>
      <c r="G585" s="13"/>
      <c r="H585" s="13"/>
      <c r="I585" s="13" t="str">
        <f xml:space="preserve"> IF(COUNT(Score!G1584:J1584)&gt;0,                                          IF(Score!AG1584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row>
    <row r="586" spans="1:27" x14ac:dyDescent="0.25">
      <c r="A586" s="13"/>
      <c r="B586" s="13"/>
      <c r="C586" s="13"/>
      <c r="D586" s="13"/>
      <c r="E586" s="13"/>
      <c r="F586" s="13"/>
      <c r="G586" s="13"/>
      <c r="H586" s="13"/>
      <c r="I586" s="13" t="str">
        <f xml:space="preserve"> IF(COUNT(Score!G1585:J1585)&gt;0,                                          IF(Score!AG1585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row>
    <row r="587" spans="1:27" x14ac:dyDescent="0.25">
      <c r="A587" s="13"/>
      <c r="B587" s="13"/>
      <c r="C587" s="13"/>
      <c r="D587" s="13"/>
      <c r="E587" s="13"/>
      <c r="F587" s="13"/>
      <c r="G587" s="13"/>
      <c r="H587" s="13"/>
      <c r="I587" s="13" t="str">
        <f xml:space="preserve"> IF(COUNT(Score!G1586:J1586)&gt;0,                                          IF(Score!AG1586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row>
    <row r="588" spans="1:27" x14ac:dyDescent="0.25">
      <c r="A588" s="13"/>
      <c r="B588" s="13"/>
      <c r="C588" s="13"/>
      <c r="D588" s="13"/>
      <c r="E588" s="13"/>
      <c r="F588" s="13"/>
      <c r="G588" s="13"/>
      <c r="H588" s="13"/>
      <c r="I588" s="13" t="str">
        <f xml:space="preserve"> IF(COUNT(Score!G1587:J1587)&gt;0,                                          IF(Score!AG1587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row>
    <row r="589" spans="1:27" x14ac:dyDescent="0.25">
      <c r="A589" s="13"/>
      <c r="B589" s="13"/>
      <c r="C589" s="13"/>
      <c r="D589" s="13"/>
      <c r="E589" s="13"/>
      <c r="F589" s="13"/>
      <c r="G589" s="13"/>
      <c r="H589" s="13"/>
      <c r="I589" s="13" t="str">
        <f xml:space="preserve"> IF(COUNT(Score!G1588:J1588)&gt;0,                                          IF(Score!AG1588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row>
    <row r="590" spans="1:27" x14ac:dyDescent="0.25">
      <c r="A590" s="13"/>
      <c r="B590" s="13"/>
      <c r="C590" s="13"/>
      <c r="D590" s="13"/>
      <c r="E590" s="13"/>
      <c r="F590" s="13"/>
      <c r="G590" s="13"/>
      <c r="H590" s="13"/>
      <c r="I590" s="13" t="str">
        <f xml:space="preserve"> IF(COUNT(Score!G1589:J1589)&gt;0,                                          IF(Score!AG1589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row>
    <row r="591" spans="1:27" x14ac:dyDescent="0.25">
      <c r="A591" s="13"/>
      <c r="B591" s="13"/>
      <c r="C591" s="13"/>
      <c r="D591" s="13"/>
      <c r="E591" s="13"/>
      <c r="F591" s="13"/>
      <c r="G591" s="13"/>
      <c r="H591" s="13"/>
      <c r="I591" s="13" t="str">
        <f xml:space="preserve"> IF(COUNT(Score!G1590:J1590)&gt;0,                                          IF(Score!AG1590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row>
    <row r="592" spans="1:27" x14ac:dyDescent="0.25">
      <c r="A592" s="13"/>
      <c r="B592" s="13"/>
      <c r="C592" s="13"/>
      <c r="D592" s="13"/>
      <c r="E592" s="13"/>
      <c r="F592" s="13"/>
      <c r="G592" s="13"/>
      <c r="H592" s="13"/>
      <c r="I592" s="13" t="str">
        <f xml:space="preserve"> IF(COUNT(Score!G1591:J1591)&gt;0,                                          IF(Score!AG1591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row>
    <row r="593" spans="1:27" x14ac:dyDescent="0.25">
      <c r="A593" s="13"/>
      <c r="B593" s="13"/>
      <c r="C593" s="13"/>
      <c r="D593" s="13"/>
      <c r="E593" s="13"/>
      <c r="F593" s="13"/>
      <c r="G593" s="13"/>
      <c r="H593" s="13"/>
      <c r="I593" s="13" t="str">
        <f xml:space="preserve"> IF(COUNT(Score!G1592:J1592)&gt;0,                                          IF(Score!AG1592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row>
    <row r="594" spans="1:27" x14ac:dyDescent="0.25">
      <c r="A594" s="13"/>
      <c r="B594" s="13"/>
      <c r="C594" s="13"/>
      <c r="D594" s="13"/>
      <c r="E594" s="13"/>
      <c r="F594" s="13"/>
      <c r="G594" s="13"/>
      <c r="H594" s="13"/>
      <c r="I594" s="13" t="str">
        <f xml:space="preserve"> IF(COUNT(Score!G1593:J1593)&gt;0,                                          IF(Score!AG1593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row>
    <row r="595" spans="1:27" x14ac:dyDescent="0.25">
      <c r="A595" s="13"/>
      <c r="B595" s="13"/>
      <c r="C595" s="13"/>
      <c r="D595" s="13"/>
      <c r="E595" s="13"/>
      <c r="F595" s="13"/>
      <c r="G595" s="13"/>
      <c r="H595" s="13"/>
      <c r="I595" s="13" t="str">
        <f xml:space="preserve"> IF(COUNT(Score!G1594:J1594)&gt;0,                                          IF(Score!AG1594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row>
    <row r="596" spans="1:27" x14ac:dyDescent="0.25">
      <c r="A596" s="13"/>
      <c r="B596" s="13"/>
      <c r="C596" s="13"/>
      <c r="D596" s="13"/>
      <c r="E596" s="13"/>
      <c r="F596" s="13"/>
      <c r="G596" s="13"/>
      <c r="H596" s="13"/>
      <c r="I596" s="13" t="str">
        <f xml:space="preserve"> IF(COUNT(Score!G1595:J1595)&gt;0,                                          IF(Score!AG1595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row>
    <row r="597" spans="1:27" x14ac:dyDescent="0.25">
      <c r="A597" s="13"/>
      <c r="B597" s="13"/>
      <c r="C597" s="13"/>
      <c r="D597" s="13"/>
      <c r="E597" s="13"/>
      <c r="F597" s="13"/>
      <c r="G597" s="13"/>
      <c r="H597" s="13"/>
      <c r="I597" s="13" t="str">
        <f xml:space="preserve"> IF(COUNT(Score!G1596:J1596)&gt;0,                                          IF(Score!AG1596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row>
    <row r="598" spans="1:27" x14ac:dyDescent="0.25">
      <c r="A598" s="13"/>
      <c r="B598" s="13"/>
      <c r="C598" s="13"/>
      <c r="D598" s="13"/>
      <c r="E598" s="13"/>
      <c r="F598" s="13"/>
      <c r="G598" s="13"/>
      <c r="H598" s="13"/>
      <c r="I598" s="13" t="str">
        <f xml:space="preserve"> IF(COUNT(Score!G1597:J1597)&gt;0,                                          IF(Score!AG1597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row>
    <row r="599" spans="1:27" x14ac:dyDescent="0.25">
      <c r="A599" s="13"/>
      <c r="B599" s="13"/>
      <c r="C599" s="13"/>
      <c r="D599" s="13"/>
      <c r="E599" s="13"/>
      <c r="F599" s="13"/>
      <c r="G599" s="13"/>
      <c r="H599" s="13"/>
      <c r="I599" s="13" t="str">
        <f xml:space="preserve"> IF(COUNT(Score!G1598:J1598)&gt;0,                                          IF(Score!AG1598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row>
    <row r="600" spans="1:27" x14ac:dyDescent="0.25">
      <c r="A600" s="13"/>
      <c r="B600" s="13"/>
      <c r="C600" s="13"/>
      <c r="D600" s="13"/>
      <c r="E600" s="13"/>
      <c r="F600" s="13"/>
      <c r="G600" s="13"/>
      <c r="H600" s="13"/>
      <c r="I600" s="13" t="str">
        <f xml:space="preserve"> IF(COUNT(Score!G1599:J1599)&gt;0,                                          IF(Score!AG1599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row>
    <row r="601" spans="1:27" x14ac:dyDescent="0.25">
      <c r="A601" s="13"/>
      <c r="B601" s="13"/>
      <c r="C601" s="13"/>
      <c r="D601" s="13"/>
      <c r="E601" s="13"/>
      <c r="F601" s="13"/>
      <c r="G601" s="13"/>
      <c r="H601" s="13"/>
      <c r="I601" s="13" t="str">
        <f xml:space="preserve"> IF(COUNT(Score!G1600:J1600)&gt;0,                                          IF(Score!AG1600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row>
    <row r="602" spans="1:27" x14ac:dyDescent="0.25">
      <c r="A602" s="13"/>
      <c r="B602" s="13"/>
      <c r="C602" s="13"/>
      <c r="D602" s="13"/>
      <c r="E602" s="13"/>
      <c r="F602" s="13"/>
      <c r="G602" s="13"/>
      <c r="H602" s="13"/>
      <c r="I602" s="13" t="str">
        <f xml:space="preserve"> IF(COUNT(Score!G1601:J1601)&gt;0,                                          IF(Score!AG1601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row>
    <row r="603" spans="1:27" x14ac:dyDescent="0.25">
      <c r="A603" s="13"/>
      <c r="B603" s="13"/>
      <c r="C603" s="13"/>
      <c r="D603" s="13"/>
      <c r="E603" s="13"/>
      <c r="F603" s="13"/>
      <c r="G603" s="13"/>
      <c r="H603" s="13"/>
      <c r="I603" s="13" t="str">
        <f xml:space="preserve"> IF(COUNT(Score!G1602:J1602)&gt;0,                                          IF(Score!AG1602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row>
    <row r="604" spans="1:27" x14ac:dyDescent="0.25">
      <c r="A604" s="13"/>
      <c r="B604" s="13"/>
      <c r="C604" s="13"/>
      <c r="D604" s="13"/>
      <c r="E604" s="13"/>
      <c r="F604" s="13"/>
      <c r="G604" s="13"/>
      <c r="H604" s="13"/>
      <c r="I604" s="13" t="str">
        <f xml:space="preserve"> IF(COUNT(Score!G1603:J1603)&gt;0,                                          IF(Score!AG1603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row>
    <row r="605" spans="1:27" x14ac:dyDescent="0.25">
      <c r="A605" s="13"/>
      <c r="B605" s="13"/>
      <c r="C605" s="13"/>
      <c r="D605" s="13"/>
      <c r="E605" s="13"/>
      <c r="F605" s="13"/>
      <c r="G605" s="13"/>
      <c r="H605" s="13"/>
      <c r="I605" s="13" t="str">
        <f xml:space="preserve"> IF(COUNT(Score!G1604:J1604)&gt;0,                                          IF(Score!AG1604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row>
    <row r="606" spans="1:27" x14ac:dyDescent="0.25">
      <c r="A606" s="13"/>
      <c r="B606" s="13"/>
      <c r="C606" s="13"/>
      <c r="D606" s="13"/>
      <c r="E606" s="13"/>
      <c r="F606" s="13"/>
      <c r="G606" s="13"/>
      <c r="H606" s="13"/>
      <c r="I606" s="13" t="str">
        <f xml:space="preserve"> IF(COUNT(Score!G1605:J1605)&gt;0,                                          IF(Score!AG1605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row>
    <row r="607" spans="1:27" x14ac:dyDescent="0.25">
      <c r="A607" s="13"/>
      <c r="B607" s="13"/>
      <c r="C607" s="13"/>
      <c r="D607" s="13"/>
      <c r="E607" s="13"/>
      <c r="F607" s="13"/>
      <c r="G607" s="13"/>
      <c r="H607" s="13"/>
      <c r="I607" s="13" t="str">
        <f xml:space="preserve"> IF(COUNT(Score!G1606:J1606)&gt;0,                                          IF(Score!AG1606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row>
    <row r="608" spans="1:27" x14ac:dyDescent="0.25">
      <c r="A608" s="13"/>
      <c r="B608" s="13"/>
      <c r="C608" s="13"/>
      <c r="D608" s="13"/>
      <c r="E608" s="13"/>
      <c r="F608" s="13"/>
      <c r="G608" s="13"/>
      <c r="H608" s="13"/>
      <c r="I608" s="13" t="str">
        <f xml:space="preserve"> IF(COUNT(Score!G1607:J1607)&gt;0,                                          IF(Score!AG1607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row>
    <row r="609" spans="1:27" x14ac:dyDescent="0.25">
      <c r="A609" s="13"/>
      <c r="B609" s="13"/>
      <c r="C609" s="13"/>
      <c r="D609" s="13"/>
      <c r="E609" s="13"/>
      <c r="F609" s="13"/>
      <c r="G609" s="13"/>
      <c r="H609" s="13"/>
      <c r="I609" s="13" t="str">
        <f xml:space="preserve"> IF(COUNT(Score!G1608:J1608)&gt;0,                                          IF(Score!AG1608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row>
    <row r="610" spans="1:27" x14ac:dyDescent="0.25">
      <c r="A610" s="13"/>
      <c r="B610" s="13"/>
      <c r="C610" s="13"/>
      <c r="D610" s="13"/>
      <c r="E610" s="13"/>
      <c r="F610" s="13"/>
      <c r="G610" s="13"/>
      <c r="H610" s="13"/>
      <c r="I610" s="13" t="str">
        <f xml:space="preserve"> IF(COUNT(Score!G1609:J1609)&gt;0,                                          IF(Score!AG1609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row>
    <row r="611" spans="1:27" x14ac:dyDescent="0.25">
      <c r="A611" s="13"/>
      <c r="B611" s="13"/>
      <c r="C611" s="13"/>
      <c r="D611" s="13"/>
      <c r="E611" s="13"/>
      <c r="F611" s="13"/>
      <c r="G611" s="13"/>
      <c r="H611" s="13"/>
      <c r="I611" s="13" t="str">
        <f xml:space="preserve"> IF(COUNT(Score!G1610:J1610)&gt;0,                                          IF(Score!AG1610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row>
    <row r="612" spans="1:27" x14ac:dyDescent="0.25">
      <c r="A612" s="13"/>
      <c r="B612" s="13"/>
      <c r="C612" s="13"/>
      <c r="D612" s="13"/>
      <c r="E612" s="13"/>
      <c r="F612" s="13"/>
      <c r="G612" s="13"/>
      <c r="H612" s="13"/>
      <c r="I612" s="13" t="str">
        <f xml:space="preserve"> IF(COUNT(Score!G1611:J1611)&gt;0,                                          IF(Score!AG1611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row>
    <row r="613" spans="1:27" x14ac:dyDescent="0.25">
      <c r="A613" s="13"/>
      <c r="B613" s="13"/>
      <c r="C613" s="13"/>
      <c r="D613" s="13"/>
      <c r="E613" s="13"/>
      <c r="F613" s="13"/>
      <c r="G613" s="13"/>
      <c r="H613" s="13"/>
      <c r="I613" s="13" t="str">
        <f xml:space="preserve"> IF(COUNT(Score!G1612:J1612)&gt;0,                                          IF(Score!AG1612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row>
    <row r="614" spans="1:27" x14ac:dyDescent="0.25">
      <c r="A614" s="13"/>
      <c r="B614" s="13"/>
      <c r="C614" s="13"/>
      <c r="D614" s="13"/>
      <c r="E614" s="13"/>
      <c r="F614" s="13"/>
      <c r="G614" s="13"/>
      <c r="H614" s="13"/>
      <c r="I614" s="13" t="str">
        <f xml:space="preserve"> IF(COUNT(Score!G1613:J1613)&gt;0,                                          IF(Score!AG1613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row>
    <row r="615" spans="1:27" x14ac:dyDescent="0.25">
      <c r="A615" s="13"/>
      <c r="B615" s="13"/>
      <c r="C615" s="13"/>
      <c r="D615" s="13"/>
      <c r="E615" s="13"/>
      <c r="F615" s="13"/>
      <c r="G615" s="13"/>
      <c r="H615" s="13"/>
      <c r="I615" s="13" t="str">
        <f xml:space="preserve"> IF(COUNT(Score!G1614:J1614)&gt;0,                                          IF(Score!AG1614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row>
    <row r="616" spans="1:27" x14ac:dyDescent="0.25">
      <c r="A616" s="13"/>
      <c r="B616" s="13"/>
      <c r="C616" s="13"/>
      <c r="D616" s="13"/>
      <c r="E616" s="13"/>
      <c r="F616" s="13"/>
      <c r="G616" s="13"/>
      <c r="H616" s="13"/>
      <c r="I616" s="13" t="str">
        <f xml:space="preserve"> IF(COUNT(Score!G1615:J1615)&gt;0,                                          IF(Score!AG1615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row>
    <row r="617" spans="1:27" x14ac:dyDescent="0.25">
      <c r="A617" s="13"/>
      <c r="B617" s="13"/>
      <c r="C617" s="13"/>
      <c r="D617" s="13"/>
      <c r="E617" s="13"/>
      <c r="F617" s="13"/>
      <c r="G617" s="13"/>
      <c r="H617" s="13"/>
      <c r="I617" s="13" t="str">
        <f xml:space="preserve"> IF(COUNT(Score!G1616:J1616)&gt;0,                                          IF(Score!AG1616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row>
    <row r="618" spans="1:27" x14ac:dyDescent="0.25">
      <c r="A618" s="13"/>
      <c r="B618" s="13"/>
      <c r="C618" s="13"/>
      <c r="D618" s="13"/>
      <c r="E618" s="13"/>
      <c r="F618" s="13"/>
      <c r="G618" s="13"/>
      <c r="H618" s="13"/>
      <c r="I618" s="13" t="str">
        <f xml:space="preserve"> IF(COUNT(Score!G1617:J1617)&gt;0,                                          IF(Score!AG1617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row>
    <row r="619" spans="1:27" x14ac:dyDescent="0.25">
      <c r="A619" s="13"/>
      <c r="B619" s="13"/>
      <c r="C619" s="13"/>
      <c r="D619" s="13"/>
      <c r="E619" s="13"/>
      <c r="F619" s="13"/>
      <c r="G619" s="13"/>
      <c r="H619" s="13"/>
      <c r="I619" s="13" t="str">
        <f xml:space="preserve"> IF(COUNT(Score!G1618:J1618)&gt;0,                                          IF(Score!AG1618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row>
    <row r="620" spans="1:27" x14ac:dyDescent="0.25">
      <c r="A620" s="13"/>
      <c r="B620" s="13"/>
      <c r="C620" s="13"/>
      <c r="D620" s="13"/>
      <c r="E620" s="13"/>
      <c r="F620" s="13"/>
      <c r="G620" s="13"/>
      <c r="H620" s="13"/>
      <c r="I620" s="13" t="str">
        <f xml:space="preserve"> IF(COUNT(Score!G1619:J1619)&gt;0,                                          IF(Score!AG1619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row>
    <row r="621" spans="1:27" x14ac:dyDescent="0.25">
      <c r="A621" s="13"/>
      <c r="B621" s="13"/>
      <c r="C621" s="13"/>
      <c r="D621" s="13"/>
      <c r="E621" s="13"/>
      <c r="F621" s="13"/>
      <c r="G621" s="13"/>
      <c r="H621" s="13"/>
      <c r="I621" s="13" t="str">
        <f xml:space="preserve"> IF(COUNT(Score!G1620:J1620)&gt;0,                                          IF(Score!AG1620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row>
    <row r="622" spans="1:27" x14ac:dyDescent="0.25">
      <c r="A622" s="13"/>
      <c r="B622" s="13"/>
      <c r="C622" s="13"/>
      <c r="D622" s="13"/>
      <c r="E622" s="13"/>
      <c r="F622" s="13"/>
      <c r="G622" s="13"/>
      <c r="H622" s="13"/>
      <c r="I622" s="13" t="str">
        <f xml:space="preserve"> IF(COUNT(Score!G1621:J1621)&gt;0,                                          IF(Score!AG1621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row>
    <row r="623" spans="1:27" x14ac:dyDescent="0.25">
      <c r="A623" s="13"/>
      <c r="B623" s="13"/>
      <c r="C623" s="13"/>
      <c r="D623" s="13"/>
      <c r="E623" s="13"/>
      <c r="F623" s="13"/>
      <c r="G623" s="13"/>
      <c r="H623" s="13"/>
      <c r="I623" s="13" t="str">
        <f xml:space="preserve"> IF(COUNT(Score!G1622:J1622)&gt;0,                                          IF(Score!AG1622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row>
    <row r="624" spans="1:27" x14ac:dyDescent="0.25">
      <c r="A624" s="13"/>
      <c r="B624" s="13"/>
      <c r="C624" s="13"/>
      <c r="D624" s="13"/>
      <c r="E624" s="13"/>
      <c r="F624" s="13"/>
      <c r="G624" s="13"/>
      <c r="H624" s="13"/>
      <c r="I624" s="13" t="str">
        <f xml:space="preserve"> IF(COUNT(Score!G1623:J1623)&gt;0,                                          IF(Score!AG1623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row>
    <row r="625" spans="1:27" x14ac:dyDescent="0.25">
      <c r="A625" s="13"/>
      <c r="B625" s="13"/>
      <c r="C625" s="13"/>
      <c r="D625" s="13"/>
      <c r="E625" s="13"/>
      <c r="F625" s="13"/>
      <c r="G625" s="13"/>
      <c r="H625" s="13"/>
      <c r="I625" s="13" t="str">
        <f xml:space="preserve"> IF(COUNT(Score!G1624:J1624)&gt;0,                                          IF(Score!AG1624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row>
    <row r="626" spans="1:27" x14ac:dyDescent="0.25">
      <c r="A626" s="13"/>
      <c r="B626" s="13"/>
      <c r="C626" s="13"/>
      <c r="D626" s="13"/>
      <c r="E626" s="13"/>
      <c r="F626" s="13"/>
      <c r="G626" s="13"/>
      <c r="H626" s="13"/>
      <c r="I626" s="13" t="str">
        <f xml:space="preserve"> IF(COUNT(Score!G1625:J1625)&gt;0,                                          IF(Score!AG1625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row>
    <row r="627" spans="1:27" x14ac:dyDescent="0.25">
      <c r="A627" s="13"/>
      <c r="B627" s="13"/>
      <c r="C627" s="13"/>
      <c r="D627" s="13"/>
      <c r="E627" s="13"/>
      <c r="F627" s="13"/>
      <c r="G627" s="13"/>
      <c r="H627" s="13"/>
      <c r="I627" s="13" t="str">
        <f xml:space="preserve"> IF(COUNT(Score!G1626:J1626)&gt;0,                                          IF(Score!AG1626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row>
    <row r="628" spans="1:27" x14ac:dyDescent="0.25">
      <c r="A628" s="13"/>
      <c r="B628" s="13"/>
      <c r="C628" s="13"/>
      <c r="D628" s="13"/>
      <c r="E628" s="13"/>
      <c r="F628" s="13"/>
      <c r="G628" s="13"/>
      <c r="H628" s="13"/>
      <c r="I628" s="13" t="str">
        <f xml:space="preserve"> IF(COUNT(Score!G1627:J1627)&gt;0,                                          IF(Score!AG1627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row>
    <row r="629" spans="1:27" x14ac:dyDescent="0.25">
      <c r="A629" s="13"/>
      <c r="B629" s="13"/>
      <c r="C629" s="13"/>
      <c r="D629" s="13"/>
      <c r="E629" s="13"/>
      <c r="F629" s="13"/>
      <c r="G629" s="13"/>
      <c r="H629" s="13"/>
      <c r="I629" s="13" t="str">
        <f xml:space="preserve"> IF(COUNT(Score!G1628:J1628)&gt;0,                                          IF(Score!AG1628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row>
    <row r="630" spans="1:27" x14ac:dyDescent="0.25">
      <c r="A630" s="13"/>
      <c r="B630" s="13"/>
      <c r="C630" s="13"/>
      <c r="D630" s="13"/>
      <c r="E630" s="13"/>
      <c r="F630" s="13"/>
      <c r="G630" s="13"/>
      <c r="H630" s="13"/>
      <c r="I630" s="13" t="str">
        <f xml:space="preserve"> IF(COUNT(Score!G1629:J1629)&gt;0,                                          IF(Score!AG1629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row>
    <row r="631" spans="1:27" x14ac:dyDescent="0.25">
      <c r="A631" s="13"/>
      <c r="B631" s="13"/>
      <c r="C631" s="13"/>
      <c r="D631" s="13"/>
      <c r="E631" s="13"/>
      <c r="F631" s="13"/>
      <c r="G631" s="13"/>
      <c r="H631" s="13"/>
      <c r="I631" s="13" t="str">
        <f xml:space="preserve"> IF(COUNT(Score!G1630:J1630)&gt;0,                                          IF(Score!AG1630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row>
    <row r="632" spans="1:27" x14ac:dyDescent="0.25">
      <c r="A632" s="13"/>
      <c r="B632" s="13"/>
      <c r="C632" s="13"/>
      <c r="D632" s="13"/>
      <c r="E632" s="13"/>
      <c r="F632" s="13"/>
      <c r="G632" s="13"/>
      <c r="H632" s="13"/>
      <c r="I632" s="13" t="str">
        <f xml:space="preserve"> IF(COUNT(Score!G1631:J1631)&gt;0,                                          IF(Score!AG1631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row>
    <row r="633" spans="1:27" x14ac:dyDescent="0.25">
      <c r="A633" s="13"/>
      <c r="B633" s="13"/>
      <c r="C633" s="13"/>
      <c r="D633" s="13"/>
      <c r="E633" s="13"/>
      <c r="F633" s="13"/>
      <c r="G633" s="13"/>
      <c r="H633" s="13"/>
      <c r="I633" s="13" t="str">
        <f xml:space="preserve"> IF(COUNT(Score!G1632:J1632)&gt;0,                                          IF(Score!AG1632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row>
    <row r="634" spans="1:27" x14ac:dyDescent="0.25">
      <c r="A634" s="13"/>
      <c r="B634" s="13"/>
      <c r="C634" s="13"/>
      <c r="D634" s="13"/>
      <c r="E634" s="13"/>
      <c r="F634" s="13"/>
      <c r="G634" s="13"/>
      <c r="H634" s="13"/>
      <c r="I634" s="13" t="str">
        <f xml:space="preserve"> IF(COUNT(Score!G1633:J1633)&gt;0,                                          IF(Score!AG1633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row>
    <row r="635" spans="1:27" x14ac:dyDescent="0.25">
      <c r="A635" s="13"/>
      <c r="B635" s="13"/>
      <c r="C635" s="13"/>
      <c r="D635" s="13"/>
      <c r="E635" s="13"/>
      <c r="F635" s="13"/>
      <c r="G635" s="13"/>
      <c r="H635" s="13"/>
      <c r="I635" s="13" t="str">
        <f xml:space="preserve"> IF(COUNT(Score!G1634:J1634)&gt;0,                                          IF(Score!AG1634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row>
    <row r="636" spans="1:27" x14ac:dyDescent="0.25">
      <c r="A636" s="13"/>
      <c r="B636" s="13"/>
      <c r="C636" s="13"/>
      <c r="D636" s="13"/>
      <c r="E636" s="13"/>
      <c r="F636" s="13"/>
      <c r="G636" s="13"/>
      <c r="H636" s="13"/>
      <c r="I636" s="13" t="str">
        <f xml:space="preserve"> IF(COUNT(Score!G1635:J1635)&gt;0,                                          IF(Score!AG1635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row>
    <row r="637" spans="1:27" x14ac:dyDescent="0.25">
      <c r="A637" s="13"/>
      <c r="B637" s="13"/>
      <c r="C637" s="13"/>
      <c r="D637" s="13"/>
      <c r="E637" s="13"/>
      <c r="F637" s="13"/>
      <c r="G637" s="13"/>
      <c r="H637" s="13"/>
      <c r="I637" s="13" t="str">
        <f xml:space="preserve"> IF(COUNT(Score!G1636:J1636)&gt;0,                                          IF(Score!AG1636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row>
    <row r="638" spans="1:27" x14ac:dyDescent="0.25">
      <c r="A638" s="13"/>
      <c r="B638" s="13"/>
      <c r="C638" s="13"/>
      <c r="D638" s="13"/>
      <c r="E638" s="13"/>
      <c r="F638" s="13"/>
      <c r="G638" s="13"/>
      <c r="H638" s="13"/>
      <c r="I638" s="13" t="str">
        <f xml:space="preserve"> IF(COUNT(Score!G1637:J1637)&gt;0,                                          IF(Score!AG1637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row>
    <row r="639" spans="1:27" x14ac:dyDescent="0.25">
      <c r="A639" s="13"/>
      <c r="B639" s="13"/>
      <c r="C639" s="13"/>
      <c r="D639" s="13"/>
      <c r="E639" s="13"/>
      <c r="F639" s="13"/>
      <c r="G639" s="13"/>
      <c r="H639" s="13"/>
      <c r="I639" s="13" t="str">
        <f xml:space="preserve"> IF(COUNT(Score!G1638:J1638)&gt;0,                                          IF(Score!AG1638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row>
    <row r="640" spans="1:27" x14ac:dyDescent="0.25">
      <c r="A640" s="13"/>
      <c r="B640" s="13"/>
      <c r="C640" s="13"/>
      <c r="D640" s="13"/>
      <c r="E640" s="13"/>
      <c r="F640" s="13"/>
      <c r="G640" s="13"/>
      <c r="H640" s="13"/>
      <c r="I640" s="13" t="str">
        <f xml:space="preserve"> IF(COUNT(Score!G1639:J1639)&gt;0,                                          IF(Score!AG1639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row>
    <row r="641" spans="1:27" x14ac:dyDescent="0.25">
      <c r="A641" s="13"/>
      <c r="B641" s="13"/>
      <c r="C641" s="13"/>
      <c r="D641" s="13"/>
      <c r="E641" s="13"/>
      <c r="F641" s="13"/>
      <c r="G641" s="13"/>
      <c r="H641" s="13"/>
      <c r="I641" s="13" t="str">
        <f xml:space="preserve"> IF(COUNT(Score!G1640:J1640)&gt;0,                                          IF(Score!AG1640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row>
    <row r="642" spans="1:27" x14ac:dyDescent="0.25">
      <c r="A642" s="13"/>
      <c r="B642" s="13"/>
      <c r="C642" s="13"/>
      <c r="D642" s="13"/>
      <c r="E642" s="13"/>
      <c r="F642" s="13"/>
      <c r="G642" s="13"/>
      <c r="H642" s="13"/>
      <c r="I642" s="13" t="str">
        <f xml:space="preserve"> IF(COUNT(Score!G1641:J1641)&gt;0,                                          IF(Score!AG1641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row>
    <row r="643" spans="1:27" x14ac:dyDescent="0.25">
      <c r="A643" s="13"/>
      <c r="B643" s="13"/>
      <c r="C643" s="13"/>
      <c r="D643" s="13"/>
      <c r="E643" s="13"/>
      <c r="F643" s="13"/>
      <c r="G643" s="13"/>
      <c r="H643" s="13"/>
      <c r="I643" s="13" t="str">
        <f xml:space="preserve"> IF(COUNT(Score!G1642:J1642)&gt;0,                                          IF(Score!AG1642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row>
    <row r="644" spans="1:27" x14ac:dyDescent="0.25">
      <c r="A644" s="13"/>
      <c r="B644" s="13"/>
      <c r="C644" s="13"/>
      <c r="D644" s="13"/>
      <c r="E644" s="13"/>
      <c r="F644" s="13"/>
      <c r="G644" s="13"/>
      <c r="H644" s="13"/>
      <c r="I644" s="13" t="str">
        <f xml:space="preserve"> IF(COUNT(Score!G1643:J1643)&gt;0,                                          IF(Score!AG1643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row>
    <row r="645" spans="1:27" x14ac:dyDescent="0.25">
      <c r="A645" s="13"/>
      <c r="B645" s="13"/>
      <c r="C645" s="13"/>
      <c r="D645" s="13"/>
      <c r="E645" s="13"/>
      <c r="F645" s="13"/>
      <c r="G645" s="13"/>
      <c r="H645" s="13"/>
      <c r="I645" s="13" t="str">
        <f xml:space="preserve"> IF(COUNT(Score!G1644:J1644)&gt;0,                                          IF(Score!AG1644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row>
    <row r="646" spans="1:27" x14ac:dyDescent="0.25">
      <c r="A646" s="13"/>
      <c r="B646" s="13"/>
      <c r="C646" s="13"/>
      <c r="D646" s="13"/>
      <c r="E646" s="13"/>
      <c r="F646" s="13"/>
      <c r="G646" s="13"/>
      <c r="H646" s="13"/>
      <c r="I646" s="13" t="str">
        <f xml:space="preserve"> IF(COUNT(Score!G1645:J1645)&gt;0,                                          IF(Score!AG1645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row>
    <row r="647" spans="1:27" x14ac:dyDescent="0.25">
      <c r="A647" s="13"/>
      <c r="B647" s="13"/>
      <c r="C647" s="13"/>
      <c r="D647" s="13"/>
      <c r="E647" s="13"/>
      <c r="F647" s="13"/>
      <c r="G647" s="13"/>
      <c r="H647" s="13"/>
      <c r="I647" s="13" t="str">
        <f xml:space="preserve"> IF(COUNT(Score!G1646:J1646)&gt;0,                                          IF(Score!AG1646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row>
    <row r="648" spans="1:27" x14ac:dyDescent="0.25">
      <c r="A648" s="13"/>
      <c r="B648" s="13"/>
      <c r="C648" s="13"/>
      <c r="D648" s="13"/>
      <c r="E648" s="13"/>
      <c r="F648" s="13"/>
      <c r="G648" s="13"/>
      <c r="H648" s="13"/>
      <c r="I648" s="13" t="str">
        <f xml:space="preserve"> IF(COUNT(Score!G1647:J1647)&gt;0,                                          IF(Score!AG1647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row>
    <row r="649" spans="1:27" x14ac:dyDescent="0.25">
      <c r="A649" s="13"/>
      <c r="B649" s="13"/>
      <c r="C649" s="13"/>
      <c r="D649" s="13"/>
      <c r="E649" s="13"/>
      <c r="F649" s="13"/>
      <c r="G649" s="13"/>
      <c r="H649" s="13"/>
      <c r="I649" s="13" t="str">
        <f xml:space="preserve"> IF(COUNT(Score!G1648:J1648)&gt;0,                                          IF(Score!AG1648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row>
    <row r="650" spans="1:27" x14ac:dyDescent="0.25">
      <c r="A650" s="13"/>
      <c r="B650" s="13"/>
      <c r="C650" s="13"/>
      <c r="D650" s="13"/>
      <c r="E650" s="13"/>
      <c r="F650" s="13"/>
      <c r="G650" s="13"/>
      <c r="H650" s="13"/>
      <c r="I650" s="13" t="str">
        <f xml:space="preserve"> IF(COUNT(Score!G1649:J1649)&gt;0,                                          IF(Score!AG1649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row>
    <row r="651" spans="1:27" x14ac:dyDescent="0.25">
      <c r="A651" s="13"/>
      <c r="B651" s="13"/>
      <c r="C651" s="13"/>
      <c r="D651" s="13"/>
      <c r="E651" s="13"/>
      <c r="F651" s="13"/>
      <c r="G651" s="13"/>
      <c r="H651" s="13"/>
      <c r="I651" s="13" t="str">
        <f xml:space="preserve"> IF(COUNT(Score!G1650:J1650)&gt;0,                                          IF(Score!AG1650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row>
    <row r="652" spans="1:27" x14ac:dyDescent="0.25">
      <c r="A652" s="13"/>
      <c r="B652" s="13"/>
      <c r="C652" s="13"/>
      <c r="D652" s="13"/>
      <c r="E652" s="13"/>
      <c r="F652" s="13"/>
      <c r="G652" s="13"/>
      <c r="H652" s="13"/>
      <c r="I652" s="13" t="str">
        <f xml:space="preserve"> IF(COUNT(Score!G1651:J1651)&gt;0,                                          IF(Score!AG1651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row>
    <row r="653" spans="1:27" x14ac:dyDescent="0.25">
      <c r="A653" s="13"/>
      <c r="B653" s="13"/>
      <c r="C653" s="13"/>
      <c r="D653" s="13"/>
      <c r="E653" s="13"/>
      <c r="F653" s="13"/>
      <c r="G653" s="13"/>
      <c r="H653" s="13"/>
      <c r="I653" s="13" t="str">
        <f xml:space="preserve"> IF(COUNT(Score!G1652:J1652)&gt;0,                                          IF(Score!AG1652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row>
    <row r="654" spans="1:27" x14ac:dyDescent="0.25">
      <c r="A654" s="13"/>
      <c r="B654" s="13"/>
      <c r="C654" s="13"/>
      <c r="D654" s="13"/>
      <c r="E654" s="13"/>
      <c r="F654" s="13"/>
      <c r="G654" s="13"/>
      <c r="H654" s="13"/>
      <c r="I654" s="13" t="str">
        <f xml:space="preserve"> IF(COUNT(Score!G1653:J1653)&gt;0,                                          IF(Score!AG1653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row>
    <row r="655" spans="1:27" x14ac:dyDescent="0.25">
      <c r="A655" s="13"/>
      <c r="B655" s="13"/>
      <c r="C655" s="13"/>
      <c r="D655" s="13"/>
      <c r="E655" s="13"/>
      <c r="F655" s="13"/>
      <c r="G655" s="13"/>
      <c r="H655" s="13"/>
      <c r="I655" s="13" t="str">
        <f xml:space="preserve"> IF(COUNT(Score!G1654:J1654)&gt;0,                                          IF(Score!AG1654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row>
    <row r="656" spans="1:27" x14ac:dyDescent="0.25">
      <c r="A656" s="13"/>
      <c r="B656" s="13"/>
      <c r="C656" s="13"/>
      <c r="D656" s="13"/>
      <c r="E656" s="13"/>
      <c r="F656" s="13"/>
      <c r="G656" s="13"/>
      <c r="H656" s="13"/>
      <c r="I656" s="13" t="str">
        <f xml:space="preserve"> IF(COUNT(Score!G1655:J1655)&gt;0,                                          IF(Score!AG1655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row>
    <row r="657" spans="1:27" x14ac:dyDescent="0.25">
      <c r="A657" s="13"/>
      <c r="B657" s="13"/>
      <c r="C657" s="13"/>
      <c r="D657" s="13"/>
      <c r="E657" s="13"/>
      <c r="F657" s="13"/>
      <c r="G657" s="13"/>
      <c r="H657" s="13"/>
      <c r="I657" s="13" t="str">
        <f xml:space="preserve"> IF(COUNT(Score!G1656:J1656)&gt;0,                                          IF(Score!AG1656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row>
    <row r="658" spans="1:27" x14ac:dyDescent="0.25">
      <c r="A658" s="13"/>
      <c r="B658" s="13"/>
      <c r="C658" s="13"/>
      <c r="D658" s="13"/>
      <c r="E658" s="13"/>
      <c r="F658" s="13"/>
      <c r="G658" s="13"/>
      <c r="H658" s="13"/>
      <c r="I658" s="13" t="str">
        <f xml:space="preserve"> IF(COUNT(Score!G1657:J1657)&gt;0,                                          IF(Score!AG1657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row>
    <row r="659" spans="1:27" x14ac:dyDescent="0.25">
      <c r="A659" s="13"/>
      <c r="B659" s="13"/>
      <c r="C659" s="13"/>
      <c r="D659" s="13"/>
      <c r="E659" s="13"/>
      <c r="F659" s="13"/>
      <c r="G659" s="13"/>
      <c r="H659" s="13"/>
      <c r="I659" s="13" t="str">
        <f xml:space="preserve"> IF(COUNT(Score!G1658:J1658)&gt;0,                                          IF(Score!AG1658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row>
    <row r="660" spans="1:27" x14ac:dyDescent="0.25">
      <c r="A660" s="13"/>
      <c r="B660" s="13"/>
      <c r="C660" s="13"/>
      <c r="D660" s="13"/>
      <c r="E660" s="13"/>
      <c r="F660" s="13"/>
      <c r="G660" s="13"/>
      <c r="H660" s="13"/>
      <c r="I660" s="13" t="str">
        <f xml:space="preserve"> IF(COUNT(Score!G1659:J1659)&gt;0,                                          IF(Score!AG1659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row>
    <row r="661" spans="1:27" x14ac:dyDescent="0.25">
      <c r="A661" s="13"/>
      <c r="B661" s="13"/>
      <c r="C661" s="13"/>
      <c r="D661" s="13"/>
      <c r="E661" s="13"/>
      <c r="F661" s="13"/>
      <c r="G661" s="13"/>
      <c r="H661" s="13"/>
      <c r="I661" s="13" t="str">
        <f xml:space="preserve"> IF(COUNT(Score!G1660:J1660)&gt;0,                                          IF(Score!AG1660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row>
    <row r="662" spans="1:27" x14ac:dyDescent="0.25">
      <c r="A662" s="13"/>
      <c r="B662" s="13"/>
      <c r="C662" s="13"/>
      <c r="D662" s="13"/>
      <c r="E662" s="13"/>
      <c r="F662" s="13"/>
      <c r="G662" s="13"/>
      <c r="H662" s="13"/>
      <c r="I662" s="13" t="str">
        <f xml:space="preserve"> IF(COUNT(Score!G1661:J1661)&gt;0,                                          IF(Score!AG1661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row>
    <row r="663" spans="1:27" x14ac:dyDescent="0.25">
      <c r="A663" s="13"/>
      <c r="B663" s="13"/>
      <c r="C663" s="13"/>
      <c r="D663" s="13"/>
      <c r="E663" s="13"/>
      <c r="F663" s="13"/>
      <c r="G663" s="13"/>
      <c r="H663" s="13"/>
      <c r="I663" s="13" t="str">
        <f xml:space="preserve"> IF(COUNT(Score!G1662:J1662)&gt;0,                                          IF(Score!AG1662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row>
    <row r="664" spans="1:27" x14ac:dyDescent="0.25">
      <c r="A664" s="13"/>
      <c r="B664" s="13"/>
      <c r="C664" s="13"/>
      <c r="D664" s="13"/>
      <c r="E664" s="13"/>
      <c r="F664" s="13"/>
      <c r="G664" s="13"/>
      <c r="H664" s="13"/>
      <c r="I664" s="13" t="str">
        <f xml:space="preserve"> IF(COUNT(Score!G1663:J1663)&gt;0,                                          IF(Score!AG1663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row>
    <row r="665" spans="1:27" x14ac:dyDescent="0.25">
      <c r="A665" s="13"/>
      <c r="B665" s="13"/>
      <c r="C665" s="13"/>
      <c r="D665" s="13"/>
      <c r="E665" s="13"/>
      <c r="F665" s="13"/>
      <c r="G665" s="13"/>
      <c r="H665" s="13"/>
      <c r="I665" s="13" t="str">
        <f xml:space="preserve"> IF(COUNT(Score!G1664:J1664)&gt;0,                                          IF(Score!AG1664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row>
    <row r="666" spans="1:27" x14ac:dyDescent="0.25">
      <c r="A666" s="13"/>
      <c r="B666" s="13"/>
      <c r="C666" s="13"/>
      <c r="D666" s="13"/>
      <c r="E666" s="13"/>
      <c r="F666" s="13"/>
      <c r="G666" s="13"/>
      <c r="H666" s="13"/>
      <c r="I666" s="13" t="str">
        <f xml:space="preserve"> IF(COUNT(Score!G1665:J1665)&gt;0,                                          IF(Score!AG1665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row>
    <row r="667" spans="1:27" x14ac:dyDescent="0.25">
      <c r="A667" s="13"/>
      <c r="B667" s="13"/>
      <c r="C667" s="13"/>
      <c r="D667" s="13"/>
      <c r="E667" s="13"/>
      <c r="F667" s="13"/>
      <c r="G667" s="13"/>
      <c r="H667" s="13"/>
      <c r="I667" s="13" t="str">
        <f xml:space="preserve"> IF(COUNT(Score!G1666:J1666)&gt;0,                                          IF(Score!AG1666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row>
    <row r="668" spans="1:27" x14ac:dyDescent="0.25">
      <c r="A668" s="13"/>
      <c r="B668" s="13"/>
      <c r="C668" s="13"/>
      <c r="D668" s="13"/>
      <c r="E668" s="13"/>
      <c r="F668" s="13"/>
      <c r="G668" s="13"/>
      <c r="H668" s="13"/>
      <c r="I668" s="13" t="str">
        <f xml:space="preserve"> IF(COUNT(Score!G1667:J1667)&gt;0,                                          IF(Score!AG1667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row>
    <row r="669" spans="1:27" x14ac:dyDescent="0.25">
      <c r="A669" s="13"/>
      <c r="B669" s="13"/>
      <c r="C669" s="13"/>
      <c r="D669" s="13"/>
      <c r="E669" s="13"/>
      <c r="F669" s="13"/>
      <c r="G669" s="13"/>
      <c r="H669" s="13"/>
      <c r="I669" s="13" t="str">
        <f xml:space="preserve"> IF(COUNT(Score!G1668:J1668)&gt;0,                                          IF(Score!AG1668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row>
    <row r="670" spans="1:27" x14ac:dyDescent="0.25">
      <c r="A670" s="13"/>
      <c r="B670" s="13"/>
      <c r="C670" s="13"/>
      <c r="D670" s="13"/>
      <c r="E670" s="13"/>
      <c r="F670" s="13"/>
      <c r="G670" s="13"/>
      <c r="H670" s="13"/>
      <c r="I670" s="13" t="str">
        <f xml:space="preserve"> IF(COUNT(Score!G1669:J1669)&gt;0,                                          IF(Score!AG1669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row>
    <row r="671" spans="1:27" x14ac:dyDescent="0.25">
      <c r="A671" s="13"/>
      <c r="B671" s="13"/>
      <c r="C671" s="13"/>
      <c r="D671" s="13"/>
      <c r="E671" s="13"/>
      <c r="F671" s="13"/>
      <c r="G671" s="13"/>
      <c r="H671" s="13"/>
      <c r="I671" s="13" t="str">
        <f xml:space="preserve"> IF(COUNT(Score!G1670:J1670)&gt;0,                                          IF(Score!AG1670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row>
    <row r="672" spans="1:27" x14ac:dyDescent="0.25">
      <c r="A672" s="13"/>
      <c r="B672" s="13"/>
      <c r="C672" s="13"/>
      <c r="D672" s="13"/>
      <c r="E672" s="13"/>
      <c r="F672" s="13"/>
      <c r="G672" s="13"/>
      <c r="H672" s="13"/>
      <c r="I672" s="13" t="str">
        <f xml:space="preserve"> IF(COUNT(Score!G1671:J1671)&gt;0,                                          IF(Score!AG1671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row>
    <row r="673" spans="1:27" x14ac:dyDescent="0.25">
      <c r="A673" s="13"/>
      <c r="B673" s="13"/>
      <c r="C673" s="13"/>
      <c r="D673" s="13"/>
      <c r="E673" s="13"/>
      <c r="F673" s="13"/>
      <c r="G673" s="13"/>
      <c r="H673" s="13"/>
      <c r="I673" s="13" t="str">
        <f xml:space="preserve"> IF(COUNT(Score!G1672:J1672)&gt;0,                                          IF(Score!AG1672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row>
    <row r="674" spans="1:27" x14ac:dyDescent="0.25">
      <c r="A674" s="13"/>
      <c r="B674" s="13"/>
      <c r="C674" s="13"/>
      <c r="D674" s="13"/>
      <c r="E674" s="13"/>
      <c r="F674" s="13"/>
      <c r="G674" s="13"/>
      <c r="H674" s="13"/>
      <c r="I674" s="13" t="str">
        <f xml:space="preserve"> IF(COUNT(Score!G1673:J1673)&gt;0,                                          IF(Score!AG1673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row>
    <row r="675" spans="1:27" x14ac:dyDescent="0.25">
      <c r="A675" s="13"/>
      <c r="B675" s="13"/>
      <c r="C675" s="13"/>
      <c r="D675" s="13"/>
      <c r="E675" s="13"/>
      <c r="F675" s="13"/>
      <c r="G675" s="13"/>
      <c r="H675" s="13"/>
      <c r="I675" s="13" t="str">
        <f xml:space="preserve"> IF(COUNT(Score!G1674:J1674)&gt;0,                                          IF(Score!AG1674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row>
    <row r="676" spans="1:27" x14ac:dyDescent="0.25">
      <c r="A676" s="13"/>
      <c r="B676" s="13"/>
      <c r="C676" s="13"/>
      <c r="D676" s="13"/>
      <c r="E676" s="13"/>
      <c r="F676" s="13"/>
      <c r="G676" s="13"/>
      <c r="H676" s="13"/>
      <c r="I676" s="13" t="str">
        <f xml:space="preserve"> IF(COUNT(Score!G1675:J1675)&gt;0,                                          IF(Score!AG1675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row>
    <row r="677" spans="1:27" x14ac:dyDescent="0.25">
      <c r="A677" s="13"/>
      <c r="B677" s="13"/>
      <c r="C677" s="13"/>
      <c r="D677" s="13"/>
      <c r="E677" s="13"/>
      <c r="F677" s="13"/>
      <c r="G677" s="13"/>
      <c r="H677" s="13"/>
      <c r="I677" s="13" t="str">
        <f xml:space="preserve"> IF(COUNT(Score!G1676:J1676)&gt;0,                                          IF(Score!AG1676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row>
    <row r="678" spans="1:27" x14ac:dyDescent="0.25">
      <c r="A678" s="13"/>
      <c r="B678" s="13"/>
      <c r="C678" s="13"/>
      <c r="D678" s="13"/>
      <c r="E678" s="13"/>
      <c r="F678" s="13"/>
      <c r="G678" s="13"/>
      <c r="H678" s="13"/>
      <c r="I678" s="13" t="str">
        <f xml:space="preserve"> IF(COUNT(Score!G1677:J1677)&gt;0,                                          IF(Score!AG1677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row>
    <row r="679" spans="1:27" x14ac:dyDescent="0.25">
      <c r="A679" s="13"/>
      <c r="B679" s="13"/>
      <c r="C679" s="13"/>
      <c r="D679" s="13"/>
      <c r="E679" s="13"/>
      <c r="F679" s="13"/>
      <c r="G679" s="13"/>
      <c r="H679" s="13"/>
      <c r="I679" s="13" t="str">
        <f xml:space="preserve"> IF(COUNT(Score!G1678:J1678)&gt;0,                                          IF(Score!AG1678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row>
    <row r="680" spans="1:27" x14ac:dyDescent="0.25">
      <c r="A680" s="13"/>
      <c r="B680" s="13"/>
      <c r="C680" s="13"/>
      <c r="D680" s="13"/>
      <c r="E680" s="13"/>
      <c r="F680" s="13"/>
      <c r="G680" s="13"/>
      <c r="H680" s="13"/>
      <c r="I680" s="13" t="str">
        <f xml:space="preserve"> IF(COUNT(Score!G1679:J1679)&gt;0,                                          IF(Score!AG1679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row>
    <row r="681" spans="1:27" x14ac:dyDescent="0.25">
      <c r="A681" s="13"/>
      <c r="B681" s="13"/>
      <c r="C681" s="13"/>
      <c r="D681" s="13"/>
      <c r="E681" s="13"/>
      <c r="F681" s="13"/>
      <c r="G681" s="13"/>
      <c r="H681" s="13"/>
      <c r="I681" s="13" t="str">
        <f xml:space="preserve"> IF(COUNT(Score!G1680:J1680)&gt;0,                                          IF(Score!AG1680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row>
    <row r="682" spans="1:27" x14ac:dyDescent="0.25">
      <c r="A682" s="13"/>
      <c r="B682" s="13"/>
      <c r="C682" s="13"/>
      <c r="D682" s="13"/>
      <c r="E682" s="13"/>
      <c r="F682" s="13"/>
      <c r="G682" s="13"/>
      <c r="H682" s="13"/>
      <c r="I682" s="13" t="str">
        <f xml:space="preserve"> IF(COUNT(Score!G1681:J1681)&gt;0,                                          IF(Score!AG1681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row>
    <row r="683" spans="1:27" x14ac:dyDescent="0.25">
      <c r="A683" s="13"/>
      <c r="B683" s="13"/>
      <c r="C683" s="13"/>
      <c r="D683" s="13"/>
      <c r="E683" s="13"/>
      <c r="F683" s="13"/>
      <c r="G683" s="13"/>
      <c r="H683" s="13"/>
      <c r="I683" s="13" t="str">
        <f xml:space="preserve"> IF(COUNT(Score!G1682:J1682)&gt;0,                                          IF(Score!AG1682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row>
    <row r="684" spans="1:27" x14ac:dyDescent="0.25">
      <c r="A684" s="13"/>
      <c r="B684" s="13"/>
      <c r="C684" s="13"/>
      <c r="D684" s="13"/>
      <c r="E684" s="13"/>
      <c r="F684" s="13"/>
      <c r="G684" s="13"/>
      <c r="H684" s="13"/>
      <c r="I684" s="13" t="str">
        <f xml:space="preserve"> IF(COUNT(Score!G1683:J1683)&gt;0,                                          IF(Score!AG1683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row>
    <row r="685" spans="1:27" x14ac:dyDescent="0.25">
      <c r="A685" s="13"/>
      <c r="B685" s="13"/>
      <c r="C685" s="13"/>
      <c r="D685" s="13"/>
      <c r="E685" s="13"/>
      <c r="F685" s="13"/>
      <c r="G685" s="13"/>
      <c r="H685" s="13"/>
      <c r="I685" s="13" t="str">
        <f xml:space="preserve"> IF(COUNT(Score!G1684:J1684)&gt;0,                                          IF(Score!AG1684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row>
    <row r="686" spans="1:27" x14ac:dyDescent="0.25">
      <c r="A686" s="13"/>
      <c r="B686" s="13"/>
      <c r="C686" s="13"/>
      <c r="D686" s="13"/>
      <c r="E686" s="13"/>
      <c r="F686" s="13"/>
      <c r="G686" s="13"/>
      <c r="H686" s="13"/>
      <c r="I686" s="13" t="str">
        <f xml:space="preserve"> IF(COUNT(Score!G1685:J1685)&gt;0,                                          IF(Score!AG1685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row>
    <row r="687" spans="1:27" x14ac:dyDescent="0.25">
      <c r="A687" s="13"/>
      <c r="B687" s="13"/>
      <c r="C687" s="13"/>
      <c r="D687" s="13"/>
      <c r="E687" s="13"/>
      <c r="F687" s="13"/>
      <c r="G687" s="13"/>
      <c r="H687" s="13"/>
      <c r="I687" s="13" t="str">
        <f xml:space="preserve"> IF(COUNT(Score!G1686:J1686)&gt;0,                                          IF(Score!AG1686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row>
    <row r="688" spans="1:27" x14ac:dyDescent="0.25">
      <c r="A688" s="13"/>
      <c r="B688" s="13"/>
      <c r="C688" s="13"/>
      <c r="D688" s="13"/>
      <c r="E688" s="13"/>
      <c r="F688" s="13"/>
      <c r="G688" s="13"/>
      <c r="H688" s="13"/>
      <c r="I688" s="13" t="str">
        <f xml:space="preserve"> IF(COUNT(Score!G1687:J1687)&gt;0,                                          IF(Score!AG1687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row>
    <row r="689" spans="1:27" x14ac:dyDescent="0.25">
      <c r="A689" s="13"/>
      <c r="B689" s="13"/>
      <c r="C689" s="13"/>
      <c r="D689" s="13"/>
      <c r="E689" s="13"/>
      <c r="F689" s="13"/>
      <c r="G689" s="13"/>
      <c r="H689" s="13"/>
      <c r="I689" s="13" t="str">
        <f xml:space="preserve"> IF(COUNT(Score!G1688:J1688)&gt;0,                                          IF(Score!AG1688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row>
    <row r="690" spans="1:27" x14ac:dyDescent="0.25">
      <c r="A690" s="13"/>
      <c r="B690" s="13"/>
      <c r="C690" s="13"/>
      <c r="D690" s="13"/>
      <c r="E690" s="13"/>
      <c r="F690" s="13"/>
      <c r="G690" s="13"/>
      <c r="H690" s="13"/>
      <c r="I690" s="13" t="str">
        <f xml:space="preserve"> IF(COUNT(Score!G1689:J1689)&gt;0,                                          IF(Score!AG1689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row>
    <row r="691" spans="1:27" x14ac:dyDescent="0.25">
      <c r="A691" s="13"/>
      <c r="B691" s="13"/>
      <c r="C691" s="13"/>
      <c r="D691" s="13"/>
      <c r="E691" s="13"/>
      <c r="F691" s="13"/>
      <c r="G691" s="13"/>
      <c r="H691" s="13"/>
      <c r="I691" s="13" t="str">
        <f xml:space="preserve"> IF(COUNT(Score!G1690:J1690)&gt;0,                                          IF(Score!AG1690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row>
    <row r="692" spans="1:27" x14ac:dyDescent="0.25">
      <c r="A692" s="13"/>
      <c r="B692" s="13"/>
      <c r="C692" s="13"/>
      <c r="D692" s="13"/>
      <c r="E692" s="13"/>
      <c r="F692" s="13"/>
      <c r="G692" s="13"/>
      <c r="H692" s="13"/>
      <c r="I692" s="13" t="str">
        <f xml:space="preserve"> IF(COUNT(Score!G1691:J1691)&gt;0,                                          IF(Score!AG1691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row>
    <row r="693" spans="1:27" x14ac:dyDescent="0.25">
      <c r="A693" s="13"/>
      <c r="B693" s="13"/>
      <c r="C693" s="13"/>
      <c r="D693" s="13"/>
      <c r="E693" s="13"/>
      <c r="F693" s="13"/>
      <c r="G693" s="13"/>
      <c r="H693" s="13"/>
      <c r="I693" s="13" t="str">
        <f xml:space="preserve"> IF(COUNT(Score!G1692:J1692)&gt;0,                                          IF(Score!AG1692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row>
    <row r="694" spans="1:27" x14ac:dyDescent="0.25">
      <c r="A694" s="13"/>
      <c r="B694" s="13"/>
      <c r="C694" s="13"/>
      <c r="D694" s="13"/>
      <c r="E694" s="13"/>
      <c r="F694" s="13"/>
      <c r="G694" s="13"/>
      <c r="H694" s="13"/>
      <c r="I694" s="13" t="str">
        <f xml:space="preserve"> IF(COUNT(Score!G1693:J1693)&gt;0,                                          IF(Score!AG1693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row>
    <row r="695" spans="1:27" x14ac:dyDescent="0.25">
      <c r="A695" s="13"/>
      <c r="B695" s="13"/>
      <c r="C695" s="13"/>
      <c r="D695" s="13"/>
      <c r="E695" s="13"/>
      <c r="F695" s="13"/>
      <c r="G695" s="13"/>
      <c r="H695" s="13"/>
      <c r="I695" s="13" t="str">
        <f xml:space="preserve"> IF(COUNT(Score!G1694:J1694)&gt;0,                                          IF(Score!AG1694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row>
    <row r="696" spans="1:27" x14ac:dyDescent="0.25">
      <c r="A696" s="13"/>
      <c r="B696" s="13"/>
      <c r="C696" s="13"/>
      <c r="D696" s="13"/>
      <c r="E696" s="13"/>
      <c r="F696" s="13"/>
      <c r="G696" s="13"/>
      <c r="H696" s="13"/>
      <c r="I696" s="13" t="str">
        <f xml:space="preserve"> IF(COUNT(Score!G1695:J1695)&gt;0,                                          IF(Score!AG1695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row>
    <row r="697" spans="1:27" x14ac:dyDescent="0.25">
      <c r="A697" s="13"/>
      <c r="B697" s="13"/>
      <c r="C697" s="13"/>
      <c r="D697" s="13"/>
      <c r="E697" s="13"/>
      <c r="F697" s="13"/>
      <c r="G697" s="13"/>
      <c r="H697" s="13"/>
      <c r="I697" s="13" t="str">
        <f xml:space="preserve"> IF(COUNT(Score!G1696:J1696)&gt;0,                                          IF(Score!AG1696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row>
    <row r="698" spans="1:27" x14ac:dyDescent="0.25">
      <c r="A698" s="13"/>
      <c r="B698" s="13"/>
      <c r="C698" s="13"/>
      <c r="D698" s="13"/>
      <c r="E698" s="13"/>
      <c r="F698" s="13"/>
      <c r="G698" s="13"/>
      <c r="H698" s="13"/>
      <c r="I698" s="13" t="str">
        <f xml:space="preserve"> IF(COUNT(Score!G1697:J1697)&gt;0,                                          IF(Score!AG1697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row>
    <row r="699" spans="1:27" x14ac:dyDescent="0.25">
      <c r="A699" s="13"/>
      <c r="B699" s="13"/>
      <c r="C699" s="13"/>
      <c r="D699" s="13"/>
      <c r="E699" s="13"/>
      <c r="F699" s="13"/>
      <c r="G699" s="13"/>
      <c r="H699" s="13"/>
      <c r="I699" s="13" t="str">
        <f xml:space="preserve"> IF(COUNT(Score!G1698:J1698)&gt;0,                                          IF(Score!AG1698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row>
    <row r="700" spans="1:27" x14ac:dyDescent="0.25">
      <c r="A700" s="13"/>
      <c r="B700" s="13"/>
      <c r="C700" s="13"/>
      <c r="D700" s="13"/>
      <c r="E700" s="13"/>
      <c r="F700" s="13"/>
      <c r="G700" s="13"/>
      <c r="H700" s="13"/>
      <c r="I700" s="13" t="str">
        <f xml:space="preserve"> IF(COUNT(Score!G1699:J1699)&gt;0,                                          IF(Score!AG1699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row>
    <row r="701" spans="1:27" x14ac:dyDescent="0.25">
      <c r="A701" s="13"/>
      <c r="B701" s="13"/>
      <c r="C701" s="13"/>
      <c r="D701" s="13"/>
      <c r="E701" s="13"/>
      <c r="F701" s="13"/>
      <c r="G701" s="13"/>
      <c r="H701" s="13"/>
      <c r="I701" s="13" t="str">
        <f xml:space="preserve"> IF(COUNT(Score!G1700:J1700)&gt;0,                                          IF(Score!AG1700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row>
    <row r="702" spans="1:27" x14ac:dyDescent="0.25">
      <c r="A702" s="13"/>
      <c r="B702" s="13"/>
      <c r="C702" s="13"/>
      <c r="D702" s="13"/>
      <c r="E702" s="13"/>
      <c r="F702" s="13"/>
      <c r="G702" s="13"/>
      <c r="H702" s="13"/>
      <c r="I702" s="13" t="str">
        <f xml:space="preserve"> IF(COUNT(Score!G1701:J1701)&gt;0,                                          IF(Score!AG1701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row>
    <row r="703" spans="1:27" x14ac:dyDescent="0.25">
      <c r="A703" s="13"/>
      <c r="B703" s="13"/>
      <c r="C703" s="13"/>
      <c r="D703" s="13"/>
      <c r="E703" s="13"/>
      <c r="F703" s="13"/>
      <c r="G703" s="13"/>
      <c r="H703" s="13"/>
      <c r="I703" s="13" t="str">
        <f xml:space="preserve"> IF(COUNT(Score!G1702:J1702)&gt;0,                                          IF(Score!AG1702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row>
    <row r="704" spans="1:27" x14ac:dyDescent="0.25">
      <c r="A704" s="13"/>
      <c r="B704" s="13"/>
      <c r="C704" s="13"/>
      <c r="D704" s="13"/>
      <c r="E704" s="13"/>
      <c r="F704" s="13"/>
      <c r="G704" s="13"/>
      <c r="H704" s="13"/>
      <c r="I704" s="13" t="str">
        <f xml:space="preserve"> IF(COUNT(Score!G1703:J1703)&gt;0,                                          IF(Score!AG1703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row>
    <row r="705" spans="1:37" x14ac:dyDescent="0.25">
      <c r="A705" s="13"/>
      <c r="B705" s="13"/>
      <c r="C705" s="13"/>
      <c r="D705" s="13"/>
      <c r="E705" s="13"/>
      <c r="F705" s="13"/>
      <c r="G705" s="13"/>
      <c r="H705" s="13"/>
      <c r="I705" s="13" t="str">
        <f xml:space="preserve"> IF(COUNT(Score!G1704:J1704)&gt;0,                                          IF(Score!AG1704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row>
    <row r="706" spans="1:37" x14ac:dyDescent="0.25">
      <c r="A706" s="13"/>
      <c r="B706" s="13"/>
      <c r="C706" s="13"/>
      <c r="D706" s="13"/>
      <c r="E706" s="13"/>
      <c r="F706" s="13"/>
      <c r="G706" s="13"/>
      <c r="H706" s="13"/>
      <c r="I706" s="13" t="str">
        <f xml:space="preserve"> IF(COUNT(Score!G1705:J1705)&gt;0,                                          IF(Score!AG1705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row>
    <row r="707" spans="1:37" x14ac:dyDescent="0.25">
      <c r="A707" s="13"/>
      <c r="B707" s="13"/>
      <c r="C707" s="13"/>
      <c r="D707" s="13"/>
      <c r="E707" s="13"/>
      <c r="F707" s="13"/>
      <c r="G707" s="13"/>
      <c r="H707" s="13"/>
      <c r="I707" s="13" t="str">
        <f xml:space="preserve"> IF(COUNT(Score!G1706:J1706)&gt;0,                                          IF(Score!AG1706 = "Positive", "Ask CRAFFT questions", "Ask CAR question only"), "")</f>
        <v/>
      </c>
      <c r="J707" s="13"/>
      <c r="K707" s="13"/>
      <c r="L707" s="13"/>
      <c r="M707" s="13"/>
      <c r="N707" s="13"/>
      <c r="O707" s="13"/>
      <c r="P707" s="13"/>
      <c r="Q707" s="13"/>
      <c r="R707" s="13"/>
      <c r="S707" s="13"/>
      <c r="T707" s="13"/>
      <c r="U707" s="13"/>
      <c r="V707" s="13"/>
      <c r="W707" s="13"/>
      <c r="X707" s="13"/>
      <c r="Y707" s="13"/>
      <c r="Z707" s="13"/>
      <c r="AA707" s="13"/>
    </row>
    <row r="708" spans="1:37" s="13" customFormat="1" ht="13" x14ac:dyDescent="0.3">
      <c r="A708" s="14" t="s">
        <v>2515</v>
      </c>
      <c r="Q708" s="12"/>
      <c r="R708" s="12"/>
      <c r="S708" s="12"/>
      <c r="T708" s="12"/>
      <c r="U708" s="12"/>
      <c r="V708" s="12"/>
      <c r="W708" s="12"/>
      <c r="Y708" s="108"/>
      <c r="AB708" s="147"/>
      <c r="AC708" s="147"/>
      <c r="AD708" s="147"/>
      <c r="AE708" s="147"/>
      <c r="AF708" s="147"/>
      <c r="AG708" s="147"/>
      <c r="AH708" s="147"/>
      <c r="AI708" s="147"/>
      <c r="AJ708" s="147"/>
      <c r="AK708" s="147"/>
    </row>
    <row r="709" spans="1:37" s="13" customFormat="1" ht="13" x14ac:dyDescent="0.3">
      <c r="Q709" s="12"/>
      <c r="R709" s="12"/>
      <c r="S709" s="12"/>
      <c r="T709" s="12"/>
      <c r="U709" s="12"/>
      <c r="V709" s="12"/>
      <c r="W709" s="12"/>
      <c r="Y709" s="108"/>
      <c r="AB709" s="147"/>
      <c r="AC709" s="147"/>
      <c r="AD709" s="147"/>
      <c r="AE709" s="147"/>
      <c r="AF709" s="147"/>
      <c r="AG709" s="147"/>
      <c r="AH709" s="147"/>
      <c r="AI709" s="147"/>
      <c r="AJ709" s="147"/>
      <c r="AK709" s="147"/>
    </row>
    <row r="710" spans="1:37" s="13" customFormat="1" ht="13" x14ac:dyDescent="0.3">
      <c r="Q710" s="12"/>
      <c r="R710" s="12"/>
      <c r="S710" s="12"/>
      <c r="T710" s="12"/>
      <c r="U710" s="12"/>
      <c r="V710" s="12"/>
      <c r="W710" s="12"/>
      <c r="Y710" s="108"/>
      <c r="AB710" s="147"/>
      <c r="AC710" s="147"/>
      <c r="AD710" s="147"/>
      <c r="AE710" s="147"/>
      <c r="AF710" s="147"/>
      <c r="AG710" s="147"/>
      <c r="AH710" s="147"/>
      <c r="AI710" s="147"/>
      <c r="AJ710" s="147"/>
      <c r="AK710" s="147"/>
    </row>
    <row r="711" spans="1:37" s="13" customFormat="1" ht="12" customHeight="1" x14ac:dyDescent="0.3">
      <c r="Q711" s="12"/>
      <c r="R711" s="12"/>
      <c r="S711" s="12"/>
      <c r="T711" s="12"/>
      <c r="U711" s="12"/>
      <c r="V711" s="12"/>
      <c r="W711" s="12"/>
      <c r="Y711" s="108"/>
      <c r="AB711" s="147"/>
      <c r="AC711" s="147"/>
      <c r="AD711" s="147"/>
      <c r="AE711" s="147"/>
      <c r="AF711" s="147"/>
      <c r="AG711" s="147"/>
      <c r="AH711" s="147"/>
      <c r="AI711" s="147"/>
      <c r="AJ711" s="147"/>
      <c r="AK711" s="147"/>
    </row>
    <row r="712" spans="1:37" s="13" customFormat="1" ht="12" customHeight="1" x14ac:dyDescent="0.3">
      <c r="I712" s="13" t="s">
        <v>60</v>
      </c>
      <c r="J712" s="13" t="s">
        <v>33</v>
      </c>
      <c r="Q712" s="12"/>
      <c r="R712" s="12" t="s">
        <v>43</v>
      </c>
      <c r="S712" s="12"/>
      <c r="T712" s="13" t="s">
        <v>33</v>
      </c>
      <c r="U712" s="13" t="s">
        <v>33</v>
      </c>
      <c r="V712" s="12" t="s">
        <v>28</v>
      </c>
      <c r="W712" s="12" t="s">
        <v>33</v>
      </c>
      <c r="X712" s="13" t="s">
        <v>2521</v>
      </c>
      <c r="Y712" s="108"/>
      <c r="AB712" s="147"/>
      <c r="AC712" s="147"/>
      <c r="AD712" s="147"/>
      <c r="AE712" s="147"/>
      <c r="AF712" s="147"/>
      <c r="AG712" s="147"/>
      <c r="AH712" s="147"/>
      <c r="AI712" s="147"/>
      <c r="AJ712" s="147"/>
      <c r="AK712" s="147"/>
    </row>
    <row r="713" spans="1:37" s="13" customFormat="1" ht="13" x14ac:dyDescent="0.3">
      <c r="I713" s="13" t="s">
        <v>58</v>
      </c>
      <c r="J713" s="13" t="s">
        <v>34</v>
      </c>
      <c r="Q713" s="12"/>
      <c r="R713" s="12" t="s">
        <v>42</v>
      </c>
      <c r="S713" s="12"/>
      <c r="T713" s="13" t="s">
        <v>34</v>
      </c>
      <c r="U713" s="13" t="s">
        <v>34</v>
      </c>
      <c r="V713" s="12" t="s">
        <v>29</v>
      </c>
      <c r="W713" s="12" t="s">
        <v>34</v>
      </c>
      <c r="X713" s="13" t="s">
        <v>2522</v>
      </c>
      <c r="Y713" s="108"/>
      <c r="AB713" s="147"/>
      <c r="AC713" s="147"/>
      <c r="AD713" s="147"/>
      <c r="AE713" s="147"/>
      <c r="AF713" s="147"/>
      <c r="AG713" s="147"/>
      <c r="AH713" s="147"/>
      <c r="AI713" s="147"/>
      <c r="AJ713" s="147"/>
      <c r="AK713" s="147"/>
    </row>
    <row r="714" spans="1:37" s="13" customFormat="1" ht="13" x14ac:dyDescent="0.3">
      <c r="Q714" s="12"/>
      <c r="R714" s="12" t="s">
        <v>20</v>
      </c>
      <c r="S714" s="12"/>
      <c r="T714" s="12"/>
      <c r="U714" s="12"/>
      <c r="V714" s="12" t="s">
        <v>48</v>
      </c>
      <c r="W714" s="12" t="s">
        <v>2520</v>
      </c>
      <c r="X714" s="13" t="s">
        <v>2524</v>
      </c>
      <c r="Y714" s="108"/>
      <c r="AB714" s="147"/>
      <c r="AC714" s="147"/>
      <c r="AD714" s="147"/>
      <c r="AE714" s="147"/>
      <c r="AF714" s="147"/>
      <c r="AG714" s="147"/>
      <c r="AH714" s="147"/>
      <c r="AI714" s="147"/>
      <c r="AJ714" s="147"/>
      <c r="AK714" s="147"/>
    </row>
    <row r="715" spans="1:37" s="13" customFormat="1" ht="13" x14ac:dyDescent="0.3">
      <c r="Q715" s="12"/>
      <c r="R715" s="12"/>
      <c r="S715" s="12"/>
      <c r="T715" s="12"/>
      <c r="U715" s="12"/>
      <c r="V715" s="12" t="s">
        <v>11</v>
      </c>
      <c r="W715" s="12"/>
      <c r="X715" s="13" t="s">
        <v>2523</v>
      </c>
      <c r="Y715" s="108"/>
      <c r="AB715" s="147"/>
      <c r="AC715" s="147"/>
      <c r="AD715" s="147"/>
      <c r="AE715" s="147"/>
      <c r="AF715" s="147"/>
      <c r="AG715" s="147"/>
      <c r="AH715" s="147"/>
      <c r="AI715" s="147"/>
      <c r="AJ715" s="147"/>
      <c r="AK715" s="147"/>
    </row>
    <row r="716" spans="1:37" s="13" customFormat="1" ht="13" x14ac:dyDescent="0.3">
      <c r="Q716" s="12"/>
      <c r="R716" s="12"/>
      <c r="S716" s="12"/>
      <c r="T716" s="12"/>
      <c r="U716" s="12"/>
      <c r="V716" s="12" t="s">
        <v>30</v>
      </c>
      <c r="W716" s="12"/>
      <c r="Y716" s="108"/>
      <c r="AB716" s="147"/>
      <c r="AC716" s="147"/>
      <c r="AD716" s="147"/>
      <c r="AE716" s="147"/>
      <c r="AF716" s="147"/>
      <c r="AG716" s="147"/>
      <c r="AH716" s="147"/>
      <c r="AI716" s="147"/>
      <c r="AJ716" s="147"/>
      <c r="AK716" s="147"/>
    </row>
    <row r="717" spans="1:37" s="13" customFormat="1" ht="13" x14ac:dyDescent="0.3">
      <c r="Q717" s="12"/>
      <c r="R717" s="12"/>
      <c r="S717" s="12"/>
      <c r="T717" s="12"/>
      <c r="U717" s="12"/>
      <c r="V717" s="12" t="s">
        <v>31</v>
      </c>
      <c r="W717" s="12"/>
      <c r="Y717" s="108"/>
      <c r="AB717" s="147"/>
      <c r="AC717" s="147"/>
      <c r="AD717" s="147"/>
      <c r="AE717" s="147"/>
      <c r="AF717" s="147"/>
      <c r="AG717" s="147"/>
      <c r="AH717" s="147"/>
      <c r="AI717" s="147"/>
      <c r="AJ717" s="147"/>
      <c r="AK717" s="147"/>
    </row>
    <row r="718" spans="1:37" s="13" customFormat="1" ht="13" x14ac:dyDescent="0.3">
      <c r="Q718" s="12"/>
      <c r="R718" s="12"/>
      <c r="S718" s="12"/>
      <c r="T718" s="12"/>
      <c r="U718" s="12"/>
      <c r="V718" s="13" t="s">
        <v>2519</v>
      </c>
      <c r="W718" s="12"/>
      <c r="Y718" s="108"/>
      <c r="AB718" s="147"/>
      <c r="AC718" s="147"/>
      <c r="AD718" s="147"/>
      <c r="AE718" s="147"/>
      <c r="AF718" s="147"/>
      <c r="AG718" s="147"/>
      <c r="AH718" s="147"/>
      <c r="AI718" s="147"/>
      <c r="AJ718" s="147"/>
      <c r="AK718" s="147"/>
    </row>
    <row r="719" spans="1:37" s="13" customFormat="1" ht="13" x14ac:dyDescent="0.3">
      <c r="Q719" s="12"/>
      <c r="R719" s="12"/>
      <c r="S719" s="12"/>
      <c r="T719" s="12"/>
      <c r="U719" s="12"/>
      <c r="V719" s="12" t="s">
        <v>32</v>
      </c>
      <c r="W719" s="12"/>
      <c r="Y719" s="108"/>
      <c r="AB719" s="147"/>
      <c r="AC719" s="147"/>
      <c r="AD719" s="147"/>
      <c r="AE719" s="147"/>
      <c r="AF719" s="147"/>
      <c r="AG719" s="147"/>
      <c r="AH719" s="147"/>
      <c r="AI719" s="147"/>
      <c r="AJ719" s="147"/>
      <c r="AK719" s="147"/>
    </row>
    <row r="720" spans="1:37" s="13" customFormat="1" ht="13" x14ac:dyDescent="0.3">
      <c r="Q720" s="12"/>
      <c r="R720" s="12"/>
      <c r="S720" s="12"/>
      <c r="T720" s="12"/>
      <c r="U720" s="12"/>
      <c r="V720" s="12"/>
      <c r="W720" s="12"/>
      <c r="Y720" s="108"/>
      <c r="AB720" s="147"/>
      <c r="AC720" s="147"/>
      <c r="AD720" s="147"/>
      <c r="AE720" s="147"/>
      <c r="AF720" s="147"/>
      <c r="AG720" s="147"/>
      <c r="AH720" s="147"/>
      <c r="AI720" s="147"/>
      <c r="AJ720" s="147"/>
      <c r="AK720" s="147"/>
    </row>
    <row r="721" spans="3:37" s="13" customFormat="1" ht="13" x14ac:dyDescent="0.3">
      <c r="Q721" s="12"/>
      <c r="R721" s="12"/>
      <c r="S721" s="12"/>
      <c r="T721" s="12"/>
      <c r="U721" s="12"/>
      <c r="V721" s="12"/>
      <c r="W721" s="12"/>
      <c r="Y721" s="108"/>
      <c r="AB721" s="147"/>
      <c r="AC721" s="147"/>
      <c r="AD721" s="147"/>
      <c r="AE721" s="147"/>
      <c r="AF721" s="147"/>
      <c r="AG721" s="147"/>
      <c r="AH721" s="147"/>
      <c r="AI721" s="147"/>
      <c r="AJ721" s="147"/>
      <c r="AK721" s="147"/>
    </row>
    <row r="722" spans="3:37" s="13" customFormat="1" ht="13" x14ac:dyDescent="0.3">
      <c r="C722" s="167"/>
      <c r="L722" s="79">
        <v>5</v>
      </c>
      <c r="Q722" s="12"/>
      <c r="R722" s="79">
        <v>5</v>
      </c>
      <c r="S722" s="12"/>
      <c r="T722" s="79"/>
      <c r="U722" s="12"/>
      <c r="V722" s="12"/>
      <c r="W722" s="12"/>
      <c r="Y722" s="108"/>
      <c r="AB722" s="147"/>
      <c r="AC722" s="147"/>
      <c r="AD722" s="147"/>
      <c r="AE722" s="147"/>
      <c r="AF722" s="147"/>
      <c r="AG722" s="147"/>
      <c r="AH722" s="147"/>
      <c r="AI722" s="147"/>
      <c r="AJ722" s="147"/>
      <c r="AK722" s="147"/>
    </row>
    <row r="723" spans="3:37" s="13" customFormat="1" ht="13" x14ac:dyDescent="0.3">
      <c r="L723" s="79">
        <v>6</v>
      </c>
      <c r="Q723" s="12"/>
      <c r="R723" s="79">
        <v>6</v>
      </c>
      <c r="S723" s="12"/>
      <c r="T723" s="79"/>
      <c r="U723" s="12"/>
      <c r="V723" s="12"/>
      <c r="W723" s="12"/>
      <c r="Y723" s="108"/>
      <c r="AB723" s="147"/>
      <c r="AC723" s="147"/>
      <c r="AD723" s="147"/>
      <c r="AE723" s="147"/>
      <c r="AF723" s="147"/>
      <c r="AG723" s="147"/>
      <c r="AH723" s="147"/>
      <c r="AI723" s="147"/>
      <c r="AJ723" s="147"/>
      <c r="AK723" s="147"/>
    </row>
    <row r="724" spans="3:37" s="13" customFormat="1" ht="13" x14ac:dyDescent="0.3">
      <c r="L724" s="79">
        <v>7</v>
      </c>
      <c r="Q724" s="12"/>
      <c r="R724" s="79">
        <v>7</v>
      </c>
      <c r="S724" s="12"/>
      <c r="T724" s="79"/>
      <c r="U724" s="12"/>
      <c r="V724" s="12"/>
      <c r="W724" s="12"/>
      <c r="Y724" s="108"/>
      <c r="AB724" s="147"/>
      <c r="AC724" s="147"/>
      <c r="AD724" s="147"/>
      <c r="AE724" s="147"/>
      <c r="AF724" s="147"/>
      <c r="AG724" s="147"/>
      <c r="AH724" s="147"/>
      <c r="AI724" s="147"/>
      <c r="AJ724" s="147"/>
      <c r="AK724" s="147"/>
    </row>
    <row r="725" spans="3:37" s="13" customFormat="1" ht="13" x14ac:dyDescent="0.3">
      <c r="L725" s="79">
        <v>8</v>
      </c>
      <c r="Q725" s="12"/>
      <c r="R725" s="79">
        <v>8</v>
      </c>
      <c r="S725" s="12"/>
      <c r="T725" s="79"/>
      <c r="U725" s="12"/>
      <c r="V725" s="12"/>
      <c r="W725" s="12"/>
      <c r="Y725" s="108"/>
      <c r="AB725" s="147"/>
      <c r="AC725" s="147"/>
      <c r="AD725" s="147"/>
      <c r="AE725" s="147"/>
      <c r="AF725" s="147"/>
      <c r="AG725" s="147"/>
      <c r="AH725" s="147"/>
      <c r="AI725" s="147"/>
      <c r="AJ725" s="147"/>
      <c r="AK725" s="147"/>
    </row>
    <row r="726" spans="3:37" s="13" customFormat="1" ht="13" x14ac:dyDescent="0.3">
      <c r="L726" s="79">
        <v>9</v>
      </c>
      <c r="Q726" s="12"/>
      <c r="R726" s="79">
        <v>9</v>
      </c>
      <c r="S726" s="12"/>
      <c r="T726" s="79"/>
      <c r="U726" s="12"/>
      <c r="V726" s="12"/>
      <c r="W726" s="12"/>
      <c r="Y726" s="108"/>
      <c r="AB726" s="147"/>
      <c r="AC726" s="147"/>
      <c r="AD726" s="147"/>
      <c r="AE726" s="147"/>
      <c r="AF726" s="147"/>
      <c r="AG726" s="147"/>
      <c r="AH726" s="147"/>
      <c r="AI726" s="147"/>
      <c r="AJ726" s="147"/>
      <c r="AK726" s="147"/>
    </row>
    <row r="727" spans="3:37" s="13" customFormat="1" ht="13" x14ac:dyDescent="0.3">
      <c r="L727" s="79">
        <v>10</v>
      </c>
      <c r="Q727" s="12"/>
      <c r="R727" s="79">
        <v>10</v>
      </c>
      <c r="S727" s="12"/>
      <c r="T727" s="79"/>
      <c r="U727" s="12"/>
      <c r="V727" s="12"/>
      <c r="W727" s="12"/>
      <c r="Y727" s="108"/>
      <c r="AB727" s="147"/>
      <c r="AC727" s="147"/>
      <c r="AD727" s="147"/>
      <c r="AE727" s="147"/>
      <c r="AF727" s="147"/>
      <c r="AG727" s="147"/>
      <c r="AH727" s="147"/>
      <c r="AI727" s="147"/>
      <c r="AJ727" s="147"/>
      <c r="AK727" s="147"/>
    </row>
    <row r="728" spans="3:37" s="13" customFormat="1" ht="13" x14ac:dyDescent="0.3">
      <c r="L728" s="79">
        <v>11</v>
      </c>
      <c r="Q728" s="12"/>
      <c r="R728" s="79">
        <v>11</v>
      </c>
      <c r="S728" s="12"/>
      <c r="T728" s="79"/>
      <c r="U728" s="12"/>
      <c r="V728" s="12"/>
      <c r="W728" s="12"/>
      <c r="Y728" s="108"/>
      <c r="AB728" s="147"/>
      <c r="AC728" s="147"/>
      <c r="AD728" s="147"/>
      <c r="AE728" s="147"/>
      <c r="AF728" s="147"/>
      <c r="AG728" s="147"/>
      <c r="AH728" s="147"/>
      <c r="AI728" s="147"/>
      <c r="AJ728" s="147"/>
      <c r="AK728" s="147"/>
    </row>
    <row r="729" spans="3:37" s="13" customFormat="1" ht="13" x14ac:dyDescent="0.3">
      <c r="L729" s="79">
        <v>12</v>
      </c>
      <c r="Q729" s="12"/>
      <c r="R729" s="79">
        <v>12</v>
      </c>
      <c r="S729" s="12"/>
      <c r="T729" s="79"/>
      <c r="U729" s="12"/>
      <c r="V729" s="12"/>
      <c r="W729" s="12"/>
      <c r="Y729" s="108"/>
      <c r="AB729" s="147"/>
      <c r="AC729" s="147"/>
      <c r="AD729" s="147"/>
      <c r="AE729" s="147"/>
      <c r="AF729" s="147"/>
      <c r="AG729" s="147"/>
      <c r="AH729" s="147"/>
      <c r="AI729" s="147"/>
      <c r="AJ729" s="147"/>
      <c r="AK729" s="147"/>
    </row>
    <row r="730" spans="3:37" s="13" customFormat="1" ht="13" x14ac:dyDescent="0.3">
      <c r="L730" s="79" t="s">
        <v>32</v>
      </c>
      <c r="Q730" s="12"/>
      <c r="R730" s="79" t="s">
        <v>32</v>
      </c>
      <c r="S730" s="12"/>
      <c r="T730" s="79"/>
      <c r="U730" s="12"/>
      <c r="V730" s="12"/>
      <c r="W730" s="12"/>
      <c r="Y730" s="108"/>
      <c r="AB730" s="147"/>
      <c r="AC730" s="147"/>
      <c r="AD730" s="147"/>
      <c r="AE730" s="147"/>
      <c r="AF730" s="147"/>
      <c r="AG730" s="147"/>
      <c r="AH730" s="147"/>
      <c r="AI730" s="147"/>
      <c r="AJ730" s="147"/>
      <c r="AK730" s="147"/>
    </row>
    <row r="731" spans="3:37" s="13" customFormat="1" ht="13" x14ac:dyDescent="0.3">
      <c r="Q731" s="12"/>
      <c r="R731" s="12"/>
      <c r="S731" s="12"/>
      <c r="T731" s="12"/>
      <c r="U731" s="12"/>
      <c r="V731" s="12"/>
      <c r="W731" s="12"/>
      <c r="Y731" s="108"/>
      <c r="AB731" s="147"/>
      <c r="AC731" s="147"/>
      <c r="AD731" s="147"/>
      <c r="AE731" s="147"/>
      <c r="AF731" s="147"/>
      <c r="AG731" s="147"/>
      <c r="AH731" s="147"/>
      <c r="AI731" s="147"/>
      <c r="AJ731" s="147"/>
      <c r="AK731" s="147"/>
    </row>
    <row r="732" spans="3:37" s="13" customFormat="1" ht="13" x14ac:dyDescent="0.3">
      <c r="Q732" s="12"/>
      <c r="R732" s="12"/>
      <c r="S732" s="12"/>
      <c r="T732" s="12"/>
      <c r="U732" s="12"/>
      <c r="V732" s="12"/>
      <c r="W732" s="12"/>
      <c r="Y732" s="108"/>
      <c r="AB732" s="147"/>
      <c r="AC732" s="147"/>
      <c r="AD732" s="147"/>
      <c r="AE732" s="147"/>
      <c r="AF732" s="147"/>
      <c r="AG732" s="147"/>
      <c r="AH732" s="147"/>
      <c r="AI732" s="147"/>
      <c r="AJ732" s="147"/>
      <c r="AK732" s="147"/>
    </row>
    <row r="733" spans="3:37" s="13" customFormat="1" ht="13" x14ac:dyDescent="0.3">
      <c r="Q733" s="12"/>
      <c r="R733" s="12"/>
      <c r="S733" s="12"/>
      <c r="T733" s="12"/>
      <c r="U733" s="12"/>
      <c r="V733" s="12"/>
      <c r="W733" s="12"/>
      <c r="Y733" s="108"/>
      <c r="AB733" s="147"/>
      <c r="AC733" s="147"/>
      <c r="AD733" s="147"/>
      <c r="AE733" s="147"/>
      <c r="AF733" s="147"/>
      <c r="AG733" s="147"/>
      <c r="AH733" s="147"/>
      <c r="AI733" s="147"/>
      <c r="AJ733" s="147"/>
      <c r="AK733" s="147"/>
    </row>
    <row r="734" spans="3:37" s="13" customFormat="1" ht="13" x14ac:dyDescent="0.3">
      <c r="Q734" s="12"/>
      <c r="R734" s="79"/>
      <c r="S734" s="12"/>
      <c r="T734" s="79"/>
      <c r="U734" s="12"/>
      <c r="V734" s="12"/>
      <c r="W734" s="12"/>
      <c r="Y734" s="108"/>
      <c r="AB734" s="147"/>
      <c r="AC734" s="147"/>
      <c r="AD734" s="147"/>
      <c r="AE734" s="147"/>
      <c r="AF734" s="147"/>
      <c r="AG734" s="147"/>
      <c r="AH734" s="147"/>
      <c r="AI734" s="147"/>
      <c r="AJ734" s="147"/>
      <c r="AK734" s="147"/>
    </row>
    <row r="735" spans="3:37" s="13" customFormat="1" ht="13" x14ac:dyDescent="0.3">
      <c r="Q735" s="12"/>
      <c r="R735" s="79"/>
      <c r="S735" s="12"/>
      <c r="T735" s="79"/>
      <c r="U735" s="12"/>
      <c r="V735" s="12"/>
      <c r="W735" s="12"/>
      <c r="Y735" s="108"/>
      <c r="AB735" s="147"/>
      <c r="AC735" s="147"/>
      <c r="AD735" s="147"/>
      <c r="AE735" s="147"/>
      <c r="AF735" s="147"/>
      <c r="AG735" s="147"/>
      <c r="AH735" s="147"/>
      <c r="AI735" s="147"/>
      <c r="AJ735" s="147"/>
      <c r="AK735" s="147"/>
    </row>
    <row r="736" spans="3:37" s="13" customFormat="1" ht="13" x14ac:dyDescent="0.3">
      <c r="Q736" s="12"/>
      <c r="R736" s="79"/>
      <c r="S736" s="12"/>
      <c r="T736" s="79"/>
      <c r="U736" s="12"/>
      <c r="V736" s="12"/>
      <c r="W736" s="12"/>
      <c r="Y736" s="108"/>
      <c r="AB736" s="147"/>
      <c r="AC736" s="147"/>
      <c r="AD736" s="147"/>
      <c r="AE736" s="147"/>
      <c r="AF736" s="147"/>
      <c r="AG736" s="147"/>
      <c r="AH736" s="147"/>
      <c r="AI736" s="147"/>
      <c r="AJ736" s="147"/>
      <c r="AK736" s="147"/>
    </row>
    <row r="737" spans="17:37" s="13" customFormat="1" ht="13" x14ac:dyDescent="0.3">
      <c r="Q737" s="12"/>
      <c r="R737" s="79"/>
      <c r="S737" s="12"/>
      <c r="T737" s="79"/>
      <c r="U737" s="12"/>
      <c r="V737" s="12"/>
      <c r="W737" s="12"/>
      <c r="Y737" s="108"/>
      <c r="AB737" s="147"/>
      <c r="AC737" s="147"/>
      <c r="AD737" s="147"/>
      <c r="AE737" s="147"/>
      <c r="AF737" s="147"/>
      <c r="AG737" s="147"/>
      <c r="AH737" s="147"/>
      <c r="AI737" s="147"/>
      <c r="AJ737" s="147"/>
      <c r="AK737" s="147"/>
    </row>
    <row r="738" spans="17:37" s="13" customFormat="1" ht="13" x14ac:dyDescent="0.3">
      <c r="Q738" s="12"/>
      <c r="R738" s="79"/>
      <c r="S738" s="12"/>
      <c r="T738" s="79"/>
      <c r="U738" s="12"/>
      <c r="V738" s="12"/>
      <c r="W738" s="12"/>
      <c r="Y738" s="108"/>
      <c r="AB738" s="147"/>
      <c r="AC738" s="147"/>
      <c r="AD738" s="147"/>
      <c r="AE738" s="147"/>
      <c r="AF738" s="147"/>
      <c r="AG738" s="147"/>
      <c r="AH738" s="147"/>
      <c r="AI738" s="147"/>
      <c r="AJ738" s="147"/>
      <c r="AK738" s="147"/>
    </row>
    <row r="739" spans="17:37" s="13" customFormat="1" ht="13" x14ac:dyDescent="0.3">
      <c r="Q739" s="12"/>
      <c r="R739" s="79"/>
      <c r="S739" s="12"/>
      <c r="T739" s="79"/>
      <c r="U739" s="12"/>
      <c r="V739" s="12"/>
      <c r="W739" s="12"/>
      <c r="Y739" s="108"/>
      <c r="AB739" s="147"/>
      <c r="AC739" s="147"/>
      <c r="AD739" s="147"/>
      <c r="AE739" s="147"/>
      <c r="AF739" s="147"/>
      <c r="AG739" s="147"/>
      <c r="AH739" s="147"/>
      <c r="AI739" s="147"/>
      <c r="AJ739" s="147"/>
      <c r="AK739" s="147"/>
    </row>
    <row r="740" spans="17:37" s="13" customFormat="1" ht="13" x14ac:dyDescent="0.3">
      <c r="Q740" s="12"/>
      <c r="R740" s="79"/>
      <c r="S740" s="12"/>
      <c r="T740" s="79"/>
      <c r="U740" s="12"/>
      <c r="V740" s="12"/>
      <c r="W740" s="12"/>
      <c r="Y740" s="108"/>
      <c r="AB740" s="147"/>
      <c r="AC740" s="147"/>
      <c r="AD740" s="147"/>
      <c r="AE740" s="147"/>
      <c r="AF740" s="147"/>
      <c r="AG740" s="147"/>
      <c r="AH740" s="147"/>
      <c r="AI740" s="147"/>
      <c r="AJ740" s="147"/>
      <c r="AK740" s="147"/>
    </row>
    <row r="741" spans="17:37" s="13" customFormat="1" ht="13" x14ac:dyDescent="0.3">
      <c r="Q741" s="12"/>
      <c r="R741" s="79"/>
      <c r="S741" s="12"/>
      <c r="T741" s="79"/>
      <c r="U741" s="12"/>
      <c r="V741" s="12"/>
      <c r="W741" s="12"/>
      <c r="Y741" s="108"/>
      <c r="AB741" s="147"/>
      <c r="AC741" s="147"/>
      <c r="AD741" s="147"/>
      <c r="AE741" s="147"/>
      <c r="AF741" s="147"/>
      <c r="AG741" s="147"/>
      <c r="AH741" s="147"/>
      <c r="AI741" s="147"/>
      <c r="AJ741" s="147"/>
      <c r="AK741" s="147"/>
    </row>
    <row r="742" spans="17:37" s="13" customFormat="1" ht="13" x14ac:dyDescent="0.3">
      <c r="Q742" s="12"/>
      <c r="R742" s="79"/>
      <c r="S742" s="12"/>
      <c r="T742" s="79"/>
      <c r="U742" s="12"/>
      <c r="V742" s="12"/>
      <c r="W742" s="12"/>
      <c r="Y742" s="108"/>
      <c r="AB742" s="147"/>
      <c r="AC742" s="147"/>
      <c r="AD742" s="147"/>
      <c r="AE742" s="147"/>
      <c r="AF742" s="147"/>
      <c r="AG742" s="147"/>
      <c r="AH742" s="147"/>
      <c r="AI742" s="147"/>
      <c r="AJ742" s="147"/>
      <c r="AK742" s="147"/>
    </row>
    <row r="743" spans="17:37" s="13" customFormat="1" ht="13" x14ac:dyDescent="0.3">
      <c r="Q743" s="12"/>
      <c r="R743" s="12"/>
      <c r="S743" s="12"/>
      <c r="T743" s="12"/>
      <c r="U743" s="12"/>
      <c r="V743" s="12"/>
      <c r="W743" s="12"/>
      <c r="Y743" s="108"/>
      <c r="AB743" s="147"/>
      <c r="AC743" s="147"/>
      <c r="AD743" s="147"/>
      <c r="AE743" s="147"/>
      <c r="AF743" s="147"/>
      <c r="AG743" s="147"/>
      <c r="AH743" s="147"/>
      <c r="AI743" s="147"/>
      <c r="AJ743" s="147"/>
      <c r="AK743" s="147"/>
    </row>
    <row r="744" spans="17:37" s="13" customFormat="1" ht="13" x14ac:dyDescent="0.3">
      <c r="Q744" s="12"/>
      <c r="R744" s="12"/>
      <c r="S744" s="12"/>
      <c r="T744" s="12"/>
      <c r="U744" s="12"/>
      <c r="V744" s="12"/>
      <c r="W744" s="12"/>
      <c r="Y744" s="108"/>
      <c r="AB744" s="147"/>
      <c r="AC744" s="147"/>
      <c r="AD744" s="147"/>
      <c r="AE744" s="147"/>
      <c r="AF744" s="147"/>
      <c r="AG744" s="147"/>
      <c r="AH744" s="147"/>
      <c r="AI744" s="147"/>
      <c r="AJ744" s="147"/>
      <c r="AK744" s="147"/>
    </row>
    <row r="745" spans="17:37" s="13" customFormat="1" ht="13" x14ac:dyDescent="0.3">
      <c r="Q745" s="12"/>
      <c r="R745" s="12"/>
      <c r="S745" s="12"/>
      <c r="T745" s="12"/>
      <c r="U745" s="12"/>
      <c r="V745" s="12"/>
      <c r="W745" s="12"/>
      <c r="Y745" s="108"/>
      <c r="AB745" s="147"/>
      <c r="AC745" s="147"/>
      <c r="AD745" s="147"/>
      <c r="AE745" s="147"/>
      <c r="AF745" s="147"/>
      <c r="AG745" s="147"/>
      <c r="AH745" s="147"/>
      <c r="AI745" s="147"/>
      <c r="AJ745" s="147"/>
      <c r="AK745" s="147"/>
    </row>
    <row r="746" spans="17:37" s="13" customFormat="1" ht="13" x14ac:dyDescent="0.3">
      <c r="Q746" s="12"/>
      <c r="R746" s="12"/>
      <c r="S746" s="12"/>
      <c r="T746" s="12"/>
      <c r="U746" s="12"/>
      <c r="V746" s="12"/>
      <c r="W746" s="12"/>
      <c r="Y746" s="108"/>
      <c r="AB746" s="147"/>
      <c r="AC746" s="147"/>
      <c r="AD746" s="147"/>
      <c r="AE746" s="147"/>
      <c r="AF746" s="147"/>
      <c r="AG746" s="147"/>
      <c r="AH746" s="147"/>
      <c r="AI746" s="147"/>
      <c r="AJ746" s="147"/>
      <c r="AK746" s="147"/>
    </row>
    <row r="747" spans="17:37" s="13" customFormat="1" ht="13" x14ac:dyDescent="0.3">
      <c r="Q747" s="12"/>
      <c r="R747" s="12"/>
      <c r="S747" s="12"/>
      <c r="T747" s="12"/>
      <c r="U747" s="12"/>
      <c r="V747" s="12"/>
      <c r="W747" s="12"/>
      <c r="Y747" s="108"/>
      <c r="AB747" s="147"/>
      <c r="AC747" s="147"/>
      <c r="AD747" s="147"/>
      <c r="AE747" s="147"/>
      <c r="AF747" s="147"/>
      <c r="AG747" s="147"/>
      <c r="AH747" s="147"/>
      <c r="AI747" s="147"/>
      <c r="AJ747" s="147"/>
      <c r="AK747" s="147"/>
    </row>
    <row r="748" spans="17:37" s="13" customFormat="1" ht="13" x14ac:dyDescent="0.3">
      <c r="Q748" s="12"/>
      <c r="R748" s="12"/>
      <c r="S748" s="12"/>
      <c r="T748" s="12"/>
      <c r="U748" s="12"/>
      <c r="V748" s="12"/>
      <c r="W748" s="12"/>
      <c r="Y748" s="108"/>
      <c r="AB748" s="147"/>
      <c r="AC748" s="147"/>
      <c r="AD748" s="147"/>
      <c r="AE748" s="147"/>
      <c r="AF748" s="147"/>
      <c r="AG748" s="147"/>
      <c r="AH748" s="147"/>
      <c r="AI748" s="147"/>
      <c r="AJ748" s="147"/>
      <c r="AK748" s="147"/>
    </row>
    <row r="749" spans="17:37" s="13" customFormat="1" ht="13" x14ac:dyDescent="0.3">
      <c r="Q749" s="12"/>
      <c r="R749" s="12"/>
      <c r="S749" s="12"/>
      <c r="T749" s="12"/>
      <c r="U749" s="12"/>
      <c r="V749" s="12"/>
      <c r="W749" s="12"/>
      <c r="Y749" s="108"/>
      <c r="AB749" s="147"/>
      <c r="AC749" s="147"/>
      <c r="AD749" s="147"/>
      <c r="AE749" s="147"/>
      <c r="AF749" s="147"/>
      <c r="AG749" s="147"/>
      <c r="AH749" s="147"/>
      <c r="AI749" s="147"/>
      <c r="AJ749" s="147"/>
      <c r="AK749" s="147"/>
    </row>
    <row r="750" spans="17:37" s="13" customFormat="1" ht="13" x14ac:dyDescent="0.3">
      <c r="Q750" s="12"/>
      <c r="R750" s="12"/>
      <c r="S750" s="12"/>
      <c r="T750" s="12"/>
      <c r="U750" s="12"/>
      <c r="V750" s="12"/>
      <c r="W750" s="12"/>
      <c r="Y750" s="108"/>
      <c r="AB750" s="147"/>
      <c r="AC750" s="147"/>
      <c r="AD750" s="147"/>
      <c r="AE750" s="147"/>
      <c r="AF750" s="147"/>
      <c r="AG750" s="147"/>
      <c r="AH750" s="147"/>
      <c r="AI750" s="147"/>
      <c r="AJ750" s="147"/>
      <c r="AK750" s="147"/>
    </row>
    <row r="751" spans="17:37" s="13" customFormat="1" ht="13" x14ac:dyDescent="0.3">
      <c r="Q751" s="12"/>
      <c r="R751" s="12"/>
      <c r="S751" s="12"/>
      <c r="T751" s="12"/>
      <c r="U751" s="12"/>
      <c r="V751" s="12"/>
      <c r="W751" s="12"/>
      <c r="Y751" s="108"/>
      <c r="AB751" s="147"/>
      <c r="AC751" s="147"/>
      <c r="AD751" s="147"/>
      <c r="AE751" s="147"/>
      <c r="AF751" s="147"/>
      <c r="AG751" s="147"/>
      <c r="AH751" s="147"/>
      <c r="AI751" s="147"/>
      <c r="AJ751" s="147"/>
      <c r="AK751" s="147"/>
    </row>
    <row r="752" spans="17:37" s="13" customFormat="1" ht="13" x14ac:dyDescent="0.3">
      <c r="Q752" s="12"/>
      <c r="R752" s="12"/>
      <c r="S752" s="12"/>
      <c r="T752" s="12"/>
      <c r="U752" s="12"/>
      <c r="V752" s="12"/>
      <c r="W752" s="12"/>
      <c r="Y752" s="108"/>
      <c r="AB752" s="147"/>
      <c r="AC752" s="147"/>
      <c r="AD752" s="147"/>
      <c r="AE752" s="147"/>
      <c r="AF752" s="147"/>
      <c r="AG752" s="147"/>
      <c r="AH752" s="147"/>
      <c r="AI752" s="147"/>
      <c r="AJ752" s="147"/>
      <c r="AK752" s="147"/>
    </row>
    <row r="753" spans="17:37" s="13" customFormat="1" ht="13" x14ac:dyDescent="0.3">
      <c r="Q753" s="12"/>
      <c r="R753" s="12"/>
      <c r="S753" s="12"/>
      <c r="T753" s="12"/>
      <c r="U753" s="12"/>
      <c r="V753" s="12"/>
      <c r="W753" s="12"/>
      <c r="Y753" s="108"/>
      <c r="AB753" s="147"/>
      <c r="AC753" s="147"/>
      <c r="AD753" s="147"/>
      <c r="AE753" s="147"/>
      <c r="AF753" s="147"/>
      <c r="AG753" s="147"/>
      <c r="AH753" s="147"/>
      <c r="AI753" s="147"/>
      <c r="AJ753" s="147"/>
      <c r="AK753" s="147"/>
    </row>
    <row r="754" spans="17:37" s="13" customFormat="1" ht="13" x14ac:dyDescent="0.3">
      <c r="Q754" s="12"/>
      <c r="R754" s="12"/>
      <c r="S754" s="12"/>
      <c r="T754" s="12"/>
      <c r="U754" s="12"/>
      <c r="V754" s="12"/>
      <c r="W754" s="12"/>
      <c r="Y754" s="108"/>
      <c r="AB754" s="147"/>
      <c r="AC754" s="147"/>
      <c r="AD754" s="147"/>
      <c r="AE754" s="147"/>
      <c r="AF754" s="147"/>
      <c r="AG754" s="147"/>
      <c r="AH754" s="147"/>
      <c r="AI754" s="147"/>
      <c r="AJ754" s="147"/>
      <c r="AK754" s="147"/>
    </row>
    <row r="755" spans="17:37" s="13" customFormat="1" ht="13" x14ac:dyDescent="0.3">
      <c r="Q755" s="12"/>
      <c r="R755" s="12"/>
      <c r="S755" s="12"/>
      <c r="T755" s="12"/>
      <c r="U755" s="12"/>
      <c r="V755" s="12"/>
      <c r="W755" s="12"/>
      <c r="Y755" s="108"/>
      <c r="AB755" s="147"/>
      <c r="AC755" s="147"/>
      <c r="AD755" s="147"/>
      <c r="AE755" s="147"/>
      <c r="AF755" s="147"/>
      <c r="AG755" s="147"/>
      <c r="AH755" s="147"/>
      <c r="AI755" s="147"/>
      <c r="AJ755" s="147"/>
      <c r="AK755" s="147"/>
    </row>
    <row r="756" spans="17:37" s="13" customFormat="1" ht="13" x14ac:dyDescent="0.3">
      <c r="Q756" s="12"/>
      <c r="R756" s="12"/>
      <c r="S756" s="12"/>
      <c r="T756" s="12"/>
      <c r="U756" s="12"/>
      <c r="V756" s="12"/>
      <c r="W756" s="12"/>
      <c r="Y756" s="108"/>
      <c r="AB756" s="147"/>
      <c r="AC756" s="147"/>
      <c r="AD756" s="147"/>
      <c r="AE756" s="147"/>
      <c r="AF756" s="147"/>
      <c r="AG756" s="147"/>
      <c r="AH756" s="147"/>
      <c r="AI756" s="147"/>
      <c r="AJ756" s="147"/>
      <c r="AK756" s="147"/>
    </row>
    <row r="757" spans="17:37" s="13" customFormat="1" ht="13" x14ac:dyDescent="0.3">
      <c r="Q757" s="12"/>
      <c r="R757" s="12"/>
      <c r="S757" s="12"/>
      <c r="T757" s="12"/>
      <c r="U757" s="12"/>
      <c r="V757" s="12"/>
      <c r="W757" s="12"/>
      <c r="Y757" s="108"/>
      <c r="AB757" s="147"/>
      <c r="AC757" s="147"/>
      <c r="AD757" s="147"/>
      <c r="AE757" s="147"/>
      <c r="AF757" s="147"/>
      <c r="AG757" s="147"/>
      <c r="AH757" s="147"/>
      <c r="AI757" s="147"/>
      <c r="AJ757" s="147"/>
      <c r="AK757" s="147"/>
    </row>
    <row r="758" spans="17:37" s="13" customFormat="1" ht="13" x14ac:dyDescent="0.3">
      <c r="Q758" s="12"/>
      <c r="R758" s="12"/>
      <c r="S758" s="12"/>
      <c r="T758" s="12"/>
      <c r="U758" s="12"/>
      <c r="V758" s="12"/>
      <c r="W758" s="12"/>
      <c r="Y758" s="108"/>
      <c r="AB758" s="147"/>
      <c r="AC758" s="147"/>
      <c r="AD758" s="147"/>
      <c r="AE758" s="147"/>
      <c r="AF758" s="147"/>
      <c r="AG758" s="147"/>
      <c r="AH758" s="147"/>
      <c r="AI758" s="147"/>
      <c r="AJ758" s="147"/>
      <c r="AK758" s="147"/>
    </row>
    <row r="759" spans="17:37" s="13" customFormat="1" ht="13" x14ac:dyDescent="0.3">
      <c r="Q759" s="12"/>
      <c r="R759" s="12"/>
      <c r="S759" s="12"/>
      <c r="T759" s="12"/>
      <c r="U759" s="12"/>
      <c r="V759" s="12"/>
      <c r="W759" s="12"/>
      <c r="Y759" s="108"/>
      <c r="AB759" s="147"/>
      <c r="AC759" s="147"/>
      <c r="AD759" s="147"/>
      <c r="AE759" s="147"/>
      <c r="AF759" s="147"/>
      <c r="AG759" s="147"/>
      <c r="AH759" s="147"/>
      <c r="AI759" s="147"/>
      <c r="AJ759" s="147"/>
      <c r="AK759" s="147"/>
    </row>
    <row r="760" spans="17:37" s="13" customFormat="1" ht="13" x14ac:dyDescent="0.3">
      <c r="Q760" s="12"/>
      <c r="R760" s="12"/>
      <c r="S760" s="12"/>
      <c r="T760" s="12"/>
      <c r="U760" s="12"/>
      <c r="V760" s="12"/>
      <c r="W760" s="12"/>
      <c r="Y760" s="108"/>
      <c r="AB760" s="147"/>
      <c r="AC760" s="147"/>
      <c r="AD760" s="147"/>
      <c r="AE760" s="147"/>
      <c r="AF760" s="147"/>
      <c r="AG760" s="147"/>
      <c r="AH760" s="147"/>
      <c r="AI760" s="147"/>
      <c r="AJ760" s="147"/>
      <c r="AK760" s="147"/>
    </row>
    <row r="761" spans="17:37" s="13" customFormat="1" ht="13" x14ac:dyDescent="0.3">
      <c r="Q761" s="12"/>
      <c r="R761" s="12"/>
      <c r="S761" s="12"/>
      <c r="T761" s="12"/>
      <c r="U761" s="12"/>
      <c r="V761" s="12"/>
      <c r="W761" s="12"/>
      <c r="Y761" s="108"/>
      <c r="AB761" s="147"/>
      <c r="AC761" s="147"/>
      <c r="AD761" s="147"/>
      <c r="AE761" s="147"/>
      <c r="AF761" s="147"/>
      <c r="AG761" s="147"/>
      <c r="AH761" s="147"/>
      <c r="AI761" s="147"/>
      <c r="AJ761" s="147"/>
      <c r="AK761" s="147"/>
    </row>
    <row r="762" spans="17:37" s="13" customFormat="1" ht="13" x14ac:dyDescent="0.3">
      <c r="Q762" s="12"/>
      <c r="R762" s="12"/>
      <c r="S762" s="12"/>
      <c r="T762" s="12"/>
      <c r="U762" s="12"/>
      <c r="V762" s="12"/>
      <c r="W762" s="12"/>
      <c r="Y762" s="108"/>
      <c r="AB762" s="147"/>
      <c r="AC762" s="147"/>
      <c r="AD762" s="147"/>
      <c r="AE762" s="147"/>
      <c r="AF762" s="147"/>
      <c r="AG762" s="147"/>
      <c r="AH762" s="147"/>
      <c r="AI762" s="147"/>
      <c r="AJ762" s="147"/>
      <c r="AK762" s="147"/>
    </row>
    <row r="763" spans="17:37" s="13" customFormat="1" ht="13" x14ac:dyDescent="0.3">
      <c r="Q763" s="12"/>
      <c r="R763" s="12"/>
      <c r="S763" s="12"/>
      <c r="T763" s="12"/>
      <c r="U763" s="12"/>
      <c r="V763" s="12"/>
      <c r="W763" s="12"/>
      <c r="Y763" s="108"/>
      <c r="AB763" s="147"/>
      <c r="AC763" s="147"/>
      <c r="AD763" s="147"/>
      <c r="AE763" s="147"/>
      <c r="AF763" s="147"/>
      <c r="AG763" s="147"/>
      <c r="AH763" s="147"/>
      <c r="AI763" s="147"/>
      <c r="AJ763" s="147"/>
      <c r="AK763" s="147"/>
    </row>
    <row r="764" spans="17:37" s="13" customFormat="1" ht="13" x14ac:dyDescent="0.3">
      <c r="Q764" s="12"/>
      <c r="R764" s="12"/>
      <c r="S764" s="12"/>
      <c r="T764" s="12"/>
      <c r="U764" s="12"/>
      <c r="V764" s="12"/>
      <c r="W764" s="12"/>
      <c r="Y764" s="108"/>
      <c r="AB764" s="147"/>
      <c r="AC764" s="147"/>
      <c r="AD764" s="147"/>
      <c r="AE764" s="147"/>
      <c r="AF764" s="147"/>
      <c r="AG764" s="147"/>
      <c r="AH764" s="147"/>
      <c r="AI764" s="147"/>
      <c r="AJ764" s="147"/>
      <c r="AK764" s="147"/>
    </row>
    <row r="765" spans="17:37" s="13" customFormat="1" ht="13" x14ac:dyDescent="0.3">
      <c r="Q765" s="12"/>
      <c r="R765" s="12"/>
      <c r="S765" s="12"/>
      <c r="T765" s="12"/>
      <c r="U765" s="12"/>
      <c r="V765" s="12"/>
      <c r="W765" s="12"/>
      <c r="Y765" s="108"/>
      <c r="AB765" s="147"/>
      <c r="AC765" s="147"/>
      <c r="AD765" s="147"/>
      <c r="AE765" s="147"/>
      <c r="AF765" s="147"/>
      <c r="AG765" s="147"/>
      <c r="AH765" s="147"/>
      <c r="AI765" s="147"/>
      <c r="AJ765" s="147"/>
      <c r="AK765" s="147"/>
    </row>
    <row r="766" spans="17:37" s="13" customFormat="1" ht="13" x14ac:dyDescent="0.3">
      <c r="Q766" s="12"/>
      <c r="R766" s="12"/>
      <c r="S766" s="12"/>
      <c r="T766" s="12"/>
      <c r="U766" s="12"/>
      <c r="V766" s="12"/>
      <c r="W766" s="12"/>
      <c r="Y766" s="108"/>
      <c r="AB766" s="147"/>
      <c r="AC766" s="147"/>
      <c r="AD766" s="147"/>
      <c r="AE766" s="147"/>
      <c r="AF766" s="147"/>
      <c r="AG766" s="147"/>
      <c r="AH766" s="147"/>
      <c r="AI766" s="147"/>
      <c r="AJ766" s="147"/>
      <c r="AK766" s="147"/>
    </row>
    <row r="767" spans="17:37" s="13" customFormat="1" ht="13" x14ac:dyDescent="0.3">
      <c r="Q767" s="12"/>
      <c r="R767" s="12"/>
      <c r="S767" s="12"/>
      <c r="T767" s="12"/>
      <c r="U767" s="12"/>
      <c r="V767" s="12"/>
      <c r="W767" s="12"/>
      <c r="Y767" s="108"/>
      <c r="AB767" s="147"/>
      <c r="AC767" s="147"/>
      <c r="AD767" s="147"/>
      <c r="AE767" s="147"/>
      <c r="AF767" s="147"/>
      <c r="AG767" s="147"/>
      <c r="AH767" s="147"/>
      <c r="AI767" s="147"/>
      <c r="AJ767" s="147"/>
      <c r="AK767" s="147"/>
    </row>
    <row r="768" spans="17:37" s="13" customFormat="1" ht="13" x14ac:dyDescent="0.3">
      <c r="Q768" s="12"/>
      <c r="R768" s="12"/>
      <c r="S768" s="12"/>
      <c r="T768" s="12"/>
      <c r="U768" s="12"/>
      <c r="V768" s="12"/>
      <c r="W768" s="12"/>
      <c r="Y768" s="108"/>
      <c r="AB768" s="147"/>
      <c r="AC768" s="147"/>
      <c r="AD768" s="147"/>
      <c r="AE768" s="147"/>
      <c r="AF768" s="147"/>
      <c r="AG768" s="147"/>
      <c r="AH768" s="147"/>
      <c r="AI768" s="147"/>
      <c r="AJ768" s="147"/>
      <c r="AK768" s="147"/>
    </row>
    <row r="769" spans="17:37" s="13" customFormat="1" ht="13" x14ac:dyDescent="0.3">
      <c r="Q769" s="12"/>
      <c r="R769" s="12"/>
      <c r="S769" s="12"/>
      <c r="T769" s="12"/>
      <c r="U769" s="12"/>
      <c r="V769" s="12"/>
      <c r="W769" s="12"/>
      <c r="Y769" s="108"/>
      <c r="AB769" s="147"/>
      <c r="AC769" s="147"/>
      <c r="AD769" s="147"/>
      <c r="AE769" s="147"/>
      <c r="AF769" s="147"/>
      <c r="AG769" s="147"/>
      <c r="AH769" s="147"/>
      <c r="AI769" s="147"/>
      <c r="AJ769" s="147"/>
      <c r="AK769" s="147"/>
    </row>
    <row r="770" spans="17:37" s="13" customFormat="1" ht="13" x14ac:dyDescent="0.3">
      <c r="Q770" s="12"/>
      <c r="R770" s="12"/>
      <c r="S770" s="12"/>
      <c r="T770" s="12"/>
      <c r="U770" s="12"/>
      <c r="V770" s="12"/>
      <c r="W770" s="12"/>
      <c r="Y770" s="108"/>
      <c r="AB770" s="147"/>
      <c r="AC770" s="147"/>
      <c r="AD770" s="147"/>
      <c r="AE770" s="147"/>
      <c r="AF770" s="147"/>
      <c r="AG770" s="147"/>
      <c r="AH770" s="147"/>
      <c r="AI770" s="147"/>
      <c r="AJ770" s="147"/>
      <c r="AK770" s="147"/>
    </row>
    <row r="771" spans="17:37" s="13" customFormat="1" ht="13" x14ac:dyDescent="0.3">
      <c r="Q771" s="12"/>
      <c r="R771" s="12"/>
      <c r="S771" s="12"/>
      <c r="T771" s="12"/>
      <c r="U771" s="12"/>
      <c r="V771" s="12"/>
      <c r="W771" s="12"/>
      <c r="Y771" s="108"/>
      <c r="AB771" s="147"/>
      <c r="AC771" s="147"/>
      <c r="AD771" s="147"/>
      <c r="AE771" s="147"/>
      <c r="AF771" s="147"/>
      <c r="AG771" s="147"/>
      <c r="AH771" s="147"/>
      <c r="AI771" s="147"/>
      <c r="AJ771" s="147"/>
      <c r="AK771" s="147"/>
    </row>
    <row r="772" spans="17:37" s="13" customFormat="1" ht="13" x14ac:dyDescent="0.3">
      <c r="Q772" s="12"/>
      <c r="R772" s="12"/>
      <c r="S772" s="12"/>
      <c r="T772" s="12"/>
      <c r="U772" s="12"/>
      <c r="V772" s="12"/>
      <c r="W772" s="12"/>
      <c r="Y772" s="108"/>
      <c r="AB772" s="147"/>
      <c r="AC772" s="147"/>
      <c r="AD772" s="147"/>
      <c r="AE772" s="147"/>
      <c r="AF772" s="147"/>
      <c r="AG772" s="147"/>
      <c r="AH772" s="147"/>
      <c r="AI772" s="147"/>
      <c r="AJ772" s="147"/>
      <c r="AK772" s="147"/>
    </row>
    <row r="773" spans="17:37" s="13" customFormat="1" ht="13" x14ac:dyDescent="0.3">
      <c r="Q773" s="12"/>
      <c r="R773" s="12"/>
      <c r="S773" s="12"/>
      <c r="T773" s="12"/>
      <c r="U773" s="12"/>
      <c r="V773" s="12"/>
      <c r="W773" s="12"/>
      <c r="Y773" s="108"/>
      <c r="AB773" s="147"/>
      <c r="AC773" s="147"/>
      <c r="AD773" s="147"/>
      <c r="AE773" s="147"/>
      <c r="AF773" s="147"/>
      <c r="AG773" s="147"/>
      <c r="AH773" s="147"/>
      <c r="AI773" s="147"/>
      <c r="AJ773" s="147"/>
      <c r="AK773" s="147"/>
    </row>
    <row r="774" spans="17:37" s="13" customFormat="1" ht="13" x14ac:dyDescent="0.3">
      <c r="Q774" s="12"/>
      <c r="R774" s="12"/>
      <c r="S774" s="12"/>
      <c r="T774" s="12"/>
      <c r="U774" s="12"/>
      <c r="V774" s="12"/>
      <c r="W774" s="12"/>
      <c r="Y774" s="108"/>
      <c r="AB774" s="147"/>
      <c r="AC774" s="147"/>
      <c r="AD774" s="147"/>
      <c r="AE774" s="147"/>
      <c r="AF774" s="147"/>
      <c r="AG774" s="147"/>
      <c r="AH774" s="147"/>
      <c r="AI774" s="147"/>
      <c r="AJ774" s="147"/>
      <c r="AK774" s="147"/>
    </row>
    <row r="775" spans="17:37" s="13" customFormat="1" ht="13" x14ac:dyDescent="0.3">
      <c r="Q775" s="12"/>
      <c r="R775" s="12"/>
      <c r="S775" s="12"/>
      <c r="T775" s="12"/>
      <c r="U775" s="12"/>
      <c r="V775" s="12"/>
      <c r="W775" s="12"/>
      <c r="Y775" s="108"/>
      <c r="AB775" s="147"/>
      <c r="AC775" s="147"/>
      <c r="AD775" s="147"/>
      <c r="AE775" s="147"/>
      <c r="AF775" s="147"/>
      <c r="AG775" s="147"/>
      <c r="AH775" s="147"/>
      <c r="AI775" s="147"/>
      <c r="AJ775" s="147"/>
      <c r="AK775" s="147"/>
    </row>
    <row r="776" spans="17:37" s="13" customFormat="1" ht="13" x14ac:dyDescent="0.3">
      <c r="Q776" s="12"/>
      <c r="R776" s="12"/>
      <c r="S776" s="12"/>
      <c r="T776" s="12"/>
      <c r="U776" s="12"/>
      <c r="V776" s="12"/>
      <c r="W776" s="12"/>
      <c r="Y776" s="108"/>
      <c r="AB776" s="147"/>
      <c r="AC776" s="147"/>
      <c r="AD776" s="147"/>
      <c r="AE776" s="147"/>
      <c r="AF776" s="147"/>
      <c r="AG776" s="147"/>
      <c r="AH776" s="147"/>
      <c r="AI776" s="147"/>
      <c r="AJ776" s="147"/>
      <c r="AK776" s="147"/>
    </row>
    <row r="777" spans="17:37" s="13" customFormat="1" ht="13" x14ac:dyDescent="0.3">
      <c r="Q777" s="12"/>
      <c r="R777" s="12"/>
      <c r="S777" s="12"/>
      <c r="T777" s="12"/>
      <c r="U777" s="12"/>
      <c r="V777" s="12"/>
      <c r="W777" s="12"/>
      <c r="Y777" s="108"/>
      <c r="AB777" s="147"/>
      <c r="AC777" s="147"/>
      <c r="AD777" s="147"/>
      <c r="AE777" s="147"/>
      <c r="AF777" s="147"/>
      <c r="AG777" s="147"/>
      <c r="AH777" s="147"/>
      <c r="AI777" s="147"/>
      <c r="AJ777" s="147"/>
      <c r="AK777" s="147"/>
    </row>
    <row r="778" spans="17:37" s="13" customFormat="1" ht="13" x14ac:dyDescent="0.3">
      <c r="Q778" s="12"/>
      <c r="R778" s="12"/>
      <c r="S778" s="12"/>
      <c r="T778" s="12"/>
      <c r="U778" s="12"/>
      <c r="V778" s="12"/>
      <c r="W778" s="12"/>
      <c r="Y778" s="108"/>
      <c r="AB778" s="147"/>
      <c r="AC778" s="147"/>
      <c r="AD778" s="147"/>
      <c r="AE778" s="147"/>
      <c r="AF778" s="147"/>
      <c r="AG778" s="147"/>
      <c r="AH778" s="147"/>
      <c r="AI778" s="147"/>
      <c r="AJ778" s="147"/>
      <c r="AK778" s="147"/>
    </row>
    <row r="779" spans="17:37" s="13" customFormat="1" ht="13" x14ac:dyDescent="0.3">
      <c r="Q779" s="12"/>
      <c r="R779" s="12"/>
      <c r="S779" s="12"/>
      <c r="T779" s="12"/>
      <c r="U779" s="12"/>
      <c r="V779" s="12"/>
      <c r="W779" s="12"/>
      <c r="Y779" s="108"/>
      <c r="AB779" s="147"/>
      <c r="AC779" s="147"/>
      <c r="AD779" s="147"/>
      <c r="AE779" s="147"/>
      <c r="AF779" s="147"/>
      <c r="AG779" s="147"/>
      <c r="AH779" s="147"/>
      <c r="AI779" s="147"/>
      <c r="AJ779" s="147"/>
      <c r="AK779" s="147"/>
    </row>
    <row r="780" spans="17:37" s="13" customFormat="1" ht="13" x14ac:dyDescent="0.3">
      <c r="Q780" s="12"/>
      <c r="R780" s="12"/>
      <c r="S780" s="12"/>
      <c r="T780" s="12"/>
      <c r="U780" s="12"/>
      <c r="V780" s="12"/>
      <c r="W780" s="12"/>
      <c r="Y780" s="108"/>
      <c r="AB780" s="147"/>
      <c r="AC780" s="147"/>
      <c r="AD780" s="147"/>
      <c r="AE780" s="147"/>
      <c r="AF780" s="147"/>
      <c r="AG780" s="147"/>
      <c r="AH780" s="147"/>
      <c r="AI780" s="147"/>
      <c r="AJ780" s="147"/>
      <c r="AK780" s="147"/>
    </row>
    <row r="781" spans="17:37" s="13" customFormat="1" ht="13" x14ac:dyDescent="0.3">
      <c r="Q781" s="12"/>
      <c r="R781" s="12"/>
      <c r="S781" s="12"/>
      <c r="T781" s="12"/>
      <c r="U781" s="12"/>
      <c r="V781" s="12"/>
      <c r="W781" s="12"/>
      <c r="Y781" s="108"/>
      <c r="AB781" s="147"/>
      <c r="AC781" s="147"/>
      <c r="AD781" s="147"/>
      <c r="AE781" s="147"/>
      <c r="AF781" s="147"/>
      <c r="AG781" s="147"/>
      <c r="AH781" s="147"/>
      <c r="AI781" s="147"/>
      <c r="AJ781" s="147"/>
      <c r="AK781" s="147"/>
    </row>
    <row r="782" spans="17:37" s="13" customFormat="1" ht="13" x14ac:dyDescent="0.3">
      <c r="Q782" s="12"/>
      <c r="R782" s="12"/>
      <c r="S782" s="12"/>
      <c r="T782" s="12"/>
      <c r="U782" s="12"/>
      <c r="V782" s="12"/>
      <c r="W782" s="12"/>
      <c r="Y782" s="108"/>
      <c r="AB782" s="147"/>
      <c r="AC782" s="147"/>
      <c r="AD782" s="147"/>
      <c r="AE782" s="147"/>
      <c r="AF782" s="147"/>
      <c r="AG782" s="147"/>
      <c r="AH782" s="147"/>
      <c r="AI782" s="147"/>
      <c r="AJ782" s="147"/>
      <c r="AK782" s="147"/>
    </row>
    <row r="783" spans="17:37" s="13" customFormat="1" ht="13" x14ac:dyDescent="0.3">
      <c r="Q783" s="12"/>
      <c r="R783" s="12"/>
      <c r="S783" s="12"/>
      <c r="T783" s="12"/>
      <c r="U783" s="12"/>
      <c r="V783" s="12"/>
      <c r="W783" s="12"/>
      <c r="Y783" s="108"/>
      <c r="AB783" s="147"/>
      <c r="AC783" s="147"/>
      <c r="AD783" s="147"/>
      <c r="AE783" s="147"/>
      <c r="AF783" s="147"/>
      <c r="AG783" s="147"/>
      <c r="AH783" s="147"/>
      <c r="AI783" s="147"/>
      <c r="AJ783" s="147"/>
      <c r="AK783" s="147"/>
    </row>
    <row r="784" spans="17:37" s="13" customFormat="1" ht="13" x14ac:dyDescent="0.3">
      <c r="Q784" s="12"/>
      <c r="R784" s="12"/>
      <c r="S784" s="12"/>
      <c r="T784" s="12"/>
      <c r="U784" s="12"/>
      <c r="V784" s="12"/>
      <c r="W784" s="12"/>
      <c r="Y784" s="108"/>
      <c r="AB784" s="147"/>
      <c r="AC784" s="147"/>
      <c r="AD784" s="147"/>
      <c r="AE784" s="147"/>
      <c r="AF784" s="147"/>
      <c r="AG784" s="147"/>
      <c r="AH784" s="147"/>
      <c r="AI784" s="147"/>
      <c r="AJ784" s="147"/>
      <c r="AK784" s="147"/>
    </row>
    <row r="785" spans="17:37" s="13" customFormat="1" ht="13" x14ac:dyDescent="0.3">
      <c r="Q785" s="12"/>
      <c r="R785" s="12"/>
      <c r="S785" s="12"/>
      <c r="T785" s="12"/>
      <c r="U785" s="12"/>
      <c r="V785" s="12"/>
      <c r="W785" s="12"/>
      <c r="Y785" s="108"/>
      <c r="AB785" s="147"/>
      <c r="AC785" s="147"/>
      <c r="AD785" s="147"/>
      <c r="AE785" s="147"/>
      <c r="AF785" s="147"/>
      <c r="AG785" s="147"/>
      <c r="AH785" s="147"/>
      <c r="AI785" s="147"/>
      <c r="AJ785" s="147"/>
      <c r="AK785" s="147"/>
    </row>
    <row r="786" spans="17:37" s="13" customFormat="1" ht="13" x14ac:dyDescent="0.3">
      <c r="Q786" s="12"/>
      <c r="R786" s="12"/>
      <c r="S786" s="12"/>
      <c r="T786" s="12"/>
      <c r="U786" s="12"/>
      <c r="V786" s="12"/>
      <c r="W786" s="12"/>
      <c r="Y786" s="108"/>
      <c r="AB786" s="147"/>
      <c r="AC786" s="147"/>
      <c r="AD786" s="147"/>
      <c r="AE786" s="147"/>
      <c r="AF786" s="147"/>
      <c r="AG786" s="147"/>
      <c r="AH786" s="147"/>
      <c r="AI786" s="147"/>
      <c r="AJ786" s="147"/>
      <c r="AK786" s="147"/>
    </row>
    <row r="787" spans="17:37" s="13" customFormat="1" ht="13" x14ac:dyDescent="0.3">
      <c r="Q787" s="12"/>
      <c r="R787" s="12"/>
      <c r="S787" s="12"/>
      <c r="T787" s="12"/>
      <c r="U787" s="12"/>
      <c r="V787" s="12"/>
      <c r="W787" s="12"/>
      <c r="Y787" s="108"/>
      <c r="AB787" s="147"/>
      <c r="AC787" s="147"/>
      <c r="AD787" s="147"/>
      <c r="AE787" s="147"/>
      <c r="AF787" s="147"/>
      <c r="AG787" s="147"/>
      <c r="AH787" s="147"/>
      <c r="AI787" s="147"/>
      <c r="AJ787" s="147"/>
      <c r="AK787" s="147"/>
    </row>
    <row r="788" spans="17:37" s="13" customFormat="1" ht="13" x14ac:dyDescent="0.3">
      <c r="Q788" s="12"/>
      <c r="R788" s="12"/>
      <c r="S788" s="12"/>
      <c r="T788" s="12"/>
      <c r="U788" s="12"/>
      <c r="V788" s="12"/>
      <c r="W788" s="12"/>
      <c r="Y788" s="108"/>
      <c r="AB788" s="147"/>
      <c r="AC788" s="147"/>
      <c r="AD788" s="147"/>
      <c r="AE788" s="147"/>
      <c r="AF788" s="147"/>
      <c r="AG788" s="147"/>
      <c r="AH788" s="147"/>
      <c r="AI788" s="147"/>
      <c r="AJ788" s="147"/>
      <c r="AK788" s="147"/>
    </row>
    <row r="789" spans="17:37" s="13" customFormat="1" ht="13" x14ac:dyDescent="0.3">
      <c r="Q789" s="12"/>
      <c r="R789" s="12"/>
      <c r="S789" s="12"/>
      <c r="T789" s="12"/>
      <c r="U789" s="12"/>
      <c r="V789" s="12"/>
      <c r="W789" s="12"/>
      <c r="Y789" s="108"/>
      <c r="AB789" s="147"/>
      <c r="AC789" s="147"/>
      <c r="AD789" s="147"/>
      <c r="AE789" s="147"/>
      <c r="AF789" s="147"/>
      <c r="AG789" s="147"/>
      <c r="AH789" s="147"/>
      <c r="AI789" s="147"/>
      <c r="AJ789" s="147"/>
      <c r="AK789" s="147"/>
    </row>
    <row r="790" spans="17:37" s="13" customFormat="1" ht="13" x14ac:dyDescent="0.3">
      <c r="Q790" s="12"/>
      <c r="R790" s="12"/>
      <c r="S790" s="12"/>
      <c r="T790" s="12"/>
      <c r="U790" s="12"/>
      <c r="V790" s="12"/>
      <c r="W790" s="12"/>
      <c r="Y790" s="108"/>
      <c r="AB790" s="147"/>
      <c r="AC790" s="147"/>
      <c r="AD790" s="147"/>
      <c r="AE790" s="147"/>
      <c r="AF790" s="147"/>
      <c r="AG790" s="147"/>
      <c r="AH790" s="147"/>
      <c r="AI790" s="147"/>
      <c r="AJ790" s="147"/>
      <c r="AK790" s="147"/>
    </row>
    <row r="791" spans="17:37" s="13" customFormat="1" ht="13" x14ac:dyDescent="0.3">
      <c r="Q791" s="12"/>
      <c r="R791" s="12"/>
      <c r="S791" s="12"/>
      <c r="T791" s="12"/>
      <c r="U791" s="12"/>
      <c r="V791" s="12"/>
      <c r="W791" s="12"/>
      <c r="Y791" s="108"/>
      <c r="AB791" s="147"/>
      <c r="AC791" s="147"/>
      <c r="AD791" s="147"/>
      <c r="AE791" s="147"/>
      <c r="AF791" s="147"/>
      <c r="AG791" s="147"/>
      <c r="AH791" s="147"/>
      <c r="AI791" s="147"/>
      <c r="AJ791" s="147"/>
      <c r="AK791" s="147"/>
    </row>
    <row r="792" spans="17:37" s="13" customFormat="1" ht="13" x14ac:dyDescent="0.3">
      <c r="Q792" s="12"/>
      <c r="R792" s="12"/>
      <c r="S792" s="12"/>
      <c r="T792" s="12"/>
      <c r="U792" s="12"/>
      <c r="V792" s="12"/>
      <c r="W792" s="12"/>
      <c r="Y792" s="108"/>
      <c r="AB792" s="147"/>
      <c r="AC792" s="147"/>
      <c r="AD792" s="147"/>
      <c r="AE792" s="147"/>
      <c r="AF792" s="147"/>
      <c r="AG792" s="147"/>
      <c r="AH792" s="147"/>
      <c r="AI792" s="147"/>
      <c r="AJ792" s="147"/>
      <c r="AK792" s="147"/>
    </row>
    <row r="793" spans="17:37" s="13" customFormat="1" ht="13" x14ac:dyDescent="0.3">
      <c r="Q793" s="12"/>
      <c r="R793" s="12"/>
      <c r="S793" s="12"/>
      <c r="T793" s="12"/>
      <c r="U793" s="12"/>
      <c r="V793" s="12"/>
      <c r="W793" s="12"/>
      <c r="Y793" s="108"/>
      <c r="AB793" s="147"/>
      <c r="AC793" s="147"/>
      <c r="AD793" s="147"/>
      <c r="AE793" s="147"/>
      <c r="AF793" s="147"/>
      <c r="AG793" s="147"/>
      <c r="AH793" s="147"/>
      <c r="AI793" s="147"/>
      <c r="AJ793" s="147"/>
      <c r="AK793" s="147"/>
    </row>
    <row r="794" spans="17:37" s="13" customFormat="1" ht="13" x14ac:dyDescent="0.3">
      <c r="Q794" s="12"/>
      <c r="R794" s="12"/>
      <c r="S794" s="12"/>
      <c r="T794" s="12"/>
      <c r="U794" s="12"/>
      <c r="V794" s="12"/>
      <c r="W794" s="12"/>
      <c r="Y794" s="108"/>
      <c r="AB794" s="147"/>
      <c r="AC794" s="147"/>
      <c r="AD794" s="147"/>
      <c r="AE794" s="147"/>
      <c r="AF794" s="147"/>
      <c r="AG794" s="147"/>
      <c r="AH794" s="147"/>
      <c r="AI794" s="147"/>
      <c r="AJ794" s="147"/>
      <c r="AK794" s="147"/>
    </row>
    <row r="795" spans="17:37" s="13" customFormat="1" ht="13" x14ac:dyDescent="0.3">
      <c r="Q795" s="12"/>
      <c r="R795" s="12"/>
      <c r="S795" s="12"/>
      <c r="T795" s="12"/>
      <c r="U795" s="12"/>
      <c r="V795" s="12"/>
      <c r="W795" s="12"/>
      <c r="Y795" s="108"/>
      <c r="AB795" s="147"/>
      <c r="AC795" s="147"/>
      <c r="AD795" s="147"/>
      <c r="AE795" s="147"/>
      <c r="AF795" s="147"/>
      <c r="AG795" s="147"/>
      <c r="AH795" s="147"/>
      <c r="AI795" s="147"/>
      <c r="AJ795" s="147"/>
      <c r="AK795" s="147"/>
    </row>
    <row r="796" spans="17:37" s="13" customFormat="1" ht="13" x14ac:dyDescent="0.3">
      <c r="Q796" s="12"/>
      <c r="R796" s="12"/>
      <c r="S796" s="12"/>
      <c r="T796" s="12"/>
      <c r="U796" s="12"/>
      <c r="V796" s="12"/>
      <c r="W796" s="12"/>
      <c r="Y796" s="108"/>
      <c r="AB796" s="147"/>
      <c r="AC796" s="147"/>
      <c r="AD796" s="147"/>
      <c r="AE796" s="147"/>
      <c r="AF796" s="147"/>
      <c r="AG796" s="147"/>
      <c r="AH796" s="147"/>
      <c r="AI796" s="147"/>
      <c r="AJ796" s="147"/>
      <c r="AK796" s="147"/>
    </row>
    <row r="797" spans="17:37" s="13" customFormat="1" ht="13" x14ac:dyDescent="0.3">
      <c r="Q797" s="12"/>
      <c r="R797" s="12"/>
      <c r="S797" s="12"/>
      <c r="T797" s="12"/>
      <c r="U797" s="12"/>
      <c r="V797" s="12"/>
      <c r="W797" s="12"/>
      <c r="Y797" s="108"/>
      <c r="AB797" s="147"/>
      <c r="AC797" s="147"/>
      <c r="AD797" s="147"/>
      <c r="AE797" s="147"/>
      <c r="AF797" s="147"/>
      <c r="AG797" s="147"/>
      <c r="AH797" s="147"/>
      <c r="AI797" s="147"/>
      <c r="AJ797" s="147"/>
      <c r="AK797" s="147"/>
    </row>
    <row r="798" spans="17:37" s="13" customFormat="1" ht="13" x14ac:dyDescent="0.3">
      <c r="Q798" s="12"/>
      <c r="R798" s="12"/>
      <c r="S798" s="12"/>
      <c r="T798" s="12"/>
      <c r="U798" s="12"/>
      <c r="V798" s="12"/>
      <c r="W798" s="12"/>
      <c r="Y798" s="108"/>
      <c r="AB798" s="147"/>
      <c r="AC798" s="147"/>
      <c r="AD798" s="147"/>
      <c r="AE798" s="147"/>
      <c r="AF798" s="147"/>
      <c r="AG798" s="147"/>
      <c r="AH798" s="147"/>
      <c r="AI798" s="147"/>
      <c r="AJ798" s="147"/>
      <c r="AK798" s="147"/>
    </row>
    <row r="799" spans="17:37" s="13" customFormat="1" ht="13" x14ac:dyDescent="0.3">
      <c r="Q799" s="12"/>
      <c r="R799" s="12"/>
      <c r="S799" s="12"/>
      <c r="T799" s="12"/>
      <c r="U799" s="12"/>
      <c r="V799" s="12"/>
      <c r="W799" s="12"/>
      <c r="Y799" s="108"/>
      <c r="AB799" s="147"/>
      <c r="AC799" s="147"/>
      <c r="AD799" s="147"/>
      <c r="AE799" s="147"/>
      <c r="AF799" s="147"/>
      <c r="AG799" s="147"/>
      <c r="AH799" s="147"/>
      <c r="AI799" s="147"/>
      <c r="AJ799" s="147"/>
      <c r="AK799" s="147"/>
    </row>
    <row r="800" spans="17:37" s="13" customFormat="1" ht="13" x14ac:dyDescent="0.3">
      <c r="Q800" s="12"/>
      <c r="R800" s="12"/>
      <c r="S800" s="12"/>
      <c r="T800" s="12"/>
      <c r="U800" s="12"/>
      <c r="V800" s="12"/>
      <c r="W800" s="12"/>
      <c r="Y800" s="108"/>
      <c r="AB800" s="147"/>
      <c r="AC800" s="147"/>
      <c r="AD800" s="147"/>
      <c r="AE800" s="147"/>
      <c r="AF800" s="147"/>
      <c r="AG800" s="147"/>
      <c r="AH800" s="147"/>
      <c r="AI800" s="147"/>
      <c r="AJ800" s="147"/>
      <c r="AK800" s="147"/>
    </row>
    <row r="801" spans="17:37" s="13" customFormat="1" ht="13" x14ac:dyDescent="0.3">
      <c r="Q801" s="12"/>
      <c r="R801" s="12"/>
      <c r="S801" s="12"/>
      <c r="T801" s="12"/>
      <c r="U801" s="12"/>
      <c r="V801" s="12"/>
      <c r="W801" s="12"/>
      <c r="Y801" s="108"/>
      <c r="AB801" s="147"/>
      <c r="AC801" s="147"/>
      <c r="AD801" s="147"/>
      <c r="AE801" s="147"/>
      <c r="AF801" s="147"/>
      <c r="AG801" s="147"/>
      <c r="AH801" s="147"/>
      <c r="AI801" s="147"/>
      <c r="AJ801" s="147"/>
      <c r="AK801" s="147"/>
    </row>
    <row r="802" spans="17:37" s="13" customFormat="1" ht="13" x14ac:dyDescent="0.3">
      <c r="Q802" s="12"/>
      <c r="R802" s="12"/>
      <c r="S802" s="12"/>
      <c r="T802" s="12"/>
      <c r="U802" s="12"/>
      <c r="V802" s="12"/>
      <c r="W802" s="12"/>
      <c r="Y802" s="108"/>
      <c r="AB802" s="147"/>
      <c r="AC802" s="147"/>
      <c r="AD802" s="147"/>
      <c r="AE802" s="147"/>
      <c r="AF802" s="147"/>
      <c r="AG802" s="147"/>
      <c r="AH802" s="147"/>
      <c r="AI802" s="147"/>
      <c r="AJ802" s="147"/>
      <c r="AK802" s="147"/>
    </row>
    <row r="803" spans="17:37" s="13" customFormat="1" ht="13" x14ac:dyDescent="0.3">
      <c r="Q803" s="12"/>
      <c r="R803" s="12"/>
      <c r="S803" s="12"/>
      <c r="T803" s="12"/>
      <c r="U803" s="12"/>
      <c r="V803" s="12"/>
      <c r="W803" s="12"/>
      <c r="Y803" s="108"/>
      <c r="AB803" s="147"/>
      <c r="AC803" s="147"/>
      <c r="AD803" s="147"/>
      <c r="AE803" s="147"/>
      <c r="AF803" s="147"/>
      <c r="AG803" s="147"/>
      <c r="AH803" s="147"/>
      <c r="AI803" s="147"/>
      <c r="AJ803" s="147"/>
      <c r="AK803" s="147"/>
    </row>
    <row r="804" spans="17:37" s="13" customFormat="1" ht="13" x14ac:dyDescent="0.3">
      <c r="Q804" s="12"/>
      <c r="R804" s="12"/>
      <c r="S804" s="12"/>
      <c r="T804" s="12"/>
      <c r="U804" s="12"/>
      <c r="V804" s="12"/>
      <c r="W804" s="12"/>
      <c r="Y804" s="108"/>
      <c r="AB804" s="147"/>
      <c r="AC804" s="147"/>
      <c r="AD804" s="147"/>
      <c r="AE804" s="147"/>
      <c r="AF804" s="147"/>
      <c r="AG804" s="147"/>
      <c r="AH804" s="147"/>
      <c r="AI804" s="147"/>
      <c r="AJ804" s="147"/>
      <c r="AK804" s="147"/>
    </row>
    <row r="805" spans="17:37" s="13" customFormat="1" ht="13" x14ac:dyDescent="0.3">
      <c r="Q805" s="12"/>
      <c r="R805" s="12"/>
      <c r="S805" s="12"/>
      <c r="T805" s="12"/>
      <c r="U805" s="12"/>
      <c r="V805" s="12"/>
      <c r="W805" s="12"/>
      <c r="Y805" s="108"/>
      <c r="AB805" s="147"/>
      <c r="AC805" s="147"/>
      <c r="AD805" s="147"/>
      <c r="AE805" s="147"/>
      <c r="AF805" s="147"/>
      <c r="AG805" s="147"/>
      <c r="AH805" s="147"/>
      <c r="AI805" s="147"/>
      <c r="AJ805" s="147"/>
      <c r="AK805" s="147"/>
    </row>
    <row r="806" spans="17:37" s="13" customFormat="1" ht="13" x14ac:dyDescent="0.3">
      <c r="Q806" s="12"/>
      <c r="R806" s="12"/>
      <c r="S806" s="12"/>
      <c r="T806" s="12"/>
      <c r="U806" s="12"/>
      <c r="V806" s="12"/>
      <c r="W806" s="12"/>
      <c r="Y806" s="108"/>
      <c r="AB806" s="147"/>
      <c r="AC806" s="147"/>
      <c r="AD806" s="147"/>
      <c r="AE806" s="147"/>
      <c r="AF806" s="147"/>
      <c r="AG806" s="147"/>
      <c r="AH806" s="147"/>
      <c r="AI806" s="147"/>
      <c r="AJ806" s="147"/>
      <c r="AK806" s="147"/>
    </row>
    <row r="807" spans="17:37" s="13" customFormat="1" ht="13" x14ac:dyDescent="0.3">
      <c r="Q807" s="12"/>
      <c r="R807" s="12"/>
      <c r="S807" s="12"/>
      <c r="T807" s="12"/>
      <c r="U807" s="12"/>
      <c r="V807" s="12"/>
      <c r="W807" s="12"/>
      <c r="Y807" s="108"/>
      <c r="AB807" s="147"/>
      <c r="AC807" s="147"/>
      <c r="AD807" s="147"/>
      <c r="AE807" s="147"/>
      <c r="AF807" s="147"/>
      <c r="AG807" s="147"/>
      <c r="AH807" s="147"/>
      <c r="AI807" s="147"/>
      <c r="AJ807" s="147"/>
      <c r="AK807" s="147"/>
    </row>
    <row r="808" spans="17:37" s="13" customFormat="1" ht="13" x14ac:dyDescent="0.3">
      <c r="Q808" s="12"/>
      <c r="R808" s="12"/>
      <c r="S808" s="12"/>
      <c r="T808" s="12"/>
      <c r="U808" s="12"/>
      <c r="V808" s="12"/>
      <c r="W808" s="12"/>
      <c r="Y808" s="108"/>
      <c r="AB808" s="147"/>
      <c r="AC808" s="147"/>
      <c r="AD808" s="147"/>
      <c r="AE808" s="147"/>
      <c r="AF808" s="147"/>
      <c r="AG808" s="147"/>
      <c r="AH808" s="147"/>
      <c r="AI808" s="147"/>
      <c r="AJ808" s="147"/>
      <c r="AK808" s="147"/>
    </row>
    <row r="809" spans="17:37" s="13" customFormat="1" ht="13" x14ac:dyDescent="0.3">
      <c r="Q809" s="12"/>
      <c r="R809" s="12"/>
      <c r="S809" s="12"/>
      <c r="T809" s="12"/>
      <c r="U809" s="12"/>
      <c r="V809" s="12"/>
      <c r="W809" s="12"/>
      <c r="Y809" s="108"/>
      <c r="AB809" s="147"/>
      <c r="AC809" s="147"/>
      <c r="AD809" s="147"/>
      <c r="AE809" s="147"/>
      <c r="AF809" s="147"/>
      <c r="AG809" s="147"/>
      <c r="AH809" s="147"/>
      <c r="AI809" s="147"/>
      <c r="AJ809" s="147"/>
      <c r="AK809" s="147"/>
    </row>
    <row r="810" spans="17:37" s="13" customFormat="1" ht="13" x14ac:dyDescent="0.3">
      <c r="Q810" s="12"/>
      <c r="R810" s="12"/>
      <c r="S810" s="12"/>
      <c r="T810" s="12"/>
      <c r="U810" s="12"/>
      <c r="V810" s="12"/>
      <c r="W810" s="12"/>
      <c r="Y810" s="108"/>
      <c r="AB810" s="147"/>
      <c r="AC810" s="147"/>
      <c r="AD810" s="147"/>
      <c r="AE810" s="147"/>
      <c r="AF810" s="147"/>
      <c r="AG810" s="147"/>
      <c r="AH810" s="147"/>
      <c r="AI810" s="147"/>
      <c r="AJ810" s="147"/>
      <c r="AK810" s="147"/>
    </row>
    <row r="811" spans="17:37" s="13" customFormat="1" ht="13" x14ac:dyDescent="0.3">
      <c r="Q811" s="12"/>
      <c r="R811" s="12"/>
      <c r="S811" s="12"/>
      <c r="T811" s="12"/>
      <c r="U811" s="12"/>
      <c r="V811" s="12"/>
      <c r="W811" s="12"/>
      <c r="Y811" s="108"/>
      <c r="AB811" s="147"/>
      <c r="AC811" s="147"/>
      <c r="AD811" s="147"/>
      <c r="AE811" s="147"/>
      <c r="AF811" s="147"/>
      <c r="AG811" s="147"/>
      <c r="AH811" s="147"/>
      <c r="AI811" s="147"/>
      <c r="AJ811" s="147"/>
      <c r="AK811" s="147"/>
    </row>
    <row r="812" spans="17:37" s="13" customFormat="1" ht="13" x14ac:dyDescent="0.3">
      <c r="Q812" s="12"/>
      <c r="R812" s="12"/>
      <c r="S812" s="12"/>
      <c r="T812" s="12"/>
      <c r="U812" s="12"/>
      <c r="V812" s="12"/>
      <c r="W812" s="12"/>
      <c r="Y812" s="108"/>
      <c r="AB812" s="147"/>
      <c r="AC812" s="147"/>
      <c r="AD812" s="147"/>
      <c r="AE812" s="147"/>
      <c r="AF812" s="147"/>
      <c r="AG812" s="147"/>
      <c r="AH812" s="147"/>
      <c r="AI812" s="147"/>
      <c r="AJ812" s="147"/>
      <c r="AK812" s="147"/>
    </row>
    <row r="813" spans="17:37" s="13" customFormat="1" ht="13" x14ac:dyDescent="0.3">
      <c r="Q813" s="12"/>
      <c r="R813" s="12"/>
      <c r="S813" s="12"/>
      <c r="T813" s="12"/>
      <c r="U813" s="12"/>
      <c r="V813" s="12"/>
      <c r="W813" s="12"/>
      <c r="Y813" s="108"/>
      <c r="AB813" s="147"/>
      <c r="AC813" s="147"/>
      <c r="AD813" s="147"/>
      <c r="AE813" s="147"/>
      <c r="AF813" s="147"/>
      <c r="AG813" s="147"/>
      <c r="AH813" s="147"/>
      <c r="AI813" s="147"/>
      <c r="AJ813" s="147"/>
      <c r="AK813" s="147"/>
    </row>
    <row r="814" spans="17:37" s="13" customFormat="1" ht="13" x14ac:dyDescent="0.3">
      <c r="Q814" s="12"/>
      <c r="R814" s="12"/>
      <c r="S814" s="12"/>
      <c r="T814" s="12"/>
      <c r="U814" s="12"/>
      <c r="V814" s="12"/>
      <c r="W814" s="12"/>
      <c r="Y814" s="108"/>
      <c r="AB814" s="147"/>
      <c r="AC814" s="147"/>
      <c r="AD814" s="147"/>
      <c r="AE814" s="147"/>
      <c r="AF814" s="147"/>
      <c r="AG814" s="147"/>
      <c r="AH814" s="147"/>
      <c r="AI814" s="147"/>
      <c r="AJ814" s="147"/>
      <c r="AK814" s="147"/>
    </row>
    <row r="815" spans="17:37" s="13" customFormat="1" ht="13" x14ac:dyDescent="0.3">
      <c r="Q815" s="12"/>
      <c r="R815" s="12"/>
      <c r="S815" s="12"/>
      <c r="T815" s="12"/>
      <c r="U815" s="12"/>
      <c r="V815" s="12"/>
      <c r="W815" s="12"/>
      <c r="Y815" s="108"/>
      <c r="AB815" s="147"/>
      <c r="AC815" s="147"/>
      <c r="AD815" s="147"/>
      <c r="AE815" s="147"/>
      <c r="AF815" s="147"/>
      <c r="AG815" s="147"/>
      <c r="AH815" s="147"/>
      <c r="AI815" s="147"/>
      <c r="AJ815" s="147"/>
      <c r="AK815" s="147"/>
    </row>
    <row r="816" spans="17:37" s="13" customFormat="1" ht="13" x14ac:dyDescent="0.3">
      <c r="Q816" s="12"/>
      <c r="R816" s="12"/>
      <c r="S816" s="12"/>
      <c r="T816" s="12"/>
      <c r="U816" s="12"/>
      <c r="V816" s="12"/>
      <c r="W816" s="12"/>
      <c r="Y816" s="108"/>
      <c r="AB816" s="147"/>
      <c r="AC816" s="147"/>
      <c r="AD816" s="147"/>
      <c r="AE816" s="147"/>
      <c r="AF816" s="147"/>
      <c r="AG816" s="147"/>
      <c r="AH816" s="147"/>
      <c r="AI816" s="147"/>
      <c r="AJ816" s="147"/>
      <c r="AK816" s="147"/>
    </row>
    <row r="817" spans="1:37" s="13" customFormat="1" ht="13" x14ac:dyDescent="0.3">
      <c r="Q817" s="12"/>
      <c r="R817" s="12"/>
      <c r="S817" s="12"/>
      <c r="T817" s="12"/>
      <c r="U817" s="12"/>
      <c r="V817" s="12"/>
      <c r="W817" s="12"/>
      <c r="Y817" s="108"/>
      <c r="AB817" s="147"/>
      <c r="AC817" s="147"/>
      <c r="AD817" s="147"/>
      <c r="AE817" s="147"/>
      <c r="AF817" s="147"/>
      <c r="AG817" s="147"/>
      <c r="AH817" s="147"/>
      <c r="AI817" s="147"/>
      <c r="AJ817" s="147"/>
      <c r="AK817" s="147"/>
    </row>
    <row r="818" spans="1:37" s="13" customFormat="1" ht="13" x14ac:dyDescent="0.3">
      <c r="Q818" s="12"/>
      <c r="R818" s="12"/>
      <c r="S818" s="12"/>
      <c r="T818" s="12"/>
      <c r="U818" s="12"/>
      <c r="V818" s="12"/>
      <c r="W818" s="12"/>
      <c r="Y818" s="108"/>
      <c r="AB818" s="147"/>
      <c r="AC818" s="147"/>
      <c r="AD818" s="147"/>
      <c r="AE818" s="147"/>
      <c r="AF818" s="147"/>
      <c r="AG818" s="147"/>
      <c r="AH818" s="147"/>
      <c r="AI818" s="147"/>
      <c r="AJ818" s="147"/>
      <c r="AK818" s="147"/>
    </row>
    <row r="819" spans="1:37" s="13" customFormat="1" ht="13" x14ac:dyDescent="0.3">
      <c r="Q819" s="12"/>
      <c r="R819" s="12"/>
      <c r="S819" s="12"/>
      <c r="T819" s="12"/>
      <c r="U819" s="12"/>
      <c r="V819" s="12"/>
      <c r="W819" s="12"/>
      <c r="Y819" s="108"/>
      <c r="AB819" s="147"/>
      <c r="AC819" s="147"/>
      <c r="AD819" s="147"/>
      <c r="AE819" s="147"/>
      <c r="AF819" s="147"/>
      <c r="AG819" s="147"/>
      <c r="AH819" s="147"/>
      <c r="AI819" s="147"/>
      <c r="AJ819" s="147"/>
      <c r="AK819" s="147"/>
    </row>
    <row r="820" spans="1:37" ht="13" x14ac:dyDescent="0.3">
      <c r="A820" s="131"/>
      <c r="B820" s="131"/>
      <c r="C820" s="131"/>
      <c r="D820" s="131"/>
      <c r="E820" s="131"/>
      <c r="F820" s="131"/>
      <c r="G820" s="131"/>
      <c r="H820" s="131"/>
      <c r="I820" s="131"/>
      <c r="J820" s="131"/>
      <c r="K820" s="131"/>
      <c r="L820" s="131"/>
      <c r="M820" s="131"/>
      <c r="N820" s="131"/>
      <c r="O820" s="131"/>
      <c r="P820" s="131"/>
      <c r="Q820" s="170"/>
      <c r="R820" s="170"/>
      <c r="S820" s="170"/>
      <c r="T820" s="170"/>
      <c r="U820" s="170"/>
      <c r="V820" s="170"/>
      <c r="W820" s="170"/>
      <c r="X820" s="131"/>
      <c r="Y820" s="108"/>
    </row>
    <row r="821" spans="1:37" ht="13" x14ac:dyDescent="0.3">
      <c r="A821" s="131"/>
      <c r="B821" s="131"/>
      <c r="C821" s="131"/>
      <c r="D821" s="131"/>
      <c r="E821" s="131"/>
      <c r="F821" s="131"/>
      <c r="G821" s="131"/>
      <c r="H821" s="131"/>
      <c r="I821" s="131"/>
      <c r="J821" s="131"/>
      <c r="K821" s="131"/>
      <c r="L821" s="131"/>
      <c r="M821" s="131"/>
      <c r="N821" s="131"/>
      <c r="O821" s="131"/>
      <c r="P821" s="131"/>
      <c r="Q821" s="170"/>
      <c r="R821" s="170"/>
      <c r="S821" s="170"/>
      <c r="T821" s="170"/>
      <c r="U821" s="170"/>
      <c r="V821" s="170"/>
      <c r="W821" s="170"/>
      <c r="X821" s="131"/>
      <c r="Y821" s="108"/>
    </row>
    <row r="822" spans="1:37" ht="13" x14ac:dyDescent="0.3">
      <c r="A822" s="131"/>
      <c r="B822" s="131"/>
      <c r="C822" s="131"/>
      <c r="D822" s="131"/>
      <c r="E822" s="131"/>
      <c r="F822" s="131"/>
      <c r="G822" s="131"/>
      <c r="H822" s="131"/>
      <c r="I822" s="131"/>
      <c r="J822" s="131"/>
      <c r="K822" s="131"/>
      <c r="L822" s="131"/>
      <c r="M822" s="131"/>
      <c r="N822" s="131"/>
      <c r="O822" s="131"/>
      <c r="P822" s="131"/>
      <c r="Q822" s="170"/>
      <c r="R822" s="170"/>
      <c r="S822" s="170"/>
      <c r="T822" s="170"/>
      <c r="U822" s="170"/>
      <c r="V822" s="170"/>
      <c r="W822" s="170"/>
      <c r="X822" s="131"/>
      <c r="Y822" s="108"/>
    </row>
    <row r="823" spans="1:37" ht="13" x14ac:dyDescent="0.3">
      <c r="A823" s="131"/>
      <c r="B823" s="131"/>
      <c r="C823" s="131"/>
      <c r="D823" s="131"/>
      <c r="E823" s="131"/>
      <c r="F823" s="131"/>
      <c r="G823" s="131"/>
      <c r="H823" s="131"/>
      <c r="I823" s="131"/>
      <c r="J823" s="131"/>
      <c r="K823" s="131"/>
      <c r="L823" s="131"/>
      <c r="M823" s="131"/>
      <c r="N823" s="131"/>
      <c r="O823" s="131"/>
      <c r="P823" s="131"/>
      <c r="Q823" s="170"/>
      <c r="R823" s="170"/>
      <c r="S823" s="170"/>
      <c r="T823" s="170"/>
      <c r="U823" s="170"/>
      <c r="V823" s="170"/>
      <c r="W823" s="170"/>
      <c r="X823" s="131"/>
      <c r="Y823" s="108"/>
    </row>
    <row r="824" spans="1:37" ht="13" x14ac:dyDescent="0.3">
      <c r="A824" s="131"/>
      <c r="B824" s="131"/>
      <c r="C824" s="131"/>
      <c r="D824" s="131"/>
      <c r="E824" s="131"/>
      <c r="F824" s="131"/>
      <c r="G824" s="131"/>
      <c r="H824" s="131"/>
      <c r="I824" s="131"/>
      <c r="J824" s="131"/>
      <c r="K824" s="131"/>
      <c r="L824" s="131"/>
      <c r="M824" s="131"/>
      <c r="N824" s="131"/>
      <c r="O824" s="131"/>
      <c r="P824" s="131"/>
      <c r="Q824" s="170"/>
      <c r="R824" s="170"/>
      <c r="S824" s="170"/>
      <c r="T824" s="170"/>
      <c r="U824" s="170"/>
      <c r="V824" s="170"/>
      <c r="W824" s="170"/>
      <c r="X824" s="131"/>
      <c r="Y824" s="108"/>
    </row>
    <row r="825" spans="1:37" ht="13" x14ac:dyDescent="0.3">
      <c r="A825" s="131"/>
      <c r="B825" s="131"/>
      <c r="C825" s="131"/>
      <c r="D825" s="131"/>
      <c r="E825" s="131"/>
      <c r="F825" s="131"/>
      <c r="G825" s="131"/>
      <c r="H825" s="131"/>
      <c r="I825" s="131"/>
      <c r="J825" s="131"/>
      <c r="K825" s="131"/>
      <c r="L825" s="131"/>
      <c r="M825" s="131"/>
      <c r="N825" s="131"/>
      <c r="O825" s="131"/>
      <c r="P825" s="131"/>
      <c r="Q825" s="170"/>
      <c r="R825" s="170"/>
      <c r="S825" s="170"/>
      <c r="T825" s="170"/>
      <c r="U825" s="170"/>
      <c r="V825" s="170"/>
      <c r="W825" s="170"/>
      <c r="X825" s="131"/>
      <c r="Y825" s="108"/>
    </row>
    <row r="826" spans="1:37" ht="13" x14ac:dyDescent="0.3">
      <c r="A826" s="131"/>
      <c r="B826" s="131"/>
      <c r="C826" s="131"/>
      <c r="D826" s="131"/>
      <c r="E826" s="131"/>
      <c r="F826" s="131"/>
      <c r="G826" s="131"/>
      <c r="H826" s="131"/>
      <c r="I826" s="131"/>
      <c r="J826" s="131"/>
      <c r="K826" s="131"/>
      <c r="L826" s="131"/>
      <c r="M826" s="131"/>
      <c r="N826" s="131"/>
      <c r="O826" s="131"/>
      <c r="P826" s="131"/>
      <c r="Q826" s="170"/>
      <c r="R826" s="170"/>
      <c r="S826" s="170"/>
      <c r="T826" s="170"/>
      <c r="U826" s="170"/>
      <c r="V826" s="170"/>
      <c r="W826" s="170"/>
      <c r="X826" s="131"/>
      <c r="Y826" s="108"/>
    </row>
    <row r="827" spans="1:37" ht="13" x14ac:dyDescent="0.3">
      <c r="A827" s="131"/>
      <c r="B827" s="131"/>
      <c r="C827" s="131"/>
      <c r="D827" s="131"/>
      <c r="E827" s="131"/>
      <c r="F827" s="131"/>
      <c r="G827" s="131"/>
      <c r="H827" s="131"/>
      <c r="I827" s="131"/>
      <c r="J827" s="131"/>
      <c r="K827" s="131"/>
      <c r="L827" s="131"/>
      <c r="M827" s="131"/>
      <c r="N827" s="131"/>
      <c r="O827" s="131"/>
      <c r="P827" s="131"/>
      <c r="Q827" s="170"/>
      <c r="R827" s="170"/>
      <c r="S827" s="170"/>
      <c r="T827" s="170"/>
      <c r="U827" s="170"/>
      <c r="V827" s="170"/>
      <c r="W827" s="170"/>
      <c r="X827" s="131"/>
      <c r="Y827" s="108"/>
    </row>
    <row r="828" spans="1:37" ht="13" x14ac:dyDescent="0.3">
      <c r="A828" s="131"/>
      <c r="B828" s="131"/>
      <c r="C828" s="131"/>
      <c r="D828" s="131"/>
      <c r="E828" s="131"/>
      <c r="F828" s="131"/>
      <c r="G828" s="131"/>
      <c r="H828" s="131"/>
      <c r="I828" s="131"/>
      <c r="J828" s="131"/>
      <c r="K828" s="131"/>
      <c r="L828" s="131"/>
      <c r="M828" s="131"/>
      <c r="N828" s="131"/>
      <c r="O828" s="131"/>
      <c r="P828" s="131"/>
      <c r="Q828" s="170"/>
      <c r="R828" s="170"/>
      <c r="S828" s="170"/>
      <c r="T828" s="170"/>
      <c r="U828" s="170"/>
      <c r="V828" s="170"/>
      <c r="W828" s="170"/>
      <c r="X828" s="131"/>
      <c r="Y828" s="108"/>
    </row>
    <row r="829" spans="1:37" ht="13" x14ac:dyDescent="0.3">
      <c r="A829" s="131"/>
      <c r="B829" s="131"/>
      <c r="C829" s="131"/>
      <c r="D829" s="131"/>
      <c r="E829" s="131"/>
      <c r="F829" s="131"/>
      <c r="G829" s="131"/>
      <c r="H829" s="131"/>
      <c r="I829" s="131"/>
      <c r="J829" s="131"/>
      <c r="K829" s="131"/>
      <c r="L829" s="131"/>
      <c r="M829" s="131"/>
      <c r="N829" s="131"/>
      <c r="O829" s="131"/>
      <c r="P829" s="131"/>
      <c r="Q829" s="170"/>
      <c r="R829" s="170"/>
      <c r="S829" s="170"/>
      <c r="T829" s="170"/>
      <c r="U829" s="170"/>
      <c r="V829" s="170"/>
      <c r="W829" s="170"/>
      <c r="X829" s="131"/>
      <c r="Y829" s="108"/>
    </row>
    <row r="830" spans="1:37" ht="13" x14ac:dyDescent="0.3">
      <c r="A830" s="131"/>
      <c r="B830" s="131"/>
      <c r="C830" s="131"/>
      <c r="D830" s="131"/>
      <c r="E830" s="131"/>
      <c r="F830" s="131"/>
      <c r="G830" s="131"/>
      <c r="H830" s="131"/>
      <c r="I830" s="131"/>
      <c r="J830" s="131"/>
      <c r="K830" s="131"/>
      <c r="L830" s="131"/>
      <c r="M830" s="131"/>
      <c r="N830" s="131"/>
      <c r="O830" s="131"/>
      <c r="P830" s="131"/>
      <c r="Q830" s="170"/>
      <c r="R830" s="170"/>
      <c r="S830" s="170"/>
      <c r="T830" s="170"/>
      <c r="U830" s="170"/>
      <c r="V830" s="170"/>
      <c r="W830" s="170"/>
      <c r="X830" s="131"/>
      <c r="Y830" s="108"/>
    </row>
    <row r="831" spans="1:37" ht="13" x14ac:dyDescent="0.3">
      <c r="A831" s="131"/>
      <c r="B831" s="131"/>
      <c r="C831" s="131"/>
      <c r="D831" s="131"/>
      <c r="E831" s="131"/>
      <c r="F831" s="131"/>
      <c r="G831" s="131"/>
      <c r="H831" s="131"/>
      <c r="I831" s="131"/>
      <c r="J831" s="131"/>
      <c r="K831" s="131"/>
      <c r="L831" s="131"/>
      <c r="M831" s="131"/>
      <c r="N831" s="131"/>
      <c r="O831" s="131"/>
      <c r="P831" s="131"/>
      <c r="Q831" s="170"/>
      <c r="R831" s="170"/>
      <c r="S831" s="170"/>
      <c r="T831" s="170"/>
      <c r="U831" s="170"/>
      <c r="V831" s="170"/>
      <c r="W831" s="170"/>
      <c r="X831" s="131"/>
      <c r="Y831" s="108"/>
    </row>
    <row r="832" spans="1:37" ht="13" x14ac:dyDescent="0.3">
      <c r="A832" s="131"/>
      <c r="B832" s="131"/>
      <c r="C832" s="131"/>
      <c r="D832" s="131"/>
      <c r="E832" s="131"/>
      <c r="F832" s="131"/>
      <c r="G832" s="131"/>
      <c r="H832" s="131"/>
      <c r="I832" s="131"/>
      <c r="J832" s="131"/>
      <c r="K832" s="131"/>
      <c r="L832" s="131"/>
      <c r="M832" s="131"/>
      <c r="N832" s="131"/>
      <c r="O832" s="131"/>
      <c r="P832" s="131"/>
      <c r="Q832" s="170"/>
      <c r="R832" s="170"/>
      <c r="S832" s="170"/>
      <c r="T832" s="170"/>
      <c r="U832" s="170"/>
      <c r="V832" s="170"/>
      <c r="W832" s="170"/>
      <c r="X832" s="131"/>
      <c r="Y832" s="108"/>
    </row>
    <row r="833" spans="1:37" ht="13" x14ac:dyDescent="0.3">
      <c r="A833" s="131"/>
      <c r="B833" s="131"/>
      <c r="C833" s="131"/>
      <c r="D833" s="131"/>
      <c r="E833" s="131"/>
      <c r="F833" s="131"/>
      <c r="G833" s="131"/>
      <c r="H833" s="131"/>
      <c r="I833" s="131"/>
      <c r="J833" s="131"/>
      <c r="K833" s="131"/>
      <c r="L833" s="131"/>
      <c r="M833" s="131"/>
      <c r="N833" s="131"/>
      <c r="O833" s="131"/>
      <c r="P833" s="131"/>
      <c r="Q833" s="170"/>
      <c r="R833" s="170"/>
      <c r="S833" s="170"/>
      <c r="T833" s="170"/>
      <c r="U833" s="170"/>
      <c r="V833" s="170"/>
      <c r="W833" s="170"/>
      <c r="X833" s="131"/>
      <c r="Y833" s="108"/>
    </row>
    <row r="834" spans="1:37" ht="13" x14ac:dyDescent="0.3">
      <c r="A834" s="131"/>
      <c r="B834" s="131"/>
      <c r="C834" s="131"/>
      <c r="D834" s="131"/>
      <c r="E834" s="131"/>
      <c r="F834" s="131"/>
      <c r="G834" s="131"/>
      <c r="H834" s="131"/>
      <c r="I834" s="131"/>
      <c r="J834" s="131"/>
      <c r="K834" s="131"/>
      <c r="L834" s="131"/>
      <c r="M834" s="131"/>
      <c r="N834" s="131"/>
      <c r="O834" s="131"/>
      <c r="P834" s="131"/>
      <c r="Q834" s="170"/>
      <c r="R834" s="170"/>
      <c r="S834" s="170"/>
      <c r="T834" s="170"/>
      <c r="U834" s="170"/>
      <c r="V834" s="170"/>
      <c r="W834" s="170"/>
      <c r="X834" s="131"/>
      <c r="Y834" s="108"/>
      <c r="AB834"/>
      <c r="AC834"/>
      <c r="AD834"/>
      <c r="AE834"/>
      <c r="AF834"/>
      <c r="AG834"/>
      <c r="AH834"/>
      <c r="AI834"/>
      <c r="AJ834"/>
      <c r="AK834"/>
    </row>
    <row r="835" spans="1:37" ht="13" x14ac:dyDescent="0.3">
      <c r="A835" s="131"/>
      <c r="B835" s="131"/>
      <c r="C835" s="131"/>
      <c r="D835" s="131"/>
      <c r="E835" s="131"/>
      <c r="F835" s="131"/>
      <c r="G835" s="131"/>
      <c r="H835" s="131"/>
      <c r="I835" s="131"/>
      <c r="J835" s="131"/>
      <c r="K835" s="131"/>
      <c r="L835" s="131"/>
      <c r="M835" s="131"/>
      <c r="N835" s="131"/>
      <c r="O835" s="131"/>
      <c r="P835" s="131"/>
      <c r="Q835" s="170"/>
      <c r="R835" s="170"/>
      <c r="S835" s="170"/>
      <c r="T835" s="170"/>
      <c r="U835" s="170"/>
      <c r="V835" s="170"/>
      <c r="W835" s="170"/>
      <c r="X835" s="131"/>
      <c r="Y835" s="108"/>
      <c r="AB835"/>
      <c r="AC835"/>
      <c r="AD835"/>
      <c r="AE835"/>
      <c r="AF835"/>
      <c r="AG835"/>
      <c r="AH835"/>
      <c r="AI835"/>
      <c r="AJ835"/>
      <c r="AK835"/>
    </row>
    <row r="836" spans="1:37" ht="13" x14ac:dyDescent="0.3">
      <c r="A836" s="131"/>
      <c r="B836" s="131"/>
      <c r="C836" s="131"/>
      <c r="D836" s="131"/>
      <c r="E836" s="131"/>
      <c r="F836" s="131"/>
      <c r="G836" s="131"/>
      <c r="H836" s="131"/>
      <c r="I836" s="131"/>
      <c r="J836" s="131"/>
      <c r="K836" s="131"/>
      <c r="L836" s="131"/>
      <c r="M836" s="131"/>
      <c r="N836" s="131"/>
      <c r="O836" s="131"/>
      <c r="P836" s="131"/>
      <c r="Q836" s="170"/>
      <c r="R836" s="170"/>
      <c r="S836" s="170"/>
      <c r="T836" s="170"/>
      <c r="U836" s="170"/>
      <c r="V836" s="170"/>
      <c r="W836" s="170"/>
      <c r="X836" s="131"/>
      <c r="Y836" s="108"/>
      <c r="AB836"/>
      <c r="AC836"/>
      <c r="AD836"/>
      <c r="AE836"/>
      <c r="AF836"/>
      <c r="AG836"/>
      <c r="AH836"/>
      <c r="AI836"/>
      <c r="AJ836"/>
      <c r="AK836"/>
    </row>
    <row r="837" spans="1:37" ht="13" x14ac:dyDescent="0.3">
      <c r="A837" s="131"/>
      <c r="B837" s="131"/>
      <c r="C837" s="131"/>
      <c r="D837" s="131"/>
      <c r="E837" s="131"/>
      <c r="F837" s="131"/>
      <c r="G837" s="131"/>
      <c r="H837" s="131"/>
      <c r="I837" s="131"/>
      <c r="J837" s="131"/>
      <c r="K837" s="131"/>
      <c r="L837" s="131"/>
      <c r="M837" s="131"/>
      <c r="N837" s="131"/>
      <c r="O837" s="131"/>
      <c r="P837" s="131"/>
      <c r="Q837" s="170"/>
      <c r="R837" s="170"/>
      <c r="S837" s="170"/>
      <c r="T837" s="170"/>
      <c r="U837" s="170"/>
      <c r="V837" s="170"/>
      <c r="W837" s="170"/>
      <c r="X837" s="131"/>
      <c r="Y837" s="108"/>
      <c r="AB837"/>
      <c r="AC837"/>
      <c r="AD837"/>
      <c r="AE837"/>
      <c r="AF837"/>
      <c r="AG837"/>
      <c r="AH837"/>
      <c r="AI837"/>
      <c r="AJ837"/>
      <c r="AK837"/>
    </row>
    <row r="838" spans="1:37" ht="13" x14ac:dyDescent="0.3">
      <c r="A838" s="131"/>
      <c r="B838" s="131"/>
      <c r="C838" s="131"/>
      <c r="D838" s="131"/>
      <c r="E838" s="131"/>
      <c r="F838" s="131"/>
      <c r="G838" s="131"/>
      <c r="H838" s="131"/>
      <c r="I838" s="131"/>
      <c r="J838" s="131"/>
      <c r="K838" s="131"/>
      <c r="L838" s="131"/>
      <c r="M838" s="131"/>
      <c r="N838" s="131"/>
      <c r="O838" s="131"/>
      <c r="P838" s="131"/>
      <c r="Q838" s="170"/>
      <c r="R838" s="170"/>
      <c r="S838" s="170"/>
      <c r="T838" s="170"/>
      <c r="U838" s="170"/>
      <c r="V838" s="170"/>
      <c r="W838" s="170"/>
      <c r="X838" s="131"/>
      <c r="Y838" s="108"/>
      <c r="AB838"/>
      <c r="AC838"/>
      <c r="AD838"/>
      <c r="AE838"/>
      <c r="AF838"/>
      <c r="AG838"/>
      <c r="AH838"/>
      <c r="AI838"/>
      <c r="AJ838"/>
      <c r="AK838"/>
    </row>
    <row r="839" spans="1:37" ht="13" x14ac:dyDescent="0.3">
      <c r="A839" s="131"/>
      <c r="B839" s="131"/>
      <c r="C839" s="131"/>
      <c r="D839" s="131"/>
      <c r="E839" s="131"/>
      <c r="F839" s="131"/>
      <c r="G839" s="131"/>
      <c r="H839" s="131"/>
      <c r="I839" s="131"/>
      <c r="J839" s="131"/>
      <c r="K839" s="131"/>
      <c r="L839" s="131"/>
      <c r="M839" s="131"/>
      <c r="N839" s="131"/>
      <c r="O839" s="131"/>
      <c r="P839" s="131"/>
      <c r="Q839" s="170"/>
      <c r="R839" s="170"/>
      <c r="S839" s="170"/>
      <c r="T839" s="170"/>
      <c r="U839" s="170"/>
      <c r="V839" s="170"/>
      <c r="W839" s="170"/>
      <c r="X839" s="131"/>
      <c r="Y839" s="108"/>
      <c r="AB839"/>
      <c r="AC839"/>
      <c r="AD839"/>
      <c r="AE839"/>
      <c r="AF839"/>
      <c r="AG839"/>
      <c r="AH839"/>
      <c r="AI839"/>
      <c r="AJ839"/>
      <c r="AK839"/>
    </row>
    <row r="840" spans="1:37" ht="13" x14ac:dyDescent="0.3">
      <c r="A840" s="131"/>
      <c r="B840" s="131"/>
      <c r="C840" s="131"/>
      <c r="D840" s="131"/>
      <c r="E840" s="131"/>
      <c r="F840" s="131"/>
      <c r="G840" s="131"/>
      <c r="H840" s="131"/>
      <c r="I840" s="131"/>
      <c r="J840" s="131"/>
      <c r="K840" s="131"/>
      <c r="L840" s="131"/>
      <c r="M840" s="131"/>
      <c r="N840" s="131"/>
      <c r="O840" s="131"/>
      <c r="P840" s="131"/>
      <c r="Q840" s="170"/>
      <c r="R840" s="170"/>
      <c r="S840" s="170"/>
      <c r="T840" s="170"/>
      <c r="U840" s="170"/>
      <c r="V840" s="170"/>
      <c r="W840" s="170"/>
      <c r="X840" s="131"/>
      <c r="Y840" s="108"/>
      <c r="AB840"/>
      <c r="AC840"/>
      <c r="AD840"/>
      <c r="AE840"/>
      <c r="AF840"/>
      <c r="AG840"/>
      <c r="AH840"/>
      <c r="AI840"/>
      <c r="AJ840"/>
      <c r="AK840"/>
    </row>
    <row r="841" spans="1:37" ht="13" x14ac:dyDescent="0.3">
      <c r="A841" s="131"/>
      <c r="B841" s="131"/>
      <c r="C841" s="131"/>
      <c r="D841" s="131"/>
      <c r="E841" s="131"/>
      <c r="F841" s="131"/>
      <c r="G841" s="131"/>
      <c r="H841" s="131"/>
      <c r="I841" s="131"/>
      <c r="J841" s="131"/>
      <c r="K841" s="131"/>
      <c r="L841" s="131"/>
      <c r="M841" s="131"/>
      <c r="N841" s="131"/>
      <c r="O841" s="131"/>
      <c r="P841" s="131"/>
      <c r="Q841" s="170"/>
      <c r="R841" s="170"/>
      <c r="S841" s="170"/>
      <c r="T841" s="170"/>
      <c r="U841" s="170"/>
      <c r="V841" s="170"/>
      <c r="W841" s="170"/>
      <c r="X841" s="131"/>
      <c r="Y841" s="108"/>
      <c r="AB841"/>
      <c r="AC841"/>
      <c r="AD841"/>
      <c r="AE841"/>
      <c r="AF841"/>
      <c r="AG841"/>
      <c r="AH841"/>
      <c r="AI841"/>
      <c r="AJ841"/>
      <c r="AK841"/>
    </row>
    <row r="842" spans="1:37" ht="13" x14ac:dyDescent="0.3">
      <c r="A842" s="131"/>
      <c r="B842" s="131"/>
      <c r="C842" s="131"/>
      <c r="D842" s="131"/>
      <c r="E842" s="131"/>
      <c r="F842" s="131"/>
      <c r="G842" s="131"/>
      <c r="H842" s="131"/>
      <c r="I842" s="131"/>
      <c r="J842" s="131"/>
      <c r="K842" s="131"/>
      <c r="L842" s="131"/>
      <c r="M842" s="131"/>
      <c r="N842" s="131"/>
      <c r="O842" s="131"/>
      <c r="P842" s="131"/>
      <c r="Q842" s="170"/>
      <c r="R842" s="170"/>
      <c r="S842" s="170"/>
      <c r="T842" s="170"/>
      <c r="U842" s="170"/>
      <c r="V842" s="170"/>
      <c r="W842" s="170"/>
      <c r="X842" s="131"/>
      <c r="Y842" s="108"/>
      <c r="AB842"/>
      <c r="AC842"/>
      <c r="AD842"/>
      <c r="AE842"/>
      <c r="AF842"/>
      <c r="AG842"/>
      <c r="AH842"/>
      <c r="AI842"/>
      <c r="AJ842"/>
      <c r="AK842"/>
    </row>
    <row r="843" spans="1:37" ht="13" x14ac:dyDescent="0.3">
      <c r="A843" s="131"/>
      <c r="B843" s="131"/>
      <c r="C843" s="131"/>
      <c r="D843" s="131"/>
      <c r="E843" s="131"/>
      <c r="F843" s="131"/>
      <c r="G843" s="131"/>
      <c r="H843" s="131"/>
      <c r="I843" s="131"/>
      <c r="J843" s="131"/>
      <c r="K843" s="131"/>
      <c r="L843" s="131"/>
      <c r="M843" s="131"/>
      <c r="N843" s="131"/>
      <c r="O843" s="131"/>
      <c r="P843" s="131"/>
      <c r="Q843" s="170"/>
      <c r="R843" s="170"/>
      <c r="S843" s="170"/>
      <c r="T843" s="170"/>
      <c r="U843" s="170"/>
      <c r="V843" s="170"/>
      <c r="W843" s="170"/>
      <c r="X843" s="131"/>
      <c r="Y843" s="108"/>
      <c r="AB843"/>
      <c r="AC843"/>
      <c r="AD843"/>
      <c r="AE843"/>
      <c r="AF843"/>
      <c r="AG843"/>
      <c r="AH843"/>
      <c r="AI843"/>
      <c r="AJ843"/>
      <c r="AK843"/>
    </row>
    <row r="844" spans="1:37" ht="13" x14ac:dyDescent="0.3">
      <c r="A844" s="131"/>
      <c r="B844" s="131"/>
      <c r="C844" s="131"/>
      <c r="D844" s="131"/>
      <c r="E844" s="131"/>
      <c r="F844" s="131"/>
      <c r="G844" s="131"/>
      <c r="H844" s="131"/>
      <c r="I844" s="131"/>
      <c r="J844" s="131"/>
      <c r="K844" s="131"/>
      <c r="L844" s="131"/>
      <c r="M844" s="131"/>
      <c r="N844" s="131"/>
      <c r="O844" s="131"/>
      <c r="P844" s="131"/>
      <c r="Q844" s="170"/>
      <c r="R844" s="170"/>
      <c r="S844" s="170"/>
      <c r="T844" s="170"/>
      <c r="U844" s="170"/>
      <c r="V844" s="170"/>
      <c r="W844" s="170"/>
      <c r="X844" s="131"/>
      <c r="Y844" s="108"/>
      <c r="AB844"/>
      <c r="AC844"/>
      <c r="AD844"/>
      <c r="AE844"/>
      <c r="AF844"/>
      <c r="AG844"/>
      <c r="AH844"/>
      <c r="AI844"/>
      <c r="AJ844"/>
      <c r="AK844"/>
    </row>
    <row r="845" spans="1:37" ht="13" x14ac:dyDescent="0.3">
      <c r="A845" s="131"/>
      <c r="B845" s="131"/>
      <c r="C845" s="131"/>
      <c r="D845" s="131"/>
      <c r="E845" s="131"/>
      <c r="F845" s="131"/>
      <c r="G845" s="131"/>
      <c r="H845" s="131"/>
      <c r="I845" s="131"/>
      <c r="J845" s="131"/>
      <c r="K845" s="131"/>
      <c r="L845" s="131"/>
      <c r="M845" s="131"/>
      <c r="N845" s="131"/>
      <c r="O845" s="131"/>
      <c r="P845" s="131"/>
      <c r="Q845" s="170"/>
      <c r="R845" s="170"/>
      <c r="S845" s="170"/>
      <c r="T845" s="170"/>
      <c r="U845" s="170"/>
      <c r="V845" s="170"/>
      <c r="W845" s="170"/>
      <c r="X845" s="131"/>
      <c r="Y845" s="108"/>
      <c r="AB845"/>
      <c r="AC845"/>
      <c r="AD845"/>
      <c r="AE845"/>
      <c r="AF845"/>
      <c r="AG845"/>
      <c r="AH845"/>
      <c r="AI845"/>
      <c r="AJ845"/>
      <c r="AK845"/>
    </row>
    <row r="846" spans="1:37" ht="13" x14ac:dyDescent="0.3">
      <c r="A846" s="131"/>
      <c r="B846" s="131"/>
      <c r="C846" s="131"/>
      <c r="D846" s="131"/>
      <c r="E846" s="131"/>
      <c r="F846" s="131"/>
      <c r="G846" s="131"/>
      <c r="H846" s="131"/>
      <c r="I846" s="131"/>
      <c r="J846" s="131"/>
      <c r="K846" s="131"/>
      <c r="L846" s="131"/>
      <c r="M846" s="131"/>
      <c r="N846" s="131"/>
      <c r="O846" s="131"/>
      <c r="P846" s="131"/>
      <c r="Q846" s="170"/>
      <c r="R846" s="170"/>
      <c r="S846" s="170"/>
      <c r="T846" s="170"/>
      <c r="U846" s="170"/>
      <c r="V846" s="170"/>
      <c r="W846" s="170"/>
      <c r="X846" s="131"/>
      <c r="Y846" s="108"/>
      <c r="AB846"/>
      <c r="AC846"/>
      <c r="AD846"/>
      <c r="AE846"/>
      <c r="AF846"/>
      <c r="AG846"/>
      <c r="AH846"/>
      <c r="AI846"/>
      <c r="AJ846"/>
      <c r="AK846"/>
    </row>
    <row r="847" spans="1:37" ht="13" x14ac:dyDescent="0.3">
      <c r="A847" s="131"/>
      <c r="B847" s="131"/>
      <c r="C847" s="131"/>
      <c r="D847" s="131"/>
      <c r="E847" s="131"/>
      <c r="F847" s="131"/>
      <c r="G847" s="131"/>
      <c r="H847" s="131"/>
      <c r="I847" s="131"/>
      <c r="J847" s="131"/>
      <c r="K847" s="131"/>
      <c r="L847" s="131"/>
      <c r="M847" s="131"/>
      <c r="N847" s="131"/>
      <c r="O847" s="131"/>
      <c r="P847" s="131"/>
      <c r="Q847" s="170"/>
      <c r="R847" s="170"/>
      <c r="S847" s="170"/>
      <c r="T847" s="170"/>
      <c r="U847" s="170"/>
      <c r="V847" s="170"/>
      <c r="W847" s="170"/>
      <c r="X847" s="131"/>
      <c r="Y847" s="108"/>
      <c r="AB847"/>
      <c r="AC847"/>
      <c r="AD847"/>
      <c r="AE847"/>
      <c r="AF847"/>
      <c r="AG847"/>
      <c r="AH847"/>
      <c r="AI847"/>
      <c r="AJ847"/>
      <c r="AK847"/>
    </row>
    <row r="848" spans="1:37" ht="13" x14ac:dyDescent="0.3">
      <c r="A848" s="131"/>
      <c r="B848" s="131"/>
      <c r="C848" s="131"/>
      <c r="D848" s="131"/>
      <c r="E848" s="131"/>
      <c r="F848" s="131"/>
      <c r="G848" s="131"/>
      <c r="H848" s="131"/>
      <c r="I848" s="131"/>
      <c r="J848" s="131"/>
      <c r="K848" s="131"/>
      <c r="L848" s="131"/>
      <c r="M848" s="131"/>
      <c r="N848" s="131"/>
      <c r="O848" s="131"/>
      <c r="P848" s="131"/>
      <c r="Q848" s="170"/>
      <c r="R848" s="170"/>
      <c r="S848" s="170"/>
      <c r="T848" s="170"/>
      <c r="U848" s="170"/>
      <c r="V848" s="170"/>
      <c r="W848" s="170"/>
      <c r="X848" s="131"/>
      <c r="Y848" s="108"/>
      <c r="AB848"/>
      <c r="AC848"/>
      <c r="AD848"/>
      <c r="AE848"/>
      <c r="AF848"/>
      <c r="AG848"/>
      <c r="AH848"/>
      <c r="AI848"/>
      <c r="AJ848"/>
      <c r="AK848"/>
    </row>
    <row r="849" spans="1:37" ht="13" x14ac:dyDescent="0.3">
      <c r="A849" s="131"/>
      <c r="B849" s="131"/>
      <c r="C849" s="131"/>
      <c r="D849" s="131"/>
      <c r="E849" s="131"/>
      <c r="F849" s="131"/>
      <c r="G849" s="131"/>
      <c r="H849" s="131"/>
      <c r="I849" s="131"/>
      <c r="J849" s="131"/>
      <c r="K849" s="131"/>
      <c r="L849" s="131"/>
      <c r="M849" s="131"/>
      <c r="N849" s="131"/>
      <c r="O849" s="131"/>
      <c r="P849" s="131"/>
      <c r="Q849" s="170"/>
      <c r="R849" s="170"/>
      <c r="S849" s="170"/>
      <c r="T849" s="170"/>
      <c r="U849" s="170"/>
      <c r="V849" s="170"/>
      <c r="W849" s="170"/>
      <c r="X849" s="131"/>
      <c r="Y849" s="108"/>
      <c r="AB849"/>
      <c r="AC849"/>
      <c r="AD849"/>
      <c r="AE849"/>
      <c r="AF849"/>
      <c r="AG849"/>
      <c r="AH849"/>
      <c r="AI849"/>
      <c r="AJ849"/>
      <c r="AK849"/>
    </row>
    <row r="850" spans="1:37" ht="13" x14ac:dyDescent="0.3">
      <c r="A850" s="131"/>
      <c r="B850" s="131"/>
      <c r="C850" s="131"/>
      <c r="D850" s="131"/>
      <c r="E850" s="131"/>
      <c r="F850" s="131"/>
      <c r="G850" s="131"/>
      <c r="H850" s="131"/>
      <c r="I850" s="131"/>
      <c r="J850" s="131"/>
      <c r="K850" s="131"/>
      <c r="L850" s="131"/>
      <c r="M850" s="131"/>
      <c r="N850" s="131"/>
      <c r="O850" s="131"/>
      <c r="P850" s="131"/>
      <c r="Q850" s="170"/>
      <c r="R850" s="170"/>
      <c r="S850" s="170"/>
      <c r="T850" s="170"/>
      <c r="U850" s="170"/>
      <c r="V850" s="170"/>
      <c r="W850" s="170"/>
      <c r="X850" s="131"/>
      <c r="Y850" s="108"/>
      <c r="AB850"/>
      <c r="AC850"/>
      <c r="AD850"/>
      <c r="AE850"/>
      <c r="AF850"/>
      <c r="AG850"/>
      <c r="AH850"/>
      <c r="AI850"/>
      <c r="AJ850"/>
      <c r="AK850"/>
    </row>
    <row r="851" spans="1:37" ht="13" x14ac:dyDescent="0.3">
      <c r="A851" s="131"/>
      <c r="B851" s="131"/>
      <c r="C851" s="131"/>
      <c r="D851" s="131"/>
      <c r="E851" s="131"/>
      <c r="F851" s="131"/>
      <c r="G851" s="131"/>
      <c r="H851" s="131"/>
      <c r="I851" s="131"/>
      <c r="J851" s="131"/>
      <c r="K851" s="131"/>
      <c r="L851" s="131"/>
      <c r="M851" s="131"/>
      <c r="N851" s="131"/>
      <c r="O851" s="131"/>
      <c r="P851" s="131"/>
      <c r="Q851" s="170"/>
      <c r="R851" s="170"/>
      <c r="S851" s="170"/>
      <c r="T851" s="170"/>
      <c r="U851" s="170"/>
      <c r="V851" s="170"/>
      <c r="W851" s="170"/>
      <c r="X851" s="131"/>
      <c r="Y851" s="108"/>
      <c r="AB851"/>
      <c r="AC851"/>
      <c r="AD851"/>
      <c r="AE851"/>
      <c r="AF851"/>
      <c r="AG851"/>
      <c r="AH851"/>
      <c r="AI851"/>
      <c r="AJ851"/>
      <c r="AK851"/>
    </row>
    <row r="852" spans="1:37" ht="13" x14ac:dyDescent="0.3">
      <c r="A852" s="131"/>
      <c r="B852" s="131"/>
      <c r="C852" s="131"/>
      <c r="D852" s="131"/>
      <c r="E852" s="131"/>
      <c r="F852" s="131"/>
      <c r="G852" s="131"/>
      <c r="H852" s="131"/>
      <c r="I852" s="131"/>
      <c r="J852" s="131"/>
      <c r="K852" s="131"/>
      <c r="L852" s="131"/>
      <c r="M852" s="131"/>
      <c r="N852" s="131"/>
      <c r="O852" s="131"/>
      <c r="P852" s="131"/>
      <c r="Q852" s="170"/>
      <c r="R852" s="170"/>
      <c r="S852" s="170"/>
      <c r="T852" s="170"/>
      <c r="U852" s="170"/>
      <c r="V852" s="170"/>
      <c r="W852" s="170"/>
      <c r="X852" s="131"/>
      <c r="Y852" s="108"/>
      <c r="AB852"/>
      <c r="AC852"/>
      <c r="AD852"/>
      <c r="AE852"/>
      <c r="AF852"/>
      <c r="AG852"/>
      <c r="AH852"/>
      <c r="AI852"/>
      <c r="AJ852"/>
      <c r="AK852"/>
    </row>
    <row r="853" spans="1:37" ht="13" x14ac:dyDescent="0.3">
      <c r="A853" s="131"/>
      <c r="B853" s="131"/>
      <c r="C853" s="131"/>
      <c r="D853" s="131"/>
      <c r="E853" s="131"/>
      <c r="F853" s="131"/>
      <c r="G853" s="131"/>
      <c r="H853" s="131"/>
      <c r="I853" s="131"/>
      <c r="J853" s="131"/>
      <c r="K853" s="131"/>
      <c r="L853" s="131"/>
      <c r="M853" s="131"/>
      <c r="N853" s="131"/>
      <c r="O853" s="131"/>
      <c r="P853" s="131"/>
      <c r="Q853" s="170"/>
      <c r="R853" s="170"/>
      <c r="S853" s="170"/>
      <c r="T853" s="170"/>
      <c r="U853" s="170"/>
      <c r="V853" s="170"/>
      <c r="W853" s="170"/>
      <c r="X853" s="131"/>
      <c r="Y853" s="108"/>
      <c r="AB853"/>
      <c r="AC853"/>
      <c r="AD853"/>
      <c r="AE853"/>
      <c r="AF853"/>
      <c r="AG853"/>
      <c r="AH853"/>
      <c r="AI853"/>
      <c r="AJ853"/>
      <c r="AK853"/>
    </row>
    <row r="854" spans="1:37" ht="13" x14ac:dyDescent="0.3">
      <c r="A854" s="131"/>
      <c r="B854" s="131"/>
      <c r="C854" s="131"/>
      <c r="D854" s="131"/>
      <c r="E854" s="131"/>
      <c r="F854" s="131"/>
      <c r="G854" s="131"/>
      <c r="H854" s="131"/>
      <c r="I854" s="131"/>
      <c r="J854" s="131"/>
      <c r="K854" s="131"/>
      <c r="L854" s="131"/>
      <c r="M854" s="131"/>
      <c r="N854" s="131"/>
      <c r="O854" s="131"/>
      <c r="P854" s="131"/>
      <c r="Q854" s="170"/>
      <c r="R854" s="170"/>
      <c r="S854" s="170"/>
      <c r="T854" s="170"/>
      <c r="U854" s="170"/>
      <c r="V854" s="170"/>
      <c r="W854" s="170"/>
      <c r="X854" s="131"/>
      <c r="Y854" s="108"/>
      <c r="AB854"/>
      <c r="AC854"/>
      <c r="AD854"/>
      <c r="AE854"/>
      <c r="AF854"/>
      <c r="AG854"/>
      <c r="AH854"/>
      <c r="AI854"/>
      <c r="AJ854"/>
      <c r="AK854"/>
    </row>
    <row r="855" spans="1:37" ht="13" x14ac:dyDescent="0.3">
      <c r="A855" s="131"/>
      <c r="B855" s="131"/>
      <c r="C855" s="131"/>
      <c r="D855" s="131"/>
      <c r="E855" s="131"/>
      <c r="F855" s="131"/>
      <c r="G855" s="131"/>
      <c r="H855" s="131"/>
      <c r="I855" s="131"/>
      <c r="J855" s="131"/>
      <c r="K855" s="131"/>
      <c r="L855" s="131"/>
      <c r="M855" s="131"/>
      <c r="N855" s="131"/>
      <c r="O855" s="131"/>
      <c r="P855" s="131"/>
      <c r="Q855" s="170"/>
      <c r="R855" s="170"/>
      <c r="S855" s="170"/>
      <c r="T855" s="170"/>
      <c r="U855" s="170"/>
      <c r="V855" s="170"/>
      <c r="W855" s="170"/>
      <c r="X855" s="131"/>
      <c r="Y855" s="108"/>
      <c r="AB855"/>
      <c r="AC855"/>
      <c r="AD855"/>
      <c r="AE855"/>
      <c r="AF855"/>
      <c r="AG855"/>
      <c r="AH855"/>
      <c r="AI855"/>
      <c r="AJ855"/>
      <c r="AK855"/>
    </row>
    <row r="856" spans="1:37" ht="13" x14ac:dyDescent="0.3">
      <c r="A856" s="131"/>
      <c r="B856" s="131"/>
      <c r="C856" s="131"/>
      <c r="D856" s="131"/>
      <c r="E856" s="131"/>
      <c r="F856" s="131"/>
      <c r="G856" s="131"/>
      <c r="H856" s="131"/>
      <c r="I856" s="131"/>
      <c r="J856" s="131"/>
      <c r="K856" s="131"/>
      <c r="L856" s="131"/>
      <c r="M856" s="131"/>
      <c r="N856" s="131"/>
      <c r="O856" s="131"/>
      <c r="P856" s="131"/>
      <c r="Q856" s="170"/>
      <c r="R856" s="170"/>
      <c r="S856" s="170"/>
      <c r="T856" s="170"/>
      <c r="U856" s="170"/>
      <c r="V856" s="170"/>
      <c r="W856" s="170"/>
      <c r="X856" s="131"/>
      <c r="Y856" s="108"/>
      <c r="AB856"/>
      <c r="AC856"/>
      <c r="AD856"/>
      <c r="AE856"/>
      <c r="AF856"/>
      <c r="AG856"/>
      <c r="AH856"/>
      <c r="AI856"/>
      <c r="AJ856"/>
      <c r="AK856"/>
    </row>
    <row r="857" spans="1:37" ht="13" x14ac:dyDescent="0.3">
      <c r="A857" s="131"/>
      <c r="B857" s="131"/>
      <c r="C857" s="131"/>
      <c r="D857" s="131"/>
      <c r="E857" s="131"/>
      <c r="F857" s="131"/>
      <c r="G857" s="131"/>
      <c r="H857" s="131"/>
      <c r="I857" s="131"/>
      <c r="J857" s="131"/>
      <c r="K857" s="131"/>
      <c r="L857" s="131"/>
      <c r="M857" s="131"/>
      <c r="N857" s="131"/>
      <c r="O857" s="131"/>
      <c r="P857" s="131"/>
      <c r="Q857" s="170"/>
      <c r="R857" s="170"/>
      <c r="S857" s="170"/>
      <c r="T857" s="170"/>
      <c r="U857" s="170"/>
      <c r="V857" s="170"/>
      <c r="W857" s="170"/>
      <c r="X857" s="131"/>
      <c r="Y857" s="108"/>
      <c r="AB857"/>
      <c r="AC857"/>
      <c r="AD857"/>
      <c r="AE857"/>
      <c r="AF857"/>
      <c r="AG857"/>
      <c r="AH857"/>
      <c r="AI857"/>
      <c r="AJ857"/>
      <c r="AK857"/>
    </row>
    <row r="858" spans="1:37" ht="13" x14ac:dyDescent="0.3">
      <c r="A858" s="131"/>
      <c r="B858" s="131"/>
      <c r="C858" s="131"/>
      <c r="D858" s="131"/>
      <c r="E858" s="131"/>
      <c r="F858" s="131"/>
      <c r="G858" s="131"/>
      <c r="H858" s="131"/>
      <c r="I858" s="131"/>
      <c r="J858" s="131"/>
      <c r="K858" s="131"/>
      <c r="L858" s="131"/>
      <c r="M858" s="131"/>
      <c r="N858" s="131"/>
      <c r="O858" s="131"/>
      <c r="P858" s="131"/>
      <c r="Q858" s="170"/>
      <c r="R858" s="170"/>
      <c r="S858" s="170"/>
      <c r="T858" s="170"/>
      <c r="U858" s="170"/>
      <c r="V858" s="170"/>
      <c r="W858" s="170"/>
      <c r="X858" s="131"/>
      <c r="Y858" s="108"/>
      <c r="AB858"/>
      <c r="AC858"/>
      <c r="AD858"/>
      <c r="AE858"/>
      <c r="AF858"/>
      <c r="AG858"/>
      <c r="AH858"/>
      <c r="AI858"/>
      <c r="AJ858"/>
      <c r="AK858"/>
    </row>
    <row r="859" spans="1:37" ht="13" x14ac:dyDescent="0.3">
      <c r="A859" s="131"/>
      <c r="B859" s="131"/>
      <c r="C859" s="131"/>
      <c r="D859" s="131"/>
      <c r="E859" s="131"/>
      <c r="F859" s="131"/>
      <c r="G859" s="131"/>
      <c r="H859" s="131"/>
      <c r="I859" s="131"/>
      <c r="J859" s="131"/>
      <c r="K859" s="131"/>
      <c r="L859" s="131"/>
      <c r="M859" s="131"/>
      <c r="N859" s="131"/>
      <c r="O859" s="131"/>
      <c r="P859" s="131"/>
      <c r="Q859" s="170"/>
      <c r="R859" s="170"/>
      <c r="S859" s="170"/>
      <c r="T859" s="170"/>
      <c r="U859" s="170"/>
      <c r="V859" s="170"/>
      <c r="W859" s="170"/>
      <c r="X859" s="131"/>
      <c r="Y859" s="108"/>
      <c r="AB859"/>
      <c r="AC859"/>
      <c r="AD859"/>
      <c r="AE859"/>
      <c r="AF859"/>
      <c r="AG859"/>
      <c r="AH859"/>
      <c r="AI859"/>
      <c r="AJ859"/>
      <c r="AK859"/>
    </row>
    <row r="860" spans="1:37" ht="13" x14ac:dyDescent="0.3">
      <c r="A860" s="131"/>
      <c r="B860" s="131"/>
      <c r="C860" s="131"/>
      <c r="D860" s="131"/>
      <c r="E860" s="131"/>
      <c r="F860" s="131"/>
      <c r="G860" s="131"/>
      <c r="H860" s="131"/>
      <c r="I860" s="131"/>
      <c r="J860" s="131"/>
      <c r="K860" s="131"/>
      <c r="L860" s="131"/>
      <c r="M860" s="131"/>
      <c r="N860" s="131"/>
      <c r="O860" s="131"/>
      <c r="P860" s="131"/>
      <c r="Q860" s="170"/>
      <c r="R860" s="170"/>
      <c r="S860" s="170"/>
      <c r="T860" s="170"/>
      <c r="U860" s="170"/>
      <c r="V860" s="170"/>
      <c r="W860" s="170"/>
      <c r="X860" s="131"/>
      <c r="Y860" s="108"/>
      <c r="AB860"/>
      <c r="AC860"/>
      <c r="AD860"/>
      <c r="AE860"/>
      <c r="AF860"/>
      <c r="AG860"/>
      <c r="AH860"/>
      <c r="AI860"/>
      <c r="AJ860"/>
      <c r="AK860"/>
    </row>
    <row r="861" spans="1:37" ht="13" x14ac:dyDescent="0.3">
      <c r="A861" s="131"/>
      <c r="B861" s="131"/>
      <c r="C861" s="131"/>
      <c r="D861" s="131"/>
      <c r="E861" s="131"/>
      <c r="F861" s="131"/>
      <c r="G861" s="131"/>
      <c r="H861" s="131"/>
      <c r="I861" s="131"/>
      <c r="J861" s="131"/>
      <c r="K861" s="131"/>
      <c r="L861" s="131"/>
      <c r="M861" s="131"/>
      <c r="N861" s="131"/>
      <c r="O861" s="131"/>
      <c r="P861" s="131"/>
      <c r="Q861" s="170"/>
      <c r="R861" s="170"/>
      <c r="S861" s="170"/>
      <c r="T861" s="170"/>
      <c r="U861" s="170"/>
      <c r="V861" s="170"/>
      <c r="W861" s="170"/>
      <c r="X861" s="131"/>
      <c r="Y861" s="108"/>
      <c r="AB861"/>
      <c r="AC861"/>
      <c r="AD861"/>
      <c r="AE861"/>
      <c r="AF861"/>
      <c r="AG861"/>
      <c r="AH861"/>
      <c r="AI861"/>
      <c r="AJ861"/>
      <c r="AK861"/>
    </row>
    <row r="862" spans="1:37" ht="13" x14ac:dyDescent="0.3">
      <c r="A862" s="131"/>
      <c r="B862" s="131"/>
      <c r="C862" s="131"/>
      <c r="D862" s="131"/>
      <c r="E862" s="131"/>
      <c r="F862" s="131"/>
      <c r="G862" s="131"/>
      <c r="H862" s="131"/>
      <c r="I862" s="131"/>
      <c r="J862" s="131"/>
      <c r="K862" s="131"/>
      <c r="L862" s="131"/>
      <c r="M862" s="131"/>
      <c r="N862" s="131"/>
      <c r="O862" s="131"/>
      <c r="P862" s="131"/>
      <c r="Q862" s="170"/>
      <c r="R862" s="170"/>
      <c r="S862" s="170"/>
      <c r="T862" s="170"/>
      <c r="U862" s="170"/>
      <c r="V862" s="170"/>
      <c r="W862" s="170"/>
      <c r="X862" s="131"/>
      <c r="Y862" s="108"/>
      <c r="AB862"/>
      <c r="AC862"/>
      <c r="AD862"/>
      <c r="AE862"/>
      <c r="AF862"/>
      <c r="AG862"/>
      <c r="AH862"/>
      <c r="AI862"/>
      <c r="AJ862"/>
      <c r="AK862"/>
    </row>
    <row r="863" spans="1:37" ht="13" x14ac:dyDescent="0.3">
      <c r="A863" s="131"/>
      <c r="B863" s="131"/>
      <c r="C863" s="131"/>
      <c r="D863" s="131"/>
      <c r="E863" s="131"/>
      <c r="F863" s="131"/>
      <c r="G863" s="131"/>
      <c r="H863" s="131"/>
      <c r="I863" s="131"/>
      <c r="J863" s="131"/>
      <c r="K863" s="131"/>
      <c r="L863" s="131"/>
      <c r="M863" s="131"/>
      <c r="N863" s="131"/>
      <c r="O863" s="131"/>
      <c r="P863" s="131"/>
      <c r="Q863" s="170"/>
      <c r="R863" s="170"/>
      <c r="S863" s="170"/>
      <c r="T863" s="170"/>
      <c r="U863" s="170"/>
      <c r="V863" s="170"/>
      <c r="W863" s="170"/>
      <c r="X863" s="131"/>
      <c r="Y863" s="108"/>
      <c r="AB863"/>
      <c r="AC863"/>
      <c r="AD863"/>
      <c r="AE863"/>
      <c r="AF863"/>
      <c r="AG863"/>
      <c r="AH863"/>
      <c r="AI863"/>
      <c r="AJ863"/>
      <c r="AK863"/>
    </row>
    <row r="864" spans="1:37" ht="13" x14ac:dyDescent="0.3">
      <c r="A864" s="131"/>
      <c r="B864" s="131"/>
      <c r="C864" s="131"/>
      <c r="D864" s="131"/>
      <c r="E864" s="131"/>
      <c r="F864" s="131"/>
      <c r="G864" s="131"/>
      <c r="H864" s="131"/>
      <c r="I864" s="131"/>
      <c r="J864" s="131"/>
      <c r="K864" s="131"/>
      <c r="L864" s="131"/>
      <c r="M864" s="131"/>
      <c r="N864" s="131"/>
      <c r="O864" s="131"/>
      <c r="P864" s="131"/>
      <c r="Q864" s="170"/>
      <c r="R864" s="170"/>
      <c r="S864" s="170"/>
      <c r="T864" s="170"/>
      <c r="U864" s="170"/>
      <c r="V864" s="170"/>
      <c r="W864" s="170"/>
      <c r="X864" s="131"/>
      <c r="Y864" s="108"/>
      <c r="AB864"/>
      <c r="AC864"/>
      <c r="AD864"/>
      <c r="AE864"/>
      <c r="AF864"/>
      <c r="AG864"/>
      <c r="AH864"/>
      <c r="AI864"/>
      <c r="AJ864"/>
      <c r="AK864"/>
    </row>
    <row r="865" spans="1:37" ht="13" x14ac:dyDescent="0.3">
      <c r="A865" s="131"/>
      <c r="B865" s="131"/>
      <c r="C865" s="131"/>
      <c r="D865" s="131"/>
      <c r="E865" s="131"/>
      <c r="F865" s="131"/>
      <c r="G865" s="131"/>
      <c r="H865" s="131"/>
      <c r="I865" s="131"/>
      <c r="J865" s="131"/>
      <c r="K865" s="131"/>
      <c r="L865" s="131"/>
      <c r="M865" s="131"/>
      <c r="N865" s="131"/>
      <c r="O865" s="131"/>
      <c r="P865" s="131"/>
      <c r="Q865" s="170"/>
      <c r="R865" s="170"/>
      <c r="S865" s="170"/>
      <c r="T865" s="170"/>
      <c r="U865" s="170"/>
      <c r="V865" s="170"/>
      <c r="W865" s="170"/>
      <c r="X865" s="131"/>
      <c r="Y865" s="108"/>
      <c r="AB865"/>
      <c r="AC865"/>
      <c r="AD865"/>
      <c r="AE865"/>
      <c r="AF865"/>
      <c r="AG865"/>
      <c r="AH865"/>
      <c r="AI865"/>
      <c r="AJ865"/>
      <c r="AK865"/>
    </row>
    <row r="866" spans="1:37" ht="13" x14ac:dyDescent="0.3">
      <c r="A866" s="131"/>
      <c r="B866" s="131"/>
      <c r="C866" s="131"/>
      <c r="D866" s="131"/>
      <c r="E866" s="131"/>
      <c r="F866" s="131"/>
      <c r="G866" s="131"/>
      <c r="H866" s="131"/>
      <c r="I866" s="131"/>
      <c r="J866" s="131"/>
      <c r="K866" s="131"/>
      <c r="L866" s="131"/>
      <c r="M866" s="131"/>
      <c r="N866" s="131"/>
      <c r="O866" s="131"/>
      <c r="P866" s="131"/>
      <c r="Q866" s="170"/>
      <c r="R866" s="170"/>
      <c r="S866" s="170"/>
      <c r="T866" s="170"/>
      <c r="U866" s="170"/>
      <c r="V866" s="170"/>
      <c r="W866" s="170"/>
      <c r="X866" s="131"/>
      <c r="Y866" s="108"/>
      <c r="AB866"/>
      <c r="AC866"/>
      <c r="AD866"/>
      <c r="AE866"/>
      <c r="AF866"/>
      <c r="AG866"/>
      <c r="AH866"/>
      <c r="AI866"/>
      <c r="AJ866"/>
      <c r="AK866"/>
    </row>
    <row r="867" spans="1:37" ht="13" x14ac:dyDescent="0.3">
      <c r="A867" s="131"/>
      <c r="B867" s="131"/>
      <c r="C867" s="131"/>
      <c r="D867" s="131"/>
      <c r="E867" s="131"/>
      <c r="F867" s="131"/>
      <c r="G867" s="131"/>
      <c r="H867" s="131"/>
      <c r="I867" s="131"/>
      <c r="J867" s="131"/>
      <c r="K867" s="131"/>
      <c r="L867" s="131"/>
      <c r="M867" s="131"/>
      <c r="N867" s="131"/>
      <c r="O867" s="131"/>
      <c r="P867" s="131"/>
      <c r="Q867" s="170"/>
      <c r="R867" s="170"/>
      <c r="S867" s="170"/>
      <c r="T867" s="170"/>
      <c r="U867" s="170"/>
      <c r="V867" s="170"/>
      <c r="W867" s="170"/>
      <c r="X867" s="131"/>
      <c r="Y867" s="108"/>
      <c r="AB867"/>
      <c r="AC867"/>
      <c r="AD867"/>
      <c r="AE867"/>
      <c r="AF867"/>
      <c r="AG867"/>
      <c r="AH867"/>
      <c r="AI867"/>
      <c r="AJ867"/>
      <c r="AK867"/>
    </row>
    <row r="868" spans="1:37" ht="13" x14ac:dyDescent="0.3">
      <c r="A868" s="131"/>
      <c r="B868" s="131"/>
      <c r="C868" s="131"/>
      <c r="D868" s="131"/>
      <c r="E868" s="131"/>
      <c r="F868" s="131"/>
      <c r="G868" s="131"/>
      <c r="H868" s="131"/>
      <c r="I868" s="131"/>
      <c r="J868" s="131"/>
      <c r="K868" s="131"/>
      <c r="L868" s="131"/>
      <c r="M868" s="131"/>
      <c r="N868" s="131"/>
      <c r="O868" s="131"/>
      <c r="P868" s="131"/>
      <c r="Q868" s="170"/>
      <c r="R868" s="170"/>
      <c r="S868" s="170"/>
      <c r="T868" s="170"/>
      <c r="U868" s="170"/>
      <c r="V868" s="170"/>
      <c r="W868" s="170"/>
      <c r="X868" s="131"/>
      <c r="Y868" s="108"/>
      <c r="AB868"/>
      <c r="AC868"/>
      <c r="AD868"/>
      <c r="AE868"/>
      <c r="AF868"/>
      <c r="AG868"/>
      <c r="AH868"/>
      <c r="AI868"/>
      <c r="AJ868"/>
      <c r="AK868"/>
    </row>
    <row r="869" spans="1:37" ht="13" x14ac:dyDescent="0.3">
      <c r="A869" s="131"/>
      <c r="B869" s="131"/>
      <c r="C869" s="131"/>
      <c r="D869" s="131"/>
      <c r="E869" s="131"/>
      <c r="F869" s="131"/>
      <c r="G869" s="131"/>
      <c r="H869" s="131"/>
      <c r="I869" s="131"/>
      <c r="J869" s="131"/>
      <c r="K869" s="131"/>
      <c r="L869" s="131"/>
      <c r="M869" s="131"/>
      <c r="N869" s="131"/>
      <c r="O869" s="131"/>
      <c r="P869" s="131"/>
      <c r="Q869" s="170"/>
      <c r="R869" s="170"/>
      <c r="S869" s="170"/>
      <c r="T869" s="170"/>
      <c r="U869" s="170"/>
      <c r="V869" s="170"/>
      <c r="W869" s="170"/>
      <c r="X869" s="131"/>
      <c r="Y869" s="108"/>
      <c r="AB869"/>
      <c r="AC869"/>
      <c r="AD869"/>
      <c r="AE869"/>
      <c r="AF869"/>
      <c r="AG869"/>
      <c r="AH869"/>
      <c r="AI869"/>
      <c r="AJ869"/>
      <c r="AK869"/>
    </row>
    <row r="870" spans="1:37" ht="13" x14ac:dyDescent="0.3">
      <c r="A870" s="131"/>
      <c r="B870" s="131"/>
      <c r="C870" s="131"/>
      <c r="D870" s="131"/>
      <c r="E870" s="131"/>
      <c r="F870" s="131"/>
      <c r="G870" s="131"/>
      <c r="H870" s="131"/>
      <c r="I870" s="131"/>
      <c r="J870" s="131"/>
      <c r="K870" s="131"/>
      <c r="L870" s="131"/>
      <c r="M870" s="131"/>
      <c r="N870" s="131"/>
      <c r="O870" s="131"/>
      <c r="P870" s="131"/>
      <c r="Q870" s="170"/>
      <c r="R870" s="170"/>
      <c r="S870" s="170"/>
      <c r="T870" s="170"/>
      <c r="U870" s="170"/>
      <c r="V870" s="170"/>
      <c r="W870" s="170"/>
      <c r="X870" s="131"/>
      <c r="Y870" s="108"/>
      <c r="AB870"/>
      <c r="AC870"/>
      <c r="AD870"/>
      <c r="AE870"/>
      <c r="AF870"/>
      <c r="AG870"/>
      <c r="AH870"/>
      <c r="AI870"/>
      <c r="AJ870"/>
      <c r="AK870"/>
    </row>
    <row r="871" spans="1:37" ht="13" x14ac:dyDescent="0.3">
      <c r="A871" s="131"/>
      <c r="B871" s="131"/>
      <c r="C871" s="131"/>
      <c r="D871" s="131"/>
      <c r="E871" s="131"/>
      <c r="F871" s="131"/>
      <c r="G871" s="131"/>
      <c r="H871" s="131"/>
      <c r="I871" s="131"/>
      <c r="J871" s="131"/>
      <c r="K871" s="131"/>
      <c r="L871" s="131"/>
      <c r="M871" s="131"/>
      <c r="N871" s="131"/>
      <c r="O871" s="131"/>
      <c r="P871" s="131"/>
      <c r="Q871" s="170"/>
      <c r="R871" s="170"/>
      <c r="S871" s="170"/>
      <c r="T871" s="170"/>
      <c r="U871" s="170"/>
      <c r="V871" s="170"/>
      <c r="W871" s="170"/>
      <c r="X871" s="131"/>
      <c r="Y871" s="108"/>
      <c r="AB871"/>
      <c r="AC871"/>
      <c r="AD871"/>
      <c r="AE871"/>
      <c r="AF871"/>
      <c r="AG871"/>
      <c r="AH871"/>
      <c r="AI871"/>
      <c r="AJ871"/>
      <c r="AK871"/>
    </row>
    <row r="872" spans="1:37" ht="13" x14ac:dyDescent="0.3">
      <c r="A872" s="131"/>
      <c r="B872" s="131"/>
      <c r="C872" s="131"/>
      <c r="D872" s="131"/>
      <c r="E872" s="131"/>
      <c r="F872" s="131"/>
      <c r="G872" s="131"/>
      <c r="H872" s="131"/>
      <c r="I872" s="131"/>
      <c r="J872" s="131"/>
      <c r="K872" s="131"/>
      <c r="L872" s="131"/>
      <c r="M872" s="131"/>
      <c r="N872" s="131"/>
      <c r="O872" s="131"/>
      <c r="P872" s="131"/>
      <c r="Q872" s="170"/>
      <c r="R872" s="170"/>
      <c r="S872" s="170"/>
      <c r="T872" s="170"/>
      <c r="U872" s="170"/>
      <c r="V872" s="170"/>
      <c r="W872" s="170"/>
      <c r="X872" s="131"/>
      <c r="Y872" s="108"/>
      <c r="AB872"/>
      <c r="AC872"/>
      <c r="AD872"/>
      <c r="AE872"/>
      <c r="AF872"/>
      <c r="AG872"/>
      <c r="AH872"/>
      <c r="AI872"/>
      <c r="AJ872"/>
      <c r="AK872"/>
    </row>
    <row r="873" spans="1:37" ht="13" x14ac:dyDescent="0.3">
      <c r="A873" s="131"/>
      <c r="B873" s="131"/>
      <c r="C873" s="131"/>
      <c r="D873" s="131"/>
      <c r="E873" s="131"/>
      <c r="F873" s="131"/>
      <c r="G873" s="131"/>
      <c r="H873" s="131"/>
      <c r="I873" s="131"/>
      <c r="J873" s="131"/>
      <c r="K873" s="131"/>
      <c r="L873" s="131"/>
      <c r="M873" s="131"/>
      <c r="N873" s="131"/>
      <c r="O873" s="131"/>
      <c r="P873" s="131"/>
      <c r="Q873" s="170"/>
      <c r="R873" s="170"/>
      <c r="S873" s="170"/>
      <c r="T873" s="170"/>
      <c r="U873" s="170"/>
      <c r="V873" s="170"/>
      <c r="W873" s="170"/>
      <c r="X873" s="131"/>
      <c r="Y873" s="108"/>
      <c r="AB873"/>
      <c r="AC873"/>
      <c r="AD873"/>
      <c r="AE873"/>
      <c r="AF873"/>
      <c r="AG873"/>
      <c r="AH873"/>
      <c r="AI873"/>
      <c r="AJ873"/>
      <c r="AK873"/>
    </row>
    <row r="874" spans="1:37" ht="13" x14ac:dyDescent="0.3">
      <c r="A874" s="131"/>
      <c r="B874" s="131"/>
      <c r="C874" s="131"/>
      <c r="D874" s="131"/>
      <c r="E874" s="131"/>
      <c r="F874" s="131"/>
      <c r="G874" s="131"/>
      <c r="H874" s="131"/>
      <c r="I874" s="131"/>
      <c r="J874" s="131"/>
      <c r="K874" s="131"/>
      <c r="L874" s="131"/>
      <c r="M874" s="131"/>
      <c r="N874" s="131"/>
      <c r="O874" s="131"/>
      <c r="P874" s="131"/>
      <c r="Q874" s="170"/>
      <c r="R874" s="170"/>
      <c r="S874" s="170"/>
      <c r="T874" s="170"/>
      <c r="U874" s="170"/>
      <c r="V874" s="170"/>
      <c r="W874" s="170"/>
      <c r="X874" s="131"/>
      <c r="Y874" s="108"/>
      <c r="AB874"/>
      <c r="AC874"/>
      <c r="AD874"/>
      <c r="AE874"/>
      <c r="AF874"/>
      <c r="AG874"/>
      <c r="AH874"/>
      <c r="AI874"/>
      <c r="AJ874"/>
      <c r="AK874"/>
    </row>
    <row r="875" spans="1:37" ht="13" x14ac:dyDescent="0.3">
      <c r="A875" s="131"/>
      <c r="B875" s="131"/>
      <c r="C875" s="131"/>
      <c r="D875" s="131"/>
      <c r="E875" s="131"/>
      <c r="F875" s="131"/>
      <c r="G875" s="131"/>
      <c r="H875" s="131"/>
      <c r="I875" s="131"/>
      <c r="J875" s="131"/>
      <c r="K875" s="131"/>
      <c r="L875" s="131"/>
      <c r="M875" s="131"/>
      <c r="N875" s="131"/>
      <c r="O875" s="131"/>
      <c r="P875" s="131"/>
      <c r="Q875" s="170"/>
      <c r="R875" s="170"/>
      <c r="S875" s="170"/>
      <c r="T875" s="170"/>
      <c r="U875" s="170"/>
      <c r="V875" s="170"/>
      <c r="W875" s="170"/>
      <c r="X875" s="131"/>
      <c r="Y875" s="108"/>
      <c r="AB875"/>
      <c r="AC875"/>
      <c r="AD875"/>
      <c r="AE875"/>
      <c r="AF875"/>
      <c r="AG875"/>
      <c r="AH875"/>
      <c r="AI875"/>
      <c r="AJ875"/>
      <c r="AK875"/>
    </row>
    <row r="876" spans="1:37" ht="13" x14ac:dyDescent="0.3">
      <c r="A876" s="131"/>
      <c r="B876" s="131"/>
      <c r="C876" s="131"/>
      <c r="D876" s="131"/>
      <c r="E876" s="131"/>
      <c r="F876" s="131"/>
      <c r="G876" s="131"/>
      <c r="H876" s="131"/>
      <c r="I876" s="131"/>
      <c r="J876" s="131"/>
      <c r="K876" s="131"/>
      <c r="L876" s="131"/>
      <c r="M876" s="131"/>
      <c r="N876" s="131"/>
      <c r="O876" s="131"/>
      <c r="P876" s="131"/>
      <c r="Q876" s="170"/>
      <c r="R876" s="170"/>
      <c r="S876" s="170"/>
      <c r="T876" s="170"/>
      <c r="U876" s="170"/>
      <c r="V876" s="170"/>
      <c r="W876" s="170"/>
      <c r="X876" s="131"/>
      <c r="Y876" s="108"/>
      <c r="AB876"/>
      <c r="AC876"/>
      <c r="AD876"/>
      <c r="AE876"/>
      <c r="AF876"/>
      <c r="AG876"/>
      <c r="AH876"/>
      <c r="AI876"/>
      <c r="AJ876"/>
      <c r="AK876"/>
    </row>
    <row r="877" spans="1:37" ht="13" x14ac:dyDescent="0.3">
      <c r="A877" s="131"/>
      <c r="B877" s="131"/>
      <c r="C877" s="131"/>
      <c r="D877" s="131"/>
      <c r="E877" s="131"/>
      <c r="F877" s="131"/>
      <c r="G877" s="131"/>
      <c r="H877" s="131"/>
      <c r="I877" s="131"/>
      <c r="J877" s="131"/>
      <c r="K877" s="131"/>
      <c r="L877" s="131"/>
      <c r="M877" s="131"/>
      <c r="N877" s="131"/>
      <c r="O877" s="131"/>
      <c r="P877" s="131"/>
      <c r="Q877" s="170"/>
      <c r="R877" s="170"/>
      <c r="S877" s="170"/>
      <c r="T877" s="170"/>
      <c r="U877" s="170"/>
      <c r="V877" s="170"/>
      <c r="W877" s="170"/>
      <c r="X877" s="131"/>
      <c r="Y877" s="108"/>
      <c r="AB877"/>
      <c r="AC877"/>
      <c r="AD877"/>
      <c r="AE877"/>
      <c r="AF877"/>
      <c r="AG877"/>
      <c r="AH877"/>
      <c r="AI877"/>
      <c r="AJ877"/>
      <c r="AK877"/>
    </row>
    <row r="878" spans="1:37" ht="13" x14ac:dyDescent="0.3">
      <c r="A878" s="131"/>
      <c r="B878" s="131"/>
      <c r="C878" s="131"/>
      <c r="D878" s="131"/>
      <c r="E878" s="131"/>
      <c r="F878" s="131"/>
      <c r="G878" s="131"/>
      <c r="H878" s="131"/>
      <c r="I878" s="131"/>
      <c r="J878" s="131"/>
      <c r="K878" s="131"/>
      <c r="L878" s="131"/>
      <c r="M878" s="131"/>
      <c r="N878" s="131"/>
      <c r="O878" s="131"/>
      <c r="P878" s="131"/>
      <c r="Q878" s="170"/>
      <c r="R878" s="170"/>
      <c r="S878" s="170"/>
      <c r="T878" s="170"/>
      <c r="U878" s="170"/>
      <c r="V878" s="170"/>
      <c r="W878" s="170"/>
      <c r="X878" s="131"/>
      <c r="Y878" s="108"/>
      <c r="AB878"/>
      <c r="AC878"/>
      <c r="AD878"/>
      <c r="AE878"/>
      <c r="AF878"/>
      <c r="AG878"/>
      <c r="AH878"/>
      <c r="AI878"/>
      <c r="AJ878"/>
      <c r="AK878"/>
    </row>
    <row r="879" spans="1:37" ht="13" x14ac:dyDescent="0.3">
      <c r="A879" s="131"/>
      <c r="B879" s="131"/>
      <c r="C879" s="131"/>
      <c r="D879" s="131"/>
      <c r="E879" s="131"/>
      <c r="F879" s="131"/>
      <c r="G879" s="131"/>
      <c r="H879" s="131"/>
      <c r="I879" s="131"/>
      <c r="J879" s="131"/>
      <c r="K879" s="131"/>
      <c r="L879" s="131"/>
      <c r="M879" s="131"/>
      <c r="N879" s="131"/>
      <c r="O879" s="131"/>
      <c r="P879" s="131"/>
      <c r="Q879" s="170"/>
      <c r="R879" s="170"/>
      <c r="S879" s="170"/>
      <c r="T879" s="170"/>
      <c r="U879" s="170"/>
      <c r="V879" s="170"/>
      <c r="W879" s="170"/>
      <c r="X879" s="131"/>
      <c r="Y879" s="108"/>
      <c r="AB879"/>
      <c r="AC879"/>
      <c r="AD879"/>
      <c r="AE879"/>
      <c r="AF879"/>
      <c r="AG879"/>
      <c r="AH879"/>
      <c r="AI879"/>
      <c r="AJ879"/>
      <c r="AK879"/>
    </row>
    <row r="880" spans="1:37" ht="13" x14ac:dyDescent="0.3">
      <c r="A880" s="131"/>
      <c r="B880" s="131"/>
      <c r="C880" s="131"/>
      <c r="D880" s="131"/>
      <c r="E880" s="131"/>
      <c r="F880" s="131"/>
      <c r="G880" s="131"/>
      <c r="H880" s="131"/>
      <c r="I880" s="131"/>
      <c r="J880" s="131"/>
      <c r="K880" s="131"/>
      <c r="L880" s="131"/>
      <c r="M880" s="131"/>
      <c r="N880" s="131"/>
      <c r="O880" s="131"/>
      <c r="P880" s="131"/>
      <c r="Q880" s="170"/>
      <c r="R880" s="170"/>
      <c r="S880" s="170"/>
      <c r="T880" s="170"/>
      <c r="U880" s="170"/>
      <c r="V880" s="170"/>
      <c r="W880" s="170"/>
      <c r="X880" s="131"/>
      <c r="Y880" s="108"/>
      <c r="AB880"/>
      <c r="AC880"/>
      <c r="AD880"/>
      <c r="AE880"/>
      <c r="AF880"/>
      <c r="AG880"/>
      <c r="AH880"/>
      <c r="AI880"/>
      <c r="AJ880"/>
      <c r="AK880"/>
    </row>
    <row r="881" spans="1:37" ht="13" x14ac:dyDescent="0.3">
      <c r="A881" s="131"/>
      <c r="B881" s="131"/>
      <c r="C881" s="131"/>
      <c r="D881" s="131"/>
      <c r="E881" s="131"/>
      <c r="F881" s="131"/>
      <c r="G881" s="131"/>
      <c r="H881" s="131"/>
      <c r="I881" s="131"/>
      <c r="J881" s="131"/>
      <c r="K881" s="131"/>
      <c r="L881" s="131"/>
      <c r="M881" s="131"/>
      <c r="N881" s="131"/>
      <c r="O881" s="131"/>
      <c r="P881" s="131"/>
      <c r="Q881" s="170"/>
      <c r="R881" s="170"/>
      <c r="S881" s="170"/>
      <c r="T881" s="170"/>
      <c r="U881" s="170"/>
      <c r="V881" s="170"/>
      <c r="W881" s="170"/>
      <c r="X881" s="131"/>
      <c r="Y881" s="108"/>
      <c r="AB881"/>
      <c r="AC881"/>
      <c r="AD881"/>
      <c r="AE881"/>
      <c r="AF881"/>
      <c r="AG881"/>
      <c r="AH881"/>
      <c r="AI881"/>
      <c r="AJ881"/>
      <c r="AK881"/>
    </row>
    <row r="882" spans="1:37" ht="13" x14ac:dyDescent="0.3">
      <c r="A882" s="131"/>
      <c r="B882" s="131"/>
      <c r="C882" s="131"/>
      <c r="D882" s="131"/>
      <c r="E882" s="131"/>
      <c r="F882" s="131"/>
      <c r="G882" s="131"/>
      <c r="H882" s="131"/>
      <c r="I882" s="131"/>
      <c r="J882" s="131"/>
      <c r="K882" s="131"/>
      <c r="L882" s="131"/>
      <c r="M882" s="131"/>
      <c r="N882" s="131"/>
      <c r="O882" s="131"/>
      <c r="P882" s="131"/>
      <c r="Q882" s="170"/>
      <c r="R882" s="170"/>
      <c r="S882" s="170"/>
      <c r="T882" s="170"/>
      <c r="U882" s="170"/>
      <c r="V882" s="170"/>
      <c r="W882" s="170"/>
      <c r="X882" s="131"/>
      <c r="Y882" s="108"/>
      <c r="AB882"/>
      <c r="AC882"/>
      <c r="AD882"/>
      <c r="AE882"/>
      <c r="AF882"/>
      <c r="AG882"/>
      <c r="AH882"/>
      <c r="AI882"/>
      <c r="AJ882"/>
      <c r="AK882"/>
    </row>
    <row r="883" spans="1:37" ht="13" x14ac:dyDescent="0.3">
      <c r="A883" s="131"/>
      <c r="B883" s="131"/>
      <c r="C883" s="131"/>
      <c r="D883" s="131"/>
      <c r="E883" s="131"/>
      <c r="F883" s="131"/>
      <c r="G883" s="131"/>
      <c r="H883" s="131"/>
      <c r="I883" s="131"/>
      <c r="J883" s="131"/>
      <c r="K883" s="131"/>
      <c r="L883" s="131"/>
      <c r="M883" s="131"/>
      <c r="N883" s="131"/>
      <c r="O883" s="131"/>
      <c r="P883" s="131"/>
      <c r="Q883" s="170"/>
      <c r="R883" s="170"/>
      <c r="S883" s="170"/>
      <c r="T883" s="170"/>
      <c r="U883" s="170"/>
      <c r="V883" s="170"/>
      <c r="W883" s="170"/>
      <c r="X883" s="131"/>
      <c r="Y883" s="108"/>
      <c r="AB883"/>
      <c r="AC883"/>
      <c r="AD883"/>
      <c r="AE883"/>
      <c r="AF883"/>
      <c r="AG883"/>
      <c r="AH883"/>
      <c r="AI883"/>
      <c r="AJ883"/>
      <c r="AK883"/>
    </row>
    <row r="884" spans="1:37" ht="13" x14ac:dyDescent="0.3">
      <c r="A884" s="131"/>
      <c r="B884" s="131"/>
      <c r="C884" s="131"/>
      <c r="D884" s="131"/>
      <c r="E884" s="131"/>
      <c r="F884" s="131"/>
      <c r="G884" s="131"/>
      <c r="H884" s="131"/>
      <c r="I884" s="131"/>
      <c r="J884" s="131"/>
      <c r="K884" s="131"/>
      <c r="L884" s="131"/>
      <c r="M884" s="131"/>
      <c r="N884" s="131"/>
      <c r="O884" s="131"/>
      <c r="P884" s="131"/>
      <c r="Q884" s="170"/>
      <c r="R884" s="170"/>
      <c r="S884" s="170"/>
      <c r="T884" s="170"/>
      <c r="U884" s="170"/>
      <c r="V884" s="170"/>
      <c r="W884" s="170"/>
      <c r="X884" s="131"/>
      <c r="Y884" s="108"/>
      <c r="AB884"/>
      <c r="AC884"/>
      <c r="AD884"/>
      <c r="AE884"/>
      <c r="AF884"/>
      <c r="AG884"/>
      <c r="AH884"/>
      <c r="AI884"/>
      <c r="AJ884"/>
      <c r="AK884"/>
    </row>
    <row r="885" spans="1:37" ht="13" x14ac:dyDescent="0.3">
      <c r="A885" s="131"/>
      <c r="B885" s="131"/>
      <c r="C885" s="131"/>
      <c r="D885" s="131"/>
      <c r="E885" s="131"/>
      <c r="F885" s="131"/>
      <c r="G885" s="131"/>
      <c r="H885" s="131"/>
      <c r="I885" s="131"/>
      <c r="J885" s="131"/>
      <c r="K885" s="131"/>
      <c r="L885" s="131"/>
      <c r="M885" s="131"/>
      <c r="N885" s="131"/>
      <c r="O885" s="131"/>
      <c r="P885" s="131"/>
      <c r="Q885" s="170"/>
      <c r="R885" s="170"/>
      <c r="S885" s="170"/>
      <c r="T885" s="170"/>
      <c r="U885" s="170"/>
      <c r="V885" s="170"/>
      <c r="W885" s="170"/>
      <c r="X885" s="131"/>
      <c r="Y885" s="108"/>
      <c r="AB885"/>
      <c r="AC885"/>
      <c r="AD885"/>
      <c r="AE885"/>
      <c r="AF885"/>
      <c r="AG885"/>
      <c r="AH885"/>
      <c r="AI885"/>
      <c r="AJ885"/>
      <c r="AK885"/>
    </row>
    <row r="886" spans="1:37" ht="13" x14ac:dyDescent="0.3">
      <c r="A886" s="131"/>
      <c r="B886" s="131"/>
      <c r="C886" s="131"/>
      <c r="D886" s="131"/>
      <c r="E886" s="131"/>
      <c r="F886" s="131"/>
      <c r="G886" s="131"/>
      <c r="H886" s="131"/>
      <c r="I886" s="131"/>
      <c r="J886" s="131"/>
      <c r="K886" s="131"/>
      <c r="L886" s="131"/>
      <c r="M886" s="131"/>
      <c r="N886" s="131"/>
      <c r="O886" s="131"/>
      <c r="P886" s="131"/>
      <c r="Q886" s="170"/>
      <c r="R886" s="170"/>
      <c r="S886" s="170"/>
      <c r="T886" s="170"/>
      <c r="U886" s="170"/>
      <c r="V886" s="170"/>
      <c r="W886" s="170"/>
      <c r="X886" s="131"/>
      <c r="Y886" s="108"/>
      <c r="AB886"/>
      <c r="AC886"/>
      <c r="AD886"/>
      <c r="AE886"/>
      <c r="AF886"/>
      <c r="AG886"/>
      <c r="AH886"/>
      <c r="AI886"/>
      <c r="AJ886"/>
      <c r="AK886"/>
    </row>
    <row r="887" spans="1:37" ht="13" x14ac:dyDescent="0.3">
      <c r="A887" s="131"/>
      <c r="B887" s="131"/>
      <c r="C887" s="131"/>
      <c r="D887" s="131"/>
      <c r="E887" s="131"/>
      <c r="F887" s="131"/>
      <c r="G887" s="131"/>
      <c r="H887" s="131"/>
      <c r="I887" s="131"/>
      <c r="J887" s="131"/>
      <c r="K887" s="131"/>
      <c r="L887" s="131"/>
      <c r="M887" s="131"/>
      <c r="N887" s="131"/>
      <c r="O887" s="131"/>
      <c r="P887" s="131"/>
      <c r="Q887" s="170"/>
      <c r="R887" s="170"/>
      <c r="S887" s="170"/>
      <c r="T887" s="170"/>
      <c r="U887" s="170"/>
      <c r="V887" s="170"/>
      <c r="W887" s="170"/>
      <c r="X887" s="131"/>
      <c r="Y887" s="108"/>
      <c r="AB887"/>
      <c r="AC887"/>
      <c r="AD887"/>
      <c r="AE887"/>
      <c r="AF887"/>
      <c r="AG887"/>
      <c r="AH887"/>
      <c r="AI887"/>
      <c r="AJ887"/>
      <c r="AK887"/>
    </row>
    <row r="888" spans="1:37" ht="13" x14ac:dyDescent="0.3">
      <c r="A888" s="131"/>
      <c r="B888" s="131"/>
      <c r="C888" s="131"/>
      <c r="D888" s="131"/>
      <c r="E888" s="131"/>
      <c r="F888" s="131"/>
      <c r="G888" s="131"/>
      <c r="H888" s="131"/>
      <c r="I888" s="131"/>
      <c r="J888" s="131"/>
      <c r="K888" s="131"/>
      <c r="L888" s="131"/>
      <c r="M888" s="131"/>
      <c r="N888" s="131"/>
      <c r="O888" s="131"/>
      <c r="P888" s="131"/>
      <c r="Q888" s="170"/>
      <c r="R888" s="170"/>
      <c r="S888" s="170"/>
      <c r="T888" s="170"/>
      <c r="U888" s="170"/>
      <c r="V888" s="170"/>
      <c r="W888" s="170"/>
      <c r="X888" s="131"/>
      <c r="Y888" s="108"/>
      <c r="AB888"/>
      <c r="AC888"/>
      <c r="AD888"/>
      <c r="AE888"/>
      <c r="AF888"/>
      <c r="AG888"/>
      <c r="AH888"/>
      <c r="AI888"/>
      <c r="AJ888"/>
      <c r="AK888"/>
    </row>
    <row r="889" spans="1:37" ht="13" x14ac:dyDescent="0.3">
      <c r="A889" s="131"/>
      <c r="B889" s="131"/>
      <c r="C889" s="131"/>
      <c r="D889" s="131"/>
      <c r="E889" s="131"/>
      <c r="F889" s="131"/>
      <c r="G889" s="131"/>
      <c r="H889" s="131"/>
      <c r="I889" s="131"/>
      <c r="J889" s="131"/>
      <c r="K889" s="131"/>
      <c r="L889" s="131"/>
      <c r="M889" s="131"/>
      <c r="N889" s="131"/>
      <c r="O889" s="131"/>
      <c r="P889" s="131"/>
      <c r="Q889" s="170"/>
      <c r="R889" s="170"/>
      <c r="S889" s="170"/>
      <c r="T889" s="170"/>
      <c r="U889" s="170"/>
      <c r="V889" s="170"/>
      <c r="W889" s="170"/>
      <c r="X889" s="131"/>
      <c r="Y889" s="108"/>
      <c r="AB889"/>
      <c r="AC889"/>
      <c r="AD889"/>
      <c r="AE889"/>
      <c r="AF889"/>
      <c r="AG889"/>
      <c r="AH889"/>
      <c r="AI889"/>
      <c r="AJ889"/>
      <c r="AK889"/>
    </row>
    <row r="890" spans="1:37" ht="13" x14ac:dyDescent="0.3">
      <c r="A890" s="131"/>
      <c r="B890" s="131"/>
      <c r="C890" s="131"/>
      <c r="D890" s="131"/>
      <c r="E890" s="131"/>
      <c r="F890" s="131"/>
      <c r="G890" s="131"/>
      <c r="H890" s="131"/>
      <c r="I890" s="131"/>
      <c r="J890" s="131"/>
      <c r="K890" s="131"/>
      <c r="L890" s="131"/>
      <c r="M890" s="131"/>
      <c r="N890" s="131"/>
      <c r="O890" s="131"/>
      <c r="P890" s="131"/>
      <c r="Q890" s="170"/>
      <c r="R890" s="170"/>
      <c r="S890" s="170"/>
      <c r="T890" s="170"/>
      <c r="U890" s="170"/>
      <c r="V890" s="170"/>
      <c r="W890" s="170"/>
      <c r="X890" s="131"/>
      <c r="Y890" s="108"/>
      <c r="AB890"/>
      <c r="AC890"/>
      <c r="AD890"/>
      <c r="AE890"/>
      <c r="AF890"/>
      <c r="AG890"/>
      <c r="AH890"/>
      <c r="AI890"/>
      <c r="AJ890"/>
      <c r="AK890"/>
    </row>
    <row r="891" spans="1:37" ht="13" x14ac:dyDescent="0.3">
      <c r="A891" s="131"/>
      <c r="B891" s="131"/>
      <c r="C891" s="131"/>
      <c r="D891" s="131"/>
      <c r="E891" s="131"/>
      <c r="F891" s="131"/>
      <c r="G891" s="131"/>
      <c r="H891" s="131"/>
      <c r="I891" s="131"/>
      <c r="J891" s="131"/>
      <c r="K891" s="131"/>
      <c r="L891" s="131"/>
      <c r="M891" s="131"/>
      <c r="N891" s="131"/>
      <c r="O891" s="131"/>
      <c r="P891" s="131"/>
      <c r="Q891" s="170"/>
      <c r="R891" s="170"/>
      <c r="S891" s="170"/>
      <c r="T891" s="170"/>
      <c r="U891" s="170"/>
      <c r="V891" s="170"/>
      <c r="W891" s="170"/>
      <c r="X891" s="131"/>
      <c r="Y891" s="108"/>
      <c r="AB891"/>
      <c r="AC891"/>
      <c r="AD891"/>
      <c r="AE891"/>
      <c r="AF891"/>
      <c r="AG891"/>
      <c r="AH891"/>
      <c r="AI891"/>
      <c r="AJ891"/>
      <c r="AK891"/>
    </row>
    <row r="892" spans="1:37" ht="13" x14ac:dyDescent="0.3">
      <c r="A892" s="131"/>
      <c r="B892" s="131"/>
      <c r="C892" s="131"/>
      <c r="D892" s="131"/>
      <c r="E892" s="131"/>
      <c r="F892" s="131"/>
      <c r="G892" s="131"/>
      <c r="H892" s="131"/>
      <c r="I892" s="131"/>
      <c r="J892" s="131"/>
      <c r="K892" s="131"/>
      <c r="L892" s="131"/>
      <c r="M892" s="131"/>
      <c r="N892" s="131"/>
      <c r="O892" s="131"/>
      <c r="P892" s="131"/>
      <c r="Q892" s="170"/>
      <c r="R892" s="170"/>
      <c r="S892" s="170"/>
      <c r="T892" s="170"/>
      <c r="U892" s="170"/>
      <c r="V892" s="170"/>
      <c r="W892" s="170"/>
      <c r="X892" s="131"/>
      <c r="Y892" s="108"/>
      <c r="AB892"/>
      <c r="AC892"/>
      <c r="AD892"/>
      <c r="AE892"/>
      <c r="AF892"/>
      <c r="AG892"/>
      <c r="AH892"/>
      <c r="AI892"/>
      <c r="AJ892"/>
      <c r="AK892"/>
    </row>
    <row r="893" spans="1:37" ht="13" x14ac:dyDescent="0.3">
      <c r="A893" s="131"/>
      <c r="B893" s="131"/>
      <c r="C893" s="131"/>
      <c r="D893" s="131"/>
      <c r="E893" s="131"/>
      <c r="F893" s="131"/>
      <c r="G893" s="131"/>
      <c r="H893" s="131"/>
      <c r="I893" s="131"/>
      <c r="J893" s="131"/>
      <c r="K893" s="131"/>
      <c r="L893" s="131"/>
      <c r="M893" s="131"/>
      <c r="N893" s="131"/>
      <c r="O893" s="131"/>
      <c r="P893" s="131"/>
      <c r="Q893" s="170"/>
      <c r="R893" s="170"/>
      <c r="S893" s="170"/>
      <c r="T893" s="170"/>
      <c r="U893" s="170"/>
      <c r="V893" s="170"/>
      <c r="W893" s="170"/>
      <c r="X893" s="131"/>
      <c r="Y893" s="108"/>
      <c r="AB893"/>
      <c r="AC893"/>
      <c r="AD893"/>
      <c r="AE893"/>
      <c r="AF893"/>
      <c r="AG893"/>
      <c r="AH893"/>
      <c r="AI893"/>
      <c r="AJ893"/>
      <c r="AK893"/>
    </row>
    <row r="894" spans="1:37" ht="13" x14ac:dyDescent="0.3">
      <c r="A894" s="131"/>
      <c r="B894" s="131"/>
      <c r="C894" s="131"/>
      <c r="D894" s="131"/>
      <c r="E894" s="131"/>
      <c r="F894" s="131"/>
      <c r="G894" s="131"/>
      <c r="H894" s="131"/>
      <c r="I894" s="131"/>
      <c r="J894" s="131"/>
      <c r="K894" s="131"/>
      <c r="L894" s="131"/>
      <c r="M894" s="131"/>
      <c r="N894" s="131"/>
      <c r="O894" s="131"/>
      <c r="P894" s="131"/>
      <c r="Q894" s="170"/>
      <c r="R894" s="170"/>
      <c r="S894" s="170"/>
      <c r="T894" s="170"/>
      <c r="U894" s="170"/>
      <c r="V894" s="170"/>
      <c r="W894" s="170"/>
      <c r="X894" s="131"/>
      <c r="Y894" s="108"/>
      <c r="AB894"/>
      <c r="AC894"/>
      <c r="AD894"/>
      <c r="AE894"/>
      <c r="AF894"/>
      <c r="AG894"/>
      <c r="AH894"/>
      <c r="AI894"/>
      <c r="AJ894"/>
      <c r="AK894"/>
    </row>
    <row r="895" spans="1:37" ht="13" x14ac:dyDescent="0.3">
      <c r="A895" s="131"/>
      <c r="B895" s="131"/>
      <c r="C895" s="131"/>
      <c r="D895" s="131"/>
      <c r="E895" s="131"/>
      <c r="F895" s="131"/>
      <c r="G895" s="131"/>
      <c r="H895" s="131"/>
      <c r="I895" s="131"/>
      <c r="J895" s="131"/>
      <c r="K895" s="131"/>
      <c r="L895" s="131"/>
      <c r="M895" s="131"/>
      <c r="N895" s="131"/>
      <c r="O895" s="131"/>
      <c r="P895" s="131"/>
      <c r="Q895" s="170"/>
      <c r="R895" s="170"/>
      <c r="S895" s="170"/>
      <c r="T895" s="170"/>
      <c r="U895" s="170"/>
      <c r="V895" s="170"/>
      <c r="W895" s="170"/>
      <c r="X895" s="131"/>
      <c r="Y895" s="108"/>
      <c r="AB895"/>
      <c r="AC895"/>
      <c r="AD895"/>
      <c r="AE895"/>
      <c r="AF895"/>
      <c r="AG895"/>
      <c r="AH895"/>
      <c r="AI895"/>
      <c r="AJ895"/>
      <c r="AK895"/>
    </row>
    <row r="896" spans="1:37" ht="13" x14ac:dyDescent="0.3">
      <c r="A896" s="131"/>
      <c r="B896" s="131"/>
      <c r="C896" s="131"/>
      <c r="D896" s="131"/>
      <c r="E896" s="131"/>
      <c r="F896" s="131"/>
      <c r="G896" s="131"/>
      <c r="H896" s="131"/>
      <c r="I896" s="131"/>
      <c r="J896" s="131"/>
      <c r="K896" s="131"/>
      <c r="L896" s="131"/>
      <c r="M896" s="131"/>
      <c r="N896" s="131"/>
      <c r="O896" s="131"/>
      <c r="P896" s="131"/>
      <c r="Q896" s="170"/>
      <c r="R896" s="170"/>
      <c r="S896" s="170"/>
      <c r="T896" s="170"/>
      <c r="U896" s="170"/>
      <c r="V896" s="170"/>
      <c r="W896" s="170"/>
      <c r="X896" s="131"/>
      <c r="Y896" s="108"/>
      <c r="AB896"/>
      <c r="AC896"/>
      <c r="AD896"/>
      <c r="AE896"/>
      <c r="AF896"/>
      <c r="AG896"/>
      <c r="AH896"/>
      <c r="AI896"/>
      <c r="AJ896"/>
      <c r="AK896"/>
    </row>
    <row r="897" spans="1:37" ht="13" x14ac:dyDescent="0.3">
      <c r="A897" s="131"/>
      <c r="B897" s="131"/>
      <c r="C897" s="131"/>
      <c r="D897" s="131"/>
      <c r="E897" s="131"/>
      <c r="F897" s="131"/>
      <c r="G897" s="131"/>
      <c r="H897" s="131"/>
      <c r="I897" s="131"/>
      <c r="J897" s="131"/>
      <c r="K897" s="131"/>
      <c r="L897" s="131"/>
      <c r="M897" s="131"/>
      <c r="N897" s="131"/>
      <c r="O897" s="131"/>
      <c r="P897" s="131"/>
      <c r="Q897" s="170"/>
      <c r="R897" s="170"/>
      <c r="S897" s="170"/>
      <c r="T897" s="170"/>
      <c r="U897" s="170"/>
      <c r="V897" s="170"/>
      <c r="W897" s="170"/>
      <c r="X897" s="131"/>
      <c r="Y897" s="108"/>
      <c r="AB897"/>
      <c r="AC897"/>
      <c r="AD897"/>
      <c r="AE897"/>
      <c r="AF897"/>
      <c r="AG897"/>
      <c r="AH897"/>
      <c r="AI897"/>
      <c r="AJ897"/>
      <c r="AK897"/>
    </row>
    <row r="898" spans="1:37" ht="13" x14ac:dyDescent="0.3">
      <c r="A898" s="131"/>
      <c r="B898" s="131"/>
      <c r="C898" s="131"/>
      <c r="D898" s="131"/>
      <c r="E898" s="131"/>
      <c r="F898" s="131"/>
      <c r="G898" s="131"/>
      <c r="H898" s="131"/>
      <c r="I898" s="131"/>
      <c r="J898" s="131"/>
      <c r="K898" s="131"/>
      <c r="L898" s="131"/>
      <c r="M898" s="131"/>
      <c r="N898" s="131"/>
      <c r="O898" s="131"/>
      <c r="P898" s="131"/>
      <c r="Q898" s="170"/>
      <c r="R898" s="170"/>
      <c r="S898" s="170"/>
      <c r="T898" s="170"/>
      <c r="U898" s="170"/>
      <c r="V898" s="170"/>
      <c r="W898" s="170"/>
      <c r="X898" s="131"/>
      <c r="Y898" s="108"/>
      <c r="AB898"/>
      <c r="AC898"/>
      <c r="AD898"/>
      <c r="AE898"/>
      <c r="AF898"/>
      <c r="AG898"/>
      <c r="AH898"/>
      <c r="AI898"/>
      <c r="AJ898"/>
      <c r="AK898"/>
    </row>
    <row r="899" spans="1:37" ht="13" x14ac:dyDescent="0.3">
      <c r="A899" s="131"/>
      <c r="B899" s="131"/>
      <c r="C899" s="131"/>
      <c r="D899" s="131"/>
      <c r="E899" s="131"/>
      <c r="F899" s="131"/>
      <c r="G899" s="131"/>
      <c r="H899" s="131"/>
      <c r="I899" s="131"/>
      <c r="J899" s="131"/>
      <c r="K899" s="131"/>
      <c r="L899" s="131"/>
      <c r="M899" s="131"/>
      <c r="N899" s="131"/>
      <c r="O899" s="131"/>
      <c r="P899" s="131"/>
      <c r="Q899" s="170"/>
      <c r="R899" s="170"/>
      <c r="S899" s="170"/>
      <c r="T899" s="170"/>
      <c r="U899" s="170"/>
      <c r="V899" s="170"/>
      <c r="W899" s="170"/>
      <c r="X899" s="131"/>
      <c r="Y899" s="108"/>
      <c r="AB899"/>
      <c r="AC899"/>
      <c r="AD899"/>
      <c r="AE899"/>
      <c r="AF899"/>
      <c r="AG899"/>
      <c r="AH899"/>
      <c r="AI899"/>
      <c r="AJ899"/>
      <c r="AK899"/>
    </row>
    <row r="900" spans="1:37" ht="13" x14ac:dyDescent="0.3">
      <c r="A900" s="131"/>
      <c r="B900" s="131"/>
      <c r="C900" s="131"/>
      <c r="D900" s="131"/>
      <c r="E900" s="131"/>
      <c r="F900" s="131"/>
      <c r="G900" s="131"/>
      <c r="H900" s="131"/>
      <c r="I900" s="131"/>
      <c r="J900" s="131"/>
      <c r="K900" s="131"/>
      <c r="L900" s="131"/>
      <c r="M900" s="131"/>
      <c r="N900" s="131"/>
      <c r="O900" s="131"/>
      <c r="P900" s="131"/>
      <c r="Q900" s="170"/>
      <c r="R900" s="170"/>
      <c r="S900" s="170"/>
      <c r="T900" s="170"/>
      <c r="U900" s="170"/>
      <c r="V900" s="170"/>
      <c r="W900" s="170"/>
      <c r="X900" s="131"/>
      <c r="Y900" s="108"/>
      <c r="AB900"/>
      <c r="AC900"/>
      <c r="AD900"/>
      <c r="AE900"/>
      <c r="AF900"/>
      <c r="AG900"/>
      <c r="AH900"/>
      <c r="AI900"/>
      <c r="AJ900"/>
      <c r="AK900"/>
    </row>
    <row r="901" spans="1:37" ht="13" x14ac:dyDescent="0.3">
      <c r="A901" s="131"/>
      <c r="B901" s="131"/>
      <c r="C901" s="131"/>
      <c r="D901" s="131"/>
      <c r="E901" s="131"/>
      <c r="F901" s="131"/>
      <c r="G901" s="131"/>
      <c r="H901" s="131"/>
      <c r="I901" s="131"/>
      <c r="J901" s="131"/>
      <c r="K901" s="131"/>
      <c r="L901" s="131"/>
      <c r="M901" s="131"/>
      <c r="N901" s="131"/>
      <c r="O901" s="131"/>
      <c r="P901" s="131"/>
      <c r="Q901" s="170"/>
      <c r="R901" s="170"/>
      <c r="S901" s="170"/>
      <c r="T901" s="170"/>
      <c r="U901" s="170"/>
      <c r="V901" s="170"/>
      <c r="W901" s="170"/>
      <c r="X901" s="131"/>
      <c r="Y901" s="108"/>
      <c r="AB901"/>
      <c r="AC901"/>
      <c r="AD901"/>
      <c r="AE901"/>
      <c r="AF901"/>
      <c r="AG901"/>
      <c r="AH901"/>
      <c r="AI901"/>
      <c r="AJ901"/>
      <c r="AK901"/>
    </row>
    <row r="902" spans="1:37" ht="13" x14ac:dyDescent="0.3">
      <c r="A902" s="131"/>
      <c r="B902" s="131"/>
      <c r="C902" s="131"/>
      <c r="D902" s="131"/>
      <c r="E902" s="131"/>
      <c r="F902" s="131"/>
      <c r="G902" s="131"/>
      <c r="H902" s="131"/>
      <c r="I902" s="131"/>
      <c r="J902" s="131"/>
      <c r="K902" s="131"/>
      <c r="L902" s="131"/>
      <c r="M902" s="131"/>
      <c r="N902" s="131"/>
      <c r="O902" s="131"/>
      <c r="P902" s="131"/>
      <c r="Q902" s="170"/>
      <c r="R902" s="170"/>
      <c r="S902" s="170"/>
      <c r="T902" s="170"/>
      <c r="U902" s="170"/>
      <c r="V902" s="170"/>
      <c r="W902" s="170"/>
      <c r="X902" s="131"/>
      <c r="Y902" s="108"/>
      <c r="AB902"/>
      <c r="AC902"/>
      <c r="AD902"/>
      <c r="AE902"/>
      <c r="AF902"/>
      <c r="AG902"/>
      <c r="AH902"/>
      <c r="AI902"/>
      <c r="AJ902"/>
      <c r="AK902"/>
    </row>
    <row r="903" spans="1:37" ht="13" x14ac:dyDescent="0.3">
      <c r="A903" s="131"/>
      <c r="B903" s="131"/>
      <c r="C903" s="131"/>
      <c r="D903" s="131"/>
      <c r="E903" s="131"/>
      <c r="F903" s="131"/>
      <c r="G903" s="131"/>
      <c r="H903" s="131"/>
      <c r="I903" s="131"/>
      <c r="J903" s="131"/>
      <c r="K903" s="131"/>
      <c r="L903" s="131"/>
      <c r="M903" s="131"/>
      <c r="N903" s="131"/>
      <c r="O903" s="131"/>
      <c r="P903" s="131"/>
      <c r="Q903" s="170"/>
      <c r="R903" s="170"/>
      <c r="S903" s="170"/>
      <c r="T903" s="170"/>
      <c r="U903" s="170"/>
      <c r="V903" s="170"/>
      <c r="W903" s="170"/>
      <c r="X903" s="131"/>
      <c r="Y903" s="108"/>
      <c r="AB903"/>
      <c r="AC903"/>
      <c r="AD903"/>
      <c r="AE903"/>
      <c r="AF903"/>
      <c r="AG903"/>
      <c r="AH903"/>
      <c r="AI903"/>
      <c r="AJ903"/>
      <c r="AK903"/>
    </row>
    <row r="904" spans="1:37" ht="13" x14ac:dyDescent="0.3">
      <c r="A904" s="131"/>
      <c r="B904" s="131"/>
      <c r="C904" s="131"/>
      <c r="D904" s="131"/>
      <c r="E904" s="131"/>
      <c r="F904" s="131"/>
      <c r="G904" s="131"/>
      <c r="H904" s="131"/>
      <c r="I904" s="131"/>
      <c r="J904" s="131"/>
      <c r="K904" s="131"/>
      <c r="L904" s="131"/>
      <c r="M904" s="131"/>
      <c r="N904" s="131"/>
      <c r="O904" s="131"/>
      <c r="P904" s="131"/>
      <c r="Q904" s="170"/>
      <c r="R904" s="170"/>
      <c r="S904" s="170"/>
      <c r="T904" s="170"/>
      <c r="U904" s="170"/>
      <c r="V904" s="170"/>
      <c r="W904" s="170"/>
      <c r="X904" s="131"/>
      <c r="Y904" s="108"/>
      <c r="AB904"/>
      <c r="AC904"/>
      <c r="AD904"/>
      <c r="AE904"/>
      <c r="AF904"/>
      <c r="AG904"/>
      <c r="AH904"/>
      <c r="AI904"/>
      <c r="AJ904"/>
      <c r="AK904"/>
    </row>
    <row r="905" spans="1:37" ht="13" x14ac:dyDescent="0.3">
      <c r="A905" s="131"/>
      <c r="B905" s="131"/>
      <c r="C905" s="131"/>
      <c r="D905" s="131"/>
      <c r="E905" s="131"/>
      <c r="F905" s="131"/>
      <c r="G905" s="131"/>
      <c r="H905" s="131"/>
      <c r="I905" s="131"/>
      <c r="J905" s="131"/>
      <c r="K905" s="131"/>
      <c r="L905" s="131"/>
      <c r="M905" s="131"/>
      <c r="N905" s="131"/>
      <c r="O905" s="131"/>
      <c r="P905" s="131"/>
      <c r="Q905" s="170"/>
      <c r="R905" s="170"/>
      <c r="S905" s="170"/>
      <c r="T905" s="170"/>
      <c r="U905" s="170"/>
      <c r="V905" s="170"/>
      <c r="W905" s="170"/>
      <c r="X905" s="131"/>
      <c r="Y905" s="108"/>
      <c r="AB905"/>
      <c r="AC905"/>
      <c r="AD905"/>
      <c r="AE905"/>
      <c r="AF905"/>
      <c r="AG905"/>
      <c r="AH905"/>
      <c r="AI905"/>
      <c r="AJ905"/>
      <c r="AK905"/>
    </row>
    <row r="906" spans="1:37" ht="13" x14ac:dyDescent="0.3">
      <c r="A906" s="131"/>
      <c r="B906" s="131"/>
      <c r="C906" s="131"/>
      <c r="D906" s="131"/>
      <c r="E906" s="131"/>
      <c r="F906" s="131"/>
      <c r="G906" s="131"/>
      <c r="H906" s="131"/>
      <c r="I906" s="131"/>
      <c r="J906" s="131"/>
      <c r="K906" s="131"/>
      <c r="L906" s="131"/>
      <c r="M906" s="131"/>
      <c r="N906" s="131"/>
      <c r="O906" s="131"/>
      <c r="P906" s="131"/>
      <c r="Q906" s="170"/>
      <c r="R906" s="170"/>
      <c r="S906" s="170"/>
      <c r="T906" s="170"/>
      <c r="U906" s="170"/>
      <c r="V906" s="170"/>
      <c r="W906" s="170"/>
      <c r="X906" s="131"/>
      <c r="Y906" s="108"/>
      <c r="AB906"/>
      <c r="AC906"/>
      <c r="AD906"/>
      <c r="AE906"/>
      <c r="AF906"/>
      <c r="AG906"/>
      <c r="AH906"/>
      <c r="AI906"/>
      <c r="AJ906"/>
      <c r="AK906"/>
    </row>
    <row r="907" spans="1:37" ht="13" x14ac:dyDescent="0.3">
      <c r="A907" s="131"/>
      <c r="B907" s="131"/>
      <c r="C907" s="131"/>
      <c r="D907" s="131"/>
      <c r="E907" s="131"/>
      <c r="F907" s="131"/>
      <c r="G907" s="131"/>
      <c r="H907" s="131"/>
      <c r="I907" s="131"/>
      <c r="J907" s="131"/>
      <c r="K907" s="131"/>
      <c r="L907" s="131"/>
      <c r="M907" s="131"/>
      <c r="N907" s="131"/>
      <c r="O907" s="131"/>
      <c r="P907" s="131"/>
      <c r="Q907" s="170"/>
      <c r="R907" s="170"/>
      <c r="S907" s="170"/>
      <c r="T907" s="170"/>
      <c r="U907" s="170"/>
      <c r="V907" s="170"/>
      <c r="W907" s="170"/>
      <c r="X907" s="131"/>
      <c r="Y907" s="108"/>
      <c r="AB907"/>
      <c r="AC907"/>
      <c r="AD907"/>
      <c r="AE907"/>
      <c r="AF907"/>
      <c r="AG907"/>
      <c r="AH907"/>
      <c r="AI907"/>
      <c r="AJ907"/>
      <c r="AK907"/>
    </row>
    <row r="908" spans="1:37" ht="13" x14ac:dyDescent="0.3">
      <c r="A908" s="131"/>
      <c r="B908" s="131"/>
      <c r="C908" s="131"/>
      <c r="D908" s="131"/>
      <c r="E908" s="131"/>
      <c r="F908" s="131"/>
      <c r="G908" s="131"/>
      <c r="H908" s="131"/>
      <c r="I908" s="131"/>
      <c r="J908" s="131"/>
      <c r="K908" s="131"/>
      <c r="L908" s="131"/>
      <c r="M908" s="131"/>
      <c r="N908" s="131"/>
      <c r="O908" s="131"/>
      <c r="P908" s="131"/>
      <c r="Q908" s="170"/>
      <c r="R908" s="170"/>
      <c r="S908" s="170"/>
      <c r="T908" s="170"/>
      <c r="U908" s="170"/>
      <c r="V908" s="170"/>
      <c r="W908" s="170"/>
      <c r="X908" s="131"/>
      <c r="Y908" s="108"/>
      <c r="AB908"/>
      <c r="AC908"/>
      <c r="AD908"/>
      <c r="AE908"/>
      <c r="AF908"/>
      <c r="AG908"/>
      <c r="AH908"/>
      <c r="AI908"/>
      <c r="AJ908"/>
      <c r="AK908"/>
    </row>
    <row r="909" spans="1:37" ht="13" x14ac:dyDescent="0.3">
      <c r="A909" s="131"/>
      <c r="B909" s="131"/>
      <c r="C909" s="131"/>
      <c r="D909" s="131"/>
      <c r="E909" s="131"/>
      <c r="F909" s="131"/>
      <c r="G909" s="131"/>
      <c r="H909" s="131"/>
      <c r="I909" s="131"/>
      <c r="J909" s="131"/>
      <c r="K909" s="131"/>
      <c r="L909" s="131"/>
      <c r="M909" s="131"/>
      <c r="N909" s="131"/>
      <c r="O909" s="131"/>
      <c r="P909" s="131"/>
      <c r="Q909" s="170"/>
      <c r="R909" s="170"/>
      <c r="S909" s="170"/>
      <c r="T909" s="170"/>
      <c r="U909" s="170"/>
      <c r="V909" s="170"/>
      <c r="W909" s="170"/>
      <c r="X909" s="131"/>
      <c r="Y909" s="108"/>
      <c r="AB909"/>
      <c r="AC909"/>
      <c r="AD909"/>
      <c r="AE909"/>
      <c r="AF909"/>
      <c r="AG909"/>
      <c r="AH909"/>
      <c r="AI909"/>
      <c r="AJ909"/>
      <c r="AK909"/>
    </row>
    <row r="910" spans="1:37" ht="13" x14ac:dyDescent="0.3">
      <c r="A910" s="131"/>
      <c r="B910" s="131"/>
      <c r="C910" s="131"/>
      <c r="D910" s="131"/>
      <c r="E910" s="131"/>
      <c r="F910" s="131"/>
      <c r="G910" s="131"/>
      <c r="H910" s="131"/>
      <c r="I910" s="131"/>
      <c r="J910" s="131"/>
      <c r="K910" s="131"/>
      <c r="L910" s="131"/>
      <c r="M910" s="131"/>
      <c r="N910" s="131"/>
      <c r="O910" s="131"/>
      <c r="P910" s="131"/>
      <c r="Q910" s="170"/>
      <c r="R910" s="170"/>
      <c r="S910" s="170"/>
      <c r="T910" s="170"/>
      <c r="U910" s="170"/>
      <c r="V910" s="170"/>
      <c r="W910" s="170"/>
      <c r="X910" s="131"/>
      <c r="Y910" s="108"/>
      <c r="AB910"/>
      <c r="AC910"/>
      <c r="AD910"/>
      <c r="AE910"/>
      <c r="AF910"/>
      <c r="AG910"/>
      <c r="AH910"/>
      <c r="AI910"/>
      <c r="AJ910"/>
      <c r="AK910"/>
    </row>
    <row r="911" spans="1:37" ht="13" x14ac:dyDescent="0.3">
      <c r="A911" s="131"/>
      <c r="B911" s="131"/>
      <c r="C911" s="131"/>
      <c r="D911" s="131"/>
      <c r="E911" s="131"/>
      <c r="F911" s="131"/>
      <c r="G911" s="131"/>
      <c r="H911" s="131"/>
      <c r="I911" s="131"/>
      <c r="J911" s="131"/>
      <c r="K911" s="131"/>
      <c r="L911" s="131"/>
      <c r="M911" s="131"/>
      <c r="N911" s="131"/>
      <c r="O911" s="131"/>
      <c r="P911" s="131"/>
      <c r="Q911" s="170"/>
      <c r="R911" s="170"/>
      <c r="S911" s="170"/>
      <c r="T911" s="170"/>
      <c r="U911" s="170"/>
      <c r="V911" s="170"/>
      <c r="W911" s="170"/>
      <c r="X911" s="131"/>
      <c r="Y911" s="108"/>
      <c r="AB911"/>
      <c r="AC911"/>
      <c r="AD911"/>
      <c r="AE911"/>
      <c r="AF911"/>
      <c r="AG911"/>
      <c r="AH911"/>
      <c r="AI911"/>
      <c r="AJ911"/>
      <c r="AK911"/>
    </row>
    <row r="912" spans="1:37" ht="13" x14ac:dyDescent="0.3">
      <c r="A912" s="131"/>
      <c r="B912" s="131"/>
      <c r="C912" s="131"/>
      <c r="D912" s="131"/>
      <c r="E912" s="131"/>
      <c r="F912" s="131"/>
      <c r="G912" s="131"/>
      <c r="H912" s="131"/>
      <c r="I912" s="131"/>
      <c r="J912" s="131"/>
      <c r="K912" s="131"/>
      <c r="L912" s="131"/>
      <c r="M912" s="131"/>
      <c r="N912" s="131"/>
      <c r="O912" s="131"/>
      <c r="P912" s="131"/>
      <c r="Q912" s="170"/>
      <c r="R912" s="170"/>
      <c r="S912" s="170"/>
      <c r="T912" s="170"/>
      <c r="U912" s="170"/>
      <c r="V912" s="170"/>
      <c r="W912" s="170"/>
      <c r="X912" s="131"/>
      <c r="Y912" s="108"/>
      <c r="AB912"/>
      <c r="AC912"/>
      <c r="AD912"/>
      <c r="AE912"/>
      <c r="AF912"/>
      <c r="AG912"/>
      <c r="AH912"/>
      <c r="AI912"/>
      <c r="AJ912"/>
      <c r="AK912"/>
    </row>
    <row r="913" spans="1:37" ht="13" x14ac:dyDescent="0.3">
      <c r="A913" s="131"/>
      <c r="B913" s="131"/>
      <c r="C913" s="131"/>
      <c r="D913" s="131"/>
      <c r="E913" s="131"/>
      <c r="F913" s="131"/>
      <c r="G913" s="131"/>
      <c r="H913" s="131"/>
      <c r="I913" s="131"/>
      <c r="J913" s="131"/>
      <c r="K913" s="131"/>
      <c r="L913" s="131"/>
      <c r="M913" s="131"/>
      <c r="N913" s="131"/>
      <c r="O913" s="131"/>
      <c r="P913" s="131"/>
      <c r="Q913" s="170"/>
      <c r="R913" s="170"/>
      <c r="S913" s="170"/>
      <c r="T913" s="170"/>
      <c r="U913" s="170"/>
      <c r="V913" s="170"/>
      <c r="W913" s="170"/>
      <c r="X913" s="131"/>
      <c r="Y913" s="108"/>
      <c r="AB913"/>
      <c r="AC913"/>
      <c r="AD913"/>
      <c r="AE913"/>
      <c r="AF913"/>
      <c r="AG913"/>
      <c r="AH913"/>
      <c r="AI913"/>
      <c r="AJ913"/>
      <c r="AK913"/>
    </row>
    <row r="914" spans="1:37" ht="13" x14ac:dyDescent="0.3">
      <c r="A914" s="131"/>
      <c r="B914" s="131"/>
      <c r="C914" s="131"/>
      <c r="D914" s="131"/>
      <c r="E914" s="131"/>
      <c r="F914" s="131"/>
      <c r="G914" s="131"/>
      <c r="H914" s="131"/>
      <c r="I914" s="131"/>
      <c r="J914" s="131"/>
      <c r="K914" s="131"/>
      <c r="L914" s="131"/>
      <c r="M914" s="131"/>
      <c r="N914" s="131"/>
      <c r="O914" s="131"/>
      <c r="P914" s="131"/>
      <c r="Q914" s="170"/>
      <c r="R914" s="170"/>
      <c r="S914" s="170"/>
      <c r="T914" s="170"/>
      <c r="U914" s="170"/>
      <c r="V914" s="170"/>
      <c r="W914" s="170"/>
      <c r="X914" s="131"/>
      <c r="Y914" s="108"/>
      <c r="AB914"/>
      <c r="AC914"/>
      <c r="AD914"/>
      <c r="AE914"/>
      <c r="AF914"/>
      <c r="AG914"/>
      <c r="AH914"/>
      <c r="AI914"/>
      <c r="AJ914"/>
      <c r="AK914"/>
    </row>
    <row r="915" spans="1:37" ht="13" x14ac:dyDescent="0.3">
      <c r="A915" s="131"/>
      <c r="B915" s="131"/>
      <c r="C915" s="131"/>
      <c r="D915" s="131"/>
      <c r="E915" s="131"/>
      <c r="F915" s="131"/>
      <c r="G915" s="131"/>
      <c r="H915" s="131"/>
      <c r="I915" s="131"/>
      <c r="J915" s="131"/>
      <c r="K915" s="131"/>
      <c r="L915" s="131"/>
      <c r="M915" s="131"/>
      <c r="N915" s="131"/>
      <c r="O915" s="131"/>
      <c r="P915" s="131"/>
      <c r="Q915" s="170"/>
      <c r="R915" s="170"/>
      <c r="S915" s="170"/>
      <c r="T915" s="170"/>
      <c r="U915" s="170"/>
      <c r="V915" s="170"/>
      <c r="W915" s="170"/>
      <c r="X915" s="131"/>
      <c r="Y915" s="108"/>
      <c r="AB915"/>
      <c r="AC915"/>
      <c r="AD915"/>
      <c r="AE915"/>
      <c r="AF915"/>
      <c r="AG915"/>
      <c r="AH915"/>
      <c r="AI915"/>
      <c r="AJ915"/>
      <c r="AK915"/>
    </row>
    <row r="916" spans="1:37" ht="13" x14ac:dyDescent="0.3">
      <c r="A916" s="131"/>
      <c r="B916" s="131"/>
      <c r="C916" s="131"/>
      <c r="D916" s="131"/>
      <c r="E916" s="131"/>
      <c r="F916" s="131"/>
      <c r="G916" s="131"/>
      <c r="H916" s="131"/>
      <c r="I916" s="131"/>
      <c r="J916" s="131"/>
      <c r="K916" s="131"/>
      <c r="L916" s="131"/>
      <c r="M916" s="131"/>
      <c r="N916" s="131"/>
      <c r="O916" s="131"/>
      <c r="P916" s="131"/>
      <c r="Q916" s="170"/>
      <c r="R916" s="170"/>
      <c r="S916" s="170"/>
      <c r="T916" s="170"/>
      <c r="U916" s="170"/>
      <c r="V916" s="170"/>
      <c r="W916" s="170"/>
      <c r="X916" s="131"/>
      <c r="Y916" s="108"/>
      <c r="AB916"/>
      <c r="AC916"/>
      <c r="AD916"/>
      <c r="AE916"/>
      <c r="AF916"/>
      <c r="AG916"/>
      <c r="AH916"/>
      <c r="AI916"/>
      <c r="AJ916"/>
      <c r="AK916"/>
    </row>
    <row r="917" spans="1:37" ht="13" x14ac:dyDescent="0.3">
      <c r="A917" s="131"/>
      <c r="B917" s="131"/>
      <c r="C917" s="131"/>
      <c r="D917" s="131"/>
      <c r="E917" s="131"/>
      <c r="F917" s="131"/>
      <c r="G917" s="131"/>
      <c r="H917" s="131"/>
      <c r="I917" s="131"/>
      <c r="J917" s="131"/>
      <c r="K917" s="131"/>
      <c r="L917" s="131"/>
      <c r="M917" s="131"/>
      <c r="N917" s="131"/>
      <c r="O917" s="131"/>
      <c r="P917" s="131"/>
      <c r="Q917" s="170"/>
      <c r="R917" s="170"/>
      <c r="S917" s="170"/>
      <c r="T917" s="170"/>
      <c r="U917" s="170"/>
      <c r="V917" s="170"/>
      <c r="W917" s="170"/>
      <c r="X917" s="131"/>
      <c r="Y917" s="108"/>
      <c r="AB917"/>
      <c r="AC917"/>
      <c r="AD917"/>
      <c r="AE917"/>
      <c r="AF917"/>
      <c r="AG917"/>
      <c r="AH917"/>
      <c r="AI917"/>
      <c r="AJ917"/>
      <c r="AK917"/>
    </row>
    <row r="918" spans="1:37" ht="13" x14ac:dyDescent="0.3">
      <c r="A918" s="131"/>
      <c r="B918" s="131"/>
      <c r="C918" s="131"/>
      <c r="D918" s="131"/>
      <c r="E918" s="131"/>
      <c r="F918" s="131"/>
      <c r="G918" s="131"/>
      <c r="H918" s="131"/>
      <c r="I918" s="131"/>
      <c r="J918" s="131"/>
      <c r="K918" s="131"/>
      <c r="L918" s="131"/>
      <c r="M918" s="131"/>
      <c r="N918" s="131"/>
      <c r="O918" s="131"/>
      <c r="P918" s="131"/>
      <c r="Q918" s="170"/>
      <c r="R918" s="170"/>
      <c r="S918" s="170"/>
      <c r="T918" s="170"/>
      <c r="U918" s="170"/>
      <c r="V918" s="170"/>
      <c r="W918" s="170"/>
      <c r="X918" s="131"/>
      <c r="Y918" s="108"/>
      <c r="AB918"/>
      <c r="AC918"/>
      <c r="AD918"/>
      <c r="AE918"/>
      <c r="AF918"/>
      <c r="AG918"/>
      <c r="AH918"/>
      <c r="AI918"/>
      <c r="AJ918"/>
      <c r="AK918"/>
    </row>
    <row r="919" spans="1:37" ht="13" x14ac:dyDescent="0.3">
      <c r="A919" s="131"/>
      <c r="B919" s="131"/>
      <c r="C919" s="131"/>
      <c r="D919" s="131"/>
      <c r="E919" s="131"/>
      <c r="F919" s="131"/>
      <c r="G919" s="131"/>
      <c r="H919" s="131"/>
      <c r="I919" s="131"/>
      <c r="J919" s="131"/>
      <c r="K919" s="131"/>
      <c r="L919" s="131"/>
      <c r="M919" s="131"/>
      <c r="N919" s="131"/>
      <c r="O919" s="131"/>
      <c r="P919" s="131"/>
      <c r="Q919" s="170"/>
      <c r="R919" s="170"/>
      <c r="S919" s="170"/>
      <c r="T919" s="170"/>
      <c r="U919" s="170"/>
      <c r="V919" s="170"/>
      <c r="W919" s="170"/>
      <c r="X919" s="131"/>
      <c r="Y919" s="108"/>
      <c r="AB919"/>
      <c r="AC919"/>
      <c r="AD919"/>
      <c r="AE919"/>
      <c r="AF919"/>
      <c r="AG919"/>
      <c r="AH919"/>
      <c r="AI919"/>
      <c r="AJ919"/>
      <c r="AK919"/>
    </row>
    <row r="920" spans="1:37" ht="13" x14ac:dyDescent="0.3">
      <c r="A920" s="131"/>
      <c r="B920" s="131"/>
      <c r="C920" s="131"/>
      <c r="D920" s="131"/>
      <c r="E920" s="131"/>
      <c r="F920" s="131"/>
      <c r="G920" s="131"/>
      <c r="H920" s="131"/>
      <c r="I920" s="131"/>
      <c r="J920" s="131"/>
      <c r="K920" s="131"/>
      <c r="L920" s="131"/>
      <c r="M920" s="131"/>
      <c r="N920" s="131"/>
      <c r="O920" s="131"/>
      <c r="P920" s="131"/>
      <c r="Q920" s="170"/>
      <c r="R920" s="170"/>
      <c r="S920" s="170"/>
      <c r="T920" s="170"/>
      <c r="U920" s="170"/>
      <c r="V920" s="170"/>
      <c r="W920" s="170"/>
      <c r="X920" s="131"/>
      <c r="Y920" s="108"/>
      <c r="AB920"/>
      <c r="AC920"/>
      <c r="AD920"/>
      <c r="AE920"/>
      <c r="AF920"/>
      <c r="AG920"/>
      <c r="AH920"/>
      <c r="AI920"/>
      <c r="AJ920"/>
      <c r="AK920"/>
    </row>
    <row r="921" spans="1:37" ht="13" x14ac:dyDescent="0.3">
      <c r="A921" s="131"/>
      <c r="B921" s="131"/>
      <c r="C921" s="131"/>
      <c r="D921" s="131"/>
      <c r="E921" s="131"/>
      <c r="F921" s="131"/>
      <c r="G921" s="131"/>
      <c r="H921" s="131"/>
      <c r="I921" s="131"/>
      <c r="J921" s="131"/>
      <c r="K921" s="131"/>
      <c r="L921" s="131"/>
      <c r="M921" s="131"/>
      <c r="N921" s="131"/>
      <c r="O921" s="131"/>
      <c r="P921" s="131"/>
      <c r="Q921" s="170"/>
      <c r="R921" s="170"/>
      <c r="S921" s="170"/>
      <c r="T921" s="170"/>
      <c r="U921" s="170"/>
      <c r="V921" s="170"/>
      <c r="W921" s="170"/>
      <c r="X921" s="131"/>
      <c r="Y921" s="108"/>
      <c r="AB921"/>
      <c r="AC921"/>
      <c r="AD921"/>
      <c r="AE921"/>
      <c r="AF921"/>
      <c r="AG921"/>
      <c r="AH921"/>
      <c r="AI921"/>
      <c r="AJ921"/>
      <c r="AK921"/>
    </row>
    <row r="922" spans="1:37" ht="13" x14ac:dyDescent="0.3">
      <c r="A922" s="131"/>
      <c r="B922" s="131"/>
      <c r="C922" s="131"/>
      <c r="D922" s="131"/>
      <c r="E922" s="131"/>
      <c r="F922" s="131"/>
      <c r="G922" s="131"/>
      <c r="H922" s="131"/>
      <c r="I922" s="131"/>
      <c r="J922" s="131"/>
      <c r="K922" s="131"/>
      <c r="L922" s="131"/>
      <c r="M922" s="131"/>
      <c r="N922" s="131"/>
      <c r="O922" s="131"/>
      <c r="P922" s="131"/>
      <c r="Q922" s="170"/>
      <c r="R922" s="170"/>
      <c r="S922" s="170"/>
      <c r="T922" s="170"/>
      <c r="U922" s="170"/>
      <c r="V922" s="170"/>
      <c r="W922" s="170"/>
      <c r="X922" s="131"/>
      <c r="Y922" s="108"/>
      <c r="AB922"/>
      <c r="AC922"/>
      <c r="AD922"/>
      <c r="AE922"/>
      <c r="AF922"/>
      <c r="AG922"/>
      <c r="AH922"/>
      <c r="AI922"/>
      <c r="AJ922"/>
      <c r="AK922"/>
    </row>
    <row r="923" spans="1:37" ht="13" x14ac:dyDescent="0.3">
      <c r="A923" s="131"/>
      <c r="B923" s="131"/>
      <c r="C923" s="131"/>
      <c r="D923" s="131"/>
      <c r="E923" s="131"/>
      <c r="F923" s="131"/>
      <c r="G923" s="131"/>
      <c r="H923" s="131"/>
      <c r="I923" s="131"/>
      <c r="J923" s="131"/>
      <c r="K923" s="131"/>
      <c r="L923" s="131"/>
      <c r="M923" s="131"/>
      <c r="N923" s="131"/>
      <c r="O923" s="131"/>
      <c r="P923" s="131"/>
      <c r="Q923" s="170"/>
      <c r="R923" s="170"/>
      <c r="S923" s="170"/>
      <c r="T923" s="170"/>
      <c r="U923" s="170"/>
      <c r="V923" s="170"/>
      <c r="W923" s="170"/>
      <c r="X923" s="131"/>
      <c r="Y923" s="108"/>
      <c r="AB923"/>
      <c r="AC923"/>
      <c r="AD923"/>
      <c r="AE923"/>
      <c r="AF923"/>
      <c r="AG923"/>
      <c r="AH923"/>
      <c r="AI923"/>
      <c r="AJ923"/>
      <c r="AK923"/>
    </row>
    <row r="924" spans="1:37" ht="13" x14ac:dyDescent="0.3">
      <c r="A924" s="131"/>
      <c r="B924" s="131"/>
      <c r="C924" s="131"/>
      <c r="D924" s="131"/>
      <c r="E924" s="131"/>
      <c r="F924" s="131"/>
      <c r="G924" s="131"/>
      <c r="H924" s="131"/>
      <c r="I924" s="131"/>
      <c r="J924" s="131"/>
      <c r="K924" s="131"/>
      <c r="L924" s="131"/>
      <c r="M924" s="131"/>
      <c r="N924" s="131"/>
      <c r="O924" s="131"/>
      <c r="P924" s="131"/>
      <c r="Q924" s="170"/>
      <c r="R924" s="170"/>
      <c r="S924" s="170"/>
      <c r="T924" s="170"/>
      <c r="U924" s="170"/>
      <c r="V924" s="170"/>
      <c r="W924" s="170"/>
      <c r="X924" s="131"/>
      <c r="Y924" s="108"/>
      <c r="AB924"/>
      <c r="AC924"/>
      <c r="AD924"/>
      <c r="AE924"/>
      <c r="AF924"/>
      <c r="AG924"/>
      <c r="AH924"/>
      <c r="AI924"/>
      <c r="AJ924"/>
      <c r="AK924"/>
    </row>
    <row r="925" spans="1:37" ht="13" x14ac:dyDescent="0.3">
      <c r="A925" s="131"/>
      <c r="B925" s="131"/>
      <c r="C925" s="131"/>
      <c r="D925" s="131"/>
      <c r="E925" s="131"/>
      <c r="F925" s="131"/>
      <c r="G925" s="131"/>
      <c r="H925" s="131"/>
      <c r="I925" s="131"/>
      <c r="J925" s="131"/>
      <c r="K925" s="131"/>
      <c r="L925" s="131"/>
      <c r="M925" s="131"/>
      <c r="N925" s="131"/>
      <c r="O925" s="131"/>
      <c r="P925" s="131"/>
      <c r="Q925" s="170"/>
      <c r="R925" s="170"/>
      <c r="S925" s="170"/>
      <c r="T925" s="170"/>
      <c r="U925" s="170"/>
      <c r="V925" s="170"/>
      <c r="W925" s="170"/>
      <c r="X925" s="131"/>
      <c r="Y925" s="108"/>
      <c r="AB925"/>
      <c r="AC925"/>
      <c r="AD925"/>
      <c r="AE925"/>
      <c r="AF925"/>
      <c r="AG925"/>
      <c r="AH925"/>
      <c r="AI925"/>
      <c r="AJ925"/>
      <c r="AK925"/>
    </row>
    <row r="926" spans="1:37" ht="13" x14ac:dyDescent="0.3">
      <c r="A926" s="131"/>
      <c r="B926" s="131"/>
      <c r="C926" s="131"/>
      <c r="D926" s="131"/>
      <c r="E926" s="131"/>
      <c r="F926" s="131"/>
      <c r="G926" s="131"/>
      <c r="H926" s="131"/>
      <c r="I926" s="131"/>
      <c r="J926" s="131"/>
      <c r="K926" s="131"/>
      <c r="L926" s="131"/>
      <c r="M926" s="131"/>
      <c r="N926" s="131"/>
      <c r="O926" s="131"/>
      <c r="P926" s="131"/>
      <c r="Q926" s="170"/>
      <c r="R926" s="170"/>
      <c r="S926" s="170"/>
      <c r="T926" s="170"/>
      <c r="U926" s="170"/>
      <c r="V926" s="170"/>
      <c r="W926" s="170"/>
      <c r="X926" s="131"/>
      <c r="Y926" s="108"/>
      <c r="AB926"/>
      <c r="AC926"/>
      <c r="AD926"/>
      <c r="AE926"/>
      <c r="AF926"/>
      <c r="AG926"/>
      <c r="AH926"/>
      <c r="AI926"/>
      <c r="AJ926"/>
      <c r="AK926"/>
    </row>
    <row r="927" spans="1:37" ht="13" x14ac:dyDescent="0.3">
      <c r="A927" s="131"/>
      <c r="B927" s="131"/>
      <c r="C927" s="131"/>
      <c r="D927" s="131"/>
      <c r="E927" s="131"/>
      <c r="F927" s="131"/>
      <c r="G927" s="131"/>
      <c r="H927" s="131"/>
      <c r="I927" s="131"/>
      <c r="J927" s="131"/>
      <c r="K927" s="131"/>
      <c r="L927" s="131"/>
      <c r="M927" s="131"/>
      <c r="N927" s="131"/>
      <c r="O927" s="131"/>
      <c r="P927" s="131"/>
      <c r="Q927" s="170"/>
      <c r="R927" s="170"/>
      <c r="S927" s="170"/>
      <c r="T927" s="170"/>
      <c r="U927" s="170"/>
      <c r="V927" s="170"/>
      <c r="W927" s="170"/>
      <c r="X927" s="131"/>
      <c r="Y927" s="108"/>
      <c r="AB927"/>
      <c r="AC927"/>
      <c r="AD927"/>
      <c r="AE927"/>
      <c r="AF927"/>
      <c r="AG927"/>
      <c r="AH927"/>
      <c r="AI927"/>
      <c r="AJ927"/>
      <c r="AK927"/>
    </row>
    <row r="928" spans="1:37" ht="13" x14ac:dyDescent="0.3">
      <c r="A928" s="131"/>
      <c r="B928" s="131"/>
      <c r="C928" s="131"/>
      <c r="D928" s="131"/>
      <c r="E928" s="131"/>
      <c r="F928" s="131"/>
      <c r="G928" s="131"/>
      <c r="H928" s="131"/>
      <c r="I928" s="131"/>
      <c r="J928" s="131"/>
      <c r="K928" s="131"/>
      <c r="L928" s="131"/>
      <c r="M928" s="131"/>
      <c r="N928" s="131"/>
      <c r="O928" s="131"/>
      <c r="P928" s="131"/>
      <c r="Q928" s="170"/>
      <c r="R928" s="170"/>
      <c r="S928" s="170"/>
      <c r="T928" s="170"/>
      <c r="U928" s="170"/>
      <c r="V928" s="170"/>
      <c r="W928" s="170"/>
      <c r="X928" s="131"/>
      <c r="Y928" s="108"/>
      <c r="AB928"/>
      <c r="AC928"/>
      <c r="AD928"/>
      <c r="AE928"/>
      <c r="AF928"/>
      <c r="AG928"/>
      <c r="AH928"/>
      <c r="AI928"/>
      <c r="AJ928"/>
      <c r="AK928"/>
    </row>
    <row r="929" spans="1:37" ht="13" x14ac:dyDescent="0.3">
      <c r="A929" s="131"/>
      <c r="B929" s="131"/>
      <c r="C929" s="131"/>
      <c r="D929" s="131"/>
      <c r="E929" s="131"/>
      <c r="F929" s="131"/>
      <c r="G929" s="131"/>
      <c r="H929" s="131"/>
      <c r="I929" s="131"/>
      <c r="J929" s="131"/>
      <c r="K929" s="131"/>
      <c r="L929" s="131"/>
      <c r="M929" s="131"/>
      <c r="N929" s="131"/>
      <c r="O929" s="131"/>
      <c r="P929" s="131"/>
      <c r="Q929" s="170"/>
      <c r="R929" s="170"/>
      <c r="S929" s="170"/>
      <c r="T929" s="170"/>
      <c r="U929" s="170"/>
      <c r="V929" s="170"/>
      <c r="W929" s="170"/>
      <c r="X929" s="131"/>
      <c r="Y929" s="108"/>
      <c r="AB929"/>
      <c r="AC929"/>
      <c r="AD929"/>
      <c r="AE929"/>
      <c r="AF929"/>
      <c r="AG929"/>
      <c r="AH929"/>
      <c r="AI929"/>
      <c r="AJ929"/>
      <c r="AK929"/>
    </row>
    <row r="930" spans="1:37" ht="13" x14ac:dyDescent="0.3">
      <c r="A930" s="131"/>
      <c r="B930" s="131"/>
      <c r="C930" s="131"/>
      <c r="D930" s="131"/>
      <c r="E930" s="131"/>
      <c r="F930" s="131"/>
      <c r="G930" s="131"/>
      <c r="H930" s="131"/>
      <c r="I930" s="131"/>
      <c r="J930" s="131"/>
      <c r="K930" s="131"/>
      <c r="L930" s="131"/>
      <c r="M930" s="131"/>
      <c r="N930" s="131"/>
      <c r="O930" s="131"/>
      <c r="P930" s="131"/>
      <c r="Q930" s="170"/>
      <c r="R930" s="170"/>
      <c r="S930" s="170"/>
      <c r="T930" s="170"/>
      <c r="U930" s="170"/>
      <c r="V930" s="170"/>
      <c r="W930" s="170"/>
      <c r="X930" s="131"/>
      <c r="Y930" s="108"/>
      <c r="AB930"/>
      <c r="AC930"/>
      <c r="AD930"/>
      <c r="AE930"/>
      <c r="AF930"/>
      <c r="AG930"/>
      <c r="AH930"/>
      <c r="AI930"/>
      <c r="AJ930"/>
      <c r="AK930"/>
    </row>
    <row r="931" spans="1:37" ht="13" x14ac:dyDescent="0.3">
      <c r="A931" s="131"/>
      <c r="B931" s="131"/>
      <c r="C931" s="131"/>
      <c r="D931" s="131"/>
      <c r="E931" s="131"/>
      <c r="F931" s="131"/>
      <c r="G931" s="131"/>
      <c r="H931" s="131"/>
      <c r="I931" s="131"/>
      <c r="J931" s="131"/>
      <c r="K931" s="131"/>
      <c r="L931" s="131"/>
      <c r="M931" s="131"/>
      <c r="N931" s="131"/>
      <c r="O931" s="131"/>
      <c r="P931" s="131"/>
      <c r="Q931" s="170"/>
      <c r="R931" s="170"/>
      <c r="S931" s="170"/>
      <c r="T931" s="170"/>
      <c r="U931" s="170"/>
      <c r="V931" s="170"/>
      <c r="W931" s="170"/>
      <c r="X931" s="131"/>
      <c r="Y931" s="108"/>
      <c r="AB931"/>
      <c r="AC931"/>
      <c r="AD931"/>
      <c r="AE931"/>
      <c r="AF931"/>
      <c r="AG931"/>
      <c r="AH931"/>
      <c r="AI931"/>
      <c r="AJ931"/>
      <c r="AK931"/>
    </row>
    <row r="932" spans="1:37" ht="13" x14ac:dyDescent="0.3">
      <c r="A932" s="131"/>
      <c r="B932" s="131"/>
      <c r="C932" s="131"/>
      <c r="D932" s="131"/>
      <c r="E932" s="131"/>
      <c r="F932" s="131"/>
      <c r="G932" s="131"/>
      <c r="H932" s="131"/>
      <c r="I932" s="131"/>
      <c r="J932" s="131"/>
      <c r="K932" s="131"/>
      <c r="L932" s="131"/>
      <c r="M932" s="131"/>
      <c r="N932" s="131"/>
      <c r="O932" s="131"/>
      <c r="P932" s="131"/>
      <c r="Q932" s="170"/>
      <c r="R932" s="170"/>
      <c r="S932" s="170"/>
      <c r="T932" s="170"/>
      <c r="U932" s="170"/>
      <c r="V932" s="170"/>
      <c r="W932" s="170"/>
      <c r="X932" s="131"/>
      <c r="Y932" s="108"/>
      <c r="AB932"/>
      <c r="AC932"/>
      <c r="AD932"/>
      <c r="AE932"/>
      <c r="AF932"/>
      <c r="AG932"/>
      <c r="AH932"/>
      <c r="AI932"/>
      <c r="AJ932"/>
      <c r="AK932"/>
    </row>
    <row r="933" spans="1:37" ht="13" x14ac:dyDescent="0.3">
      <c r="A933" s="131"/>
      <c r="B933" s="131"/>
      <c r="C933" s="131"/>
      <c r="D933" s="131"/>
      <c r="E933" s="131"/>
      <c r="F933" s="131"/>
      <c r="G933" s="131"/>
      <c r="H933" s="131"/>
      <c r="I933" s="131"/>
      <c r="J933" s="131"/>
      <c r="K933" s="131"/>
      <c r="L933" s="131"/>
      <c r="M933" s="131"/>
      <c r="N933" s="131"/>
      <c r="O933" s="131"/>
      <c r="P933" s="131"/>
      <c r="Q933" s="170"/>
      <c r="R933" s="170"/>
      <c r="S933" s="170"/>
      <c r="T933" s="170"/>
      <c r="U933" s="170"/>
      <c r="V933" s="170"/>
      <c r="W933" s="170"/>
      <c r="X933" s="131"/>
      <c r="Y933" s="108"/>
      <c r="AB933"/>
      <c r="AC933"/>
      <c r="AD933"/>
      <c r="AE933"/>
      <c r="AF933"/>
      <c r="AG933"/>
      <c r="AH933"/>
      <c r="AI933"/>
      <c r="AJ933"/>
      <c r="AK933"/>
    </row>
    <row r="934" spans="1:37" ht="13" x14ac:dyDescent="0.3">
      <c r="A934" s="131"/>
      <c r="B934" s="131"/>
      <c r="C934" s="131"/>
      <c r="D934" s="131"/>
      <c r="E934" s="131"/>
      <c r="F934" s="131"/>
      <c r="G934" s="131"/>
      <c r="H934" s="131"/>
      <c r="I934" s="131"/>
      <c r="J934" s="131"/>
      <c r="K934" s="131"/>
      <c r="L934" s="131"/>
      <c r="M934" s="131"/>
      <c r="N934" s="131"/>
      <c r="O934" s="131"/>
      <c r="P934" s="131"/>
      <c r="Q934" s="170"/>
      <c r="R934" s="170"/>
      <c r="S934" s="170"/>
      <c r="T934" s="170"/>
      <c r="U934" s="170"/>
      <c r="V934" s="170"/>
      <c r="W934" s="170"/>
      <c r="X934" s="131"/>
      <c r="Y934" s="108"/>
      <c r="AB934"/>
      <c r="AC934"/>
      <c r="AD934"/>
      <c r="AE934"/>
      <c r="AF934"/>
      <c r="AG934"/>
      <c r="AH934"/>
      <c r="AI934"/>
      <c r="AJ934"/>
      <c r="AK934"/>
    </row>
    <row r="935" spans="1:37" ht="13" x14ac:dyDescent="0.3">
      <c r="A935" s="131"/>
      <c r="B935" s="131"/>
      <c r="C935" s="131"/>
      <c r="D935" s="131"/>
      <c r="E935" s="131"/>
      <c r="F935" s="131"/>
      <c r="G935" s="131"/>
      <c r="H935" s="131"/>
      <c r="I935" s="131"/>
      <c r="J935" s="131"/>
      <c r="K935" s="131"/>
      <c r="L935" s="131"/>
      <c r="M935" s="131"/>
      <c r="N935" s="131"/>
      <c r="O935" s="131"/>
      <c r="P935" s="131"/>
      <c r="Q935" s="170"/>
      <c r="R935" s="170"/>
      <c r="S935" s="170"/>
      <c r="T935" s="170"/>
      <c r="U935" s="170"/>
      <c r="V935" s="170"/>
      <c r="W935" s="170"/>
      <c r="X935" s="131"/>
      <c r="Y935" s="108"/>
      <c r="AB935"/>
      <c r="AC935"/>
      <c r="AD935"/>
      <c r="AE935"/>
      <c r="AF935"/>
      <c r="AG935"/>
      <c r="AH935"/>
      <c r="AI935"/>
      <c r="AJ935"/>
      <c r="AK935"/>
    </row>
    <row r="936" spans="1:37" ht="13" x14ac:dyDescent="0.3">
      <c r="A936" s="131"/>
      <c r="B936" s="131"/>
      <c r="C936" s="131"/>
      <c r="D936" s="131"/>
      <c r="E936" s="131"/>
      <c r="F936" s="131"/>
      <c r="G936" s="131"/>
      <c r="H936" s="131"/>
      <c r="I936" s="131"/>
      <c r="J936" s="131"/>
      <c r="K936" s="131"/>
      <c r="L936" s="131"/>
      <c r="M936" s="131"/>
      <c r="N936" s="131"/>
      <c r="O936" s="131"/>
      <c r="P936" s="131"/>
      <c r="Q936" s="170"/>
      <c r="R936" s="170"/>
      <c r="S936" s="170"/>
      <c r="T936" s="170"/>
      <c r="U936" s="170"/>
      <c r="V936" s="170"/>
      <c r="W936" s="170"/>
      <c r="X936" s="131"/>
      <c r="Y936" s="108"/>
      <c r="AB936"/>
      <c r="AC936"/>
      <c r="AD936"/>
      <c r="AE936"/>
      <c r="AF936"/>
      <c r="AG936"/>
      <c r="AH936"/>
      <c r="AI936"/>
      <c r="AJ936"/>
      <c r="AK936"/>
    </row>
    <row r="937" spans="1:37" ht="13" x14ac:dyDescent="0.3">
      <c r="A937" s="131"/>
      <c r="B937" s="131"/>
      <c r="C937" s="131"/>
      <c r="D937" s="131"/>
      <c r="E937" s="131"/>
      <c r="F937" s="131"/>
      <c r="G937" s="131"/>
      <c r="H937" s="131"/>
      <c r="I937" s="131"/>
      <c r="J937" s="131"/>
      <c r="K937" s="131"/>
      <c r="L937" s="131"/>
      <c r="M937" s="131"/>
      <c r="N937" s="131"/>
      <c r="O937" s="131"/>
      <c r="P937" s="131"/>
      <c r="Q937" s="170"/>
      <c r="R937" s="170"/>
      <c r="S937" s="170"/>
      <c r="T937" s="170"/>
      <c r="U937" s="170"/>
      <c r="V937" s="170"/>
      <c r="W937" s="170"/>
      <c r="X937" s="131"/>
      <c r="Y937" s="108"/>
      <c r="AB937"/>
      <c r="AC937"/>
      <c r="AD937"/>
      <c r="AE937"/>
      <c r="AF937"/>
      <c r="AG937"/>
      <c r="AH937"/>
      <c r="AI937"/>
      <c r="AJ937"/>
      <c r="AK937"/>
    </row>
    <row r="938" spans="1:37" ht="13" x14ac:dyDescent="0.3">
      <c r="A938" s="131"/>
      <c r="B938" s="131"/>
      <c r="C938" s="131"/>
      <c r="D938" s="131"/>
      <c r="E938" s="131"/>
      <c r="F938" s="131"/>
      <c r="G938" s="131"/>
      <c r="H938" s="131"/>
      <c r="I938" s="131"/>
      <c r="J938" s="131"/>
      <c r="K938" s="131"/>
      <c r="L938" s="131"/>
      <c r="M938" s="131"/>
      <c r="N938" s="131"/>
      <c r="O938" s="131"/>
      <c r="P938" s="131"/>
      <c r="Q938" s="170"/>
      <c r="R938" s="170"/>
      <c r="S938" s="170"/>
      <c r="T938" s="170"/>
      <c r="U938" s="170"/>
      <c r="V938" s="170"/>
      <c r="W938" s="170"/>
      <c r="X938" s="131"/>
      <c r="Y938" s="108"/>
      <c r="AB938"/>
      <c r="AC938"/>
      <c r="AD938"/>
      <c r="AE938"/>
      <c r="AF938"/>
      <c r="AG938"/>
      <c r="AH938"/>
      <c r="AI938"/>
      <c r="AJ938"/>
      <c r="AK938"/>
    </row>
    <row r="939" spans="1:37" ht="13" x14ac:dyDescent="0.3">
      <c r="A939" s="131"/>
      <c r="B939" s="131"/>
      <c r="C939" s="131"/>
      <c r="D939" s="131"/>
      <c r="E939" s="131"/>
      <c r="F939" s="131"/>
      <c r="G939" s="131"/>
      <c r="H939" s="131"/>
      <c r="I939" s="131"/>
      <c r="J939" s="131"/>
      <c r="K939" s="131"/>
      <c r="L939" s="131"/>
      <c r="M939" s="131"/>
      <c r="N939" s="131"/>
      <c r="O939" s="131"/>
      <c r="P939" s="131"/>
      <c r="Q939" s="170"/>
      <c r="R939" s="170"/>
      <c r="S939" s="170"/>
      <c r="T939" s="170"/>
      <c r="U939" s="170"/>
      <c r="V939" s="170"/>
      <c r="W939" s="170"/>
      <c r="X939" s="131"/>
      <c r="Y939" s="108"/>
      <c r="AB939"/>
      <c r="AC939"/>
      <c r="AD939"/>
      <c r="AE939"/>
      <c r="AF939"/>
      <c r="AG939"/>
      <c r="AH939"/>
      <c r="AI939"/>
      <c r="AJ939"/>
      <c r="AK939"/>
    </row>
    <row r="940" spans="1:37" ht="13" x14ac:dyDescent="0.3">
      <c r="A940" s="131"/>
      <c r="B940" s="131"/>
      <c r="C940" s="131"/>
      <c r="D940" s="131"/>
      <c r="E940" s="131"/>
      <c r="F940" s="131"/>
      <c r="G940" s="131"/>
      <c r="H940" s="131"/>
      <c r="I940" s="131"/>
      <c r="J940" s="131"/>
      <c r="K940" s="131"/>
      <c r="L940" s="131"/>
      <c r="M940" s="131"/>
      <c r="N940" s="131"/>
      <c r="O940" s="131"/>
      <c r="P940" s="131"/>
      <c r="Q940" s="170"/>
      <c r="R940" s="170"/>
      <c r="S940" s="170"/>
      <c r="T940" s="170"/>
      <c r="U940" s="170"/>
      <c r="V940" s="170"/>
      <c r="W940" s="170"/>
      <c r="X940" s="131"/>
      <c r="Y940" s="108"/>
      <c r="AB940"/>
      <c r="AC940"/>
      <c r="AD940"/>
      <c r="AE940"/>
      <c r="AF940"/>
      <c r="AG940"/>
      <c r="AH940"/>
      <c r="AI940"/>
      <c r="AJ940"/>
      <c r="AK940"/>
    </row>
    <row r="941" spans="1:37" ht="13" x14ac:dyDescent="0.3">
      <c r="A941" s="131"/>
      <c r="B941" s="131"/>
      <c r="C941" s="131"/>
      <c r="D941" s="131"/>
      <c r="E941" s="131"/>
      <c r="F941" s="131"/>
      <c r="G941" s="131"/>
      <c r="H941" s="131"/>
      <c r="I941" s="131"/>
      <c r="J941" s="131"/>
      <c r="K941" s="131"/>
      <c r="L941" s="131"/>
      <c r="M941" s="131"/>
      <c r="N941" s="131"/>
      <c r="O941" s="131"/>
      <c r="P941" s="131"/>
      <c r="Q941" s="170"/>
      <c r="R941" s="170"/>
      <c r="S941" s="170"/>
      <c r="T941" s="170"/>
      <c r="U941" s="170"/>
      <c r="V941" s="170"/>
      <c r="W941" s="170"/>
      <c r="X941" s="131"/>
      <c r="Y941" s="108"/>
      <c r="AB941"/>
      <c r="AC941"/>
      <c r="AD941"/>
      <c r="AE941"/>
      <c r="AF941"/>
      <c r="AG941"/>
      <c r="AH941"/>
      <c r="AI941"/>
      <c r="AJ941"/>
      <c r="AK941"/>
    </row>
    <row r="942" spans="1:37" ht="13" x14ac:dyDescent="0.3">
      <c r="A942" s="131"/>
      <c r="B942" s="131"/>
      <c r="C942" s="131"/>
      <c r="D942" s="131"/>
      <c r="E942" s="131"/>
      <c r="F942" s="131"/>
      <c r="G942" s="131"/>
      <c r="H942" s="131"/>
      <c r="I942" s="131"/>
      <c r="J942" s="131"/>
      <c r="K942" s="131"/>
      <c r="L942" s="131"/>
      <c r="M942" s="131"/>
      <c r="N942" s="131"/>
      <c r="O942" s="131"/>
      <c r="P942" s="131"/>
      <c r="Q942" s="170"/>
      <c r="R942" s="170"/>
      <c r="S942" s="170"/>
      <c r="T942" s="170"/>
      <c r="U942" s="170"/>
      <c r="V942" s="170"/>
      <c r="W942" s="170"/>
      <c r="X942" s="131"/>
      <c r="Y942" s="108"/>
      <c r="AB942"/>
      <c r="AC942"/>
      <c r="AD942"/>
      <c r="AE942"/>
      <c r="AF942"/>
      <c r="AG942"/>
      <c r="AH942"/>
      <c r="AI942"/>
      <c r="AJ942"/>
      <c r="AK942"/>
    </row>
    <row r="943" spans="1:37" ht="13" x14ac:dyDescent="0.3">
      <c r="A943" s="131"/>
      <c r="B943" s="131"/>
      <c r="C943" s="131"/>
      <c r="D943" s="131"/>
      <c r="E943" s="131"/>
      <c r="F943" s="131"/>
      <c r="G943" s="131"/>
      <c r="H943" s="131"/>
      <c r="I943" s="131"/>
      <c r="J943" s="131"/>
      <c r="K943" s="131"/>
      <c r="L943" s="131"/>
      <c r="M943" s="131"/>
      <c r="N943" s="131"/>
      <c r="O943" s="131"/>
      <c r="P943" s="131"/>
      <c r="Q943" s="170"/>
      <c r="R943" s="170"/>
      <c r="S943" s="170"/>
      <c r="T943" s="170"/>
      <c r="U943" s="170"/>
      <c r="V943" s="170"/>
      <c r="W943" s="170"/>
      <c r="X943" s="131"/>
      <c r="Y943" s="108"/>
      <c r="AB943"/>
      <c r="AC943"/>
      <c r="AD943"/>
      <c r="AE943"/>
      <c r="AF943"/>
      <c r="AG943"/>
      <c r="AH943"/>
      <c r="AI943"/>
      <c r="AJ943"/>
      <c r="AK943"/>
    </row>
    <row r="944" spans="1:37" ht="13" x14ac:dyDescent="0.3">
      <c r="A944" s="131"/>
      <c r="B944" s="131"/>
      <c r="C944" s="131"/>
      <c r="D944" s="131"/>
      <c r="E944" s="131"/>
      <c r="F944" s="131"/>
      <c r="G944" s="131"/>
      <c r="H944" s="131"/>
      <c r="I944" s="131"/>
      <c r="J944" s="131"/>
      <c r="K944" s="131"/>
      <c r="L944" s="131"/>
      <c r="M944" s="131"/>
      <c r="N944" s="131"/>
      <c r="O944" s="131"/>
      <c r="P944" s="131"/>
      <c r="Q944" s="170"/>
      <c r="R944" s="170"/>
      <c r="S944" s="170"/>
      <c r="T944" s="170"/>
      <c r="U944" s="170"/>
      <c r="V944" s="170"/>
      <c r="W944" s="170"/>
      <c r="X944" s="131"/>
      <c r="Y944" s="108"/>
      <c r="AB944"/>
      <c r="AC944"/>
      <c r="AD944"/>
      <c r="AE944"/>
      <c r="AF944"/>
      <c r="AG944"/>
      <c r="AH944"/>
      <c r="AI944"/>
      <c r="AJ944"/>
      <c r="AK944"/>
    </row>
    <row r="945" spans="1:37" ht="13" x14ac:dyDescent="0.3">
      <c r="A945" s="131"/>
      <c r="B945" s="131"/>
      <c r="C945" s="131"/>
      <c r="D945" s="131"/>
      <c r="E945" s="131"/>
      <c r="F945" s="131"/>
      <c r="G945" s="131"/>
      <c r="H945" s="131"/>
      <c r="I945" s="131"/>
      <c r="J945" s="131"/>
      <c r="K945" s="131"/>
      <c r="L945" s="131"/>
      <c r="M945" s="131"/>
      <c r="N945" s="131"/>
      <c r="O945" s="131"/>
      <c r="P945" s="131"/>
      <c r="Q945" s="170"/>
      <c r="R945" s="170"/>
      <c r="S945" s="170"/>
      <c r="T945" s="170"/>
      <c r="U945" s="170"/>
      <c r="V945" s="170"/>
      <c r="W945" s="170"/>
      <c r="X945" s="131"/>
      <c r="Y945" s="108"/>
      <c r="AB945"/>
      <c r="AC945"/>
      <c r="AD945"/>
      <c r="AE945"/>
      <c r="AF945"/>
      <c r="AG945"/>
      <c r="AH945"/>
      <c r="AI945"/>
      <c r="AJ945"/>
      <c r="AK945"/>
    </row>
    <row r="946" spans="1:37" ht="13" x14ac:dyDescent="0.3">
      <c r="A946" s="131"/>
      <c r="B946" s="131"/>
      <c r="C946" s="131"/>
      <c r="D946" s="131"/>
      <c r="E946" s="131"/>
      <c r="F946" s="131"/>
      <c r="G946" s="131"/>
      <c r="H946" s="131"/>
      <c r="I946" s="131"/>
      <c r="J946" s="131"/>
      <c r="K946" s="131"/>
      <c r="L946" s="131"/>
      <c r="M946" s="131"/>
      <c r="N946" s="131"/>
      <c r="O946" s="131"/>
      <c r="P946" s="131"/>
      <c r="Q946" s="170"/>
      <c r="R946" s="170"/>
      <c r="S946" s="170"/>
      <c r="T946" s="170"/>
      <c r="U946" s="170"/>
      <c r="V946" s="170"/>
      <c r="W946" s="170"/>
      <c r="X946" s="131"/>
      <c r="Y946" s="108"/>
      <c r="AB946"/>
      <c r="AC946"/>
      <c r="AD946"/>
      <c r="AE946"/>
      <c r="AF946"/>
      <c r="AG946"/>
      <c r="AH946"/>
      <c r="AI946"/>
      <c r="AJ946"/>
      <c r="AK946"/>
    </row>
    <row r="947" spans="1:37" ht="13" x14ac:dyDescent="0.3">
      <c r="A947" s="131"/>
      <c r="B947" s="131"/>
      <c r="C947" s="131"/>
      <c r="D947" s="131"/>
      <c r="E947" s="131"/>
      <c r="F947" s="131"/>
      <c r="G947" s="131"/>
      <c r="H947" s="131"/>
      <c r="I947" s="131"/>
      <c r="J947" s="131"/>
      <c r="K947" s="131"/>
      <c r="L947" s="131"/>
      <c r="M947" s="131"/>
      <c r="N947" s="131"/>
      <c r="O947" s="131"/>
      <c r="P947" s="131"/>
      <c r="Q947" s="170"/>
      <c r="R947" s="170"/>
      <c r="S947" s="170"/>
      <c r="T947" s="170"/>
      <c r="U947" s="170"/>
      <c r="V947" s="170"/>
      <c r="W947" s="170"/>
      <c r="X947" s="131"/>
      <c r="Y947" s="108"/>
      <c r="AB947"/>
      <c r="AC947"/>
      <c r="AD947"/>
      <c r="AE947"/>
      <c r="AF947"/>
      <c r="AG947"/>
      <c r="AH947"/>
      <c r="AI947"/>
      <c r="AJ947"/>
      <c r="AK947"/>
    </row>
    <row r="948" spans="1:37" ht="13" x14ac:dyDescent="0.3">
      <c r="A948" s="131"/>
      <c r="B948" s="131"/>
      <c r="C948" s="131"/>
      <c r="D948" s="131"/>
      <c r="E948" s="131"/>
      <c r="F948" s="131"/>
      <c r="G948" s="131"/>
      <c r="H948" s="131"/>
      <c r="I948" s="131"/>
      <c r="J948" s="131"/>
      <c r="K948" s="131"/>
      <c r="L948" s="131"/>
      <c r="M948" s="131"/>
      <c r="N948" s="131"/>
      <c r="O948" s="131"/>
      <c r="P948" s="131"/>
      <c r="Q948" s="170"/>
      <c r="R948" s="170"/>
      <c r="S948" s="170"/>
      <c r="T948" s="170"/>
      <c r="U948" s="170"/>
      <c r="V948" s="170"/>
      <c r="W948" s="170"/>
      <c r="X948" s="131"/>
      <c r="Y948" s="108"/>
      <c r="AB948"/>
      <c r="AC948"/>
      <c r="AD948"/>
      <c r="AE948"/>
      <c r="AF948"/>
      <c r="AG948"/>
      <c r="AH948"/>
      <c r="AI948"/>
      <c r="AJ948"/>
      <c r="AK948"/>
    </row>
    <row r="949" spans="1:37" ht="13" x14ac:dyDescent="0.3">
      <c r="A949" s="131"/>
      <c r="B949" s="131"/>
      <c r="C949" s="131"/>
      <c r="D949" s="131"/>
      <c r="E949" s="131"/>
      <c r="F949" s="131"/>
      <c r="G949" s="131"/>
      <c r="H949" s="131"/>
      <c r="I949" s="131"/>
      <c r="J949" s="131"/>
      <c r="K949" s="131"/>
      <c r="L949" s="131"/>
      <c r="M949" s="131"/>
      <c r="N949" s="131"/>
      <c r="O949" s="131"/>
      <c r="P949" s="131"/>
      <c r="Q949" s="170"/>
      <c r="R949" s="170"/>
      <c r="S949" s="170"/>
      <c r="T949" s="170"/>
      <c r="U949" s="170"/>
      <c r="V949" s="170"/>
      <c r="W949" s="170"/>
      <c r="X949" s="131"/>
      <c r="Y949" s="108"/>
      <c r="AB949"/>
      <c r="AC949"/>
      <c r="AD949"/>
      <c r="AE949"/>
      <c r="AF949"/>
      <c r="AG949"/>
      <c r="AH949"/>
      <c r="AI949"/>
      <c r="AJ949"/>
      <c r="AK949"/>
    </row>
    <row r="950" spans="1:37" ht="13" x14ac:dyDescent="0.3">
      <c r="A950" s="131"/>
      <c r="B950" s="131"/>
      <c r="C950" s="131"/>
      <c r="D950" s="131"/>
      <c r="E950" s="131"/>
      <c r="F950" s="131"/>
      <c r="G950" s="131"/>
      <c r="H950" s="131"/>
      <c r="I950" s="131"/>
      <c r="J950" s="131"/>
      <c r="K950" s="131"/>
      <c r="L950" s="131"/>
      <c r="M950" s="131"/>
      <c r="N950" s="131"/>
      <c r="O950" s="131"/>
      <c r="P950" s="131"/>
      <c r="Q950" s="170"/>
      <c r="R950" s="170"/>
      <c r="S950" s="170"/>
      <c r="T950" s="170"/>
      <c r="U950" s="170"/>
      <c r="V950" s="170"/>
      <c r="W950" s="170"/>
      <c r="X950" s="131"/>
      <c r="Y950" s="108"/>
      <c r="AB950"/>
      <c r="AC950"/>
      <c r="AD950"/>
      <c r="AE950"/>
      <c r="AF950"/>
      <c r="AG950"/>
      <c r="AH950"/>
      <c r="AI950"/>
      <c r="AJ950"/>
      <c r="AK950"/>
    </row>
    <row r="951" spans="1:37" ht="13" x14ac:dyDescent="0.3">
      <c r="A951" s="131"/>
      <c r="B951" s="131"/>
      <c r="C951" s="131"/>
      <c r="D951" s="131"/>
      <c r="E951" s="131"/>
      <c r="F951" s="131"/>
      <c r="G951" s="131"/>
      <c r="H951" s="131"/>
      <c r="I951" s="131"/>
      <c r="J951" s="131"/>
      <c r="K951" s="131"/>
      <c r="L951" s="131"/>
      <c r="M951" s="131"/>
      <c r="N951" s="131"/>
      <c r="O951" s="131"/>
      <c r="P951" s="131"/>
      <c r="Q951" s="170"/>
      <c r="R951" s="170"/>
      <c r="S951" s="170"/>
      <c r="T951" s="170"/>
      <c r="U951" s="170"/>
      <c r="V951" s="170"/>
      <c r="W951" s="170"/>
      <c r="X951" s="131"/>
      <c r="Y951" s="108"/>
      <c r="AB951"/>
      <c r="AC951"/>
      <c r="AD951"/>
      <c r="AE951"/>
      <c r="AF951"/>
      <c r="AG951"/>
      <c r="AH951"/>
      <c r="AI951"/>
      <c r="AJ951"/>
      <c r="AK951"/>
    </row>
    <row r="952" spans="1:37" ht="13" x14ac:dyDescent="0.3">
      <c r="A952" s="131"/>
      <c r="B952" s="131"/>
      <c r="C952" s="131"/>
      <c r="D952" s="131"/>
      <c r="E952" s="131"/>
      <c r="F952" s="131"/>
      <c r="G952" s="131"/>
      <c r="H952" s="131"/>
      <c r="I952" s="131"/>
      <c r="J952" s="131"/>
      <c r="K952" s="131"/>
      <c r="L952" s="131"/>
      <c r="M952" s="131"/>
      <c r="N952" s="131"/>
      <c r="O952" s="131"/>
      <c r="P952" s="131"/>
      <c r="Q952" s="170"/>
      <c r="R952" s="170"/>
      <c r="S952" s="170"/>
      <c r="T952" s="170"/>
      <c r="U952" s="170"/>
      <c r="V952" s="170"/>
      <c r="W952" s="170"/>
      <c r="X952" s="131"/>
      <c r="Y952" s="108"/>
      <c r="AB952"/>
      <c r="AC952"/>
      <c r="AD952"/>
      <c r="AE952"/>
      <c r="AF952"/>
      <c r="AG952"/>
      <c r="AH952"/>
      <c r="AI952"/>
      <c r="AJ952"/>
      <c r="AK952"/>
    </row>
    <row r="953" spans="1:37" ht="13" x14ac:dyDescent="0.3">
      <c r="A953" s="131"/>
      <c r="B953" s="131"/>
      <c r="C953" s="131"/>
      <c r="D953" s="131"/>
      <c r="E953" s="131"/>
      <c r="F953" s="131"/>
      <c r="G953" s="131"/>
      <c r="H953" s="131"/>
      <c r="I953" s="131"/>
      <c r="J953" s="131"/>
      <c r="K953" s="131"/>
      <c r="L953" s="131"/>
      <c r="M953" s="131"/>
      <c r="N953" s="131"/>
      <c r="O953" s="131"/>
      <c r="P953" s="131"/>
      <c r="Q953" s="170"/>
      <c r="R953" s="170"/>
      <c r="S953" s="170"/>
      <c r="T953" s="170"/>
      <c r="U953" s="170"/>
      <c r="V953" s="170"/>
      <c r="W953" s="170"/>
      <c r="X953" s="131"/>
      <c r="Y953" s="108"/>
      <c r="AB953"/>
      <c r="AC953"/>
      <c r="AD953"/>
      <c r="AE953"/>
      <c r="AF953"/>
      <c r="AG953"/>
      <c r="AH953"/>
      <c r="AI953"/>
      <c r="AJ953"/>
      <c r="AK953"/>
    </row>
    <row r="954" spans="1:37" ht="13" x14ac:dyDescent="0.3">
      <c r="A954" s="131"/>
      <c r="B954" s="131"/>
      <c r="C954" s="131"/>
      <c r="D954" s="131"/>
      <c r="E954" s="131"/>
      <c r="F954" s="131"/>
      <c r="G954" s="131"/>
      <c r="H954" s="131"/>
      <c r="I954" s="131"/>
      <c r="J954" s="131"/>
      <c r="K954" s="131"/>
      <c r="L954" s="131"/>
      <c r="M954" s="131"/>
      <c r="N954" s="131"/>
      <c r="O954" s="131"/>
      <c r="P954" s="131"/>
      <c r="Q954" s="170"/>
      <c r="R954" s="170"/>
      <c r="S954" s="170"/>
      <c r="T954" s="170"/>
      <c r="U954" s="170"/>
      <c r="V954" s="170"/>
      <c r="W954" s="170"/>
      <c r="X954" s="131"/>
      <c r="Y954" s="108"/>
      <c r="AB954"/>
      <c r="AC954"/>
      <c r="AD954"/>
      <c r="AE954"/>
      <c r="AF954"/>
      <c r="AG954"/>
      <c r="AH954"/>
      <c r="AI954"/>
      <c r="AJ954"/>
      <c r="AK954"/>
    </row>
    <row r="955" spans="1:37" ht="13" x14ac:dyDescent="0.3">
      <c r="A955" s="131"/>
      <c r="B955" s="131"/>
      <c r="C955" s="131"/>
      <c r="D955" s="131"/>
      <c r="E955" s="131"/>
      <c r="F955" s="131"/>
      <c r="G955" s="131"/>
      <c r="H955" s="131"/>
      <c r="I955" s="131"/>
      <c r="J955" s="131"/>
      <c r="K955" s="131"/>
      <c r="L955" s="131"/>
      <c r="M955" s="131"/>
      <c r="N955" s="131"/>
      <c r="O955" s="131"/>
      <c r="P955" s="131"/>
      <c r="Q955" s="170"/>
      <c r="R955" s="170"/>
      <c r="S955" s="170"/>
      <c r="T955" s="170"/>
      <c r="U955" s="170"/>
      <c r="V955" s="170"/>
      <c r="W955" s="170"/>
      <c r="X955" s="131"/>
      <c r="Y955" s="108"/>
      <c r="AB955"/>
      <c r="AC955"/>
      <c r="AD955"/>
      <c r="AE955"/>
      <c r="AF955"/>
      <c r="AG955"/>
      <c r="AH955"/>
      <c r="AI955"/>
      <c r="AJ955"/>
      <c r="AK955"/>
    </row>
    <row r="956" spans="1:37" ht="13" x14ac:dyDescent="0.3">
      <c r="A956" s="131"/>
      <c r="B956" s="131"/>
      <c r="C956" s="131"/>
      <c r="D956" s="131"/>
      <c r="E956" s="131"/>
      <c r="F956" s="131"/>
      <c r="G956" s="131"/>
      <c r="H956" s="131"/>
      <c r="I956" s="131"/>
      <c r="J956" s="131"/>
      <c r="K956" s="131"/>
      <c r="L956" s="131"/>
      <c r="M956" s="131"/>
      <c r="N956" s="131"/>
      <c r="O956" s="131"/>
      <c r="P956" s="131"/>
      <c r="Q956" s="170"/>
      <c r="R956" s="170"/>
      <c r="S956" s="170"/>
      <c r="T956" s="170"/>
      <c r="U956" s="170"/>
      <c r="V956" s="170"/>
      <c r="W956" s="170"/>
      <c r="X956" s="131"/>
      <c r="Y956" s="108"/>
      <c r="AB956"/>
      <c r="AC956"/>
      <c r="AD956"/>
      <c r="AE956"/>
      <c r="AF956"/>
      <c r="AG956"/>
      <c r="AH956"/>
      <c r="AI956"/>
      <c r="AJ956"/>
      <c r="AK956"/>
    </row>
    <row r="957" spans="1:37" ht="13" x14ac:dyDescent="0.3">
      <c r="A957" s="131"/>
      <c r="B957" s="131"/>
      <c r="C957" s="131"/>
      <c r="D957" s="131"/>
      <c r="E957" s="131"/>
      <c r="F957" s="131"/>
      <c r="G957" s="131"/>
      <c r="H957" s="131"/>
      <c r="I957" s="131"/>
      <c r="J957" s="131"/>
      <c r="K957" s="131"/>
      <c r="L957" s="131"/>
      <c r="M957" s="131"/>
      <c r="N957" s="131"/>
      <c r="O957" s="131"/>
      <c r="P957" s="131"/>
      <c r="Q957" s="170"/>
      <c r="R957" s="170"/>
      <c r="S957" s="170"/>
      <c r="T957" s="170"/>
      <c r="U957" s="170"/>
      <c r="V957" s="170"/>
      <c r="W957" s="170"/>
      <c r="X957" s="131"/>
      <c r="Y957" s="108"/>
      <c r="AB957"/>
      <c r="AC957"/>
      <c r="AD957"/>
      <c r="AE957"/>
      <c r="AF957"/>
      <c r="AG957"/>
      <c r="AH957"/>
      <c r="AI957"/>
      <c r="AJ957"/>
      <c r="AK957"/>
    </row>
    <row r="958" spans="1:37" ht="13" x14ac:dyDescent="0.3">
      <c r="A958" s="131"/>
      <c r="B958" s="131"/>
      <c r="C958" s="131"/>
      <c r="D958" s="131"/>
      <c r="E958" s="131"/>
      <c r="F958" s="131"/>
      <c r="G958" s="131"/>
      <c r="H958" s="131"/>
      <c r="I958" s="131"/>
      <c r="J958" s="131"/>
      <c r="K958" s="131"/>
      <c r="L958" s="131"/>
      <c r="M958" s="131"/>
      <c r="N958" s="131"/>
      <c r="O958" s="131"/>
      <c r="P958" s="131"/>
      <c r="Q958" s="170"/>
      <c r="R958" s="170"/>
      <c r="S958" s="170"/>
      <c r="T958" s="170"/>
      <c r="U958" s="170"/>
      <c r="V958" s="170"/>
      <c r="W958" s="170"/>
      <c r="X958" s="131"/>
      <c r="Y958" s="108"/>
      <c r="AB958"/>
      <c r="AC958"/>
      <c r="AD958"/>
      <c r="AE958"/>
      <c r="AF958"/>
      <c r="AG958"/>
      <c r="AH958"/>
      <c r="AI958"/>
      <c r="AJ958"/>
      <c r="AK958"/>
    </row>
    <row r="959" spans="1:37" ht="13" x14ac:dyDescent="0.3">
      <c r="A959" s="131"/>
      <c r="B959" s="131"/>
      <c r="C959" s="131"/>
      <c r="D959" s="131"/>
      <c r="E959" s="131"/>
      <c r="F959" s="131"/>
      <c r="G959" s="131"/>
      <c r="H959" s="131"/>
      <c r="I959" s="131"/>
      <c r="J959" s="131"/>
      <c r="K959" s="131"/>
      <c r="L959" s="131"/>
      <c r="M959" s="131"/>
      <c r="N959" s="131"/>
      <c r="O959" s="131"/>
      <c r="P959" s="131"/>
      <c r="Q959" s="170"/>
      <c r="R959" s="170"/>
      <c r="S959" s="170"/>
      <c r="T959" s="170"/>
      <c r="U959" s="170"/>
      <c r="V959" s="170"/>
      <c r="W959" s="170"/>
      <c r="X959" s="131"/>
      <c r="Y959" s="108"/>
      <c r="AB959"/>
      <c r="AC959"/>
      <c r="AD959"/>
      <c r="AE959"/>
      <c r="AF959"/>
      <c r="AG959"/>
      <c r="AH959"/>
      <c r="AI959"/>
      <c r="AJ959"/>
      <c r="AK959"/>
    </row>
    <row r="960" spans="1:37" ht="13" x14ac:dyDescent="0.3">
      <c r="A960" s="131"/>
      <c r="B960" s="131"/>
      <c r="C960" s="131"/>
      <c r="D960" s="131"/>
      <c r="E960" s="131"/>
      <c r="F960" s="131"/>
      <c r="G960" s="131"/>
      <c r="H960" s="131"/>
      <c r="I960" s="131"/>
      <c r="J960" s="131"/>
      <c r="K960" s="131"/>
      <c r="L960" s="131"/>
      <c r="M960" s="131"/>
      <c r="N960" s="131"/>
      <c r="O960" s="131"/>
      <c r="P960" s="131"/>
      <c r="Q960" s="170"/>
      <c r="R960" s="170"/>
      <c r="S960" s="170"/>
      <c r="T960" s="170"/>
      <c r="U960" s="170"/>
      <c r="V960" s="170"/>
      <c r="W960" s="170"/>
      <c r="X960" s="131"/>
      <c r="Y960" s="108"/>
      <c r="AB960"/>
      <c r="AC960"/>
      <c r="AD960"/>
      <c r="AE960"/>
      <c r="AF960"/>
      <c r="AG960"/>
      <c r="AH960"/>
      <c r="AI960"/>
      <c r="AJ960"/>
      <c r="AK960"/>
    </row>
    <row r="961" spans="1:37" ht="13" x14ac:dyDescent="0.3">
      <c r="A961" s="131"/>
      <c r="B961" s="131"/>
      <c r="C961" s="131"/>
      <c r="D961" s="131"/>
      <c r="E961" s="131"/>
      <c r="F961" s="131"/>
      <c r="G961" s="131"/>
      <c r="H961" s="131"/>
      <c r="I961" s="131"/>
      <c r="J961" s="131"/>
      <c r="K961" s="131"/>
      <c r="L961" s="131"/>
      <c r="M961" s="131"/>
      <c r="N961" s="131"/>
      <c r="O961" s="131"/>
      <c r="P961" s="131"/>
      <c r="Q961" s="170"/>
      <c r="R961" s="170"/>
      <c r="S961" s="170"/>
      <c r="T961" s="170"/>
      <c r="U961" s="170"/>
      <c r="V961" s="170"/>
      <c r="W961" s="170"/>
      <c r="X961" s="131"/>
      <c r="Y961" s="108"/>
      <c r="AB961"/>
      <c r="AC961"/>
      <c r="AD961"/>
      <c r="AE961"/>
      <c r="AF961"/>
      <c r="AG961"/>
      <c r="AH961"/>
      <c r="AI961"/>
      <c r="AJ961"/>
      <c r="AK961"/>
    </row>
    <row r="962" spans="1:37" ht="13" x14ac:dyDescent="0.3">
      <c r="A962" s="131"/>
      <c r="B962" s="131"/>
      <c r="C962" s="131"/>
      <c r="D962" s="131"/>
      <c r="E962" s="131"/>
      <c r="F962" s="131"/>
      <c r="G962" s="131"/>
      <c r="H962" s="131"/>
      <c r="I962" s="131"/>
      <c r="J962" s="131"/>
      <c r="K962" s="131"/>
      <c r="L962" s="131"/>
      <c r="M962" s="131"/>
      <c r="N962" s="131"/>
      <c r="O962" s="131"/>
      <c r="P962" s="131"/>
      <c r="Q962" s="170"/>
      <c r="R962" s="170"/>
      <c r="S962" s="170"/>
      <c r="T962" s="170"/>
      <c r="U962" s="170"/>
      <c r="V962" s="170"/>
      <c r="W962" s="170"/>
      <c r="X962" s="131"/>
      <c r="Y962" s="108"/>
      <c r="AB962"/>
      <c r="AC962"/>
      <c r="AD962"/>
      <c r="AE962"/>
      <c r="AF962"/>
      <c r="AG962"/>
      <c r="AH962"/>
      <c r="AI962"/>
      <c r="AJ962"/>
      <c r="AK962"/>
    </row>
    <row r="963" spans="1:37" ht="13" x14ac:dyDescent="0.3">
      <c r="A963" s="131"/>
      <c r="B963" s="131"/>
      <c r="C963" s="131"/>
      <c r="D963" s="131"/>
      <c r="E963" s="131"/>
      <c r="F963" s="131"/>
      <c r="G963" s="131"/>
      <c r="H963" s="131"/>
      <c r="I963" s="131"/>
      <c r="J963" s="131"/>
      <c r="K963" s="131"/>
      <c r="L963" s="131"/>
      <c r="M963" s="131"/>
      <c r="N963" s="131"/>
      <c r="O963" s="131"/>
      <c r="P963" s="131"/>
      <c r="Q963" s="170"/>
      <c r="R963" s="170"/>
      <c r="S963" s="170"/>
      <c r="T963" s="170"/>
      <c r="U963" s="170"/>
      <c r="V963" s="170"/>
      <c r="W963" s="170"/>
      <c r="X963" s="131"/>
      <c r="Y963" s="108"/>
      <c r="AB963"/>
      <c r="AC963"/>
      <c r="AD963"/>
      <c r="AE963"/>
      <c r="AF963"/>
      <c r="AG963"/>
      <c r="AH963"/>
      <c r="AI963"/>
      <c r="AJ963"/>
      <c r="AK963"/>
    </row>
    <row r="964" spans="1:37" ht="13" x14ac:dyDescent="0.3">
      <c r="A964" s="131"/>
      <c r="B964" s="131"/>
      <c r="C964" s="131"/>
      <c r="D964" s="131"/>
      <c r="E964" s="131"/>
      <c r="F964" s="131"/>
      <c r="G964" s="131"/>
      <c r="H964" s="131"/>
      <c r="I964" s="131"/>
      <c r="J964" s="131"/>
      <c r="K964" s="131"/>
      <c r="L964" s="131"/>
      <c r="M964" s="131"/>
      <c r="N964" s="131"/>
      <c r="O964" s="131"/>
      <c r="P964" s="131"/>
      <c r="Q964" s="170"/>
      <c r="R964" s="170"/>
      <c r="S964" s="170"/>
      <c r="T964" s="170"/>
      <c r="U964" s="170"/>
      <c r="V964" s="170"/>
      <c r="W964" s="170"/>
      <c r="X964" s="131"/>
      <c r="Y964" s="108"/>
      <c r="AB964"/>
      <c r="AC964"/>
      <c r="AD964"/>
      <c r="AE964"/>
      <c r="AF964"/>
      <c r="AG964"/>
      <c r="AH964"/>
      <c r="AI964"/>
      <c r="AJ964"/>
      <c r="AK964"/>
    </row>
    <row r="965" spans="1:37" ht="13" x14ac:dyDescent="0.3">
      <c r="A965" s="131"/>
      <c r="B965" s="131"/>
      <c r="C965" s="131"/>
      <c r="D965" s="131"/>
      <c r="E965" s="131"/>
      <c r="F965" s="131"/>
      <c r="G965" s="131"/>
      <c r="H965" s="131"/>
      <c r="I965" s="131"/>
      <c r="J965" s="131"/>
      <c r="K965" s="131"/>
      <c r="L965" s="131"/>
      <c r="M965" s="131"/>
      <c r="N965" s="131"/>
      <c r="O965" s="131"/>
      <c r="P965" s="131"/>
      <c r="Q965" s="170"/>
      <c r="R965" s="170"/>
      <c r="S965" s="170"/>
      <c r="T965" s="170"/>
      <c r="U965" s="170"/>
      <c r="V965" s="170"/>
      <c r="W965" s="170"/>
      <c r="X965" s="131"/>
      <c r="Y965" s="108"/>
      <c r="AB965"/>
      <c r="AC965"/>
      <c r="AD965"/>
      <c r="AE965"/>
      <c r="AF965"/>
      <c r="AG965"/>
      <c r="AH965"/>
      <c r="AI965"/>
      <c r="AJ965"/>
      <c r="AK965"/>
    </row>
    <row r="966" spans="1:37" ht="13" x14ac:dyDescent="0.3">
      <c r="A966" s="131"/>
      <c r="B966" s="131"/>
      <c r="C966" s="131"/>
      <c r="D966" s="131"/>
      <c r="E966" s="131"/>
      <c r="F966" s="131"/>
      <c r="G966" s="131"/>
      <c r="H966" s="131"/>
      <c r="I966" s="131"/>
      <c r="J966" s="131"/>
      <c r="K966" s="131"/>
      <c r="L966" s="131"/>
      <c r="M966" s="131"/>
      <c r="N966" s="131"/>
      <c r="O966" s="131"/>
      <c r="P966" s="131"/>
      <c r="Q966" s="170"/>
      <c r="R966" s="170"/>
      <c r="S966" s="170"/>
      <c r="T966" s="170"/>
      <c r="U966" s="170"/>
      <c r="V966" s="170"/>
      <c r="W966" s="170"/>
      <c r="X966" s="131"/>
      <c r="Y966" s="108"/>
      <c r="AB966"/>
      <c r="AC966"/>
      <c r="AD966"/>
      <c r="AE966"/>
      <c r="AF966"/>
      <c r="AG966"/>
      <c r="AH966"/>
      <c r="AI966"/>
      <c r="AJ966"/>
      <c r="AK966"/>
    </row>
    <row r="967" spans="1:37" ht="13" x14ac:dyDescent="0.3">
      <c r="A967" s="131"/>
      <c r="B967" s="131"/>
      <c r="C967" s="131"/>
      <c r="D967" s="131"/>
      <c r="E967" s="131"/>
      <c r="F967" s="131"/>
      <c r="G967" s="131"/>
      <c r="H967" s="131"/>
      <c r="I967" s="131"/>
      <c r="J967" s="131"/>
      <c r="K967" s="131"/>
      <c r="L967" s="131"/>
      <c r="M967" s="131"/>
      <c r="N967" s="131"/>
      <c r="O967" s="131"/>
      <c r="P967" s="131"/>
      <c r="Q967" s="170"/>
      <c r="R967" s="170"/>
      <c r="S967" s="170"/>
      <c r="T967" s="170"/>
      <c r="U967" s="170"/>
      <c r="V967" s="170"/>
      <c r="W967" s="170"/>
      <c r="X967" s="131"/>
      <c r="Y967" s="108"/>
      <c r="AB967"/>
      <c r="AC967"/>
      <c r="AD967"/>
      <c r="AE967"/>
      <c r="AF967"/>
      <c r="AG967"/>
      <c r="AH967"/>
      <c r="AI967"/>
      <c r="AJ967"/>
      <c r="AK967"/>
    </row>
    <row r="968" spans="1:37" ht="13" x14ac:dyDescent="0.3">
      <c r="A968" s="131"/>
      <c r="B968" s="131"/>
      <c r="C968" s="131"/>
      <c r="D968" s="131"/>
      <c r="E968" s="131"/>
      <c r="F968" s="131"/>
      <c r="G968" s="131"/>
      <c r="H968" s="131"/>
      <c r="I968" s="131"/>
      <c r="J968" s="131"/>
      <c r="K968" s="131"/>
      <c r="L968" s="131"/>
      <c r="M968" s="131"/>
      <c r="N968" s="131"/>
      <c r="O968" s="131"/>
      <c r="P968" s="131"/>
      <c r="Q968" s="170"/>
      <c r="R968" s="170"/>
      <c r="S968" s="170"/>
      <c r="T968" s="170"/>
      <c r="U968" s="170"/>
      <c r="V968" s="170"/>
      <c r="W968" s="170"/>
      <c r="X968" s="131"/>
      <c r="Y968" s="108"/>
      <c r="AB968"/>
      <c r="AC968"/>
      <c r="AD968"/>
      <c r="AE968"/>
      <c r="AF968"/>
      <c r="AG968"/>
      <c r="AH968"/>
      <c r="AI968"/>
      <c r="AJ968"/>
      <c r="AK968"/>
    </row>
    <row r="969" spans="1:37" ht="13" x14ac:dyDescent="0.3">
      <c r="A969" s="131"/>
      <c r="B969" s="131"/>
      <c r="C969" s="131"/>
      <c r="D969" s="131"/>
      <c r="E969" s="131"/>
      <c r="F969" s="131"/>
      <c r="G969" s="131"/>
      <c r="H969" s="131"/>
      <c r="I969" s="131"/>
      <c r="J969" s="131"/>
      <c r="K969" s="131"/>
      <c r="L969" s="131"/>
      <c r="M969" s="131"/>
      <c r="N969" s="131"/>
      <c r="O969" s="131"/>
      <c r="P969" s="131"/>
      <c r="Q969" s="170"/>
      <c r="R969" s="170"/>
      <c r="S969" s="170"/>
      <c r="T969" s="170"/>
      <c r="U969" s="170"/>
      <c r="V969" s="170"/>
      <c r="W969" s="170"/>
      <c r="X969" s="131"/>
      <c r="Y969" s="108"/>
      <c r="AB969"/>
      <c r="AC969"/>
      <c r="AD969"/>
      <c r="AE969"/>
      <c r="AF969"/>
      <c r="AG969"/>
      <c r="AH969"/>
      <c r="AI969"/>
      <c r="AJ969"/>
      <c r="AK969"/>
    </row>
    <row r="970" spans="1:37" ht="13" x14ac:dyDescent="0.3">
      <c r="A970" s="131"/>
      <c r="B970" s="131"/>
      <c r="C970" s="131"/>
      <c r="D970" s="131"/>
      <c r="E970" s="131"/>
      <c r="F970" s="131"/>
      <c r="G970" s="131"/>
      <c r="H970" s="131"/>
      <c r="I970" s="131"/>
      <c r="J970" s="131"/>
      <c r="K970" s="131"/>
      <c r="L970" s="131"/>
      <c r="M970" s="131"/>
      <c r="N970" s="131"/>
      <c r="O970" s="131"/>
      <c r="P970" s="131"/>
      <c r="Q970" s="170"/>
      <c r="R970" s="170"/>
      <c r="S970" s="170"/>
      <c r="T970" s="170"/>
      <c r="U970" s="170"/>
      <c r="V970" s="170"/>
      <c r="W970" s="170"/>
      <c r="X970" s="131"/>
      <c r="Y970" s="108"/>
      <c r="AB970"/>
      <c r="AC970"/>
      <c r="AD970"/>
      <c r="AE970"/>
      <c r="AF970"/>
      <c r="AG970"/>
      <c r="AH970"/>
      <c r="AI970"/>
      <c r="AJ970"/>
      <c r="AK970"/>
    </row>
    <row r="971" spans="1:37" ht="13" x14ac:dyDescent="0.3">
      <c r="A971" s="131"/>
      <c r="B971" s="131"/>
      <c r="C971" s="131"/>
      <c r="D971" s="131"/>
      <c r="E971" s="131"/>
      <c r="F971" s="131"/>
      <c r="G971" s="131"/>
      <c r="H971" s="131"/>
      <c r="I971" s="131"/>
      <c r="J971" s="131"/>
      <c r="K971" s="131"/>
      <c r="L971" s="131"/>
      <c r="M971" s="131"/>
      <c r="N971" s="131"/>
      <c r="O971" s="131"/>
      <c r="P971" s="131"/>
      <c r="Q971" s="170"/>
      <c r="R971" s="170"/>
      <c r="S971" s="170"/>
      <c r="T971" s="170"/>
      <c r="U971" s="170"/>
      <c r="V971" s="170"/>
      <c r="W971" s="170"/>
      <c r="X971" s="131"/>
      <c r="Y971" s="108"/>
      <c r="AB971"/>
      <c r="AC971"/>
      <c r="AD971"/>
      <c r="AE971"/>
      <c r="AF971"/>
      <c r="AG971"/>
      <c r="AH971"/>
      <c r="AI971"/>
      <c r="AJ971"/>
      <c r="AK971"/>
    </row>
    <row r="972" spans="1:37" ht="13" x14ac:dyDescent="0.3">
      <c r="A972" s="131"/>
      <c r="B972" s="131"/>
      <c r="C972" s="131"/>
      <c r="D972" s="131"/>
      <c r="E972" s="131"/>
      <c r="F972" s="131"/>
      <c r="G972" s="131"/>
      <c r="H972" s="131"/>
      <c r="I972" s="131"/>
      <c r="J972" s="131"/>
      <c r="K972" s="131"/>
      <c r="L972" s="131"/>
      <c r="M972" s="131"/>
      <c r="N972" s="131"/>
      <c r="O972" s="131"/>
      <c r="P972" s="131"/>
      <c r="Q972" s="170"/>
      <c r="R972" s="170"/>
      <c r="S972" s="170"/>
      <c r="T972" s="170"/>
      <c r="U972" s="170"/>
      <c r="V972" s="170"/>
      <c r="W972" s="170"/>
      <c r="X972" s="131"/>
      <c r="Y972" s="108"/>
      <c r="AB972"/>
      <c r="AC972"/>
      <c r="AD972"/>
      <c r="AE972"/>
      <c r="AF972"/>
      <c r="AG972"/>
      <c r="AH972"/>
      <c r="AI972"/>
      <c r="AJ972"/>
      <c r="AK972"/>
    </row>
    <row r="973" spans="1:37" ht="13" x14ac:dyDescent="0.3">
      <c r="A973" s="131"/>
      <c r="B973" s="131"/>
      <c r="C973" s="131"/>
      <c r="D973" s="131"/>
      <c r="E973" s="131"/>
      <c r="F973" s="131"/>
      <c r="G973" s="131"/>
      <c r="H973" s="131"/>
      <c r="I973" s="131"/>
      <c r="J973" s="131"/>
      <c r="K973" s="131"/>
      <c r="L973" s="131"/>
      <c r="M973" s="131"/>
      <c r="N973" s="131"/>
      <c r="O973" s="131"/>
      <c r="P973" s="131"/>
      <c r="Q973" s="170"/>
      <c r="R973" s="170"/>
      <c r="S973" s="170"/>
      <c r="T973" s="170"/>
      <c r="U973" s="170"/>
      <c r="V973" s="170"/>
      <c r="W973" s="170"/>
      <c r="X973" s="131"/>
      <c r="Y973" s="108"/>
      <c r="AB973"/>
      <c r="AC973"/>
      <c r="AD973"/>
      <c r="AE973"/>
      <c r="AF973"/>
      <c r="AG973"/>
      <c r="AH973"/>
      <c r="AI973"/>
      <c r="AJ973"/>
      <c r="AK973"/>
    </row>
    <row r="974" spans="1:37" ht="13" x14ac:dyDescent="0.3">
      <c r="A974" s="131"/>
      <c r="B974" s="131"/>
      <c r="C974" s="131"/>
      <c r="D974" s="131"/>
      <c r="E974" s="131"/>
      <c r="F974" s="131"/>
      <c r="G974" s="131"/>
      <c r="H974" s="131"/>
      <c r="I974" s="131"/>
      <c r="J974" s="131"/>
      <c r="K974" s="131"/>
      <c r="L974" s="131"/>
      <c r="M974" s="131"/>
      <c r="N974" s="131"/>
      <c r="O974" s="131"/>
      <c r="P974" s="131"/>
      <c r="Q974" s="170"/>
      <c r="R974" s="170"/>
      <c r="S974" s="170"/>
      <c r="T974" s="170"/>
      <c r="U974" s="170"/>
      <c r="V974" s="170"/>
      <c r="W974" s="170"/>
      <c r="X974" s="131"/>
      <c r="Y974" s="108"/>
      <c r="AB974"/>
      <c r="AC974"/>
      <c r="AD974"/>
      <c r="AE974"/>
      <c r="AF974"/>
      <c r="AG974"/>
      <c r="AH974"/>
      <c r="AI974"/>
      <c r="AJ974"/>
      <c r="AK974"/>
    </row>
    <row r="975" spans="1:37" ht="13" x14ac:dyDescent="0.3">
      <c r="A975" s="131"/>
      <c r="B975" s="131"/>
      <c r="C975" s="131"/>
      <c r="D975" s="131"/>
      <c r="E975" s="131"/>
      <c r="F975" s="131"/>
      <c r="G975" s="131"/>
      <c r="H975" s="131"/>
      <c r="I975" s="131"/>
      <c r="J975" s="131"/>
      <c r="K975" s="131"/>
      <c r="L975" s="131"/>
      <c r="M975" s="131"/>
      <c r="N975" s="131"/>
      <c r="O975" s="131"/>
      <c r="P975" s="131"/>
      <c r="Q975" s="170"/>
      <c r="R975" s="170"/>
      <c r="S975" s="170"/>
      <c r="T975" s="170"/>
      <c r="U975" s="170"/>
      <c r="V975" s="170"/>
      <c r="W975" s="170"/>
      <c r="X975" s="131"/>
      <c r="Y975" s="108"/>
      <c r="AB975"/>
      <c r="AC975"/>
      <c r="AD975"/>
      <c r="AE975"/>
      <c r="AF975"/>
      <c r="AG975"/>
      <c r="AH975"/>
      <c r="AI975"/>
      <c r="AJ975"/>
      <c r="AK975"/>
    </row>
    <row r="976" spans="1:37" ht="13" x14ac:dyDescent="0.3">
      <c r="A976" s="131"/>
      <c r="B976" s="131"/>
      <c r="C976" s="131"/>
      <c r="D976" s="131"/>
      <c r="E976" s="131"/>
      <c r="F976" s="131"/>
      <c r="G976" s="131"/>
      <c r="H976" s="131"/>
      <c r="I976" s="131"/>
      <c r="J976" s="131"/>
      <c r="K976" s="131"/>
      <c r="L976" s="131"/>
      <c r="M976" s="131"/>
      <c r="N976" s="131"/>
      <c r="O976" s="131"/>
      <c r="P976" s="131"/>
      <c r="Q976" s="170"/>
      <c r="R976" s="170"/>
      <c r="S976" s="170"/>
      <c r="T976" s="170"/>
      <c r="U976" s="170"/>
      <c r="V976" s="170"/>
      <c r="W976" s="170"/>
      <c r="X976" s="131"/>
      <c r="Y976" s="108"/>
      <c r="AB976"/>
      <c r="AC976"/>
      <c r="AD976"/>
      <c r="AE976"/>
      <c r="AF976"/>
      <c r="AG976"/>
      <c r="AH976"/>
      <c r="AI976"/>
      <c r="AJ976"/>
      <c r="AK976"/>
    </row>
    <row r="977" spans="1:37" ht="13" x14ac:dyDescent="0.3">
      <c r="A977" s="131"/>
      <c r="B977" s="131"/>
      <c r="C977" s="131"/>
      <c r="D977" s="131"/>
      <c r="E977" s="131"/>
      <c r="F977" s="131"/>
      <c r="G977" s="131"/>
      <c r="H977" s="131"/>
      <c r="I977" s="131"/>
      <c r="J977" s="131"/>
      <c r="K977" s="131"/>
      <c r="L977" s="131"/>
      <c r="M977" s="131"/>
      <c r="N977" s="131"/>
      <c r="O977" s="131"/>
      <c r="P977" s="131"/>
      <c r="Q977" s="170"/>
      <c r="R977" s="170"/>
      <c r="S977" s="170"/>
      <c r="T977" s="170"/>
      <c r="U977" s="170"/>
      <c r="V977" s="170"/>
      <c r="W977" s="170"/>
      <c r="X977" s="131"/>
      <c r="Y977" s="108"/>
      <c r="AB977"/>
      <c r="AC977"/>
      <c r="AD977"/>
      <c r="AE977"/>
      <c r="AF977"/>
      <c r="AG977"/>
      <c r="AH977"/>
      <c r="AI977"/>
      <c r="AJ977"/>
      <c r="AK977"/>
    </row>
    <row r="978" spans="1:37" ht="13" x14ac:dyDescent="0.3">
      <c r="A978" s="131"/>
      <c r="B978" s="131"/>
      <c r="C978" s="131"/>
      <c r="D978" s="131"/>
      <c r="E978" s="131"/>
      <c r="F978" s="131"/>
      <c r="G978" s="131"/>
      <c r="H978" s="131"/>
      <c r="I978" s="131"/>
      <c r="J978" s="131"/>
      <c r="K978" s="131"/>
      <c r="L978" s="131"/>
      <c r="M978" s="131"/>
      <c r="N978" s="131"/>
      <c r="O978" s="131"/>
      <c r="P978" s="131"/>
      <c r="Q978" s="170"/>
      <c r="R978" s="170"/>
      <c r="S978" s="170"/>
      <c r="T978" s="170"/>
      <c r="U978" s="170"/>
      <c r="V978" s="170"/>
      <c r="W978" s="170"/>
      <c r="X978" s="131"/>
      <c r="Y978" s="108"/>
      <c r="AB978"/>
      <c r="AC978"/>
      <c r="AD978"/>
      <c r="AE978"/>
      <c r="AF978"/>
      <c r="AG978"/>
      <c r="AH978"/>
      <c r="AI978"/>
      <c r="AJ978"/>
      <c r="AK978"/>
    </row>
    <row r="979" spans="1:37" ht="13" x14ac:dyDescent="0.3">
      <c r="A979" s="131"/>
      <c r="B979" s="131"/>
      <c r="C979" s="131"/>
      <c r="D979" s="131"/>
      <c r="E979" s="131"/>
      <c r="F979" s="131"/>
      <c r="G979" s="131"/>
      <c r="H979" s="131"/>
      <c r="I979" s="131"/>
      <c r="J979" s="131"/>
      <c r="K979" s="131"/>
      <c r="L979" s="131"/>
      <c r="M979" s="131"/>
      <c r="N979" s="131"/>
      <c r="O979" s="131"/>
      <c r="P979" s="131"/>
      <c r="Q979" s="170"/>
      <c r="R979" s="170"/>
      <c r="S979" s="170"/>
      <c r="T979" s="170"/>
      <c r="U979" s="170"/>
      <c r="V979" s="170"/>
      <c r="W979" s="170"/>
      <c r="X979" s="131"/>
      <c r="Y979" s="108"/>
      <c r="AB979"/>
      <c r="AC979"/>
      <c r="AD979"/>
      <c r="AE979"/>
      <c r="AF979"/>
      <c r="AG979"/>
      <c r="AH979"/>
      <c r="AI979"/>
      <c r="AJ979"/>
      <c r="AK979"/>
    </row>
    <row r="980" spans="1:37" x14ac:dyDescent="0.25">
      <c r="A980" s="131"/>
      <c r="B980" s="131"/>
      <c r="C980" s="131"/>
      <c r="D980" s="131"/>
      <c r="E980" s="131"/>
      <c r="F980" s="131"/>
      <c r="G980" s="131"/>
      <c r="H980" s="131"/>
      <c r="I980" s="131"/>
      <c r="J980" s="131"/>
      <c r="K980" s="131"/>
      <c r="L980" s="131"/>
      <c r="M980" s="131"/>
      <c r="N980" s="131"/>
      <c r="O980" s="131"/>
      <c r="P980" s="131"/>
      <c r="Q980" s="170"/>
      <c r="R980" s="170"/>
      <c r="S980" s="170"/>
      <c r="T980" s="170"/>
      <c r="U980" s="170"/>
      <c r="V980" s="170"/>
      <c r="W980" s="170"/>
      <c r="X980" s="131"/>
      <c r="AB980"/>
      <c r="AC980"/>
      <c r="AD980"/>
      <c r="AE980"/>
      <c r="AF980"/>
      <c r="AG980"/>
      <c r="AH980"/>
      <c r="AI980"/>
      <c r="AJ980"/>
      <c r="AK980"/>
    </row>
    <row r="981" spans="1:37" x14ac:dyDescent="0.25">
      <c r="A981" s="131"/>
      <c r="B981" s="131"/>
      <c r="C981" s="131"/>
      <c r="D981" s="131"/>
      <c r="E981" s="131"/>
      <c r="F981" s="131"/>
      <c r="G981" s="131"/>
      <c r="H981" s="131"/>
      <c r="I981" s="131"/>
      <c r="J981" s="131"/>
      <c r="K981" s="131"/>
      <c r="L981" s="131"/>
      <c r="M981" s="131"/>
      <c r="N981" s="131"/>
      <c r="O981" s="131"/>
      <c r="P981" s="131"/>
      <c r="Q981" s="170"/>
      <c r="R981" s="170"/>
      <c r="S981" s="170"/>
      <c r="T981" s="170"/>
      <c r="U981" s="170"/>
      <c r="V981" s="170"/>
      <c r="W981" s="170"/>
      <c r="X981" s="131"/>
      <c r="AB981"/>
      <c r="AC981"/>
      <c r="AD981"/>
      <c r="AE981"/>
      <c r="AF981"/>
      <c r="AG981"/>
      <c r="AH981"/>
      <c r="AI981"/>
      <c r="AJ981"/>
      <c r="AK981"/>
    </row>
    <row r="982" spans="1:37" x14ac:dyDescent="0.25">
      <c r="A982" s="131"/>
      <c r="B982" s="131"/>
      <c r="C982" s="131"/>
      <c r="D982" s="131"/>
      <c r="E982" s="131"/>
      <c r="F982" s="131"/>
      <c r="G982" s="131"/>
      <c r="H982" s="131"/>
      <c r="I982" s="131"/>
      <c r="J982" s="131"/>
      <c r="K982" s="131"/>
      <c r="L982" s="131"/>
      <c r="M982" s="131"/>
      <c r="N982" s="131"/>
      <c r="O982" s="131"/>
      <c r="P982" s="131"/>
      <c r="Q982" s="170"/>
      <c r="R982" s="170"/>
      <c r="S982" s="170"/>
      <c r="T982" s="170"/>
      <c r="U982" s="170"/>
      <c r="V982" s="170"/>
      <c r="W982" s="170"/>
      <c r="X982" s="131"/>
      <c r="AB982"/>
      <c r="AC982"/>
      <c r="AD982"/>
      <c r="AE982"/>
      <c r="AF982"/>
      <c r="AG982"/>
      <c r="AH982"/>
      <c r="AI982"/>
      <c r="AJ982"/>
      <c r="AK982"/>
    </row>
    <row r="983" spans="1:37" x14ac:dyDescent="0.25">
      <c r="A983" s="131"/>
      <c r="B983" s="131"/>
      <c r="C983" s="131"/>
      <c r="D983" s="131"/>
      <c r="E983" s="131"/>
      <c r="F983" s="131"/>
      <c r="G983" s="131"/>
      <c r="H983" s="131"/>
      <c r="I983" s="131"/>
      <c r="J983" s="131"/>
      <c r="K983" s="131"/>
      <c r="L983" s="131"/>
      <c r="M983" s="131"/>
      <c r="N983" s="131"/>
      <c r="O983" s="131"/>
      <c r="P983" s="131"/>
      <c r="Q983" s="170"/>
      <c r="R983" s="170"/>
      <c r="S983" s="170"/>
      <c r="T983" s="170"/>
      <c r="U983" s="170"/>
      <c r="V983" s="170"/>
      <c r="W983" s="170"/>
      <c r="X983" s="131"/>
      <c r="AB983"/>
      <c r="AC983"/>
      <c r="AD983"/>
      <c r="AE983"/>
      <c r="AF983"/>
      <c r="AG983"/>
      <c r="AH983"/>
      <c r="AI983"/>
      <c r="AJ983"/>
      <c r="AK983"/>
    </row>
    <row r="984" spans="1:37" x14ac:dyDescent="0.25">
      <c r="A984" s="131"/>
      <c r="B984" s="131"/>
      <c r="C984" s="131"/>
      <c r="D984" s="131"/>
      <c r="E984" s="131"/>
      <c r="F984" s="131"/>
      <c r="G984" s="131"/>
      <c r="H984" s="131"/>
      <c r="I984" s="131"/>
      <c r="J984" s="131"/>
      <c r="K984" s="131"/>
      <c r="L984" s="131"/>
      <c r="M984" s="131"/>
      <c r="N984" s="131"/>
      <c r="O984" s="131"/>
      <c r="P984" s="131"/>
      <c r="Q984" s="170"/>
      <c r="R984" s="170"/>
      <c r="S984" s="170"/>
      <c r="T984" s="170"/>
      <c r="U984" s="170"/>
      <c r="V984" s="170"/>
      <c r="W984" s="170"/>
      <c r="X984" s="131"/>
      <c r="AB984"/>
      <c r="AC984"/>
      <c r="AD984"/>
      <c r="AE984"/>
      <c r="AF984"/>
      <c r="AG984"/>
      <c r="AH984"/>
      <c r="AI984"/>
      <c r="AJ984"/>
      <c r="AK984"/>
    </row>
    <row r="985" spans="1:37" x14ac:dyDescent="0.25">
      <c r="A985" s="131"/>
      <c r="B985" s="131"/>
      <c r="C985" s="131"/>
      <c r="D985" s="131"/>
      <c r="E985" s="131"/>
      <c r="F985" s="131"/>
      <c r="G985" s="131"/>
      <c r="H985" s="131"/>
      <c r="I985" s="131"/>
      <c r="J985" s="131"/>
      <c r="K985" s="131"/>
      <c r="L985" s="131"/>
      <c r="M985" s="131"/>
      <c r="N985" s="131"/>
      <c r="O985" s="131"/>
      <c r="P985" s="131"/>
      <c r="Q985" s="170"/>
      <c r="R985" s="170"/>
      <c r="S985" s="170"/>
      <c r="T985" s="170"/>
      <c r="U985" s="170"/>
      <c r="V985" s="170"/>
      <c r="W985" s="170"/>
      <c r="X985" s="131"/>
      <c r="AB985"/>
      <c r="AC985"/>
      <c r="AD985"/>
      <c r="AE985"/>
      <c r="AF985"/>
      <c r="AG985"/>
      <c r="AH985"/>
      <c r="AI985"/>
      <c r="AJ985"/>
      <c r="AK985"/>
    </row>
    <row r="986" spans="1:37" x14ac:dyDescent="0.25">
      <c r="A986" s="131"/>
      <c r="B986" s="131"/>
      <c r="C986" s="131"/>
      <c r="D986" s="131"/>
      <c r="E986" s="131"/>
      <c r="F986" s="131"/>
      <c r="G986" s="131"/>
      <c r="H986" s="131"/>
      <c r="I986" s="131"/>
      <c r="J986" s="131"/>
      <c r="K986" s="131"/>
      <c r="L986" s="131"/>
      <c r="M986" s="131"/>
      <c r="N986" s="131"/>
      <c r="O986" s="131"/>
      <c r="P986" s="131"/>
      <c r="Q986" s="170"/>
      <c r="R986" s="170"/>
      <c r="S986" s="170"/>
      <c r="T986" s="170"/>
      <c r="U986" s="170"/>
      <c r="V986" s="170"/>
      <c r="W986" s="170"/>
      <c r="X986" s="131"/>
      <c r="AB986"/>
      <c r="AC986"/>
      <c r="AD986"/>
      <c r="AE986"/>
      <c r="AF986"/>
      <c r="AG986"/>
      <c r="AH986"/>
      <c r="AI986"/>
      <c r="AJ986"/>
      <c r="AK986"/>
    </row>
    <row r="987" spans="1:37" x14ac:dyDescent="0.25">
      <c r="A987" s="131"/>
      <c r="B987" s="131"/>
      <c r="C987" s="131"/>
      <c r="D987" s="131"/>
      <c r="E987" s="131"/>
      <c r="F987" s="131"/>
      <c r="G987" s="131"/>
      <c r="H987" s="131"/>
      <c r="I987" s="131"/>
      <c r="J987" s="131"/>
      <c r="K987" s="131"/>
      <c r="L987" s="131"/>
      <c r="M987" s="131"/>
      <c r="N987" s="131"/>
      <c r="O987" s="131"/>
      <c r="P987" s="131"/>
      <c r="Q987" s="170"/>
      <c r="R987" s="170"/>
      <c r="S987" s="170"/>
      <c r="T987" s="170"/>
      <c r="U987" s="170"/>
      <c r="V987" s="170"/>
      <c r="W987" s="170"/>
      <c r="X987" s="131"/>
      <c r="AB987"/>
      <c r="AC987"/>
      <c r="AD987"/>
      <c r="AE987"/>
      <c r="AF987"/>
      <c r="AG987"/>
      <c r="AH987"/>
      <c r="AI987"/>
      <c r="AJ987"/>
      <c r="AK987"/>
    </row>
    <row r="988" spans="1:37" x14ac:dyDescent="0.25">
      <c r="A988" s="131"/>
      <c r="B988" s="131"/>
      <c r="C988" s="131"/>
      <c r="D988" s="131"/>
      <c r="E988" s="131"/>
      <c r="F988" s="131"/>
      <c r="G988" s="131"/>
      <c r="H988" s="131"/>
      <c r="I988" s="131"/>
      <c r="J988" s="131"/>
      <c r="K988" s="131"/>
      <c r="L988" s="131"/>
      <c r="M988" s="131"/>
      <c r="N988" s="131"/>
      <c r="O988" s="131"/>
      <c r="P988" s="131"/>
      <c r="Q988" s="170"/>
      <c r="R988" s="170"/>
      <c r="S988" s="170"/>
      <c r="T988" s="170"/>
      <c r="U988" s="170"/>
      <c r="V988" s="170"/>
      <c r="W988" s="170"/>
      <c r="X988" s="131"/>
      <c r="AB988"/>
      <c r="AC988"/>
      <c r="AD988"/>
      <c r="AE988"/>
      <c r="AF988"/>
      <c r="AG988"/>
      <c r="AH988"/>
      <c r="AI988"/>
      <c r="AJ988"/>
      <c r="AK988"/>
    </row>
    <row r="989" spans="1:37" x14ac:dyDescent="0.25">
      <c r="A989" s="131"/>
      <c r="B989" s="131"/>
      <c r="C989" s="131"/>
      <c r="D989" s="131"/>
      <c r="E989" s="131"/>
      <c r="F989" s="131"/>
      <c r="G989" s="131"/>
      <c r="H989" s="131"/>
      <c r="I989" s="131"/>
      <c r="J989" s="131"/>
      <c r="K989" s="131"/>
      <c r="L989" s="131"/>
      <c r="M989" s="131"/>
      <c r="N989" s="131"/>
      <c r="O989" s="131"/>
      <c r="P989" s="131"/>
      <c r="Q989" s="170"/>
      <c r="R989" s="170"/>
      <c r="S989" s="170"/>
      <c r="T989" s="170"/>
      <c r="U989" s="170"/>
      <c r="V989" s="170"/>
      <c r="W989" s="170"/>
      <c r="X989" s="131"/>
      <c r="AB989"/>
      <c r="AC989"/>
      <c r="AD989"/>
      <c r="AE989"/>
      <c r="AF989"/>
      <c r="AG989"/>
      <c r="AH989"/>
      <c r="AI989"/>
      <c r="AJ989"/>
      <c r="AK989"/>
    </row>
    <row r="990" spans="1:37" x14ac:dyDescent="0.25">
      <c r="A990" s="131"/>
      <c r="B990" s="131"/>
      <c r="C990" s="131"/>
      <c r="D990" s="131"/>
      <c r="E990" s="131"/>
      <c r="F990" s="131"/>
      <c r="G990" s="131"/>
      <c r="H990" s="131"/>
      <c r="I990" s="131"/>
      <c r="J990" s="131"/>
      <c r="K990" s="131"/>
      <c r="L990" s="131"/>
      <c r="M990" s="131"/>
      <c r="N990" s="131"/>
      <c r="O990" s="131"/>
      <c r="P990" s="131"/>
      <c r="Q990" s="170"/>
      <c r="R990" s="170"/>
      <c r="S990" s="170"/>
      <c r="T990" s="170"/>
      <c r="U990" s="170"/>
      <c r="V990" s="170"/>
      <c r="W990" s="170"/>
      <c r="X990" s="131"/>
      <c r="AB990"/>
      <c r="AC990"/>
      <c r="AD990"/>
      <c r="AE990"/>
      <c r="AF990"/>
      <c r="AG990"/>
      <c r="AH990"/>
      <c r="AI990"/>
      <c r="AJ990"/>
      <c r="AK990"/>
    </row>
    <row r="991" spans="1:37" x14ac:dyDescent="0.25">
      <c r="A991" s="131"/>
      <c r="B991" s="131"/>
      <c r="C991" s="131"/>
      <c r="D991" s="131"/>
      <c r="E991" s="131"/>
      <c r="F991" s="131"/>
      <c r="G991" s="131"/>
      <c r="H991" s="131"/>
      <c r="I991" s="131"/>
      <c r="J991" s="131"/>
      <c r="K991" s="131"/>
      <c r="L991" s="131"/>
      <c r="M991" s="131"/>
      <c r="N991" s="131"/>
      <c r="O991" s="131"/>
      <c r="P991" s="131"/>
      <c r="Q991" s="170"/>
      <c r="R991" s="170"/>
      <c r="S991" s="170"/>
      <c r="T991" s="170"/>
      <c r="U991" s="170"/>
      <c r="V991" s="170"/>
      <c r="W991" s="170"/>
      <c r="X991" s="131"/>
      <c r="AB991"/>
      <c r="AC991"/>
      <c r="AD991"/>
      <c r="AE991"/>
      <c r="AF991"/>
      <c r="AG991"/>
      <c r="AH991"/>
      <c r="AI991"/>
      <c r="AJ991"/>
      <c r="AK991"/>
    </row>
    <row r="992" spans="1:37" x14ac:dyDescent="0.25">
      <c r="A992" s="131"/>
      <c r="B992" s="131"/>
      <c r="C992" s="131"/>
      <c r="D992" s="131"/>
      <c r="E992" s="131"/>
      <c r="F992" s="131"/>
      <c r="G992" s="131"/>
      <c r="H992" s="131"/>
      <c r="I992" s="131"/>
      <c r="J992" s="131"/>
      <c r="K992" s="131"/>
      <c r="L992" s="131"/>
      <c r="M992" s="131"/>
      <c r="N992" s="131"/>
      <c r="O992" s="131"/>
      <c r="P992" s="131"/>
      <c r="Q992" s="170"/>
      <c r="R992" s="170"/>
      <c r="S992" s="170"/>
      <c r="T992" s="170"/>
      <c r="U992" s="170"/>
      <c r="V992" s="170"/>
      <c r="W992" s="170"/>
      <c r="X992" s="131"/>
      <c r="AB992"/>
      <c r="AC992"/>
      <c r="AD992"/>
      <c r="AE992"/>
      <c r="AF992"/>
      <c r="AG992"/>
      <c r="AH992"/>
      <c r="AI992"/>
      <c r="AJ992"/>
      <c r="AK992"/>
    </row>
    <row r="993" spans="1:37" x14ac:dyDescent="0.25">
      <c r="A993" s="131"/>
      <c r="B993" s="131"/>
      <c r="C993" s="131"/>
      <c r="D993" s="131"/>
      <c r="E993" s="131"/>
      <c r="F993" s="131"/>
      <c r="G993" s="131"/>
      <c r="H993" s="131"/>
      <c r="I993" s="131"/>
      <c r="J993" s="131"/>
      <c r="K993" s="131"/>
      <c r="L993" s="131"/>
      <c r="M993" s="131"/>
      <c r="N993" s="131"/>
      <c r="O993" s="131"/>
      <c r="P993" s="131"/>
      <c r="Q993" s="170"/>
      <c r="R993" s="170"/>
      <c r="S993" s="170"/>
      <c r="T993" s="170"/>
      <c r="U993" s="170"/>
      <c r="V993" s="170"/>
      <c r="W993" s="170"/>
      <c r="X993" s="131"/>
      <c r="AB993"/>
      <c r="AC993"/>
      <c r="AD993"/>
      <c r="AE993"/>
      <c r="AF993"/>
      <c r="AG993"/>
      <c r="AH993"/>
      <c r="AI993"/>
      <c r="AJ993"/>
      <c r="AK993"/>
    </row>
    <row r="994" spans="1:37" x14ac:dyDescent="0.25">
      <c r="A994" s="131"/>
      <c r="B994" s="131"/>
      <c r="C994" s="131"/>
      <c r="D994" s="131"/>
      <c r="E994" s="131"/>
      <c r="F994" s="131"/>
      <c r="G994" s="131"/>
      <c r="H994" s="131"/>
      <c r="I994" s="131"/>
      <c r="J994" s="131"/>
      <c r="K994" s="131"/>
      <c r="L994" s="131"/>
      <c r="M994" s="131"/>
      <c r="N994" s="131"/>
      <c r="O994" s="131"/>
      <c r="P994" s="131"/>
      <c r="Q994" s="170"/>
      <c r="R994" s="170"/>
      <c r="S994" s="170"/>
      <c r="T994" s="170"/>
      <c r="U994" s="170"/>
      <c r="V994" s="170"/>
      <c r="W994" s="170"/>
      <c r="X994" s="131"/>
      <c r="Y994"/>
      <c r="AB994"/>
      <c r="AC994"/>
      <c r="AD994"/>
      <c r="AE994"/>
      <c r="AF994"/>
      <c r="AG994"/>
      <c r="AH994"/>
      <c r="AI994"/>
      <c r="AJ994"/>
      <c r="AK994"/>
    </row>
    <row r="995" spans="1:37" x14ac:dyDescent="0.25">
      <c r="A995" s="131"/>
      <c r="B995" s="131"/>
      <c r="C995" s="131"/>
      <c r="D995" s="131"/>
      <c r="E995" s="131"/>
      <c r="F995" s="131"/>
      <c r="G995" s="131"/>
      <c r="H995" s="131"/>
      <c r="I995" s="131"/>
      <c r="J995" s="131"/>
      <c r="K995" s="131"/>
      <c r="L995" s="131"/>
      <c r="M995" s="131"/>
      <c r="N995" s="131"/>
      <c r="O995" s="131"/>
      <c r="P995" s="131"/>
      <c r="Q995" s="170"/>
      <c r="R995" s="170"/>
      <c r="S995" s="170"/>
      <c r="T995" s="170"/>
      <c r="U995" s="170"/>
      <c r="V995" s="170"/>
      <c r="W995" s="170"/>
      <c r="X995" s="131"/>
      <c r="Y995"/>
      <c r="AB995"/>
      <c r="AC995"/>
      <c r="AD995"/>
      <c r="AE995"/>
      <c r="AF995"/>
      <c r="AG995"/>
      <c r="AH995"/>
      <c r="AI995"/>
      <c r="AJ995"/>
      <c r="AK995"/>
    </row>
    <row r="996" spans="1:37" x14ac:dyDescent="0.25">
      <c r="A996" s="131"/>
      <c r="B996" s="131"/>
      <c r="C996" s="131"/>
      <c r="D996" s="131"/>
      <c r="E996" s="131"/>
      <c r="F996" s="131"/>
      <c r="G996" s="131"/>
      <c r="H996" s="131"/>
      <c r="I996" s="131"/>
      <c r="J996" s="131"/>
      <c r="K996" s="131"/>
      <c r="L996" s="131"/>
      <c r="M996" s="131"/>
      <c r="N996" s="131"/>
      <c r="O996" s="131"/>
      <c r="P996" s="131"/>
      <c r="Q996" s="170"/>
      <c r="R996" s="170"/>
      <c r="S996" s="170"/>
      <c r="T996" s="170"/>
      <c r="U996" s="170"/>
      <c r="V996" s="170"/>
      <c r="W996" s="170"/>
      <c r="X996" s="131"/>
      <c r="Y996"/>
      <c r="AB996"/>
      <c r="AC996"/>
      <c r="AD996"/>
      <c r="AE996"/>
      <c r="AF996"/>
      <c r="AG996"/>
      <c r="AH996"/>
      <c r="AI996"/>
      <c r="AJ996"/>
      <c r="AK996"/>
    </row>
    <row r="997" spans="1:37" x14ac:dyDescent="0.25">
      <c r="A997" s="131"/>
      <c r="B997" s="131"/>
      <c r="C997" s="131"/>
      <c r="D997" s="131"/>
      <c r="E997" s="131"/>
      <c r="F997" s="131"/>
      <c r="G997" s="131"/>
      <c r="H997" s="131"/>
      <c r="I997" s="131"/>
      <c r="J997" s="131"/>
      <c r="K997" s="131"/>
      <c r="L997" s="131"/>
      <c r="M997" s="131"/>
      <c r="N997" s="131"/>
      <c r="O997" s="131"/>
      <c r="P997" s="131"/>
      <c r="Q997" s="170"/>
      <c r="R997" s="170"/>
      <c r="S997" s="170"/>
      <c r="T997" s="170"/>
      <c r="U997" s="170"/>
      <c r="V997" s="170"/>
      <c r="W997" s="170"/>
      <c r="X997" s="131"/>
      <c r="Y997"/>
      <c r="AB997"/>
      <c r="AC997"/>
      <c r="AD997"/>
      <c r="AE997"/>
      <c r="AF997"/>
      <c r="AG997"/>
      <c r="AH997"/>
      <c r="AI997"/>
      <c r="AJ997"/>
      <c r="AK997"/>
    </row>
    <row r="998" spans="1:37" x14ac:dyDescent="0.25">
      <c r="A998" s="131"/>
      <c r="B998" s="131"/>
      <c r="C998" s="131"/>
      <c r="D998" s="131"/>
      <c r="E998" s="131"/>
      <c r="F998" s="131"/>
      <c r="G998" s="131"/>
      <c r="H998" s="131"/>
      <c r="I998" s="131"/>
      <c r="J998" s="131"/>
      <c r="K998" s="131"/>
      <c r="L998" s="131"/>
      <c r="M998" s="131"/>
      <c r="N998" s="131"/>
      <c r="O998" s="131"/>
      <c r="P998" s="131"/>
      <c r="Q998" s="170"/>
      <c r="R998" s="170"/>
      <c r="S998" s="170"/>
      <c r="T998" s="170"/>
      <c r="U998" s="170"/>
      <c r="V998" s="170"/>
      <c r="W998" s="170"/>
      <c r="X998" s="131"/>
      <c r="Y998"/>
      <c r="AB998"/>
      <c r="AC998"/>
      <c r="AD998"/>
      <c r="AE998"/>
      <c r="AF998"/>
      <c r="AG998"/>
      <c r="AH998"/>
      <c r="AI998"/>
      <c r="AJ998"/>
      <c r="AK998"/>
    </row>
    <row r="999" spans="1:37" x14ac:dyDescent="0.25">
      <c r="A999" s="131"/>
      <c r="B999" s="131"/>
      <c r="C999" s="131"/>
      <c r="D999" s="131"/>
      <c r="E999" s="131"/>
      <c r="F999" s="131"/>
      <c r="G999" s="131"/>
      <c r="H999" s="131"/>
      <c r="I999" s="131"/>
      <c r="J999" s="131"/>
      <c r="K999" s="131"/>
      <c r="L999" s="131"/>
      <c r="M999" s="131"/>
      <c r="N999" s="131"/>
      <c r="O999" s="131"/>
      <c r="P999" s="131"/>
      <c r="Q999" s="170"/>
      <c r="R999" s="170"/>
      <c r="S999" s="170"/>
      <c r="T999" s="170"/>
      <c r="U999" s="170"/>
      <c r="V999" s="170"/>
      <c r="W999" s="170"/>
      <c r="X999" s="131"/>
      <c r="Y999"/>
      <c r="AB999"/>
      <c r="AC999"/>
      <c r="AD999"/>
      <c r="AE999"/>
      <c r="AF999"/>
      <c r="AG999"/>
      <c r="AH999"/>
      <c r="AI999"/>
      <c r="AJ999"/>
      <c r="AK999"/>
    </row>
    <row r="1000" spans="1:37" x14ac:dyDescent="0.25">
      <c r="A1000" s="131"/>
      <c r="B1000" s="131"/>
      <c r="C1000" s="131"/>
      <c r="D1000" s="131"/>
      <c r="E1000" s="131"/>
      <c r="F1000" s="131"/>
      <c r="G1000" s="131"/>
      <c r="H1000" s="131"/>
      <c r="I1000" s="131"/>
      <c r="J1000" s="131"/>
      <c r="K1000" s="131"/>
      <c r="L1000" s="131"/>
      <c r="M1000" s="131"/>
      <c r="N1000" s="131"/>
      <c r="O1000" s="131"/>
      <c r="P1000" s="131"/>
      <c r="Q1000" s="170"/>
      <c r="R1000" s="170"/>
      <c r="S1000" s="170"/>
      <c r="T1000" s="170"/>
      <c r="U1000" s="170"/>
      <c r="V1000" s="170"/>
      <c r="W1000" s="170"/>
      <c r="X1000" s="131"/>
      <c r="Y1000"/>
      <c r="AB1000"/>
      <c r="AC1000"/>
      <c r="AD1000"/>
      <c r="AE1000"/>
      <c r="AF1000"/>
      <c r="AG1000"/>
      <c r="AH1000"/>
      <c r="AI1000"/>
      <c r="AJ1000"/>
      <c r="AK1000"/>
    </row>
    <row r="1001" spans="1:37" x14ac:dyDescent="0.25">
      <c r="A1001" s="131"/>
      <c r="B1001" s="131"/>
      <c r="C1001" s="131"/>
      <c r="D1001" s="131"/>
      <c r="E1001" s="131"/>
      <c r="F1001" s="131"/>
      <c r="G1001" s="131"/>
      <c r="H1001" s="131"/>
      <c r="I1001" s="131"/>
      <c r="J1001" s="131"/>
      <c r="K1001" s="131"/>
      <c r="L1001" s="131"/>
      <c r="M1001" s="131"/>
      <c r="N1001" s="131"/>
      <c r="O1001" s="131"/>
      <c r="P1001" s="131"/>
      <c r="Q1001" s="170"/>
      <c r="R1001" s="170"/>
      <c r="S1001" s="170"/>
      <c r="T1001" s="170"/>
      <c r="U1001" s="170"/>
      <c r="V1001" s="170"/>
      <c r="W1001" s="170"/>
      <c r="X1001" s="131"/>
      <c r="Y1001"/>
      <c r="AB1001"/>
      <c r="AC1001"/>
      <c r="AD1001"/>
      <c r="AE1001"/>
      <c r="AF1001"/>
      <c r="AG1001"/>
      <c r="AH1001"/>
      <c r="AI1001"/>
      <c r="AJ1001"/>
      <c r="AK1001"/>
    </row>
    <row r="1002" spans="1:37" x14ac:dyDescent="0.25">
      <c r="A1002" s="131"/>
      <c r="B1002" s="131"/>
      <c r="C1002" s="131"/>
      <c r="D1002" s="131"/>
      <c r="E1002" s="131"/>
      <c r="F1002" s="131"/>
      <c r="G1002" s="131"/>
      <c r="H1002" s="131"/>
      <c r="I1002" s="131"/>
      <c r="J1002" s="131"/>
      <c r="K1002" s="131"/>
      <c r="L1002" s="131"/>
      <c r="M1002" s="131"/>
      <c r="N1002" s="131"/>
      <c r="O1002" s="131"/>
      <c r="P1002" s="131"/>
      <c r="Q1002" s="170"/>
      <c r="R1002" s="170"/>
      <c r="S1002" s="170"/>
      <c r="T1002" s="170"/>
      <c r="U1002" s="170"/>
      <c r="V1002" s="170"/>
      <c r="W1002" s="170"/>
      <c r="X1002" s="131"/>
      <c r="Y1002"/>
      <c r="AB1002"/>
      <c r="AC1002"/>
      <c r="AD1002"/>
      <c r="AE1002"/>
      <c r="AF1002"/>
      <c r="AG1002"/>
      <c r="AH1002"/>
      <c r="AI1002"/>
      <c r="AJ1002"/>
      <c r="AK1002"/>
    </row>
    <row r="1003" spans="1:37" x14ac:dyDescent="0.25">
      <c r="A1003" s="131"/>
      <c r="B1003" s="131"/>
      <c r="C1003" s="131"/>
      <c r="D1003" s="131"/>
      <c r="E1003" s="131"/>
      <c r="F1003" s="131"/>
      <c r="G1003" s="131"/>
      <c r="H1003" s="131"/>
      <c r="I1003" s="131"/>
      <c r="J1003" s="131"/>
      <c r="K1003" s="131"/>
      <c r="L1003" s="131"/>
      <c r="M1003" s="131"/>
      <c r="N1003" s="131"/>
      <c r="O1003" s="131"/>
      <c r="P1003" s="131"/>
      <c r="Q1003" s="170"/>
      <c r="R1003" s="170"/>
      <c r="S1003" s="170"/>
      <c r="T1003" s="170"/>
      <c r="U1003" s="170"/>
      <c r="V1003" s="170"/>
      <c r="W1003" s="170"/>
      <c r="X1003" s="131"/>
      <c r="Y1003"/>
      <c r="AB1003"/>
      <c r="AC1003"/>
      <c r="AD1003"/>
      <c r="AE1003"/>
      <c r="AF1003"/>
      <c r="AG1003"/>
      <c r="AH1003"/>
      <c r="AI1003"/>
      <c r="AJ1003"/>
      <c r="AK1003"/>
    </row>
    <row r="1004" spans="1:37" x14ac:dyDescent="0.25">
      <c r="A1004" s="131"/>
      <c r="B1004" s="131"/>
      <c r="C1004" s="131"/>
      <c r="D1004" s="131"/>
      <c r="E1004" s="131"/>
      <c r="F1004" s="131"/>
      <c r="G1004" s="131"/>
      <c r="H1004" s="131"/>
      <c r="I1004" s="131"/>
      <c r="J1004" s="131"/>
      <c r="K1004" s="131"/>
      <c r="L1004" s="131"/>
      <c r="M1004" s="131"/>
      <c r="N1004" s="131"/>
      <c r="O1004" s="131"/>
      <c r="P1004" s="131"/>
      <c r="Q1004" s="170"/>
      <c r="R1004" s="170"/>
      <c r="S1004" s="170"/>
      <c r="T1004" s="170"/>
      <c r="U1004" s="170"/>
      <c r="V1004" s="170"/>
      <c r="W1004" s="170"/>
      <c r="X1004" s="131"/>
      <c r="Y1004"/>
      <c r="AB1004"/>
      <c r="AC1004"/>
      <c r="AD1004"/>
      <c r="AE1004"/>
      <c r="AF1004"/>
      <c r="AG1004"/>
      <c r="AH1004"/>
      <c r="AI1004"/>
      <c r="AJ1004"/>
      <c r="AK1004"/>
    </row>
    <row r="1005" spans="1:37" x14ac:dyDescent="0.25">
      <c r="A1005" s="131"/>
      <c r="B1005" s="131"/>
      <c r="C1005" s="131"/>
      <c r="D1005" s="131"/>
      <c r="E1005" s="131"/>
      <c r="F1005" s="131"/>
      <c r="G1005" s="131"/>
      <c r="H1005" s="131"/>
      <c r="I1005" s="131"/>
      <c r="J1005" s="131"/>
      <c r="K1005" s="131"/>
      <c r="L1005" s="131"/>
      <c r="M1005" s="131"/>
      <c r="N1005" s="131"/>
      <c r="O1005" s="131"/>
      <c r="P1005" s="131"/>
      <c r="Q1005" s="170"/>
      <c r="R1005" s="170"/>
      <c r="S1005" s="170"/>
      <c r="T1005" s="170"/>
      <c r="U1005" s="170"/>
      <c r="V1005" s="170"/>
      <c r="W1005" s="170"/>
      <c r="X1005" s="131"/>
      <c r="Y1005"/>
      <c r="AB1005"/>
      <c r="AC1005"/>
      <c r="AD1005"/>
      <c r="AE1005"/>
      <c r="AF1005"/>
      <c r="AG1005"/>
      <c r="AH1005"/>
      <c r="AI1005"/>
      <c r="AJ1005"/>
      <c r="AK1005"/>
    </row>
    <row r="1006" spans="1:37" x14ac:dyDescent="0.25">
      <c r="A1006" s="131"/>
      <c r="B1006" s="131"/>
      <c r="C1006" s="131"/>
      <c r="D1006" s="131"/>
      <c r="E1006" s="131"/>
      <c r="F1006" s="131"/>
      <c r="G1006" s="131"/>
      <c r="H1006" s="131"/>
      <c r="I1006" s="131"/>
      <c r="J1006" s="131"/>
      <c r="K1006" s="131"/>
      <c r="L1006" s="131"/>
      <c r="M1006" s="131"/>
      <c r="N1006" s="131"/>
      <c r="O1006" s="131"/>
      <c r="P1006" s="131"/>
      <c r="Q1006" s="170"/>
      <c r="R1006" s="170"/>
      <c r="S1006" s="170"/>
      <c r="T1006" s="170"/>
      <c r="U1006" s="170"/>
      <c r="V1006" s="170"/>
      <c r="W1006" s="170"/>
      <c r="X1006" s="131"/>
      <c r="Y1006"/>
      <c r="AB1006"/>
      <c r="AC1006"/>
      <c r="AD1006"/>
      <c r="AE1006"/>
      <c r="AF1006"/>
      <c r="AG1006"/>
      <c r="AH1006"/>
      <c r="AI1006"/>
      <c r="AJ1006"/>
      <c r="AK1006"/>
    </row>
    <row r="1007" spans="1:37" x14ac:dyDescent="0.25">
      <c r="A1007" s="131"/>
      <c r="B1007" s="131"/>
      <c r="C1007" s="131"/>
      <c r="D1007" s="131"/>
      <c r="E1007" s="131"/>
      <c r="F1007" s="131"/>
      <c r="G1007" s="131"/>
      <c r="H1007" s="131"/>
      <c r="I1007" s="131"/>
      <c r="J1007" s="131"/>
      <c r="K1007" s="131"/>
      <c r="L1007" s="131"/>
      <c r="M1007" s="131"/>
      <c r="N1007" s="131"/>
      <c r="O1007" s="131"/>
      <c r="P1007" s="131"/>
      <c r="Q1007" s="170"/>
      <c r="R1007" s="170"/>
      <c r="S1007" s="170"/>
      <c r="T1007" s="170"/>
      <c r="U1007" s="170"/>
      <c r="V1007" s="170"/>
      <c r="W1007" s="170"/>
      <c r="X1007" s="131"/>
      <c r="Y1007"/>
      <c r="AB1007"/>
      <c r="AC1007"/>
      <c r="AD1007"/>
      <c r="AE1007"/>
      <c r="AF1007"/>
      <c r="AG1007"/>
      <c r="AH1007"/>
      <c r="AI1007"/>
      <c r="AJ1007"/>
      <c r="AK1007"/>
    </row>
    <row r="1008" spans="1:37" x14ac:dyDescent="0.25">
      <c r="A1008" s="131"/>
      <c r="B1008" s="131"/>
      <c r="C1008" s="131"/>
      <c r="D1008" s="131"/>
      <c r="E1008" s="131"/>
      <c r="F1008" s="131"/>
      <c r="G1008" s="131"/>
      <c r="H1008" s="131"/>
      <c r="I1008" s="131"/>
      <c r="J1008" s="131"/>
      <c r="K1008" s="131"/>
      <c r="L1008" s="131"/>
      <c r="M1008" s="131"/>
      <c r="N1008" s="131"/>
      <c r="O1008" s="131"/>
      <c r="P1008" s="131"/>
      <c r="Q1008" s="170"/>
      <c r="R1008" s="170"/>
      <c r="S1008" s="170"/>
      <c r="T1008" s="170"/>
      <c r="U1008" s="170"/>
      <c r="V1008" s="170"/>
      <c r="W1008" s="170"/>
      <c r="X1008" s="131"/>
      <c r="Y1008"/>
      <c r="AB1008"/>
      <c r="AC1008"/>
      <c r="AD1008"/>
      <c r="AE1008"/>
      <c r="AF1008"/>
      <c r="AG1008"/>
      <c r="AH1008"/>
      <c r="AI1008"/>
      <c r="AJ1008"/>
      <c r="AK1008"/>
    </row>
    <row r="1009" spans="1:37" x14ac:dyDescent="0.25">
      <c r="A1009" s="131"/>
      <c r="B1009" s="131"/>
      <c r="C1009" s="131"/>
      <c r="D1009" s="131"/>
      <c r="E1009" s="131"/>
      <c r="F1009" s="131"/>
      <c r="G1009" s="131"/>
      <c r="H1009" s="131"/>
      <c r="I1009" s="131"/>
      <c r="J1009" s="131"/>
      <c r="K1009" s="131"/>
      <c r="L1009" s="131"/>
      <c r="M1009" s="131"/>
      <c r="N1009" s="131"/>
      <c r="O1009" s="131"/>
      <c r="P1009" s="131"/>
      <c r="Q1009" s="170"/>
      <c r="R1009" s="170"/>
      <c r="S1009" s="170"/>
      <c r="T1009" s="170"/>
      <c r="U1009" s="170"/>
      <c r="V1009" s="170"/>
      <c r="W1009" s="170"/>
      <c r="X1009" s="131"/>
      <c r="Y1009"/>
      <c r="AB1009"/>
      <c r="AC1009"/>
      <c r="AD1009"/>
      <c r="AE1009"/>
      <c r="AF1009"/>
      <c r="AG1009"/>
      <c r="AH1009"/>
      <c r="AI1009"/>
      <c r="AJ1009"/>
      <c r="AK1009"/>
    </row>
    <row r="1010" spans="1:37" x14ac:dyDescent="0.25">
      <c r="A1010" s="131"/>
      <c r="B1010" s="131"/>
      <c r="C1010" s="131"/>
      <c r="D1010" s="131"/>
      <c r="E1010" s="131"/>
      <c r="F1010" s="131"/>
      <c r="G1010" s="131"/>
      <c r="H1010" s="131"/>
      <c r="I1010" s="131"/>
      <c r="J1010" s="131"/>
      <c r="K1010" s="131"/>
      <c r="L1010" s="131"/>
      <c r="M1010" s="131"/>
      <c r="N1010" s="131"/>
      <c r="O1010" s="131"/>
      <c r="P1010" s="131"/>
      <c r="Q1010" s="170"/>
      <c r="R1010" s="170"/>
      <c r="S1010" s="170"/>
      <c r="T1010" s="170"/>
      <c r="U1010" s="170"/>
      <c r="V1010" s="170"/>
      <c r="W1010" s="170"/>
      <c r="X1010" s="131"/>
      <c r="Y1010"/>
      <c r="AB1010"/>
      <c r="AC1010"/>
      <c r="AD1010"/>
      <c r="AE1010"/>
      <c r="AF1010"/>
      <c r="AG1010"/>
      <c r="AH1010"/>
      <c r="AI1010"/>
      <c r="AJ1010"/>
      <c r="AK1010"/>
    </row>
    <row r="1011" spans="1:37" x14ac:dyDescent="0.25">
      <c r="A1011" s="131"/>
      <c r="B1011" s="131"/>
      <c r="C1011" s="131"/>
      <c r="D1011" s="131"/>
      <c r="E1011" s="131"/>
      <c r="F1011" s="131"/>
      <c r="G1011" s="131"/>
      <c r="H1011" s="131"/>
      <c r="I1011" s="131"/>
      <c r="J1011" s="131"/>
      <c r="K1011" s="131"/>
      <c r="L1011" s="131"/>
      <c r="M1011" s="131"/>
      <c r="N1011" s="131"/>
      <c r="O1011" s="131"/>
      <c r="P1011" s="131"/>
      <c r="Q1011" s="170"/>
      <c r="R1011" s="170"/>
      <c r="S1011" s="170"/>
      <c r="T1011" s="170"/>
      <c r="U1011" s="170"/>
      <c r="V1011" s="170"/>
      <c r="W1011" s="170"/>
      <c r="X1011" s="131"/>
      <c r="Y1011"/>
      <c r="AB1011"/>
      <c r="AC1011"/>
      <c r="AD1011"/>
      <c r="AE1011"/>
      <c r="AF1011"/>
      <c r="AG1011"/>
      <c r="AH1011"/>
      <c r="AI1011"/>
      <c r="AJ1011"/>
      <c r="AK1011"/>
    </row>
    <row r="1012" spans="1:37" x14ac:dyDescent="0.25">
      <c r="A1012" s="131"/>
      <c r="B1012" s="131"/>
      <c r="C1012" s="131"/>
      <c r="D1012" s="131"/>
      <c r="E1012" s="131"/>
      <c r="F1012" s="131"/>
      <c r="G1012" s="131"/>
      <c r="H1012" s="131"/>
      <c r="I1012" s="131"/>
      <c r="J1012" s="131"/>
      <c r="K1012" s="131"/>
      <c r="L1012" s="131"/>
      <c r="M1012" s="131"/>
      <c r="N1012" s="131"/>
      <c r="O1012" s="131"/>
      <c r="P1012" s="131"/>
      <c r="Q1012" s="170"/>
      <c r="R1012" s="170"/>
      <c r="S1012" s="170"/>
      <c r="T1012" s="170"/>
      <c r="U1012" s="170"/>
      <c r="V1012" s="170"/>
      <c r="W1012" s="170"/>
      <c r="X1012" s="131"/>
      <c r="Y1012"/>
      <c r="AB1012"/>
      <c r="AC1012"/>
      <c r="AD1012"/>
      <c r="AE1012"/>
      <c r="AF1012"/>
      <c r="AG1012"/>
      <c r="AH1012"/>
      <c r="AI1012"/>
      <c r="AJ1012"/>
      <c r="AK1012"/>
    </row>
    <row r="1013" spans="1:37" x14ac:dyDescent="0.25">
      <c r="A1013" s="131"/>
      <c r="B1013" s="131"/>
      <c r="C1013" s="131"/>
      <c r="D1013" s="131"/>
      <c r="E1013" s="131"/>
      <c r="F1013" s="131"/>
      <c r="G1013" s="131"/>
      <c r="H1013" s="131"/>
      <c r="I1013" s="131"/>
      <c r="J1013" s="131"/>
      <c r="K1013" s="131"/>
      <c r="L1013" s="131"/>
      <c r="M1013" s="131"/>
      <c r="N1013" s="131"/>
      <c r="O1013" s="131"/>
      <c r="P1013" s="131"/>
      <c r="Q1013" s="170"/>
      <c r="R1013" s="170"/>
      <c r="S1013" s="170"/>
      <c r="T1013" s="170"/>
      <c r="U1013" s="170"/>
      <c r="V1013" s="170"/>
      <c r="W1013" s="170"/>
      <c r="X1013" s="131"/>
      <c r="Y1013"/>
      <c r="AB1013"/>
      <c r="AC1013"/>
      <c r="AD1013"/>
      <c r="AE1013"/>
      <c r="AF1013"/>
      <c r="AG1013"/>
      <c r="AH1013"/>
      <c r="AI1013"/>
      <c r="AJ1013"/>
      <c r="AK1013"/>
    </row>
    <row r="1014" spans="1:37" x14ac:dyDescent="0.25">
      <c r="A1014" s="131"/>
      <c r="B1014" s="131"/>
      <c r="C1014" s="131"/>
      <c r="D1014" s="131"/>
      <c r="E1014" s="131"/>
      <c r="F1014" s="131"/>
      <c r="G1014" s="131"/>
      <c r="H1014" s="131"/>
      <c r="I1014" s="131"/>
      <c r="J1014" s="131"/>
      <c r="K1014" s="131"/>
      <c r="L1014" s="131"/>
      <c r="M1014" s="131"/>
      <c r="N1014" s="131"/>
      <c r="O1014" s="131"/>
      <c r="P1014" s="131"/>
      <c r="Q1014" s="170"/>
      <c r="R1014" s="170"/>
      <c r="S1014" s="170"/>
      <c r="T1014" s="170"/>
      <c r="U1014" s="170"/>
      <c r="V1014" s="170"/>
      <c r="W1014" s="170"/>
      <c r="X1014" s="131"/>
      <c r="Y1014"/>
      <c r="AB1014"/>
      <c r="AC1014"/>
      <c r="AD1014"/>
      <c r="AE1014"/>
      <c r="AF1014"/>
      <c r="AG1014"/>
      <c r="AH1014"/>
      <c r="AI1014"/>
      <c r="AJ1014"/>
      <c r="AK1014"/>
    </row>
    <row r="1015" spans="1:37" x14ac:dyDescent="0.25">
      <c r="A1015" s="131"/>
      <c r="B1015" s="131"/>
      <c r="C1015" s="131"/>
      <c r="D1015" s="131"/>
      <c r="E1015" s="131"/>
      <c r="F1015" s="131"/>
      <c r="G1015" s="131"/>
      <c r="H1015" s="131"/>
      <c r="I1015" s="131"/>
      <c r="J1015" s="131"/>
      <c r="K1015" s="131"/>
      <c r="L1015" s="131"/>
      <c r="M1015" s="131"/>
      <c r="N1015" s="131"/>
      <c r="O1015" s="131"/>
      <c r="P1015" s="131"/>
      <c r="Q1015" s="170"/>
      <c r="R1015" s="170"/>
      <c r="S1015" s="170"/>
      <c r="T1015" s="170"/>
      <c r="U1015" s="170"/>
      <c r="V1015" s="170"/>
      <c r="W1015" s="170"/>
      <c r="X1015" s="131"/>
      <c r="Y1015"/>
      <c r="AB1015"/>
      <c r="AC1015"/>
      <c r="AD1015"/>
      <c r="AE1015"/>
      <c r="AF1015"/>
      <c r="AG1015"/>
      <c r="AH1015"/>
      <c r="AI1015"/>
      <c r="AJ1015"/>
      <c r="AK1015"/>
    </row>
    <row r="1016" spans="1:37" x14ac:dyDescent="0.25">
      <c r="A1016" s="131"/>
      <c r="B1016" s="131"/>
      <c r="C1016" s="131"/>
      <c r="D1016" s="131"/>
      <c r="E1016" s="131"/>
      <c r="F1016" s="131"/>
      <c r="G1016" s="131"/>
      <c r="H1016" s="131"/>
      <c r="I1016" s="131"/>
      <c r="J1016" s="131"/>
      <c r="K1016" s="131"/>
      <c r="L1016" s="131"/>
      <c r="M1016" s="131"/>
      <c r="N1016" s="131"/>
      <c r="O1016" s="131"/>
      <c r="P1016" s="131"/>
      <c r="Q1016" s="170"/>
      <c r="R1016" s="170"/>
      <c r="S1016" s="170"/>
      <c r="T1016" s="170"/>
      <c r="U1016" s="170"/>
      <c r="V1016" s="170"/>
      <c r="W1016" s="170"/>
      <c r="X1016" s="131"/>
      <c r="Y1016"/>
      <c r="AB1016"/>
      <c r="AC1016"/>
      <c r="AD1016"/>
      <c r="AE1016"/>
      <c r="AF1016"/>
      <c r="AG1016"/>
      <c r="AH1016"/>
      <c r="AI1016"/>
      <c r="AJ1016"/>
      <c r="AK1016"/>
    </row>
    <row r="1017" spans="1:37" x14ac:dyDescent="0.25">
      <c r="A1017" s="131"/>
      <c r="B1017" s="131"/>
      <c r="C1017" s="131"/>
      <c r="D1017" s="131"/>
      <c r="E1017" s="131"/>
      <c r="F1017" s="131"/>
      <c r="G1017" s="131"/>
      <c r="H1017" s="131"/>
      <c r="I1017" s="131"/>
      <c r="J1017" s="131"/>
      <c r="K1017" s="131"/>
      <c r="L1017" s="131"/>
      <c r="M1017" s="131"/>
      <c r="N1017" s="131"/>
      <c r="O1017" s="131"/>
      <c r="P1017" s="131"/>
      <c r="Q1017" s="170"/>
      <c r="R1017" s="170"/>
      <c r="S1017" s="170"/>
      <c r="T1017" s="170"/>
      <c r="U1017" s="170"/>
      <c r="V1017" s="170"/>
      <c r="W1017" s="170"/>
      <c r="X1017" s="131"/>
      <c r="Y1017"/>
      <c r="AB1017"/>
      <c r="AC1017"/>
      <c r="AD1017"/>
      <c r="AE1017"/>
      <c r="AF1017"/>
      <c r="AG1017"/>
      <c r="AH1017"/>
      <c r="AI1017"/>
      <c r="AJ1017"/>
      <c r="AK1017"/>
    </row>
    <row r="1018" spans="1:37" x14ac:dyDescent="0.25">
      <c r="A1018" s="131"/>
      <c r="B1018" s="131"/>
      <c r="C1018" s="131"/>
      <c r="D1018" s="131"/>
      <c r="E1018" s="131"/>
      <c r="F1018" s="131"/>
      <c r="G1018" s="131"/>
      <c r="H1018" s="131"/>
      <c r="I1018" s="131"/>
      <c r="J1018" s="131"/>
      <c r="K1018" s="131"/>
      <c r="L1018" s="131"/>
      <c r="M1018" s="131"/>
      <c r="N1018" s="131"/>
      <c r="O1018" s="131"/>
      <c r="P1018" s="131"/>
      <c r="Q1018" s="170"/>
      <c r="R1018" s="170"/>
      <c r="S1018" s="170"/>
      <c r="T1018" s="170"/>
      <c r="U1018" s="170"/>
      <c r="V1018" s="170"/>
      <c r="W1018" s="170"/>
      <c r="X1018" s="131"/>
      <c r="Y1018"/>
      <c r="AB1018"/>
      <c r="AC1018"/>
      <c r="AD1018"/>
      <c r="AE1018"/>
      <c r="AF1018"/>
      <c r="AG1018"/>
      <c r="AH1018"/>
      <c r="AI1018"/>
      <c r="AJ1018"/>
      <c r="AK1018"/>
    </row>
    <row r="1019" spans="1:37" x14ac:dyDescent="0.25">
      <c r="A1019" s="131"/>
      <c r="B1019" s="131"/>
      <c r="C1019" s="131"/>
      <c r="D1019" s="131"/>
      <c r="E1019" s="131"/>
      <c r="F1019" s="131"/>
      <c r="G1019" s="131"/>
      <c r="H1019" s="131"/>
      <c r="I1019" s="131"/>
      <c r="J1019" s="131"/>
      <c r="K1019" s="131"/>
      <c r="L1019" s="131"/>
      <c r="M1019" s="131"/>
      <c r="N1019" s="131"/>
      <c r="O1019" s="131"/>
      <c r="P1019" s="131"/>
      <c r="Q1019" s="170"/>
      <c r="R1019" s="170"/>
      <c r="S1019" s="170"/>
      <c r="T1019" s="170"/>
      <c r="U1019" s="170"/>
      <c r="V1019" s="170"/>
      <c r="W1019" s="170"/>
      <c r="X1019" s="131"/>
      <c r="Y1019"/>
      <c r="AB1019"/>
      <c r="AC1019"/>
      <c r="AD1019"/>
      <c r="AE1019"/>
      <c r="AF1019"/>
      <c r="AG1019"/>
      <c r="AH1019"/>
      <c r="AI1019"/>
      <c r="AJ1019"/>
      <c r="AK1019"/>
    </row>
    <row r="1020" spans="1:37" x14ac:dyDescent="0.25">
      <c r="A1020" s="131"/>
      <c r="B1020" s="131"/>
      <c r="C1020" s="131"/>
      <c r="D1020" s="131"/>
      <c r="E1020" s="131"/>
      <c r="F1020" s="131"/>
      <c r="G1020" s="131"/>
      <c r="H1020" s="131"/>
      <c r="I1020" s="131"/>
      <c r="J1020" s="131"/>
      <c r="K1020" s="131"/>
      <c r="L1020" s="131"/>
      <c r="M1020" s="131"/>
      <c r="N1020" s="131"/>
      <c r="O1020" s="131"/>
      <c r="P1020" s="131"/>
      <c r="Q1020" s="170"/>
      <c r="R1020" s="170"/>
      <c r="S1020" s="170"/>
      <c r="T1020" s="170"/>
      <c r="U1020" s="170"/>
      <c r="V1020" s="170"/>
      <c r="W1020" s="170"/>
      <c r="X1020" s="131"/>
      <c r="Y1020"/>
      <c r="AB1020"/>
      <c r="AC1020"/>
      <c r="AD1020"/>
      <c r="AE1020"/>
      <c r="AF1020"/>
      <c r="AG1020"/>
      <c r="AH1020"/>
      <c r="AI1020"/>
      <c r="AJ1020"/>
      <c r="AK1020"/>
    </row>
    <row r="1021" spans="1:37" x14ac:dyDescent="0.25">
      <c r="A1021" s="131"/>
      <c r="B1021" s="131"/>
      <c r="C1021" s="131"/>
      <c r="D1021" s="131"/>
      <c r="E1021" s="131"/>
      <c r="F1021" s="131"/>
      <c r="G1021" s="131"/>
      <c r="H1021" s="131"/>
      <c r="I1021" s="131"/>
      <c r="J1021" s="131"/>
      <c r="K1021" s="131"/>
      <c r="L1021" s="131"/>
      <c r="M1021" s="131"/>
      <c r="N1021" s="131"/>
      <c r="O1021" s="131"/>
      <c r="P1021" s="131"/>
      <c r="Q1021" s="170"/>
      <c r="R1021" s="170"/>
      <c r="S1021" s="170"/>
      <c r="T1021" s="170"/>
      <c r="U1021" s="170"/>
      <c r="V1021" s="170"/>
      <c r="W1021" s="170"/>
      <c r="X1021" s="131"/>
      <c r="Y1021"/>
      <c r="AB1021"/>
      <c r="AC1021"/>
      <c r="AD1021"/>
      <c r="AE1021"/>
      <c r="AF1021"/>
      <c r="AG1021"/>
      <c r="AH1021"/>
      <c r="AI1021"/>
      <c r="AJ1021"/>
      <c r="AK1021"/>
    </row>
    <row r="1022" spans="1:37" x14ac:dyDescent="0.25">
      <c r="A1022" s="131"/>
      <c r="B1022" s="131"/>
      <c r="C1022" s="131"/>
      <c r="D1022" s="131"/>
      <c r="E1022" s="131"/>
      <c r="F1022" s="131"/>
      <c r="G1022" s="131"/>
      <c r="H1022" s="131"/>
      <c r="I1022" s="131"/>
      <c r="J1022" s="131"/>
      <c r="K1022" s="131"/>
      <c r="L1022" s="131"/>
      <c r="M1022" s="131"/>
      <c r="N1022" s="131"/>
      <c r="O1022" s="131"/>
      <c r="P1022" s="131"/>
      <c r="Q1022" s="170"/>
      <c r="R1022" s="170"/>
      <c r="S1022" s="170"/>
      <c r="T1022" s="170"/>
      <c r="U1022" s="170"/>
      <c r="V1022" s="170"/>
      <c r="W1022" s="170"/>
      <c r="X1022" s="131"/>
      <c r="Y1022"/>
      <c r="AB1022"/>
      <c r="AC1022"/>
      <c r="AD1022"/>
      <c r="AE1022"/>
      <c r="AF1022"/>
      <c r="AG1022"/>
      <c r="AH1022"/>
      <c r="AI1022"/>
      <c r="AJ1022"/>
      <c r="AK1022"/>
    </row>
    <row r="1023" spans="1:37" x14ac:dyDescent="0.25">
      <c r="A1023" s="131"/>
      <c r="B1023" s="131"/>
      <c r="C1023" s="131"/>
      <c r="D1023" s="131"/>
      <c r="E1023" s="131"/>
      <c r="F1023" s="131"/>
      <c r="G1023" s="131"/>
      <c r="H1023" s="131"/>
      <c r="I1023" s="131"/>
      <c r="J1023" s="131"/>
      <c r="K1023" s="131"/>
      <c r="L1023" s="131"/>
      <c r="M1023" s="131"/>
      <c r="N1023" s="131"/>
      <c r="O1023" s="131"/>
      <c r="P1023" s="131"/>
      <c r="Q1023" s="170"/>
      <c r="R1023" s="170"/>
      <c r="S1023" s="170"/>
      <c r="T1023" s="170"/>
      <c r="U1023" s="170"/>
      <c r="V1023" s="170"/>
      <c r="W1023" s="170"/>
      <c r="X1023" s="131"/>
      <c r="Y1023"/>
      <c r="AB1023"/>
      <c r="AC1023"/>
      <c r="AD1023"/>
      <c r="AE1023"/>
      <c r="AF1023"/>
      <c r="AG1023"/>
      <c r="AH1023"/>
      <c r="AI1023"/>
      <c r="AJ1023"/>
      <c r="AK1023"/>
    </row>
    <row r="1024" spans="1:37" x14ac:dyDescent="0.25">
      <c r="A1024" s="131"/>
      <c r="B1024" s="131"/>
      <c r="C1024" s="131"/>
      <c r="D1024" s="131"/>
      <c r="E1024" s="131"/>
      <c r="F1024" s="131"/>
      <c r="G1024" s="131"/>
      <c r="H1024" s="131"/>
      <c r="I1024" s="131"/>
      <c r="J1024" s="131"/>
      <c r="K1024" s="131"/>
      <c r="L1024" s="131"/>
      <c r="M1024" s="131"/>
      <c r="N1024" s="131"/>
      <c r="O1024" s="131"/>
      <c r="P1024" s="131"/>
      <c r="Q1024" s="170"/>
      <c r="R1024" s="170"/>
      <c r="S1024" s="170"/>
      <c r="T1024" s="170"/>
      <c r="U1024" s="170"/>
      <c r="V1024" s="170"/>
      <c r="W1024" s="170"/>
      <c r="X1024" s="131"/>
      <c r="Y1024"/>
      <c r="AB1024"/>
      <c r="AC1024"/>
      <c r="AD1024"/>
      <c r="AE1024"/>
      <c r="AF1024"/>
      <c r="AG1024"/>
      <c r="AH1024"/>
      <c r="AI1024"/>
      <c r="AJ1024"/>
      <c r="AK1024"/>
    </row>
    <row r="1025" spans="1:37" x14ac:dyDescent="0.25">
      <c r="A1025" s="131"/>
      <c r="B1025" s="131"/>
      <c r="C1025" s="131"/>
      <c r="D1025" s="131"/>
      <c r="E1025" s="131"/>
      <c r="F1025" s="131"/>
      <c r="G1025" s="131"/>
      <c r="H1025" s="131"/>
      <c r="I1025" s="131"/>
      <c r="J1025" s="131"/>
      <c r="K1025" s="131"/>
      <c r="L1025" s="131"/>
      <c r="M1025" s="131"/>
      <c r="N1025" s="131"/>
      <c r="O1025" s="131"/>
      <c r="P1025" s="131"/>
      <c r="Q1025" s="170"/>
      <c r="R1025" s="170"/>
      <c r="S1025" s="170"/>
      <c r="T1025" s="170"/>
      <c r="U1025" s="170"/>
      <c r="V1025" s="170"/>
      <c r="W1025" s="170"/>
      <c r="X1025" s="131"/>
      <c r="Y1025"/>
      <c r="AB1025"/>
      <c r="AC1025"/>
      <c r="AD1025"/>
      <c r="AE1025"/>
      <c r="AF1025"/>
      <c r="AG1025"/>
      <c r="AH1025"/>
      <c r="AI1025"/>
      <c r="AJ1025"/>
      <c r="AK1025"/>
    </row>
    <row r="1026" spans="1:37" x14ac:dyDescent="0.25">
      <c r="A1026" s="131"/>
      <c r="B1026" s="131"/>
      <c r="C1026" s="131"/>
      <c r="D1026" s="131"/>
      <c r="E1026" s="131"/>
      <c r="F1026" s="131"/>
      <c r="G1026" s="131"/>
      <c r="H1026" s="131"/>
      <c r="I1026" s="131"/>
      <c r="J1026" s="131"/>
      <c r="K1026" s="131"/>
      <c r="L1026" s="131"/>
      <c r="M1026" s="131"/>
      <c r="N1026" s="131"/>
      <c r="O1026" s="131"/>
      <c r="P1026" s="131"/>
      <c r="Q1026" s="170"/>
      <c r="R1026" s="170"/>
      <c r="S1026" s="170"/>
      <c r="T1026" s="170"/>
      <c r="U1026" s="170"/>
      <c r="V1026" s="170"/>
      <c r="W1026" s="170"/>
      <c r="X1026" s="131"/>
      <c r="Y1026"/>
      <c r="AB1026"/>
      <c r="AC1026"/>
      <c r="AD1026"/>
      <c r="AE1026"/>
      <c r="AF1026"/>
      <c r="AG1026"/>
      <c r="AH1026"/>
      <c r="AI1026"/>
      <c r="AJ1026"/>
      <c r="AK1026"/>
    </row>
    <row r="1027" spans="1:37" x14ac:dyDescent="0.25">
      <c r="A1027" s="131"/>
      <c r="B1027" s="131"/>
      <c r="C1027" s="131"/>
      <c r="D1027" s="131"/>
      <c r="E1027" s="131"/>
      <c r="F1027" s="131"/>
      <c r="G1027" s="131"/>
      <c r="H1027" s="131"/>
      <c r="I1027" s="131"/>
      <c r="J1027" s="131"/>
      <c r="K1027" s="131"/>
      <c r="L1027" s="131"/>
      <c r="M1027" s="131"/>
      <c r="N1027" s="131"/>
      <c r="O1027" s="131"/>
      <c r="P1027" s="131"/>
      <c r="Q1027" s="170"/>
      <c r="R1027" s="170"/>
      <c r="S1027" s="170"/>
      <c r="T1027" s="170"/>
      <c r="U1027" s="170"/>
      <c r="V1027" s="170"/>
      <c r="W1027" s="170"/>
      <c r="X1027" s="131"/>
      <c r="Y1027"/>
      <c r="AB1027"/>
      <c r="AC1027"/>
      <c r="AD1027"/>
      <c r="AE1027"/>
      <c r="AF1027"/>
      <c r="AG1027"/>
      <c r="AH1027"/>
      <c r="AI1027"/>
      <c r="AJ1027"/>
      <c r="AK1027"/>
    </row>
    <row r="1028" spans="1:37" x14ac:dyDescent="0.25">
      <c r="A1028" s="131"/>
      <c r="B1028" s="131"/>
      <c r="C1028" s="131"/>
      <c r="D1028" s="131"/>
      <c r="E1028" s="131"/>
      <c r="F1028" s="131"/>
      <c r="G1028" s="131"/>
      <c r="H1028" s="131"/>
      <c r="I1028" s="131"/>
      <c r="J1028" s="131"/>
      <c r="K1028" s="131"/>
      <c r="L1028" s="131"/>
      <c r="M1028" s="131"/>
      <c r="N1028" s="131"/>
      <c r="O1028" s="131"/>
      <c r="P1028" s="131"/>
      <c r="Q1028" s="170"/>
      <c r="R1028" s="170"/>
      <c r="S1028" s="170"/>
      <c r="T1028" s="170"/>
      <c r="U1028" s="170"/>
      <c r="V1028" s="170"/>
      <c r="W1028" s="170"/>
      <c r="X1028" s="131"/>
      <c r="Y1028"/>
      <c r="AB1028"/>
      <c r="AC1028"/>
      <c r="AD1028"/>
      <c r="AE1028"/>
      <c r="AF1028"/>
      <c r="AG1028"/>
      <c r="AH1028"/>
      <c r="AI1028"/>
      <c r="AJ1028"/>
      <c r="AK1028"/>
    </row>
    <row r="1029" spans="1:37" x14ac:dyDescent="0.25">
      <c r="A1029" s="131"/>
      <c r="B1029" s="131"/>
      <c r="C1029" s="131"/>
      <c r="D1029" s="131"/>
      <c r="E1029" s="131"/>
      <c r="F1029" s="131"/>
      <c r="G1029" s="131"/>
      <c r="H1029" s="131"/>
      <c r="I1029" s="131"/>
      <c r="J1029" s="131"/>
      <c r="K1029" s="131"/>
      <c r="L1029" s="131"/>
      <c r="M1029" s="131"/>
      <c r="N1029" s="131"/>
      <c r="O1029" s="131"/>
      <c r="P1029" s="131"/>
      <c r="Q1029" s="170"/>
      <c r="R1029" s="170"/>
      <c r="S1029" s="170"/>
      <c r="T1029" s="170"/>
      <c r="U1029" s="170"/>
      <c r="V1029" s="170"/>
      <c r="W1029" s="170"/>
      <c r="X1029" s="131"/>
      <c r="Y1029"/>
      <c r="AB1029"/>
      <c r="AC1029"/>
      <c r="AD1029"/>
      <c r="AE1029"/>
      <c r="AF1029"/>
      <c r="AG1029"/>
      <c r="AH1029"/>
      <c r="AI1029"/>
      <c r="AJ1029"/>
      <c r="AK1029"/>
    </row>
    <row r="1030" spans="1:37" x14ac:dyDescent="0.25">
      <c r="A1030" s="131"/>
      <c r="B1030" s="131"/>
      <c r="C1030" s="131"/>
      <c r="D1030" s="131"/>
      <c r="E1030" s="131"/>
      <c r="F1030" s="131"/>
      <c r="G1030" s="131"/>
      <c r="H1030" s="131"/>
      <c r="I1030" s="131"/>
      <c r="J1030" s="131"/>
      <c r="K1030" s="131"/>
      <c r="L1030" s="131"/>
      <c r="M1030" s="131"/>
      <c r="N1030" s="131"/>
      <c r="O1030" s="131"/>
      <c r="P1030" s="131"/>
      <c r="Q1030" s="170"/>
      <c r="R1030" s="170"/>
      <c r="S1030" s="170"/>
      <c r="T1030" s="170"/>
      <c r="U1030" s="170"/>
      <c r="V1030" s="170"/>
      <c r="W1030" s="170"/>
      <c r="X1030" s="131"/>
      <c r="Y1030"/>
      <c r="AB1030"/>
      <c r="AC1030"/>
      <c r="AD1030"/>
      <c r="AE1030"/>
      <c r="AF1030"/>
      <c r="AG1030"/>
      <c r="AH1030"/>
      <c r="AI1030"/>
      <c r="AJ1030"/>
      <c r="AK1030"/>
    </row>
    <row r="1031" spans="1:37" x14ac:dyDescent="0.25">
      <c r="A1031" s="131"/>
      <c r="B1031" s="131"/>
      <c r="C1031" s="131"/>
      <c r="D1031" s="131"/>
      <c r="E1031" s="131"/>
      <c r="F1031" s="131"/>
      <c r="G1031" s="131"/>
      <c r="H1031" s="131"/>
      <c r="I1031" s="131"/>
      <c r="J1031" s="131"/>
      <c r="K1031" s="131"/>
      <c r="L1031" s="131"/>
      <c r="M1031" s="131"/>
      <c r="N1031" s="131"/>
      <c r="O1031" s="131"/>
      <c r="P1031" s="131"/>
      <c r="Q1031" s="170"/>
      <c r="R1031" s="170"/>
      <c r="S1031" s="170"/>
      <c r="T1031" s="170"/>
      <c r="U1031" s="170"/>
      <c r="V1031" s="170"/>
      <c r="W1031" s="170"/>
      <c r="X1031" s="131"/>
      <c r="Y1031"/>
      <c r="AB1031"/>
      <c r="AC1031"/>
      <c r="AD1031"/>
      <c r="AE1031"/>
      <c r="AF1031"/>
      <c r="AG1031"/>
      <c r="AH1031"/>
      <c r="AI1031"/>
      <c r="AJ1031"/>
      <c r="AK1031"/>
    </row>
    <row r="1032" spans="1:37" x14ac:dyDescent="0.25">
      <c r="A1032" s="131"/>
      <c r="B1032" s="131"/>
      <c r="C1032" s="131"/>
      <c r="D1032" s="131"/>
      <c r="E1032" s="131"/>
      <c r="F1032" s="131"/>
      <c r="G1032" s="131"/>
      <c r="H1032" s="131"/>
      <c r="I1032" s="131"/>
      <c r="J1032" s="131"/>
      <c r="K1032" s="131"/>
      <c r="L1032" s="131"/>
      <c r="M1032" s="131"/>
      <c r="N1032" s="131"/>
      <c r="O1032" s="131"/>
      <c r="P1032" s="131"/>
      <c r="Q1032" s="170"/>
      <c r="R1032" s="170"/>
      <c r="S1032" s="170"/>
      <c r="T1032" s="170"/>
      <c r="U1032" s="170"/>
      <c r="V1032" s="170"/>
      <c r="W1032" s="170"/>
      <c r="X1032" s="131"/>
      <c r="Y1032"/>
      <c r="AB1032"/>
      <c r="AC1032"/>
      <c r="AD1032"/>
      <c r="AE1032"/>
      <c r="AF1032"/>
      <c r="AG1032"/>
      <c r="AH1032"/>
      <c r="AI1032"/>
      <c r="AJ1032"/>
      <c r="AK1032"/>
    </row>
    <row r="1033" spans="1:37" x14ac:dyDescent="0.25">
      <c r="A1033" s="131"/>
      <c r="B1033" s="131"/>
      <c r="C1033" s="131"/>
      <c r="D1033" s="131"/>
      <c r="E1033" s="131"/>
      <c r="F1033" s="131"/>
      <c r="G1033" s="131"/>
      <c r="H1033" s="131"/>
      <c r="I1033" s="131"/>
      <c r="J1033" s="131"/>
      <c r="K1033" s="131"/>
      <c r="L1033" s="131"/>
      <c r="M1033" s="131"/>
      <c r="N1033" s="131"/>
      <c r="O1033" s="131"/>
      <c r="P1033" s="131"/>
      <c r="Q1033" s="170"/>
      <c r="R1033" s="170"/>
      <c r="S1033" s="170"/>
      <c r="T1033" s="170"/>
      <c r="U1033" s="170"/>
      <c r="V1033" s="170"/>
      <c r="W1033" s="170"/>
      <c r="X1033" s="131"/>
      <c r="Y1033"/>
      <c r="AB1033"/>
      <c r="AC1033"/>
      <c r="AD1033"/>
      <c r="AE1033"/>
      <c r="AF1033"/>
      <c r="AG1033"/>
      <c r="AH1033"/>
      <c r="AI1033"/>
      <c r="AJ1033"/>
      <c r="AK1033"/>
    </row>
    <row r="1034" spans="1:37" x14ac:dyDescent="0.25">
      <c r="A1034" s="131"/>
      <c r="B1034" s="131"/>
      <c r="C1034" s="131"/>
      <c r="D1034" s="131"/>
      <c r="E1034" s="131"/>
      <c r="F1034" s="131"/>
      <c r="G1034" s="131"/>
      <c r="H1034" s="131"/>
      <c r="I1034" s="131"/>
      <c r="J1034" s="131"/>
      <c r="K1034" s="131"/>
      <c r="L1034" s="131"/>
      <c r="M1034" s="131"/>
      <c r="N1034" s="131"/>
      <c r="O1034" s="131"/>
      <c r="P1034" s="131"/>
      <c r="Q1034" s="170"/>
      <c r="R1034" s="170"/>
      <c r="S1034" s="170"/>
      <c r="T1034" s="170"/>
      <c r="U1034" s="170"/>
      <c r="V1034" s="170"/>
      <c r="W1034" s="170"/>
      <c r="X1034" s="131"/>
      <c r="Y1034"/>
      <c r="AB1034"/>
      <c r="AC1034"/>
      <c r="AD1034"/>
      <c r="AE1034"/>
      <c r="AF1034"/>
      <c r="AG1034"/>
      <c r="AH1034"/>
      <c r="AI1034"/>
      <c r="AJ1034"/>
      <c r="AK1034"/>
    </row>
    <row r="1035" spans="1:37" x14ac:dyDescent="0.25">
      <c r="A1035" s="131"/>
      <c r="B1035" s="131"/>
      <c r="C1035" s="131"/>
      <c r="D1035" s="131"/>
      <c r="E1035" s="131"/>
      <c r="F1035" s="131"/>
      <c r="G1035" s="131"/>
      <c r="H1035" s="131"/>
      <c r="I1035" s="131"/>
      <c r="J1035" s="131"/>
      <c r="K1035" s="131"/>
      <c r="L1035" s="131"/>
      <c r="M1035" s="131"/>
      <c r="N1035" s="131"/>
      <c r="O1035" s="131"/>
      <c r="P1035" s="131"/>
      <c r="Q1035" s="170"/>
      <c r="R1035" s="170"/>
      <c r="S1035" s="170"/>
      <c r="T1035" s="170"/>
      <c r="U1035" s="170"/>
      <c r="V1035" s="170"/>
      <c r="W1035" s="170"/>
      <c r="X1035" s="131"/>
      <c r="Y1035"/>
      <c r="AB1035"/>
      <c r="AC1035"/>
      <c r="AD1035"/>
      <c r="AE1035"/>
      <c r="AF1035"/>
      <c r="AG1035"/>
      <c r="AH1035"/>
      <c r="AI1035"/>
      <c r="AJ1035"/>
      <c r="AK1035"/>
    </row>
    <row r="1036" spans="1:37" x14ac:dyDescent="0.25">
      <c r="A1036" s="131"/>
      <c r="B1036" s="131"/>
      <c r="C1036" s="131"/>
      <c r="D1036" s="131"/>
      <c r="E1036" s="131"/>
      <c r="F1036" s="131"/>
      <c r="G1036" s="131"/>
      <c r="H1036" s="131"/>
      <c r="I1036" s="131"/>
      <c r="J1036" s="131"/>
      <c r="K1036" s="131"/>
      <c r="L1036" s="131"/>
      <c r="M1036" s="131"/>
      <c r="N1036" s="131"/>
      <c r="O1036" s="131"/>
      <c r="P1036" s="131"/>
      <c r="Q1036" s="170"/>
      <c r="R1036" s="170"/>
      <c r="S1036" s="170"/>
      <c r="T1036" s="170"/>
      <c r="U1036" s="170"/>
      <c r="V1036" s="170"/>
      <c r="W1036" s="170"/>
      <c r="X1036" s="131"/>
      <c r="Y1036"/>
      <c r="AB1036"/>
      <c r="AC1036"/>
      <c r="AD1036"/>
      <c r="AE1036"/>
      <c r="AF1036"/>
      <c r="AG1036"/>
      <c r="AH1036"/>
      <c r="AI1036"/>
      <c r="AJ1036"/>
      <c r="AK1036"/>
    </row>
    <row r="1037" spans="1:37" x14ac:dyDescent="0.25">
      <c r="A1037" s="131"/>
      <c r="B1037" s="131"/>
      <c r="C1037" s="131"/>
      <c r="D1037" s="131"/>
      <c r="E1037" s="131"/>
      <c r="F1037" s="131"/>
      <c r="G1037" s="131"/>
      <c r="H1037" s="131"/>
      <c r="I1037" s="131"/>
      <c r="J1037" s="131"/>
      <c r="K1037" s="131"/>
      <c r="L1037" s="131"/>
      <c r="M1037" s="131"/>
      <c r="N1037" s="131"/>
      <c r="O1037" s="131"/>
      <c r="P1037" s="131"/>
      <c r="Q1037" s="170"/>
      <c r="R1037" s="170"/>
      <c r="S1037" s="170"/>
      <c r="T1037" s="170"/>
      <c r="U1037" s="170"/>
      <c r="V1037" s="170"/>
      <c r="W1037" s="170"/>
      <c r="X1037" s="131"/>
      <c r="Y1037"/>
      <c r="AB1037"/>
      <c r="AC1037"/>
      <c r="AD1037"/>
      <c r="AE1037"/>
      <c r="AF1037"/>
      <c r="AG1037"/>
      <c r="AH1037"/>
      <c r="AI1037"/>
      <c r="AJ1037"/>
      <c r="AK1037"/>
    </row>
    <row r="1038" spans="1:37" x14ac:dyDescent="0.25">
      <c r="A1038" s="131"/>
      <c r="B1038" s="131"/>
      <c r="C1038" s="131"/>
      <c r="D1038" s="131"/>
      <c r="E1038" s="131"/>
      <c r="F1038" s="131"/>
      <c r="G1038" s="131"/>
      <c r="H1038" s="131"/>
      <c r="I1038" s="131"/>
      <c r="J1038" s="131"/>
      <c r="K1038" s="131"/>
      <c r="L1038" s="131"/>
      <c r="M1038" s="131"/>
      <c r="N1038" s="131"/>
      <c r="O1038" s="131"/>
      <c r="P1038" s="131"/>
      <c r="Q1038" s="170"/>
      <c r="R1038" s="170"/>
      <c r="S1038" s="170"/>
      <c r="T1038" s="170"/>
      <c r="U1038" s="170"/>
      <c r="V1038" s="170"/>
      <c r="W1038" s="170"/>
      <c r="X1038" s="131"/>
      <c r="Y1038"/>
      <c r="AB1038"/>
      <c r="AC1038"/>
      <c r="AD1038"/>
      <c r="AE1038"/>
      <c r="AF1038"/>
      <c r="AG1038"/>
      <c r="AH1038"/>
      <c r="AI1038"/>
      <c r="AJ1038"/>
      <c r="AK1038"/>
    </row>
    <row r="1039" spans="1:37" x14ac:dyDescent="0.25">
      <c r="A1039" s="131"/>
      <c r="B1039" s="131"/>
      <c r="C1039" s="131"/>
      <c r="D1039" s="131"/>
      <c r="E1039" s="131"/>
      <c r="F1039" s="131"/>
      <c r="G1039" s="131"/>
      <c r="H1039" s="131"/>
      <c r="I1039" s="131"/>
      <c r="J1039" s="131"/>
      <c r="K1039" s="131"/>
      <c r="L1039" s="131"/>
      <c r="M1039" s="131"/>
      <c r="N1039" s="131"/>
      <c r="O1039" s="131"/>
      <c r="P1039" s="131"/>
      <c r="Q1039" s="170"/>
      <c r="R1039" s="170"/>
      <c r="S1039" s="170"/>
      <c r="T1039" s="170"/>
      <c r="U1039" s="170"/>
      <c r="V1039" s="170"/>
      <c r="W1039" s="170"/>
      <c r="X1039" s="131"/>
      <c r="Y1039"/>
      <c r="AB1039"/>
      <c r="AC1039"/>
      <c r="AD1039"/>
      <c r="AE1039"/>
      <c r="AF1039"/>
      <c r="AG1039"/>
      <c r="AH1039"/>
      <c r="AI1039"/>
      <c r="AJ1039"/>
      <c r="AK1039"/>
    </row>
    <row r="1040" spans="1:37" x14ac:dyDescent="0.25">
      <c r="A1040" s="131"/>
      <c r="B1040" s="131"/>
      <c r="C1040" s="131"/>
      <c r="D1040" s="131"/>
      <c r="E1040" s="131"/>
      <c r="F1040" s="131"/>
      <c r="G1040" s="131"/>
      <c r="H1040" s="131"/>
      <c r="I1040" s="131"/>
      <c r="J1040" s="131"/>
      <c r="K1040" s="131"/>
      <c r="L1040" s="131"/>
      <c r="M1040" s="131"/>
      <c r="N1040" s="131"/>
      <c r="O1040" s="131"/>
      <c r="P1040" s="131"/>
      <c r="Q1040" s="170"/>
      <c r="R1040" s="170"/>
      <c r="S1040" s="170"/>
      <c r="T1040" s="170"/>
      <c r="U1040" s="170"/>
      <c r="V1040" s="170"/>
      <c r="W1040" s="170"/>
      <c r="X1040" s="131"/>
      <c r="Y1040"/>
      <c r="AB1040"/>
      <c r="AC1040"/>
      <c r="AD1040"/>
      <c r="AE1040"/>
      <c r="AF1040"/>
      <c r="AG1040"/>
      <c r="AH1040"/>
      <c r="AI1040"/>
      <c r="AJ1040"/>
      <c r="AK1040"/>
    </row>
    <row r="1041" spans="1:37" x14ac:dyDescent="0.25">
      <c r="A1041" s="131"/>
      <c r="B1041" s="131"/>
      <c r="C1041" s="131"/>
      <c r="D1041" s="131"/>
      <c r="E1041" s="131"/>
      <c r="F1041" s="131"/>
      <c r="G1041" s="131"/>
      <c r="H1041" s="131"/>
      <c r="I1041" s="131"/>
      <c r="J1041" s="131"/>
      <c r="K1041" s="131"/>
      <c r="L1041" s="131"/>
      <c r="M1041" s="131"/>
      <c r="N1041" s="131"/>
      <c r="O1041" s="131"/>
      <c r="P1041" s="131"/>
      <c r="Q1041" s="170"/>
      <c r="R1041" s="170"/>
      <c r="S1041" s="170"/>
      <c r="T1041" s="170"/>
      <c r="U1041" s="170"/>
      <c r="V1041" s="170"/>
      <c r="W1041" s="170"/>
      <c r="X1041" s="131"/>
      <c r="Y1041"/>
      <c r="AB1041"/>
      <c r="AC1041"/>
      <c r="AD1041"/>
      <c r="AE1041"/>
      <c r="AF1041"/>
      <c r="AG1041"/>
      <c r="AH1041"/>
      <c r="AI1041"/>
      <c r="AJ1041"/>
      <c r="AK1041"/>
    </row>
    <row r="1042" spans="1:37" x14ac:dyDescent="0.25">
      <c r="A1042" s="131"/>
      <c r="B1042" s="131"/>
      <c r="C1042" s="131"/>
      <c r="D1042" s="131"/>
      <c r="E1042" s="131"/>
      <c r="F1042" s="131"/>
      <c r="G1042" s="131"/>
      <c r="H1042" s="131"/>
      <c r="I1042" s="131"/>
      <c r="J1042" s="131"/>
      <c r="K1042" s="131"/>
      <c r="L1042" s="131"/>
      <c r="M1042" s="131"/>
      <c r="N1042" s="131"/>
      <c r="O1042" s="131"/>
      <c r="P1042" s="131"/>
      <c r="Q1042" s="170"/>
      <c r="R1042" s="170"/>
      <c r="S1042" s="170"/>
      <c r="T1042" s="170"/>
      <c r="U1042" s="170"/>
      <c r="V1042" s="170"/>
      <c r="W1042" s="170"/>
      <c r="X1042" s="131"/>
      <c r="Y1042"/>
      <c r="AB1042"/>
      <c r="AC1042"/>
      <c r="AD1042"/>
      <c r="AE1042"/>
      <c r="AF1042"/>
      <c r="AG1042"/>
      <c r="AH1042"/>
      <c r="AI1042"/>
      <c r="AJ1042"/>
      <c r="AK1042"/>
    </row>
    <row r="1043" spans="1:37" x14ac:dyDescent="0.25">
      <c r="A1043" s="131"/>
      <c r="B1043" s="131"/>
      <c r="C1043" s="131"/>
      <c r="D1043" s="131"/>
      <c r="E1043" s="131"/>
      <c r="F1043" s="131"/>
      <c r="G1043" s="131"/>
      <c r="H1043" s="131"/>
      <c r="I1043" s="131"/>
      <c r="J1043" s="131"/>
      <c r="K1043" s="131"/>
      <c r="L1043" s="131"/>
      <c r="M1043" s="131"/>
      <c r="N1043" s="131"/>
      <c r="O1043" s="131"/>
      <c r="P1043" s="131"/>
      <c r="Q1043" s="170"/>
      <c r="R1043" s="170"/>
      <c r="S1043" s="170"/>
      <c r="T1043" s="170"/>
      <c r="U1043" s="170"/>
      <c r="V1043" s="170"/>
      <c r="W1043" s="170"/>
      <c r="X1043" s="131"/>
      <c r="Y1043"/>
      <c r="AB1043"/>
      <c r="AC1043"/>
      <c r="AD1043"/>
      <c r="AE1043"/>
      <c r="AF1043"/>
      <c r="AG1043"/>
      <c r="AH1043"/>
      <c r="AI1043"/>
      <c r="AJ1043"/>
      <c r="AK1043"/>
    </row>
    <row r="1044" spans="1:37" x14ac:dyDescent="0.25">
      <c r="A1044" s="131"/>
      <c r="B1044" s="131"/>
      <c r="C1044" s="131"/>
      <c r="D1044" s="131"/>
      <c r="E1044" s="131"/>
      <c r="F1044" s="131"/>
      <c r="G1044" s="131"/>
      <c r="H1044" s="131"/>
      <c r="I1044" s="131"/>
      <c r="J1044" s="131"/>
      <c r="K1044" s="131"/>
      <c r="L1044" s="131"/>
      <c r="M1044" s="131"/>
      <c r="N1044" s="131"/>
      <c r="O1044" s="131"/>
      <c r="P1044" s="131"/>
      <c r="Q1044" s="170"/>
      <c r="R1044" s="170"/>
      <c r="S1044" s="170"/>
      <c r="T1044" s="170"/>
      <c r="U1044" s="170"/>
      <c r="V1044" s="170"/>
      <c r="W1044" s="170"/>
      <c r="X1044" s="131"/>
      <c r="Y1044"/>
      <c r="AB1044"/>
      <c r="AC1044"/>
      <c r="AD1044"/>
      <c r="AE1044"/>
      <c r="AF1044"/>
      <c r="AG1044"/>
      <c r="AH1044"/>
      <c r="AI1044"/>
      <c r="AJ1044"/>
      <c r="AK1044"/>
    </row>
    <row r="1045" spans="1:37" x14ac:dyDescent="0.25">
      <c r="A1045" s="131"/>
      <c r="B1045" s="131"/>
      <c r="C1045" s="131"/>
      <c r="D1045" s="131"/>
      <c r="E1045" s="131"/>
      <c r="F1045" s="131"/>
      <c r="G1045" s="131"/>
      <c r="H1045" s="131"/>
      <c r="I1045" s="131"/>
      <c r="J1045" s="131"/>
      <c r="K1045" s="131"/>
      <c r="L1045" s="131"/>
      <c r="M1045" s="131"/>
      <c r="N1045" s="131"/>
      <c r="O1045" s="131"/>
      <c r="P1045" s="131"/>
      <c r="Q1045" s="170"/>
      <c r="R1045" s="170"/>
      <c r="S1045" s="170"/>
      <c r="T1045" s="170"/>
      <c r="U1045" s="170"/>
      <c r="V1045" s="170"/>
      <c r="W1045" s="170"/>
      <c r="X1045" s="131"/>
      <c r="Y1045"/>
      <c r="AB1045"/>
      <c r="AC1045"/>
      <c r="AD1045"/>
      <c r="AE1045"/>
      <c r="AF1045"/>
      <c r="AG1045"/>
      <c r="AH1045"/>
      <c r="AI1045"/>
      <c r="AJ1045"/>
      <c r="AK1045"/>
    </row>
    <row r="1046" spans="1:37" x14ac:dyDescent="0.25">
      <c r="A1046" s="131"/>
      <c r="B1046" s="131"/>
      <c r="C1046" s="131"/>
      <c r="D1046" s="131"/>
      <c r="E1046" s="131"/>
      <c r="F1046" s="131"/>
      <c r="G1046" s="131"/>
      <c r="H1046" s="131"/>
      <c r="I1046" s="131"/>
      <c r="J1046" s="131"/>
      <c r="K1046" s="131"/>
      <c r="L1046" s="131"/>
      <c r="M1046" s="131"/>
      <c r="N1046" s="131"/>
      <c r="O1046" s="131"/>
      <c r="P1046" s="131"/>
      <c r="Q1046" s="170"/>
      <c r="R1046" s="170"/>
      <c r="S1046" s="170"/>
      <c r="T1046" s="170"/>
      <c r="U1046" s="170"/>
      <c r="V1046" s="170"/>
      <c r="W1046" s="170"/>
      <c r="X1046" s="131"/>
      <c r="Y1046"/>
      <c r="AB1046"/>
      <c r="AC1046"/>
      <c r="AD1046"/>
      <c r="AE1046"/>
      <c r="AF1046"/>
      <c r="AG1046"/>
      <c r="AH1046"/>
      <c r="AI1046"/>
      <c r="AJ1046"/>
      <c r="AK1046"/>
    </row>
    <row r="1047" spans="1:37" x14ac:dyDescent="0.25">
      <c r="A1047" s="131"/>
      <c r="B1047" s="131"/>
      <c r="C1047" s="131"/>
      <c r="D1047" s="131"/>
      <c r="E1047" s="131"/>
      <c r="F1047" s="131"/>
      <c r="G1047" s="131"/>
      <c r="H1047" s="131"/>
      <c r="I1047" s="131"/>
      <c r="J1047" s="131"/>
      <c r="K1047" s="131"/>
      <c r="L1047" s="131"/>
      <c r="M1047" s="131"/>
      <c r="N1047" s="131"/>
      <c r="O1047" s="131"/>
      <c r="P1047" s="131"/>
      <c r="Q1047" s="170"/>
      <c r="R1047" s="170"/>
      <c r="S1047" s="170"/>
      <c r="T1047" s="170"/>
      <c r="U1047" s="170"/>
      <c r="V1047" s="170"/>
      <c r="W1047" s="170"/>
      <c r="X1047" s="131"/>
      <c r="Y1047"/>
      <c r="AB1047"/>
      <c r="AC1047"/>
      <c r="AD1047"/>
      <c r="AE1047"/>
      <c r="AF1047"/>
      <c r="AG1047"/>
      <c r="AH1047"/>
      <c r="AI1047"/>
      <c r="AJ1047"/>
      <c r="AK1047"/>
    </row>
    <row r="1048" spans="1:37" x14ac:dyDescent="0.25">
      <c r="A1048" s="131"/>
      <c r="B1048" s="131"/>
      <c r="C1048" s="131"/>
      <c r="D1048" s="131"/>
      <c r="E1048" s="131"/>
      <c r="F1048" s="131"/>
      <c r="G1048" s="131"/>
      <c r="H1048" s="131"/>
      <c r="I1048" s="131"/>
      <c r="J1048" s="131"/>
      <c r="K1048" s="131"/>
      <c r="L1048" s="131"/>
      <c r="M1048" s="131"/>
      <c r="N1048" s="131"/>
      <c r="O1048" s="131"/>
      <c r="P1048" s="131"/>
      <c r="Q1048" s="170"/>
      <c r="R1048" s="170"/>
      <c r="S1048" s="170"/>
      <c r="T1048" s="170"/>
      <c r="U1048" s="170"/>
      <c r="V1048" s="170"/>
      <c r="W1048" s="170"/>
      <c r="X1048" s="131"/>
      <c r="Y1048"/>
      <c r="AB1048"/>
      <c r="AC1048"/>
      <c r="AD1048"/>
      <c r="AE1048"/>
      <c r="AF1048"/>
      <c r="AG1048"/>
      <c r="AH1048"/>
      <c r="AI1048"/>
      <c r="AJ1048"/>
      <c r="AK1048"/>
    </row>
    <row r="1049" spans="1:37" x14ac:dyDescent="0.25">
      <c r="A1049" s="131"/>
      <c r="B1049" s="131"/>
      <c r="C1049" s="131"/>
      <c r="D1049" s="131"/>
      <c r="E1049" s="131"/>
      <c r="F1049" s="131"/>
      <c r="G1049" s="131"/>
      <c r="H1049" s="131"/>
      <c r="I1049" s="131"/>
      <c r="J1049" s="131"/>
      <c r="K1049" s="131"/>
      <c r="L1049" s="131"/>
      <c r="M1049" s="131"/>
      <c r="N1049" s="131"/>
      <c r="O1049" s="131"/>
      <c r="P1049" s="131"/>
      <c r="Q1049" s="170"/>
      <c r="R1049" s="170"/>
      <c r="S1049" s="170"/>
      <c r="T1049" s="170"/>
      <c r="U1049" s="170"/>
      <c r="V1049" s="170"/>
      <c r="W1049" s="170"/>
      <c r="X1049" s="131"/>
      <c r="Y1049"/>
      <c r="AB1049"/>
      <c r="AC1049"/>
      <c r="AD1049"/>
      <c r="AE1049"/>
      <c r="AF1049"/>
      <c r="AG1049"/>
      <c r="AH1049"/>
      <c r="AI1049"/>
      <c r="AJ1049"/>
      <c r="AK1049"/>
    </row>
    <row r="1050" spans="1:37" x14ac:dyDescent="0.25">
      <c r="A1050" s="131"/>
      <c r="B1050" s="131"/>
      <c r="C1050" s="131"/>
      <c r="D1050" s="131"/>
      <c r="E1050" s="131"/>
      <c r="F1050" s="131"/>
      <c r="G1050" s="131"/>
      <c r="H1050" s="131"/>
      <c r="I1050" s="131"/>
      <c r="J1050" s="131"/>
      <c r="K1050" s="131"/>
      <c r="L1050" s="131"/>
      <c r="M1050" s="131"/>
      <c r="N1050" s="131"/>
      <c r="O1050" s="131"/>
      <c r="P1050" s="131"/>
      <c r="Q1050" s="170"/>
      <c r="R1050" s="170"/>
      <c r="S1050" s="170"/>
      <c r="T1050" s="170"/>
      <c r="U1050" s="170"/>
      <c r="V1050" s="170"/>
      <c r="W1050" s="170"/>
      <c r="X1050" s="131"/>
      <c r="Y1050"/>
      <c r="AB1050"/>
      <c r="AC1050"/>
      <c r="AD1050"/>
      <c r="AE1050"/>
      <c r="AF1050"/>
      <c r="AG1050"/>
      <c r="AH1050"/>
      <c r="AI1050"/>
      <c r="AJ1050"/>
      <c r="AK1050"/>
    </row>
    <row r="1051" spans="1:37" x14ac:dyDescent="0.25">
      <c r="A1051" s="131"/>
      <c r="B1051" s="131"/>
      <c r="C1051" s="131"/>
      <c r="D1051" s="131"/>
      <c r="E1051" s="131"/>
      <c r="F1051" s="131"/>
      <c r="G1051" s="131"/>
      <c r="H1051" s="131"/>
      <c r="I1051" s="131"/>
      <c r="J1051" s="131"/>
      <c r="K1051" s="131"/>
      <c r="L1051" s="131"/>
      <c r="M1051" s="131"/>
      <c r="N1051" s="131"/>
      <c r="O1051" s="131"/>
      <c r="P1051" s="131"/>
      <c r="Q1051" s="170"/>
      <c r="R1051" s="170"/>
      <c r="S1051" s="170"/>
      <c r="T1051" s="170"/>
      <c r="U1051" s="170"/>
      <c r="V1051" s="170"/>
      <c r="W1051" s="170"/>
      <c r="X1051" s="131"/>
      <c r="Y1051"/>
      <c r="AB1051"/>
      <c r="AC1051"/>
      <c r="AD1051"/>
      <c r="AE1051"/>
      <c r="AF1051"/>
      <c r="AG1051"/>
      <c r="AH1051"/>
      <c r="AI1051"/>
      <c r="AJ1051"/>
      <c r="AK1051"/>
    </row>
    <row r="1052" spans="1:37" x14ac:dyDescent="0.25">
      <c r="A1052" s="131"/>
      <c r="B1052" s="131"/>
      <c r="C1052" s="131"/>
      <c r="D1052" s="131"/>
      <c r="E1052" s="131"/>
      <c r="F1052" s="131"/>
      <c r="G1052" s="131"/>
      <c r="H1052" s="131"/>
      <c r="I1052" s="131"/>
      <c r="J1052" s="131"/>
      <c r="K1052" s="131"/>
      <c r="L1052" s="131"/>
      <c r="M1052" s="131"/>
      <c r="N1052" s="131"/>
      <c r="O1052" s="131"/>
      <c r="P1052" s="131"/>
      <c r="Q1052" s="170"/>
      <c r="R1052" s="170"/>
      <c r="S1052" s="170"/>
      <c r="T1052" s="170"/>
      <c r="U1052" s="170"/>
      <c r="V1052" s="170"/>
      <c r="W1052" s="170"/>
      <c r="X1052" s="131"/>
      <c r="Y1052"/>
      <c r="AB1052"/>
      <c r="AC1052"/>
      <c r="AD1052"/>
      <c r="AE1052"/>
      <c r="AF1052"/>
      <c r="AG1052"/>
      <c r="AH1052"/>
      <c r="AI1052"/>
      <c r="AJ1052"/>
      <c r="AK1052"/>
    </row>
    <row r="1053" spans="1:37" x14ac:dyDescent="0.25">
      <c r="A1053" s="131"/>
      <c r="B1053" s="131"/>
      <c r="C1053" s="131"/>
      <c r="D1053" s="131"/>
      <c r="E1053" s="131"/>
      <c r="F1053" s="131"/>
      <c r="G1053" s="131"/>
      <c r="H1053" s="131"/>
      <c r="I1053" s="131"/>
      <c r="J1053" s="131"/>
      <c r="K1053" s="131"/>
      <c r="L1053" s="131"/>
      <c r="M1053" s="131"/>
      <c r="N1053" s="131"/>
      <c r="O1053" s="131"/>
      <c r="P1053" s="131"/>
      <c r="Q1053" s="170"/>
      <c r="R1053" s="170"/>
      <c r="S1053" s="170"/>
      <c r="T1053" s="170"/>
      <c r="U1053" s="170"/>
      <c r="V1053" s="170"/>
      <c r="W1053" s="170"/>
      <c r="X1053" s="131"/>
      <c r="Y1053"/>
      <c r="AB1053"/>
      <c r="AC1053"/>
      <c r="AD1053"/>
      <c r="AE1053"/>
      <c r="AF1053"/>
      <c r="AG1053"/>
      <c r="AH1053"/>
      <c r="AI1053"/>
      <c r="AJ1053"/>
      <c r="AK1053"/>
    </row>
    <row r="1054" spans="1:37" x14ac:dyDescent="0.25">
      <c r="A1054" s="131"/>
      <c r="B1054" s="131"/>
      <c r="C1054" s="131"/>
      <c r="D1054" s="131"/>
      <c r="E1054" s="131"/>
      <c r="F1054" s="131"/>
      <c r="G1054" s="131"/>
      <c r="H1054" s="131"/>
      <c r="I1054" s="131"/>
      <c r="J1054" s="131"/>
      <c r="K1054" s="131"/>
      <c r="L1054" s="131"/>
      <c r="M1054" s="131"/>
      <c r="N1054" s="131"/>
      <c r="O1054" s="131"/>
      <c r="P1054" s="131"/>
      <c r="Q1054" s="170"/>
      <c r="R1054" s="170"/>
      <c r="S1054" s="170"/>
      <c r="T1054" s="170"/>
      <c r="U1054" s="170"/>
      <c r="V1054" s="170"/>
      <c r="W1054" s="170"/>
      <c r="X1054" s="131"/>
      <c r="Y1054"/>
      <c r="AB1054"/>
      <c r="AC1054"/>
      <c r="AD1054"/>
      <c r="AE1054"/>
      <c r="AF1054"/>
      <c r="AG1054"/>
      <c r="AH1054"/>
      <c r="AI1054"/>
      <c r="AJ1054"/>
      <c r="AK1054"/>
    </row>
    <row r="1055" spans="1:37" x14ac:dyDescent="0.25">
      <c r="A1055" s="131"/>
      <c r="B1055" s="131"/>
      <c r="C1055" s="131"/>
      <c r="D1055" s="131"/>
      <c r="E1055" s="131"/>
      <c r="F1055" s="131"/>
      <c r="G1055" s="131"/>
      <c r="H1055" s="131"/>
      <c r="I1055" s="131"/>
      <c r="J1055" s="131"/>
      <c r="K1055" s="131"/>
      <c r="L1055" s="131"/>
      <c r="M1055" s="131"/>
      <c r="N1055" s="131"/>
      <c r="O1055" s="131"/>
      <c r="P1055" s="131"/>
      <c r="Q1055" s="170"/>
      <c r="R1055" s="170"/>
      <c r="S1055" s="170"/>
      <c r="T1055" s="170"/>
      <c r="U1055" s="170"/>
      <c r="V1055" s="170"/>
      <c r="W1055" s="170"/>
      <c r="X1055" s="131"/>
      <c r="Y1055"/>
      <c r="AB1055"/>
      <c r="AC1055"/>
      <c r="AD1055"/>
      <c r="AE1055"/>
      <c r="AF1055"/>
      <c r="AG1055"/>
      <c r="AH1055"/>
      <c r="AI1055"/>
      <c r="AJ1055"/>
      <c r="AK1055"/>
    </row>
    <row r="1056" spans="1:37" x14ac:dyDescent="0.25">
      <c r="A1056" s="131"/>
      <c r="B1056" s="131"/>
      <c r="C1056" s="131"/>
      <c r="D1056" s="131"/>
      <c r="E1056" s="131"/>
      <c r="F1056" s="131"/>
      <c r="G1056" s="131"/>
      <c r="H1056" s="131"/>
      <c r="I1056" s="131"/>
      <c r="J1056" s="131"/>
      <c r="K1056" s="131"/>
      <c r="L1056" s="131"/>
      <c r="M1056" s="131"/>
      <c r="N1056" s="131"/>
      <c r="O1056" s="131"/>
      <c r="P1056" s="131"/>
      <c r="Q1056" s="170"/>
      <c r="R1056" s="170"/>
      <c r="S1056" s="170"/>
      <c r="T1056" s="170"/>
      <c r="U1056" s="170"/>
      <c r="V1056" s="170"/>
      <c r="W1056" s="170"/>
      <c r="X1056" s="131"/>
      <c r="Y1056"/>
      <c r="AB1056"/>
      <c r="AC1056"/>
      <c r="AD1056"/>
      <c r="AE1056"/>
      <c r="AF1056"/>
      <c r="AG1056"/>
      <c r="AH1056"/>
      <c r="AI1056"/>
      <c r="AJ1056"/>
      <c r="AK1056"/>
    </row>
    <row r="1057" spans="1:37" x14ac:dyDescent="0.25">
      <c r="A1057" s="131"/>
      <c r="B1057" s="131"/>
      <c r="C1057" s="131"/>
      <c r="D1057" s="131"/>
      <c r="E1057" s="131"/>
      <c r="F1057" s="131"/>
      <c r="G1057" s="131"/>
      <c r="H1057" s="131"/>
      <c r="I1057" s="131"/>
      <c r="J1057" s="131"/>
      <c r="K1057" s="131"/>
      <c r="L1057" s="131"/>
      <c r="M1057" s="131"/>
      <c r="N1057" s="131"/>
      <c r="O1057" s="131"/>
      <c r="P1057" s="131"/>
      <c r="Q1057" s="170"/>
      <c r="R1057" s="170"/>
      <c r="S1057" s="170"/>
      <c r="T1057" s="170"/>
      <c r="U1057" s="170"/>
      <c r="V1057" s="170"/>
      <c r="W1057" s="170"/>
      <c r="X1057" s="131"/>
      <c r="Y1057"/>
      <c r="AB1057"/>
      <c r="AC1057"/>
      <c r="AD1057"/>
      <c r="AE1057"/>
      <c r="AF1057"/>
      <c r="AG1057"/>
      <c r="AH1057"/>
      <c r="AI1057"/>
      <c r="AJ1057"/>
      <c r="AK1057"/>
    </row>
    <row r="1058" spans="1:37" x14ac:dyDescent="0.25">
      <c r="A1058" s="131"/>
      <c r="B1058" s="131"/>
      <c r="C1058" s="131"/>
      <c r="D1058" s="131"/>
      <c r="E1058" s="131"/>
      <c r="F1058" s="131"/>
      <c r="G1058" s="131"/>
      <c r="H1058" s="131"/>
      <c r="I1058" s="131"/>
      <c r="J1058" s="131"/>
      <c r="K1058" s="131"/>
      <c r="L1058" s="131"/>
      <c r="M1058" s="131"/>
      <c r="N1058" s="131"/>
      <c r="O1058" s="131"/>
      <c r="P1058" s="131"/>
      <c r="Q1058" s="170"/>
      <c r="R1058" s="170"/>
      <c r="S1058" s="170"/>
      <c r="T1058" s="170"/>
      <c r="U1058" s="170"/>
      <c r="V1058" s="170"/>
      <c r="W1058" s="170"/>
      <c r="X1058" s="131"/>
      <c r="Y1058"/>
      <c r="AB1058"/>
      <c r="AC1058"/>
      <c r="AD1058"/>
      <c r="AE1058"/>
      <c r="AF1058"/>
      <c r="AG1058"/>
      <c r="AH1058"/>
      <c r="AI1058"/>
      <c r="AJ1058"/>
      <c r="AK1058"/>
    </row>
    <row r="1059" spans="1:37" x14ac:dyDescent="0.25">
      <c r="A1059" s="131"/>
      <c r="B1059" s="131"/>
      <c r="C1059" s="131"/>
      <c r="D1059" s="131"/>
      <c r="E1059" s="131"/>
      <c r="F1059" s="131"/>
      <c r="G1059" s="131"/>
      <c r="H1059" s="131"/>
      <c r="I1059" s="131"/>
      <c r="J1059" s="131"/>
      <c r="K1059" s="131"/>
      <c r="L1059" s="131"/>
      <c r="M1059" s="131"/>
      <c r="N1059" s="131"/>
      <c r="O1059" s="131"/>
      <c r="P1059" s="131"/>
      <c r="Q1059" s="170"/>
      <c r="R1059" s="170"/>
      <c r="S1059" s="170"/>
      <c r="T1059" s="170"/>
      <c r="U1059" s="170"/>
      <c r="V1059" s="170"/>
      <c r="W1059" s="170"/>
      <c r="X1059" s="131"/>
      <c r="Y1059"/>
      <c r="AB1059"/>
      <c r="AC1059"/>
      <c r="AD1059"/>
      <c r="AE1059"/>
      <c r="AF1059"/>
      <c r="AG1059"/>
      <c r="AH1059"/>
      <c r="AI1059"/>
      <c r="AJ1059"/>
      <c r="AK1059"/>
    </row>
    <row r="1060" spans="1:37" x14ac:dyDescent="0.25">
      <c r="A1060" s="131"/>
      <c r="B1060" s="131"/>
      <c r="C1060" s="131"/>
      <c r="D1060" s="131"/>
      <c r="E1060" s="131"/>
      <c r="F1060" s="131"/>
      <c r="G1060" s="131"/>
      <c r="H1060" s="131"/>
      <c r="I1060" s="131"/>
      <c r="J1060" s="131"/>
      <c r="K1060" s="131"/>
      <c r="L1060" s="131"/>
      <c r="M1060" s="131"/>
      <c r="N1060" s="131"/>
      <c r="O1060" s="131"/>
      <c r="P1060" s="131"/>
      <c r="Q1060" s="170"/>
      <c r="R1060" s="170"/>
      <c r="S1060" s="170"/>
      <c r="T1060" s="170"/>
      <c r="U1060" s="170"/>
      <c r="V1060" s="170"/>
      <c r="W1060" s="170"/>
      <c r="X1060" s="131"/>
      <c r="Y1060"/>
      <c r="AB1060"/>
      <c r="AC1060"/>
      <c r="AD1060"/>
      <c r="AE1060"/>
      <c r="AF1060"/>
      <c r="AG1060"/>
      <c r="AH1060"/>
      <c r="AI1060"/>
      <c r="AJ1060"/>
      <c r="AK1060"/>
    </row>
    <row r="1061" spans="1:37" x14ac:dyDescent="0.25">
      <c r="A1061" s="131"/>
      <c r="B1061" s="131"/>
      <c r="C1061" s="131"/>
      <c r="D1061" s="131"/>
      <c r="E1061" s="131"/>
      <c r="F1061" s="131"/>
      <c r="G1061" s="131"/>
      <c r="H1061" s="131"/>
      <c r="I1061" s="131"/>
      <c r="J1061" s="131"/>
      <c r="K1061" s="131"/>
      <c r="L1061" s="131"/>
      <c r="M1061" s="131"/>
      <c r="N1061" s="131"/>
      <c r="O1061" s="131"/>
      <c r="P1061" s="131"/>
      <c r="Q1061" s="170"/>
      <c r="R1061" s="170"/>
      <c r="S1061" s="170"/>
      <c r="T1061" s="170"/>
      <c r="U1061" s="170"/>
      <c r="V1061" s="170"/>
      <c r="W1061" s="170"/>
      <c r="X1061" s="131"/>
      <c r="Y1061"/>
      <c r="AB1061"/>
      <c r="AC1061"/>
      <c r="AD1061"/>
      <c r="AE1061"/>
      <c r="AF1061"/>
      <c r="AG1061"/>
      <c r="AH1061"/>
      <c r="AI1061"/>
      <c r="AJ1061"/>
      <c r="AK1061"/>
    </row>
    <row r="1062" spans="1:37" x14ac:dyDescent="0.25">
      <c r="A1062" s="131"/>
      <c r="B1062" s="131"/>
      <c r="C1062" s="131"/>
      <c r="D1062" s="131"/>
      <c r="E1062" s="131"/>
      <c r="F1062" s="131"/>
      <c r="G1062" s="131"/>
      <c r="H1062" s="131"/>
      <c r="I1062" s="131"/>
      <c r="J1062" s="131"/>
      <c r="K1062" s="131"/>
      <c r="L1062" s="131"/>
      <c r="M1062" s="131"/>
      <c r="N1062" s="131"/>
      <c r="O1062" s="131"/>
      <c r="P1062" s="131"/>
      <c r="Q1062" s="170"/>
      <c r="R1062" s="170"/>
      <c r="S1062" s="170"/>
      <c r="T1062" s="170"/>
      <c r="U1062" s="170"/>
      <c r="V1062" s="170"/>
      <c r="W1062" s="170"/>
      <c r="X1062" s="131"/>
      <c r="Y1062"/>
      <c r="AB1062"/>
      <c r="AC1062"/>
      <c r="AD1062"/>
      <c r="AE1062"/>
      <c r="AF1062"/>
      <c r="AG1062"/>
      <c r="AH1062"/>
      <c r="AI1062"/>
      <c r="AJ1062"/>
      <c r="AK1062"/>
    </row>
    <row r="1063" spans="1:37" x14ac:dyDescent="0.25">
      <c r="A1063" s="131"/>
      <c r="B1063" s="131"/>
      <c r="C1063" s="131"/>
      <c r="D1063" s="131"/>
      <c r="E1063" s="131"/>
      <c r="F1063" s="131"/>
      <c r="G1063" s="131"/>
      <c r="H1063" s="131"/>
      <c r="I1063" s="131"/>
      <c r="J1063" s="131"/>
      <c r="K1063" s="131"/>
      <c r="L1063" s="131"/>
      <c r="M1063" s="131"/>
      <c r="N1063" s="131"/>
      <c r="O1063" s="131"/>
      <c r="P1063" s="131"/>
      <c r="Q1063" s="170"/>
      <c r="R1063" s="170"/>
      <c r="S1063" s="170"/>
      <c r="T1063" s="170"/>
      <c r="U1063" s="170"/>
      <c r="V1063" s="170"/>
      <c r="W1063" s="170"/>
      <c r="X1063" s="131"/>
      <c r="Y1063"/>
      <c r="AB1063"/>
      <c r="AC1063"/>
      <c r="AD1063"/>
      <c r="AE1063"/>
      <c r="AF1063"/>
      <c r="AG1063"/>
      <c r="AH1063"/>
      <c r="AI1063"/>
      <c r="AJ1063"/>
      <c r="AK1063"/>
    </row>
    <row r="1064" spans="1:37" x14ac:dyDescent="0.25">
      <c r="A1064" s="131"/>
      <c r="B1064" s="131"/>
      <c r="C1064" s="131"/>
      <c r="D1064" s="131"/>
      <c r="E1064" s="131"/>
      <c r="F1064" s="131"/>
      <c r="G1064" s="131"/>
      <c r="H1064" s="131"/>
      <c r="I1064" s="131"/>
      <c r="J1064" s="131"/>
      <c r="K1064" s="131"/>
      <c r="L1064" s="131"/>
      <c r="M1064" s="131"/>
      <c r="N1064" s="131"/>
      <c r="O1064" s="131"/>
      <c r="P1064" s="131"/>
      <c r="Q1064" s="170"/>
      <c r="R1064" s="170"/>
      <c r="S1064" s="170"/>
      <c r="T1064" s="170"/>
      <c r="U1064" s="170"/>
      <c r="V1064" s="170"/>
      <c r="W1064" s="170"/>
      <c r="X1064" s="131"/>
      <c r="Y1064"/>
      <c r="AB1064"/>
      <c r="AC1064"/>
      <c r="AD1064"/>
      <c r="AE1064"/>
      <c r="AF1064"/>
      <c r="AG1064"/>
      <c r="AH1064"/>
      <c r="AI1064"/>
      <c r="AJ1064"/>
      <c r="AK1064"/>
    </row>
    <row r="1065" spans="1:37" x14ac:dyDescent="0.25">
      <c r="A1065" s="131"/>
      <c r="B1065" s="131"/>
      <c r="C1065" s="131"/>
      <c r="D1065" s="131"/>
      <c r="E1065" s="131"/>
      <c r="F1065" s="131"/>
      <c r="G1065" s="131"/>
      <c r="H1065" s="131"/>
      <c r="I1065" s="131"/>
      <c r="J1065" s="131"/>
      <c r="K1065" s="131"/>
      <c r="L1065" s="131"/>
      <c r="M1065" s="131"/>
      <c r="N1065" s="131"/>
      <c r="O1065" s="131"/>
      <c r="P1065" s="131"/>
      <c r="Q1065" s="170"/>
      <c r="R1065" s="170"/>
      <c r="S1065" s="170"/>
      <c r="T1065" s="170"/>
      <c r="U1065" s="170"/>
      <c r="V1065" s="170"/>
      <c r="W1065" s="170"/>
      <c r="X1065" s="131"/>
      <c r="Y1065"/>
      <c r="AB1065"/>
      <c r="AC1065"/>
      <c r="AD1065"/>
      <c r="AE1065"/>
      <c r="AF1065"/>
      <c r="AG1065"/>
      <c r="AH1065"/>
      <c r="AI1065"/>
      <c r="AJ1065"/>
      <c r="AK1065"/>
    </row>
    <row r="1066" spans="1:37" x14ac:dyDescent="0.25">
      <c r="A1066" s="131"/>
      <c r="B1066" s="131"/>
      <c r="C1066" s="131"/>
      <c r="D1066" s="131"/>
      <c r="E1066" s="131"/>
      <c r="F1066" s="131"/>
      <c r="G1066" s="131"/>
      <c r="H1066" s="131"/>
      <c r="I1066" s="131"/>
      <c r="J1066" s="131"/>
      <c r="K1066" s="131"/>
      <c r="L1066" s="131"/>
      <c r="M1066" s="131"/>
      <c r="N1066" s="131"/>
      <c r="O1066" s="131"/>
      <c r="P1066" s="131"/>
      <c r="Q1066" s="170"/>
      <c r="R1066" s="170"/>
      <c r="S1066" s="170"/>
      <c r="T1066" s="170"/>
      <c r="U1066" s="170"/>
      <c r="V1066" s="170"/>
      <c r="W1066" s="170"/>
      <c r="X1066" s="131"/>
      <c r="Y1066"/>
      <c r="AB1066"/>
      <c r="AC1066"/>
      <c r="AD1066"/>
      <c r="AE1066"/>
      <c r="AF1066"/>
      <c r="AG1066"/>
      <c r="AH1066"/>
      <c r="AI1066"/>
      <c r="AJ1066"/>
      <c r="AK1066"/>
    </row>
    <row r="1067" spans="1:37" x14ac:dyDescent="0.25">
      <c r="A1067" s="131"/>
      <c r="B1067" s="131"/>
      <c r="C1067" s="131"/>
      <c r="D1067" s="131"/>
      <c r="E1067" s="131"/>
      <c r="F1067" s="131"/>
      <c r="G1067" s="131"/>
      <c r="H1067" s="131"/>
      <c r="I1067" s="131"/>
      <c r="J1067" s="131"/>
      <c r="K1067" s="131"/>
      <c r="L1067" s="131"/>
      <c r="M1067" s="131"/>
      <c r="N1067" s="131"/>
      <c r="O1067" s="131"/>
      <c r="P1067" s="131"/>
      <c r="Q1067" s="170"/>
      <c r="R1067" s="170"/>
      <c r="S1067" s="170"/>
      <c r="T1067" s="170"/>
      <c r="U1067" s="170"/>
      <c r="V1067" s="170"/>
      <c r="W1067" s="170"/>
      <c r="X1067" s="131"/>
      <c r="Y1067"/>
      <c r="AB1067"/>
      <c r="AC1067"/>
      <c r="AD1067"/>
      <c r="AE1067"/>
      <c r="AF1067"/>
      <c r="AG1067"/>
      <c r="AH1067"/>
      <c r="AI1067"/>
      <c r="AJ1067"/>
      <c r="AK1067"/>
    </row>
    <row r="1068" spans="1:37" x14ac:dyDescent="0.25">
      <c r="A1068" s="131"/>
      <c r="B1068" s="131"/>
      <c r="C1068" s="131"/>
      <c r="D1068" s="131"/>
      <c r="E1068" s="131"/>
      <c r="F1068" s="131"/>
      <c r="G1068" s="131"/>
      <c r="H1068" s="131"/>
      <c r="I1068" s="131"/>
      <c r="J1068" s="131"/>
      <c r="K1068" s="131"/>
      <c r="L1068" s="131"/>
      <c r="M1068" s="131"/>
      <c r="N1068" s="131"/>
      <c r="O1068" s="131"/>
      <c r="P1068" s="131"/>
      <c r="Q1068" s="170"/>
      <c r="R1068" s="170"/>
      <c r="S1068" s="170"/>
      <c r="T1068" s="170"/>
      <c r="U1068" s="170"/>
      <c r="V1068" s="170"/>
      <c r="W1068" s="170"/>
      <c r="X1068" s="131"/>
      <c r="Y1068"/>
      <c r="AB1068"/>
      <c r="AC1068"/>
      <c r="AD1068"/>
      <c r="AE1068"/>
      <c r="AF1068"/>
      <c r="AG1068"/>
      <c r="AH1068"/>
      <c r="AI1068"/>
      <c r="AJ1068"/>
      <c r="AK1068"/>
    </row>
    <row r="1069" spans="1:37" x14ac:dyDescent="0.25">
      <c r="A1069" s="131"/>
      <c r="B1069" s="131"/>
      <c r="C1069" s="131"/>
      <c r="D1069" s="131"/>
      <c r="E1069" s="131"/>
      <c r="F1069" s="131"/>
      <c r="G1069" s="131"/>
      <c r="H1069" s="131"/>
      <c r="I1069" s="131"/>
      <c r="J1069" s="131"/>
      <c r="K1069" s="131"/>
      <c r="L1069" s="131"/>
      <c r="M1069" s="131"/>
      <c r="N1069" s="131"/>
      <c r="O1069" s="131"/>
      <c r="P1069" s="131"/>
      <c r="Q1069" s="170"/>
      <c r="R1069" s="170"/>
      <c r="S1069" s="170"/>
      <c r="T1069" s="170"/>
      <c r="U1069" s="170"/>
      <c r="V1069" s="170"/>
      <c r="W1069" s="170"/>
      <c r="X1069" s="131"/>
      <c r="Y1069"/>
      <c r="AB1069"/>
      <c r="AC1069"/>
      <c r="AD1069"/>
      <c r="AE1069"/>
      <c r="AF1069"/>
      <c r="AG1069"/>
      <c r="AH1069"/>
      <c r="AI1069"/>
      <c r="AJ1069"/>
      <c r="AK1069"/>
    </row>
    <row r="1070" spans="1:37" x14ac:dyDescent="0.25">
      <c r="A1070" s="131"/>
      <c r="B1070" s="131"/>
      <c r="C1070" s="131"/>
      <c r="D1070" s="131"/>
      <c r="E1070" s="131"/>
      <c r="F1070" s="131"/>
      <c r="G1070" s="131"/>
      <c r="H1070" s="131"/>
      <c r="I1070" s="131"/>
      <c r="J1070" s="131"/>
      <c r="K1070" s="131"/>
      <c r="L1070" s="131"/>
      <c r="M1070" s="131"/>
      <c r="N1070" s="131"/>
      <c r="O1070" s="131"/>
      <c r="P1070" s="131"/>
      <c r="Q1070" s="170"/>
      <c r="R1070" s="170"/>
      <c r="S1070" s="170"/>
      <c r="T1070" s="170"/>
      <c r="U1070" s="170"/>
      <c r="V1070" s="170"/>
      <c r="W1070" s="170"/>
      <c r="X1070" s="131"/>
      <c r="Y1070"/>
      <c r="AB1070"/>
      <c r="AC1070"/>
      <c r="AD1070"/>
      <c r="AE1070"/>
      <c r="AF1070"/>
      <c r="AG1070"/>
      <c r="AH1070"/>
      <c r="AI1070"/>
      <c r="AJ1070"/>
      <c r="AK1070"/>
    </row>
    <row r="1071" spans="1:37" x14ac:dyDescent="0.25">
      <c r="A1071" s="131"/>
      <c r="B1071" s="131"/>
      <c r="C1071" s="131"/>
      <c r="D1071" s="131"/>
      <c r="E1071" s="131"/>
      <c r="F1071" s="131"/>
      <c r="G1071" s="131"/>
      <c r="H1071" s="131"/>
      <c r="I1071" s="131"/>
      <c r="J1071" s="131"/>
      <c r="K1071" s="131"/>
      <c r="L1071" s="131"/>
      <c r="M1071" s="131"/>
      <c r="N1071" s="131"/>
      <c r="O1071" s="131"/>
      <c r="P1071" s="131"/>
      <c r="Q1071" s="170"/>
      <c r="R1071" s="170"/>
      <c r="S1071" s="170"/>
      <c r="T1071" s="170"/>
      <c r="U1071" s="170"/>
      <c r="V1071" s="170"/>
      <c r="W1071" s="170"/>
      <c r="X1071" s="131"/>
      <c r="Y1071"/>
      <c r="AB1071"/>
      <c r="AC1071"/>
      <c r="AD1071"/>
      <c r="AE1071"/>
      <c r="AF1071"/>
      <c r="AG1071"/>
      <c r="AH1071"/>
      <c r="AI1071"/>
      <c r="AJ1071"/>
      <c r="AK1071"/>
    </row>
    <row r="1072" spans="1:37" x14ac:dyDescent="0.25">
      <c r="A1072" s="131"/>
      <c r="B1072" s="131"/>
      <c r="C1072" s="131"/>
      <c r="D1072" s="131"/>
      <c r="E1072" s="131"/>
      <c r="F1072" s="131"/>
      <c r="G1072" s="131"/>
      <c r="H1072" s="131"/>
      <c r="I1072" s="131"/>
      <c r="J1072" s="131"/>
      <c r="K1072" s="131"/>
      <c r="L1072" s="131"/>
      <c r="M1072" s="131"/>
      <c r="N1072" s="131"/>
      <c r="O1072" s="131"/>
      <c r="P1072" s="131"/>
      <c r="Q1072" s="170"/>
      <c r="R1072" s="170"/>
      <c r="S1072" s="170"/>
      <c r="T1072" s="170"/>
      <c r="U1072" s="170"/>
      <c r="V1072" s="170"/>
      <c r="W1072" s="170"/>
      <c r="X1072" s="131"/>
      <c r="Y1072"/>
      <c r="AB1072"/>
      <c r="AC1072"/>
      <c r="AD1072"/>
      <c r="AE1072"/>
      <c r="AF1072"/>
      <c r="AG1072"/>
      <c r="AH1072"/>
      <c r="AI1072"/>
      <c r="AJ1072"/>
      <c r="AK1072"/>
    </row>
    <row r="1073" spans="1:37" x14ac:dyDescent="0.25">
      <c r="A1073" s="131"/>
      <c r="B1073" s="131"/>
      <c r="C1073" s="131"/>
      <c r="D1073" s="131"/>
      <c r="E1073" s="131"/>
      <c r="F1073" s="131"/>
      <c r="G1073" s="131"/>
      <c r="H1073" s="131"/>
      <c r="I1073" s="131"/>
      <c r="J1073" s="131"/>
      <c r="K1073" s="131"/>
      <c r="L1073" s="131"/>
      <c r="M1073" s="131"/>
      <c r="N1073" s="131"/>
      <c r="O1073" s="131"/>
      <c r="P1073" s="131"/>
      <c r="Q1073" s="170"/>
      <c r="R1073" s="170"/>
      <c r="S1073" s="170"/>
      <c r="T1073" s="170"/>
      <c r="U1073" s="170"/>
      <c r="V1073" s="170"/>
      <c r="W1073" s="170"/>
      <c r="X1073" s="131"/>
      <c r="Y1073"/>
      <c r="AB1073"/>
      <c r="AC1073"/>
      <c r="AD1073"/>
      <c r="AE1073"/>
      <c r="AF1073"/>
      <c r="AG1073"/>
      <c r="AH1073"/>
      <c r="AI1073"/>
      <c r="AJ1073"/>
      <c r="AK1073"/>
    </row>
    <row r="1074" spans="1:37" x14ac:dyDescent="0.25">
      <c r="A1074" s="131"/>
      <c r="B1074" s="131"/>
      <c r="C1074" s="131"/>
      <c r="D1074" s="131"/>
      <c r="E1074" s="131"/>
      <c r="F1074" s="131"/>
      <c r="G1074" s="131"/>
      <c r="H1074" s="131"/>
      <c r="I1074" s="131"/>
      <c r="J1074" s="131"/>
      <c r="K1074" s="131"/>
      <c r="L1074" s="131"/>
      <c r="M1074" s="131"/>
      <c r="N1074" s="131"/>
      <c r="O1074" s="131"/>
      <c r="P1074" s="131"/>
      <c r="Q1074" s="170"/>
      <c r="R1074" s="170"/>
      <c r="S1074" s="170"/>
      <c r="T1074" s="170"/>
      <c r="U1074" s="170"/>
      <c r="V1074" s="170"/>
      <c r="W1074" s="170"/>
      <c r="X1074" s="131"/>
      <c r="Y1074"/>
      <c r="AB1074"/>
      <c r="AC1074"/>
      <c r="AD1074"/>
      <c r="AE1074"/>
      <c r="AF1074"/>
      <c r="AG1074"/>
      <c r="AH1074"/>
      <c r="AI1074"/>
      <c r="AJ1074"/>
      <c r="AK1074"/>
    </row>
    <row r="1075" spans="1:37" x14ac:dyDescent="0.25">
      <c r="A1075" s="131"/>
      <c r="B1075" s="131"/>
      <c r="C1075" s="131"/>
      <c r="D1075" s="131"/>
      <c r="E1075" s="131"/>
      <c r="F1075" s="131"/>
      <c r="G1075" s="131"/>
      <c r="H1075" s="131"/>
      <c r="I1075" s="131"/>
      <c r="J1075" s="131"/>
      <c r="K1075" s="131"/>
      <c r="L1075" s="131"/>
      <c r="M1075" s="131"/>
      <c r="N1075" s="131"/>
      <c r="O1075" s="131"/>
      <c r="P1075" s="131"/>
      <c r="Q1075" s="170"/>
      <c r="R1075" s="170"/>
      <c r="S1075" s="170"/>
      <c r="T1075" s="170"/>
      <c r="U1075" s="170"/>
      <c r="V1075" s="170"/>
      <c r="W1075" s="170"/>
      <c r="X1075" s="131"/>
      <c r="Y1075"/>
      <c r="AB1075"/>
      <c r="AC1075"/>
      <c r="AD1075"/>
      <c r="AE1075"/>
      <c r="AF1075"/>
      <c r="AG1075"/>
      <c r="AH1075"/>
      <c r="AI1075"/>
      <c r="AJ1075"/>
      <c r="AK1075"/>
    </row>
    <row r="1076" spans="1:37" x14ac:dyDescent="0.25">
      <c r="A1076" s="131"/>
      <c r="B1076" s="131"/>
      <c r="C1076" s="131"/>
      <c r="D1076" s="131"/>
      <c r="E1076" s="131"/>
      <c r="F1076" s="131"/>
      <c r="G1076" s="131"/>
      <c r="H1076" s="131"/>
      <c r="I1076" s="131"/>
      <c r="J1076" s="131"/>
      <c r="K1076" s="131"/>
      <c r="L1076" s="131"/>
      <c r="M1076" s="131"/>
      <c r="N1076" s="131"/>
      <c r="O1076" s="131"/>
      <c r="P1076" s="131"/>
      <c r="Q1076" s="170"/>
      <c r="R1076" s="170"/>
      <c r="S1076" s="170"/>
      <c r="T1076" s="170"/>
      <c r="U1076" s="170"/>
      <c r="V1076" s="170"/>
      <c r="W1076" s="170"/>
      <c r="X1076" s="131"/>
      <c r="Y1076"/>
      <c r="AB1076"/>
      <c r="AC1076"/>
      <c r="AD1076"/>
      <c r="AE1076"/>
      <c r="AF1076"/>
      <c r="AG1076"/>
      <c r="AH1076"/>
      <c r="AI1076"/>
      <c r="AJ1076"/>
      <c r="AK1076"/>
    </row>
    <row r="1077" spans="1:37" x14ac:dyDescent="0.25">
      <c r="A1077" s="131"/>
      <c r="B1077" s="131"/>
      <c r="C1077" s="131"/>
      <c r="D1077" s="131"/>
      <c r="E1077" s="131"/>
      <c r="F1077" s="131"/>
      <c r="G1077" s="131"/>
      <c r="H1077" s="131"/>
      <c r="I1077" s="131"/>
      <c r="J1077" s="131"/>
      <c r="K1077" s="131"/>
      <c r="L1077" s="131"/>
      <c r="M1077" s="131"/>
      <c r="N1077" s="131"/>
      <c r="O1077" s="131"/>
      <c r="P1077" s="131"/>
      <c r="Q1077" s="170"/>
      <c r="R1077" s="170"/>
      <c r="S1077" s="170"/>
      <c r="T1077" s="170"/>
      <c r="U1077" s="170"/>
      <c r="V1077" s="170"/>
      <c r="W1077" s="170"/>
      <c r="X1077" s="131"/>
      <c r="Y1077"/>
      <c r="AB1077"/>
      <c r="AC1077"/>
      <c r="AD1077"/>
      <c r="AE1077"/>
      <c r="AF1077"/>
      <c r="AG1077"/>
      <c r="AH1077"/>
      <c r="AI1077"/>
      <c r="AJ1077"/>
      <c r="AK1077"/>
    </row>
    <row r="1078" spans="1:37" x14ac:dyDescent="0.25">
      <c r="A1078" s="131"/>
      <c r="B1078" s="131"/>
      <c r="C1078" s="131"/>
      <c r="D1078" s="131"/>
      <c r="E1078" s="131"/>
      <c r="F1078" s="131"/>
      <c r="G1078" s="131"/>
      <c r="H1078" s="131"/>
      <c r="I1078" s="131"/>
      <c r="J1078" s="131"/>
      <c r="K1078" s="131"/>
      <c r="L1078" s="131"/>
      <c r="M1078" s="131"/>
      <c r="N1078" s="131"/>
      <c r="O1078" s="131"/>
      <c r="P1078" s="131"/>
      <c r="Q1078" s="170"/>
      <c r="R1078" s="170"/>
      <c r="S1078" s="170"/>
      <c r="T1078" s="170"/>
      <c r="U1078" s="170"/>
      <c r="V1078" s="170"/>
      <c r="W1078" s="170"/>
      <c r="X1078" s="131"/>
      <c r="Y1078"/>
      <c r="AB1078"/>
      <c r="AC1078"/>
      <c r="AD1078"/>
      <c r="AE1078"/>
      <c r="AF1078"/>
      <c r="AG1078"/>
      <c r="AH1078"/>
      <c r="AI1078"/>
      <c r="AJ1078"/>
      <c r="AK1078"/>
    </row>
    <row r="1079" spans="1:37" x14ac:dyDescent="0.25">
      <c r="A1079" s="131"/>
      <c r="B1079" s="131"/>
      <c r="C1079" s="131"/>
      <c r="D1079" s="131"/>
      <c r="E1079" s="131"/>
      <c r="F1079" s="131"/>
      <c r="G1079" s="131"/>
      <c r="H1079" s="131"/>
      <c r="I1079" s="131"/>
      <c r="J1079" s="131"/>
      <c r="K1079" s="131"/>
      <c r="L1079" s="131"/>
      <c r="M1079" s="131"/>
      <c r="N1079" s="131"/>
      <c r="O1079" s="131"/>
      <c r="P1079" s="131"/>
      <c r="Q1079" s="170"/>
      <c r="R1079" s="170"/>
      <c r="S1079" s="170"/>
      <c r="T1079" s="170"/>
      <c r="U1079" s="170"/>
      <c r="V1079" s="170"/>
      <c r="W1079" s="170"/>
      <c r="X1079" s="131"/>
      <c r="Y1079"/>
      <c r="AB1079"/>
      <c r="AC1079"/>
      <c r="AD1079"/>
      <c r="AE1079"/>
      <c r="AF1079"/>
      <c r="AG1079"/>
      <c r="AH1079"/>
      <c r="AI1079"/>
      <c r="AJ1079"/>
      <c r="AK1079"/>
    </row>
    <row r="1080" spans="1:37" x14ac:dyDescent="0.25">
      <c r="A1080" s="131"/>
      <c r="B1080" s="131"/>
      <c r="C1080" s="131"/>
      <c r="D1080" s="131"/>
      <c r="E1080" s="131"/>
      <c r="F1080" s="131"/>
      <c r="G1080" s="131"/>
      <c r="H1080" s="131"/>
      <c r="I1080" s="131"/>
      <c r="J1080" s="131"/>
      <c r="K1080" s="131"/>
      <c r="L1080" s="131"/>
      <c r="M1080" s="131"/>
      <c r="N1080" s="131"/>
      <c r="O1080" s="131"/>
      <c r="P1080" s="131"/>
      <c r="Q1080" s="170"/>
      <c r="R1080" s="170"/>
      <c r="S1080" s="170"/>
      <c r="T1080" s="170"/>
      <c r="U1080" s="170"/>
      <c r="V1080" s="170"/>
      <c r="W1080" s="170"/>
      <c r="X1080" s="131"/>
      <c r="Y1080"/>
      <c r="AB1080"/>
      <c r="AC1080"/>
      <c r="AD1080"/>
      <c r="AE1080"/>
      <c r="AF1080"/>
      <c r="AG1080"/>
      <c r="AH1080"/>
      <c r="AI1080"/>
      <c r="AJ1080"/>
      <c r="AK1080"/>
    </row>
    <row r="1081" spans="1:37" x14ac:dyDescent="0.25">
      <c r="A1081" s="131"/>
      <c r="B1081" s="131"/>
      <c r="C1081" s="131"/>
      <c r="D1081" s="131"/>
      <c r="E1081" s="131"/>
      <c r="F1081" s="131"/>
      <c r="G1081" s="131"/>
      <c r="H1081" s="131"/>
      <c r="I1081" s="131"/>
      <c r="J1081" s="131"/>
      <c r="K1081" s="131"/>
      <c r="L1081" s="131"/>
      <c r="M1081" s="131"/>
      <c r="N1081" s="131"/>
      <c r="O1081" s="131"/>
      <c r="P1081" s="131"/>
      <c r="Q1081" s="170"/>
      <c r="R1081" s="170"/>
      <c r="S1081" s="170"/>
      <c r="T1081" s="170"/>
      <c r="U1081" s="170"/>
      <c r="V1081" s="170"/>
      <c r="W1081" s="170"/>
      <c r="X1081" s="131"/>
      <c r="Y1081"/>
      <c r="AB1081"/>
      <c r="AC1081"/>
      <c r="AD1081"/>
      <c r="AE1081"/>
      <c r="AF1081"/>
      <c r="AG1081"/>
      <c r="AH1081"/>
      <c r="AI1081"/>
      <c r="AJ1081"/>
      <c r="AK1081"/>
    </row>
    <row r="1082" spans="1:37" x14ac:dyDescent="0.25">
      <c r="A1082" s="131"/>
      <c r="B1082" s="131"/>
      <c r="C1082" s="131"/>
      <c r="D1082" s="131"/>
      <c r="E1082" s="131"/>
      <c r="F1082" s="131"/>
      <c r="G1082" s="131"/>
      <c r="H1082" s="131"/>
      <c r="I1082" s="131"/>
      <c r="J1082" s="131"/>
      <c r="K1082" s="131"/>
      <c r="L1082" s="131"/>
      <c r="M1082" s="131"/>
      <c r="N1082" s="131"/>
      <c r="O1082" s="131"/>
      <c r="P1082" s="131"/>
      <c r="Q1082" s="170"/>
      <c r="R1082" s="170"/>
      <c r="S1082" s="170"/>
      <c r="T1082" s="170"/>
      <c r="U1082" s="170"/>
      <c r="V1082" s="170"/>
      <c r="W1082" s="170"/>
      <c r="X1082" s="131"/>
      <c r="Y1082"/>
      <c r="AB1082"/>
      <c r="AC1082"/>
      <c r="AD1082"/>
      <c r="AE1082"/>
      <c r="AF1082"/>
      <c r="AG1082"/>
      <c r="AH1082"/>
      <c r="AI1082"/>
      <c r="AJ1082"/>
      <c r="AK1082"/>
    </row>
    <row r="1083" spans="1:37" x14ac:dyDescent="0.25">
      <c r="A1083" s="131"/>
      <c r="B1083" s="131"/>
      <c r="C1083" s="131"/>
      <c r="D1083" s="131"/>
      <c r="E1083" s="131"/>
      <c r="F1083" s="131"/>
      <c r="G1083" s="131"/>
      <c r="H1083" s="131"/>
      <c r="I1083" s="131"/>
      <c r="J1083" s="131"/>
      <c r="K1083" s="131"/>
      <c r="L1083" s="131"/>
      <c r="M1083" s="131"/>
      <c r="N1083" s="131"/>
      <c r="O1083" s="131"/>
      <c r="P1083" s="131"/>
      <c r="Q1083" s="170"/>
      <c r="R1083" s="170"/>
      <c r="S1083" s="170"/>
      <c r="T1083" s="170"/>
      <c r="U1083" s="170"/>
      <c r="V1083" s="170"/>
      <c r="W1083" s="170"/>
      <c r="X1083" s="131"/>
      <c r="Y1083"/>
      <c r="AB1083"/>
      <c r="AC1083"/>
      <c r="AD1083"/>
      <c r="AE1083"/>
      <c r="AF1083"/>
      <c r="AG1083"/>
      <c r="AH1083"/>
      <c r="AI1083"/>
      <c r="AJ1083"/>
      <c r="AK1083"/>
    </row>
    <row r="1084" spans="1:37" x14ac:dyDescent="0.25">
      <c r="A1084" s="131"/>
      <c r="B1084" s="131"/>
      <c r="C1084" s="131"/>
      <c r="D1084" s="131"/>
      <c r="E1084" s="131"/>
      <c r="F1084" s="131"/>
      <c r="G1084" s="131"/>
      <c r="H1084" s="131"/>
      <c r="I1084" s="131"/>
      <c r="J1084" s="131"/>
      <c r="K1084" s="131"/>
      <c r="L1084" s="131"/>
      <c r="M1084" s="131"/>
      <c r="N1084" s="131"/>
      <c r="O1084" s="131"/>
      <c r="P1084" s="131"/>
      <c r="Q1084" s="170"/>
      <c r="R1084" s="170"/>
      <c r="S1084" s="170"/>
      <c r="T1084" s="170"/>
      <c r="U1084" s="170"/>
      <c r="V1084" s="170"/>
      <c r="W1084" s="170"/>
      <c r="X1084" s="131"/>
      <c r="Y1084"/>
      <c r="AB1084"/>
      <c r="AC1084"/>
      <c r="AD1084"/>
      <c r="AE1084"/>
      <c r="AF1084"/>
      <c r="AG1084"/>
      <c r="AH1084"/>
      <c r="AI1084"/>
      <c r="AJ1084"/>
      <c r="AK1084"/>
    </row>
    <row r="1085" spans="1:37" x14ac:dyDescent="0.25">
      <c r="A1085" s="131"/>
      <c r="B1085" s="131"/>
      <c r="C1085" s="131"/>
      <c r="D1085" s="131"/>
      <c r="E1085" s="131"/>
      <c r="F1085" s="131"/>
      <c r="G1085" s="131"/>
      <c r="H1085" s="131"/>
      <c r="I1085" s="131"/>
      <c r="J1085" s="131"/>
      <c r="K1085" s="131"/>
      <c r="L1085" s="131"/>
      <c r="M1085" s="131"/>
      <c r="N1085" s="131"/>
      <c r="O1085" s="131"/>
      <c r="P1085" s="131"/>
      <c r="Q1085" s="170"/>
      <c r="R1085" s="170"/>
      <c r="S1085" s="170"/>
      <c r="T1085" s="170"/>
      <c r="U1085" s="170"/>
      <c r="V1085" s="170"/>
      <c r="W1085" s="170"/>
      <c r="X1085" s="131"/>
      <c r="Y1085"/>
      <c r="AB1085"/>
      <c r="AC1085"/>
      <c r="AD1085"/>
      <c r="AE1085"/>
      <c r="AF1085"/>
      <c r="AG1085"/>
      <c r="AH1085"/>
      <c r="AI1085"/>
      <c r="AJ1085"/>
      <c r="AK1085"/>
    </row>
    <row r="1086" spans="1:37" x14ac:dyDescent="0.25">
      <c r="A1086" s="131"/>
      <c r="B1086" s="131"/>
      <c r="C1086" s="131"/>
      <c r="D1086" s="131"/>
      <c r="E1086" s="131"/>
      <c r="F1086" s="131"/>
      <c r="G1086" s="131"/>
      <c r="H1086" s="131"/>
      <c r="I1086" s="131"/>
      <c r="J1086" s="131"/>
      <c r="K1086" s="131"/>
      <c r="L1086" s="131"/>
      <c r="M1086" s="131"/>
      <c r="N1086" s="131"/>
      <c r="O1086" s="131"/>
      <c r="P1086" s="131"/>
      <c r="Q1086" s="170"/>
      <c r="R1086" s="170"/>
      <c r="S1086" s="170"/>
      <c r="T1086" s="170"/>
      <c r="U1086" s="170"/>
      <c r="V1086" s="170"/>
      <c r="W1086" s="170"/>
      <c r="X1086" s="131"/>
      <c r="Y1086"/>
      <c r="AB1086"/>
      <c r="AC1086"/>
      <c r="AD1086"/>
      <c r="AE1086"/>
      <c r="AF1086"/>
      <c r="AG1086"/>
      <c r="AH1086"/>
      <c r="AI1086"/>
      <c r="AJ1086"/>
      <c r="AK1086"/>
    </row>
    <row r="1087" spans="1:37" x14ac:dyDescent="0.25">
      <c r="A1087" s="131"/>
      <c r="B1087" s="131"/>
      <c r="C1087" s="131"/>
      <c r="D1087" s="131"/>
      <c r="E1087" s="131"/>
      <c r="F1087" s="131"/>
      <c r="G1087" s="131"/>
      <c r="H1087" s="131"/>
      <c r="I1087" s="131"/>
      <c r="J1087" s="131"/>
      <c r="K1087" s="131"/>
      <c r="L1087" s="131"/>
      <c r="M1087" s="131"/>
      <c r="N1087" s="131"/>
      <c r="O1087" s="131"/>
      <c r="P1087" s="131"/>
      <c r="Q1087" s="170"/>
      <c r="R1087" s="170"/>
      <c r="S1087" s="170"/>
      <c r="T1087" s="170"/>
      <c r="U1087" s="170"/>
      <c r="V1087" s="170"/>
      <c r="W1087" s="170"/>
      <c r="X1087" s="131"/>
      <c r="Y1087"/>
      <c r="AB1087"/>
      <c r="AC1087"/>
      <c r="AD1087"/>
      <c r="AE1087"/>
      <c r="AF1087"/>
      <c r="AG1087"/>
      <c r="AH1087"/>
      <c r="AI1087"/>
      <c r="AJ1087"/>
      <c r="AK1087"/>
    </row>
    <row r="1088" spans="1:37" x14ac:dyDescent="0.25">
      <c r="A1088" s="131"/>
      <c r="B1088" s="131"/>
      <c r="C1088" s="131"/>
      <c r="D1088" s="131"/>
      <c r="E1088" s="131"/>
      <c r="F1088" s="131"/>
      <c r="G1088" s="131"/>
      <c r="H1088" s="131"/>
      <c r="I1088" s="131"/>
      <c r="J1088" s="131"/>
      <c r="K1088" s="131"/>
      <c r="L1088" s="131"/>
      <c r="M1088" s="131"/>
      <c r="N1088" s="131"/>
      <c r="O1088" s="131"/>
      <c r="P1088" s="131"/>
      <c r="Q1088" s="170"/>
      <c r="R1088" s="170"/>
      <c r="S1088" s="170"/>
      <c r="T1088" s="170"/>
      <c r="U1088" s="170"/>
      <c r="V1088" s="170"/>
      <c r="W1088" s="170"/>
      <c r="X1088" s="131"/>
      <c r="Y1088"/>
      <c r="AB1088"/>
      <c r="AC1088"/>
      <c r="AD1088"/>
      <c r="AE1088"/>
      <c r="AF1088"/>
      <c r="AG1088"/>
      <c r="AH1088"/>
      <c r="AI1088"/>
      <c r="AJ1088"/>
      <c r="AK1088"/>
    </row>
    <row r="1089" spans="1:37" x14ac:dyDescent="0.25">
      <c r="A1089" s="131"/>
      <c r="B1089" s="131"/>
      <c r="C1089" s="131"/>
      <c r="D1089" s="131"/>
      <c r="E1089" s="131"/>
      <c r="F1089" s="131"/>
      <c r="G1089" s="131"/>
      <c r="H1089" s="131"/>
      <c r="I1089" s="131"/>
      <c r="J1089" s="131"/>
      <c r="K1089" s="131"/>
      <c r="L1089" s="131"/>
      <c r="M1089" s="131"/>
      <c r="N1089" s="131"/>
      <c r="O1089" s="131"/>
      <c r="P1089" s="131"/>
      <c r="Q1089" s="170"/>
      <c r="R1089" s="170"/>
      <c r="S1089" s="170"/>
      <c r="T1089" s="170"/>
      <c r="U1089" s="170"/>
      <c r="V1089" s="170"/>
      <c r="W1089" s="170"/>
      <c r="X1089" s="131"/>
      <c r="Y1089"/>
      <c r="AB1089"/>
      <c r="AC1089"/>
      <c r="AD1089"/>
      <c r="AE1089"/>
      <c r="AF1089"/>
      <c r="AG1089"/>
      <c r="AH1089"/>
      <c r="AI1089"/>
      <c r="AJ1089"/>
      <c r="AK1089"/>
    </row>
    <row r="1090" spans="1:37" x14ac:dyDescent="0.25">
      <c r="A1090" s="131"/>
      <c r="B1090" s="131"/>
      <c r="C1090" s="131"/>
      <c r="D1090" s="131"/>
      <c r="E1090" s="131"/>
      <c r="F1090" s="131"/>
      <c r="G1090" s="131"/>
      <c r="H1090" s="131"/>
      <c r="I1090" s="131"/>
      <c r="J1090" s="131"/>
      <c r="K1090" s="131"/>
      <c r="L1090" s="131"/>
      <c r="M1090" s="131"/>
      <c r="N1090" s="131"/>
      <c r="O1090" s="131"/>
      <c r="P1090" s="131"/>
      <c r="Q1090" s="170"/>
      <c r="R1090" s="170"/>
      <c r="S1090" s="170"/>
      <c r="T1090" s="170"/>
      <c r="U1090" s="170"/>
      <c r="V1090" s="170"/>
      <c r="W1090" s="170"/>
      <c r="X1090" s="131"/>
      <c r="Y1090"/>
      <c r="AB1090"/>
      <c r="AC1090"/>
      <c r="AD1090"/>
      <c r="AE1090"/>
      <c r="AF1090"/>
      <c r="AG1090"/>
      <c r="AH1090"/>
      <c r="AI1090"/>
      <c r="AJ1090"/>
      <c r="AK1090"/>
    </row>
    <row r="1091" spans="1:37" x14ac:dyDescent="0.25">
      <c r="A1091" s="131"/>
      <c r="B1091" s="131"/>
      <c r="C1091" s="131"/>
      <c r="D1091" s="131"/>
      <c r="E1091" s="131"/>
      <c r="F1091" s="131"/>
      <c r="G1091" s="131"/>
      <c r="H1091" s="131"/>
      <c r="I1091" s="131"/>
      <c r="J1091" s="131"/>
      <c r="K1091" s="131"/>
      <c r="L1091" s="131"/>
      <c r="M1091" s="131"/>
      <c r="N1091" s="131"/>
      <c r="O1091" s="131"/>
      <c r="P1091" s="131"/>
      <c r="Q1091" s="170"/>
      <c r="R1091" s="170"/>
      <c r="S1091" s="170"/>
      <c r="T1091" s="170"/>
      <c r="U1091" s="170"/>
      <c r="V1091" s="170"/>
      <c r="W1091" s="170"/>
      <c r="X1091" s="131"/>
      <c r="Y1091"/>
      <c r="AB1091"/>
      <c r="AC1091"/>
      <c r="AD1091"/>
      <c r="AE1091"/>
      <c r="AF1091"/>
      <c r="AG1091"/>
      <c r="AH1091"/>
      <c r="AI1091"/>
      <c r="AJ1091"/>
      <c r="AK1091"/>
    </row>
    <row r="1092" spans="1:37" x14ac:dyDescent="0.25">
      <c r="A1092" s="131"/>
      <c r="B1092" s="131"/>
      <c r="C1092" s="131"/>
      <c r="D1092" s="131"/>
      <c r="E1092" s="131"/>
      <c r="F1092" s="131"/>
      <c r="G1092" s="131"/>
      <c r="H1092" s="131"/>
      <c r="I1092" s="131"/>
      <c r="J1092" s="131"/>
      <c r="K1092" s="131"/>
      <c r="L1092" s="131"/>
      <c r="M1092" s="131"/>
      <c r="N1092" s="131"/>
      <c r="O1092" s="131"/>
      <c r="P1092" s="131"/>
      <c r="Q1092" s="170"/>
      <c r="R1092" s="170"/>
      <c r="S1092" s="170"/>
      <c r="T1092" s="170"/>
      <c r="U1092" s="170"/>
      <c r="V1092" s="170"/>
      <c r="W1092" s="170"/>
      <c r="X1092" s="131"/>
      <c r="Y1092"/>
      <c r="AB1092"/>
      <c r="AC1092"/>
      <c r="AD1092"/>
      <c r="AE1092"/>
      <c r="AF1092"/>
      <c r="AG1092"/>
      <c r="AH1092"/>
      <c r="AI1092"/>
      <c r="AJ1092"/>
      <c r="AK1092"/>
    </row>
    <row r="1093" spans="1:37" x14ac:dyDescent="0.25">
      <c r="A1093" s="131"/>
      <c r="B1093" s="131"/>
      <c r="C1093" s="131"/>
      <c r="D1093" s="131"/>
      <c r="E1093" s="131"/>
      <c r="F1093" s="131"/>
      <c r="G1093" s="131"/>
      <c r="H1093" s="131"/>
      <c r="I1093" s="131"/>
      <c r="J1093" s="131"/>
      <c r="K1093" s="131"/>
      <c r="L1093" s="131"/>
      <c r="M1093" s="131"/>
      <c r="N1093" s="131"/>
      <c r="O1093" s="131"/>
      <c r="P1093" s="131"/>
      <c r="Q1093" s="170"/>
      <c r="R1093" s="170"/>
      <c r="S1093" s="170"/>
      <c r="T1093" s="170"/>
      <c r="U1093" s="170"/>
      <c r="V1093" s="170"/>
      <c r="W1093" s="170"/>
      <c r="X1093" s="131"/>
      <c r="Y1093"/>
      <c r="AB1093"/>
      <c r="AC1093"/>
      <c r="AD1093"/>
      <c r="AE1093"/>
      <c r="AF1093"/>
      <c r="AG1093"/>
      <c r="AH1093"/>
      <c r="AI1093"/>
      <c r="AJ1093"/>
      <c r="AK1093"/>
    </row>
    <row r="1094" spans="1:37" x14ac:dyDescent="0.25">
      <c r="A1094" s="131"/>
      <c r="B1094" s="131"/>
      <c r="C1094" s="131"/>
      <c r="D1094" s="131"/>
      <c r="E1094" s="131"/>
      <c r="F1094" s="131"/>
      <c r="G1094" s="131"/>
      <c r="H1094" s="131"/>
      <c r="I1094" s="131"/>
      <c r="J1094" s="131"/>
      <c r="K1094" s="131"/>
      <c r="L1094" s="131"/>
      <c r="M1094" s="131"/>
      <c r="N1094" s="131"/>
      <c r="O1094" s="131"/>
      <c r="P1094" s="131"/>
      <c r="Q1094" s="170"/>
      <c r="R1094" s="170"/>
      <c r="S1094" s="170"/>
      <c r="T1094" s="170"/>
      <c r="U1094" s="170"/>
      <c r="V1094" s="170"/>
      <c r="W1094" s="170"/>
      <c r="X1094" s="131"/>
      <c r="Y1094"/>
      <c r="AB1094"/>
      <c r="AC1094"/>
      <c r="AD1094"/>
      <c r="AE1094"/>
      <c r="AF1094"/>
      <c r="AG1094"/>
      <c r="AH1094"/>
      <c r="AI1094"/>
      <c r="AJ1094"/>
      <c r="AK1094"/>
    </row>
    <row r="1095" spans="1:37" x14ac:dyDescent="0.25">
      <c r="A1095" s="131"/>
      <c r="B1095" s="131"/>
      <c r="C1095" s="131"/>
      <c r="D1095" s="131"/>
      <c r="E1095" s="131"/>
      <c r="F1095" s="131"/>
      <c r="G1095" s="131"/>
      <c r="H1095" s="131"/>
      <c r="I1095" s="131"/>
      <c r="J1095" s="131"/>
      <c r="K1095" s="131"/>
      <c r="L1095" s="131"/>
      <c r="M1095" s="131"/>
      <c r="N1095" s="131"/>
      <c r="O1095" s="131"/>
      <c r="P1095" s="131"/>
      <c r="Q1095" s="170"/>
      <c r="R1095" s="170"/>
      <c r="S1095" s="170"/>
      <c r="T1095" s="170"/>
      <c r="U1095" s="170"/>
      <c r="V1095" s="170"/>
      <c r="W1095" s="170"/>
      <c r="X1095" s="131"/>
      <c r="Y1095"/>
      <c r="AB1095"/>
      <c r="AC1095"/>
      <c r="AD1095"/>
      <c r="AE1095"/>
      <c r="AF1095"/>
      <c r="AG1095"/>
      <c r="AH1095"/>
      <c r="AI1095"/>
      <c r="AJ1095"/>
      <c r="AK1095"/>
    </row>
    <row r="1096" spans="1:37" x14ac:dyDescent="0.25">
      <c r="A1096" s="131"/>
      <c r="B1096" s="131"/>
      <c r="C1096" s="131"/>
      <c r="D1096" s="131"/>
      <c r="E1096" s="131"/>
      <c r="F1096" s="131"/>
      <c r="G1096" s="131"/>
      <c r="H1096" s="131"/>
      <c r="I1096" s="131"/>
      <c r="J1096" s="131"/>
      <c r="K1096" s="131"/>
      <c r="L1096" s="131"/>
      <c r="M1096" s="131"/>
      <c r="N1096" s="131"/>
      <c r="O1096" s="131"/>
      <c r="P1096" s="131"/>
      <c r="Q1096" s="170"/>
      <c r="R1096" s="170"/>
      <c r="S1096" s="170"/>
      <c r="T1096" s="170"/>
      <c r="U1096" s="170"/>
      <c r="V1096" s="170"/>
      <c r="W1096" s="170"/>
      <c r="X1096" s="131"/>
      <c r="Y1096"/>
      <c r="AB1096"/>
      <c r="AC1096"/>
      <c r="AD1096"/>
      <c r="AE1096"/>
      <c r="AF1096"/>
      <c r="AG1096"/>
      <c r="AH1096"/>
      <c r="AI1096"/>
      <c r="AJ1096"/>
      <c r="AK1096"/>
    </row>
    <row r="1097" spans="1:37" x14ac:dyDescent="0.25">
      <c r="A1097" s="131"/>
      <c r="B1097" s="131"/>
      <c r="C1097" s="131"/>
      <c r="D1097" s="131"/>
      <c r="E1097" s="131"/>
      <c r="F1097" s="131"/>
      <c r="G1097" s="131"/>
      <c r="H1097" s="131"/>
      <c r="I1097" s="131"/>
      <c r="J1097" s="131"/>
      <c r="K1097" s="131"/>
      <c r="L1097" s="131"/>
      <c r="M1097" s="131"/>
      <c r="N1097" s="131"/>
      <c r="O1097" s="131"/>
      <c r="P1097" s="131"/>
      <c r="Q1097" s="170"/>
      <c r="R1097" s="170"/>
      <c r="S1097" s="170"/>
      <c r="T1097" s="170"/>
      <c r="U1097" s="170"/>
      <c r="V1097" s="170"/>
      <c r="W1097" s="170"/>
      <c r="X1097" s="131"/>
      <c r="Y1097"/>
      <c r="AB1097"/>
      <c r="AC1097"/>
      <c r="AD1097"/>
      <c r="AE1097"/>
      <c r="AF1097"/>
      <c r="AG1097"/>
      <c r="AH1097"/>
      <c r="AI1097"/>
      <c r="AJ1097"/>
      <c r="AK1097"/>
    </row>
    <row r="1098" spans="1:37" x14ac:dyDescent="0.25">
      <c r="A1098" s="131"/>
      <c r="B1098" s="131"/>
      <c r="C1098" s="131"/>
      <c r="D1098" s="131"/>
      <c r="E1098" s="131"/>
      <c r="F1098" s="131"/>
      <c r="G1098" s="131"/>
      <c r="H1098" s="131"/>
      <c r="I1098" s="131"/>
      <c r="J1098" s="131"/>
      <c r="K1098" s="131"/>
      <c r="L1098" s="131"/>
      <c r="M1098" s="131"/>
      <c r="N1098" s="131"/>
      <c r="O1098" s="131"/>
      <c r="P1098" s="131"/>
      <c r="Q1098" s="170"/>
      <c r="R1098" s="170"/>
      <c r="S1098" s="170"/>
      <c r="T1098" s="170"/>
      <c r="U1098" s="170"/>
      <c r="V1098" s="170"/>
      <c r="W1098" s="170"/>
      <c r="X1098" s="131"/>
      <c r="Y1098"/>
      <c r="AB1098"/>
      <c r="AC1098"/>
      <c r="AD1098"/>
      <c r="AE1098"/>
      <c r="AF1098"/>
      <c r="AG1098"/>
      <c r="AH1098"/>
      <c r="AI1098"/>
      <c r="AJ1098"/>
      <c r="AK1098"/>
    </row>
    <row r="1099" spans="1:37" x14ac:dyDescent="0.25">
      <c r="A1099" s="131"/>
      <c r="B1099" s="131"/>
      <c r="C1099" s="131"/>
      <c r="D1099" s="131"/>
      <c r="E1099" s="131"/>
      <c r="F1099" s="131"/>
      <c r="G1099" s="131"/>
      <c r="H1099" s="131"/>
      <c r="I1099" s="131"/>
      <c r="J1099" s="131"/>
      <c r="K1099" s="131"/>
      <c r="L1099" s="131"/>
      <c r="M1099" s="131"/>
      <c r="N1099" s="131"/>
      <c r="O1099" s="131"/>
      <c r="P1099" s="131"/>
      <c r="Q1099" s="170"/>
      <c r="R1099" s="170"/>
      <c r="S1099" s="170"/>
      <c r="T1099" s="170"/>
      <c r="U1099" s="170"/>
      <c r="V1099" s="170"/>
      <c r="W1099" s="170"/>
      <c r="X1099" s="131"/>
      <c r="Y1099"/>
      <c r="AB1099"/>
      <c r="AC1099"/>
      <c r="AD1099"/>
      <c r="AE1099"/>
      <c r="AF1099"/>
      <c r="AG1099"/>
      <c r="AH1099"/>
      <c r="AI1099"/>
      <c r="AJ1099"/>
      <c r="AK1099"/>
    </row>
    <row r="1100" spans="1:37" x14ac:dyDescent="0.25">
      <c r="A1100" s="131"/>
      <c r="B1100" s="131"/>
      <c r="C1100" s="131"/>
      <c r="D1100" s="131"/>
      <c r="E1100" s="131"/>
      <c r="F1100" s="131"/>
      <c r="G1100" s="131"/>
      <c r="H1100" s="131"/>
      <c r="I1100" s="131"/>
      <c r="J1100" s="131"/>
      <c r="K1100" s="131"/>
      <c r="L1100" s="131"/>
      <c r="M1100" s="131"/>
      <c r="N1100" s="131"/>
      <c r="O1100" s="131"/>
      <c r="P1100" s="131"/>
      <c r="Q1100" s="170"/>
      <c r="R1100" s="170"/>
      <c r="S1100" s="170"/>
      <c r="T1100" s="170"/>
      <c r="U1100" s="170"/>
      <c r="V1100" s="170"/>
      <c r="W1100" s="170"/>
      <c r="X1100" s="131"/>
      <c r="Y1100"/>
      <c r="AB1100"/>
      <c r="AC1100"/>
      <c r="AD1100"/>
      <c r="AE1100"/>
      <c r="AF1100"/>
      <c r="AG1100"/>
      <c r="AH1100"/>
      <c r="AI1100"/>
      <c r="AJ1100"/>
      <c r="AK1100"/>
    </row>
    <row r="1101" spans="1:37" x14ac:dyDescent="0.25">
      <c r="A1101" s="131"/>
      <c r="B1101" s="131"/>
      <c r="C1101" s="131"/>
      <c r="D1101" s="131"/>
      <c r="E1101" s="131"/>
      <c r="F1101" s="131"/>
      <c r="G1101" s="131"/>
      <c r="H1101" s="131"/>
      <c r="I1101" s="131"/>
      <c r="J1101" s="131"/>
      <c r="K1101" s="131"/>
      <c r="L1101" s="131"/>
      <c r="M1101" s="131"/>
      <c r="N1101" s="131"/>
      <c r="O1101" s="131"/>
      <c r="P1101" s="131"/>
      <c r="Q1101" s="170"/>
      <c r="R1101" s="170"/>
      <c r="S1101" s="170"/>
      <c r="T1101" s="170"/>
      <c r="U1101" s="170"/>
      <c r="V1101" s="170"/>
      <c r="W1101" s="170"/>
      <c r="X1101" s="131"/>
      <c r="Y1101"/>
      <c r="AB1101"/>
      <c r="AC1101"/>
      <c r="AD1101"/>
      <c r="AE1101"/>
      <c r="AF1101"/>
      <c r="AG1101"/>
      <c r="AH1101"/>
      <c r="AI1101"/>
      <c r="AJ1101"/>
      <c r="AK1101"/>
    </row>
    <row r="1102" spans="1:37" x14ac:dyDescent="0.25">
      <c r="A1102" s="131"/>
      <c r="B1102" s="131"/>
      <c r="C1102" s="131"/>
      <c r="D1102" s="131"/>
      <c r="E1102" s="131"/>
      <c r="F1102" s="131"/>
      <c r="G1102" s="131"/>
      <c r="H1102" s="131"/>
      <c r="I1102" s="131"/>
      <c r="J1102" s="131"/>
      <c r="K1102" s="131"/>
      <c r="L1102" s="131"/>
      <c r="M1102" s="131"/>
      <c r="N1102" s="131"/>
      <c r="O1102" s="131"/>
      <c r="P1102" s="131"/>
      <c r="Q1102" s="170"/>
      <c r="R1102" s="170"/>
      <c r="S1102" s="170"/>
      <c r="T1102" s="170"/>
      <c r="U1102" s="170"/>
      <c r="V1102" s="170"/>
      <c r="W1102" s="170"/>
      <c r="X1102" s="131"/>
      <c r="Y1102"/>
      <c r="AB1102"/>
      <c r="AC1102"/>
      <c r="AD1102"/>
      <c r="AE1102"/>
      <c r="AF1102"/>
      <c r="AG1102"/>
      <c r="AH1102"/>
      <c r="AI1102"/>
      <c r="AJ1102"/>
      <c r="AK1102"/>
    </row>
    <row r="1103" spans="1:37" x14ac:dyDescent="0.25">
      <c r="A1103" s="131"/>
      <c r="B1103" s="131"/>
      <c r="C1103" s="131"/>
      <c r="D1103" s="131"/>
      <c r="E1103" s="131"/>
      <c r="F1103" s="131"/>
      <c r="G1103" s="131"/>
      <c r="H1103" s="131"/>
      <c r="I1103" s="131"/>
      <c r="J1103" s="131"/>
      <c r="K1103" s="131"/>
      <c r="L1103" s="131"/>
      <c r="M1103" s="131"/>
      <c r="N1103" s="131"/>
      <c r="O1103" s="131"/>
      <c r="P1103" s="131"/>
      <c r="Q1103" s="170"/>
      <c r="R1103" s="170"/>
      <c r="S1103" s="170"/>
      <c r="T1103" s="170"/>
      <c r="U1103" s="170"/>
      <c r="V1103" s="170"/>
      <c r="W1103" s="170"/>
      <c r="X1103" s="131"/>
      <c r="Y1103"/>
      <c r="AB1103"/>
      <c r="AC1103"/>
      <c r="AD1103"/>
      <c r="AE1103"/>
      <c r="AF1103"/>
      <c r="AG1103"/>
      <c r="AH1103"/>
      <c r="AI1103"/>
      <c r="AJ1103"/>
      <c r="AK1103"/>
    </row>
    <row r="1104" spans="1:37" x14ac:dyDescent="0.25">
      <c r="A1104" s="131"/>
      <c r="B1104" s="131"/>
      <c r="C1104" s="131"/>
      <c r="D1104" s="131"/>
      <c r="E1104" s="131"/>
      <c r="F1104" s="131"/>
      <c r="G1104" s="131"/>
      <c r="H1104" s="131"/>
      <c r="I1104" s="131"/>
      <c r="J1104" s="131"/>
      <c r="K1104" s="131"/>
      <c r="L1104" s="131"/>
      <c r="M1104" s="131"/>
      <c r="N1104" s="131"/>
      <c r="O1104" s="131"/>
      <c r="P1104" s="131"/>
      <c r="Q1104" s="170"/>
      <c r="R1104" s="170"/>
      <c r="S1104" s="170"/>
      <c r="T1104" s="170"/>
      <c r="U1104" s="170"/>
      <c r="V1104" s="170"/>
      <c r="W1104" s="170"/>
      <c r="X1104" s="131"/>
      <c r="Y1104"/>
      <c r="AB1104"/>
      <c r="AC1104"/>
      <c r="AD1104"/>
      <c r="AE1104"/>
      <c r="AF1104"/>
      <c r="AG1104"/>
      <c r="AH1104"/>
      <c r="AI1104"/>
      <c r="AJ1104"/>
      <c r="AK1104"/>
    </row>
    <row r="1105" spans="1:37" x14ac:dyDescent="0.25">
      <c r="A1105" s="131"/>
      <c r="B1105" s="131"/>
      <c r="C1105" s="131"/>
      <c r="D1105" s="131"/>
      <c r="E1105" s="131"/>
      <c r="F1105" s="131"/>
      <c r="G1105" s="131"/>
      <c r="H1105" s="131"/>
      <c r="I1105" s="131"/>
      <c r="J1105" s="131"/>
      <c r="K1105" s="131"/>
      <c r="L1105" s="131"/>
      <c r="M1105" s="131"/>
      <c r="N1105" s="131"/>
      <c r="O1105" s="131"/>
      <c r="P1105" s="131"/>
      <c r="Q1105" s="170"/>
      <c r="R1105" s="170"/>
      <c r="S1105" s="170"/>
      <c r="T1105" s="170"/>
      <c r="U1105" s="170"/>
      <c r="V1105" s="170"/>
      <c r="W1105" s="170"/>
      <c r="X1105" s="131"/>
      <c r="Y1105"/>
      <c r="AB1105"/>
      <c r="AC1105"/>
      <c r="AD1105"/>
      <c r="AE1105"/>
      <c r="AF1105"/>
      <c r="AG1105"/>
      <c r="AH1105"/>
      <c r="AI1105"/>
      <c r="AJ1105"/>
      <c r="AK1105"/>
    </row>
    <row r="1106" spans="1:37" x14ac:dyDescent="0.25">
      <c r="A1106" s="131"/>
      <c r="B1106" s="131"/>
      <c r="C1106" s="131"/>
      <c r="D1106" s="131"/>
      <c r="E1106" s="131"/>
      <c r="F1106" s="131"/>
      <c r="G1106" s="131"/>
      <c r="H1106" s="131"/>
      <c r="I1106" s="131"/>
      <c r="J1106" s="131"/>
      <c r="K1106" s="131"/>
      <c r="L1106" s="131"/>
      <c r="M1106" s="131"/>
      <c r="N1106" s="131"/>
      <c r="O1106" s="131"/>
      <c r="P1106" s="131"/>
      <c r="Q1106" s="170"/>
      <c r="R1106" s="170"/>
      <c r="S1106" s="170"/>
      <c r="T1106" s="170"/>
      <c r="U1106" s="170"/>
      <c r="V1106" s="170"/>
      <c r="W1106" s="170"/>
      <c r="X1106" s="131"/>
      <c r="Y1106"/>
      <c r="AB1106"/>
      <c r="AC1106"/>
      <c r="AD1106"/>
      <c r="AE1106"/>
      <c r="AF1106"/>
      <c r="AG1106"/>
      <c r="AH1106"/>
      <c r="AI1106"/>
      <c r="AJ1106"/>
      <c r="AK1106"/>
    </row>
    <row r="1107" spans="1:37" x14ac:dyDescent="0.25">
      <c r="A1107" s="131"/>
      <c r="B1107" s="131"/>
      <c r="C1107" s="131"/>
      <c r="D1107" s="131"/>
      <c r="E1107" s="131"/>
      <c r="F1107" s="131"/>
      <c r="G1107" s="131"/>
      <c r="H1107" s="131"/>
      <c r="I1107" s="131"/>
      <c r="J1107" s="131"/>
      <c r="K1107" s="131"/>
      <c r="L1107" s="131"/>
      <c r="M1107" s="131"/>
      <c r="N1107" s="131"/>
      <c r="O1107" s="131"/>
      <c r="P1107" s="131"/>
      <c r="Q1107" s="170"/>
      <c r="R1107" s="170"/>
      <c r="S1107" s="170"/>
      <c r="T1107" s="170"/>
      <c r="U1107" s="170"/>
      <c r="V1107" s="170"/>
      <c r="W1107" s="170"/>
      <c r="X1107" s="131"/>
      <c r="Y1107"/>
      <c r="AB1107"/>
      <c r="AC1107"/>
      <c r="AD1107"/>
      <c r="AE1107"/>
      <c r="AF1107"/>
      <c r="AG1107"/>
      <c r="AH1107"/>
      <c r="AI1107"/>
      <c r="AJ1107"/>
      <c r="AK1107"/>
    </row>
    <row r="1108" spans="1:37" x14ac:dyDescent="0.25">
      <c r="A1108" s="131"/>
      <c r="B1108" s="131"/>
      <c r="C1108" s="131"/>
      <c r="D1108" s="131"/>
      <c r="E1108" s="131"/>
      <c r="F1108" s="131"/>
      <c r="G1108" s="131"/>
      <c r="H1108" s="131"/>
      <c r="I1108" s="131"/>
      <c r="J1108" s="131"/>
      <c r="K1108" s="131"/>
      <c r="L1108" s="131"/>
      <c r="M1108" s="131"/>
      <c r="N1108" s="131"/>
      <c r="O1108" s="131"/>
      <c r="P1108" s="131"/>
      <c r="Q1108" s="170"/>
      <c r="R1108" s="170"/>
      <c r="S1108" s="170"/>
      <c r="T1108" s="170"/>
      <c r="U1108" s="170"/>
      <c r="V1108" s="170"/>
      <c r="W1108" s="170"/>
      <c r="X1108" s="131"/>
      <c r="Y1108"/>
      <c r="AB1108"/>
      <c r="AC1108"/>
      <c r="AD1108"/>
      <c r="AE1108"/>
      <c r="AF1108"/>
      <c r="AG1108"/>
      <c r="AH1108"/>
      <c r="AI1108"/>
      <c r="AJ1108"/>
      <c r="AK1108"/>
    </row>
    <row r="1109" spans="1:37" x14ac:dyDescent="0.25">
      <c r="A1109" s="131"/>
      <c r="B1109" s="131"/>
      <c r="C1109" s="131"/>
      <c r="D1109" s="131"/>
      <c r="E1109" s="131"/>
      <c r="F1109" s="131"/>
      <c r="G1109" s="131"/>
      <c r="H1109" s="131"/>
      <c r="I1109" s="131"/>
      <c r="J1109" s="131"/>
      <c r="K1109" s="131"/>
      <c r="L1109" s="131"/>
      <c r="M1109" s="131"/>
      <c r="N1109" s="131"/>
      <c r="O1109" s="131"/>
      <c r="P1109" s="131"/>
      <c r="Q1109" s="170"/>
      <c r="R1109" s="170"/>
      <c r="S1109" s="170"/>
      <c r="T1109" s="170"/>
      <c r="U1109" s="170"/>
      <c r="V1109" s="170"/>
      <c r="W1109" s="170"/>
      <c r="X1109" s="131"/>
      <c r="Y1109"/>
      <c r="AB1109"/>
      <c r="AC1109"/>
      <c r="AD1109"/>
      <c r="AE1109"/>
      <c r="AF1109"/>
      <c r="AG1109"/>
      <c r="AH1109"/>
      <c r="AI1109"/>
      <c r="AJ1109"/>
      <c r="AK1109"/>
    </row>
    <row r="1110" spans="1:37" x14ac:dyDescent="0.25">
      <c r="A1110" s="131"/>
      <c r="B1110" s="131"/>
      <c r="C1110" s="131"/>
      <c r="D1110" s="131"/>
      <c r="E1110" s="131"/>
      <c r="F1110" s="131"/>
      <c r="G1110" s="131"/>
      <c r="H1110" s="131"/>
      <c r="I1110" s="131"/>
      <c r="J1110" s="131"/>
      <c r="K1110" s="131"/>
      <c r="L1110" s="131"/>
      <c r="M1110" s="131"/>
      <c r="N1110" s="131"/>
      <c r="O1110" s="131"/>
      <c r="P1110" s="131"/>
      <c r="Q1110" s="170"/>
      <c r="R1110" s="170"/>
      <c r="S1110" s="170"/>
      <c r="T1110" s="170"/>
      <c r="U1110" s="170"/>
      <c r="V1110" s="170"/>
      <c r="W1110" s="170"/>
      <c r="X1110" s="131"/>
      <c r="Y1110"/>
      <c r="AB1110"/>
      <c r="AC1110"/>
      <c r="AD1110"/>
      <c r="AE1110"/>
      <c r="AF1110"/>
      <c r="AG1110"/>
      <c r="AH1110"/>
      <c r="AI1110"/>
      <c r="AJ1110"/>
      <c r="AK1110"/>
    </row>
    <row r="1111" spans="1:37" x14ac:dyDescent="0.25">
      <c r="A1111" s="131"/>
      <c r="B1111" s="131"/>
      <c r="C1111" s="131"/>
      <c r="D1111" s="131"/>
      <c r="E1111" s="131"/>
      <c r="F1111" s="131"/>
      <c r="G1111" s="131"/>
      <c r="H1111" s="131"/>
      <c r="I1111" s="131"/>
      <c r="J1111" s="131"/>
      <c r="K1111" s="131"/>
      <c r="L1111" s="131"/>
      <c r="M1111" s="131"/>
      <c r="N1111" s="131"/>
      <c r="O1111" s="131"/>
      <c r="P1111" s="131"/>
      <c r="Q1111" s="170"/>
      <c r="R1111" s="170"/>
      <c r="S1111" s="170"/>
      <c r="T1111" s="170"/>
      <c r="U1111" s="170"/>
      <c r="V1111" s="170"/>
      <c r="W1111" s="170"/>
      <c r="X1111" s="131"/>
      <c r="Y1111"/>
      <c r="AB1111"/>
      <c r="AC1111"/>
      <c r="AD1111"/>
      <c r="AE1111"/>
      <c r="AF1111"/>
      <c r="AG1111"/>
      <c r="AH1111"/>
      <c r="AI1111"/>
      <c r="AJ1111"/>
      <c r="AK1111"/>
    </row>
    <row r="1112" spans="1:37" x14ac:dyDescent="0.25">
      <c r="A1112" s="131"/>
      <c r="B1112" s="131"/>
      <c r="C1112" s="131"/>
      <c r="D1112" s="131"/>
      <c r="E1112" s="131"/>
      <c r="F1112" s="131"/>
      <c r="G1112" s="131"/>
      <c r="H1112" s="131"/>
      <c r="I1112" s="131"/>
      <c r="J1112" s="131"/>
      <c r="K1112" s="131"/>
      <c r="L1112" s="131"/>
      <c r="M1112" s="131"/>
      <c r="N1112" s="131"/>
      <c r="O1112" s="131"/>
      <c r="P1112" s="131"/>
      <c r="Q1112" s="170"/>
      <c r="R1112" s="170"/>
      <c r="S1112" s="170"/>
      <c r="T1112" s="170"/>
      <c r="U1112" s="170"/>
      <c r="V1112" s="170"/>
      <c r="W1112" s="170"/>
      <c r="X1112" s="131"/>
      <c r="Y1112"/>
      <c r="AB1112"/>
      <c r="AC1112"/>
      <c r="AD1112"/>
      <c r="AE1112"/>
      <c r="AF1112"/>
      <c r="AG1112"/>
      <c r="AH1112"/>
      <c r="AI1112"/>
      <c r="AJ1112"/>
      <c r="AK1112"/>
    </row>
    <row r="1113" spans="1:37" x14ac:dyDescent="0.25">
      <c r="A1113" s="131"/>
      <c r="B1113" s="131"/>
      <c r="C1113" s="131"/>
      <c r="D1113" s="131"/>
      <c r="E1113" s="131"/>
      <c r="F1113" s="131"/>
      <c r="G1113" s="131"/>
      <c r="H1113" s="131"/>
      <c r="I1113" s="131"/>
      <c r="J1113" s="131"/>
      <c r="K1113" s="131"/>
      <c r="L1113" s="131"/>
      <c r="M1113" s="131"/>
      <c r="N1113" s="131"/>
      <c r="O1113" s="131"/>
      <c r="P1113" s="131"/>
      <c r="Q1113" s="170"/>
      <c r="R1113" s="170"/>
      <c r="S1113" s="170"/>
      <c r="T1113" s="170"/>
      <c r="U1113" s="170"/>
      <c r="V1113" s="170"/>
      <c r="W1113" s="170"/>
      <c r="X1113" s="131"/>
      <c r="Y1113"/>
      <c r="AB1113"/>
      <c r="AC1113"/>
      <c r="AD1113"/>
      <c r="AE1113"/>
      <c r="AF1113"/>
      <c r="AG1113"/>
      <c r="AH1113"/>
      <c r="AI1113"/>
      <c r="AJ1113"/>
      <c r="AK1113"/>
    </row>
    <row r="1114" spans="1:37" x14ac:dyDescent="0.25">
      <c r="A1114" s="131"/>
      <c r="B1114" s="131"/>
      <c r="C1114" s="131"/>
      <c r="D1114" s="131"/>
      <c r="E1114" s="131"/>
      <c r="F1114" s="131"/>
      <c r="G1114" s="131"/>
      <c r="H1114" s="131"/>
      <c r="I1114" s="131"/>
      <c r="J1114" s="131"/>
      <c r="K1114" s="131"/>
      <c r="L1114" s="131"/>
      <c r="M1114" s="131"/>
      <c r="N1114" s="131"/>
      <c r="O1114" s="131"/>
      <c r="P1114" s="131"/>
      <c r="Q1114" s="170"/>
      <c r="R1114" s="170"/>
      <c r="S1114" s="170"/>
      <c r="T1114" s="170"/>
      <c r="U1114" s="170"/>
      <c r="V1114" s="170"/>
      <c r="W1114" s="170"/>
      <c r="X1114" s="131"/>
      <c r="Y1114"/>
      <c r="AB1114"/>
      <c r="AC1114"/>
      <c r="AD1114"/>
      <c r="AE1114"/>
      <c r="AF1114"/>
      <c r="AG1114"/>
      <c r="AH1114"/>
      <c r="AI1114"/>
      <c r="AJ1114"/>
      <c r="AK1114"/>
    </row>
    <row r="1115" spans="1:37" x14ac:dyDescent="0.25">
      <c r="A1115" s="131"/>
      <c r="B1115" s="131"/>
      <c r="C1115" s="131"/>
      <c r="D1115" s="131"/>
      <c r="E1115" s="131"/>
      <c r="F1115" s="131"/>
      <c r="G1115" s="131"/>
      <c r="H1115" s="131"/>
      <c r="I1115" s="131"/>
      <c r="J1115" s="131"/>
      <c r="K1115" s="131"/>
      <c r="L1115" s="131"/>
      <c r="M1115" s="131"/>
      <c r="N1115" s="131"/>
      <c r="O1115" s="131"/>
      <c r="P1115" s="131"/>
      <c r="Q1115" s="170"/>
      <c r="R1115" s="170"/>
      <c r="S1115" s="170"/>
      <c r="T1115" s="170"/>
      <c r="U1115" s="170"/>
      <c r="V1115" s="170"/>
      <c r="W1115" s="170"/>
      <c r="X1115" s="131"/>
      <c r="Y1115"/>
      <c r="AB1115"/>
      <c r="AC1115"/>
      <c r="AD1115"/>
      <c r="AE1115"/>
      <c r="AF1115"/>
      <c r="AG1115"/>
      <c r="AH1115"/>
      <c r="AI1115"/>
      <c r="AJ1115"/>
      <c r="AK1115"/>
    </row>
    <row r="1116" spans="1:37" x14ac:dyDescent="0.25">
      <c r="A1116" s="131"/>
      <c r="B1116" s="131"/>
      <c r="C1116" s="131"/>
      <c r="D1116" s="131"/>
      <c r="E1116" s="131"/>
      <c r="F1116" s="131"/>
      <c r="G1116" s="131"/>
      <c r="H1116" s="131"/>
      <c r="I1116" s="131"/>
      <c r="J1116" s="131"/>
      <c r="K1116" s="131"/>
      <c r="L1116" s="131"/>
      <c r="M1116" s="131"/>
      <c r="N1116" s="131"/>
      <c r="O1116" s="131"/>
      <c r="P1116" s="131"/>
      <c r="Q1116" s="170"/>
      <c r="R1116" s="170"/>
      <c r="S1116" s="170"/>
      <c r="T1116" s="170"/>
      <c r="U1116" s="170"/>
      <c r="V1116" s="170"/>
      <c r="W1116" s="170"/>
      <c r="X1116" s="131"/>
      <c r="Y1116"/>
      <c r="AB1116"/>
      <c r="AC1116"/>
      <c r="AD1116"/>
      <c r="AE1116"/>
      <c r="AF1116"/>
      <c r="AG1116"/>
      <c r="AH1116"/>
      <c r="AI1116"/>
      <c r="AJ1116"/>
      <c r="AK1116"/>
    </row>
    <row r="1117" spans="1:37" x14ac:dyDescent="0.25">
      <c r="A1117" s="131"/>
      <c r="B1117" s="131"/>
      <c r="C1117" s="131"/>
      <c r="D1117" s="131"/>
      <c r="E1117" s="131"/>
      <c r="F1117" s="131"/>
      <c r="G1117" s="131"/>
      <c r="H1117" s="131"/>
      <c r="I1117" s="131"/>
      <c r="J1117" s="131"/>
      <c r="K1117" s="131"/>
      <c r="L1117" s="131"/>
      <c r="M1117" s="131"/>
      <c r="N1117" s="131"/>
      <c r="O1117" s="131"/>
      <c r="P1117" s="131"/>
      <c r="Q1117" s="170"/>
      <c r="R1117" s="170"/>
      <c r="S1117" s="170"/>
      <c r="T1117" s="170"/>
      <c r="U1117" s="170"/>
      <c r="V1117" s="170"/>
      <c r="W1117" s="170"/>
      <c r="X1117" s="131"/>
      <c r="Y1117"/>
      <c r="AB1117"/>
      <c r="AC1117"/>
      <c r="AD1117"/>
      <c r="AE1117"/>
      <c r="AF1117"/>
      <c r="AG1117"/>
      <c r="AH1117"/>
      <c r="AI1117"/>
      <c r="AJ1117"/>
      <c r="AK1117"/>
    </row>
    <row r="1118" spans="1:37" x14ac:dyDescent="0.25">
      <c r="A1118" s="131"/>
      <c r="B1118" s="131"/>
      <c r="C1118" s="131"/>
      <c r="D1118" s="131"/>
      <c r="E1118" s="131"/>
      <c r="F1118" s="131"/>
      <c r="G1118" s="131"/>
      <c r="H1118" s="131"/>
      <c r="I1118" s="131"/>
      <c r="J1118" s="131"/>
      <c r="K1118" s="131"/>
      <c r="L1118" s="131"/>
      <c r="M1118" s="131"/>
      <c r="N1118" s="131"/>
      <c r="O1118" s="131"/>
      <c r="P1118" s="131"/>
      <c r="Q1118" s="170"/>
      <c r="R1118" s="170"/>
      <c r="S1118" s="170"/>
      <c r="T1118" s="170"/>
      <c r="U1118" s="170"/>
      <c r="V1118" s="170"/>
      <c r="W1118" s="170"/>
      <c r="X1118" s="131"/>
      <c r="Y1118"/>
      <c r="AB1118"/>
      <c r="AC1118"/>
      <c r="AD1118"/>
      <c r="AE1118"/>
      <c r="AF1118"/>
      <c r="AG1118"/>
      <c r="AH1118"/>
      <c r="AI1118"/>
      <c r="AJ1118"/>
      <c r="AK1118"/>
    </row>
    <row r="1119" spans="1:37" x14ac:dyDescent="0.25">
      <c r="A1119" s="131"/>
      <c r="B1119" s="131"/>
      <c r="C1119" s="131"/>
      <c r="D1119" s="131"/>
      <c r="E1119" s="131"/>
      <c r="F1119" s="131"/>
      <c r="G1119" s="131"/>
      <c r="H1119" s="131"/>
      <c r="I1119" s="131"/>
      <c r="J1119" s="131"/>
      <c r="K1119" s="131"/>
      <c r="L1119" s="131"/>
      <c r="M1119" s="131"/>
      <c r="N1119" s="131"/>
      <c r="O1119" s="131"/>
      <c r="P1119" s="131"/>
      <c r="Q1119" s="170"/>
      <c r="R1119" s="170"/>
      <c r="S1119" s="170"/>
      <c r="T1119" s="170"/>
      <c r="U1119" s="170"/>
      <c r="V1119" s="170"/>
      <c r="W1119" s="170"/>
      <c r="X1119" s="131"/>
      <c r="Y1119"/>
      <c r="AB1119"/>
      <c r="AC1119"/>
      <c r="AD1119"/>
      <c r="AE1119"/>
      <c r="AF1119"/>
      <c r="AG1119"/>
      <c r="AH1119"/>
      <c r="AI1119"/>
      <c r="AJ1119"/>
      <c r="AK1119"/>
    </row>
    <row r="1120" spans="1:37" x14ac:dyDescent="0.25">
      <c r="A1120" s="131"/>
      <c r="B1120" s="131"/>
      <c r="C1120" s="131"/>
      <c r="D1120" s="131"/>
      <c r="E1120" s="131"/>
      <c r="F1120" s="131"/>
      <c r="G1120" s="131"/>
      <c r="H1120" s="131"/>
      <c r="I1120" s="131"/>
      <c r="J1120" s="131"/>
      <c r="K1120" s="131"/>
      <c r="L1120" s="131"/>
      <c r="M1120" s="131"/>
      <c r="N1120" s="131"/>
      <c r="O1120" s="131"/>
      <c r="P1120" s="131"/>
      <c r="Q1120" s="170"/>
      <c r="R1120" s="170"/>
      <c r="S1120" s="170"/>
      <c r="T1120" s="170"/>
      <c r="U1120" s="170"/>
      <c r="V1120" s="170"/>
      <c r="W1120" s="170"/>
      <c r="X1120" s="131"/>
      <c r="Y1120"/>
      <c r="AB1120"/>
      <c r="AC1120"/>
      <c r="AD1120"/>
      <c r="AE1120"/>
      <c r="AF1120"/>
      <c r="AG1120"/>
      <c r="AH1120"/>
      <c r="AI1120"/>
      <c r="AJ1120"/>
      <c r="AK1120"/>
    </row>
    <row r="1121" spans="1:37" x14ac:dyDescent="0.25">
      <c r="A1121" s="131"/>
      <c r="B1121" s="131"/>
      <c r="C1121" s="131"/>
      <c r="D1121" s="131"/>
      <c r="E1121" s="131"/>
      <c r="F1121" s="131"/>
      <c r="G1121" s="131"/>
      <c r="H1121" s="131"/>
      <c r="I1121" s="131"/>
      <c r="J1121" s="131"/>
      <c r="K1121" s="131"/>
      <c r="L1121" s="131"/>
      <c r="M1121" s="131"/>
      <c r="N1121" s="131"/>
      <c r="O1121" s="131"/>
      <c r="P1121" s="131"/>
      <c r="Q1121" s="170"/>
      <c r="R1121" s="170"/>
      <c r="S1121" s="170"/>
      <c r="T1121" s="170"/>
      <c r="U1121" s="170"/>
      <c r="V1121" s="170"/>
      <c r="W1121" s="170"/>
      <c r="X1121" s="131"/>
      <c r="Y1121"/>
      <c r="AB1121"/>
      <c r="AC1121"/>
      <c r="AD1121"/>
      <c r="AE1121"/>
      <c r="AF1121"/>
      <c r="AG1121"/>
      <c r="AH1121"/>
      <c r="AI1121"/>
      <c r="AJ1121"/>
      <c r="AK1121"/>
    </row>
    <row r="1122" spans="1:37" x14ac:dyDescent="0.25">
      <c r="A1122" s="131"/>
      <c r="B1122" s="131"/>
      <c r="C1122" s="131"/>
      <c r="D1122" s="131"/>
      <c r="E1122" s="131"/>
      <c r="F1122" s="131"/>
      <c r="G1122" s="131"/>
      <c r="H1122" s="131"/>
      <c r="I1122" s="131"/>
      <c r="J1122" s="131"/>
      <c r="K1122" s="131"/>
      <c r="L1122" s="131"/>
      <c r="M1122" s="131"/>
      <c r="N1122" s="131"/>
      <c r="O1122" s="131"/>
      <c r="P1122" s="131"/>
      <c r="Q1122" s="170"/>
      <c r="R1122" s="170"/>
      <c r="S1122" s="170"/>
      <c r="T1122" s="170"/>
      <c r="U1122" s="170"/>
      <c r="V1122" s="170"/>
      <c r="W1122" s="170"/>
      <c r="X1122" s="131"/>
      <c r="Y1122"/>
      <c r="AB1122"/>
      <c r="AC1122"/>
      <c r="AD1122"/>
      <c r="AE1122"/>
      <c r="AF1122"/>
      <c r="AG1122"/>
      <c r="AH1122"/>
      <c r="AI1122"/>
      <c r="AJ1122"/>
      <c r="AK1122"/>
    </row>
    <row r="1123" spans="1:37" x14ac:dyDescent="0.25">
      <c r="A1123" s="131"/>
      <c r="B1123" s="131"/>
      <c r="C1123" s="131"/>
      <c r="D1123" s="131"/>
      <c r="E1123" s="131"/>
      <c r="F1123" s="131"/>
      <c r="G1123" s="131"/>
      <c r="H1123" s="131"/>
      <c r="I1123" s="131"/>
      <c r="J1123" s="131"/>
      <c r="K1123" s="131"/>
      <c r="L1123" s="131"/>
      <c r="M1123" s="131"/>
      <c r="N1123" s="131"/>
      <c r="O1123" s="131"/>
      <c r="P1123" s="131"/>
      <c r="Q1123" s="170"/>
      <c r="R1123" s="170"/>
      <c r="S1123" s="170"/>
      <c r="T1123" s="170"/>
      <c r="U1123" s="170"/>
      <c r="V1123" s="170"/>
      <c r="W1123" s="170"/>
      <c r="X1123" s="131"/>
      <c r="Y1123"/>
      <c r="AB1123"/>
      <c r="AC1123"/>
      <c r="AD1123"/>
      <c r="AE1123"/>
      <c r="AF1123"/>
      <c r="AG1123"/>
      <c r="AH1123"/>
      <c r="AI1123"/>
      <c r="AJ1123"/>
      <c r="AK1123"/>
    </row>
    <row r="1124" spans="1:37" x14ac:dyDescent="0.25">
      <c r="A1124" s="131"/>
      <c r="B1124" s="131"/>
      <c r="C1124" s="131"/>
      <c r="D1124" s="131"/>
      <c r="E1124" s="131"/>
      <c r="F1124" s="131"/>
      <c r="G1124" s="131"/>
      <c r="H1124" s="131"/>
      <c r="I1124" s="131"/>
      <c r="J1124" s="131"/>
      <c r="K1124" s="131"/>
      <c r="L1124" s="131"/>
      <c r="M1124" s="131"/>
      <c r="N1124" s="131"/>
      <c r="O1124" s="131"/>
      <c r="P1124" s="131"/>
      <c r="Q1124" s="170"/>
      <c r="R1124" s="170"/>
      <c r="S1124" s="170"/>
      <c r="T1124" s="170"/>
      <c r="U1124" s="170"/>
      <c r="V1124" s="170"/>
      <c r="W1124" s="170"/>
      <c r="X1124" s="131"/>
      <c r="Y1124"/>
      <c r="AB1124"/>
      <c r="AC1124"/>
      <c r="AD1124"/>
      <c r="AE1124"/>
      <c r="AF1124"/>
      <c r="AG1124"/>
      <c r="AH1124"/>
      <c r="AI1124"/>
      <c r="AJ1124"/>
      <c r="AK1124"/>
    </row>
    <row r="1125" spans="1:37" x14ac:dyDescent="0.25">
      <c r="A1125" s="131"/>
      <c r="B1125" s="131"/>
      <c r="C1125" s="131"/>
      <c r="D1125" s="131"/>
      <c r="E1125" s="131"/>
      <c r="F1125" s="131"/>
      <c r="G1125" s="131"/>
      <c r="H1125" s="131"/>
      <c r="I1125" s="131"/>
      <c r="J1125" s="131"/>
      <c r="K1125" s="131"/>
      <c r="L1125" s="131"/>
      <c r="M1125" s="131"/>
      <c r="N1125" s="131"/>
      <c r="O1125" s="131"/>
      <c r="P1125" s="131"/>
      <c r="Q1125" s="170"/>
      <c r="R1125" s="170"/>
      <c r="S1125" s="170"/>
      <c r="T1125" s="170"/>
      <c r="U1125" s="170"/>
      <c r="V1125" s="170"/>
      <c r="W1125" s="170"/>
      <c r="X1125" s="131"/>
      <c r="Y1125"/>
      <c r="AB1125"/>
      <c r="AC1125"/>
      <c r="AD1125"/>
      <c r="AE1125"/>
      <c r="AF1125"/>
      <c r="AG1125"/>
      <c r="AH1125"/>
      <c r="AI1125"/>
      <c r="AJ1125"/>
      <c r="AK1125"/>
    </row>
    <row r="1126" spans="1:37" x14ac:dyDescent="0.25">
      <c r="A1126" s="131"/>
      <c r="B1126" s="131"/>
      <c r="C1126" s="131"/>
      <c r="D1126" s="131"/>
      <c r="E1126" s="131"/>
      <c r="F1126" s="131"/>
      <c r="G1126" s="131"/>
      <c r="H1126" s="131"/>
      <c r="I1126" s="131"/>
      <c r="J1126" s="131"/>
      <c r="K1126" s="131"/>
      <c r="L1126" s="131"/>
      <c r="M1126" s="131"/>
      <c r="N1126" s="131"/>
      <c r="O1126" s="131"/>
      <c r="P1126" s="131"/>
      <c r="Q1126" s="170"/>
      <c r="R1126" s="170"/>
      <c r="S1126" s="170"/>
      <c r="T1126" s="170"/>
      <c r="U1126" s="170"/>
      <c r="V1126" s="170"/>
      <c r="W1126" s="170"/>
      <c r="X1126" s="131"/>
      <c r="Y1126"/>
      <c r="AB1126"/>
      <c r="AC1126"/>
      <c r="AD1126"/>
      <c r="AE1126"/>
      <c r="AF1126"/>
      <c r="AG1126"/>
      <c r="AH1126"/>
      <c r="AI1126"/>
      <c r="AJ1126"/>
      <c r="AK1126"/>
    </row>
    <row r="1127" spans="1:37" x14ac:dyDescent="0.25">
      <c r="A1127" s="131"/>
      <c r="B1127" s="131"/>
      <c r="C1127" s="131"/>
      <c r="D1127" s="131"/>
      <c r="E1127" s="131"/>
      <c r="F1127" s="131"/>
      <c r="G1127" s="131"/>
      <c r="H1127" s="131"/>
      <c r="I1127" s="131"/>
      <c r="J1127" s="131"/>
      <c r="K1127" s="131"/>
      <c r="L1127" s="131"/>
      <c r="M1127" s="131"/>
      <c r="N1127" s="131"/>
      <c r="O1127" s="131"/>
      <c r="P1127" s="131"/>
      <c r="Q1127" s="170"/>
      <c r="R1127" s="170"/>
      <c r="S1127" s="170"/>
      <c r="T1127" s="170"/>
      <c r="U1127" s="170"/>
      <c r="V1127" s="170"/>
      <c r="W1127" s="170"/>
      <c r="X1127" s="131"/>
      <c r="Y1127"/>
      <c r="AB1127"/>
      <c r="AC1127"/>
      <c r="AD1127"/>
      <c r="AE1127"/>
      <c r="AF1127"/>
      <c r="AG1127"/>
      <c r="AH1127"/>
      <c r="AI1127"/>
      <c r="AJ1127"/>
      <c r="AK1127"/>
    </row>
    <row r="1128" spans="1:37" x14ac:dyDescent="0.25">
      <c r="A1128" s="131"/>
      <c r="B1128" s="131"/>
      <c r="C1128" s="131"/>
      <c r="D1128" s="131"/>
      <c r="E1128" s="131"/>
      <c r="F1128" s="131"/>
      <c r="G1128" s="131"/>
      <c r="H1128" s="131"/>
      <c r="I1128" s="131"/>
      <c r="J1128" s="131"/>
      <c r="K1128" s="131"/>
      <c r="L1128" s="131"/>
      <c r="M1128" s="131"/>
      <c r="N1128" s="131"/>
      <c r="O1128" s="131"/>
      <c r="P1128" s="131"/>
      <c r="Q1128" s="170"/>
      <c r="R1128" s="170"/>
      <c r="S1128" s="170"/>
      <c r="T1128" s="170"/>
      <c r="U1128" s="170"/>
      <c r="V1128" s="170"/>
      <c r="W1128" s="170"/>
      <c r="X1128" s="131"/>
      <c r="Y1128"/>
      <c r="AB1128"/>
      <c r="AC1128"/>
      <c r="AD1128"/>
      <c r="AE1128"/>
      <c r="AF1128"/>
      <c r="AG1128"/>
      <c r="AH1128"/>
      <c r="AI1128"/>
      <c r="AJ1128"/>
      <c r="AK1128"/>
    </row>
    <row r="1129" spans="1:37" x14ac:dyDescent="0.25">
      <c r="A1129" s="131"/>
      <c r="B1129" s="131"/>
      <c r="C1129" s="131"/>
      <c r="D1129" s="131"/>
      <c r="E1129" s="131"/>
      <c r="F1129" s="131"/>
      <c r="G1129" s="131"/>
      <c r="H1129" s="131"/>
      <c r="I1129" s="131"/>
      <c r="J1129" s="131"/>
      <c r="K1129" s="131"/>
      <c r="L1129" s="131"/>
      <c r="M1129" s="131"/>
      <c r="N1129" s="131"/>
      <c r="O1129" s="131"/>
      <c r="P1129" s="131"/>
      <c r="Q1129" s="170"/>
      <c r="R1129" s="170"/>
      <c r="S1129" s="170"/>
      <c r="T1129" s="170"/>
      <c r="U1129" s="170"/>
      <c r="V1129" s="170"/>
      <c r="W1129" s="170"/>
      <c r="X1129" s="131"/>
      <c r="Y1129"/>
      <c r="AB1129"/>
      <c r="AC1129"/>
      <c r="AD1129"/>
      <c r="AE1129"/>
      <c r="AF1129"/>
      <c r="AG1129"/>
      <c r="AH1129"/>
      <c r="AI1129"/>
      <c r="AJ1129"/>
      <c r="AK1129"/>
    </row>
    <row r="1130" spans="1:37" x14ac:dyDescent="0.25">
      <c r="A1130" s="131"/>
      <c r="B1130" s="131"/>
      <c r="C1130" s="131"/>
      <c r="D1130" s="131"/>
      <c r="E1130" s="131"/>
      <c r="F1130" s="131"/>
      <c r="G1130" s="131"/>
      <c r="H1130" s="131"/>
      <c r="I1130" s="131"/>
      <c r="J1130" s="131"/>
      <c r="K1130" s="131"/>
      <c r="L1130" s="131"/>
      <c r="M1130" s="131"/>
      <c r="N1130" s="131"/>
      <c r="O1130" s="131"/>
      <c r="P1130" s="131"/>
      <c r="Q1130" s="170"/>
      <c r="R1130" s="170"/>
      <c r="S1130" s="170"/>
      <c r="T1130" s="170"/>
      <c r="U1130" s="170"/>
      <c r="V1130" s="170"/>
      <c r="W1130" s="170"/>
      <c r="X1130" s="131"/>
      <c r="Y1130"/>
      <c r="AB1130"/>
      <c r="AC1130"/>
      <c r="AD1130"/>
      <c r="AE1130"/>
      <c r="AF1130"/>
      <c r="AG1130"/>
      <c r="AH1130"/>
      <c r="AI1130"/>
      <c r="AJ1130"/>
      <c r="AK1130"/>
    </row>
    <row r="1131" spans="1:37" x14ac:dyDescent="0.25">
      <c r="A1131" s="131"/>
      <c r="B1131" s="131"/>
      <c r="C1131" s="131"/>
      <c r="D1131" s="131"/>
      <c r="E1131" s="131"/>
      <c r="F1131" s="131"/>
      <c r="G1131" s="131"/>
      <c r="H1131" s="131"/>
      <c r="I1131" s="131"/>
      <c r="J1131" s="131"/>
      <c r="K1131" s="131"/>
      <c r="L1131" s="131"/>
      <c r="M1131" s="131"/>
      <c r="N1131" s="131"/>
      <c r="O1131" s="131"/>
      <c r="P1131" s="131"/>
      <c r="Q1131" s="170"/>
      <c r="R1131" s="170"/>
      <c r="S1131" s="170"/>
      <c r="T1131" s="170"/>
      <c r="U1131" s="170"/>
      <c r="V1131" s="170"/>
      <c r="W1131" s="170"/>
      <c r="X1131" s="131"/>
      <c r="Y1131"/>
      <c r="AB1131"/>
      <c r="AC1131"/>
      <c r="AD1131"/>
      <c r="AE1131"/>
      <c r="AF1131"/>
      <c r="AG1131"/>
      <c r="AH1131"/>
      <c r="AI1131"/>
      <c r="AJ1131"/>
      <c r="AK1131"/>
    </row>
    <row r="1132" spans="1:37" x14ac:dyDescent="0.25">
      <c r="A1132" s="131"/>
      <c r="B1132" s="131"/>
      <c r="C1132" s="131"/>
      <c r="D1132" s="131"/>
      <c r="E1132" s="131"/>
      <c r="F1132" s="131"/>
      <c r="G1132" s="131"/>
      <c r="H1132" s="131"/>
      <c r="I1132" s="131"/>
      <c r="J1132" s="131"/>
      <c r="K1132" s="131"/>
      <c r="L1132" s="131"/>
      <c r="M1132" s="131"/>
      <c r="N1132" s="131"/>
      <c r="O1132" s="131"/>
      <c r="P1132" s="131"/>
      <c r="Q1132" s="170"/>
      <c r="R1132" s="170"/>
      <c r="S1132" s="170"/>
      <c r="T1132" s="170"/>
      <c r="U1132" s="170"/>
      <c r="V1132" s="170"/>
      <c r="W1132" s="170"/>
      <c r="X1132" s="131"/>
      <c r="Y1132"/>
      <c r="AB1132"/>
      <c r="AC1132"/>
      <c r="AD1132"/>
      <c r="AE1132"/>
      <c r="AF1132"/>
      <c r="AG1132"/>
      <c r="AH1132"/>
      <c r="AI1132"/>
      <c r="AJ1132"/>
      <c r="AK1132"/>
    </row>
    <row r="1133" spans="1:37" x14ac:dyDescent="0.25">
      <c r="A1133" s="131"/>
      <c r="B1133" s="131"/>
      <c r="C1133" s="131"/>
      <c r="D1133" s="131"/>
      <c r="E1133" s="131"/>
      <c r="F1133" s="131"/>
      <c r="G1133" s="131"/>
      <c r="H1133" s="131"/>
      <c r="I1133" s="131"/>
      <c r="J1133" s="131"/>
      <c r="K1133" s="131"/>
      <c r="L1133" s="131"/>
      <c r="M1133" s="131"/>
      <c r="N1133" s="131"/>
      <c r="O1133" s="131"/>
      <c r="P1133" s="131"/>
      <c r="Q1133" s="170"/>
      <c r="R1133" s="170"/>
      <c r="S1133" s="170"/>
      <c r="T1133" s="170"/>
      <c r="U1133" s="170"/>
      <c r="V1133" s="170"/>
      <c r="W1133" s="170"/>
      <c r="X1133" s="131"/>
      <c r="Y1133"/>
      <c r="AB1133"/>
      <c r="AC1133"/>
      <c r="AD1133"/>
      <c r="AE1133"/>
      <c r="AF1133"/>
      <c r="AG1133"/>
      <c r="AH1133"/>
      <c r="AI1133"/>
      <c r="AJ1133"/>
      <c r="AK1133"/>
    </row>
    <row r="1134" spans="1:37" x14ac:dyDescent="0.25">
      <c r="A1134" s="131"/>
      <c r="B1134" s="131"/>
      <c r="C1134" s="131"/>
      <c r="D1134" s="131"/>
      <c r="E1134" s="131"/>
      <c r="F1134" s="131"/>
      <c r="G1134" s="131"/>
      <c r="H1134" s="131"/>
      <c r="I1134" s="131"/>
      <c r="J1134" s="131"/>
      <c r="K1134" s="131"/>
      <c r="L1134" s="131"/>
      <c r="M1134" s="131"/>
      <c r="N1134" s="131"/>
      <c r="O1134" s="131"/>
      <c r="P1134" s="131"/>
      <c r="Q1134" s="170"/>
      <c r="R1134" s="170"/>
      <c r="S1134" s="170"/>
      <c r="T1134" s="170"/>
      <c r="U1134" s="170"/>
      <c r="V1134" s="170"/>
      <c r="W1134" s="170"/>
      <c r="X1134" s="131"/>
      <c r="Y1134"/>
      <c r="AB1134"/>
      <c r="AC1134"/>
      <c r="AD1134"/>
      <c r="AE1134"/>
      <c r="AF1134"/>
      <c r="AG1134"/>
      <c r="AH1134"/>
      <c r="AI1134"/>
      <c r="AJ1134"/>
      <c r="AK1134"/>
    </row>
    <row r="1135" spans="1:37" x14ac:dyDescent="0.25">
      <c r="A1135" s="131"/>
      <c r="B1135" s="131"/>
      <c r="C1135" s="131"/>
      <c r="D1135" s="131"/>
      <c r="E1135" s="131"/>
      <c r="F1135" s="131"/>
      <c r="G1135" s="131"/>
      <c r="H1135" s="131"/>
      <c r="I1135" s="131"/>
      <c r="J1135" s="131"/>
      <c r="K1135" s="131"/>
      <c r="L1135" s="131"/>
      <c r="M1135" s="131"/>
      <c r="N1135" s="131"/>
      <c r="O1135" s="131"/>
      <c r="P1135" s="131"/>
      <c r="Q1135" s="170"/>
      <c r="R1135" s="170"/>
      <c r="S1135" s="170"/>
      <c r="T1135" s="170"/>
      <c r="U1135" s="170"/>
      <c r="V1135" s="170"/>
      <c r="W1135" s="170"/>
      <c r="X1135" s="131"/>
      <c r="Y1135"/>
      <c r="AB1135"/>
      <c r="AC1135"/>
      <c r="AD1135"/>
      <c r="AE1135"/>
      <c r="AF1135"/>
      <c r="AG1135"/>
      <c r="AH1135"/>
      <c r="AI1135"/>
      <c r="AJ1135"/>
      <c r="AK1135"/>
    </row>
    <row r="1136" spans="1:37" x14ac:dyDescent="0.25">
      <c r="A1136" s="131"/>
      <c r="B1136" s="131"/>
      <c r="C1136" s="131"/>
      <c r="D1136" s="131"/>
      <c r="E1136" s="131"/>
      <c r="F1136" s="131"/>
      <c r="G1136" s="131"/>
      <c r="H1136" s="131"/>
      <c r="I1136" s="131"/>
      <c r="J1136" s="131"/>
      <c r="K1136" s="131"/>
      <c r="L1136" s="131"/>
      <c r="M1136" s="131"/>
      <c r="N1136" s="131"/>
      <c r="O1136" s="131"/>
      <c r="P1136" s="131"/>
      <c r="Q1136" s="170"/>
      <c r="R1136" s="170"/>
      <c r="S1136" s="170"/>
      <c r="T1136" s="170"/>
      <c r="U1136" s="170"/>
      <c r="V1136" s="170"/>
      <c r="W1136" s="170"/>
      <c r="X1136" s="131"/>
      <c r="Y1136"/>
      <c r="AB1136"/>
      <c r="AC1136"/>
      <c r="AD1136"/>
      <c r="AE1136"/>
      <c r="AF1136"/>
      <c r="AG1136"/>
      <c r="AH1136"/>
      <c r="AI1136"/>
      <c r="AJ1136"/>
      <c r="AK1136"/>
    </row>
    <row r="1137" spans="1:37" x14ac:dyDescent="0.25">
      <c r="A1137" s="131"/>
      <c r="B1137" s="131"/>
      <c r="C1137" s="131"/>
      <c r="D1137" s="131"/>
      <c r="E1137" s="131"/>
      <c r="F1137" s="131"/>
      <c r="G1137" s="131"/>
      <c r="H1137" s="131"/>
      <c r="I1137" s="131"/>
      <c r="J1137" s="131"/>
      <c r="K1137" s="131"/>
      <c r="L1137" s="131"/>
      <c r="M1137" s="131"/>
      <c r="N1137" s="131"/>
      <c r="O1137" s="131"/>
      <c r="P1137" s="131"/>
      <c r="Q1137" s="170"/>
      <c r="R1137" s="170"/>
      <c r="S1137" s="170"/>
      <c r="T1137" s="170"/>
      <c r="U1137" s="170"/>
      <c r="V1137" s="170"/>
      <c r="W1137" s="170"/>
      <c r="X1137" s="131"/>
      <c r="Y1137"/>
      <c r="AB1137"/>
      <c r="AC1137"/>
      <c r="AD1137"/>
      <c r="AE1137"/>
      <c r="AF1137"/>
      <c r="AG1137"/>
      <c r="AH1137"/>
      <c r="AI1137"/>
      <c r="AJ1137"/>
      <c r="AK1137"/>
    </row>
    <row r="1138" spans="1:37" x14ac:dyDescent="0.25">
      <c r="A1138" s="131"/>
      <c r="B1138" s="131"/>
      <c r="C1138" s="131"/>
      <c r="D1138" s="131"/>
      <c r="E1138" s="131"/>
      <c r="F1138" s="131"/>
      <c r="G1138" s="131"/>
      <c r="H1138" s="131"/>
      <c r="I1138" s="131"/>
      <c r="J1138" s="131"/>
      <c r="K1138" s="131"/>
      <c r="L1138" s="131"/>
      <c r="M1138" s="131"/>
      <c r="N1138" s="131"/>
      <c r="O1138" s="131"/>
      <c r="P1138" s="131"/>
      <c r="Q1138" s="170"/>
      <c r="R1138" s="170"/>
      <c r="S1138" s="170"/>
      <c r="T1138" s="170"/>
      <c r="U1138" s="170"/>
      <c r="V1138" s="170"/>
      <c r="W1138" s="170"/>
      <c r="X1138" s="131"/>
      <c r="Y1138"/>
      <c r="AB1138"/>
      <c r="AC1138"/>
      <c r="AD1138"/>
      <c r="AE1138"/>
      <c r="AF1138"/>
      <c r="AG1138"/>
      <c r="AH1138"/>
      <c r="AI1138"/>
      <c r="AJ1138"/>
      <c r="AK1138"/>
    </row>
    <row r="1139" spans="1:37" x14ac:dyDescent="0.25">
      <c r="A1139" s="131"/>
      <c r="B1139" s="131"/>
      <c r="C1139" s="131"/>
      <c r="D1139" s="131"/>
      <c r="E1139" s="131"/>
      <c r="F1139" s="131"/>
      <c r="G1139" s="131"/>
      <c r="H1139" s="131"/>
      <c r="I1139" s="131"/>
      <c r="J1139" s="131"/>
      <c r="K1139" s="131"/>
      <c r="L1139" s="131"/>
      <c r="M1139" s="131"/>
      <c r="N1139" s="131"/>
      <c r="O1139" s="131"/>
      <c r="P1139" s="131"/>
      <c r="Q1139" s="170"/>
      <c r="R1139" s="170"/>
      <c r="S1139" s="170"/>
      <c r="T1139" s="170"/>
      <c r="U1139" s="170"/>
      <c r="V1139" s="170"/>
      <c r="W1139" s="170"/>
      <c r="X1139" s="131"/>
      <c r="Y1139"/>
      <c r="AB1139"/>
      <c r="AC1139"/>
      <c r="AD1139"/>
      <c r="AE1139"/>
      <c r="AF1139"/>
      <c r="AG1139"/>
      <c r="AH1139"/>
      <c r="AI1139"/>
      <c r="AJ1139"/>
      <c r="AK1139"/>
    </row>
    <row r="1140" spans="1:37" x14ac:dyDescent="0.25">
      <c r="A1140" s="131"/>
      <c r="B1140" s="131"/>
      <c r="C1140" s="131"/>
      <c r="D1140" s="131"/>
      <c r="E1140" s="131"/>
      <c r="F1140" s="131"/>
      <c r="G1140" s="131"/>
      <c r="H1140" s="131"/>
      <c r="I1140" s="131"/>
      <c r="J1140" s="131"/>
      <c r="K1140" s="131"/>
      <c r="L1140" s="131"/>
      <c r="M1140" s="131"/>
      <c r="N1140" s="131"/>
      <c r="O1140" s="131"/>
      <c r="P1140" s="131"/>
      <c r="Q1140" s="170"/>
      <c r="R1140" s="170"/>
      <c r="S1140" s="170"/>
      <c r="T1140" s="170"/>
      <c r="U1140" s="170"/>
      <c r="V1140" s="170"/>
      <c r="W1140" s="170"/>
      <c r="X1140" s="131"/>
      <c r="Y1140"/>
      <c r="AB1140"/>
      <c r="AC1140"/>
      <c r="AD1140"/>
      <c r="AE1140"/>
      <c r="AF1140"/>
      <c r="AG1140"/>
      <c r="AH1140"/>
      <c r="AI1140"/>
      <c r="AJ1140"/>
      <c r="AK1140"/>
    </row>
    <row r="1141" spans="1:37" x14ac:dyDescent="0.25">
      <c r="A1141" s="131"/>
      <c r="B1141" s="131"/>
      <c r="C1141" s="131"/>
      <c r="D1141" s="131"/>
      <c r="E1141" s="131"/>
      <c r="F1141" s="131"/>
      <c r="G1141" s="131"/>
      <c r="H1141" s="131"/>
      <c r="I1141" s="131"/>
      <c r="J1141" s="131"/>
      <c r="K1141" s="131"/>
      <c r="L1141" s="131"/>
      <c r="M1141" s="131"/>
      <c r="N1141" s="131"/>
      <c r="O1141" s="131"/>
      <c r="P1141" s="131"/>
      <c r="Q1141" s="170"/>
      <c r="R1141" s="170"/>
      <c r="S1141" s="170"/>
      <c r="T1141" s="170"/>
      <c r="U1141" s="170"/>
      <c r="V1141" s="170"/>
      <c r="W1141" s="170"/>
      <c r="X1141" s="131"/>
      <c r="Y1141"/>
      <c r="AB1141"/>
      <c r="AC1141"/>
      <c r="AD1141"/>
      <c r="AE1141"/>
      <c r="AF1141"/>
      <c r="AG1141"/>
      <c r="AH1141"/>
      <c r="AI1141"/>
      <c r="AJ1141"/>
      <c r="AK1141"/>
    </row>
    <row r="1142" spans="1:37" x14ac:dyDescent="0.25">
      <c r="A1142" s="131"/>
      <c r="B1142" s="131"/>
      <c r="C1142" s="131"/>
      <c r="D1142" s="131"/>
      <c r="E1142" s="131"/>
      <c r="F1142" s="131"/>
      <c r="G1142" s="131"/>
      <c r="H1142" s="131"/>
      <c r="I1142" s="131"/>
      <c r="J1142" s="131"/>
      <c r="K1142" s="131"/>
      <c r="L1142" s="131"/>
      <c r="M1142" s="131"/>
      <c r="N1142" s="131"/>
      <c r="O1142" s="131"/>
      <c r="P1142" s="131"/>
      <c r="Q1142" s="170"/>
      <c r="R1142" s="170"/>
      <c r="S1142" s="170"/>
      <c r="T1142" s="170"/>
      <c r="U1142" s="170"/>
      <c r="V1142" s="170"/>
      <c r="W1142" s="170"/>
      <c r="X1142" s="131"/>
      <c r="Y1142"/>
      <c r="AB1142"/>
      <c r="AC1142"/>
      <c r="AD1142"/>
      <c r="AE1142"/>
      <c r="AF1142"/>
      <c r="AG1142"/>
      <c r="AH1142"/>
      <c r="AI1142"/>
      <c r="AJ1142"/>
      <c r="AK1142"/>
    </row>
    <row r="1143" spans="1:37" x14ac:dyDescent="0.25">
      <c r="A1143" s="131"/>
      <c r="B1143" s="131"/>
      <c r="C1143" s="131"/>
      <c r="D1143" s="131"/>
      <c r="E1143" s="131"/>
      <c r="F1143" s="131"/>
      <c r="G1143" s="131"/>
      <c r="H1143" s="131"/>
      <c r="I1143" s="131"/>
      <c r="J1143" s="131"/>
      <c r="K1143" s="131"/>
      <c r="L1143" s="131"/>
      <c r="M1143" s="131"/>
      <c r="N1143" s="131"/>
      <c r="O1143" s="131"/>
      <c r="P1143" s="131"/>
      <c r="Q1143" s="170"/>
      <c r="R1143" s="170"/>
      <c r="S1143" s="170"/>
      <c r="T1143" s="170"/>
      <c r="U1143" s="170"/>
      <c r="V1143" s="170"/>
      <c r="W1143" s="170"/>
      <c r="X1143" s="131"/>
      <c r="Y1143"/>
      <c r="AB1143"/>
      <c r="AC1143"/>
      <c r="AD1143"/>
      <c r="AE1143"/>
      <c r="AF1143"/>
      <c r="AG1143"/>
      <c r="AH1143"/>
      <c r="AI1143"/>
      <c r="AJ1143"/>
      <c r="AK1143"/>
    </row>
    <row r="1144" spans="1:37" x14ac:dyDescent="0.25">
      <c r="A1144" s="131"/>
      <c r="B1144" s="131"/>
      <c r="C1144" s="131"/>
      <c r="D1144" s="131"/>
      <c r="E1144" s="131"/>
      <c r="F1144" s="131"/>
      <c r="G1144" s="131"/>
      <c r="H1144" s="131"/>
      <c r="I1144" s="131"/>
      <c r="J1144" s="131"/>
      <c r="K1144" s="131"/>
      <c r="L1144" s="131"/>
      <c r="M1144" s="131"/>
      <c r="N1144" s="131"/>
      <c r="O1144" s="131"/>
      <c r="P1144" s="131"/>
      <c r="Q1144" s="170"/>
      <c r="R1144" s="170"/>
      <c r="S1144" s="170"/>
      <c r="T1144" s="170"/>
      <c r="U1144" s="170"/>
      <c r="V1144" s="170"/>
      <c r="W1144" s="170"/>
      <c r="X1144" s="131"/>
      <c r="Y1144"/>
      <c r="AB1144"/>
      <c r="AC1144"/>
      <c r="AD1144"/>
      <c r="AE1144"/>
      <c r="AF1144"/>
      <c r="AG1144"/>
      <c r="AH1144"/>
      <c r="AI1144"/>
      <c r="AJ1144"/>
      <c r="AK1144"/>
    </row>
    <row r="1145" spans="1:37" x14ac:dyDescent="0.25">
      <c r="A1145" s="131"/>
      <c r="B1145" s="131"/>
      <c r="C1145" s="131"/>
      <c r="D1145" s="131"/>
      <c r="E1145" s="131"/>
      <c r="F1145" s="131"/>
      <c r="G1145" s="131"/>
      <c r="H1145" s="131"/>
      <c r="I1145" s="131"/>
      <c r="J1145" s="131"/>
      <c r="K1145" s="131"/>
      <c r="L1145" s="131"/>
      <c r="M1145" s="131"/>
      <c r="N1145" s="131"/>
      <c r="O1145" s="131"/>
      <c r="P1145" s="131"/>
      <c r="Q1145" s="170"/>
      <c r="R1145" s="170"/>
      <c r="S1145" s="170"/>
      <c r="T1145" s="170"/>
      <c r="U1145" s="170"/>
      <c r="V1145" s="170"/>
      <c r="W1145" s="170"/>
      <c r="X1145" s="131"/>
      <c r="Y1145"/>
      <c r="AB1145"/>
      <c r="AC1145"/>
      <c r="AD1145"/>
      <c r="AE1145"/>
      <c r="AF1145"/>
      <c r="AG1145"/>
      <c r="AH1145"/>
      <c r="AI1145"/>
      <c r="AJ1145"/>
      <c r="AK1145"/>
    </row>
    <row r="1146" spans="1:37" x14ac:dyDescent="0.25">
      <c r="A1146" s="131"/>
      <c r="B1146" s="131"/>
      <c r="C1146" s="131"/>
      <c r="D1146" s="131"/>
      <c r="E1146" s="131"/>
      <c r="F1146" s="131"/>
      <c r="G1146" s="131"/>
      <c r="H1146" s="131"/>
      <c r="I1146" s="131"/>
      <c r="J1146" s="131"/>
      <c r="K1146" s="131"/>
      <c r="L1146" s="131"/>
      <c r="M1146" s="131"/>
      <c r="N1146" s="131"/>
      <c r="O1146" s="131"/>
      <c r="P1146" s="131"/>
      <c r="Q1146" s="170"/>
      <c r="R1146" s="170"/>
      <c r="S1146" s="170"/>
      <c r="T1146" s="170"/>
      <c r="U1146" s="170"/>
      <c r="V1146" s="170"/>
      <c r="W1146" s="170"/>
      <c r="X1146" s="131"/>
      <c r="Y1146"/>
      <c r="AB1146"/>
      <c r="AC1146"/>
      <c r="AD1146"/>
      <c r="AE1146"/>
      <c r="AF1146"/>
      <c r="AG1146"/>
      <c r="AH1146"/>
      <c r="AI1146"/>
      <c r="AJ1146"/>
      <c r="AK1146"/>
    </row>
    <row r="1147" spans="1:37" x14ac:dyDescent="0.25">
      <c r="A1147" s="131"/>
      <c r="B1147" s="131"/>
      <c r="C1147" s="131"/>
      <c r="D1147" s="131"/>
      <c r="E1147" s="131"/>
      <c r="F1147" s="131"/>
      <c r="G1147" s="131"/>
      <c r="H1147" s="131"/>
      <c r="I1147" s="131"/>
      <c r="J1147" s="131"/>
      <c r="K1147" s="131"/>
      <c r="L1147" s="131"/>
      <c r="M1147" s="131"/>
      <c r="N1147" s="131"/>
      <c r="O1147" s="131"/>
      <c r="P1147" s="131"/>
      <c r="Q1147" s="170"/>
      <c r="R1147" s="170"/>
      <c r="S1147" s="170"/>
      <c r="T1147" s="170"/>
      <c r="U1147" s="170"/>
      <c r="V1147" s="170"/>
      <c r="W1147" s="170"/>
      <c r="X1147" s="131"/>
      <c r="Y1147"/>
      <c r="AB1147"/>
      <c r="AC1147"/>
      <c r="AD1147"/>
      <c r="AE1147"/>
      <c r="AF1147"/>
      <c r="AG1147"/>
      <c r="AH1147"/>
      <c r="AI1147"/>
      <c r="AJ1147"/>
      <c r="AK1147"/>
    </row>
    <row r="1148" spans="1:37" x14ac:dyDescent="0.25">
      <c r="A1148" s="131"/>
      <c r="B1148" s="131"/>
      <c r="C1148" s="131"/>
      <c r="D1148" s="131"/>
      <c r="E1148" s="131"/>
      <c r="F1148" s="131"/>
      <c r="G1148" s="131"/>
      <c r="H1148" s="131"/>
      <c r="I1148" s="131"/>
      <c r="J1148" s="131"/>
      <c r="K1148" s="131"/>
      <c r="L1148" s="131"/>
      <c r="M1148" s="131"/>
      <c r="N1148" s="131"/>
      <c r="O1148" s="131"/>
      <c r="P1148" s="131"/>
      <c r="Q1148" s="170"/>
      <c r="R1148" s="170"/>
      <c r="S1148" s="170"/>
      <c r="T1148" s="170"/>
      <c r="U1148" s="170"/>
      <c r="V1148" s="170"/>
      <c r="W1148" s="170"/>
      <c r="X1148" s="131"/>
      <c r="Y1148"/>
      <c r="AB1148"/>
      <c r="AC1148"/>
      <c r="AD1148"/>
      <c r="AE1148"/>
      <c r="AF1148"/>
      <c r="AG1148"/>
      <c r="AH1148"/>
      <c r="AI1148"/>
      <c r="AJ1148"/>
      <c r="AK1148"/>
    </row>
    <row r="1149" spans="1:37" x14ac:dyDescent="0.25">
      <c r="A1149" s="131"/>
      <c r="B1149" s="131"/>
      <c r="C1149" s="131"/>
      <c r="D1149" s="131"/>
      <c r="E1149" s="131"/>
      <c r="F1149" s="131"/>
      <c r="G1149" s="131"/>
      <c r="H1149" s="131"/>
      <c r="I1149" s="131"/>
      <c r="J1149" s="131"/>
      <c r="K1149" s="131"/>
      <c r="L1149" s="131"/>
      <c r="M1149" s="131"/>
      <c r="N1149" s="131"/>
      <c r="O1149" s="131"/>
      <c r="P1149" s="131"/>
      <c r="Q1149" s="170"/>
      <c r="R1149" s="170"/>
      <c r="S1149" s="170"/>
      <c r="T1149" s="170"/>
      <c r="U1149" s="170"/>
      <c r="V1149" s="170"/>
      <c r="W1149" s="170"/>
      <c r="X1149" s="131"/>
      <c r="Y1149"/>
      <c r="AB1149"/>
      <c r="AC1149"/>
      <c r="AD1149"/>
      <c r="AE1149"/>
      <c r="AF1149"/>
      <c r="AG1149"/>
      <c r="AH1149"/>
      <c r="AI1149"/>
      <c r="AJ1149"/>
      <c r="AK1149"/>
    </row>
    <row r="1150" spans="1:37" x14ac:dyDescent="0.25">
      <c r="A1150" s="131"/>
      <c r="B1150" s="131"/>
      <c r="C1150" s="131"/>
      <c r="D1150" s="131"/>
      <c r="E1150" s="131"/>
      <c r="F1150" s="131"/>
      <c r="G1150" s="131"/>
      <c r="H1150" s="131"/>
      <c r="I1150" s="131"/>
      <c r="J1150" s="131"/>
      <c r="K1150" s="131"/>
      <c r="L1150" s="131"/>
      <c r="M1150" s="131"/>
      <c r="N1150" s="131"/>
      <c r="O1150" s="131"/>
      <c r="P1150" s="131"/>
      <c r="Q1150" s="170"/>
      <c r="R1150" s="170"/>
      <c r="S1150" s="170"/>
      <c r="T1150" s="170"/>
      <c r="U1150" s="170"/>
      <c r="V1150" s="170"/>
      <c r="W1150" s="170"/>
      <c r="X1150" s="131"/>
      <c r="Y1150"/>
      <c r="AB1150"/>
      <c r="AC1150"/>
      <c r="AD1150"/>
      <c r="AE1150"/>
      <c r="AF1150"/>
      <c r="AG1150"/>
      <c r="AH1150"/>
      <c r="AI1150"/>
      <c r="AJ1150"/>
      <c r="AK1150"/>
    </row>
    <row r="1151" spans="1:37" x14ac:dyDescent="0.25">
      <c r="A1151" s="131"/>
      <c r="B1151" s="131"/>
      <c r="C1151" s="131"/>
      <c r="D1151" s="131"/>
      <c r="E1151" s="131"/>
      <c r="F1151" s="131"/>
      <c r="G1151" s="131"/>
      <c r="H1151" s="131"/>
      <c r="I1151" s="131"/>
      <c r="J1151" s="131"/>
      <c r="K1151" s="131"/>
      <c r="L1151" s="131"/>
      <c r="M1151" s="131"/>
      <c r="N1151" s="131"/>
      <c r="O1151" s="131"/>
      <c r="P1151" s="131"/>
      <c r="Q1151" s="170"/>
      <c r="R1151" s="170"/>
      <c r="S1151" s="170"/>
      <c r="T1151" s="170"/>
      <c r="U1151" s="170"/>
      <c r="V1151" s="170"/>
      <c r="W1151" s="170"/>
      <c r="X1151" s="131"/>
      <c r="Y1151"/>
      <c r="AB1151"/>
      <c r="AC1151"/>
      <c r="AD1151"/>
      <c r="AE1151"/>
      <c r="AF1151"/>
      <c r="AG1151"/>
      <c r="AH1151"/>
      <c r="AI1151"/>
      <c r="AJ1151"/>
      <c r="AK1151"/>
    </row>
    <row r="1152" spans="1:37" x14ac:dyDescent="0.25">
      <c r="A1152" s="131"/>
      <c r="B1152" s="131"/>
      <c r="C1152" s="131"/>
      <c r="D1152" s="131"/>
      <c r="E1152" s="131"/>
      <c r="F1152" s="131"/>
      <c r="G1152" s="131"/>
      <c r="H1152" s="131"/>
      <c r="I1152" s="131"/>
      <c r="J1152" s="131"/>
      <c r="K1152" s="131"/>
      <c r="L1152" s="131"/>
      <c r="M1152" s="131"/>
      <c r="N1152" s="131"/>
      <c r="O1152" s="131"/>
      <c r="P1152" s="131"/>
      <c r="Q1152" s="170"/>
      <c r="R1152" s="170"/>
      <c r="S1152" s="170"/>
      <c r="T1152" s="170"/>
      <c r="U1152" s="170"/>
      <c r="V1152" s="170"/>
      <c r="W1152" s="170"/>
      <c r="X1152" s="131"/>
      <c r="Y1152"/>
      <c r="AB1152"/>
      <c r="AC1152"/>
      <c r="AD1152"/>
      <c r="AE1152"/>
      <c r="AF1152"/>
      <c r="AG1152"/>
      <c r="AH1152"/>
      <c r="AI1152"/>
      <c r="AJ1152"/>
      <c r="AK1152"/>
    </row>
    <row r="1153" spans="1:37" x14ac:dyDescent="0.25">
      <c r="A1153" s="131"/>
      <c r="B1153" s="131"/>
      <c r="C1153" s="131"/>
      <c r="D1153" s="131"/>
      <c r="E1153" s="131"/>
      <c r="F1153" s="131"/>
      <c r="G1153" s="131"/>
      <c r="H1153" s="131"/>
      <c r="I1153" s="131"/>
      <c r="J1153" s="131"/>
      <c r="K1153" s="131"/>
      <c r="L1153" s="131"/>
      <c r="M1153" s="131"/>
      <c r="N1153" s="131"/>
      <c r="O1153" s="131"/>
      <c r="P1153" s="131"/>
      <c r="Q1153" s="170"/>
      <c r="R1153" s="170"/>
      <c r="S1153" s="170"/>
      <c r="T1153" s="170"/>
      <c r="U1153" s="170"/>
      <c r="V1153" s="170"/>
      <c r="W1153" s="170"/>
      <c r="X1153" s="131"/>
      <c r="Y1153"/>
      <c r="AB1153"/>
      <c r="AC1153"/>
      <c r="AD1153"/>
      <c r="AE1153"/>
      <c r="AF1153"/>
      <c r="AG1153"/>
      <c r="AH1153"/>
      <c r="AI1153"/>
      <c r="AJ1153"/>
      <c r="AK1153"/>
    </row>
    <row r="1154" spans="1:37" x14ac:dyDescent="0.25">
      <c r="A1154" s="131"/>
      <c r="B1154" s="131"/>
      <c r="C1154" s="131"/>
      <c r="D1154" s="131"/>
      <c r="E1154" s="131"/>
      <c r="F1154" s="131"/>
      <c r="G1154" s="131"/>
      <c r="H1154" s="131"/>
      <c r="I1154" s="131"/>
      <c r="J1154" s="131"/>
      <c r="K1154" s="131"/>
      <c r="L1154" s="131"/>
      <c r="M1154" s="131"/>
      <c r="N1154" s="131"/>
      <c r="O1154" s="131"/>
      <c r="P1154" s="131"/>
      <c r="Q1154" s="170"/>
      <c r="R1154" s="170"/>
      <c r="S1154" s="170"/>
      <c r="T1154" s="170"/>
      <c r="U1154" s="170"/>
      <c r="V1154" s="170"/>
      <c r="W1154" s="170"/>
      <c r="X1154" s="131"/>
      <c r="Y1154"/>
      <c r="AB1154"/>
      <c r="AC1154"/>
      <c r="AD1154"/>
      <c r="AE1154"/>
      <c r="AF1154"/>
      <c r="AG1154"/>
      <c r="AH1154"/>
      <c r="AI1154"/>
      <c r="AJ1154"/>
      <c r="AK1154"/>
    </row>
    <row r="1155" spans="1:37" x14ac:dyDescent="0.25">
      <c r="A1155" s="131"/>
      <c r="B1155" s="131"/>
      <c r="C1155" s="131"/>
      <c r="D1155" s="131"/>
      <c r="E1155" s="131"/>
      <c r="F1155" s="131"/>
      <c r="G1155" s="131"/>
      <c r="H1155" s="131"/>
      <c r="I1155" s="131"/>
      <c r="J1155" s="131"/>
      <c r="K1155" s="131"/>
      <c r="L1155" s="131"/>
      <c r="M1155" s="131"/>
      <c r="N1155" s="131"/>
      <c r="O1155" s="131"/>
      <c r="P1155" s="131"/>
      <c r="Q1155" s="170"/>
      <c r="R1155" s="170"/>
      <c r="S1155" s="170"/>
      <c r="T1155" s="170"/>
      <c r="U1155" s="170"/>
      <c r="V1155" s="170"/>
      <c r="W1155" s="170"/>
      <c r="X1155" s="131"/>
      <c r="Y1155"/>
      <c r="AB1155"/>
      <c r="AC1155"/>
      <c r="AD1155"/>
      <c r="AE1155"/>
      <c r="AF1155"/>
      <c r="AG1155"/>
      <c r="AH1155"/>
      <c r="AI1155"/>
      <c r="AJ1155"/>
      <c r="AK1155"/>
    </row>
    <row r="1156" spans="1:37" x14ac:dyDescent="0.25">
      <c r="A1156" s="131"/>
      <c r="B1156" s="131"/>
      <c r="C1156" s="131"/>
      <c r="D1156" s="131"/>
      <c r="E1156" s="131"/>
      <c r="F1156" s="131"/>
      <c r="G1156" s="131"/>
      <c r="H1156" s="131"/>
      <c r="I1156" s="131"/>
      <c r="J1156" s="131"/>
      <c r="K1156" s="131"/>
      <c r="L1156" s="131"/>
      <c r="M1156" s="131"/>
      <c r="N1156" s="131"/>
      <c r="O1156" s="131"/>
      <c r="P1156" s="131"/>
      <c r="Q1156" s="170"/>
      <c r="R1156" s="170"/>
      <c r="S1156" s="170"/>
      <c r="T1156" s="170"/>
      <c r="U1156" s="170"/>
      <c r="V1156" s="170"/>
      <c r="W1156" s="170"/>
      <c r="X1156" s="131"/>
      <c r="Y1156"/>
      <c r="AB1156"/>
      <c r="AC1156"/>
      <c r="AD1156"/>
      <c r="AE1156"/>
      <c r="AF1156"/>
      <c r="AG1156"/>
      <c r="AH1156"/>
      <c r="AI1156"/>
      <c r="AJ1156"/>
      <c r="AK1156"/>
    </row>
    <row r="1157" spans="1:37" x14ac:dyDescent="0.25">
      <c r="A1157" s="131"/>
      <c r="B1157" s="131"/>
      <c r="C1157" s="131"/>
      <c r="D1157" s="131"/>
      <c r="E1157" s="131"/>
      <c r="F1157" s="131"/>
      <c r="G1157" s="131"/>
      <c r="H1157" s="131"/>
      <c r="I1157" s="131"/>
      <c r="J1157" s="131"/>
      <c r="K1157" s="131"/>
      <c r="L1157" s="131"/>
      <c r="M1157" s="131"/>
      <c r="N1157" s="131"/>
      <c r="O1157" s="131"/>
      <c r="P1157" s="131"/>
      <c r="Q1157" s="170"/>
      <c r="R1157" s="170"/>
      <c r="S1157" s="170"/>
      <c r="T1157" s="170"/>
      <c r="U1157" s="170"/>
      <c r="V1157" s="170"/>
      <c r="W1157" s="170"/>
      <c r="X1157" s="131"/>
      <c r="Y1157"/>
      <c r="AB1157"/>
      <c r="AC1157"/>
      <c r="AD1157"/>
      <c r="AE1157"/>
      <c r="AF1157"/>
      <c r="AG1157"/>
      <c r="AH1157"/>
      <c r="AI1157"/>
      <c r="AJ1157"/>
      <c r="AK1157"/>
    </row>
    <row r="1158" spans="1:37" x14ac:dyDescent="0.25">
      <c r="A1158" s="131"/>
      <c r="B1158" s="131"/>
      <c r="C1158" s="131"/>
      <c r="D1158" s="131"/>
      <c r="E1158" s="131"/>
      <c r="F1158" s="131"/>
      <c r="G1158" s="131"/>
      <c r="H1158" s="131"/>
      <c r="I1158" s="131"/>
      <c r="J1158" s="131"/>
      <c r="K1158" s="131"/>
      <c r="L1158" s="131"/>
      <c r="M1158" s="131"/>
      <c r="N1158" s="131"/>
      <c r="O1158" s="131"/>
      <c r="P1158" s="131"/>
      <c r="Q1158" s="170"/>
      <c r="R1158" s="170"/>
      <c r="S1158" s="170"/>
      <c r="T1158" s="170"/>
      <c r="U1158" s="170"/>
      <c r="V1158" s="170"/>
      <c r="W1158" s="170"/>
      <c r="X1158" s="131"/>
      <c r="Y1158"/>
      <c r="AB1158"/>
      <c r="AC1158"/>
      <c r="AD1158"/>
      <c r="AE1158"/>
      <c r="AF1158"/>
      <c r="AG1158"/>
      <c r="AH1158"/>
      <c r="AI1158"/>
      <c r="AJ1158"/>
      <c r="AK1158"/>
    </row>
    <row r="1159" spans="1:37" x14ac:dyDescent="0.25">
      <c r="A1159" s="131"/>
      <c r="B1159" s="131"/>
      <c r="C1159" s="131"/>
      <c r="D1159" s="131"/>
      <c r="E1159" s="131"/>
      <c r="F1159" s="131"/>
      <c r="G1159" s="131"/>
      <c r="H1159" s="131"/>
      <c r="I1159" s="131"/>
      <c r="J1159" s="131"/>
      <c r="K1159" s="131"/>
      <c r="L1159" s="131"/>
      <c r="M1159" s="131"/>
      <c r="N1159" s="131"/>
      <c r="O1159" s="131"/>
      <c r="P1159" s="131"/>
      <c r="Q1159" s="170"/>
      <c r="R1159" s="170"/>
      <c r="S1159" s="170"/>
      <c r="T1159" s="170"/>
      <c r="U1159" s="170"/>
      <c r="V1159" s="170"/>
      <c r="W1159" s="170"/>
      <c r="X1159" s="131"/>
      <c r="Y1159"/>
      <c r="AB1159"/>
      <c r="AC1159"/>
      <c r="AD1159"/>
      <c r="AE1159"/>
      <c r="AF1159"/>
      <c r="AG1159"/>
      <c r="AH1159"/>
      <c r="AI1159"/>
      <c r="AJ1159"/>
      <c r="AK1159"/>
    </row>
    <row r="1160" spans="1:37" x14ac:dyDescent="0.25">
      <c r="A1160" s="131"/>
      <c r="B1160" s="131"/>
      <c r="C1160" s="131"/>
      <c r="D1160" s="131"/>
      <c r="E1160" s="131"/>
      <c r="F1160" s="131"/>
      <c r="G1160" s="131"/>
      <c r="H1160" s="131"/>
      <c r="I1160" s="131"/>
      <c r="J1160" s="131"/>
      <c r="K1160" s="131"/>
      <c r="L1160" s="131"/>
      <c r="M1160" s="131"/>
      <c r="N1160" s="131"/>
      <c r="O1160" s="131"/>
      <c r="P1160" s="131"/>
      <c r="Q1160" s="170"/>
      <c r="R1160" s="170"/>
      <c r="S1160" s="170"/>
      <c r="T1160" s="170"/>
      <c r="U1160" s="170"/>
      <c r="V1160" s="170"/>
      <c r="W1160" s="170"/>
      <c r="X1160" s="131"/>
      <c r="Y1160"/>
      <c r="AB1160"/>
      <c r="AC1160"/>
      <c r="AD1160"/>
      <c r="AE1160"/>
      <c r="AF1160"/>
      <c r="AG1160"/>
      <c r="AH1160"/>
      <c r="AI1160"/>
      <c r="AJ1160"/>
      <c r="AK1160"/>
    </row>
    <row r="1161" spans="1:37" x14ac:dyDescent="0.25">
      <c r="A1161" s="131"/>
      <c r="B1161" s="131"/>
      <c r="C1161" s="131"/>
      <c r="D1161" s="131"/>
      <c r="E1161" s="131"/>
      <c r="F1161" s="131"/>
      <c r="G1161" s="131"/>
      <c r="H1161" s="131"/>
      <c r="I1161" s="131"/>
      <c r="J1161" s="131"/>
      <c r="K1161" s="131"/>
      <c r="L1161" s="131"/>
      <c r="M1161" s="131"/>
      <c r="N1161" s="131"/>
      <c r="O1161" s="131"/>
      <c r="P1161" s="131"/>
      <c r="Q1161" s="170"/>
      <c r="R1161" s="170"/>
      <c r="S1161" s="170"/>
      <c r="T1161" s="170"/>
      <c r="U1161" s="170"/>
      <c r="V1161" s="170"/>
      <c r="W1161" s="170"/>
      <c r="X1161" s="131"/>
      <c r="Y1161"/>
      <c r="AB1161"/>
      <c r="AC1161"/>
      <c r="AD1161"/>
      <c r="AE1161"/>
      <c r="AF1161"/>
      <c r="AG1161"/>
      <c r="AH1161"/>
      <c r="AI1161"/>
      <c r="AJ1161"/>
      <c r="AK1161"/>
    </row>
    <row r="1162" spans="1:37" x14ac:dyDescent="0.25">
      <c r="A1162" s="131"/>
      <c r="B1162" s="131"/>
      <c r="C1162" s="131"/>
      <c r="D1162" s="131"/>
      <c r="E1162" s="131"/>
      <c r="F1162" s="131"/>
      <c r="G1162" s="131"/>
      <c r="H1162" s="131"/>
      <c r="I1162" s="131"/>
      <c r="J1162" s="131"/>
      <c r="K1162" s="131"/>
      <c r="L1162" s="131"/>
      <c r="M1162" s="131"/>
      <c r="N1162" s="131"/>
      <c r="O1162" s="131"/>
      <c r="P1162" s="131"/>
      <c r="Q1162" s="170"/>
      <c r="R1162" s="170"/>
      <c r="S1162" s="170"/>
      <c r="T1162" s="170"/>
      <c r="U1162" s="170"/>
      <c r="V1162" s="170"/>
      <c r="W1162" s="170"/>
      <c r="X1162" s="131"/>
      <c r="Y1162"/>
      <c r="AB1162"/>
      <c r="AC1162"/>
      <c r="AD1162"/>
      <c r="AE1162"/>
      <c r="AF1162"/>
      <c r="AG1162"/>
      <c r="AH1162"/>
      <c r="AI1162"/>
      <c r="AJ1162"/>
      <c r="AK1162"/>
    </row>
    <row r="1163" spans="1:37" x14ac:dyDescent="0.25">
      <c r="A1163" s="131"/>
      <c r="B1163" s="131"/>
      <c r="C1163" s="131"/>
      <c r="D1163" s="131"/>
      <c r="E1163" s="131"/>
      <c r="F1163" s="131"/>
      <c r="G1163" s="131"/>
      <c r="H1163" s="131"/>
      <c r="I1163" s="131"/>
      <c r="J1163" s="131"/>
      <c r="K1163" s="131"/>
      <c r="L1163" s="131"/>
      <c r="M1163" s="131"/>
      <c r="N1163" s="131"/>
      <c r="O1163" s="131"/>
      <c r="P1163" s="131"/>
      <c r="Q1163" s="170"/>
      <c r="R1163" s="170"/>
      <c r="S1163" s="170"/>
      <c r="T1163" s="170"/>
      <c r="U1163" s="170"/>
      <c r="V1163" s="170"/>
      <c r="W1163" s="170"/>
      <c r="X1163" s="131"/>
      <c r="Y1163"/>
      <c r="AB1163"/>
      <c r="AC1163"/>
      <c r="AD1163"/>
      <c r="AE1163"/>
      <c r="AF1163"/>
      <c r="AG1163"/>
      <c r="AH1163"/>
      <c r="AI1163"/>
      <c r="AJ1163"/>
      <c r="AK1163"/>
    </row>
    <row r="1164" spans="1:37" x14ac:dyDescent="0.25">
      <c r="A1164" s="131"/>
      <c r="B1164" s="131"/>
      <c r="C1164" s="131"/>
      <c r="D1164" s="131"/>
      <c r="E1164" s="131"/>
      <c r="F1164" s="131"/>
      <c r="G1164" s="131"/>
      <c r="H1164" s="131"/>
      <c r="I1164" s="131"/>
      <c r="J1164" s="131"/>
      <c r="K1164" s="131"/>
      <c r="L1164" s="131"/>
      <c r="M1164" s="131"/>
      <c r="N1164" s="131"/>
      <c r="O1164" s="131"/>
      <c r="P1164" s="131"/>
      <c r="Q1164" s="170"/>
      <c r="R1164" s="170"/>
      <c r="S1164" s="170"/>
      <c r="T1164" s="170"/>
      <c r="U1164" s="170"/>
      <c r="V1164" s="170"/>
      <c r="W1164" s="170"/>
      <c r="X1164" s="131"/>
      <c r="Y1164"/>
      <c r="AB1164"/>
      <c r="AC1164"/>
      <c r="AD1164"/>
      <c r="AE1164"/>
      <c r="AF1164"/>
      <c r="AG1164"/>
      <c r="AH1164"/>
      <c r="AI1164"/>
      <c r="AJ1164"/>
      <c r="AK1164"/>
    </row>
    <row r="1165" spans="1:37" x14ac:dyDescent="0.25">
      <c r="A1165" s="131"/>
      <c r="B1165" s="131"/>
      <c r="C1165" s="131"/>
      <c r="D1165" s="131"/>
      <c r="E1165" s="131"/>
      <c r="F1165" s="131"/>
      <c r="G1165" s="131"/>
      <c r="H1165" s="131"/>
      <c r="I1165" s="131"/>
      <c r="J1165" s="131"/>
      <c r="K1165" s="131"/>
      <c r="L1165" s="131"/>
      <c r="M1165" s="131"/>
      <c r="N1165" s="131"/>
      <c r="O1165" s="131"/>
      <c r="P1165" s="131"/>
      <c r="Q1165" s="170"/>
      <c r="R1165" s="170"/>
      <c r="S1165" s="170"/>
      <c r="T1165" s="170"/>
      <c r="U1165" s="170"/>
      <c r="V1165" s="170"/>
      <c r="W1165" s="170"/>
      <c r="X1165" s="131"/>
      <c r="Y1165"/>
      <c r="AB1165"/>
      <c r="AC1165"/>
      <c r="AD1165"/>
      <c r="AE1165"/>
      <c r="AF1165"/>
      <c r="AG1165"/>
      <c r="AH1165"/>
      <c r="AI1165"/>
      <c r="AJ1165"/>
      <c r="AK1165"/>
    </row>
    <row r="1166" spans="1:37" x14ac:dyDescent="0.25">
      <c r="A1166" s="131"/>
      <c r="B1166" s="131"/>
      <c r="C1166" s="131"/>
      <c r="D1166" s="131"/>
      <c r="E1166" s="131"/>
      <c r="F1166" s="131"/>
      <c r="G1166" s="131"/>
      <c r="H1166" s="131"/>
      <c r="I1166" s="131"/>
      <c r="J1166" s="131"/>
      <c r="K1166" s="131"/>
      <c r="L1166" s="131"/>
      <c r="M1166" s="131"/>
      <c r="N1166" s="131"/>
      <c r="O1166" s="131"/>
      <c r="P1166" s="131"/>
      <c r="Q1166" s="170"/>
      <c r="R1166" s="170"/>
      <c r="S1166" s="170"/>
      <c r="T1166" s="170"/>
      <c r="U1166" s="170"/>
      <c r="V1166" s="170"/>
      <c r="W1166" s="170"/>
      <c r="X1166" s="131"/>
      <c r="Y1166"/>
      <c r="AB1166"/>
      <c r="AC1166"/>
      <c r="AD1166"/>
      <c r="AE1166"/>
      <c r="AF1166"/>
      <c r="AG1166"/>
      <c r="AH1166"/>
      <c r="AI1166"/>
      <c r="AJ1166"/>
      <c r="AK1166"/>
    </row>
    <row r="1167" spans="1:37" x14ac:dyDescent="0.25">
      <c r="A1167" s="131"/>
      <c r="B1167" s="131"/>
      <c r="C1167" s="131"/>
      <c r="D1167" s="131"/>
      <c r="E1167" s="131"/>
      <c r="F1167" s="131"/>
      <c r="G1167" s="131"/>
      <c r="H1167" s="131"/>
      <c r="I1167" s="131"/>
      <c r="J1167" s="131"/>
      <c r="K1167" s="131"/>
      <c r="L1167" s="131"/>
      <c r="M1167" s="131"/>
      <c r="N1167" s="131"/>
      <c r="O1167" s="131"/>
      <c r="P1167" s="131"/>
      <c r="Q1167" s="170"/>
      <c r="R1167" s="170"/>
      <c r="S1167" s="170"/>
      <c r="T1167" s="170"/>
      <c r="U1167" s="170"/>
      <c r="V1167" s="170"/>
      <c r="W1167" s="170"/>
      <c r="X1167" s="131"/>
      <c r="Y1167"/>
      <c r="AB1167"/>
      <c r="AC1167"/>
      <c r="AD1167"/>
      <c r="AE1167"/>
      <c r="AF1167"/>
      <c r="AG1167"/>
      <c r="AH1167"/>
      <c r="AI1167"/>
      <c r="AJ1167"/>
      <c r="AK1167"/>
    </row>
    <row r="1168" spans="1:37" x14ac:dyDescent="0.25">
      <c r="A1168" s="131"/>
      <c r="B1168" s="131"/>
      <c r="C1168" s="131"/>
      <c r="D1168" s="131"/>
      <c r="E1168" s="131"/>
      <c r="F1168" s="131"/>
      <c r="G1168" s="131"/>
      <c r="H1168" s="131"/>
      <c r="I1168" s="131"/>
      <c r="J1168" s="131"/>
      <c r="K1168" s="131"/>
      <c r="L1168" s="131"/>
      <c r="M1168" s="131"/>
      <c r="N1168" s="131"/>
      <c r="O1168" s="131"/>
      <c r="P1168" s="131"/>
      <c r="Q1168" s="170"/>
      <c r="R1168" s="170"/>
      <c r="S1168" s="170"/>
      <c r="T1168" s="170"/>
      <c r="U1168" s="170"/>
      <c r="V1168" s="170"/>
      <c r="W1168" s="170"/>
      <c r="X1168" s="131"/>
      <c r="Y1168"/>
      <c r="AB1168"/>
      <c r="AC1168"/>
      <c r="AD1168"/>
      <c r="AE1168"/>
      <c r="AF1168"/>
      <c r="AG1168"/>
      <c r="AH1168"/>
      <c r="AI1168"/>
      <c r="AJ1168"/>
      <c r="AK1168"/>
    </row>
    <row r="1169" spans="1:37" x14ac:dyDescent="0.25">
      <c r="A1169" s="131"/>
      <c r="B1169" s="131"/>
      <c r="C1169" s="131"/>
      <c r="D1169" s="131"/>
      <c r="E1169" s="131"/>
      <c r="F1169" s="131"/>
      <c r="G1169" s="131"/>
      <c r="H1169" s="131"/>
      <c r="I1169" s="131"/>
      <c r="J1169" s="131"/>
      <c r="K1169" s="131"/>
      <c r="L1169" s="131"/>
      <c r="M1169" s="131"/>
      <c r="N1169" s="131"/>
      <c r="O1169" s="131"/>
      <c r="P1169" s="131"/>
      <c r="Q1169" s="170"/>
      <c r="R1169" s="170"/>
      <c r="S1169" s="170"/>
      <c r="T1169" s="170"/>
      <c r="U1169" s="170"/>
      <c r="V1169" s="170"/>
      <c r="W1169" s="170"/>
      <c r="X1169" s="131"/>
      <c r="Y1169"/>
      <c r="AB1169"/>
      <c r="AC1169"/>
      <c r="AD1169"/>
      <c r="AE1169"/>
      <c r="AF1169"/>
      <c r="AG1169"/>
      <c r="AH1169"/>
      <c r="AI1169"/>
      <c r="AJ1169"/>
      <c r="AK1169"/>
    </row>
    <row r="1170" spans="1:37" x14ac:dyDescent="0.25">
      <c r="A1170" s="131"/>
      <c r="B1170" s="131"/>
      <c r="C1170" s="131"/>
      <c r="D1170" s="131"/>
      <c r="E1170" s="131"/>
      <c r="F1170" s="131"/>
      <c r="G1170" s="131"/>
      <c r="H1170" s="131"/>
      <c r="I1170" s="131"/>
      <c r="J1170" s="131"/>
      <c r="K1170" s="131"/>
      <c r="L1170" s="131"/>
      <c r="M1170" s="131"/>
      <c r="N1170" s="131"/>
      <c r="O1170" s="131"/>
      <c r="P1170" s="131"/>
      <c r="Q1170" s="170"/>
      <c r="R1170" s="170"/>
      <c r="S1170" s="170"/>
      <c r="T1170" s="170"/>
      <c r="U1170" s="170"/>
      <c r="V1170" s="170"/>
      <c r="W1170" s="170"/>
      <c r="X1170" s="131"/>
      <c r="Y1170"/>
      <c r="AB1170"/>
      <c r="AC1170"/>
      <c r="AD1170"/>
      <c r="AE1170"/>
      <c r="AF1170"/>
      <c r="AG1170"/>
      <c r="AH1170"/>
      <c r="AI1170"/>
      <c r="AJ1170"/>
      <c r="AK1170"/>
    </row>
    <row r="1171" spans="1:37" x14ac:dyDescent="0.25">
      <c r="A1171" s="131"/>
      <c r="B1171" s="131"/>
      <c r="C1171" s="131"/>
      <c r="D1171" s="131"/>
      <c r="E1171" s="131"/>
      <c r="F1171" s="131"/>
      <c r="G1171" s="131"/>
      <c r="H1171" s="131"/>
      <c r="I1171" s="131"/>
      <c r="J1171" s="131"/>
      <c r="K1171" s="131"/>
      <c r="L1171" s="131"/>
      <c r="M1171" s="131"/>
      <c r="N1171" s="131"/>
      <c r="O1171" s="131"/>
      <c r="P1171" s="131"/>
      <c r="Q1171" s="170"/>
      <c r="R1171" s="170"/>
      <c r="S1171" s="170"/>
      <c r="T1171" s="170"/>
      <c r="U1171" s="170"/>
      <c r="V1171" s="170"/>
      <c r="W1171" s="170"/>
      <c r="X1171" s="131"/>
      <c r="Y1171"/>
      <c r="AB1171"/>
      <c r="AC1171"/>
      <c r="AD1171"/>
      <c r="AE1171"/>
      <c r="AF1171"/>
      <c r="AG1171"/>
      <c r="AH1171"/>
      <c r="AI1171"/>
      <c r="AJ1171"/>
      <c r="AK1171"/>
    </row>
    <row r="1172" spans="1:37" x14ac:dyDescent="0.25">
      <c r="A1172" s="131"/>
      <c r="B1172" s="131"/>
      <c r="C1172" s="131"/>
      <c r="D1172" s="131"/>
      <c r="E1172" s="131"/>
      <c r="F1172" s="131"/>
      <c r="G1172" s="131"/>
      <c r="H1172" s="131"/>
      <c r="I1172" s="131"/>
      <c r="J1172" s="131"/>
      <c r="K1172" s="131"/>
      <c r="L1172" s="131"/>
      <c r="M1172" s="131"/>
      <c r="N1172" s="131"/>
      <c r="O1172" s="131"/>
      <c r="P1172" s="131"/>
      <c r="Q1172" s="170"/>
      <c r="R1172" s="170"/>
      <c r="S1172" s="170"/>
      <c r="T1172" s="170"/>
      <c r="U1172" s="170"/>
      <c r="V1172" s="170"/>
      <c r="W1172" s="170"/>
      <c r="X1172" s="131"/>
      <c r="Y1172"/>
      <c r="AB1172"/>
      <c r="AC1172"/>
      <c r="AD1172"/>
      <c r="AE1172"/>
      <c r="AF1172"/>
      <c r="AG1172"/>
      <c r="AH1172"/>
      <c r="AI1172"/>
      <c r="AJ1172"/>
      <c r="AK1172"/>
    </row>
    <row r="1173" spans="1:37" x14ac:dyDescent="0.25">
      <c r="A1173" s="131"/>
      <c r="B1173" s="131"/>
      <c r="C1173" s="131"/>
      <c r="D1173" s="131"/>
      <c r="E1173" s="131"/>
      <c r="F1173" s="131"/>
      <c r="G1173" s="131"/>
      <c r="H1173" s="131"/>
      <c r="I1173" s="131"/>
      <c r="J1173" s="131"/>
      <c r="K1173" s="131"/>
      <c r="L1173" s="131"/>
      <c r="M1173" s="131"/>
      <c r="N1173" s="131"/>
      <c r="O1173" s="131"/>
      <c r="P1173" s="131"/>
      <c r="Q1173" s="170"/>
      <c r="R1173" s="170"/>
      <c r="S1173" s="170"/>
      <c r="T1173" s="170"/>
      <c r="U1173" s="170"/>
      <c r="V1173" s="170"/>
      <c r="W1173" s="170"/>
      <c r="X1173" s="131"/>
      <c r="Y1173"/>
      <c r="AB1173"/>
      <c r="AC1173"/>
      <c r="AD1173"/>
      <c r="AE1173"/>
      <c r="AF1173"/>
      <c r="AG1173"/>
      <c r="AH1173"/>
      <c r="AI1173"/>
      <c r="AJ1173"/>
      <c r="AK1173"/>
    </row>
    <row r="1174" spans="1:37" x14ac:dyDescent="0.25">
      <c r="A1174" s="131"/>
      <c r="B1174" s="131"/>
      <c r="C1174" s="131"/>
      <c r="D1174" s="131"/>
      <c r="E1174" s="131"/>
      <c r="F1174" s="131"/>
      <c r="G1174" s="131"/>
      <c r="H1174" s="131"/>
      <c r="I1174" s="131"/>
      <c r="J1174" s="131"/>
      <c r="K1174" s="131"/>
      <c r="L1174" s="131"/>
      <c r="M1174" s="131"/>
      <c r="N1174" s="131"/>
      <c r="O1174" s="131"/>
      <c r="P1174" s="131"/>
      <c r="Q1174" s="170"/>
      <c r="R1174" s="170"/>
      <c r="S1174" s="170"/>
      <c r="T1174" s="170"/>
      <c r="U1174" s="170"/>
      <c r="V1174" s="170"/>
      <c r="W1174" s="170"/>
      <c r="X1174" s="131"/>
      <c r="Y1174"/>
      <c r="AB1174"/>
      <c r="AC1174"/>
      <c r="AD1174"/>
      <c r="AE1174"/>
      <c r="AF1174"/>
      <c r="AG1174"/>
      <c r="AH1174"/>
      <c r="AI1174"/>
      <c r="AJ1174"/>
      <c r="AK1174"/>
    </row>
    <row r="1175" spans="1:37" x14ac:dyDescent="0.25">
      <c r="A1175" s="131"/>
      <c r="B1175" s="131"/>
      <c r="C1175" s="131"/>
      <c r="D1175" s="131"/>
      <c r="E1175" s="131"/>
      <c r="F1175" s="131"/>
      <c r="G1175" s="131"/>
      <c r="H1175" s="131"/>
      <c r="I1175" s="131"/>
      <c r="J1175" s="131"/>
      <c r="K1175" s="131"/>
      <c r="L1175" s="131"/>
      <c r="M1175" s="131"/>
      <c r="N1175" s="131"/>
      <c r="O1175" s="131"/>
      <c r="P1175" s="131"/>
      <c r="Q1175" s="170"/>
      <c r="R1175" s="170"/>
      <c r="S1175" s="170"/>
      <c r="T1175" s="170"/>
      <c r="U1175" s="170"/>
      <c r="V1175" s="170"/>
      <c r="W1175" s="170"/>
      <c r="X1175" s="131"/>
      <c r="Y1175"/>
      <c r="AB1175"/>
      <c r="AC1175"/>
      <c r="AD1175"/>
      <c r="AE1175"/>
      <c r="AF1175"/>
      <c r="AG1175"/>
      <c r="AH1175"/>
      <c r="AI1175"/>
      <c r="AJ1175"/>
      <c r="AK1175"/>
    </row>
    <row r="1176" spans="1:37" x14ac:dyDescent="0.25">
      <c r="A1176" s="131"/>
      <c r="B1176" s="131"/>
      <c r="C1176" s="131"/>
      <c r="D1176" s="131"/>
      <c r="E1176" s="131"/>
      <c r="F1176" s="131"/>
      <c r="G1176" s="131"/>
      <c r="H1176" s="131"/>
      <c r="I1176" s="131"/>
      <c r="J1176" s="131"/>
      <c r="K1176" s="131"/>
      <c r="L1176" s="131"/>
      <c r="M1176" s="131"/>
      <c r="N1176" s="131"/>
      <c r="O1176" s="131"/>
      <c r="P1176" s="131"/>
      <c r="Q1176" s="170"/>
      <c r="R1176" s="170"/>
      <c r="S1176" s="170"/>
      <c r="T1176" s="170"/>
      <c r="U1176" s="170"/>
      <c r="V1176" s="170"/>
      <c r="W1176" s="170"/>
      <c r="X1176" s="131"/>
      <c r="Y1176"/>
      <c r="AB1176"/>
      <c r="AC1176"/>
      <c r="AD1176"/>
      <c r="AE1176"/>
      <c r="AF1176"/>
      <c r="AG1176"/>
      <c r="AH1176"/>
      <c r="AI1176"/>
      <c r="AJ1176"/>
      <c r="AK1176"/>
    </row>
    <row r="1177" spans="1:37" x14ac:dyDescent="0.25">
      <c r="A1177" s="131"/>
      <c r="B1177" s="131"/>
      <c r="C1177" s="131"/>
      <c r="D1177" s="131"/>
      <c r="E1177" s="131"/>
      <c r="F1177" s="131"/>
      <c r="G1177" s="131"/>
      <c r="H1177" s="131"/>
      <c r="I1177" s="131"/>
      <c r="J1177" s="131"/>
      <c r="K1177" s="131"/>
      <c r="L1177" s="131"/>
      <c r="M1177" s="131"/>
      <c r="N1177" s="131"/>
      <c r="O1177" s="131"/>
      <c r="P1177" s="131"/>
      <c r="Q1177" s="170"/>
      <c r="R1177" s="170"/>
      <c r="S1177" s="170"/>
      <c r="T1177" s="170"/>
      <c r="U1177" s="170"/>
      <c r="V1177" s="170"/>
      <c r="W1177" s="170"/>
      <c r="X1177" s="131"/>
      <c r="Y1177"/>
      <c r="AB1177"/>
      <c r="AC1177"/>
      <c r="AD1177"/>
      <c r="AE1177"/>
      <c r="AF1177"/>
      <c r="AG1177"/>
      <c r="AH1177"/>
      <c r="AI1177"/>
      <c r="AJ1177"/>
      <c r="AK1177"/>
    </row>
    <row r="1178" spans="1:37" x14ac:dyDescent="0.25">
      <c r="A1178" s="131"/>
      <c r="B1178" s="131"/>
      <c r="C1178" s="131"/>
      <c r="D1178" s="131"/>
      <c r="E1178" s="131"/>
      <c r="F1178" s="131"/>
      <c r="G1178" s="131"/>
      <c r="H1178" s="131"/>
      <c r="I1178" s="131"/>
      <c r="J1178" s="131"/>
      <c r="K1178" s="131"/>
      <c r="L1178" s="131"/>
      <c r="M1178" s="131"/>
      <c r="N1178" s="131"/>
      <c r="O1178" s="131"/>
      <c r="P1178" s="131"/>
      <c r="Q1178" s="170"/>
      <c r="R1178" s="170"/>
      <c r="S1178" s="170"/>
      <c r="T1178" s="170"/>
      <c r="U1178" s="170"/>
      <c r="V1178" s="170"/>
      <c r="W1178" s="170"/>
      <c r="X1178" s="131"/>
      <c r="Y1178"/>
      <c r="AB1178"/>
      <c r="AC1178"/>
      <c r="AD1178"/>
      <c r="AE1178"/>
      <c r="AF1178"/>
      <c r="AG1178"/>
      <c r="AH1178"/>
      <c r="AI1178"/>
      <c r="AJ1178"/>
      <c r="AK1178"/>
    </row>
    <row r="1179" spans="1:37" x14ac:dyDescent="0.25">
      <c r="A1179" s="131"/>
      <c r="B1179" s="131"/>
      <c r="C1179" s="131"/>
      <c r="D1179" s="131"/>
      <c r="E1179" s="131"/>
      <c r="F1179" s="131"/>
      <c r="G1179" s="131"/>
      <c r="H1179" s="131"/>
      <c r="I1179" s="131"/>
      <c r="J1179" s="131"/>
      <c r="K1179" s="131"/>
      <c r="L1179" s="131"/>
      <c r="M1179" s="131"/>
      <c r="N1179" s="131"/>
      <c r="O1179" s="131"/>
      <c r="P1179" s="131"/>
      <c r="Q1179" s="170"/>
      <c r="R1179" s="170"/>
      <c r="S1179" s="170"/>
      <c r="T1179" s="170"/>
      <c r="U1179" s="170"/>
      <c r="V1179" s="170"/>
      <c r="W1179" s="170"/>
      <c r="X1179" s="131"/>
      <c r="Y1179"/>
      <c r="AB1179"/>
      <c r="AC1179"/>
      <c r="AD1179"/>
      <c r="AE1179"/>
      <c r="AF1179"/>
      <c r="AG1179"/>
      <c r="AH1179"/>
      <c r="AI1179"/>
      <c r="AJ1179"/>
      <c r="AK1179"/>
    </row>
    <row r="1180" spans="1:37" x14ac:dyDescent="0.25">
      <c r="A1180" s="131"/>
      <c r="B1180" s="131"/>
      <c r="C1180" s="131"/>
      <c r="D1180" s="131"/>
      <c r="E1180" s="131"/>
      <c r="F1180" s="131"/>
      <c r="G1180" s="131"/>
      <c r="H1180" s="131"/>
      <c r="I1180" s="131"/>
      <c r="J1180" s="131"/>
      <c r="K1180" s="131"/>
      <c r="L1180" s="131"/>
      <c r="M1180" s="131"/>
      <c r="N1180" s="131"/>
      <c r="O1180" s="131"/>
      <c r="P1180" s="131"/>
      <c r="Q1180" s="170"/>
      <c r="R1180" s="170"/>
      <c r="S1180" s="170"/>
      <c r="T1180" s="170"/>
      <c r="U1180" s="170"/>
      <c r="V1180" s="170"/>
      <c r="W1180" s="170"/>
      <c r="X1180" s="131"/>
      <c r="Y1180"/>
      <c r="AB1180"/>
      <c r="AC1180"/>
      <c r="AD1180"/>
      <c r="AE1180"/>
      <c r="AF1180"/>
      <c r="AG1180"/>
      <c r="AH1180"/>
      <c r="AI1180"/>
      <c r="AJ1180"/>
      <c r="AK1180"/>
    </row>
    <row r="1181" spans="1:37" x14ac:dyDescent="0.25">
      <c r="A1181" s="131"/>
      <c r="B1181" s="131"/>
      <c r="C1181" s="131"/>
      <c r="D1181" s="131"/>
      <c r="E1181" s="131"/>
      <c r="F1181" s="131"/>
      <c r="G1181" s="131"/>
      <c r="H1181" s="131"/>
      <c r="I1181" s="131"/>
      <c r="J1181" s="131"/>
      <c r="K1181" s="131"/>
      <c r="L1181" s="131"/>
      <c r="M1181" s="131"/>
      <c r="N1181" s="131"/>
      <c r="O1181" s="131"/>
      <c r="P1181" s="131"/>
      <c r="Q1181" s="170"/>
      <c r="R1181" s="170"/>
      <c r="S1181" s="170"/>
      <c r="T1181" s="170"/>
      <c r="U1181" s="170"/>
      <c r="V1181" s="170"/>
      <c r="W1181" s="170"/>
      <c r="X1181" s="131"/>
      <c r="Y1181"/>
      <c r="AB1181"/>
      <c r="AC1181"/>
      <c r="AD1181"/>
      <c r="AE1181"/>
      <c r="AF1181"/>
      <c r="AG1181"/>
      <c r="AH1181"/>
      <c r="AI1181"/>
      <c r="AJ1181"/>
      <c r="AK1181"/>
    </row>
    <row r="1182" spans="1:37" x14ac:dyDescent="0.25">
      <c r="A1182" s="131"/>
      <c r="B1182" s="131"/>
      <c r="C1182" s="131"/>
      <c r="D1182" s="131"/>
      <c r="E1182" s="131"/>
      <c r="F1182" s="131"/>
      <c r="G1182" s="131"/>
      <c r="H1182" s="131"/>
      <c r="I1182" s="131"/>
      <c r="J1182" s="131"/>
      <c r="K1182" s="131"/>
      <c r="L1182" s="131"/>
      <c r="M1182" s="131"/>
      <c r="N1182" s="131"/>
      <c r="O1182" s="131"/>
      <c r="P1182" s="131"/>
      <c r="Q1182" s="170"/>
      <c r="R1182" s="170"/>
      <c r="S1182" s="170"/>
      <c r="T1182" s="170"/>
      <c r="U1182" s="170"/>
      <c r="V1182" s="170"/>
      <c r="W1182" s="170"/>
      <c r="X1182" s="131"/>
      <c r="Y1182"/>
      <c r="AB1182"/>
      <c r="AC1182"/>
      <c r="AD1182"/>
      <c r="AE1182"/>
      <c r="AF1182"/>
      <c r="AG1182"/>
      <c r="AH1182"/>
      <c r="AI1182"/>
      <c r="AJ1182"/>
      <c r="AK1182"/>
    </row>
    <row r="1183" spans="1:37" x14ac:dyDescent="0.25">
      <c r="A1183" s="131"/>
      <c r="B1183" s="131"/>
      <c r="C1183" s="131"/>
      <c r="D1183" s="131"/>
      <c r="E1183" s="131"/>
      <c r="F1183" s="131"/>
      <c r="G1183" s="131"/>
      <c r="H1183" s="131"/>
      <c r="I1183" s="131"/>
      <c r="J1183" s="131"/>
      <c r="K1183" s="131"/>
      <c r="L1183" s="131"/>
      <c r="M1183" s="131"/>
      <c r="N1183" s="131"/>
      <c r="O1183" s="131"/>
      <c r="P1183" s="131"/>
      <c r="Q1183" s="170"/>
      <c r="R1183" s="170"/>
      <c r="S1183" s="170"/>
      <c r="T1183" s="170"/>
      <c r="U1183" s="170"/>
      <c r="V1183" s="170"/>
      <c r="W1183" s="170"/>
      <c r="X1183" s="131"/>
      <c r="Y1183"/>
      <c r="AB1183"/>
      <c r="AC1183"/>
      <c r="AD1183"/>
      <c r="AE1183"/>
      <c r="AF1183"/>
      <c r="AG1183"/>
      <c r="AH1183"/>
      <c r="AI1183"/>
      <c r="AJ1183"/>
      <c r="AK1183"/>
    </row>
    <row r="1184" spans="1:37" x14ac:dyDescent="0.25">
      <c r="A1184" s="131"/>
      <c r="B1184" s="131"/>
      <c r="C1184" s="131"/>
      <c r="D1184" s="131"/>
      <c r="E1184" s="131"/>
      <c r="F1184" s="131"/>
      <c r="G1184" s="131"/>
      <c r="H1184" s="131"/>
      <c r="I1184" s="131"/>
      <c r="J1184" s="131"/>
      <c r="K1184" s="131"/>
      <c r="L1184" s="131"/>
      <c r="M1184" s="131"/>
      <c r="N1184" s="131"/>
      <c r="O1184" s="131"/>
      <c r="P1184" s="131"/>
      <c r="Q1184" s="170"/>
      <c r="R1184" s="170"/>
      <c r="S1184" s="170"/>
      <c r="T1184" s="170"/>
      <c r="U1184" s="170"/>
      <c r="V1184" s="170"/>
      <c r="W1184" s="170"/>
      <c r="X1184" s="131"/>
      <c r="Y1184"/>
      <c r="AB1184"/>
      <c r="AC1184"/>
      <c r="AD1184"/>
      <c r="AE1184"/>
      <c r="AF1184"/>
      <c r="AG1184"/>
      <c r="AH1184"/>
      <c r="AI1184"/>
      <c r="AJ1184"/>
      <c r="AK1184"/>
    </row>
    <row r="1185" spans="1:37" x14ac:dyDescent="0.25">
      <c r="A1185" s="131"/>
      <c r="B1185" s="131"/>
      <c r="C1185" s="131"/>
      <c r="D1185" s="131"/>
      <c r="E1185" s="131"/>
      <c r="F1185" s="131"/>
      <c r="G1185" s="131"/>
      <c r="H1185" s="131"/>
      <c r="I1185" s="131"/>
      <c r="J1185" s="131"/>
      <c r="K1185" s="131"/>
      <c r="L1185" s="131"/>
      <c r="M1185" s="131"/>
      <c r="N1185" s="131"/>
      <c r="O1185" s="131"/>
      <c r="P1185" s="131"/>
      <c r="Q1185" s="170"/>
      <c r="R1185" s="170"/>
      <c r="S1185" s="170"/>
      <c r="T1185" s="170"/>
      <c r="U1185" s="170"/>
      <c r="V1185" s="170"/>
      <c r="W1185" s="170"/>
      <c r="X1185" s="131"/>
      <c r="Y1185"/>
      <c r="AB1185"/>
      <c r="AC1185"/>
      <c r="AD1185"/>
      <c r="AE1185"/>
      <c r="AF1185"/>
      <c r="AG1185"/>
      <c r="AH1185"/>
      <c r="AI1185"/>
      <c r="AJ1185"/>
      <c r="AK1185"/>
    </row>
    <row r="1186" spans="1:37" x14ac:dyDescent="0.25">
      <c r="A1186" s="131"/>
      <c r="B1186" s="131"/>
      <c r="C1186" s="131"/>
      <c r="D1186" s="131"/>
      <c r="E1186" s="131"/>
      <c r="F1186" s="131"/>
      <c r="G1186" s="131"/>
      <c r="H1186" s="131"/>
      <c r="I1186" s="131"/>
      <c r="J1186" s="131"/>
      <c r="K1186" s="131"/>
      <c r="L1186" s="131"/>
      <c r="M1186" s="131"/>
      <c r="N1186" s="131"/>
      <c r="O1186" s="131"/>
      <c r="P1186" s="131"/>
      <c r="Q1186" s="170"/>
      <c r="R1186" s="170"/>
      <c r="S1186" s="170"/>
      <c r="T1186" s="170"/>
      <c r="U1186" s="170"/>
      <c r="V1186" s="170"/>
      <c r="W1186" s="170"/>
      <c r="X1186" s="131"/>
      <c r="Y1186"/>
      <c r="AB1186"/>
      <c r="AC1186"/>
      <c r="AD1186"/>
      <c r="AE1186"/>
      <c r="AF1186"/>
      <c r="AG1186"/>
      <c r="AH1186"/>
      <c r="AI1186"/>
      <c r="AJ1186"/>
      <c r="AK1186"/>
    </row>
    <row r="1187" spans="1:37" x14ac:dyDescent="0.25">
      <c r="A1187" s="131"/>
      <c r="B1187" s="131"/>
      <c r="C1187" s="131"/>
      <c r="D1187" s="131"/>
      <c r="E1187" s="131"/>
      <c r="F1187" s="131"/>
      <c r="G1187" s="131"/>
      <c r="H1187" s="131"/>
      <c r="I1187" s="131"/>
      <c r="J1187" s="131"/>
      <c r="K1187" s="131"/>
      <c r="L1187" s="131"/>
      <c r="M1187" s="131"/>
      <c r="N1187" s="131"/>
      <c r="O1187" s="131"/>
      <c r="P1187" s="131"/>
      <c r="Q1187" s="170"/>
      <c r="R1187" s="170"/>
      <c r="S1187" s="170"/>
      <c r="T1187" s="170"/>
      <c r="U1187" s="170"/>
      <c r="V1187" s="170"/>
      <c r="W1187" s="170"/>
      <c r="X1187" s="131"/>
      <c r="Y1187"/>
      <c r="AB1187"/>
      <c r="AC1187"/>
      <c r="AD1187"/>
      <c r="AE1187"/>
      <c r="AF1187"/>
      <c r="AG1187"/>
      <c r="AH1187"/>
      <c r="AI1187"/>
      <c r="AJ1187"/>
      <c r="AK1187"/>
    </row>
    <row r="1188" spans="1:37" x14ac:dyDescent="0.25">
      <c r="A1188" s="131"/>
      <c r="B1188" s="131"/>
      <c r="C1188" s="131"/>
      <c r="D1188" s="131"/>
      <c r="E1188" s="131"/>
      <c r="F1188" s="131"/>
      <c r="G1188" s="131"/>
      <c r="H1188" s="131"/>
      <c r="I1188" s="131"/>
      <c r="J1188" s="131"/>
      <c r="K1188" s="131"/>
      <c r="L1188" s="131"/>
      <c r="M1188" s="131"/>
      <c r="N1188" s="131"/>
      <c r="O1188" s="131"/>
      <c r="P1188" s="131"/>
      <c r="Q1188" s="170"/>
      <c r="R1188" s="170"/>
      <c r="S1188" s="170"/>
      <c r="T1188" s="170"/>
      <c r="U1188" s="170"/>
      <c r="V1188" s="170"/>
      <c r="W1188" s="170"/>
      <c r="X1188" s="131"/>
      <c r="Y1188"/>
      <c r="AB1188"/>
      <c r="AC1188"/>
      <c r="AD1188"/>
      <c r="AE1188"/>
      <c r="AF1188"/>
      <c r="AG1188"/>
      <c r="AH1188"/>
      <c r="AI1188"/>
      <c r="AJ1188"/>
      <c r="AK1188"/>
    </row>
    <row r="1189" spans="1:37" x14ac:dyDescent="0.25">
      <c r="A1189" s="131"/>
      <c r="B1189" s="131"/>
      <c r="C1189" s="131"/>
      <c r="D1189" s="131"/>
      <c r="E1189" s="131"/>
      <c r="F1189" s="131"/>
      <c r="G1189" s="131"/>
      <c r="H1189" s="131"/>
      <c r="I1189" s="131"/>
      <c r="J1189" s="131"/>
      <c r="K1189" s="131"/>
      <c r="L1189" s="131"/>
      <c r="M1189" s="131"/>
      <c r="N1189" s="131"/>
      <c r="O1189" s="131"/>
      <c r="P1189" s="131"/>
      <c r="Q1189" s="170"/>
      <c r="R1189" s="170"/>
      <c r="S1189" s="170"/>
      <c r="T1189" s="170"/>
      <c r="U1189" s="170"/>
      <c r="V1189" s="170"/>
      <c r="W1189" s="170"/>
      <c r="X1189" s="131"/>
      <c r="Y1189"/>
      <c r="AB1189"/>
      <c r="AC1189"/>
      <c r="AD1189"/>
      <c r="AE1189"/>
      <c r="AF1189"/>
      <c r="AG1189"/>
      <c r="AH1189"/>
      <c r="AI1189"/>
      <c r="AJ1189"/>
      <c r="AK1189"/>
    </row>
    <row r="1190" spans="1:37" x14ac:dyDescent="0.25">
      <c r="A1190" s="131"/>
      <c r="B1190" s="131"/>
      <c r="C1190" s="131"/>
      <c r="D1190" s="131"/>
      <c r="E1190" s="131"/>
      <c r="F1190" s="131"/>
      <c r="G1190" s="131"/>
      <c r="H1190" s="131"/>
      <c r="I1190" s="131"/>
      <c r="J1190" s="131"/>
      <c r="K1190" s="131"/>
      <c r="L1190" s="131"/>
      <c r="M1190" s="131"/>
      <c r="N1190" s="131"/>
      <c r="O1190" s="131"/>
      <c r="P1190" s="131"/>
      <c r="Q1190" s="170"/>
      <c r="R1190" s="170"/>
      <c r="S1190" s="170"/>
      <c r="T1190" s="170"/>
      <c r="U1190" s="170"/>
      <c r="V1190" s="170"/>
      <c r="W1190" s="170"/>
      <c r="X1190" s="131"/>
      <c r="Y1190"/>
      <c r="AB1190"/>
      <c r="AC1190"/>
      <c r="AD1190"/>
      <c r="AE1190"/>
      <c r="AF1190"/>
      <c r="AG1190"/>
      <c r="AH1190"/>
      <c r="AI1190"/>
      <c r="AJ1190"/>
      <c r="AK1190"/>
    </row>
    <row r="1191" spans="1:37" x14ac:dyDescent="0.25">
      <c r="A1191" s="131"/>
      <c r="B1191" s="131"/>
      <c r="C1191" s="131"/>
      <c r="D1191" s="131"/>
      <c r="E1191" s="131"/>
      <c r="F1191" s="131"/>
      <c r="G1191" s="131"/>
      <c r="H1191" s="131"/>
      <c r="I1191" s="131"/>
      <c r="J1191" s="131"/>
      <c r="K1191" s="131"/>
      <c r="L1191" s="131"/>
      <c r="M1191" s="131"/>
      <c r="N1191" s="131"/>
      <c r="O1191" s="131"/>
      <c r="P1191" s="131"/>
      <c r="Q1191" s="170"/>
      <c r="R1191" s="170"/>
      <c r="S1191" s="170"/>
      <c r="T1191" s="170"/>
      <c r="U1191" s="170"/>
      <c r="V1191" s="170"/>
      <c r="W1191" s="170"/>
      <c r="X1191" s="131"/>
      <c r="Y1191"/>
      <c r="AB1191"/>
      <c r="AC1191"/>
      <c r="AD1191"/>
      <c r="AE1191"/>
      <c r="AF1191"/>
      <c r="AG1191"/>
      <c r="AH1191"/>
      <c r="AI1191"/>
      <c r="AJ1191"/>
      <c r="AK1191"/>
    </row>
    <row r="1192" spans="1:37" x14ac:dyDescent="0.25">
      <c r="A1192" s="131"/>
      <c r="B1192" s="131"/>
      <c r="C1192" s="131"/>
      <c r="D1192" s="131"/>
      <c r="E1192" s="131"/>
      <c r="F1192" s="131"/>
      <c r="G1192" s="131"/>
      <c r="H1192" s="131"/>
      <c r="I1192" s="131"/>
      <c r="J1192" s="131"/>
      <c r="K1192" s="131"/>
      <c r="L1192" s="131"/>
      <c r="M1192" s="131"/>
      <c r="N1192" s="131"/>
      <c r="O1192" s="131"/>
      <c r="P1192" s="131"/>
      <c r="Q1192" s="170"/>
      <c r="R1192" s="170"/>
      <c r="S1192" s="170"/>
      <c r="T1192" s="170"/>
      <c r="U1192" s="170"/>
      <c r="V1192" s="170"/>
      <c r="W1192" s="170"/>
      <c r="X1192" s="131"/>
      <c r="Y1192"/>
      <c r="AB1192"/>
      <c r="AC1192"/>
      <c r="AD1192"/>
      <c r="AE1192"/>
      <c r="AF1192"/>
      <c r="AG1192"/>
      <c r="AH1192"/>
      <c r="AI1192"/>
      <c r="AJ1192"/>
      <c r="AK1192"/>
    </row>
    <row r="1193" spans="1:37" x14ac:dyDescent="0.25">
      <c r="A1193" s="131"/>
      <c r="B1193" s="131"/>
      <c r="C1193" s="131"/>
      <c r="D1193" s="131"/>
      <c r="E1193" s="131"/>
      <c r="F1193" s="131"/>
      <c r="G1193" s="131"/>
      <c r="H1193" s="131"/>
      <c r="I1193" s="131"/>
      <c r="J1193" s="131"/>
      <c r="K1193" s="131"/>
      <c r="L1193" s="131"/>
      <c r="M1193" s="131"/>
      <c r="N1193" s="131"/>
      <c r="O1193" s="131"/>
      <c r="P1193" s="131"/>
      <c r="Q1193" s="170"/>
      <c r="R1193" s="170"/>
      <c r="S1193" s="170"/>
      <c r="T1193" s="170"/>
      <c r="U1193" s="170"/>
      <c r="V1193" s="170"/>
      <c r="W1193" s="170"/>
      <c r="X1193" s="131"/>
      <c r="Y1193"/>
      <c r="AB1193"/>
      <c r="AC1193"/>
      <c r="AD1193"/>
      <c r="AE1193"/>
      <c r="AF1193"/>
      <c r="AG1193"/>
      <c r="AH1193"/>
      <c r="AI1193"/>
      <c r="AJ1193"/>
      <c r="AK1193"/>
    </row>
    <row r="1194" spans="1:37" x14ac:dyDescent="0.25">
      <c r="A1194" s="131"/>
      <c r="B1194" s="131"/>
      <c r="C1194" s="131"/>
      <c r="D1194" s="131"/>
      <c r="E1194" s="131"/>
      <c r="F1194" s="131"/>
      <c r="G1194" s="131"/>
      <c r="H1194" s="131"/>
      <c r="I1194" s="131"/>
      <c r="J1194" s="131"/>
      <c r="K1194" s="131"/>
      <c r="L1194" s="131"/>
      <c r="M1194" s="131"/>
      <c r="N1194" s="131"/>
      <c r="O1194" s="131"/>
      <c r="P1194" s="131"/>
      <c r="Q1194" s="170"/>
      <c r="R1194" s="170"/>
      <c r="S1194" s="170"/>
      <c r="T1194" s="170"/>
      <c r="U1194" s="170"/>
      <c r="V1194" s="170"/>
      <c r="W1194" s="170"/>
      <c r="X1194" s="131"/>
      <c r="Y1194"/>
      <c r="AB1194"/>
      <c r="AC1194"/>
      <c r="AD1194"/>
      <c r="AE1194"/>
      <c r="AF1194"/>
      <c r="AG1194"/>
      <c r="AH1194"/>
      <c r="AI1194"/>
      <c r="AJ1194"/>
      <c r="AK1194"/>
    </row>
    <row r="1195" spans="1:37" x14ac:dyDescent="0.25">
      <c r="A1195" s="131"/>
      <c r="B1195" s="131"/>
      <c r="C1195" s="131"/>
      <c r="D1195" s="131"/>
      <c r="E1195" s="131"/>
      <c r="F1195" s="131"/>
      <c r="G1195" s="131"/>
      <c r="H1195" s="131"/>
      <c r="I1195" s="131"/>
      <c r="J1195" s="131"/>
      <c r="K1195" s="131"/>
      <c r="L1195" s="131"/>
      <c r="M1195" s="131"/>
      <c r="N1195" s="131"/>
      <c r="O1195" s="131"/>
      <c r="P1195" s="131"/>
      <c r="Q1195" s="170"/>
      <c r="R1195" s="170"/>
      <c r="S1195" s="170"/>
      <c r="T1195" s="170"/>
      <c r="U1195" s="170"/>
      <c r="V1195" s="170"/>
      <c r="W1195" s="170"/>
      <c r="X1195" s="131"/>
      <c r="Y1195"/>
      <c r="AB1195"/>
      <c r="AC1195"/>
      <c r="AD1195"/>
      <c r="AE1195"/>
      <c r="AF1195"/>
      <c r="AG1195"/>
      <c r="AH1195"/>
      <c r="AI1195"/>
      <c r="AJ1195"/>
      <c r="AK1195"/>
    </row>
    <row r="1196" spans="1:37" x14ac:dyDescent="0.25">
      <c r="A1196" s="131"/>
      <c r="B1196" s="131"/>
      <c r="C1196" s="131"/>
      <c r="D1196" s="131"/>
      <c r="E1196" s="131"/>
      <c r="F1196" s="131"/>
      <c r="G1196" s="131"/>
      <c r="H1196" s="131"/>
      <c r="I1196" s="131"/>
      <c r="J1196" s="131"/>
      <c r="K1196" s="131"/>
      <c r="L1196" s="131"/>
      <c r="M1196" s="131"/>
      <c r="N1196" s="131"/>
      <c r="O1196" s="131"/>
      <c r="P1196" s="131"/>
      <c r="Q1196" s="170"/>
      <c r="R1196" s="170"/>
      <c r="S1196" s="170"/>
      <c r="T1196" s="170"/>
      <c r="U1196" s="170"/>
      <c r="V1196" s="170"/>
      <c r="W1196" s="170"/>
      <c r="X1196" s="131"/>
      <c r="Y1196"/>
      <c r="AB1196"/>
      <c r="AC1196"/>
      <c r="AD1196"/>
      <c r="AE1196"/>
      <c r="AF1196"/>
      <c r="AG1196"/>
      <c r="AH1196"/>
      <c r="AI1196"/>
      <c r="AJ1196"/>
      <c r="AK1196"/>
    </row>
    <row r="1197" spans="1:37" x14ac:dyDescent="0.25">
      <c r="A1197" s="131"/>
      <c r="B1197" s="131"/>
      <c r="C1197" s="131"/>
      <c r="D1197" s="131"/>
      <c r="E1197" s="131"/>
      <c r="F1197" s="131"/>
      <c r="G1197" s="131"/>
      <c r="H1197" s="131"/>
      <c r="I1197" s="131"/>
      <c r="J1197" s="131"/>
      <c r="K1197" s="131"/>
      <c r="L1197" s="131"/>
      <c r="M1197" s="131"/>
      <c r="N1197" s="131"/>
      <c r="O1197" s="131"/>
      <c r="P1197" s="131"/>
      <c r="Q1197" s="170"/>
      <c r="R1197" s="170"/>
      <c r="S1197" s="170"/>
      <c r="T1197" s="170"/>
      <c r="U1197" s="170"/>
      <c r="V1197" s="170"/>
      <c r="W1197" s="170"/>
      <c r="X1197" s="131"/>
      <c r="Y1197"/>
      <c r="AB1197"/>
      <c r="AC1197"/>
      <c r="AD1197"/>
      <c r="AE1197"/>
      <c r="AF1197"/>
      <c r="AG1197"/>
      <c r="AH1197"/>
      <c r="AI1197"/>
      <c r="AJ1197"/>
      <c r="AK1197"/>
    </row>
    <row r="1198" spans="1:37" x14ac:dyDescent="0.25">
      <c r="A1198" s="131"/>
      <c r="B1198" s="131"/>
      <c r="C1198" s="131"/>
      <c r="D1198" s="131"/>
      <c r="E1198" s="131"/>
      <c r="F1198" s="131"/>
      <c r="G1198" s="131"/>
      <c r="H1198" s="131"/>
      <c r="I1198" s="131"/>
      <c r="J1198" s="131"/>
      <c r="K1198" s="131"/>
      <c r="L1198" s="131"/>
      <c r="M1198" s="131"/>
      <c r="N1198" s="131"/>
      <c r="O1198" s="131"/>
      <c r="P1198" s="131"/>
      <c r="Q1198" s="170"/>
      <c r="R1198" s="170"/>
      <c r="S1198" s="170"/>
      <c r="T1198" s="170"/>
      <c r="U1198" s="170"/>
      <c r="V1198" s="170"/>
      <c r="W1198" s="170"/>
      <c r="X1198" s="131"/>
      <c r="Y1198"/>
      <c r="AB1198"/>
      <c r="AC1198"/>
      <c r="AD1198"/>
      <c r="AE1198"/>
      <c r="AF1198"/>
      <c r="AG1198"/>
      <c r="AH1198"/>
      <c r="AI1198"/>
      <c r="AJ1198"/>
      <c r="AK1198"/>
    </row>
    <row r="1199" spans="1:37" x14ac:dyDescent="0.25">
      <c r="A1199" s="131"/>
      <c r="B1199" s="131"/>
      <c r="C1199" s="131"/>
      <c r="D1199" s="131"/>
      <c r="E1199" s="131"/>
      <c r="F1199" s="131"/>
      <c r="G1199" s="131"/>
      <c r="H1199" s="131"/>
      <c r="I1199" s="131"/>
      <c r="J1199" s="131"/>
      <c r="K1199" s="131"/>
      <c r="L1199" s="131"/>
      <c r="M1199" s="131"/>
      <c r="N1199" s="131"/>
      <c r="O1199" s="131"/>
      <c r="P1199" s="131"/>
      <c r="Q1199" s="170"/>
      <c r="R1199" s="170"/>
      <c r="S1199" s="170"/>
      <c r="T1199" s="170"/>
      <c r="U1199" s="170"/>
      <c r="V1199" s="170"/>
      <c r="W1199" s="170"/>
      <c r="X1199" s="131"/>
      <c r="Y1199"/>
      <c r="AB1199"/>
      <c r="AC1199"/>
      <c r="AD1199"/>
      <c r="AE1199"/>
      <c r="AF1199"/>
      <c r="AG1199"/>
      <c r="AH1199"/>
      <c r="AI1199"/>
      <c r="AJ1199"/>
      <c r="AK1199"/>
    </row>
    <row r="1200" spans="1:37" x14ac:dyDescent="0.25">
      <c r="A1200" s="131"/>
      <c r="B1200" s="131"/>
      <c r="C1200" s="131"/>
      <c r="D1200" s="131"/>
      <c r="E1200" s="131"/>
      <c r="F1200" s="131"/>
      <c r="G1200" s="131"/>
      <c r="H1200" s="131"/>
      <c r="I1200" s="131"/>
      <c r="J1200" s="131"/>
      <c r="K1200" s="131"/>
      <c r="L1200" s="131"/>
      <c r="M1200" s="131"/>
      <c r="N1200" s="131"/>
      <c r="O1200" s="131"/>
      <c r="P1200" s="131"/>
      <c r="Q1200" s="170"/>
      <c r="R1200" s="170"/>
      <c r="S1200" s="170"/>
      <c r="T1200" s="170"/>
      <c r="U1200" s="170"/>
      <c r="V1200" s="170"/>
      <c r="W1200" s="170"/>
      <c r="X1200" s="131"/>
      <c r="Y1200"/>
      <c r="AB1200"/>
      <c r="AC1200"/>
      <c r="AD1200"/>
      <c r="AE1200"/>
      <c r="AF1200"/>
      <c r="AG1200"/>
      <c r="AH1200"/>
      <c r="AI1200"/>
      <c r="AJ1200"/>
      <c r="AK1200"/>
    </row>
    <row r="1201" spans="1:37" x14ac:dyDescent="0.25">
      <c r="A1201" s="131"/>
      <c r="B1201" s="131"/>
      <c r="C1201" s="131"/>
      <c r="D1201" s="131"/>
      <c r="E1201" s="131"/>
      <c r="F1201" s="131"/>
      <c r="G1201" s="131"/>
      <c r="H1201" s="131"/>
      <c r="I1201" s="131"/>
      <c r="J1201" s="131"/>
      <c r="K1201" s="131"/>
      <c r="L1201" s="131"/>
      <c r="M1201" s="131"/>
      <c r="N1201" s="131"/>
      <c r="O1201" s="131"/>
      <c r="P1201" s="131"/>
      <c r="Q1201" s="170"/>
      <c r="R1201" s="170"/>
      <c r="S1201" s="170"/>
      <c r="T1201" s="170"/>
      <c r="U1201" s="170"/>
      <c r="V1201" s="170"/>
      <c r="W1201" s="170"/>
      <c r="X1201" s="131"/>
      <c r="Y1201"/>
      <c r="AB1201"/>
      <c r="AC1201"/>
      <c r="AD1201"/>
      <c r="AE1201"/>
      <c r="AF1201"/>
      <c r="AG1201"/>
      <c r="AH1201"/>
      <c r="AI1201"/>
      <c r="AJ1201"/>
      <c r="AK1201"/>
    </row>
    <row r="1202" spans="1:37" x14ac:dyDescent="0.25">
      <c r="A1202" s="131"/>
      <c r="B1202" s="131"/>
      <c r="C1202" s="131"/>
      <c r="D1202" s="131"/>
      <c r="E1202" s="131"/>
      <c r="F1202" s="131"/>
      <c r="G1202" s="131"/>
      <c r="H1202" s="131"/>
      <c r="I1202" s="131"/>
      <c r="J1202" s="131"/>
      <c r="K1202" s="131"/>
      <c r="L1202" s="131"/>
      <c r="M1202" s="131"/>
      <c r="N1202" s="131"/>
      <c r="O1202" s="131"/>
      <c r="P1202" s="131"/>
      <c r="Q1202" s="170"/>
      <c r="R1202" s="170"/>
      <c r="S1202" s="170"/>
      <c r="T1202" s="170"/>
      <c r="U1202" s="170"/>
      <c r="V1202" s="170"/>
      <c r="W1202" s="170"/>
      <c r="X1202" s="131"/>
      <c r="Y1202"/>
      <c r="AB1202"/>
      <c r="AC1202"/>
      <c r="AD1202"/>
      <c r="AE1202"/>
      <c r="AF1202"/>
      <c r="AG1202"/>
      <c r="AH1202"/>
      <c r="AI1202"/>
      <c r="AJ1202"/>
      <c r="AK1202"/>
    </row>
    <row r="1203" spans="1:37" x14ac:dyDescent="0.25">
      <c r="A1203" s="131"/>
      <c r="B1203" s="131"/>
      <c r="C1203" s="131"/>
      <c r="D1203" s="131"/>
      <c r="E1203" s="131"/>
      <c r="F1203" s="131"/>
      <c r="G1203" s="131"/>
      <c r="H1203" s="131"/>
      <c r="I1203" s="131"/>
      <c r="J1203" s="131"/>
      <c r="K1203" s="131"/>
      <c r="L1203" s="131"/>
      <c r="M1203" s="131"/>
      <c r="N1203" s="131"/>
      <c r="O1203" s="131"/>
      <c r="P1203" s="131"/>
      <c r="Q1203" s="170"/>
      <c r="R1203" s="170"/>
      <c r="S1203" s="170"/>
      <c r="T1203" s="170"/>
      <c r="U1203" s="170"/>
      <c r="V1203" s="170"/>
      <c r="W1203" s="170"/>
      <c r="X1203" s="131"/>
      <c r="Y1203"/>
      <c r="AB1203"/>
      <c r="AC1203"/>
      <c r="AD1203"/>
      <c r="AE1203"/>
      <c r="AF1203"/>
      <c r="AG1203"/>
      <c r="AH1203"/>
      <c r="AI1203"/>
      <c r="AJ1203"/>
      <c r="AK1203"/>
    </row>
    <row r="1204" spans="1:37" x14ac:dyDescent="0.25">
      <c r="A1204" s="131"/>
      <c r="B1204" s="131"/>
      <c r="C1204" s="131"/>
      <c r="D1204" s="131"/>
      <c r="E1204" s="131"/>
      <c r="F1204" s="131"/>
      <c r="G1204" s="131"/>
      <c r="H1204" s="131"/>
      <c r="I1204" s="131"/>
      <c r="J1204" s="131"/>
      <c r="K1204" s="131"/>
      <c r="L1204" s="131"/>
      <c r="M1204" s="131"/>
      <c r="N1204" s="131"/>
      <c r="O1204" s="131"/>
      <c r="P1204" s="131"/>
      <c r="Q1204" s="170"/>
      <c r="R1204" s="170"/>
      <c r="S1204" s="170"/>
      <c r="T1204" s="170"/>
      <c r="U1204" s="170"/>
      <c r="V1204" s="170"/>
      <c r="W1204" s="170"/>
      <c r="X1204" s="131"/>
      <c r="Y1204"/>
      <c r="AB1204"/>
      <c r="AC1204"/>
      <c r="AD1204"/>
      <c r="AE1204"/>
      <c r="AF1204"/>
      <c r="AG1204"/>
      <c r="AH1204"/>
      <c r="AI1204"/>
      <c r="AJ1204"/>
      <c r="AK1204"/>
    </row>
    <row r="1205" spans="1:37" x14ac:dyDescent="0.25">
      <c r="A1205" s="131"/>
      <c r="B1205" s="131"/>
      <c r="C1205" s="131"/>
      <c r="D1205" s="131"/>
      <c r="E1205" s="131"/>
      <c r="F1205" s="131"/>
      <c r="G1205" s="131"/>
      <c r="H1205" s="131"/>
      <c r="I1205" s="131"/>
      <c r="J1205" s="131"/>
      <c r="K1205" s="131"/>
      <c r="L1205" s="131"/>
      <c r="M1205" s="131"/>
      <c r="N1205" s="131"/>
      <c r="O1205" s="131"/>
      <c r="P1205" s="131"/>
      <c r="Q1205" s="170"/>
      <c r="R1205" s="170"/>
      <c r="S1205" s="170"/>
      <c r="T1205" s="170"/>
      <c r="U1205" s="170"/>
      <c r="V1205" s="170"/>
      <c r="W1205" s="170"/>
      <c r="X1205" s="131"/>
      <c r="Y1205"/>
      <c r="AB1205"/>
      <c r="AC1205"/>
      <c r="AD1205"/>
      <c r="AE1205"/>
      <c r="AF1205"/>
      <c r="AG1205"/>
      <c r="AH1205"/>
      <c r="AI1205"/>
      <c r="AJ1205"/>
      <c r="AK1205"/>
    </row>
    <row r="1206" spans="1:37" x14ac:dyDescent="0.25">
      <c r="A1206" s="131"/>
      <c r="B1206" s="131"/>
      <c r="C1206" s="131"/>
      <c r="D1206" s="131"/>
      <c r="E1206" s="131"/>
      <c r="F1206" s="131"/>
      <c r="G1206" s="131"/>
      <c r="H1206" s="131"/>
      <c r="I1206" s="131"/>
      <c r="J1206" s="131"/>
      <c r="K1206" s="131"/>
      <c r="L1206" s="131"/>
      <c r="M1206" s="131"/>
      <c r="N1206" s="131"/>
      <c r="O1206" s="131"/>
      <c r="P1206" s="131"/>
      <c r="Q1206" s="170"/>
      <c r="R1206" s="170"/>
      <c r="S1206" s="170"/>
      <c r="T1206" s="170"/>
      <c r="U1206" s="170"/>
      <c r="V1206" s="170"/>
      <c r="W1206" s="170"/>
      <c r="X1206" s="131"/>
      <c r="Y1206"/>
      <c r="AB1206"/>
      <c r="AC1206"/>
      <c r="AD1206"/>
      <c r="AE1206"/>
      <c r="AF1206"/>
      <c r="AG1206"/>
      <c r="AH1206"/>
      <c r="AI1206"/>
      <c r="AJ1206"/>
      <c r="AK1206"/>
    </row>
    <row r="1207" spans="1:37" x14ac:dyDescent="0.25">
      <c r="A1207" s="131"/>
      <c r="B1207" s="131"/>
      <c r="C1207" s="131"/>
      <c r="D1207" s="131"/>
      <c r="E1207" s="131"/>
      <c r="F1207" s="131"/>
      <c r="G1207" s="131"/>
      <c r="H1207" s="131"/>
      <c r="I1207" s="131"/>
      <c r="J1207" s="131"/>
      <c r="K1207" s="131"/>
      <c r="L1207" s="131"/>
      <c r="M1207" s="131"/>
      <c r="N1207" s="131"/>
      <c r="O1207" s="131"/>
      <c r="P1207" s="131"/>
      <c r="Q1207" s="170"/>
      <c r="R1207" s="170"/>
      <c r="S1207" s="170"/>
      <c r="T1207" s="170"/>
      <c r="U1207" s="170"/>
      <c r="V1207" s="170"/>
      <c r="W1207" s="170"/>
      <c r="X1207" s="131"/>
      <c r="Y1207"/>
      <c r="AB1207"/>
      <c r="AC1207"/>
      <c r="AD1207"/>
      <c r="AE1207"/>
      <c r="AF1207"/>
      <c r="AG1207"/>
      <c r="AH1207"/>
      <c r="AI1207"/>
      <c r="AJ1207"/>
      <c r="AK1207"/>
    </row>
    <row r="1208" spans="1:37" x14ac:dyDescent="0.25">
      <c r="A1208" s="131"/>
      <c r="B1208" s="131"/>
      <c r="C1208" s="131"/>
      <c r="D1208" s="131"/>
      <c r="E1208" s="131"/>
      <c r="F1208" s="131"/>
      <c r="G1208" s="131"/>
      <c r="H1208" s="131"/>
      <c r="I1208" s="131"/>
      <c r="J1208" s="131"/>
      <c r="K1208" s="131"/>
      <c r="L1208" s="131"/>
      <c r="M1208" s="131"/>
      <c r="N1208" s="131"/>
      <c r="O1208" s="131"/>
      <c r="P1208" s="131"/>
      <c r="Q1208" s="170"/>
      <c r="R1208" s="170"/>
      <c r="S1208" s="170"/>
      <c r="T1208" s="170"/>
      <c r="U1208" s="170"/>
      <c r="V1208" s="170"/>
      <c r="W1208" s="170"/>
      <c r="X1208" s="131"/>
      <c r="Y1208"/>
      <c r="AB1208"/>
      <c r="AC1208"/>
      <c r="AD1208"/>
      <c r="AE1208"/>
      <c r="AF1208"/>
      <c r="AG1208"/>
      <c r="AH1208"/>
      <c r="AI1208"/>
      <c r="AJ1208"/>
      <c r="AK1208"/>
    </row>
    <row r="1209" spans="1:37" x14ac:dyDescent="0.25">
      <c r="A1209" s="131"/>
      <c r="B1209" s="131"/>
      <c r="C1209" s="131"/>
      <c r="D1209" s="131"/>
      <c r="E1209" s="131"/>
      <c r="F1209" s="131"/>
      <c r="G1209" s="131"/>
      <c r="H1209" s="131"/>
      <c r="I1209" s="131"/>
      <c r="J1209" s="131"/>
      <c r="K1209" s="131"/>
      <c r="L1209" s="131"/>
      <c r="M1209" s="131"/>
      <c r="N1209" s="131"/>
      <c r="O1209" s="131"/>
      <c r="P1209" s="131"/>
      <c r="Q1209" s="170"/>
      <c r="R1209" s="170"/>
      <c r="S1209" s="170"/>
      <c r="T1209" s="170"/>
      <c r="U1209" s="170"/>
      <c r="V1209" s="170"/>
      <c r="W1209" s="170"/>
      <c r="X1209" s="131"/>
      <c r="Y1209"/>
      <c r="AB1209"/>
      <c r="AC1209"/>
      <c r="AD1209"/>
      <c r="AE1209"/>
      <c r="AF1209"/>
      <c r="AG1209"/>
      <c r="AH1209"/>
      <c r="AI1209"/>
      <c r="AJ1209"/>
      <c r="AK1209"/>
    </row>
    <row r="1210" spans="1:37" x14ac:dyDescent="0.25">
      <c r="A1210" s="131"/>
      <c r="B1210" s="131"/>
      <c r="C1210" s="131"/>
      <c r="D1210" s="131"/>
      <c r="E1210" s="131"/>
      <c r="F1210" s="131"/>
      <c r="G1210" s="131"/>
      <c r="H1210" s="131"/>
      <c r="I1210" s="131"/>
      <c r="J1210" s="131"/>
      <c r="K1210" s="131"/>
      <c r="L1210" s="131"/>
      <c r="M1210" s="131"/>
      <c r="N1210" s="131"/>
      <c r="O1210" s="131"/>
      <c r="P1210" s="131"/>
      <c r="Q1210" s="170"/>
      <c r="R1210" s="170"/>
      <c r="S1210" s="170"/>
      <c r="T1210" s="170"/>
      <c r="U1210" s="170"/>
      <c r="V1210" s="170"/>
      <c r="W1210" s="170"/>
      <c r="X1210" s="131"/>
      <c r="Y1210"/>
      <c r="AB1210"/>
      <c r="AC1210"/>
      <c r="AD1210"/>
      <c r="AE1210"/>
      <c r="AF1210"/>
      <c r="AG1210"/>
      <c r="AH1210"/>
      <c r="AI1210"/>
      <c r="AJ1210"/>
      <c r="AK1210"/>
    </row>
    <row r="1211" spans="1:37" x14ac:dyDescent="0.25">
      <c r="A1211" s="131"/>
      <c r="B1211" s="131"/>
      <c r="C1211" s="131"/>
      <c r="D1211" s="131"/>
      <c r="E1211" s="131"/>
      <c r="F1211" s="131"/>
      <c r="G1211" s="131"/>
      <c r="H1211" s="131"/>
      <c r="I1211" s="131"/>
      <c r="J1211" s="131"/>
      <c r="K1211" s="131"/>
      <c r="L1211" s="131"/>
      <c r="M1211" s="131"/>
      <c r="N1211" s="131"/>
      <c r="O1211" s="131"/>
      <c r="P1211" s="131"/>
      <c r="Q1211" s="170"/>
      <c r="R1211" s="170"/>
      <c r="S1211" s="170"/>
      <c r="T1211" s="170"/>
      <c r="U1211" s="170"/>
      <c r="V1211" s="170"/>
      <c r="W1211" s="170"/>
      <c r="X1211" s="131"/>
      <c r="Y1211"/>
      <c r="AB1211"/>
      <c r="AC1211"/>
      <c r="AD1211"/>
      <c r="AE1211"/>
      <c r="AF1211"/>
      <c r="AG1211"/>
      <c r="AH1211"/>
      <c r="AI1211"/>
      <c r="AJ1211"/>
      <c r="AK1211"/>
    </row>
    <row r="1212" spans="1:37" x14ac:dyDescent="0.25">
      <c r="A1212" s="131"/>
      <c r="B1212" s="131"/>
      <c r="C1212" s="131"/>
      <c r="D1212" s="131"/>
      <c r="E1212" s="131"/>
      <c r="F1212" s="131"/>
      <c r="G1212" s="131"/>
      <c r="H1212" s="131"/>
      <c r="I1212" s="131"/>
      <c r="J1212" s="131"/>
      <c r="K1212" s="131"/>
      <c r="L1212" s="131"/>
      <c r="M1212" s="131"/>
      <c r="N1212" s="131"/>
      <c r="O1212" s="131"/>
      <c r="P1212" s="131"/>
      <c r="Q1212" s="170"/>
      <c r="R1212" s="170"/>
      <c r="S1212" s="170"/>
      <c r="T1212" s="170"/>
      <c r="U1212" s="170"/>
      <c r="V1212" s="170"/>
      <c r="W1212" s="170"/>
      <c r="X1212" s="131"/>
      <c r="Y1212"/>
      <c r="AB1212"/>
      <c r="AC1212"/>
      <c r="AD1212"/>
      <c r="AE1212"/>
      <c r="AF1212"/>
      <c r="AG1212"/>
      <c r="AH1212"/>
      <c r="AI1212"/>
      <c r="AJ1212"/>
      <c r="AK1212"/>
    </row>
    <row r="1213" spans="1:37" x14ac:dyDescent="0.25">
      <c r="A1213" s="131"/>
      <c r="B1213" s="131"/>
      <c r="C1213" s="131"/>
      <c r="D1213" s="131"/>
      <c r="E1213" s="131"/>
      <c r="F1213" s="131"/>
      <c r="G1213" s="131"/>
      <c r="H1213" s="131"/>
      <c r="I1213" s="131"/>
      <c r="J1213" s="131"/>
      <c r="K1213" s="131"/>
      <c r="L1213" s="131"/>
      <c r="M1213" s="131"/>
      <c r="N1213" s="131"/>
      <c r="O1213" s="131"/>
      <c r="P1213" s="131"/>
      <c r="Q1213" s="170"/>
      <c r="R1213" s="170"/>
      <c r="S1213" s="170"/>
      <c r="T1213" s="170"/>
      <c r="U1213" s="170"/>
      <c r="V1213" s="170"/>
      <c r="W1213" s="170"/>
      <c r="X1213" s="131"/>
      <c r="Y1213"/>
      <c r="AB1213"/>
      <c r="AC1213"/>
      <c r="AD1213"/>
      <c r="AE1213"/>
      <c r="AF1213"/>
      <c r="AG1213"/>
      <c r="AH1213"/>
      <c r="AI1213"/>
      <c r="AJ1213"/>
      <c r="AK1213"/>
    </row>
    <row r="1214" spans="1:37" x14ac:dyDescent="0.25">
      <c r="A1214" s="131"/>
      <c r="B1214" s="131"/>
      <c r="C1214" s="131"/>
      <c r="D1214" s="131"/>
      <c r="E1214" s="131"/>
      <c r="F1214" s="131"/>
      <c r="G1214" s="131"/>
      <c r="H1214" s="131"/>
      <c r="I1214" s="131"/>
      <c r="J1214" s="131"/>
      <c r="K1214" s="131"/>
      <c r="L1214" s="131"/>
      <c r="M1214" s="131"/>
      <c r="N1214" s="131"/>
      <c r="O1214" s="131"/>
      <c r="P1214" s="131"/>
      <c r="Q1214" s="170"/>
      <c r="R1214" s="170"/>
      <c r="S1214" s="170"/>
      <c r="T1214" s="170"/>
      <c r="U1214" s="170"/>
      <c r="V1214" s="170"/>
      <c r="W1214" s="170"/>
      <c r="X1214" s="131"/>
      <c r="Y1214"/>
      <c r="AB1214"/>
      <c r="AC1214"/>
      <c r="AD1214"/>
      <c r="AE1214"/>
      <c r="AF1214"/>
      <c r="AG1214"/>
      <c r="AH1214"/>
      <c r="AI1214"/>
      <c r="AJ1214"/>
      <c r="AK1214"/>
    </row>
    <row r="1215" spans="1:37" x14ac:dyDescent="0.25">
      <c r="A1215" s="131"/>
      <c r="B1215" s="131"/>
      <c r="C1215" s="131"/>
      <c r="D1215" s="131"/>
      <c r="E1215" s="131"/>
      <c r="F1215" s="131"/>
      <c r="G1215" s="131"/>
      <c r="H1215" s="131"/>
      <c r="I1215" s="131"/>
      <c r="J1215" s="131"/>
      <c r="K1215" s="131"/>
      <c r="L1215" s="131"/>
      <c r="M1215" s="131"/>
      <c r="N1215" s="131"/>
      <c r="O1215" s="131"/>
      <c r="P1215" s="131"/>
      <c r="Q1215" s="170"/>
      <c r="R1215" s="170"/>
      <c r="S1215" s="170"/>
      <c r="T1215" s="170"/>
      <c r="U1215" s="170"/>
      <c r="V1215" s="170"/>
      <c r="W1215" s="170"/>
      <c r="X1215" s="131"/>
      <c r="Y1215"/>
      <c r="AB1215"/>
      <c r="AC1215"/>
      <c r="AD1215"/>
      <c r="AE1215"/>
      <c r="AF1215"/>
      <c r="AG1215"/>
      <c r="AH1215"/>
      <c r="AI1215"/>
      <c r="AJ1215"/>
      <c r="AK1215"/>
    </row>
    <row r="1216" spans="1:37" x14ac:dyDescent="0.25">
      <c r="A1216" s="131"/>
      <c r="B1216" s="131"/>
      <c r="C1216" s="131"/>
      <c r="D1216" s="131"/>
      <c r="E1216" s="131"/>
      <c r="F1216" s="131"/>
      <c r="G1216" s="131"/>
      <c r="H1216" s="131"/>
      <c r="I1216" s="131"/>
      <c r="J1216" s="131"/>
      <c r="K1216" s="131"/>
      <c r="L1216" s="131"/>
      <c r="M1216" s="131"/>
      <c r="N1216" s="131"/>
      <c r="O1216" s="131"/>
      <c r="P1216" s="131"/>
      <c r="Q1216" s="170"/>
      <c r="R1216" s="170"/>
      <c r="S1216" s="170"/>
      <c r="T1216" s="170"/>
      <c r="U1216" s="170"/>
      <c r="V1216" s="170"/>
      <c r="W1216" s="170"/>
      <c r="X1216" s="131"/>
      <c r="Y1216"/>
      <c r="AB1216"/>
      <c r="AC1216"/>
      <c r="AD1216"/>
      <c r="AE1216"/>
      <c r="AF1216"/>
      <c r="AG1216"/>
      <c r="AH1216"/>
      <c r="AI1216"/>
      <c r="AJ1216"/>
      <c r="AK1216"/>
    </row>
    <row r="1217" spans="1:37" x14ac:dyDescent="0.25">
      <c r="A1217" s="131"/>
      <c r="B1217" s="131"/>
      <c r="C1217" s="131"/>
      <c r="D1217" s="131"/>
      <c r="E1217" s="131"/>
      <c r="F1217" s="131"/>
      <c r="G1217" s="131"/>
      <c r="H1217" s="131"/>
      <c r="I1217" s="131"/>
      <c r="J1217" s="131"/>
      <c r="K1217" s="131"/>
      <c r="L1217" s="131"/>
      <c r="M1217" s="131"/>
      <c r="N1217" s="131"/>
      <c r="O1217" s="131"/>
      <c r="P1217" s="131"/>
      <c r="Q1217" s="170"/>
      <c r="R1217" s="170"/>
      <c r="S1217" s="170"/>
      <c r="T1217" s="170"/>
      <c r="U1217" s="170"/>
      <c r="V1217" s="170"/>
      <c r="W1217" s="170"/>
      <c r="X1217" s="131"/>
      <c r="Y1217"/>
      <c r="AB1217"/>
      <c r="AC1217"/>
      <c r="AD1217"/>
      <c r="AE1217"/>
      <c r="AF1217"/>
      <c r="AG1217"/>
      <c r="AH1217"/>
      <c r="AI1217"/>
      <c r="AJ1217"/>
      <c r="AK1217"/>
    </row>
    <row r="1218" spans="1:37" x14ac:dyDescent="0.25">
      <c r="A1218" s="131"/>
      <c r="B1218" s="131"/>
      <c r="C1218" s="131"/>
      <c r="D1218" s="131"/>
      <c r="E1218" s="131"/>
      <c r="F1218" s="131"/>
      <c r="G1218" s="131"/>
      <c r="H1218" s="131"/>
      <c r="I1218" s="131"/>
      <c r="J1218" s="131"/>
      <c r="K1218" s="131"/>
      <c r="L1218" s="131"/>
      <c r="M1218" s="131"/>
      <c r="N1218" s="131"/>
      <c r="O1218" s="131"/>
      <c r="P1218" s="131"/>
      <c r="Q1218" s="170"/>
      <c r="R1218" s="170"/>
      <c r="S1218" s="170"/>
      <c r="T1218" s="170"/>
      <c r="U1218" s="170"/>
      <c r="V1218" s="170"/>
      <c r="W1218" s="170"/>
      <c r="X1218" s="131"/>
      <c r="Y1218"/>
      <c r="AB1218"/>
      <c r="AC1218"/>
      <c r="AD1218"/>
      <c r="AE1218"/>
      <c r="AF1218"/>
      <c r="AG1218"/>
      <c r="AH1218"/>
      <c r="AI1218"/>
      <c r="AJ1218"/>
      <c r="AK1218"/>
    </row>
    <row r="1219" spans="1:37" x14ac:dyDescent="0.25">
      <c r="A1219" s="131"/>
      <c r="B1219" s="131"/>
      <c r="C1219" s="131"/>
      <c r="D1219" s="131"/>
      <c r="E1219" s="131"/>
      <c r="F1219" s="131"/>
      <c r="G1219" s="131"/>
      <c r="H1219" s="131"/>
      <c r="I1219" s="131"/>
      <c r="J1219" s="131"/>
      <c r="K1219" s="131"/>
      <c r="L1219" s="131"/>
      <c r="M1219" s="131"/>
      <c r="N1219" s="131"/>
      <c r="O1219" s="131"/>
      <c r="P1219" s="131"/>
      <c r="Q1219" s="170"/>
      <c r="R1219" s="170"/>
      <c r="S1219" s="170"/>
      <c r="T1219" s="170"/>
      <c r="U1219" s="170"/>
      <c r="V1219" s="170"/>
      <c r="W1219" s="170"/>
      <c r="X1219" s="131"/>
      <c r="Y1219"/>
      <c r="AB1219"/>
      <c r="AC1219"/>
      <c r="AD1219"/>
      <c r="AE1219"/>
      <c r="AF1219"/>
      <c r="AG1219"/>
      <c r="AH1219"/>
      <c r="AI1219"/>
      <c r="AJ1219"/>
      <c r="AK1219"/>
    </row>
    <row r="1220" spans="1:37" x14ac:dyDescent="0.25">
      <c r="A1220" s="131"/>
      <c r="B1220" s="131"/>
      <c r="C1220" s="131"/>
      <c r="D1220" s="131"/>
      <c r="E1220" s="131"/>
      <c r="F1220" s="131"/>
      <c r="G1220" s="131"/>
      <c r="H1220" s="131"/>
      <c r="I1220" s="131"/>
      <c r="J1220" s="131"/>
      <c r="K1220" s="131"/>
      <c r="L1220" s="131"/>
      <c r="M1220" s="131"/>
      <c r="N1220" s="131"/>
      <c r="O1220" s="131"/>
      <c r="P1220" s="131"/>
      <c r="Q1220" s="170"/>
      <c r="R1220" s="170"/>
      <c r="S1220" s="170"/>
      <c r="T1220" s="170"/>
      <c r="U1220" s="170"/>
      <c r="V1220" s="170"/>
      <c r="W1220" s="170"/>
      <c r="X1220" s="131"/>
      <c r="Y1220"/>
      <c r="AB1220"/>
      <c r="AC1220"/>
      <c r="AD1220"/>
      <c r="AE1220"/>
      <c r="AF1220"/>
      <c r="AG1220"/>
      <c r="AH1220"/>
      <c r="AI1220"/>
      <c r="AJ1220"/>
      <c r="AK1220"/>
    </row>
    <row r="1221" spans="1:37" x14ac:dyDescent="0.25">
      <c r="A1221" s="131"/>
      <c r="B1221" s="131"/>
      <c r="C1221" s="131"/>
      <c r="D1221" s="131"/>
      <c r="E1221" s="131"/>
      <c r="F1221" s="131"/>
      <c r="G1221" s="131"/>
      <c r="H1221" s="131"/>
      <c r="I1221" s="131"/>
      <c r="J1221" s="131"/>
      <c r="K1221" s="131"/>
      <c r="L1221" s="131"/>
      <c r="M1221" s="131"/>
      <c r="N1221" s="131"/>
      <c r="O1221" s="131"/>
      <c r="P1221" s="131"/>
      <c r="Q1221" s="170"/>
      <c r="R1221" s="170"/>
      <c r="S1221" s="170"/>
      <c r="T1221" s="170"/>
      <c r="U1221" s="170"/>
      <c r="V1221" s="170"/>
      <c r="W1221" s="170"/>
      <c r="X1221" s="131"/>
      <c r="Y1221"/>
      <c r="AB1221"/>
      <c r="AC1221"/>
      <c r="AD1221"/>
      <c r="AE1221"/>
      <c r="AF1221"/>
      <c r="AG1221"/>
      <c r="AH1221"/>
      <c r="AI1221"/>
      <c r="AJ1221"/>
      <c r="AK1221"/>
    </row>
    <row r="1222" spans="1:37" x14ac:dyDescent="0.25">
      <c r="A1222" s="131"/>
      <c r="B1222" s="131"/>
      <c r="C1222" s="131"/>
      <c r="D1222" s="131"/>
      <c r="E1222" s="131"/>
      <c r="F1222" s="131"/>
      <c r="G1222" s="131"/>
      <c r="H1222" s="131"/>
      <c r="I1222" s="131"/>
      <c r="J1222" s="131"/>
      <c r="K1222" s="131"/>
      <c r="L1222" s="131"/>
      <c r="M1222" s="131"/>
      <c r="N1222" s="131"/>
      <c r="O1222" s="131"/>
      <c r="P1222" s="131"/>
      <c r="Q1222" s="170"/>
      <c r="R1222" s="170"/>
      <c r="S1222" s="170"/>
      <c r="T1222" s="170"/>
      <c r="U1222" s="170"/>
      <c r="V1222" s="170"/>
      <c r="W1222" s="170"/>
      <c r="X1222" s="131"/>
      <c r="Y1222"/>
      <c r="AB1222"/>
      <c r="AC1222"/>
      <c r="AD1222"/>
      <c r="AE1222"/>
      <c r="AF1222"/>
      <c r="AG1222"/>
      <c r="AH1222"/>
      <c r="AI1222"/>
      <c r="AJ1222"/>
      <c r="AK1222"/>
    </row>
    <row r="1223" spans="1:37" x14ac:dyDescent="0.25">
      <c r="A1223" s="131"/>
      <c r="B1223" s="131"/>
      <c r="C1223" s="131"/>
      <c r="D1223" s="131"/>
      <c r="E1223" s="131"/>
      <c r="F1223" s="131"/>
      <c r="G1223" s="131"/>
      <c r="H1223" s="131"/>
      <c r="I1223" s="131"/>
      <c r="J1223" s="131"/>
      <c r="K1223" s="131"/>
      <c r="L1223" s="131"/>
      <c r="M1223" s="131"/>
      <c r="N1223" s="131"/>
      <c r="O1223" s="131"/>
      <c r="P1223" s="131"/>
      <c r="Q1223" s="170"/>
      <c r="R1223" s="170"/>
      <c r="S1223" s="170"/>
      <c r="T1223" s="170"/>
      <c r="U1223" s="170"/>
      <c r="V1223" s="170"/>
      <c r="W1223" s="170"/>
      <c r="X1223" s="131"/>
      <c r="Y1223"/>
      <c r="AB1223"/>
      <c r="AC1223"/>
      <c r="AD1223"/>
      <c r="AE1223"/>
      <c r="AF1223"/>
      <c r="AG1223"/>
      <c r="AH1223"/>
      <c r="AI1223"/>
      <c r="AJ1223"/>
      <c r="AK1223"/>
    </row>
    <row r="1224" spans="1:37" x14ac:dyDescent="0.25">
      <c r="A1224" s="131"/>
      <c r="B1224" s="131"/>
      <c r="C1224" s="131"/>
      <c r="D1224" s="131"/>
      <c r="E1224" s="131"/>
      <c r="F1224" s="131"/>
      <c r="G1224" s="131"/>
      <c r="H1224" s="131"/>
      <c r="I1224" s="131"/>
      <c r="J1224" s="131"/>
      <c r="K1224" s="131"/>
      <c r="L1224" s="131"/>
      <c r="M1224" s="131"/>
      <c r="N1224" s="131"/>
      <c r="O1224" s="131"/>
      <c r="P1224" s="131"/>
      <c r="Q1224" s="170"/>
      <c r="R1224" s="170"/>
      <c r="S1224" s="170"/>
      <c r="T1224" s="170"/>
      <c r="U1224" s="170"/>
      <c r="V1224" s="170"/>
      <c r="W1224" s="170"/>
      <c r="X1224" s="131"/>
      <c r="Y1224"/>
      <c r="AB1224"/>
      <c r="AC1224"/>
      <c r="AD1224"/>
      <c r="AE1224"/>
      <c r="AF1224"/>
      <c r="AG1224"/>
      <c r="AH1224"/>
      <c r="AI1224"/>
      <c r="AJ1224"/>
      <c r="AK1224"/>
    </row>
    <row r="1225" spans="1:37" x14ac:dyDescent="0.25">
      <c r="A1225" s="131"/>
      <c r="B1225" s="131"/>
      <c r="C1225" s="131"/>
      <c r="D1225" s="131"/>
      <c r="E1225" s="131"/>
      <c r="F1225" s="131"/>
      <c r="G1225" s="131"/>
      <c r="H1225" s="131"/>
      <c r="I1225" s="131"/>
      <c r="J1225" s="131"/>
      <c r="K1225" s="131"/>
      <c r="L1225" s="131"/>
      <c r="M1225" s="131"/>
      <c r="N1225" s="131"/>
      <c r="O1225" s="131"/>
      <c r="P1225" s="131"/>
      <c r="Q1225" s="170"/>
      <c r="R1225" s="170"/>
      <c r="S1225" s="170"/>
      <c r="T1225" s="170"/>
      <c r="U1225" s="170"/>
      <c r="V1225" s="170"/>
      <c r="W1225" s="170"/>
      <c r="X1225" s="131"/>
      <c r="Y1225"/>
      <c r="AB1225"/>
      <c r="AC1225"/>
      <c r="AD1225"/>
      <c r="AE1225"/>
      <c r="AF1225"/>
      <c r="AG1225"/>
      <c r="AH1225"/>
      <c r="AI1225"/>
      <c r="AJ1225"/>
      <c r="AK1225"/>
    </row>
    <row r="1226" spans="1:37" x14ac:dyDescent="0.25">
      <c r="A1226" s="131"/>
      <c r="B1226" s="131"/>
      <c r="C1226" s="131"/>
      <c r="D1226" s="131"/>
      <c r="E1226" s="131"/>
      <c r="F1226" s="131"/>
      <c r="G1226" s="131"/>
      <c r="H1226" s="131"/>
      <c r="I1226" s="131"/>
      <c r="J1226" s="131"/>
      <c r="K1226" s="131"/>
      <c r="L1226" s="131"/>
      <c r="M1226" s="131"/>
      <c r="N1226" s="131"/>
      <c r="O1226" s="131"/>
      <c r="P1226" s="131"/>
      <c r="Q1226" s="170"/>
      <c r="R1226" s="170"/>
      <c r="S1226" s="170"/>
      <c r="T1226" s="170"/>
      <c r="U1226" s="170"/>
      <c r="V1226" s="170"/>
      <c r="W1226" s="170"/>
      <c r="X1226" s="131"/>
      <c r="Y1226"/>
      <c r="AB1226"/>
      <c r="AC1226"/>
      <c r="AD1226"/>
      <c r="AE1226"/>
      <c r="AF1226"/>
      <c r="AG1226"/>
      <c r="AH1226"/>
      <c r="AI1226"/>
      <c r="AJ1226"/>
      <c r="AK1226"/>
    </row>
    <row r="1227" spans="1:37" x14ac:dyDescent="0.25">
      <c r="A1227" s="131"/>
      <c r="B1227" s="131"/>
      <c r="C1227" s="131"/>
      <c r="D1227" s="131"/>
      <c r="E1227" s="131"/>
      <c r="F1227" s="131"/>
      <c r="G1227" s="131"/>
      <c r="H1227" s="131"/>
      <c r="I1227" s="131"/>
      <c r="J1227" s="131"/>
      <c r="K1227" s="131"/>
      <c r="L1227" s="131"/>
      <c r="M1227" s="131"/>
      <c r="N1227" s="131"/>
      <c r="O1227" s="131"/>
      <c r="P1227" s="131"/>
      <c r="Q1227" s="170"/>
      <c r="R1227" s="170"/>
      <c r="S1227" s="170"/>
      <c r="T1227" s="170"/>
      <c r="U1227" s="170"/>
      <c r="V1227" s="170"/>
      <c r="W1227" s="170"/>
      <c r="X1227" s="131"/>
      <c r="Y1227"/>
      <c r="AB1227"/>
      <c r="AC1227"/>
      <c r="AD1227"/>
      <c r="AE1227"/>
      <c r="AF1227"/>
      <c r="AG1227"/>
      <c r="AH1227"/>
      <c r="AI1227"/>
      <c r="AJ1227"/>
      <c r="AK1227"/>
    </row>
    <row r="1228" spans="1:37" x14ac:dyDescent="0.25">
      <c r="A1228" s="131"/>
      <c r="B1228" s="131"/>
      <c r="C1228" s="131"/>
      <c r="D1228" s="131"/>
      <c r="E1228" s="131"/>
      <c r="F1228" s="131"/>
      <c r="G1228" s="131"/>
      <c r="H1228" s="131"/>
      <c r="I1228" s="131"/>
      <c r="J1228" s="131"/>
      <c r="K1228" s="131"/>
      <c r="L1228" s="131"/>
      <c r="M1228" s="131"/>
      <c r="N1228" s="131"/>
      <c r="O1228" s="131"/>
      <c r="P1228" s="131"/>
      <c r="Q1228" s="170"/>
      <c r="R1228" s="170"/>
      <c r="S1228" s="170"/>
      <c r="T1228" s="170"/>
      <c r="U1228" s="170"/>
      <c r="V1228" s="170"/>
      <c r="W1228" s="170"/>
      <c r="X1228" s="131"/>
      <c r="Y1228"/>
      <c r="AB1228"/>
      <c r="AC1228"/>
      <c r="AD1228"/>
      <c r="AE1228"/>
      <c r="AF1228"/>
      <c r="AG1228"/>
      <c r="AH1228"/>
      <c r="AI1228"/>
      <c r="AJ1228"/>
      <c r="AK1228"/>
    </row>
    <row r="1229" spans="1:37" x14ac:dyDescent="0.25">
      <c r="A1229" s="131"/>
      <c r="B1229" s="131"/>
      <c r="C1229" s="131"/>
      <c r="D1229" s="131"/>
      <c r="E1229" s="131"/>
      <c r="F1229" s="131"/>
      <c r="G1229" s="131"/>
      <c r="H1229" s="131"/>
      <c r="I1229" s="131"/>
      <c r="J1229" s="131"/>
      <c r="K1229" s="131"/>
      <c r="L1229" s="131"/>
      <c r="M1229" s="131"/>
      <c r="N1229" s="131"/>
      <c r="O1229" s="131"/>
      <c r="P1229" s="131"/>
      <c r="Q1229" s="170"/>
      <c r="R1229" s="170"/>
      <c r="S1229" s="170"/>
      <c r="T1229" s="170"/>
      <c r="U1229" s="170"/>
      <c r="V1229" s="170"/>
      <c r="W1229" s="170"/>
      <c r="X1229" s="131"/>
      <c r="Y1229"/>
      <c r="AB1229"/>
      <c r="AC1229"/>
      <c r="AD1229"/>
      <c r="AE1229"/>
      <c r="AF1229"/>
      <c r="AG1229"/>
      <c r="AH1229"/>
      <c r="AI1229"/>
      <c r="AJ1229"/>
      <c r="AK1229"/>
    </row>
    <row r="1230" spans="1:37" x14ac:dyDescent="0.25">
      <c r="A1230" s="131"/>
      <c r="B1230" s="131"/>
      <c r="C1230" s="131"/>
      <c r="D1230" s="131"/>
      <c r="E1230" s="131"/>
      <c r="F1230" s="131"/>
      <c r="G1230" s="131"/>
      <c r="H1230" s="131"/>
      <c r="I1230" s="131"/>
      <c r="J1230" s="131"/>
      <c r="K1230" s="131"/>
      <c r="L1230" s="131"/>
      <c r="M1230" s="131"/>
      <c r="N1230" s="131"/>
      <c r="O1230" s="131"/>
      <c r="P1230" s="131"/>
      <c r="Q1230" s="170"/>
      <c r="R1230" s="170"/>
      <c r="S1230" s="170"/>
      <c r="T1230" s="170"/>
      <c r="U1230" s="170"/>
      <c r="V1230" s="170"/>
      <c r="W1230" s="170"/>
      <c r="X1230" s="131"/>
      <c r="Y1230"/>
      <c r="AB1230"/>
      <c r="AC1230"/>
      <c r="AD1230"/>
      <c r="AE1230"/>
      <c r="AF1230"/>
      <c r="AG1230"/>
      <c r="AH1230"/>
      <c r="AI1230"/>
      <c r="AJ1230"/>
      <c r="AK1230"/>
    </row>
    <row r="1231" spans="1:37" x14ac:dyDescent="0.25">
      <c r="A1231" s="131"/>
      <c r="B1231" s="131"/>
      <c r="C1231" s="131"/>
      <c r="D1231" s="131"/>
      <c r="E1231" s="131"/>
      <c r="F1231" s="131"/>
      <c r="G1231" s="131"/>
      <c r="H1231" s="131"/>
      <c r="I1231" s="131"/>
      <c r="J1231" s="131"/>
      <c r="K1231" s="131"/>
      <c r="L1231" s="131"/>
      <c r="M1231" s="131"/>
      <c r="N1231" s="131"/>
      <c r="O1231" s="131"/>
      <c r="P1231" s="131"/>
      <c r="Q1231" s="170"/>
      <c r="R1231" s="170"/>
      <c r="S1231" s="170"/>
      <c r="T1231" s="170"/>
      <c r="U1231" s="170"/>
      <c r="V1231" s="170"/>
      <c r="W1231" s="170"/>
      <c r="X1231" s="131"/>
      <c r="Y1231"/>
      <c r="AB1231"/>
      <c r="AC1231"/>
      <c r="AD1231"/>
      <c r="AE1231"/>
      <c r="AF1231"/>
      <c r="AG1231"/>
      <c r="AH1231"/>
      <c r="AI1231"/>
      <c r="AJ1231"/>
      <c r="AK1231"/>
    </row>
    <row r="1232" spans="1:37" x14ac:dyDescent="0.25">
      <c r="A1232" s="131"/>
      <c r="B1232" s="131"/>
      <c r="C1232" s="131"/>
      <c r="D1232" s="131"/>
      <c r="E1232" s="131"/>
      <c r="F1232" s="131"/>
      <c r="G1232" s="131"/>
      <c r="H1232" s="131"/>
      <c r="I1232" s="131"/>
      <c r="J1232" s="131"/>
      <c r="K1232" s="131"/>
      <c r="L1232" s="131"/>
      <c r="M1232" s="131"/>
      <c r="N1232" s="131"/>
      <c r="O1232" s="131"/>
      <c r="P1232" s="131"/>
      <c r="Q1232" s="170"/>
      <c r="R1232" s="170"/>
      <c r="S1232" s="170"/>
      <c r="T1232" s="170"/>
      <c r="U1232" s="170"/>
      <c r="V1232" s="170"/>
      <c r="W1232" s="170"/>
      <c r="X1232" s="131"/>
      <c r="Y1232"/>
      <c r="AB1232"/>
      <c r="AC1232"/>
      <c r="AD1232"/>
      <c r="AE1232"/>
      <c r="AF1232"/>
      <c r="AG1232"/>
      <c r="AH1232"/>
      <c r="AI1232"/>
      <c r="AJ1232"/>
      <c r="AK1232"/>
    </row>
    <row r="1233" spans="1:37" x14ac:dyDescent="0.25">
      <c r="A1233" s="131"/>
      <c r="B1233" s="131"/>
      <c r="C1233" s="131"/>
      <c r="D1233" s="131"/>
      <c r="E1233" s="131"/>
      <c r="F1233" s="131"/>
      <c r="G1233" s="131"/>
      <c r="H1233" s="131"/>
      <c r="I1233" s="131"/>
      <c r="J1233" s="131"/>
      <c r="K1233" s="131"/>
      <c r="L1233" s="131"/>
      <c r="M1233" s="131"/>
      <c r="N1233" s="131"/>
      <c r="O1233" s="131"/>
      <c r="P1233" s="131"/>
      <c r="Q1233" s="170"/>
      <c r="R1233" s="170"/>
      <c r="S1233" s="170"/>
      <c r="T1233" s="170"/>
      <c r="U1233" s="170"/>
      <c r="V1233" s="170"/>
      <c r="W1233" s="170"/>
      <c r="X1233" s="131"/>
      <c r="Y1233"/>
      <c r="AB1233"/>
      <c r="AC1233"/>
      <c r="AD1233"/>
      <c r="AE1233"/>
      <c r="AF1233"/>
      <c r="AG1233"/>
      <c r="AH1233"/>
      <c r="AI1233"/>
      <c r="AJ1233"/>
      <c r="AK1233"/>
    </row>
    <row r="1234" spans="1:37" x14ac:dyDescent="0.25">
      <c r="A1234" s="131"/>
      <c r="B1234" s="131"/>
      <c r="C1234" s="131"/>
      <c r="D1234" s="131"/>
      <c r="E1234" s="131"/>
      <c r="F1234" s="131"/>
      <c r="G1234" s="131"/>
      <c r="H1234" s="131"/>
      <c r="I1234" s="131"/>
      <c r="J1234" s="131"/>
      <c r="K1234" s="131"/>
      <c r="L1234" s="131"/>
      <c r="M1234" s="131"/>
      <c r="N1234" s="131"/>
      <c r="O1234" s="131"/>
      <c r="P1234" s="131"/>
      <c r="Q1234" s="170"/>
      <c r="R1234" s="170"/>
      <c r="S1234" s="170"/>
      <c r="T1234" s="170"/>
      <c r="U1234" s="170"/>
      <c r="V1234" s="170"/>
      <c r="W1234" s="170"/>
      <c r="X1234" s="131"/>
      <c r="Y1234"/>
      <c r="AB1234"/>
      <c r="AC1234"/>
      <c r="AD1234"/>
      <c r="AE1234"/>
      <c r="AF1234"/>
      <c r="AG1234"/>
      <c r="AH1234"/>
      <c r="AI1234"/>
      <c r="AJ1234"/>
      <c r="AK1234"/>
    </row>
    <row r="1235" spans="1:37" x14ac:dyDescent="0.25">
      <c r="A1235" s="131"/>
      <c r="B1235" s="131"/>
      <c r="C1235" s="131"/>
      <c r="D1235" s="131"/>
      <c r="E1235" s="131"/>
      <c r="F1235" s="131"/>
      <c r="G1235" s="131"/>
      <c r="H1235" s="131"/>
      <c r="I1235" s="131"/>
      <c r="J1235" s="131"/>
      <c r="K1235" s="131"/>
      <c r="L1235" s="131"/>
      <c r="M1235" s="131"/>
      <c r="N1235" s="131"/>
      <c r="O1235" s="131"/>
      <c r="P1235" s="131"/>
      <c r="Q1235" s="170"/>
      <c r="R1235" s="170"/>
      <c r="S1235" s="170"/>
      <c r="T1235" s="170"/>
      <c r="U1235" s="170"/>
      <c r="V1235" s="170"/>
      <c r="W1235" s="170"/>
      <c r="X1235" s="131"/>
      <c r="Y1235"/>
      <c r="AB1235"/>
      <c r="AC1235"/>
      <c r="AD1235"/>
      <c r="AE1235"/>
      <c r="AF1235"/>
      <c r="AG1235"/>
      <c r="AH1235"/>
      <c r="AI1235"/>
      <c r="AJ1235"/>
      <c r="AK1235"/>
    </row>
    <row r="1236" spans="1:37" x14ac:dyDescent="0.25">
      <c r="A1236" s="131"/>
      <c r="B1236" s="131"/>
      <c r="C1236" s="131"/>
      <c r="D1236" s="131"/>
      <c r="E1236" s="131"/>
      <c r="F1236" s="131"/>
      <c r="G1236" s="131"/>
      <c r="H1236" s="131"/>
      <c r="I1236" s="131"/>
      <c r="J1236" s="131"/>
      <c r="K1236" s="131"/>
      <c r="L1236" s="131"/>
      <c r="M1236" s="131"/>
      <c r="N1236" s="131"/>
      <c r="O1236" s="131"/>
      <c r="P1236" s="131"/>
      <c r="Q1236" s="170"/>
      <c r="R1236" s="170"/>
      <c r="S1236" s="170"/>
      <c r="T1236" s="170"/>
      <c r="U1236" s="170"/>
      <c r="V1236" s="170"/>
      <c r="W1236" s="170"/>
      <c r="X1236" s="131"/>
      <c r="Y1236"/>
      <c r="AB1236"/>
      <c r="AC1236"/>
      <c r="AD1236"/>
      <c r="AE1236"/>
      <c r="AF1236"/>
      <c r="AG1236"/>
      <c r="AH1236"/>
      <c r="AI1236"/>
      <c r="AJ1236"/>
      <c r="AK1236"/>
    </row>
    <row r="1237" spans="1:37" x14ac:dyDescent="0.25">
      <c r="A1237" s="131"/>
      <c r="B1237" s="131"/>
      <c r="C1237" s="131"/>
      <c r="D1237" s="131"/>
      <c r="E1237" s="131"/>
      <c r="F1237" s="131"/>
      <c r="G1237" s="131"/>
      <c r="H1237" s="131"/>
      <c r="I1237" s="131"/>
      <c r="J1237" s="131"/>
      <c r="K1237" s="131"/>
      <c r="L1237" s="131"/>
      <c r="M1237" s="131"/>
      <c r="N1237" s="131"/>
      <c r="O1237" s="131"/>
      <c r="P1237" s="131"/>
      <c r="Q1237" s="170"/>
      <c r="R1237" s="170"/>
      <c r="S1237" s="170"/>
      <c r="T1237" s="170"/>
      <c r="U1237" s="170"/>
      <c r="V1237" s="170"/>
      <c r="W1237" s="170"/>
      <c r="X1237" s="131"/>
      <c r="Y1237"/>
      <c r="AB1237"/>
      <c r="AC1237"/>
      <c r="AD1237"/>
      <c r="AE1237"/>
      <c r="AF1237"/>
      <c r="AG1237"/>
      <c r="AH1237"/>
      <c r="AI1237"/>
      <c r="AJ1237"/>
      <c r="AK1237"/>
    </row>
    <row r="1238" spans="1:37" x14ac:dyDescent="0.25">
      <c r="A1238" s="131"/>
      <c r="B1238" s="131"/>
      <c r="C1238" s="131"/>
      <c r="D1238" s="131"/>
      <c r="E1238" s="131"/>
      <c r="F1238" s="131"/>
      <c r="G1238" s="131"/>
      <c r="H1238" s="131"/>
      <c r="I1238" s="131"/>
      <c r="J1238" s="131"/>
      <c r="K1238" s="131"/>
      <c r="L1238" s="131"/>
      <c r="M1238" s="131"/>
      <c r="N1238" s="131"/>
      <c r="O1238" s="131"/>
      <c r="P1238" s="131"/>
      <c r="Q1238" s="170"/>
      <c r="R1238" s="170"/>
      <c r="S1238" s="170"/>
      <c r="T1238" s="170"/>
      <c r="U1238" s="170"/>
      <c r="V1238" s="170"/>
      <c r="W1238" s="170"/>
      <c r="X1238" s="131"/>
      <c r="Y1238"/>
      <c r="AB1238"/>
      <c r="AC1238"/>
      <c r="AD1238"/>
      <c r="AE1238"/>
      <c r="AF1238"/>
      <c r="AG1238"/>
      <c r="AH1238"/>
      <c r="AI1238"/>
      <c r="AJ1238"/>
      <c r="AK1238"/>
    </row>
    <row r="1239" spans="1:37" x14ac:dyDescent="0.25">
      <c r="A1239" s="131"/>
      <c r="B1239" s="131"/>
      <c r="C1239" s="131"/>
      <c r="D1239" s="131"/>
      <c r="E1239" s="131"/>
      <c r="F1239" s="131"/>
      <c r="G1239" s="131"/>
      <c r="H1239" s="131"/>
      <c r="I1239" s="131"/>
      <c r="J1239" s="131"/>
      <c r="K1239" s="131"/>
      <c r="L1239" s="131"/>
      <c r="M1239" s="131"/>
      <c r="N1239" s="131"/>
      <c r="O1239" s="131"/>
      <c r="P1239" s="131"/>
      <c r="Q1239" s="170"/>
      <c r="R1239" s="170"/>
      <c r="S1239" s="170"/>
      <c r="T1239" s="170"/>
      <c r="U1239" s="170"/>
      <c r="V1239" s="170"/>
      <c r="W1239" s="170"/>
      <c r="X1239" s="131"/>
      <c r="Y1239"/>
      <c r="AB1239"/>
      <c r="AC1239"/>
      <c r="AD1239"/>
      <c r="AE1239"/>
      <c r="AF1239"/>
      <c r="AG1239"/>
      <c r="AH1239"/>
      <c r="AI1239"/>
      <c r="AJ1239"/>
      <c r="AK1239"/>
    </row>
    <row r="1240" spans="1:37" x14ac:dyDescent="0.25">
      <c r="A1240" s="131"/>
      <c r="B1240" s="131"/>
      <c r="C1240" s="131"/>
      <c r="D1240" s="131"/>
      <c r="E1240" s="131"/>
      <c r="F1240" s="131"/>
      <c r="G1240" s="131"/>
      <c r="H1240" s="131"/>
      <c r="I1240" s="131"/>
      <c r="J1240" s="131"/>
      <c r="K1240" s="131"/>
      <c r="L1240" s="131"/>
      <c r="M1240" s="131"/>
      <c r="N1240" s="131"/>
      <c r="O1240" s="131"/>
      <c r="P1240" s="131"/>
      <c r="Q1240" s="170"/>
      <c r="R1240" s="170"/>
      <c r="S1240" s="170"/>
      <c r="T1240" s="170"/>
      <c r="U1240" s="170"/>
      <c r="V1240" s="170"/>
      <c r="W1240" s="170"/>
      <c r="X1240" s="131"/>
      <c r="Y1240"/>
      <c r="AB1240"/>
      <c r="AC1240"/>
      <c r="AD1240"/>
      <c r="AE1240"/>
      <c r="AF1240"/>
      <c r="AG1240"/>
      <c r="AH1240"/>
      <c r="AI1240"/>
      <c r="AJ1240"/>
      <c r="AK1240"/>
    </row>
    <row r="1241" spans="1:37" x14ac:dyDescent="0.25">
      <c r="A1241" s="131"/>
      <c r="B1241" s="131"/>
      <c r="C1241" s="131"/>
      <c r="D1241" s="131"/>
      <c r="E1241" s="131"/>
      <c r="F1241" s="131"/>
      <c r="G1241" s="131"/>
      <c r="H1241" s="131"/>
      <c r="I1241" s="131"/>
      <c r="J1241" s="131"/>
      <c r="K1241" s="131"/>
      <c r="L1241" s="131"/>
      <c r="M1241" s="131"/>
      <c r="N1241" s="131"/>
      <c r="O1241" s="131"/>
      <c r="P1241" s="131"/>
      <c r="Q1241" s="170"/>
      <c r="R1241" s="170"/>
      <c r="S1241" s="170"/>
      <c r="T1241" s="170"/>
      <c r="U1241" s="170"/>
      <c r="V1241" s="170"/>
      <c r="W1241" s="170"/>
      <c r="X1241" s="131"/>
      <c r="Y1241"/>
      <c r="AB1241"/>
      <c r="AC1241"/>
      <c r="AD1241"/>
      <c r="AE1241"/>
      <c r="AF1241"/>
      <c r="AG1241"/>
      <c r="AH1241"/>
      <c r="AI1241"/>
      <c r="AJ1241"/>
      <c r="AK1241"/>
    </row>
    <row r="1242" spans="1:37" x14ac:dyDescent="0.25">
      <c r="A1242" s="131"/>
      <c r="B1242" s="131"/>
      <c r="C1242" s="131"/>
      <c r="D1242" s="131"/>
      <c r="E1242" s="131"/>
      <c r="F1242" s="131"/>
      <c r="G1242" s="131"/>
      <c r="H1242" s="131"/>
      <c r="I1242" s="131"/>
      <c r="J1242" s="131"/>
      <c r="K1242" s="131"/>
      <c r="L1242" s="131"/>
      <c r="M1242" s="131"/>
      <c r="N1242" s="131"/>
      <c r="O1242" s="131"/>
      <c r="P1242" s="131"/>
      <c r="Q1242" s="170"/>
      <c r="R1242" s="170"/>
      <c r="S1242" s="170"/>
      <c r="T1242" s="170"/>
      <c r="U1242" s="170"/>
      <c r="V1242" s="170"/>
      <c r="W1242" s="170"/>
      <c r="X1242" s="131"/>
      <c r="Y1242"/>
      <c r="AB1242"/>
      <c r="AC1242"/>
      <c r="AD1242"/>
      <c r="AE1242"/>
      <c r="AF1242"/>
      <c r="AG1242"/>
      <c r="AH1242"/>
      <c r="AI1242"/>
      <c r="AJ1242"/>
      <c r="AK1242"/>
    </row>
    <row r="1243" spans="1:37" x14ac:dyDescent="0.25">
      <c r="A1243" s="131"/>
      <c r="B1243" s="131"/>
      <c r="C1243" s="131"/>
      <c r="D1243" s="131"/>
      <c r="E1243" s="131"/>
      <c r="F1243" s="131"/>
      <c r="G1243" s="131"/>
      <c r="H1243" s="131"/>
      <c r="I1243" s="131"/>
      <c r="J1243" s="131"/>
      <c r="K1243" s="131"/>
      <c r="L1243" s="131"/>
      <c r="M1243" s="131"/>
      <c r="N1243" s="131"/>
      <c r="O1243" s="131"/>
      <c r="P1243" s="131"/>
      <c r="Q1243" s="170"/>
      <c r="R1243" s="170"/>
      <c r="S1243" s="170"/>
      <c r="T1243" s="170"/>
      <c r="U1243" s="170"/>
      <c r="V1243" s="170"/>
      <c r="W1243" s="170"/>
      <c r="X1243" s="131"/>
      <c r="Y1243"/>
      <c r="AB1243"/>
      <c r="AC1243"/>
      <c r="AD1243"/>
      <c r="AE1243"/>
      <c r="AF1243"/>
      <c r="AG1243"/>
      <c r="AH1243"/>
      <c r="AI1243"/>
      <c r="AJ1243"/>
      <c r="AK1243"/>
    </row>
    <row r="1244" spans="1:37" x14ac:dyDescent="0.25">
      <c r="A1244" s="131"/>
      <c r="B1244" s="131"/>
      <c r="C1244" s="131"/>
      <c r="D1244" s="131"/>
      <c r="E1244" s="131"/>
      <c r="F1244" s="131"/>
      <c r="G1244" s="131"/>
      <c r="H1244" s="131"/>
      <c r="I1244" s="131"/>
      <c r="J1244" s="131"/>
      <c r="K1244" s="131"/>
      <c r="L1244" s="131"/>
      <c r="M1244" s="131"/>
      <c r="N1244" s="131"/>
      <c r="O1244" s="131"/>
      <c r="P1244" s="131"/>
      <c r="Q1244" s="170"/>
      <c r="R1244" s="170"/>
      <c r="S1244" s="170"/>
      <c r="T1244" s="170"/>
      <c r="U1244" s="170"/>
      <c r="V1244" s="170"/>
      <c r="W1244" s="170"/>
      <c r="X1244" s="131"/>
      <c r="Y1244"/>
      <c r="AB1244"/>
      <c r="AC1244"/>
      <c r="AD1244"/>
      <c r="AE1244"/>
      <c r="AF1244"/>
      <c r="AG1244"/>
      <c r="AH1244"/>
      <c r="AI1244"/>
      <c r="AJ1244"/>
      <c r="AK1244"/>
    </row>
    <row r="1245" spans="1:37" x14ac:dyDescent="0.25">
      <c r="A1245" s="131"/>
      <c r="B1245" s="131"/>
      <c r="C1245" s="131"/>
      <c r="D1245" s="131"/>
      <c r="E1245" s="131"/>
      <c r="F1245" s="131"/>
      <c r="G1245" s="131"/>
      <c r="H1245" s="131"/>
      <c r="I1245" s="131"/>
      <c r="J1245" s="131"/>
      <c r="K1245" s="131"/>
      <c r="L1245" s="131"/>
      <c r="M1245" s="131"/>
      <c r="N1245" s="131"/>
      <c r="O1245" s="131"/>
      <c r="P1245" s="131"/>
      <c r="Q1245" s="170"/>
      <c r="R1245" s="170"/>
      <c r="S1245" s="170"/>
      <c r="T1245" s="170"/>
      <c r="U1245" s="170"/>
      <c r="V1245" s="170"/>
      <c r="W1245" s="170"/>
      <c r="X1245" s="131"/>
      <c r="Y1245"/>
      <c r="AB1245"/>
      <c r="AC1245"/>
      <c r="AD1245"/>
      <c r="AE1245"/>
      <c r="AF1245"/>
      <c r="AG1245"/>
      <c r="AH1245"/>
      <c r="AI1245"/>
      <c r="AJ1245"/>
      <c r="AK1245"/>
    </row>
    <row r="1246" spans="1:37" x14ac:dyDescent="0.25">
      <c r="A1246" s="131"/>
      <c r="B1246" s="131"/>
      <c r="C1246" s="131"/>
      <c r="D1246" s="131"/>
      <c r="E1246" s="131"/>
      <c r="F1246" s="131"/>
      <c r="G1246" s="131"/>
      <c r="H1246" s="131"/>
      <c r="I1246" s="131"/>
      <c r="J1246" s="131"/>
      <c r="K1246" s="131"/>
      <c r="L1246" s="131"/>
      <c r="M1246" s="131"/>
      <c r="N1246" s="131"/>
      <c r="O1246" s="131"/>
      <c r="P1246" s="131"/>
      <c r="Q1246" s="170"/>
      <c r="R1246" s="170"/>
      <c r="S1246" s="170"/>
      <c r="T1246" s="170"/>
      <c r="U1246" s="170"/>
      <c r="V1246" s="170"/>
      <c r="W1246" s="170"/>
      <c r="X1246" s="131"/>
      <c r="Y1246"/>
      <c r="AB1246"/>
      <c r="AC1246"/>
      <c r="AD1246"/>
      <c r="AE1246"/>
      <c r="AF1246"/>
      <c r="AG1246"/>
      <c r="AH1246"/>
      <c r="AI1246"/>
      <c r="AJ1246"/>
      <c r="AK1246"/>
    </row>
    <row r="1247" spans="1:37" x14ac:dyDescent="0.25">
      <c r="A1247" s="131"/>
      <c r="B1247" s="131"/>
      <c r="C1247" s="131"/>
      <c r="D1247" s="131"/>
      <c r="E1247" s="131"/>
      <c r="F1247" s="131"/>
      <c r="G1247" s="131"/>
      <c r="H1247" s="131"/>
      <c r="I1247" s="131"/>
      <c r="J1247" s="131"/>
      <c r="K1247" s="131"/>
      <c r="L1247" s="131"/>
      <c r="M1247" s="131"/>
      <c r="N1247" s="131"/>
      <c r="O1247" s="131"/>
      <c r="P1247" s="131"/>
      <c r="Q1247" s="170"/>
      <c r="R1247" s="170"/>
      <c r="S1247" s="170"/>
      <c r="T1247" s="170"/>
      <c r="U1247" s="170"/>
      <c r="V1247" s="170"/>
      <c r="W1247" s="170"/>
      <c r="X1247" s="131"/>
      <c r="Y1247"/>
      <c r="AB1247"/>
      <c r="AC1247"/>
      <c r="AD1247"/>
      <c r="AE1247"/>
      <c r="AF1247"/>
      <c r="AG1247"/>
      <c r="AH1247"/>
      <c r="AI1247"/>
      <c r="AJ1247"/>
      <c r="AK1247"/>
    </row>
    <row r="1248" spans="1:37" x14ac:dyDescent="0.25">
      <c r="A1248" s="131"/>
      <c r="B1248" s="131"/>
      <c r="C1248" s="131"/>
      <c r="D1248" s="131"/>
      <c r="E1248" s="131"/>
      <c r="F1248" s="131"/>
      <c r="G1248" s="131"/>
      <c r="H1248" s="131"/>
      <c r="I1248" s="131"/>
      <c r="J1248" s="131"/>
      <c r="K1248" s="131"/>
      <c r="L1248" s="131"/>
      <c r="M1248" s="131"/>
      <c r="N1248" s="131"/>
      <c r="O1248" s="131"/>
      <c r="P1248" s="131"/>
      <c r="Q1248" s="170"/>
      <c r="R1248" s="170"/>
      <c r="S1248" s="170"/>
      <c r="T1248" s="170"/>
      <c r="U1248" s="170"/>
      <c r="V1248" s="170"/>
      <c r="W1248" s="170"/>
      <c r="X1248" s="131"/>
      <c r="Y1248"/>
      <c r="AB1248"/>
      <c r="AC1248"/>
      <c r="AD1248"/>
      <c r="AE1248"/>
      <c r="AF1248"/>
      <c r="AG1248"/>
      <c r="AH1248"/>
      <c r="AI1248"/>
      <c r="AJ1248"/>
      <c r="AK1248"/>
    </row>
    <row r="1249" spans="1:37" x14ac:dyDescent="0.25">
      <c r="A1249" s="131"/>
      <c r="B1249" s="131"/>
      <c r="C1249" s="131"/>
      <c r="D1249" s="131"/>
      <c r="E1249" s="131"/>
      <c r="F1249" s="131"/>
      <c r="G1249" s="131"/>
      <c r="H1249" s="131"/>
      <c r="I1249" s="131"/>
      <c r="J1249" s="131"/>
      <c r="K1249" s="131"/>
      <c r="L1249" s="131"/>
      <c r="M1249" s="131"/>
      <c r="N1249" s="131"/>
      <c r="O1249" s="131"/>
      <c r="P1249" s="131"/>
      <c r="Q1249" s="170"/>
      <c r="R1249" s="170"/>
      <c r="S1249" s="170"/>
      <c r="T1249" s="170"/>
      <c r="U1249" s="170"/>
      <c r="V1249" s="170"/>
      <c r="W1249" s="170"/>
      <c r="X1249" s="131"/>
      <c r="Y1249"/>
      <c r="AB1249"/>
      <c r="AC1249"/>
      <c r="AD1249"/>
      <c r="AE1249"/>
      <c r="AF1249"/>
      <c r="AG1249"/>
      <c r="AH1249"/>
      <c r="AI1249"/>
      <c r="AJ1249"/>
      <c r="AK1249"/>
    </row>
    <row r="1250" spans="1:37" x14ac:dyDescent="0.25">
      <c r="A1250" s="131"/>
      <c r="B1250" s="131"/>
      <c r="C1250" s="131"/>
      <c r="D1250" s="131"/>
      <c r="E1250" s="131"/>
      <c r="F1250" s="131"/>
      <c r="G1250" s="131"/>
      <c r="H1250" s="131"/>
      <c r="I1250" s="131"/>
      <c r="J1250" s="131"/>
      <c r="K1250" s="131"/>
      <c r="L1250" s="131"/>
      <c r="M1250" s="131"/>
      <c r="N1250" s="131"/>
      <c r="O1250" s="131"/>
      <c r="P1250" s="131"/>
      <c r="Q1250" s="170"/>
      <c r="R1250" s="170"/>
      <c r="S1250" s="170"/>
      <c r="T1250" s="170"/>
      <c r="U1250" s="170"/>
      <c r="V1250" s="170"/>
      <c r="W1250" s="170"/>
      <c r="X1250" s="131"/>
      <c r="Y1250"/>
      <c r="AB1250"/>
      <c r="AC1250"/>
      <c r="AD1250"/>
      <c r="AE1250"/>
      <c r="AF1250"/>
      <c r="AG1250"/>
      <c r="AH1250"/>
      <c r="AI1250"/>
      <c r="AJ1250"/>
      <c r="AK1250"/>
    </row>
    <row r="1251" spans="1:37" x14ac:dyDescent="0.25">
      <c r="A1251" s="131"/>
      <c r="B1251" s="131"/>
      <c r="C1251" s="131"/>
      <c r="D1251" s="131"/>
      <c r="E1251" s="131"/>
      <c r="F1251" s="131"/>
      <c r="G1251" s="131"/>
      <c r="H1251" s="131"/>
      <c r="I1251" s="131"/>
      <c r="J1251" s="131"/>
      <c r="K1251" s="131"/>
      <c r="L1251" s="131"/>
      <c r="M1251" s="131"/>
      <c r="N1251" s="131"/>
      <c r="O1251" s="131"/>
      <c r="P1251" s="131"/>
      <c r="Q1251" s="170"/>
      <c r="R1251" s="170"/>
      <c r="S1251" s="170"/>
      <c r="T1251" s="170"/>
      <c r="U1251" s="170"/>
      <c r="V1251" s="170"/>
      <c r="W1251" s="170"/>
      <c r="X1251" s="131"/>
      <c r="Y1251"/>
      <c r="AB1251"/>
      <c r="AC1251"/>
      <c r="AD1251"/>
      <c r="AE1251"/>
      <c r="AF1251"/>
      <c r="AG1251"/>
      <c r="AH1251"/>
      <c r="AI1251"/>
      <c r="AJ1251"/>
      <c r="AK1251"/>
    </row>
    <row r="1252" spans="1:37" x14ac:dyDescent="0.25">
      <c r="A1252" s="131"/>
      <c r="B1252" s="131"/>
      <c r="C1252" s="131"/>
      <c r="D1252" s="131"/>
      <c r="E1252" s="131"/>
      <c r="F1252" s="131"/>
      <c r="G1252" s="131"/>
      <c r="H1252" s="131"/>
      <c r="I1252" s="131"/>
      <c r="J1252" s="131"/>
      <c r="K1252" s="131"/>
      <c r="L1252" s="131"/>
      <c r="M1252" s="131"/>
      <c r="N1252" s="131"/>
      <c r="O1252" s="131"/>
      <c r="P1252" s="131"/>
      <c r="Q1252" s="170"/>
      <c r="R1252" s="170"/>
      <c r="S1252" s="170"/>
      <c r="T1252" s="170"/>
      <c r="U1252" s="170"/>
      <c r="V1252" s="170"/>
      <c r="W1252" s="170"/>
      <c r="X1252" s="131"/>
      <c r="Y1252"/>
      <c r="AB1252"/>
      <c r="AC1252"/>
      <c r="AD1252"/>
      <c r="AE1252"/>
      <c r="AF1252"/>
      <c r="AG1252"/>
      <c r="AH1252"/>
      <c r="AI1252"/>
      <c r="AJ1252"/>
      <c r="AK1252"/>
    </row>
    <row r="1253" spans="1:37" x14ac:dyDescent="0.25">
      <c r="A1253" s="131"/>
      <c r="B1253" s="131"/>
      <c r="C1253" s="131"/>
      <c r="D1253" s="131"/>
      <c r="E1253" s="131"/>
      <c r="F1253" s="131"/>
      <c r="G1253" s="131"/>
      <c r="H1253" s="131"/>
      <c r="I1253" s="131"/>
      <c r="J1253" s="131"/>
      <c r="K1253" s="131"/>
      <c r="L1253" s="131"/>
      <c r="M1253" s="131"/>
      <c r="N1253" s="131"/>
      <c r="O1253" s="131"/>
      <c r="P1253" s="131"/>
      <c r="Q1253" s="170"/>
      <c r="R1253" s="170"/>
      <c r="S1253" s="170"/>
      <c r="T1253" s="170"/>
      <c r="U1253" s="170"/>
      <c r="V1253" s="170"/>
      <c r="W1253" s="170"/>
      <c r="X1253" s="131"/>
      <c r="Y1253"/>
      <c r="AB1253"/>
      <c r="AC1253"/>
      <c r="AD1253"/>
      <c r="AE1253"/>
      <c r="AF1253"/>
      <c r="AG1253"/>
      <c r="AH1253"/>
      <c r="AI1253"/>
      <c r="AJ1253"/>
      <c r="AK1253"/>
    </row>
    <row r="1254" spans="1:37" x14ac:dyDescent="0.25">
      <c r="A1254" s="131"/>
      <c r="B1254" s="131"/>
      <c r="C1254" s="131"/>
      <c r="D1254" s="131"/>
      <c r="E1254" s="131"/>
      <c r="F1254" s="131"/>
      <c r="G1254" s="131"/>
      <c r="H1254" s="131"/>
      <c r="I1254" s="131"/>
      <c r="J1254" s="131"/>
      <c r="K1254" s="131"/>
      <c r="L1254" s="131"/>
      <c r="M1254" s="131"/>
      <c r="N1254" s="131"/>
      <c r="O1254" s="131"/>
      <c r="P1254" s="131"/>
      <c r="Q1254" s="170"/>
      <c r="R1254" s="170"/>
      <c r="S1254" s="170"/>
      <c r="T1254" s="170"/>
      <c r="U1254" s="170"/>
      <c r="V1254" s="170"/>
      <c r="W1254" s="170"/>
      <c r="X1254" s="131"/>
      <c r="Y1254"/>
      <c r="AB1254"/>
      <c r="AC1254"/>
      <c r="AD1254"/>
      <c r="AE1254"/>
      <c r="AF1254"/>
      <c r="AG1254"/>
      <c r="AH1254"/>
      <c r="AI1254"/>
      <c r="AJ1254"/>
      <c r="AK1254"/>
    </row>
    <row r="1255" spans="1:37" x14ac:dyDescent="0.25">
      <c r="A1255" s="131"/>
      <c r="B1255" s="131"/>
      <c r="C1255" s="131"/>
      <c r="D1255" s="131"/>
      <c r="E1255" s="131"/>
      <c r="F1255" s="131"/>
      <c r="G1255" s="131"/>
      <c r="H1255" s="131"/>
      <c r="I1255" s="131"/>
      <c r="J1255" s="131"/>
      <c r="K1255" s="131"/>
      <c r="L1255" s="131"/>
      <c r="M1255" s="131"/>
      <c r="N1255" s="131"/>
      <c r="O1255" s="131"/>
      <c r="P1255" s="131"/>
      <c r="Q1255" s="170"/>
      <c r="R1255" s="170"/>
      <c r="S1255" s="170"/>
      <c r="T1255" s="170"/>
      <c r="U1255" s="170"/>
      <c r="V1255" s="170"/>
      <c r="W1255" s="170"/>
      <c r="X1255" s="131"/>
      <c r="Y1255"/>
      <c r="AB1255"/>
      <c r="AC1255"/>
      <c r="AD1255"/>
      <c r="AE1255"/>
      <c r="AF1255"/>
      <c r="AG1255"/>
      <c r="AH1255"/>
      <c r="AI1255"/>
      <c r="AJ1255"/>
      <c r="AK1255"/>
    </row>
    <row r="1256" spans="1:37" x14ac:dyDescent="0.25">
      <c r="A1256" s="131"/>
      <c r="B1256" s="131"/>
      <c r="C1256" s="131"/>
      <c r="D1256" s="131"/>
      <c r="E1256" s="131"/>
      <c r="F1256" s="131"/>
      <c r="G1256" s="131"/>
      <c r="H1256" s="131"/>
      <c r="I1256" s="131"/>
      <c r="J1256" s="131"/>
      <c r="K1256" s="131"/>
      <c r="L1256" s="131"/>
      <c r="M1256" s="131"/>
      <c r="N1256" s="131"/>
      <c r="O1256" s="131"/>
      <c r="P1256" s="131"/>
      <c r="Q1256" s="170"/>
      <c r="R1256" s="170"/>
      <c r="S1256" s="170"/>
      <c r="T1256" s="170"/>
      <c r="U1256" s="170"/>
      <c r="V1256" s="170"/>
      <c r="W1256" s="170"/>
      <c r="X1256" s="131"/>
      <c r="Y1256"/>
      <c r="AB1256"/>
      <c r="AC1256"/>
      <c r="AD1256"/>
      <c r="AE1256"/>
      <c r="AF1256"/>
      <c r="AG1256"/>
      <c r="AH1256"/>
      <c r="AI1256"/>
      <c r="AJ1256"/>
      <c r="AK1256"/>
    </row>
    <row r="1257" spans="1:37" x14ac:dyDescent="0.25">
      <c r="A1257" s="131"/>
      <c r="B1257" s="131"/>
      <c r="C1257" s="131"/>
      <c r="D1257" s="131"/>
      <c r="E1257" s="131"/>
      <c r="F1257" s="131"/>
      <c r="G1257" s="131"/>
      <c r="H1257" s="131"/>
      <c r="I1257" s="131"/>
      <c r="J1257" s="131"/>
      <c r="K1257" s="131"/>
      <c r="L1257" s="131"/>
      <c r="M1257" s="131"/>
      <c r="N1257" s="131"/>
      <c r="O1257" s="131"/>
      <c r="P1257" s="131"/>
      <c r="Q1257" s="170"/>
      <c r="R1257" s="170"/>
      <c r="S1257" s="170"/>
      <c r="T1257" s="170"/>
      <c r="U1257" s="170"/>
      <c r="V1257" s="170"/>
      <c r="W1257" s="170"/>
      <c r="X1257" s="131"/>
      <c r="Y1257"/>
      <c r="AB1257"/>
      <c r="AC1257"/>
      <c r="AD1257"/>
      <c r="AE1257"/>
      <c r="AF1257"/>
      <c r="AG1257"/>
      <c r="AH1257"/>
      <c r="AI1257"/>
      <c r="AJ1257"/>
      <c r="AK1257"/>
    </row>
    <row r="1258" spans="1:37" x14ac:dyDescent="0.25">
      <c r="A1258" s="131"/>
      <c r="B1258" s="131"/>
      <c r="C1258" s="131"/>
      <c r="D1258" s="131"/>
      <c r="E1258" s="131"/>
      <c r="F1258" s="131"/>
      <c r="G1258" s="131"/>
      <c r="H1258" s="131"/>
      <c r="I1258" s="131"/>
      <c r="J1258" s="131"/>
      <c r="K1258" s="131"/>
      <c r="L1258" s="131"/>
      <c r="M1258" s="131"/>
      <c r="N1258" s="131"/>
      <c r="O1258" s="131"/>
      <c r="P1258" s="131"/>
      <c r="Q1258" s="170"/>
      <c r="R1258" s="170"/>
      <c r="S1258" s="170"/>
      <c r="T1258" s="170"/>
      <c r="U1258" s="170"/>
      <c r="V1258" s="170"/>
      <c r="W1258" s="170"/>
      <c r="X1258" s="131"/>
      <c r="Y1258"/>
      <c r="AB1258"/>
      <c r="AC1258"/>
      <c r="AD1258"/>
      <c r="AE1258"/>
      <c r="AF1258"/>
      <c r="AG1258"/>
      <c r="AH1258"/>
      <c r="AI1258"/>
      <c r="AJ1258"/>
      <c r="AK1258"/>
    </row>
    <row r="1259" spans="1:37" x14ac:dyDescent="0.25">
      <c r="A1259" s="131"/>
      <c r="B1259" s="131"/>
      <c r="C1259" s="131"/>
      <c r="D1259" s="131"/>
      <c r="E1259" s="131"/>
      <c r="F1259" s="131"/>
      <c r="G1259" s="131"/>
      <c r="H1259" s="131"/>
      <c r="I1259" s="131"/>
      <c r="J1259" s="131"/>
      <c r="K1259" s="131"/>
      <c r="L1259" s="131"/>
      <c r="M1259" s="131"/>
      <c r="N1259" s="131"/>
      <c r="O1259" s="131"/>
      <c r="P1259" s="131"/>
      <c r="Q1259" s="170"/>
      <c r="R1259" s="170"/>
      <c r="S1259" s="170"/>
      <c r="T1259" s="170"/>
      <c r="U1259" s="170"/>
      <c r="V1259" s="170"/>
      <c r="W1259" s="170"/>
      <c r="X1259" s="131"/>
      <c r="Y1259"/>
      <c r="AB1259"/>
      <c r="AC1259"/>
      <c r="AD1259"/>
      <c r="AE1259"/>
      <c r="AF1259"/>
      <c r="AG1259"/>
      <c r="AH1259"/>
      <c r="AI1259"/>
      <c r="AJ1259"/>
      <c r="AK1259"/>
    </row>
    <row r="1260" spans="1:37" x14ac:dyDescent="0.25">
      <c r="A1260" s="131"/>
      <c r="B1260" s="131"/>
      <c r="C1260" s="131"/>
      <c r="D1260" s="131"/>
      <c r="E1260" s="131"/>
      <c r="F1260" s="131"/>
      <c r="G1260" s="131"/>
      <c r="H1260" s="131"/>
      <c r="I1260" s="131"/>
      <c r="J1260" s="131"/>
      <c r="K1260" s="131"/>
      <c r="L1260" s="131"/>
      <c r="M1260" s="131"/>
      <c r="N1260" s="131"/>
      <c r="O1260" s="131"/>
      <c r="P1260" s="131"/>
      <c r="Q1260" s="170"/>
      <c r="R1260" s="170"/>
      <c r="S1260" s="170"/>
      <c r="T1260" s="170"/>
      <c r="U1260" s="170"/>
      <c r="V1260" s="170"/>
      <c r="W1260" s="170"/>
      <c r="X1260" s="131"/>
      <c r="Y1260"/>
      <c r="AB1260"/>
      <c r="AC1260"/>
      <c r="AD1260"/>
      <c r="AE1260"/>
      <c r="AF1260"/>
      <c r="AG1260"/>
      <c r="AH1260"/>
      <c r="AI1260"/>
      <c r="AJ1260"/>
      <c r="AK1260"/>
    </row>
    <row r="1261" spans="1:37" x14ac:dyDescent="0.25">
      <c r="A1261" s="131"/>
      <c r="B1261" s="131"/>
      <c r="C1261" s="131"/>
      <c r="D1261" s="131"/>
      <c r="E1261" s="131"/>
      <c r="F1261" s="131"/>
      <c r="G1261" s="131"/>
      <c r="H1261" s="131"/>
      <c r="I1261" s="131"/>
      <c r="J1261" s="131"/>
      <c r="K1261" s="131"/>
      <c r="L1261" s="131"/>
      <c r="M1261" s="131"/>
      <c r="N1261" s="131"/>
      <c r="O1261" s="131"/>
      <c r="P1261" s="131"/>
      <c r="Q1261" s="170"/>
      <c r="R1261" s="170"/>
      <c r="S1261" s="170"/>
      <c r="T1261" s="170"/>
      <c r="U1261" s="170"/>
      <c r="V1261" s="170"/>
      <c r="W1261" s="170"/>
      <c r="X1261" s="131"/>
      <c r="Y1261"/>
      <c r="AB1261"/>
      <c r="AC1261"/>
      <c r="AD1261"/>
      <c r="AE1261"/>
      <c r="AF1261"/>
      <c r="AG1261"/>
      <c r="AH1261"/>
      <c r="AI1261"/>
      <c r="AJ1261"/>
      <c r="AK1261"/>
    </row>
    <row r="1262" spans="1:37" x14ac:dyDescent="0.25">
      <c r="A1262" s="131"/>
      <c r="B1262" s="131"/>
      <c r="C1262" s="131"/>
      <c r="D1262" s="131"/>
      <c r="E1262" s="131"/>
      <c r="F1262" s="131"/>
      <c r="G1262" s="131"/>
      <c r="H1262" s="131"/>
      <c r="I1262" s="131"/>
      <c r="J1262" s="131"/>
      <c r="K1262" s="131"/>
      <c r="L1262" s="131"/>
      <c r="M1262" s="131"/>
      <c r="N1262" s="131"/>
      <c r="O1262" s="131"/>
      <c r="P1262" s="131"/>
      <c r="Q1262" s="170"/>
      <c r="R1262" s="170"/>
      <c r="S1262" s="170"/>
      <c r="T1262" s="170"/>
      <c r="U1262" s="170"/>
      <c r="V1262" s="170"/>
      <c r="W1262" s="170"/>
      <c r="X1262" s="131"/>
      <c r="Y1262"/>
      <c r="AB1262"/>
      <c r="AC1262"/>
      <c r="AD1262"/>
      <c r="AE1262"/>
      <c r="AF1262"/>
      <c r="AG1262"/>
      <c r="AH1262"/>
      <c r="AI1262"/>
      <c r="AJ1262"/>
      <c r="AK1262"/>
    </row>
    <row r="1263" spans="1:37" x14ac:dyDescent="0.25">
      <c r="A1263" s="131"/>
      <c r="B1263" s="131"/>
      <c r="C1263" s="131"/>
      <c r="D1263" s="131"/>
      <c r="E1263" s="131"/>
      <c r="F1263" s="131"/>
      <c r="G1263" s="131"/>
      <c r="H1263" s="131"/>
      <c r="I1263" s="131"/>
      <c r="J1263" s="131"/>
      <c r="K1263" s="131"/>
      <c r="L1263" s="131"/>
      <c r="M1263" s="131"/>
      <c r="N1263" s="131"/>
      <c r="O1263" s="131"/>
      <c r="P1263" s="131"/>
      <c r="Q1263" s="170"/>
      <c r="R1263" s="170"/>
      <c r="S1263" s="170"/>
      <c r="T1263" s="170"/>
      <c r="U1263" s="170"/>
      <c r="V1263" s="170"/>
      <c r="W1263" s="170"/>
      <c r="X1263" s="131"/>
      <c r="Y1263"/>
      <c r="AB1263"/>
      <c r="AC1263"/>
      <c r="AD1263"/>
      <c r="AE1263"/>
      <c r="AF1263"/>
      <c r="AG1263"/>
      <c r="AH1263"/>
      <c r="AI1263"/>
      <c r="AJ1263"/>
      <c r="AK1263"/>
    </row>
    <row r="1264" spans="1:37" x14ac:dyDescent="0.25">
      <c r="A1264" s="131"/>
      <c r="B1264" s="131"/>
      <c r="C1264" s="131"/>
      <c r="D1264" s="131"/>
      <c r="E1264" s="131"/>
      <c r="F1264" s="131"/>
      <c r="G1264" s="131"/>
      <c r="H1264" s="131"/>
      <c r="I1264" s="131"/>
      <c r="J1264" s="131"/>
      <c r="K1264" s="131"/>
      <c r="L1264" s="131"/>
      <c r="M1264" s="131"/>
      <c r="N1264" s="131"/>
      <c r="O1264" s="131"/>
      <c r="P1264" s="131"/>
      <c r="Q1264" s="170"/>
      <c r="R1264" s="170"/>
      <c r="S1264" s="170"/>
      <c r="T1264" s="170"/>
      <c r="U1264" s="170"/>
      <c r="V1264" s="170"/>
      <c r="W1264" s="170"/>
      <c r="X1264" s="131"/>
      <c r="Y1264"/>
      <c r="AB1264"/>
      <c r="AC1264"/>
      <c r="AD1264"/>
      <c r="AE1264"/>
      <c r="AF1264"/>
      <c r="AG1264"/>
      <c r="AH1264"/>
      <c r="AI1264"/>
      <c r="AJ1264"/>
      <c r="AK1264"/>
    </row>
    <row r="1265" spans="1:37" x14ac:dyDescent="0.25">
      <c r="A1265" s="131"/>
      <c r="B1265" s="131"/>
      <c r="C1265" s="131"/>
      <c r="D1265" s="131"/>
      <c r="E1265" s="131"/>
      <c r="F1265" s="131"/>
      <c r="G1265" s="131"/>
      <c r="H1265" s="131"/>
      <c r="I1265" s="131"/>
      <c r="J1265" s="131"/>
      <c r="K1265" s="131"/>
      <c r="L1265" s="131"/>
      <c r="M1265" s="131"/>
      <c r="N1265" s="131"/>
      <c r="O1265" s="131"/>
      <c r="P1265" s="131"/>
      <c r="Q1265" s="170"/>
      <c r="R1265" s="170"/>
      <c r="S1265" s="170"/>
      <c r="T1265" s="170"/>
      <c r="U1265" s="170"/>
      <c r="V1265" s="170"/>
      <c r="W1265" s="170"/>
      <c r="X1265" s="131"/>
      <c r="Y1265"/>
      <c r="AB1265"/>
      <c r="AC1265"/>
      <c r="AD1265"/>
      <c r="AE1265"/>
      <c r="AF1265"/>
      <c r="AG1265"/>
      <c r="AH1265"/>
      <c r="AI1265"/>
      <c r="AJ1265"/>
      <c r="AK1265"/>
    </row>
    <row r="1266" spans="1:37" x14ac:dyDescent="0.25">
      <c r="A1266" s="131"/>
      <c r="B1266" s="131"/>
      <c r="C1266" s="131"/>
      <c r="D1266" s="131"/>
      <c r="E1266" s="131"/>
      <c r="F1266" s="131"/>
      <c r="G1266" s="131"/>
      <c r="H1266" s="131"/>
      <c r="I1266" s="131"/>
      <c r="J1266" s="131"/>
      <c r="K1266" s="131"/>
      <c r="L1266" s="131"/>
      <c r="M1266" s="131"/>
      <c r="N1266" s="131"/>
      <c r="O1266" s="131"/>
      <c r="P1266" s="131"/>
      <c r="Q1266" s="170"/>
      <c r="R1266" s="170"/>
      <c r="S1266" s="170"/>
      <c r="T1266" s="170"/>
      <c r="U1266" s="170"/>
      <c r="V1266" s="170"/>
      <c r="W1266" s="170"/>
      <c r="X1266" s="131"/>
      <c r="Y1266"/>
      <c r="AB1266"/>
      <c r="AC1266"/>
      <c r="AD1266"/>
      <c r="AE1266"/>
      <c r="AF1266"/>
      <c r="AG1266"/>
      <c r="AH1266"/>
      <c r="AI1266"/>
      <c r="AJ1266"/>
      <c r="AK1266"/>
    </row>
    <row r="1267" spans="1:37" x14ac:dyDescent="0.25">
      <c r="A1267" s="131"/>
      <c r="B1267" s="131"/>
      <c r="C1267" s="131"/>
      <c r="D1267" s="131"/>
      <c r="E1267" s="131"/>
      <c r="F1267" s="131"/>
      <c r="G1267" s="131"/>
      <c r="H1267" s="131"/>
      <c r="I1267" s="131"/>
      <c r="J1267" s="131"/>
      <c r="K1267" s="131"/>
      <c r="L1267" s="131"/>
      <c r="M1267" s="131"/>
      <c r="N1267" s="131"/>
      <c r="O1267" s="131"/>
      <c r="P1267" s="131"/>
      <c r="Q1267" s="170"/>
      <c r="R1267" s="170"/>
      <c r="S1267" s="170"/>
      <c r="T1267" s="170"/>
      <c r="U1267" s="170"/>
      <c r="V1267" s="170"/>
      <c r="W1267" s="170"/>
      <c r="X1267" s="131"/>
      <c r="Y1267"/>
      <c r="AB1267"/>
      <c r="AC1267"/>
      <c r="AD1267"/>
      <c r="AE1267"/>
      <c r="AF1267"/>
      <c r="AG1267"/>
      <c r="AH1267"/>
      <c r="AI1267"/>
      <c r="AJ1267"/>
      <c r="AK1267"/>
    </row>
    <row r="1268" spans="1:37" x14ac:dyDescent="0.25">
      <c r="A1268" s="131"/>
      <c r="B1268" s="131"/>
      <c r="C1268" s="131"/>
      <c r="D1268" s="131"/>
      <c r="E1268" s="131"/>
      <c r="F1268" s="131"/>
      <c r="G1268" s="131"/>
      <c r="H1268" s="131"/>
      <c r="I1268" s="131"/>
      <c r="J1268" s="131"/>
      <c r="K1268" s="131"/>
      <c r="L1268" s="131"/>
      <c r="M1268" s="131"/>
      <c r="N1268" s="131"/>
      <c r="O1268" s="131"/>
      <c r="P1268" s="131"/>
      <c r="Q1268" s="170"/>
      <c r="R1268" s="170"/>
      <c r="S1268" s="170"/>
      <c r="T1268" s="170"/>
      <c r="U1268" s="170"/>
      <c r="V1268" s="170"/>
      <c r="W1268" s="170"/>
      <c r="X1268" s="131"/>
      <c r="Y1268"/>
      <c r="AB1268"/>
      <c r="AC1268"/>
      <c r="AD1268"/>
      <c r="AE1268"/>
      <c r="AF1268"/>
      <c r="AG1268"/>
      <c r="AH1268"/>
      <c r="AI1268"/>
      <c r="AJ1268"/>
      <c r="AK1268"/>
    </row>
    <row r="1269" spans="1:37" x14ac:dyDescent="0.25">
      <c r="A1269" s="131"/>
      <c r="B1269" s="131"/>
      <c r="C1269" s="131"/>
      <c r="D1269" s="131"/>
      <c r="E1269" s="131"/>
      <c r="F1269" s="131"/>
      <c r="G1269" s="131"/>
      <c r="H1269" s="131"/>
      <c r="I1269" s="131"/>
      <c r="J1269" s="131"/>
      <c r="K1269" s="131"/>
      <c r="L1269" s="131"/>
      <c r="M1269" s="131"/>
      <c r="N1269" s="131"/>
      <c r="O1269" s="131"/>
      <c r="P1269" s="131"/>
      <c r="Q1269" s="170"/>
      <c r="R1269" s="170"/>
      <c r="S1269" s="170"/>
      <c r="T1269" s="170"/>
      <c r="U1269" s="170"/>
      <c r="V1269" s="170"/>
      <c r="W1269" s="170"/>
      <c r="X1269" s="131"/>
      <c r="Y1269"/>
      <c r="AB1269"/>
      <c r="AC1269"/>
      <c r="AD1269"/>
      <c r="AE1269"/>
      <c r="AF1269"/>
      <c r="AG1269"/>
      <c r="AH1269"/>
      <c r="AI1269"/>
      <c r="AJ1269"/>
      <c r="AK1269"/>
    </row>
    <row r="1270" spans="1:37" x14ac:dyDescent="0.25">
      <c r="A1270" s="131"/>
      <c r="B1270" s="131"/>
      <c r="C1270" s="131"/>
      <c r="D1270" s="131"/>
      <c r="E1270" s="131"/>
      <c r="F1270" s="131"/>
      <c r="G1270" s="131"/>
      <c r="H1270" s="131"/>
      <c r="I1270" s="131"/>
      <c r="J1270" s="131"/>
      <c r="K1270" s="131"/>
      <c r="L1270" s="131"/>
      <c r="M1270" s="131"/>
      <c r="N1270" s="131"/>
      <c r="O1270" s="131"/>
      <c r="P1270" s="131"/>
      <c r="Q1270" s="170"/>
      <c r="R1270" s="170"/>
      <c r="S1270" s="170"/>
      <c r="T1270" s="170"/>
      <c r="U1270" s="170"/>
      <c r="V1270" s="170"/>
      <c r="W1270" s="170"/>
      <c r="X1270" s="131"/>
      <c r="Y1270"/>
      <c r="AB1270"/>
      <c r="AC1270"/>
      <c r="AD1270"/>
      <c r="AE1270"/>
      <c r="AF1270"/>
      <c r="AG1270"/>
      <c r="AH1270"/>
      <c r="AI1270"/>
      <c r="AJ1270"/>
      <c r="AK1270"/>
    </row>
    <row r="1271" spans="1:37" x14ac:dyDescent="0.25">
      <c r="A1271" s="131"/>
      <c r="B1271" s="131"/>
      <c r="C1271" s="131"/>
      <c r="D1271" s="131"/>
      <c r="E1271" s="131"/>
      <c r="F1271" s="131"/>
      <c r="G1271" s="131"/>
      <c r="H1271" s="131"/>
      <c r="I1271" s="131"/>
      <c r="J1271" s="131"/>
      <c r="K1271" s="131"/>
      <c r="L1271" s="131"/>
      <c r="M1271" s="131"/>
      <c r="N1271" s="131"/>
      <c r="O1271" s="131"/>
      <c r="P1271" s="131"/>
      <c r="Q1271" s="170"/>
      <c r="R1271" s="170"/>
      <c r="S1271" s="170"/>
      <c r="T1271" s="170"/>
      <c r="U1271" s="170"/>
      <c r="V1271" s="170"/>
      <c r="W1271" s="170"/>
      <c r="X1271" s="131"/>
      <c r="Y1271"/>
      <c r="AB1271"/>
      <c r="AC1271"/>
      <c r="AD1271"/>
      <c r="AE1271"/>
      <c r="AF1271"/>
      <c r="AG1271"/>
      <c r="AH1271"/>
      <c r="AI1271"/>
      <c r="AJ1271"/>
      <c r="AK1271"/>
    </row>
    <row r="1272" spans="1:37" x14ac:dyDescent="0.25">
      <c r="A1272" s="131"/>
      <c r="B1272" s="131"/>
      <c r="C1272" s="131"/>
      <c r="D1272" s="131"/>
      <c r="E1272" s="131"/>
      <c r="F1272" s="131"/>
      <c r="G1272" s="131"/>
      <c r="H1272" s="131"/>
      <c r="I1272" s="131"/>
      <c r="J1272" s="131"/>
      <c r="K1272" s="131"/>
      <c r="L1272" s="131"/>
      <c r="M1272" s="131"/>
      <c r="N1272" s="131"/>
      <c r="O1272" s="131"/>
      <c r="P1272" s="131"/>
      <c r="Q1272" s="170"/>
      <c r="R1272" s="170"/>
      <c r="S1272" s="170"/>
      <c r="T1272" s="170"/>
      <c r="U1272" s="170"/>
      <c r="V1272" s="170"/>
      <c r="W1272" s="170"/>
      <c r="X1272" s="131"/>
      <c r="Y1272"/>
      <c r="AB1272"/>
      <c r="AC1272"/>
      <c r="AD1272"/>
      <c r="AE1272"/>
      <c r="AF1272"/>
      <c r="AG1272"/>
      <c r="AH1272"/>
      <c r="AI1272"/>
      <c r="AJ1272"/>
      <c r="AK1272"/>
    </row>
    <row r="1273" spans="1:37" x14ac:dyDescent="0.25">
      <c r="A1273" s="131"/>
      <c r="B1273" s="131"/>
      <c r="C1273" s="131"/>
      <c r="D1273" s="131"/>
      <c r="E1273" s="131"/>
      <c r="F1273" s="131"/>
      <c r="G1273" s="131"/>
      <c r="H1273" s="131"/>
      <c r="I1273" s="131"/>
      <c r="J1273" s="131"/>
      <c r="K1273" s="131"/>
      <c r="L1273" s="131"/>
      <c r="M1273" s="131"/>
      <c r="N1273" s="131"/>
      <c r="O1273" s="131"/>
      <c r="P1273" s="131"/>
      <c r="Q1273" s="170"/>
      <c r="R1273" s="170"/>
      <c r="S1273" s="170"/>
      <c r="T1273" s="170"/>
      <c r="U1273" s="170"/>
      <c r="V1273" s="170"/>
      <c r="W1273" s="170"/>
      <c r="X1273" s="131"/>
      <c r="Y1273"/>
      <c r="AB1273"/>
      <c r="AC1273"/>
      <c r="AD1273"/>
      <c r="AE1273"/>
      <c r="AF1273"/>
      <c r="AG1273"/>
      <c r="AH1273"/>
      <c r="AI1273"/>
      <c r="AJ1273"/>
      <c r="AK1273"/>
    </row>
    <row r="1274" spans="1:37" x14ac:dyDescent="0.25">
      <c r="A1274" s="131"/>
      <c r="B1274" s="131"/>
      <c r="C1274" s="131"/>
      <c r="D1274" s="131"/>
      <c r="E1274" s="131"/>
      <c r="F1274" s="131"/>
      <c r="G1274" s="131"/>
      <c r="H1274" s="131"/>
      <c r="I1274" s="131"/>
      <c r="J1274" s="131"/>
      <c r="K1274" s="131"/>
      <c r="L1274" s="131"/>
      <c r="M1274" s="131"/>
      <c r="N1274" s="131"/>
      <c r="O1274" s="131"/>
      <c r="P1274" s="131"/>
      <c r="Q1274" s="170"/>
      <c r="R1274" s="170"/>
      <c r="S1274" s="170"/>
      <c r="T1274" s="170"/>
      <c r="U1274" s="170"/>
      <c r="V1274" s="170"/>
      <c r="W1274" s="170"/>
      <c r="X1274" s="131"/>
      <c r="Y1274"/>
      <c r="AB1274"/>
      <c r="AC1274"/>
      <c r="AD1274"/>
      <c r="AE1274"/>
      <c r="AF1274"/>
      <c r="AG1274"/>
      <c r="AH1274"/>
      <c r="AI1274"/>
      <c r="AJ1274"/>
      <c r="AK1274"/>
    </row>
    <row r="1275" spans="1:37" x14ac:dyDescent="0.25">
      <c r="A1275" s="131"/>
      <c r="B1275" s="131"/>
      <c r="C1275" s="131"/>
      <c r="D1275" s="131"/>
      <c r="E1275" s="131"/>
      <c r="F1275" s="131"/>
      <c r="G1275" s="131"/>
      <c r="H1275" s="131"/>
      <c r="I1275" s="131"/>
      <c r="J1275" s="131"/>
      <c r="K1275" s="131"/>
      <c r="L1275" s="131"/>
      <c r="M1275" s="131"/>
      <c r="N1275" s="131"/>
      <c r="O1275" s="131"/>
      <c r="P1275" s="131"/>
      <c r="Q1275" s="170"/>
      <c r="R1275" s="170"/>
      <c r="S1275" s="170"/>
      <c r="T1275" s="170"/>
      <c r="U1275" s="170"/>
      <c r="V1275" s="170"/>
      <c r="W1275" s="170"/>
      <c r="X1275" s="131"/>
      <c r="Y1275"/>
      <c r="AB1275"/>
      <c r="AC1275"/>
      <c r="AD1275"/>
      <c r="AE1275"/>
      <c r="AF1275"/>
      <c r="AG1275"/>
      <c r="AH1275"/>
      <c r="AI1275"/>
      <c r="AJ1275"/>
      <c r="AK1275"/>
    </row>
    <row r="1276" spans="1:37" x14ac:dyDescent="0.25">
      <c r="A1276" s="131"/>
      <c r="B1276" s="131"/>
      <c r="C1276" s="131"/>
      <c r="D1276" s="131"/>
      <c r="E1276" s="131"/>
      <c r="F1276" s="131"/>
      <c r="G1276" s="131"/>
      <c r="H1276" s="131"/>
      <c r="I1276" s="131"/>
      <c r="J1276" s="131"/>
      <c r="K1276" s="131"/>
      <c r="L1276" s="131"/>
      <c r="M1276" s="131"/>
      <c r="N1276" s="131"/>
      <c r="O1276" s="131"/>
      <c r="P1276" s="131"/>
      <c r="Q1276" s="170"/>
      <c r="R1276" s="170"/>
      <c r="S1276" s="170"/>
      <c r="T1276" s="170"/>
      <c r="U1276" s="170"/>
      <c r="V1276" s="170"/>
      <c r="W1276" s="170"/>
      <c r="X1276" s="131"/>
      <c r="Y1276"/>
      <c r="AB1276"/>
      <c r="AC1276"/>
      <c r="AD1276"/>
      <c r="AE1276"/>
      <c r="AF1276"/>
      <c r="AG1276"/>
      <c r="AH1276"/>
      <c r="AI1276"/>
      <c r="AJ1276"/>
      <c r="AK1276"/>
    </row>
    <row r="1277" spans="1:37" x14ac:dyDescent="0.25">
      <c r="A1277" s="131"/>
      <c r="B1277" s="131"/>
      <c r="C1277" s="131"/>
      <c r="D1277" s="131"/>
      <c r="E1277" s="131"/>
      <c r="F1277" s="131"/>
      <c r="G1277" s="131"/>
      <c r="H1277" s="131"/>
      <c r="I1277" s="131"/>
      <c r="J1277" s="131"/>
      <c r="K1277" s="131"/>
      <c r="L1277" s="131"/>
      <c r="M1277" s="131"/>
      <c r="N1277" s="131"/>
      <c r="O1277" s="131"/>
      <c r="P1277" s="131"/>
      <c r="Q1277" s="170"/>
      <c r="R1277" s="170"/>
      <c r="S1277" s="170"/>
      <c r="T1277" s="170"/>
      <c r="U1277" s="170"/>
      <c r="V1277" s="170"/>
      <c r="W1277" s="170"/>
      <c r="X1277" s="131"/>
      <c r="Y1277"/>
      <c r="AB1277"/>
      <c r="AC1277"/>
      <c r="AD1277"/>
      <c r="AE1277"/>
      <c r="AF1277"/>
      <c r="AG1277"/>
      <c r="AH1277"/>
      <c r="AI1277"/>
      <c r="AJ1277"/>
      <c r="AK1277"/>
    </row>
    <row r="1278" spans="1:37" x14ac:dyDescent="0.25">
      <c r="A1278" s="131"/>
      <c r="B1278" s="131"/>
      <c r="C1278" s="131"/>
      <c r="D1278" s="131"/>
      <c r="E1278" s="131"/>
      <c r="F1278" s="131"/>
      <c r="G1278" s="131"/>
      <c r="H1278" s="131"/>
      <c r="I1278" s="131"/>
      <c r="J1278" s="131"/>
      <c r="K1278" s="131"/>
      <c r="L1278" s="131"/>
      <c r="M1278" s="131"/>
      <c r="N1278" s="131"/>
      <c r="O1278" s="131"/>
      <c r="P1278" s="131"/>
      <c r="Q1278" s="170"/>
      <c r="R1278" s="170"/>
      <c r="S1278" s="170"/>
      <c r="T1278" s="170"/>
      <c r="U1278" s="170"/>
      <c r="V1278" s="170"/>
      <c r="W1278" s="170"/>
      <c r="X1278" s="131"/>
      <c r="Y1278"/>
      <c r="AB1278"/>
      <c r="AC1278"/>
      <c r="AD1278"/>
      <c r="AE1278"/>
      <c r="AF1278"/>
      <c r="AG1278"/>
      <c r="AH1278"/>
      <c r="AI1278"/>
      <c r="AJ1278"/>
      <c r="AK1278"/>
    </row>
    <row r="1279" spans="1:37" x14ac:dyDescent="0.25">
      <c r="A1279" s="131"/>
      <c r="B1279" s="131"/>
      <c r="C1279" s="131"/>
      <c r="D1279" s="131"/>
      <c r="E1279" s="131"/>
      <c r="F1279" s="131"/>
      <c r="G1279" s="131"/>
      <c r="H1279" s="131"/>
      <c r="I1279" s="131"/>
      <c r="J1279" s="131"/>
      <c r="K1279" s="131"/>
      <c r="L1279" s="131"/>
      <c r="M1279" s="131"/>
      <c r="N1279" s="131"/>
      <c r="O1279" s="131"/>
      <c r="P1279" s="131"/>
      <c r="Q1279" s="170"/>
      <c r="R1279" s="170"/>
      <c r="S1279" s="170"/>
      <c r="T1279" s="170"/>
      <c r="U1279" s="170"/>
      <c r="V1279" s="170"/>
      <c r="W1279" s="170"/>
      <c r="X1279" s="131"/>
      <c r="Y1279"/>
      <c r="AB1279"/>
      <c r="AC1279"/>
      <c r="AD1279"/>
      <c r="AE1279"/>
      <c r="AF1279"/>
      <c r="AG1279"/>
      <c r="AH1279"/>
      <c r="AI1279"/>
      <c r="AJ1279"/>
      <c r="AK1279"/>
    </row>
    <row r="1280" spans="1:37" x14ac:dyDescent="0.25">
      <c r="A1280" s="131"/>
      <c r="B1280" s="131"/>
      <c r="C1280" s="131"/>
      <c r="D1280" s="131"/>
      <c r="E1280" s="131"/>
      <c r="F1280" s="131"/>
      <c r="G1280" s="131"/>
      <c r="H1280" s="131"/>
      <c r="I1280" s="131"/>
      <c r="J1280" s="131"/>
      <c r="K1280" s="131"/>
      <c r="L1280" s="131"/>
      <c r="M1280" s="131"/>
      <c r="N1280" s="131"/>
      <c r="O1280" s="131"/>
      <c r="P1280" s="131"/>
      <c r="Q1280" s="170"/>
      <c r="R1280" s="170"/>
      <c r="S1280" s="170"/>
      <c r="T1280" s="170"/>
      <c r="U1280" s="170"/>
      <c r="V1280" s="170"/>
      <c r="W1280" s="170"/>
      <c r="X1280" s="131"/>
      <c r="Y1280"/>
      <c r="AB1280"/>
      <c r="AC1280"/>
      <c r="AD1280"/>
      <c r="AE1280"/>
      <c r="AF1280"/>
      <c r="AG1280"/>
      <c r="AH1280"/>
      <c r="AI1280"/>
      <c r="AJ1280"/>
      <c r="AK1280"/>
    </row>
    <row r="1281" spans="1:37" x14ac:dyDescent="0.25">
      <c r="A1281" s="131"/>
      <c r="B1281" s="131"/>
      <c r="C1281" s="131"/>
      <c r="D1281" s="131"/>
      <c r="E1281" s="131"/>
      <c r="F1281" s="131"/>
      <c r="G1281" s="131"/>
      <c r="H1281" s="131"/>
      <c r="I1281" s="131"/>
      <c r="J1281" s="131"/>
      <c r="K1281" s="131"/>
      <c r="L1281" s="131"/>
      <c r="M1281" s="131"/>
      <c r="N1281" s="131"/>
      <c r="O1281" s="131"/>
      <c r="P1281" s="131"/>
      <c r="Q1281" s="170"/>
      <c r="R1281" s="170"/>
      <c r="S1281" s="170"/>
      <c r="T1281" s="170"/>
      <c r="U1281" s="170"/>
      <c r="V1281" s="170"/>
      <c r="W1281" s="170"/>
      <c r="X1281" s="131"/>
      <c r="Y1281"/>
      <c r="AB1281"/>
      <c r="AC1281"/>
      <c r="AD1281"/>
      <c r="AE1281"/>
      <c r="AF1281"/>
      <c r="AG1281"/>
      <c r="AH1281"/>
      <c r="AI1281"/>
      <c r="AJ1281"/>
      <c r="AK1281"/>
    </row>
    <row r="1282" spans="1:37" x14ac:dyDescent="0.25">
      <c r="A1282" s="131"/>
      <c r="B1282" s="131"/>
      <c r="C1282" s="131"/>
      <c r="D1282" s="131"/>
      <c r="E1282" s="131"/>
      <c r="F1282" s="131"/>
      <c r="G1282" s="131"/>
      <c r="H1282" s="131"/>
      <c r="I1282" s="131"/>
      <c r="J1282" s="131"/>
      <c r="K1282" s="131"/>
      <c r="L1282" s="131"/>
      <c r="M1282" s="131"/>
      <c r="N1282" s="131"/>
      <c r="O1282" s="131"/>
      <c r="P1282" s="131"/>
      <c r="Q1282" s="170"/>
      <c r="R1282" s="170"/>
      <c r="S1282" s="170"/>
      <c r="T1282" s="170"/>
      <c r="U1282" s="170"/>
      <c r="V1282" s="170"/>
      <c r="W1282" s="170"/>
      <c r="X1282" s="131"/>
      <c r="Y1282"/>
      <c r="AB1282"/>
      <c r="AC1282"/>
      <c r="AD1282"/>
      <c r="AE1282"/>
      <c r="AF1282"/>
      <c r="AG1282"/>
      <c r="AH1282"/>
      <c r="AI1282"/>
      <c r="AJ1282"/>
      <c r="AK1282"/>
    </row>
    <row r="1283" spans="1:37" x14ac:dyDescent="0.25">
      <c r="A1283" s="131"/>
      <c r="B1283" s="131"/>
      <c r="C1283" s="131"/>
      <c r="D1283" s="131"/>
      <c r="E1283" s="131"/>
      <c r="F1283" s="131"/>
      <c r="G1283" s="131"/>
      <c r="H1283" s="131"/>
      <c r="I1283" s="131"/>
      <c r="J1283" s="131"/>
      <c r="K1283" s="131"/>
      <c r="L1283" s="131"/>
      <c r="M1283" s="131"/>
      <c r="N1283" s="131"/>
      <c r="O1283" s="131"/>
      <c r="P1283" s="131"/>
      <c r="Q1283" s="170"/>
      <c r="R1283" s="170"/>
      <c r="S1283" s="170"/>
      <c r="T1283" s="170"/>
      <c r="U1283" s="170"/>
      <c r="V1283" s="170"/>
      <c r="W1283" s="170"/>
      <c r="X1283" s="131"/>
      <c r="Y1283"/>
      <c r="AB1283"/>
      <c r="AC1283"/>
      <c r="AD1283"/>
      <c r="AE1283"/>
      <c r="AF1283"/>
      <c r="AG1283"/>
      <c r="AH1283"/>
      <c r="AI1283"/>
      <c r="AJ1283"/>
      <c r="AK1283"/>
    </row>
    <row r="1284" spans="1:37" x14ac:dyDescent="0.25">
      <c r="A1284" s="131"/>
      <c r="B1284" s="131"/>
      <c r="C1284" s="131"/>
      <c r="D1284" s="131"/>
      <c r="E1284" s="131"/>
      <c r="F1284" s="131"/>
      <c r="G1284" s="131"/>
      <c r="H1284" s="131"/>
      <c r="I1284" s="131"/>
      <c r="J1284" s="131"/>
      <c r="K1284" s="131"/>
      <c r="L1284" s="131"/>
      <c r="M1284" s="131"/>
      <c r="N1284" s="131"/>
      <c r="O1284" s="131"/>
      <c r="P1284" s="131"/>
      <c r="Q1284" s="170"/>
      <c r="R1284" s="170"/>
      <c r="S1284" s="170"/>
      <c r="T1284" s="170"/>
      <c r="U1284" s="170"/>
      <c r="V1284" s="170"/>
      <c r="W1284" s="170"/>
      <c r="X1284" s="131"/>
      <c r="Y1284"/>
      <c r="AB1284"/>
      <c r="AC1284"/>
      <c r="AD1284"/>
      <c r="AE1284"/>
      <c r="AF1284"/>
      <c r="AG1284"/>
      <c r="AH1284"/>
      <c r="AI1284"/>
      <c r="AJ1284"/>
      <c r="AK1284"/>
    </row>
    <row r="1285" spans="1:37" x14ac:dyDescent="0.25">
      <c r="A1285" s="131"/>
      <c r="B1285" s="131"/>
      <c r="C1285" s="131"/>
      <c r="D1285" s="131"/>
      <c r="E1285" s="131"/>
      <c r="F1285" s="131"/>
      <c r="G1285" s="131"/>
      <c r="H1285" s="131"/>
      <c r="I1285" s="131"/>
      <c r="J1285" s="131"/>
      <c r="K1285" s="131"/>
      <c r="L1285" s="131"/>
      <c r="M1285" s="131"/>
      <c r="N1285" s="131"/>
      <c r="O1285" s="131"/>
      <c r="P1285" s="131"/>
      <c r="Q1285" s="170"/>
      <c r="R1285" s="170"/>
      <c r="S1285" s="170"/>
      <c r="T1285" s="170"/>
      <c r="U1285" s="170"/>
      <c r="V1285" s="170"/>
      <c r="W1285" s="170"/>
      <c r="X1285" s="131"/>
      <c r="Y1285"/>
      <c r="AB1285"/>
      <c r="AC1285"/>
      <c r="AD1285"/>
      <c r="AE1285"/>
      <c r="AF1285"/>
      <c r="AG1285"/>
      <c r="AH1285"/>
      <c r="AI1285"/>
      <c r="AJ1285"/>
      <c r="AK1285"/>
    </row>
    <row r="1286" spans="1:37" x14ac:dyDescent="0.25">
      <c r="A1286" s="131"/>
      <c r="B1286" s="131"/>
      <c r="C1286" s="131"/>
      <c r="D1286" s="131"/>
      <c r="E1286" s="131"/>
      <c r="F1286" s="131"/>
      <c r="G1286" s="131"/>
      <c r="H1286" s="131"/>
      <c r="I1286" s="131"/>
      <c r="J1286" s="131"/>
      <c r="K1286" s="131"/>
      <c r="L1286" s="131"/>
      <c r="M1286" s="131"/>
      <c r="N1286" s="131"/>
      <c r="O1286" s="131"/>
      <c r="P1286" s="131"/>
      <c r="Q1286" s="170"/>
      <c r="R1286" s="170"/>
      <c r="S1286" s="170"/>
      <c r="T1286" s="170"/>
      <c r="U1286" s="170"/>
      <c r="V1286" s="170"/>
      <c r="W1286" s="170"/>
      <c r="X1286" s="131"/>
      <c r="Y1286"/>
      <c r="AB1286"/>
      <c r="AC1286"/>
      <c r="AD1286"/>
      <c r="AE1286"/>
      <c r="AF1286"/>
      <c r="AG1286"/>
      <c r="AH1286"/>
      <c r="AI1286"/>
      <c r="AJ1286"/>
      <c r="AK1286"/>
    </row>
    <row r="1287" spans="1:37" x14ac:dyDescent="0.25">
      <c r="A1287" s="131"/>
      <c r="B1287" s="131"/>
      <c r="C1287" s="131"/>
      <c r="D1287" s="131"/>
      <c r="E1287" s="131"/>
      <c r="F1287" s="131"/>
      <c r="G1287" s="131"/>
      <c r="H1287" s="131"/>
      <c r="I1287" s="131"/>
      <c r="J1287" s="131"/>
      <c r="K1287" s="131"/>
      <c r="L1287" s="131"/>
      <c r="M1287" s="131"/>
      <c r="N1287" s="131"/>
      <c r="O1287" s="131"/>
      <c r="P1287" s="131"/>
      <c r="Q1287" s="170"/>
      <c r="R1287" s="170"/>
      <c r="S1287" s="170"/>
      <c r="T1287" s="170"/>
      <c r="U1287" s="170"/>
      <c r="V1287" s="170"/>
      <c r="W1287" s="170"/>
      <c r="X1287" s="131"/>
      <c r="Y1287"/>
      <c r="AB1287"/>
      <c r="AC1287"/>
      <c r="AD1287"/>
      <c r="AE1287"/>
      <c r="AF1287"/>
      <c r="AG1287"/>
      <c r="AH1287"/>
      <c r="AI1287"/>
      <c r="AJ1287"/>
      <c r="AK1287"/>
    </row>
    <row r="1288" spans="1:37" x14ac:dyDescent="0.25">
      <c r="A1288" s="131"/>
      <c r="B1288" s="131"/>
      <c r="C1288" s="131"/>
      <c r="D1288" s="131"/>
      <c r="E1288" s="131"/>
      <c r="F1288" s="131"/>
      <c r="G1288" s="131"/>
      <c r="H1288" s="131"/>
      <c r="I1288" s="131"/>
      <c r="J1288" s="131"/>
      <c r="K1288" s="131"/>
      <c r="L1288" s="131"/>
      <c r="M1288" s="131"/>
      <c r="N1288" s="131"/>
      <c r="O1288" s="131"/>
      <c r="P1288" s="131"/>
      <c r="Q1288" s="170"/>
      <c r="R1288" s="170"/>
      <c r="S1288" s="170"/>
      <c r="T1288" s="170"/>
      <c r="U1288" s="170"/>
      <c r="V1288" s="170"/>
      <c r="W1288" s="170"/>
      <c r="X1288" s="131"/>
      <c r="Y1288"/>
      <c r="AB1288"/>
      <c r="AC1288"/>
      <c r="AD1288"/>
      <c r="AE1288"/>
      <c r="AF1288"/>
      <c r="AG1288"/>
      <c r="AH1288"/>
      <c r="AI1288"/>
      <c r="AJ1288"/>
      <c r="AK1288"/>
    </row>
    <row r="1289" spans="1:37" x14ac:dyDescent="0.25">
      <c r="A1289" s="131"/>
      <c r="B1289" s="131"/>
      <c r="C1289" s="131"/>
      <c r="D1289" s="131"/>
      <c r="E1289" s="131"/>
      <c r="F1289" s="131"/>
      <c r="G1289" s="131"/>
      <c r="H1289" s="131"/>
      <c r="I1289" s="131"/>
      <c r="J1289" s="131"/>
      <c r="K1289" s="131"/>
      <c r="L1289" s="131"/>
      <c r="M1289" s="131"/>
      <c r="N1289" s="131"/>
      <c r="O1289" s="131"/>
      <c r="P1289" s="131"/>
      <c r="Q1289" s="170"/>
      <c r="R1289" s="170"/>
      <c r="S1289" s="170"/>
      <c r="T1289" s="170"/>
      <c r="U1289" s="170"/>
      <c r="V1289" s="170"/>
      <c r="W1289" s="170"/>
      <c r="X1289" s="131"/>
      <c r="Y1289"/>
      <c r="AB1289"/>
      <c r="AC1289"/>
      <c r="AD1289"/>
      <c r="AE1289"/>
      <c r="AF1289"/>
      <c r="AG1289"/>
      <c r="AH1289"/>
      <c r="AI1289"/>
      <c r="AJ1289"/>
      <c r="AK1289"/>
    </row>
    <row r="1290" spans="1:37" x14ac:dyDescent="0.25">
      <c r="A1290" s="131"/>
      <c r="B1290" s="131"/>
      <c r="C1290" s="131"/>
      <c r="D1290" s="131"/>
      <c r="E1290" s="131"/>
      <c r="F1290" s="131"/>
      <c r="G1290" s="131"/>
      <c r="H1290" s="131"/>
      <c r="I1290" s="131"/>
      <c r="J1290" s="131"/>
      <c r="K1290" s="131"/>
      <c r="L1290" s="131"/>
      <c r="M1290" s="131"/>
      <c r="N1290" s="131"/>
      <c r="O1290" s="131"/>
      <c r="P1290" s="131"/>
      <c r="Q1290" s="170"/>
      <c r="R1290" s="170"/>
      <c r="S1290" s="170"/>
      <c r="T1290" s="170"/>
      <c r="U1290" s="170"/>
      <c r="V1290" s="170"/>
      <c r="W1290" s="170"/>
      <c r="X1290" s="131"/>
      <c r="Y1290"/>
      <c r="AB1290"/>
      <c r="AC1290"/>
      <c r="AD1290"/>
      <c r="AE1290"/>
      <c r="AF1290"/>
      <c r="AG1290"/>
      <c r="AH1290"/>
      <c r="AI1290"/>
      <c r="AJ1290"/>
      <c r="AK1290"/>
    </row>
    <row r="1291" spans="1:37" x14ac:dyDescent="0.25">
      <c r="A1291" s="131"/>
      <c r="B1291" s="131"/>
      <c r="C1291" s="131"/>
      <c r="D1291" s="131"/>
      <c r="E1291" s="131"/>
      <c r="F1291" s="131"/>
      <c r="G1291" s="131"/>
      <c r="H1291" s="131"/>
      <c r="I1291" s="131"/>
      <c r="J1291" s="131"/>
      <c r="K1291" s="131"/>
      <c r="L1291" s="131"/>
      <c r="M1291" s="131"/>
      <c r="N1291" s="131"/>
      <c r="O1291" s="131"/>
      <c r="P1291" s="131"/>
      <c r="Q1291" s="170"/>
      <c r="R1291" s="170"/>
      <c r="S1291" s="170"/>
      <c r="T1291" s="170"/>
      <c r="U1291" s="170"/>
      <c r="V1291" s="170"/>
      <c r="W1291" s="170"/>
      <c r="X1291" s="131"/>
      <c r="Y1291"/>
      <c r="AB1291"/>
      <c r="AC1291"/>
      <c r="AD1291"/>
      <c r="AE1291"/>
      <c r="AF1291"/>
      <c r="AG1291"/>
      <c r="AH1291"/>
      <c r="AI1291"/>
      <c r="AJ1291"/>
      <c r="AK1291"/>
    </row>
    <row r="1292" spans="1:37" x14ac:dyDescent="0.25">
      <c r="A1292" s="131"/>
      <c r="B1292" s="131"/>
      <c r="C1292" s="131"/>
      <c r="D1292" s="131"/>
      <c r="E1292" s="131"/>
      <c r="F1292" s="131"/>
      <c r="G1292" s="131"/>
      <c r="H1292" s="131"/>
      <c r="I1292" s="131"/>
      <c r="J1292" s="131"/>
      <c r="K1292" s="131"/>
      <c r="L1292" s="131"/>
      <c r="M1292" s="131"/>
      <c r="N1292" s="131"/>
      <c r="O1292" s="131"/>
      <c r="P1292" s="131"/>
      <c r="Q1292" s="170"/>
      <c r="R1292" s="170"/>
      <c r="S1292" s="170"/>
      <c r="T1292" s="170"/>
      <c r="U1292" s="170"/>
      <c r="V1292" s="170"/>
      <c r="W1292" s="170"/>
      <c r="X1292" s="131"/>
      <c r="Y1292"/>
      <c r="AB1292"/>
      <c r="AC1292"/>
      <c r="AD1292"/>
      <c r="AE1292"/>
      <c r="AF1292"/>
      <c r="AG1292"/>
      <c r="AH1292"/>
      <c r="AI1292"/>
      <c r="AJ1292"/>
      <c r="AK1292"/>
    </row>
    <row r="1293" spans="1:37" x14ac:dyDescent="0.25">
      <c r="A1293" s="131"/>
      <c r="B1293" s="131"/>
      <c r="C1293" s="131"/>
      <c r="D1293" s="131"/>
      <c r="E1293" s="131"/>
      <c r="F1293" s="131"/>
      <c r="G1293" s="131"/>
      <c r="H1293" s="131"/>
      <c r="I1293" s="131"/>
      <c r="J1293" s="131"/>
      <c r="K1293" s="131"/>
      <c r="L1293" s="131"/>
      <c r="M1293" s="131"/>
      <c r="N1293" s="131"/>
      <c r="O1293" s="131"/>
      <c r="P1293" s="131"/>
      <c r="Q1293" s="170"/>
      <c r="R1293" s="170"/>
      <c r="S1293" s="170"/>
      <c r="T1293" s="170"/>
      <c r="U1293" s="170"/>
      <c r="V1293" s="170"/>
      <c r="W1293" s="170"/>
      <c r="X1293" s="131"/>
      <c r="Y1293"/>
      <c r="AB1293"/>
      <c r="AC1293"/>
      <c r="AD1293"/>
      <c r="AE1293"/>
      <c r="AF1293"/>
      <c r="AG1293"/>
      <c r="AH1293"/>
      <c r="AI1293"/>
      <c r="AJ1293"/>
      <c r="AK1293"/>
    </row>
    <row r="1294" spans="1:37" x14ac:dyDescent="0.25">
      <c r="A1294" s="131"/>
      <c r="B1294" s="131"/>
      <c r="C1294" s="131"/>
      <c r="D1294" s="131"/>
      <c r="E1294" s="131"/>
      <c r="F1294" s="131"/>
      <c r="G1294" s="131"/>
      <c r="H1294" s="131"/>
      <c r="I1294" s="131"/>
      <c r="J1294" s="131"/>
      <c r="K1294" s="131"/>
      <c r="L1294" s="131"/>
      <c r="M1294" s="131"/>
      <c r="N1294" s="131"/>
      <c r="O1294" s="131"/>
      <c r="P1294" s="131"/>
      <c r="Q1294" s="170"/>
      <c r="R1294" s="170"/>
      <c r="S1294" s="170"/>
      <c r="T1294" s="170"/>
      <c r="U1294" s="170"/>
      <c r="V1294" s="170"/>
      <c r="W1294" s="170"/>
      <c r="X1294" s="131"/>
      <c r="Y1294"/>
      <c r="AB1294"/>
      <c r="AC1294"/>
      <c r="AD1294"/>
      <c r="AE1294"/>
      <c r="AF1294"/>
      <c r="AG1294"/>
      <c r="AH1294"/>
      <c r="AI1294"/>
      <c r="AJ1294"/>
      <c r="AK1294"/>
    </row>
    <row r="1295" spans="1:37" x14ac:dyDescent="0.25">
      <c r="A1295" s="131"/>
      <c r="B1295" s="131"/>
      <c r="C1295" s="131"/>
      <c r="D1295" s="131"/>
      <c r="E1295" s="131"/>
      <c r="F1295" s="131"/>
      <c r="G1295" s="131"/>
      <c r="H1295" s="131"/>
      <c r="I1295" s="131"/>
      <c r="J1295" s="131"/>
      <c r="K1295" s="131"/>
      <c r="L1295" s="131"/>
      <c r="M1295" s="131"/>
      <c r="N1295" s="131"/>
      <c r="O1295" s="131"/>
      <c r="P1295" s="131"/>
      <c r="Q1295" s="170"/>
      <c r="R1295" s="170"/>
      <c r="S1295" s="170"/>
      <c r="T1295" s="170"/>
      <c r="U1295" s="170"/>
      <c r="V1295" s="170"/>
      <c r="W1295" s="170"/>
      <c r="X1295" s="131"/>
      <c r="Y1295"/>
      <c r="AB1295"/>
      <c r="AC1295"/>
      <c r="AD1295"/>
      <c r="AE1295"/>
      <c r="AF1295"/>
      <c r="AG1295"/>
      <c r="AH1295"/>
      <c r="AI1295"/>
      <c r="AJ1295"/>
      <c r="AK1295"/>
    </row>
    <row r="1296" spans="1:37" x14ac:dyDescent="0.25">
      <c r="A1296" s="131"/>
      <c r="B1296" s="131"/>
      <c r="C1296" s="131"/>
      <c r="D1296" s="131"/>
      <c r="E1296" s="131"/>
      <c r="F1296" s="131"/>
      <c r="G1296" s="131"/>
      <c r="H1296" s="131"/>
      <c r="I1296" s="131"/>
      <c r="J1296" s="131"/>
      <c r="K1296" s="131"/>
      <c r="L1296" s="131"/>
      <c r="M1296" s="131"/>
      <c r="N1296" s="131"/>
      <c r="O1296" s="131"/>
      <c r="P1296" s="131"/>
      <c r="Q1296" s="170"/>
      <c r="R1296" s="170"/>
      <c r="S1296" s="170"/>
      <c r="T1296" s="170"/>
      <c r="U1296" s="170"/>
      <c r="V1296" s="170"/>
      <c r="W1296" s="170"/>
      <c r="X1296" s="131"/>
      <c r="Y1296"/>
      <c r="AB1296"/>
      <c r="AC1296"/>
      <c r="AD1296"/>
      <c r="AE1296"/>
      <c r="AF1296"/>
      <c r="AG1296"/>
      <c r="AH1296"/>
      <c r="AI1296"/>
      <c r="AJ1296"/>
      <c r="AK1296"/>
    </row>
    <row r="1297" spans="1:37" x14ac:dyDescent="0.25">
      <c r="A1297" s="131"/>
      <c r="B1297" s="131"/>
      <c r="C1297" s="131"/>
      <c r="D1297" s="131"/>
      <c r="E1297" s="131"/>
      <c r="F1297" s="131"/>
      <c r="G1297" s="131"/>
      <c r="H1297" s="131"/>
      <c r="I1297" s="131"/>
      <c r="J1297" s="131"/>
      <c r="K1297" s="131"/>
      <c r="L1297" s="131"/>
      <c r="M1297" s="131"/>
      <c r="N1297" s="131"/>
      <c r="O1297" s="131"/>
      <c r="P1297" s="131"/>
      <c r="Q1297" s="170"/>
      <c r="R1297" s="170"/>
      <c r="S1297" s="170"/>
      <c r="T1297" s="170"/>
      <c r="U1297" s="170"/>
      <c r="V1297" s="170"/>
      <c r="W1297" s="170"/>
      <c r="X1297" s="131"/>
      <c r="Y1297"/>
      <c r="AB1297"/>
      <c r="AC1297"/>
      <c r="AD1297"/>
      <c r="AE1297"/>
      <c r="AF1297"/>
      <c r="AG1297"/>
      <c r="AH1297"/>
      <c r="AI1297"/>
      <c r="AJ1297"/>
      <c r="AK1297"/>
    </row>
    <row r="1298" spans="1:37" x14ac:dyDescent="0.25">
      <c r="A1298" s="131"/>
      <c r="B1298" s="131"/>
      <c r="C1298" s="131"/>
      <c r="D1298" s="131"/>
      <c r="E1298" s="131"/>
      <c r="F1298" s="131"/>
      <c r="G1298" s="131"/>
      <c r="H1298" s="131"/>
      <c r="I1298" s="131"/>
      <c r="J1298" s="131"/>
      <c r="K1298" s="131"/>
      <c r="L1298" s="131"/>
      <c r="M1298" s="131"/>
      <c r="N1298" s="131"/>
      <c r="O1298" s="131"/>
      <c r="P1298" s="131"/>
      <c r="Q1298" s="170"/>
      <c r="R1298" s="170"/>
      <c r="S1298" s="170"/>
      <c r="T1298" s="170"/>
      <c r="U1298" s="170"/>
      <c r="V1298" s="170"/>
      <c r="W1298" s="170"/>
      <c r="X1298" s="131"/>
      <c r="Y1298"/>
      <c r="AB1298"/>
      <c r="AC1298"/>
      <c r="AD1298"/>
      <c r="AE1298"/>
      <c r="AF1298"/>
      <c r="AG1298"/>
      <c r="AH1298"/>
      <c r="AI1298"/>
      <c r="AJ1298"/>
      <c r="AK1298"/>
    </row>
    <row r="1299" spans="1:37" x14ac:dyDescent="0.25">
      <c r="A1299" s="131"/>
      <c r="B1299" s="131"/>
      <c r="C1299" s="131"/>
      <c r="D1299" s="131"/>
      <c r="E1299" s="131"/>
      <c r="F1299" s="131"/>
      <c r="G1299" s="131"/>
      <c r="H1299" s="131"/>
      <c r="I1299" s="131"/>
      <c r="J1299" s="131"/>
      <c r="K1299" s="131"/>
      <c r="L1299" s="131"/>
      <c r="M1299" s="131"/>
      <c r="N1299" s="131"/>
      <c r="O1299" s="131"/>
      <c r="P1299" s="131"/>
      <c r="Q1299" s="170"/>
      <c r="R1299" s="170"/>
      <c r="S1299" s="170"/>
      <c r="T1299" s="170"/>
      <c r="U1299" s="170"/>
      <c r="V1299" s="170"/>
      <c r="W1299" s="170"/>
      <c r="X1299" s="131"/>
      <c r="Y1299"/>
      <c r="AB1299"/>
      <c r="AC1299"/>
      <c r="AD1299"/>
      <c r="AE1299"/>
      <c r="AF1299"/>
      <c r="AG1299"/>
      <c r="AH1299"/>
      <c r="AI1299"/>
      <c r="AJ1299"/>
      <c r="AK1299"/>
    </row>
    <row r="1300" spans="1:37" x14ac:dyDescent="0.25">
      <c r="A1300" s="131"/>
      <c r="B1300" s="131"/>
      <c r="C1300" s="131"/>
      <c r="D1300" s="131"/>
      <c r="E1300" s="131"/>
      <c r="F1300" s="131"/>
      <c r="G1300" s="131"/>
      <c r="H1300" s="131"/>
      <c r="I1300" s="131"/>
      <c r="J1300" s="131"/>
      <c r="K1300" s="131"/>
      <c r="L1300" s="131"/>
      <c r="M1300" s="131"/>
      <c r="N1300" s="131"/>
      <c r="O1300" s="131"/>
      <c r="P1300" s="131"/>
      <c r="Q1300" s="170"/>
      <c r="R1300" s="170"/>
      <c r="S1300" s="170"/>
      <c r="T1300" s="170"/>
      <c r="U1300" s="170"/>
      <c r="V1300" s="170"/>
      <c r="W1300" s="170"/>
      <c r="X1300" s="131"/>
      <c r="Y1300"/>
      <c r="AB1300"/>
      <c r="AC1300"/>
      <c r="AD1300"/>
      <c r="AE1300"/>
      <c r="AF1300"/>
      <c r="AG1300"/>
      <c r="AH1300"/>
      <c r="AI1300"/>
      <c r="AJ1300"/>
      <c r="AK1300"/>
    </row>
    <row r="1301" spans="1:37" x14ac:dyDescent="0.25">
      <c r="A1301" s="131"/>
      <c r="B1301" s="131"/>
      <c r="C1301" s="131"/>
      <c r="D1301" s="131"/>
      <c r="E1301" s="131"/>
      <c r="F1301" s="131"/>
      <c r="G1301" s="131"/>
      <c r="H1301" s="131"/>
      <c r="I1301" s="131"/>
      <c r="J1301" s="131"/>
      <c r="K1301" s="131"/>
      <c r="L1301" s="131"/>
      <c r="M1301" s="131"/>
      <c r="N1301" s="131"/>
      <c r="O1301" s="131"/>
      <c r="P1301" s="131"/>
      <c r="Q1301" s="170"/>
      <c r="R1301" s="170"/>
      <c r="S1301" s="170"/>
      <c r="T1301" s="170"/>
      <c r="U1301" s="170"/>
      <c r="V1301" s="170"/>
      <c r="W1301" s="170"/>
      <c r="X1301" s="131"/>
      <c r="Y1301"/>
      <c r="AB1301"/>
      <c r="AC1301"/>
      <c r="AD1301"/>
      <c r="AE1301"/>
      <c r="AF1301"/>
      <c r="AG1301"/>
      <c r="AH1301"/>
      <c r="AI1301"/>
      <c r="AJ1301"/>
      <c r="AK1301"/>
    </row>
    <row r="1302" spans="1:37" x14ac:dyDescent="0.25">
      <c r="A1302" s="131"/>
      <c r="B1302" s="131"/>
      <c r="C1302" s="131"/>
      <c r="D1302" s="131"/>
      <c r="E1302" s="131"/>
      <c r="F1302" s="131"/>
      <c r="G1302" s="131"/>
      <c r="H1302" s="131"/>
      <c r="I1302" s="131"/>
      <c r="J1302" s="131"/>
      <c r="K1302" s="131"/>
      <c r="L1302" s="131"/>
      <c r="M1302" s="131"/>
      <c r="N1302" s="131"/>
      <c r="O1302" s="131"/>
      <c r="P1302" s="131"/>
      <c r="Q1302" s="170"/>
      <c r="R1302" s="170"/>
      <c r="S1302" s="170"/>
      <c r="T1302" s="170"/>
      <c r="U1302" s="170"/>
      <c r="V1302" s="170"/>
      <c r="W1302" s="170"/>
      <c r="X1302" s="131"/>
      <c r="Y1302"/>
      <c r="AB1302"/>
      <c r="AC1302"/>
      <c r="AD1302"/>
      <c r="AE1302"/>
      <c r="AF1302"/>
      <c r="AG1302"/>
      <c r="AH1302"/>
      <c r="AI1302"/>
      <c r="AJ1302"/>
      <c r="AK1302"/>
    </row>
    <row r="1303" spans="1:37" x14ac:dyDescent="0.25">
      <c r="A1303" s="131"/>
      <c r="B1303" s="131"/>
      <c r="C1303" s="131"/>
      <c r="D1303" s="131"/>
      <c r="E1303" s="131"/>
      <c r="F1303" s="131"/>
      <c r="G1303" s="131"/>
      <c r="H1303" s="131"/>
      <c r="I1303" s="131"/>
      <c r="J1303" s="131"/>
      <c r="K1303" s="131"/>
      <c r="L1303" s="131"/>
      <c r="M1303" s="131"/>
      <c r="N1303" s="131"/>
      <c r="O1303" s="131"/>
      <c r="P1303" s="131"/>
      <c r="Q1303" s="170"/>
      <c r="R1303" s="170"/>
      <c r="S1303" s="170"/>
      <c r="T1303" s="170"/>
      <c r="U1303" s="170"/>
      <c r="V1303" s="170"/>
      <c r="W1303" s="170"/>
      <c r="X1303" s="131"/>
      <c r="Y1303"/>
      <c r="AB1303"/>
      <c r="AC1303"/>
      <c r="AD1303"/>
      <c r="AE1303"/>
      <c r="AF1303"/>
      <c r="AG1303"/>
      <c r="AH1303"/>
      <c r="AI1303"/>
      <c r="AJ1303"/>
      <c r="AK1303"/>
    </row>
    <row r="1304" spans="1:37" x14ac:dyDescent="0.25">
      <c r="A1304" s="131"/>
      <c r="B1304" s="131"/>
      <c r="C1304" s="131"/>
      <c r="D1304" s="131"/>
      <c r="E1304" s="131"/>
      <c r="F1304" s="131"/>
      <c r="G1304" s="131"/>
      <c r="H1304" s="131"/>
      <c r="I1304" s="131"/>
      <c r="J1304" s="131"/>
      <c r="K1304" s="131"/>
      <c r="L1304" s="131"/>
      <c r="M1304" s="131"/>
      <c r="N1304" s="131"/>
      <c r="O1304" s="131"/>
      <c r="P1304" s="131"/>
      <c r="Q1304" s="170"/>
      <c r="R1304" s="170"/>
      <c r="S1304" s="170"/>
      <c r="T1304" s="170"/>
      <c r="U1304" s="170"/>
      <c r="V1304" s="170"/>
      <c r="W1304" s="170"/>
      <c r="X1304" s="131"/>
      <c r="Y1304"/>
      <c r="AB1304"/>
      <c r="AC1304"/>
      <c r="AD1304"/>
      <c r="AE1304"/>
      <c r="AF1304"/>
      <c r="AG1304"/>
      <c r="AH1304"/>
      <c r="AI1304"/>
      <c r="AJ1304"/>
      <c r="AK1304"/>
    </row>
    <row r="1305" spans="1:37" x14ac:dyDescent="0.25">
      <c r="A1305" s="131"/>
      <c r="B1305" s="131"/>
      <c r="C1305" s="131"/>
      <c r="D1305" s="131"/>
      <c r="E1305" s="131"/>
      <c r="F1305" s="131"/>
      <c r="G1305" s="131"/>
      <c r="H1305" s="131"/>
      <c r="I1305" s="131"/>
      <c r="J1305" s="131"/>
      <c r="K1305" s="131"/>
      <c r="L1305" s="131"/>
      <c r="M1305" s="131"/>
      <c r="N1305" s="131"/>
      <c r="O1305" s="131"/>
      <c r="P1305" s="131"/>
      <c r="Q1305" s="170"/>
      <c r="R1305" s="170"/>
      <c r="S1305" s="170"/>
      <c r="T1305" s="170"/>
      <c r="U1305" s="170"/>
      <c r="V1305" s="170"/>
      <c r="W1305" s="170"/>
      <c r="X1305" s="131"/>
      <c r="Y1305"/>
      <c r="AB1305"/>
      <c r="AC1305"/>
      <c r="AD1305"/>
      <c r="AE1305"/>
      <c r="AF1305"/>
      <c r="AG1305"/>
      <c r="AH1305"/>
      <c r="AI1305"/>
      <c r="AJ1305"/>
      <c r="AK1305"/>
    </row>
    <row r="1306" spans="1:37" x14ac:dyDescent="0.25">
      <c r="A1306" s="131"/>
      <c r="B1306" s="131"/>
      <c r="C1306" s="131"/>
      <c r="D1306" s="131"/>
      <c r="E1306" s="131"/>
      <c r="F1306" s="131"/>
      <c r="G1306" s="131"/>
      <c r="H1306" s="131"/>
      <c r="I1306" s="131"/>
      <c r="J1306" s="131"/>
      <c r="K1306" s="131"/>
      <c r="L1306" s="131"/>
      <c r="M1306" s="131"/>
      <c r="N1306" s="131"/>
      <c r="O1306" s="131"/>
      <c r="P1306" s="131"/>
      <c r="Q1306" s="170"/>
      <c r="R1306" s="170"/>
      <c r="S1306" s="170"/>
      <c r="T1306" s="170"/>
      <c r="U1306" s="170"/>
      <c r="V1306" s="170"/>
      <c r="W1306" s="170"/>
      <c r="X1306" s="131"/>
      <c r="Y1306"/>
      <c r="AB1306"/>
      <c r="AC1306"/>
      <c r="AD1306"/>
      <c r="AE1306"/>
      <c r="AF1306"/>
      <c r="AG1306"/>
      <c r="AH1306"/>
      <c r="AI1306"/>
      <c r="AJ1306"/>
      <c r="AK1306"/>
    </row>
    <row r="1307" spans="1:37" x14ac:dyDescent="0.25">
      <c r="A1307" s="131"/>
      <c r="B1307" s="131"/>
      <c r="C1307" s="131"/>
      <c r="D1307" s="131"/>
      <c r="E1307" s="131"/>
      <c r="F1307" s="131"/>
      <c r="G1307" s="131"/>
      <c r="H1307" s="131"/>
      <c r="I1307" s="131"/>
      <c r="J1307" s="131"/>
      <c r="K1307" s="131"/>
      <c r="L1307" s="131"/>
      <c r="M1307" s="131"/>
      <c r="N1307" s="131"/>
      <c r="O1307" s="131"/>
      <c r="P1307" s="131"/>
      <c r="Q1307" s="170"/>
      <c r="R1307" s="170"/>
      <c r="S1307" s="170"/>
      <c r="T1307" s="170"/>
      <c r="U1307" s="170"/>
      <c r="V1307" s="170"/>
      <c r="W1307" s="170"/>
      <c r="X1307" s="131"/>
      <c r="Y1307"/>
      <c r="AB1307"/>
      <c r="AC1307"/>
      <c r="AD1307"/>
      <c r="AE1307"/>
      <c r="AF1307"/>
      <c r="AG1307"/>
      <c r="AH1307"/>
      <c r="AI1307"/>
      <c r="AJ1307"/>
      <c r="AK1307"/>
    </row>
    <row r="1308" spans="1:37" x14ac:dyDescent="0.25">
      <c r="A1308" s="131"/>
      <c r="B1308" s="131"/>
      <c r="C1308" s="131"/>
      <c r="D1308" s="131"/>
      <c r="E1308" s="131"/>
      <c r="F1308" s="131"/>
      <c r="G1308" s="131"/>
      <c r="H1308" s="131"/>
      <c r="I1308" s="131"/>
      <c r="J1308" s="131"/>
      <c r="K1308" s="131"/>
      <c r="L1308" s="131"/>
      <c r="M1308" s="131"/>
      <c r="N1308" s="131"/>
      <c r="O1308" s="131"/>
      <c r="P1308" s="131"/>
      <c r="Q1308" s="170"/>
      <c r="R1308" s="170"/>
      <c r="S1308" s="170"/>
      <c r="T1308" s="170"/>
      <c r="U1308" s="170"/>
      <c r="V1308" s="170"/>
      <c r="W1308" s="170"/>
      <c r="X1308" s="131"/>
      <c r="Y1308"/>
      <c r="AB1308"/>
      <c r="AC1308"/>
      <c r="AD1308"/>
      <c r="AE1308"/>
      <c r="AF1308"/>
      <c r="AG1308"/>
      <c r="AH1308"/>
      <c r="AI1308"/>
      <c r="AJ1308"/>
      <c r="AK1308"/>
    </row>
    <row r="1309" spans="1:37" x14ac:dyDescent="0.25">
      <c r="A1309" s="131"/>
      <c r="B1309" s="131"/>
      <c r="C1309" s="131"/>
      <c r="D1309" s="131"/>
      <c r="E1309" s="131"/>
      <c r="F1309" s="131"/>
      <c r="G1309" s="131"/>
      <c r="H1309" s="131"/>
      <c r="I1309" s="131"/>
      <c r="J1309" s="131"/>
      <c r="K1309" s="131"/>
      <c r="L1309" s="131"/>
      <c r="M1309" s="131"/>
      <c r="N1309" s="131"/>
      <c r="O1309" s="131"/>
      <c r="P1309" s="131"/>
      <c r="Q1309" s="170"/>
      <c r="R1309" s="170"/>
      <c r="S1309" s="170"/>
      <c r="T1309" s="170"/>
      <c r="U1309" s="170"/>
      <c r="V1309" s="170"/>
      <c r="W1309" s="170"/>
      <c r="X1309" s="131"/>
      <c r="Y1309"/>
      <c r="AB1309"/>
      <c r="AC1309"/>
      <c r="AD1309"/>
      <c r="AE1309"/>
      <c r="AF1309"/>
      <c r="AG1309"/>
      <c r="AH1309"/>
      <c r="AI1309"/>
      <c r="AJ1309"/>
      <c r="AK1309"/>
    </row>
    <row r="1310" spans="1:37" x14ac:dyDescent="0.25">
      <c r="A1310" s="131"/>
      <c r="B1310" s="131"/>
      <c r="C1310" s="131"/>
      <c r="D1310" s="131"/>
      <c r="E1310" s="131"/>
      <c r="F1310" s="131"/>
      <c r="G1310" s="131"/>
      <c r="H1310" s="131"/>
      <c r="I1310" s="131"/>
      <c r="J1310" s="131"/>
      <c r="K1310" s="131"/>
      <c r="L1310" s="131"/>
      <c r="M1310" s="131"/>
      <c r="N1310" s="131"/>
      <c r="O1310" s="131"/>
      <c r="P1310" s="131"/>
      <c r="Q1310" s="170"/>
      <c r="R1310" s="170"/>
      <c r="S1310" s="170"/>
      <c r="T1310" s="170"/>
      <c r="U1310" s="170"/>
      <c r="V1310" s="170"/>
      <c r="W1310" s="170"/>
      <c r="X1310" s="131"/>
      <c r="Y1310"/>
      <c r="AB1310"/>
      <c r="AC1310"/>
      <c r="AD1310"/>
      <c r="AE1310"/>
      <c r="AF1310"/>
      <c r="AG1310"/>
      <c r="AH1310"/>
      <c r="AI1310"/>
      <c r="AJ1310"/>
      <c r="AK1310"/>
    </row>
    <row r="1311" spans="1:37" x14ac:dyDescent="0.25">
      <c r="A1311" s="131"/>
      <c r="B1311" s="131"/>
      <c r="C1311" s="131"/>
      <c r="D1311" s="131"/>
      <c r="E1311" s="131"/>
      <c r="F1311" s="131"/>
      <c r="G1311" s="131"/>
      <c r="H1311" s="131"/>
      <c r="I1311" s="131"/>
      <c r="J1311" s="131"/>
      <c r="K1311" s="131"/>
      <c r="L1311" s="131"/>
      <c r="M1311" s="131"/>
      <c r="N1311" s="131"/>
      <c r="O1311" s="131"/>
      <c r="P1311" s="131"/>
      <c r="Q1311" s="170"/>
      <c r="R1311" s="170"/>
      <c r="S1311" s="170"/>
      <c r="T1311" s="170"/>
      <c r="U1311" s="170"/>
      <c r="V1311" s="170"/>
      <c r="W1311" s="170"/>
      <c r="X1311" s="131"/>
      <c r="Y1311"/>
      <c r="AB1311"/>
      <c r="AC1311"/>
      <c r="AD1311"/>
      <c r="AE1311"/>
      <c r="AF1311"/>
      <c r="AG1311"/>
      <c r="AH1311"/>
      <c r="AI1311"/>
      <c r="AJ1311"/>
      <c r="AK1311"/>
    </row>
    <row r="1312" spans="1:37" x14ac:dyDescent="0.25">
      <c r="A1312" s="131"/>
      <c r="B1312" s="131"/>
      <c r="C1312" s="131"/>
      <c r="D1312" s="131"/>
      <c r="E1312" s="131"/>
      <c r="F1312" s="131"/>
      <c r="G1312" s="131"/>
      <c r="H1312" s="131"/>
      <c r="I1312" s="131"/>
      <c r="J1312" s="131"/>
      <c r="K1312" s="131"/>
      <c r="L1312" s="131"/>
      <c r="M1312" s="131"/>
      <c r="N1312" s="131"/>
      <c r="O1312" s="131"/>
      <c r="P1312" s="131"/>
      <c r="Q1312" s="170"/>
      <c r="R1312" s="170"/>
      <c r="S1312" s="170"/>
      <c r="T1312" s="170"/>
      <c r="U1312" s="170"/>
      <c r="V1312" s="170"/>
      <c r="W1312" s="170"/>
      <c r="X1312" s="131"/>
      <c r="Y1312"/>
      <c r="AB1312"/>
      <c r="AC1312"/>
      <c r="AD1312"/>
      <c r="AE1312"/>
      <c r="AF1312"/>
      <c r="AG1312"/>
      <c r="AH1312"/>
      <c r="AI1312"/>
      <c r="AJ1312"/>
      <c r="AK1312"/>
    </row>
    <row r="1313" spans="1:37" x14ac:dyDescent="0.25">
      <c r="A1313" s="131"/>
      <c r="B1313" s="131"/>
      <c r="C1313" s="131"/>
      <c r="D1313" s="131"/>
      <c r="E1313" s="131"/>
      <c r="F1313" s="131"/>
      <c r="G1313" s="131"/>
      <c r="H1313" s="131"/>
      <c r="I1313" s="131"/>
      <c r="J1313" s="131"/>
      <c r="K1313" s="131"/>
      <c r="L1313" s="131"/>
      <c r="M1313" s="131"/>
      <c r="N1313" s="131"/>
      <c r="O1313" s="131"/>
      <c r="P1313" s="131"/>
      <c r="Q1313" s="170"/>
      <c r="R1313" s="170"/>
      <c r="S1313" s="170"/>
      <c r="T1313" s="170"/>
      <c r="U1313" s="170"/>
      <c r="V1313" s="170"/>
      <c r="W1313" s="170"/>
      <c r="X1313" s="131"/>
      <c r="Y1313"/>
      <c r="AB1313"/>
      <c r="AC1313"/>
      <c r="AD1313"/>
      <c r="AE1313"/>
      <c r="AF1313"/>
      <c r="AG1313"/>
      <c r="AH1313"/>
      <c r="AI1313"/>
      <c r="AJ1313"/>
      <c r="AK1313"/>
    </row>
    <row r="1314" spans="1:37" x14ac:dyDescent="0.25">
      <c r="A1314" s="131"/>
      <c r="B1314" s="131"/>
      <c r="C1314" s="131"/>
      <c r="D1314" s="131"/>
      <c r="E1314" s="131"/>
      <c r="F1314" s="131"/>
      <c r="G1314" s="131"/>
      <c r="H1314" s="131"/>
      <c r="I1314" s="131"/>
      <c r="J1314" s="131"/>
      <c r="K1314" s="131"/>
      <c r="L1314" s="131"/>
      <c r="M1314" s="131"/>
      <c r="N1314" s="131"/>
      <c r="O1314" s="131"/>
      <c r="P1314" s="131"/>
      <c r="Q1314" s="170"/>
      <c r="R1314" s="170"/>
      <c r="S1314" s="170"/>
      <c r="T1314" s="170"/>
      <c r="U1314" s="170"/>
      <c r="V1314" s="170"/>
      <c r="W1314" s="170"/>
      <c r="X1314" s="131"/>
      <c r="Y1314"/>
      <c r="AB1314"/>
      <c r="AC1314"/>
      <c r="AD1314"/>
      <c r="AE1314"/>
      <c r="AF1314"/>
      <c r="AG1314"/>
      <c r="AH1314"/>
      <c r="AI1314"/>
      <c r="AJ1314"/>
      <c r="AK1314"/>
    </row>
    <row r="1315" spans="1:37" x14ac:dyDescent="0.25">
      <c r="A1315" s="131"/>
      <c r="B1315" s="131"/>
      <c r="C1315" s="131"/>
      <c r="D1315" s="131"/>
      <c r="E1315" s="131"/>
      <c r="F1315" s="131"/>
      <c r="G1315" s="131"/>
      <c r="H1315" s="131"/>
      <c r="I1315" s="131"/>
      <c r="J1315" s="131"/>
      <c r="K1315" s="131"/>
      <c r="L1315" s="131"/>
      <c r="M1315" s="131"/>
      <c r="N1315" s="131"/>
      <c r="O1315" s="131"/>
      <c r="P1315" s="131"/>
      <c r="Q1315" s="170"/>
      <c r="R1315" s="170"/>
      <c r="S1315" s="170"/>
      <c r="T1315" s="170"/>
      <c r="U1315" s="170"/>
      <c r="V1315" s="170"/>
      <c r="W1315" s="170"/>
      <c r="X1315" s="131"/>
      <c r="Y1315"/>
      <c r="AB1315"/>
      <c r="AC1315"/>
      <c r="AD1315"/>
      <c r="AE1315"/>
      <c r="AF1315"/>
      <c r="AG1315"/>
      <c r="AH1315"/>
      <c r="AI1315"/>
      <c r="AJ1315"/>
      <c r="AK1315"/>
    </row>
    <row r="1316" spans="1:37" x14ac:dyDescent="0.25">
      <c r="A1316" s="131"/>
      <c r="B1316" s="131"/>
      <c r="C1316" s="131"/>
      <c r="D1316" s="131"/>
      <c r="E1316" s="131"/>
      <c r="F1316" s="131"/>
      <c r="G1316" s="131"/>
      <c r="H1316" s="131"/>
      <c r="I1316" s="131"/>
      <c r="J1316" s="131"/>
      <c r="K1316" s="131"/>
      <c r="L1316" s="131"/>
      <c r="M1316" s="131"/>
      <c r="N1316" s="131"/>
      <c r="O1316" s="131"/>
      <c r="P1316" s="131"/>
      <c r="Q1316" s="170"/>
      <c r="R1316" s="170"/>
      <c r="S1316" s="170"/>
      <c r="T1316" s="170"/>
      <c r="U1316" s="170"/>
      <c r="V1316" s="170"/>
      <c r="W1316" s="170"/>
      <c r="X1316" s="131"/>
      <c r="Y1316"/>
      <c r="AB1316"/>
      <c r="AC1316"/>
      <c r="AD1316"/>
      <c r="AE1316"/>
      <c r="AF1316"/>
      <c r="AG1316"/>
      <c r="AH1316"/>
      <c r="AI1316"/>
      <c r="AJ1316"/>
      <c r="AK1316"/>
    </row>
    <row r="1317" spans="1:37" x14ac:dyDescent="0.25">
      <c r="A1317" s="131"/>
      <c r="B1317" s="131"/>
      <c r="C1317" s="131"/>
      <c r="D1317" s="131"/>
      <c r="E1317" s="131"/>
      <c r="F1317" s="131"/>
      <c r="G1317" s="131"/>
      <c r="H1317" s="131"/>
      <c r="I1317" s="131"/>
      <c r="J1317" s="131"/>
      <c r="K1317" s="131"/>
      <c r="L1317" s="131"/>
      <c r="M1317" s="131"/>
      <c r="N1317" s="131"/>
      <c r="O1317" s="131"/>
      <c r="P1317" s="131"/>
      <c r="Q1317" s="170"/>
      <c r="R1317" s="170"/>
      <c r="S1317" s="170"/>
      <c r="T1317" s="170"/>
      <c r="U1317" s="170"/>
      <c r="V1317" s="170"/>
      <c r="W1317" s="170"/>
      <c r="X1317" s="131"/>
      <c r="Y1317"/>
      <c r="AB1317"/>
      <c r="AC1317"/>
      <c r="AD1317"/>
      <c r="AE1317"/>
      <c r="AF1317"/>
      <c r="AG1317"/>
      <c r="AH1317"/>
      <c r="AI1317"/>
      <c r="AJ1317"/>
      <c r="AK1317"/>
    </row>
    <row r="1318" spans="1:37" x14ac:dyDescent="0.25">
      <c r="A1318" s="131"/>
      <c r="B1318" s="131"/>
      <c r="C1318" s="131"/>
      <c r="D1318" s="131"/>
      <c r="E1318" s="131"/>
      <c r="F1318" s="131"/>
      <c r="G1318" s="131"/>
      <c r="H1318" s="131"/>
      <c r="I1318" s="131"/>
      <c r="J1318" s="131"/>
      <c r="K1318" s="131"/>
      <c r="L1318" s="131"/>
      <c r="M1318" s="131"/>
      <c r="N1318" s="131"/>
      <c r="O1318" s="131"/>
      <c r="P1318" s="131"/>
      <c r="Q1318" s="170"/>
      <c r="R1318" s="170"/>
      <c r="S1318" s="170"/>
      <c r="T1318" s="170"/>
      <c r="U1318" s="170"/>
      <c r="V1318" s="170"/>
      <c r="W1318" s="170"/>
      <c r="X1318" s="131"/>
      <c r="Y1318"/>
      <c r="AB1318"/>
      <c r="AC1318"/>
      <c r="AD1318"/>
      <c r="AE1318"/>
      <c r="AF1318"/>
      <c r="AG1318"/>
      <c r="AH1318"/>
      <c r="AI1318"/>
      <c r="AJ1318"/>
      <c r="AK1318"/>
    </row>
    <row r="1319" spans="1:37" x14ac:dyDescent="0.25">
      <c r="A1319" s="131"/>
      <c r="B1319" s="131"/>
      <c r="C1319" s="131"/>
      <c r="D1319" s="131"/>
      <c r="E1319" s="131"/>
      <c r="F1319" s="131"/>
      <c r="G1319" s="131"/>
      <c r="H1319" s="131"/>
      <c r="I1319" s="131"/>
      <c r="J1319" s="131"/>
      <c r="K1319" s="131"/>
      <c r="L1319" s="131"/>
      <c r="M1319" s="131"/>
      <c r="N1319" s="131"/>
      <c r="O1319" s="131"/>
      <c r="P1319" s="131"/>
      <c r="Q1319" s="170"/>
      <c r="R1319" s="170"/>
      <c r="S1319" s="170"/>
      <c r="T1319" s="170"/>
      <c r="U1319" s="170"/>
      <c r="V1319" s="170"/>
      <c r="W1319" s="170"/>
      <c r="X1319" s="131"/>
      <c r="Y1319"/>
      <c r="AB1319"/>
      <c r="AC1319"/>
      <c r="AD1319"/>
      <c r="AE1319"/>
      <c r="AF1319"/>
      <c r="AG1319"/>
      <c r="AH1319"/>
      <c r="AI1319"/>
      <c r="AJ1319"/>
      <c r="AK1319"/>
    </row>
    <row r="1320" spans="1:37" x14ac:dyDescent="0.25">
      <c r="A1320" s="131"/>
      <c r="B1320" s="131"/>
      <c r="C1320" s="131"/>
      <c r="D1320" s="131"/>
      <c r="E1320" s="131"/>
      <c r="F1320" s="131"/>
      <c r="G1320" s="131"/>
      <c r="H1320" s="131"/>
      <c r="I1320" s="131"/>
      <c r="J1320" s="131"/>
      <c r="K1320" s="131"/>
      <c r="L1320" s="131"/>
      <c r="M1320" s="131"/>
      <c r="N1320" s="131"/>
      <c r="O1320" s="131"/>
      <c r="P1320" s="131"/>
      <c r="Q1320" s="170"/>
      <c r="R1320" s="170"/>
      <c r="S1320" s="170"/>
      <c r="T1320" s="170"/>
      <c r="U1320" s="170"/>
      <c r="V1320" s="170"/>
      <c r="W1320" s="170"/>
      <c r="X1320" s="131"/>
      <c r="Y1320"/>
      <c r="AB1320"/>
      <c r="AC1320"/>
      <c r="AD1320"/>
      <c r="AE1320"/>
      <c r="AF1320"/>
      <c r="AG1320"/>
      <c r="AH1320"/>
      <c r="AI1320"/>
      <c r="AJ1320"/>
      <c r="AK1320"/>
    </row>
    <row r="1321" spans="1:37" x14ac:dyDescent="0.25">
      <c r="A1321" s="131"/>
      <c r="B1321" s="131"/>
      <c r="C1321" s="131"/>
      <c r="D1321" s="131"/>
      <c r="E1321" s="131"/>
      <c r="F1321" s="131"/>
      <c r="G1321" s="131"/>
      <c r="H1321" s="131"/>
      <c r="I1321" s="131"/>
      <c r="J1321" s="131"/>
      <c r="K1321" s="131"/>
      <c r="L1321" s="131"/>
      <c r="M1321" s="131"/>
      <c r="N1321" s="131"/>
      <c r="O1321" s="131"/>
      <c r="P1321" s="131"/>
      <c r="Q1321" s="170"/>
      <c r="R1321" s="170"/>
      <c r="S1321" s="170"/>
      <c r="T1321" s="170"/>
      <c r="U1321" s="170"/>
      <c r="V1321" s="170"/>
      <c r="W1321" s="170"/>
      <c r="X1321" s="131"/>
      <c r="Y1321"/>
      <c r="AB1321"/>
      <c r="AC1321"/>
      <c r="AD1321"/>
      <c r="AE1321"/>
      <c r="AF1321"/>
      <c r="AG1321"/>
      <c r="AH1321"/>
      <c r="AI1321"/>
      <c r="AJ1321"/>
      <c r="AK1321"/>
    </row>
    <row r="1322" spans="1:37" x14ac:dyDescent="0.25">
      <c r="A1322" s="131"/>
      <c r="B1322" s="131"/>
      <c r="C1322" s="131"/>
      <c r="D1322" s="131"/>
      <c r="E1322" s="131"/>
      <c r="F1322" s="131"/>
      <c r="G1322" s="131"/>
      <c r="H1322" s="131"/>
      <c r="I1322" s="131"/>
      <c r="J1322" s="131"/>
      <c r="K1322" s="131"/>
      <c r="L1322" s="131"/>
      <c r="M1322" s="131"/>
      <c r="N1322" s="131"/>
      <c r="O1322" s="131"/>
      <c r="P1322" s="131"/>
      <c r="Q1322" s="170"/>
      <c r="R1322" s="170"/>
      <c r="S1322" s="170"/>
      <c r="T1322" s="170"/>
      <c r="U1322" s="170"/>
      <c r="V1322" s="170"/>
      <c r="W1322" s="170"/>
      <c r="X1322" s="131"/>
      <c r="Y1322"/>
      <c r="AB1322"/>
      <c r="AC1322"/>
      <c r="AD1322"/>
      <c r="AE1322"/>
      <c r="AF1322"/>
      <c r="AG1322"/>
      <c r="AH1322"/>
      <c r="AI1322"/>
      <c r="AJ1322"/>
      <c r="AK1322"/>
    </row>
    <row r="1323" spans="1:37" x14ac:dyDescent="0.25">
      <c r="A1323" s="131"/>
      <c r="B1323" s="131"/>
      <c r="C1323" s="131"/>
      <c r="D1323" s="131"/>
      <c r="E1323" s="131"/>
      <c r="F1323" s="131"/>
      <c r="G1323" s="131"/>
      <c r="H1323" s="131"/>
      <c r="I1323" s="131"/>
      <c r="J1323" s="131"/>
      <c r="K1323" s="131"/>
      <c r="L1323" s="131"/>
      <c r="M1323" s="131"/>
      <c r="N1323" s="131"/>
      <c r="O1323" s="131"/>
      <c r="P1323" s="131"/>
      <c r="Q1323" s="170"/>
      <c r="R1323" s="170"/>
      <c r="S1323" s="170"/>
      <c r="T1323" s="170"/>
      <c r="U1323" s="170"/>
      <c r="V1323" s="170"/>
      <c r="W1323" s="170"/>
      <c r="X1323" s="131"/>
      <c r="Y1323"/>
      <c r="AB1323"/>
      <c r="AC1323"/>
      <c r="AD1323"/>
      <c r="AE1323"/>
      <c r="AF1323"/>
      <c r="AG1323"/>
      <c r="AH1323"/>
      <c r="AI1323"/>
      <c r="AJ1323"/>
      <c r="AK1323"/>
    </row>
    <row r="1324" spans="1:37" x14ac:dyDescent="0.25">
      <c r="A1324" s="131"/>
      <c r="B1324" s="131"/>
      <c r="C1324" s="131"/>
      <c r="D1324" s="131"/>
      <c r="E1324" s="131"/>
      <c r="F1324" s="131"/>
      <c r="G1324" s="131"/>
      <c r="H1324" s="131"/>
      <c r="I1324" s="131"/>
      <c r="J1324" s="131"/>
      <c r="K1324" s="131"/>
      <c r="L1324" s="131"/>
      <c r="M1324" s="131"/>
      <c r="N1324" s="131"/>
      <c r="O1324" s="131"/>
      <c r="P1324" s="131"/>
      <c r="Q1324" s="170"/>
      <c r="R1324" s="170"/>
      <c r="S1324" s="170"/>
      <c r="T1324" s="170"/>
      <c r="U1324" s="170"/>
      <c r="V1324" s="170"/>
      <c r="W1324" s="170"/>
      <c r="X1324" s="131"/>
      <c r="Y1324"/>
      <c r="AB1324"/>
      <c r="AC1324"/>
      <c r="AD1324"/>
      <c r="AE1324"/>
      <c r="AF1324"/>
      <c r="AG1324"/>
      <c r="AH1324"/>
      <c r="AI1324"/>
      <c r="AJ1324"/>
      <c r="AK1324"/>
    </row>
    <row r="1325" spans="1:37" x14ac:dyDescent="0.25">
      <c r="A1325" s="131"/>
      <c r="B1325" s="131"/>
      <c r="C1325" s="131"/>
      <c r="D1325" s="131"/>
      <c r="E1325" s="131"/>
      <c r="F1325" s="131"/>
      <c r="G1325" s="131"/>
      <c r="H1325" s="131"/>
      <c r="I1325" s="131"/>
      <c r="J1325" s="131"/>
      <c r="K1325" s="131"/>
      <c r="L1325" s="131"/>
      <c r="M1325" s="131"/>
      <c r="N1325" s="131"/>
      <c r="O1325" s="131"/>
      <c r="P1325" s="131"/>
      <c r="Q1325" s="170"/>
      <c r="R1325" s="170"/>
      <c r="S1325" s="170"/>
      <c r="T1325" s="170"/>
      <c r="U1325" s="170"/>
      <c r="V1325" s="170"/>
      <c r="W1325" s="170"/>
      <c r="X1325" s="131"/>
      <c r="Y1325"/>
      <c r="AB1325"/>
      <c r="AC1325"/>
      <c r="AD1325"/>
      <c r="AE1325"/>
      <c r="AF1325"/>
      <c r="AG1325"/>
      <c r="AH1325"/>
      <c r="AI1325"/>
      <c r="AJ1325"/>
      <c r="AK1325"/>
    </row>
    <row r="1326" spans="1:37" x14ac:dyDescent="0.25">
      <c r="A1326" s="131"/>
      <c r="B1326" s="131"/>
      <c r="C1326" s="131"/>
      <c r="D1326" s="131"/>
      <c r="E1326" s="131"/>
      <c r="F1326" s="131"/>
      <c r="G1326" s="131"/>
      <c r="H1326" s="131"/>
      <c r="I1326" s="131"/>
      <c r="J1326" s="131"/>
      <c r="K1326" s="131"/>
      <c r="L1326" s="131"/>
      <c r="M1326" s="131"/>
      <c r="N1326" s="131"/>
      <c r="O1326" s="131"/>
      <c r="P1326" s="131"/>
      <c r="Q1326" s="170"/>
      <c r="R1326" s="170"/>
      <c r="S1326" s="170"/>
      <c r="T1326" s="170"/>
      <c r="U1326" s="170"/>
      <c r="V1326" s="170"/>
      <c r="W1326" s="170"/>
      <c r="X1326" s="131"/>
      <c r="Y1326"/>
      <c r="AB1326"/>
      <c r="AC1326"/>
      <c r="AD1326"/>
      <c r="AE1326"/>
      <c r="AF1326"/>
      <c r="AG1326"/>
      <c r="AH1326"/>
      <c r="AI1326"/>
      <c r="AJ1326"/>
      <c r="AK1326"/>
    </row>
    <row r="1327" spans="1:37" x14ac:dyDescent="0.25">
      <c r="A1327" s="131"/>
      <c r="B1327" s="131"/>
      <c r="C1327" s="131"/>
      <c r="D1327" s="131"/>
      <c r="E1327" s="131"/>
      <c r="F1327" s="131"/>
      <c r="G1327" s="131"/>
      <c r="H1327" s="131"/>
      <c r="I1327" s="131"/>
      <c r="J1327" s="131"/>
      <c r="K1327" s="131"/>
      <c r="L1327" s="131"/>
      <c r="M1327" s="131"/>
      <c r="N1327" s="131"/>
      <c r="O1327" s="131"/>
      <c r="P1327" s="131"/>
      <c r="Q1327" s="170"/>
      <c r="R1327" s="170"/>
      <c r="S1327" s="170"/>
      <c r="T1327" s="170"/>
      <c r="U1327" s="170"/>
      <c r="V1327" s="170"/>
      <c r="W1327" s="170"/>
      <c r="X1327" s="131"/>
      <c r="Y1327"/>
      <c r="AB1327"/>
      <c r="AC1327"/>
      <c r="AD1327"/>
      <c r="AE1327"/>
      <c r="AF1327"/>
      <c r="AG1327"/>
      <c r="AH1327"/>
      <c r="AI1327"/>
      <c r="AJ1327"/>
      <c r="AK1327"/>
    </row>
    <row r="1328" spans="1:37" x14ac:dyDescent="0.25">
      <c r="A1328" s="131"/>
      <c r="B1328" s="131"/>
      <c r="C1328" s="131"/>
      <c r="D1328" s="131"/>
      <c r="E1328" s="131"/>
      <c r="F1328" s="131"/>
      <c r="G1328" s="131"/>
      <c r="H1328" s="131"/>
      <c r="I1328" s="131"/>
      <c r="J1328" s="131"/>
      <c r="K1328" s="131"/>
      <c r="L1328" s="131"/>
      <c r="M1328" s="131"/>
      <c r="N1328" s="131"/>
      <c r="O1328" s="131"/>
      <c r="P1328" s="131"/>
      <c r="Q1328" s="170"/>
      <c r="R1328" s="170"/>
      <c r="S1328" s="170"/>
      <c r="T1328" s="170"/>
      <c r="U1328" s="170"/>
      <c r="V1328" s="170"/>
      <c r="W1328" s="170"/>
      <c r="X1328" s="131"/>
      <c r="Y1328"/>
      <c r="AB1328"/>
      <c r="AC1328"/>
      <c r="AD1328"/>
      <c r="AE1328"/>
      <c r="AF1328"/>
      <c r="AG1328"/>
      <c r="AH1328"/>
      <c r="AI1328"/>
      <c r="AJ1328"/>
      <c r="AK1328"/>
    </row>
    <row r="1329" spans="1:37" x14ac:dyDescent="0.25">
      <c r="A1329" s="131"/>
      <c r="B1329" s="131"/>
      <c r="C1329" s="131"/>
      <c r="D1329" s="131"/>
      <c r="E1329" s="131"/>
      <c r="F1329" s="131"/>
      <c r="G1329" s="131"/>
      <c r="H1329" s="131"/>
      <c r="I1329" s="131"/>
      <c r="J1329" s="131"/>
      <c r="K1329" s="131"/>
      <c r="L1329" s="131"/>
      <c r="M1329" s="131"/>
      <c r="N1329" s="131"/>
      <c r="O1329" s="131"/>
      <c r="P1329" s="131"/>
      <c r="Q1329" s="170"/>
      <c r="R1329" s="170"/>
      <c r="S1329" s="170"/>
      <c r="T1329" s="170"/>
      <c r="U1329" s="170"/>
      <c r="V1329" s="170"/>
      <c r="W1329" s="170"/>
      <c r="X1329" s="131"/>
      <c r="Y1329"/>
      <c r="AB1329"/>
      <c r="AC1329"/>
      <c r="AD1329"/>
      <c r="AE1329"/>
      <c r="AF1329"/>
      <c r="AG1329"/>
      <c r="AH1329"/>
      <c r="AI1329"/>
      <c r="AJ1329"/>
      <c r="AK1329"/>
    </row>
    <row r="1330" spans="1:37" x14ac:dyDescent="0.25">
      <c r="A1330" s="131"/>
      <c r="B1330" s="131"/>
      <c r="C1330" s="131"/>
      <c r="D1330" s="131"/>
      <c r="E1330" s="131"/>
      <c r="F1330" s="131"/>
      <c r="G1330" s="131"/>
      <c r="H1330" s="131"/>
      <c r="I1330" s="131"/>
      <c r="J1330" s="131"/>
      <c r="K1330" s="131"/>
      <c r="L1330" s="131"/>
      <c r="M1330" s="131"/>
      <c r="N1330" s="131"/>
      <c r="O1330" s="131"/>
      <c r="P1330" s="131"/>
      <c r="Q1330" s="170"/>
      <c r="R1330" s="170"/>
      <c r="S1330" s="170"/>
      <c r="T1330" s="170"/>
      <c r="U1330" s="170"/>
      <c r="V1330" s="170"/>
      <c r="W1330" s="170"/>
      <c r="X1330" s="131"/>
      <c r="Y1330"/>
      <c r="AB1330"/>
      <c r="AC1330"/>
      <c r="AD1330"/>
      <c r="AE1330"/>
      <c r="AF1330"/>
      <c r="AG1330"/>
      <c r="AH1330"/>
      <c r="AI1330"/>
      <c r="AJ1330"/>
      <c r="AK1330"/>
    </row>
    <row r="1331" spans="1:37" x14ac:dyDescent="0.25">
      <c r="A1331" s="131"/>
      <c r="B1331" s="131"/>
      <c r="C1331" s="131"/>
      <c r="D1331" s="131"/>
      <c r="E1331" s="131"/>
      <c r="F1331" s="131"/>
      <c r="G1331" s="131"/>
      <c r="H1331" s="131"/>
      <c r="I1331" s="131"/>
      <c r="J1331" s="131"/>
      <c r="K1331" s="131"/>
      <c r="L1331" s="131"/>
      <c r="M1331" s="131"/>
      <c r="N1331" s="131"/>
      <c r="O1331" s="131"/>
      <c r="P1331" s="131"/>
      <c r="Q1331" s="170"/>
      <c r="R1331" s="170"/>
      <c r="S1331" s="170"/>
      <c r="T1331" s="170"/>
      <c r="U1331" s="170"/>
      <c r="V1331" s="170"/>
      <c r="W1331" s="170"/>
      <c r="X1331" s="131"/>
      <c r="Y1331"/>
      <c r="AB1331"/>
      <c r="AC1331"/>
      <c r="AD1331"/>
      <c r="AE1331"/>
      <c r="AF1331"/>
      <c r="AG1331"/>
      <c r="AH1331"/>
      <c r="AI1331"/>
      <c r="AJ1331"/>
      <c r="AK1331"/>
    </row>
    <row r="1332" spans="1:37" x14ac:dyDescent="0.25">
      <c r="A1332" s="131"/>
      <c r="B1332" s="131"/>
      <c r="C1332" s="131"/>
      <c r="D1332" s="131"/>
      <c r="E1332" s="131"/>
      <c r="F1332" s="131"/>
      <c r="G1332" s="131"/>
      <c r="H1332" s="131"/>
      <c r="I1332" s="131"/>
      <c r="J1332" s="131"/>
      <c r="K1332" s="131"/>
      <c r="L1332" s="131"/>
      <c r="M1332" s="131"/>
      <c r="N1332" s="131"/>
      <c r="O1332" s="131"/>
      <c r="P1332" s="131"/>
      <c r="Q1332" s="170"/>
      <c r="R1332" s="170"/>
      <c r="S1332" s="170"/>
      <c r="T1332" s="170"/>
      <c r="U1332" s="170"/>
      <c r="V1332" s="170"/>
      <c r="W1332" s="170"/>
      <c r="X1332" s="131"/>
      <c r="Y1332"/>
      <c r="AB1332"/>
      <c r="AC1332"/>
      <c r="AD1332"/>
      <c r="AE1332"/>
      <c r="AF1332"/>
      <c r="AG1332"/>
      <c r="AH1332"/>
      <c r="AI1332"/>
      <c r="AJ1332"/>
      <c r="AK1332"/>
    </row>
    <row r="1333" spans="1:37" x14ac:dyDescent="0.25">
      <c r="A1333" s="131"/>
      <c r="B1333" s="131"/>
      <c r="C1333" s="131"/>
      <c r="D1333" s="131"/>
      <c r="E1333" s="131"/>
      <c r="F1333" s="131"/>
      <c r="G1333" s="131"/>
      <c r="H1333" s="131"/>
      <c r="I1333" s="131"/>
      <c r="J1333" s="131"/>
      <c r="K1333" s="131"/>
      <c r="L1333" s="131"/>
      <c r="M1333" s="131"/>
      <c r="N1333" s="131"/>
      <c r="O1333" s="131"/>
      <c r="P1333" s="131"/>
      <c r="Q1333" s="170"/>
      <c r="R1333" s="170"/>
      <c r="S1333" s="170"/>
      <c r="T1333" s="170"/>
      <c r="U1333" s="170"/>
      <c r="V1333" s="170"/>
      <c r="W1333" s="170"/>
      <c r="X1333" s="131"/>
      <c r="Y1333"/>
      <c r="AB1333"/>
      <c r="AC1333"/>
      <c r="AD1333"/>
      <c r="AE1333"/>
      <c r="AF1333"/>
      <c r="AG1333"/>
      <c r="AH1333"/>
      <c r="AI1333"/>
      <c r="AJ1333"/>
      <c r="AK1333"/>
    </row>
    <row r="1334" spans="1:37" x14ac:dyDescent="0.25">
      <c r="A1334" s="131"/>
      <c r="B1334" s="131"/>
      <c r="C1334" s="131"/>
      <c r="D1334" s="131"/>
      <c r="E1334" s="131"/>
      <c r="F1334" s="131"/>
      <c r="G1334" s="131"/>
      <c r="H1334" s="131"/>
      <c r="I1334" s="131"/>
      <c r="J1334" s="131"/>
      <c r="K1334" s="131"/>
      <c r="L1334" s="131"/>
      <c r="M1334" s="131"/>
      <c r="N1334" s="131"/>
      <c r="O1334" s="131"/>
      <c r="P1334" s="131"/>
      <c r="Q1334" s="170"/>
      <c r="R1334" s="170"/>
      <c r="S1334" s="170"/>
      <c r="T1334" s="170"/>
      <c r="U1334" s="170"/>
      <c r="V1334" s="170"/>
      <c r="W1334" s="170"/>
      <c r="X1334" s="131"/>
      <c r="Y1334"/>
      <c r="AB1334"/>
      <c r="AC1334"/>
      <c r="AD1334"/>
      <c r="AE1334"/>
      <c r="AF1334"/>
      <c r="AG1334"/>
      <c r="AH1334"/>
      <c r="AI1334"/>
      <c r="AJ1334"/>
      <c r="AK1334"/>
    </row>
    <row r="1335" spans="1:37" x14ac:dyDescent="0.25">
      <c r="A1335" s="131"/>
      <c r="B1335" s="131"/>
      <c r="C1335" s="131"/>
      <c r="D1335" s="131"/>
      <c r="E1335" s="131"/>
      <c r="F1335" s="131"/>
      <c r="G1335" s="131"/>
      <c r="H1335" s="131"/>
      <c r="I1335" s="131"/>
      <c r="J1335" s="131"/>
      <c r="K1335" s="131"/>
      <c r="L1335" s="131"/>
      <c r="M1335" s="131"/>
      <c r="N1335" s="131"/>
      <c r="O1335" s="131"/>
      <c r="P1335" s="131"/>
      <c r="Q1335" s="170"/>
      <c r="R1335" s="170"/>
      <c r="S1335" s="170"/>
      <c r="T1335" s="170"/>
      <c r="U1335" s="170"/>
      <c r="V1335" s="170"/>
      <c r="W1335" s="170"/>
      <c r="X1335" s="131"/>
      <c r="Y1335"/>
      <c r="AB1335"/>
      <c r="AC1335"/>
      <c r="AD1335"/>
      <c r="AE1335"/>
      <c r="AF1335"/>
      <c r="AG1335"/>
      <c r="AH1335"/>
      <c r="AI1335"/>
      <c r="AJ1335"/>
      <c r="AK1335"/>
    </row>
    <row r="1336" spans="1:37" x14ac:dyDescent="0.25">
      <c r="A1336" s="131"/>
      <c r="B1336" s="131"/>
      <c r="C1336" s="131"/>
      <c r="D1336" s="131"/>
      <c r="E1336" s="131"/>
      <c r="F1336" s="131"/>
      <c r="G1336" s="131"/>
      <c r="H1336" s="131"/>
      <c r="I1336" s="131"/>
      <c r="J1336" s="131"/>
      <c r="K1336" s="131"/>
      <c r="L1336" s="131"/>
      <c r="M1336" s="131"/>
      <c r="N1336" s="131"/>
      <c r="O1336" s="131"/>
      <c r="P1336" s="131"/>
      <c r="Q1336" s="170"/>
      <c r="R1336" s="170"/>
      <c r="S1336" s="170"/>
      <c r="T1336" s="170"/>
      <c r="U1336" s="170"/>
      <c r="V1336" s="170"/>
      <c r="W1336" s="170"/>
      <c r="X1336" s="131"/>
      <c r="Y1336"/>
      <c r="AB1336"/>
      <c r="AC1336"/>
      <c r="AD1336"/>
      <c r="AE1336"/>
      <c r="AF1336"/>
      <c r="AG1336"/>
      <c r="AH1336"/>
      <c r="AI1336"/>
      <c r="AJ1336"/>
      <c r="AK1336"/>
    </row>
    <row r="1337" spans="1:37" x14ac:dyDescent="0.25">
      <c r="A1337" s="131"/>
      <c r="B1337" s="131"/>
      <c r="C1337" s="131"/>
      <c r="D1337" s="131"/>
      <c r="E1337" s="131"/>
      <c r="F1337" s="131"/>
      <c r="G1337" s="131"/>
      <c r="H1337" s="131"/>
      <c r="I1337" s="131"/>
      <c r="J1337" s="131"/>
      <c r="K1337" s="131"/>
      <c r="L1337" s="131"/>
      <c r="M1337" s="131"/>
      <c r="N1337" s="131"/>
      <c r="O1337" s="131"/>
      <c r="P1337" s="131"/>
      <c r="Q1337" s="170"/>
      <c r="R1337" s="170"/>
      <c r="S1337" s="170"/>
      <c r="T1337" s="170"/>
      <c r="U1337" s="170"/>
      <c r="V1337" s="170"/>
      <c r="W1337" s="170"/>
      <c r="X1337" s="131"/>
      <c r="Y1337"/>
      <c r="AB1337"/>
      <c r="AC1337"/>
      <c r="AD1337"/>
      <c r="AE1337"/>
      <c r="AF1337"/>
      <c r="AG1337"/>
      <c r="AH1337"/>
      <c r="AI1337"/>
      <c r="AJ1337"/>
      <c r="AK1337"/>
    </row>
    <row r="1338" spans="1:37" x14ac:dyDescent="0.25">
      <c r="A1338" s="131"/>
      <c r="B1338" s="131"/>
      <c r="C1338" s="131"/>
      <c r="D1338" s="131"/>
      <c r="E1338" s="131"/>
      <c r="F1338" s="131"/>
      <c r="G1338" s="131"/>
      <c r="H1338" s="131"/>
      <c r="I1338" s="131"/>
      <c r="J1338" s="131"/>
      <c r="K1338" s="131"/>
      <c r="L1338" s="131"/>
      <c r="M1338" s="131"/>
      <c r="N1338" s="131"/>
      <c r="O1338" s="131"/>
      <c r="P1338" s="131"/>
      <c r="Q1338" s="170"/>
      <c r="R1338" s="170"/>
      <c r="S1338" s="170"/>
      <c r="T1338" s="170"/>
      <c r="U1338" s="170"/>
      <c r="V1338" s="170"/>
      <c r="W1338" s="170"/>
      <c r="X1338" s="131"/>
      <c r="Y1338"/>
      <c r="AB1338"/>
      <c r="AC1338"/>
      <c r="AD1338"/>
      <c r="AE1338"/>
      <c r="AF1338"/>
      <c r="AG1338"/>
      <c r="AH1338"/>
      <c r="AI1338"/>
      <c r="AJ1338"/>
      <c r="AK1338"/>
    </row>
    <row r="1339" spans="1:37" x14ac:dyDescent="0.25">
      <c r="A1339" s="131"/>
      <c r="B1339" s="131"/>
      <c r="C1339" s="131"/>
      <c r="D1339" s="131"/>
      <c r="E1339" s="131"/>
      <c r="F1339" s="131"/>
      <c r="G1339" s="131"/>
      <c r="H1339" s="131"/>
      <c r="I1339" s="131"/>
      <c r="J1339" s="131"/>
      <c r="K1339" s="131"/>
      <c r="L1339" s="131"/>
      <c r="M1339" s="131"/>
      <c r="N1339" s="131"/>
      <c r="O1339" s="131"/>
      <c r="P1339" s="131"/>
      <c r="Q1339" s="170"/>
      <c r="R1339" s="170"/>
      <c r="S1339" s="170"/>
      <c r="T1339" s="170"/>
      <c r="U1339" s="170"/>
      <c r="V1339" s="170"/>
      <c r="W1339" s="170"/>
      <c r="X1339" s="131"/>
      <c r="Y1339"/>
      <c r="AB1339"/>
      <c r="AC1339"/>
      <c r="AD1339"/>
      <c r="AE1339"/>
      <c r="AF1339"/>
      <c r="AG1339"/>
      <c r="AH1339"/>
      <c r="AI1339"/>
      <c r="AJ1339"/>
      <c r="AK1339"/>
    </row>
    <row r="1340" spans="1:37" x14ac:dyDescent="0.25">
      <c r="A1340" s="131"/>
      <c r="B1340" s="131"/>
      <c r="C1340" s="131"/>
      <c r="D1340" s="131"/>
      <c r="E1340" s="131"/>
      <c r="F1340" s="131"/>
      <c r="G1340" s="131"/>
      <c r="H1340" s="131"/>
      <c r="I1340" s="131"/>
      <c r="J1340" s="131"/>
      <c r="K1340" s="131"/>
      <c r="L1340" s="131"/>
      <c r="M1340" s="131"/>
      <c r="N1340" s="131"/>
      <c r="O1340" s="131"/>
      <c r="P1340" s="131"/>
      <c r="Q1340" s="170"/>
      <c r="R1340" s="170"/>
      <c r="S1340" s="170"/>
      <c r="T1340" s="170"/>
      <c r="U1340" s="170"/>
      <c r="V1340" s="170"/>
      <c r="W1340" s="170"/>
      <c r="X1340" s="131"/>
      <c r="Y1340"/>
      <c r="AB1340"/>
      <c r="AC1340"/>
      <c r="AD1340"/>
      <c r="AE1340"/>
      <c r="AF1340"/>
      <c r="AG1340"/>
      <c r="AH1340"/>
      <c r="AI1340"/>
      <c r="AJ1340"/>
      <c r="AK1340"/>
    </row>
    <row r="1341" spans="1:37" x14ac:dyDescent="0.25">
      <c r="A1341" s="131"/>
      <c r="B1341" s="131"/>
      <c r="C1341" s="131"/>
      <c r="D1341" s="131"/>
      <c r="E1341" s="131"/>
      <c r="F1341" s="131"/>
      <c r="G1341" s="131"/>
      <c r="H1341" s="131"/>
      <c r="I1341" s="131"/>
      <c r="J1341" s="131"/>
      <c r="K1341" s="131"/>
      <c r="L1341" s="131"/>
      <c r="M1341" s="131"/>
      <c r="N1341" s="131"/>
      <c r="O1341" s="131"/>
      <c r="P1341" s="131"/>
      <c r="Q1341" s="170"/>
      <c r="R1341" s="170"/>
      <c r="S1341" s="170"/>
      <c r="T1341" s="170"/>
      <c r="U1341" s="170"/>
      <c r="V1341" s="170"/>
      <c r="W1341" s="170"/>
      <c r="X1341" s="131"/>
      <c r="Y1341"/>
      <c r="AB1341"/>
      <c r="AC1341"/>
      <c r="AD1341"/>
      <c r="AE1341"/>
      <c r="AF1341"/>
      <c r="AG1341"/>
      <c r="AH1341"/>
      <c r="AI1341"/>
      <c r="AJ1341"/>
      <c r="AK1341"/>
    </row>
    <row r="1342" spans="1:37" x14ac:dyDescent="0.25">
      <c r="A1342" s="131"/>
      <c r="B1342" s="131"/>
      <c r="C1342" s="131"/>
      <c r="D1342" s="131"/>
      <c r="E1342" s="131"/>
      <c r="F1342" s="131"/>
      <c r="G1342" s="131"/>
      <c r="H1342" s="131"/>
      <c r="I1342" s="131"/>
      <c r="J1342" s="131"/>
      <c r="K1342" s="131"/>
      <c r="L1342" s="131"/>
      <c r="M1342" s="131"/>
      <c r="N1342" s="131"/>
      <c r="O1342" s="131"/>
      <c r="P1342" s="131"/>
      <c r="Q1342" s="170"/>
      <c r="R1342" s="170"/>
      <c r="S1342" s="170"/>
      <c r="T1342" s="170"/>
      <c r="U1342" s="170"/>
      <c r="V1342" s="170"/>
      <c r="W1342" s="170"/>
      <c r="X1342" s="131"/>
      <c r="Y1342"/>
      <c r="AB1342"/>
      <c r="AC1342"/>
      <c r="AD1342"/>
      <c r="AE1342"/>
      <c r="AF1342"/>
      <c r="AG1342"/>
      <c r="AH1342"/>
      <c r="AI1342"/>
      <c r="AJ1342"/>
      <c r="AK1342"/>
    </row>
    <row r="1343" spans="1:37" x14ac:dyDescent="0.25">
      <c r="A1343" s="131"/>
      <c r="B1343" s="131"/>
      <c r="C1343" s="131"/>
      <c r="D1343" s="131"/>
      <c r="E1343" s="131"/>
      <c r="F1343" s="131"/>
      <c r="G1343" s="131"/>
      <c r="H1343" s="131"/>
      <c r="I1343" s="131"/>
      <c r="J1343" s="131"/>
      <c r="K1343" s="131"/>
      <c r="L1343" s="131"/>
      <c r="M1343" s="131"/>
      <c r="N1343" s="131"/>
      <c r="O1343" s="131"/>
      <c r="P1343" s="131"/>
      <c r="Q1343" s="170"/>
      <c r="R1343" s="170"/>
      <c r="S1343" s="170"/>
      <c r="T1343" s="170"/>
      <c r="U1343" s="170"/>
      <c r="V1343" s="170"/>
      <c r="W1343" s="170"/>
      <c r="X1343" s="131"/>
      <c r="Y1343"/>
      <c r="AB1343"/>
      <c r="AC1343"/>
      <c r="AD1343"/>
      <c r="AE1343"/>
      <c r="AF1343"/>
      <c r="AG1343"/>
      <c r="AH1343"/>
      <c r="AI1343"/>
      <c r="AJ1343"/>
      <c r="AK1343"/>
    </row>
    <row r="1344" spans="1:37" x14ac:dyDescent="0.25">
      <c r="A1344" s="131"/>
      <c r="B1344" s="131"/>
      <c r="C1344" s="131"/>
      <c r="D1344" s="131"/>
      <c r="E1344" s="131"/>
      <c r="F1344" s="131"/>
      <c r="G1344" s="131"/>
      <c r="H1344" s="131"/>
      <c r="I1344" s="131"/>
      <c r="J1344" s="131"/>
      <c r="K1344" s="131"/>
      <c r="L1344" s="131"/>
      <c r="M1344" s="131"/>
      <c r="N1344" s="131"/>
      <c r="O1344" s="131"/>
      <c r="P1344" s="131"/>
      <c r="Q1344" s="170"/>
      <c r="R1344" s="170"/>
      <c r="S1344" s="170"/>
      <c r="T1344" s="170"/>
      <c r="U1344" s="170"/>
      <c r="V1344" s="170"/>
      <c r="W1344" s="170"/>
      <c r="X1344" s="131"/>
      <c r="Y1344"/>
      <c r="AB1344"/>
      <c r="AC1344"/>
      <c r="AD1344"/>
      <c r="AE1344"/>
      <c r="AF1344"/>
      <c r="AG1344"/>
      <c r="AH1344"/>
      <c r="AI1344"/>
      <c r="AJ1344"/>
      <c r="AK1344"/>
    </row>
    <row r="1345" spans="1:37" x14ac:dyDescent="0.25">
      <c r="A1345" s="131"/>
      <c r="B1345" s="131"/>
      <c r="C1345" s="131"/>
      <c r="D1345" s="131"/>
      <c r="E1345" s="131"/>
      <c r="F1345" s="131"/>
      <c r="G1345" s="131"/>
      <c r="H1345" s="131"/>
      <c r="I1345" s="131"/>
      <c r="J1345" s="131"/>
      <c r="K1345" s="131"/>
      <c r="L1345" s="131"/>
      <c r="M1345" s="131"/>
      <c r="N1345" s="131"/>
      <c r="O1345" s="131"/>
      <c r="P1345" s="131"/>
      <c r="Q1345" s="170"/>
      <c r="R1345" s="170"/>
      <c r="S1345" s="170"/>
      <c r="T1345" s="170"/>
      <c r="U1345" s="170"/>
      <c r="V1345" s="170"/>
      <c r="W1345" s="170"/>
      <c r="X1345" s="131"/>
      <c r="Y1345"/>
      <c r="AB1345"/>
      <c r="AC1345"/>
      <c r="AD1345"/>
      <c r="AE1345"/>
      <c r="AF1345"/>
      <c r="AG1345"/>
      <c r="AH1345"/>
      <c r="AI1345"/>
      <c r="AJ1345"/>
      <c r="AK1345"/>
    </row>
    <row r="1346" spans="1:37" x14ac:dyDescent="0.25">
      <c r="A1346" s="131"/>
      <c r="B1346" s="131"/>
      <c r="C1346" s="131"/>
      <c r="D1346" s="131"/>
      <c r="E1346" s="131"/>
      <c r="F1346" s="131"/>
      <c r="G1346" s="131"/>
      <c r="H1346" s="131"/>
      <c r="I1346" s="131"/>
      <c r="J1346" s="131"/>
      <c r="K1346" s="131"/>
      <c r="L1346" s="131"/>
      <c r="M1346" s="131"/>
      <c r="N1346" s="131"/>
      <c r="O1346" s="131"/>
      <c r="P1346" s="131"/>
      <c r="Q1346" s="170"/>
      <c r="R1346" s="170"/>
      <c r="S1346" s="170"/>
      <c r="T1346" s="170"/>
      <c r="U1346" s="170"/>
      <c r="V1346" s="170"/>
      <c r="W1346" s="170"/>
      <c r="X1346" s="131"/>
      <c r="Y1346"/>
      <c r="AB1346"/>
      <c r="AC1346"/>
      <c r="AD1346"/>
      <c r="AE1346"/>
      <c r="AF1346"/>
      <c r="AG1346"/>
      <c r="AH1346"/>
      <c r="AI1346"/>
      <c r="AJ1346"/>
      <c r="AK1346"/>
    </row>
    <row r="1347" spans="1:37" x14ac:dyDescent="0.25">
      <c r="A1347" s="131"/>
      <c r="B1347" s="131"/>
      <c r="C1347" s="131"/>
      <c r="D1347" s="131"/>
      <c r="E1347" s="131"/>
      <c r="F1347" s="131"/>
      <c r="G1347" s="131"/>
      <c r="H1347" s="131"/>
      <c r="I1347" s="131"/>
      <c r="J1347" s="131"/>
      <c r="K1347" s="131"/>
      <c r="L1347" s="131"/>
      <c r="M1347" s="131"/>
      <c r="N1347" s="131"/>
      <c r="O1347" s="131"/>
      <c r="P1347" s="131"/>
      <c r="Q1347" s="170"/>
      <c r="R1347" s="170"/>
      <c r="S1347" s="170"/>
      <c r="T1347" s="170"/>
      <c r="U1347" s="170"/>
      <c r="V1347" s="170"/>
      <c r="W1347" s="170"/>
      <c r="X1347" s="131"/>
      <c r="Y1347"/>
      <c r="AB1347"/>
      <c r="AC1347"/>
      <c r="AD1347"/>
      <c r="AE1347"/>
      <c r="AF1347"/>
      <c r="AG1347"/>
      <c r="AH1347"/>
      <c r="AI1347"/>
      <c r="AJ1347"/>
      <c r="AK1347"/>
    </row>
    <row r="1348" spans="1:37" x14ac:dyDescent="0.25">
      <c r="A1348" s="131"/>
      <c r="B1348" s="131"/>
      <c r="C1348" s="131"/>
      <c r="D1348" s="131"/>
      <c r="E1348" s="131"/>
      <c r="F1348" s="131"/>
      <c r="G1348" s="131"/>
      <c r="H1348" s="131"/>
      <c r="I1348" s="131"/>
      <c r="J1348" s="131"/>
      <c r="K1348" s="131"/>
      <c r="L1348" s="131"/>
      <c r="M1348" s="131"/>
      <c r="N1348" s="131"/>
      <c r="O1348" s="131"/>
      <c r="P1348" s="131"/>
      <c r="Q1348" s="170"/>
      <c r="R1348" s="170"/>
      <c r="S1348" s="170"/>
      <c r="T1348" s="170"/>
      <c r="U1348" s="170"/>
      <c r="V1348" s="170"/>
      <c r="W1348" s="170"/>
      <c r="X1348" s="131"/>
      <c r="Y1348"/>
      <c r="AB1348"/>
      <c r="AC1348"/>
      <c r="AD1348"/>
      <c r="AE1348"/>
      <c r="AF1348"/>
      <c r="AG1348"/>
      <c r="AH1348"/>
      <c r="AI1348"/>
      <c r="AJ1348"/>
      <c r="AK1348"/>
    </row>
    <row r="1349" spans="1:37" x14ac:dyDescent="0.25">
      <c r="A1349" s="131"/>
      <c r="B1349" s="131"/>
      <c r="C1349" s="131"/>
      <c r="D1349" s="131"/>
      <c r="E1349" s="131"/>
      <c r="F1349" s="131"/>
      <c r="G1349" s="131"/>
      <c r="H1349" s="131"/>
      <c r="I1349" s="131"/>
      <c r="J1349" s="131"/>
      <c r="K1349" s="131"/>
      <c r="L1349" s="131"/>
      <c r="M1349" s="131"/>
      <c r="N1349" s="131"/>
      <c r="O1349" s="131"/>
      <c r="P1349" s="131"/>
      <c r="Q1349" s="170"/>
      <c r="R1349" s="170"/>
      <c r="S1349" s="170"/>
      <c r="T1349" s="170"/>
      <c r="U1349" s="170"/>
      <c r="V1349" s="170"/>
      <c r="W1349" s="170"/>
      <c r="X1349" s="131"/>
      <c r="Y1349"/>
      <c r="AB1349"/>
      <c r="AC1349"/>
      <c r="AD1349"/>
      <c r="AE1349"/>
      <c r="AF1349"/>
      <c r="AG1349"/>
      <c r="AH1349"/>
      <c r="AI1349"/>
      <c r="AJ1349"/>
      <c r="AK1349"/>
    </row>
    <row r="1350" spans="1:37" x14ac:dyDescent="0.25">
      <c r="A1350" s="131"/>
      <c r="B1350" s="131"/>
      <c r="C1350" s="131"/>
      <c r="D1350" s="131"/>
      <c r="E1350" s="131"/>
      <c r="F1350" s="131"/>
      <c r="G1350" s="131"/>
      <c r="H1350" s="131"/>
      <c r="I1350" s="131"/>
      <c r="J1350" s="131"/>
      <c r="K1350" s="131"/>
      <c r="L1350" s="131"/>
      <c r="M1350" s="131"/>
      <c r="N1350" s="131"/>
      <c r="O1350" s="131"/>
      <c r="P1350" s="131"/>
      <c r="Q1350" s="170"/>
      <c r="R1350" s="170"/>
      <c r="S1350" s="170"/>
      <c r="T1350" s="170"/>
      <c r="U1350" s="170"/>
      <c r="V1350" s="170"/>
      <c r="W1350" s="170"/>
      <c r="X1350" s="131"/>
      <c r="Y1350"/>
      <c r="AB1350"/>
      <c r="AC1350"/>
      <c r="AD1350"/>
      <c r="AE1350"/>
      <c r="AF1350"/>
      <c r="AG1350"/>
      <c r="AH1350"/>
      <c r="AI1350"/>
      <c r="AJ1350"/>
      <c r="AK1350"/>
    </row>
    <row r="1351" spans="1:37" x14ac:dyDescent="0.25">
      <c r="A1351" s="131"/>
      <c r="B1351" s="131"/>
      <c r="C1351" s="131"/>
      <c r="D1351" s="131"/>
      <c r="E1351" s="131"/>
      <c r="F1351" s="131"/>
      <c r="G1351" s="131"/>
      <c r="H1351" s="131"/>
      <c r="I1351" s="131"/>
      <c r="J1351" s="131"/>
      <c r="K1351" s="131"/>
      <c r="L1351" s="131"/>
      <c r="M1351" s="131"/>
      <c r="N1351" s="131"/>
      <c r="O1351" s="131"/>
      <c r="P1351" s="131"/>
      <c r="Q1351" s="170"/>
      <c r="R1351" s="170"/>
      <c r="S1351" s="170"/>
      <c r="T1351" s="170"/>
      <c r="U1351" s="170"/>
      <c r="V1351" s="170"/>
      <c r="W1351" s="170"/>
      <c r="X1351" s="131"/>
      <c r="Y1351"/>
      <c r="AB1351"/>
      <c r="AC1351"/>
      <c r="AD1351"/>
      <c r="AE1351"/>
      <c r="AF1351"/>
      <c r="AG1351"/>
      <c r="AH1351"/>
      <c r="AI1351"/>
      <c r="AJ1351"/>
      <c r="AK1351"/>
    </row>
    <row r="1352" spans="1:37" x14ac:dyDescent="0.25">
      <c r="A1352" s="131"/>
      <c r="B1352" s="131"/>
      <c r="C1352" s="131"/>
      <c r="D1352" s="131"/>
      <c r="E1352" s="131"/>
      <c r="F1352" s="131"/>
      <c r="G1352" s="131"/>
      <c r="H1352" s="131"/>
      <c r="I1352" s="131"/>
      <c r="J1352" s="131"/>
      <c r="K1352" s="131"/>
      <c r="L1352" s="131"/>
      <c r="M1352" s="131"/>
      <c r="N1352" s="131"/>
      <c r="O1352" s="131"/>
      <c r="P1352" s="131"/>
      <c r="Q1352" s="170"/>
      <c r="R1352" s="170"/>
      <c r="S1352" s="170"/>
      <c r="T1352" s="170"/>
      <c r="U1352" s="170"/>
      <c r="V1352" s="170"/>
      <c r="W1352" s="170"/>
      <c r="X1352" s="131"/>
      <c r="Y1352"/>
      <c r="AB1352"/>
      <c r="AC1352"/>
      <c r="AD1352"/>
      <c r="AE1352"/>
      <c r="AF1352"/>
      <c r="AG1352"/>
      <c r="AH1352"/>
      <c r="AI1352"/>
      <c r="AJ1352"/>
      <c r="AK1352"/>
    </row>
    <row r="1353" spans="1:37" x14ac:dyDescent="0.25">
      <c r="A1353" s="131"/>
      <c r="B1353" s="131"/>
      <c r="C1353" s="131"/>
      <c r="D1353" s="131"/>
      <c r="E1353" s="131"/>
      <c r="F1353" s="131"/>
      <c r="G1353" s="131"/>
      <c r="H1353" s="131"/>
      <c r="I1353" s="131"/>
      <c r="J1353" s="131"/>
      <c r="K1353" s="131"/>
      <c r="L1353" s="131"/>
      <c r="M1353" s="131"/>
      <c r="N1353" s="131"/>
      <c r="O1353" s="131"/>
      <c r="P1353" s="131"/>
      <c r="Q1353" s="170"/>
      <c r="R1353" s="170"/>
      <c r="S1353" s="170"/>
      <c r="T1353" s="170"/>
      <c r="U1353" s="170"/>
      <c r="V1353" s="170"/>
      <c r="W1353" s="170"/>
      <c r="X1353" s="131"/>
      <c r="Y1353"/>
      <c r="AB1353"/>
      <c r="AC1353"/>
      <c r="AD1353"/>
      <c r="AE1353"/>
      <c r="AF1353"/>
      <c r="AG1353"/>
      <c r="AH1353"/>
      <c r="AI1353"/>
      <c r="AJ1353"/>
      <c r="AK1353"/>
    </row>
    <row r="1354" spans="1:37" x14ac:dyDescent="0.25">
      <c r="A1354" s="131"/>
      <c r="B1354" s="131"/>
      <c r="C1354" s="131"/>
      <c r="D1354" s="131"/>
      <c r="E1354" s="131"/>
      <c r="F1354" s="131"/>
      <c r="G1354" s="131"/>
      <c r="H1354" s="131"/>
      <c r="I1354" s="131"/>
      <c r="J1354" s="131"/>
      <c r="K1354" s="131"/>
      <c r="L1354" s="131"/>
      <c r="M1354" s="131"/>
      <c r="N1354" s="131"/>
      <c r="O1354" s="131"/>
      <c r="P1354" s="131"/>
      <c r="Q1354" s="170"/>
      <c r="R1354" s="170"/>
      <c r="S1354" s="170"/>
      <c r="T1354" s="170"/>
      <c r="U1354" s="170"/>
      <c r="V1354" s="170"/>
      <c r="W1354" s="170"/>
      <c r="X1354" s="131"/>
      <c r="Y1354"/>
      <c r="AB1354"/>
      <c r="AC1354"/>
      <c r="AD1354"/>
      <c r="AE1354"/>
      <c r="AF1354"/>
      <c r="AG1354"/>
      <c r="AH1354"/>
      <c r="AI1354"/>
      <c r="AJ1354"/>
      <c r="AK1354"/>
    </row>
    <row r="1355" spans="1:37" x14ac:dyDescent="0.25">
      <c r="A1355" s="131"/>
      <c r="B1355" s="131"/>
      <c r="C1355" s="131"/>
      <c r="D1355" s="131"/>
      <c r="E1355" s="131"/>
      <c r="F1355" s="131"/>
      <c r="G1355" s="131"/>
      <c r="H1355" s="131"/>
      <c r="I1355" s="131"/>
      <c r="J1355" s="131"/>
      <c r="K1355" s="131"/>
      <c r="L1355" s="131"/>
      <c r="M1355" s="131"/>
      <c r="N1355" s="131"/>
      <c r="O1355" s="131"/>
      <c r="P1355" s="131"/>
      <c r="Q1355" s="170"/>
      <c r="R1355" s="170"/>
      <c r="S1355" s="170"/>
      <c r="T1355" s="170"/>
      <c r="U1355" s="170"/>
      <c r="V1355" s="170"/>
      <c r="W1355" s="170"/>
      <c r="X1355" s="131"/>
      <c r="Y1355"/>
      <c r="AB1355"/>
      <c r="AC1355"/>
      <c r="AD1355"/>
      <c r="AE1355"/>
      <c r="AF1355"/>
      <c r="AG1355"/>
      <c r="AH1355"/>
      <c r="AI1355"/>
      <c r="AJ1355"/>
      <c r="AK1355"/>
    </row>
    <row r="1356" spans="1:37" x14ac:dyDescent="0.25">
      <c r="A1356" s="131"/>
      <c r="B1356" s="131"/>
      <c r="C1356" s="131"/>
      <c r="D1356" s="131"/>
      <c r="E1356" s="131"/>
      <c r="F1356" s="131"/>
      <c r="G1356" s="131"/>
      <c r="H1356" s="131"/>
      <c r="I1356" s="131"/>
      <c r="J1356" s="131"/>
      <c r="K1356" s="131"/>
      <c r="L1356" s="131"/>
      <c r="M1356" s="131"/>
      <c r="N1356" s="131"/>
      <c r="O1356" s="131"/>
      <c r="P1356" s="131"/>
      <c r="Q1356" s="170"/>
      <c r="R1356" s="170"/>
      <c r="S1356" s="170"/>
      <c r="T1356" s="170"/>
      <c r="U1356" s="170"/>
      <c r="V1356" s="170"/>
      <c r="W1356" s="170"/>
      <c r="X1356" s="131"/>
      <c r="Y1356"/>
      <c r="AB1356"/>
      <c r="AC1356"/>
      <c r="AD1356"/>
      <c r="AE1356"/>
      <c r="AF1356"/>
      <c r="AG1356"/>
      <c r="AH1356"/>
      <c r="AI1356"/>
      <c r="AJ1356"/>
      <c r="AK1356"/>
    </row>
    <row r="1357" spans="1:37" x14ac:dyDescent="0.25">
      <c r="A1357" s="131"/>
      <c r="B1357" s="131"/>
      <c r="C1357" s="131"/>
      <c r="D1357" s="131"/>
      <c r="E1357" s="131"/>
      <c r="F1357" s="131"/>
      <c r="G1357" s="131"/>
      <c r="H1357" s="131"/>
      <c r="I1357" s="131"/>
      <c r="J1357" s="131"/>
      <c r="K1357" s="131"/>
      <c r="L1357" s="131"/>
      <c r="M1357" s="131"/>
      <c r="N1357" s="131"/>
      <c r="O1357" s="131"/>
      <c r="P1357" s="131"/>
      <c r="Q1357" s="170"/>
      <c r="R1357" s="170"/>
      <c r="S1357" s="170"/>
      <c r="T1357" s="170"/>
      <c r="U1357" s="170"/>
      <c r="V1357" s="170"/>
      <c r="W1357" s="170"/>
      <c r="X1357" s="131"/>
      <c r="Y1357"/>
      <c r="AB1357"/>
      <c r="AC1357"/>
      <c r="AD1357"/>
      <c r="AE1357"/>
      <c r="AF1357"/>
      <c r="AG1357"/>
      <c r="AH1357"/>
      <c r="AI1357"/>
      <c r="AJ1357"/>
      <c r="AK1357"/>
    </row>
    <row r="1358" spans="1:37" x14ac:dyDescent="0.25">
      <c r="A1358" s="131"/>
      <c r="B1358" s="131"/>
      <c r="C1358" s="131"/>
      <c r="D1358" s="131"/>
      <c r="E1358" s="131"/>
      <c r="F1358" s="131"/>
      <c r="G1358" s="131"/>
      <c r="H1358" s="131"/>
      <c r="I1358" s="131"/>
      <c r="J1358" s="131"/>
      <c r="K1358" s="131"/>
      <c r="L1358" s="131"/>
      <c r="M1358" s="131"/>
      <c r="N1358" s="131"/>
      <c r="O1358" s="131"/>
      <c r="P1358" s="131"/>
      <c r="Q1358" s="170"/>
      <c r="R1358" s="170"/>
      <c r="S1358" s="170"/>
      <c r="T1358" s="170"/>
      <c r="U1358" s="170"/>
      <c r="V1358" s="170"/>
      <c r="W1358" s="170"/>
      <c r="X1358" s="131"/>
      <c r="Y1358"/>
      <c r="AB1358"/>
      <c r="AC1358"/>
      <c r="AD1358"/>
      <c r="AE1358"/>
      <c r="AF1358"/>
      <c r="AG1358"/>
      <c r="AH1358"/>
      <c r="AI1358"/>
      <c r="AJ1358"/>
      <c r="AK1358"/>
    </row>
    <row r="1359" spans="1:37" x14ac:dyDescent="0.25">
      <c r="A1359" s="131"/>
      <c r="B1359" s="131"/>
      <c r="C1359" s="131"/>
      <c r="D1359" s="131"/>
      <c r="E1359" s="131"/>
      <c r="F1359" s="131"/>
      <c r="G1359" s="131"/>
      <c r="H1359" s="131"/>
      <c r="I1359" s="131"/>
      <c r="J1359" s="131"/>
      <c r="K1359" s="131"/>
      <c r="L1359" s="131"/>
      <c r="M1359" s="131"/>
      <c r="N1359" s="131"/>
      <c r="O1359" s="131"/>
      <c r="P1359" s="131"/>
      <c r="Q1359" s="170"/>
      <c r="R1359" s="170"/>
      <c r="S1359" s="170"/>
      <c r="T1359" s="170"/>
      <c r="U1359" s="170"/>
      <c r="V1359" s="170"/>
      <c r="W1359" s="170"/>
      <c r="X1359" s="131"/>
      <c r="Y1359"/>
      <c r="AB1359"/>
      <c r="AC1359"/>
      <c r="AD1359"/>
      <c r="AE1359"/>
      <c r="AF1359"/>
      <c r="AG1359"/>
      <c r="AH1359"/>
      <c r="AI1359"/>
      <c r="AJ1359"/>
      <c r="AK1359"/>
    </row>
    <row r="1360" spans="1:37" x14ac:dyDescent="0.25">
      <c r="A1360" s="131"/>
      <c r="B1360" s="131"/>
      <c r="C1360" s="131"/>
      <c r="D1360" s="131"/>
      <c r="E1360" s="131"/>
      <c r="F1360" s="131"/>
      <c r="G1360" s="131"/>
      <c r="H1360" s="131"/>
      <c r="I1360" s="131"/>
      <c r="J1360" s="131"/>
      <c r="K1360" s="131"/>
      <c r="L1360" s="131"/>
      <c r="M1360" s="131"/>
      <c r="N1360" s="131"/>
      <c r="O1360" s="131"/>
      <c r="P1360" s="131"/>
      <c r="Q1360" s="170"/>
      <c r="R1360" s="170"/>
      <c r="S1360" s="170"/>
      <c r="T1360" s="170"/>
      <c r="U1360" s="170"/>
      <c r="V1360" s="170"/>
      <c r="W1360" s="170"/>
      <c r="X1360" s="131"/>
      <c r="Y1360"/>
      <c r="AB1360"/>
      <c r="AC1360"/>
      <c r="AD1360"/>
      <c r="AE1360"/>
      <c r="AF1360"/>
      <c r="AG1360"/>
      <c r="AH1360"/>
      <c r="AI1360"/>
      <c r="AJ1360"/>
      <c r="AK1360"/>
    </row>
    <row r="1361" spans="1:37" x14ac:dyDescent="0.25">
      <c r="A1361" s="131"/>
      <c r="B1361" s="131"/>
      <c r="C1361" s="131"/>
      <c r="D1361" s="131"/>
      <c r="E1361" s="131"/>
      <c r="F1361" s="131"/>
      <c r="G1361" s="131"/>
      <c r="H1361" s="131"/>
      <c r="I1361" s="131"/>
      <c r="J1361" s="131"/>
      <c r="K1361" s="131"/>
      <c r="L1361" s="131"/>
      <c r="M1361" s="131"/>
      <c r="N1361" s="131"/>
      <c r="O1361" s="131"/>
      <c r="P1361" s="131"/>
      <c r="Q1361" s="170"/>
      <c r="R1361" s="170"/>
      <c r="S1361" s="170"/>
      <c r="T1361" s="170"/>
      <c r="U1361" s="170"/>
      <c r="V1361" s="170"/>
      <c r="W1361" s="170"/>
      <c r="X1361" s="131"/>
      <c r="Y1361"/>
      <c r="AB1361"/>
      <c r="AC1361"/>
      <c r="AD1361"/>
      <c r="AE1361"/>
      <c r="AF1361"/>
      <c r="AG1361"/>
      <c r="AH1361"/>
      <c r="AI1361"/>
      <c r="AJ1361"/>
      <c r="AK1361"/>
    </row>
    <row r="1362" spans="1:37" x14ac:dyDescent="0.25">
      <c r="A1362" s="131"/>
      <c r="B1362" s="131"/>
      <c r="C1362" s="131"/>
      <c r="D1362" s="131"/>
      <c r="E1362" s="131"/>
      <c r="F1362" s="131"/>
      <c r="G1362" s="131"/>
      <c r="H1362" s="131"/>
      <c r="I1362" s="131"/>
      <c r="J1362" s="131"/>
      <c r="K1362" s="131"/>
      <c r="L1362" s="131"/>
      <c r="M1362" s="131"/>
      <c r="N1362" s="131"/>
      <c r="O1362" s="131"/>
      <c r="P1362" s="131"/>
      <c r="Q1362" s="170"/>
      <c r="R1362" s="170"/>
      <c r="S1362" s="170"/>
      <c r="T1362" s="170"/>
      <c r="U1362" s="170"/>
      <c r="V1362" s="170"/>
      <c r="W1362" s="170"/>
      <c r="X1362" s="131"/>
      <c r="Y1362"/>
      <c r="AB1362"/>
      <c r="AC1362"/>
      <c r="AD1362"/>
      <c r="AE1362"/>
      <c r="AF1362"/>
      <c r="AG1362"/>
      <c r="AH1362"/>
      <c r="AI1362"/>
      <c r="AJ1362"/>
      <c r="AK1362"/>
    </row>
    <row r="1363" spans="1:37" x14ac:dyDescent="0.25">
      <c r="A1363" s="131"/>
      <c r="B1363" s="131"/>
      <c r="C1363" s="131"/>
      <c r="D1363" s="131"/>
      <c r="E1363" s="131"/>
      <c r="F1363" s="131"/>
      <c r="G1363" s="131"/>
      <c r="H1363" s="131"/>
      <c r="I1363" s="131"/>
      <c r="J1363" s="131"/>
      <c r="K1363" s="131"/>
      <c r="L1363" s="131"/>
      <c r="M1363" s="131"/>
      <c r="N1363" s="131"/>
      <c r="O1363" s="131"/>
      <c r="P1363" s="131"/>
      <c r="Q1363" s="170"/>
      <c r="R1363" s="170"/>
      <c r="S1363" s="170"/>
      <c r="T1363" s="170"/>
      <c r="U1363" s="170"/>
      <c r="V1363" s="170"/>
      <c r="W1363" s="170"/>
      <c r="X1363" s="131"/>
      <c r="Y1363"/>
      <c r="AB1363"/>
      <c r="AC1363"/>
      <c r="AD1363"/>
      <c r="AE1363"/>
      <c r="AF1363"/>
      <c r="AG1363"/>
      <c r="AH1363"/>
      <c r="AI1363"/>
      <c r="AJ1363"/>
      <c r="AK1363"/>
    </row>
    <row r="1364" spans="1:37" x14ac:dyDescent="0.25">
      <c r="A1364" s="131"/>
      <c r="B1364" s="131"/>
      <c r="C1364" s="131"/>
      <c r="D1364" s="131"/>
      <c r="E1364" s="131"/>
      <c r="F1364" s="131"/>
      <c r="G1364" s="131"/>
      <c r="H1364" s="131"/>
      <c r="I1364" s="131"/>
      <c r="J1364" s="131"/>
      <c r="K1364" s="131"/>
      <c r="L1364" s="131"/>
      <c r="M1364" s="131"/>
      <c r="N1364" s="131"/>
      <c r="O1364" s="131"/>
      <c r="P1364" s="131"/>
      <c r="Q1364" s="170"/>
      <c r="R1364" s="170"/>
      <c r="S1364" s="170"/>
      <c r="T1364" s="170"/>
      <c r="U1364" s="170"/>
      <c r="V1364" s="170"/>
      <c r="W1364" s="170"/>
      <c r="X1364" s="131"/>
      <c r="Y1364"/>
      <c r="AB1364"/>
      <c r="AC1364"/>
      <c r="AD1364"/>
      <c r="AE1364"/>
      <c r="AF1364"/>
      <c r="AG1364"/>
      <c r="AH1364"/>
      <c r="AI1364"/>
      <c r="AJ1364"/>
      <c r="AK1364"/>
    </row>
    <row r="1365" spans="1:37" x14ac:dyDescent="0.25">
      <c r="A1365" s="131"/>
      <c r="B1365" s="131"/>
      <c r="C1365" s="131"/>
      <c r="D1365" s="131"/>
      <c r="E1365" s="131"/>
      <c r="F1365" s="131"/>
      <c r="G1365" s="131"/>
      <c r="H1365" s="131"/>
      <c r="I1365" s="131"/>
      <c r="J1365" s="131"/>
      <c r="K1365" s="131"/>
      <c r="L1365" s="131"/>
      <c r="M1365" s="131"/>
      <c r="N1365" s="131"/>
      <c r="O1365" s="131"/>
      <c r="P1365" s="131"/>
      <c r="Q1365" s="170"/>
      <c r="R1365" s="170"/>
      <c r="S1365" s="170"/>
      <c r="T1365" s="170"/>
      <c r="U1365" s="170"/>
      <c r="V1365" s="170"/>
      <c r="W1365" s="170"/>
      <c r="X1365" s="131"/>
      <c r="Y1365"/>
      <c r="AB1365"/>
      <c r="AC1365"/>
      <c r="AD1365"/>
      <c r="AE1365"/>
      <c r="AF1365"/>
      <c r="AG1365"/>
      <c r="AH1365"/>
      <c r="AI1365"/>
      <c r="AJ1365"/>
      <c r="AK1365"/>
    </row>
    <row r="1366" spans="1:37" x14ac:dyDescent="0.25">
      <c r="A1366" s="131"/>
      <c r="B1366" s="131"/>
      <c r="C1366" s="131"/>
      <c r="D1366" s="131"/>
      <c r="E1366" s="131"/>
      <c r="F1366" s="131"/>
      <c r="G1366" s="131"/>
      <c r="H1366" s="131"/>
      <c r="I1366" s="131"/>
      <c r="J1366" s="131"/>
      <c r="K1366" s="131"/>
      <c r="L1366" s="131"/>
      <c r="M1366" s="131"/>
      <c r="N1366" s="131"/>
      <c r="O1366" s="131"/>
      <c r="P1366" s="131"/>
      <c r="Q1366" s="170"/>
      <c r="R1366" s="170"/>
      <c r="S1366" s="170"/>
      <c r="T1366" s="170"/>
      <c r="U1366" s="170"/>
      <c r="V1366" s="170"/>
      <c r="W1366" s="170"/>
      <c r="X1366" s="131"/>
      <c r="Y1366"/>
      <c r="AB1366"/>
      <c r="AC1366"/>
      <c r="AD1366"/>
      <c r="AE1366"/>
      <c r="AF1366"/>
      <c r="AG1366"/>
      <c r="AH1366"/>
      <c r="AI1366"/>
      <c r="AJ1366"/>
      <c r="AK1366"/>
    </row>
    <row r="1367" spans="1:37" x14ac:dyDescent="0.25">
      <c r="A1367" s="131"/>
      <c r="B1367" s="131"/>
      <c r="C1367" s="131"/>
      <c r="D1367" s="131"/>
      <c r="E1367" s="131"/>
      <c r="F1367" s="131"/>
      <c r="G1367" s="131"/>
      <c r="H1367" s="131"/>
      <c r="I1367" s="131"/>
      <c r="J1367" s="131"/>
      <c r="K1367" s="131"/>
      <c r="L1367" s="131"/>
      <c r="M1367" s="131"/>
      <c r="N1367" s="131"/>
      <c r="O1367" s="131"/>
      <c r="P1367" s="131"/>
      <c r="Q1367" s="170"/>
      <c r="R1367" s="170"/>
      <c r="S1367" s="170"/>
      <c r="T1367" s="170"/>
      <c r="U1367" s="170"/>
      <c r="V1367" s="170"/>
      <c r="W1367" s="170"/>
      <c r="X1367" s="131"/>
      <c r="Y1367"/>
      <c r="AB1367"/>
      <c r="AC1367"/>
      <c r="AD1367"/>
      <c r="AE1367"/>
      <c r="AF1367"/>
      <c r="AG1367"/>
      <c r="AH1367"/>
      <c r="AI1367"/>
      <c r="AJ1367"/>
      <c r="AK1367"/>
    </row>
    <row r="1368" spans="1:37" x14ac:dyDescent="0.25">
      <c r="A1368" s="131"/>
      <c r="B1368" s="131"/>
      <c r="C1368" s="131"/>
      <c r="D1368" s="131"/>
      <c r="E1368" s="131"/>
      <c r="F1368" s="131"/>
      <c r="G1368" s="131"/>
      <c r="H1368" s="131"/>
      <c r="I1368" s="131"/>
      <c r="J1368" s="131"/>
      <c r="K1368" s="131"/>
      <c r="L1368" s="131"/>
      <c r="M1368" s="131"/>
      <c r="N1368" s="131"/>
      <c r="O1368" s="131"/>
      <c r="P1368" s="131"/>
      <c r="Q1368" s="170"/>
      <c r="R1368" s="170"/>
      <c r="S1368" s="170"/>
      <c r="T1368" s="170"/>
      <c r="U1368" s="170"/>
      <c r="V1368" s="170"/>
      <c r="W1368" s="170"/>
      <c r="X1368" s="131"/>
      <c r="Y1368"/>
      <c r="AB1368"/>
      <c r="AC1368"/>
      <c r="AD1368"/>
      <c r="AE1368"/>
      <c r="AF1368"/>
      <c r="AG1368"/>
      <c r="AH1368"/>
      <c r="AI1368"/>
      <c r="AJ1368"/>
      <c r="AK1368"/>
    </row>
    <row r="1369" spans="1:37" x14ac:dyDescent="0.25">
      <c r="A1369" s="131"/>
      <c r="B1369" s="131"/>
      <c r="C1369" s="131"/>
      <c r="D1369" s="131"/>
      <c r="E1369" s="131"/>
      <c r="F1369" s="131"/>
      <c r="G1369" s="131"/>
      <c r="H1369" s="131"/>
      <c r="I1369" s="131"/>
      <c r="J1369" s="131"/>
      <c r="K1369" s="131"/>
      <c r="L1369" s="131"/>
      <c r="M1369" s="131"/>
      <c r="N1369" s="131"/>
      <c r="O1369" s="131"/>
      <c r="P1369" s="131"/>
      <c r="Q1369" s="170"/>
      <c r="R1369" s="170"/>
      <c r="S1369" s="170"/>
      <c r="T1369" s="170"/>
      <c r="U1369" s="170"/>
      <c r="V1369" s="170"/>
      <c r="W1369" s="170"/>
      <c r="X1369" s="131"/>
      <c r="Y1369"/>
      <c r="AB1369"/>
      <c r="AC1369"/>
      <c r="AD1369"/>
      <c r="AE1369"/>
      <c r="AF1369"/>
      <c r="AG1369"/>
      <c r="AH1369"/>
      <c r="AI1369"/>
      <c r="AJ1369"/>
      <c r="AK1369"/>
    </row>
    <row r="1370" spans="1:37" x14ac:dyDescent="0.25">
      <c r="A1370" s="131"/>
      <c r="B1370" s="131"/>
      <c r="C1370" s="131"/>
      <c r="D1370" s="131"/>
      <c r="E1370" s="131"/>
      <c r="F1370" s="131"/>
      <c r="G1370" s="131"/>
      <c r="H1370" s="131"/>
      <c r="I1370" s="131"/>
      <c r="J1370" s="131"/>
      <c r="K1370" s="131"/>
      <c r="L1370" s="131"/>
      <c r="M1370" s="131"/>
      <c r="N1370" s="131"/>
      <c r="O1370" s="131"/>
      <c r="P1370" s="131"/>
      <c r="Q1370" s="170"/>
      <c r="R1370" s="170"/>
      <c r="S1370" s="170"/>
      <c r="T1370" s="170"/>
      <c r="U1370" s="170"/>
      <c r="V1370" s="170"/>
      <c r="W1370" s="170"/>
      <c r="X1370" s="131"/>
      <c r="Y1370"/>
      <c r="AB1370"/>
      <c r="AC1370"/>
      <c r="AD1370"/>
      <c r="AE1370"/>
      <c r="AF1370"/>
      <c r="AG1370"/>
      <c r="AH1370"/>
      <c r="AI1370"/>
      <c r="AJ1370"/>
      <c r="AK1370"/>
    </row>
    <row r="1371" spans="1:37" x14ac:dyDescent="0.25">
      <c r="A1371" s="131"/>
      <c r="B1371" s="131"/>
      <c r="C1371" s="131"/>
      <c r="D1371" s="131"/>
      <c r="E1371" s="131"/>
      <c r="F1371" s="131"/>
      <c r="G1371" s="131"/>
      <c r="H1371" s="131"/>
      <c r="I1371" s="131"/>
      <c r="J1371" s="131"/>
      <c r="K1371" s="131"/>
      <c r="L1371" s="131"/>
      <c r="M1371" s="131"/>
      <c r="N1371" s="131"/>
      <c r="O1371" s="131"/>
      <c r="P1371" s="131"/>
      <c r="Q1371" s="170"/>
      <c r="R1371" s="170"/>
      <c r="S1371" s="170"/>
      <c r="T1371" s="170"/>
      <c r="U1371" s="170"/>
      <c r="V1371" s="170"/>
      <c r="W1371" s="170"/>
      <c r="X1371" s="131"/>
      <c r="Y1371"/>
      <c r="AB1371"/>
      <c r="AC1371"/>
      <c r="AD1371"/>
      <c r="AE1371"/>
      <c r="AF1371"/>
      <c r="AG1371"/>
      <c r="AH1371"/>
      <c r="AI1371"/>
      <c r="AJ1371"/>
      <c r="AK1371"/>
    </row>
    <row r="1372" spans="1:37" x14ac:dyDescent="0.25">
      <c r="A1372" s="131"/>
      <c r="B1372" s="131"/>
      <c r="C1372" s="131"/>
      <c r="D1372" s="131"/>
      <c r="E1372" s="131"/>
      <c r="F1372" s="131"/>
      <c r="G1372" s="131"/>
      <c r="H1372" s="131"/>
      <c r="I1372" s="131"/>
      <c r="J1372" s="131"/>
      <c r="K1372" s="131"/>
      <c r="L1372" s="131"/>
      <c r="M1372" s="131"/>
      <c r="N1372" s="131"/>
      <c r="O1372" s="131"/>
      <c r="P1372" s="131"/>
      <c r="Q1372" s="170"/>
      <c r="R1372" s="170"/>
      <c r="S1372" s="170"/>
      <c r="T1372" s="170"/>
      <c r="U1372" s="170"/>
      <c r="V1372" s="170"/>
      <c r="W1372" s="170"/>
      <c r="X1372" s="131"/>
      <c r="Y1372"/>
      <c r="AB1372"/>
      <c r="AC1372"/>
      <c r="AD1372"/>
      <c r="AE1372"/>
      <c r="AF1372"/>
      <c r="AG1372"/>
      <c r="AH1372"/>
      <c r="AI1372"/>
      <c r="AJ1372"/>
      <c r="AK1372"/>
    </row>
    <row r="1373" spans="1:37" x14ac:dyDescent="0.25">
      <c r="A1373" s="131"/>
      <c r="B1373" s="131"/>
      <c r="C1373" s="131"/>
      <c r="D1373" s="131"/>
      <c r="E1373" s="131"/>
      <c r="F1373" s="131"/>
      <c r="G1373" s="131"/>
      <c r="H1373" s="131"/>
      <c r="I1373" s="131"/>
      <c r="J1373" s="131"/>
      <c r="K1373" s="131"/>
      <c r="L1373" s="131"/>
      <c r="M1373" s="131"/>
      <c r="N1373" s="131"/>
      <c r="O1373" s="131"/>
      <c r="P1373" s="131"/>
      <c r="Q1373" s="170"/>
      <c r="R1373" s="170"/>
      <c r="S1373" s="170"/>
      <c r="T1373" s="170"/>
      <c r="U1373" s="170"/>
      <c r="V1373" s="170"/>
      <c r="W1373" s="170"/>
      <c r="X1373" s="131"/>
      <c r="Y1373"/>
      <c r="AB1373"/>
      <c r="AC1373"/>
      <c r="AD1373"/>
      <c r="AE1373"/>
      <c r="AF1373"/>
      <c r="AG1373"/>
      <c r="AH1373"/>
      <c r="AI1373"/>
      <c r="AJ1373"/>
      <c r="AK1373"/>
    </row>
    <row r="1374" spans="1:37" x14ac:dyDescent="0.25">
      <c r="A1374" s="131"/>
      <c r="B1374" s="131"/>
      <c r="C1374" s="131"/>
      <c r="D1374" s="131"/>
      <c r="E1374" s="131"/>
      <c r="F1374" s="131"/>
      <c r="G1374" s="131"/>
      <c r="H1374" s="131"/>
      <c r="I1374" s="131"/>
      <c r="J1374" s="131"/>
      <c r="K1374" s="131"/>
      <c r="L1374" s="131"/>
      <c r="M1374" s="131"/>
      <c r="N1374" s="131"/>
      <c r="O1374" s="131"/>
      <c r="P1374" s="131"/>
      <c r="Q1374" s="170"/>
      <c r="R1374" s="170"/>
      <c r="S1374" s="170"/>
      <c r="T1374" s="170"/>
      <c r="U1374" s="170"/>
      <c r="V1374" s="170"/>
      <c r="W1374" s="170"/>
      <c r="X1374" s="131"/>
      <c r="Y1374"/>
      <c r="AB1374"/>
      <c r="AC1374"/>
      <c r="AD1374"/>
      <c r="AE1374"/>
      <c r="AF1374"/>
      <c r="AG1374"/>
      <c r="AH1374"/>
      <c r="AI1374"/>
      <c r="AJ1374"/>
      <c r="AK1374"/>
    </row>
    <row r="1375" spans="1:37" x14ac:dyDescent="0.25">
      <c r="A1375" s="131"/>
      <c r="B1375" s="131"/>
      <c r="C1375" s="131"/>
      <c r="D1375" s="131"/>
      <c r="E1375" s="131"/>
      <c r="F1375" s="131"/>
      <c r="G1375" s="131"/>
      <c r="H1375" s="131"/>
      <c r="I1375" s="131"/>
      <c r="J1375" s="131"/>
      <c r="K1375" s="131"/>
      <c r="L1375" s="131"/>
      <c r="M1375" s="131"/>
      <c r="N1375" s="131"/>
      <c r="O1375" s="131"/>
      <c r="P1375" s="131"/>
      <c r="Q1375" s="170"/>
      <c r="R1375" s="170"/>
      <c r="S1375" s="170"/>
      <c r="T1375" s="170"/>
      <c r="U1375" s="170"/>
      <c r="V1375" s="170"/>
      <c r="W1375" s="170"/>
      <c r="X1375" s="131"/>
      <c r="Y1375"/>
      <c r="AB1375"/>
      <c r="AC1375"/>
      <c r="AD1375"/>
      <c r="AE1375"/>
      <c r="AF1375"/>
      <c r="AG1375"/>
      <c r="AH1375"/>
      <c r="AI1375"/>
      <c r="AJ1375"/>
      <c r="AK1375"/>
    </row>
    <row r="1376" spans="1:37" x14ac:dyDescent="0.25">
      <c r="A1376" s="131"/>
      <c r="B1376" s="131"/>
      <c r="C1376" s="131"/>
      <c r="D1376" s="131"/>
      <c r="E1376" s="131"/>
      <c r="F1376" s="131"/>
      <c r="G1376" s="131"/>
      <c r="H1376" s="131"/>
      <c r="I1376" s="131"/>
      <c r="J1376" s="131"/>
      <c r="K1376" s="131"/>
      <c r="L1376" s="131"/>
      <c r="M1376" s="131"/>
      <c r="N1376" s="131"/>
      <c r="O1376" s="131"/>
      <c r="P1376" s="131"/>
      <c r="Q1376" s="170"/>
      <c r="R1376" s="170"/>
      <c r="S1376" s="170"/>
      <c r="T1376" s="170"/>
      <c r="U1376" s="170"/>
      <c r="V1376" s="170"/>
      <c r="W1376" s="170"/>
      <c r="X1376" s="131"/>
      <c r="Y1376"/>
      <c r="AB1376"/>
      <c r="AC1376"/>
      <c r="AD1376"/>
      <c r="AE1376"/>
      <c r="AF1376"/>
      <c r="AG1376"/>
      <c r="AH1376"/>
      <c r="AI1376"/>
      <c r="AJ1376"/>
      <c r="AK1376"/>
    </row>
    <row r="1377" spans="1:37" x14ac:dyDescent="0.25">
      <c r="A1377" s="131"/>
      <c r="B1377" s="131"/>
      <c r="C1377" s="131"/>
      <c r="D1377" s="131"/>
      <c r="E1377" s="131"/>
      <c r="F1377" s="131"/>
      <c r="G1377" s="131"/>
      <c r="H1377" s="131"/>
      <c r="I1377" s="131"/>
      <c r="J1377" s="131"/>
      <c r="K1377" s="131"/>
      <c r="L1377" s="131"/>
      <c r="M1377" s="131"/>
      <c r="N1377" s="131"/>
      <c r="O1377" s="131"/>
      <c r="P1377" s="131"/>
      <c r="Q1377" s="170"/>
      <c r="R1377" s="170"/>
      <c r="S1377" s="170"/>
      <c r="T1377" s="170"/>
      <c r="U1377" s="170"/>
      <c r="V1377" s="170"/>
      <c r="W1377" s="170"/>
      <c r="X1377" s="131"/>
      <c r="Y1377"/>
      <c r="AB1377"/>
      <c r="AC1377"/>
      <c r="AD1377"/>
      <c r="AE1377"/>
      <c r="AF1377"/>
      <c r="AG1377"/>
      <c r="AH1377"/>
      <c r="AI1377"/>
      <c r="AJ1377"/>
      <c r="AK1377"/>
    </row>
    <row r="1378" spans="1:37" x14ac:dyDescent="0.25">
      <c r="A1378" s="131"/>
      <c r="B1378" s="131"/>
      <c r="C1378" s="131"/>
      <c r="D1378" s="131"/>
      <c r="E1378" s="131"/>
      <c r="F1378" s="131"/>
      <c r="G1378" s="131"/>
      <c r="H1378" s="131"/>
      <c r="I1378" s="131"/>
      <c r="J1378" s="131"/>
      <c r="K1378" s="131"/>
      <c r="L1378" s="131"/>
      <c r="M1378" s="131"/>
      <c r="N1378" s="131"/>
      <c r="O1378" s="131"/>
      <c r="P1378" s="131"/>
      <c r="Q1378" s="170"/>
      <c r="R1378" s="170"/>
      <c r="S1378" s="170"/>
      <c r="T1378" s="170"/>
      <c r="U1378" s="170"/>
      <c r="V1378" s="170"/>
      <c r="W1378" s="170"/>
      <c r="X1378" s="131"/>
      <c r="Y1378"/>
      <c r="AB1378"/>
      <c r="AC1378"/>
      <c r="AD1378"/>
      <c r="AE1378"/>
      <c r="AF1378"/>
      <c r="AG1378"/>
      <c r="AH1378"/>
      <c r="AI1378"/>
      <c r="AJ1378"/>
      <c r="AK1378"/>
    </row>
    <row r="1379" spans="1:37" x14ac:dyDescent="0.25">
      <c r="A1379" s="131"/>
      <c r="B1379" s="131"/>
      <c r="C1379" s="131"/>
      <c r="D1379" s="131"/>
      <c r="E1379" s="131"/>
      <c r="F1379" s="131"/>
      <c r="G1379" s="131"/>
      <c r="H1379" s="131"/>
      <c r="I1379" s="131"/>
      <c r="J1379" s="131"/>
      <c r="K1379" s="131"/>
      <c r="L1379" s="131"/>
      <c r="M1379" s="131"/>
      <c r="N1379" s="131"/>
      <c r="O1379" s="131"/>
      <c r="P1379" s="131"/>
      <c r="Q1379" s="170"/>
      <c r="R1379" s="170"/>
      <c r="S1379" s="170"/>
      <c r="T1379" s="170"/>
      <c r="U1379" s="170"/>
      <c r="V1379" s="170"/>
      <c r="W1379" s="170"/>
      <c r="X1379" s="131"/>
      <c r="Y1379"/>
      <c r="AB1379"/>
      <c r="AC1379"/>
      <c r="AD1379"/>
      <c r="AE1379"/>
      <c r="AF1379"/>
      <c r="AG1379"/>
      <c r="AH1379"/>
      <c r="AI1379"/>
      <c r="AJ1379"/>
      <c r="AK1379"/>
    </row>
    <row r="1380" spans="1:37" x14ac:dyDescent="0.25">
      <c r="A1380" s="131"/>
      <c r="B1380" s="131"/>
      <c r="C1380" s="131"/>
      <c r="D1380" s="131"/>
      <c r="E1380" s="131"/>
      <c r="F1380" s="131"/>
      <c r="G1380" s="131"/>
      <c r="H1380" s="131"/>
      <c r="I1380" s="131"/>
      <c r="J1380" s="131"/>
      <c r="K1380" s="131"/>
      <c r="L1380" s="131"/>
      <c r="M1380" s="131"/>
      <c r="N1380" s="131"/>
      <c r="O1380" s="131"/>
      <c r="P1380" s="131"/>
      <c r="Q1380" s="170"/>
      <c r="R1380" s="170"/>
      <c r="S1380" s="170"/>
      <c r="T1380" s="170"/>
      <c r="U1380" s="170"/>
      <c r="V1380" s="170"/>
      <c r="W1380" s="170"/>
      <c r="X1380" s="131"/>
      <c r="Y1380"/>
      <c r="AB1380"/>
      <c r="AC1380"/>
      <c r="AD1380"/>
      <c r="AE1380"/>
      <c r="AF1380"/>
      <c r="AG1380"/>
      <c r="AH1380"/>
      <c r="AI1380"/>
      <c r="AJ1380"/>
      <c r="AK1380"/>
    </row>
    <row r="1381" spans="1:37" x14ac:dyDescent="0.25">
      <c r="A1381" s="131"/>
      <c r="B1381" s="131"/>
      <c r="C1381" s="131"/>
      <c r="D1381" s="131"/>
      <c r="E1381" s="131"/>
      <c r="F1381" s="131"/>
      <c r="G1381" s="131"/>
      <c r="H1381" s="131"/>
      <c r="I1381" s="131"/>
      <c r="J1381" s="131"/>
      <c r="K1381" s="131"/>
      <c r="L1381" s="131"/>
      <c r="M1381" s="131"/>
      <c r="N1381" s="131"/>
      <c r="O1381" s="131"/>
      <c r="P1381" s="131"/>
      <c r="Q1381" s="170"/>
      <c r="R1381" s="170"/>
      <c r="S1381" s="170"/>
      <c r="T1381" s="170"/>
      <c r="U1381" s="170"/>
      <c r="V1381" s="170"/>
      <c r="W1381" s="170"/>
      <c r="X1381" s="131"/>
      <c r="Y1381"/>
      <c r="AB1381"/>
      <c r="AC1381"/>
      <c r="AD1381"/>
      <c r="AE1381"/>
      <c r="AF1381"/>
      <c r="AG1381"/>
      <c r="AH1381"/>
      <c r="AI1381"/>
      <c r="AJ1381"/>
      <c r="AK1381"/>
    </row>
    <row r="1382" spans="1:37" x14ac:dyDescent="0.25">
      <c r="A1382" s="131"/>
      <c r="B1382" s="131"/>
      <c r="C1382" s="131"/>
      <c r="D1382" s="131"/>
      <c r="E1382" s="131"/>
      <c r="F1382" s="131"/>
      <c r="G1382" s="131"/>
      <c r="H1382" s="131"/>
      <c r="I1382" s="131"/>
      <c r="J1382" s="131"/>
      <c r="K1382" s="131"/>
      <c r="L1382" s="131"/>
      <c r="M1382" s="131"/>
      <c r="N1382" s="131"/>
      <c r="O1382" s="131"/>
      <c r="P1382" s="131"/>
      <c r="Q1382" s="170"/>
      <c r="R1382" s="170"/>
      <c r="S1382" s="170"/>
      <c r="T1382" s="170"/>
      <c r="U1382" s="170"/>
      <c r="V1382" s="170"/>
      <c r="W1382" s="170"/>
      <c r="X1382" s="131"/>
      <c r="Y1382"/>
      <c r="AB1382"/>
      <c r="AC1382"/>
      <c r="AD1382"/>
      <c r="AE1382"/>
      <c r="AF1382"/>
      <c r="AG1382"/>
      <c r="AH1382"/>
      <c r="AI1382"/>
      <c r="AJ1382"/>
      <c r="AK1382"/>
    </row>
    <row r="1383" spans="1:37" x14ac:dyDescent="0.25">
      <c r="A1383" s="131"/>
      <c r="B1383" s="131"/>
      <c r="C1383" s="131"/>
      <c r="D1383" s="131"/>
      <c r="E1383" s="131"/>
      <c r="F1383" s="131"/>
      <c r="G1383" s="131"/>
      <c r="H1383" s="131"/>
      <c r="I1383" s="131"/>
      <c r="J1383" s="131"/>
      <c r="K1383" s="131"/>
      <c r="L1383" s="131"/>
      <c r="M1383" s="131"/>
      <c r="N1383" s="131"/>
      <c r="O1383" s="131"/>
      <c r="P1383" s="131"/>
      <c r="Q1383" s="170"/>
      <c r="R1383" s="170"/>
      <c r="S1383" s="170"/>
      <c r="T1383" s="170"/>
      <c r="U1383" s="170"/>
      <c r="V1383" s="170"/>
      <c r="W1383" s="170"/>
      <c r="X1383" s="131"/>
      <c r="Y1383"/>
      <c r="AB1383"/>
      <c r="AC1383"/>
      <c r="AD1383"/>
      <c r="AE1383"/>
      <c r="AF1383"/>
      <c r="AG1383"/>
      <c r="AH1383"/>
      <c r="AI1383"/>
      <c r="AJ1383"/>
      <c r="AK1383"/>
    </row>
    <row r="1384" spans="1:37" x14ac:dyDescent="0.25">
      <c r="A1384" s="131"/>
      <c r="B1384" s="131"/>
      <c r="C1384" s="131"/>
      <c r="D1384" s="131"/>
      <c r="E1384" s="131"/>
      <c r="F1384" s="131"/>
      <c r="G1384" s="131"/>
      <c r="H1384" s="131"/>
      <c r="I1384" s="131"/>
      <c r="J1384" s="131"/>
      <c r="K1384" s="131"/>
      <c r="L1384" s="131"/>
      <c r="M1384" s="131"/>
      <c r="N1384" s="131"/>
      <c r="O1384" s="131"/>
      <c r="P1384" s="131"/>
      <c r="Q1384" s="170"/>
      <c r="R1384" s="170"/>
      <c r="S1384" s="170"/>
      <c r="T1384" s="170"/>
      <c r="U1384" s="170"/>
      <c r="V1384" s="170"/>
      <c r="W1384" s="170"/>
      <c r="X1384" s="131"/>
      <c r="Y1384"/>
      <c r="AB1384"/>
      <c r="AC1384"/>
      <c r="AD1384"/>
      <c r="AE1384"/>
      <c r="AF1384"/>
      <c r="AG1384"/>
      <c r="AH1384"/>
      <c r="AI1384"/>
      <c r="AJ1384"/>
      <c r="AK1384"/>
    </row>
    <row r="1385" spans="1:37" x14ac:dyDescent="0.25">
      <c r="A1385" s="131"/>
      <c r="B1385" s="131"/>
      <c r="C1385" s="131"/>
      <c r="D1385" s="131"/>
      <c r="E1385" s="131"/>
      <c r="F1385" s="131"/>
      <c r="G1385" s="131"/>
      <c r="H1385" s="131"/>
      <c r="I1385" s="131"/>
      <c r="J1385" s="131"/>
      <c r="K1385" s="131"/>
      <c r="L1385" s="131"/>
      <c r="M1385" s="131"/>
      <c r="N1385" s="131"/>
      <c r="O1385" s="131"/>
      <c r="P1385" s="131"/>
      <c r="Q1385" s="170"/>
      <c r="R1385" s="170"/>
      <c r="S1385" s="170"/>
      <c r="T1385" s="170"/>
      <c r="U1385" s="170"/>
      <c r="V1385" s="170"/>
      <c r="W1385" s="170"/>
      <c r="X1385" s="131"/>
      <c r="Y1385"/>
      <c r="AB1385"/>
      <c r="AC1385"/>
      <c r="AD1385"/>
      <c r="AE1385"/>
      <c r="AF1385"/>
      <c r="AG1385"/>
      <c r="AH1385"/>
      <c r="AI1385"/>
      <c r="AJ1385"/>
      <c r="AK1385"/>
    </row>
    <row r="1386" spans="1:37" x14ac:dyDescent="0.25">
      <c r="A1386" s="131"/>
      <c r="B1386" s="131"/>
      <c r="C1386" s="131"/>
      <c r="D1386" s="131"/>
      <c r="E1386" s="131"/>
      <c r="F1386" s="131"/>
      <c r="G1386" s="131"/>
      <c r="H1386" s="131"/>
      <c r="I1386" s="131"/>
      <c r="J1386" s="131"/>
      <c r="K1386" s="131"/>
      <c r="L1386" s="131"/>
      <c r="M1386" s="131"/>
      <c r="N1386" s="131"/>
      <c r="O1386" s="131"/>
      <c r="P1386" s="131"/>
      <c r="Q1386" s="170"/>
      <c r="R1386" s="170"/>
      <c r="S1386" s="170"/>
      <c r="T1386" s="170"/>
      <c r="U1386" s="170"/>
      <c r="V1386" s="170"/>
      <c r="W1386" s="170"/>
      <c r="X1386" s="131"/>
      <c r="Y1386"/>
      <c r="AB1386"/>
      <c r="AC1386"/>
      <c r="AD1386"/>
      <c r="AE1386"/>
      <c r="AF1386"/>
      <c r="AG1386"/>
      <c r="AH1386"/>
      <c r="AI1386"/>
      <c r="AJ1386"/>
      <c r="AK1386"/>
    </row>
    <row r="1387" spans="1:37" x14ac:dyDescent="0.25">
      <c r="A1387" s="131"/>
      <c r="B1387" s="131"/>
      <c r="C1387" s="131"/>
      <c r="D1387" s="131"/>
      <c r="E1387" s="131"/>
      <c r="F1387" s="131"/>
      <c r="G1387" s="131"/>
      <c r="H1387" s="131"/>
      <c r="I1387" s="131"/>
      <c r="J1387" s="131"/>
      <c r="K1387" s="131"/>
      <c r="L1387" s="131"/>
      <c r="M1387" s="131"/>
      <c r="N1387" s="131"/>
      <c r="O1387" s="131"/>
      <c r="P1387" s="131"/>
      <c r="Q1387" s="170"/>
      <c r="R1387" s="170"/>
      <c r="S1387" s="170"/>
      <c r="T1387" s="170"/>
      <c r="U1387" s="170"/>
      <c r="V1387" s="170"/>
      <c r="W1387" s="170"/>
      <c r="X1387" s="131"/>
      <c r="Y1387"/>
      <c r="AB1387"/>
      <c r="AC1387"/>
      <c r="AD1387"/>
      <c r="AE1387"/>
      <c r="AF1387"/>
      <c r="AG1387"/>
      <c r="AH1387"/>
      <c r="AI1387"/>
      <c r="AJ1387"/>
      <c r="AK1387"/>
    </row>
    <row r="1388" spans="1:37" x14ac:dyDescent="0.25">
      <c r="A1388" s="131"/>
      <c r="B1388" s="131"/>
      <c r="C1388" s="131"/>
      <c r="D1388" s="131"/>
      <c r="E1388" s="131"/>
      <c r="F1388" s="131"/>
      <c r="G1388" s="131"/>
      <c r="H1388" s="131"/>
      <c r="I1388" s="131"/>
      <c r="J1388" s="131"/>
      <c r="K1388" s="131"/>
      <c r="L1388" s="131"/>
      <c r="M1388" s="131"/>
      <c r="N1388" s="131"/>
      <c r="O1388" s="131"/>
      <c r="P1388" s="131"/>
      <c r="Q1388" s="170"/>
      <c r="R1388" s="170"/>
      <c r="S1388" s="170"/>
      <c r="T1388" s="170"/>
      <c r="U1388" s="170"/>
      <c r="V1388" s="170"/>
      <c r="W1388" s="170"/>
      <c r="X1388" s="131"/>
      <c r="Y1388"/>
      <c r="AB1388"/>
      <c r="AC1388"/>
      <c r="AD1388"/>
      <c r="AE1388"/>
      <c r="AF1388"/>
      <c r="AG1388"/>
      <c r="AH1388"/>
      <c r="AI1388"/>
      <c r="AJ1388"/>
      <c r="AK1388"/>
    </row>
    <row r="1389" spans="1:37" x14ac:dyDescent="0.25">
      <c r="A1389" s="131"/>
      <c r="B1389" s="131"/>
      <c r="C1389" s="131"/>
      <c r="D1389" s="131"/>
      <c r="E1389" s="131"/>
      <c r="F1389" s="131"/>
      <c r="G1389" s="131"/>
      <c r="H1389" s="131"/>
      <c r="I1389" s="131"/>
      <c r="J1389" s="131"/>
      <c r="K1389" s="131"/>
      <c r="L1389" s="131"/>
      <c r="M1389" s="131"/>
      <c r="N1389" s="131"/>
      <c r="O1389" s="131"/>
      <c r="P1389" s="131"/>
      <c r="Q1389" s="170"/>
      <c r="R1389" s="170"/>
      <c r="S1389" s="170"/>
      <c r="T1389" s="170"/>
      <c r="U1389" s="170"/>
      <c r="V1389" s="170"/>
      <c r="W1389" s="170"/>
      <c r="X1389" s="131"/>
      <c r="Y1389"/>
      <c r="AB1389"/>
      <c r="AC1389"/>
      <c r="AD1389"/>
      <c r="AE1389"/>
      <c r="AF1389"/>
      <c r="AG1389"/>
      <c r="AH1389"/>
      <c r="AI1389"/>
      <c r="AJ1389"/>
      <c r="AK1389"/>
    </row>
    <row r="1390" spans="1:37" x14ac:dyDescent="0.25">
      <c r="A1390" s="131"/>
      <c r="B1390" s="131"/>
      <c r="C1390" s="131"/>
      <c r="D1390" s="131"/>
      <c r="E1390" s="131"/>
      <c r="F1390" s="131"/>
      <c r="G1390" s="131"/>
      <c r="H1390" s="131"/>
      <c r="I1390" s="131"/>
      <c r="J1390" s="131"/>
      <c r="K1390" s="131"/>
      <c r="L1390" s="131"/>
      <c r="M1390" s="131"/>
      <c r="N1390" s="131"/>
      <c r="O1390" s="131"/>
      <c r="P1390" s="131"/>
      <c r="Q1390" s="170"/>
      <c r="R1390" s="170"/>
      <c r="S1390" s="170"/>
      <c r="T1390" s="170"/>
      <c r="U1390" s="170"/>
      <c r="V1390" s="170"/>
      <c r="W1390" s="170"/>
      <c r="X1390" s="131"/>
      <c r="Y1390"/>
      <c r="AB1390"/>
      <c r="AC1390"/>
      <c r="AD1390"/>
      <c r="AE1390"/>
      <c r="AF1390"/>
      <c r="AG1390"/>
      <c r="AH1390"/>
      <c r="AI1390"/>
      <c r="AJ1390"/>
      <c r="AK1390"/>
    </row>
    <row r="1391" spans="1:37" x14ac:dyDescent="0.25">
      <c r="A1391" s="131"/>
      <c r="B1391" s="131"/>
      <c r="C1391" s="131"/>
      <c r="D1391" s="131"/>
      <c r="E1391" s="131"/>
      <c r="F1391" s="131"/>
      <c r="G1391" s="131"/>
      <c r="H1391" s="131"/>
      <c r="I1391" s="131"/>
      <c r="J1391" s="131"/>
      <c r="K1391" s="131"/>
      <c r="L1391" s="131"/>
      <c r="M1391" s="131"/>
      <c r="N1391" s="131"/>
      <c r="O1391" s="131"/>
      <c r="P1391" s="131"/>
      <c r="Q1391" s="170"/>
      <c r="R1391" s="170"/>
      <c r="S1391" s="170"/>
      <c r="T1391" s="170"/>
      <c r="U1391" s="170"/>
      <c r="V1391" s="170"/>
      <c r="W1391" s="170"/>
      <c r="X1391" s="131"/>
      <c r="Y1391"/>
      <c r="AB1391"/>
      <c r="AC1391"/>
      <c r="AD1391"/>
      <c r="AE1391"/>
      <c r="AF1391"/>
      <c r="AG1391"/>
      <c r="AH1391"/>
      <c r="AI1391"/>
      <c r="AJ1391"/>
      <c r="AK1391"/>
    </row>
    <row r="1392" spans="1:37" x14ac:dyDescent="0.25">
      <c r="A1392" s="131"/>
      <c r="B1392" s="131"/>
      <c r="C1392" s="131"/>
      <c r="D1392" s="131"/>
      <c r="E1392" s="131"/>
      <c r="F1392" s="131"/>
      <c r="G1392" s="131"/>
      <c r="H1392" s="131"/>
      <c r="I1392" s="131"/>
      <c r="J1392" s="131"/>
      <c r="K1392" s="131"/>
      <c r="L1392" s="131"/>
      <c r="M1392" s="131"/>
      <c r="N1392" s="131"/>
      <c r="O1392" s="131"/>
      <c r="P1392" s="131"/>
      <c r="Q1392" s="170"/>
      <c r="R1392" s="170"/>
      <c r="S1392" s="170"/>
      <c r="T1392" s="170"/>
      <c r="U1392" s="170"/>
      <c r="V1392" s="170"/>
      <c r="W1392" s="170"/>
      <c r="X1392" s="131"/>
      <c r="Y1392"/>
      <c r="AB1392"/>
      <c r="AC1392"/>
      <c r="AD1392"/>
      <c r="AE1392"/>
      <c r="AF1392"/>
      <c r="AG1392"/>
      <c r="AH1392"/>
      <c r="AI1392"/>
      <c r="AJ1392"/>
      <c r="AK1392"/>
    </row>
    <row r="1393" spans="1:37" x14ac:dyDescent="0.25">
      <c r="A1393" s="131"/>
      <c r="B1393" s="131"/>
      <c r="C1393" s="131"/>
      <c r="D1393" s="131"/>
      <c r="E1393" s="131"/>
      <c r="F1393" s="131"/>
      <c r="G1393" s="131"/>
      <c r="H1393" s="131"/>
      <c r="I1393" s="131"/>
      <c r="J1393" s="131"/>
      <c r="K1393" s="131"/>
      <c r="L1393" s="131"/>
      <c r="M1393" s="131"/>
      <c r="N1393" s="131"/>
      <c r="O1393" s="131"/>
      <c r="P1393" s="131"/>
      <c r="Q1393" s="170"/>
      <c r="R1393" s="170"/>
      <c r="S1393" s="170"/>
      <c r="T1393" s="170"/>
      <c r="U1393" s="170"/>
      <c r="V1393" s="170"/>
      <c r="W1393" s="170"/>
      <c r="X1393" s="131"/>
      <c r="Y1393"/>
      <c r="AB1393"/>
      <c r="AC1393"/>
      <c r="AD1393"/>
      <c r="AE1393"/>
      <c r="AF1393"/>
      <c r="AG1393"/>
      <c r="AH1393"/>
      <c r="AI1393"/>
      <c r="AJ1393"/>
      <c r="AK1393"/>
    </row>
    <row r="1394" spans="1:37" x14ac:dyDescent="0.25">
      <c r="A1394" s="131"/>
      <c r="B1394" s="131"/>
      <c r="C1394" s="131"/>
      <c r="D1394" s="131"/>
      <c r="E1394" s="131"/>
      <c r="F1394" s="131"/>
      <c r="G1394" s="131"/>
      <c r="H1394" s="131"/>
      <c r="I1394" s="131"/>
      <c r="J1394" s="131"/>
      <c r="K1394" s="131"/>
      <c r="L1394" s="131"/>
      <c r="M1394" s="131"/>
      <c r="N1394" s="131"/>
      <c r="O1394" s="131"/>
      <c r="P1394" s="131"/>
      <c r="Q1394" s="170"/>
      <c r="R1394" s="170"/>
      <c r="S1394" s="170"/>
      <c r="T1394" s="170"/>
      <c r="U1394" s="170"/>
      <c r="V1394" s="170"/>
      <c r="W1394" s="170"/>
      <c r="X1394" s="131"/>
      <c r="Y1394"/>
      <c r="AB1394"/>
      <c r="AC1394"/>
      <c r="AD1394"/>
      <c r="AE1394"/>
      <c r="AF1394"/>
      <c r="AG1394"/>
      <c r="AH1394"/>
      <c r="AI1394"/>
      <c r="AJ1394"/>
      <c r="AK1394"/>
    </row>
    <row r="1395" spans="1:37" x14ac:dyDescent="0.25">
      <c r="A1395" s="131"/>
      <c r="B1395" s="131"/>
      <c r="C1395" s="131"/>
      <c r="D1395" s="131"/>
      <c r="E1395" s="131"/>
      <c r="F1395" s="131"/>
      <c r="G1395" s="131"/>
      <c r="H1395" s="131"/>
      <c r="I1395" s="131"/>
      <c r="J1395" s="131"/>
      <c r="K1395" s="131"/>
      <c r="L1395" s="131"/>
      <c r="M1395" s="131"/>
      <c r="N1395" s="131"/>
      <c r="O1395" s="131"/>
      <c r="P1395" s="131"/>
      <c r="Q1395" s="170"/>
      <c r="R1395" s="170"/>
      <c r="S1395" s="170"/>
      <c r="T1395" s="170"/>
      <c r="U1395" s="170"/>
      <c r="V1395" s="170"/>
      <c r="W1395" s="170"/>
      <c r="X1395" s="131"/>
      <c r="Y1395"/>
      <c r="AB1395"/>
      <c r="AC1395"/>
      <c r="AD1395"/>
      <c r="AE1395"/>
      <c r="AF1395"/>
      <c r="AG1395"/>
      <c r="AH1395"/>
      <c r="AI1395"/>
      <c r="AJ1395"/>
      <c r="AK1395"/>
    </row>
    <row r="1396" spans="1:37" x14ac:dyDescent="0.25">
      <c r="A1396" s="131"/>
      <c r="B1396" s="131"/>
      <c r="C1396" s="131"/>
      <c r="D1396" s="131"/>
      <c r="E1396" s="131"/>
      <c r="F1396" s="131"/>
      <c r="G1396" s="131"/>
      <c r="H1396" s="131"/>
      <c r="I1396" s="131"/>
      <c r="J1396" s="131"/>
      <c r="K1396" s="131"/>
      <c r="L1396" s="131"/>
      <c r="M1396" s="131"/>
      <c r="N1396" s="131"/>
      <c r="O1396" s="131"/>
      <c r="P1396" s="131"/>
      <c r="Q1396" s="170"/>
      <c r="R1396" s="170"/>
      <c r="S1396" s="170"/>
      <c r="T1396" s="170"/>
      <c r="U1396" s="170"/>
      <c r="V1396" s="170"/>
      <c r="W1396" s="170"/>
      <c r="X1396" s="131"/>
      <c r="Y1396"/>
      <c r="AB1396"/>
      <c r="AC1396"/>
      <c r="AD1396"/>
      <c r="AE1396"/>
      <c r="AF1396"/>
      <c r="AG1396"/>
      <c r="AH1396"/>
      <c r="AI1396"/>
      <c r="AJ1396"/>
      <c r="AK1396"/>
    </row>
    <row r="1397" spans="1:37" x14ac:dyDescent="0.25">
      <c r="A1397" s="131"/>
      <c r="B1397" s="131"/>
      <c r="C1397" s="131"/>
      <c r="D1397" s="131"/>
      <c r="E1397" s="131"/>
      <c r="F1397" s="131"/>
      <c r="G1397" s="131"/>
      <c r="H1397" s="131"/>
      <c r="I1397" s="131"/>
      <c r="J1397" s="131"/>
      <c r="K1397" s="131"/>
      <c r="L1397" s="131"/>
      <c r="M1397" s="131"/>
      <c r="N1397" s="131"/>
      <c r="O1397" s="131"/>
      <c r="P1397" s="131"/>
      <c r="Q1397" s="170"/>
      <c r="R1397" s="170"/>
      <c r="S1397" s="170"/>
      <c r="T1397" s="170"/>
      <c r="U1397" s="170"/>
      <c r="V1397" s="170"/>
      <c r="W1397" s="170"/>
      <c r="X1397" s="131"/>
      <c r="Y1397"/>
      <c r="AB1397"/>
      <c r="AC1397"/>
      <c r="AD1397"/>
      <c r="AE1397"/>
      <c r="AF1397"/>
      <c r="AG1397"/>
      <c r="AH1397"/>
      <c r="AI1397"/>
      <c r="AJ1397"/>
      <c r="AK1397"/>
    </row>
    <row r="1398" spans="1:37" x14ac:dyDescent="0.25">
      <c r="A1398" s="131"/>
      <c r="B1398" s="131"/>
      <c r="C1398" s="131"/>
      <c r="D1398" s="131"/>
      <c r="E1398" s="131"/>
      <c r="F1398" s="131"/>
      <c r="G1398" s="131"/>
      <c r="H1398" s="131"/>
      <c r="I1398" s="131"/>
      <c r="J1398" s="131"/>
      <c r="K1398" s="131"/>
      <c r="L1398" s="131"/>
      <c r="M1398" s="131"/>
      <c r="N1398" s="131"/>
      <c r="O1398" s="131"/>
      <c r="P1398" s="131"/>
      <c r="Q1398" s="170"/>
      <c r="R1398" s="170"/>
      <c r="S1398" s="170"/>
      <c r="T1398" s="170"/>
      <c r="U1398" s="170"/>
      <c r="V1398" s="170"/>
      <c r="W1398" s="170"/>
      <c r="X1398" s="131"/>
      <c r="Y1398"/>
      <c r="AB1398"/>
      <c r="AC1398"/>
      <c r="AD1398"/>
      <c r="AE1398"/>
      <c r="AF1398"/>
      <c r="AG1398"/>
      <c r="AH1398"/>
      <c r="AI1398"/>
      <c r="AJ1398"/>
      <c r="AK1398"/>
    </row>
    <row r="1399" spans="1:37" x14ac:dyDescent="0.25">
      <c r="A1399" s="131"/>
      <c r="B1399" s="131"/>
      <c r="C1399" s="131"/>
      <c r="D1399" s="131"/>
      <c r="E1399" s="131"/>
      <c r="F1399" s="131"/>
      <c r="G1399" s="131"/>
      <c r="H1399" s="131"/>
      <c r="I1399" s="131"/>
      <c r="J1399" s="131"/>
      <c r="K1399" s="131"/>
      <c r="L1399" s="131"/>
      <c r="M1399" s="131"/>
      <c r="N1399" s="131"/>
      <c r="O1399" s="131"/>
      <c r="P1399" s="131"/>
      <c r="Q1399" s="170"/>
      <c r="R1399" s="170"/>
      <c r="S1399" s="170"/>
      <c r="T1399" s="170"/>
      <c r="U1399" s="170"/>
      <c r="V1399" s="170"/>
      <c r="W1399" s="170"/>
      <c r="X1399" s="131"/>
      <c r="Y1399"/>
      <c r="AB1399"/>
      <c r="AC1399"/>
      <c r="AD1399"/>
      <c r="AE1399"/>
      <c r="AF1399"/>
      <c r="AG1399"/>
      <c r="AH1399"/>
      <c r="AI1399"/>
      <c r="AJ1399"/>
      <c r="AK1399"/>
    </row>
    <row r="1400" spans="1:37" x14ac:dyDescent="0.25">
      <c r="A1400" s="131"/>
      <c r="B1400" s="131"/>
      <c r="C1400" s="131"/>
      <c r="D1400" s="131"/>
      <c r="E1400" s="131"/>
      <c r="F1400" s="131"/>
      <c r="G1400" s="131"/>
      <c r="H1400" s="131"/>
      <c r="I1400" s="131"/>
      <c r="J1400" s="131"/>
      <c r="K1400" s="131"/>
      <c r="L1400" s="131"/>
      <c r="M1400" s="131"/>
      <c r="N1400" s="131"/>
      <c r="O1400" s="131"/>
      <c r="P1400" s="131"/>
      <c r="Q1400" s="170"/>
      <c r="R1400" s="170"/>
      <c r="S1400" s="170"/>
      <c r="T1400" s="170"/>
      <c r="U1400" s="170"/>
      <c r="V1400" s="170"/>
      <c r="W1400" s="170"/>
      <c r="X1400" s="131"/>
      <c r="Y1400"/>
      <c r="AB1400"/>
      <c r="AC1400"/>
      <c r="AD1400"/>
      <c r="AE1400"/>
      <c r="AF1400"/>
      <c r="AG1400"/>
      <c r="AH1400"/>
      <c r="AI1400"/>
      <c r="AJ1400"/>
      <c r="AK1400"/>
    </row>
    <row r="1401" spans="1:37" x14ac:dyDescent="0.25">
      <c r="A1401" s="131"/>
      <c r="B1401" s="131"/>
      <c r="C1401" s="131"/>
      <c r="D1401" s="131"/>
      <c r="E1401" s="131"/>
      <c r="F1401" s="131"/>
      <c r="G1401" s="131"/>
      <c r="H1401" s="131"/>
      <c r="I1401" s="131"/>
      <c r="J1401" s="131"/>
      <c r="K1401" s="131"/>
      <c r="L1401" s="131"/>
      <c r="M1401" s="131"/>
      <c r="N1401" s="131"/>
      <c r="O1401" s="131"/>
      <c r="P1401" s="131"/>
      <c r="Q1401" s="170"/>
      <c r="R1401" s="170"/>
      <c r="S1401" s="170"/>
      <c r="T1401" s="170"/>
      <c r="U1401" s="170"/>
      <c r="V1401" s="170"/>
      <c r="W1401" s="170"/>
      <c r="X1401" s="131"/>
      <c r="Y1401"/>
      <c r="AB1401"/>
      <c r="AC1401"/>
      <c r="AD1401"/>
      <c r="AE1401"/>
      <c r="AF1401"/>
      <c r="AG1401"/>
      <c r="AH1401"/>
      <c r="AI1401"/>
      <c r="AJ1401"/>
      <c r="AK1401"/>
    </row>
    <row r="1402" spans="1:37" x14ac:dyDescent="0.25">
      <c r="A1402" s="131"/>
      <c r="B1402" s="131"/>
      <c r="C1402" s="131"/>
      <c r="D1402" s="131"/>
      <c r="E1402" s="131"/>
      <c r="F1402" s="131"/>
      <c r="G1402" s="131"/>
      <c r="H1402" s="131"/>
      <c r="I1402" s="131"/>
      <c r="J1402" s="131"/>
      <c r="K1402" s="131"/>
      <c r="L1402" s="131"/>
      <c r="M1402" s="131"/>
      <c r="N1402" s="131"/>
      <c r="O1402" s="131"/>
      <c r="P1402" s="131"/>
      <c r="Q1402" s="170"/>
      <c r="R1402" s="170"/>
      <c r="S1402" s="170"/>
      <c r="T1402" s="170"/>
      <c r="U1402" s="170"/>
      <c r="V1402" s="170"/>
      <c r="W1402" s="170"/>
      <c r="X1402" s="131"/>
      <c r="Y1402"/>
      <c r="AB1402"/>
      <c r="AC1402"/>
      <c r="AD1402"/>
      <c r="AE1402"/>
      <c r="AF1402"/>
      <c r="AG1402"/>
      <c r="AH1402"/>
      <c r="AI1402"/>
      <c r="AJ1402"/>
      <c r="AK1402"/>
    </row>
    <row r="1403" spans="1:37" x14ac:dyDescent="0.25">
      <c r="A1403" s="131"/>
      <c r="B1403" s="131"/>
      <c r="C1403" s="131"/>
      <c r="D1403" s="131"/>
      <c r="E1403" s="131"/>
      <c r="F1403" s="131"/>
      <c r="G1403" s="131"/>
      <c r="H1403" s="131"/>
      <c r="I1403" s="131"/>
      <c r="J1403" s="131"/>
      <c r="K1403" s="131"/>
      <c r="L1403" s="131"/>
      <c r="M1403" s="131"/>
      <c r="N1403" s="131"/>
      <c r="O1403" s="131"/>
      <c r="P1403" s="131"/>
      <c r="Q1403" s="170"/>
      <c r="R1403" s="170"/>
      <c r="S1403" s="170"/>
      <c r="T1403" s="170"/>
      <c r="U1403" s="170"/>
      <c r="V1403" s="170"/>
      <c r="W1403" s="170"/>
      <c r="X1403" s="131"/>
      <c r="Y1403"/>
      <c r="AB1403"/>
      <c r="AC1403"/>
      <c r="AD1403"/>
      <c r="AE1403"/>
      <c r="AF1403"/>
      <c r="AG1403"/>
      <c r="AH1403"/>
      <c r="AI1403"/>
      <c r="AJ1403"/>
      <c r="AK1403"/>
    </row>
    <row r="1404" spans="1:37" x14ac:dyDescent="0.25">
      <c r="A1404" s="131"/>
      <c r="B1404" s="131"/>
      <c r="C1404" s="131"/>
      <c r="D1404" s="131"/>
      <c r="E1404" s="131"/>
      <c r="F1404" s="131"/>
      <c r="G1404" s="131"/>
      <c r="H1404" s="131"/>
      <c r="I1404" s="131"/>
      <c r="J1404" s="131"/>
      <c r="K1404" s="131"/>
      <c r="L1404" s="131"/>
      <c r="M1404" s="131"/>
      <c r="N1404" s="131"/>
      <c r="O1404" s="131"/>
      <c r="P1404" s="131"/>
      <c r="Q1404" s="170"/>
      <c r="R1404" s="170"/>
      <c r="S1404" s="170"/>
      <c r="T1404" s="170"/>
      <c r="U1404" s="170"/>
      <c r="V1404" s="170"/>
      <c r="W1404" s="170"/>
      <c r="X1404" s="131"/>
      <c r="Y1404"/>
      <c r="AB1404"/>
      <c r="AC1404"/>
      <c r="AD1404"/>
      <c r="AE1404"/>
      <c r="AF1404"/>
      <c r="AG1404"/>
      <c r="AH1404"/>
      <c r="AI1404"/>
      <c r="AJ1404"/>
      <c r="AK1404"/>
    </row>
    <row r="1405" spans="1:37" x14ac:dyDescent="0.25">
      <c r="A1405" s="131"/>
      <c r="B1405" s="131"/>
      <c r="C1405" s="131"/>
      <c r="D1405" s="131"/>
      <c r="E1405" s="131"/>
      <c r="F1405" s="131"/>
      <c r="G1405" s="131"/>
      <c r="H1405" s="131"/>
      <c r="I1405" s="131"/>
      <c r="J1405" s="131"/>
      <c r="K1405" s="131"/>
      <c r="L1405" s="131"/>
      <c r="M1405" s="131"/>
      <c r="N1405" s="131"/>
      <c r="O1405" s="131"/>
      <c r="P1405" s="131"/>
      <c r="Q1405" s="170"/>
      <c r="R1405" s="170"/>
      <c r="S1405" s="170"/>
      <c r="T1405" s="170"/>
      <c r="U1405" s="170"/>
      <c r="V1405" s="170"/>
      <c r="W1405" s="170"/>
      <c r="X1405" s="131"/>
      <c r="Y1405"/>
      <c r="AB1405"/>
      <c r="AC1405"/>
      <c r="AD1405"/>
      <c r="AE1405"/>
      <c r="AF1405"/>
      <c r="AG1405"/>
      <c r="AH1405"/>
      <c r="AI1405"/>
      <c r="AJ1405"/>
      <c r="AK1405"/>
    </row>
    <row r="1406" spans="1:37" x14ac:dyDescent="0.25">
      <c r="A1406" s="131"/>
      <c r="B1406" s="131"/>
      <c r="C1406" s="131"/>
      <c r="D1406" s="131"/>
      <c r="E1406" s="131"/>
      <c r="F1406" s="131"/>
      <c r="G1406" s="131"/>
      <c r="H1406" s="131"/>
      <c r="I1406" s="131"/>
      <c r="J1406" s="131"/>
      <c r="K1406" s="131"/>
      <c r="L1406" s="131"/>
      <c r="M1406" s="131"/>
      <c r="N1406" s="131"/>
      <c r="O1406" s="131"/>
      <c r="P1406" s="131"/>
      <c r="Q1406" s="170"/>
      <c r="R1406" s="170"/>
      <c r="S1406" s="170"/>
      <c r="T1406" s="170"/>
      <c r="U1406" s="170"/>
      <c r="V1406" s="170"/>
      <c r="W1406" s="170"/>
      <c r="X1406" s="131"/>
      <c r="Y1406"/>
      <c r="AB1406"/>
      <c r="AC1406"/>
      <c r="AD1406"/>
      <c r="AE1406"/>
      <c r="AF1406"/>
      <c r="AG1406"/>
      <c r="AH1406"/>
      <c r="AI1406"/>
      <c r="AJ1406"/>
      <c r="AK1406"/>
    </row>
    <row r="1407" spans="1:37" x14ac:dyDescent="0.25">
      <c r="A1407" s="131"/>
      <c r="B1407" s="131"/>
      <c r="C1407" s="131"/>
      <c r="D1407" s="131"/>
      <c r="E1407" s="131"/>
      <c r="F1407" s="131"/>
      <c r="G1407" s="131"/>
      <c r="H1407" s="131"/>
      <c r="I1407" s="131"/>
      <c r="J1407" s="131"/>
      <c r="K1407" s="131"/>
      <c r="L1407" s="131"/>
      <c r="M1407" s="131"/>
      <c r="N1407" s="131"/>
      <c r="O1407" s="131"/>
      <c r="P1407" s="131"/>
      <c r="Q1407" s="170"/>
      <c r="R1407" s="170"/>
      <c r="S1407" s="170"/>
      <c r="T1407" s="170"/>
      <c r="U1407" s="170"/>
      <c r="V1407" s="170"/>
      <c r="W1407" s="170"/>
      <c r="X1407" s="131"/>
      <c r="Y1407"/>
      <c r="AB1407"/>
      <c r="AC1407"/>
      <c r="AD1407"/>
      <c r="AE1407"/>
      <c r="AF1407"/>
      <c r="AG1407"/>
      <c r="AH1407"/>
      <c r="AI1407"/>
      <c r="AJ1407"/>
      <c r="AK1407"/>
    </row>
    <row r="1408" spans="1:37" x14ac:dyDescent="0.25">
      <c r="A1408" s="131"/>
      <c r="B1408" s="131"/>
      <c r="C1408" s="131"/>
      <c r="D1408" s="131"/>
      <c r="E1408" s="131"/>
      <c r="F1408" s="131"/>
      <c r="G1408" s="131"/>
      <c r="H1408" s="131"/>
      <c r="I1408" s="131"/>
      <c r="J1408" s="131"/>
      <c r="K1408" s="131"/>
      <c r="L1408" s="131"/>
      <c r="M1408" s="131"/>
      <c r="N1408" s="131"/>
      <c r="O1408" s="131"/>
      <c r="P1408" s="131"/>
      <c r="Q1408" s="170"/>
      <c r="R1408" s="170"/>
      <c r="S1408" s="170"/>
      <c r="T1408" s="170"/>
      <c r="U1408" s="170"/>
      <c r="V1408" s="170"/>
      <c r="W1408" s="170"/>
      <c r="X1408" s="131"/>
      <c r="Y1408"/>
      <c r="AB1408"/>
      <c r="AC1408"/>
      <c r="AD1408"/>
      <c r="AE1408"/>
      <c r="AF1408"/>
      <c r="AG1408"/>
      <c r="AH1408"/>
      <c r="AI1408"/>
      <c r="AJ1408"/>
      <c r="AK1408"/>
    </row>
    <row r="1409" spans="1:37" x14ac:dyDescent="0.25">
      <c r="A1409" s="131"/>
      <c r="B1409" s="131"/>
      <c r="C1409" s="131"/>
      <c r="D1409" s="131"/>
      <c r="E1409" s="131"/>
      <c r="F1409" s="131"/>
      <c r="G1409" s="131"/>
      <c r="H1409" s="131"/>
      <c r="I1409" s="131"/>
      <c r="J1409" s="131"/>
      <c r="K1409" s="131"/>
      <c r="L1409" s="131"/>
      <c r="M1409" s="131"/>
      <c r="N1409" s="131"/>
      <c r="O1409" s="131"/>
      <c r="P1409" s="131"/>
      <c r="Q1409" s="170"/>
      <c r="R1409" s="170"/>
      <c r="S1409" s="170"/>
      <c r="T1409" s="170"/>
      <c r="U1409" s="170"/>
      <c r="V1409" s="170"/>
      <c r="W1409" s="170"/>
      <c r="X1409" s="131"/>
      <c r="Y1409"/>
      <c r="AB1409"/>
      <c r="AC1409"/>
      <c r="AD1409"/>
      <c r="AE1409"/>
      <c r="AF1409"/>
      <c r="AG1409"/>
      <c r="AH1409"/>
      <c r="AI1409"/>
      <c r="AJ1409"/>
      <c r="AK1409"/>
    </row>
    <row r="1410" spans="1:37" x14ac:dyDescent="0.25">
      <c r="A1410" s="131"/>
      <c r="B1410" s="131"/>
      <c r="C1410" s="131"/>
      <c r="D1410" s="131"/>
      <c r="E1410" s="131"/>
      <c r="F1410" s="131"/>
      <c r="G1410" s="131"/>
      <c r="H1410" s="131"/>
      <c r="I1410" s="131"/>
      <c r="J1410" s="131"/>
      <c r="K1410" s="131"/>
      <c r="L1410" s="131"/>
      <c r="M1410" s="131"/>
      <c r="N1410" s="131"/>
      <c r="O1410" s="131"/>
      <c r="P1410" s="131"/>
      <c r="Q1410" s="170"/>
      <c r="R1410" s="170"/>
      <c r="S1410" s="170"/>
      <c r="T1410" s="170"/>
      <c r="U1410" s="170"/>
      <c r="V1410" s="170"/>
      <c r="W1410" s="170"/>
      <c r="X1410" s="131"/>
      <c r="Y1410"/>
      <c r="AB1410"/>
      <c r="AC1410"/>
      <c r="AD1410"/>
      <c r="AE1410"/>
      <c r="AF1410"/>
      <c r="AG1410"/>
      <c r="AH1410"/>
      <c r="AI1410"/>
      <c r="AJ1410"/>
      <c r="AK1410"/>
    </row>
    <row r="1411" spans="1:37" x14ac:dyDescent="0.25">
      <c r="A1411" s="131"/>
      <c r="B1411" s="131"/>
      <c r="C1411" s="131"/>
      <c r="D1411" s="131"/>
      <c r="E1411" s="131"/>
      <c r="F1411" s="131"/>
      <c r="G1411" s="131"/>
      <c r="H1411" s="131"/>
      <c r="I1411" s="131"/>
      <c r="J1411" s="131"/>
      <c r="K1411" s="131"/>
      <c r="L1411" s="131"/>
      <c r="M1411" s="131"/>
      <c r="N1411" s="131"/>
      <c r="O1411" s="131"/>
      <c r="P1411" s="131"/>
      <c r="Q1411" s="170"/>
      <c r="R1411" s="170"/>
      <c r="S1411" s="170"/>
      <c r="T1411" s="170"/>
      <c r="U1411" s="170"/>
      <c r="V1411" s="170"/>
      <c r="W1411" s="170"/>
      <c r="X1411" s="131"/>
      <c r="Y1411"/>
      <c r="AB1411"/>
      <c r="AC1411"/>
      <c r="AD1411"/>
      <c r="AE1411"/>
      <c r="AF1411"/>
      <c r="AG1411"/>
      <c r="AH1411"/>
      <c r="AI1411"/>
      <c r="AJ1411"/>
      <c r="AK1411"/>
    </row>
    <row r="1412" spans="1:37" x14ac:dyDescent="0.25">
      <c r="A1412" s="131"/>
      <c r="B1412" s="131"/>
      <c r="C1412" s="131"/>
      <c r="D1412" s="131"/>
      <c r="E1412" s="131"/>
      <c r="F1412" s="131"/>
      <c r="G1412" s="131"/>
      <c r="H1412" s="131"/>
      <c r="I1412" s="131"/>
      <c r="J1412" s="131"/>
      <c r="K1412" s="131"/>
      <c r="L1412" s="131"/>
      <c r="M1412" s="131"/>
      <c r="N1412" s="131"/>
      <c r="O1412" s="131"/>
      <c r="P1412" s="131"/>
      <c r="Q1412" s="170"/>
      <c r="R1412" s="170"/>
      <c r="S1412" s="170"/>
      <c r="T1412" s="170"/>
      <c r="U1412" s="170"/>
      <c r="V1412" s="170"/>
      <c r="W1412" s="170"/>
      <c r="X1412" s="131"/>
      <c r="Y1412"/>
      <c r="AB1412"/>
      <c r="AC1412"/>
      <c r="AD1412"/>
      <c r="AE1412"/>
      <c r="AF1412"/>
      <c r="AG1412"/>
      <c r="AH1412"/>
      <c r="AI1412"/>
      <c r="AJ1412"/>
      <c r="AK1412"/>
    </row>
    <row r="1413" spans="1:37" x14ac:dyDescent="0.25">
      <c r="A1413" s="131"/>
      <c r="B1413" s="131"/>
      <c r="C1413" s="131"/>
      <c r="D1413" s="131"/>
      <c r="E1413" s="131"/>
      <c r="F1413" s="131"/>
      <c r="G1413" s="131"/>
      <c r="H1413" s="131"/>
      <c r="I1413" s="131"/>
      <c r="J1413" s="131"/>
      <c r="K1413" s="131"/>
      <c r="L1413" s="131"/>
      <c r="M1413" s="131"/>
      <c r="N1413" s="131"/>
      <c r="O1413" s="131"/>
      <c r="P1413" s="131"/>
      <c r="Q1413" s="170"/>
      <c r="R1413" s="170"/>
      <c r="S1413" s="170"/>
      <c r="T1413" s="170"/>
      <c r="U1413" s="170"/>
      <c r="V1413" s="170"/>
      <c r="W1413" s="170"/>
      <c r="X1413" s="131"/>
      <c r="Y1413"/>
      <c r="AB1413"/>
      <c r="AC1413"/>
      <c r="AD1413"/>
      <c r="AE1413"/>
      <c r="AF1413"/>
      <c r="AG1413"/>
      <c r="AH1413"/>
      <c r="AI1413"/>
      <c r="AJ1413"/>
      <c r="AK1413"/>
    </row>
    <row r="1414" spans="1:37" x14ac:dyDescent="0.25">
      <c r="A1414" s="131"/>
      <c r="B1414" s="131"/>
      <c r="C1414" s="131"/>
      <c r="D1414" s="131"/>
      <c r="E1414" s="131"/>
      <c r="F1414" s="131"/>
      <c r="G1414" s="131"/>
      <c r="H1414" s="131"/>
      <c r="I1414" s="131"/>
      <c r="J1414" s="131"/>
      <c r="K1414" s="131"/>
      <c r="L1414" s="131"/>
      <c r="M1414" s="131"/>
      <c r="N1414" s="131"/>
      <c r="O1414" s="131"/>
      <c r="P1414" s="131"/>
      <c r="Q1414" s="170"/>
      <c r="R1414" s="170"/>
      <c r="S1414" s="170"/>
      <c r="T1414" s="170"/>
      <c r="U1414" s="170"/>
      <c r="V1414" s="170"/>
      <c r="W1414" s="170"/>
      <c r="X1414" s="131"/>
      <c r="Y1414"/>
      <c r="AB1414"/>
      <c r="AC1414"/>
      <c r="AD1414"/>
      <c r="AE1414"/>
      <c r="AF1414"/>
      <c r="AG1414"/>
      <c r="AH1414"/>
      <c r="AI1414"/>
      <c r="AJ1414"/>
      <c r="AK1414"/>
    </row>
    <row r="1415" spans="1:37" x14ac:dyDescent="0.25">
      <c r="A1415" s="131"/>
      <c r="B1415" s="131"/>
      <c r="C1415" s="131"/>
      <c r="D1415" s="131"/>
      <c r="E1415" s="131"/>
      <c r="F1415" s="131"/>
      <c r="G1415" s="131"/>
      <c r="H1415" s="131"/>
      <c r="I1415" s="131"/>
      <c r="J1415" s="131"/>
      <c r="K1415" s="131"/>
      <c r="L1415" s="131"/>
      <c r="M1415" s="131"/>
      <c r="N1415" s="131"/>
      <c r="O1415" s="131"/>
      <c r="P1415" s="131"/>
      <c r="Q1415" s="170"/>
      <c r="R1415" s="170"/>
      <c r="S1415" s="170"/>
      <c r="T1415" s="170"/>
      <c r="U1415" s="170"/>
      <c r="V1415" s="170"/>
      <c r="W1415" s="170"/>
      <c r="X1415" s="131"/>
      <c r="Y1415"/>
      <c r="AB1415"/>
      <c r="AC1415"/>
      <c r="AD1415"/>
      <c r="AE1415"/>
      <c r="AF1415"/>
      <c r="AG1415"/>
      <c r="AH1415"/>
      <c r="AI1415"/>
      <c r="AJ1415"/>
      <c r="AK1415"/>
    </row>
    <row r="1416" spans="1:37" x14ac:dyDescent="0.25">
      <c r="A1416" s="131"/>
      <c r="B1416" s="131"/>
      <c r="C1416" s="131"/>
      <c r="D1416" s="131"/>
      <c r="E1416" s="131"/>
      <c r="F1416" s="131"/>
      <c r="G1416" s="131"/>
      <c r="H1416" s="131"/>
      <c r="I1416" s="131"/>
      <c r="J1416" s="131"/>
      <c r="K1416" s="131"/>
      <c r="L1416" s="131"/>
      <c r="M1416" s="131"/>
      <c r="N1416" s="131"/>
      <c r="O1416" s="131"/>
      <c r="P1416" s="131"/>
      <c r="Q1416" s="170"/>
      <c r="R1416" s="170"/>
      <c r="S1416" s="170"/>
      <c r="T1416" s="170"/>
      <c r="U1416" s="170"/>
      <c r="V1416" s="170"/>
      <c r="W1416" s="170"/>
      <c r="X1416" s="131"/>
      <c r="Y1416"/>
      <c r="AB1416"/>
      <c r="AC1416"/>
      <c r="AD1416"/>
      <c r="AE1416"/>
      <c r="AF1416"/>
      <c r="AG1416"/>
      <c r="AH1416"/>
      <c r="AI1416"/>
      <c r="AJ1416"/>
      <c r="AK1416"/>
    </row>
    <row r="1417" spans="1:37" x14ac:dyDescent="0.25">
      <c r="A1417" s="131"/>
      <c r="B1417" s="131"/>
      <c r="C1417" s="131"/>
      <c r="D1417" s="131"/>
      <c r="E1417" s="131"/>
      <c r="F1417" s="131"/>
      <c r="G1417" s="131"/>
      <c r="H1417" s="131"/>
      <c r="I1417" s="131"/>
      <c r="J1417" s="131"/>
      <c r="K1417" s="131"/>
      <c r="L1417" s="131"/>
      <c r="M1417" s="131"/>
      <c r="N1417" s="131"/>
      <c r="O1417" s="131"/>
      <c r="P1417" s="131"/>
      <c r="Q1417" s="170"/>
      <c r="R1417" s="170"/>
      <c r="S1417" s="170"/>
      <c r="T1417" s="170"/>
      <c r="U1417" s="170"/>
      <c r="V1417" s="170"/>
      <c r="W1417" s="170"/>
      <c r="X1417" s="131"/>
      <c r="Y1417"/>
      <c r="AB1417"/>
      <c r="AC1417"/>
      <c r="AD1417"/>
      <c r="AE1417"/>
      <c r="AF1417"/>
      <c r="AG1417"/>
      <c r="AH1417"/>
      <c r="AI1417"/>
      <c r="AJ1417"/>
      <c r="AK1417"/>
    </row>
    <row r="1418" spans="1:37" x14ac:dyDescent="0.25">
      <c r="A1418" s="131"/>
      <c r="B1418" s="131"/>
      <c r="C1418" s="131"/>
      <c r="D1418" s="131"/>
      <c r="E1418" s="131"/>
      <c r="F1418" s="131"/>
      <c r="G1418" s="131"/>
      <c r="H1418" s="131"/>
      <c r="I1418" s="131"/>
      <c r="J1418" s="131"/>
      <c r="K1418" s="131"/>
      <c r="L1418" s="131"/>
      <c r="M1418" s="131"/>
      <c r="N1418" s="131"/>
      <c r="O1418" s="131"/>
      <c r="P1418" s="131"/>
      <c r="Q1418" s="170"/>
      <c r="R1418" s="170"/>
      <c r="S1418" s="170"/>
      <c r="T1418" s="170"/>
      <c r="U1418" s="170"/>
      <c r="V1418" s="170"/>
      <c r="W1418" s="170"/>
      <c r="X1418" s="131"/>
      <c r="Y1418"/>
      <c r="AB1418"/>
      <c r="AC1418"/>
      <c r="AD1418"/>
      <c r="AE1418"/>
      <c r="AF1418"/>
      <c r="AG1418"/>
      <c r="AH1418"/>
      <c r="AI1418"/>
      <c r="AJ1418"/>
      <c r="AK1418"/>
    </row>
    <row r="1419" spans="1:37" x14ac:dyDescent="0.25">
      <c r="A1419" s="131"/>
      <c r="B1419" s="131"/>
      <c r="C1419" s="131"/>
      <c r="D1419" s="131"/>
      <c r="E1419" s="131"/>
      <c r="F1419" s="131"/>
      <c r="G1419" s="131"/>
      <c r="H1419" s="131"/>
      <c r="I1419" s="131"/>
      <c r="J1419" s="131"/>
      <c r="K1419" s="131"/>
      <c r="L1419" s="131"/>
      <c r="M1419" s="131"/>
      <c r="N1419" s="131"/>
      <c r="O1419" s="131"/>
      <c r="P1419" s="131"/>
      <c r="Q1419" s="170"/>
      <c r="R1419" s="170"/>
      <c r="S1419" s="170"/>
      <c r="T1419" s="170"/>
      <c r="U1419" s="170"/>
      <c r="V1419" s="170"/>
      <c r="W1419" s="170"/>
      <c r="X1419" s="131"/>
      <c r="Y1419"/>
      <c r="AB1419"/>
      <c r="AC1419"/>
      <c r="AD1419"/>
      <c r="AE1419"/>
      <c r="AF1419"/>
      <c r="AG1419"/>
      <c r="AH1419"/>
      <c r="AI1419"/>
      <c r="AJ1419"/>
      <c r="AK1419"/>
    </row>
    <row r="1420" spans="1:37" x14ac:dyDescent="0.25">
      <c r="A1420" s="131"/>
      <c r="B1420" s="131"/>
      <c r="C1420" s="131"/>
      <c r="D1420" s="131"/>
      <c r="E1420" s="131"/>
      <c r="F1420" s="131"/>
      <c r="G1420" s="131"/>
      <c r="H1420" s="131"/>
      <c r="I1420" s="131"/>
      <c r="J1420" s="131"/>
      <c r="K1420" s="131"/>
      <c r="L1420" s="131"/>
      <c r="M1420" s="131"/>
      <c r="N1420" s="131"/>
      <c r="O1420" s="131"/>
      <c r="P1420" s="131"/>
      <c r="Q1420" s="170"/>
      <c r="R1420" s="170"/>
      <c r="S1420" s="170"/>
      <c r="T1420" s="170"/>
      <c r="U1420" s="170"/>
      <c r="V1420" s="170"/>
      <c r="W1420" s="170"/>
      <c r="X1420" s="131"/>
      <c r="Y1420"/>
      <c r="AB1420"/>
      <c r="AC1420"/>
      <c r="AD1420"/>
      <c r="AE1420"/>
      <c r="AF1420"/>
      <c r="AG1420"/>
      <c r="AH1420"/>
      <c r="AI1420"/>
      <c r="AJ1420"/>
      <c r="AK1420"/>
    </row>
    <row r="1421" spans="1:37" x14ac:dyDescent="0.25">
      <c r="A1421" s="131"/>
      <c r="B1421" s="131"/>
      <c r="C1421" s="131"/>
      <c r="D1421" s="131"/>
      <c r="E1421" s="131"/>
      <c r="F1421" s="131"/>
      <c r="G1421" s="131"/>
      <c r="H1421" s="131"/>
      <c r="I1421" s="131"/>
      <c r="J1421" s="131"/>
      <c r="K1421" s="131"/>
      <c r="L1421" s="131"/>
      <c r="M1421" s="131"/>
      <c r="N1421" s="131"/>
      <c r="O1421" s="131"/>
      <c r="P1421" s="131"/>
      <c r="Q1421" s="170"/>
      <c r="R1421" s="170"/>
      <c r="S1421" s="170"/>
      <c r="T1421" s="170"/>
      <c r="U1421" s="170"/>
      <c r="V1421" s="170"/>
      <c r="W1421" s="170"/>
      <c r="X1421" s="131"/>
      <c r="Y1421"/>
      <c r="AB1421"/>
      <c r="AC1421"/>
      <c r="AD1421"/>
      <c r="AE1421"/>
      <c r="AF1421"/>
      <c r="AG1421"/>
      <c r="AH1421"/>
      <c r="AI1421"/>
      <c r="AJ1421"/>
      <c r="AK1421"/>
    </row>
    <row r="1422" spans="1:37" x14ac:dyDescent="0.25">
      <c r="A1422" s="131"/>
      <c r="B1422" s="131"/>
      <c r="C1422" s="131"/>
      <c r="D1422" s="131"/>
      <c r="E1422" s="131"/>
      <c r="F1422" s="131"/>
      <c r="G1422" s="131"/>
      <c r="H1422" s="131"/>
      <c r="I1422" s="131"/>
      <c r="J1422" s="131"/>
      <c r="K1422" s="131"/>
      <c r="L1422" s="131"/>
      <c r="M1422" s="131"/>
      <c r="N1422" s="131"/>
      <c r="O1422" s="131"/>
      <c r="P1422" s="131"/>
      <c r="Q1422" s="170"/>
      <c r="R1422" s="170"/>
      <c r="S1422" s="170"/>
      <c r="T1422" s="170"/>
      <c r="U1422" s="170"/>
      <c r="V1422" s="170"/>
      <c r="W1422" s="170"/>
      <c r="X1422" s="131"/>
      <c r="Y1422"/>
      <c r="AB1422"/>
      <c r="AC1422"/>
      <c r="AD1422"/>
      <c r="AE1422"/>
      <c r="AF1422"/>
      <c r="AG1422"/>
      <c r="AH1422"/>
      <c r="AI1422"/>
      <c r="AJ1422"/>
      <c r="AK1422"/>
    </row>
    <row r="1423" spans="1:37" x14ac:dyDescent="0.25">
      <c r="A1423" s="131"/>
      <c r="B1423" s="131"/>
      <c r="C1423" s="131"/>
      <c r="D1423" s="131"/>
      <c r="E1423" s="131"/>
      <c r="F1423" s="131"/>
      <c r="G1423" s="131"/>
      <c r="H1423" s="131"/>
      <c r="I1423" s="131"/>
      <c r="J1423" s="131"/>
      <c r="K1423" s="131"/>
      <c r="L1423" s="131"/>
      <c r="M1423" s="131"/>
      <c r="N1423" s="131"/>
      <c r="O1423" s="131"/>
      <c r="P1423" s="131"/>
      <c r="Q1423" s="170"/>
      <c r="R1423" s="170"/>
      <c r="S1423" s="170"/>
      <c r="T1423" s="170"/>
      <c r="U1423" s="170"/>
      <c r="V1423" s="170"/>
      <c r="W1423" s="170"/>
      <c r="X1423" s="131"/>
      <c r="Y1423"/>
      <c r="AB1423"/>
      <c r="AC1423"/>
      <c r="AD1423"/>
      <c r="AE1423"/>
      <c r="AF1423"/>
      <c r="AG1423"/>
      <c r="AH1423"/>
      <c r="AI1423"/>
      <c r="AJ1423"/>
      <c r="AK1423"/>
    </row>
    <row r="1424" spans="1:37" x14ac:dyDescent="0.25">
      <c r="A1424" s="131"/>
      <c r="B1424" s="131"/>
      <c r="C1424" s="131"/>
      <c r="D1424" s="131"/>
      <c r="E1424" s="131"/>
      <c r="F1424" s="131"/>
      <c r="G1424" s="131"/>
      <c r="H1424" s="131"/>
      <c r="I1424" s="131"/>
      <c r="J1424" s="131"/>
      <c r="K1424" s="131"/>
      <c r="L1424" s="131"/>
      <c r="M1424" s="131"/>
      <c r="N1424" s="131"/>
      <c r="O1424" s="131"/>
      <c r="P1424" s="131"/>
      <c r="Q1424" s="170"/>
      <c r="R1424" s="170"/>
      <c r="S1424" s="170"/>
      <c r="T1424" s="170"/>
      <c r="U1424" s="170"/>
      <c r="V1424" s="170"/>
      <c r="W1424" s="170"/>
      <c r="X1424" s="131"/>
      <c r="Y1424"/>
      <c r="AB1424"/>
      <c r="AC1424"/>
      <c r="AD1424"/>
      <c r="AE1424"/>
      <c r="AF1424"/>
      <c r="AG1424"/>
      <c r="AH1424"/>
      <c r="AI1424"/>
      <c r="AJ1424"/>
      <c r="AK1424"/>
    </row>
    <row r="1425" spans="1:37" x14ac:dyDescent="0.25">
      <c r="A1425" s="131"/>
      <c r="B1425" s="131"/>
      <c r="C1425" s="131"/>
      <c r="D1425" s="131"/>
      <c r="E1425" s="131"/>
      <c r="F1425" s="131"/>
      <c r="G1425" s="131"/>
      <c r="H1425" s="131"/>
      <c r="I1425" s="131"/>
      <c r="J1425" s="131"/>
      <c r="K1425" s="131"/>
      <c r="L1425" s="131"/>
      <c r="M1425" s="131"/>
      <c r="N1425" s="131"/>
      <c r="O1425" s="131"/>
      <c r="P1425" s="131"/>
      <c r="Q1425" s="170"/>
      <c r="R1425" s="170"/>
      <c r="S1425" s="170"/>
      <c r="T1425" s="170"/>
      <c r="U1425" s="170"/>
      <c r="V1425" s="170"/>
      <c r="W1425" s="170"/>
      <c r="X1425" s="131"/>
      <c r="Y1425"/>
      <c r="AB1425"/>
      <c r="AC1425"/>
      <c r="AD1425"/>
      <c r="AE1425"/>
      <c r="AF1425"/>
      <c r="AG1425"/>
      <c r="AH1425"/>
      <c r="AI1425"/>
      <c r="AJ1425"/>
      <c r="AK1425"/>
    </row>
    <row r="1426" spans="1:37" x14ac:dyDescent="0.25">
      <c r="A1426" s="131"/>
      <c r="B1426" s="131"/>
      <c r="C1426" s="131"/>
      <c r="D1426" s="131"/>
      <c r="E1426" s="131"/>
      <c r="F1426" s="131"/>
      <c r="G1426" s="131"/>
      <c r="H1426" s="131"/>
      <c r="I1426" s="131"/>
      <c r="J1426" s="131"/>
      <c r="K1426" s="131"/>
      <c r="L1426" s="131"/>
      <c r="M1426" s="131"/>
      <c r="N1426" s="131"/>
      <c r="O1426" s="131"/>
      <c r="P1426" s="131"/>
      <c r="Q1426" s="170"/>
      <c r="R1426" s="170"/>
      <c r="S1426" s="170"/>
      <c r="T1426" s="170"/>
      <c r="U1426" s="170"/>
      <c r="V1426" s="170"/>
      <c r="W1426" s="170"/>
      <c r="X1426" s="131"/>
      <c r="Y1426"/>
      <c r="AB1426"/>
      <c r="AC1426"/>
      <c r="AD1426"/>
      <c r="AE1426"/>
      <c r="AF1426"/>
      <c r="AG1426"/>
      <c r="AH1426"/>
      <c r="AI1426"/>
      <c r="AJ1426"/>
      <c r="AK1426"/>
    </row>
    <row r="1427" spans="1:37" x14ac:dyDescent="0.25">
      <c r="A1427" s="131"/>
      <c r="B1427" s="131"/>
      <c r="C1427" s="131"/>
      <c r="D1427" s="131"/>
      <c r="E1427" s="131"/>
      <c r="F1427" s="131"/>
      <c r="G1427" s="131"/>
      <c r="H1427" s="131"/>
      <c r="I1427" s="131"/>
      <c r="J1427" s="131"/>
      <c r="K1427" s="131"/>
      <c r="L1427" s="131"/>
      <c r="M1427" s="131"/>
      <c r="N1427" s="131"/>
      <c r="O1427" s="131"/>
      <c r="P1427" s="131"/>
      <c r="Q1427" s="170"/>
      <c r="R1427" s="170"/>
      <c r="S1427" s="170"/>
      <c r="T1427" s="170"/>
      <c r="U1427" s="170"/>
      <c r="V1427" s="170"/>
      <c r="W1427" s="170"/>
      <c r="X1427" s="131"/>
      <c r="Y1427"/>
      <c r="AB1427"/>
      <c r="AC1427"/>
      <c r="AD1427"/>
      <c r="AE1427"/>
      <c r="AF1427"/>
      <c r="AG1427"/>
      <c r="AH1427"/>
      <c r="AI1427"/>
      <c r="AJ1427"/>
      <c r="AK1427"/>
    </row>
    <row r="1428" spans="1:37" x14ac:dyDescent="0.25">
      <c r="A1428" s="131"/>
      <c r="B1428" s="131"/>
      <c r="C1428" s="131"/>
      <c r="D1428" s="131"/>
      <c r="E1428" s="131"/>
      <c r="F1428" s="131"/>
      <c r="G1428" s="131"/>
      <c r="H1428" s="131"/>
      <c r="I1428" s="131"/>
      <c r="J1428" s="131"/>
      <c r="K1428" s="131"/>
      <c r="L1428" s="131"/>
      <c r="M1428" s="131"/>
      <c r="N1428" s="131"/>
      <c r="O1428" s="131"/>
      <c r="P1428" s="131"/>
      <c r="Q1428" s="170"/>
      <c r="R1428" s="170"/>
      <c r="S1428" s="170"/>
      <c r="T1428" s="170"/>
      <c r="U1428" s="170"/>
      <c r="V1428" s="170"/>
      <c r="W1428" s="170"/>
      <c r="X1428" s="131"/>
      <c r="Y1428"/>
      <c r="AB1428"/>
      <c r="AC1428"/>
      <c r="AD1428"/>
      <c r="AE1428"/>
      <c r="AF1428"/>
      <c r="AG1428"/>
      <c r="AH1428"/>
      <c r="AI1428"/>
      <c r="AJ1428"/>
      <c r="AK1428"/>
    </row>
    <row r="1429" spans="1:37" x14ac:dyDescent="0.25">
      <c r="A1429" s="131"/>
      <c r="B1429" s="131"/>
      <c r="C1429" s="131"/>
      <c r="D1429" s="131"/>
      <c r="E1429" s="131"/>
      <c r="F1429" s="131"/>
      <c r="G1429" s="131"/>
      <c r="H1429" s="131"/>
      <c r="I1429" s="131"/>
      <c r="J1429" s="131"/>
      <c r="K1429" s="131"/>
      <c r="L1429" s="131"/>
      <c r="M1429" s="131"/>
      <c r="N1429" s="131"/>
      <c r="O1429" s="131"/>
      <c r="P1429" s="131"/>
      <c r="Q1429" s="170"/>
      <c r="R1429" s="170"/>
      <c r="S1429" s="170"/>
      <c r="T1429" s="170"/>
      <c r="U1429" s="170"/>
      <c r="V1429" s="170"/>
      <c r="W1429" s="170"/>
      <c r="X1429" s="131"/>
      <c r="Y1429"/>
      <c r="AB1429"/>
      <c r="AC1429"/>
      <c r="AD1429"/>
      <c r="AE1429"/>
      <c r="AF1429"/>
      <c r="AG1429"/>
      <c r="AH1429"/>
      <c r="AI1429"/>
      <c r="AJ1429"/>
      <c r="AK1429"/>
    </row>
    <row r="1430" spans="1:37" x14ac:dyDescent="0.25">
      <c r="A1430" s="131"/>
      <c r="B1430" s="131"/>
      <c r="C1430" s="131"/>
      <c r="D1430" s="131"/>
      <c r="E1430" s="131"/>
      <c r="F1430" s="131"/>
      <c r="G1430" s="131"/>
      <c r="H1430" s="131"/>
      <c r="I1430" s="131"/>
      <c r="J1430" s="131"/>
      <c r="K1430" s="131"/>
      <c r="L1430" s="131"/>
      <c r="M1430" s="131"/>
      <c r="N1430" s="131"/>
      <c r="O1430" s="131"/>
      <c r="P1430" s="131"/>
      <c r="Q1430" s="170"/>
      <c r="R1430" s="170"/>
      <c r="S1430" s="170"/>
      <c r="T1430" s="170"/>
      <c r="U1430" s="170"/>
      <c r="V1430" s="170"/>
      <c r="W1430" s="170"/>
      <c r="X1430" s="131"/>
      <c r="Y1430"/>
      <c r="AB1430"/>
      <c r="AC1430"/>
      <c r="AD1430"/>
      <c r="AE1430"/>
      <c r="AF1430"/>
      <c r="AG1430"/>
      <c r="AH1430"/>
      <c r="AI1430"/>
      <c r="AJ1430"/>
      <c r="AK1430"/>
    </row>
    <row r="1431" spans="1:37" x14ac:dyDescent="0.25">
      <c r="A1431" s="131"/>
      <c r="B1431" s="131"/>
      <c r="C1431" s="131"/>
      <c r="D1431" s="131"/>
      <c r="E1431" s="131"/>
      <c r="F1431" s="131"/>
      <c r="G1431" s="131"/>
      <c r="H1431" s="131"/>
      <c r="I1431" s="131"/>
      <c r="J1431" s="131"/>
      <c r="K1431" s="131"/>
      <c r="L1431" s="131"/>
      <c r="M1431" s="131"/>
      <c r="N1431" s="131"/>
      <c r="O1431" s="131"/>
      <c r="P1431" s="131"/>
      <c r="Q1431" s="170"/>
      <c r="R1431" s="170"/>
      <c r="S1431" s="170"/>
      <c r="T1431" s="170"/>
      <c r="U1431" s="170"/>
      <c r="V1431" s="170"/>
      <c r="W1431" s="170"/>
      <c r="X1431" s="131"/>
      <c r="Y1431"/>
      <c r="AB1431"/>
      <c r="AC1431"/>
      <c r="AD1431"/>
      <c r="AE1431"/>
      <c r="AF1431"/>
      <c r="AG1431"/>
      <c r="AH1431"/>
      <c r="AI1431"/>
      <c r="AJ1431"/>
      <c r="AK1431"/>
    </row>
    <row r="1432" spans="1:37" x14ac:dyDescent="0.25">
      <c r="A1432" s="131"/>
      <c r="B1432" s="131"/>
      <c r="C1432" s="131"/>
      <c r="D1432" s="131"/>
      <c r="E1432" s="131"/>
      <c r="F1432" s="131"/>
      <c r="G1432" s="131"/>
      <c r="H1432" s="131"/>
      <c r="I1432" s="131"/>
      <c r="J1432" s="131"/>
      <c r="K1432" s="131"/>
      <c r="L1432" s="131"/>
      <c r="M1432" s="131"/>
      <c r="N1432" s="131"/>
      <c r="O1432" s="131"/>
      <c r="P1432" s="131"/>
      <c r="Q1432" s="170"/>
      <c r="R1432" s="170"/>
      <c r="S1432" s="170"/>
      <c r="T1432" s="170"/>
      <c r="U1432" s="170"/>
      <c r="V1432" s="170"/>
      <c r="W1432" s="170"/>
      <c r="X1432" s="131"/>
      <c r="Y1432"/>
      <c r="AB1432"/>
      <c r="AC1432"/>
      <c r="AD1432"/>
      <c r="AE1432"/>
      <c r="AF1432"/>
      <c r="AG1432"/>
      <c r="AH1432"/>
      <c r="AI1432"/>
      <c r="AJ1432"/>
      <c r="AK1432"/>
    </row>
    <row r="1433" spans="1:37" x14ac:dyDescent="0.25">
      <c r="A1433" s="131"/>
      <c r="B1433" s="131"/>
      <c r="C1433" s="131"/>
      <c r="D1433" s="131"/>
      <c r="E1433" s="131"/>
      <c r="F1433" s="131"/>
      <c r="G1433" s="131"/>
      <c r="H1433" s="131"/>
      <c r="I1433" s="131"/>
      <c r="J1433" s="131"/>
      <c r="K1433" s="131"/>
      <c r="L1433" s="131"/>
      <c r="M1433" s="131"/>
      <c r="N1433" s="131"/>
      <c r="O1433" s="131"/>
      <c r="P1433" s="131"/>
      <c r="Q1433" s="170"/>
      <c r="R1433" s="170"/>
      <c r="S1433" s="170"/>
      <c r="T1433" s="170"/>
      <c r="U1433" s="170"/>
      <c r="V1433" s="170"/>
      <c r="W1433" s="170"/>
      <c r="X1433" s="131"/>
      <c r="Y1433"/>
      <c r="AB1433"/>
      <c r="AC1433"/>
      <c r="AD1433"/>
      <c r="AE1433"/>
      <c r="AF1433"/>
      <c r="AG1433"/>
      <c r="AH1433"/>
      <c r="AI1433"/>
      <c r="AJ1433"/>
      <c r="AK1433"/>
    </row>
    <row r="1434" spans="1:37" x14ac:dyDescent="0.25">
      <c r="A1434" s="131"/>
      <c r="B1434" s="131"/>
      <c r="C1434" s="131"/>
      <c r="D1434" s="131"/>
      <c r="E1434" s="131"/>
      <c r="F1434" s="131"/>
      <c r="G1434" s="131"/>
      <c r="H1434" s="131"/>
      <c r="I1434" s="131"/>
      <c r="J1434" s="131"/>
      <c r="K1434" s="131"/>
      <c r="L1434" s="131"/>
      <c r="M1434" s="131"/>
      <c r="N1434" s="131"/>
      <c r="O1434" s="131"/>
      <c r="P1434" s="131"/>
      <c r="Q1434" s="170"/>
      <c r="R1434" s="170"/>
      <c r="S1434" s="170"/>
      <c r="T1434" s="170"/>
      <c r="U1434" s="170"/>
      <c r="V1434" s="170"/>
      <c r="W1434" s="170"/>
      <c r="X1434" s="131"/>
      <c r="Y1434"/>
      <c r="AB1434"/>
      <c r="AC1434"/>
      <c r="AD1434"/>
      <c r="AE1434"/>
      <c r="AF1434"/>
      <c r="AG1434"/>
      <c r="AH1434"/>
      <c r="AI1434"/>
      <c r="AJ1434"/>
      <c r="AK1434"/>
    </row>
    <row r="1435" spans="1:37" x14ac:dyDescent="0.25">
      <c r="A1435" s="131"/>
      <c r="B1435" s="131"/>
      <c r="C1435" s="131"/>
      <c r="D1435" s="131"/>
      <c r="E1435" s="131"/>
      <c r="F1435" s="131"/>
      <c r="G1435" s="131"/>
      <c r="H1435" s="131"/>
      <c r="I1435" s="131"/>
      <c r="J1435" s="131"/>
      <c r="K1435" s="131"/>
      <c r="L1435" s="131"/>
      <c r="M1435" s="131"/>
      <c r="N1435" s="131"/>
      <c r="O1435" s="131"/>
      <c r="P1435" s="131"/>
      <c r="Q1435" s="170"/>
      <c r="R1435" s="170"/>
      <c r="S1435" s="170"/>
      <c r="T1435" s="170"/>
      <c r="U1435" s="170"/>
      <c r="V1435" s="170"/>
      <c r="W1435" s="170"/>
      <c r="X1435" s="131"/>
      <c r="Y1435"/>
      <c r="AB1435"/>
      <c r="AC1435"/>
      <c r="AD1435"/>
      <c r="AE1435"/>
      <c r="AF1435"/>
      <c r="AG1435"/>
      <c r="AH1435"/>
      <c r="AI1435"/>
      <c r="AJ1435"/>
      <c r="AK1435"/>
    </row>
    <row r="1436" spans="1:37" x14ac:dyDescent="0.25">
      <c r="A1436" s="131"/>
      <c r="B1436" s="131"/>
      <c r="C1436" s="131"/>
      <c r="D1436" s="131"/>
      <c r="E1436" s="131"/>
      <c r="F1436" s="131"/>
      <c r="G1436" s="131"/>
      <c r="H1436" s="131"/>
      <c r="I1436" s="131"/>
      <c r="J1436" s="131"/>
      <c r="K1436" s="131"/>
      <c r="L1436" s="131"/>
      <c r="M1436" s="131"/>
      <c r="N1436" s="131"/>
      <c r="O1436" s="131"/>
      <c r="P1436" s="131"/>
      <c r="Q1436" s="170"/>
      <c r="R1436" s="170"/>
      <c r="S1436" s="170"/>
      <c r="T1436" s="170"/>
      <c r="U1436" s="170"/>
      <c r="V1436" s="170"/>
      <c r="W1436" s="170"/>
      <c r="X1436" s="131"/>
      <c r="Y1436"/>
      <c r="AB1436"/>
      <c r="AC1436"/>
      <c r="AD1436"/>
      <c r="AE1436"/>
      <c r="AF1436"/>
      <c r="AG1436"/>
      <c r="AH1436"/>
      <c r="AI1436"/>
      <c r="AJ1436"/>
      <c r="AK1436"/>
    </row>
    <row r="1437" spans="1:37" x14ac:dyDescent="0.25">
      <c r="A1437" s="131"/>
      <c r="B1437" s="131"/>
      <c r="C1437" s="131"/>
      <c r="D1437" s="131"/>
      <c r="E1437" s="131"/>
      <c r="F1437" s="131"/>
      <c r="G1437" s="131"/>
      <c r="H1437" s="131"/>
      <c r="I1437" s="131"/>
      <c r="J1437" s="131"/>
      <c r="K1437" s="131"/>
      <c r="L1437" s="131"/>
      <c r="M1437" s="131"/>
      <c r="N1437" s="131"/>
      <c r="O1437" s="131"/>
      <c r="P1437" s="131"/>
      <c r="Q1437" s="170"/>
      <c r="R1437" s="170"/>
      <c r="S1437" s="170"/>
      <c r="T1437" s="170"/>
      <c r="U1437" s="170"/>
      <c r="V1437" s="170"/>
      <c r="W1437" s="170"/>
      <c r="X1437" s="131"/>
      <c r="Y1437"/>
      <c r="AB1437"/>
      <c r="AC1437"/>
      <c r="AD1437"/>
      <c r="AE1437"/>
      <c r="AF1437"/>
      <c r="AG1437"/>
      <c r="AH1437"/>
      <c r="AI1437"/>
      <c r="AJ1437"/>
      <c r="AK1437"/>
    </row>
    <row r="1438" spans="1:37" x14ac:dyDescent="0.25">
      <c r="A1438" s="131"/>
      <c r="B1438" s="131"/>
      <c r="C1438" s="131"/>
      <c r="D1438" s="131"/>
      <c r="E1438" s="131"/>
      <c r="F1438" s="131"/>
      <c r="G1438" s="131"/>
      <c r="H1438" s="131"/>
      <c r="I1438" s="131"/>
      <c r="J1438" s="131"/>
      <c r="K1438" s="131"/>
      <c r="L1438" s="131"/>
      <c r="M1438" s="131"/>
      <c r="N1438" s="131"/>
      <c r="O1438" s="131"/>
      <c r="P1438" s="131"/>
      <c r="Q1438" s="170"/>
      <c r="R1438" s="170"/>
      <c r="S1438" s="170"/>
      <c r="T1438" s="170"/>
      <c r="U1438" s="170"/>
      <c r="V1438" s="170"/>
      <c r="W1438" s="170"/>
      <c r="X1438" s="131"/>
      <c r="Y1438"/>
      <c r="AB1438"/>
      <c r="AC1438"/>
      <c r="AD1438"/>
      <c r="AE1438"/>
      <c r="AF1438"/>
      <c r="AG1438"/>
      <c r="AH1438"/>
      <c r="AI1438"/>
      <c r="AJ1438"/>
      <c r="AK1438"/>
    </row>
    <row r="1439" spans="1:37" x14ac:dyDescent="0.25">
      <c r="A1439" s="131"/>
      <c r="B1439" s="131"/>
      <c r="C1439" s="131"/>
      <c r="D1439" s="131"/>
      <c r="E1439" s="131"/>
      <c r="F1439" s="131"/>
      <c r="G1439" s="131"/>
      <c r="H1439" s="131"/>
      <c r="I1439" s="131"/>
      <c r="J1439" s="131"/>
      <c r="K1439" s="131"/>
      <c r="L1439" s="131"/>
      <c r="M1439" s="131"/>
      <c r="N1439" s="131"/>
      <c r="O1439" s="131"/>
      <c r="P1439" s="131"/>
      <c r="Q1439" s="170"/>
      <c r="R1439" s="170"/>
      <c r="S1439" s="170"/>
      <c r="T1439" s="170"/>
      <c r="U1439" s="170"/>
      <c r="V1439" s="170"/>
      <c r="W1439" s="170"/>
      <c r="X1439" s="131"/>
      <c r="Y1439"/>
      <c r="AB1439"/>
      <c r="AC1439"/>
      <c r="AD1439"/>
      <c r="AE1439"/>
      <c r="AF1439"/>
      <c r="AG1439"/>
      <c r="AH1439"/>
      <c r="AI1439"/>
      <c r="AJ1439"/>
      <c r="AK1439"/>
    </row>
    <row r="1440" spans="1:37" x14ac:dyDescent="0.25">
      <c r="A1440" s="131"/>
      <c r="B1440" s="131"/>
      <c r="C1440" s="131"/>
      <c r="D1440" s="131"/>
      <c r="E1440" s="131"/>
      <c r="F1440" s="131"/>
      <c r="G1440" s="131"/>
      <c r="H1440" s="131"/>
      <c r="I1440" s="131"/>
      <c r="J1440" s="131"/>
      <c r="K1440" s="131"/>
      <c r="L1440" s="131"/>
      <c r="M1440" s="131"/>
      <c r="N1440" s="131"/>
      <c r="O1440" s="131"/>
      <c r="P1440" s="131"/>
      <c r="Q1440" s="170"/>
      <c r="R1440" s="170"/>
      <c r="S1440" s="170"/>
      <c r="T1440" s="170"/>
      <c r="U1440" s="170"/>
      <c r="V1440" s="170"/>
      <c r="W1440" s="170"/>
      <c r="X1440" s="131"/>
      <c r="Y1440"/>
      <c r="AB1440"/>
      <c r="AC1440"/>
      <c r="AD1440"/>
      <c r="AE1440"/>
      <c r="AF1440"/>
      <c r="AG1440"/>
      <c r="AH1440"/>
      <c r="AI1440"/>
      <c r="AJ1440"/>
      <c r="AK1440"/>
    </row>
    <row r="1441" spans="1:37" x14ac:dyDescent="0.25">
      <c r="A1441" s="131"/>
      <c r="B1441" s="131"/>
      <c r="C1441" s="131"/>
      <c r="D1441" s="131"/>
      <c r="E1441" s="131"/>
      <c r="F1441" s="131"/>
      <c r="G1441" s="131"/>
      <c r="H1441" s="131"/>
      <c r="I1441" s="131"/>
      <c r="J1441" s="131"/>
      <c r="K1441" s="131"/>
      <c r="L1441" s="131"/>
      <c r="M1441" s="131"/>
      <c r="N1441" s="131"/>
      <c r="O1441" s="131"/>
      <c r="P1441" s="131"/>
      <c r="Q1441" s="170"/>
      <c r="R1441" s="170"/>
      <c r="S1441" s="170"/>
      <c r="T1441" s="170"/>
      <c r="U1441" s="170"/>
      <c r="V1441" s="170"/>
      <c r="W1441" s="170"/>
      <c r="X1441" s="131"/>
      <c r="Y1441"/>
      <c r="AB1441"/>
      <c r="AC1441"/>
      <c r="AD1441"/>
      <c r="AE1441"/>
      <c r="AF1441"/>
      <c r="AG1441"/>
      <c r="AH1441"/>
      <c r="AI1441"/>
      <c r="AJ1441"/>
      <c r="AK1441"/>
    </row>
    <row r="1442" spans="1:37" x14ac:dyDescent="0.25">
      <c r="A1442" s="131"/>
      <c r="B1442" s="131"/>
      <c r="C1442" s="131"/>
      <c r="D1442" s="131"/>
      <c r="E1442" s="131"/>
      <c r="F1442" s="131"/>
      <c r="G1442" s="131"/>
      <c r="H1442" s="131"/>
      <c r="I1442" s="131"/>
      <c r="J1442" s="131"/>
      <c r="K1442" s="131"/>
      <c r="L1442" s="131"/>
      <c r="M1442" s="131"/>
      <c r="N1442" s="131"/>
      <c r="O1442" s="131"/>
      <c r="P1442" s="131"/>
      <c r="Q1442" s="170"/>
      <c r="R1442" s="170"/>
      <c r="S1442" s="170"/>
      <c r="T1442" s="170"/>
      <c r="U1442" s="170"/>
      <c r="V1442" s="170"/>
      <c r="W1442" s="170"/>
      <c r="X1442" s="131"/>
      <c r="Y1442"/>
      <c r="AB1442"/>
      <c r="AC1442"/>
      <c r="AD1442"/>
      <c r="AE1442"/>
      <c r="AF1442"/>
      <c r="AG1442"/>
      <c r="AH1442"/>
      <c r="AI1442"/>
      <c r="AJ1442"/>
      <c r="AK1442"/>
    </row>
    <row r="1443" spans="1:37" x14ac:dyDescent="0.25">
      <c r="A1443" s="131"/>
      <c r="B1443" s="131"/>
      <c r="C1443" s="131"/>
      <c r="D1443" s="131"/>
      <c r="E1443" s="131"/>
      <c r="F1443" s="131"/>
      <c r="G1443" s="131"/>
      <c r="H1443" s="131"/>
      <c r="I1443" s="131"/>
      <c r="J1443" s="131"/>
      <c r="K1443" s="131"/>
      <c r="L1443" s="131"/>
      <c r="M1443" s="131"/>
      <c r="N1443" s="131"/>
      <c r="O1443" s="131"/>
      <c r="P1443" s="131"/>
      <c r="Q1443" s="170"/>
      <c r="R1443" s="170"/>
      <c r="S1443" s="170"/>
      <c r="T1443" s="170"/>
      <c r="U1443" s="170"/>
      <c r="V1443" s="170"/>
      <c r="W1443" s="170"/>
      <c r="X1443" s="131"/>
      <c r="Y1443"/>
      <c r="AB1443"/>
      <c r="AC1443"/>
      <c r="AD1443"/>
      <c r="AE1443"/>
      <c r="AF1443"/>
      <c r="AG1443"/>
      <c r="AH1443"/>
      <c r="AI1443"/>
      <c r="AJ1443"/>
      <c r="AK1443"/>
    </row>
    <row r="1444" spans="1:37" x14ac:dyDescent="0.25">
      <c r="A1444" s="131"/>
      <c r="B1444" s="131"/>
      <c r="C1444" s="131"/>
      <c r="D1444" s="131"/>
      <c r="E1444" s="131"/>
      <c r="F1444" s="131"/>
      <c r="G1444" s="131"/>
      <c r="H1444" s="131"/>
      <c r="I1444" s="131"/>
      <c r="J1444" s="131"/>
      <c r="K1444" s="131"/>
      <c r="L1444" s="131"/>
      <c r="M1444" s="131"/>
      <c r="N1444" s="131"/>
      <c r="O1444" s="131"/>
      <c r="P1444" s="131"/>
      <c r="Q1444" s="170"/>
      <c r="R1444" s="170"/>
      <c r="S1444" s="170"/>
      <c r="T1444" s="170"/>
      <c r="U1444" s="170"/>
      <c r="V1444" s="170"/>
      <c r="W1444" s="170"/>
      <c r="X1444" s="131"/>
      <c r="Y1444"/>
      <c r="AB1444"/>
      <c r="AC1444"/>
      <c r="AD1444"/>
      <c r="AE1444"/>
      <c r="AF1444"/>
      <c r="AG1444"/>
      <c r="AH1444"/>
      <c r="AI1444"/>
      <c r="AJ1444"/>
      <c r="AK1444"/>
    </row>
    <row r="1445" spans="1:37" x14ac:dyDescent="0.25">
      <c r="A1445" s="131"/>
      <c r="B1445" s="131"/>
      <c r="C1445" s="131"/>
      <c r="D1445" s="131"/>
      <c r="E1445" s="131"/>
      <c r="F1445" s="131"/>
      <c r="G1445" s="131"/>
      <c r="H1445" s="131"/>
      <c r="I1445" s="131"/>
      <c r="J1445" s="131"/>
      <c r="K1445" s="131"/>
      <c r="L1445" s="131"/>
      <c r="M1445" s="131"/>
      <c r="N1445" s="131"/>
      <c r="O1445" s="131"/>
      <c r="P1445" s="131"/>
      <c r="Q1445" s="170"/>
      <c r="R1445" s="170"/>
      <c r="S1445" s="170"/>
      <c r="T1445" s="170"/>
      <c r="U1445" s="170"/>
      <c r="V1445" s="170"/>
      <c r="W1445" s="170"/>
      <c r="X1445" s="131"/>
      <c r="Y1445"/>
      <c r="AB1445"/>
      <c r="AC1445"/>
      <c r="AD1445"/>
      <c r="AE1445"/>
      <c r="AF1445"/>
      <c r="AG1445"/>
      <c r="AH1445"/>
      <c r="AI1445"/>
      <c r="AJ1445"/>
      <c r="AK1445"/>
    </row>
    <row r="1446" spans="1:37" x14ac:dyDescent="0.25">
      <c r="A1446" s="131"/>
      <c r="B1446" s="131"/>
      <c r="C1446" s="131"/>
      <c r="D1446" s="131"/>
      <c r="E1446" s="131"/>
      <c r="F1446" s="131"/>
      <c r="G1446" s="131"/>
      <c r="H1446" s="131"/>
      <c r="I1446" s="131"/>
      <c r="J1446" s="131"/>
      <c r="K1446" s="131"/>
      <c r="L1446" s="131"/>
      <c r="M1446" s="131"/>
      <c r="N1446" s="131"/>
      <c r="O1446" s="131"/>
      <c r="P1446" s="131"/>
      <c r="Q1446" s="170"/>
      <c r="R1446" s="170"/>
      <c r="S1446" s="170"/>
      <c r="T1446" s="170"/>
      <c r="U1446" s="170"/>
      <c r="V1446" s="170"/>
      <c r="W1446" s="170"/>
      <c r="X1446" s="131"/>
      <c r="Y1446"/>
      <c r="AB1446"/>
      <c r="AC1446"/>
      <c r="AD1446"/>
      <c r="AE1446"/>
      <c r="AF1446"/>
      <c r="AG1446"/>
      <c r="AH1446"/>
      <c r="AI1446"/>
      <c r="AJ1446"/>
      <c r="AK1446"/>
    </row>
    <row r="1447" spans="1:37" x14ac:dyDescent="0.25">
      <c r="A1447" s="131"/>
      <c r="B1447" s="131"/>
      <c r="C1447" s="131"/>
      <c r="D1447" s="131"/>
      <c r="E1447" s="131"/>
      <c r="F1447" s="131"/>
      <c r="G1447" s="131"/>
      <c r="H1447" s="131"/>
      <c r="I1447" s="131"/>
      <c r="J1447" s="131"/>
      <c r="K1447" s="131"/>
      <c r="L1447" s="131"/>
      <c r="M1447" s="131"/>
      <c r="N1447" s="131"/>
      <c r="O1447" s="131"/>
      <c r="P1447" s="131"/>
      <c r="Q1447" s="170"/>
      <c r="R1447" s="170"/>
      <c r="S1447" s="170"/>
      <c r="T1447" s="170"/>
      <c r="U1447" s="170"/>
      <c r="V1447" s="170"/>
      <c r="W1447" s="170"/>
      <c r="X1447" s="131"/>
      <c r="Y1447"/>
      <c r="AB1447"/>
      <c r="AC1447"/>
      <c r="AD1447"/>
      <c r="AE1447"/>
      <c r="AF1447"/>
      <c r="AG1447"/>
      <c r="AH1447"/>
      <c r="AI1447"/>
      <c r="AJ1447"/>
      <c r="AK1447"/>
    </row>
    <row r="1448" spans="1:37" x14ac:dyDescent="0.25">
      <c r="A1448" s="131"/>
      <c r="B1448" s="131"/>
      <c r="C1448" s="131"/>
      <c r="D1448" s="131"/>
      <c r="E1448" s="131"/>
      <c r="F1448" s="131"/>
      <c r="G1448" s="131"/>
      <c r="H1448" s="131"/>
      <c r="I1448" s="131"/>
      <c r="J1448" s="131"/>
      <c r="K1448" s="131"/>
      <c r="L1448" s="131"/>
      <c r="M1448" s="131"/>
      <c r="N1448" s="131"/>
      <c r="O1448" s="131"/>
      <c r="P1448" s="131"/>
      <c r="Q1448" s="170"/>
      <c r="R1448" s="170"/>
      <c r="S1448" s="170"/>
      <c r="T1448" s="170"/>
      <c r="U1448" s="170"/>
      <c r="V1448" s="170"/>
      <c r="W1448" s="170"/>
      <c r="X1448" s="131"/>
      <c r="Y1448"/>
      <c r="AB1448"/>
      <c r="AC1448"/>
      <c r="AD1448"/>
      <c r="AE1448"/>
      <c r="AF1448"/>
      <c r="AG1448"/>
      <c r="AH1448"/>
      <c r="AI1448"/>
      <c r="AJ1448"/>
      <c r="AK1448"/>
    </row>
    <row r="1449" spans="1:37" x14ac:dyDescent="0.25">
      <c r="A1449" s="131"/>
      <c r="B1449" s="131"/>
      <c r="C1449" s="131"/>
      <c r="D1449" s="131"/>
      <c r="E1449" s="131"/>
      <c r="F1449" s="131"/>
      <c r="G1449" s="131"/>
      <c r="H1449" s="131"/>
      <c r="I1449" s="131"/>
      <c r="J1449" s="131"/>
      <c r="K1449" s="131"/>
      <c r="L1449" s="131"/>
      <c r="M1449" s="131"/>
      <c r="N1449" s="131"/>
      <c r="O1449" s="131"/>
      <c r="P1449" s="131"/>
      <c r="Q1449" s="170"/>
      <c r="R1449" s="170"/>
      <c r="S1449" s="170"/>
      <c r="T1449" s="170"/>
      <c r="U1449" s="170"/>
      <c r="V1449" s="170"/>
      <c r="W1449" s="170"/>
      <c r="X1449" s="131"/>
      <c r="Y1449"/>
      <c r="AB1449"/>
      <c r="AC1449"/>
      <c r="AD1449"/>
      <c r="AE1449"/>
      <c r="AF1449"/>
      <c r="AG1449"/>
      <c r="AH1449"/>
      <c r="AI1449"/>
      <c r="AJ1449"/>
      <c r="AK1449"/>
    </row>
    <row r="1450" spans="1:37" x14ac:dyDescent="0.25">
      <c r="A1450" s="131"/>
      <c r="B1450" s="131"/>
      <c r="C1450" s="131"/>
      <c r="D1450" s="131"/>
      <c r="E1450" s="131"/>
      <c r="F1450" s="131"/>
      <c r="G1450" s="131"/>
      <c r="H1450" s="131"/>
      <c r="I1450" s="131"/>
      <c r="J1450" s="131"/>
      <c r="K1450" s="131"/>
      <c r="L1450" s="131"/>
      <c r="M1450" s="131"/>
      <c r="N1450" s="131"/>
      <c r="O1450" s="131"/>
      <c r="P1450" s="131"/>
      <c r="Q1450" s="170"/>
      <c r="R1450" s="170"/>
      <c r="S1450" s="170"/>
      <c r="T1450" s="170"/>
      <c r="U1450" s="170"/>
      <c r="V1450" s="170"/>
      <c r="W1450" s="170"/>
      <c r="X1450" s="131"/>
      <c r="Y1450"/>
      <c r="AB1450"/>
      <c r="AC1450"/>
      <c r="AD1450"/>
      <c r="AE1450"/>
      <c r="AF1450"/>
      <c r="AG1450"/>
      <c r="AH1450"/>
      <c r="AI1450"/>
      <c r="AJ1450"/>
      <c r="AK1450"/>
    </row>
    <row r="1451" spans="1:37" x14ac:dyDescent="0.25">
      <c r="A1451" s="131"/>
      <c r="B1451" s="131"/>
      <c r="C1451" s="131"/>
      <c r="D1451" s="131"/>
      <c r="E1451" s="131"/>
      <c r="F1451" s="131"/>
      <c r="G1451" s="131"/>
      <c r="H1451" s="131"/>
      <c r="I1451" s="131"/>
      <c r="J1451" s="131"/>
      <c r="K1451" s="131"/>
      <c r="L1451" s="131"/>
      <c r="M1451" s="131"/>
      <c r="N1451" s="131"/>
      <c r="O1451" s="131"/>
      <c r="P1451" s="131"/>
      <c r="Q1451" s="170"/>
      <c r="R1451" s="170"/>
      <c r="S1451" s="170"/>
      <c r="T1451" s="170"/>
      <c r="U1451" s="170"/>
      <c r="V1451" s="170"/>
      <c r="W1451" s="170"/>
      <c r="X1451" s="131"/>
      <c r="Y1451"/>
      <c r="AB1451"/>
      <c r="AC1451"/>
      <c r="AD1451"/>
      <c r="AE1451"/>
      <c r="AF1451"/>
      <c r="AG1451"/>
      <c r="AH1451"/>
      <c r="AI1451"/>
      <c r="AJ1451"/>
      <c r="AK1451"/>
    </row>
    <row r="1452" spans="1:37" x14ac:dyDescent="0.25">
      <c r="A1452" s="131"/>
      <c r="B1452" s="131"/>
      <c r="C1452" s="131"/>
      <c r="D1452" s="131"/>
      <c r="E1452" s="131"/>
      <c r="F1452" s="131"/>
      <c r="G1452" s="131"/>
      <c r="H1452" s="131"/>
      <c r="I1452" s="131"/>
      <c r="J1452" s="131"/>
      <c r="K1452" s="131"/>
      <c r="L1452" s="131"/>
      <c r="M1452" s="131"/>
      <c r="N1452" s="131"/>
      <c r="O1452" s="131"/>
      <c r="P1452" s="131"/>
      <c r="Q1452" s="170"/>
      <c r="R1452" s="170"/>
      <c r="S1452" s="170"/>
      <c r="T1452" s="170"/>
      <c r="U1452" s="170"/>
      <c r="V1452" s="170"/>
      <c r="W1452" s="170"/>
      <c r="X1452" s="131"/>
      <c r="Y1452"/>
      <c r="AB1452"/>
      <c r="AC1452"/>
      <c r="AD1452"/>
      <c r="AE1452"/>
      <c r="AF1452"/>
      <c r="AG1452"/>
      <c r="AH1452"/>
      <c r="AI1452"/>
      <c r="AJ1452"/>
      <c r="AK1452"/>
    </row>
    <row r="1453" spans="1:37" x14ac:dyDescent="0.25">
      <c r="A1453" s="131"/>
      <c r="B1453" s="131"/>
      <c r="C1453" s="131"/>
      <c r="D1453" s="131"/>
      <c r="E1453" s="131"/>
      <c r="F1453" s="131"/>
      <c r="G1453" s="131"/>
      <c r="H1453" s="131"/>
      <c r="I1453" s="131"/>
      <c r="J1453" s="131"/>
      <c r="K1453" s="131"/>
      <c r="L1453" s="131"/>
      <c r="M1453" s="131"/>
      <c r="N1453" s="131"/>
      <c r="O1453" s="131"/>
      <c r="P1453" s="131"/>
      <c r="Q1453" s="170"/>
      <c r="R1453" s="170"/>
      <c r="S1453" s="170"/>
      <c r="T1453" s="170"/>
      <c r="U1453" s="170"/>
      <c r="V1453" s="170"/>
      <c r="W1453" s="170"/>
      <c r="X1453" s="131"/>
      <c r="Y1453"/>
      <c r="AB1453"/>
      <c r="AC1453"/>
      <c r="AD1453"/>
      <c r="AE1453"/>
      <c r="AF1453"/>
      <c r="AG1453"/>
      <c r="AH1453"/>
      <c r="AI1453"/>
      <c r="AJ1453"/>
      <c r="AK1453"/>
    </row>
    <row r="1454" spans="1:37" x14ac:dyDescent="0.25">
      <c r="A1454" s="131"/>
      <c r="B1454" s="131"/>
      <c r="C1454" s="131"/>
      <c r="D1454" s="131"/>
      <c r="E1454" s="131"/>
      <c r="F1454" s="131"/>
      <c r="G1454" s="131"/>
      <c r="H1454" s="131"/>
      <c r="I1454" s="131"/>
      <c r="J1454" s="131"/>
      <c r="K1454" s="131"/>
      <c r="L1454" s="131"/>
      <c r="M1454" s="131"/>
      <c r="N1454" s="131"/>
      <c r="O1454" s="131"/>
      <c r="P1454" s="131"/>
      <c r="Q1454" s="170"/>
      <c r="R1454" s="170"/>
      <c r="S1454" s="170"/>
      <c r="T1454" s="170"/>
      <c r="U1454" s="170"/>
      <c r="V1454" s="170"/>
      <c r="W1454" s="170"/>
      <c r="X1454" s="131"/>
      <c r="Y1454"/>
      <c r="AB1454"/>
      <c r="AC1454"/>
      <c r="AD1454"/>
      <c r="AE1454"/>
      <c r="AF1454"/>
      <c r="AG1454"/>
      <c r="AH1454"/>
      <c r="AI1454"/>
      <c r="AJ1454"/>
      <c r="AK1454"/>
    </row>
    <row r="1455" spans="1:37" x14ac:dyDescent="0.25">
      <c r="A1455" s="131"/>
      <c r="B1455" s="131"/>
      <c r="C1455" s="131"/>
      <c r="D1455" s="131"/>
      <c r="E1455" s="131"/>
      <c r="F1455" s="131"/>
      <c r="G1455" s="131"/>
      <c r="H1455" s="131"/>
      <c r="I1455" s="131"/>
      <c r="J1455" s="131"/>
      <c r="K1455" s="131"/>
      <c r="L1455" s="131"/>
      <c r="M1455" s="131"/>
      <c r="N1455" s="131"/>
      <c r="O1455" s="131"/>
      <c r="P1455" s="131"/>
      <c r="Q1455" s="170"/>
      <c r="R1455" s="170"/>
      <c r="S1455" s="170"/>
      <c r="T1455" s="170"/>
      <c r="U1455" s="170"/>
      <c r="V1455" s="170"/>
      <c r="W1455" s="170"/>
      <c r="X1455" s="131"/>
      <c r="Y1455"/>
      <c r="AB1455"/>
      <c r="AC1455"/>
      <c r="AD1455"/>
      <c r="AE1455"/>
      <c r="AF1455"/>
      <c r="AG1455"/>
      <c r="AH1455"/>
      <c r="AI1455"/>
      <c r="AJ1455"/>
      <c r="AK1455"/>
    </row>
    <row r="1456" spans="1:37" x14ac:dyDescent="0.25">
      <c r="A1456" s="131"/>
      <c r="B1456" s="131"/>
      <c r="C1456" s="131"/>
      <c r="D1456" s="131"/>
      <c r="E1456" s="131"/>
      <c r="F1456" s="131"/>
      <c r="G1456" s="131"/>
      <c r="H1456" s="131"/>
      <c r="I1456" s="131"/>
      <c r="J1456" s="131"/>
      <c r="K1456" s="131"/>
      <c r="L1456" s="131"/>
      <c r="M1456" s="131"/>
      <c r="N1456" s="131"/>
      <c r="O1456" s="131"/>
      <c r="P1456" s="131"/>
      <c r="Q1456" s="170"/>
      <c r="R1456" s="170"/>
      <c r="S1456" s="170"/>
      <c r="T1456" s="170"/>
      <c r="U1456" s="170"/>
      <c r="V1456" s="170"/>
      <c r="W1456" s="170"/>
      <c r="X1456" s="131"/>
      <c r="Y1456"/>
      <c r="AB1456"/>
      <c r="AC1456"/>
      <c r="AD1456"/>
      <c r="AE1456"/>
      <c r="AF1456"/>
      <c r="AG1456"/>
      <c r="AH1456"/>
      <c r="AI1456"/>
      <c r="AJ1456"/>
      <c r="AK1456"/>
    </row>
    <row r="1457" spans="1:37" x14ac:dyDescent="0.25">
      <c r="A1457" s="131"/>
      <c r="B1457" s="131"/>
      <c r="C1457" s="131"/>
      <c r="D1457" s="131"/>
      <c r="E1457" s="131"/>
      <c r="F1457" s="131"/>
      <c r="G1457" s="131"/>
      <c r="H1457" s="131"/>
      <c r="I1457" s="131"/>
      <c r="J1457" s="131"/>
      <c r="K1457" s="131"/>
      <c r="L1457" s="131"/>
      <c r="M1457" s="131"/>
      <c r="N1457" s="131"/>
      <c r="O1457" s="131"/>
      <c r="P1457" s="131"/>
      <c r="Q1457" s="170"/>
      <c r="R1457" s="170"/>
      <c r="S1457" s="170"/>
      <c r="T1457" s="170"/>
      <c r="U1457" s="170"/>
      <c r="V1457" s="170"/>
      <c r="W1457" s="170"/>
      <c r="X1457" s="131"/>
      <c r="Y1457"/>
      <c r="AB1457"/>
      <c r="AC1457"/>
      <c r="AD1457"/>
      <c r="AE1457"/>
      <c r="AF1457"/>
      <c r="AG1457"/>
      <c r="AH1457"/>
      <c r="AI1457"/>
      <c r="AJ1457"/>
      <c r="AK1457"/>
    </row>
    <row r="1458" spans="1:37" x14ac:dyDescent="0.25">
      <c r="A1458" s="131"/>
      <c r="B1458" s="131"/>
      <c r="C1458" s="131"/>
      <c r="D1458" s="131"/>
      <c r="E1458" s="131"/>
      <c r="F1458" s="131"/>
      <c r="G1458" s="131"/>
      <c r="H1458" s="131"/>
      <c r="I1458" s="131"/>
      <c r="J1458" s="131"/>
      <c r="K1458" s="131"/>
      <c r="L1458" s="131"/>
      <c r="M1458" s="131"/>
      <c r="N1458" s="131"/>
      <c r="O1458" s="131"/>
      <c r="P1458" s="131"/>
      <c r="Q1458" s="170"/>
      <c r="R1458" s="170"/>
      <c r="S1458" s="170"/>
      <c r="T1458" s="170"/>
      <c r="U1458" s="170"/>
      <c r="V1458" s="170"/>
      <c r="W1458" s="170"/>
      <c r="X1458" s="131"/>
      <c r="Y1458"/>
      <c r="AB1458"/>
      <c r="AC1458"/>
      <c r="AD1458"/>
      <c r="AE1458"/>
      <c r="AF1458"/>
      <c r="AG1458"/>
      <c r="AH1458"/>
      <c r="AI1458"/>
      <c r="AJ1458"/>
      <c r="AK1458"/>
    </row>
    <row r="1459" spans="1:37" x14ac:dyDescent="0.25">
      <c r="A1459" s="131"/>
      <c r="B1459" s="131"/>
      <c r="C1459" s="131"/>
      <c r="D1459" s="131"/>
      <c r="E1459" s="131"/>
      <c r="F1459" s="131"/>
      <c r="G1459" s="131"/>
      <c r="H1459" s="131"/>
      <c r="I1459" s="131"/>
      <c r="J1459" s="131"/>
      <c r="K1459" s="131"/>
      <c r="L1459" s="131"/>
      <c r="M1459" s="131"/>
      <c r="N1459" s="131"/>
      <c r="O1459" s="131"/>
      <c r="P1459" s="131"/>
      <c r="Q1459" s="170"/>
      <c r="R1459" s="170"/>
      <c r="S1459" s="170"/>
      <c r="T1459" s="170"/>
      <c r="U1459" s="170"/>
      <c r="V1459" s="170"/>
      <c r="W1459" s="170"/>
      <c r="X1459" s="131"/>
      <c r="Y1459"/>
      <c r="AB1459"/>
      <c r="AC1459"/>
      <c r="AD1459"/>
      <c r="AE1459"/>
      <c r="AF1459"/>
      <c r="AG1459"/>
      <c r="AH1459"/>
      <c r="AI1459"/>
      <c r="AJ1459"/>
      <c r="AK1459"/>
    </row>
    <row r="1460" spans="1:37" x14ac:dyDescent="0.25">
      <c r="A1460" s="131"/>
      <c r="B1460" s="131"/>
      <c r="C1460" s="131"/>
      <c r="D1460" s="131"/>
      <c r="E1460" s="131"/>
      <c r="F1460" s="131"/>
      <c r="G1460" s="131"/>
      <c r="H1460" s="131"/>
      <c r="I1460" s="131"/>
      <c r="J1460" s="131"/>
      <c r="K1460" s="131"/>
      <c r="L1460" s="131"/>
      <c r="M1460" s="131"/>
      <c r="N1460" s="131"/>
      <c r="O1460" s="131"/>
      <c r="P1460" s="131"/>
      <c r="Q1460" s="170"/>
      <c r="R1460" s="170"/>
      <c r="S1460" s="170"/>
      <c r="T1460" s="170"/>
      <c r="U1460" s="170"/>
      <c r="V1460" s="170"/>
      <c r="W1460" s="170"/>
      <c r="X1460" s="131"/>
      <c r="Y1460"/>
      <c r="AB1460"/>
      <c r="AC1460"/>
      <c r="AD1460"/>
      <c r="AE1460"/>
      <c r="AF1460"/>
      <c r="AG1460"/>
      <c r="AH1460"/>
      <c r="AI1460"/>
      <c r="AJ1460"/>
      <c r="AK1460"/>
    </row>
    <row r="1461" spans="1:37" x14ac:dyDescent="0.25">
      <c r="A1461" s="131"/>
      <c r="B1461" s="131"/>
      <c r="C1461" s="131"/>
      <c r="D1461" s="131"/>
      <c r="E1461" s="131"/>
      <c r="F1461" s="131"/>
      <c r="G1461" s="131"/>
      <c r="H1461" s="131"/>
      <c r="I1461" s="131"/>
      <c r="J1461" s="131"/>
      <c r="K1461" s="131"/>
      <c r="L1461" s="131"/>
      <c r="M1461" s="131"/>
      <c r="N1461" s="131"/>
      <c r="O1461" s="131"/>
      <c r="P1461" s="131"/>
      <c r="Q1461" s="170"/>
      <c r="R1461" s="170"/>
      <c r="S1461" s="170"/>
      <c r="T1461" s="170"/>
      <c r="U1461" s="170"/>
      <c r="V1461" s="170"/>
      <c r="W1461" s="170"/>
      <c r="X1461" s="131"/>
      <c r="Y1461"/>
      <c r="AB1461"/>
      <c r="AC1461"/>
      <c r="AD1461"/>
      <c r="AE1461"/>
      <c r="AF1461"/>
      <c r="AG1461"/>
      <c r="AH1461"/>
      <c r="AI1461"/>
      <c r="AJ1461"/>
      <c r="AK1461"/>
    </row>
    <row r="1462" spans="1:37" x14ac:dyDescent="0.25">
      <c r="A1462" s="131"/>
      <c r="B1462" s="131"/>
      <c r="C1462" s="131"/>
      <c r="D1462" s="131"/>
      <c r="E1462" s="131"/>
      <c r="F1462" s="131"/>
      <c r="G1462" s="131"/>
      <c r="H1462" s="131"/>
      <c r="I1462" s="131"/>
      <c r="J1462" s="131"/>
      <c r="K1462" s="131"/>
      <c r="L1462" s="131"/>
      <c r="M1462" s="131"/>
      <c r="N1462" s="131"/>
      <c r="O1462" s="131"/>
      <c r="P1462" s="131"/>
      <c r="Q1462" s="170"/>
      <c r="R1462" s="170"/>
      <c r="S1462" s="170"/>
      <c r="T1462" s="170"/>
      <c r="U1462" s="170"/>
      <c r="V1462" s="170"/>
      <c r="W1462" s="170"/>
      <c r="X1462" s="131"/>
      <c r="Y1462"/>
      <c r="AB1462"/>
      <c r="AC1462"/>
      <c r="AD1462"/>
      <c r="AE1462"/>
      <c r="AF1462"/>
      <c r="AG1462"/>
      <c r="AH1462"/>
      <c r="AI1462"/>
      <c r="AJ1462"/>
      <c r="AK1462"/>
    </row>
    <row r="1463" spans="1:37" x14ac:dyDescent="0.25">
      <c r="A1463" s="131"/>
      <c r="B1463" s="131"/>
      <c r="C1463" s="131"/>
      <c r="D1463" s="131"/>
      <c r="E1463" s="131"/>
      <c r="F1463" s="131"/>
      <c r="G1463" s="131"/>
      <c r="H1463" s="131"/>
      <c r="I1463" s="131"/>
      <c r="J1463" s="131"/>
      <c r="K1463" s="131"/>
      <c r="L1463" s="131"/>
      <c r="M1463" s="131"/>
      <c r="N1463" s="131"/>
      <c r="O1463" s="131"/>
      <c r="P1463" s="131"/>
      <c r="Q1463" s="170"/>
      <c r="R1463" s="170"/>
      <c r="S1463" s="170"/>
      <c r="T1463" s="170"/>
      <c r="U1463" s="170"/>
      <c r="V1463" s="170"/>
      <c r="W1463" s="170"/>
      <c r="X1463" s="131"/>
      <c r="Y1463"/>
      <c r="AB1463"/>
      <c r="AC1463"/>
      <c r="AD1463"/>
      <c r="AE1463"/>
      <c r="AF1463"/>
      <c r="AG1463"/>
      <c r="AH1463"/>
      <c r="AI1463"/>
      <c r="AJ1463"/>
      <c r="AK1463"/>
    </row>
    <row r="1464" spans="1:37" x14ac:dyDescent="0.25">
      <c r="A1464" s="131"/>
      <c r="B1464" s="131"/>
      <c r="C1464" s="131"/>
      <c r="D1464" s="131"/>
      <c r="E1464" s="131"/>
      <c r="F1464" s="131"/>
      <c r="G1464" s="131"/>
      <c r="H1464" s="131"/>
      <c r="I1464" s="131"/>
      <c r="J1464" s="131"/>
      <c r="K1464" s="131"/>
      <c r="L1464" s="131"/>
      <c r="M1464" s="131"/>
      <c r="N1464" s="131"/>
      <c r="O1464" s="131"/>
      <c r="P1464" s="131"/>
      <c r="Q1464" s="170"/>
      <c r="R1464" s="170"/>
      <c r="S1464" s="170"/>
      <c r="T1464" s="170"/>
      <c r="U1464" s="170"/>
      <c r="V1464" s="170"/>
      <c r="W1464" s="170"/>
      <c r="X1464" s="131"/>
      <c r="Y1464"/>
      <c r="AB1464"/>
      <c r="AC1464"/>
      <c r="AD1464"/>
      <c r="AE1464"/>
      <c r="AF1464"/>
      <c r="AG1464"/>
      <c r="AH1464"/>
      <c r="AI1464"/>
      <c r="AJ1464"/>
      <c r="AK1464"/>
    </row>
    <row r="1465" spans="1:37" x14ac:dyDescent="0.25">
      <c r="A1465" s="131"/>
      <c r="B1465" s="131"/>
      <c r="C1465" s="131"/>
      <c r="D1465" s="131"/>
      <c r="E1465" s="131"/>
      <c r="F1465" s="131"/>
      <c r="G1465" s="131"/>
      <c r="H1465" s="131"/>
      <c r="I1465" s="131"/>
      <c r="J1465" s="131"/>
      <c r="K1465" s="131"/>
      <c r="L1465" s="131"/>
      <c r="M1465" s="131"/>
      <c r="N1465" s="131"/>
      <c r="O1465" s="131"/>
      <c r="P1465" s="131"/>
      <c r="Q1465" s="170"/>
      <c r="R1465" s="170"/>
      <c r="S1465" s="170"/>
      <c r="T1465" s="170"/>
      <c r="U1465" s="170"/>
      <c r="V1465" s="170"/>
      <c r="W1465" s="170"/>
      <c r="X1465" s="131"/>
      <c r="Y1465"/>
      <c r="AB1465"/>
      <c r="AC1465"/>
      <c r="AD1465"/>
      <c r="AE1465"/>
      <c r="AF1465"/>
      <c r="AG1465"/>
      <c r="AH1465"/>
      <c r="AI1465"/>
      <c r="AJ1465"/>
      <c r="AK1465"/>
    </row>
    <row r="1466" spans="1:37" x14ac:dyDescent="0.25">
      <c r="A1466" s="131"/>
      <c r="B1466" s="131"/>
      <c r="C1466" s="131"/>
      <c r="D1466" s="131"/>
      <c r="E1466" s="131"/>
      <c r="F1466" s="131"/>
      <c r="G1466" s="131"/>
      <c r="H1466" s="131"/>
      <c r="I1466" s="131"/>
      <c r="J1466" s="131"/>
      <c r="K1466" s="131"/>
      <c r="L1466" s="131"/>
      <c r="M1466" s="131"/>
      <c r="N1466" s="131"/>
      <c r="O1466" s="131"/>
      <c r="P1466" s="131"/>
      <c r="Q1466" s="170"/>
      <c r="R1466" s="170"/>
      <c r="S1466" s="170"/>
      <c r="T1466" s="170"/>
      <c r="U1466" s="170"/>
      <c r="V1466" s="170"/>
      <c r="W1466" s="170"/>
      <c r="X1466" s="131"/>
      <c r="Y1466"/>
      <c r="AB1466"/>
      <c r="AC1466"/>
      <c r="AD1466"/>
      <c r="AE1466"/>
      <c r="AF1466"/>
      <c r="AG1466"/>
      <c r="AH1466"/>
      <c r="AI1466"/>
      <c r="AJ1466"/>
      <c r="AK1466"/>
    </row>
    <row r="1467" spans="1:37" x14ac:dyDescent="0.25">
      <c r="A1467" s="131"/>
      <c r="B1467" s="131"/>
      <c r="C1467" s="131"/>
      <c r="D1467" s="131"/>
      <c r="E1467" s="131"/>
      <c r="F1467" s="131"/>
      <c r="G1467" s="131"/>
      <c r="H1467" s="131"/>
      <c r="I1467" s="131"/>
      <c r="J1467" s="131"/>
      <c r="K1467" s="131"/>
      <c r="L1467" s="131"/>
      <c r="M1467" s="131"/>
      <c r="N1467" s="131"/>
      <c r="O1467" s="131"/>
      <c r="P1467" s="131"/>
      <c r="Q1467" s="170"/>
      <c r="R1467" s="170"/>
      <c r="S1467" s="170"/>
      <c r="T1467" s="170"/>
      <c r="U1467" s="170"/>
      <c r="V1467" s="170"/>
      <c r="W1467" s="170"/>
      <c r="X1467" s="131"/>
      <c r="Y1467"/>
      <c r="AB1467"/>
      <c r="AC1467"/>
      <c r="AD1467"/>
      <c r="AE1467"/>
      <c r="AF1467"/>
      <c r="AG1467"/>
      <c r="AH1467"/>
      <c r="AI1467"/>
      <c r="AJ1467"/>
      <c r="AK1467"/>
    </row>
    <row r="1468" spans="1:37" x14ac:dyDescent="0.25">
      <c r="A1468" s="131"/>
      <c r="B1468" s="131"/>
      <c r="C1468" s="131"/>
      <c r="D1468" s="131"/>
      <c r="E1468" s="131"/>
      <c r="F1468" s="131"/>
      <c r="G1468" s="131"/>
      <c r="H1468" s="131"/>
      <c r="I1468" s="131"/>
      <c r="J1468" s="131"/>
      <c r="K1468" s="131"/>
      <c r="L1468" s="131"/>
      <c r="M1468" s="131"/>
      <c r="N1468" s="131"/>
      <c r="O1468" s="131"/>
      <c r="P1468" s="131"/>
      <c r="Q1468" s="170"/>
      <c r="R1468" s="170"/>
      <c r="S1468" s="170"/>
      <c r="T1468" s="170"/>
      <c r="U1468" s="170"/>
      <c r="V1468" s="170"/>
      <c r="W1468" s="170"/>
      <c r="X1468" s="131"/>
      <c r="Y1468"/>
      <c r="AB1468"/>
      <c r="AC1468"/>
      <c r="AD1468"/>
      <c r="AE1468"/>
      <c r="AF1468"/>
      <c r="AG1468"/>
      <c r="AH1468"/>
      <c r="AI1468"/>
      <c r="AJ1468"/>
      <c r="AK1468"/>
    </row>
    <row r="1469" spans="1:37" x14ac:dyDescent="0.25">
      <c r="A1469" s="131"/>
      <c r="B1469" s="131"/>
      <c r="C1469" s="131"/>
      <c r="D1469" s="131"/>
      <c r="E1469" s="131"/>
      <c r="F1469" s="131"/>
      <c r="G1469" s="131"/>
      <c r="H1469" s="131"/>
      <c r="I1469" s="131"/>
      <c r="J1469" s="131"/>
      <c r="K1469" s="131"/>
      <c r="L1469" s="131"/>
      <c r="M1469" s="131"/>
      <c r="N1469" s="131"/>
      <c r="O1469" s="131"/>
      <c r="P1469" s="131"/>
      <c r="Q1469" s="170"/>
      <c r="R1469" s="170"/>
      <c r="S1469" s="170"/>
      <c r="T1469" s="170"/>
      <c r="U1469" s="170"/>
      <c r="V1469" s="170"/>
      <c r="W1469" s="170"/>
      <c r="X1469" s="131"/>
      <c r="Y1469"/>
      <c r="AB1469"/>
      <c r="AC1469"/>
      <c r="AD1469"/>
      <c r="AE1469"/>
      <c r="AF1469"/>
      <c r="AG1469"/>
      <c r="AH1469"/>
      <c r="AI1469"/>
      <c r="AJ1469"/>
      <c r="AK1469"/>
    </row>
    <row r="1470" spans="1:37" x14ac:dyDescent="0.25">
      <c r="A1470" s="131"/>
      <c r="B1470" s="131"/>
      <c r="C1470" s="131"/>
      <c r="D1470" s="131"/>
      <c r="E1470" s="131"/>
      <c r="F1470" s="131"/>
      <c r="G1470" s="131"/>
      <c r="H1470" s="131"/>
      <c r="I1470" s="131"/>
      <c r="J1470" s="131"/>
      <c r="K1470" s="131"/>
      <c r="L1470" s="131"/>
      <c r="M1470" s="131"/>
      <c r="N1470" s="131"/>
      <c r="O1470" s="131"/>
      <c r="P1470" s="131"/>
      <c r="Q1470" s="170"/>
      <c r="R1470" s="170"/>
      <c r="S1470" s="170"/>
      <c r="T1470" s="170"/>
      <c r="U1470" s="170"/>
      <c r="V1470" s="170"/>
      <c r="W1470" s="170"/>
      <c r="X1470" s="131"/>
      <c r="Y1470"/>
      <c r="AB1470"/>
      <c r="AC1470"/>
      <c r="AD1470"/>
      <c r="AE1470"/>
      <c r="AF1470"/>
      <c r="AG1470"/>
      <c r="AH1470"/>
      <c r="AI1470"/>
      <c r="AJ1470"/>
      <c r="AK1470"/>
    </row>
    <row r="1471" spans="1:37" x14ac:dyDescent="0.25">
      <c r="A1471" s="131"/>
      <c r="B1471" s="131"/>
      <c r="C1471" s="131"/>
      <c r="D1471" s="131"/>
      <c r="E1471" s="131"/>
      <c r="F1471" s="131"/>
      <c r="G1471" s="131"/>
      <c r="H1471" s="131"/>
      <c r="I1471" s="131"/>
      <c r="J1471" s="131"/>
      <c r="K1471" s="131"/>
      <c r="L1471" s="131"/>
      <c r="M1471" s="131"/>
      <c r="N1471" s="131"/>
      <c r="O1471" s="131"/>
      <c r="P1471" s="131"/>
      <c r="Q1471" s="170"/>
      <c r="R1471" s="170"/>
      <c r="S1471" s="170"/>
      <c r="T1471" s="170"/>
      <c r="U1471" s="170"/>
      <c r="V1471" s="170"/>
      <c r="W1471" s="170"/>
      <c r="X1471" s="131"/>
      <c r="Y1471"/>
      <c r="AB1471"/>
      <c r="AC1471"/>
      <c r="AD1471"/>
      <c r="AE1471"/>
      <c r="AF1471"/>
      <c r="AG1471"/>
      <c r="AH1471"/>
      <c r="AI1471"/>
      <c r="AJ1471"/>
      <c r="AK1471"/>
    </row>
    <row r="1472" spans="1:37" x14ac:dyDescent="0.25">
      <c r="A1472" s="131"/>
      <c r="B1472" s="131"/>
      <c r="C1472" s="131"/>
      <c r="D1472" s="131"/>
      <c r="E1472" s="131"/>
      <c r="F1472" s="131"/>
      <c r="G1472" s="131"/>
      <c r="H1472" s="131"/>
      <c r="I1472" s="131"/>
      <c r="J1472" s="131"/>
      <c r="K1472" s="131"/>
      <c r="L1472" s="131"/>
      <c r="M1472" s="131"/>
      <c r="N1472" s="131"/>
      <c r="O1472" s="131"/>
      <c r="P1472" s="131"/>
      <c r="Q1472" s="170"/>
      <c r="R1472" s="170"/>
      <c r="S1472" s="170"/>
      <c r="T1472" s="170"/>
      <c r="U1472" s="170"/>
      <c r="V1472" s="170"/>
      <c r="W1472" s="170"/>
      <c r="X1472" s="131"/>
      <c r="Y1472"/>
      <c r="AB1472"/>
      <c r="AC1472"/>
      <c r="AD1472"/>
      <c r="AE1472"/>
      <c r="AF1472"/>
      <c r="AG1472"/>
      <c r="AH1472"/>
      <c r="AI1472"/>
      <c r="AJ1472"/>
      <c r="AK1472"/>
    </row>
    <row r="1473" spans="1:37" x14ac:dyDescent="0.25">
      <c r="A1473" s="131"/>
      <c r="B1473" s="131"/>
      <c r="C1473" s="131"/>
      <c r="D1473" s="131"/>
      <c r="E1473" s="131"/>
      <c r="F1473" s="131"/>
      <c r="G1473" s="131"/>
      <c r="H1473" s="131"/>
      <c r="I1473" s="131"/>
      <c r="J1473" s="131"/>
      <c r="K1473" s="131"/>
      <c r="L1473" s="131"/>
      <c r="M1473" s="131"/>
      <c r="N1473" s="131"/>
      <c r="O1473" s="131"/>
      <c r="P1473" s="131"/>
      <c r="Q1473" s="170"/>
      <c r="R1473" s="170"/>
      <c r="S1473" s="170"/>
      <c r="T1473" s="170"/>
      <c r="U1473" s="170"/>
      <c r="V1473" s="170"/>
      <c r="W1473" s="170"/>
      <c r="X1473" s="131"/>
      <c r="Y1473"/>
      <c r="AB1473"/>
      <c r="AC1473"/>
      <c r="AD1473"/>
      <c r="AE1473"/>
      <c r="AF1473"/>
      <c r="AG1473"/>
      <c r="AH1473"/>
      <c r="AI1473"/>
      <c r="AJ1473"/>
      <c r="AK1473"/>
    </row>
    <row r="1474" spans="1:37" x14ac:dyDescent="0.25">
      <c r="A1474" s="131"/>
      <c r="B1474" s="131"/>
      <c r="C1474" s="131"/>
      <c r="D1474" s="131"/>
      <c r="E1474" s="131"/>
      <c r="F1474" s="131"/>
      <c r="G1474" s="131"/>
      <c r="H1474" s="131"/>
      <c r="I1474" s="131"/>
      <c r="J1474" s="131"/>
      <c r="K1474" s="131"/>
      <c r="L1474" s="131"/>
      <c r="M1474" s="131"/>
      <c r="N1474" s="131"/>
      <c r="O1474" s="131"/>
      <c r="P1474" s="131"/>
      <c r="Q1474" s="170"/>
      <c r="R1474" s="170"/>
      <c r="S1474" s="170"/>
      <c r="T1474" s="170"/>
      <c r="U1474" s="170"/>
      <c r="V1474" s="170"/>
      <c r="W1474" s="170"/>
      <c r="X1474" s="131"/>
      <c r="Y1474"/>
      <c r="AB1474"/>
      <c r="AC1474"/>
      <c r="AD1474"/>
      <c r="AE1474"/>
      <c r="AF1474"/>
      <c r="AG1474"/>
      <c r="AH1474"/>
      <c r="AI1474"/>
      <c r="AJ1474"/>
      <c r="AK1474"/>
    </row>
    <row r="1475" spans="1:37" x14ac:dyDescent="0.25">
      <c r="A1475" s="131"/>
      <c r="B1475" s="131"/>
      <c r="C1475" s="131"/>
      <c r="D1475" s="131"/>
      <c r="E1475" s="131"/>
      <c r="F1475" s="131"/>
      <c r="G1475" s="131"/>
      <c r="H1475" s="131"/>
      <c r="I1475" s="131"/>
      <c r="J1475" s="131"/>
      <c r="K1475" s="131"/>
      <c r="L1475" s="131"/>
      <c r="M1475" s="131"/>
      <c r="N1475" s="131"/>
      <c r="O1475" s="131"/>
      <c r="P1475" s="131"/>
      <c r="Q1475" s="170"/>
      <c r="R1475" s="170"/>
      <c r="S1475" s="170"/>
      <c r="T1475" s="170"/>
      <c r="U1475" s="170"/>
      <c r="V1475" s="170"/>
      <c r="W1475" s="170"/>
      <c r="X1475" s="131"/>
      <c r="Y1475"/>
      <c r="AB1475"/>
      <c r="AC1475"/>
      <c r="AD1475"/>
      <c r="AE1475"/>
      <c r="AF1475"/>
      <c r="AG1475"/>
      <c r="AH1475"/>
      <c r="AI1475"/>
      <c r="AJ1475"/>
      <c r="AK1475"/>
    </row>
    <row r="1476" spans="1:37" x14ac:dyDescent="0.25">
      <c r="A1476" s="131"/>
      <c r="B1476" s="131"/>
      <c r="C1476" s="131"/>
      <c r="D1476" s="131"/>
      <c r="E1476" s="131"/>
      <c r="F1476" s="131"/>
      <c r="G1476" s="131"/>
      <c r="H1476" s="131"/>
      <c r="I1476" s="131"/>
      <c r="J1476" s="131"/>
      <c r="K1476" s="131"/>
      <c r="L1476" s="131"/>
      <c r="M1476" s="131"/>
      <c r="N1476" s="131"/>
      <c r="O1476" s="131"/>
      <c r="P1476" s="131"/>
      <c r="Q1476" s="170"/>
      <c r="R1476" s="170"/>
      <c r="S1476" s="170"/>
      <c r="T1476" s="170"/>
      <c r="U1476" s="170"/>
      <c r="V1476" s="170"/>
      <c r="W1476" s="170"/>
      <c r="X1476" s="131"/>
      <c r="Y1476"/>
      <c r="AB1476"/>
      <c r="AC1476"/>
      <c r="AD1476"/>
      <c r="AE1476"/>
      <c r="AF1476"/>
      <c r="AG1476"/>
      <c r="AH1476"/>
      <c r="AI1476"/>
      <c r="AJ1476"/>
      <c r="AK1476"/>
    </row>
    <row r="1477" spans="1:37" x14ac:dyDescent="0.25">
      <c r="A1477" s="131"/>
      <c r="B1477" s="131"/>
      <c r="C1477" s="131"/>
      <c r="D1477" s="131"/>
      <c r="E1477" s="131"/>
      <c r="F1477" s="131"/>
      <c r="G1477" s="131"/>
      <c r="H1477" s="131"/>
      <c r="I1477" s="131"/>
      <c r="J1477" s="131"/>
      <c r="K1477" s="131"/>
      <c r="L1477" s="131"/>
      <c r="M1477" s="131"/>
      <c r="N1477" s="131"/>
      <c r="O1477" s="131"/>
      <c r="P1477" s="131"/>
      <c r="Q1477" s="170"/>
      <c r="R1477" s="170"/>
      <c r="S1477" s="170"/>
      <c r="T1477" s="170"/>
      <c r="U1477" s="170"/>
      <c r="V1477" s="170"/>
      <c r="W1477" s="170"/>
      <c r="X1477" s="131"/>
      <c r="Y1477"/>
      <c r="AB1477"/>
      <c r="AC1477"/>
      <c r="AD1477"/>
      <c r="AE1477"/>
      <c r="AF1477"/>
      <c r="AG1477"/>
      <c r="AH1477"/>
      <c r="AI1477"/>
      <c r="AJ1477"/>
      <c r="AK1477"/>
    </row>
    <row r="1478" spans="1:37" x14ac:dyDescent="0.25">
      <c r="A1478" s="131"/>
      <c r="B1478" s="131"/>
      <c r="C1478" s="131"/>
      <c r="D1478" s="131"/>
      <c r="E1478" s="131"/>
      <c r="F1478" s="131"/>
      <c r="G1478" s="131"/>
      <c r="H1478" s="131"/>
      <c r="I1478" s="131"/>
      <c r="J1478" s="131"/>
      <c r="K1478" s="131"/>
      <c r="L1478" s="131"/>
      <c r="M1478" s="131"/>
      <c r="N1478" s="131"/>
      <c r="O1478" s="131"/>
      <c r="P1478" s="131"/>
      <c r="Q1478" s="170"/>
      <c r="R1478" s="170"/>
      <c r="S1478" s="170"/>
      <c r="T1478" s="170"/>
      <c r="U1478" s="170"/>
      <c r="V1478" s="170"/>
      <c r="W1478" s="170"/>
      <c r="X1478" s="131"/>
      <c r="Y1478"/>
      <c r="AB1478"/>
      <c r="AC1478"/>
      <c r="AD1478"/>
      <c r="AE1478"/>
      <c r="AF1478"/>
      <c r="AG1478"/>
      <c r="AH1478"/>
      <c r="AI1478"/>
      <c r="AJ1478"/>
      <c r="AK1478"/>
    </row>
    <row r="1479" spans="1:37" x14ac:dyDescent="0.25">
      <c r="A1479" s="131"/>
      <c r="B1479" s="131"/>
      <c r="C1479" s="131"/>
      <c r="D1479" s="131"/>
      <c r="E1479" s="131"/>
      <c r="F1479" s="131"/>
      <c r="G1479" s="131"/>
      <c r="H1479" s="131"/>
      <c r="I1479" s="131"/>
      <c r="J1479" s="131"/>
      <c r="K1479" s="131"/>
      <c r="L1479" s="131"/>
      <c r="M1479" s="131"/>
      <c r="N1479" s="131"/>
      <c r="O1479" s="131"/>
      <c r="P1479" s="131"/>
      <c r="Q1479" s="170"/>
      <c r="R1479" s="170"/>
      <c r="S1479" s="170"/>
      <c r="T1479" s="170"/>
      <c r="U1479" s="170"/>
      <c r="V1479" s="170"/>
      <c r="W1479" s="170"/>
      <c r="X1479" s="131"/>
      <c r="Y1479"/>
      <c r="AB1479"/>
      <c r="AC1479"/>
      <c r="AD1479"/>
      <c r="AE1479"/>
      <c r="AF1479"/>
      <c r="AG1479"/>
      <c r="AH1479"/>
      <c r="AI1479"/>
      <c r="AJ1479"/>
      <c r="AK1479"/>
    </row>
    <row r="1480" spans="1:37" x14ac:dyDescent="0.25">
      <c r="A1480" s="131"/>
      <c r="B1480" s="131"/>
      <c r="C1480" s="131"/>
      <c r="D1480" s="131"/>
      <c r="E1480" s="131"/>
      <c r="F1480" s="131"/>
      <c r="G1480" s="131"/>
      <c r="H1480" s="131"/>
      <c r="I1480" s="131"/>
      <c r="J1480" s="131"/>
      <c r="K1480" s="131"/>
      <c r="L1480" s="131"/>
      <c r="M1480" s="131"/>
      <c r="N1480" s="131"/>
      <c r="O1480" s="131"/>
      <c r="P1480" s="131"/>
      <c r="Q1480" s="170"/>
      <c r="R1480" s="170"/>
      <c r="S1480" s="170"/>
      <c r="T1480" s="170"/>
      <c r="U1480" s="170"/>
      <c r="V1480" s="170"/>
      <c r="W1480" s="170"/>
      <c r="X1480" s="131"/>
      <c r="Y1480"/>
      <c r="AB1480"/>
      <c r="AC1480"/>
      <c r="AD1480"/>
      <c r="AE1480"/>
      <c r="AF1480"/>
      <c r="AG1480"/>
      <c r="AH1480"/>
      <c r="AI1480"/>
      <c r="AJ1480"/>
      <c r="AK1480"/>
    </row>
    <row r="1481" spans="1:37" x14ac:dyDescent="0.25">
      <c r="A1481" s="131"/>
      <c r="B1481" s="131"/>
      <c r="C1481" s="131"/>
      <c r="D1481" s="131"/>
      <c r="E1481" s="131"/>
      <c r="F1481" s="131"/>
      <c r="G1481" s="131"/>
      <c r="H1481" s="131"/>
      <c r="I1481" s="131"/>
      <c r="J1481" s="131"/>
      <c r="K1481" s="131"/>
      <c r="L1481" s="131"/>
      <c r="M1481" s="131"/>
      <c r="N1481" s="131"/>
      <c r="O1481" s="131"/>
      <c r="P1481" s="131"/>
      <c r="Q1481" s="170"/>
      <c r="R1481" s="170"/>
      <c r="S1481" s="170"/>
      <c r="T1481" s="170"/>
      <c r="U1481" s="170"/>
      <c r="V1481" s="170"/>
      <c r="W1481" s="170"/>
      <c r="X1481" s="131"/>
      <c r="Y1481"/>
      <c r="AB1481"/>
      <c r="AC1481"/>
      <c r="AD1481"/>
      <c r="AE1481"/>
      <c r="AF1481"/>
      <c r="AG1481"/>
      <c r="AH1481"/>
      <c r="AI1481"/>
      <c r="AJ1481"/>
      <c r="AK1481"/>
    </row>
    <row r="1482" spans="1:37" x14ac:dyDescent="0.25">
      <c r="A1482" s="131"/>
      <c r="B1482" s="131"/>
      <c r="C1482" s="131"/>
      <c r="D1482" s="131"/>
      <c r="E1482" s="131"/>
      <c r="F1482" s="131"/>
      <c r="G1482" s="131"/>
      <c r="H1482" s="131"/>
      <c r="I1482" s="131"/>
      <c r="J1482" s="131"/>
      <c r="K1482" s="131"/>
      <c r="L1482" s="131"/>
      <c r="M1482" s="131"/>
      <c r="N1482" s="131"/>
      <c r="O1482" s="131"/>
      <c r="P1482" s="131"/>
      <c r="Q1482" s="170"/>
      <c r="R1482" s="170"/>
      <c r="S1482" s="170"/>
      <c r="T1482" s="170"/>
      <c r="U1482" s="170"/>
      <c r="V1482" s="170"/>
      <c r="W1482" s="170"/>
      <c r="X1482" s="131"/>
      <c r="Y1482"/>
      <c r="AB1482"/>
      <c r="AC1482"/>
      <c r="AD1482"/>
      <c r="AE1482"/>
      <c r="AF1482"/>
      <c r="AG1482"/>
      <c r="AH1482"/>
      <c r="AI1482"/>
      <c r="AJ1482"/>
      <c r="AK1482"/>
    </row>
    <row r="1483" spans="1:37" x14ac:dyDescent="0.25">
      <c r="A1483" s="131"/>
      <c r="B1483" s="131"/>
      <c r="C1483" s="131"/>
      <c r="D1483" s="131"/>
      <c r="E1483" s="131"/>
      <c r="F1483" s="131"/>
      <c r="G1483" s="131"/>
      <c r="H1483" s="131"/>
      <c r="I1483" s="131"/>
      <c r="J1483" s="131"/>
      <c r="K1483" s="131"/>
      <c r="L1483" s="131"/>
      <c r="M1483" s="131"/>
      <c r="N1483" s="131"/>
      <c r="O1483" s="131"/>
      <c r="P1483" s="131"/>
      <c r="Q1483" s="170"/>
      <c r="R1483" s="170"/>
      <c r="S1483" s="170"/>
      <c r="T1483" s="170"/>
      <c r="U1483" s="170"/>
      <c r="V1483" s="170"/>
      <c r="W1483" s="170"/>
      <c r="X1483" s="131"/>
      <c r="Y1483"/>
      <c r="AB1483"/>
      <c r="AC1483"/>
      <c r="AD1483"/>
      <c r="AE1483"/>
      <c r="AF1483"/>
      <c r="AG1483"/>
      <c r="AH1483"/>
      <c r="AI1483"/>
      <c r="AJ1483"/>
      <c r="AK1483"/>
    </row>
    <row r="1484" spans="1:37" x14ac:dyDescent="0.25">
      <c r="A1484" s="131"/>
      <c r="B1484" s="131"/>
      <c r="C1484" s="131"/>
      <c r="D1484" s="131"/>
      <c r="E1484" s="131"/>
      <c r="F1484" s="131"/>
      <c r="G1484" s="131"/>
      <c r="H1484" s="131"/>
      <c r="I1484" s="131"/>
      <c r="J1484" s="131"/>
      <c r="K1484" s="131"/>
      <c r="L1484" s="131"/>
      <c r="M1484" s="131"/>
      <c r="N1484" s="131"/>
      <c r="O1484" s="131"/>
      <c r="P1484" s="131"/>
      <c r="Q1484" s="170"/>
      <c r="R1484" s="170"/>
      <c r="S1484" s="170"/>
      <c r="T1484" s="170"/>
      <c r="U1484" s="170"/>
      <c r="V1484" s="170"/>
      <c r="W1484" s="170"/>
      <c r="X1484" s="131"/>
      <c r="Y1484"/>
      <c r="AB1484"/>
      <c r="AC1484"/>
      <c r="AD1484"/>
      <c r="AE1484"/>
      <c r="AF1484"/>
      <c r="AG1484"/>
      <c r="AH1484"/>
      <c r="AI1484"/>
      <c r="AJ1484"/>
      <c r="AK1484"/>
    </row>
    <row r="1485" spans="1:37" x14ac:dyDescent="0.25">
      <c r="A1485" s="131"/>
      <c r="B1485" s="131"/>
      <c r="C1485" s="131"/>
      <c r="D1485" s="131"/>
      <c r="E1485" s="131"/>
      <c r="F1485" s="131"/>
      <c r="G1485" s="131"/>
      <c r="H1485" s="131"/>
      <c r="I1485" s="131"/>
      <c r="J1485" s="131"/>
      <c r="K1485" s="131"/>
      <c r="L1485" s="131"/>
      <c r="M1485" s="131"/>
      <c r="N1485" s="131"/>
      <c r="O1485" s="131"/>
      <c r="P1485" s="131"/>
      <c r="Q1485" s="170"/>
      <c r="R1485" s="170"/>
      <c r="S1485" s="170"/>
      <c r="T1485" s="170"/>
      <c r="U1485" s="170"/>
      <c r="V1485" s="170"/>
      <c r="W1485" s="170"/>
      <c r="X1485" s="131"/>
      <c r="Y1485"/>
      <c r="AB1485"/>
      <c r="AC1485"/>
      <c r="AD1485"/>
      <c r="AE1485"/>
      <c r="AF1485"/>
      <c r="AG1485"/>
      <c r="AH1485"/>
      <c r="AI1485"/>
      <c r="AJ1485"/>
      <c r="AK1485"/>
    </row>
    <row r="1486" spans="1:37" x14ac:dyDescent="0.25">
      <c r="A1486" s="131"/>
      <c r="B1486" s="131"/>
      <c r="C1486" s="131"/>
      <c r="D1486" s="131"/>
      <c r="E1486" s="131"/>
      <c r="F1486" s="131"/>
      <c r="G1486" s="131"/>
      <c r="H1486" s="131"/>
      <c r="I1486" s="131"/>
      <c r="J1486" s="131"/>
      <c r="K1486" s="131"/>
      <c r="L1486" s="131"/>
      <c r="M1486" s="131"/>
      <c r="N1486" s="131"/>
      <c r="O1486" s="131"/>
      <c r="P1486" s="131"/>
      <c r="Q1486" s="170"/>
      <c r="R1486" s="170"/>
      <c r="S1486" s="170"/>
      <c r="T1486" s="170"/>
      <c r="U1486" s="170"/>
      <c r="V1486" s="170"/>
      <c r="W1486" s="170"/>
      <c r="X1486" s="131"/>
      <c r="Y1486"/>
      <c r="AB1486"/>
      <c r="AC1486"/>
      <c r="AD1486"/>
      <c r="AE1486"/>
      <c r="AF1486"/>
      <c r="AG1486"/>
      <c r="AH1486"/>
      <c r="AI1486"/>
      <c r="AJ1486"/>
      <c r="AK1486"/>
    </row>
    <row r="1487" spans="1:37" x14ac:dyDescent="0.25">
      <c r="A1487" s="131"/>
      <c r="B1487" s="131"/>
      <c r="C1487" s="131"/>
      <c r="D1487" s="131"/>
      <c r="E1487" s="131"/>
      <c r="F1487" s="131"/>
      <c r="G1487" s="131"/>
      <c r="H1487" s="131"/>
      <c r="I1487" s="131"/>
      <c r="J1487" s="131"/>
      <c r="K1487" s="131"/>
      <c r="L1487" s="131"/>
      <c r="M1487" s="131"/>
      <c r="N1487" s="131"/>
      <c r="O1487" s="131"/>
      <c r="P1487" s="131"/>
      <c r="Q1487" s="170"/>
      <c r="R1487" s="170"/>
      <c r="S1487" s="170"/>
      <c r="T1487" s="170"/>
      <c r="U1487" s="170"/>
      <c r="V1487" s="170"/>
      <c r="W1487" s="170"/>
      <c r="X1487" s="131"/>
      <c r="Y1487"/>
      <c r="AB1487"/>
      <c r="AC1487"/>
      <c r="AD1487"/>
      <c r="AE1487"/>
      <c r="AF1487"/>
      <c r="AG1487"/>
      <c r="AH1487"/>
      <c r="AI1487"/>
      <c r="AJ1487"/>
      <c r="AK1487"/>
    </row>
    <row r="1488" spans="1:37" x14ac:dyDescent="0.25">
      <c r="A1488" s="131"/>
      <c r="B1488" s="131"/>
      <c r="C1488" s="131"/>
      <c r="D1488" s="131"/>
      <c r="E1488" s="131"/>
      <c r="F1488" s="131"/>
      <c r="G1488" s="131"/>
      <c r="H1488" s="131"/>
      <c r="I1488" s="131"/>
      <c r="J1488" s="131"/>
      <c r="K1488" s="131"/>
      <c r="L1488" s="131"/>
      <c r="M1488" s="131"/>
      <c r="N1488" s="131"/>
      <c r="O1488" s="131"/>
      <c r="P1488" s="131"/>
      <c r="Q1488" s="170"/>
      <c r="R1488" s="170"/>
      <c r="S1488" s="170"/>
      <c r="T1488" s="170"/>
      <c r="U1488" s="170"/>
      <c r="V1488" s="170"/>
      <c r="W1488" s="170"/>
      <c r="X1488" s="131"/>
      <c r="Y1488"/>
      <c r="AB1488"/>
      <c r="AC1488"/>
      <c r="AD1488"/>
      <c r="AE1488"/>
      <c r="AF1488"/>
      <c r="AG1488"/>
      <c r="AH1488"/>
      <c r="AI1488"/>
      <c r="AJ1488"/>
      <c r="AK1488"/>
    </row>
    <row r="1489" spans="1:37" x14ac:dyDescent="0.25">
      <c r="A1489" s="131"/>
      <c r="B1489" s="131"/>
      <c r="C1489" s="131"/>
      <c r="D1489" s="131"/>
      <c r="E1489" s="131"/>
      <c r="F1489" s="131"/>
      <c r="G1489" s="131"/>
      <c r="H1489" s="131"/>
      <c r="I1489" s="131"/>
      <c r="J1489" s="131"/>
      <c r="K1489" s="131"/>
      <c r="L1489" s="131"/>
      <c r="M1489" s="131"/>
      <c r="N1489" s="131"/>
      <c r="O1489" s="131"/>
      <c r="P1489" s="131"/>
      <c r="Q1489" s="170"/>
      <c r="R1489" s="170"/>
      <c r="S1489" s="170"/>
      <c r="T1489" s="170"/>
      <c r="U1489" s="170"/>
      <c r="V1489" s="170"/>
      <c r="W1489" s="170"/>
      <c r="X1489" s="131"/>
      <c r="Y1489"/>
      <c r="AB1489"/>
      <c r="AC1489"/>
      <c r="AD1489"/>
      <c r="AE1489"/>
      <c r="AF1489"/>
      <c r="AG1489"/>
      <c r="AH1489"/>
      <c r="AI1489"/>
      <c r="AJ1489"/>
      <c r="AK1489"/>
    </row>
    <row r="1490" spans="1:37" x14ac:dyDescent="0.25">
      <c r="A1490" s="131"/>
      <c r="B1490" s="131"/>
      <c r="C1490" s="131"/>
      <c r="D1490" s="131"/>
      <c r="E1490" s="131"/>
      <c r="F1490" s="131"/>
      <c r="G1490" s="131"/>
      <c r="H1490" s="131"/>
      <c r="I1490" s="131"/>
      <c r="J1490" s="131"/>
      <c r="K1490" s="131"/>
      <c r="L1490" s="131"/>
      <c r="M1490" s="131"/>
      <c r="N1490" s="131"/>
      <c r="O1490" s="131"/>
      <c r="P1490" s="131"/>
      <c r="Q1490" s="170"/>
      <c r="R1490" s="170"/>
      <c r="S1490" s="170"/>
      <c r="T1490" s="170"/>
      <c r="U1490" s="170"/>
      <c r="V1490" s="170"/>
      <c r="W1490" s="170"/>
      <c r="X1490" s="131"/>
      <c r="Y1490"/>
      <c r="AB1490"/>
      <c r="AC1490"/>
      <c r="AD1490"/>
      <c r="AE1490"/>
      <c r="AF1490"/>
      <c r="AG1490"/>
      <c r="AH1490"/>
      <c r="AI1490"/>
      <c r="AJ1490"/>
      <c r="AK1490"/>
    </row>
    <row r="1491" spans="1:37" x14ac:dyDescent="0.25">
      <c r="A1491" s="131"/>
      <c r="B1491" s="131"/>
      <c r="C1491" s="131"/>
      <c r="D1491" s="131"/>
      <c r="E1491" s="131"/>
      <c r="F1491" s="131"/>
      <c r="G1491" s="131"/>
      <c r="H1491" s="131"/>
      <c r="I1491" s="131"/>
      <c r="J1491" s="131"/>
      <c r="K1491" s="131"/>
      <c r="L1491" s="131"/>
      <c r="M1491" s="131"/>
      <c r="N1491" s="131"/>
      <c r="O1491" s="131"/>
      <c r="P1491" s="131"/>
      <c r="Q1491" s="170"/>
      <c r="R1491" s="170"/>
      <c r="S1491" s="170"/>
      <c r="T1491" s="170"/>
      <c r="U1491" s="170"/>
      <c r="V1491" s="170"/>
      <c r="W1491" s="170"/>
      <c r="X1491" s="131"/>
      <c r="Y1491"/>
      <c r="AB1491"/>
      <c r="AC1491"/>
      <c r="AD1491"/>
      <c r="AE1491"/>
      <c r="AF1491"/>
      <c r="AG1491"/>
      <c r="AH1491"/>
      <c r="AI1491"/>
      <c r="AJ1491"/>
      <c r="AK1491"/>
    </row>
    <row r="1492" spans="1:37" x14ac:dyDescent="0.25">
      <c r="A1492" s="131"/>
      <c r="B1492" s="131"/>
      <c r="C1492" s="131"/>
      <c r="D1492" s="131"/>
      <c r="E1492" s="131"/>
      <c r="F1492" s="131"/>
      <c r="G1492" s="131"/>
      <c r="H1492" s="131"/>
      <c r="I1492" s="131"/>
      <c r="J1492" s="131"/>
      <c r="K1492" s="131"/>
      <c r="L1492" s="131"/>
      <c r="M1492" s="131"/>
      <c r="N1492" s="131"/>
      <c r="O1492" s="131"/>
      <c r="P1492" s="131"/>
      <c r="Q1492" s="170"/>
      <c r="R1492" s="170"/>
      <c r="S1492" s="170"/>
      <c r="T1492" s="170"/>
      <c r="U1492" s="170"/>
      <c r="V1492" s="170"/>
      <c r="W1492" s="170"/>
      <c r="X1492" s="131"/>
      <c r="Y1492"/>
      <c r="AB1492"/>
      <c r="AC1492"/>
      <c r="AD1492"/>
      <c r="AE1492"/>
      <c r="AF1492"/>
      <c r="AG1492"/>
      <c r="AH1492"/>
      <c r="AI1492"/>
      <c r="AJ1492"/>
      <c r="AK1492"/>
    </row>
    <row r="1493" spans="1:37" x14ac:dyDescent="0.25">
      <c r="A1493" s="131"/>
      <c r="B1493" s="131"/>
      <c r="C1493" s="131"/>
      <c r="D1493" s="131"/>
      <c r="E1493" s="131"/>
      <c r="F1493" s="131"/>
      <c r="G1493" s="131"/>
      <c r="H1493" s="131"/>
      <c r="I1493" s="131"/>
      <c r="J1493" s="131"/>
      <c r="K1493" s="131"/>
      <c r="L1493" s="131"/>
      <c r="M1493" s="131"/>
      <c r="N1493" s="131"/>
      <c r="O1493" s="131"/>
      <c r="P1493" s="131"/>
      <c r="Q1493" s="170"/>
      <c r="R1493" s="170"/>
      <c r="S1493" s="170"/>
      <c r="T1493" s="170"/>
      <c r="U1493" s="170"/>
      <c r="V1493" s="170"/>
      <c r="W1493" s="170"/>
      <c r="X1493" s="131"/>
      <c r="Y1493"/>
      <c r="AB1493"/>
      <c r="AC1493"/>
      <c r="AD1493"/>
      <c r="AE1493"/>
      <c r="AF1493"/>
      <c r="AG1493"/>
      <c r="AH1493"/>
      <c r="AI1493"/>
      <c r="AJ1493"/>
      <c r="AK1493"/>
    </row>
    <row r="1494" spans="1:37" x14ac:dyDescent="0.25">
      <c r="A1494" s="131"/>
      <c r="B1494" s="131"/>
      <c r="C1494" s="131"/>
      <c r="D1494" s="131"/>
      <c r="E1494" s="131"/>
      <c r="F1494" s="131"/>
      <c r="G1494" s="131"/>
      <c r="H1494" s="131"/>
      <c r="I1494" s="131"/>
      <c r="J1494" s="131"/>
      <c r="K1494" s="131"/>
      <c r="L1494" s="131"/>
      <c r="M1494" s="131"/>
      <c r="N1494" s="131"/>
      <c r="O1494" s="131"/>
      <c r="P1494" s="131"/>
      <c r="Q1494" s="170"/>
      <c r="R1494" s="170"/>
      <c r="S1494" s="170"/>
      <c r="T1494" s="170"/>
      <c r="U1494" s="170"/>
      <c r="V1494" s="170"/>
      <c r="W1494" s="170"/>
      <c r="X1494" s="131"/>
      <c r="Y1494"/>
      <c r="AB1494"/>
      <c r="AC1494"/>
      <c r="AD1494"/>
      <c r="AE1494"/>
      <c r="AF1494"/>
      <c r="AG1494"/>
      <c r="AH1494"/>
      <c r="AI1494"/>
      <c r="AJ1494"/>
      <c r="AK1494"/>
    </row>
    <row r="1495" spans="1:37" x14ac:dyDescent="0.25">
      <c r="A1495" s="131"/>
      <c r="B1495" s="131"/>
      <c r="C1495" s="131"/>
      <c r="D1495" s="131"/>
      <c r="E1495" s="131"/>
      <c r="F1495" s="131"/>
      <c r="G1495" s="131"/>
      <c r="H1495" s="131"/>
      <c r="I1495" s="131"/>
      <c r="J1495" s="131"/>
      <c r="K1495" s="131"/>
      <c r="L1495" s="131"/>
      <c r="M1495" s="131"/>
      <c r="N1495" s="131"/>
      <c r="O1495" s="131"/>
      <c r="P1495" s="131"/>
      <c r="Q1495" s="170"/>
      <c r="R1495" s="170"/>
      <c r="S1495" s="170"/>
      <c r="T1495" s="170"/>
      <c r="U1495" s="170"/>
      <c r="V1495" s="170"/>
      <c r="W1495" s="170"/>
      <c r="X1495" s="131"/>
      <c r="Y1495"/>
      <c r="AB1495"/>
      <c r="AC1495"/>
      <c r="AD1495"/>
      <c r="AE1495"/>
      <c r="AF1495"/>
      <c r="AG1495"/>
      <c r="AH1495"/>
      <c r="AI1495"/>
      <c r="AJ1495"/>
      <c r="AK1495"/>
    </row>
    <row r="1496" spans="1:37" x14ac:dyDescent="0.25">
      <c r="A1496" s="131"/>
      <c r="B1496" s="131"/>
      <c r="C1496" s="131"/>
      <c r="D1496" s="131"/>
      <c r="E1496" s="131"/>
      <c r="F1496" s="131"/>
      <c r="G1496" s="131"/>
      <c r="H1496" s="131"/>
      <c r="I1496" s="131"/>
      <c r="J1496" s="131"/>
      <c r="K1496" s="131"/>
      <c r="L1496" s="131"/>
      <c r="M1496" s="131"/>
      <c r="N1496" s="131"/>
      <c r="O1496" s="131"/>
      <c r="P1496" s="131"/>
      <c r="Q1496" s="170"/>
      <c r="R1496" s="170"/>
      <c r="S1496" s="170"/>
      <c r="T1496" s="170"/>
      <c r="U1496" s="170"/>
      <c r="V1496" s="170"/>
      <c r="W1496" s="170"/>
      <c r="X1496" s="131"/>
      <c r="Y1496"/>
      <c r="AB1496"/>
      <c r="AC1496"/>
      <c r="AD1496"/>
      <c r="AE1496"/>
      <c r="AF1496"/>
      <c r="AG1496"/>
      <c r="AH1496"/>
      <c r="AI1496"/>
      <c r="AJ1496"/>
      <c r="AK1496"/>
    </row>
    <row r="1497" spans="1:37" x14ac:dyDescent="0.25">
      <c r="A1497" s="131"/>
      <c r="B1497" s="131"/>
      <c r="C1497" s="131"/>
      <c r="D1497" s="131"/>
      <c r="E1497" s="131"/>
      <c r="F1497" s="131"/>
      <c r="G1497" s="131"/>
      <c r="H1497" s="131"/>
      <c r="I1497" s="131"/>
      <c r="J1497" s="131"/>
      <c r="K1497" s="131"/>
      <c r="L1497" s="131"/>
      <c r="M1497" s="131"/>
      <c r="N1497" s="131"/>
      <c r="O1497" s="131"/>
      <c r="P1497" s="131"/>
      <c r="Q1497" s="170"/>
      <c r="R1497" s="170"/>
      <c r="S1497" s="170"/>
      <c r="T1497" s="170"/>
      <c r="U1497" s="170"/>
      <c r="V1497" s="170"/>
      <c r="W1497" s="170"/>
      <c r="X1497" s="131"/>
      <c r="Y1497"/>
      <c r="AB1497"/>
      <c r="AC1497"/>
      <c r="AD1497"/>
      <c r="AE1497"/>
      <c r="AF1497"/>
      <c r="AG1497"/>
      <c r="AH1497"/>
      <c r="AI1497"/>
      <c r="AJ1497"/>
      <c r="AK1497"/>
    </row>
    <row r="1498" spans="1:37" x14ac:dyDescent="0.25">
      <c r="A1498" s="131"/>
      <c r="B1498" s="131"/>
      <c r="C1498" s="131"/>
      <c r="D1498" s="131"/>
      <c r="E1498" s="131"/>
      <c r="F1498" s="131"/>
      <c r="G1498" s="131"/>
      <c r="H1498" s="131"/>
      <c r="I1498" s="131"/>
      <c r="J1498" s="131"/>
      <c r="K1498" s="131"/>
      <c r="L1498" s="131"/>
      <c r="M1498" s="131"/>
      <c r="N1498" s="131"/>
      <c r="O1498" s="131"/>
      <c r="P1498" s="131"/>
      <c r="Q1498" s="170"/>
      <c r="R1498" s="170"/>
      <c r="S1498" s="170"/>
      <c r="T1498" s="170"/>
      <c r="U1498" s="170"/>
      <c r="V1498" s="170"/>
      <c r="W1498" s="170"/>
      <c r="X1498" s="131"/>
      <c r="Y1498"/>
      <c r="AB1498"/>
      <c r="AC1498"/>
      <c r="AD1498"/>
      <c r="AE1498"/>
      <c r="AF1498"/>
      <c r="AG1498"/>
      <c r="AH1498"/>
      <c r="AI1498"/>
      <c r="AJ1498"/>
      <c r="AK1498"/>
    </row>
    <row r="1499" spans="1:37" x14ac:dyDescent="0.25">
      <c r="A1499" s="131"/>
      <c r="B1499" s="131"/>
      <c r="C1499" s="131"/>
      <c r="D1499" s="131"/>
      <c r="E1499" s="131"/>
      <c r="F1499" s="131"/>
      <c r="G1499" s="131"/>
      <c r="H1499" s="131"/>
      <c r="I1499" s="131"/>
      <c r="J1499" s="131"/>
      <c r="K1499" s="131"/>
      <c r="L1499" s="131"/>
      <c r="M1499" s="131"/>
      <c r="N1499" s="131"/>
      <c r="O1499" s="131"/>
      <c r="P1499" s="131"/>
      <c r="Q1499" s="170"/>
      <c r="R1499" s="170"/>
      <c r="S1499" s="170"/>
      <c r="T1499" s="170"/>
      <c r="U1499" s="170"/>
      <c r="V1499" s="170"/>
      <c r="W1499" s="170"/>
      <c r="X1499" s="131"/>
      <c r="Y1499"/>
      <c r="AB1499"/>
      <c r="AC1499"/>
      <c r="AD1499"/>
      <c r="AE1499"/>
      <c r="AF1499"/>
      <c r="AG1499"/>
      <c r="AH1499"/>
      <c r="AI1499"/>
      <c r="AJ1499"/>
      <c r="AK1499"/>
    </row>
    <row r="1500" spans="1:37" x14ac:dyDescent="0.25">
      <c r="A1500" s="131"/>
      <c r="B1500" s="131"/>
      <c r="C1500" s="131"/>
      <c r="D1500" s="131"/>
      <c r="E1500" s="131"/>
      <c r="F1500" s="131"/>
      <c r="G1500" s="131"/>
      <c r="H1500" s="131"/>
      <c r="I1500" s="131"/>
      <c r="J1500" s="131"/>
      <c r="K1500" s="131"/>
      <c r="L1500" s="131"/>
      <c r="M1500" s="131"/>
      <c r="N1500" s="131"/>
      <c r="O1500" s="131"/>
      <c r="P1500" s="131"/>
      <c r="Q1500" s="170"/>
      <c r="R1500" s="170"/>
      <c r="S1500" s="170"/>
      <c r="T1500" s="170"/>
      <c r="U1500" s="170"/>
      <c r="V1500" s="170"/>
      <c r="W1500" s="170"/>
      <c r="X1500" s="131"/>
      <c r="Y1500"/>
      <c r="AB1500"/>
      <c r="AC1500"/>
      <c r="AD1500"/>
      <c r="AE1500"/>
      <c r="AF1500"/>
      <c r="AG1500"/>
      <c r="AH1500"/>
      <c r="AI1500"/>
      <c r="AJ1500"/>
      <c r="AK1500"/>
    </row>
    <row r="1501" spans="1:37" x14ac:dyDescent="0.25">
      <c r="A1501" s="131"/>
      <c r="B1501" s="131"/>
      <c r="C1501" s="131"/>
      <c r="D1501" s="131"/>
      <c r="E1501" s="131"/>
      <c r="F1501" s="131"/>
      <c r="G1501" s="131"/>
      <c r="H1501" s="131"/>
      <c r="I1501" s="131"/>
      <c r="J1501" s="131"/>
      <c r="K1501" s="131"/>
      <c r="L1501" s="131"/>
      <c r="M1501" s="131"/>
      <c r="N1501" s="131"/>
      <c r="O1501" s="131"/>
      <c r="P1501" s="131"/>
      <c r="Q1501" s="170"/>
      <c r="R1501" s="170"/>
      <c r="S1501" s="170"/>
      <c r="T1501" s="170"/>
      <c r="U1501" s="170"/>
      <c r="V1501" s="170"/>
      <c r="W1501" s="170"/>
      <c r="X1501" s="131"/>
      <c r="Y1501"/>
      <c r="AB1501"/>
      <c r="AC1501"/>
      <c r="AD1501"/>
      <c r="AE1501"/>
      <c r="AF1501"/>
      <c r="AG1501"/>
      <c r="AH1501"/>
      <c r="AI1501"/>
      <c r="AJ1501"/>
      <c r="AK1501"/>
    </row>
    <row r="1502" spans="1:37" x14ac:dyDescent="0.25">
      <c r="A1502" s="131"/>
      <c r="B1502" s="131"/>
      <c r="C1502" s="131"/>
      <c r="D1502" s="131"/>
      <c r="E1502" s="131"/>
      <c r="F1502" s="131"/>
      <c r="G1502" s="131"/>
      <c r="H1502" s="131"/>
      <c r="I1502" s="131"/>
      <c r="J1502" s="131"/>
      <c r="K1502" s="131"/>
      <c r="L1502" s="131"/>
      <c r="M1502" s="131"/>
      <c r="N1502" s="131"/>
      <c r="O1502" s="131"/>
      <c r="P1502" s="131"/>
      <c r="Q1502" s="170"/>
      <c r="R1502" s="170"/>
      <c r="S1502" s="170"/>
      <c r="T1502" s="170"/>
      <c r="U1502" s="170"/>
      <c r="V1502" s="170"/>
      <c r="W1502" s="170"/>
      <c r="X1502" s="131"/>
      <c r="Y1502"/>
      <c r="AB1502"/>
      <c r="AC1502"/>
      <c r="AD1502"/>
      <c r="AE1502"/>
      <c r="AF1502"/>
      <c r="AG1502"/>
      <c r="AH1502"/>
      <c r="AI1502"/>
      <c r="AJ1502"/>
      <c r="AK1502"/>
    </row>
    <row r="1503" spans="1:37" x14ac:dyDescent="0.25">
      <c r="A1503" s="131"/>
      <c r="B1503" s="131"/>
      <c r="C1503" s="131"/>
      <c r="D1503" s="131"/>
      <c r="E1503" s="131"/>
      <c r="F1503" s="131"/>
      <c r="G1503" s="131"/>
      <c r="H1503" s="131"/>
      <c r="I1503" s="131"/>
      <c r="J1503" s="131"/>
      <c r="K1503" s="131"/>
      <c r="L1503" s="131"/>
      <c r="M1503" s="131"/>
      <c r="N1503" s="131"/>
      <c r="O1503" s="131"/>
      <c r="P1503" s="131"/>
      <c r="Q1503" s="170"/>
      <c r="R1503" s="170"/>
      <c r="S1503" s="170"/>
      <c r="T1503" s="170"/>
      <c r="U1503" s="170"/>
      <c r="V1503" s="170"/>
      <c r="W1503" s="170"/>
      <c r="X1503" s="131"/>
      <c r="Y1503"/>
      <c r="AB1503"/>
      <c r="AC1503"/>
      <c r="AD1503"/>
      <c r="AE1503"/>
      <c r="AF1503"/>
      <c r="AG1503"/>
      <c r="AH1503"/>
      <c r="AI1503"/>
      <c r="AJ1503"/>
      <c r="AK1503"/>
    </row>
    <row r="1504" spans="1:37" x14ac:dyDescent="0.25">
      <c r="A1504" s="131"/>
      <c r="B1504" s="131"/>
      <c r="C1504" s="131"/>
      <c r="D1504" s="131"/>
      <c r="E1504" s="131"/>
      <c r="F1504" s="131"/>
      <c r="G1504" s="131"/>
      <c r="H1504" s="131"/>
      <c r="I1504" s="131"/>
      <c r="J1504" s="131"/>
      <c r="K1504" s="131"/>
      <c r="L1504" s="131"/>
      <c r="M1504" s="131"/>
      <c r="N1504" s="131"/>
      <c r="O1504" s="131"/>
      <c r="P1504" s="131"/>
      <c r="Q1504" s="170"/>
      <c r="R1504" s="170"/>
      <c r="S1504" s="170"/>
      <c r="T1504" s="170"/>
      <c r="U1504" s="170"/>
      <c r="V1504" s="170"/>
      <c r="W1504" s="170"/>
      <c r="X1504" s="131"/>
      <c r="Y1504"/>
      <c r="AB1504"/>
      <c r="AC1504"/>
      <c r="AD1504"/>
      <c r="AE1504"/>
      <c r="AF1504"/>
      <c r="AG1504"/>
      <c r="AH1504"/>
      <c r="AI1504"/>
      <c r="AJ1504"/>
      <c r="AK1504"/>
    </row>
    <row r="1505" spans="1:37" x14ac:dyDescent="0.25">
      <c r="A1505" s="131"/>
      <c r="B1505" s="131"/>
      <c r="C1505" s="131"/>
      <c r="D1505" s="131"/>
      <c r="E1505" s="131"/>
      <c r="F1505" s="131"/>
      <c r="G1505" s="131"/>
      <c r="H1505" s="131"/>
      <c r="I1505" s="131"/>
      <c r="J1505" s="131"/>
      <c r="K1505" s="131"/>
      <c r="L1505" s="131"/>
      <c r="M1505" s="131"/>
      <c r="N1505" s="131"/>
      <c r="O1505" s="131"/>
      <c r="P1505" s="131"/>
      <c r="Q1505" s="170"/>
      <c r="R1505" s="170"/>
      <c r="S1505" s="170"/>
      <c r="T1505" s="170"/>
      <c r="U1505" s="170"/>
      <c r="V1505" s="170"/>
      <c r="W1505" s="170"/>
      <c r="X1505" s="131"/>
      <c r="Y1505"/>
      <c r="AB1505"/>
      <c r="AC1505"/>
      <c r="AD1505"/>
      <c r="AE1505"/>
      <c r="AF1505"/>
      <c r="AG1505"/>
      <c r="AH1505"/>
      <c r="AI1505"/>
      <c r="AJ1505"/>
      <c r="AK1505"/>
    </row>
    <row r="1506" spans="1:37" x14ac:dyDescent="0.25">
      <c r="A1506" s="131"/>
      <c r="B1506" s="131"/>
      <c r="C1506" s="131"/>
      <c r="D1506" s="131"/>
      <c r="E1506" s="131"/>
      <c r="F1506" s="131"/>
      <c r="G1506" s="131"/>
      <c r="H1506" s="131"/>
      <c r="I1506" s="131"/>
      <c r="J1506" s="131"/>
      <c r="K1506" s="131"/>
      <c r="L1506" s="131"/>
      <c r="M1506" s="131"/>
      <c r="N1506" s="131"/>
      <c r="O1506" s="131"/>
      <c r="P1506" s="131"/>
      <c r="Q1506" s="170"/>
      <c r="R1506" s="170"/>
      <c r="S1506" s="170"/>
      <c r="T1506" s="170"/>
      <c r="U1506" s="170"/>
      <c r="V1506" s="170"/>
      <c r="W1506" s="170"/>
      <c r="X1506" s="131"/>
      <c r="Y1506"/>
      <c r="AB1506"/>
      <c r="AC1506"/>
      <c r="AD1506"/>
      <c r="AE1506"/>
      <c r="AF1506"/>
      <c r="AG1506"/>
      <c r="AH1506"/>
      <c r="AI1506"/>
      <c r="AJ1506"/>
      <c r="AK1506"/>
    </row>
    <row r="1507" spans="1:37" x14ac:dyDescent="0.25">
      <c r="A1507" s="131"/>
      <c r="B1507" s="131"/>
      <c r="C1507" s="131"/>
      <c r="D1507" s="131"/>
      <c r="E1507" s="131"/>
      <c r="F1507" s="131"/>
      <c r="G1507" s="131"/>
      <c r="H1507" s="131"/>
      <c r="I1507" s="131"/>
      <c r="J1507" s="131"/>
      <c r="K1507" s="131"/>
      <c r="L1507" s="131"/>
      <c r="M1507" s="131"/>
      <c r="N1507" s="131"/>
      <c r="O1507" s="131"/>
      <c r="P1507" s="131"/>
      <c r="Q1507" s="170"/>
      <c r="R1507" s="170"/>
      <c r="S1507" s="170"/>
      <c r="T1507" s="170"/>
      <c r="U1507" s="170"/>
      <c r="V1507" s="170"/>
      <c r="W1507" s="170"/>
      <c r="X1507" s="131"/>
      <c r="Y1507"/>
      <c r="AB1507"/>
      <c r="AC1507"/>
      <c r="AD1507"/>
      <c r="AE1507"/>
      <c r="AF1507"/>
      <c r="AG1507"/>
      <c r="AH1507"/>
      <c r="AI1507"/>
      <c r="AJ1507"/>
      <c r="AK1507"/>
    </row>
    <row r="1508" spans="1:37" x14ac:dyDescent="0.25">
      <c r="A1508" s="131"/>
      <c r="B1508" s="131"/>
      <c r="C1508" s="131"/>
      <c r="D1508" s="131"/>
      <c r="E1508" s="131"/>
      <c r="F1508" s="131"/>
      <c r="G1508" s="131"/>
      <c r="H1508" s="131"/>
      <c r="I1508" s="131"/>
      <c r="J1508" s="131"/>
      <c r="K1508" s="131"/>
      <c r="L1508" s="131"/>
      <c r="M1508" s="131"/>
      <c r="N1508" s="131"/>
      <c r="O1508" s="131"/>
      <c r="P1508" s="131"/>
      <c r="Q1508" s="170"/>
      <c r="R1508" s="170"/>
      <c r="S1508" s="170"/>
      <c r="T1508" s="170"/>
      <c r="U1508" s="170"/>
      <c r="V1508" s="170"/>
      <c r="W1508" s="170"/>
      <c r="X1508" s="131"/>
      <c r="Y1508"/>
      <c r="AB1508"/>
      <c r="AC1508"/>
      <c r="AD1508"/>
      <c r="AE1508"/>
      <c r="AF1508"/>
      <c r="AG1508"/>
      <c r="AH1508"/>
      <c r="AI1508"/>
      <c r="AJ1508"/>
      <c r="AK1508"/>
    </row>
    <row r="1509" spans="1:37" x14ac:dyDescent="0.25">
      <c r="A1509" s="131"/>
      <c r="B1509" s="131"/>
      <c r="C1509" s="131"/>
      <c r="D1509" s="131"/>
      <c r="E1509" s="131"/>
      <c r="F1509" s="131"/>
      <c r="G1509" s="131"/>
      <c r="H1509" s="131"/>
      <c r="I1509" s="131"/>
      <c r="J1509" s="131"/>
      <c r="K1509" s="131"/>
      <c r="L1509" s="131"/>
      <c r="M1509" s="131"/>
      <c r="N1509" s="131"/>
      <c r="O1509" s="131"/>
      <c r="P1509" s="131"/>
      <c r="Q1509" s="170"/>
      <c r="R1509" s="170"/>
      <c r="S1509" s="170"/>
      <c r="T1509" s="170"/>
      <c r="U1509" s="170"/>
      <c r="V1509" s="170"/>
      <c r="W1509" s="170"/>
      <c r="X1509" s="131"/>
      <c r="Y1509"/>
      <c r="AB1509"/>
      <c r="AC1509"/>
      <c r="AD1509"/>
      <c r="AE1509"/>
      <c r="AF1509"/>
      <c r="AG1509"/>
      <c r="AH1509"/>
      <c r="AI1509"/>
      <c r="AJ1509"/>
      <c r="AK1509"/>
    </row>
    <row r="1510" spans="1:37" x14ac:dyDescent="0.25">
      <c r="A1510" s="131"/>
      <c r="B1510" s="131"/>
      <c r="C1510" s="131"/>
      <c r="D1510" s="131"/>
      <c r="E1510" s="131"/>
      <c r="F1510" s="131"/>
      <c r="G1510" s="131"/>
      <c r="H1510" s="131"/>
      <c r="I1510" s="131"/>
      <c r="J1510" s="131"/>
      <c r="K1510" s="131"/>
      <c r="L1510" s="131"/>
      <c r="M1510" s="131"/>
      <c r="N1510" s="131"/>
      <c r="O1510" s="131"/>
      <c r="P1510" s="131"/>
      <c r="Q1510" s="170"/>
      <c r="R1510" s="170"/>
      <c r="S1510" s="170"/>
      <c r="T1510" s="170"/>
      <c r="U1510" s="170"/>
      <c r="V1510" s="170"/>
      <c r="W1510" s="170"/>
      <c r="X1510" s="131"/>
      <c r="Y1510"/>
      <c r="AB1510"/>
      <c r="AC1510"/>
      <c r="AD1510"/>
      <c r="AE1510"/>
      <c r="AF1510"/>
      <c r="AG1510"/>
      <c r="AH1510"/>
      <c r="AI1510"/>
      <c r="AJ1510"/>
      <c r="AK1510"/>
    </row>
    <row r="1511" spans="1:37" x14ac:dyDescent="0.25">
      <c r="A1511" s="131"/>
      <c r="B1511" s="131"/>
      <c r="C1511" s="131"/>
      <c r="D1511" s="131"/>
      <c r="E1511" s="131"/>
      <c r="F1511" s="131"/>
      <c r="G1511" s="131"/>
      <c r="H1511" s="131"/>
      <c r="I1511" s="131"/>
      <c r="J1511" s="131"/>
      <c r="K1511" s="131"/>
      <c r="L1511" s="131"/>
      <c r="M1511" s="131"/>
      <c r="N1511" s="131"/>
      <c r="O1511" s="131"/>
      <c r="P1511" s="131"/>
      <c r="Q1511" s="170"/>
      <c r="R1511" s="170"/>
      <c r="S1511" s="170"/>
      <c r="T1511" s="170"/>
      <c r="U1511" s="170"/>
      <c r="V1511" s="170"/>
      <c r="W1511" s="170"/>
      <c r="X1511" s="131"/>
      <c r="Y1511"/>
      <c r="AB1511"/>
      <c r="AC1511"/>
      <c r="AD1511"/>
      <c r="AE1511"/>
      <c r="AF1511"/>
      <c r="AG1511"/>
      <c r="AH1511"/>
      <c r="AI1511"/>
      <c r="AJ1511"/>
      <c r="AK1511"/>
    </row>
    <row r="1512" spans="1:37" x14ac:dyDescent="0.25">
      <c r="A1512" s="131"/>
      <c r="B1512" s="131"/>
      <c r="C1512" s="131"/>
      <c r="D1512" s="131"/>
      <c r="E1512" s="131"/>
      <c r="F1512" s="131"/>
      <c r="G1512" s="131"/>
      <c r="H1512" s="131"/>
      <c r="I1512" s="131"/>
      <c r="J1512" s="131"/>
      <c r="K1512" s="131"/>
      <c r="L1512" s="131"/>
      <c r="M1512" s="131"/>
      <c r="N1512" s="131"/>
      <c r="O1512" s="131"/>
      <c r="P1512" s="131"/>
      <c r="Q1512" s="170"/>
      <c r="R1512" s="170"/>
      <c r="S1512" s="170"/>
      <c r="T1512" s="170"/>
      <c r="U1512" s="170"/>
      <c r="V1512" s="170"/>
      <c r="W1512" s="170"/>
      <c r="X1512" s="131"/>
      <c r="Y1512"/>
      <c r="AB1512"/>
      <c r="AC1512"/>
      <c r="AD1512"/>
      <c r="AE1512"/>
      <c r="AF1512"/>
      <c r="AG1512"/>
      <c r="AH1512"/>
      <c r="AI1512"/>
      <c r="AJ1512"/>
      <c r="AK1512"/>
    </row>
    <row r="1513" spans="1:37" x14ac:dyDescent="0.25">
      <c r="A1513" s="131"/>
      <c r="B1513" s="131"/>
      <c r="C1513" s="131"/>
      <c r="D1513" s="131"/>
      <c r="E1513" s="131"/>
      <c r="F1513" s="131"/>
      <c r="G1513" s="131"/>
      <c r="H1513" s="131"/>
      <c r="I1513" s="131"/>
      <c r="J1513" s="131"/>
      <c r="K1513" s="131"/>
      <c r="L1513" s="131"/>
      <c r="M1513" s="131"/>
      <c r="N1513" s="131"/>
      <c r="O1513" s="131"/>
      <c r="P1513" s="131"/>
      <c r="Q1513" s="170"/>
      <c r="R1513" s="170"/>
      <c r="S1513" s="170"/>
      <c r="T1513" s="170"/>
      <c r="U1513" s="170"/>
      <c r="V1513" s="170"/>
      <c r="W1513" s="170"/>
      <c r="X1513" s="131"/>
      <c r="Y1513"/>
      <c r="AB1513"/>
      <c r="AC1513"/>
      <c r="AD1513"/>
      <c r="AE1513"/>
      <c r="AF1513"/>
      <c r="AG1513"/>
      <c r="AH1513"/>
      <c r="AI1513"/>
      <c r="AJ1513"/>
      <c r="AK1513"/>
    </row>
    <row r="1514" spans="1:37" x14ac:dyDescent="0.25">
      <c r="A1514" s="131"/>
      <c r="B1514" s="131"/>
      <c r="C1514" s="131"/>
      <c r="D1514" s="131"/>
      <c r="E1514" s="131"/>
      <c r="F1514" s="131"/>
      <c r="G1514" s="131"/>
      <c r="H1514" s="131"/>
      <c r="I1514" s="131"/>
      <c r="J1514" s="131"/>
      <c r="K1514" s="131"/>
      <c r="L1514" s="131"/>
      <c r="M1514" s="131"/>
      <c r="N1514" s="131"/>
      <c r="O1514" s="131"/>
      <c r="P1514" s="131"/>
      <c r="Q1514" s="170"/>
      <c r="R1514" s="170"/>
      <c r="S1514" s="170"/>
      <c r="T1514" s="170"/>
      <c r="U1514" s="170"/>
      <c r="V1514" s="170"/>
      <c r="W1514" s="170"/>
      <c r="X1514" s="131"/>
      <c r="Y1514"/>
      <c r="AB1514"/>
      <c r="AC1514"/>
      <c r="AD1514"/>
      <c r="AE1514"/>
      <c r="AF1514"/>
      <c r="AG1514"/>
      <c r="AH1514"/>
      <c r="AI1514"/>
      <c r="AJ1514"/>
      <c r="AK1514"/>
    </row>
    <row r="1515" spans="1:37" x14ac:dyDescent="0.25">
      <c r="A1515" s="131"/>
      <c r="B1515" s="131"/>
      <c r="C1515" s="131"/>
      <c r="D1515" s="131"/>
      <c r="E1515" s="131"/>
      <c r="F1515" s="131"/>
      <c r="G1515" s="131"/>
      <c r="H1515" s="131"/>
      <c r="I1515" s="131"/>
      <c r="J1515" s="131"/>
      <c r="K1515" s="131"/>
      <c r="L1515" s="131"/>
      <c r="M1515" s="131"/>
      <c r="N1515" s="131"/>
      <c r="O1515" s="131"/>
      <c r="P1515" s="131"/>
      <c r="Q1515" s="170"/>
      <c r="R1515" s="170"/>
      <c r="S1515" s="170"/>
      <c r="T1515" s="170"/>
      <c r="U1515" s="170"/>
      <c r="V1515" s="170"/>
      <c r="W1515" s="170"/>
      <c r="X1515" s="131"/>
      <c r="Y1515"/>
      <c r="AB1515"/>
      <c r="AC1515"/>
      <c r="AD1515"/>
      <c r="AE1515"/>
      <c r="AF1515"/>
      <c r="AG1515"/>
      <c r="AH1515"/>
      <c r="AI1515"/>
      <c r="AJ1515"/>
      <c r="AK1515"/>
    </row>
    <row r="1516" spans="1:37" x14ac:dyDescent="0.25">
      <c r="A1516" s="131"/>
      <c r="B1516" s="131"/>
      <c r="C1516" s="131"/>
      <c r="D1516" s="131"/>
      <c r="E1516" s="131"/>
      <c r="F1516" s="131"/>
      <c r="G1516" s="131"/>
      <c r="H1516" s="131"/>
      <c r="I1516" s="131"/>
      <c r="J1516" s="131"/>
      <c r="K1516" s="131"/>
      <c r="L1516" s="131"/>
      <c r="M1516" s="131"/>
      <c r="N1516" s="131"/>
      <c r="O1516" s="131"/>
      <c r="P1516" s="131"/>
      <c r="Q1516" s="170"/>
      <c r="R1516" s="170"/>
      <c r="S1516" s="170"/>
      <c r="T1516" s="170"/>
      <c r="U1516" s="170"/>
      <c r="V1516" s="170"/>
      <c r="W1516" s="170"/>
      <c r="X1516" s="131"/>
      <c r="Y1516"/>
      <c r="AB1516"/>
      <c r="AC1516"/>
      <c r="AD1516"/>
      <c r="AE1516"/>
      <c r="AF1516"/>
      <c r="AG1516"/>
      <c r="AH1516"/>
      <c r="AI1516"/>
      <c r="AJ1516"/>
      <c r="AK1516"/>
    </row>
    <row r="1517" spans="1:37" x14ac:dyDescent="0.25">
      <c r="A1517" s="131"/>
      <c r="B1517" s="131"/>
      <c r="C1517" s="131"/>
      <c r="D1517" s="131"/>
      <c r="E1517" s="131"/>
      <c r="F1517" s="131"/>
      <c r="G1517" s="131"/>
      <c r="H1517" s="131"/>
      <c r="I1517" s="131"/>
      <c r="J1517" s="131"/>
      <c r="K1517" s="131"/>
      <c r="L1517" s="131"/>
      <c r="M1517" s="131"/>
      <c r="N1517" s="131"/>
      <c r="O1517" s="131"/>
      <c r="P1517" s="131"/>
      <c r="Q1517" s="170"/>
      <c r="R1517" s="170"/>
      <c r="S1517" s="170"/>
      <c r="T1517" s="170"/>
      <c r="U1517" s="170"/>
      <c r="V1517" s="170"/>
      <c r="W1517" s="170"/>
      <c r="X1517" s="131"/>
      <c r="Y1517"/>
      <c r="AB1517"/>
      <c r="AC1517"/>
      <c r="AD1517"/>
      <c r="AE1517"/>
      <c r="AF1517"/>
      <c r="AG1517"/>
      <c r="AH1517"/>
      <c r="AI1517"/>
      <c r="AJ1517"/>
      <c r="AK1517"/>
    </row>
    <row r="1518" spans="1:37" x14ac:dyDescent="0.25">
      <c r="A1518" s="131"/>
      <c r="B1518" s="131"/>
      <c r="C1518" s="131"/>
      <c r="D1518" s="131"/>
      <c r="E1518" s="131"/>
      <c r="F1518" s="131"/>
      <c r="G1518" s="131"/>
      <c r="H1518" s="131"/>
      <c r="I1518" s="131"/>
      <c r="J1518" s="131"/>
      <c r="K1518" s="131"/>
      <c r="L1518" s="131"/>
      <c r="M1518" s="131"/>
      <c r="N1518" s="131"/>
      <c r="O1518" s="131"/>
      <c r="P1518" s="131"/>
      <c r="Q1518" s="170"/>
      <c r="R1518" s="170"/>
      <c r="S1518" s="170"/>
      <c r="T1518" s="170"/>
      <c r="U1518" s="170"/>
      <c r="V1518" s="170"/>
      <c r="W1518" s="170"/>
      <c r="X1518" s="131"/>
      <c r="Y1518"/>
      <c r="AB1518"/>
      <c r="AC1518"/>
      <c r="AD1518"/>
      <c r="AE1518"/>
      <c r="AF1518"/>
      <c r="AG1518"/>
      <c r="AH1518"/>
      <c r="AI1518"/>
      <c r="AJ1518"/>
      <c r="AK1518"/>
    </row>
    <row r="1519" spans="1:37" x14ac:dyDescent="0.25">
      <c r="A1519" s="131"/>
      <c r="B1519" s="131"/>
      <c r="C1519" s="131"/>
      <c r="D1519" s="131"/>
      <c r="E1519" s="131"/>
      <c r="F1519" s="131"/>
      <c r="G1519" s="131"/>
      <c r="H1519" s="131"/>
      <c r="I1519" s="131"/>
      <c r="J1519" s="131"/>
      <c r="K1519" s="131"/>
      <c r="L1519" s="131"/>
      <c r="M1519" s="131"/>
      <c r="N1519" s="131"/>
      <c r="O1519" s="131"/>
      <c r="P1519" s="131"/>
      <c r="Q1519" s="170"/>
      <c r="R1519" s="170"/>
      <c r="S1519" s="170"/>
      <c r="T1519" s="170"/>
      <c r="U1519" s="170"/>
      <c r="V1519" s="170"/>
      <c r="W1519" s="170"/>
      <c r="X1519" s="131"/>
      <c r="Y1519"/>
      <c r="AB1519"/>
      <c r="AC1519"/>
      <c r="AD1519"/>
      <c r="AE1519"/>
      <c r="AF1519"/>
      <c r="AG1519"/>
      <c r="AH1519"/>
      <c r="AI1519"/>
      <c r="AJ1519"/>
      <c r="AK1519"/>
    </row>
    <row r="1520" spans="1:37" x14ac:dyDescent="0.25">
      <c r="A1520" s="131"/>
      <c r="B1520" s="131"/>
      <c r="C1520" s="131"/>
      <c r="D1520" s="131"/>
      <c r="E1520" s="131"/>
      <c r="F1520" s="131"/>
      <c r="G1520" s="131"/>
      <c r="H1520" s="131"/>
      <c r="I1520" s="131"/>
      <c r="J1520" s="131"/>
      <c r="K1520" s="131"/>
      <c r="L1520" s="131"/>
      <c r="M1520" s="131"/>
      <c r="N1520" s="131"/>
      <c r="O1520" s="131"/>
      <c r="P1520" s="131"/>
      <c r="Q1520" s="170"/>
      <c r="R1520" s="170"/>
      <c r="S1520" s="170"/>
      <c r="T1520" s="170"/>
      <c r="U1520" s="170"/>
      <c r="V1520" s="170"/>
      <c r="W1520" s="170"/>
      <c r="X1520" s="131"/>
      <c r="Y1520"/>
      <c r="AB1520"/>
      <c r="AC1520"/>
      <c r="AD1520"/>
      <c r="AE1520"/>
      <c r="AF1520"/>
      <c r="AG1520"/>
      <c r="AH1520"/>
      <c r="AI1520"/>
      <c r="AJ1520"/>
      <c r="AK1520"/>
    </row>
    <row r="1521" spans="1:37" x14ac:dyDescent="0.25">
      <c r="A1521" s="131"/>
      <c r="B1521" s="131"/>
      <c r="C1521" s="131"/>
      <c r="D1521" s="131"/>
      <c r="E1521" s="131"/>
      <c r="F1521" s="131"/>
      <c r="G1521" s="131"/>
      <c r="H1521" s="131"/>
      <c r="I1521" s="131"/>
      <c r="J1521" s="131"/>
      <c r="K1521" s="131"/>
      <c r="L1521" s="131"/>
      <c r="M1521" s="131"/>
      <c r="N1521" s="131"/>
      <c r="O1521" s="131"/>
      <c r="P1521" s="131"/>
      <c r="Q1521" s="170"/>
      <c r="R1521" s="170"/>
      <c r="S1521" s="170"/>
      <c r="T1521" s="170"/>
      <c r="U1521" s="170"/>
      <c r="V1521" s="170"/>
      <c r="W1521" s="170"/>
      <c r="X1521" s="131"/>
      <c r="Y1521"/>
      <c r="AB1521"/>
      <c r="AC1521"/>
      <c r="AD1521"/>
      <c r="AE1521"/>
      <c r="AF1521"/>
      <c r="AG1521"/>
      <c r="AH1521"/>
      <c r="AI1521"/>
      <c r="AJ1521"/>
      <c r="AK1521"/>
    </row>
    <row r="1522" spans="1:37" x14ac:dyDescent="0.25">
      <c r="A1522" s="131"/>
      <c r="B1522" s="131"/>
      <c r="C1522" s="131"/>
      <c r="D1522" s="131"/>
      <c r="E1522" s="131"/>
      <c r="F1522" s="131"/>
      <c r="G1522" s="131"/>
      <c r="H1522" s="131"/>
      <c r="I1522" s="131"/>
      <c r="J1522" s="131"/>
      <c r="K1522" s="131"/>
      <c r="L1522" s="131"/>
      <c r="M1522" s="131"/>
      <c r="N1522" s="131"/>
      <c r="O1522" s="131"/>
      <c r="P1522" s="131"/>
      <c r="Q1522" s="170"/>
      <c r="R1522" s="170"/>
      <c r="S1522" s="170"/>
      <c r="T1522" s="170"/>
      <c r="U1522" s="170"/>
      <c r="V1522" s="170"/>
      <c r="W1522" s="170"/>
      <c r="X1522" s="131"/>
      <c r="Y1522"/>
      <c r="AB1522"/>
      <c r="AC1522"/>
      <c r="AD1522"/>
      <c r="AE1522"/>
      <c r="AF1522"/>
      <c r="AG1522"/>
      <c r="AH1522"/>
      <c r="AI1522"/>
      <c r="AJ1522"/>
      <c r="AK1522"/>
    </row>
    <row r="1523" spans="1:37" x14ac:dyDescent="0.25">
      <c r="A1523" s="131"/>
      <c r="B1523" s="131"/>
      <c r="C1523" s="131"/>
      <c r="D1523" s="131"/>
      <c r="E1523" s="131"/>
      <c r="F1523" s="131"/>
      <c r="G1523" s="131"/>
      <c r="H1523" s="131"/>
      <c r="I1523" s="131"/>
      <c r="J1523" s="131"/>
      <c r="K1523" s="131"/>
      <c r="L1523" s="131"/>
      <c r="M1523" s="131"/>
      <c r="N1523" s="131"/>
      <c r="O1523" s="131"/>
      <c r="P1523" s="131"/>
      <c r="Q1523" s="170"/>
      <c r="R1523" s="170"/>
      <c r="S1523" s="170"/>
      <c r="T1523" s="170"/>
      <c r="U1523" s="170"/>
      <c r="V1523" s="170"/>
      <c r="W1523" s="170"/>
      <c r="X1523" s="131"/>
      <c r="Y1523"/>
      <c r="AB1523"/>
      <c r="AC1523"/>
      <c r="AD1523"/>
      <c r="AE1523"/>
      <c r="AF1523"/>
      <c r="AG1523"/>
      <c r="AH1523"/>
      <c r="AI1523"/>
      <c r="AJ1523"/>
      <c r="AK1523"/>
    </row>
    <row r="1524" spans="1:37" x14ac:dyDescent="0.25">
      <c r="A1524" s="131"/>
      <c r="B1524" s="131"/>
      <c r="C1524" s="131"/>
      <c r="D1524" s="131"/>
      <c r="E1524" s="131"/>
      <c r="F1524" s="131"/>
      <c r="G1524" s="131"/>
      <c r="H1524" s="131"/>
      <c r="I1524" s="131"/>
      <c r="J1524" s="131"/>
      <c r="K1524" s="131"/>
      <c r="L1524" s="131"/>
      <c r="M1524" s="131"/>
      <c r="N1524" s="131"/>
      <c r="O1524" s="131"/>
      <c r="P1524" s="131"/>
      <c r="Q1524" s="170"/>
      <c r="R1524" s="170"/>
      <c r="S1524" s="170"/>
      <c r="T1524" s="170"/>
      <c r="U1524" s="170"/>
      <c r="V1524" s="170"/>
      <c r="W1524" s="170"/>
      <c r="X1524" s="131"/>
      <c r="Y1524"/>
      <c r="AB1524"/>
      <c r="AC1524"/>
      <c r="AD1524"/>
      <c r="AE1524"/>
      <c r="AF1524"/>
      <c r="AG1524"/>
      <c r="AH1524"/>
      <c r="AI1524"/>
      <c r="AJ1524"/>
      <c r="AK1524"/>
    </row>
    <row r="1525" spans="1:37" x14ac:dyDescent="0.25">
      <c r="A1525" s="131"/>
      <c r="B1525" s="131"/>
      <c r="C1525" s="131"/>
      <c r="D1525" s="131"/>
      <c r="E1525" s="131"/>
      <c r="F1525" s="131"/>
      <c r="G1525" s="131"/>
      <c r="H1525" s="131"/>
      <c r="I1525" s="131"/>
      <c r="J1525" s="131"/>
      <c r="K1525" s="131"/>
      <c r="L1525" s="131"/>
      <c r="M1525" s="131"/>
      <c r="N1525" s="131"/>
      <c r="O1525" s="131"/>
      <c r="P1525" s="131"/>
      <c r="Q1525" s="170"/>
      <c r="R1525" s="170"/>
      <c r="S1525" s="170"/>
      <c r="T1525" s="170"/>
      <c r="U1525" s="170"/>
      <c r="V1525" s="170"/>
      <c r="W1525" s="170"/>
      <c r="X1525" s="131"/>
      <c r="Y1525"/>
      <c r="AB1525"/>
      <c r="AC1525"/>
      <c r="AD1525"/>
      <c r="AE1525"/>
      <c r="AF1525"/>
      <c r="AG1525"/>
      <c r="AH1525"/>
      <c r="AI1525"/>
      <c r="AJ1525"/>
      <c r="AK1525"/>
    </row>
    <row r="1526" spans="1:37" x14ac:dyDescent="0.25">
      <c r="A1526" s="131"/>
      <c r="B1526" s="131"/>
      <c r="C1526" s="131"/>
      <c r="D1526" s="131"/>
      <c r="E1526" s="131"/>
      <c r="F1526" s="131"/>
      <c r="G1526" s="131"/>
      <c r="H1526" s="131"/>
      <c r="I1526" s="131"/>
      <c r="J1526" s="131"/>
      <c r="K1526" s="131"/>
      <c r="L1526" s="131"/>
      <c r="M1526" s="131"/>
      <c r="N1526" s="131"/>
      <c r="O1526" s="131"/>
      <c r="P1526" s="131"/>
      <c r="Q1526" s="170"/>
      <c r="R1526" s="170"/>
      <c r="S1526" s="170"/>
      <c r="T1526" s="170"/>
      <c r="U1526" s="170"/>
      <c r="V1526" s="170"/>
      <c r="W1526" s="170"/>
      <c r="X1526" s="131"/>
      <c r="Y1526"/>
      <c r="AB1526"/>
      <c r="AC1526"/>
      <c r="AD1526"/>
      <c r="AE1526"/>
      <c r="AF1526"/>
      <c r="AG1526"/>
      <c r="AH1526"/>
      <c r="AI1526"/>
      <c r="AJ1526"/>
      <c r="AK1526"/>
    </row>
    <row r="1527" spans="1:37" x14ac:dyDescent="0.25">
      <c r="A1527" s="131"/>
      <c r="B1527" s="131"/>
      <c r="C1527" s="131"/>
      <c r="D1527" s="131"/>
      <c r="E1527" s="131"/>
      <c r="F1527" s="131"/>
      <c r="G1527" s="131"/>
      <c r="H1527" s="131"/>
      <c r="I1527" s="131"/>
      <c r="J1527" s="131"/>
      <c r="K1527" s="131"/>
      <c r="L1527" s="131"/>
      <c r="M1527" s="131"/>
      <c r="N1527" s="131"/>
      <c r="O1527" s="131"/>
      <c r="P1527" s="131"/>
      <c r="Q1527" s="170"/>
      <c r="R1527" s="170"/>
      <c r="S1527" s="170"/>
      <c r="T1527" s="170"/>
      <c r="U1527" s="170"/>
      <c r="V1527" s="170"/>
      <c r="W1527" s="170"/>
      <c r="X1527" s="131"/>
      <c r="Y1527"/>
      <c r="AB1527"/>
      <c r="AC1527"/>
      <c r="AD1527"/>
      <c r="AE1527"/>
      <c r="AF1527"/>
      <c r="AG1527"/>
      <c r="AH1527"/>
      <c r="AI1527"/>
      <c r="AJ1527"/>
      <c r="AK1527"/>
    </row>
    <row r="1528" spans="1:37" x14ac:dyDescent="0.25">
      <c r="A1528" s="131"/>
      <c r="B1528" s="131"/>
      <c r="C1528" s="131"/>
      <c r="D1528" s="131"/>
      <c r="E1528" s="131"/>
      <c r="F1528" s="131"/>
      <c r="G1528" s="131"/>
      <c r="H1528" s="131"/>
      <c r="I1528" s="131"/>
      <c r="J1528" s="131"/>
      <c r="K1528" s="131"/>
      <c r="L1528" s="131"/>
      <c r="M1528" s="131"/>
      <c r="N1528" s="131"/>
      <c r="O1528" s="131"/>
      <c r="P1528" s="131"/>
      <c r="Q1528" s="170"/>
      <c r="R1528" s="170"/>
      <c r="S1528" s="170"/>
      <c r="T1528" s="170"/>
      <c r="U1528" s="170"/>
      <c r="V1528" s="170"/>
      <c r="W1528" s="170"/>
      <c r="X1528" s="131"/>
      <c r="Y1528"/>
      <c r="AB1528"/>
      <c r="AC1528"/>
      <c r="AD1528"/>
      <c r="AE1528"/>
      <c r="AF1528"/>
      <c r="AG1528"/>
      <c r="AH1528"/>
      <c r="AI1528"/>
      <c r="AJ1528"/>
      <c r="AK1528"/>
    </row>
    <row r="1529" spans="1:37" x14ac:dyDescent="0.25">
      <c r="A1529" s="131"/>
      <c r="B1529" s="131"/>
      <c r="C1529" s="131"/>
      <c r="D1529" s="131"/>
      <c r="E1529" s="131"/>
      <c r="F1529" s="131"/>
      <c r="G1529" s="131"/>
      <c r="H1529" s="131"/>
      <c r="I1529" s="131"/>
      <c r="J1529" s="131"/>
      <c r="K1529" s="131"/>
      <c r="L1529" s="131"/>
      <c r="M1529" s="131"/>
      <c r="N1529" s="131"/>
      <c r="O1529" s="131"/>
      <c r="P1529" s="131"/>
      <c r="Q1529" s="170"/>
      <c r="R1529" s="170"/>
      <c r="S1529" s="170"/>
      <c r="T1529" s="170"/>
      <c r="U1529" s="170"/>
      <c r="V1529" s="170"/>
      <c r="W1529" s="170"/>
      <c r="X1529" s="131"/>
      <c r="Y1529"/>
      <c r="AB1529"/>
      <c r="AC1529"/>
      <c r="AD1529"/>
      <c r="AE1529"/>
      <c r="AF1529"/>
      <c r="AG1529"/>
      <c r="AH1529"/>
      <c r="AI1529"/>
      <c r="AJ1529"/>
      <c r="AK1529"/>
    </row>
    <row r="1530" spans="1:37" x14ac:dyDescent="0.25">
      <c r="A1530" s="131"/>
      <c r="B1530" s="131"/>
      <c r="C1530" s="131"/>
      <c r="D1530" s="131"/>
      <c r="E1530" s="131"/>
      <c r="F1530" s="131"/>
      <c r="G1530" s="131"/>
      <c r="H1530" s="131"/>
      <c r="I1530" s="131"/>
      <c r="J1530" s="131"/>
      <c r="K1530" s="131"/>
      <c r="L1530" s="131"/>
      <c r="M1530" s="131"/>
      <c r="N1530" s="131"/>
      <c r="O1530" s="131"/>
      <c r="P1530" s="131"/>
      <c r="Q1530" s="170"/>
      <c r="R1530" s="170"/>
      <c r="S1530" s="170"/>
      <c r="T1530" s="170"/>
      <c r="U1530" s="170"/>
      <c r="V1530" s="170"/>
      <c r="W1530" s="170"/>
      <c r="X1530" s="131"/>
      <c r="Y1530"/>
      <c r="AB1530"/>
      <c r="AC1530"/>
      <c r="AD1530"/>
      <c r="AE1530"/>
      <c r="AF1530"/>
      <c r="AG1530"/>
      <c r="AH1530"/>
      <c r="AI1530"/>
      <c r="AJ1530"/>
      <c r="AK1530"/>
    </row>
    <row r="1531" spans="1:37" x14ac:dyDescent="0.25">
      <c r="A1531" s="131"/>
      <c r="B1531" s="131"/>
      <c r="C1531" s="131"/>
      <c r="D1531" s="131"/>
      <c r="E1531" s="131"/>
      <c r="F1531" s="131"/>
      <c r="G1531" s="131"/>
      <c r="H1531" s="131"/>
      <c r="I1531" s="131"/>
      <c r="J1531" s="131"/>
      <c r="K1531" s="131"/>
      <c r="L1531" s="131"/>
      <c r="M1531" s="131"/>
      <c r="N1531" s="131"/>
      <c r="O1531" s="131"/>
      <c r="P1531" s="131"/>
      <c r="Q1531" s="170"/>
      <c r="R1531" s="170"/>
      <c r="S1531" s="170"/>
      <c r="T1531" s="170"/>
      <c r="U1531" s="170"/>
      <c r="V1531" s="170"/>
      <c r="W1531" s="170"/>
      <c r="X1531" s="131"/>
      <c r="Y1531"/>
      <c r="AB1531"/>
      <c r="AC1531"/>
      <c r="AD1531"/>
      <c r="AE1531"/>
      <c r="AF1531"/>
      <c r="AG1531"/>
      <c r="AH1531"/>
      <c r="AI1531"/>
      <c r="AJ1531"/>
      <c r="AK1531"/>
    </row>
    <row r="1532" spans="1:37" x14ac:dyDescent="0.25">
      <c r="A1532" s="131"/>
      <c r="B1532" s="131"/>
      <c r="C1532" s="131"/>
      <c r="D1532" s="131"/>
      <c r="E1532" s="131"/>
      <c r="F1532" s="131"/>
      <c r="G1532" s="131"/>
      <c r="H1532" s="131"/>
      <c r="I1532" s="131"/>
      <c r="J1532" s="131"/>
      <c r="K1532" s="131"/>
      <c r="L1532" s="131"/>
      <c r="M1532" s="131"/>
      <c r="N1532" s="131"/>
      <c r="O1532" s="131"/>
      <c r="P1532" s="131"/>
      <c r="Q1532" s="170"/>
      <c r="R1532" s="170"/>
      <c r="S1532" s="170"/>
      <c r="T1532" s="170"/>
      <c r="U1532" s="170"/>
      <c r="V1532" s="170"/>
      <c r="W1532" s="170"/>
      <c r="X1532" s="131"/>
      <c r="Y1532"/>
      <c r="AB1532"/>
      <c r="AC1532"/>
      <c r="AD1532"/>
      <c r="AE1532"/>
      <c r="AF1532"/>
      <c r="AG1532"/>
      <c r="AH1532"/>
      <c r="AI1532"/>
      <c r="AJ1532"/>
      <c r="AK1532"/>
    </row>
    <row r="1533" spans="1:37" x14ac:dyDescent="0.25">
      <c r="A1533" s="131"/>
      <c r="B1533" s="131"/>
      <c r="C1533" s="131"/>
      <c r="D1533" s="131"/>
      <c r="E1533" s="131"/>
      <c r="F1533" s="131"/>
      <c r="G1533" s="131"/>
      <c r="H1533" s="131"/>
      <c r="I1533" s="131"/>
      <c r="J1533" s="131"/>
      <c r="K1533" s="131"/>
      <c r="L1533" s="131"/>
      <c r="M1533" s="131"/>
      <c r="N1533" s="131"/>
      <c r="O1533" s="131"/>
      <c r="P1533" s="131"/>
      <c r="Q1533" s="170"/>
      <c r="R1533" s="170"/>
      <c r="S1533" s="170"/>
      <c r="T1533" s="170"/>
      <c r="U1533" s="170"/>
      <c r="V1533" s="170"/>
      <c r="W1533" s="170"/>
      <c r="X1533" s="131"/>
      <c r="Y1533"/>
      <c r="AB1533"/>
      <c r="AC1533"/>
      <c r="AD1533"/>
      <c r="AE1533"/>
      <c r="AF1533"/>
      <c r="AG1533"/>
      <c r="AH1533"/>
      <c r="AI1533"/>
      <c r="AJ1533"/>
      <c r="AK1533"/>
    </row>
    <row r="1534" spans="1:37" x14ac:dyDescent="0.25">
      <c r="A1534" s="131"/>
      <c r="B1534" s="131"/>
      <c r="C1534" s="131"/>
      <c r="D1534" s="131"/>
      <c r="E1534" s="131"/>
      <c r="F1534" s="131"/>
      <c r="G1534" s="131"/>
      <c r="H1534" s="131"/>
      <c r="I1534" s="131"/>
      <c r="J1534" s="131"/>
      <c r="K1534" s="131"/>
      <c r="L1534" s="131"/>
      <c r="M1534" s="131"/>
      <c r="N1534" s="131"/>
      <c r="O1534" s="131"/>
      <c r="P1534" s="131"/>
      <c r="Q1534" s="170"/>
      <c r="R1534" s="170"/>
      <c r="S1534" s="170"/>
      <c r="T1534" s="170"/>
      <c r="U1534" s="170"/>
      <c r="V1534" s="170"/>
      <c r="W1534" s="170"/>
      <c r="X1534" s="131"/>
      <c r="Y1534"/>
      <c r="AB1534"/>
      <c r="AC1534"/>
      <c r="AD1534"/>
      <c r="AE1534"/>
      <c r="AF1534"/>
      <c r="AG1534"/>
      <c r="AH1534"/>
      <c r="AI1534"/>
      <c r="AJ1534"/>
      <c r="AK1534"/>
    </row>
    <row r="1535" spans="1:37" x14ac:dyDescent="0.25">
      <c r="A1535" s="131"/>
      <c r="B1535" s="131"/>
      <c r="C1535" s="131"/>
      <c r="D1535" s="131"/>
      <c r="E1535" s="131"/>
      <c r="F1535" s="131"/>
      <c r="G1535" s="131"/>
      <c r="H1535" s="131"/>
      <c r="I1535" s="131"/>
      <c r="J1535" s="131"/>
      <c r="K1535" s="131"/>
      <c r="L1535" s="131"/>
      <c r="M1535" s="131"/>
      <c r="N1535" s="131"/>
      <c r="O1535" s="131"/>
      <c r="P1535" s="131"/>
      <c r="Q1535" s="170"/>
      <c r="R1535" s="170"/>
      <c r="S1535" s="170"/>
      <c r="T1535" s="170"/>
      <c r="U1535" s="170"/>
      <c r="V1535" s="170"/>
      <c r="W1535" s="170"/>
      <c r="X1535" s="131"/>
      <c r="Y1535"/>
      <c r="AB1535"/>
      <c r="AC1535"/>
      <c r="AD1535"/>
      <c r="AE1535"/>
      <c r="AF1535"/>
      <c r="AG1535"/>
      <c r="AH1535"/>
      <c r="AI1535"/>
      <c r="AJ1535"/>
      <c r="AK1535"/>
    </row>
    <row r="1536" spans="1:37" x14ac:dyDescent="0.25">
      <c r="A1536" s="131"/>
      <c r="B1536" s="131"/>
      <c r="C1536" s="131"/>
      <c r="D1536" s="131"/>
      <c r="E1536" s="131"/>
      <c r="F1536" s="131"/>
      <c r="G1536" s="131"/>
      <c r="H1536" s="131"/>
      <c r="I1536" s="131"/>
      <c r="J1536" s="131"/>
      <c r="K1536" s="131"/>
      <c r="L1536" s="131"/>
      <c r="M1536" s="131"/>
      <c r="N1536" s="131"/>
      <c r="O1536" s="131"/>
      <c r="P1536" s="131"/>
      <c r="Q1536" s="170"/>
      <c r="R1536" s="170"/>
      <c r="S1536" s="170"/>
      <c r="T1536" s="170"/>
      <c r="U1536" s="170"/>
      <c r="V1536" s="170"/>
      <c r="W1536" s="170"/>
      <c r="X1536" s="131"/>
      <c r="Y1536"/>
      <c r="AB1536"/>
      <c r="AC1536"/>
      <c r="AD1536"/>
      <c r="AE1536"/>
      <c r="AF1536"/>
      <c r="AG1536"/>
      <c r="AH1536"/>
      <c r="AI1536"/>
      <c r="AJ1536"/>
      <c r="AK1536"/>
    </row>
    <row r="1537" spans="1:37" x14ac:dyDescent="0.25">
      <c r="A1537" s="131"/>
      <c r="B1537" s="131"/>
      <c r="C1537" s="131"/>
      <c r="D1537" s="131"/>
      <c r="E1537" s="131"/>
      <c r="F1537" s="131"/>
      <c r="G1537" s="131"/>
      <c r="H1537" s="131"/>
      <c r="I1537" s="131"/>
      <c r="J1537" s="131"/>
      <c r="K1537" s="131"/>
      <c r="L1537" s="131"/>
      <c r="M1537" s="131"/>
      <c r="N1537" s="131"/>
      <c r="O1537" s="131"/>
      <c r="P1537" s="131"/>
      <c r="Q1537" s="170"/>
      <c r="R1537" s="170"/>
      <c r="S1537" s="170"/>
      <c r="T1537" s="170"/>
      <c r="U1537" s="170"/>
      <c r="V1537" s="170"/>
      <c r="W1537" s="170"/>
      <c r="X1537" s="131"/>
      <c r="Y1537"/>
      <c r="AB1537"/>
      <c r="AC1537"/>
      <c r="AD1537"/>
      <c r="AE1537"/>
      <c r="AF1537"/>
      <c r="AG1537"/>
      <c r="AH1537"/>
      <c r="AI1537"/>
      <c r="AJ1537"/>
      <c r="AK1537"/>
    </row>
    <row r="1538" spans="1:37" x14ac:dyDescent="0.25">
      <c r="A1538" s="131"/>
      <c r="B1538" s="131"/>
      <c r="C1538" s="131"/>
      <c r="D1538" s="131"/>
      <c r="E1538" s="131"/>
      <c r="F1538" s="131"/>
      <c r="G1538" s="131"/>
      <c r="H1538" s="131"/>
      <c r="I1538" s="131"/>
      <c r="J1538" s="131"/>
      <c r="K1538" s="131"/>
      <c r="L1538" s="131"/>
      <c r="M1538" s="131"/>
      <c r="N1538" s="131"/>
      <c r="O1538" s="131"/>
      <c r="P1538" s="131"/>
      <c r="Q1538" s="170"/>
      <c r="R1538" s="170"/>
      <c r="S1538" s="170"/>
      <c r="T1538" s="170"/>
      <c r="U1538" s="170"/>
      <c r="V1538" s="170"/>
      <c r="W1538" s="170"/>
      <c r="X1538" s="131"/>
      <c r="Y1538"/>
      <c r="AB1538"/>
      <c r="AC1538"/>
      <c r="AD1538"/>
      <c r="AE1538"/>
      <c r="AF1538"/>
      <c r="AG1538"/>
      <c r="AH1538"/>
      <c r="AI1538"/>
      <c r="AJ1538"/>
      <c r="AK1538"/>
    </row>
    <row r="1539" spans="1:37" x14ac:dyDescent="0.25">
      <c r="A1539" s="131"/>
      <c r="B1539" s="131"/>
      <c r="C1539" s="131"/>
      <c r="D1539" s="131"/>
      <c r="E1539" s="131"/>
      <c r="F1539" s="131"/>
      <c r="G1539" s="131"/>
      <c r="H1539" s="131"/>
      <c r="I1539" s="131"/>
      <c r="J1539" s="131"/>
      <c r="K1539" s="131"/>
      <c r="L1539" s="131"/>
      <c r="M1539" s="131"/>
      <c r="N1539" s="131"/>
      <c r="O1539" s="131"/>
      <c r="P1539" s="131"/>
      <c r="Q1539" s="170"/>
      <c r="R1539" s="170"/>
      <c r="S1539" s="170"/>
      <c r="T1539" s="170"/>
      <c r="U1539" s="170"/>
      <c r="V1539" s="170"/>
      <c r="W1539" s="170"/>
      <c r="X1539" s="131"/>
      <c r="Y1539"/>
      <c r="AB1539"/>
      <c r="AC1539"/>
      <c r="AD1539"/>
      <c r="AE1539"/>
      <c r="AF1539"/>
      <c r="AG1539"/>
      <c r="AH1539"/>
      <c r="AI1539"/>
      <c r="AJ1539"/>
      <c r="AK1539"/>
    </row>
    <row r="1540" spans="1:37" x14ac:dyDescent="0.25">
      <c r="A1540" s="131"/>
      <c r="B1540" s="131"/>
      <c r="C1540" s="131"/>
      <c r="D1540" s="131"/>
      <c r="E1540" s="131"/>
      <c r="F1540" s="131"/>
      <c r="G1540" s="131"/>
      <c r="H1540" s="131"/>
      <c r="I1540" s="131"/>
      <c r="J1540" s="131"/>
      <c r="K1540" s="131"/>
      <c r="L1540" s="131"/>
      <c r="M1540" s="131"/>
      <c r="N1540" s="131"/>
      <c r="O1540" s="131"/>
      <c r="P1540" s="131"/>
      <c r="Q1540" s="170"/>
      <c r="R1540" s="170"/>
      <c r="S1540" s="170"/>
      <c r="T1540" s="170"/>
      <c r="U1540" s="170"/>
      <c r="V1540" s="170"/>
      <c r="W1540" s="170"/>
      <c r="X1540" s="131"/>
      <c r="Y1540"/>
      <c r="AB1540"/>
      <c r="AC1540"/>
      <c r="AD1540"/>
      <c r="AE1540"/>
      <c r="AF1540"/>
      <c r="AG1540"/>
      <c r="AH1540"/>
      <c r="AI1540"/>
      <c r="AJ1540"/>
      <c r="AK1540"/>
    </row>
    <row r="1541" spans="1:37" x14ac:dyDescent="0.25">
      <c r="A1541" s="131"/>
      <c r="B1541" s="131"/>
      <c r="C1541" s="131"/>
      <c r="D1541" s="131"/>
      <c r="E1541" s="131"/>
      <c r="F1541" s="131"/>
      <c r="G1541" s="131"/>
      <c r="H1541" s="131"/>
      <c r="I1541" s="131"/>
      <c r="J1541" s="131"/>
      <c r="K1541" s="131"/>
      <c r="L1541" s="131"/>
      <c r="M1541" s="131"/>
      <c r="N1541" s="131"/>
      <c r="O1541" s="131"/>
      <c r="P1541" s="131"/>
      <c r="Q1541" s="170"/>
      <c r="R1541" s="170"/>
      <c r="S1541" s="170"/>
      <c r="T1541" s="170"/>
      <c r="U1541" s="170"/>
      <c r="V1541" s="170"/>
      <c r="W1541" s="170"/>
      <c r="X1541" s="131"/>
      <c r="Y1541"/>
      <c r="AB1541"/>
      <c r="AC1541"/>
      <c r="AD1541"/>
      <c r="AE1541"/>
      <c r="AF1541"/>
      <c r="AG1541"/>
      <c r="AH1541"/>
      <c r="AI1541"/>
      <c r="AJ1541"/>
      <c r="AK1541"/>
    </row>
    <row r="1542" spans="1:37" x14ac:dyDescent="0.25">
      <c r="A1542" s="131"/>
      <c r="B1542" s="131"/>
      <c r="C1542" s="131"/>
      <c r="D1542" s="131"/>
      <c r="E1542" s="131"/>
      <c r="F1542" s="131"/>
      <c r="G1542" s="131"/>
      <c r="H1542" s="131"/>
      <c r="I1542" s="131"/>
      <c r="J1542" s="131"/>
      <c r="K1542" s="131"/>
      <c r="L1542" s="131"/>
      <c r="M1542" s="131"/>
      <c r="N1542" s="131"/>
      <c r="O1542" s="131"/>
      <c r="P1542" s="131"/>
      <c r="Q1542" s="170"/>
      <c r="R1542" s="170"/>
      <c r="S1542" s="170"/>
      <c r="T1542" s="170"/>
      <c r="U1542" s="170"/>
      <c r="V1542" s="170"/>
      <c r="W1542" s="170"/>
      <c r="X1542" s="131"/>
      <c r="Y1542"/>
      <c r="AB1542"/>
      <c r="AC1542"/>
      <c r="AD1542"/>
      <c r="AE1542"/>
      <c r="AF1542"/>
      <c r="AG1542"/>
      <c r="AH1542"/>
      <c r="AI1542"/>
      <c r="AJ1542"/>
      <c r="AK1542"/>
    </row>
    <row r="1543" spans="1:37" x14ac:dyDescent="0.25">
      <c r="A1543" s="131"/>
      <c r="B1543" s="131"/>
      <c r="C1543" s="131"/>
      <c r="D1543" s="131"/>
      <c r="E1543" s="131"/>
      <c r="F1543" s="131"/>
      <c r="G1543" s="131"/>
      <c r="H1543" s="131"/>
      <c r="I1543" s="131"/>
      <c r="J1543" s="131"/>
      <c r="K1543" s="131"/>
      <c r="L1543" s="131"/>
      <c r="M1543" s="131"/>
      <c r="N1543" s="131"/>
      <c r="O1543" s="131"/>
      <c r="P1543" s="131"/>
      <c r="Q1543" s="170"/>
      <c r="R1543" s="170"/>
      <c r="S1543" s="170"/>
      <c r="T1543" s="170"/>
      <c r="U1543" s="170"/>
      <c r="V1543" s="170"/>
      <c r="W1543" s="170"/>
      <c r="X1543" s="131"/>
      <c r="Y1543"/>
      <c r="AB1543"/>
      <c r="AC1543"/>
      <c r="AD1543"/>
      <c r="AE1543"/>
      <c r="AF1543"/>
      <c r="AG1543"/>
      <c r="AH1543"/>
      <c r="AI1543"/>
      <c r="AJ1543"/>
      <c r="AK1543"/>
    </row>
    <row r="1544" spans="1:37" x14ac:dyDescent="0.25">
      <c r="A1544" s="131"/>
      <c r="B1544" s="131"/>
      <c r="C1544" s="131"/>
      <c r="D1544" s="131"/>
      <c r="E1544" s="131"/>
      <c r="F1544" s="131"/>
      <c r="G1544" s="131"/>
      <c r="H1544" s="131"/>
      <c r="I1544" s="131"/>
      <c r="J1544" s="131"/>
      <c r="K1544" s="131"/>
      <c r="L1544" s="131"/>
      <c r="M1544" s="131"/>
      <c r="N1544" s="131"/>
      <c r="O1544" s="131"/>
      <c r="P1544" s="131"/>
      <c r="Q1544" s="170"/>
      <c r="R1544" s="170"/>
      <c r="S1544" s="170"/>
      <c r="T1544" s="170"/>
      <c r="U1544" s="170"/>
      <c r="V1544" s="170"/>
      <c r="W1544" s="170"/>
      <c r="X1544" s="131"/>
      <c r="Y1544"/>
      <c r="AB1544"/>
      <c r="AC1544"/>
      <c r="AD1544"/>
      <c r="AE1544"/>
      <c r="AF1544"/>
      <c r="AG1544"/>
      <c r="AH1544"/>
      <c r="AI1544"/>
      <c r="AJ1544"/>
      <c r="AK1544"/>
    </row>
    <row r="1545" spans="1:37" x14ac:dyDescent="0.25">
      <c r="A1545" s="131"/>
      <c r="B1545" s="131"/>
      <c r="C1545" s="131"/>
      <c r="D1545" s="131"/>
      <c r="E1545" s="131"/>
      <c r="F1545" s="131"/>
      <c r="G1545" s="131"/>
      <c r="H1545" s="131"/>
      <c r="I1545" s="131"/>
      <c r="J1545" s="131"/>
      <c r="K1545" s="131"/>
      <c r="L1545" s="131"/>
      <c r="M1545" s="131"/>
      <c r="N1545" s="131"/>
      <c r="O1545" s="131"/>
      <c r="P1545" s="131"/>
      <c r="Q1545" s="170"/>
      <c r="R1545" s="170"/>
      <c r="S1545" s="170"/>
      <c r="T1545" s="170"/>
      <c r="U1545" s="170"/>
      <c r="V1545" s="170"/>
      <c r="W1545" s="170"/>
      <c r="X1545" s="131"/>
      <c r="Y1545"/>
      <c r="AB1545"/>
      <c r="AC1545"/>
      <c r="AD1545"/>
      <c r="AE1545"/>
      <c r="AF1545"/>
      <c r="AG1545"/>
      <c r="AH1545"/>
      <c r="AI1545"/>
      <c r="AJ1545"/>
      <c r="AK1545"/>
    </row>
    <row r="1546" spans="1:37" x14ac:dyDescent="0.25">
      <c r="A1546" s="131"/>
      <c r="B1546" s="131"/>
      <c r="C1546" s="131"/>
      <c r="D1546" s="131"/>
      <c r="E1546" s="131"/>
      <c r="F1546" s="131"/>
      <c r="G1546" s="131"/>
      <c r="H1546" s="131"/>
      <c r="I1546" s="131"/>
      <c r="J1546" s="131"/>
      <c r="K1546" s="131"/>
      <c r="L1546" s="131"/>
      <c r="M1546" s="131"/>
      <c r="N1546" s="131"/>
      <c r="O1546" s="131"/>
      <c r="P1546" s="131"/>
      <c r="Q1546" s="170"/>
      <c r="R1546" s="170"/>
      <c r="S1546" s="170"/>
      <c r="T1546" s="170"/>
      <c r="U1546" s="170"/>
      <c r="V1546" s="170"/>
      <c r="W1546" s="170"/>
      <c r="X1546" s="131"/>
      <c r="Y1546"/>
      <c r="AB1546"/>
      <c r="AC1546"/>
      <c r="AD1546"/>
      <c r="AE1546"/>
      <c r="AF1546"/>
      <c r="AG1546"/>
      <c r="AH1546"/>
      <c r="AI1546"/>
      <c r="AJ1546"/>
      <c r="AK1546"/>
    </row>
    <row r="1547" spans="1:37" x14ac:dyDescent="0.25">
      <c r="A1547" s="131"/>
      <c r="B1547" s="131"/>
      <c r="C1547" s="131"/>
      <c r="D1547" s="131"/>
      <c r="E1547" s="131"/>
      <c r="F1547" s="131"/>
      <c r="G1547" s="131"/>
      <c r="H1547" s="131"/>
      <c r="I1547" s="131"/>
      <c r="J1547" s="131"/>
      <c r="K1547" s="131"/>
      <c r="L1547" s="131"/>
      <c r="M1547" s="131"/>
      <c r="N1547" s="131"/>
      <c r="O1547" s="131"/>
      <c r="P1547" s="131"/>
      <c r="Q1547" s="170"/>
      <c r="R1547" s="170"/>
      <c r="S1547" s="170"/>
      <c r="T1547" s="170"/>
      <c r="U1547" s="170"/>
      <c r="V1547" s="170"/>
      <c r="W1547" s="170"/>
      <c r="X1547" s="131"/>
      <c r="Y1547"/>
      <c r="AB1547"/>
      <c r="AC1547"/>
      <c r="AD1547"/>
      <c r="AE1547"/>
      <c r="AF1547"/>
      <c r="AG1547"/>
      <c r="AH1547"/>
      <c r="AI1547"/>
      <c r="AJ1547"/>
      <c r="AK1547"/>
    </row>
    <row r="1548" spans="1:37" x14ac:dyDescent="0.25">
      <c r="A1548" s="131"/>
      <c r="B1548" s="131"/>
      <c r="C1548" s="131"/>
      <c r="D1548" s="131"/>
      <c r="E1548" s="131"/>
      <c r="F1548" s="131"/>
      <c r="G1548" s="131"/>
      <c r="H1548" s="131"/>
      <c r="I1548" s="131"/>
      <c r="J1548" s="131"/>
      <c r="K1548" s="131"/>
      <c r="L1548" s="131"/>
      <c r="M1548" s="131"/>
      <c r="N1548" s="131"/>
      <c r="O1548" s="131"/>
      <c r="P1548" s="131"/>
      <c r="Q1548" s="170"/>
      <c r="R1548" s="170"/>
      <c r="S1548" s="170"/>
      <c r="T1548" s="170"/>
      <c r="U1548" s="170"/>
      <c r="V1548" s="170"/>
      <c r="W1548" s="170"/>
      <c r="X1548" s="131"/>
      <c r="Y1548"/>
      <c r="AB1548"/>
      <c r="AC1548"/>
      <c r="AD1548"/>
      <c r="AE1548"/>
      <c r="AF1548"/>
      <c r="AG1548"/>
      <c r="AH1548"/>
      <c r="AI1548"/>
      <c r="AJ1548"/>
      <c r="AK1548"/>
    </row>
    <row r="1549" spans="1:37" x14ac:dyDescent="0.25">
      <c r="A1549" s="131"/>
      <c r="B1549" s="131"/>
      <c r="C1549" s="131"/>
      <c r="D1549" s="131"/>
      <c r="E1549" s="131"/>
      <c r="F1549" s="131"/>
      <c r="G1549" s="131"/>
      <c r="H1549" s="131"/>
      <c r="I1549" s="131"/>
      <c r="J1549" s="131"/>
      <c r="K1549" s="131"/>
      <c r="L1549" s="131"/>
      <c r="M1549" s="131"/>
      <c r="N1549" s="131"/>
      <c r="O1549" s="131"/>
      <c r="P1549" s="131"/>
      <c r="Q1549" s="170"/>
      <c r="R1549" s="170"/>
      <c r="S1549" s="170"/>
      <c r="T1549" s="170"/>
      <c r="U1549" s="170"/>
      <c r="V1549" s="170"/>
      <c r="W1549" s="170"/>
      <c r="X1549" s="131"/>
      <c r="Y1549"/>
      <c r="AB1549"/>
      <c r="AC1549"/>
      <c r="AD1549"/>
      <c r="AE1549"/>
      <c r="AF1549"/>
      <c r="AG1549"/>
      <c r="AH1549"/>
      <c r="AI1549"/>
      <c r="AJ1549"/>
      <c r="AK1549"/>
    </row>
    <row r="1550" spans="1:37" x14ac:dyDescent="0.25">
      <c r="A1550" s="131"/>
      <c r="B1550" s="131"/>
      <c r="C1550" s="131"/>
      <c r="D1550" s="131"/>
      <c r="E1550" s="131"/>
      <c r="F1550" s="131"/>
      <c r="G1550" s="131"/>
      <c r="H1550" s="131"/>
      <c r="I1550" s="131"/>
      <c r="J1550" s="131"/>
      <c r="K1550" s="131"/>
      <c r="L1550" s="131"/>
      <c r="M1550" s="131"/>
      <c r="N1550" s="131"/>
      <c r="O1550" s="131"/>
      <c r="P1550" s="131"/>
      <c r="Q1550" s="170"/>
      <c r="R1550" s="170"/>
      <c r="S1550" s="170"/>
      <c r="T1550" s="170"/>
      <c r="U1550" s="170"/>
      <c r="V1550" s="170"/>
      <c r="W1550" s="170"/>
      <c r="X1550" s="131"/>
      <c r="Y1550"/>
      <c r="AB1550"/>
      <c r="AC1550"/>
      <c r="AD1550"/>
      <c r="AE1550"/>
      <c r="AF1550"/>
      <c r="AG1550"/>
      <c r="AH1550"/>
      <c r="AI1550"/>
      <c r="AJ1550"/>
      <c r="AK1550"/>
    </row>
    <row r="1551" spans="1:37" x14ac:dyDescent="0.25">
      <c r="A1551" s="131"/>
      <c r="B1551" s="131"/>
      <c r="C1551" s="131"/>
      <c r="D1551" s="131"/>
      <c r="E1551" s="131"/>
      <c r="F1551" s="131"/>
      <c r="G1551" s="131"/>
      <c r="H1551" s="131"/>
      <c r="I1551" s="131"/>
      <c r="J1551" s="131"/>
      <c r="K1551" s="131"/>
      <c r="L1551" s="131"/>
      <c r="M1551" s="131"/>
      <c r="N1551" s="131"/>
      <c r="O1551" s="131"/>
      <c r="P1551" s="131"/>
      <c r="Q1551" s="170"/>
      <c r="R1551" s="170"/>
      <c r="S1551" s="170"/>
      <c r="T1551" s="170"/>
      <c r="U1551" s="170"/>
      <c r="V1551" s="170"/>
      <c r="W1551" s="170"/>
      <c r="X1551" s="131"/>
      <c r="Y1551"/>
      <c r="AB1551"/>
      <c r="AC1551"/>
      <c r="AD1551"/>
      <c r="AE1551"/>
      <c r="AF1551"/>
      <c r="AG1551"/>
      <c r="AH1551"/>
      <c r="AI1551"/>
      <c r="AJ1551"/>
      <c r="AK1551"/>
    </row>
    <row r="1552" spans="1:37" x14ac:dyDescent="0.25">
      <c r="A1552" s="131"/>
      <c r="B1552" s="131"/>
      <c r="C1552" s="131"/>
      <c r="D1552" s="131"/>
      <c r="E1552" s="131"/>
      <c r="F1552" s="131"/>
      <c r="G1552" s="131"/>
      <c r="H1552" s="131"/>
      <c r="I1552" s="131"/>
      <c r="J1552" s="131"/>
      <c r="K1552" s="131"/>
      <c r="L1552" s="131"/>
      <c r="M1552" s="131"/>
      <c r="N1552" s="131"/>
      <c r="O1552" s="131"/>
      <c r="P1552" s="131"/>
      <c r="Q1552" s="170"/>
      <c r="R1552" s="170"/>
      <c r="S1552" s="170"/>
      <c r="T1552" s="170"/>
      <c r="U1552" s="170"/>
      <c r="V1552" s="170"/>
      <c r="W1552" s="170"/>
      <c r="X1552" s="131"/>
      <c r="Y1552"/>
      <c r="AB1552"/>
      <c r="AC1552"/>
      <c r="AD1552"/>
      <c r="AE1552"/>
      <c r="AF1552"/>
      <c r="AG1552"/>
      <c r="AH1552"/>
      <c r="AI1552"/>
      <c r="AJ1552"/>
      <c r="AK1552"/>
    </row>
    <row r="1553" spans="1:37" x14ac:dyDescent="0.25">
      <c r="A1553" s="131"/>
      <c r="B1553" s="131"/>
      <c r="C1553" s="131"/>
      <c r="D1553" s="131"/>
      <c r="E1553" s="131"/>
      <c r="F1553" s="131"/>
      <c r="G1553" s="131"/>
      <c r="H1553" s="131"/>
      <c r="I1553" s="131"/>
      <c r="J1553" s="131"/>
      <c r="K1553" s="131"/>
      <c r="L1553" s="131"/>
      <c r="M1553" s="131"/>
      <c r="N1553" s="131"/>
      <c r="O1553" s="131"/>
      <c r="P1553" s="131"/>
      <c r="Q1553" s="170"/>
      <c r="R1553" s="170"/>
      <c r="S1553" s="170"/>
      <c r="T1553" s="170"/>
      <c r="U1553" s="170"/>
      <c r="V1553" s="170"/>
      <c r="W1553" s="170"/>
      <c r="X1553" s="131"/>
      <c r="Y1553"/>
      <c r="AB1553"/>
      <c r="AC1553"/>
      <c r="AD1553"/>
      <c r="AE1553"/>
      <c r="AF1553"/>
      <c r="AG1553"/>
      <c r="AH1553"/>
      <c r="AI1553"/>
      <c r="AJ1553"/>
      <c r="AK1553"/>
    </row>
    <row r="1554" spans="1:37" x14ac:dyDescent="0.25">
      <c r="A1554" s="131"/>
      <c r="B1554" s="131"/>
      <c r="C1554" s="131"/>
      <c r="D1554" s="131"/>
      <c r="E1554" s="131"/>
      <c r="F1554" s="131"/>
      <c r="G1554" s="131"/>
      <c r="H1554" s="131"/>
      <c r="I1554" s="131"/>
      <c r="J1554" s="131"/>
      <c r="K1554" s="131"/>
      <c r="L1554" s="131"/>
      <c r="M1554" s="131"/>
      <c r="N1554" s="131"/>
      <c r="O1554" s="131"/>
      <c r="P1554" s="131"/>
      <c r="Q1554" s="170"/>
      <c r="R1554" s="170"/>
      <c r="S1554" s="170"/>
      <c r="T1554" s="170"/>
      <c r="U1554" s="170"/>
      <c r="V1554" s="170"/>
      <c r="W1554" s="170"/>
      <c r="X1554" s="131"/>
      <c r="Y1554"/>
      <c r="AB1554"/>
      <c r="AC1554"/>
      <c r="AD1554"/>
      <c r="AE1554"/>
      <c r="AF1554"/>
      <c r="AG1554"/>
      <c r="AH1554"/>
      <c r="AI1554"/>
      <c r="AJ1554"/>
      <c r="AK1554"/>
    </row>
    <row r="1555" spans="1:37" x14ac:dyDescent="0.25">
      <c r="A1555" s="131"/>
      <c r="B1555" s="131"/>
      <c r="C1555" s="131"/>
      <c r="D1555" s="131"/>
      <c r="E1555" s="131"/>
      <c r="F1555" s="131"/>
      <c r="G1555" s="131"/>
      <c r="H1555" s="131"/>
      <c r="I1555" s="131"/>
      <c r="J1555" s="131"/>
      <c r="K1555" s="131"/>
      <c r="L1555" s="131"/>
      <c r="M1555" s="131"/>
      <c r="N1555" s="131"/>
      <c r="O1555" s="131"/>
      <c r="P1555" s="131"/>
      <c r="Q1555" s="170"/>
      <c r="R1555" s="170"/>
      <c r="S1555" s="170"/>
      <c r="T1555" s="170"/>
      <c r="U1555" s="170"/>
      <c r="V1555" s="170"/>
      <c r="W1555" s="170"/>
      <c r="X1555" s="131"/>
      <c r="Y1555"/>
      <c r="AB1555"/>
      <c r="AC1555"/>
      <c r="AD1555"/>
      <c r="AE1555"/>
      <c r="AF1555"/>
      <c r="AG1555"/>
      <c r="AH1555"/>
      <c r="AI1555"/>
      <c r="AJ1555"/>
      <c r="AK1555"/>
    </row>
    <row r="1556" spans="1:37" x14ac:dyDescent="0.25">
      <c r="A1556" s="131"/>
      <c r="B1556" s="131"/>
      <c r="C1556" s="131"/>
      <c r="D1556" s="131"/>
      <c r="E1556" s="131"/>
      <c r="F1556" s="131"/>
      <c r="G1556" s="131"/>
      <c r="H1556" s="131"/>
      <c r="I1556" s="131"/>
      <c r="J1556" s="131"/>
      <c r="K1556" s="131"/>
      <c r="L1556" s="131"/>
      <c r="M1556" s="131"/>
      <c r="N1556" s="131"/>
      <c r="O1556" s="131"/>
      <c r="P1556" s="131"/>
      <c r="Q1556" s="170"/>
      <c r="R1556" s="170"/>
      <c r="S1556" s="170"/>
      <c r="T1556" s="170"/>
      <c r="U1556" s="170"/>
      <c r="V1556" s="170"/>
      <c r="W1556" s="170"/>
      <c r="X1556" s="131"/>
      <c r="Y1556"/>
      <c r="AB1556"/>
      <c r="AC1556"/>
      <c r="AD1556"/>
      <c r="AE1556"/>
      <c r="AF1556"/>
      <c r="AG1556"/>
      <c r="AH1556"/>
      <c r="AI1556"/>
      <c r="AJ1556"/>
      <c r="AK1556"/>
    </row>
    <row r="1557" spans="1:37" x14ac:dyDescent="0.25">
      <c r="A1557" s="131"/>
      <c r="B1557" s="131"/>
      <c r="C1557" s="131"/>
      <c r="D1557" s="131"/>
      <c r="E1557" s="131"/>
      <c r="F1557" s="131"/>
      <c r="G1557" s="131"/>
      <c r="H1557" s="131"/>
      <c r="I1557" s="131"/>
      <c r="J1557" s="131"/>
      <c r="K1557" s="131"/>
      <c r="L1557" s="131"/>
      <c r="M1557" s="131"/>
      <c r="N1557" s="131"/>
      <c r="O1557" s="131"/>
      <c r="P1557" s="131"/>
      <c r="Q1557" s="170"/>
      <c r="R1557" s="170"/>
      <c r="S1557" s="170"/>
      <c r="T1557" s="170"/>
      <c r="U1557" s="170"/>
      <c r="V1557" s="170"/>
      <c r="W1557" s="170"/>
      <c r="X1557" s="131"/>
      <c r="Y1557"/>
      <c r="AB1557"/>
      <c r="AC1557"/>
      <c r="AD1557"/>
      <c r="AE1557"/>
      <c r="AF1557"/>
      <c r="AG1557"/>
      <c r="AH1557"/>
      <c r="AI1557"/>
      <c r="AJ1557"/>
      <c r="AK1557"/>
    </row>
    <row r="1558" spans="1:37" x14ac:dyDescent="0.25">
      <c r="A1558" s="131"/>
      <c r="B1558" s="131"/>
      <c r="C1558" s="131"/>
      <c r="D1558" s="131"/>
      <c r="E1558" s="131"/>
      <c r="F1558" s="131"/>
      <c r="G1558" s="131"/>
      <c r="H1558" s="131"/>
      <c r="I1558" s="131"/>
      <c r="J1558" s="131"/>
      <c r="K1558" s="131"/>
      <c r="L1558" s="131"/>
      <c r="M1558" s="131"/>
      <c r="N1558" s="131"/>
      <c r="O1558" s="131"/>
      <c r="P1558" s="131"/>
      <c r="Q1558" s="170"/>
      <c r="R1558" s="170"/>
      <c r="S1558" s="170"/>
      <c r="T1558" s="170"/>
      <c r="U1558" s="170"/>
      <c r="V1558" s="170"/>
      <c r="W1558" s="170"/>
      <c r="X1558" s="131"/>
      <c r="Y1558"/>
      <c r="AB1558"/>
      <c r="AC1558"/>
      <c r="AD1558"/>
      <c r="AE1558"/>
      <c r="AF1558"/>
      <c r="AG1558"/>
      <c r="AH1558"/>
      <c r="AI1558"/>
      <c r="AJ1558"/>
      <c r="AK1558"/>
    </row>
    <row r="1559" spans="1:37" x14ac:dyDescent="0.25">
      <c r="A1559" s="131"/>
      <c r="B1559" s="131"/>
      <c r="C1559" s="131"/>
      <c r="D1559" s="131"/>
      <c r="E1559" s="131"/>
      <c r="F1559" s="131"/>
      <c r="G1559" s="131"/>
      <c r="H1559" s="131"/>
      <c r="I1559" s="131"/>
      <c r="J1559" s="131"/>
      <c r="K1559" s="131"/>
      <c r="L1559" s="131"/>
      <c r="M1559" s="131"/>
      <c r="N1559" s="131"/>
      <c r="O1559" s="131"/>
      <c r="P1559" s="131"/>
      <c r="Q1559" s="170"/>
      <c r="R1559" s="170"/>
      <c r="S1559" s="170"/>
      <c r="T1559" s="170"/>
      <c r="U1559" s="170"/>
      <c r="V1559" s="170"/>
      <c r="W1559" s="170"/>
      <c r="X1559" s="131"/>
      <c r="Y1559"/>
      <c r="AB1559"/>
      <c r="AC1559"/>
      <c r="AD1559"/>
      <c r="AE1559"/>
      <c r="AF1559"/>
      <c r="AG1559"/>
      <c r="AH1559"/>
      <c r="AI1559"/>
      <c r="AJ1559"/>
      <c r="AK1559"/>
    </row>
    <row r="1560" spans="1:37" x14ac:dyDescent="0.25">
      <c r="A1560" s="131"/>
      <c r="B1560" s="131"/>
      <c r="C1560" s="131"/>
      <c r="D1560" s="131"/>
      <c r="E1560" s="131"/>
      <c r="F1560" s="131"/>
      <c r="G1560" s="131"/>
      <c r="H1560" s="131"/>
      <c r="I1560" s="131"/>
      <c r="J1560" s="131"/>
      <c r="K1560" s="131"/>
      <c r="L1560" s="131"/>
      <c r="M1560" s="131"/>
      <c r="N1560" s="131"/>
      <c r="O1560" s="131"/>
      <c r="P1560" s="131"/>
      <c r="Q1560" s="170"/>
      <c r="R1560" s="170"/>
      <c r="S1560" s="170"/>
      <c r="T1560" s="170"/>
      <c r="U1560" s="170"/>
      <c r="V1560" s="170"/>
      <c r="W1560" s="170"/>
      <c r="X1560" s="131"/>
      <c r="Y1560"/>
      <c r="AB1560"/>
      <c r="AC1560"/>
      <c r="AD1560"/>
      <c r="AE1560"/>
      <c r="AF1560"/>
      <c r="AG1560"/>
      <c r="AH1560"/>
      <c r="AI1560"/>
      <c r="AJ1560"/>
      <c r="AK1560"/>
    </row>
    <row r="1561" spans="1:37" x14ac:dyDescent="0.25">
      <c r="A1561" s="131"/>
      <c r="B1561" s="131"/>
      <c r="C1561" s="131"/>
      <c r="D1561" s="131"/>
      <c r="E1561" s="131"/>
      <c r="F1561" s="131"/>
      <c r="G1561" s="131"/>
      <c r="H1561" s="131"/>
      <c r="I1561" s="131"/>
      <c r="J1561" s="131"/>
      <c r="K1561" s="131"/>
      <c r="L1561" s="131"/>
      <c r="M1561" s="131"/>
      <c r="N1561" s="131"/>
      <c r="O1561" s="131"/>
      <c r="P1561" s="131"/>
      <c r="Q1561" s="170"/>
      <c r="R1561" s="170"/>
      <c r="S1561" s="170"/>
      <c r="T1561" s="170"/>
      <c r="U1561" s="170"/>
      <c r="V1561" s="170"/>
      <c r="W1561" s="170"/>
      <c r="X1561" s="131"/>
      <c r="Y1561"/>
      <c r="AB1561"/>
      <c r="AC1561"/>
      <c r="AD1561"/>
      <c r="AE1561"/>
      <c r="AF1561"/>
      <c r="AG1561"/>
      <c r="AH1561"/>
      <c r="AI1561"/>
      <c r="AJ1561"/>
      <c r="AK1561"/>
    </row>
    <row r="1562" spans="1:37" x14ac:dyDescent="0.25">
      <c r="A1562" s="131"/>
      <c r="B1562" s="131"/>
      <c r="C1562" s="131"/>
      <c r="D1562" s="131"/>
      <c r="E1562" s="131"/>
      <c r="F1562" s="131"/>
      <c r="G1562" s="131"/>
      <c r="H1562" s="131"/>
      <c r="I1562" s="131"/>
      <c r="J1562" s="131"/>
      <c r="K1562" s="131"/>
      <c r="L1562" s="131"/>
      <c r="M1562" s="131"/>
      <c r="N1562" s="131"/>
      <c r="O1562" s="131"/>
      <c r="P1562" s="131"/>
      <c r="Q1562" s="170"/>
      <c r="R1562" s="170"/>
      <c r="S1562" s="170"/>
      <c r="T1562" s="170"/>
      <c r="U1562" s="170"/>
      <c r="V1562" s="170"/>
      <c r="W1562" s="170"/>
      <c r="X1562" s="131"/>
      <c r="Y1562"/>
      <c r="AB1562"/>
      <c r="AC1562"/>
      <c r="AD1562"/>
      <c r="AE1562"/>
      <c r="AF1562"/>
      <c r="AG1562"/>
      <c r="AH1562"/>
      <c r="AI1562"/>
      <c r="AJ1562"/>
      <c r="AK1562"/>
    </row>
    <row r="1563" spans="1:37" x14ac:dyDescent="0.25">
      <c r="A1563" s="131"/>
      <c r="B1563" s="131"/>
      <c r="C1563" s="131"/>
      <c r="D1563" s="131"/>
      <c r="E1563" s="131"/>
      <c r="F1563" s="131"/>
      <c r="G1563" s="131"/>
      <c r="H1563" s="131"/>
      <c r="I1563" s="131"/>
      <c r="J1563" s="131"/>
      <c r="K1563" s="131"/>
      <c r="L1563" s="131"/>
      <c r="M1563" s="131"/>
      <c r="N1563" s="131"/>
      <c r="O1563" s="131"/>
      <c r="P1563" s="131"/>
      <c r="Q1563" s="170"/>
      <c r="R1563" s="170"/>
      <c r="S1563" s="170"/>
      <c r="T1563" s="170"/>
      <c r="U1563" s="170"/>
      <c r="V1563" s="170"/>
      <c r="W1563" s="170"/>
      <c r="X1563" s="131"/>
      <c r="Y1563"/>
      <c r="AB1563"/>
      <c r="AC1563"/>
      <c r="AD1563"/>
      <c r="AE1563"/>
      <c r="AF1563"/>
      <c r="AG1563"/>
      <c r="AH1563"/>
      <c r="AI1563"/>
      <c r="AJ1563"/>
      <c r="AK1563"/>
    </row>
    <row r="1564" spans="1:37" x14ac:dyDescent="0.25">
      <c r="A1564" s="131"/>
      <c r="B1564" s="131"/>
      <c r="C1564" s="131"/>
      <c r="D1564" s="131"/>
      <c r="E1564" s="131"/>
      <c r="F1564" s="131"/>
      <c r="G1564" s="131"/>
      <c r="H1564" s="131"/>
      <c r="I1564" s="131"/>
      <c r="J1564" s="131"/>
      <c r="K1564" s="131"/>
      <c r="L1564" s="131"/>
      <c r="M1564" s="131"/>
      <c r="N1564" s="131"/>
      <c r="O1564" s="131"/>
      <c r="P1564" s="131"/>
      <c r="Q1564" s="170"/>
      <c r="R1564" s="170"/>
      <c r="S1564" s="170"/>
      <c r="T1564" s="170"/>
      <c r="U1564" s="170"/>
      <c r="V1564" s="170"/>
      <c r="W1564" s="170"/>
      <c r="X1564" s="131"/>
      <c r="Y1564"/>
      <c r="AB1564"/>
      <c r="AC1564"/>
      <c r="AD1564"/>
      <c r="AE1564"/>
      <c r="AF1564"/>
      <c r="AG1564"/>
      <c r="AH1564"/>
      <c r="AI1564"/>
      <c r="AJ1564"/>
      <c r="AK1564"/>
    </row>
    <row r="1565" spans="1:37" x14ac:dyDescent="0.25">
      <c r="A1565" s="131"/>
      <c r="B1565" s="131"/>
      <c r="C1565" s="131"/>
      <c r="D1565" s="131"/>
      <c r="E1565" s="131"/>
      <c r="F1565" s="131"/>
      <c r="G1565" s="131"/>
      <c r="H1565" s="131"/>
      <c r="I1565" s="131"/>
      <c r="J1565" s="131"/>
      <c r="K1565" s="131"/>
      <c r="L1565" s="131"/>
      <c r="M1565" s="131"/>
      <c r="N1565" s="131"/>
      <c r="O1565" s="131"/>
      <c r="P1565" s="131"/>
      <c r="Q1565" s="170"/>
      <c r="R1565" s="170"/>
      <c r="S1565" s="170"/>
      <c r="T1565" s="170"/>
      <c r="U1565" s="170"/>
      <c r="V1565" s="170"/>
      <c r="W1565" s="170"/>
      <c r="X1565" s="131"/>
      <c r="Y1565"/>
      <c r="AB1565"/>
      <c r="AC1565"/>
      <c r="AD1565"/>
      <c r="AE1565"/>
      <c r="AF1565"/>
      <c r="AG1565"/>
      <c r="AH1565"/>
      <c r="AI1565"/>
      <c r="AJ1565"/>
      <c r="AK1565"/>
    </row>
    <row r="1566" spans="1:37" x14ac:dyDescent="0.25">
      <c r="A1566" s="131"/>
      <c r="B1566" s="131"/>
      <c r="C1566" s="131"/>
      <c r="D1566" s="131"/>
      <c r="E1566" s="131"/>
      <c r="F1566" s="131"/>
      <c r="G1566" s="131"/>
      <c r="H1566" s="131"/>
      <c r="I1566" s="131"/>
      <c r="J1566" s="131"/>
      <c r="K1566" s="131"/>
      <c r="L1566" s="131"/>
      <c r="M1566" s="131"/>
      <c r="N1566" s="131"/>
      <c r="O1566" s="131"/>
      <c r="P1566" s="131"/>
      <c r="Q1566" s="170"/>
      <c r="R1566" s="170"/>
      <c r="S1566" s="170"/>
      <c r="T1566" s="170"/>
      <c r="U1566" s="170"/>
      <c r="V1566" s="170"/>
      <c r="W1566" s="170"/>
      <c r="X1566" s="131"/>
      <c r="Y1566"/>
      <c r="AB1566"/>
      <c r="AC1566"/>
      <c r="AD1566"/>
      <c r="AE1566"/>
      <c r="AF1566"/>
      <c r="AG1566"/>
      <c r="AH1566"/>
      <c r="AI1566"/>
      <c r="AJ1566"/>
      <c r="AK1566"/>
    </row>
    <row r="1567" spans="1:37" x14ac:dyDescent="0.25">
      <c r="A1567" s="131"/>
      <c r="B1567" s="131"/>
      <c r="C1567" s="131"/>
      <c r="D1567" s="131"/>
      <c r="E1567" s="131"/>
      <c r="F1567" s="131"/>
      <c r="G1567" s="131"/>
      <c r="H1567" s="131"/>
      <c r="I1567" s="131"/>
      <c r="J1567" s="131"/>
      <c r="K1567" s="131"/>
      <c r="L1567" s="131"/>
      <c r="M1567" s="131"/>
      <c r="N1567" s="131"/>
      <c r="O1567" s="131"/>
      <c r="P1567" s="131"/>
      <c r="Q1567" s="170"/>
      <c r="R1567" s="170"/>
      <c r="S1567" s="170"/>
      <c r="T1567" s="170"/>
      <c r="U1567" s="170"/>
      <c r="V1567" s="170"/>
      <c r="W1567" s="170"/>
      <c r="X1567" s="131"/>
      <c r="Y1567"/>
      <c r="AB1567"/>
      <c r="AC1567"/>
      <c r="AD1567"/>
      <c r="AE1567"/>
      <c r="AF1567"/>
      <c r="AG1567"/>
      <c r="AH1567"/>
      <c r="AI1567"/>
      <c r="AJ1567"/>
      <c r="AK1567"/>
    </row>
    <row r="1568" spans="1:37" x14ac:dyDescent="0.25">
      <c r="A1568" s="131"/>
      <c r="B1568" s="131"/>
      <c r="C1568" s="131"/>
      <c r="D1568" s="131"/>
      <c r="E1568" s="131"/>
      <c r="F1568" s="131"/>
      <c r="G1568" s="131"/>
      <c r="H1568" s="131"/>
      <c r="I1568" s="131"/>
      <c r="J1568" s="131"/>
      <c r="K1568" s="131"/>
      <c r="L1568" s="131"/>
      <c r="M1568" s="131"/>
      <c r="N1568" s="131"/>
      <c r="O1568" s="131"/>
      <c r="P1568" s="131"/>
      <c r="Q1568" s="170"/>
      <c r="R1568" s="170"/>
      <c r="S1568" s="170"/>
      <c r="T1568" s="170"/>
      <c r="U1568" s="170"/>
      <c r="V1568" s="170"/>
      <c r="W1568" s="170"/>
      <c r="X1568" s="131"/>
      <c r="Y1568"/>
      <c r="AB1568"/>
      <c r="AC1568"/>
      <c r="AD1568"/>
      <c r="AE1568"/>
      <c r="AF1568"/>
      <c r="AG1568"/>
      <c r="AH1568"/>
      <c r="AI1568"/>
      <c r="AJ1568"/>
      <c r="AK1568"/>
    </row>
    <row r="1569" spans="1:37" x14ac:dyDescent="0.25">
      <c r="A1569" s="131"/>
      <c r="B1569" s="131"/>
      <c r="C1569" s="131"/>
      <c r="D1569" s="131"/>
      <c r="E1569" s="131"/>
      <c r="F1569" s="131"/>
      <c r="G1569" s="131"/>
      <c r="H1569" s="131"/>
      <c r="I1569" s="131"/>
      <c r="J1569" s="131"/>
      <c r="K1569" s="131"/>
      <c r="L1569" s="131"/>
      <c r="M1569" s="131"/>
      <c r="N1569" s="131"/>
      <c r="O1569" s="131"/>
      <c r="P1569" s="131"/>
      <c r="Q1569" s="170"/>
      <c r="R1569" s="170"/>
      <c r="S1569" s="170"/>
      <c r="T1569" s="170"/>
      <c r="U1569" s="170"/>
      <c r="V1569" s="170"/>
      <c r="W1569" s="170"/>
      <c r="X1569" s="131"/>
      <c r="Y1569"/>
      <c r="AB1569"/>
      <c r="AC1569"/>
      <c r="AD1569"/>
      <c r="AE1569"/>
      <c r="AF1569"/>
      <c r="AG1569"/>
      <c r="AH1569"/>
      <c r="AI1569"/>
      <c r="AJ1569"/>
      <c r="AK1569"/>
    </row>
    <row r="1570" spans="1:37" x14ac:dyDescent="0.25">
      <c r="A1570" s="131"/>
      <c r="B1570" s="131"/>
      <c r="C1570" s="131"/>
      <c r="D1570" s="131"/>
      <c r="E1570" s="131"/>
      <c r="F1570" s="131"/>
      <c r="G1570" s="131"/>
      <c r="H1570" s="131"/>
      <c r="I1570" s="131"/>
      <c r="J1570" s="131"/>
      <c r="K1570" s="131"/>
      <c r="L1570" s="131"/>
      <c r="M1570" s="131"/>
      <c r="N1570" s="131"/>
      <c r="O1570" s="131"/>
      <c r="P1570" s="131"/>
      <c r="Q1570" s="170"/>
      <c r="R1570" s="170"/>
      <c r="S1570" s="170"/>
      <c r="T1570" s="170"/>
      <c r="U1570" s="170"/>
      <c r="V1570" s="170"/>
      <c r="W1570" s="170"/>
      <c r="X1570" s="131"/>
      <c r="Y1570"/>
      <c r="AB1570"/>
      <c r="AC1570"/>
      <c r="AD1570"/>
      <c r="AE1570"/>
      <c r="AF1570"/>
      <c r="AG1570"/>
      <c r="AH1570"/>
      <c r="AI1570"/>
      <c r="AJ1570"/>
      <c r="AK1570"/>
    </row>
    <row r="1571" spans="1:37" x14ac:dyDescent="0.25">
      <c r="A1571" s="131"/>
      <c r="B1571" s="131"/>
      <c r="C1571" s="131"/>
      <c r="D1571" s="131"/>
      <c r="E1571" s="131"/>
      <c r="F1571" s="131"/>
      <c r="G1571" s="131"/>
      <c r="H1571" s="131"/>
      <c r="I1571" s="131"/>
      <c r="J1571" s="131"/>
      <c r="K1571" s="131"/>
      <c r="L1571" s="131"/>
      <c r="M1571" s="131"/>
      <c r="N1571" s="131"/>
      <c r="O1571" s="131"/>
      <c r="P1571" s="131"/>
      <c r="Q1571" s="170"/>
      <c r="R1571" s="170"/>
      <c r="S1571" s="170"/>
      <c r="T1571" s="170"/>
      <c r="U1571" s="170"/>
      <c r="V1571" s="170"/>
      <c r="W1571" s="170"/>
      <c r="X1571" s="131"/>
      <c r="Y1571"/>
      <c r="AB1571"/>
      <c r="AC1571"/>
      <c r="AD1571"/>
      <c r="AE1571"/>
      <c r="AF1571"/>
      <c r="AG1571"/>
      <c r="AH1571"/>
      <c r="AI1571"/>
      <c r="AJ1571"/>
      <c r="AK1571"/>
    </row>
    <row r="1572" spans="1:37" x14ac:dyDescent="0.25">
      <c r="A1572" s="131"/>
      <c r="B1572" s="131"/>
      <c r="C1572" s="131"/>
      <c r="D1572" s="131"/>
      <c r="E1572" s="131"/>
      <c r="F1572" s="131"/>
      <c r="G1572" s="131"/>
      <c r="H1572" s="131"/>
      <c r="I1572" s="131"/>
      <c r="J1572" s="131"/>
      <c r="K1572" s="131"/>
      <c r="L1572" s="131"/>
      <c r="M1572" s="131"/>
      <c r="N1572" s="131"/>
      <c r="O1572" s="131"/>
      <c r="P1572" s="131"/>
      <c r="Q1572" s="170"/>
      <c r="R1572" s="170"/>
      <c r="S1572" s="170"/>
      <c r="T1572" s="170"/>
      <c r="U1572" s="170"/>
      <c r="V1572" s="170"/>
      <c r="W1572" s="170"/>
      <c r="X1572" s="131"/>
      <c r="Y1572"/>
      <c r="AB1572"/>
      <c r="AC1572"/>
      <c r="AD1572"/>
      <c r="AE1572"/>
      <c r="AF1572"/>
      <c r="AG1572"/>
      <c r="AH1572"/>
      <c r="AI1572"/>
      <c r="AJ1572"/>
      <c r="AK1572"/>
    </row>
    <row r="1573" spans="1:37" x14ac:dyDescent="0.25">
      <c r="A1573" s="131"/>
      <c r="B1573" s="131"/>
      <c r="C1573" s="131"/>
      <c r="D1573" s="131"/>
      <c r="E1573" s="131"/>
      <c r="F1573" s="131"/>
      <c r="G1573" s="131"/>
      <c r="H1573" s="131"/>
      <c r="I1573" s="131"/>
      <c r="J1573" s="131"/>
      <c r="K1573" s="131"/>
      <c r="L1573" s="131"/>
      <c r="M1573" s="131"/>
      <c r="N1573" s="131"/>
      <c r="O1573" s="131"/>
      <c r="P1573" s="131"/>
      <c r="Q1573" s="170"/>
      <c r="R1573" s="170"/>
      <c r="S1573" s="170"/>
      <c r="T1573" s="170"/>
      <c r="U1573" s="170"/>
      <c r="V1573" s="170"/>
      <c r="W1573" s="170"/>
      <c r="X1573" s="131"/>
      <c r="Y1573"/>
      <c r="AB1573"/>
      <c r="AC1573"/>
      <c r="AD1573"/>
      <c r="AE1573"/>
      <c r="AF1573"/>
      <c r="AG1573"/>
      <c r="AH1573"/>
      <c r="AI1573"/>
      <c r="AJ1573"/>
      <c r="AK1573"/>
    </row>
    <row r="1574" spans="1:37" x14ac:dyDescent="0.25">
      <c r="A1574" s="131"/>
      <c r="B1574" s="131"/>
      <c r="C1574" s="131"/>
      <c r="D1574" s="131"/>
      <c r="E1574" s="131"/>
      <c r="F1574" s="131"/>
      <c r="G1574" s="131"/>
      <c r="H1574" s="131"/>
      <c r="I1574" s="131"/>
      <c r="J1574" s="131"/>
      <c r="K1574" s="131"/>
      <c r="L1574" s="131"/>
      <c r="M1574" s="131"/>
      <c r="N1574" s="131"/>
      <c r="O1574" s="131"/>
      <c r="P1574" s="131"/>
      <c r="Q1574" s="170"/>
      <c r="R1574" s="170"/>
      <c r="S1574" s="170"/>
      <c r="T1574" s="170"/>
      <c r="U1574" s="170"/>
      <c r="V1574" s="170"/>
      <c r="W1574" s="170"/>
      <c r="X1574" s="131"/>
      <c r="Y1574"/>
      <c r="AB1574"/>
      <c r="AC1574"/>
      <c r="AD1574"/>
      <c r="AE1574"/>
      <c r="AF1574"/>
      <c r="AG1574"/>
      <c r="AH1574"/>
      <c r="AI1574"/>
      <c r="AJ1574"/>
      <c r="AK1574"/>
    </row>
    <row r="1575" spans="1:37" x14ac:dyDescent="0.25">
      <c r="A1575" s="131"/>
      <c r="B1575" s="131"/>
      <c r="C1575" s="131"/>
      <c r="D1575" s="131"/>
      <c r="E1575" s="131"/>
      <c r="F1575" s="131"/>
      <c r="G1575" s="131"/>
      <c r="H1575" s="131"/>
      <c r="I1575" s="131"/>
      <c r="J1575" s="131"/>
      <c r="K1575" s="131"/>
      <c r="L1575" s="131"/>
      <c r="M1575" s="131"/>
      <c r="N1575" s="131"/>
      <c r="O1575" s="131"/>
      <c r="P1575" s="131"/>
      <c r="Q1575" s="170"/>
      <c r="R1575" s="170"/>
      <c r="S1575" s="170"/>
      <c r="T1575" s="170"/>
      <c r="U1575" s="170"/>
      <c r="V1575" s="170"/>
      <c r="W1575" s="170"/>
      <c r="X1575" s="131"/>
      <c r="Y1575"/>
      <c r="AB1575"/>
      <c r="AC1575"/>
      <c r="AD1575"/>
      <c r="AE1575"/>
      <c r="AF1575"/>
      <c r="AG1575"/>
      <c r="AH1575"/>
      <c r="AI1575"/>
      <c r="AJ1575"/>
      <c r="AK1575"/>
    </row>
    <row r="1576" spans="1:37" x14ac:dyDescent="0.25">
      <c r="A1576" s="131"/>
      <c r="B1576" s="131"/>
      <c r="C1576" s="131"/>
      <c r="D1576" s="131"/>
      <c r="E1576" s="131"/>
      <c r="F1576" s="131"/>
      <c r="G1576" s="131"/>
      <c r="H1576" s="131"/>
      <c r="I1576" s="131"/>
      <c r="J1576" s="131"/>
      <c r="K1576" s="131"/>
      <c r="L1576" s="131"/>
      <c r="M1576" s="131"/>
      <c r="N1576" s="131"/>
      <c r="O1576" s="131"/>
      <c r="P1576" s="131"/>
      <c r="Q1576" s="170"/>
      <c r="R1576" s="170"/>
      <c r="S1576" s="170"/>
      <c r="T1576" s="170"/>
      <c r="U1576" s="170"/>
      <c r="V1576" s="170"/>
      <c r="W1576" s="170"/>
      <c r="X1576" s="131"/>
      <c r="Y1576"/>
      <c r="AB1576"/>
      <c r="AC1576"/>
      <c r="AD1576"/>
      <c r="AE1576"/>
      <c r="AF1576"/>
      <c r="AG1576"/>
      <c r="AH1576"/>
      <c r="AI1576"/>
      <c r="AJ1576"/>
      <c r="AK1576"/>
    </row>
    <row r="1577" spans="1:37" x14ac:dyDescent="0.25">
      <c r="A1577" s="131"/>
      <c r="B1577" s="131"/>
      <c r="C1577" s="131"/>
      <c r="D1577" s="131"/>
      <c r="E1577" s="131"/>
      <c r="F1577" s="131"/>
      <c r="G1577" s="131"/>
      <c r="H1577" s="131"/>
      <c r="I1577" s="131"/>
      <c r="J1577" s="131"/>
      <c r="K1577" s="131"/>
      <c r="L1577" s="131"/>
      <c r="M1577" s="131"/>
      <c r="N1577" s="131"/>
      <c r="O1577" s="131"/>
      <c r="P1577" s="131"/>
      <c r="Q1577" s="170"/>
      <c r="R1577" s="170"/>
      <c r="S1577" s="170"/>
      <c r="T1577" s="170"/>
      <c r="U1577" s="170"/>
      <c r="V1577" s="170"/>
      <c r="W1577" s="170"/>
      <c r="X1577" s="131"/>
      <c r="Y1577"/>
      <c r="AB1577"/>
      <c r="AC1577"/>
      <c r="AD1577"/>
      <c r="AE1577"/>
      <c r="AF1577"/>
      <c r="AG1577"/>
      <c r="AH1577"/>
      <c r="AI1577"/>
      <c r="AJ1577"/>
      <c r="AK1577"/>
    </row>
    <row r="1578" spans="1:37" x14ac:dyDescent="0.25">
      <c r="A1578" s="131"/>
      <c r="B1578" s="131"/>
      <c r="C1578" s="131"/>
      <c r="D1578" s="131"/>
      <c r="E1578" s="131"/>
      <c r="F1578" s="131"/>
      <c r="G1578" s="131"/>
      <c r="H1578" s="131"/>
      <c r="I1578" s="131"/>
      <c r="J1578" s="131"/>
      <c r="K1578" s="131"/>
      <c r="L1578" s="131"/>
      <c r="M1578" s="131"/>
      <c r="N1578" s="131"/>
      <c r="O1578" s="131"/>
      <c r="P1578" s="131"/>
      <c r="Q1578" s="170"/>
      <c r="R1578" s="170"/>
      <c r="S1578" s="170"/>
      <c r="T1578" s="170"/>
      <c r="U1578" s="170"/>
      <c r="V1578" s="170"/>
      <c r="W1578" s="170"/>
      <c r="X1578" s="131"/>
      <c r="Y1578"/>
      <c r="AB1578"/>
      <c r="AC1578"/>
      <c r="AD1578"/>
      <c r="AE1578"/>
      <c r="AF1578"/>
      <c r="AG1578"/>
      <c r="AH1578"/>
      <c r="AI1578"/>
      <c r="AJ1578"/>
      <c r="AK1578"/>
    </row>
    <row r="1579" spans="1:37" x14ac:dyDescent="0.25">
      <c r="A1579" s="131"/>
      <c r="B1579" s="131"/>
      <c r="C1579" s="131"/>
      <c r="D1579" s="131"/>
      <c r="E1579" s="131"/>
      <c r="F1579" s="131"/>
      <c r="G1579" s="131"/>
      <c r="H1579" s="131"/>
      <c r="I1579" s="131"/>
      <c r="J1579" s="131"/>
      <c r="K1579" s="131"/>
      <c r="L1579" s="131"/>
      <c r="M1579" s="131"/>
      <c r="N1579" s="131"/>
      <c r="O1579" s="131"/>
      <c r="P1579" s="131"/>
      <c r="Q1579" s="170"/>
      <c r="R1579" s="170"/>
      <c r="S1579" s="170"/>
      <c r="T1579" s="170"/>
      <c r="U1579" s="170"/>
      <c r="V1579" s="170"/>
      <c r="W1579" s="170"/>
      <c r="X1579" s="131"/>
      <c r="Y1579"/>
      <c r="AB1579"/>
      <c r="AC1579"/>
      <c r="AD1579"/>
      <c r="AE1579"/>
      <c r="AF1579"/>
      <c r="AG1579"/>
      <c r="AH1579"/>
      <c r="AI1579"/>
      <c r="AJ1579"/>
      <c r="AK1579"/>
    </row>
    <row r="1580" spans="1:37" x14ac:dyDescent="0.25">
      <c r="A1580" s="131"/>
      <c r="B1580" s="131"/>
      <c r="C1580" s="131"/>
      <c r="D1580" s="131"/>
      <c r="E1580" s="131"/>
      <c r="F1580" s="131"/>
      <c r="G1580" s="131"/>
      <c r="H1580" s="131"/>
      <c r="I1580" s="131"/>
      <c r="J1580" s="131"/>
      <c r="K1580" s="131"/>
      <c r="L1580" s="131"/>
      <c r="M1580" s="131"/>
      <c r="N1580" s="131"/>
      <c r="O1580" s="131"/>
      <c r="P1580" s="131"/>
      <c r="Q1580" s="170"/>
      <c r="R1580" s="170"/>
      <c r="S1580" s="170"/>
      <c r="T1580" s="170"/>
      <c r="U1580" s="170"/>
      <c r="V1580" s="170"/>
      <c r="W1580" s="170"/>
      <c r="X1580" s="131"/>
      <c r="Y1580"/>
      <c r="AB1580"/>
      <c r="AC1580"/>
      <c r="AD1580"/>
      <c r="AE1580"/>
      <c r="AF1580"/>
      <c r="AG1580"/>
      <c r="AH1580"/>
      <c r="AI1580"/>
      <c r="AJ1580"/>
      <c r="AK1580"/>
    </row>
    <row r="1581" spans="1:37" x14ac:dyDescent="0.25">
      <c r="A1581" s="131"/>
      <c r="B1581" s="131"/>
      <c r="C1581" s="131"/>
      <c r="D1581" s="131"/>
      <c r="E1581" s="131"/>
      <c r="F1581" s="131"/>
      <c r="G1581" s="131"/>
      <c r="H1581" s="131"/>
      <c r="I1581" s="131"/>
      <c r="J1581" s="131"/>
      <c r="K1581" s="131"/>
      <c r="L1581" s="131"/>
      <c r="M1581" s="131"/>
      <c r="N1581" s="131"/>
      <c r="O1581" s="131"/>
      <c r="P1581" s="131"/>
      <c r="Q1581" s="170"/>
      <c r="R1581" s="170"/>
      <c r="S1581" s="170"/>
      <c r="T1581" s="170"/>
      <c r="U1581" s="170"/>
      <c r="V1581" s="170"/>
      <c r="W1581" s="170"/>
      <c r="X1581" s="131"/>
      <c r="Y1581"/>
      <c r="AB1581"/>
      <c r="AC1581"/>
      <c r="AD1581"/>
      <c r="AE1581"/>
      <c r="AF1581"/>
      <c r="AG1581"/>
      <c r="AH1581"/>
      <c r="AI1581"/>
      <c r="AJ1581"/>
      <c r="AK1581"/>
    </row>
    <row r="1582" spans="1:37" x14ac:dyDescent="0.25">
      <c r="A1582" s="131"/>
      <c r="B1582" s="131"/>
      <c r="C1582" s="131"/>
      <c r="D1582" s="131"/>
      <c r="E1582" s="131"/>
      <c r="F1582" s="131"/>
      <c r="G1582" s="131"/>
      <c r="H1582" s="131"/>
      <c r="I1582" s="131"/>
      <c r="J1582" s="131"/>
      <c r="K1582" s="131"/>
      <c r="L1582" s="131"/>
      <c r="M1582" s="131"/>
      <c r="N1582" s="131"/>
      <c r="O1582" s="131"/>
      <c r="P1582" s="131"/>
      <c r="Q1582" s="170"/>
      <c r="R1582" s="170"/>
      <c r="S1582" s="170"/>
      <c r="T1582" s="170"/>
      <c r="U1582" s="170"/>
      <c r="V1582" s="170"/>
      <c r="W1582" s="170"/>
      <c r="X1582" s="131"/>
      <c r="Y1582"/>
      <c r="AB1582"/>
      <c r="AC1582"/>
      <c r="AD1582"/>
      <c r="AE1582"/>
      <c r="AF1582"/>
      <c r="AG1582"/>
      <c r="AH1582"/>
      <c r="AI1582"/>
      <c r="AJ1582"/>
      <c r="AK1582"/>
    </row>
    <row r="1583" spans="1:37" x14ac:dyDescent="0.25">
      <c r="A1583" s="131"/>
      <c r="B1583" s="131"/>
      <c r="C1583" s="131"/>
      <c r="D1583" s="131"/>
      <c r="E1583" s="131"/>
      <c r="F1583" s="131"/>
      <c r="G1583" s="131"/>
      <c r="H1583" s="131"/>
      <c r="I1583" s="131"/>
      <c r="J1583" s="131"/>
      <c r="K1583" s="131"/>
      <c r="L1583" s="131"/>
      <c r="M1583" s="131"/>
      <c r="N1583" s="131"/>
      <c r="O1583" s="131"/>
      <c r="P1583" s="131"/>
      <c r="Q1583" s="170"/>
      <c r="R1583" s="170"/>
      <c r="S1583" s="170"/>
      <c r="T1583" s="170"/>
      <c r="U1583" s="170"/>
      <c r="V1583" s="170"/>
      <c r="W1583" s="170"/>
      <c r="X1583" s="131"/>
      <c r="Y1583"/>
      <c r="AB1583"/>
      <c r="AC1583"/>
      <c r="AD1583"/>
      <c r="AE1583"/>
      <c r="AF1583"/>
      <c r="AG1583"/>
      <c r="AH1583"/>
      <c r="AI1583"/>
      <c r="AJ1583"/>
      <c r="AK1583"/>
    </row>
    <row r="1584" spans="1:37" x14ac:dyDescent="0.25">
      <c r="A1584" s="131"/>
      <c r="B1584" s="131"/>
      <c r="C1584" s="131"/>
      <c r="D1584" s="131"/>
      <c r="E1584" s="131"/>
      <c r="F1584" s="131"/>
      <c r="G1584" s="131"/>
      <c r="H1584" s="131"/>
      <c r="I1584" s="131"/>
      <c r="J1584" s="131"/>
      <c r="K1584" s="131"/>
      <c r="L1584" s="131"/>
      <c r="M1584" s="131"/>
      <c r="N1584" s="131"/>
      <c r="O1584" s="131"/>
      <c r="P1584" s="131"/>
      <c r="Q1584" s="170"/>
      <c r="R1584" s="170"/>
      <c r="S1584" s="170"/>
      <c r="T1584" s="170"/>
      <c r="U1584" s="170"/>
      <c r="V1584" s="170"/>
      <c r="W1584" s="170"/>
      <c r="X1584" s="131"/>
      <c r="Y1584"/>
      <c r="AB1584"/>
      <c r="AC1584"/>
      <c r="AD1584"/>
      <c r="AE1584"/>
      <c r="AF1584"/>
      <c r="AG1584"/>
      <c r="AH1584"/>
      <c r="AI1584"/>
      <c r="AJ1584"/>
      <c r="AK1584"/>
    </row>
    <row r="1585" spans="1:37" x14ac:dyDescent="0.25">
      <c r="A1585" s="131"/>
      <c r="B1585" s="131"/>
      <c r="C1585" s="131"/>
      <c r="D1585" s="131"/>
      <c r="E1585" s="131"/>
      <c r="F1585" s="131"/>
      <c r="G1585" s="131"/>
      <c r="H1585" s="131"/>
      <c r="I1585" s="131"/>
      <c r="J1585" s="131"/>
      <c r="K1585" s="131"/>
      <c r="L1585" s="131"/>
      <c r="M1585" s="131"/>
      <c r="N1585" s="131"/>
      <c r="O1585" s="131"/>
      <c r="P1585" s="131"/>
      <c r="Q1585" s="170"/>
      <c r="R1585" s="170"/>
      <c r="S1585" s="170"/>
      <c r="T1585" s="170"/>
      <c r="U1585" s="170"/>
      <c r="V1585" s="170"/>
      <c r="W1585" s="170"/>
      <c r="X1585" s="131"/>
      <c r="Y1585"/>
      <c r="AB1585"/>
      <c r="AC1585"/>
      <c r="AD1585"/>
      <c r="AE1585"/>
      <c r="AF1585"/>
      <c r="AG1585"/>
      <c r="AH1585"/>
      <c r="AI1585"/>
      <c r="AJ1585"/>
      <c r="AK1585"/>
    </row>
    <row r="1586" spans="1:37" x14ac:dyDescent="0.25">
      <c r="A1586" s="131"/>
      <c r="B1586" s="131"/>
      <c r="C1586" s="131"/>
      <c r="D1586" s="131"/>
      <c r="E1586" s="131"/>
      <c r="F1586" s="131"/>
      <c r="G1586" s="131"/>
      <c r="H1586" s="131"/>
      <c r="I1586" s="131"/>
      <c r="J1586" s="131"/>
      <c r="K1586" s="131"/>
      <c r="L1586" s="131"/>
      <c r="M1586" s="131"/>
      <c r="N1586" s="131"/>
      <c r="O1586" s="131"/>
      <c r="P1586" s="131"/>
      <c r="Q1586" s="170"/>
      <c r="R1586" s="170"/>
      <c r="S1586" s="170"/>
      <c r="T1586" s="170"/>
      <c r="U1586" s="170"/>
      <c r="V1586" s="170"/>
      <c r="W1586" s="170"/>
      <c r="X1586" s="131"/>
      <c r="Y1586"/>
      <c r="AB1586"/>
      <c r="AC1586"/>
      <c r="AD1586"/>
      <c r="AE1586"/>
      <c r="AF1586"/>
      <c r="AG1586"/>
      <c r="AH1586"/>
      <c r="AI1586"/>
      <c r="AJ1586"/>
      <c r="AK1586"/>
    </row>
    <row r="1587" spans="1:37" x14ac:dyDescent="0.25">
      <c r="A1587" s="131"/>
      <c r="B1587" s="131"/>
      <c r="C1587" s="131"/>
      <c r="D1587" s="131"/>
      <c r="E1587" s="131"/>
      <c r="F1587" s="131"/>
      <c r="G1587" s="131"/>
      <c r="H1587" s="131"/>
      <c r="I1587" s="131"/>
      <c r="J1587" s="131"/>
      <c r="K1587" s="131"/>
      <c r="L1587" s="131"/>
      <c r="M1587" s="131"/>
      <c r="N1587" s="131"/>
      <c r="O1587" s="131"/>
      <c r="P1587" s="131"/>
      <c r="Q1587" s="170"/>
      <c r="R1587" s="170"/>
      <c r="S1587" s="170"/>
      <c r="T1587" s="170"/>
      <c r="U1587" s="170"/>
      <c r="V1587" s="170"/>
      <c r="W1587" s="170"/>
      <c r="X1587" s="131"/>
      <c r="Y1587"/>
      <c r="AB1587"/>
      <c r="AC1587"/>
      <c r="AD1587"/>
      <c r="AE1587"/>
      <c r="AF1587"/>
      <c r="AG1587"/>
      <c r="AH1587"/>
      <c r="AI1587"/>
      <c r="AJ1587"/>
      <c r="AK1587"/>
    </row>
    <row r="1588" spans="1:37" x14ac:dyDescent="0.25">
      <c r="A1588" s="131"/>
      <c r="B1588" s="131"/>
      <c r="C1588" s="131"/>
      <c r="D1588" s="131"/>
      <c r="E1588" s="131"/>
      <c r="F1588" s="131"/>
      <c r="G1588" s="131"/>
      <c r="H1588" s="131"/>
      <c r="I1588" s="131"/>
      <c r="J1588" s="131"/>
      <c r="K1588" s="131"/>
      <c r="L1588" s="131"/>
      <c r="M1588" s="131"/>
      <c r="N1588" s="131"/>
      <c r="O1588" s="131"/>
      <c r="P1588" s="131"/>
      <c r="Q1588" s="170"/>
      <c r="R1588" s="170"/>
      <c r="S1588" s="170"/>
      <c r="T1588" s="170"/>
      <c r="U1588" s="170"/>
      <c r="V1588" s="170"/>
      <c r="W1588" s="170"/>
      <c r="X1588" s="131"/>
      <c r="Y1588"/>
      <c r="AB1588"/>
      <c r="AC1588"/>
      <c r="AD1588"/>
      <c r="AE1588"/>
      <c r="AF1588"/>
      <c r="AG1588"/>
      <c r="AH1588"/>
      <c r="AI1588"/>
      <c r="AJ1588"/>
      <c r="AK1588"/>
    </row>
    <row r="1589" spans="1:37" x14ac:dyDescent="0.25">
      <c r="A1589" s="131"/>
      <c r="B1589" s="131"/>
      <c r="C1589" s="131"/>
      <c r="D1589" s="131"/>
      <c r="E1589" s="131"/>
      <c r="F1589" s="131"/>
      <c r="G1589" s="131"/>
      <c r="H1589" s="131"/>
      <c r="I1589" s="131"/>
      <c r="J1589" s="131"/>
      <c r="K1589" s="131"/>
      <c r="L1589" s="131"/>
      <c r="M1589" s="131"/>
      <c r="N1589" s="131"/>
      <c r="O1589" s="131"/>
      <c r="P1589" s="131"/>
      <c r="Q1589" s="170"/>
      <c r="R1589" s="170"/>
      <c r="S1589" s="170"/>
      <c r="T1589" s="170"/>
      <c r="U1589" s="170"/>
      <c r="V1589" s="170"/>
      <c r="W1589" s="170"/>
      <c r="X1589" s="131"/>
      <c r="Y1589"/>
      <c r="AB1589"/>
      <c r="AC1589"/>
      <c r="AD1589"/>
      <c r="AE1589"/>
      <c r="AF1589"/>
      <c r="AG1589"/>
      <c r="AH1589"/>
      <c r="AI1589"/>
      <c r="AJ1589"/>
      <c r="AK1589"/>
    </row>
    <row r="1590" spans="1:37" x14ac:dyDescent="0.25">
      <c r="A1590" s="131"/>
      <c r="B1590" s="131"/>
      <c r="C1590" s="131"/>
      <c r="D1590" s="131"/>
      <c r="E1590" s="131"/>
      <c r="F1590" s="131"/>
      <c r="G1590" s="131"/>
      <c r="H1590" s="131"/>
      <c r="I1590" s="131"/>
      <c r="J1590" s="131"/>
      <c r="K1590" s="131"/>
      <c r="L1590" s="131"/>
      <c r="M1590" s="131"/>
      <c r="N1590" s="131"/>
      <c r="O1590" s="131"/>
      <c r="P1590" s="131"/>
      <c r="Q1590" s="170"/>
      <c r="R1590" s="170"/>
      <c r="S1590" s="170"/>
      <c r="T1590" s="170"/>
      <c r="U1590" s="170"/>
      <c r="V1590" s="170"/>
      <c r="W1590" s="170"/>
      <c r="X1590" s="131"/>
      <c r="Y1590"/>
      <c r="AB1590"/>
      <c r="AC1590"/>
      <c r="AD1590"/>
      <c r="AE1590"/>
      <c r="AF1590"/>
      <c r="AG1590"/>
      <c r="AH1590"/>
      <c r="AI1590"/>
      <c r="AJ1590"/>
      <c r="AK1590"/>
    </row>
    <row r="1591" spans="1:37" x14ac:dyDescent="0.25">
      <c r="A1591" s="131"/>
      <c r="B1591" s="131"/>
      <c r="C1591" s="131"/>
      <c r="D1591" s="131"/>
      <c r="E1591" s="131"/>
      <c r="F1591" s="131"/>
      <c r="G1591" s="131"/>
      <c r="H1591" s="131"/>
      <c r="I1591" s="131"/>
      <c r="J1591" s="131"/>
      <c r="K1591" s="131"/>
      <c r="L1591" s="131"/>
      <c r="M1591" s="131"/>
      <c r="N1591" s="131"/>
      <c r="O1591" s="131"/>
      <c r="P1591" s="131"/>
      <c r="Q1591" s="170"/>
      <c r="R1591" s="170"/>
      <c r="S1591" s="170"/>
      <c r="T1591" s="170"/>
      <c r="U1591" s="170"/>
      <c r="V1591" s="170"/>
      <c r="W1591" s="170"/>
      <c r="X1591" s="131"/>
      <c r="Y1591"/>
      <c r="AB1591"/>
      <c r="AC1591"/>
      <c r="AD1591"/>
      <c r="AE1591"/>
      <c r="AF1591"/>
      <c r="AG1591"/>
      <c r="AH1591"/>
      <c r="AI1591"/>
      <c r="AJ1591"/>
      <c r="AK1591"/>
    </row>
    <row r="1592" spans="1:37" x14ac:dyDescent="0.25">
      <c r="A1592" s="131"/>
      <c r="B1592" s="131"/>
      <c r="C1592" s="131"/>
      <c r="D1592" s="131"/>
      <c r="E1592" s="131"/>
      <c r="F1592" s="131"/>
      <c r="G1592" s="131"/>
      <c r="H1592" s="131"/>
      <c r="I1592" s="131"/>
      <c r="J1592" s="131"/>
      <c r="K1592" s="131"/>
      <c r="L1592" s="131"/>
      <c r="M1592" s="131"/>
      <c r="N1592" s="131"/>
      <c r="O1592" s="131"/>
      <c r="P1592" s="131"/>
      <c r="Q1592" s="170"/>
      <c r="R1592" s="170"/>
      <c r="S1592" s="170"/>
      <c r="T1592" s="170"/>
      <c r="U1592" s="170"/>
      <c r="V1592" s="170"/>
      <c r="W1592" s="170"/>
      <c r="X1592" s="131"/>
      <c r="Y1592"/>
      <c r="AB1592"/>
      <c r="AC1592"/>
      <c r="AD1592"/>
      <c r="AE1592"/>
      <c r="AF1592"/>
      <c r="AG1592"/>
      <c r="AH1592"/>
      <c r="AI1592"/>
      <c r="AJ1592"/>
      <c r="AK1592"/>
    </row>
    <row r="1593" spans="1:37" x14ac:dyDescent="0.25">
      <c r="A1593" s="131"/>
      <c r="B1593" s="131"/>
      <c r="C1593" s="131"/>
      <c r="D1593" s="131"/>
      <c r="E1593" s="131"/>
      <c r="F1593" s="131"/>
      <c r="G1593" s="131"/>
      <c r="H1593" s="131"/>
      <c r="I1593" s="131"/>
      <c r="J1593" s="131"/>
      <c r="K1593" s="131"/>
      <c r="L1593" s="131"/>
      <c r="M1593" s="131"/>
      <c r="N1593" s="131"/>
      <c r="O1593" s="131"/>
      <c r="P1593" s="131"/>
      <c r="Q1593" s="170"/>
      <c r="R1593" s="170"/>
      <c r="S1593" s="170"/>
      <c r="T1593" s="170"/>
      <c r="U1593" s="170"/>
      <c r="V1593" s="170"/>
      <c r="W1593" s="170"/>
      <c r="X1593" s="131"/>
      <c r="Y1593"/>
      <c r="AB1593"/>
      <c r="AC1593"/>
      <c r="AD1593"/>
      <c r="AE1593"/>
      <c r="AF1593"/>
      <c r="AG1593"/>
      <c r="AH1593"/>
      <c r="AI1593"/>
      <c r="AJ1593"/>
      <c r="AK1593"/>
    </row>
    <row r="1594" spans="1:37" x14ac:dyDescent="0.25">
      <c r="A1594" s="131"/>
      <c r="B1594" s="131"/>
      <c r="C1594" s="131"/>
      <c r="D1594" s="131"/>
      <c r="E1594" s="131"/>
      <c r="F1594" s="131"/>
      <c r="G1594" s="131"/>
      <c r="H1594" s="131"/>
      <c r="I1594" s="131"/>
      <c r="J1594" s="131"/>
      <c r="K1594" s="131"/>
      <c r="L1594" s="131"/>
      <c r="M1594" s="131"/>
      <c r="N1594" s="131"/>
      <c r="O1594" s="131"/>
      <c r="P1594" s="131"/>
      <c r="Q1594" s="170"/>
      <c r="R1594" s="170"/>
      <c r="S1594" s="170"/>
      <c r="T1594" s="170"/>
      <c r="U1594" s="170"/>
      <c r="V1594" s="170"/>
      <c r="W1594" s="170"/>
      <c r="X1594" s="131"/>
      <c r="Y1594"/>
      <c r="AB1594"/>
      <c r="AC1594"/>
      <c r="AD1594"/>
      <c r="AE1594"/>
      <c r="AF1594"/>
      <c r="AG1594"/>
      <c r="AH1594"/>
      <c r="AI1594"/>
      <c r="AJ1594"/>
      <c r="AK1594"/>
    </row>
    <row r="1595" spans="1:37" x14ac:dyDescent="0.25">
      <c r="A1595" s="131"/>
      <c r="B1595" s="131"/>
      <c r="C1595" s="131"/>
      <c r="D1595" s="131"/>
      <c r="E1595" s="131"/>
      <c r="F1595" s="131"/>
      <c r="G1595" s="131"/>
      <c r="H1595" s="131"/>
      <c r="I1595" s="131"/>
      <c r="J1595" s="131"/>
      <c r="K1595" s="131"/>
      <c r="L1595" s="131"/>
      <c r="M1595" s="131"/>
      <c r="N1595" s="131"/>
      <c r="O1595" s="131"/>
      <c r="P1595" s="131"/>
      <c r="Q1595" s="170"/>
      <c r="R1595" s="170"/>
      <c r="S1595" s="170"/>
      <c r="T1595" s="170"/>
      <c r="U1595" s="170"/>
      <c r="V1595" s="170"/>
      <c r="W1595" s="170"/>
      <c r="X1595" s="131"/>
      <c r="Y1595"/>
      <c r="AB1595"/>
      <c r="AC1595"/>
      <c r="AD1595"/>
      <c r="AE1595"/>
      <c r="AF1595"/>
      <c r="AG1595"/>
      <c r="AH1595"/>
      <c r="AI1595"/>
      <c r="AJ1595"/>
      <c r="AK1595"/>
    </row>
    <row r="1596" spans="1:37" x14ac:dyDescent="0.25">
      <c r="A1596" s="131"/>
      <c r="B1596" s="131"/>
      <c r="C1596" s="131"/>
      <c r="D1596" s="131"/>
      <c r="E1596" s="131"/>
      <c r="F1596" s="131"/>
      <c r="G1596" s="131"/>
      <c r="H1596" s="131"/>
      <c r="I1596" s="131"/>
      <c r="J1596" s="131"/>
      <c r="K1596" s="131"/>
      <c r="L1596" s="131"/>
      <c r="M1596" s="131"/>
      <c r="N1596" s="131"/>
      <c r="O1596" s="131"/>
      <c r="P1596" s="131"/>
      <c r="Q1596" s="170"/>
      <c r="R1596" s="170"/>
      <c r="S1596" s="170"/>
      <c r="T1596" s="170"/>
      <c r="U1596" s="170"/>
      <c r="V1596" s="170"/>
      <c r="W1596" s="170"/>
      <c r="X1596" s="131"/>
      <c r="Y1596"/>
      <c r="AB1596"/>
      <c r="AC1596"/>
      <c r="AD1596"/>
      <c r="AE1596"/>
      <c r="AF1596"/>
      <c r="AG1596"/>
      <c r="AH1596"/>
      <c r="AI1596"/>
      <c r="AJ1596"/>
      <c r="AK1596"/>
    </row>
    <row r="1597" spans="1:37" x14ac:dyDescent="0.25">
      <c r="A1597" s="131"/>
      <c r="B1597" s="131"/>
      <c r="C1597" s="131"/>
      <c r="D1597" s="131"/>
      <c r="E1597" s="131"/>
      <c r="F1597" s="131"/>
      <c r="G1597" s="131"/>
      <c r="H1597" s="131"/>
      <c r="I1597" s="131"/>
      <c r="J1597" s="131"/>
      <c r="K1597" s="131"/>
      <c r="L1597" s="131"/>
      <c r="M1597" s="131"/>
      <c r="N1597" s="131"/>
      <c r="O1597" s="131"/>
      <c r="P1597" s="131"/>
      <c r="Q1597" s="170"/>
      <c r="R1597" s="170"/>
      <c r="S1597" s="170"/>
      <c r="T1597" s="170"/>
      <c r="U1597" s="170"/>
      <c r="V1597" s="170"/>
      <c r="W1597" s="170"/>
      <c r="X1597" s="131"/>
      <c r="Y1597"/>
      <c r="AB1597"/>
      <c r="AC1597"/>
      <c r="AD1597"/>
      <c r="AE1597"/>
      <c r="AF1597"/>
      <c r="AG1597"/>
      <c r="AH1597"/>
      <c r="AI1597"/>
      <c r="AJ1597"/>
      <c r="AK1597"/>
    </row>
    <row r="1598" spans="1:37" x14ac:dyDescent="0.25">
      <c r="A1598" s="131"/>
      <c r="B1598" s="131"/>
      <c r="C1598" s="131"/>
      <c r="D1598" s="131"/>
      <c r="E1598" s="131"/>
      <c r="F1598" s="131"/>
      <c r="G1598" s="131"/>
      <c r="H1598" s="131"/>
      <c r="I1598" s="131"/>
      <c r="J1598" s="131"/>
      <c r="K1598" s="131"/>
      <c r="L1598" s="131"/>
      <c r="M1598" s="131"/>
      <c r="N1598" s="131"/>
      <c r="O1598" s="131"/>
      <c r="P1598" s="131"/>
      <c r="Q1598" s="170"/>
      <c r="R1598" s="170"/>
      <c r="S1598" s="170"/>
      <c r="T1598" s="170"/>
      <c r="U1598" s="170"/>
      <c r="V1598" s="170"/>
      <c r="W1598" s="170"/>
      <c r="X1598" s="131"/>
      <c r="Y1598"/>
      <c r="AB1598"/>
      <c r="AC1598"/>
      <c r="AD1598"/>
      <c r="AE1598"/>
      <c r="AF1598"/>
      <c r="AG1598"/>
      <c r="AH1598"/>
      <c r="AI1598"/>
      <c r="AJ1598"/>
      <c r="AK1598"/>
    </row>
    <row r="1599" spans="1:37" x14ac:dyDescent="0.25">
      <c r="A1599" s="131"/>
      <c r="B1599" s="131"/>
      <c r="C1599" s="131"/>
      <c r="D1599" s="131"/>
      <c r="E1599" s="131"/>
      <c r="F1599" s="131"/>
      <c r="G1599" s="131"/>
      <c r="H1599" s="131"/>
      <c r="I1599" s="131"/>
      <c r="J1599" s="131"/>
      <c r="K1599" s="131"/>
      <c r="L1599" s="131"/>
      <c r="M1599" s="131"/>
      <c r="N1599" s="131"/>
      <c r="O1599" s="131"/>
      <c r="P1599" s="131"/>
      <c r="Q1599" s="170"/>
      <c r="R1599" s="170"/>
      <c r="S1599" s="170"/>
      <c r="T1599" s="170"/>
      <c r="U1599" s="170"/>
      <c r="V1599" s="170"/>
      <c r="W1599" s="170"/>
      <c r="X1599" s="131"/>
      <c r="Y1599"/>
      <c r="AB1599"/>
      <c r="AC1599"/>
      <c r="AD1599"/>
      <c r="AE1599"/>
      <c r="AF1599"/>
      <c r="AG1599"/>
      <c r="AH1599"/>
      <c r="AI1599"/>
      <c r="AJ1599"/>
      <c r="AK1599"/>
    </row>
    <row r="1600" spans="1:37" x14ac:dyDescent="0.25">
      <c r="A1600" s="131"/>
      <c r="B1600" s="131"/>
      <c r="C1600" s="131"/>
      <c r="D1600" s="131"/>
      <c r="E1600" s="131"/>
      <c r="F1600" s="131"/>
      <c r="G1600" s="131"/>
      <c r="H1600" s="131"/>
      <c r="I1600" s="131"/>
      <c r="J1600" s="131"/>
      <c r="K1600" s="131"/>
      <c r="L1600" s="131"/>
      <c r="M1600" s="131"/>
      <c r="N1600" s="131"/>
      <c r="O1600" s="131"/>
      <c r="P1600" s="131"/>
      <c r="Q1600" s="170"/>
      <c r="R1600" s="170"/>
      <c r="S1600" s="170"/>
      <c r="T1600" s="170"/>
      <c r="U1600" s="170"/>
      <c r="V1600" s="170"/>
      <c r="W1600" s="170"/>
      <c r="X1600" s="131"/>
      <c r="Y1600"/>
      <c r="AB1600"/>
      <c r="AC1600"/>
      <c r="AD1600"/>
      <c r="AE1600"/>
      <c r="AF1600"/>
      <c r="AG1600"/>
      <c r="AH1600"/>
      <c r="AI1600"/>
      <c r="AJ1600"/>
      <c r="AK1600"/>
    </row>
    <row r="1601" spans="1:37" x14ac:dyDescent="0.25">
      <c r="A1601" s="131"/>
      <c r="B1601" s="131"/>
      <c r="C1601" s="131"/>
      <c r="D1601" s="131"/>
      <c r="E1601" s="131"/>
      <c r="F1601" s="131"/>
      <c r="G1601" s="131"/>
      <c r="H1601" s="131"/>
      <c r="I1601" s="131"/>
      <c r="J1601" s="131"/>
      <c r="K1601" s="131"/>
      <c r="L1601" s="131"/>
      <c r="M1601" s="131"/>
      <c r="N1601" s="131"/>
      <c r="O1601" s="131"/>
      <c r="P1601" s="131"/>
      <c r="Q1601" s="170"/>
      <c r="R1601" s="170"/>
      <c r="S1601" s="170"/>
      <c r="T1601" s="170"/>
      <c r="U1601" s="170"/>
      <c r="V1601" s="170"/>
      <c r="W1601" s="170"/>
      <c r="X1601" s="131"/>
      <c r="Y1601"/>
      <c r="AB1601"/>
      <c r="AC1601"/>
      <c r="AD1601"/>
      <c r="AE1601"/>
      <c r="AF1601"/>
      <c r="AG1601"/>
      <c r="AH1601"/>
      <c r="AI1601"/>
      <c r="AJ1601"/>
      <c r="AK1601"/>
    </row>
    <row r="1602" spans="1:37" x14ac:dyDescent="0.25">
      <c r="A1602" s="131"/>
      <c r="B1602" s="131"/>
      <c r="C1602" s="131"/>
      <c r="D1602" s="131"/>
      <c r="E1602" s="131"/>
      <c r="F1602" s="131"/>
      <c r="G1602" s="131"/>
      <c r="H1602" s="131"/>
      <c r="I1602" s="131"/>
      <c r="J1602" s="131"/>
      <c r="K1602" s="131"/>
      <c r="L1602" s="131"/>
      <c r="M1602" s="131"/>
      <c r="N1602" s="131"/>
      <c r="O1602" s="131"/>
      <c r="P1602" s="131"/>
      <c r="Q1602" s="170"/>
      <c r="R1602" s="170"/>
      <c r="S1602" s="170"/>
      <c r="T1602" s="170"/>
      <c r="U1602" s="170"/>
      <c r="V1602" s="170"/>
      <c r="W1602" s="170"/>
      <c r="X1602" s="131"/>
      <c r="Y1602"/>
      <c r="AB1602"/>
      <c r="AC1602"/>
      <c r="AD1602"/>
      <c r="AE1602"/>
      <c r="AF1602"/>
      <c r="AG1602"/>
      <c r="AH1602"/>
      <c r="AI1602"/>
      <c r="AJ1602"/>
      <c r="AK1602"/>
    </row>
    <row r="1603" spans="1:37" x14ac:dyDescent="0.25">
      <c r="A1603" s="131"/>
      <c r="B1603" s="131"/>
      <c r="C1603" s="131"/>
      <c r="D1603" s="131"/>
      <c r="E1603" s="131"/>
      <c r="F1603" s="131"/>
      <c r="G1603" s="131"/>
      <c r="H1603" s="131"/>
      <c r="I1603" s="131"/>
      <c r="J1603" s="131"/>
      <c r="K1603" s="131"/>
      <c r="L1603" s="131"/>
      <c r="M1603" s="131"/>
      <c r="N1603" s="131"/>
      <c r="O1603" s="131"/>
      <c r="P1603" s="131"/>
      <c r="Q1603" s="170"/>
      <c r="R1603" s="170"/>
      <c r="S1603" s="170"/>
      <c r="T1603" s="170"/>
      <c r="U1603" s="170"/>
      <c r="V1603" s="170"/>
      <c r="W1603" s="170"/>
      <c r="X1603" s="131"/>
      <c r="Y1603"/>
      <c r="AB1603"/>
      <c r="AC1603"/>
      <c r="AD1603"/>
      <c r="AE1603"/>
      <c r="AF1603"/>
      <c r="AG1603"/>
      <c r="AH1603"/>
      <c r="AI1603"/>
      <c r="AJ1603"/>
      <c r="AK1603"/>
    </row>
    <row r="1604" spans="1:37" x14ac:dyDescent="0.25">
      <c r="A1604" s="131"/>
      <c r="B1604" s="131"/>
      <c r="C1604" s="131"/>
      <c r="D1604" s="131"/>
      <c r="E1604" s="131"/>
      <c r="F1604" s="131"/>
      <c r="G1604" s="131"/>
      <c r="H1604" s="131"/>
      <c r="I1604" s="131"/>
      <c r="J1604" s="131"/>
      <c r="K1604" s="131"/>
      <c r="L1604" s="131"/>
      <c r="M1604" s="131"/>
      <c r="N1604" s="131"/>
      <c r="O1604" s="131"/>
      <c r="P1604" s="131"/>
      <c r="Q1604" s="170"/>
      <c r="R1604" s="170"/>
      <c r="S1604" s="170"/>
      <c r="T1604" s="170"/>
      <c r="U1604" s="170"/>
      <c r="V1604" s="170"/>
      <c r="W1604" s="170"/>
      <c r="X1604" s="131"/>
      <c r="Y1604"/>
      <c r="AB1604"/>
      <c r="AC1604"/>
      <c r="AD1604"/>
      <c r="AE1604"/>
      <c r="AF1604"/>
      <c r="AG1604"/>
      <c r="AH1604"/>
      <c r="AI1604"/>
      <c r="AJ1604"/>
      <c r="AK1604"/>
    </row>
    <row r="1605" spans="1:37" x14ac:dyDescent="0.25">
      <c r="A1605" s="131"/>
      <c r="B1605" s="131"/>
      <c r="C1605" s="131"/>
      <c r="D1605" s="131"/>
      <c r="E1605" s="131"/>
      <c r="F1605" s="131"/>
      <c r="G1605" s="131"/>
      <c r="H1605" s="131"/>
      <c r="I1605" s="131"/>
      <c r="J1605" s="131"/>
      <c r="K1605" s="131"/>
      <c r="L1605" s="131"/>
      <c r="M1605" s="131"/>
      <c r="N1605" s="131"/>
      <c r="O1605" s="131"/>
      <c r="P1605" s="131"/>
      <c r="Q1605" s="170"/>
      <c r="R1605" s="170"/>
      <c r="S1605" s="170"/>
      <c r="T1605" s="170"/>
      <c r="U1605" s="170"/>
      <c r="V1605" s="170"/>
      <c r="W1605" s="170"/>
      <c r="X1605" s="131"/>
      <c r="Y1605"/>
      <c r="AB1605"/>
      <c r="AC1605"/>
      <c r="AD1605"/>
      <c r="AE1605"/>
      <c r="AF1605"/>
      <c r="AG1605"/>
      <c r="AH1605"/>
      <c r="AI1605"/>
      <c r="AJ1605"/>
      <c r="AK1605"/>
    </row>
    <row r="1606" spans="1:37" x14ac:dyDescent="0.25">
      <c r="A1606" s="131"/>
      <c r="B1606" s="131"/>
      <c r="C1606" s="131"/>
      <c r="D1606" s="131"/>
      <c r="E1606" s="131"/>
      <c r="F1606" s="131"/>
      <c r="G1606" s="131"/>
      <c r="H1606" s="131"/>
      <c r="I1606" s="131"/>
      <c r="J1606" s="131"/>
      <c r="K1606" s="131"/>
      <c r="L1606" s="131"/>
      <c r="M1606" s="131"/>
      <c r="N1606" s="131"/>
      <c r="O1606" s="131"/>
      <c r="P1606" s="131"/>
      <c r="Q1606" s="170"/>
      <c r="R1606" s="170"/>
      <c r="S1606" s="170"/>
      <c r="T1606" s="170"/>
      <c r="U1606" s="170"/>
      <c r="V1606" s="170"/>
      <c r="W1606" s="170"/>
      <c r="X1606" s="131"/>
      <c r="Y1606"/>
      <c r="AB1606"/>
      <c r="AC1606"/>
      <c r="AD1606"/>
      <c r="AE1606"/>
      <c r="AF1606"/>
      <c r="AG1606"/>
      <c r="AH1606"/>
      <c r="AI1606"/>
      <c r="AJ1606"/>
      <c r="AK1606"/>
    </row>
    <row r="1607" spans="1:37" x14ac:dyDescent="0.25">
      <c r="A1607" s="131"/>
      <c r="B1607" s="131"/>
      <c r="C1607" s="131"/>
      <c r="D1607" s="131"/>
      <c r="E1607" s="131"/>
      <c r="F1607" s="131"/>
      <c r="G1607" s="131"/>
      <c r="H1607" s="131"/>
      <c r="I1607" s="131"/>
      <c r="J1607" s="131"/>
      <c r="K1607" s="131"/>
      <c r="L1607" s="131"/>
      <c r="M1607" s="131"/>
      <c r="N1607" s="131"/>
      <c r="O1607" s="131"/>
      <c r="P1607" s="131"/>
      <c r="Q1607" s="170"/>
      <c r="R1607" s="170"/>
      <c r="S1607" s="170"/>
      <c r="T1607" s="170"/>
      <c r="U1607" s="170"/>
      <c r="V1607" s="170"/>
      <c r="W1607" s="170"/>
      <c r="X1607" s="131"/>
      <c r="Y1607"/>
      <c r="AB1607"/>
      <c r="AC1607"/>
      <c r="AD1607"/>
      <c r="AE1607"/>
      <c r="AF1607"/>
      <c r="AG1607"/>
      <c r="AH1607"/>
      <c r="AI1607"/>
      <c r="AJ1607"/>
      <c r="AK1607"/>
    </row>
    <row r="1608" spans="1:37" x14ac:dyDescent="0.25">
      <c r="A1608" s="131"/>
      <c r="B1608" s="131"/>
      <c r="C1608" s="131"/>
      <c r="D1608" s="131"/>
      <c r="E1608" s="131"/>
      <c r="F1608" s="131"/>
      <c r="G1608" s="131"/>
      <c r="H1608" s="131"/>
      <c r="I1608" s="131"/>
      <c r="J1608" s="131"/>
      <c r="K1608" s="131"/>
      <c r="L1608" s="131"/>
      <c r="M1608" s="131"/>
      <c r="N1608" s="131"/>
      <c r="O1608" s="131"/>
      <c r="P1608" s="131"/>
      <c r="Q1608" s="170"/>
      <c r="R1608" s="170"/>
      <c r="S1608" s="170"/>
      <c r="T1608" s="170"/>
      <c r="U1608" s="170"/>
      <c r="V1608" s="170"/>
      <c r="W1608" s="170"/>
      <c r="X1608" s="131"/>
      <c r="Y1608"/>
      <c r="AB1608"/>
      <c r="AC1608"/>
      <c r="AD1608"/>
      <c r="AE1608"/>
      <c r="AF1608"/>
      <c r="AG1608"/>
      <c r="AH1608"/>
      <c r="AI1608"/>
      <c r="AJ1608"/>
      <c r="AK1608"/>
    </row>
    <row r="1609" spans="1:37" x14ac:dyDescent="0.25">
      <c r="A1609" s="131"/>
      <c r="B1609" s="131"/>
      <c r="C1609" s="131"/>
      <c r="D1609" s="131"/>
      <c r="E1609" s="131"/>
      <c r="F1609" s="131"/>
      <c r="G1609" s="131"/>
      <c r="H1609" s="131"/>
      <c r="I1609" s="131"/>
      <c r="J1609" s="131"/>
      <c r="K1609" s="131"/>
      <c r="L1609" s="131"/>
      <c r="M1609" s="131"/>
      <c r="N1609" s="131"/>
      <c r="O1609" s="131"/>
      <c r="P1609" s="131"/>
      <c r="Q1609" s="170"/>
      <c r="R1609" s="170"/>
      <c r="S1609" s="170"/>
      <c r="T1609" s="170"/>
      <c r="U1609" s="170"/>
      <c r="V1609" s="170"/>
      <c r="W1609" s="170"/>
      <c r="X1609" s="131"/>
      <c r="Y1609"/>
      <c r="AB1609"/>
      <c r="AC1609"/>
      <c r="AD1609"/>
      <c r="AE1609"/>
      <c r="AF1609"/>
      <c r="AG1609"/>
      <c r="AH1609"/>
      <c r="AI1609"/>
      <c r="AJ1609"/>
      <c r="AK1609"/>
    </row>
    <row r="1610" spans="1:37" x14ac:dyDescent="0.25">
      <c r="A1610" s="131"/>
      <c r="B1610" s="131"/>
      <c r="C1610" s="131"/>
      <c r="D1610" s="131"/>
      <c r="E1610" s="131"/>
      <c r="F1610" s="131"/>
      <c r="G1610" s="131"/>
      <c r="H1610" s="131"/>
      <c r="I1610" s="131"/>
      <c r="J1610" s="131"/>
      <c r="K1610" s="131"/>
      <c r="L1610" s="131"/>
      <c r="M1610" s="131"/>
      <c r="N1610" s="131"/>
      <c r="O1610" s="131"/>
      <c r="P1610" s="131"/>
      <c r="Q1610" s="170"/>
      <c r="R1610" s="170"/>
      <c r="S1610" s="170"/>
      <c r="T1610" s="170"/>
      <c r="U1610" s="170"/>
      <c r="V1610" s="170"/>
      <c r="W1610" s="170"/>
      <c r="X1610" s="131"/>
      <c r="Y1610"/>
      <c r="AB1610"/>
      <c r="AC1610"/>
      <c r="AD1610"/>
      <c r="AE1610"/>
      <c r="AF1610"/>
      <c r="AG1610"/>
      <c r="AH1610"/>
      <c r="AI1610"/>
      <c r="AJ1610"/>
      <c r="AK1610"/>
    </row>
    <row r="1611" spans="1:37" x14ac:dyDescent="0.25">
      <c r="A1611" s="131"/>
      <c r="B1611" s="131"/>
      <c r="C1611" s="131"/>
      <c r="D1611" s="131"/>
      <c r="E1611" s="131"/>
      <c r="F1611" s="131"/>
      <c r="G1611" s="131"/>
      <c r="H1611" s="131"/>
      <c r="I1611" s="131"/>
      <c r="J1611" s="131"/>
      <c r="K1611" s="131"/>
      <c r="L1611" s="131"/>
      <c r="M1611" s="131"/>
      <c r="N1611" s="131"/>
      <c r="O1611" s="131"/>
      <c r="P1611" s="131"/>
      <c r="Q1611" s="170"/>
      <c r="R1611" s="170"/>
      <c r="S1611" s="170"/>
      <c r="T1611" s="170"/>
      <c r="U1611" s="170"/>
      <c r="V1611" s="170"/>
      <c r="W1611" s="170"/>
      <c r="X1611" s="131"/>
      <c r="Y1611"/>
      <c r="AB1611"/>
      <c r="AC1611"/>
      <c r="AD1611"/>
      <c r="AE1611"/>
      <c r="AF1611"/>
      <c r="AG1611"/>
      <c r="AH1611"/>
      <c r="AI1611"/>
      <c r="AJ1611"/>
      <c r="AK1611"/>
    </row>
    <row r="1612" spans="1:37" x14ac:dyDescent="0.25">
      <c r="A1612" s="131"/>
      <c r="B1612" s="131"/>
      <c r="C1612" s="131"/>
      <c r="D1612" s="131"/>
      <c r="E1612" s="131"/>
      <c r="F1612" s="131"/>
      <c r="G1612" s="131"/>
      <c r="H1612" s="131"/>
      <c r="I1612" s="131"/>
      <c r="J1612" s="131"/>
      <c r="K1612" s="131"/>
      <c r="L1612" s="131"/>
      <c r="M1612" s="131"/>
      <c r="N1612" s="131"/>
      <c r="O1612" s="131"/>
      <c r="P1612" s="131"/>
      <c r="Q1612" s="170"/>
      <c r="R1612" s="170"/>
      <c r="S1612" s="170"/>
      <c r="T1612" s="170"/>
      <c r="U1612" s="170"/>
      <c r="V1612" s="170"/>
      <c r="W1612" s="170"/>
      <c r="X1612" s="131"/>
      <c r="Y1612"/>
      <c r="AB1612"/>
      <c r="AC1612"/>
      <c r="AD1612"/>
      <c r="AE1612"/>
      <c r="AF1612"/>
      <c r="AG1612"/>
      <c r="AH1612"/>
      <c r="AI1612"/>
      <c r="AJ1612"/>
      <c r="AK1612"/>
    </row>
    <row r="1613" spans="1:37" x14ac:dyDescent="0.25">
      <c r="A1613" s="131"/>
      <c r="B1613" s="131"/>
      <c r="C1613" s="131"/>
      <c r="D1613" s="131"/>
      <c r="E1613" s="131"/>
      <c r="F1613" s="131"/>
      <c r="G1613" s="131"/>
      <c r="H1613" s="131"/>
      <c r="I1613" s="131"/>
      <c r="J1613" s="131"/>
      <c r="K1613" s="131"/>
      <c r="L1613" s="131"/>
      <c r="M1613" s="131"/>
      <c r="N1613" s="131"/>
      <c r="O1613" s="131"/>
      <c r="P1613" s="131"/>
      <c r="Q1613" s="170"/>
      <c r="R1613" s="170"/>
      <c r="S1613" s="170"/>
      <c r="T1613" s="170"/>
      <c r="U1613" s="170"/>
      <c r="V1613" s="170"/>
      <c r="W1613" s="170"/>
      <c r="X1613" s="131"/>
      <c r="Y1613"/>
      <c r="AB1613"/>
      <c r="AC1613"/>
      <c r="AD1613"/>
      <c r="AE1613"/>
      <c r="AF1613"/>
      <c r="AG1613"/>
      <c r="AH1613"/>
      <c r="AI1613"/>
      <c r="AJ1613"/>
      <c r="AK1613"/>
    </row>
    <row r="1614" spans="1:37" x14ac:dyDescent="0.25">
      <c r="A1614" s="131"/>
      <c r="B1614" s="131"/>
      <c r="C1614" s="131"/>
      <c r="D1614" s="131"/>
      <c r="E1614" s="131"/>
      <c r="F1614" s="131"/>
      <c r="G1614" s="131"/>
      <c r="H1614" s="131"/>
      <c r="I1614" s="131"/>
      <c r="J1614" s="131"/>
      <c r="K1614" s="131"/>
      <c r="L1614" s="131"/>
      <c r="M1614" s="131"/>
      <c r="N1614" s="131"/>
      <c r="O1614" s="131"/>
      <c r="P1614" s="131"/>
      <c r="Q1614" s="170"/>
      <c r="R1614" s="170"/>
      <c r="S1614" s="170"/>
      <c r="T1614" s="170"/>
      <c r="U1614" s="170"/>
      <c r="V1614" s="170"/>
      <c r="W1614" s="170"/>
      <c r="X1614" s="131"/>
      <c r="Y1614"/>
      <c r="AB1614"/>
      <c r="AC1614"/>
      <c r="AD1614"/>
      <c r="AE1614"/>
      <c r="AF1614"/>
      <c r="AG1614"/>
      <c r="AH1614"/>
      <c r="AI1614"/>
      <c r="AJ1614"/>
      <c r="AK1614"/>
    </row>
    <row r="1615" spans="1:37" x14ac:dyDescent="0.25">
      <c r="A1615" s="131"/>
      <c r="B1615" s="131"/>
      <c r="C1615" s="131"/>
      <c r="D1615" s="131"/>
      <c r="E1615" s="131"/>
      <c r="F1615" s="131"/>
      <c r="G1615" s="131"/>
      <c r="H1615" s="131"/>
      <c r="I1615" s="131"/>
      <c r="J1615" s="131"/>
      <c r="K1615" s="131"/>
      <c r="L1615" s="131"/>
      <c r="M1615" s="131"/>
      <c r="N1615" s="131"/>
      <c r="O1615" s="131"/>
      <c r="P1615" s="131"/>
      <c r="Q1615" s="170"/>
      <c r="R1615" s="170"/>
      <c r="S1615" s="170"/>
      <c r="T1615" s="170"/>
      <c r="U1615" s="170"/>
      <c r="V1615" s="170"/>
      <c r="W1615" s="170"/>
      <c r="X1615" s="131"/>
      <c r="Y1615"/>
      <c r="AB1615"/>
      <c r="AC1615"/>
      <c r="AD1615"/>
      <c r="AE1615"/>
      <c r="AF1615"/>
      <c r="AG1615"/>
      <c r="AH1615"/>
      <c r="AI1615"/>
      <c r="AJ1615"/>
      <c r="AK1615"/>
    </row>
    <row r="1616" spans="1:37" x14ac:dyDescent="0.25">
      <c r="A1616" s="131"/>
      <c r="B1616" s="131"/>
      <c r="C1616" s="131"/>
      <c r="D1616" s="131"/>
      <c r="E1616" s="131"/>
      <c r="F1616" s="131"/>
      <c r="G1616" s="131"/>
      <c r="H1616" s="131"/>
      <c r="I1616" s="131"/>
      <c r="J1616" s="131"/>
      <c r="K1616" s="131"/>
      <c r="L1616" s="131"/>
      <c r="M1616" s="131"/>
      <c r="N1616" s="131"/>
      <c r="O1616" s="131"/>
      <c r="P1616" s="131"/>
      <c r="Q1616" s="170"/>
      <c r="R1616" s="170"/>
      <c r="S1616" s="170"/>
      <c r="T1616" s="170"/>
      <c r="U1616" s="170"/>
      <c r="V1616" s="170"/>
      <c r="W1616" s="170"/>
      <c r="X1616" s="131"/>
      <c r="Y1616"/>
      <c r="AB1616"/>
      <c r="AC1616"/>
      <c r="AD1616"/>
      <c r="AE1616"/>
      <c r="AF1616"/>
      <c r="AG1616"/>
      <c r="AH1616"/>
      <c r="AI1616"/>
      <c r="AJ1616"/>
      <c r="AK1616"/>
    </row>
    <row r="1617" spans="1:37" x14ac:dyDescent="0.25">
      <c r="A1617" s="131"/>
      <c r="B1617" s="131"/>
      <c r="C1617" s="131"/>
      <c r="D1617" s="131"/>
      <c r="E1617" s="131"/>
      <c r="F1617" s="131"/>
      <c r="G1617" s="131"/>
      <c r="H1617" s="131"/>
      <c r="I1617" s="131"/>
      <c r="J1617" s="131"/>
      <c r="K1617" s="131"/>
      <c r="L1617" s="131"/>
      <c r="M1617" s="131"/>
      <c r="N1617" s="131"/>
      <c r="O1617" s="131"/>
      <c r="P1617" s="131"/>
      <c r="Q1617" s="170"/>
      <c r="R1617" s="170"/>
      <c r="S1617" s="170"/>
      <c r="T1617" s="170"/>
      <c r="U1617" s="170"/>
      <c r="V1617" s="170"/>
      <c r="W1617" s="170"/>
      <c r="X1617" s="131"/>
      <c r="Y1617"/>
      <c r="AB1617"/>
      <c r="AC1617"/>
      <c r="AD1617"/>
      <c r="AE1617"/>
      <c r="AF1617"/>
      <c r="AG1617"/>
      <c r="AH1617"/>
      <c r="AI1617"/>
      <c r="AJ1617"/>
      <c r="AK1617"/>
    </row>
    <row r="1618" spans="1:37" x14ac:dyDescent="0.25">
      <c r="A1618" s="131"/>
      <c r="B1618" s="131"/>
      <c r="C1618" s="131"/>
      <c r="D1618" s="131"/>
      <c r="E1618" s="131"/>
      <c r="F1618" s="131"/>
      <c r="G1618" s="131"/>
      <c r="H1618" s="131"/>
      <c r="I1618" s="131"/>
      <c r="J1618" s="131"/>
      <c r="K1618" s="131"/>
      <c r="L1618" s="131"/>
      <c r="M1618" s="131"/>
      <c r="N1618" s="131"/>
      <c r="O1618" s="131"/>
      <c r="P1618" s="131"/>
      <c r="Q1618" s="170"/>
      <c r="R1618" s="170"/>
      <c r="S1618" s="170"/>
      <c r="T1618" s="170"/>
      <c r="U1618" s="170"/>
      <c r="V1618" s="170"/>
      <c r="W1618" s="170"/>
      <c r="X1618" s="131"/>
      <c r="Y1618"/>
      <c r="AB1618"/>
      <c r="AC1618"/>
      <c r="AD1618"/>
      <c r="AE1618"/>
      <c r="AF1618"/>
      <c r="AG1618"/>
      <c r="AH1618"/>
      <c r="AI1618"/>
      <c r="AJ1618"/>
      <c r="AK1618"/>
    </row>
    <row r="1619" spans="1:37" x14ac:dyDescent="0.25">
      <c r="A1619" s="131"/>
      <c r="B1619" s="131"/>
      <c r="C1619" s="131"/>
      <c r="D1619" s="131"/>
      <c r="E1619" s="131"/>
      <c r="F1619" s="131"/>
      <c r="G1619" s="131"/>
      <c r="H1619" s="131"/>
      <c r="I1619" s="131"/>
      <c r="J1619" s="131"/>
      <c r="K1619" s="131"/>
      <c r="L1619" s="131"/>
      <c r="M1619" s="131"/>
      <c r="N1619" s="131"/>
      <c r="O1619" s="131"/>
      <c r="P1619" s="131"/>
      <c r="Q1619" s="170"/>
      <c r="R1619" s="170"/>
      <c r="S1619" s="170"/>
      <c r="T1619" s="170"/>
      <c r="U1619" s="170"/>
      <c r="V1619" s="170"/>
      <c r="W1619" s="170"/>
      <c r="X1619" s="131"/>
      <c r="Y1619"/>
      <c r="AB1619"/>
      <c r="AC1619"/>
      <c r="AD1619"/>
      <c r="AE1619"/>
      <c r="AF1619"/>
      <c r="AG1619"/>
      <c r="AH1619"/>
      <c r="AI1619"/>
      <c r="AJ1619"/>
      <c r="AK1619"/>
    </row>
    <row r="1620" spans="1:37" x14ac:dyDescent="0.25">
      <c r="A1620" s="131"/>
      <c r="B1620" s="131"/>
      <c r="C1620" s="131"/>
      <c r="D1620" s="131"/>
      <c r="E1620" s="131"/>
      <c r="F1620" s="131"/>
      <c r="G1620" s="131"/>
      <c r="H1620" s="131"/>
      <c r="I1620" s="131"/>
      <c r="J1620" s="131"/>
      <c r="K1620" s="131"/>
      <c r="L1620" s="131"/>
      <c r="M1620" s="131"/>
      <c r="N1620" s="131"/>
      <c r="O1620" s="131"/>
      <c r="P1620" s="131"/>
      <c r="Q1620" s="170"/>
      <c r="R1620" s="170"/>
      <c r="S1620" s="170"/>
      <c r="T1620" s="170"/>
      <c r="U1620" s="170"/>
      <c r="V1620" s="170"/>
      <c r="W1620" s="170"/>
      <c r="X1620" s="131"/>
      <c r="Y1620"/>
      <c r="AB1620"/>
      <c r="AC1620"/>
      <c r="AD1620"/>
      <c r="AE1620"/>
      <c r="AF1620"/>
      <c r="AG1620"/>
      <c r="AH1620"/>
      <c r="AI1620"/>
      <c r="AJ1620"/>
      <c r="AK1620"/>
    </row>
    <row r="1621" spans="1:37" x14ac:dyDescent="0.25">
      <c r="A1621" s="131"/>
      <c r="B1621" s="131"/>
      <c r="C1621" s="131"/>
      <c r="D1621" s="131"/>
      <c r="E1621" s="131"/>
      <c r="F1621" s="131"/>
      <c r="G1621" s="131"/>
      <c r="H1621" s="131"/>
      <c r="I1621" s="131"/>
      <c r="J1621" s="131"/>
      <c r="K1621" s="131"/>
      <c r="L1621" s="131"/>
      <c r="M1621" s="131"/>
      <c r="N1621" s="131"/>
      <c r="O1621" s="131"/>
      <c r="P1621" s="131"/>
      <c r="Q1621" s="170"/>
      <c r="R1621" s="170"/>
      <c r="S1621" s="170"/>
      <c r="T1621" s="170"/>
      <c r="U1621" s="170"/>
      <c r="V1621" s="170"/>
      <c r="W1621" s="170"/>
      <c r="X1621" s="131"/>
      <c r="Y1621"/>
      <c r="AB1621"/>
      <c r="AC1621"/>
      <c r="AD1621"/>
      <c r="AE1621"/>
      <c r="AF1621"/>
      <c r="AG1621"/>
      <c r="AH1621"/>
      <c r="AI1621"/>
      <c r="AJ1621"/>
      <c r="AK1621"/>
    </row>
    <row r="1622" spans="1:37" x14ac:dyDescent="0.25">
      <c r="A1622" s="131"/>
      <c r="B1622" s="131"/>
      <c r="C1622" s="131"/>
      <c r="D1622" s="131"/>
      <c r="E1622" s="131"/>
      <c r="F1622" s="131"/>
      <c r="G1622" s="131"/>
      <c r="H1622" s="131"/>
      <c r="I1622" s="131"/>
      <c r="J1622" s="131"/>
      <c r="K1622" s="131"/>
      <c r="L1622" s="131"/>
      <c r="M1622" s="131"/>
      <c r="N1622" s="131"/>
      <c r="O1622" s="131"/>
      <c r="P1622" s="131"/>
      <c r="Q1622" s="170"/>
      <c r="R1622" s="170"/>
      <c r="S1622" s="170"/>
      <c r="T1622" s="170"/>
      <c r="U1622" s="170"/>
      <c r="V1622" s="170"/>
      <c r="W1622" s="170"/>
      <c r="X1622" s="131"/>
      <c r="Y1622"/>
      <c r="AB1622"/>
      <c r="AC1622"/>
      <c r="AD1622"/>
      <c r="AE1622"/>
      <c r="AF1622"/>
      <c r="AG1622"/>
      <c r="AH1622"/>
      <c r="AI1622"/>
      <c r="AJ1622"/>
      <c r="AK1622"/>
    </row>
    <row r="1623" spans="1:37" x14ac:dyDescent="0.25">
      <c r="A1623" s="131"/>
      <c r="B1623" s="131"/>
      <c r="C1623" s="131"/>
      <c r="D1623" s="131"/>
      <c r="E1623" s="131"/>
      <c r="F1623" s="131"/>
      <c r="G1623" s="131"/>
      <c r="H1623" s="131"/>
      <c r="I1623" s="131"/>
      <c r="J1623" s="131"/>
      <c r="K1623" s="131"/>
      <c r="L1623" s="131"/>
      <c r="M1623" s="131"/>
      <c r="N1623" s="131"/>
      <c r="O1623" s="131"/>
      <c r="P1623" s="131"/>
      <c r="Q1623" s="170"/>
      <c r="R1623" s="170"/>
      <c r="S1623" s="170"/>
      <c r="T1623" s="170"/>
      <c r="U1623" s="170"/>
      <c r="V1623" s="170"/>
      <c r="W1623" s="170"/>
      <c r="X1623" s="131"/>
      <c r="Y1623"/>
      <c r="AB1623"/>
      <c r="AC1623"/>
      <c r="AD1623"/>
      <c r="AE1623"/>
      <c r="AF1623"/>
      <c r="AG1623"/>
      <c r="AH1623"/>
      <c r="AI1623"/>
      <c r="AJ1623"/>
      <c r="AK1623"/>
    </row>
    <row r="1624" spans="1:37" x14ac:dyDescent="0.25">
      <c r="A1624" s="131"/>
      <c r="B1624" s="131"/>
      <c r="C1624" s="131"/>
      <c r="D1624" s="131"/>
      <c r="E1624" s="131"/>
      <c r="F1624" s="131"/>
      <c r="G1624" s="131"/>
      <c r="H1624" s="131"/>
      <c r="I1624" s="131"/>
      <c r="J1624" s="131"/>
      <c r="K1624" s="131"/>
      <c r="L1624" s="131"/>
      <c r="M1624" s="131"/>
      <c r="N1624" s="131"/>
      <c r="O1624" s="131"/>
      <c r="P1624" s="131"/>
      <c r="Q1624" s="170"/>
      <c r="R1624" s="170"/>
      <c r="S1624" s="170"/>
      <c r="T1624" s="170"/>
      <c r="U1624" s="170"/>
      <c r="V1624" s="170"/>
      <c r="W1624" s="170"/>
      <c r="X1624" s="131"/>
      <c r="Y1624"/>
      <c r="AB1624"/>
      <c r="AC1624"/>
      <c r="AD1624"/>
      <c r="AE1624"/>
      <c r="AF1624"/>
      <c r="AG1624"/>
      <c r="AH1624"/>
      <c r="AI1624"/>
      <c r="AJ1624"/>
      <c r="AK1624"/>
    </row>
    <row r="1625" spans="1:37" x14ac:dyDescent="0.25">
      <c r="A1625" s="131"/>
      <c r="B1625" s="131"/>
      <c r="C1625" s="131"/>
      <c r="D1625" s="131"/>
      <c r="E1625" s="131"/>
      <c r="F1625" s="131"/>
      <c r="G1625" s="131"/>
      <c r="H1625" s="131"/>
      <c r="I1625" s="131"/>
      <c r="J1625" s="131"/>
      <c r="K1625" s="131"/>
      <c r="L1625" s="131"/>
      <c r="M1625" s="131"/>
      <c r="N1625" s="131"/>
      <c r="O1625" s="131"/>
      <c r="P1625" s="131"/>
      <c r="Q1625" s="170"/>
      <c r="R1625" s="170"/>
      <c r="S1625" s="170"/>
      <c r="T1625" s="170"/>
      <c r="U1625" s="170"/>
      <c r="V1625" s="170"/>
      <c r="W1625" s="170"/>
      <c r="X1625" s="131"/>
      <c r="Y1625"/>
      <c r="AB1625"/>
      <c r="AC1625"/>
      <c r="AD1625"/>
      <c r="AE1625"/>
      <c r="AF1625"/>
      <c r="AG1625"/>
      <c r="AH1625"/>
      <c r="AI1625"/>
      <c r="AJ1625"/>
      <c r="AK1625"/>
    </row>
    <row r="1626" spans="1:37" x14ac:dyDescent="0.25">
      <c r="A1626" s="131"/>
      <c r="B1626" s="131"/>
      <c r="C1626" s="131"/>
      <c r="D1626" s="131"/>
      <c r="E1626" s="131"/>
      <c r="F1626" s="131"/>
      <c r="G1626" s="131"/>
      <c r="H1626" s="131"/>
      <c r="I1626" s="131"/>
      <c r="J1626" s="131"/>
      <c r="K1626" s="131"/>
      <c r="L1626" s="131"/>
      <c r="M1626" s="131"/>
      <c r="N1626" s="131"/>
      <c r="O1626" s="131"/>
      <c r="P1626" s="131"/>
      <c r="Q1626" s="170"/>
      <c r="R1626" s="170"/>
      <c r="S1626" s="170"/>
      <c r="T1626" s="170"/>
      <c r="U1626" s="170"/>
      <c r="V1626" s="170"/>
      <c r="W1626" s="170"/>
      <c r="X1626" s="131"/>
      <c r="Y1626"/>
      <c r="AB1626"/>
      <c r="AC1626"/>
      <c r="AD1626"/>
      <c r="AE1626"/>
      <c r="AF1626"/>
      <c r="AG1626"/>
      <c r="AH1626"/>
      <c r="AI1626"/>
      <c r="AJ1626"/>
      <c r="AK1626"/>
    </row>
    <row r="1627" spans="1:37" x14ac:dyDescent="0.25">
      <c r="A1627" s="131"/>
      <c r="B1627" s="131"/>
      <c r="C1627" s="131"/>
      <c r="D1627" s="131"/>
      <c r="E1627" s="131"/>
      <c r="F1627" s="131"/>
      <c r="G1627" s="131"/>
      <c r="H1627" s="131"/>
      <c r="I1627" s="131"/>
      <c r="J1627" s="131"/>
      <c r="K1627" s="131"/>
      <c r="L1627" s="131"/>
      <c r="M1627" s="131"/>
      <c r="N1627" s="131"/>
      <c r="O1627" s="131"/>
      <c r="P1627" s="131"/>
      <c r="Q1627" s="170"/>
      <c r="R1627" s="170"/>
      <c r="S1627" s="170"/>
      <c r="T1627" s="170"/>
      <c r="U1627" s="170"/>
      <c r="V1627" s="170"/>
      <c r="W1627" s="170"/>
      <c r="X1627" s="131"/>
      <c r="Y1627"/>
      <c r="AB1627"/>
      <c r="AC1627"/>
      <c r="AD1627"/>
      <c r="AE1627"/>
      <c r="AF1627"/>
      <c r="AG1627"/>
      <c r="AH1627"/>
      <c r="AI1627"/>
      <c r="AJ1627"/>
      <c r="AK1627"/>
    </row>
    <row r="1628" spans="1:37" x14ac:dyDescent="0.25">
      <c r="A1628" s="131"/>
      <c r="B1628" s="131"/>
      <c r="C1628" s="131"/>
      <c r="D1628" s="131"/>
      <c r="E1628" s="131"/>
      <c r="F1628" s="131"/>
      <c r="G1628" s="131"/>
      <c r="H1628" s="131"/>
      <c r="I1628" s="131"/>
      <c r="J1628" s="131"/>
      <c r="K1628" s="131"/>
      <c r="L1628" s="131"/>
      <c r="M1628" s="131"/>
      <c r="N1628" s="131"/>
      <c r="O1628" s="131"/>
      <c r="P1628" s="131"/>
      <c r="Q1628" s="170"/>
      <c r="R1628" s="170"/>
      <c r="S1628" s="170"/>
      <c r="T1628" s="170"/>
      <c r="U1628" s="170"/>
      <c r="V1628" s="170"/>
      <c r="W1628" s="170"/>
      <c r="X1628" s="131"/>
      <c r="Y1628"/>
      <c r="AB1628"/>
      <c r="AC1628"/>
      <c r="AD1628"/>
      <c r="AE1628"/>
      <c r="AF1628"/>
      <c r="AG1628"/>
      <c r="AH1628"/>
      <c r="AI1628"/>
      <c r="AJ1628"/>
      <c r="AK1628"/>
    </row>
    <row r="1629" spans="1:37" x14ac:dyDescent="0.25">
      <c r="A1629" s="131"/>
      <c r="B1629" s="131"/>
      <c r="C1629" s="131"/>
      <c r="D1629" s="131"/>
      <c r="E1629" s="131"/>
      <c r="F1629" s="131"/>
      <c r="G1629" s="131"/>
      <c r="H1629" s="131"/>
      <c r="I1629" s="131"/>
      <c r="J1629" s="131"/>
      <c r="K1629" s="131"/>
      <c r="L1629" s="131"/>
      <c r="M1629" s="131"/>
      <c r="N1629" s="131"/>
      <c r="O1629" s="131"/>
      <c r="P1629" s="131"/>
      <c r="Q1629" s="170"/>
      <c r="R1629" s="170"/>
      <c r="S1629" s="170"/>
      <c r="T1629" s="170"/>
      <c r="U1629" s="170"/>
      <c r="V1629" s="170"/>
      <c r="W1629" s="170"/>
      <c r="X1629" s="131"/>
      <c r="Y1629"/>
      <c r="AB1629"/>
      <c r="AC1629"/>
      <c r="AD1629"/>
      <c r="AE1629"/>
      <c r="AF1629"/>
      <c r="AG1629"/>
      <c r="AH1629"/>
      <c r="AI1629"/>
      <c r="AJ1629"/>
      <c r="AK1629"/>
    </row>
    <row r="1630" spans="1:37" x14ac:dyDescent="0.25">
      <c r="A1630" s="131"/>
      <c r="B1630" s="131"/>
      <c r="C1630" s="131"/>
      <c r="D1630" s="131"/>
      <c r="E1630" s="131"/>
      <c r="F1630" s="131"/>
      <c r="G1630" s="131"/>
      <c r="H1630" s="131"/>
      <c r="I1630" s="131"/>
      <c r="J1630" s="131"/>
      <c r="K1630" s="131"/>
      <c r="L1630" s="131"/>
      <c r="M1630" s="131"/>
      <c r="N1630" s="131"/>
      <c r="O1630" s="131"/>
      <c r="P1630" s="131"/>
      <c r="Q1630" s="170"/>
      <c r="R1630" s="170"/>
      <c r="S1630" s="170"/>
      <c r="T1630" s="170"/>
      <c r="U1630" s="170"/>
      <c r="V1630" s="170"/>
      <c r="W1630" s="170"/>
      <c r="X1630" s="131"/>
      <c r="Y1630"/>
      <c r="AB1630"/>
      <c r="AC1630"/>
      <c r="AD1630"/>
      <c r="AE1630"/>
      <c r="AF1630"/>
      <c r="AG1630"/>
      <c r="AH1630"/>
      <c r="AI1630"/>
      <c r="AJ1630"/>
      <c r="AK1630"/>
    </row>
    <row r="1631" spans="1:37" x14ac:dyDescent="0.25">
      <c r="A1631" s="131"/>
      <c r="B1631" s="131"/>
      <c r="C1631" s="131"/>
      <c r="D1631" s="131"/>
      <c r="E1631" s="131"/>
      <c r="F1631" s="131"/>
      <c r="G1631" s="131"/>
      <c r="H1631" s="131"/>
      <c r="I1631" s="131"/>
      <c r="J1631" s="131"/>
      <c r="K1631" s="131"/>
      <c r="L1631" s="131"/>
      <c r="M1631" s="131"/>
      <c r="N1631" s="131"/>
      <c r="O1631" s="131"/>
      <c r="P1631" s="131"/>
      <c r="Q1631" s="170"/>
      <c r="R1631" s="170"/>
      <c r="S1631" s="170"/>
      <c r="T1631" s="170"/>
      <c r="U1631" s="170"/>
      <c r="V1631" s="170"/>
      <c r="W1631" s="170"/>
      <c r="X1631" s="131"/>
      <c r="Y1631"/>
      <c r="AB1631"/>
      <c r="AC1631"/>
      <c r="AD1631"/>
      <c r="AE1631"/>
      <c r="AF1631"/>
      <c r="AG1631"/>
      <c r="AH1631"/>
      <c r="AI1631"/>
      <c r="AJ1631"/>
      <c r="AK1631"/>
    </row>
    <row r="1632" spans="1:37" x14ac:dyDescent="0.25">
      <c r="A1632" s="131"/>
      <c r="B1632" s="131"/>
      <c r="C1632" s="131"/>
      <c r="D1632" s="131"/>
      <c r="E1632" s="131"/>
      <c r="F1632" s="131"/>
      <c r="G1632" s="131"/>
      <c r="H1632" s="131"/>
      <c r="I1632" s="131"/>
      <c r="J1632" s="131"/>
      <c r="K1632" s="131"/>
      <c r="L1632" s="131"/>
      <c r="M1632" s="131"/>
      <c r="N1632" s="131"/>
      <c r="O1632" s="131"/>
      <c r="P1632" s="131"/>
      <c r="Q1632" s="170"/>
      <c r="R1632" s="170"/>
      <c r="S1632" s="170"/>
      <c r="T1632" s="170"/>
      <c r="U1632" s="170"/>
      <c r="V1632" s="170"/>
      <c r="W1632" s="170"/>
      <c r="X1632" s="131"/>
      <c r="Y1632"/>
      <c r="AB1632"/>
      <c r="AC1632"/>
      <c r="AD1632"/>
      <c r="AE1632"/>
      <c r="AF1632"/>
      <c r="AG1632"/>
      <c r="AH1632"/>
      <c r="AI1632"/>
      <c r="AJ1632"/>
      <c r="AK1632"/>
    </row>
    <row r="1633" spans="1:37" x14ac:dyDescent="0.25">
      <c r="A1633" s="131"/>
      <c r="B1633" s="131"/>
      <c r="C1633" s="131"/>
      <c r="D1633" s="131"/>
      <c r="E1633" s="131"/>
      <c r="F1633" s="131"/>
      <c r="G1633" s="131"/>
      <c r="H1633" s="131"/>
      <c r="I1633" s="131"/>
      <c r="J1633" s="131"/>
      <c r="K1633" s="131"/>
      <c r="L1633" s="131"/>
      <c r="M1633" s="131"/>
      <c r="N1633" s="131"/>
      <c r="O1633" s="131"/>
      <c r="P1633" s="131"/>
      <c r="Q1633" s="170"/>
      <c r="R1633" s="170"/>
      <c r="S1633" s="170"/>
      <c r="T1633" s="170"/>
      <c r="U1633" s="170"/>
      <c r="V1633" s="170"/>
      <c r="W1633" s="170"/>
      <c r="X1633" s="131"/>
      <c r="Y1633"/>
      <c r="AB1633"/>
      <c r="AC1633"/>
      <c r="AD1633"/>
      <c r="AE1633"/>
      <c r="AF1633"/>
      <c r="AG1633"/>
      <c r="AH1633"/>
      <c r="AI1633"/>
      <c r="AJ1633"/>
      <c r="AK1633"/>
    </row>
    <row r="1634" spans="1:37" x14ac:dyDescent="0.25">
      <c r="A1634" s="131"/>
      <c r="B1634" s="131"/>
      <c r="C1634" s="131"/>
      <c r="D1634" s="131"/>
      <c r="E1634" s="131"/>
      <c r="F1634" s="131"/>
      <c r="G1634" s="131"/>
      <c r="H1634" s="131"/>
      <c r="I1634" s="131"/>
      <c r="J1634" s="131"/>
      <c r="K1634" s="131"/>
      <c r="L1634" s="131"/>
      <c r="M1634" s="131"/>
      <c r="N1634" s="131"/>
      <c r="O1634" s="131"/>
      <c r="P1634" s="131"/>
      <c r="Q1634" s="170"/>
      <c r="R1634" s="170"/>
      <c r="S1634" s="170"/>
      <c r="T1634" s="170"/>
      <c r="U1634" s="170"/>
      <c r="V1634" s="170"/>
      <c r="W1634" s="170"/>
      <c r="X1634" s="131"/>
      <c r="Y1634"/>
      <c r="AB1634"/>
      <c r="AC1634"/>
      <c r="AD1634"/>
      <c r="AE1634"/>
      <c r="AF1634"/>
      <c r="AG1634"/>
      <c r="AH1634"/>
      <c r="AI1634"/>
      <c r="AJ1634"/>
      <c r="AK1634"/>
    </row>
    <row r="1635" spans="1:37" x14ac:dyDescent="0.25">
      <c r="A1635" s="131"/>
      <c r="B1635" s="131"/>
      <c r="C1635" s="131"/>
      <c r="D1635" s="131"/>
      <c r="E1635" s="131"/>
      <c r="F1635" s="131"/>
      <c r="G1635" s="131"/>
      <c r="H1635" s="131"/>
      <c r="I1635" s="131"/>
      <c r="J1635" s="131"/>
      <c r="K1635" s="131"/>
      <c r="L1635" s="131"/>
      <c r="M1635" s="131"/>
      <c r="N1635" s="131"/>
      <c r="O1635" s="131"/>
      <c r="P1635" s="131"/>
      <c r="Q1635" s="170"/>
      <c r="R1635" s="170"/>
      <c r="S1635" s="170"/>
      <c r="T1635" s="170"/>
      <c r="U1635" s="170"/>
      <c r="V1635" s="170"/>
      <c r="W1635" s="170"/>
      <c r="X1635" s="131"/>
      <c r="Y1635"/>
      <c r="AB1635"/>
      <c r="AC1635"/>
      <c r="AD1635"/>
      <c r="AE1635"/>
      <c r="AF1635"/>
      <c r="AG1635"/>
      <c r="AH1635"/>
      <c r="AI1635"/>
      <c r="AJ1635"/>
      <c r="AK1635"/>
    </row>
    <row r="1636" spans="1:37" x14ac:dyDescent="0.25">
      <c r="A1636" s="131"/>
      <c r="B1636" s="131"/>
      <c r="C1636" s="131"/>
      <c r="D1636" s="131"/>
      <c r="E1636" s="131"/>
      <c r="F1636" s="131"/>
      <c r="G1636" s="131"/>
      <c r="H1636" s="131"/>
      <c r="I1636" s="131"/>
      <c r="J1636" s="131"/>
      <c r="K1636" s="131"/>
      <c r="L1636" s="131"/>
      <c r="M1636" s="131"/>
      <c r="N1636" s="131"/>
      <c r="O1636" s="131"/>
      <c r="P1636" s="131"/>
      <c r="Q1636" s="170"/>
      <c r="R1636" s="170"/>
      <c r="S1636" s="170"/>
      <c r="T1636" s="170"/>
      <c r="U1636" s="170"/>
      <c r="V1636" s="170"/>
      <c r="W1636" s="170"/>
      <c r="X1636" s="131"/>
      <c r="Y1636"/>
      <c r="AB1636"/>
      <c r="AC1636"/>
      <c r="AD1636"/>
      <c r="AE1636"/>
      <c r="AF1636"/>
      <c r="AG1636"/>
      <c r="AH1636"/>
      <c r="AI1636"/>
      <c r="AJ1636"/>
      <c r="AK1636"/>
    </row>
    <row r="1637" spans="1:37" x14ac:dyDescent="0.25">
      <c r="A1637" s="131"/>
      <c r="B1637" s="131"/>
      <c r="C1637" s="131"/>
      <c r="D1637" s="131"/>
      <c r="E1637" s="131"/>
      <c r="F1637" s="131"/>
      <c r="G1637" s="131"/>
      <c r="H1637" s="131"/>
      <c r="I1637" s="131"/>
      <c r="J1637" s="131"/>
      <c r="K1637" s="131"/>
      <c r="L1637" s="131"/>
      <c r="M1637" s="131"/>
      <c r="N1637" s="131"/>
      <c r="O1637" s="131"/>
      <c r="P1637" s="131"/>
      <c r="Q1637" s="170"/>
      <c r="R1637" s="170"/>
      <c r="S1637" s="170"/>
      <c r="T1637" s="170"/>
      <c r="U1637" s="170"/>
      <c r="V1637" s="170"/>
      <c r="W1637" s="170"/>
      <c r="X1637" s="131"/>
      <c r="Y1637"/>
      <c r="AB1637"/>
      <c r="AC1637"/>
      <c r="AD1637"/>
      <c r="AE1637"/>
      <c r="AF1637"/>
      <c r="AG1637"/>
      <c r="AH1637"/>
      <c r="AI1637"/>
      <c r="AJ1637"/>
      <c r="AK1637"/>
    </row>
    <row r="1638" spans="1:37" x14ac:dyDescent="0.25">
      <c r="A1638" s="131"/>
      <c r="B1638" s="131"/>
      <c r="C1638" s="131"/>
      <c r="D1638" s="131"/>
      <c r="E1638" s="131"/>
      <c r="F1638" s="131"/>
      <c r="G1638" s="131"/>
      <c r="H1638" s="131"/>
      <c r="I1638" s="131"/>
      <c r="J1638" s="131"/>
      <c r="K1638" s="131"/>
      <c r="L1638" s="131"/>
      <c r="M1638" s="131"/>
      <c r="N1638" s="131"/>
      <c r="O1638" s="131"/>
      <c r="P1638" s="131"/>
      <c r="Q1638" s="170"/>
      <c r="R1638" s="170"/>
      <c r="S1638" s="170"/>
      <c r="T1638" s="170"/>
      <c r="U1638" s="170"/>
      <c r="V1638" s="170"/>
      <c r="W1638" s="170"/>
      <c r="X1638" s="131"/>
      <c r="Y1638"/>
      <c r="AB1638"/>
      <c r="AC1638"/>
      <c r="AD1638"/>
      <c r="AE1638"/>
      <c r="AF1638"/>
      <c r="AG1638"/>
      <c r="AH1638"/>
      <c r="AI1638"/>
      <c r="AJ1638"/>
      <c r="AK1638"/>
    </row>
    <row r="1639" spans="1:37" x14ac:dyDescent="0.25">
      <c r="A1639" s="131"/>
      <c r="B1639" s="131"/>
      <c r="C1639" s="131"/>
      <c r="D1639" s="131"/>
      <c r="E1639" s="131"/>
      <c r="F1639" s="131"/>
      <c r="G1639" s="131"/>
      <c r="H1639" s="131"/>
      <c r="I1639" s="131"/>
      <c r="J1639" s="131"/>
      <c r="K1639" s="131"/>
      <c r="L1639" s="131"/>
      <c r="M1639" s="131"/>
      <c r="N1639" s="131"/>
      <c r="O1639" s="131"/>
      <c r="P1639" s="131"/>
      <c r="Q1639" s="170"/>
      <c r="R1639" s="170"/>
      <c r="S1639" s="170"/>
      <c r="T1639" s="170"/>
      <c r="U1639" s="170"/>
      <c r="V1639" s="170"/>
      <c r="W1639" s="170"/>
      <c r="X1639" s="131"/>
      <c r="Y1639"/>
      <c r="AB1639"/>
      <c r="AC1639"/>
      <c r="AD1639"/>
      <c r="AE1639"/>
      <c r="AF1639"/>
      <c r="AG1639"/>
      <c r="AH1639"/>
      <c r="AI1639"/>
      <c r="AJ1639"/>
      <c r="AK1639"/>
    </row>
    <row r="1640" spans="1:37" x14ac:dyDescent="0.25">
      <c r="A1640" s="131"/>
      <c r="B1640" s="131"/>
      <c r="C1640" s="131"/>
      <c r="D1640" s="131"/>
      <c r="E1640" s="131"/>
      <c r="F1640" s="131"/>
      <c r="G1640" s="131"/>
      <c r="H1640" s="131"/>
      <c r="I1640" s="131"/>
      <c r="J1640" s="131"/>
      <c r="K1640" s="131"/>
      <c r="L1640" s="131"/>
      <c r="M1640" s="131"/>
      <c r="N1640" s="131"/>
      <c r="O1640" s="131"/>
      <c r="P1640" s="131"/>
      <c r="Q1640" s="170"/>
      <c r="R1640" s="170"/>
      <c r="S1640" s="170"/>
      <c r="T1640" s="170"/>
      <c r="U1640" s="170"/>
      <c r="V1640" s="170"/>
      <c r="W1640" s="170"/>
      <c r="X1640" s="131"/>
      <c r="Y1640"/>
      <c r="AB1640"/>
      <c r="AC1640"/>
      <c r="AD1640"/>
      <c r="AE1640"/>
      <c r="AF1640"/>
      <c r="AG1640"/>
      <c r="AH1640"/>
      <c r="AI1640"/>
      <c r="AJ1640"/>
      <c r="AK1640"/>
    </row>
    <row r="1641" spans="1:37" x14ac:dyDescent="0.25">
      <c r="A1641" s="131"/>
      <c r="B1641" s="131"/>
      <c r="C1641" s="131"/>
      <c r="D1641" s="131"/>
      <c r="E1641" s="131"/>
      <c r="F1641" s="131"/>
      <c r="G1641" s="131"/>
      <c r="H1641" s="131"/>
      <c r="I1641" s="131"/>
      <c r="J1641" s="131"/>
      <c r="K1641" s="131"/>
      <c r="L1641" s="131"/>
      <c r="M1641" s="131"/>
      <c r="N1641" s="131"/>
      <c r="O1641" s="131"/>
      <c r="P1641" s="131"/>
      <c r="Q1641" s="170"/>
      <c r="R1641" s="170"/>
      <c r="S1641" s="170"/>
      <c r="T1641" s="170"/>
      <c r="U1641" s="170"/>
      <c r="V1641" s="170"/>
      <c r="W1641" s="170"/>
      <c r="X1641" s="131"/>
      <c r="Y1641"/>
      <c r="AB1641"/>
      <c r="AC1641"/>
      <c r="AD1641"/>
      <c r="AE1641"/>
      <c r="AF1641"/>
      <c r="AG1641"/>
      <c r="AH1641"/>
      <c r="AI1641"/>
      <c r="AJ1641"/>
      <c r="AK1641"/>
    </row>
    <row r="1642" spans="1:37" x14ac:dyDescent="0.25">
      <c r="A1642" s="131"/>
      <c r="B1642" s="131"/>
      <c r="C1642" s="131"/>
      <c r="D1642" s="131"/>
      <c r="E1642" s="131"/>
      <c r="F1642" s="131"/>
      <c r="G1642" s="131"/>
      <c r="H1642" s="131"/>
      <c r="I1642" s="131"/>
      <c r="J1642" s="131"/>
      <c r="K1642" s="131"/>
      <c r="L1642" s="131"/>
      <c r="M1642" s="131"/>
      <c r="N1642" s="131"/>
      <c r="O1642" s="131"/>
      <c r="P1642" s="131"/>
      <c r="Q1642" s="170"/>
      <c r="R1642" s="170"/>
      <c r="S1642" s="170"/>
      <c r="T1642" s="170"/>
      <c r="U1642" s="170"/>
      <c r="V1642" s="170"/>
      <c r="W1642" s="170"/>
      <c r="X1642" s="131"/>
      <c r="Y1642"/>
      <c r="AB1642"/>
      <c r="AC1642"/>
      <c r="AD1642"/>
      <c r="AE1642"/>
      <c r="AF1642"/>
      <c r="AG1642"/>
      <c r="AH1642"/>
      <c r="AI1642"/>
      <c r="AJ1642"/>
      <c r="AK1642"/>
    </row>
    <row r="1643" spans="1:37" x14ac:dyDescent="0.25">
      <c r="A1643" s="131"/>
      <c r="B1643" s="131"/>
      <c r="C1643" s="131"/>
      <c r="D1643" s="131"/>
      <c r="E1643" s="131"/>
      <c r="F1643" s="131"/>
      <c r="G1643" s="131"/>
      <c r="H1643" s="131"/>
      <c r="I1643" s="131"/>
      <c r="J1643" s="131"/>
      <c r="K1643" s="131"/>
      <c r="L1643" s="131"/>
      <c r="M1643" s="131"/>
      <c r="N1643" s="131"/>
      <c r="O1643" s="131"/>
      <c r="P1643" s="131"/>
      <c r="Q1643" s="170"/>
      <c r="R1643" s="170"/>
      <c r="S1643" s="170"/>
      <c r="T1643" s="170"/>
      <c r="U1643" s="170"/>
      <c r="V1643" s="170"/>
      <c r="W1643" s="170"/>
      <c r="X1643" s="131"/>
      <c r="Y1643"/>
      <c r="AB1643"/>
      <c r="AC1643"/>
      <c r="AD1643"/>
      <c r="AE1643"/>
      <c r="AF1643"/>
      <c r="AG1643"/>
      <c r="AH1643"/>
      <c r="AI1643"/>
      <c r="AJ1643"/>
      <c r="AK1643"/>
    </row>
    <row r="1644" spans="1:37" x14ac:dyDescent="0.25">
      <c r="A1644" s="131"/>
      <c r="B1644" s="131"/>
      <c r="C1644" s="131"/>
      <c r="D1644" s="131"/>
      <c r="E1644" s="131"/>
      <c r="F1644" s="131"/>
      <c r="G1644" s="131"/>
      <c r="H1644" s="131"/>
      <c r="I1644" s="131"/>
      <c r="J1644" s="131"/>
      <c r="K1644" s="131"/>
      <c r="L1644" s="131"/>
      <c r="M1644" s="131"/>
      <c r="N1644" s="131"/>
      <c r="O1644" s="131"/>
      <c r="P1644" s="131"/>
      <c r="Q1644" s="170"/>
      <c r="R1644" s="170"/>
      <c r="S1644" s="170"/>
      <c r="T1644" s="170"/>
      <c r="U1644" s="170"/>
      <c r="V1644" s="170"/>
      <c r="W1644" s="170"/>
      <c r="X1644" s="131"/>
      <c r="Y1644"/>
      <c r="AB1644"/>
      <c r="AC1644"/>
      <c r="AD1644"/>
      <c r="AE1644"/>
      <c r="AF1644"/>
      <c r="AG1644"/>
      <c r="AH1644"/>
      <c r="AI1644"/>
      <c r="AJ1644"/>
      <c r="AK1644"/>
    </row>
    <row r="1645" spans="1:37" x14ac:dyDescent="0.25">
      <c r="A1645" s="131"/>
      <c r="B1645" s="131"/>
      <c r="C1645" s="131"/>
      <c r="D1645" s="131"/>
      <c r="E1645" s="131"/>
      <c r="F1645" s="131"/>
      <c r="G1645" s="131"/>
      <c r="H1645" s="131"/>
      <c r="I1645" s="131"/>
      <c r="J1645" s="131"/>
      <c r="K1645" s="131"/>
      <c r="L1645" s="131"/>
      <c r="M1645" s="131"/>
      <c r="N1645" s="131"/>
      <c r="O1645" s="131"/>
      <c r="P1645" s="131"/>
      <c r="Q1645" s="170"/>
      <c r="R1645" s="170"/>
      <c r="S1645" s="170"/>
      <c r="T1645" s="170"/>
      <c r="U1645" s="170"/>
      <c r="V1645" s="170"/>
      <c r="W1645" s="170"/>
      <c r="X1645" s="131"/>
      <c r="Y1645"/>
      <c r="AB1645"/>
      <c r="AC1645"/>
      <c r="AD1645"/>
      <c r="AE1645"/>
      <c r="AF1645"/>
      <c r="AG1645"/>
      <c r="AH1645"/>
      <c r="AI1645"/>
      <c r="AJ1645"/>
      <c r="AK1645"/>
    </row>
    <row r="1646" spans="1:37" x14ac:dyDescent="0.25">
      <c r="A1646" s="131"/>
      <c r="B1646" s="131"/>
      <c r="C1646" s="131"/>
      <c r="D1646" s="131"/>
      <c r="E1646" s="131"/>
      <c r="F1646" s="131"/>
      <c r="G1646" s="131"/>
      <c r="H1646" s="131"/>
      <c r="I1646" s="131"/>
      <c r="J1646" s="131"/>
      <c r="K1646" s="131"/>
      <c r="L1646" s="131"/>
      <c r="M1646" s="131"/>
      <c r="N1646" s="131"/>
      <c r="O1646" s="131"/>
      <c r="P1646" s="131"/>
      <c r="Q1646" s="170"/>
      <c r="R1646" s="170"/>
      <c r="S1646" s="170"/>
      <c r="T1646" s="170"/>
      <c r="U1646" s="170"/>
      <c r="V1646" s="170"/>
      <c r="W1646" s="170"/>
      <c r="X1646" s="131"/>
      <c r="Y1646"/>
      <c r="AB1646"/>
      <c r="AC1646"/>
      <c r="AD1646"/>
      <c r="AE1646"/>
      <c r="AF1646"/>
      <c r="AG1646"/>
      <c r="AH1646"/>
      <c r="AI1646"/>
      <c r="AJ1646"/>
      <c r="AK1646"/>
    </row>
    <row r="1647" spans="1:37" x14ac:dyDescent="0.25">
      <c r="A1647" s="131"/>
      <c r="B1647" s="131"/>
      <c r="C1647" s="131"/>
      <c r="D1647" s="131"/>
      <c r="E1647" s="131"/>
      <c r="F1647" s="131"/>
      <c r="G1647" s="131"/>
      <c r="H1647" s="131"/>
      <c r="I1647" s="131"/>
      <c r="J1647" s="131"/>
      <c r="K1647" s="131"/>
      <c r="L1647" s="131"/>
      <c r="M1647" s="131"/>
      <c r="N1647" s="131"/>
      <c r="O1647" s="131"/>
      <c r="P1647" s="131"/>
      <c r="Q1647" s="170"/>
      <c r="R1647" s="170"/>
      <c r="S1647" s="170"/>
      <c r="T1647" s="170"/>
      <c r="U1647" s="170"/>
      <c r="V1647" s="170"/>
      <c r="W1647" s="170"/>
      <c r="X1647" s="131"/>
      <c r="Y1647"/>
      <c r="AB1647"/>
      <c r="AC1647"/>
      <c r="AD1647"/>
      <c r="AE1647"/>
      <c r="AF1647"/>
      <c r="AG1647"/>
      <c r="AH1647"/>
      <c r="AI1647"/>
      <c r="AJ1647"/>
      <c r="AK1647"/>
    </row>
    <row r="1648" spans="1:37" x14ac:dyDescent="0.25">
      <c r="A1648" s="131"/>
      <c r="B1648" s="131"/>
      <c r="C1648" s="131"/>
      <c r="D1648" s="131"/>
      <c r="E1648" s="131"/>
      <c r="F1648" s="131"/>
      <c r="G1648" s="131"/>
      <c r="H1648" s="131"/>
      <c r="I1648" s="131"/>
      <c r="J1648" s="131"/>
      <c r="K1648" s="131"/>
      <c r="L1648" s="131"/>
      <c r="M1648" s="131"/>
      <c r="N1648" s="131"/>
      <c r="O1648" s="131"/>
      <c r="P1648" s="131"/>
      <c r="Q1648" s="170"/>
      <c r="R1648" s="170"/>
      <c r="S1648" s="170"/>
      <c r="T1648" s="170"/>
      <c r="U1648" s="170"/>
      <c r="V1648" s="170"/>
      <c r="W1648" s="170"/>
      <c r="X1648" s="131"/>
      <c r="Y1648"/>
      <c r="AB1648"/>
      <c r="AC1648"/>
      <c r="AD1648"/>
      <c r="AE1648"/>
      <c r="AF1648"/>
      <c r="AG1648"/>
      <c r="AH1648"/>
      <c r="AI1648"/>
      <c r="AJ1648"/>
      <c r="AK1648"/>
    </row>
    <row r="1649" spans="1:37" x14ac:dyDescent="0.25">
      <c r="A1649" s="131"/>
      <c r="B1649" s="131"/>
      <c r="C1649" s="131"/>
      <c r="D1649" s="131"/>
      <c r="E1649" s="131"/>
      <c r="F1649" s="131"/>
      <c r="G1649" s="131"/>
      <c r="H1649" s="131"/>
      <c r="I1649" s="131"/>
      <c r="J1649" s="131"/>
      <c r="K1649" s="131"/>
      <c r="L1649" s="131"/>
      <c r="M1649" s="131"/>
      <c r="N1649" s="131"/>
      <c r="O1649" s="131"/>
      <c r="P1649" s="131"/>
      <c r="Q1649" s="170"/>
      <c r="R1649" s="170"/>
      <c r="S1649" s="170"/>
      <c r="T1649" s="170"/>
      <c r="U1649" s="170"/>
      <c r="V1649" s="170"/>
      <c r="W1649" s="170"/>
      <c r="X1649" s="131"/>
      <c r="Y1649"/>
      <c r="AB1649"/>
      <c r="AC1649"/>
      <c r="AD1649"/>
      <c r="AE1649"/>
      <c r="AF1649"/>
      <c r="AG1649"/>
      <c r="AH1649"/>
      <c r="AI1649"/>
      <c r="AJ1649"/>
      <c r="AK1649"/>
    </row>
    <row r="1650" spans="1:37" x14ac:dyDescent="0.25">
      <c r="A1650" s="131"/>
      <c r="B1650" s="131"/>
      <c r="C1650" s="131"/>
      <c r="D1650" s="131"/>
      <c r="E1650" s="131"/>
      <c r="F1650" s="131"/>
      <c r="G1650" s="131"/>
      <c r="H1650" s="131"/>
      <c r="I1650" s="131"/>
      <c r="J1650" s="131"/>
      <c r="K1650" s="131"/>
      <c r="L1650" s="131"/>
      <c r="M1650" s="131"/>
      <c r="N1650" s="131"/>
      <c r="O1650" s="131"/>
      <c r="P1650" s="131"/>
      <c r="Q1650" s="170"/>
      <c r="R1650" s="170"/>
      <c r="S1650" s="170"/>
      <c r="T1650" s="170"/>
      <c r="U1650" s="170"/>
      <c r="V1650" s="170"/>
      <c r="W1650" s="170"/>
      <c r="X1650" s="131"/>
      <c r="Y1650"/>
      <c r="AB1650"/>
      <c r="AC1650"/>
      <c r="AD1650"/>
      <c r="AE1650"/>
      <c r="AF1650"/>
      <c r="AG1650"/>
      <c r="AH1650"/>
      <c r="AI1650"/>
      <c r="AJ1650"/>
      <c r="AK1650"/>
    </row>
    <row r="1651" spans="1:37" x14ac:dyDescent="0.25">
      <c r="A1651" s="131"/>
      <c r="B1651" s="131"/>
      <c r="C1651" s="131"/>
      <c r="D1651" s="131"/>
      <c r="E1651" s="131"/>
      <c r="F1651" s="131"/>
      <c r="G1651" s="131"/>
      <c r="H1651" s="131"/>
      <c r="I1651" s="131"/>
      <c r="J1651" s="131"/>
      <c r="K1651" s="131"/>
      <c r="L1651" s="131"/>
      <c r="M1651" s="131"/>
      <c r="N1651" s="131"/>
      <c r="O1651" s="131"/>
      <c r="P1651" s="131"/>
      <c r="Q1651" s="170"/>
      <c r="R1651" s="170"/>
      <c r="S1651" s="170"/>
      <c r="T1651" s="170"/>
      <c r="U1651" s="170"/>
      <c r="V1651" s="170"/>
      <c r="W1651" s="170"/>
      <c r="X1651" s="131"/>
      <c r="Y1651"/>
      <c r="AB1651"/>
      <c r="AC1651"/>
      <c r="AD1651"/>
      <c r="AE1651"/>
      <c r="AF1651"/>
      <c r="AG1651"/>
      <c r="AH1651"/>
      <c r="AI1651"/>
      <c r="AJ1651"/>
      <c r="AK1651"/>
    </row>
    <row r="1652" spans="1:37" x14ac:dyDescent="0.25">
      <c r="A1652" s="131"/>
      <c r="B1652" s="131"/>
      <c r="C1652" s="131"/>
      <c r="D1652" s="131"/>
      <c r="E1652" s="131"/>
      <c r="F1652" s="131"/>
      <c r="G1652" s="131"/>
      <c r="H1652" s="131"/>
      <c r="I1652" s="131"/>
      <c r="J1652" s="131"/>
      <c r="K1652" s="131"/>
      <c r="L1652" s="131"/>
      <c r="M1652" s="131"/>
      <c r="N1652" s="131"/>
      <c r="O1652" s="131"/>
      <c r="P1652" s="131"/>
      <c r="Q1652" s="170"/>
      <c r="R1652" s="170"/>
      <c r="S1652" s="170"/>
      <c r="T1652" s="170"/>
      <c r="U1652" s="170"/>
      <c r="V1652" s="170"/>
      <c r="W1652" s="170"/>
      <c r="X1652" s="131"/>
      <c r="Y1652"/>
      <c r="AB1652"/>
      <c r="AC1652"/>
      <c r="AD1652"/>
      <c r="AE1652"/>
      <c r="AF1652"/>
      <c r="AG1652"/>
      <c r="AH1652"/>
      <c r="AI1652"/>
      <c r="AJ1652"/>
      <c r="AK1652"/>
    </row>
    <row r="1653" spans="1:37" x14ac:dyDescent="0.25">
      <c r="A1653" s="131"/>
      <c r="B1653" s="131"/>
      <c r="C1653" s="131"/>
      <c r="D1653" s="131"/>
      <c r="E1653" s="131"/>
      <c r="F1653" s="131"/>
      <c r="G1653" s="131"/>
      <c r="H1653" s="131"/>
      <c r="I1653" s="131"/>
      <c r="J1653" s="131"/>
      <c r="K1653" s="131"/>
      <c r="L1653" s="131"/>
      <c r="M1653" s="131"/>
      <c r="N1653" s="131"/>
      <c r="O1653" s="131"/>
      <c r="P1653" s="131"/>
      <c r="Q1653" s="170"/>
      <c r="R1653" s="170"/>
      <c r="S1653" s="170"/>
      <c r="T1653" s="170"/>
      <c r="U1653" s="170"/>
      <c r="V1653" s="170"/>
      <c r="W1653" s="170"/>
      <c r="X1653" s="131"/>
      <c r="Y1653"/>
      <c r="AB1653"/>
      <c r="AC1653"/>
      <c r="AD1653"/>
      <c r="AE1653"/>
      <c r="AF1653"/>
      <c r="AG1653"/>
      <c r="AH1653"/>
      <c r="AI1653"/>
      <c r="AJ1653"/>
      <c r="AK1653"/>
    </row>
    <row r="1654" spans="1:37" x14ac:dyDescent="0.25">
      <c r="A1654" s="131"/>
      <c r="B1654" s="131"/>
      <c r="C1654" s="131"/>
      <c r="D1654" s="131"/>
      <c r="E1654" s="131"/>
      <c r="F1654" s="131"/>
      <c r="G1654" s="131"/>
      <c r="H1654" s="131"/>
      <c r="I1654" s="131"/>
      <c r="J1654" s="131"/>
      <c r="K1654" s="131"/>
      <c r="L1654" s="131"/>
      <c r="M1654" s="131"/>
      <c r="N1654" s="131"/>
      <c r="O1654" s="131"/>
      <c r="P1654" s="131"/>
      <c r="Q1654" s="170"/>
      <c r="R1654" s="170"/>
      <c r="S1654" s="170"/>
      <c r="T1654" s="170"/>
      <c r="U1654" s="170"/>
      <c r="V1654" s="170"/>
      <c r="W1654" s="170"/>
      <c r="X1654" s="131"/>
      <c r="Y1654"/>
      <c r="AB1654"/>
      <c r="AC1654"/>
      <c r="AD1654"/>
      <c r="AE1654"/>
      <c r="AF1654"/>
      <c r="AG1654"/>
      <c r="AH1654"/>
      <c r="AI1654"/>
      <c r="AJ1654"/>
      <c r="AK1654"/>
    </row>
    <row r="1655" spans="1:37" x14ac:dyDescent="0.25">
      <c r="A1655" s="131"/>
      <c r="B1655" s="131"/>
      <c r="C1655" s="131"/>
      <c r="D1655" s="131"/>
      <c r="E1655" s="131"/>
      <c r="F1655" s="131"/>
      <c r="G1655" s="131"/>
      <c r="H1655" s="131"/>
      <c r="I1655" s="131"/>
      <c r="J1655" s="131"/>
      <c r="K1655" s="131"/>
      <c r="L1655" s="131"/>
      <c r="M1655" s="131"/>
      <c r="N1655" s="131"/>
      <c r="O1655" s="131"/>
      <c r="P1655" s="131"/>
      <c r="Q1655" s="170"/>
      <c r="R1655" s="170"/>
      <c r="S1655" s="170"/>
      <c r="T1655" s="170"/>
      <c r="U1655" s="170"/>
      <c r="V1655" s="170"/>
      <c r="W1655" s="170"/>
      <c r="X1655" s="131"/>
      <c r="Y1655"/>
      <c r="AB1655"/>
      <c r="AC1655"/>
      <c r="AD1655"/>
      <c r="AE1655"/>
      <c r="AF1655"/>
      <c r="AG1655"/>
      <c r="AH1655"/>
      <c r="AI1655"/>
      <c r="AJ1655"/>
      <c r="AK1655"/>
    </row>
    <row r="1656" spans="1:37" x14ac:dyDescent="0.25">
      <c r="A1656" s="131"/>
      <c r="B1656" s="131"/>
      <c r="C1656" s="131"/>
      <c r="D1656" s="131"/>
      <c r="E1656" s="131"/>
      <c r="F1656" s="131"/>
      <c r="G1656" s="131"/>
      <c r="H1656" s="131"/>
      <c r="I1656" s="131"/>
      <c r="J1656" s="131"/>
      <c r="K1656" s="131"/>
      <c r="L1656" s="131"/>
      <c r="M1656" s="131"/>
      <c r="N1656" s="131"/>
      <c r="O1656" s="131"/>
      <c r="P1656" s="131"/>
      <c r="Q1656" s="170"/>
      <c r="R1656" s="170"/>
      <c r="S1656" s="170"/>
      <c r="T1656" s="170"/>
      <c r="U1656" s="170"/>
      <c r="V1656" s="170"/>
      <c r="W1656" s="170"/>
      <c r="X1656" s="131"/>
      <c r="Y1656"/>
      <c r="AB1656"/>
      <c r="AC1656"/>
      <c r="AD1656"/>
      <c r="AE1656"/>
      <c r="AF1656"/>
      <c r="AG1656"/>
      <c r="AH1656"/>
      <c r="AI1656"/>
      <c r="AJ1656"/>
      <c r="AK1656"/>
    </row>
    <row r="1657" spans="1:37" x14ac:dyDescent="0.25">
      <c r="A1657" s="131"/>
      <c r="B1657" s="131"/>
      <c r="C1657" s="131"/>
      <c r="D1657" s="131"/>
      <c r="E1657" s="131"/>
      <c r="F1657" s="131"/>
      <c r="G1657" s="131"/>
      <c r="H1657" s="131"/>
      <c r="I1657" s="131"/>
      <c r="J1657" s="131"/>
      <c r="K1657" s="131"/>
      <c r="L1657" s="131"/>
      <c r="M1657" s="131"/>
      <c r="N1657" s="131"/>
      <c r="O1657" s="131"/>
      <c r="P1657" s="131"/>
      <c r="Q1657" s="170"/>
      <c r="R1657" s="170"/>
      <c r="S1657" s="170"/>
      <c r="T1657" s="170"/>
      <c r="U1657" s="170"/>
      <c r="V1657" s="170"/>
      <c r="W1657" s="170"/>
      <c r="X1657" s="131"/>
      <c r="Y1657"/>
      <c r="AB1657"/>
      <c r="AC1657"/>
      <c r="AD1657"/>
      <c r="AE1657"/>
      <c r="AF1657"/>
      <c r="AG1657"/>
      <c r="AH1657"/>
      <c r="AI1657"/>
      <c r="AJ1657"/>
      <c r="AK1657"/>
    </row>
    <row r="1658" spans="1:37" x14ac:dyDescent="0.25">
      <c r="A1658" s="131"/>
      <c r="B1658" s="131"/>
      <c r="C1658" s="131"/>
      <c r="D1658" s="131"/>
      <c r="E1658" s="131"/>
      <c r="F1658" s="131"/>
      <c r="G1658" s="131"/>
      <c r="H1658" s="131"/>
      <c r="I1658" s="131"/>
      <c r="J1658" s="131"/>
      <c r="K1658" s="131"/>
      <c r="L1658" s="131"/>
      <c r="M1658" s="131"/>
      <c r="N1658" s="131"/>
      <c r="O1658" s="131"/>
      <c r="P1658" s="131"/>
      <c r="Q1658" s="170"/>
      <c r="R1658" s="170"/>
      <c r="S1658" s="170"/>
      <c r="T1658" s="170"/>
      <c r="U1658" s="170"/>
      <c r="V1658" s="170"/>
      <c r="W1658" s="170"/>
      <c r="X1658" s="131"/>
      <c r="Y1658"/>
      <c r="AB1658"/>
      <c r="AC1658"/>
      <c r="AD1658"/>
      <c r="AE1658"/>
      <c r="AF1658"/>
      <c r="AG1658"/>
      <c r="AH1658"/>
      <c r="AI1658"/>
      <c r="AJ1658"/>
      <c r="AK1658"/>
    </row>
    <row r="1659" spans="1:37" x14ac:dyDescent="0.25">
      <c r="A1659" s="131"/>
      <c r="B1659" s="131"/>
      <c r="C1659" s="131"/>
      <c r="D1659" s="131"/>
      <c r="E1659" s="131"/>
      <c r="F1659" s="131"/>
      <c r="G1659" s="131"/>
      <c r="H1659" s="131"/>
      <c r="I1659" s="131"/>
      <c r="J1659" s="131"/>
      <c r="K1659" s="131"/>
      <c r="L1659" s="131"/>
      <c r="M1659" s="131"/>
      <c r="N1659" s="131"/>
      <c r="O1659" s="131"/>
      <c r="P1659" s="131"/>
      <c r="Q1659" s="170"/>
      <c r="R1659" s="170"/>
      <c r="S1659" s="170"/>
      <c r="T1659" s="170"/>
      <c r="U1659" s="170"/>
      <c r="V1659" s="170"/>
      <c r="W1659" s="170"/>
      <c r="X1659" s="131"/>
      <c r="Y1659"/>
      <c r="AB1659"/>
      <c r="AC1659"/>
      <c r="AD1659"/>
      <c r="AE1659"/>
      <c r="AF1659"/>
      <c r="AG1659"/>
      <c r="AH1659"/>
      <c r="AI1659"/>
      <c r="AJ1659"/>
      <c r="AK1659"/>
    </row>
    <row r="1660" spans="1:37" x14ac:dyDescent="0.25">
      <c r="A1660" s="131"/>
      <c r="B1660" s="131"/>
      <c r="C1660" s="131"/>
      <c r="D1660" s="131"/>
      <c r="E1660" s="131"/>
      <c r="F1660" s="131"/>
      <c r="G1660" s="131"/>
      <c r="H1660" s="131"/>
      <c r="I1660" s="131"/>
      <c r="J1660" s="131"/>
      <c r="K1660" s="131"/>
      <c r="L1660" s="131"/>
      <c r="M1660" s="131"/>
      <c r="N1660" s="131"/>
      <c r="O1660" s="131"/>
      <c r="P1660" s="131"/>
      <c r="Q1660" s="170"/>
      <c r="R1660" s="170"/>
      <c r="S1660" s="170"/>
      <c r="T1660" s="170"/>
      <c r="U1660" s="170"/>
      <c r="V1660" s="170"/>
      <c r="W1660" s="170"/>
      <c r="X1660" s="131"/>
      <c r="Y1660"/>
      <c r="AB1660"/>
      <c r="AC1660"/>
      <c r="AD1660"/>
      <c r="AE1660"/>
      <c r="AF1660"/>
      <c r="AG1660"/>
      <c r="AH1660"/>
      <c r="AI1660"/>
      <c r="AJ1660"/>
      <c r="AK1660"/>
    </row>
    <row r="1661" spans="1:37" x14ac:dyDescent="0.25">
      <c r="A1661" s="131"/>
      <c r="B1661" s="131"/>
      <c r="C1661" s="131"/>
      <c r="D1661" s="131"/>
      <c r="E1661" s="131"/>
      <c r="F1661" s="131"/>
      <c r="G1661" s="131"/>
      <c r="H1661" s="131"/>
      <c r="I1661" s="131"/>
      <c r="J1661" s="131"/>
      <c r="K1661" s="131"/>
      <c r="L1661" s="131"/>
      <c r="M1661" s="131"/>
      <c r="N1661" s="131"/>
      <c r="O1661" s="131"/>
      <c r="P1661" s="131"/>
      <c r="Q1661" s="170"/>
      <c r="R1661" s="170"/>
      <c r="S1661" s="170"/>
      <c r="T1661" s="170"/>
      <c r="U1661" s="170"/>
      <c r="V1661" s="170"/>
      <c r="W1661" s="170"/>
      <c r="X1661" s="131"/>
      <c r="Y1661"/>
      <c r="AB1661"/>
      <c r="AC1661"/>
      <c r="AD1661"/>
      <c r="AE1661"/>
      <c r="AF1661"/>
      <c r="AG1661"/>
      <c r="AH1661"/>
      <c r="AI1661"/>
      <c r="AJ1661"/>
      <c r="AK1661"/>
    </row>
    <row r="1662" spans="1:37" x14ac:dyDescent="0.25">
      <c r="A1662" s="131"/>
      <c r="B1662" s="131"/>
      <c r="C1662" s="131"/>
      <c r="D1662" s="131"/>
      <c r="E1662" s="131"/>
      <c r="F1662" s="131"/>
      <c r="G1662" s="131"/>
      <c r="H1662" s="131"/>
      <c r="I1662" s="131"/>
      <c r="J1662" s="131"/>
      <c r="K1662" s="131"/>
      <c r="L1662" s="131"/>
      <c r="M1662" s="131"/>
      <c r="N1662" s="131"/>
      <c r="O1662" s="131"/>
      <c r="P1662" s="131"/>
      <c r="Q1662" s="170"/>
      <c r="R1662" s="170"/>
      <c r="S1662" s="170"/>
      <c r="T1662" s="170"/>
      <c r="U1662" s="170"/>
      <c r="V1662" s="170"/>
      <c r="W1662" s="170"/>
      <c r="X1662" s="131"/>
      <c r="Y1662"/>
      <c r="AB1662"/>
      <c r="AC1662"/>
      <c r="AD1662"/>
      <c r="AE1662"/>
      <c r="AF1662"/>
      <c r="AG1662"/>
      <c r="AH1662"/>
      <c r="AI1662"/>
      <c r="AJ1662"/>
      <c r="AK1662"/>
    </row>
    <row r="1663" spans="1:37" x14ac:dyDescent="0.25">
      <c r="A1663" s="131"/>
      <c r="B1663" s="131"/>
      <c r="C1663" s="131"/>
      <c r="D1663" s="131"/>
      <c r="E1663" s="131"/>
      <c r="F1663" s="131"/>
      <c r="G1663" s="131"/>
      <c r="H1663" s="131"/>
      <c r="I1663" s="131"/>
      <c r="J1663" s="131"/>
      <c r="K1663" s="131"/>
      <c r="L1663" s="131"/>
      <c r="M1663" s="131"/>
      <c r="N1663" s="131"/>
      <c r="O1663" s="131"/>
      <c r="P1663" s="131"/>
      <c r="Q1663" s="170"/>
      <c r="R1663" s="170"/>
      <c r="S1663" s="170"/>
      <c r="T1663" s="170"/>
      <c r="U1663" s="170"/>
      <c r="V1663" s="170"/>
      <c r="W1663" s="170"/>
      <c r="X1663" s="131"/>
      <c r="Y1663"/>
      <c r="AB1663"/>
      <c r="AC1663"/>
      <c r="AD1663"/>
      <c r="AE1663"/>
      <c r="AF1663"/>
      <c r="AG1663"/>
      <c r="AH1663"/>
      <c r="AI1663"/>
      <c r="AJ1663"/>
      <c r="AK1663"/>
    </row>
    <row r="1664" spans="1:37" x14ac:dyDescent="0.25">
      <c r="A1664" s="131"/>
      <c r="B1664" s="131"/>
      <c r="C1664" s="131"/>
      <c r="D1664" s="131"/>
      <c r="E1664" s="131"/>
      <c r="F1664" s="131"/>
      <c r="G1664" s="131"/>
      <c r="H1664" s="131"/>
      <c r="I1664" s="131"/>
      <c r="J1664" s="131"/>
      <c r="K1664" s="131"/>
      <c r="L1664" s="131"/>
      <c r="M1664" s="131"/>
      <c r="N1664" s="131"/>
      <c r="O1664" s="131"/>
      <c r="P1664" s="131"/>
      <c r="Q1664" s="170"/>
      <c r="R1664" s="170"/>
      <c r="S1664" s="170"/>
      <c r="T1664" s="170"/>
      <c r="U1664" s="170"/>
      <c r="V1664" s="170"/>
      <c r="W1664" s="170"/>
      <c r="X1664" s="131"/>
      <c r="Y1664"/>
      <c r="AB1664"/>
      <c r="AC1664"/>
      <c r="AD1664"/>
      <c r="AE1664"/>
      <c r="AF1664"/>
      <c r="AG1664"/>
      <c r="AH1664"/>
      <c r="AI1664"/>
      <c r="AJ1664"/>
      <c r="AK1664"/>
    </row>
    <row r="1665" spans="1:37" x14ac:dyDescent="0.25">
      <c r="A1665" s="131"/>
      <c r="B1665" s="131"/>
      <c r="C1665" s="131"/>
      <c r="D1665" s="131"/>
      <c r="E1665" s="131"/>
      <c r="F1665" s="131"/>
      <c r="G1665" s="131"/>
      <c r="H1665" s="131"/>
      <c r="I1665" s="131"/>
      <c r="J1665" s="131"/>
      <c r="K1665" s="131"/>
      <c r="L1665" s="131"/>
      <c r="M1665" s="131"/>
      <c r="N1665" s="131"/>
      <c r="O1665" s="131"/>
      <c r="P1665" s="131"/>
      <c r="Q1665" s="170"/>
      <c r="R1665" s="170"/>
      <c r="S1665" s="170"/>
      <c r="T1665" s="170"/>
      <c r="U1665" s="170"/>
      <c r="V1665" s="170"/>
      <c r="W1665" s="170"/>
      <c r="X1665" s="131"/>
      <c r="Y1665"/>
      <c r="AB1665"/>
      <c r="AC1665"/>
      <c r="AD1665"/>
      <c r="AE1665"/>
      <c r="AF1665"/>
      <c r="AG1665"/>
      <c r="AH1665"/>
      <c r="AI1665"/>
      <c r="AJ1665"/>
      <c r="AK1665"/>
    </row>
    <row r="1666" spans="1:37" x14ac:dyDescent="0.25">
      <c r="A1666" s="131"/>
      <c r="B1666" s="131"/>
      <c r="C1666" s="131"/>
      <c r="D1666" s="131"/>
      <c r="E1666" s="131"/>
      <c r="F1666" s="131"/>
      <c r="G1666" s="131"/>
      <c r="H1666" s="131"/>
      <c r="I1666" s="131"/>
      <c r="J1666" s="131"/>
      <c r="K1666" s="131"/>
      <c r="L1666" s="131"/>
      <c r="M1666" s="131"/>
      <c r="N1666" s="131"/>
      <c r="O1666" s="131"/>
      <c r="P1666" s="131"/>
      <c r="Q1666" s="170"/>
      <c r="R1666" s="170"/>
      <c r="S1666" s="170"/>
      <c r="T1666" s="170"/>
      <c r="U1666" s="170"/>
      <c r="V1666" s="170"/>
      <c r="W1666" s="170"/>
      <c r="X1666" s="131"/>
      <c r="Y1666"/>
      <c r="AB1666"/>
      <c r="AC1666"/>
      <c r="AD1666"/>
      <c r="AE1666"/>
      <c r="AF1666"/>
      <c r="AG1666"/>
      <c r="AH1666"/>
      <c r="AI1666"/>
      <c r="AJ1666"/>
      <c r="AK1666"/>
    </row>
    <row r="1667" spans="1:37" x14ac:dyDescent="0.25">
      <c r="A1667" s="131"/>
      <c r="B1667" s="131"/>
      <c r="C1667" s="131"/>
      <c r="D1667" s="131"/>
      <c r="E1667" s="131"/>
      <c r="F1667" s="131"/>
      <c r="G1667" s="131"/>
      <c r="H1667" s="131"/>
      <c r="I1667" s="131"/>
      <c r="J1667" s="131"/>
      <c r="K1667" s="131"/>
      <c r="L1667" s="131"/>
      <c r="M1667" s="131"/>
      <c r="N1667" s="131"/>
      <c r="O1667" s="131"/>
      <c r="P1667" s="131"/>
      <c r="Q1667" s="170"/>
      <c r="R1667" s="170"/>
      <c r="S1667" s="170"/>
      <c r="T1667" s="170"/>
      <c r="U1667" s="170"/>
      <c r="V1667" s="170"/>
      <c r="W1667" s="170"/>
      <c r="X1667" s="131"/>
      <c r="Y1667"/>
      <c r="AB1667"/>
      <c r="AC1667"/>
      <c r="AD1667"/>
      <c r="AE1667"/>
      <c r="AF1667"/>
      <c r="AG1667"/>
      <c r="AH1667"/>
      <c r="AI1667"/>
      <c r="AJ1667"/>
      <c r="AK1667"/>
    </row>
    <row r="1668" spans="1:37" x14ac:dyDescent="0.25">
      <c r="A1668" s="131"/>
      <c r="B1668" s="131"/>
      <c r="C1668" s="131"/>
      <c r="D1668" s="131"/>
      <c r="E1668" s="131"/>
      <c r="F1668" s="131"/>
      <c r="G1668" s="131"/>
      <c r="H1668" s="131"/>
      <c r="I1668" s="131"/>
      <c r="J1668" s="131"/>
      <c r="K1668" s="131"/>
      <c r="L1668" s="131"/>
      <c r="M1668" s="131"/>
      <c r="N1668" s="131"/>
      <c r="O1668" s="131"/>
      <c r="P1668" s="131"/>
      <c r="Q1668" s="170"/>
      <c r="R1668" s="170"/>
      <c r="S1668" s="170"/>
      <c r="T1668" s="170"/>
      <c r="U1668" s="170"/>
      <c r="V1668" s="170"/>
      <c r="W1668" s="170"/>
      <c r="X1668" s="131"/>
      <c r="Y1668"/>
      <c r="AB1668"/>
      <c r="AC1668"/>
      <c r="AD1668"/>
      <c r="AE1668"/>
      <c r="AF1668"/>
      <c r="AG1668"/>
      <c r="AH1668"/>
      <c r="AI1668"/>
      <c r="AJ1668"/>
      <c r="AK1668"/>
    </row>
    <row r="1669" spans="1:37" x14ac:dyDescent="0.25">
      <c r="A1669" s="131"/>
      <c r="B1669" s="131"/>
      <c r="C1669" s="131"/>
      <c r="D1669" s="131"/>
      <c r="E1669" s="131"/>
      <c r="F1669" s="131"/>
      <c r="G1669" s="131"/>
      <c r="H1669" s="131"/>
      <c r="I1669" s="131"/>
      <c r="J1669" s="131"/>
      <c r="K1669" s="131"/>
      <c r="L1669" s="131"/>
      <c r="M1669" s="131"/>
      <c r="N1669" s="131"/>
      <c r="O1669" s="131"/>
      <c r="P1669" s="131"/>
      <c r="Q1669" s="170"/>
      <c r="R1669" s="170"/>
      <c r="S1669" s="170"/>
      <c r="T1669" s="170"/>
      <c r="U1669" s="170"/>
      <c r="V1669" s="170"/>
      <c r="W1669" s="170"/>
      <c r="X1669" s="131"/>
      <c r="Y1669"/>
      <c r="AB1669"/>
      <c r="AC1669"/>
      <c r="AD1669"/>
      <c r="AE1669"/>
      <c r="AF1669"/>
      <c r="AG1669"/>
      <c r="AH1669"/>
      <c r="AI1669"/>
      <c r="AJ1669"/>
      <c r="AK1669"/>
    </row>
    <row r="1670" spans="1:37" x14ac:dyDescent="0.25">
      <c r="A1670" s="131"/>
      <c r="B1670" s="131"/>
      <c r="C1670" s="131"/>
      <c r="D1670" s="131"/>
      <c r="E1670" s="131"/>
      <c r="F1670" s="131"/>
      <c r="G1670" s="131"/>
      <c r="H1670" s="131"/>
      <c r="I1670" s="131"/>
      <c r="J1670" s="131"/>
      <c r="K1670" s="131"/>
      <c r="L1670" s="131"/>
      <c r="M1670" s="131"/>
      <c r="N1670" s="131"/>
      <c r="O1670" s="131"/>
      <c r="P1670" s="131"/>
      <c r="Q1670" s="170"/>
      <c r="R1670" s="170"/>
      <c r="S1670" s="170"/>
      <c r="T1670" s="170"/>
      <c r="U1670" s="170"/>
      <c r="V1670" s="170"/>
      <c r="W1670" s="170"/>
      <c r="X1670" s="131"/>
      <c r="Y1670"/>
      <c r="AB1670"/>
      <c r="AC1670"/>
      <c r="AD1670"/>
      <c r="AE1670"/>
      <c r="AF1670"/>
      <c r="AG1670"/>
      <c r="AH1670"/>
      <c r="AI1670"/>
      <c r="AJ1670"/>
      <c r="AK1670"/>
    </row>
    <row r="1671" spans="1:37" x14ac:dyDescent="0.25">
      <c r="A1671" s="131"/>
      <c r="B1671" s="131"/>
      <c r="C1671" s="131"/>
      <c r="D1671" s="131"/>
      <c r="E1671" s="131"/>
      <c r="F1671" s="131"/>
      <c r="G1671" s="131"/>
      <c r="H1671" s="131"/>
      <c r="I1671" s="131"/>
      <c r="J1671" s="131"/>
      <c r="K1671" s="131"/>
      <c r="L1671" s="131"/>
      <c r="M1671" s="131"/>
      <c r="N1671" s="131"/>
      <c r="O1671" s="131"/>
      <c r="P1671" s="131"/>
      <c r="Q1671" s="170"/>
      <c r="R1671" s="170"/>
      <c r="S1671" s="170"/>
      <c r="T1671" s="170"/>
      <c r="U1671" s="170"/>
      <c r="V1671" s="170"/>
      <c r="W1671" s="170"/>
      <c r="X1671" s="131"/>
      <c r="Y1671"/>
      <c r="AB1671"/>
      <c r="AC1671"/>
      <c r="AD1671"/>
      <c r="AE1671"/>
      <c r="AF1671"/>
      <c r="AG1671"/>
      <c r="AH1671"/>
      <c r="AI1671"/>
      <c r="AJ1671"/>
      <c r="AK1671"/>
    </row>
    <row r="1672" spans="1:37" x14ac:dyDescent="0.25">
      <c r="A1672" s="131"/>
      <c r="B1672" s="131"/>
      <c r="C1672" s="131"/>
      <c r="D1672" s="131"/>
      <c r="E1672" s="131"/>
      <c r="F1672" s="131"/>
      <c r="G1672" s="131"/>
      <c r="H1672" s="131"/>
      <c r="I1672" s="131"/>
      <c r="J1672" s="131"/>
      <c r="K1672" s="131"/>
      <c r="L1672" s="131"/>
      <c r="M1672" s="131"/>
      <c r="N1672" s="131"/>
      <c r="O1672" s="131"/>
      <c r="P1672" s="131"/>
      <c r="Q1672" s="170"/>
      <c r="R1672" s="170"/>
      <c r="S1672" s="170"/>
      <c r="T1672" s="170"/>
      <c r="U1672" s="170"/>
      <c r="V1672" s="170"/>
      <c r="W1672" s="170"/>
      <c r="X1672" s="131"/>
      <c r="Y1672"/>
      <c r="AB1672"/>
      <c r="AC1672"/>
      <c r="AD1672"/>
      <c r="AE1672"/>
      <c r="AF1672"/>
      <c r="AG1672"/>
      <c r="AH1672"/>
      <c r="AI1672"/>
      <c r="AJ1672"/>
      <c r="AK1672"/>
    </row>
    <row r="1673" spans="1:37" x14ac:dyDescent="0.25">
      <c r="A1673" s="131"/>
      <c r="B1673" s="131"/>
      <c r="C1673" s="131"/>
      <c r="D1673" s="131"/>
      <c r="E1673" s="131"/>
      <c r="F1673" s="131"/>
      <c r="G1673" s="131"/>
      <c r="H1673" s="131"/>
      <c r="I1673" s="131"/>
      <c r="J1673" s="131"/>
      <c r="K1673" s="131"/>
      <c r="L1673" s="131"/>
      <c r="M1673" s="131"/>
      <c r="N1673" s="131"/>
      <c r="O1673" s="131"/>
      <c r="P1673" s="131"/>
      <c r="Q1673" s="170"/>
      <c r="R1673" s="170"/>
      <c r="S1673" s="170"/>
      <c r="T1673" s="170"/>
      <c r="U1673" s="170"/>
      <c r="V1673" s="170"/>
      <c r="W1673" s="170"/>
      <c r="X1673" s="131"/>
      <c r="Y1673"/>
      <c r="AB1673"/>
      <c r="AC1673"/>
      <c r="AD1673"/>
      <c r="AE1673"/>
      <c r="AF1673"/>
      <c r="AG1673"/>
      <c r="AH1673"/>
      <c r="AI1673"/>
      <c r="AJ1673"/>
      <c r="AK1673"/>
    </row>
    <row r="1674" spans="1:37" x14ac:dyDescent="0.25">
      <c r="A1674" s="131"/>
      <c r="B1674" s="131"/>
      <c r="C1674" s="131"/>
      <c r="D1674" s="131"/>
      <c r="E1674" s="131"/>
      <c r="F1674" s="131"/>
      <c r="G1674" s="131"/>
      <c r="H1674" s="131"/>
      <c r="I1674" s="131"/>
      <c r="J1674" s="131"/>
      <c r="K1674" s="131"/>
      <c r="L1674" s="131"/>
      <c r="M1674" s="131"/>
      <c r="N1674" s="131"/>
      <c r="O1674" s="131"/>
      <c r="P1674" s="131"/>
      <c r="Q1674" s="170"/>
      <c r="R1674" s="170"/>
      <c r="S1674" s="170"/>
      <c r="T1674" s="170"/>
      <c r="U1674" s="170"/>
      <c r="V1674" s="170"/>
      <c r="W1674" s="170"/>
      <c r="X1674" s="131"/>
      <c r="Y1674"/>
      <c r="AB1674"/>
      <c r="AC1674"/>
      <c r="AD1674"/>
      <c r="AE1674"/>
      <c r="AF1674"/>
      <c r="AG1674"/>
      <c r="AH1674"/>
      <c r="AI1674"/>
      <c r="AJ1674"/>
      <c r="AK1674"/>
    </row>
    <row r="1675" spans="1:37" x14ac:dyDescent="0.25">
      <c r="A1675" s="131"/>
      <c r="B1675" s="131"/>
      <c r="C1675" s="131"/>
      <c r="D1675" s="131"/>
      <c r="E1675" s="131"/>
      <c r="F1675" s="131"/>
      <c r="G1675" s="131"/>
      <c r="H1675" s="131"/>
      <c r="I1675" s="131"/>
      <c r="J1675" s="131"/>
      <c r="K1675" s="131"/>
      <c r="L1675" s="131"/>
      <c r="M1675" s="131"/>
      <c r="N1675" s="131"/>
      <c r="O1675" s="131"/>
      <c r="P1675" s="131"/>
      <c r="Q1675" s="170"/>
      <c r="R1675" s="170"/>
      <c r="S1675" s="170"/>
      <c r="T1675" s="170"/>
      <c r="U1675" s="170"/>
      <c r="V1675" s="170"/>
      <c r="W1675" s="170"/>
      <c r="X1675" s="131"/>
      <c r="Y1675"/>
      <c r="AB1675"/>
      <c r="AC1675"/>
      <c r="AD1675"/>
      <c r="AE1675"/>
      <c r="AF1675"/>
      <c r="AG1675"/>
      <c r="AH1675"/>
      <c r="AI1675"/>
      <c r="AJ1675"/>
      <c r="AK1675"/>
    </row>
    <row r="1676" spans="1:37" x14ac:dyDescent="0.25">
      <c r="A1676" s="131"/>
      <c r="B1676" s="131"/>
      <c r="C1676" s="131"/>
      <c r="D1676" s="131"/>
      <c r="E1676" s="131"/>
      <c r="F1676" s="131"/>
      <c r="G1676" s="131"/>
      <c r="H1676" s="131"/>
      <c r="I1676" s="131"/>
      <c r="J1676" s="131"/>
      <c r="K1676" s="131"/>
      <c r="L1676" s="131"/>
      <c r="M1676" s="131"/>
      <c r="N1676" s="131"/>
      <c r="O1676" s="131"/>
      <c r="P1676" s="131"/>
      <c r="Q1676" s="170"/>
      <c r="R1676" s="170"/>
      <c r="S1676" s="170"/>
      <c r="T1676" s="170"/>
      <c r="U1676" s="170"/>
      <c r="V1676" s="170"/>
      <c r="W1676" s="170"/>
      <c r="X1676" s="131"/>
      <c r="Y1676"/>
      <c r="AB1676"/>
      <c r="AC1676"/>
      <c r="AD1676"/>
      <c r="AE1676"/>
      <c r="AF1676"/>
      <c r="AG1676"/>
      <c r="AH1676"/>
      <c r="AI1676"/>
      <c r="AJ1676"/>
      <c r="AK1676"/>
    </row>
    <row r="1677" spans="1:37" x14ac:dyDescent="0.25">
      <c r="A1677" s="131"/>
      <c r="B1677" s="131"/>
      <c r="C1677" s="131"/>
      <c r="D1677" s="131"/>
      <c r="E1677" s="131"/>
      <c r="F1677" s="131"/>
      <c r="G1677" s="131"/>
      <c r="H1677" s="131"/>
      <c r="I1677" s="131"/>
      <c r="J1677" s="131"/>
      <c r="K1677" s="131"/>
      <c r="L1677" s="131"/>
      <c r="M1677" s="131"/>
      <c r="N1677" s="131"/>
      <c r="O1677" s="131"/>
      <c r="P1677" s="131"/>
      <c r="Q1677" s="170"/>
      <c r="R1677" s="170"/>
      <c r="S1677" s="170"/>
      <c r="T1677" s="170"/>
      <c r="U1677" s="170"/>
      <c r="V1677" s="170"/>
      <c r="W1677" s="170"/>
      <c r="X1677" s="131"/>
      <c r="Y1677"/>
      <c r="AB1677"/>
      <c r="AC1677"/>
      <c r="AD1677"/>
      <c r="AE1677"/>
      <c r="AF1677"/>
      <c r="AG1677"/>
      <c r="AH1677"/>
      <c r="AI1677"/>
      <c r="AJ1677"/>
      <c r="AK1677"/>
    </row>
    <row r="1678" spans="1:37" x14ac:dyDescent="0.25">
      <c r="A1678" s="131"/>
      <c r="B1678" s="131"/>
      <c r="C1678" s="131"/>
      <c r="D1678" s="131"/>
      <c r="E1678" s="131"/>
      <c r="F1678" s="131"/>
      <c r="G1678" s="131"/>
      <c r="H1678" s="131"/>
      <c r="I1678" s="131"/>
      <c r="J1678" s="131"/>
      <c r="K1678" s="131"/>
      <c r="L1678" s="131"/>
      <c r="M1678" s="131"/>
      <c r="N1678" s="131"/>
      <c r="O1678" s="131"/>
      <c r="P1678" s="131"/>
      <c r="Q1678" s="170"/>
      <c r="R1678" s="170"/>
      <c r="S1678" s="170"/>
      <c r="T1678" s="170"/>
      <c r="U1678" s="170"/>
      <c r="V1678" s="170"/>
      <c r="W1678" s="170"/>
      <c r="X1678" s="131"/>
      <c r="Y1678"/>
      <c r="AB1678"/>
      <c r="AC1678"/>
      <c r="AD1678"/>
      <c r="AE1678"/>
      <c r="AF1678"/>
      <c r="AG1678"/>
      <c r="AH1678"/>
      <c r="AI1678"/>
      <c r="AJ1678"/>
      <c r="AK1678"/>
    </row>
    <row r="1679" spans="1:37" x14ac:dyDescent="0.25">
      <c r="A1679" s="131"/>
      <c r="B1679" s="131"/>
      <c r="C1679" s="131"/>
      <c r="D1679" s="131"/>
      <c r="E1679" s="131"/>
      <c r="F1679" s="131"/>
      <c r="G1679" s="131"/>
      <c r="H1679" s="131"/>
      <c r="I1679" s="131"/>
      <c r="J1679" s="131"/>
      <c r="K1679" s="131"/>
      <c r="L1679" s="131"/>
      <c r="M1679" s="131"/>
      <c r="N1679" s="131"/>
      <c r="O1679" s="131"/>
      <c r="P1679" s="131"/>
      <c r="Q1679" s="170"/>
      <c r="R1679" s="170"/>
      <c r="S1679" s="170"/>
      <c r="T1679" s="170"/>
      <c r="U1679" s="170"/>
      <c r="V1679" s="170"/>
      <c r="W1679" s="170"/>
      <c r="X1679" s="131"/>
      <c r="Y1679"/>
      <c r="AB1679"/>
      <c r="AC1679"/>
      <c r="AD1679"/>
      <c r="AE1679"/>
      <c r="AF1679"/>
      <c r="AG1679"/>
      <c r="AH1679"/>
      <c r="AI1679"/>
      <c r="AJ1679"/>
      <c r="AK1679"/>
    </row>
    <row r="1680" spans="1:37" x14ac:dyDescent="0.25">
      <c r="A1680" s="131"/>
      <c r="B1680" s="131"/>
      <c r="C1680" s="131"/>
      <c r="D1680" s="131"/>
      <c r="E1680" s="131"/>
      <c r="F1680" s="131"/>
      <c r="G1680" s="131"/>
      <c r="H1680" s="131"/>
      <c r="I1680" s="131"/>
      <c r="J1680" s="131"/>
      <c r="K1680" s="131"/>
      <c r="L1680" s="131"/>
      <c r="M1680" s="131"/>
      <c r="N1680" s="131"/>
      <c r="O1680" s="131"/>
      <c r="P1680" s="131"/>
      <c r="Q1680" s="170"/>
      <c r="R1680" s="170"/>
      <c r="S1680" s="170"/>
      <c r="T1680" s="170"/>
      <c r="U1680" s="170"/>
      <c r="V1680" s="170"/>
      <c r="W1680" s="170"/>
      <c r="X1680" s="131"/>
      <c r="Y1680"/>
      <c r="AB1680"/>
      <c r="AC1680"/>
      <c r="AD1680"/>
      <c r="AE1680"/>
      <c r="AF1680"/>
      <c r="AG1680"/>
      <c r="AH1680"/>
      <c r="AI1680"/>
      <c r="AJ1680"/>
      <c r="AK1680"/>
    </row>
    <row r="1681" spans="1:37" x14ac:dyDescent="0.25">
      <c r="A1681" s="131"/>
      <c r="B1681" s="131"/>
      <c r="C1681" s="131"/>
      <c r="D1681" s="131"/>
      <c r="E1681" s="131"/>
      <c r="F1681" s="131"/>
      <c r="G1681" s="131"/>
      <c r="H1681" s="131"/>
      <c r="I1681" s="131"/>
      <c r="J1681" s="131"/>
      <c r="K1681" s="131"/>
      <c r="L1681" s="131"/>
      <c r="M1681" s="131"/>
      <c r="N1681" s="131"/>
      <c r="O1681" s="131"/>
      <c r="P1681" s="131"/>
      <c r="Q1681" s="170"/>
      <c r="R1681" s="170"/>
      <c r="S1681" s="170"/>
      <c r="T1681" s="170"/>
      <c r="U1681" s="170"/>
      <c r="V1681" s="170"/>
      <c r="W1681" s="170"/>
      <c r="X1681" s="131"/>
      <c r="Y1681"/>
      <c r="AB1681"/>
      <c r="AC1681"/>
      <c r="AD1681"/>
      <c r="AE1681"/>
      <c r="AF1681"/>
      <c r="AG1681"/>
      <c r="AH1681"/>
      <c r="AI1681"/>
      <c r="AJ1681"/>
      <c r="AK1681"/>
    </row>
    <row r="1682" spans="1:37" x14ac:dyDescent="0.25">
      <c r="A1682" s="131"/>
      <c r="B1682" s="131"/>
      <c r="C1682" s="131"/>
      <c r="D1682" s="131"/>
      <c r="E1682" s="131"/>
      <c r="F1682" s="131"/>
      <c r="G1682" s="131"/>
      <c r="H1682" s="131"/>
      <c r="I1682" s="131"/>
      <c r="J1682" s="131"/>
      <c r="K1682" s="131"/>
      <c r="L1682" s="131"/>
      <c r="M1682" s="131"/>
      <c r="N1682" s="131"/>
      <c r="O1682" s="131"/>
      <c r="P1682" s="131"/>
      <c r="Q1682" s="170"/>
      <c r="R1682" s="170"/>
      <c r="S1682" s="170"/>
      <c r="T1682" s="170"/>
      <c r="U1682" s="170"/>
      <c r="V1682" s="170"/>
      <c r="W1682" s="170"/>
      <c r="X1682" s="131"/>
      <c r="Y1682"/>
      <c r="AB1682"/>
      <c r="AC1682"/>
      <c r="AD1682"/>
      <c r="AE1682"/>
      <c r="AF1682"/>
      <c r="AG1682"/>
      <c r="AH1682"/>
      <c r="AI1682"/>
      <c r="AJ1682"/>
      <c r="AK1682"/>
    </row>
    <row r="1683" spans="1:37" x14ac:dyDescent="0.25">
      <c r="A1683" s="131"/>
      <c r="B1683" s="131"/>
      <c r="C1683" s="131"/>
      <c r="D1683" s="131"/>
      <c r="E1683" s="131"/>
      <c r="F1683" s="131"/>
      <c r="G1683" s="131"/>
      <c r="H1683" s="131"/>
      <c r="I1683" s="131"/>
      <c r="J1683" s="131"/>
      <c r="K1683" s="131"/>
      <c r="L1683" s="131"/>
      <c r="M1683" s="131"/>
      <c r="N1683" s="131"/>
      <c r="O1683" s="131"/>
      <c r="P1683" s="131"/>
      <c r="Q1683" s="170"/>
      <c r="R1683" s="170"/>
      <c r="S1683" s="170"/>
      <c r="T1683" s="170"/>
      <c r="U1683" s="170"/>
      <c r="V1683" s="170"/>
      <c r="W1683" s="170"/>
      <c r="X1683" s="131"/>
      <c r="Y1683"/>
      <c r="AB1683"/>
      <c r="AC1683"/>
      <c r="AD1683"/>
      <c r="AE1683"/>
      <c r="AF1683"/>
      <c r="AG1683"/>
      <c r="AH1683"/>
      <c r="AI1683"/>
      <c r="AJ1683"/>
      <c r="AK1683"/>
    </row>
    <row r="1684" spans="1:37" x14ac:dyDescent="0.25">
      <c r="A1684" s="131"/>
      <c r="B1684" s="131"/>
      <c r="C1684" s="131"/>
      <c r="D1684" s="131"/>
      <c r="E1684" s="131"/>
      <c r="F1684" s="131"/>
      <c r="G1684" s="131"/>
      <c r="H1684" s="131"/>
      <c r="I1684" s="131"/>
      <c r="J1684" s="131"/>
      <c r="K1684" s="131"/>
      <c r="L1684" s="131"/>
      <c r="M1684" s="131"/>
      <c r="N1684" s="131"/>
      <c r="O1684" s="131"/>
      <c r="P1684" s="131"/>
      <c r="Q1684" s="170"/>
      <c r="R1684" s="170"/>
      <c r="S1684" s="170"/>
      <c r="T1684" s="170"/>
      <c r="U1684" s="170"/>
      <c r="V1684" s="170"/>
      <c r="W1684" s="170"/>
      <c r="X1684" s="131"/>
      <c r="Y1684"/>
      <c r="AB1684"/>
      <c r="AC1684"/>
      <c r="AD1684"/>
      <c r="AE1684"/>
      <c r="AF1684"/>
      <c r="AG1684"/>
      <c r="AH1684"/>
      <c r="AI1684"/>
      <c r="AJ1684"/>
      <c r="AK1684"/>
    </row>
    <row r="1685" spans="1:37" x14ac:dyDescent="0.25">
      <c r="A1685" s="131"/>
      <c r="B1685" s="131"/>
      <c r="C1685" s="131"/>
      <c r="D1685" s="131"/>
      <c r="E1685" s="131"/>
      <c r="F1685" s="131"/>
      <c r="G1685" s="131"/>
      <c r="H1685" s="131"/>
      <c r="I1685" s="131"/>
      <c r="J1685" s="131"/>
      <c r="K1685" s="131"/>
      <c r="L1685" s="131"/>
      <c r="M1685" s="131"/>
      <c r="N1685" s="131"/>
      <c r="O1685" s="131"/>
      <c r="P1685" s="131"/>
      <c r="Q1685" s="170"/>
      <c r="R1685" s="170"/>
      <c r="S1685" s="170"/>
      <c r="T1685" s="170"/>
      <c r="U1685" s="170"/>
      <c r="V1685" s="170"/>
      <c r="W1685" s="170"/>
      <c r="X1685" s="131"/>
      <c r="Y1685"/>
      <c r="AB1685"/>
      <c r="AC1685"/>
      <c r="AD1685"/>
      <c r="AE1685"/>
      <c r="AF1685"/>
      <c r="AG1685"/>
      <c r="AH1685"/>
      <c r="AI1685"/>
      <c r="AJ1685"/>
      <c r="AK1685"/>
    </row>
    <row r="1686" spans="1:37" x14ac:dyDescent="0.25">
      <c r="A1686" s="131"/>
      <c r="B1686" s="131"/>
      <c r="C1686" s="131"/>
      <c r="D1686" s="131"/>
      <c r="E1686" s="131"/>
      <c r="F1686" s="131"/>
      <c r="G1686" s="131"/>
      <c r="H1686" s="131"/>
      <c r="I1686" s="131"/>
      <c r="J1686" s="131"/>
      <c r="K1686" s="131"/>
      <c r="L1686" s="131"/>
      <c r="M1686" s="131"/>
      <c r="N1686" s="131"/>
      <c r="O1686" s="131"/>
      <c r="P1686" s="131"/>
      <c r="Q1686" s="170"/>
      <c r="R1686" s="170"/>
      <c r="S1686" s="170"/>
      <c r="T1686" s="170"/>
      <c r="U1686" s="170"/>
      <c r="V1686" s="170"/>
      <c r="W1686" s="170"/>
      <c r="X1686" s="131"/>
      <c r="Y1686"/>
      <c r="AB1686"/>
      <c r="AC1686"/>
      <c r="AD1686"/>
      <c r="AE1686"/>
      <c r="AF1686"/>
      <c r="AG1686"/>
      <c r="AH1686"/>
      <c r="AI1686"/>
      <c r="AJ1686"/>
      <c r="AK1686"/>
    </row>
    <row r="1687" spans="1:37" x14ac:dyDescent="0.25">
      <c r="A1687" s="131"/>
      <c r="B1687" s="131"/>
      <c r="C1687" s="131"/>
      <c r="D1687" s="131"/>
      <c r="E1687" s="131"/>
      <c r="F1687" s="131"/>
      <c r="G1687" s="131"/>
      <c r="H1687" s="131"/>
      <c r="I1687" s="131"/>
      <c r="J1687" s="131"/>
      <c r="K1687" s="131"/>
      <c r="L1687" s="131"/>
      <c r="M1687" s="131"/>
      <c r="N1687" s="131"/>
      <c r="O1687" s="131"/>
      <c r="P1687" s="131"/>
      <c r="Q1687" s="170"/>
      <c r="R1687" s="170"/>
      <c r="S1687" s="170"/>
      <c r="T1687" s="170"/>
      <c r="U1687" s="170"/>
      <c r="V1687" s="170"/>
      <c r="W1687" s="170"/>
      <c r="X1687" s="131"/>
      <c r="Y1687"/>
      <c r="AB1687"/>
      <c r="AC1687"/>
      <c r="AD1687"/>
      <c r="AE1687"/>
      <c r="AF1687"/>
      <c r="AG1687"/>
      <c r="AH1687"/>
      <c r="AI1687"/>
      <c r="AJ1687"/>
      <c r="AK1687"/>
    </row>
    <row r="1688" spans="1:37" x14ac:dyDescent="0.25">
      <c r="A1688" s="131"/>
      <c r="B1688" s="131"/>
      <c r="C1688" s="131"/>
      <c r="D1688" s="131"/>
      <c r="E1688" s="131"/>
      <c r="F1688" s="131"/>
      <c r="G1688" s="131"/>
      <c r="H1688" s="131"/>
      <c r="I1688" s="131"/>
      <c r="J1688" s="131"/>
      <c r="K1688" s="131"/>
      <c r="L1688" s="131"/>
      <c r="M1688" s="131"/>
      <c r="N1688" s="131"/>
      <c r="O1688" s="131"/>
      <c r="P1688" s="131"/>
      <c r="Q1688" s="170"/>
      <c r="R1688" s="170"/>
      <c r="S1688" s="170"/>
      <c r="T1688" s="170"/>
      <c r="U1688" s="170"/>
      <c r="V1688" s="170"/>
      <c r="W1688" s="170"/>
      <c r="X1688" s="131"/>
      <c r="Y1688"/>
      <c r="AB1688"/>
      <c r="AC1688"/>
      <c r="AD1688"/>
      <c r="AE1688"/>
      <c r="AF1688"/>
      <c r="AG1688"/>
      <c r="AH1688"/>
      <c r="AI1688"/>
      <c r="AJ1688"/>
      <c r="AK1688"/>
    </row>
    <row r="1689" spans="1:37" x14ac:dyDescent="0.25">
      <c r="A1689" s="131"/>
      <c r="B1689" s="131"/>
      <c r="C1689" s="131"/>
      <c r="D1689" s="131"/>
      <c r="E1689" s="131"/>
      <c r="F1689" s="131"/>
      <c r="G1689" s="131"/>
      <c r="H1689" s="131"/>
      <c r="I1689" s="131"/>
      <c r="J1689" s="131"/>
      <c r="K1689" s="131"/>
      <c r="L1689" s="131"/>
      <c r="M1689" s="131"/>
      <c r="N1689" s="131"/>
      <c r="O1689" s="131"/>
      <c r="P1689" s="131"/>
      <c r="Q1689" s="170"/>
      <c r="R1689" s="170"/>
      <c r="S1689" s="170"/>
      <c r="T1689" s="170"/>
      <c r="U1689" s="170"/>
      <c r="V1689" s="170"/>
      <c r="W1689" s="170"/>
      <c r="X1689" s="131"/>
      <c r="Y1689"/>
      <c r="AB1689"/>
      <c r="AC1689"/>
      <c r="AD1689"/>
      <c r="AE1689"/>
      <c r="AF1689"/>
      <c r="AG1689"/>
      <c r="AH1689"/>
      <c r="AI1689"/>
      <c r="AJ1689"/>
      <c r="AK1689"/>
    </row>
    <row r="1690" spans="1:37" x14ac:dyDescent="0.25">
      <c r="A1690" s="131"/>
      <c r="B1690" s="131"/>
      <c r="C1690" s="131"/>
      <c r="D1690" s="131"/>
      <c r="E1690" s="131"/>
      <c r="F1690" s="131"/>
      <c r="G1690" s="131"/>
      <c r="H1690" s="131"/>
      <c r="I1690" s="131"/>
      <c r="J1690" s="131"/>
      <c r="K1690" s="131"/>
      <c r="L1690" s="131"/>
      <c r="M1690" s="131"/>
      <c r="N1690" s="131"/>
      <c r="O1690" s="131"/>
      <c r="P1690" s="131"/>
      <c r="Q1690" s="170"/>
      <c r="R1690" s="170"/>
      <c r="S1690" s="170"/>
      <c r="T1690" s="170"/>
      <c r="U1690" s="170"/>
      <c r="V1690" s="170"/>
      <c r="W1690" s="170"/>
      <c r="X1690" s="131"/>
      <c r="Y1690"/>
      <c r="AB1690"/>
      <c r="AC1690"/>
      <c r="AD1690"/>
      <c r="AE1690"/>
      <c r="AF1690"/>
      <c r="AG1690"/>
      <c r="AH1690"/>
      <c r="AI1690"/>
      <c r="AJ1690"/>
      <c r="AK1690"/>
    </row>
    <row r="1691" spans="1:37" x14ac:dyDescent="0.25">
      <c r="A1691" s="131"/>
      <c r="B1691" s="131"/>
      <c r="C1691" s="131"/>
      <c r="D1691" s="131"/>
      <c r="E1691" s="131"/>
      <c r="F1691" s="131"/>
      <c r="G1691" s="131"/>
      <c r="H1691" s="131"/>
      <c r="I1691" s="131"/>
      <c r="J1691" s="131"/>
      <c r="K1691" s="131"/>
      <c r="L1691" s="131"/>
      <c r="M1691" s="131"/>
      <c r="N1691" s="131"/>
      <c r="O1691" s="131"/>
      <c r="P1691" s="131"/>
      <c r="Q1691" s="170"/>
      <c r="R1691" s="170"/>
      <c r="S1691" s="170"/>
      <c r="T1691" s="170"/>
      <c r="U1691" s="170"/>
      <c r="V1691" s="170"/>
      <c r="W1691" s="170"/>
      <c r="X1691" s="131"/>
      <c r="Y1691"/>
      <c r="AB1691"/>
      <c r="AC1691"/>
      <c r="AD1691"/>
      <c r="AE1691"/>
      <c r="AF1691"/>
      <c r="AG1691"/>
      <c r="AH1691"/>
      <c r="AI1691"/>
      <c r="AJ1691"/>
      <c r="AK1691"/>
    </row>
    <row r="1692" spans="1:37" x14ac:dyDescent="0.25">
      <c r="A1692" s="131"/>
      <c r="B1692" s="131"/>
      <c r="C1692" s="131"/>
      <c r="D1692" s="131"/>
      <c r="E1692" s="131"/>
      <c r="F1692" s="131"/>
      <c r="G1692" s="131"/>
      <c r="H1692" s="131"/>
      <c r="I1692" s="131"/>
      <c r="J1692" s="131"/>
      <c r="K1692" s="131"/>
      <c r="L1692" s="131"/>
      <c r="M1692" s="131"/>
      <c r="N1692" s="131"/>
      <c r="O1692" s="131"/>
      <c r="P1692" s="131"/>
      <c r="Q1692" s="170"/>
      <c r="R1692" s="170"/>
      <c r="S1692" s="170"/>
      <c r="T1692" s="170"/>
      <c r="U1692" s="170"/>
      <c r="V1692" s="170"/>
      <c r="W1692" s="170"/>
      <c r="X1692" s="131"/>
      <c r="Y1692"/>
      <c r="AB1692"/>
      <c r="AC1692"/>
      <c r="AD1692"/>
      <c r="AE1692"/>
      <c r="AF1692"/>
      <c r="AG1692"/>
      <c r="AH1692"/>
      <c r="AI1692"/>
      <c r="AJ1692"/>
      <c r="AK1692"/>
    </row>
    <row r="1693" spans="1:37" x14ac:dyDescent="0.25">
      <c r="A1693" s="131"/>
      <c r="B1693" s="131"/>
      <c r="C1693" s="131"/>
      <c r="D1693" s="131"/>
      <c r="E1693" s="131"/>
      <c r="F1693" s="131"/>
      <c r="G1693" s="131"/>
      <c r="H1693" s="131"/>
      <c r="I1693" s="131"/>
      <c r="J1693" s="131"/>
      <c r="K1693" s="131"/>
      <c r="L1693" s="131"/>
      <c r="M1693" s="131"/>
      <c r="N1693" s="131"/>
      <c r="O1693" s="131"/>
      <c r="P1693" s="131"/>
      <c r="Q1693" s="170"/>
      <c r="R1693" s="170"/>
      <c r="S1693" s="170"/>
      <c r="T1693" s="170"/>
      <c r="U1693" s="170"/>
      <c r="V1693" s="170"/>
      <c r="W1693" s="170"/>
      <c r="X1693" s="131"/>
      <c r="Y1693"/>
      <c r="AB1693"/>
      <c r="AC1693"/>
      <c r="AD1693"/>
      <c r="AE1693"/>
      <c r="AF1693"/>
      <c r="AG1693"/>
      <c r="AH1693"/>
      <c r="AI1693"/>
      <c r="AJ1693"/>
      <c r="AK1693"/>
    </row>
    <row r="1694" spans="1:37" x14ac:dyDescent="0.25">
      <c r="A1694" s="131"/>
      <c r="B1694" s="131"/>
      <c r="C1694" s="131"/>
      <c r="D1694" s="131"/>
      <c r="E1694" s="131"/>
      <c r="F1694" s="131"/>
      <c r="G1694" s="131"/>
      <c r="H1694" s="131"/>
      <c r="I1694" s="131"/>
      <c r="J1694" s="131"/>
      <c r="K1694" s="131"/>
      <c r="L1694" s="131"/>
      <c r="M1694" s="131"/>
      <c r="N1694" s="131"/>
      <c r="O1694" s="131"/>
      <c r="P1694" s="131"/>
      <c r="Q1694" s="170"/>
      <c r="R1694" s="170"/>
      <c r="S1694" s="170"/>
      <c r="T1694" s="170"/>
      <c r="U1694" s="170"/>
      <c r="V1694" s="170"/>
      <c r="W1694" s="170"/>
      <c r="X1694" s="131"/>
      <c r="Y1694"/>
      <c r="AB1694"/>
      <c r="AC1694"/>
      <c r="AD1694"/>
      <c r="AE1694"/>
      <c r="AF1694"/>
      <c r="AG1694"/>
      <c r="AH1694"/>
      <c r="AI1694"/>
      <c r="AJ1694"/>
      <c r="AK1694"/>
    </row>
    <row r="1695" spans="1:37" x14ac:dyDescent="0.25">
      <c r="A1695" s="131"/>
      <c r="B1695" s="131"/>
      <c r="C1695" s="131"/>
      <c r="D1695" s="131"/>
      <c r="E1695" s="131"/>
      <c r="F1695" s="131"/>
      <c r="G1695" s="131"/>
      <c r="H1695" s="131"/>
      <c r="I1695" s="131"/>
      <c r="J1695" s="131"/>
      <c r="K1695" s="131"/>
      <c r="L1695" s="131"/>
      <c r="M1695" s="131"/>
      <c r="N1695" s="131"/>
      <c r="O1695" s="131"/>
      <c r="P1695" s="131"/>
      <c r="Q1695" s="170"/>
      <c r="R1695" s="170"/>
      <c r="S1695" s="170"/>
      <c r="T1695" s="170"/>
      <c r="U1695" s="170"/>
      <c r="V1695" s="170"/>
      <c r="W1695" s="170"/>
      <c r="X1695" s="131"/>
      <c r="Y1695"/>
      <c r="AB1695"/>
      <c r="AC1695"/>
      <c r="AD1695"/>
      <c r="AE1695"/>
      <c r="AF1695"/>
      <c r="AG1695"/>
      <c r="AH1695"/>
      <c r="AI1695"/>
      <c r="AJ1695"/>
      <c r="AK1695"/>
    </row>
    <row r="1696" spans="1:37" x14ac:dyDescent="0.25">
      <c r="A1696" s="131"/>
      <c r="B1696" s="131"/>
      <c r="C1696" s="131"/>
      <c r="D1696" s="131"/>
      <c r="E1696" s="131"/>
      <c r="F1696" s="131"/>
      <c r="G1696" s="131"/>
      <c r="H1696" s="131"/>
      <c r="I1696" s="131"/>
      <c r="J1696" s="131"/>
      <c r="K1696" s="131"/>
      <c r="L1696" s="131"/>
      <c r="M1696" s="131"/>
      <c r="N1696" s="131"/>
      <c r="O1696" s="131"/>
      <c r="P1696" s="131"/>
      <c r="Q1696" s="170"/>
      <c r="R1696" s="170"/>
      <c r="S1696" s="170"/>
      <c r="T1696" s="170"/>
      <c r="U1696" s="170"/>
      <c r="V1696" s="170"/>
      <c r="W1696" s="170"/>
      <c r="X1696" s="131"/>
      <c r="Y1696"/>
      <c r="AB1696"/>
      <c r="AC1696"/>
      <c r="AD1696"/>
      <c r="AE1696"/>
      <c r="AF1696"/>
      <c r="AG1696"/>
      <c r="AH1696"/>
      <c r="AI1696"/>
      <c r="AJ1696"/>
      <c r="AK1696"/>
    </row>
    <row r="1697" spans="1:37" x14ac:dyDescent="0.25">
      <c r="A1697" s="131"/>
      <c r="B1697" s="131"/>
      <c r="C1697" s="131"/>
      <c r="D1697" s="131"/>
      <c r="E1697" s="131"/>
      <c r="F1697" s="131"/>
      <c r="G1697" s="131"/>
      <c r="H1697" s="131"/>
      <c r="I1697" s="131"/>
      <c r="J1697" s="131"/>
      <c r="K1697" s="131"/>
      <c r="L1697" s="131"/>
      <c r="M1697" s="131"/>
      <c r="N1697" s="131"/>
      <c r="O1697" s="131"/>
      <c r="P1697" s="131"/>
      <c r="Q1697" s="170"/>
      <c r="R1697" s="170"/>
      <c r="S1697" s="170"/>
      <c r="T1697" s="170"/>
      <c r="U1697" s="170"/>
      <c r="V1697" s="170"/>
      <c r="W1697" s="170"/>
      <c r="X1697" s="131"/>
      <c r="Y1697"/>
      <c r="AB1697"/>
      <c r="AC1697"/>
      <c r="AD1697"/>
      <c r="AE1697"/>
      <c r="AF1697"/>
      <c r="AG1697"/>
      <c r="AH1697"/>
      <c r="AI1697"/>
      <c r="AJ1697"/>
      <c r="AK1697"/>
    </row>
    <row r="1698" spans="1:37" x14ac:dyDescent="0.25">
      <c r="A1698" s="131"/>
      <c r="B1698" s="131"/>
      <c r="C1698" s="131"/>
      <c r="D1698" s="131"/>
      <c r="E1698" s="131"/>
      <c r="F1698" s="131"/>
      <c r="G1698" s="131"/>
      <c r="H1698" s="131"/>
      <c r="I1698" s="131"/>
      <c r="J1698" s="131"/>
      <c r="K1698" s="131"/>
      <c r="L1698" s="131"/>
      <c r="M1698" s="131"/>
      <c r="N1698" s="131"/>
      <c r="O1698" s="131"/>
      <c r="P1698" s="131"/>
      <c r="Q1698" s="170"/>
      <c r="R1698" s="170"/>
      <c r="S1698" s="170"/>
      <c r="T1698" s="170"/>
      <c r="U1698" s="170"/>
      <c r="V1698" s="170"/>
      <c r="W1698" s="170"/>
      <c r="X1698" s="131"/>
      <c r="Y1698"/>
      <c r="AB1698"/>
      <c r="AC1698"/>
      <c r="AD1698"/>
      <c r="AE1698"/>
      <c r="AF1698"/>
      <c r="AG1698"/>
      <c r="AH1698"/>
      <c r="AI1698"/>
      <c r="AJ1698"/>
      <c r="AK1698"/>
    </row>
    <row r="1699" spans="1:37" x14ac:dyDescent="0.25">
      <c r="A1699" s="131"/>
      <c r="B1699" s="131"/>
      <c r="C1699" s="131"/>
      <c r="D1699" s="131"/>
      <c r="E1699" s="131"/>
      <c r="F1699" s="131"/>
      <c r="G1699" s="131"/>
      <c r="H1699" s="131"/>
      <c r="I1699" s="131"/>
      <c r="J1699" s="131"/>
      <c r="K1699" s="131"/>
      <c r="L1699" s="131"/>
      <c r="M1699" s="131"/>
      <c r="N1699" s="131"/>
      <c r="O1699" s="131"/>
      <c r="P1699" s="131"/>
      <c r="Q1699" s="170"/>
      <c r="R1699" s="170"/>
      <c r="S1699" s="170"/>
      <c r="T1699" s="170"/>
      <c r="U1699" s="170"/>
      <c r="V1699" s="170"/>
      <c r="W1699" s="170"/>
      <c r="X1699" s="131"/>
      <c r="Y1699"/>
      <c r="AB1699"/>
      <c r="AC1699"/>
      <c r="AD1699"/>
      <c r="AE1699"/>
      <c r="AF1699"/>
      <c r="AG1699"/>
      <c r="AH1699"/>
      <c r="AI1699"/>
      <c r="AJ1699"/>
      <c r="AK1699"/>
    </row>
    <row r="1700" spans="1:37" x14ac:dyDescent="0.25">
      <c r="A1700" s="131"/>
      <c r="B1700" s="131"/>
      <c r="C1700" s="131"/>
      <c r="D1700" s="131"/>
      <c r="E1700" s="131"/>
      <c r="F1700" s="131"/>
      <c r="G1700" s="131"/>
      <c r="H1700" s="131"/>
      <c r="I1700" s="131"/>
      <c r="J1700" s="131"/>
      <c r="K1700" s="131"/>
      <c r="L1700" s="131"/>
      <c r="M1700" s="131"/>
      <c r="N1700" s="131"/>
      <c r="O1700" s="131"/>
      <c r="P1700" s="131"/>
      <c r="Q1700" s="170"/>
      <c r="R1700" s="170"/>
      <c r="S1700" s="170"/>
      <c r="T1700" s="170"/>
      <c r="U1700" s="170"/>
      <c r="V1700" s="170"/>
      <c r="W1700" s="170"/>
      <c r="X1700" s="131"/>
      <c r="Y1700"/>
      <c r="AB1700"/>
      <c r="AC1700"/>
      <c r="AD1700"/>
      <c r="AE1700"/>
      <c r="AF1700"/>
      <c r="AG1700"/>
      <c r="AH1700"/>
      <c r="AI1700"/>
      <c r="AJ1700"/>
      <c r="AK1700"/>
    </row>
    <row r="1701" spans="1:37" x14ac:dyDescent="0.25">
      <c r="A1701" s="131"/>
      <c r="B1701" s="131"/>
      <c r="C1701" s="131"/>
      <c r="D1701" s="131"/>
      <c r="E1701" s="131"/>
      <c r="F1701" s="131"/>
      <c r="G1701" s="131"/>
      <c r="H1701" s="131"/>
      <c r="I1701" s="131"/>
      <c r="J1701" s="131"/>
      <c r="K1701" s="131"/>
      <c r="L1701" s="131"/>
      <c r="M1701" s="131"/>
      <c r="N1701" s="131"/>
      <c r="O1701" s="131"/>
      <c r="P1701" s="131"/>
      <c r="Q1701" s="170"/>
      <c r="R1701" s="170"/>
      <c r="S1701" s="170"/>
      <c r="T1701" s="170"/>
      <c r="U1701" s="170"/>
      <c r="V1701" s="170"/>
      <c r="W1701" s="170"/>
      <c r="X1701" s="131"/>
      <c r="Y1701"/>
      <c r="AB1701"/>
      <c r="AC1701"/>
      <c r="AD1701"/>
      <c r="AE1701"/>
      <c r="AF1701"/>
      <c r="AG1701"/>
      <c r="AH1701"/>
      <c r="AI1701"/>
      <c r="AJ1701"/>
      <c r="AK1701"/>
    </row>
    <row r="1702" spans="1:37" x14ac:dyDescent="0.25">
      <c r="A1702" s="131"/>
      <c r="B1702" s="131"/>
      <c r="C1702" s="131"/>
      <c r="D1702" s="131"/>
      <c r="E1702" s="131"/>
      <c r="F1702" s="131"/>
      <c r="G1702" s="131"/>
      <c r="H1702" s="131"/>
      <c r="I1702" s="131"/>
      <c r="J1702" s="131"/>
      <c r="K1702" s="131"/>
      <c r="L1702" s="131"/>
      <c r="M1702" s="131"/>
      <c r="N1702" s="131"/>
      <c r="O1702" s="131"/>
      <c r="P1702" s="131"/>
      <c r="Q1702" s="170"/>
      <c r="R1702" s="170"/>
      <c r="S1702" s="170"/>
      <c r="T1702" s="170"/>
      <c r="U1702" s="170"/>
      <c r="V1702" s="170"/>
      <c r="W1702" s="170"/>
      <c r="X1702" s="131"/>
      <c r="Y1702"/>
      <c r="AB1702"/>
      <c r="AC1702"/>
      <c r="AD1702"/>
      <c r="AE1702"/>
      <c r="AF1702"/>
      <c r="AG1702"/>
      <c r="AH1702"/>
      <c r="AI1702"/>
      <c r="AJ1702"/>
      <c r="AK1702"/>
    </row>
    <row r="1703" spans="1:37" x14ac:dyDescent="0.25">
      <c r="A1703" s="131"/>
      <c r="B1703" s="131"/>
      <c r="C1703" s="131"/>
      <c r="D1703" s="131"/>
      <c r="E1703" s="131"/>
      <c r="F1703" s="131"/>
      <c r="G1703" s="131"/>
      <c r="H1703" s="131"/>
      <c r="I1703" s="131"/>
      <c r="J1703" s="131"/>
      <c r="K1703" s="131"/>
      <c r="L1703" s="131"/>
      <c r="M1703" s="131"/>
      <c r="N1703" s="131"/>
      <c r="O1703" s="131"/>
      <c r="P1703" s="131"/>
      <c r="Q1703" s="170"/>
      <c r="R1703" s="170"/>
      <c r="S1703" s="170"/>
      <c r="T1703" s="170"/>
      <c r="U1703" s="170"/>
      <c r="V1703" s="170"/>
      <c r="W1703" s="170"/>
      <c r="X1703" s="131"/>
      <c r="Y1703"/>
      <c r="AB1703"/>
      <c r="AC1703"/>
      <c r="AD1703"/>
      <c r="AE1703"/>
      <c r="AF1703"/>
      <c r="AG1703"/>
      <c r="AH1703"/>
      <c r="AI1703"/>
      <c r="AJ1703"/>
      <c r="AK1703"/>
    </row>
    <row r="1704" spans="1:37" x14ac:dyDescent="0.25">
      <c r="A1704" s="131"/>
      <c r="B1704" s="131"/>
      <c r="C1704" s="131"/>
      <c r="D1704" s="131"/>
      <c r="E1704" s="131"/>
      <c r="F1704" s="131"/>
      <c r="G1704" s="131"/>
      <c r="H1704" s="131"/>
      <c r="I1704" s="131"/>
      <c r="J1704" s="131"/>
      <c r="K1704" s="131"/>
      <c r="L1704" s="131"/>
      <c r="M1704" s="131"/>
      <c r="N1704" s="131"/>
      <c r="O1704" s="131"/>
      <c r="P1704" s="131"/>
      <c r="Q1704" s="170"/>
      <c r="R1704" s="170"/>
      <c r="S1704" s="170"/>
      <c r="T1704" s="170"/>
      <c r="U1704" s="170"/>
      <c r="V1704" s="170"/>
      <c r="W1704" s="170"/>
      <c r="X1704" s="131"/>
      <c r="Y1704"/>
      <c r="AB1704"/>
      <c r="AC1704"/>
      <c r="AD1704"/>
      <c r="AE1704"/>
      <c r="AF1704"/>
      <c r="AG1704"/>
      <c r="AH1704"/>
      <c r="AI1704"/>
      <c r="AJ1704"/>
      <c r="AK1704"/>
    </row>
    <row r="1705" spans="1:37" x14ac:dyDescent="0.25">
      <c r="A1705" s="131"/>
      <c r="B1705" s="131"/>
      <c r="C1705" s="131"/>
      <c r="D1705" s="131"/>
      <c r="E1705" s="131"/>
      <c r="F1705" s="131"/>
      <c r="G1705" s="131"/>
      <c r="H1705" s="131"/>
      <c r="I1705" s="131"/>
      <c r="J1705" s="131"/>
      <c r="K1705" s="131"/>
      <c r="L1705" s="131"/>
      <c r="M1705" s="131"/>
      <c r="N1705" s="131"/>
      <c r="O1705" s="131"/>
      <c r="P1705" s="131"/>
      <c r="Q1705" s="170"/>
      <c r="R1705" s="170"/>
      <c r="S1705" s="170"/>
      <c r="T1705" s="170"/>
      <c r="U1705" s="170"/>
      <c r="V1705" s="170"/>
      <c r="W1705" s="170"/>
      <c r="X1705" s="131"/>
      <c r="Y1705"/>
      <c r="AB1705"/>
      <c r="AC1705"/>
      <c r="AD1705"/>
      <c r="AE1705"/>
      <c r="AF1705"/>
      <c r="AG1705"/>
      <c r="AH1705"/>
      <c r="AI1705"/>
      <c r="AJ1705"/>
      <c r="AK1705"/>
    </row>
    <row r="1706" spans="1:37" x14ac:dyDescent="0.25">
      <c r="A1706" s="131"/>
      <c r="B1706" s="131"/>
      <c r="C1706" s="131"/>
      <c r="D1706" s="131"/>
      <c r="E1706" s="131"/>
      <c r="F1706" s="131"/>
      <c r="G1706" s="131"/>
      <c r="H1706" s="131"/>
      <c r="I1706" s="131"/>
      <c r="J1706" s="131"/>
      <c r="K1706" s="131"/>
      <c r="L1706" s="131"/>
      <c r="M1706" s="131"/>
      <c r="N1706" s="131"/>
      <c r="O1706" s="131"/>
      <c r="P1706" s="131"/>
      <c r="Q1706" s="170"/>
      <c r="R1706" s="170"/>
      <c r="S1706" s="170"/>
      <c r="T1706" s="170"/>
      <c r="U1706" s="170"/>
      <c r="V1706" s="170"/>
      <c r="W1706" s="170"/>
      <c r="X1706" s="131"/>
      <c r="Y1706"/>
      <c r="AB1706"/>
      <c r="AC1706"/>
      <c r="AD1706"/>
      <c r="AE1706"/>
      <c r="AF1706"/>
      <c r="AG1706"/>
      <c r="AH1706"/>
      <c r="AI1706"/>
      <c r="AJ1706"/>
      <c r="AK1706"/>
    </row>
    <row r="1707" spans="1:37" x14ac:dyDescent="0.25">
      <c r="A1707" s="131"/>
      <c r="B1707" s="131"/>
      <c r="C1707" s="131"/>
      <c r="D1707" s="131"/>
      <c r="E1707" s="131"/>
      <c r="F1707" s="131"/>
      <c r="G1707" s="131"/>
      <c r="H1707" s="131"/>
      <c r="I1707" s="131"/>
      <c r="J1707" s="131"/>
      <c r="K1707" s="131"/>
      <c r="L1707" s="131"/>
      <c r="M1707" s="131"/>
      <c r="N1707" s="131"/>
      <c r="O1707" s="131"/>
      <c r="P1707" s="131"/>
      <c r="Q1707" s="170"/>
      <c r="R1707" s="170"/>
      <c r="S1707" s="170"/>
      <c r="T1707" s="170"/>
      <c r="U1707" s="170"/>
      <c r="V1707" s="170"/>
      <c r="W1707" s="170"/>
      <c r="X1707" s="131"/>
      <c r="Y1707"/>
      <c r="AB1707"/>
      <c r="AC1707"/>
      <c r="AD1707"/>
      <c r="AE1707"/>
      <c r="AF1707"/>
      <c r="AG1707"/>
      <c r="AH1707"/>
      <c r="AI1707"/>
      <c r="AJ1707"/>
      <c r="AK1707"/>
    </row>
    <row r="1708" spans="1:37" x14ac:dyDescent="0.25">
      <c r="A1708" s="131"/>
      <c r="B1708" s="131"/>
      <c r="C1708" s="131"/>
      <c r="D1708" s="131"/>
      <c r="E1708" s="131"/>
      <c r="F1708" s="131"/>
      <c r="G1708" s="131"/>
      <c r="H1708" s="131"/>
      <c r="I1708" s="131"/>
      <c r="J1708" s="131"/>
      <c r="K1708" s="131"/>
      <c r="L1708" s="131"/>
      <c r="M1708" s="131"/>
      <c r="N1708" s="131"/>
      <c r="O1708" s="131"/>
      <c r="P1708" s="131"/>
      <c r="Q1708" s="170"/>
      <c r="R1708" s="170"/>
      <c r="S1708" s="170"/>
      <c r="T1708" s="170"/>
      <c r="U1708" s="170"/>
      <c r="V1708" s="170"/>
      <c r="W1708" s="170"/>
      <c r="X1708" s="131"/>
      <c r="Y1708"/>
      <c r="AB1708"/>
      <c r="AC1708"/>
      <c r="AD1708"/>
      <c r="AE1708"/>
      <c r="AF1708"/>
      <c r="AG1708"/>
      <c r="AH1708"/>
      <c r="AI1708"/>
      <c r="AJ1708"/>
      <c r="AK1708"/>
    </row>
    <row r="1709" spans="1:37" x14ac:dyDescent="0.25">
      <c r="A1709" s="131"/>
      <c r="B1709" s="131"/>
      <c r="C1709" s="131"/>
      <c r="D1709" s="131"/>
      <c r="E1709" s="131"/>
      <c r="F1709" s="131"/>
      <c r="G1709" s="131"/>
      <c r="H1709" s="131"/>
      <c r="I1709" s="131"/>
      <c r="J1709" s="131"/>
      <c r="K1709" s="131"/>
      <c r="L1709" s="131"/>
      <c r="M1709" s="131"/>
      <c r="N1709" s="131"/>
      <c r="O1709" s="131"/>
      <c r="P1709" s="131"/>
      <c r="Q1709" s="170"/>
      <c r="R1709" s="170"/>
      <c r="S1709" s="170"/>
      <c r="T1709" s="170"/>
      <c r="U1709" s="170"/>
      <c r="V1709" s="170"/>
      <c r="W1709" s="170"/>
      <c r="X1709" s="131"/>
      <c r="Y1709"/>
      <c r="AB1709"/>
      <c r="AC1709"/>
      <c r="AD1709"/>
      <c r="AE1709"/>
      <c r="AF1709"/>
      <c r="AG1709"/>
      <c r="AH1709"/>
      <c r="AI1709"/>
      <c r="AJ1709"/>
      <c r="AK1709"/>
    </row>
    <row r="1710" spans="1:37" x14ac:dyDescent="0.25">
      <c r="A1710" s="131"/>
      <c r="B1710" s="131"/>
      <c r="C1710" s="131"/>
      <c r="D1710" s="131"/>
      <c r="E1710" s="131"/>
      <c r="F1710" s="131"/>
      <c r="G1710" s="131"/>
      <c r="H1710" s="131"/>
      <c r="I1710" s="131"/>
      <c r="J1710" s="131"/>
      <c r="K1710" s="131"/>
      <c r="L1710" s="131"/>
      <c r="M1710" s="131"/>
      <c r="N1710" s="131"/>
      <c r="O1710" s="131"/>
      <c r="P1710" s="131"/>
      <c r="Q1710" s="170"/>
      <c r="R1710" s="170"/>
      <c r="S1710" s="170"/>
      <c r="T1710" s="170"/>
      <c r="U1710" s="170"/>
      <c r="V1710" s="170"/>
      <c r="W1710" s="170"/>
      <c r="X1710" s="131"/>
      <c r="Y1710"/>
      <c r="AB1710"/>
      <c r="AC1710"/>
      <c r="AD1710"/>
      <c r="AE1710"/>
      <c r="AF1710"/>
      <c r="AG1710"/>
      <c r="AH1710"/>
      <c r="AI1710"/>
      <c r="AJ1710"/>
      <c r="AK1710"/>
    </row>
    <row r="1711" spans="1:37" x14ac:dyDescent="0.25">
      <c r="A1711" s="131"/>
      <c r="B1711" s="131"/>
      <c r="C1711" s="131"/>
      <c r="D1711" s="131"/>
      <c r="E1711" s="131"/>
      <c r="F1711" s="131"/>
      <c r="G1711" s="131"/>
      <c r="H1711" s="131"/>
      <c r="I1711" s="131"/>
      <c r="J1711" s="131"/>
      <c r="K1711" s="131"/>
      <c r="L1711" s="131"/>
      <c r="M1711" s="131"/>
      <c r="N1711" s="131"/>
      <c r="O1711" s="131"/>
      <c r="P1711" s="131"/>
      <c r="Q1711" s="170"/>
      <c r="R1711" s="170"/>
      <c r="S1711" s="170"/>
      <c r="T1711" s="170"/>
      <c r="U1711" s="170"/>
      <c r="V1711" s="170"/>
      <c r="W1711" s="170"/>
      <c r="X1711" s="131"/>
      <c r="Y1711"/>
      <c r="AB1711"/>
      <c r="AC1711"/>
      <c r="AD1711"/>
      <c r="AE1711"/>
      <c r="AF1711"/>
      <c r="AG1711"/>
      <c r="AH1711"/>
      <c r="AI1711"/>
      <c r="AJ1711"/>
      <c r="AK1711"/>
    </row>
    <row r="1712" spans="1:37" x14ac:dyDescent="0.25">
      <c r="A1712" s="131"/>
      <c r="B1712" s="131"/>
      <c r="C1712" s="131"/>
      <c r="D1712" s="131"/>
      <c r="E1712" s="131"/>
      <c r="F1712" s="131"/>
      <c r="G1712" s="131"/>
      <c r="H1712" s="131"/>
      <c r="I1712" s="131"/>
      <c r="J1712" s="131"/>
      <c r="K1712" s="131"/>
      <c r="L1712" s="131"/>
      <c r="M1712" s="131"/>
      <c r="N1712" s="131"/>
      <c r="O1712" s="131"/>
      <c r="P1712" s="131"/>
      <c r="Q1712" s="170"/>
      <c r="R1712" s="170"/>
      <c r="S1712" s="170"/>
      <c r="T1712" s="170"/>
      <c r="U1712" s="170"/>
      <c r="V1712" s="170"/>
      <c r="W1712" s="170"/>
      <c r="X1712" s="131"/>
      <c r="Y1712"/>
      <c r="AB1712"/>
      <c r="AC1712"/>
      <c r="AD1712"/>
      <c r="AE1712"/>
      <c r="AF1712"/>
      <c r="AG1712"/>
      <c r="AH1712"/>
      <c r="AI1712"/>
      <c r="AJ1712"/>
      <c r="AK1712"/>
    </row>
    <row r="1713" spans="1:37" x14ac:dyDescent="0.25">
      <c r="A1713" s="131"/>
      <c r="B1713" s="131"/>
      <c r="C1713" s="131"/>
      <c r="D1713" s="131"/>
      <c r="E1713" s="131"/>
      <c r="F1713" s="131"/>
      <c r="G1713" s="131"/>
      <c r="H1713" s="131"/>
      <c r="I1713" s="131"/>
      <c r="J1713" s="131"/>
      <c r="K1713" s="131"/>
      <c r="L1713" s="131"/>
      <c r="M1713" s="131"/>
      <c r="N1713" s="131"/>
      <c r="O1713" s="131"/>
      <c r="P1713" s="131"/>
      <c r="Q1713" s="170"/>
      <c r="R1713" s="170"/>
      <c r="S1713" s="170"/>
      <c r="T1713" s="170"/>
      <c r="U1713" s="170"/>
      <c r="V1713" s="170"/>
      <c r="W1713" s="170"/>
      <c r="X1713" s="131"/>
      <c r="Y1713"/>
      <c r="AB1713"/>
      <c r="AC1713"/>
      <c r="AD1713"/>
      <c r="AE1713"/>
      <c r="AF1713"/>
      <c r="AG1713"/>
      <c r="AH1713"/>
      <c r="AI1713"/>
      <c r="AJ1713"/>
      <c r="AK1713"/>
    </row>
    <row r="1714" spans="1:37" x14ac:dyDescent="0.25">
      <c r="A1714" s="131"/>
      <c r="B1714" s="131"/>
      <c r="C1714" s="131"/>
      <c r="D1714" s="131"/>
      <c r="E1714" s="131"/>
      <c r="F1714" s="131"/>
      <c r="G1714" s="131"/>
      <c r="H1714" s="131"/>
      <c r="I1714" s="131"/>
      <c r="J1714" s="131"/>
      <c r="K1714" s="131"/>
      <c r="L1714" s="131"/>
      <c r="M1714" s="131"/>
      <c r="N1714" s="131"/>
      <c r="O1714" s="131"/>
      <c r="P1714" s="131"/>
      <c r="Q1714" s="170"/>
      <c r="R1714" s="170"/>
      <c r="S1714" s="170"/>
      <c r="T1714" s="170"/>
      <c r="U1714" s="170"/>
      <c r="V1714" s="170"/>
      <c r="W1714" s="170"/>
      <c r="X1714" s="131"/>
      <c r="Y1714"/>
      <c r="AB1714"/>
      <c r="AC1714"/>
      <c r="AD1714"/>
      <c r="AE1714"/>
      <c r="AF1714"/>
      <c r="AG1714"/>
      <c r="AH1714"/>
      <c r="AI1714"/>
      <c r="AJ1714"/>
      <c r="AK1714"/>
    </row>
    <row r="1715" spans="1:37" x14ac:dyDescent="0.25">
      <c r="A1715" s="131"/>
      <c r="B1715" s="131"/>
      <c r="C1715" s="131"/>
      <c r="D1715" s="131"/>
      <c r="E1715" s="131"/>
      <c r="F1715" s="131"/>
      <c r="G1715" s="131"/>
      <c r="H1715" s="131"/>
      <c r="I1715" s="131"/>
      <c r="J1715" s="131"/>
      <c r="K1715" s="131"/>
      <c r="L1715" s="131"/>
      <c r="M1715" s="131"/>
      <c r="N1715" s="131"/>
      <c r="O1715" s="131"/>
      <c r="P1715" s="131"/>
      <c r="Q1715" s="170"/>
      <c r="R1715" s="170"/>
      <c r="S1715" s="170"/>
      <c r="T1715" s="170"/>
      <c r="U1715" s="170"/>
      <c r="V1715" s="170"/>
      <c r="W1715" s="170"/>
      <c r="X1715" s="131"/>
      <c r="Y1715"/>
      <c r="AB1715"/>
      <c r="AC1715"/>
      <c r="AD1715"/>
      <c r="AE1715"/>
      <c r="AF1715"/>
      <c r="AG1715"/>
      <c r="AH1715"/>
      <c r="AI1715"/>
      <c r="AJ1715"/>
      <c r="AK1715"/>
    </row>
    <row r="1716" spans="1:37" x14ac:dyDescent="0.25">
      <c r="A1716" s="131"/>
      <c r="B1716" s="131"/>
      <c r="C1716" s="131"/>
      <c r="D1716" s="131"/>
      <c r="E1716" s="131"/>
      <c r="F1716" s="131"/>
      <c r="G1716" s="131"/>
      <c r="H1716" s="131"/>
      <c r="I1716" s="131"/>
      <c r="J1716" s="131"/>
      <c r="K1716" s="131"/>
      <c r="L1716" s="131"/>
      <c r="M1716" s="131"/>
      <c r="N1716" s="131"/>
      <c r="O1716" s="131"/>
      <c r="P1716" s="131"/>
      <c r="Q1716" s="170"/>
      <c r="R1716" s="170"/>
      <c r="S1716" s="170"/>
      <c r="T1716" s="170"/>
      <c r="U1716" s="170"/>
      <c r="V1716" s="170"/>
      <c r="W1716" s="170"/>
      <c r="X1716" s="131"/>
      <c r="Y1716"/>
      <c r="AB1716"/>
      <c r="AC1716"/>
      <c r="AD1716"/>
      <c r="AE1716"/>
      <c r="AF1716"/>
      <c r="AG1716"/>
      <c r="AH1716"/>
      <c r="AI1716"/>
      <c r="AJ1716"/>
      <c r="AK1716"/>
    </row>
    <row r="1717" spans="1:37" x14ac:dyDescent="0.25">
      <c r="A1717" s="131"/>
      <c r="B1717" s="131"/>
      <c r="C1717" s="131"/>
      <c r="D1717" s="131"/>
      <c r="E1717" s="131"/>
      <c r="F1717" s="131"/>
      <c r="G1717" s="131"/>
      <c r="H1717" s="131"/>
      <c r="I1717" s="131"/>
      <c r="J1717" s="131"/>
      <c r="K1717" s="131"/>
      <c r="L1717" s="131"/>
      <c r="M1717" s="131"/>
      <c r="N1717" s="131"/>
      <c r="O1717" s="131"/>
      <c r="P1717" s="131"/>
      <c r="Q1717" s="170"/>
      <c r="R1717" s="170"/>
      <c r="S1717" s="170"/>
      <c r="T1717" s="170"/>
      <c r="U1717" s="170"/>
      <c r="V1717" s="170"/>
      <c r="W1717" s="170"/>
      <c r="X1717" s="131"/>
      <c r="Y1717"/>
      <c r="AB1717"/>
      <c r="AC1717"/>
      <c r="AD1717"/>
      <c r="AE1717"/>
      <c r="AF1717"/>
      <c r="AG1717"/>
      <c r="AH1717"/>
      <c r="AI1717"/>
      <c r="AJ1717"/>
      <c r="AK1717"/>
    </row>
    <row r="1718" spans="1:37" x14ac:dyDescent="0.25">
      <c r="A1718" s="131"/>
      <c r="B1718" s="131"/>
      <c r="C1718" s="131"/>
      <c r="D1718" s="131"/>
      <c r="E1718" s="131"/>
      <c r="F1718" s="131"/>
      <c r="G1718" s="131"/>
      <c r="H1718" s="131"/>
      <c r="I1718" s="131"/>
      <c r="J1718" s="131"/>
      <c r="K1718" s="131"/>
      <c r="L1718" s="131"/>
      <c r="M1718" s="131"/>
      <c r="N1718" s="131"/>
      <c r="O1718" s="131"/>
      <c r="P1718" s="131"/>
      <c r="Q1718" s="170"/>
      <c r="R1718" s="170"/>
      <c r="S1718" s="170"/>
      <c r="T1718" s="170"/>
      <c r="U1718" s="170"/>
      <c r="V1718" s="170"/>
      <c r="W1718" s="170"/>
      <c r="X1718" s="131"/>
      <c r="Y1718"/>
      <c r="AB1718"/>
      <c r="AC1718"/>
      <c r="AD1718"/>
      <c r="AE1718"/>
      <c r="AF1718"/>
      <c r="AG1718"/>
      <c r="AH1718"/>
      <c r="AI1718"/>
      <c r="AJ1718"/>
      <c r="AK1718"/>
    </row>
    <row r="1719" spans="1:37" x14ac:dyDescent="0.25">
      <c r="A1719" s="131"/>
      <c r="B1719" s="131"/>
      <c r="C1719" s="131"/>
      <c r="D1719" s="131"/>
      <c r="E1719" s="131"/>
      <c r="F1719" s="131"/>
      <c r="G1719" s="131"/>
      <c r="H1719" s="131"/>
      <c r="I1719" s="131"/>
      <c r="J1719" s="131"/>
      <c r="K1719" s="131"/>
      <c r="L1719" s="131"/>
      <c r="M1719" s="131"/>
      <c r="N1719" s="131"/>
      <c r="O1719" s="131"/>
      <c r="P1719" s="131"/>
      <c r="Q1719" s="170"/>
      <c r="R1719" s="170"/>
      <c r="S1719" s="170"/>
      <c r="T1719" s="170"/>
      <c r="U1719" s="170"/>
      <c r="V1719" s="170"/>
      <c r="W1719" s="170"/>
      <c r="X1719" s="131"/>
      <c r="Y1719"/>
      <c r="AB1719"/>
      <c r="AC1719"/>
      <c r="AD1719"/>
      <c r="AE1719"/>
      <c r="AF1719"/>
      <c r="AG1719"/>
      <c r="AH1719"/>
      <c r="AI1719"/>
      <c r="AJ1719"/>
      <c r="AK1719"/>
    </row>
    <row r="1720" spans="1:37" x14ac:dyDescent="0.25">
      <c r="A1720" s="131"/>
      <c r="B1720" s="131"/>
      <c r="C1720" s="131"/>
      <c r="D1720" s="131"/>
      <c r="E1720" s="131"/>
      <c r="F1720" s="131"/>
      <c r="G1720" s="131"/>
      <c r="H1720" s="131"/>
      <c r="I1720" s="131"/>
      <c r="J1720" s="131"/>
      <c r="K1720" s="131"/>
      <c r="L1720" s="131"/>
      <c r="M1720" s="131"/>
      <c r="N1720" s="131"/>
      <c r="O1720" s="131"/>
      <c r="P1720" s="131"/>
      <c r="Q1720" s="170"/>
      <c r="R1720" s="170"/>
      <c r="S1720" s="170"/>
      <c r="T1720" s="170"/>
      <c r="U1720" s="170"/>
      <c r="V1720" s="170"/>
      <c r="W1720" s="170"/>
      <c r="X1720" s="131"/>
      <c r="Y1720"/>
      <c r="AB1720"/>
      <c r="AC1720"/>
      <c r="AD1720"/>
      <c r="AE1720"/>
      <c r="AF1720"/>
      <c r="AG1720"/>
      <c r="AH1720"/>
      <c r="AI1720"/>
      <c r="AJ1720"/>
      <c r="AK1720"/>
    </row>
    <row r="1721" spans="1:37" x14ac:dyDescent="0.25">
      <c r="A1721" s="131"/>
      <c r="B1721" s="131"/>
      <c r="C1721" s="131"/>
      <c r="D1721" s="131"/>
      <c r="E1721" s="131"/>
      <c r="F1721" s="131"/>
      <c r="G1721" s="131"/>
      <c r="H1721" s="131"/>
      <c r="I1721" s="131"/>
      <c r="J1721" s="131"/>
      <c r="K1721" s="131"/>
      <c r="L1721" s="131"/>
      <c r="M1721" s="131"/>
      <c r="N1721" s="131"/>
      <c r="O1721" s="131"/>
      <c r="P1721" s="131"/>
      <c r="Q1721" s="170"/>
      <c r="R1721" s="170"/>
      <c r="S1721" s="170"/>
      <c r="T1721" s="170"/>
      <c r="U1721" s="170"/>
      <c r="V1721" s="170"/>
      <c r="W1721" s="170"/>
      <c r="X1721" s="131"/>
      <c r="Y1721"/>
      <c r="AB1721"/>
      <c r="AC1721"/>
      <c r="AD1721"/>
      <c r="AE1721"/>
      <c r="AF1721"/>
      <c r="AG1721"/>
      <c r="AH1721"/>
      <c r="AI1721"/>
      <c r="AJ1721"/>
      <c r="AK1721"/>
    </row>
    <row r="1722" spans="1:37" x14ac:dyDescent="0.25">
      <c r="A1722" s="131"/>
      <c r="B1722" s="131"/>
      <c r="C1722" s="131"/>
      <c r="D1722" s="131"/>
      <c r="E1722" s="131"/>
      <c r="F1722" s="131"/>
      <c r="G1722" s="131"/>
      <c r="H1722" s="131"/>
      <c r="I1722" s="131"/>
      <c r="J1722" s="131"/>
      <c r="K1722" s="131"/>
      <c r="L1722" s="131"/>
      <c r="M1722" s="131"/>
      <c r="N1722" s="131"/>
      <c r="O1722" s="131"/>
      <c r="P1722" s="131"/>
      <c r="Q1722" s="170"/>
      <c r="R1722" s="170"/>
      <c r="S1722" s="170"/>
      <c r="T1722" s="170"/>
      <c r="U1722" s="170"/>
      <c r="V1722" s="170"/>
      <c r="W1722" s="170"/>
      <c r="X1722" s="131"/>
      <c r="Y1722"/>
      <c r="AB1722"/>
      <c r="AC1722"/>
      <c r="AD1722"/>
      <c r="AE1722"/>
      <c r="AF1722"/>
      <c r="AG1722"/>
      <c r="AH1722"/>
      <c r="AI1722"/>
      <c r="AJ1722"/>
      <c r="AK1722"/>
    </row>
    <row r="1723" spans="1:37" x14ac:dyDescent="0.25">
      <c r="A1723" s="131"/>
      <c r="B1723" s="131"/>
      <c r="C1723" s="131"/>
      <c r="D1723" s="131"/>
      <c r="E1723" s="131"/>
      <c r="F1723" s="131"/>
      <c r="G1723" s="131"/>
      <c r="H1723" s="131"/>
      <c r="I1723" s="131"/>
      <c r="J1723" s="131"/>
      <c r="K1723" s="131"/>
      <c r="L1723" s="131"/>
      <c r="M1723" s="131"/>
      <c r="N1723" s="131"/>
      <c r="O1723" s="131"/>
      <c r="P1723" s="131"/>
      <c r="Q1723" s="170"/>
      <c r="R1723" s="170"/>
      <c r="S1723" s="170"/>
      <c r="T1723" s="170"/>
      <c r="U1723" s="170"/>
      <c r="V1723" s="170"/>
      <c r="W1723" s="170"/>
      <c r="X1723" s="131"/>
      <c r="Y1723"/>
      <c r="AB1723"/>
      <c r="AC1723"/>
      <c r="AD1723"/>
      <c r="AE1723"/>
      <c r="AF1723"/>
      <c r="AG1723"/>
      <c r="AH1723"/>
      <c r="AI1723"/>
      <c r="AJ1723"/>
      <c r="AK1723"/>
    </row>
    <row r="1724" spans="1:37" x14ac:dyDescent="0.25">
      <c r="A1724" s="131"/>
      <c r="B1724" s="131"/>
      <c r="C1724" s="131"/>
      <c r="D1724" s="131"/>
      <c r="E1724" s="131"/>
      <c r="F1724" s="131"/>
      <c r="G1724" s="131"/>
      <c r="H1724" s="131"/>
      <c r="I1724" s="131"/>
      <c r="J1724" s="131"/>
      <c r="K1724" s="131"/>
      <c r="L1724" s="131"/>
      <c r="M1724" s="131"/>
      <c r="N1724" s="131"/>
      <c r="O1724" s="131"/>
      <c r="P1724" s="131"/>
      <c r="Q1724" s="170"/>
      <c r="R1724" s="170"/>
      <c r="S1724" s="170"/>
      <c r="T1724" s="170"/>
      <c r="U1724" s="170"/>
      <c r="V1724" s="170"/>
      <c r="W1724" s="170"/>
      <c r="X1724" s="131"/>
      <c r="Y1724"/>
      <c r="AB1724"/>
      <c r="AC1724"/>
      <c r="AD1724"/>
      <c r="AE1724"/>
      <c r="AF1724"/>
      <c r="AG1724"/>
      <c r="AH1724"/>
      <c r="AI1724"/>
      <c r="AJ1724"/>
      <c r="AK1724"/>
    </row>
    <row r="1725" spans="1:37" x14ac:dyDescent="0.25">
      <c r="A1725" s="131"/>
      <c r="B1725" s="131"/>
      <c r="C1725" s="131"/>
      <c r="D1725" s="131"/>
      <c r="E1725" s="131"/>
      <c r="F1725" s="131"/>
      <c r="G1725" s="131"/>
      <c r="H1725" s="131"/>
      <c r="I1725" s="131"/>
      <c r="J1725" s="131"/>
      <c r="K1725" s="131"/>
      <c r="L1725" s="131"/>
      <c r="M1725" s="131"/>
      <c r="N1725" s="131"/>
      <c r="O1725" s="131"/>
      <c r="P1725" s="131"/>
      <c r="Q1725" s="170"/>
      <c r="R1725" s="170"/>
      <c r="S1725" s="170"/>
      <c r="T1725" s="170"/>
      <c r="U1725" s="170"/>
      <c r="V1725" s="170"/>
      <c r="W1725" s="170"/>
      <c r="X1725" s="131"/>
      <c r="Y1725"/>
      <c r="AB1725"/>
      <c r="AC1725"/>
      <c r="AD1725"/>
      <c r="AE1725"/>
      <c r="AF1725"/>
      <c r="AG1725"/>
      <c r="AH1725"/>
      <c r="AI1725"/>
      <c r="AJ1725"/>
      <c r="AK1725"/>
    </row>
    <row r="1726" spans="1:37" x14ac:dyDescent="0.25">
      <c r="A1726" s="131"/>
      <c r="B1726" s="131"/>
      <c r="C1726" s="131"/>
      <c r="D1726" s="131"/>
      <c r="E1726" s="131"/>
      <c r="F1726" s="131"/>
      <c r="G1726" s="131"/>
      <c r="H1726" s="131"/>
      <c r="I1726" s="131"/>
      <c r="J1726" s="131"/>
      <c r="K1726" s="131"/>
      <c r="L1726" s="131"/>
      <c r="M1726" s="131"/>
      <c r="N1726" s="131"/>
      <c r="O1726" s="131"/>
      <c r="P1726" s="131"/>
      <c r="Q1726" s="170"/>
      <c r="R1726" s="170"/>
      <c r="S1726" s="170"/>
      <c r="T1726" s="170"/>
      <c r="U1726" s="170"/>
      <c r="V1726" s="170"/>
      <c r="W1726" s="170"/>
      <c r="X1726" s="131"/>
      <c r="Y1726"/>
      <c r="AB1726"/>
      <c r="AC1726"/>
      <c r="AD1726"/>
      <c r="AE1726"/>
      <c r="AF1726"/>
      <c r="AG1726"/>
      <c r="AH1726"/>
      <c r="AI1726"/>
      <c r="AJ1726"/>
      <c r="AK1726"/>
    </row>
    <row r="1727" spans="1:37" x14ac:dyDescent="0.25">
      <c r="A1727" s="131"/>
      <c r="B1727" s="131"/>
      <c r="C1727" s="131"/>
      <c r="D1727" s="131"/>
      <c r="E1727" s="131"/>
      <c r="F1727" s="131"/>
      <c r="G1727" s="131"/>
      <c r="H1727" s="131"/>
      <c r="I1727" s="131"/>
      <c r="J1727" s="131"/>
      <c r="K1727" s="131"/>
      <c r="L1727" s="131"/>
      <c r="M1727" s="131"/>
      <c r="N1727" s="131"/>
      <c r="O1727" s="131"/>
      <c r="P1727" s="131"/>
      <c r="Q1727" s="170"/>
      <c r="R1727" s="170"/>
      <c r="S1727" s="170"/>
      <c r="T1727" s="170"/>
      <c r="U1727" s="170"/>
      <c r="V1727" s="170"/>
      <c r="W1727" s="170"/>
      <c r="X1727" s="131"/>
      <c r="Y1727"/>
      <c r="AB1727"/>
      <c r="AC1727"/>
      <c r="AD1727"/>
      <c r="AE1727"/>
      <c r="AF1727"/>
      <c r="AG1727"/>
      <c r="AH1727"/>
      <c r="AI1727"/>
      <c r="AJ1727"/>
      <c r="AK1727"/>
    </row>
    <row r="1728" spans="1:37" x14ac:dyDescent="0.25">
      <c r="A1728" s="131"/>
      <c r="B1728" s="131"/>
      <c r="C1728" s="131"/>
      <c r="D1728" s="131"/>
      <c r="E1728" s="131"/>
      <c r="F1728" s="131"/>
      <c r="G1728" s="131"/>
      <c r="H1728" s="131"/>
      <c r="I1728" s="131"/>
      <c r="J1728" s="131"/>
      <c r="K1728" s="131"/>
      <c r="L1728" s="131"/>
      <c r="M1728" s="131"/>
      <c r="N1728" s="131"/>
      <c r="O1728" s="131"/>
      <c r="P1728" s="131"/>
      <c r="Q1728" s="170"/>
      <c r="R1728" s="170"/>
      <c r="S1728" s="170"/>
      <c r="T1728" s="170"/>
      <c r="U1728" s="170"/>
      <c r="V1728" s="170"/>
      <c r="W1728" s="170"/>
      <c r="X1728" s="131"/>
      <c r="Y1728"/>
      <c r="AB1728"/>
      <c r="AC1728"/>
      <c r="AD1728"/>
      <c r="AE1728"/>
      <c r="AF1728"/>
      <c r="AG1728"/>
      <c r="AH1728"/>
      <c r="AI1728"/>
      <c r="AJ1728"/>
      <c r="AK1728"/>
    </row>
    <row r="1729" spans="1:37" x14ac:dyDescent="0.25">
      <c r="A1729" s="131"/>
      <c r="B1729" s="131"/>
      <c r="C1729" s="131"/>
      <c r="D1729" s="131"/>
      <c r="E1729" s="131"/>
      <c r="F1729" s="131"/>
      <c r="G1729" s="131"/>
      <c r="H1729" s="131"/>
      <c r="I1729" s="131"/>
      <c r="J1729" s="131"/>
      <c r="K1729" s="131"/>
      <c r="L1729" s="131"/>
      <c r="M1729" s="131"/>
      <c r="N1729" s="131"/>
      <c r="O1729" s="131"/>
      <c r="P1729" s="131"/>
      <c r="Q1729" s="170"/>
      <c r="R1729" s="170"/>
      <c r="S1729" s="170"/>
      <c r="T1729" s="170"/>
      <c r="U1729" s="170"/>
      <c r="V1729" s="170"/>
      <c r="W1729" s="170"/>
      <c r="X1729" s="131"/>
      <c r="Y1729"/>
      <c r="AB1729"/>
      <c r="AC1729"/>
      <c r="AD1729"/>
      <c r="AE1729"/>
      <c r="AF1729"/>
      <c r="AG1729"/>
      <c r="AH1729"/>
      <c r="AI1729"/>
      <c r="AJ1729"/>
      <c r="AK1729"/>
    </row>
    <row r="1730" spans="1:37" x14ac:dyDescent="0.25">
      <c r="A1730" s="131"/>
      <c r="B1730" s="131"/>
      <c r="C1730" s="131"/>
      <c r="D1730" s="131"/>
      <c r="E1730" s="131"/>
      <c r="F1730" s="131"/>
      <c r="G1730" s="131"/>
      <c r="H1730" s="131"/>
      <c r="I1730" s="131"/>
      <c r="J1730" s="131"/>
      <c r="K1730" s="131"/>
      <c r="L1730" s="131"/>
      <c r="M1730" s="131"/>
      <c r="N1730" s="131"/>
      <c r="O1730" s="131"/>
      <c r="P1730" s="131"/>
      <c r="Q1730" s="170"/>
      <c r="R1730" s="170"/>
      <c r="S1730" s="170"/>
      <c r="T1730" s="170"/>
      <c r="U1730" s="170"/>
      <c r="V1730" s="170"/>
      <c r="W1730" s="170"/>
      <c r="X1730" s="131"/>
      <c r="Y1730"/>
      <c r="AB1730"/>
      <c r="AC1730"/>
      <c r="AD1730"/>
      <c r="AE1730"/>
      <c r="AF1730"/>
      <c r="AG1730"/>
      <c r="AH1730"/>
      <c r="AI1730"/>
      <c r="AJ1730"/>
      <c r="AK1730"/>
    </row>
    <row r="1731" spans="1:37" x14ac:dyDescent="0.25">
      <c r="A1731" s="131"/>
      <c r="B1731" s="131"/>
      <c r="C1731" s="131"/>
      <c r="D1731" s="131"/>
      <c r="E1731" s="131"/>
      <c r="F1731" s="131"/>
      <c r="G1731" s="131"/>
      <c r="H1731" s="131"/>
      <c r="I1731" s="131"/>
      <c r="J1731" s="131"/>
      <c r="K1731" s="131"/>
      <c r="L1731" s="131"/>
      <c r="M1731" s="131"/>
      <c r="N1731" s="131"/>
      <c r="O1731" s="131"/>
      <c r="P1731" s="131"/>
      <c r="Q1731" s="170"/>
      <c r="R1731" s="170"/>
      <c r="S1731" s="170"/>
      <c r="T1731" s="170"/>
      <c r="U1731" s="170"/>
      <c r="V1731" s="170"/>
      <c r="W1731" s="170"/>
      <c r="X1731" s="131"/>
      <c r="Y1731"/>
      <c r="AB1731"/>
      <c r="AC1731"/>
      <c r="AD1731"/>
      <c r="AE1731"/>
      <c r="AF1731"/>
      <c r="AG1731"/>
      <c r="AH1731"/>
      <c r="AI1731"/>
      <c r="AJ1731"/>
      <c r="AK1731"/>
    </row>
    <row r="1732" spans="1:37" x14ac:dyDescent="0.25">
      <c r="A1732" s="131"/>
      <c r="B1732" s="131"/>
      <c r="C1732" s="131"/>
      <c r="D1732" s="131"/>
      <c r="E1732" s="131"/>
      <c r="F1732" s="131"/>
      <c r="G1732" s="131"/>
      <c r="H1732" s="131"/>
      <c r="I1732" s="131"/>
      <c r="J1732" s="131"/>
      <c r="K1732" s="131"/>
      <c r="L1732" s="131"/>
      <c r="M1732" s="131"/>
      <c r="N1732" s="131"/>
      <c r="O1732" s="131"/>
      <c r="P1732" s="131"/>
      <c r="Q1732" s="170"/>
      <c r="R1732" s="170"/>
      <c r="S1732" s="170"/>
      <c r="T1732" s="170"/>
      <c r="U1732" s="170"/>
      <c r="V1732" s="170"/>
      <c r="W1732" s="170"/>
      <c r="X1732" s="131"/>
      <c r="Y1732"/>
      <c r="AB1732"/>
      <c r="AC1732"/>
      <c r="AD1732"/>
      <c r="AE1732"/>
      <c r="AF1732"/>
      <c r="AG1732"/>
      <c r="AH1732"/>
      <c r="AI1732"/>
      <c r="AJ1732"/>
      <c r="AK1732"/>
    </row>
    <row r="1733" spans="1:37" x14ac:dyDescent="0.25">
      <c r="A1733" s="131"/>
      <c r="B1733" s="131"/>
      <c r="C1733" s="131"/>
      <c r="D1733" s="131"/>
      <c r="E1733" s="131"/>
      <c r="F1733" s="131"/>
      <c r="G1733" s="131"/>
      <c r="H1733" s="131"/>
      <c r="I1733" s="131"/>
      <c r="J1733" s="131"/>
      <c r="K1733" s="131"/>
      <c r="L1733" s="131"/>
      <c r="M1733" s="131"/>
      <c r="N1733" s="131"/>
      <c r="O1733" s="131"/>
      <c r="P1733" s="131"/>
      <c r="Q1733" s="170"/>
      <c r="R1733" s="170"/>
      <c r="S1733" s="170"/>
      <c r="T1733" s="170"/>
      <c r="U1733" s="170"/>
      <c r="V1733" s="170"/>
      <c r="W1733" s="170"/>
      <c r="X1733" s="131"/>
      <c r="Y1733"/>
      <c r="AB1733"/>
      <c r="AC1733"/>
      <c r="AD1733"/>
      <c r="AE1733"/>
      <c r="AF1733"/>
      <c r="AG1733"/>
      <c r="AH1733"/>
      <c r="AI1733"/>
      <c r="AJ1733"/>
      <c r="AK1733"/>
    </row>
    <row r="1734" spans="1:37" x14ac:dyDescent="0.25">
      <c r="A1734" s="131"/>
      <c r="B1734" s="131"/>
      <c r="C1734" s="131"/>
      <c r="D1734" s="131"/>
      <c r="E1734" s="131"/>
      <c r="F1734" s="131"/>
      <c r="G1734" s="131"/>
      <c r="H1734" s="131"/>
      <c r="I1734" s="131"/>
      <c r="J1734" s="131"/>
      <c r="K1734" s="131"/>
      <c r="L1734" s="131"/>
      <c r="M1734" s="131"/>
      <c r="N1734" s="131"/>
      <c r="O1734" s="131"/>
      <c r="P1734" s="131"/>
      <c r="Q1734" s="170"/>
      <c r="R1734" s="170"/>
      <c r="S1734" s="170"/>
      <c r="T1734" s="170"/>
      <c r="U1734" s="170"/>
      <c r="V1734" s="170"/>
      <c r="W1734" s="170"/>
      <c r="X1734" s="131"/>
      <c r="Y1734"/>
      <c r="AB1734"/>
      <c r="AC1734"/>
      <c r="AD1734"/>
      <c r="AE1734"/>
      <c r="AF1734"/>
      <c r="AG1734"/>
      <c r="AH1734"/>
      <c r="AI1734"/>
      <c r="AJ1734"/>
      <c r="AK1734"/>
    </row>
    <row r="1735" spans="1:37" x14ac:dyDescent="0.25">
      <c r="A1735" s="131"/>
      <c r="B1735" s="131"/>
      <c r="C1735" s="131"/>
      <c r="D1735" s="131"/>
      <c r="E1735" s="131"/>
      <c r="F1735" s="131"/>
      <c r="G1735" s="131"/>
      <c r="H1735" s="131"/>
      <c r="I1735" s="131"/>
      <c r="J1735" s="131"/>
      <c r="K1735" s="131"/>
      <c r="L1735" s="131"/>
      <c r="M1735" s="131"/>
      <c r="N1735" s="131"/>
      <c r="O1735" s="131"/>
      <c r="P1735" s="131"/>
      <c r="Q1735" s="170"/>
      <c r="R1735" s="170"/>
      <c r="S1735" s="170"/>
      <c r="T1735" s="170"/>
      <c r="U1735" s="170"/>
      <c r="V1735" s="170"/>
      <c r="W1735" s="170"/>
      <c r="X1735" s="131"/>
      <c r="Y1735"/>
      <c r="AB1735"/>
      <c r="AC1735"/>
      <c r="AD1735"/>
      <c r="AE1735"/>
      <c r="AF1735"/>
      <c r="AG1735"/>
      <c r="AH1735"/>
      <c r="AI1735"/>
      <c r="AJ1735"/>
      <c r="AK1735"/>
    </row>
    <row r="1736" spans="1:37" x14ac:dyDescent="0.25">
      <c r="A1736" s="131"/>
      <c r="B1736" s="131"/>
      <c r="C1736" s="131"/>
      <c r="D1736" s="131"/>
      <c r="E1736" s="131"/>
      <c r="F1736" s="131"/>
      <c r="G1736" s="131"/>
      <c r="H1736" s="131"/>
      <c r="I1736" s="131"/>
      <c r="J1736" s="131"/>
      <c r="K1736" s="131"/>
      <c r="L1736" s="131"/>
      <c r="M1736" s="131"/>
      <c r="N1736" s="131"/>
      <c r="O1736" s="131"/>
      <c r="P1736" s="131"/>
      <c r="Q1736" s="170"/>
      <c r="R1736" s="170"/>
      <c r="S1736" s="170"/>
      <c r="T1736" s="170"/>
      <c r="U1736" s="170"/>
      <c r="V1736" s="170"/>
      <c r="W1736" s="170"/>
      <c r="X1736" s="131"/>
      <c r="Y1736"/>
      <c r="AB1736"/>
      <c r="AC1736"/>
      <c r="AD1736"/>
      <c r="AE1736"/>
      <c r="AF1736"/>
      <c r="AG1736"/>
      <c r="AH1736"/>
      <c r="AI1736"/>
      <c r="AJ1736"/>
      <c r="AK1736"/>
    </row>
    <row r="1737" spans="1:37" x14ac:dyDescent="0.25">
      <c r="A1737" s="131"/>
      <c r="B1737" s="131"/>
      <c r="C1737" s="131"/>
      <c r="D1737" s="131"/>
      <c r="E1737" s="131"/>
      <c r="F1737" s="131"/>
      <c r="G1737" s="131"/>
      <c r="H1737" s="131"/>
      <c r="I1737" s="131"/>
      <c r="J1737" s="131"/>
      <c r="K1737" s="131"/>
      <c r="L1737" s="131"/>
      <c r="M1737" s="131"/>
      <c r="N1737" s="131"/>
      <c r="O1737" s="131"/>
      <c r="P1737" s="131"/>
      <c r="Q1737" s="170"/>
      <c r="R1737" s="170"/>
      <c r="S1737" s="170"/>
      <c r="T1737" s="170"/>
      <c r="U1737" s="170"/>
      <c r="V1737" s="170"/>
      <c r="W1737" s="170"/>
      <c r="X1737" s="131"/>
      <c r="Y1737"/>
      <c r="AB1737"/>
      <c r="AC1737"/>
      <c r="AD1737"/>
      <c r="AE1737"/>
      <c r="AF1737"/>
      <c r="AG1737"/>
      <c r="AH1737"/>
      <c r="AI1737"/>
      <c r="AJ1737"/>
      <c r="AK1737"/>
    </row>
    <row r="1738" spans="1:37" x14ac:dyDescent="0.25">
      <c r="A1738" s="131"/>
      <c r="B1738" s="131"/>
      <c r="C1738" s="131"/>
      <c r="D1738" s="131"/>
      <c r="E1738" s="131"/>
      <c r="F1738" s="131"/>
      <c r="G1738" s="131"/>
      <c r="H1738" s="131"/>
      <c r="I1738" s="131"/>
      <c r="J1738" s="131"/>
      <c r="K1738" s="131"/>
      <c r="L1738" s="131"/>
      <c r="M1738" s="131"/>
      <c r="N1738" s="131"/>
      <c r="O1738" s="131"/>
      <c r="P1738" s="131"/>
      <c r="Q1738" s="170"/>
      <c r="R1738" s="170"/>
      <c r="S1738" s="170"/>
      <c r="T1738" s="170"/>
      <c r="U1738" s="170"/>
      <c r="V1738" s="170"/>
      <c r="W1738" s="170"/>
      <c r="X1738" s="131"/>
      <c r="Y1738"/>
      <c r="AB1738"/>
      <c r="AC1738"/>
      <c r="AD1738"/>
      <c r="AE1738"/>
      <c r="AF1738"/>
      <c r="AG1738"/>
      <c r="AH1738"/>
      <c r="AI1738"/>
      <c r="AJ1738"/>
      <c r="AK1738"/>
    </row>
    <row r="1739" spans="1:37" x14ac:dyDescent="0.25">
      <c r="A1739" s="131"/>
      <c r="B1739" s="131"/>
      <c r="C1739" s="131"/>
      <c r="D1739" s="131"/>
      <c r="E1739" s="131"/>
      <c r="F1739" s="131"/>
      <c r="G1739" s="131"/>
      <c r="H1739" s="131"/>
      <c r="I1739" s="131"/>
      <c r="J1739" s="131"/>
      <c r="K1739" s="131"/>
      <c r="L1739" s="131"/>
      <c r="M1739" s="131"/>
      <c r="N1739" s="131"/>
      <c r="O1739" s="131"/>
      <c r="P1739" s="131"/>
      <c r="Q1739" s="170"/>
      <c r="R1739" s="170"/>
      <c r="S1739" s="170"/>
      <c r="T1739" s="170"/>
      <c r="U1739" s="170"/>
      <c r="V1739" s="170"/>
      <c r="W1739" s="170"/>
      <c r="X1739" s="131"/>
      <c r="Y1739"/>
      <c r="AB1739"/>
      <c r="AC1739"/>
      <c r="AD1739"/>
      <c r="AE1739"/>
      <c r="AF1739"/>
      <c r="AG1739"/>
      <c r="AH1739"/>
      <c r="AI1739"/>
      <c r="AJ1739"/>
      <c r="AK1739"/>
    </row>
    <row r="1740" spans="1:37" x14ac:dyDescent="0.25">
      <c r="A1740" s="131"/>
      <c r="B1740" s="131"/>
      <c r="C1740" s="131"/>
      <c r="D1740" s="131"/>
      <c r="E1740" s="131"/>
      <c r="F1740" s="131"/>
      <c r="G1740" s="131"/>
      <c r="H1740" s="131"/>
      <c r="I1740" s="131"/>
      <c r="J1740" s="131"/>
      <c r="K1740" s="131"/>
      <c r="L1740" s="131"/>
      <c r="M1740" s="131"/>
      <c r="N1740" s="131"/>
      <c r="O1740" s="131"/>
      <c r="P1740" s="131"/>
      <c r="Q1740" s="170"/>
      <c r="R1740" s="170"/>
      <c r="S1740" s="170"/>
      <c r="T1740" s="170"/>
      <c r="U1740" s="170"/>
      <c r="V1740" s="170"/>
      <c r="W1740" s="170"/>
      <c r="X1740" s="131"/>
      <c r="Y1740"/>
      <c r="AB1740"/>
      <c r="AC1740"/>
      <c r="AD1740"/>
      <c r="AE1740"/>
      <c r="AF1740"/>
      <c r="AG1740"/>
      <c r="AH1740"/>
      <c r="AI1740"/>
      <c r="AJ1740"/>
      <c r="AK1740"/>
    </row>
    <row r="1741" spans="1:37" x14ac:dyDescent="0.25">
      <c r="A1741" s="131"/>
      <c r="B1741" s="131"/>
      <c r="C1741" s="131"/>
      <c r="D1741" s="131"/>
      <c r="E1741" s="131"/>
      <c r="F1741" s="131"/>
      <c r="G1741" s="131"/>
      <c r="H1741" s="131"/>
      <c r="I1741" s="131"/>
      <c r="J1741" s="131"/>
      <c r="K1741" s="131"/>
      <c r="L1741" s="131"/>
      <c r="M1741" s="131"/>
      <c r="N1741" s="131"/>
      <c r="O1741" s="131"/>
      <c r="P1741" s="131"/>
      <c r="Q1741" s="170"/>
      <c r="R1741" s="170"/>
      <c r="S1741" s="170"/>
      <c r="T1741" s="170"/>
      <c r="U1741" s="170"/>
      <c r="V1741" s="170"/>
      <c r="W1741" s="170"/>
      <c r="X1741" s="131"/>
      <c r="Y1741"/>
      <c r="AB1741"/>
      <c r="AC1741"/>
      <c r="AD1741"/>
      <c r="AE1741"/>
      <c r="AF1741"/>
      <c r="AG1741"/>
      <c r="AH1741"/>
      <c r="AI1741"/>
      <c r="AJ1741"/>
      <c r="AK1741"/>
    </row>
    <row r="1742" spans="1:37" x14ac:dyDescent="0.25">
      <c r="A1742" s="131"/>
      <c r="B1742" s="131"/>
      <c r="C1742" s="131"/>
      <c r="D1742" s="131"/>
      <c r="E1742" s="131"/>
      <c r="F1742" s="131"/>
      <c r="G1742" s="131"/>
      <c r="H1742" s="131"/>
      <c r="I1742" s="131"/>
      <c r="J1742" s="131"/>
      <c r="K1742" s="131"/>
      <c r="L1742" s="131"/>
      <c r="M1742" s="131"/>
      <c r="N1742" s="131"/>
      <c r="O1742" s="131"/>
      <c r="P1742" s="131"/>
      <c r="Q1742" s="170"/>
      <c r="R1742" s="170"/>
      <c r="S1742" s="170"/>
      <c r="T1742" s="170"/>
      <c r="U1742" s="170"/>
      <c r="V1742" s="170"/>
      <c r="W1742" s="170"/>
      <c r="X1742" s="131"/>
      <c r="Y1742"/>
      <c r="AB1742"/>
      <c r="AC1742"/>
      <c r="AD1742"/>
      <c r="AE1742"/>
      <c r="AF1742"/>
      <c r="AG1742"/>
      <c r="AH1742"/>
      <c r="AI1742"/>
      <c r="AJ1742"/>
      <c r="AK1742"/>
    </row>
    <row r="1743" spans="1:37" x14ac:dyDescent="0.25">
      <c r="A1743" s="131"/>
      <c r="B1743" s="131"/>
      <c r="C1743" s="131"/>
      <c r="D1743" s="131"/>
      <c r="E1743" s="131"/>
      <c r="F1743" s="131"/>
      <c r="G1743" s="131"/>
      <c r="H1743" s="131"/>
      <c r="I1743" s="131"/>
      <c r="J1743" s="131"/>
      <c r="K1743" s="131"/>
      <c r="L1743" s="131"/>
      <c r="M1743" s="131"/>
      <c r="N1743" s="131"/>
      <c r="O1743" s="131"/>
      <c r="P1743" s="131"/>
      <c r="Q1743" s="170"/>
      <c r="R1743" s="170"/>
      <c r="S1743" s="170"/>
      <c r="T1743" s="170"/>
      <c r="U1743" s="170"/>
      <c r="V1743" s="170"/>
      <c r="W1743" s="170"/>
      <c r="X1743" s="131"/>
      <c r="Y1743"/>
      <c r="AB1743"/>
      <c r="AC1743"/>
      <c r="AD1743"/>
      <c r="AE1743"/>
      <c r="AF1743"/>
      <c r="AG1743"/>
      <c r="AH1743"/>
      <c r="AI1743"/>
      <c r="AJ1743"/>
      <c r="AK1743"/>
    </row>
    <row r="1744" spans="1:37" x14ac:dyDescent="0.25">
      <c r="A1744" s="131"/>
      <c r="B1744" s="131"/>
      <c r="C1744" s="131"/>
      <c r="D1744" s="131"/>
      <c r="E1744" s="131"/>
      <c r="F1744" s="131"/>
      <c r="G1744" s="131"/>
      <c r="H1744" s="131"/>
      <c r="I1744" s="131"/>
      <c r="J1744" s="131"/>
      <c r="K1744" s="131"/>
      <c r="L1744" s="131"/>
      <c r="M1744" s="131"/>
      <c r="N1744" s="131"/>
      <c r="O1744" s="131"/>
      <c r="P1744" s="131"/>
      <c r="Q1744" s="170"/>
      <c r="R1744" s="170"/>
      <c r="S1744" s="170"/>
      <c r="T1744" s="170"/>
      <c r="U1744" s="170"/>
      <c r="V1744" s="170"/>
      <c r="W1744" s="170"/>
      <c r="X1744" s="131"/>
      <c r="Y1744"/>
      <c r="AB1744"/>
      <c r="AC1744"/>
      <c r="AD1744"/>
      <c r="AE1744"/>
      <c r="AF1744"/>
      <c r="AG1744"/>
      <c r="AH1744"/>
      <c r="AI1744"/>
      <c r="AJ1744"/>
      <c r="AK1744"/>
    </row>
    <row r="1745" spans="1:37" x14ac:dyDescent="0.25">
      <c r="A1745" s="131"/>
      <c r="B1745" s="131"/>
      <c r="C1745" s="131"/>
      <c r="D1745" s="131"/>
      <c r="E1745" s="131"/>
      <c r="F1745" s="131"/>
      <c r="G1745" s="131"/>
      <c r="H1745" s="131"/>
      <c r="I1745" s="131"/>
      <c r="J1745" s="131"/>
      <c r="K1745" s="131"/>
      <c r="L1745" s="131"/>
      <c r="M1745" s="131"/>
      <c r="N1745" s="131"/>
      <c r="O1745" s="131"/>
      <c r="P1745" s="131"/>
      <c r="Q1745" s="170"/>
      <c r="R1745" s="170"/>
      <c r="S1745" s="170"/>
      <c r="T1745" s="170"/>
      <c r="U1745" s="170"/>
      <c r="V1745" s="170"/>
      <c r="W1745" s="170"/>
      <c r="X1745" s="131"/>
      <c r="Y1745"/>
      <c r="AB1745"/>
      <c r="AC1745"/>
      <c r="AD1745"/>
      <c r="AE1745"/>
      <c r="AF1745"/>
      <c r="AG1745"/>
      <c r="AH1745"/>
      <c r="AI1745"/>
      <c r="AJ1745"/>
      <c r="AK1745"/>
    </row>
    <row r="1746" spans="1:37" x14ac:dyDescent="0.25">
      <c r="A1746" s="131"/>
      <c r="B1746" s="131"/>
      <c r="C1746" s="131"/>
      <c r="D1746" s="131"/>
      <c r="E1746" s="131"/>
      <c r="F1746" s="131"/>
      <c r="G1746" s="131"/>
      <c r="H1746" s="131"/>
      <c r="I1746" s="131"/>
      <c r="J1746" s="131"/>
      <c r="K1746" s="131"/>
      <c r="L1746" s="131"/>
      <c r="M1746" s="131"/>
      <c r="N1746" s="131"/>
      <c r="O1746" s="131"/>
      <c r="P1746" s="131"/>
      <c r="Q1746" s="170"/>
      <c r="R1746" s="170"/>
      <c r="S1746" s="170"/>
      <c r="T1746" s="170"/>
      <c r="U1746" s="170"/>
      <c r="V1746" s="170"/>
      <c r="W1746" s="170"/>
      <c r="X1746" s="131"/>
      <c r="Y1746"/>
      <c r="AB1746"/>
      <c r="AC1746"/>
      <c r="AD1746"/>
      <c r="AE1746"/>
      <c r="AF1746"/>
      <c r="AG1746"/>
      <c r="AH1746"/>
      <c r="AI1746"/>
      <c r="AJ1746"/>
      <c r="AK1746"/>
    </row>
    <row r="1747" spans="1:37" x14ac:dyDescent="0.25">
      <c r="A1747" s="131"/>
      <c r="B1747" s="131"/>
      <c r="C1747" s="131"/>
      <c r="D1747" s="131"/>
      <c r="E1747" s="131"/>
      <c r="F1747" s="131"/>
      <c r="G1747" s="131"/>
      <c r="H1747" s="131"/>
      <c r="I1747" s="131"/>
      <c r="J1747" s="131"/>
      <c r="K1747" s="131"/>
      <c r="L1747" s="131"/>
      <c r="M1747" s="131"/>
      <c r="N1747" s="131"/>
      <c r="O1747" s="131"/>
      <c r="P1747" s="131"/>
      <c r="Q1747" s="170"/>
      <c r="R1747" s="170"/>
      <c r="S1747" s="170"/>
      <c r="T1747" s="170"/>
      <c r="U1747" s="170"/>
      <c r="V1747" s="170"/>
      <c r="W1747" s="170"/>
      <c r="X1747" s="131"/>
      <c r="Y1747"/>
      <c r="AB1747"/>
      <c r="AC1747"/>
      <c r="AD1747"/>
      <c r="AE1747"/>
      <c r="AF1747"/>
      <c r="AG1747"/>
      <c r="AH1747"/>
      <c r="AI1747"/>
      <c r="AJ1747"/>
      <c r="AK1747"/>
    </row>
    <row r="1748" spans="1:37" x14ac:dyDescent="0.25">
      <c r="A1748" s="131"/>
      <c r="B1748" s="131"/>
      <c r="C1748" s="131"/>
      <c r="D1748" s="131"/>
      <c r="E1748" s="131"/>
      <c r="F1748" s="131"/>
      <c r="G1748" s="131"/>
      <c r="H1748" s="131"/>
      <c r="I1748" s="131"/>
      <c r="J1748" s="131"/>
      <c r="K1748" s="131"/>
      <c r="L1748" s="131"/>
      <c r="M1748" s="131"/>
      <c r="N1748" s="131"/>
      <c r="O1748" s="131"/>
      <c r="P1748" s="131"/>
      <c r="Q1748" s="170"/>
      <c r="R1748" s="170"/>
      <c r="S1748" s="170"/>
      <c r="T1748" s="170"/>
      <c r="U1748" s="170"/>
      <c r="V1748" s="170"/>
      <c r="W1748" s="170"/>
      <c r="X1748" s="131"/>
      <c r="Y1748"/>
      <c r="AB1748"/>
      <c r="AC1748"/>
      <c r="AD1748"/>
      <c r="AE1748"/>
      <c r="AF1748"/>
      <c r="AG1748"/>
      <c r="AH1748"/>
      <c r="AI1748"/>
      <c r="AJ1748"/>
      <c r="AK1748"/>
    </row>
    <row r="1749" spans="1:37" x14ac:dyDescent="0.25">
      <c r="A1749" s="131"/>
      <c r="B1749" s="131"/>
      <c r="C1749" s="131"/>
      <c r="D1749" s="131"/>
      <c r="E1749" s="131"/>
      <c r="F1749" s="131"/>
      <c r="G1749" s="131"/>
      <c r="H1749" s="131"/>
      <c r="I1749" s="131"/>
      <c r="J1749" s="131"/>
      <c r="K1749" s="131"/>
      <c r="L1749" s="131"/>
      <c r="M1749" s="131"/>
      <c r="N1749" s="131"/>
      <c r="O1749" s="131"/>
      <c r="P1749" s="131"/>
      <c r="Q1749" s="170"/>
      <c r="R1749" s="170"/>
      <c r="S1749" s="170"/>
      <c r="T1749" s="170"/>
      <c r="U1749" s="170"/>
      <c r="V1749" s="170"/>
      <c r="W1749" s="170"/>
      <c r="X1749" s="131"/>
      <c r="Y1749"/>
      <c r="AB1749"/>
      <c r="AC1749"/>
      <c r="AD1749"/>
      <c r="AE1749"/>
      <c r="AF1749"/>
      <c r="AG1749"/>
      <c r="AH1749"/>
      <c r="AI1749"/>
      <c r="AJ1749"/>
      <c r="AK1749"/>
    </row>
    <row r="1750" spans="1:37" x14ac:dyDescent="0.25">
      <c r="A1750" s="131"/>
      <c r="B1750" s="131"/>
      <c r="C1750" s="131"/>
      <c r="D1750" s="131"/>
      <c r="E1750" s="131"/>
      <c r="F1750" s="131"/>
      <c r="G1750" s="131"/>
      <c r="H1750" s="131"/>
      <c r="I1750" s="131"/>
      <c r="J1750" s="131"/>
      <c r="K1750" s="131"/>
      <c r="L1750" s="131"/>
      <c r="M1750" s="131"/>
      <c r="N1750" s="131"/>
      <c r="O1750" s="131"/>
      <c r="P1750" s="131"/>
      <c r="Q1750" s="170"/>
      <c r="R1750" s="170"/>
      <c r="S1750" s="170"/>
      <c r="T1750" s="170"/>
      <c r="U1750" s="170"/>
      <c r="V1750" s="170"/>
      <c r="W1750" s="170"/>
      <c r="X1750" s="131"/>
      <c r="Y1750"/>
      <c r="AB1750"/>
      <c r="AC1750"/>
      <c r="AD1750"/>
      <c r="AE1750"/>
      <c r="AF1750"/>
      <c r="AG1750"/>
      <c r="AH1750"/>
      <c r="AI1750"/>
      <c r="AJ1750"/>
      <c r="AK1750"/>
    </row>
    <row r="1751" spans="1:37" x14ac:dyDescent="0.25">
      <c r="A1751" s="131"/>
      <c r="B1751" s="131"/>
      <c r="C1751" s="131"/>
      <c r="D1751" s="131"/>
      <c r="E1751" s="131"/>
      <c r="F1751" s="131"/>
      <c r="G1751" s="131"/>
      <c r="H1751" s="131"/>
      <c r="I1751" s="131"/>
      <c r="J1751" s="131"/>
      <c r="K1751" s="131"/>
      <c r="L1751" s="131"/>
      <c r="M1751" s="131"/>
      <c r="N1751" s="131"/>
      <c r="O1751" s="131"/>
      <c r="P1751" s="131"/>
      <c r="Q1751" s="170"/>
      <c r="R1751" s="170"/>
      <c r="S1751" s="170"/>
      <c r="T1751" s="170"/>
      <c r="U1751" s="170"/>
      <c r="V1751" s="170"/>
      <c r="W1751" s="170"/>
      <c r="X1751" s="131"/>
      <c r="Y1751"/>
      <c r="AB1751"/>
      <c r="AC1751"/>
      <c r="AD1751"/>
      <c r="AE1751"/>
      <c r="AF1751"/>
      <c r="AG1751"/>
      <c r="AH1751"/>
      <c r="AI1751"/>
      <c r="AJ1751"/>
      <c r="AK1751"/>
    </row>
    <row r="1752" spans="1:37" x14ac:dyDescent="0.25">
      <c r="A1752" s="131"/>
      <c r="B1752" s="131"/>
      <c r="C1752" s="131"/>
      <c r="D1752" s="131"/>
      <c r="E1752" s="131"/>
      <c r="F1752" s="131"/>
      <c r="G1752" s="131"/>
      <c r="H1752" s="131"/>
      <c r="I1752" s="131"/>
      <c r="J1752" s="131"/>
      <c r="K1752" s="131"/>
      <c r="L1752" s="131"/>
      <c r="M1752" s="131"/>
      <c r="N1752" s="131"/>
      <c r="O1752" s="131"/>
      <c r="P1752" s="131"/>
      <c r="Q1752" s="170"/>
      <c r="R1752" s="170"/>
      <c r="S1752" s="170"/>
      <c r="T1752" s="170"/>
      <c r="U1752" s="170"/>
      <c r="V1752" s="170"/>
      <c r="W1752" s="170"/>
      <c r="X1752" s="131"/>
      <c r="Y1752"/>
      <c r="AB1752"/>
      <c r="AC1752"/>
      <c r="AD1752"/>
      <c r="AE1752"/>
      <c r="AF1752"/>
      <c r="AG1752"/>
      <c r="AH1752"/>
      <c r="AI1752"/>
      <c r="AJ1752"/>
      <c r="AK1752"/>
    </row>
    <row r="1753" spans="1:37" x14ac:dyDescent="0.25">
      <c r="A1753" s="131"/>
      <c r="B1753" s="131"/>
      <c r="C1753" s="131"/>
      <c r="D1753" s="131"/>
      <c r="E1753" s="131"/>
      <c r="F1753" s="131"/>
      <c r="G1753" s="131"/>
      <c r="H1753" s="131"/>
      <c r="I1753" s="131"/>
      <c r="J1753" s="131"/>
      <c r="K1753" s="131"/>
      <c r="L1753" s="131"/>
      <c r="M1753" s="131"/>
      <c r="N1753" s="131"/>
      <c r="O1753" s="131"/>
      <c r="P1753" s="131"/>
      <c r="Q1753" s="170"/>
      <c r="R1753" s="170"/>
      <c r="S1753" s="170"/>
      <c r="T1753" s="170"/>
      <c r="U1753" s="170"/>
      <c r="V1753" s="170"/>
      <c r="W1753" s="170"/>
      <c r="X1753" s="131"/>
      <c r="Y1753"/>
      <c r="AB1753"/>
      <c r="AC1753"/>
      <c r="AD1753"/>
      <c r="AE1753"/>
      <c r="AF1753"/>
      <c r="AG1753"/>
      <c r="AH1753"/>
      <c r="AI1753"/>
      <c r="AJ1753"/>
      <c r="AK1753"/>
    </row>
    <row r="1754" spans="1:37" x14ac:dyDescent="0.25">
      <c r="A1754" s="131"/>
      <c r="B1754" s="131"/>
      <c r="C1754" s="131"/>
      <c r="D1754" s="131"/>
      <c r="E1754" s="131"/>
      <c r="F1754" s="131"/>
      <c r="G1754" s="131"/>
      <c r="H1754" s="131"/>
      <c r="I1754" s="131"/>
      <c r="J1754" s="131"/>
      <c r="K1754" s="131"/>
      <c r="L1754" s="131"/>
      <c r="M1754" s="131"/>
      <c r="N1754" s="131"/>
      <c r="O1754" s="131"/>
      <c r="P1754" s="131"/>
      <c r="Q1754" s="170"/>
      <c r="R1754" s="170"/>
      <c r="S1754" s="170"/>
      <c r="T1754" s="170"/>
      <c r="U1754" s="170"/>
      <c r="V1754" s="170"/>
      <c r="W1754" s="170"/>
      <c r="X1754" s="131"/>
      <c r="Y1754"/>
      <c r="AB1754"/>
      <c r="AC1754"/>
      <c r="AD1754"/>
      <c r="AE1754"/>
      <c r="AF1754"/>
      <c r="AG1754"/>
      <c r="AH1754"/>
      <c r="AI1754"/>
      <c r="AJ1754"/>
      <c r="AK1754"/>
    </row>
    <row r="1755" spans="1:37" x14ac:dyDescent="0.25">
      <c r="A1755" s="131"/>
      <c r="B1755" s="131"/>
      <c r="C1755" s="131"/>
      <c r="D1755" s="131"/>
      <c r="E1755" s="131"/>
      <c r="F1755" s="131"/>
      <c r="G1755" s="131"/>
      <c r="H1755" s="131"/>
      <c r="I1755" s="131"/>
      <c r="J1755" s="131"/>
      <c r="K1755" s="131"/>
      <c r="L1755" s="131"/>
      <c r="M1755" s="131"/>
      <c r="N1755" s="131"/>
      <c r="O1755" s="131"/>
      <c r="P1755" s="131"/>
      <c r="Q1755" s="170"/>
      <c r="R1755" s="170"/>
      <c r="S1755" s="170"/>
      <c r="T1755" s="170"/>
      <c r="U1755" s="170"/>
      <c r="V1755" s="170"/>
      <c r="W1755" s="170"/>
      <c r="X1755" s="131"/>
      <c r="Y1755"/>
      <c r="AB1755"/>
      <c r="AC1755"/>
      <c r="AD1755"/>
      <c r="AE1755"/>
      <c r="AF1755"/>
      <c r="AG1755"/>
      <c r="AH1755"/>
      <c r="AI1755"/>
      <c r="AJ1755"/>
      <c r="AK1755"/>
    </row>
    <row r="1756" spans="1:37" x14ac:dyDescent="0.25">
      <c r="A1756" s="131"/>
      <c r="B1756" s="131"/>
      <c r="C1756" s="131"/>
      <c r="D1756" s="131"/>
      <c r="E1756" s="131"/>
      <c r="F1756" s="131"/>
      <c r="G1756" s="131"/>
      <c r="H1756" s="131"/>
      <c r="I1756" s="131"/>
      <c r="J1756" s="131"/>
      <c r="K1756" s="131"/>
      <c r="L1756" s="131"/>
      <c r="M1756" s="131"/>
      <c r="N1756" s="131"/>
      <c r="O1756" s="131"/>
      <c r="P1756" s="131"/>
      <c r="Q1756" s="170"/>
      <c r="R1756" s="170"/>
      <c r="S1756" s="170"/>
      <c r="T1756" s="170"/>
      <c r="U1756" s="170"/>
      <c r="V1756" s="170"/>
      <c r="W1756" s="170"/>
      <c r="X1756" s="131"/>
      <c r="Y1756"/>
      <c r="AB1756"/>
      <c r="AC1756"/>
      <c r="AD1756"/>
      <c r="AE1756"/>
      <c r="AF1756"/>
      <c r="AG1756"/>
      <c r="AH1756"/>
      <c r="AI1756"/>
      <c r="AJ1756"/>
      <c r="AK1756"/>
    </row>
    <row r="1757" spans="1:37" x14ac:dyDescent="0.25">
      <c r="A1757" s="131"/>
      <c r="B1757" s="131"/>
      <c r="C1757" s="131"/>
      <c r="D1757" s="131"/>
      <c r="E1757" s="131"/>
      <c r="F1757" s="131"/>
      <c r="G1757" s="131"/>
      <c r="H1757" s="131"/>
      <c r="I1757" s="131"/>
      <c r="J1757" s="131"/>
      <c r="K1757" s="131"/>
      <c r="L1757" s="131"/>
      <c r="M1757" s="131"/>
      <c r="N1757" s="131"/>
      <c r="O1757" s="131"/>
      <c r="P1757" s="131"/>
      <c r="Q1757" s="170"/>
      <c r="R1757" s="170"/>
      <c r="S1757" s="170"/>
      <c r="T1757" s="170"/>
      <c r="U1757" s="170"/>
      <c r="V1757" s="170"/>
      <c r="W1757" s="170"/>
      <c r="X1757" s="131"/>
      <c r="Y1757"/>
      <c r="AB1757"/>
      <c r="AC1757"/>
      <c r="AD1757"/>
      <c r="AE1757"/>
      <c r="AF1757"/>
      <c r="AG1757"/>
      <c r="AH1757"/>
      <c r="AI1757"/>
      <c r="AJ1757"/>
      <c r="AK1757"/>
    </row>
    <row r="1758" spans="1:37" x14ac:dyDescent="0.25">
      <c r="A1758" s="131"/>
      <c r="B1758" s="131"/>
      <c r="C1758" s="131"/>
      <c r="D1758" s="131"/>
      <c r="E1758" s="131"/>
      <c r="F1758" s="131"/>
      <c r="G1758" s="131"/>
      <c r="H1758" s="131"/>
      <c r="I1758" s="131"/>
      <c r="J1758" s="131"/>
      <c r="K1758" s="131"/>
      <c r="L1758" s="131"/>
      <c r="M1758" s="131"/>
      <c r="N1758" s="131"/>
      <c r="O1758" s="131"/>
      <c r="P1758" s="131"/>
      <c r="Q1758" s="170"/>
      <c r="R1758" s="170"/>
      <c r="S1758" s="170"/>
      <c r="T1758" s="170"/>
      <c r="U1758" s="170"/>
      <c r="V1758" s="170"/>
      <c r="W1758" s="170"/>
      <c r="X1758" s="131"/>
      <c r="Y1758"/>
      <c r="AB1758"/>
      <c r="AC1758"/>
      <c r="AD1758"/>
      <c r="AE1758"/>
      <c r="AF1758"/>
      <c r="AG1758"/>
      <c r="AH1758"/>
      <c r="AI1758"/>
      <c r="AJ1758"/>
      <c r="AK1758"/>
    </row>
    <row r="1759" spans="1:37" x14ac:dyDescent="0.25">
      <c r="A1759" s="131"/>
      <c r="B1759" s="131"/>
      <c r="C1759" s="131"/>
      <c r="D1759" s="131"/>
      <c r="E1759" s="131"/>
      <c r="F1759" s="131"/>
      <c r="G1759" s="131"/>
      <c r="H1759" s="131"/>
      <c r="I1759" s="131"/>
      <c r="J1759" s="131"/>
      <c r="K1759" s="131"/>
      <c r="L1759" s="131"/>
      <c r="M1759" s="131"/>
      <c r="N1759" s="131"/>
      <c r="O1759" s="131"/>
      <c r="P1759" s="131"/>
      <c r="Q1759" s="170"/>
      <c r="R1759" s="170"/>
      <c r="S1759" s="170"/>
      <c r="T1759" s="170"/>
      <c r="U1759" s="170"/>
      <c r="V1759" s="170"/>
      <c r="W1759" s="170"/>
      <c r="X1759" s="131"/>
      <c r="Y1759"/>
      <c r="AB1759"/>
      <c r="AC1759"/>
      <c r="AD1759"/>
      <c r="AE1759"/>
      <c r="AF1759"/>
      <c r="AG1759"/>
      <c r="AH1759"/>
      <c r="AI1759"/>
      <c r="AJ1759"/>
      <c r="AK1759"/>
    </row>
    <row r="1760" spans="1:37" x14ac:dyDescent="0.25">
      <c r="A1760" s="131"/>
      <c r="B1760" s="131"/>
      <c r="C1760" s="131"/>
      <c r="D1760" s="131"/>
      <c r="E1760" s="131"/>
      <c r="F1760" s="131"/>
      <c r="G1760" s="131"/>
      <c r="H1760" s="131"/>
      <c r="I1760" s="131"/>
      <c r="J1760" s="131"/>
      <c r="K1760" s="131"/>
      <c r="L1760" s="131"/>
      <c r="M1760" s="131"/>
      <c r="N1760" s="131"/>
      <c r="O1760" s="131"/>
      <c r="P1760" s="131"/>
      <c r="Q1760" s="170"/>
      <c r="R1760" s="170"/>
      <c r="S1760" s="170"/>
      <c r="T1760" s="170"/>
      <c r="U1760" s="170"/>
      <c r="V1760" s="170"/>
      <c r="W1760" s="170"/>
      <c r="X1760" s="131"/>
      <c r="Y1760"/>
      <c r="AB1760"/>
      <c r="AC1760"/>
      <c r="AD1760"/>
      <c r="AE1760"/>
      <c r="AF1760"/>
      <c r="AG1760"/>
      <c r="AH1760"/>
      <c r="AI1760"/>
      <c r="AJ1760"/>
      <c r="AK1760"/>
    </row>
    <row r="1761" spans="1:37" x14ac:dyDescent="0.25">
      <c r="A1761" s="131"/>
      <c r="B1761" s="131"/>
      <c r="C1761" s="131"/>
      <c r="D1761" s="131"/>
      <c r="E1761" s="131"/>
      <c r="F1761" s="131"/>
      <c r="G1761" s="131"/>
      <c r="H1761" s="131"/>
      <c r="I1761" s="131"/>
      <c r="J1761" s="131"/>
      <c r="K1761" s="131"/>
      <c r="L1761" s="131"/>
      <c r="M1761" s="131"/>
      <c r="N1761" s="131"/>
      <c r="O1761" s="131"/>
      <c r="P1761" s="131"/>
      <c r="Q1761" s="170"/>
      <c r="R1761" s="170"/>
      <c r="S1761" s="170"/>
      <c r="T1761" s="170"/>
      <c r="U1761" s="170"/>
      <c r="V1761" s="170"/>
      <c r="W1761" s="170"/>
      <c r="X1761" s="131"/>
      <c r="Y1761"/>
      <c r="AB1761"/>
      <c r="AC1761"/>
      <c r="AD1761"/>
      <c r="AE1761"/>
      <c r="AF1761"/>
      <c r="AG1761"/>
      <c r="AH1761"/>
      <c r="AI1761"/>
      <c r="AJ1761"/>
      <c r="AK1761"/>
    </row>
    <row r="1762" spans="1:37" x14ac:dyDescent="0.25">
      <c r="A1762" s="131"/>
      <c r="B1762" s="131"/>
      <c r="C1762" s="131"/>
      <c r="D1762" s="131"/>
      <c r="E1762" s="131"/>
      <c r="F1762" s="131"/>
      <c r="G1762" s="131"/>
      <c r="H1762" s="131"/>
      <c r="I1762" s="131"/>
      <c r="J1762" s="131"/>
      <c r="K1762" s="131"/>
      <c r="L1762" s="131"/>
      <c r="M1762" s="131"/>
      <c r="N1762" s="131"/>
      <c r="O1762" s="131"/>
      <c r="P1762" s="131"/>
      <c r="Q1762" s="170"/>
      <c r="R1762" s="170"/>
      <c r="S1762" s="170"/>
      <c r="T1762" s="170"/>
      <c r="U1762" s="170"/>
      <c r="V1762" s="170"/>
      <c r="W1762" s="170"/>
      <c r="X1762" s="131"/>
      <c r="Y1762"/>
      <c r="AB1762"/>
      <c r="AC1762"/>
      <c r="AD1762"/>
      <c r="AE1762"/>
      <c r="AF1762"/>
      <c r="AG1762"/>
      <c r="AH1762"/>
      <c r="AI1762"/>
      <c r="AJ1762"/>
      <c r="AK1762"/>
    </row>
    <row r="1763" spans="1:37" x14ac:dyDescent="0.25">
      <c r="A1763" s="131"/>
      <c r="B1763" s="131"/>
      <c r="C1763" s="131"/>
      <c r="D1763" s="131"/>
      <c r="E1763" s="131"/>
      <c r="F1763" s="131"/>
      <c r="G1763" s="131"/>
      <c r="H1763" s="131"/>
      <c r="I1763" s="131"/>
      <c r="J1763" s="131"/>
      <c r="K1763" s="131"/>
      <c r="L1763" s="131"/>
      <c r="M1763" s="131"/>
      <c r="N1763" s="131"/>
      <c r="O1763" s="131"/>
      <c r="P1763" s="131"/>
      <c r="Q1763" s="170"/>
      <c r="R1763" s="170"/>
      <c r="S1763" s="170"/>
      <c r="T1763" s="170"/>
      <c r="U1763" s="170"/>
      <c r="V1763" s="170"/>
      <c r="W1763" s="170"/>
      <c r="X1763" s="131"/>
      <c r="Y1763"/>
      <c r="AB1763"/>
      <c r="AC1763"/>
      <c r="AD1763"/>
      <c r="AE1763"/>
      <c r="AF1763"/>
      <c r="AG1763"/>
      <c r="AH1763"/>
      <c r="AI1763"/>
      <c r="AJ1763"/>
      <c r="AK1763"/>
    </row>
    <row r="1764" spans="1:37" x14ac:dyDescent="0.25">
      <c r="A1764" s="131"/>
      <c r="B1764" s="131"/>
      <c r="C1764" s="131"/>
      <c r="D1764" s="131"/>
      <c r="E1764" s="131"/>
      <c r="F1764" s="131"/>
      <c r="G1764" s="131"/>
      <c r="H1764" s="131"/>
      <c r="I1764" s="131"/>
      <c r="J1764" s="131"/>
      <c r="K1764" s="131"/>
      <c r="L1764" s="131"/>
      <c r="M1764" s="131"/>
      <c r="N1764" s="131"/>
      <c r="O1764" s="131"/>
      <c r="P1764" s="131"/>
      <c r="Q1764" s="170"/>
      <c r="R1764" s="170"/>
      <c r="S1764" s="170"/>
      <c r="T1764" s="170"/>
      <c r="U1764" s="170"/>
      <c r="V1764" s="170"/>
      <c r="W1764" s="170"/>
      <c r="X1764" s="131"/>
      <c r="Y1764"/>
      <c r="AB1764"/>
      <c r="AC1764"/>
      <c r="AD1764"/>
      <c r="AE1764"/>
      <c r="AF1764"/>
      <c r="AG1764"/>
      <c r="AH1764"/>
      <c r="AI1764"/>
      <c r="AJ1764"/>
      <c r="AK1764"/>
    </row>
    <row r="1765" spans="1:37" x14ac:dyDescent="0.25">
      <c r="A1765" s="131"/>
      <c r="B1765" s="131"/>
      <c r="C1765" s="131"/>
      <c r="D1765" s="131"/>
      <c r="E1765" s="131"/>
      <c r="F1765" s="131"/>
      <c r="G1765" s="131"/>
      <c r="H1765" s="131"/>
      <c r="I1765" s="131"/>
      <c r="J1765" s="131"/>
      <c r="K1765" s="131"/>
      <c r="L1765" s="131"/>
      <c r="M1765" s="131"/>
      <c r="N1765" s="131"/>
      <c r="O1765" s="131"/>
      <c r="P1765" s="131"/>
      <c r="Q1765" s="170"/>
      <c r="R1765" s="170"/>
      <c r="S1765" s="170"/>
      <c r="T1765" s="170"/>
      <c r="U1765" s="170"/>
      <c r="V1765" s="170"/>
      <c r="W1765" s="170"/>
      <c r="X1765" s="131"/>
      <c r="Y1765"/>
      <c r="AB1765"/>
      <c r="AC1765"/>
      <c r="AD1765"/>
      <c r="AE1765"/>
      <c r="AF1765"/>
      <c r="AG1765"/>
      <c r="AH1765"/>
      <c r="AI1765"/>
      <c r="AJ1765"/>
      <c r="AK1765"/>
    </row>
    <row r="1766" spans="1:37" x14ac:dyDescent="0.25">
      <c r="A1766" s="131"/>
      <c r="B1766" s="131"/>
      <c r="C1766" s="131"/>
      <c r="D1766" s="131"/>
      <c r="E1766" s="131"/>
      <c r="F1766" s="131"/>
      <c r="G1766" s="131"/>
      <c r="H1766" s="131"/>
      <c r="I1766" s="131"/>
      <c r="J1766" s="131"/>
      <c r="K1766" s="131"/>
      <c r="L1766" s="131"/>
      <c r="M1766" s="131"/>
      <c r="N1766" s="131"/>
      <c r="O1766" s="131"/>
      <c r="P1766" s="131"/>
      <c r="Q1766" s="170"/>
      <c r="R1766" s="170"/>
      <c r="S1766" s="170"/>
      <c r="T1766" s="170"/>
      <c r="U1766" s="170"/>
      <c r="V1766" s="170"/>
      <c r="W1766" s="170"/>
      <c r="X1766" s="131"/>
      <c r="Y1766"/>
      <c r="AB1766"/>
      <c r="AC1766"/>
      <c r="AD1766"/>
      <c r="AE1766"/>
      <c r="AF1766"/>
      <c r="AG1766"/>
      <c r="AH1766"/>
      <c r="AI1766"/>
      <c r="AJ1766"/>
      <c r="AK1766"/>
    </row>
    <row r="1767" spans="1:37" x14ac:dyDescent="0.25">
      <c r="A1767" s="131"/>
      <c r="B1767" s="131"/>
      <c r="C1767" s="131"/>
      <c r="D1767" s="131"/>
      <c r="E1767" s="131"/>
      <c r="F1767" s="131"/>
      <c r="G1767" s="131"/>
      <c r="H1767" s="131"/>
      <c r="I1767" s="131"/>
      <c r="J1767" s="131"/>
      <c r="K1767" s="131"/>
      <c r="L1767" s="131"/>
      <c r="M1767" s="131"/>
      <c r="N1767" s="131"/>
      <c r="O1767" s="131"/>
      <c r="P1767" s="131"/>
      <c r="Q1767" s="170"/>
      <c r="R1767" s="170"/>
      <c r="S1767" s="170"/>
      <c r="T1767" s="170"/>
      <c r="U1767" s="170"/>
      <c r="V1767" s="170"/>
      <c r="W1767" s="170"/>
      <c r="X1767" s="131"/>
      <c r="Y1767"/>
      <c r="AB1767"/>
      <c r="AC1767"/>
      <c r="AD1767"/>
      <c r="AE1767"/>
      <c r="AF1767"/>
      <c r="AG1767"/>
      <c r="AH1767"/>
      <c r="AI1767"/>
      <c r="AJ1767"/>
      <c r="AK1767"/>
    </row>
    <row r="1768" spans="1:37" x14ac:dyDescent="0.25">
      <c r="A1768" s="131"/>
      <c r="B1768" s="131"/>
      <c r="C1768" s="131"/>
      <c r="D1768" s="131"/>
      <c r="E1768" s="131"/>
      <c r="F1768" s="131"/>
      <c r="G1768" s="131"/>
      <c r="H1768" s="131"/>
      <c r="I1768" s="131"/>
      <c r="J1768" s="131"/>
      <c r="K1768" s="131"/>
      <c r="L1768" s="131"/>
      <c r="M1768" s="131"/>
      <c r="N1768" s="131"/>
      <c r="O1768" s="131"/>
      <c r="P1768" s="131"/>
      <c r="Q1768" s="170"/>
      <c r="R1768" s="170"/>
      <c r="S1768" s="170"/>
      <c r="T1768" s="170"/>
      <c r="U1768" s="170"/>
      <c r="V1768" s="170"/>
      <c r="W1768" s="170"/>
      <c r="X1768" s="131"/>
      <c r="Y1768"/>
      <c r="AB1768"/>
      <c r="AC1768"/>
      <c r="AD1768"/>
      <c r="AE1768"/>
      <c r="AF1768"/>
      <c r="AG1768"/>
      <c r="AH1768"/>
      <c r="AI1768"/>
      <c r="AJ1768"/>
      <c r="AK1768"/>
    </row>
    <row r="1769" spans="1:37" x14ac:dyDescent="0.25">
      <c r="A1769" s="131"/>
      <c r="B1769" s="131"/>
      <c r="C1769" s="131"/>
      <c r="D1769" s="131"/>
      <c r="E1769" s="131"/>
      <c r="F1769" s="131"/>
      <c r="G1769" s="131"/>
      <c r="H1769" s="131"/>
      <c r="I1769" s="131"/>
      <c r="J1769" s="131"/>
      <c r="K1769" s="131"/>
      <c r="L1769" s="131"/>
      <c r="M1769" s="131"/>
      <c r="N1769" s="131"/>
      <c r="O1769" s="131"/>
      <c r="P1769" s="131"/>
      <c r="Q1769" s="170"/>
      <c r="R1769" s="170"/>
      <c r="S1769" s="170"/>
      <c r="T1769" s="170"/>
      <c r="U1769" s="170"/>
      <c r="V1769" s="170"/>
      <c r="W1769" s="170"/>
      <c r="X1769" s="131"/>
      <c r="Y1769"/>
      <c r="AB1769"/>
      <c r="AC1769"/>
      <c r="AD1769"/>
      <c r="AE1769"/>
      <c r="AF1769"/>
      <c r="AG1769"/>
      <c r="AH1769"/>
      <c r="AI1769"/>
      <c r="AJ1769"/>
      <c r="AK1769"/>
    </row>
    <row r="1770" spans="1:37" x14ac:dyDescent="0.25">
      <c r="A1770" s="131"/>
      <c r="B1770" s="131"/>
      <c r="C1770" s="131"/>
      <c r="D1770" s="131"/>
      <c r="E1770" s="131"/>
      <c r="F1770" s="131"/>
      <c r="G1770" s="131"/>
      <c r="H1770" s="131"/>
      <c r="I1770" s="131"/>
      <c r="J1770" s="131"/>
      <c r="K1770" s="131"/>
      <c r="L1770" s="131"/>
      <c r="M1770" s="131"/>
      <c r="N1770" s="131"/>
      <c r="O1770" s="131"/>
      <c r="P1770" s="131"/>
      <c r="Q1770" s="170"/>
      <c r="R1770" s="170"/>
      <c r="S1770" s="170"/>
      <c r="T1770" s="170"/>
      <c r="U1770" s="170"/>
      <c r="V1770" s="170"/>
      <c r="W1770" s="170"/>
      <c r="X1770" s="131"/>
      <c r="Y1770"/>
      <c r="AB1770"/>
      <c r="AC1770"/>
      <c r="AD1770"/>
      <c r="AE1770"/>
      <c r="AF1770"/>
      <c r="AG1770"/>
      <c r="AH1770"/>
      <c r="AI1770"/>
      <c r="AJ1770"/>
      <c r="AK1770"/>
    </row>
    <row r="1771" spans="1:37" x14ac:dyDescent="0.25">
      <c r="A1771" s="131"/>
      <c r="B1771" s="131"/>
      <c r="C1771" s="131"/>
      <c r="D1771" s="131"/>
      <c r="E1771" s="131"/>
      <c r="F1771" s="131"/>
      <c r="G1771" s="131"/>
      <c r="H1771" s="131"/>
      <c r="I1771" s="131"/>
      <c r="J1771" s="131"/>
      <c r="K1771" s="131"/>
      <c r="L1771" s="131"/>
      <c r="M1771" s="131"/>
      <c r="N1771" s="131"/>
      <c r="O1771" s="131"/>
      <c r="P1771" s="131"/>
      <c r="Q1771" s="170"/>
      <c r="R1771" s="170"/>
      <c r="S1771" s="170"/>
      <c r="T1771" s="170"/>
      <c r="U1771" s="170"/>
      <c r="V1771" s="170"/>
      <c r="W1771" s="170"/>
      <c r="X1771" s="131"/>
      <c r="Y1771"/>
      <c r="AB1771"/>
      <c r="AC1771"/>
      <c r="AD1771"/>
      <c r="AE1771"/>
      <c r="AF1771"/>
      <c r="AG1771"/>
      <c r="AH1771"/>
      <c r="AI1771"/>
      <c r="AJ1771"/>
      <c r="AK1771"/>
    </row>
    <row r="1772" spans="1:37" x14ac:dyDescent="0.25">
      <c r="A1772" s="131"/>
      <c r="B1772" s="131"/>
      <c r="C1772" s="131"/>
      <c r="D1772" s="131"/>
      <c r="E1772" s="131"/>
      <c r="F1772" s="131"/>
      <c r="G1772" s="131"/>
      <c r="H1772" s="131"/>
      <c r="I1772" s="131"/>
      <c r="J1772" s="131"/>
      <c r="K1772" s="131"/>
      <c r="L1772" s="131"/>
      <c r="M1772" s="131"/>
      <c r="N1772" s="131"/>
      <c r="O1772" s="131"/>
      <c r="P1772" s="131"/>
      <c r="Q1772" s="170"/>
      <c r="R1772" s="170"/>
      <c r="S1772" s="170"/>
      <c r="T1772" s="170"/>
      <c r="U1772" s="170"/>
      <c r="V1772" s="170"/>
      <c r="W1772" s="170"/>
      <c r="X1772" s="131"/>
      <c r="Y1772"/>
      <c r="AB1772"/>
      <c r="AC1772"/>
      <c r="AD1772"/>
      <c r="AE1772"/>
      <c r="AF1772"/>
      <c r="AG1772"/>
      <c r="AH1772"/>
      <c r="AI1772"/>
      <c r="AJ1772"/>
      <c r="AK1772"/>
    </row>
    <row r="1773" spans="1:37" x14ac:dyDescent="0.25">
      <c r="A1773" s="131"/>
      <c r="B1773" s="131"/>
      <c r="C1773" s="131"/>
      <c r="D1773" s="131"/>
      <c r="E1773" s="131"/>
      <c r="F1773" s="131"/>
      <c r="G1773" s="131"/>
      <c r="H1773" s="131"/>
      <c r="I1773" s="131"/>
      <c r="J1773" s="131"/>
      <c r="K1773" s="131"/>
      <c r="L1773" s="131"/>
      <c r="M1773" s="131"/>
      <c r="N1773" s="131"/>
      <c r="O1773" s="131"/>
      <c r="P1773" s="131"/>
      <c r="Q1773" s="170"/>
      <c r="R1773" s="170"/>
      <c r="S1773" s="170"/>
      <c r="T1773" s="170"/>
      <c r="U1773" s="170"/>
      <c r="V1773" s="170"/>
      <c r="W1773" s="170"/>
      <c r="X1773" s="131"/>
      <c r="Y1773"/>
      <c r="AB1773"/>
      <c r="AC1773"/>
      <c r="AD1773"/>
      <c r="AE1773"/>
      <c r="AF1773"/>
      <c r="AG1773"/>
      <c r="AH1773"/>
      <c r="AI1773"/>
      <c r="AJ1773"/>
      <c r="AK1773"/>
    </row>
    <row r="1774" spans="1:37" x14ac:dyDescent="0.25">
      <c r="A1774" s="131"/>
      <c r="B1774" s="131"/>
      <c r="C1774" s="131"/>
      <c r="D1774" s="131"/>
      <c r="E1774" s="131"/>
      <c r="F1774" s="131"/>
      <c r="G1774" s="131"/>
      <c r="H1774" s="131"/>
      <c r="I1774" s="131"/>
      <c r="J1774" s="131"/>
      <c r="K1774" s="131"/>
      <c r="L1774" s="131"/>
      <c r="M1774" s="131"/>
      <c r="N1774" s="131"/>
      <c r="O1774" s="131"/>
      <c r="P1774" s="131"/>
      <c r="Q1774" s="170"/>
      <c r="R1774" s="170"/>
      <c r="S1774" s="170"/>
      <c r="T1774" s="170"/>
      <c r="U1774" s="170"/>
      <c r="V1774" s="170"/>
      <c r="W1774" s="170"/>
      <c r="X1774" s="131"/>
      <c r="Y1774"/>
      <c r="AB1774"/>
      <c r="AC1774"/>
      <c r="AD1774"/>
      <c r="AE1774"/>
      <c r="AF1774"/>
      <c r="AG1774"/>
      <c r="AH1774"/>
      <c r="AI1774"/>
      <c r="AJ1774"/>
      <c r="AK1774"/>
    </row>
    <row r="1775" spans="1:37" x14ac:dyDescent="0.25">
      <c r="A1775" s="131"/>
      <c r="B1775" s="131"/>
      <c r="C1775" s="131"/>
      <c r="D1775" s="131"/>
      <c r="E1775" s="131"/>
      <c r="F1775" s="131"/>
      <c r="G1775" s="131"/>
      <c r="H1775" s="131"/>
      <c r="I1775" s="131"/>
      <c r="J1775" s="131"/>
      <c r="K1775" s="131"/>
      <c r="L1775" s="131"/>
      <c r="M1775" s="131"/>
      <c r="N1775" s="131"/>
      <c r="O1775" s="131"/>
      <c r="P1775" s="131"/>
      <c r="Q1775" s="170"/>
      <c r="R1775" s="170"/>
      <c r="S1775" s="170"/>
      <c r="T1775" s="170"/>
      <c r="U1775" s="170"/>
      <c r="V1775" s="170"/>
      <c r="W1775" s="170"/>
      <c r="X1775" s="131"/>
      <c r="Y1775"/>
      <c r="AB1775"/>
      <c r="AC1775"/>
      <c r="AD1775"/>
      <c r="AE1775"/>
      <c r="AF1775"/>
      <c r="AG1775"/>
      <c r="AH1775"/>
      <c r="AI1775"/>
      <c r="AJ1775"/>
      <c r="AK1775"/>
    </row>
    <row r="1776" spans="1:37" x14ac:dyDescent="0.25">
      <c r="A1776" s="131"/>
      <c r="B1776" s="131"/>
      <c r="C1776" s="131"/>
      <c r="D1776" s="131"/>
      <c r="E1776" s="131"/>
      <c r="F1776" s="131"/>
      <c r="G1776" s="131"/>
      <c r="H1776" s="131"/>
      <c r="I1776" s="131"/>
      <c r="J1776" s="131"/>
      <c r="K1776" s="131"/>
      <c r="L1776" s="131"/>
      <c r="M1776" s="131"/>
      <c r="N1776" s="131"/>
      <c r="O1776" s="131"/>
      <c r="P1776" s="131"/>
      <c r="Q1776" s="170"/>
      <c r="R1776" s="170"/>
      <c r="S1776" s="170"/>
      <c r="T1776" s="170"/>
      <c r="U1776" s="170"/>
      <c r="V1776" s="170"/>
      <c r="W1776" s="170"/>
      <c r="X1776" s="131"/>
      <c r="Y1776"/>
      <c r="AB1776"/>
      <c r="AC1776"/>
      <c r="AD1776"/>
      <c r="AE1776"/>
      <c r="AF1776"/>
      <c r="AG1776"/>
      <c r="AH1776"/>
      <c r="AI1776"/>
      <c r="AJ1776"/>
      <c r="AK1776"/>
    </row>
    <row r="1777" spans="1:37" x14ac:dyDescent="0.25">
      <c r="A1777" s="131"/>
      <c r="B1777" s="131"/>
      <c r="C1777" s="131"/>
      <c r="D1777" s="131"/>
      <c r="E1777" s="131"/>
      <c r="F1777" s="131"/>
      <c r="G1777" s="131"/>
      <c r="H1777" s="131"/>
      <c r="I1777" s="131"/>
      <c r="J1777" s="131"/>
      <c r="K1777" s="131"/>
      <c r="L1777" s="131"/>
      <c r="M1777" s="131"/>
      <c r="N1777" s="131"/>
      <c r="O1777" s="131"/>
      <c r="P1777" s="131"/>
      <c r="Q1777" s="170"/>
      <c r="R1777" s="170"/>
      <c r="S1777" s="170"/>
      <c r="T1777" s="170"/>
      <c r="U1777" s="170"/>
      <c r="V1777" s="170"/>
      <c r="W1777" s="170"/>
      <c r="X1777" s="131"/>
      <c r="Y1777"/>
      <c r="AB1777"/>
      <c r="AC1777"/>
      <c r="AD1777"/>
      <c r="AE1777"/>
      <c r="AF1777"/>
      <c r="AG1777"/>
      <c r="AH1777"/>
      <c r="AI1777"/>
      <c r="AJ1777"/>
      <c r="AK1777"/>
    </row>
    <row r="1778" spans="1:37" x14ac:dyDescent="0.25">
      <c r="A1778" s="131"/>
      <c r="B1778" s="131"/>
      <c r="C1778" s="131"/>
      <c r="D1778" s="131"/>
      <c r="E1778" s="131"/>
      <c r="F1778" s="131"/>
      <c r="G1778" s="131"/>
      <c r="H1778" s="131"/>
      <c r="I1778" s="131"/>
      <c r="J1778" s="131"/>
      <c r="K1778" s="131"/>
      <c r="L1778" s="131"/>
      <c r="M1778" s="131"/>
      <c r="N1778" s="131"/>
      <c r="O1778" s="131"/>
      <c r="P1778" s="131"/>
      <c r="Q1778" s="170"/>
      <c r="R1778" s="170"/>
      <c r="S1778" s="170"/>
      <c r="T1778" s="170"/>
      <c r="U1778" s="170"/>
      <c r="V1778" s="170"/>
      <c r="W1778" s="170"/>
      <c r="X1778" s="131"/>
      <c r="Y1778"/>
      <c r="AB1778"/>
      <c r="AC1778"/>
      <c r="AD1778"/>
      <c r="AE1778"/>
      <c r="AF1778"/>
      <c r="AG1778"/>
      <c r="AH1778"/>
      <c r="AI1778"/>
      <c r="AJ1778"/>
      <c r="AK1778"/>
    </row>
    <row r="1779" spans="1:37" x14ac:dyDescent="0.25">
      <c r="A1779" s="131"/>
      <c r="B1779" s="131"/>
      <c r="C1779" s="131"/>
      <c r="D1779" s="131"/>
      <c r="E1779" s="131"/>
      <c r="F1779" s="131"/>
      <c r="G1779" s="131"/>
      <c r="H1779" s="131"/>
      <c r="I1779" s="131"/>
      <c r="J1779" s="131"/>
      <c r="K1779" s="131"/>
      <c r="L1779" s="131"/>
      <c r="M1779" s="131"/>
      <c r="N1779" s="131"/>
      <c r="O1779" s="131"/>
      <c r="P1779" s="131"/>
      <c r="Q1779" s="170"/>
      <c r="R1779" s="170"/>
      <c r="S1779" s="170"/>
      <c r="T1779" s="170"/>
      <c r="U1779" s="170"/>
      <c r="V1779" s="170"/>
      <c r="W1779" s="170"/>
      <c r="X1779" s="131"/>
      <c r="Y1779"/>
      <c r="AB1779"/>
      <c r="AC1779"/>
      <c r="AD1779"/>
      <c r="AE1779"/>
      <c r="AF1779"/>
      <c r="AG1779"/>
      <c r="AH1779"/>
      <c r="AI1779"/>
      <c r="AJ1779"/>
      <c r="AK1779"/>
    </row>
    <row r="1780" spans="1:37" x14ac:dyDescent="0.25">
      <c r="A1780" s="131"/>
      <c r="B1780" s="131"/>
      <c r="C1780" s="131"/>
      <c r="D1780" s="131"/>
      <c r="E1780" s="131"/>
      <c r="F1780" s="131"/>
      <c r="G1780" s="131"/>
      <c r="H1780" s="131"/>
      <c r="I1780" s="131"/>
      <c r="J1780" s="131"/>
      <c r="K1780" s="131"/>
      <c r="L1780" s="131"/>
      <c r="M1780" s="131"/>
      <c r="N1780" s="131"/>
      <c r="O1780" s="131"/>
      <c r="P1780" s="131"/>
      <c r="Q1780" s="170"/>
      <c r="R1780" s="170"/>
      <c r="S1780" s="170"/>
      <c r="T1780" s="170"/>
      <c r="U1780" s="170"/>
      <c r="V1780" s="170"/>
      <c r="W1780" s="170"/>
      <c r="X1780" s="131"/>
      <c r="Y1780"/>
      <c r="AB1780"/>
      <c r="AC1780"/>
      <c r="AD1780"/>
      <c r="AE1780"/>
      <c r="AF1780"/>
      <c r="AG1780"/>
      <c r="AH1780"/>
      <c r="AI1780"/>
      <c r="AJ1780"/>
      <c r="AK1780"/>
    </row>
    <row r="1781" spans="1:37" x14ac:dyDescent="0.25">
      <c r="A1781" s="131"/>
      <c r="B1781" s="131"/>
      <c r="C1781" s="131"/>
      <c r="D1781" s="131"/>
      <c r="E1781" s="131"/>
      <c r="F1781" s="131"/>
      <c r="G1781" s="131"/>
      <c r="H1781" s="131"/>
      <c r="I1781" s="131"/>
      <c r="J1781" s="131"/>
      <c r="K1781" s="131"/>
      <c r="L1781" s="131"/>
      <c r="M1781" s="131"/>
      <c r="N1781" s="131"/>
      <c r="O1781" s="131"/>
      <c r="P1781" s="131"/>
      <c r="Q1781" s="170"/>
      <c r="R1781" s="170"/>
      <c r="S1781" s="170"/>
      <c r="T1781" s="170"/>
      <c r="U1781" s="170"/>
      <c r="V1781" s="170"/>
      <c r="W1781" s="170"/>
      <c r="X1781" s="131"/>
      <c r="Y1781"/>
      <c r="AB1781"/>
      <c r="AC1781"/>
      <c r="AD1781"/>
      <c r="AE1781"/>
      <c r="AF1781"/>
      <c r="AG1781"/>
      <c r="AH1781"/>
      <c r="AI1781"/>
      <c r="AJ1781"/>
      <c r="AK1781"/>
    </row>
    <row r="1782" spans="1:37" x14ac:dyDescent="0.25">
      <c r="A1782" s="131"/>
      <c r="B1782" s="131"/>
      <c r="C1782" s="131"/>
      <c r="D1782" s="131"/>
      <c r="E1782" s="131"/>
      <c r="F1782" s="131"/>
      <c r="G1782" s="131"/>
      <c r="H1782" s="131"/>
      <c r="I1782" s="131"/>
      <c r="J1782" s="131"/>
      <c r="K1782" s="131"/>
      <c r="L1782" s="131"/>
      <c r="M1782" s="131"/>
      <c r="N1782" s="131"/>
      <c r="O1782" s="131"/>
      <c r="P1782" s="131"/>
      <c r="Q1782" s="170"/>
      <c r="R1782" s="170"/>
      <c r="S1782" s="170"/>
      <c r="T1782" s="170"/>
      <c r="U1782" s="170"/>
      <c r="V1782" s="170"/>
      <c r="W1782" s="170"/>
      <c r="X1782" s="131"/>
      <c r="Y1782"/>
      <c r="AB1782"/>
      <c r="AC1782"/>
      <c r="AD1782"/>
      <c r="AE1782"/>
      <c r="AF1782"/>
      <c r="AG1782"/>
      <c r="AH1782"/>
      <c r="AI1782"/>
      <c r="AJ1782"/>
      <c r="AK1782"/>
    </row>
    <row r="1783" spans="1:37" x14ac:dyDescent="0.25">
      <c r="A1783" s="131"/>
      <c r="B1783" s="131"/>
      <c r="C1783" s="131"/>
      <c r="D1783" s="131"/>
      <c r="E1783" s="131"/>
      <c r="F1783" s="131"/>
      <c r="G1783" s="131"/>
      <c r="H1783" s="131"/>
      <c r="I1783" s="131"/>
      <c r="J1783" s="131"/>
      <c r="K1783" s="131"/>
      <c r="L1783" s="131"/>
      <c r="M1783" s="131"/>
      <c r="N1783" s="131"/>
      <c r="O1783" s="131"/>
      <c r="P1783" s="131"/>
      <c r="Q1783" s="170"/>
      <c r="R1783" s="170"/>
      <c r="S1783" s="170"/>
      <c r="T1783" s="170"/>
      <c r="U1783" s="170"/>
      <c r="V1783" s="170"/>
      <c r="W1783" s="170"/>
      <c r="X1783" s="131"/>
      <c r="Y1783"/>
      <c r="AB1783"/>
      <c r="AC1783"/>
      <c r="AD1783"/>
      <c r="AE1783"/>
      <c r="AF1783"/>
      <c r="AG1783"/>
      <c r="AH1783"/>
      <c r="AI1783"/>
      <c r="AJ1783"/>
      <c r="AK1783"/>
    </row>
    <row r="1784" spans="1:37" x14ac:dyDescent="0.25">
      <c r="A1784" s="131"/>
      <c r="B1784" s="131"/>
      <c r="C1784" s="131"/>
      <c r="D1784" s="131"/>
      <c r="E1784" s="131"/>
      <c r="F1784" s="131"/>
      <c r="G1784" s="131"/>
      <c r="H1784" s="131"/>
      <c r="I1784" s="131"/>
      <c r="J1784" s="131"/>
      <c r="K1784" s="131"/>
      <c r="L1784" s="131"/>
      <c r="M1784" s="131"/>
      <c r="N1784" s="131"/>
      <c r="O1784" s="131"/>
      <c r="P1784" s="131"/>
      <c r="Q1784" s="170"/>
      <c r="R1784" s="170"/>
      <c r="S1784" s="170"/>
      <c r="T1784" s="170"/>
      <c r="U1784" s="170"/>
      <c r="V1784" s="170"/>
      <c r="W1784" s="170"/>
      <c r="X1784" s="131"/>
      <c r="Y1784"/>
      <c r="AB1784"/>
      <c r="AC1784"/>
      <c r="AD1784"/>
      <c r="AE1784"/>
      <c r="AF1784"/>
      <c r="AG1784"/>
      <c r="AH1784"/>
      <c r="AI1784"/>
      <c r="AJ1784"/>
      <c r="AK1784"/>
    </row>
    <row r="1785" spans="1:37" x14ac:dyDescent="0.25">
      <c r="A1785" s="131"/>
      <c r="B1785" s="131"/>
      <c r="C1785" s="131"/>
      <c r="D1785" s="131"/>
      <c r="E1785" s="131"/>
      <c r="F1785" s="131"/>
      <c r="G1785" s="131"/>
      <c r="H1785" s="131"/>
      <c r="I1785" s="131"/>
      <c r="J1785" s="131"/>
      <c r="K1785" s="131"/>
      <c r="L1785" s="131"/>
      <c r="M1785" s="131"/>
      <c r="N1785" s="131"/>
      <c r="O1785" s="131"/>
      <c r="P1785" s="131"/>
      <c r="Q1785" s="170"/>
      <c r="R1785" s="170"/>
      <c r="S1785" s="170"/>
      <c r="T1785" s="170"/>
      <c r="U1785" s="170"/>
      <c r="V1785" s="170"/>
      <c r="W1785" s="170"/>
      <c r="X1785" s="131"/>
      <c r="Y1785"/>
      <c r="AB1785"/>
      <c r="AC1785"/>
      <c r="AD1785"/>
      <c r="AE1785"/>
      <c r="AF1785"/>
      <c r="AG1785"/>
      <c r="AH1785"/>
      <c r="AI1785"/>
      <c r="AJ1785"/>
      <c r="AK1785"/>
    </row>
    <row r="1786" spans="1:37" x14ac:dyDescent="0.25">
      <c r="A1786" s="131"/>
      <c r="B1786" s="131"/>
      <c r="C1786" s="131"/>
      <c r="D1786" s="131"/>
      <c r="E1786" s="131"/>
      <c r="F1786" s="131"/>
      <c r="G1786" s="131"/>
      <c r="H1786" s="131"/>
      <c r="I1786" s="131"/>
      <c r="J1786" s="131"/>
      <c r="K1786" s="131"/>
      <c r="L1786" s="131"/>
      <c r="M1786" s="131"/>
      <c r="N1786" s="131"/>
      <c r="O1786" s="131"/>
      <c r="P1786" s="131"/>
      <c r="Q1786" s="170"/>
      <c r="R1786" s="170"/>
      <c r="S1786" s="170"/>
      <c r="T1786" s="170"/>
      <c r="U1786" s="170"/>
      <c r="V1786" s="170"/>
      <c r="W1786" s="170"/>
      <c r="X1786" s="131"/>
      <c r="Y1786"/>
      <c r="AB1786"/>
      <c r="AC1786"/>
      <c r="AD1786"/>
      <c r="AE1786"/>
      <c r="AF1786"/>
      <c r="AG1786"/>
      <c r="AH1786"/>
      <c r="AI1786"/>
      <c r="AJ1786"/>
      <c r="AK1786"/>
    </row>
    <row r="1787" spans="1:37" x14ac:dyDescent="0.25">
      <c r="A1787" s="131"/>
      <c r="B1787" s="131"/>
      <c r="C1787" s="131"/>
      <c r="D1787" s="131"/>
      <c r="E1787" s="131"/>
      <c r="F1787" s="131"/>
      <c r="G1787" s="131"/>
      <c r="H1787" s="131"/>
      <c r="I1787" s="131"/>
      <c r="J1787" s="131"/>
      <c r="K1787" s="131"/>
      <c r="L1787" s="131"/>
      <c r="M1787" s="131"/>
      <c r="N1787" s="131"/>
      <c r="O1787" s="131"/>
      <c r="P1787" s="131"/>
      <c r="Q1787" s="170"/>
      <c r="R1787" s="170"/>
      <c r="S1787" s="170"/>
      <c r="T1787" s="170"/>
      <c r="U1787" s="170"/>
      <c r="V1787" s="170"/>
      <c r="W1787" s="170"/>
      <c r="X1787" s="131"/>
      <c r="Y1787"/>
      <c r="AB1787"/>
      <c r="AC1787"/>
      <c r="AD1787"/>
      <c r="AE1787"/>
      <c r="AF1787"/>
      <c r="AG1787"/>
      <c r="AH1787"/>
      <c r="AI1787"/>
      <c r="AJ1787"/>
      <c r="AK1787"/>
    </row>
    <row r="1788" spans="1:37" x14ac:dyDescent="0.25">
      <c r="A1788" s="131"/>
      <c r="B1788" s="131"/>
      <c r="C1788" s="131"/>
      <c r="D1788" s="131"/>
      <c r="E1788" s="131"/>
      <c r="F1788" s="131"/>
      <c r="G1788" s="131"/>
      <c r="H1788" s="131"/>
      <c r="I1788" s="131"/>
      <c r="J1788" s="131"/>
      <c r="K1788" s="131"/>
      <c r="L1788" s="131"/>
      <c r="M1788" s="131"/>
      <c r="N1788" s="131"/>
      <c r="O1788" s="131"/>
      <c r="P1788" s="131"/>
      <c r="Q1788" s="170"/>
      <c r="R1788" s="170"/>
      <c r="S1788" s="170"/>
      <c r="T1788" s="170"/>
      <c r="U1788" s="170"/>
      <c r="V1788" s="170"/>
      <c r="W1788" s="170"/>
      <c r="X1788" s="131"/>
      <c r="Y1788"/>
      <c r="AB1788"/>
      <c r="AC1788"/>
      <c r="AD1788"/>
      <c r="AE1788"/>
      <c r="AF1788"/>
      <c r="AG1788"/>
      <c r="AH1788"/>
      <c r="AI1788"/>
      <c r="AJ1788"/>
      <c r="AK1788"/>
    </row>
    <row r="1789" spans="1:37" x14ac:dyDescent="0.25">
      <c r="A1789" s="131"/>
      <c r="B1789" s="131"/>
      <c r="C1789" s="131"/>
      <c r="D1789" s="131"/>
      <c r="E1789" s="131"/>
      <c r="F1789" s="131"/>
      <c r="G1789" s="131"/>
      <c r="H1789" s="131"/>
      <c r="I1789" s="131"/>
      <c r="J1789" s="131"/>
      <c r="K1789" s="131"/>
      <c r="L1789" s="131"/>
      <c r="M1789" s="131"/>
      <c r="N1789" s="131"/>
      <c r="O1789" s="131"/>
      <c r="P1789" s="131"/>
      <c r="Q1789" s="170"/>
      <c r="R1789" s="170"/>
      <c r="S1789" s="170"/>
      <c r="T1789" s="170"/>
      <c r="U1789" s="170"/>
      <c r="V1789" s="170"/>
      <c r="W1789" s="170"/>
      <c r="X1789" s="131"/>
      <c r="Y1789"/>
      <c r="AB1789"/>
      <c r="AC1789"/>
      <c r="AD1789"/>
      <c r="AE1789"/>
      <c r="AF1789"/>
      <c r="AG1789"/>
      <c r="AH1789"/>
      <c r="AI1789"/>
      <c r="AJ1789"/>
      <c r="AK1789"/>
    </row>
    <row r="1790" spans="1:37" x14ac:dyDescent="0.25">
      <c r="A1790" s="131"/>
      <c r="B1790" s="131"/>
      <c r="C1790" s="131"/>
      <c r="D1790" s="131"/>
      <c r="E1790" s="131"/>
      <c r="F1790" s="131"/>
      <c r="G1790" s="131"/>
      <c r="H1790" s="131"/>
      <c r="I1790" s="131"/>
      <c r="J1790" s="131"/>
      <c r="K1790" s="131"/>
      <c r="L1790" s="131"/>
      <c r="M1790" s="131"/>
      <c r="N1790" s="131"/>
      <c r="O1790" s="131"/>
      <c r="P1790" s="131"/>
      <c r="Q1790" s="170"/>
      <c r="R1790" s="170"/>
      <c r="S1790" s="170"/>
      <c r="T1790" s="170"/>
      <c r="U1790" s="170"/>
      <c r="V1790" s="170"/>
      <c r="W1790" s="170"/>
      <c r="X1790" s="131"/>
      <c r="Y1790"/>
      <c r="AB1790"/>
      <c r="AC1790"/>
      <c r="AD1790"/>
      <c r="AE1790"/>
      <c r="AF1790"/>
      <c r="AG1790"/>
      <c r="AH1790"/>
      <c r="AI1790"/>
      <c r="AJ1790"/>
      <c r="AK1790"/>
    </row>
    <row r="1791" spans="1:37" x14ac:dyDescent="0.25">
      <c r="A1791" s="131"/>
      <c r="B1791" s="131"/>
      <c r="C1791" s="131"/>
      <c r="D1791" s="131"/>
      <c r="E1791" s="131"/>
      <c r="F1791" s="131"/>
      <c r="G1791" s="131"/>
      <c r="H1791" s="131"/>
      <c r="I1791" s="131"/>
      <c r="J1791" s="131"/>
      <c r="K1791" s="131"/>
      <c r="L1791" s="131"/>
      <c r="M1791" s="131"/>
      <c r="N1791" s="131"/>
      <c r="O1791" s="131"/>
      <c r="P1791" s="131"/>
      <c r="Q1791" s="170"/>
      <c r="R1791" s="170"/>
      <c r="S1791" s="170"/>
      <c r="T1791" s="170"/>
      <c r="U1791" s="170"/>
      <c r="V1791" s="170"/>
      <c r="W1791" s="170"/>
      <c r="X1791" s="131"/>
      <c r="Y1791"/>
      <c r="AB1791"/>
      <c r="AC1791"/>
      <c r="AD1791"/>
      <c r="AE1791"/>
      <c r="AF1791"/>
      <c r="AG1791"/>
      <c r="AH1791"/>
      <c r="AI1791"/>
      <c r="AJ1791"/>
      <c r="AK1791"/>
    </row>
    <row r="1792" spans="1:37" x14ac:dyDescent="0.25">
      <c r="A1792" s="131"/>
      <c r="B1792" s="131"/>
      <c r="C1792" s="131"/>
      <c r="D1792" s="131"/>
      <c r="E1792" s="131"/>
      <c r="F1792" s="131"/>
      <c r="G1792" s="131"/>
      <c r="H1792" s="131"/>
      <c r="I1792" s="131"/>
      <c r="J1792" s="131"/>
      <c r="K1792" s="131"/>
      <c r="L1792" s="131"/>
      <c r="M1792" s="131"/>
      <c r="N1792" s="131"/>
      <c r="O1792" s="131"/>
      <c r="P1792" s="131"/>
      <c r="Q1792" s="170"/>
      <c r="R1792" s="170"/>
      <c r="S1792" s="170"/>
      <c r="T1792" s="170"/>
      <c r="U1792" s="170"/>
      <c r="V1792" s="170"/>
      <c r="W1792" s="170"/>
      <c r="X1792" s="131"/>
      <c r="Y1792"/>
      <c r="AB1792"/>
      <c r="AC1792"/>
      <c r="AD1792"/>
      <c r="AE1792"/>
      <c r="AF1792"/>
      <c r="AG1792"/>
      <c r="AH1792"/>
      <c r="AI1792"/>
      <c r="AJ1792"/>
      <c r="AK1792"/>
    </row>
    <row r="1793" spans="1:37" x14ac:dyDescent="0.25">
      <c r="A1793" s="131"/>
      <c r="B1793" s="131"/>
      <c r="C1793" s="131"/>
      <c r="D1793" s="131"/>
      <c r="E1793" s="131"/>
      <c r="F1793" s="131"/>
      <c r="G1793" s="131"/>
      <c r="H1793" s="131"/>
      <c r="I1793" s="131"/>
      <c r="J1793" s="131"/>
      <c r="K1793" s="131"/>
      <c r="L1793" s="131"/>
      <c r="M1793" s="131"/>
      <c r="N1793" s="131"/>
      <c r="O1793" s="131"/>
      <c r="P1793" s="131"/>
      <c r="Q1793" s="170"/>
      <c r="R1793" s="170"/>
      <c r="S1793" s="170"/>
      <c r="T1793" s="170"/>
      <c r="U1793" s="170"/>
      <c r="V1793" s="170"/>
      <c r="W1793" s="170"/>
      <c r="X1793" s="131"/>
      <c r="Y1793"/>
      <c r="AB1793"/>
      <c r="AC1793"/>
      <c r="AD1793"/>
      <c r="AE1793"/>
      <c r="AF1793"/>
      <c r="AG1793"/>
      <c r="AH1793"/>
      <c r="AI1793"/>
      <c r="AJ1793"/>
      <c r="AK1793"/>
    </row>
    <row r="1794" spans="1:37" x14ac:dyDescent="0.25">
      <c r="A1794" s="131"/>
      <c r="B1794" s="131"/>
      <c r="C1794" s="131"/>
      <c r="D1794" s="131"/>
      <c r="E1794" s="131"/>
      <c r="F1794" s="131"/>
      <c r="G1794" s="131"/>
      <c r="H1794" s="131"/>
      <c r="I1794" s="131"/>
      <c r="J1794" s="131"/>
      <c r="K1794" s="131"/>
      <c r="L1794" s="131"/>
      <c r="M1794" s="131"/>
      <c r="N1794" s="131"/>
      <c r="O1794" s="131"/>
      <c r="P1794" s="131"/>
      <c r="Q1794" s="170"/>
      <c r="R1794" s="170"/>
      <c r="S1794" s="170"/>
      <c r="T1794" s="170"/>
      <c r="U1794" s="170"/>
      <c r="V1794" s="170"/>
      <c r="W1794" s="170"/>
      <c r="X1794" s="131"/>
      <c r="Y1794"/>
      <c r="AB1794"/>
      <c r="AC1794"/>
      <c r="AD1794"/>
      <c r="AE1794"/>
      <c r="AF1794"/>
      <c r="AG1794"/>
      <c r="AH1794"/>
      <c r="AI1794"/>
      <c r="AJ1794"/>
      <c r="AK1794"/>
    </row>
    <row r="1795" spans="1:37" x14ac:dyDescent="0.25">
      <c r="A1795" s="131"/>
      <c r="B1795" s="131"/>
      <c r="C1795" s="131"/>
      <c r="D1795" s="131"/>
      <c r="E1795" s="131"/>
      <c r="F1795" s="131"/>
      <c r="G1795" s="131"/>
      <c r="H1795" s="131"/>
      <c r="I1795" s="131"/>
      <c r="J1795" s="131"/>
      <c r="K1795" s="131"/>
      <c r="L1795" s="131"/>
      <c r="M1795" s="131"/>
      <c r="N1795" s="131"/>
      <c r="O1795" s="131"/>
      <c r="P1795" s="131"/>
      <c r="Q1795" s="170"/>
      <c r="R1795" s="170"/>
      <c r="S1795" s="170"/>
      <c r="T1795" s="170"/>
      <c r="U1795" s="170"/>
      <c r="V1795" s="170"/>
      <c r="W1795" s="170"/>
      <c r="X1795" s="131"/>
      <c r="Y1795"/>
      <c r="AB1795"/>
      <c r="AC1795"/>
      <c r="AD1795"/>
      <c r="AE1795"/>
      <c r="AF1795"/>
      <c r="AG1795"/>
      <c r="AH1795"/>
      <c r="AI1795"/>
      <c r="AJ1795"/>
      <c r="AK1795"/>
    </row>
    <row r="1796" spans="1:37" x14ac:dyDescent="0.25">
      <c r="A1796" s="131"/>
      <c r="B1796" s="131"/>
      <c r="C1796" s="131"/>
      <c r="D1796" s="131"/>
      <c r="E1796" s="131"/>
      <c r="F1796" s="131"/>
      <c r="G1796" s="131"/>
      <c r="H1796" s="131"/>
      <c r="I1796" s="131"/>
      <c r="J1796" s="131"/>
      <c r="K1796" s="131"/>
      <c r="L1796" s="131"/>
      <c r="M1796" s="131"/>
      <c r="N1796" s="131"/>
      <c r="O1796" s="131"/>
      <c r="P1796" s="131"/>
      <c r="Q1796" s="170"/>
      <c r="R1796" s="170"/>
      <c r="S1796" s="170"/>
      <c r="T1796" s="170"/>
      <c r="U1796" s="170"/>
      <c r="V1796" s="170"/>
      <c r="W1796" s="170"/>
      <c r="X1796" s="131"/>
      <c r="Y1796"/>
      <c r="AB1796"/>
      <c r="AC1796"/>
      <c r="AD1796"/>
      <c r="AE1796"/>
      <c r="AF1796"/>
      <c r="AG1796"/>
      <c r="AH1796"/>
      <c r="AI1796"/>
      <c r="AJ1796"/>
      <c r="AK1796"/>
    </row>
    <row r="1797" spans="1:37" x14ac:dyDescent="0.25">
      <c r="A1797" s="131"/>
      <c r="B1797" s="131"/>
      <c r="C1797" s="131"/>
      <c r="D1797" s="131"/>
      <c r="E1797" s="131"/>
      <c r="F1797" s="131"/>
      <c r="G1797" s="131"/>
      <c r="H1797" s="131"/>
      <c r="I1797" s="131"/>
      <c r="J1797" s="131"/>
      <c r="K1797" s="131"/>
      <c r="L1797" s="131"/>
      <c r="M1797" s="131"/>
      <c r="N1797" s="131"/>
      <c r="O1797" s="131"/>
      <c r="P1797" s="131"/>
      <c r="Q1797" s="170"/>
      <c r="R1797" s="170"/>
      <c r="S1797" s="170"/>
      <c r="T1797" s="170"/>
      <c r="U1797" s="170"/>
      <c r="V1797" s="170"/>
      <c r="W1797" s="170"/>
      <c r="X1797" s="131"/>
      <c r="Y1797"/>
      <c r="AB1797"/>
      <c r="AC1797"/>
      <c r="AD1797"/>
      <c r="AE1797"/>
      <c r="AF1797"/>
      <c r="AG1797"/>
      <c r="AH1797"/>
      <c r="AI1797"/>
      <c r="AJ1797"/>
      <c r="AK1797"/>
    </row>
    <row r="1798" spans="1:37" x14ac:dyDescent="0.25">
      <c r="A1798" s="131"/>
      <c r="B1798" s="131"/>
      <c r="C1798" s="131"/>
      <c r="D1798" s="131"/>
      <c r="E1798" s="131"/>
      <c r="F1798" s="131"/>
      <c r="G1798" s="131"/>
      <c r="H1798" s="131"/>
      <c r="I1798" s="131"/>
      <c r="J1798" s="131"/>
      <c r="K1798" s="131"/>
      <c r="L1798" s="131"/>
      <c r="M1798" s="131"/>
      <c r="N1798" s="131"/>
      <c r="O1798" s="131"/>
      <c r="P1798" s="131"/>
      <c r="Q1798" s="170"/>
      <c r="R1798" s="170"/>
      <c r="S1798" s="170"/>
      <c r="T1798" s="170"/>
      <c r="U1798" s="170"/>
      <c r="V1798" s="170"/>
      <c r="W1798" s="170"/>
      <c r="X1798" s="131"/>
      <c r="Y1798"/>
      <c r="AB1798"/>
      <c r="AC1798"/>
      <c r="AD1798"/>
      <c r="AE1798"/>
      <c r="AF1798"/>
      <c r="AG1798"/>
      <c r="AH1798"/>
      <c r="AI1798"/>
      <c r="AJ1798"/>
      <c r="AK1798"/>
    </row>
    <row r="1799" spans="1:37" x14ac:dyDescent="0.25">
      <c r="A1799" s="131"/>
      <c r="B1799" s="131"/>
      <c r="C1799" s="131"/>
      <c r="D1799" s="131"/>
      <c r="E1799" s="131"/>
      <c r="F1799" s="131"/>
      <c r="G1799" s="131"/>
      <c r="H1799" s="131"/>
      <c r="I1799" s="131"/>
      <c r="J1799" s="131"/>
      <c r="K1799" s="131"/>
      <c r="L1799" s="131"/>
      <c r="M1799" s="131"/>
      <c r="N1799" s="131"/>
      <c r="O1799" s="131"/>
      <c r="P1799" s="131"/>
      <c r="Q1799" s="170"/>
      <c r="R1799" s="170"/>
      <c r="S1799" s="170"/>
      <c r="T1799" s="170"/>
      <c r="U1799" s="170"/>
      <c r="V1799" s="170"/>
      <c r="W1799" s="170"/>
      <c r="X1799" s="131"/>
      <c r="Y1799"/>
      <c r="AB1799"/>
      <c r="AC1799"/>
      <c r="AD1799"/>
      <c r="AE1799"/>
      <c r="AF1799"/>
      <c r="AG1799"/>
      <c r="AH1799"/>
      <c r="AI1799"/>
      <c r="AJ1799"/>
      <c r="AK1799"/>
    </row>
    <row r="1800" spans="1:37" x14ac:dyDescent="0.25">
      <c r="A1800" s="131"/>
      <c r="B1800" s="131"/>
      <c r="C1800" s="131"/>
      <c r="D1800" s="131"/>
      <c r="E1800" s="131"/>
      <c r="F1800" s="131"/>
      <c r="G1800" s="131"/>
      <c r="H1800" s="131"/>
      <c r="I1800" s="131"/>
      <c r="J1800" s="131"/>
      <c r="K1800" s="131"/>
      <c r="L1800" s="131"/>
      <c r="M1800" s="131"/>
      <c r="N1800" s="131"/>
      <c r="O1800" s="131"/>
      <c r="P1800" s="131"/>
      <c r="Q1800" s="170"/>
      <c r="R1800" s="170"/>
      <c r="S1800" s="170"/>
      <c r="T1800" s="170"/>
      <c r="U1800" s="170"/>
      <c r="V1800" s="170"/>
      <c r="W1800" s="170"/>
      <c r="X1800" s="131"/>
      <c r="Y1800"/>
      <c r="AB1800"/>
      <c r="AC1800"/>
      <c r="AD1800"/>
      <c r="AE1800"/>
      <c r="AF1800"/>
      <c r="AG1800"/>
      <c r="AH1800"/>
      <c r="AI1800"/>
      <c r="AJ1800"/>
      <c r="AK1800"/>
    </row>
    <row r="1801" spans="1:37" x14ac:dyDescent="0.25">
      <c r="A1801" s="131"/>
      <c r="B1801" s="131"/>
      <c r="C1801" s="131"/>
      <c r="D1801" s="131"/>
      <c r="E1801" s="131"/>
      <c r="F1801" s="131"/>
      <c r="G1801" s="131"/>
      <c r="H1801" s="131"/>
      <c r="I1801" s="131"/>
      <c r="J1801" s="131"/>
      <c r="K1801" s="131"/>
      <c r="L1801" s="131"/>
      <c r="M1801" s="131"/>
      <c r="N1801" s="131"/>
      <c r="O1801" s="131"/>
      <c r="P1801" s="131"/>
      <c r="Q1801" s="170"/>
      <c r="R1801" s="170"/>
      <c r="S1801" s="170"/>
      <c r="T1801" s="170"/>
      <c r="U1801" s="170"/>
      <c r="V1801" s="170"/>
      <c r="W1801" s="170"/>
      <c r="X1801" s="131"/>
      <c r="Y1801"/>
      <c r="AB1801"/>
      <c r="AC1801"/>
      <c r="AD1801"/>
      <c r="AE1801"/>
      <c r="AF1801"/>
      <c r="AG1801"/>
      <c r="AH1801"/>
      <c r="AI1801"/>
      <c r="AJ1801"/>
      <c r="AK1801"/>
    </row>
    <row r="1802" spans="1:37" x14ac:dyDescent="0.25">
      <c r="A1802" s="131"/>
      <c r="B1802" s="131"/>
      <c r="C1802" s="131"/>
      <c r="D1802" s="131"/>
      <c r="E1802" s="131"/>
      <c r="F1802" s="131"/>
      <c r="G1802" s="131"/>
      <c r="H1802" s="131"/>
      <c r="I1802" s="131"/>
      <c r="J1802" s="131"/>
      <c r="K1802" s="131"/>
      <c r="L1802" s="131"/>
      <c r="M1802" s="131"/>
      <c r="N1802" s="131"/>
      <c r="O1802" s="131"/>
      <c r="P1802" s="131"/>
      <c r="Q1802" s="170"/>
      <c r="R1802" s="170"/>
      <c r="S1802" s="170"/>
      <c r="T1802" s="170"/>
      <c r="U1802" s="170"/>
      <c r="V1802" s="170"/>
      <c r="W1802" s="170"/>
      <c r="X1802" s="131"/>
      <c r="Y1802"/>
      <c r="AB1802"/>
      <c r="AC1802"/>
      <c r="AD1802"/>
      <c r="AE1802"/>
      <c r="AF1802"/>
      <c r="AG1802"/>
      <c r="AH1802"/>
      <c r="AI1802"/>
      <c r="AJ1802"/>
      <c r="AK1802"/>
    </row>
    <row r="1803" spans="1:37" x14ac:dyDescent="0.25">
      <c r="A1803" s="131"/>
      <c r="B1803" s="131"/>
      <c r="C1803" s="131"/>
      <c r="D1803" s="131"/>
      <c r="E1803" s="131"/>
      <c r="F1803" s="131"/>
      <c r="G1803" s="131"/>
      <c r="H1803" s="131"/>
      <c r="I1803" s="131"/>
      <c r="J1803" s="131"/>
      <c r="K1803" s="131"/>
      <c r="L1803" s="131"/>
      <c r="M1803" s="131"/>
      <c r="N1803" s="131"/>
      <c r="O1803" s="131"/>
      <c r="P1803" s="131"/>
      <c r="Q1803" s="170"/>
      <c r="R1803" s="170"/>
      <c r="S1803" s="170"/>
      <c r="T1803" s="170"/>
      <c r="U1803" s="170"/>
      <c r="V1803" s="170"/>
      <c r="W1803" s="170"/>
      <c r="X1803" s="131"/>
      <c r="Y1803"/>
      <c r="AB1803"/>
      <c r="AC1803"/>
      <c r="AD1803"/>
      <c r="AE1803"/>
      <c r="AF1803"/>
      <c r="AG1803"/>
      <c r="AH1803"/>
      <c r="AI1803"/>
      <c r="AJ1803"/>
      <c r="AK1803"/>
    </row>
    <row r="1804" spans="1:37" x14ac:dyDescent="0.25">
      <c r="A1804" s="131"/>
      <c r="B1804" s="131"/>
      <c r="C1804" s="131"/>
      <c r="D1804" s="131"/>
      <c r="E1804" s="131"/>
      <c r="F1804" s="131"/>
      <c r="G1804" s="131"/>
      <c r="H1804" s="131"/>
      <c r="I1804" s="131"/>
      <c r="J1804" s="131"/>
      <c r="K1804" s="131"/>
      <c r="L1804" s="131"/>
      <c r="M1804" s="131"/>
      <c r="N1804" s="131"/>
      <c r="O1804" s="131"/>
      <c r="P1804" s="131"/>
      <c r="Q1804" s="170"/>
      <c r="R1804" s="170"/>
      <c r="S1804" s="170"/>
      <c r="T1804" s="170"/>
      <c r="U1804" s="170"/>
      <c r="V1804" s="170"/>
      <c r="W1804" s="170"/>
      <c r="X1804" s="131"/>
      <c r="Y1804"/>
      <c r="AB1804"/>
      <c r="AC1804"/>
      <c r="AD1804"/>
      <c r="AE1804"/>
      <c r="AF1804"/>
      <c r="AG1804"/>
      <c r="AH1804"/>
      <c r="AI1804"/>
      <c r="AJ1804"/>
      <c r="AK1804"/>
    </row>
    <row r="1805" spans="1:37" x14ac:dyDescent="0.25">
      <c r="A1805" s="131"/>
      <c r="B1805" s="131"/>
      <c r="C1805" s="131"/>
      <c r="D1805" s="131"/>
      <c r="E1805" s="131"/>
      <c r="F1805" s="131"/>
      <c r="G1805" s="131"/>
      <c r="H1805" s="131"/>
      <c r="I1805" s="131"/>
      <c r="J1805" s="131"/>
      <c r="K1805" s="131"/>
      <c r="L1805" s="131"/>
      <c r="M1805" s="131"/>
      <c r="N1805" s="131"/>
      <c r="O1805" s="131"/>
      <c r="P1805" s="131"/>
      <c r="Q1805" s="170"/>
      <c r="R1805" s="170"/>
      <c r="S1805" s="170"/>
      <c r="T1805" s="170"/>
      <c r="U1805" s="170"/>
      <c r="V1805" s="170"/>
      <c r="W1805" s="170"/>
      <c r="X1805" s="131"/>
      <c r="Y1805"/>
      <c r="AB1805"/>
      <c r="AC1805"/>
      <c r="AD1805"/>
      <c r="AE1805"/>
      <c r="AF1805"/>
      <c r="AG1805"/>
      <c r="AH1805"/>
      <c r="AI1805"/>
      <c r="AJ1805"/>
      <c r="AK1805"/>
    </row>
    <row r="1806" spans="1:37" x14ac:dyDescent="0.25">
      <c r="A1806" s="131"/>
      <c r="B1806" s="131"/>
      <c r="C1806" s="131"/>
      <c r="D1806" s="131"/>
      <c r="E1806" s="131"/>
      <c r="F1806" s="131"/>
      <c r="G1806" s="131"/>
      <c r="H1806" s="131"/>
      <c r="I1806" s="131"/>
      <c r="J1806" s="131"/>
      <c r="K1806" s="131"/>
      <c r="L1806" s="131"/>
      <c r="M1806" s="131"/>
      <c r="N1806" s="131"/>
      <c r="O1806" s="131"/>
      <c r="P1806" s="131"/>
      <c r="Q1806" s="170"/>
      <c r="R1806" s="170"/>
      <c r="S1806" s="170"/>
      <c r="T1806" s="170"/>
      <c r="U1806" s="170"/>
      <c r="V1806" s="170"/>
      <c r="W1806" s="170"/>
      <c r="X1806" s="131"/>
      <c r="Y1806"/>
      <c r="AB1806"/>
      <c r="AC1806"/>
      <c r="AD1806"/>
      <c r="AE1806"/>
      <c r="AF1806"/>
      <c r="AG1806"/>
      <c r="AH1806"/>
      <c r="AI1806"/>
      <c r="AJ1806"/>
      <c r="AK1806"/>
    </row>
    <row r="1807" spans="1:37" x14ac:dyDescent="0.25">
      <c r="A1807" s="131"/>
      <c r="B1807" s="131"/>
      <c r="C1807" s="131"/>
      <c r="D1807" s="131"/>
      <c r="E1807" s="131"/>
      <c r="F1807" s="131"/>
      <c r="G1807" s="131"/>
      <c r="H1807" s="131"/>
      <c r="I1807" s="131"/>
      <c r="J1807" s="131"/>
      <c r="K1807" s="131"/>
      <c r="L1807" s="131"/>
      <c r="M1807" s="131"/>
      <c r="N1807" s="131"/>
      <c r="O1807" s="131"/>
      <c r="P1807" s="131"/>
      <c r="Q1807" s="170"/>
      <c r="R1807" s="170"/>
      <c r="S1807" s="170"/>
      <c r="T1807" s="170"/>
      <c r="U1807" s="170"/>
      <c r="V1807" s="170"/>
      <c r="W1807" s="170"/>
      <c r="X1807" s="131"/>
      <c r="Y1807"/>
      <c r="AB1807"/>
      <c r="AC1807"/>
      <c r="AD1807"/>
      <c r="AE1807"/>
      <c r="AF1807"/>
      <c r="AG1807"/>
      <c r="AH1807"/>
      <c r="AI1807"/>
      <c r="AJ1807"/>
      <c r="AK1807"/>
    </row>
    <row r="1808" spans="1:37" x14ac:dyDescent="0.25">
      <c r="A1808" s="131"/>
      <c r="B1808" s="131"/>
      <c r="C1808" s="131"/>
      <c r="D1808" s="131"/>
      <c r="E1808" s="131"/>
      <c r="F1808" s="131"/>
      <c r="G1808" s="131"/>
      <c r="H1808" s="131"/>
      <c r="I1808" s="131"/>
      <c r="J1808" s="131"/>
      <c r="K1808" s="131"/>
      <c r="L1808" s="131"/>
      <c r="M1808" s="131"/>
      <c r="N1808" s="131"/>
      <c r="O1808" s="131"/>
      <c r="P1808" s="131"/>
      <c r="Q1808" s="170"/>
      <c r="R1808" s="170"/>
      <c r="S1808" s="170"/>
      <c r="T1808" s="170"/>
      <c r="U1808" s="170"/>
      <c r="V1808" s="170"/>
      <c r="W1808" s="170"/>
      <c r="X1808" s="131"/>
      <c r="Y1808"/>
      <c r="AB1808"/>
      <c r="AC1808"/>
      <c r="AD1808"/>
      <c r="AE1808"/>
      <c r="AF1808"/>
      <c r="AG1808"/>
      <c r="AH1808"/>
      <c r="AI1808"/>
      <c r="AJ1808"/>
      <c r="AK1808"/>
    </row>
    <row r="1809" spans="1:37" x14ac:dyDescent="0.25">
      <c r="A1809" s="131"/>
      <c r="B1809" s="131"/>
      <c r="C1809" s="131"/>
      <c r="D1809" s="131"/>
      <c r="E1809" s="131"/>
      <c r="F1809" s="131"/>
      <c r="G1809" s="131"/>
      <c r="H1809" s="131"/>
      <c r="I1809" s="131"/>
      <c r="J1809" s="131"/>
      <c r="K1809" s="131"/>
      <c r="L1809" s="131"/>
      <c r="M1809" s="131"/>
      <c r="N1809" s="131"/>
      <c r="O1809" s="131"/>
      <c r="P1809" s="131"/>
      <c r="Q1809" s="170"/>
      <c r="R1809" s="170"/>
      <c r="S1809" s="170"/>
      <c r="T1809" s="170"/>
      <c r="U1809" s="170"/>
      <c r="V1809" s="170"/>
      <c r="W1809" s="170"/>
      <c r="X1809" s="131"/>
      <c r="Y1809"/>
      <c r="AB1809"/>
      <c r="AC1809"/>
      <c r="AD1809"/>
      <c r="AE1809"/>
      <c r="AF1809"/>
      <c r="AG1809"/>
      <c r="AH1809"/>
      <c r="AI1809"/>
      <c r="AJ1809"/>
      <c r="AK1809"/>
    </row>
    <row r="1810" spans="1:37" x14ac:dyDescent="0.25">
      <c r="A1810" s="131"/>
      <c r="B1810" s="131"/>
      <c r="C1810" s="131"/>
      <c r="D1810" s="131"/>
      <c r="E1810" s="131"/>
      <c r="F1810" s="131"/>
      <c r="G1810" s="131"/>
      <c r="H1810" s="131"/>
      <c r="I1810" s="131"/>
      <c r="J1810" s="131"/>
      <c r="K1810" s="131"/>
      <c r="L1810" s="131"/>
      <c r="M1810" s="131"/>
      <c r="N1810" s="131"/>
      <c r="O1810" s="131"/>
      <c r="P1810" s="131"/>
      <c r="Q1810" s="170"/>
      <c r="R1810" s="170"/>
      <c r="S1810" s="170"/>
      <c r="T1810" s="170"/>
      <c r="U1810" s="170"/>
      <c r="V1810" s="170"/>
      <c r="W1810" s="170"/>
      <c r="X1810" s="131"/>
      <c r="Y1810"/>
      <c r="AB1810"/>
      <c r="AC1810"/>
      <c r="AD1810"/>
      <c r="AE1810"/>
      <c r="AF1810"/>
      <c r="AG1810"/>
      <c r="AH1810"/>
      <c r="AI1810"/>
      <c r="AJ1810"/>
      <c r="AK1810"/>
    </row>
    <row r="1811" spans="1:37" x14ac:dyDescent="0.25">
      <c r="A1811" s="131"/>
      <c r="B1811" s="131"/>
      <c r="C1811" s="131"/>
      <c r="D1811" s="131"/>
      <c r="E1811" s="131"/>
      <c r="F1811" s="131"/>
      <c r="G1811" s="131"/>
      <c r="H1811" s="131"/>
      <c r="I1811" s="131"/>
      <c r="J1811" s="131"/>
      <c r="K1811" s="131"/>
      <c r="L1811" s="131"/>
      <c r="M1811" s="131"/>
      <c r="N1811" s="131"/>
      <c r="O1811" s="131"/>
      <c r="P1811" s="131"/>
      <c r="Q1811" s="170"/>
      <c r="R1811" s="170"/>
      <c r="S1811" s="170"/>
      <c r="T1811" s="170"/>
      <c r="U1811" s="170"/>
      <c r="V1811" s="170"/>
      <c r="W1811" s="170"/>
      <c r="X1811" s="131"/>
      <c r="Y1811"/>
      <c r="AB1811"/>
      <c r="AC1811"/>
      <c r="AD1811"/>
      <c r="AE1811"/>
      <c r="AF1811"/>
      <c r="AG1811"/>
      <c r="AH1811"/>
      <c r="AI1811"/>
      <c r="AJ1811"/>
      <c r="AK1811"/>
    </row>
    <row r="1812" spans="1:37" x14ac:dyDescent="0.25">
      <c r="A1812" s="131"/>
      <c r="B1812" s="131"/>
      <c r="C1812" s="131"/>
      <c r="D1812" s="131"/>
      <c r="E1812" s="131"/>
      <c r="F1812" s="131"/>
      <c r="G1812" s="131"/>
      <c r="H1812" s="131"/>
      <c r="I1812" s="131"/>
      <c r="J1812" s="131"/>
      <c r="K1812" s="131"/>
      <c r="L1812" s="131"/>
      <c r="M1812" s="131"/>
      <c r="N1812" s="131"/>
      <c r="O1812" s="131"/>
      <c r="P1812" s="131"/>
      <c r="Q1812" s="170"/>
      <c r="R1812" s="170"/>
      <c r="S1812" s="170"/>
      <c r="T1812" s="170"/>
      <c r="U1812" s="170"/>
      <c r="V1812" s="170"/>
      <c r="W1812" s="170"/>
      <c r="X1812" s="131"/>
      <c r="Y1812"/>
      <c r="AB1812"/>
      <c r="AC1812"/>
      <c r="AD1812"/>
      <c r="AE1812"/>
      <c r="AF1812"/>
      <c r="AG1812"/>
      <c r="AH1812"/>
      <c r="AI1812"/>
      <c r="AJ1812"/>
      <c r="AK1812"/>
    </row>
    <row r="1813" spans="1:37" x14ac:dyDescent="0.25">
      <c r="A1813" s="131"/>
      <c r="B1813" s="131"/>
      <c r="C1813" s="131"/>
      <c r="D1813" s="131"/>
      <c r="E1813" s="131"/>
      <c r="F1813" s="131"/>
      <c r="G1813" s="131"/>
      <c r="H1813" s="131"/>
      <c r="I1813" s="131"/>
      <c r="J1813" s="131"/>
      <c r="K1813" s="131"/>
      <c r="L1813" s="131"/>
      <c r="M1813" s="131"/>
      <c r="N1813" s="131"/>
      <c r="O1813" s="131"/>
      <c r="P1813" s="131"/>
      <c r="Q1813" s="170"/>
      <c r="R1813" s="170"/>
      <c r="S1813" s="170"/>
      <c r="T1813" s="170"/>
      <c r="U1813" s="170"/>
      <c r="V1813" s="170"/>
      <c r="W1813" s="170"/>
      <c r="X1813" s="131"/>
      <c r="Y1813"/>
      <c r="AB1813"/>
      <c r="AC1813"/>
      <c r="AD1813"/>
      <c r="AE1813"/>
      <c r="AF1813"/>
      <c r="AG1813"/>
      <c r="AH1813"/>
      <c r="AI1813"/>
      <c r="AJ1813"/>
      <c r="AK1813"/>
    </row>
    <row r="1814" spans="1:37" x14ac:dyDescent="0.25">
      <c r="A1814" s="131"/>
      <c r="B1814" s="131"/>
      <c r="C1814" s="131"/>
      <c r="D1814" s="131"/>
      <c r="E1814" s="131"/>
      <c r="F1814" s="131"/>
      <c r="G1814" s="131"/>
      <c r="H1814" s="131"/>
      <c r="I1814" s="131"/>
      <c r="J1814" s="131"/>
      <c r="K1814" s="131"/>
      <c r="L1814" s="131"/>
      <c r="M1814" s="131"/>
      <c r="N1814" s="131"/>
      <c r="O1814" s="131"/>
      <c r="P1814" s="131"/>
      <c r="Q1814" s="170"/>
      <c r="R1814" s="170"/>
      <c r="S1814" s="170"/>
      <c r="T1814" s="170"/>
      <c r="U1814" s="170"/>
      <c r="V1814" s="170"/>
      <c r="W1814" s="170"/>
      <c r="X1814" s="131"/>
      <c r="Y1814"/>
      <c r="AB1814"/>
      <c r="AC1814"/>
      <c r="AD1814"/>
      <c r="AE1814"/>
      <c r="AF1814"/>
      <c r="AG1814"/>
      <c r="AH1814"/>
      <c r="AI1814"/>
      <c r="AJ1814"/>
      <c r="AK1814"/>
    </row>
    <row r="1815" spans="1:37" x14ac:dyDescent="0.25">
      <c r="A1815" s="131"/>
      <c r="B1815" s="131"/>
      <c r="C1815" s="131"/>
      <c r="D1815" s="131"/>
      <c r="E1815" s="131"/>
      <c r="F1815" s="131"/>
      <c r="G1815" s="131"/>
      <c r="H1815" s="131"/>
      <c r="I1815" s="131"/>
      <c r="J1815" s="131"/>
      <c r="K1815" s="131"/>
      <c r="L1815" s="131"/>
      <c r="M1815" s="131"/>
      <c r="N1815" s="131"/>
      <c r="O1815" s="131"/>
      <c r="P1815" s="131"/>
      <c r="Q1815" s="170"/>
      <c r="R1815" s="170"/>
      <c r="S1815" s="170"/>
      <c r="T1815" s="170"/>
      <c r="U1815" s="170"/>
      <c r="V1815" s="170"/>
      <c r="W1815" s="170"/>
      <c r="X1815" s="131"/>
      <c r="Y1815"/>
      <c r="AB1815"/>
      <c r="AC1815"/>
      <c r="AD1815"/>
      <c r="AE1815"/>
      <c r="AF1815"/>
      <c r="AG1815"/>
      <c r="AH1815"/>
      <c r="AI1815"/>
      <c r="AJ1815"/>
      <c r="AK1815"/>
    </row>
    <row r="1816" spans="1:37" x14ac:dyDescent="0.25">
      <c r="A1816" s="131"/>
      <c r="B1816" s="131"/>
      <c r="C1816" s="131"/>
      <c r="D1816" s="131"/>
      <c r="E1816" s="131"/>
      <c r="F1816" s="131"/>
      <c r="G1816" s="131"/>
      <c r="H1816" s="131"/>
      <c r="I1816" s="131"/>
      <c r="J1816" s="131"/>
      <c r="K1816" s="131"/>
      <c r="L1816" s="131"/>
      <c r="M1816" s="131"/>
      <c r="N1816" s="131"/>
      <c r="O1816" s="131"/>
      <c r="P1816" s="131"/>
      <c r="Q1816" s="170"/>
      <c r="R1816" s="170"/>
      <c r="S1816" s="170"/>
      <c r="T1816" s="170"/>
      <c r="U1816" s="170"/>
      <c r="V1816" s="170"/>
      <c r="W1816" s="170"/>
      <c r="X1816" s="131"/>
      <c r="Y1816"/>
      <c r="AB1816"/>
      <c r="AC1816"/>
      <c r="AD1816"/>
      <c r="AE1816"/>
      <c r="AF1816"/>
      <c r="AG1816"/>
      <c r="AH1816"/>
      <c r="AI1816"/>
      <c r="AJ1816"/>
      <c r="AK1816"/>
    </row>
    <row r="1817" spans="1:37" x14ac:dyDescent="0.25">
      <c r="A1817" s="131"/>
      <c r="B1817" s="131"/>
      <c r="C1817" s="131"/>
      <c r="D1817" s="131"/>
      <c r="E1817" s="131"/>
      <c r="F1817" s="131"/>
      <c r="G1817" s="131"/>
      <c r="H1817" s="131"/>
      <c r="I1817" s="131"/>
      <c r="J1817" s="131"/>
      <c r="K1817" s="131"/>
      <c r="L1817" s="131"/>
      <c r="M1817" s="131"/>
      <c r="N1817" s="131"/>
      <c r="O1817" s="131"/>
      <c r="P1817" s="131"/>
      <c r="Q1817" s="170"/>
      <c r="R1817" s="170"/>
      <c r="S1817" s="170"/>
      <c r="T1817" s="170"/>
      <c r="U1817" s="170"/>
      <c r="V1817" s="170"/>
      <c r="W1817" s="170"/>
      <c r="X1817" s="131"/>
      <c r="Y1817"/>
      <c r="AB1817"/>
      <c r="AC1817"/>
      <c r="AD1817"/>
      <c r="AE1817"/>
      <c r="AF1817"/>
      <c r="AG1817"/>
      <c r="AH1817"/>
      <c r="AI1817"/>
      <c r="AJ1817"/>
      <c r="AK1817"/>
    </row>
    <row r="1818" spans="1:37" x14ac:dyDescent="0.25">
      <c r="A1818" s="131"/>
      <c r="B1818" s="131"/>
      <c r="C1818" s="131"/>
      <c r="D1818" s="131"/>
      <c r="E1818" s="131"/>
      <c r="F1818" s="131"/>
      <c r="G1818" s="131"/>
      <c r="H1818" s="131"/>
      <c r="I1818" s="131"/>
      <c r="J1818" s="131"/>
      <c r="K1818" s="131"/>
      <c r="L1818" s="131"/>
      <c r="M1818" s="131"/>
      <c r="N1818" s="131"/>
      <c r="O1818" s="131"/>
      <c r="P1818" s="131"/>
      <c r="Q1818" s="170"/>
      <c r="R1818" s="170"/>
      <c r="S1818" s="170"/>
      <c r="T1818" s="170"/>
      <c r="U1818" s="170"/>
      <c r="V1818" s="170"/>
      <c r="W1818" s="170"/>
      <c r="X1818" s="131"/>
      <c r="Y1818"/>
      <c r="AB1818"/>
      <c r="AC1818"/>
      <c r="AD1818"/>
      <c r="AE1818"/>
      <c r="AF1818"/>
      <c r="AG1818"/>
      <c r="AH1818"/>
      <c r="AI1818"/>
      <c r="AJ1818"/>
      <c r="AK1818"/>
    </row>
    <row r="1819" spans="1:37" x14ac:dyDescent="0.25">
      <c r="A1819" s="131"/>
      <c r="B1819" s="131"/>
      <c r="C1819" s="131"/>
      <c r="D1819" s="131"/>
      <c r="E1819" s="131"/>
      <c r="F1819" s="131"/>
      <c r="G1819" s="131"/>
      <c r="H1819" s="131"/>
      <c r="I1819" s="131"/>
      <c r="J1819" s="131"/>
      <c r="K1819" s="131"/>
      <c r="L1819" s="131"/>
      <c r="M1819" s="131"/>
      <c r="N1819" s="131"/>
      <c r="O1819" s="131"/>
      <c r="P1819" s="131"/>
      <c r="Q1819" s="170"/>
      <c r="R1819" s="170"/>
      <c r="S1819" s="170"/>
      <c r="T1819" s="170"/>
      <c r="U1819" s="170"/>
      <c r="V1819" s="170"/>
      <c r="W1819" s="170"/>
      <c r="X1819" s="131"/>
      <c r="Y1819"/>
      <c r="AB1819"/>
      <c r="AC1819"/>
      <c r="AD1819"/>
      <c r="AE1819"/>
      <c r="AF1819"/>
      <c r="AG1819"/>
      <c r="AH1819"/>
      <c r="AI1819"/>
      <c r="AJ1819"/>
      <c r="AK1819"/>
    </row>
    <row r="1820" spans="1:37" x14ac:dyDescent="0.25">
      <c r="A1820" s="131"/>
      <c r="B1820" s="131"/>
      <c r="C1820" s="131"/>
      <c r="D1820" s="131"/>
      <c r="E1820" s="131"/>
      <c r="F1820" s="131"/>
      <c r="G1820" s="131"/>
      <c r="H1820" s="131"/>
      <c r="I1820" s="131"/>
      <c r="J1820" s="131"/>
      <c r="K1820" s="131"/>
      <c r="L1820" s="131"/>
      <c r="M1820" s="131"/>
      <c r="N1820" s="131"/>
      <c r="O1820" s="131"/>
      <c r="P1820" s="131"/>
      <c r="Q1820" s="170"/>
      <c r="R1820" s="170"/>
      <c r="S1820" s="170"/>
      <c r="T1820" s="170"/>
      <c r="U1820" s="170"/>
      <c r="V1820" s="170"/>
      <c r="W1820" s="170"/>
      <c r="X1820" s="131"/>
      <c r="Y1820"/>
      <c r="AB1820"/>
      <c r="AC1820"/>
      <c r="AD1820"/>
      <c r="AE1820"/>
      <c r="AF1820"/>
      <c r="AG1820"/>
      <c r="AH1820"/>
      <c r="AI1820"/>
      <c r="AJ1820"/>
      <c r="AK1820"/>
    </row>
    <row r="1821" spans="1:37" x14ac:dyDescent="0.25">
      <c r="A1821" s="131"/>
      <c r="B1821" s="131"/>
      <c r="C1821" s="131"/>
      <c r="D1821" s="131"/>
      <c r="E1821" s="131"/>
      <c r="F1821" s="131"/>
      <c r="G1821" s="131"/>
      <c r="H1821" s="131"/>
      <c r="I1821" s="131"/>
      <c r="J1821" s="131"/>
      <c r="K1821" s="131"/>
      <c r="L1821" s="131"/>
      <c r="M1821" s="131"/>
      <c r="N1821" s="131"/>
      <c r="O1821" s="131"/>
      <c r="P1821" s="131"/>
      <c r="Q1821" s="170"/>
      <c r="R1821" s="170"/>
      <c r="S1821" s="170"/>
      <c r="T1821" s="170"/>
      <c r="U1821" s="170"/>
      <c r="V1821" s="170"/>
      <c r="W1821" s="170"/>
      <c r="X1821" s="131"/>
      <c r="Y1821"/>
      <c r="AB1821"/>
      <c r="AC1821"/>
      <c r="AD1821"/>
      <c r="AE1821"/>
      <c r="AF1821"/>
      <c r="AG1821"/>
      <c r="AH1821"/>
      <c r="AI1821"/>
      <c r="AJ1821"/>
      <c r="AK1821"/>
    </row>
    <row r="1822" spans="1:37" x14ac:dyDescent="0.25">
      <c r="A1822" s="131"/>
      <c r="B1822" s="131"/>
      <c r="C1822" s="131"/>
      <c r="D1822" s="131"/>
      <c r="E1822" s="131"/>
      <c r="F1822" s="131"/>
      <c r="G1822" s="131"/>
      <c r="H1822" s="131"/>
      <c r="I1822" s="131"/>
      <c r="J1822" s="131"/>
      <c r="K1822" s="131"/>
      <c r="L1822" s="131"/>
      <c r="M1822" s="131"/>
      <c r="N1822" s="131"/>
      <c r="O1822" s="131"/>
      <c r="P1822" s="131"/>
      <c r="Q1822" s="170"/>
      <c r="R1822" s="170"/>
      <c r="S1822" s="170"/>
      <c r="T1822" s="170"/>
      <c r="U1822" s="170"/>
      <c r="V1822" s="170"/>
      <c r="W1822" s="170"/>
      <c r="X1822" s="131"/>
      <c r="Y1822"/>
      <c r="AB1822"/>
      <c r="AC1822"/>
      <c r="AD1822"/>
      <c r="AE1822"/>
      <c r="AF1822"/>
      <c r="AG1822"/>
      <c r="AH1822"/>
      <c r="AI1822"/>
      <c r="AJ1822"/>
      <c r="AK1822"/>
    </row>
    <row r="1823" spans="1:37" x14ac:dyDescent="0.25">
      <c r="A1823" s="131"/>
      <c r="B1823" s="131"/>
      <c r="C1823" s="131"/>
      <c r="D1823" s="131"/>
      <c r="E1823" s="131"/>
      <c r="F1823" s="131"/>
      <c r="G1823" s="131"/>
      <c r="H1823" s="131"/>
      <c r="I1823" s="131"/>
      <c r="J1823" s="131"/>
      <c r="K1823" s="131"/>
      <c r="L1823" s="131"/>
      <c r="M1823" s="131"/>
      <c r="N1823" s="131"/>
      <c r="O1823" s="131"/>
      <c r="P1823" s="131"/>
      <c r="Q1823" s="170"/>
      <c r="R1823" s="170"/>
      <c r="S1823" s="170"/>
      <c r="T1823" s="170"/>
      <c r="U1823" s="170"/>
      <c r="V1823" s="170"/>
      <c r="W1823" s="170"/>
      <c r="X1823" s="131"/>
      <c r="Y1823"/>
      <c r="AB1823"/>
      <c r="AC1823"/>
      <c r="AD1823"/>
      <c r="AE1823"/>
      <c r="AF1823"/>
      <c r="AG1823"/>
      <c r="AH1823"/>
      <c r="AI1823"/>
      <c r="AJ1823"/>
      <c r="AK1823"/>
    </row>
    <row r="1824" spans="1:37" x14ac:dyDescent="0.25">
      <c r="A1824" s="131"/>
      <c r="B1824" s="131"/>
      <c r="C1824" s="131"/>
      <c r="D1824" s="131"/>
      <c r="E1824" s="131"/>
      <c r="F1824" s="131"/>
      <c r="G1824" s="131"/>
      <c r="H1824" s="131"/>
      <c r="I1824" s="131"/>
      <c r="J1824" s="131"/>
      <c r="K1824" s="131"/>
      <c r="L1824" s="131"/>
      <c r="M1824" s="131"/>
      <c r="N1824" s="131"/>
      <c r="O1824" s="131"/>
      <c r="P1824" s="131"/>
      <c r="Q1824" s="170"/>
      <c r="R1824" s="170"/>
      <c r="S1824" s="170"/>
      <c r="T1824" s="170"/>
      <c r="U1824" s="170"/>
      <c r="V1824" s="170"/>
      <c r="W1824" s="170"/>
      <c r="X1824" s="131"/>
      <c r="Y1824"/>
      <c r="AB1824"/>
      <c r="AC1824"/>
      <c r="AD1824"/>
      <c r="AE1824"/>
      <c r="AF1824"/>
      <c r="AG1824"/>
      <c r="AH1824"/>
      <c r="AI1824"/>
      <c r="AJ1824"/>
      <c r="AK1824"/>
    </row>
    <row r="1825" spans="1:37" x14ac:dyDescent="0.25">
      <c r="A1825" s="131"/>
      <c r="B1825" s="131"/>
      <c r="C1825" s="131"/>
      <c r="D1825" s="131"/>
      <c r="E1825" s="131"/>
      <c r="F1825" s="131"/>
      <c r="G1825" s="131"/>
      <c r="H1825" s="131"/>
      <c r="I1825" s="131"/>
      <c r="J1825" s="131"/>
      <c r="K1825" s="131"/>
      <c r="L1825" s="131"/>
      <c r="M1825" s="131"/>
      <c r="N1825" s="131"/>
      <c r="O1825" s="131"/>
      <c r="P1825" s="131"/>
      <c r="Q1825" s="170"/>
      <c r="R1825" s="170"/>
      <c r="S1825" s="170"/>
      <c r="T1825" s="170"/>
      <c r="U1825" s="170"/>
      <c r="V1825" s="170"/>
      <c r="W1825" s="170"/>
      <c r="X1825" s="131"/>
      <c r="Y1825"/>
      <c r="AB1825"/>
      <c r="AC1825"/>
      <c r="AD1825"/>
      <c r="AE1825"/>
      <c r="AF1825"/>
      <c r="AG1825"/>
      <c r="AH1825"/>
      <c r="AI1825"/>
      <c r="AJ1825"/>
      <c r="AK1825"/>
    </row>
    <row r="1826" spans="1:37" x14ac:dyDescent="0.25">
      <c r="A1826" s="131"/>
      <c r="B1826" s="131"/>
      <c r="C1826" s="131"/>
      <c r="D1826" s="131"/>
      <c r="E1826" s="131"/>
      <c r="F1826" s="131"/>
      <c r="G1826" s="131"/>
      <c r="H1826" s="131"/>
      <c r="I1826" s="131"/>
      <c r="J1826" s="131"/>
      <c r="K1826" s="131"/>
      <c r="L1826" s="131"/>
      <c r="M1826" s="131"/>
      <c r="N1826" s="131"/>
      <c r="O1826" s="131"/>
      <c r="P1826" s="131"/>
      <c r="Q1826" s="170"/>
      <c r="R1826" s="170"/>
      <c r="S1826" s="170"/>
      <c r="T1826" s="170"/>
      <c r="U1826" s="170"/>
      <c r="V1826" s="170"/>
      <c r="W1826" s="170"/>
      <c r="X1826" s="131"/>
      <c r="Y1826"/>
      <c r="AB1826"/>
      <c r="AC1826"/>
      <c r="AD1826"/>
      <c r="AE1826"/>
      <c r="AF1826"/>
      <c r="AG1826"/>
      <c r="AH1826"/>
      <c r="AI1826"/>
      <c r="AJ1826"/>
      <c r="AK1826"/>
    </row>
    <row r="1827" spans="1:37" x14ac:dyDescent="0.25">
      <c r="A1827" s="131"/>
      <c r="B1827" s="131"/>
      <c r="C1827" s="131"/>
      <c r="D1827" s="131"/>
      <c r="E1827" s="131"/>
      <c r="F1827" s="131"/>
      <c r="G1827" s="131"/>
      <c r="H1827" s="131"/>
      <c r="I1827" s="131"/>
      <c r="J1827" s="131"/>
      <c r="K1827" s="131"/>
      <c r="L1827" s="131"/>
      <c r="M1827" s="131"/>
      <c r="N1827" s="131"/>
      <c r="O1827" s="131"/>
      <c r="P1827" s="131"/>
      <c r="Q1827" s="170"/>
      <c r="R1827" s="170"/>
      <c r="S1827" s="170"/>
      <c r="T1827" s="170"/>
      <c r="U1827" s="170"/>
      <c r="V1827" s="170"/>
      <c r="W1827" s="170"/>
      <c r="X1827" s="131"/>
      <c r="Y1827"/>
      <c r="AB1827"/>
      <c r="AC1827"/>
      <c r="AD1827"/>
      <c r="AE1827"/>
      <c r="AF1827"/>
      <c r="AG1827"/>
      <c r="AH1827"/>
      <c r="AI1827"/>
      <c r="AJ1827"/>
      <c r="AK1827"/>
    </row>
    <row r="1828" spans="1:37" x14ac:dyDescent="0.25">
      <c r="A1828" s="131"/>
      <c r="B1828" s="131"/>
      <c r="C1828" s="131"/>
      <c r="D1828" s="131"/>
      <c r="E1828" s="131"/>
      <c r="F1828" s="131"/>
      <c r="G1828" s="131"/>
      <c r="H1828" s="131"/>
      <c r="I1828" s="131"/>
      <c r="J1828" s="131"/>
      <c r="K1828" s="131"/>
      <c r="L1828" s="131"/>
      <c r="M1828" s="131"/>
      <c r="N1828" s="131"/>
      <c r="O1828" s="131"/>
      <c r="P1828" s="131"/>
      <c r="Q1828" s="170"/>
      <c r="R1828" s="170"/>
      <c r="S1828" s="170"/>
      <c r="T1828" s="170"/>
      <c r="U1828" s="170"/>
      <c r="V1828" s="170"/>
      <c r="W1828" s="170"/>
      <c r="X1828" s="131"/>
      <c r="Y1828"/>
      <c r="AB1828"/>
      <c r="AC1828"/>
      <c r="AD1828"/>
      <c r="AE1828"/>
      <c r="AF1828"/>
      <c r="AG1828"/>
      <c r="AH1828"/>
      <c r="AI1828"/>
      <c r="AJ1828"/>
      <c r="AK1828"/>
    </row>
    <row r="1829" spans="1:37" x14ac:dyDescent="0.25">
      <c r="A1829" s="131"/>
      <c r="B1829" s="131"/>
      <c r="C1829" s="131"/>
      <c r="D1829" s="131"/>
      <c r="E1829" s="131"/>
      <c r="F1829" s="131"/>
      <c r="G1829" s="131"/>
      <c r="H1829" s="131"/>
      <c r="I1829" s="131"/>
      <c r="J1829" s="131"/>
      <c r="K1829" s="131"/>
      <c r="L1829" s="131"/>
      <c r="M1829" s="131"/>
      <c r="N1829" s="131"/>
      <c r="O1829" s="131"/>
      <c r="P1829" s="131"/>
      <c r="Q1829" s="170"/>
      <c r="R1829" s="170"/>
      <c r="S1829" s="170"/>
      <c r="T1829" s="170"/>
      <c r="U1829" s="170"/>
      <c r="V1829" s="170"/>
      <c r="W1829" s="170"/>
      <c r="X1829" s="131"/>
      <c r="Y1829"/>
      <c r="AB1829"/>
      <c r="AC1829"/>
      <c r="AD1829"/>
      <c r="AE1829"/>
      <c r="AF1829"/>
      <c r="AG1829"/>
      <c r="AH1829"/>
      <c r="AI1829"/>
      <c r="AJ1829"/>
      <c r="AK1829"/>
    </row>
    <row r="1830" spans="1:37" x14ac:dyDescent="0.25">
      <c r="A1830" s="131"/>
      <c r="B1830" s="131"/>
      <c r="C1830" s="131"/>
      <c r="D1830" s="131"/>
      <c r="E1830" s="131"/>
      <c r="F1830" s="131"/>
      <c r="G1830" s="131"/>
      <c r="H1830" s="131"/>
      <c r="I1830" s="131"/>
      <c r="J1830" s="131"/>
      <c r="K1830" s="131"/>
      <c r="L1830" s="131"/>
      <c r="M1830" s="131"/>
      <c r="N1830" s="131"/>
      <c r="O1830" s="131"/>
      <c r="P1830" s="131"/>
      <c r="Q1830" s="170"/>
      <c r="R1830" s="170"/>
      <c r="S1830" s="170"/>
      <c r="T1830" s="170"/>
      <c r="U1830" s="170"/>
      <c r="V1830" s="170"/>
      <c r="W1830" s="170"/>
      <c r="X1830" s="131"/>
      <c r="Y1830"/>
      <c r="AB1830"/>
      <c r="AC1830"/>
      <c r="AD1830"/>
      <c r="AE1830"/>
      <c r="AF1830"/>
      <c r="AG1830"/>
      <c r="AH1830"/>
      <c r="AI1830"/>
      <c r="AJ1830"/>
      <c r="AK1830"/>
    </row>
    <row r="1831" spans="1:37" x14ac:dyDescent="0.25">
      <c r="A1831" s="131"/>
      <c r="B1831" s="131"/>
      <c r="C1831" s="131"/>
      <c r="D1831" s="131"/>
      <c r="E1831" s="131"/>
      <c r="F1831" s="131"/>
      <c r="G1831" s="131"/>
      <c r="H1831" s="131"/>
      <c r="I1831" s="131"/>
      <c r="J1831" s="131"/>
      <c r="K1831" s="131"/>
      <c r="L1831" s="131"/>
      <c r="M1831" s="131"/>
      <c r="N1831" s="131"/>
      <c r="O1831" s="131"/>
      <c r="P1831" s="131"/>
      <c r="Q1831" s="170"/>
      <c r="R1831" s="170"/>
      <c r="S1831" s="170"/>
      <c r="T1831" s="170"/>
      <c r="U1831" s="170"/>
      <c r="V1831" s="170"/>
      <c r="W1831" s="170"/>
      <c r="X1831" s="131"/>
      <c r="Y1831"/>
      <c r="AB1831"/>
      <c r="AC1831"/>
      <c r="AD1831"/>
      <c r="AE1831"/>
      <c r="AF1831"/>
      <c r="AG1831"/>
      <c r="AH1831"/>
      <c r="AI1831"/>
      <c r="AJ1831"/>
      <c r="AK1831"/>
    </row>
    <row r="1832" spans="1:37" x14ac:dyDescent="0.25">
      <c r="A1832" s="131"/>
      <c r="B1832" s="131"/>
      <c r="C1832" s="131"/>
      <c r="D1832" s="131"/>
      <c r="E1832" s="131"/>
      <c r="F1832" s="131"/>
      <c r="G1832" s="131"/>
      <c r="H1832" s="131"/>
      <c r="I1832" s="131"/>
      <c r="J1832" s="131"/>
      <c r="K1832" s="131"/>
      <c r="L1832" s="131"/>
      <c r="M1832" s="131"/>
      <c r="N1832" s="131"/>
      <c r="O1832" s="131"/>
      <c r="P1832" s="131"/>
      <c r="Q1832" s="170"/>
      <c r="R1832" s="170"/>
      <c r="S1832" s="170"/>
      <c r="T1832" s="170"/>
      <c r="U1832" s="170"/>
      <c r="V1832" s="170"/>
      <c r="W1832" s="170"/>
      <c r="X1832" s="131"/>
      <c r="Y1832"/>
      <c r="AB1832"/>
      <c r="AC1832"/>
      <c r="AD1832"/>
      <c r="AE1832"/>
      <c r="AF1832"/>
      <c r="AG1832"/>
      <c r="AH1832"/>
      <c r="AI1832"/>
      <c r="AJ1832"/>
      <c r="AK1832"/>
    </row>
    <row r="1833" spans="1:37" x14ac:dyDescent="0.25">
      <c r="A1833" s="131"/>
      <c r="B1833" s="131"/>
      <c r="C1833" s="131"/>
      <c r="D1833" s="131"/>
      <c r="E1833" s="131"/>
      <c r="F1833" s="131"/>
      <c r="G1833" s="131"/>
      <c r="H1833" s="131"/>
      <c r="I1833" s="131"/>
      <c r="J1833" s="131"/>
      <c r="K1833" s="131"/>
      <c r="L1833" s="131"/>
      <c r="M1833" s="131"/>
      <c r="N1833" s="131"/>
      <c r="O1833" s="131"/>
      <c r="P1833" s="131"/>
      <c r="Q1833" s="170"/>
      <c r="R1833" s="170"/>
      <c r="S1833" s="170"/>
      <c r="T1833" s="170"/>
      <c r="U1833" s="170"/>
      <c r="V1833" s="170"/>
      <c r="W1833" s="170"/>
      <c r="X1833" s="131"/>
      <c r="Y1833"/>
      <c r="AB1833"/>
      <c r="AC1833"/>
      <c r="AD1833"/>
      <c r="AE1833"/>
      <c r="AF1833"/>
      <c r="AG1833"/>
      <c r="AH1833"/>
      <c r="AI1833"/>
      <c r="AJ1833"/>
      <c r="AK1833"/>
    </row>
    <row r="1834" spans="1:37" x14ac:dyDescent="0.25">
      <c r="A1834" s="131"/>
      <c r="B1834" s="131"/>
      <c r="C1834" s="131"/>
      <c r="D1834" s="131"/>
      <c r="E1834" s="131"/>
      <c r="F1834" s="131"/>
      <c r="G1834" s="131"/>
      <c r="H1834" s="131"/>
      <c r="I1834" s="131"/>
      <c r="J1834" s="131"/>
      <c r="K1834" s="131"/>
      <c r="L1834" s="131"/>
      <c r="M1834" s="131"/>
      <c r="N1834" s="131"/>
      <c r="O1834" s="131"/>
      <c r="P1834" s="131"/>
      <c r="Q1834" s="170"/>
      <c r="R1834" s="170"/>
      <c r="S1834" s="170"/>
      <c r="T1834" s="170"/>
      <c r="U1834" s="170"/>
      <c r="V1834" s="170"/>
      <c r="W1834" s="170"/>
      <c r="X1834" s="131"/>
      <c r="Y1834"/>
      <c r="AB1834"/>
      <c r="AC1834"/>
      <c r="AD1834"/>
      <c r="AE1834"/>
      <c r="AF1834"/>
      <c r="AG1834"/>
      <c r="AH1834"/>
      <c r="AI1834"/>
      <c r="AJ1834"/>
      <c r="AK1834"/>
    </row>
    <row r="1835" spans="1:37" x14ac:dyDescent="0.25">
      <c r="A1835" s="131"/>
      <c r="B1835" s="131"/>
      <c r="C1835" s="131"/>
      <c r="D1835" s="131"/>
      <c r="E1835" s="131"/>
      <c r="F1835" s="131"/>
      <c r="G1835" s="131"/>
      <c r="H1835" s="131"/>
      <c r="I1835" s="131"/>
      <c r="J1835" s="131"/>
      <c r="K1835" s="131"/>
      <c r="L1835" s="131"/>
      <c r="M1835" s="131"/>
      <c r="N1835" s="131"/>
      <c r="O1835" s="131"/>
      <c r="P1835" s="131"/>
      <c r="Q1835" s="170"/>
      <c r="R1835" s="170"/>
      <c r="S1835" s="170"/>
      <c r="T1835" s="170"/>
      <c r="U1835" s="170"/>
      <c r="V1835" s="170"/>
      <c r="W1835" s="170"/>
      <c r="X1835" s="131"/>
      <c r="Y1835"/>
      <c r="AB1835"/>
      <c r="AC1835"/>
      <c r="AD1835"/>
      <c r="AE1835"/>
      <c r="AF1835"/>
      <c r="AG1835"/>
      <c r="AH1835"/>
      <c r="AI1835"/>
      <c r="AJ1835"/>
      <c r="AK1835"/>
    </row>
    <row r="1836" spans="1:37" x14ac:dyDescent="0.25">
      <c r="A1836" s="131"/>
      <c r="B1836" s="131"/>
      <c r="C1836" s="131"/>
      <c r="D1836" s="131"/>
      <c r="E1836" s="131"/>
      <c r="F1836" s="131"/>
      <c r="G1836" s="131"/>
      <c r="H1836" s="131"/>
      <c r="I1836" s="131"/>
      <c r="J1836" s="131"/>
      <c r="K1836" s="131"/>
      <c r="L1836" s="131"/>
      <c r="M1836" s="131"/>
      <c r="N1836" s="131"/>
      <c r="O1836" s="131"/>
      <c r="P1836" s="131"/>
      <c r="Q1836" s="170"/>
      <c r="R1836" s="170"/>
      <c r="S1836" s="170"/>
      <c r="T1836" s="170"/>
      <c r="U1836" s="170"/>
      <c r="V1836" s="170"/>
      <c r="W1836" s="170"/>
      <c r="X1836" s="131"/>
      <c r="Y1836"/>
      <c r="AB1836"/>
      <c r="AC1836"/>
      <c r="AD1836"/>
      <c r="AE1836"/>
      <c r="AF1836"/>
      <c r="AG1836"/>
      <c r="AH1836"/>
      <c r="AI1836"/>
      <c r="AJ1836"/>
      <c r="AK1836"/>
    </row>
    <row r="1837" spans="1:37" x14ac:dyDescent="0.25">
      <c r="A1837" s="131"/>
      <c r="B1837" s="131"/>
      <c r="C1837" s="131"/>
      <c r="D1837" s="131"/>
      <c r="E1837" s="131"/>
      <c r="F1837" s="131"/>
      <c r="G1837" s="131"/>
      <c r="H1837" s="131"/>
      <c r="I1837" s="131"/>
      <c r="J1837" s="131"/>
      <c r="K1837" s="131"/>
      <c r="L1837" s="131"/>
      <c r="M1837" s="131"/>
      <c r="N1837" s="131"/>
      <c r="O1837" s="131"/>
      <c r="P1837" s="131"/>
      <c r="Q1837" s="170"/>
      <c r="R1837" s="170"/>
      <c r="S1837" s="170"/>
      <c r="T1837" s="170"/>
      <c r="U1837" s="170"/>
      <c r="V1837" s="170"/>
      <c r="W1837" s="170"/>
      <c r="X1837" s="131"/>
      <c r="Y1837"/>
      <c r="AB1837"/>
      <c r="AC1837"/>
      <c r="AD1837"/>
      <c r="AE1837"/>
      <c r="AF1837"/>
      <c r="AG1837"/>
      <c r="AH1837"/>
      <c r="AI1837"/>
      <c r="AJ1837"/>
      <c r="AK1837"/>
    </row>
    <row r="1838" spans="1:37" x14ac:dyDescent="0.25">
      <c r="A1838" s="131"/>
      <c r="B1838" s="131"/>
      <c r="C1838" s="131"/>
      <c r="D1838" s="131"/>
      <c r="E1838" s="131"/>
      <c r="F1838" s="131"/>
      <c r="G1838" s="131"/>
      <c r="H1838" s="131"/>
      <c r="I1838" s="131"/>
      <c r="J1838" s="131"/>
      <c r="K1838" s="131"/>
      <c r="L1838" s="131"/>
      <c r="M1838" s="131"/>
      <c r="N1838" s="131"/>
      <c r="O1838" s="131"/>
      <c r="P1838" s="131"/>
      <c r="Q1838" s="170"/>
      <c r="R1838" s="170"/>
      <c r="S1838" s="170"/>
      <c r="T1838" s="170"/>
      <c r="U1838" s="170"/>
      <c r="V1838" s="170"/>
      <c r="W1838" s="170"/>
      <c r="X1838" s="131"/>
      <c r="Y1838"/>
      <c r="AB1838"/>
      <c r="AC1838"/>
      <c r="AD1838"/>
      <c r="AE1838"/>
      <c r="AF1838"/>
      <c r="AG1838"/>
      <c r="AH1838"/>
      <c r="AI1838"/>
      <c r="AJ1838"/>
      <c r="AK1838"/>
    </row>
    <row r="1839" spans="1:37" x14ac:dyDescent="0.25">
      <c r="A1839" s="131"/>
      <c r="B1839" s="131"/>
      <c r="C1839" s="131"/>
      <c r="D1839" s="131"/>
      <c r="E1839" s="131"/>
      <c r="F1839" s="131"/>
      <c r="G1839" s="131"/>
      <c r="H1839" s="131"/>
      <c r="I1839" s="131"/>
      <c r="J1839" s="131"/>
      <c r="K1839" s="131"/>
      <c r="L1839" s="131"/>
      <c r="M1839" s="131"/>
      <c r="N1839" s="131"/>
      <c r="O1839" s="131"/>
      <c r="P1839" s="131"/>
      <c r="Q1839" s="170"/>
      <c r="R1839" s="170"/>
      <c r="S1839" s="170"/>
      <c r="T1839" s="170"/>
      <c r="U1839" s="170"/>
      <c r="V1839" s="170"/>
      <c r="W1839" s="170"/>
      <c r="X1839" s="131"/>
      <c r="Y1839"/>
      <c r="AB1839"/>
      <c r="AC1839"/>
      <c r="AD1839"/>
      <c r="AE1839"/>
      <c r="AF1839"/>
      <c r="AG1839"/>
      <c r="AH1839"/>
      <c r="AI1839"/>
      <c r="AJ1839"/>
      <c r="AK1839"/>
    </row>
    <row r="1840" spans="1:37" x14ac:dyDescent="0.25">
      <c r="A1840" s="131"/>
      <c r="B1840" s="131"/>
      <c r="C1840" s="131"/>
      <c r="D1840" s="131"/>
      <c r="E1840" s="131"/>
      <c r="F1840" s="131"/>
      <c r="G1840" s="131"/>
      <c r="H1840" s="131"/>
      <c r="I1840" s="131"/>
      <c r="J1840" s="131"/>
      <c r="K1840" s="131"/>
      <c r="L1840" s="131"/>
      <c r="M1840" s="131"/>
      <c r="N1840" s="131"/>
      <c r="O1840" s="131"/>
      <c r="P1840" s="131"/>
      <c r="Q1840" s="170"/>
      <c r="R1840" s="170"/>
      <c r="S1840" s="170"/>
      <c r="T1840" s="170"/>
      <c r="U1840" s="170"/>
      <c r="V1840" s="170"/>
      <c r="W1840" s="170"/>
      <c r="X1840" s="131"/>
      <c r="Y1840"/>
      <c r="AB1840"/>
      <c r="AC1840"/>
      <c r="AD1840"/>
      <c r="AE1840"/>
      <c r="AF1840"/>
      <c r="AG1840"/>
      <c r="AH1840"/>
      <c r="AI1840"/>
      <c r="AJ1840"/>
      <c r="AK1840"/>
    </row>
    <row r="1841" spans="1:37" x14ac:dyDescent="0.25">
      <c r="A1841" s="131"/>
      <c r="B1841" s="131"/>
      <c r="C1841" s="131"/>
      <c r="D1841" s="131"/>
      <c r="E1841" s="131"/>
      <c r="F1841" s="131"/>
      <c r="G1841" s="131"/>
      <c r="H1841" s="131"/>
      <c r="I1841" s="131"/>
      <c r="J1841" s="131"/>
      <c r="K1841" s="131"/>
      <c r="L1841" s="131"/>
      <c r="M1841" s="131"/>
      <c r="N1841" s="131"/>
      <c r="O1841" s="131"/>
      <c r="P1841" s="131"/>
      <c r="Q1841" s="170"/>
      <c r="R1841" s="170"/>
      <c r="S1841" s="170"/>
      <c r="T1841" s="170"/>
      <c r="U1841" s="170"/>
      <c r="V1841" s="170"/>
      <c r="W1841" s="170"/>
      <c r="X1841" s="131"/>
      <c r="Y1841"/>
      <c r="AB1841"/>
      <c r="AC1841"/>
      <c r="AD1841"/>
      <c r="AE1841"/>
      <c r="AF1841"/>
      <c r="AG1841"/>
      <c r="AH1841"/>
      <c r="AI1841"/>
      <c r="AJ1841"/>
      <c r="AK1841"/>
    </row>
    <row r="1842" spans="1:37" x14ac:dyDescent="0.25">
      <c r="A1842" s="131"/>
      <c r="B1842" s="131"/>
      <c r="C1842" s="131"/>
      <c r="D1842" s="131"/>
      <c r="E1842" s="131"/>
      <c r="F1842" s="131"/>
      <c r="G1842" s="131"/>
      <c r="H1842" s="131"/>
      <c r="I1842" s="131"/>
      <c r="J1842" s="131"/>
      <c r="K1842" s="131"/>
      <c r="L1842" s="131"/>
      <c r="M1842" s="131"/>
      <c r="N1842" s="131"/>
      <c r="O1842" s="131"/>
      <c r="P1842" s="131"/>
      <c r="Q1842" s="170"/>
      <c r="R1842" s="170"/>
      <c r="S1842" s="170"/>
      <c r="T1842" s="170"/>
      <c r="U1842" s="170"/>
      <c r="V1842" s="170"/>
      <c r="W1842" s="170"/>
      <c r="X1842" s="131"/>
      <c r="Y1842"/>
      <c r="AB1842"/>
      <c r="AC1842"/>
      <c r="AD1842"/>
      <c r="AE1842"/>
      <c r="AF1842"/>
      <c r="AG1842"/>
      <c r="AH1842"/>
      <c r="AI1842"/>
      <c r="AJ1842"/>
      <c r="AK1842"/>
    </row>
    <row r="1843" spans="1:37" x14ac:dyDescent="0.25">
      <c r="A1843" s="131"/>
      <c r="B1843" s="131"/>
      <c r="C1843" s="131"/>
      <c r="D1843" s="131"/>
      <c r="E1843" s="131"/>
      <c r="F1843" s="131"/>
      <c r="G1843" s="131"/>
      <c r="H1843" s="131"/>
      <c r="I1843" s="131"/>
      <c r="J1843" s="131"/>
      <c r="K1843" s="131"/>
      <c r="L1843" s="131"/>
      <c r="M1843" s="131"/>
      <c r="N1843" s="131"/>
      <c r="O1843" s="131"/>
      <c r="P1843" s="131"/>
      <c r="Q1843" s="170"/>
      <c r="R1843" s="170"/>
      <c r="S1843" s="170"/>
      <c r="T1843" s="170"/>
      <c r="U1843" s="170"/>
      <c r="V1843" s="170"/>
      <c r="W1843" s="170"/>
      <c r="X1843" s="131"/>
      <c r="Y1843"/>
      <c r="AB1843"/>
      <c r="AC1843"/>
      <c r="AD1843"/>
      <c r="AE1843"/>
      <c r="AF1843"/>
      <c r="AG1843"/>
      <c r="AH1843"/>
      <c r="AI1843"/>
      <c r="AJ1843"/>
      <c r="AK1843"/>
    </row>
    <row r="1844" spans="1:37" x14ac:dyDescent="0.25">
      <c r="A1844" s="131"/>
      <c r="B1844" s="131"/>
      <c r="C1844" s="131"/>
      <c r="D1844" s="131"/>
      <c r="E1844" s="131"/>
      <c r="F1844" s="131"/>
      <c r="G1844" s="131"/>
      <c r="H1844" s="131"/>
      <c r="I1844" s="131"/>
      <c r="J1844" s="131"/>
      <c r="K1844" s="131"/>
      <c r="L1844" s="131"/>
      <c r="M1844" s="131"/>
      <c r="N1844" s="131"/>
      <c r="O1844" s="131"/>
      <c r="P1844" s="131"/>
      <c r="Q1844" s="170"/>
      <c r="R1844" s="170"/>
      <c r="S1844" s="170"/>
      <c r="T1844" s="170"/>
      <c r="U1844" s="170"/>
      <c r="V1844" s="170"/>
      <c r="W1844" s="170"/>
      <c r="X1844" s="131"/>
      <c r="Y1844"/>
      <c r="AB1844"/>
      <c r="AC1844"/>
      <c r="AD1844"/>
      <c r="AE1844"/>
      <c r="AF1844"/>
      <c r="AG1844"/>
      <c r="AH1844"/>
      <c r="AI1844"/>
      <c r="AJ1844"/>
      <c r="AK1844"/>
    </row>
    <row r="1845" spans="1:37" x14ac:dyDescent="0.25">
      <c r="A1845" s="131"/>
      <c r="B1845" s="131"/>
      <c r="C1845" s="131"/>
      <c r="D1845" s="131"/>
      <c r="E1845" s="131"/>
      <c r="F1845" s="131"/>
      <c r="G1845" s="131"/>
      <c r="H1845" s="131"/>
      <c r="I1845" s="131"/>
      <c r="J1845" s="131"/>
      <c r="K1845" s="131"/>
      <c r="L1845" s="131"/>
      <c r="M1845" s="131"/>
      <c r="N1845" s="131"/>
      <c r="O1845" s="131"/>
      <c r="P1845" s="131"/>
      <c r="Q1845" s="170"/>
      <c r="R1845" s="170"/>
      <c r="S1845" s="170"/>
      <c r="T1845" s="170"/>
      <c r="U1845" s="170"/>
      <c r="V1845" s="170"/>
      <c r="W1845" s="170"/>
      <c r="X1845" s="131"/>
      <c r="Y1845"/>
      <c r="AB1845"/>
      <c r="AC1845"/>
      <c r="AD1845"/>
      <c r="AE1845"/>
      <c r="AF1845"/>
      <c r="AG1845"/>
      <c r="AH1845"/>
      <c r="AI1845"/>
      <c r="AJ1845"/>
      <c r="AK1845"/>
    </row>
    <row r="1846" spans="1:37" x14ac:dyDescent="0.25">
      <c r="A1846" s="131"/>
      <c r="B1846" s="131"/>
      <c r="C1846" s="131"/>
      <c r="D1846" s="131"/>
      <c r="E1846" s="131"/>
      <c r="F1846" s="131"/>
      <c r="G1846" s="131"/>
      <c r="H1846" s="131"/>
      <c r="I1846" s="131"/>
      <c r="J1846" s="131"/>
      <c r="K1846" s="131"/>
      <c r="L1846" s="131"/>
      <c r="M1846" s="131"/>
      <c r="N1846" s="131"/>
      <c r="O1846" s="131"/>
      <c r="P1846" s="131"/>
      <c r="Q1846" s="170"/>
      <c r="R1846" s="170"/>
      <c r="S1846" s="170"/>
      <c r="T1846" s="170"/>
      <c r="U1846" s="170"/>
      <c r="V1846" s="170"/>
      <c r="W1846" s="170"/>
      <c r="X1846" s="131"/>
      <c r="Y1846"/>
      <c r="AB1846"/>
      <c r="AC1846"/>
      <c r="AD1846"/>
      <c r="AE1846"/>
      <c r="AF1846"/>
      <c r="AG1846"/>
      <c r="AH1846"/>
      <c r="AI1846"/>
      <c r="AJ1846"/>
      <c r="AK1846"/>
    </row>
    <row r="1847" spans="1:37" x14ac:dyDescent="0.25">
      <c r="A1847" s="131"/>
      <c r="B1847" s="131"/>
      <c r="C1847" s="131"/>
      <c r="D1847" s="131"/>
      <c r="E1847" s="131"/>
      <c r="F1847" s="131"/>
      <c r="G1847" s="131"/>
      <c r="H1847" s="131"/>
      <c r="I1847" s="131"/>
      <c r="J1847" s="131"/>
      <c r="K1847" s="131"/>
      <c r="L1847" s="131"/>
      <c r="M1847" s="131"/>
      <c r="N1847" s="131"/>
      <c r="O1847" s="131"/>
      <c r="P1847" s="131"/>
      <c r="Q1847" s="170"/>
      <c r="R1847" s="170"/>
      <c r="S1847" s="170"/>
      <c r="T1847" s="170"/>
      <c r="U1847" s="170"/>
      <c r="V1847" s="170"/>
      <c r="W1847" s="170"/>
      <c r="X1847" s="131"/>
      <c r="Y1847"/>
      <c r="AB1847"/>
      <c r="AC1847"/>
      <c r="AD1847"/>
      <c r="AE1847"/>
      <c r="AF1847"/>
      <c r="AG1847"/>
      <c r="AH1847"/>
      <c r="AI1847"/>
      <c r="AJ1847"/>
      <c r="AK1847"/>
    </row>
    <row r="1848" spans="1:37" x14ac:dyDescent="0.25">
      <c r="A1848" s="131"/>
      <c r="B1848" s="131"/>
      <c r="C1848" s="131"/>
      <c r="D1848" s="131"/>
      <c r="E1848" s="131"/>
      <c r="F1848" s="131"/>
      <c r="G1848" s="131"/>
      <c r="H1848" s="131"/>
      <c r="I1848" s="131"/>
      <c r="J1848" s="131"/>
      <c r="K1848" s="131"/>
      <c r="L1848" s="131"/>
      <c r="M1848" s="131"/>
      <c r="N1848" s="131"/>
      <c r="O1848" s="131"/>
      <c r="P1848" s="131"/>
      <c r="Q1848" s="170"/>
      <c r="R1848" s="170"/>
      <c r="S1848" s="170"/>
      <c r="T1848" s="170"/>
      <c r="U1848" s="170"/>
      <c r="V1848" s="170"/>
      <c r="W1848" s="170"/>
      <c r="X1848" s="131"/>
      <c r="Y1848"/>
      <c r="AB1848"/>
      <c r="AC1848"/>
      <c r="AD1848"/>
      <c r="AE1848"/>
      <c r="AF1848"/>
      <c r="AG1848"/>
      <c r="AH1848"/>
      <c r="AI1848"/>
      <c r="AJ1848"/>
      <c r="AK1848"/>
    </row>
    <row r="1849" spans="1:37" x14ac:dyDescent="0.25">
      <c r="A1849" s="131"/>
      <c r="B1849" s="131"/>
      <c r="C1849" s="131"/>
      <c r="D1849" s="131"/>
      <c r="E1849" s="131"/>
      <c r="F1849" s="131"/>
      <c r="G1849" s="131"/>
      <c r="H1849" s="131"/>
      <c r="I1849" s="131"/>
      <c r="J1849" s="131"/>
      <c r="K1849" s="131"/>
      <c r="L1849" s="131"/>
      <c r="M1849" s="131"/>
      <c r="N1849" s="131"/>
      <c r="O1849" s="131"/>
      <c r="P1849" s="131"/>
      <c r="Q1849" s="170"/>
      <c r="R1849" s="170"/>
      <c r="S1849" s="170"/>
      <c r="T1849" s="170"/>
      <c r="U1849" s="170"/>
      <c r="V1849" s="170"/>
      <c r="W1849" s="170"/>
      <c r="X1849" s="131"/>
      <c r="Y1849"/>
      <c r="AB1849"/>
      <c r="AC1849"/>
      <c r="AD1849"/>
      <c r="AE1849"/>
      <c r="AF1849"/>
      <c r="AG1849"/>
      <c r="AH1849"/>
      <c r="AI1849"/>
      <c r="AJ1849"/>
      <c r="AK1849"/>
    </row>
    <row r="1850" spans="1:37" x14ac:dyDescent="0.25">
      <c r="A1850" s="131"/>
      <c r="B1850" s="131"/>
      <c r="C1850" s="131"/>
      <c r="D1850" s="131"/>
      <c r="E1850" s="131"/>
      <c r="F1850" s="131"/>
      <c r="G1850" s="131"/>
      <c r="H1850" s="131"/>
      <c r="I1850" s="131"/>
      <c r="J1850" s="131"/>
      <c r="K1850" s="131"/>
      <c r="L1850" s="131"/>
      <c r="M1850" s="131"/>
      <c r="N1850" s="131"/>
      <c r="O1850" s="131"/>
      <c r="P1850" s="131"/>
      <c r="Q1850" s="170"/>
      <c r="R1850" s="170"/>
      <c r="S1850" s="170"/>
      <c r="T1850" s="170"/>
      <c r="U1850" s="170"/>
      <c r="V1850" s="170"/>
      <c r="W1850" s="170"/>
      <c r="X1850" s="131"/>
      <c r="Y1850"/>
      <c r="AB1850"/>
      <c r="AC1850"/>
      <c r="AD1850"/>
      <c r="AE1850"/>
      <c r="AF1850"/>
      <c r="AG1850"/>
      <c r="AH1850"/>
      <c r="AI1850"/>
      <c r="AJ1850"/>
      <c r="AK1850"/>
    </row>
    <row r="1851" spans="1:37" x14ac:dyDescent="0.25">
      <c r="A1851" s="131"/>
      <c r="B1851" s="131"/>
      <c r="C1851" s="131"/>
      <c r="D1851" s="131"/>
      <c r="E1851" s="131"/>
      <c r="F1851" s="131"/>
      <c r="G1851" s="131"/>
      <c r="H1851" s="131"/>
      <c r="I1851" s="131"/>
      <c r="J1851" s="131"/>
      <c r="K1851" s="131"/>
      <c r="L1851" s="131"/>
      <c r="M1851" s="131"/>
      <c r="N1851" s="131"/>
      <c r="O1851" s="131"/>
      <c r="P1851" s="131"/>
      <c r="Q1851" s="170"/>
      <c r="R1851" s="170"/>
      <c r="S1851" s="170"/>
      <c r="T1851" s="170"/>
      <c r="U1851" s="170"/>
      <c r="V1851" s="170"/>
      <c r="W1851" s="170"/>
      <c r="X1851" s="131"/>
      <c r="Y1851"/>
      <c r="AB1851"/>
      <c r="AC1851"/>
      <c r="AD1851"/>
      <c r="AE1851"/>
      <c r="AF1851"/>
      <c r="AG1851"/>
      <c r="AH1851"/>
      <c r="AI1851"/>
      <c r="AJ1851"/>
      <c r="AK1851"/>
    </row>
    <row r="1852" spans="1:37" x14ac:dyDescent="0.25">
      <c r="A1852" s="131"/>
      <c r="B1852" s="131"/>
      <c r="C1852" s="131"/>
      <c r="D1852" s="131"/>
      <c r="E1852" s="131"/>
      <c r="F1852" s="131"/>
      <c r="G1852" s="131"/>
      <c r="H1852" s="131"/>
      <c r="I1852" s="131"/>
      <c r="J1852" s="131"/>
      <c r="K1852" s="131"/>
      <c r="L1852" s="131"/>
      <c r="M1852" s="131"/>
      <c r="N1852" s="131"/>
      <c r="O1852" s="131"/>
      <c r="P1852" s="131"/>
      <c r="Q1852" s="170"/>
      <c r="R1852" s="170"/>
      <c r="S1852" s="170"/>
      <c r="T1852" s="170"/>
      <c r="U1852" s="170"/>
      <c r="V1852" s="170"/>
      <c r="W1852" s="170"/>
      <c r="X1852" s="131"/>
      <c r="Y1852"/>
      <c r="AB1852"/>
      <c r="AC1852"/>
      <c r="AD1852"/>
      <c r="AE1852"/>
      <c r="AF1852"/>
      <c r="AG1852"/>
      <c r="AH1852"/>
      <c r="AI1852"/>
      <c r="AJ1852"/>
      <c r="AK1852"/>
    </row>
    <row r="1853" spans="1:37" x14ac:dyDescent="0.25">
      <c r="A1853" s="131"/>
      <c r="B1853" s="131"/>
      <c r="C1853" s="131"/>
      <c r="D1853" s="131"/>
      <c r="E1853" s="131"/>
      <c r="F1853" s="131"/>
      <c r="G1853" s="131"/>
      <c r="H1853" s="131"/>
      <c r="I1853" s="131"/>
      <c r="J1853" s="131"/>
      <c r="K1853" s="131"/>
      <c r="L1853" s="131"/>
      <c r="M1853" s="131"/>
      <c r="N1853" s="131"/>
      <c r="O1853" s="131"/>
      <c r="P1853" s="131"/>
      <c r="Q1853" s="170"/>
      <c r="R1853" s="170"/>
      <c r="S1853" s="170"/>
      <c r="T1853" s="170"/>
      <c r="U1853" s="170"/>
      <c r="V1853" s="170"/>
      <c r="W1853" s="170"/>
      <c r="X1853" s="131"/>
      <c r="Y1853"/>
      <c r="AB1853"/>
      <c r="AC1853"/>
      <c r="AD1853"/>
      <c r="AE1853"/>
      <c r="AF1853"/>
      <c r="AG1853"/>
      <c r="AH1853"/>
      <c r="AI1853"/>
      <c r="AJ1853"/>
      <c r="AK1853"/>
    </row>
    <row r="1854" spans="1:37" x14ac:dyDescent="0.25">
      <c r="A1854" s="131"/>
      <c r="B1854" s="131"/>
      <c r="C1854" s="131"/>
      <c r="D1854" s="131"/>
      <c r="E1854" s="131"/>
      <c r="F1854" s="131"/>
      <c r="G1854" s="131"/>
      <c r="H1854" s="131"/>
      <c r="I1854" s="131"/>
      <c r="J1854" s="131"/>
      <c r="K1854" s="131"/>
      <c r="L1854" s="131"/>
      <c r="M1854" s="131"/>
      <c r="N1854" s="131"/>
      <c r="O1854" s="131"/>
      <c r="P1854" s="131"/>
      <c r="Q1854" s="170"/>
      <c r="R1854" s="170"/>
      <c r="S1854" s="170"/>
      <c r="T1854" s="170"/>
      <c r="U1854" s="170"/>
      <c r="V1854" s="170"/>
      <c r="W1854" s="170"/>
      <c r="X1854" s="131"/>
      <c r="Y1854"/>
      <c r="AB1854"/>
      <c r="AC1854"/>
      <c r="AD1854"/>
      <c r="AE1854"/>
      <c r="AF1854"/>
      <c r="AG1854"/>
      <c r="AH1854"/>
      <c r="AI1854"/>
      <c r="AJ1854"/>
      <c r="AK1854"/>
    </row>
    <row r="1855" spans="1:37" x14ac:dyDescent="0.25">
      <c r="A1855" s="131"/>
      <c r="B1855" s="131"/>
      <c r="C1855" s="131"/>
      <c r="D1855" s="131"/>
      <c r="E1855" s="131"/>
      <c r="F1855" s="131"/>
      <c r="G1855" s="131"/>
      <c r="H1855" s="131"/>
      <c r="I1855" s="131"/>
      <c r="J1855" s="131"/>
      <c r="K1855" s="131"/>
      <c r="L1855" s="131"/>
      <c r="M1855" s="131"/>
      <c r="N1855" s="131"/>
      <c r="O1855" s="131"/>
      <c r="P1855" s="131"/>
      <c r="Q1855" s="170"/>
      <c r="R1855" s="170"/>
      <c r="S1855" s="170"/>
      <c r="T1855" s="170"/>
      <c r="U1855" s="170"/>
      <c r="V1855" s="170"/>
      <c r="W1855" s="170"/>
      <c r="X1855" s="131"/>
      <c r="Y1855"/>
      <c r="AB1855"/>
      <c r="AC1855"/>
      <c r="AD1855"/>
      <c r="AE1855"/>
      <c r="AF1855"/>
      <c r="AG1855"/>
      <c r="AH1855"/>
      <c r="AI1855"/>
      <c r="AJ1855"/>
      <c r="AK1855"/>
    </row>
    <row r="1856" spans="1:37" x14ac:dyDescent="0.25">
      <c r="A1856" s="131"/>
      <c r="B1856" s="131"/>
      <c r="C1856" s="131"/>
      <c r="D1856" s="131"/>
      <c r="E1856" s="131"/>
      <c r="F1856" s="131"/>
      <c r="G1856" s="131"/>
      <c r="H1856" s="131"/>
      <c r="I1856" s="131"/>
      <c r="J1856" s="131"/>
      <c r="K1856" s="131"/>
      <c r="L1856" s="131"/>
      <c r="M1856" s="131"/>
      <c r="N1856" s="131"/>
      <c r="O1856" s="131"/>
      <c r="P1856" s="131"/>
      <c r="Q1856" s="170"/>
      <c r="R1856" s="170"/>
      <c r="S1856" s="170"/>
      <c r="T1856" s="170"/>
      <c r="U1856" s="170"/>
      <c r="V1856" s="170"/>
      <c r="W1856" s="170"/>
      <c r="X1856" s="131"/>
      <c r="Y1856"/>
      <c r="AB1856"/>
      <c r="AC1856"/>
      <c r="AD1856"/>
      <c r="AE1856"/>
      <c r="AF1856"/>
      <c r="AG1856"/>
      <c r="AH1856"/>
      <c r="AI1856"/>
      <c r="AJ1856"/>
      <c r="AK1856"/>
    </row>
    <row r="1857" spans="1:37" x14ac:dyDescent="0.25">
      <c r="A1857" s="131"/>
      <c r="B1857" s="131"/>
      <c r="C1857" s="131"/>
      <c r="D1857" s="131"/>
      <c r="E1857" s="131"/>
      <c r="F1857" s="131"/>
      <c r="G1857" s="131"/>
      <c r="H1857" s="131"/>
      <c r="I1857" s="131"/>
      <c r="J1857" s="131"/>
      <c r="K1857" s="131"/>
      <c r="L1857" s="131"/>
      <c r="M1857" s="131"/>
      <c r="N1857" s="131"/>
      <c r="O1857" s="131"/>
      <c r="P1857" s="131"/>
      <c r="Q1857" s="170"/>
      <c r="R1857" s="170"/>
      <c r="S1857" s="170"/>
      <c r="T1857" s="170"/>
      <c r="U1857" s="170"/>
      <c r="V1857" s="170"/>
      <c r="W1857" s="170"/>
      <c r="X1857" s="131"/>
      <c r="Y1857"/>
      <c r="AB1857"/>
      <c r="AC1857"/>
      <c r="AD1857"/>
      <c r="AE1857"/>
      <c r="AF1857"/>
      <c r="AG1857"/>
      <c r="AH1857"/>
      <c r="AI1857"/>
      <c r="AJ1857"/>
      <c r="AK1857"/>
    </row>
    <row r="1858" spans="1:37" x14ac:dyDescent="0.25">
      <c r="A1858" s="131"/>
      <c r="B1858" s="131"/>
      <c r="C1858" s="131"/>
      <c r="D1858" s="131"/>
      <c r="E1858" s="131"/>
      <c r="F1858" s="131"/>
      <c r="G1858" s="131"/>
      <c r="H1858" s="131"/>
      <c r="I1858" s="131"/>
      <c r="J1858" s="131"/>
      <c r="K1858" s="131"/>
      <c r="L1858" s="131"/>
      <c r="M1858" s="131"/>
      <c r="N1858" s="131"/>
      <c r="O1858" s="131"/>
      <c r="P1858" s="131"/>
      <c r="Q1858" s="170"/>
      <c r="R1858" s="170"/>
      <c r="S1858" s="170"/>
      <c r="T1858" s="170"/>
      <c r="U1858" s="170"/>
      <c r="V1858" s="170"/>
      <c r="W1858" s="170"/>
      <c r="X1858" s="131"/>
      <c r="Y1858"/>
      <c r="AB1858"/>
      <c r="AC1858"/>
      <c r="AD1858"/>
      <c r="AE1858"/>
      <c r="AF1858"/>
      <c r="AG1858"/>
      <c r="AH1858"/>
      <c r="AI1858"/>
      <c r="AJ1858"/>
      <c r="AK1858"/>
    </row>
    <row r="1859" spans="1:37" x14ac:dyDescent="0.25">
      <c r="A1859" s="131"/>
      <c r="B1859" s="131"/>
      <c r="C1859" s="131"/>
      <c r="D1859" s="131"/>
      <c r="E1859" s="131"/>
      <c r="F1859" s="131"/>
      <c r="G1859" s="131"/>
      <c r="H1859" s="131"/>
      <c r="I1859" s="131"/>
      <c r="J1859" s="131"/>
      <c r="K1859" s="131"/>
      <c r="L1859" s="131"/>
      <c r="M1859" s="131"/>
      <c r="N1859" s="131"/>
      <c r="O1859" s="131"/>
      <c r="P1859" s="131"/>
      <c r="Q1859" s="170"/>
      <c r="R1859" s="170"/>
      <c r="S1859" s="170"/>
      <c r="T1859" s="170"/>
      <c r="U1859" s="170"/>
      <c r="V1859" s="170"/>
      <c r="W1859" s="170"/>
      <c r="X1859" s="131"/>
      <c r="Y1859"/>
      <c r="AB1859"/>
      <c r="AC1859"/>
      <c r="AD1859"/>
      <c r="AE1859"/>
      <c r="AF1859"/>
      <c r="AG1859"/>
      <c r="AH1859"/>
      <c r="AI1859"/>
      <c r="AJ1859"/>
      <c r="AK1859"/>
    </row>
    <row r="1860" spans="1:37" x14ac:dyDescent="0.25">
      <c r="A1860" s="131"/>
      <c r="B1860" s="131"/>
      <c r="C1860" s="131"/>
      <c r="D1860" s="131"/>
      <c r="E1860" s="131"/>
      <c r="F1860" s="131"/>
      <c r="G1860" s="131"/>
      <c r="H1860" s="131"/>
      <c r="I1860" s="131"/>
      <c r="J1860" s="131"/>
      <c r="K1860" s="131"/>
      <c r="L1860" s="131"/>
      <c r="M1860" s="131"/>
      <c r="N1860" s="131"/>
      <c r="O1860" s="131"/>
      <c r="P1860" s="131"/>
      <c r="Q1860" s="170"/>
      <c r="R1860" s="170"/>
      <c r="S1860" s="170"/>
      <c r="T1860" s="170"/>
      <c r="U1860" s="170"/>
      <c r="V1860" s="170"/>
      <c r="W1860" s="170"/>
      <c r="X1860" s="131"/>
      <c r="Y1860"/>
      <c r="AB1860"/>
      <c r="AC1860"/>
      <c r="AD1860"/>
      <c r="AE1860"/>
      <c r="AF1860"/>
      <c r="AG1860"/>
      <c r="AH1860"/>
      <c r="AI1860"/>
      <c r="AJ1860"/>
      <c r="AK1860"/>
    </row>
    <row r="1861" spans="1:37" x14ac:dyDescent="0.25">
      <c r="A1861" s="131"/>
      <c r="B1861" s="131"/>
      <c r="C1861" s="131"/>
      <c r="D1861" s="131"/>
      <c r="E1861" s="131"/>
      <c r="F1861" s="131"/>
      <c r="G1861" s="131"/>
      <c r="H1861" s="131"/>
      <c r="I1861" s="131"/>
      <c r="J1861" s="131"/>
      <c r="K1861" s="131"/>
      <c r="L1861" s="131"/>
      <c r="M1861" s="131"/>
      <c r="N1861" s="131"/>
      <c r="O1861" s="131"/>
      <c r="P1861" s="131"/>
      <c r="Q1861" s="170"/>
      <c r="R1861" s="170"/>
      <c r="S1861" s="170"/>
      <c r="T1861" s="170"/>
      <c r="U1861" s="170"/>
      <c r="V1861" s="170"/>
      <c r="W1861" s="170"/>
      <c r="X1861" s="131"/>
      <c r="Y1861"/>
      <c r="AB1861"/>
      <c r="AC1861"/>
      <c r="AD1861"/>
      <c r="AE1861"/>
      <c r="AF1861"/>
      <c r="AG1861"/>
      <c r="AH1861"/>
      <c r="AI1861"/>
      <c r="AJ1861"/>
      <c r="AK1861"/>
    </row>
    <row r="1862" spans="1:37" x14ac:dyDescent="0.25">
      <c r="A1862" s="131"/>
      <c r="B1862" s="131"/>
      <c r="C1862" s="131"/>
      <c r="D1862" s="131"/>
      <c r="E1862" s="131"/>
      <c r="F1862" s="131"/>
      <c r="G1862" s="131"/>
      <c r="H1862" s="131"/>
      <c r="I1862" s="131"/>
      <c r="J1862" s="131"/>
      <c r="K1862" s="131"/>
      <c r="L1862" s="131"/>
      <c r="M1862" s="131"/>
      <c r="N1862" s="131"/>
      <c r="O1862" s="131"/>
      <c r="P1862" s="131"/>
      <c r="Q1862" s="170"/>
      <c r="R1862" s="170"/>
      <c r="S1862" s="170"/>
      <c r="T1862" s="170"/>
      <c r="U1862" s="170"/>
      <c r="V1862" s="170"/>
      <c r="W1862" s="170"/>
      <c r="X1862" s="131"/>
      <c r="Y1862"/>
      <c r="AB1862"/>
      <c r="AC1862"/>
      <c r="AD1862"/>
      <c r="AE1862"/>
      <c r="AF1862"/>
      <c r="AG1862"/>
      <c r="AH1862"/>
      <c r="AI1862"/>
      <c r="AJ1862"/>
      <c r="AK1862"/>
    </row>
    <row r="1863" spans="1:37" x14ac:dyDescent="0.25">
      <c r="A1863" s="131"/>
      <c r="B1863" s="131"/>
      <c r="C1863" s="131"/>
      <c r="D1863" s="131"/>
      <c r="E1863" s="131"/>
      <c r="F1863" s="131"/>
      <c r="G1863" s="131"/>
      <c r="H1863" s="131"/>
      <c r="I1863" s="131"/>
      <c r="J1863" s="131"/>
      <c r="K1863" s="131"/>
      <c r="L1863" s="131"/>
      <c r="M1863" s="131"/>
      <c r="N1863" s="131"/>
      <c r="O1863" s="131"/>
      <c r="P1863" s="131"/>
      <c r="Q1863" s="170"/>
      <c r="R1863" s="170"/>
      <c r="S1863" s="170"/>
      <c r="T1863" s="170"/>
      <c r="U1863" s="170"/>
      <c r="V1863" s="170"/>
      <c r="W1863" s="170"/>
      <c r="X1863" s="131"/>
      <c r="Y1863"/>
      <c r="AB1863"/>
      <c r="AC1863"/>
      <c r="AD1863"/>
      <c r="AE1863"/>
      <c r="AF1863"/>
      <c r="AG1863"/>
      <c r="AH1863"/>
      <c r="AI1863"/>
      <c r="AJ1863"/>
      <c r="AK1863"/>
    </row>
    <row r="1864" spans="1:37" x14ac:dyDescent="0.25">
      <c r="A1864" s="131"/>
      <c r="B1864" s="131"/>
      <c r="C1864" s="131"/>
      <c r="D1864" s="131"/>
      <c r="E1864" s="131"/>
      <c r="F1864" s="131"/>
      <c r="G1864" s="131"/>
      <c r="H1864" s="131"/>
      <c r="I1864" s="131"/>
      <c r="J1864" s="131"/>
      <c r="K1864" s="131"/>
      <c r="L1864" s="131"/>
      <c r="M1864" s="131"/>
      <c r="N1864" s="131"/>
      <c r="O1864" s="131"/>
      <c r="P1864" s="131"/>
      <c r="Q1864" s="170"/>
      <c r="R1864" s="170"/>
      <c r="S1864" s="170"/>
      <c r="T1864" s="170"/>
      <c r="U1864" s="170"/>
      <c r="V1864" s="170"/>
      <c r="W1864" s="170"/>
      <c r="X1864" s="131"/>
      <c r="Y1864"/>
      <c r="AB1864"/>
      <c r="AC1864"/>
      <c r="AD1864"/>
      <c r="AE1864"/>
      <c r="AF1864"/>
      <c r="AG1864"/>
      <c r="AH1864"/>
      <c r="AI1864"/>
      <c r="AJ1864"/>
      <c r="AK1864"/>
    </row>
    <row r="1865" spans="1:37" x14ac:dyDescent="0.25">
      <c r="A1865" s="131"/>
      <c r="B1865" s="131"/>
      <c r="C1865" s="131"/>
      <c r="D1865" s="131"/>
      <c r="E1865" s="131"/>
      <c r="F1865" s="131"/>
      <c r="G1865" s="131"/>
      <c r="H1865" s="131"/>
      <c r="I1865" s="131"/>
      <c r="J1865" s="131"/>
      <c r="K1865" s="131"/>
      <c r="L1865" s="131"/>
      <c r="M1865" s="131"/>
      <c r="N1865" s="131"/>
      <c r="O1865" s="131"/>
      <c r="P1865" s="131"/>
      <c r="Q1865" s="170"/>
      <c r="R1865" s="170"/>
      <c r="S1865" s="170"/>
      <c r="T1865" s="170"/>
      <c r="U1865" s="170"/>
      <c r="V1865" s="170"/>
      <c r="W1865" s="170"/>
      <c r="X1865" s="131"/>
      <c r="Y1865"/>
      <c r="AB1865"/>
      <c r="AC1865"/>
      <c r="AD1865"/>
      <c r="AE1865"/>
      <c r="AF1865"/>
      <c r="AG1865"/>
      <c r="AH1865"/>
      <c r="AI1865"/>
      <c r="AJ1865"/>
      <c r="AK1865"/>
    </row>
    <row r="1866" spans="1:37" x14ac:dyDescent="0.25">
      <c r="A1866" s="131"/>
      <c r="B1866" s="131"/>
      <c r="C1866" s="131"/>
      <c r="D1866" s="131"/>
      <c r="E1866" s="131"/>
      <c r="F1866" s="131"/>
      <c r="G1866" s="131"/>
      <c r="H1866" s="131"/>
      <c r="I1866" s="131"/>
      <c r="J1866" s="131"/>
      <c r="K1866" s="131"/>
      <c r="L1866" s="131"/>
      <c r="M1866" s="131"/>
      <c r="N1866" s="131"/>
      <c r="O1866" s="131"/>
      <c r="P1866" s="131"/>
      <c r="Q1866" s="170"/>
      <c r="R1866" s="170"/>
      <c r="S1866" s="170"/>
      <c r="T1866" s="170"/>
      <c r="U1866" s="170"/>
      <c r="V1866" s="170"/>
      <c r="W1866" s="170"/>
      <c r="X1866" s="131"/>
      <c r="Y1866"/>
      <c r="AB1866"/>
      <c r="AC1866"/>
      <c r="AD1866"/>
      <c r="AE1866"/>
      <c r="AF1866"/>
      <c r="AG1866"/>
      <c r="AH1866"/>
      <c r="AI1866"/>
      <c r="AJ1866"/>
      <c r="AK1866"/>
    </row>
    <row r="1867" spans="1:37" x14ac:dyDescent="0.25">
      <c r="A1867" s="131"/>
      <c r="B1867" s="131"/>
      <c r="C1867" s="131"/>
      <c r="D1867" s="131"/>
      <c r="E1867" s="131"/>
      <c r="F1867" s="131"/>
      <c r="G1867" s="131"/>
      <c r="H1867" s="131"/>
      <c r="I1867" s="131"/>
      <c r="J1867" s="131"/>
      <c r="K1867" s="131"/>
      <c r="L1867" s="131"/>
      <c r="M1867" s="131"/>
      <c r="N1867" s="131"/>
      <c r="O1867" s="131"/>
      <c r="P1867" s="131"/>
      <c r="Q1867" s="170"/>
      <c r="R1867" s="170"/>
      <c r="S1867" s="170"/>
      <c r="T1867" s="170"/>
      <c r="U1867" s="170"/>
      <c r="V1867" s="170"/>
      <c r="W1867" s="170"/>
      <c r="X1867" s="131"/>
      <c r="Y1867"/>
      <c r="AB1867"/>
      <c r="AC1867"/>
      <c r="AD1867"/>
      <c r="AE1867"/>
      <c r="AF1867"/>
      <c r="AG1867"/>
      <c r="AH1867"/>
      <c r="AI1867"/>
      <c r="AJ1867"/>
      <c r="AK1867"/>
    </row>
    <row r="1868" spans="1:37" x14ac:dyDescent="0.25">
      <c r="A1868" s="131"/>
      <c r="B1868" s="131"/>
      <c r="C1868" s="131"/>
      <c r="D1868" s="131"/>
      <c r="E1868" s="131"/>
      <c r="F1868" s="131"/>
      <c r="G1868" s="131"/>
      <c r="H1868" s="131"/>
      <c r="I1868" s="131"/>
      <c r="J1868" s="131"/>
      <c r="K1868" s="131"/>
      <c r="L1868" s="131"/>
      <c r="M1868" s="131"/>
      <c r="N1868" s="131"/>
      <c r="O1868" s="131"/>
      <c r="P1868" s="131"/>
      <c r="Q1868" s="170"/>
      <c r="R1868" s="170"/>
      <c r="S1868" s="170"/>
      <c r="T1868" s="170"/>
      <c r="U1868" s="170"/>
      <c r="V1868" s="170"/>
      <c r="W1868" s="170"/>
      <c r="X1868" s="131"/>
      <c r="Y1868"/>
      <c r="AB1868"/>
      <c r="AC1868"/>
      <c r="AD1868"/>
      <c r="AE1868"/>
      <c r="AF1868"/>
      <c r="AG1868"/>
      <c r="AH1868"/>
      <c r="AI1868"/>
      <c r="AJ1868"/>
      <c r="AK1868"/>
    </row>
    <row r="1869" spans="1:37" x14ac:dyDescent="0.25">
      <c r="A1869" s="131"/>
      <c r="B1869" s="131"/>
      <c r="C1869" s="131"/>
      <c r="D1869" s="131"/>
      <c r="E1869" s="131"/>
      <c r="F1869" s="131"/>
      <c r="G1869" s="131"/>
      <c r="H1869" s="131"/>
      <c r="I1869" s="131"/>
      <c r="J1869" s="131"/>
      <c r="K1869" s="131"/>
      <c r="L1869" s="131"/>
      <c r="M1869" s="131"/>
      <c r="N1869" s="131"/>
      <c r="O1869" s="131"/>
      <c r="P1869" s="131"/>
      <c r="Q1869" s="170"/>
      <c r="R1869" s="170"/>
      <c r="S1869" s="170"/>
      <c r="T1869" s="170"/>
      <c r="U1869" s="170"/>
      <c r="V1869" s="170"/>
      <c r="W1869" s="170"/>
      <c r="X1869" s="131"/>
      <c r="Y1869"/>
      <c r="AB1869"/>
      <c r="AC1869"/>
      <c r="AD1869"/>
      <c r="AE1869"/>
      <c r="AF1869"/>
      <c r="AG1869"/>
      <c r="AH1869"/>
      <c r="AI1869"/>
      <c r="AJ1869"/>
      <c r="AK1869"/>
    </row>
    <row r="1870" spans="1:37" x14ac:dyDescent="0.25">
      <c r="A1870" s="131"/>
      <c r="B1870" s="131"/>
      <c r="C1870" s="131"/>
      <c r="D1870" s="131"/>
      <c r="E1870" s="131"/>
      <c r="F1870" s="131"/>
      <c r="G1870" s="131"/>
      <c r="H1870" s="131"/>
      <c r="I1870" s="131"/>
      <c r="J1870" s="131"/>
      <c r="K1870" s="131"/>
      <c r="L1870" s="131"/>
      <c r="M1870" s="131"/>
      <c r="N1870" s="131"/>
      <c r="O1870" s="131"/>
      <c r="P1870" s="131"/>
      <c r="Q1870" s="170"/>
      <c r="R1870" s="170"/>
      <c r="S1870" s="170"/>
      <c r="T1870" s="170"/>
      <c r="U1870" s="170"/>
      <c r="V1870" s="170"/>
      <c r="W1870" s="170"/>
      <c r="X1870" s="131"/>
      <c r="Y1870"/>
      <c r="AB1870"/>
      <c r="AC1870"/>
      <c r="AD1870"/>
      <c r="AE1870"/>
      <c r="AF1870"/>
      <c r="AG1870"/>
      <c r="AH1870"/>
      <c r="AI1870"/>
      <c r="AJ1870"/>
      <c r="AK1870"/>
    </row>
    <row r="1871" spans="1:37" x14ac:dyDescent="0.25">
      <c r="A1871" s="131"/>
      <c r="B1871" s="131"/>
      <c r="C1871" s="131"/>
      <c r="D1871" s="131"/>
      <c r="E1871" s="131"/>
      <c r="F1871" s="131"/>
      <c r="G1871" s="131"/>
      <c r="H1871" s="131"/>
      <c r="I1871" s="131"/>
      <c r="J1871" s="131"/>
      <c r="K1871" s="131"/>
      <c r="L1871" s="131"/>
      <c r="M1871" s="131"/>
      <c r="N1871" s="131"/>
      <c r="O1871" s="131"/>
      <c r="P1871" s="131"/>
      <c r="Q1871" s="170"/>
      <c r="R1871" s="170"/>
      <c r="S1871" s="170"/>
      <c r="T1871" s="170"/>
      <c r="U1871" s="170"/>
      <c r="V1871" s="170"/>
      <c r="W1871" s="170"/>
      <c r="X1871" s="131"/>
      <c r="Y1871"/>
      <c r="AB1871"/>
      <c r="AC1871"/>
      <c r="AD1871"/>
      <c r="AE1871"/>
      <c r="AF1871"/>
      <c r="AG1871"/>
      <c r="AH1871"/>
      <c r="AI1871"/>
      <c r="AJ1871"/>
      <c r="AK1871"/>
    </row>
    <row r="1872" spans="1:37" x14ac:dyDescent="0.25">
      <c r="A1872" s="131"/>
      <c r="B1872" s="131"/>
      <c r="C1872" s="131"/>
      <c r="D1872" s="131"/>
      <c r="E1872" s="131"/>
      <c r="F1872" s="131"/>
      <c r="G1872" s="131"/>
      <c r="H1872" s="131"/>
      <c r="I1872" s="131"/>
      <c r="J1872" s="131"/>
      <c r="K1872" s="131"/>
      <c r="L1872" s="131"/>
      <c r="M1872" s="131"/>
      <c r="N1872" s="131"/>
      <c r="O1872" s="131"/>
      <c r="P1872" s="131"/>
      <c r="Q1872" s="170"/>
      <c r="R1872" s="170"/>
      <c r="S1872" s="170"/>
      <c r="T1872" s="170"/>
      <c r="U1872" s="170"/>
      <c r="V1872" s="170"/>
      <c r="W1872" s="170"/>
      <c r="X1872" s="131"/>
      <c r="Y1872"/>
      <c r="AB1872"/>
      <c r="AC1872"/>
      <c r="AD1872"/>
      <c r="AE1872"/>
      <c r="AF1872"/>
      <c r="AG1872"/>
      <c r="AH1872"/>
      <c r="AI1872"/>
      <c r="AJ1872"/>
      <c r="AK1872"/>
    </row>
    <row r="1873" spans="1:37" x14ac:dyDescent="0.25">
      <c r="A1873" s="131"/>
      <c r="B1873" s="131"/>
      <c r="C1873" s="131"/>
      <c r="D1873" s="131"/>
      <c r="E1873" s="131"/>
      <c r="F1873" s="131"/>
      <c r="G1873" s="131"/>
      <c r="H1873" s="131"/>
      <c r="I1873" s="131"/>
      <c r="J1873" s="131"/>
      <c r="K1873" s="131"/>
      <c r="L1873" s="131"/>
      <c r="M1873" s="131"/>
      <c r="N1873" s="131"/>
      <c r="O1873" s="131"/>
      <c r="P1873" s="131"/>
      <c r="Q1873" s="170"/>
      <c r="R1873" s="170"/>
      <c r="S1873" s="170"/>
      <c r="T1873" s="170"/>
      <c r="U1873" s="170"/>
      <c r="V1873" s="170"/>
      <c r="W1873" s="170"/>
      <c r="X1873" s="131"/>
      <c r="Y1873"/>
      <c r="AB1873"/>
      <c r="AC1873"/>
      <c r="AD1873"/>
      <c r="AE1873"/>
      <c r="AF1873"/>
      <c r="AG1873"/>
      <c r="AH1873"/>
      <c r="AI1873"/>
      <c r="AJ1873"/>
      <c r="AK1873"/>
    </row>
    <row r="1874" spans="1:37" x14ac:dyDescent="0.25">
      <c r="A1874" s="131"/>
      <c r="B1874" s="131"/>
      <c r="C1874" s="131"/>
      <c r="D1874" s="131"/>
      <c r="E1874" s="131"/>
      <c r="F1874" s="131"/>
      <c r="G1874" s="131"/>
      <c r="H1874" s="131"/>
      <c r="I1874" s="131"/>
      <c r="J1874" s="131"/>
      <c r="K1874" s="131"/>
      <c r="L1874" s="131"/>
      <c r="M1874" s="131"/>
      <c r="N1874" s="131"/>
      <c r="O1874" s="131"/>
      <c r="P1874" s="131"/>
      <c r="Q1874" s="170"/>
      <c r="R1874" s="170"/>
      <c r="S1874" s="170"/>
      <c r="T1874" s="170"/>
      <c r="U1874" s="170"/>
      <c r="V1874" s="170"/>
      <c r="W1874" s="170"/>
      <c r="X1874" s="131"/>
      <c r="Y1874"/>
      <c r="AB1874"/>
      <c r="AC1874"/>
      <c r="AD1874"/>
      <c r="AE1874"/>
      <c r="AF1874"/>
      <c r="AG1874"/>
      <c r="AH1874"/>
      <c r="AI1874"/>
      <c r="AJ1874"/>
      <c r="AK1874"/>
    </row>
    <row r="1875" spans="1:37" x14ac:dyDescent="0.25">
      <c r="A1875" s="131"/>
      <c r="B1875" s="131"/>
      <c r="C1875" s="131"/>
      <c r="D1875" s="131"/>
      <c r="E1875" s="131"/>
      <c r="F1875" s="131"/>
      <c r="G1875" s="131"/>
      <c r="H1875" s="131"/>
      <c r="I1875" s="131"/>
      <c r="J1875" s="131"/>
      <c r="K1875" s="131"/>
      <c r="L1875" s="131"/>
      <c r="M1875" s="131"/>
      <c r="N1875" s="131"/>
      <c r="O1875" s="131"/>
      <c r="P1875" s="131"/>
      <c r="Q1875" s="170"/>
      <c r="R1875" s="170"/>
      <c r="S1875" s="170"/>
      <c r="T1875" s="170"/>
      <c r="U1875" s="170"/>
      <c r="V1875" s="170"/>
      <c r="W1875" s="170"/>
      <c r="X1875" s="131"/>
      <c r="Y1875"/>
      <c r="AB1875"/>
      <c r="AC1875"/>
      <c r="AD1875"/>
      <c r="AE1875"/>
      <c r="AF1875"/>
      <c r="AG1875"/>
      <c r="AH1875"/>
      <c r="AI1875"/>
      <c r="AJ1875"/>
      <c r="AK1875"/>
    </row>
    <row r="1876" spans="1:37" x14ac:dyDescent="0.25">
      <c r="A1876" s="131"/>
      <c r="B1876" s="131"/>
      <c r="C1876" s="131"/>
      <c r="D1876" s="131"/>
      <c r="E1876" s="131"/>
      <c r="F1876" s="131"/>
      <c r="G1876" s="131"/>
      <c r="H1876" s="131"/>
      <c r="I1876" s="131"/>
      <c r="J1876" s="131"/>
      <c r="K1876" s="131"/>
      <c r="L1876" s="131"/>
      <c r="M1876" s="131"/>
      <c r="N1876" s="131"/>
      <c r="O1876" s="131"/>
      <c r="P1876" s="131"/>
      <c r="Q1876" s="170"/>
      <c r="R1876" s="170"/>
      <c r="S1876" s="170"/>
      <c r="T1876" s="170"/>
      <c r="U1876" s="170"/>
      <c r="V1876" s="170"/>
      <c r="W1876" s="170"/>
      <c r="X1876" s="131"/>
      <c r="Y1876"/>
      <c r="AB1876"/>
      <c r="AC1876"/>
      <c r="AD1876"/>
      <c r="AE1876"/>
      <c r="AF1876"/>
      <c r="AG1876"/>
      <c r="AH1876"/>
      <c r="AI1876"/>
      <c r="AJ1876"/>
      <c r="AK1876"/>
    </row>
    <row r="1877" spans="1:37" x14ac:dyDescent="0.25">
      <c r="A1877" s="131"/>
      <c r="B1877" s="131"/>
      <c r="C1877" s="131"/>
      <c r="D1877" s="131"/>
      <c r="E1877" s="131"/>
      <c r="F1877" s="131"/>
      <c r="G1877" s="131"/>
      <c r="H1877" s="131"/>
      <c r="I1877" s="131"/>
      <c r="J1877" s="131"/>
      <c r="K1877" s="131"/>
      <c r="L1877" s="131"/>
      <c r="M1877" s="131"/>
      <c r="N1877" s="131"/>
      <c r="O1877" s="131"/>
      <c r="P1877" s="131"/>
      <c r="Q1877" s="170"/>
      <c r="R1877" s="170"/>
      <c r="S1877" s="170"/>
      <c r="T1877" s="170"/>
      <c r="U1877" s="170"/>
      <c r="V1877" s="170"/>
      <c r="W1877" s="170"/>
      <c r="X1877" s="131"/>
      <c r="Y1877"/>
      <c r="AB1877"/>
      <c r="AC1877"/>
      <c r="AD1877"/>
      <c r="AE1877"/>
      <c r="AF1877"/>
      <c r="AG1877"/>
      <c r="AH1877"/>
      <c r="AI1877"/>
      <c r="AJ1877"/>
      <c r="AK1877"/>
    </row>
    <row r="1878" spans="1:37" x14ac:dyDescent="0.25">
      <c r="A1878" s="131"/>
      <c r="B1878" s="131"/>
      <c r="C1878" s="131"/>
      <c r="D1878" s="131"/>
      <c r="E1878" s="131"/>
      <c r="F1878" s="131"/>
      <c r="G1878" s="131"/>
      <c r="H1878" s="131"/>
      <c r="I1878" s="131"/>
      <c r="J1878" s="131"/>
      <c r="K1878" s="131"/>
      <c r="L1878" s="131"/>
      <c r="M1878" s="131"/>
      <c r="N1878" s="131"/>
      <c r="O1878" s="131"/>
      <c r="P1878" s="131"/>
      <c r="Q1878" s="170"/>
      <c r="R1878" s="170"/>
      <c r="S1878" s="170"/>
      <c r="T1878" s="170"/>
      <c r="U1878" s="170"/>
      <c r="V1878" s="170"/>
      <c r="W1878" s="170"/>
      <c r="X1878" s="131"/>
      <c r="Y1878"/>
      <c r="AB1878"/>
      <c r="AC1878"/>
      <c r="AD1878"/>
      <c r="AE1878"/>
      <c r="AF1878"/>
      <c r="AG1878"/>
      <c r="AH1878"/>
      <c r="AI1878"/>
      <c r="AJ1878"/>
      <c r="AK1878"/>
    </row>
    <row r="1879" spans="1:37" x14ac:dyDescent="0.25">
      <c r="A1879" s="131"/>
      <c r="B1879" s="131"/>
      <c r="C1879" s="131"/>
      <c r="D1879" s="131"/>
      <c r="E1879" s="131"/>
      <c r="F1879" s="131"/>
      <c r="G1879" s="131"/>
      <c r="H1879" s="131"/>
      <c r="I1879" s="131"/>
      <c r="J1879" s="131"/>
      <c r="K1879" s="131"/>
      <c r="L1879" s="131"/>
      <c r="M1879" s="131"/>
      <c r="N1879" s="131"/>
      <c r="O1879" s="131"/>
      <c r="P1879" s="131"/>
      <c r="Q1879" s="170"/>
      <c r="R1879" s="170"/>
      <c r="S1879" s="170"/>
      <c r="T1879" s="170"/>
      <c r="U1879" s="170"/>
      <c r="V1879" s="170"/>
      <c r="W1879" s="170"/>
      <c r="X1879" s="131"/>
      <c r="Y1879"/>
      <c r="AB1879"/>
      <c r="AC1879"/>
      <c r="AD1879"/>
      <c r="AE1879"/>
      <c r="AF1879"/>
      <c r="AG1879"/>
      <c r="AH1879"/>
      <c r="AI1879"/>
      <c r="AJ1879"/>
      <c r="AK1879"/>
    </row>
    <row r="1880" spans="1:37" x14ac:dyDescent="0.25">
      <c r="A1880" s="131"/>
      <c r="B1880" s="131"/>
      <c r="C1880" s="131"/>
      <c r="D1880" s="131"/>
      <c r="E1880" s="131"/>
      <c r="F1880" s="131"/>
      <c r="G1880" s="131"/>
      <c r="H1880" s="131"/>
      <c r="I1880" s="131"/>
      <c r="J1880" s="131"/>
      <c r="K1880" s="131"/>
      <c r="L1880" s="131"/>
      <c r="M1880" s="131"/>
      <c r="N1880" s="131"/>
      <c r="O1880" s="131"/>
      <c r="P1880" s="131"/>
      <c r="Q1880" s="170"/>
      <c r="R1880" s="170"/>
      <c r="S1880" s="170"/>
      <c r="T1880" s="170"/>
      <c r="U1880" s="170"/>
      <c r="V1880" s="170"/>
      <c r="W1880" s="170"/>
      <c r="X1880" s="131"/>
      <c r="Y1880"/>
      <c r="AB1880"/>
      <c r="AC1880"/>
      <c r="AD1880"/>
      <c r="AE1880"/>
      <c r="AF1880"/>
      <c r="AG1880"/>
      <c r="AH1880"/>
      <c r="AI1880"/>
      <c r="AJ1880"/>
      <c r="AK1880"/>
    </row>
    <row r="1881" spans="1:37" x14ac:dyDescent="0.25">
      <c r="A1881" s="131"/>
      <c r="B1881" s="131"/>
      <c r="C1881" s="131"/>
      <c r="D1881" s="131"/>
      <c r="E1881" s="131"/>
      <c r="F1881" s="131"/>
      <c r="G1881" s="131"/>
      <c r="H1881" s="131"/>
      <c r="I1881" s="131"/>
      <c r="J1881" s="131"/>
      <c r="K1881" s="131"/>
      <c r="L1881" s="131"/>
      <c r="M1881" s="131"/>
      <c r="N1881" s="131"/>
      <c r="O1881" s="131"/>
      <c r="P1881" s="131"/>
      <c r="Q1881" s="170"/>
      <c r="R1881" s="170"/>
      <c r="S1881" s="170"/>
      <c r="T1881" s="170"/>
      <c r="U1881" s="170"/>
      <c r="V1881" s="170"/>
      <c r="W1881" s="170"/>
      <c r="X1881" s="131"/>
      <c r="Y1881"/>
      <c r="AB1881"/>
      <c r="AC1881"/>
      <c r="AD1881"/>
      <c r="AE1881"/>
      <c r="AF1881"/>
      <c r="AG1881"/>
      <c r="AH1881"/>
      <c r="AI1881"/>
      <c r="AJ1881"/>
      <c r="AK1881"/>
    </row>
    <row r="1882" spans="1:37" x14ac:dyDescent="0.25">
      <c r="A1882" s="131"/>
      <c r="B1882" s="131"/>
      <c r="C1882" s="131"/>
      <c r="D1882" s="131"/>
      <c r="E1882" s="131"/>
      <c r="F1882" s="131"/>
      <c r="G1882" s="131"/>
      <c r="H1882" s="131"/>
      <c r="I1882" s="131"/>
      <c r="J1882" s="131"/>
      <c r="K1882" s="131"/>
      <c r="L1882" s="131"/>
      <c r="M1882" s="131"/>
      <c r="N1882" s="131"/>
      <c r="O1882" s="131"/>
      <c r="P1882" s="131"/>
      <c r="Q1882" s="170"/>
      <c r="R1882" s="170"/>
      <c r="S1882" s="170"/>
      <c r="T1882" s="170"/>
      <c r="U1882" s="170"/>
      <c r="V1882" s="170"/>
      <c r="W1882" s="170"/>
      <c r="X1882" s="131"/>
      <c r="Y1882"/>
      <c r="AB1882"/>
      <c r="AC1882"/>
      <c r="AD1882"/>
      <c r="AE1882"/>
      <c r="AF1882"/>
      <c r="AG1882"/>
      <c r="AH1882"/>
      <c r="AI1882"/>
      <c r="AJ1882"/>
      <c r="AK1882"/>
    </row>
    <row r="1883" spans="1:37" x14ac:dyDescent="0.25">
      <c r="A1883" s="131"/>
      <c r="B1883" s="131"/>
      <c r="C1883" s="131"/>
      <c r="D1883" s="131"/>
      <c r="E1883" s="131"/>
      <c r="F1883" s="131"/>
      <c r="G1883" s="131"/>
      <c r="H1883" s="131"/>
      <c r="I1883" s="131"/>
      <c r="J1883" s="131"/>
      <c r="K1883" s="131"/>
      <c r="L1883" s="131"/>
      <c r="M1883" s="131"/>
      <c r="N1883" s="131"/>
      <c r="O1883" s="131"/>
      <c r="P1883" s="131"/>
      <c r="Q1883" s="170"/>
      <c r="R1883" s="170"/>
      <c r="S1883" s="170"/>
      <c r="T1883" s="170"/>
      <c r="U1883" s="170"/>
      <c r="V1883" s="170"/>
      <c r="W1883" s="170"/>
      <c r="X1883" s="131"/>
      <c r="Y1883"/>
      <c r="AB1883"/>
      <c r="AC1883"/>
      <c r="AD1883"/>
      <c r="AE1883"/>
      <c r="AF1883"/>
      <c r="AG1883"/>
      <c r="AH1883"/>
      <c r="AI1883"/>
      <c r="AJ1883"/>
      <c r="AK1883"/>
    </row>
    <row r="1884" spans="1:37" x14ac:dyDescent="0.25">
      <c r="A1884" s="131"/>
      <c r="B1884" s="131"/>
      <c r="C1884" s="131"/>
      <c r="D1884" s="131"/>
      <c r="E1884" s="131"/>
      <c r="F1884" s="131"/>
      <c r="G1884" s="131"/>
      <c r="H1884" s="131"/>
      <c r="I1884" s="131"/>
      <c r="J1884" s="131"/>
      <c r="K1884" s="131"/>
      <c r="L1884" s="131"/>
      <c r="M1884" s="131"/>
      <c r="N1884" s="131"/>
      <c r="O1884" s="131"/>
      <c r="P1884" s="131"/>
      <c r="Q1884" s="170"/>
      <c r="R1884" s="170"/>
      <c r="S1884" s="170"/>
      <c r="T1884" s="170"/>
      <c r="U1884" s="170"/>
      <c r="V1884" s="170"/>
      <c r="W1884" s="170"/>
      <c r="X1884" s="131"/>
      <c r="Y1884"/>
      <c r="AB1884"/>
      <c r="AC1884"/>
      <c r="AD1884"/>
      <c r="AE1884"/>
      <c r="AF1884"/>
      <c r="AG1884"/>
      <c r="AH1884"/>
      <c r="AI1884"/>
      <c r="AJ1884"/>
      <c r="AK1884"/>
    </row>
    <row r="1885" spans="1:37" x14ac:dyDescent="0.25">
      <c r="A1885" s="131"/>
      <c r="B1885" s="131"/>
      <c r="C1885" s="131"/>
      <c r="D1885" s="131"/>
      <c r="E1885" s="131"/>
      <c r="F1885" s="131"/>
      <c r="G1885" s="131"/>
      <c r="H1885" s="131"/>
      <c r="I1885" s="131"/>
      <c r="J1885" s="131"/>
      <c r="K1885" s="131"/>
      <c r="L1885" s="131"/>
      <c r="M1885" s="131"/>
      <c r="N1885" s="131"/>
      <c r="O1885" s="131"/>
      <c r="P1885" s="131"/>
      <c r="Q1885" s="170"/>
      <c r="R1885" s="170"/>
      <c r="S1885" s="170"/>
      <c r="T1885" s="170"/>
      <c r="U1885" s="170"/>
      <c r="V1885" s="170"/>
      <c r="W1885" s="170"/>
      <c r="X1885" s="131"/>
      <c r="Y1885"/>
      <c r="AB1885"/>
      <c r="AC1885"/>
      <c r="AD1885"/>
      <c r="AE1885"/>
      <c r="AF1885"/>
      <c r="AG1885"/>
      <c r="AH1885"/>
      <c r="AI1885"/>
      <c r="AJ1885"/>
      <c r="AK1885"/>
    </row>
    <row r="1886" spans="1:37" x14ac:dyDescent="0.25">
      <c r="A1886" s="131"/>
      <c r="B1886" s="131"/>
      <c r="C1886" s="131"/>
      <c r="D1886" s="131"/>
      <c r="E1886" s="131"/>
      <c r="F1886" s="131"/>
      <c r="G1886" s="131"/>
      <c r="H1886" s="131"/>
      <c r="I1886" s="131"/>
      <c r="J1886" s="131"/>
      <c r="K1886" s="131"/>
      <c r="L1886" s="131"/>
      <c r="M1886" s="131"/>
      <c r="N1886" s="131"/>
      <c r="O1886" s="131"/>
      <c r="P1886" s="131"/>
      <c r="Q1886" s="170"/>
      <c r="R1886" s="170"/>
      <c r="S1886" s="170"/>
      <c r="T1886" s="170"/>
      <c r="U1886" s="170"/>
      <c r="V1886" s="170"/>
      <c r="W1886" s="170"/>
      <c r="X1886" s="131"/>
      <c r="Y1886"/>
      <c r="AB1886"/>
      <c r="AC1886"/>
      <c r="AD1886"/>
      <c r="AE1886"/>
      <c r="AF1886"/>
      <c r="AG1886"/>
      <c r="AH1886"/>
      <c r="AI1886"/>
      <c r="AJ1886"/>
      <c r="AK1886"/>
    </row>
    <row r="1887" spans="1:37" x14ac:dyDescent="0.25">
      <c r="A1887" s="131"/>
      <c r="B1887" s="131"/>
      <c r="C1887" s="131"/>
      <c r="D1887" s="131"/>
      <c r="E1887" s="131"/>
      <c r="F1887" s="131"/>
      <c r="G1887" s="131"/>
      <c r="H1887" s="131"/>
      <c r="I1887" s="131"/>
      <c r="J1887" s="131"/>
      <c r="K1887" s="131"/>
      <c r="L1887" s="131"/>
      <c r="M1887" s="131"/>
      <c r="N1887" s="131"/>
      <c r="O1887" s="131"/>
      <c r="P1887" s="131"/>
      <c r="Q1887" s="170"/>
      <c r="R1887" s="170"/>
      <c r="S1887" s="170"/>
      <c r="T1887" s="170"/>
      <c r="U1887" s="170"/>
      <c r="V1887" s="170"/>
      <c r="W1887" s="170"/>
      <c r="X1887" s="131"/>
      <c r="Y1887"/>
      <c r="AB1887"/>
      <c r="AC1887"/>
      <c r="AD1887"/>
      <c r="AE1887"/>
      <c r="AF1887"/>
      <c r="AG1887"/>
      <c r="AH1887"/>
      <c r="AI1887"/>
      <c r="AJ1887"/>
      <c r="AK1887"/>
    </row>
    <row r="1888" spans="1:37" x14ac:dyDescent="0.25">
      <c r="A1888" s="131"/>
      <c r="B1888" s="131"/>
      <c r="C1888" s="131"/>
      <c r="D1888" s="131"/>
      <c r="E1888" s="131"/>
      <c r="F1888" s="131"/>
      <c r="G1888" s="131"/>
      <c r="H1888" s="131"/>
      <c r="I1888" s="131"/>
      <c r="J1888" s="131"/>
      <c r="K1888" s="131"/>
      <c r="L1888" s="131"/>
      <c r="M1888" s="131"/>
      <c r="N1888" s="131"/>
      <c r="O1888" s="131"/>
      <c r="P1888" s="131"/>
      <c r="Q1888" s="170"/>
      <c r="R1888" s="170"/>
      <c r="S1888" s="170"/>
      <c r="T1888" s="170"/>
      <c r="U1888" s="170"/>
      <c r="V1888" s="170"/>
      <c r="W1888" s="170"/>
      <c r="X1888" s="131"/>
      <c r="Y1888"/>
      <c r="AB1888"/>
      <c r="AC1888"/>
      <c r="AD1888"/>
      <c r="AE1888"/>
      <c r="AF1888"/>
      <c r="AG1888"/>
      <c r="AH1888"/>
      <c r="AI1888"/>
      <c r="AJ1888"/>
      <c r="AK1888"/>
    </row>
    <row r="1889" spans="1:37" x14ac:dyDescent="0.25">
      <c r="A1889" s="131"/>
      <c r="B1889" s="131"/>
      <c r="C1889" s="131"/>
      <c r="D1889" s="131"/>
      <c r="E1889" s="131"/>
      <c r="F1889" s="131"/>
      <c r="G1889" s="131"/>
      <c r="H1889" s="131"/>
      <c r="I1889" s="131"/>
      <c r="J1889" s="131"/>
      <c r="K1889" s="131"/>
      <c r="L1889" s="131"/>
      <c r="M1889" s="131"/>
      <c r="N1889" s="131"/>
      <c r="O1889" s="131"/>
      <c r="P1889" s="131"/>
      <c r="Q1889" s="170"/>
      <c r="R1889" s="170"/>
      <c r="S1889" s="170"/>
      <c r="T1889" s="170"/>
      <c r="U1889" s="170"/>
      <c r="V1889" s="170"/>
      <c r="W1889" s="170"/>
      <c r="X1889" s="131"/>
      <c r="Y1889"/>
      <c r="AB1889"/>
      <c r="AC1889"/>
      <c r="AD1889"/>
      <c r="AE1889"/>
      <c r="AF1889"/>
      <c r="AG1889"/>
      <c r="AH1889"/>
      <c r="AI1889"/>
      <c r="AJ1889"/>
      <c r="AK1889"/>
    </row>
    <row r="1890" spans="1:37" x14ac:dyDescent="0.25">
      <c r="A1890" s="131"/>
      <c r="B1890" s="131"/>
      <c r="C1890" s="131"/>
      <c r="D1890" s="131"/>
      <c r="E1890" s="131"/>
      <c r="F1890" s="131"/>
      <c r="G1890" s="131"/>
      <c r="H1890" s="131"/>
      <c r="I1890" s="131"/>
      <c r="J1890" s="131"/>
      <c r="K1890" s="131"/>
      <c r="L1890" s="131"/>
      <c r="M1890" s="131"/>
      <c r="N1890" s="131"/>
      <c r="O1890" s="131"/>
      <c r="P1890" s="131"/>
      <c r="Q1890" s="170"/>
      <c r="R1890" s="170"/>
      <c r="S1890" s="170"/>
      <c r="T1890" s="170"/>
      <c r="U1890" s="170"/>
      <c r="V1890" s="170"/>
      <c r="W1890" s="170"/>
      <c r="X1890" s="131"/>
      <c r="Y1890"/>
      <c r="AB1890"/>
      <c r="AC1890"/>
      <c r="AD1890"/>
      <c r="AE1890"/>
      <c r="AF1890"/>
      <c r="AG1890"/>
      <c r="AH1890"/>
      <c r="AI1890"/>
      <c r="AJ1890"/>
      <c r="AK1890"/>
    </row>
    <row r="1891" spans="1:37" x14ac:dyDescent="0.25">
      <c r="A1891" s="131"/>
      <c r="B1891" s="131"/>
      <c r="C1891" s="131"/>
      <c r="D1891" s="131"/>
      <c r="E1891" s="131"/>
      <c r="F1891" s="131"/>
      <c r="G1891" s="131"/>
      <c r="H1891" s="131"/>
      <c r="I1891" s="131"/>
      <c r="J1891" s="131"/>
      <c r="K1891" s="131"/>
      <c r="L1891" s="131"/>
      <c r="M1891" s="131"/>
      <c r="N1891" s="131"/>
      <c r="O1891" s="131"/>
      <c r="P1891" s="131"/>
      <c r="Q1891" s="170"/>
      <c r="R1891" s="170"/>
      <c r="S1891" s="170"/>
      <c r="T1891" s="170"/>
      <c r="U1891" s="170"/>
      <c r="V1891" s="170"/>
      <c r="W1891" s="170"/>
      <c r="X1891" s="131"/>
      <c r="Y1891"/>
      <c r="AB1891"/>
      <c r="AC1891"/>
      <c r="AD1891"/>
      <c r="AE1891"/>
      <c r="AF1891"/>
      <c r="AG1891"/>
      <c r="AH1891"/>
      <c r="AI1891"/>
      <c r="AJ1891"/>
      <c r="AK1891"/>
    </row>
    <row r="1892" spans="1:37" x14ac:dyDescent="0.25">
      <c r="A1892" s="131"/>
      <c r="B1892" s="131"/>
      <c r="C1892" s="131"/>
      <c r="D1892" s="131"/>
      <c r="E1892" s="131"/>
      <c r="F1892" s="131"/>
      <c r="G1892" s="131"/>
      <c r="H1892" s="131"/>
      <c r="I1892" s="131"/>
      <c r="J1892" s="131"/>
      <c r="K1892" s="131"/>
      <c r="L1892" s="131"/>
      <c r="M1892" s="131"/>
      <c r="N1892" s="131"/>
      <c r="O1892" s="131"/>
      <c r="P1892" s="131"/>
      <c r="Q1892" s="170"/>
      <c r="R1892" s="170"/>
      <c r="S1892" s="170"/>
      <c r="T1892" s="170"/>
      <c r="U1892" s="170"/>
      <c r="V1892" s="170"/>
      <c r="W1892" s="170"/>
      <c r="X1892" s="131"/>
      <c r="Y1892"/>
      <c r="AB1892"/>
      <c r="AC1892"/>
      <c r="AD1892"/>
      <c r="AE1892"/>
      <c r="AF1892"/>
      <c r="AG1892"/>
      <c r="AH1892"/>
      <c r="AI1892"/>
      <c r="AJ1892"/>
      <c r="AK1892"/>
    </row>
    <row r="1893" spans="1:37" x14ac:dyDescent="0.25">
      <c r="A1893" s="131"/>
      <c r="B1893" s="131"/>
      <c r="C1893" s="131"/>
      <c r="D1893" s="131"/>
      <c r="E1893" s="131"/>
      <c r="F1893" s="131"/>
      <c r="G1893" s="131"/>
      <c r="H1893" s="131"/>
      <c r="I1893" s="131"/>
      <c r="J1893" s="131"/>
      <c r="K1893" s="131"/>
      <c r="L1893" s="131"/>
      <c r="M1893" s="131"/>
      <c r="N1893" s="131"/>
      <c r="O1893" s="131"/>
      <c r="P1893" s="131"/>
      <c r="Q1893" s="170"/>
      <c r="R1893" s="170"/>
      <c r="S1893" s="170"/>
      <c r="T1893" s="170"/>
      <c r="U1893" s="170"/>
      <c r="V1893" s="170"/>
      <c r="W1893" s="170"/>
      <c r="X1893" s="131"/>
      <c r="Y1893"/>
      <c r="AB1893"/>
      <c r="AC1893"/>
      <c r="AD1893"/>
      <c r="AE1893"/>
      <c r="AF1893"/>
      <c r="AG1893"/>
      <c r="AH1893"/>
      <c r="AI1893"/>
      <c r="AJ1893"/>
      <c r="AK1893"/>
    </row>
    <row r="1894" spans="1:37" x14ac:dyDescent="0.25">
      <c r="A1894" s="131"/>
      <c r="B1894" s="131"/>
      <c r="C1894" s="131"/>
      <c r="D1894" s="131"/>
      <c r="E1894" s="131"/>
      <c r="F1894" s="131"/>
      <c r="G1894" s="131"/>
      <c r="H1894" s="131"/>
      <c r="I1894" s="131"/>
      <c r="J1894" s="131"/>
      <c r="K1894" s="131"/>
      <c r="L1894" s="131"/>
      <c r="M1894" s="131"/>
      <c r="N1894" s="131"/>
      <c r="O1894" s="131"/>
      <c r="P1894" s="131"/>
      <c r="Q1894" s="170"/>
      <c r="R1894" s="170"/>
      <c r="S1894" s="170"/>
      <c r="T1894" s="170"/>
      <c r="U1894" s="170"/>
      <c r="V1894" s="170"/>
      <c r="W1894" s="170"/>
      <c r="X1894" s="131"/>
      <c r="Y1894"/>
      <c r="AB1894"/>
      <c r="AC1894"/>
      <c r="AD1894"/>
      <c r="AE1894"/>
      <c r="AF1894"/>
      <c r="AG1894"/>
      <c r="AH1894"/>
      <c r="AI1894"/>
      <c r="AJ1894"/>
      <c r="AK1894"/>
    </row>
    <row r="1895" spans="1:37" x14ac:dyDescent="0.25">
      <c r="A1895" s="131"/>
      <c r="B1895" s="131"/>
      <c r="C1895" s="131"/>
      <c r="D1895" s="131"/>
      <c r="E1895" s="131"/>
      <c r="F1895" s="131"/>
      <c r="G1895" s="131"/>
      <c r="H1895" s="131"/>
      <c r="I1895" s="131"/>
      <c r="J1895" s="131"/>
      <c r="K1895" s="131"/>
      <c r="L1895" s="131"/>
      <c r="M1895" s="131"/>
      <c r="N1895" s="131"/>
      <c r="O1895" s="131"/>
      <c r="P1895" s="131"/>
      <c r="Q1895" s="170"/>
      <c r="R1895" s="170"/>
      <c r="S1895" s="170"/>
      <c r="T1895" s="170"/>
      <c r="U1895" s="170"/>
      <c r="V1895" s="170"/>
      <c r="W1895" s="170"/>
      <c r="X1895" s="131"/>
      <c r="Y1895"/>
      <c r="AB1895"/>
      <c r="AC1895"/>
      <c r="AD1895"/>
      <c r="AE1895"/>
      <c r="AF1895"/>
      <c r="AG1895"/>
      <c r="AH1895"/>
      <c r="AI1895"/>
      <c r="AJ1895"/>
      <c r="AK1895"/>
    </row>
    <row r="1896" spans="1:37" x14ac:dyDescent="0.25">
      <c r="A1896" s="131"/>
      <c r="B1896" s="131"/>
      <c r="C1896" s="131"/>
      <c r="D1896" s="131"/>
      <c r="E1896" s="131"/>
      <c r="F1896" s="131"/>
      <c r="G1896" s="131"/>
      <c r="H1896" s="131"/>
      <c r="I1896" s="131"/>
      <c r="J1896" s="131"/>
      <c r="K1896" s="131"/>
      <c r="L1896" s="131"/>
      <c r="M1896" s="131"/>
      <c r="N1896" s="131"/>
      <c r="O1896" s="131"/>
      <c r="P1896" s="131"/>
      <c r="Q1896" s="170"/>
      <c r="R1896" s="170"/>
      <c r="S1896" s="170"/>
      <c r="T1896" s="170"/>
      <c r="U1896" s="170"/>
      <c r="V1896" s="170"/>
      <c r="W1896" s="170"/>
      <c r="X1896" s="131"/>
      <c r="Y1896"/>
      <c r="AB1896"/>
      <c r="AC1896"/>
      <c r="AD1896"/>
      <c r="AE1896"/>
      <c r="AF1896"/>
      <c r="AG1896"/>
      <c r="AH1896"/>
      <c r="AI1896"/>
      <c r="AJ1896"/>
      <c r="AK1896"/>
    </row>
    <row r="1897" spans="1:37" x14ac:dyDescent="0.25">
      <c r="A1897" s="131"/>
      <c r="B1897" s="131"/>
      <c r="C1897" s="131"/>
      <c r="D1897" s="131"/>
      <c r="E1897" s="131"/>
      <c r="F1897" s="131"/>
      <c r="G1897" s="131"/>
      <c r="H1897" s="131"/>
      <c r="I1897" s="131"/>
      <c r="J1897" s="131"/>
      <c r="K1897" s="131"/>
      <c r="L1897" s="131"/>
      <c r="M1897" s="131"/>
      <c r="N1897" s="131"/>
      <c r="O1897" s="131"/>
      <c r="P1897" s="131"/>
      <c r="Q1897" s="170"/>
      <c r="R1897" s="170"/>
      <c r="S1897" s="170"/>
      <c r="T1897" s="170"/>
      <c r="U1897" s="170"/>
      <c r="V1897" s="170"/>
      <c r="W1897" s="170"/>
      <c r="X1897" s="131"/>
      <c r="Y1897"/>
      <c r="AB1897"/>
      <c r="AC1897"/>
      <c r="AD1897"/>
      <c r="AE1897"/>
      <c r="AF1897"/>
      <c r="AG1897"/>
      <c r="AH1897"/>
      <c r="AI1897"/>
      <c r="AJ1897"/>
      <c r="AK1897"/>
    </row>
    <row r="1898" spans="1:37" x14ac:dyDescent="0.25">
      <c r="A1898" s="131"/>
      <c r="B1898" s="131"/>
      <c r="C1898" s="131"/>
      <c r="D1898" s="131"/>
      <c r="E1898" s="131"/>
      <c r="F1898" s="131"/>
      <c r="G1898" s="131"/>
      <c r="H1898" s="131"/>
      <c r="I1898" s="131"/>
      <c r="J1898" s="131"/>
      <c r="K1898" s="131"/>
      <c r="L1898" s="131"/>
      <c r="M1898" s="131"/>
      <c r="N1898" s="131"/>
      <c r="O1898" s="131"/>
      <c r="P1898" s="131"/>
      <c r="Q1898" s="170"/>
      <c r="R1898" s="170"/>
      <c r="S1898" s="170"/>
      <c r="T1898" s="170"/>
      <c r="U1898" s="170"/>
      <c r="V1898" s="170"/>
      <c r="W1898" s="170"/>
      <c r="X1898" s="131"/>
      <c r="Y1898"/>
      <c r="AB1898"/>
      <c r="AC1898"/>
      <c r="AD1898"/>
      <c r="AE1898"/>
      <c r="AF1898"/>
      <c r="AG1898"/>
      <c r="AH1898"/>
      <c r="AI1898"/>
      <c r="AJ1898"/>
      <c r="AK1898"/>
    </row>
    <row r="1899" spans="1:37" x14ac:dyDescent="0.25">
      <c r="A1899" s="131"/>
      <c r="B1899" s="131"/>
      <c r="C1899" s="131"/>
      <c r="D1899" s="131"/>
      <c r="E1899" s="131"/>
      <c r="F1899" s="131"/>
      <c r="G1899" s="131"/>
      <c r="H1899" s="131"/>
      <c r="I1899" s="131"/>
      <c r="J1899" s="131"/>
      <c r="K1899" s="131"/>
      <c r="L1899" s="131"/>
      <c r="M1899" s="131"/>
      <c r="N1899" s="131"/>
      <c r="O1899" s="131"/>
      <c r="P1899" s="131"/>
      <c r="Q1899" s="170"/>
      <c r="R1899" s="170"/>
      <c r="S1899" s="170"/>
      <c r="T1899" s="170"/>
      <c r="U1899" s="170"/>
      <c r="V1899" s="170"/>
      <c r="W1899" s="170"/>
      <c r="X1899" s="131"/>
      <c r="Y1899"/>
      <c r="AB1899"/>
      <c r="AC1899"/>
      <c r="AD1899"/>
      <c r="AE1899"/>
      <c r="AF1899"/>
      <c r="AG1899"/>
      <c r="AH1899"/>
      <c r="AI1899"/>
      <c r="AJ1899"/>
      <c r="AK1899"/>
    </row>
    <row r="1900" spans="1:37" x14ac:dyDescent="0.25">
      <c r="A1900" s="131"/>
      <c r="B1900" s="131"/>
      <c r="C1900" s="131"/>
      <c r="D1900" s="131"/>
      <c r="E1900" s="131"/>
      <c r="F1900" s="131"/>
      <c r="G1900" s="131"/>
      <c r="H1900" s="131"/>
      <c r="I1900" s="131"/>
      <c r="J1900" s="131"/>
      <c r="K1900" s="131"/>
      <c r="L1900" s="131"/>
      <c r="M1900" s="131"/>
      <c r="N1900" s="131"/>
      <c r="O1900" s="131"/>
      <c r="P1900" s="131"/>
      <c r="Q1900" s="170"/>
      <c r="R1900" s="170"/>
      <c r="S1900" s="170"/>
      <c r="T1900" s="170"/>
      <c r="U1900" s="170"/>
      <c r="V1900" s="170"/>
      <c r="W1900" s="170"/>
      <c r="X1900" s="131"/>
      <c r="Y1900"/>
      <c r="AB1900"/>
      <c r="AC1900"/>
      <c r="AD1900"/>
      <c r="AE1900"/>
      <c r="AF1900"/>
      <c r="AG1900"/>
      <c r="AH1900"/>
      <c r="AI1900"/>
      <c r="AJ1900"/>
      <c r="AK1900"/>
    </row>
    <row r="1901" spans="1:37" x14ac:dyDescent="0.25">
      <c r="A1901" s="131"/>
      <c r="B1901" s="131"/>
      <c r="C1901" s="131"/>
      <c r="D1901" s="131"/>
      <c r="E1901" s="131"/>
      <c r="F1901" s="131"/>
      <c r="G1901" s="131"/>
      <c r="H1901" s="131"/>
      <c r="I1901" s="131"/>
      <c r="J1901" s="131"/>
      <c r="K1901" s="131"/>
      <c r="L1901" s="131"/>
      <c r="M1901" s="131"/>
      <c r="N1901" s="131"/>
      <c r="O1901" s="131"/>
      <c r="P1901" s="131"/>
      <c r="Q1901" s="170"/>
      <c r="R1901" s="170"/>
      <c r="S1901" s="170"/>
      <c r="T1901" s="170"/>
      <c r="U1901" s="170"/>
      <c r="V1901" s="170"/>
      <c r="W1901" s="170"/>
      <c r="X1901" s="131"/>
      <c r="Y1901"/>
      <c r="AB1901"/>
      <c r="AC1901"/>
      <c r="AD1901"/>
      <c r="AE1901"/>
      <c r="AF1901"/>
      <c r="AG1901"/>
      <c r="AH1901"/>
      <c r="AI1901"/>
      <c r="AJ1901"/>
      <c r="AK1901"/>
    </row>
    <row r="1902" spans="1:37" x14ac:dyDescent="0.25">
      <c r="A1902" s="131"/>
      <c r="B1902" s="131"/>
      <c r="C1902" s="131"/>
      <c r="D1902" s="131"/>
      <c r="E1902" s="131"/>
      <c r="F1902" s="131"/>
      <c r="G1902" s="131"/>
      <c r="H1902" s="131"/>
      <c r="I1902" s="131"/>
      <c r="J1902" s="131"/>
      <c r="K1902" s="131"/>
      <c r="L1902" s="131"/>
      <c r="M1902" s="131"/>
      <c r="N1902" s="131"/>
      <c r="O1902" s="131"/>
      <c r="P1902" s="131"/>
      <c r="Q1902" s="170"/>
      <c r="R1902" s="170"/>
      <c r="S1902" s="170"/>
      <c r="T1902" s="170"/>
      <c r="U1902" s="170"/>
      <c r="V1902" s="170"/>
      <c r="W1902" s="170"/>
      <c r="X1902" s="131"/>
      <c r="Y1902"/>
      <c r="AB1902"/>
      <c r="AC1902"/>
      <c r="AD1902"/>
      <c r="AE1902"/>
      <c r="AF1902"/>
      <c r="AG1902"/>
      <c r="AH1902"/>
      <c r="AI1902"/>
      <c r="AJ1902"/>
      <c r="AK1902"/>
    </row>
    <row r="1903" spans="1:37" x14ac:dyDescent="0.25">
      <c r="A1903" s="131"/>
      <c r="B1903" s="131"/>
      <c r="C1903" s="131"/>
      <c r="D1903" s="131"/>
      <c r="E1903" s="131"/>
      <c r="F1903" s="131"/>
      <c r="G1903" s="131"/>
      <c r="H1903" s="131"/>
      <c r="I1903" s="131"/>
      <c r="J1903" s="131"/>
      <c r="K1903" s="131"/>
      <c r="L1903" s="131"/>
      <c r="M1903" s="131"/>
      <c r="N1903" s="131"/>
      <c r="O1903" s="131"/>
      <c r="P1903" s="131"/>
      <c r="Q1903" s="170"/>
      <c r="R1903" s="170"/>
      <c r="S1903" s="170"/>
      <c r="T1903" s="170"/>
      <c r="U1903" s="170"/>
      <c r="V1903" s="170"/>
      <c r="W1903" s="170"/>
      <c r="X1903" s="131"/>
      <c r="Y1903"/>
      <c r="AB1903"/>
      <c r="AC1903"/>
      <c r="AD1903"/>
      <c r="AE1903"/>
      <c r="AF1903"/>
      <c r="AG1903"/>
      <c r="AH1903"/>
      <c r="AI1903"/>
      <c r="AJ1903"/>
      <c r="AK1903"/>
    </row>
    <row r="1904" spans="1:37" x14ac:dyDescent="0.25">
      <c r="A1904" s="131"/>
      <c r="B1904" s="131"/>
      <c r="C1904" s="131"/>
      <c r="D1904" s="131"/>
      <c r="E1904" s="131"/>
      <c r="F1904" s="131"/>
      <c r="G1904" s="131"/>
      <c r="H1904" s="131"/>
      <c r="I1904" s="131"/>
      <c r="J1904" s="131"/>
      <c r="K1904" s="131"/>
      <c r="L1904" s="131"/>
      <c r="M1904" s="131"/>
      <c r="N1904" s="131"/>
      <c r="O1904" s="131"/>
      <c r="P1904" s="131"/>
      <c r="Q1904" s="170"/>
      <c r="R1904" s="170"/>
      <c r="S1904" s="170"/>
      <c r="T1904" s="170"/>
      <c r="U1904" s="170"/>
      <c r="V1904" s="170"/>
      <c r="W1904" s="170"/>
      <c r="X1904" s="131"/>
      <c r="Y1904"/>
      <c r="AB1904"/>
      <c r="AC1904"/>
      <c r="AD1904"/>
      <c r="AE1904"/>
      <c r="AF1904"/>
      <c r="AG1904"/>
      <c r="AH1904"/>
      <c r="AI1904"/>
      <c r="AJ1904"/>
      <c r="AK1904"/>
    </row>
    <row r="1905" spans="1:37" x14ac:dyDescent="0.25">
      <c r="A1905" s="131"/>
      <c r="B1905" s="131"/>
      <c r="C1905" s="131"/>
      <c r="D1905" s="131"/>
      <c r="E1905" s="131"/>
      <c r="F1905" s="131"/>
      <c r="G1905" s="131"/>
      <c r="H1905" s="131"/>
      <c r="I1905" s="131"/>
      <c r="J1905" s="131"/>
      <c r="K1905" s="131"/>
      <c r="L1905" s="131"/>
      <c r="M1905" s="131"/>
      <c r="N1905" s="131"/>
      <c r="O1905" s="131"/>
      <c r="P1905" s="131"/>
      <c r="Q1905" s="170"/>
      <c r="R1905" s="170"/>
      <c r="S1905" s="170"/>
      <c r="T1905" s="170"/>
      <c r="U1905" s="170"/>
      <c r="V1905" s="170"/>
      <c r="W1905" s="170"/>
      <c r="X1905" s="131"/>
      <c r="Y1905"/>
      <c r="AB1905"/>
      <c r="AC1905"/>
      <c r="AD1905"/>
      <c r="AE1905"/>
      <c r="AF1905"/>
      <c r="AG1905"/>
      <c r="AH1905"/>
      <c r="AI1905"/>
      <c r="AJ1905"/>
      <c r="AK1905"/>
    </row>
    <row r="1906" spans="1:37" x14ac:dyDescent="0.25">
      <c r="A1906" s="131"/>
      <c r="B1906" s="131"/>
      <c r="C1906" s="131"/>
      <c r="D1906" s="131"/>
      <c r="E1906" s="131"/>
      <c r="F1906" s="131"/>
      <c r="G1906" s="131"/>
      <c r="H1906" s="131"/>
      <c r="I1906" s="131"/>
      <c r="J1906" s="131"/>
      <c r="K1906" s="131"/>
      <c r="L1906" s="131"/>
      <c r="M1906" s="131"/>
      <c r="N1906" s="131"/>
      <c r="O1906" s="131"/>
      <c r="P1906" s="131"/>
      <c r="Q1906" s="170"/>
      <c r="R1906" s="170"/>
      <c r="S1906" s="170"/>
      <c r="T1906" s="170"/>
      <c r="U1906" s="170"/>
      <c r="V1906" s="170"/>
      <c r="W1906" s="170"/>
      <c r="X1906" s="131"/>
      <c r="Y1906"/>
      <c r="AB1906"/>
      <c r="AC1906"/>
      <c r="AD1906"/>
      <c r="AE1906"/>
      <c r="AF1906"/>
      <c r="AG1906"/>
      <c r="AH1906"/>
      <c r="AI1906"/>
      <c r="AJ1906"/>
      <c r="AK1906"/>
    </row>
    <row r="1907" spans="1:37" x14ac:dyDescent="0.25">
      <c r="A1907" s="131"/>
      <c r="B1907" s="131"/>
      <c r="C1907" s="131"/>
      <c r="D1907" s="131"/>
      <c r="E1907" s="131"/>
      <c r="F1907" s="131"/>
      <c r="G1907" s="131"/>
      <c r="H1907" s="131"/>
      <c r="I1907" s="131"/>
      <c r="J1907" s="131"/>
      <c r="K1907" s="131"/>
      <c r="L1907" s="131"/>
      <c r="M1907" s="131"/>
      <c r="N1907" s="131"/>
      <c r="O1907" s="131"/>
      <c r="P1907" s="131"/>
      <c r="Q1907" s="170"/>
      <c r="R1907" s="170"/>
      <c r="S1907" s="170"/>
      <c r="T1907" s="170"/>
      <c r="U1907" s="170"/>
      <c r="V1907" s="170"/>
      <c r="W1907" s="170"/>
      <c r="X1907" s="131"/>
      <c r="Y1907"/>
      <c r="AB1907"/>
      <c r="AC1907"/>
      <c r="AD1907"/>
      <c r="AE1907"/>
      <c r="AF1907"/>
      <c r="AG1907"/>
      <c r="AH1907"/>
      <c r="AI1907"/>
      <c r="AJ1907"/>
      <c r="AK1907"/>
    </row>
    <row r="1908" spans="1:37" x14ac:dyDescent="0.25">
      <c r="A1908" s="131"/>
      <c r="B1908" s="131"/>
      <c r="C1908" s="131"/>
      <c r="D1908" s="131"/>
      <c r="E1908" s="131"/>
      <c r="F1908" s="131"/>
      <c r="G1908" s="131"/>
      <c r="H1908" s="131"/>
      <c r="I1908" s="131"/>
      <c r="J1908" s="131"/>
      <c r="K1908" s="131"/>
      <c r="L1908" s="131"/>
      <c r="M1908" s="131"/>
      <c r="N1908" s="131"/>
      <c r="O1908" s="131"/>
      <c r="P1908" s="131"/>
      <c r="Q1908" s="170"/>
      <c r="R1908" s="170"/>
      <c r="S1908" s="170"/>
      <c r="T1908" s="170"/>
      <c r="U1908" s="170"/>
      <c r="V1908" s="170"/>
      <c r="W1908" s="170"/>
      <c r="X1908" s="131"/>
      <c r="Y1908"/>
      <c r="AB1908"/>
      <c r="AC1908"/>
      <c r="AD1908"/>
      <c r="AE1908"/>
      <c r="AF1908"/>
      <c r="AG1908"/>
      <c r="AH1908"/>
      <c r="AI1908"/>
      <c r="AJ1908"/>
      <c r="AK1908"/>
    </row>
    <row r="1909" spans="1:37" x14ac:dyDescent="0.25">
      <c r="A1909" s="131"/>
      <c r="B1909" s="131"/>
      <c r="C1909" s="131"/>
      <c r="D1909" s="131"/>
      <c r="E1909" s="131"/>
      <c r="F1909" s="131"/>
      <c r="G1909" s="131"/>
      <c r="H1909" s="131"/>
      <c r="I1909" s="131"/>
      <c r="J1909" s="131"/>
      <c r="K1909" s="131"/>
      <c r="L1909" s="131"/>
      <c r="M1909" s="131"/>
      <c r="N1909" s="131"/>
      <c r="O1909" s="131"/>
      <c r="P1909" s="131"/>
      <c r="Q1909" s="170"/>
      <c r="R1909" s="170"/>
      <c r="S1909" s="170"/>
      <c r="T1909" s="170"/>
      <c r="U1909" s="170"/>
      <c r="V1909" s="170"/>
      <c r="W1909" s="170"/>
      <c r="X1909" s="131"/>
      <c r="Y1909"/>
      <c r="AB1909"/>
      <c r="AC1909"/>
      <c r="AD1909"/>
      <c r="AE1909"/>
      <c r="AF1909"/>
      <c r="AG1909"/>
      <c r="AH1909"/>
      <c r="AI1909"/>
      <c r="AJ1909"/>
      <c r="AK1909"/>
    </row>
    <row r="1910" spans="1:37" x14ac:dyDescent="0.25">
      <c r="A1910" s="131"/>
      <c r="B1910" s="131"/>
      <c r="C1910" s="131"/>
      <c r="D1910" s="131"/>
      <c r="E1910" s="131"/>
      <c r="F1910" s="131"/>
      <c r="G1910" s="131"/>
      <c r="H1910" s="131"/>
      <c r="I1910" s="131"/>
      <c r="J1910" s="131"/>
      <c r="K1910" s="131"/>
      <c r="L1910" s="131"/>
      <c r="M1910" s="131"/>
      <c r="N1910" s="131"/>
      <c r="O1910" s="131"/>
      <c r="P1910" s="131"/>
      <c r="Q1910" s="170"/>
      <c r="R1910" s="170"/>
      <c r="S1910" s="170"/>
      <c r="T1910" s="170"/>
      <c r="U1910" s="170"/>
      <c r="V1910" s="170"/>
      <c r="W1910" s="170"/>
      <c r="X1910" s="131"/>
      <c r="Y1910"/>
      <c r="AB1910"/>
      <c r="AC1910"/>
      <c r="AD1910"/>
      <c r="AE1910"/>
      <c r="AF1910"/>
      <c r="AG1910"/>
      <c r="AH1910"/>
      <c r="AI1910"/>
      <c r="AJ1910"/>
      <c r="AK1910"/>
    </row>
    <row r="1911" spans="1:37" x14ac:dyDescent="0.25">
      <c r="A1911" s="131"/>
      <c r="B1911" s="131"/>
      <c r="C1911" s="131"/>
      <c r="D1911" s="131"/>
      <c r="E1911" s="131"/>
      <c r="F1911" s="131"/>
      <c r="G1911" s="131"/>
      <c r="H1911" s="131"/>
      <c r="I1911" s="131"/>
      <c r="J1911" s="131"/>
      <c r="K1911" s="131"/>
      <c r="L1911" s="131"/>
      <c r="M1911" s="131"/>
      <c r="N1911" s="131"/>
      <c r="O1911" s="131"/>
      <c r="P1911" s="131"/>
      <c r="Q1911" s="170"/>
      <c r="R1911" s="170"/>
      <c r="S1911" s="170"/>
      <c r="T1911" s="170"/>
      <c r="U1911" s="170"/>
      <c r="V1911" s="170"/>
      <c r="W1911" s="170"/>
      <c r="X1911" s="131"/>
      <c r="Y1911"/>
      <c r="AB1911"/>
      <c r="AC1911"/>
      <c r="AD1911"/>
      <c r="AE1911"/>
      <c r="AF1911"/>
      <c r="AG1911"/>
      <c r="AH1911"/>
      <c r="AI1911"/>
      <c r="AJ1911"/>
      <c r="AK1911"/>
    </row>
    <row r="1912" spans="1:37" x14ac:dyDescent="0.25">
      <c r="A1912" s="131"/>
      <c r="B1912" s="131"/>
      <c r="C1912" s="131"/>
      <c r="D1912" s="131"/>
      <c r="E1912" s="131"/>
      <c r="F1912" s="131"/>
      <c r="G1912" s="131"/>
      <c r="H1912" s="131"/>
      <c r="I1912" s="131"/>
      <c r="J1912" s="131"/>
      <c r="K1912" s="131"/>
      <c r="L1912" s="131"/>
      <c r="M1912" s="131"/>
      <c r="N1912" s="131"/>
      <c r="O1912" s="131"/>
      <c r="P1912" s="131"/>
      <c r="Q1912" s="170"/>
      <c r="R1912" s="170"/>
      <c r="S1912" s="170"/>
      <c r="T1912" s="170"/>
      <c r="U1912" s="170"/>
      <c r="V1912" s="170"/>
      <c r="W1912" s="170"/>
      <c r="X1912" s="131"/>
      <c r="Y1912"/>
      <c r="AB1912"/>
      <c r="AC1912"/>
      <c r="AD1912"/>
      <c r="AE1912"/>
      <c r="AF1912"/>
      <c r="AG1912"/>
      <c r="AH1912"/>
      <c r="AI1912"/>
      <c r="AJ1912"/>
      <c r="AK1912"/>
    </row>
    <row r="1913" spans="1:37" x14ac:dyDescent="0.25">
      <c r="A1913" s="131"/>
      <c r="B1913" s="131"/>
      <c r="C1913" s="131"/>
      <c r="D1913" s="131"/>
      <c r="E1913" s="131"/>
      <c r="F1913" s="131"/>
      <c r="G1913" s="131"/>
      <c r="H1913" s="131"/>
      <c r="I1913" s="131"/>
      <c r="J1913" s="131"/>
      <c r="K1913" s="131"/>
      <c r="L1913" s="131"/>
      <c r="M1913" s="131"/>
      <c r="N1913" s="131"/>
      <c r="O1913" s="131"/>
      <c r="P1913" s="131"/>
      <c r="Q1913" s="170"/>
      <c r="R1913" s="170"/>
      <c r="S1913" s="170"/>
      <c r="T1913" s="170"/>
      <c r="U1913" s="170"/>
      <c r="V1913" s="170"/>
      <c r="W1913" s="170"/>
      <c r="X1913" s="131"/>
      <c r="Y1913"/>
      <c r="AB1913"/>
      <c r="AC1913"/>
      <c r="AD1913"/>
      <c r="AE1913"/>
      <c r="AF1913"/>
      <c r="AG1913"/>
      <c r="AH1913"/>
      <c r="AI1913"/>
      <c r="AJ1913"/>
      <c r="AK1913"/>
    </row>
    <row r="1914" spans="1:37" x14ac:dyDescent="0.25">
      <c r="A1914" s="131"/>
      <c r="B1914" s="131"/>
      <c r="C1914" s="131"/>
      <c r="D1914" s="131"/>
      <c r="E1914" s="131"/>
      <c r="F1914" s="131"/>
      <c r="G1914" s="131"/>
      <c r="H1914" s="131"/>
      <c r="I1914" s="131"/>
      <c r="J1914" s="131"/>
      <c r="K1914" s="131"/>
      <c r="L1914" s="131"/>
      <c r="M1914" s="131"/>
      <c r="N1914" s="131"/>
      <c r="O1914" s="131"/>
      <c r="P1914" s="131"/>
      <c r="Q1914" s="170"/>
      <c r="R1914" s="170"/>
      <c r="S1914" s="170"/>
      <c r="T1914" s="170"/>
      <c r="U1914" s="170"/>
      <c r="V1914" s="170"/>
      <c r="W1914" s="170"/>
      <c r="X1914" s="131"/>
      <c r="Y1914"/>
      <c r="AB1914"/>
      <c r="AC1914"/>
      <c r="AD1914"/>
      <c r="AE1914"/>
      <c r="AF1914"/>
      <c r="AG1914"/>
      <c r="AH1914"/>
      <c r="AI1914"/>
      <c r="AJ1914"/>
      <c r="AK1914"/>
    </row>
    <row r="1915" spans="1:37" x14ac:dyDescent="0.25">
      <c r="A1915" s="131"/>
      <c r="B1915" s="131"/>
      <c r="C1915" s="131"/>
      <c r="D1915" s="131"/>
      <c r="E1915" s="131"/>
      <c r="F1915" s="131"/>
      <c r="G1915" s="131"/>
      <c r="H1915" s="131"/>
      <c r="I1915" s="131"/>
      <c r="J1915" s="131"/>
      <c r="K1915" s="131"/>
      <c r="L1915" s="131"/>
      <c r="M1915" s="131"/>
      <c r="N1915" s="131"/>
      <c r="O1915" s="131"/>
      <c r="P1915" s="131"/>
      <c r="Q1915" s="170"/>
      <c r="R1915" s="170"/>
      <c r="S1915" s="170"/>
      <c r="T1915" s="170"/>
      <c r="U1915" s="170"/>
      <c r="V1915" s="170"/>
      <c r="W1915" s="170"/>
      <c r="X1915" s="131"/>
      <c r="Y1915"/>
      <c r="AB1915"/>
      <c r="AC1915"/>
      <c r="AD1915"/>
      <c r="AE1915"/>
      <c r="AF1915"/>
      <c r="AG1915"/>
      <c r="AH1915"/>
      <c r="AI1915"/>
      <c r="AJ1915"/>
      <c r="AK1915"/>
    </row>
    <row r="1916" spans="1:37" x14ac:dyDescent="0.25">
      <c r="A1916" s="131"/>
      <c r="B1916" s="131"/>
      <c r="C1916" s="131"/>
      <c r="D1916" s="131"/>
      <c r="E1916" s="131"/>
      <c r="F1916" s="131"/>
      <c r="G1916" s="131"/>
      <c r="H1916" s="131"/>
      <c r="I1916" s="131"/>
      <c r="J1916" s="131"/>
      <c r="K1916" s="131"/>
      <c r="L1916" s="131"/>
      <c r="M1916" s="131"/>
      <c r="N1916" s="131"/>
      <c r="O1916" s="131"/>
      <c r="P1916" s="131"/>
      <c r="Q1916" s="170"/>
      <c r="R1916" s="170"/>
      <c r="S1916" s="170"/>
      <c r="T1916" s="170"/>
      <c r="U1916" s="170"/>
      <c r="V1916" s="170"/>
      <c r="W1916" s="170"/>
      <c r="X1916" s="131"/>
      <c r="Y1916"/>
      <c r="AB1916"/>
      <c r="AC1916"/>
      <c r="AD1916"/>
      <c r="AE1916"/>
      <c r="AF1916"/>
      <c r="AG1916"/>
      <c r="AH1916"/>
      <c r="AI1916"/>
      <c r="AJ1916"/>
      <c r="AK1916"/>
    </row>
    <row r="1917" spans="1:37" x14ac:dyDescent="0.25">
      <c r="A1917" s="131"/>
      <c r="B1917" s="131"/>
      <c r="C1917" s="131"/>
      <c r="D1917" s="131"/>
      <c r="E1917" s="131"/>
      <c r="F1917" s="131"/>
      <c r="G1917" s="131"/>
      <c r="H1917" s="131"/>
      <c r="I1917" s="131"/>
      <c r="J1917" s="131"/>
      <c r="K1917" s="131"/>
      <c r="L1917" s="131"/>
      <c r="M1917" s="131"/>
      <c r="N1917" s="131"/>
      <c r="O1917" s="131"/>
      <c r="P1917" s="131"/>
      <c r="Q1917" s="170"/>
      <c r="R1917" s="170"/>
      <c r="S1917" s="170"/>
      <c r="T1917" s="170"/>
      <c r="U1917" s="170"/>
      <c r="V1917" s="170"/>
      <c r="W1917" s="170"/>
      <c r="X1917" s="131"/>
      <c r="Y1917"/>
      <c r="AB1917"/>
      <c r="AC1917"/>
      <c r="AD1917"/>
      <c r="AE1917"/>
      <c r="AF1917"/>
      <c r="AG1917"/>
      <c r="AH1917"/>
      <c r="AI1917"/>
      <c r="AJ1917"/>
      <c r="AK1917"/>
    </row>
    <row r="1918" spans="1:37" x14ac:dyDescent="0.25">
      <c r="A1918" s="131"/>
      <c r="B1918" s="131"/>
      <c r="C1918" s="131"/>
      <c r="D1918" s="131"/>
      <c r="E1918" s="131"/>
      <c r="F1918" s="131"/>
      <c r="G1918" s="131"/>
      <c r="H1918" s="131"/>
      <c r="I1918" s="131"/>
      <c r="J1918" s="131"/>
      <c r="K1918" s="131"/>
      <c r="L1918" s="131"/>
      <c r="M1918" s="131"/>
      <c r="N1918" s="131"/>
      <c r="O1918" s="131"/>
      <c r="P1918" s="131"/>
      <c r="Q1918" s="170"/>
      <c r="R1918" s="170"/>
      <c r="S1918" s="170"/>
      <c r="T1918" s="170"/>
      <c r="U1918" s="170"/>
      <c r="V1918" s="170"/>
      <c r="W1918" s="170"/>
      <c r="X1918" s="131"/>
      <c r="Y1918"/>
      <c r="AB1918"/>
      <c r="AC1918"/>
      <c r="AD1918"/>
      <c r="AE1918"/>
      <c r="AF1918"/>
      <c r="AG1918"/>
      <c r="AH1918"/>
      <c r="AI1918"/>
      <c r="AJ1918"/>
      <c r="AK1918"/>
    </row>
    <row r="1919" spans="1:37" x14ac:dyDescent="0.25">
      <c r="A1919" s="131"/>
      <c r="B1919" s="131"/>
      <c r="C1919" s="131"/>
      <c r="D1919" s="131"/>
      <c r="E1919" s="131"/>
      <c r="F1919" s="131"/>
      <c r="G1919" s="131"/>
      <c r="H1919" s="131"/>
      <c r="I1919" s="131"/>
      <c r="J1919" s="131"/>
      <c r="K1919" s="131"/>
      <c r="L1919" s="131"/>
      <c r="M1919" s="131"/>
      <c r="N1919" s="131"/>
      <c r="O1919" s="131"/>
      <c r="P1919" s="131"/>
      <c r="Q1919" s="170"/>
      <c r="R1919" s="170"/>
      <c r="S1919" s="170"/>
      <c r="T1919" s="170"/>
      <c r="U1919" s="170"/>
      <c r="V1919" s="170"/>
      <c r="W1919" s="170"/>
      <c r="X1919" s="131"/>
      <c r="Y1919"/>
      <c r="AB1919"/>
      <c r="AC1919"/>
      <c r="AD1919"/>
      <c r="AE1919"/>
      <c r="AF1919"/>
      <c r="AG1919"/>
      <c r="AH1919"/>
      <c r="AI1919"/>
      <c r="AJ1919"/>
      <c r="AK1919"/>
    </row>
    <row r="1920" spans="1:37" x14ac:dyDescent="0.25">
      <c r="A1920" s="131"/>
      <c r="B1920" s="131"/>
      <c r="C1920" s="131"/>
      <c r="D1920" s="131"/>
      <c r="E1920" s="131"/>
      <c r="F1920" s="131"/>
      <c r="G1920" s="131"/>
      <c r="H1920" s="131"/>
      <c r="I1920" s="131"/>
      <c r="J1920" s="131"/>
      <c r="K1920" s="131"/>
      <c r="L1920" s="131"/>
      <c r="M1920" s="131"/>
      <c r="N1920" s="131"/>
      <c r="O1920" s="131"/>
      <c r="P1920" s="131"/>
      <c r="Q1920" s="170"/>
      <c r="R1920" s="170"/>
      <c r="S1920" s="170"/>
      <c r="T1920" s="170"/>
      <c r="U1920" s="170"/>
      <c r="V1920" s="170"/>
      <c r="W1920" s="170"/>
      <c r="X1920" s="131"/>
      <c r="Y1920"/>
      <c r="AB1920"/>
      <c r="AC1920"/>
      <c r="AD1920"/>
      <c r="AE1920"/>
      <c r="AF1920"/>
      <c r="AG1920"/>
      <c r="AH1920"/>
      <c r="AI1920"/>
      <c r="AJ1920"/>
      <c r="AK1920"/>
    </row>
    <row r="1921" spans="1:37" x14ac:dyDescent="0.25">
      <c r="A1921" s="131"/>
      <c r="B1921" s="131"/>
      <c r="C1921" s="131"/>
      <c r="D1921" s="131"/>
      <c r="E1921" s="131"/>
      <c r="F1921" s="131"/>
      <c r="G1921" s="131"/>
      <c r="H1921" s="131"/>
      <c r="I1921" s="131"/>
      <c r="J1921" s="131"/>
      <c r="K1921" s="131"/>
      <c r="L1921" s="131"/>
      <c r="M1921" s="131"/>
      <c r="N1921" s="131"/>
      <c r="O1921" s="131"/>
      <c r="P1921" s="131"/>
      <c r="Q1921" s="170"/>
      <c r="R1921" s="170"/>
      <c r="S1921" s="170"/>
      <c r="T1921" s="170"/>
      <c r="U1921" s="170"/>
      <c r="V1921" s="170"/>
      <c r="W1921" s="170"/>
      <c r="X1921" s="131"/>
      <c r="Y1921"/>
      <c r="AB1921"/>
      <c r="AC1921"/>
      <c r="AD1921"/>
      <c r="AE1921"/>
      <c r="AF1921"/>
      <c r="AG1921"/>
      <c r="AH1921"/>
      <c r="AI1921"/>
      <c r="AJ1921"/>
      <c r="AK1921"/>
    </row>
    <row r="1922" spans="1:37" x14ac:dyDescent="0.25">
      <c r="A1922" s="131"/>
      <c r="B1922" s="131"/>
      <c r="C1922" s="131"/>
      <c r="D1922" s="131"/>
      <c r="E1922" s="131"/>
      <c r="F1922" s="131"/>
      <c r="G1922" s="131"/>
      <c r="H1922" s="131"/>
      <c r="I1922" s="131"/>
      <c r="J1922" s="131"/>
      <c r="K1922" s="131"/>
      <c r="L1922" s="131"/>
      <c r="M1922" s="131"/>
      <c r="N1922" s="131"/>
      <c r="O1922" s="131"/>
      <c r="P1922" s="131"/>
      <c r="Q1922" s="170"/>
      <c r="R1922" s="170"/>
      <c r="S1922" s="170"/>
      <c r="T1922" s="170"/>
      <c r="U1922" s="170"/>
      <c r="V1922" s="170"/>
      <c r="W1922" s="170"/>
      <c r="X1922" s="131"/>
      <c r="Y1922"/>
      <c r="AB1922"/>
      <c r="AC1922"/>
      <c r="AD1922"/>
      <c r="AE1922"/>
      <c r="AF1922"/>
      <c r="AG1922"/>
      <c r="AH1922"/>
      <c r="AI1922"/>
      <c r="AJ1922"/>
      <c r="AK1922"/>
    </row>
    <row r="1923" spans="1:37" x14ac:dyDescent="0.25">
      <c r="A1923" s="131"/>
      <c r="B1923" s="131"/>
      <c r="C1923" s="131"/>
      <c r="D1923" s="131"/>
      <c r="E1923" s="131"/>
      <c r="F1923" s="131"/>
      <c r="G1923" s="131"/>
      <c r="H1923" s="131"/>
      <c r="I1923" s="131"/>
      <c r="J1923" s="131"/>
      <c r="K1923" s="131"/>
      <c r="L1923" s="131"/>
      <c r="M1923" s="131"/>
      <c r="N1923" s="131"/>
      <c r="O1923" s="131"/>
      <c r="P1923" s="131"/>
      <c r="Q1923" s="170"/>
      <c r="R1923" s="170"/>
      <c r="S1923" s="170"/>
      <c r="T1923" s="170"/>
      <c r="U1923" s="170"/>
      <c r="V1923" s="170"/>
      <c r="W1923" s="170"/>
      <c r="X1923" s="131"/>
      <c r="Y1923"/>
      <c r="AB1923"/>
      <c r="AC1923"/>
      <c r="AD1923"/>
      <c r="AE1923"/>
      <c r="AF1923"/>
      <c r="AG1923"/>
      <c r="AH1923"/>
      <c r="AI1923"/>
      <c r="AJ1923"/>
      <c r="AK1923"/>
    </row>
    <row r="1924" spans="1:37" x14ac:dyDescent="0.25">
      <c r="A1924" s="131"/>
      <c r="B1924" s="131"/>
      <c r="C1924" s="131"/>
      <c r="D1924" s="131"/>
      <c r="E1924" s="131"/>
      <c r="F1924" s="131"/>
      <c r="G1924" s="131"/>
      <c r="H1924" s="131"/>
      <c r="I1924" s="131"/>
      <c r="J1924" s="131"/>
      <c r="K1924" s="131"/>
      <c r="L1924" s="131"/>
      <c r="M1924" s="131"/>
      <c r="N1924" s="131"/>
      <c r="O1924" s="131"/>
      <c r="P1924" s="131"/>
      <c r="Q1924" s="170"/>
      <c r="R1924" s="170"/>
      <c r="S1924" s="170"/>
      <c r="T1924" s="170"/>
      <c r="U1924" s="170"/>
      <c r="V1924" s="170"/>
      <c r="W1924" s="170"/>
      <c r="X1924" s="131"/>
      <c r="Y1924"/>
      <c r="AB1924"/>
      <c r="AC1924"/>
      <c r="AD1924"/>
      <c r="AE1924"/>
      <c r="AF1924"/>
      <c r="AG1924"/>
      <c r="AH1924"/>
      <c r="AI1924"/>
      <c r="AJ1924"/>
      <c r="AK1924"/>
    </row>
    <row r="1925" spans="1:37" x14ac:dyDescent="0.25">
      <c r="A1925" s="131"/>
      <c r="B1925" s="131"/>
      <c r="C1925" s="131"/>
      <c r="D1925" s="131"/>
      <c r="E1925" s="131"/>
      <c r="F1925" s="131"/>
      <c r="G1925" s="131"/>
      <c r="H1925" s="131"/>
      <c r="I1925" s="131"/>
      <c r="J1925" s="131"/>
      <c r="K1925" s="131"/>
      <c r="L1925" s="131"/>
      <c r="M1925" s="131"/>
      <c r="N1925" s="131"/>
      <c r="O1925" s="131"/>
      <c r="P1925" s="131"/>
      <c r="Q1925" s="170"/>
      <c r="R1925" s="170"/>
      <c r="S1925" s="170"/>
      <c r="T1925" s="170"/>
      <c r="U1925" s="170"/>
      <c r="V1925" s="170"/>
      <c r="W1925" s="170"/>
      <c r="X1925" s="131"/>
      <c r="Y1925"/>
      <c r="AB1925"/>
      <c r="AC1925"/>
      <c r="AD1925"/>
      <c r="AE1925"/>
      <c r="AF1925"/>
      <c r="AG1925"/>
      <c r="AH1925"/>
      <c r="AI1925"/>
      <c r="AJ1925"/>
      <c r="AK1925"/>
    </row>
    <row r="1926" spans="1:37" x14ac:dyDescent="0.25">
      <c r="A1926" s="131"/>
      <c r="B1926" s="131"/>
      <c r="C1926" s="131"/>
      <c r="D1926" s="131"/>
      <c r="E1926" s="131"/>
      <c r="F1926" s="131"/>
      <c r="G1926" s="131"/>
      <c r="H1926" s="131"/>
      <c r="I1926" s="131"/>
      <c r="J1926" s="131"/>
      <c r="K1926" s="131"/>
      <c r="L1926" s="131"/>
      <c r="M1926" s="131"/>
      <c r="N1926" s="131"/>
      <c r="O1926" s="131"/>
      <c r="P1926" s="131"/>
      <c r="Q1926" s="170"/>
      <c r="R1926" s="170"/>
      <c r="S1926" s="170"/>
      <c r="T1926" s="170"/>
      <c r="U1926" s="170"/>
      <c r="V1926" s="170"/>
      <c r="W1926" s="170"/>
      <c r="X1926" s="131"/>
      <c r="Y1926"/>
      <c r="AB1926"/>
      <c r="AC1926"/>
      <c r="AD1926"/>
      <c r="AE1926"/>
      <c r="AF1926"/>
      <c r="AG1926"/>
      <c r="AH1926"/>
      <c r="AI1926"/>
      <c r="AJ1926"/>
      <c r="AK1926"/>
    </row>
    <row r="1927" spans="1:37" x14ac:dyDescent="0.25">
      <c r="A1927" s="131"/>
      <c r="B1927" s="131"/>
      <c r="C1927" s="131"/>
      <c r="D1927" s="131"/>
      <c r="E1927" s="131"/>
      <c r="F1927" s="131"/>
      <c r="G1927" s="131"/>
      <c r="H1927" s="131"/>
      <c r="I1927" s="131"/>
      <c r="J1927" s="131"/>
      <c r="K1927" s="131"/>
      <c r="L1927" s="131"/>
      <c r="M1927" s="131"/>
      <c r="N1927" s="131"/>
      <c r="O1927" s="131"/>
      <c r="P1927" s="131"/>
      <c r="Q1927" s="170"/>
      <c r="R1927" s="170"/>
      <c r="S1927" s="170"/>
      <c r="T1927" s="170"/>
      <c r="U1927" s="170"/>
      <c r="V1927" s="170"/>
      <c r="W1927" s="170"/>
      <c r="X1927" s="131"/>
      <c r="Y1927"/>
      <c r="AB1927"/>
      <c r="AC1927"/>
      <c r="AD1927"/>
      <c r="AE1927"/>
      <c r="AF1927"/>
      <c r="AG1927"/>
      <c r="AH1927"/>
      <c r="AI1927"/>
      <c r="AJ1927"/>
      <c r="AK1927"/>
    </row>
    <row r="1928" spans="1:37" x14ac:dyDescent="0.25">
      <c r="A1928" s="131"/>
      <c r="B1928" s="131"/>
      <c r="C1928" s="131"/>
      <c r="D1928" s="131"/>
      <c r="E1928" s="131"/>
      <c r="F1928" s="131"/>
      <c r="G1928" s="131"/>
      <c r="H1928" s="131"/>
      <c r="I1928" s="131"/>
      <c r="J1928" s="131"/>
      <c r="K1928" s="131"/>
      <c r="L1928" s="131"/>
      <c r="M1928" s="131"/>
      <c r="N1928" s="131"/>
      <c r="O1928" s="131"/>
      <c r="P1928" s="131"/>
      <c r="Q1928" s="170"/>
      <c r="R1928" s="170"/>
      <c r="S1928" s="170"/>
      <c r="T1928" s="170"/>
      <c r="U1928" s="170"/>
      <c r="V1928" s="170"/>
      <c r="W1928" s="170"/>
      <c r="X1928" s="131"/>
      <c r="Y1928"/>
      <c r="AB1928"/>
      <c r="AC1928"/>
      <c r="AD1928"/>
      <c r="AE1928"/>
      <c r="AF1928"/>
      <c r="AG1928"/>
      <c r="AH1928"/>
      <c r="AI1928"/>
      <c r="AJ1928"/>
      <c r="AK1928"/>
    </row>
    <row r="1929" spans="1:37" x14ac:dyDescent="0.25">
      <c r="A1929" s="131"/>
      <c r="B1929" s="131"/>
      <c r="C1929" s="131"/>
      <c r="D1929" s="131"/>
      <c r="E1929" s="131"/>
      <c r="F1929" s="131"/>
      <c r="G1929" s="131"/>
      <c r="H1929" s="131"/>
      <c r="I1929" s="131"/>
      <c r="J1929" s="131"/>
      <c r="K1929" s="131"/>
      <c r="L1929" s="131"/>
      <c r="M1929" s="131"/>
      <c r="N1929" s="131"/>
      <c r="O1929" s="131"/>
      <c r="P1929" s="131"/>
      <c r="Q1929" s="170"/>
      <c r="R1929" s="170"/>
      <c r="S1929" s="170"/>
      <c r="T1929" s="170"/>
      <c r="U1929" s="170"/>
      <c r="V1929" s="170"/>
      <c r="W1929" s="170"/>
      <c r="X1929" s="131"/>
      <c r="Y1929"/>
      <c r="AB1929"/>
      <c r="AC1929"/>
      <c r="AD1929"/>
      <c r="AE1929"/>
      <c r="AF1929"/>
      <c r="AG1929"/>
      <c r="AH1929"/>
      <c r="AI1929"/>
      <c r="AJ1929"/>
      <c r="AK1929"/>
    </row>
    <row r="1930" spans="1:37" x14ac:dyDescent="0.25">
      <c r="A1930" s="131"/>
      <c r="B1930" s="131"/>
      <c r="C1930" s="131"/>
      <c r="D1930" s="131"/>
      <c r="E1930" s="131"/>
      <c r="F1930" s="131"/>
      <c r="G1930" s="131"/>
      <c r="H1930" s="131"/>
      <c r="I1930" s="131"/>
      <c r="J1930" s="131"/>
      <c r="K1930" s="131"/>
      <c r="L1930" s="131"/>
      <c r="M1930" s="131"/>
      <c r="N1930" s="131"/>
      <c r="O1930" s="131"/>
      <c r="P1930" s="131"/>
      <c r="Q1930" s="170"/>
      <c r="R1930" s="170"/>
      <c r="S1930" s="170"/>
      <c r="T1930" s="170"/>
      <c r="U1930" s="170"/>
      <c r="V1930" s="170"/>
      <c r="W1930" s="170"/>
      <c r="X1930" s="131"/>
      <c r="Y1930"/>
      <c r="AB1930"/>
      <c r="AC1930"/>
      <c r="AD1930"/>
      <c r="AE1930"/>
      <c r="AF1930"/>
      <c r="AG1930"/>
      <c r="AH1930"/>
      <c r="AI1930"/>
      <c r="AJ1930"/>
      <c r="AK1930"/>
    </row>
    <row r="1931" spans="1:37" x14ac:dyDescent="0.25">
      <c r="A1931" s="131"/>
      <c r="B1931" s="131"/>
      <c r="C1931" s="131"/>
      <c r="D1931" s="131"/>
      <c r="E1931" s="131"/>
      <c r="F1931" s="131"/>
      <c r="G1931" s="131"/>
      <c r="H1931" s="131"/>
      <c r="I1931" s="131"/>
      <c r="J1931" s="131"/>
      <c r="K1931" s="131"/>
      <c r="L1931" s="131"/>
      <c r="M1931" s="131"/>
      <c r="N1931" s="131"/>
      <c r="O1931" s="131"/>
      <c r="P1931" s="131"/>
      <c r="Q1931" s="170"/>
      <c r="R1931" s="170"/>
      <c r="S1931" s="170"/>
      <c r="T1931" s="170"/>
      <c r="U1931" s="170"/>
      <c r="V1931" s="170"/>
      <c r="W1931" s="170"/>
      <c r="X1931" s="131"/>
      <c r="Y1931"/>
      <c r="AB1931"/>
      <c r="AC1931"/>
      <c r="AD1931"/>
      <c r="AE1931"/>
      <c r="AF1931"/>
      <c r="AG1931"/>
      <c r="AH1931"/>
      <c r="AI1931"/>
      <c r="AJ1931"/>
      <c r="AK1931"/>
    </row>
    <row r="1932" spans="1:37" x14ac:dyDescent="0.25">
      <c r="A1932" s="131"/>
      <c r="B1932" s="131"/>
      <c r="C1932" s="131"/>
      <c r="D1932" s="131"/>
      <c r="E1932" s="131"/>
      <c r="F1932" s="131"/>
      <c r="G1932" s="131"/>
      <c r="H1932" s="131"/>
      <c r="I1932" s="131"/>
      <c r="J1932" s="131"/>
      <c r="K1932" s="131"/>
      <c r="L1932" s="131"/>
      <c r="M1932" s="131"/>
      <c r="N1932" s="131"/>
      <c r="O1932" s="131"/>
      <c r="P1932" s="131"/>
      <c r="Q1932" s="170"/>
      <c r="R1932" s="170"/>
      <c r="S1932" s="170"/>
      <c r="T1932" s="170"/>
      <c r="U1932" s="170"/>
      <c r="V1932" s="170"/>
      <c r="W1932" s="170"/>
      <c r="X1932" s="131"/>
      <c r="Y1932"/>
      <c r="AB1932"/>
      <c r="AC1932"/>
      <c r="AD1932"/>
      <c r="AE1932"/>
      <c r="AF1932"/>
      <c r="AG1932"/>
      <c r="AH1932"/>
      <c r="AI1932"/>
      <c r="AJ1932"/>
      <c r="AK1932"/>
    </row>
    <row r="1933" spans="1:37" x14ac:dyDescent="0.25">
      <c r="A1933" s="131"/>
      <c r="B1933" s="131"/>
      <c r="C1933" s="131"/>
      <c r="D1933" s="131"/>
      <c r="E1933" s="131"/>
      <c r="F1933" s="131"/>
      <c r="G1933" s="131"/>
      <c r="H1933" s="131"/>
      <c r="I1933" s="131"/>
      <c r="J1933" s="131"/>
      <c r="K1933" s="131"/>
      <c r="L1933" s="131"/>
      <c r="M1933" s="131"/>
      <c r="N1933" s="131"/>
      <c r="O1933" s="131"/>
      <c r="P1933" s="131"/>
      <c r="Q1933" s="170"/>
      <c r="R1933" s="170"/>
      <c r="S1933" s="170"/>
      <c r="T1933" s="170"/>
      <c r="U1933" s="170"/>
      <c r="V1933" s="170"/>
      <c r="W1933" s="170"/>
      <c r="X1933" s="131"/>
      <c r="Y1933"/>
      <c r="AB1933"/>
      <c r="AC1933"/>
      <c r="AD1933"/>
      <c r="AE1933"/>
      <c r="AF1933"/>
      <c r="AG1933"/>
      <c r="AH1933"/>
      <c r="AI1933"/>
      <c r="AJ1933"/>
      <c r="AK1933"/>
    </row>
    <row r="1934" spans="1:37" x14ac:dyDescent="0.25">
      <c r="A1934" s="131"/>
      <c r="B1934" s="131"/>
      <c r="C1934" s="131"/>
      <c r="D1934" s="131"/>
      <c r="E1934" s="131"/>
      <c r="F1934" s="131"/>
      <c r="G1934" s="131"/>
      <c r="H1934" s="131"/>
      <c r="I1934" s="131"/>
      <c r="J1934" s="131"/>
      <c r="K1934" s="131"/>
      <c r="L1934" s="131"/>
      <c r="M1934" s="131"/>
      <c r="N1934" s="131"/>
      <c r="O1934" s="131"/>
      <c r="P1934" s="131"/>
      <c r="Q1934" s="170"/>
      <c r="R1934" s="170"/>
      <c r="S1934" s="170"/>
      <c r="T1934" s="170"/>
      <c r="U1934" s="170"/>
      <c r="V1934" s="170"/>
      <c r="W1934" s="170"/>
      <c r="X1934" s="131"/>
      <c r="Y1934"/>
      <c r="AB1934"/>
      <c r="AC1934"/>
      <c r="AD1934"/>
      <c r="AE1934"/>
      <c r="AF1934"/>
      <c r="AG1934"/>
      <c r="AH1934"/>
      <c r="AI1934"/>
      <c r="AJ1934"/>
      <c r="AK1934"/>
    </row>
    <row r="1935" spans="1:37" x14ac:dyDescent="0.25">
      <c r="A1935" s="131"/>
      <c r="B1935" s="131"/>
      <c r="C1935" s="131"/>
      <c r="D1935" s="131"/>
      <c r="E1935" s="131"/>
      <c r="F1935" s="131"/>
      <c r="G1935" s="131"/>
      <c r="H1935" s="131"/>
      <c r="I1935" s="131"/>
      <c r="J1935" s="131"/>
      <c r="K1935" s="131"/>
      <c r="L1935" s="131"/>
      <c r="M1935" s="131"/>
      <c r="N1935" s="131"/>
      <c r="O1935" s="131"/>
      <c r="P1935" s="131"/>
      <c r="Q1935" s="170"/>
      <c r="R1935" s="170"/>
      <c r="S1935" s="170"/>
      <c r="T1935" s="170"/>
      <c r="U1935" s="170"/>
      <c r="V1935" s="170"/>
      <c r="W1935" s="170"/>
      <c r="X1935" s="131"/>
      <c r="Y1935"/>
      <c r="AB1935"/>
      <c r="AC1935"/>
      <c r="AD1935"/>
      <c r="AE1935"/>
      <c r="AF1935"/>
      <c r="AG1935"/>
      <c r="AH1935"/>
      <c r="AI1935"/>
      <c r="AJ1935"/>
      <c r="AK1935"/>
    </row>
    <row r="1936" spans="1:37" x14ac:dyDescent="0.25">
      <c r="A1936" s="131"/>
      <c r="B1936" s="131"/>
      <c r="C1936" s="131"/>
      <c r="D1936" s="131"/>
      <c r="E1936" s="131"/>
      <c r="F1936" s="131"/>
      <c r="G1936" s="131"/>
      <c r="H1936" s="131"/>
      <c r="I1936" s="131"/>
      <c r="J1936" s="131"/>
      <c r="K1936" s="131"/>
      <c r="L1936" s="131"/>
      <c r="M1936" s="131"/>
      <c r="N1936" s="131"/>
      <c r="O1936" s="131"/>
      <c r="P1936" s="131"/>
      <c r="Q1936" s="170"/>
      <c r="R1936" s="170"/>
      <c r="S1936" s="170"/>
      <c r="T1936" s="170"/>
      <c r="U1936" s="170"/>
      <c r="V1936" s="170"/>
      <c r="W1936" s="170"/>
      <c r="X1936" s="131"/>
      <c r="Y1936"/>
      <c r="AB1936"/>
      <c r="AC1936"/>
      <c r="AD1936"/>
      <c r="AE1936"/>
      <c r="AF1936"/>
      <c r="AG1936"/>
      <c r="AH1936"/>
      <c r="AI1936"/>
      <c r="AJ1936"/>
      <c r="AK1936"/>
    </row>
    <row r="1937" spans="1:37" x14ac:dyDescent="0.25">
      <c r="A1937" s="131"/>
      <c r="B1937" s="131"/>
      <c r="C1937" s="131"/>
      <c r="D1937" s="131"/>
      <c r="E1937" s="131"/>
      <c r="F1937" s="131"/>
      <c r="G1937" s="131"/>
      <c r="H1937" s="131"/>
      <c r="I1937" s="131"/>
      <c r="J1937" s="131"/>
      <c r="K1937" s="131"/>
      <c r="L1937" s="131"/>
      <c r="M1937" s="131"/>
      <c r="N1937" s="131"/>
      <c r="O1937" s="131"/>
      <c r="P1937" s="131"/>
      <c r="Q1937" s="170"/>
      <c r="R1937" s="170"/>
      <c r="S1937" s="170"/>
      <c r="T1937" s="170"/>
      <c r="U1937" s="170"/>
      <c r="V1937" s="170"/>
      <c r="W1937" s="170"/>
      <c r="X1937" s="131"/>
      <c r="Y1937"/>
      <c r="AB1937"/>
      <c r="AC1937"/>
      <c r="AD1937"/>
      <c r="AE1937"/>
      <c r="AF1937"/>
      <c r="AG1937"/>
      <c r="AH1937"/>
      <c r="AI1937"/>
      <c r="AJ1937"/>
      <c r="AK1937"/>
    </row>
    <row r="1938" spans="1:37" x14ac:dyDescent="0.25">
      <c r="A1938" s="131"/>
      <c r="B1938" s="131"/>
      <c r="C1938" s="131"/>
      <c r="D1938" s="131"/>
      <c r="E1938" s="131"/>
      <c r="F1938" s="131"/>
      <c r="G1938" s="131"/>
      <c r="H1938" s="131"/>
      <c r="I1938" s="131"/>
      <c r="J1938" s="131"/>
      <c r="K1938" s="131"/>
      <c r="L1938" s="131"/>
      <c r="M1938" s="131"/>
      <c r="N1938" s="131"/>
      <c r="O1938" s="131"/>
      <c r="P1938" s="131"/>
      <c r="Q1938" s="170"/>
      <c r="R1938" s="170"/>
      <c r="S1938" s="170"/>
      <c r="T1938" s="170"/>
      <c r="U1938" s="170"/>
      <c r="V1938" s="170"/>
      <c r="W1938" s="170"/>
      <c r="X1938" s="131"/>
      <c r="Y1938"/>
      <c r="AB1938"/>
      <c r="AC1938"/>
      <c r="AD1938"/>
      <c r="AE1938"/>
      <c r="AF1938"/>
      <c r="AG1938"/>
      <c r="AH1938"/>
      <c r="AI1938"/>
      <c r="AJ1938"/>
      <c r="AK1938"/>
    </row>
    <row r="1939" spans="1:37" x14ac:dyDescent="0.25">
      <c r="A1939" s="131"/>
      <c r="B1939" s="131"/>
      <c r="C1939" s="131"/>
      <c r="D1939" s="131"/>
      <c r="E1939" s="131"/>
      <c r="F1939" s="131"/>
      <c r="G1939" s="131"/>
      <c r="H1939" s="131"/>
      <c r="I1939" s="131"/>
      <c r="J1939" s="131"/>
      <c r="K1939" s="131"/>
      <c r="L1939" s="131"/>
      <c r="M1939" s="131"/>
      <c r="N1939" s="131"/>
      <c r="O1939" s="131"/>
      <c r="P1939" s="131"/>
      <c r="Q1939" s="170"/>
      <c r="R1939" s="170"/>
      <c r="S1939" s="170"/>
      <c r="T1939" s="170"/>
      <c r="U1939" s="170"/>
      <c r="V1939" s="170"/>
      <c r="W1939" s="170"/>
      <c r="X1939" s="131"/>
      <c r="Y1939"/>
      <c r="AB1939"/>
      <c r="AC1939"/>
      <c r="AD1939"/>
      <c r="AE1939"/>
      <c r="AF1939"/>
      <c r="AG1939"/>
      <c r="AH1939"/>
      <c r="AI1939"/>
      <c r="AJ1939"/>
      <c r="AK1939"/>
    </row>
    <row r="1940" spans="1:37" x14ac:dyDescent="0.25">
      <c r="A1940" s="131"/>
      <c r="B1940" s="131"/>
      <c r="C1940" s="131"/>
      <c r="D1940" s="131"/>
      <c r="E1940" s="131"/>
      <c r="F1940" s="131"/>
      <c r="G1940" s="131"/>
      <c r="H1940" s="131"/>
      <c r="I1940" s="131"/>
      <c r="J1940" s="131"/>
      <c r="K1940" s="131"/>
      <c r="L1940" s="131"/>
      <c r="M1940" s="131"/>
      <c r="N1940" s="131"/>
      <c r="O1940" s="131"/>
      <c r="P1940" s="131"/>
      <c r="Q1940" s="170"/>
      <c r="R1940" s="170"/>
      <c r="S1940" s="170"/>
      <c r="T1940" s="170"/>
      <c r="U1940" s="170"/>
      <c r="V1940" s="170"/>
      <c r="W1940" s="170"/>
      <c r="X1940" s="131"/>
      <c r="Y1940"/>
      <c r="AB1940"/>
      <c r="AC1940"/>
      <c r="AD1940"/>
      <c r="AE1940"/>
      <c r="AF1940"/>
      <c r="AG1940"/>
      <c r="AH1940"/>
      <c r="AI1940"/>
      <c r="AJ1940"/>
      <c r="AK1940"/>
    </row>
    <row r="1941" spans="1:37" x14ac:dyDescent="0.25">
      <c r="A1941" s="131"/>
      <c r="B1941" s="131"/>
      <c r="C1941" s="131"/>
      <c r="D1941" s="131"/>
      <c r="E1941" s="131"/>
      <c r="F1941" s="131"/>
      <c r="G1941" s="131"/>
      <c r="H1941" s="131"/>
      <c r="I1941" s="131"/>
      <c r="J1941" s="131"/>
      <c r="K1941" s="131"/>
      <c r="L1941" s="131"/>
      <c r="M1941" s="131"/>
      <c r="N1941" s="131"/>
      <c r="O1941" s="131"/>
      <c r="P1941" s="131"/>
      <c r="Q1941" s="170"/>
      <c r="R1941" s="170"/>
      <c r="S1941" s="170"/>
      <c r="T1941" s="170"/>
      <c r="U1941" s="170"/>
      <c r="V1941" s="170"/>
      <c r="W1941" s="170"/>
      <c r="X1941" s="131"/>
      <c r="Y1941"/>
      <c r="AB1941"/>
      <c r="AC1941"/>
      <c r="AD1941"/>
      <c r="AE1941"/>
      <c r="AF1941"/>
      <c r="AG1941"/>
      <c r="AH1941"/>
      <c r="AI1941"/>
      <c r="AJ1941"/>
      <c r="AK1941"/>
    </row>
    <row r="1942" spans="1:37" x14ac:dyDescent="0.25">
      <c r="A1942" s="131"/>
      <c r="B1942" s="131"/>
      <c r="C1942" s="131"/>
      <c r="D1942" s="131"/>
      <c r="E1942" s="131"/>
      <c r="F1942" s="131"/>
      <c r="G1942" s="131"/>
      <c r="H1942" s="131"/>
      <c r="I1942" s="131"/>
      <c r="J1942" s="131"/>
      <c r="K1942" s="131"/>
      <c r="L1942" s="131"/>
      <c r="M1942" s="131"/>
      <c r="N1942" s="131"/>
      <c r="O1942" s="131"/>
      <c r="P1942" s="131"/>
      <c r="Q1942" s="170"/>
      <c r="R1942" s="170"/>
      <c r="S1942" s="170"/>
      <c r="T1942" s="170"/>
      <c r="U1942" s="170"/>
      <c r="V1942" s="170"/>
      <c r="W1942" s="170"/>
      <c r="X1942" s="131"/>
      <c r="Y1942"/>
      <c r="AB1942"/>
      <c r="AC1942"/>
      <c r="AD1942"/>
      <c r="AE1942"/>
      <c r="AF1942"/>
      <c r="AG1942"/>
      <c r="AH1942"/>
      <c r="AI1942"/>
      <c r="AJ1942"/>
      <c r="AK1942"/>
    </row>
    <row r="1943" spans="1:37" x14ac:dyDescent="0.25">
      <c r="A1943" s="131"/>
      <c r="B1943" s="131"/>
      <c r="C1943" s="131"/>
      <c r="D1943" s="131"/>
      <c r="E1943" s="131"/>
      <c r="F1943" s="131"/>
      <c r="G1943" s="131"/>
      <c r="H1943" s="131"/>
      <c r="I1943" s="131"/>
      <c r="J1943" s="131"/>
      <c r="K1943" s="131"/>
      <c r="L1943" s="131"/>
      <c r="M1943" s="131"/>
      <c r="N1943" s="131"/>
      <c r="O1943" s="131"/>
      <c r="P1943" s="131"/>
      <c r="Q1943" s="170"/>
      <c r="R1943" s="170"/>
      <c r="S1943" s="170"/>
      <c r="T1943" s="170"/>
      <c r="U1943" s="170"/>
      <c r="V1943" s="170"/>
      <c r="W1943" s="170"/>
      <c r="X1943" s="131"/>
      <c r="Y1943"/>
      <c r="AB1943"/>
      <c r="AC1943"/>
      <c r="AD1943"/>
      <c r="AE1943"/>
      <c r="AF1943"/>
      <c r="AG1943"/>
      <c r="AH1943"/>
      <c r="AI1943"/>
      <c r="AJ1943"/>
      <c r="AK1943"/>
    </row>
    <row r="1944" spans="1:37" x14ac:dyDescent="0.25">
      <c r="A1944" s="131"/>
      <c r="B1944" s="131"/>
      <c r="C1944" s="131"/>
      <c r="D1944" s="131"/>
      <c r="E1944" s="131"/>
      <c r="F1944" s="131"/>
      <c r="G1944" s="131"/>
      <c r="H1944" s="131"/>
      <c r="I1944" s="131"/>
      <c r="J1944" s="131"/>
      <c r="K1944" s="131"/>
      <c r="L1944" s="131"/>
      <c r="M1944" s="131"/>
      <c r="N1944" s="131"/>
      <c r="O1944" s="131"/>
      <c r="P1944" s="131"/>
      <c r="Q1944" s="170"/>
      <c r="R1944" s="170"/>
      <c r="S1944" s="170"/>
      <c r="T1944" s="170"/>
      <c r="U1944" s="170"/>
      <c r="V1944" s="170"/>
      <c r="W1944" s="170"/>
      <c r="X1944" s="131"/>
      <c r="Y1944"/>
      <c r="AB1944"/>
      <c r="AC1944"/>
      <c r="AD1944"/>
      <c r="AE1944"/>
      <c r="AF1944"/>
      <c r="AG1944"/>
      <c r="AH1944"/>
      <c r="AI1944"/>
      <c r="AJ1944"/>
      <c r="AK1944"/>
    </row>
    <row r="1945" spans="1:37" x14ac:dyDescent="0.25">
      <c r="A1945" s="131"/>
      <c r="B1945" s="131"/>
      <c r="C1945" s="131"/>
      <c r="D1945" s="131"/>
      <c r="E1945" s="131"/>
      <c r="F1945" s="131"/>
      <c r="G1945" s="131"/>
      <c r="H1945" s="131"/>
      <c r="I1945" s="131"/>
      <c r="J1945" s="131"/>
      <c r="K1945" s="131"/>
      <c r="L1945" s="131"/>
      <c r="M1945" s="131"/>
      <c r="N1945" s="131"/>
      <c r="O1945" s="131"/>
      <c r="P1945" s="131"/>
      <c r="Q1945" s="170"/>
      <c r="R1945" s="170"/>
      <c r="S1945" s="170"/>
      <c r="T1945" s="170"/>
      <c r="U1945" s="170"/>
      <c r="V1945" s="170"/>
      <c r="W1945" s="170"/>
      <c r="X1945" s="131"/>
      <c r="Y1945"/>
      <c r="AB1945"/>
      <c r="AC1945"/>
      <c r="AD1945"/>
      <c r="AE1945"/>
      <c r="AF1945"/>
      <c r="AG1945"/>
      <c r="AH1945"/>
      <c r="AI1945"/>
      <c r="AJ1945"/>
      <c r="AK1945"/>
    </row>
    <row r="1946" spans="1:37" x14ac:dyDescent="0.25">
      <c r="A1946" s="131"/>
      <c r="B1946" s="131"/>
      <c r="C1946" s="131"/>
      <c r="D1946" s="131"/>
      <c r="E1946" s="131"/>
      <c r="F1946" s="131"/>
      <c r="G1946" s="131"/>
      <c r="H1946" s="131"/>
      <c r="I1946" s="131"/>
      <c r="J1946" s="131"/>
      <c r="K1946" s="131"/>
      <c r="L1946" s="131"/>
      <c r="M1946" s="131"/>
      <c r="N1946" s="131"/>
      <c r="O1946" s="131"/>
      <c r="P1946" s="131"/>
      <c r="Q1946" s="170"/>
      <c r="R1946" s="170"/>
      <c r="S1946" s="170"/>
      <c r="T1946" s="170"/>
      <c r="U1946" s="170"/>
      <c r="V1946" s="170"/>
      <c r="W1946" s="170"/>
      <c r="X1946" s="131"/>
      <c r="Y1946"/>
      <c r="AB1946"/>
      <c r="AC1946"/>
      <c r="AD1946"/>
      <c r="AE1946"/>
      <c r="AF1946"/>
      <c r="AG1946"/>
      <c r="AH1946"/>
      <c r="AI1946"/>
      <c r="AJ1946"/>
      <c r="AK1946"/>
    </row>
    <row r="1947" spans="1:37" x14ac:dyDescent="0.25">
      <c r="A1947" s="131"/>
      <c r="B1947" s="131"/>
      <c r="C1947" s="131"/>
      <c r="D1947" s="131"/>
      <c r="E1947" s="131"/>
      <c r="F1947" s="131"/>
      <c r="G1947" s="131"/>
      <c r="H1947" s="131"/>
      <c r="I1947" s="131"/>
      <c r="J1947" s="131"/>
      <c r="K1947" s="131"/>
      <c r="L1947" s="131"/>
      <c r="M1947" s="131"/>
      <c r="N1947" s="131"/>
      <c r="O1947" s="131"/>
      <c r="P1947" s="131"/>
      <c r="Q1947" s="170"/>
      <c r="R1947" s="170"/>
      <c r="S1947" s="170"/>
      <c r="T1947" s="170"/>
      <c r="U1947" s="170"/>
      <c r="V1947" s="170"/>
      <c r="W1947" s="170"/>
      <c r="X1947" s="131"/>
      <c r="Y1947"/>
      <c r="AB1947"/>
      <c r="AC1947"/>
      <c r="AD1947"/>
      <c r="AE1947"/>
      <c r="AF1947"/>
      <c r="AG1947"/>
      <c r="AH1947"/>
      <c r="AI1947"/>
      <c r="AJ1947"/>
      <c r="AK1947"/>
    </row>
    <row r="1948" spans="1:37" x14ac:dyDescent="0.25">
      <c r="A1948" s="131"/>
      <c r="B1948" s="131"/>
      <c r="C1948" s="131"/>
      <c r="D1948" s="131"/>
      <c r="E1948" s="131"/>
      <c r="F1948" s="131"/>
      <c r="G1948" s="131"/>
      <c r="H1948" s="131"/>
      <c r="I1948" s="131"/>
      <c r="J1948" s="131"/>
      <c r="K1948" s="131"/>
      <c r="L1948" s="131"/>
      <c r="M1948" s="131"/>
      <c r="N1948" s="131"/>
      <c r="O1948" s="131"/>
      <c r="P1948" s="131"/>
      <c r="Q1948" s="170"/>
      <c r="R1948" s="170"/>
      <c r="S1948" s="170"/>
      <c r="T1948" s="170"/>
      <c r="U1948" s="170"/>
      <c r="V1948" s="170"/>
      <c r="W1948" s="170"/>
      <c r="X1948" s="131"/>
      <c r="Y1948"/>
      <c r="AB1948"/>
      <c r="AC1948"/>
      <c r="AD1948"/>
      <c r="AE1948"/>
      <c r="AF1948"/>
      <c r="AG1948"/>
      <c r="AH1948"/>
      <c r="AI1948"/>
      <c r="AJ1948"/>
      <c r="AK1948"/>
    </row>
    <row r="1949" spans="1:37" x14ac:dyDescent="0.25">
      <c r="A1949" s="131"/>
      <c r="B1949" s="131"/>
      <c r="C1949" s="131"/>
      <c r="D1949" s="131"/>
      <c r="E1949" s="131"/>
      <c r="F1949" s="131"/>
      <c r="G1949" s="131"/>
      <c r="H1949" s="131"/>
      <c r="I1949" s="131"/>
      <c r="J1949" s="131"/>
      <c r="K1949" s="131"/>
      <c r="L1949" s="131"/>
      <c r="M1949" s="131"/>
      <c r="N1949" s="131"/>
      <c r="O1949" s="131"/>
      <c r="P1949" s="131"/>
      <c r="Q1949" s="170"/>
      <c r="R1949" s="170"/>
      <c r="S1949" s="170"/>
      <c r="T1949" s="170"/>
      <c r="U1949" s="170"/>
      <c r="V1949" s="170"/>
      <c r="W1949" s="170"/>
      <c r="X1949" s="131"/>
      <c r="Y1949"/>
      <c r="AB1949"/>
      <c r="AC1949"/>
      <c r="AD1949"/>
      <c r="AE1949"/>
      <c r="AF1949"/>
      <c r="AG1949"/>
      <c r="AH1949"/>
      <c r="AI1949"/>
      <c r="AJ1949"/>
      <c r="AK1949"/>
    </row>
    <row r="1950" spans="1:37" x14ac:dyDescent="0.25">
      <c r="A1950" s="131"/>
      <c r="B1950" s="131"/>
      <c r="C1950" s="131"/>
      <c r="D1950" s="131"/>
      <c r="E1950" s="131"/>
      <c r="F1950" s="131"/>
      <c r="G1950" s="131"/>
      <c r="H1950" s="131"/>
      <c r="I1950" s="131"/>
      <c r="J1950" s="131"/>
      <c r="K1950" s="131"/>
      <c r="L1950" s="131"/>
      <c r="M1950" s="131"/>
      <c r="N1950" s="131"/>
      <c r="O1950" s="131"/>
      <c r="P1950" s="131"/>
      <c r="Q1950" s="170"/>
      <c r="R1950" s="170"/>
      <c r="S1950" s="170"/>
      <c r="T1950" s="170"/>
      <c r="U1950" s="170"/>
      <c r="V1950" s="170"/>
      <c r="W1950" s="170"/>
      <c r="X1950" s="131"/>
      <c r="Y1950"/>
      <c r="AB1950"/>
      <c r="AC1950"/>
      <c r="AD1950"/>
      <c r="AE1950"/>
      <c r="AF1950"/>
      <c r="AG1950"/>
      <c r="AH1950"/>
      <c r="AI1950"/>
      <c r="AJ1950"/>
      <c r="AK1950"/>
    </row>
    <row r="1951" spans="1:37" x14ac:dyDescent="0.25">
      <c r="A1951" s="131"/>
      <c r="B1951" s="131"/>
      <c r="C1951" s="131"/>
      <c r="D1951" s="131"/>
      <c r="E1951" s="131"/>
      <c r="F1951" s="131"/>
      <c r="G1951" s="131"/>
      <c r="H1951" s="131"/>
      <c r="I1951" s="131"/>
      <c r="J1951" s="131"/>
      <c r="K1951" s="131"/>
      <c r="L1951" s="131"/>
      <c r="M1951" s="131"/>
      <c r="N1951" s="131"/>
      <c r="O1951" s="131"/>
      <c r="P1951" s="131"/>
      <c r="Q1951" s="170"/>
      <c r="R1951" s="170"/>
      <c r="S1951" s="170"/>
      <c r="T1951" s="170"/>
      <c r="U1951" s="170"/>
      <c r="V1951" s="170"/>
      <c r="W1951" s="170"/>
      <c r="X1951" s="131"/>
      <c r="Y1951"/>
      <c r="AB1951"/>
      <c r="AC1951"/>
      <c r="AD1951"/>
      <c r="AE1951"/>
      <c r="AF1951"/>
      <c r="AG1951"/>
      <c r="AH1951"/>
      <c r="AI1951"/>
      <c r="AJ1951"/>
      <c r="AK1951"/>
    </row>
    <row r="1952" spans="1:37" x14ac:dyDescent="0.25">
      <c r="A1952" s="131"/>
      <c r="B1952" s="131"/>
      <c r="C1952" s="131"/>
      <c r="D1952" s="131"/>
      <c r="E1952" s="131"/>
      <c r="F1952" s="131"/>
      <c r="G1952" s="131"/>
      <c r="H1952" s="131"/>
      <c r="I1952" s="131"/>
      <c r="J1952" s="131"/>
      <c r="K1952" s="131"/>
      <c r="L1952" s="131"/>
      <c r="M1952" s="131"/>
      <c r="N1952" s="131"/>
      <c r="O1952" s="131"/>
      <c r="P1952" s="131"/>
      <c r="Q1952" s="170"/>
      <c r="R1952" s="170"/>
      <c r="S1952" s="170"/>
      <c r="T1952" s="170"/>
      <c r="U1952" s="170"/>
      <c r="V1952" s="170"/>
      <c r="W1952" s="170"/>
      <c r="X1952" s="131"/>
      <c r="Y1952"/>
      <c r="AB1952"/>
      <c r="AC1952"/>
      <c r="AD1952"/>
      <c r="AE1952"/>
      <c r="AF1952"/>
      <c r="AG1952"/>
      <c r="AH1952"/>
      <c r="AI1952"/>
      <c r="AJ1952"/>
      <c r="AK1952"/>
    </row>
    <row r="1953" spans="1:37" x14ac:dyDescent="0.25">
      <c r="A1953" s="131"/>
      <c r="B1953" s="131"/>
      <c r="C1953" s="131"/>
      <c r="D1953" s="131"/>
      <c r="E1953" s="131"/>
      <c r="F1953" s="131"/>
      <c r="G1953" s="131"/>
      <c r="H1953" s="131"/>
      <c r="I1953" s="131"/>
      <c r="J1953" s="131"/>
      <c r="K1953" s="131"/>
      <c r="L1953" s="131"/>
      <c r="M1953" s="131"/>
      <c r="N1953" s="131"/>
      <c r="O1953" s="131"/>
      <c r="P1953" s="131"/>
      <c r="Q1953" s="170"/>
      <c r="R1953" s="170"/>
      <c r="S1953" s="170"/>
      <c r="T1953" s="170"/>
      <c r="U1953" s="170"/>
      <c r="V1953" s="170"/>
      <c r="W1953" s="170"/>
      <c r="X1953" s="131"/>
      <c r="Y1953"/>
      <c r="AB1953"/>
      <c r="AC1953"/>
      <c r="AD1953"/>
      <c r="AE1953"/>
      <c r="AF1953"/>
      <c r="AG1953"/>
      <c r="AH1953"/>
      <c r="AI1953"/>
      <c r="AJ1953"/>
      <c r="AK1953"/>
    </row>
    <row r="1954" spans="1:37" x14ac:dyDescent="0.25">
      <c r="A1954" s="131"/>
      <c r="B1954" s="131"/>
      <c r="C1954" s="131"/>
      <c r="D1954" s="131"/>
      <c r="E1954" s="131"/>
      <c r="F1954" s="131"/>
      <c r="G1954" s="131"/>
      <c r="H1954" s="131"/>
      <c r="I1954" s="131"/>
      <c r="J1954" s="131"/>
      <c r="K1954" s="131"/>
      <c r="L1954" s="131"/>
      <c r="M1954" s="131"/>
      <c r="N1954" s="131"/>
      <c r="O1954" s="131"/>
      <c r="P1954" s="131"/>
      <c r="Q1954" s="170"/>
      <c r="R1954" s="170"/>
      <c r="S1954" s="170"/>
      <c r="T1954" s="170"/>
      <c r="U1954" s="170"/>
      <c r="V1954" s="170"/>
      <c r="W1954" s="170"/>
      <c r="X1954" s="131"/>
      <c r="Y1954"/>
      <c r="AB1954"/>
      <c r="AC1954"/>
      <c r="AD1954"/>
      <c r="AE1954"/>
      <c r="AF1954"/>
      <c r="AG1954"/>
      <c r="AH1954"/>
      <c r="AI1954"/>
      <c r="AJ1954"/>
      <c r="AK1954"/>
    </row>
    <row r="1955" spans="1:37" x14ac:dyDescent="0.25">
      <c r="A1955" s="131"/>
      <c r="B1955" s="131"/>
      <c r="C1955" s="131"/>
      <c r="D1955" s="131"/>
      <c r="E1955" s="131"/>
      <c r="F1955" s="131"/>
      <c r="G1955" s="131"/>
      <c r="H1955" s="131"/>
      <c r="I1955" s="131"/>
      <c r="J1955" s="131"/>
      <c r="K1955" s="131"/>
      <c r="L1955" s="131"/>
      <c r="M1955" s="131"/>
      <c r="N1955" s="131"/>
      <c r="O1955" s="131"/>
      <c r="P1955" s="131"/>
      <c r="Q1955" s="170"/>
      <c r="R1955" s="170"/>
      <c r="S1955" s="170"/>
      <c r="T1955" s="170"/>
      <c r="U1955" s="170"/>
      <c r="V1955" s="170"/>
      <c r="W1955" s="170"/>
      <c r="X1955" s="131"/>
      <c r="Y1955"/>
      <c r="AB1955"/>
      <c r="AC1955"/>
      <c r="AD1955"/>
      <c r="AE1955"/>
      <c r="AF1955"/>
      <c r="AG1955"/>
      <c r="AH1955"/>
      <c r="AI1955"/>
      <c r="AJ1955"/>
      <c r="AK1955"/>
    </row>
    <row r="1956" spans="1:37" x14ac:dyDescent="0.25">
      <c r="A1956" s="131"/>
      <c r="B1956" s="131"/>
      <c r="C1956" s="131"/>
      <c r="D1956" s="131"/>
      <c r="E1956" s="131"/>
      <c r="F1956" s="131"/>
      <c r="G1956" s="131"/>
      <c r="H1956" s="131"/>
      <c r="I1956" s="131"/>
      <c r="J1956" s="131"/>
      <c r="K1956" s="131"/>
      <c r="L1956" s="131"/>
      <c r="M1956" s="131"/>
      <c r="N1956" s="131"/>
      <c r="O1956" s="131"/>
      <c r="P1956" s="131"/>
      <c r="Q1956" s="170"/>
      <c r="R1956" s="170"/>
      <c r="S1956" s="170"/>
      <c r="T1956" s="170"/>
      <c r="U1956" s="170"/>
      <c r="V1956" s="170"/>
      <c r="W1956" s="170"/>
      <c r="X1956" s="131"/>
      <c r="Y1956"/>
      <c r="AB1956"/>
      <c r="AC1956"/>
      <c r="AD1956"/>
      <c r="AE1956"/>
      <c r="AF1956"/>
      <c r="AG1956"/>
      <c r="AH1956"/>
      <c r="AI1956"/>
      <c r="AJ1956"/>
      <c r="AK1956"/>
    </row>
    <row r="1957" spans="1:37" x14ac:dyDescent="0.25">
      <c r="A1957" s="131"/>
      <c r="B1957" s="131"/>
      <c r="C1957" s="131"/>
      <c r="D1957" s="131"/>
      <c r="E1957" s="131"/>
      <c r="F1957" s="131"/>
      <c r="G1957" s="131"/>
      <c r="H1957" s="131"/>
      <c r="I1957" s="131"/>
      <c r="J1957" s="131"/>
      <c r="K1957" s="131"/>
      <c r="L1957" s="131"/>
      <c r="M1957" s="131"/>
      <c r="N1957" s="131"/>
      <c r="O1957" s="131"/>
      <c r="P1957" s="131"/>
      <c r="Q1957" s="170"/>
      <c r="R1957" s="170"/>
      <c r="S1957" s="170"/>
      <c r="T1957" s="170"/>
      <c r="U1957" s="170"/>
      <c r="V1957" s="170"/>
      <c r="W1957" s="170"/>
      <c r="X1957" s="131"/>
      <c r="Y1957"/>
      <c r="AB1957"/>
      <c r="AC1957"/>
      <c r="AD1957"/>
      <c r="AE1957"/>
      <c r="AF1957"/>
      <c r="AG1957"/>
      <c r="AH1957"/>
      <c r="AI1957"/>
      <c r="AJ1957"/>
      <c r="AK1957"/>
    </row>
    <row r="1958" spans="1:37" x14ac:dyDescent="0.25">
      <c r="A1958" s="131"/>
      <c r="B1958" s="131"/>
      <c r="C1958" s="131"/>
      <c r="D1958" s="131"/>
      <c r="E1958" s="131"/>
      <c r="F1958" s="131"/>
      <c r="G1958" s="131"/>
      <c r="H1958" s="131"/>
      <c r="I1958" s="131"/>
      <c r="J1958" s="131"/>
      <c r="K1958" s="131"/>
      <c r="L1958" s="131"/>
      <c r="M1958" s="131"/>
      <c r="N1958" s="131"/>
      <c r="O1958" s="131"/>
      <c r="P1958" s="131"/>
      <c r="Q1958" s="170"/>
      <c r="R1958" s="170"/>
      <c r="S1958" s="170"/>
      <c r="T1958" s="170"/>
      <c r="U1958" s="170"/>
      <c r="V1958" s="170"/>
      <c r="W1958" s="170"/>
      <c r="X1958" s="131"/>
      <c r="Y1958"/>
      <c r="AB1958"/>
      <c r="AC1958"/>
      <c r="AD1958"/>
      <c r="AE1958"/>
      <c r="AF1958"/>
      <c r="AG1958"/>
      <c r="AH1958"/>
      <c r="AI1958"/>
      <c r="AJ1958"/>
      <c r="AK1958"/>
    </row>
    <row r="1959" spans="1:37" x14ac:dyDescent="0.25">
      <c r="A1959" s="131"/>
      <c r="B1959" s="131"/>
      <c r="C1959" s="131"/>
      <c r="D1959" s="131"/>
      <c r="E1959" s="131"/>
      <c r="F1959" s="131"/>
      <c r="G1959" s="131"/>
      <c r="H1959" s="131"/>
      <c r="I1959" s="131"/>
      <c r="J1959" s="131"/>
      <c r="K1959" s="131"/>
      <c r="L1959" s="131"/>
      <c r="M1959" s="131"/>
      <c r="N1959" s="131"/>
      <c r="O1959" s="131"/>
      <c r="P1959" s="131"/>
      <c r="Q1959" s="170"/>
      <c r="R1959" s="170"/>
      <c r="S1959" s="170"/>
      <c r="T1959" s="170"/>
      <c r="U1959" s="170"/>
      <c r="V1959" s="170"/>
      <c r="W1959" s="170"/>
      <c r="X1959" s="131"/>
      <c r="Y1959"/>
      <c r="AB1959"/>
      <c r="AC1959"/>
      <c r="AD1959"/>
      <c r="AE1959"/>
      <c r="AF1959"/>
      <c r="AG1959"/>
      <c r="AH1959"/>
      <c r="AI1959"/>
      <c r="AJ1959"/>
      <c r="AK1959"/>
    </row>
    <row r="1960" spans="1:37" x14ac:dyDescent="0.25">
      <c r="A1960" s="131"/>
      <c r="B1960" s="131"/>
      <c r="C1960" s="131"/>
      <c r="D1960" s="131"/>
      <c r="E1960" s="131"/>
      <c r="F1960" s="131"/>
      <c r="G1960" s="131"/>
      <c r="H1960" s="131"/>
      <c r="I1960" s="131"/>
      <c r="J1960" s="131"/>
      <c r="K1960" s="131"/>
      <c r="L1960" s="131"/>
      <c r="M1960" s="131"/>
      <c r="N1960" s="131"/>
      <c r="O1960" s="131"/>
      <c r="P1960" s="131"/>
      <c r="Q1960" s="170"/>
      <c r="R1960" s="170"/>
      <c r="S1960" s="170"/>
      <c r="T1960" s="170"/>
      <c r="U1960" s="170"/>
      <c r="V1960" s="170"/>
      <c r="W1960" s="170"/>
      <c r="X1960" s="131"/>
      <c r="Y1960"/>
      <c r="AB1960"/>
      <c r="AC1960"/>
      <c r="AD1960"/>
      <c r="AE1960"/>
      <c r="AF1960"/>
      <c r="AG1960"/>
      <c r="AH1960"/>
      <c r="AI1960"/>
      <c r="AJ1960"/>
      <c r="AK1960"/>
    </row>
    <row r="1961" spans="1:37" x14ac:dyDescent="0.25">
      <c r="A1961" s="131"/>
      <c r="B1961" s="131"/>
      <c r="C1961" s="131"/>
      <c r="D1961" s="131"/>
      <c r="E1961" s="131"/>
      <c r="F1961" s="131"/>
      <c r="G1961" s="131"/>
      <c r="H1961" s="131"/>
      <c r="I1961" s="131"/>
      <c r="J1961" s="131"/>
      <c r="K1961" s="131"/>
      <c r="L1961" s="131"/>
      <c r="M1961" s="131"/>
      <c r="N1961" s="131"/>
      <c r="O1961" s="131"/>
      <c r="P1961" s="131"/>
      <c r="Q1961" s="170"/>
      <c r="R1961" s="170"/>
      <c r="S1961" s="170"/>
      <c r="T1961" s="170"/>
      <c r="U1961" s="170"/>
      <c r="V1961" s="170"/>
      <c r="W1961" s="170"/>
      <c r="X1961" s="131"/>
      <c r="Y1961"/>
      <c r="AB1961"/>
      <c r="AC1961"/>
      <c r="AD1961"/>
      <c r="AE1961"/>
      <c r="AF1961"/>
      <c r="AG1961"/>
      <c r="AH1961"/>
      <c r="AI1961"/>
      <c r="AJ1961"/>
      <c r="AK1961"/>
    </row>
    <row r="1962" spans="1:37" x14ac:dyDescent="0.25">
      <c r="A1962" s="131"/>
      <c r="B1962" s="131"/>
      <c r="C1962" s="131"/>
      <c r="D1962" s="131"/>
      <c r="E1962" s="131"/>
      <c r="F1962" s="131"/>
      <c r="G1962" s="131"/>
      <c r="H1962" s="131"/>
      <c r="I1962" s="131"/>
      <c r="J1962" s="131"/>
      <c r="K1962" s="131"/>
      <c r="L1962" s="131"/>
      <c r="M1962" s="131"/>
      <c r="N1962" s="131"/>
      <c r="O1962" s="131"/>
      <c r="P1962" s="131"/>
      <c r="Q1962" s="170"/>
      <c r="R1962" s="170"/>
      <c r="S1962" s="170"/>
      <c r="T1962" s="170"/>
      <c r="U1962" s="170"/>
      <c r="V1962" s="170"/>
      <c r="W1962" s="170"/>
      <c r="X1962" s="131"/>
      <c r="Y1962"/>
      <c r="AB1962"/>
      <c r="AC1962"/>
      <c r="AD1962"/>
      <c r="AE1962"/>
      <c r="AF1962"/>
      <c r="AG1962"/>
      <c r="AH1962"/>
      <c r="AI1962"/>
      <c r="AJ1962"/>
      <c r="AK1962"/>
    </row>
    <row r="1963" spans="1:37" x14ac:dyDescent="0.25">
      <c r="A1963" s="131"/>
      <c r="B1963" s="131"/>
      <c r="C1963" s="131"/>
      <c r="D1963" s="131"/>
      <c r="E1963" s="131"/>
      <c r="F1963" s="131"/>
      <c r="G1963" s="131"/>
      <c r="H1963" s="131"/>
      <c r="I1963" s="131"/>
      <c r="J1963" s="131"/>
      <c r="K1963" s="131"/>
      <c r="L1963" s="131"/>
      <c r="M1963" s="131"/>
      <c r="N1963" s="131"/>
      <c r="O1963" s="131"/>
      <c r="P1963" s="131"/>
      <c r="Q1963" s="170"/>
      <c r="R1963" s="170"/>
      <c r="S1963" s="170"/>
      <c r="T1963" s="170"/>
      <c r="U1963" s="170"/>
      <c r="V1963" s="170"/>
      <c r="W1963" s="170"/>
      <c r="X1963" s="131"/>
      <c r="Y1963"/>
      <c r="AB1963"/>
      <c r="AC1963"/>
      <c r="AD1963"/>
      <c r="AE1963"/>
      <c r="AF1963"/>
      <c r="AG1963"/>
      <c r="AH1963"/>
      <c r="AI1963"/>
      <c r="AJ1963"/>
      <c r="AK1963"/>
    </row>
    <row r="1964" spans="1:37" x14ac:dyDescent="0.25">
      <c r="A1964" s="131"/>
      <c r="B1964" s="131"/>
      <c r="C1964" s="131"/>
      <c r="D1964" s="131"/>
      <c r="E1964" s="131"/>
      <c r="F1964" s="131"/>
      <c r="G1964" s="131"/>
      <c r="H1964" s="131"/>
      <c r="I1964" s="131"/>
      <c r="J1964" s="131"/>
      <c r="K1964" s="131"/>
      <c r="L1964" s="131"/>
      <c r="M1964" s="131"/>
      <c r="N1964" s="131"/>
      <c r="O1964" s="131"/>
      <c r="P1964" s="131"/>
      <c r="Q1964" s="170"/>
      <c r="R1964" s="170"/>
      <c r="S1964" s="170"/>
      <c r="T1964" s="170"/>
      <c r="U1964" s="170"/>
      <c r="V1964" s="170"/>
      <c r="W1964" s="170"/>
      <c r="X1964" s="131"/>
      <c r="Y1964"/>
      <c r="AB1964"/>
      <c r="AC1964"/>
      <c r="AD1964"/>
      <c r="AE1964"/>
      <c r="AF1964"/>
      <c r="AG1964"/>
      <c r="AH1964"/>
      <c r="AI1964"/>
      <c r="AJ1964"/>
      <c r="AK1964"/>
    </row>
    <row r="1965" spans="1:37" x14ac:dyDescent="0.25">
      <c r="A1965" s="131"/>
      <c r="B1965" s="131"/>
      <c r="C1965" s="131"/>
      <c r="D1965" s="131"/>
      <c r="E1965" s="131"/>
      <c r="F1965" s="131"/>
      <c r="G1965" s="131"/>
      <c r="H1965" s="131"/>
      <c r="I1965" s="131"/>
      <c r="J1965" s="131"/>
      <c r="K1965" s="131"/>
      <c r="L1965" s="131"/>
      <c r="M1965" s="131"/>
      <c r="N1965" s="131"/>
      <c r="O1965" s="131"/>
      <c r="P1965" s="131"/>
      <c r="Q1965" s="170"/>
      <c r="R1965" s="170"/>
      <c r="S1965" s="170"/>
      <c r="T1965" s="170"/>
      <c r="U1965" s="170"/>
      <c r="V1965" s="170"/>
      <c r="W1965" s="170"/>
      <c r="X1965" s="131"/>
      <c r="Y1965"/>
      <c r="AB1965"/>
      <c r="AC1965"/>
      <c r="AD1965"/>
      <c r="AE1965"/>
      <c r="AF1965"/>
      <c r="AG1965"/>
      <c r="AH1965"/>
      <c r="AI1965"/>
      <c r="AJ1965"/>
      <c r="AK1965"/>
    </row>
    <row r="1966" spans="1:37" x14ac:dyDescent="0.25">
      <c r="A1966" s="131"/>
      <c r="B1966" s="131"/>
      <c r="C1966" s="131"/>
      <c r="D1966" s="131"/>
      <c r="E1966" s="131"/>
      <c r="F1966" s="131"/>
      <c r="G1966" s="131"/>
      <c r="H1966" s="131"/>
      <c r="I1966" s="131"/>
      <c r="J1966" s="131"/>
      <c r="K1966" s="131"/>
      <c r="L1966" s="131"/>
      <c r="M1966" s="131"/>
      <c r="N1966" s="131"/>
      <c r="O1966" s="131"/>
      <c r="P1966" s="131"/>
      <c r="Q1966" s="170"/>
      <c r="R1966" s="170"/>
      <c r="S1966" s="170"/>
      <c r="T1966" s="170"/>
      <c r="U1966" s="170"/>
      <c r="V1966" s="170"/>
      <c r="W1966" s="170"/>
      <c r="X1966" s="131"/>
      <c r="Y1966"/>
      <c r="AB1966"/>
      <c r="AC1966"/>
      <c r="AD1966"/>
      <c r="AE1966"/>
      <c r="AF1966"/>
      <c r="AG1966"/>
      <c r="AH1966"/>
      <c r="AI1966"/>
      <c r="AJ1966"/>
      <c r="AK1966"/>
    </row>
    <row r="1967" spans="1:37" x14ac:dyDescent="0.25">
      <c r="A1967" s="131"/>
      <c r="B1967" s="131"/>
      <c r="C1967" s="131"/>
      <c r="D1967" s="131"/>
      <c r="E1967" s="131"/>
      <c r="F1967" s="131"/>
      <c r="G1967" s="131"/>
      <c r="H1967" s="131"/>
      <c r="I1967" s="131"/>
      <c r="J1967" s="131"/>
      <c r="K1967" s="131"/>
      <c r="L1967" s="131"/>
      <c r="M1967" s="131"/>
      <c r="N1967" s="131"/>
      <c r="O1967" s="131"/>
      <c r="P1967" s="131"/>
      <c r="Q1967" s="170"/>
      <c r="R1967" s="170"/>
      <c r="S1967" s="170"/>
      <c r="T1967" s="170"/>
      <c r="U1967" s="170"/>
      <c r="V1967" s="170"/>
      <c r="W1967" s="170"/>
      <c r="X1967" s="131"/>
      <c r="Y1967"/>
      <c r="AB1967"/>
      <c r="AC1967"/>
      <c r="AD1967"/>
      <c r="AE1967"/>
      <c r="AF1967"/>
      <c r="AG1967"/>
      <c r="AH1967"/>
      <c r="AI1967"/>
      <c r="AJ1967"/>
      <c r="AK1967"/>
    </row>
    <row r="1968" spans="1:37" x14ac:dyDescent="0.25">
      <c r="A1968" s="131"/>
      <c r="B1968" s="131"/>
      <c r="C1968" s="131"/>
      <c r="D1968" s="131"/>
      <c r="E1968" s="131"/>
      <c r="F1968" s="131"/>
      <c r="G1968" s="131"/>
      <c r="H1968" s="131"/>
      <c r="I1968" s="131"/>
      <c r="J1968" s="131"/>
      <c r="K1968" s="131"/>
      <c r="L1968" s="131"/>
      <c r="M1968" s="131"/>
      <c r="N1968" s="131"/>
      <c r="O1968" s="131"/>
      <c r="P1968" s="131"/>
      <c r="Q1968" s="170"/>
      <c r="R1968" s="170"/>
      <c r="S1968" s="170"/>
      <c r="T1968" s="170"/>
      <c r="U1968" s="170"/>
      <c r="V1968" s="170"/>
      <c r="W1968" s="170"/>
      <c r="X1968" s="131"/>
      <c r="Y1968"/>
      <c r="AB1968"/>
      <c r="AC1968"/>
      <c r="AD1968"/>
      <c r="AE1968"/>
      <c r="AF1968"/>
      <c r="AG1968"/>
      <c r="AH1968"/>
      <c r="AI1968"/>
      <c r="AJ1968"/>
      <c r="AK1968"/>
    </row>
    <row r="1969" spans="1:37" x14ac:dyDescent="0.25">
      <c r="A1969" s="131"/>
      <c r="B1969" s="131"/>
      <c r="C1969" s="131"/>
      <c r="D1969" s="131"/>
      <c r="E1969" s="131"/>
      <c r="F1969" s="131"/>
      <c r="G1969" s="131"/>
      <c r="H1969" s="131"/>
      <c r="I1969" s="131"/>
      <c r="J1969" s="131"/>
      <c r="K1969" s="131"/>
      <c r="L1969" s="131"/>
      <c r="M1969" s="131"/>
      <c r="N1969" s="131"/>
      <c r="O1969" s="131"/>
      <c r="P1969" s="131"/>
      <c r="Q1969" s="170"/>
      <c r="R1969" s="170"/>
      <c r="S1969" s="170"/>
      <c r="T1969" s="170"/>
      <c r="U1969" s="170"/>
      <c r="V1969" s="170"/>
      <c r="W1969" s="170"/>
      <c r="X1969" s="131"/>
      <c r="Y1969"/>
      <c r="AB1969"/>
      <c r="AC1969"/>
      <c r="AD1969"/>
      <c r="AE1969"/>
      <c r="AF1969"/>
      <c r="AG1969"/>
      <c r="AH1969"/>
      <c r="AI1969"/>
      <c r="AJ1969"/>
      <c r="AK1969"/>
    </row>
    <row r="1970" spans="1:37" x14ac:dyDescent="0.25">
      <c r="A1970" s="131"/>
      <c r="B1970" s="131"/>
      <c r="C1970" s="131"/>
      <c r="D1970" s="131"/>
      <c r="E1970" s="131"/>
      <c r="F1970" s="131"/>
      <c r="G1970" s="131"/>
      <c r="H1970" s="131"/>
      <c r="I1970" s="131"/>
      <c r="J1970" s="131"/>
      <c r="K1970" s="131"/>
      <c r="L1970" s="131"/>
      <c r="M1970" s="131"/>
      <c r="N1970" s="131"/>
      <c r="O1970" s="131"/>
      <c r="P1970" s="131"/>
      <c r="Q1970" s="170"/>
      <c r="R1970" s="170"/>
      <c r="S1970" s="170"/>
      <c r="T1970" s="170"/>
      <c r="U1970" s="170"/>
      <c r="V1970" s="170"/>
      <c r="W1970" s="170"/>
      <c r="X1970" s="131"/>
      <c r="Y1970"/>
      <c r="AB1970"/>
      <c r="AC1970"/>
      <c r="AD1970"/>
      <c r="AE1970"/>
      <c r="AF1970"/>
      <c r="AG1970"/>
      <c r="AH1970"/>
      <c r="AI1970"/>
      <c r="AJ1970"/>
      <c r="AK1970"/>
    </row>
    <row r="1971" spans="1:37" x14ac:dyDescent="0.25">
      <c r="A1971" s="131"/>
      <c r="B1971" s="131"/>
      <c r="C1971" s="131"/>
      <c r="D1971" s="131"/>
      <c r="E1971" s="131"/>
      <c r="F1971" s="131"/>
      <c r="G1971" s="131"/>
      <c r="H1971" s="131"/>
      <c r="I1971" s="131"/>
      <c r="J1971" s="131"/>
      <c r="K1971" s="131"/>
      <c r="L1971" s="131"/>
      <c r="M1971" s="131"/>
      <c r="N1971" s="131"/>
      <c r="O1971" s="131"/>
      <c r="P1971" s="131"/>
      <c r="Q1971" s="170"/>
      <c r="R1971" s="170"/>
      <c r="S1971" s="170"/>
      <c r="T1971" s="170"/>
      <c r="U1971" s="170"/>
      <c r="V1971" s="170"/>
      <c r="W1971" s="170"/>
      <c r="X1971" s="131"/>
      <c r="Y1971"/>
      <c r="AB1971"/>
      <c r="AC1971"/>
      <c r="AD1971"/>
      <c r="AE1971"/>
      <c r="AF1971"/>
      <c r="AG1971"/>
      <c r="AH1971"/>
      <c r="AI1971"/>
      <c r="AJ1971"/>
      <c r="AK1971"/>
    </row>
    <row r="1972" spans="1:37" x14ac:dyDescent="0.25">
      <c r="A1972" s="131"/>
      <c r="B1972" s="131"/>
      <c r="C1972" s="131"/>
      <c r="D1972" s="131"/>
      <c r="E1972" s="131"/>
      <c r="F1972" s="131"/>
      <c r="G1972" s="131"/>
      <c r="H1972" s="131"/>
      <c r="I1972" s="131"/>
      <c r="J1972" s="131"/>
      <c r="K1972" s="131"/>
      <c r="L1972" s="131"/>
      <c r="M1972" s="131"/>
      <c r="N1972" s="131"/>
      <c r="O1972" s="131"/>
      <c r="P1972" s="131"/>
      <c r="Q1972" s="170"/>
      <c r="R1972" s="170"/>
      <c r="S1972" s="170"/>
      <c r="T1972" s="170"/>
      <c r="U1972" s="170"/>
      <c r="V1972" s="170"/>
      <c r="W1972" s="170"/>
      <c r="X1972" s="131"/>
      <c r="Y1972"/>
      <c r="AB1972"/>
      <c r="AC1972"/>
      <c r="AD1972"/>
      <c r="AE1972"/>
      <c r="AF1972"/>
      <c r="AG1972"/>
      <c r="AH1972"/>
      <c r="AI1972"/>
      <c r="AJ1972"/>
      <c r="AK1972"/>
    </row>
    <row r="1973" spans="1:37" x14ac:dyDescent="0.25">
      <c r="A1973" s="131"/>
      <c r="B1973" s="131"/>
      <c r="C1973" s="131"/>
      <c r="D1973" s="131"/>
      <c r="E1973" s="131"/>
      <c r="F1973" s="131"/>
      <c r="G1973" s="131"/>
      <c r="H1973" s="131"/>
      <c r="I1973" s="131"/>
      <c r="J1973" s="131"/>
      <c r="K1973" s="131"/>
      <c r="L1973" s="131"/>
      <c r="M1973" s="131"/>
      <c r="N1973" s="131"/>
      <c r="O1973" s="131"/>
      <c r="P1973" s="131"/>
      <c r="Q1973" s="170"/>
      <c r="R1973" s="170"/>
      <c r="S1973" s="170"/>
      <c r="T1973" s="170"/>
      <c r="U1973" s="170"/>
      <c r="V1973" s="170"/>
      <c r="W1973" s="170"/>
      <c r="X1973" s="131"/>
      <c r="Y1973"/>
      <c r="AB1973"/>
      <c r="AC1973"/>
      <c r="AD1973"/>
      <c r="AE1973"/>
      <c r="AF1973"/>
      <c r="AG1973"/>
      <c r="AH1973"/>
      <c r="AI1973"/>
      <c r="AJ1973"/>
      <c r="AK1973"/>
    </row>
    <row r="1974" spans="1:37" x14ac:dyDescent="0.25">
      <c r="A1974" s="131"/>
      <c r="B1974" s="131"/>
      <c r="C1974" s="131"/>
      <c r="D1974" s="131"/>
      <c r="E1974" s="131"/>
      <c r="F1974" s="131"/>
      <c r="G1974" s="131"/>
      <c r="H1974" s="131"/>
      <c r="I1974" s="131"/>
      <c r="J1974" s="131"/>
      <c r="K1974" s="131"/>
      <c r="L1974" s="131"/>
      <c r="M1974" s="131"/>
      <c r="N1974" s="131"/>
      <c r="O1974" s="131"/>
      <c r="P1974" s="131"/>
      <c r="Q1974" s="170"/>
      <c r="R1974" s="170"/>
      <c r="S1974" s="170"/>
      <c r="T1974" s="170"/>
      <c r="U1974" s="170"/>
      <c r="V1974" s="170"/>
      <c r="W1974" s="170"/>
      <c r="X1974" s="131"/>
      <c r="Y1974"/>
      <c r="AB1974"/>
      <c r="AC1974"/>
      <c r="AD1974"/>
      <c r="AE1974"/>
      <c r="AF1974"/>
      <c r="AG1974"/>
      <c r="AH1974"/>
      <c r="AI1974"/>
      <c r="AJ1974"/>
      <c r="AK1974"/>
    </row>
    <row r="1975" spans="1:37" x14ac:dyDescent="0.25">
      <c r="A1975" s="131"/>
      <c r="B1975" s="131"/>
      <c r="C1975" s="131"/>
      <c r="D1975" s="131"/>
      <c r="E1975" s="131"/>
      <c r="F1975" s="131"/>
      <c r="G1975" s="131"/>
      <c r="H1975" s="131"/>
      <c r="I1975" s="131"/>
      <c r="J1975" s="131"/>
      <c r="K1975" s="131"/>
      <c r="L1975" s="131"/>
      <c r="M1975" s="131"/>
      <c r="N1975" s="131"/>
      <c r="O1975" s="131"/>
      <c r="P1975" s="131"/>
      <c r="Q1975" s="170"/>
      <c r="R1975" s="170"/>
      <c r="S1975" s="170"/>
      <c r="T1975" s="170"/>
      <c r="U1975" s="170"/>
      <c r="V1975" s="170"/>
      <c r="W1975" s="170"/>
      <c r="X1975" s="131"/>
      <c r="Y1975"/>
      <c r="AB1975"/>
      <c r="AC1975"/>
      <c r="AD1975"/>
      <c r="AE1975"/>
      <c r="AF1975"/>
      <c r="AG1975"/>
      <c r="AH1975"/>
      <c r="AI1975"/>
      <c r="AJ1975"/>
      <c r="AK1975"/>
    </row>
    <row r="1976" spans="1:37" x14ac:dyDescent="0.25">
      <c r="A1976" s="131"/>
      <c r="B1976" s="131"/>
      <c r="C1976" s="131"/>
      <c r="D1976" s="131"/>
      <c r="E1976" s="131"/>
      <c r="F1976" s="131"/>
      <c r="G1976" s="131"/>
      <c r="H1976" s="131"/>
      <c r="I1976" s="131"/>
      <c r="J1976" s="131"/>
      <c r="K1976" s="131"/>
      <c r="L1976" s="131"/>
      <c r="M1976" s="131"/>
      <c r="N1976" s="131"/>
      <c r="O1976" s="131"/>
      <c r="P1976" s="131"/>
      <c r="Q1976" s="170"/>
      <c r="R1976" s="170"/>
      <c r="S1976" s="170"/>
      <c r="T1976" s="170"/>
      <c r="U1976" s="170"/>
      <c r="V1976" s="170"/>
      <c r="W1976" s="170"/>
      <c r="X1976" s="131"/>
      <c r="Y1976"/>
      <c r="AB1976"/>
      <c r="AC1976"/>
      <c r="AD1976"/>
      <c r="AE1976"/>
      <c r="AF1976"/>
      <c r="AG1976"/>
      <c r="AH1976"/>
      <c r="AI1976"/>
      <c r="AJ1976"/>
      <c r="AK1976"/>
    </row>
    <row r="1977" spans="1:37" x14ac:dyDescent="0.25">
      <c r="A1977" s="131"/>
      <c r="B1977" s="131"/>
      <c r="C1977" s="131"/>
      <c r="D1977" s="131"/>
      <c r="E1977" s="131"/>
      <c r="F1977" s="131"/>
      <c r="G1977" s="131"/>
      <c r="H1977" s="131"/>
      <c r="I1977" s="131"/>
      <c r="J1977" s="131"/>
      <c r="K1977" s="131"/>
      <c r="L1977" s="131"/>
      <c r="M1977" s="131"/>
      <c r="N1977" s="131"/>
      <c r="O1977" s="131"/>
      <c r="P1977" s="131"/>
      <c r="Q1977" s="170"/>
      <c r="R1977" s="170"/>
      <c r="S1977" s="170"/>
      <c r="T1977" s="170"/>
      <c r="U1977" s="170"/>
      <c r="V1977" s="170"/>
      <c r="W1977" s="170"/>
      <c r="X1977" s="131"/>
      <c r="Y1977"/>
      <c r="AB1977"/>
      <c r="AC1977"/>
      <c r="AD1977"/>
      <c r="AE1977"/>
      <c r="AF1977"/>
      <c r="AG1977"/>
      <c r="AH1977"/>
      <c r="AI1977"/>
      <c r="AJ1977"/>
      <c r="AK1977"/>
    </row>
    <row r="1978" spans="1:37" x14ac:dyDescent="0.25">
      <c r="A1978" s="131"/>
      <c r="B1978" s="131"/>
      <c r="C1978" s="131"/>
      <c r="D1978" s="131"/>
      <c r="E1978" s="131"/>
      <c r="F1978" s="131"/>
      <c r="G1978" s="131"/>
      <c r="H1978" s="131"/>
      <c r="I1978" s="131"/>
      <c r="J1978" s="131"/>
      <c r="K1978" s="131"/>
      <c r="L1978" s="131"/>
      <c r="M1978" s="131"/>
      <c r="N1978" s="131"/>
      <c r="O1978" s="131"/>
      <c r="P1978" s="131"/>
      <c r="Q1978" s="170"/>
      <c r="R1978" s="170"/>
      <c r="S1978" s="170"/>
      <c r="T1978" s="170"/>
      <c r="U1978" s="170"/>
      <c r="V1978" s="170"/>
      <c r="W1978" s="170"/>
      <c r="X1978" s="131"/>
      <c r="Y1978"/>
      <c r="AB1978"/>
      <c r="AC1978"/>
      <c r="AD1978"/>
      <c r="AE1978"/>
      <c r="AF1978"/>
      <c r="AG1978"/>
      <c r="AH1978"/>
      <c r="AI1978"/>
      <c r="AJ1978"/>
      <c r="AK1978"/>
    </row>
    <row r="1979" spans="1:37" x14ac:dyDescent="0.25">
      <c r="A1979" s="131"/>
      <c r="B1979" s="131"/>
      <c r="C1979" s="131"/>
      <c r="D1979" s="131"/>
      <c r="E1979" s="131"/>
      <c r="F1979" s="131"/>
      <c r="G1979" s="131"/>
      <c r="H1979" s="131"/>
      <c r="I1979" s="131"/>
      <c r="J1979" s="131"/>
      <c r="K1979" s="131"/>
      <c r="L1979" s="131"/>
      <c r="M1979" s="131"/>
      <c r="N1979" s="131"/>
      <c r="O1979" s="131"/>
      <c r="P1979" s="131"/>
      <c r="Q1979" s="170"/>
      <c r="R1979" s="170"/>
      <c r="S1979" s="170"/>
      <c r="T1979" s="170"/>
      <c r="U1979" s="170"/>
      <c r="V1979" s="170"/>
      <c r="W1979" s="170"/>
      <c r="X1979" s="131"/>
      <c r="Y1979"/>
      <c r="AB1979"/>
      <c r="AC1979"/>
      <c r="AD1979"/>
      <c r="AE1979"/>
      <c r="AF1979"/>
      <c r="AG1979"/>
      <c r="AH1979"/>
      <c r="AI1979"/>
      <c r="AJ1979"/>
      <c r="AK1979"/>
    </row>
    <row r="1980" spans="1:37" x14ac:dyDescent="0.25">
      <c r="A1980" s="131"/>
      <c r="B1980" s="131"/>
      <c r="C1980" s="131"/>
      <c r="D1980" s="131"/>
      <c r="E1980" s="131"/>
      <c r="F1980" s="131"/>
      <c r="G1980" s="131"/>
      <c r="H1980" s="131"/>
      <c r="I1980" s="131"/>
      <c r="J1980" s="131"/>
      <c r="K1980" s="131"/>
      <c r="L1980" s="131"/>
      <c r="M1980" s="131"/>
      <c r="N1980" s="131"/>
      <c r="O1980" s="131"/>
      <c r="P1980" s="131"/>
      <c r="Q1980" s="170"/>
      <c r="R1980" s="170"/>
      <c r="S1980" s="170"/>
      <c r="T1980" s="170"/>
      <c r="U1980" s="170"/>
      <c r="V1980" s="170"/>
      <c r="W1980" s="170"/>
      <c r="X1980" s="131"/>
      <c r="Y1980"/>
      <c r="AB1980"/>
      <c r="AC1980"/>
      <c r="AD1980"/>
      <c r="AE1980"/>
      <c r="AF1980"/>
      <c r="AG1980"/>
      <c r="AH1980"/>
      <c r="AI1980"/>
      <c r="AJ1980"/>
      <c r="AK1980"/>
    </row>
    <row r="1981" spans="1:37" x14ac:dyDescent="0.25">
      <c r="A1981" s="131"/>
      <c r="B1981" s="131"/>
      <c r="C1981" s="131"/>
      <c r="D1981" s="131"/>
      <c r="E1981" s="131"/>
      <c r="F1981" s="131"/>
      <c r="G1981" s="131"/>
      <c r="H1981" s="131"/>
      <c r="I1981" s="131"/>
      <c r="J1981" s="131"/>
      <c r="K1981" s="131"/>
      <c r="L1981" s="131"/>
      <c r="M1981" s="131"/>
      <c r="N1981" s="131"/>
      <c r="O1981" s="131"/>
      <c r="P1981" s="131"/>
      <c r="Q1981" s="170"/>
      <c r="R1981" s="170"/>
      <c r="S1981" s="170"/>
      <c r="T1981" s="170"/>
      <c r="U1981" s="170"/>
      <c r="V1981" s="170"/>
      <c r="W1981" s="170"/>
      <c r="X1981" s="131"/>
      <c r="Y1981"/>
      <c r="AB1981"/>
      <c r="AC1981"/>
      <c r="AD1981"/>
      <c r="AE1981"/>
      <c r="AF1981"/>
      <c r="AG1981"/>
      <c r="AH1981"/>
      <c r="AI1981"/>
      <c r="AJ1981"/>
      <c r="AK1981"/>
    </row>
    <row r="1982" spans="1:37" x14ac:dyDescent="0.25">
      <c r="A1982" s="131"/>
      <c r="B1982" s="131"/>
      <c r="C1982" s="131"/>
      <c r="D1982" s="131"/>
      <c r="E1982" s="131"/>
      <c r="F1982" s="131"/>
      <c r="G1982" s="131"/>
      <c r="H1982" s="131"/>
      <c r="I1982" s="131"/>
      <c r="J1982" s="131"/>
      <c r="K1982" s="131"/>
      <c r="L1982" s="131"/>
      <c r="M1982" s="131"/>
      <c r="N1982" s="131"/>
      <c r="O1982" s="131"/>
      <c r="P1982" s="131"/>
      <c r="Q1982" s="170"/>
      <c r="R1982" s="170"/>
      <c r="S1982" s="170"/>
      <c r="T1982" s="170"/>
      <c r="U1982" s="170"/>
      <c r="V1982" s="170"/>
      <c r="W1982" s="170"/>
      <c r="X1982" s="131"/>
      <c r="Y1982"/>
      <c r="AB1982"/>
      <c r="AC1982"/>
      <c r="AD1982"/>
      <c r="AE1982"/>
      <c r="AF1982"/>
      <c r="AG1982"/>
      <c r="AH1982"/>
      <c r="AI1982"/>
      <c r="AJ1982"/>
      <c r="AK1982"/>
    </row>
    <row r="1983" spans="1:37" x14ac:dyDescent="0.25">
      <c r="A1983" s="131"/>
      <c r="B1983" s="131"/>
      <c r="C1983" s="131"/>
      <c r="D1983" s="131"/>
      <c r="E1983" s="131"/>
      <c r="F1983" s="131"/>
      <c r="G1983" s="131"/>
      <c r="H1983" s="131"/>
      <c r="I1983" s="131"/>
      <c r="J1983" s="131"/>
      <c r="K1983" s="131"/>
      <c r="L1983" s="131"/>
      <c r="M1983" s="131"/>
      <c r="N1983" s="131"/>
      <c r="O1983" s="131"/>
      <c r="P1983" s="131"/>
      <c r="Q1983" s="170"/>
      <c r="R1983" s="170"/>
      <c r="S1983" s="170"/>
      <c r="T1983" s="170"/>
      <c r="U1983" s="170"/>
      <c r="V1983" s="170"/>
      <c r="W1983" s="170"/>
      <c r="X1983" s="131"/>
      <c r="Y1983"/>
      <c r="AB1983"/>
      <c r="AC1983"/>
      <c r="AD1983"/>
      <c r="AE1983"/>
      <c r="AF1983"/>
      <c r="AG1983"/>
      <c r="AH1983"/>
      <c r="AI1983"/>
      <c r="AJ1983"/>
      <c r="AK1983"/>
    </row>
    <row r="1984" spans="1:37" x14ac:dyDescent="0.25">
      <c r="A1984" s="131"/>
      <c r="B1984" s="131"/>
      <c r="C1984" s="131"/>
      <c r="D1984" s="131"/>
      <c r="E1984" s="131"/>
      <c r="F1984" s="131"/>
      <c r="G1984" s="131"/>
      <c r="H1984" s="131"/>
      <c r="I1984" s="131"/>
      <c r="J1984" s="131"/>
      <c r="K1984" s="131"/>
      <c r="L1984" s="131"/>
      <c r="M1984" s="131"/>
      <c r="N1984" s="131"/>
      <c r="O1984" s="131"/>
      <c r="P1984" s="131"/>
      <c r="Q1984" s="170"/>
      <c r="R1984" s="170"/>
      <c r="S1984" s="170"/>
      <c r="T1984" s="170"/>
      <c r="U1984" s="170"/>
      <c r="V1984" s="170"/>
      <c r="W1984" s="170"/>
      <c r="X1984" s="131"/>
      <c r="Y1984"/>
      <c r="AB1984"/>
      <c r="AC1984"/>
      <c r="AD1984"/>
      <c r="AE1984"/>
      <c r="AF1984"/>
      <c r="AG1984"/>
      <c r="AH1984"/>
      <c r="AI1984"/>
      <c r="AJ1984"/>
      <c r="AK1984"/>
    </row>
    <row r="1985" spans="1:37" x14ac:dyDescent="0.25">
      <c r="A1985" s="131"/>
      <c r="B1985" s="131"/>
      <c r="C1985" s="131"/>
      <c r="D1985" s="131"/>
      <c r="E1985" s="131"/>
      <c r="F1985" s="131"/>
      <c r="G1985" s="131"/>
      <c r="H1985" s="131"/>
      <c r="I1985" s="131"/>
      <c r="J1985" s="131"/>
      <c r="K1985" s="131"/>
      <c r="L1985" s="131"/>
      <c r="M1985" s="131"/>
      <c r="N1985" s="131"/>
      <c r="O1985" s="131"/>
      <c r="P1985" s="131"/>
      <c r="Q1985" s="170"/>
      <c r="R1985" s="170"/>
      <c r="S1985" s="170"/>
      <c r="T1985" s="170"/>
      <c r="U1985" s="170"/>
      <c r="V1985" s="170"/>
      <c r="W1985" s="170"/>
      <c r="X1985" s="131"/>
      <c r="Y1985"/>
      <c r="AB1985"/>
      <c r="AC1985"/>
      <c r="AD1985"/>
      <c r="AE1985"/>
      <c r="AF1985"/>
      <c r="AG1985"/>
      <c r="AH1985"/>
      <c r="AI1985"/>
      <c r="AJ1985"/>
      <c r="AK1985"/>
    </row>
    <row r="1986" spans="1:37" x14ac:dyDescent="0.25">
      <c r="A1986" s="131"/>
      <c r="B1986" s="131"/>
      <c r="C1986" s="131"/>
      <c r="D1986" s="131"/>
      <c r="E1986" s="131"/>
      <c r="F1986" s="131"/>
      <c r="G1986" s="131"/>
      <c r="H1986" s="131"/>
      <c r="I1986" s="131"/>
      <c r="J1986" s="131"/>
      <c r="K1986" s="131"/>
      <c r="L1986" s="131"/>
      <c r="M1986" s="131"/>
      <c r="N1986" s="131"/>
      <c r="O1986" s="131"/>
      <c r="P1986" s="131"/>
      <c r="Q1986" s="170"/>
      <c r="R1986" s="170"/>
      <c r="S1986" s="170"/>
      <c r="T1986" s="170"/>
      <c r="U1986" s="170"/>
      <c r="V1986" s="170"/>
      <c r="W1986" s="170"/>
      <c r="X1986" s="131"/>
      <c r="Y1986"/>
      <c r="AB1986"/>
      <c r="AC1986"/>
      <c r="AD1986"/>
      <c r="AE1986"/>
      <c r="AF1986"/>
      <c r="AG1986"/>
      <c r="AH1986"/>
      <c r="AI1986"/>
      <c r="AJ1986"/>
      <c r="AK1986"/>
    </row>
    <row r="1987" spans="1:37" x14ac:dyDescent="0.25">
      <c r="A1987" s="131"/>
      <c r="B1987" s="131"/>
      <c r="C1987" s="131"/>
      <c r="D1987" s="131"/>
      <c r="E1987" s="131"/>
      <c r="F1987" s="131"/>
      <c r="G1987" s="131"/>
      <c r="H1987" s="131"/>
      <c r="I1987" s="131"/>
      <c r="J1987" s="131"/>
      <c r="K1987" s="131"/>
      <c r="L1987" s="131"/>
      <c r="M1987" s="131"/>
      <c r="N1987" s="131"/>
      <c r="O1987" s="131"/>
      <c r="P1987" s="131"/>
      <c r="Q1987" s="170"/>
      <c r="R1987" s="170"/>
      <c r="S1987" s="170"/>
      <c r="T1987" s="170"/>
      <c r="U1987" s="170"/>
      <c r="V1987" s="170"/>
      <c r="W1987" s="170"/>
      <c r="X1987" s="131"/>
      <c r="Y1987"/>
      <c r="AB1987"/>
      <c r="AC1987"/>
      <c r="AD1987"/>
      <c r="AE1987"/>
      <c r="AF1987"/>
      <c r="AG1987"/>
      <c r="AH1987"/>
      <c r="AI1987"/>
      <c r="AJ1987"/>
      <c r="AK1987"/>
    </row>
    <row r="1988" spans="1:37" x14ac:dyDescent="0.25">
      <c r="A1988" s="131"/>
      <c r="B1988" s="131"/>
      <c r="C1988" s="131"/>
      <c r="D1988" s="131"/>
      <c r="E1988" s="131"/>
      <c r="F1988" s="131"/>
      <c r="G1988" s="131"/>
      <c r="H1988" s="131"/>
      <c r="I1988" s="131"/>
      <c r="J1988" s="131"/>
      <c r="K1988" s="131"/>
      <c r="L1988" s="131"/>
      <c r="M1988" s="131"/>
      <c r="N1988" s="131"/>
      <c r="O1988" s="131"/>
      <c r="P1988" s="131"/>
      <c r="Q1988" s="170"/>
      <c r="R1988" s="170"/>
      <c r="S1988" s="170"/>
      <c r="T1988" s="170"/>
      <c r="U1988" s="170"/>
      <c r="V1988" s="170"/>
      <c r="W1988" s="170"/>
      <c r="X1988" s="131"/>
      <c r="Y1988"/>
      <c r="AB1988"/>
      <c r="AC1988"/>
      <c r="AD1988"/>
      <c r="AE1988"/>
      <c r="AF1988"/>
      <c r="AG1988"/>
      <c r="AH1988"/>
      <c r="AI1988"/>
      <c r="AJ1988"/>
      <c r="AK1988"/>
    </row>
    <row r="1989" spans="1:37" x14ac:dyDescent="0.25">
      <c r="A1989" s="131"/>
      <c r="B1989" s="131"/>
      <c r="C1989" s="131"/>
      <c r="D1989" s="131"/>
      <c r="E1989" s="131"/>
      <c r="F1989" s="131"/>
      <c r="G1989" s="131"/>
      <c r="H1989" s="131"/>
      <c r="I1989" s="131"/>
      <c r="J1989" s="131"/>
      <c r="K1989" s="131"/>
      <c r="L1989" s="131"/>
      <c r="M1989" s="131"/>
      <c r="N1989" s="131"/>
      <c r="O1989" s="131"/>
      <c r="P1989" s="131"/>
      <c r="Q1989" s="170"/>
      <c r="R1989" s="170"/>
      <c r="S1989" s="170"/>
      <c r="T1989" s="170"/>
      <c r="U1989" s="170"/>
      <c r="V1989" s="170"/>
      <c r="W1989" s="170"/>
      <c r="X1989" s="131"/>
      <c r="Y1989"/>
      <c r="AB1989"/>
      <c r="AC1989"/>
      <c r="AD1989"/>
      <c r="AE1989"/>
      <c r="AF1989"/>
      <c r="AG1989"/>
      <c r="AH1989"/>
      <c r="AI1989"/>
      <c r="AJ1989"/>
      <c r="AK1989"/>
    </row>
    <row r="1990" spans="1:37" x14ac:dyDescent="0.25">
      <c r="A1990" s="131"/>
      <c r="B1990" s="131"/>
      <c r="C1990" s="131"/>
      <c r="D1990" s="131"/>
      <c r="E1990" s="131"/>
      <c r="F1990" s="131"/>
      <c r="G1990" s="131"/>
      <c r="H1990" s="131"/>
      <c r="I1990" s="131"/>
      <c r="J1990" s="131"/>
      <c r="K1990" s="131"/>
      <c r="L1990" s="131"/>
      <c r="M1990" s="131"/>
      <c r="N1990" s="131"/>
      <c r="O1990" s="131"/>
      <c r="P1990" s="131"/>
      <c r="Q1990" s="170"/>
      <c r="R1990" s="170"/>
      <c r="S1990" s="170"/>
      <c r="T1990" s="170"/>
      <c r="U1990" s="170"/>
      <c r="V1990" s="170"/>
      <c r="W1990" s="170"/>
      <c r="X1990" s="131"/>
      <c r="Y1990"/>
      <c r="AB1990"/>
      <c r="AC1990"/>
      <c r="AD1990"/>
      <c r="AE1990"/>
      <c r="AF1990"/>
      <c r="AG1990"/>
      <c r="AH1990"/>
      <c r="AI1990"/>
      <c r="AJ1990"/>
      <c r="AK1990"/>
    </row>
    <row r="1991" spans="1:37" x14ac:dyDescent="0.25">
      <c r="A1991" s="131"/>
      <c r="B1991" s="131"/>
      <c r="C1991" s="131"/>
      <c r="D1991" s="131"/>
      <c r="E1991" s="131"/>
      <c r="F1991" s="131"/>
      <c r="G1991" s="131"/>
      <c r="H1991" s="131"/>
      <c r="I1991" s="131"/>
      <c r="J1991" s="131"/>
      <c r="K1991" s="131"/>
      <c r="L1991" s="131"/>
      <c r="M1991" s="131"/>
      <c r="N1991" s="131"/>
      <c r="O1991" s="131"/>
      <c r="P1991" s="131"/>
      <c r="Q1991" s="170"/>
      <c r="R1991" s="170"/>
      <c r="S1991" s="170"/>
      <c r="T1991" s="170"/>
      <c r="U1991" s="170"/>
      <c r="V1991" s="170"/>
      <c r="W1991" s="170"/>
      <c r="X1991" s="131"/>
      <c r="Y1991"/>
      <c r="AB1991"/>
      <c r="AC1991"/>
      <c r="AD1991"/>
      <c r="AE1991"/>
      <c r="AF1991"/>
      <c r="AG1991"/>
      <c r="AH1991"/>
      <c r="AI1991"/>
      <c r="AJ1991"/>
      <c r="AK1991"/>
    </row>
    <row r="1992" spans="1:37" x14ac:dyDescent="0.25">
      <c r="A1992" s="131"/>
      <c r="B1992" s="131"/>
      <c r="C1992" s="131"/>
      <c r="D1992" s="131"/>
      <c r="E1992" s="131"/>
      <c r="F1992" s="131"/>
      <c r="G1992" s="131"/>
      <c r="H1992" s="131"/>
      <c r="I1992" s="131"/>
      <c r="J1992" s="131"/>
      <c r="K1992" s="131"/>
      <c r="L1992" s="131"/>
      <c r="M1992" s="131"/>
      <c r="N1992" s="131"/>
      <c r="O1992" s="131"/>
      <c r="P1992" s="131"/>
      <c r="Q1992" s="170"/>
      <c r="R1992" s="170"/>
      <c r="S1992" s="170"/>
      <c r="T1992" s="170"/>
      <c r="U1992" s="170"/>
      <c r="V1992" s="170"/>
      <c r="W1992" s="170"/>
      <c r="X1992" s="131"/>
      <c r="Y1992"/>
      <c r="AB1992"/>
      <c r="AC1992"/>
      <c r="AD1992"/>
      <c r="AE1992"/>
      <c r="AF1992"/>
      <c r="AG1992"/>
      <c r="AH1992"/>
      <c r="AI1992"/>
      <c r="AJ1992"/>
      <c r="AK1992"/>
    </row>
    <row r="1993" spans="1:37" x14ac:dyDescent="0.25">
      <c r="A1993" s="131"/>
      <c r="B1993" s="131"/>
      <c r="C1993" s="131"/>
      <c r="D1993" s="131"/>
      <c r="E1993" s="131"/>
      <c r="F1993" s="131"/>
      <c r="G1993" s="131"/>
      <c r="H1993" s="131"/>
      <c r="I1993" s="131"/>
      <c r="J1993" s="131"/>
      <c r="K1993" s="131"/>
      <c r="L1993" s="131"/>
      <c r="M1993" s="131"/>
      <c r="N1993" s="131"/>
      <c r="O1993" s="131"/>
      <c r="P1993" s="131"/>
      <c r="Q1993" s="170"/>
      <c r="R1993" s="170"/>
      <c r="S1993" s="170"/>
      <c r="T1993" s="170"/>
      <c r="U1993" s="170"/>
      <c r="V1993" s="170"/>
      <c r="W1993" s="170"/>
      <c r="X1993" s="131"/>
      <c r="Y1993"/>
      <c r="AB1993"/>
      <c r="AC1993"/>
      <c r="AD1993"/>
      <c r="AE1993"/>
      <c r="AF1993"/>
      <c r="AG1993"/>
      <c r="AH1993"/>
      <c r="AI1993"/>
      <c r="AJ1993"/>
      <c r="AK1993"/>
    </row>
    <row r="1994" spans="1:37" x14ac:dyDescent="0.25">
      <c r="A1994" s="131"/>
      <c r="B1994" s="131"/>
      <c r="C1994" s="131"/>
      <c r="D1994" s="131"/>
      <c r="E1994" s="131"/>
      <c r="F1994" s="131"/>
      <c r="G1994" s="131"/>
      <c r="H1994" s="131"/>
      <c r="I1994" s="131"/>
      <c r="J1994" s="131"/>
      <c r="K1994" s="131"/>
      <c r="L1994" s="131"/>
      <c r="M1994" s="131"/>
      <c r="N1994" s="131"/>
      <c r="O1994" s="131"/>
      <c r="P1994" s="131"/>
      <c r="Q1994" s="170"/>
      <c r="R1994" s="170"/>
      <c r="S1994" s="170"/>
      <c r="T1994" s="170"/>
      <c r="U1994" s="170"/>
      <c r="V1994" s="170"/>
      <c r="W1994" s="170"/>
      <c r="X1994" s="131"/>
      <c r="Y1994"/>
      <c r="AB1994"/>
      <c r="AC1994"/>
      <c r="AD1994"/>
      <c r="AE1994"/>
      <c r="AF1994"/>
      <c r="AG1994"/>
      <c r="AH1994"/>
      <c r="AI1994"/>
      <c r="AJ1994"/>
      <c r="AK1994"/>
    </row>
    <row r="1995" spans="1:37" x14ac:dyDescent="0.25">
      <c r="A1995" s="131"/>
      <c r="B1995" s="131"/>
      <c r="C1995" s="131"/>
      <c r="D1995" s="131"/>
      <c r="E1995" s="131"/>
      <c r="F1995" s="131"/>
      <c r="G1995" s="131"/>
      <c r="H1995" s="131"/>
      <c r="I1995" s="131"/>
      <c r="J1995" s="131"/>
      <c r="K1995" s="131"/>
      <c r="L1995" s="131"/>
      <c r="M1995" s="131"/>
      <c r="N1995" s="131"/>
      <c r="O1995" s="131"/>
      <c r="P1995" s="131"/>
      <c r="Q1995" s="170"/>
      <c r="R1995" s="170"/>
      <c r="S1995" s="170"/>
      <c r="T1995" s="170"/>
      <c r="U1995" s="170"/>
      <c r="V1995" s="170"/>
      <c r="W1995" s="170"/>
      <c r="X1995" s="131"/>
      <c r="Y1995"/>
      <c r="AB1995"/>
      <c r="AC1995"/>
      <c r="AD1995"/>
      <c r="AE1995"/>
      <c r="AF1995"/>
      <c r="AG1995"/>
      <c r="AH1995"/>
      <c r="AI1995"/>
      <c r="AJ1995"/>
      <c r="AK1995"/>
    </row>
    <row r="1996" spans="1:37" x14ac:dyDescent="0.25">
      <c r="A1996" s="131"/>
      <c r="B1996" s="131"/>
      <c r="C1996" s="131"/>
      <c r="D1996" s="131"/>
      <c r="E1996" s="131"/>
      <c r="F1996" s="131"/>
      <c r="G1996" s="131"/>
      <c r="H1996" s="131"/>
      <c r="I1996" s="131"/>
      <c r="J1996" s="131"/>
      <c r="K1996" s="131"/>
      <c r="L1996" s="131"/>
      <c r="M1996" s="131"/>
      <c r="N1996" s="131"/>
      <c r="O1996" s="131"/>
      <c r="P1996" s="131"/>
      <c r="Q1996" s="170"/>
      <c r="R1996" s="170"/>
      <c r="S1996" s="170"/>
      <c r="T1996" s="170"/>
      <c r="U1996" s="170"/>
      <c r="V1996" s="170"/>
      <c r="W1996" s="170"/>
      <c r="X1996" s="131"/>
      <c r="Y1996"/>
      <c r="AB1996"/>
      <c r="AC1996"/>
      <c r="AD1996"/>
      <c r="AE1996"/>
      <c r="AF1996"/>
      <c r="AG1996"/>
      <c r="AH1996"/>
      <c r="AI1996"/>
      <c r="AJ1996"/>
      <c r="AK1996"/>
    </row>
    <row r="1997" spans="1:37" x14ac:dyDescent="0.25">
      <c r="A1997" s="131"/>
      <c r="B1997" s="131"/>
      <c r="C1997" s="131"/>
      <c r="D1997" s="131"/>
      <c r="E1997" s="131"/>
      <c r="F1997" s="131"/>
      <c r="G1997" s="131"/>
      <c r="H1997" s="131"/>
      <c r="I1997" s="131"/>
      <c r="J1997" s="131"/>
      <c r="K1997" s="131"/>
      <c r="L1997" s="131"/>
      <c r="M1997" s="131"/>
      <c r="N1997" s="131"/>
      <c r="O1997" s="131"/>
      <c r="P1997" s="131"/>
      <c r="Q1997" s="170"/>
      <c r="R1997" s="170"/>
      <c r="S1997" s="170"/>
      <c r="T1997" s="170"/>
      <c r="U1997" s="170"/>
      <c r="V1997" s="170"/>
      <c r="W1997" s="170"/>
      <c r="X1997" s="131"/>
      <c r="Y1997"/>
      <c r="AB1997"/>
      <c r="AC1997"/>
      <c r="AD1997"/>
      <c r="AE1997"/>
      <c r="AF1997"/>
      <c r="AG1997"/>
      <c r="AH1997"/>
      <c r="AI1997"/>
      <c r="AJ1997"/>
      <c r="AK1997"/>
    </row>
    <row r="1998" spans="1:37" x14ac:dyDescent="0.25">
      <c r="A1998" s="131"/>
      <c r="B1998" s="131"/>
      <c r="C1998" s="131"/>
      <c r="D1998" s="131"/>
      <c r="E1998" s="131"/>
      <c r="F1998" s="131"/>
      <c r="G1998" s="131"/>
      <c r="H1998" s="131"/>
      <c r="I1998" s="131"/>
      <c r="J1998" s="131"/>
      <c r="K1998" s="131"/>
      <c r="L1998" s="131"/>
      <c r="M1998" s="131"/>
      <c r="N1998" s="131"/>
      <c r="O1998" s="131"/>
      <c r="P1998" s="131"/>
      <c r="Q1998" s="170"/>
      <c r="R1998" s="170"/>
      <c r="S1998" s="170"/>
      <c r="T1998" s="170"/>
      <c r="U1998" s="170"/>
      <c r="V1998" s="170"/>
      <c r="W1998" s="170"/>
      <c r="X1998" s="131"/>
      <c r="Y1998"/>
      <c r="AB1998"/>
      <c r="AC1998"/>
      <c r="AD1998"/>
      <c r="AE1998"/>
      <c r="AF1998"/>
      <c r="AG1998"/>
      <c r="AH1998"/>
      <c r="AI1998"/>
      <c r="AJ1998"/>
      <c r="AK1998"/>
    </row>
    <row r="1999" spans="1:37" x14ac:dyDescent="0.25">
      <c r="A1999" s="131"/>
      <c r="B1999" s="131"/>
      <c r="C1999" s="131"/>
      <c r="D1999" s="131"/>
      <c r="E1999" s="131"/>
      <c r="F1999" s="131"/>
      <c r="G1999" s="131"/>
      <c r="H1999" s="131"/>
      <c r="I1999" s="131"/>
      <c r="J1999" s="131"/>
      <c r="K1999" s="131"/>
      <c r="L1999" s="131"/>
      <c r="M1999" s="131"/>
      <c r="N1999" s="131"/>
      <c r="O1999" s="131"/>
      <c r="P1999" s="131"/>
      <c r="Q1999" s="170"/>
      <c r="R1999" s="170"/>
      <c r="S1999" s="170"/>
      <c r="T1999" s="170"/>
      <c r="U1999" s="170"/>
      <c r="V1999" s="170"/>
      <c r="W1999" s="170"/>
      <c r="X1999" s="131"/>
      <c r="Y1999"/>
      <c r="AB1999"/>
      <c r="AC1999"/>
      <c r="AD1999"/>
      <c r="AE1999"/>
      <c r="AF1999"/>
      <c r="AG1999"/>
      <c r="AH1999"/>
      <c r="AI1999"/>
      <c r="AJ1999"/>
      <c r="AK1999"/>
    </row>
    <row r="2000" spans="1:37" x14ac:dyDescent="0.25">
      <c r="A2000" s="131"/>
      <c r="B2000" s="131"/>
      <c r="C2000" s="131"/>
      <c r="D2000" s="131"/>
      <c r="E2000" s="131"/>
      <c r="F2000" s="131"/>
      <c r="G2000" s="131"/>
      <c r="H2000" s="131"/>
      <c r="I2000" s="131"/>
      <c r="J2000" s="131"/>
      <c r="K2000" s="131"/>
      <c r="L2000" s="131"/>
      <c r="M2000" s="131"/>
      <c r="N2000" s="131"/>
      <c r="O2000" s="131"/>
      <c r="P2000" s="131"/>
      <c r="Q2000" s="170"/>
      <c r="R2000" s="170"/>
      <c r="S2000" s="170"/>
      <c r="T2000" s="170"/>
      <c r="U2000" s="170"/>
      <c r="V2000" s="170"/>
      <c r="W2000" s="170"/>
      <c r="X2000" s="131"/>
      <c r="Y2000"/>
      <c r="AB2000"/>
      <c r="AC2000"/>
      <c r="AD2000"/>
      <c r="AE2000"/>
      <c r="AF2000"/>
      <c r="AG2000"/>
      <c r="AH2000"/>
      <c r="AI2000"/>
      <c r="AJ2000"/>
      <c r="AK2000"/>
    </row>
    <row r="2001" spans="1:37" x14ac:dyDescent="0.25">
      <c r="A2001" s="131"/>
      <c r="B2001" s="131"/>
      <c r="C2001" s="131"/>
      <c r="D2001" s="131"/>
      <c r="E2001" s="131"/>
      <c r="F2001" s="131"/>
      <c r="G2001" s="131"/>
      <c r="H2001" s="131"/>
      <c r="I2001" s="131"/>
      <c r="J2001" s="131"/>
      <c r="K2001" s="131"/>
      <c r="L2001" s="131"/>
      <c r="M2001" s="131"/>
      <c r="N2001" s="131"/>
      <c r="O2001" s="131"/>
      <c r="P2001" s="131"/>
      <c r="Q2001" s="170"/>
      <c r="R2001" s="170"/>
      <c r="S2001" s="170"/>
      <c r="T2001" s="170"/>
      <c r="U2001" s="170"/>
      <c r="V2001" s="170"/>
      <c r="W2001" s="170"/>
      <c r="X2001" s="131"/>
      <c r="Y2001"/>
      <c r="AB2001"/>
      <c r="AC2001"/>
      <c r="AD2001"/>
      <c r="AE2001"/>
      <c r="AF2001"/>
      <c r="AG2001"/>
      <c r="AH2001"/>
      <c r="AI2001"/>
      <c r="AJ2001"/>
      <c r="AK2001"/>
    </row>
    <row r="2002" spans="1:37" x14ac:dyDescent="0.25">
      <c r="A2002" s="131"/>
      <c r="B2002" s="131"/>
      <c r="C2002" s="131"/>
      <c r="D2002" s="131"/>
      <c r="E2002" s="131"/>
      <c r="F2002" s="131"/>
      <c r="G2002" s="131"/>
      <c r="H2002" s="131"/>
      <c r="I2002" s="131"/>
      <c r="J2002" s="131"/>
      <c r="K2002" s="131"/>
      <c r="L2002" s="131"/>
      <c r="M2002" s="131"/>
      <c r="N2002" s="131"/>
      <c r="O2002" s="131"/>
      <c r="P2002" s="131"/>
      <c r="Q2002" s="170"/>
      <c r="R2002" s="170"/>
      <c r="S2002" s="170"/>
      <c r="T2002" s="170"/>
      <c r="U2002" s="170"/>
      <c r="V2002" s="170"/>
      <c r="W2002" s="170"/>
      <c r="X2002" s="131"/>
      <c r="Y2002"/>
      <c r="AB2002"/>
      <c r="AC2002"/>
      <c r="AD2002"/>
      <c r="AE2002"/>
      <c r="AF2002"/>
      <c r="AG2002"/>
      <c r="AH2002"/>
      <c r="AI2002"/>
      <c r="AJ2002"/>
      <c r="AK2002"/>
    </row>
    <row r="2003" spans="1:37" x14ac:dyDescent="0.25">
      <c r="A2003" s="131"/>
      <c r="B2003" s="131"/>
      <c r="C2003" s="131"/>
      <c r="D2003" s="131"/>
      <c r="E2003" s="131"/>
      <c r="F2003" s="131"/>
      <c r="G2003" s="131"/>
      <c r="H2003" s="131"/>
      <c r="I2003" s="131"/>
      <c r="J2003" s="131"/>
      <c r="K2003" s="131"/>
      <c r="L2003" s="131"/>
      <c r="M2003" s="131"/>
      <c r="N2003" s="131"/>
      <c r="O2003" s="131"/>
      <c r="P2003" s="131"/>
      <c r="Q2003" s="170"/>
      <c r="R2003" s="170"/>
      <c r="S2003" s="170"/>
      <c r="T2003" s="170"/>
      <c r="U2003" s="170"/>
      <c r="V2003" s="170"/>
      <c r="W2003" s="170"/>
      <c r="X2003" s="131"/>
      <c r="Y2003"/>
      <c r="AB2003"/>
      <c r="AC2003"/>
      <c r="AD2003"/>
      <c r="AE2003"/>
      <c r="AF2003"/>
      <c r="AG2003"/>
      <c r="AH2003"/>
      <c r="AI2003"/>
      <c r="AJ2003"/>
      <c r="AK2003"/>
    </row>
    <row r="2004" spans="1:37" x14ac:dyDescent="0.25">
      <c r="A2004" s="131"/>
      <c r="B2004" s="131"/>
      <c r="C2004" s="131"/>
      <c r="D2004" s="131"/>
      <c r="E2004" s="131"/>
      <c r="F2004" s="131"/>
      <c r="G2004" s="131"/>
      <c r="H2004" s="131"/>
      <c r="I2004" s="131"/>
      <c r="J2004" s="131"/>
      <c r="K2004" s="131"/>
      <c r="L2004" s="131"/>
      <c r="M2004" s="131"/>
      <c r="N2004" s="131"/>
      <c r="O2004" s="131"/>
      <c r="P2004" s="131"/>
      <c r="Q2004" s="170"/>
      <c r="R2004" s="170"/>
      <c r="S2004" s="170"/>
      <c r="T2004" s="170"/>
      <c r="U2004" s="170"/>
      <c r="V2004" s="170"/>
      <c r="W2004" s="170"/>
      <c r="X2004" s="131"/>
      <c r="Y2004"/>
      <c r="AB2004"/>
      <c r="AC2004"/>
      <c r="AD2004"/>
      <c r="AE2004"/>
      <c r="AF2004"/>
      <c r="AG2004"/>
      <c r="AH2004"/>
      <c r="AI2004"/>
      <c r="AJ2004"/>
      <c r="AK2004"/>
    </row>
    <row r="2005" spans="1:37" x14ac:dyDescent="0.25">
      <c r="A2005" s="131"/>
      <c r="B2005" s="131"/>
      <c r="C2005" s="131"/>
      <c r="D2005" s="131"/>
      <c r="E2005" s="131"/>
      <c r="F2005" s="131"/>
      <c r="G2005" s="131"/>
      <c r="H2005" s="131"/>
      <c r="I2005" s="131"/>
      <c r="J2005" s="131"/>
      <c r="K2005" s="131"/>
      <c r="L2005" s="131"/>
      <c r="M2005" s="131"/>
      <c r="N2005" s="131"/>
      <c r="O2005" s="131"/>
      <c r="P2005" s="131"/>
      <c r="Q2005" s="170"/>
      <c r="R2005" s="170"/>
      <c r="S2005" s="170"/>
      <c r="T2005" s="170"/>
      <c r="U2005" s="170"/>
      <c r="V2005" s="170"/>
      <c r="W2005" s="170"/>
      <c r="X2005" s="131"/>
      <c r="Y2005"/>
      <c r="AB2005"/>
      <c r="AC2005"/>
      <c r="AD2005"/>
      <c r="AE2005"/>
      <c r="AF2005"/>
      <c r="AG2005"/>
      <c r="AH2005"/>
      <c r="AI2005"/>
      <c r="AJ2005"/>
      <c r="AK2005"/>
    </row>
    <row r="2006" spans="1:37" x14ac:dyDescent="0.25">
      <c r="A2006" s="131"/>
      <c r="B2006" s="131"/>
      <c r="C2006" s="131"/>
      <c r="D2006" s="131"/>
      <c r="E2006" s="131"/>
      <c r="F2006" s="131"/>
      <c r="G2006" s="131"/>
      <c r="H2006" s="131"/>
      <c r="I2006" s="131"/>
      <c r="J2006" s="131"/>
      <c r="K2006" s="131"/>
      <c r="L2006" s="131"/>
      <c r="M2006" s="131"/>
      <c r="N2006" s="131"/>
      <c r="O2006" s="131"/>
      <c r="P2006" s="131"/>
      <c r="Q2006" s="170"/>
      <c r="R2006" s="170"/>
      <c r="S2006" s="170"/>
      <c r="T2006" s="170"/>
      <c r="U2006" s="170"/>
      <c r="V2006" s="170"/>
      <c r="W2006" s="170"/>
      <c r="X2006" s="131"/>
      <c r="Y2006"/>
      <c r="AB2006"/>
      <c r="AC2006"/>
      <c r="AD2006"/>
      <c r="AE2006"/>
      <c r="AF2006"/>
      <c r="AG2006"/>
      <c r="AH2006"/>
      <c r="AI2006"/>
      <c r="AJ2006"/>
      <c r="AK2006"/>
    </row>
    <row r="2007" spans="1:37" x14ac:dyDescent="0.25">
      <c r="A2007" s="131"/>
      <c r="B2007" s="131"/>
      <c r="C2007" s="131"/>
      <c r="D2007" s="131"/>
      <c r="E2007" s="131"/>
      <c r="F2007" s="131"/>
      <c r="G2007" s="131"/>
      <c r="H2007" s="131"/>
      <c r="I2007" s="131"/>
      <c r="J2007" s="131"/>
      <c r="K2007" s="131"/>
      <c r="L2007" s="131"/>
      <c r="M2007" s="131"/>
      <c r="N2007" s="131"/>
      <c r="O2007" s="131"/>
      <c r="P2007" s="131"/>
      <c r="Q2007" s="170"/>
      <c r="R2007" s="170"/>
      <c r="S2007" s="170"/>
      <c r="T2007" s="170"/>
      <c r="U2007" s="170"/>
      <c r="V2007" s="170"/>
      <c r="W2007" s="170"/>
      <c r="X2007" s="131"/>
      <c r="Y2007"/>
      <c r="AB2007"/>
      <c r="AC2007"/>
      <c r="AD2007"/>
      <c r="AE2007"/>
      <c r="AF2007"/>
      <c r="AG2007"/>
      <c r="AH2007"/>
      <c r="AI2007"/>
      <c r="AJ2007"/>
      <c r="AK2007"/>
    </row>
    <row r="2008" spans="1:37" x14ac:dyDescent="0.25">
      <c r="A2008" s="131"/>
      <c r="B2008" s="131"/>
      <c r="C2008" s="131"/>
      <c r="D2008" s="131"/>
      <c r="E2008" s="131"/>
      <c r="F2008" s="131"/>
      <c r="G2008" s="131"/>
      <c r="H2008" s="131"/>
      <c r="I2008" s="131"/>
      <c r="J2008" s="131"/>
      <c r="K2008" s="131"/>
      <c r="L2008" s="131"/>
      <c r="M2008" s="131"/>
      <c r="N2008" s="131"/>
      <c r="O2008" s="131"/>
      <c r="P2008" s="131"/>
      <c r="Q2008" s="170"/>
      <c r="R2008" s="170"/>
      <c r="S2008" s="170"/>
      <c r="T2008" s="170"/>
      <c r="U2008" s="170"/>
      <c r="V2008" s="170"/>
      <c r="W2008" s="170"/>
      <c r="X2008" s="131"/>
      <c r="Y2008"/>
      <c r="AB2008"/>
      <c r="AC2008"/>
      <c r="AD2008"/>
      <c r="AE2008"/>
      <c r="AF2008"/>
      <c r="AG2008"/>
      <c r="AH2008"/>
      <c r="AI2008"/>
      <c r="AJ2008"/>
      <c r="AK2008"/>
    </row>
    <row r="2009" spans="1:37" x14ac:dyDescent="0.25">
      <c r="A2009" s="131"/>
      <c r="B2009" s="131"/>
      <c r="C2009" s="131"/>
      <c r="D2009" s="131"/>
      <c r="E2009" s="131"/>
      <c r="F2009" s="131"/>
      <c r="G2009" s="131"/>
      <c r="H2009" s="131"/>
      <c r="I2009" s="131"/>
      <c r="J2009" s="131"/>
      <c r="K2009" s="131"/>
      <c r="L2009" s="131"/>
      <c r="M2009" s="131"/>
      <c r="N2009" s="131"/>
      <c r="O2009" s="131"/>
      <c r="P2009" s="131"/>
      <c r="Q2009" s="170"/>
      <c r="R2009" s="170"/>
      <c r="S2009" s="170"/>
      <c r="T2009" s="170"/>
      <c r="U2009" s="170"/>
      <c r="V2009" s="170"/>
      <c r="W2009" s="170"/>
      <c r="X2009" s="131"/>
      <c r="Y2009"/>
      <c r="AB2009"/>
      <c r="AC2009"/>
      <c r="AD2009"/>
      <c r="AE2009"/>
      <c r="AF2009"/>
      <c r="AG2009"/>
      <c r="AH2009"/>
      <c r="AI2009"/>
      <c r="AJ2009"/>
      <c r="AK2009"/>
    </row>
    <row r="2010" spans="1:37" x14ac:dyDescent="0.25">
      <c r="A2010" s="131"/>
      <c r="B2010" s="131"/>
      <c r="C2010" s="131"/>
      <c r="D2010" s="131"/>
      <c r="E2010" s="131"/>
      <c r="F2010" s="131"/>
      <c r="G2010" s="131"/>
      <c r="H2010" s="131"/>
      <c r="I2010" s="131"/>
      <c r="J2010" s="131"/>
      <c r="K2010" s="131"/>
      <c r="L2010" s="131"/>
      <c r="M2010" s="131"/>
      <c r="N2010" s="131"/>
      <c r="O2010" s="131"/>
      <c r="P2010" s="131"/>
      <c r="Q2010" s="170"/>
      <c r="R2010" s="170"/>
      <c r="S2010" s="170"/>
      <c r="T2010" s="170"/>
      <c r="U2010" s="170"/>
      <c r="V2010" s="170"/>
      <c r="W2010" s="170"/>
      <c r="X2010" s="131"/>
      <c r="Y2010"/>
      <c r="AB2010"/>
      <c r="AC2010"/>
      <c r="AD2010"/>
      <c r="AE2010"/>
      <c r="AF2010"/>
      <c r="AG2010"/>
      <c r="AH2010"/>
      <c r="AI2010"/>
      <c r="AJ2010"/>
      <c r="AK2010"/>
    </row>
    <row r="2011" spans="1:37" x14ac:dyDescent="0.25">
      <c r="A2011" s="131"/>
      <c r="B2011" s="131"/>
      <c r="C2011" s="131"/>
      <c r="D2011" s="131"/>
      <c r="E2011" s="131"/>
      <c r="F2011" s="131"/>
      <c r="G2011" s="131"/>
      <c r="H2011" s="131"/>
      <c r="I2011" s="131"/>
      <c r="J2011" s="131"/>
      <c r="K2011" s="131"/>
      <c r="L2011" s="131"/>
      <c r="M2011" s="131"/>
      <c r="N2011" s="131"/>
      <c r="O2011" s="131"/>
      <c r="P2011" s="131"/>
      <c r="Q2011" s="170"/>
      <c r="R2011" s="170"/>
      <c r="S2011" s="170"/>
      <c r="T2011" s="170"/>
      <c r="U2011" s="170"/>
      <c r="V2011" s="170"/>
      <c r="W2011" s="170"/>
      <c r="X2011" s="131"/>
      <c r="Y2011"/>
      <c r="AB2011"/>
      <c r="AC2011"/>
      <c r="AD2011"/>
      <c r="AE2011"/>
      <c r="AF2011"/>
      <c r="AG2011"/>
      <c r="AH2011"/>
      <c r="AI2011"/>
      <c r="AJ2011"/>
      <c r="AK2011"/>
    </row>
    <row r="2012" spans="1:37" x14ac:dyDescent="0.25">
      <c r="A2012" s="131"/>
      <c r="B2012" s="131"/>
      <c r="C2012" s="131"/>
      <c r="D2012" s="131"/>
      <c r="E2012" s="131"/>
      <c r="F2012" s="131"/>
      <c r="G2012" s="131"/>
      <c r="H2012" s="131"/>
      <c r="I2012" s="131"/>
      <c r="J2012" s="131"/>
      <c r="K2012" s="131"/>
      <c r="L2012" s="131"/>
      <c r="M2012" s="131"/>
      <c r="N2012" s="131"/>
      <c r="O2012" s="131"/>
      <c r="P2012" s="131"/>
      <c r="Q2012" s="170"/>
      <c r="R2012" s="170"/>
      <c r="S2012" s="170"/>
      <c r="T2012" s="170"/>
      <c r="U2012" s="170"/>
      <c r="V2012" s="170"/>
      <c r="W2012" s="170"/>
      <c r="X2012" s="131"/>
      <c r="Y2012"/>
      <c r="AB2012"/>
      <c r="AC2012"/>
      <c r="AD2012"/>
      <c r="AE2012"/>
      <c r="AF2012"/>
      <c r="AG2012"/>
      <c r="AH2012"/>
      <c r="AI2012"/>
      <c r="AJ2012"/>
      <c r="AK2012"/>
    </row>
    <row r="2013" spans="1:37" x14ac:dyDescent="0.25">
      <c r="A2013" s="131"/>
      <c r="B2013" s="131"/>
      <c r="C2013" s="131"/>
      <c r="D2013" s="131"/>
      <c r="E2013" s="131"/>
      <c r="F2013" s="131"/>
      <c r="G2013" s="131"/>
      <c r="H2013" s="131"/>
      <c r="I2013" s="131"/>
      <c r="J2013" s="131"/>
      <c r="K2013" s="131"/>
      <c r="L2013" s="131"/>
      <c r="M2013" s="131"/>
      <c r="N2013" s="131"/>
      <c r="O2013" s="131"/>
      <c r="P2013" s="131"/>
      <c r="Q2013" s="170"/>
      <c r="R2013" s="170"/>
      <c r="S2013" s="170"/>
      <c r="T2013" s="170"/>
      <c r="U2013" s="170"/>
      <c r="V2013" s="170"/>
      <c r="W2013" s="170"/>
      <c r="X2013" s="131"/>
      <c r="Y2013"/>
      <c r="AB2013"/>
      <c r="AC2013"/>
      <c r="AD2013"/>
      <c r="AE2013"/>
      <c r="AF2013"/>
      <c r="AG2013"/>
      <c r="AH2013"/>
      <c r="AI2013"/>
      <c r="AJ2013"/>
      <c r="AK2013"/>
    </row>
    <row r="2014" spans="1:37" x14ac:dyDescent="0.25">
      <c r="A2014" s="131"/>
      <c r="B2014" s="131"/>
      <c r="C2014" s="131"/>
      <c r="D2014" s="131"/>
      <c r="E2014" s="131"/>
      <c r="F2014" s="131"/>
      <c r="G2014" s="131"/>
      <c r="H2014" s="131"/>
      <c r="I2014" s="131"/>
      <c r="J2014" s="131"/>
      <c r="K2014" s="131"/>
      <c r="L2014" s="131"/>
      <c r="M2014" s="131"/>
      <c r="N2014" s="131"/>
      <c r="O2014" s="131"/>
      <c r="P2014" s="131"/>
      <c r="Q2014" s="170"/>
      <c r="R2014" s="170"/>
      <c r="S2014" s="170"/>
      <c r="T2014" s="170"/>
      <c r="U2014" s="170"/>
      <c r="V2014" s="170"/>
      <c r="W2014" s="170"/>
      <c r="X2014" s="131"/>
      <c r="Y2014"/>
      <c r="AB2014"/>
      <c r="AC2014"/>
      <c r="AD2014"/>
      <c r="AE2014"/>
      <c r="AF2014"/>
      <c r="AG2014"/>
      <c r="AH2014"/>
      <c r="AI2014"/>
      <c r="AJ2014"/>
      <c r="AK2014"/>
    </row>
    <row r="2015" spans="1:37" x14ac:dyDescent="0.25">
      <c r="A2015" s="131"/>
      <c r="B2015" s="131"/>
      <c r="C2015" s="131"/>
      <c r="D2015" s="131"/>
      <c r="E2015" s="131"/>
      <c r="F2015" s="131"/>
      <c r="G2015" s="131"/>
      <c r="H2015" s="131"/>
      <c r="I2015" s="131"/>
      <c r="J2015" s="131"/>
      <c r="K2015" s="131"/>
      <c r="L2015" s="131"/>
      <c r="M2015" s="131"/>
      <c r="N2015" s="131"/>
      <c r="O2015" s="131"/>
      <c r="P2015" s="131"/>
      <c r="Q2015" s="170"/>
      <c r="R2015" s="170"/>
      <c r="S2015" s="170"/>
      <c r="T2015" s="170"/>
      <c r="U2015" s="170"/>
      <c r="V2015" s="170"/>
      <c r="W2015" s="170"/>
      <c r="X2015" s="131"/>
      <c r="Y2015"/>
      <c r="AB2015"/>
      <c r="AC2015"/>
      <c r="AD2015"/>
      <c r="AE2015"/>
      <c r="AF2015"/>
      <c r="AG2015"/>
      <c r="AH2015"/>
      <c r="AI2015"/>
      <c r="AJ2015"/>
      <c r="AK2015"/>
    </row>
    <row r="2016" spans="1:37" x14ac:dyDescent="0.25">
      <c r="A2016" s="131"/>
      <c r="B2016" s="131"/>
      <c r="C2016" s="131"/>
      <c r="D2016" s="131"/>
      <c r="E2016" s="131"/>
      <c r="F2016" s="131"/>
      <c r="G2016" s="131"/>
      <c r="H2016" s="131"/>
      <c r="I2016" s="131"/>
      <c r="J2016" s="131"/>
      <c r="K2016" s="131"/>
      <c r="L2016" s="131"/>
      <c r="M2016" s="131"/>
      <c r="N2016" s="131"/>
      <c r="O2016" s="131"/>
      <c r="P2016" s="131"/>
      <c r="Q2016" s="170"/>
      <c r="R2016" s="170"/>
      <c r="S2016" s="170"/>
      <c r="T2016" s="170"/>
      <c r="U2016" s="170"/>
      <c r="V2016" s="170"/>
      <c r="W2016" s="170"/>
      <c r="X2016" s="131"/>
      <c r="Y2016"/>
      <c r="AB2016"/>
      <c r="AC2016"/>
      <c r="AD2016"/>
      <c r="AE2016"/>
      <c r="AF2016"/>
      <c r="AG2016"/>
      <c r="AH2016"/>
      <c r="AI2016"/>
      <c r="AJ2016"/>
      <c r="AK2016"/>
    </row>
    <row r="2017" spans="1:37" x14ac:dyDescent="0.25">
      <c r="A2017" s="131"/>
      <c r="B2017" s="131"/>
      <c r="C2017" s="131"/>
      <c r="D2017" s="131"/>
      <c r="E2017" s="131"/>
      <c r="F2017" s="131"/>
      <c r="G2017" s="131"/>
      <c r="H2017" s="131"/>
      <c r="I2017" s="131"/>
      <c r="J2017" s="131"/>
      <c r="K2017" s="131"/>
      <c r="L2017" s="131"/>
      <c r="M2017" s="131"/>
      <c r="N2017" s="131"/>
      <c r="O2017" s="131"/>
      <c r="P2017" s="131"/>
      <c r="Q2017" s="170"/>
      <c r="R2017" s="170"/>
      <c r="S2017" s="170"/>
      <c r="T2017" s="170"/>
      <c r="U2017" s="170"/>
      <c r="V2017" s="170"/>
      <c r="W2017" s="170"/>
      <c r="X2017" s="131"/>
      <c r="Y2017"/>
      <c r="AB2017"/>
      <c r="AC2017"/>
      <c r="AD2017"/>
      <c r="AE2017"/>
      <c r="AF2017"/>
      <c r="AG2017"/>
      <c r="AH2017"/>
      <c r="AI2017"/>
      <c r="AJ2017"/>
      <c r="AK2017"/>
    </row>
    <row r="2018" spans="1:37" x14ac:dyDescent="0.25">
      <c r="A2018" s="131"/>
      <c r="B2018" s="131"/>
      <c r="C2018" s="131"/>
      <c r="D2018" s="131"/>
      <c r="E2018" s="131"/>
      <c r="F2018" s="131"/>
      <c r="G2018" s="131"/>
      <c r="H2018" s="131"/>
      <c r="I2018" s="131"/>
      <c r="J2018" s="131"/>
      <c r="K2018" s="131"/>
      <c r="L2018" s="131"/>
      <c r="M2018" s="131"/>
      <c r="N2018" s="131"/>
      <c r="O2018" s="131"/>
      <c r="P2018" s="131"/>
      <c r="Q2018" s="170"/>
      <c r="R2018" s="170"/>
      <c r="S2018" s="170"/>
      <c r="T2018" s="170"/>
      <c r="U2018" s="170"/>
      <c r="V2018" s="170"/>
      <c r="W2018" s="170"/>
      <c r="X2018" s="131"/>
      <c r="Y2018"/>
      <c r="AB2018"/>
      <c r="AC2018"/>
      <c r="AD2018"/>
      <c r="AE2018"/>
      <c r="AF2018"/>
      <c r="AG2018"/>
      <c r="AH2018"/>
      <c r="AI2018"/>
      <c r="AJ2018"/>
      <c r="AK2018"/>
    </row>
    <row r="2019" spans="1:37" x14ac:dyDescent="0.25">
      <c r="A2019" s="131"/>
      <c r="B2019" s="131"/>
      <c r="C2019" s="131"/>
      <c r="D2019" s="131"/>
      <c r="E2019" s="131"/>
      <c r="F2019" s="131"/>
      <c r="G2019" s="131"/>
      <c r="H2019" s="131"/>
      <c r="I2019" s="131"/>
      <c r="J2019" s="131"/>
      <c r="K2019" s="131"/>
      <c r="L2019" s="131"/>
      <c r="M2019" s="131"/>
      <c r="N2019" s="131"/>
      <c r="O2019" s="131"/>
      <c r="P2019" s="131"/>
      <c r="Q2019" s="170"/>
      <c r="R2019" s="170"/>
      <c r="S2019" s="170"/>
      <c r="T2019" s="170"/>
      <c r="U2019" s="170"/>
      <c r="V2019" s="170"/>
      <c r="W2019" s="170"/>
      <c r="X2019" s="131"/>
      <c r="Y2019"/>
      <c r="AB2019"/>
      <c r="AC2019"/>
      <c r="AD2019"/>
      <c r="AE2019"/>
      <c r="AF2019"/>
      <c r="AG2019"/>
      <c r="AH2019"/>
      <c r="AI2019"/>
      <c r="AJ2019"/>
      <c r="AK2019"/>
    </row>
    <row r="2020" spans="1:37" x14ac:dyDescent="0.25">
      <c r="A2020" s="131"/>
      <c r="B2020" s="131"/>
      <c r="C2020" s="131"/>
      <c r="D2020" s="131"/>
      <c r="E2020" s="131"/>
      <c r="F2020" s="131"/>
      <c r="G2020" s="131"/>
      <c r="H2020" s="131"/>
      <c r="I2020" s="131"/>
      <c r="J2020" s="131"/>
      <c r="K2020" s="131"/>
      <c r="L2020" s="131"/>
      <c r="M2020" s="131"/>
      <c r="N2020" s="131"/>
      <c r="O2020" s="131"/>
      <c r="P2020" s="131"/>
      <c r="Q2020" s="170"/>
      <c r="R2020" s="170"/>
      <c r="S2020" s="170"/>
      <c r="T2020" s="170"/>
      <c r="U2020" s="170"/>
      <c r="V2020" s="170"/>
      <c r="W2020" s="170"/>
      <c r="X2020" s="131"/>
      <c r="Y2020"/>
      <c r="AB2020"/>
      <c r="AC2020"/>
      <c r="AD2020"/>
      <c r="AE2020"/>
      <c r="AF2020"/>
      <c r="AG2020"/>
      <c r="AH2020"/>
      <c r="AI2020"/>
      <c r="AJ2020"/>
      <c r="AK2020"/>
    </row>
    <row r="2021" spans="1:37" x14ac:dyDescent="0.25">
      <c r="A2021" s="131"/>
      <c r="B2021" s="131"/>
      <c r="C2021" s="131"/>
      <c r="D2021" s="131"/>
      <c r="E2021" s="131"/>
      <c r="F2021" s="131"/>
      <c r="G2021" s="131"/>
      <c r="H2021" s="131"/>
      <c r="I2021" s="131"/>
      <c r="J2021" s="131"/>
      <c r="K2021" s="131"/>
      <c r="L2021" s="131"/>
      <c r="M2021" s="131"/>
      <c r="N2021" s="131"/>
      <c r="O2021" s="131"/>
      <c r="P2021" s="131"/>
      <c r="Q2021" s="170"/>
      <c r="R2021" s="170"/>
      <c r="S2021" s="170"/>
      <c r="T2021" s="170"/>
      <c r="U2021" s="170"/>
      <c r="V2021" s="170"/>
      <c r="W2021" s="170"/>
      <c r="X2021" s="131"/>
      <c r="Y2021"/>
      <c r="AB2021"/>
      <c r="AC2021"/>
      <c r="AD2021"/>
      <c r="AE2021"/>
      <c r="AF2021"/>
      <c r="AG2021"/>
      <c r="AH2021"/>
      <c r="AI2021"/>
      <c r="AJ2021"/>
      <c r="AK2021"/>
    </row>
    <row r="2022" spans="1:37" x14ac:dyDescent="0.25">
      <c r="A2022" s="131"/>
      <c r="B2022" s="131"/>
      <c r="C2022" s="131"/>
      <c r="D2022" s="131"/>
      <c r="E2022" s="131"/>
      <c r="F2022" s="131"/>
      <c r="G2022" s="131"/>
      <c r="H2022" s="131"/>
      <c r="I2022" s="131"/>
      <c r="J2022" s="131"/>
      <c r="K2022" s="131"/>
      <c r="L2022" s="131"/>
      <c r="M2022" s="131"/>
      <c r="N2022" s="131"/>
      <c r="O2022" s="131"/>
      <c r="P2022" s="131"/>
      <c r="Q2022" s="170"/>
      <c r="R2022" s="170"/>
      <c r="S2022" s="170"/>
      <c r="T2022" s="170"/>
      <c r="U2022" s="170"/>
      <c r="V2022" s="170"/>
      <c r="W2022" s="170"/>
      <c r="X2022" s="131"/>
      <c r="Y2022"/>
      <c r="AB2022"/>
      <c r="AC2022"/>
      <c r="AD2022"/>
      <c r="AE2022"/>
      <c r="AF2022"/>
      <c r="AG2022"/>
      <c r="AH2022"/>
      <c r="AI2022"/>
      <c r="AJ2022"/>
      <c r="AK2022"/>
    </row>
    <row r="2023" spans="1:37" x14ac:dyDescent="0.25">
      <c r="A2023" s="131"/>
      <c r="B2023" s="131"/>
      <c r="C2023" s="131"/>
      <c r="D2023" s="131"/>
      <c r="E2023" s="131"/>
      <c r="F2023" s="131"/>
      <c r="G2023" s="131"/>
      <c r="H2023" s="131"/>
      <c r="I2023" s="131"/>
      <c r="J2023" s="131"/>
      <c r="K2023" s="131"/>
      <c r="L2023" s="131"/>
      <c r="M2023" s="131"/>
      <c r="N2023" s="131"/>
      <c r="O2023" s="131"/>
      <c r="P2023" s="131"/>
      <c r="Q2023" s="170"/>
      <c r="R2023" s="170"/>
      <c r="S2023" s="170"/>
      <c r="T2023" s="170"/>
      <c r="U2023" s="170"/>
      <c r="V2023" s="170"/>
      <c r="W2023" s="170"/>
      <c r="X2023" s="131"/>
      <c r="Y2023"/>
      <c r="AB2023"/>
      <c r="AC2023"/>
      <c r="AD2023"/>
      <c r="AE2023"/>
      <c r="AF2023"/>
      <c r="AG2023"/>
      <c r="AH2023"/>
      <c r="AI2023"/>
      <c r="AJ2023"/>
      <c r="AK2023"/>
    </row>
    <row r="2024" spans="1:37" x14ac:dyDescent="0.25">
      <c r="A2024" s="131"/>
      <c r="B2024" s="131"/>
      <c r="C2024" s="131"/>
      <c r="D2024" s="131"/>
      <c r="E2024" s="131"/>
      <c r="F2024" s="131"/>
      <c r="G2024" s="131"/>
      <c r="H2024" s="131"/>
      <c r="I2024" s="131"/>
      <c r="J2024" s="131"/>
      <c r="K2024" s="131"/>
      <c r="L2024" s="131"/>
      <c r="M2024" s="131"/>
      <c r="N2024" s="131"/>
      <c r="O2024" s="131"/>
      <c r="P2024" s="131"/>
      <c r="Q2024" s="170"/>
      <c r="R2024" s="170"/>
      <c r="S2024" s="170"/>
      <c r="T2024" s="170"/>
      <c r="U2024" s="170"/>
      <c r="V2024" s="170"/>
      <c r="W2024" s="170"/>
      <c r="X2024" s="131"/>
      <c r="Y2024"/>
      <c r="AB2024"/>
      <c r="AC2024"/>
      <c r="AD2024"/>
      <c r="AE2024"/>
      <c r="AF2024"/>
      <c r="AG2024"/>
      <c r="AH2024"/>
      <c r="AI2024"/>
      <c r="AJ2024"/>
      <c r="AK2024"/>
    </row>
    <row r="2025" spans="1:37" x14ac:dyDescent="0.25">
      <c r="A2025" s="131"/>
      <c r="B2025" s="131"/>
      <c r="C2025" s="131"/>
      <c r="D2025" s="131"/>
      <c r="E2025" s="131"/>
      <c r="F2025" s="131"/>
      <c r="G2025" s="131"/>
      <c r="H2025" s="131"/>
      <c r="I2025" s="131"/>
      <c r="J2025" s="131"/>
      <c r="K2025" s="131"/>
      <c r="L2025" s="131"/>
      <c r="M2025" s="131"/>
      <c r="N2025" s="131"/>
      <c r="O2025" s="131"/>
      <c r="P2025" s="131"/>
      <c r="Q2025" s="170"/>
      <c r="R2025" s="170"/>
      <c r="S2025" s="170"/>
      <c r="T2025" s="170"/>
      <c r="U2025" s="170"/>
      <c r="V2025" s="170"/>
      <c r="W2025" s="170"/>
      <c r="X2025" s="131"/>
      <c r="Y2025"/>
      <c r="AB2025"/>
      <c r="AC2025"/>
      <c r="AD2025"/>
      <c r="AE2025"/>
      <c r="AF2025"/>
      <c r="AG2025"/>
      <c r="AH2025"/>
      <c r="AI2025"/>
      <c r="AJ2025"/>
      <c r="AK2025"/>
    </row>
    <row r="2026" spans="1:37" x14ac:dyDescent="0.25">
      <c r="A2026" s="131"/>
      <c r="B2026" s="131"/>
      <c r="C2026" s="131"/>
      <c r="D2026" s="131"/>
      <c r="E2026" s="131"/>
      <c r="F2026" s="131"/>
      <c r="G2026" s="131"/>
      <c r="H2026" s="131"/>
      <c r="I2026" s="131"/>
      <c r="J2026" s="131"/>
      <c r="K2026" s="131"/>
      <c r="L2026" s="131"/>
      <c r="M2026" s="131"/>
      <c r="N2026" s="131"/>
      <c r="O2026" s="131"/>
      <c r="P2026" s="131"/>
      <c r="Q2026" s="170"/>
      <c r="R2026" s="170"/>
      <c r="S2026" s="170"/>
      <c r="T2026" s="170"/>
      <c r="U2026" s="170"/>
      <c r="V2026" s="170"/>
      <c r="W2026" s="170"/>
      <c r="X2026" s="131"/>
      <c r="Y2026"/>
      <c r="AB2026"/>
      <c r="AC2026"/>
      <c r="AD2026"/>
      <c r="AE2026"/>
      <c r="AF2026"/>
      <c r="AG2026"/>
      <c r="AH2026"/>
      <c r="AI2026"/>
      <c r="AJ2026"/>
      <c r="AK2026"/>
    </row>
    <row r="2027" spans="1:37" x14ac:dyDescent="0.25">
      <c r="A2027" s="131"/>
      <c r="B2027" s="131"/>
      <c r="C2027" s="131"/>
      <c r="D2027" s="131"/>
      <c r="E2027" s="131"/>
      <c r="F2027" s="131"/>
      <c r="G2027" s="131"/>
      <c r="H2027" s="131"/>
      <c r="I2027" s="131"/>
      <c r="J2027" s="131"/>
      <c r="K2027" s="131"/>
      <c r="L2027" s="131"/>
      <c r="M2027" s="131"/>
      <c r="N2027" s="131"/>
      <c r="O2027" s="131"/>
      <c r="P2027" s="131"/>
      <c r="Q2027" s="170"/>
      <c r="R2027" s="170"/>
      <c r="S2027" s="170"/>
      <c r="T2027" s="170"/>
      <c r="U2027" s="170"/>
      <c r="V2027" s="170"/>
      <c r="W2027" s="170"/>
      <c r="X2027" s="131"/>
      <c r="Y2027"/>
      <c r="AB2027"/>
      <c r="AC2027"/>
      <c r="AD2027"/>
      <c r="AE2027"/>
      <c r="AF2027"/>
      <c r="AG2027"/>
      <c r="AH2027"/>
      <c r="AI2027"/>
      <c r="AJ2027"/>
      <c r="AK2027"/>
    </row>
    <row r="2028" spans="1:37" x14ac:dyDescent="0.25">
      <c r="A2028" s="131"/>
      <c r="B2028" s="131"/>
      <c r="C2028" s="131"/>
      <c r="D2028" s="131"/>
      <c r="E2028" s="131"/>
      <c r="F2028" s="131"/>
      <c r="G2028" s="131"/>
      <c r="H2028" s="131"/>
      <c r="I2028" s="131"/>
      <c r="J2028" s="131"/>
      <c r="K2028" s="131"/>
      <c r="L2028" s="131"/>
      <c r="M2028" s="131"/>
      <c r="N2028" s="131"/>
      <c r="O2028" s="131"/>
      <c r="P2028" s="131"/>
      <c r="Q2028" s="170"/>
      <c r="R2028" s="170"/>
      <c r="S2028" s="170"/>
      <c r="T2028" s="170"/>
      <c r="U2028" s="170"/>
      <c r="V2028" s="170"/>
      <c r="W2028" s="170"/>
      <c r="X2028" s="131"/>
      <c r="Y2028"/>
      <c r="AB2028"/>
      <c r="AC2028"/>
      <c r="AD2028"/>
      <c r="AE2028"/>
      <c r="AF2028"/>
      <c r="AG2028"/>
      <c r="AH2028"/>
      <c r="AI2028"/>
      <c r="AJ2028"/>
      <c r="AK2028"/>
    </row>
    <row r="2029" spans="1:37" x14ac:dyDescent="0.25">
      <c r="A2029" s="131"/>
      <c r="B2029" s="131"/>
      <c r="C2029" s="131"/>
      <c r="D2029" s="131"/>
      <c r="E2029" s="131"/>
      <c r="F2029" s="131"/>
      <c r="G2029" s="131"/>
      <c r="H2029" s="131"/>
      <c r="I2029" s="131"/>
      <c r="J2029" s="131"/>
      <c r="K2029" s="131"/>
      <c r="L2029" s="131"/>
      <c r="M2029" s="131"/>
      <c r="N2029" s="131"/>
      <c r="O2029" s="131"/>
      <c r="P2029" s="131"/>
      <c r="Q2029" s="170"/>
      <c r="R2029" s="170"/>
      <c r="S2029" s="170"/>
      <c r="T2029" s="170"/>
      <c r="U2029" s="170"/>
      <c r="V2029" s="170"/>
      <c r="W2029" s="170"/>
      <c r="X2029" s="131"/>
      <c r="Y2029"/>
      <c r="AB2029"/>
      <c r="AC2029"/>
      <c r="AD2029"/>
      <c r="AE2029"/>
      <c r="AF2029"/>
      <c r="AG2029"/>
      <c r="AH2029"/>
      <c r="AI2029"/>
      <c r="AJ2029"/>
      <c r="AK2029"/>
    </row>
    <row r="2030" spans="1:37" x14ac:dyDescent="0.25">
      <c r="A2030" s="131"/>
      <c r="B2030" s="131"/>
      <c r="C2030" s="131"/>
      <c r="D2030" s="131"/>
      <c r="E2030" s="131"/>
      <c r="F2030" s="131"/>
      <c r="G2030" s="131"/>
      <c r="H2030" s="131"/>
      <c r="I2030" s="131"/>
      <c r="J2030" s="131"/>
      <c r="K2030" s="131"/>
      <c r="L2030" s="131"/>
      <c r="M2030" s="131"/>
      <c r="N2030" s="131"/>
      <c r="O2030" s="131"/>
      <c r="P2030" s="131"/>
      <c r="Q2030" s="170"/>
      <c r="R2030" s="170"/>
      <c r="S2030" s="170"/>
      <c r="T2030" s="170"/>
      <c r="U2030" s="170"/>
      <c r="V2030" s="170"/>
      <c r="W2030" s="170"/>
      <c r="X2030" s="131"/>
      <c r="Y2030"/>
      <c r="AB2030"/>
      <c r="AC2030"/>
      <c r="AD2030"/>
      <c r="AE2030"/>
      <c r="AF2030"/>
      <c r="AG2030"/>
      <c r="AH2030"/>
      <c r="AI2030"/>
      <c r="AJ2030"/>
      <c r="AK2030"/>
    </row>
    <row r="2031" spans="1:37" x14ac:dyDescent="0.25">
      <c r="A2031" s="131"/>
      <c r="B2031" s="131"/>
      <c r="C2031" s="131"/>
      <c r="D2031" s="131"/>
      <c r="E2031" s="131"/>
      <c r="F2031" s="131"/>
      <c r="G2031" s="131"/>
      <c r="H2031" s="131"/>
      <c r="I2031" s="131"/>
      <c r="J2031" s="131"/>
      <c r="K2031" s="131"/>
      <c r="L2031" s="131"/>
      <c r="M2031" s="131"/>
      <c r="N2031" s="131"/>
      <c r="O2031" s="131"/>
      <c r="P2031" s="131"/>
      <c r="Q2031" s="170"/>
      <c r="R2031" s="170"/>
      <c r="S2031" s="170"/>
      <c r="T2031" s="170"/>
      <c r="U2031" s="170"/>
      <c r="V2031" s="170"/>
      <c r="W2031" s="170"/>
      <c r="X2031" s="131"/>
      <c r="Y2031"/>
      <c r="AB2031"/>
      <c r="AC2031"/>
      <c r="AD2031"/>
      <c r="AE2031"/>
      <c r="AF2031"/>
      <c r="AG2031"/>
      <c r="AH2031"/>
      <c r="AI2031"/>
      <c r="AJ2031"/>
      <c r="AK2031"/>
    </row>
    <row r="2032" spans="1:37" x14ac:dyDescent="0.25">
      <c r="A2032" s="131"/>
      <c r="B2032" s="131"/>
      <c r="C2032" s="131"/>
      <c r="D2032" s="131"/>
      <c r="E2032" s="131"/>
      <c r="F2032" s="131"/>
      <c r="G2032" s="131"/>
      <c r="H2032" s="131"/>
      <c r="I2032" s="131"/>
      <c r="J2032" s="131"/>
      <c r="K2032" s="131"/>
      <c r="L2032" s="131"/>
      <c r="M2032" s="131"/>
      <c r="N2032" s="131"/>
      <c r="O2032" s="131"/>
      <c r="P2032" s="131"/>
      <c r="Q2032" s="170"/>
      <c r="R2032" s="170"/>
      <c r="S2032" s="170"/>
      <c r="T2032" s="170"/>
      <c r="U2032" s="170"/>
      <c r="V2032" s="170"/>
      <c r="W2032" s="170"/>
      <c r="X2032" s="131"/>
      <c r="Y2032"/>
      <c r="AB2032"/>
      <c r="AC2032"/>
      <c r="AD2032"/>
      <c r="AE2032"/>
      <c r="AF2032"/>
      <c r="AG2032"/>
      <c r="AH2032"/>
      <c r="AI2032"/>
      <c r="AJ2032"/>
      <c r="AK2032"/>
    </row>
    <row r="2033" spans="1:37" x14ac:dyDescent="0.25">
      <c r="A2033" s="131"/>
      <c r="B2033" s="131"/>
      <c r="C2033" s="131"/>
      <c r="D2033" s="131"/>
      <c r="E2033" s="131"/>
      <c r="F2033" s="131"/>
      <c r="G2033" s="131"/>
      <c r="H2033" s="131"/>
      <c r="I2033" s="131"/>
      <c r="J2033" s="131"/>
      <c r="K2033" s="131"/>
      <c r="L2033" s="131"/>
      <c r="M2033" s="131"/>
      <c r="N2033" s="131"/>
      <c r="O2033" s="131"/>
      <c r="P2033" s="131"/>
      <c r="Q2033" s="170"/>
      <c r="R2033" s="170"/>
      <c r="S2033" s="170"/>
      <c r="T2033" s="170"/>
      <c r="U2033" s="170"/>
      <c r="V2033" s="170"/>
      <c r="W2033" s="170"/>
      <c r="X2033" s="131"/>
      <c r="Y2033"/>
      <c r="AB2033"/>
      <c r="AC2033"/>
      <c r="AD2033"/>
      <c r="AE2033"/>
      <c r="AF2033"/>
      <c r="AG2033"/>
      <c r="AH2033"/>
      <c r="AI2033"/>
      <c r="AJ2033"/>
      <c r="AK2033"/>
    </row>
    <row r="2034" spans="1:37" x14ac:dyDescent="0.25">
      <c r="A2034" s="131"/>
      <c r="B2034" s="131"/>
      <c r="C2034" s="131"/>
      <c r="D2034" s="131"/>
      <c r="E2034" s="131"/>
      <c r="F2034" s="131"/>
      <c r="G2034" s="131"/>
      <c r="H2034" s="131"/>
      <c r="I2034" s="131"/>
      <c r="J2034" s="131"/>
      <c r="K2034" s="131"/>
      <c r="L2034" s="131"/>
      <c r="M2034" s="131"/>
      <c r="N2034" s="131"/>
      <c r="O2034" s="131"/>
      <c r="P2034" s="131"/>
      <c r="Q2034" s="170"/>
      <c r="R2034" s="170"/>
      <c r="S2034" s="170"/>
      <c r="T2034" s="170"/>
      <c r="U2034" s="170"/>
      <c r="V2034" s="170"/>
      <c r="W2034" s="170"/>
      <c r="X2034" s="131"/>
      <c r="Y2034"/>
      <c r="AB2034"/>
      <c r="AC2034"/>
      <c r="AD2034"/>
      <c r="AE2034"/>
      <c r="AF2034"/>
      <c r="AG2034"/>
      <c r="AH2034"/>
      <c r="AI2034"/>
      <c r="AJ2034"/>
      <c r="AK2034"/>
    </row>
    <row r="2035" spans="1:37" x14ac:dyDescent="0.25">
      <c r="A2035" s="131"/>
      <c r="B2035" s="131"/>
      <c r="C2035" s="131"/>
      <c r="D2035" s="131"/>
      <c r="E2035" s="131"/>
      <c r="F2035" s="131"/>
      <c r="G2035" s="131"/>
      <c r="H2035" s="131"/>
      <c r="I2035" s="131"/>
      <c r="J2035" s="131"/>
      <c r="K2035" s="131"/>
      <c r="L2035" s="131"/>
      <c r="M2035" s="131"/>
      <c r="N2035" s="131"/>
      <c r="O2035" s="131"/>
      <c r="P2035" s="131"/>
      <c r="Q2035" s="170"/>
      <c r="R2035" s="170"/>
      <c r="S2035" s="170"/>
      <c r="T2035" s="170"/>
      <c r="U2035" s="170"/>
      <c r="V2035" s="170"/>
      <c r="W2035" s="170"/>
      <c r="X2035" s="131"/>
      <c r="Y2035"/>
      <c r="AB2035"/>
      <c r="AC2035"/>
      <c r="AD2035"/>
      <c r="AE2035"/>
      <c r="AF2035"/>
      <c r="AG2035"/>
      <c r="AH2035"/>
      <c r="AI2035"/>
      <c r="AJ2035"/>
      <c r="AK2035"/>
    </row>
    <row r="2036" spans="1:37" x14ac:dyDescent="0.25">
      <c r="A2036" s="131"/>
      <c r="B2036" s="131"/>
      <c r="C2036" s="131"/>
      <c r="D2036" s="131"/>
      <c r="E2036" s="131"/>
      <c r="F2036" s="131"/>
      <c r="G2036" s="131"/>
      <c r="H2036" s="131"/>
      <c r="I2036" s="131"/>
      <c r="J2036" s="131"/>
      <c r="K2036" s="131"/>
      <c r="L2036" s="131"/>
      <c r="M2036" s="131"/>
      <c r="N2036" s="131"/>
      <c r="O2036" s="131"/>
      <c r="P2036" s="131"/>
      <c r="Q2036" s="170"/>
      <c r="R2036" s="170"/>
      <c r="S2036" s="170"/>
      <c r="T2036" s="170"/>
      <c r="U2036" s="170"/>
      <c r="V2036" s="170"/>
      <c r="W2036" s="170"/>
      <c r="X2036" s="131"/>
      <c r="Y2036"/>
      <c r="AB2036"/>
      <c r="AC2036"/>
      <c r="AD2036"/>
      <c r="AE2036"/>
      <c r="AF2036"/>
      <c r="AG2036"/>
      <c r="AH2036"/>
      <c r="AI2036"/>
      <c r="AJ2036"/>
      <c r="AK2036"/>
    </row>
    <row r="2037" spans="1:37" x14ac:dyDescent="0.25">
      <c r="A2037" s="131"/>
      <c r="B2037" s="131"/>
      <c r="C2037" s="131"/>
      <c r="D2037" s="131"/>
      <c r="E2037" s="131"/>
      <c r="F2037" s="131"/>
      <c r="G2037" s="131"/>
      <c r="H2037" s="131"/>
      <c r="I2037" s="131"/>
      <c r="J2037" s="131"/>
      <c r="K2037" s="131"/>
      <c r="L2037" s="131"/>
      <c r="M2037" s="131"/>
      <c r="N2037" s="131"/>
      <c r="O2037" s="131"/>
      <c r="P2037" s="131"/>
      <c r="Q2037" s="170"/>
      <c r="R2037" s="170"/>
      <c r="S2037" s="170"/>
      <c r="T2037" s="170"/>
      <c r="U2037" s="170"/>
      <c r="V2037" s="170"/>
      <c r="W2037" s="170"/>
      <c r="X2037" s="131"/>
      <c r="Y2037"/>
      <c r="AB2037"/>
      <c r="AC2037"/>
      <c r="AD2037"/>
      <c r="AE2037"/>
      <c r="AF2037"/>
      <c r="AG2037"/>
      <c r="AH2037"/>
      <c r="AI2037"/>
      <c r="AJ2037"/>
      <c r="AK2037"/>
    </row>
    <row r="2038" spans="1:37" x14ac:dyDescent="0.25">
      <c r="A2038" s="131"/>
      <c r="B2038" s="131"/>
      <c r="C2038" s="131"/>
      <c r="D2038" s="131"/>
      <c r="E2038" s="131"/>
      <c r="F2038" s="131"/>
      <c r="G2038" s="131"/>
      <c r="H2038" s="131"/>
      <c r="I2038" s="131"/>
      <c r="J2038" s="131"/>
      <c r="K2038" s="131"/>
      <c r="L2038" s="131"/>
      <c r="M2038" s="131"/>
      <c r="N2038" s="131"/>
      <c r="O2038" s="131"/>
      <c r="P2038" s="131"/>
      <c r="Q2038" s="170"/>
      <c r="R2038" s="170"/>
      <c r="S2038" s="170"/>
      <c r="T2038" s="170"/>
      <c r="U2038" s="170"/>
      <c r="V2038" s="170"/>
      <c r="W2038" s="170"/>
      <c r="X2038" s="131"/>
      <c r="Y2038"/>
      <c r="AB2038"/>
      <c r="AC2038"/>
      <c r="AD2038"/>
      <c r="AE2038"/>
      <c r="AF2038"/>
      <c r="AG2038"/>
      <c r="AH2038"/>
      <c r="AI2038"/>
      <c r="AJ2038"/>
      <c r="AK2038"/>
    </row>
    <row r="2039" spans="1:37" x14ac:dyDescent="0.25">
      <c r="A2039" s="131"/>
      <c r="B2039" s="131"/>
      <c r="C2039" s="131"/>
      <c r="D2039" s="131"/>
      <c r="E2039" s="131"/>
      <c r="F2039" s="131"/>
      <c r="G2039" s="131"/>
      <c r="H2039" s="131"/>
      <c r="I2039" s="131"/>
      <c r="J2039" s="131"/>
      <c r="K2039" s="131"/>
      <c r="L2039" s="131"/>
      <c r="M2039" s="131"/>
      <c r="N2039" s="131"/>
      <c r="O2039" s="131"/>
      <c r="P2039" s="131"/>
      <c r="Q2039" s="170"/>
      <c r="R2039" s="170"/>
      <c r="S2039" s="170"/>
      <c r="T2039" s="170"/>
      <c r="U2039" s="170"/>
      <c r="V2039" s="170"/>
      <c r="W2039" s="170"/>
      <c r="X2039" s="131"/>
      <c r="Y2039"/>
      <c r="AB2039"/>
      <c r="AC2039"/>
      <c r="AD2039"/>
      <c r="AE2039"/>
      <c r="AF2039"/>
      <c r="AG2039"/>
      <c r="AH2039"/>
      <c r="AI2039"/>
      <c r="AJ2039"/>
      <c r="AK2039"/>
    </row>
    <row r="2040" spans="1:37" x14ac:dyDescent="0.25">
      <c r="A2040" s="131"/>
      <c r="B2040" s="131"/>
      <c r="C2040" s="131"/>
      <c r="D2040" s="131"/>
      <c r="E2040" s="131"/>
      <c r="F2040" s="131"/>
      <c r="G2040" s="131"/>
      <c r="H2040" s="131"/>
      <c r="I2040" s="131"/>
      <c r="J2040" s="131"/>
      <c r="K2040" s="131"/>
      <c r="L2040" s="131"/>
      <c r="M2040" s="131"/>
      <c r="N2040" s="131"/>
      <c r="O2040" s="131"/>
      <c r="P2040" s="131"/>
      <c r="Q2040" s="170"/>
      <c r="R2040" s="170"/>
      <c r="S2040" s="170"/>
      <c r="T2040" s="170"/>
      <c r="U2040" s="170"/>
      <c r="V2040" s="170"/>
      <c r="W2040" s="170"/>
      <c r="X2040" s="131"/>
      <c r="Y2040"/>
      <c r="AB2040"/>
      <c r="AC2040"/>
      <c r="AD2040"/>
      <c r="AE2040"/>
      <c r="AF2040"/>
      <c r="AG2040"/>
      <c r="AH2040"/>
      <c r="AI2040"/>
      <c r="AJ2040"/>
      <c r="AK2040"/>
    </row>
    <row r="2041" spans="1:37" x14ac:dyDescent="0.25">
      <c r="A2041" s="131"/>
      <c r="B2041" s="131"/>
      <c r="C2041" s="131"/>
      <c r="D2041" s="131"/>
      <c r="E2041" s="131"/>
      <c r="F2041" s="131"/>
      <c r="G2041" s="131"/>
      <c r="H2041" s="131"/>
      <c r="I2041" s="131"/>
      <c r="J2041" s="131"/>
      <c r="K2041" s="131"/>
      <c r="L2041" s="131"/>
      <c r="M2041" s="131"/>
      <c r="N2041" s="131"/>
      <c r="O2041" s="131"/>
      <c r="P2041" s="131"/>
      <c r="Q2041" s="170"/>
      <c r="R2041" s="170"/>
      <c r="S2041" s="170"/>
      <c r="T2041" s="170"/>
      <c r="U2041" s="170"/>
      <c r="V2041" s="170"/>
      <c r="W2041" s="170"/>
      <c r="X2041" s="131"/>
      <c r="Y2041"/>
      <c r="AB2041"/>
      <c r="AC2041"/>
      <c r="AD2041"/>
      <c r="AE2041"/>
      <c r="AF2041"/>
      <c r="AG2041"/>
      <c r="AH2041"/>
      <c r="AI2041"/>
      <c r="AJ2041"/>
      <c r="AK2041"/>
    </row>
    <row r="2042" spans="1:37" x14ac:dyDescent="0.25">
      <c r="A2042" s="131"/>
      <c r="B2042" s="131"/>
      <c r="C2042" s="131"/>
      <c r="D2042" s="131"/>
      <c r="E2042" s="131"/>
      <c r="F2042" s="131"/>
      <c r="G2042" s="131"/>
      <c r="H2042" s="131"/>
      <c r="I2042" s="131"/>
      <c r="J2042" s="131"/>
      <c r="K2042" s="131"/>
      <c r="L2042" s="131"/>
      <c r="M2042" s="131"/>
      <c r="N2042" s="131"/>
      <c r="O2042" s="131"/>
      <c r="P2042" s="131"/>
      <c r="Q2042" s="170"/>
      <c r="R2042" s="170"/>
      <c r="S2042" s="170"/>
      <c r="T2042" s="170"/>
      <c r="U2042" s="170"/>
      <c r="V2042" s="170"/>
      <c r="W2042" s="170"/>
      <c r="X2042" s="131"/>
      <c r="Y2042"/>
      <c r="AB2042"/>
      <c r="AC2042"/>
      <c r="AD2042"/>
      <c r="AE2042"/>
      <c r="AF2042"/>
      <c r="AG2042"/>
      <c r="AH2042"/>
      <c r="AI2042"/>
      <c r="AJ2042"/>
      <c r="AK2042"/>
    </row>
    <row r="2043" spans="1:37" x14ac:dyDescent="0.25">
      <c r="A2043" s="131"/>
      <c r="B2043" s="131"/>
      <c r="C2043" s="131"/>
      <c r="D2043" s="131"/>
      <c r="E2043" s="131"/>
      <c r="F2043" s="131"/>
      <c r="G2043" s="131"/>
      <c r="H2043" s="131"/>
      <c r="I2043" s="131"/>
      <c r="J2043" s="131"/>
      <c r="K2043" s="131"/>
      <c r="L2043" s="131"/>
      <c r="M2043" s="131"/>
      <c r="N2043" s="131"/>
      <c r="O2043" s="131"/>
      <c r="P2043" s="131"/>
      <c r="Q2043" s="170"/>
      <c r="R2043" s="170"/>
      <c r="S2043" s="170"/>
      <c r="T2043" s="170"/>
      <c r="U2043" s="170"/>
      <c r="V2043" s="170"/>
      <c r="W2043" s="170"/>
      <c r="X2043" s="131"/>
      <c r="Y2043"/>
      <c r="AB2043"/>
      <c r="AC2043"/>
      <c r="AD2043"/>
      <c r="AE2043"/>
      <c r="AF2043"/>
      <c r="AG2043"/>
      <c r="AH2043"/>
      <c r="AI2043"/>
      <c r="AJ2043"/>
      <c r="AK2043"/>
    </row>
    <row r="2044" spans="1:37" x14ac:dyDescent="0.25">
      <c r="A2044" s="131"/>
      <c r="B2044" s="131"/>
      <c r="C2044" s="131"/>
      <c r="D2044" s="131"/>
      <c r="E2044" s="131"/>
      <c r="F2044" s="131"/>
      <c r="G2044" s="131"/>
      <c r="H2044" s="131"/>
      <c r="I2044" s="131"/>
      <c r="J2044" s="131"/>
      <c r="K2044" s="131"/>
      <c r="L2044" s="131"/>
      <c r="M2044" s="131"/>
      <c r="N2044" s="131"/>
      <c r="O2044" s="131"/>
      <c r="P2044" s="131"/>
      <c r="Q2044" s="170"/>
      <c r="R2044" s="170"/>
      <c r="S2044" s="170"/>
      <c r="T2044" s="170"/>
      <c r="U2044" s="170"/>
      <c r="V2044" s="170"/>
      <c r="W2044" s="170"/>
      <c r="X2044" s="131"/>
      <c r="Y2044"/>
      <c r="AB2044"/>
      <c r="AC2044"/>
      <c r="AD2044"/>
      <c r="AE2044"/>
      <c r="AF2044"/>
      <c r="AG2044"/>
      <c r="AH2044"/>
      <c r="AI2044"/>
      <c r="AJ2044"/>
      <c r="AK2044"/>
    </row>
    <row r="2045" spans="1:37" x14ac:dyDescent="0.25">
      <c r="A2045" s="131"/>
      <c r="B2045" s="131"/>
      <c r="C2045" s="131"/>
      <c r="D2045" s="131"/>
      <c r="E2045" s="131"/>
      <c r="F2045" s="131"/>
      <c r="G2045" s="131"/>
      <c r="H2045" s="131"/>
      <c r="I2045" s="131"/>
      <c r="J2045" s="131"/>
      <c r="K2045" s="131"/>
      <c r="L2045" s="131"/>
      <c r="M2045" s="131"/>
      <c r="N2045" s="131"/>
      <c r="O2045" s="131"/>
      <c r="P2045" s="131"/>
      <c r="Q2045" s="170"/>
      <c r="R2045" s="170"/>
      <c r="S2045" s="170"/>
      <c r="T2045" s="170"/>
      <c r="U2045" s="170"/>
      <c r="V2045" s="170"/>
      <c r="W2045" s="170"/>
      <c r="X2045" s="131"/>
      <c r="Y2045"/>
      <c r="AB2045"/>
      <c r="AC2045"/>
      <c r="AD2045"/>
      <c r="AE2045"/>
      <c r="AF2045"/>
      <c r="AG2045"/>
      <c r="AH2045"/>
      <c r="AI2045"/>
      <c r="AJ2045"/>
      <c r="AK2045"/>
    </row>
    <row r="2046" spans="1:37" x14ac:dyDescent="0.25">
      <c r="A2046" s="131"/>
      <c r="B2046" s="131"/>
      <c r="C2046" s="131"/>
      <c r="D2046" s="131"/>
      <c r="E2046" s="131"/>
      <c r="F2046" s="131"/>
      <c r="G2046" s="131"/>
      <c r="H2046" s="131"/>
      <c r="I2046" s="131"/>
      <c r="J2046" s="131"/>
      <c r="K2046" s="131"/>
      <c r="L2046" s="131"/>
      <c r="M2046" s="131"/>
      <c r="N2046" s="131"/>
      <c r="O2046" s="131"/>
      <c r="P2046" s="131"/>
      <c r="Q2046" s="170"/>
      <c r="R2046" s="170"/>
      <c r="S2046" s="170"/>
      <c r="T2046" s="170"/>
      <c r="U2046" s="170"/>
      <c r="V2046" s="170"/>
      <c r="W2046" s="170"/>
      <c r="X2046" s="131"/>
      <c r="Y2046"/>
      <c r="AB2046"/>
      <c r="AC2046"/>
      <c r="AD2046"/>
      <c r="AE2046"/>
      <c r="AF2046"/>
      <c r="AG2046"/>
      <c r="AH2046"/>
      <c r="AI2046"/>
      <c r="AJ2046"/>
      <c r="AK2046"/>
    </row>
    <row r="2047" spans="1:37" x14ac:dyDescent="0.25">
      <c r="A2047" s="131"/>
      <c r="B2047" s="131"/>
      <c r="C2047" s="131"/>
      <c r="D2047" s="131"/>
      <c r="E2047" s="131"/>
      <c r="F2047" s="131"/>
      <c r="G2047" s="131"/>
      <c r="H2047" s="131"/>
      <c r="I2047" s="131"/>
      <c r="J2047" s="131"/>
      <c r="K2047" s="131"/>
      <c r="L2047" s="131"/>
      <c r="M2047" s="131"/>
      <c r="N2047" s="131"/>
      <c r="O2047" s="131"/>
      <c r="P2047" s="131"/>
      <c r="Q2047" s="170"/>
      <c r="R2047" s="170"/>
      <c r="S2047" s="170"/>
      <c r="T2047" s="170"/>
      <c r="U2047" s="170"/>
      <c r="V2047" s="170"/>
      <c r="W2047" s="170"/>
      <c r="X2047" s="131"/>
      <c r="Y2047"/>
      <c r="AB2047"/>
      <c r="AC2047"/>
      <c r="AD2047"/>
      <c r="AE2047"/>
      <c r="AF2047"/>
      <c r="AG2047"/>
      <c r="AH2047"/>
      <c r="AI2047"/>
      <c r="AJ2047"/>
      <c r="AK2047"/>
    </row>
    <row r="2048" spans="1:37" x14ac:dyDescent="0.25">
      <c r="A2048" s="131"/>
      <c r="B2048" s="131"/>
      <c r="C2048" s="131"/>
      <c r="D2048" s="131"/>
      <c r="E2048" s="131"/>
      <c r="F2048" s="131"/>
      <c r="G2048" s="131"/>
      <c r="H2048" s="131"/>
      <c r="I2048" s="131"/>
      <c r="J2048" s="131"/>
      <c r="K2048" s="131"/>
      <c r="L2048" s="131"/>
      <c r="M2048" s="131"/>
      <c r="N2048" s="131"/>
      <c r="O2048" s="131"/>
      <c r="P2048" s="131"/>
      <c r="Q2048" s="170"/>
      <c r="R2048" s="170"/>
      <c r="S2048" s="170"/>
      <c r="T2048" s="170"/>
      <c r="U2048" s="170"/>
      <c r="V2048" s="170"/>
      <c r="W2048" s="170"/>
      <c r="X2048" s="131"/>
      <c r="Y2048"/>
      <c r="AB2048"/>
      <c r="AC2048"/>
      <c r="AD2048"/>
      <c r="AE2048"/>
      <c r="AF2048"/>
      <c r="AG2048"/>
      <c r="AH2048"/>
      <c r="AI2048"/>
      <c r="AJ2048"/>
      <c r="AK2048"/>
    </row>
    <row r="2049" spans="1:37" x14ac:dyDescent="0.25">
      <c r="A2049" s="131"/>
      <c r="B2049" s="131"/>
      <c r="C2049" s="131"/>
      <c r="D2049" s="131"/>
      <c r="E2049" s="131"/>
      <c r="F2049" s="131"/>
      <c r="G2049" s="131"/>
      <c r="H2049" s="131"/>
      <c r="I2049" s="131"/>
      <c r="J2049" s="131"/>
      <c r="K2049" s="131"/>
      <c r="L2049" s="131"/>
      <c r="M2049" s="131"/>
      <c r="N2049" s="131"/>
      <c r="O2049" s="131"/>
      <c r="P2049" s="131"/>
      <c r="Q2049" s="170"/>
      <c r="R2049" s="170"/>
      <c r="S2049" s="170"/>
      <c r="T2049" s="170"/>
      <c r="U2049" s="170"/>
      <c r="V2049" s="170"/>
      <c r="W2049" s="170"/>
      <c r="X2049" s="131"/>
      <c r="Y2049"/>
      <c r="AB2049"/>
      <c r="AC2049"/>
      <c r="AD2049"/>
      <c r="AE2049"/>
      <c r="AF2049"/>
      <c r="AG2049"/>
      <c r="AH2049"/>
      <c r="AI2049"/>
      <c r="AJ2049"/>
      <c r="AK2049"/>
    </row>
    <row r="2050" spans="1:37" x14ac:dyDescent="0.25">
      <c r="A2050" s="131"/>
      <c r="B2050" s="131"/>
      <c r="C2050" s="131"/>
      <c r="D2050" s="131"/>
      <c r="E2050" s="131"/>
      <c r="F2050" s="131"/>
      <c r="G2050" s="131"/>
      <c r="H2050" s="131"/>
      <c r="I2050" s="131"/>
      <c r="J2050" s="131"/>
      <c r="K2050" s="131"/>
      <c r="L2050" s="131"/>
      <c r="M2050" s="131"/>
      <c r="N2050" s="131"/>
      <c r="O2050" s="131"/>
      <c r="P2050" s="131"/>
      <c r="Q2050" s="170"/>
      <c r="R2050" s="170"/>
      <c r="S2050" s="170"/>
      <c r="T2050" s="170"/>
      <c r="U2050" s="170"/>
      <c r="V2050" s="170"/>
      <c r="W2050" s="170"/>
      <c r="X2050" s="131"/>
      <c r="Y2050"/>
      <c r="AB2050"/>
      <c r="AC2050"/>
      <c r="AD2050"/>
      <c r="AE2050"/>
      <c r="AF2050"/>
      <c r="AG2050"/>
      <c r="AH2050"/>
      <c r="AI2050"/>
      <c r="AJ2050"/>
      <c r="AK2050"/>
    </row>
    <row r="2051" spans="1:37" x14ac:dyDescent="0.25">
      <c r="A2051" s="131"/>
      <c r="B2051" s="131"/>
      <c r="C2051" s="131"/>
      <c r="D2051" s="131"/>
      <c r="E2051" s="131"/>
      <c r="F2051" s="131"/>
      <c r="G2051" s="131"/>
      <c r="H2051" s="131"/>
      <c r="I2051" s="131"/>
      <c r="J2051" s="131"/>
      <c r="K2051" s="131"/>
      <c r="L2051" s="131"/>
      <c r="M2051" s="131"/>
      <c r="N2051" s="131"/>
      <c r="O2051" s="131"/>
      <c r="P2051" s="131"/>
      <c r="Q2051" s="170"/>
      <c r="R2051" s="170"/>
      <c r="S2051" s="170"/>
      <c r="T2051" s="170"/>
      <c r="U2051" s="170"/>
      <c r="V2051" s="170"/>
      <c r="W2051" s="170"/>
      <c r="X2051" s="131"/>
      <c r="Y2051"/>
      <c r="AB2051"/>
      <c r="AC2051"/>
      <c r="AD2051"/>
      <c r="AE2051"/>
      <c r="AF2051"/>
      <c r="AG2051"/>
      <c r="AH2051"/>
      <c r="AI2051"/>
      <c r="AJ2051"/>
      <c r="AK2051"/>
    </row>
    <row r="2052" spans="1:37" x14ac:dyDescent="0.25">
      <c r="A2052" s="131"/>
      <c r="B2052" s="131"/>
      <c r="C2052" s="131"/>
      <c r="D2052" s="131"/>
      <c r="E2052" s="131"/>
      <c r="F2052" s="131"/>
      <c r="G2052" s="131"/>
      <c r="H2052" s="131"/>
      <c r="I2052" s="131"/>
      <c r="J2052" s="131"/>
      <c r="K2052" s="131"/>
      <c r="L2052" s="131"/>
      <c r="M2052" s="131"/>
      <c r="N2052" s="131"/>
      <c r="O2052" s="131"/>
      <c r="P2052" s="131"/>
      <c r="Q2052" s="170"/>
      <c r="R2052" s="170"/>
      <c r="S2052" s="170"/>
      <c r="T2052" s="170"/>
      <c r="U2052" s="170"/>
      <c r="V2052" s="170"/>
      <c r="W2052" s="170"/>
      <c r="X2052" s="131"/>
      <c r="Y2052"/>
      <c r="AB2052"/>
      <c r="AC2052"/>
      <c r="AD2052"/>
      <c r="AE2052"/>
      <c r="AF2052"/>
      <c r="AG2052"/>
      <c r="AH2052"/>
      <c r="AI2052"/>
      <c r="AJ2052"/>
      <c r="AK2052"/>
    </row>
    <row r="2053" spans="1:37" x14ac:dyDescent="0.25">
      <c r="A2053" s="131"/>
      <c r="B2053" s="131"/>
      <c r="C2053" s="131"/>
      <c r="D2053" s="131"/>
      <c r="E2053" s="131"/>
      <c r="F2053" s="131"/>
      <c r="G2053" s="131"/>
      <c r="H2053" s="131"/>
      <c r="I2053" s="131"/>
      <c r="J2053" s="131"/>
      <c r="K2053" s="131"/>
      <c r="L2053" s="131"/>
      <c r="M2053" s="131"/>
      <c r="N2053" s="131"/>
      <c r="O2053" s="131"/>
      <c r="P2053" s="131"/>
      <c r="Q2053" s="170"/>
      <c r="R2053" s="170"/>
      <c r="S2053" s="170"/>
      <c r="T2053" s="170"/>
      <c r="U2053" s="170"/>
      <c r="V2053" s="170"/>
      <c r="W2053" s="170"/>
      <c r="X2053" s="131"/>
      <c r="Y2053"/>
      <c r="AB2053"/>
      <c r="AC2053"/>
      <c r="AD2053"/>
      <c r="AE2053"/>
      <c r="AF2053"/>
      <c r="AG2053"/>
      <c r="AH2053"/>
      <c r="AI2053"/>
      <c r="AJ2053"/>
      <c r="AK2053"/>
    </row>
    <row r="2054" spans="1:37" x14ac:dyDescent="0.25">
      <c r="A2054" s="131"/>
      <c r="B2054" s="131"/>
      <c r="C2054" s="131"/>
      <c r="D2054" s="131"/>
      <c r="E2054" s="131"/>
      <c r="F2054" s="131"/>
      <c r="G2054" s="131"/>
      <c r="H2054" s="131"/>
      <c r="I2054" s="131"/>
      <c r="J2054" s="131"/>
      <c r="K2054" s="131"/>
      <c r="L2054" s="131"/>
      <c r="M2054" s="131"/>
      <c r="N2054" s="131"/>
      <c r="O2054" s="131"/>
      <c r="P2054" s="131"/>
      <c r="Q2054" s="170"/>
      <c r="R2054" s="170"/>
      <c r="S2054" s="170"/>
      <c r="T2054" s="170"/>
      <c r="U2054" s="170"/>
      <c r="V2054" s="170"/>
      <c r="W2054" s="170"/>
      <c r="X2054" s="131"/>
      <c r="Y2054"/>
      <c r="AB2054"/>
      <c r="AC2054"/>
      <c r="AD2054"/>
      <c r="AE2054"/>
      <c r="AF2054"/>
      <c r="AG2054"/>
      <c r="AH2054"/>
      <c r="AI2054"/>
      <c r="AJ2054"/>
      <c r="AK2054"/>
    </row>
    <row r="2055" spans="1:37" x14ac:dyDescent="0.25">
      <c r="A2055" s="131"/>
      <c r="B2055" s="131"/>
      <c r="C2055" s="131"/>
      <c r="D2055" s="131"/>
      <c r="E2055" s="131"/>
      <c r="F2055" s="131"/>
      <c r="G2055" s="131"/>
      <c r="H2055" s="131"/>
      <c r="I2055" s="131"/>
      <c r="J2055" s="131"/>
      <c r="K2055" s="131"/>
      <c r="L2055" s="131"/>
      <c r="M2055" s="131"/>
      <c r="N2055" s="131"/>
      <c r="O2055" s="131"/>
      <c r="P2055" s="131"/>
      <c r="Q2055" s="170"/>
      <c r="R2055" s="170"/>
      <c r="S2055" s="170"/>
      <c r="T2055" s="170"/>
      <c r="U2055" s="170"/>
      <c r="V2055" s="170"/>
      <c r="W2055" s="170"/>
      <c r="X2055" s="131"/>
      <c r="Y2055"/>
      <c r="AB2055"/>
      <c r="AC2055"/>
      <c r="AD2055"/>
      <c r="AE2055"/>
      <c r="AF2055"/>
      <c r="AG2055"/>
      <c r="AH2055"/>
      <c r="AI2055"/>
      <c r="AJ2055"/>
      <c r="AK2055"/>
    </row>
    <row r="2056" spans="1:37" x14ac:dyDescent="0.25">
      <c r="A2056" s="131"/>
      <c r="B2056" s="131"/>
      <c r="C2056" s="131"/>
      <c r="D2056" s="131"/>
      <c r="E2056" s="131"/>
      <c r="F2056" s="131"/>
      <c r="G2056" s="131"/>
      <c r="H2056" s="131"/>
      <c r="I2056" s="131"/>
      <c r="J2056" s="131"/>
      <c r="K2056" s="131"/>
      <c r="L2056" s="131"/>
      <c r="M2056" s="131"/>
      <c r="N2056" s="131"/>
      <c r="O2056" s="131"/>
      <c r="P2056" s="131"/>
      <c r="Q2056" s="170"/>
      <c r="R2056" s="170"/>
      <c r="S2056" s="170"/>
      <c r="T2056" s="170"/>
      <c r="U2056" s="170"/>
      <c r="V2056" s="170"/>
      <c r="W2056" s="170"/>
      <c r="X2056" s="131"/>
      <c r="Y2056"/>
      <c r="AB2056"/>
      <c r="AC2056"/>
      <c r="AD2056"/>
      <c r="AE2056"/>
      <c r="AF2056"/>
      <c r="AG2056"/>
      <c r="AH2056"/>
      <c r="AI2056"/>
      <c r="AJ2056"/>
      <c r="AK2056"/>
    </row>
    <row r="2057" spans="1:37" x14ac:dyDescent="0.25">
      <c r="A2057" s="131"/>
      <c r="B2057" s="131"/>
      <c r="C2057" s="131"/>
      <c r="D2057" s="131"/>
      <c r="E2057" s="131"/>
      <c r="F2057" s="131"/>
      <c r="G2057" s="131"/>
      <c r="H2057" s="131"/>
      <c r="I2057" s="131"/>
      <c r="J2057" s="131"/>
      <c r="K2057" s="131"/>
      <c r="L2057" s="131"/>
      <c r="M2057" s="131"/>
      <c r="N2057" s="131"/>
      <c r="O2057" s="131"/>
      <c r="P2057" s="131"/>
      <c r="Q2057" s="170"/>
      <c r="R2057" s="170"/>
      <c r="S2057" s="170"/>
      <c r="T2057" s="170"/>
      <c r="U2057" s="170"/>
      <c r="V2057" s="170"/>
      <c r="W2057" s="170"/>
      <c r="X2057" s="131"/>
      <c r="Y2057"/>
      <c r="AB2057"/>
      <c r="AC2057"/>
      <c r="AD2057"/>
      <c r="AE2057"/>
      <c r="AF2057"/>
      <c r="AG2057"/>
      <c r="AH2057"/>
      <c r="AI2057"/>
      <c r="AJ2057"/>
      <c r="AK2057"/>
    </row>
    <row r="2058" spans="1:37" x14ac:dyDescent="0.25">
      <c r="A2058" s="131"/>
      <c r="B2058" s="131"/>
      <c r="C2058" s="131"/>
      <c r="D2058" s="131"/>
      <c r="E2058" s="131"/>
      <c r="F2058" s="131"/>
      <c r="G2058" s="131"/>
      <c r="H2058" s="131"/>
      <c r="I2058" s="131"/>
      <c r="J2058" s="131"/>
      <c r="K2058" s="131"/>
      <c r="L2058" s="131"/>
      <c r="M2058" s="131"/>
      <c r="N2058" s="131"/>
      <c r="O2058" s="131"/>
      <c r="P2058" s="131"/>
      <c r="Q2058" s="170"/>
      <c r="R2058" s="170"/>
      <c r="S2058" s="170"/>
      <c r="T2058" s="170"/>
      <c r="U2058" s="170"/>
      <c r="V2058" s="170"/>
      <c r="W2058" s="170"/>
      <c r="X2058" s="131"/>
      <c r="Y2058"/>
      <c r="AB2058"/>
      <c r="AC2058"/>
      <c r="AD2058"/>
      <c r="AE2058"/>
      <c r="AF2058"/>
      <c r="AG2058"/>
      <c r="AH2058"/>
      <c r="AI2058"/>
      <c r="AJ2058"/>
      <c r="AK2058"/>
    </row>
    <row r="2059" spans="1:37" x14ac:dyDescent="0.25">
      <c r="A2059" s="131"/>
      <c r="B2059" s="131"/>
      <c r="C2059" s="131"/>
      <c r="D2059" s="131"/>
      <c r="E2059" s="131"/>
      <c r="F2059" s="131"/>
      <c r="G2059" s="131"/>
      <c r="H2059" s="131"/>
      <c r="I2059" s="131"/>
      <c r="J2059" s="131"/>
      <c r="K2059" s="131"/>
      <c r="L2059" s="131"/>
      <c r="M2059" s="131"/>
      <c r="N2059" s="131"/>
      <c r="O2059" s="131"/>
      <c r="P2059" s="131"/>
      <c r="Q2059" s="170"/>
      <c r="R2059" s="170"/>
      <c r="S2059" s="170"/>
      <c r="T2059" s="170"/>
      <c r="U2059" s="170"/>
      <c r="V2059" s="170"/>
      <c r="W2059" s="170"/>
      <c r="X2059" s="131"/>
      <c r="Y2059"/>
      <c r="AB2059"/>
      <c r="AC2059"/>
      <c r="AD2059"/>
      <c r="AE2059"/>
      <c r="AF2059"/>
      <c r="AG2059"/>
      <c r="AH2059"/>
      <c r="AI2059"/>
      <c r="AJ2059"/>
      <c r="AK2059"/>
    </row>
    <row r="2060" spans="1:37" x14ac:dyDescent="0.25">
      <c r="A2060" s="131"/>
      <c r="B2060" s="131"/>
      <c r="C2060" s="131"/>
      <c r="D2060" s="131"/>
      <c r="E2060" s="131"/>
      <c r="F2060" s="131"/>
      <c r="G2060" s="131"/>
      <c r="H2060" s="131"/>
      <c r="I2060" s="131"/>
      <c r="J2060" s="131"/>
      <c r="K2060" s="131"/>
      <c r="L2060" s="131"/>
      <c r="M2060" s="131"/>
      <c r="N2060" s="131"/>
      <c r="O2060" s="131"/>
      <c r="P2060" s="131"/>
      <c r="Q2060" s="170"/>
      <c r="R2060" s="170"/>
      <c r="S2060" s="170"/>
      <c r="T2060" s="170"/>
      <c r="U2060" s="170"/>
      <c r="V2060" s="170"/>
      <c r="W2060" s="170"/>
      <c r="X2060" s="131"/>
      <c r="Y2060"/>
      <c r="AB2060"/>
      <c r="AC2060"/>
      <c r="AD2060"/>
      <c r="AE2060"/>
      <c r="AF2060"/>
      <c r="AG2060"/>
      <c r="AH2060"/>
      <c r="AI2060"/>
      <c r="AJ2060"/>
      <c r="AK2060"/>
    </row>
    <row r="2061" spans="1:37" x14ac:dyDescent="0.25">
      <c r="A2061" s="131"/>
      <c r="B2061" s="131"/>
      <c r="C2061" s="131"/>
      <c r="D2061" s="131"/>
      <c r="E2061" s="131"/>
      <c r="F2061" s="131"/>
      <c r="G2061" s="131"/>
      <c r="H2061" s="131"/>
      <c r="I2061" s="131"/>
      <c r="J2061" s="131"/>
      <c r="K2061" s="131"/>
      <c r="L2061" s="131"/>
      <c r="M2061" s="131"/>
      <c r="N2061" s="131"/>
      <c r="O2061" s="131"/>
      <c r="P2061" s="131"/>
      <c r="Q2061" s="170"/>
      <c r="R2061" s="170"/>
      <c r="S2061" s="170"/>
      <c r="T2061" s="170"/>
      <c r="U2061" s="170"/>
      <c r="V2061" s="170"/>
      <c r="W2061" s="170"/>
      <c r="X2061" s="131"/>
      <c r="Y2061"/>
      <c r="AB2061"/>
      <c r="AC2061"/>
      <c r="AD2061"/>
      <c r="AE2061"/>
      <c r="AF2061"/>
      <c r="AG2061"/>
      <c r="AH2061"/>
      <c r="AI2061"/>
      <c r="AJ2061"/>
      <c r="AK2061"/>
    </row>
    <row r="2062" spans="1:37" x14ac:dyDescent="0.25">
      <c r="A2062" s="131"/>
      <c r="B2062" s="131"/>
      <c r="C2062" s="131"/>
      <c r="D2062" s="131"/>
      <c r="E2062" s="131"/>
      <c r="F2062" s="131"/>
      <c r="G2062" s="131"/>
      <c r="H2062" s="131"/>
      <c r="I2062" s="131"/>
      <c r="J2062" s="131"/>
      <c r="K2062" s="131"/>
      <c r="L2062" s="131"/>
      <c r="M2062" s="131"/>
      <c r="N2062" s="131"/>
      <c r="O2062" s="131"/>
      <c r="P2062" s="131"/>
      <c r="Q2062" s="170"/>
      <c r="R2062" s="170"/>
      <c r="S2062" s="170"/>
      <c r="T2062" s="170"/>
      <c r="U2062" s="170"/>
      <c r="V2062" s="170"/>
      <c r="W2062" s="170"/>
      <c r="X2062" s="131"/>
      <c r="Y2062"/>
      <c r="AB2062"/>
      <c r="AC2062"/>
      <c r="AD2062"/>
      <c r="AE2062"/>
      <c r="AF2062"/>
      <c r="AG2062"/>
      <c r="AH2062"/>
      <c r="AI2062"/>
      <c r="AJ2062"/>
      <c r="AK2062"/>
    </row>
    <row r="2063" spans="1:37" x14ac:dyDescent="0.25">
      <c r="A2063" s="131"/>
      <c r="B2063" s="131"/>
      <c r="C2063" s="131"/>
      <c r="D2063" s="131"/>
      <c r="E2063" s="131"/>
      <c r="F2063" s="131"/>
      <c r="G2063" s="131"/>
      <c r="H2063" s="131"/>
      <c r="I2063" s="131"/>
      <c r="J2063" s="131"/>
      <c r="K2063" s="131"/>
      <c r="L2063" s="131"/>
      <c r="M2063" s="131"/>
      <c r="N2063" s="131"/>
      <c r="O2063" s="131"/>
      <c r="P2063" s="131"/>
      <c r="Q2063" s="170"/>
      <c r="R2063" s="170"/>
      <c r="S2063" s="170"/>
      <c r="T2063" s="170"/>
      <c r="U2063" s="170"/>
      <c r="V2063" s="170"/>
      <c r="W2063" s="170"/>
      <c r="X2063" s="131"/>
      <c r="Y2063"/>
      <c r="AB2063"/>
      <c r="AC2063"/>
      <c r="AD2063"/>
      <c r="AE2063"/>
      <c r="AF2063"/>
      <c r="AG2063"/>
      <c r="AH2063"/>
      <c r="AI2063"/>
      <c r="AJ2063"/>
      <c r="AK2063"/>
    </row>
    <row r="2064" spans="1:37" x14ac:dyDescent="0.25">
      <c r="A2064" s="131"/>
      <c r="B2064" s="131"/>
      <c r="C2064" s="131"/>
      <c r="D2064" s="131"/>
      <c r="E2064" s="131"/>
      <c r="F2064" s="131"/>
      <c r="G2064" s="131"/>
      <c r="H2064" s="131"/>
      <c r="I2064" s="131"/>
      <c r="J2064" s="131"/>
      <c r="K2064" s="131"/>
      <c r="L2064" s="131"/>
      <c r="M2064" s="131"/>
      <c r="N2064" s="131"/>
      <c r="O2064" s="131"/>
      <c r="P2064" s="131"/>
      <c r="Q2064" s="170"/>
      <c r="R2064" s="170"/>
      <c r="S2064" s="170"/>
      <c r="T2064" s="170"/>
      <c r="U2064" s="170"/>
      <c r="V2064" s="170"/>
      <c r="W2064" s="170"/>
      <c r="X2064" s="131"/>
      <c r="Y2064"/>
      <c r="AB2064"/>
      <c r="AC2064"/>
      <c r="AD2064"/>
      <c r="AE2064"/>
      <c r="AF2064"/>
      <c r="AG2064"/>
      <c r="AH2064"/>
      <c r="AI2064"/>
      <c r="AJ2064"/>
      <c r="AK2064"/>
    </row>
    <row r="2065" spans="1:37" x14ac:dyDescent="0.25">
      <c r="A2065" s="131"/>
      <c r="B2065" s="131"/>
      <c r="C2065" s="131"/>
      <c r="D2065" s="131"/>
      <c r="E2065" s="131"/>
      <c r="F2065" s="131"/>
      <c r="G2065" s="131"/>
      <c r="H2065" s="131"/>
      <c r="I2065" s="131"/>
      <c r="J2065" s="131"/>
      <c r="K2065" s="131"/>
      <c r="L2065" s="131"/>
      <c r="M2065" s="131"/>
      <c r="N2065" s="131"/>
      <c r="O2065" s="131"/>
      <c r="P2065" s="131"/>
      <c r="Q2065" s="170"/>
      <c r="R2065" s="170"/>
      <c r="S2065" s="170"/>
      <c r="T2065" s="170"/>
      <c r="U2065" s="170"/>
      <c r="V2065" s="170"/>
      <c r="W2065" s="170"/>
      <c r="X2065" s="131"/>
      <c r="Y2065"/>
      <c r="AB2065"/>
      <c r="AC2065"/>
      <c r="AD2065"/>
      <c r="AE2065"/>
      <c r="AF2065"/>
      <c r="AG2065"/>
      <c r="AH2065"/>
      <c r="AI2065"/>
      <c r="AJ2065"/>
      <c r="AK2065"/>
    </row>
    <row r="2066" spans="1:37" x14ac:dyDescent="0.25">
      <c r="A2066" s="131"/>
      <c r="B2066" s="131"/>
      <c r="C2066" s="131"/>
      <c r="D2066" s="131"/>
      <c r="E2066" s="131"/>
      <c r="F2066" s="131"/>
      <c r="G2066" s="131"/>
      <c r="H2066" s="131"/>
      <c r="I2066" s="131"/>
      <c r="J2066" s="131"/>
      <c r="K2066" s="131"/>
      <c r="L2066" s="131"/>
      <c r="M2066" s="131"/>
      <c r="N2066" s="131"/>
      <c r="O2066" s="131"/>
      <c r="P2066" s="131"/>
      <c r="Q2066" s="170"/>
      <c r="R2066" s="170"/>
      <c r="S2066" s="170"/>
      <c r="T2066" s="170"/>
      <c r="U2066" s="170"/>
      <c r="V2066" s="170"/>
      <c r="W2066" s="170"/>
      <c r="X2066" s="131"/>
      <c r="Y2066"/>
      <c r="AB2066"/>
      <c r="AC2066"/>
      <c r="AD2066"/>
      <c r="AE2066"/>
      <c r="AF2066"/>
      <c r="AG2066"/>
      <c r="AH2066"/>
      <c r="AI2066"/>
      <c r="AJ2066"/>
      <c r="AK2066"/>
    </row>
    <row r="2067" spans="1:37" x14ac:dyDescent="0.25">
      <c r="A2067" s="131"/>
      <c r="B2067" s="131"/>
      <c r="C2067" s="131"/>
      <c r="D2067" s="131"/>
      <c r="E2067" s="131"/>
      <c r="F2067" s="131"/>
      <c r="G2067" s="131"/>
      <c r="H2067" s="131"/>
      <c r="I2067" s="131"/>
      <c r="J2067" s="131"/>
      <c r="K2067" s="131"/>
      <c r="L2067" s="131"/>
      <c r="M2067" s="131"/>
      <c r="N2067" s="131"/>
      <c r="O2067" s="131"/>
      <c r="P2067" s="131"/>
      <c r="Q2067" s="170"/>
      <c r="R2067" s="170"/>
      <c r="S2067" s="170"/>
      <c r="T2067" s="170"/>
      <c r="U2067" s="170"/>
      <c r="V2067" s="170"/>
      <c r="W2067" s="170"/>
      <c r="X2067" s="131"/>
      <c r="Y2067"/>
      <c r="AB2067"/>
      <c r="AC2067"/>
      <c r="AD2067"/>
      <c r="AE2067"/>
      <c r="AF2067"/>
      <c r="AG2067"/>
      <c r="AH2067"/>
      <c r="AI2067"/>
      <c r="AJ2067"/>
      <c r="AK2067"/>
    </row>
    <row r="2068" spans="1:37" x14ac:dyDescent="0.25">
      <c r="A2068" s="131"/>
      <c r="B2068" s="131"/>
      <c r="C2068" s="131"/>
      <c r="D2068" s="131"/>
      <c r="E2068" s="131"/>
      <c r="F2068" s="131"/>
      <c r="G2068" s="131"/>
      <c r="H2068" s="131"/>
      <c r="I2068" s="131"/>
      <c r="J2068" s="131"/>
      <c r="K2068" s="131"/>
      <c r="L2068" s="131"/>
      <c r="M2068" s="131"/>
      <c r="N2068" s="131"/>
      <c r="O2068" s="131"/>
      <c r="P2068" s="131"/>
      <c r="Q2068" s="170"/>
      <c r="R2068" s="170"/>
      <c r="S2068" s="170"/>
      <c r="T2068" s="170"/>
      <c r="U2068" s="170"/>
      <c r="V2068" s="170"/>
      <c r="W2068" s="170"/>
      <c r="X2068" s="131"/>
      <c r="Y2068"/>
      <c r="AB2068"/>
      <c r="AC2068"/>
      <c r="AD2068"/>
      <c r="AE2068"/>
      <c r="AF2068"/>
      <c r="AG2068"/>
      <c r="AH2068"/>
      <c r="AI2068"/>
      <c r="AJ2068"/>
      <c r="AK2068"/>
    </row>
    <row r="2069" spans="1:37" x14ac:dyDescent="0.25">
      <c r="A2069" s="131"/>
      <c r="B2069" s="131"/>
      <c r="C2069" s="131"/>
      <c r="D2069" s="131"/>
      <c r="E2069" s="131"/>
      <c r="F2069" s="131"/>
      <c r="G2069" s="131"/>
      <c r="H2069" s="131"/>
      <c r="I2069" s="131"/>
      <c r="J2069" s="131"/>
      <c r="K2069" s="131"/>
      <c r="L2069" s="131"/>
      <c r="M2069" s="131"/>
      <c r="N2069" s="131"/>
      <c r="O2069" s="131"/>
      <c r="P2069" s="131"/>
      <c r="Q2069" s="170"/>
      <c r="R2069" s="170"/>
      <c r="S2069" s="170"/>
      <c r="T2069" s="170"/>
      <c r="U2069" s="170"/>
      <c r="V2069" s="170"/>
      <c r="W2069" s="170"/>
      <c r="X2069" s="131"/>
      <c r="Y2069"/>
      <c r="AB2069"/>
      <c r="AC2069"/>
      <c r="AD2069"/>
      <c r="AE2069"/>
      <c r="AF2069"/>
      <c r="AG2069"/>
      <c r="AH2069"/>
      <c r="AI2069"/>
      <c r="AJ2069"/>
      <c r="AK2069"/>
    </row>
    <row r="2070" spans="1:37" x14ac:dyDescent="0.25">
      <c r="A2070" s="131"/>
      <c r="B2070" s="131"/>
      <c r="C2070" s="131"/>
      <c r="D2070" s="131"/>
      <c r="E2070" s="131"/>
      <c r="F2070" s="131"/>
      <c r="G2070" s="131"/>
      <c r="H2070" s="131"/>
      <c r="I2070" s="131"/>
      <c r="J2070" s="131"/>
      <c r="K2070" s="131"/>
      <c r="L2070" s="131"/>
      <c r="M2070" s="131"/>
      <c r="N2070" s="131"/>
      <c r="O2070" s="131"/>
      <c r="P2070" s="131"/>
      <c r="Q2070" s="170"/>
      <c r="R2070" s="170"/>
      <c r="S2070" s="170"/>
      <c r="T2070" s="170"/>
      <c r="U2070" s="170"/>
      <c r="V2070" s="170"/>
      <c r="W2070" s="170"/>
      <c r="X2070" s="131"/>
      <c r="Y2070"/>
      <c r="AB2070"/>
      <c r="AC2070"/>
      <c r="AD2070"/>
      <c r="AE2070"/>
      <c r="AF2070"/>
      <c r="AG2070"/>
      <c r="AH2070"/>
      <c r="AI2070"/>
      <c r="AJ2070"/>
      <c r="AK2070"/>
    </row>
    <row r="2071" spans="1:37" x14ac:dyDescent="0.25">
      <c r="A2071" s="131"/>
      <c r="B2071" s="131"/>
      <c r="C2071" s="131"/>
      <c r="D2071" s="131"/>
      <c r="E2071" s="131"/>
      <c r="F2071" s="131"/>
      <c r="G2071" s="131"/>
      <c r="H2071" s="131"/>
      <c r="I2071" s="131"/>
      <c r="J2071" s="131"/>
      <c r="K2071" s="131"/>
      <c r="L2071" s="131"/>
      <c r="M2071" s="131"/>
      <c r="N2071" s="131"/>
      <c r="O2071" s="131"/>
      <c r="P2071" s="131"/>
      <c r="Q2071" s="170"/>
      <c r="R2071" s="170"/>
      <c r="S2071" s="170"/>
      <c r="T2071" s="170"/>
      <c r="U2071" s="170"/>
      <c r="V2071" s="170"/>
      <c r="W2071" s="170"/>
      <c r="X2071" s="131"/>
      <c r="Y2071"/>
      <c r="AB2071"/>
      <c r="AC2071"/>
      <c r="AD2071"/>
      <c r="AE2071"/>
      <c r="AF2071"/>
      <c r="AG2071"/>
      <c r="AH2071"/>
      <c r="AI2071"/>
      <c r="AJ2071"/>
      <c r="AK2071"/>
    </row>
    <row r="2072" spans="1:37" x14ac:dyDescent="0.25">
      <c r="A2072" s="131"/>
      <c r="B2072" s="131"/>
      <c r="C2072" s="131"/>
      <c r="D2072" s="131"/>
      <c r="E2072" s="131"/>
      <c r="F2072" s="131"/>
      <c r="G2072" s="131"/>
      <c r="H2072" s="131"/>
      <c r="I2072" s="131"/>
      <c r="J2072" s="131"/>
      <c r="K2072" s="131"/>
      <c r="L2072" s="131"/>
      <c r="M2072" s="131"/>
      <c r="N2072" s="131"/>
      <c r="O2072" s="131"/>
      <c r="P2072" s="131"/>
      <c r="Q2072" s="170"/>
      <c r="R2072" s="170"/>
      <c r="S2072" s="170"/>
      <c r="T2072" s="170"/>
      <c r="U2072" s="170"/>
      <c r="V2072" s="170"/>
      <c r="W2072" s="170"/>
      <c r="X2072" s="131"/>
      <c r="Y2072"/>
      <c r="AB2072"/>
      <c r="AC2072"/>
      <c r="AD2072"/>
      <c r="AE2072"/>
      <c r="AF2072"/>
      <c r="AG2072"/>
      <c r="AH2072"/>
      <c r="AI2072"/>
      <c r="AJ2072"/>
      <c r="AK2072"/>
    </row>
    <row r="2073" spans="1:37" x14ac:dyDescent="0.25">
      <c r="A2073" s="131"/>
      <c r="B2073" s="131"/>
      <c r="C2073" s="131"/>
      <c r="D2073" s="131"/>
      <c r="E2073" s="131"/>
      <c r="F2073" s="131"/>
      <c r="G2073" s="131"/>
      <c r="H2073" s="131"/>
      <c r="I2073" s="131"/>
      <c r="J2073" s="131"/>
      <c r="K2073" s="131"/>
      <c r="L2073" s="131"/>
      <c r="M2073" s="131"/>
      <c r="N2073" s="131"/>
      <c r="O2073" s="131"/>
      <c r="P2073" s="131"/>
      <c r="Q2073" s="170"/>
      <c r="R2073" s="170"/>
      <c r="S2073" s="170"/>
      <c r="T2073" s="170"/>
      <c r="U2073" s="170"/>
      <c r="V2073" s="170"/>
      <c r="W2073" s="170"/>
      <c r="X2073" s="131"/>
      <c r="Y2073"/>
      <c r="AB2073"/>
      <c r="AC2073"/>
      <c r="AD2073"/>
      <c r="AE2073"/>
      <c r="AF2073"/>
      <c r="AG2073"/>
      <c r="AH2073"/>
      <c r="AI2073"/>
      <c r="AJ2073"/>
      <c r="AK2073"/>
    </row>
    <row r="2074" spans="1:37" x14ac:dyDescent="0.25">
      <c r="A2074" s="131"/>
      <c r="B2074" s="131"/>
      <c r="C2074" s="131"/>
      <c r="D2074" s="131"/>
      <c r="E2074" s="131"/>
      <c r="F2074" s="131"/>
      <c r="G2074" s="131"/>
      <c r="H2074" s="131"/>
      <c r="I2074" s="131"/>
      <c r="J2074" s="131"/>
      <c r="K2074" s="131"/>
      <c r="L2074" s="131"/>
      <c r="M2074" s="131"/>
      <c r="N2074" s="131"/>
      <c r="O2074" s="131"/>
      <c r="P2074" s="131"/>
      <c r="Q2074" s="170"/>
      <c r="R2074" s="170"/>
      <c r="S2074" s="170"/>
      <c r="T2074" s="170"/>
      <c r="U2074" s="170"/>
      <c r="V2074" s="170"/>
      <c r="W2074" s="170"/>
      <c r="X2074" s="131"/>
      <c r="Y2074"/>
      <c r="AB2074"/>
      <c r="AC2074"/>
      <c r="AD2074"/>
      <c r="AE2074"/>
      <c r="AF2074"/>
      <c r="AG2074"/>
      <c r="AH2074"/>
      <c r="AI2074"/>
      <c r="AJ2074"/>
      <c r="AK2074"/>
    </row>
    <row r="2075" spans="1:37" x14ac:dyDescent="0.25">
      <c r="A2075" s="131"/>
      <c r="B2075" s="131"/>
      <c r="C2075" s="131"/>
      <c r="D2075" s="131"/>
      <c r="E2075" s="131"/>
      <c r="F2075" s="131"/>
      <c r="G2075" s="131"/>
      <c r="H2075" s="131"/>
      <c r="I2075" s="131"/>
      <c r="J2075" s="131"/>
      <c r="K2075" s="131"/>
      <c r="L2075" s="131"/>
      <c r="M2075" s="131"/>
      <c r="N2075" s="131"/>
      <c r="O2075" s="131"/>
      <c r="P2075" s="131"/>
      <c r="Q2075" s="170"/>
      <c r="R2075" s="170"/>
      <c r="S2075" s="170"/>
      <c r="T2075" s="170"/>
      <c r="U2075" s="170"/>
      <c r="V2075" s="170"/>
      <c r="W2075" s="170"/>
      <c r="X2075" s="131"/>
      <c r="Y2075"/>
      <c r="AB2075"/>
      <c r="AC2075"/>
      <c r="AD2075"/>
      <c r="AE2075"/>
      <c r="AF2075"/>
      <c r="AG2075"/>
      <c r="AH2075"/>
      <c r="AI2075"/>
      <c r="AJ2075"/>
      <c r="AK2075"/>
    </row>
    <row r="2076" spans="1:37" x14ac:dyDescent="0.25">
      <c r="A2076" s="131"/>
      <c r="B2076" s="131"/>
      <c r="C2076" s="131"/>
      <c r="D2076" s="131"/>
      <c r="E2076" s="131"/>
      <c r="F2076" s="131"/>
      <c r="G2076" s="131"/>
      <c r="H2076" s="131"/>
      <c r="I2076" s="131"/>
      <c r="J2076" s="131"/>
      <c r="K2076" s="131"/>
      <c r="L2076" s="131"/>
      <c r="M2076" s="131"/>
      <c r="N2076" s="131"/>
      <c r="O2076" s="131"/>
      <c r="P2076" s="131"/>
      <c r="Q2076" s="170"/>
      <c r="R2076" s="170"/>
      <c r="S2076" s="170"/>
      <c r="T2076" s="170"/>
      <c r="U2076" s="170"/>
      <c r="V2076" s="170"/>
      <c r="W2076" s="170"/>
      <c r="X2076" s="131"/>
      <c r="Y2076"/>
      <c r="AB2076"/>
      <c r="AC2076"/>
      <c r="AD2076"/>
      <c r="AE2076"/>
      <c r="AF2076"/>
      <c r="AG2076"/>
      <c r="AH2076"/>
      <c r="AI2076"/>
      <c r="AJ2076"/>
      <c r="AK2076"/>
    </row>
    <row r="2077" spans="1:37" x14ac:dyDescent="0.25">
      <c r="A2077" s="131"/>
      <c r="B2077" s="131"/>
      <c r="C2077" s="131"/>
      <c r="D2077" s="131"/>
      <c r="E2077" s="131"/>
      <c r="F2077" s="131"/>
      <c r="G2077" s="131"/>
      <c r="H2077" s="131"/>
      <c r="I2077" s="131"/>
      <c r="J2077" s="131"/>
      <c r="K2077" s="131"/>
      <c r="L2077" s="131"/>
      <c r="M2077" s="131"/>
      <c r="N2077" s="131"/>
      <c r="O2077" s="131"/>
      <c r="P2077" s="131"/>
      <c r="Q2077" s="170"/>
      <c r="R2077" s="170"/>
      <c r="S2077" s="170"/>
      <c r="T2077" s="170"/>
      <c r="U2077" s="170"/>
      <c r="V2077" s="170"/>
      <c r="W2077" s="170"/>
      <c r="X2077" s="131"/>
      <c r="Y2077"/>
      <c r="AB2077"/>
      <c r="AC2077"/>
      <c r="AD2077"/>
      <c r="AE2077"/>
      <c r="AF2077"/>
      <c r="AG2077"/>
      <c r="AH2077"/>
      <c r="AI2077"/>
      <c r="AJ2077"/>
      <c r="AK2077"/>
    </row>
    <row r="2078" spans="1:37" x14ac:dyDescent="0.25">
      <c r="A2078" s="131"/>
      <c r="B2078" s="131"/>
      <c r="C2078" s="131"/>
      <c r="D2078" s="131"/>
      <c r="E2078" s="131"/>
      <c r="F2078" s="131"/>
      <c r="G2078" s="131"/>
      <c r="H2078" s="131"/>
      <c r="I2078" s="131"/>
      <c r="J2078" s="131"/>
      <c r="K2078" s="131"/>
      <c r="L2078" s="131"/>
      <c r="M2078" s="131"/>
      <c r="N2078" s="131"/>
      <c r="O2078" s="131"/>
      <c r="P2078" s="131"/>
      <c r="Q2078" s="170"/>
      <c r="R2078" s="170"/>
      <c r="S2078" s="170"/>
      <c r="T2078" s="170"/>
      <c r="U2078" s="170"/>
      <c r="V2078" s="170"/>
      <c r="W2078" s="170"/>
      <c r="X2078" s="131"/>
      <c r="Y2078"/>
      <c r="AB2078"/>
      <c r="AC2078"/>
      <c r="AD2078"/>
      <c r="AE2078"/>
      <c r="AF2078"/>
      <c r="AG2078"/>
      <c r="AH2078"/>
      <c r="AI2078"/>
      <c r="AJ2078"/>
      <c r="AK2078"/>
    </row>
    <row r="2079" spans="1:37" x14ac:dyDescent="0.25">
      <c r="A2079" s="131"/>
      <c r="B2079" s="131"/>
      <c r="C2079" s="131"/>
      <c r="D2079" s="131"/>
      <c r="E2079" s="131"/>
      <c r="F2079" s="131"/>
      <c r="G2079" s="131"/>
      <c r="H2079" s="131"/>
      <c r="I2079" s="131"/>
      <c r="J2079" s="131"/>
      <c r="K2079" s="131"/>
      <c r="L2079" s="131"/>
      <c r="M2079" s="131"/>
      <c r="N2079" s="131"/>
      <c r="O2079" s="131"/>
      <c r="P2079" s="131"/>
      <c r="Q2079" s="170"/>
      <c r="R2079" s="170"/>
      <c r="S2079" s="170"/>
      <c r="T2079" s="170"/>
      <c r="U2079" s="170"/>
      <c r="V2079" s="170"/>
      <c r="W2079" s="170"/>
      <c r="X2079" s="131"/>
      <c r="Y2079"/>
      <c r="AB2079"/>
      <c r="AC2079"/>
      <c r="AD2079"/>
      <c r="AE2079"/>
      <c r="AF2079"/>
      <c r="AG2079"/>
      <c r="AH2079"/>
      <c r="AI2079"/>
      <c r="AJ2079"/>
      <c r="AK2079"/>
    </row>
    <row r="2080" spans="1:37" x14ac:dyDescent="0.25">
      <c r="A2080" s="131"/>
      <c r="B2080" s="131"/>
      <c r="C2080" s="131"/>
      <c r="D2080" s="131"/>
      <c r="E2080" s="131"/>
      <c r="F2080" s="131"/>
      <c r="G2080" s="131"/>
      <c r="H2080" s="131"/>
      <c r="I2080" s="131"/>
      <c r="J2080" s="131"/>
      <c r="K2080" s="131"/>
      <c r="L2080" s="131"/>
      <c r="M2080" s="131"/>
      <c r="N2080" s="131"/>
      <c r="O2080" s="131"/>
      <c r="P2080" s="131"/>
      <c r="Q2080" s="170"/>
      <c r="R2080" s="170"/>
      <c r="S2080" s="170"/>
      <c r="T2080" s="170"/>
      <c r="U2080" s="170"/>
      <c r="V2080" s="170"/>
      <c r="W2080" s="170"/>
      <c r="X2080" s="131"/>
      <c r="Y2080"/>
      <c r="AB2080"/>
      <c r="AC2080"/>
      <c r="AD2080"/>
      <c r="AE2080"/>
      <c r="AF2080"/>
      <c r="AG2080"/>
      <c r="AH2080"/>
      <c r="AI2080"/>
      <c r="AJ2080"/>
      <c r="AK2080"/>
    </row>
    <row r="2081" spans="1:37" x14ac:dyDescent="0.25">
      <c r="A2081" s="131"/>
      <c r="B2081" s="131"/>
      <c r="C2081" s="131"/>
      <c r="D2081" s="131"/>
      <c r="E2081" s="131"/>
      <c r="F2081" s="131"/>
      <c r="G2081" s="131"/>
      <c r="H2081" s="131"/>
      <c r="I2081" s="131"/>
      <c r="J2081" s="131"/>
      <c r="K2081" s="131"/>
      <c r="L2081" s="131"/>
      <c r="M2081" s="131"/>
      <c r="N2081" s="131"/>
      <c r="O2081" s="131"/>
      <c r="P2081" s="131"/>
      <c r="Q2081" s="170"/>
      <c r="R2081" s="170"/>
      <c r="S2081" s="170"/>
      <c r="T2081" s="170"/>
      <c r="U2081" s="170"/>
      <c r="V2081" s="170"/>
      <c r="W2081" s="170"/>
      <c r="X2081" s="131"/>
      <c r="Y2081"/>
      <c r="AB2081"/>
      <c r="AC2081"/>
      <c r="AD2081"/>
      <c r="AE2081"/>
      <c r="AF2081"/>
      <c r="AG2081"/>
      <c r="AH2081"/>
      <c r="AI2081"/>
      <c r="AJ2081"/>
      <c r="AK2081"/>
    </row>
    <row r="2082" spans="1:37" x14ac:dyDescent="0.25">
      <c r="A2082" s="131"/>
      <c r="B2082" s="131"/>
      <c r="C2082" s="131"/>
      <c r="D2082" s="131"/>
      <c r="E2082" s="131"/>
      <c r="F2082" s="131"/>
      <c r="G2082" s="131"/>
      <c r="H2082" s="131"/>
      <c r="I2082" s="131"/>
      <c r="J2082" s="131"/>
      <c r="K2082" s="131"/>
      <c r="L2082" s="131"/>
      <c r="M2082" s="131"/>
      <c r="N2082" s="131"/>
      <c r="O2082" s="131"/>
      <c r="P2082" s="131"/>
      <c r="Q2082" s="170"/>
      <c r="R2082" s="170"/>
      <c r="S2082" s="170"/>
      <c r="T2082" s="170"/>
      <c r="U2082" s="170"/>
      <c r="V2082" s="170"/>
      <c r="W2082" s="170"/>
      <c r="X2082" s="131"/>
      <c r="Y2082"/>
      <c r="AB2082"/>
      <c r="AC2082"/>
      <c r="AD2082"/>
      <c r="AE2082"/>
      <c r="AF2082"/>
      <c r="AG2082"/>
      <c r="AH2082"/>
      <c r="AI2082"/>
      <c r="AJ2082"/>
      <c r="AK2082"/>
    </row>
    <row r="2083" spans="1:37" x14ac:dyDescent="0.25">
      <c r="A2083" s="131"/>
      <c r="B2083" s="131"/>
      <c r="C2083" s="131"/>
      <c r="D2083" s="131"/>
      <c r="E2083" s="131"/>
      <c r="F2083" s="131"/>
      <c r="G2083" s="131"/>
      <c r="H2083" s="131"/>
      <c r="I2083" s="131"/>
      <c r="J2083" s="131"/>
      <c r="K2083" s="131"/>
      <c r="L2083" s="131"/>
      <c r="M2083" s="131"/>
      <c r="N2083" s="131"/>
      <c r="O2083" s="131"/>
      <c r="P2083" s="131"/>
      <c r="Q2083" s="170"/>
      <c r="R2083" s="170"/>
      <c r="S2083" s="170"/>
      <c r="T2083" s="170"/>
      <c r="U2083" s="170"/>
      <c r="V2083" s="170"/>
      <c r="W2083" s="170"/>
      <c r="X2083" s="131"/>
      <c r="Y2083"/>
      <c r="AB2083"/>
      <c r="AC2083"/>
      <c r="AD2083"/>
      <c r="AE2083"/>
      <c r="AF2083"/>
      <c r="AG2083"/>
      <c r="AH2083"/>
      <c r="AI2083"/>
      <c r="AJ2083"/>
      <c r="AK2083"/>
    </row>
    <row r="2084" spans="1:37" x14ac:dyDescent="0.25">
      <c r="A2084" s="131"/>
      <c r="B2084" s="131"/>
      <c r="C2084" s="131"/>
      <c r="D2084" s="131"/>
      <c r="E2084" s="131"/>
      <c r="F2084" s="131"/>
      <c r="G2084" s="131"/>
      <c r="H2084" s="131"/>
      <c r="I2084" s="131"/>
      <c r="J2084" s="131"/>
      <c r="K2084" s="131"/>
      <c r="L2084" s="131"/>
      <c r="M2084" s="131"/>
      <c r="N2084" s="131"/>
      <c r="O2084" s="131"/>
      <c r="P2084" s="131"/>
      <c r="Q2084" s="170"/>
      <c r="R2084" s="170"/>
      <c r="S2084" s="170"/>
      <c r="T2084" s="170"/>
      <c r="U2084" s="170"/>
      <c r="V2084" s="170"/>
      <c r="W2084" s="170"/>
      <c r="X2084" s="131"/>
      <c r="Y2084"/>
      <c r="AB2084"/>
      <c r="AC2084"/>
      <c r="AD2084"/>
      <c r="AE2084"/>
      <c r="AF2084"/>
      <c r="AG2084"/>
      <c r="AH2084"/>
      <c r="AI2084"/>
      <c r="AJ2084"/>
      <c r="AK2084"/>
    </row>
    <row r="2085" spans="1:37" x14ac:dyDescent="0.25">
      <c r="A2085" s="131"/>
      <c r="B2085" s="131"/>
      <c r="C2085" s="131"/>
      <c r="D2085" s="131"/>
      <c r="E2085" s="131"/>
      <c r="F2085" s="131"/>
      <c r="G2085" s="131"/>
      <c r="H2085" s="131"/>
      <c r="I2085" s="131"/>
      <c r="J2085" s="131"/>
      <c r="K2085" s="131"/>
      <c r="L2085" s="131"/>
      <c r="M2085" s="131"/>
      <c r="N2085" s="131"/>
      <c r="O2085" s="131"/>
      <c r="P2085" s="131"/>
      <c r="Q2085" s="170"/>
      <c r="R2085" s="170"/>
      <c r="S2085" s="170"/>
      <c r="T2085" s="170"/>
      <c r="U2085" s="170"/>
      <c r="V2085" s="170"/>
      <c r="W2085" s="170"/>
      <c r="X2085" s="131"/>
      <c r="Y2085"/>
      <c r="AB2085"/>
      <c r="AC2085"/>
      <c r="AD2085"/>
      <c r="AE2085"/>
      <c r="AF2085"/>
      <c r="AG2085"/>
      <c r="AH2085"/>
      <c r="AI2085"/>
      <c r="AJ2085"/>
      <c r="AK2085"/>
    </row>
    <row r="2086" spans="1:37" x14ac:dyDescent="0.25">
      <c r="A2086" s="131"/>
      <c r="B2086" s="131"/>
      <c r="C2086" s="131"/>
      <c r="D2086" s="131"/>
      <c r="E2086" s="131"/>
      <c r="F2086" s="131"/>
      <c r="G2086" s="131"/>
      <c r="H2086" s="131"/>
      <c r="I2086" s="131"/>
      <c r="J2086" s="131"/>
      <c r="K2086" s="131"/>
      <c r="L2086" s="131"/>
      <c r="M2086" s="131"/>
      <c r="N2086" s="131"/>
      <c r="O2086" s="131"/>
      <c r="P2086" s="131"/>
      <c r="Q2086" s="170"/>
      <c r="R2086" s="170"/>
      <c r="S2086" s="170"/>
      <c r="T2086" s="170"/>
      <c r="U2086" s="170"/>
      <c r="V2086" s="170"/>
      <c r="W2086" s="170"/>
      <c r="X2086" s="131"/>
      <c r="Y2086"/>
      <c r="AB2086"/>
      <c r="AC2086"/>
      <c r="AD2086"/>
      <c r="AE2086"/>
      <c r="AF2086"/>
      <c r="AG2086"/>
      <c r="AH2086"/>
      <c r="AI2086"/>
      <c r="AJ2086"/>
      <c r="AK2086"/>
    </row>
    <row r="2087" spans="1:37" x14ac:dyDescent="0.25">
      <c r="A2087" s="131"/>
      <c r="B2087" s="131"/>
      <c r="C2087" s="131"/>
      <c r="D2087" s="131"/>
      <c r="E2087" s="131"/>
      <c r="F2087" s="131"/>
      <c r="G2087" s="131"/>
      <c r="H2087" s="131"/>
      <c r="I2087" s="131"/>
      <c r="J2087" s="131"/>
      <c r="K2087" s="131"/>
      <c r="L2087" s="131"/>
      <c r="M2087" s="131"/>
      <c r="N2087" s="131"/>
      <c r="O2087" s="131"/>
      <c r="P2087" s="131"/>
      <c r="Q2087" s="170"/>
      <c r="R2087" s="170"/>
      <c r="S2087" s="170"/>
      <c r="T2087" s="170"/>
      <c r="U2087" s="170"/>
      <c r="V2087" s="170"/>
      <c r="W2087" s="170"/>
      <c r="X2087" s="131"/>
      <c r="Y2087"/>
      <c r="AB2087"/>
      <c r="AC2087"/>
      <c r="AD2087"/>
      <c r="AE2087"/>
      <c r="AF2087"/>
      <c r="AG2087"/>
      <c r="AH2087"/>
      <c r="AI2087"/>
      <c r="AJ2087"/>
      <c r="AK2087"/>
    </row>
    <row r="2088" spans="1:37" x14ac:dyDescent="0.25">
      <c r="A2088" s="131"/>
      <c r="B2088" s="131"/>
      <c r="C2088" s="131"/>
      <c r="D2088" s="131"/>
      <c r="E2088" s="131"/>
      <c r="F2088" s="131"/>
      <c r="G2088" s="131"/>
      <c r="H2088" s="131"/>
      <c r="I2088" s="131"/>
      <c r="J2088" s="131"/>
      <c r="K2088" s="131"/>
      <c r="L2088" s="131"/>
      <c r="M2088" s="131"/>
      <c r="N2088" s="131"/>
      <c r="O2088" s="131"/>
      <c r="P2088" s="131"/>
      <c r="Q2088" s="170"/>
      <c r="R2088" s="170"/>
      <c r="S2088" s="170"/>
      <c r="T2088" s="170"/>
      <c r="U2088" s="170"/>
      <c r="V2088" s="170"/>
      <c r="W2088" s="170"/>
      <c r="X2088" s="131"/>
      <c r="Y2088"/>
      <c r="AB2088"/>
      <c r="AC2088"/>
      <c r="AD2088"/>
      <c r="AE2088"/>
      <c r="AF2088"/>
      <c r="AG2088"/>
      <c r="AH2088"/>
      <c r="AI2088"/>
      <c r="AJ2088"/>
      <c r="AK2088"/>
    </row>
    <row r="2089" spans="1:37" x14ac:dyDescent="0.25">
      <c r="A2089" s="131"/>
      <c r="B2089" s="131"/>
      <c r="C2089" s="131"/>
      <c r="D2089" s="131"/>
      <c r="E2089" s="131"/>
      <c r="F2089" s="131"/>
      <c r="G2089" s="131"/>
      <c r="H2089" s="131"/>
      <c r="I2089" s="131"/>
      <c r="J2089" s="131"/>
      <c r="K2089" s="131"/>
      <c r="L2089" s="131"/>
      <c r="M2089" s="131"/>
      <c r="N2089" s="131"/>
      <c r="O2089" s="131"/>
      <c r="P2089" s="131"/>
      <c r="Q2089" s="170"/>
      <c r="R2089" s="170"/>
      <c r="S2089" s="170"/>
      <c r="T2089" s="170"/>
      <c r="U2089" s="170"/>
      <c r="V2089" s="170"/>
      <c r="W2089" s="170"/>
      <c r="X2089" s="131"/>
      <c r="Y2089"/>
      <c r="AB2089"/>
      <c r="AC2089"/>
      <c r="AD2089"/>
      <c r="AE2089"/>
      <c r="AF2089"/>
      <c r="AG2089"/>
      <c r="AH2089"/>
      <c r="AI2089"/>
      <c r="AJ2089"/>
      <c r="AK2089"/>
    </row>
    <row r="2090" spans="1:37" x14ac:dyDescent="0.25">
      <c r="A2090" s="131"/>
      <c r="B2090" s="131"/>
      <c r="C2090" s="131"/>
      <c r="D2090" s="131"/>
      <c r="E2090" s="131"/>
      <c r="F2090" s="131"/>
      <c r="G2090" s="131"/>
      <c r="H2090" s="131"/>
      <c r="I2090" s="131"/>
      <c r="J2090" s="131"/>
      <c r="K2090" s="131"/>
      <c r="L2090" s="131"/>
      <c r="M2090" s="131"/>
      <c r="N2090" s="131"/>
      <c r="O2090" s="131"/>
      <c r="P2090" s="131"/>
      <c r="Q2090" s="170"/>
      <c r="R2090" s="170"/>
      <c r="S2090" s="170"/>
      <c r="T2090" s="170"/>
      <c r="U2090" s="170"/>
      <c r="V2090" s="170"/>
      <c r="W2090" s="170"/>
      <c r="X2090" s="131"/>
      <c r="Y2090"/>
      <c r="AB2090"/>
      <c r="AC2090"/>
      <c r="AD2090"/>
      <c r="AE2090"/>
      <c r="AF2090"/>
      <c r="AG2090"/>
      <c r="AH2090"/>
      <c r="AI2090"/>
      <c r="AJ2090"/>
      <c r="AK2090"/>
    </row>
    <row r="2091" spans="1:37" x14ac:dyDescent="0.25">
      <c r="A2091" s="131"/>
      <c r="B2091" s="131"/>
      <c r="C2091" s="131"/>
      <c r="D2091" s="131"/>
      <c r="E2091" s="131"/>
      <c r="F2091" s="131"/>
      <c r="G2091" s="131"/>
      <c r="H2091" s="131"/>
      <c r="I2091" s="131"/>
      <c r="J2091" s="131"/>
      <c r="K2091" s="131"/>
      <c r="L2091" s="131"/>
      <c r="M2091" s="131"/>
      <c r="N2091" s="131"/>
      <c r="O2091" s="131"/>
      <c r="P2091" s="131"/>
      <c r="Q2091" s="170"/>
      <c r="R2091" s="170"/>
      <c r="S2091" s="170"/>
      <c r="T2091" s="170"/>
      <c r="U2091" s="170"/>
      <c r="V2091" s="170"/>
      <c r="W2091" s="170"/>
      <c r="X2091" s="131"/>
      <c r="Y2091"/>
      <c r="AB2091"/>
      <c r="AC2091"/>
      <c r="AD2091"/>
      <c r="AE2091"/>
      <c r="AF2091"/>
      <c r="AG2091"/>
      <c r="AH2091"/>
      <c r="AI2091"/>
      <c r="AJ2091"/>
      <c r="AK2091"/>
    </row>
    <row r="2092" spans="1:37" x14ac:dyDescent="0.25">
      <c r="A2092" s="131"/>
      <c r="B2092" s="131"/>
      <c r="C2092" s="131"/>
      <c r="D2092" s="131"/>
      <c r="E2092" s="131"/>
      <c r="F2092" s="131"/>
      <c r="G2092" s="131"/>
      <c r="H2092" s="131"/>
      <c r="I2092" s="131"/>
      <c r="J2092" s="131"/>
      <c r="K2092" s="131"/>
      <c r="L2092" s="131"/>
      <c r="M2092" s="131"/>
      <c r="N2092" s="131"/>
      <c r="O2092" s="131"/>
      <c r="P2092" s="131"/>
      <c r="Q2092" s="170"/>
      <c r="R2092" s="170"/>
      <c r="S2092" s="170"/>
      <c r="T2092" s="170"/>
      <c r="U2092" s="170"/>
      <c r="V2092" s="170"/>
      <c r="W2092" s="170"/>
      <c r="X2092" s="131"/>
      <c r="Y2092"/>
      <c r="AB2092"/>
      <c r="AC2092"/>
      <c r="AD2092"/>
      <c r="AE2092"/>
      <c r="AF2092"/>
      <c r="AG2092"/>
      <c r="AH2092"/>
      <c r="AI2092"/>
      <c r="AJ2092"/>
      <c r="AK2092"/>
    </row>
    <row r="2093" spans="1:37" x14ac:dyDescent="0.25">
      <c r="A2093" s="131"/>
      <c r="B2093" s="131"/>
      <c r="C2093" s="131"/>
      <c r="D2093" s="131"/>
      <c r="E2093" s="131"/>
      <c r="F2093" s="131"/>
      <c r="G2093" s="131"/>
      <c r="H2093" s="131"/>
      <c r="I2093" s="131"/>
      <c r="J2093" s="131"/>
      <c r="K2093" s="131"/>
      <c r="L2093" s="131"/>
      <c r="M2093" s="131"/>
      <c r="N2093" s="131"/>
      <c r="O2093" s="131"/>
      <c r="P2093" s="131"/>
      <c r="Q2093" s="170"/>
      <c r="R2093" s="170"/>
      <c r="S2093" s="170"/>
      <c r="T2093" s="170"/>
      <c r="U2093" s="170"/>
      <c r="V2093" s="170"/>
      <c r="W2093" s="170"/>
      <c r="X2093" s="131"/>
      <c r="Y2093"/>
      <c r="AB2093"/>
      <c r="AC2093"/>
      <c r="AD2093"/>
      <c r="AE2093"/>
      <c r="AF2093"/>
      <c r="AG2093"/>
      <c r="AH2093"/>
      <c r="AI2093"/>
      <c r="AJ2093"/>
      <c r="AK2093"/>
    </row>
    <row r="2094" spans="1:37" x14ac:dyDescent="0.25">
      <c r="A2094" s="131"/>
      <c r="B2094" s="131"/>
      <c r="C2094" s="131"/>
      <c r="D2094" s="131"/>
      <c r="E2094" s="131"/>
      <c r="F2094" s="131"/>
      <c r="G2094" s="131"/>
      <c r="H2094" s="131"/>
      <c r="I2094" s="131"/>
      <c r="J2094" s="131"/>
      <c r="K2094" s="131"/>
      <c r="L2094" s="131"/>
      <c r="M2094" s="131"/>
      <c r="N2094" s="131"/>
      <c r="O2094" s="131"/>
      <c r="P2094" s="131"/>
      <c r="Q2094" s="170"/>
      <c r="R2094" s="170"/>
      <c r="S2094" s="170"/>
      <c r="T2094" s="170"/>
      <c r="U2094" s="170"/>
      <c r="V2094" s="170"/>
      <c r="W2094" s="170"/>
      <c r="X2094" s="131"/>
      <c r="Y2094"/>
      <c r="AB2094"/>
      <c r="AC2094"/>
      <c r="AD2094"/>
      <c r="AE2094"/>
      <c r="AF2094"/>
      <c r="AG2094"/>
      <c r="AH2094"/>
      <c r="AI2094"/>
      <c r="AJ2094"/>
      <c r="AK2094"/>
    </row>
    <row r="2095" spans="1:37" x14ac:dyDescent="0.25">
      <c r="A2095" s="131"/>
      <c r="B2095" s="131"/>
      <c r="C2095" s="131"/>
      <c r="D2095" s="131"/>
      <c r="E2095" s="131"/>
      <c r="F2095" s="131"/>
      <c r="G2095" s="131"/>
      <c r="H2095" s="131"/>
      <c r="I2095" s="131"/>
      <c r="J2095" s="131"/>
      <c r="K2095" s="131"/>
      <c r="L2095" s="131"/>
      <c r="M2095" s="131"/>
      <c r="N2095" s="131"/>
      <c r="O2095" s="131"/>
      <c r="P2095" s="131"/>
      <c r="Q2095" s="170"/>
      <c r="R2095" s="170"/>
      <c r="S2095" s="170"/>
      <c r="T2095" s="170"/>
      <c r="U2095" s="170"/>
      <c r="V2095" s="170"/>
      <c r="W2095" s="170"/>
      <c r="X2095" s="131"/>
      <c r="Y2095"/>
      <c r="AB2095"/>
      <c r="AC2095"/>
      <c r="AD2095"/>
      <c r="AE2095"/>
      <c r="AF2095"/>
      <c r="AG2095"/>
      <c r="AH2095"/>
      <c r="AI2095"/>
      <c r="AJ2095"/>
      <c r="AK2095"/>
    </row>
    <row r="2096" spans="1:37" x14ac:dyDescent="0.25">
      <c r="A2096" s="131"/>
      <c r="B2096" s="131"/>
      <c r="C2096" s="131"/>
      <c r="D2096" s="131"/>
      <c r="E2096" s="131"/>
      <c r="F2096" s="131"/>
      <c r="G2096" s="131"/>
      <c r="H2096" s="131"/>
      <c r="I2096" s="131"/>
      <c r="J2096" s="131"/>
      <c r="K2096" s="131"/>
      <c r="L2096" s="131"/>
      <c r="M2096" s="131"/>
      <c r="N2096" s="131"/>
      <c r="O2096" s="131"/>
      <c r="P2096" s="131"/>
      <c r="Q2096" s="170"/>
      <c r="R2096" s="170"/>
      <c r="S2096" s="170"/>
      <c r="T2096" s="170"/>
      <c r="U2096" s="170"/>
      <c r="V2096" s="170"/>
      <c r="W2096" s="170"/>
      <c r="X2096" s="131"/>
      <c r="Y2096"/>
      <c r="AB2096"/>
      <c r="AC2096"/>
      <c r="AD2096"/>
      <c r="AE2096"/>
      <c r="AF2096"/>
      <c r="AG2096"/>
      <c r="AH2096"/>
      <c r="AI2096"/>
      <c r="AJ2096"/>
      <c r="AK2096"/>
    </row>
    <row r="2097" spans="1:37" x14ac:dyDescent="0.25">
      <c r="A2097" s="131"/>
      <c r="B2097" s="131"/>
      <c r="C2097" s="131"/>
      <c r="D2097" s="131"/>
      <c r="E2097" s="131"/>
      <c r="F2097" s="131"/>
      <c r="G2097" s="131"/>
      <c r="H2097" s="131"/>
      <c r="I2097" s="131"/>
      <c r="J2097" s="131"/>
      <c r="K2097" s="131"/>
      <c r="L2097" s="131"/>
      <c r="M2097" s="131"/>
      <c r="N2097" s="131"/>
      <c r="O2097" s="131"/>
      <c r="P2097" s="131"/>
      <c r="Q2097" s="170"/>
      <c r="R2097" s="170"/>
      <c r="S2097" s="170"/>
      <c r="T2097" s="170"/>
      <c r="U2097" s="170"/>
      <c r="V2097" s="170"/>
      <c r="W2097" s="170"/>
      <c r="X2097" s="131"/>
      <c r="Y2097"/>
      <c r="AB2097"/>
      <c r="AC2097"/>
      <c r="AD2097"/>
      <c r="AE2097"/>
      <c r="AF2097"/>
      <c r="AG2097"/>
      <c r="AH2097"/>
      <c r="AI2097"/>
      <c r="AJ2097"/>
      <c r="AK2097"/>
    </row>
    <row r="2098" spans="1:37" x14ac:dyDescent="0.25">
      <c r="A2098" s="131"/>
      <c r="B2098" s="131"/>
      <c r="C2098" s="131"/>
      <c r="D2098" s="131"/>
      <c r="E2098" s="131"/>
      <c r="F2098" s="131"/>
      <c r="G2098" s="131"/>
      <c r="H2098" s="131"/>
      <c r="I2098" s="131"/>
      <c r="J2098" s="131"/>
      <c r="K2098" s="131"/>
      <c r="L2098" s="131"/>
      <c r="M2098" s="131"/>
      <c r="N2098" s="131"/>
      <c r="O2098" s="131"/>
      <c r="P2098" s="131"/>
      <c r="Q2098" s="170"/>
      <c r="R2098" s="170"/>
      <c r="S2098" s="170"/>
      <c r="T2098" s="170"/>
      <c r="U2098" s="170"/>
      <c r="V2098" s="170"/>
      <c r="W2098" s="170"/>
      <c r="X2098" s="131"/>
      <c r="Y2098"/>
      <c r="AB2098"/>
      <c r="AC2098"/>
      <c r="AD2098"/>
      <c r="AE2098"/>
      <c r="AF2098"/>
      <c r="AG2098"/>
      <c r="AH2098"/>
      <c r="AI2098"/>
      <c r="AJ2098"/>
      <c r="AK2098"/>
    </row>
    <row r="2099" spans="1:37" x14ac:dyDescent="0.25">
      <c r="A2099" s="131"/>
      <c r="B2099" s="131"/>
      <c r="C2099" s="131"/>
      <c r="D2099" s="131"/>
      <c r="E2099" s="131"/>
      <c r="F2099" s="131"/>
      <c r="G2099" s="131"/>
      <c r="H2099" s="131"/>
      <c r="I2099" s="131"/>
      <c r="J2099" s="131"/>
      <c r="K2099" s="131"/>
      <c r="L2099" s="131"/>
      <c r="M2099" s="131"/>
      <c r="N2099" s="131"/>
      <c r="O2099" s="131"/>
      <c r="P2099" s="131"/>
      <c r="Q2099" s="170"/>
      <c r="R2099" s="170"/>
      <c r="S2099" s="170"/>
      <c r="T2099" s="170"/>
      <c r="U2099" s="170"/>
      <c r="V2099" s="170"/>
      <c r="W2099" s="170"/>
      <c r="X2099" s="131"/>
      <c r="Y2099"/>
      <c r="AB2099"/>
      <c r="AC2099"/>
      <c r="AD2099"/>
      <c r="AE2099"/>
      <c r="AF2099"/>
      <c r="AG2099"/>
      <c r="AH2099"/>
      <c r="AI2099"/>
      <c r="AJ2099"/>
      <c r="AK2099"/>
    </row>
    <row r="2100" spans="1:37" x14ac:dyDescent="0.25">
      <c r="A2100" s="131"/>
      <c r="B2100" s="131"/>
      <c r="C2100" s="131"/>
      <c r="D2100" s="131"/>
      <c r="E2100" s="131"/>
      <c r="F2100" s="131"/>
      <c r="G2100" s="131"/>
      <c r="H2100" s="131"/>
      <c r="I2100" s="131"/>
      <c r="J2100" s="131"/>
      <c r="K2100" s="131"/>
      <c r="L2100" s="131"/>
      <c r="M2100" s="131"/>
      <c r="N2100" s="131"/>
      <c r="O2100" s="131"/>
      <c r="P2100" s="131"/>
      <c r="Q2100" s="170"/>
      <c r="R2100" s="170"/>
      <c r="S2100" s="170"/>
      <c r="T2100" s="170"/>
      <c r="U2100" s="170"/>
      <c r="V2100" s="170"/>
      <c r="W2100" s="170"/>
      <c r="X2100" s="131"/>
      <c r="Y2100"/>
      <c r="AB2100"/>
      <c r="AC2100"/>
      <c r="AD2100"/>
      <c r="AE2100"/>
      <c r="AF2100"/>
      <c r="AG2100"/>
      <c r="AH2100"/>
      <c r="AI2100"/>
      <c r="AJ2100"/>
      <c r="AK2100"/>
    </row>
    <row r="2101" spans="1:37" x14ac:dyDescent="0.25">
      <c r="A2101" s="131"/>
      <c r="B2101" s="131"/>
      <c r="C2101" s="131"/>
      <c r="D2101" s="131"/>
      <c r="E2101" s="131"/>
      <c r="F2101" s="131"/>
      <c r="G2101" s="131"/>
      <c r="H2101" s="131"/>
      <c r="I2101" s="131"/>
      <c r="J2101" s="131"/>
      <c r="K2101" s="131"/>
      <c r="L2101" s="131"/>
      <c r="M2101" s="131"/>
      <c r="N2101" s="131"/>
      <c r="O2101" s="131"/>
      <c r="P2101" s="131"/>
      <c r="Q2101" s="170"/>
      <c r="R2101" s="170"/>
      <c r="S2101" s="170"/>
      <c r="T2101" s="170"/>
      <c r="U2101" s="170"/>
      <c r="V2101" s="170"/>
      <c r="W2101" s="170"/>
      <c r="X2101" s="131"/>
      <c r="Y2101"/>
      <c r="AB2101"/>
      <c r="AC2101"/>
      <c r="AD2101"/>
      <c r="AE2101"/>
      <c r="AF2101"/>
      <c r="AG2101"/>
      <c r="AH2101"/>
      <c r="AI2101"/>
      <c r="AJ2101"/>
      <c r="AK2101"/>
    </row>
    <row r="2102" spans="1:37" x14ac:dyDescent="0.25">
      <c r="A2102" s="131"/>
      <c r="B2102" s="131"/>
      <c r="C2102" s="131"/>
      <c r="D2102" s="131"/>
      <c r="E2102" s="131"/>
      <c r="F2102" s="131"/>
      <c r="G2102" s="131"/>
      <c r="H2102" s="131"/>
      <c r="I2102" s="131"/>
      <c r="J2102" s="131"/>
      <c r="K2102" s="131"/>
      <c r="L2102" s="131"/>
      <c r="M2102" s="131"/>
      <c r="N2102" s="131"/>
      <c r="O2102" s="131"/>
      <c r="P2102" s="131"/>
      <c r="Q2102" s="170"/>
      <c r="R2102" s="170"/>
      <c r="S2102" s="170"/>
      <c r="T2102" s="170"/>
      <c r="U2102" s="170"/>
      <c r="V2102" s="170"/>
      <c r="W2102" s="170"/>
      <c r="X2102" s="131"/>
      <c r="Y2102"/>
      <c r="AB2102"/>
      <c r="AC2102"/>
      <c r="AD2102"/>
      <c r="AE2102"/>
      <c r="AF2102"/>
      <c r="AG2102"/>
      <c r="AH2102"/>
      <c r="AI2102"/>
      <c r="AJ2102"/>
      <c r="AK2102"/>
    </row>
    <row r="2103" spans="1:37" x14ac:dyDescent="0.25">
      <c r="A2103" s="131"/>
      <c r="B2103" s="131"/>
      <c r="C2103" s="131"/>
      <c r="D2103" s="131"/>
      <c r="E2103" s="131"/>
      <c r="F2103" s="131"/>
      <c r="G2103" s="131"/>
      <c r="H2103" s="131"/>
      <c r="I2103" s="131"/>
      <c r="J2103" s="131"/>
      <c r="K2103" s="131"/>
      <c r="L2103" s="131"/>
      <c r="M2103" s="131"/>
      <c r="N2103" s="131"/>
      <c r="O2103" s="131"/>
      <c r="P2103" s="131"/>
      <c r="Q2103" s="170"/>
      <c r="R2103" s="170"/>
      <c r="S2103" s="170"/>
      <c r="T2103" s="170"/>
      <c r="U2103" s="170"/>
      <c r="V2103" s="170"/>
      <c r="W2103" s="170"/>
      <c r="X2103" s="131"/>
      <c r="Y2103"/>
      <c r="AB2103"/>
      <c r="AC2103"/>
      <c r="AD2103"/>
      <c r="AE2103"/>
      <c r="AF2103"/>
      <c r="AG2103"/>
      <c r="AH2103"/>
      <c r="AI2103"/>
      <c r="AJ2103"/>
      <c r="AK2103"/>
    </row>
    <row r="2104" spans="1:37" x14ac:dyDescent="0.25">
      <c r="A2104" s="131"/>
      <c r="B2104" s="131"/>
      <c r="C2104" s="131"/>
      <c r="D2104" s="131"/>
      <c r="E2104" s="131"/>
      <c r="F2104" s="131"/>
      <c r="G2104" s="131"/>
      <c r="H2104" s="131"/>
      <c r="I2104" s="131"/>
      <c r="J2104" s="131"/>
      <c r="K2104" s="131"/>
      <c r="L2104" s="131"/>
      <c r="M2104" s="131"/>
      <c r="N2104" s="131"/>
      <c r="O2104" s="131"/>
      <c r="P2104" s="131"/>
      <c r="Q2104" s="170"/>
      <c r="R2104" s="170"/>
      <c r="S2104" s="170"/>
      <c r="T2104" s="170"/>
      <c r="U2104" s="170"/>
      <c r="V2104" s="170"/>
      <c r="W2104" s="170"/>
      <c r="X2104" s="131"/>
      <c r="Y2104"/>
      <c r="AB2104"/>
      <c r="AC2104"/>
      <c r="AD2104"/>
      <c r="AE2104"/>
      <c r="AF2104"/>
      <c r="AG2104"/>
      <c r="AH2104"/>
      <c r="AI2104"/>
      <c r="AJ2104"/>
      <c r="AK2104"/>
    </row>
    <row r="2105" spans="1:37" x14ac:dyDescent="0.25">
      <c r="A2105" s="131"/>
      <c r="B2105" s="131"/>
      <c r="C2105" s="131"/>
      <c r="D2105" s="131"/>
      <c r="E2105" s="131"/>
      <c r="F2105" s="131"/>
      <c r="G2105" s="131"/>
      <c r="H2105" s="131"/>
      <c r="I2105" s="131"/>
      <c r="J2105" s="131"/>
      <c r="K2105" s="131"/>
      <c r="L2105" s="131"/>
      <c r="M2105" s="131"/>
      <c r="N2105" s="131"/>
      <c r="O2105" s="131"/>
      <c r="P2105" s="131"/>
      <c r="Q2105" s="170"/>
      <c r="R2105" s="170"/>
      <c r="S2105" s="170"/>
      <c r="T2105" s="170"/>
      <c r="U2105" s="170"/>
      <c r="V2105" s="170"/>
      <c r="W2105" s="170"/>
      <c r="X2105" s="131"/>
      <c r="Y2105"/>
      <c r="AB2105"/>
      <c r="AC2105"/>
      <c r="AD2105"/>
      <c r="AE2105"/>
      <c r="AF2105"/>
      <c r="AG2105"/>
      <c r="AH2105"/>
      <c r="AI2105"/>
      <c r="AJ2105"/>
      <c r="AK2105"/>
    </row>
    <row r="2106" spans="1:37" x14ac:dyDescent="0.25">
      <c r="A2106" s="131"/>
      <c r="B2106" s="131"/>
      <c r="C2106" s="131"/>
      <c r="D2106" s="131"/>
      <c r="E2106" s="131"/>
      <c r="F2106" s="131"/>
      <c r="G2106" s="131"/>
      <c r="H2106" s="131"/>
      <c r="I2106" s="131"/>
      <c r="J2106" s="131"/>
      <c r="K2106" s="131"/>
      <c r="L2106" s="131"/>
      <c r="M2106" s="131"/>
      <c r="N2106" s="131"/>
      <c r="O2106" s="131"/>
      <c r="P2106" s="131"/>
      <c r="Q2106" s="170"/>
      <c r="R2106" s="170"/>
      <c r="S2106" s="170"/>
      <c r="T2106" s="170"/>
      <c r="U2106" s="170"/>
      <c r="V2106" s="170"/>
      <c r="W2106" s="170"/>
      <c r="X2106" s="131"/>
      <c r="Y2106"/>
      <c r="AB2106"/>
      <c r="AC2106"/>
      <c r="AD2106"/>
      <c r="AE2106"/>
      <c r="AF2106"/>
      <c r="AG2106"/>
      <c r="AH2106"/>
      <c r="AI2106"/>
      <c r="AJ2106"/>
      <c r="AK2106"/>
    </row>
    <row r="2107" spans="1:37" x14ac:dyDescent="0.25">
      <c r="A2107" s="131"/>
      <c r="B2107" s="131"/>
      <c r="C2107" s="131"/>
      <c r="D2107" s="131"/>
      <c r="E2107" s="131"/>
      <c r="F2107" s="131"/>
      <c r="G2107" s="131"/>
      <c r="H2107" s="131"/>
      <c r="I2107" s="131"/>
      <c r="J2107" s="131"/>
      <c r="K2107" s="131"/>
      <c r="L2107" s="131"/>
      <c r="M2107" s="131"/>
      <c r="N2107" s="131"/>
      <c r="O2107" s="131"/>
      <c r="P2107" s="131"/>
      <c r="Q2107" s="170"/>
      <c r="R2107" s="170"/>
      <c r="S2107" s="170"/>
      <c r="T2107" s="170"/>
      <c r="U2107" s="170"/>
      <c r="V2107" s="170"/>
      <c r="W2107" s="170"/>
      <c r="X2107" s="131"/>
      <c r="Y2107"/>
      <c r="AB2107"/>
      <c r="AC2107"/>
      <c r="AD2107"/>
      <c r="AE2107"/>
      <c r="AF2107"/>
      <c r="AG2107"/>
      <c r="AH2107"/>
      <c r="AI2107"/>
      <c r="AJ2107"/>
      <c r="AK2107"/>
    </row>
    <row r="2108" spans="1:37" x14ac:dyDescent="0.25">
      <c r="A2108" s="131"/>
      <c r="B2108" s="131"/>
      <c r="C2108" s="131"/>
      <c r="D2108" s="131"/>
      <c r="E2108" s="131"/>
      <c r="F2108" s="131"/>
      <c r="G2108" s="131"/>
      <c r="H2108" s="131"/>
      <c r="I2108" s="131"/>
      <c r="J2108" s="131"/>
      <c r="K2108" s="131"/>
      <c r="L2108" s="131"/>
      <c r="M2108" s="131"/>
      <c r="N2108" s="131"/>
      <c r="O2108" s="131"/>
      <c r="P2108" s="131"/>
      <c r="Q2108" s="170"/>
      <c r="R2108" s="170"/>
      <c r="S2108" s="170"/>
      <c r="T2108" s="170"/>
      <c r="U2108" s="170"/>
      <c r="V2108" s="170"/>
      <c r="W2108" s="170"/>
      <c r="X2108" s="131"/>
      <c r="Y2108"/>
      <c r="AB2108"/>
      <c r="AC2108"/>
      <c r="AD2108"/>
      <c r="AE2108"/>
      <c r="AF2108"/>
      <c r="AG2108"/>
      <c r="AH2108"/>
      <c r="AI2108"/>
      <c r="AJ2108"/>
      <c r="AK2108"/>
    </row>
    <row r="2109" spans="1:37" x14ac:dyDescent="0.25">
      <c r="A2109" s="131"/>
      <c r="B2109" s="131"/>
      <c r="C2109" s="131"/>
      <c r="D2109" s="131"/>
      <c r="E2109" s="131"/>
      <c r="F2109" s="131"/>
      <c r="G2109" s="131"/>
      <c r="H2109" s="131"/>
      <c r="I2109" s="131"/>
      <c r="J2109" s="131"/>
      <c r="K2109" s="131"/>
      <c r="L2109" s="131"/>
      <c r="M2109" s="131"/>
      <c r="N2109" s="131"/>
      <c r="O2109" s="131"/>
      <c r="P2109" s="131"/>
      <c r="Q2109" s="170"/>
      <c r="R2109" s="170"/>
      <c r="S2109" s="170"/>
      <c r="T2109" s="170"/>
      <c r="U2109" s="170"/>
      <c r="V2109" s="170"/>
      <c r="W2109" s="170"/>
      <c r="X2109" s="131"/>
      <c r="Y2109"/>
      <c r="AB2109"/>
      <c r="AC2109"/>
      <c r="AD2109"/>
      <c r="AE2109"/>
      <c r="AF2109"/>
      <c r="AG2109"/>
      <c r="AH2109"/>
      <c r="AI2109"/>
      <c r="AJ2109"/>
      <c r="AK2109"/>
    </row>
    <row r="2110" spans="1:37" x14ac:dyDescent="0.25">
      <c r="A2110" s="131"/>
      <c r="B2110" s="131"/>
      <c r="C2110" s="131"/>
      <c r="D2110" s="131"/>
      <c r="E2110" s="131"/>
      <c r="F2110" s="131"/>
      <c r="G2110" s="131"/>
      <c r="H2110" s="131"/>
      <c r="I2110" s="131"/>
      <c r="J2110" s="131"/>
      <c r="K2110" s="131"/>
      <c r="L2110" s="131"/>
      <c r="M2110" s="131"/>
      <c r="N2110" s="131"/>
      <c r="O2110" s="131"/>
      <c r="P2110" s="131"/>
      <c r="Q2110" s="170"/>
      <c r="R2110" s="170"/>
      <c r="S2110" s="170"/>
      <c r="T2110" s="170"/>
      <c r="U2110" s="170"/>
      <c r="V2110" s="170"/>
      <c r="W2110" s="170"/>
      <c r="X2110" s="131"/>
      <c r="Y2110"/>
      <c r="AB2110"/>
      <c r="AC2110"/>
      <c r="AD2110"/>
      <c r="AE2110"/>
      <c r="AF2110"/>
      <c r="AG2110"/>
      <c r="AH2110"/>
      <c r="AI2110"/>
      <c r="AJ2110"/>
      <c r="AK2110"/>
    </row>
    <row r="2111" spans="1:37" x14ac:dyDescent="0.25">
      <c r="A2111" s="131"/>
      <c r="B2111" s="131"/>
      <c r="C2111" s="131"/>
      <c r="D2111" s="131"/>
      <c r="E2111" s="131"/>
      <c r="F2111" s="131"/>
      <c r="G2111" s="131"/>
      <c r="H2111" s="131"/>
      <c r="I2111" s="131"/>
      <c r="J2111" s="131"/>
      <c r="K2111" s="131"/>
      <c r="L2111" s="131"/>
      <c r="M2111" s="131"/>
      <c r="N2111" s="131"/>
      <c r="O2111" s="131"/>
      <c r="P2111" s="131"/>
      <c r="Q2111" s="170"/>
      <c r="R2111" s="170"/>
      <c r="S2111" s="170"/>
      <c r="T2111" s="170"/>
      <c r="U2111" s="170"/>
      <c r="V2111" s="170"/>
      <c r="W2111" s="170"/>
      <c r="X2111" s="131"/>
      <c r="Y2111"/>
      <c r="AB2111"/>
      <c r="AC2111"/>
      <c r="AD2111"/>
      <c r="AE2111"/>
      <c r="AF2111"/>
      <c r="AG2111"/>
      <c r="AH2111"/>
      <c r="AI2111"/>
      <c r="AJ2111"/>
      <c r="AK2111"/>
    </row>
    <row r="2112" spans="1:37" x14ac:dyDescent="0.25">
      <c r="A2112" s="131"/>
      <c r="B2112" s="131"/>
      <c r="C2112" s="131"/>
      <c r="D2112" s="131"/>
      <c r="E2112" s="131"/>
      <c r="F2112" s="131"/>
      <c r="G2112" s="131"/>
      <c r="H2112" s="131"/>
      <c r="I2112" s="131"/>
      <c r="J2112" s="131"/>
      <c r="K2112" s="131"/>
      <c r="L2112" s="131"/>
      <c r="M2112" s="131"/>
      <c r="N2112" s="131"/>
      <c r="O2112" s="131"/>
      <c r="P2112" s="131"/>
      <c r="Q2112" s="170"/>
      <c r="R2112" s="170"/>
      <c r="S2112" s="170"/>
      <c r="T2112" s="170"/>
      <c r="U2112" s="170"/>
      <c r="V2112" s="170"/>
      <c r="W2112" s="170"/>
      <c r="X2112" s="131"/>
      <c r="Y2112"/>
      <c r="AB2112"/>
      <c r="AC2112"/>
      <c r="AD2112"/>
      <c r="AE2112"/>
      <c r="AF2112"/>
      <c r="AG2112"/>
      <c r="AH2112"/>
      <c r="AI2112"/>
      <c r="AJ2112"/>
      <c r="AK2112"/>
    </row>
    <row r="2113" spans="1:37" x14ac:dyDescent="0.25">
      <c r="A2113" s="131"/>
      <c r="B2113" s="131"/>
      <c r="C2113" s="131"/>
      <c r="D2113" s="131"/>
      <c r="E2113" s="131"/>
      <c r="F2113" s="131"/>
      <c r="G2113" s="131"/>
      <c r="H2113" s="131"/>
      <c r="I2113" s="131"/>
      <c r="J2113" s="131"/>
      <c r="K2113" s="131"/>
      <c r="L2113" s="131"/>
      <c r="M2113" s="131"/>
      <c r="N2113" s="131"/>
      <c r="O2113" s="131"/>
      <c r="P2113" s="131"/>
      <c r="Q2113" s="170"/>
      <c r="R2113" s="170"/>
      <c r="S2113" s="170"/>
      <c r="T2113" s="170"/>
      <c r="U2113" s="170"/>
      <c r="V2113" s="170"/>
      <c r="W2113" s="170"/>
      <c r="X2113" s="131"/>
      <c r="Y2113"/>
      <c r="AB2113"/>
      <c r="AC2113"/>
      <c r="AD2113"/>
      <c r="AE2113"/>
      <c r="AF2113"/>
      <c r="AG2113"/>
      <c r="AH2113"/>
      <c r="AI2113"/>
      <c r="AJ2113"/>
      <c r="AK2113"/>
    </row>
    <row r="2114" spans="1:37" x14ac:dyDescent="0.25">
      <c r="A2114" s="131"/>
      <c r="B2114" s="131"/>
      <c r="C2114" s="131"/>
      <c r="D2114" s="131"/>
      <c r="E2114" s="131"/>
      <c r="F2114" s="131"/>
      <c r="G2114" s="131"/>
      <c r="H2114" s="131"/>
      <c r="I2114" s="131"/>
      <c r="J2114" s="131"/>
      <c r="K2114" s="131"/>
      <c r="L2114" s="131"/>
      <c r="M2114" s="131"/>
      <c r="N2114" s="131"/>
      <c r="O2114" s="131"/>
      <c r="P2114" s="131"/>
      <c r="Q2114" s="170"/>
      <c r="R2114" s="170"/>
      <c r="S2114" s="170"/>
      <c r="T2114" s="170"/>
      <c r="U2114" s="170"/>
      <c r="V2114" s="170"/>
      <c r="W2114" s="170"/>
      <c r="X2114" s="131"/>
      <c r="Y2114"/>
      <c r="AB2114"/>
      <c r="AC2114"/>
      <c r="AD2114"/>
      <c r="AE2114"/>
      <c r="AF2114"/>
      <c r="AG2114"/>
      <c r="AH2114"/>
      <c r="AI2114"/>
      <c r="AJ2114"/>
      <c r="AK2114"/>
    </row>
    <row r="2115" spans="1:37" x14ac:dyDescent="0.25">
      <c r="A2115" s="131"/>
      <c r="B2115" s="131"/>
      <c r="C2115" s="131"/>
      <c r="D2115" s="131"/>
      <c r="E2115" s="131"/>
      <c r="F2115" s="131"/>
      <c r="G2115" s="131"/>
      <c r="H2115" s="131"/>
      <c r="I2115" s="131"/>
      <c r="J2115" s="131"/>
      <c r="K2115" s="131"/>
      <c r="L2115" s="131"/>
      <c r="M2115" s="131"/>
      <c r="N2115" s="131"/>
      <c r="O2115" s="131"/>
      <c r="P2115" s="131"/>
      <c r="Q2115" s="170"/>
      <c r="R2115" s="170"/>
      <c r="S2115" s="170"/>
      <c r="T2115" s="170"/>
      <c r="U2115" s="170"/>
      <c r="V2115" s="170"/>
      <c r="W2115" s="170"/>
      <c r="X2115" s="131"/>
      <c r="Y2115"/>
      <c r="AB2115"/>
      <c r="AC2115"/>
      <c r="AD2115"/>
      <c r="AE2115"/>
      <c r="AF2115"/>
      <c r="AG2115"/>
      <c r="AH2115"/>
      <c r="AI2115"/>
      <c r="AJ2115"/>
      <c r="AK2115"/>
    </row>
    <row r="2116" spans="1:37" x14ac:dyDescent="0.25">
      <c r="A2116" s="131"/>
      <c r="B2116" s="131"/>
      <c r="C2116" s="131"/>
      <c r="D2116" s="131"/>
      <c r="E2116" s="131"/>
      <c r="F2116" s="131"/>
      <c r="G2116" s="131"/>
      <c r="H2116" s="131"/>
      <c r="I2116" s="131"/>
      <c r="J2116" s="131"/>
      <c r="K2116" s="131"/>
      <c r="L2116" s="131"/>
      <c r="M2116" s="131"/>
      <c r="N2116" s="131"/>
      <c r="O2116" s="131"/>
      <c r="P2116" s="131"/>
      <c r="Q2116" s="170"/>
      <c r="R2116" s="170"/>
      <c r="S2116" s="170"/>
      <c r="T2116" s="170"/>
      <c r="U2116" s="170"/>
      <c r="V2116" s="170"/>
      <c r="W2116" s="170"/>
      <c r="X2116" s="131"/>
      <c r="Y2116"/>
      <c r="AB2116"/>
      <c r="AC2116"/>
      <c r="AD2116"/>
      <c r="AE2116"/>
      <c r="AF2116"/>
      <c r="AG2116"/>
      <c r="AH2116"/>
      <c r="AI2116"/>
      <c r="AJ2116"/>
      <c r="AK2116"/>
    </row>
    <row r="2117" spans="1:37" x14ac:dyDescent="0.25">
      <c r="A2117" s="131"/>
      <c r="B2117" s="131"/>
      <c r="C2117" s="131"/>
      <c r="D2117" s="131"/>
      <c r="E2117" s="131"/>
      <c r="F2117" s="131"/>
      <c r="G2117" s="131"/>
      <c r="H2117" s="131"/>
      <c r="I2117" s="131"/>
      <c r="J2117" s="131"/>
      <c r="K2117" s="131"/>
      <c r="L2117" s="131"/>
      <c r="M2117" s="131"/>
      <c r="N2117" s="131"/>
      <c r="O2117" s="131"/>
      <c r="P2117" s="131"/>
      <c r="Q2117" s="170"/>
      <c r="R2117" s="170"/>
      <c r="S2117" s="170"/>
      <c r="T2117" s="170"/>
      <c r="U2117" s="170"/>
      <c r="V2117" s="170"/>
      <c r="W2117" s="170"/>
      <c r="X2117" s="131"/>
      <c r="Y2117"/>
      <c r="AB2117"/>
      <c r="AC2117"/>
      <c r="AD2117"/>
      <c r="AE2117"/>
      <c r="AF2117"/>
      <c r="AG2117"/>
      <c r="AH2117"/>
      <c r="AI2117"/>
      <c r="AJ2117"/>
      <c r="AK2117"/>
    </row>
    <row r="2118" spans="1:37" x14ac:dyDescent="0.25">
      <c r="A2118" s="131"/>
      <c r="B2118" s="131"/>
      <c r="C2118" s="131"/>
      <c r="D2118" s="131"/>
      <c r="E2118" s="131"/>
      <c r="F2118" s="131"/>
      <c r="G2118" s="131"/>
      <c r="H2118" s="131"/>
      <c r="I2118" s="131"/>
      <c r="J2118" s="131"/>
      <c r="K2118" s="131"/>
      <c r="L2118" s="131"/>
      <c r="M2118" s="131"/>
      <c r="N2118" s="131"/>
      <c r="O2118" s="131"/>
      <c r="P2118" s="131"/>
      <c r="Q2118" s="170"/>
      <c r="R2118" s="170"/>
      <c r="S2118" s="170"/>
      <c r="T2118" s="170"/>
      <c r="U2118" s="170"/>
      <c r="V2118" s="170"/>
      <c r="W2118" s="170"/>
      <c r="X2118" s="131"/>
      <c r="Y2118"/>
      <c r="AB2118"/>
      <c r="AC2118"/>
      <c r="AD2118"/>
      <c r="AE2118"/>
      <c r="AF2118"/>
      <c r="AG2118"/>
      <c r="AH2118"/>
      <c r="AI2118"/>
      <c r="AJ2118"/>
      <c r="AK2118"/>
    </row>
    <row r="2119" spans="1:37" x14ac:dyDescent="0.25">
      <c r="A2119" s="131"/>
      <c r="B2119" s="131"/>
      <c r="C2119" s="131"/>
      <c r="D2119" s="131"/>
      <c r="E2119" s="131"/>
      <c r="F2119" s="131"/>
      <c r="G2119" s="131"/>
      <c r="H2119" s="131"/>
      <c r="I2119" s="131"/>
      <c r="J2119" s="131"/>
      <c r="K2119" s="131"/>
      <c r="L2119" s="131"/>
      <c r="M2119" s="131"/>
      <c r="N2119" s="131"/>
      <c r="O2119" s="131"/>
      <c r="P2119" s="131"/>
      <c r="Q2119" s="170"/>
      <c r="R2119" s="170"/>
      <c r="S2119" s="170"/>
      <c r="T2119" s="170"/>
      <c r="U2119" s="170"/>
      <c r="V2119" s="170"/>
      <c r="W2119" s="170"/>
      <c r="X2119" s="131"/>
      <c r="Y2119"/>
      <c r="AB2119"/>
      <c r="AC2119"/>
      <c r="AD2119"/>
      <c r="AE2119"/>
      <c r="AF2119"/>
      <c r="AG2119"/>
      <c r="AH2119"/>
      <c r="AI2119"/>
      <c r="AJ2119"/>
      <c r="AK2119"/>
    </row>
    <row r="2120" spans="1:37" x14ac:dyDescent="0.25">
      <c r="A2120" s="131"/>
      <c r="B2120" s="131"/>
      <c r="C2120" s="131"/>
      <c r="D2120" s="131"/>
      <c r="E2120" s="131"/>
      <c r="F2120" s="131"/>
      <c r="G2120" s="131"/>
      <c r="H2120" s="131"/>
      <c r="I2120" s="131"/>
      <c r="J2120" s="131"/>
      <c r="K2120" s="131"/>
      <c r="L2120" s="131"/>
      <c r="M2120" s="131"/>
      <c r="N2120" s="131"/>
      <c r="O2120" s="131"/>
      <c r="P2120" s="131"/>
      <c r="Q2120" s="170"/>
      <c r="R2120" s="170"/>
      <c r="S2120" s="170"/>
      <c r="T2120" s="170"/>
      <c r="U2120" s="170"/>
      <c r="V2120" s="170"/>
      <c r="W2120" s="170"/>
      <c r="X2120" s="131"/>
      <c r="Y2120"/>
      <c r="AB2120"/>
      <c r="AC2120"/>
      <c r="AD2120"/>
      <c r="AE2120"/>
      <c r="AF2120"/>
      <c r="AG2120"/>
      <c r="AH2120"/>
      <c r="AI2120"/>
      <c r="AJ2120"/>
      <c r="AK2120"/>
    </row>
    <row r="2121" spans="1:37" x14ac:dyDescent="0.25">
      <c r="A2121" s="131"/>
      <c r="B2121" s="131"/>
      <c r="C2121" s="131"/>
      <c r="D2121" s="131"/>
      <c r="E2121" s="131"/>
      <c r="F2121" s="131"/>
      <c r="G2121" s="131"/>
      <c r="H2121" s="131"/>
      <c r="I2121" s="131"/>
      <c r="J2121" s="131"/>
      <c r="K2121" s="131"/>
      <c r="L2121" s="131"/>
      <c r="M2121" s="131"/>
      <c r="N2121" s="131"/>
      <c r="O2121" s="131"/>
      <c r="P2121" s="131"/>
      <c r="Q2121" s="170"/>
      <c r="R2121" s="170"/>
      <c r="S2121" s="170"/>
      <c r="T2121" s="170"/>
      <c r="U2121" s="170"/>
      <c r="V2121" s="170"/>
      <c r="W2121" s="170"/>
      <c r="X2121" s="131"/>
      <c r="Y2121"/>
      <c r="AB2121"/>
      <c r="AC2121"/>
      <c r="AD2121"/>
      <c r="AE2121"/>
      <c r="AF2121"/>
      <c r="AG2121"/>
      <c r="AH2121"/>
      <c r="AI2121"/>
      <c r="AJ2121"/>
      <c r="AK2121"/>
    </row>
    <row r="2122" spans="1:37" x14ac:dyDescent="0.25">
      <c r="A2122" s="131"/>
      <c r="B2122" s="131"/>
      <c r="C2122" s="131"/>
      <c r="D2122" s="131"/>
      <c r="E2122" s="131"/>
      <c r="F2122" s="131"/>
      <c r="G2122" s="131"/>
      <c r="H2122" s="131"/>
      <c r="I2122" s="131"/>
      <c r="J2122" s="131"/>
      <c r="K2122" s="131"/>
      <c r="L2122" s="131"/>
      <c r="M2122" s="131"/>
      <c r="N2122" s="131"/>
      <c r="O2122" s="131"/>
      <c r="P2122" s="131"/>
      <c r="Q2122" s="170"/>
      <c r="R2122" s="170"/>
      <c r="S2122" s="170"/>
      <c r="T2122" s="170"/>
      <c r="U2122" s="170"/>
      <c r="V2122" s="170"/>
      <c r="W2122" s="170"/>
      <c r="X2122" s="131"/>
      <c r="Y2122"/>
      <c r="AB2122"/>
      <c r="AC2122"/>
      <c r="AD2122"/>
      <c r="AE2122"/>
      <c r="AF2122"/>
      <c r="AG2122"/>
      <c r="AH2122"/>
      <c r="AI2122"/>
      <c r="AJ2122"/>
      <c r="AK2122"/>
    </row>
    <row r="2123" spans="1:37" x14ac:dyDescent="0.25">
      <c r="A2123" s="131"/>
      <c r="B2123" s="131"/>
      <c r="C2123" s="131"/>
      <c r="D2123" s="131"/>
      <c r="E2123" s="131"/>
      <c r="F2123" s="131"/>
      <c r="G2123" s="131"/>
      <c r="H2123" s="131"/>
      <c r="I2123" s="131"/>
      <c r="J2123" s="131"/>
      <c r="K2123" s="131"/>
      <c r="L2123" s="131"/>
      <c r="M2123" s="131"/>
      <c r="N2123" s="131"/>
      <c r="O2123" s="131"/>
      <c r="P2123" s="131"/>
      <c r="Q2123" s="170"/>
      <c r="R2123" s="170"/>
      <c r="S2123" s="170"/>
      <c r="T2123" s="170"/>
      <c r="U2123" s="170"/>
      <c r="V2123" s="170"/>
      <c r="W2123" s="170"/>
      <c r="X2123" s="131"/>
      <c r="Y2123"/>
      <c r="AB2123"/>
      <c r="AC2123"/>
      <c r="AD2123"/>
      <c r="AE2123"/>
      <c r="AF2123"/>
      <c r="AG2123"/>
      <c r="AH2123"/>
      <c r="AI2123"/>
      <c r="AJ2123"/>
      <c r="AK2123"/>
    </row>
    <row r="2124" spans="1:37" x14ac:dyDescent="0.25">
      <c r="A2124" s="131"/>
      <c r="B2124" s="131"/>
      <c r="C2124" s="131"/>
      <c r="D2124" s="131"/>
      <c r="E2124" s="131"/>
      <c r="F2124" s="131"/>
      <c r="G2124" s="131"/>
      <c r="H2124" s="131"/>
      <c r="I2124" s="131"/>
      <c r="J2124" s="131"/>
      <c r="K2124" s="131"/>
      <c r="L2124" s="131"/>
      <c r="M2124" s="131"/>
      <c r="N2124" s="131"/>
      <c r="O2124" s="131"/>
      <c r="P2124" s="131"/>
      <c r="Q2124" s="170"/>
      <c r="R2124" s="170"/>
      <c r="S2124" s="170"/>
      <c r="T2124" s="170"/>
      <c r="U2124" s="170"/>
      <c r="V2124" s="170"/>
      <c r="W2124" s="170"/>
      <c r="X2124" s="131"/>
      <c r="Y2124"/>
      <c r="AB2124"/>
      <c r="AC2124"/>
      <c r="AD2124"/>
      <c r="AE2124"/>
      <c r="AF2124"/>
      <c r="AG2124"/>
      <c r="AH2124"/>
      <c r="AI2124"/>
      <c r="AJ2124"/>
      <c r="AK2124"/>
    </row>
    <row r="2125" spans="1:37" x14ac:dyDescent="0.25">
      <c r="A2125" s="131"/>
      <c r="B2125" s="131"/>
      <c r="C2125" s="131"/>
      <c r="D2125" s="131"/>
      <c r="E2125" s="131"/>
      <c r="F2125" s="131"/>
      <c r="G2125" s="131"/>
      <c r="H2125" s="131"/>
      <c r="I2125" s="131"/>
      <c r="J2125" s="131"/>
      <c r="K2125" s="131"/>
      <c r="L2125" s="131"/>
      <c r="M2125" s="131"/>
      <c r="N2125" s="131"/>
      <c r="O2125" s="131"/>
      <c r="P2125" s="131"/>
      <c r="Q2125" s="170"/>
      <c r="R2125" s="170"/>
      <c r="S2125" s="170"/>
      <c r="T2125" s="170"/>
      <c r="U2125" s="170"/>
      <c r="V2125" s="170"/>
      <c r="W2125" s="170"/>
      <c r="X2125" s="131"/>
      <c r="Y2125"/>
      <c r="AB2125"/>
      <c r="AC2125"/>
      <c r="AD2125"/>
      <c r="AE2125"/>
      <c r="AF2125"/>
      <c r="AG2125"/>
      <c r="AH2125"/>
      <c r="AI2125"/>
      <c r="AJ2125"/>
      <c r="AK2125"/>
    </row>
    <row r="2126" spans="1:37" x14ac:dyDescent="0.25">
      <c r="A2126" s="131"/>
      <c r="B2126" s="131"/>
      <c r="C2126" s="131"/>
      <c r="D2126" s="131"/>
      <c r="E2126" s="131"/>
      <c r="F2126" s="131"/>
      <c r="G2126" s="131"/>
      <c r="H2126" s="131"/>
      <c r="I2126" s="131"/>
      <c r="J2126" s="131"/>
      <c r="K2126" s="131"/>
      <c r="L2126" s="131"/>
      <c r="M2126" s="131"/>
      <c r="N2126" s="131"/>
      <c r="O2126" s="131"/>
      <c r="P2126" s="131"/>
      <c r="Q2126" s="170"/>
      <c r="R2126" s="170"/>
      <c r="S2126" s="170"/>
      <c r="T2126" s="170"/>
      <c r="U2126" s="170"/>
      <c r="V2126" s="170"/>
      <c r="W2126" s="170"/>
      <c r="X2126" s="131"/>
      <c r="Y2126"/>
      <c r="AB2126"/>
      <c r="AC2126"/>
      <c r="AD2126"/>
      <c r="AE2126"/>
      <c r="AF2126"/>
      <c r="AG2126"/>
      <c r="AH2126"/>
      <c r="AI2126"/>
      <c r="AJ2126"/>
      <c r="AK2126"/>
    </row>
    <row r="2127" spans="1:37" x14ac:dyDescent="0.25">
      <c r="A2127" s="131"/>
      <c r="B2127" s="131"/>
      <c r="C2127" s="131"/>
      <c r="D2127" s="131"/>
      <c r="E2127" s="131"/>
      <c r="F2127" s="131"/>
      <c r="G2127" s="131"/>
      <c r="H2127" s="131"/>
      <c r="I2127" s="131"/>
      <c r="J2127" s="131"/>
      <c r="K2127" s="131"/>
      <c r="L2127" s="131"/>
      <c r="M2127" s="131"/>
      <c r="N2127" s="131"/>
      <c r="O2127" s="131"/>
      <c r="P2127" s="131"/>
      <c r="Q2127" s="170"/>
      <c r="R2127" s="170"/>
      <c r="S2127" s="170"/>
      <c r="T2127" s="170"/>
      <c r="U2127" s="170"/>
      <c r="V2127" s="170"/>
      <c r="W2127" s="170"/>
      <c r="X2127" s="131"/>
      <c r="Y2127"/>
      <c r="AB2127"/>
      <c r="AC2127"/>
      <c r="AD2127"/>
      <c r="AE2127"/>
      <c r="AF2127"/>
      <c r="AG2127"/>
      <c r="AH2127"/>
      <c r="AI2127"/>
      <c r="AJ2127"/>
      <c r="AK2127"/>
    </row>
    <row r="2128" spans="1:37" x14ac:dyDescent="0.25">
      <c r="A2128" s="131"/>
      <c r="B2128" s="131"/>
      <c r="C2128" s="131"/>
      <c r="D2128" s="131"/>
      <c r="E2128" s="131"/>
      <c r="F2128" s="131"/>
      <c r="G2128" s="131"/>
      <c r="H2128" s="131"/>
      <c r="I2128" s="131"/>
      <c r="J2128" s="131"/>
      <c r="K2128" s="131"/>
      <c r="L2128" s="131"/>
      <c r="M2128" s="131"/>
      <c r="N2128" s="131"/>
      <c r="O2128" s="131"/>
      <c r="P2128" s="131"/>
      <c r="Q2128" s="170"/>
      <c r="R2128" s="170"/>
      <c r="S2128" s="170"/>
      <c r="T2128" s="170"/>
      <c r="U2128" s="170"/>
      <c r="V2128" s="170"/>
      <c r="W2128" s="170"/>
      <c r="X2128" s="131"/>
      <c r="Y2128"/>
      <c r="AB2128"/>
      <c r="AC2128"/>
      <c r="AD2128"/>
      <c r="AE2128"/>
      <c r="AF2128"/>
      <c r="AG2128"/>
      <c r="AH2128"/>
      <c r="AI2128"/>
      <c r="AJ2128"/>
      <c r="AK2128"/>
    </row>
    <row r="2129" spans="1:37" x14ac:dyDescent="0.25">
      <c r="A2129" s="131"/>
      <c r="B2129" s="131"/>
      <c r="C2129" s="131"/>
      <c r="D2129" s="131"/>
      <c r="E2129" s="131"/>
      <c r="F2129" s="131"/>
      <c r="G2129" s="131"/>
      <c r="H2129" s="131"/>
      <c r="I2129" s="131"/>
      <c r="J2129" s="131"/>
      <c r="K2129" s="131"/>
      <c r="L2129" s="131"/>
      <c r="M2129" s="131"/>
      <c r="N2129" s="131"/>
      <c r="O2129" s="131"/>
      <c r="P2129" s="131"/>
      <c r="Q2129" s="170"/>
      <c r="R2129" s="170"/>
      <c r="S2129" s="170"/>
      <c r="T2129" s="170"/>
      <c r="U2129" s="170"/>
      <c r="V2129" s="170"/>
      <c r="W2129" s="170"/>
      <c r="X2129" s="131"/>
      <c r="Y2129"/>
      <c r="AB2129"/>
      <c r="AC2129"/>
      <c r="AD2129"/>
      <c r="AE2129"/>
      <c r="AF2129"/>
      <c r="AG2129"/>
      <c r="AH2129"/>
      <c r="AI2129"/>
      <c r="AJ2129"/>
      <c r="AK2129"/>
    </row>
    <row r="2130" spans="1:37" x14ac:dyDescent="0.25">
      <c r="A2130" s="131"/>
      <c r="B2130" s="131"/>
      <c r="C2130" s="131"/>
      <c r="D2130" s="131"/>
      <c r="E2130" s="131"/>
      <c r="F2130" s="131"/>
      <c r="G2130" s="131"/>
      <c r="H2130" s="131"/>
      <c r="I2130" s="131"/>
      <c r="J2130" s="131"/>
      <c r="K2130" s="131"/>
      <c r="L2130" s="131"/>
      <c r="M2130" s="131"/>
      <c r="N2130" s="131"/>
      <c r="O2130" s="131"/>
      <c r="P2130" s="131"/>
      <c r="Q2130" s="170"/>
      <c r="R2130" s="170"/>
      <c r="S2130" s="170"/>
      <c r="T2130" s="170"/>
      <c r="U2130" s="170"/>
      <c r="V2130" s="170"/>
      <c r="W2130" s="170"/>
      <c r="X2130" s="131"/>
      <c r="Y2130"/>
      <c r="AB2130"/>
      <c r="AC2130"/>
      <c r="AD2130"/>
      <c r="AE2130"/>
      <c r="AF2130"/>
      <c r="AG2130"/>
      <c r="AH2130"/>
      <c r="AI2130"/>
      <c r="AJ2130"/>
      <c r="AK2130"/>
    </row>
    <row r="2131" spans="1:37" x14ac:dyDescent="0.25">
      <c r="A2131" s="131"/>
      <c r="B2131" s="131"/>
      <c r="C2131" s="131"/>
      <c r="D2131" s="131"/>
      <c r="E2131" s="131"/>
      <c r="F2131" s="131"/>
      <c r="G2131" s="131"/>
      <c r="H2131" s="131"/>
      <c r="I2131" s="131"/>
      <c r="J2131" s="131"/>
      <c r="K2131" s="131"/>
      <c r="L2131" s="131"/>
      <c r="M2131" s="131"/>
      <c r="N2131" s="131"/>
      <c r="O2131" s="131"/>
      <c r="P2131" s="131"/>
      <c r="Q2131" s="170"/>
      <c r="R2131" s="170"/>
      <c r="S2131" s="170"/>
      <c r="T2131" s="170"/>
      <c r="U2131" s="170"/>
      <c r="V2131" s="170"/>
      <c r="W2131" s="170"/>
      <c r="X2131" s="131"/>
      <c r="Y2131"/>
      <c r="AB2131"/>
      <c r="AC2131"/>
      <c r="AD2131"/>
      <c r="AE2131"/>
      <c r="AF2131"/>
      <c r="AG2131"/>
      <c r="AH2131"/>
      <c r="AI2131"/>
      <c r="AJ2131"/>
      <c r="AK2131"/>
    </row>
    <row r="2132" spans="1:37" x14ac:dyDescent="0.25">
      <c r="A2132" s="131"/>
      <c r="B2132" s="131"/>
      <c r="C2132" s="131"/>
      <c r="D2132" s="131"/>
      <c r="E2132" s="131"/>
      <c r="F2132" s="131"/>
      <c r="G2132" s="131"/>
      <c r="H2132" s="131"/>
      <c r="I2132" s="131"/>
      <c r="J2132" s="131"/>
      <c r="K2132" s="131"/>
      <c r="L2132" s="131"/>
      <c r="M2132" s="131"/>
      <c r="N2132" s="131"/>
      <c r="O2132" s="131"/>
      <c r="P2132" s="131"/>
      <c r="Q2132" s="170"/>
      <c r="R2132" s="170"/>
      <c r="S2132" s="170"/>
      <c r="T2132" s="170"/>
      <c r="U2132" s="170"/>
      <c r="V2132" s="170"/>
      <c r="W2132" s="170"/>
      <c r="X2132" s="131"/>
      <c r="Y2132"/>
      <c r="AB2132"/>
      <c r="AC2132"/>
      <c r="AD2132"/>
      <c r="AE2132"/>
      <c r="AF2132"/>
      <c r="AG2132"/>
      <c r="AH2132"/>
      <c r="AI2132"/>
      <c r="AJ2132"/>
      <c r="AK2132"/>
    </row>
    <row r="2133" spans="1:37" x14ac:dyDescent="0.25">
      <c r="A2133" s="131"/>
      <c r="B2133" s="131"/>
      <c r="C2133" s="131"/>
      <c r="D2133" s="131"/>
      <c r="E2133" s="131"/>
      <c r="F2133" s="131"/>
      <c r="G2133" s="131"/>
      <c r="H2133" s="131"/>
      <c r="I2133" s="131"/>
      <c r="J2133" s="131"/>
      <c r="K2133" s="131"/>
      <c r="L2133" s="131"/>
      <c r="M2133" s="131"/>
      <c r="N2133" s="131"/>
      <c r="O2133" s="131"/>
      <c r="P2133" s="131"/>
      <c r="Q2133" s="170"/>
      <c r="R2133" s="170"/>
      <c r="S2133" s="170"/>
      <c r="T2133" s="170"/>
      <c r="U2133" s="170"/>
      <c r="V2133" s="170"/>
      <c r="W2133" s="170"/>
      <c r="X2133" s="131"/>
      <c r="Y2133"/>
      <c r="AB2133"/>
      <c r="AC2133"/>
      <c r="AD2133"/>
      <c r="AE2133"/>
      <c r="AF2133"/>
      <c r="AG2133"/>
      <c r="AH2133"/>
      <c r="AI2133"/>
      <c r="AJ2133"/>
      <c r="AK2133"/>
    </row>
    <row r="2134" spans="1:37" x14ac:dyDescent="0.25">
      <c r="A2134" s="131"/>
      <c r="B2134" s="131"/>
      <c r="C2134" s="131"/>
      <c r="D2134" s="131"/>
      <c r="E2134" s="131"/>
      <c r="F2134" s="131"/>
      <c r="G2134" s="131"/>
      <c r="H2134" s="131"/>
      <c r="I2134" s="131"/>
      <c r="J2134" s="131"/>
      <c r="K2134" s="131"/>
      <c r="L2134" s="131"/>
      <c r="M2134" s="131"/>
      <c r="N2134" s="131"/>
      <c r="O2134" s="131"/>
      <c r="P2134" s="131"/>
      <c r="Q2134" s="170"/>
      <c r="R2134" s="170"/>
      <c r="S2134" s="170"/>
      <c r="T2134" s="170"/>
      <c r="U2134" s="170"/>
      <c r="V2134" s="170"/>
      <c r="W2134" s="170"/>
      <c r="X2134" s="131"/>
      <c r="Y2134"/>
      <c r="AB2134"/>
      <c r="AC2134"/>
      <c r="AD2134"/>
      <c r="AE2134"/>
      <c r="AF2134"/>
      <c r="AG2134"/>
      <c r="AH2134"/>
      <c r="AI2134"/>
      <c r="AJ2134"/>
      <c r="AK2134"/>
    </row>
    <row r="2135" spans="1:37" x14ac:dyDescent="0.25">
      <c r="A2135" s="131"/>
      <c r="B2135" s="131"/>
      <c r="C2135" s="131"/>
      <c r="D2135" s="131"/>
      <c r="E2135" s="131"/>
      <c r="F2135" s="131"/>
      <c r="G2135" s="131"/>
      <c r="H2135" s="131"/>
      <c r="I2135" s="131"/>
      <c r="J2135" s="131"/>
      <c r="K2135" s="131"/>
      <c r="L2135" s="131"/>
      <c r="M2135" s="131"/>
      <c r="N2135" s="131"/>
      <c r="O2135" s="131"/>
      <c r="P2135" s="131"/>
      <c r="Q2135" s="170"/>
      <c r="R2135" s="170"/>
      <c r="S2135" s="170"/>
      <c r="T2135" s="170"/>
      <c r="U2135" s="170"/>
      <c r="V2135" s="170"/>
      <c r="W2135" s="170"/>
      <c r="X2135" s="131"/>
      <c r="Y2135"/>
      <c r="AB2135"/>
      <c r="AC2135"/>
      <c r="AD2135"/>
      <c r="AE2135"/>
      <c r="AF2135"/>
      <c r="AG2135"/>
      <c r="AH2135"/>
      <c r="AI2135"/>
      <c r="AJ2135"/>
      <c r="AK2135"/>
    </row>
    <row r="2136" spans="1:37" x14ac:dyDescent="0.25">
      <c r="A2136" s="131"/>
      <c r="B2136" s="131"/>
      <c r="C2136" s="131"/>
      <c r="D2136" s="131"/>
      <c r="E2136" s="131"/>
      <c r="F2136" s="131"/>
      <c r="G2136" s="131"/>
      <c r="H2136" s="131"/>
      <c r="I2136" s="131"/>
      <c r="J2136" s="131"/>
      <c r="K2136" s="131"/>
      <c r="L2136" s="131"/>
      <c r="M2136" s="131"/>
      <c r="N2136" s="131"/>
      <c r="O2136" s="131"/>
      <c r="P2136" s="131"/>
      <c r="Q2136" s="170"/>
      <c r="R2136" s="170"/>
      <c r="S2136" s="170"/>
      <c r="T2136" s="170"/>
      <c r="U2136" s="170"/>
      <c r="V2136" s="170"/>
      <c r="W2136" s="170"/>
      <c r="X2136" s="131"/>
      <c r="Y2136"/>
      <c r="AB2136"/>
      <c r="AC2136"/>
      <c r="AD2136"/>
      <c r="AE2136"/>
      <c r="AF2136"/>
      <c r="AG2136"/>
      <c r="AH2136"/>
      <c r="AI2136"/>
      <c r="AJ2136"/>
      <c r="AK2136"/>
    </row>
    <row r="2137" spans="1:37" x14ac:dyDescent="0.25">
      <c r="A2137" s="131"/>
      <c r="B2137" s="131"/>
      <c r="C2137" s="131"/>
      <c r="D2137" s="131"/>
      <c r="E2137" s="131"/>
      <c r="F2137" s="131"/>
      <c r="G2137" s="131"/>
      <c r="H2137" s="131"/>
      <c r="I2137" s="131"/>
      <c r="J2137" s="131"/>
      <c r="K2137" s="131"/>
      <c r="L2137" s="131"/>
      <c r="M2137" s="131"/>
      <c r="N2137" s="131"/>
      <c r="O2137" s="131"/>
      <c r="P2137" s="131"/>
      <c r="Q2137" s="170"/>
      <c r="R2137" s="170"/>
      <c r="S2137" s="170"/>
      <c r="T2137" s="170"/>
      <c r="U2137" s="170"/>
      <c r="V2137" s="170"/>
      <c r="W2137" s="170"/>
      <c r="X2137" s="131"/>
      <c r="Y2137"/>
      <c r="AB2137"/>
      <c r="AC2137"/>
      <c r="AD2137"/>
      <c r="AE2137"/>
      <c r="AF2137"/>
      <c r="AG2137"/>
      <c r="AH2137"/>
      <c r="AI2137"/>
      <c r="AJ2137"/>
      <c r="AK2137"/>
    </row>
    <row r="2138" spans="1:37" x14ac:dyDescent="0.25">
      <c r="A2138" s="131"/>
      <c r="B2138" s="131"/>
      <c r="C2138" s="131"/>
      <c r="D2138" s="131"/>
      <c r="E2138" s="131"/>
      <c r="F2138" s="131"/>
      <c r="G2138" s="131"/>
      <c r="H2138" s="131"/>
      <c r="I2138" s="131"/>
      <c r="J2138" s="131"/>
      <c r="K2138" s="131"/>
      <c r="L2138" s="131"/>
      <c r="M2138" s="131"/>
      <c r="N2138" s="131"/>
      <c r="O2138" s="131"/>
      <c r="P2138" s="131"/>
      <c r="Q2138" s="170"/>
      <c r="R2138" s="170"/>
      <c r="S2138" s="170"/>
      <c r="T2138" s="170"/>
      <c r="U2138" s="170"/>
      <c r="V2138" s="170"/>
      <c r="W2138" s="170"/>
      <c r="X2138" s="131"/>
      <c r="Y2138"/>
      <c r="AB2138"/>
      <c r="AC2138"/>
      <c r="AD2138"/>
      <c r="AE2138"/>
      <c r="AF2138"/>
      <c r="AG2138"/>
      <c r="AH2138"/>
      <c r="AI2138"/>
      <c r="AJ2138"/>
      <c r="AK2138"/>
    </row>
    <row r="2139" spans="1:37" x14ac:dyDescent="0.25">
      <c r="A2139" s="131"/>
      <c r="B2139" s="131"/>
      <c r="C2139" s="131"/>
      <c r="D2139" s="131"/>
      <c r="E2139" s="131"/>
      <c r="F2139" s="131"/>
      <c r="G2139" s="131"/>
      <c r="H2139" s="131"/>
      <c r="I2139" s="131"/>
      <c r="J2139" s="131"/>
      <c r="K2139" s="131"/>
      <c r="L2139" s="131"/>
      <c r="M2139" s="131"/>
      <c r="N2139" s="131"/>
      <c r="O2139" s="131"/>
      <c r="P2139" s="131"/>
      <c r="Q2139" s="170"/>
      <c r="R2139" s="170"/>
      <c r="S2139" s="170"/>
      <c r="T2139" s="170"/>
      <c r="U2139" s="170"/>
      <c r="V2139" s="170"/>
      <c r="W2139" s="170"/>
      <c r="X2139" s="131"/>
      <c r="Y2139"/>
      <c r="AB2139"/>
      <c r="AC2139"/>
      <c r="AD2139"/>
      <c r="AE2139"/>
      <c r="AF2139"/>
      <c r="AG2139"/>
      <c r="AH2139"/>
      <c r="AI2139"/>
      <c r="AJ2139"/>
      <c r="AK2139"/>
    </row>
    <row r="2140" spans="1:37" x14ac:dyDescent="0.25">
      <c r="A2140" s="131"/>
      <c r="B2140" s="131"/>
      <c r="C2140" s="131"/>
      <c r="D2140" s="131"/>
      <c r="E2140" s="131"/>
      <c r="F2140" s="131"/>
      <c r="G2140" s="131"/>
      <c r="H2140" s="131"/>
      <c r="I2140" s="131"/>
      <c r="J2140" s="131"/>
      <c r="K2140" s="131"/>
      <c r="L2140" s="131"/>
      <c r="M2140" s="131"/>
      <c r="N2140" s="131"/>
      <c r="O2140" s="131"/>
      <c r="P2140" s="131"/>
      <c r="Q2140" s="170"/>
      <c r="R2140" s="170"/>
      <c r="S2140" s="170"/>
      <c r="T2140" s="170"/>
      <c r="U2140" s="170"/>
      <c r="V2140" s="170"/>
      <c r="W2140" s="170"/>
      <c r="X2140" s="131"/>
      <c r="Y2140"/>
      <c r="AB2140"/>
      <c r="AC2140"/>
      <c r="AD2140"/>
      <c r="AE2140"/>
      <c r="AF2140"/>
      <c r="AG2140"/>
      <c r="AH2140"/>
      <c r="AI2140"/>
      <c r="AJ2140"/>
      <c r="AK2140"/>
    </row>
    <row r="2141" spans="1:37" x14ac:dyDescent="0.25">
      <c r="A2141" s="131"/>
      <c r="B2141" s="131"/>
      <c r="C2141" s="131"/>
      <c r="D2141" s="131"/>
      <c r="E2141" s="131"/>
      <c r="F2141" s="131"/>
      <c r="G2141" s="131"/>
      <c r="H2141" s="131"/>
      <c r="I2141" s="131"/>
      <c r="J2141" s="131"/>
      <c r="K2141" s="131"/>
      <c r="L2141" s="131"/>
      <c r="M2141" s="131"/>
      <c r="N2141" s="131"/>
      <c r="O2141" s="131"/>
      <c r="P2141" s="131"/>
      <c r="Q2141" s="170"/>
      <c r="R2141" s="170"/>
      <c r="S2141" s="170"/>
      <c r="T2141" s="170"/>
      <c r="U2141" s="170"/>
      <c r="V2141" s="170"/>
      <c r="W2141" s="170"/>
      <c r="X2141" s="131"/>
      <c r="Y2141"/>
      <c r="AB2141"/>
      <c r="AC2141"/>
      <c r="AD2141"/>
      <c r="AE2141"/>
      <c r="AF2141"/>
      <c r="AG2141"/>
      <c r="AH2141"/>
      <c r="AI2141"/>
      <c r="AJ2141"/>
      <c r="AK2141"/>
    </row>
    <row r="2142" spans="1:37" x14ac:dyDescent="0.25">
      <c r="A2142" s="131"/>
      <c r="B2142" s="131"/>
      <c r="C2142" s="131"/>
      <c r="D2142" s="131"/>
      <c r="E2142" s="131"/>
      <c r="F2142" s="131"/>
      <c r="G2142" s="131"/>
      <c r="H2142" s="131"/>
      <c r="I2142" s="131"/>
      <c r="J2142" s="131"/>
      <c r="K2142" s="131"/>
      <c r="L2142" s="131"/>
      <c r="M2142" s="131"/>
      <c r="N2142" s="131"/>
      <c r="O2142" s="131"/>
      <c r="P2142" s="131"/>
      <c r="Q2142" s="170"/>
      <c r="R2142" s="170"/>
      <c r="S2142" s="170"/>
      <c r="T2142" s="170"/>
      <c r="U2142" s="170"/>
      <c r="V2142" s="170"/>
      <c r="W2142" s="170"/>
      <c r="X2142" s="131"/>
      <c r="Y2142"/>
      <c r="AB2142"/>
      <c r="AC2142"/>
      <c r="AD2142"/>
      <c r="AE2142"/>
      <c r="AF2142"/>
      <c r="AG2142"/>
      <c r="AH2142"/>
      <c r="AI2142"/>
      <c r="AJ2142"/>
      <c r="AK2142"/>
    </row>
    <row r="2143" spans="1:37" x14ac:dyDescent="0.25">
      <c r="A2143" s="131"/>
      <c r="B2143" s="131"/>
      <c r="C2143" s="131"/>
      <c r="D2143" s="131"/>
      <c r="E2143" s="131"/>
      <c r="F2143" s="131"/>
      <c r="G2143" s="131"/>
      <c r="H2143" s="131"/>
      <c r="I2143" s="131"/>
      <c r="J2143" s="131"/>
      <c r="K2143" s="131"/>
      <c r="L2143" s="131"/>
      <c r="M2143" s="131"/>
      <c r="N2143" s="131"/>
      <c r="O2143" s="131"/>
      <c r="P2143" s="131"/>
      <c r="Q2143" s="170"/>
      <c r="R2143" s="170"/>
      <c r="S2143" s="170"/>
      <c r="T2143" s="170"/>
      <c r="U2143" s="170"/>
      <c r="V2143" s="170"/>
      <c r="W2143" s="170"/>
      <c r="X2143" s="131"/>
      <c r="Y2143"/>
      <c r="AB2143"/>
      <c r="AC2143"/>
      <c r="AD2143"/>
      <c r="AE2143"/>
      <c r="AF2143"/>
      <c r="AG2143"/>
      <c r="AH2143"/>
      <c r="AI2143"/>
      <c r="AJ2143"/>
      <c r="AK2143"/>
    </row>
    <row r="2144" spans="1:37" x14ac:dyDescent="0.25">
      <c r="A2144" s="131"/>
      <c r="B2144" s="131"/>
      <c r="C2144" s="131"/>
      <c r="D2144" s="131"/>
      <c r="E2144" s="131"/>
      <c r="F2144" s="131"/>
      <c r="G2144" s="131"/>
      <c r="H2144" s="131"/>
      <c r="I2144" s="131"/>
      <c r="J2144" s="131"/>
      <c r="K2144" s="131"/>
      <c r="L2144" s="131"/>
      <c r="M2144" s="131"/>
      <c r="N2144" s="131"/>
      <c r="O2144" s="131"/>
      <c r="P2144" s="131"/>
      <c r="Q2144" s="170"/>
      <c r="R2144" s="170"/>
      <c r="S2144" s="170"/>
      <c r="T2144" s="170"/>
      <c r="U2144" s="170"/>
      <c r="V2144" s="170"/>
      <c r="W2144" s="170"/>
      <c r="X2144" s="131"/>
      <c r="Y2144"/>
      <c r="AB2144"/>
      <c r="AC2144"/>
      <c r="AD2144"/>
      <c r="AE2144"/>
      <c r="AF2144"/>
      <c r="AG2144"/>
      <c r="AH2144"/>
      <c r="AI2144"/>
      <c r="AJ2144"/>
      <c r="AK2144"/>
    </row>
    <row r="2145" spans="1:37" x14ac:dyDescent="0.25">
      <c r="A2145" s="131"/>
      <c r="B2145" s="131"/>
      <c r="C2145" s="131"/>
      <c r="D2145" s="131"/>
      <c r="E2145" s="131"/>
      <c r="F2145" s="131"/>
      <c r="G2145" s="131"/>
      <c r="H2145" s="131"/>
      <c r="I2145" s="131"/>
      <c r="J2145" s="131"/>
      <c r="K2145" s="131"/>
      <c r="L2145" s="131"/>
      <c r="M2145" s="131"/>
      <c r="N2145" s="131"/>
      <c r="O2145" s="131"/>
      <c r="P2145" s="131"/>
      <c r="Q2145" s="170"/>
      <c r="R2145" s="170"/>
      <c r="S2145" s="170"/>
      <c r="T2145" s="170"/>
      <c r="U2145" s="170"/>
      <c r="V2145" s="170"/>
      <c r="W2145" s="170"/>
      <c r="X2145" s="131"/>
      <c r="Y2145"/>
      <c r="AB2145"/>
      <c r="AC2145"/>
      <c r="AD2145"/>
      <c r="AE2145"/>
      <c r="AF2145"/>
      <c r="AG2145"/>
      <c r="AH2145"/>
      <c r="AI2145"/>
      <c r="AJ2145"/>
      <c r="AK2145"/>
    </row>
    <row r="2146" spans="1:37" x14ac:dyDescent="0.25">
      <c r="A2146" s="131"/>
      <c r="B2146" s="131"/>
      <c r="C2146" s="131"/>
      <c r="D2146" s="131"/>
      <c r="E2146" s="131"/>
      <c r="F2146" s="131"/>
      <c r="G2146" s="131"/>
      <c r="H2146" s="131"/>
      <c r="I2146" s="131"/>
      <c r="J2146" s="131"/>
      <c r="K2146" s="131"/>
      <c r="L2146" s="131"/>
      <c r="M2146" s="131"/>
      <c r="N2146" s="131"/>
      <c r="O2146" s="131"/>
      <c r="P2146" s="131"/>
      <c r="Q2146" s="170"/>
      <c r="R2146" s="170"/>
      <c r="S2146" s="170"/>
      <c r="T2146" s="170"/>
      <c r="U2146" s="170"/>
      <c r="V2146" s="170"/>
      <c r="W2146" s="170"/>
      <c r="X2146" s="131"/>
      <c r="Y2146"/>
      <c r="AB2146"/>
      <c r="AC2146"/>
      <c r="AD2146"/>
      <c r="AE2146"/>
      <c r="AF2146"/>
      <c r="AG2146"/>
      <c r="AH2146"/>
      <c r="AI2146"/>
      <c r="AJ2146"/>
      <c r="AK2146"/>
    </row>
    <row r="2147" spans="1:37" x14ac:dyDescent="0.25">
      <c r="A2147" s="131"/>
      <c r="B2147" s="131"/>
      <c r="C2147" s="131"/>
      <c r="D2147" s="131"/>
      <c r="E2147" s="131"/>
      <c r="F2147" s="131"/>
      <c r="G2147" s="131"/>
      <c r="H2147" s="131"/>
      <c r="I2147" s="131"/>
      <c r="J2147" s="131"/>
      <c r="K2147" s="131"/>
      <c r="L2147" s="131"/>
      <c r="M2147" s="131"/>
      <c r="N2147" s="131"/>
      <c r="O2147" s="131"/>
      <c r="P2147" s="131"/>
      <c r="Q2147" s="170"/>
      <c r="R2147" s="170"/>
      <c r="S2147" s="170"/>
      <c r="T2147" s="170"/>
      <c r="U2147" s="170"/>
      <c r="V2147" s="170"/>
      <c r="W2147" s="170"/>
      <c r="X2147" s="131"/>
      <c r="Y2147"/>
      <c r="AB2147"/>
      <c r="AC2147"/>
      <c r="AD2147"/>
      <c r="AE2147"/>
      <c r="AF2147"/>
      <c r="AG2147"/>
      <c r="AH2147"/>
      <c r="AI2147"/>
      <c r="AJ2147"/>
      <c r="AK2147"/>
    </row>
    <row r="2148" spans="1:37" x14ac:dyDescent="0.25">
      <c r="A2148" s="131"/>
      <c r="B2148" s="131"/>
      <c r="C2148" s="131"/>
      <c r="D2148" s="131"/>
      <c r="E2148" s="131"/>
      <c r="F2148" s="131"/>
      <c r="G2148" s="131"/>
      <c r="H2148" s="131"/>
      <c r="I2148" s="131"/>
      <c r="J2148" s="131"/>
      <c r="K2148" s="131"/>
      <c r="L2148" s="131"/>
      <c r="M2148" s="131"/>
      <c r="N2148" s="131"/>
      <c r="O2148" s="131"/>
      <c r="P2148" s="131"/>
      <c r="Q2148" s="170"/>
      <c r="R2148" s="170"/>
      <c r="S2148" s="170"/>
      <c r="T2148" s="170"/>
      <c r="U2148" s="170"/>
      <c r="V2148" s="170"/>
      <c r="W2148" s="170"/>
      <c r="X2148" s="131"/>
      <c r="Y2148"/>
      <c r="AB2148"/>
      <c r="AC2148"/>
      <c r="AD2148"/>
      <c r="AE2148"/>
      <c r="AF2148"/>
      <c r="AG2148"/>
      <c r="AH2148"/>
      <c r="AI2148"/>
      <c r="AJ2148"/>
      <c r="AK2148"/>
    </row>
    <row r="2149" spans="1:37" x14ac:dyDescent="0.25">
      <c r="A2149" s="131"/>
      <c r="B2149" s="131"/>
      <c r="C2149" s="131"/>
      <c r="D2149" s="131"/>
      <c r="E2149" s="131"/>
      <c r="F2149" s="131"/>
      <c r="G2149" s="131"/>
      <c r="H2149" s="131"/>
      <c r="I2149" s="131"/>
      <c r="J2149" s="131"/>
      <c r="K2149" s="131"/>
      <c r="L2149" s="131"/>
      <c r="M2149" s="131"/>
      <c r="N2149" s="131"/>
      <c r="O2149" s="131"/>
      <c r="P2149" s="131"/>
      <c r="Q2149" s="170"/>
      <c r="R2149" s="170"/>
      <c r="S2149" s="170"/>
      <c r="T2149" s="170"/>
      <c r="U2149" s="170"/>
      <c r="V2149" s="170"/>
      <c r="W2149" s="170"/>
      <c r="X2149" s="131"/>
      <c r="Y2149"/>
      <c r="AB2149"/>
      <c r="AC2149"/>
      <c r="AD2149"/>
      <c r="AE2149"/>
      <c r="AF2149"/>
      <c r="AG2149"/>
      <c r="AH2149"/>
      <c r="AI2149"/>
      <c r="AJ2149"/>
      <c r="AK2149"/>
    </row>
    <row r="2150" spans="1:37" x14ac:dyDescent="0.25">
      <c r="A2150" s="131"/>
      <c r="B2150" s="131"/>
      <c r="C2150" s="131"/>
      <c r="D2150" s="131"/>
      <c r="E2150" s="131"/>
      <c r="F2150" s="131"/>
      <c r="G2150" s="131"/>
      <c r="H2150" s="131"/>
      <c r="I2150" s="131"/>
      <c r="J2150" s="131"/>
      <c r="K2150" s="131"/>
      <c r="L2150" s="131"/>
      <c r="M2150" s="131"/>
      <c r="N2150" s="131"/>
      <c r="O2150" s="131"/>
      <c r="P2150" s="131"/>
      <c r="Q2150" s="170"/>
      <c r="R2150" s="170"/>
      <c r="S2150" s="170"/>
      <c r="T2150" s="170"/>
      <c r="U2150" s="170"/>
      <c r="V2150" s="170"/>
      <c r="W2150" s="170"/>
      <c r="X2150" s="131"/>
      <c r="Y2150"/>
      <c r="AB2150"/>
      <c r="AC2150"/>
      <c r="AD2150"/>
      <c r="AE2150"/>
      <c r="AF2150"/>
      <c r="AG2150"/>
      <c r="AH2150"/>
      <c r="AI2150"/>
      <c r="AJ2150"/>
      <c r="AK2150"/>
    </row>
    <row r="2151" spans="1:37" x14ac:dyDescent="0.25">
      <c r="A2151" s="131"/>
      <c r="B2151" s="131"/>
      <c r="C2151" s="131"/>
      <c r="D2151" s="131"/>
      <c r="E2151" s="131"/>
      <c r="F2151" s="131"/>
      <c r="G2151" s="131"/>
      <c r="H2151" s="131"/>
      <c r="I2151" s="131"/>
      <c r="J2151" s="131"/>
      <c r="K2151" s="131"/>
      <c r="L2151" s="131"/>
      <c r="M2151" s="131"/>
      <c r="N2151" s="131"/>
      <c r="O2151" s="131"/>
      <c r="P2151" s="131"/>
      <c r="Q2151" s="170"/>
      <c r="R2151" s="170"/>
      <c r="S2151" s="170"/>
      <c r="T2151" s="170"/>
      <c r="U2151" s="170"/>
      <c r="V2151" s="170"/>
      <c r="W2151" s="170"/>
      <c r="X2151" s="131"/>
      <c r="Y2151"/>
      <c r="AB2151"/>
      <c r="AC2151"/>
      <c r="AD2151"/>
      <c r="AE2151"/>
      <c r="AF2151"/>
      <c r="AG2151"/>
      <c r="AH2151"/>
      <c r="AI2151"/>
      <c r="AJ2151"/>
      <c r="AK2151"/>
    </row>
    <row r="2152" spans="1:37" x14ac:dyDescent="0.25">
      <c r="A2152" s="131"/>
      <c r="B2152" s="131"/>
      <c r="C2152" s="131"/>
      <c r="D2152" s="131"/>
      <c r="E2152" s="131"/>
      <c r="F2152" s="131"/>
      <c r="G2152" s="131"/>
      <c r="H2152" s="131"/>
      <c r="I2152" s="131"/>
      <c r="J2152" s="131"/>
      <c r="K2152" s="131"/>
      <c r="L2152" s="131"/>
      <c r="M2152" s="131"/>
      <c r="N2152" s="131"/>
      <c r="O2152" s="131"/>
      <c r="P2152" s="131"/>
      <c r="Q2152" s="170"/>
      <c r="R2152" s="170"/>
      <c r="S2152" s="170"/>
      <c r="T2152" s="170"/>
      <c r="U2152" s="170"/>
      <c r="V2152" s="170"/>
      <c r="W2152" s="170"/>
      <c r="X2152" s="131"/>
      <c r="Y2152"/>
      <c r="AB2152"/>
      <c r="AC2152"/>
      <c r="AD2152"/>
      <c r="AE2152"/>
      <c r="AF2152"/>
      <c r="AG2152"/>
      <c r="AH2152"/>
      <c r="AI2152"/>
      <c r="AJ2152"/>
      <c r="AK2152"/>
    </row>
    <row r="2153" spans="1:37" x14ac:dyDescent="0.25">
      <c r="A2153" s="131"/>
      <c r="B2153" s="131"/>
      <c r="C2153" s="131"/>
      <c r="D2153" s="131"/>
      <c r="E2153" s="131"/>
      <c r="F2153" s="131"/>
      <c r="G2153" s="131"/>
      <c r="H2153" s="131"/>
      <c r="I2153" s="131"/>
      <c r="J2153" s="131"/>
      <c r="K2153" s="131"/>
      <c r="L2153" s="131"/>
      <c r="M2153" s="131"/>
      <c r="N2153" s="131"/>
      <c r="O2153" s="131"/>
      <c r="P2153" s="131"/>
      <c r="Q2153" s="170"/>
      <c r="R2153" s="170"/>
      <c r="S2153" s="170"/>
      <c r="T2153" s="170"/>
      <c r="U2153" s="170"/>
      <c r="V2153" s="170"/>
      <c r="W2153" s="170"/>
      <c r="X2153" s="131"/>
      <c r="Y2153"/>
      <c r="AB2153"/>
      <c r="AC2153"/>
      <c r="AD2153"/>
      <c r="AE2153"/>
      <c r="AF2153"/>
      <c r="AG2153"/>
      <c r="AH2153"/>
      <c r="AI2153"/>
      <c r="AJ2153"/>
      <c r="AK2153"/>
    </row>
    <row r="2154" spans="1:37" x14ac:dyDescent="0.25">
      <c r="A2154" s="131"/>
      <c r="B2154" s="131"/>
      <c r="C2154" s="131"/>
      <c r="D2154" s="131"/>
      <c r="E2154" s="131"/>
      <c r="F2154" s="131"/>
      <c r="G2154" s="131"/>
      <c r="H2154" s="131"/>
      <c r="I2154" s="131"/>
      <c r="J2154" s="131"/>
      <c r="K2154" s="131"/>
      <c r="L2154" s="131"/>
      <c r="M2154" s="131"/>
      <c r="N2154" s="131"/>
      <c r="O2154" s="131"/>
      <c r="P2154" s="131"/>
      <c r="Q2154" s="170"/>
      <c r="R2154" s="170"/>
      <c r="S2154" s="170"/>
      <c r="T2154" s="170"/>
      <c r="U2154" s="170"/>
      <c r="V2154" s="170"/>
      <c r="W2154" s="170"/>
      <c r="X2154" s="131"/>
      <c r="Y2154"/>
      <c r="AB2154"/>
      <c r="AC2154"/>
      <c r="AD2154"/>
      <c r="AE2154"/>
      <c r="AF2154"/>
      <c r="AG2154"/>
      <c r="AH2154"/>
      <c r="AI2154"/>
      <c r="AJ2154"/>
      <c r="AK2154"/>
    </row>
    <row r="2155" spans="1:37" x14ac:dyDescent="0.25">
      <c r="A2155" s="131"/>
      <c r="B2155" s="131"/>
      <c r="C2155" s="131"/>
      <c r="D2155" s="131"/>
      <c r="E2155" s="131"/>
      <c r="F2155" s="131"/>
      <c r="G2155" s="131"/>
      <c r="H2155" s="131"/>
      <c r="I2155" s="131"/>
      <c r="J2155" s="131"/>
      <c r="K2155" s="131"/>
      <c r="L2155" s="131"/>
      <c r="M2155" s="131"/>
      <c r="N2155" s="131"/>
      <c r="O2155" s="131"/>
      <c r="P2155" s="131"/>
      <c r="Q2155" s="170"/>
      <c r="R2155" s="170"/>
      <c r="S2155" s="170"/>
      <c r="T2155" s="170"/>
      <c r="U2155" s="170"/>
      <c r="V2155" s="170"/>
      <c r="W2155" s="170"/>
      <c r="X2155" s="131"/>
      <c r="Y2155"/>
      <c r="AB2155"/>
      <c r="AC2155"/>
      <c r="AD2155"/>
      <c r="AE2155"/>
      <c r="AF2155"/>
      <c r="AG2155"/>
      <c r="AH2155"/>
      <c r="AI2155"/>
      <c r="AJ2155"/>
      <c r="AK2155"/>
    </row>
    <row r="2156" spans="1:37" x14ac:dyDescent="0.25">
      <c r="A2156" s="131"/>
      <c r="B2156" s="131"/>
      <c r="C2156" s="131"/>
      <c r="D2156" s="131"/>
      <c r="E2156" s="131"/>
      <c r="F2156" s="131"/>
      <c r="G2156" s="131"/>
      <c r="H2156" s="131"/>
      <c r="I2156" s="131"/>
      <c r="J2156" s="131"/>
      <c r="K2156" s="131"/>
      <c r="L2156" s="131"/>
      <c r="M2156" s="131"/>
      <c r="N2156" s="131"/>
      <c r="O2156" s="131"/>
      <c r="P2156" s="131"/>
      <c r="Q2156" s="170"/>
      <c r="R2156" s="170"/>
      <c r="S2156" s="170"/>
      <c r="T2156" s="170"/>
      <c r="U2156" s="170"/>
      <c r="V2156" s="170"/>
      <c r="W2156" s="170"/>
      <c r="X2156" s="131"/>
      <c r="Y2156"/>
      <c r="AB2156"/>
      <c r="AC2156"/>
      <c r="AD2156"/>
      <c r="AE2156"/>
      <c r="AF2156"/>
      <c r="AG2156"/>
      <c r="AH2156"/>
      <c r="AI2156"/>
      <c r="AJ2156"/>
      <c r="AK2156"/>
    </row>
    <row r="2157" spans="1:37" x14ac:dyDescent="0.25">
      <c r="A2157" s="131"/>
      <c r="B2157" s="131"/>
      <c r="C2157" s="131"/>
      <c r="D2157" s="131"/>
      <c r="E2157" s="131"/>
      <c r="F2157" s="131"/>
      <c r="G2157" s="131"/>
      <c r="H2157" s="131"/>
      <c r="I2157" s="131"/>
      <c r="J2157" s="131"/>
      <c r="K2157" s="131"/>
      <c r="L2157" s="131"/>
      <c r="M2157" s="131"/>
      <c r="N2157" s="131"/>
      <c r="O2157" s="131"/>
      <c r="P2157" s="131"/>
      <c r="Q2157" s="170"/>
      <c r="R2157" s="170"/>
      <c r="S2157" s="170"/>
      <c r="T2157" s="170"/>
      <c r="U2157" s="170"/>
      <c r="V2157" s="170"/>
      <c r="W2157" s="170"/>
      <c r="X2157" s="131"/>
      <c r="Y2157"/>
      <c r="AB2157"/>
      <c r="AC2157"/>
      <c r="AD2157"/>
      <c r="AE2157"/>
      <c r="AF2157"/>
      <c r="AG2157"/>
      <c r="AH2157"/>
      <c r="AI2157"/>
      <c r="AJ2157"/>
      <c r="AK2157"/>
    </row>
    <row r="2158" spans="1:37" x14ac:dyDescent="0.25">
      <c r="A2158" s="131"/>
      <c r="B2158" s="131"/>
      <c r="C2158" s="131"/>
      <c r="D2158" s="131"/>
      <c r="E2158" s="131"/>
      <c r="F2158" s="131"/>
      <c r="G2158" s="131"/>
      <c r="H2158" s="131"/>
      <c r="I2158" s="131"/>
      <c r="J2158" s="131"/>
      <c r="K2158" s="131"/>
      <c r="L2158" s="131"/>
      <c r="M2158" s="131"/>
      <c r="N2158" s="131"/>
      <c r="O2158" s="131"/>
      <c r="P2158" s="131"/>
      <c r="Q2158" s="170"/>
      <c r="R2158" s="170"/>
      <c r="S2158" s="170"/>
      <c r="T2158" s="170"/>
      <c r="U2158" s="170"/>
      <c r="V2158" s="170"/>
      <c r="W2158" s="170"/>
      <c r="X2158" s="131"/>
      <c r="Y2158"/>
      <c r="AB2158"/>
      <c r="AC2158"/>
      <c r="AD2158"/>
      <c r="AE2158"/>
      <c r="AF2158"/>
      <c r="AG2158"/>
      <c r="AH2158"/>
      <c r="AI2158"/>
      <c r="AJ2158"/>
      <c r="AK2158"/>
    </row>
    <row r="2159" spans="1:37" x14ac:dyDescent="0.25">
      <c r="A2159" s="131"/>
      <c r="B2159" s="131"/>
      <c r="C2159" s="131"/>
      <c r="D2159" s="131"/>
      <c r="E2159" s="131"/>
      <c r="F2159" s="131"/>
      <c r="G2159" s="131"/>
      <c r="H2159" s="131"/>
      <c r="I2159" s="131"/>
      <c r="J2159" s="131"/>
      <c r="K2159" s="131"/>
      <c r="L2159" s="131"/>
      <c r="M2159" s="131"/>
      <c r="N2159" s="131"/>
      <c r="O2159" s="131"/>
      <c r="P2159" s="131"/>
      <c r="Q2159" s="170"/>
      <c r="R2159" s="170"/>
      <c r="S2159" s="170"/>
      <c r="T2159" s="170"/>
      <c r="U2159" s="170"/>
      <c r="V2159" s="170"/>
      <c r="W2159" s="170"/>
      <c r="X2159" s="131"/>
      <c r="Y2159"/>
      <c r="AB2159"/>
      <c r="AC2159"/>
      <c r="AD2159"/>
      <c r="AE2159"/>
      <c r="AF2159"/>
      <c r="AG2159"/>
      <c r="AH2159"/>
      <c r="AI2159"/>
      <c r="AJ2159"/>
      <c r="AK2159"/>
    </row>
    <row r="2160" spans="1:37" x14ac:dyDescent="0.25">
      <c r="A2160" s="131"/>
      <c r="B2160" s="131"/>
      <c r="C2160" s="131"/>
      <c r="D2160" s="131"/>
      <c r="E2160" s="131"/>
      <c r="F2160" s="131"/>
      <c r="G2160" s="131"/>
      <c r="H2160" s="131"/>
      <c r="I2160" s="131"/>
      <c r="J2160" s="131"/>
      <c r="K2160" s="131"/>
      <c r="L2160" s="131"/>
      <c r="M2160" s="131"/>
      <c r="N2160" s="131"/>
      <c r="O2160" s="131"/>
      <c r="P2160" s="131"/>
      <c r="Q2160" s="170"/>
      <c r="R2160" s="170"/>
      <c r="S2160" s="170"/>
      <c r="T2160" s="170"/>
      <c r="U2160" s="170"/>
      <c r="V2160" s="170"/>
      <c r="W2160" s="170"/>
      <c r="X2160" s="131"/>
      <c r="Y2160"/>
      <c r="AB2160"/>
      <c r="AC2160"/>
      <c r="AD2160"/>
      <c r="AE2160"/>
      <c r="AF2160"/>
      <c r="AG2160"/>
      <c r="AH2160"/>
      <c r="AI2160"/>
      <c r="AJ2160"/>
      <c r="AK2160"/>
    </row>
    <row r="2161" spans="1:37" x14ac:dyDescent="0.25">
      <c r="A2161" s="131"/>
      <c r="B2161" s="131"/>
      <c r="C2161" s="131"/>
      <c r="D2161" s="131"/>
      <c r="E2161" s="131"/>
      <c r="F2161" s="131"/>
      <c r="G2161" s="131"/>
      <c r="H2161" s="131"/>
      <c r="I2161" s="131"/>
      <c r="J2161" s="131"/>
      <c r="K2161" s="131"/>
      <c r="L2161" s="131"/>
      <c r="M2161" s="131"/>
      <c r="N2161" s="131"/>
      <c r="O2161" s="131"/>
      <c r="P2161" s="131"/>
      <c r="Q2161" s="170"/>
      <c r="R2161" s="170"/>
      <c r="S2161" s="170"/>
      <c r="T2161" s="170"/>
      <c r="U2161" s="170"/>
      <c r="V2161" s="170"/>
      <c r="W2161" s="170"/>
      <c r="X2161" s="131"/>
      <c r="Y2161"/>
      <c r="AB2161"/>
      <c r="AC2161"/>
      <c r="AD2161"/>
      <c r="AE2161"/>
      <c r="AF2161"/>
      <c r="AG2161"/>
      <c r="AH2161"/>
      <c r="AI2161"/>
      <c r="AJ2161"/>
      <c r="AK2161"/>
    </row>
    <row r="2162" spans="1:37" x14ac:dyDescent="0.25">
      <c r="A2162" s="131"/>
      <c r="B2162" s="131"/>
      <c r="C2162" s="131"/>
      <c r="D2162" s="131"/>
      <c r="E2162" s="131"/>
      <c r="F2162" s="131"/>
      <c r="G2162" s="131"/>
      <c r="H2162" s="131"/>
      <c r="I2162" s="131"/>
      <c r="J2162" s="131"/>
      <c r="K2162" s="131"/>
      <c r="L2162" s="131"/>
      <c r="M2162" s="131"/>
      <c r="N2162" s="131"/>
      <c r="O2162" s="131"/>
      <c r="P2162" s="131"/>
      <c r="Q2162" s="170"/>
      <c r="R2162" s="170"/>
      <c r="S2162" s="170"/>
      <c r="T2162" s="170"/>
      <c r="U2162" s="170"/>
      <c r="V2162" s="170"/>
      <c r="W2162" s="170"/>
      <c r="X2162" s="131"/>
      <c r="Y2162"/>
      <c r="AB2162"/>
      <c r="AC2162"/>
      <c r="AD2162"/>
      <c r="AE2162"/>
      <c r="AF2162"/>
      <c r="AG2162"/>
      <c r="AH2162"/>
      <c r="AI2162"/>
      <c r="AJ2162"/>
      <c r="AK2162"/>
    </row>
    <row r="2163" spans="1:37" x14ac:dyDescent="0.25">
      <c r="A2163" s="131"/>
      <c r="B2163" s="131"/>
      <c r="C2163" s="131"/>
      <c r="D2163" s="131"/>
      <c r="E2163" s="131"/>
      <c r="F2163" s="131"/>
      <c r="G2163" s="131"/>
      <c r="H2163" s="131"/>
      <c r="I2163" s="131"/>
      <c r="J2163" s="131"/>
      <c r="K2163" s="131"/>
      <c r="L2163" s="131"/>
      <c r="M2163" s="131"/>
      <c r="N2163" s="131"/>
      <c r="O2163" s="131"/>
      <c r="P2163" s="131"/>
      <c r="Q2163" s="170"/>
      <c r="R2163" s="170"/>
      <c r="S2163" s="170"/>
      <c r="T2163" s="170"/>
      <c r="U2163" s="170"/>
      <c r="V2163" s="170"/>
      <c r="W2163" s="170"/>
      <c r="X2163" s="131"/>
      <c r="Y2163"/>
      <c r="AB2163"/>
      <c r="AC2163"/>
      <c r="AD2163"/>
      <c r="AE2163"/>
      <c r="AF2163"/>
      <c r="AG2163"/>
      <c r="AH2163"/>
      <c r="AI2163"/>
      <c r="AJ2163"/>
      <c r="AK2163"/>
    </row>
    <row r="2164" spans="1:37" x14ac:dyDescent="0.25">
      <c r="A2164" s="131"/>
      <c r="B2164" s="131"/>
      <c r="C2164" s="131"/>
      <c r="D2164" s="131"/>
      <c r="E2164" s="131"/>
      <c r="F2164" s="131"/>
      <c r="G2164" s="131"/>
      <c r="H2164" s="131"/>
      <c r="I2164" s="131"/>
      <c r="J2164" s="131"/>
      <c r="K2164" s="131"/>
      <c r="L2164" s="131"/>
      <c r="M2164" s="131"/>
      <c r="N2164" s="131"/>
      <c r="O2164" s="131"/>
      <c r="P2164" s="131"/>
      <c r="Q2164" s="170"/>
      <c r="R2164" s="170"/>
      <c r="S2164" s="170"/>
      <c r="T2164" s="170"/>
      <c r="U2164" s="170"/>
      <c r="V2164" s="170"/>
      <c r="W2164" s="170"/>
      <c r="X2164" s="131"/>
      <c r="Y2164"/>
      <c r="AB2164"/>
      <c r="AC2164"/>
      <c r="AD2164"/>
      <c r="AE2164"/>
      <c r="AF2164"/>
      <c r="AG2164"/>
      <c r="AH2164"/>
      <c r="AI2164"/>
      <c r="AJ2164"/>
      <c r="AK2164"/>
    </row>
    <row r="2165" spans="1:37" x14ac:dyDescent="0.25">
      <c r="A2165" s="131"/>
      <c r="B2165" s="131"/>
      <c r="C2165" s="131"/>
      <c r="D2165" s="131"/>
      <c r="E2165" s="131"/>
      <c r="F2165" s="131"/>
      <c r="G2165" s="131"/>
      <c r="H2165" s="131"/>
      <c r="I2165" s="131"/>
      <c r="J2165" s="131"/>
      <c r="K2165" s="131"/>
      <c r="L2165" s="131"/>
      <c r="M2165" s="131"/>
      <c r="N2165" s="131"/>
      <c r="O2165" s="131"/>
      <c r="P2165" s="131"/>
      <c r="Q2165" s="170"/>
      <c r="R2165" s="170"/>
      <c r="S2165" s="170"/>
      <c r="T2165" s="170"/>
      <c r="U2165" s="170"/>
      <c r="V2165" s="170"/>
      <c r="W2165" s="170"/>
      <c r="X2165" s="131"/>
      <c r="Y2165"/>
      <c r="AB2165"/>
      <c r="AC2165"/>
      <c r="AD2165"/>
      <c r="AE2165"/>
      <c r="AF2165"/>
      <c r="AG2165"/>
      <c r="AH2165"/>
      <c r="AI2165"/>
      <c r="AJ2165"/>
      <c r="AK2165"/>
    </row>
    <row r="2166" spans="1:37" x14ac:dyDescent="0.25">
      <c r="A2166" s="131"/>
      <c r="B2166" s="131"/>
      <c r="C2166" s="131"/>
      <c r="D2166" s="131"/>
      <c r="E2166" s="131"/>
      <c r="F2166" s="131"/>
      <c r="G2166" s="131"/>
      <c r="H2166" s="131"/>
      <c r="I2166" s="131"/>
      <c r="J2166" s="131"/>
      <c r="K2166" s="131"/>
      <c r="L2166" s="131"/>
      <c r="M2166" s="131"/>
      <c r="N2166" s="131"/>
      <c r="O2166" s="131"/>
      <c r="P2166" s="131"/>
      <c r="Q2166" s="170"/>
      <c r="R2166" s="170"/>
      <c r="S2166" s="170"/>
      <c r="T2166" s="170"/>
      <c r="U2166" s="170"/>
      <c r="V2166" s="170"/>
      <c r="W2166" s="170"/>
      <c r="X2166" s="131"/>
      <c r="Y2166"/>
      <c r="AB2166"/>
      <c r="AC2166"/>
      <c r="AD2166"/>
      <c r="AE2166"/>
      <c r="AF2166"/>
      <c r="AG2166"/>
      <c r="AH2166"/>
      <c r="AI2166"/>
      <c r="AJ2166"/>
      <c r="AK2166"/>
    </row>
    <row r="2167" spans="1:37" x14ac:dyDescent="0.25">
      <c r="A2167" s="131"/>
      <c r="B2167" s="131"/>
      <c r="C2167" s="131"/>
      <c r="D2167" s="131"/>
      <c r="E2167" s="131"/>
      <c r="F2167" s="131"/>
      <c r="G2167" s="131"/>
      <c r="H2167" s="131"/>
      <c r="I2167" s="131"/>
      <c r="J2167" s="131"/>
      <c r="K2167" s="131"/>
      <c r="L2167" s="131"/>
      <c r="M2167" s="131"/>
      <c r="N2167" s="131"/>
      <c r="O2167" s="131"/>
      <c r="P2167" s="131"/>
      <c r="Q2167" s="170"/>
      <c r="R2167" s="170"/>
      <c r="S2167" s="170"/>
      <c r="T2167" s="170"/>
      <c r="U2167" s="170"/>
      <c r="V2167" s="170"/>
      <c r="W2167" s="170"/>
      <c r="X2167" s="131"/>
      <c r="Y2167"/>
      <c r="AB2167"/>
      <c r="AC2167"/>
      <c r="AD2167"/>
      <c r="AE2167"/>
      <c r="AF2167"/>
      <c r="AG2167"/>
      <c r="AH2167"/>
      <c r="AI2167"/>
      <c r="AJ2167"/>
      <c r="AK2167"/>
    </row>
    <row r="2168" spans="1:37" x14ac:dyDescent="0.25">
      <c r="A2168" s="131"/>
      <c r="B2168" s="131"/>
      <c r="C2168" s="131"/>
      <c r="D2168" s="131"/>
      <c r="E2168" s="131"/>
      <c r="F2168" s="131"/>
      <c r="G2168" s="131"/>
      <c r="H2168" s="131"/>
      <c r="I2168" s="131"/>
      <c r="J2168" s="131"/>
      <c r="K2168" s="131"/>
      <c r="L2168" s="131"/>
      <c r="M2168" s="131"/>
      <c r="N2168" s="131"/>
      <c r="O2168" s="131"/>
      <c r="P2168" s="131"/>
      <c r="Q2168" s="170"/>
      <c r="R2168" s="170"/>
      <c r="S2168" s="170"/>
      <c r="T2168" s="170"/>
      <c r="U2168" s="170"/>
      <c r="V2168" s="170"/>
      <c r="W2168" s="170"/>
      <c r="X2168" s="131"/>
      <c r="Y2168"/>
      <c r="AB2168"/>
      <c r="AC2168"/>
      <c r="AD2168"/>
      <c r="AE2168"/>
      <c r="AF2168"/>
      <c r="AG2168"/>
      <c r="AH2168"/>
      <c r="AI2168"/>
      <c r="AJ2168"/>
      <c r="AK2168"/>
    </row>
    <row r="2169" spans="1:37" x14ac:dyDescent="0.25">
      <c r="A2169" s="131"/>
      <c r="B2169" s="131"/>
      <c r="C2169" s="131"/>
      <c r="D2169" s="131"/>
      <c r="E2169" s="131"/>
      <c r="F2169" s="131"/>
      <c r="G2169" s="131"/>
      <c r="H2169" s="131"/>
      <c r="I2169" s="131"/>
      <c r="J2169" s="131"/>
      <c r="K2169" s="131"/>
      <c r="L2169" s="131"/>
      <c r="M2169" s="131"/>
      <c r="N2169" s="131"/>
      <c r="O2169" s="131"/>
      <c r="P2169" s="131"/>
      <c r="Q2169" s="170"/>
      <c r="R2169" s="170"/>
      <c r="S2169" s="170"/>
      <c r="T2169" s="170"/>
      <c r="U2169" s="170"/>
      <c r="V2169" s="170"/>
      <c r="W2169" s="170"/>
      <c r="X2169" s="131"/>
      <c r="Y2169"/>
      <c r="AB2169"/>
      <c r="AC2169"/>
      <c r="AD2169"/>
      <c r="AE2169"/>
      <c r="AF2169"/>
      <c r="AG2169"/>
      <c r="AH2169"/>
      <c r="AI2169"/>
      <c r="AJ2169"/>
      <c r="AK2169"/>
    </row>
    <row r="2170" spans="1:37" x14ac:dyDescent="0.25">
      <c r="A2170" s="131"/>
      <c r="B2170" s="131"/>
      <c r="C2170" s="131"/>
      <c r="D2170" s="131"/>
      <c r="E2170" s="131"/>
      <c r="F2170" s="131"/>
      <c r="G2170" s="131"/>
      <c r="H2170" s="131"/>
      <c r="I2170" s="131"/>
      <c r="J2170" s="131"/>
      <c r="K2170" s="131"/>
      <c r="L2170" s="131"/>
      <c r="M2170" s="131"/>
      <c r="N2170" s="131"/>
      <c r="O2170" s="131"/>
      <c r="P2170" s="131"/>
      <c r="Q2170" s="170"/>
      <c r="R2170" s="170"/>
      <c r="S2170" s="170"/>
      <c r="T2170" s="170"/>
      <c r="U2170" s="170"/>
      <c r="V2170" s="170"/>
      <c r="W2170" s="170"/>
      <c r="X2170" s="131"/>
      <c r="Y2170"/>
      <c r="AB2170"/>
      <c r="AC2170"/>
      <c r="AD2170"/>
      <c r="AE2170"/>
      <c r="AF2170"/>
      <c r="AG2170"/>
      <c r="AH2170"/>
      <c r="AI2170"/>
      <c r="AJ2170"/>
      <c r="AK2170"/>
    </row>
    <row r="2171" spans="1:37" x14ac:dyDescent="0.25">
      <c r="A2171" s="131"/>
      <c r="B2171" s="131"/>
      <c r="C2171" s="131"/>
      <c r="D2171" s="131"/>
      <c r="E2171" s="131"/>
      <c r="F2171" s="131"/>
      <c r="G2171" s="131"/>
      <c r="H2171" s="131"/>
      <c r="I2171" s="131"/>
      <c r="J2171" s="131"/>
      <c r="K2171" s="131"/>
      <c r="L2171" s="131"/>
      <c r="M2171" s="131"/>
      <c r="N2171" s="131"/>
      <c r="O2171" s="131"/>
      <c r="P2171" s="131"/>
      <c r="Q2171" s="170"/>
      <c r="R2171" s="170"/>
      <c r="S2171" s="170"/>
      <c r="T2171" s="170"/>
      <c r="U2171" s="170"/>
      <c r="V2171" s="170"/>
      <c r="W2171" s="170"/>
      <c r="X2171" s="131"/>
      <c r="Y2171"/>
      <c r="AB2171"/>
      <c r="AC2171"/>
      <c r="AD2171"/>
      <c r="AE2171"/>
      <c r="AF2171"/>
      <c r="AG2171"/>
      <c r="AH2171"/>
      <c r="AI2171"/>
      <c r="AJ2171"/>
      <c r="AK2171"/>
    </row>
    <row r="2172" spans="1:37" x14ac:dyDescent="0.25">
      <c r="A2172" s="131"/>
      <c r="B2172" s="131"/>
      <c r="C2172" s="131"/>
      <c r="D2172" s="131"/>
      <c r="E2172" s="131"/>
      <c r="F2172" s="131"/>
      <c r="G2172" s="131"/>
      <c r="H2172" s="131"/>
      <c r="I2172" s="131"/>
      <c r="J2172" s="131"/>
      <c r="K2172" s="131"/>
      <c r="L2172" s="131"/>
      <c r="M2172" s="131"/>
      <c r="N2172" s="131"/>
      <c r="O2172" s="131"/>
      <c r="P2172" s="131"/>
      <c r="Q2172" s="170"/>
      <c r="R2172" s="170"/>
      <c r="S2172" s="170"/>
      <c r="T2172" s="170"/>
      <c r="U2172" s="170"/>
      <c r="V2172" s="170"/>
      <c r="W2172" s="170"/>
      <c r="X2172" s="131"/>
      <c r="Y2172"/>
      <c r="AB2172"/>
      <c r="AC2172"/>
      <c r="AD2172"/>
      <c r="AE2172"/>
      <c r="AF2172"/>
      <c r="AG2172"/>
      <c r="AH2172"/>
      <c r="AI2172"/>
      <c r="AJ2172"/>
      <c r="AK2172"/>
    </row>
    <row r="2173" spans="1:37" x14ac:dyDescent="0.25">
      <c r="A2173" s="131"/>
      <c r="B2173" s="131"/>
      <c r="C2173" s="131"/>
      <c r="D2173" s="131"/>
      <c r="E2173" s="131"/>
      <c r="F2173" s="131"/>
      <c r="G2173" s="131"/>
      <c r="H2173" s="131"/>
      <c r="I2173" s="131"/>
      <c r="J2173" s="131"/>
      <c r="K2173" s="131"/>
      <c r="L2173" s="131"/>
      <c r="M2173" s="131"/>
      <c r="N2173" s="131"/>
      <c r="O2173" s="131"/>
      <c r="P2173" s="131"/>
      <c r="Q2173" s="170"/>
      <c r="R2173" s="170"/>
      <c r="S2173" s="170"/>
      <c r="T2173" s="170"/>
      <c r="U2173" s="170"/>
      <c r="V2173" s="170"/>
      <c r="W2173" s="170"/>
      <c r="X2173" s="131"/>
      <c r="Y2173"/>
      <c r="AB2173"/>
      <c r="AC2173"/>
      <c r="AD2173"/>
      <c r="AE2173"/>
      <c r="AF2173"/>
      <c r="AG2173"/>
      <c r="AH2173"/>
      <c r="AI2173"/>
      <c r="AJ2173"/>
      <c r="AK2173"/>
    </row>
    <row r="2174" spans="1:37" x14ac:dyDescent="0.25">
      <c r="A2174" s="131"/>
      <c r="B2174" s="131"/>
      <c r="C2174" s="131"/>
      <c r="D2174" s="131"/>
      <c r="E2174" s="131"/>
      <c r="F2174" s="131"/>
      <c r="G2174" s="131"/>
      <c r="H2174" s="131"/>
      <c r="I2174" s="131"/>
      <c r="J2174" s="131"/>
      <c r="K2174" s="131"/>
      <c r="L2174" s="131"/>
      <c r="M2174" s="131"/>
      <c r="N2174" s="131"/>
      <c r="O2174" s="131"/>
      <c r="P2174" s="131"/>
      <c r="Q2174" s="170"/>
      <c r="R2174" s="170"/>
      <c r="S2174" s="170"/>
      <c r="T2174" s="170"/>
      <c r="U2174" s="170"/>
      <c r="V2174" s="170"/>
      <c r="W2174" s="170"/>
      <c r="X2174" s="131"/>
      <c r="Y2174"/>
      <c r="AB2174"/>
      <c r="AC2174"/>
      <c r="AD2174"/>
      <c r="AE2174"/>
      <c r="AF2174"/>
      <c r="AG2174"/>
      <c r="AH2174"/>
      <c r="AI2174"/>
      <c r="AJ2174"/>
      <c r="AK2174"/>
    </row>
    <row r="2175" spans="1:37" x14ac:dyDescent="0.25">
      <c r="A2175" s="131"/>
      <c r="B2175" s="131"/>
      <c r="C2175" s="131"/>
      <c r="D2175" s="131"/>
      <c r="E2175" s="131"/>
      <c r="F2175" s="131"/>
      <c r="G2175" s="131"/>
      <c r="H2175" s="131"/>
      <c r="I2175" s="131"/>
      <c r="J2175" s="131"/>
      <c r="K2175" s="131"/>
      <c r="L2175" s="131"/>
      <c r="M2175" s="131"/>
      <c r="N2175" s="131"/>
      <c r="O2175" s="131"/>
      <c r="P2175" s="131"/>
      <c r="Q2175" s="170"/>
      <c r="R2175" s="170"/>
      <c r="S2175" s="170"/>
      <c r="T2175" s="170"/>
      <c r="U2175" s="170"/>
      <c r="V2175" s="170"/>
      <c r="W2175" s="170"/>
      <c r="X2175" s="131"/>
      <c r="Y2175"/>
      <c r="AB2175"/>
      <c r="AC2175"/>
      <c r="AD2175"/>
      <c r="AE2175"/>
      <c r="AF2175"/>
      <c r="AG2175"/>
      <c r="AH2175"/>
      <c r="AI2175"/>
      <c r="AJ2175"/>
      <c r="AK2175"/>
    </row>
    <row r="2176" spans="1:37" x14ac:dyDescent="0.25">
      <c r="A2176" s="131"/>
      <c r="B2176" s="131"/>
      <c r="C2176" s="131"/>
      <c r="D2176" s="131"/>
      <c r="E2176" s="131"/>
      <c r="F2176" s="131"/>
      <c r="G2176" s="131"/>
      <c r="H2176" s="131"/>
      <c r="I2176" s="131"/>
      <c r="J2176" s="131"/>
      <c r="K2176" s="131"/>
      <c r="L2176" s="131"/>
      <c r="M2176" s="131"/>
      <c r="N2176" s="131"/>
      <c r="O2176" s="131"/>
      <c r="P2176" s="131"/>
      <c r="Q2176" s="170"/>
      <c r="R2176" s="170"/>
      <c r="S2176" s="170"/>
      <c r="T2176" s="170"/>
      <c r="U2176" s="170"/>
      <c r="V2176" s="170"/>
      <c r="W2176" s="170"/>
      <c r="X2176" s="131"/>
      <c r="Y2176"/>
      <c r="AB2176"/>
      <c r="AC2176"/>
      <c r="AD2176"/>
      <c r="AE2176"/>
      <c r="AF2176"/>
      <c r="AG2176"/>
      <c r="AH2176"/>
      <c r="AI2176"/>
      <c r="AJ2176"/>
      <c r="AK2176"/>
    </row>
    <row r="2177" spans="1:37" x14ac:dyDescent="0.25">
      <c r="A2177" s="131"/>
      <c r="B2177" s="131"/>
      <c r="C2177" s="131"/>
      <c r="D2177" s="131"/>
      <c r="E2177" s="131"/>
      <c r="F2177" s="131"/>
      <c r="G2177" s="131"/>
      <c r="H2177" s="131"/>
      <c r="I2177" s="131"/>
      <c r="J2177" s="131"/>
      <c r="K2177" s="131"/>
      <c r="L2177" s="131"/>
      <c r="M2177" s="131"/>
      <c r="N2177" s="131"/>
      <c r="O2177" s="131"/>
      <c r="P2177" s="131"/>
      <c r="Q2177" s="170"/>
      <c r="R2177" s="170"/>
      <c r="S2177" s="170"/>
      <c r="T2177" s="170"/>
      <c r="U2177" s="170"/>
      <c r="V2177" s="170"/>
      <c r="W2177" s="170"/>
      <c r="X2177" s="131"/>
      <c r="Y2177"/>
      <c r="AB2177"/>
      <c r="AC2177"/>
      <c r="AD2177"/>
      <c r="AE2177"/>
      <c r="AF2177"/>
      <c r="AG2177"/>
      <c r="AH2177"/>
      <c r="AI2177"/>
      <c r="AJ2177"/>
      <c r="AK2177"/>
    </row>
    <row r="2178" spans="1:37" x14ac:dyDescent="0.25">
      <c r="A2178" s="131"/>
      <c r="B2178" s="131"/>
      <c r="C2178" s="131"/>
      <c r="D2178" s="131"/>
      <c r="E2178" s="131"/>
      <c r="F2178" s="131"/>
      <c r="G2178" s="131"/>
      <c r="H2178" s="131"/>
      <c r="I2178" s="131"/>
      <c r="J2178" s="131"/>
      <c r="K2178" s="131"/>
      <c r="L2178" s="131"/>
      <c r="M2178" s="131"/>
      <c r="N2178" s="131"/>
      <c r="O2178" s="131"/>
      <c r="P2178" s="131"/>
      <c r="Q2178" s="170"/>
      <c r="R2178" s="170"/>
      <c r="S2178" s="170"/>
      <c r="T2178" s="170"/>
      <c r="U2178" s="170"/>
      <c r="V2178" s="170"/>
      <c r="W2178" s="170"/>
      <c r="X2178" s="131"/>
      <c r="Y2178"/>
      <c r="AB2178"/>
      <c r="AC2178"/>
      <c r="AD2178"/>
      <c r="AE2178"/>
      <c r="AF2178"/>
      <c r="AG2178"/>
      <c r="AH2178"/>
      <c r="AI2178"/>
      <c r="AJ2178"/>
      <c r="AK2178"/>
    </row>
    <row r="2179" spans="1:37" x14ac:dyDescent="0.25">
      <c r="A2179" s="131"/>
      <c r="B2179" s="131"/>
      <c r="C2179" s="131"/>
      <c r="D2179" s="131"/>
      <c r="E2179" s="131"/>
      <c r="F2179" s="131"/>
      <c r="G2179" s="131"/>
      <c r="H2179" s="131"/>
      <c r="I2179" s="131"/>
      <c r="J2179" s="131"/>
      <c r="K2179" s="131"/>
      <c r="L2179" s="131"/>
      <c r="M2179" s="131"/>
      <c r="N2179" s="131"/>
      <c r="O2179" s="131"/>
      <c r="P2179" s="131"/>
      <c r="Q2179" s="170"/>
      <c r="R2179" s="170"/>
      <c r="S2179" s="170"/>
      <c r="T2179" s="170"/>
      <c r="U2179" s="170"/>
      <c r="V2179" s="170"/>
      <c r="W2179" s="170"/>
      <c r="X2179" s="131"/>
      <c r="Y2179"/>
      <c r="AB2179"/>
      <c r="AC2179"/>
      <c r="AD2179"/>
      <c r="AE2179"/>
      <c r="AF2179"/>
      <c r="AG2179"/>
      <c r="AH2179"/>
      <c r="AI2179"/>
      <c r="AJ2179"/>
      <c r="AK2179"/>
    </row>
    <row r="2180" spans="1:37" x14ac:dyDescent="0.25">
      <c r="A2180" s="131"/>
      <c r="B2180" s="131"/>
      <c r="C2180" s="131"/>
      <c r="D2180" s="131"/>
      <c r="E2180" s="131"/>
      <c r="F2180" s="131"/>
      <c r="G2180" s="131"/>
      <c r="H2180" s="131"/>
      <c r="I2180" s="131"/>
      <c r="J2180" s="131"/>
      <c r="K2180" s="131"/>
      <c r="L2180" s="131"/>
      <c r="M2180" s="131"/>
      <c r="N2180" s="131"/>
      <c r="O2180" s="131"/>
      <c r="P2180" s="131"/>
      <c r="Q2180" s="170"/>
      <c r="R2180" s="170"/>
      <c r="S2180" s="170"/>
      <c r="T2180" s="170"/>
      <c r="U2180" s="170"/>
      <c r="V2180" s="170"/>
      <c r="W2180" s="170"/>
      <c r="X2180" s="131"/>
      <c r="Y2180"/>
      <c r="AB2180"/>
      <c r="AC2180"/>
      <c r="AD2180"/>
      <c r="AE2180"/>
      <c r="AF2180"/>
      <c r="AG2180"/>
      <c r="AH2180"/>
      <c r="AI2180"/>
      <c r="AJ2180"/>
      <c r="AK2180"/>
    </row>
    <row r="2181" spans="1:37" x14ac:dyDescent="0.25">
      <c r="A2181" s="131"/>
      <c r="B2181" s="131"/>
      <c r="C2181" s="131"/>
      <c r="D2181" s="131"/>
      <c r="E2181" s="131"/>
      <c r="F2181" s="131"/>
      <c r="G2181" s="131"/>
      <c r="H2181" s="131"/>
      <c r="I2181" s="131"/>
      <c r="J2181" s="131"/>
      <c r="K2181" s="131"/>
      <c r="L2181" s="131"/>
      <c r="M2181" s="131"/>
      <c r="N2181" s="131"/>
      <c r="O2181" s="131"/>
      <c r="P2181" s="131"/>
      <c r="Q2181" s="170"/>
      <c r="R2181" s="170"/>
      <c r="S2181" s="170"/>
      <c r="T2181" s="170"/>
      <c r="U2181" s="170"/>
      <c r="V2181" s="170"/>
      <c r="W2181" s="170"/>
      <c r="X2181" s="131"/>
      <c r="Y2181"/>
      <c r="AB2181"/>
      <c r="AC2181"/>
      <c r="AD2181"/>
      <c r="AE2181"/>
      <c r="AF2181"/>
      <c r="AG2181"/>
      <c r="AH2181"/>
      <c r="AI2181"/>
      <c r="AJ2181"/>
      <c r="AK2181"/>
    </row>
    <row r="2182" spans="1:37" x14ac:dyDescent="0.25">
      <c r="A2182" s="131"/>
      <c r="B2182" s="131"/>
      <c r="C2182" s="131"/>
      <c r="D2182" s="131"/>
      <c r="E2182" s="131"/>
      <c r="F2182" s="131"/>
      <c r="G2182" s="131"/>
      <c r="H2182" s="131"/>
      <c r="I2182" s="131"/>
      <c r="J2182" s="131"/>
      <c r="K2182" s="131"/>
      <c r="L2182" s="131"/>
      <c r="M2182" s="131"/>
      <c r="N2182" s="131"/>
      <c r="O2182" s="131"/>
      <c r="P2182" s="131"/>
      <c r="Q2182" s="170"/>
      <c r="R2182" s="170"/>
      <c r="S2182" s="170"/>
      <c r="T2182" s="170"/>
      <c r="U2182" s="170"/>
      <c r="V2182" s="170"/>
      <c r="W2182" s="170"/>
      <c r="X2182" s="131"/>
      <c r="Y2182"/>
      <c r="AB2182"/>
      <c r="AC2182"/>
      <c r="AD2182"/>
      <c r="AE2182"/>
      <c r="AF2182"/>
      <c r="AG2182"/>
      <c r="AH2182"/>
      <c r="AI2182"/>
      <c r="AJ2182"/>
      <c r="AK2182"/>
    </row>
    <row r="2183" spans="1:37" x14ac:dyDescent="0.25">
      <c r="A2183" s="131"/>
      <c r="B2183" s="131"/>
      <c r="C2183" s="131"/>
      <c r="D2183" s="131"/>
      <c r="E2183" s="131"/>
      <c r="F2183" s="131"/>
      <c r="G2183" s="131"/>
      <c r="H2183" s="131"/>
      <c r="I2183" s="131"/>
      <c r="J2183" s="131"/>
      <c r="K2183" s="131"/>
      <c r="L2183" s="131"/>
      <c r="M2183" s="131"/>
      <c r="N2183" s="131"/>
      <c r="O2183" s="131"/>
      <c r="P2183" s="131"/>
      <c r="Q2183" s="170"/>
      <c r="R2183" s="170"/>
      <c r="S2183" s="170"/>
      <c r="T2183" s="170"/>
      <c r="U2183" s="170"/>
      <c r="V2183" s="170"/>
      <c r="W2183" s="170"/>
      <c r="X2183" s="131"/>
      <c r="Y2183"/>
      <c r="AB2183"/>
      <c r="AC2183"/>
      <c r="AD2183"/>
      <c r="AE2183"/>
      <c r="AF2183"/>
      <c r="AG2183"/>
      <c r="AH2183"/>
      <c r="AI2183"/>
      <c r="AJ2183"/>
      <c r="AK2183"/>
    </row>
    <row r="2184" spans="1:37" x14ac:dyDescent="0.25">
      <c r="A2184" s="131"/>
      <c r="B2184" s="131"/>
      <c r="C2184" s="131"/>
      <c r="D2184" s="131"/>
      <c r="E2184" s="131"/>
      <c r="F2184" s="131"/>
      <c r="G2184" s="131"/>
      <c r="H2184" s="131"/>
      <c r="I2184" s="131"/>
      <c r="J2184" s="131"/>
      <c r="K2184" s="131"/>
      <c r="L2184" s="131"/>
      <c r="M2184" s="131"/>
      <c r="N2184" s="131"/>
      <c r="O2184" s="131"/>
      <c r="P2184" s="131"/>
      <c r="Q2184" s="170"/>
      <c r="R2184" s="170"/>
      <c r="S2184" s="170"/>
      <c r="T2184" s="170"/>
      <c r="U2184" s="170"/>
      <c r="V2184" s="170"/>
      <c r="W2184" s="170"/>
      <c r="X2184" s="131"/>
      <c r="Y2184"/>
      <c r="AB2184"/>
      <c r="AC2184"/>
      <c r="AD2184"/>
      <c r="AE2184"/>
      <c r="AF2184"/>
      <c r="AG2184"/>
      <c r="AH2184"/>
      <c r="AI2184"/>
      <c r="AJ2184"/>
      <c r="AK2184"/>
    </row>
    <row r="2185" spans="1:37" x14ac:dyDescent="0.25">
      <c r="A2185" s="131"/>
      <c r="B2185" s="131"/>
      <c r="C2185" s="131"/>
      <c r="D2185" s="131"/>
      <c r="E2185" s="131"/>
      <c r="F2185" s="131"/>
      <c r="G2185" s="131"/>
      <c r="H2185" s="131"/>
      <c r="I2185" s="131"/>
      <c r="J2185" s="131"/>
      <c r="K2185" s="131"/>
      <c r="L2185" s="131"/>
      <c r="M2185" s="131"/>
      <c r="N2185" s="131"/>
      <c r="O2185" s="131"/>
      <c r="P2185" s="131"/>
      <c r="Q2185" s="170"/>
      <c r="R2185" s="170"/>
      <c r="S2185" s="170"/>
      <c r="T2185" s="170"/>
      <c r="U2185" s="170"/>
      <c r="V2185" s="170"/>
      <c r="W2185" s="170"/>
      <c r="X2185" s="131"/>
      <c r="Y2185"/>
      <c r="AB2185"/>
      <c r="AC2185"/>
      <c r="AD2185"/>
      <c r="AE2185"/>
      <c r="AF2185"/>
      <c r="AG2185"/>
      <c r="AH2185"/>
      <c r="AI2185"/>
      <c r="AJ2185"/>
      <c r="AK2185"/>
    </row>
    <row r="2186" spans="1:37" x14ac:dyDescent="0.25">
      <c r="A2186" s="131"/>
      <c r="B2186" s="131"/>
      <c r="C2186" s="131"/>
      <c r="D2186" s="131"/>
      <c r="E2186" s="131"/>
      <c r="F2186" s="131"/>
      <c r="G2186" s="131"/>
      <c r="H2186" s="131"/>
      <c r="I2186" s="131"/>
      <c r="J2186" s="131"/>
      <c r="K2186" s="131"/>
      <c r="L2186" s="131"/>
      <c r="M2186" s="131"/>
      <c r="N2186" s="131"/>
      <c r="O2186" s="131"/>
      <c r="P2186" s="131"/>
      <c r="Q2186" s="170"/>
      <c r="R2186" s="170"/>
      <c r="S2186" s="170"/>
      <c r="T2186" s="170"/>
      <c r="U2186" s="170"/>
      <c r="V2186" s="170"/>
      <c r="W2186" s="170"/>
      <c r="X2186" s="131"/>
      <c r="Y2186"/>
      <c r="AB2186"/>
      <c r="AC2186"/>
      <c r="AD2186"/>
      <c r="AE2186"/>
      <c r="AF2186"/>
      <c r="AG2186"/>
      <c r="AH2186"/>
      <c r="AI2186"/>
      <c r="AJ2186"/>
      <c r="AK2186"/>
    </row>
    <row r="2187" spans="1:37" x14ac:dyDescent="0.25">
      <c r="A2187" s="131"/>
      <c r="B2187" s="131"/>
      <c r="C2187" s="131"/>
      <c r="D2187" s="131"/>
      <c r="E2187" s="131"/>
      <c r="F2187" s="131"/>
      <c r="G2187" s="131"/>
      <c r="H2187" s="131"/>
      <c r="I2187" s="131"/>
      <c r="J2187" s="131"/>
      <c r="K2187" s="131"/>
      <c r="L2187" s="131"/>
      <c r="M2187" s="131"/>
      <c r="N2187" s="131"/>
      <c r="O2187" s="131"/>
      <c r="P2187" s="131"/>
      <c r="Q2187" s="170"/>
      <c r="R2187" s="170"/>
      <c r="S2187" s="170"/>
      <c r="T2187" s="170"/>
      <c r="U2187" s="170"/>
      <c r="V2187" s="170"/>
      <c r="W2187" s="170"/>
      <c r="X2187" s="131"/>
      <c r="Y2187"/>
      <c r="AB2187"/>
      <c r="AC2187"/>
      <c r="AD2187"/>
      <c r="AE2187"/>
      <c r="AF2187"/>
      <c r="AG2187"/>
      <c r="AH2187"/>
      <c r="AI2187"/>
      <c r="AJ2187"/>
      <c r="AK2187"/>
    </row>
    <row r="2188" spans="1:37" x14ac:dyDescent="0.25">
      <c r="A2188" s="131"/>
      <c r="B2188" s="131"/>
      <c r="C2188" s="131"/>
      <c r="D2188" s="131"/>
      <c r="E2188" s="131"/>
      <c r="F2188" s="131"/>
      <c r="G2188" s="131"/>
      <c r="H2188" s="131"/>
      <c r="I2188" s="131"/>
      <c r="J2188" s="131"/>
      <c r="K2188" s="131"/>
      <c r="L2188" s="131"/>
      <c r="M2188" s="131"/>
      <c r="N2188" s="131"/>
      <c r="O2188" s="131"/>
      <c r="P2188" s="131"/>
      <c r="Q2188" s="170"/>
      <c r="R2188" s="170"/>
      <c r="S2188" s="170"/>
      <c r="T2188" s="170"/>
      <c r="U2188" s="170"/>
      <c r="V2188" s="170"/>
      <c r="W2188" s="170"/>
      <c r="X2188" s="131"/>
      <c r="Y2188"/>
      <c r="AB2188"/>
      <c r="AC2188"/>
      <c r="AD2188"/>
      <c r="AE2188"/>
      <c r="AF2188"/>
      <c r="AG2188"/>
      <c r="AH2188"/>
      <c r="AI2188"/>
      <c r="AJ2188"/>
      <c r="AK2188"/>
    </row>
    <row r="2189" spans="1:37" x14ac:dyDescent="0.25">
      <c r="A2189" s="131"/>
      <c r="B2189" s="131"/>
      <c r="C2189" s="131"/>
      <c r="D2189" s="131"/>
      <c r="E2189" s="131"/>
      <c r="F2189" s="131"/>
      <c r="G2189" s="131"/>
      <c r="H2189" s="131"/>
      <c r="I2189" s="131"/>
      <c r="J2189" s="131"/>
      <c r="K2189" s="131"/>
      <c r="L2189" s="131"/>
      <c r="M2189" s="131"/>
      <c r="N2189" s="131"/>
      <c r="O2189" s="131"/>
      <c r="P2189" s="131"/>
      <c r="Q2189" s="170"/>
      <c r="R2189" s="170"/>
      <c r="S2189" s="170"/>
      <c r="T2189" s="170"/>
      <c r="U2189" s="170"/>
      <c r="V2189" s="170"/>
      <c r="W2189" s="170"/>
      <c r="X2189" s="131"/>
      <c r="Y2189"/>
      <c r="AB2189"/>
      <c r="AC2189"/>
      <c r="AD2189"/>
      <c r="AE2189"/>
      <c r="AF2189"/>
      <c r="AG2189"/>
      <c r="AH2189"/>
      <c r="AI2189"/>
      <c r="AJ2189"/>
      <c r="AK2189"/>
    </row>
    <row r="2190" spans="1:37" x14ac:dyDescent="0.25">
      <c r="A2190" s="131"/>
      <c r="B2190" s="131"/>
      <c r="C2190" s="131"/>
      <c r="D2190" s="131"/>
      <c r="E2190" s="131"/>
      <c r="F2190" s="131"/>
      <c r="G2190" s="131"/>
      <c r="H2190" s="131"/>
      <c r="I2190" s="131"/>
      <c r="J2190" s="131"/>
      <c r="K2190" s="131"/>
      <c r="L2190" s="131"/>
      <c r="M2190" s="131"/>
      <c r="N2190" s="131"/>
      <c r="O2190" s="131"/>
      <c r="P2190" s="131"/>
      <c r="Q2190" s="170"/>
      <c r="R2190" s="170"/>
      <c r="S2190" s="170"/>
      <c r="T2190" s="170"/>
      <c r="U2190" s="170"/>
      <c r="V2190" s="170"/>
      <c r="W2190" s="170"/>
      <c r="X2190" s="131"/>
      <c r="Y2190"/>
      <c r="AB2190"/>
      <c r="AC2190"/>
      <c r="AD2190"/>
      <c r="AE2190"/>
      <c r="AF2190"/>
      <c r="AG2190"/>
      <c r="AH2190"/>
      <c r="AI2190"/>
      <c r="AJ2190"/>
      <c r="AK2190"/>
    </row>
    <row r="2191" spans="1:37" x14ac:dyDescent="0.25">
      <c r="A2191" s="131"/>
      <c r="B2191" s="131"/>
      <c r="C2191" s="131"/>
      <c r="D2191" s="131"/>
      <c r="E2191" s="131"/>
      <c r="F2191" s="131"/>
      <c r="G2191" s="131"/>
      <c r="H2191" s="131"/>
      <c r="I2191" s="131"/>
      <c r="J2191" s="131"/>
      <c r="K2191" s="131"/>
      <c r="L2191" s="131"/>
      <c r="M2191" s="131"/>
      <c r="N2191" s="131"/>
      <c r="O2191" s="131"/>
      <c r="P2191" s="131"/>
      <c r="Q2191" s="170"/>
      <c r="R2191" s="170"/>
      <c r="S2191" s="170"/>
      <c r="T2191" s="170"/>
      <c r="U2191" s="170"/>
      <c r="V2191" s="170"/>
      <c r="W2191" s="170"/>
      <c r="X2191" s="131"/>
      <c r="Y2191"/>
      <c r="AB2191"/>
      <c r="AC2191"/>
      <c r="AD2191"/>
      <c r="AE2191"/>
      <c r="AF2191"/>
      <c r="AG2191"/>
      <c r="AH2191"/>
      <c r="AI2191"/>
      <c r="AJ2191"/>
      <c r="AK2191"/>
    </row>
    <row r="2192" spans="1:37" x14ac:dyDescent="0.25">
      <c r="A2192" s="131"/>
      <c r="B2192" s="131"/>
      <c r="C2192" s="131"/>
      <c r="D2192" s="131"/>
      <c r="E2192" s="131"/>
      <c r="F2192" s="131"/>
      <c r="G2192" s="131"/>
      <c r="H2192" s="131"/>
      <c r="I2192" s="131"/>
      <c r="J2192" s="131"/>
      <c r="K2192" s="131"/>
      <c r="L2192" s="131"/>
      <c r="M2192" s="131"/>
      <c r="N2192" s="131"/>
      <c r="O2192" s="131"/>
      <c r="P2192" s="131"/>
      <c r="Q2192" s="170"/>
      <c r="R2192" s="170"/>
      <c r="S2192" s="170"/>
      <c r="T2192" s="170"/>
      <c r="U2192" s="170"/>
      <c r="V2192" s="170"/>
      <c r="W2192" s="170"/>
      <c r="X2192" s="131"/>
      <c r="Y2192"/>
      <c r="AB2192"/>
      <c r="AC2192"/>
      <c r="AD2192"/>
      <c r="AE2192"/>
      <c r="AF2192"/>
      <c r="AG2192"/>
      <c r="AH2192"/>
      <c r="AI2192"/>
      <c r="AJ2192"/>
      <c r="AK2192"/>
    </row>
    <row r="2193" spans="1:37" x14ac:dyDescent="0.25">
      <c r="A2193" s="131"/>
      <c r="B2193" s="131"/>
      <c r="C2193" s="131"/>
      <c r="D2193" s="131"/>
      <c r="E2193" s="131"/>
      <c r="F2193" s="131"/>
      <c r="G2193" s="131"/>
      <c r="H2193" s="131"/>
      <c r="I2193" s="131"/>
      <c r="J2193" s="131"/>
      <c r="K2193" s="131"/>
      <c r="L2193" s="131"/>
      <c r="M2193" s="131"/>
      <c r="N2193" s="131"/>
      <c r="O2193" s="131"/>
      <c r="P2193" s="131"/>
      <c r="Q2193" s="170"/>
      <c r="R2193" s="170"/>
      <c r="S2193" s="170"/>
      <c r="T2193" s="170"/>
      <c r="U2193" s="170"/>
      <c r="V2193" s="170"/>
      <c r="W2193" s="170"/>
      <c r="X2193" s="131"/>
      <c r="Y2193"/>
      <c r="AB2193"/>
      <c r="AC2193"/>
      <c r="AD2193"/>
      <c r="AE2193"/>
      <c r="AF2193"/>
      <c r="AG2193"/>
      <c r="AH2193"/>
      <c r="AI2193"/>
      <c r="AJ2193"/>
      <c r="AK2193"/>
    </row>
    <row r="2194" spans="1:37" x14ac:dyDescent="0.25">
      <c r="A2194" s="131"/>
      <c r="B2194" s="131"/>
      <c r="C2194" s="131"/>
      <c r="D2194" s="131"/>
      <c r="E2194" s="131"/>
      <c r="F2194" s="131"/>
      <c r="G2194" s="131"/>
      <c r="H2194" s="131"/>
      <c r="I2194" s="131"/>
      <c r="J2194" s="131"/>
      <c r="K2194" s="131"/>
      <c r="L2194" s="131"/>
      <c r="M2194" s="131"/>
      <c r="N2194" s="131"/>
      <c r="O2194" s="131"/>
      <c r="P2194" s="131"/>
      <c r="Q2194" s="170"/>
      <c r="R2194" s="170"/>
      <c r="S2194" s="170"/>
      <c r="T2194" s="170"/>
      <c r="U2194" s="170"/>
      <c r="V2194" s="170"/>
      <c r="W2194" s="170"/>
      <c r="X2194" s="131"/>
      <c r="Y2194"/>
      <c r="AB2194"/>
      <c r="AC2194"/>
      <c r="AD2194"/>
      <c r="AE2194"/>
      <c r="AF2194"/>
      <c r="AG2194"/>
      <c r="AH2194"/>
      <c r="AI2194"/>
      <c r="AJ2194"/>
      <c r="AK2194"/>
    </row>
    <row r="2195" spans="1:37" x14ac:dyDescent="0.25">
      <c r="A2195" s="131"/>
      <c r="B2195" s="131"/>
      <c r="C2195" s="131"/>
      <c r="D2195" s="131"/>
      <c r="E2195" s="131"/>
      <c r="F2195" s="131"/>
      <c r="G2195" s="131"/>
      <c r="H2195" s="131"/>
      <c r="I2195" s="131"/>
      <c r="J2195" s="131"/>
      <c r="K2195" s="131"/>
      <c r="L2195" s="131"/>
      <c r="M2195" s="131"/>
      <c r="N2195" s="131"/>
      <c r="O2195" s="131"/>
      <c r="P2195" s="131"/>
      <c r="Q2195" s="170"/>
      <c r="R2195" s="170"/>
      <c r="S2195" s="170"/>
      <c r="T2195" s="170"/>
      <c r="U2195" s="170"/>
      <c r="V2195" s="170"/>
      <c r="W2195" s="170"/>
      <c r="X2195" s="131"/>
      <c r="Y2195"/>
      <c r="AB2195"/>
      <c r="AC2195"/>
      <c r="AD2195"/>
      <c r="AE2195"/>
      <c r="AF2195"/>
      <c r="AG2195"/>
      <c r="AH2195"/>
      <c r="AI2195"/>
      <c r="AJ2195"/>
      <c r="AK2195"/>
    </row>
    <row r="2196" spans="1:37" x14ac:dyDescent="0.25">
      <c r="A2196" s="131"/>
      <c r="B2196" s="131"/>
      <c r="C2196" s="131"/>
      <c r="D2196" s="131"/>
      <c r="E2196" s="131"/>
      <c r="F2196" s="131"/>
      <c r="G2196" s="131"/>
      <c r="H2196" s="131"/>
      <c r="I2196" s="131"/>
      <c r="J2196" s="131"/>
      <c r="K2196" s="131"/>
      <c r="L2196" s="131"/>
      <c r="M2196" s="131"/>
      <c r="N2196" s="131"/>
      <c r="O2196" s="131"/>
      <c r="P2196" s="131"/>
      <c r="Q2196" s="170"/>
      <c r="R2196" s="170"/>
      <c r="S2196" s="170"/>
      <c r="T2196" s="170"/>
      <c r="U2196" s="170"/>
      <c r="V2196" s="170"/>
      <c r="W2196" s="170"/>
      <c r="X2196" s="131"/>
      <c r="Y2196"/>
      <c r="AB2196"/>
      <c r="AC2196"/>
      <c r="AD2196"/>
      <c r="AE2196"/>
      <c r="AF2196"/>
      <c r="AG2196"/>
      <c r="AH2196"/>
      <c r="AI2196"/>
      <c r="AJ2196"/>
      <c r="AK2196"/>
    </row>
    <row r="2197" spans="1:37" x14ac:dyDescent="0.25">
      <c r="A2197" s="131"/>
      <c r="B2197" s="131"/>
      <c r="C2197" s="131"/>
      <c r="D2197" s="131"/>
      <c r="E2197" s="131"/>
      <c r="F2197" s="131"/>
      <c r="G2197" s="131"/>
      <c r="H2197" s="131"/>
      <c r="I2197" s="131"/>
      <c r="J2197" s="131"/>
      <c r="K2197" s="131"/>
      <c r="L2197" s="131"/>
      <c r="M2197" s="131"/>
      <c r="N2197" s="131"/>
      <c r="O2197" s="131"/>
      <c r="P2197" s="131"/>
      <c r="Q2197" s="170"/>
      <c r="R2197" s="170"/>
      <c r="S2197" s="170"/>
      <c r="T2197" s="170"/>
      <c r="U2197" s="170"/>
      <c r="V2197" s="170"/>
      <c r="W2197" s="170"/>
      <c r="X2197" s="131"/>
      <c r="Y2197"/>
      <c r="AB2197"/>
      <c r="AC2197"/>
      <c r="AD2197"/>
      <c r="AE2197"/>
      <c r="AF2197"/>
      <c r="AG2197"/>
      <c r="AH2197"/>
      <c r="AI2197"/>
      <c r="AJ2197"/>
      <c r="AK2197"/>
    </row>
    <row r="2198" spans="1:37" x14ac:dyDescent="0.25">
      <c r="A2198" s="131"/>
      <c r="B2198" s="131"/>
      <c r="C2198" s="131"/>
      <c r="D2198" s="131"/>
      <c r="E2198" s="131"/>
      <c r="F2198" s="131"/>
      <c r="G2198" s="131"/>
      <c r="H2198" s="131"/>
      <c r="I2198" s="131"/>
      <c r="J2198" s="131"/>
      <c r="K2198" s="131"/>
      <c r="L2198" s="131"/>
      <c r="M2198" s="131"/>
      <c r="N2198" s="131"/>
      <c r="O2198" s="131"/>
      <c r="P2198" s="131"/>
      <c r="Q2198" s="170"/>
      <c r="R2198" s="170"/>
      <c r="S2198" s="170"/>
      <c r="T2198" s="170"/>
      <c r="U2198" s="170"/>
      <c r="V2198" s="170"/>
      <c r="W2198" s="170"/>
      <c r="X2198" s="131"/>
      <c r="Y2198"/>
      <c r="AB2198"/>
      <c r="AC2198"/>
      <c r="AD2198"/>
      <c r="AE2198"/>
      <c r="AF2198"/>
      <c r="AG2198"/>
      <c r="AH2198"/>
      <c r="AI2198"/>
      <c r="AJ2198"/>
      <c r="AK2198"/>
    </row>
    <row r="2199" spans="1:37" x14ac:dyDescent="0.25">
      <c r="A2199" s="131"/>
      <c r="B2199" s="131"/>
      <c r="C2199" s="131"/>
      <c r="D2199" s="131"/>
      <c r="E2199" s="131"/>
      <c r="F2199" s="131"/>
      <c r="G2199" s="131"/>
      <c r="H2199" s="131"/>
      <c r="I2199" s="131"/>
      <c r="J2199" s="131"/>
      <c r="K2199" s="131"/>
      <c r="L2199" s="131"/>
      <c r="M2199" s="131"/>
      <c r="N2199" s="131"/>
      <c r="O2199" s="131"/>
      <c r="P2199" s="131"/>
      <c r="Q2199" s="170"/>
      <c r="R2199" s="170"/>
      <c r="S2199" s="170"/>
      <c r="T2199" s="170"/>
      <c r="U2199" s="170"/>
      <c r="V2199" s="170"/>
      <c r="W2199" s="170"/>
      <c r="X2199" s="131"/>
      <c r="Y2199"/>
      <c r="AB2199"/>
      <c r="AC2199"/>
      <c r="AD2199"/>
      <c r="AE2199"/>
      <c r="AF2199"/>
      <c r="AG2199"/>
      <c r="AH2199"/>
      <c r="AI2199"/>
      <c r="AJ2199"/>
      <c r="AK2199"/>
    </row>
    <row r="2200" spans="1:37" x14ac:dyDescent="0.25">
      <c r="A2200" s="131"/>
      <c r="B2200" s="131"/>
      <c r="C2200" s="131"/>
      <c r="D2200" s="131"/>
      <c r="E2200" s="131"/>
      <c r="F2200" s="131"/>
      <c r="G2200" s="131"/>
      <c r="H2200" s="131"/>
      <c r="I2200" s="131"/>
      <c r="J2200" s="131"/>
      <c r="K2200" s="131"/>
      <c r="L2200" s="131"/>
      <c r="M2200" s="131"/>
      <c r="N2200" s="131"/>
      <c r="O2200" s="131"/>
      <c r="P2200" s="131"/>
      <c r="Q2200" s="170"/>
      <c r="R2200" s="170"/>
      <c r="S2200" s="170"/>
      <c r="T2200" s="170"/>
      <c r="U2200" s="170"/>
      <c r="V2200" s="170"/>
      <c r="W2200" s="170"/>
      <c r="X2200" s="131"/>
      <c r="Y2200"/>
      <c r="AB2200"/>
      <c r="AC2200"/>
      <c r="AD2200"/>
      <c r="AE2200"/>
      <c r="AF2200"/>
      <c r="AG2200"/>
      <c r="AH2200"/>
      <c r="AI2200"/>
      <c r="AJ2200"/>
      <c r="AK2200"/>
    </row>
    <row r="2201" spans="1:37" x14ac:dyDescent="0.25">
      <c r="A2201" s="131"/>
      <c r="B2201" s="131"/>
      <c r="C2201" s="131"/>
      <c r="D2201" s="131"/>
      <c r="E2201" s="131"/>
      <c r="F2201" s="131"/>
      <c r="G2201" s="131"/>
      <c r="H2201" s="131"/>
      <c r="I2201" s="131"/>
      <c r="J2201" s="131"/>
      <c r="K2201" s="131"/>
      <c r="L2201" s="131"/>
      <c r="M2201" s="131"/>
      <c r="N2201" s="131"/>
      <c r="O2201" s="131"/>
      <c r="P2201" s="131"/>
      <c r="Q2201" s="170"/>
      <c r="R2201" s="170"/>
      <c r="S2201" s="170"/>
      <c r="T2201" s="170"/>
      <c r="U2201" s="170"/>
      <c r="V2201" s="170"/>
      <c r="W2201" s="170"/>
      <c r="X2201" s="131"/>
      <c r="Y2201"/>
      <c r="AB2201"/>
      <c r="AC2201"/>
      <c r="AD2201"/>
      <c r="AE2201"/>
      <c r="AF2201"/>
      <c r="AG2201"/>
      <c r="AH2201"/>
      <c r="AI2201"/>
      <c r="AJ2201"/>
      <c r="AK2201"/>
    </row>
    <row r="2202" spans="1:37" x14ac:dyDescent="0.25">
      <c r="A2202" s="131"/>
      <c r="B2202" s="131"/>
      <c r="C2202" s="131"/>
      <c r="D2202" s="131"/>
      <c r="E2202" s="131"/>
      <c r="F2202" s="131"/>
      <c r="G2202" s="131"/>
      <c r="H2202" s="131"/>
      <c r="I2202" s="131"/>
      <c r="J2202" s="131"/>
      <c r="K2202" s="131"/>
      <c r="L2202" s="131"/>
      <c r="M2202" s="131"/>
      <c r="N2202" s="131"/>
      <c r="O2202" s="131"/>
      <c r="P2202" s="131"/>
      <c r="Q2202" s="170"/>
      <c r="R2202" s="170"/>
      <c r="S2202" s="170"/>
      <c r="T2202" s="170"/>
      <c r="U2202" s="170"/>
      <c r="V2202" s="170"/>
      <c r="W2202" s="170"/>
      <c r="X2202" s="131"/>
      <c r="Y2202"/>
      <c r="AB2202"/>
      <c r="AC2202"/>
      <c r="AD2202"/>
      <c r="AE2202"/>
      <c r="AF2202"/>
      <c r="AG2202"/>
      <c r="AH2202"/>
      <c r="AI2202"/>
      <c r="AJ2202"/>
      <c r="AK2202"/>
    </row>
    <row r="2203" spans="1:37" x14ac:dyDescent="0.25">
      <c r="A2203" s="131"/>
      <c r="B2203" s="131"/>
      <c r="C2203" s="131"/>
      <c r="D2203" s="131"/>
      <c r="E2203" s="131"/>
      <c r="F2203" s="131"/>
      <c r="G2203" s="131"/>
      <c r="H2203" s="131"/>
      <c r="I2203" s="131"/>
      <c r="J2203" s="131"/>
      <c r="K2203" s="131"/>
      <c r="L2203" s="131"/>
      <c r="M2203" s="131"/>
      <c r="N2203" s="131"/>
      <c r="O2203" s="131"/>
      <c r="P2203" s="131"/>
      <c r="Q2203" s="170"/>
      <c r="R2203" s="170"/>
      <c r="S2203" s="170"/>
      <c r="T2203" s="170"/>
      <c r="U2203" s="170"/>
      <c r="V2203" s="170"/>
      <c r="W2203" s="170"/>
      <c r="X2203" s="131"/>
      <c r="Y2203"/>
      <c r="AB2203"/>
      <c r="AC2203"/>
      <c r="AD2203"/>
      <c r="AE2203"/>
      <c r="AF2203"/>
      <c r="AG2203"/>
      <c r="AH2203"/>
      <c r="AI2203"/>
      <c r="AJ2203"/>
      <c r="AK2203"/>
    </row>
    <row r="2204" spans="1:37" x14ac:dyDescent="0.25">
      <c r="A2204" s="131"/>
      <c r="B2204" s="131"/>
      <c r="C2204" s="131"/>
      <c r="D2204" s="131"/>
      <c r="E2204" s="131"/>
      <c r="F2204" s="131"/>
      <c r="G2204" s="131"/>
      <c r="H2204" s="131"/>
      <c r="I2204" s="131"/>
      <c r="J2204" s="131"/>
      <c r="K2204" s="131"/>
      <c r="L2204" s="131"/>
      <c r="M2204" s="131"/>
      <c r="N2204" s="131"/>
      <c r="O2204" s="131"/>
      <c r="P2204" s="131"/>
      <c r="Q2204" s="170"/>
      <c r="R2204" s="170"/>
      <c r="S2204" s="170"/>
      <c r="T2204" s="170"/>
      <c r="U2204" s="170"/>
      <c r="V2204" s="170"/>
      <c r="W2204" s="170"/>
      <c r="X2204" s="131"/>
      <c r="Y2204"/>
      <c r="AB2204"/>
      <c r="AC2204"/>
      <c r="AD2204"/>
      <c r="AE2204"/>
      <c r="AF2204"/>
      <c r="AG2204"/>
      <c r="AH2204"/>
      <c r="AI2204"/>
      <c r="AJ2204"/>
      <c r="AK2204"/>
    </row>
    <row r="2205" spans="1:37" x14ac:dyDescent="0.25">
      <c r="A2205" s="131"/>
      <c r="B2205" s="131"/>
      <c r="C2205" s="131"/>
      <c r="D2205" s="131"/>
      <c r="E2205" s="131"/>
      <c r="F2205" s="131"/>
      <c r="G2205" s="131"/>
      <c r="H2205" s="131"/>
      <c r="I2205" s="131"/>
      <c r="J2205" s="131"/>
      <c r="K2205" s="131"/>
      <c r="L2205" s="131"/>
      <c r="M2205" s="131"/>
      <c r="N2205" s="131"/>
      <c r="O2205" s="131"/>
      <c r="P2205" s="131"/>
      <c r="Q2205" s="170"/>
      <c r="R2205" s="170"/>
      <c r="S2205" s="170"/>
      <c r="T2205" s="170"/>
      <c r="U2205" s="170"/>
      <c r="V2205" s="170"/>
      <c r="W2205" s="170"/>
      <c r="X2205" s="131"/>
      <c r="Y2205"/>
      <c r="AB2205"/>
      <c r="AC2205"/>
      <c r="AD2205"/>
      <c r="AE2205"/>
      <c r="AF2205"/>
      <c r="AG2205"/>
      <c r="AH2205"/>
      <c r="AI2205"/>
      <c r="AJ2205"/>
      <c r="AK2205"/>
    </row>
    <row r="2206" spans="1:37" x14ac:dyDescent="0.25">
      <c r="A2206" s="131"/>
      <c r="B2206" s="131"/>
      <c r="C2206" s="131"/>
      <c r="D2206" s="131"/>
      <c r="E2206" s="131"/>
      <c r="F2206" s="131"/>
      <c r="G2206" s="131"/>
      <c r="H2206" s="131"/>
      <c r="I2206" s="131"/>
      <c r="J2206" s="131"/>
      <c r="K2206" s="131"/>
      <c r="L2206" s="131"/>
      <c r="M2206" s="131"/>
      <c r="N2206" s="131"/>
      <c r="O2206" s="131"/>
      <c r="P2206" s="131"/>
      <c r="Q2206" s="170"/>
      <c r="R2206" s="170"/>
      <c r="S2206" s="170"/>
      <c r="T2206" s="170"/>
      <c r="U2206" s="170"/>
      <c r="V2206" s="170"/>
      <c r="W2206" s="170"/>
      <c r="X2206" s="131"/>
      <c r="Y2206"/>
      <c r="AB2206"/>
      <c r="AC2206"/>
      <c r="AD2206"/>
      <c r="AE2206"/>
      <c r="AF2206"/>
      <c r="AG2206"/>
      <c r="AH2206"/>
      <c r="AI2206"/>
      <c r="AJ2206"/>
      <c r="AK2206"/>
    </row>
    <row r="2207" spans="1:37" x14ac:dyDescent="0.25">
      <c r="A2207" s="131"/>
      <c r="B2207" s="131"/>
      <c r="C2207" s="131"/>
      <c r="D2207" s="131"/>
      <c r="E2207" s="131"/>
      <c r="F2207" s="131"/>
      <c r="G2207" s="131"/>
      <c r="H2207" s="131"/>
      <c r="I2207" s="131"/>
      <c r="J2207" s="131"/>
      <c r="K2207" s="131"/>
      <c r="L2207" s="131"/>
      <c r="M2207" s="131"/>
      <c r="N2207" s="131"/>
      <c r="O2207" s="131"/>
      <c r="P2207" s="131"/>
      <c r="Q2207" s="170"/>
      <c r="R2207" s="170"/>
      <c r="S2207" s="170"/>
      <c r="T2207" s="170"/>
      <c r="U2207" s="170"/>
      <c r="V2207" s="170"/>
      <c r="W2207" s="170"/>
      <c r="X2207" s="131"/>
      <c r="Y2207"/>
      <c r="AB2207"/>
      <c r="AC2207"/>
      <c r="AD2207"/>
      <c r="AE2207"/>
      <c r="AF2207"/>
      <c r="AG2207"/>
      <c r="AH2207"/>
      <c r="AI2207"/>
      <c r="AJ2207"/>
      <c r="AK2207"/>
    </row>
    <row r="2208" spans="1:37" x14ac:dyDescent="0.25">
      <c r="A2208" s="131"/>
      <c r="B2208" s="131"/>
      <c r="C2208" s="131"/>
      <c r="D2208" s="131"/>
      <c r="E2208" s="131"/>
      <c r="F2208" s="131"/>
      <c r="G2208" s="131"/>
      <c r="H2208" s="131"/>
      <c r="I2208" s="131"/>
      <c r="J2208" s="131"/>
      <c r="K2208" s="131"/>
      <c r="L2208" s="131"/>
      <c r="M2208" s="131"/>
      <c r="N2208" s="131"/>
      <c r="O2208" s="131"/>
      <c r="P2208" s="131"/>
      <c r="Q2208" s="170"/>
      <c r="R2208" s="170"/>
      <c r="S2208" s="170"/>
      <c r="T2208" s="170"/>
      <c r="U2208" s="170"/>
      <c r="V2208" s="170"/>
      <c r="W2208" s="170"/>
      <c r="X2208" s="131"/>
      <c r="Y2208"/>
      <c r="AB2208"/>
      <c r="AC2208"/>
      <c r="AD2208"/>
      <c r="AE2208"/>
      <c r="AF2208"/>
      <c r="AG2208"/>
      <c r="AH2208"/>
      <c r="AI2208"/>
      <c r="AJ2208"/>
      <c r="AK2208"/>
    </row>
    <row r="2209" spans="1:37" x14ac:dyDescent="0.25">
      <c r="A2209" s="131"/>
      <c r="B2209" s="131"/>
      <c r="C2209" s="131"/>
      <c r="D2209" s="131"/>
      <c r="E2209" s="131"/>
      <c r="F2209" s="131"/>
      <c r="G2209" s="131"/>
      <c r="H2209" s="131"/>
      <c r="I2209" s="131"/>
      <c r="J2209" s="131"/>
      <c r="K2209" s="131"/>
      <c r="L2209" s="131"/>
      <c r="M2209" s="131"/>
      <c r="N2209" s="131"/>
      <c r="O2209" s="131"/>
      <c r="P2209" s="131"/>
      <c r="Q2209" s="170"/>
      <c r="R2209" s="170"/>
      <c r="S2209" s="170"/>
      <c r="T2209" s="170"/>
      <c r="U2209" s="170"/>
      <c r="V2209" s="170"/>
      <c r="W2209" s="170"/>
      <c r="X2209" s="131"/>
      <c r="Y2209"/>
      <c r="AB2209"/>
      <c r="AC2209"/>
      <c r="AD2209"/>
      <c r="AE2209"/>
      <c r="AF2209"/>
      <c r="AG2209"/>
      <c r="AH2209"/>
      <c r="AI2209"/>
      <c r="AJ2209"/>
      <c r="AK2209"/>
    </row>
    <row r="2210" spans="1:37" x14ac:dyDescent="0.25">
      <c r="A2210" s="131"/>
      <c r="B2210" s="131"/>
      <c r="C2210" s="131"/>
      <c r="D2210" s="131"/>
      <c r="E2210" s="131"/>
      <c r="F2210" s="131"/>
      <c r="G2210" s="131"/>
      <c r="H2210" s="131"/>
      <c r="I2210" s="131"/>
      <c r="J2210" s="131"/>
      <c r="K2210" s="131"/>
      <c r="L2210" s="131"/>
      <c r="M2210" s="131"/>
      <c r="N2210" s="131"/>
      <c r="O2210" s="131"/>
      <c r="P2210" s="131"/>
      <c r="Q2210" s="170"/>
      <c r="R2210" s="170"/>
      <c r="S2210" s="170"/>
      <c r="T2210" s="170"/>
      <c r="U2210" s="170"/>
      <c r="V2210" s="170"/>
      <c r="W2210" s="170"/>
      <c r="X2210" s="131"/>
      <c r="Y2210"/>
      <c r="AB2210"/>
      <c r="AC2210"/>
      <c r="AD2210"/>
      <c r="AE2210"/>
      <c r="AF2210"/>
      <c r="AG2210"/>
      <c r="AH2210"/>
      <c r="AI2210"/>
      <c r="AJ2210"/>
      <c r="AK2210"/>
    </row>
    <row r="2211" spans="1:37" x14ac:dyDescent="0.25">
      <c r="A2211" s="131"/>
      <c r="B2211" s="131"/>
      <c r="C2211" s="131"/>
      <c r="D2211" s="131"/>
      <c r="E2211" s="131"/>
      <c r="F2211" s="131"/>
      <c r="G2211" s="131"/>
      <c r="H2211" s="131"/>
      <c r="I2211" s="131"/>
      <c r="J2211" s="131"/>
      <c r="K2211" s="131"/>
      <c r="L2211" s="131"/>
      <c r="M2211" s="131"/>
      <c r="N2211" s="131"/>
      <c r="O2211" s="131"/>
      <c r="P2211" s="131"/>
      <c r="Q2211" s="170"/>
      <c r="R2211" s="170"/>
      <c r="S2211" s="170"/>
      <c r="T2211" s="170"/>
      <c r="U2211" s="170"/>
      <c r="V2211" s="170"/>
      <c r="W2211" s="170"/>
      <c r="X2211" s="131"/>
      <c r="Y2211"/>
      <c r="AB2211"/>
      <c r="AC2211"/>
      <c r="AD2211"/>
      <c r="AE2211"/>
      <c r="AF2211"/>
      <c r="AG2211"/>
      <c r="AH2211"/>
      <c r="AI2211"/>
      <c r="AJ2211"/>
      <c r="AK2211"/>
    </row>
    <row r="2212" spans="1:37" x14ac:dyDescent="0.25">
      <c r="A2212" s="131"/>
      <c r="B2212" s="131"/>
      <c r="C2212" s="131"/>
      <c r="D2212" s="131"/>
      <c r="E2212" s="131"/>
      <c r="F2212" s="131"/>
      <c r="G2212" s="131"/>
      <c r="H2212" s="131"/>
      <c r="I2212" s="131"/>
      <c r="J2212" s="131"/>
      <c r="K2212" s="131"/>
      <c r="L2212" s="131"/>
      <c r="M2212" s="131"/>
      <c r="N2212" s="131"/>
      <c r="O2212" s="131"/>
      <c r="P2212" s="131"/>
      <c r="Q2212" s="170"/>
      <c r="R2212" s="170"/>
      <c r="S2212" s="170"/>
      <c r="T2212" s="170"/>
      <c r="U2212" s="170"/>
      <c r="V2212" s="170"/>
      <c r="W2212" s="170"/>
      <c r="X2212" s="131"/>
      <c r="Y2212"/>
      <c r="AB2212"/>
      <c r="AC2212"/>
      <c r="AD2212"/>
      <c r="AE2212"/>
      <c r="AF2212"/>
      <c r="AG2212"/>
      <c r="AH2212"/>
      <c r="AI2212"/>
      <c r="AJ2212"/>
      <c r="AK2212"/>
    </row>
    <row r="2213" spans="1:37" x14ac:dyDescent="0.25">
      <c r="A2213" s="131"/>
      <c r="B2213" s="131"/>
      <c r="C2213" s="131"/>
      <c r="D2213" s="131"/>
      <c r="E2213" s="131"/>
      <c r="F2213" s="131"/>
      <c r="G2213" s="131"/>
      <c r="H2213" s="131"/>
      <c r="I2213" s="131"/>
      <c r="J2213" s="131"/>
      <c r="K2213" s="131"/>
      <c r="L2213" s="131"/>
      <c r="M2213" s="131"/>
      <c r="N2213" s="131"/>
      <c r="O2213" s="131"/>
      <c r="P2213" s="131"/>
      <c r="Q2213" s="170"/>
      <c r="R2213" s="170"/>
      <c r="S2213" s="170"/>
      <c r="T2213" s="170"/>
      <c r="U2213" s="170"/>
      <c r="V2213" s="170"/>
      <c r="W2213" s="170"/>
      <c r="X2213" s="131"/>
      <c r="Y2213"/>
      <c r="AB2213"/>
      <c r="AC2213"/>
      <c r="AD2213"/>
      <c r="AE2213"/>
      <c r="AF2213"/>
      <c r="AG2213"/>
      <c r="AH2213"/>
      <c r="AI2213"/>
      <c r="AJ2213"/>
      <c r="AK2213"/>
    </row>
    <row r="2214" spans="1:37" x14ac:dyDescent="0.25">
      <c r="A2214" s="131"/>
      <c r="B2214" s="131"/>
      <c r="C2214" s="131"/>
      <c r="D2214" s="131"/>
      <c r="E2214" s="131"/>
      <c r="F2214" s="131"/>
      <c r="G2214" s="131"/>
      <c r="H2214" s="131"/>
      <c r="I2214" s="131"/>
      <c r="J2214" s="131"/>
      <c r="K2214" s="131"/>
      <c r="L2214" s="131"/>
      <c r="M2214" s="131"/>
      <c r="N2214" s="131"/>
      <c r="O2214" s="131"/>
      <c r="P2214" s="131"/>
      <c r="Q2214" s="170"/>
      <c r="R2214" s="170"/>
      <c r="S2214" s="170"/>
      <c r="T2214" s="170"/>
      <c r="U2214" s="170"/>
      <c r="V2214" s="170"/>
      <c r="W2214" s="170"/>
      <c r="X2214" s="131"/>
      <c r="Y2214"/>
      <c r="AB2214"/>
      <c r="AC2214"/>
      <c r="AD2214"/>
      <c r="AE2214"/>
      <c r="AF2214"/>
      <c r="AG2214"/>
      <c r="AH2214"/>
      <c r="AI2214"/>
      <c r="AJ2214"/>
      <c r="AK2214"/>
    </row>
    <row r="2215" spans="1:37" x14ac:dyDescent="0.25">
      <c r="A2215" s="131"/>
      <c r="B2215" s="131"/>
      <c r="C2215" s="131"/>
      <c r="D2215" s="131"/>
      <c r="E2215" s="131"/>
      <c r="F2215" s="131"/>
      <c r="G2215" s="131"/>
      <c r="H2215" s="131"/>
      <c r="I2215" s="131"/>
      <c r="J2215" s="131"/>
      <c r="K2215" s="131"/>
      <c r="L2215" s="131"/>
      <c r="M2215" s="131"/>
      <c r="N2215" s="131"/>
      <c r="O2215" s="131"/>
      <c r="P2215" s="131"/>
      <c r="Q2215" s="170"/>
      <c r="R2215" s="170"/>
      <c r="S2215" s="170"/>
      <c r="T2215" s="170"/>
      <c r="U2215" s="170"/>
      <c r="V2215" s="170"/>
      <c r="W2215" s="170"/>
      <c r="X2215" s="131"/>
      <c r="Y2215"/>
      <c r="AB2215"/>
      <c r="AC2215"/>
      <c r="AD2215"/>
      <c r="AE2215"/>
      <c r="AF2215"/>
      <c r="AG2215"/>
      <c r="AH2215"/>
      <c r="AI2215"/>
      <c r="AJ2215"/>
      <c r="AK2215"/>
    </row>
    <row r="2216" spans="1:37" x14ac:dyDescent="0.25">
      <c r="A2216" s="131"/>
      <c r="B2216" s="131"/>
      <c r="C2216" s="131"/>
      <c r="D2216" s="131"/>
      <c r="E2216" s="131"/>
      <c r="F2216" s="131"/>
      <c r="G2216" s="131"/>
      <c r="H2216" s="131"/>
      <c r="I2216" s="131"/>
      <c r="J2216" s="131"/>
      <c r="K2216" s="131"/>
      <c r="L2216" s="131"/>
      <c r="M2216" s="131"/>
      <c r="N2216" s="131"/>
      <c r="O2216" s="131"/>
      <c r="P2216" s="131"/>
      <c r="Q2216" s="170"/>
      <c r="R2216" s="170"/>
      <c r="S2216" s="170"/>
      <c r="T2216" s="170"/>
      <c r="U2216" s="170"/>
      <c r="V2216" s="170"/>
      <c r="W2216" s="170"/>
      <c r="X2216" s="131"/>
      <c r="Y2216"/>
      <c r="AB2216"/>
      <c r="AC2216"/>
      <c r="AD2216"/>
      <c r="AE2216"/>
      <c r="AF2216"/>
      <c r="AG2216"/>
      <c r="AH2216"/>
      <c r="AI2216"/>
      <c r="AJ2216"/>
      <c r="AK2216"/>
    </row>
    <row r="2217" spans="1:37" x14ac:dyDescent="0.25">
      <c r="A2217" s="131"/>
      <c r="B2217" s="131"/>
      <c r="C2217" s="131"/>
      <c r="D2217" s="131"/>
      <c r="E2217" s="131"/>
      <c r="F2217" s="131"/>
      <c r="G2217" s="131"/>
      <c r="H2217" s="131"/>
      <c r="I2217" s="131"/>
      <c r="J2217" s="131"/>
      <c r="K2217" s="131"/>
      <c r="L2217" s="131"/>
      <c r="M2217" s="131"/>
      <c r="N2217" s="131"/>
      <c r="O2217" s="131"/>
      <c r="P2217" s="131"/>
      <c r="Q2217" s="170"/>
      <c r="R2217" s="170"/>
      <c r="S2217" s="170"/>
      <c r="T2217" s="170"/>
      <c r="U2217" s="170"/>
      <c r="V2217" s="170"/>
      <c r="W2217" s="170"/>
      <c r="X2217" s="131"/>
      <c r="Y2217"/>
      <c r="AB2217"/>
      <c r="AC2217"/>
      <c r="AD2217"/>
      <c r="AE2217"/>
      <c r="AF2217"/>
      <c r="AG2217"/>
      <c r="AH2217"/>
      <c r="AI2217"/>
      <c r="AJ2217"/>
      <c r="AK2217"/>
    </row>
    <row r="2218" spans="1:37" x14ac:dyDescent="0.25">
      <c r="A2218" s="131"/>
      <c r="B2218" s="131"/>
      <c r="C2218" s="131"/>
      <c r="D2218" s="131"/>
      <c r="E2218" s="131"/>
      <c r="F2218" s="131"/>
      <c r="G2218" s="131"/>
      <c r="H2218" s="131"/>
      <c r="I2218" s="131"/>
      <c r="J2218" s="131"/>
      <c r="K2218" s="131"/>
      <c r="L2218" s="131"/>
      <c r="M2218" s="131"/>
      <c r="N2218" s="131"/>
      <c r="O2218" s="131"/>
      <c r="P2218" s="131"/>
      <c r="Q2218" s="170"/>
      <c r="R2218" s="170"/>
      <c r="S2218" s="170"/>
      <c r="T2218" s="170"/>
      <c r="U2218" s="170"/>
      <c r="V2218" s="170"/>
      <c r="W2218" s="170"/>
      <c r="X2218" s="131"/>
      <c r="Y2218"/>
      <c r="AB2218"/>
      <c r="AC2218"/>
      <c r="AD2218"/>
      <c r="AE2218"/>
      <c r="AF2218"/>
      <c r="AG2218"/>
      <c r="AH2218"/>
      <c r="AI2218"/>
      <c r="AJ2218"/>
      <c r="AK2218"/>
    </row>
    <row r="2219" spans="1:37" x14ac:dyDescent="0.25">
      <c r="A2219" s="131"/>
      <c r="B2219" s="131"/>
      <c r="C2219" s="131"/>
      <c r="D2219" s="131"/>
      <c r="E2219" s="131"/>
      <c r="F2219" s="131"/>
      <c r="G2219" s="131"/>
      <c r="H2219" s="131"/>
      <c r="I2219" s="131"/>
      <c r="J2219" s="131"/>
      <c r="K2219" s="131"/>
      <c r="L2219" s="131"/>
      <c r="M2219" s="131"/>
      <c r="N2219" s="131"/>
      <c r="O2219" s="131"/>
      <c r="P2219" s="131"/>
      <c r="Q2219" s="170"/>
      <c r="R2219" s="170"/>
      <c r="S2219" s="170"/>
      <c r="T2219" s="170"/>
      <c r="U2219" s="170"/>
      <c r="V2219" s="170"/>
      <c r="W2219" s="170"/>
      <c r="X2219" s="131"/>
      <c r="Y2219"/>
      <c r="AB2219"/>
      <c r="AC2219"/>
      <c r="AD2219"/>
      <c r="AE2219"/>
      <c r="AF2219"/>
      <c r="AG2219"/>
      <c r="AH2219"/>
      <c r="AI2219"/>
      <c r="AJ2219"/>
      <c r="AK2219"/>
    </row>
    <row r="2220" spans="1:37" x14ac:dyDescent="0.25">
      <c r="A2220" s="131"/>
      <c r="B2220" s="131"/>
      <c r="C2220" s="131"/>
      <c r="D2220" s="131"/>
      <c r="E2220" s="131"/>
      <c r="F2220" s="131"/>
      <c r="G2220" s="131"/>
      <c r="H2220" s="131"/>
      <c r="I2220" s="131"/>
      <c r="J2220" s="131"/>
      <c r="K2220" s="131"/>
      <c r="L2220" s="131"/>
      <c r="M2220" s="131"/>
      <c r="N2220" s="131"/>
      <c r="O2220" s="131"/>
      <c r="P2220" s="131"/>
      <c r="Q2220" s="170"/>
      <c r="R2220" s="170"/>
      <c r="S2220" s="170"/>
      <c r="T2220" s="170"/>
      <c r="U2220" s="170"/>
      <c r="V2220" s="170"/>
      <c r="W2220" s="170"/>
      <c r="X2220" s="131"/>
      <c r="Y2220"/>
      <c r="AB2220"/>
      <c r="AC2220"/>
      <c r="AD2220"/>
      <c r="AE2220"/>
      <c r="AF2220"/>
      <c r="AG2220"/>
      <c r="AH2220"/>
      <c r="AI2220"/>
      <c r="AJ2220"/>
      <c r="AK2220"/>
    </row>
    <row r="2221" spans="1:37" x14ac:dyDescent="0.25">
      <c r="A2221" s="131"/>
      <c r="B2221" s="131"/>
      <c r="C2221" s="131"/>
      <c r="D2221" s="131"/>
      <c r="E2221" s="131"/>
      <c r="F2221" s="131"/>
      <c r="G2221" s="131"/>
      <c r="H2221" s="131"/>
      <c r="I2221" s="131"/>
      <c r="J2221" s="131"/>
      <c r="K2221" s="131"/>
      <c r="L2221" s="131"/>
      <c r="M2221" s="131"/>
      <c r="N2221" s="131"/>
      <c r="O2221" s="131"/>
      <c r="P2221" s="131"/>
      <c r="Q2221" s="170"/>
      <c r="R2221" s="170"/>
      <c r="S2221" s="170"/>
      <c r="T2221" s="170"/>
      <c r="U2221" s="170"/>
      <c r="V2221" s="170"/>
      <c r="W2221" s="170"/>
      <c r="X2221" s="131"/>
      <c r="Y2221"/>
      <c r="AB2221"/>
      <c r="AC2221"/>
      <c r="AD2221"/>
      <c r="AE2221"/>
      <c r="AF2221"/>
      <c r="AG2221"/>
      <c r="AH2221"/>
      <c r="AI2221"/>
      <c r="AJ2221"/>
      <c r="AK2221"/>
    </row>
    <row r="2222" spans="1:37" x14ac:dyDescent="0.25">
      <c r="A2222" s="131"/>
      <c r="B2222" s="131"/>
      <c r="C2222" s="131"/>
      <c r="D2222" s="131"/>
      <c r="E2222" s="131"/>
      <c r="F2222" s="131"/>
      <c r="G2222" s="131"/>
      <c r="H2222" s="131"/>
      <c r="I2222" s="131"/>
      <c r="J2222" s="131"/>
      <c r="K2222" s="131"/>
      <c r="L2222" s="131"/>
      <c r="M2222" s="131"/>
      <c r="N2222" s="131"/>
      <c r="O2222" s="131"/>
      <c r="P2222" s="131"/>
      <c r="Q2222" s="170"/>
      <c r="R2222" s="170"/>
      <c r="S2222" s="170"/>
      <c r="T2222" s="170"/>
      <c r="U2222" s="170"/>
      <c r="V2222" s="170"/>
      <c r="W2222" s="170"/>
      <c r="X2222" s="131"/>
      <c r="Y2222"/>
      <c r="AB2222"/>
      <c r="AC2222"/>
      <c r="AD2222"/>
      <c r="AE2222"/>
      <c r="AF2222"/>
      <c r="AG2222"/>
      <c r="AH2222"/>
      <c r="AI2222"/>
      <c r="AJ2222"/>
      <c r="AK2222"/>
    </row>
    <row r="2223" spans="1:37" x14ac:dyDescent="0.25">
      <c r="A2223" s="131"/>
      <c r="B2223" s="131"/>
      <c r="C2223" s="131"/>
      <c r="D2223" s="131"/>
      <c r="E2223" s="131"/>
      <c r="F2223" s="131"/>
      <c r="G2223" s="131"/>
      <c r="H2223" s="131"/>
      <c r="I2223" s="131"/>
      <c r="J2223" s="131"/>
      <c r="K2223" s="131"/>
      <c r="L2223" s="131"/>
      <c r="M2223" s="131"/>
      <c r="N2223" s="131"/>
      <c r="O2223" s="131"/>
      <c r="P2223" s="131"/>
      <c r="Q2223" s="170"/>
      <c r="R2223" s="170"/>
      <c r="S2223" s="170"/>
      <c r="T2223" s="170"/>
      <c r="U2223" s="170"/>
      <c r="V2223" s="170"/>
      <c r="W2223" s="170"/>
      <c r="X2223" s="131"/>
      <c r="Y2223"/>
      <c r="AB2223"/>
      <c r="AC2223"/>
      <c r="AD2223"/>
      <c r="AE2223"/>
      <c r="AF2223"/>
      <c r="AG2223"/>
      <c r="AH2223"/>
      <c r="AI2223"/>
      <c r="AJ2223"/>
      <c r="AK2223"/>
    </row>
    <row r="2224" spans="1:37" x14ac:dyDescent="0.25">
      <c r="A2224" s="131"/>
      <c r="B2224" s="131"/>
      <c r="C2224" s="131"/>
      <c r="D2224" s="131"/>
      <c r="E2224" s="131"/>
      <c r="F2224" s="131"/>
      <c r="G2224" s="131"/>
      <c r="H2224" s="131"/>
      <c r="I2224" s="131"/>
      <c r="J2224" s="131"/>
      <c r="K2224" s="131"/>
      <c r="L2224" s="131"/>
      <c r="M2224" s="131"/>
      <c r="N2224" s="131"/>
      <c r="O2224" s="131"/>
      <c r="P2224" s="131"/>
      <c r="Q2224" s="170"/>
      <c r="R2224" s="170"/>
      <c r="S2224" s="170"/>
      <c r="T2224" s="170"/>
      <c r="U2224" s="170"/>
      <c r="V2224" s="170"/>
      <c r="W2224" s="170"/>
      <c r="X2224" s="131"/>
      <c r="Y2224"/>
      <c r="AB2224"/>
      <c r="AC2224"/>
      <c r="AD2224"/>
      <c r="AE2224"/>
      <c r="AF2224"/>
      <c r="AG2224"/>
      <c r="AH2224"/>
      <c r="AI2224"/>
      <c r="AJ2224"/>
      <c r="AK2224"/>
    </row>
    <row r="2225" spans="1:37" x14ac:dyDescent="0.25">
      <c r="A2225" s="131"/>
      <c r="B2225" s="131"/>
      <c r="C2225" s="131"/>
      <c r="D2225" s="131"/>
      <c r="E2225" s="131"/>
      <c r="F2225" s="131"/>
      <c r="G2225" s="131"/>
      <c r="H2225" s="131"/>
      <c r="I2225" s="131"/>
      <c r="J2225" s="131"/>
      <c r="K2225" s="131"/>
      <c r="L2225" s="131"/>
      <c r="M2225" s="131"/>
      <c r="N2225" s="131"/>
      <c r="O2225" s="131"/>
      <c r="P2225" s="131"/>
      <c r="Q2225" s="170"/>
      <c r="R2225" s="170"/>
      <c r="S2225" s="170"/>
      <c r="T2225" s="170"/>
      <c r="U2225" s="170"/>
      <c r="V2225" s="170"/>
      <c r="W2225" s="170"/>
      <c r="X2225" s="131"/>
      <c r="Y2225"/>
      <c r="AB2225"/>
      <c r="AC2225"/>
      <c r="AD2225"/>
      <c r="AE2225"/>
      <c r="AF2225"/>
      <c r="AG2225"/>
      <c r="AH2225"/>
      <c r="AI2225"/>
      <c r="AJ2225"/>
      <c r="AK2225"/>
    </row>
    <row r="2226" spans="1:37" x14ac:dyDescent="0.25">
      <c r="A2226" s="131"/>
      <c r="B2226" s="131"/>
      <c r="C2226" s="131"/>
      <c r="D2226" s="131"/>
      <c r="E2226" s="131"/>
      <c r="F2226" s="131"/>
      <c r="G2226" s="131"/>
      <c r="H2226" s="131"/>
      <c r="I2226" s="131"/>
      <c r="J2226" s="131"/>
      <c r="K2226" s="131"/>
      <c r="L2226" s="131"/>
      <c r="M2226" s="131"/>
      <c r="N2226" s="131"/>
      <c r="O2226" s="131"/>
      <c r="P2226" s="131"/>
      <c r="Q2226" s="170"/>
      <c r="R2226" s="170"/>
      <c r="S2226" s="170"/>
      <c r="T2226" s="170"/>
      <c r="U2226" s="170"/>
      <c r="V2226" s="170"/>
      <c r="W2226" s="170"/>
      <c r="X2226" s="131"/>
      <c r="Y2226"/>
      <c r="AB2226"/>
      <c r="AC2226"/>
      <c r="AD2226"/>
      <c r="AE2226"/>
      <c r="AF2226"/>
      <c r="AG2226"/>
      <c r="AH2226"/>
      <c r="AI2226"/>
      <c r="AJ2226"/>
      <c r="AK2226"/>
    </row>
    <row r="2227" spans="1:37" x14ac:dyDescent="0.25">
      <c r="A2227" s="131"/>
      <c r="B2227" s="131"/>
      <c r="C2227" s="131"/>
      <c r="D2227" s="131"/>
      <c r="E2227" s="131"/>
      <c r="F2227" s="131"/>
      <c r="G2227" s="131"/>
      <c r="H2227" s="131"/>
      <c r="I2227" s="131"/>
      <c r="J2227" s="131"/>
      <c r="K2227" s="131"/>
      <c r="L2227" s="131"/>
      <c r="M2227" s="131"/>
      <c r="N2227" s="131"/>
      <c r="O2227" s="131"/>
      <c r="P2227" s="131"/>
      <c r="Q2227" s="170"/>
      <c r="R2227" s="170"/>
      <c r="S2227" s="170"/>
      <c r="T2227" s="170"/>
      <c r="U2227" s="170"/>
      <c r="V2227" s="170"/>
      <c r="W2227" s="170"/>
      <c r="X2227" s="131"/>
      <c r="Y2227"/>
      <c r="AB2227"/>
      <c r="AC2227"/>
      <c r="AD2227"/>
      <c r="AE2227"/>
      <c r="AF2227"/>
      <c r="AG2227"/>
      <c r="AH2227"/>
      <c r="AI2227"/>
      <c r="AJ2227"/>
      <c r="AK2227"/>
    </row>
    <row r="2228" spans="1:37" x14ac:dyDescent="0.25">
      <c r="A2228" s="131"/>
      <c r="B2228" s="131"/>
      <c r="C2228" s="131"/>
      <c r="D2228" s="131"/>
      <c r="E2228" s="131"/>
      <c r="F2228" s="131"/>
      <c r="G2228" s="131"/>
      <c r="H2228" s="131"/>
      <c r="I2228" s="131"/>
      <c r="J2228" s="131"/>
      <c r="K2228" s="131"/>
      <c r="L2228" s="131"/>
      <c r="M2228" s="131"/>
      <c r="N2228" s="131"/>
      <c r="O2228" s="131"/>
      <c r="P2228" s="131"/>
      <c r="Q2228" s="170"/>
      <c r="R2228" s="170"/>
      <c r="S2228" s="170"/>
      <c r="T2228" s="170"/>
      <c r="U2228" s="170"/>
      <c r="V2228" s="170"/>
      <c r="W2228" s="170"/>
      <c r="X2228" s="131"/>
      <c r="Y2228"/>
      <c r="AB2228"/>
      <c r="AC2228"/>
      <c r="AD2228"/>
      <c r="AE2228"/>
      <c r="AF2228"/>
      <c r="AG2228"/>
      <c r="AH2228"/>
      <c r="AI2228"/>
      <c r="AJ2228"/>
      <c r="AK2228"/>
    </row>
    <row r="2229" spans="1:37" x14ac:dyDescent="0.25">
      <c r="A2229" s="131"/>
      <c r="B2229" s="131"/>
      <c r="C2229" s="131"/>
      <c r="D2229" s="131"/>
      <c r="E2229" s="131"/>
      <c r="F2229" s="131"/>
      <c r="G2229" s="131"/>
      <c r="H2229" s="131"/>
      <c r="I2229" s="131"/>
      <c r="J2229" s="131"/>
      <c r="K2229" s="131"/>
      <c r="L2229" s="131"/>
      <c r="M2229" s="131"/>
      <c r="N2229" s="131"/>
      <c r="O2229" s="131"/>
      <c r="P2229" s="131"/>
      <c r="Q2229" s="170"/>
      <c r="R2229" s="170"/>
      <c r="S2229" s="170"/>
      <c r="T2229" s="170"/>
      <c r="U2229" s="170"/>
      <c r="V2229" s="170"/>
      <c r="W2229" s="170"/>
      <c r="X2229" s="131"/>
      <c r="Y2229"/>
      <c r="AB2229"/>
      <c r="AC2229"/>
      <c r="AD2229"/>
      <c r="AE2229"/>
      <c r="AF2229"/>
      <c r="AG2229"/>
      <c r="AH2229"/>
      <c r="AI2229"/>
      <c r="AJ2229"/>
      <c r="AK2229"/>
    </row>
    <row r="2230" spans="1:37" x14ac:dyDescent="0.25">
      <c r="A2230" s="131"/>
      <c r="B2230" s="131"/>
      <c r="C2230" s="131"/>
      <c r="D2230" s="131"/>
      <c r="E2230" s="131"/>
      <c r="F2230" s="131"/>
      <c r="G2230" s="131"/>
      <c r="H2230" s="131"/>
      <c r="I2230" s="131"/>
      <c r="J2230" s="131"/>
      <c r="K2230" s="131"/>
      <c r="L2230" s="131"/>
      <c r="M2230" s="131"/>
      <c r="N2230" s="131"/>
      <c r="O2230" s="131"/>
      <c r="P2230" s="131"/>
      <c r="Q2230" s="170"/>
      <c r="R2230" s="170"/>
      <c r="S2230" s="170"/>
      <c r="T2230" s="170"/>
      <c r="U2230" s="170"/>
      <c r="V2230" s="170"/>
      <c r="W2230" s="170"/>
      <c r="X2230" s="131"/>
      <c r="Y2230"/>
      <c r="AB2230"/>
      <c r="AC2230"/>
      <c r="AD2230"/>
      <c r="AE2230"/>
      <c r="AF2230"/>
      <c r="AG2230"/>
      <c r="AH2230"/>
      <c r="AI2230"/>
      <c r="AJ2230"/>
      <c r="AK2230"/>
    </row>
    <row r="2231" spans="1:37" x14ac:dyDescent="0.25">
      <c r="A2231" s="131"/>
      <c r="B2231" s="131"/>
      <c r="C2231" s="131"/>
      <c r="D2231" s="131"/>
      <c r="E2231" s="131"/>
      <c r="F2231" s="131"/>
      <c r="G2231" s="131"/>
      <c r="H2231" s="131"/>
      <c r="I2231" s="131"/>
      <c r="J2231" s="131"/>
      <c r="K2231" s="131"/>
      <c r="L2231" s="131"/>
      <c r="M2231" s="131"/>
      <c r="N2231" s="131"/>
      <c r="O2231" s="131"/>
      <c r="P2231" s="131"/>
      <c r="Q2231" s="170"/>
      <c r="R2231" s="170"/>
      <c r="S2231" s="170"/>
      <c r="T2231" s="170"/>
      <c r="U2231" s="170"/>
      <c r="V2231" s="170"/>
      <c r="W2231" s="170"/>
      <c r="X2231" s="131"/>
      <c r="Y2231"/>
      <c r="AB2231"/>
      <c r="AC2231"/>
      <c r="AD2231"/>
      <c r="AE2231"/>
      <c r="AF2231"/>
      <c r="AG2231"/>
      <c r="AH2231"/>
      <c r="AI2231"/>
      <c r="AJ2231"/>
      <c r="AK2231"/>
    </row>
    <row r="2232" spans="1:37" x14ac:dyDescent="0.25">
      <c r="A2232" s="131"/>
      <c r="B2232" s="131"/>
      <c r="C2232" s="131"/>
      <c r="D2232" s="131"/>
      <c r="E2232" s="131"/>
      <c r="F2232" s="131"/>
      <c r="G2232" s="131"/>
      <c r="H2232" s="131"/>
      <c r="I2232" s="131"/>
      <c r="J2232" s="131"/>
      <c r="K2232" s="131"/>
      <c r="L2232" s="131"/>
      <c r="M2232" s="131"/>
      <c r="N2232" s="131"/>
      <c r="O2232" s="131"/>
      <c r="P2232" s="131"/>
      <c r="Q2232" s="170"/>
      <c r="R2232" s="170"/>
      <c r="S2232" s="170"/>
      <c r="T2232" s="170"/>
      <c r="U2232" s="170"/>
      <c r="V2232" s="170"/>
      <c r="W2232" s="170"/>
      <c r="X2232" s="131"/>
      <c r="Y2232"/>
      <c r="AB2232"/>
      <c r="AC2232"/>
      <c r="AD2232"/>
      <c r="AE2232"/>
      <c r="AF2232"/>
      <c r="AG2232"/>
      <c r="AH2232"/>
      <c r="AI2232"/>
      <c r="AJ2232"/>
      <c r="AK2232"/>
    </row>
    <row r="2233" spans="1:37" x14ac:dyDescent="0.25">
      <c r="A2233" s="131"/>
      <c r="B2233" s="131"/>
      <c r="C2233" s="131"/>
      <c r="D2233" s="131"/>
      <c r="E2233" s="131"/>
      <c r="F2233" s="131"/>
      <c r="G2233" s="131"/>
      <c r="H2233" s="131"/>
      <c r="I2233" s="131"/>
      <c r="J2233" s="131"/>
      <c r="K2233" s="131"/>
      <c r="L2233" s="131"/>
      <c r="M2233" s="131"/>
      <c r="N2233" s="131"/>
      <c r="O2233" s="131"/>
      <c r="P2233" s="131"/>
      <c r="Q2233" s="170"/>
      <c r="R2233" s="170"/>
      <c r="S2233" s="170"/>
      <c r="T2233" s="170"/>
      <c r="U2233" s="170"/>
      <c r="V2233" s="170"/>
      <c r="W2233" s="170"/>
      <c r="X2233" s="131"/>
      <c r="Y2233"/>
      <c r="AB2233"/>
      <c r="AC2233"/>
      <c r="AD2233"/>
      <c r="AE2233"/>
      <c r="AF2233"/>
      <c r="AG2233"/>
      <c r="AH2233"/>
      <c r="AI2233"/>
      <c r="AJ2233"/>
      <c r="AK2233"/>
    </row>
    <row r="2234" spans="1:37" x14ac:dyDescent="0.25">
      <c r="A2234" s="131"/>
      <c r="B2234" s="131"/>
      <c r="C2234" s="131"/>
      <c r="D2234" s="131"/>
      <c r="E2234" s="131"/>
      <c r="F2234" s="131"/>
      <c r="G2234" s="131"/>
      <c r="H2234" s="131"/>
      <c r="I2234" s="131"/>
      <c r="J2234" s="131"/>
      <c r="K2234" s="131"/>
      <c r="L2234" s="131"/>
      <c r="M2234" s="131"/>
      <c r="N2234" s="131"/>
      <c r="O2234" s="131"/>
      <c r="P2234" s="131"/>
      <c r="Q2234" s="170"/>
      <c r="R2234" s="170"/>
      <c r="S2234" s="170"/>
      <c r="T2234" s="170"/>
      <c r="U2234" s="170"/>
      <c r="V2234" s="170"/>
      <c r="W2234" s="170"/>
      <c r="X2234" s="131"/>
      <c r="Y2234"/>
      <c r="AB2234"/>
      <c r="AC2234"/>
      <c r="AD2234"/>
      <c r="AE2234"/>
      <c r="AF2234"/>
      <c r="AG2234"/>
      <c r="AH2234"/>
      <c r="AI2234"/>
      <c r="AJ2234"/>
      <c r="AK2234"/>
    </row>
    <row r="2235" spans="1:37" x14ac:dyDescent="0.25">
      <c r="A2235" s="131"/>
      <c r="B2235" s="131"/>
      <c r="C2235" s="131"/>
      <c r="D2235" s="131"/>
      <c r="E2235" s="131"/>
      <c r="F2235" s="131"/>
      <c r="G2235" s="131"/>
      <c r="H2235" s="131"/>
      <c r="I2235" s="131"/>
      <c r="J2235" s="131"/>
      <c r="K2235" s="131"/>
      <c r="L2235" s="131"/>
      <c r="M2235" s="131"/>
      <c r="N2235" s="131"/>
      <c r="O2235" s="131"/>
      <c r="P2235" s="131"/>
      <c r="Q2235" s="170"/>
      <c r="R2235" s="170"/>
      <c r="S2235" s="170"/>
      <c r="T2235" s="170"/>
      <c r="U2235" s="170"/>
      <c r="V2235" s="170"/>
      <c r="W2235" s="170"/>
      <c r="X2235" s="131"/>
      <c r="Y2235"/>
      <c r="AB2235"/>
      <c r="AC2235"/>
      <c r="AD2235"/>
      <c r="AE2235"/>
      <c r="AF2235"/>
      <c r="AG2235"/>
      <c r="AH2235"/>
      <c r="AI2235"/>
      <c r="AJ2235"/>
      <c r="AK2235"/>
    </row>
    <row r="2236" spans="1:37" x14ac:dyDescent="0.25">
      <c r="A2236" s="131"/>
      <c r="B2236" s="131"/>
      <c r="C2236" s="131"/>
      <c r="D2236" s="131"/>
      <c r="E2236" s="131"/>
      <c r="F2236" s="131"/>
      <c r="G2236" s="131"/>
      <c r="H2236" s="131"/>
      <c r="I2236" s="131"/>
      <c r="J2236" s="131"/>
      <c r="K2236" s="131"/>
      <c r="L2236" s="131"/>
      <c r="M2236" s="131"/>
      <c r="N2236" s="131"/>
      <c r="O2236" s="131"/>
      <c r="P2236" s="131"/>
      <c r="Q2236" s="170"/>
      <c r="R2236" s="170"/>
      <c r="S2236" s="170"/>
      <c r="T2236" s="170"/>
      <c r="U2236" s="170"/>
      <c r="V2236" s="170"/>
      <c r="W2236" s="170"/>
      <c r="X2236" s="131"/>
      <c r="Y2236"/>
      <c r="AB2236"/>
      <c r="AC2236"/>
      <c r="AD2236"/>
      <c r="AE2236"/>
      <c r="AF2236"/>
      <c r="AG2236"/>
      <c r="AH2236"/>
      <c r="AI2236"/>
      <c r="AJ2236"/>
      <c r="AK2236"/>
    </row>
    <row r="2237" spans="1:37" x14ac:dyDescent="0.25">
      <c r="A2237" s="131"/>
      <c r="B2237" s="131"/>
      <c r="C2237" s="131"/>
      <c r="D2237" s="131"/>
      <c r="E2237" s="131"/>
      <c r="F2237" s="131"/>
      <c r="G2237" s="131"/>
      <c r="H2237" s="131"/>
      <c r="I2237" s="131"/>
      <c r="J2237" s="131"/>
      <c r="K2237" s="131"/>
      <c r="L2237" s="131"/>
      <c r="M2237" s="131"/>
      <c r="N2237" s="131"/>
      <c r="O2237" s="131"/>
      <c r="P2237" s="131"/>
      <c r="Q2237" s="170"/>
      <c r="R2237" s="170"/>
      <c r="S2237" s="170"/>
      <c r="T2237" s="170"/>
      <c r="U2237" s="170"/>
      <c r="V2237" s="170"/>
      <c r="W2237" s="170"/>
      <c r="X2237" s="131"/>
      <c r="Y2237"/>
      <c r="AB2237"/>
      <c r="AC2237"/>
      <c r="AD2237"/>
      <c r="AE2237"/>
      <c r="AF2237"/>
      <c r="AG2237"/>
      <c r="AH2237"/>
      <c r="AI2237"/>
      <c r="AJ2237"/>
      <c r="AK2237"/>
    </row>
    <row r="2238" spans="1:37" x14ac:dyDescent="0.25">
      <c r="A2238" s="131"/>
      <c r="B2238" s="131"/>
      <c r="C2238" s="131"/>
      <c r="D2238" s="131"/>
      <c r="E2238" s="131"/>
      <c r="F2238" s="131"/>
      <c r="G2238" s="131"/>
      <c r="H2238" s="131"/>
      <c r="I2238" s="131"/>
      <c r="J2238" s="131"/>
      <c r="K2238" s="131"/>
      <c r="L2238" s="131"/>
      <c r="M2238" s="131"/>
      <c r="N2238" s="131"/>
      <c r="O2238" s="131"/>
      <c r="P2238" s="131"/>
      <c r="Q2238" s="170"/>
      <c r="R2238" s="170"/>
      <c r="S2238" s="170"/>
      <c r="T2238" s="170"/>
      <c r="U2238" s="170"/>
      <c r="V2238" s="170"/>
      <c r="W2238" s="170"/>
      <c r="X2238" s="131"/>
      <c r="Y2238"/>
      <c r="AB2238"/>
      <c r="AC2238"/>
      <c r="AD2238"/>
      <c r="AE2238"/>
      <c r="AF2238"/>
      <c r="AG2238"/>
      <c r="AH2238"/>
      <c r="AI2238"/>
      <c r="AJ2238"/>
      <c r="AK2238"/>
    </row>
    <row r="2239" spans="1:37" x14ac:dyDescent="0.25">
      <c r="A2239" s="131"/>
      <c r="B2239" s="131"/>
      <c r="C2239" s="131"/>
      <c r="D2239" s="131"/>
      <c r="E2239" s="131"/>
      <c r="F2239" s="131"/>
      <c r="G2239" s="131"/>
      <c r="H2239" s="131"/>
      <c r="I2239" s="131"/>
      <c r="J2239" s="131"/>
      <c r="K2239" s="131"/>
      <c r="L2239" s="131"/>
      <c r="M2239" s="131"/>
      <c r="N2239" s="131"/>
      <c r="O2239" s="131"/>
      <c r="P2239" s="131"/>
      <c r="Q2239" s="170"/>
      <c r="R2239" s="170"/>
      <c r="S2239" s="170"/>
      <c r="T2239" s="170"/>
      <c r="U2239" s="170"/>
      <c r="V2239" s="170"/>
      <c r="W2239" s="170"/>
      <c r="X2239" s="131"/>
      <c r="Y2239"/>
      <c r="AB2239"/>
      <c r="AC2239"/>
      <c r="AD2239"/>
      <c r="AE2239"/>
      <c r="AF2239"/>
      <c r="AG2239"/>
      <c r="AH2239"/>
      <c r="AI2239"/>
      <c r="AJ2239"/>
      <c r="AK2239"/>
    </row>
    <row r="2240" spans="1:37" x14ac:dyDescent="0.25">
      <c r="A2240" s="131"/>
      <c r="B2240" s="131"/>
      <c r="C2240" s="131"/>
      <c r="D2240" s="131"/>
      <c r="E2240" s="131"/>
      <c r="F2240" s="131"/>
      <c r="G2240" s="131"/>
      <c r="H2240" s="131"/>
      <c r="I2240" s="131"/>
      <c r="J2240" s="131"/>
      <c r="K2240" s="131"/>
      <c r="L2240" s="131"/>
      <c r="M2240" s="131"/>
      <c r="N2240" s="131"/>
      <c r="O2240" s="131"/>
      <c r="P2240" s="131"/>
      <c r="Q2240" s="170"/>
      <c r="R2240" s="170"/>
      <c r="S2240" s="170"/>
      <c r="T2240" s="170"/>
      <c r="U2240" s="170"/>
      <c r="V2240" s="170"/>
      <c r="W2240" s="170"/>
      <c r="X2240" s="131"/>
      <c r="Y2240"/>
      <c r="AB2240"/>
      <c r="AC2240"/>
      <c r="AD2240"/>
      <c r="AE2240"/>
      <c r="AF2240"/>
      <c r="AG2240"/>
      <c r="AH2240"/>
      <c r="AI2240"/>
      <c r="AJ2240"/>
      <c r="AK2240"/>
    </row>
    <row r="2241" spans="1:37" x14ac:dyDescent="0.25">
      <c r="A2241" s="131"/>
      <c r="B2241" s="131"/>
      <c r="C2241" s="131"/>
      <c r="D2241" s="131"/>
      <c r="E2241" s="131"/>
      <c r="F2241" s="131"/>
      <c r="G2241" s="131"/>
      <c r="H2241" s="131"/>
      <c r="I2241" s="131"/>
      <c r="J2241" s="131"/>
      <c r="K2241" s="131"/>
      <c r="L2241" s="131"/>
      <c r="M2241" s="131"/>
      <c r="N2241" s="131"/>
      <c r="O2241" s="131"/>
      <c r="P2241" s="131"/>
      <c r="Q2241" s="170"/>
      <c r="R2241" s="170"/>
      <c r="S2241" s="170"/>
      <c r="T2241" s="170"/>
      <c r="U2241" s="170"/>
      <c r="V2241" s="170"/>
      <c r="W2241" s="170"/>
      <c r="X2241" s="131"/>
      <c r="Y2241"/>
      <c r="AB2241"/>
      <c r="AC2241"/>
      <c r="AD2241"/>
      <c r="AE2241"/>
      <c r="AF2241"/>
      <c r="AG2241"/>
      <c r="AH2241"/>
      <c r="AI2241"/>
      <c r="AJ2241"/>
      <c r="AK2241"/>
    </row>
    <row r="2242" spans="1:37" x14ac:dyDescent="0.25">
      <c r="A2242" s="131"/>
      <c r="B2242" s="131"/>
      <c r="C2242" s="131"/>
      <c r="D2242" s="131"/>
      <c r="E2242" s="131"/>
      <c r="F2242" s="131"/>
      <c r="G2242" s="131"/>
      <c r="H2242" s="131"/>
      <c r="I2242" s="131"/>
      <c r="J2242" s="131"/>
      <c r="K2242" s="131"/>
      <c r="L2242" s="131"/>
      <c r="M2242" s="131"/>
      <c r="N2242" s="131"/>
      <c r="O2242" s="131"/>
      <c r="P2242" s="131"/>
      <c r="Q2242" s="170"/>
      <c r="R2242" s="170"/>
      <c r="S2242" s="170"/>
      <c r="T2242" s="170"/>
      <c r="U2242" s="170"/>
      <c r="V2242" s="170"/>
      <c r="W2242" s="170"/>
      <c r="X2242" s="131"/>
      <c r="Y2242"/>
      <c r="AB2242"/>
      <c r="AC2242"/>
      <c r="AD2242"/>
      <c r="AE2242"/>
      <c r="AF2242"/>
      <c r="AG2242"/>
      <c r="AH2242"/>
      <c r="AI2242"/>
      <c r="AJ2242"/>
      <c r="AK2242"/>
    </row>
    <row r="2243" spans="1:37" x14ac:dyDescent="0.25">
      <c r="A2243" s="131"/>
      <c r="B2243" s="131"/>
      <c r="C2243" s="131"/>
      <c r="D2243" s="131"/>
      <c r="E2243" s="131"/>
      <c r="F2243" s="131"/>
      <c r="G2243" s="131"/>
      <c r="H2243" s="131"/>
      <c r="I2243" s="131"/>
      <c r="J2243" s="131"/>
      <c r="K2243" s="131"/>
      <c r="L2243" s="131"/>
      <c r="M2243" s="131"/>
      <c r="N2243" s="131"/>
      <c r="O2243" s="131"/>
      <c r="P2243" s="131"/>
      <c r="Q2243" s="170"/>
      <c r="R2243" s="170"/>
      <c r="S2243" s="170"/>
      <c r="T2243" s="170"/>
      <c r="U2243" s="170"/>
      <c r="V2243" s="170"/>
      <c r="W2243" s="170"/>
      <c r="X2243" s="131"/>
      <c r="Y2243"/>
      <c r="AB2243"/>
      <c r="AC2243"/>
      <c r="AD2243"/>
      <c r="AE2243"/>
      <c r="AF2243"/>
      <c r="AG2243"/>
      <c r="AH2243"/>
      <c r="AI2243"/>
      <c r="AJ2243"/>
      <c r="AK2243"/>
    </row>
    <row r="2244" spans="1:37" x14ac:dyDescent="0.25">
      <c r="A2244" s="131"/>
      <c r="B2244" s="131"/>
      <c r="C2244" s="131"/>
      <c r="D2244" s="131"/>
      <c r="E2244" s="131"/>
      <c r="F2244" s="131"/>
      <c r="G2244" s="131"/>
      <c r="H2244" s="131"/>
      <c r="I2244" s="131"/>
      <c r="J2244" s="131"/>
      <c r="K2244" s="131"/>
      <c r="L2244" s="131"/>
      <c r="M2244" s="131"/>
      <c r="N2244" s="131"/>
      <c r="O2244" s="131"/>
      <c r="P2244" s="131"/>
      <c r="Q2244" s="170"/>
      <c r="R2244" s="170"/>
      <c r="S2244" s="170"/>
      <c r="T2244" s="170"/>
      <c r="U2244" s="170"/>
      <c r="V2244" s="170"/>
      <c r="W2244" s="170"/>
      <c r="X2244" s="131"/>
      <c r="Y2244"/>
      <c r="AB2244"/>
      <c r="AC2244"/>
      <c r="AD2244"/>
      <c r="AE2244"/>
      <c r="AF2244"/>
      <c r="AG2244"/>
      <c r="AH2244"/>
      <c r="AI2244"/>
      <c r="AJ2244"/>
      <c r="AK2244"/>
    </row>
    <row r="2245" spans="1:37" x14ac:dyDescent="0.25">
      <c r="A2245" s="131"/>
      <c r="B2245" s="131"/>
      <c r="C2245" s="131"/>
      <c r="D2245" s="131"/>
      <c r="E2245" s="131"/>
      <c r="F2245" s="131"/>
      <c r="G2245" s="131"/>
      <c r="H2245" s="131"/>
      <c r="I2245" s="131"/>
      <c r="J2245" s="131"/>
      <c r="K2245" s="131"/>
      <c r="L2245" s="131"/>
      <c r="M2245" s="131"/>
      <c r="N2245" s="131"/>
      <c r="O2245" s="131"/>
      <c r="P2245" s="131"/>
      <c r="Q2245" s="170"/>
      <c r="R2245" s="170"/>
      <c r="S2245" s="170"/>
      <c r="T2245" s="170"/>
      <c r="U2245" s="170"/>
      <c r="V2245" s="170"/>
      <c r="W2245" s="170"/>
      <c r="X2245" s="131"/>
      <c r="Y2245"/>
      <c r="AB2245"/>
      <c r="AC2245"/>
      <c r="AD2245"/>
      <c r="AE2245"/>
      <c r="AF2245"/>
      <c r="AG2245"/>
      <c r="AH2245"/>
      <c r="AI2245"/>
      <c r="AJ2245"/>
      <c r="AK2245"/>
    </row>
    <row r="2246" spans="1:37" x14ac:dyDescent="0.25">
      <c r="A2246" s="131"/>
      <c r="B2246" s="131"/>
      <c r="C2246" s="131"/>
      <c r="D2246" s="131"/>
      <c r="E2246" s="131"/>
      <c r="F2246" s="131"/>
      <c r="G2246" s="131"/>
      <c r="H2246" s="131"/>
      <c r="I2246" s="131"/>
      <c r="J2246" s="131"/>
      <c r="K2246" s="131"/>
      <c r="L2246" s="131"/>
      <c r="M2246" s="131"/>
      <c r="N2246" s="131"/>
      <c r="O2246" s="131"/>
      <c r="P2246" s="131"/>
      <c r="Q2246" s="170"/>
      <c r="R2246" s="170"/>
      <c r="S2246" s="170"/>
      <c r="T2246" s="170"/>
      <c r="U2246" s="170"/>
      <c r="V2246" s="170"/>
      <c r="W2246" s="170"/>
      <c r="X2246" s="131"/>
      <c r="Y2246"/>
      <c r="AB2246"/>
      <c r="AC2246"/>
      <c r="AD2246"/>
      <c r="AE2246"/>
      <c r="AF2246"/>
      <c r="AG2246"/>
      <c r="AH2246"/>
      <c r="AI2246"/>
      <c r="AJ2246"/>
      <c r="AK2246"/>
    </row>
    <row r="2247" spans="1:37" x14ac:dyDescent="0.25">
      <c r="A2247" s="131"/>
      <c r="B2247" s="131"/>
      <c r="C2247" s="131"/>
      <c r="D2247" s="131"/>
      <c r="E2247" s="131"/>
      <c r="F2247" s="131"/>
      <c r="G2247" s="131"/>
      <c r="H2247" s="131"/>
      <c r="I2247" s="131"/>
      <c r="J2247" s="131"/>
      <c r="K2247" s="131"/>
      <c r="L2247" s="131"/>
      <c r="M2247" s="131"/>
      <c r="N2247" s="131"/>
      <c r="O2247" s="131"/>
      <c r="P2247" s="131"/>
      <c r="Q2247" s="170"/>
      <c r="R2247" s="170"/>
      <c r="S2247" s="170"/>
      <c r="T2247" s="170"/>
      <c r="U2247" s="170"/>
      <c r="V2247" s="170"/>
      <c r="W2247" s="170"/>
      <c r="X2247" s="131"/>
      <c r="Y2247"/>
      <c r="AB2247"/>
      <c r="AC2247"/>
      <c r="AD2247"/>
      <c r="AE2247"/>
      <c r="AF2247"/>
      <c r="AG2247"/>
      <c r="AH2247"/>
      <c r="AI2247"/>
      <c r="AJ2247"/>
      <c r="AK2247"/>
    </row>
    <row r="2248" spans="1:37" x14ac:dyDescent="0.25">
      <c r="A2248" s="131"/>
      <c r="B2248" s="131"/>
      <c r="C2248" s="131"/>
      <c r="D2248" s="131"/>
      <c r="E2248" s="131"/>
      <c r="F2248" s="131"/>
      <c r="G2248" s="131"/>
      <c r="H2248" s="131"/>
      <c r="I2248" s="131"/>
      <c r="J2248" s="131"/>
      <c r="K2248" s="131"/>
      <c r="L2248" s="131"/>
      <c r="M2248" s="131"/>
      <c r="N2248" s="131"/>
      <c r="O2248" s="131"/>
      <c r="P2248" s="131"/>
      <c r="Q2248" s="170"/>
      <c r="R2248" s="170"/>
      <c r="S2248" s="170"/>
      <c r="T2248" s="170"/>
      <c r="U2248" s="170"/>
      <c r="V2248" s="170"/>
      <c r="W2248" s="170"/>
      <c r="X2248" s="131"/>
      <c r="Y2248"/>
      <c r="AB2248"/>
      <c r="AC2248"/>
      <c r="AD2248"/>
      <c r="AE2248"/>
      <c r="AF2248"/>
      <c r="AG2248"/>
      <c r="AH2248"/>
      <c r="AI2248"/>
      <c r="AJ2248"/>
      <c r="AK2248"/>
    </row>
    <row r="2249" spans="1:37" x14ac:dyDescent="0.25">
      <c r="A2249" s="131"/>
      <c r="B2249" s="131"/>
      <c r="C2249" s="131"/>
      <c r="D2249" s="131"/>
      <c r="E2249" s="131"/>
      <c r="F2249" s="131"/>
      <c r="G2249" s="131"/>
      <c r="H2249" s="131"/>
      <c r="I2249" s="131"/>
      <c r="J2249" s="131"/>
      <c r="K2249" s="131"/>
      <c r="L2249" s="131"/>
      <c r="M2249" s="131"/>
      <c r="N2249" s="131"/>
      <c r="O2249" s="131"/>
      <c r="P2249" s="131"/>
      <c r="Q2249" s="170"/>
      <c r="R2249" s="170"/>
      <c r="S2249" s="170"/>
      <c r="T2249" s="170"/>
      <c r="U2249" s="170"/>
      <c r="V2249" s="170"/>
      <c r="W2249" s="170"/>
      <c r="X2249" s="131"/>
      <c r="Y2249"/>
      <c r="AB2249"/>
      <c r="AC2249"/>
      <c r="AD2249"/>
      <c r="AE2249"/>
      <c r="AF2249"/>
      <c r="AG2249"/>
      <c r="AH2249"/>
      <c r="AI2249"/>
      <c r="AJ2249"/>
      <c r="AK2249"/>
    </row>
    <row r="2250" spans="1:37" x14ac:dyDescent="0.25">
      <c r="A2250" s="131"/>
      <c r="B2250" s="131"/>
      <c r="C2250" s="131"/>
      <c r="D2250" s="131"/>
      <c r="E2250" s="131"/>
      <c r="F2250" s="131"/>
      <c r="G2250" s="131"/>
      <c r="H2250" s="131"/>
      <c r="I2250" s="131"/>
      <c r="J2250" s="131"/>
      <c r="K2250" s="131"/>
      <c r="L2250" s="131"/>
      <c r="M2250" s="131"/>
      <c r="N2250" s="131"/>
      <c r="O2250" s="131"/>
      <c r="P2250" s="131"/>
      <c r="Q2250" s="170"/>
      <c r="R2250" s="170"/>
      <c r="S2250" s="170"/>
      <c r="T2250" s="170"/>
      <c r="U2250" s="170"/>
      <c r="V2250" s="170"/>
      <c r="W2250" s="170"/>
      <c r="X2250" s="131"/>
      <c r="Y2250"/>
      <c r="AB2250"/>
      <c r="AC2250"/>
      <c r="AD2250"/>
      <c r="AE2250"/>
      <c r="AF2250"/>
      <c r="AG2250"/>
      <c r="AH2250"/>
      <c r="AI2250"/>
      <c r="AJ2250"/>
      <c r="AK2250"/>
    </row>
    <row r="2251" spans="1:37" x14ac:dyDescent="0.25">
      <c r="A2251" s="131"/>
      <c r="B2251" s="131"/>
      <c r="C2251" s="131"/>
      <c r="D2251" s="131"/>
      <c r="E2251" s="131"/>
      <c r="F2251" s="131"/>
      <c r="G2251" s="131"/>
      <c r="H2251" s="131"/>
      <c r="I2251" s="131"/>
      <c r="J2251" s="131"/>
      <c r="K2251" s="131"/>
      <c r="L2251" s="131"/>
      <c r="M2251" s="131"/>
      <c r="N2251" s="131"/>
      <c r="O2251" s="131"/>
      <c r="P2251" s="131"/>
      <c r="Q2251" s="170"/>
      <c r="R2251" s="170"/>
      <c r="S2251" s="170"/>
      <c r="T2251" s="170"/>
      <c r="U2251" s="170"/>
      <c r="V2251" s="170"/>
      <c r="W2251" s="170"/>
      <c r="X2251" s="131"/>
      <c r="Y2251"/>
      <c r="AB2251"/>
      <c r="AC2251"/>
      <c r="AD2251"/>
      <c r="AE2251"/>
      <c r="AF2251"/>
      <c r="AG2251"/>
      <c r="AH2251"/>
      <c r="AI2251"/>
      <c r="AJ2251"/>
      <c r="AK2251"/>
    </row>
    <row r="2252" spans="1:37" x14ac:dyDescent="0.25">
      <c r="A2252" s="131"/>
      <c r="B2252" s="131"/>
      <c r="C2252" s="131"/>
      <c r="D2252" s="131"/>
      <c r="E2252" s="131"/>
      <c r="F2252" s="131"/>
      <c r="G2252" s="131"/>
      <c r="H2252" s="131"/>
      <c r="I2252" s="131"/>
      <c r="J2252" s="131"/>
      <c r="K2252" s="131"/>
      <c r="L2252" s="131"/>
      <c r="M2252" s="131"/>
      <c r="N2252" s="131"/>
      <c r="O2252" s="131"/>
      <c r="P2252" s="131"/>
      <c r="Q2252" s="170"/>
      <c r="R2252" s="170"/>
      <c r="S2252" s="170"/>
      <c r="T2252" s="170"/>
      <c r="U2252" s="170"/>
      <c r="V2252" s="170"/>
      <c r="W2252" s="170"/>
      <c r="X2252" s="131"/>
      <c r="Y2252"/>
      <c r="AB2252"/>
      <c r="AC2252"/>
      <c r="AD2252"/>
      <c r="AE2252"/>
      <c r="AF2252"/>
      <c r="AG2252"/>
      <c r="AH2252"/>
      <c r="AI2252"/>
      <c r="AJ2252"/>
      <c r="AK2252"/>
    </row>
    <row r="2253" spans="1:37" x14ac:dyDescent="0.25">
      <c r="A2253" s="131"/>
      <c r="B2253" s="131"/>
      <c r="C2253" s="131"/>
      <c r="D2253" s="131"/>
      <c r="E2253" s="131"/>
      <c r="F2253" s="131"/>
      <c r="G2253" s="131"/>
      <c r="H2253" s="131"/>
      <c r="I2253" s="131"/>
      <c r="J2253" s="131"/>
      <c r="K2253" s="131"/>
      <c r="L2253" s="131"/>
      <c r="M2253" s="131"/>
      <c r="N2253" s="131"/>
      <c r="O2253" s="131"/>
      <c r="P2253" s="131"/>
      <c r="Q2253" s="170"/>
      <c r="R2253" s="170"/>
      <c r="S2253" s="170"/>
      <c r="T2253" s="170"/>
      <c r="U2253" s="170"/>
      <c r="V2253" s="170"/>
      <c r="W2253" s="170"/>
      <c r="X2253" s="131"/>
      <c r="Y2253"/>
      <c r="AB2253"/>
      <c r="AC2253"/>
      <c r="AD2253"/>
      <c r="AE2253"/>
      <c r="AF2253"/>
      <c r="AG2253"/>
      <c r="AH2253"/>
      <c r="AI2253"/>
      <c r="AJ2253"/>
      <c r="AK2253"/>
    </row>
    <row r="2254" spans="1:37" x14ac:dyDescent="0.25">
      <c r="A2254" s="131"/>
      <c r="B2254" s="131"/>
      <c r="C2254" s="131"/>
      <c r="D2254" s="131"/>
      <c r="E2254" s="131"/>
      <c r="F2254" s="131"/>
      <c r="G2254" s="131"/>
      <c r="H2254" s="131"/>
      <c r="I2254" s="131"/>
      <c r="J2254" s="131"/>
      <c r="K2254" s="131"/>
      <c r="L2254" s="131"/>
      <c r="M2254" s="131"/>
      <c r="N2254" s="131"/>
      <c r="O2254" s="131"/>
      <c r="P2254" s="131"/>
      <c r="Q2254" s="170"/>
      <c r="R2254" s="170"/>
      <c r="S2254" s="170"/>
      <c r="T2254" s="170"/>
      <c r="U2254" s="170"/>
      <c r="V2254" s="170"/>
      <c r="W2254" s="170"/>
      <c r="X2254" s="131"/>
      <c r="Y2254"/>
      <c r="AB2254"/>
      <c r="AC2254"/>
      <c r="AD2254"/>
      <c r="AE2254"/>
      <c r="AF2254"/>
      <c r="AG2254"/>
      <c r="AH2254"/>
      <c r="AI2254"/>
      <c r="AJ2254"/>
      <c r="AK2254"/>
    </row>
    <row r="2255" spans="1:37" x14ac:dyDescent="0.25">
      <c r="A2255" s="131"/>
      <c r="B2255" s="131"/>
      <c r="C2255" s="131"/>
      <c r="D2255" s="131"/>
      <c r="E2255" s="131"/>
      <c r="F2255" s="131"/>
      <c r="G2255" s="131"/>
      <c r="H2255" s="131"/>
      <c r="I2255" s="131"/>
      <c r="J2255" s="131"/>
      <c r="K2255" s="131"/>
      <c r="L2255" s="131"/>
      <c r="M2255" s="131"/>
      <c r="N2255" s="131"/>
      <c r="O2255" s="131"/>
      <c r="P2255" s="131"/>
      <c r="Q2255" s="170"/>
      <c r="R2255" s="170"/>
      <c r="S2255" s="170"/>
      <c r="T2255" s="170"/>
      <c r="U2255" s="170"/>
      <c r="V2255" s="170"/>
      <c r="W2255" s="170"/>
      <c r="X2255" s="131"/>
      <c r="Y2255"/>
      <c r="AB2255"/>
      <c r="AC2255"/>
      <c r="AD2255"/>
      <c r="AE2255"/>
      <c r="AF2255"/>
      <c r="AG2255"/>
      <c r="AH2255"/>
      <c r="AI2255"/>
      <c r="AJ2255"/>
      <c r="AK2255"/>
    </row>
    <row r="2256" spans="1:37" x14ac:dyDescent="0.25">
      <c r="A2256" s="131"/>
      <c r="B2256" s="131"/>
      <c r="C2256" s="131"/>
      <c r="D2256" s="131"/>
      <c r="E2256" s="131"/>
      <c r="F2256" s="131"/>
      <c r="G2256" s="131"/>
      <c r="H2256" s="131"/>
      <c r="I2256" s="131"/>
      <c r="J2256" s="131"/>
      <c r="K2256" s="131"/>
      <c r="L2256" s="131"/>
      <c r="M2256" s="131"/>
      <c r="N2256" s="131"/>
      <c r="O2256" s="131"/>
      <c r="P2256" s="131"/>
      <c r="Q2256" s="170"/>
      <c r="R2256" s="170"/>
      <c r="S2256" s="170"/>
      <c r="T2256" s="170"/>
      <c r="U2256" s="170"/>
      <c r="V2256" s="170"/>
      <c r="W2256" s="170"/>
      <c r="X2256" s="131"/>
      <c r="Y2256"/>
      <c r="AB2256"/>
      <c r="AC2256"/>
      <c r="AD2256"/>
      <c r="AE2256"/>
      <c r="AF2256"/>
      <c r="AG2256"/>
      <c r="AH2256"/>
      <c r="AI2256"/>
      <c r="AJ2256"/>
      <c r="AK2256"/>
    </row>
    <row r="2257" spans="1:37" x14ac:dyDescent="0.25">
      <c r="A2257" s="131"/>
      <c r="B2257" s="131"/>
      <c r="C2257" s="131"/>
      <c r="D2257" s="131"/>
      <c r="E2257" s="131"/>
      <c r="F2257" s="131"/>
      <c r="G2257" s="131"/>
      <c r="H2257" s="131"/>
      <c r="I2257" s="131"/>
      <c r="J2257" s="131"/>
      <c r="K2257" s="131"/>
      <c r="L2257" s="131"/>
      <c r="M2257" s="131"/>
      <c r="N2257" s="131"/>
      <c r="O2257" s="131"/>
      <c r="P2257" s="131"/>
      <c r="Q2257" s="170"/>
      <c r="R2257" s="170"/>
      <c r="S2257" s="170"/>
      <c r="T2257" s="170"/>
      <c r="U2257" s="170"/>
      <c r="V2257" s="170"/>
      <c r="W2257" s="170"/>
      <c r="X2257" s="131"/>
      <c r="Y2257"/>
      <c r="AB2257"/>
      <c r="AC2257"/>
      <c r="AD2257"/>
      <c r="AE2257"/>
      <c r="AF2257"/>
      <c r="AG2257"/>
      <c r="AH2257"/>
      <c r="AI2257"/>
      <c r="AJ2257"/>
      <c r="AK2257"/>
    </row>
    <row r="2258" spans="1:37" x14ac:dyDescent="0.25">
      <c r="A2258" s="131"/>
      <c r="B2258" s="131"/>
      <c r="C2258" s="131"/>
      <c r="D2258" s="131"/>
      <c r="E2258" s="131"/>
      <c r="F2258" s="131"/>
      <c r="G2258" s="131"/>
      <c r="H2258" s="131"/>
      <c r="I2258" s="131"/>
      <c r="J2258" s="131"/>
      <c r="K2258" s="131"/>
      <c r="L2258" s="131"/>
      <c r="M2258" s="131"/>
      <c r="N2258" s="131"/>
      <c r="O2258" s="131"/>
      <c r="P2258" s="131"/>
      <c r="Q2258" s="170"/>
      <c r="R2258" s="170"/>
      <c r="S2258" s="170"/>
      <c r="T2258" s="170"/>
      <c r="U2258" s="170"/>
      <c r="V2258" s="170"/>
      <c r="W2258" s="170"/>
      <c r="X2258" s="131"/>
      <c r="Y2258"/>
      <c r="AB2258"/>
      <c r="AC2258"/>
      <c r="AD2258"/>
      <c r="AE2258"/>
      <c r="AF2258"/>
      <c r="AG2258"/>
      <c r="AH2258"/>
      <c r="AI2258"/>
      <c r="AJ2258"/>
      <c r="AK2258"/>
    </row>
    <row r="2259" spans="1:37" x14ac:dyDescent="0.25">
      <c r="A2259" s="131"/>
      <c r="B2259" s="131"/>
      <c r="C2259" s="131"/>
      <c r="D2259" s="131"/>
      <c r="E2259" s="131"/>
      <c r="F2259" s="131"/>
      <c r="G2259" s="131"/>
      <c r="H2259" s="131"/>
      <c r="I2259" s="131"/>
      <c r="J2259" s="131"/>
      <c r="K2259" s="131"/>
      <c r="L2259" s="131"/>
      <c r="M2259" s="131"/>
      <c r="N2259" s="131"/>
      <c r="O2259" s="131"/>
      <c r="P2259" s="131"/>
      <c r="Q2259" s="170"/>
      <c r="R2259" s="170"/>
      <c r="S2259" s="170"/>
      <c r="T2259" s="170"/>
      <c r="U2259" s="170"/>
      <c r="V2259" s="170"/>
      <c r="W2259" s="170"/>
      <c r="X2259" s="131"/>
      <c r="Y2259"/>
      <c r="AB2259"/>
      <c r="AC2259"/>
      <c r="AD2259"/>
      <c r="AE2259"/>
      <c r="AF2259"/>
      <c r="AG2259"/>
      <c r="AH2259"/>
      <c r="AI2259"/>
      <c r="AJ2259"/>
      <c r="AK2259"/>
    </row>
    <row r="2260" spans="1:37" x14ac:dyDescent="0.25">
      <c r="A2260" s="131"/>
      <c r="B2260" s="131"/>
      <c r="C2260" s="131"/>
      <c r="D2260" s="131"/>
      <c r="E2260" s="131"/>
      <c r="F2260" s="131"/>
      <c r="G2260" s="131"/>
      <c r="H2260" s="131"/>
      <c r="I2260" s="131"/>
      <c r="J2260" s="131"/>
      <c r="K2260" s="131"/>
      <c r="L2260" s="131"/>
      <c r="M2260" s="131"/>
      <c r="N2260" s="131"/>
      <c r="O2260" s="131"/>
      <c r="P2260" s="131"/>
      <c r="Q2260" s="170"/>
      <c r="R2260" s="170"/>
      <c r="S2260" s="170"/>
      <c r="T2260" s="170"/>
      <c r="U2260" s="170"/>
      <c r="V2260" s="170"/>
      <c r="W2260" s="170"/>
      <c r="X2260" s="131"/>
      <c r="Y2260"/>
      <c r="AB2260"/>
      <c r="AC2260"/>
      <c r="AD2260"/>
      <c r="AE2260"/>
      <c r="AF2260"/>
      <c r="AG2260"/>
      <c r="AH2260"/>
      <c r="AI2260"/>
      <c r="AJ2260"/>
      <c r="AK2260"/>
    </row>
    <row r="2261" spans="1:37" x14ac:dyDescent="0.25">
      <c r="A2261" s="131"/>
      <c r="B2261" s="131"/>
      <c r="C2261" s="131"/>
      <c r="D2261" s="131"/>
      <c r="E2261" s="131"/>
      <c r="F2261" s="131"/>
      <c r="G2261" s="131"/>
      <c r="H2261" s="131"/>
      <c r="I2261" s="131"/>
      <c r="J2261" s="131"/>
      <c r="K2261" s="131"/>
      <c r="L2261" s="131"/>
      <c r="M2261" s="131"/>
      <c r="N2261" s="131"/>
      <c r="O2261" s="131"/>
      <c r="P2261" s="131"/>
      <c r="Q2261" s="170"/>
      <c r="R2261" s="170"/>
      <c r="S2261" s="170"/>
      <c r="T2261" s="170"/>
      <c r="U2261" s="170"/>
      <c r="V2261" s="170"/>
      <c r="W2261" s="170"/>
      <c r="X2261" s="131"/>
      <c r="Y2261"/>
      <c r="AB2261"/>
      <c r="AC2261"/>
      <c r="AD2261"/>
      <c r="AE2261"/>
      <c r="AF2261"/>
      <c r="AG2261"/>
      <c r="AH2261"/>
      <c r="AI2261"/>
      <c r="AJ2261"/>
      <c r="AK2261"/>
    </row>
    <row r="2262" spans="1:37" x14ac:dyDescent="0.25">
      <c r="A2262" s="131"/>
      <c r="B2262" s="131"/>
      <c r="C2262" s="131"/>
      <c r="D2262" s="131"/>
      <c r="E2262" s="131"/>
      <c r="F2262" s="131"/>
      <c r="G2262" s="131"/>
      <c r="H2262" s="131"/>
      <c r="I2262" s="131"/>
      <c r="J2262" s="131"/>
      <c r="K2262" s="131"/>
      <c r="L2262" s="131"/>
      <c r="M2262" s="131"/>
      <c r="N2262" s="131"/>
      <c r="O2262" s="131"/>
      <c r="P2262" s="131"/>
      <c r="Q2262" s="170"/>
      <c r="R2262" s="170"/>
      <c r="S2262" s="170"/>
      <c r="T2262" s="170"/>
      <c r="U2262" s="170"/>
      <c r="V2262" s="170"/>
      <c r="W2262" s="170"/>
      <c r="X2262" s="131"/>
      <c r="Y2262"/>
      <c r="AB2262"/>
      <c r="AC2262"/>
      <c r="AD2262"/>
      <c r="AE2262"/>
      <c r="AF2262"/>
      <c r="AG2262"/>
      <c r="AH2262"/>
      <c r="AI2262"/>
      <c r="AJ2262"/>
      <c r="AK2262"/>
    </row>
    <row r="2263" spans="1:37" x14ac:dyDescent="0.25">
      <c r="A2263" s="131"/>
      <c r="B2263" s="131"/>
      <c r="C2263" s="131"/>
      <c r="D2263" s="131"/>
      <c r="E2263" s="131"/>
      <c r="F2263" s="131"/>
      <c r="G2263" s="131"/>
      <c r="H2263" s="131"/>
      <c r="I2263" s="131"/>
      <c r="J2263" s="131"/>
      <c r="K2263" s="131"/>
      <c r="L2263" s="131"/>
      <c r="M2263" s="131"/>
      <c r="N2263" s="131"/>
      <c r="O2263" s="131"/>
      <c r="P2263" s="131"/>
      <c r="Q2263" s="170"/>
      <c r="R2263" s="170"/>
      <c r="S2263" s="170"/>
      <c r="T2263" s="170"/>
      <c r="U2263" s="170"/>
      <c r="V2263" s="170"/>
      <c r="W2263" s="170"/>
      <c r="X2263" s="131"/>
      <c r="Y2263"/>
      <c r="AB2263"/>
      <c r="AC2263"/>
      <c r="AD2263"/>
      <c r="AE2263"/>
      <c r="AF2263"/>
      <c r="AG2263"/>
      <c r="AH2263"/>
      <c r="AI2263"/>
      <c r="AJ2263"/>
      <c r="AK2263"/>
    </row>
    <row r="2264" spans="1:37" x14ac:dyDescent="0.25">
      <c r="A2264" s="131"/>
      <c r="B2264" s="131"/>
      <c r="C2264" s="131"/>
      <c r="D2264" s="131"/>
      <c r="E2264" s="131"/>
      <c r="F2264" s="131"/>
      <c r="G2264" s="131"/>
      <c r="H2264" s="131"/>
      <c r="I2264" s="131"/>
      <c r="J2264" s="131"/>
      <c r="K2264" s="131"/>
      <c r="L2264" s="131"/>
      <c r="M2264" s="131"/>
      <c r="N2264" s="131"/>
      <c r="O2264" s="131"/>
      <c r="P2264" s="131"/>
      <c r="Q2264" s="170"/>
      <c r="R2264" s="170"/>
      <c r="S2264" s="170"/>
      <c r="T2264" s="170"/>
      <c r="U2264" s="170"/>
      <c r="V2264" s="170"/>
      <c r="W2264" s="170"/>
      <c r="X2264" s="131"/>
      <c r="Y2264"/>
      <c r="AB2264"/>
      <c r="AC2264"/>
      <c r="AD2264"/>
      <c r="AE2264"/>
      <c r="AF2264"/>
      <c r="AG2264"/>
      <c r="AH2264"/>
      <c r="AI2264"/>
      <c r="AJ2264"/>
      <c r="AK2264"/>
    </row>
    <row r="2265" spans="1:37" x14ac:dyDescent="0.25">
      <c r="A2265" s="131"/>
      <c r="B2265" s="131"/>
      <c r="C2265" s="131"/>
      <c r="D2265" s="131"/>
      <c r="E2265" s="131"/>
      <c r="F2265" s="131"/>
      <c r="G2265" s="131"/>
      <c r="H2265" s="131"/>
      <c r="I2265" s="131"/>
      <c r="J2265" s="131"/>
      <c r="K2265" s="131"/>
      <c r="L2265" s="131"/>
      <c r="M2265" s="131"/>
      <c r="N2265" s="131"/>
      <c r="O2265" s="131"/>
      <c r="P2265" s="131"/>
      <c r="Q2265" s="170"/>
      <c r="R2265" s="170"/>
      <c r="S2265" s="170"/>
      <c r="T2265" s="170"/>
      <c r="U2265" s="170"/>
      <c r="V2265" s="170"/>
      <c r="W2265" s="170"/>
      <c r="X2265" s="131"/>
      <c r="Y2265"/>
      <c r="AB2265"/>
      <c r="AC2265"/>
      <c r="AD2265"/>
      <c r="AE2265"/>
      <c r="AF2265"/>
      <c r="AG2265"/>
      <c r="AH2265"/>
      <c r="AI2265"/>
      <c r="AJ2265"/>
      <c r="AK2265"/>
    </row>
    <row r="2266" spans="1:37" x14ac:dyDescent="0.25">
      <c r="A2266" s="131"/>
      <c r="B2266" s="131"/>
      <c r="C2266" s="131"/>
      <c r="D2266" s="131"/>
      <c r="E2266" s="131"/>
      <c r="F2266" s="131"/>
      <c r="G2266" s="131"/>
      <c r="H2266" s="131"/>
      <c r="I2266" s="131"/>
      <c r="J2266" s="131"/>
      <c r="K2266" s="131"/>
      <c r="L2266" s="131"/>
      <c r="M2266" s="131"/>
      <c r="N2266" s="131"/>
      <c r="O2266" s="131"/>
      <c r="P2266" s="131"/>
      <c r="Q2266" s="170"/>
      <c r="R2266" s="170"/>
      <c r="S2266" s="170"/>
      <c r="T2266" s="170"/>
      <c r="U2266" s="170"/>
      <c r="V2266" s="170"/>
      <c r="W2266" s="170"/>
      <c r="X2266" s="131"/>
      <c r="Y2266"/>
      <c r="AB2266"/>
      <c r="AC2266"/>
      <c r="AD2266"/>
      <c r="AE2266"/>
      <c r="AF2266"/>
      <c r="AG2266"/>
      <c r="AH2266"/>
      <c r="AI2266"/>
      <c r="AJ2266"/>
      <c r="AK2266"/>
    </row>
    <row r="2267" spans="1:37" x14ac:dyDescent="0.25">
      <c r="A2267" s="131"/>
      <c r="B2267" s="131"/>
      <c r="C2267" s="131"/>
      <c r="D2267" s="131"/>
      <c r="E2267" s="131"/>
      <c r="F2267" s="131"/>
      <c r="G2267" s="131"/>
      <c r="H2267" s="131"/>
      <c r="I2267" s="131"/>
      <c r="J2267" s="131"/>
      <c r="K2267" s="131"/>
      <c r="L2267" s="131"/>
      <c r="M2267" s="131"/>
      <c r="N2267" s="131"/>
      <c r="O2267" s="131"/>
      <c r="P2267" s="131"/>
      <c r="Q2267" s="170"/>
      <c r="R2267" s="170"/>
      <c r="S2267" s="170"/>
      <c r="T2267" s="170"/>
      <c r="U2267" s="170"/>
      <c r="V2267" s="170"/>
      <c r="W2267" s="170"/>
      <c r="X2267" s="131"/>
      <c r="Y2267"/>
      <c r="AB2267"/>
      <c r="AC2267"/>
      <c r="AD2267"/>
      <c r="AE2267"/>
      <c r="AF2267"/>
      <c r="AG2267"/>
      <c r="AH2267"/>
      <c r="AI2267"/>
      <c r="AJ2267"/>
      <c r="AK2267"/>
    </row>
    <row r="2268" spans="1:37" x14ac:dyDescent="0.25">
      <c r="A2268" s="131"/>
      <c r="B2268" s="131"/>
      <c r="C2268" s="131"/>
      <c r="D2268" s="131"/>
      <c r="E2268" s="131"/>
      <c r="F2268" s="131"/>
      <c r="G2268" s="131"/>
      <c r="H2268" s="131"/>
      <c r="I2268" s="131"/>
      <c r="J2268" s="131"/>
      <c r="K2268" s="131"/>
      <c r="L2268" s="131"/>
      <c r="M2268" s="131"/>
      <c r="N2268" s="131"/>
      <c r="O2268" s="131"/>
      <c r="P2268" s="131"/>
      <c r="Q2268" s="170"/>
      <c r="R2268" s="170"/>
      <c r="S2268" s="170"/>
      <c r="T2268" s="170"/>
      <c r="U2268" s="170"/>
      <c r="V2268" s="170"/>
      <c r="W2268" s="170"/>
      <c r="X2268" s="131"/>
      <c r="Y2268"/>
      <c r="AB2268"/>
      <c r="AC2268"/>
      <c r="AD2268"/>
      <c r="AE2268"/>
      <c r="AF2268"/>
      <c r="AG2268"/>
      <c r="AH2268"/>
      <c r="AI2268"/>
      <c r="AJ2268"/>
      <c r="AK2268"/>
    </row>
    <row r="2269" spans="1:37" x14ac:dyDescent="0.25">
      <c r="A2269" s="131"/>
      <c r="B2269" s="131"/>
      <c r="C2269" s="131"/>
      <c r="D2269" s="131"/>
      <c r="E2269" s="131"/>
      <c r="F2269" s="131"/>
      <c r="G2269" s="131"/>
      <c r="H2269" s="131"/>
      <c r="I2269" s="131"/>
      <c r="J2269" s="131"/>
      <c r="K2269" s="131"/>
      <c r="L2269" s="131"/>
      <c r="M2269" s="131"/>
      <c r="N2269" s="131"/>
      <c r="O2269" s="131"/>
      <c r="P2269" s="131"/>
      <c r="Q2269" s="170"/>
      <c r="R2269" s="170"/>
      <c r="S2269" s="170"/>
      <c r="T2269" s="170"/>
      <c r="U2269" s="170"/>
      <c r="V2269" s="170"/>
      <c r="W2269" s="170"/>
      <c r="X2269" s="131"/>
      <c r="Y2269"/>
      <c r="AB2269"/>
      <c r="AC2269"/>
      <c r="AD2269"/>
      <c r="AE2269"/>
      <c r="AF2269"/>
      <c r="AG2269"/>
      <c r="AH2269"/>
      <c r="AI2269"/>
      <c r="AJ2269"/>
      <c r="AK2269"/>
    </row>
    <row r="2270" spans="1:37" x14ac:dyDescent="0.25">
      <c r="A2270" s="131"/>
      <c r="B2270" s="131"/>
      <c r="C2270" s="131"/>
      <c r="D2270" s="131"/>
      <c r="E2270" s="131"/>
      <c r="F2270" s="131"/>
      <c r="G2270" s="131"/>
      <c r="H2270" s="131"/>
      <c r="I2270" s="131"/>
      <c r="J2270" s="131"/>
      <c r="K2270" s="131"/>
      <c r="L2270" s="131"/>
      <c r="M2270" s="131"/>
      <c r="N2270" s="131"/>
      <c r="O2270" s="131"/>
      <c r="P2270" s="131"/>
      <c r="Q2270" s="170"/>
      <c r="R2270" s="170"/>
      <c r="S2270" s="170"/>
      <c r="T2270" s="170"/>
      <c r="U2270" s="170"/>
      <c r="V2270" s="170"/>
      <c r="W2270" s="170"/>
      <c r="X2270" s="131"/>
      <c r="Y2270"/>
      <c r="AB2270"/>
      <c r="AC2270"/>
      <c r="AD2270"/>
      <c r="AE2270"/>
      <c r="AF2270"/>
      <c r="AG2270"/>
      <c r="AH2270"/>
      <c r="AI2270"/>
      <c r="AJ2270"/>
      <c r="AK2270"/>
    </row>
    <row r="2271" spans="1:37" x14ac:dyDescent="0.25">
      <c r="A2271" s="131"/>
      <c r="B2271" s="131"/>
      <c r="C2271" s="131"/>
      <c r="D2271" s="131"/>
      <c r="E2271" s="131"/>
      <c r="F2271" s="131"/>
      <c r="G2271" s="131"/>
      <c r="H2271" s="131"/>
      <c r="I2271" s="131"/>
      <c r="J2271" s="131"/>
      <c r="K2271" s="131"/>
      <c r="L2271" s="131"/>
      <c r="M2271" s="131"/>
      <c r="N2271" s="131"/>
      <c r="O2271" s="131"/>
      <c r="P2271" s="131"/>
      <c r="Q2271" s="170"/>
      <c r="R2271" s="170"/>
      <c r="S2271" s="170"/>
      <c r="T2271" s="170"/>
      <c r="U2271" s="170"/>
      <c r="V2271" s="170"/>
      <c r="W2271" s="170"/>
      <c r="X2271" s="131"/>
      <c r="Y2271"/>
      <c r="AB2271"/>
      <c r="AC2271"/>
      <c r="AD2271"/>
      <c r="AE2271"/>
      <c r="AF2271"/>
      <c r="AG2271"/>
      <c r="AH2271"/>
      <c r="AI2271"/>
      <c r="AJ2271"/>
      <c r="AK2271"/>
    </row>
    <row r="2272" spans="1:37" x14ac:dyDescent="0.25">
      <c r="A2272" s="131"/>
      <c r="B2272" s="131"/>
      <c r="C2272" s="131"/>
      <c r="D2272" s="131"/>
      <c r="E2272" s="131"/>
      <c r="F2272" s="131"/>
      <c r="G2272" s="131"/>
      <c r="H2272" s="131"/>
      <c r="I2272" s="131"/>
      <c r="J2272" s="131"/>
      <c r="K2272" s="131"/>
      <c r="L2272" s="131"/>
      <c r="M2272" s="131"/>
      <c r="N2272" s="131"/>
      <c r="O2272" s="131"/>
      <c r="P2272" s="131"/>
      <c r="Q2272" s="170"/>
      <c r="R2272" s="170"/>
      <c r="S2272" s="170"/>
      <c r="T2272" s="170"/>
      <c r="U2272" s="170"/>
      <c r="V2272" s="170"/>
      <c r="W2272" s="170"/>
      <c r="X2272" s="131"/>
      <c r="Y2272"/>
      <c r="AB2272"/>
      <c r="AC2272"/>
      <c r="AD2272"/>
      <c r="AE2272"/>
      <c r="AF2272"/>
      <c r="AG2272"/>
      <c r="AH2272"/>
      <c r="AI2272"/>
      <c r="AJ2272"/>
      <c r="AK2272"/>
    </row>
    <row r="2273" spans="1:37" x14ac:dyDescent="0.25">
      <c r="A2273" s="131"/>
      <c r="B2273" s="131"/>
      <c r="C2273" s="131"/>
      <c r="D2273" s="131"/>
      <c r="E2273" s="131"/>
      <c r="F2273" s="131"/>
      <c r="G2273" s="131"/>
      <c r="H2273" s="131"/>
      <c r="I2273" s="131"/>
      <c r="J2273" s="131"/>
      <c r="K2273" s="131"/>
      <c r="L2273" s="131"/>
      <c r="M2273" s="131"/>
      <c r="N2273" s="131"/>
      <c r="O2273" s="131"/>
      <c r="P2273" s="131"/>
      <c r="Q2273" s="170"/>
      <c r="R2273" s="170"/>
      <c r="S2273" s="170"/>
      <c r="T2273" s="170"/>
      <c r="U2273" s="170"/>
      <c r="V2273" s="170"/>
      <c r="W2273" s="170"/>
      <c r="X2273" s="131"/>
      <c r="Y2273"/>
      <c r="AB2273"/>
      <c r="AC2273"/>
      <c r="AD2273"/>
      <c r="AE2273"/>
      <c r="AF2273"/>
      <c r="AG2273"/>
      <c r="AH2273"/>
      <c r="AI2273"/>
      <c r="AJ2273"/>
      <c r="AK2273"/>
    </row>
    <row r="2274" spans="1:37" x14ac:dyDescent="0.25">
      <c r="A2274" s="131"/>
      <c r="B2274" s="131"/>
      <c r="C2274" s="131"/>
      <c r="D2274" s="131"/>
      <c r="E2274" s="131"/>
      <c r="F2274" s="131"/>
      <c r="G2274" s="131"/>
      <c r="H2274" s="131"/>
      <c r="I2274" s="131"/>
      <c r="J2274" s="131"/>
      <c r="K2274" s="131"/>
      <c r="L2274" s="131"/>
      <c r="M2274" s="131"/>
      <c r="N2274" s="131"/>
      <c r="O2274" s="131"/>
      <c r="P2274" s="131"/>
      <c r="Q2274" s="170"/>
      <c r="R2274" s="170"/>
      <c r="S2274" s="170"/>
      <c r="T2274" s="170"/>
      <c r="U2274" s="170"/>
      <c r="V2274" s="170"/>
      <c r="W2274" s="170"/>
      <c r="X2274" s="131"/>
      <c r="Y2274"/>
      <c r="AB2274"/>
      <c r="AC2274"/>
      <c r="AD2274"/>
      <c r="AE2274"/>
      <c r="AF2274"/>
      <c r="AG2274"/>
      <c r="AH2274"/>
      <c r="AI2274"/>
      <c r="AJ2274"/>
      <c r="AK2274"/>
    </row>
    <row r="2275" spans="1:37" x14ac:dyDescent="0.25">
      <c r="A2275" s="131"/>
      <c r="B2275" s="131"/>
      <c r="C2275" s="131"/>
      <c r="D2275" s="131"/>
      <c r="E2275" s="131"/>
      <c r="F2275" s="131"/>
      <c r="G2275" s="131"/>
      <c r="H2275" s="131"/>
      <c r="I2275" s="131"/>
      <c r="J2275" s="131"/>
      <c r="K2275" s="131"/>
      <c r="L2275" s="131"/>
      <c r="M2275" s="131"/>
      <c r="N2275" s="131"/>
      <c r="O2275" s="131"/>
      <c r="P2275" s="131"/>
      <c r="Q2275" s="170"/>
      <c r="R2275" s="170"/>
      <c r="S2275" s="170"/>
      <c r="T2275" s="170"/>
      <c r="U2275" s="170"/>
      <c r="V2275" s="170"/>
      <c r="W2275" s="170"/>
      <c r="X2275" s="131"/>
      <c r="Y2275"/>
      <c r="AB2275"/>
      <c r="AC2275"/>
      <c r="AD2275"/>
      <c r="AE2275"/>
      <c r="AF2275"/>
      <c r="AG2275"/>
      <c r="AH2275"/>
      <c r="AI2275"/>
      <c r="AJ2275"/>
      <c r="AK2275"/>
    </row>
    <row r="2276" spans="1:37" x14ac:dyDescent="0.25">
      <c r="A2276" s="131"/>
      <c r="B2276" s="131"/>
      <c r="C2276" s="131"/>
      <c r="D2276" s="131"/>
      <c r="E2276" s="131"/>
      <c r="F2276" s="131"/>
      <c r="G2276" s="131"/>
      <c r="H2276" s="131"/>
      <c r="I2276" s="131"/>
      <c r="J2276" s="131"/>
      <c r="K2276" s="131"/>
      <c r="L2276" s="131"/>
      <c r="M2276" s="131"/>
      <c r="N2276" s="131"/>
      <c r="O2276" s="131"/>
      <c r="P2276" s="131"/>
      <c r="Q2276" s="170"/>
      <c r="R2276" s="170"/>
      <c r="S2276" s="170"/>
      <c r="T2276" s="170"/>
      <c r="U2276" s="170"/>
      <c r="V2276" s="170"/>
      <c r="W2276" s="170"/>
      <c r="X2276" s="131"/>
      <c r="Y2276"/>
      <c r="AB2276"/>
      <c r="AC2276"/>
      <c r="AD2276"/>
      <c r="AE2276"/>
      <c r="AF2276"/>
      <c r="AG2276"/>
      <c r="AH2276"/>
      <c r="AI2276"/>
      <c r="AJ2276"/>
      <c r="AK2276"/>
    </row>
    <row r="2277" spans="1:37" x14ac:dyDescent="0.25">
      <c r="A2277" s="131"/>
      <c r="B2277" s="131"/>
      <c r="C2277" s="131"/>
      <c r="D2277" s="131"/>
      <c r="E2277" s="131"/>
      <c r="F2277" s="131"/>
      <c r="G2277" s="131"/>
      <c r="H2277" s="131"/>
      <c r="I2277" s="131"/>
      <c r="J2277" s="131"/>
      <c r="K2277" s="131"/>
      <c r="L2277" s="131"/>
      <c r="M2277" s="131"/>
      <c r="N2277" s="131"/>
      <c r="O2277" s="131"/>
      <c r="P2277" s="131"/>
      <c r="Q2277" s="170"/>
      <c r="R2277" s="170"/>
      <c r="S2277" s="170"/>
      <c r="T2277" s="170"/>
      <c r="U2277" s="170"/>
      <c r="V2277" s="170"/>
      <c r="W2277" s="170"/>
      <c r="X2277" s="131"/>
      <c r="Y2277"/>
      <c r="AB2277"/>
      <c r="AC2277"/>
      <c r="AD2277"/>
      <c r="AE2277"/>
      <c r="AF2277"/>
      <c r="AG2277"/>
      <c r="AH2277"/>
      <c r="AI2277"/>
      <c r="AJ2277"/>
      <c r="AK2277"/>
    </row>
    <row r="2278" spans="1:37" x14ac:dyDescent="0.25">
      <c r="A2278" s="131"/>
      <c r="B2278" s="131"/>
      <c r="C2278" s="131"/>
      <c r="D2278" s="131"/>
      <c r="E2278" s="131"/>
      <c r="F2278" s="131"/>
      <c r="G2278" s="131"/>
      <c r="H2278" s="131"/>
      <c r="I2278" s="131"/>
      <c r="J2278" s="131"/>
      <c r="K2278" s="131"/>
      <c r="L2278" s="131"/>
      <c r="M2278" s="131"/>
      <c r="N2278" s="131"/>
      <c r="O2278" s="131"/>
      <c r="P2278" s="131"/>
      <c r="Q2278" s="170"/>
      <c r="R2278" s="170"/>
      <c r="S2278" s="170"/>
      <c r="T2278" s="170"/>
      <c r="U2278" s="170"/>
      <c r="V2278" s="170"/>
      <c r="W2278" s="170"/>
      <c r="X2278" s="131"/>
      <c r="Y2278"/>
      <c r="AB2278"/>
      <c r="AC2278"/>
      <c r="AD2278"/>
      <c r="AE2278"/>
      <c r="AF2278"/>
      <c r="AG2278"/>
      <c r="AH2278"/>
      <c r="AI2278"/>
      <c r="AJ2278"/>
      <c r="AK2278"/>
    </row>
    <row r="2279" spans="1:37" x14ac:dyDescent="0.25">
      <c r="A2279" s="131"/>
      <c r="B2279" s="131"/>
      <c r="C2279" s="131"/>
      <c r="D2279" s="131"/>
      <c r="E2279" s="131"/>
      <c r="F2279" s="131"/>
      <c r="G2279" s="131"/>
      <c r="H2279" s="131"/>
      <c r="I2279" s="131"/>
      <c r="J2279" s="131"/>
      <c r="K2279" s="131"/>
      <c r="L2279" s="131"/>
      <c r="M2279" s="131"/>
      <c r="N2279" s="131"/>
      <c r="O2279" s="131"/>
      <c r="P2279" s="131"/>
      <c r="Q2279" s="170"/>
      <c r="R2279" s="170"/>
      <c r="S2279" s="170"/>
      <c r="T2279" s="170"/>
      <c r="U2279" s="170"/>
      <c r="V2279" s="170"/>
      <c r="W2279" s="170"/>
      <c r="X2279" s="131"/>
      <c r="Y2279"/>
      <c r="AB2279"/>
      <c r="AC2279"/>
      <c r="AD2279"/>
      <c r="AE2279"/>
      <c r="AF2279"/>
      <c r="AG2279"/>
      <c r="AH2279"/>
      <c r="AI2279"/>
      <c r="AJ2279"/>
      <c r="AK2279"/>
    </row>
    <row r="2280" spans="1:37" x14ac:dyDescent="0.25">
      <c r="A2280" s="131"/>
      <c r="B2280" s="131"/>
      <c r="C2280" s="131"/>
      <c r="D2280" s="131"/>
      <c r="E2280" s="131"/>
      <c r="F2280" s="131"/>
      <c r="G2280" s="131"/>
      <c r="H2280" s="131"/>
      <c r="I2280" s="131"/>
      <c r="J2280" s="131"/>
      <c r="K2280" s="131"/>
      <c r="L2280" s="131"/>
      <c r="M2280" s="131"/>
      <c r="N2280" s="131"/>
      <c r="O2280" s="131"/>
      <c r="P2280" s="131"/>
      <c r="Q2280" s="170"/>
      <c r="R2280" s="170"/>
      <c r="S2280" s="170"/>
      <c r="T2280" s="170"/>
      <c r="U2280" s="170"/>
      <c r="V2280" s="170"/>
      <c r="W2280" s="170"/>
      <c r="X2280" s="131"/>
      <c r="Y2280"/>
      <c r="AB2280"/>
      <c r="AC2280"/>
      <c r="AD2280"/>
      <c r="AE2280"/>
      <c r="AF2280"/>
      <c r="AG2280"/>
      <c r="AH2280"/>
      <c r="AI2280"/>
      <c r="AJ2280"/>
      <c r="AK2280"/>
    </row>
    <row r="2281" spans="1:37" x14ac:dyDescent="0.25">
      <c r="A2281" s="131"/>
      <c r="B2281" s="131"/>
      <c r="C2281" s="131"/>
      <c r="D2281" s="131"/>
      <c r="E2281" s="131"/>
      <c r="F2281" s="131"/>
      <c r="G2281" s="131"/>
      <c r="H2281" s="131"/>
      <c r="I2281" s="131"/>
      <c r="J2281" s="131"/>
      <c r="K2281" s="131"/>
      <c r="L2281" s="131"/>
      <c r="M2281" s="131"/>
      <c r="N2281" s="131"/>
      <c r="O2281" s="131"/>
      <c r="P2281" s="131"/>
      <c r="Q2281" s="170"/>
      <c r="R2281" s="170"/>
      <c r="S2281" s="170"/>
      <c r="T2281" s="170"/>
      <c r="U2281" s="170"/>
      <c r="V2281" s="170"/>
      <c r="W2281" s="170"/>
      <c r="X2281" s="131"/>
      <c r="Y2281"/>
      <c r="AB2281"/>
      <c r="AC2281"/>
      <c r="AD2281"/>
      <c r="AE2281"/>
      <c r="AF2281"/>
      <c r="AG2281"/>
      <c r="AH2281"/>
      <c r="AI2281"/>
      <c r="AJ2281"/>
      <c r="AK2281"/>
    </row>
    <row r="2282" spans="1:37" x14ac:dyDescent="0.25">
      <c r="A2282" s="131"/>
      <c r="B2282" s="131"/>
      <c r="C2282" s="131"/>
      <c r="D2282" s="131"/>
      <c r="E2282" s="131"/>
      <c r="F2282" s="131"/>
      <c r="G2282" s="131"/>
      <c r="H2282" s="131"/>
      <c r="I2282" s="131"/>
      <c r="J2282" s="131"/>
      <c r="K2282" s="131"/>
      <c r="L2282" s="131"/>
      <c r="M2282" s="131"/>
      <c r="N2282" s="131"/>
      <c r="O2282" s="131"/>
      <c r="P2282" s="131"/>
      <c r="Q2282" s="170"/>
      <c r="R2282" s="170"/>
      <c r="S2282" s="170"/>
      <c r="T2282" s="170"/>
      <c r="U2282" s="170"/>
      <c r="V2282" s="170"/>
      <c r="W2282" s="170"/>
      <c r="X2282" s="131"/>
      <c r="Y2282"/>
      <c r="AB2282"/>
      <c r="AC2282"/>
      <c r="AD2282"/>
      <c r="AE2282"/>
      <c r="AF2282"/>
      <c r="AG2282"/>
      <c r="AH2282"/>
      <c r="AI2282"/>
      <c r="AJ2282"/>
      <c r="AK2282"/>
    </row>
    <row r="2283" spans="1:37" x14ac:dyDescent="0.25">
      <c r="A2283" s="131"/>
      <c r="B2283" s="131"/>
      <c r="C2283" s="131"/>
      <c r="D2283" s="131"/>
      <c r="E2283" s="131"/>
      <c r="F2283" s="131"/>
      <c r="G2283" s="131"/>
      <c r="H2283" s="131"/>
      <c r="I2283" s="131"/>
      <c r="J2283" s="131"/>
      <c r="K2283" s="131"/>
      <c r="L2283" s="131"/>
      <c r="M2283" s="131"/>
      <c r="N2283" s="131"/>
      <c r="O2283" s="131"/>
      <c r="P2283" s="131"/>
      <c r="Q2283" s="170"/>
      <c r="R2283" s="170"/>
      <c r="S2283" s="170"/>
      <c r="T2283" s="170"/>
      <c r="U2283" s="170"/>
      <c r="V2283" s="170"/>
      <c r="W2283" s="170"/>
      <c r="X2283" s="131"/>
      <c r="Y2283"/>
      <c r="AB2283"/>
      <c r="AC2283"/>
      <c r="AD2283"/>
      <c r="AE2283"/>
      <c r="AF2283"/>
      <c r="AG2283"/>
      <c r="AH2283"/>
      <c r="AI2283"/>
      <c r="AJ2283"/>
      <c r="AK2283"/>
    </row>
    <row r="2284" spans="1:37" x14ac:dyDescent="0.25">
      <c r="A2284" s="131"/>
      <c r="B2284" s="131"/>
      <c r="C2284" s="131"/>
      <c r="D2284" s="131"/>
      <c r="E2284" s="131"/>
      <c r="F2284" s="131"/>
      <c r="G2284" s="131"/>
      <c r="H2284" s="131"/>
      <c r="I2284" s="131"/>
      <c r="J2284" s="131"/>
      <c r="K2284" s="131"/>
      <c r="L2284" s="131"/>
      <c r="M2284" s="131"/>
      <c r="N2284" s="131"/>
      <c r="O2284" s="131"/>
      <c r="P2284" s="131"/>
      <c r="Q2284" s="170"/>
      <c r="R2284" s="170"/>
      <c r="S2284" s="170"/>
      <c r="T2284" s="170"/>
      <c r="U2284" s="170"/>
      <c r="V2284" s="170"/>
      <c r="W2284" s="170"/>
      <c r="X2284" s="131"/>
      <c r="Y2284"/>
      <c r="AB2284"/>
      <c r="AC2284"/>
      <c r="AD2284"/>
      <c r="AE2284"/>
      <c r="AF2284"/>
      <c r="AG2284"/>
      <c r="AH2284"/>
      <c r="AI2284"/>
      <c r="AJ2284"/>
      <c r="AK2284"/>
    </row>
    <row r="2285" spans="1:37" x14ac:dyDescent="0.25">
      <c r="A2285" s="131"/>
      <c r="B2285" s="131"/>
      <c r="C2285" s="131"/>
      <c r="D2285" s="131"/>
      <c r="E2285" s="131"/>
      <c r="F2285" s="131"/>
      <c r="G2285" s="131"/>
      <c r="H2285" s="131"/>
      <c r="I2285" s="131"/>
      <c r="J2285" s="131"/>
      <c r="K2285" s="131"/>
      <c r="L2285" s="131"/>
      <c r="M2285" s="131"/>
      <c r="N2285" s="131"/>
      <c r="O2285" s="131"/>
      <c r="P2285" s="131"/>
      <c r="Q2285" s="170"/>
      <c r="R2285" s="170"/>
      <c r="S2285" s="170"/>
      <c r="T2285" s="170"/>
      <c r="U2285" s="170"/>
      <c r="V2285" s="170"/>
      <c r="W2285" s="170"/>
      <c r="X2285" s="131"/>
      <c r="Y2285"/>
      <c r="AB2285"/>
      <c r="AC2285"/>
      <c r="AD2285"/>
      <c r="AE2285"/>
      <c r="AF2285"/>
      <c r="AG2285"/>
      <c r="AH2285"/>
      <c r="AI2285"/>
      <c r="AJ2285"/>
      <c r="AK2285"/>
    </row>
    <row r="2286" spans="1:37" x14ac:dyDescent="0.25">
      <c r="A2286" s="131"/>
      <c r="B2286" s="131"/>
      <c r="C2286" s="131"/>
      <c r="D2286" s="131"/>
      <c r="E2286" s="131"/>
      <c r="F2286" s="131"/>
      <c r="G2286" s="131"/>
      <c r="H2286" s="131"/>
      <c r="I2286" s="131"/>
      <c r="J2286" s="131"/>
      <c r="K2286" s="131"/>
      <c r="L2286" s="131"/>
      <c r="M2286" s="131"/>
      <c r="N2286" s="131"/>
      <c r="O2286" s="131"/>
      <c r="P2286" s="131"/>
      <c r="Q2286" s="170"/>
      <c r="R2286" s="170"/>
      <c r="S2286" s="170"/>
      <c r="T2286" s="170"/>
      <c r="U2286" s="170"/>
      <c r="V2286" s="170"/>
      <c r="W2286" s="170"/>
      <c r="X2286" s="131"/>
      <c r="Y2286"/>
      <c r="AB2286"/>
      <c r="AC2286"/>
      <c r="AD2286"/>
      <c r="AE2286"/>
      <c r="AF2286"/>
      <c r="AG2286"/>
      <c r="AH2286"/>
      <c r="AI2286"/>
      <c r="AJ2286"/>
      <c r="AK2286"/>
    </row>
    <row r="2287" spans="1:37" x14ac:dyDescent="0.25">
      <c r="A2287" s="131"/>
      <c r="B2287" s="131"/>
      <c r="C2287" s="131"/>
      <c r="D2287" s="131"/>
      <c r="E2287" s="131"/>
      <c r="F2287" s="131"/>
      <c r="G2287" s="131"/>
      <c r="H2287" s="131"/>
      <c r="I2287" s="131"/>
      <c r="J2287" s="131"/>
      <c r="K2287" s="131"/>
      <c r="L2287" s="131"/>
      <c r="M2287" s="131"/>
      <c r="N2287" s="131"/>
      <c r="O2287" s="131"/>
      <c r="P2287" s="131"/>
      <c r="Q2287" s="170"/>
      <c r="R2287" s="170"/>
      <c r="S2287" s="170"/>
      <c r="T2287" s="170"/>
      <c r="U2287" s="170"/>
      <c r="V2287" s="170"/>
      <c r="W2287" s="170"/>
      <c r="X2287" s="131"/>
      <c r="Y2287"/>
      <c r="AB2287"/>
      <c r="AC2287"/>
      <c r="AD2287"/>
      <c r="AE2287"/>
      <c r="AF2287"/>
      <c r="AG2287"/>
      <c r="AH2287"/>
      <c r="AI2287"/>
      <c r="AJ2287"/>
      <c r="AK2287"/>
    </row>
    <row r="2288" spans="1:37" x14ac:dyDescent="0.25">
      <c r="A2288" s="131"/>
      <c r="B2288" s="131"/>
      <c r="C2288" s="131"/>
      <c r="D2288" s="131"/>
      <c r="E2288" s="131"/>
      <c r="F2288" s="131"/>
      <c r="G2288" s="131"/>
      <c r="H2288" s="131"/>
      <c r="I2288" s="131"/>
      <c r="J2288" s="131"/>
      <c r="K2288" s="131"/>
      <c r="L2288" s="131"/>
      <c r="M2288" s="131"/>
      <c r="N2288" s="131"/>
      <c r="O2288" s="131"/>
      <c r="P2288" s="131"/>
      <c r="Q2288" s="170"/>
      <c r="R2288" s="170"/>
      <c r="S2288" s="170"/>
      <c r="T2288" s="170"/>
      <c r="U2288" s="170"/>
      <c r="V2288" s="170"/>
      <c r="W2288" s="170"/>
      <c r="X2288" s="131"/>
      <c r="Y2288"/>
      <c r="AB2288"/>
      <c r="AC2288"/>
      <c r="AD2288"/>
      <c r="AE2288"/>
      <c r="AF2288"/>
      <c r="AG2288"/>
      <c r="AH2288"/>
      <c r="AI2288"/>
      <c r="AJ2288"/>
      <c r="AK2288"/>
    </row>
    <row r="2289" spans="1:37" x14ac:dyDescent="0.25">
      <c r="A2289" s="131"/>
      <c r="B2289" s="131"/>
      <c r="C2289" s="131"/>
      <c r="D2289" s="131"/>
      <c r="E2289" s="131"/>
      <c r="F2289" s="131"/>
      <c r="G2289" s="131"/>
      <c r="H2289" s="131"/>
      <c r="I2289" s="131"/>
      <c r="J2289" s="131"/>
      <c r="K2289" s="131"/>
      <c r="L2289" s="131"/>
      <c r="M2289" s="131"/>
      <c r="N2289" s="131"/>
      <c r="O2289" s="131"/>
      <c r="P2289" s="131"/>
      <c r="Q2289" s="170"/>
      <c r="R2289" s="170"/>
      <c r="S2289" s="170"/>
      <c r="T2289" s="170"/>
      <c r="U2289" s="170"/>
      <c r="V2289" s="170"/>
      <c r="W2289" s="170"/>
      <c r="X2289" s="131"/>
      <c r="Y2289"/>
      <c r="AB2289"/>
      <c r="AC2289"/>
      <c r="AD2289"/>
      <c r="AE2289"/>
      <c r="AF2289"/>
      <c r="AG2289"/>
      <c r="AH2289"/>
      <c r="AI2289"/>
      <c r="AJ2289"/>
      <c r="AK2289"/>
    </row>
    <row r="2290" spans="1:37" x14ac:dyDescent="0.25">
      <c r="A2290" s="131"/>
      <c r="B2290" s="131"/>
      <c r="C2290" s="131"/>
      <c r="D2290" s="131"/>
      <c r="E2290" s="131"/>
      <c r="F2290" s="131"/>
      <c r="G2290" s="131"/>
      <c r="H2290" s="131"/>
      <c r="I2290" s="131"/>
      <c r="J2290" s="131"/>
      <c r="K2290" s="131"/>
      <c r="L2290" s="131"/>
      <c r="M2290" s="131"/>
      <c r="N2290" s="131"/>
      <c r="O2290" s="131"/>
      <c r="P2290" s="131"/>
      <c r="Q2290" s="170"/>
      <c r="R2290" s="170"/>
      <c r="S2290" s="170"/>
      <c r="T2290" s="170"/>
      <c r="U2290" s="170"/>
      <c r="V2290" s="170"/>
      <c r="W2290" s="170"/>
      <c r="X2290" s="131"/>
      <c r="Y2290"/>
      <c r="AB2290"/>
      <c r="AC2290"/>
      <c r="AD2290"/>
      <c r="AE2290"/>
      <c r="AF2290"/>
      <c r="AG2290"/>
      <c r="AH2290"/>
      <c r="AI2290"/>
      <c r="AJ2290"/>
      <c r="AK2290"/>
    </row>
    <row r="2291" spans="1:37" x14ac:dyDescent="0.25">
      <c r="A2291" s="131"/>
      <c r="B2291" s="131"/>
      <c r="C2291" s="131"/>
      <c r="D2291" s="131"/>
      <c r="E2291" s="131"/>
      <c r="F2291" s="131"/>
      <c r="G2291" s="131"/>
      <c r="H2291" s="131"/>
      <c r="I2291" s="131"/>
      <c r="J2291" s="131"/>
      <c r="K2291" s="131"/>
      <c r="L2291" s="131"/>
      <c r="M2291" s="131"/>
      <c r="N2291" s="131"/>
      <c r="O2291" s="131"/>
      <c r="P2291" s="131"/>
      <c r="Q2291" s="170"/>
      <c r="R2291" s="170"/>
      <c r="S2291" s="170"/>
      <c r="T2291" s="170"/>
      <c r="U2291" s="170"/>
      <c r="V2291" s="170"/>
      <c r="W2291" s="170"/>
      <c r="X2291" s="131"/>
      <c r="Y2291"/>
      <c r="AB2291"/>
      <c r="AC2291"/>
      <c r="AD2291"/>
      <c r="AE2291"/>
      <c r="AF2291"/>
      <c r="AG2291"/>
      <c r="AH2291"/>
      <c r="AI2291"/>
      <c r="AJ2291"/>
      <c r="AK2291"/>
    </row>
    <row r="2292" spans="1:37" x14ac:dyDescent="0.25">
      <c r="A2292" s="131"/>
      <c r="B2292" s="131"/>
      <c r="C2292" s="131"/>
      <c r="D2292" s="131"/>
      <c r="E2292" s="131"/>
      <c r="F2292" s="131"/>
      <c r="G2292" s="131"/>
      <c r="H2292" s="131"/>
      <c r="I2292" s="131"/>
      <c r="J2292" s="131"/>
      <c r="K2292" s="131"/>
      <c r="L2292" s="131"/>
      <c r="M2292" s="131"/>
      <c r="N2292" s="131"/>
      <c r="O2292" s="131"/>
      <c r="P2292" s="131"/>
      <c r="Q2292" s="170"/>
      <c r="R2292" s="170"/>
      <c r="S2292" s="170"/>
      <c r="T2292" s="170"/>
      <c r="U2292" s="170"/>
      <c r="V2292" s="170"/>
      <c r="W2292" s="170"/>
      <c r="X2292" s="131"/>
      <c r="Y2292"/>
      <c r="AB2292"/>
      <c r="AC2292"/>
      <c r="AD2292"/>
      <c r="AE2292"/>
      <c r="AF2292"/>
      <c r="AG2292"/>
      <c r="AH2292"/>
      <c r="AI2292"/>
      <c r="AJ2292"/>
      <c r="AK2292"/>
    </row>
    <row r="2293" spans="1:37" x14ac:dyDescent="0.25">
      <c r="A2293" s="131"/>
      <c r="B2293" s="131"/>
      <c r="C2293" s="131"/>
      <c r="D2293" s="131"/>
      <c r="E2293" s="131"/>
      <c r="F2293" s="131"/>
      <c r="G2293" s="131"/>
      <c r="H2293" s="131"/>
      <c r="I2293" s="131"/>
      <c r="J2293" s="131"/>
      <c r="K2293" s="131"/>
      <c r="L2293" s="131"/>
      <c r="M2293" s="131"/>
      <c r="N2293" s="131"/>
      <c r="O2293" s="131"/>
      <c r="P2293" s="131"/>
      <c r="Q2293" s="170"/>
      <c r="R2293" s="170"/>
      <c r="S2293" s="170"/>
      <c r="T2293" s="170"/>
      <c r="U2293" s="170"/>
      <c r="V2293" s="170"/>
      <c r="W2293" s="170"/>
      <c r="X2293" s="131"/>
      <c r="Y2293"/>
      <c r="AB2293"/>
      <c r="AC2293"/>
      <c r="AD2293"/>
      <c r="AE2293"/>
      <c r="AF2293"/>
      <c r="AG2293"/>
      <c r="AH2293"/>
      <c r="AI2293"/>
      <c r="AJ2293"/>
      <c r="AK2293"/>
    </row>
    <row r="2294" spans="1:37" x14ac:dyDescent="0.25">
      <c r="A2294" s="131"/>
      <c r="B2294" s="131"/>
      <c r="C2294" s="131"/>
      <c r="D2294" s="131"/>
      <c r="E2294" s="131"/>
      <c r="F2294" s="131"/>
      <c r="G2294" s="131"/>
      <c r="H2294" s="131"/>
      <c r="I2294" s="131"/>
      <c r="J2294" s="131"/>
      <c r="K2294" s="131"/>
      <c r="L2294" s="131"/>
      <c r="M2294" s="131"/>
      <c r="N2294" s="131"/>
      <c r="O2294" s="131"/>
      <c r="P2294" s="131"/>
      <c r="Q2294" s="170"/>
      <c r="R2294" s="170"/>
      <c r="S2294" s="170"/>
      <c r="T2294" s="170"/>
      <c r="U2294" s="170"/>
      <c r="V2294" s="170"/>
      <c r="W2294" s="170"/>
      <c r="X2294" s="131"/>
      <c r="Y2294"/>
      <c r="AB2294"/>
      <c r="AC2294"/>
      <c r="AD2294"/>
      <c r="AE2294"/>
      <c r="AF2294"/>
      <c r="AG2294"/>
      <c r="AH2294"/>
      <c r="AI2294"/>
      <c r="AJ2294"/>
      <c r="AK2294"/>
    </row>
    <row r="2295" spans="1:37" x14ac:dyDescent="0.25">
      <c r="A2295" s="131"/>
      <c r="B2295" s="131"/>
      <c r="C2295" s="131"/>
      <c r="D2295" s="131"/>
      <c r="E2295" s="131"/>
      <c r="F2295" s="131"/>
      <c r="G2295" s="131"/>
      <c r="H2295" s="131"/>
      <c r="I2295" s="131"/>
      <c r="J2295" s="131"/>
      <c r="K2295" s="131"/>
      <c r="L2295" s="131"/>
      <c r="M2295" s="131"/>
      <c r="N2295" s="131"/>
      <c r="O2295" s="131"/>
      <c r="P2295" s="131"/>
      <c r="Q2295" s="170"/>
      <c r="R2295" s="170"/>
      <c r="S2295" s="170"/>
      <c r="T2295" s="170"/>
      <c r="U2295" s="170"/>
      <c r="V2295" s="170"/>
      <c r="W2295" s="170"/>
      <c r="X2295" s="131"/>
      <c r="Y2295"/>
      <c r="AB2295"/>
      <c r="AC2295"/>
      <c r="AD2295"/>
      <c r="AE2295"/>
      <c r="AF2295"/>
      <c r="AG2295"/>
      <c r="AH2295"/>
      <c r="AI2295"/>
      <c r="AJ2295"/>
      <c r="AK2295"/>
    </row>
    <row r="2296" spans="1:37" x14ac:dyDescent="0.25">
      <c r="A2296" s="131"/>
      <c r="B2296" s="131"/>
      <c r="C2296" s="131"/>
      <c r="D2296" s="131"/>
      <c r="E2296" s="131"/>
      <c r="F2296" s="131"/>
      <c r="G2296" s="131"/>
      <c r="H2296" s="131"/>
      <c r="I2296" s="131"/>
      <c r="J2296" s="131"/>
      <c r="K2296" s="131"/>
      <c r="L2296" s="131"/>
      <c r="M2296" s="131"/>
      <c r="N2296" s="131"/>
      <c r="O2296" s="131"/>
      <c r="P2296" s="131"/>
      <c r="Q2296" s="170"/>
      <c r="R2296" s="170"/>
      <c r="S2296" s="170"/>
      <c r="T2296" s="170"/>
      <c r="U2296" s="170"/>
      <c r="V2296" s="170"/>
      <c r="W2296" s="170"/>
      <c r="X2296" s="131"/>
      <c r="Y2296"/>
      <c r="AB2296"/>
      <c r="AC2296"/>
      <c r="AD2296"/>
      <c r="AE2296"/>
      <c r="AF2296"/>
      <c r="AG2296"/>
      <c r="AH2296"/>
      <c r="AI2296"/>
      <c r="AJ2296"/>
      <c r="AK2296"/>
    </row>
    <row r="2297" spans="1:37" x14ac:dyDescent="0.25">
      <c r="A2297" s="131"/>
      <c r="B2297" s="131"/>
      <c r="C2297" s="131"/>
      <c r="D2297" s="131"/>
      <c r="E2297" s="131"/>
      <c r="F2297" s="131"/>
      <c r="G2297" s="131"/>
      <c r="H2297" s="131"/>
      <c r="I2297" s="131"/>
      <c r="J2297" s="131"/>
      <c r="K2297" s="131"/>
      <c r="L2297" s="131"/>
      <c r="M2297" s="131"/>
      <c r="N2297" s="131"/>
      <c r="O2297" s="131"/>
      <c r="P2297" s="131"/>
      <c r="Q2297" s="170"/>
      <c r="R2297" s="170"/>
      <c r="S2297" s="170"/>
      <c r="T2297" s="170"/>
      <c r="U2297" s="170"/>
      <c r="V2297" s="170"/>
      <c r="W2297" s="170"/>
      <c r="X2297" s="131"/>
      <c r="Y2297"/>
      <c r="AB2297"/>
      <c r="AC2297"/>
      <c r="AD2297"/>
      <c r="AE2297"/>
      <c r="AF2297"/>
      <c r="AG2297"/>
      <c r="AH2297"/>
      <c r="AI2297"/>
      <c r="AJ2297"/>
      <c r="AK2297"/>
    </row>
    <row r="2298" spans="1:37" x14ac:dyDescent="0.25">
      <c r="A2298" s="131"/>
      <c r="B2298" s="131"/>
      <c r="C2298" s="131"/>
      <c r="D2298" s="131"/>
      <c r="E2298" s="131"/>
      <c r="F2298" s="131"/>
      <c r="G2298" s="131"/>
      <c r="H2298" s="131"/>
      <c r="I2298" s="131"/>
      <c r="J2298" s="131"/>
      <c r="K2298" s="131"/>
      <c r="L2298" s="131"/>
      <c r="M2298" s="131"/>
      <c r="N2298" s="131"/>
      <c r="O2298" s="131"/>
      <c r="P2298" s="131"/>
      <c r="Q2298" s="170"/>
      <c r="R2298" s="170"/>
      <c r="S2298" s="170"/>
      <c r="T2298" s="170"/>
      <c r="U2298" s="170"/>
      <c r="V2298" s="170"/>
      <c r="W2298" s="170"/>
      <c r="X2298" s="131"/>
      <c r="Y2298"/>
      <c r="AB2298"/>
      <c r="AC2298"/>
      <c r="AD2298"/>
      <c r="AE2298"/>
      <c r="AF2298"/>
      <c r="AG2298"/>
      <c r="AH2298"/>
      <c r="AI2298"/>
      <c r="AJ2298"/>
      <c r="AK2298"/>
    </row>
    <row r="2299" spans="1:37" x14ac:dyDescent="0.25">
      <c r="A2299" s="131"/>
      <c r="B2299" s="131"/>
      <c r="C2299" s="131"/>
      <c r="D2299" s="131"/>
      <c r="E2299" s="131"/>
      <c r="F2299" s="131"/>
      <c r="G2299" s="131"/>
      <c r="H2299" s="131"/>
      <c r="I2299" s="131"/>
      <c r="J2299" s="131"/>
      <c r="K2299" s="131"/>
      <c r="L2299" s="131"/>
      <c r="M2299" s="131"/>
      <c r="N2299" s="131"/>
      <c r="O2299" s="131"/>
      <c r="P2299" s="131"/>
      <c r="Q2299" s="170"/>
      <c r="R2299" s="170"/>
      <c r="S2299" s="170"/>
      <c r="T2299" s="170"/>
      <c r="U2299" s="170"/>
      <c r="V2299" s="170"/>
      <c r="W2299" s="170"/>
      <c r="X2299" s="131"/>
      <c r="Y2299"/>
      <c r="AB2299"/>
      <c r="AC2299"/>
      <c r="AD2299"/>
      <c r="AE2299"/>
      <c r="AF2299"/>
      <c r="AG2299"/>
      <c r="AH2299"/>
      <c r="AI2299"/>
      <c r="AJ2299"/>
      <c r="AK2299"/>
    </row>
    <row r="2300" spans="1:37" x14ac:dyDescent="0.25">
      <c r="A2300" s="131"/>
      <c r="B2300" s="131"/>
      <c r="C2300" s="131"/>
      <c r="D2300" s="131"/>
      <c r="E2300" s="131"/>
      <c r="F2300" s="131"/>
      <c r="G2300" s="131"/>
      <c r="H2300" s="131"/>
      <c r="I2300" s="131"/>
      <c r="J2300" s="131"/>
      <c r="K2300" s="131"/>
      <c r="L2300" s="131"/>
      <c r="M2300" s="131"/>
      <c r="N2300" s="131"/>
      <c r="O2300" s="131"/>
      <c r="P2300" s="131"/>
      <c r="Q2300" s="170"/>
      <c r="R2300" s="170"/>
      <c r="S2300" s="170"/>
      <c r="T2300" s="170"/>
      <c r="U2300" s="170"/>
      <c r="V2300" s="170"/>
      <c r="W2300" s="170"/>
      <c r="X2300" s="131"/>
      <c r="Y2300"/>
      <c r="AB2300"/>
      <c r="AC2300"/>
      <c r="AD2300"/>
      <c r="AE2300"/>
      <c r="AF2300"/>
      <c r="AG2300"/>
      <c r="AH2300"/>
      <c r="AI2300"/>
      <c r="AJ2300"/>
      <c r="AK2300"/>
    </row>
    <row r="2301" spans="1:37" x14ac:dyDescent="0.25">
      <c r="A2301" s="131"/>
      <c r="B2301" s="131"/>
      <c r="C2301" s="131"/>
      <c r="D2301" s="131"/>
      <c r="E2301" s="131"/>
      <c r="F2301" s="131"/>
      <c r="G2301" s="131"/>
      <c r="H2301" s="131"/>
      <c r="I2301" s="131"/>
      <c r="J2301" s="131"/>
      <c r="K2301" s="131"/>
      <c r="L2301" s="131"/>
      <c r="M2301" s="131"/>
      <c r="N2301" s="131"/>
      <c r="O2301" s="131"/>
      <c r="P2301" s="131"/>
      <c r="Q2301" s="170"/>
      <c r="R2301" s="170"/>
      <c r="S2301" s="170"/>
      <c r="T2301" s="170"/>
      <c r="U2301" s="170"/>
      <c r="V2301" s="170"/>
      <c r="W2301" s="170"/>
      <c r="X2301" s="131"/>
      <c r="Y2301"/>
      <c r="AB2301"/>
      <c r="AC2301"/>
      <c r="AD2301"/>
      <c r="AE2301"/>
      <c r="AF2301"/>
      <c r="AG2301"/>
      <c r="AH2301"/>
      <c r="AI2301"/>
      <c r="AJ2301"/>
      <c r="AK2301"/>
    </row>
    <row r="2302" spans="1:37" x14ac:dyDescent="0.25">
      <c r="A2302" s="131"/>
      <c r="B2302" s="131"/>
      <c r="C2302" s="131"/>
      <c r="D2302" s="131"/>
      <c r="E2302" s="131"/>
      <c r="F2302" s="131"/>
      <c r="G2302" s="131"/>
      <c r="H2302" s="131"/>
      <c r="I2302" s="131"/>
      <c r="J2302" s="131"/>
      <c r="K2302" s="131"/>
      <c r="L2302" s="131"/>
      <c r="M2302" s="131"/>
      <c r="N2302" s="131"/>
      <c r="O2302" s="131"/>
      <c r="P2302" s="131"/>
      <c r="Q2302" s="170"/>
      <c r="R2302" s="170"/>
      <c r="S2302" s="170"/>
      <c r="T2302" s="170"/>
      <c r="U2302" s="170"/>
      <c r="V2302" s="170"/>
      <c r="W2302" s="170"/>
      <c r="X2302" s="131"/>
      <c r="Y2302"/>
      <c r="AB2302"/>
      <c r="AC2302"/>
      <c r="AD2302"/>
      <c r="AE2302"/>
      <c r="AF2302"/>
      <c r="AG2302"/>
      <c r="AH2302"/>
      <c r="AI2302"/>
      <c r="AJ2302"/>
      <c r="AK2302"/>
    </row>
    <row r="2303" spans="1:37" x14ac:dyDescent="0.25">
      <c r="A2303" s="131"/>
      <c r="B2303" s="131"/>
      <c r="C2303" s="131"/>
      <c r="D2303" s="131"/>
      <c r="E2303" s="131"/>
      <c r="F2303" s="131"/>
      <c r="G2303" s="131"/>
      <c r="H2303" s="131"/>
      <c r="I2303" s="131"/>
      <c r="J2303" s="131"/>
      <c r="K2303" s="131"/>
      <c r="L2303" s="131"/>
      <c r="M2303" s="131"/>
      <c r="N2303" s="131"/>
      <c r="O2303" s="131"/>
      <c r="P2303" s="131"/>
      <c r="Q2303" s="170"/>
      <c r="R2303" s="170"/>
      <c r="S2303" s="170"/>
      <c r="T2303" s="170"/>
      <c r="U2303" s="170"/>
      <c r="V2303" s="170"/>
      <c r="W2303" s="170"/>
      <c r="X2303" s="131"/>
      <c r="Y2303"/>
      <c r="AB2303"/>
      <c r="AC2303"/>
      <c r="AD2303"/>
      <c r="AE2303"/>
      <c r="AF2303"/>
      <c r="AG2303"/>
      <c r="AH2303"/>
      <c r="AI2303"/>
      <c r="AJ2303"/>
      <c r="AK2303"/>
    </row>
    <row r="2304" spans="1:37" x14ac:dyDescent="0.25">
      <c r="A2304" s="131"/>
      <c r="B2304" s="131"/>
      <c r="C2304" s="131"/>
      <c r="D2304" s="131"/>
      <c r="E2304" s="131"/>
      <c r="F2304" s="131"/>
      <c r="G2304" s="131"/>
      <c r="H2304" s="131"/>
      <c r="I2304" s="131"/>
      <c r="J2304" s="131"/>
      <c r="K2304" s="131"/>
      <c r="L2304" s="131"/>
      <c r="M2304" s="131"/>
      <c r="N2304" s="131"/>
      <c r="O2304" s="131"/>
      <c r="P2304" s="131"/>
      <c r="Q2304" s="170"/>
      <c r="R2304" s="170"/>
      <c r="S2304" s="170"/>
      <c r="T2304" s="170"/>
      <c r="U2304" s="170"/>
      <c r="V2304" s="170"/>
      <c r="W2304" s="170"/>
      <c r="X2304" s="131"/>
      <c r="Y2304"/>
      <c r="AB2304"/>
      <c r="AC2304"/>
      <c r="AD2304"/>
      <c r="AE2304"/>
      <c r="AF2304"/>
      <c r="AG2304"/>
      <c r="AH2304"/>
      <c r="AI2304"/>
      <c r="AJ2304"/>
      <c r="AK2304"/>
    </row>
    <row r="2305" spans="1:37" x14ac:dyDescent="0.25">
      <c r="A2305" s="131"/>
      <c r="B2305" s="131"/>
      <c r="C2305" s="131"/>
      <c r="D2305" s="131"/>
      <c r="E2305" s="131"/>
      <c r="F2305" s="131"/>
      <c r="G2305" s="131"/>
      <c r="H2305" s="131"/>
      <c r="I2305" s="131"/>
      <c r="J2305" s="131"/>
      <c r="K2305" s="131"/>
      <c r="L2305" s="131"/>
      <c r="M2305" s="131"/>
      <c r="N2305" s="131"/>
      <c r="O2305" s="131"/>
      <c r="P2305" s="131"/>
      <c r="Q2305" s="170"/>
      <c r="R2305" s="170"/>
      <c r="S2305" s="170"/>
      <c r="T2305" s="170"/>
      <c r="U2305" s="170"/>
      <c r="V2305" s="170"/>
      <c r="W2305" s="170"/>
      <c r="X2305" s="131"/>
      <c r="Y2305"/>
      <c r="AB2305"/>
      <c r="AC2305"/>
      <c r="AD2305"/>
      <c r="AE2305"/>
      <c r="AF2305"/>
      <c r="AG2305"/>
      <c r="AH2305"/>
      <c r="AI2305"/>
      <c r="AJ2305"/>
      <c r="AK2305"/>
    </row>
    <row r="2306" spans="1:37" x14ac:dyDescent="0.25">
      <c r="A2306" s="131"/>
      <c r="B2306" s="131"/>
      <c r="C2306" s="131"/>
      <c r="D2306" s="131"/>
      <c r="E2306" s="131"/>
      <c r="F2306" s="131"/>
      <c r="G2306" s="131"/>
      <c r="H2306" s="131"/>
      <c r="I2306" s="131"/>
      <c r="J2306" s="131"/>
      <c r="K2306" s="131"/>
      <c r="L2306" s="131"/>
      <c r="M2306" s="131"/>
      <c r="N2306" s="131"/>
      <c r="O2306" s="131"/>
      <c r="P2306" s="131"/>
      <c r="Q2306" s="170"/>
      <c r="R2306" s="170"/>
      <c r="S2306" s="170"/>
      <c r="T2306" s="170"/>
      <c r="U2306" s="170"/>
      <c r="V2306" s="170"/>
      <c r="W2306" s="170"/>
      <c r="X2306" s="131"/>
      <c r="Y2306"/>
      <c r="AB2306"/>
      <c r="AC2306"/>
      <c r="AD2306"/>
      <c r="AE2306"/>
      <c r="AF2306"/>
      <c r="AG2306"/>
      <c r="AH2306"/>
      <c r="AI2306"/>
      <c r="AJ2306"/>
      <c r="AK2306"/>
    </row>
    <row r="2307" spans="1:37" x14ac:dyDescent="0.25">
      <c r="A2307" s="131"/>
      <c r="B2307" s="131"/>
      <c r="C2307" s="131"/>
      <c r="D2307" s="131"/>
      <c r="E2307" s="131"/>
      <c r="F2307" s="131"/>
      <c r="G2307" s="131"/>
      <c r="H2307" s="131"/>
      <c r="I2307" s="131"/>
      <c r="J2307" s="131"/>
      <c r="K2307" s="131"/>
      <c r="L2307" s="131"/>
      <c r="M2307" s="131"/>
      <c r="N2307" s="131"/>
      <c r="O2307" s="131"/>
      <c r="P2307" s="131"/>
      <c r="Q2307" s="170"/>
      <c r="R2307" s="170"/>
      <c r="S2307" s="170"/>
      <c r="T2307" s="170"/>
      <c r="U2307" s="170"/>
      <c r="V2307" s="170"/>
      <c r="W2307" s="170"/>
      <c r="X2307" s="131"/>
      <c r="Y2307"/>
      <c r="AB2307"/>
      <c r="AC2307"/>
      <c r="AD2307"/>
      <c r="AE2307"/>
      <c r="AF2307"/>
      <c r="AG2307"/>
      <c r="AH2307"/>
      <c r="AI2307"/>
      <c r="AJ2307"/>
      <c r="AK2307"/>
    </row>
    <row r="2308" spans="1:37" x14ac:dyDescent="0.25">
      <c r="A2308" s="131"/>
      <c r="B2308" s="131"/>
      <c r="C2308" s="131"/>
      <c r="D2308" s="131"/>
      <c r="E2308" s="131"/>
      <c r="F2308" s="131"/>
      <c r="G2308" s="131"/>
      <c r="H2308" s="131"/>
      <c r="I2308" s="131"/>
      <c r="J2308" s="131"/>
      <c r="K2308" s="131"/>
      <c r="L2308" s="131"/>
      <c r="M2308" s="131"/>
      <c r="N2308" s="131"/>
      <c r="O2308" s="131"/>
      <c r="P2308" s="131"/>
      <c r="Q2308" s="170"/>
      <c r="R2308" s="170"/>
      <c r="S2308" s="170"/>
      <c r="T2308" s="170"/>
      <c r="U2308" s="170"/>
      <c r="V2308" s="170"/>
      <c r="W2308" s="170"/>
      <c r="X2308" s="131"/>
      <c r="Y2308"/>
      <c r="AB2308"/>
      <c r="AC2308"/>
      <c r="AD2308"/>
      <c r="AE2308"/>
      <c r="AF2308"/>
      <c r="AG2308"/>
      <c r="AH2308"/>
      <c r="AI2308"/>
      <c r="AJ2308"/>
      <c r="AK2308"/>
    </row>
    <row r="2309" spans="1:37" x14ac:dyDescent="0.25">
      <c r="A2309" s="131"/>
      <c r="B2309" s="131"/>
      <c r="C2309" s="131"/>
      <c r="D2309" s="131"/>
      <c r="E2309" s="131"/>
      <c r="F2309" s="131"/>
      <c r="G2309" s="131"/>
      <c r="H2309" s="131"/>
      <c r="I2309" s="131"/>
      <c r="J2309" s="131"/>
      <c r="K2309" s="131"/>
      <c r="L2309" s="131"/>
      <c r="M2309" s="131"/>
      <c r="N2309" s="131"/>
      <c r="O2309" s="131"/>
      <c r="P2309" s="131"/>
      <c r="Q2309" s="170"/>
      <c r="R2309" s="170"/>
      <c r="S2309" s="170"/>
      <c r="T2309" s="170"/>
      <c r="U2309" s="170"/>
      <c r="V2309" s="170"/>
      <c r="W2309" s="170"/>
      <c r="X2309" s="131"/>
      <c r="Y2309"/>
      <c r="AB2309"/>
      <c r="AC2309"/>
      <c r="AD2309"/>
      <c r="AE2309"/>
      <c r="AF2309"/>
      <c r="AG2309"/>
      <c r="AH2309"/>
      <c r="AI2309"/>
      <c r="AJ2309"/>
      <c r="AK2309"/>
    </row>
    <row r="2310" spans="1:37" x14ac:dyDescent="0.25">
      <c r="A2310" s="131"/>
      <c r="B2310" s="131"/>
      <c r="C2310" s="131"/>
      <c r="D2310" s="131"/>
      <c r="E2310" s="131"/>
      <c r="F2310" s="131"/>
      <c r="G2310" s="131"/>
      <c r="H2310" s="131"/>
      <c r="I2310" s="131"/>
      <c r="J2310" s="131"/>
      <c r="K2310" s="131"/>
      <c r="L2310" s="131"/>
      <c r="M2310" s="131"/>
      <c r="N2310" s="131"/>
      <c r="O2310" s="131"/>
      <c r="P2310" s="131"/>
      <c r="Q2310" s="170"/>
      <c r="R2310" s="170"/>
      <c r="S2310" s="170"/>
      <c r="T2310" s="170"/>
      <c r="U2310" s="170"/>
      <c r="V2310" s="170"/>
      <c r="W2310" s="170"/>
      <c r="X2310" s="131"/>
      <c r="Y2310"/>
      <c r="AB2310"/>
      <c r="AC2310"/>
      <c r="AD2310"/>
      <c r="AE2310"/>
      <c r="AF2310"/>
      <c r="AG2310"/>
      <c r="AH2310"/>
      <c r="AI2310"/>
      <c r="AJ2310"/>
      <c r="AK2310"/>
    </row>
    <row r="2311" spans="1:37" x14ac:dyDescent="0.25">
      <c r="A2311" s="131"/>
      <c r="B2311" s="131"/>
      <c r="C2311" s="131"/>
      <c r="D2311" s="131"/>
      <c r="E2311" s="131"/>
      <c r="F2311" s="131"/>
      <c r="G2311" s="131"/>
      <c r="H2311" s="131"/>
      <c r="I2311" s="131"/>
      <c r="J2311" s="131"/>
      <c r="K2311" s="131"/>
      <c r="L2311" s="131"/>
      <c r="M2311" s="131"/>
      <c r="N2311" s="131"/>
      <c r="O2311" s="131"/>
      <c r="P2311" s="131"/>
      <c r="Q2311" s="170"/>
      <c r="R2311" s="170"/>
      <c r="S2311" s="170"/>
      <c r="T2311" s="170"/>
      <c r="U2311" s="170"/>
      <c r="V2311" s="170"/>
      <c r="W2311" s="170"/>
      <c r="X2311" s="131"/>
      <c r="Y2311"/>
      <c r="AB2311"/>
      <c r="AC2311"/>
      <c r="AD2311"/>
      <c r="AE2311"/>
      <c r="AF2311"/>
      <c r="AG2311"/>
      <c r="AH2311"/>
      <c r="AI2311"/>
      <c r="AJ2311"/>
      <c r="AK2311"/>
    </row>
    <row r="2312" spans="1:37" x14ac:dyDescent="0.25">
      <c r="A2312" s="131"/>
      <c r="B2312" s="131"/>
      <c r="C2312" s="131"/>
      <c r="D2312" s="131"/>
      <c r="E2312" s="131"/>
      <c r="F2312" s="131"/>
      <c r="G2312" s="131"/>
      <c r="H2312" s="131"/>
      <c r="I2312" s="131"/>
      <c r="J2312" s="131"/>
      <c r="K2312" s="131"/>
      <c r="L2312" s="131"/>
      <c r="M2312" s="131"/>
      <c r="N2312" s="131"/>
      <c r="O2312" s="131"/>
      <c r="P2312" s="131"/>
      <c r="Q2312" s="170"/>
      <c r="R2312" s="170"/>
      <c r="S2312" s="170"/>
      <c r="T2312" s="170"/>
      <c r="U2312" s="170"/>
      <c r="V2312" s="170"/>
      <c r="W2312" s="170"/>
      <c r="X2312" s="131"/>
      <c r="Y2312"/>
      <c r="AB2312"/>
      <c r="AC2312"/>
      <c r="AD2312"/>
      <c r="AE2312"/>
      <c r="AF2312"/>
      <c r="AG2312"/>
      <c r="AH2312"/>
      <c r="AI2312"/>
      <c r="AJ2312"/>
      <c r="AK2312"/>
    </row>
    <row r="2313" spans="1:37" x14ac:dyDescent="0.25">
      <c r="A2313" s="131"/>
      <c r="B2313" s="131"/>
      <c r="C2313" s="131"/>
      <c r="D2313" s="131"/>
      <c r="E2313" s="131"/>
      <c r="F2313" s="131"/>
      <c r="G2313" s="131"/>
      <c r="H2313" s="131"/>
      <c r="I2313" s="131"/>
      <c r="J2313" s="131"/>
      <c r="K2313" s="131"/>
      <c r="L2313" s="131"/>
      <c r="M2313" s="131"/>
      <c r="N2313" s="131"/>
      <c r="O2313" s="131"/>
      <c r="P2313" s="131"/>
      <c r="Q2313" s="170"/>
      <c r="R2313" s="170"/>
      <c r="S2313" s="170"/>
      <c r="T2313" s="170"/>
      <c r="U2313" s="170"/>
      <c r="V2313" s="170"/>
      <c r="W2313" s="170"/>
      <c r="X2313" s="131"/>
      <c r="Y2313"/>
      <c r="AB2313"/>
      <c r="AC2313"/>
      <c r="AD2313"/>
      <c r="AE2313"/>
      <c r="AF2313"/>
      <c r="AG2313"/>
      <c r="AH2313"/>
      <c r="AI2313"/>
      <c r="AJ2313"/>
      <c r="AK2313"/>
    </row>
    <row r="2314" spans="1:37" x14ac:dyDescent="0.25">
      <c r="A2314" s="131"/>
      <c r="B2314" s="131"/>
      <c r="C2314" s="131"/>
      <c r="D2314" s="131"/>
      <c r="E2314" s="131"/>
      <c r="F2314" s="131"/>
      <c r="G2314" s="131"/>
      <c r="H2314" s="131"/>
      <c r="I2314" s="131"/>
      <c r="J2314" s="131"/>
      <c r="K2314" s="131"/>
      <c r="L2314" s="131"/>
      <c r="M2314" s="131"/>
      <c r="N2314" s="131"/>
      <c r="O2314" s="131"/>
      <c r="P2314" s="131"/>
      <c r="Q2314" s="170"/>
      <c r="R2314" s="170"/>
      <c r="S2314" s="170"/>
      <c r="T2314" s="170"/>
      <c r="U2314" s="170"/>
      <c r="V2314" s="170"/>
      <c r="W2314" s="170"/>
      <c r="X2314" s="131"/>
      <c r="Y2314"/>
      <c r="AB2314"/>
      <c r="AC2314"/>
      <c r="AD2314"/>
      <c r="AE2314"/>
      <c r="AF2314"/>
      <c r="AG2314"/>
      <c r="AH2314"/>
      <c r="AI2314"/>
      <c r="AJ2314"/>
      <c r="AK2314"/>
    </row>
    <row r="2315" spans="1:37" x14ac:dyDescent="0.25">
      <c r="A2315" s="131"/>
      <c r="B2315" s="131"/>
      <c r="C2315" s="131"/>
      <c r="D2315" s="131"/>
      <c r="E2315" s="131"/>
      <c r="F2315" s="131"/>
      <c r="G2315" s="131"/>
      <c r="H2315" s="131"/>
      <c r="I2315" s="131"/>
      <c r="J2315" s="131"/>
      <c r="K2315" s="131"/>
      <c r="L2315" s="131"/>
      <c r="M2315" s="131"/>
      <c r="N2315" s="131"/>
      <c r="O2315" s="131"/>
      <c r="P2315" s="131"/>
      <c r="Q2315" s="170"/>
      <c r="R2315" s="170"/>
      <c r="S2315" s="170"/>
      <c r="T2315" s="170"/>
      <c r="U2315" s="170"/>
      <c r="V2315" s="170"/>
      <c r="W2315" s="170"/>
      <c r="X2315" s="131"/>
      <c r="Y2315"/>
      <c r="AB2315"/>
      <c r="AC2315"/>
      <c r="AD2315"/>
      <c r="AE2315"/>
      <c r="AF2315"/>
      <c r="AG2315"/>
      <c r="AH2315"/>
      <c r="AI2315"/>
      <c r="AJ2315"/>
      <c r="AK2315"/>
    </row>
    <row r="2316" spans="1:37" x14ac:dyDescent="0.25">
      <c r="A2316" s="131"/>
      <c r="B2316" s="131"/>
      <c r="C2316" s="131"/>
      <c r="D2316" s="131"/>
      <c r="E2316" s="131"/>
      <c r="F2316" s="131"/>
      <c r="G2316" s="131"/>
      <c r="H2316" s="131"/>
      <c r="I2316" s="131"/>
      <c r="J2316" s="131"/>
      <c r="K2316" s="131"/>
      <c r="L2316" s="131"/>
      <c r="M2316" s="131"/>
      <c r="N2316" s="131"/>
      <c r="O2316" s="131"/>
      <c r="P2316" s="131"/>
      <c r="Q2316" s="170"/>
      <c r="R2316" s="170"/>
      <c r="S2316" s="170"/>
      <c r="T2316" s="170"/>
      <c r="U2316" s="170"/>
      <c r="V2316" s="170"/>
      <c r="W2316" s="170"/>
      <c r="X2316" s="131"/>
      <c r="Y2316"/>
      <c r="AB2316"/>
      <c r="AC2316"/>
      <c r="AD2316"/>
      <c r="AE2316"/>
      <c r="AF2316"/>
      <c r="AG2316"/>
      <c r="AH2316"/>
      <c r="AI2316"/>
      <c r="AJ2316"/>
      <c r="AK2316"/>
    </row>
    <row r="2317" spans="1:37" x14ac:dyDescent="0.25">
      <c r="A2317" s="131"/>
      <c r="B2317" s="131"/>
      <c r="C2317" s="131"/>
      <c r="D2317" s="131"/>
      <c r="E2317" s="131"/>
      <c r="F2317" s="131"/>
      <c r="G2317" s="131"/>
      <c r="H2317" s="131"/>
      <c r="I2317" s="131"/>
      <c r="J2317" s="131"/>
      <c r="K2317" s="131"/>
      <c r="L2317" s="131"/>
      <c r="M2317" s="131"/>
      <c r="N2317" s="131"/>
      <c r="O2317" s="131"/>
      <c r="P2317" s="131"/>
      <c r="Q2317" s="170"/>
      <c r="R2317" s="170"/>
      <c r="S2317" s="170"/>
      <c r="T2317" s="170"/>
      <c r="U2317" s="170"/>
      <c r="V2317" s="170"/>
      <c r="W2317" s="170"/>
      <c r="X2317" s="131"/>
      <c r="Y2317"/>
      <c r="AB2317"/>
      <c r="AC2317"/>
      <c r="AD2317"/>
      <c r="AE2317"/>
      <c r="AF2317"/>
      <c r="AG2317"/>
      <c r="AH2317"/>
      <c r="AI2317"/>
      <c r="AJ2317"/>
      <c r="AK2317"/>
    </row>
    <row r="2318" spans="1:37" x14ac:dyDescent="0.25">
      <c r="A2318" s="131"/>
      <c r="B2318" s="131"/>
      <c r="C2318" s="131"/>
      <c r="D2318" s="131"/>
      <c r="E2318" s="131"/>
      <c r="F2318" s="131"/>
      <c r="G2318" s="131"/>
      <c r="H2318" s="131"/>
      <c r="I2318" s="131"/>
      <c r="J2318" s="131"/>
      <c r="K2318" s="131"/>
      <c r="L2318" s="131"/>
      <c r="M2318" s="131"/>
      <c r="N2318" s="131"/>
      <c r="O2318" s="131"/>
      <c r="P2318" s="131"/>
      <c r="Q2318" s="170"/>
      <c r="R2318" s="170"/>
      <c r="S2318" s="170"/>
      <c r="T2318" s="170"/>
      <c r="U2318" s="170"/>
      <c r="V2318" s="170"/>
      <c r="W2318" s="170"/>
      <c r="X2318" s="131"/>
      <c r="Y2318"/>
      <c r="AB2318"/>
      <c r="AC2318"/>
      <c r="AD2318"/>
      <c r="AE2318"/>
      <c r="AF2318"/>
      <c r="AG2318"/>
      <c r="AH2318"/>
      <c r="AI2318"/>
      <c r="AJ2318"/>
      <c r="AK2318"/>
    </row>
    <row r="2319" spans="1:37" x14ac:dyDescent="0.25">
      <c r="A2319" s="131"/>
      <c r="B2319" s="131"/>
      <c r="C2319" s="131"/>
      <c r="D2319" s="131"/>
      <c r="E2319" s="131"/>
      <c r="F2319" s="131"/>
      <c r="G2319" s="131"/>
      <c r="H2319" s="131"/>
      <c r="I2319" s="131"/>
      <c r="J2319" s="131"/>
      <c r="K2319" s="131"/>
      <c r="L2319" s="131"/>
      <c r="M2319" s="131"/>
      <c r="N2319" s="131"/>
      <c r="O2319" s="131"/>
      <c r="P2319" s="131"/>
      <c r="Q2319" s="170"/>
      <c r="R2319" s="170"/>
      <c r="S2319" s="170"/>
      <c r="T2319" s="170"/>
      <c r="U2319" s="170"/>
      <c r="V2319" s="170"/>
      <c r="W2319" s="170"/>
      <c r="X2319" s="131"/>
      <c r="Y2319"/>
      <c r="AB2319"/>
      <c r="AC2319"/>
      <c r="AD2319"/>
      <c r="AE2319"/>
      <c r="AF2319"/>
      <c r="AG2319"/>
      <c r="AH2319"/>
      <c r="AI2319"/>
      <c r="AJ2319"/>
      <c r="AK2319"/>
    </row>
    <row r="2320" spans="1:37" x14ac:dyDescent="0.25">
      <c r="A2320" s="131"/>
      <c r="B2320" s="131"/>
      <c r="C2320" s="131"/>
      <c r="D2320" s="131"/>
      <c r="E2320" s="131"/>
      <c r="F2320" s="131"/>
      <c r="G2320" s="131"/>
      <c r="H2320" s="131"/>
      <c r="I2320" s="131"/>
      <c r="J2320" s="131"/>
      <c r="K2320" s="131"/>
      <c r="L2320" s="131"/>
      <c r="M2320" s="131"/>
      <c r="N2320" s="131"/>
      <c r="O2320" s="131"/>
      <c r="P2320" s="131"/>
      <c r="Q2320" s="170"/>
      <c r="R2320" s="170"/>
      <c r="S2320" s="170"/>
      <c r="T2320" s="170"/>
      <c r="U2320" s="170"/>
      <c r="V2320" s="170"/>
      <c r="W2320" s="170"/>
      <c r="X2320" s="131"/>
      <c r="Y2320"/>
      <c r="AB2320"/>
      <c r="AC2320"/>
      <c r="AD2320"/>
      <c r="AE2320"/>
      <c r="AF2320"/>
      <c r="AG2320"/>
      <c r="AH2320"/>
      <c r="AI2320"/>
      <c r="AJ2320"/>
      <c r="AK2320"/>
    </row>
    <row r="2321" spans="1:37" x14ac:dyDescent="0.25">
      <c r="A2321" s="131"/>
      <c r="B2321" s="131"/>
      <c r="C2321" s="131"/>
      <c r="D2321" s="131"/>
      <c r="E2321" s="131"/>
      <c r="F2321" s="131"/>
      <c r="G2321" s="131"/>
      <c r="H2321" s="131"/>
      <c r="I2321" s="131"/>
      <c r="J2321" s="131"/>
      <c r="K2321" s="131"/>
      <c r="L2321" s="131"/>
      <c r="M2321" s="131"/>
      <c r="N2321" s="131"/>
      <c r="O2321" s="131"/>
      <c r="P2321" s="131"/>
      <c r="Q2321" s="170"/>
      <c r="R2321" s="170"/>
      <c r="S2321" s="170"/>
      <c r="T2321" s="170"/>
      <c r="U2321" s="170"/>
      <c r="V2321" s="170"/>
      <c r="W2321" s="170"/>
      <c r="X2321" s="131"/>
      <c r="Y2321"/>
      <c r="AB2321"/>
      <c r="AC2321"/>
      <c r="AD2321"/>
      <c r="AE2321"/>
      <c r="AF2321"/>
      <c r="AG2321"/>
      <c r="AH2321"/>
      <c r="AI2321"/>
      <c r="AJ2321"/>
      <c r="AK2321"/>
    </row>
    <row r="2322" spans="1:37" x14ac:dyDescent="0.25">
      <c r="A2322" s="131"/>
      <c r="B2322" s="131"/>
      <c r="C2322" s="131"/>
      <c r="D2322" s="131"/>
      <c r="E2322" s="131"/>
      <c r="F2322" s="131"/>
      <c r="G2322" s="131"/>
      <c r="H2322" s="131"/>
      <c r="I2322" s="131"/>
      <c r="J2322" s="131"/>
      <c r="K2322" s="131"/>
      <c r="L2322" s="131"/>
      <c r="M2322" s="131"/>
      <c r="N2322" s="131"/>
      <c r="O2322" s="131"/>
      <c r="P2322" s="131"/>
      <c r="Q2322" s="170"/>
      <c r="R2322" s="170"/>
      <c r="S2322" s="170"/>
      <c r="T2322" s="170"/>
      <c r="U2322" s="170"/>
      <c r="V2322" s="170"/>
      <c r="W2322" s="170"/>
      <c r="X2322" s="131"/>
      <c r="Y2322"/>
      <c r="AB2322"/>
      <c r="AC2322"/>
      <c r="AD2322"/>
      <c r="AE2322"/>
      <c r="AF2322"/>
      <c r="AG2322"/>
      <c r="AH2322"/>
      <c r="AI2322"/>
      <c r="AJ2322"/>
      <c r="AK2322"/>
    </row>
    <row r="2323" spans="1:37" x14ac:dyDescent="0.25">
      <c r="A2323" s="131"/>
      <c r="B2323" s="131"/>
      <c r="C2323" s="131"/>
      <c r="D2323" s="131"/>
      <c r="E2323" s="131"/>
      <c r="F2323" s="131"/>
      <c r="G2323" s="131"/>
      <c r="H2323" s="131"/>
      <c r="I2323" s="131"/>
      <c r="J2323" s="131"/>
      <c r="K2323" s="131"/>
      <c r="L2323" s="131"/>
      <c r="M2323" s="131"/>
      <c r="N2323" s="131"/>
      <c r="O2323" s="131"/>
      <c r="P2323" s="131"/>
      <c r="Q2323" s="170"/>
      <c r="R2323" s="170"/>
      <c r="S2323" s="170"/>
      <c r="T2323" s="170"/>
      <c r="U2323" s="170"/>
      <c r="V2323" s="170"/>
      <c r="W2323" s="170"/>
      <c r="X2323" s="131"/>
      <c r="Y2323"/>
      <c r="AB2323"/>
      <c r="AC2323"/>
      <c r="AD2323"/>
      <c r="AE2323"/>
      <c r="AF2323"/>
      <c r="AG2323"/>
      <c r="AH2323"/>
      <c r="AI2323"/>
      <c r="AJ2323"/>
      <c r="AK2323"/>
    </row>
    <row r="2324" spans="1:37" x14ac:dyDescent="0.25">
      <c r="A2324" s="131"/>
      <c r="B2324" s="131"/>
      <c r="C2324" s="131"/>
      <c r="D2324" s="131"/>
      <c r="E2324" s="131"/>
      <c r="F2324" s="131"/>
      <c r="G2324" s="131"/>
      <c r="H2324" s="131"/>
      <c r="I2324" s="131"/>
      <c r="J2324" s="131"/>
      <c r="K2324" s="131"/>
      <c r="L2324" s="131"/>
      <c r="M2324" s="131"/>
      <c r="N2324" s="131"/>
      <c r="O2324" s="131"/>
      <c r="P2324" s="131"/>
      <c r="Q2324" s="170"/>
      <c r="R2324" s="170"/>
      <c r="S2324" s="170"/>
      <c r="T2324" s="170"/>
      <c r="U2324" s="170"/>
      <c r="V2324" s="170"/>
      <c r="W2324" s="170"/>
      <c r="X2324" s="131"/>
      <c r="Y2324"/>
      <c r="AB2324"/>
      <c r="AC2324"/>
      <c r="AD2324"/>
      <c r="AE2324"/>
      <c r="AF2324"/>
      <c r="AG2324"/>
      <c r="AH2324"/>
      <c r="AI2324"/>
      <c r="AJ2324"/>
      <c r="AK2324"/>
    </row>
    <row r="2325" spans="1:37" x14ac:dyDescent="0.25">
      <c r="A2325" s="131"/>
      <c r="B2325" s="131"/>
      <c r="C2325" s="131"/>
      <c r="D2325" s="131"/>
      <c r="E2325" s="131"/>
      <c r="F2325" s="131"/>
      <c r="G2325" s="131"/>
      <c r="H2325" s="131"/>
      <c r="I2325" s="131"/>
      <c r="J2325" s="131"/>
      <c r="K2325" s="131"/>
      <c r="L2325" s="131"/>
      <c r="M2325" s="131"/>
      <c r="N2325" s="131"/>
      <c r="O2325" s="131"/>
      <c r="P2325" s="131"/>
      <c r="Q2325" s="170"/>
      <c r="R2325" s="170"/>
      <c r="S2325" s="170"/>
      <c r="T2325" s="170"/>
      <c r="U2325" s="170"/>
      <c r="V2325" s="170"/>
      <c r="W2325" s="170"/>
      <c r="X2325" s="131"/>
      <c r="Y2325"/>
      <c r="AB2325"/>
      <c r="AC2325"/>
      <c r="AD2325"/>
      <c r="AE2325"/>
      <c r="AF2325"/>
      <c r="AG2325"/>
      <c r="AH2325"/>
      <c r="AI2325"/>
      <c r="AJ2325"/>
      <c r="AK2325"/>
    </row>
    <row r="2326" spans="1:37" x14ac:dyDescent="0.25">
      <c r="A2326" s="131"/>
      <c r="B2326" s="131"/>
      <c r="C2326" s="131"/>
      <c r="D2326" s="131"/>
      <c r="E2326" s="131"/>
      <c r="F2326" s="131"/>
      <c r="G2326" s="131"/>
      <c r="H2326" s="131"/>
      <c r="I2326" s="131"/>
      <c r="J2326" s="131"/>
      <c r="K2326" s="131"/>
      <c r="L2326" s="131"/>
      <c r="M2326" s="131"/>
      <c r="N2326" s="131"/>
      <c r="O2326" s="131"/>
      <c r="P2326" s="131"/>
      <c r="Q2326" s="170"/>
      <c r="R2326" s="170"/>
      <c r="S2326" s="170"/>
      <c r="T2326" s="170"/>
      <c r="U2326" s="170"/>
      <c r="V2326" s="170"/>
      <c r="W2326" s="170"/>
      <c r="X2326" s="131"/>
      <c r="Y2326"/>
      <c r="AB2326"/>
      <c r="AC2326"/>
      <c r="AD2326"/>
      <c r="AE2326"/>
      <c r="AF2326"/>
      <c r="AG2326"/>
      <c r="AH2326"/>
      <c r="AI2326"/>
      <c r="AJ2326"/>
      <c r="AK2326"/>
    </row>
    <row r="2327" spans="1:37" x14ac:dyDescent="0.25">
      <c r="A2327" s="131"/>
      <c r="B2327" s="131"/>
      <c r="C2327" s="131"/>
      <c r="D2327" s="131"/>
      <c r="E2327" s="131"/>
      <c r="F2327" s="131"/>
      <c r="G2327" s="131"/>
      <c r="H2327" s="131"/>
      <c r="I2327" s="131"/>
      <c r="J2327" s="131"/>
      <c r="K2327" s="131"/>
      <c r="L2327" s="131"/>
      <c r="M2327" s="131"/>
      <c r="N2327" s="131"/>
      <c r="O2327" s="131"/>
      <c r="P2327" s="131"/>
      <c r="Q2327" s="170"/>
      <c r="R2327" s="170"/>
      <c r="S2327" s="170"/>
      <c r="T2327" s="170"/>
      <c r="U2327" s="170"/>
      <c r="V2327" s="170"/>
      <c r="W2327" s="170"/>
      <c r="X2327" s="131"/>
      <c r="Y2327"/>
      <c r="AB2327"/>
      <c r="AC2327"/>
      <c r="AD2327"/>
      <c r="AE2327"/>
      <c r="AF2327"/>
      <c r="AG2327"/>
      <c r="AH2327"/>
      <c r="AI2327"/>
      <c r="AJ2327"/>
      <c r="AK2327"/>
    </row>
    <row r="2328" spans="1:37" x14ac:dyDescent="0.25">
      <c r="A2328" s="131"/>
      <c r="B2328" s="131"/>
      <c r="C2328" s="131"/>
      <c r="D2328" s="131"/>
      <c r="E2328" s="131"/>
      <c r="F2328" s="131"/>
      <c r="G2328" s="131"/>
      <c r="H2328" s="131"/>
      <c r="I2328" s="131"/>
      <c r="J2328" s="131"/>
      <c r="K2328" s="131"/>
      <c r="L2328" s="131"/>
      <c r="M2328" s="131"/>
      <c r="N2328" s="131"/>
      <c r="O2328" s="131"/>
      <c r="P2328" s="131"/>
      <c r="Q2328" s="170"/>
      <c r="R2328" s="170"/>
      <c r="S2328" s="170"/>
      <c r="T2328" s="170"/>
      <c r="U2328" s="170"/>
      <c r="V2328" s="170"/>
      <c r="W2328" s="170"/>
      <c r="X2328" s="131"/>
      <c r="Y2328"/>
      <c r="AB2328"/>
      <c r="AC2328"/>
      <c r="AD2328"/>
      <c r="AE2328"/>
      <c r="AF2328"/>
      <c r="AG2328"/>
      <c r="AH2328"/>
      <c r="AI2328"/>
      <c r="AJ2328"/>
      <c r="AK2328"/>
    </row>
    <row r="2329" spans="1:37" x14ac:dyDescent="0.25">
      <c r="A2329" s="131"/>
      <c r="B2329" s="131"/>
      <c r="C2329" s="131"/>
      <c r="D2329" s="131"/>
      <c r="E2329" s="131"/>
      <c r="F2329" s="131"/>
      <c r="G2329" s="131"/>
      <c r="H2329" s="131"/>
      <c r="I2329" s="131"/>
      <c r="J2329" s="131"/>
      <c r="K2329" s="131"/>
      <c r="L2329" s="131"/>
      <c r="M2329" s="131"/>
      <c r="N2329" s="131"/>
      <c r="O2329" s="131"/>
      <c r="P2329" s="131"/>
      <c r="Q2329" s="170"/>
      <c r="R2329" s="170"/>
      <c r="S2329" s="170"/>
      <c r="T2329" s="170"/>
      <c r="U2329" s="170"/>
      <c r="V2329" s="170"/>
      <c r="W2329" s="170"/>
      <c r="X2329" s="131"/>
      <c r="Y2329"/>
      <c r="AB2329"/>
      <c r="AC2329"/>
      <c r="AD2329"/>
      <c r="AE2329"/>
      <c r="AF2329"/>
      <c r="AG2329"/>
      <c r="AH2329"/>
      <c r="AI2329"/>
      <c r="AJ2329"/>
      <c r="AK2329"/>
    </row>
    <row r="2330" spans="1:37" x14ac:dyDescent="0.25">
      <c r="A2330" s="131"/>
      <c r="B2330" s="131"/>
      <c r="C2330" s="131"/>
      <c r="D2330" s="131"/>
      <c r="E2330" s="131"/>
      <c r="F2330" s="131"/>
      <c r="G2330" s="131"/>
      <c r="H2330" s="131"/>
      <c r="I2330" s="131"/>
      <c r="J2330" s="131"/>
      <c r="K2330" s="131"/>
      <c r="L2330" s="131"/>
      <c r="M2330" s="131"/>
      <c r="N2330" s="131"/>
      <c r="O2330" s="131"/>
      <c r="P2330" s="131"/>
      <c r="Q2330" s="170"/>
      <c r="R2330" s="170"/>
      <c r="S2330" s="170"/>
      <c r="T2330" s="170"/>
      <c r="U2330" s="170"/>
      <c r="V2330" s="170"/>
      <c r="W2330" s="170"/>
      <c r="X2330" s="131"/>
      <c r="Y2330"/>
      <c r="AB2330"/>
      <c r="AC2330"/>
      <c r="AD2330"/>
      <c r="AE2330"/>
      <c r="AF2330"/>
      <c r="AG2330"/>
      <c r="AH2330"/>
      <c r="AI2330"/>
      <c r="AJ2330"/>
      <c r="AK2330"/>
    </row>
    <row r="2331" spans="1:37" x14ac:dyDescent="0.25">
      <c r="A2331" s="131"/>
      <c r="B2331" s="131"/>
      <c r="C2331" s="131"/>
      <c r="D2331" s="131"/>
      <c r="E2331" s="131"/>
      <c r="F2331" s="131"/>
      <c r="G2331" s="131"/>
      <c r="H2331" s="131"/>
      <c r="I2331" s="131"/>
      <c r="J2331" s="131"/>
      <c r="K2331" s="131"/>
      <c r="L2331" s="131"/>
      <c r="M2331" s="131"/>
      <c r="N2331" s="131"/>
      <c r="O2331" s="131"/>
      <c r="P2331" s="131"/>
      <c r="Q2331" s="170"/>
      <c r="R2331" s="170"/>
      <c r="S2331" s="170"/>
      <c r="T2331" s="170"/>
      <c r="U2331" s="170"/>
      <c r="V2331" s="170"/>
      <c r="W2331" s="170"/>
      <c r="X2331" s="131"/>
      <c r="Y2331"/>
      <c r="AB2331"/>
      <c r="AC2331"/>
      <c r="AD2331"/>
      <c r="AE2331"/>
      <c r="AF2331"/>
      <c r="AG2331"/>
      <c r="AH2331"/>
      <c r="AI2331"/>
      <c r="AJ2331"/>
      <c r="AK2331"/>
    </row>
    <row r="2332" spans="1:37" x14ac:dyDescent="0.25">
      <c r="A2332" s="131"/>
      <c r="B2332" s="131"/>
      <c r="C2332" s="131"/>
      <c r="D2332" s="131"/>
      <c r="E2332" s="131"/>
      <c r="F2332" s="131"/>
      <c r="G2332" s="131"/>
      <c r="H2332" s="131"/>
      <c r="I2332" s="131"/>
      <c r="J2332" s="131"/>
      <c r="K2332" s="131"/>
      <c r="L2332" s="131"/>
      <c r="M2332" s="131"/>
      <c r="N2332" s="131"/>
      <c r="O2332" s="131"/>
      <c r="P2332" s="131"/>
      <c r="Q2332" s="170"/>
      <c r="R2332" s="170"/>
      <c r="S2332" s="170"/>
      <c r="T2332" s="170"/>
      <c r="U2332" s="170"/>
      <c r="V2332" s="170"/>
      <c r="W2332" s="170"/>
      <c r="X2332" s="131"/>
      <c r="Y2332"/>
      <c r="AB2332"/>
      <c r="AC2332"/>
      <c r="AD2332"/>
      <c r="AE2332"/>
      <c r="AF2332"/>
      <c r="AG2332"/>
      <c r="AH2332"/>
      <c r="AI2332"/>
      <c r="AJ2332"/>
      <c r="AK2332"/>
    </row>
    <row r="2333" spans="1:37" x14ac:dyDescent="0.25">
      <c r="A2333" s="131"/>
      <c r="B2333" s="131"/>
      <c r="C2333" s="131"/>
      <c r="D2333" s="131"/>
      <c r="E2333" s="131"/>
      <c r="F2333" s="131"/>
      <c r="G2333" s="131"/>
      <c r="H2333" s="131"/>
      <c r="I2333" s="131"/>
      <c r="J2333" s="131"/>
      <c r="K2333" s="131"/>
      <c r="L2333" s="131"/>
      <c r="M2333" s="131"/>
      <c r="N2333" s="131"/>
      <c r="O2333" s="131"/>
      <c r="P2333" s="131"/>
      <c r="Q2333" s="170"/>
      <c r="R2333" s="170"/>
      <c r="S2333" s="170"/>
      <c r="T2333" s="170"/>
      <c r="U2333" s="170"/>
      <c r="V2333" s="170"/>
      <c r="W2333" s="170"/>
      <c r="X2333" s="131"/>
      <c r="Y2333"/>
      <c r="AB2333"/>
      <c r="AC2333"/>
      <c r="AD2333"/>
      <c r="AE2333"/>
      <c r="AF2333"/>
      <c r="AG2333"/>
      <c r="AH2333"/>
      <c r="AI2333"/>
      <c r="AJ2333"/>
      <c r="AK2333"/>
    </row>
    <row r="2334" spans="1:37" x14ac:dyDescent="0.25">
      <c r="A2334" s="131"/>
      <c r="B2334" s="131"/>
      <c r="C2334" s="131"/>
      <c r="D2334" s="131"/>
      <c r="E2334" s="131"/>
      <c r="F2334" s="131"/>
      <c r="G2334" s="131"/>
      <c r="H2334" s="131"/>
      <c r="I2334" s="131"/>
      <c r="J2334" s="131"/>
      <c r="K2334" s="131"/>
      <c r="L2334" s="131"/>
      <c r="M2334" s="131"/>
      <c r="N2334" s="131"/>
      <c r="O2334" s="131"/>
      <c r="P2334" s="131"/>
      <c r="Q2334" s="170"/>
      <c r="R2334" s="170"/>
      <c r="S2334" s="170"/>
      <c r="T2334" s="170"/>
      <c r="U2334" s="170"/>
      <c r="V2334" s="170"/>
      <c r="W2334" s="170"/>
      <c r="X2334" s="131"/>
      <c r="Y2334"/>
      <c r="AB2334"/>
      <c r="AC2334"/>
      <c r="AD2334"/>
      <c r="AE2334"/>
      <c r="AF2334"/>
      <c r="AG2334"/>
      <c r="AH2334"/>
      <c r="AI2334"/>
      <c r="AJ2334"/>
      <c r="AK2334"/>
    </row>
    <row r="2335" spans="1:37" x14ac:dyDescent="0.25">
      <c r="A2335" s="131"/>
      <c r="B2335" s="131"/>
      <c r="C2335" s="131"/>
      <c r="D2335" s="131"/>
      <c r="E2335" s="131"/>
      <c r="F2335" s="131"/>
      <c r="G2335" s="131"/>
      <c r="H2335" s="131"/>
      <c r="I2335" s="131"/>
      <c r="J2335" s="131"/>
      <c r="K2335" s="131"/>
      <c r="L2335" s="131"/>
      <c r="M2335" s="131"/>
      <c r="N2335" s="131"/>
      <c r="O2335" s="131"/>
      <c r="P2335" s="131"/>
      <c r="Q2335" s="170"/>
      <c r="R2335" s="170"/>
      <c r="S2335" s="170"/>
      <c r="T2335" s="170"/>
      <c r="U2335" s="170"/>
      <c r="V2335" s="170"/>
      <c r="W2335" s="170"/>
      <c r="X2335" s="131"/>
      <c r="Y2335"/>
      <c r="AB2335"/>
      <c r="AC2335"/>
      <c r="AD2335"/>
      <c r="AE2335"/>
      <c r="AF2335"/>
      <c r="AG2335"/>
      <c r="AH2335"/>
      <c r="AI2335"/>
      <c r="AJ2335"/>
      <c r="AK2335"/>
    </row>
    <row r="2336" spans="1:37" x14ac:dyDescent="0.25">
      <c r="A2336" s="131"/>
      <c r="B2336" s="131"/>
      <c r="C2336" s="131"/>
      <c r="D2336" s="131"/>
      <c r="E2336" s="131"/>
      <c r="F2336" s="131"/>
      <c r="G2336" s="131"/>
      <c r="H2336" s="131"/>
      <c r="I2336" s="131"/>
      <c r="J2336" s="131"/>
      <c r="K2336" s="131"/>
      <c r="L2336" s="131"/>
      <c r="M2336" s="131"/>
      <c r="N2336" s="131"/>
      <c r="O2336" s="131"/>
      <c r="P2336" s="131"/>
      <c r="Q2336" s="170"/>
      <c r="R2336" s="170"/>
      <c r="S2336" s="170"/>
      <c r="T2336" s="170"/>
      <c r="U2336" s="170"/>
      <c r="V2336" s="170"/>
      <c r="W2336" s="170"/>
      <c r="X2336" s="131"/>
      <c r="Y2336"/>
      <c r="AB2336"/>
      <c r="AC2336"/>
      <c r="AD2336"/>
      <c r="AE2336"/>
      <c r="AF2336"/>
      <c r="AG2336"/>
      <c r="AH2336"/>
      <c r="AI2336"/>
      <c r="AJ2336"/>
      <c r="AK2336"/>
    </row>
    <row r="2337" spans="1:37" x14ac:dyDescent="0.25">
      <c r="A2337" s="131"/>
      <c r="B2337" s="131"/>
      <c r="C2337" s="131"/>
      <c r="D2337" s="131"/>
      <c r="E2337" s="131"/>
      <c r="F2337" s="131"/>
      <c r="G2337" s="131"/>
      <c r="H2337" s="131"/>
      <c r="I2337" s="131"/>
      <c r="J2337" s="131"/>
      <c r="K2337" s="131"/>
      <c r="L2337" s="131"/>
      <c r="M2337" s="131"/>
      <c r="N2337" s="131"/>
      <c r="O2337" s="131"/>
      <c r="P2337" s="131"/>
      <c r="Q2337" s="170"/>
      <c r="R2337" s="170"/>
      <c r="S2337" s="170"/>
      <c r="T2337" s="170"/>
      <c r="U2337" s="170"/>
      <c r="V2337" s="170"/>
      <c r="W2337" s="170"/>
      <c r="X2337" s="131"/>
      <c r="Y2337"/>
      <c r="AB2337"/>
      <c r="AC2337"/>
      <c r="AD2337"/>
      <c r="AE2337"/>
      <c r="AF2337"/>
      <c r="AG2337"/>
      <c r="AH2337"/>
      <c r="AI2337"/>
      <c r="AJ2337"/>
      <c r="AK2337"/>
    </row>
    <row r="2338" spans="1:37" x14ac:dyDescent="0.25">
      <c r="A2338" s="131"/>
      <c r="B2338" s="131"/>
      <c r="C2338" s="131"/>
      <c r="D2338" s="131"/>
      <c r="E2338" s="131"/>
      <c r="F2338" s="131"/>
      <c r="G2338" s="131"/>
      <c r="H2338" s="131"/>
      <c r="I2338" s="131"/>
      <c r="J2338" s="131"/>
      <c r="K2338" s="131"/>
      <c r="L2338" s="131"/>
      <c r="M2338" s="131"/>
      <c r="N2338" s="131"/>
      <c r="O2338" s="131"/>
      <c r="P2338" s="131"/>
      <c r="Q2338" s="170"/>
      <c r="R2338" s="170"/>
      <c r="S2338" s="170"/>
      <c r="T2338" s="170"/>
      <c r="U2338" s="170"/>
      <c r="V2338" s="170"/>
      <c r="W2338" s="170"/>
      <c r="X2338" s="131"/>
      <c r="Y2338"/>
      <c r="AB2338"/>
      <c r="AC2338"/>
      <c r="AD2338"/>
      <c r="AE2338"/>
      <c r="AF2338"/>
      <c r="AG2338"/>
      <c r="AH2338"/>
      <c r="AI2338"/>
      <c r="AJ2338"/>
      <c r="AK2338"/>
    </row>
    <row r="2339" spans="1:37" x14ac:dyDescent="0.25">
      <c r="A2339" s="131"/>
      <c r="B2339" s="131"/>
      <c r="C2339" s="131"/>
      <c r="D2339" s="131"/>
      <c r="E2339" s="131"/>
      <c r="F2339" s="131"/>
      <c r="G2339" s="131"/>
      <c r="H2339" s="131"/>
      <c r="I2339" s="131"/>
      <c r="J2339" s="131"/>
      <c r="K2339" s="131"/>
      <c r="L2339" s="131"/>
      <c r="M2339" s="131"/>
      <c r="N2339" s="131"/>
      <c r="O2339" s="131"/>
      <c r="P2339" s="131"/>
      <c r="Q2339" s="170"/>
      <c r="R2339" s="170"/>
      <c r="S2339" s="170"/>
      <c r="T2339" s="170"/>
      <c r="U2339" s="170"/>
      <c r="V2339" s="170"/>
      <c r="W2339" s="170"/>
      <c r="X2339" s="131"/>
      <c r="Y2339"/>
      <c r="AB2339"/>
      <c r="AC2339"/>
      <c r="AD2339"/>
      <c r="AE2339"/>
      <c r="AF2339"/>
      <c r="AG2339"/>
      <c r="AH2339"/>
      <c r="AI2339"/>
      <c r="AJ2339"/>
      <c r="AK2339"/>
    </row>
    <row r="2340" spans="1:37" x14ac:dyDescent="0.25">
      <c r="A2340" s="131"/>
      <c r="B2340" s="131"/>
      <c r="C2340" s="131"/>
      <c r="D2340" s="131"/>
      <c r="E2340" s="131"/>
      <c r="F2340" s="131"/>
      <c r="G2340" s="131"/>
      <c r="H2340" s="131"/>
      <c r="I2340" s="131"/>
      <c r="J2340" s="131"/>
      <c r="K2340" s="131"/>
      <c r="L2340" s="131"/>
      <c r="M2340" s="131"/>
      <c r="N2340" s="131"/>
      <c r="O2340" s="131"/>
      <c r="P2340" s="131"/>
      <c r="Q2340" s="170"/>
      <c r="R2340" s="170"/>
      <c r="S2340" s="170"/>
      <c r="T2340" s="170"/>
      <c r="U2340" s="170"/>
      <c r="V2340" s="170"/>
      <c r="W2340" s="170"/>
      <c r="X2340" s="131"/>
      <c r="Y2340"/>
      <c r="AB2340"/>
      <c r="AC2340"/>
      <c r="AD2340"/>
      <c r="AE2340"/>
      <c r="AF2340"/>
      <c r="AG2340"/>
      <c r="AH2340"/>
      <c r="AI2340"/>
      <c r="AJ2340"/>
      <c r="AK2340"/>
    </row>
    <row r="2341" spans="1:37" x14ac:dyDescent="0.25">
      <c r="A2341" s="131"/>
      <c r="B2341" s="131"/>
      <c r="C2341" s="131"/>
      <c r="D2341" s="131"/>
      <c r="E2341" s="131"/>
      <c r="F2341" s="131"/>
      <c r="G2341" s="131"/>
      <c r="H2341" s="131"/>
      <c r="I2341" s="131"/>
      <c r="J2341" s="131"/>
      <c r="K2341" s="131"/>
      <c r="L2341" s="131"/>
      <c r="M2341" s="131"/>
      <c r="N2341" s="131"/>
      <c r="O2341" s="131"/>
      <c r="P2341" s="131"/>
      <c r="Q2341" s="170"/>
      <c r="R2341" s="170"/>
      <c r="S2341" s="170"/>
      <c r="T2341" s="170"/>
      <c r="U2341" s="170"/>
      <c r="V2341" s="170"/>
      <c r="W2341" s="170"/>
      <c r="X2341" s="131"/>
      <c r="Y2341"/>
      <c r="AB2341"/>
      <c r="AC2341"/>
      <c r="AD2341"/>
      <c r="AE2341"/>
      <c r="AF2341"/>
      <c r="AG2341"/>
      <c r="AH2341"/>
      <c r="AI2341"/>
      <c r="AJ2341"/>
      <c r="AK2341"/>
    </row>
    <row r="2342" spans="1:37" x14ac:dyDescent="0.25">
      <c r="A2342" s="131"/>
      <c r="B2342" s="131"/>
      <c r="C2342" s="131"/>
      <c r="D2342" s="131"/>
      <c r="E2342" s="131"/>
      <c r="F2342" s="131"/>
      <c r="G2342" s="131"/>
      <c r="H2342" s="131"/>
      <c r="I2342" s="131"/>
      <c r="J2342" s="131"/>
      <c r="K2342" s="131"/>
      <c r="L2342" s="131"/>
      <c r="M2342" s="131"/>
      <c r="N2342" s="131"/>
      <c r="O2342" s="131"/>
      <c r="P2342" s="131"/>
      <c r="Q2342" s="170"/>
      <c r="R2342" s="170"/>
      <c r="S2342" s="170"/>
      <c r="T2342" s="170"/>
      <c r="U2342" s="170"/>
      <c r="V2342" s="170"/>
      <c r="W2342" s="170"/>
      <c r="X2342" s="131"/>
      <c r="Y2342"/>
      <c r="AB2342"/>
      <c r="AC2342"/>
      <c r="AD2342"/>
      <c r="AE2342"/>
      <c r="AF2342"/>
      <c r="AG2342"/>
      <c r="AH2342"/>
      <c r="AI2342"/>
      <c r="AJ2342"/>
      <c r="AK2342"/>
    </row>
    <row r="2343" spans="1:37" x14ac:dyDescent="0.25">
      <c r="A2343" s="131"/>
      <c r="B2343" s="131"/>
      <c r="C2343" s="131"/>
      <c r="D2343" s="131"/>
      <c r="E2343" s="131"/>
      <c r="F2343" s="131"/>
      <c r="G2343" s="131"/>
      <c r="H2343" s="131"/>
      <c r="I2343" s="131"/>
      <c r="J2343" s="131"/>
      <c r="K2343" s="131"/>
      <c r="L2343" s="131"/>
      <c r="M2343" s="131"/>
      <c r="N2343" s="131"/>
      <c r="O2343" s="131"/>
      <c r="P2343" s="131"/>
      <c r="Q2343" s="170"/>
      <c r="R2343" s="170"/>
      <c r="S2343" s="170"/>
      <c r="T2343" s="170"/>
      <c r="U2343" s="170"/>
      <c r="V2343" s="170"/>
      <c r="W2343" s="170"/>
      <c r="X2343" s="131"/>
      <c r="Y2343"/>
      <c r="AB2343"/>
      <c r="AC2343"/>
      <c r="AD2343"/>
      <c r="AE2343"/>
      <c r="AF2343"/>
      <c r="AG2343"/>
      <c r="AH2343"/>
      <c r="AI2343"/>
      <c r="AJ2343"/>
      <c r="AK2343"/>
    </row>
    <row r="2344" spans="1:37" x14ac:dyDescent="0.25">
      <c r="A2344" s="131"/>
      <c r="B2344" s="131"/>
      <c r="C2344" s="131"/>
      <c r="D2344" s="131"/>
      <c r="E2344" s="131"/>
      <c r="F2344" s="131"/>
      <c r="G2344" s="131"/>
      <c r="H2344" s="131"/>
      <c r="I2344" s="131"/>
      <c r="J2344" s="131"/>
      <c r="K2344" s="131"/>
      <c r="L2344" s="131"/>
      <c r="M2344" s="131"/>
      <c r="N2344" s="131"/>
      <c r="O2344" s="131"/>
      <c r="P2344" s="131"/>
      <c r="Q2344" s="170"/>
      <c r="R2344" s="170"/>
      <c r="S2344" s="170"/>
      <c r="T2344" s="170"/>
      <c r="U2344" s="170"/>
      <c r="V2344" s="170"/>
      <c r="W2344" s="170"/>
      <c r="X2344" s="131"/>
      <c r="Y2344"/>
      <c r="AB2344"/>
      <c r="AC2344"/>
      <c r="AD2344"/>
      <c r="AE2344"/>
      <c r="AF2344"/>
      <c r="AG2344"/>
      <c r="AH2344"/>
      <c r="AI2344"/>
      <c r="AJ2344"/>
      <c r="AK2344"/>
    </row>
    <row r="2345" spans="1:37" x14ac:dyDescent="0.25">
      <c r="A2345" s="131"/>
      <c r="B2345" s="131"/>
      <c r="C2345" s="131"/>
      <c r="D2345" s="131"/>
      <c r="E2345" s="131"/>
      <c r="F2345" s="131"/>
      <c r="G2345" s="131"/>
      <c r="H2345" s="131"/>
      <c r="I2345" s="131"/>
      <c r="J2345" s="131"/>
      <c r="K2345" s="131"/>
      <c r="L2345" s="131"/>
      <c r="M2345" s="131"/>
      <c r="N2345" s="131"/>
      <c r="O2345" s="131"/>
      <c r="P2345" s="131"/>
      <c r="Q2345" s="170"/>
      <c r="R2345" s="170"/>
      <c r="S2345" s="170"/>
      <c r="T2345" s="170"/>
      <c r="U2345" s="170"/>
      <c r="V2345" s="170"/>
      <c r="W2345" s="170"/>
      <c r="X2345" s="131"/>
      <c r="Y2345"/>
      <c r="AB2345"/>
      <c r="AC2345"/>
      <c r="AD2345"/>
      <c r="AE2345"/>
      <c r="AF2345"/>
      <c r="AG2345"/>
      <c r="AH2345"/>
      <c r="AI2345"/>
      <c r="AJ2345"/>
      <c r="AK2345"/>
    </row>
    <row r="2346" spans="1:37" x14ac:dyDescent="0.25">
      <c r="A2346" s="131"/>
      <c r="B2346" s="131"/>
      <c r="C2346" s="131"/>
      <c r="D2346" s="131"/>
      <c r="E2346" s="131"/>
      <c r="F2346" s="131"/>
      <c r="G2346" s="131"/>
      <c r="H2346" s="131"/>
      <c r="I2346" s="131"/>
      <c r="J2346" s="131"/>
      <c r="K2346" s="131"/>
      <c r="L2346" s="131"/>
      <c r="M2346" s="131"/>
      <c r="N2346" s="131"/>
      <c r="O2346" s="131"/>
      <c r="P2346" s="131"/>
      <c r="Q2346" s="170"/>
      <c r="R2346" s="170"/>
      <c r="S2346" s="170"/>
      <c r="T2346" s="170"/>
      <c r="U2346" s="170"/>
      <c r="V2346" s="170"/>
      <c r="W2346" s="170"/>
      <c r="X2346" s="131"/>
      <c r="Y2346"/>
      <c r="AB2346"/>
      <c r="AC2346"/>
      <c r="AD2346"/>
      <c r="AE2346"/>
      <c r="AF2346"/>
      <c r="AG2346"/>
      <c r="AH2346"/>
      <c r="AI2346"/>
      <c r="AJ2346"/>
      <c r="AK2346"/>
    </row>
    <row r="2347" spans="1:37" x14ac:dyDescent="0.25">
      <c r="A2347" s="131"/>
      <c r="B2347" s="131"/>
      <c r="C2347" s="131"/>
      <c r="D2347" s="131"/>
      <c r="E2347" s="131"/>
      <c r="F2347" s="131"/>
      <c r="G2347" s="131"/>
      <c r="H2347" s="131"/>
      <c r="I2347" s="131"/>
      <c r="J2347" s="131"/>
      <c r="K2347" s="131"/>
      <c r="L2347" s="131"/>
      <c r="M2347" s="131"/>
      <c r="N2347" s="131"/>
      <c r="O2347" s="131"/>
      <c r="P2347" s="131"/>
      <c r="Q2347" s="170"/>
      <c r="R2347" s="170"/>
      <c r="S2347" s="170"/>
      <c r="T2347" s="170"/>
      <c r="U2347" s="170"/>
      <c r="V2347" s="170"/>
      <c r="W2347" s="170"/>
      <c r="X2347" s="131"/>
      <c r="Y2347"/>
      <c r="AB2347"/>
      <c r="AC2347"/>
      <c r="AD2347"/>
      <c r="AE2347"/>
      <c r="AF2347"/>
      <c r="AG2347"/>
      <c r="AH2347"/>
      <c r="AI2347"/>
      <c r="AJ2347"/>
      <c r="AK2347"/>
    </row>
    <row r="2348" spans="1:37" x14ac:dyDescent="0.25">
      <c r="A2348" s="131"/>
      <c r="B2348" s="131"/>
      <c r="C2348" s="131"/>
      <c r="D2348" s="131"/>
      <c r="E2348" s="131"/>
      <c r="F2348" s="131"/>
      <c r="G2348" s="131"/>
      <c r="H2348" s="131"/>
      <c r="I2348" s="131"/>
      <c r="J2348" s="131"/>
      <c r="K2348" s="131"/>
      <c r="L2348" s="131"/>
      <c r="M2348" s="131"/>
      <c r="N2348" s="131"/>
      <c r="O2348" s="131"/>
      <c r="P2348" s="131"/>
      <c r="Q2348" s="170"/>
      <c r="R2348" s="170"/>
      <c r="S2348" s="170"/>
      <c r="T2348" s="170"/>
      <c r="U2348" s="170"/>
      <c r="V2348" s="170"/>
      <c r="W2348" s="170"/>
      <c r="X2348" s="131"/>
      <c r="Y2348"/>
      <c r="AB2348"/>
      <c r="AC2348"/>
      <c r="AD2348"/>
      <c r="AE2348"/>
      <c r="AF2348"/>
      <c r="AG2348"/>
      <c r="AH2348"/>
      <c r="AI2348"/>
      <c r="AJ2348"/>
      <c r="AK2348"/>
    </row>
    <row r="2349" spans="1:37" x14ac:dyDescent="0.25">
      <c r="A2349" s="131"/>
      <c r="B2349" s="131"/>
      <c r="C2349" s="131"/>
      <c r="D2349" s="131"/>
      <c r="E2349" s="131"/>
      <c r="F2349" s="131"/>
      <c r="G2349" s="131"/>
      <c r="H2349" s="131"/>
      <c r="I2349" s="131"/>
      <c r="J2349" s="131"/>
      <c r="K2349" s="131"/>
      <c r="L2349" s="131"/>
      <c r="M2349" s="131"/>
      <c r="N2349" s="131"/>
      <c r="O2349" s="131"/>
      <c r="P2349" s="131"/>
      <c r="Q2349" s="170"/>
      <c r="R2349" s="170"/>
      <c r="S2349" s="170"/>
      <c r="T2349" s="170"/>
      <c r="U2349" s="170"/>
      <c r="V2349" s="170"/>
      <c r="W2349" s="170"/>
      <c r="X2349" s="131"/>
      <c r="Y2349"/>
      <c r="AB2349"/>
      <c r="AC2349"/>
      <c r="AD2349"/>
      <c r="AE2349"/>
      <c r="AF2349"/>
      <c r="AG2349"/>
      <c r="AH2349"/>
      <c r="AI2349"/>
      <c r="AJ2349"/>
      <c r="AK2349"/>
    </row>
    <row r="2350" spans="1:37" x14ac:dyDescent="0.25">
      <c r="A2350" s="131"/>
      <c r="B2350" s="131"/>
      <c r="C2350" s="131"/>
      <c r="D2350" s="131"/>
      <c r="E2350" s="131"/>
      <c r="F2350" s="131"/>
      <c r="G2350" s="131"/>
      <c r="H2350" s="131"/>
      <c r="I2350" s="131"/>
      <c r="J2350" s="131"/>
      <c r="K2350" s="131"/>
      <c r="L2350" s="131"/>
      <c r="M2350" s="131"/>
      <c r="N2350" s="131"/>
      <c r="O2350" s="131"/>
      <c r="P2350" s="131"/>
      <c r="Q2350" s="170"/>
      <c r="R2350" s="170"/>
      <c r="S2350" s="170"/>
      <c r="T2350" s="170"/>
      <c r="U2350" s="170"/>
      <c r="V2350" s="170"/>
      <c r="W2350" s="170"/>
      <c r="X2350" s="131"/>
      <c r="Y2350"/>
      <c r="AB2350"/>
      <c r="AC2350"/>
      <c r="AD2350"/>
      <c r="AE2350"/>
      <c r="AF2350"/>
      <c r="AG2350"/>
      <c r="AH2350"/>
      <c r="AI2350"/>
      <c r="AJ2350"/>
      <c r="AK2350"/>
    </row>
    <row r="2351" spans="1:37" x14ac:dyDescent="0.25">
      <c r="A2351" s="131"/>
      <c r="B2351" s="131"/>
      <c r="C2351" s="131"/>
      <c r="D2351" s="131"/>
      <c r="E2351" s="131"/>
      <c r="F2351" s="131"/>
      <c r="G2351" s="131"/>
      <c r="H2351" s="131"/>
      <c r="I2351" s="131"/>
      <c r="J2351" s="131"/>
      <c r="K2351" s="131"/>
      <c r="L2351" s="131"/>
      <c r="M2351" s="131"/>
      <c r="N2351" s="131"/>
      <c r="O2351" s="131"/>
      <c r="P2351" s="131"/>
      <c r="Q2351" s="170"/>
      <c r="R2351" s="170"/>
      <c r="S2351" s="170"/>
      <c r="T2351" s="170"/>
      <c r="U2351" s="170"/>
      <c r="V2351" s="170"/>
      <c r="W2351" s="170"/>
      <c r="X2351" s="131"/>
      <c r="Y2351"/>
      <c r="AB2351"/>
      <c r="AC2351"/>
      <c r="AD2351"/>
      <c r="AE2351"/>
      <c r="AF2351"/>
      <c r="AG2351"/>
      <c r="AH2351"/>
      <c r="AI2351"/>
      <c r="AJ2351"/>
      <c r="AK2351"/>
    </row>
    <row r="2352" spans="1:37" x14ac:dyDescent="0.25">
      <c r="A2352" s="131"/>
      <c r="B2352" s="131"/>
      <c r="C2352" s="131"/>
      <c r="D2352" s="131"/>
      <c r="E2352" s="131"/>
      <c r="F2352" s="131"/>
      <c r="G2352" s="131"/>
      <c r="H2352" s="131"/>
      <c r="I2352" s="131"/>
      <c r="J2352" s="131"/>
      <c r="K2352" s="131"/>
      <c r="L2352" s="131"/>
      <c r="M2352" s="131"/>
      <c r="N2352" s="131"/>
      <c r="O2352" s="131"/>
      <c r="P2352" s="131"/>
      <c r="Q2352" s="170"/>
      <c r="R2352" s="170"/>
      <c r="S2352" s="170"/>
      <c r="T2352" s="170"/>
      <c r="U2352" s="170"/>
      <c r="V2352" s="170"/>
      <c r="W2352" s="170"/>
      <c r="X2352" s="131"/>
      <c r="Y2352"/>
      <c r="AB2352"/>
      <c r="AC2352"/>
      <c r="AD2352"/>
      <c r="AE2352"/>
      <c r="AF2352"/>
      <c r="AG2352"/>
      <c r="AH2352"/>
      <c r="AI2352"/>
      <c r="AJ2352"/>
      <c r="AK2352"/>
    </row>
    <row r="2353" spans="1:37" x14ac:dyDescent="0.25">
      <c r="A2353" s="131"/>
      <c r="B2353" s="131"/>
      <c r="C2353" s="131"/>
      <c r="D2353" s="131"/>
      <c r="E2353" s="131"/>
      <c r="F2353" s="131"/>
      <c r="G2353" s="131"/>
      <c r="H2353" s="131"/>
      <c r="I2353" s="131"/>
      <c r="J2353" s="131"/>
      <c r="K2353" s="131"/>
      <c r="L2353" s="131"/>
      <c r="M2353" s="131"/>
      <c r="N2353" s="131"/>
      <c r="O2353" s="131"/>
      <c r="P2353" s="131"/>
      <c r="Q2353" s="170"/>
      <c r="R2353" s="170"/>
      <c r="S2353" s="170"/>
      <c r="T2353" s="170"/>
      <c r="U2353" s="170"/>
      <c r="V2353" s="170"/>
      <c r="W2353" s="170"/>
      <c r="X2353" s="131"/>
      <c r="Y2353"/>
      <c r="AB2353"/>
      <c r="AC2353"/>
      <c r="AD2353"/>
      <c r="AE2353"/>
      <c r="AF2353"/>
      <c r="AG2353"/>
      <c r="AH2353"/>
      <c r="AI2353"/>
      <c r="AJ2353"/>
      <c r="AK2353"/>
    </row>
    <row r="2354" spans="1:37" x14ac:dyDescent="0.25">
      <c r="A2354" s="131"/>
      <c r="B2354" s="131"/>
      <c r="C2354" s="131"/>
      <c r="D2354" s="131"/>
      <c r="E2354" s="131"/>
      <c r="F2354" s="131"/>
      <c r="G2354" s="131"/>
      <c r="H2354" s="131"/>
      <c r="I2354" s="131"/>
      <c r="J2354" s="131"/>
      <c r="K2354" s="131"/>
      <c r="L2354" s="131"/>
      <c r="M2354" s="131"/>
      <c r="N2354" s="131"/>
      <c r="O2354" s="131"/>
      <c r="P2354" s="131"/>
      <c r="Q2354" s="170"/>
      <c r="R2354" s="170"/>
      <c r="S2354" s="170"/>
      <c r="T2354" s="170"/>
      <c r="U2354" s="170"/>
      <c r="V2354" s="170"/>
      <c r="W2354" s="170"/>
      <c r="X2354" s="131"/>
      <c r="Y2354"/>
      <c r="AB2354"/>
      <c r="AC2354"/>
      <c r="AD2354"/>
      <c r="AE2354"/>
      <c r="AF2354"/>
      <c r="AG2354"/>
      <c r="AH2354"/>
      <c r="AI2354"/>
      <c r="AJ2354"/>
      <c r="AK2354"/>
    </row>
    <row r="2355" spans="1:37" x14ac:dyDescent="0.25">
      <c r="A2355" s="131"/>
      <c r="B2355" s="131"/>
      <c r="C2355" s="131"/>
      <c r="D2355" s="131"/>
      <c r="E2355" s="131"/>
      <c r="F2355" s="131"/>
      <c r="G2355" s="131"/>
      <c r="H2355" s="131"/>
      <c r="I2355" s="131"/>
      <c r="J2355" s="131"/>
      <c r="K2355" s="131"/>
      <c r="L2355" s="131"/>
      <c r="M2355" s="131"/>
      <c r="N2355" s="131"/>
      <c r="O2355" s="131"/>
      <c r="P2355" s="131"/>
      <c r="Q2355" s="170"/>
      <c r="R2355" s="170"/>
      <c r="S2355" s="170"/>
      <c r="T2355" s="170"/>
      <c r="U2355" s="170"/>
      <c r="V2355" s="170"/>
      <c r="W2355" s="170"/>
      <c r="X2355" s="131"/>
      <c r="Y2355"/>
      <c r="AB2355"/>
      <c r="AC2355"/>
      <c r="AD2355"/>
      <c r="AE2355"/>
      <c r="AF2355"/>
      <c r="AG2355"/>
      <c r="AH2355"/>
      <c r="AI2355"/>
      <c r="AJ2355"/>
      <c r="AK2355"/>
    </row>
    <row r="2356" spans="1:37" x14ac:dyDescent="0.25">
      <c r="A2356" s="131"/>
      <c r="B2356" s="131"/>
      <c r="C2356" s="131"/>
      <c r="D2356" s="131"/>
      <c r="E2356" s="131"/>
      <c r="F2356" s="131"/>
      <c r="G2356" s="131"/>
      <c r="H2356" s="131"/>
      <c r="I2356" s="131"/>
      <c r="J2356" s="131"/>
      <c r="K2356" s="131"/>
      <c r="L2356" s="131"/>
      <c r="M2356" s="131"/>
      <c r="N2356" s="131"/>
      <c r="O2356" s="131"/>
      <c r="P2356" s="131"/>
      <c r="Q2356" s="170"/>
      <c r="R2356" s="170"/>
      <c r="S2356" s="170"/>
      <c r="T2356" s="170"/>
      <c r="U2356" s="170"/>
      <c r="V2356" s="170"/>
      <c r="W2356" s="170"/>
      <c r="X2356" s="131"/>
      <c r="Y2356"/>
      <c r="AB2356"/>
      <c r="AC2356"/>
      <c r="AD2356"/>
      <c r="AE2356"/>
      <c r="AF2356"/>
      <c r="AG2356"/>
      <c r="AH2356"/>
      <c r="AI2356"/>
      <c r="AJ2356"/>
      <c r="AK2356"/>
    </row>
    <row r="2357" spans="1:37" x14ac:dyDescent="0.25">
      <c r="A2357" s="131"/>
      <c r="B2357" s="131"/>
      <c r="C2357" s="131"/>
      <c r="D2357" s="131"/>
      <c r="E2357" s="131"/>
      <c r="F2357" s="131"/>
      <c r="G2357" s="131"/>
      <c r="H2357" s="131"/>
      <c r="I2357" s="131"/>
      <c r="J2357" s="131"/>
      <c r="K2357" s="131"/>
      <c r="L2357" s="131"/>
      <c r="M2357" s="131"/>
      <c r="N2357" s="131"/>
      <c r="O2357" s="131"/>
      <c r="P2357" s="131"/>
      <c r="Q2357" s="170"/>
      <c r="R2357" s="170"/>
      <c r="S2357" s="170"/>
      <c r="T2357" s="170"/>
      <c r="U2357" s="170"/>
      <c r="V2357" s="170"/>
      <c r="W2357" s="170"/>
      <c r="X2357" s="131"/>
      <c r="Y2357"/>
      <c r="AB2357"/>
      <c r="AC2357"/>
      <c r="AD2357"/>
      <c r="AE2357"/>
      <c r="AF2357"/>
      <c r="AG2357"/>
      <c r="AH2357"/>
      <c r="AI2357"/>
      <c r="AJ2357"/>
      <c r="AK2357"/>
    </row>
    <row r="2358" spans="1:37" x14ac:dyDescent="0.25">
      <c r="A2358" s="131"/>
      <c r="B2358" s="131"/>
      <c r="C2358" s="131"/>
      <c r="D2358" s="131"/>
      <c r="E2358" s="131"/>
      <c r="F2358" s="131"/>
      <c r="G2358" s="131"/>
      <c r="H2358" s="131"/>
      <c r="I2358" s="131"/>
      <c r="J2358" s="131"/>
      <c r="K2358" s="131"/>
      <c r="L2358" s="131"/>
      <c r="M2358" s="131"/>
      <c r="N2358" s="131"/>
      <c r="O2358" s="131"/>
      <c r="P2358" s="131"/>
      <c r="Q2358" s="170"/>
      <c r="R2358" s="170"/>
      <c r="S2358" s="170"/>
      <c r="T2358" s="170"/>
      <c r="U2358" s="170"/>
      <c r="V2358" s="170"/>
      <c r="W2358" s="170"/>
      <c r="X2358" s="131"/>
      <c r="Y2358"/>
      <c r="AB2358"/>
      <c r="AC2358"/>
      <c r="AD2358"/>
      <c r="AE2358"/>
      <c r="AF2358"/>
      <c r="AG2358"/>
      <c r="AH2358"/>
      <c r="AI2358"/>
      <c r="AJ2358"/>
      <c r="AK2358"/>
    </row>
    <row r="2359" spans="1:37" x14ac:dyDescent="0.25">
      <c r="A2359" s="131"/>
      <c r="B2359" s="131"/>
      <c r="C2359" s="131"/>
      <c r="D2359" s="131"/>
      <c r="E2359" s="131"/>
      <c r="F2359" s="131"/>
      <c r="G2359" s="131"/>
      <c r="H2359" s="131"/>
      <c r="I2359" s="131"/>
      <c r="J2359" s="131"/>
      <c r="K2359" s="131"/>
      <c r="L2359" s="131"/>
      <c r="M2359" s="131"/>
      <c r="N2359" s="131"/>
      <c r="O2359" s="131"/>
      <c r="P2359" s="131"/>
      <c r="Q2359" s="170"/>
      <c r="R2359" s="170"/>
      <c r="S2359" s="170"/>
      <c r="T2359" s="170"/>
      <c r="U2359" s="170"/>
      <c r="V2359" s="170"/>
      <c r="W2359" s="170"/>
      <c r="X2359" s="131"/>
      <c r="Y2359"/>
      <c r="AB2359"/>
      <c r="AC2359"/>
      <c r="AD2359"/>
      <c r="AE2359"/>
      <c r="AF2359"/>
      <c r="AG2359"/>
      <c r="AH2359"/>
      <c r="AI2359"/>
      <c r="AJ2359"/>
      <c r="AK2359"/>
    </row>
    <row r="2360" spans="1:37" x14ac:dyDescent="0.25">
      <c r="A2360" s="131"/>
      <c r="B2360" s="131"/>
      <c r="C2360" s="131"/>
      <c r="D2360" s="131"/>
      <c r="E2360" s="131"/>
      <c r="F2360" s="131"/>
      <c r="G2360" s="131"/>
      <c r="H2360" s="131"/>
      <c r="I2360" s="131"/>
      <c r="J2360" s="131"/>
      <c r="K2360" s="131"/>
      <c r="L2360" s="131"/>
      <c r="M2360" s="131"/>
      <c r="N2360" s="131"/>
      <c r="O2360" s="131"/>
      <c r="P2360" s="131"/>
      <c r="Q2360" s="170"/>
      <c r="R2360" s="170"/>
      <c r="S2360" s="170"/>
      <c r="T2360" s="170"/>
      <c r="U2360" s="170"/>
      <c r="V2360" s="170"/>
      <c r="W2360" s="170"/>
      <c r="X2360" s="131"/>
      <c r="Y2360"/>
      <c r="AB2360"/>
      <c r="AC2360"/>
      <c r="AD2360"/>
      <c r="AE2360"/>
      <c r="AF2360"/>
      <c r="AG2360"/>
      <c r="AH2360"/>
      <c r="AI2360"/>
      <c r="AJ2360"/>
      <c r="AK2360"/>
    </row>
    <row r="2361" spans="1:37" x14ac:dyDescent="0.25">
      <c r="A2361" s="131"/>
      <c r="B2361" s="131"/>
      <c r="C2361" s="131"/>
      <c r="D2361" s="131"/>
      <c r="E2361" s="131"/>
      <c r="F2361" s="131"/>
      <c r="G2361" s="131"/>
      <c r="H2361" s="131"/>
      <c r="I2361" s="131"/>
      <c r="J2361" s="131"/>
      <c r="K2361" s="131"/>
      <c r="L2361" s="131"/>
      <c r="M2361" s="131"/>
      <c r="N2361" s="131"/>
      <c r="O2361" s="131"/>
      <c r="P2361" s="131"/>
      <c r="Q2361" s="170"/>
      <c r="R2361" s="170"/>
      <c r="S2361" s="170"/>
      <c r="T2361" s="170"/>
      <c r="U2361" s="170"/>
      <c r="V2361" s="170"/>
      <c r="W2361" s="170"/>
      <c r="X2361" s="131"/>
      <c r="Y2361"/>
      <c r="AB2361"/>
      <c r="AC2361"/>
      <c r="AD2361"/>
      <c r="AE2361"/>
      <c r="AF2361"/>
      <c r="AG2361"/>
      <c r="AH2361"/>
      <c r="AI2361"/>
      <c r="AJ2361"/>
      <c r="AK2361"/>
    </row>
    <row r="2362" spans="1:37" x14ac:dyDescent="0.25">
      <c r="A2362" s="131"/>
      <c r="B2362" s="131"/>
      <c r="C2362" s="131"/>
      <c r="D2362" s="131"/>
      <c r="E2362" s="131"/>
      <c r="F2362" s="131"/>
      <c r="G2362" s="131"/>
      <c r="H2362" s="131"/>
      <c r="I2362" s="131"/>
      <c r="J2362" s="131"/>
      <c r="K2362" s="131"/>
      <c r="L2362" s="131"/>
      <c r="M2362" s="131"/>
      <c r="N2362" s="131"/>
      <c r="O2362" s="131"/>
      <c r="P2362" s="131"/>
      <c r="Q2362" s="170"/>
      <c r="R2362" s="170"/>
      <c r="S2362" s="170"/>
      <c r="T2362" s="170"/>
      <c r="U2362" s="170"/>
      <c r="V2362" s="170"/>
      <c r="W2362" s="170"/>
      <c r="X2362" s="131"/>
      <c r="Y2362"/>
      <c r="AB2362"/>
      <c r="AC2362"/>
      <c r="AD2362"/>
      <c r="AE2362"/>
      <c r="AF2362"/>
      <c r="AG2362"/>
      <c r="AH2362"/>
      <c r="AI2362"/>
      <c r="AJ2362"/>
      <c r="AK2362"/>
    </row>
    <row r="2363" spans="1:37" x14ac:dyDescent="0.25">
      <c r="A2363" s="131"/>
      <c r="B2363" s="131"/>
      <c r="C2363" s="131"/>
      <c r="D2363" s="131"/>
      <c r="E2363" s="131"/>
      <c r="F2363" s="131"/>
      <c r="G2363" s="131"/>
      <c r="H2363" s="131"/>
      <c r="I2363" s="131"/>
      <c r="J2363" s="131"/>
      <c r="K2363" s="131"/>
      <c r="L2363" s="131"/>
      <c r="M2363" s="131"/>
      <c r="N2363" s="131"/>
      <c r="O2363" s="131"/>
      <c r="P2363" s="131"/>
      <c r="Q2363" s="170"/>
      <c r="R2363" s="170"/>
      <c r="S2363" s="170"/>
      <c r="T2363" s="170"/>
      <c r="U2363" s="170"/>
      <c r="V2363" s="170"/>
      <c r="W2363" s="170"/>
      <c r="X2363" s="131"/>
      <c r="Y2363"/>
      <c r="AB2363"/>
      <c r="AC2363"/>
      <c r="AD2363"/>
      <c r="AE2363"/>
      <c r="AF2363"/>
      <c r="AG2363"/>
      <c r="AH2363"/>
      <c r="AI2363"/>
      <c r="AJ2363"/>
      <c r="AK2363"/>
    </row>
    <row r="2364" spans="1:37" x14ac:dyDescent="0.25">
      <c r="A2364" s="131"/>
      <c r="B2364" s="131"/>
      <c r="C2364" s="131"/>
      <c r="D2364" s="131"/>
      <c r="E2364" s="131"/>
      <c r="F2364" s="131"/>
      <c r="G2364" s="131"/>
      <c r="H2364" s="131"/>
      <c r="I2364" s="131"/>
      <c r="J2364" s="131"/>
      <c r="K2364" s="131"/>
      <c r="L2364" s="131"/>
      <c r="M2364" s="131"/>
      <c r="N2364" s="131"/>
      <c r="O2364" s="131"/>
      <c r="P2364" s="131"/>
      <c r="Q2364" s="170"/>
      <c r="R2364" s="170"/>
      <c r="S2364" s="170"/>
      <c r="T2364" s="170"/>
      <c r="U2364" s="170"/>
      <c r="V2364" s="170"/>
      <c r="W2364" s="170"/>
      <c r="X2364" s="131"/>
      <c r="Y2364"/>
      <c r="AB2364"/>
      <c r="AC2364"/>
      <c r="AD2364"/>
      <c r="AE2364"/>
      <c r="AF2364"/>
      <c r="AG2364"/>
      <c r="AH2364"/>
      <c r="AI2364"/>
      <c r="AJ2364"/>
      <c r="AK2364"/>
    </row>
    <row r="2365" spans="1:37" x14ac:dyDescent="0.25">
      <c r="A2365" s="131"/>
      <c r="B2365" s="131"/>
      <c r="C2365" s="131"/>
      <c r="D2365" s="131"/>
      <c r="E2365" s="131"/>
      <c r="F2365" s="131"/>
      <c r="G2365" s="131"/>
      <c r="H2365" s="131"/>
      <c r="I2365" s="131"/>
      <c r="J2365" s="131"/>
      <c r="K2365" s="131"/>
      <c r="L2365" s="131"/>
      <c r="M2365" s="131"/>
      <c r="N2365" s="131"/>
      <c r="O2365" s="131"/>
      <c r="P2365" s="131"/>
      <c r="Q2365" s="170"/>
      <c r="R2365" s="170"/>
      <c r="S2365" s="170"/>
      <c r="T2365" s="170"/>
      <c r="U2365" s="170"/>
      <c r="V2365" s="170"/>
      <c r="W2365" s="170"/>
      <c r="X2365" s="131"/>
      <c r="Y2365"/>
      <c r="AB2365"/>
      <c r="AC2365"/>
      <c r="AD2365"/>
      <c r="AE2365"/>
      <c r="AF2365"/>
      <c r="AG2365"/>
      <c r="AH2365"/>
      <c r="AI2365"/>
      <c r="AJ2365"/>
      <c r="AK2365"/>
    </row>
    <row r="2366" spans="1:37" x14ac:dyDescent="0.25">
      <c r="A2366" s="131"/>
      <c r="B2366" s="131"/>
      <c r="C2366" s="131"/>
      <c r="D2366" s="131"/>
      <c r="E2366" s="131"/>
      <c r="F2366" s="131"/>
      <c r="G2366" s="131"/>
      <c r="H2366" s="131"/>
      <c r="I2366" s="131"/>
      <c r="J2366" s="131"/>
      <c r="K2366" s="131"/>
      <c r="L2366" s="131"/>
      <c r="M2366" s="131"/>
      <c r="N2366" s="131"/>
      <c r="O2366" s="131"/>
      <c r="P2366" s="131"/>
      <c r="Q2366" s="170"/>
      <c r="R2366" s="170"/>
      <c r="S2366" s="170"/>
      <c r="T2366" s="170"/>
      <c r="U2366" s="170"/>
      <c r="V2366" s="170"/>
      <c r="W2366" s="170"/>
      <c r="X2366" s="131"/>
      <c r="Y2366"/>
      <c r="AB2366"/>
      <c r="AC2366"/>
      <c r="AD2366"/>
      <c r="AE2366"/>
      <c r="AF2366"/>
      <c r="AG2366"/>
      <c r="AH2366"/>
      <c r="AI2366"/>
      <c r="AJ2366"/>
      <c r="AK2366"/>
    </row>
    <row r="2367" spans="1:37" x14ac:dyDescent="0.25">
      <c r="A2367" s="131"/>
      <c r="B2367" s="131"/>
      <c r="C2367" s="131"/>
      <c r="D2367" s="131"/>
      <c r="E2367" s="131"/>
      <c r="F2367" s="131"/>
      <c r="G2367" s="131"/>
      <c r="H2367" s="131"/>
      <c r="I2367" s="131"/>
      <c r="J2367" s="131"/>
      <c r="K2367" s="131"/>
      <c r="L2367" s="131"/>
      <c r="M2367" s="131"/>
      <c r="N2367" s="131"/>
      <c r="O2367" s="131"/>
      <c r="P2367" s="131"/>
      <c r="Q2367" s="170"/>
      <c r="R2367" s="170"/>
      <c r="S2367" s="170"/>
      <c r="T2367" s="170"/>
      <c r="U2367" s="170"/>
      <c r="V2367" s="170"/>
      <c r="W2367" s="170"/>
      <c r="X2367" s="131"/>
      <c r="Y2367"/>
      <c r="AB2367"/>
      <c r="AC2367"/>
      <c r="AD2367"/>
      <c r="AE2367"/>
      <c r="AF2367"/>
      <c r="AG2367"/>
      <c r="AH2367"/>
      <c r="AI2367"/>
      <c r="AJ2367"/>
      <c r="AK2367"/>
    </row>
    <row r="2368" spans="1:37" x14ac:dyDescent="0.25">
      <c r="A2368" s="131"/>
      <c r="B2368" s="131"/>
      <c r="C2368" s="131"/>
      <c r="D2368" s="131"/>
      <c r="E2368" s="131"/>
      <c r="F2368" s="131"/>
      <c r="G2368" s="131"/>
      <c r="H2368" s="131"/>
      <c r="I2368" s="131"/>
      <c r="J2368" s="131"/>
      <c r="K2368" s="131"/>
      <c r="L2368" s="131"/>
      <c r="M2368" s="131"/>
      <c r="N2368" s="131"/>
      <c r="O2368" s="131"/>
      <c r="P2368" s="131"/>
      <c r="Q2368" s="170"/>
      <c r="R2368" s="170"/>
      <c r="S2368" s="170"/>
      <c r="T2368" s="170"/>
      <c r="U2368" s="170"/>
      <c r="V2368" s="170"/>
      <c r="W2368" s="170"/>
      <c r="X2368" s="131"/>
      <c r="Y2368"/>
      <c r="AB2368"/>
      <c r="AC2368"/>
      <c r="AD2368"/>
      <c r="AE2368"/>
      <c r="AF2368"/>
      <c r="AG2368"/>
      <c r="AH2368"/>
      <c r="AI2368"/>
      <c r="AJ2368"/>
      <c r="AK2368"/>
    </row>
    <row r="2369" spans="1:37" x14ac:dyDescent="0.25">
      <c r="A2369" s="131"/>
      <c r="B2369" s="131"/>
      <c r="C2369" s="131"/>
      <c r="D2369" s="131"/>
      <c r="E2369" s="131"/>
      <c r="F2369" s="131"/>
      <c r="G2369" s="131"/>
      <c r="H2369" s="131"/>
      <c r="I2369" s="131"/>
      <c r="J2369" s="131"/>
      <c r="K2369" s="131"/>
      <c r="L2369" s="131"/>
      <c r="M2369" s="131"/>
      <c r="N2369" s="131"/>
      <c r="O2369" s="131"/>
      <c r="P2369" s="131"/>
      <c r="Q2369" s="170"/>
      <c r="R2369" s="170"/>
      <c r="S2369" s="170"/>
      <c r="T2369" s="170"/>
      <c r="U2369" s="170"/>
      <c r="V2369" s="170"/>
      <c r="W2369" s="170"/>
      <c r="X2369" s="131"/>
      <c r="Y2369"/>
      <c r="AB2369"/>
      <c r="AC2369"/>
      <c r="AD2369"/>
      <c r="AE2369"/>
      <c r="AF2369"/>
      <c r="AG2369"/>
      <c r="AH2369"/>
      <c r="AI2369"/>
      <c r="AJ2369"/>
      <c r="AK2369"/>
    </row>
    <row r="2370" spans="1:37" x14ac:dyDescent="0.25">
      <c r="A2370" s="131"/>
      <c r="B2370" s="131"/>
      <c r="C2370" s="131"/>
      <c r="D2370" s="131"/>
      <c r="E2370" s="131"/>
      <c r="F2370" s="131"/>
      <c r="G2370" s="131"/>
      <c r="H2370" s="131"/>
      <c r="I2370" s="131"/>
      <c r="J2370" s="131"/>
      <c r="K2370" s="131"/>
      <c r="L2370" s="131"/>
      <c r="M2370" s="131"/>
      <c r="N2370" s="131"/>
      <c r="O2370" s="131"/>
      <c r="P2370" s="131"/>
      <c r="Q2370" s="170"/>
      <c r="R2370" s="170"/>
      <c r="S2370" s="170"/>
      <c r="T2370" s="170"/>
      <c r="U2370" s="170"/>
      <c r="V2370" s="170"/>
      <c r="W2370" s="170"/>
      <c r="X2370" s="131"/>
      <c r="Y2370"/>
      <c r="AB2370"/>
      <c r="AC2370"/>
      <c r="AD2370"/>
      <c r="AE2370"/>
      <c r="AF2370"/>
      <c r="AG2370"/>
      <c r="AH2370"/>
      <c r="AI2370"/>
      <c r="AJ2370"/>
      <c r="AK2370"/>
    </row>
    <row r="2371" spans="1:37" x14ac:dyDescent="0.25">
      <c r="A2371" s="131"/>
      <c r="B2371" s="131"/>
      <c r="C2371" s="131"/>
      <c r="D2371" s="131"/>
      <c r="E2371" s="131"/>
      <c r="F2371" s="131"/>
      <c r="G2371" s="131"/>
      <c r="H2371" s="131"/>
      <c r="I2371" s="131"/>
      <c r="J2371" s="131"/>
      <c r="K2371" s="131"/>
      <c r="L2371" s="131"/>
      <c r="M2371" s="131"/>
      <c r="N2371" s="131"/>
      <c r="O2371" s="131"/>
      <c r="P2371" s="131"/>
      <c r="Q2371" s="170"/>
      <c r="R2371" s="170"/>
      <c r="S2371" s="170"/>
      <c r="T2371" s="170"/>
      <c r="U2371" s="170"/>
      <c r="V2371" s="170"/>
      <c r="W2371" s="170"/>
      <c r="X2371" s="131"/>
      <c r="Y2371"/>
      <c r="AB2371"/>
      <c r="AC2371"/>
      <c r="AD2371"/>
      <c r="AE2371"/>
      <c r="AF2371"/>
      <c r="AG2371"/>
      <c r="AH2371"/>
      <c r="AI2371"/>
      <c r="AJ2371"/>
      <c r="AK2371"/>
    </row>
    <row r="2372" spans="1:37" x14ac:dyDescent="0.25">
      <c r="A2372" s="131"/>
      <c r="B2372" s="131"/>
      <c r="C2372" s="131"/>
      <c r="D2372" s="131"/>
      <c r="E2372" s="131"/>
      <c r="F2372" s="131"/>
      <c r="G2372" s="131"/>
      <c r="H2372" s="131"/>
      <c r="I2372" s="131"/>
      <c r="J2372" s="131"/>
      <c r="K2372" s="131"/>
      <c r="L2372" s="131"/>
      <c r="M2372" s="131"/>
      <c r="N2372" s="131"/>
      <c r="O2372" s="131"/>
      <c r="P2372" s="131"/>
      <c r="Q2372" s="170"/>
      <c r="R2372" s="170"/>
      <c r="S2372" s="170"/>
      <c r="T2372" s="170"/>
      <c r="U2372" s="170"/>
      <c r="V2372" s="170"/>
      <c r="W2372" s="170"/>
      <c r="X2372" s="131"/>
      <c r="Y2372"/>
      <c r="AB2372"/>
      <c r="AC2372"/>
      <c r="AD2372"/>
      <c r="AE2372"/>
      <c r="AF2372"/>
      <c r="AG2372"/>
      <c r="AH2372"/>
      <c r="AI2372"/>
      <c r="AJ2372"/>
      <c r="AK2372"/>
    </row>
    <row r="2373" spans="1:37" x14ac:dyDescent="0.25">
      <c r="A2373" s="131"/>
      <c r="B2373" s="131"/>
      <c r="C2373" s="131"/>
      <c r="D2373" s="131"/>
      <c r="E2373" s="131"/>
      <c r="F2373" s="131"/>
      <c r="G2373" s="131"/>
      <c r="H2373" s="131"/>
      <c r="I2373" s="131"/>
      <c r="J2373" s="131"/>
      <c r="K2373" s="131"/>
      <c r="L2373" s="131"/>
      <c r="M2373" s="131"/>
      <c r="N2373" s="131"/>
      <c r="O2373" s="131"/>
      <c r="P2373" s="131"/>
      <c r="Q2373" s="170"/>
      <c r="R2373" s="170"/>
      <c r="S2373" s="170"/>
      <c r="T2373" s="170"/>
      <c r="U2373" s="170"/>
      <c r="V2373" s="170"/>
      <c r="W2373" s="170"/>
      <c r="X2373" s="131"/>
      <c r="Y2373"/>
      <c r="AB2373"/>
      <c r="AC2373"/>
      <c r="AD2373"/>
      <c r="AE2373"/>
      <c r="AF2373"/>
      <c r="AG2373"/>
      <c r="AH2373"/>
      <c r="AI2373"/>
      <c r="AJ2373"/>
      <c r="AK2373"/>
    </row>
    <row r="2374" spans="1:37" x14ac:dyDescent="0.25">
      <c r="A2374" s="131"/>
      <c r="B2374" s="131"/>
      <c r="C2374" s="131"/>
      <c r="D2374" s="131"/>
      <c r="E2374" s="131"/>
      <c r="F2374" s="131"/>
      <c r="G2374" s="131"/>
      <c r="H2374" s="131"/>
      <c r="I2374" s="131"/>
      <c r="J2374" s="131"/>
      <c r="K2374" s="131"/>
      <c r="L2374" s="131"/>
      <c r="M2374" s="131"/>
      <c r="N2374" s="131"/>
      <c r="O2374" s="131"/>
      <c r="P2374" s="131"/>
      <c r="Q2374" s="170"/>
      <c r="R2374" s="170"/>
      <c r="S2374" s="170"/>
      <c r="T2374" s="170"/>
      <c r="U2374" s="170"/>
      <c r="V2374" s="170"/>
      <c r="W2374" s="170"/>
      <c r="X2374" s="131"/>
      <c r="Y2374"/>
      <c r="AB2374"/>
      <c r="AC2374"/>
      <c r="AD2374"/>
      <c r="AE2374"/>
      <c r="AF2374"/>
      <c r="AG2374"/>
      <c r="AH2374"/>
      <c r="AI2374"/>
      <c r="AJ2374"/>
      <c r="AK2374"/>
    </row>
    <row r="2375" spans="1:37" x14ac:dyDescent="0.25">
      <c r="A2375" s="131"/>
      <c r="B2375" s="131"/>
      <c r="C2375" s="131"/>
      <c r="D2375" s="131"/>
      <c r="E2375" s="131"/>
      <c r="F2375" s="131"/>
      <c r="G2375" s="131"/>
      <c r="H2375" s="131"/>
      <c r="I2375" s="131"/>
      <c r="J2375" s="131"/>
      <c r="K2375" s="131"/>
      <c r="L2375" s="131"/>
      <c r="M2375" s="131"/>
      <c r="N2375" s="131"/>
      <c r="O2375" s="131"/>
      <c r="P2375" s="131"/>
      <c r="Q2375" s="170"/>
      <c r="R2375" s="170"/>
      <c r="S2375" s="170"/>
      <c r="T2375" s="170"/>
      <c r="U2375" s="170"/>
      <c r="V2375" s="170"/>
      <c r="W2375" s="170"/>
      <c r="X2375" s="131"/>
      <c r="Y2375"/>
      <c r="AB2375"/>
      <c r="AC2375"/>
      <c r="AD2375"/>
      <c r="AE2375"/>
      <c r="AF2375"/>
      <c r="AG2375"/>
      <c r="AH2375"/>
      <c r="AI2375"/>
      <c r="AJ2375"/>
      <c r="AK2375"/>
    </row>
    <row r="2376" spans="1:37" x14ac:dyDescent="0.25">
      <c r="A2376" s="131"/>
      <c r="B2376" s="131"/>
      <c r="C2376" s="131"/>
      <c r="D2376" s="131"/>
      <c r="E2376" s="131"/>
      <c r="F2376" s="131"/>
      <c r="G2376" s="131"/>
      <c r="H2376" s="131"/>
      <c r="I2376" s="131"/>
      <c r="J2376" s="131"/>
      <c r="K2376" s="131"/>
      <c r="L2376" s="131"/>
      <c r="M2376" s="131"/>
      <c r="N2376" s="131"/>
      <c r="O2376" s="131"/>
      <c r="P2376" s="131"/>
      <c r="Q2376" s="170"/>
      <c r="R2376" s="170"/>
      <c r="S2376" s="170"/>
      <c r="T2376" s="170"/>
      <c r="U2376" s="170"/>
      <c r="V2376" s="170"/>
      <c r="W2376" s="170"/>
      <c r="X2376" s="131"/>
      <c r="Y2376"/>
      <c r="AB2376"/>
      <c r="AC2376"/>
      <c r="AD2376"/>
      <c r="AE2376"/>
      <c r="AF2376"/>
      <c r="AG2376"/>
      <c r="AH2376"/>
      <c r="AI2376"/>
      <c r="AJ2376"/>
      <c r="AK2376"/>
    </row>
    <row r="2377" spans="1:37" x14ac:dyDescent="0.25">
      <c r="A2377" s="131"/>
      <c r="B2377" s="131"/>
      <c r="C2377" s="131"/>
      <c r="D2377" s="131"/>
      <c r="E2377" s="131"/>
      <c r="F2377" s="131"/>
      <c r="G2377" s="131"/>
      <c r="H2377" s="131"/>
      <c r="I2377" s="131"/>
      <c r="J2377" s="131"/>
      <c r="K2377" s="131"/>
      <c r="L2377" s="131"/>
      <c r="M2377" s="131"/>
      <c r="N2377" s="131"/>
      <c r="O2377" s="131"/>
      <c r="P2377" s="131"/>
      <c r="Q2377" s="170"/>
      <c r="R2377" s="170"/>
      <c r="S2377" s="170"/>
      <c r="T2377" s="170"/>
      <c r="U2377" s="170"/>
      <c r="V2377" s="170"/>
      <c r="W2377" s="170"/>
      <c r="X2377" s="131"/>
      <c r="Y2377"/>
      <c r="AB2377"/>
      <c r="AC2377"/>
      <c r="AD2377"/>
      <c r="AE2377"/>
      <c r="AF2377"/>
      <c r="AG2377"/>
      <c r="AH2377"/>
      <c r="AI2377"/>
      <c r="AJ2377"/>
      <c r="AK2377"/>
    </row>
    <row r="2378" spans="1:37" x14ac:dyDescent="0.25">
      <c r="A2378" s="131"/>
      <c r="B2378" s="131"/>
      <c r="C2378" s="131"/>
      <c r="D2378" s="131"/>
      <c r="E2378" s="131"/>
      <c r="F2378" s="131"/>
      <c r="G2378" s="131"/>
      <c r="H2378" s="131"/>
      <c r="I2378" s="131"/>
      <c r="J2378" s="131"/>
      <c r="K2378" s="131"/>
      <c r="L2378" s="131"/>
      <c r="M2378" s="131"/>
      <c r="N2378" s="131"/>
      <c r="O2378" s="131"/>
      <c r="P2378" s="131"/>
      <c r="Q2378" s="170"/>
      <c r="R2378" s="170"/>
      <c r="S2378" s="170"/>
      <c r="T2378" s="170"/>
      <c r="U2378" s="170"/>
      <c r="V2378" s="170"/>
      <c r="W2378" s="170"/>
      <c r="X2378" s="131"/>
      <c r="Y2378"/>
      <c r="AB2378"/>
      <c r="AC2378"/>
      <c r="AD2378"/>
      <c r="AE2378"/>
      <c r="AF2378"/>
      <c r="AG2378"/>
      <c r="AH2378"/>
      <c r="AI2378"/>
      <c r="AJ2378"/>
      <c r="AK2378"/>
    </row>
    <row r="2379" spans="1:37" x14ac:dyDescent="0.25">
      <c r="A2379" s="131"/>
      <c r="B2379" s="131"/>
      <c r="C2379" s="131"/>
      <c r="D2379" s="131"/>
      <c r="E2379" s="131"/>
      <c r="F2379" s="131"/>
      <c r="G2379" s="131"/>
      <c r="H2379" s="131"/>
      <c r="I2379" s="131"/>
      <c r="J2379" s="131"/>
      <c r="K2379" s="131"/>
      <c r="L2379" s="131"/>
      <c r="M2379" s="131"/>
      <c r="N2379" s="131"/>
      <c r="O2379" s="131"/>
      <c r="P2379" s="131"/>
      <c r="Q2379" s="170"/>
      <c r="R2379" s="170"/>
      <c r="S2379" s="170"/>
      <c r="T2379" s="170"/>
      <c r="U2379" s="170"/>
      <c r="V2379" s="170"/>
      <c r="W2379" s="170"/>
      <c r="X2379" s="131"/>
      <c r="Y2379"/>
      <c r="AB2379"/>
      <c r="AC2379"/>
      <c r="AD2379"/>
      <c r="AE2379"/>
      <c r="AF2379"/>
      <c r="AG2379"/>
      <c r="AH2379"/>
      <c r="AI2379"/>
      <c r="AJ2379"/>
      <c r="AK2379"/>
    </row>
    <row r="2380" spans="1:37" x14ac:dyDescent="0.25">
      <c r="A2380" s="131"/>
      <c r="B2380" s="131"/>
      <c r="C2380" s="131"/>
      <c r="D2380" s="131"/>
      <c r="E2380" s="131"/>
      <c r="F2380" s="131"/>
      <c r="G2380" s="131"/>
      <c r="H2380" s="131"/>
      <c r="I2380" s="131"/>
      <c r="J2380" s="131"/>
      <c r="K2380" s="131"/>
      <c r="L2380" s="131"/>
      <c r="M2380" s="131"/>
      <c r="N2380" s="131"/>
      <c r="O2380" s="131"/>
      <c r="P2380" s="131"/>
      <c r="Q2380" s="170"/>
      <c r="R2380" s="170"/>
      <c r="S2380" s="170"/>
      <c r="T2380" s="170"/>
      <c r="U2380" s="170"/>
      <c r="V2380" s="170"/>
      <c r="W2380" s="170"/>
      <c r="X2380" s="131"/>
      <c r="Y2380"/>
      <c r="AB2380"/>
      <c r="AC2380"/>
      <c r="AD2380"/>
      <c r="AE2380"/>
      <c r="AF2380"/>
      <c r="AG2380"/>
      <c r="AH2380"/>
      <c r="AI2380"/>
      <c r="AJ2380"/>
      <c r="AK2380"/>
    </row>
    <row r="2381" spans="1:37" x14ac:dyDescent="0.25">
      <c r="A2381" s="131"/>
      <c r="B2381" s="131"/>
      <c r="C2381" s="131"/>
      <c r="D2381" s="131"/>
      <c r="E2381" s="131"/>
      <c r="F2381" s="131"/>
      <c r="G2381" s="131"/>
      <c r="H2381" s="131"/>
      <c r="I2381" s="131"/>
      <c r="J2381" s="131"/>
      <c r="K2381" s="131"/>
      <c r="L2381" s="131"/>
      <c r="M2381" s="131"/>
      <c r="N2381" s="131"/>
      <c r="O2381" s="131"/>
      <c r="P2381" s="131"/>
      <c r="Q2381" s="170"/>
      <c r="R2381" s="170"/>
      <c r="S2381" s="170"/>
      <c r="T2381" s="170"/>
      <c r="U2381" s="170"/>
      <c r="V2381" s="170"/>
      <c r="W2381" s="170"/>
      <c r="X2381" s="131"/>
      <c r="Y2381"/>
      <c r="AB2381"/>
      <c r="AC2381"/>
      <c r="AD2381"/>
      <c r="AE2381"/>
      <c r="AF2381"/>
      <c r="AG2381"/>
      <c r="AH2381"/>
      <c r="AI2381"/>
      <c r="AJ2381"/>
      <c r="AK2381"/>
    </row>
    <row r="2382" spans="1:37" x14ac:dyDescent="0.25">
      <c r="A2382" s="131"/>
      <c r="B2382" s="131"/>
      <c r="C2382" s="131"/>
      <c r="D2382" s="131"/>
      <c r="E2382" s="131"/>
      <c r="F2382" s="131"/>
      <c r="G2382" s="131"/>
      <c r="H2382" s="131"/>
      <c r="I2382" s="131"/>
      <c r="J2382" s="131"/>
      <c r="K2382" s="131"/>
      <c r="L2382" s="131"/>
      <c r="M2382" s="131"/>
      <c r="N2382" s="131"/>
      <c r="O2382" s="131"/>
      <c r="P2382" s="131"/>
      <c r="Q2382" s="170"/>
      <c r="R2382" s="170"/>
      <c r="S2382" s="170"/>
      <c r="T2382" s="170"/>
      <c r="U2382" s="170"/>
      <c r="V2382" s="170"/>
      <c r="W2382" s="170"/>
      <c r="X2382" s="131"/>
      <c r="Y2382"/>
      <c r="AB2382"/>
      <c r="AC2382"/>
      <c r="AD2382"/>
      <c r="AE2382"/>
      <c r="AF2382"/>
      <c r="AG2382"/>
      <c r="AH2382"/>
      <c r="AI2382"/>
      <c r="AJ2382"/>
      <c r="AK2382"/>
    </row>
    <row r="2383" spans="1:37" x14ac:dyDescent="0.25">
      <c r="A2383" s="131"/>
      <c r="B2383" s="131"/>
      <c r="C2383" s="131"/>
      <c r="D2383" s="131"/>
      <c r="E2383" s="131"/>
      <c r="F2383" s="131"/>
      <c r="G2383" s="131"/>
      <c r="H2383" s="131"/>
      <c r="I2383" s="131"/>
      <c r="J2383" s="131"/>
      <c r="K2383" s="131"/>
      <c r="L2383" s="131"/>
      <c r="M2383" s="131"/>
      <c r="N2383" s="131"/>
      <c r="O2383" s="131"/>
      <c r="P2383" s="131"/>
      <c r="Q2383" s="170"/>
      <c r="R2383" s="170"/>
      <c r="S2383" s="170"/>
      <c r="T2383" s="170"/>
      <c r="U2383" s="170"/>
      <c r="V2383" s="170"/>
      <c r="W2383" s="170"/>
      <c r="X2383" s="131"/>
      <c r="Y2383"/>
      <c r="AB2383"/>
      <c r="AC2383"/>
      <c r="AD2383"/>
      <c r="AE2383"/>
      <c r="AF2383"/>
      <c r="AG2383"/>
      <c r="AH2383"/>
      <c r="AI2383"/>
      <c r="AJ2383"/>
      <c r="AK2383"/>
    </row>
    <row r="2384" spans="1:37" x14ac:dyDescent="0.25">
      <c r="A2384" s="131"/>
      <c r="B2384" s="131"/>
      <c r="C2384" s="131"/>
      <c r="D2384" s="131"/>
      <c r="E2384" s="131"/>
      <c r="F2384" s="131"/>
      <c r="G2384" s="131"/>
      <c r="H2384" s="131"/>
      <c r="I2384" s="131"/>
      <c r="J2384" s="131"/>
      <c r="K2384" s="131"/>
      <c r="L2384" s="131"/>
      <c r="M2384" s="131"/>
      <c r="N2384" s="131"/>
      <c r="O2384" s="131"/>
      <c r="P2384" s="131"/>
      <c r="Q2384" s="170"/>
      <c r="R2384" s="170"/>
      <c r="S2384" s="170"/>
      <c r="T2384" s="170"/>
      <c r="U2384" s="170"/>
      <c r="V2384" s="170"/>
      <c r="W2384" s="170"/>
      <c r="X2384" s="131"/>
      <c r="Y2384"/>
      <c r="AB2384"/>
      <c r="AC2384"/>
      <c r="AD2384"/>
      <c r="AE2384"/>
      <c r="AF2384"/>
      <c r="AG2384"/>
      <c r="AH2384"/>
      <c r="AI2384"/>
      <c r="AJ2384"/>
      <c r="AK2384"/>
    </row>
    <row r="2385" spans="1:37" x14ac:dyDescent="0.25">
      <c r="A2385" s="131"/>
      <c r="B2385" s="131"/>
      <c r="C2385" s="131"/>
      <c r="D2385" s="131"/>
      <c r="E2385" s="131"/>
      <c r="F2385" s="131"/>
      <c r="G2385" s="131"/>
      <c r="H2385" s="131"/>
      <c r="I2385" s="131"/>
      <c r="J2385" s="131"/>
      <c r="K2385" s="131"/>
      <c r="L2385" s="131"/>
      <c r="M2385" s="131"/>
      <c r="N2385" s="131"/>
      <c r="O2385" s="131"/>
      <c r="P2385" s="131"/>
      <c r="Q2385" s="170"/>
      <c r="R2385" s="170"/>
      <c r="S2385" s="170"/>
      <c r="T2385" s="170"/>
      <c r="U2385" s="170"/>
      <c r="V2385" s="170"/>
      <c r="W2385" s="170"/>
      <c r="X2385" s="131"/>
      <c r="Y2385"/>
      <c r="AB2385"/>
      <c r="AC2385"/>
      <c r="AD2385"/>
      <c r="AE2385"/>
      <c r="AF2385"/>
      <c r="AG2385"/>
      <c r="AH2385"/>
      <c r="AI2385"/>
      <c r="AJ2385"/>
      <c r="AK2385"/>
    </row>
    <row r="2386" spans="1:37" x14ac:dyDescent="0.25">
      <c r="A2386" s="131"/>
      <c r="B2386" s="131"/>
      <c r="C2386" s="131"/>
      <c r="D2386" s="131"/>
      <c r="E2386" s="131"/>
      <c r="F2386" s="131"/>
      <c r="G2386" s="131"/>
      <c r="H2386" s="131"/>
      <c r="I2386" s="131"/>
      <c r="J2386" s="131"/>
      <c r="K2386" s="131"/>
      <c r="L2386" s="131"/>
      <c r="M2386" s="131"/>
      <c r="N2386" s="131"/>
      <c r="O2386" s="131"/>
      <c r="P2386" s="131"/>
      <c r="Q2386" s="170"/>
      <c r="R2386" s="170"/>
      <c r="S2386" s="170"/>
      <c r="T2386" s="170"/>
      <c r="U2386" s="170"/>
      <c r="V2386" s="170"/>
      <c r="W2386" s="170"/>
      <c r="X2386" s="131"/>
      <c r="Y2386"/>
      <c r="AB2386"/>
      <c r="AC2386"/>
      <c r="AD2386"/>
      <c r="AE2386"/>
      <c r="AF2386"/>
      <c r="AG2386"/>
      <c r="AH2386"/>
      <c r="AI2386"/>
      <c r="AJ2386"/>
      <c r="AK2386"/>
    </row>
    <row r="2387" spans="1:37" x14ac:dyDescent="0.25">
      <c r="A2387" s="131"/>
      <c r="B2387" s="131"/>
      <c r="C2387" s="131"/>
      <c r="D2387" s="131"/>
      <c r="E2387" s="131"/>
      <c r="F2387" s="131"/>
      <c r="G2387" s="131"/>
      <c r="H2387" s="131"/>
      <c r="I2387" s="131"/>
      <c r="J2387" s="131"/>
      <c r="K2387" s="131"/>
      <c r="L2387" s="131"/>
      <c r="M2387" s="131"/>
      <c r="N2387" s="131"/>
      <c r="O2387" s="131"/>
      <c r="P2387" s="131"/>
      <c r="Q2387" s="170"/>
      <c r="R2387" s="170"/>
      <c r="S2387" s="170"/>
      <c r="T2387" s="170"/>
      <c r="U2387" s="170"/>
      <c r="V2387" s="170"/>
      <c r="W2387" s="170"/>
      <c r="X2387" s="131"/>
      <c r="Y2387"/>
      <c r="AB2387"/>
      <c r="AC2387"/>
      <c r="AD2387"/>
      <c r="AE2387"/>
      <c r="AF2387"/>
      <c r="AG2387"/>
      <c r="AH2387"/>
      <c r="AI2387"/>
      <c r="AJ2387"/>
      <c r="AK2387"/>
    </row>
    <row r="2388" spans="1:37" x14ac:dyDescent="0.25">
      <c r="A2388" s="131"/>
      <c r="B2388" s="131"/>
      <c r="C2388" s="131"/>
      <c r="D2388" s="131"/>
      <c r="E2388" s="131"/>
      <c r="F2388" s="131"/>
      <c r="G2388" s="131"/>
      <c r="H2388" s="131"/>
      <c r="I2388" s="131"/>
      <c r="J2388" s="131"/>
      <c r="K2388" s="131"/>
      <c r="L2388" s="131"/>
      <c r="M2388" s="131"/>
      <c r="N2388" s="131"/>
      <c r="O2388" s="131"/>
      <c r="P2388" s="131"/>
      <c r="Q2388" s="170"/>
      <c r="R2388" s="170"/>
      <c r="S2388" s="170"/>
      <c r="T2388" s="170"/>
      <c r="U2388" s="170"/>
      <c r="V2388" s="170"/>
      <c r="W2388" s="170"/>
      <c r="X2388" s="131"/>
      <c r="Y2388"/>
      <c r="AB2388"/>
      <c r="AC2388"/>
      <c r="AD2388"/>
      <c r="AE2388"/>
      <c r="AF2388"/>
      <c r="AG2388"/>
      <c r="AH2388"/>
      <c r="AI2388"/>
      <c r="AJ2388"/>
      <c r="AK2388"/>
    </row>
    <row r="2389" spans="1:37" x14ac:dyDescent="0.25">
      <c r="A2389" s="131"/>
      <c r="B2389" s="131"/>
      <c r="C2389" s="131"/>
      <c r="D2389" s="131"/>
      <c r="E2389" s="131"/>
      <c r="F2389" s="131"/>
      <c r="G2389" s="131"/>
      <c r="H2389" s="131"/>
      <c r="I2389" s="131"/>
      <c r="J2389" s="131"/>
      <c r="K2389" s="131"/>
      <c r="L2389" s="131"/>
      <c r="M2389" s="131"/>
      <c r="N2389" s="131"/>
      <c r="O2389" s="131"/>
      <c r="P2389" s="131"/>
      <c r="Q2389" s="170"/>
      <c r="R2389" s="170"/>
      <c r="S2389" s="170"/>
      <c r="T2389" s="170"/>
      <c r="U2389" s="170"/>
      <c r="V2389" s="170"/>
      <c r="W2389" s="170"/>
      <c r="X2389" s="131"/>
      <c r="Y2389"/>
      <c r="AB2389"/>
      <c r="AC2389"/>
      <c r="AD2389"/>
      <c r="AE2389"/>
      <c r="AF2389"/>
      <c r="AG2389"/>
      <c r="AH2389"/>
      <c r="AI2389"/>
      <c r="AJ2389"/>
      <c r="AK2389"/>
    </row>
    <row r="2390" spans="1:37" x14ac:dyDescent="0.25">
      <c r="A2390" s="131"/>
      <c r="B2390" s="131"/>
      <c r="C2390" s="131"/>
      <c r="D2390" s="131"/>
      <c r="E2390" s="131"/>
      <c r="F2390" s="131"/>
      <c r="G2390" s="131"/>
      <c r="H2390" s="131"/>
      <c r="I2390" s="131"/>
      <c r="J2390" s="131"/>
      <c r="K2390" s="131"/>
      <c r="L2390" s="131"/>
      <c r="M2390" s="131"/>
      <c r="N2390" s="131"/>
      <c r="O2390" s="131"/>
      <c r="P2390" s="131"/>
      <c r="Q2390" s="170"/>
      <c r="R2390" s="170"/>
      <c r="S2390" s="170"/>
      <c r="T2390" s="170"/>
      <c r="U2390" s="170"/>
      <c r="V2390" s="170"/>
      <c r="W2390" s="170"/>
      <c r="X2390" s="131"/>
      <c r="Y2390"/>
      <c r="AB2390"/>
      <c r="AC2390"/>
      <c r="AD2390"/>
      <c r="AE2390"/>
      <c r="AF2390"/>
      <c r="AG2390"/>
      <c r="AH2390"/>
      <c r="AI2390"/>
      <c r="AJ2390"/>
      <c r="AK2390"/>
    </row>
    <row r="2391" spans="1:37" x14ac:dyDescent="0.25">
      <c r="A2391" s="131"/>
      <c r="B2391" s="131"/>
      <c r="C2391" s="131"/>
      <c r="D2391" s="131"/>
      <c r="E2391" s="131"/>
      <c r="F2391" s="131"/>
      <c r="G2391" s="131"/>
      <c r="H2391" s="131"/>
      <c r="I2391" s="131"/>
      <c r="J2391" s="131"/>
      <c r="K2391" s="131"/>
      <c r="L2391" s="131"/>
      <c r="M2391" s="131"/>
      <c r="N2391" s="131"/>
      <c r="O2391" s="131"/>
      <c r="P2391" s="131"/>
      <c r="Q2391" s="170"/>
      <c r="R2391" s="170"/>
      <c r="S2391" s="170"/>
      <c r="T2391" s="170"/>
      <c r="U2391" s="170"/>
      <c r="V2391" s="170"/>
      <c r="W2391" s="170"/>
      <c r="X2391" s="131"/>
      <c r="Y2391"/>
      <c r="AB2391"/>
      <c r="AC2391"/>
      <c r="AD2391"/>
      <c r="AE2391"/>
      <c r="AF2391"/>
      <c r="AG2391"/>
      <c r="AH2391"/>
      <c r="AI2391"/>
      <c r="AJ2391"/>
      <c r="AK2391"/>
    </row>
    <row r="2392" spans="1:37" x14ac:dyDescent="0.25">
      <c r="A2392" s="131"/>
      <c r="B2392" s="131"/>
      <c r="C2392" s="131"/>
      <c r="D2392" s="131"/>
      <c r="E2392" s="131"/>
      <c r="F2392" s="131"/>
      <c r="G2392" s="131"/>
      <c r="H2392" s="131"/>
      <c r="I2392" s="131"/>
      <c r="J2392" s="131"/>
      <c r="K2392" s="131"/>
      <c r="L2392" s="131"/>
      <c r="M2392" s="131"/>
      <c r="N2392" s="131"/>
      <c r="O2392" s="131"/>
      <c r="P2392" s="131"/>
      <c r="Q2392" s="170"/>
      <c r="R2392" s="170"/>
      <c r="S2392" s="170"/>
      <c r="T2392" s="170"/>
      <c r="U2392" s="170"/>
      <c r="V2392" s="170"/>
      <c r="W2392" s="170"/>
      <c r="X2392" s="131"/>
      <c r="Y2392"/>
      <c r="AB2392"/>
      <c r="AC2392"/>
      <c r="AD2392"/>
      <c r="AE2392"/>
      <c r="AF2392"/>
      <c r="AG2392"/>
      <c r="AH2392"/>
      <c r="AI2392"/>
      <c r="AJ2392"/>
      <c r="AK2392"/>
    </row>
    <row r="2393" spans="1:37" x14ac:dyDescent="0.25">
      <c r="A2393" s="131"/>
      <c r="B2393" s="131"/>
      <c r="C2393" s="131"/>
      <c r="D2393" s="131"/>
      <c r="E2393" s="131"/>
      <c r="F2393" s="131"/>
      <c r="G2393" s="131"/>
      <c r="H2393" s="131"/>
      <c r="I2393" s="131"/>
      <c r="J2393" s="131"/>
      <c r="K2393" s="131"/>
      <c r="L2393" s="131"/>
      <c r="M2393" s="131"/>
      <c r="N2393" s="131"/>
      <c r="O2393" s="131"/>
      <c r="P2393" s="131"/>
      <c r="Q2393" s="170"/>
      <c r="R2393" s="170"/>
      <c r="S2393" s="170"/>
      <c r="T2393" s="170"/>
      <c r="U2393" s="170"/>
      <c r="V2393" s="170"/>
      <c r="W2393" s="170"/>
      <c r="X2393" s="131"/>
      <c r="Y2393"/>
      <c r="AB2393"/>
      <c r="AC2393"/>
      <c r="AD2393"/>
      <c r="AE2393"/>
      <c r="AF2393"/>
      <c r="AG2393"/>
      <c r="AH2393"/>
      <c r="AI2393"/>
      <c r="AJ2393"/>
      <c r="AK2393"/>
    </row>
    <row r="2394" spans="1:37" x14ac:dyDescent="0.25">
      <c r="A2394" s="131"/>
      <c r="B2394" s="131"/>
      <c r="C2394" s="131"/>
      <c r="D2394" s="131"/>
      <c r="E2394" s="131"/>
      <c r="F2394" s="131"/>
      <c r="G2394" s="131"/>
      <c r="H2394" s="131"/>
      <c r="I2394" s="131"/>
      <c r="J2394" s="131"/>
      <c r="K2394" s="131"/>
      <c r="L2394" s="131"/>
      <c r="M2394" s="131"/>
      <c r="N2394" s="131"/>
      <c r="O2394" s="131"/>
      <c r="P2394" s="131"/>
      <c r="Q2394" s="170"/>
      <c r="R2394" s="170"/>
      <c r="S2394" s="170"/>
      <c r="T2394" s="170"/>
      <c r="U2394" s="170"/>
      <c r="V2394" s="170"/>
      <c r="W2394" s="170"/>
      <c r="X2394" s="131"/>
      <c r="Y2394"/>
      <c r="AB2394"/>
      <c r="AC2394"/>
      <c r="AD2394"/>
      <c r="AE2394"/>
      <c r="AF2394"/>
      <c r="AG2394"/>
      <c r="AH2394"/>
      <c r="AI2394"/>
      <c r="AJ2394"/>
      <c r="AK2394"/>
    </row>
    <row r="2395" spans="1:37" x14ac:dyDescent="0.25">
      <c r="A2395" s="131"/>
      <c r="B2395" s="131"/>
      <c r="C2395" s="131"/>
      <c r="D2395" s="131"/>
      <c r="E2395" s="131"/>
      <c r="F2395" s="131"/>
      <c r="G2395" s="131"/>
      <c r="H2395" s="131"/>
      <c r="I2395" s="131"/>
      <c r="J2395" s="131"/>
      <c r="K2395" s="131"/>
      <c r="L2395" s="131"/>
      <c r="M2395" s="131"/>
      <c r="N2395" s="131"/>
      <c r="O2395" s="131"/>
      <c r="P2395" s="131"/>
      <c r="Q2395" s="170"/>
      <c r="R2395" s="170"/>
      <c r="S2395" s="170"/>
      <c r="T2395" s="170"/>
      <c r="U2395" s="170"/>
      <c r="V2395" s="170"/>
      <c r="W2395" s="170"/>
      <c r="X2395" s="131"/>
      <c r="Y2395"/>
      <c r="AB2395"/>
      <c r="AC2395"/>
      <c r="AD2395"/>
      <c r="AE2395"/>
      <c r="AF2395"/>
      <c r="AG2395"/>
      <c r="AH2395"/>
      <c r="AI2395"/>
      <c r="AJ2395"/>
      <c r="AK2395"/>
    </row>
    <row r="2396" spans="1:37" x14ac:dyDescent="0.25">
      <c r="A2396" s="131"/>
      <c r="B2396" s="131"/>
      <c r="C2396" s="131"/>
      <c r="D2396" s="131"/>
      <c r="E2396" s="131"/>
      <c r="F2396" s="131"/>
      <c r="G2396" s="131"/>
      <c r="H2396" s="131"/>
      <c r="I2396" s="131"/>
      <c r="J2396" s="131"/>
      <c r="K2396" s="131"/>
      <c r="L2396" s="131"/>
      <c r="M2396" s="131"/>
      <c r="N2396" s="131"/>
      <c r="O2396" s="131"/>
      <c r="P2396" s="131"/>
      <c r="Q2396" s="170"/>
      <c r="R2396" s="170"/>
      <c r="S2396" s="170"/>
      <c r="T2396" s="170"/>
      <c r="U2396" s="170"/>
      <c r="V2396" s="170"/>
      <c r="W2396" s="170"/>
      <c r="X2396" s="131"/>
      <c r="Y2396"/>
      <c r="AB2396"/>
      <c r="AC2396"/>
      <c r="AD2396"/>
      <c r="AE2396"/>
      <c r="AF2396"/>
      <c r="AG2396"/>
      <c r="AH2396"/>
      <c r="AI2396"/>
      <c r="AJ2396"/>
      <c r="AK2396"/>
    </row>
    <row r="2397" spans="1:37" x14ac:dyDescent="0.25">
      <c r="A2397" s="131"/>
      <c r="B2397" s="131"/>
      <c r="C2397" s="131"/>
      <c r="D2397" s="131"/>
      <c r="E2397" s="131"/>
      <c r="F2397" s="131"/>
      <c r="G2397" s="131"/>
      <c r="H2397" s="131"/>
      <c r="I2397" s="131"/>
      <c r="J2397" s="131"/>
      <c r="K2397" s="131"/>
      <c r="L2397" s="131"/>
      <c r="M2397" s="131"/>
      <c r="N2397" s="131"/>
      <c r="O2397" s="131"/>
      <c r="P2397" s="131"/>
      <c r="Q2397" s="170"/>
      <c r="R2397" s="170"/>
      <c r="S2397" s="170"/>
      <c r="T2397" s="170"/>
      <c r="U2397" s="170"/>
      <c r="V2397" s="170"/>
      <c r="W2397" s="170"/>
      <c r="X2397" s="131"/>
      <c r="Y2397"/>
      <c r="AB2397"/>
      <c r="AC2397"/>
      <c r="AD2397"/>
      <c r="AE2397"/>
      <c r="AF2397"/>
      <c r="AG2397"/>
      <c r="AH2397"/>
      <c r="AI2397"/>
      <c r="AJ2397"/>
      <c r="AK2397"/>
    </row>
    <row r="2398" spans="1:37" x14ac:dyDescent="0.25">
      <c r="A2398" s="131"/>
      <c r="B2398" s="131"/>
      <c r="C2398" s="131"/>
      <c r="D2398" s="131"/>
      <c r="E2398" s="131"/>
      <c r="F2398" s="131"/>
      <c r="G2398" s="131"/>
      <c r="H2398" s="131"/>
      <c r="I2398" s="131"/>
      <c r="J2398" s="131"/>
      <c r="K2398" s="131"/>
      <c r="L2398" s="131"/>
      <c r="M2398" s="131"/>
      <c r="N2398" s="131"/>
      <c r="O2398" s="131"/>
      <c r="P2398" s="131"/>
      <c r="Q2398" s="170"/>
      <c r="R2398" s="170"/>
      <c r="S2398" s="170"/>
      <c r="T2398" s="170"/>
      <c r="U2398" s="170"/>
      <c r="V2398" s="170"/>
      <c r="W2398" s="170"/>
      <c r="X2398" s="131"/>
      <c r="Y2398"/>
      <c r="AB2398"/>
      <c r="AC2398"/>
      <c r="AD2398"/>
      <c r="AE2398"/>
      <c r="AF2398"/>
      <c r="AG2398"/>
      <c r="AH2398"/>
      <c r="AI2398"/>
      <c r="AJ2398"/>
      <c r="AK2398"/>
    </row>
    <row r="2399" spans="1:37" x14ac:dyDescent="0.25">
      <c r="A2399" s="131"/>
      <c r="B2399" s="131"/>
      <c r="C2399" s="131"/>
      <c r="D2399" s="131"/>
      <c r="E2399" s="131"/>
      <c r="F2399" s="131"/>
      <c r="G2399" s="131"/>
      <c r="H2399" s="131"/>
      <c r="I2399" s="131"/>
      <c r="J2399" s="131"/>
      <c r="K2399" s="131"/>
      <c r="L2399" s="131"/>
      <c r="M2399" s="131"/>
      <c r="N2399" s="131"/>
      <c r="O2399" s="131"/>
      <c r="P2399" s="131"/>
      <c r="Q2399" s="170"/>
      <c r="R2399" s="170"/>
      <c r="S2399" s="170"/>
      <c r="T2399" s="170"/>
      <c r="U2399" s="170"/>
      <c r="V2399" s="170"/>
      <c r="W2399" s="170"/>
      <c r="X2399" s="131"/>
      <c r="Y2399"/>
      <c r="AB2399"/>
      <c r="AC2399"/>
      <c r="AD2399"/>
      <c r="AE2399"/>
      <c r="AF2399"/>
      <c r="AG2399"/>
      <c r="AH2399"/>
      <c r="AI2399"/>
      <c r="AJ2399"/>
      <c r="AK2399"/>
    </row>
    <row r="2400" spans="1:37" x14ac:dyDescent="0.25">
      <c r="A2400" s="131"/>
      <c r="B2400" s="131"/>
      <c r="C2400" s="131"/>
      <c r="D2400" s="131"/>
      <c r="E2400" s="131"/>
      <c r="F2400" s="131"/>
      <c r="G2400" s="131"/>
      <c r="H2400" s="131"/>
      <c r="I2400" s="131"/>
      <c r="J2400" s="131"/>
      <c r="K2400" s="131"/>
      <c r="L2400" s="131"/>
      <c r="M2400" s="131"/>
      <c r="N2400" s="131"/>
      <c r="O2400" s="131"/>
      <c r="P2400" s="131"/>
      <c r="Q2400" s="170"/>
      <c r="R2400" s="170"/>
      <c r="S2400" s="170"/>
      <c r="T2400" s="170"/>
      <c r="U2400" s="170"/>
      <c r="V2400" s="170"/>
      <c r="W2400" s="170"/>
      <c r="X2400" s="131"/>
      <c r="Y2400"/>
      <c r="AB2400"/>
      <c r="AC2400"/>
      <c r="AD2400"/>
      <c r="AE2400"/>
      <c r="AF2400"/>
      <c r="AG2400"/>
      <c r="AH2400"/>
      <c r="AI2400"/>
      <c r="AJ2400"/>
      <c r="AK2400"/>
    </row>
    <row r="2401" spans="1:37" x14ac:dyDescent="0.25">
      <c r="A2401" s="131"/>
      <c r="B2401" s="131"/>
      <c r="C2401" s="131"/>
      <c r="D2401" s="131"/>
      <c r="E2401" s="131"/>
      <c r="F2401" s="131"/>
      <c r="G2401" s="131"/>
      <c r="H2401" s="131"/>
      <c r="I2401" s="131"/>
      <c r="J2401" s="131"/>
      <c r="K2401" s="131"/>
      <c r="L2401" s="131"/>
      <c r="M2401" s="131"/>
      <c r="N2401" s="131"/>
      <c r="O2401" s="131"/>
      <c r="P2401" s="131"/>
      <c r="Q2401" s="170"/>
      <c r="R2401" s="170"/>
      <c r="S2401" s="170"/>
      <c r="T2401" s="170"/>
      <c r="U2401" s="170"/>
      <c r="V2401" s="170"/>
      <c r="W2401" s="170"/>
      <c r="X2401" s="131"/>
      <c r="Y2401"/>
      <c r="AB2401"/>
      <c r="AC2401"/>
      <c r="AD2401"/>
      <c r="AE2401"/>
      <c r="AF2401"/>
      <c r="AG2401"/>
      <c r="AH2401"/>
      <c r="AI2401"/>
      <c r="AJ2401"/>
      <c r="AK2401"/>
    </row>
    <row r="2402" spans="1:37" x14ac:dyDescent="0.25">
      <c r="A2402" s="131"/>
      <c r="B2402" s="131"/>
      <c r="C2402" s="131"/>
      <c r="D2402" s="131"/>
      <c r="E2402" s="131"/>
      <c r="F2402" s="131"/>
      <c r="G2402" s="131"/>
      <c r="H2402" s="131"/>
      <c r="I2402" s="131"/>
      <c r="J2402" s="131"/>
      <c r="K2402" s="131"/>
      <c r="L2402" s="131"/>
      <c r="M2402" s="131"/>
      <c r="N2402" s="131"/>
      <c r="O2402" s="131"/>
      <c r="P2402" s="131"/>
      <c r="Q2402" s="170"/>
      <c r="R2402" s="170"/>
      <c r="S2402" s="170"/>
      <c r="T2402" s="170"/>
      <c r="U2402" s="170"/>
      <c r="V2402" s="170"/>
      <c r="W2402" s="170"/>
      <c r="X2402" s="131"/>
      <c r="Y2402"/>
      <c r="AB2402"/>
      <c r="AC2402"/>
      <c r="AD2402"/>
      <c r="AE2402"/>
      <c r="AF2402"/>
      <c r="AG2402"/>
      <c r="AH2402"/>
      <c r="AI2402"/>
      <c r="AJ2402"/>
      <c r="AK2402"/>
    </row>
    <row r="2403" spans="1:37" x14ac:dyDescent="0.25">
      <c r="A2403" s="131"/>
      <c r="B2403" s="131"/>
      <c r="C2403" s="131"/>
      <c r="D2403" s="131"/>
      <c r="E2403" s="131"/>
      <c r="F2403" s="131"/>
      <c r="G2403" s="131"/>
      <c r="H2403" s="131"/>
      <c r="I2403" s="131"/>
      <c r="J2403" s="131"/>
      <c r="K2403" s="131"/>
      <c r="L2403" s="131"/>
      <c r="M2403" s="131"/>
      <c r="N2403" s="131"/>
      <c r="O2403" s="131"/>
      <c r="P2403" s="131"/>
      <c r="Q2403" s="170"/>
      <c r="R2403" s="170"/>
      <c r="S2403" s="170"/>
      <c r="T2403" s="170"/>
      <c r="U2403" s="170"/>
      <c r="V2403" s="170"/>
      <c r="W2403" s="170"/>
      <c r="X2403" s="131"/>
      <c r="Y2403"/>
      <c r="AB2403"/>
      <c r="AC2403"/>
      <c r="AD2403"/>
      <c r="AE2403"/>
      <c r="AF2403"/>
      <c r="AG2403"/>
      <c r="AH2403"/>
      <c r="AI2403"/>
      <c r="AJ2403"/>
      <c r="AK2403"/>
    </row>
    <row r="2404" spans="1:37" x14ac:dyDescent="0.25">
      <c r="A2404" s="131"/>
      <c r="B2404" s="131"/>
      <c r="C2404" s="131"/>
      <c r="D2404" s="131"/>
      <c r="E2404" s="131"/>
      <c r="F2404" s="131"/>
      <c r="G2404" s="131"/>
      <c r="H2404" s="131"/>
      <c r="I2404" s="131"/>
      <c r="J2404" s="131"/>
      <c r="K2404" s="131"/>
      <c r="L2404" s="131"/>
      <c r="M2404" s="131"/>
      <c r="N2404" s="131"/>
      <c r="O2404" s="131"/>
      <c r="P2404" s="131"/>
      <c r="Q2404" s="170"/>
      <c r="R2404" s="170"/>
      <c r="S2404" s="170"/>
      <c r="T2404" s="170"/>
      <c r="U2404" s="170"/>
      <c r="V2404" s="170"/>
      <c r="W2404" s="170"/>
      <c r="X2404" s="131"/>
      <c r="Y2404"/>
      <c r="AB2404"/>
      <c r="AC2404"/>
      <c r="AD2404"/>
      <c r="AE2404"/>
      <c r="AF2404"/>
      <c r="AG2404"/>
      <c r="AH2404"/>
      <c r="AI2404"/>
      <c r="AJ2404"/>
      <c r="AK2404"/>
    </row>
    <row r="2405" spans="1:37" x14ac:dyDescent="0.25">
      <c r="A2405" s="131"/>
      <c r="B2405" s="131"/>
      <c r="C2405" s="131"/>
      <c r="D2405" s="131"/>
      <c r="E2405" s="131"/>
      <c r="F2405" s="131"/>
      <c r="G2405" s="131"/>
      <c r="H2405" s="131"/>
      <c r="I2405" s="131"/>
      <c r="J2405" s="131"/>
      <c r="K2405" s="131"/>
      <c r="L2405" s="131"/>
      <c r="M2405" s="131"/>
      <c r="N2405" s="131"/>
      <c r="O2405" s="131"/>
      <c r="P2405" s="131"/>
      <c r="Q2405" s="170"/>
      <c r="R2405" s="170"/>
      <c r="S2405" s="170"/>
      <c r="T2405" s="170"/>
      <c r="U2405" s="170"/>
      <c r="V2405" s="170"/>
      <c r="W2405" s="170"/>
      <c r="X2405" s="131"/>
      <c r="Y2405"/>
      <c r="AB2405"/>
      <c r="AC2405"/>
      <c r="AD2405"/>
      <c r="AE2405"/>
      <c r="AF2405"/>
      <c r="AG2405"/>
      <c r="AH2405"/>
      <c r="AI2405"/>
      <c r="AJ2405"/>
      <c r="AK2405"/>
    </row>
    <row r="2406" spans="1:37" x14ac:dyDescent="0.25">
      <c r="A2406" s="131"/>
      <c r="B2406" s="131"/>
      <c r="C2406" s="131"/>
      <c r="D2406" s="131"/>
      <c r="E2406" s="131"/>
      <c r="F2406" s="131"/>
      <c r="G2406" s="131"/>
      <c r="H2406" s="131"/>
      <c r="I2406" s="131"/>
      <c r="J2406" s="131"/>
      <c r="K2406" s="131"/>
      <c r="L2406" s="131"/>
      <c r="M2406" s="131"/>
      <c r="N2406" s="131"/>
      <c r="O2406" s="131"/>
      <c r="P2406" s="131"/>
      <c r="Q2406" s="170"/>
      <c r="R2406" s="170"/>
      <c r="S2406" s="170"/>
      <c r="T2406" s="170"/>
      <c r="U2406" s="170"/>
      <c r="V2406" s="170"/>
      <c r="W2406" s="170"/>
      <c r="X2406" s="131"/>
      <c r="Y2406"/>
      <c r="AB2406"/>
      <c r="AC2406"/>
      <c r="AD2406"/>
      <c r="AE2406"/>
      <c r="AF2406"/>
      <c r="AG2406"/>
      <c r="AH2406"/>
      <c r="AI2406"/>
      <c r="AJ2406"/>
      <c r="AK2406"/>
    </row>
    <row r="2407" spans="1:37" x14ac:dyDescent="0.25">
      <c r="A2407" s="131"/>
      <c r="B2407" s="131"/>
      <c r="C2407" s="131"/>
      <c r="D2407" s="131"/>
      <c r="E2407" s="131"/>
      <c r="F2407" s="131"/>
      <c r="G2407" s="131"/>
      <c r="H2407" s="131"/>
      <c r="I2407" s="131"/>
      <c r="J2407" s="131"/>
      <c r="K2407" s="131"/>
      <c r="L2407" s="131"/>
      <c r="M2407" s="131"/>
      <c r="N2407" s="131"/>
      <c r="O2407" s="131"/>
      <c r="P2407" s="131"/>
      <c r="Q2407" s="170"/>
      <c r="R2407" s="170"/>
      <c r="S2407" s="170"/>
      <c r="T2407" s="170"/>
      <c r="U2407" s="170"/>
      <c r="V2407" s="170"/>
      <c r="W2407" s="170"/>
      <c r="X2407" s="131"/>
      <c r="Y2407"/>
      <c r="AB2407"/>
      <c r="AC2407"/>
      <c r="AD2407"/>
      <c r="AE2407"/>
      <c r="AF2407"/>
      <c r="AG2407"/>
      <c r="AH2407"/>
      <c r="AI2407"/>
      <c r="AJ2407"/>
      <c r="AK2407"/>
    </row>
    <row r="2408" spans="1:37" x14ac:dyDescent="0.25">
      <c r="A2408" s="131"/>
      <c r="B2408" s="131"/>
      <c r="C2408" s="131"/>
      <c r="D2408" s="131"/>
      <c r="E2408" s="131"/>
      <c r="F2408" s="131"/>
      <c r="G2408" s="131"/>
      <c r="H2408" s="131"/>
      <c r="I2408" s="131"/>
      <c r="J2408" s="131"/>
      <c r="K2408" s="131"/>
      <c r="L2408" s="131"/>
      <c r="M2408" s="131"/>
      <c r="N2408" s="131"/>
      <c r="O2408" s="131"/>
      <c r="P2408" s="131"/>
      <c r="Q2408" s="170"/>
      <c r="R2408" s="170"/>
      <c r="S2408" s="170"/>
      <c r="T2408" s="170"/>
      <c r="U2408" s="170"/>
      <c r="V2408" s="170"/>
      <c r="W2408" s="170"/>
      <c r="X2408" s="131"/>
      <c r="Y2408"/>
      <c r="AB2408"/>
      <c r="AC2408"/>
      <c r="AD2408"/>
      <c r="AE2408"/>
      <c r="AF2408"/>
      <c r="AG2408"/>
      <c r="AH2408"/>
      <c r="AI2408"/>
      <c r="AJ2408"/>
      <c r="AK2408"/>
    </row>
    <row r="2409" spans="1:37" x14ac:dyDescent="0.25">
      <c r="A2409" s="131"/>
      <c r="B2409" s="131"/>
      <c r="C2409" s="131"/>
      <c r="D2409" s="131"/>
      <c r="E2409" s="131"/>
      <c r="F2409" s="131"/>
      <c r="G2409" s="131"/>
      <c r="H2409" s="131"/>
      <c r="I2409" s="131"/>
      <c r="J2409" s="131"/>
      <c r="K2409" s="131"/>
      <c r="L2409" s="131"/>
      <c r="M2409" s="131"/>
      <c r="N2409" s="131"/>
      <c r="O2409" s="131"/>
      <c r="P2409" s="131"/>
      <c r="Q2409" s="170"/>
      <c r="R2409" s="170"/>
      <c r="S2409" s="170"/>
      <c r="T2409" s="170"/>
      <c r="U2409" s="170"/>
      <c r="V2409" s="170"/>
      <c r="W2409" s="170"/>
      <c r="X2409" s="131"/>
      <c r="Y2409"/>
      <c r="AB2409"/>
      <c r="AC2409"/>
      <c r="AD2409"/>
      <c r="AE2409"/>
      <c r="AF2409"/>
      <c r="AG2409"/>
      <c r="AH2409"/>
      <c r="AI2409"/>
      <c r="AJ2409"/>
      <c r="AK2409"/>
    </row>
    <row r="2410" spans="1:37" x14ac:dyDescent="0.25">
      <c r="A2410" s="131"/>
      <c r="B2410" s="131"/>
      <c r="C2410" s="131"/>
      <c r="D2410" s="131"/>
      <c r="E2410" s="131"/>
      <c r="F2410" s="131"/>
      <c r="G2410" s="131"/>
      <c r="H2410" s="131"/>
      <c r="I2410" s="131"/>
      <c r="J2410" s="131"/>
      <c r="K2410" s="131"/>
      <c r="L2410" s="131"/>
      <c r="M2410" s="131"/>
      <c r="N2410" s="131"/>
      <c r="O2410" s="131"/>
      <c r="P2410" s="131"/>
      <c r="Q2410" s="170"/>
      <c r="R2410" s="170"/>
      <c r="S2410" s="170"/>
      <c r="T2410" s="170"/>
      <c r="U2410" s="170"/>
      <c r="V2410" s="170"/>
      <c r="W2410" s="170"/>
      <c r="X2410" s="131"/>
      <c r="Y2410"/>
      <c r="AB2410"/>
      <c r="AC2410"/>
      <c r="AD2410"/>
      <c r="AE2410"/>
      <c r="AF2410"/>
      <c r="AG2410"/>
      <c r="AH2410"/>
      <c r="AI2410"/>
      <c r="AJ2410"/>
      <c r="AK2410"/>
    </row>
    <row r="2411" spans="1:37" x14ac:dyDescent="0.25">
      <c r="A2411" s="131"/>
      <c r="B2411" s="131"/>
      <c r="C2411" s="131"/>
      <c r="D2411" s="131"/>
      <c r="E2411" s="131"/>
      <c r="F2411" s="131"/>
      <c r="G2411" s="131"/>
      <c r="H2411" s="131"/>
      <c r="I2411" s="131"/>
      <c r="J2411" s="131"/>
      <c r="K2411" s="131"/>
      <c r="L2411" s="131"/>
      <c r="M2411" s="131"/>
      <c r="N2411" s="131"/>
      <c r="O2411" s="131"/>
      <c r="P2411" s="131"/>
      <c r="Q2411" s="170"/>
      <c r="R2411" s="170"/>
      <c r="S2411" s="170"/>
      <c r="T2411" s="170"/>
      <c r="U2411" s="170"/>
      <c r="V2411" s="170"/>
      <c r="W2411" s="170"/>
      <c r="X2411" s="131"/>
      <c r="Y2411"/>
      <c r="AB2411"/>
      <c r="AC2411"/>
      <c r="AD2411"/>
      <c r="AE2411"/>
      <c r="AF2411"/>
      <c r="AG2411"/>
      <c r="AH2411"/>
      <c r="AI2411"/>
      <c r="AJ2411"/>
      <c r="AK2411"/>
    </row>
    <row r="2412" spans="1:37" x14ac:dyDescent="0.25">
      <c r="A2412" s="131"/>
      <c r="B2412" s="131"/>
      <c r="C2412" s="131"/>
      <c r="D2412" s="131"/>
      <c r="E2412" s="131"/>
      <c r="F2412" s="131"/>
      <c r="G2412" s="131"/>
      <c r="H2412" s="131"/>
      <c r="I2412" s="131"/>
      <c r="J2412" s="131"/>
      <c r="K2412" s="131"/>
      <c r="L2412" s="131"/>
      <c r="M2412" s="131"/>
      <c r="N2412" s="131"/>
      <c r="O2412" s="131"/>
      <c r="P2412" s="131"/>
      <c r="Q2412" s="170"/>
      <c r="R2412" s="170"/>
      <c r="S2412" s="170"/>
      <c r="T2412" s="170"/>
      <c r="U2412" s="170"/>
      <c r="V2412" s="170"/>
      <c r="W2412" s="170"/>
      <c r="X2412" s="131"/>
      <c r="Y2412"/>
      <c r="AB2412"/>
      <c r="AC2412"/>
      <c r="AD2412"/>
      <c r="AE2412"/>
      <c r="AF2412"/>
      <c r="AG2412"/>
      <c r="AH2412"/>
      <c r="AI2412"/>
      <c r="AJ2412"/>
      <c r="AK2412"/>
    </row>
    <row r="2413" spans="1:37" x14ac:dyDescent="0.25">
      <c r="A2413" s="131"/>
      <c r="B2413" s="131"/>
      <c r="C2413" s="131"/>
      <c r="D2413" s="131"/>
      <c r="E2413" s="131"/>
      <c r="F2413" s="131"/>
      <c r="G2413" s="131"/>
      <c r="H2413" s="131"/>
      <c r="I2413" s="131"/>
      <c r="J2413" s="131"/>
      <c r="K2413" s="131"/>
      <c r="L2413" s="131"/>
      <c r="M2413" s="131"/>
      <c r="N2413" s="131"/>
      <c r="O2413" s="131"/>
      <c r="P2413" s="131"/>
      <c r="Q2413" s="170"/>
      <c r="R2413" s="170"/>
      <c r="S2413" s="170"/>
      <c r="T2413" s="170"/>
      <c r="U2413" s="170"/>
      <c r="V2413" s="170"/>
      <c r="W2413" s="170"/>
      <c r="X2413" s="131"/>
      <c r="Y2413"/>
      <c r="AB2413"/>
      <c r="AC2413"/>
      <c r="AD2413"/>
      <c r="AE2413"/>
      <c r="AF2413"/>
      <c r="AG2413"/>
      <c r="AH2413"/>
      <c r="AI2413"/>
      <c r="AJ2413"/>
      <c r="AK2413"/>
    </row>
    <row r="2414" spans="1:37" x14ac:dyDescent="0.25">
      <c r="A2414" s="131"/>
      <c r="B2414" s="131"/>
      <c r="C2414" s="131"/>
      <c r="D2414" s="131"/>
      <c r="E2414" s="131"/>
      <c r="F2414" s="131"/>
      <c r="G2414" s="131"/>
      <c r="H2414" s="131"/>
      <c r="I2414" s="131"/>
      <c r="J2414" s="131"/>
      <c r="K2414" s="131"/>
      <c r="L2414" s="131"/>
      <c r="M2414" s="131"/>
      <c r="N2414" s="131"/>
      <c r="O2414" s="131"/>
      <c r="P2414" s="131"/>
      <c r="Q2414" s="170"/>
      <c r="R2414" s="170"/>
      <c r="S2414" s="170"/>
      <c r="T2414" s="170"/>
      <c r="U2414" s="170"/>
      <c r="V2414" s="170"/>
      <c r="W2414" s="170"/>
      <c r="X2414" s="131"/>
      <c r="Y2414"/>
      <c r="AB2414"/>
      <c r="AC2414"/>
      <c r="AD2414"/>
      <c r="AE2414"/>
      <c r="AF2414"/>
      <c r="AG2414"/>
      <c r="AH2414"/>
      <c r="AI2414"/>
      <c r="AJ2414"/>
      <c r="AK2414"/>
    </row>
    <row r="2415" spans="1:37" x14ac:dyDescent="0.25">
      <c r="A2415" s="131"/>
      <c r="B2415" s="131"/>
      <c r="C2415" s="131"/>
      <c r="D2415" s="131"/>
      <c r="E2415" s="131"/>
      <c r="F2415" s="131"/>
      <c r="G2415" s="131"/>
      <c r="H2415" s="131"/>
      <c r="I2415" s="131"/>
      <c r="J2415" s="131"/>
      <c r="K2415" s="131"/>
      <c r="L2415" s="131"/>
      <c r="M2415" s="131"/>
      <c r="N2415" s="131"/>
      <c r="O2415" s="131"/>
      <c r="P2415" s="131"/>
      <c r="Q2415" s="170"/>
      <c r="R2415" s="170"/>
      <c r="S2415" s="170"/>
      <c r="T2415" s="170"/>
      <c r="U2415" s="170"/>
      <c r="V2415" s="170"/>
      <c r="W2415" s="170"/>
      <c r="X2415" s="131"/>
      <c r="Y2415"/>
      <c r="AB2415"/>
      <c r="AC2415"/>
      <c r="AD2415"/>
      <c r="AE2415"/>
      <c r="AF2415"/>
      <c r="AG2415"/>
      <c r="AH2415"/>
      <c r="AI2415"/>
      <c r="AJ2415"/>
      <c r="AK2415"/>
    </row>
    <row r="2416" spans="1:37" x14ac:dyDescent="0.25">
      <c r="A2416" s="131"/>
      <c r="B2416" s="131"/>
      <c r="C2416" s="131"/>
      <c r="D2416" s="131"/>
      <c r="E2416" s="131"/>
      <c r="F2416" s="131"/>
      <c r="G2416" s="131"/>
      <c r="H2416" s="131"/>
      <c r="I2416" s="131"/>
      <c r="J2416" s="131"/>
      <c r="K2416" s="131"/>
      <c r="L2416" s="131"/>
      <c r="M2416" s="131"/>
      <c r="N2416" s="131"/>
      <c r="O2416" s="131"/>
      <c r="P2416" s="131"/>
      <c r="Q2416" s="170"/>
      <c r="R2416" s="170"/>
      <c r="S2416" s="170"/>
      <c r="T2416" s="170"/>
      <c r="U2416" s="170"/>
      <c r="V2416" s="170"/>
      <c r="W2416" s="170"/>
      <c r="X2416" s="131"/>
      <c r="Y2416"/>
      <c r="AB2416"/>
      <c r="AC2416"/>
      <c r="AD2416"/>
      <c r="AE2416"/>
      <c r="AF2416"/>
      <c r="AG2416"/>
      <c r="AH2416"/>
      <c r="AI2416"/>
      <c r="AJ2416"/>
      <c r="AK2416"/>
    </row>
    <row r="2417" spans="1:37" x14ac:dyDescent="0.25">
      <c r="A2417" s="131"/>
      <c r="B2417" s="131"/>
      <c r="C2417" s="131"/>
      <c r="D2417" s="131"/>
      <c r="E2417" s="131"/>
      <c r="F2417" s="131"/>
      <c r="G2417" s="131"/>
      <c r="H2417" s="131"/>
      <c r="I2417" s="131"/>
      <c r="J2417" s="131"/>
      <c r="K2417" s="131"/>
      <c r="L2417" s="131"/>
      <c r="M2417" s="131"/>
      <c r="N2417" s="131"/>
      <c r="O2417" s="131"/>
      <c r="P2417" s="131"/>
      <c r="Q2417" s="170"/>
      <c r="R2417" s="170"/>
      <c r="S2417" s="170"/>
      <c r="T2417" s="170"/>
      <c r="U2417" s="170"/>
      <c r="V2417" s="170"/>
      <c r="W2417" s="170"/>
      <c r="X2417" s="131"/>
      <c r="Y2417"/>
      <c r="AB2417"/>
      <c r="AC2417"/>
      <c r="AD2417"/>
      <c r="AE2417"/>
      <c r="AF2417"/>
      <c r="AG2417"/>
      <c r="AH2417"/>
      <c r="AI2417"/>
      <c r="AJ2417"/>
      <c r="AK2417"/>
    </row>
    <row r="2418" spans="1:37" x14ac:dyDescent="0.25">
      <c r="A2418" s="131"/>
      <c r="B2418" s="131"/>
      <c r="C2418" s="131"/>
      <c r="D2418" s="131"/>
      <c r="E2418" s="131"/>
      <c r="F2418" s="131"/>
      <c r="G2418" s="131"/>
      <c r="H2418" s="131"/>
      <c r="I2418" s="131"/>
      <c r="J2418" s="131"/>
      <c r="K2418" s="131"/>
      <c r="L2418" s="131"/>
      <c r="M2418" s="131"/>
      <c r="N2418" s="131"/>
      <c r="O2418" s="131"/>
      <c r="P2418" s="131"/>
      <c r="Q2418" s="170"/>
      <c r="R2418" s="170"/>
      <c r="S2418" s="170"/>
      <c r="T2418" s="170"/>
      <c r="U2418" s="170"/>
      <c r="V2418" s="170"/>
      <c r="W2418" s="170"/>
      <c r="X2418" s="131"/>
      <c r="Y2418"/>
      <c r="AB2418"/>
      <c r="AC2418"/>
      <c r="AD2418"/>
      <c r="AE2418"/>
      <c r="AF2418"/>
      <c r="AG2418"/>
      <c r="AH2418"/>
      <c r="AI2418"/>
      <c r="AJ2418"/>
      <c r="AK2418"/>
    </row>
    <row r="2419" spans="1:37" x14ac:dyDescent="0.25">
      <c r="A2419" s="131"/>
      <c r="B2419" s="131"/>
      <c r="C2419" s="131"/>
      <c r="D2419" s="131"/>
      <c r="E2419" s="131"/>
      <c r="F2419" s="131"/>
      <c r="G2419" s="131"/>
      <c r="H2419" s="131"/>
      <c r="I2419" s="131"/>
      <c r="J2419" s="131"/>
      <c r="K2419" s="131"/>
      <c r="L2419" s="131"/>
      <c r="M2419" s="131"/>
      <c r="N2419" s="131"/>
      <c r="O2419" s="131"/>
      <c r="P2419" s="131"/>
      <c r="Q2419" s="170"/>
      <c r="R2419" s="170"/>
      <c r="S2419" s="170"/>
      <c r="T2419" s="170"/>
      <c r="U2419" s="170"/>
      <c r="V2419" s="170"/>
      <c r="W2419" s="170"/>
      <c r="X2419" s="131"/>
      <c r="Y2419"/>
      <c r="AB2419"/>
      <c r="AC2419"/>
      <c r="AD2419"/>
      <c r="AE2419"/>
      <c r="AF2419"/>
      <c r="AG2419"/>
      <c r="AH2419"/>
      <c r="AI2419"/>
      <c r="AJ2419"/>
      <c r="AK2419"/>
    </row>
    <row r="2420" spans="1:37" x14ac:dyDescent="0.25">
      <c r="A2420" s="131"/>
      <c r="B2420" s="131"/>
      <c r="C2420" s="131"/>
      <c r="D2420" s="131"/>
      <c r="E2420" s="131"/>
      <c r="F2420" s="131"/>
      <c r="G2420" s="131"/>
      <c r="H2420" s="131"/>
      <c r="I2420" s="131"/>
      <c r="J2420" s="131"/>
      <c r="K2420" s="131"/>
      <c r="L2420" s="131"/>
      <c r="M2420" s="131"/>
      <c r="N2420" s="131"/>
      <c r="O2420" s="131"/>
      <c r="P2420" s="131"/>
      <c r="Q2420" s="170"/>
      <c r="R2420" s="170"/>
      <c r="S2420" s="170"/>
      <c r="T2420" s="170"/>
      <c r="U2420" s="170"/>
      <c r="V2420" s="170"/>
      <c r="W2420" s="170"/>
      <c r="X2420" s="131"/>
      <c r="Y2420"/>
      <c r="AB2420"/>
      <c r="AC2420"/>
      <c r="AD2420"/>
      <c r="AE2420"/>
      <c r="AF2420"/>
      <c r="AG2420"/>
      <c r="AH2420"/>
      <c r="AI2420"/>
      <c r="AJ2420"/>
      <c r="AK2420"/>
    </row>
    <row r="2421" spans="1:37" x14ac:dyDescent="0.25">
      <c r="A2421" s="131"/>
      <c r="B2421" s="131"/>
      <c r="C2421" s="131"/>
      <c r="D2421" s="131"/>
      <c r="E2421" s="131"/>
      <c r="F2421" s="131"/>
      <c r="G2421" s="131"/>
      <c r="H2421" s="131"/>
      <c r="I2421" s="131"/>
      <c r="J2421" s="131"/>
      <c r="K2421" s="131"/>
      <c r="L2421" s="131"/>
      <c r="M2421" s="131"/>
      <c r="N2421" s="131"/>
      <c r="O2421" s="131"/>
      <c r="P2421" s="131"/>
      <c r="Q2421" s="170"/>
      <c r="R2421" s="170"/>
      <c r="S2421" s="170"/>
      <c r="T2421" s="170"/>
      <c r="U2421" s="170"/>
      <c r="V2421" s="170"/>
      <c r="W2421" s="170"/>
      <c r="X2421" s="131"/>
      <c r="Y2421"/>
      <c r="AB2421"/>
      <c r="AC2421"/>
      <c r="AD2421"/>
      <c r="AE2421"/>
      <c r="AF2421"/>
      <c r="AG2421"/>
      <c r="AH2421"/>
      <c r="AI2421"/>
      <c r="AJ2421"/>
      <c r="AK2421"/>
    </row>
    <row r="2422" spans="1:37" x14ac:dyDescent="0.25">
      <c r="A2422" s="131"/>
      <c r="B2422" s="131"/>
      <c r="C2422" s="131"/>
      <c r="D2422" s="131"/>
      <c r="E2422" s="131"/>
      <c r="F2422" s="131"/>
      <c r="G2422" s="131"/>
      <c r="H2422" s="131"/>
      <c r="I2422" s="131"/>
      <c r="J2422" s="131"/>
      <c r="K2422" s="131"/>
      <c r="L2422" s="131"/>
      <c r="M2422" s="131"/>
      <c r="N2422" s="131"/>
      <c r="O2422" s="131"/>
      <c r="P2422" s="131"/>
      <c r="Q2422" s="170"/>
      <c r="R2422" s="170"/>
      <c r="S2422" s="170"/>
      <c r="T2422" s="170"/>
      <c r="U2422" s="170"/>
      <c r="V2422" s="170"/>
      <c r="W2422" s="170"/>
      <c r="X2422" s="131"/>
      <c r="Y2422"/>
      <c r="AB2422"/>
      <c r="AC2422"/>
      <c r="AD2422"/>
      <c r="AE2422"/>
      <c r="AF2422"/>
      <c r="AG2422"/>
      <c r="AH2422"/>
      <c r="AI2422"/>
      <c r="AJ2422"/>
      <c r="AK2422"/>
    </row>
    <row r="2423" spans="1:37" x14ac:dyDescent="0.25">
      <c r="A2423" s="131"/>
      <c r="B2423" s="131"/>
      <c r="C2423" s="131"/>
      <c r="D2423" s="131"/>
      <c r="E2423" s="131"/>
      <c r="F2423" s="131"/>
      <c r="G2423" s="131"/>
      <c r="H2423" s="131"/>
      <c r="I2423" s="131"/>
      <c r="J2423" s="131"/>
      <c r="K2423" s="131"/>
      <c r="L2423" s="131"/>
      <c r="M2423" s="131"/>
      <c r="N2423" s="131"/>
      <c r="O2423" s="131"/>
      <c r="P2423" s="131"/>
      <c r="Q2423" s="170"/>
      <c r="R2423" s="170"/>
      <c r="S2423" s="170"/>
      <c r="T2423" s="170"/>
      <c r="U2423" s="170"/>
      <c r="V2423" s="170"/>
      <c r="W2423" s="170"/>
      <c r="X2423" s="131"/>
      <c r="Y2423"/>
      <c r="AB2423"/>
      <c r="AC2423"/>
      <c r="AD2423"/>
      <c r="AE2423"/>
      <c r="AF2423"/>
      <c r="AG2423"/>
      <c r="AH2423"/>
      <c r="AI2423"/>
      <c r="AJ2423"/>
      <c r="AK2423"/>
    </row>
    <row r="2424" spans="1:37" x14ac:dyDescent="0.25">
      <c r="A2424" s="131"/>
      <c r="B2424" s="131"/>
      <c r="C2424" s="131"/>
      <c r="D2424" s="131"/>
      <c r="E2424" s="131"/>
      <c r="F2424" s="131"/>
      <c r="G2424" s="131"/>
      <c r="H2424" s="131"/>
      <c r="I2424" s="131"/>
      <c r="J2424" s="131"/>
      <c r="K2424" s="131"/>
      <c r="L2424" s="131"/>
      <c r="M2424" s="131"/>
      <c r="N2424" s="131"/>
      <c r="O2424" s="131"/>
      <c r="P2424" s="131"/>
      <c r="Q2424" s="170"/>
      <c r="R2424" s="170"/>
      <c r="S2424" s="170"/>
      <c r="T2424" s="170"/>
      <c r="U2424" s="170"/>
      <c r="V2424" s="170"/>
      <c r="W2424" s="170"/>
      <c r="X2424" s="131"/>
      <c r="Y2424"/>
      <c r="AB2424"/>
      <c r="AC2424"/>
      <c r="AD2424"/>
      <c r="AE2424"/>
      <c r="AF2424"/>
      <c r="AG2424"/>
      <c r="AH2424"/>
      <c r="AI2424"/>
      <c r="AJ2424"/>
      <c r="AK2424"/>
    </row>
    <row r="2425" spans="1:37" x14ac:dyDescent="0.25">
      <c r="A2425" s="131"/>
      <c r="B2425" s="131"/>
      <c r="C2425" s="131"/>
      <c r="D2425" s="131"/>
      <c r="E2425" s="131"/>
      <c r="F2425" s="131"/>
      <c r="G2425" s="131"/>
      <c r="H2425" s="131"/>
      <c r="I2425" s="131"/>
      <c r="J2425" s="131"/>
      <c r="K2425" s="131"/>
      <c r="L2425" s="131"/>
      <c r="M2425" s="131"/>
      <c r="N2425" s="131"/>
      <c r="O2425" s="131"/>
      <c r="P2425" s="131"/>
      <c r="Q2425" s="170"/>
      <c r="R2425" s="170"/>
      <c r="S2425" s="170"/>
      <c r="T2425" s="170"/>
      <c r="U2425" s="170"/>
      <c r="V2425" s="170"/>
      <c r="W2425" s="170"/>
      <c r="X2425" s="131"/>
      <c r="Y2425"/>
      <c r="AB2425"/>
      <c r="AC2425"/>
      <c r="AD2425"/>
      <c r="AE2425"/>
      <c r="AF2425"/>
      <c r="AG2425"/>
      <c r="AH2425"/>
      <c r="AI2425"/>
      <c r="AJ2425"/>
      <c r="AK2425"/>
    </row>
    <row r="2426" spans="1:37" x14ac:dyDescent="0.25">
      <c r="A2426" s="131"/>
      <c r="B2426" s="131"/>
      <c r="C2426" s="131"/>
      <c r="D2426" s="131"/>
      <c r="E2426" s="131"/>
      <c r="F2426" s="131"/>
      <c r="G2426" s="131"/>
      <c r="H2426" s="131"/>
      <c r="I2426" s="131"/>
      <c r="J2426" s="131"/>
      <c r="K2426" s="131"/>
      <c r="L2426" s="131"/>
      <c r="M2426" s="131"/>
      <c r="N2426" s="131"/>
      <c r="O2426" s="131"/>
      <c r="P2426" s="131"/>
      <c r="Q2426" s="170"/>
      <c r="R2426" s="170"/>
      <c r="S2426" s="170"/>
      <c r="T2426" s="170"/>
      <c r="U2426" s="170"/>
      <c r="V2426" s="170"/>
      <c r="W2426" s="170"/>
      <c r="X2426" s="131"/>
      <c r="Y2426"/>
      <c r="AB2426"/>
      <c r="AC2426"/>
      <c r="AD2426"/>
      <c r="AE2426"/>
      <c r="AF2426"/>
      <c r="AG2426"/>
      <c r="AH2426"/>
      <c r="AI2426"/>
      <c r="AJ2426"/>
      <c r="AK2426"/>
    </row>
    <row r="2427" spans="1:37" x14ac:dyDescent="0.25">
      <c r="A2427" s="131"/>
      <c r="B2427" s="131"/>
      <c r="C2427" s="131"/>
      <c r="D2427" s="131"/>
      <c r="E2427" s="131"/>
      <c r="F2427" s="131"/>
      <c r="G2427" s="131"/>
      <c r="H2427" s="131"/>
      <c r="I2427" s="131"/>
      <c r="J2427" s="131"/>
      <c r="K2427" s="131"/>
      <c r="L2427" s="131"/>
      <c r="M2427" s="131"/>
      <c r="N2427" s="131"/>
      <c r="O2427" s="131"/>
      <c r="P2427" s="131"/>
      <c r="Q2427" s="170"/>
      <c r="R2427" s="170"/>
      <c r="S2427" s="170"/>
      <c r="T2427" s="170"/>
      <c r="U2427" s="170"/>
      <c r="V2427" s="170"/>
      <c r="W2427" s="170"/>
      <c r="X2427" s="131"/>
      <c r="Y2427"/>
      <c r="AB2427"/>
      <c r="AC2427"/>
      <c r="AD2427"/>
      <c r="AE2427"/>
      <c r="AF2427"/>
      <c r="AG2427"/>
      <c r="AH2427"/>
      <c r="AI2427"/>
      <c r="AJ2427"/>
      <c r="AK2427"/>
    </row>
    <row r="2428" spans="1:37" x14ac:dyDescent="0.25">
      <c r="A2428" s="131"/>
      <c r="B2428" s="131"/>
      <c r="C2428" s="131"/>
      <c r="D2428" s="131"/>
      <c r="E2428" s="131"/>
      <c r="F2428" s="131"/>
      <c r="G2428" s="131"/>
      <c r="H2428" s="131"/>
      <c r="I2428" s="131"/>
      <c r="J2428" s="131"/>
      <c r="K2428" s="131"/>
      <c r="L2428" s="131"/>
      <c r="M2428" s="131"/>
      <c r="N2428" s="131"/>
      <c r="O2428" s="131"/>
      <c r="P2428" s="131"/>
      <c r="Q2428" s="170"/>
      <c r="R2428" s="170"/>
      <c r="S2428" s="170"/>
      <c r="T2428" s="170"/>
      <c r="U2428" s="170"/>
      <c r="V2428" s="170"/>
      <c r="W2428" s="170"/>
      <c r="X2428" s="131"/>
      <c r="Y2428"/>
      <c r="AB2428"/>
      <c r="AC2428"/>
      <c r="AD2428"/>
      <c r="AE2428"/>
      <c r="AF2428"/>
      <c r="AG2428"/>
      <c r="AH2428"/>
      <c r="AI2428"/>
      <c r="AJ2428"/>
      <c r="AK2428"/>
    </row>
    <row r="2429" spans="1:37" x14ac:dyDescent="0.25">
      <c r="A2429" s="131"/>
      <c r="B2429" s="131"/>
      <c r="C2429" s="131"/>
      <c r="D2429" s="131"/>
      <c r="E2429" s="131"/>
      <c r="F2429" s="131"/>
      <c r="G2429" s="131"/>
      <c r="H2429" s="131"/>
      <c r="I2429" s="131"/>
      <c r="J2429" s="131"/>
      <c r="K2429" s="131"/>
      <c r="L2429" s="131"/>
      <c r="M2429" s="131"/>
      <c r="N2429" s="131"/>
      <c r="O2429" s="131"/>
      <c r="P2429" s="131"/>
      <c r="Q2429" s="170"/>
      <c r="R2429" s="170"/>
      <c r="S2429" s="170"/>
      <c r="T2429" s="170"/>
      <c r="U2429" s="170"/>
      <c r="V2429" s="170"/>
      <c r="W2429" s="170"/>
      <c r="X2429" s="131"/>
      <c r="Y2429"/>
      <c r="AB2429"/>
      <c r="AC2429"/>
      <c r="AD2429"/>
      <c r="AE2429"/>
      <c r="AF2429"/>
      <c r="AG2429"/>
      <c r="AH2429"/>
      <c r="AI2429"/>
      <c r="AJ2429"/>
      <c r="AK2429"/>
    </row>
    <row r="2430" spans="1:37" x14ac:dyDescent="0.25">
      <c r="A2430" s="131"/>
      <c r="B2430" s="131"/>
      <c r="C2430" s="131"/>
      <c r="D2430" s="131"/>
      <c r="E2430" s="131"/>
      <c r="F2430" s="131"/>
      <c r="G2430" s="131"/>
      <c r="H2430" s="131"/>
      <c r="I2430" s="131"/>
      <c r="J2430" s="131"/>
      <c r="K2430" s="131"/>
      <c r="L2430" s="131"/>
      <c r="M2430" s="131"/>
      <c r="N2430" s="131"/>
      <c r="O2430" s="131"/>
      <c r="P2430" s="131"/>
      <c r="Q2430" s="170"/>
      <c r="R2430" s="170"/>
      <c r="S2430" s="170"/>
      <c r="T2430" s="170"/>
      <c r="U2430" s="170"/>
      <c r="V2430" s="170"/>
      <c r="W2430" s="170"/>
      <c r="X2430" s="131"/>
      <c r="Y2430"/>
      <c r="AB2430"/>
      <c r="AC2430"/>
      <c r="AD2430"/>
      <c r="AE2430"/>
      <c r="AF2430"/>
      <c r="AG2430"/>
      <c r="AH2430"/>
      <c r="AI2430"/>
      <c r="AJ2430"/>
      <c r="AK2430"/>
    </row>
    <row r="2431" spans="1:37" x14ac:dyDescent="0.25">
      <c r="A2431" s="131"/>
      <c r="B2431" s="131"/>
      <c r="C2431" s="131"/>
      <c r="D2431" s="131"/>
      <c r="E2431" s="131"/>
      <c r="F2431" s="131"/>
      <c r="G2431" s="131"/>
      <c r="H2431" s="131"/>
      <c r="I2431" s="131"/>
      <c r="J2431" s="131"/>
      <c r="K2431" s="131"/>
      <c r="L2431" s="131"/>
      <c r="M2431" s="131"/>
      <c r="N2431" s="131"/>
      <c r="O2431" s="131"/>
      <c r="P2431" s="131"/>
      <c r="Q2431" s="170"/>
      <c r="R2431" s="170"/>
      <c r="S2431" s="170"/>
      <c r="T2431" s="170"/>
      <c r="U2431" s="170"/>
      <c r="V2431" s="170"/>
      <c r="W2431" s="170"/>
      <c r="X2431" s="131"/>
      <c r="Y2431"/>
      <c r="AB2431"/>
      <c r="AC2431"/>
      <c r="AD2431"/>
      <c r="AE2431"/>
      <c r="AF2431"/>
      <c r="AG2431"/>
      <c r="AH2431"/>
      <c r="AI2431"/>
      <c r="AJ2431"/>
      <c r="AK2431"/>
    </row>
    <row r="2432" spans="1:37" x14ac:dyDescent="0.25">
      <c r="A2432" s="131"/>
      <c r="B2432" s="131"/>
      <c r="C2432" s="131"/>
      <c r="D2432" s="131"/>
      <c r="E2432" s="131"/>
      <c r="F2432" s="131"/>
      <c r="G2432" s="131"/>
      <c r="H2432" s="131"/>
      <c r="I2432" s="131"/>
      <c r="J2432" s="131"/>
      <c r="K2432" s="131"/>
      <c r="L2432" s="131"/>
      <c r="M2432" s="131"/>
      <c r="N2432" s="131"/>
      <c r="O2432" s="131"/>
      <c r="P2432" s="131"/>
      <c r="Q2432" s="170"/>
      <c r="R2432" s="170"/>
      <c r="S2432" s="170"/>
      <c r="T2432" s="170"/>
      <c r="U2432" s="170"/>
      <c r="V2432" s="170"/>
      <c r="W2432" s="170"/>
      <c r="X2432" s="131"/>
      <c r="Y2432"/>
      <c r="AB2432"/>
      <c r="AC2432"/>
      <c r="AD2432"/>
      <c r="AE2432"/>
      <c r="AF2432"/>
      <c r="AG2432"/>
      <c r="AH2432"/>
      <c r="AI2432"/>
      <c r="AJ2432"/>
      <c r="AK2432"/>
    </row>
    <row r="2433" spans="1:37" x14ac:dyDescent="0.25">
      <c r="A2433" s="131"/>
      <c r="B2433" s="131"/>
      <c r="C2433" s="131"/>
      <c r="D2433" s="131"/>
      <c r="E2433" s="131"/>
      <c r="F2433" s="131"/>
      <c r="G2433" s="131"/>
      <c r="H2433" s="131"/>
      <c r="I2433" s="131"/>
      <c r="J2433" s="131"/>
      <c r="K2433" s="131"/>
      <c r="L2433" s="131"/>
      <c r="M2433" s="131"/>
      <c r="N2433" s="131"/>
      <c r="O2433" s="131"/>
      <c r="P2433" s="131"/>
      <c r="Q2433" s="170"/>
      <c r="R2433" s="170"/>
      <c r="S2433" s="170"/>
      <c r="T2433" s="170"/>
      <c r="U2433" s="170"/>
      <c r="V2433" s="170"/>
      <c r="W2433" s="170"/>
      <c r="X2433" s="131"/>
      <c r="Y2433"/>
      <c r="AB2433"/>
      <c r="AC2433"/>
      <c r="AD2433"/>
      <c r="AE2433"/>
      <c r="AF2433"/>
      <c r="AG2433"/>
      <c r="AH2433"/>
      <c r="AI2433"/>
      <c r="AJ2433"/>
      <c r="AK2433"/>
    </row>
    <row r="2434" spans="1:37" x14ac:dyDescent="0.25">
      <c r="A2434" s="131"/>
      <c r="B2434" s="131"/>
      <c r="C2434" s="131"/>
      <c r="D2434" s="131"/>
      <c r="E2434" s="131"/>
      <c r="F2434" s="131"/>
      <c r="G2434" s="131"/>
      <c r="H2434" s="131"/>
      <c r="I2434" s="131"/>
      <c r="J2434" s="131"/>
      <c r="K2434" s="131"/>
      <c r="L2434" s="131"/>
      <c r="M2434" s="131"/>
      <c r="N2434" s="131"/>
      <c r="O2434" s="131"/>
      <c r="P2434" s="131"/>
      <c r="Q2434" s="170"/>
      <c r="R2434" s="170"/>
      <c r="S2434" s="170"/>
      <c r="T2434" s="170"/>
      <c r="U2434" s="170"/>
      <c r="V2434" s="170"/>
      <c r="W2434" s="170"/>
      <c r="X2434" s="131"/>
      <c r="Y2434"/>
      <c r="AB2434"/>
      <c r="AC2434"/>
      <c r="AD2434"/>
      <c r="AE2434"/>
      <c r="AF2434"/>
      <c r="AG2434"/>
      <c r="AH2434"/>
      <c r="AI2434"/>
      <c r="AJ2434"/>
      <c r="AK2434"/>
    </row>
    <row r="2435" spans="1:37" x14ac:dyDescent="0.25">
      <c r="A2435" s="131"/>
      <c r="B2435" s="131"/>
      <c r="C2435" s="131"/>
      <c r="D2435" s="131"/>
      <c r="E2435" s="131"/>
      <c r="F2435" s="131"/>
      <c r="G2435" s="131"/>
      <c r="H2435" s="131"/>
      <c r="I2435" s="131"/>
      <c r="J2435" s="131"/>
      <c r="K2435" s="131"/>
      <c r="L2435" s="131"/>
      <c r="M2435" s="131"/>
      <c r="N2435" s="131"/>
      <c r="O2435" s="131"/>
      <c r="P2435" s="131"/>
      <c r="Q2435" s="170"/>
      <c r="R2435" s="170"/>
      <c r="S2435" s="170"/>
      <c r="T2435" s="170"/>
      <c r="U2435" s="170"/>
      <c r="V2435" s="170"/>
      <c r="W2435" s="170"/>
      <c r="X2435" s="131"/>
      <c r="Y2435"/>
      <c r="AB2435"/>
      <c r="AC2435"/>
      <c r="AD2435"/>
      <c r="AE2435"/>
      <c r="AF2435"/>
      <c r="AG2435"/>
      <c r="AH2435"/>
      <c r="AI2435"/>
      <c r="AJ2435"/>
      <c r="AK2435"/>
    </row>
    <row r="2436" spans="1:37" x14ac:dyDescent="0.25">
      <c r="A2436" s="131"/>
      <c r="B2436" s="131"/>
      <c r="C2436" s="131"/>
      <c r="D2436" s="131"/>
      <c r="E2436" s="131"/>
      <c r="F2436" s="131"/>
      <c r="G2436" s="131"/>
      <c r="H2436" s="131"/>
      <c r="I2436" s="131"/>
      <c r="J2436" s="131"/>
      <c r="K2436" s="131"/>
      <c r="L2436" s="131"/>
      <c r="M2436" s="131"/>
      <c r="N2436" s="131"/>
      <c r="O2436" s="131"/>
      <c r="P2436" s="131"/>
      <c r="Q2436" s="170"/>
      <c r="R2436" s="170"/>
      <c r="S2436" s="170"/>
      <c r="T2436" s="170"/>
      <c r="U2436" s="170"/>
      <c r="V2436" s="170"/>
      <c r="W2436" s="170"/>
      <c r="X2436" s="131"/>
      <c r="Y2436"/>
      <c r="AB2436"/>
      <c r="AC2436"/>
      <c r="AD2436"/>
      <c r="AE2436"/>
      <c r="AF2436"/>
      <c r="AG2436"/>
      <c r="AH2436"/>
      <c r="AI2436"/>
      <c r="AJ2436"/>
      <c r="AK2436"/>
    </row>
    <row r="2437" spans="1:37" x14ac:dyDescent="0.25">
      <c r="A2437" s="131"/>
      <c r="B2437" s="131"/>
      <c r="C2437" s="131"/>
      <c r="D2437" s="131"/>
      <c r="E2437" s="131"/>
      <c r="F2437" s="131"/>
      <c r="G2437" s="131"/>
      <c r="H2437" s="131"/>
      <c r="I2437" s="131"/>
      <c r="J2437" s="131"/>
      <c r="K2437" s="131"/>
      <c r="L2437" s="131"/>
      <c r="M2437" s="131"/>
      <c r="N2437" s="131"/>
      <c r="O2437" s="131"/>
      <c r="P2437" s="131"/>
      <c r="Q2437" s="170"/>
      <c r="R2437" s="170"/>
      <c r="S2437" s="170"/>
      <c r="T2437" s="170"/>
      <c r="U2437" s="170"/>
      <c r="V2437" s="170"/>
      <c r="W2437" s="170"/>
      <c r="X2437" s="131"/>
      <c r="Y2437"/>
      <c r="AB2437"/>
      <c r="AC2437"/>
      <c r="AD2437"/>
      <c r="AE2437"/>
      <c r="AF2437"/>
      <c r="AG2437"/>
      <c r="AH2437"/>
      <c r="AI2437"/>
      <c r="AJ2437"/>
      <c r="AK2437"/>
    </row>
    <row r="2438" spans="1:37" x14ac:dyDescent="0.25">
      <c r="A2438" s="131"/>
      <c r="B2438" s="131"/>
      <c r="C2438" s="131"/>
      <c r="D2438" s="131"/>
      <c r="E2438" s="131"/>
      <c r="F2438" s="131"/>
      <c r="G2438" s="131"/>
      <c r="H2438" s="131"/>
      <c r="I2438" s="131"/>
      <c r="J2438" s="131"/>
      <c r="K2438" s="131"/>
      <c r="L2438" s="131"/>
      <c r="M2438" s="131"/>
      <c r="N2438" s="131"/>
      <c r="O2438" s="131"/>
      <c r="P2438" s="131"/>
      <c r="Q2438" s="170"/>
      <c r="R2438" s="170"/>
      <c r="S2438" s="170"/>
      <c r="T2438" s="170"/>
      <c r="U2438" s="170"/>
      <c r="V2438" s="170"/>
      <c r="W2438" s="170"/>
      <c r="X2438" s="131"/>
      <c r="Y2438"/>
      <c r="AB2438"/>
      <c r="AC2438"/>
      <c r="AD2438"/>
      <c r="AE2438"/>
      <c r="AF2438"/>
      <c r="AG2438"/>
      <c r="AH2438"/>
      <c r="AI2438"/>
      <c r="AJ2438"/>
      <c r="AK2438"/>
    </row>
    <row r="2439" spans="1:37" x14ac:dyDescent="0.25">
      <c r="A2439" s="131"/>
      <c r="B2439" s="131"/>
      <c r="C2439" s="131"/>
      <c r="D2439" s="131"/>
      <c r="E2439" s="131"/>
      <c r="F2439" s="131"/>
      <c r="G2439" s="131"/>
      <c r="H2439" s="131"/>
      <c r="I2439" s="131"/>
      <c r="J2439" s="131"/>
      <c r="K2439" s="131"/>
      <c r="L2439" s="131"/>
      <c r="M2439" s="131"/>
      <c r="N2439" s="131"/>
      <c r="O2439" s="131"/>
      <c r="P2439" s="131"/>
      <c r="Q2439" s="170"/>
      <c r="R2439" s="170"/>
      <c r="S2439" s="170"/>
      <c r="T2439" s="170"/>
      <c r="U2439" s="170"/>
      <c r="V2439" s="170"/>
      <c r="W2439" s="170"/>
      <c r="X2439" s="131"/>
      <c r="Y2439"/>
      <c r="AB2439"/>
      <c r="AC2439"/>
      <c r="AD2439"/>
      <c r="AE2439"/>
      <c r="AF2439"/>
      <c r="AG2439"/>
      <c r="AH2439"/>
      <c r="AI2439"/>
      <c r="AJ2439"/>
      <c r="AK2439"/>
    </row>
    <row r="2440" spans="1:37" x14ac:dyDescent="0.25">
      <c r="A2440" s="131"/>
      <c r="B2440" s="131"/>
      <c r="C2440" s="131"/>
      <c r="D2440" s="131"/>
      <c r="E2440" s="131"/>
      <c r="F2440" s="131"/>
      <c r="G2440" s="131"/>
      <c r="H2440" s="131"/>
      <c r="I2440" s="131"/>
      <c r="J2440" s="131"/>
      <c r="K2440" s="131"/>
      <c r="L2440" s="131"/>
      <c r="M2440" s="131"/>
      <c r="N2440" s="131"/>
      <c r="O2440" s="131"/>
      <c r="P2440" s="131"/>
      <c r="Q2440" s="170"/>
      <c r="R2440" s="170"/>
      <c r="S2440" s="170"/>
      <c r="T2440" s="170"/>
      <c r="U2440" s="170"/>
      <c r="V2440" s="170"/>
      <c r="W2440" s="170"/>
      <c r="X2440" s="131"/>
      <c r="Y2440"/>
      <c r="AB2440"/>
      <c r="AC2440"/>
      <c r="AD2440"/>
      <c r="AE2440"/>
      <c r="AF2440"/>
      <c r="AG2440"/>
      <c r="AH2440"/>
      <c r="AI2440"/>
      <c r="AJ2440"/>
      <c r="AK2440"/>
    </row>
    <row r="2441" spans="1:37" x14ac:dyDescent="0.25">
      <c r="A2441" s="131"/>
      <c r="B2441" s="131"/>
      <c r="C2441" s="131"/>
      <c r="D2441" s="131"/>
      <c r="E2441" s="131"/>
      <c r="F2441" s="131"/>
      <c r="G2441" s="131"/>
      <c r="H2441" s="131"/>
      <c r="I2441" s="131"/>
      <c r="J2441" s="131"/>
      <c r="K2441" s="131"/>
      <c r="L2441" s="131"/>
      <c r="M2441" s="131"/>
      <c r="N2441" s="131"/>
      <c r="O2441" s="131"/>
      <c r="P2441" s="131"/>
      <c r="Q2441" s="170"/>
      <c r="R2441" s="170"/>
      <c r="S2441" s="170"/>
      <c r="T2441" s="170"/>
      <c r="U2441" s="170"/>
      <c r="V2441" s="170"/>
      <c r="W2441" s="170"/>
      <c r="X2441" s="131"/>
      <c r="Y2441"/>
      <c r="AB2441"/>
      <c r="AC2441"/>
      <c r="AD2441"/>
      <c r="AE2441"/>
      <c r="AF2441"/>
      <c r="AG2441"/>
      <c r="AH2441"/>
      <c r="AI2441"/>
      <c r="AJ2441"/>
      <c r="AK2441"/>
    </row>
    <row r="2442" spans="1:37" x14ac:dyDescent="0.25">
      <c r="A2442" s="131"/>
      <c r="B2442" s="131"/>
      <c r="C2442" s="131"/>
      <c r="D2442" s="131"/>
      <c r="E2442" s="131"/>
      <c r="F2442" s="131"/>
      <c r="G2442" s="131"/>
      <c r="H2442" s="131"/>
      <c r="I2442" s="131"/>
      <c r="J2442" s="131"/>
      <c r="K2442" s="131"/>
      <c r="L2442" s="131"/>
      <c r="M2442" s="131"/>
      <c r="N2442" s="131"/>
      <c r="O2442" s="131"/>
      <c r="P2442" s="131"/>
      <c r="Q2442" s="170"/>
      <c r="R2442" s="170"/>
      <c r="S2442" s="170"/>
      <c r="T2442" s="170"/>
      <c r="U2442" s="170"/>
      <c r="V2442" s="170"/>
      <c r="W2442" s="170"/>
      <c r="X2442" s="131"/>
      <c r="Y2442"/>
      <c r="AB2442"/>
      <c r="AC2442"/>
      <c r="AD2442"/>
      <c r="AE2442"/>
      <c r="AF2442"/>
      <c r="AG2442"/>
      <c r="AH2442"/>
      <c r="AI2442"/>
      <c r="AJ2442"/>
      <c r="AK2442"/>
    </row>
    <row r="2443" spans="1:37" x14ac:dyDescent="0.25">
      <c r="A2443" s="131"/>
      <c r="B2443" s="131"/>
      <c r="C2443" s="131"/>
      <c r="D2443" s="131"/>
      <c r="E2443" s="131"/>
      <c r="F2443" s="131"/>
      <c r="G2443" s="131"/>
      <c r="H2443" s="131"/>
      <c r="I2443" s="131"/>
      <c r="J2443" s="131"/>
      <c r="K2443" s="131"/>
      <c r="L2443" s="131"/>
      <c r="M2443" s="131"/>
      <c r="N2443" s="131"/>
      <c r="O2443" s="131"/>
      <c r="P2443" s="131"/>
      <c r="Q2443" s="170"/>
      <c r="R2443" s="170"/>
      <c r="S2443" s="170"/>
      <c r="T2443" s="170"/>
      <c r="U2443" s="170"/>
      <c r="V2443" s="170"/>
      <c r="W2443" s="170"/>
      <c r="X2443" s="131"/>
      <c r="Y2443"/>
      <c r="AB2443"/>
      <c r="AC2443"/>
      <c r="AD2443"/>
      <c r="AE2443"/>
      <c r="AF2443"/>
      <c r="AG2443"/>
      <c r="AH2443"/>
      <c r="AI2443"/>
      <c r="AJ2443"/>
      <c r="AK2443"/>
    </row>
    <row r="2444" spans="1:37" x14ac:dyDescent="0.25">
      <c r="A2444" s="131"/>
      <c r="B2444" s="131"/>
      <c r="C2444" s="131"/>
      <c r="D2444" s="131"/>
      <c r="E2444" s="131"/>
      <c r="F2444" s="131"/>
      <c r="G2444" s="131"/>
      <c r="H2444" s="131"/>
      <c r="I2444" s="131"/>
      <c r="J2444" s="131"/>
      <c r="K2444" s="131"/>
      <c r="L2444" s="131"/>
      <c r="M2444" s="131"/>
      <c r="N2444" s="131"/>
      <c r="O2444" s="131"/>
      <c r="P2444" s="131"/>
      <c r="Q2444" s="170"/>
      <c r="R2444" s="170"/>
      <c r="S2444" s="170"/>
      <c r="T2444" s="170"/>
      <c r="U2444" s="170"/>
      <c r="V2444" s="170"/>
      <c r="W2444" s="170"/>
      <c r="X2444" s="131"/>
      <c r="Y2444"/>
      <c r="AB2444"/>
      <c r="AC2444"/>
      <c r="AD2444"/>
      <c r="AE2444"/>
      <c r="AF2444"/>
      <c r="AG2444"/>
      <c r="AH2444"/>
      <c r="AI2444"/>
      <c r="AJ2444"/>
      <c r="AK2444"/>
    </row>
    <row r="2445" spans="1:37" x14ac:dyDescent="0.25">
      <c r="A2445" s="131"/>
      <c r="B2445" s="131"/>
      <c r="C2445" s="131"/>
      <c r="D2445" s="131"/>
      <c r="E2445" s="131"/>
      <c r="F2445" s="131"/>
      <c r="G2445" s="131"/>
      <c r="H2445" s="131"/>
      <c r="I2445" s="131"/>
      <c r="J2445" s="131"/>
      <c r="K2445" s="131"/>
      <c r="L2445" s="131"/>
      <c r="M2445" s="131"/>
      <c r="N2445" s="131"/>
      <c r="O2445" s="131"/>
      <c r="P2445" s="131"/>
      <c r="Q2445" s="170"/>
      <c r="R2445" s="170"/>
      <c r="S2445" s="170"/>
      <c r="T2445" s="170"/>
      <c r="U2445" s="170"/>
      <c r="V2445" s="170"/>
      <c r="W2445" s="170"/>
      <c r="X2445" s="131"/>
      <c r="Y2445"/>
      <c r="AB2445"/>
      <c r="AC2445"/>
      <c r="AD2445"/>
      <c r="AE2445"/>
      <c r="AF2445"/>
      <c r="AG2445"/>
      <c r="AH2445"/>
      <c r="AI2445"/>
      <c r="AJ2445"/>
      <c r="AK2445"/>
    </row>
    <row r="2446" spans="1:37" x14ac:dyDescent="0.25">
      <c r="A2446" s="131"/>
      <c r="B2446" s="131"/>
      <c r="C2446" s="131"/>
      <c r="D2446" s="131"/>
      <c r="E2446" s="131"/>
      <c r="F2446" s="131"/>
      <c r="G2446" s="131"/>
      <c r="H2446" s="131"/>
      <c r="I2446" s="131"/>
      <c r="J2446" s="131"/>
      <c r="K2446" s="131"/>
      <c r="L2446" s="131"/>
      <c r="M2446" s="131"/>
      <c r="N2446" s="131"/>
      <c r="O2446" s="131"/>
      <c r="P2446" s="131"/>
      <c r="Q2446" s="170"/>
      <c r="R2446" s="170"/>
      <c r="S2446" s="170"/>
      <c r="T2446" s="170"/>
      <c r="U2446" s="170"/>
      <c r="V2446" s="170"/>
      <c r="W2446" s="170"/>
      <c r="X2446" s="131"/>
      <c r="Y2446"/>
      <c r="AB2446"/>
      <c r="AC2446"/>
      <c r="AD2446"/>
      <c r="AE2446"/>
      <c r="AF2446"/>
      <c r="AG2446"/>
      <c r="AH2446"/>
      <c r="AI2446"/>
      <c r="AJ2446"/>
      <c r="AK2446"/>
    </row>
    <row r="2447" spans="1:37" x14ac:dyDescent="0.25">
      <c r="A2447" s="131"/>
      <c r="B2447" s="131"/>
      <c r="C2447" s="131"/>
      <c r="D2447" s="131"/>
      <c r="E2447" s="131"/>
      <c r="F2447" s="131"/>
      <c r="G2447" s="131"/>
      <c r="H2447" s="131"/>
      <c r="I2447" s="131"/>
      <c r="J2447" s="131"/>
      <c r="K2447" s="131"/>
      <c r="L2447" s="131"/>
      <c r="M2447" s="131"/>
      <c r="N2447" s="131"/>
      <c r="O2447" s="131"/>
      <c r="P2447" s="131"/>
      <c r="Q2447" s="170"/>
      <c r="R2447" s="170"/>
      <c r="S2447" s="170"/>
      <c r="T2447" s="170"/>
      <c r="U2447" s="170"/>
      <c r="V2447" s="170"/>
      <c r="W2447" s="170"/>
      <c r="X2447" s="131"/>
      <c r="Y2447"/>
      <c r="AB2447"/>
      <c r="AC2447"/>
      <c r="AD2447"/>
      <c r="AE2447"/>
      <c r="AF2447"/>
      <c r="AG2447"/>
      <c r="AH2447"/>
      <c r="AI2447"/>
      <c r="AJ2447"/>
      <c r="AK2447"/>
    </row>
    <row r="2448" spans="1:37" x14ac:dyDescent="0.25">
      <c r="A2448" s="131"/>
      <c r="B2448" s="131"/>
      <c r="C2448" s="131"/>
      <c r="D2448" s="131"/>
      <c r="E2448" s="131"/>
      <c r="F2448" s="131"/>
      <c r="G2448" s="131"/>
      <c r="H2448" s="131"/>
      <c r="I2448" s="131"/>
      <c r="J2448" s="131"/>
      <c r="K2448" s="131"/>
      <c r="L2448" s="131"/>
      <c r="M2448" s="131"/>
      <c r="N2448" s="131"/>
      <c r="O2448" s="131"/>
      <c r="P2448" s="131"/>
      <c r="Q2448" s="170"/>
      <c r="R2448" s="170"/>
      <c r="S2448" s="170"/>
      <c r="T2448" s="170"/>
      <c r="U2448" s="170"/>
      <c r="V2448" s="170"/>
      <c r="W2448" s="170"/>
      <c r="X2448" s="131"/>
      <c r="Y2448"/>
      <c r="AB2448"/>
      <c r="AC2448"/>
      <c r="AD2448"/>
      <c r="AE2448"/>
      <c r="AF2448"/>
      <c r="AG2448"/>
      <c r="AH2448"/>
      <c r="AI2448"/>
      <c r="AJ2448"/>
      <c r="AK2448"/>
    </row>
    <row r="2449" spans="1:37" x14ac:dyDescent="0.25">
      <c r="A2449" s="131"/>
      <c r="B2449" s="131"/>
      <c r="C2449" s="131"/>
      <c r="D2449" s="131"/>
      <c r="E2449" s="131"/>
      <c r="F2449" s="131"/>
      <c r="G2449" s="131"/>
      <c r="H2449" s="131"/>
      <c r="I2449" s="131"/>
      <c r="J2449" s="131"/>
      <c r="K2449" s="131"/>
      <c r="L2449" s="131"/>
      <c r="M2449" s="131"/>
      <c r="N2449" s="131"/>
      <c r="O2449" s="131"/>
      <c r="P2449" s="131"/>
      <c r="Q2449" s="170"/>
      <c r="R2449" s="170"/>
      <c r="S2449" s="170"/>
      <c r="T2449" s="170"/>
      <c r="U2449" s="170"/>
      <c r="V2449" s="170"/>
      <c r="W2449" s="170"/>
      <c r="X2449" s="131"/>
      <c r="Y2449"/>
      <c r="AB2449"/>
      <c r="AC2449"/>
      <c r="AD2449"/>
      <c r="AE2449"/>
      <c r="AF2449"/>
      <c r="AG2449"/>
      <c r="AH2449"/>
      <c r="AI2449"/>
      <c r="AJ2449"/>
      <c r="AK2449"/>
    </row>
    <row r="2450" spans="1:37" x14ac:dyDescent="0.25">
      <c r="A2450" s="131"/>
      <c r="B2450" s="131"/>
      <c r="C2450" s="131"/>
      <c r="D2450" s="131"/>
      <c r="E2450" s="131"/>
      <c r="F2450" s="131"/>
      <c r="G2450" s="131"/>
      <c r="H2450" s="131"/>
      <c r="I2450" s="131"/>
      <c r="J2450" s="131"/>
      <c r="K2450" s="131"/>
      <c r="L2450" s="131"/>
      <c r="M2450" s="131"/>
      <c r="N2450" s="131"/>
      <c r="O2450" s="131"/>
      <c r="P2450" s="131"/>
      <c r="Q2450" s="170"/>
      <c r="R2450" s="170"/>
      <c r="S2450" s="170"/>
      <c r="T2450" s="170"/>
      <c r="U2450" s="170"/>
      <c r="V2450" s="170"/>
      <c r="W2450" s="170"/>
      <c r="X2450" s="131"/>
      <c r="Y2450"/>
      <c r="AB2450"/>
      <c r="AC2450"/>
      <c r="AD2450"/>
      <c r="AE2450"/>
      <c r="AF2450"/>
      <c r="AG2450"/>
      <c r="AH2450"/>
      <c r="AI2450"/>
      <c r="AJ2450"/>
      <c r="AK2450"/>
    </row>
    <row r="2451" spans="1:37" x14ac:dyDescent="0.25">
      <c r="A2451" s="131"/>
      <c r="B2451" s="131"/>
      <c r="C2451" s="131"/>
      <c r="D2451" s="131"/>
      <c r="E2451" s="131"/>
      <c r="F2451" s="131"/>
      <c r="G2451" s="131"/>
      <c r="H2451" s="131"/>
      <c r="I2451" s="131"/>
      <c r="J2451" s="131"/>
      <c r="K2451" s="131"/>
      <c r="L2451" s="131"/>
      <c r="M2451" s="131"/>
      <c r="N2451" s="131"/>
      <c r="O2451" s="131"/>
      <c r="P2451" s="131"/>
      <c r="Q2451" s="170"/>
      <c r="R2451" s="170"/>
      <c r="S2451" s="170"/>
      <c r="T2451" s="170"/>
      <c r="U2451" s="170"/>
      <c r="V2451" s="170"/>
      <c r="W2451" s="170"/>
      <c r="X2451" s="131"/>
      <c r="Y2451"/>
      <c r="AB2451"/>
      <c r="AC2451"/>
      <c r="AD2451"/>
      <c r="AE2451"/>
      <c r="AF2451"/>
      <c r="AG2451"/>
      <c r="AH2451"/>
      <c r="AI2451"/>
      <c r="AJ2451"/>
      <c r="AK2451"/>
    </row>
    <row r="2452" spans="1:37" x14ac:dyDescent="0.25">
      <c r="A2452" s="131"/>
      <c r="B2452" s="131"/>
      <c r="C2452" s="131"/>
      <c r="D2452" s="131"/>
      <c r="E2452" s="131"/>
      <c r="F2452" s="131"/>
      <c r="G2452" s="131"/>
      <c r="H2452" s="131"/>
      <c r="I2452" s="131"/>
      <c r="J2452" s="131"/>
      <c r="K2452" s="131"/>
      <c r="L2452" s="131"/>
      <c r="M2452" s="131"/>
      <c r="N2452" s="131"/>
      <c r="O2452" s="131"/>
      <c r="P2452" s="131"/>
      <c r="Q2452" s="170"/>
      <c r="R2452" s="170"/>
      <c r="S2452" s="170"/>
      <c r="T2452" s="170"/>
      <c r="U2452" s="170"/>
      <c r="V2452" s="170"/>
      <c r="W2452" s="170"/>
      <c r="X2452" s="131"/>
      <c r="Y2452"/>
      <c r="AB2452"/>
      <c r="AC2452"/>
      <c r="AD2452"/>
      <c r="AE2452"/>
      <c r="AF2452"/>
      <c r="AG2452"/>
      <c r="AH2452"/>
      <c r="AI2452"/>
      <c r="AJ2452"/>
      <c r="AK2452"/>
    </row>
    <row r="2453" spans="1:37" x14ac:dyDescent="0.25">
      <c r="A2453" s="131"/>
      <c r="B2453" s="131"/>
      <c r="C2453" s="131"/>
      <c r="D2453" s="131"/>
      <c r="E2453" s="131"/>
      <c r="F2453" s="131"/>
      <c r="G2453" s="131"/>
      <c r="H2453" s="131"/>
      <c r="I2453" s="131"/>
      <c r="J2453" s="131"/>
      <c r="K2453" s="131"/>
      <c r="L2453" s="131"/>
      <c r="M2453" s="131"/>
      <c r="N2453" s="131"/>
      <c r="O2453" s="131"/>
      <c r="P2453" s="131"/>
      <c r="Q2453" s="170"/>
      <c r="R2453" s="170"/>
      <c r="S2453" s="170"/>
      <c r="T2453" s="170"/>
      <c r="U2453" s="170"/>
      <c r="V2453" s="170"/>
      <c r="W2453" s="170"/>
      <c r="X2453" s="131"/>
      <c r="Y2453"/>
      <c r="AB2453"/>
      <c r="AC2453"/>
      <c r="AD2453"/>
      <c r="AE2453"/>
      <c r="AF2453"/>
      <c r="AG2453"/>
      <c r="AH2453"/>
      <c r="AI2453"/>
      <c r="AJ2453"/>
      <c r="AK2453"/>
    </row>
    <row r="2454" spans="1:37" x14ac:dyDescent="0.25">
      <c r="A2454" s="131"/>
      <c r="B2454" s="131"/>
      <c r="C2454" s="131"/>
      <c r="D2454" s="131"/>
      <c r="E2454" s="131"/>
      <c r="F2454" s="131"/>
      <c r="G2454" s="131"/>
      <c r="H2454" s="131"/>
      <c r="I2454" s="131"/>
      <c r="J2454" s="131"/>
      <c r="K2454" s="131"/>
      <c r="L2454" s="131"/>
      <c r="M2454" s="131"/>
      <c r="N2454" s="131"/>
      <c r="O2454" s="131"/>
      <c r="P2454" s="131"/>
      <c r="Q2454" s="170"/>
      <c r="R2454" s="170"/>
      <c r="S2454" s="170"/>
      <c r="T2454" s="170"/>
      <c r="U2454" s="170"/>
      <c r="V2454" s="170"/>
      <c r="W2454" s="170"/>
      <c r="X2454" s="131"/>
      <c r="Y2454"/>
      <c r="AB2454"/>
      <c r="AC2454"/>
      <c r="AD2454"/>
      <c r="AE2454"/>
      <c r="AF2454"/>
      <c r="AG2454"/>
      <c r="AH2454"/>
      <c r="AI2454"/>
      <c r="AJ2454"/>
      <c r="AK2454"/>
    </row>
    <row r="2455" spans="1:37" x14ac:dyDescent="0.25">
      <c r="A2455" s="131"/>
      <c r="B2455" s="131"/>
      <c r="C2455" s="131"/>
      <c r="D2455" s="131"/>
      <c r="E2455" s="131"/>
      <c r="F2455" s="131"/>
      <c r="G2455" s="131"/>
      <c r="H2455" s="131"/>
      <c r="I2455" s="131"/>
      <c r="J2455" s="131"/>
      <c r="K2455" s="131"/>
      <c r="L2455" s="131"/>
      <c r="M2455" s="131"/>
      <c r="N2455" s="131"/>
      <c r="O2455" s="131"/>
      <c r="P2455" s="131"/>
      <c r="Q2455" s="170"/>
      <c r="R2455" s="170"/>
      <c r="S2455" s="170"/>
      <c r="T2455" s="170"/>
      <c r="U2455" s="170"/>
      <c r="V2455" s="170"/>
      <c r="W2455" s="170"/>
      <c r="X2455" s="131"/>
      <c r="Y2455"/>
      <c r="AB2455"/>
      <c r="AC2455"/>
      <c r="AD2455"/>
      <c r="AE2455"/>
      <c r="AF2455"/>
      <c r="AG2455"/>
      <c r="AH2455"/>
      <c r="AI2455"/>
      <c r="AJ2455"/>
      <c r="AK2455"/>
    </row>
    <row r="2456" spans="1:37" x14ac:dyDescent="0.25">
      <c r="A2456" s="131"/>
      <c r="B2456" s="131"/>
      <c r="C2456" s="131"/>
      <c r="D2456" s="131"/>
      <c r="E2456" s="131"/>
      <c r="F2456" s="131"/>
      <c r="G2456" s="131"/>
      <c r="H2456" s="131"/>
      <c r="I2456" s="131"/>
      <c r="J2456" s="131"/>
      <c r="K2456" s="131"/>
      <c r="L2456" s="131"/>
      <c r="M2456" s="131"/>
      <c r="N2456" s="131"/>
      <c r="O2456" s="131"/>
      <c r="P2456" s="131"/>
      <c r="Q2456" s="170"/>
      <c r="R2456" s="170"/>
      <c r="S2456" s="170"/>
      <c r="T2456" s="170"/>
      <c r="U2456" s="170"/>
      <c r="V2456" s="170"/>
      <c r="W2456" s="170"/>
      <c r="X2456" s="131"/>
      <c r="Y2456"/>
      <c r="AB2456"/>
      <c r="AC2456"/>
      <c r="AD2456"/>
      <c r="AE2456"/>
      <c r="AF2456"/>
      <c r="AG2456"/>
      <c r="AH2456"/>
      <c r="AI2456"/>
      <c r="AJ2456"/>
      <c r="AK2456"/>
    </row>
    <row r="2457" spans="1:37" x14ac:dyDescent="0.25">
      <c r="A2457" s="131"/>
      <c r="B2457" s="131"/>
      <c r="C2457" s="131"/>
      <c r="D2457" s="131"/>
      <c r="E2457" s="131"/>
      <c r="F2457" s="131"/>
      <c r="G2457" s="131"/>
      <c r="H2457" s="131"/>
      <c r="I2457" s="131"/>
      <c r="J2457" s="131"/>
      <c r="K2457" s="131"/>
      <c r="L2457" s="131"/>
      <c r="M2457" s="131"/>
      <c r="N2457" s="131"/>
      <c r="O2457" s="131"/>
      <c r="P2457" s="131"/>
      <c r="Q2457" s="170"/>
      <c r="R2457" s="170"/>
      <c r="S2457" s="170"/>
      <c r="T2457" s="170"/>
      <c r="U2457" s="170"/>
      <c r="V2457" s="170"/>
      <c r="W2457" s="170"/>
      <c r="X2457" s="131"/>
      <c r="Y2457"/>
      <c r="AB2457"/>
      <c r="AC2457"/>
      <c r="AD2457"/>
      <c r="AE2457"/>
      <c r="AF2457"/>
      <c r="AG2457"/>
      <c r="AH2457"/>
      <c r="AI2457"/>
      <c r="AJ2457"/>
      <c r="AK2457"/>
    </row>
    <row r="2458" spans="1:37" x14ac:dyDescent="0.25">
      <c r="A2458" s="131"/>
      <c r="B2458" s="131"/>
      <c r="C2458" s="131"/>
      <c r="D2458" s="131"/>
      <c r="E2458" s="131"/>
      <c r="F2458" s="131"/>
      <c r="G2458" s="131"/>
      <c r="H2458" s="131"/>
      <c r="I2458" s="131"/>
      <c r="J2458" s="131"/>
      <c r="K2458" s="131"/>
      <c r="L2458" s="131"/>
      <c r="M2458" s="131"/>
      <c r="N2458" s="131"/>
      <c r="O2458" s="131"/>
      <c r="P2458" s="131"/>
      <c r="Q2458" s="170"/>
      <c r="R2458" s="170"/>
      <c r="S2458" s="170"/>
      <c r="T2458" s="170"/>
      <c r="U2458" s="170"/>
      <c r="V2458" s="170"/>
      <c r="W2458" s="170"/>
      <c r="X2458" s="131"/>
      <c r="Y2458"/>
      <c r="AB2458"/>
      <c r="AC2458"/>
      <c r="AD2458"/>
      <c r="AE2458"/>
      <c r="AF2458"/>
      <c r="AG2458"/>
      <c r="AH2458"/>
      <c r="AI2458"/>
      <c r="AJ2458"/>
      <c r="AK2458"/>
    </row>
    <row r="2459" spans="1:37" x14ac:dyDescent="0.25">
      <c r="A2459" s="131"/>
      <c r="B2459" s="131"/>
      <c r="C2459" s="131"/>
      <c r="D2459" s="131"/>
      <c r="E2459" s="131"/>
      <c r="F2459" s="131"/>
      <c r="G2459" s="131"/>
      <c r="H2459" s="131"/>
      <c r="I2459" s="131"/>
      <c r="J2459" s="131"/>
      <c r="K2459" s="131"/>
      <c r="L2459" s="131"/>
      <c r="M2459" s="131"/>
      <c r="N2459" s="131"/>
      <c r="O2459" s="131"/>
      <c r="P2459" s="131"/>
      <c r="Q2459" s="170"/>
      <c r="R2459" s="170"/>
      <c r="S2459" s="170"/>
      <c r="T2459" s="170"/>
      <c r="U2459" s="170"/>
      <c r="V2459" s="170"/>
      <c r="W2459" s="170"/>
      <c r="X2459" s="131"/>
      <c r="Y2459"/>
      <c r="AB2459"/>
      <c r="AC2459"/>
      <c r="AD2459"/>
      <c r="AE2459"/>
      <c r="AF2459"/>
      <c r="AG2459"/>
      <c r="AH2459"/>
      <c r="AI2459"/>
      <c r="AJ2459"/>
      <c r="AK2459"/>
    </row>
    <row r="2460" spans="1:37" x14ac:dyDescent="0.25">
      <c r="A2460" s="131"/>
      <c r="B2460" s="131"/>
      <c r="C2460" s="131"/>
      <c r="D2460" s="131"/>
      <c r="E2460" s="131"/>
      <c r="F2460" s="131"/>
      <c r="G2460" s="131"/>
      <c r="H2460" s="131"/>
      <c r="I2460" s="131"/>
      <c r="J2460" s="131"/>
      <c r="K2460" s="131"/>
      <c r="L2460" s="131"/>
      <c r="M2460" s="131"/>
      <c r="N2460" s="131"/>
      <c r="O2460" s="131"/>
      <c r="P2460" s="131"/>
      <c r="Q2460" s="170"/>
      <c r="R2460" s="170"/>
      <c r="S2460" s="170"/>
      <c r="T2460" s="170"/>
      <c r="U2460" s="170"/>
      <c r="V2460" s="170"/>
      <c r="W2460" s="170"/>
      <c r="X2460" s="131"/>
      <c r="Y2460"/>
      <c r="AB2460"/>
      <c r="AC2460"/>
      <c r="AD2460"/>
      <c r="AE2460"/>
      <c r="AF2460"/>
      <c r="AG2460"/>
      <c r="AH2460"/>
      <c r="AI2460"/>
      <c r="AJ2460"/>
      <c r="AK2460"/>
    </row>
    <row r="2461" spans="1:37" x14ac:dyDescent="0.25">
      <c r="A2461" s="131"/>
      <c r="B2461" s="131"/>
      <c r="C2461" s="131"/>
      <c r="D2461" s="131"/>
      <c r="E2461" s="131"/>
      <c r="F2461" s="131"/>
      <c r="G2461" s="131"/>
      <c r="H2461" s="131"/>
      <c r="I2461" s="131"/>
      <c r="J2461" s="131"/>
      <c r="K2461" s="131"/>
      <c r="L2461" s="131"/>
      <c r="M2461" s="131"/>
      <c r="N2461" s="131"/>
      <c r="O2461" s="131"/>
      <c r="P2461" s="131"/>
      <c r="Q2461" s="170"/>
      <c r="R2461" s="170"/>
      <c r="S2461" s="170"/>
      <c r="T2461" s="170"/>
      <c r="U2461" s="170"/>
      <c r="V2461" s="170"/>
      <c r="W2461" s="170"/>
      <c r="X2461" s="131"/>
      <c r="Y2461"/>
      <c r="AB2461"/>
      <c r="AC2461"/>
      <c r="AD2461"/>
      <c r="AE2461"/>
      <c r="AF2461"/>
      <c r="AG2461"/>
      <c r="AH2461"/>
      <c r="AI2461"/>
      <c r="AJ2461"/>
      <c r="AK2461"/>
    </row>
    <row r="2462" spans="1:37" x14ac:dyDescent="0.25">
      <c r="A2462" s="131"/>
      <c r="B2462" s="131"/>
      <c r="C2462" s="131"/>
      <c r="D2462" s="131"/>
      <c r="E2462" s="131"/>
      <c r="F2462" s="131"/>
      <c r="G2462" s="131"/>
      <c r="H2462" s="131"/>
      <c r="I2462" s="131"/>
      <c r="J2462" s="131"/>
      <c r="K2462" s="131"/>
      <c r="L2462" s="131"/>
      <c r="M2462" s="131"/>
      <c r="N2462" s="131"/>
      <c r="O2462" s="131"/>
      <c r="P2462" s="131"/>
      <c r="Q2462" s="170"/>
      <c r="R2462" s="170"/>
      <c r="S2462" s="170"/>
      <c r="T2462" s="170"/>
      <c r="U2462" s="170"/>
      <c r="V2462" s="170"/>
      <c r="W2462" s="170"/>
      <c r="X2462" s="131"/>
      <c r="Y2462"/>
      <c r="AB2462"/>
      <c r="AC2462"/>
      <c r="AD2462"/>
      <c r="AE2462"/>
      <c r="AF2462"/>
      <c r="AG2462"/>
      <c r="AH2462"/>
      <c r="AI2462"/>
      <c r="AJ2462"/>
      <c r="AK2462"/>
    </row>
    <row r="2463" spans="1:37" x14ac:dyDescent="0.25">
      <c r="A2463" s="131"/>
      <c r="B2463" s="131"/>
      <c r="C2463" s="131"/>
      <c r="D2463" s="131"/>
      <c r="E2463" s="131"/>
      <c r="F2463" s="131"/>
      <c r="G2463" s="131"/>
      <c r="H2463" s="131"/>
      <c r="I2463" s="131"/>
      <c r="J2463" s="131"/>
      <c r="K2463" s="131"/>
      <c r="L2463" s="131"/>
      <c r="M2463" s="131"/>
      <c r="N2463" s="131"/>
      <c r="O2463" s="131"/>
      <c r="P2463" s="131"/>
      <c r="Q2463" s="170"/>
      <c r="R2463" s="170"/>
      <c r="S2463" s="170"/>
      <c r="T2463" s="170"/>
      <c r="U2463" s="170"/>
      <c r="V2463" s="170"/>
      <c r="W2463" s="170"/>
      <c r="X2463" s="131"/>
      <c r="Y2463"/>
      <c r="AB2463"/>
      <c r="AC2463"/>
      <c r="AD2463"/>
      <c r="AE2463"/>
      <c r="AF2463"/>
      <c r="AG2463"/>
      <c r="AH2463"/>
      <c r="AI2463"/>
      <c r="AJ2463"/>
      <c r="AK2463"/>
    </row>
    <row r="2464" spans="1:37" x14ac:dyDescent="0.25">
      <c r="A2464" s="131"/>
      <c r="B2464" s="131"/>
      <c r="C2464" s="131"/>
      <c r="D2464" s="131"/>
      <c r="E2464" s="131"/>
      <c r="F2464" s="131"/>
      <c r="G2464" s="131"/>
      <c r="H2464" s="131"/>
      <c r="I2464" s="131"/>
      <c r="J2464" s="131"/>
      <c r="K2464" s="131"/>
      <c r="L2464" s="131"/>
      <c r="M2464" s="131"/>
      <c r="N2464" s="131"/>
      <c r="O2464" s="131"/>
      <c r="P2464" s="131"/>
      <c r="Q2464" s="170"/>
      <c r="R2464" s="170"/>
      <c r="S2464" s="170"/>
      <c r="T2464" s="170"/>
      <c r="U2464" s="170"/>
      <c r="V2464" s="170"/>
      <c r="W2464" s="170"/>
      <c r="X2464" s="131"/>
      <c r="Y2464"/>
      <c r="AB2464"/>
      <c r="AC2464"/>
      <c r="AD2464"/>
      <c r="AE2464"/>
      <c r="AF2464"/>
      <c r="AG2464"/>
      <c r="AH2464"/>
      <c r="AI2464"/>
      <c r="AJ2464"/>
      <c r="AK2464"/>
    </row>
    <row r="2465" spans="1:37" x14ac:dyDescent="0.25">
      <c r="A2465" s="131"/>
      <c r="B2465" s="131"/>
      <c r="C2465" s="131"/>
      <c r="D2465" s="131"/>
      <c r="E2465" s="131"/>
      <c r="F2465" s="131"/>
      <c r="G2465" s="131"/>
      <c r="H2465" s="131"/>
      <c r="I2465" s="131"/>
      <c r="J2465" s="131"/>
      <c r="K2465" s="131"/>
      <c r="L2465" s="131"/>
      <c r="M2465" s="131"/>
      <c r="N2465" s="131"/>
      <c r="O2465" s="131"/>
      <c r="P2465" s="131"/>
      <c r="Q2465" s="170"/>
      <c r="R2465" s="170"/>
      <c r="S2465" s="170"/>
      <c r="T2465" s="170"/>
      <c r="U2465" s="170"/>
      <c r="V2465" s="170"/>
      <c r="W2465" s="170"/>
      <c r="X2465" s="131"/>
      <c r="Y2465"/>
      <c r="AB2465"/>
      <c r="AC2465"/>
      <c r="AD2465"/>
      <c r="AE2465"/>
      <c r="AF2465"/>
      <c r="AG2465"/>
      <c r="AH2465"/>
      <c r="AI2465"/>
      <c r="AJ2465"/>
      <c r="AK2465"/>
    </row>
    <row r="2466" spans="1:37" x14ac:dyDescent="0.25">
      <c r="A2466" s="131"/>
      <c r="B2466" s="131"/>
      <c r="C2466" s="131"/>
      <c r="D2466" s="131"/>
      <c r="E2466" s="131"/>
      <c r="F2466" s="131"/>
      <c r="G2466" s="131"/>
      <c r="H2466" s="131"/>
      <c r="I2466" s="131"/>
      <c r="J2466" s="131"/>
      <c r="K2466" s="131"/>
      <c r="L2466" s="131"/>
      <c r="M2466" s="131"/>
      <c r="N2466" s="131"/>
      <c r="O2466" s="131"/>
      <c r="P2466" s="131"/>
      <c r="Q2466" s="170"/>
      <c r="R2466" s="170"/>
      <c r="S2466" s="170"/>
      <c r="T2466" s="170"/>
      <c r="U2466" s="170"/>
      <c r="V2466" s="170"/>
      <c r="W2466" s="170"/>
      <c r="X2466" s="131"/>
      <c r="Y2466"/>
      <c r="AB2466"/>
      <c r="AC2466"/>
      <c r="AD2466"/>
      <c r="AE2466"/>
      <c r="AF2466"/>
      <c r="AG2466"/>
      <c r="AH2466"/>
      <c r="AI2466"/>
      <c r="AJ2466"/>
      <c r="AK2466"/>
    </row>
    <row r="2467" spans="1:37" x14ac:dyDescent="0.25">
      <c r="A2467" s="131"/>
      <c r="B2467" s="131"/>
      <c r="C2467" s="131"/>
      <c r="D2467" s="131"/>
      <c r="E2467" s="131"/>
      <c r="F2467" s="131"/>
      <c r="G2467" s="131"/>
      <c r="H2467" s="131"/>
      <c r="I2467" s="131"/>
      <c r="J2467" s="131"/>
      <c r="K2467" s="131"/>
      <c r="L2467" s="131"/>
      <c r="M2467" s="131"/>
      <c r="N2467" s="131"/>
      <c r="O2467" s="131"/>
      <c r="P2467" s="131"/>
      <c r="Q2467" s="170"/>
      <c r="R2467" s="170"/>
      <c r="S2467" s="170"/>
      <c r="T2467" s="170"/>
      <c r="U2467" s="170"/>
      <c r="V2467" s="170"/>
      <c r="W2467" s="170"/>
      <c r="X2467" s="131"/>
      <c r="Y2467"/>
      <c r="AB2467"/>
      <c r="AC2467"/>
      <c r="AD2467"/>
      <c r="AE2467"/>
      <c r="AF2467"/>
      <c r="AG2467"/>
      <c r="AH2467"/>
      <c r="AI2467"/>
      <c r="AJ2467"/>
      <c r="AK2467"/>
    </row>
    <row r="2468" spans="1:37" x14ac:dyDescent="0.25">
      <c r="A2468" s="131"/>
      <c r="B2468" s="131"/>
      <c r="C2468" s="131"/>
      <c r="D2468" s="131"/>
      <c r="E2468" s="131"/>
      <c r="F2468" s="131"/>
      <c r="G2468" s="131"/>
      <c r="H2468" s="131"/>
      <c r="I2468" s="131"/>
      <c r="J2468" s="131"/>
      <c r="K2468" s="131"/>
      <c r="L2468" s="131"/>
      <c r="M2468" s="131"/>
      <c r="N2468" s="131"/>
      <c r="O2468" s="131"/>
      <c r="P2468" s="131"/>
      <c r="Q2468" s="170"/>
      <c r="R2468" s="170"/>
      <c r="S2468" s="170"/>
      <c r="T2468" s="170"/>
      <c r="U2468" s="170"/>
      <c r="V2468" s="170"/>
      <c r="W2468" s="170"/>
      <c r="X2468" s="131"/>
      <c r="Y2468"/>
      <c r="AB2468"/>
      <c r="AC2468"/>
      <c r="AD2468"/>
      <c r="AE2468"/>
      <c r="AF2468"/>
      <c r="AG2468"/>
      <c r="AH2468"/>
      <c r="AI2468"/>
      <c r="AJ2468"/>
      <c r="AK2468"/>
    </row>
    <row r="2469" spans="1:37" x14ac:dyDescent="0.25">
      <c r="A2469" s="131"/>
      <c r="B2469" s="131"/>
      <c r="C2469" s="131"/>
      <c r="D2469" s="131"/>
      <c r="E2469" s="131"/>
      <c r="F2469" s="131"/>
      <c r="G2469" s="131"/>
      <c r="H2469" s="131"/>
      <c r="I2469" s="131"/>
      <c r="J2469" s="131"/>
      <c r="K2469" s="131"/>
      <c r="L2469" s="131"/>
      <c r="M2469" s="131"/>
      <c r="N2469" s="131"/>
      <c r="O2469" s="131"/>
      <c r="P2469" s="131"/>
      <c r="Q2469" s="170"/>
      <c r="R2469" s="170"/>
      <c r="S2469" s="170"/>
      <c r="T2469" s="170"/>
      <c r="U2469" s="170"/>
      <c r="V2469" s="170"/>
      <c r="W2469" s="170"/>
      <c r="X2469" s="131"/>
      <c r="Y2469"/>
      <c r="AB2469"/>
      <c r="AC2469"/>
      <c r="AD2469"/>
      <c r="AE2469"/>
      <c r="AF2469"/>
      <c r="AG2469"/>
      <c r="AH2469"/>
      <c r="AI2469"/>
      <c r="AJ2469"/>
      <c r="AK2469"/>
    </row>
    <row r="2470" spans="1:37" x14ac:dyDescent="0.25">
      <c r="A2470" s="131"/>
      <c r="B2470" s="131"/>
      <c r="C2470" s="131"/>
      <c r="D2470" s="131"/>
      <c r="E2470" s="131"/>
      <c r="F2470" s="131"/>
      <c r="G2470" s="131"/>
      <c r="H2470" s="131"/>
      <c r="I2470" s="131"/>
      <c r="J2470" s="131"/>
      <c r="K2470" s="131"/>
      <c r="L2470" s="131"/>
      <c r="M2470" s="131"/>
      <c r="N2470" s="131"/>
      <c r="O2470" s="131"/>
      <c r="P2470" s="131"/>
      <c r="Q2470" s="170"/>
      <c r="R2470" s="170"/>
      <c r="S2470" s="170"/>
      <c r="T2470" s="170"/>
      <c r="U2470" s="170"/>
      <c r="V2470" s="170"/>
      <c r="W2470" s="170"/>
      <c r="X2470" s="131"/>
      <c r="Y2470"/>
      <c r="AB2470"/>
      <c r="AC2470"/>
      <c r="AD2470"/>
      <c r="AE2470"/>
      <c r="AF2470"/>
      <c r="AG2470"/>
      <c r="AH2470"/>
      <c r="AI2470"/>
      <c r="AJ2470"/>
      <c r="AK2470"/>
    </row>
    <row r="2471" spans="1:37" x14ac:dyDescent="0.25">
      <c r="A2471" s="131"/>
      <c r="B2471" s="131"/>
      <c r="C2471" s="131"/>
      <c r="D2471" s="131"/>
      <c r="E2471" s="131"/>
      <c r="F2471" s="131"/>
      <c r="G2471" s="131"/>
      <c r="H2471" s="131"/>
      <c r="I2471" s="131"/>
      <c r="J2471" s="131"/>
      <c r="K2471" s="131"/>
      <c r="L2471" s="131"/>
      <c r="M2471" s="131"/>
      <c r="N2471" s="131"/>
      <c r="O2471" s="131"/>
      <c r="P2471" s="131"/>
      <c r="Q2471" s="170"/>
      <c r="R2471" s="170"/>
      <c r="S2471" s="170"/>
      <c r="T2471" s="170"/>
      <c r="U2471" s="170"/>
      <c r="V2471" s="170"/>
      <c r="W2471" s="170"/>
      <c r="X2471" s="131"/>
      <c r="Y2471"/>
      <c r="AB2471"/>
      <c r="AC2471"/>
      <c r="AD2471"/>
      <c r="AE2471"/>
      <c r="AF2471"/>
      <c r="AG2471"/>
      <c r="AH2471"/>
      <c r="AI2471"/>
      <c r="AJ2471"/>
      <c r="AK2471"/>
    </row>
    <row r="2472" spans="1:37" x14ac:dyDescent="0.25">
      <c r="A2472" s="131"/>
      <c r="B2472" s="131"/>
      <c r="C2472" s="131"/>
      <c r="D2472" s="131"/>
      <c r="E2472" s="131"/>
      <c r="F2472" s="131"/>
      <c r="G2472" s="131"/>
      <c r="H2472" s="131"/>
      <c r="I2472" s="131"/>
      <c r="J2472" s="131"/>
      <c r="K2472" s="131"/>
      <c r="L2472" s="131"/>
      <c r="M2472" s="131"/>
      <c r="N2472" s="131"/>
      <c r="O2472" s="131"/>
      <c r="P2472" s="131"/>
      <c r="Q2472" s="170"/>
      <c r="R2472" s="170"/>
      <c r="S2472" s="170"/>
      <c r="T2472" s="170"/>
      <c r="U2472" s="170"/>
      <c r="V2472" s="170"/>
      <c r="W2472" s="170"/>
      <c r="X2472" s="131"/>
      <c r="Y2472"/>
      <c r="AB2472"/>
      <c r="AC2472"/>
      <c r="AD2472"/>
      <c r="AE2472"/>
      <c r="AF2472"/>
      <c r="AG2472"/>
      <c r="AH2472"/>
      <c r="AI2472"/>
      <c r="AJ2472"/>
      <c r="AK2472"/>
    </row>
    <row r="2473" spans="1:37" x14ac:dyDescent="0.25">
      <c r="A2473" s="131"/>
      <c r="B2473" s="131"/>
      <c r="C2473" s="131"/>
      <c r="D2473" s="131"/>
      <c r="E2473" s="131"/>
      <c r="F2473" s="131"/>
      <c r="G2473" s="131"/>
      <c r="H2473" s="131"/>
      <c r="I2473" s="131"/>
      <c r="J2473" s="131"/>
      <c r="K2473" s="131"/>
      <c r="L2473" s="131"/>
      <c r="M2473" s="131"/>
      <c r="N2473" s="131"/>
      <c r="O2473" s="131"/>
      <c r="P2473" s="131"/>
      <c r="Q2473" s="170"/>
      <c r="R2473" s="170"/>
      <c r="S2473" s="170"/>
      <c r="T2473" s="170"/>
      <c r="U2473" s="170"/>
      <c r="V2473" s="170"/>
      <c r="W2473" s="170"/>
      <c r="X2473" s="131"/>
      <c r="Y2473"/>
      <c r="AB2473"/>
      <c r="AC2473"/>
      <c r="AD2473"/>
      <c r="AE2473"/>
      <c r="AF2473"/>
      <c r="AG2473"/>
      <c r="AH2473"/>
      <c r="AI2473"/>
      <c r="AJ2473"/>
      <c r="AK2473"/>
    </row>
    <row r="2474" spans="1:37" x14ac:dyDescent="0.25">
      <c r="A2474" s="131"/>
      <c r="B2474" s="131"/>
      <c r="C2474" s="131"/>
      <c r="D2474" s="131"/>
      <c r="E2474" s="131"/>
      <c r="F2474" s="131"/>
      <c r="G2474" s="131"/>
      <c r="H2474" s="131"/>
      <c r="I2474" s="131"/>
      <c r="J2474" s="131"/>
      <c r="K2474" s="131"/>
      <c r="L2474" s="131"/>
      <c r="M2474" s="131"/>
      <c r="N2474" s="131"/>
      <c r="O2474" s="131"/>
      <c r="P2474" s="131"/>
      <c r="Q2474" s="170"/>
      <c r="R2474" s="170"/>
      <c r="S2474" s="170"/>
      <c r="T2474" s="170"/>
      <c r="U2474" s="170"/>
      <c r="V2474" s="170"/>
      <c r="W2474" s="170"/>
      <c r="X2474" s="131"/>
      <c r="Y2474"/>
      <c r="AB2474"/>
      <c r="AC2474"/>
      <c r="AD2474"/>
      <c r="AE2474"/>
      <c r="AF2474"/>
      <c r="AG2474"/>
      <c r="AH2474"/>
      <c r="AI2474"/>
      <c r="AJ2474"/>
      <c r="AK2474"/>
    </row>
    <row r="2475" spans="1:37" x14ac:dyDescent="0.25">
      <c r="A2475" s="131"/>
      <c r="B2475" s="131"/>
      <c r="C2475" s="131"/>
      <c r="D2475" s="131"/>
      <c r="E2475" s="131"/>
      <c r="F2475" s="131"/>
      <c r="G2475" s="131"/>
      <c r="H2475" s="131"/>
      <c r="I2475" s="131"/>
      <c r="J2475" s="131"/>
      <c r="K2475" s="131"/>
      <c r="L2475" s="131"/>
      <c r="M2475" s="131"/>
      <c r="N2475" s="131"/>
      <c r="O2475" s="131"/>
      <c r="P2475" s="131"/>
      <c r="Q2475" s="170"/>
      <c r="R2475" s="170"/>
      <c r="S2475" s="170"/>
      <c r="T2475" s="170"/>
      <c r="U2475" s="170"/>
      <c r="V2475" s="170"/>
      <c r="W2475" s="170"/>
      <c r="X2475" s="131"/>
      <c r="Y2475"/>
      <c r="AB2475"/>
      <c r="AC2475"/>
      <c r="AD2475"/>
      <c r="AE2475"/>
      <c r="AF2475"/>
      <c r="AG2475"/>
      <c r="AH2475"/>
      <c r="AI2475"/>
      <c r="AJ2475"/>
      <c r="AK2475"/>
    </row>
    <row r="2476" spans="1:37" x14ac:dyDescent="0.25">
      <c r="A2476" s="131"/>
      <c r="B2476" s="131"/>
      <c r="C2476" s="131"/>
      <c r="D2476" s="131"/>
      <c r="E2476" s="131"/>
      <c r="F2476" s="131"/>
      <c r="G2476" s="131"/>
      <c r="H2476" s="131"/>
      <c r="I2476" s="131"/>
      <c r="J2476" s="131"/>
      <c r="K2476" s="131"/>
      <c r="L2476" s="131"/>
      <c r="M2476" s="131"/>
      <c r="N2476" s="131"/>
      <c r="O2476" s="131"/>
      <c r="P2476" s="131"/>
      <c r="Q2476" s="170"/>
      <c r="R2476" s="170"/>
      <c r="S2476" s="170"/>
      <c r="T2476" s="170"/>
      <c r="U2476" s="170"/>
      <c r="V2476" s="170"/>
      <c r="W2476" s="170"/>
      <c r="X2476" s="131"/>
      <c r="Y2476"/>
      <c r="AB2476"/>
      <c r="AC2476"/>
      <c r="AD2476"/>
      <c r="AE2476"/>
      <c r="AF2476"/>
      <c r="AG2476"/>
      <c r="AH2476"/>
      <c r="AI2476"/>
      <c r="AJ2476"/>
      <c r="AK2476"/>
    </row>
    <row r="2477" spans="1:37" x14ac:dyDescent="0.25">
      <c r="A2477" s="131"/>
      <c r="B2477" s="131"/>
      <c r="C2477" s="131"/>
      <c r="D2477" s="131"/>
      <c r="E2477" s="131"/>
      <c r="F2477" s="131"/>
      <c r="G2477" s="131"/>
      <c r="H2477" s="131"/>
      <c r="I2477" s="131"/>
      <c r="J2477" s="131"/>
      <c r="K2477" s="131"/>
      <c r="L2477" s="131"/>
      <c r="M2477" s="131"/>
      <c r="N2477" s="131"/>
      <c r="O2477" s="131"/>
      <c r="P2477" s="131"/>
      <c r="Q2477" s="170"/>
      <c r="R2477" s="170"/>
      <c r="S2477" s="170"/>
      <c r="T2477" s="170"/>
      <c r="U2477" s="170"/>
      <c r="V2477" s="170"/>
      <c r="W2477" s="170"/>
      <c r="X2477" s="131"/>
      <c r="Y2477"/>
      <c r="AB2477"/>
      <c r="AC2477"/>
      <c r="AD2477"/>
      <c r="AE2477"/>
      <c r="AF2477"/>
      <c r="AG2477"/>
      <c r="AH2477"/>
      <c r="AI2477"/>
      <c r="AJ2477"/>
      <c r="AK2477"/>
    </row>
    <row r="2478" spans="1:37" x14ac:dyDescent="0.25">
      <c r="A2478" s="131"/>
      <c r="B2478" s="131"/>
      <c r="C2478" s="131"/>
      <c r="D2478" s="131"/>
      <c r="E2478" s="131"/>
      <c r="F2478" s="131"/>
      <c r="G2478" s="131"/>
      <c r="H2478" s="131"/>
      <c r="I2478" s="131"/>
      <c r="J2478" s="131"/>
      <c r="K2478" s="131"/>
      <c r="L2478" s="131"/>
      <c r="M2478" s="131"/>
      <c r="N2478" s="131"/>
      <c r="O2478" s="131"/>
      <c r="P2478" s="131"/>
      <c r="Q2478" s="170"/>
      <c r="R2478" s="170"/>
      <c r="S2478" s="170"/>
      <c r="T2478" s="170"/>
      <c r="U2478" s="170"/>
      <c r="V2478" s="170"/>
      <c r="W2478" s="170"/>
      <c r="X2478" s="131"/>
      <c r="Y2478"/>
      <c r="AB2478"/>
      <c r="AC2478"/>
      <c r="AD2478"/>
      <c r="AE2478"/>
      <c r="AF2478"/>
      <c r="AG2478"/>
      <c r="AH2478"/>
      <c r="AI2478"/>
      <c r="AJ2478"/>
      <c r="AK2478"/>
    </row>
    <row r="2479" spans="1:37" x14ac:dyDescent="0.25">
      <c r="A2479" s="131"/>
      <c r="B2479" s="131"/>
      <c r="C2479" s="131"/>
      <c r="D2479" s="131"/>
      <c r="E2479" s="131"/>
      <c r="F2479" s="131"/>
      <c r="G2479" s="131"/>
      <c r="H2479" s="131"/>
      <c r="I2479" s="131"/>
      <c r="J2479" s="131"/>
      <c r="K2479" s="131"/>
      <c r="L2479" s="131"/>
      <c r="M2479" s="131"/>
      <c r="N2479" s="131"/>
      <c r="O2479" s="131"/>
      <c r="P2479" s="131"/>
      <c r="Q2479" s="170"/>
      <c r="R2479" s="170"/>
      <c r="S2479" s="170"/>
      <c r="T2479" s="170"/>
      <c r="U2479" s="170"/>
      <c r="V2479" s="170"/>
      <c r="W2479" s="170"/>
      <c r="X2479" s="131"/>
      <c r="Y2479"/>
      <c r="AB2479"/>
      <c r="AC2479"/>
      <c r="AD2479"/>
      <c r="AE2479"/>
      <c r="AF2479"/>
      <c r="AG2479"/>
      <c r="AH2479"/>
      <c r="AI2479"/>
      <c r="AJ2479"/>
      <c r="AK2479"/>
    </row>
    <row r="2480" spans="1:37" x14ac:dyDescent="0.25">
      <c r="A2480" s="131"/>
      <c r="B2480" s="131"/>
      <c r="C2480" s="131"/>
      <c r="D2480" s="131"/>
      <c r="E2480" s="131"/>
      <c r="F2480" s="131"/>
      <c r="G2480" s="131"/>
      <c r="H2480" s="131"/>
      <c r="I2480" s="131"/>
      <c r="J2480" s="131"/>
      <c r="K2480" s="131"/>
      <c r="L2480" s="131"/>
      <c r="M2480" s="131"/>
      <c r="N2480" s="131"/>
      <c r="O2480" s="131"/>
      <c r="P2480" s="131"/>
      <c r="Q2480" s="170"/>
      <c r="R2480" s="170"/>
      <c r="S2480" s="170"/>
      <c r="T2480" s="170"/>
      <c r="U2480" s="170"/>
      <c r="V2480" s="170"/>
      <c r="W2480" s="170"/>
      <c r="X2480" s="131"/>
      <c r="Y2480"/>
      <c r="AB2480"/>
      <c r="AC2480"/>
      <c r="AD2480"/>
      <c r="AE2480"/>
      <c r="AF2480"/>
      <c r="AG2480"/>
      <c r="AH2480"/>
      <c r="AI2480"/>
      <c r="AJ2480"/>
      <c r="AK2480"/>
    </row>
    <row r="2481" spans="1:37" x14ac:dyDescent="0.25">
      <c r="A2481" s="131"/>
      <c r="B2481" s="131"/>
      <c r="C2481" s="131"/>
      <c r="D2481" s="131"/>
      <c r="E2481" s="131"/>
      <c r="F2481" s="131"/>
      <c r="G2481" s="131"/>
      <c r="H2481" s="131"/>
      <c r="I2481" s="131"/>
      <c r="J2481" s="131"/>
      <c r="K2481" s="131"/>
      <c r="L2481" s="131"/>
      <c r="M2481" s="131"/>
      <c r="N2481" s="131"/>
      <c r="O2481" s="131"/>
      <c r="P2481" s="131"/>
      <c r="Q2481" s="170"/>
      <c r="R2481" s="170"/>
      <c r="S2481" s="170"/>
      <c r="T2481" s="170"/>
      <c r="U2481" s="170"/>
      <c r="V2481" s="170"/>
      <c r="W2481" s="170"/>
      <c r="X2481" s="131"/>
      <c r="Y2481"/>
      <c r="AB2481"/>
      <c r="AC2481"/>
      <c r="AD2481"/>
      <c r="AE2481"/>
      <c r="AF2481"/>
      <c r="AG2481"/>
      <c r="AH2481"/>
      <c r="AI2481"/>
      <c r="AJ2481"/>
      <c r="AK2481"/>
    </row>
    <row r="2482" spans="1:37" x14ac:dyDescent="0.25">
      <c r="A2482" s="131"/>
      <c r="B2482" s="131"/>
      <c r="C2482" s="131"/>
      <c r="D2482" s="131"/>
      <c r="E2482" s="131"/>
      <c r="F2482" s="131"/>
      <c r="G2482" s="131"/>
      <c r="H2482" s="131"/>
      <c r="I2482" s="131"/>
      <c r="J2482" s="131"/>
      <c r="K2482" s="131"/>
      <c r="L2482" s="131"/>
      <c r="M2482" s="131"/>
      <c r="N2482" s="131"/>
      <c r="O2482" s="131"/>
      <c r="P2482" s="131"/>
      <c r="Q2482" s="170"/>
      <c r="R2482" s="170"/>
      <c r="S2482" s="170"/>
      <c r="T2482" s="170"/>
      <c r="U2482" s="170"/>
      <c r="V2482" s="170"/>
      <c r="W2482" s="170"/>
      <c r="X2482" s="131"/>
      <c r="Y2482"/>
      <c r="AB2482"/>
      <c r="AC2482"/>
      <c r="AD2482"/>
      <c r="AE2482"/>
      <c r="AF2482"/>
      <c r="AG2482"/>
      <c r="AH2482"/>
      <c r="AI2482"/>
      <c r="AJ2482"/>
      <c r="AK2482"/>
    </row>
    <row r="2483" spans="1:37" x14ac:dyDescent="0.25">
      <c r="A2483" s="131"/>
      <c r="B2483" s="131"/>
      <c r="C2483" s="131"/>
      <c r="D2483" s="131"/>
      <c r="E2483" s="131"/>
      <c r="F2483" s="131"/>
      <c r="G2483" s="131"/>
      <c r="H2483" s="131"/>
      <c r="I2483" s="131"/>
      <c r="J2483" s="131"/>
      <c r="K2483" s="131"/>
      <c r="L2483" s="131"/>
      <c r="M2483" s="131"/>
      <c r="N2483" s="131"/>
      <c r="O2483" s="131"/>
      <c r="P2483" s="131"/>
      <c r="Q2483" s="170"/>
      <c r="R2483" s="170"/>
      <c r="S2483" s="170"/>
      <c r="T2483" s="170"/>
      <c r="U2483" s="170"/>
      <c r="V2483" s="170"/>
      <c r="W2483" s="170"/>
      <c r="X2483" s="131"/>
      <c r="Y2483"/>
      <c r="AB2483"/>
      <c r="AC2483"/>
      <c r="AD2483"/>
      <c r="AE2483"/>
      <c r="AF2483"/>
      <c r="AG2483"/>
      <c r="AH2483"/>
      <c r="AI2483"/>
      <c r="AJ2483"/>
      <c r="AK2483"/>
    </row>
    <row r="2484" spans="1:37" x14ac:dyDescent="0.25">
      <c r="A2484" s="131"/>
      <c r="B2484" s="131"/>
      <c r="C2484" s="131"/>
      <c r="D2484" s="131"/>
      <c r="E2484" s="131"/>
      <c r="F2484" s="131"/>
      <c r="G2484" s="131"/>
      <c r="H2484" s="131"/>
      <c r="I2484" s="131"/>
      <c r="J2484" s="131"/>
      <c r="K2484" s="131"/>
      <c r="L2484" s="131"/>
      <c r="M2484" s="131"/>
      <c r="N2484" s="131"/>
      <c r="O2484" s="131"/>
      <c r="P2484" s="131"/>
      <c r="Q2484" s="170"/>
      <c r="R2484" s="170"/>
      <c r="S2484" s="170"/>
      <c r="T2484" s="170"/>
      <c r="U2484" s="170"/>
      <c r="V2484" s="170"/>
      <c r="W2484" s="170"/>
      <c r="X2484" s="131"/>
      <c r="Y2484"/>
      <c r="AB2484"/>
      <c r="AC2484"/>
      <c r="AD2484"/>
      <c r="AE2484"/>
      <c r="AF2484"/>
      <c r="AG2484"/>
      <c r="AH2484"/>
      <c r="AI2484"/>
      <c r="AJ2484"/>
      <c r="AK2484"/>
    </row>
    <row r="2485" spans="1:37" x14ac:dyDescent="0.25">
      <c r="A2485" s="131"/>
      <c r="B2485" s="131"/>
      <c r="C2485" s="131"/>
      <c r="D2485" s="131"/>
      <c r="E2485" s="131"/>
      <c r="F2485" s="131"/>
      <c r="G2485" s="131"/>
      <c r="H2485" s="131"/>
      <c r="I2485" s="131"/>
      <c r="J2485" s="131"/>
      <c r="K2485" s="131"/>
      <c r="L2485" s="131"/>
      <c r="M2485" s="131"/>
      <c r="N2485" s="131"/>
      <c r="O2485" s="131"/>
      <c r="P2485" s="131"/>
      <c r="Q2485" s="170"/>
      <c r="R2485" s="170"/>
      <c r="S2485" s="170"/>
      <c r="T2485" s="170"/>
      <c r="U2485" s="170"/>
      <c r="V2485" s="170"/>
      <c r="W2485" s="170"/>
      <c r="X2485" s="131"/>
      <c r="Y2485"/>
      <c r="AB2485"/>
      <c r="AC2485"/>
      <c r="AD2485"/>
      <c r="AE2485"/>
      <c r="AF2485"/>
      <c r="AG2485"/>
      <c r="AH2485"/>
      <c r="AI2485"/>
      <c r="AJ2485"/>
      <c r="AK2485"/>
    </row>
    <row r="2486" spans="1:37" x14ac:dyDescent="0.25">
      <c r="A2486" s="131"/>
      <c r="B2486" s="131"/>
      <c r="C2486" s="131"/>
      <c r="D2486" s="131"/>
      <c r="E2486" s="131"/>
      <c r="F2486" s="131"/>
      <c r="G2486" s="131"/>
      <c r="H2486" s="131"/>
      <c r="I2486" s="131"/>
      <c r="J2486" s="131"/>
      <c r="K2486" s="131"/>
      <c r="L2486" s="131"/>
      <c r="M2486" s="131"/>
      <c r="N2486" s="131"/>
      <c r="O2486" s="131"/>
      <c r="P2486" s="131"/>
      <c r="Q2486" s="170"/>
      <c r="R2486" s="170"/>
      <c r="S2486" s="170"/>
      <c r="T2486" s="170"/>
      <c r="U2486" s="170"/>
      <c r="V2486" s="170"/>
      <c r="W2486" s="170"/>
      <c r="X2486" s="131"/>
      <c r="Y2486"/>
      <c r="AB2486"/>
      <c r="AC2486"/>
      <c r="AD2486"/>
      <c r="AE2486"/>
      <c r="AF2486"/>
      <c r="AG2486"/>
      <c r="AH2486"/>
      <c r="AI2486"/>
      <c r="AJ2486"/>
      <c r="AK2486"/>
    </row>
    <row r="2487" spans="1:37" x14ac:dyDescent="0.25">
      <c r="A2487" s="131"/>
      <c r="B2487" s="131"/>
      <c r="C2487" s="131"/>
      <c r="D2487" s="131"/>
      <c r="E2487" s="131"/>
      <c r="F2487" s="131"/>
      <c r="G2487" s="131"/>
      <c r="H2487" s="131"/>
      <c r="I2487" s="131"/>
      <c r="J2487" s="131"/>
      <c r="K2487" s="131"/>
      <c r="L2487" s="131"/>
      <c r="M2487" s="131"/>
      <c r="N2487" s="131"/>
      <c r="O2487" s="131"/>
      <c r="P2487" s="131"/>
      <c r="Q2487" s="170"/>
      <c r="R2487" s="170"/>
      <c r="S2487" s="170"/>
      <c r="T2487" s="170"/>
      <c r="U2487" s="170"/>
      <c r="V2487" s="170"/>
      <c r="W2487" s="170"/>
      <c r="X2487" s="131"/>
      <c r="Y2487"/>
      <c r="AB2487"/>
      <c r="AC2487"/>
      <c r="AD2487"/>
      <c r="AE2487"/>
      <c r="AF2487"/>
      <c r="AG2487"/>
      <c r="AH2487"/>
      <c r="AI2487"/>
      <c r="AJ2487"/>
      <c r="AK2487"/>
    </row>
    <row r="2488" spans="1:37" x14ac:dyDescent="0.25">
      <c r="A2488" s="131"/>
      <c r="B2488" s="131"/>
      <c r="C2488" s="131"/>
      <c r="D2488" s="131"/>
      <c r="E2488" s="131"/>
      <c r="F2488" s="131"/>
      <c r="G2488" s="131"/>
      <c r="H2488" s="131"/>
      <c r="I2488" s="131"/>
      <c r="J2488" s="131"/>
      <c r="K2488" s="131"/>
      <c r="L2488" s="131"/>
      <c r="M2488" s="131"/>
      <c r="N2488" s="131"/>
      <c r="O2488" s="131"/>
      <c r="P2488" s="131"/>
      <c r="Q2488" s="170"/>
      <c r="R2488" s="170"/>
      <c r="S2488" s="170"/>
      <c r="T2488" s="170"/>
      <c r="U2488" s="170"/>
      <c r="V2488" s="170"/>
      <c r="W2488" s="170"/>
      <c r="X2488" s="131"/>
      <c r="Y2488"/>
      <c r="AB2488"/>
      <c r="AC2488"/>
      <c r="AD2488"/>
      <c r="AE2488"/>
      <c r="AF2488"/>
      <c r="AG2488"/>
      <c r="AH2488"/>
      <c r="AI2488"/>
      <c r="AJ2488"/>
      <c r="AK2488"/>
    </row>
    <row r="2489" spans="1:37" x14ac:dyDescent="0.25">
      <c r="A2489" s="131"/>
      <c r="B2489" s="131"/>
      <c r="C2489" s="131"/>
      <c r="D2489" s="131"/>
      <c r="E2489" s="131"/>
      <c r="F2489" s="131"/>
      <c r="G2489" s="131"/>
      <c r="H2489" s="131"/>
      <c r="I2489" s="131"/>
      <c r="J2489" s="131"/>
      <c r="K2489" s="131"/>
      <c r="L2489" s="131"/>
      <c r="M2489" s="131"/>
      <c r="N2489" s="131"/>
      <c r="O2489" s="131"/>
      <c r="P2489" s="131"/>
      <c r="Q2489" s="170"/>
      <c r="R2489" s="170"/>
      <c r="S2489" s="170"/>
      <c r="T2489" s="170"/>
      <c r="U2489" s="170"/>
      <c r="V2489" s="170"/>
      <c r="W2489" s="170"/>
      <c r="X2489" s="131"/>
      <c r="Y2489"/>
      <c r="AB2489"/>
      <c r="AC2489"/>
      <c r="AD2489"/>
      <c r="AE2489"/>
      <c r="AF2489"/>
      <c r="AG2489"/>
      <c r="AH2489"/>
      <c r="AI2489"/>
      <c r="AJ2489"/>
      <c r="AK2489"/>
    </row>
    <row r="2490" spans="1:37" x14ac:dyDescent="0.25">
      <c r="A2490" s="131"/>
      <c r="B2490" s="131"/>
      <c r="C2490" s="131"/>
      <c r="D2490" s="131"/>
      <c r="E2490" s="131"/>
      <c r="F2490" s="131"/>
      <c r="G2490" s="131"/>
      <c r="H2490" s="131"/>
      <c r="I2490" s="131"/>
      <c r="J2490" s="131"/>
      <c r="K2490" s="131"/>
      <c r="L2490" s="131"/>
      <c r="M2490" s="131"/>
      <c r="N2490" s="131"/>
      <c r="O2490" s="131"/>
      <c r="P2490" s="131"/>
      <c r="Q2490" s="170"/>
      <c r="R2490" s="170"/>
      <c r="S2490" s="170"/>
      <c r="T2490" s="170"/>
      <c r="U2490" s="170"/>
      <c r="V2490" s="170"/>
      <c r="W2490" s="170"/>
      <c r="X2490" s="131"/>
      <c r="Y2490"/>
      <c r="AB2490"/>
      <c r="AC2490"/>
      <c r="AD2490"/>
      <c r="AE2490"/>
      <c r="AF2490"/>
      <c r="AG2490"/>
      <c r="AH2490"/>
      <c r="AI2490"/>
      <c r="AJ2490"/>
      <c r="AK2490"/>
    </row>
    <row r="2491" spans="1:37" x14ac:dyDescent="0.25">
      <c r="A2491" s="131"/>
      <c r="B2491" s="131"/>
      <c r="C2491" s="131"/>
      <c r="D2491" s="131"/>
      <c r="E2491" s="131"/>
      <c r="F2491" s="131"/>
      <c r="G2491" s="131"/>
      <c r="H2491" s="131"/>
      <c r="I2491" s="131"/>
      <c r="J2491" s="131"/>
      <c r="K2491" s="131"/>
      <c r="L2491" s="131"/>
      <c r="M2491" s="131"/>
      <c r="N2491" s="131"/>
      <c r="O2491" s="131"/>
      <c r="P2491" s="131"/>
      <c r="Q2491" s="170"/>
      <c r="R2491" s="170"/>
      <c r="S2491" s="170"/>
      <c r="T2491" s="170"/>
      <c r="U2491" s="170"/>
      <c r="V2491" s="170"/>
      <c r="W2491" s="170"/>
      <c r="X2491" s="131"/>
      <c r="Y2491"/>
      <c r="AB2491"/>
      <c r="AC2491"/>
      <c r="AD2491"/>
      <c r="AE2491"/>
      <c r="AF2491"/>
      <c r="AG2491"/>
      <c r="AH2491"/>
      <c r="AI2491"/>
      <c r="AJ2491"/>
      <c r="AK2491"/>
    </row>
    <row r="2492" spans="1:37" x14ac:dyDescent="0.25">
      <c r="A2492" s="131"/>
      <c r="B2492" s="131"/>
      <c r="C2492" s="131"/>
      <c r="D2492" s="131"/>
      <c r="E2492" s="131"/>
      <c r="F2492" s="131"/>
      <c r="G2492" s="131"/>
      <c r="H2492" s="131"/>
      <c r="I2492" s="131"/>
      <c r="J2492" s="131"/>
      <c r="K2492" s="131"/>
      <c r="L2492" s="131"/>
      <c r="M2492" s="131"/>
      <c r="N2492" s="131"/>
      <c r="O2492" s="131"/>
      <c r="P2492" s="131"/>
      <c r="Q2492" s="170"/>
      <c r="R2492" s="170"/>
      <c r="S2492" s="170"/>
      <c r="T2492" s="170"/>
      <c r="U2492" s="170"/>
      <c r="V2492" s="170"/>
      <c r="W2492" s="170"/>
      <c r="X2492" s="131"/>
      <c r="Y2492"/>
      <c r="AB2492"/>
      <c r="AC2492"/>
      <c r="AD2492"/>
      <c r="AE2492"/>
      <c r="AF2492"/>
      <c r="AG2492"/>
      <c r="AH2492"/>
      <c r="AI2492"/>
      <c r="AJ2492"/>
      <c r="AK2492"/>
    </row>
    <row r="2493" spans="1:37" x14ac:dyDescent="0.25">
      <c r="A2493" s="131"/>
      <c r="B2493" s="131"/>
      <c r="C2493" s="131"/>
      <c r="D2493" s="131"/>
      <c r="E2493" s="131"/>
      <c r="F2493" s="131"/>
      <c r="G2493" s="131"/>
      <c r="H2493" s="131"/>
      <c r="I2493" s="131"/>
      <c r="J2493" s="131"/>
      <c r="K2493" s="131"/>
      <c r="L2493" s="131"/>
      <c r="M2493" s="131"/>
      <c r="N2493" s="131"/>
      <c r="O2493" s="131"/>
      <c r="P2493" s="131"/>
      <c r="Q2493" s="170"/>
      <c r="R2493" s="170"/>
      <c r="S2493" s="170"/>
      <c r="T2493" s="170"/>
      <c r="U2493" s="170"/>
      <c r="V2493" s="170"/>
      <c r="W2493" s="170"/>
      <c r="X2493" s="131"/>
      <c r="Y2493"/>
      <c r="AB2493"/>
      <c r="AC2493"/>
      <c r="AD2493"/>
      <c r="AE2493"/>
      <c r="AF2493"/>
      <c r="AG2493"/>
      <c r="AH2493"/>
      <c r="AI2493"/>
      <c r="AJ2493"/>
      <c r="AK2493"/>
    </row>
    <row r="2494" spans="1:37" x14ac:dyDescent="0.25">
      <c r="A2494" s="131"/>
      <c r="B2494" s="131"/>
      <c r="C2494" s="131"/>
      <c r="D2494" s="131"/>
      <c r="E2494" s="131"/>
      <c r="F2494" s="131"/>
      <c r="G2494" s="131"/>
      <c r="H2494" s="131"/>
      <c r="I2494" s="131"/>
      <c r="J2494" s="131"/>
      <c r="K2494" s="131"/>
      <c r="L2494" s="131"/>
      <c r="M2494" s="131"/>
      <c r="N2494" s="131"/>
      <c r="O2494" s="131"/>
      <c r="P2494" s="131"/>
      <c r="Q2494" s="170"/>
      <c r="R2494" s="170"/>
      <c r="S2494" s="170"/>
      <c r="T2494" s="170"/>
      <c r="U2494" s="170"/>
      <c r="V2494" s="170"/>
      <c r="W2494" s="170"/>
      <c r="X2494" s="131"/>
      <c r="Y2494"/>
      <c r="AB2494"/>
      <c r="AC2494"/>
      <c r="AD2494"/>
      <c r="AE2494"/>
      <c r="AF2494"/>
      <c r="AG2494"/>
      <c r="AH2494"/>
      <c r="AI2494"/>
      <c r="AJ2494"/>
      <c r="AK2494"/>
    </row>
    <row r="2495" spans="1:37" x14ac:dyDescent="0.25">
      <c r="A2495" s="131"/>
      <c r="B2495" s="131"/>
      <c r="C2495" s="131"/>
      <c r="D2495" s="131"/>
      <c r="E2495" s="131"/>
      <c r="F2495" s="131"/>
      <c r="G2495" s="131"/>
      <c r="H2495" s="131"/>
      <c r="I2495" s="131"/>
      <c r="J2495" s="131"/>
      <c r="K2495" s="131"/>
      <c r="L2495" s="131"/>
      <c r="M2495" s="131"/>
      <c r="N2495" s="131"/>
      <c r="O2495" s="131"/>
      <c r="P2495" s="131"/>
      <c r="Q2495" s="170"/>
      <c r="R2495" s="170"/>
      <c r="S2495" s="170"/>
      <c r="T2495" s="170"/>
      <c r="U2495" s="170"/>
      <c r="V2495" s="170"/>
      <c r="W2495" s="170"/>
      <c r="X2495" s="131"/>
      <c r="Y2495"/>
      <c r="AB2495"/>
      <c r="AC2495"/>
      <c r="AD2495"/>
      <c r="AE2495"/>
      <c r="AF2495"/>
      <c r="AG2495"/>
      <c r="AH2495"/>
      <c r="AI2495"/>
      <c r="AJ2495"/>
      <c r="AK2495"/>
    </row>
    <row r="2496" spans="1:37" x14ac:dyDescent="0.25">
      <c r="A2496" s="131"/>
      <c r="B2496" s="131"/>
      <c r="C2496" s="131"/>
      <c r="D2496" s="131"/>
      <c r="E2496" s="131"/>
      <c r="F2496" s="131"/>
      <c r="G2496" s="131"/>
      <c r="H2496" s="131"/>
      <c r="I2496" s="131"/>
      <c r="J2496" s="131"/>
      <c r="K2496" s="131"/>
      <c r="L2496" s="131"/>
      <c r="M2496" s="131"/>
      <c r="N2496" s="131"/>
      <c r="O2496" s="131"/>
      <c r="P2496" s="131"/>
      <c r="Q2496" s="170"/>
      <c r="R2496" s="170"/>
      <c r="S2496" s="170"/>
      <c r="T2496" s="170"/>
      <c r="U2496" s="170"/>
      <c r="V2496" s="170"/>
      <c r="W2496" s="170"/>
      <c r="X2496" s="131"/>
      <c r="Y2496"/>
      <c r="AB2496"/>
      <c r="AC2496"/>
      <c r="AD2496"/>
      <c r="AE2496"/>
      <c r="AF2496"/>
      <c r="AG2496"/>
      <c r="AH2496"/>
      <c r="AI2496"/>
      <c r="AJ2496"/>
      <c r="AK2496"/>
    </row>
    <row r="2497" spans="1:37" x14ac:dyDescent="0.25">
      <c r="A2497" s="131"/>
      <c r="B2497" s="131"/>
      <c r="C2497" s="131"/>
      <c r="D2497" s="131"/>
      <c r="E2497" s="131"/>
      <c r="F2497" s="131"/>
      <c r="G2497" s="131"/>
      <c r="H2497" s="131"/>
      <c r="I2497" s="131"/>
      <c r="J2497" s="131"/>
      <c r="K2497" s="131"/>
      <c r="L2497" s="131"/>
      <c r="M2497" s="131"/>
      <c r="N2497" s="131"/>
      <c r="O2497" s="131"/>
      <c r="P2497" s="131"/>
      <c r="Q2497" s="170"/>
      <c r="R2497" s="170"/>
      <c r="S2497" s="170"/>
      <c r="T2497" s="170"/>
      <c r="U2497" s="170"/>
      <c r="V2497" s="170"/>
      <c r="W2497" s="170"/>
      <c r="X2497" s="131"/>
      <c r="Y2497"/>
      <c r="AB2497"/>
      <c r="AC2497"/>
      <c r="AD2497"/>
      <c r="AE2497"/>
      <c r="AF2497"/>
      <c r="AG2497"/>
      <c r="AH2497"/>
      <c r="AI2497"/>
      <c r="AJ2497"/>
      <c r="AK2497"/>
    </row>
    <row r="2498" spans="1:37" x14ac:dyDescent="0.25">
      <c r="A2498" s="131"/>
      <c r="B2498" s="131"/>
      <c r="C2498" s="131"/>
      <c r="D2498" s="131"/>
      <c r="E2498" s="131"/>
      <c r="F2498" s="131"/>
      <c r="G2498" s="131"/>
      <c r="H2498" s="131"/>
      <c r="I2498" s="131"/>
      <c r="J2498" s="131"/>
      <c r="K2498" s="131"/>
      <c r="L2498" s="131"/>
      <c r="M2498" s="131"/>
      <c r="N2498" s="131"/>
      <c r="O2498" s="131"/>
      <c r="P2498" s="131"/>
      <c r="Q2498" s="170"/>
      <c r="R2498" s="170"/>
      <c r="S2498" s="170"/>
      <c r="T2498" s="170"/>
      <c r="U2498" s="170"/>
      <c r="V2498" s="170"/>
      <c r="W2498" s="170"/>
      <c r="X2498" s="131"/>
      <c r="Y2498"/>
      <c r="AB2498"/>
      <c r="AC2498"/>
      <c r="AD2498"/>
      <c r="AE2498"/>
      <c r="AF2498"/>
      <c r="AG2498"/>
      <c r="AH2498"/>
      <c r="AI2498"/>
      <c r="AJ2498"/>
      <c r="AK2498"/>
    </row>
    <row r="2499" spans="1:37" x14ac:dyDescent="0.25">
      <c r="A2499" s="131"/>
      <c r="B2499" s="131"/>
      <c r="C2499" s="131"/>
      <c r="D2499" s="131"/>
      <c r="E2499" s="131"/>
      <c r="F2499" s="131"/>
      <c r="G2499" s="131"/>
      <c r="H2499" s="131"/>
      <c r="I2499" s="131"/>
      <c r="J2499" s="131"/>
      <c r="K2499" s="131"/>
      <c r="L2499" s="131"/>
      <c r="M2499" s="131"/>
      <c r="N2499" s="131"/>
      <c r="O2499" s="131"/>
      <c r="P2499" s="131"/>
      <c r="Q2499" s="170"/>
      <c r="R2499" s="170"/>
      <c r="S2499" s="170"/>
      <c r="T2499" s="170"/>
      <c r="U2499" s="170"/>
      <c r="V2499" s="170"/>
      <c r="W2499" s="170"/>
      <c r="X2499" s="131"/>
      <c r="Y2499"/>
      <c r="AB2499"/>
      <c r="AC2499"/>
      <c r="AD2499"/>
      <c r="AE2499"/>
      <c r="AF2499"/>
      <c r="AG2499"/>
      <c r="AH2499"/>
      <c r="AI2499"/>
      <c r="AJ2499"/>
      <c r="AK2499"/>
    </row>
    <row r="2500" spans="1:37" x14ac:dyDescent="0.25">
      <c r="A2500" s="131"/>
      <c r="B2500" s="131"/>
      <c r="C2500" s="131"/>
      <c r="D2500" s="131"/>
      <c r="E2500" s="131"/>
      <c r="F2500" s="131"/>
      <c r="G2500" s="131"/>
      <c r="H2500" s="131"/>
      <c r="I2500" s="131"/>
      <c r="J2500" s="131"/>
      <c r="K2500" s="131"/>
      <c r="L2500" s="131"/>
      <c r="M2500" s="131"/>
      <c r="N2500" s="131"/>
      <c r="O2500" s="131"/>
      <c r="P2500" s="131"/>
      <c r="Q2500" s="170"/>
      <c r="R2500" s="170"/>
      <c r="S2500" s="170"/>
      <c r="T2500" s="170"/>
      <c r="U2500" s="170"/>
      <c r="V2500" s="170"/>
      <c r="W2500" s="170"/>
      <c r="X2500" s="131"/>
      <c r="Y2500"/>
      <c r="AB2500"/>
      <c r="AC2500"/>
      <c r="AD2500"/>
      <c r="AE2500"/>
      <c r="AF2500"/>
      <c r="AG2500"/>
      <c r="AH2500"/>
      <c r="AI2500"/>
      <c r="AJ2500"/>
      <c r="AK2500"/>
    </row>
    <row r="2501" spans="1:37" x14ac:dyDescent="0.25">
      <c r="A2501" s="131"/>
      <c r="B2501" s="131"/>
      <c r="C2501" s="131"/>
      <c r="D2501" s="131"/>
      <c r="E2501" s="131"/>
      <c r="F2501" s="131"/>
      <c r="G2501" s="131"/>
      <c r="H2501" s="131"/>
      <c r="I2501" s="131"/>
      <c r="J2501" s="131"/>
      <c r="K2501" s="131"/>
      <c r="L2501" s="131"/>
      <c r="M2501" s="131"/>
      <c r="N2501" s="131"/>
      <c r="O2501" s="131"/>
      <c r="P2501" s="131"/>
      <c r="Q2501" s="170"/>
      <c r="R2501" s="170"/>
      <c r="S2501" s="170"/>
      <c r="T2501" s="170"/>
      <c r="U2501" s="170"/>
      <c r="V2501" s="170"/>
      <c r="W2501" s="170"/>
      <c r="X2501" s="131"/>
      <c r="Y2501"/>
      <c r="AB2501"/>
      <c r="AC2501"/>
      <c r="AD2501"/>
      <c r="AE2501"/>
      <c r="AF2501"/>
      <c r="AG2501"/>
      <c r="AH2501"/>
      <c r="AI2501"/>
      <c r="AJ2501"/>
      <c r="AK2501"/>
    </row>
    <row r="2502" spans="1:37" x14ac:dyDescent="0.25">
      <c r="A2502" s="131"/>
      <c r="B2502" s="131"/>
      <c r="C2502" s="131"/>
      <c r="D2502" s="131"/>
      <c r="E2502" s="131"/>
      <c r="F2502" s="131"/>
      <c r="G2502" s="131"/>
      <c r="H2502" s="131"/>
      <c r="I2502" s="131"/>
      <c r="J2502" s="131"/>
      <c r="K2502" s="131"/>
      <c r="L2502" s="131"/>
      <c r="M2502" s="131"/>
      <c r="N2502" s="131"/>
      <c r="O2502" s="131"/>
      <c r="P2502" s="131"/>
      <c r="Q2502" s="170"/>
      <c r="R2502" s="170"/>
      <c r="S2502" s="170"/>
      <c r="T2502" s="170"/>
      <c r="U2502" s="170"/>
      <c r="V2502" s="170"/>
      <c r="W2502" s="170"/>
      <c r="X2502" s="131"/>
      <c r="Y2502"/>
      <c r="AB2502"/>
      <c r="AC2502"/>
      <c r="AD2502"/>
      <c r="AE2502"/>
      <c r="AF2502"/>
      <c r="AG2502"/>
      <c r="AH2502"/>
      <c r="AI2502"/>
      <c r="AJ2502"/>
      <c r="AK2502"/>
    </row>
    <row r="2503" spans="1:37" x14ac:dyDescent="0.25">
      <c r="A2503" s="131"/>
      <c r="B2503" s="131"/>
      <c r="C2503" s="131"/>
      <c r="D2503" s="131"/>
      <c r="E2503" s="131"/>
      <c r="F2503" s="131"/>
      <c r="G2503" s="131"/>
      <c r="H2503" s="131"/>
      <c r="I2503" s="131"/>
      <c r="J2503" s="131"/>
      <c r="K2503" s="131"/>
      <c r="L2503" s="131"/>
      <c r="M2503" s="131"/>
      <c r="N2503" s="131"/>
      <c r="O2503" s="131"/>
      <c r="P2503" s="131"/>
      <c r="Q2503" s="170"/>
      <c r="R2503" s="170"/>
      <c r="S2503" s="170"/>
      <c r="T2503" s="170"/>
      <c r="U2503" s="170"/>
      <c r="V2503" s="170"/>
      <c r="W2503" s="170"/>
      <c r="X2503" s="131"/>
      <c r="Y2503"/>
      <c r="AB2503"/>
      <c r="AC2503"/>
      <c r="AD2503"/>
      <c r="AE2503"/>
      <c r="AF2503"/>
      <c r="AG2503"/>
      <c r="AH2503"/>
      <c r="AI2503"/>
      <c r="AJ2503"/>
      <c r="AK2503"/>
    </row>
    <row r="2504" spans="1:37" x14ac:dyDescent="0.25">
      <c r="A2504" s="131"/>
      <c r="B2504" s="131"/>
      <c r="C2504" s="131"/>
      <c r="D2504" s="131"/>
      <c r="E2504" s="131"/>
      <c r="F2504" s="131"/>
      <c r="G2504" s="131"/>
      <c r="H2504" s="131"/>
      <c r="I2504" s="131"/>
      <c r="J2504" s="131"/>
      <c r="K2504" s="131"/>
      <c r="L2504" s="131"/>
      <c r="M2504" s="131"/>
      <c r="N2504" s="131"/>
      <c r="O2504" s="131"/>
      <c r="P2504" s="131"/>
      <c r="Q2504" s="170"/>
      <c r="R2504" s="170"/>
      <c r="S2504" s="170"/>
      <c r="T2504" s="170"/>
      <c r="U2504" s="170"/>
      <c r="V2504" s="170"/>
      <c r="W2504" s="170"/>
      <c r="X2504" s="131"/>
      <c r="Y2504"/>
      <c r="AB2504"/>
      <c r="AC2504"/>
      <c r="AD2504"/>
      <c r="AE2504"/>
      <c r="AF2504"/>
      <c r="AG2504"/>
      <c r="AH2504"/>
      <c r="AI2504"/>
      <c r="AJ2504"/>
      <c r="AK2504"/>
    </row>
    <row r="2505" spans="1:37" x14ac:dyDescent="0.25">
      <c r="A2505" s="131"/>
      <c r="B2505" s="131"/>
      <c r="C2505" s="131"/>
      <c r="D2505" s="131"/>
      <c r="E2505" s="131"/>
      <c r="F2505" s="131"/>
      <c r="G2505" s="131"/>
      <c r="H2505" s="131"/>
      <c r="I2505" s="131"/>
      <c r="J2505" s="131"/>
      <c r="K2505" s="131"/>
      <c r="L2505" s="131"/>
      <c r="M2505" s="131"/>
      <c r="N2505" s="131"/>
      <c r="O2505" s="131"/>
      <c r="P2505" s="131"/>
      <c r="Q2505" s="170"/>
      <c r="R2505" s="170"/>
      <c r="S2505" s="170"/>
      <c r="T2505" s="170"/>
      <c r="U2505" s="170"/>
      <c r="V2505" s="170"/>
      <c r="W2505" s="170"/>
      <c r="X2505" s="131"/>
      <c r="Y2505"/>
      <c r="AB2505"/>
      <c r="AC2505"/>
      <c r="AD2505"/>
      <c r="AE2505"/>
      <c r="AF2505"/>
      <c r="AG2505"/>
      <c r="AH2505"/>
      <c r="AI2505"/>
      <c r="AJ2505"/>
      <c r="AK2505"/>
    </row>
    <row r="2506" spans="1:37" x14ac:dyDescent="0.25">
      <c r="A2506" s="131"/>
      <c r="B2506" s="131"/>
      <c r="C2506" s="131"/>
      <c r="D2506" s="131"/>
      <c r="E2506" s="131"/>
      <c r="F2506" s="131"/>
      <c r="G2506" s="131"/>
      <c r="H2506" s="131"/>
      <c r="I2506" s="131"/>
      <c r="J2506" s="131"/>
      <c r="K2506" s="131"/>
      <c r="L2506" s="131"/>
      <c r="M2506" s="131"/>
      <c r="N2506" s="131"/>
      <c r="O2506" s="131"/>
      <c r="P2506" s="131"/>
      <c r="Q2506" s="170"/>
      <c r="R2506" s="170"/>
      <c r="S2506" s="170"/>
      <c r="T2506" s="170"/>
      <c r="U2506" s="170"/>
      <c r="V2506" s="170"/>
      <c r="W2506" s="170"/>
      <c r="X2506" s="131"/>
      <c r="Y2506"/>
      <c r="AB2506"/>
      <c r="AC2506"/>
      <c r="AD2506"/>
      <c r="AE2506"/>
      <c r="AF2506"/>
      <c r="AG2506"/>
      <c r="AH2506"/>
      <c r="AI2506"/>
      <c r="AJ2506"/>
      <c r="AK2506"/>
    </row>
    <row r="2507" spans="1:37" x14ac:dyDescent="0.25">
      <c r="A2507" s="131"/>
      <c r="B2507" s="131"/>
      <c r="C2507" s="131"/>
      <c r="D2507" s="131"/>
      <c r="E2507" s="131"/>
      <c r="F2507" s="131"/>
      <c r="G2507" s="131"/>
      <c r="H2507" s="131"/>
      <c r="I2507" s="131"/>
      <c r="J2507" s="131"/>
      <c r="K2507" s="131"/>
      <c r="L2507" s="131"/>
      <c r="M2507" s="131"/>
      <c r="N2507" s="131"/>
      <c r="O2507" s="131"/>
      <c r="P2507" s="131"/>
      <c r="Q2507" s="170"/>
      <c r="R2507" s="170"/>
      <c r="S2507" s="170"/>
      <c r="T2507" s="170"/>
      <c r="U2507" s="170"/>
      <c r="V2507" s="170"/>
      <c r="W2507" s="170"/>
      <c r="X2507" s="131"/>
      <c r="Y2507"/>
      <c r="AB2507"/>
      <c r="AC2507"/>
      <c r="AD2507"/>
      <c r="AE2507"/>
      <c r="AF2507"/>
      <c r="AG2507"/>
      <c r="AH2507"/>
      <c r="AI2507"/>
      <c r="AJ2507"/>
      <c r="AK2507"/>
    </row>
    <row r="2508" spans="1:37" x14ac:dyDescent="0.25">
      <c r="A2508" s="131"/>
      <c r="B2508" s="131"/>
      <c r="C2508" s="131"/>
      <c r="D2508" s="131"/>
      <c r="E2508" s="131"/>
      <c r="F2508" s="131"/>
      <c r="G2508" s="131"/>
      <c r="H2508" s="131"/>
      <c r="I2508" s="131"/>
      <c r="J2508" s="131"/>
      <c r="K2508" s="131"/>
      <c r="L2508" s="131"/>
      <c r="M2508" s="131"/>
      <c r="N2508" s="131"/>
      <c r="O2508" s="131"/>
      <c r="P2508" s="131"/>
      <c r="Q2508" s="170"/>
      <c r="R2508" s="170"/>
      <c r="S2508" s="170"/>
      <c r="T2508" s="170"/>
      <c r="U2508" s="170"/>
      <c r="V2508" s="170"/>
      <c r="W2508" s="170"/>
      <c r="X2508" s="131"/>
      <c r="Y2508"/>
      <c r="AB2508"/>
      <c r="AC2508"/>
      <c r="AD2508"/>
      <c r="AE2508"/>
      <c r="AF2508"/>
      <c r="AG2508"/>
      <c r="AH2508"/>
      <c r="AI2508"/>
      <c r="AJ2508"/>
      <c r="AK2508"/>
    </row>
    <row r="2509" spans="1:37" x14ac:dyDescent="0.25">
      <c r="A2509" s="131"/>
      <c r="B2509" s="131"/>
      <c r="C2509" s="131"/>
      <c r="D2509" s="131"/>
      <c r="E2509" s="131"/>
      <c r="F2509" s="131"/>
      <c r="G2509" s="131"/>
      <c r="H2509" s="131"/>
      <c r="I2509" s="131"/>
      <c r="J2509" s="131"/>
      <c r="K2509" s="131"/>
      <c r="L2509" s="131"/>
      <c r="M2509" s="131"/>
      <c r="N2509" s="131"/>
      <c r="O2509" s="131"/>
      <c r="P2509" s="131"/>
      <c r="Q2509" s="170"/>
      <c r="R2509" s="170"/>
      <c r="S2509" s="170"/>
      <c r="T2509" s="170"/>
      <c r="U2509" s="170"/>
      <c r="V2509" s="170"/>
      <c r="W2509" s="170"/>
      <c r="X2509" s="131"/>
      <c r="Y2509"/>
      <c r="AB2509"/>
      <c r="AC2509"/>
      <c r="AD2509"/>
      <c r="AE2509"/>
      <c r="AF2509"/>
      <c r="AG2509"/>
      <c r="AH2509"/>
      <c r="AI2509"/>
      <c r="AJ2509"/>
      <c r="AK2509"/>
    </row>
    <row r="2510" spans="1:37" x14ac:dyDescent="0.25">
      <c r="A2510" s="131"/>
      <c r="B2510" s="131"/>
      <c r="C2510" s="131"/>
      <c r="D2510" s="131"/>
      <c r="E2510" s="131"/>
      <c r="F2510" s="131"/>
      <c r="G2510" s="131"/>
      <c r="H2510" s="131"/>
      <c r="I2510" s="131"/>
      <c r="J2510" s="131"/>
      <c r="K2510" s="131"/>
      <c r="L2510" s="131"/>
      <c r="M2510" s="131"/>
      <c r="N2510" s="131"/>
      <c r="O2510" s="131"/>
      <c r="P2510" s="131"/>
      <c r="Q2510" s="170"/>
      <c r="R2510" s="170"/>
      <c r="S2510" s="170"/>
      <c r="T2510" s="170"/>
      <c r="U2510" s="170"/>
      <c r="V2510" s="170"/>
      <c r="W2510" s="170"/>
      <c r="X2510" s="131"/>
      <c r="Y2510"/>
      <c r="AB2510"/>
      <c r="AC2510"/>
      <c r="AD2510"/>
      <c r="AE2510"/>
      <c r="AF2510"/>
      <c r="AG2510"/>
      <c r="AH2510"/>
      <c r="AI2510"/>
      <c r="AJ2510"/>
      <c r="AK2510"/>
    </row>
    <row r="2511" spans="1:37" x14ac:dyDescent="0.25">
      <c r="A2511" s="131"/>
      <c r="B2511" s="131"/>
      <c r="C2511" s="131"/>
      <c r="D2511" s="131"/>
      <c r="E2511" s="131"/>
      <c r="F2511" s="131"/>
      <c r="G2511" s="131"/>
      <c r="H2511" s="131"/>
      <c r="I2511" s="131"/>
      <c r="J2511" s="131"/>
      <c r="K2511" s="131"/>
      <c r="L2511" s="131"/>
      <c r="M2511" s="131"/>
      <c r="N2511" s="131"/>
      <c r="O2511" s="131"/>
      <c r="P2511" s="131"/>
      <c r="Q2511" s="170"/>
      <c r="R2511" s="170"/>
      <c r="S2511" s="170"/>
      <c r="T2511" s="170"/>
      <c r="U2511" s="170"/>
      <c r="V2511" s="170"/>
      <c r="W2511" s="170"/>
      <c r="X2511" s="131"/>
      <c r="Y2511"/>
      <c r="AB2511"/>
      <c r="AC2511"/>
      <c r="AD2511"/>
      <c r="AE2511"/>
      <c r="AF2511"/>
      <c r="AG2511"/>
      <c r="AH2511"/>
      <c r="AI2511"/>
      <c r="AJ2511"/>
      <c r="AK2511"/>
    </row>
    <row r="2512" spans="1:37" x14ac:dyDescent="0.25">
      <c r="A2512" s="131"/>
      <c r="B2512" s="131"/>
      <c r="C2512" s="131"/>
      <c r="D2512" s="131"/>
      <c r="E2512" s="131"/>
      <c r="F2512" s="131"/>
      <c r="G2512" s="131"/>
      <c r="H2512" s="131"/>
      <c r="I2512" s="131"/>
      <c r="J2512" s="131"/>
      <c r="K2512" s="131"/>
      <c r="L2512" s="131"/>
      <c r="M2512" s="131"/>
      <c r="N2512" s="131"/>
      <c r="O2512" s="131"/>
      <c r="P2512" s="131"/>
      <c r="Q2512" s="170"/>
      <c r="R2512" s="170"/>
      <c r="S2512" s="170"/>
      <c r="T2512" s="170"/>
      <c r="U2512" s="170"/>
      <c r="V2512" s="170"/>
      <c r="W2512" s="170"/>
      <c r="X2512" s="131"/>
      <c r="Y2512"/>
      <c r="AB2512"/>
      <c r="AC2512"/>
      <c r="AD2512"/>
      <c r="AE2512"/>
      <c r="AF2512"/>
      <c r="AG2512"/>
      <c r="AH2512"/>
      <c r="AI2512"/>
      <c r="AJ2512"/>
      <c r="AK2512"/>
    </row>
    <row r="2513" spans="1:37" x14ac:dyDescent="0.25">
      <c r="A2513" s="131"/>
      <c r="B2513" s="131"/>
      <c r="C2513" s="131"/>
      <c r="D2513" s="131"/>
      <c r="E2513" s="131"/>
      <c r="F2513" s="131"/>
      <c r="G2513" s="131"/>
      <c r="H2513" s="131"/>
      <c r="I2513" s="131"/>
      <c r="J2513" s="131"/>
      <c r="K2513" s="131"/>
      <c r="L2513" s="131"/>
      <c r="M2513" s="131"/>
      <c r="N2513" s="131"/>
      <c r="O2513" s="131"/>
      <c r="P2513" s="131"/>
      <c r="Q2513" s="170"/>
      <c r="R2513" s="170"/>
      <c r="S2513" s="170"/>
      <c r="T2513" s="170"/>
      <c r="U2513" s="170"/>
      <c r="V2513" s="170"/>
      <c r="W2513" s="170"/>
      <c r="X2513" s="131"/>
      <c r="Y2513"/>
      <c r="AB2513"/>
      <c r="AC2513"/>
      <c r="AD2513"/>
      <c r="AE2513"/>
      <c r="AF2513"/>
      <c r="AG2513"/>
      <c r="AH2513"/>
      <c r="AI2513"/>
      <c r="AJ2513"/>
      <c r="AK2513"/>
    </row>
    <row r="2514" spans="1:37" x14ac:dyDescent="0.25">
      <c r="A2514" s="131"/>
      <c r="B2514" s="131"/>
      <c r="C2514" s="131"/>
      <c r="D2514" s="131"/>
      <c r="E2514" s="131"/>
      <c r="F2514" s="131"/>
      <c r="G2514" s="131"/>
      <c r="H2514" s="131"/>
      <c r="I2514" s="131"/>
      <c r="J2514" s="131"/>
      <c r="K2514" s="131"/>
      <c r="L2514" s="131"/>
      <c r="M2514" s="131"/>
      <c r="N2514" s="131"/>
      <c r="O2514" s="131"/>
      <c r="P2514" s="131"/>
      <c r="Q2514" s="170"/>
      <c r="R2514" s="170"/>
      <c r="S2514" s="170"/>
      <c r="T2514" s="170"/>
      <c r="U2514" s="170"/>
      <c r="V2514" s="170"/>
      <c r="W2514" s="170"/>
      <c r="X2514" s="131"/>
      <c r="Y2514"/>
      <c r="AB2514"/>
      <c r="AC2514"/>
      <c r="AD2514"/>
      <c r="AE2514"/>
      <c r="AF2514"/>
      <c r="AG2514"/>
      <c r="AH2514"/>
      <c r="AI2514"/>
      <c r="AJ2514"/>
      <c r="AK2514"/>
    </row>
    <row r="2515" spans="1:37" x14ac:dyDescent="0.25">
      <c r="A2515" s="131"/>
      <c r="B2515" s="131"/>
      <c r="C2515" s="131"/>
      <c r="D2515" s="131"/>
      <c r="E2515" s="131"/>
      <c r="F2515" s="131"/>
      <c r="G2515" s="131"/>
      <c r="H2515" s="131"/>
      <c r="I2515" s="131"/>
      <c r="J2515" s="131"/>
      <c r="K2515" s="131"/>
      <c r="L2515" s="131"/>
      <c r="M2515" s="131"/>
      <c r="N2515" s="131"/>
      <c r="O2515" s="131"/>
      <c r="P2515" s="131"/>
      <c r="Q2515" s="170"/>
      <c r="R2515" s="170"/>
      <c r="S2515" s="170"/>
      <c r="T2515" s="170"/>
      <c r="U2515" s="170"/>
      <c r="V2515" s="170"/>
      <c r="W2515" s="170"/>
      <c r="X2515" s="131"/>
      <c r="Y2515"/>
      <c r="AB2515"/>
      <c r="AC2515"/>
      <c r="AD2515"/>
      <c r="AE2515"/>
      <c r="AF2515"/>
      <c r="AG2515"/>
      <c r="AH2515"/>
      <c r="AI2515"/>
      <c r="AJ2515"/>
      <c r="AK2515"/>
    </row>
    <row r="2516" spans="1:37" x14ac:dyDescent="0.25">
      <c r="A2516" s="131"/>
      <c r="B2516" s="131"/>
      <c r="C2516" s="131"/>
      <c r="D2516" s="131"/>
      <c r="E2516" s="131"/>
      <c r="F2516" s="131"/>
      <c r="G2516" s="131"/>
      <c r="H2516" s="131"/>
      <c r="I2516" s="131"/>
      <c r="J2516" s="131"/>
      <c r="K2516" s="131"/>
      <c r="L2516" s="131"/>
      <c r="M2516" s="131"/>
      <c r="N2516" s="131"/>
      <c r="O2516" s="131"/>
      <c r="P2516" s="131"/>
      <c r="Q2516" s="170"/>
      <c r="R2516" s="170"/>
      <c r="S2516" s="170"/>
      <c r="T2516" s="170"/>
      <c r="U2516" s="170"/>
      <c r="V2516" s="170"/>
      <c r="W2516" s="170"/>
      <c r="X2516" s="131"/>
      <c r="Y2516"/>
      <c r="AB2516"/>
      <c r="AC2516"/>
      <c r="AD2516"/>
      <c r="AE2516"/>
      <c r="AF2516"/>
      <c r="AG2516"/>
      <c r="AH2516"/>
      <c r="AI2516"/>
      <c r="AJ2516"/>
      <c r="AK2516"/>
    </row>
    <row r="2517" spans="1:37" x14ac:dyDescent="0.25">
      <c r="A2517" s="131"/>
      <c r="B2517" s="131"/>
      <c r="C2517" s="131"/>
      <c r="D2517" s="131"/>
      <c r="E2517" s="131"/>
      <c r="F2517" s="131"/>
      <c r="G2517" s="131"/>
      <c r="H2517" s="131"/>
      <c r="I2517" s="131"/>
      <c r="J2517" s="131"/>
      <c r="K2517" s="131"/>
      <c r="L2517" s="131"/>
      <c r="M2517" s="131"/>
      <c r="N2517" s="131"/>
      <c r="O2517" s="131"/>
      <c r="P2517" s="131"/>
      <c r="Q2517" s="170"/>
      <c r="R2517" s="170"/>
      <c r="S2517" s="170"/>
      <c r="T2517" s="170"/>
      <c r="U2517" s="170"/>
      <c r="V2517" s="170"/>
      <c r="W2517" s="170"/>
      <c r="X2517" s="131"/>
      <c r="Y2517"/>
      <c r="AB2517"/>
      <c r="AC2517"/>
      <c r="AD2517"/>
      <c r="AE2517"/>
      <c r="AF2517"/>
      <c r="AG2517"/>
      <c r="AH2517"/>
      <c r="AI2517"/>
      <c r="AJ2517"/>
      <c r="AK2517"/>
    </row>
    <row r="2518" spans="1:37" x14ac:dyDescent="0.25">
      <c r="A2518" s="131"/>
      <c r="B2518" s="131"/>
      <c r="C2518" s="131"/>
      <c r="D2518" s="131"/>
      <c r="E2518" s="131"/>
      <c r="F2518" s="131"/>
      <c r="G2518" s="131"/>
      <c r="H2518" s="131"/>
      <c r="I2518" s="131"/>
      <c r="J2518" s="131"/>
      <c r="K2518" s="131"/>
      <c r="L2518" s="131"/>
      <c r="M2518" s="131"/>
      <c r="N2518" s="131"/>
      <c r="O2518" s="131"/>
      <c r="P2518" s="131"/>
      <c r="Q2518" s="170"/>
      <c r="R2518" s="170"/>
      <c r="S2518" s="170"/>
      <c r="T2518" s="170"/>
      <c r="U2518" s="170"/>
      <c r="V2518" s="170"/>
      <c r="W2518" s="170"/>
      <c r="X2518" s="131"/>
      <c r="Y2518"/>
      <c r="AB2518"/>
      <c r="AC2518"/>
      <c r="AD2518"/>
      <c r="AE2518"/>
      <c r="AF2518"/>
      <c r="AG2518"/>
      <c r="AH2518"/>
      <c r="AI2518"/>
      <c r="AJ2518"/>
      <c r="AK2518"/>
    </row>
    <row r="2519" spans="1:37" x14ac:dyDescent="0.25">
      <c r="A2519" s="131"/>
      <c r="B2519" s="131"/>
      <c r="C2519" s="131"/>
      <c r="D2519" s="131"/>
      <c r="E2519" s="131"/>
      <c r="F2519" s="131"/>
      <c r="G2519" s="131"/>
      <c r="H2519" s="131"/>
      <c r="I2519" s="131"/>
      <c r="J2519" s="131"/>
      <c r="K2519" s="131"/>
      <c r="L2519" s="131"/>
      <c r="M2519" s="131"/>
      <c r="N2519" s="131"/>
      <c r="O2519" s="131"/>
      <c r="P2519" s="131"/>
      <c r="Q2519" s="170"/>
      <c r="R2519" s="170"/>
      <c r="S2519" s="170"/>
      <c r="T2519" s="170"/>
      <c r="U2519" s="170"/>
      <c r="V2519" s="170"/>
      <c r="W2519" s="170"/>
      <c r="X2519" s="131"/>
      <c r="Y2519"/>
      <c r="AB2519"/>
      <c r="AC2519"/>
      <c r="AD2519"/>
      <c r="AE2519"/>
      <c r="AF2519"/>
      <c r="AG2519"/>
      <c r="AH2519"/>
      <c r="AI2519"/>
      <c r="AJ2519"/>
      <c r="AK2519"/>
    </row>
    <row r="2520" spans="1:37" x14ac:dyDescent="0.25">
      <c r="A2520" s="131"/>
      <c r="B2520" s="131"/>
      <c r="C2520" s="131"/>
      <c r="D2520" s="131"/>
      <c r="E2520" s="131"/>
      <c r="F2520" s="131"/>
      <c r="G2520" s="131"/>
      <c r="H2520" s="131"/>
      <c r="I2520" s="131"/>
      <c r="J2520" s="131"/>
      <c r="K2520" s="131"/>
      <c r="L2520" s="131"/>
      <c r="M2520" s="131"/>
      <c r="N2520" s="131"/>
      <c r="O2520" s="131"/>
      <c r="P2520" s="131"/>
      <c r="Q2520" s="170"/>
      <c r="R2520" s="170"/>
      <c r="S2520" s="170"/>
      <c r="T2520" s="170"/>
      <c r="U2520" s="170"/>
      <c r="V2520" s="170"/>
      <c r="W2520" s="170"/>
      <c r="X2520" s="131"/>
      <c r="Y2520"/>
      <c r="AB2520"/>
      <c r="AC2520"/>
      <c r="AD2520"/>
      <c r="AE2520"/>
      <c r="AF2520"/>
      <c r="AG2520"/>
      <c r="AH2520"/>
      <c r="AI2520"/>
      <c r="AJ2520"/>
      <c r="AK2520"/>
    </row>
    <row r="2521" spans="1:37" x14ac:dyDescent="0.25">
      <c r="A2521" s="131"/>
      <c r="B2521" s="131"/>
      <c r="C2521" s="131"/>
      <c r="D2521" s="131"/>
      <c r="E2521" s="131"/>
      <c r="F2521" s="131"/>
      <c r="G2521" s="131"/>
      <c r="H2521" s="131"/>
      <c r="I2521" s="131"/>
      <c r="J2521" s="131"/>
      <c r="K2521" s="131"/>
      <c r="L2521" s="131"/>
      <c r="M2521" s="131"/>
      <c r="N2521" s="131"/>
      <c r="O2521" s="131"/>
      <c r="P2521" s="131"/>
      <c r="Q2521" s="170"/>
      <c r="R2521" s="170"/>
      <c r="S2521" s="170"/>
      <c r="T2521" s="170"/>
      <c r="U2521" s="170"/>
      <c r="V2521" s="170"/>
      <c r="W2521" s="170"/>
      <c r="X2521" s="131"/>
      <c r="Y2521"/>
      <c r="AB2521"/>
      <c r="AC2521"/>
      <c r="AD2521"/>
      <c r="AE2521"/>
      <c r="AF2521"/>
      <c r="AG2521"/>
      <c r="AH2521"/>
      <c r="AI2521"/>
      <c r="AJ2521"/>
      <c r="AK2521"/>
    </row>
    <row r="2522" spans="1:37" x14ac:dyDescent="0.25">
      <c r="A2522" s="131"/>
      <c r="B2522" s="131"/>
      <c r="C2522" s="131"/>
      <c r="D2522" s="131"/>
      <c r="E2522" s="131"/>
      <c r="F2522" s="131"/>
      <c r="G2522" s="131"/>
      <c r="H2522" s="131"/>
      <c r="I2522" s="131"/>
      <c r="J2522" s="131"/>
      <c r="K2522" s="131"/>
      <c r="L2522" s="131"/>
      <c r="M2522" s="131"/>
      <c r="N2522" s="131"/>
      <c r="O2522" s="131"/>
      <c r="P2522" s="131"/>
      <c r="Q2522" s="170"/>
      <c r="R2522" s="170"/>
      <c r="S2522" s="170"/>
      <c r="T2522" s="170"/>
      <c r="U2522" s="170"/>
      <c r="V2522" s="170"/>
      <c r="W2522" s="170"/>
      <c r="X2522" s="131"/>
      <c r="Y2522"/>
      <c r="AB2522"/>
      <c r="AC2522"/>
      <c r="AD2522"/>
      <c r="AE2522"/>
      <c r="AF2522"/>
      <c r="AG2522"/>
      <c r="AH2522"/>
      <c r="AI2522"/>
      <c r="AJ2522"/>
      <c r="AK2522"/>
    </row>
    <row r="2523" spans="1:37" x14ac:dyDescent="0.25">
      <c r="A2523" s="131"/>
      <c r="B2523" s="131"/>
      <c r="C2523" s="131"/>
      <c r="D2523" s="131"/>
      <c r="E2523" s="131"/>
      <c r="F2523" s="131"/>
      <c r="G2523" s="131"/>
      <c r="H2523" s="131"/>
      <c r="I2523" s="131"/>
      <c r="J2523" s="131"/>
      <c r="K2523" s="131"/>
      <c r="L2523" s="131"/>
      <c r="M2523" s="131"/>
      <c r="N2523" s="131"/>
      <c r="O2523" s="131"/>
      <c r="P2523" s="131"/>
      <c r="Q2523" s="170"/>
      <c r="R2523" s="170"/>
      <c r="S2523" s="170"/>
      <c r="T2523" s="170"/>
      <c r="U2523" s="170"/>
      <c r="V2523" s="170"/>
      <c r="W2523" s="170"/>
      <c r="X2523" s="131"/>
      <c r="Y2523"/>
      <c r="AB2523"/>
      <c r="AC2523"/>
      <c r="AD2523"/>
      <c r="AE2523"/>
      <c r="AF2523"/>
      <c r="AG2523"/>
      <c r="AH2523"/>
      <c r="AI2523"/>
      <c r="AJ2523"/>
      <c r="AK2523"/>
    </row>
    <row r="2524" spans="1:37" x14ac:dyDescent="0.25">
      <c r="A2524" s="131"/>
      <c r="B2524" s="131"/>
      <c r="C2524" s="131"/>
      <c r="D2524" s="131"/>
      <c r="E2524" s="131"/>
      <c r="F2524" s="131"/>
      <c r="G2524" s="131"/>
      <c r="H2524" s="131"/>
      <c r="I2524" s="131"/>
      <c r="J2524" s="131"/>
      <c r="K2524" s="131"/>
      <c r="L2524" s="131"/>
      <c r="M2524" s="131"/>
      <c r="N2524" s="131"/>
      <c r="O2524" s="131"/>
      <c r="P2524" s="131"/>
      <c r="Q2524" s="170"/>
      <c r="R2524" s="170"/>
      <c r="S2524" s="170"/>
      <c r="T2524" s="170"/>
      <c r="U2524" s="170"/>
      <c r="V2524" s="170"/>
      <c r="W2524" s="170"/>
      <c r="X2524" s="131"/>
      <c r="Y2524"/>
      <c r="AB2524"/>
      <c r="AC2524"/>
      <c r="AD2524"/>
      <c r="AE2524"/>
      <c r="AF2524"/>
      <c r="AG2524"/>
      <c r="AH2524"/>
      <c r="AI2524"/>
      <c r="AJ2524"/>
      <c r="AK2524"/>
    </row>
    <row r="2525" spans="1:37" x14ac:dyDescent="0.25">
      <c r="A2525" s="131"/>
      <c r="B2525" s="131"/>
      <c r="C2525" s="131"/>
      <c r="D2525" s="131"/>
      <c r="E2525" s="131"/>
      <c r="F2525" s="131"/>
      <c r="G2525" s="131"/>
      <c r="H2525" s="131"/>
      <c r="I2525" s="131"/>
      <c r="J2525" s="131"/>
      <c r="K2525" s="131"/>
      <c r="L2525" s="131"/>
      <c r="M2525" s="131"/>
      <c r="N2525" s="131"/>
      <c r="O2525" s="131"/>
      <c r="P2525" s="131"/>
      <c r="Q2525" s="170"/>
      <c r="R2525" s="170"/>
      <c r="S2525" s="170"/>
      <c r="T2525" s="170"/>
      <c r="U2525" s="170"/>
      <c r="V2525" s="170"/>
      <c r="W2525" s="170"/>
      <c r="X2525" s="131"/>
      <c r="Y2525"/>
      <c r="AB2525"/>
      <c r="AC2525"/>
      <c r="AD2525"/>
      <c r="AE2525"/>
      <c r="AF2525"/>
      <c r="AG2525"/>
      <c r="AH2525"/>
      <c r="AI2525"/>
      <c r="AJ2525"/>
      <c r="AK2525"/>
    </row>
    <row r="2526" spans="1:37" x14ac:dyDescent="0.25">
      <c r="A2526" s="131"/>
      <c r="B2526" s="131"/>
      <c r="C2526" s="131"/>
      <c r="D2526" s="131"/>
      <c r="E2526" s="131"/>
      <c r="F2526" s="131"/>
      <c r="G2526" s="131"/>
      <c r="H2526" s="131"/>
      <c r="I2526" s="131"/>
      <c r="J2526" s="131"/>
      <c r="K2526" s="131"/>
      <c r="L2526" s="131"/>
      <c r="M2526" s="131"/>
      <c r="N2526" s="131"/>
      <c r="O2526" s="131"/>
      <c r="P2526" s="131"/>
      <c r="Q2526" s="170"/>
      <c r="R2526" s="170"/>
      <c r="S2526" s="170"/>
      <c r="T2526" s="170"/>
      <c r="U2526" s="170"/>
      <c r="V2526" s="170"/>
      <c r="W2526" s="170"/>
      <c r="X2526" s="131"/>
      <c r="Y2526"/>
      <c r="AB2526"/>
      <c r="AC2526"/>
      <c r="AD2526"/>
      <c r="AE2526"/>
      <c r="AF2526"/>
      <c r="AG2526"/>
      <c r="AH2526"/>
      <c r="AI2526"/>
      <c r="AJ2526"/>
      <c r="AK2526"/>
    </row>
    <row r="2527" spans="1:37" x14ac:dyDescent="0.25">
      <c r="A2527" s="131"/>
      <c r="B2527" s="131"/>
      <c r="C2527" s="131"/>
      <c r="D2527" s="131"/>
      <c r="E2527" s="131"/>
      <c r="F2527" s="131"/>
      <c r="G2527" s="131"/>
      <c r="H2527" s="131"/>
      <c r="I2527" s="131"/>
      <c r="J2527" s="131"/>
      <c r="K2527" s="131"/>
      <c r="L2527" s="131"/>
      <c r="M2527" s="131"/>
      <c r="N2527" s="131"/>
      <c r="O2527" s="131"/>
      <c r="P2527" s="131"/>
      <c r="Q2527" s="170"/>
      <c r="R2527" s="170"/>
      <c r="S2527" s="170"/>
      <c r="T2527" s="170"/>
      <c r="U2527" s="170"/>
      <c r="V2527" s="170"/>
      <c r="W2527" s="170"/>
      <c r="X2527" s="131"/>
      <c r="Y2527"/>
      <c r="AB2527"/>
      <c r="AC2527"/>
      <c r="AD2527"/>
      <c r="AE2527"/>
      <c r="AF2527"/>
      <c r="AG2527"/>
      <c r="AH2527"/>
      <c r="AI2527"/>
      <c r="AJ2527"/>
      <c r="AK2527"/>
    </row>
    <row r="2528" spans="1:37" x14ac:dyDescent="0.25">
      <c r="A2528" s="131"/>
      <c r="B2528" s="131"/>
      <c r="C2528" s="131"/>
      <c r="D2528" s="131"/>
      <c r="E2528" s="131"/>
      <c r="F2528" s="131"/>
      <c r="G2528" s="131"/>
      <c r="H2528" s="131"/>
      <c r="I2528" s="131"/>
      <c r="J2528" s="131"/>
      <c r="K2528" s="131"/>
      <c r="L2528" s="131"/>
      <c r="M2528" s="131"/>
      <c r="N2528" s="131"/>
      <c r="O2528" s="131"/>
      <c r="P2528" s="131"/>
      <c r="Q2528" s="170"/>
      <c r="R2528" s="170"/>
      <c r="S2528" s="170"/>
      <c r="T2528" s="170"/>
      <c r="U2528" s="170"/>
      <c r="V2528" s="170"/>
      <c r="W2528" s="170"/>
      <c r="X2528" s="131"/>
      <c r="Y2528"/>
      <c r="AB2528"/>
      <c r="AC2528"/>
      <c r="AD2528"/>
      <c r="AE2528"/>
      <c r="AF2528"/>
      <c r="AG2528"/>
      <c r="AH2528"/>
      <c r="AI2528"/>
      <c r="AJ2528"/>
      <c r="AK2528"/>
    </row>
    <row r="2529" spans="1:37" x14ac:dyDescent="0.25">
      <c r="A2529" s="131"/>
      <c r="B2529" s="131"/>
      <c r="C2529" s="131"/>
      <c r="D2529" s="131"/>
      <c r="E2529" s="131"/>
      <c r="F2529" s="131"/>
      <c r="G2529" s="131"/>
      <c r="H2529" s="131"/>
      <c r="I2529" s="131"/>
      <c r="J2529" s="131"/>
      <c r="K2529" s="131"/>
      <c r="L2529" s="131"/>
      <c r="M2529" s="131"/>
      <c r="N2529" s="131"/>
      <c r="O2529" s="131"/>
      <c r="P2529" s="131"/>
      <c r="Q2529" s="170"/>
      <c r="R2529" s="170"/>
      <c r="S2529" s="170"/>
      <c r="T2529" s="170"/>
      <c r="U2529" s="170"/>
      <c r="V2529" s="170"/>
      <c r="W2529" s="170"/>
      <c r="X2529" s="131"/>
      <c r="Y2529"/>
      <c r="AB2529"/>
      <c r="AC2529"/>
      <c r="AD2529"/>
      <c r="AE2529"/>
      <c r="AF2529"/>
      <c r="AG2529"/>
      <c r="AH2529"/>
      <c r="AI2529"/>
      <c r="AJ2529"/>
      <c r="AK2529"/>
    </row>
    <row r="2530" spans="1:37" x14ac:dyDescent="0.25">
      <c r="A2530" s="131"/>
      <c r="B2530" s="131"/>
      <c r="C2530" s="131"/>
      <c r="D2530" s="131"/>
      <c r="E2530" s="131"/>
      <c r="F2530" s="131"/>
      <c r="G2530" s="131"/>
      <c r="H2530" s="131"/>
      <c r="I2530" s="131"/>
      <c r="J2530" s="131"/>
      <c r="K2530" s="131"/>
      <c r="L2530" s="131"/>
      <c r="M2530" s="131"/>
      <c r="N2530" s="131"/>
      <c r="O2530" s="131"/>
      <c r="P2530" s="131"/>
      <c r="Q2530" s="170"/>
      <c r="R2530" s="170"/>
      <c r="S2530" s="170"/>
      <c r="T2530" s="170"/>
      <c r="U2530" s="170"/>
      <c r="V2530" s="170"/>
      <c r="W2530" s="170"/>
      <c r="X2530" s="131"/>
      <c r="Y2530"/>
      <c r="AB2530"/>
      <c r="AC2530"/>
      <c r="AD2530"/>
      <c r="AE2530"/>
      <c r="AF2530"/>
      <c r="AG2530"/>
      <c r="AH2530"/>
      <c r="AI2530"/>
      <c r="AJ2530"/>
      <c r="AK2530"/>
    </row>
    <row r="2531" spans="1:37" x14ac:dyDescent="0.25">
      <c r="A2531" s="131"/>
      <c r="B2531" s="131"/>
      <c r="C2531" s="131"/>
      <c r="D2531" s="131"/>
      <c r="E2531" s="131"/>
      <c r="F2531" s="131"/>
      <c r="G2531" s="131"/>
      <c r="H2531" s="131"/>
      <c r="I2531" s="131"/>
      <c r="J2531" s="131"/>
      <c r="K2531" s="131"/>
      <c r="L2531" s="131"/>
      <c r="M2531" s="131"/>
      <c r="N2531" s="131"/>
      <c r="O2531" s="131"/>
      <c r="P2531" s="131"/>
      <c r="Q2531" s="170"/>
      <c r="R2531" s="170"/>
      <c r="S2531" s="170"/>
      <c r="T2531" s="170"/>
      <c r="U2531" s="170"/>
      <c r="V2531" s="170"/>
      <c r="W2531" s="170"/>
      <c r="X2531" s="131"/>
      <c r="Y2531"/>
      <c r="AB2531"/>
      <c r="AC2531"/>
      <c r="AD2531"/>
      <c r="AE2531"/>
      <c r="AF2531"/>
      <c r="AG2531"/>
      <c r="AH2531"/>
      <c r="AI2531"/>
      <c r="AJ2531"/>
      <c r="AK2531"/>
    </row>
    <row r="2532" spans="1:37" x14ac:dyDescent="0.25">
      <c r="A2532" s="131"/>
      <c r="B2532" s="131"/>
      <c r="C2532" s="131"/>
      <c r="D2532" s="131"/>
      <c r="E2532" s="131"/>
      <c r="F2532" s="131"/>
      <c r="G2532" s="131"/>
      <c r="H2532" s="131"/>
      <c r="I2532" s="131"/>
      <c r="J2532" s="131"/>
      <c r="K2532" s="131"/>
      <c r="L2532" s="131"/>
      <c r="M2532" s="131"/>
      <c r="N2532" s="131"/>
      <c r="O2532" s="131"/>
      <c r="P2532" s="131"/>
      <c r="Q2532" s="170"/>
      <c r="R2532" s="170"/>
      <c r="S2532" s="170"/>
      <c r="T2532" s="170"/>
      <c r="U2532" s="170"/>
      <c r="V2532" s="170"/>
      <c r="W2532" s="170"/>
      <c r="X2532" s="131"/>
      <c r="Y2532"/>
      <c r="AB2532"/>
      <c r="AC2532"/>
      <c r="AD2532"/>
      <c r="AE2532"/>
      <c r="AF2532"/>
      <c r="AG2532"/>
      <c r="AH2532"/>
      <c r="AI2532"/>
      <c r="AJ2532"/>
      <c r="AK2532"/>
    </row>
    <row r="2533" spans="1:37" x14ac:dyDescent="0.25">
      <c r="A2533" s="131"/>
      <c r="B2533" s="131"/>
      <c r="C2533" s="131"/>
      <c r="D2533" s="131"/>
      <c r="E2533" s="131"/>
      <c r="F2533" s="131"/>
      <c r="G2533" s="131"/>
      <c r="H2533" s="131"/>
      <c r="I2533" s="131"/>
      <c r="J2533" s="131"/>
      <c r="K2533" s="131"/>
      <c r="L2533" s="131"/>
      <c r="M2533" s="131"/>
      <c r="N2533" s="131"/>
      <c r="O2533" s="131"/>
      <c r="P2533" s="131"/>
      <c r="Q2533" s="170"/>
      <c r="R2533" s="170"/>
      <c r="S2533" s="170"/>
      <c r="T2533" s="170"/>
      <c r="U2533" s="170"/>
      <c r="V2533" s="170"/>
      <c r="W2533" s="170"/>
      <c r="X2533" s="131"/>
      <c r="Y2533"/>
      <c r="AB2533"/>
      <c r="AC2533"/>
      <c r="AD2533"/>
      <c r="AE2533"/>
      <c r="AF2533"/>
      <c r="AG2533"/>
      <c r="AH2533"/>
      <c r="AI2533"/>
      <c r="AJ2533"/>
      <c r="AK2533"/>
    </row>
    <row r="2534" spans="1:37" x14ac:dyDescent="0.25">
      <c r="A2534" s="131"/>
      <c r="B2534" s="131"/>
      <c r="C2534" s="131"/>
      <c r="D2534" s="131"/>
      <c r="E2534" s="131"/>
      <c r="F2534" s="131"/>
      <c r="G2534" s="131"/>
      <c r="H2534" s="131"/>
      <c r="I2534" s="131"/>
      <c r="J2534" s="131"/>
      <c r="K2534" s="131"/>
      <c r="L2534" s="131"/>
      <c r="M2534" s="131"/>
      <c r="N2534" s="131"/>
      <c r="O2534" s="131"/>
      <c r="P2534" s="131"/>
      <c r="Q2534" s="170"/>
      <c r="R2534" s="170"/>
      <c r="S2534" s="170"/>
      <c r="T2534" s="170"/>
      <c r="U2534" s="170"/>
      <c r="V2534" s="170"/>
      <c r="W2534" s="170"/>
      <c r="X2534" s="131"/>
      <c r="Y2534"/>
      <c r="AB2534"/>
      <c r="AC2534"/>
      <c r="AD2534"/>
      <c r="AE2534"/>
      <c r="AF2534"/>
      <c r="AG2534"/>
      <c r="AH2534"/>
      <c r="AI2534"/>
      <c r="AJ2534"/>
      <c r="AK2534"/>
    </row>
    <row r="2535" spans="1:37" x14ac:dyDescent="0.25">
      <c r="A2535" s="131"/>
      <c r="B2535" s="131"/>
      <c r="C2535" s="131"/>
      <c r="D2535" s="131"/>
      <c r="E2535" s="131"/>
      <c r="F2535" s="131"/>
      <c r="G2535" s="131"/>
      <c r="H2535" s="131"/>
      <c r="I2535" s="131"/>
      <c r="J2535" s="131"/>
      <c r="K2535" s="131"/>
      <c r="L2535" s="131"/>
      <c r="M2535" s="131"/>
      <c r="N2535" s="131"/>
      <c r="O2535" s="131"/>
      <c r="P2535" s="131"/>
      <c r="Q2535" s="170"/>
      <c r="R2535" s="170"/>
      <c r="S2535" s="170"/>
      <c r="T2535" s="170"/>
      <c r="U2535" s="170"/>
      <c r="V2535" s="170"/>
      <c r="W2535" s="170"/>
      <c r="X2535" s="131"/>
      <c r="Y2535"/>
      <c r="AB2535"/>
      <c r="AC2535"/>
      <c r="AD2535"/>
      <c r="AE2535"/>
      <c r="AF2535"/>
      <c r="AG2535"/>
      <c r="AH2535"/>
      <c r="AI2535"/>
      <c r="AJ2535"/>
      <c r="AK2535"/>
    </row>
    <row r="2536" spans="1:37" x14ac:dyDescent="0.25">
      <c r="A2536" s="131"/>
      <c r="B2536" s="131"/>
      <c r="C2536" s="131"/>
      <c r="D2536" s="131"/>
      <c r="E2536" s="131"/>
      <c r="F2536" s="131"/>
      <c r="G2536" s="131"/>
      <c r="H2536" s="131"/>
      <c r="I2536" s="131"/>
      <c r="J2536" s="131"/>
      <c r="K2536" s="131"/>
      <c r="L2536" s="131"/>
      <c r="M2536" s="131"/>
      <c r="N2536" s="131"/>
      <c r="O2536" s="131"/>
      <c r="P2536" s="131"/>
      <c r="Q2536" s="170"/>
      <c r="R2536" s="170"/>
      <c r="S2536" s="170"/>
      <c r="T2536" s="170"/>
      <c r="U2536" s="170"/>
      <c r="V2536" s="170"/>
      <c r="W2536" s="170"/>
      <c r="X2536" s="131"/>
      <c r="Y2536"/>
      <c r="AB2536"/>
      <c r="AC2536"/>
      <c r="AD2536"/>
      <c r="AE2536"/>
      <c r="AF2536"/>
      <c r="AG2536"/>
      <c r="AH2536"/>
      <c r="AI2536"/>
      <c r="AJ2536"/>
      <c r="AK2536"/>
    </row>
    <row r="2537" spans="1:37" x14ac:dyDescent="0.25">
      <c r="A2537" s="131"/>
      <c r="B2537" s="131"/>
      <c r="C2537" s="131"/>
      <c r="D2537" s="131"/>
      <c r="E2537" s="131"/>
      <c r="F2537" s="131"/>
      <c r="G2537" s="131"/>
      <c r="H2537" s="131"/>
      <c r="I2537" s="131"/>
      <c r="J2537" s="131"/>
      <c r="K2537" s="131"/>
      <c r="L2537" s="131"/>
      <c r="M2537" s="131"/>
      <c r="N2537" s="131"/>
      <c r="O2537" s="131"/>
      <c r="P2537" s="131"/>
      <c r="Q2537" s="170"/>
      <c r="R2537" s="170"/>
      <c r="S2537" s="170"/>
      <c r="T2537" s="170"/>
      <c r="U2537" s="170"/>
      <c r="V2537" s="170"/>
      <c r="W2537" s="170"/>
      <c r="X2537" s="131"/>
      <c r="Y2537"/>
      <c r="AB2537"/>
      <c r="AC2537"/>
      <c r="AD2537"/>
      <c r="AE2537"/>
      <c r="AF2537"/>
      <c r="AG2537"/>
      <c r="AH2537"/>
      <c r="AI2537"/>
      <c r="AJ2537"/>
      <c r="AK2537"/>
    </row>
    <row r="2538" spans="1:37" x14ac:dyDescent="0.25">
      <c r="A2538" s="131"/>
      <c r="B2538" s="131"/>
      <c r="C2538" s="131"/>
      <c r="D2538" s="131"/>
      <c r="E2538" s="131"/>
      <c r="F2538" s="131"/>
      <c r="G2538" s="131"/>
      <c r="H2538" s="131"/>
      <c r="I2538" s="131"/>
      <c r="J2538" s="131"/>
      <c r="K2538" s="131"/>
      <c r="L2538" s="131"/>
      <c r="M2538" s="131"/>
      <c r="N2538" s="131"/>
      <c r="O2538" s="131"/>
      <c r="P2538" s="131"/>
      <c r="Q2538" s="170"/>
      <c r="R2538" s="170"/>
      <c r="S2538" s="170"/>
      <c r="T2538" s="170"/>
      <c r="U2538" s="170"/>
      <c r="V2538" s="170"/>
      <c r="W2538" s="170"/>
      <c r="X2538" s="131"/>
      <c r="Y2538"/>
      <c r="AB2538"/>
      <c r="AC2538"/>
      <c r="AD2538"/>
      <c r="AE2538"/>
      <c r="AF2538"/>
      <c r="AG2538"/>
      <c r="AH2538"/>
      <c r="AI2538"/>
      <c r="AJ2538"/>
      <c r="AK2538"/>
    </row>
    <row r="2539" spans="1:37" x14ac:dyDescent="0.25">
      <c r="A2539" s="131"/>
      <c r="B2539" s="131"/>
      <c r="C2539" s="131"/>
      <c r="D2539" s="131"/>
      <c r="E2539" s="131"/>
      <c r="F2539" s="131"/>
      <c r="G2539" s="131"/>
      <c r="H2539" s="131"/>
      <c r="I2539" s="131"/>
      <c r="J2539" s="131"/>
      <c r="K2539" s="131"/>
      <c r="L2539" s="131"/>
      <c r="M2539" s="131"/>
      <c r="N2539" s="131"/>
      <c r="O2539" s="131"/>
      <c r="P2539" s="131"/>
      <c r="Q2539" s="170"/>
      <c r="R2539" s="170"/>
      <c r="S2539" s="170"/>
      <c r="T2539" s="170"/>
      <c r="U2539" s="170"/>
      <c r="V2539" s="170"/>
      <c r="W2539" s="170"/>
      <c r="X2539" s="131"/>
      <c r="Y2539"/>
      <c r="AB2539"/>
      <c r="AC2539"/>
      <c r="AD2539"/>
      <c r="AE2539"/>
      <c r="AF2539"/>
      <c r="AG2539"/>
      <c r="AH2539"/>
      <c r="AI2539"/>
      <c r="AJ2539"/>
      <c r="AK2539"/>
    </row>
    <row r="2540" spans="1:37" x14ac:dyDescent="0.25">
      <c r="A2540" s="131"/>
      <c r="B2540" s="131"/>
      <c r="C2540" s="131"/>
      <c r="D2540" s="131"/>
      <c r="E2540" s="131"/>
      <c r="F2540" s="131"/>
      <c r="G2540" s="131"/>
      <c r="H2540" s="131"/>
      <c r="I2540" s="131"/>
      <c r="J2540" s="131"/>
      <c r="K2540" s="131"/>
      <c r="L2540" s="131"/>
      <c r="M2540" s="131"/>
      <c r="N2540" s="131"/>
      <c r="O2540" s="131"/>
      <c r="P2540" s="131"/>
      <c r="Q2540" s="170"/>
      <c r="R2540" s="170"/>
      <c r="S2540" s="170"/>
      <c r="T2540" s="170"/>
      <c r="U2540" s="170"/>
      <c r="V2540" s="170"/>
      <c r="W2540" s="170"/>
      <c r="X2540" s="131"/>
      <c r="Y2540"/>
      <c r="AB2540"/>
      <c r="AC2540"/>
      <c r="AD2540"/>
      <c r="AE2540"/>
      <c r="AF2540"/>
      <c r="AG2540"/>
      <c r="AH2540"/>
      <c r="AI2540"/>
      <c r="AJ2540"/>
      <c r="AK2540"/>
    </row>
    <row r="2541" spans="1:37" x14ac:dyDescent="0.25">
      <c r="A2541" s="131"/>
      <c r="B2541" s="131"/>
      <c r="C2541" s="131"/>
      <c r="D2541" s="131"/>
      <c r="E2541" s="131"/>
      <c r="F2541" s="131"/>
      <c r="G2541" s="131"/>
      <c r="H2541" s="131"/>
      <c r="I2541" s="131"/>
      <c r="J2541" s="131"/>
      <c r="K2541" s="131"/>
      <c r="L2541" s="131"/>
      <c r="M2541" s="131"/>
      <c r="N2541" s="131"/>
      <c r="O2541" s="131"/>
      <c r="P2541" s="131"/>
      <c r="Q2541" s="170"/>
      <c r="R2541" s="170"/>
      <c r="S2541" s="170"/>
      <c r="T2541" s="170"/>
      <c r="U2541" s="170"/>
      <c r="V2541" s="170"/>
      <c r="W2541" s="170"/>
      <c r="X2541" s="131"/>
      <c r="Y2541"/>
      <c r="AB2541"/>
      <c r="AC2541"/>
      <c r="AD2541"/>
      <c r="AE2541"/>
      <c r="AF2541"/>
      <c r="AG2541"/>
      <c r="AH2541"/>
      <c r="AI2541"/>
      <c r="AJ2541"/>
      <c r="AK2541"/>
    </row>
    <row r="2542" spans="1:37" x14ac:dyDescent="0.25">
      <c r="A2542" s="131"/>
      <c r="B2542" s="131"/>
      <c r="C2542" s="131"/>
      <c r="D2542" s="131"/>
      <c r="E2542" s="131"/>
      <c r="F2542" s="131"/>
      <c r="G2542" s="131"/>
      <c r="H2542" s="131"/>
      <c r="I2542" s="131"/>
      <c r="J2542" s="131"/>
      <c r="K2542" s="131"/>
      <c r="L2542" s="131"/>
      <c r="M2542" s="131"/>
      <c r="N2542" s="131"/>
      <c r="O2542" s="131"/>
      <c r="P2542" s="131"/>
      <c r="Q2542" s="170"/>
      <c r="R2542" s="170"/>
      <c r="S2542" s="170"/>
      <c r="T2542" s="170"/>
      <c r="U2542" s="170"/>
      <c r="V2542" s="170"/>
      <c r="W2542" s="170"/>
      <c r="X2542" s="131"/>
      <c r="Y2542"/>
      <c r="AB2542"/>
      <c r="AC2542"/>
      <c r="AD2542"/>
      <c r="AE2542"/>
      <c r="AF2542"/>
      <c r="AG2542"/>
      <c r="AH2542"/>
      <c r="AI2542"/>
      <c r="AJ2542"/>
      <c r="AK2542"/>
    </row>
    <row r="2543" spans="1:37" x14ac:dyDescent="0.25">
      <c r="A2543" s="131"/>
      <c r="B2543" s="131"/>
      <c r="C2543" s="131"/>
      <c r="D2543" s="131"/>
      <c r="E2543" s="131"/>
      <c r="F2543" s="131"/>
      <c r="G2543" s="131"/>
      <c r="H2543" s="131"/>
      <c r="I2543" s="131"/>
      <c r="J2543" s="131"/>
      <c r="K2543" s="131"/>
      <c r="L2543" s="131"/>
      <c r="M2543" s="131"/>
      <c r="N2543" s="131"/>
      <c r="O2543" s="131"/>
      <c r="P2543" s="131"/>
      <c r="Q2543" s="170"/>
      <c r="R2543" s="170"/>
      <c r="S2543" s="170"/>
      <c r="T2543" s="170"/>
      <c r="U2543" s="170"/>
      <c r="V2543" s="170"/>
      <c r="W2543" s="170"/>
      <c r="X2543" s="131"/>
      <c r="Y2543"/>
      <c r="AB2543"/>
      <c r="AC2543"/>
      <c r="AD2543"/>
      <c r="AE2543"/>
      <c r="AF2543"/>
      <c r="AG2543"/>
      <c r="AH2543"/>
      <c r="AI2543"/>
      <c r="AJ2543"/>
      <c r="AK2543"/>
    </row>
    <row r="2544" spans="1:37" x14ac:dyDescent="0.25">
      <c r="A2544" s="131"/>
      <c r="B2544" s="131"/>
      <c r="C2544" s="131"/>
      <c r="D2544" s="131"/>
      <c r="E2544" s="131"/>
      <c r="F2544" s="131"/>
      <c r="G2544" s="131"/>
      <c r="H2544" s="131"/>
      <c r="I2544" s="131"/>
      <c r="J2544" s="131"/>
      <c r="K2544" s="131"/>
      <c r="L2544" s="131"/>
      <c r="M2544" s="131"/>
      <c r="N2544" s="131"/>
      <c r="O2544" s="131"/>
      <c r="P2544" s="131"/>
      <c r="Q2544" s="170"/>
      <c r="R2544" s="170"/>
      <c r="S2544" s="170"/>
      <c r="T2544" s="170"/>
      <c r="U2544" s="170"/>
      <c r="V2544" s="170"/>
      <c r="W2544" s="170"/>
      <c r="X2544" s="131"/>
      <c r="Y2544"/>
      <c r="AB2544"/>
      <c r="AC2544"/>
      <c r="AD2544"/>
      <c r="AE2544"/>
      <c r="AF2544"/>
      <c r="AG2544"/>
      <c r="AH2544"/>
      <c r="AI2544"/>
      <c r="AJ2544"/>
      <c r="AK2544"/>
    </row>
    <row r="2545" spans="1:37" x14ac:dyDescent="0.25">
      <c r="A2545" s="131"/>
      <c r="B2545" s="131"/>
      <c r="C2545" s="131"/>
      <c r="D2545" s="131"/>
      <c r="E2545" s="131"/>
      <c r="F2545" s="131"/>
      <c r="G2545" s="131"/>
      <c r="H2545" s="131"/>
      <c r="I2545" s="131"/>
      <c r="J2545" s="131"/>
      <c r="K2545" s="131"/>
      <c r="L2545" s="131"/>
      <c r="M2545" s="131"/>
      <c r="N2545" s="131"/>
      <c r="O2545" s="131"/>
      <c r="P2545" s="131"/>
      <c r="Q2545" s="170"/>
      <c r="R2545" s="170"/>
      <c r="S2545" s="170"/>
      <c r="T2545" s="170"/>
      <c r="U2545" s="170"/>
      <c r="V2545" s="170"/>
      <c r="W2545" s="170"/>
      <c r="X2545" s="131"/>
      <c r="Y2545"/>
      <c r="AB2545"/>
      <c r="AC2545"/>
      <c r="AD2545"/>
      <c r="AE2545"/>
      <c r="AF2545"/>
      <c r="AG2545"/>
      <c r="AH2545"/>
      <c r="AI2545"/>
      <c r="AJ2545"/>
      <c r="AK2545"/>
    </row>
    <row r="2546" spans="1:37" x14ac:dyDescent="0.25">
      <c r="A2546" s="131"/>
      <c r="B2546" s="131"/>
      <c r="C2546" s="131"/>
      <c r="D2546" s="131"/>
      <c r="E2546" s="131"/>
      <c r="F2546" s="131"/>
      <c r="G2546" s="131"/>
      <c r="H2546" s="131"/>
      <c r="I2546" s="131"/>
      <c r="J2546" s="131"/>
      <c r="K2546" s="131"/>
      <c r="L2546" s="131"/>
      <c r="M2546" s="131"/>
      <c r="N2546" s="131"/>
      <c r="O2546" s="131"/>
      <c r="P2546" s="131"/>
      <c r="Q2546" s="170"/>
      <c r="R2546" s="170"/>
      <c r="S2546" s="170"/>
      <c r="T2546" s="170"/>
      <c r="U2546" s="170"/>
      <c r="V2546" s="170"/>
      <c r="W2546" s="170"/>
      <c r="X2546" s="131"/>
      <c r="Y2546"/>
      <c r="AB2546"/>
      <c r="AC2546"/>
      <c r="AD2546"/>
      <c r="AE2546"/>
      <c r="AF2546"/>
      <c r="AG2546"/>
      <c r="AH2546"/>
      <c r="AI2546"/>
      <c r="AJ2546"/>
      <c r="AK2546"/>
    </row>
    <row r="2547" spans="1:37" x14ac:dyDescent="0.25">
      <c r="A2547" s="131"/>
      <c r="B2547" s="131"/>
      <c r="C2547" s="131"/>
      <c r="D2547" s="131"/>
      <c r="E2547" s="131"/>
      <c r="F2547" s="131"/>
      <c r="G2547" s="131"/>
      <c r="H2547" s="131"/>
      <c r="I2547" s="131"/>
      <c r="J2547" s="131"/>
      <c r="K2547" s="131"/>
      <c r="L2547" s="131"/>
      <c r="M2547" s="131"/>
      <c r="N2547" s="131"/>
      <c r="O2547" s="131"/>
      <c r="P2547" s="131"/>
      <c r="Q2547" s="170"/>
      <c r="R2547" s="170"/>
      <c r="S2547" s="170"/>
      <c r="T2547" s="170"/>
      <c r="U2547" s="170"/>
      <c r="V2547" s="170"/>
      <c r="W2547" s="170"/>
      <c r="X2547" s="131"/>
      <c r="Y2547"/>
      <c r="AB2547"/>
      <c r="AC2547"/>
      <c r="AD2547"/>
      <c r="AE2547"/>
      <c r="AF2547"/>
      <c r="AG2547"/>
      <c r="AH2547"/>
      <c r="AI2547"/>
      <c r="AJ2547"/>
      <c r="AK2547"/>
    </row>
    <row r="2548" spans="1:37" x14ac:dyDescent="0.25">
      <c r="A2548" s="131"/>
      <c r="B2548" s="131"/>
      <c r="C2548" s="131"/>
      <c r="D2548" s="131"/>
      <c r="E2548" s="131"/>
      <c r="F2548" s="131"/>
      <c r="G2548" s="131"/>
      <c r="H2548" s="131"/>
      <c r="I2548" s="131"/>
      <c r="J2548" s="131"/>
      <c r="K2548" s="131"/>
      <c r="L2548" s="131"/>
      <c r="M2548" s="131"/>
      <c r="N2548" s="131"/>
      <c r="O2548" s="131"/>
      <c r="P2548" s="131"/>
      <c r="Q2548" s="170"/>
      <c r="R2548" s="170"/>
      <c r="S2548" s="170"/>
      <c r="T2548" s="170"/>
      <c r="U2548" s="170"/>
      <c r="V2548" s="170"/>
      <c r="W2548" s="170"/>
      <c r="X2548" s="131"/>
      <c r="Y2548"/>
      <c r="AB2548"/>
      <c r="AC2548"/>
      <c r="AD2548"/>
      <c r="AE2548"/>
      <c r="AF2548"/>
      <c r="AG2548"/>
      <c r="AH2548"/>
      <c r="AI2548"/>
      <c r="AJ2548"/>
      <c r="AK2548"/>
    </row>
    <row r="2549" spans="1:37" x14ac:dyDescent="0.25">
      <c r="A2549" s="131"/>
      <c r="B2549" s="131"/>
      <c r="C2549" s="131"/>
      <c r="D2549" s="131"/>
      <c r="E2549" s="131"/>
      <c r="F2549" s="131"/>
      <c r="G2549" s="131"/>
      <c r="H2549" s="131"/>
      <c r="I2549" s="131"/>
      <c r="J2549" s="131"/>
      <c r="K2549" s="131"/>
      <c r="L2549" s="131"/>
      <c r="M2549" s="131"/>
      <c r="N2549" s="131"/>
      <c r="O2549" s="131"/>
      <c r="P2549" s="131"/>
      <c r="Q2549" s="170"/>
      <c r="R2549" s="170"/>
      <c r="S2549" s="170"/>
      <c r="T2549" s="170"/>
      <c r="U2549" s="170"/>
      <c r="V2549" s="170"/>
      <c r="W2549" s="170"/>
      <c r="X2549" s="131"/>
      <c r="Y2549"/>
      <c r="AB2549"/>
      <c r="AC2549"/>
      <c r="AD2549"/>
      <c r="AE2549"/>
      <c r="AF2549"/>
      <c r="AG2549"/>
      <c r="AH2549"/>
      <c r="AI2549"/>
      <c r="AJ2549"/>
      <c r="AK2549"/>
    </row>
    <row r="2550" spans="1:37" x14ac:dyDescent="0.25">
      <c r="A2550" s="131"/>
      <c r="B2550" s="131"/>
      <c r="C2550" s="131"/>
      <c r="D2550" s="131"/>
      <c r="E2550" s="131"/>
      <c r="F2550" s="131"/>
      <c r="G2550" s="131"/>
      <c r="H2550" s="131"/>
      <c r="I2550" s="131"/>
      <c r="J2550" s="131"/>
      <c r="K2550" s="131"/>
      <c r="L2550" s="131"/>
      <c r="M2550" s="131"/>
      <c r="N2550" s="131"/>
      <c r="O2550" s="131"/>
      <c r="P2550" s="131"/>
      <c r="Q2550" s="170"/>
      <c r="R2550" s="170"/>
      <c r="S2550" s="170"/>
      <c r="T2550" s="170"/>
      <c r="U2550" s="170"/>
      <c r="V2550" s="170"/>
      <c r="W2550" s="170"/>
      <c r="X2550" s="131"/>
      <c r="Y2550"/>
      <c r="AB2550"/>
      <c r="AC2550"/>
      <c r="AD2550"/>
      <c r="AE2550"/>
      <c r="AF2550"/>
      <c r="AG2550"/>
      <c r="AH2550"/>
      <c r="AI2550"/>
      <c r="AJ2550"/>
      <c r="AK2550"/>
    </row>
    <row r="2551" spans="1:37" x14ac:dyDescent="0.25">
      <c r="A2551" s="131"/>
      <c r="B2551" s="131"/>
      <c r="C2551" s="131"/>
      <c r="D2551" s="131"/>
      <c r="E2551" s="131"/>
      <c r="F2551" s="131"/>
      <c r="G2551" s="131"/>
      <c r="H2551" s="131"/>
      <c r="I2551" s="131"/>
      <c r="J2551" s="131"/>
      <c r="K2551" s="131"/>
      <c r="L2551" s="131"/>
      <c r="M2551" s="131"/>
      <c r="N2551" s="131"/>
      <c r="O2551" s="131"/>
      <c r="P2551" s="131"/>
      <c r="Q2551" s="170"/>
      <c r="R2551" s="170"/>
      <c r="S2551" s="170"/>
      <c r="T2551" s="170"/>
      <c r="U2551" s="170"/>
      <c r="V2551" s="170"/>
      <c r="W2551" s="170"/>
      <c r="X2551" s="131"/>
      <c r="Y2551"/>
      <c r="AB2551"/>
      <c r="AC2551"/>
      <c r="AD2551"/>
      <c r="AE2551"/>
      <c r="AF2551"/>
      <c r="AG2551"/>
      <c r="AH2551"/>
      <c r="AI2551"/>
      <c r="AJ2551"/>
      <c r="AK2551"/>
    </row>
    <row r="2552" spans="1:37" x14ac:dyDescent="0.25">
      <c r="A2552" s="131"/>
      <c r="B2552" s="131"/>
      <c r="C2552" s="131"/>
      <c r="D2552" s="131"/>
      <c r="E2552" s="131"/>
      <c r="F2552" s="131"/>
      <c r="G2552" s="131"/>
      <c r="H2552" s="131"/>
      <c r="I2552" s="131"/>
      <c r="J2552" s="131"/>
      <c r="K2552" s="131"/>
      <c r="L2552" s="131"/>
      <c r="M2552" s="131"/>
      <c r="N2552" s="131"/>
      <c r="O2552" s="131"/>
      <c r="P2552" s="131"/>
      <c r="Q2552" s="170"/>
      <c r="R2552" s="170"/>
      <c r="S2552" s="170"/>
      <c r="T2552" s="170"/>
      <c r="U2552" s="170"/>
      <c r="V2552" s="170"/>
      <c r="W2552" s="170"/>
      <c r="X2552" s="131"/>
      <c r="Y2552"/>
      <c r="AB2552"/>
      <c r="AC2552"/>
      <c r="AD2552"/>
      <c r="AE2552"/>
      <c r="AF2552"/>
      <c r="AG2552"/>
      <c r="AH2552"/>
      <c r="AI2552"/>
      <c r="AJ2552"/>
      <c r="AK2552"/>
    </row>
    <row r="2553" spans="1:37" x14ac:dyDescent="0.25">
      <c r="A2553" s="131"/>
      <c r="B2553" s="131"/>
      <c r="C2553" s="131"/>
      <c r="D2553" s="131"/>
      <c r="E2553" s="131"/>
      <c r="F2553" s="131"/>
      <c r="G2553" s="131"/>
      <c r="H2553" s="131"/>
      <c r="I2553" s="131"/>
      <c r="J2553" s="131"/>
      <c r="K2553" s="131"/>
      <c r="L2553" s="131"/>
      <c r="M2553" s="131"/>
      <c r="N2553" s="131"/>
      <c r="O2553" s="131"/>
      <c r="P2553" s="131"/>
      <c r="Q2553" s="170"/>
      <c r="R2553" s="170"/>
      <c r="S2553" s="170"/>
      <c r="T2553" s="170"/>
      <c r="U2553" s="170"/>
      <c r="V2553" s="170"/>
      <c r="W2553" s="170"/>
      <c r="X2553" s="131"/>
      <c r="Y2553"/>
      <c r="AB2553"/>
      <c r="AC2553"/>
      <c r="AD2553"/>
      <c r="AE2553"/>
      <c r="AF2553"/>
      <c r="AG2553"/>
      <c r="AH2553"/>
      <c r="AI2553"/>
      <c r="AJ2553"/>
      <c r="AK2553"/>
    </row>
    <row r="2554" spans="1:37" x14ac:dyDescent="0.25">
      <c r="A2554" s="131"/>
      <c r="B2554" s="131"/>
      <c r="C2554" s="131"/>
      <c r="D2554" s="131"/>
      <c r="E2554" s="131"/>
      <c r="F2554" s="131"/>
      <c r="G2554" s="131"/>
      <c r="H2554" s="131"/>
      <c r="I2554" s="131"/>
      <c r="J2554" s="131"/>
      <c r="K2554" s="131"/>
      <c r="L2554" s="131"/>
      <c r="M2554" s="131"/>
      <c r="N2554" s="131"/>
      <c r="O2554" s="131"/>
      <c r="P2554" s="131"/>
      <c r="Q2554" s="170"/>
      <c r="R2554" s="170"/>
      <c r="S2554" s="170"/>
      <c r="T2554" s="170"/>
      <c r="U2554" s="170"/>
      <c r="V2554" s="170"/>
      <c r="W2554" s="170"/>
      <c r="X2554" s="131"/>
      <c r="Y2554"/>
      <c r="AB2554"/>
      <c r="AC2554"/>
      <c r="AD2554"/>
      <c r="AE2554"/>
      <c r="AF2554"/>
      <c r="AG2554"/>
      <c r="AH2554"/>
      <c r="AI2554"/>
      <c r="AJ2554"/>
      <c r="AK2554"/>
    </row>
    <row r="2555" spans="1:37" x14ac:dyDescent="0.25">
      <c r="A2555" s="131"/>
      <c r="B2555" s="131"/>
      <c r="C2555" s="131"/>
      <c r="D2555" s="131"/>
      <c r="E2555" s="131"/>
      <c r="F2555" s="131"/>
      <c r="G2555" s="131"/>
      <c r="H2555" s="131"/>
      <c r="I2555" s="131"/>
      <c r="J2555" s="131"/>
      <c r="K2555" s="131"/>
      <c r="L2555" s="131"/>
      <c r="M2555" s="131"/>
      <c r="N2555" s="131"/>
      <c r="O2555" s="131"/>
      <c r="P2555" s="131"/>
      <c r="Q2555" s="170"/>
      <c r="R2555" s="170"/>
      <c r="S2555" s="170"/>
      <c r="T2555" s="170"/>
      <c r="U2555" s="170"/>
      <c r="V2555" s="170"/>
      <c r="W2555" s="170"/>
      <c r="X2555" s="131"/>
      <c r="Y2555"/>
      <c r="AB2555"/>
      <c r="AC2555"/>
      <c r="AD2555"/>
      <c r="AE2555"/>
      <c r="AF2555"/>
      <c r="AG2555"/>
      <c r="AH2555"/>
      <c r="AI2555"/>
      <c r="AJ2555"/>
      <c r="AK2555"/>
    </row>
    <row r="2556" spans="1:37" x14ac:dyDescent="0.25">
      <c r="A2556" s="131"/>
      <c r="B2556" s="131"/>
      <c r="C2556" s="131"/>
      <c r="D2556" s="131"/>
      <c r="E2556" s="131"/>
      <c r="F2556" s="131"/>
      <c r="G2556" s="131"/>
      <c r="H2556" s="131"/>
      <c r="I2556" s="131"/>
      <c r="J2556" s="131"/>
      <c r="K2556" s="131"/>
      <c r="L2556" s="131"/>
      <c r="M2556" s="131"/>
      <c r="N2556" s="131"/>
      <c r="O2556" s="131"/>
      <c r="P2556" s="131"/>
      <c r="Q2556" s="170"/>
      <c r="R2556" s="170"/>
      <c r="S2556" s="170"/>
      <c r="T2556" s="170"/>
      <c r="U2556" s="170"/>
      <c r="V2556" s="170"/>
      <c r="W2556" s="170"/>
      <c r="X2556" s="131"/>
      <c r="Y2556"/>
      <c r="AB2556"/>
      <c r="AC2556"/>
      <c r="AD2556"/>
      <c r="AE2556"/>
      <c r="AF2556"/>
      <c r="AG2556"/>
      <c r="AH2556"/>
      <c r="AI2556"/>
      <c r="AJ2556"/>
      <c r="AK2556"/>
    </row>
    <row r="2557" spans="1:37" x14ac:dyDescent="0.25">
      <c r="A2557" s="131"/>
      <c r="B2557" s="131"/>
      <c r="C2557" s="131"/>
      <c r="D2557" s="131"/>
      <c r="E2557" s="131"/>
      <c r="F2557" s="131"/>
      <c r="G2557" s="131"/>
      <c r="H2557" s="131"/>
      <c r="I2557" s="131"/>
      <c r="J2557" s="131"/>
      <c r="K2557" s="131"/>
      <c r="L2557" s="131"/>
      <c r="M2557" s="131"/>
      <c r="N2557" s="131"/>
      <c r="O2557" s="131"/>
      <c r="P2557" s="131"/>
      <c r="Q2557" s="170"/>
      <c r="R2557" s="170"/>
      <c r="S2557" s="170"/>
      <c r="T2557" s="170"/>
      <c r="U2557" s="170"/>
      <c r="V2557" s="170"/>
      <c r="W2557" s="170"/>
      <c r="X2557" s="131"/>
      <c r="Y2557"/>
      <c r="AB2557"/>
      <c r="AC2557"/>
      <c r="AD2557"/>
      <c r="AE2557"/>
      <c r="AF2557"/>
      <c r="AG2557"/>
      <c r="AH2557"/>
      <c r="AI2557"/>
      <c r="AJ2557"/>
      <c r="AK2557"/>
    </row>
    <row r="2558" spans="1:37" x14ac:dyDescent="0.25">
      <c r="A2558" s="131"/>
      <c r="B2558" s="131"/>
      <c r="C2558" s="131"/>
      <c r="D2558" s="131"/>
      <c r="E2558" s="131"/>
      <c r="F2558" s="131"/>
      <c r="G2558" s="131"/>
      <c r="H2558" s="131"/>
      <c r="I2558" s="131"/>
      <c r="J2558" s="131"/>
      <c r="K2558" s="131"/>
      <c r="L2558" s="131"/>
      <c r="M2558" s="131"/>
      <c r="N2558" s="131"/>
      <c r="O2558" s="131"/>
      <c r="P2558" s="131"/>
      <c r="Q2558" s="170"/>
      <c r="R2558" s="170"/>
      <c r="S2558" s="170"/>
      <c r="T2558" s="170"/>
      <c r="U2558" s="170"/>
      <c r="V2558" s="170"/>
      <c r="W2558" s="170"/>
      <c r="X2558" s="131"/>
      <c r="Y2558"/>
      <c r="AB2558"/>
      <c r="AC2558"/>
      <c r="AD2558"/>
      <c r="AE2558"/>
      <c r="AF2558"/>
      <c r="AG2558"/>
      <c r="AH2558"/>
      <c r="AI2558"/>
      <c r="AJ2558"/>
      <c r="AK2558"/>
    </row>
    <row r="2559" spans="1:37" x14ac:dyDescent="0.25">
      <c r="A2559" s="131"/>
      <c r="B2559" s="131"/>
      <c r="C2559" s="131"/>
      <c r="D2559" s="131"/>
      <c r="E2559" s="131"/>
      <c r="F2559" s="131"/>
      <c r="G2559" s="131"/>
      <c r="H2559" s="131"/>
      <c r="I2559" s="131"/>
      <c r="J2559" s="131"/>
      <c r="K2559" s="131"/>
      <c r="L2559" s="131"/>
      <c r="M2559" s="131"/>
      <c r="N2559" s="131"/>
      <c r="O2559" s="131"/>
      <c r="P2559" s="131"/>
      <c r="Q2559" s="170"/>
      <c r="R2559" s="170"/>
      <c r="S2559" s="170"/>
      <c r="T2559" s="170"/>
      <c r="U2559" s="170"/>
      <c r="V2559" s="170"/>
      <c r="W2559" s="170"/>
      <c r="X2559" s="131"/>
      <c r="Y2559"/>
      <c r="AB2559"/>
      <c r="AC2559"/>
      <c r="AD2559"/>
      <c r="AE2559"/>
      <c r="AF2559"/>
      <c r="AG2559"/>
      <c r="AH2559"/>
      <c r="AI2559"/>
      <c r="AJ2559"/>
      <c r="AK2559"/>
    </row>
    <row r="2560" spans="1:37" x14ac:dyDescent="0.25">
      <c r="A2560" s="131"/>
      <c r="B2560" s="131"/>
      <c r="C2560" s="131"/>
      <c r="D2560" s="131"/>
      <c r="E2560" s="131"/>
      <c r="F2560" s="131"/>
      <c r="G2560" s="131"/>
      <c r="H2560" s="131"/>
      <c r="I2560" s="131"/>
      <c r="J2560" s="131"/>
      <c r="K2560" s="131"/>
      <c r="L2560" s="131"/>
      <c r="M2560" s="131"/>
      <c r="N2560" s="131"/>
      <c r="O2560" s="131"/>
      <c r="P2560" s="131"/>
      <c r="Q2560" s="170"/>
      <c r="R2560" s="170"/>
      <c r="S2560" s="170"/>
      <c r="T2560" s="170"/>
      <c r="U2560" s="170"/>
      <c r="V2560" s="170"/>
      <c r="W2560" s="170"/>
      <c r="X2560" s="131"/>
      <c r="Y2560"/>
      <c r="AB2560"/>
      <c r="AC2560"/>
      <c r="AD2560"/>
      <c r="AE2560"/>
      <c r="AF2560"/>
      <c r="AG2560"/>
      <c r="AH2560"/>
      <c r="AI2560"/>
      <c r="AJ2560"/>
      <c r="AK2560"/>
    </row>
    <row r="2561" spans="1:37" x14ac:dyDescent="0.25">
      <c r="A2561" s="131"/>
      <c r="B2561" s="131"/>
      <c r="C2561" s="131"/>
      <c r="D2561" s="131"/>
      <c r="E2561" s="131"/>
      <c r="F2561" s="131"/>
      <c r="G2561" s="131"/>
      <c r="H2561" s="131"/>
      <c r="I2561" s="131"/>
      <c r="J2561" s="131"/>
      <c r="K2561" s="131"/>
      <c r="L2561" s="131"/>
      <c r="M2561" s="131"/>
      <c r="N2561" s="131"/>
      <c r="O2561" s="131"/>
      <c r="P2561" s="131"/>
      <c r="Q2561" s="170"/>
      <c r="R2561" s="170"/>
      <c r="S2561" s="170"/>
      <c r="T2561" s="170"/>
      <c r="U2561" s="170"/>
      <c r="V2561" s="170"/>
      <c r="W2561" s="170"/>
      <c r="X2561" s="131"/>
      <c r="Y2561"/>
      <c r="AB2561"/>
      <c r="AC2561"/>
      <c r="AD2561"/>
      <c r="AE2561"/>
      <c r="AF2561"/>
      <c r="AG2561"/>
      <c r="AH2561"/>
      <c r="AI2561"/>
      <c r="AJ2561"/>
      <c r="AK2561"/>
    </row>
    <row r="2562" spans="1:37" x14ac:dyDescent="0.25">
      <c r="A2562" s="131"/>
      <c r="B2562" s="131"/>
      <c r="C2562" s="131"/>
      <c r="D2562" s="131"/>
      <c r="E2562" s="131"/>
      <c r="F2562" s="131"/>
      <c r="G2562" s="131"/>
      <c r="H2562" s="131"/>
      <c r="I2562" s="131"/>
      <c r="J2562" s="131"/>
      <c r="K2562" s="131"/>
      <c r="L2562" s="131"/>
      <c r="M2562" s="131"/>
      <c r="N2562" s="131"/>
      <c r="O2562" s="131"/>
      <c r="P2562" s="131"/>
      <c r="Q2562" s="170"/>
      <c r="R2562" s="170"/>
      <c r="S2562" s="170"/>
      <c r="T2562" s="170"/>
      <c r="U2562" s="170"/>
      <c r="V2562" s="170"/>
      <c r="W2562" s="170"/>
      <c r="X2562" s="131"/>
      <c r="Y2562"/>
      <c r="AB2562"/>
      <c r="AC2562"/>
      <c r="AD2562"/>
      <c r="AE2562"/>
      <c r="AF2562"/>
      <c r="AG2562"/>
      <c r="AH2562"/>
      <c r="AI2562"/>
      <c r="AJ2562"/>
      <c r="AK2562"/>
    </row>
    <row r="2563" spans="1:37" x14ac:dyDescent="0.25">
      <c r="A2563" s="131"/>
      <c r="B2563" s="131"/>
      <c r="C2563" s="131"/>
      <c r="D2563" s="131"/>
      <c r="E2563" s="131"/>
      <c r="F2563" s="131"/>
      <c r="G2563" s="131"/>
      <c r="H2563" s="131"/>
      <c r="I2563" s="131"/>
      <c r="J2563" s="131"/>
      <c r="K2563" s="131"/>
      <c r="L2563" s="131"/>
      <c r="M2563" s="131"/>
      <c r="N2563" s="131"/>
      <c r="O2563" s="131"/>
      <c r="P2563" s="131"/>
      <c r="Q2563" s="170"/>
      <c r="R2563" s="170"/>
      <c r="S2563" s="170"/>
      <c r="T2563" s="170"/>
      <c r="U2563" s="170"/>
      <c r="V2563" s="170"/>
      <c r="W2563" s="170"/>
      <c r="X2563" s="131"/>
      <c r="Y2563"/>
      <c r="AB2563"/>
      <c r="AC2563"/>
      <c r="AD2563"/>
      <c r="AE2563"/>
      <c r="AF2563"/>
      <c r="AG2563"/>
      <c r="AH2563"/>
      <c r="AI2563"/>
      <c r="AJ2563"/>
      <c r="AK2563"/>
    </row>
    <row r="2564" spans="1:37" x14ac:dyDescent="0.25">
      <c r="A2564" s="131"/>
      <c r="B2564" s="131"/>
      <c r="C2564" s="131"/>
      <c r="D2564" s="131"/>
      <c r="E2564" s="131"/>
      <c r="F2564" s="131"/>
      <c r="G2564" s="131"/>
      <c r="H2564" s="131"/>
      <c r="I2564" s="131"/>
      <c r="J2564" s="131"/>
      <c r="K2564" s="131"/>
      <c r="L2564" s="131"/>
      <c r="M2564" s="131"/>
      <c r="N2564" s="131"/>
      <c r="O2564" s="131"/>
      <c r="P2564" s="131"/>
      <c r="Q2564" s="170"/>
      <c r="R2564" s="170"/>
      <c r="S2564" s="170"/>
      <c r="T2564" s="170"/>
      <c r="U2564" s="170"/>
      <c r="V2564" s="170"/>
      <c r="W2564" s="170"/>
      <c r="X2564" s="131"/>
      <c r="Y2564"/>
      <c r="AB2564"/>
      <c r="AC2564"/>
      <c r="AD2564"/>
      <c r="AE2564"/>
      <c r="AF2564"/>
      <c r="AG2564"/>
      <c r="AH2564"/>
      <c r="AI2564"/>
      <c r="AJ2564"/>
      <c r="AK2564"/>
    </row>
    <row r="2565" spans="1:37" x14ac:dyDescent="0.25">
      <c r="A2565" s="131"/>
      <c r="B2565" s="131"/>
      <c r="C2565" s="131"/>
      <c r="D2565" s="131"/>
      <c r="E2565" s="131"/>
      <c r="F2565" s="131"/>
      <c r="G2565" s="131"/>
      <c r="H2565" s="131"/>
      <c r="I2565" s="131"/>
      <c r="J2565" s="131"/>
      <c r="K2565" s="131"/>
      <c r="L2565" s="131"/>
      <c r="M2565" s="131"/>
      <c r="N2565" s="131"/>
      <c r="O2565" s="131"/>
      <c r="P2565" s="131"/>
      <c r="Q2565" s="170"/>
      <c r="R2565" s="170"/>
      <c r="S2565" s="170"/>
      <c r="T2565" s="170"/>
      <c r="U2565" s="170"/>
      <c r="V2565" s="170"/>
      <c r="W2565" s="170"/>
      <c r="X2565" s="131"/>
      <c r="Y2565"/>
      <c r="AB2565"/>
      <c r="AC2565"/>
      <c r="AD2565"/>
      <c r="AE2565"/>
      <c r="AF2565"/>
      <c r="AG2565"/>
      <c r="AH2565"/>
      <c r="AI2565"/>
      <c r="AJ2565"/>
      <c r="AK2565"/>
    </row>
    <row r="2566" spans="1:37" x14ac:dyDescent="0.25">
      <c r="A2566" s="131"/>
      <c r="B2566" s="131"/>
      <c r="C2566" s="131"/>
      <c r="D2566" s="131"/>
      <c r="E2566" s="131"/>
      <c r="F2566" s="131"/>
      <c r="G2566" s="131"/>
      <c r="H2566" s="131"/>
      <c r="I2566" s="131"/>
      <c r="J2566" s="131"/>
      <c r="K2566" s="131"/>
      <c r="L2566" s="131"/>
      <c r="M2566" s="131"/>
      <c r="N2566" s="131"/>
      <c r="O2566" s="131"/>
      <c r="P2566" s="131"/>
      <c r="Q2566" s="170"/>
      <c r="R2566" s="170"/>
      <c r="S2566" s="170"/>
      <c r="T2566" s="170"/>
      <c r="U2566" s="170"/>
      <c r="V2566" s="170"/>
      <c r="W2566" s="170"/>
      <c r="X2566" s="131"/>
      <c r="Y2566"/>
      <c r="AB2566"/>
      <c r="AC2566"/>
      <c r="AD2566"/>
      <c r="AE2566"/>
      <c r="AF2566"/>
      <c r="AG2566"/>
      <c r="AH2566"/>
      <c r="AI2566"/>
      <c r="AJ2566"/>
      <c r="AK2566"/>
    </row>
    <row r="2567" spans="1:37" x14ac:dyDescent="0.25">
      <c r="A2567" s="131"/>
      <c r="B2567" s="131"/>
      <c r="C2567" s="131"/>
      <c r="D2567" s="131"/>
      <c r="E2567" s="131"/>
      <c r="F2567" s="131"/>
      <c r="G2567" s="131"/>
      <c r="H2567" s="131"/>
      <c r="I2567" s="131"/>
      <c r="J2567" s="131"/>
      <c r="K2567" s="131"/>
      <c r="L2567" s="131"/>
      <c r="M2567" s="131"/>
      <c r="N2567" s="131"/>
      <c r="O2567" s="131"/>
      <c r="P2567" s="131"/>
      <c r="Q2567" s="170"/>
      <c r="R2567" s="170"/>
      <c r="S2567" s="170"/>
      <c r="T2567" s="170"/>
      <c r="U2567" s="170"/>
      <c r="V2567" s="170"/>
      <c r="W2567" s="170"/>
      <c r="X2567" s="131"/>
      <c r="Y2567"/>
      <c r="AB2567"/>
      <c r="AC2567"/>
      <c r="AD2567"/>
      <c r="AE2567"/>
      <c r="AF2567"/>
      <c r="AG2567"/>
      <c r="AH2567"/>
      <c r="AI2567"/>
      <c r="AJ2567"/>
      <c r="AK2567"/>
    </row>
    <row r="2568" spans="1:37" x14ac:dyDescent="0.25">
      <c r="A2568" s="131"/>
      <c r="B2568" s="131"/>
      <c r="C2568" s="131"/>
      <c r="D2568" s="131"/>
      <c r="E2568" s="131"/>
      <c r="F2568" s="131"/>
      <c r="G2568" s="131"/>
      <c r="H2568" s="131"/>
      <c r="I2568" s="131"/>
      <c r="J2568" s="131"/>
      <c r="K2568" s="131"/>
      <c r="L2568" s="131"/>
      <c r="M2568" s="131"/>
      <c r="N2568" s="131"/>
      <c r="O2568" s="131"/>
      <c r="P2568" s="131"/>
      <c r="Q2568" s="170"/>
      <c r="R2568" s="170"/>
      <c r="S2568" s="170"/>
      <c r="T2568" s="170"/>
      <c r="U2568" s="170"/>
      <c r="V2568" s="170"/>
      <c r="W2568" s="170"/>
      <c r="X2568" s="131"/>
      <c r="Y2568"/>
      <c r="AB2568"/>
      <c r="AC2568"/>
      <c r="AD2568"/>
      <c r="AE2568"/>
      <c r="AF2568"/>
      <c r="AG2568"/>
      <c r="AH2568"/>
      <c r="AI2568"/>
      <c r="AJ2568"/>
      <c r="AK2568"/>
    </row>
    <row r="2569" spans="1:37" x14ac:dyDescent="0.25">
      <c r="A2569" s="131"/>
      <c r="B2569" s="131"/>
      <c r="C2569" s="131"/>
      <c r="D2569" s="131"/>
      <c r="E2569" s="131"/>
      <c r="F2569" s="131"/>
      <c r="G2569" s="131"/>
      <c r="H2569" s="131"/>
      <c r="I2569" s="131"/>
      <c r="J2569" s="131"/>
      <c r="K2569" s="131"/>
      <c r="L2569" s="131"/>
      <c r="M2569" s="131"/>
      <c r="N2569" s="131"/>
      <c r="O2569" s="131"/>
      <c r="P2569" s="131"/>
      <c r="Q2569" s="170"/>
      <c r="R2569" s="170"/>
      <c r="S2569" s="170"/>
      <c r="T2569" s="170"/>
      <c r="U2569" s="170"/>
      <c r="V2569" s="170"/>
      <c r="W2569" s="170"/>
      <c r="X2569" s="131"/>
      <c r="Y2569"/>
      <c r="AB2569"/>
      <c r="AC2569"/>
      <c r="AD2569"/>
      <c r="AE2569"/>
      <c r="AF2569"/>
      <c r="AG2569"/>
      <c r="AH2569"/>
      <c r="AI2569"/>
      <c r="AJ2569"/>
      <c r="AK2569"/>
    </row>
    <row r="2570" spans="1:37" x14ac:dyDescent="0.25">
      <c r="A2570" s="131"/>
      <c r="B2570" s="131"/>
      <c r="C2570" s="131"/>
      <c r="D2570" s="131"/>
      <c r="E2570" s="131"/>
      <c r="F2570" s="131"/>
      <c r="G2570" s="131"/>
      <c r="H2570" s="131"/>
      <c r="I2570" s="131"/>
      <c r="J2570" s="131"/>
      <c r="K2570" s="131"/>
      <c r="L2570" s="131"/>
      <c r="M2570" s="131"/>
      <c r="N2570" s="131"/>
      <c r="O2570" s="131"/>
      <c r="P2570" s="131"/>
      <c r="Q2570" s="170"/>
      <c r="R2570" s="170"/>
      <c r="S2570" s="170"/>
      <c r="T2570" s="170"/>
      <c r="U2570" s="170"/>
      <c r="V2570" s="170"/>
      <c r="W2570" s="170"/>
      <c r="X2570" s="131"/>
      <c r="Y2570"/>
      <c r="AB2570"/>
      <c r="AC2570"/>
      <c r="AD2570"/>
      <c r="AE2570"/>
      <c r="AF2570"/>
      <c r="AG2570"/>
      <c r="AH2570"/>
      <c r="AI2570"/>
      <c r="AJ2570"/>
      <c r="AK2570"/>
    </row>
    <row r="2571" spans="1:37" x14ac:dyDescent="0.25">
      <c r="A2571" s="131"/>
      <c r="B2571" s="131"/>
      <c r="C2571" s="131"/>
      <c r="D2571" s="131"/>
      <c r="E2571" s="131"/>
      <c r="F2571" s="131"/>
      <c r="G2571" s="131"/>
      <c r="H2571" s="131"/>
      <c r="I2571" s="131"/>
      <c r="J2571" s="131"/>
      <c r="K2571" s="131"/>
      <c r="L2571" s="131"/>
      <c r="M2571" s="131"/>
      <c r="N2571" s="131"/>
      <c r="O2571" s="131"/>
      <c r="P2571" s="131"/>
      <c r="Q2571" s="170"/>
      <c r="R2571" s="170"/>
      <c r="S2571" s="170"/>
      <c r="T2571" s="170"/>
      <c r="U2571" s="170"/>
      <c r="V2571" s="170"/>
      <c r="W2571" s="170"/>
      <c r="X2571" s="131"/>
      <c r="Y2571"/>
      <c r="AB2571"/>
      <c r="AC2571"/>
      <c r="AD2571"/>
      <c r="AE2571"/>
      <c r="AF2571"/>
      <c r="AG2571"/>
      <c r="AH2571"/>
      <c r="AI2571"/>
      <c r="AJ2571"/>
      <c r="AK2571"/>
    </row>
    <row r="2572" spans="1:37" x14ac:dyDescent="0.25">
      <c r="A2572" s="131"/>
      <c r="B2572" s="131"/>
      <c r="C2572" s="131"/>
      <c r="D2572" s="131"/>
      <c r="E2572" s="131"/>
      <c r="F2572" s="131"/>
      <c r="G2572" s="131"/>
      <c r="H2572" s="131"/>
      <c r="I2572" s="131"/>
      <c r="J2572" s="131"/>
      <c r="K2572" s="131"/>
      <c r="L2572" s="131"/>
      <c r="M2572" s="131"/>
      <c r="N2572" s="131"/>
      <c r="O2572" s="131"/>
      <c r="P2572" s="131"/>
      <c r="Q2572" s="170"/>
      <c r="R2572" s="170"/>
      <c r="S2572" s="170"/>
      <c r="T2572" s="170"/>
      <c r="U2572" s="170"/>
      <c r="V2572" s="170"/>
      <c r="W2572" s="170"/>
      <c r="X2572" s="131"/>
      <c r="Y2572"/>
      <c r="AB2572"/>
      <c r="AC2572"/>
      <c r="AD2572"/>
      <c r="AE2572"/>
      <c r="AF2572"/>
      <c r="AG2572"/>
      <c r="AH2572"/>
      <c r="AI2572"/>
      <c r="AJ2572"/>
      <c r="AK2572"/>
    </row>
    <row r="2573" spans="1:37" x14ac:dyDescent="0.25">
      <c r="A2573" s="131"/>
      <c r="B2573" s="131"/>
      <c r="C2573" s="131"/>
      <c r="D2573" s="131"/>
      <c r="E2573" s="131"/>
      <c r="F2573" s="131"/>
      <c r="G2573" s="131"/>
      <c r="H2573" s="131"/>
      <c r="I2573" s="131"/>
      <c r="J2573" s="131"/>
      <c r="K2573" s="131"/>
      <c r="L2573" s="131"/>
      <c r="M2573" s="131"/>
      <c r="N2573" s="131"/>
      <c r="O2573" s="131"/>
      <c r="P2573" s="131"/>
      <c r="Q2573" s="170"/>
      <c r="R2573" s="170"/>
      <c r="S2573" s="170"/>
      <c r="T2573" s="170"/>
      <c r="U2573" s="170"/>
      <c r="V2573" s="170"/>
      <c r="W2573" s="170"/>
      <c r="X2573" s="131"/>
      <c r="Y2573"/>
      <c r="AB2573"/>
      <c r="AC2573"/>
      <c r="AD2573"/>
      <c r="AE2573"/>
      <c r="AF2573"/>
      <c r="AG2573"/>
      <c r="AH2573"/>
      <c r="AI2573"/>
      <c r="AJ2573"/>
      <c r="AK2573"/>
    </row>
    <row r="2574" spans="1:37" x14ac:dyDescent="0.25">
      <c r="A2574" s="131"/>
      <c r="B2574" s="131"/>
      <c r="C2574" s="131"/>
      <c r="D2574" s="131"/>
      <c r="E2574" s="131"/>
      <c r="F2574" s="131"/>
      <c r="G2574" s="131"/>
      <c r="H2574" s="131"/>
      <c r="I2574" s="131"/>
      <c r="J2574" s="131"/>
      <c r="K2574" s="131"/>
      <c r="L2574" s="131"/>
      <c r="M2574" s="131"/>
      <c r="N2574" s="131"/>
      <c r="O2574" s="131"/>
      <c r="P2574" s="131"/>
      <c r="Q2574" s="170"/>
      <c r="R2574" s="170"/>
      <c r="S2574" s="170"/>
      <c r="T2574" s="170"/>
      <c r="U2574" s="170"/>
      <c r="V2574" s="170"/>
      <c r="W2574" s="170"/>
      <c r="X2574" s="131"/>
      <c r="Y2574"/>
      <c r="AB2574"/>
      <c r="AC2574"/>
      <c r="AD2574"/>
      <c r="AE2574"/>
      <c r="AF2574"/>
      <c r="AG2574"/>
      <c r="AH2574"/>
      <c r="AI2574"/>
      <c r="AJ2574"/>
      <c r="AK2574"/>
    </row>
    <row r="2575" spans="1:37" x14ac:dyDescent="0.25">
      <c r="A2575" s="131"/>
      <c r="B2575" s="131"/>
      <c r="C2575" s="131"/>
      <c r="D2575" s="131"/>
      <c r="E2575" s="131"/>
      <c r="F2575" s="131"/>
      <c r="G2575" s="131"/>
      <c r="H2575" s="131"/>
      <c r="I2575" s="131"/>
      <c r="J2575" s="131"/>
      <c r="K2575" s="131"/>
      <c r="L2575" s="131"/>
      <c r="M2575" s="131"/>
      <c r="N2575" s="131"/>
      <c r="O2575" s="131"/>
      <c r="P2575" s="131"/>
      <c r="Q2575" s="170"/>
      <c r="R2575" s="170"/>
      <c r="S2575" s="170"/>
      <c r="T2575" s="170"/>
      <c r="U2575" s="170"/>
      <c r="V2575" s="170"/>
      <c r="W2575" s="170"/>
      <c r="X2575" s="131"/>
      <c r="Y2575"/>
      <c r="AB2575"/>
      <c r="AC2575"/>
      <c r="AD2575"/>
      <c r="AE2575"/>
      <c r="AF2575"/>
      <c r="AG2575"/>
      <c r="AH2575"/>
      <c r="AI2575"/>
      <c r="AJ2575"/>
      <c r="AK2575"/>
    </row>
    <row r="2576" spans="1:37" x14ac:dyDescent="0.25">
      <c r="A2576" s="131"/>
      <c r="B2576" s="131"/>
      <c r="C2576" s="131"/>
      <c r="D2576" s="131"/>
      <c r="E2576" s="131"/>
      <c r="F2576" s="131"/>
      <c r="G2576" s="131"/>
      <c r="H2576" s="131"/>
      <c r="I2576" s="131"/>
      <c r="J2576" s="131"/>
      <c r="K2576" s="131"/>
      <c r="L2576" s="131"/>
      <c r="M2576" s="131"/>
      <c r="N2576" s="131"/>
      <c r="O2576" s="131"/>
      <c r="P2576" s="131"/>
      <c r="Q2576" s="170"/>
      <c r="R2576" s="170"/>
      <c r="S2576" s="170"/>
      <c r="T2576" s="170"/>
      <c r="U2576" s="170"/>
      <c r="V2576" s="170"/>
      <c r="W2576" s="170"/>
      <c r="X2576" s="131"/>
      <c r="Y2576"/>
      <c r="AB2576"/>
      <c r="AC2576"/>
      <c r="AD2576"/>
      <c r="AE2576"/>
      <c r="AF2576"/>
      <c r="AG2576"/>
      <c r="AH2576"/>
      <c r="AI2576"/>
      <c r="AJ2576"/>
      <c r="AK2576"/>
    </row>
    <row r="2577" spans="1:37" x14ac:dyDescent="0.25">
      <c r="A2577" s="131"/>
      <c r="B2577" s="131"/>
      <c r="C2577" s="131"/>
      <c r="D2577" s="131"/>
      <c r="E2577" s="131"/>
      <c r="F2577" s="131"/>
      <c r="G2577" s="131"/>
      <c r="H2577" s="131"/>
      <c r="I2577" s="131"/>
      <c r="J2577" s="131"/>
      <c r="K2577" s="131"/>
      <c r="L2577" s="131"/>
      <c r="M2577" s="131"/>
      <c r="N2577" s="131"/>
      <c r="O2577" s="131"/>
      <c r="P2577" s="131"/>
      <c r="Q2577" s="170"/>
      <c r="R2577" s="170"/>
      <c r="S2577" s="170"/>
      <c r="T2577" s="170"/>
      <c r="U2577" s="170"/>
      <c r="V2577" s="170"/>
      <c r="W2577" s="170"/>
      <c r="X2577" s="131"/>
      <c r="Y2577"/>
      <c r="AB2577"/>
      <c r="AC2577"/>
      <c r="AD2577"/>
      <c r="AE2577"/>
      <c r="AF2577"/>
      <c r="AG2577"/>
      <c r="AH2577"/>
      <c r="AI2577"/>
      <c r="AJ2577"/>
      <c r="AK2577"/>
    </row>
    <row r="2578" spans="1:37" x14ac:dyDescent="0.25">
      <c r="A2578" s="131"/>
      <c r="B2578" s="131"/>
      <c r="C2578" s="131"/>
      <c r="D2578" s="131"/>
      <c r="E2578" s="131"/>
      <c r="F2578" s="131"/>
      <c r="G2578" s="131"/>
      <c r="H2578" s="131"/>
      <c r="I2578" s="131"/>
      <c r="J2578" s="131"/>
      <c r="K2578" s="131"/>
      <c r="L2578" s="131"/>
      <c r="M2578" s="131"/>
      <c r="N2578" s="131"/>
      <c r="O2578" s="131"/>
      <c r="P2578" s="131"/>
      <c r="Q2578" s="170"/>
      <c r="R2578" s="170"/>
      <c r="S2578" s="170"/>
      <c r="T2578" s="170"/>
      <c r="U2578" s="170"/>
      <c r="V2578" s="170"/>
      <c r="W2578" s="170"/>
      <c r="X2578" s="131"/>
      <c r="Y2578"/>
      <c r="AB2578"/>
      <c r="AC2578"/>
      <c r="AD2578"/>
      <c r="AE2578"/>
      <c r="AF2578"/>
      <c r="AG2578"/>
      <c r="AH2578"/>
      <c r="AI2578"/>
      <c r="AJ2578"/>
      <c r="AK2578"/>
    </row>
    <row r="2579" spans="1:37" x14ac:dyDescent="0.25">
      <c r="A2579" s="131"/>
      <c r="B2579" s="131"/>
      <c r="C2579" s="131"/>
      <c r="D2579" s="131"/>
      <c r="E2579" s="131"/>
      <c r="F2579" s="131"/>
      <c r="G2579" s="131"/>
      <c r="H2579" s="131"/>
      <c r="I2579" s="131"/>
      <c r="J2579" s="131"/>
      <c r="K2579" s="131"/>
      <c r="L2579" s="131"/>
      <c r="M2579" s="131"/>
      <c r="N2579" s="131"/>
      <c r="O2579" s="131"/>
      <c r="P2579" s="131"/>
      <c r="Q2579" s="170"/>
      <c r="R2579" s="170"/>
      <c r="S2579" s="170"/>
      <c r="T2579" s="170"/>
      <c r="U2579" s="170"/>
      <c r="V2579" s="170"/>
      <c r="W2579" s="170"/>
      <c r="X2579" s="131"/>
      <c r="Y2579"/>
      <c r="AB2579"/>
      <c r="AC2579"/>
      <c r="AD2579"/>
      <c r="AE2579"/>
      <c r="AF2579"/>
      <c r="AG2579"/>
      <c r="AH2579"/>
      <c r="AI2579"/>
      <c r="AJ2579"/>
      <c r="AK2579"/>
    </row>
    <row r="2580" spans="1:37" x14ac:dyDescent="0.25">
      <c r="A2580" s="131"/>
      <c r="B2580" s="131"/>
      <c r="C2580" s="131"/>
      <c r="D2580" s="131"/>
      <c r="E2580" s="131"/>
      <c r="F2580" s="131"/>
      <c r="G2580" s="131"/>
      <c r="H2580" s="131"/>
      <c r="I2580" s="131"/>
      <c r="J2580" s="131"/>
      <c r="K2580" s="131"/>
      <c r="L2580" s="131"/>
      <c r="M2580" s="131"/>
      <c r="N2580" s="131"/>
      <c r="O2580" s="131"/>
      <c r="P2580" s="131"/>
      <c r="Q2580" s="170"/>
      <c r="R2580" s="170"/>
      <c r="S2580" s="170"/>
      <c r="T2580" s="170"/>
      <c r="U2580" s="170"/>
      <c r="V2580" s="170"/>
      <c r="W2580" s="170"/>
      <c r="X2580" s="131"/>
      <c r="Y2580"/>
      <c r="AB2580"/>
      <c r="AC2580"/>
      <c r="AD2580"/>
      <c r="AE2580"/>
      <c r="AF2580"/>
      <c r="AG2580"/>
      <c r="AH2580"/>
      <c r="AI2580"/>
      <c r="AJ2580"/>
      <c r="AK2580"/>
    </row>
    <row r="2581" spans="1:37" x14ac:dyDescent="0.25">
      <c r="A2581" s="131"/>
      <c r="B2581" s="131"/>
      <c r="C2581" s="131"/>
      <c r="D2581" s="131"/>
      <c r="E2581" s="131"/>
      <c r="F2581" s="131"/>
      <c r="G2581" s="131"/>
      <c r="H2581" s="131"/>
      <c r="I2581" s="131"/>
      <c r="J2581" s="131"/>
      <c r="K2581" s="131"/>
      <c r="L2581" s="131"/>
      <c r="M2581" s="131"/>
      <c r="N2581" s="131"/>
      <c r="O2581" s="131"/>
      <c r="P2581" s="131"/>
      <c r="Q2581" s="170"/>
      <c r="R2581" s="170"/>
      <c r="S2581" s="170"/>
      <c r="T2581" s="170"/>
      <c r="U2581" s="170"/>
      <c r="V2581" s="170"/>
      <c r="W2581" s="170"/>
      <c r="X2581" s="131"/>
      <c r="Y2581"/>
      <c r="AB2581"/>
      <c r="AC2581"/>
      <c r="AD2581"/>
      <c r="AE2581"/>
      <c r="AF2581"/>
      <c r="AG2581"/>
      <c r="AH2581"/>
      <c r="AI2581"/>
      <c r="AJ2581"/>
      <c r="AK2581"/>
    </row>
    <row r="2582" spans="1:37" x14ac:dyDescent="0.25">
      <c r="A2582" s="131"/>
      <c r="B2582" s="131"/>
      <c r="C2582" s="131"/>
      <c r="D2582" s="131"/>
      <c r="E2582" s="131"/>
      <c r="F2582" s="131"/>
      <c r="G2582" s="131"/>
      <c r="H2582" s="131"/>
      <c r="I2582" s="131"/>
      <c r="J2582" s="131"/>
      <c r="K2582" s="131"/>
      <c r="L2582" s="131"/>
      <c r="M2582" s="131"/>
      <c r="N2582" s="131"/>
      <c r="O2582" s="131"/>
      <c r="P2582" s="131"/>
      <c r="Q2582" s="170"/>
      <c r="R2582" s="170"/>
      <c r="S2582" s="170"/>
      <c r="T2582" s="170"/>
      <c r="U2582" s="170"/>
      <c r="V2582" s="170"/>
      <c r="W2582" s="170"/>
      <c r="X2582" s="131"/>
      <c r="Y2582"/>
      <c r="AB2582"/>
      <c r="AC2582"/>
      <c r="AD2582"/>
      <c r="AE2582"/>
      <c r="AF2582"/>
      <c r="AG2582"/>
      <c r="AH2582"/>
      <c r="AI2582"/>
      <c r="AJ2582"/>
      <c r="AK2582"/>
    </row>
    <row r="2583" spans="1:37" x14ac:dyDescent="0.25">
      <c r="A2583" s="131"/>
      <c r="B2583" s="131"/>
      <c r="C2583" s="131"/>
      <c r="D2583" s="131"/>
      <c r="E2583" s="131"/>
      <c r="F2583" s="131"/>
      <c r="G2583" s="131"/>
      <c r="H2583" s="131"/>
      <c r="I2583" s="131"/>
      <c r="J2583" s="131"/>
      <c r="K2583" s="131"/>
      <c r="L2583" s="131"/>
      <c r="M2583" s="131"/>
      <c r="N2583" s="131"/>
      <c r="O2583" s="131"/>
      <c r="P2583" s="131"/>
      <c r="Q2583" s="170"/>
      <c r="R2583" s="170"/>
      <c r="S2583" s="170"/>
      <c r="T2583" s="170"/>
      <c r="U2583" s="170"/>
      <c r="V2583" s="170"/>
      <c r="W2583" s="170"/>
      <c r="X2583" s="131"/>
      <c r="Y2583"/>
      <c r="AB2583"/>
      <c r="AC2583"/>
      <c r="AD2583"/>
      <c r="AE2583"/>
      <c r="AF2583"/>
      <c r="AG2583"/>
      <c r="AH2583"/>
      <c r="AI2583"/>
      <c r="AJ2583"/>
      <c r="AK2583"/>
    </row>
    <row r="2584" spans="1:37" x14ac:dyDescent="0.25">
      <c r="A2584" s="131"/>
      <c r="B2584" s="131"/>
      <c r="C2584" s="131"/>
      <c r="D2584" s="131"/>
      <c r="E2584" s="131"/>
      <c r="F2584" s="131"/>
      <c r="G2584" s="131"/>
      <c r="H2584" s="131"/>
      <c r="I2584" s="131"/>
      <c r="J2584" s="131"/>
      <c r="K2584" s="131"/>
      <c r="L2584" s="131"/>
      <c r="M2584" s="131"/>
      <c r="N2584" s="131"/>
      <c r="O2584" s="131"/>
      <c r="P2584" s="131"/>
      <c r="Q2584" s="170"/>
      <c r="R2584" s="170"/>
      <c r="S2584" s="170"/>
      <c r="T2584" s="170"/>
      <c r="U2584" s="170"/>
      <c r="V2584" s="170"/>
      <c r="W2584" s="170"/>
      <c r="X2584" s="131"/>
      <c r="Y2584"/>
      <c r="AB2584"/>
      <c r="AC2584"/>
      <c r="AD2584"/>
      <c r="AE2584"/>
      <c r="AF2584"/>
      <c r="AG2584"/>
      <c r="AH2584"/>
      <c r="AI2584"/>
      <c r="AJ2584"/>
      <c r="AK2584"/>
    </row>
    <row r="2585" spans="1:37" x14ac:dyDescent="0.25">
      <c r="A2585" s="131"/>
      <c r="B2585" s="131"/>
      <c r="C2585" s="131"/>
      <c r="D2585" s="131"/>
      <c r="E2585" s="131"/>
      <c r="F2585" s="131"/>
      <c r="G2585" s="131"/>
      <c r="H2585" s="131"/>
      <c r="I2585" s="131"/>
      <c r="J2585" s="131"/>
      <c r="K2585" s="131"/>
      <c r="L2585" s="131"/>
      <c r="M2585" s="131"/>
      <c r="N2585" s="131"/>
      <c r="O2585" s="131"/>
      <c r="P2585" s="131"/>
      <c r="Q2585" s="170"/>
      <c r="R2585" s="170"/>
      <c r="S2585" s="170"/>
      <c r="T2585" s="170"/>
      <c r="U2585" s="170"/>
      <c r="V2585" s="170"/>
      <c r="W2585" s="170"/>
      <c r="X2585" s="131"/>
      <c r="Y2585"/>
      <c r="AB2585"/>
      <c r="AC2585"/>
      <c r="AD2585"/>
      <c r="AE2585"/>
      <c r="AF2585"/>
      <c r="AG2585"/>
      <c r="AH2585"/>
      <c r="AI2585"/>
      <c r="AJ2585"/>
      <c r="AK2585"/>
    </row>
    <row r="2586" spans="1:37" x14ac:dyDescent="0.25">
      <c r="A2586" s="131"/>
      <c r="B2586" s="131"/>
      <c r="C2586" s="131"/>
      <c r="D2586" s="131"/>
      <c r="E2586" s="131"/>
      <c r="F2586" s="131"/>
      <c r="G2586" s="131"/>
      <c r="H2586" s="131"/>
      <c r="I2586" s="131"/>
      <c r="J2586" s="131"/>
      <c r="K2586" s="131"/>
      <c r="L2586" s="131"/>
      <c r="M2586" s="131"/>
      <c r="N2586" s="131"/>
      <c r="O2586" s="131"/>
      <c r="P2586" s="131"/>
      <c r="Q2586" s="170"/>
      <c r="R2586" s="170"/>
      <c r="S2586" s="170"/>
      <c r="T2586" s="170"/>
      <c r="U2586" s="170"/>
      <c r="V2586" s="170"/>
      <c r="W2586" s="170"/>
      <c r="X2586" s="131"/>
      <c r="Y2586"/>
      <c r="AB2586"/>
      <c r="AC2586"/>
      <c r="AD2586"/>
      <c r="AE2586"/>
      <c r="AF2586"/>
      <c r="AG2586"/>
      <c r="AH2586"/>
      <c r="AI2586"/>
      <c r="AJ2586"/>
      <c r="AK2586"/>
    </row>
    <row r="2587" spans="1:37" x14ac:dyDescent="0.25">
      <c r="A2587" s="131"/>
      <c r="B2587" s="131"/>
      <c r="C2587" s="131"/>
      <c r="D2587" s="131"/>
      <c r="E2587" s="131"/>
      <c r="F2587" s="131"/>
      <c r="G2587" s="131"/>
      <c r="H2587" s="131"/>
      <c r="I2587" s="131"/>
      <c r="J2587" s="131"/>
      <c r="K2587" s="131"/>
      <c r="L2587" s="131"/>
      <c r="M2587" s="131"/>
      <c r="N2587" s="131"/>
      <c r="O2587" s="131"/>
      <c r="P2587" s="131"/>
      <c r="Q2587" s="170"/>
      <c r="R2587" s="170"/>
      <c r="S2587" s="170"/>
      <c r="T2587" s="170"/>
      <c r="U2587" s="170"/>
      <c r="V2587" s="170"/>
      <c r="W2587" s="170"/>
      <c r="X2587" s="131"/>
      <c r="Y2587"/>
      <c r="AB2587"/>
      <c r="AC2587"/>
      <c r="AD2587"/>
      <c r="AE2587"/>
      <c r="AF2587"/>
      <c r="AG2587"/>
      <c r="AH2587"/>
      <c r="AI2587"/>
      <c r="AJ2587"/>
      <c r="AK2587"/>
    </row>
    <row r="2588" spans="1:37" x14ac:dyDescent="0.25">
      <c r="A2588" s="131"/>
      <c r="B2588" s="131"/>
      <c r="C2588" s="131"/>
      <c r="D2588" s="131"/>
      <c r="E2588" s="131"/>
      <c r="F2588" s="131"/>
      <c r="G2588" s="131"/>
      <c r="H2588" s="131"/>
      <c r="I2588" s="131"/>
      <c r="J2588" s="131"/>
      <c r="K2588" s="131"/>
      <c r="L2588" s="131"/>
      <c r="M2588" s="131"/>
      <c r="N2588" s="131"/>
      <c r="O2588" s="131"/>
      <c r="P2588" s="131"/>
      <c r="Q2588" s="170"/>
      <c r="R2588" s="170"/>
      <c r="S2588" s="170"/>
      <c r="T2588" s="170"/>
      <c r="U2588" s="170"/>
      <c r="V2588" s="170"/>
      <c r="W2588" s="170"/>
      <c r="X2588" s="131"/>
      <c r="Y2588"/>
      <c r="AB2588"/>
      <c r="AC2588"/>
      <c r="AD2588"/>
      <c r="AE2588"/>
      <c r="AF2588"/>
      <c r="AG2588"/>
      <c r="AH2588"/>
      <c r="AI2588"/>
      <c r="AJ2588"/>
      <c r="AK2588"/>
    </row>
    <row r="2589" spans="1:37" x14ac:dyDescent="0.25">
      <c r="A2589" s="131"/>
      <c r="B2589" s="131"/>
      <c r="C2589" s="131"/>
      <c r="D2589" s="131"/>
      <c r="E2589" s="131"/>
      <c r="F2589" s="131"/>
      <c r="G2589" s="131"/>
      <c r="H2589" s="131"/>
      <c r="I2589" s="131"/>
      <c r="J2589" s="131"/>
      <c r="K2589" s="131"/>
      <c r="L2589" s="131"/>
      <c r="M2589" s="131"/>
      <c r="N2589" s="131"/>
      <c r="O2589" s="131"/>
      <c r="P2589" s="131"/>
      <c r="Q2589" s="170"/>
      <c r="R2589" s="170"/>
      <c r="S2589" s="170"/>
      <c r="T2589" s="170"/>
      <c r="U2589" s="170"/>
      <c r="V2589" s="170"/>
      <c r="W2589" s="170"/>
      <c r="X2589" s="131"/>
      <c r="Y2589"/>
      <c r="AB2589"/>
      <c r="AC2589"/>
      <c r="AD2589"/>
      <c r="AE2589"/>
      <c r="AF2589"/>
      <c r="AG2589"/>
      <c r="AH2589"/>
      <c r="AI2589"/>
      <c r="AJ2589"/>
      <c r="AK2589"/>
    </row>
    <row r="2590" spans="1:37" x14ac:dyDescent="0.25">
      <c r="A2590" s="131"/>
      <c r="B2590" s="131"/>
      <c r="C2590" s="131"/>
      <c r="D2590" s="131"/>
      <c r="E2590" s="131"/>
      <c r="F2590" s="131"/>
      <c r="G2590" s="131"/>
      <c r="H2590" s="131"/>
      <c r="I2590" s="131"/>
      <c r="J2590" s="131"/>
      <c r="K2590" s="131"/>
      <c r="L2590" s="131"/>
      <c r="M2590" s="131"/>
      <c r="N2590" s="131"/>
      <c r="O2590" s="131"/>
      <c r="P2590" s="131"/>
      <c r="Q2590" s="170"/>
      <c r="R2590" s="170"/>
      <c r="S2590" s="170"/>
      <c r="T2590" s="170"/>
      <c r="U2590" s="170"/>
      <c r="V2590" s="170"/>
      <c r="W2590" s="170"/>
      <c r="X2590" s="131"/>
      <c r="Y2590"/>
      <c r="AB2590"/>
      <c r="AC2590"/>
      <c r="AD2590"/>
      <c r="AE2590"/>
      <c r="AF2590"/>
      <c r="AG2590"/>
      <c r="AH2590"/>
      <c r="AI2590"/>
      <c r="AJ2590"/>
      <c r="AK2590"/>
    </row>
    <row r="2591" spans="1:37" x14ac:dyDescent="0.25">
      <c r="A2591" s="131"/>
      <c r="B2591" s="131"/>
      <c r="C2591" s="131"/>
      <c r="D2591" s="131"/>
      <c r="E2591" s="131"/>
      <c r="F2591" s="131"/>
      <c r="G2591" s="131"/>
      <c r="H2591" s="131"/>
      <c r="I2591" s="131"/>
      <c r="J2591" s="131"/>
      <c r="K2591" s="131"/>
      <c r="L2591" s="131"/>
      <c r="M2591" s="131"/>
      <c r="N2591" s="131"/>
      <c r="O2591" s="131"/>
      <c r="P2591" s="131"/>
      <c r="Q2591" s="170"/>
      <c r="R2591" s="170"/>
      <c r="S2591" s="170"/>
      <c r="T2591" s="170"/>
      <c r="U2591" s="170"/>
      <c r="V2591" s="170"/>
      <c r="W2591" s="170"/>
      <c r="X2591" s="131"/>
      <c r="Y2591"/>
      <c r="AB2591"/>
      <c r="AC2591"/>
      <c r="AD2591"/>
      <c r="AE2591"/>
      <c r="AF2591"/>
      <c r="AG2591"/>
      <c r="AH2591"/>
      <c r="AI2591"/>
      <c r="AJ2591"/>
      <c r="AK2591"/>
    </row>
    <row r="2592" spans="1:37" x14ac:dyDescent="0.25">
      <c r="A2592" s="131"/>
      <c r="B2592" s="131"/>
      <c r="C2592" s="131"/>
      <c r="D2592" s="131"/>
      <c r="E2592" s="131"/>
      <c r="F2592" s="131"/>
      <c r="G2592" s="131"/>
      <c r="H2592" s="131"/>
      <c r="I2592" s="131"/>
      <c r="J2592" s="131"/>
      <c r="K2592" s="131"/>
      <c r="L2592" s="131"/>
      <c r="M2592" s="131"/>
      <c r="N2592" s="131"/>
      <c r="O2592" s="131"/>
      <c r="P2592" s="131"/>
      <c r="Q2592" s="170"/>
      <c r="R2592" s="170"/>
      <c r="S2592" s="170"/>
      <c r="T2592" s="170"/>
      <c r="U2592" s="170"/>
      <c r="V2592" s="170"/>
      <c r="W2592" s="170"/>
      <c r="X2592" s="131"/>
      <c r="Y2592"/>
      <c r="AB2592"/>
      <c r="AC2592"/>
      <c r="AD2592"/>
      <c r="AE2592"/>
      <c r="AF2592"/>
      <c r="AG2592"/>
      <c r="AH2592"/>
      <c r="AI2592"/>
      <c r="AJ2592"/>
      <c r="AK2592"/>
    </row>
    <row r="2593" spans="1:37" x14ac:dyDescent="0.25">
      <c r="A2593" s="131"/>
      <c r="B2593" s="131"/>
      <c r="C2593" s="131"/>
      <c r="D2593" s="131"/>
      <c r="E2593" s="131"/>
      <c r="F2593" s="131"/>
      <c r="G2593" s="131"/>
      <c r="H2593" s="131"/>
      <c r="I2593" s="131"/>
      <c r="J2593" s="131"/>
      <c r="K2593" s="131"/>
      <c r="L2593" s="131"/>
      <c r="M2593" s="131"/>
      <c r="N2593" s="131"/>
      <c r="O2593" s="131"/>
      <c r="P2593" s="131"/>
      <c r="Q2593" s="170"/>
      <c r="R2593" s="170"/>
      <c r="S2593" s="170"/>
      <c r="T2593" s="170"/>
      <c r="U2593" s="170"/>
      <c r="V2593" s="170"/>
      <c r="W2593" s="170"/>
      <c r="X2593" s="131"/>
      <c r="Y2593"/>
      <c r="AB2593"/>
      <c r="AC2593"/>
      <c r="AD2593"/>
      <c r="AE2593"/>
      <c r="AF2593"/>
      <c r="AG2593"/>
      <c r="AH2593"/>
      <c r="AI2593"/>
      <c r="AJ2593"/>
      <c r="AK2593"/>
    </row>
    <row r="2594" spans="1:37" x14ac:dyDescent="0.25">
      <c r="A2594" s="131"/>
      <c r="B2594" s="131"/>
      <c r="C2594" s="131"/>
      <c r="D2594" s="131"/>
      <c r="E2594" s="131"/>
      <c r="F2594" s="131"/>
      <c r="G2594" s="131"/>
      <c r="H2594" s="131"/>
      <c r="I2594" s="131"/>
      <c r="J2594" s="131"/>
      <c r="K2594" s="131"/>
      <c r="L2594" s="131"/>
      <c r="M2594" s="131"/>
      <c r="N2594" s="131"/>
      <c r="O2594" s="131"/>
      <c r="P2594" s="131"/>
      <c r="Q2594" s="170"/>
      <c r="R2594" s="170"/>
      <c r="S2594" s="170"/>
      <c r="T2594" s="170"/>
      <c r="U2594" s="170"/>
      <c r="V2594" s="170"/>
      <c r="W2594" s="170"/>
      <c r="X2594" s="131"/>
      <c r="Y2594"/>
      <c r="AB2594"/>
      <c r="AC2594"/>
      <c r="AD2594"/>
      <c r="AE2594"/>
      <c r="AF2594"/>
      <c r="AG2594"/>
      <c r="AH2594"/>
      <c r="AI2594"/>
      <c r="AJ2594"/>
      <c r="AK2594"/>
    </row>
    <row r="2595" spans="1:37" x14ac:dyDescent="0.25">
      <c r="A2595" s="131"/>
      <c r="B2595" s="131"/>
      <c r="C2595" s="131"/>
      <c r="D2595" s="131"/>
      <c r="E2595" s="131"/>
      <c r="F2595" s="131"/>
      <c r="G2595" s="131"/>
      <c r="H2595" s="131"/>
      <c r="I2595" s="131"/>
      <c r="J2595" s="131"/>
      <c r="K2595" s="131"/>
      <c r="L2595" s="131"/>
      <c r="M2595" s="131"/>
      <c r="N2595" s="131"/>
      <c r="O2595" s="131"/>
      <c r="P2595" s="131"/>
      <c r="Q2595" s="170"/>
      <c r="R2595" s="170"/>
      <c r="S2595" s="170"/>
      <c r="T2595" s="170"/>
      <c r="U2595" s="170"/>
      <c r="V2595" s="170"/>
      <c r="W2595" s="170"/>
      <c r="X2595" s="131"/>
      <c r="Y2595"/>
      <c r="AB2595"/>
      <c r="AC2595"/>
      <c r="AD2595"/>
      <c r="AE2595"/>
      <c r="AF2595"/>
      <c r="AG2595"/>
      <c r="AH2595"/>
      <c r="AI2595"/>
      <c r="AJ2595"/>
      <c r="AK2595"/>
    </row>
    <row r="2596" spans="1:37" x14ac:dyDescent="0.25">
      <c r="A2596" s="131"/>
      <c r="B2596" s="131"/>
      <c r="C2596" s="131"/>
      <c r="D2596" s="131"/>
      <c r="E2596" s="131"/>
      <c r="F2596" s="131"/>
      <c r="G2596" s="131"/>
      <c r="H2596" s="131"/>
      <c r="I2596" s="131"/>
      <c r="J2596" s="131"/>
      <c r="K2596" s="131"/>
      <c r="L2596" s="131"/>
      <c r="M2596" s="131"/>
      <c r="N2596" s="131"/>
      <c r="O2596" s="131"/>
      <c r="P2596" s="131"/>
      <c r="Q2596" s="170"/>
      <c r="R2596" s="170"/>
      <c r="S2596" s="170"/>
      <c r="T2596" s="170"/>
      <c r="U2596" s="170"/>
      <c r="V2596" s="170"/>
      <c r="W2596" s="170"/>
      <c r="X2596" s="131"/>
      <c r="Y2596"/>
      <c r="AB2596"/>
      <c r="AC2596"/>
      <c r="AD2596"/>
      <c r="AE2596"/>
      <c r="AF2596"/>
      <c r="AG2596"/>
      <c r="AH2596"/>
      <c r="AI2596"/>
      <c r="AJ2596"/>
      <c r="AK2596"/>
    </row>
    <row r="2597" spans="1:37" x14ac:dyDescent="0.25">
      <c r="A2597" s="131"/>
      <c r="B2597" s="131"/>
      <c r="C2597" s="131"/>
      <c r="D2597" s="131"/>
      <c r="E2597" s="131"/>
      <c r="F2597" s="131"/>
      <c r="G2597" s="131"/>
      <c r="H2597" s="131"/>
      <c r="I2597" s="131"/>
      <c r="J2597" s="131"/>
      <c r="K2597" s="131"/>
      <c r="L2597" s="131"/>
      <c r="M2597" s="131"/>
      <c r="N2597" s="131"/>
      <c r="O2597" s="131"/>
      <c r="P2597" s="131"/>
      <c r="Q2597" s="170"/>
      <c r="R2597" s="170"/>
      <c r="S2597" s="170"/>
      <c r="T2597" s="170"/>
      <c r="U2597" s="170"/>
      <c r="V2597" s="170"/>
      <c r="W2597" s="170"/>
      <c r="X2597" s="131"/>
      <c r="Y2597"/>
      <c r="AB2597"/>
      <c r="AC2597"/>
      <c r="AD2597"/>
      <c r="AE2597"/>
      <c r="AF2597"/>
      <c r="AG2597"/>
      <c r="AH2597"/>
      <c r="AI2597"/>
      <c r="AJ2597"/>
      <c r="AK2597"/>
    </row>
    <row r="2598" spans="1:37" x14ac:dyDescent="0.25">
      <c r="A2598" s="131"/>
      <c r="B2598" s="131"/>
      <c r="C2598" s="131"/>
      <c r="D2598" s="131"/>
      <c r="E2598" s="131"/>
      <c r="F2598" s="131"/>
      <c r="G2598" s="131"/>
      <c r="H2598" s="131"/>
      <c r="I2598" s="131"/>
      <c r="J2598" s="131"/>
      <c r="K2598" s="131"/>
      <c r="L2598" s="131"/>
      <c r="M2598" s="131"/>
      <c r="N2598" s="131"/>
      <c r="O2598" s="131"/>
      <c r="P2598" s="131"/>
      <c r="Q2598" s="170"/>
      <c r="R2598" s="170"/>
      <c r="S2598" s="170"/>
      <c r="T2598" s="170"/>
      <c r="U2598" s="170"/>
      <c r="V2598" s="170"/>
      <c r="W2598" s="170"/>
      <c r="X2598" s="131"/>
      <c r="Y2598"/>
      <c r="AB2598"/>
      <c r="AC2598"/>
      <c r="AD2598"/>
      <c r="AE2598"/>
      <c r="AF2598"/>
      <c r="AG2598"/>
      <c r="AH2598"/>
      <c r="AI2598"/>
      <c r="AJ2598"/>
      <c r="AK2598"/>
    </row>
    <row r="2599" spans="1:37" x14ac:dyDescent="0.25">
      <c r="A2599" s="131"/>
      <c r="B2599" s="131"/>
      <c r="C2599" s="131"/>
      <c r="D2599" s="131"/>
      <c r="E2599" s="131"/>
      <c r="F2599" s="131"/>
      <c r="G2599" s="131"/>
      <c r="H2599" s="131"/>
      <c r="I2599" s="131"/>
      <c r="J2599" s="131"/>
      <c r="K2599" s="131"/>
      <c r="L2599" s="131"/>
      <c r="M2599" s="131"/>
      <c r="N2599" s="131"/>
      <c r="O2599" s="131"/>
      <c r="P2599" s="131"/>
      <c r="Q2599" s="170"/>
      <c r="R2599" s="170"/>
      <c r="S2599" s="170"/>
      <c r="T2599" s="170"/>
      <c r="U2599" s="170"/>
      <c r="V2599" s="170"/>
      <c r="W2599" s="170"/>
      <c r="X2599" s="131"/>
      <c r="Y2599"/>
      <c r="AB2599"/>
      <c r="AC2599"/>
      <c r="AD2599"/>
      <c r="AE2599"/>
      <c r="AF2599"/>
      <c r="AG2599"/>
      <c r="AH2599"/>
      <c r="AI2599"/>
      <c r="AJ2599"/>
      <c r="AK2599"/>
    </row>
    <row r="2600" spans="1:37" x14ac:dyDescent="0.25">
      <c r="A2600" s="131"/>
      <c r="B2600" s="131"/>
      <c r="C2600" s="131"/>
      <c r="D2600" s="131"/>
      <c r="E2600" s="131"/>
      <c r="F2600" s="131"/>
      <c r="G2600" s="131"/>
      <c r="H2600" s="131"/>
      <c r="I2600" s="131"/>
      <c r="J2600" s="131"/>
      <c r="K2600" s="131"/>
      <c r="L2600" s="131"/>
      <c r="M2600" s="131"/>
      <c r="N2600" s="131"/>
      <c r="O2600" s="131"/>
      <c r="P2600" s="131"/>
      <c r="Q2600" s="170"/>
      <c r="R2600" s="170"/>
      <c r="S2600" s="170"/>
      <c r="T2600" s="170"/>
      <c r="U2600" s="170"/>
      <c r="V2600" s="170"/>
      <c r="W2600" s="170"/>
      <c r="X2600" s="131"/>
      <c r="Y2600"/>
      <c r="AB2600"/>
      <c r="AC2600"/>
      <c r="AD2600"/>
      <c r="AE2600"/>
      <c r="AF2600"/>
      <c r="AG2600"/>
      <c r="AH2600"/>
      <c r="AI2600"/>
      <c r="AJ2600"/>
      <c r="AK2600"/>
    </row>
    <row r="2601" spans="1:37" x14ac:dyDescent="0.25">
      <c r="A2601" s="131"/>
      <c r="B2601" s="131"/>
      <c r="C2601" s="131"/>
      <c r="D2601" s="131"/>
      <c r="E2601" s="131"/>
      <c r="F2601" s="131"/>
      <c r="G2601" s="131"/>
      <c r="H2601" s="131"/>
      <c r="I2601" s="131"/>
      <c r="J2601" s="131"/>
      <c r="K2601" s="131"/>
      <c r="L2601" s="131"/>
      <c r="M2601" s="131"/>
      <c r="N2601" s="131"/>
      <c r="O2601" s="131"/>
      <c r="P2601" s="131"/>
      <c r="Q2601" s="170"/>
      <c r="R2601" s="170"/>
      <c r="S2601" s="170"/>
      <c r="T2601" s="170"/>
      <c r="U2601" s="170"/>
      <c r="V2601" s="170"/>
      <c r="W2601" s="170"/>
      <c r="X2601" s="131"/>
      <c r="Y2601"/>
      <c r="AB2601"/>
      <c r="AC2601"/>
      <c r="AD2601"/>
      <c r="AE2601"/>
      <c r="AF2601"/>
      <c r="AG2601"/>
      <c r="AH2601"/>
      <c r="AI2601"/>
      <c r="AJ2601"/>
      <c r="AK2601"/>
    </row>
    <row r="2602" spans="1:37" x14ac:dyDescent="0.25">
      <c r="A2602" s="131"/>
      <c r="B2602" s="131"/>
      <c r="C2602" s="131"/>
      <c r="D2602" s="131"/>
      <c r="E2602" s="131"/>
      <c r="F2602" s="131"/>
      <c r="G2602" s="131"/>
      <c r="H2602" s="131"/>
      <c r="I2602" s="131"/>
      <c r="J2602" s="131"/>
      <c r="K2602" s="131"/>
      <c r="L2602" s="131"/>
      <c r="M2602" s="131"/>
      <c r="N2602" s="131"/>
      <c r="O2602" s="131"/>
      <c r="P2602" s="131"/>
      <c r="Q2602" s="170"/>
      <c r="R2602" s="170"/>
      <c r="S2602" s="170"/>
      <c r="T2602" s="170"/>
      <c r="U2602" s="170"/>
      <c r="V2602" s="170"/>
      <c r="W2602" s="170"/>
      <c r="X2602" s="131"/>
      <c r="Y2602"/>
      <c r="AB2602"/>
      <c r="AC2602"/>
      <c r="AD2602"/>
      <c r="AE2602"/>
      <c r="AF2602"/>
      <c r="AG2602"/>
      <c r="AH2602"/>
      <c r="AI2602"/>
      <c r="AJ2602"/>
      <c r="AK2602"/>
    </row>
    <row r="2603" spans="1:37" x14ac:dyDescent="0.25">
      <c r="A2603" s="131"/>
      <c r="B2603" s="131"/>
      <c r="C2603" s="131"/>
      <c r="D2603" s="131"/>
      <c r="E2603" s="131"/>
      <c r="F2603" s="131"/>
      <c r="G2603" s="131"/>
      <c r="H2603" s="131"/>
      <c r="I2603" s="131"/>
      <c r="J2603" s="131"/>
      <c r="K2603" s="131"/>
      <c r="L2603" s="131"/>
      <c r="M2603" s="131"/>
      <c r="N2603" s="131"/>
      <c r="O2603" s="131"/>
      <c r="P2603" s="131"/>
      <c r="Q2603" s="170"/>
      <c r="R2603" s="170"/>
      <c r="S2603" s="170"/>
      <c r="T2603" s="170"/>
      <c r="U2603" s="170"/>
      <c r="V2603" s="170"/>
      <c r="W2603" s="170"/>
      <c r="X2603" s="131"/>
      <c r="Y2603"/>
      <c r="AB2603"/>
      <c r="AC2603"/>
      <c r="AD2603"/>
      <c r="AE2603"/>
      <c r="AF2603"/>
      <c r="AG2603"/>
      <c r="AH2603"/>
      <c r="AI2603"/>
      <c r="AJ2603"/>
      <c r="AK2603"/>
    </row>
    <row r="2604" spans="1:37" x14ac:dyDescent="0.25">
      <c r="A2604" s="131"/>
      <c r="B2604" s="131"/>
      <c r="C2604" s="131"/>
      <c r="D2604" s="131"/>
      <c r="E2604" s="131"/>
      <c r="F2604" s="131"/>
      <c r="G2604" s="131"/>
      <c r="H2604" s="131"/>
      <c r="I2604" s="131"/>
      <c r="J2604" s="131"/>
      <c r="K2604" s="131"/>
      <c r="L2604" s="131"/>
      <c r="M2604" s="131"/>
      <c r="N2604" s="131"/>
      <c r="O2604" s="131"/>
      <c r="P2604" s="131"/>
      <c r="Q2604" s="170"/>
      <c r="R2604" s="170"/>
      <c r="S2604" s="170"/>
      <c r="T2604" s="170"/>
      <c r="U2604" s="170"/>
      <c r="V2604" s="170"/>
      <c r="W2604" s="170"/>
      <c r="X2604" s="131"/>
      <c r="Y2604"/>
      <c r="AB2604"/>
      <c r="AC2604"/>
      <c r="AD2604"/>
      <c r="AE2604"/>
      <c r="AF2604"/>
      <c r="AG2604"/>
      <c r="AH2604"/>
      <c r="AI2604"/>
      <c r="AJ2604"/>
      <c r="AK2604"/>
    </row>
    <row r="2605" spans="1:37" x14ac:dyDescent="0.25">
      <c r="A2605" s="131"/>
      <c r="B2605" s="131"/>
      <c r="C2605" s="131"/>
      <c r="D2605" s="131"/>
      <c r="E2605" s="131"/>
      <c r="F2605" s="131"/>
      <c r="G2605" s="131"/>
      <c r="H2605" s="131"/>
      <c r="I2605" s="131"/>
      <c r="J2605" s="131"/>
      <c r="K2605" s="131"/>
      <c r="L2605" s="131"/>
      <c r="M2605" s="131"/>
      <c r="N2605" s="131"/>
      <c r="O2605" s="131"/>
      <c r="P2605" s="131"/>
      <c r="Q2605" s="170"/>
      <c r="R2605" s="170"/>
      <c r="S2605" s="170"/>
      <c r="T2605" s="170"/>
      <c r="U2605" s="170"/>
      <c r="V2605" s="170"/>
      <c r="W2605" s="170"/>
      <c r="X2605" s="131"/>
      <c r="Y2605"/>
      <c r="AB2605"/>
      <c r="AC2605"/>
      <c r="AD2605"/>
      <c r="AE2605"/>
      <c r="AF2605"/>
      <c r="AG2605"/>
      <c r="AH2605"/>
      <c r="AI2605"/>
      <c r="AJ2605"/>
      <c r="AK2605"/>
    </row>
    <row r="2606" spans="1:37" x14ac:dyDescent="0.25">
      <c r="A2606" s="131"/>
      <c r="B2606" s="131"/>
      <c r="C2606" s="131"/>
      <c r="D2606" s="131"/>
      <c r="E2606" s="131"/>
      <c r="F2606" s="131"/>
      <c r="G2606" s="131"/>
      <c r="H2606" s="131"/>
      <c r="I2606" s="131"/>
      <c r="J2606" s="131"/>
      <c r="K2606" s="131"/>
      <c r="L2606" s="131"/>
      <c r="M2606" s="131"/>
      <c r="N2606" s="131"/>
      <c r="O2606" s="131"/>
      <c r="P2606" s="131"/>
      <c r="Q2606" s="170"/>
      <c r="R2606" s="170"/>
      <c r="S2606" s="170"/>
      <c r="T2606" s="170"/>
      <c r="U2606" s="170"/>
      <c r="V2606" s="170"/>
      <c r="W2606" s="170"/>
      <c r="X2606" s="131"/>
      <c r="Y2606"/>
      <c r="AB2606"/>
      <c r="AC2606"/>
      <c r="AD2606"/>
      <c r="AE2606"/>
      <c r="AF2606"/>
      <c r="AG2606"/>
      <c r="AH2606"/>
      <c r="AI2606"/>
      <c r="AJ2606"/>
      <c r="AK2606"/>
    </row>
    <row r="2607" spans="1:37" x14ac:dyDescent="0.25">
      <c r="A2607" s="131"/>
      <c r="B2607" s="131"/>
      <c r="C2607" s="131"/>
      <c r="D2607" s="131"/>
      <c r="E2607" s="131"/>
      <c r="F2607" s="131"/>
      <c r="G2607" s="131"/>
      <c r="H2607" s="131"/>
      <c r="I2607" s="131"/>
      <c r="J2607" s="131"/>
      <c r="K2607" s="131"/>
      <c r="L2607" s="131"/>
      <c r="M2607" s="131"/>
      <c r="N2607" s="131"/>
      <c r="O2607" s="131"/>
      <c r="P2607" s="131"/>
      <c r="Q2607" s="170"/>
      <c r="R2607" s="170"/>
      <c r="S2607" s="170"/>
      <c r="T2607" s="170"/>
      <c r="U2607" s="170"/>
      <c r="V2607" s="170"/>
      <c r="W2607" s="170"/>
      <c r="X2607" s="131"/>
      <c r="Y2607"/>
      <c r="AB2607"/>
      <c r="AC2607"/>
      <c r="AD2607"/>
      <c r="AE2607"/>
      <c r="AF2607"/>
      <c r="AG2607"/>
      <c r="AH2607"/>
      <c r="AI2607"/>
      <c r="AJ2607"/>
      <c r="AK2607"/>
    </row>
    <row r="2608" spans="1:37" x14ac:dyDescent="0.25">
      <c r="A2608" s="131"/>
      <c r="B2608" s="131"/>
      <c r="C2608" s="131"/>
      <c r="D2608" s="131"/>
      <c r="E2608" s="131"/>
      <c r="F2608" s="131"/>
      <c r="G2608" s="131"/>
      <c r="H2608" s="131"/>
      <c r="I2608" s="131"/>
      <c r="J2608" s="131"/>
      <c r="K2608" s="131"/>
      <c r="L2608" s="131"/>
      <c r="M2608" s="131"/>
      <c r="N2608" s="131"/>
      <c r="O2608" s="131"/>
      <c r="P2608" s="131"/>
      <c r="Q2608" s="170"/>
      <c r="R2608" s="170"/>
      <c r="S2608" s="170"/>
      <c r="T2608" s="170"/>
      <c r="U2608" s="170"/>
      <c r="V2608" s="170"/>
      <c r="W2608" s="170"/>
      <c r="X2608" s="131"/>
      <c r="Y2608"/>
      <c r="AB2608"/>
      <c r="AC2608"/>
      <c r="AD2608"/>
      <c r="AE2608"/>
      <c r="AF2608"/>
      <c r="AG2608"/>
      <c r="AH2608"/>
      <c r="AI2608"/>
      <c r="AJ2608"/>
      <c r="AK2608"/>
    </row>
    <row r="2609" spans="1:37" x14ac:dyDescent="0.25">
      <c r="A2609" s="131"/>
      <c r="B2609" s="131"/>
      <c r="C2609" s="131"/>
      <c r="D2609" s="131"/>
      <c r="E2609" s="131"/>
      <c r="F2609" s="131"/>
      <c r="G2609" s="131"/>
      <c r="H2609" s="131"/>
      <c r="I2609" s="131"/>
      <c r="J2609" s="131"/>
      <c r="K2609" s="131"/>
      <c r="L2609" s="131"/>
      <c r="M2609" s="131"/>
      <c r="N2609" s="131"/>
      <c r="O2609" s="131"/>
      <c r="P2609" s="131"/>
      <c r="Q2609" s="170"/>
      <c r="R2609" s="170"/>
      <c r="S2609" s="170"/>
      <c r="T2609" s="170"/>
      <c r="U2609" s="170"/>
      <c r="V2609" s="170"/>
      <c r="W2609" s="170"/>
      <c r="X2609" s="131"/>
      <c r="Y2609"/>
      <c r="AB2609"/>
      <c r="AC2609"/>
      <c r="AD2609"/>
      <c r="AE2609"/>
      <c r="AF2609"/>
      <c r="AG2609"/>
      <c r="AH2609"/>
      <c r="AI2609"/>
      <c r="AJ2609"/>
      <c r="AK2609"/>
    </row>
    <row r="2610" spans="1:37" x14ac:dyDescent="0.25">
      <c r="A2610" s="131"/>
      <c r="B2610" s="131"/>
      <c r="C2610" s="131"/>
      <c r="D2610" s="131"/>
      <c r="E2610" s="131"/>
      <c r="F2610" s="131"/>
      <c r="G2610" s="131"/>
      <c r="H2610" s="131"/>
      <c r="I2610" s="131"/>
      <c r="J2610" s="131"/>
      <c r="K2610" s="131"/>
      <c r="L2610" s="131"/>
      <c r="M2610" s="131"/>
      <c r="N2610" s="131"/>
      <c r="O2610" s="131"/>
      <c r="P2610" s="131"/>
      <c r="Q2610" s="170"/>
      <c r="R2610" s="170"/>
      <c r="S2610" s="170"/>
      <c r="T2610" s="170"/>
      <c r="U2610" s="170"/>
      <c r="V2610" s="170"/>
      <c r="W2610" s="170"/>
      <c r="X2610" s="131"/>
      <c r="AB2610"/>
      <c r="AC2610"/>
      <c r="AD2610"/>
      <c r="AE2610"/>
      <c r="AF2610"/>
      <c r="AG2610"/>
      <c r="AH2610"/>
      <c r="AI2610"/>
      <c r="AJ2610"/>
      <c r="AK2610"/>
    </row>
    <row r="2611" spans="1:37" x14ac:dyDescent="0.25">
      <c r="A2611" s="131"/>
      <c r="B2611" s="131"/>
      <c r="C2611" s="131"/>
      <c r="D2611" s="131"/>
      <c r="E2611" s="131"/>
      <c r="F2611" s="131"/>
      <c r="G2611" s="131"/>
      <c r="H2611" s="131"/>
      <c r="I2611" s="131"/>
      <c r="J2611" s="131"/>
      <c r="K2611" s="131"/>
      <c r="L2611" s="131"/>
      <c r="M2611" s="131"/>
      <c r="N2611" s="131"/>
      <c r="O2611" s="131"/>
      <c r="P2611" s="131"/>
      <c r="Q2611" s="170"/>
      <c r="R2611" s="170"/>
      <c r="S2611" s="170"/>
      <c r="T2611" s="170"/>
      <c r="U2611" s="170"/>
      <c r="V2611" s="170"/>
      <c r="W2611" s="170"/>
      <c r="X2611" s="131"/>
      <c r="AB2611"/>
      <c r="AC2611"/>
      <c r="AD2611"/>
      <c r="AE2611"/>
      <c r="AF2611"/>
      <c r="AG2611"/>
      <c r="AH2611"/>
      <c r="AI2611"/>
      <c r="AJ2611"/>
      <c r="AK2611"/>
    </row>
    <row r="2612" spans="1:37" x14ac:dyDescent="0.25">
      <c r="A2612" s="131"/>
      <c r="B2612" s="131"/>
      <c r="C2612" s="131"/>
      <c r="D2612" s="131"/>
      <c r="E2612" s="131"/>
      <c r="F2612" s="131"/>
      <c r="G2612" s="131"/>
      <c r="H2612" s="131"/>
      <c r="I2612" s="131"/>
      <c r="J2612" s="131"/>
      <c r="K2612" s="131"/>
      <c r="L2612" s="131"/>
      <c r="M2612" s="131"/>
      <c r="N2612" s="131"/>
      <c r="O2612" s="131"/>
      <c r="P2612" s="131"/>
      <c r="Q2612" s="170"/>
      <c r="R2612" s="170"/>
      <c r="S2612" s="170"/>
      <c r="T2612" s="170"/>
      <c r="U2612" s="170"/>
      <c r="V2612" s="170"/>
      <c r="W2612" s="170"/>
      <c r="X2612" s="131"/>
      <c r="AB2612"/>
      <c r="AC2612"/>
      <c r="AD2612"/>
      <c r="AE2612"/>
      <c r="AF2612"/>
      <c r="AG2612"/>
      <c r="AH2612"/>
      <c r="AI2612"/>
      <c r="AJ2612"/>
      <c r="AK2612"/>
    </row>
    <row r="2613" spans="1:37" x14ac:dyDescent="0.25">
      <c r="A2613" s="131"/>
      <c r="B2613" s="131"/>
      <c r="C2613" s="131"/>
      <c r="D2613" s="131"/>
      <c r="E2613" s="131"/>
      <c r="F2613" s="131"/>
      <c r="G2613" s="131"/>
      <c r="H2613" s="131"/>
      <c r="I2613" s="131"/>
      <c r="J2613" s="131"/>
      <c r="K2613" s="131"/>
      <c r="L2613" s="131"/>
      <c r="M2613" s="131"/>
      <c r="N2613" s="131"/>
      <c r="O2613" s="131"/>
      <c r="P2613" s="131"/>
      <c r="Q2613" s="170"/>
      <c r="R2613" s="170"/>
      <c r="S2613" s="170"/>
      <c r="T2613" s="170"/>
      <c r="U2613" s="170"/>
      <c r="V2613" s="170"/>
      <c r="W2613" s="170"/>
      <c r="X2613" s="131"/>
      <c r="AB2613"/>
      <c r="AC2613"/>
      <c r="AD2613"/>
      <c r="AE2613"/>
      <c r="AF2613"/>
      <c r="AG2613"/>
      <c r="AH2613"/>
      <c r="AI2613"/>
      <c r="AJ2613"/>
      <c r="AK2613"/>
    </row>
    <row r="2614" spans="1:37" x14ac:dyDescent="0.25">
      <c r="A2614" s="131"/>
      <c r="B2614" s="131"/>
      <c r="C2614" s="131"/>
      <c r="D2614" s="131"/>
      <c r="E2614" s="131"/>
      <c r="F2614" s="131"/>
      <c r="G2614" s="131"/>
      <c r="H2614" s="131"/>
      <c r="I2614" s="131"/>
      <c r="J2614" s="131"/>
      <c r="K2614" s="131"/>
      <c r="L2614" s="131"/>
      <c r="M2614" s="131"/>
      <c r="N2614" s="131"/>
      <c r="O2614" s="131"/>
      <c r="P2614" s="131"/>
      <c r="Q2614" s="170"/>
      <c r="R2614" s="170"/>
      <c r="S2614" s="170"/>
      <c r="T2614" s="170"/>
      <c r="U2614" s="170"/>
      <c r="V2614" s="170"/>
      <c r="W2614" s="170"/>
      <c r="X2614" s="131"/>
      <c r="AB2614"/>
      <c r="AC2614"/>
      <c r="AD2614"/>
      <c r="AE2614"/>
      <c r="AF2614"/>
      <c r="AG2614"/>
      <c r="AH2614"/>
      <c r="AI2614"/>
      <c r="AJ2614"/>
      <c r="AK2614"/>
    </row>
    <row r="2615" spans="1:37" x14ac:dyDescent="0.25">
      <c r="A2615" s="131"/>
      <c r="B2615" s="131"/>
      <c r="C2615" s="131"/>
      <c r="D2615" s="131"/>
      <c r="E2615" s="131"/>
      <c r="F2615" s="131"/>
      <c r="G2615" s="131"/>
      <c r="H2615" s="131"/>
      <c r="I2615" s="131"/>
      <c r="J2615" s="131"/>
      <c r="K2615" s="131"/>
      <c r="L2615" s="131"/>
      <c r="M2615" s="131"/>
      <c r="N2615" s="131"/>
      <c r="O2615" s="131"/>
      <c r="P2615" s="131"/>
      <c r="Q2615" s="170"/>
      <c r="R2615" s="170"/>
      <c r="S2615" s="170"/>
      <c r="T2615" s="170"/>
      <c r="U2615" s="170"/>
      <c r="V2615" s="170"/>
      <c r="W2615" s="170"/>
      <c r="X2615" s="131"/>
      <c r="AB2615"/>
      <c r="AC2615"/>
      <c r="AD2615"/>
      <c r="AE2615"/>
      <c r="AF2615"/>
      <c r="AG2615"/>
      <c r="AH2615"/>
      <c r="AI2615"/>
      <c r="AJ2615"/>
      <c r="AK2615"/>
    </row>
    <row r="2616" spans="1:37" x14ac:dyDescent="0.25">
      <c r="A2616" s="131"/>
      <c r="B2616" s="131"/>
      <c r="C2616" s="131"/>
      <c r="D2616" s="131"/>
      <c r="E2616" s="131"/>
      <c r="F2616" s="131"/>
      <c r="G2616" s="131"/>
      <c r="H2616" s="131"/>
      <c r="I2616" s="131"/>
      <c r="J2616" s="131"/>
      <c r="K2616" s="131"/>
      <c r="L2616" s="131"/>
      <c r="M2616" s="131"/>
      <c r="N2616" s="131"/>
      <c r="O2616" s="131"/>
      <c r="P2616" s="131"/>
      <c r="Q2616" s="170"/>
      <c r="R2616" s="170"/>
      <c r="S2616" s="170"/>
      <c r="T2616" s="170"/>
      <c r="U2616" s="170"/>
      <c r="V2616" s="170"/>
      <c r="W2616" s="170"/>
      <c r="X2616" s="131"/>
      <c r="AB2616"/>
      <c r="AC2616"/>
      <c r="AD2616"/>
      <c r="AE2616"/>
      <c r="AF2616"/>
      <c r="AG2616"/>
      <c r="AH2616"/>
      <c r="AI2616"/>
      <c r="AJ2616"/>
      <c r="AK2616"/>
    </row>
    <row r="2617" spans="1:37" x14ac:dyDescent="0.25">
      <c r="A2617" s="131"/>
      <c r="B2617" s="131"/>
      <c r="C2617" s="131"/>
      <c r="D2617" s="131"/>
      <c r="E2617" s="131"/>
      <c r="F2617" s="131"/>
      <c r="G2617" s="131"/>
      <c r="H2617" s="131"/>
      <c r="I2617" s="131"/>
      <c r="J2617" s="131"/>
      <c r="K2617" s="131"/>
      <c r="L2617" s="131"/>
      <c r="M2617" s="131"/>
      <c r="N2617" s="131"/>
      <c r="O2617" s="131"/>
      <c r="P2617" s="131"/>
      <c r="Q2617" s="170"/>
      <c r="R2617" s="170"/>
      <c r="S2617" s="170"/>
      <c r="T2617" s="170"/>
      <c r="U2617" s="170"/>
      <c r="V2617" s="170"/>
      <c r="W2617" s="170"/>
      <c r="X2617" s="131"/>
      <c r="AB2617"/>
      <c r="AC2617"/>
      <c r="AD2617"/>
      <c r="AE2617"/>
      <c r="AF2617"/>
      <c r="AG2617"/>
      <c r="AH2617"/>
      <c r="AI2617"/>
      <c r="AJ2617"/>
      <c r="AK2617"/>
    </row>
    <row r="2618" spans="1:37" x14ac:dyDescent="0.25">
      <c r="A2618" s="131"/>
      <c r="B2618" s="131"/>
      <c r="C2618" s="131"/>
      <c r="D2618" s="131"/>
      <c r="E2618" s="131"/>
      <c r="F2618" s="131"/>
      <c r="G2618" s="131"/>
      <c r="H2618" s="131"/>
      <c r="I2618" s="131"/>
      <c r="J2618" s="131"/>
      <c r="K2618" s="131"/>
      <c r="L2618" s="131"/>
      <c r="M2618" s="131"/>
      <c r="N2618" s="131"/>
      <c r="O2618" s="131"/>
      <c r="P2618" s="131"/>
      <c r="Q2618" s="170"/>
      <c r="R2618" s="170"/>
      <c r="S2618" s="170"/>
      <c r="T2618" s="170"/>
      <c r="U2618" s="170"/>
      <c r="V2618" s="170"/>
      <c r="W2618" s="170"/>
      <c r="X2618" s="131"/>
      <c r="AB2618"/>
      <c r="AC2618"/>
      <c r="AD2618"/>
      <c r="AE2618"/>
      <c r="AF2618"/>
      <c r="AG2618"/>
      <c r="AH2618"/>
      <c r="AI2618"/>
      <c r="AJ2618"/>
      <c r="AK2618"/>
    </row>
    <row r="2619" spans="1:37" x14ac:dyDescent="0.25">
      <c r="A2619" s="131"/>
      <c r="B2619" s="131"/>
      <c r="C2619" s="131"/>
      <c r="D2619" s="131"/>
      <c r="E2619" s="131"/>
      <c r="F2619" s="131"/>
      <c r="G2619" s="131"/>
      <c r="H2619" s="131"/>
      <c r="I2619" s="131"/>
      <c r="J2619" s="131"/>
      <c r="K2619" s="131"/>
      <c r="L2619" s="131"/>
      <c r="M2619" s="131"/>
      <c r="N2619" s="131"/>
      <c r="O2619" s="131"/>
      <c r="P2619" s="131"/>
      <c r="Q2619" s="170"/>
      <c r="R2619" s="170"/>
      <c r="S2619" s="170"/>
      <c r="T2619" s="170"/>
      <c r="U2619" s="170"/>
      <c r="V2619" s="170"/>
      <c r="W2619" s="170"/>
      <c r="X2619" s="131"/>
      <c r="AB2619"/>
      <c r="AC2619"/>
      <c r="AD2619"/>
      <c r="AE2619"/>
      <c r="AF2619"/>
      <c r="AG2619"/>
      <c r="AH2619"/>
      <c r="AI2619"/>
      <c r="AJ2619"/>
      <c r="AK2619"/>
    </row>
    <row r="2620" spans="1:37" x14ac:dyDescent="0.25">
      <c r="A2620" s="131"/>
      <c r="B2620" s="131"/>
      <c r="C2620" s="131"/>
      <c r="D2620" s="131"/>
      <c r="E2620" s="131"/>
      <c r="F2620" s="131"/>
      <c r="G2620" s="131"/>
      <c r="H2620" s="131"/>
      <c r="I2620" s="131"/>
      <c r="J2620" s="131"/>
      <c r="K2620" s="131"/>
      <c r="L2620" s="131"/>
      <c r="M2620" s="131"/>
      <c r="N2620" s="131"/>
      <c r="O2620" s="131"/>
      <c r="P2620" s="131"/>
      <c r="Q2620" s="170"/>
      <c r="R2620" s="170"/>
      <c r="S2620" s="170"/>
      <c r="T2620" s="170"/>
      <c r="U2620" s="170"/>
      <c r="V2620" s="170"/>
      <c r="W2620" s="170"/>
      <c r="X2620" s="131"/>
      <c r="AB2620"/>
      <c r="AC2620"/>
      <c r="AD2620"/>
      <c r="AE2620"/>
      <c r="AF2620"/>
      <c r="AG2620"/>
      <c r="AH2620"/>
      <c r="AI2620"/>
      <c r="AJ2620"/>
      <c r="AK2620"/>
    </row>
    <row r="2621" spans="1:37" x14ac:dyDescent="0.25">
      <c r="A2621" s="131"/>
      <c r="B2621" s="131"/>
      <c r="C2621" s="131"/>
      <c r="D2621" s="131"/>
      <c r="E2621" s="131"/>
      <c r="F2621" s="131"/>
      <c r="G2621" s="131"/>
      <c r="H2621" s="131"/>
      <c r="I2621" s="131"/>
      <c r="J2621" s="131"/>
      <c r="K2621" s="131"/>
      <c r="L2621" s="131"/>
      <c r="M2621" s="131"/>
      <c r="N2621" s="131"/>
      <c r="O2621" s="131"/>
      <c r="P2621" s="131"/>
      <c r="Q2621" s="170"/>
      <c r="R2621" s="170"/>
      <c r="S2621" s="170"/>
      <c r="T2621" s="170"/>
      <c r="U2621" s="170"/>
      <c r="V2621" s="170"/>
      <c r="W2621" s="170"/>
      <c r="X2621" s="131"/>
      <c r="AB2621"/>
      <c r="AC2621"/>
      <c r="AD2621"/>
      <c r="AE2621"/>
      <c r="AF2621"/>
      <c r="AG2621"/>
      <c r="AH2621"/>
      <c r="AI2621"/>
      <c r="AJ2621"/>
      <c r="AK2621"/>
    </row>
    <row r="2622" spans="1:37" x14ac:dyDescent="0.25">
      <c r="A2622" s="131"/>
      <c r="B2622" s="131"/>
      <c r="C2622" s="131"/>
      <c r="D2622" s="131"/>
      <c r="E2622" s="131"/>
      <c r="F2622" s="131"/>
      <c r="G2622" s="131"/>
      <c r="H2622" s="131"/>
      <c r="I2622" s="131"/>
      <c r="J2622" s="131"/>
      <c r="K2622" s="131"/>
      <c r="L2622" s="131"/>
      <c r="M2622" s="131"/>
      <c r="N2622" s="131"/>
      <c r="O2622" s="131"/>
      <c r="P2622" s="131"/>
      <c r="Q2622" s="170"/>
      <c r="R2622" s="170"/>
      <c r="S2622" s="170"/>
      <c r="T2622" s="170"/>
      <c r="U2622" s="170"/>
      <c r="V2622" s="170"/>
      <c r="W2622" s="170"/>
      <c r="X2622" s="131"/>
      <c r="AB2622"/>
      <c r="AC2622"/>
      <c r="AD2622"/>
      <c r="AE2622"/>
      <c r="AF2622"/>
      <c r="AG2622"/>
      <c r="AH2622"/>
      <c r="AI2622"/>
      <c r="AJ2622"/>
      <c r="AK2622"/>
    </row>
    <row r="2623" spans="1:37" x14ac:dyDescent="0.25">
      <c r="A2623" s="131"/>
      <c r="B2623" s="131"/>
      <c r="C2623" s="131"/>
      <c r="D2623" s="131"/>
      <c r="E2623" s="131"/>
      <c r="F2623" s="131"/>
      <c r="G2623" s="131"/>
      <c r="H2623" s="131"/>
      <c r="I2623" s="131"/>
      <c r="J2623" s="131"/>
      <c r="K2623" s="131"/>
      <c r="L2623" s="131"/>
      <c r="M2623" s="131"/>
      <c r="N2623" s="131"/>
      <c r="O2623" s="131"/>
      <c r="P2623" s="131"/>
      <c r="Q2623" s="170"/>
      <c r="R2623" s="170"/>
      <c r="S2623" s="170"/>
      <c r="T2623" s="170"/>
      <c r="U2623" s="170"/>
      <c r="V2623" s="170"/>
      <c r="W2623" s="170"/>
      <c r="X2623" s="131"/>
      <c r="AB2623"/>
      <c r="AC2623"/>
      <c r="AD2623"/>
      <c r="AE2623"/>
      <c r="AF2623"/>
      <c r="AG2623"/>
      <c r="AH2623"/>
      <c r="AI2623"/>
      <c r="AJ2623"/>
      <c r="AK2623"/>
    </row>
    <row r="2624" spans="1:37" x14ac:dyDescent="0.25">
      <c r="A2624" s="131"/>
      <c r="B2624" s="131"/>
      <c r="C2624" s="131"/>
      <c r="D2624" s="131"/>
      <c r="E2624" s="131"/>
      <c r="F2624" s="131"/>
      <c r="G2624" s="131"/>
      <c r="H2624" s="131"/>
      <c r="I2624" s="131"/>
      <c r="J2624" s="131"/>
      <c r="K2624" s="131"/>
      <c r="L2624" s="131"/>
      <c r="M2624" s="131"/>
      <c r="N2624" s="131"/>
      <c r="O2624" s="131"/>
      <c r="P2624" s="131"/>
      <c r="Q2624" s="170"/>
      <c r="R2624" s="170"/>
      <c r="S2624" s="170"/>
      <c r="T2624" s="170"/>
      <c r="U2624" s="170"/>
      <c r="V2624" s="170"/>
      <c r="W2624" s="170"/>
      <c r="X2624" s="131"/>
      <c r="AB2624"/>
      <c r="AC2624"/>
      <c r="AD2624"/>
      <c r="AE2624"/>
      <c r="AF2624"/>
      <c r="AG2624"/>
      <c r="AH2624"/>
      <c r="AI2624"/>
      <c r="AJ2624"/>
      <c r="AK2624"/>
    </row>
    <row r="2625" spans="1:37" ht="13" x14ac:dyDescent="0.3">
      <c r="A2625" s="147"/>
      <c r="B2625" s="147"/>
      <c r="C2625" s="147"/>
      <c r="D2625" s="147"/>
      <c r="E2625" s="147"/>
      <c r="F2625" s="147"/>
      <c r="G2625" s="147"/>
      <c r="H2625" s="147"/>
      <c r="I2625" s="147"/>
      <c r="J2625" s="147"/>
      <c r="K2625" s="147"/>
      <c r="L2625" s="147"/>
      <c r="M2625" s="147"/>
      <c r="N2625" s="147"/>
      <c r="O2625" s="147"/>
      <c r="P2625" s="147"/>
      <c r="Q2625" s="171"/>
      <c r="R2625" s="171"/>
      <c r="S2625" s="171"/>
      <c r="T2625" s="171"/>
      <c r="U2625" s="171"/>
      <c r="V2625" s="171"/>
      <c r="W2625" s="171"/>
      <c r="X2625" s="147"/>
      <c r="Y2625" s="108"/>
      <c r="Z2625" s="147"/>
      <c r="AA2625" s="147"/>
      <c r="AB2625"/>
      <c r="AC2625"/>
      <c r="AD2625"/>
      <c r="AE2625"/>
      <c r="AF2625"/>
      <c r="AG2625"/>
      <c r="AH2625"/>
      <c r="AI2625"/>
      <c r="AJ2625"/>
      <c r="AK2625"/>
    </row>
    <row r="2626" spans="1:37" ht="13" x14ac:dyDescent="0.3">
      <c r="A2626" s="147"/>
      <c r="B2626" s="147"/>
      <c r="C2626" s="147"/>
      <c r="D2626" s="147"/>
      <c r="E2626" s="147"/>
      <c r="F2626" s="147"/>
      <c r="G2626" s="147"/>
      <c r="H2626" s="147"/>
      <c r="I2626" s="147"/>
      <c r="J2626" s="147"/>
      <c r="K2626" s="147"/>
      <c r="L2626" s="147"/>
      <c r="M2626" s="147"/>
      <c r="N2626" s="147"/>
      <c r="O2626" s="147"/>
      <c r="P2626" s="147"/>
      <c r="Q2626" s="171"/>
      <c r="R2626" s="171"/>
      <c r="S2626" s="171"/>
      <c r="T2626" s="171"/>
      <c r="U2626" s="171"/>
      <c r="V2626" s="171"/>
      <c r="W2626" s="171"/>
      <c r="X2626" s="147"/>
      <c r="Y2626" s="108"/>
      <c r="Z2626" s="147"/>
      <c r="AA2626" s="147"/>
      <c r="AB2626"/>
      <c r="AC2626"/>
      <c r="AD2626"/>
      <c r="AE2626"/>
      <c r="AF2626"/>
      <c r="AG2626"/>
      <c r="AH2626"/>
      <c r="AI2626"/>
      <c r="AJ2626"/>
      <c r="AK2626"/>
    </row>
    <row r="2627" spans="1:37" ht="13" x14ac:dyDescent="0.3">
      <c r="A2627" s="147"/>
      <c r="B2627" s="147"/>
      <c r="C2627" s="147"/>
      <c r="D2627" s="147"/>
      <c r="E2627" s="147"/>
      <c r="F2627" s="147"/>
      <c r="G2627" s="147"/>
      <c r="H2627" s="147"/>
      <c r="I2627" s="147"/>
      <c r="J2627" s="147"/>
      <c r="K2627" s="147"/>
      <c r="L2627" s="147"/>
      <c r="M2627" s="147"/>
      <c r="N2627" s="147"/>
      <c r="O2627" s="147"/>
      <c r="P2627" s="147"/>
      <c r="Q2627" s="171"/>
      <c r="R2627" s="171"/>
      <c r="S2627" s="171"/>
      <c r="T2627" s="171"/>
      <c r="U2627" s="171"/>
      <c r="V2627" s="171"/>
      <c r="W2627" s="171"/>
      <c r="X2627" s="147"/>
      <c r="Y2627" s="108"/>
      <c r="Z2627" s="147"/>
      <c r="AA2627" s="147"/>
      <c r="AB2627"/>
      <c r="AC2627"/>
      <c r="AD2627"/>
      <c r="AE2627"/>
      <c r="AF2627"/>
      <c r="AG2627"/>
      <c r="AH2627"/>
      <c r="AI2627"/>
      <c r="AJ2627"/>
      <c r="AK2627"/>
    </row>
    <row r="2628" spans="1:37" ht="13" x14ac:dyDescent="0.3">
      <c r="A2628" s="147"/>
      <c r="B2628" s="147"/>
      <c r="C2628" s="147"/>
      <c r="D2628" s="147"/>
      <c r="E2628" s="147"/>
      <c r="F2628" s="147"/>
      <c r="G2628" s="147"/>
      <c r="H2628" s="147"/>
      <c r="I2628" s="147"/>
      <c r="J2628" s="147"/>
      <c r="K2628" s="147"/>
      <c r="L2628" s="147"/>
      <c r="M2628" s="147"/>
      <c r="N2628" s="147"/>
      <c r="O2628" s="147"/>
      <c r="P2628" s="147"/>
      <c r="Q2628" s="171"/>
      <c r="R2628" s="171"/>
      <c r="S2628" s="171"/>
      <c r="T2628" s="171"/>
      <c r="U2628" s="171"/>
      <c r="V2628" s="171"/>
      <c r="W2628" s="171"/>
      <c r="X2628" s="147"/>
      <c r="Y2628" s="108"/>
      <c r="Z2628" s="147"/>
      <c r="AA2628" s="147"/>
      <c r="AB2628"/>
      <c r="AC2628"/>
      <c r="AD2628"/>
      <c r="AE2628"/>
      <c r="AF2628"/>
      <c r="AG2628"/>
      <c r="AH2628"/>
      <c r="AI2628"/>
      <c r="AJ2628"/>
      <c r="AK2628"/>
    </row>
    <row r="2629" spans="1:37" ht="13" x14ac:dyDescent="0.3">
      <c r="A2629" s="147"/>
      <c r="B2629" s="147"/>
      <c r="C2629" s="147"/>
      <c r="D2629" s="147"/>
      <c r="E2629" s="147"/>
      <c r="F2629" s="147"/>
      <c r="G2629" s="147"/>
      <c r="H2629" s="147"/>
      <c r="I2629" s="147"/>
      <c r="J2629" s="147"/>
      <c r="K2629" s="147"/>
      <c r="L2629" s="147"/>
      <c r="M2629" s="147"/>
      <c r="N2629" s="147"/>
      <c r="O2629" s="147"/>
      <c r="P2629" s="147"/>
      <c r="Q2629" s="171"/>
      <c r="R2629" s="171"/>
      <c r="S2629" s="171"/>
      <c r="T2629" s="171"/>
      <c r="U2629" s="171"/>
      <c r="V2629" s="171"/>
      <c r="W2629" s="171"/>
      <c r="X2629" s="147"/>
      <c r="Y2629" s="108"/>
      <c r="Z2629" s="147"/>
      <c r="AA2629" s="147"/>
      <c r="AB2629"/>
      <c r="AC2629"/>
      <c r="AD2629"/>
      <c r="AE2629"/>
      <c r="AF2629"/>
      <c r="AG2629"/>
      <c r="AH2629"/>
      <c r="AI2629"/>
      <c r="AJ2629"/>
      <c r="AK2629"/>
    </row>
    <row r="2630" spans="1:37" ht="13" x14ac:dyDescent="0.3">
      <c r="A2630" s="147"/>
      <c r="B2630" s="147"/>
      <c r="C2630" s="147"/>
      <c r="D2630" s="147"/>
      <c r="E2630" s="147"/>
      <c r="F2630" s="147"/>
      <c r="G2630" s="147"/>
      <c r="H2630" s="147"/>
      <c r="I2630" s="147"/>
      <c r="J2630" s="147"/>
      <c r="K2630" s="147"/>
      <c r="L2630" s="147"/>
      <c r="M2630" s="147"/>
      <c r="N2630" s="147"/>
      <c r="O2630" s="147"/>
      <c r="P2630" s="147"/>
      <c r="Q2630" s="171"/>
      <c r="R2630" s="171"/>
      <c r="S2630" s="171"/>
      <c r="T2630" s="171"/>
      <c r="U2630" s="171"/>
      <c r="V2630" s="171"/>
      <c r="W2630" s="171"/>
      <c r="X2630" s="147"/>
      <c r="Y2630" s="108"/>
      <c r="Z2630" s="147"/>
      <c r="AA2630" s="147"/>
      <c r="AB2630"/>
      <c r="AC2630"/>
      <c r="AD2630"/>
      <c r="AE2630"/>
      <c r="AF2630"/>
      <c r="AG2630"/>
      <c r="AH2630"/>
      <c r="AI2630"/>
      <c r="AJ2630"/>
      <c r="AK2630"/>
    </row>
    <row r="2631" spans="1:37" ht="13" x14ac:dyDescent="0.3">
      <c r="A2631" s="147"/>
      <c r="B2631" s="147"/>
      <c r="C2631" s="147"/>
      <c r="D2631" s="147"/>
      <c r="E2631" s="147"/>
      <c r="F2631" s="147"/>
      <c r="G2631" s="147"/>
      <c r="H2631" s="147"/>
      <c r="I2631" s="147"/>
      <c r="J2631" s="147"/>
      <c r="K2631" s="147"/>
      <c r="L2631" s="147"/>
      <c r="M2631" s="147"/>
      <c r="N2631" s="147"/>
      <c r="O2631" s="147"/>
      <c r="P2631" s="147"/>
      <c r="Q2631" s="171"/>
      <c r="R2631" s="171"/>
      <c r="S2631" s="171"/>
      <c r="T2631" s="171"/>
      <c r="U2631" s="171"/>
      <c r="V2631" s="171"/>
      <c r="W2631" s="171"/>
      <c r="X2631" s="147"/>
      <c r="Y2631" s="108"/>
      <c r="Z2631" s="147"/>
      <c r="AA2631" s="147"/>
      <c r="AB2631"/>
      <c r="AC2631"/>
      <c r="AD2631"/>
      <c r="AE2631"/>
      <c r="AF2631"/>
      <c r="AG2631"/>
      <c r="AH2631"/>
      <c r="AI2631"/>
      <c r="AJ2631"/>
      <c r="AK2631"/>
    </row>
    <row r="2632" spans="1:37" ht="13" x14ac:dyDescent="0.3">
      <c r="A2632" s="147"/>
      <c r="B2632" s="147"/>
      <c r="C2632" s="147"/>
      <c r="D2632" s="147"/>
      <c r="E2632" s="147"/>
      <c r="F2632" s="147"/>
      <c r="G2632" s="147"/>
      <c r="H2632" s="147"/>
      <c r="I2632" s="147"/>
      <c r="J2632" s="147"/>
      <c r="K2632" s="147"/>
      <c r="L2632" s="147"/>
      <c r="M2632" s="147"/>
      <c r="N2632" s="147"/>
      <c r="O2632" s="147"/>
      <c r="P2632" s="147"/>
      <c r="Q2632" s="171"/>
      <c r="R2632" s="171"/>
      <c r="S2632" s="171"/>
      <c r="T2632" s="171"/>
      <c r="U2632" s="171"/>
      <c r="V2632" s="171"/>
      <c r="W2632" s="171"/>
      <c r="X2632" s="147"/>
      <c r="Y2632" s="108"/>
      <c r="Z2632" s="147"/>
      <c r="AA2632" s="147"/>
      <c r="AB2632"/>
      <c r="AC2632"/>
      <c r="AD2632"/>
      <c r="AE2632"/>
      <c r="AF2632"/>
      <c r="AG2632"/>
      <c r="AH2632"/>
      <c r="AI2632"/>
      <c r="AJ2632"/>
      <c r="AK2632"/>
    </row>
    <row r="2633" spans="1:37" ht="13" x14ac:dyDescent="0.3">
      <c r="A2633" s="147"/>
      <c r="B2633" s="147"/>
      <c r="C2633" s="147"/>
      <c r="D2633" s="147"/>
      <c r="E2633" s="147"/>
      <c r="F2633" s="147"/>
      <c r="G2633" s="147"/>
      <c r="H2633" s="147"/>
      <c r="I2633" s="147"/>
      <c r="J2633" s="147"/>
      <c r="K2633" s="147"/>
      <c r="L2633" s="147"/>
      <c r="M2633" s="147"/>
      <c r="N2633" s="147"/>
      <c r="O2633" s="147"/>
      <c r="P2633" s="147"/>
      <c r="Q2633" s="171"/>
      <c r="R2633" s="171"/>
      <c r="S2633" s="171"/>
      <c r="T2633" s="171"/>
      <c r="U2633" s="171"/>
      <c r="V2633" s="171"/>
      <c r="W2633" s="171"/>
      <c r="X2633" s="147"/>
      <c r="Y2633" s="108"/>
      <c r="Z2633" s="147"/>
      <c r="AA2633" s="147"/>
      <c r="AB2633"/>
      <c r="AC2633"/>
      <c r="AD2633"/>
      <c r="AE2633"/>
      <c r="AF2633"/>
      <c r="AG2633"/>
      <c r="AH2633"/>
      <c r="AI2633"/>
      <c r="AJ2633"/>
      <c r="AK2633"/>
    </row>
    <row r="2634" spans="1:37" ht="13" x14ac:dyDescent="0.3">
      <c r="A2634" s="147"/>
      <c r="B2634" s="147"/>
      <c r="C2634" s="147"/>
      <c r="D2634" s="147"/>
      <c r="E2634" s="147"/>
      <c r="F2634" s="147"/>
      <c r="G2634" s="147"/>
      <c r="H2634" s="147"/>
      <c r="I2634" s="147"/>
      <c r="J2634" s="147"/>
      <c r="K2634" s="147"/>
      <c r="L2634" s="147"/>
      <c r="M2634" s="147"/>
      <c r="N2634" s="147"/>
      <c r="O2634" s="147"/>
      <c r="P2634" s="147"/>
      <c r="Q2634" s="171"/>
      <c r="R2634" s="171"/>
      <c r="S2634" s="171"/>
      <c r="T2634" s="171"/>
      <c r="U2634" s="171"/>
      <c r="V2634" s="171"/>
      <c r="W2634" s="171"/>
      <c r="X2634" s="147"/>
      <c r="Y2634" s="108"/>
      <c r="Z2634" s="147"/>
      <c r="AA2634" s="147"/>
      <c r="AB2634"/>
      <c r="AC2634"/>
      <c r="AD2634"/>
      <c r="AE2634"/>
      <c r="AF2634"/>
      <c r="AG2634"/>
      <c r="AH2634"/>
      <c r="AI2634"/>
      <c r="AJ2634"/>
      <c r="AK2634"/>
    </row>
    <row r="2635" spans="1:37" ht="13" x14ac:dyDescent="0.3">
      <c r="A2635" s="147"/>
      <c r="B2635" s="147"/>
      <c r="C2635" s="147"/>
      <c r="D2635" s="147"/>
      <c r="E2635" s="147"/>
      <c r="F2635" s="147"/>
      <c r="G2635" s="147"/>
      <c r="H2635" s="147"/>
      <c r="I2635" s="147"/>
      <c r="J2635" s="147"/>
      <c r="K2635" s="147"/>
      <c r="L2635" s="147"/>
      <c r="M2635" s="147"/>
      <c r="N2635" s="147"/>
      <c r="O2635" s="147"/>
      <c r="P2635" s="147"/>
      <c r="Q2635" s="171"/>
      <c r="R2635" s="171"/>
      <c r="S2635" s="171"/>
      <c r="T2635" s="171"/>
      <c r="U2635" s="171"/>
      <c r="V2635" s="171"/>
      <c r="W2635" s="171"/>
      <c r="X2635" s="147"/>
      <c r="Y2635" s="108"/>
      <c r="Z2635" s="147"/>
      <c r="AA2635" s="147"/>
      <c r="AB2635"/>
      <c r="AC2635"/>
      <c r="AD2635"/>
      <c r="AE2635"/>
      <c r="AF2635"/>
      <c r="AG2635"/>
      <c r="AH2635"/>
      <c r="AI2635"/>
      <c r="AJ2635"/>
      <c r="AK2635"/>
    </row>
    <row r="2636" spans="1:37" ht="13" x14ac:dyDescent="0.3">
      <c r="A2636" s="147"/>
      <c r="B2636" s="147"/>
      <c r="C2636" s="147"/>
      <c r="D2636" s="147"/>
      <c r="E2636" s="147"/>
      <c r="F2636" s="147"/>
      <c r="G2636" s="147"/>
      <c r="H2636" s="147"/>
      <c r="I2636" s="147"/>
      <c r="J2636" s="147"/>
      <c r="K2636" s="147"/>
      <c r="L2636" s="147"/>
      <c r="M2636" s="147"/>
      <c r="N2636" s="147"/>
      <c r="O2636" s="147"/>
      <c r="P2636" s="147"/>
      <c r="Q2636" s="171"/>
      <c r="R2636" s="171"/>
      <c r="S2636" s="171"/>
      <c r="T2636" s="171"/>
      <c r="U2636" s="171"/>
      <c r="V2636" s="171"/>
      <c r="W2636" s="171"/>
      <c r="X2636" s="147"/>
      <c r="Y2636" s="108"/>
      <c r="Z2636" s="147"/>
      <c r="AA2636" s="147"/>
      <c r="AB2636"/>
      <c r="AC2636"/>
      <c r="AD2636"/>
      <c r="AE2636"/>
      <c r="AF2636"/>
      <c r="AG2636"/>
      <c r="AH2636"/>
      <c r="AI2636"/>
      <c r="AJ2636"/>
      <c r="AK2636"/>
    </row>
    <row r="2637" spans="1:37" ht="13" x14ac:dyDescent="0.3">
      <c r="A2637" s="147"/>
      <c r="B2637" s="147"/>
      <c r="C2637" s="147"/>
      <c r="D2637" s="147"/>
      <c r="E2637" s="147"/>
      <c r="F2637" s="147"/>
      <c r="G2637" s="147"/>
      <c r="H2637" s="147"/>
      <c r="I2637" s="147"/>
      <c r="J2637" s="147"/>
      <c r="K2637" s="147"/>
      <c r="L2637" s="147"/>
      <c r="M2637" s="147"/>
      <c r="N2637" s="147"/>
      <c r="O2637" s="147"/>
      <c r="P2637" s="147"/>
      <c r="Q2637" s="171"/>
      <c r="R2637" s="171"/>
      <c r="S2637" s="171"/>
      <c r="T2637" s="171"/>
      <c r="U2637" s="171"/>
      <c r="V2637" s="171"/>
      <c r="W2637" s="171"/>
      <c r="X2637" s="147"/>
      <c r="Y2637" s="108"/>
      <c r="Z2637" s="147"/>
      <c r="AA2637" s="147"/>
      <c r="AB2637"/>
      <c r="AC2637"/>
      <c r="AD2637"/>
      <c r="AE2637"/>
      <c r="AF2637"/>
      <c r="AG2637"/>
      <c r="AH2637"/>
      <c r="AI2637"/>
      <c r="AJ2637"/>
      <c r="AK2637"/>
    </row>
    <row r="2638" spans="1:37" ht="13" x14ac:dyDescent="0.3">
      <c r="A2638" s="147"/>
      <c r="B2638" s="147"/>
      <c r="C2638" s="147"/>
      <c r="D2638" s="147"/>
      <c r="E2638" s="147"/>
      <c r="F2638" s="147"/>
      <c r="G2638" s="147"/>
      <c r="H2638" s="147"/>
      <c r="I2638" s="147"/>
      <c r="J2638" s="147"/>
      <c r="K2638" s="147"/>
      <c r="L2638" s="147"/>
      <c r="M2638" s="147"/>
      <c r="N2638" s="147"/>
      <c r="O2638" s="147"/>
      <c r="P2638" s="147"/>
      <c r="Q2638" s="171"/>
      <c r="R2638" s="171"/>
      <c r="S2638" s="171"/>
      <c r="T2638" s="171"/>
      <c r="U2638" s="171"/>
      <c r="V2638" s="171"/>
      <c r="W2638" s="171"/>
      <c r="X2638" s="147"/>
      <c r="Y2638" s="108"/>
      <c r="Z2638" s="147"/>
      <c r="AA2638" s="147"/>
      <c r="AB2638"/>
      <c r="AC2638"/>
      <c r="AD2638"/>
      <c r="AE2638"/>
      <c r="AF2638"/>
      <c r="AG2638"/>
      <c r="AH2638"/>
      <c r="AI2638"/>
      <c r="AJ2638"/>
      <c r="AK2638"/>
    </row>
    <row r="2639" spans="1:37" ht="13" x14ac:dyDescent="0.3">
      <c r="A2639" s="147"/>
      <c r="B2639" s="147"/>
      <c r="C2639" s="147"/>
      <c r="D2639" s="147"/>
      <c r="E2639" s="147"/>
      <c r="F2639" s="147"/>
      <c r="G2639" s="147"/>
      <c r="H2639" s="147"/>
      <c r="I2639" s="147"/>
      <c r="J2639" s="147"/>
      <c r="K2639" s="147"/>
      <c r="L2639" s="147"/>
      <c r="M2639" s="147"/>
      <c r="N2639" s="147"/>
      <c r="O2639" s="147"/>
      <c r="P2639" s="147"/>
      <c r="Q2639" s="171"/>
      <c r="R2639" s="171"/>
      <c r="S2639" s="171"/>
      <c r="T2639" s="171"/>
      <c r="U2639" s="171"/>
      <c r="V2639" s="171"/>
      <c r="W2639" s="171"/>
      <c r="X2639" s="147"/>
      <c r="Y2639" s="108"/>
      <c r="Z2639" s="147"/>
      <c r="AA2639" s="147"/>
      <c r="AB2639"/>
      <c r="AC2639"/>
      <c r="AD2639"/>
      <c r="AE2639"/>
      <c r="AF2639"/>
      <c r="AG2639"/>
      <c r="AH2639"/>
      <c r="AI2639"/>
      <c r="AJ2639"/>
      <c r="AK2639"/>
    </row>
    <row r="2640" spans="1:37" ht="13" x14ac:dyDescent="0.3">
      <c r="A2640" s="147"/>
      <c r="B2640" s="147"/>
      <c r="C2640" s="147"/>
      <c r="D2640" s="147"/>
      <c r="E2640" s="147"/>
      <c r="F2640" s="147"/>
      <c r="G2640" s="147"/>
      <c r="H2640" s="147"/>
      <c r="I2640" s="147"/>
      <c r="J2640" s="147"/>
      <c r="K2640" s="147"/>
      <c r="L2640" s="147"/>
      <c r="M2640" s="147"/>
      <c r="N2640" s="147"/>
      <c r="O2640" s="147"/>
      <c r="P2640" s="147"/>
      <c r="Q2640" s="171"/>
      <c r="R2640" s="171"/>
      <c r="S2640" s="171"/>
      <c r="T2640" s="171"/>
      <c r="U2640" s="171"/>
      <c r="V2640" s="171"/>
      <c r="W2640" s="171"/>
      <c r="X2640" s="147"/>
      <c r="Y2640" s="108"/>
      <c r="Z2640" s="147"/>
      <c r="AA2640" s="147"/>
      <c r="AB2640"/>
      <c r="AC2640"/>
      <c r="AD2640"/>
      <c r="AE2640"/>
      <c r="AF2640"/>
      <c r="AG2640"/>
      <c r="AH2640"/>
      <c r="AI2640"/>
      <c r="AJ2640"/>
      <c r="AK2640"/>
    </row>
    <row r="2641" spans="1:37" ht="13" x14ac:dyDescent="0.3">
      <c r="A2641" s="147"/>
      <c r="B2641" s="147"/>
      <c r="C2641" s="147"/>
      <c r="D2641" s="147"/>
      <c r="E2641" s="147"/>
      <c r="F2641" s="147"/>
      <c r="G2641" s="147"/>
      <c r="H2641" s="147"/>
      <c r="I2641" s="147"/>
      <c r="J2641" s="147"/>
      <c r="K2641" s="147"/>
      <c r="L2641" s="147"/>
      <c r="M2641" s="147"/>
      <c r="N2641" s="147"/>
      <c r="O2641" s="147"/>
      <c r="P2641" s="147"/>
      <c r="Q2641" s="171"/>
      <c r="R2641" s="171"/>
      <c r="S2641" s="171"/>
      <c r="T2641" s="171"/>
      <c r="U2641" s="171"/>
      <c r="V2641" s="171"/>
      <c r="W2641" s="171"/>
      <c r="X2641" s="147"/>
      <c r="Y2641" s="108"/>
      <c r="Z2641" s="147"/>
      <c r="AA2641" s="147"/>
      <c r="AB2641"/>
      <c r="AC2641"/>
      <c r="AD2641"/>
      <c r="AE2641"/>
      <c r="AF2641"/>
      <c r="AG2641"/>
      <c r="AH2641"/>
      <c r="AI2641"/>
      <c r="AJ2641"/>
      <c r="AK2641"/>
    </row>
    <row r="2642" spans="1:37" ht="13" x14ac:dyDescent="0.3">
      <c r="A2642" s="147"/>
      <c r="B2642" s="147"/>
      <c r="C2642" s="147"/>
      <c r="D2642" s="147"/>
      <c r="E2642" s="147"/>
      <c r="F2642" s="147"/>
      <c r="G2642" s="147"/>
      <c r="H2642" s="147"/>
      <c r="I2642" s="147"/>
      <c r="J2642" s="147"/>
      <c r="K2642" s="147"/>
      <c r="L2642" s="147"/>
      <c r="M2642" s="147"/>
      <c r="N2642" s="147"/>
      <c r="O2642" s="147"/>
      <c r="P2642" s="147"/>
      <c r="Q2642" s="171"/>
      <c r="R2642" s="171"/>
      <c r="S2642" s="171"/>
      <c r="T2642" s="171"/>
      <c r="U2642" s="171"/>
      <c r="V2642" s="171"/>
      <c r="W2642" s="171"/>
      <c r="X2642" s="147"/>
      <c r="Y2642" s="108"/>
      <c r="Z2642" s="147"/>
      <c r="AA2642" s="147"/>
      <c r="AB2642"/>
      <c r="AC2642"/>
      <c r="AD2642"/>
      <c r="AE2642"/>
      <c r="AF2642"/>
      <c r="AG2642"/>
      <c r="AH2642"/>
      <c r="AI2642"/>
      <c r="AJ2642"/>
      <c r="AK2642"/>
    </row>
    <row r="2643" spans="1:37" ht="13" x14ac:dyDescent="0.3">
      <c r="A2643" s="147"/>
      <c r="B2643" s="147"/>
      <c r="C2643" s="147"/>
      <c r="D2643" s="147"/>
      <c r="E2643" s="147"/>
      <c r="F2643" s="147"/>
      <c r="G2643" s="147"/>
      <c r="H2643" s="147"/>
      <c r="I2643" s="147"/>
      <c r="J2643" s="147"/>
      <c r="K2643" s="147"/>
      <c r="L2643" s="147"/>
      <c r="M2643" s="147"/>
      <c r="N2643" s="147"/>
      <c r="O2643" s="147"/>
      <c r="P2643" s="147"/>
      <c r="Q2643" s="171"/>
      <c r="R2643" s="171"/>
      <c r="S2643" s="171"/>
      <c r="T2643" s="171"/>
      <c r="U2643" s="171"/>
      <c r="V2643" s="171"/>
      <c r="W2643" s="171"/>
      <c r="X2643" s="147"/>
      <c r="Y2643" s="108"/>
      <c r="Z2643" s="147"/>
      <c r="AA2643" s="147"/>
      <c r="AB2643"/>
      <c r="AC2643"/>
      <c r="AD2643"/>
      <c r="AE2643"/>
      <c r="AF2643"/>
      <c r="AG2643"/>
      <c r="AH2643"/>
      <c r="AI2643"/>
      <c r="AJ2643"/>
      <c r="AK2643"/>
    </row>
    <row r="2644" spans="1:37" ht="13" x14ac:dyDescent="0.3">
      <c r="A2644" s="147"/>
      <c r="B2644" s="147"/>
      <c r="C2644" s="147"/>
      <c r="D2644" s="147"/>
      <c r="E2644" s="147"/>
      <c r="F2644" s="147"/>
      <c r="G2644" s="147"/>
      <c r="H2644" s="147"/>
      <c r="I2644" s="147"/>
      <c r="J2644" s="147"/>
      <c r="K2644" s="147"/>
      <c r="L2644" s="147"/>
      <c r="M2644" s="147"/>
      <c r="N2644" s="147"/>
      <c r="O2644" s="147"/>
      <c r="P2644" s="147"/>
      <c r="Q2644" s="171"/>
      <c r="R2644" s="171"/>
      <c r="S2644" s="171"/>
      <c r="T2644" s="171"/>
      <c r="U2644" s="171"/>
      <c r="V2644" s="171"/>
      <c r="W2644" s="171"/>
      <c r="X2644" s="147"/>
      <c r="Y2644" s="108"/>
      <c r="Z2644" s="147"/>
      <c r="AA2644" s="147"/>
      <c r="AB2644"/>
      <c r="AC2644"/>
      <c r="AD2644"/>
      <c r="AE2644"/>
      <c r="AF2644"/>
      <c r="AG2644"/>
      <c r="AH2644"/>
      <c r="AI2644"/>
      <c r="AJ2644"/>
      <c r="AK2644"/>
    </row>
    <row r="2645" spans="1:37" ht="13" x14ac:dyDescent="0.3">
      <c r="A2645" s="147"/>
      <c r="B2645" s="147"/>
      <c r="C2645" s="147"/>
      <c r="D2645" s="147"/>
      <c r="E2645" s="147"/>
      <c r="F2645" s="147"/>
      <c r="G2645" s="147"/>
      <c r="H2645" s="147"/>
      <c r="I2645" s="147"/>
      <c r="J2645" s="147"/>
      <c r="K2645" s="147"/>
      <c r="L2645" s="147"/>
      <c r="M2645" s="147"/>
      <c r="N2645" s="147"/>
      <c r="O2645" s="147"/>
      <c r="P2645" s="147"/>
      <c r="Q2645" s="171"/>
      <c r="R2645" s="171"/>
      <c r="S2645" s="171"/>
      <c r="T2645" s="171"/>
      <c r="U2645" s="171"/>
      <c r="V2645" s="171"/>
      <c r="W2645" s="171"/>
      <c r="X2645" s="147"/>
      <c r="Y2645" s="108"/>
      <c r="Z2645" s="147"/>
      <c r="AA2645" s="147"/>
      <c r="AB2645"/>
      <c r="AC2645"/>
      <c r="AD2645"/>
      <c r="AE2645"/>
      <c r="AF2645"/>
      <c r="AG2645"/>
      <c r="AH2645"/>
      <c r="AI2645"/>
      <c r="AJ2645"/>
      <c r="AK2645"/>
    </row>
    <row r="2646" spans="1:37" ht="13" x14ac:dyDescent="0.3">
      <c r="A2646" s="147"/>
      <c r="B2646" s="147"/>
      <c r="C2646" s="147"/>
      <c r="D2646" s="147"/>
      <c r="E2646" s="147"/>
      <c r="F2646" s="147"/>
      <c r="G2646" s="147"/>
      <c r="H2646" s="147"/>
      <c r="I2646" s="147"/>
      <c r="J2646" s="147"/>
      <c r="K2646" s="147"/>
      <c r="L2646" s="147"/>
      <c r="M2646" s="147"/>
      <c r="N2646" s="147"/>
      <c r="O2646" s="147"/>
      <c r="P2646" s="147"/>
      <c r="Q2646" s="171"/>
      <c r="R2646" s="171"/>
      <c r="S2646" s="171"/>
      <c r="T2646" s="171"/>
      <c r="U2646" s="171"/>
      <c r="V2646" s="171"/>
      <c r="W2646" s="171"/>
      <c r="X2646" s="147"/>
      <c r="Y2646" s="108"/>
      <c r="Z2646" s="147"/>
      <c r="AA2646" s="147"/>
      <c r="AB2646"/>
      <c r="AC2646"/>
      <c r="AD2646"/>
      <c r="AE2646"/>
      <c r="AF2646"/>
      <c r="AG2646"/>
      <c r="AH2646"/>
      <c r="AI2646"/>
      <c r="AJ2646"/>
      <c r="AK2646"/>
    </row>
    <row r="2647" spans="1:37" ht="13" x14ac:dyDescent="0.3">
      <c r="A2647" s="147"/>
      <c r="B2647" s="147"/>
      <c r="C2647" s="147"/>
      <c r="D2647" s="147"/>
      <c r="E2647" s="147"/>
      <c r="F2647" s="147"/>
      <c r="G2647" s="147"/>
      <c r="H2647" s="147"/>
      <c r="I2647" s="147"/>
      <c r="J2647" s="147"/>
      <c r="K2647" s="147"/>
      <c r="L2647" s="147"/>
      <c r="M2647" s="147"/>
      <c r="N2647" s="147"/>
      <c r="O2647" s="147"/>
      <c r="P2647" s="147"/>
      <c r="Q2647" s="171"/>
      <c r="R2647" s="171"/>
      <c r="S2647" s="171"/>
      <c r="T2647" s="171"/>
      <c r="U2647" s="171"/>
      <c r="V2647" s="171"/>
      <c r="W2647" s="171"/>
      <c r="X2647" s="147"/>
      <c r="Y2647" s="108"/>
      <c r="Z2647" s="147"/>
      <c r="AA2647" s="147"/>
      <c r="AB2647"/>
      <c r="AC2647"/>
      <c r="AD2647"/>
      <c r="AE2647"/>
      <c r="AF2647"/>
      <c r="AG2647"/>
      <c r="AH2647"/>
      <c r="AI2647"/>
      <c r="AJ2647"/>
      <c r="AK2647"/>
    </row>
    <row r="2648" spans="1:37" ht="13" x14ac:dyDescent="0.3">
      <c r="A2648" s="147"/>
      <c r="B2648" s="147"/>
      <c r="C2648" s="147"/>
      <c r="D2648" s="147"/>
      <c r="E2648" s="147"/>
      <c r="F2648" s="147"/>
      <c r="G2648" s="147"/>
      <c r="H2648" s="147"/>
      <c r="I2648" s="147"/>
      <c r="J2648" s="147"/>
      <c r="K2648" s="147"/>
      <c r="L2648" s="147"/>
      <c r="M2648" s="147"/>
      <c r="N2648" s="147"/>
      <c r="O2648" s="147"/>
      <c r="P2648" s="147"/>
      <c r="Q2648" s="171"/>
      <c r="R2648" s="171"/>
      <c r="S2648" s="171"/>
      <c r="T2648" s="171"/>
      <c r="U2648" s="171"/>
      <c r="V2648" s="171"/>
      <c r="W2648" s="171"/>
      <c r="X2648" s="147"/>
      <c r="Y2648" s="108"/>
      <c r="Z2648" s="147"/>
      <c r="AA2648" s="147"/>
      <c r="AB2648"/>
      <c r="AC2648"/>
      <c r="AD2648"/>
      <c r="AE2648"/>
      <c r="AF2648"/>
      <c r="AG2648"/>
      <c r="AH2648"/>
      <c r="AI2648"/>
      <c r="AJ2648"/>
      <c r="AK2648"/>
    </row>
    <row r="2649" spans="1:37" ht="13" x14ac:dyDescent="0.3">
      <c r="A2649" s="147"/>
      <c r="B2649" s="147"/>
      <c r="C2649" s="147"/>
      <c r="D2649" s="147"/>
      <c r="E2649" s="147"/>
      <c r="F2649" s="147"/>
      <c r="G2649" s="147"/>
      <c r="H2649" s="147"/>
      <c r="I2649" s="147"/>
      <c r="J2649" s="147"/>
      <c r="K2649" s="147"/>
      <c r="L2649" s="147"/>
      <c r="M2649" s="147"/>
      <c r="N2649" s="147"/>
      <c r="O2649" s="147"/>
      <c r="P2649" s="147"/>
      <c r="Q2649" s="171"/>
      <c r="R2649" s="171"/>
      <c r="S2649" s="171"/>
      <c r="T2649" s="171"/>
      <c r="U2649" s="171"/>
      <c r="V2649" s="171"/>
      <c r="W2649" s="171"/>
      <c r="X2649" s="147"/>
      <c r="Y2649" s="108"/>
      <c r="Z2649" s="147"/>
      <c r="AA2649" s="147"/>
      <c r="AB2649"/>
      <c r="AC2649"/>
      <c r="AD2649"/>
      <c r="AE2649"/>
      <c r="AF2649"/>
      <c r="AG2649"/>
      <c r="AH2649"/>
      <c r="AI2649"/>
      <c r="AJ2649"/>
      <c r="AK2649"/>
    </row>
    <row r="2650" spans="1:37" ht="13" x14ac:dyDescent="0.3">
      <c r="A2650" s="147"/>
      <c r="B2650" s="147"/>
      <c r="C2650" s="147"/>
      <c r="D2650" s="147"/>
      <c r="E2650" s="147"/>
      <c r="F2650" s="147"/>
      <c r="G2650" s="147"/>
      <c r="H2650" s="147"/>
      <c r="I2650" s="147"/>
      <c r="J2650" s="147"/>
      <c r="K2650" s="147"/>
      <c r="L2650" s="147"/>
      <c r="M2650" s="147"/>
      <c r="N2650" s="147"/>
      <c r="O2650" s="147"/>
      <c r="P2650" s="147"/>
      <c r="Q2650" s="171"/>
      <c r="R2650" s="171"/>
      <c r="S2650" s="171"/>
      <c r="T2650" s="171"/>
      <c r="U2650" s="171"/>
      <c r="V2650" s="171"/>
      <c r="W2650" s="171"/>
      <c r="X2650" s="147"/>
      <c r="Y2650" s="108"/>
      <c r="Z2650" s="147"/>
      <c r="AA2650" s="147"/>
      <c r="AB2650"/>
      <c r="AC2650"/>
      <c r="AD2650"/>
      <c r="AE2650"/>
      <c r="AF2650"/>
      <c r="AG2650"/>
      <c r="AH2650"/>
      <c r="AI2650"/>
      <c r="AJ2650"/>
      <c r="AK2650"/>
    </row>
    <row r="2651" spans="1:37" ht="13" x14ac:dyDescent="0.3">
      <c r="A2651" s="147"/>
      <c r="B2651" s="147"/>
      <c r="C2651" s="147"/>
      <c r="D2651" s="147"/>
      <c r="E2651" s="147"/>
      <c r="F2651" s="147"/>
      <c r="G2651" s="147"/>
      <c r="H2651" s="147"/>
      <c r="I2651" s="147"/>
      <c r="J2651" s="147"/>
      <c r="K2651" s="147"/>
      <c r="L2651" s="147"/>
      <c r="M2651" s="147"/>
      <c r="N2651" s="147"/>
      <c r="O2651" s="147"/>
      <c r="P2651" s="147"/>
      <c r="Q2651" s="171"/>
      <c r="R2651" s="171"/>
      <c r="S2651" s="171"/>
      <c r="T2651" s="171"/>
      <c r="U2651" s="171"/>
      <c r="V2651" s="171"/>
      <c r="W2651" s="171"/>
      <c r="X2651" s="147"/>
      <c r="Y2651" s="108"/>
      <c r="Z2651" s="147"/>
      <c r="AA2651" s="147"/>
      <c r="AB2651"/>
      <c r="AC2651"/>
      <c r="AD2651"/>
      <c r="AE2651"/>
      <c r="AF2651"/>
      <c r="AG2651"/>
      <c r="AH2651"/>
      <c r="AI2651"/>
      <c r="AJ2651"/>
      <c r="AK2651"/>
    </row>
    <row r="2652" spans="1:37" ht="13" x14ac:dyDescent="0.3">
      <c r="A2652" s="147"/>
      <c r="B2652" s="147"/>
      <c r="C2652" s="147"/>
      <c r="D2652" s="147"/>
      <c r="E2652" s="147"/>
      <c r="F2652" s="147"/>
      <c r="G2652" s="147"/>
      <c r="H2652" s="147"/>
      <c r="I2652" s="147"/>
      <c r="J2652" s="147"/>
      <c r="K2652" s="147"/>
      <c r="L2652" s="147"/>
      <c r="M2652" s="147"/>
      <c r="N2652" s="147"/>
      <c r="O2652" s="147"/>
      <c r="P2652" s="147"/>
      <c r="Q2652" s="171"/>
      <c r="R2652" s="171"/>
      <c r="S2652" s="171"/>
      <c r="T2652" s="171"/>
      <c r="U2652" s="171"/>
      <c r="V2652" s="171"/>
      <c r="W2652" s="171"/>
      <c r="X2652" s="147"/>
      <c r="Y2652" s="108"/>
      <c r="Z2652" s="147"/>
      <c r="AA2652" s="147"/>
      <c r="AB2652"/>
      <c r="AC2652"/>
      <c r="AD2652"/>
      <c r="AE2652"/>
      <c r="AF2652"/>
      <c r="AG2652"/>
      <c r="AH2652"/>
      <c r="AI2652"/>
      <c r="AJ2652"/>
      <c r="AK2652"/>
    </row>
    <row r="2653" spans="1:37" ht="13" x14ac:dyDescent="0.3">
      <c r="A2653" s="147"/>
      <c r="B2653" s="147"/>
      <c r="C2653" s="147"/>
      <c r="D2653" s="147"/>
      <c r="E2653" s="147"/>
      <c r="F2653" s="147"/>
      <c r="G2653" s="147"/>
      <c r="H2653" s="147"/>
      <c r="I2653" s="147"/>
      <c r="J2653" s="147"/>
      <c r="K2653" s="147"/>
      <c r="L2653" s="147"/>
      <c r="M2653" s="147"/>
      <c r="N2653" s="147"/>
      <c r="O2653" s="147"/>
      <c r="P2653" s="147"/>
      <c r="Q2653" s="171"/>
      <c r="R2653" s="171"/>
      <c r="S2653" s="171"/>
      <c r="T2653" s="171"/>
      <c r="U2653" s="171"/>
      <c r="V2653" s="171"/>
      <c r="W2653" s="171"/>
      <c r="X2653" s="147"/>
      <c r="Y2653" s="108"/>
      <c r="Z2653" s="147"/>
      <c r="AA2653" s="147"/>
      <c r="AB2653"/>
      <c r="AC2653"/>
      <c r="AD2653"/>
      <c r="AE2653"/>
      <c r="AF2653"/>
      <c r="AG2653"/>
      <c r="AH2653"/>
      <c r="AI2653"/>
      <c r="AJ2653"/>
      <c r="AK2653"/>
    </row>
    <row r="2654" spans="1:37" ht="13" x14ac:dyDescent="0.3">
      <c r="A2654" s="147"/>
      <c r="B2654" s="147"/>
      <c r="C2654" s="147"/>
      <c r="D2654" s="147"/>
      <c r="E2654" s="147"/>
      <c r="F2654" s="147"/>
      <c r="G2654" s="147"/>
      <c r="H2654" s="147"/>
      <c r="I2654" s="147"/>
      <c r="J2654" s="147"/>
      <c r="K2654" s="147"/>
      <c r="L2654" s="147"/>
      <c r="M2654" s="147"/>
      <c r="N2654" s="147"/>
      <c r="O2654" s="147"/>
      <c r="P2654" s="147"/>
      <c r="Q2654" s="171"/>
      <c r="R2654" s="171"/>
      <c r="S2654" s="171"/>
      <c r="T2654" s="171"/>
      <c r="U2654" s="171"/>
      <c r="V2654" s="171"/>
      <c r="W2654" s="171"/>
      <c r="X2654" s="147"/>
      <c r="Y2654" s="108"/>
      <c r="Z2654" s="147"/>
      <c r="AA2654" s="147"/>
      <c r="AB2654"/>
      <c r="AC2654"/>
      <c r="AD2654"/>
      <c r="AE2654"/>
      <c r="AF2654"/>
      <c r="AG2654"/>
      <c r="AH2654"/>
      <c r="AI2654"/>
      <c r="AJ2654"/>
      <c r="AK2654"/>
    </row>
    <row r="2655" spans="1:37" ht="13" x14ac:dyDescent="0.3">
      <c r="A2655" s="147"/>
      <c r="B2655" s="147"/>
      <c r="C2655" s="147"/>
      <c r="D2655" s="147"/>
      <c r="E2655" s="147"/>
      <c r="F2655" s="147"/>
      <c r="G2655" s="147"/>
      <c r="H2655" s="147"/>
      <c r="I2655" s="147"/>
      <c r="J2655" s="147"/>
      <c r="K2655" s="147"/>
      <c r="L2655" s="147"/>
      <c r="M2655" s="147"/>
      <c r="N2655" s="147"/>
      <c r="O2655" s="147"/>
      <c r="P2655" s="147"/>
      <c r="Q2655" s="171"/>
      <c r="R2655" s="171"/>
      <c r="S2655" s="171"/>
      <c r="T2655" s="171"/>
      <c r="U2655" s="171"/>
      <c r="V2655" s="171"/>
      <c r="W2655" s="171"/>
      <c r="X2655" s="147"/>
      <c r="Y2655" s="108"/>
      <c r="Z2655" s="147"/>
      <c r="AA2655" s="147"/>
      <c r="AB2655"/>
      <c r="AC2655"/>
      <c r="AD2655"/>
      <c r="AE2655"/>
      <c r="AF2655"/>
      <c r="AG2655"/>
      <c r="AH2655"/>
      <c r="AI2655"/>
      <c r="AJ2655"/>
      <c r="AK2655"/>
    </row>
    <row r="2656" spans="1:37" ht="13" x14ac:dyDescent="0.3">
      <c r="A2656" s="147"/>
      <c r="B2656" s="147"/>
      <c r="C2656" s="147"/>
      <c r="D2656" s="147"/>
      <c r="E2656" s="147"/>
      <c r="F2656" s="147"/>
      <c r="G2656" s="147"/>
      <c r="H2656" s="147"/>
      <c r="I2656" s="147"/>
      <c r="J2656" s="147"/>
      <c r="K2656" s="147"/>
      <c r="L2656" s="147"/>
      <c r="M2656" s="147"/>
      <c r="N2656" s="147"/>
      <c r="O2656" s="147"/>
      <c r="P2656" s="147"/>
      <c r="Q2656" s="171"/>
      <c r="R2656" s="171"/>
      <c r="S2656" s="171"/>
      <c r="T2656" s="171"/>
      <c r="U2656" s="171"/>
      <c r="V2656" s="171"/>
      <c r="W2656" s="171"/>
      <c r="X2656" s="147"/>
      <c r="Y2656" s="108"/>
      <c r="Z2656" s="147"/>
      <c r="AA2656" s="147"/>
      <c r="AB2656"/>
      <c r="AC2656"/>
      <c r="AD2656"/>
      <c r="AE2656"/>
      <c r="AF2656"/>
      <c r="AG2656"/>
      <c r="AH2656"/>
      <c r="AI2656"/>
      <c r="AJ2656"/>
      <c r="AK2656"/>
    </row>
    <row r="2657" spans="1:37" ht="13" x14ac:dyDescent="0.3">
      <c r="A2657" s="147"/>
      <c r="B2657" s="147"/>
      <c r="C2657" s="147"/>
      <c r="D2657" s="147"/>
      <c r="E2657" s="147"/>
      <c r="F2657" s="147"/>
      <c r="G2657" s="147"/>
      <c r="H2657" s="147"/>
      <c r="I2657" s="147"/>
      <c r="J2657" s="147"/>
      <c r="K2657" s="147"/>
      <c r="L2657" s="147"/>
      <c r="M2657" s="147"/>
      <c r="N2657" s="147"/>
      <c r="O2657" s="147"/>
      <c r="P2657" s="147"/>
      <c r="Q2657" s="171"/>
      <c r="R2657" s="171"/>
      <c r="S2657" s="171"/>
      <c r="T2657" s="171"/>
      <c r="U2657" s="171"/>
      <c r="V2657" s="171"/>
      <c r="W2657" s="171"/>
      <c r="X2657" s="147"/>
      <c r="Y2657" s="108"/>
      <c r="Z2657" s="147"/>
      <c r="AA2657" s="147"/>
      <c r="AB2657"/>
      <c r="AC2657"/>
      <c r="AD2657"/>
      <c r="AE2657"/>
      <c r="AF2657"/>
      <c r="AG2657"/>
      <c r="AH2657"/>
      <c r="AI2657"/>
      <c r="AJ2657"/>
      <c r="AK2657"/>
    </row>
    <row r="2658" spans="1:37" ht="13" x14ac:dyDescent="0.3">
      <c r="A2658" s="147"/>
      <c r="B2658" s="147"/>
      <c r="C2658" s="147"/>
      <c r="D2658" s="147"/>
      <c r="E2658" s="147"/>
      <c r="F2658" s="147"/>
      <c r="G2658" s="147"/>
      <c r="H2658" s="147"/>
      <c r="I2658" s="147"/>
      <c r="J2658" s="147"/>
      <c r="K2658" s="147"/>
      <c r="L2658" s="147"/>
      <c r="M2658" s="147"/>
      <c r="N2658" s="147"/>
      <c r="O2658" s="147"/>
      <c r="P2658" s="147"/>
      <c r="Q2658" s="171"/>
      <c r="R2658" s="171"/>
      <c r="S2658" s="171"/>
      <c r="T2658" s="171"/>
      <c r="U2658" s="171"/>
      <c r="V2658" s="171"/>
      <c r="W2658" s="171"/>
      <c r="X2658" s="147"/>
      <c r="Y2658" s="108"/>
      <c r="Z2658" s="147"/>
      <c r="AA2658" s="147"/>
      <c r="AB2658"/>
      <c r="AC2658"/>
      <c r="AD2658"/>
      <c r="AE2658"/>
      <c r="AF2658"/>
      <c r="AG2658"/>
      <c r="AH2658"/>
      <c r="AI2658"/>
      <c r="AJ2658"/>
      <c r="AK2658"/>
    </row>
    <row r="2659" spans="1:37" ht="13" x14ac:dyDescent="0.3">
      <c r="A2659" s="147"/>
      <c r="B2659" s="147"/>
      <c r="C2659" s="147"/>
      <c r="D2659" s="147"/>
      <c r="E2659" s="147"/>
      <c r="F2659" s="147"/>
      <c r="G2659" s="147"/>
      <c r="H2659" s="147"/>
      <c r="I2659" s="147"/>
      <c r="J2659" s="147"/>
      <c r="K2659" s="147"/>
      <c r="L2659" s="147"/>
      <c r="M2659" s="147"/>
      <c r="N2659" s="147"/>
      <c r="O2659" s="147"/>
      <c r="P2659" s="147"/>
      <c r="Q2659" s="171"/>
      <c r="R2659" s="171"/>
      <c r="S2659" s="171"/>
      <c r="T2659" s="171"/>
      <c r="U2659" s="171"/>
      <c r="V2659" s="171"/>
      <c r="W2659" s="171"/>
      <c r="X2659" s="147"/>
      <c r="Y2659" s="108"/>
      <c r="Z2659" s="147"/>
      <c r="AA2659" s="147"/>
      <c r="AB2659"/>
      <c r="AC2659"/>
      <c r="AD2659"/>
      <c r="AE2659"/>
      <c r="AF2659"/>
      <c r="AG2659"/>
      <c r="AH2659"/>
      <c r="AI2659"/>
      <c r="AJ2659"/>
      <c r="AK2659"/>
    </row>
    <row r="2660" spans="1:37" ht="13" x14ac:dyDescent="0.3">
      <c r="A2660" s="147"/>
      <c r="B2660" s="147"/>
      <c r="C2660" s="147"/>
      <c r="D2660" s="147"/>
      <c r="E2660" s="147"/>
      <c r="F2660" s="147"/>
      <c r="G2660" s="147"/>
      <c r="H2660" s="147"/>
      <c r="I2660" s="147"/>
      <c r="J2660" s="147"/>
      <c r="K2660" s="147"/>
      <c r="L2660" s="147"/>
      <c r="M2660" s="147"/>
      <c r="N2660" s="147"/>
      <c r="O2660" s="147"/>
      <c r="P2660" s="147"/>
      <c r="Q2660" s="171"/>
      <c r="R2660" s="171"/>
      <c r="S2660" s="171"/>
      <c r="T2660" s="171"/>
      <c r="U2660" s="171"/>
      <c r="V2660" s="171"/>
      <c r="W2660" s="171"/>
      <c r="X2660" s="147"/>
      <c r="Y2660" s="108"/>
      <c r="Z2660" s="147"/>
      <c r="AA2660" s="147"/>
      <c r="AB2660"/>
      <c r="AC2660"/>
      <c r="AD2660"/>
      <c r="AE2660"/>
      <c r="AF2660"/>
      <c r="AG2660"/>
      <c r="AH2660"/>
      <c r="AI2660"/>
      <c r="AJ2660"/>
      <c r="AK2660"/>
    </row>
    <row r="2661" spans="1:37" ht="13" x14ac:dyDescent="0.3">
      <c r="A2661" s="147"/>
      <c r="B2661" s="147"/>
      <c r="C2661" s="147"/>
      <c r="D2661" s="147"/>
      <c r="E2661" s="147"/>
      <c r="F2661" s="147"/>
      <c r="G2661" s="147"/>
      <c r="H2661" s="147"/>
      <c r="I2661" s="147"/>
      <c r="J2661" s="147"/>
      <c r="K2661" s="147"/>
      <c r="L2661" s="147"/>
      <c r="M2661" s="147"/>
      <c r="N2661" s="147"/>
      <c r="O2661" s="147"/>
      <c r="P2661" s="147"/>
      <c r="Q2661" s="171"/>
      <c r="R2661" s="171"/>
      <c r="S2661" s="171"/>
      <c r="T2661" s="171"/>
      <c r="U2661" s="171"/>
      <c r="V2661" s="171"/>
      <c r="W2661" s="171"/>
      <c r="X2661" s="147"/>
      <c r="Y2661" s="108"/>
      <c r="Z2661" s="147"/>
      <c r="AA2661" s="147"/>
      <c r="AB2661"/>
      <c r="AC2661"/>
      <c r="AD2661"/>
      <c r="AE2661"/>
      <c r="AF2661"/>
      <c r="AG2661"/>
      <c r="AH2661"/>
      <c r="AI2661"/>
      <c r="AJ2661"/>
      <c r="AK2661"/>
    </row>
    <row r="2662" spans="1:37" ht="13" x14ac:dyDescent="0.3">
      <c r="A2662" s="147"/>
      <c r="B2662" s="147"/>
      <c r="C2662" s="147"/>
      <c r="D2662" s="147"/>
      <c r="E2662" s="147"/>
      <c r="F2662" s="147"/>
      <c r="G2662" s="147"/>
      <c r="H2662" s="147"/>
      <c r="I2662" s="147"/>
      <c r="J2662" s="147"/>
      <c r="K2662" s="147"/>
      <c r="L2662" s="147"/>
      <c r="M2662" s="147"/>
      <c r="N2662" s="147"/>
      <c r="O2662" s="147"/>
      <c r="P2662" s="147"/>
      <c r="Q2662" s="171"/>
      <c r="R2662" s="171"/>
      <c r="S2662" s="171"/>
      <c r="T2662" s="171"/>
      <c r="U2662" s="171"/>
      <c r="V2662" s="171"/>
      <c r="W2662" s="171"/>
      <c r="X2662" s="147"/>
      <c r="Y2662" s="108"/>
      <c r="Z2662" s="147"/>
      <c r="AA2662" s="147"/>
      <c r="AB2662"/>
      <c r="AC2662"/>
      <c r="AD2662"/>
      <c r="AE2662"/>
      <c r="AF2662"/>
      <c r="AG2662"/>
      <c r="AH2662"/>
      <c r="AI2662"/>
      <c r="AJ2662"/>
      <c r="AK2662"/>
    </row>
    <row r="2663" spans="1:37" ht="13" x14ac:dyDescent="0.3">
      <c r="A2663" s="147"/>
      <c r="B2663" s="147"/>
      <c r="C2663" s="147"/>
      <c r="D2663" s="147"/>
      <c r="E2663" s="147"/>
      <c r="F2663" s="147"/>
      <c r="G2663" s="147"/>
      <c r="H2663" s="147"/>
      <c r="I2663" s="147"/>
      <c r="J2663" s="147"/>
      <c r="K2663" s="147"/>
      <c r="L2663" s="147"/>
      <c r="M2663" s="147"/>
      <c r="N2663" s="147"/>
      <c r="O2663" s="147"/>
      <c r="P2663" s="147"/>
      <c r="Q2663" s="171"/>
      <c r="R2663" s="171"/>
      <c r="S2663" s="171"/>
      <c r="T2663" s="171"/>
      <c r="U2663" s="171"/>
      <c r="V2663" s="171"/>
      <c r="W2663" s="171"/>
      <c r="X2663" s="147"/>
      <c r="Y2663" s="108"/>
      <c r="Z2663" s="147"/>
      <c r="AA2663" s="147"/>
      <c r="AB2663"/>
      <c r="AC2663"/>
      <c r="AD2663"/>
      <c r="AE2663"/>
      <c r="AF2663"/>
      <c r="AG2663"/>
      <c r="AH2663"/>
      <c r="AI2663"/>
      <c r="AJ2663"/>
      <c r="AK2663"/>
    </row>
    <row r="2664" spans="1:37" ht="13" x14ac:dyDescent="0.3">
      <c r="A2664" s="147"/>
      <c r="B2664" s="147"/>
      <c r="C2664" s="147"/>
      <c r="D2664" s="147"/>
      <c r="E2664" s="147"/>
      <c r="F2664" s="147"/>
      <c r="G2664" s="147"/>
      <c r="H2664" s="147"/>
      <c r="I2664" s="147"/>
      <c r="J2664" s="147"/>
      <c r="K2664" s="147"/>
      <c r="L2664" s="147"/>
      <c r="M2664" s="147"/>
      <c r="N2664" s="147"/>
      <c r="O2664" s="147"/>
      <c r="P2664" s="147"/>
      <c r="Q2664" s="171"/>
      <c r="R2664" s="171"/>
      <c r="S2664" s="171"/>
      <c r="T2664" s="171"/>
      <c r="U2664" s="171"/>
      <c r="V2664" s="171"/>
      <c r="W2664" s="171"/>
      <c r="X2664" s="147"/>
      <c r="Y2664" s="108"/>
      <c r="Z2664" s="147"/>
      <c r="AA2664" s="147"/>
      <c r="AB2664"/>
      <c r="AC2664"/>
      <c r="AD2664"/>
      <c r="AE2664"/>
      <c r="AF2664"/>
      <c r="AG2664"/>
      <c r="AH2664"/>
      <c r="AI2664"/>
      <c r="AJ2664"/>
      <c r="AK2664"/>
    </row>
    <row r="2665" spans="1:37" ht="13" x14ac:dyDescent="0.3">
      <c r="A2665" s="147"/>
      <c r="B2665" s="147"/>
      <c r="C2665" s="147"/>
      <c r="D2665" s="147"/>
      <c r="E2665" s="147"/>
      <c r="F2665" s="147"/>
      <c r="G2665" s="147"/>
      <c r="H2665" s="147"/>
      <c r="I2665" s="147"/>
      <c r="J2665" s="147"/>
      <c r="K2665" s="147"/>
      <c r="L2665" s="147"/>
      <c r="M2665" s="147"/>
      <c r="N2665" s="147"/>
      <c r="O2665" s="147"/>
      <c r="P2665" s="147"/>
      <c r="Q2665" s="171"/>
      <c r="R2665" s="171"/>
      <c r="S2665" s="171"/>
      <c r="T2665" s="171"/>
      <c r="U2665" s="171"/>
      <c r="V2665" s="171"/>
      <c r="W2665" s="171"/>
      <c r="X2665" s="147"/>
      <c r="Y2665" s="108"/>
      <c r="Z2665" s="147"/>
      <c r="AA2665" s="147"/>
      <c r="AB2665"/>
      <c r="AC2665"/>
      <c r="AD2665"/>
      <c r="AE2665"/>
      <c r="AF2665"/>
      <c r="AG2665"/>
      <c r="AH2665"/>
      <c r="AI2665"/>
      <c r="AJ2665"/>
      <c r="AK2665"/>
    </row>
    <row r="2666" spans="1:37" ht="13" x14ac:dyDescent="0.3">
      <c r="A2666" s="147"/>
      <c r="B2666" s="147"/>
      <c r="C2666" s="147"/>
      <c r="D2666" s="147"/>
      <c r="E2666" s="147"/>
      <c r="F2666" s="147"/>
      <c r="G2666" s="147"/>
      <c r="H2666" s="147"/>
      <c r="I2666" s="147"/>
      <c r="J2666" s="147"/>
      <c r="K2666" s="147"/>
      <c r="L2666" s="147"/>
      <c r="M2666" s="147"/>
      <c r="N2666" s="147"/>
      <c r="O2666" s="147"/>
      <c r="P2666" s="147"/>
      <c r="Q2666" s="171"/>
      <c r="R2666" s="171"/>
      <c r="S2666" s="171"/>
      <c r="T2666" s="171"/>
      <c r="U2666" s="171"/>
      <c r="V2666" s="171"/>
      <c r="W2666" s="171"/>
      <c r="X2666" s="147"/>
      <c r="Y2666" s="108"/>
      <c r="Z2666" s="147"/>
      <c r="AA2666" s="147"/>
      <c r="AB2666"/>
      <c r="AC2666"/>
      <c r="AD2666"/>
      <c r="AE2666"/>
      <c r="AF2666"/>
      <c r="AG2666"/>
      <c r="AH2666"/>
      <c r="AI2666"/>
      <c r="AJ2666"/>
      <c r="AK2666"/>
    </row>
    <row r="2667" spans="1:37" ht="13" x14ac:dyDescent="0.3">
      <c r="A2667" s="147"/>
      <c r="B2667" s="147"/>
      <c r="C2667" s="147"/>
      <c r="D2667" s="147"/>
      <c r="E2667" s="147"/>
      <c r="F2667" s="147"/>
      <c r="G2667" s="147"/>
      <c r="H2667" s="147"/>
      <c r="I2667" s="147"/>
      <c r="J2667" s="147"/>
      <c r="K2667" s="147"/>
      <c r="L2667" s="147"/>
      <c r="M2667" s="147"/>
      <c r="N2667" s="147"/>
      <c r="O2667" s="147"/>
      <c r="P2667" s="147"/>
      <c r="Q2667" s="171"/>
      <c r="R2667" s="171"/>
      <c r="S2667" s="171"/>
      <c r="T2667" s="171"/>
      <c r="U2667" s="171"/>
      <c r="V2667" s="171"/>
      <c r="W2667" s="171"/>
      <c r="X2667" s="147"/>
      <c r="Y2667" s="108"/>
      <c r="Z2667" s="147"/>
      <c r="AA2667" s="147"/>
      <c r="AB2667"/>
      <c r="AC2667"/>
      <c r="AD2667"/>
      <c r="AE2667"/>
      <c r="AF2667"/>
      <c r="AG2667"/>
      <c r="AH2667"/>
      <c r="AI2667"/>
      <c r="AJ2667"/>
      <c r="AK2667"/>
    </row>
    <row r="2668" spans="1:37" ht="13" x14ac:dyDescent="0.3">
      <c r="A2668" s="147"/>
      <c r="B2668" s="147"/>
      <c r="C2668" s="147"/>
      <c r="D2668" s="147"/>
      <c r="E2668" s="147"/>
      <c r="F2668" s="147"/>
      <c r="G2668" s="147"/>
      <c r="H2668" s="147"/>
      <c r="I2668" s="147"/>
      <c r="J2668" s="147"/>
      <c r="K2668" s="147"/>
      <c r="L2668" s="147"/>
      <c r="M2668" s="147"/>
      <c r="N2668" s="147"/>
      <c r="O2668" s="147"/>
      <c r="P2668" s="147"/>
      <c r="Q2668" s="171"/>
      <c r="R2668" s="171"/>
      <c r="S2668" s="171"/>
      <c r="T2668" s="171"/>
      <c r="U2668" s="171"/>
      <c r="V2668" s="171"/>
      <c r="W2668" s="171"/>
      <c r="X2668" s="147"/>
      <c r="Y2668" s="108"/>
      <c r="Z2668" s="147"/>
      <c r="AA2668" s="147"/>
      <c r="AB2668"/>
      <c r="AC2668"/>
      <c r="AD2668"/>
      <c r="AE2668"/>
      <c r="AF2668"/>
      <c r="AG2668"/>
      <c r="AH2668"/>
      <c r="AI2668"/>
      <c r="AJ2668"/>
      <c r="AK2668"/>
    </row>
    <row r="2669" spans="1:37" ht="13" x14ac:dyDescent="0.3">
      <c r="A2669" s="147"/>
      <c r="B2669" s="147"/>
      <c r="C2669" s="147"/>
      <c r="D2669" s="147"/>
      <c r="E2669" s="147"/>
      <c r="F2669" s="147"/>
      <c r="G2669" s="147"/>
      <c r="H2669" s="147"/>
      <c r="I2669" s="147"/>
      <c r="J2669" s="147"/>
      <c r="K2669" s="147"/>
      <c r="L2669" s="147"/>
      <c r="M2669" s="147"/>
      <c r="N2669" s="147"/>
      <c r="O2669" s="147"/>
      <c r="P2669" s="147"/>
      <c r="Q2669" s="171"/>
      <c r="R2669" s="171"/>
      <c r="S2669" s="171"/>
      <c r="T2669" s="171"/>
      <c r="U2669" s="171"/>
      <c r="V2669" s="171"/>
      <c r="W2669" s="171"/>
      <c r="X2669" s="147"/>
      <c r="Y2669" s="108"/>
      <c r="Z2669" s="147"/>
      <c r="AA2669" s="147"/>
      <c r="AB2669"/>
      <c r="AC2669"/>
      <c r="AD2669"/>
      <c r="AE2669"/>
      <c r="AF2669"/>
      <c r="AG2669"/>
      <c r="AH2669"/>
      <c r="AI2669"/>
      <c r="AJ2669"/>
      <c r="AK2669"/>
    </row>
    <row r="2670" spans="1:37" ht="13" x14ac:dyDescent="0.3">
      <c r="A2670" s="147"/>
      <c r="B2670" s="147"/>
      <c r="C2670" s="147"/>
      <c r="D2670" s="147"/>
      <c r="E2670" s="147"/>
      <c r="F2670" s="147"/>
      <c r="G2670" s="147"/>
      <c r="H2670" s="147"/>
      <c r="I2670" s="147"/>
      <c r="J2670" s="147"/>
      <c r="K2670" s="147"/>
      <c r="L2670" s="147"/>
      <c r="M2670" s="147"/>
      <c r="N2670" s="147"/>
      <c r="O2670" s="147"/>
      <c r="P2670" s="147"/>
      <c r="Q2670" s="171"/>
      <c r="R2670" s="171"/>
      <c r="S2670" s="171"/>
      <c r="T2670" s="171"/>
      <c r="U2670" s="171"/>
      <c r="V2670" s="171"/>
      <c r="W2670" s="171"/>
      <c r="X2670" s="147"/>
      <c r="Y2670" s="108"/>
      <c r="Z2670" s="147"/>
      <c r="AA2670" s="147"/>
      <c r="AB2670"/>
      <c r="AC2670"/>
      <c r="AD2670"/>
      <c r="AE2670"/>
      <c r="AF2670"/>
      <c r="AG2670"/>
      <c r="AH2670"/>
      <c r="AI2670"/>
      <c r="AJ2670"/>
      <c r="AK2670"/>
    </row>
    <row r="2671" spans="1:37" ht="13" x14ac:dyDescent="0.3">
      <c r="A2671" s="147"/>
      <c r="B2671" s="147"/>
      <c r="C2671" s="147"/>
      <c r="D2671" s="147"/>
      <c r="E2671" s="147"/>
      <c r="F2671" s="147"/>
      <c r="G2671" s="147"/>
      <c r="H2671" s="147"/>
      <c r="I2671" s="147"/>
      <c r="J2671" s="147"/>
      <c r="K2671" s="147"/>
      <c r="L2671" s="147"/>
      <c r="M2671" s="147"/>
      <c r="N2671" s="147"/>
      <c r="O2671" s="147"/>
      <c r="P2671" s="147"/>
      <c r="Q2671" s="171"/>
      <c r="R2671" s="171"/>
      <c r="S2671" s="171"/>
      <c r="T2671" s="171"/>
      <c r="U2671" s="171"/>
      <c r="V2671" s="171"/>
      <c r="W2671" s="171"/>
      <c r="X2671" s="147"/>
      <c r="Y2671" s="108"/>
      <c r="Z2671" s="147"/>
      <c r="AA2671" s="147"/>
      <c r="AB2671"/>
      <c r="AC2671"/>
      <c r="AD2671"/>
      <c r="AE2671"/>
      <c r="AF2671"/>
      <c r="AG2671"/>
      <c r="AH2671"/>
      <c r="AI2671"/>
      <c r="AJ2671"/>
      <c r="AK2671"/>
    </row>
    <row r="2672" spans="1:37" ht="13" x14ac:dyDescent="0.3">
      <c r="A2672" s="147"/>
      <c r="B2672" s="147"/>
      <c r="C2672" s="147"/>
      <c r="D2672" s="147"/>
      <c r="E2672" s="147"/>
      <c r="F2672" s="147"/>
      <c r="G2672" s="147"/>
      <c r="H2672" s="147"/>
      <c r="I2672" s="147"/>
      <c r="J2672" s="147"/>
      <c r="K2672" s="147"/>
      <c r="L2672" s="147"/>
      <c r="M2672" s="147"/>
      <c r="N2672" s="147"/>
      <c r="O2672" s="147"/>
      <c r="P2672" s="147"/>
      <c r="Q2672" s="171"/>
      <c r="R2672" s="171"/>
      <c r="S2672" s="171"/>
      <c r="T2672" s="171"/>
      <c r="U2672" s="171"/>
      <c r="V2672" s="171"/>
      <c r="W2672" s="171"/>
      <c r="X2672" s="147"/>
      <c r="Y2672" s="108"/>
      <c r="Z2672" s="147"/>
      <c r="AA2672" s="147"/>
      <c r="AB2672"/>
      <c r="AC2672"/>
      <c r="AD2672"/>
      <c r="AE2672"/>
      <c r="AF2672"/>
      <c r="AG2672"/>
      <c r="AH2672"/>
      <c r="AI2672"/>
      <c r="AJ2672"/>
      <c r="AK2672"/>
    </row>
    <row r="2673" spans="1:37" ht="13" x14ac:dyDescent="0.3">
      <c r="A2673" s="147"/>
      <c r="B2673" s="147"/>
      <c r="C2673" s="147"/>
      <c r="D2673" s="147"/>
      <c r="E2673" s="147"/>
      <c r="F2673" s="147"/>
      <c r="G2673" s="147"/>
      <c r="H2673" s="147"/>
      <c r="I2673" s="147"/>
      <c r="J2673" s="147"/>
      <c r="K2673" s="147"/>
      <c r="L2673" s="147"/>
      <c r="M2673" s="147"/>
      <c r="N2673" s="147"/>
      <c r="O2673" s="147"/>
      <c r="P2673" s="147"/>
      <c r="Q2673" s="171"/>
      <c r="R2673" s="171"/>
      <c r="S2673" s="171"/>
      <c r="T2673" s="171"/>
      <c r="U2673" s="171"/>
      <c r="V2673" s="171"/>
      <c r="W2673" s="171"/>
      <c r="X2673" s="147"/>
      <c r="Y2673" s="108"/>
      <c r="Z2673" s="147"/>
      <c r="AA2673" s="147"/>
      <c r="AB2673"/>
      <c r="AC2673"/>
      <c r="AD2673"/>
      <c r="AE2673"/>
      <c r="AF2673"/>
      <c r="AG2673"/>
      <c r="AH2673"/>
      <c r="AI2673"/>
      <c r="AJ2673"/>
      <c r="AK2673"/>
    </row>
    <row r="2674" spans="1:37" ht="13" x14ac:dyDescent="0.3">
      <c r="A2674" s="147"/>
      <c r="B2674" s="147"/>
      <c r="C2674" s="147"/>
      <c r="D2674" s="147"/>
      <c r="E2674" s="147"/>
      <c r="F2674" s="147"/>
      <c r="G2674" s="147"/>
      <c r="H2674" s="147"/>
      <c r="I2674" s="147"/>
      <c r="J2674" s="147"/>
      <c r="K2674" s="147"/>
      <c r="L2674" s="147"/>
      <c r="M2674" s="147"/>
      <c r="N2674" s="147"/>
      <c r="O2674" s="147"/>
      <c r="P2674" s="147"/>
      <c r="Q2674" s="171"/>
      <c r="R2674" s="171"/>
      <c r="S2674" s="171"/>
      <c r="T2674" s="171"/>
      <c r="U2674" s="171"/>
      <c r="V2674" s="171"/>
      <c r="W2674" s="171"/>
      <c r="X2674" s="147"/>
      <c r="Y2674" s="108"/>
      <c r="Z2674" s="147"/>
      <c r="AA2674" s="147"/>
      <c r="AB2674"/>
      <c r="AC2674"/>
      <c r="AD2674"/>
      <c r="AE2674"/>
      <c r="AF2674"/>
      <c r="AG2674"/>
      <c r="AH2674"/>
      <c r="AI2674"/>
      <c r="AJ2674"/>
      <c r="AK2674"/>
    </row>
    <row r="2675" spans="1:37" ht="13" x14ac:dyDescent="0.3">
      <c r="A2675" s="147"/>
      <c r="B2675" s="147"/>
      <c r="C2675" s="147"/>
      <c r="D2675" s="147"/>
      <c r="E2675" s="147"/>
      <c r="F2675" s="147"/>
      <c r="G2675" s="147"/>
      <c r="H2675" s="147"/>
      <c r="I2675" s="147"/>
      <c r="J2675" s="147"/>
      <c r="K2675" s="147"/>
      <c r="L2675" s="147"/>
      <c r="M2675" s="147"/>
      <c r="N2675" s="147"/>
      <c r="O2675" s="147"/>
      <c r="P2675" s="147"/>
      <c r="Q2675" s="171"/>
      <c r="R2675" s="171"/>
      <c r="S2675" s="171"/>
      <c r="T2675" s="171"/>
      <c r="U2675" s="171"/>
      <c r="V2675" s="171"/>
      <c r="W2675" s="171"/>
      <c r="X2675" s="147"/>
      <c r="Y2675" s="108"/>
      <c r="Z2675" s="147"/>
      <c r="AA2675" s="147"/>
      <c r="AB2675"/>
      <c r="AC2675"/>
      <c r="AD2675"/>
      <c r="AE2675"/>
      <c r="AF2675"/>
      <c r="AG2675"/>
      <c r="AH2675"/>
      <c r="AI2675"/>
      <c r="AJ2675"/>
      <c r="AK2675"/>
    </row>
    <row r="2676" spans="1:37" ht="13" x14ac:dyDescent="0.3">
      <c r="A2676" s="147"/>
      <c r="B2676" s="147"/>
      <c r="C2676" s="147"/>
      <c r="D2676" s="147"/>
      <c r="E2676" s="147"/>
      <c r="F2676" s="147"/>
      <c r="G2676" s="147"/>
      <c r="H2676" s="147"/>
      <c r="I2676" s="147"/>
      <c r="J2676" s="147"/>
      <c r="K2676" s="147"/>
      <c r="L2676" s="147"/>
      <c r="M2676" s="147"/>
      <c r="N2676" s="147"/>
      <c r="O2676" s="147"/>
      <c r="P2676" s="147"/>
      <c r="Q2676" s="171"/>
      <c r="R2676" s="171"/>
      <c r="S2676" s="171"/>
      <c r="T2676" s="171"/>
      <c r="U2676" s="171"/>
      <c r="V2676" s="171"/>
      <c r="W2676" s="171"/>
      <c r="X2676" s="147"/>
      <c r="Y2676" s="108"/>
      <c r="Z2676" s="147"/>
      <c r="AA2676" s="147"/>
      <c r="AB2676"/>
      <c r="AC2676"/>
      <c r="AD2676"/>
      <c r="AE2676"/>
      <c r="AF2676"/>
      <c r="AG2676"/>
      <c r="AH2676"/>
      <c r="AI2676"/>
      <c r="AJ2676"/>
      <c r="AK2676"/>
    </row>
    <row r="2677" spans="1:37" ht="13" x14ac:dyDescent="0.3">
      <c r="A2677" s="147"/>
      <c r="B2677" s="147"/>
      <c r="C2677" s="147"/>
      <c r="D2677" s="147"/>
      <c r="E2677" s="147"/>
      <c r="F2677" s="147"/>
      <c r="G2677" s="147"/>
      <c r="H2677" s="147"/>
      <c r="I2677" s="147"/>
      <c r="J2677" s="147"/>
      <c r="K2677" s="147"/>
      <c r="L2677" s="147"/>
      <c r="M2677" s="147"/>
      <c r="N2677" s="147"/>
      <c r="O2677" s="147"/>
      <c r="P2677" s="147"/>
      <c r="Q2677" s="171"/>
      <c r="R2677" s="171"/>
      <c r="S2677" s="171"/>
      <c r="T2677" s="171"/>
      <c r="U2677" s="171"/>
      <c r="V2677" s="171"/>
      <c r="W2677" s="171"/>
      <c r="X2677" s="147"/>
      <c r="Y2677" s="108"/>
      <c r="Z2677" s="147"/>
      <c r="AA2677" s="147"/>
      <c r="AB2677"/>
      <c r="AC2677"/>
      <c r="AD2677"/>
      <c r="AE2677"/>
      <c r="AF2677"/>
      <c r="AG2677"/>
      <c r="AH2677"/>
      <c r="AI2677"/>
      <c r="AJ2677"/>
      <c r="AK2677"/>
    </row>
    <row r="2678" spans="1:37" ht="13" x14ac:dyDescent="0.3">
      <c r="A2678" s="147"/>
      <c r="B2678" s="147"/>
      <c r="C2678" s="147"/>
      <c r="D2678" s="147"/>
      <c r="E2678" s="147"/>
      <c r="F2678" s="147"/>
      <c r="G2678" s="147"/>
      <c r="H2678" s="147"/>
      <c r="I2678" s="147"/>
      <c r="J2678" s="147"/>
      <c r="K2678" s="147"/>
      <c r="L2678" s="147"/>
      <c r="M2678" s="147"/>
      <c r="N2678" s="147"/>
      <c r="O2678" s="147"/>
      <c r="P2678" s="147"/>
      <c r="Q2678" s="171"/>
      <c r="R2678" s="171"/>
      <c r="S2678" s="171"/>
      <c r="T2678" s="171"/>
      <c r="U2678" s="171"/>
      <c r="V2678" s="171"/>
      <c r="W2678" s="171"/>
      <c r="X2678" s="147"/>
      <c r="Y2678" s="108"/>
      <c r="Z2678" s="147"/>
      <c r="AA2678" s="147"/>
      <c r="AB2678"/>
      <c r="AC2678"/>
      <c r="AD2678"/>
      <c r="AE2678"/>
      <c r="AF2678"/>
      <c r="AG2678"/>
      <c r="AH2678"/>
      <c r="AI2678"/>
      <c r="AJ2678"/>
      <c r="AK2678"/>
    </row>
    <row r="2679" spans="1:37" ht="13" x14ac:dyDescent="0.3">
      <c r="A2679" s="147"/>
      <c r="B2679" s="147"/>
      <c r="C2679" s="147"/>
      <c r="D2679" s="147"/>
      <c r="E2679" s="147"/>
      <c r="F2679" s="147"/>
      <c r="G2679" s="147"/>
      <c r="H2679" s="147"/>
      <c r="I2679" s="147"/>
      <c r="J2679" s="147"/>
      <c r="K2679" s="147"/>
      <c r="L2679" s="147"/>
      <c r="M2679" s="147"/>
      <c r="N2679" s="147"/>
      <c r="O2679" s="147"/>
      <c r="P2679" s="147"/>
      <c r="Q2679" s="171"/>
      <c r="R2679" s="171"/>
      <c r="S2679" s="171"/>
      <c r="T2679" s="171"/>
      <c r="U2679" s="171"/>
      <c r="V2679" s="171"/>
      <c r="W2679" s="171"/>
      <c r="X2679" s="147"/>
      <c r="Y2679" s="108"/>
      <c r="Z2679" s="147"/>
      <c r="AA2679" s="147"/>
      <c r="AB2679"/>
      <c r="AC2679"/>
      <c r="AD2679"/>
      <c r="AE2679"/>
      <c r="AF2679"/>
      <c r="AG2679"/>
      <c r="AH2679"/>
      <c r="AI2679"/>
      <c r="AJ2679"/>
      <c r="AK2679"/>
    </row>
    <row r="2680" spans="1:37" ht="13" x14ac:dyDescent="0.3">
      <c r="A2680" s="147"/>
      <c r="B2680" s="147"/>
      <c r="C2680" s="147"/>
      <c r="D2680" s="147"/>
      <c r="E2680" s="147"/>
      <c r="F2680" s="147"/>
      <c r="G2680" s="147"/>
      <c r="H2680" s="147"/>
      <c r="I2680" s="147"/>
      <c r="J2680" s="147"/>
      <c r="K2680" s="147"/>
      <c r="L2680" s="147"/>
      <c r="M2680" s="147"/>
      <c r="N2680" s="147"/>
      <c r="O2680" s="147"/>
      <c r="P2680" s="147"/>
      <c r="Q2680" s="171"/>
      <c r="R2680" s="171"/>
      <c r="S2680" s="171"/>
      <c r="T2680" s="171"/>
      <c r="U2680" s="171"/>
      <c r="V2680" s="171"/>
      <c r="W2680" s="171"/>
      <c r="X2680" s="147"/>
      <c r="Y2680" s="108"/>
      <c r="Z2680" s="147"/>
      <c r="AA2680" s="147"/>
      <c r="AB2680"/>
      <c r="AC2680"/>
      <c r="AD2680"/>
      <c r="AE2680"/>
      <c r="AF2680"/>
      <c r="AG2680"/>
      <c r="AH2680"/>
      <c r="AI2680"/>
      <c r="AJ2680"/>
      <c r="AK2680"/>
    </row>
    <row r="2681" spans="1:37" ht="13" x14ac:dyDescent="0.3">
      <c r="A2681" s="147"/>
      <c r="B2681" s="147"/>
      <c r="C2681" s="147"/>
      <c r="D2681" s="147"/>
      <c r="E2681" s="147"/>
      <c r="F2681" s="147"/>
      <c r="G2681" s="147"/>
      <c r="H2681" s="147"/>
      <c r="I2681" s="147"/>
      <c r="J2681" s="147"/>
      <c r="K2681" s="147"/>
      <c r="L2681" s="147"/>
      <c r="M2681" s="147"/>
      <c r="N2681" s="147"/>
      <c r="O2681" s="147"/>
      <c r="P2681" s="147"/>
      <c r="Q2681" s="171"/>
      <c r="R2681" s="171"/>
      <c r="S2681" s="171"/>
      <c r="T2681" s="171"/>
      <c r="U2681" s="171"/>
      <c r="V2681" s="171"/>
      <c r="W2681" s="171"/>
      <c r="X2681" s="147"/>
      <c r="Y2681" s="108"/>
      <c r="Z2681" s="147"/>
      <c r="AA2681" s="147"/>
      <c r="AB2681"/>
      <c r="AC2681"/>
      <c r="AD2681"/>
      <c r="AE2681"/>
      <c r="AF2681"/>
      <c r="AG2681"/>
      <c r="AH2681"/>
      <c r="AI2681"/>
      <c r="AJ2681"/>
      <c r="AK2681"/>
    </row>
    <row r="2682" spans="1:37" ht="13" x14ac:dyDescent="0.3">
      <c r="A2682" s="147"/>
      <c r="B2682" s="147"/>
      <c r="C2682" s="147"/>
      <c r="D2682" s="147"/>
      <c r="E2682" s="147"/>
      <c r="F2682" s="147"/>
      <c r="G2682" s="147"/>
      <c r="H2682" s="147"/>
      <c r="I2682" s="147"/>
      <c r="J2682" s="147"/>
      <c r="K2682" s="147"/>
      <c r="L2682" s="147"/>
      <c r="M2682" s="147"/>
      <c r="N2682" s="147"/>
      <c r="O2682" s="147"/>
      <c r="P2682" s="147"/>
      <c r="Q2682" s="171"/>
      <c r="R2682" s="171"/>
      <c r="S2682" s="171"/>
      <c r="T2682" s="171"/>
      <c r="U2682" s="171"/>
      <c r="V2682" s="171"/>
      <c r="W2682" s="171"/>
      <c r="X2682" s="147"/>
      <c r="Y2682" s="108"/>
      <c r="Z2682" s="147"/>
      <c r="AA2682" s="147"/>
      <c r="AB2682"/>
      <c r="AC2682"/>
      <c r="AD2682"/>
      <c r="AE2682"/>
      <c r="AF2682"/>
      <c r="AG2682"/>
      <c r="AH2682"/>
      <c r="AI2682"/>
      <c r="AJ2682"/>
      <c r="AK2682"/>
    </row>
    <row r="2683" spans="1:37" ht="13" x14ac:dyDescent="0.3">
      <c r="A2683" s="147"/>
      <c r="B2683" s="147"/>
      <c r="C2683" s="147"/>
      <c r="D2683" s="147"/>
      <c r="E2683" s="147"/>
      <c r="F2683" s="147"/>
      <c r="G2683" s="147"/>
      <c r="H2683" s="147"/>
      <c r="I2683" s="147"/>
      <c r="J2683" s="147"/>
      <c r="K2683" s="147"/>
      <c r="L2683" s="147"/>
      <c r="M2683" s="147"/>
      <c r="N2683" s="147"/>
      <c r="O2683" s="147"/>
      <c r="P2683" s="147"/>
      <c r="Q2683" s="171"/>
      <c r="R2683" s="171"/>
      <c r="S2683" s="171"/>
      <c r="T2683" s="171"/>
      <c r="U2683" s="171"/>
      <c r="V2683" s="171"/>
      <c r="W2683" s="171"/>
      <c r="X2683" s="147"/>
      <c r="Y2683" s="108"/>
      <c r="Z2683" s="147"/>
      <c r="AA2683" s="147"/>
      <c r="AB2683"/>
      <c r="AC2683"/>
      <c r="AD2683"/>
      <c r="AE2683"/>
      <c r="AF2683"/>
      <c r="AG2683"/>
      <c r="AH2683"/>
      <c r="AI2683"/>
      <c r="AJ2683"/>
      <c r="AK2683"/>
    </row>
    <row r="2684" spans="1:37" ht="13" x14ac:dyDescent="0.3">
      <c r="A2684" s="147"/>
      <c r="B2684" s="147"/>
      <c r="C2684" s="147"/>
      <c r="D2684" s="147"/>
      <c r="E2684" s="147"/>
      <c r="F2684" s="147"/>
      <c r="G2684" s="147"/>
      <c r="H2684" s="147"/>
      <c r="I2684" s="147"/>
      <c r="J2684" s="147"/>
      <c r="K2684" s="147"/>
      <c r="L2684" s="147"/>
      <c r="M2684" s="147"/>
      <c r="N2684" s="147"/>
      <c r="O2684" s="147"/>
      <c r="P2684" s="147"/>
      <c r="Q2684" s="171"/>
      <c r="R2684" s="171"/>
      <c r="S2684" s="171"/>
      <c r="T2684" s="171"/>
      <c r="U2684" s="171"/>
      <c r="V2684" s="171"/>
      <c r="W2684" s="171"/>
      <c r="X2684" s="147"/>
      <c r="Y2684" s="108"/>
      <c r="Z2684" s="147"/>
      <c r="AA2684" s="147"/>
      <c r="AB2684"/>
      <c r="AC2684"/>
      <c r="AD2684"/>
      <c r="AE2684"/>
      <c r="AF2684"/>
      <c r="AG2684"/>
      <c r="AH2684"/>
      <c r="AI2684"/>
      <c r="AJ2684"/>
      <c r="AK2684"/>
    </row>
    <row r="2685" spans="1:37" ht="13" x14ac:dyDescent="0.3">
      <c r="A2685" s="147"/>
      <c r="B2685" s="147"/>
      <c r="C2685" s="147"/>
      <c r="D2685" s="147"/>
      <c r="E2685" s="147"/>
      <c r="F2685" s="147"/>
      <c r="G2685" s="147"/>
      <c r="H2685" s="147"/>
      <c r="I2685" s="147"/>
      <c r="J2685" s="147"/>
      <c r="K2685" s="147"/>
      <c r="L2685" s="147"/>
      <c r="M2685" s="147"/>
      <c r="N2685" s="147"/>
      <c r="O2685" s="147"/>
      <c r="P2685" s="147"/>
      <c r="Q2685" s="171"/>
      <c r="R2685" s="171"/>
      <c r="S2685" s="171"/>
      <c r="T2685" s="171"/>
      <c r="U2685" s="171"/>
      <c r="V2685" s="171"/>
      <c r="W2685" s="171"/>
      <c r="X2685" s="147"/>
      <c r="Y2685" s="108"/>
      <c r="Z2685" s="147"/>
      <c r="AA2685" s="147"/>
      <c r="AB2685"/>
      <c r="AC2685"/>
      <c r="AD2685"/>
      <c r="AE2685"/>
      <c r="AF2685"/>
      <c r="AG2685"/>
      <c r="AH2685"/>
      <c r="AI2685"/>
      <c r="AJ2685"/>
      <c r="AK2685"/>
    </row>
    <row r="2686" spans="1:37" ht="13" x14ac:dyDescent="0.3">
      <c r="A2686" s="147"/>
      <c r="B2686" s="147"/>
      <c r="C2686" s="147"/>
      <c r="D2686" s="147"/>
      <c r="E2686" s="147"/>
      <c r="F2686" s="147"/>
      <c r="G2686" s="147"/>
      <c r="H2686" s="147"/>
      <c r="I2686" s="147"/>
      <c r="J2686" s="147"/>
      <c r="K2686" s="147"/>
      <c r="L2686" s="147"/>
      <c r="M2686" s="147"/>
      <c r="N2686" s="147"/>
      <c r="O2686" s="147"/>
      <c r="P2686" s="147"/>
      <c r="Q2686" s="171"/>
      <c r="R2686" s="171"/>
      <c r="S2686" s="171"/>
      <c r="T2686" s="171"/>
      <c r="U2686" s="171"/>
      <c r="V2686" s="171"/>
      <c r="W2686" s="171"/>
      <c r="X2686" s="147"/>
      <c r="Y2686" s="108"/>
      <c r="Z2686" s="147"/>
      <c r="AA2686" s="147"/>
      <c r="AB2686"/>
      <c r="AC2686"/>
      <c r="AD2686"/>
      <c r="AE2686"/>
      <c r="AF2686"/>
      <c r="AG2686"/>
      <c r="AH2686"/>
      <c r="AI2686"/>
      <c r="AJ2686"/>
      <c r="AK2686"/>
    </row>
    <row r="2687" spans="1:37" ht="13" x14ac:dyDescent="0.3">
      <c r="A2687" s="147"/>
      <c r="B2687" s="147"/>
      <c r="C2687" s="147"/>
      <c r="D2687" s="147"/>
      <c r="E2687" s="147"/>
      <c r="F2687" s="147"/>
      <c r="G2687" s="147"/>
      <c r="H2687" s="147"/>
      <c r="I2687" s="147"/>
      <c r="J2687" s="147"/>
      <c r="K2687" s="147"/>
      <c r="L2687" s="147"/>
      <c r="M2687" s="147"/>
      <c r="N2687" s="147"/>
      <c r="O2687" s="147"/>
      <c r="P2687" s="147"/>
      <c r="Q2687" s="171"/>
      <c r="R2687" s="171"/>
      <c r="S2687" s="171"/>
      <c r="T2687" s="171"/>
      <c r="U2687" s="171"/>
      <c r="V2687" s="171"/>
      <c r="W2687" s="171"/>
      <c r="X2687" s="147"/>
      <c r="Y2687" s="108"/>
      <c r="Z2687" s="147"/>
      <c r="AA2687" s="147"/>
      <c r="AB2687"/>
      <c r="AC2687"/>
      <c r="AD2687"/>
      <c r="AE2687"/>
      <c r="AF2687"/>
      <c r="AG2687"/>
      <c r="AH2687"/>
      <c r="AI2687"/>
      <c r="AJ2687"/>
      <c r="AK2687"/>
    </row>
    <row r="2688" spans="1:37" ht="13" x14ac:dyDescent="0.3">
      <c r="A2688" s="147"/>
      <c r="B2688" s="147"/>
      <c r="C2688" s="147"/>
      <c r="D2688" s="147"/>
      <c r="E2688" s="147"/>
      <c r="F2688" s="147"/>
      <c r="G2688" s="147"/>
      <c r="H2688" s="147"/>
      <c r="I2688" s="147"/>
      <c r="J2688" s="147"/>
      <c r="K2688" s="147"/>
      <c r="L2688" s="147"/>
      <c r="M2688" s="147"/>
      <c r="N2688" s="147"/>
      <c r="O2688" s="147"/>
      <c r="P2688" s="147"/>
      <c r="Q2688" s="171"/>
      <c r="R2688" s="171"/>
      <c r="S2688" s="171"/>
      <c r="T2688" s="171"/>
      <c r="U2688" s="171"/>
      <c r="V2688" s="171"/>
      <c r="W2688" s="171"/>
      <c r="X2688" s="147"/>
      <c r="Y2688" s="108"/>
      <c r="Z2688" s="147"/>
      <c r="AA2688" s="147"/>
      <c r="AB2688"/>
      <c r="AC2688"/>
      <c r="AD2688"/>
      <c r="AE2688"/>
      <c r="AF2688"/>
      <c r="AG2688"/>
      <c r="AH2688"/>
      <c r="AI2688"/>
      <c r="AJ2688"/>
      <c r="AK2688"/>
    </row>
    <row r="2689" spans="1:37" ht="13" x14ac:dyDescent="0.3">
      <c r="A2689" s="147"/>
      <c r="B2689" s="147"/>
      <c r="C2689" s="147"/>
      <c r="D2689" s="147"/>
      <c r="E2689" s="147"/>
      <c r="F2689" s="147"/>
      <c r="G2689" s="147"/>
      <c r="H2689" s="147"/>
      <c r="I2689" s="147"/>
      <c r="J2689" s="147"/>
      <c r="K2689" s="147"/>
      <c r="L2689" s="147"/>
      <c r="M2689" s="147"/>
      <c r="N2689" s="147"/>
      <c r="O2689" s="147"/>
      <c r="P2689" s="147"/>
      <c r="Q2689" s="171"/>
      <c r="R2689" s="171"/>
      <c r="S2689" s="171"/>
      <c r="T2689" s="171"/>
      <c r="U2689" s="171"/>
      <c r="V2689" s="171"/>
      <c r="W2689" s="171"/>
      <c r="X2689" s="147"/>
      <c r="Y2689" s="108"/>
      <c r="Z2689" s="147"/>
      <c r="AA2689" s="147"/>
      <c r="AB2689"/>
      <c r="AC2689"/>
      <c r="AD2689"/>
      <c r="AE2689"/>
      <c r="AF2689"/>
      <c r="AG2689"/>
      <c r="AH2689"/>
      <c r="AI2689"/>
      <c r="AJ2689"/>
      <c r="AK2689"/>
    </row>
    <row r="2690" spans="1:37" ht="13" x14ac:dyDescent="0.3">
      <c r="A2690" s="147"/>
      <c r="B2690" s="147"/>
      <c r="C2690" s="147"/>
      <c r="D2690" s="147"/>
      <c r="E2690" s="147"/>
      <c r="F2690" s="147"/>
      <c r="G2690" s="147"/>
      <c r="H2690" s="147"/>
      <c r="I2690" s="147"/>
      <c r="J2690" s="147"/>
      <c r="K2690" s="147"/>
      <c r="L2690" s="147"/>
      <c r="M2690" s="147"/>
      <c r="N2690" s="147"/>
      <c r="O2690" s="147"/>
      <c r="P2690" s="147"/>
      <c r="Q2690" s="171"/>
      <c r="R2690" s="171"/>
      <c r="S2690" s="171"/>
      <c r="T2690" s="171"/>
      <c r="U2690" s="171"/>
      <c r="V2690" s="171"/>
      <c r="W2690" s="171"/>
      <c r="X2690" s="147"/>
      <c r="Y2690" s="108"/>
      <c r="Z2690" s="147"/>
      <c r="AA2690" s="147"/>
      <c r="AB2690"/>
      <c r="AC2690"/>
      <c r="AD2690"/>
      <c r="AE2690"/>
      <c r="AF2690"/>
      <c r="AG2690"/>
      <c r="AH2690"/>
      <c r="AI2690"/>
      <c r="AJ2690"/>
      <c r="AK2690"/>
    </row>
    <row r="2691" spans="1:37" ht="13" x14ac:dyDescent="0.3">
      <c r="A2691" s="147"/>
      <c r="B2691" s="147"/>
      <c r="C2691" s="147"/>
      <c r="D2691" s="147"/>
      <c r="E2691" s="147"/>
      <c r="F2691" s="147"/>
      <c r="G2691" s="147"/>
      <c r="H2691" s="147"/>
      <c r="I2691" s="147"/>
      <c r="J2691" s="147"/>
      <c r="K2691" s="147"/>
      <c r="L2691" s="147"/>
      <c r="M2691" s="147"/>
      <c r="N2691" s="147"/>
      <c r="O2691" s="147"/>
      <c r="P2691" s="147"/>
      <c r="Q2691" s="171"/>
      <c r="R2691" s="171"/>
      <c r="S2691" s="171"/>
      <c r="T2691" s="171"/>
      <c r="U2691" s="171"/>
      <c r="V2691" s="171"/>
      <c r="W2691" s="171"/>
      <c r="X2691" s="147"/>
      <c r="Y2691" s="108"/>
      <c r="Z2691" s="147"/>
      <c r="AA2691" s="147"/>
      <c r="AB2691"/>
      <c r="AC2691"/>
      <c r="AD2691"/>
      <c r="AE2691"/>
      <c r="AF2691"/>
      <c r="AG2691"/>
      <c r="AH2691"/>
      <c r="AI2691"/>
      <c r="AJ2691"/>
      <c r="AK2691"/>
    </row>
    <row r="2692" spans="1:37" ht="13" x14ac:dyDescent="0.3">
      <c r="A2692" s="147"/>
      <c r="B2692" s="147"/>
      <c r="C2692" s="147"/>
      <c r="D2692" s="147"/>
      <c r="E2692" s="147"/>
      <c r="F2692" s="147"/>
      <c r="G2692" s="147"/>
      <c r="H2692" s="147"/>
      <c r="I2692" s="147"/>
      <c r="J2692" s="147"/>
      <c r="K2692" s="147"/>
      <c r="L2692" s="147"/>
      <c r="M2692" s="147"/>
      <c r="N2692" s="147"/>
      <c r="O2692" s="147"/>
      <c r="P2692" s="147"/>
      <c r="Q2692" s="171"/>
      <c r="R2692" s="171"/>
      <c r="S2692" s="171"/>
      <c r="T2692" s="171"/>
      <c r="U2692" s="171"/>
      <c r="V2692" s="171"/>
      <c r="W2692" s="171"/>
      <c r="X2692" s="147"/>
      <c r="Y2692" s="108"/>
      <c r="Z2692" s="147"/>
      <c r="AA2692" s="147"/>
      <c r="AB2692"/>
      <c r="AC2692"/>
      <c r="AD2692"/>
      <c r="AE2692"/>
      <c r="AF2692"/>
      <c r="AG2692"/>
      <c r="AH2692"/>
      <c r="AI2692"/>
      <c r="AJ2692"/>
      <c r="AK2692"/>
    </row>
    <row r="2693" spans="1:37" ht="13" x14ac:dyDescent="0.3">
      <c r="A2693" s="147"/>
      <c r="B2693" s="147"/>
      <c r="C2693" s="147"/>
      <c r="D2693" s="147"/>
      <c r="E2693" s="147"/>
      <c r="F2693" s="147"/>
      <c r="G2693" s="147"/>
      <c r="H2693" s="147"/>
      <c r="I2693" s="147"/>
      <c r="J2693" s="147"/>
      <c r="K2693" s="147"/>
      <c r="L2693" s="147"/>
      <c r="M2693" s="147"/>
      <c r="N2693" s="147"/>
      <c r="O2693" s="147"/>
      <c r="P2693" s="147"/>
      <c r="Q2693" s="171"/>
      <c r="R2693" s="171"/>
      <c r="S2693" s="171"/>
      <c r="T2693" s="171"/>
      <c r="U2693" s="171"/>
      <c r="V2693" s="171"/>
      <c r="W2693" s="171"/>
      <c r="X2693" s="147"/>
      <c r="Y2693" s="108"/>
      <c r="Z2693" s="147"/>
      <c r="AA2693" s="147"/>
      <c r="AB2693"/>
      <c r="AC2693"/>
      <c r="AD2693"/>
      <c r="AE2693"/>
      <c r="AF2693"/>
      <c r="AG2693"/>
      <c r="AH2693"/>
      <c r="AI2693"/>
      <c r="AJ2693"/>
      <c r="AK2693"/>
    </row>
    <row r="2694" spans="1:37" ht="13" x14ac:dyDescent="0.3">
      <c r="A2694" s="147"/>
      <c r="B2694" s="147"/>
      <c r="C2694" s="147"/>
      <c r="D2694" s="147"/>
      <c r="E2694" s="147"/>
      <c r="F2694" s="147"/>
      <c r="G2694" s="147"/>
      <c r="H2694" s="147"/>
      <c r="I2694" s="147"/>
      <c r="J2694" s="147"/>
      <c r="K2694" s="147"/>
      <c r="L2694" s="147"/>
      <c r="M2694" s="147"/>
      <c r="N2694" s="147"/>
      <c r="O2694" s="147"/>
      <c r="P2694" s="147"/>
      <c r="Q2694" s="171"/>
      <c r="R2694" s="171"/>
      <c r="S2694" s="171"/>
      <c r="T2694" s="171"/>
      <c r="U2694" s="171"/>
      <c r="V2694" s="171"/>
      <c r="W2694" s="171"/>
      <c r="X2694" s="147"/>
      <c r="Y2694" s="108"/>
      <c r="Z2694" s="147"/>
      <c r="AA2694" s="147"/>
      <c r="AB2694"/>
      <c r="AC2694"/>
      <c r="AD2694"/>
      <c r="AE2694"/>
      <c r="AF2694"/>
      <c r="AG2694"/>
      <c r="AH2694"/>
      <c r="AI2694"/>
      <c r="AJ2694"/>
      <c r="AK2694"/>
    </row>
    <row r="2695" spans="1:37" ht="13" x14ac:dyDescent="0.3">
      <c r="A2695" s="147"/>
      <c r="B2695" s="147"/>
      <c r="C2695" s="147"/>
      <c r="D2695" s="147"/>
      <c r="E2695" s="147"/>
      <c r="F2695" s="147"/>
      <c r="G2695" s="147"/>
      <c r="H2695" s="147"/>
      <c r="I2695" s="147"/>
      <c r="J2695" s="147"/>
      <c r="K2695" s="147"/>
      <c r="L2695" s="147"/>
      <c r="M2695" s="147"/>
      <c r="N2695" s="147"/>
      <c r="O2695" s="147"/>
      <c r="P2695" s="147"/>
      <c r="Q2695" s="171"/>
      <c r="R2695" s="171"/>
      <c r="S2695" s="171"/>
      <c r="T2695" s="171"/>
      <c r="U2695" s="171"/>
      <c r="V2695" s="171"/>
      <c r="W2695" s="171"/>
      <c r="X2695" s="147"/>
      <c r="Y2695" s="108"/>
      <c r="Z2695" s="147"/>
      <c r="AA2695" s="147"/>
      <c r="AB2695"/>
      <c r="AC2695"/>
      <c r="AD2695"/>
      <c r="AE2695"/>
      <c r="AF2695"/>
      <c r="AG2695"/>
      <c r="AH2695"/>
      <c r="AI2695"/>
      <c r="AJ2695"/>
      <c r="AK2695"/>
    </row>
    <row r="2696" spans="1:37" ht="13" x14ac:dyDescent="0.3">
      <c r="A2696" s="147"/>
      <c r="B2696" s="147"/>
      <c r="C2696" s="147"/>
      <c r="D2696" s="147"/>
      <c r="E2696" s="147"/>
      <c r="F2696" s="147"/>
      <c r="G2696" s="147"/>
      <c r="H2696" s="147"/>
      <c r="I2696" s="147"/>
      <c r="J2696" s="147"/>
      <c r="K2696" s="147"/>
      <c r="L2696" s="147"/>
      <c r="M2696" s="147"/>
      <c r="N2696" s="147"/>
      <c r="O2696" s="147"/>
      <c r="P2696" s="147"/>
      <c r="Q2696" s="171"/>
      <c r="R2696" s="171"/>
      <c r="S2696" s="171"/>
      <c r="T2696" s="171"/>
      <c r="U2696" s="171"/>
      <c r="V2696" s="171"/>
      <c r="W2696" s="171"/>
      <c r="X2696" s="147"/>
      <c r="Y2696" s="108"/>
      <c r="Z2696" s="147"/>
      <c r="AA2696" s="147"/>
      <c r="AB2696"/>
      <c r="AC2696"/>
      <c r="AD2696"/>
      <c r="AE2696"/>
      <c r="AF2696"/>
      <c r="AG2696"/>
      <c r="AH2696"/>
      <c r="AI2696"/>
      <c r="AJ2696"/>
      <c r="AK2696"/>
    </row>
    <row r="2697" spans="1:37" ht="13" x14ac:dyDescent="0.3">
      <c r="A2697" s="147"/>
      <c r="B2697" s="147"/>
      <c r="C2697" s="147"/>
      <c r="D2697" s="147"/>
      <c r="E2697" s="147"/>
      <c r="F2697" s="147"/>
      <c r="G2697" s="147"/>
      <c r="H2697" s="147"/>
      <c r="I2697" s="147"/>
      <c r="J2697" s="147"/>
      <c r="K2697" s="147"/>
      <c r="L2697" s="147"/>
      <c r="M2697" s="147"/>
      <c r="N2697" s="147"/>
      <c r="O2697" s="147"/>
      <c r="P2697" s="147"/>
      <c r="Q2697" s="171"/>
      <c r="R2697" s="171"/>
      <c r="S2697" s="171"/>
      <c r="T2697" s="171"/>
      <c r="U2697" s="171"/>
      <c r="V2697" s="171"/>
      <c r="W2697" s="171"/>
      <c r="X2697" s="147"/>
      <c r="Y2697" s="108"/>
      <c r="Z2697" s="147"/>
      <c r="AA2697" s="147"/>
      <c r="AB2697"/>
      <c r="AC2697"/>
      <c r="AD2697"/>
      <c r="AE2697"/>
      <c r="AF2697"/>
      <c r="AG2697"/>
      <c r="AH2697"/>
      <c r="AI2697"/>
      <c r="AJ2697"/>
      <c r="AK2697"/>
    </row>
    <row r="2698" spans="1:37" ht="13" x14ac:dyDescent="0.3">
      <c r="A2698" s="147"/>
      <c r="B2698" s="147"/>
      <c r="C2698" s="147"/>
      <c r="D2698" s="147"/>
      <c r="E2698" s="147"/>
      <c r="F2698" s="147"/>
      <c r="G2698" s="147"/>
      <c r="H2698" s="147"/>
      <c r="I2698" s="147"/>
      <c r="J2698" s="147"/>
      <c r="K2698" s="147"/>
      <c r="L2698" s="147"/>
      <c r="M2698" s="147"/>
      <c r="N2698" s="147"/>
      <c r="O2698" s="147"/>
      <c r="P2698" s="147"/>
      <c r="Q2698" s="171"/>
      <c r="R2698" s="171"/>
      <c r="S2698" s="171"/>
      <c r="T2698" s="171"/>
      <c r="U2698" s="171"/>
      <c r="V2698" s="171"/>
      <c r="W2698" s="171"/>
      <c r="X2698" s="147"/>
      <c r="Y2698" s="108"/>
      <c r="Z2698" s="147"/>
      <c r="AA2698" s="147"/>
      <c r="AB2698"/>
      <c r="AC2698"/>
      <c r="AD2698"/>
      <c r="AE2698"/>
      <c r="AF2698"/>
      <c r="AG2698"/>
      <c r="AH2698"/>
      <c r="AI2698"/>
      <c r="AJ2698"/>
      <c r="AK2698"/>
    </row>
    <row r="2699" spans="1:37" ht="13" x14ac:dyDescent="0.3">
      <c r="A2699" s="147"/>
      <c r="B2699" s="147"/>
      <c r="C2699" s="147"/>
      <c r="D2699" s="147"/>
      <c r="E2699" s="147"/>
      <c r="F2699" s="147"/>
      <c r="G2699" s="147"/>
      <c r="H2699" s="147"/>
      <c r="I2699" s="147"/>
      <c r="J2699" s="147"/>
      <c r="K2699" s="147"/>
      <c r="L2699" s="147"/>
      <c r="M2699" s="147"/>
      <c r="N2699" s="147"/>
      <c r="O2699" s="147"/>
      <c r="P2699" s="147"/>
      <c r="Q2699" s="171"/>
      <c r="R2699" s="171"/>
      <c r="S2699" s="171"/>
      <c r="T2699" s="171"/>
      <c r="U2699" s="171"/>
      <c r="V2699" s="171"/>
      <c r="W2699" s="171"/>
      <c r="X2699" s="147"/>
      <c r="Y2699" s="108"/>
      <c r="Z2699" s="147"/>
      <c r="AA2699" s="147"/>
      <c r="AB2699"/>
      <c r="AC2699"/>
      <c r="AD2699"/>
      <c r="AE2699"/>
      <c r="AF2699"/>
      <c r="AG2699"/>
      <c r="AH2699"/>
      <c r="AI2699"/>
      <c r="AJ2699"/>
      <c r="AK2699"/>
    </row>
    <row r="2700" spans="1:37" ht="13" x14ac:dyDescent="0.3">
      <c r="A2700" s="147"/>
      <c r="B2700" s="147"/>
      <c r="C2700" s="147"/>
      <c r="D2700" s="147"/>
      <c r="E2700" s="147"/>
      <c r="F2700" s="147"/>
      <c r="G2700" s="147"/>
      <c r="H2700" s="147"/>
      <c r="I2700" s="147"/>
      <c r="J2700" s="147"/>
      <c r="K2700" s="147"/>
      <c r="L2700" s="147"/>
      <c r="M2700" s="147"/>
      <c r="N2700" s="147"/>
      <c r="O2700" s="147"/>
      <c r="P2700" s="147"/>
      <c r="Q2700" s="171"/>
      <c r="R2700" s="171"/>
      <c r="S2700" s="171"/>
      <c r="T2700" s="171"/>
      <c r="U2700" s="171"/>
      <c r="V2700" s="171"/>
      <c r="W2700" s="171"/>
      <c r="X2700" s="147"/>
      <c r="Y2700" s="108"/>
      <c r="Z2700" s="147"/>
      <c r="AA2700" s="147"/>
      <c r="AB2700"/>
      <c r="AC2700"/>
      <c r="AD2700"/>
      <c r="AE2700"/>
      <c r="AF2700"/>
      <c r="AG2700"/>
      <c r="AH2700"/>
      <c r="AI2700"/>
      <c r="AJ2700"/>
      <c r="AK2700"/>
    </row>
    <row r="2701" spans="1:37" ht="13" x14ac:dyDescent="0.3">
      <c r="A2701" s="147"/>
      <c r="B2701" s="147"/>
      <c r="C2701" s="147"/>
      <c r="D2701" s="147"/>
      <c r="E2701" s="147"/>
      <c r="F2701" s="147"/>
      <c r="G2701" s="147"/>
      <c r="H2701" s="147"/>
      <c r="I2701" s="147"/>
      <c r="J2701" s="147"/>
      <c r="K2701" s="147"/>
      <c r="L2701" s="147"/>
      <c r="M2701" s="147"/>
      <c r="N2701" s="147"/>
      <c r="O2701" s="147"/>
      <c r="P2701" s="147"/>
      <c r="Q2701" s="171"/>
      <c r="R2701" s="171"/>
      <c r="S2701" s="171"/>
      <c r="T2701" s="171"/>
      <c r="U2701" s="171"/>
      <c r="V2701" s="171"/>
      <c r="W2701" s="171"/>
      <c r="X2701" s="147"/>
      <c r="Y2701" s="108"/>
      <c r="Z2701" s="147"/>
      <c r="AA2701" s="147"/>
      <c r="AB2701"/>
      <c r="AC2701"/>
      <c r="AD2701"/>
      <c r="AE2701"/>
      <c r="AF2701"/>
      <c r="AG2701"/>
      <c r="AH2701"/>
      <c r="AI2701"/>
      <c r="AJ2701"/>
      <c r="AK2701"/>
    </row>
    <row r="2702" spans="1:37" ht="13" x14ac:dyDescent="0.3">
      <c r="A2702" s="147"/>
      <c r="B2702" s="147"/>
      <c r="C2702" s="147"/>
      <c r="D2702" s="147"/>
      <c r="E2702" s="147"/>
      <c r="F2702" s="147"/>
      <c r="G2702" s="147"/>
      <c r="H2702" s="147"/>
      <c r="I2702" s="147"/>
      <c r="J2702" s="147"/>
      <c r="K2702" s="147"/>
      <c r="L2702" s="147"/>
      <c r="M2702" s="147"/>
      <c r="N2702" s="147"/>
      <c r="O2702" s="147"/>
      <c r="P2702" s="147"/>
      <c r="Q2702" s="171"/>
      <c r="R2702" s="171"/>
      <c r="S2702" s="171"/>
      <c r="T2702" s="171"/>
      <c r="U2702" s="171"/>
      <c r="V2702" s="171"/>
      <c r="W2702" s="171"/>
      <c r="X2702" s="147"/>
      <c r="Y2702" s="108"/>
      <c r="Z2702" s="147"/>
      <c r="AA2702" s="147"/>
      <c r="AB2702"/>
      <c r="AC2702"/>
      <c r="AD2702"/>
      <c r="AE2702"/>
      <c r="AF2702"/>
      <c r="AG2702"/>
      <c r="AH2702"/>
      <c r="AI2702"/>
      <c r="AJ2702"/>
      <c r="AK2702"/>
    </row>
    <row r="2703" spans="1:37" ht="13" x14ac:dyDescent="0.3">
      <c r="A2703" s="147"/>
      <c r="B2703" s="147"/>
      <c r="C2703" s="147"/>
      <c r="D2703" s="147"/>
      <c r="E2703" s="147"/>
      <c r="F2703" s="147"/>
      <c r="G2703" s="147"/>
      <c r="H2703" s="147"/>
      <c r="I2703" s="147"/>
      <c r="J2703" s="147"/>
      <c r="K2703" s="147"/>
      <c r="L2703" s="147"/>
      <c r="M2703" s="147"/>
      <c r="N2703" s="147"/>
      <c r="O2703" s="147"/>
      <c r="P2703" s="147"/>
      <c r="Q2703" s="171"/>
      <c r="R2703" s="171"/>
      <c r="S2703" s="171"/>
      <c r="T2703" s="171"/>
      <c r="U2703" s="171"/>
      <c r="V2703" s="171"/>
      <c r="W2703" s="171"/>
      <c r="X2703" s="147"/>
      <c r="Y2703" s="108"/>
      <c r="Z2703" s="147"/>
      <c r="AA2703" s="147"/>
      <c r="AB2703"/>
      <c r="AC2703"/>
      <c r="AD2703"/>
      <c r="AE2703"/>
      <c r="AF2703"/>
      <c r="AG2703"/>
      <c r="AH2703"/>
      <c r="AI2703"/>
      <c r="AJ2703"/>
      <c r="AK2703"/>
    </row>
    <row r="2704" spans="1:37" ht="13" x14ac:dyDescent="0.3">
      <c r="A2704" s="147"/>
      <c r="B2704" s="147"/>
      <c r="C2704" s="147"/>
      <c r="D2704" s="147"/>
      <c r="E2704" s="147"/>
      <c r="F2704" s="147"/>
      <c r="G2704" s="147"/>
      <c r="H2704" s="147"/>
      <c r="I2704" s="147"/>
      <c r="J2704" s="147"/>
      <c r="K2704" s="147"/>
      <c r="L2704" s="147"/>
      <c r="M2704" s="147"/>
      <c r="N2704" s="147"/>
      <c r="O2704" s="147"/>
      <c r="P2704" s="147"/>
      <c r="Q2704" s="171"/>
      <c r="R2704" s="171"/>
      <c r="S2704" s="171"/>
      <c r="T2704" s="171"/>
      <c r="U2704" s="171"/>
      <c r="V2704" s="171"/>
      <c r="W2704" s="171"/>
      <c r="X2704" s="147"/>
      <c r="Y2704" s="108"/>
      <c r="Z2704" s="147"/>
      <c r="AA2704" s="147"/>
      <c r="AB2704"/>
      <c r="AC2704"/>
      <c r="AD2704"/>
      <c r="AE2704"/>
      <c r="AF2704"/>
      <c r="AG2704"/>
      <c r="AH2704"/>
      <c r="AI2704"/>
      <c r="AJ2704"/>
      <c r="AK2704"/>
    </row>
    <row r="2705" spans="1:37" ht="13" x14ac:dyDescent="0.3">
      <c r="A2705" s="147"/>
      <c r="B2705" s="147"/>
      <c r="C2705" s="147"/>
      <c r="D2705" s="147"/>
      <c r="E2705" s="147"/>
      <c r="F2705" s="147"/>
      <c r="G2705" s="147"/>
      <c r="H2705" s="147"/>
      <c r="I2705" s="147"/>
      <c r="J2705" s="147"/>
      <c r="K2705" s="147"/>
      <c r="L2705" s="147"/>
      <c r="M2705" s="147"/>
      <c r="N2705" s="147"/>
      <c r="O2705" s="147"/>
      <c r="P2705" s="147"/>
      <c r="Q2705" s="171"/>
      <c r="R2705" s="171"/>
      <c r="S2705" s="171"/>
      <c r="T2705" s="171"/>
      <c r="U2705" s="171"/>
      <c r="V2705" s="171"/>
      <c r="W2705" s="171"/>
      <c r="X2705" s="147"/>
      <c r="Y2705" s="108"/>
      <c r="Z2705" s="147"/>
      <c r="AA2705" s="147"/>
      <c r="AB2705"/>
      <c r="AC2705"/>
      <c r="AD2705"/>
      <c r="AE2705"/>
      <c r="AF2705"/>
      <c r="AG2705"/>
      <c r="AH2705"/>
      <c r="AI2705"/>
      <c r="AJ2705"/>
      <c r="AK2705"/>
    </row>
    <row r="2706" spans="1:37" ht="13" x14ac:dyDescent="0.3">
      <c r="A2706" s="147"/>
      <c r="B2706" s="147"/>
      <c r="C2706" s="147"/>
      <c r="D2706" s="147"/>
      <c r="E2706" s="147"/>
      <c r="F2706" s="147"/>
      <c r="G2706" s="147"/>
      <c r="H2706" s="147"/>
      <c r="I2706" s="147"/>
      <c r="J2706" s="147"/>
      <c r="K2706" s="147"/>
      <c r="L2706" s="147"/>
      <c r="M2706" s="147"/>
      <c r="N2706" s="147"/>
      <c r="O2706" s="147"/>
      <c r="P2706" s="147"/>
      <c r="Q2706" s="171"/>
      <c r="R2706" s="171"/>
      <c r="S2706" s="171"/>
      <c r="T2706" s="171"/>
      <c r="U2706" s="171"/>
      <c r="V2706" s="171"/>
      <c r="W2706" s="171"/>
      <c r="X2706" s="147"/>
      <c r="Y2706" s="108"/>
      <c r="Z2706" s="147"/>
      <c r="AA2706" s="147"/>
      <c r="AB2706"/>
      <c r="AC2706"/>
      <c r="AD2706"/>
      <c r="AE2706"/>
      <c r="AF2706"/>
      <c r="AG2706"/>
      <c r="AH2706"/>
      <c r="AI2706"/>
      <c r="AJ2706"/>
      <c r="AK2706"/>
    </row>
    <row r="2707" spans="1:37" ht="13" x14ac:dyDescent="0.3">
      <c r="A2707" s="147"/>
      <c r="B2707" s="147"/>
      <c r="C2707" s="147"/>
      <c r="D2707" s="147"/>
      <c r="E2707" s="147"/>
      <c r="F2707" s="147"/>
      <c r="G2707" s="147"/>
      <c r="H2707" s="147"/>
      <c r="I2707" s="147"/>
      <c r="J2707" s="147"/>
      <c r="K2707" s="147"/>
      <c r="L2707" s="147"/>
      <c r="M2707" s="147"/>
      <c r="N2707" s="147"/>
      <c r="O2707" s="147"/>
      <c r="P2707" s="147"/>
      <c r="Q2707" s="171"/>
      <c r="R2707" s="171"/>
      <c r="S2707" s="171"/>
      <c r="T2707" s="171"/>
      <c r="U2707" s="171"/>
      <c r="V2707" s="171"/>
      <c r="W2707" s="171"/>
      <c r="X2707" s="147"/>
      <c r="Y2707" s="108"/>
      <c r="Z2707" s="147"/>
      <c r="AA2707" s="147"/>
      <c r="AB2707"/>
      <c r="AC2707"/>
      <c r="AD2707"/>
      <c r="AE2707"/>
      <c r="AF2707"/>
      <c r="AG2707"/>
      <c r="AH2707"/>
      <c r="AI2707"/>
      <c r="AJ2707"/>
      <c r="AK2707"/>
    </row>
    <row r="2708" spans="1:37" ht="13" x14ac:dyDescent="0.3">
      <c r="A2708" s="147"/>
      <c r="B2708" s="147"/>
      <c r="C2708" s="147"/>
      <c r="D2708" s="147"/>
      <c r="E2708" s="147"/>
      <c r="F2708" s="147"/>
      <c r="G2708" s="147"/>
      <c r="H2708" s="147"/>
      <c r="I2708" s="147"/>
      <c r="J2708" s="147"/>
      <c r="K2708" s="147"/>
      <c r="L2708" s="147"/>
      <c r="M2708" s="147"/>
      <c r="N2708" s="147"/>
      <c r="O2708" s="147"/>
      <c r="P2708" s="147"/>
      <c r="Q2708" s="171"/>
      <c r="R2708" s="171"/>
      <c r="S2708" s="171"/>
      <c r="T2708" s="171"/>
      <c r="U2708" s="171"/>
      <c r="V2708" s="171"/>
      <c r="W2708" s="171"/>
      <c r="X2708" s="147"/>
      <c r="Y2708" s="108"/>
      <c r="Z2708" s="147"/>
      <c r="AA2708" s="147"/>
      <c r="AB2708"/>
      <c r="AC2708"/>
      <c r="AD2708"/>
      <c r="AE2708"/>
      <c r="AF2708"/>
      <c r="AG2708"/>
      <c r="AH2708"/>
      <c r="AI2708"/>
      <c r="AJ2708"/>
      <c r="AK2708"/>
    </row>
    <row r="2709" spans="1:37" ht="13" x14ac:dyDescent="0.3">
      <c r="A2709" s="147"/>
      <c r="B2709" s="147"/>
      <c r="C2709" s="147"/>
      <c r="D2709" s="147"/>
      <c r="E2709" s="147"/>
      <c r="F2709" s="147"/>
      <c r="G2709" s="147"/>
      <c r="H2709" s="147"/>
      <c r="I2709" s="147"/>
      <c r="J2709" s="147"/>
      <c r="K2709" s="147"/>
      <c r="L2709" s="147"/>
      <c r="M2709" s="147"/>
      <c r="N2709" s="147"/>
      <c r="O2709" s="147"/>
      <c r="P2709" s="147"/>
      <c r="Q2709" s="171"/>
      <c r="R2709" s="171"/>
      <c r="S2709" s="171"/>
      <c r="T2709" s="171"/>
      <c r="U2709" s="171"/>
      <c r="V2709" s="171"/>
      <c r="W2709" s="171"/>
      <c r="X2709" s="147"/>
      <c r="Y2709" s="108"/>
      <c r="Z2709" s="147"/>
      <c r="AA2709" s="147"/>
      <c r="AB2709"/>
      <c r="AC2709"/>
      <c r="AD2709"/>
      <c r="AE2709"/>
      <c r="AF2709"/>
      <c r="AG2709"/>
      <c r="AH2709"/>
      <c r="AI2709"/>
      <c r="AJ2709"/>
      <c r="AK2709"/>
    </row>
    <row r="2710" spans="1:37" ht="13" x14ac:dyDescent="0.3">
      <c r="A2710" s="147"/>
      <c r="B2710" s="147"/>
      <c r="C2710" s="147"/>
      <c r="D2710" s="147"/>
      <c r="E2710" s="147"/>
      <c r="F2710" s="147"/>
      <c r="G2710" s="147"/>
      <c r="H2710" s="147"/>
      <c r="I2710" s="147"/>
      <c r="J2710" s="147"/>
      <c r="K2710" s="147"/>
      <c r="L2710" s="147"/>
      <c r="M2710" s="147"/>
      <c r="N2710" s="147"/>
      <c r="O2710" s="147"/>
      <c r="P2710" s="147"/>
      <c r="Q2710" s="171"/>
      <c r="R2710" s="171"/>
      <c r="S2710" s="171"/>
      <c r="T2710" s="171"/>
      <c r="U2710" s="171"/>
      <c r="V2710" s="171"/>
      <c r="W2710" s="171"/>
      <c r="X2710" s="147"/>
      <c r="Y2710" s="108"/>
      <c r="Z2710" s="147"/>
      <c r="AA2710" s="147"/>
      <c r="AB2710"/>
      <c r="AC2710"/>
      <c r="AD2710"/>
      <c r="AE2710"/>
      <c r="AF2710"/>
      <c r="AG2710"/>
      <c r="AH2710"/>
      <c r="AI2710"/>
      <c r="AJ2710"/>
      <c r="AK2710"/>
    </row>
    <row r="2711" spans="1:37" ht="13" x14ac:dyDescent="0.3">
      <c r="A2711" s="147"/>
      <c r="B2711" s="147"/>
      <c r="C2711" s="147"/>
      <c r="D2711" s="147"/>
      <c r="E2711" s="147"/>
      <c r="F2711" s="147"/>
      <c r="G2711" s="147"/>
      <c r="H2711" s="147"/>
      <c r="I2711" s="147"/>
      <c r="J2711" s="147"/>
      <c r="K2711" s="147"/>
      <c r="L2711" s="147"/>
      <c r="M2711" s="147"/>
      <c r="N2711" s="147"/>
      <c r="O2711" s="147"/>
      <c r="P2711" s="147"/>
      <c r="Q2711" s="171"/>
      <c r="R2711" s="171"/>
      <c r="S2711" s="171"/>
      <c r="T2711" s="171"/>
      <c r="U2711" s="171"/>
      <c r="V2711" s="171"/>
      <c r="W2711" s="171"/>
      <c r="X2711" s="147"/>
      <c r="Y2711" s="108"/>
      <c r="Z2711" s="147"/>
      <c r="AA2711" s="147"/>
      <c r="AB2711"/>
      <c r="AC2711"/>
      <c r="AD2711"/>
      <c r="AE2711"/>
      <c r="AF2711"/>
      <c r="AG2711"/>
      <c r="AH2711"/>
      <c r="AI2711"/>
      <c r="AJ2711"/>
      <c r="AK2711"/>
    </row>
    <row r="2712" spans="1:37" ht="13" x14ac:dyDescent="0.3">
      <c r="A2712" s="147"/>
      <c r="B2712" s="147"/>
      <c r="C2712" s="147"/>
      <c r="D2712" s="147"/>
      <c r="E2712" s="147"/>
      <c r="F2712" s="147"/>
      <c r="G2712" s="147"/>
      <c r="H2712" s="147"/>
      <c r="I2712" s="147"/>
      <c r="J2712" s="147"/>
      <c r="K2712" s="147"/>
      <c r="L2712" s="147"/>
      <c r="M2712" s="147"/>
      <c r="N2712" s="147"/>
      <c r="O2712" s="147"/>
      <c r="P2712" s="147"/>
      <c r="Q2712" s="171"/>
      <c r="R2712" s="171"/>
      <c r="S2712" s="171"/>
      <c r="T2712" s="171"/>
      <c r="U2712" s="171"/>
      <c r="V2712" s="171"/>
      <c r="W2712" s="171"/>
      <c r="X2712" s="147"/>
      <c r="Y2712" s="108"/>
      <c r="Z2712" s="147"/>
      <c r="AA2712" s="147"/>
      <c r="AB2712"/>
      <c r="AC2712"/>
      <c r="AD2712"/>
      <c r="AE2712"/>
      <c r="AF2712"/>
      <c r="AG2712"/>
      <c r="AH2712"/>
      <c r="AI2712"/>
      <c r="AJ2712"/>
      <c r="AK2712"/>
    </row>
    <row r="2713" spans="1:37" ht="13" x14ac:dyDescent="0.3">
      <c r="A2713" s="147"/>
      <c r="B2713" s="147"/>
      <c r="C2713" s="147"/>
      <c r="D2713" s="147"/>
      <c r="E2713" s="147"/>
      <c r="F2713" s="147"/>
      <c r="G2713" s="147"/>
      <c r="H2713" s="147"/>
      <c r="I2713" s="147"/>
      <c r="J2713" s="147"/>
      <c r="K2713" s="147"/>
      <c r="L2713" s="147"/>
      <c r="M2713" s="147"/>
      <c r="N2713" s="147"/>
      <c r="O2713" s="147"/>
      <c r="P2713" s="147"/>
      <c r="Q2713" s="171"/>
      <c r="R2713" s="171"/>
      <c r="S2713" s="171"/>
      <c r="T2713" s="171"/>
      <c r="U2713" s="171"/>
      <c r="V2713" s="171"/>
      <c r="W2713" s="171"/>
      <c r="X2713" s="147"/>
      <c r="Y2713" s="108"/>
      <c r="Z2713" s="147"/>
      <c r="AA2713" s="147"/>
      <c r="AB2713"/>
      <c r="AC2713"/>
      <c r="AD2713"/>
      <c r="AE2713"/>
      <c r="AF2713"/>
      <c r="AG2713"/>
      <c r="AH2713"/>
      <c r="AI2713"/>
      <c r="AJ2713"/>
      <c r="AK2713"/>
    </row>
    <row r="2714" spans="1:37" ht="13" x14ac:dyDescent="0.3">
      <c r="A2714" s="147"/>
      <c r="B2714" s="147"/>
      <c r="C2714" s="147"/>
      <c r="D2714" s="147"/>
      <c r="E2714" s="147"/>
      <c r="F2714" s="147"/>
      <c r="G2714" s="147"/>
      <c r="H2714" s="147"/>
      <c r="I2714" s="147"/>
      <c r="J2714" s="147"/>
      <c r="K2714" s="147"/>
      <c r="L2714" s="147"/>
      <c r="M2714" s="147"/>
      <c r="N2714" s="147"/>
      <c r="O2714" s="147"/>
      <c r="P2714" s="147"/>
      <c r="Q2714" s="171"/>
      <c r="R2714" s="171"/>
      <c r="S2714" s="171"/>
      <c r="T2714" s="171"/>
      <c r="U2714" s="171"/>
      <c r="V2714" s="171"/>
      <c r="W2714" s="171"/>
      <c r="X2714" s="147"/>
      <c r="Y2714" s="108"/>
      <c r="Z2714" s="147"/>
      <c r="AA2714" s="147"/>
      <c r="AB2714"/>
      <c r="AC2714"/>
      <c r="AD2714"/>
      <c r="AE2714"/>
      <c r="AF2714"/>
      <c r="AG2714"/>
      <c r="AH2714"/>
      <c r="AI2714"/>
      <c r="AJ2714"/>
      <c r="AK2714"/>
    </row>
    <row r="2715" spans="1:37" ht="13" x14ac:dyDescent="0.3">
      <c r="A2715" s="147"/>
      <c r="B2715" s="147"/>
      <c r="C2715" s="147"/>
      <c r="D2715" s="147"/>
      <c r="E2715" s="147"/>
      <c r="F2715" s="147"/>
      <c r="G2715" s="147"/>
      <c r="H2715" s="147"/>
      <c r="I2715" s="147"/>
      <c r="J2715" s="147"/>
      <c r="K2715" s="147"/>
      <c r="L2715" s="147"/>
      <c r="M2715" s="147"/>
      <c r="N2715" s="147"/>
      <c r="O2715" s="147"/>
      <c r="P2715" s="147"/>
      <c r="Q2715" s="171"/>
      <c r="R2715" s="171"/>
      <c r="S2715" s="171"/>
      <c r="T2715" s="171"/>
      <c r="U2715" s="171"/>
      <c r="V2715" s="171"/>
      <c r="W2715" s="171"/>
      <c r="X2715" s="147"/>
      <c r="Y2715" s="108"/>
      <c r="Z2715" s="147"/>
      <c r="AA2715" s="147"/>
      <c r="AB2715"/>
      <c r="AC2715"/>
      <c r="AD2715"/>
      <c r="AE2715"/>
      <c r="AF2715"/>
      <c r="AG2715"/>
      <c r="AH2715"/>
      <c r="AI2715"/>
      <c r="AJ2715"/>
      <c r="AK2715"/>
    </row>
    <row r="2716" spans="1:37" ht="13" x14ac:dyDescent="0.3">
      <c r="A2716" s="147"/>
      <c r="B2716" s="147"/>
      <c r="C2716" s="147"/>
      <c r="D2716" s="147"/>
      <c r="E2716" s="147"/>
      <c r="F2716" s="147"/>
      <c r="G2716" s="147"/>
      <c r="H2716" s="147"/>
      <c r="I2716" s="147"/>
      <c r="J2716" s="147"/>
      <c r="K2716" s="147"/>
      <c r="L2716" s="147"/>
      <c r="M2716" s="147"/>
      <c r="N2716" s="147"/>
      <c r="O2716" s="147"/>
      <c r="P2716" s="147"/>
      <c r="Q2716" s="171"/>
      <c r="R2716" s="171"/>
      <c r="S2716" s="171"/>
      <c r="T2716" s="171"/>
      <c r="U2716" s="171"/>
      <c r="V2716" s="171"/>
      <c r="W2716" s="171"/>
      <c r="X2716" s="147"/>
      <c r="Y2716" s="108"/>
      <c r="Z2716" s="147"/>
      <c r="AA2716" s="147"/>
      <c r="AB2716"/>
      <c r="AC2716"/>
      <c r="AD2716"/>
      <c r="AE2716"/>
      <c r="AF2716"/>
      <c r="AG2716"/>
      <c r="AH2716"/>
      <c r="AI2716"/>
      <c r="AJ2716"/>
      <c r="AK2716"/>
    </row>
    <row r="2717" spans="1:37" ht="13" x14ac:dyDescent="0.3">
      <c r="A2717" s="147"/>
      <c r="B2717" s="147"/>
      <c r="C2717" s="147"/>
      <c r="D2717" s="147"/>
      <c r="E2717" s="147"/>
      <c r="F2717" s="147"/>
      <c r="G2717" s="147"/>
      <c r="H2717" s="147"/>
      <c r="I2717" s="147"/>
      <c r="J2717" s="147"/>
      <c r="K2717" s="147"/>
      <c r="L2717" s="147"/>
      <c r="M2717" s="147"/>
      <c r="N2717" s="147"/>
      <c r="O2717" s="147"/>
      <c r="P2717" s="147"/>
      <c r="Q2717" s="171"/>
      <c r="R2717" s="171"/>
      <c r="S2717" s="171"/>
      <c r="T2717" s="171"/>
      <c r="U2717" s="171"/>
      <c r="V2717" s="171"/>
      <c r="W2717" s="171"/>
      <c r="X2717" s="147"/>
      <c r="Y2717" s="108"/>
      <c r="Z2717" s="147"/>
      <c r="AA2717" s="147"/>
      <c r="AB2717"/>
      <c r="AC2717"/>
      <c r="AD2717"/>
      <c r="AE2717"/>
      <c r="AF2717"/>
      <c r="AG2717"/>
      <c r="AH2717"/>
      <c r="AI2717"/>
      <c r="AJ2717"/>
      <c r="AK2717"/>
    </row>
    <row r="2718" spans="1:37" ht="13" x14ac:dyDescent="0.3">
      <c r="A2718" s="147"/>
      <c r="B2718" s="147"/>
      <c r="C2718" s="147"/>
      <c r="D2718" s="147"/>
      <c r="E2718" s="147"/>
      <c r="F2718" s="147"/>
      <c r="G2718" s="147"/>
      <c r="H2718" s="147"/>
      <c r="I2718" s="147"/>
      <c r="J2718" s="147"/>
      <c r="K2718" s="147"/>
      <c r="L2718" s="147"/>
      <c r="M2718" s="147"/>
      <c r="N2718" s="147"/>
      <c r="O2718" s="147"/>
      <c r="P2718" s="147"/>
      <c r="Q2718" s="171"/>
      <c r="R2718" s="171"/>
      <c r="S2718" s="171"/>
      <c r="T2718" s="171"/>
      <c r="U2718" s="171"/>
      <c r="V2718" s="171"/>
      <c r="W2718" s="171"/>
      <c r="X2718" s="147"/>
      <c r="Y2718" s="108"/>
      <c r="Z2718" s="147"/>
      <c r="AA2718" s="147"/>
      <c r="AB2718"/>
      <c r="AC2718"/>
      <c r="AD2718"/>
      <c r="AE2718"/>
      <c r="AF2718"/>
      <c r="AG2718"/>
      <c r="AH2718"/>
      <c r="AI2718"/>
      <c r="AJ2718"/>
      <c r="AK2718"/>
    </row>
    <row r="2719" spans="1:37" ht="13" x14ac:dyDescent="0.3">
      <c r="A2719" s="147"/>
      <c r="B2719" s="147"/>
      <c r="C2719" s="147"/>
      <c r="D2719" s="147"/>
      <c r="E2719" s="147"/>
      <c r="F2719" s="147"/>
      <c r="G2719" s="147"/>
      <c r="H2719" s="147"/>
      <c r="I2719" s="147"/>
      <c r="J2719" s="147"/>
      <c r="K2719" s="147"/>
      <c r="L2719" s="147"/>
      <c r="M2719" s="147"/>
      <c r="N2719" s="147"/>
      <c r="O2719" s="147"/>
      <c r="P2719" s="147"/>
      <c r="Q2719" s="171"/>
      <c r="R2719" s="171"/>
      <c r="S2719" s="171"/>
      <c r="T2719" s="171"/>
      <c r="U2719" s="171"/>
      <c r="V2719" s="171"/>
      <c r="W2719" s="171"/>
      <c r="X2719" s="147"/>
      <c r="Y2719" s="108"/>
      <c r="Z2719" s="147"/>
      <c r="AA2719" s="147"/>
      <c r="AB2719"/>
      <c r="AC2719"/>
      <c r="AD2719"/>
      <c r="AE2719"/>
      <c r="AF2719"/>
      <c r="AG2719"/>
      <c r="AH2719"/>
      <c r="AI2719"/>
      <c r="AJ2719"/>
      <c r="AK2719"/>
    </row>
    <row r="2720" spans="1:37" ht="13" x14ac:dyDescent="0.3">
      <c r="A2720" s="147"/>
      <c r="B2720" s="147"/>
      <c r="C2720" s="147"/>
      <c r="D2720" s="147"/>
      <c r="E2720" s="147"/>
      <c r="F2720" s="147"/>
      <c r="G2720" s="147"/>
      <c r="H2720" s="147"/>
      <c r="I2720" s="147"/>
      <c r="J2720" s="147"/>
      <c r="K2720" s="147"/>
      <c r="L2720" s="147"/>
      <c r="M2720" s="147"/>
      <c r="N2720" s="147"/>
      <c r="O2720" s="147"/>
      <c r="P2720" s="147"/>
      <c r="Q2720" s="171"/>
      <c r="R2720" s="171"/>
      <c r="S2720" s="171"/>
      <c r="T2720" s="171"/>
      <c r="U2720" s="171"/>
      <c r="V2720" s="171"/>
      <c r="W2720" s="171"/>
      <c r="X2720" s="147"/>
      <c r="Y2720" s="108"/>
      <c r="Z2720" s="147"/>
      <c r="AA2720" s="147"/>
      <c r="AB2720"/>
      <c r="AC2720"/>
      <c r="AD2720"/>
      <c r="AE2720"/>
      <c r="AF2720"/>
      <c r="AG2720"/>
      <c r="AH2720"/>
      <c r="AI2720"/>
      <c r="AJ2720"/>
      <c r="AK2720"/>
    </row>
    <row r="2721" spans="1:37" ht="13" x14ac:dyDescent="0.3">
      <c r="A2721" s="147"/>
      <c r="B2721" s="147"/>
      <c r="C2721" s="147"/>
      <c r="D2721" s="147"/>
      <c r="E2721" s="147"/>
      <c r="F2721" s="147"/>
      <c r="G2721" s="147"/>
      <c r="H2721" s="147"/>
      <c r="I2721" s="147"/>
      <c r="J2721" s="147"/>
      <c r="K2721" s="147"/>
      <c r="L2721" s="147"/>
      <c r="M2721" s="147"/>
      <c r="N2721" s="147"/>
      <c r="O2721" s="147"/>
      <c r="P2721" s="147"/>
      <c r="Q2721" s="171"/>
      <c r="R2721" s="171"/>
      <c r="S2721" s="171"/>
      <c r="T2721" s="171"/>
      <c r="U2721" s="171"/>
      <c r="V2721" s="171"/>
      <c r="W2721" s="171"/>
      <c r="X2721" s="147"/>
      <c r="Y2721" s="108"/>
      <c r="Z2721" s="147"/>
      <c r="AA2721" s="147"/>
      <c r="AB2721"/>
      <c r="AC2721"/>
      <c r="AD2721"/>
      <c r="AE2721"/>
      <c r="AF2721"/>
      <c r="AG2721"/>
      <c r="AH2721"/>
      <c r="AI2721"/>
      <c r="AJ2721"/>
      <c r="AK2721"/>
    </row>
    <row r="2722" spans="1:37" ht="13" x14ac:dyDescent="0.3">
      <c r="A2722" s="147"/>
      <c r="B2722" s="147"/>
      <c r="C2722" s="147"/>
      <c r="D2722" s="147"/>
      <c r="E2722" s="147"/>
      <c r="F2722" s="147"/>
      <c r="G2722" s="147"/>
      <c r="H2722" s="147"/>
      <c r="I2722" s="147"/>
      <c r="J2722" s="147"/>
      <c r="K2722" s="147"/>
      <c r="L2722" s="147"/>
      <c r="M2722" s="147"/>
      <c r="N2722" s="147"/>
      <c r="O2722" s="147"/>
      <c r="P2722" s="147"/>
      <c r="Q2722" s="171"/>
      <c r="R2722" s="171"/>
      <c r="S2722" s="171"/>
      <c r="T2722" s="171"/>
      <c r="U2722" s="171"/>
      <c r="V2722" s="171"/>
      <c r="W2722" s="171"/>
      <c r="X2722" s="147"/>
      <c r="Y2722" s="108"/>
      <c r="Z2722" s="147"/>
      <c r="AA2722" s="147"/>
      <c r="AB2722"/>
      <c r="AC2722"/>
      <c r="AD2722"/>
      <c r="AE2722"/>
      <c r="AF2722"/>
      <c r="AG2722"/>
      <c r="AH2722"/>
      <c r="AI2722"/>
      <c r="AJ2722"/>
      <c r="AK2722"/>
    </row>
    <row r="2723" spans="1:37" ht="13" x14ac:dyDescent="0.3">
      <c r="A2723" s="147"/>
      <c r="B2723" s="147"/>
      <c r="C2723" s="147"/>
      <c r="D2723" s="147"/>
      <c r="E2723" s="147"/>
      <c r="F2723" s="147"/>
      <c r="G2723" s="147"/>
      <c r="H2723" s="147"/>
      <c r="I2723" s="147"/>
      <c r="J2723" s="147"/>
      <c r="K2723" s="147"/>
      <c r="L2723" s="147"/>
      <c r="M2723" s="147"/>
      <c r="N2723" s="147"/>
      <c r="O2723" s="147"/>
      <c r="P2723" s="147"/>
      <c r="Q2723" s="171"/>
      <c r="R2723" s="171"/>
      <c r="S2723" s="171"/>
      <c r="T2723" s="171"/>
      <c r="U2723" s="171"/>
      <c r="V2723" s="171"/>
      <c r="W2723" s="171"/>
      <c r="X2723" s="147"/>
      <c r="Y2723" s="108"/>
      <c r="Z2723" s="147"/>
      <c r="AA2723" s="147"/>
      <c r="AB2723"/>
      <c r="AC2723"/>
      <c r="AD2723"/>
      <c r="AE2723"/>
      <c r="AF2723"/>
      <c r="AG2723"/>
      <c r="AH2723"/>
      <c r="AI2723"/>
      <c r="AJ2723"/>
      <c r="AK2723"/>
    </row>
    <row r="2724" spans="1:37" ht="13" x14ac:dyDescent="0.3">
      <c r="A2724" s="147"/>
      <c r="B2724" s="147"/>
      <c r="C2724" s="147"/>
      <c r="D2724" s="147"/>
      <c r="E2724" s="147"/>
      <c r="F2724" s="147"/>
      <c r="G2724" s="147"/>
      <c r="H2724" s="147"/>
      <c r="I2724" s="147"/>
      <c r="J2724" s="147"/>
      <c r="K2724" s="147"/>
      <c r="L2724" s="147"/>
      <c r="M2724" s="147"/>
      <c r="N2724" s="147"/>
      <c r="O2724" s="147"/>
      <c r="P2724" s="147"/>
      <c r="Q2724" s="171"/>
      <c r="R2724" s="171"/>
      <c r="S2724" s="171"/>
      <c r="T2724" s="171"/>
      <c r="U2724" s="171"/>
      <c r="V2724" s="171"/>
      <c r="W2724" s="171"/>
      <c r="X2724" s="147"/>
      <c r="Y2724" s="108"/>
      <c r="Z2724" s="147"/>
      <c r="AA2724" s="147"/>
      <c r="AB2724"/>
      <c r="AC2724"/>
      <c r="AD2724"/>
      <c r="AE2724"/>
      <c r="AF2724"/>
      <c r="AG2724"/>
      <c r="AH2724"/>
      <c r="AI2724"/>
      <c r="AJ2724"/>
      <c r="AK2724"/>
    </row>
    <row r="2725" spans="1:37" ht="13" x14ac:dyDescent="0.3">
      <c r="A2725" s="147"/>
      <c r="B2725" s="147"/>
      <c r="C2725" s="147"/>
      <c r="D2725" s="147"/>
      <c r="E2725" s="147"/>
      <c r="F2725" s="147"/>
      <c r="G2725" s="147"/>
      <c r="H2725" s="147"/>
      <c r="I2725" s="147"/>
      <c r="J2725" s="147"/>
      <c r="K2725" s="147"/>
      <c r="L2725" s="147"/>
      <c r="M2725" s="147"/>
      <c r="N2725" s="147"/>
      <c r="O2725" s="147"/>
      <c r="P2725" s="147"/>
      <c r="Q2725" s="171"/>
      <c r="R2725" s="171"/>
      <c r="S2725" s="171"/>
      <c r="T2725" s="171"/>
      <c r="U2725" s="171"/>
      <c r="V2725" s="171"/>
      <c r="W2725" s="171"/>
      <c r="X2725" s="147"/>
      <c r="Y2725" s="108"/>
      <c r="Z2725" s="147"/>
      <c r="AA2725" s="147"/>
      <c r="AB2725"/>
      <c r="AC2725"/>
      <c r="AD2725"/>
      <c r="AE2725"/>
      <c r="AF2725"/>
      <c r="AG2725"/>
      <c r="AH2725"/>
      <c r="AI2725"/>
      <c r="AJ2725"/>
      <c r="AK2725"/>
    </row>
    <row r="2726" spans="1:37" ht="13" x14ac:dyDescent="0.3">
      <c r="A2726" s="147"/>
      <c r="B2726" s="147"/>
      <c r="C2726" s="147"/>
      <c r="D2726" s="147"/>
      <c r="E2726" s="147"/>
      <c r="F2726" s="147"/>
      <c r="G2726" s="147"/>
      <c r="H2726" s="147"/>
      <c r="I2726" s="147"/>
      <c r="J2726" s="147"/>
      <c r="K2726" s="147"/>
      <c r="L2726" s="147"/>
      <c r="M2726" s="147"/>
      <c r="N2726" s="147"/>
      <c r="O2726" s="147"/>
      <c r="P2726" s="147"/>
      <c r="Q2726" s="171"/>
      <c r="R2726" s="171"/>
      <c r="S2726" s="171"/>
      <c r="T2726" s="171"/>
      <c r="U2726" s="171"/>
      <c r="V2726" s="171"/>
      <c r="W2726" s="171"/>
      <c r="X2726" s="147"/>
      <c r="Y2726" s="108"/>
      <c r="Z2726" s="147"/>
      <c r="AA2726" s="147"/>
      <c r="AB2726"/>
      <c r="AC2726"/>
      <c r="AD2726"/>
      <c r="AE2726"/>
      <c r="AF2726"/>
      <c r="AG2726"/>
      <c r="AH2726"/>
      <c r="AI2726"/>
      <c r="AJ2726"/>
      <c r="AK2726"/>
    </row>
    <row r="2727" spans="1:37" ht="13" x14ac:dyDescent="0.3">
      <c r="A2727" s="147"/>
      <c r="B2727" s="147"/>
      <c r="C2727" s="147"/>
      <c r="D2727" s="147"/>
      <c r="E2727" s="147"/>
      <c r="F2727" s="147"/>
      <c r="G2727" s="147"/>
      <c r="H2727" s="147"/>
      <c r="I2727" s="147"/>
      <c r="J2727" s="147"/>
      <c r="K2727" s="147"/>
      <c r="L2727" s="147"/>
      <c r="M2727" s="147"/>
      <c r="N2727" s="147"/>
      <c r="O2727" s="147"/>
      <c r="P2727" s="147"/>
      <c r="Q2727" s="171"/>
      <c r="R2727" s="171"/>
      <c r="S2727" s="171"/>
      <c r="T2727" s="171"/>
      <c r="U2727" s="171"/>
      <c r="V2727" s="171"/>
      <c r="W2727" s="171"/>
      <c r="X2727" s="147"/>
      <c r="Y2727" s="108"/>
      <c r="Z2727" s="147"/>
      <c r="AA2727" s="147"/>
      <c r="AB2727"/>
      <c r="AC2727"/>
      <c r="AD2727"/>
      <c r="AE2727"/>
      <c r="AF2727"/>
      <c r="AG2727"/>
      <c r="AH2727"/>
      <c r="AI2727"/>
      <c r="AJ2727"/>
      <c r="AK2727"/>
    </row>
    <row r="2728" spans="1:37" ht="13" x14ac:dyDescent="0.3">
      <c r="A2728" s="147"/>
      <c r="B2728" s="147"/>
      <c r="C2728" s="147"/>
      <c r="D2728" s="147"/>
      <c r="E2728" s="147"/>
      <c r="F2728" s="147"/>
      <c r="G2728" s="147"/>
      <c r="H2728" s="147"/>
      <c r="I2728" s="147"/>
      <c r="J2728" s="147"/>
      <c r="K2728" s="147"/>
      <c r="L2728" s="147"/>
      <c r="M2728" s="147"/>
      <c r="N2728" s="147"/>
      <c r="O2728" s="147"/>
      <c r="P2728" s="147"/>
      <c r="Q2728" s="171"/>
      <c r="R2728" s="171"/>
      <c r="S2728" s="171"/>
      <c r="T2728" s="171"/>
      <c r="U2728" s="171"/>
      <c r="V2728" s="171"/>
      <c r="W2728" s="171"/>
      <c r="X2728" s="147"/>
      <c r="Y2728" s="108"/>
      <c r="Z2728" s="147"/>
      <c r="AA2728" s="147"/>
      <c r="AB2728"/>
      <c r="AC2728"/>
      <c r="AD2728"/>
      <c r="AE2728"/>
      <c r="AF2728"/>
      <c r="AG2728"/>
      <c r="AH2728"/>
      <c r="AI2728"/>
      <c r="AJ2728"/>
      <c r="AK2728"/>
    </row>
    <row r="2729" spans="1:37" ht="13" x14ac:dyDescent="0.3">
      <c r="A2729" s="147"/>
      <c r="B2729" s="147"/>
      <c r="C2729" s="147"/>
      <c r="D2729" s="147"/>
      <c r="E2729" s="147"/>
      <c r="F2729" s="147"/>
      <c r="G2729" s="147"/>
      <c r="H2729" s="147"/>
      <c r="I2729" s="147"/>
      <c r="J2729" s="147"/>
      <c r="K2729" s="147"/>
      <c r="L2729" s="147"/>
      <c r="M2729" s="147"/>
      <c r="N2729" s="147"/>
      <c r="O2729" s="147"/>
      <c r="P2729" s="147"/>
      <c r="Q2729" s="171"/>
      <c r="R2729" s="171"/>
      <c r="S2729" s="171"/>
      <c r="T2729" s="171"/>
      <c r="U2729" s="171"/>
      <c r="V2729" s="171"/>
      <c r="W2729" s="171"/>
      <c r="X2729" s="147"/>
      <c r="Y2729" s="108"/>
      <c r="Z2729" s="147"/>
      <c r="AA2729" s="147"/>
      <c r="AB2729"/>
      <c r="AC2729"/>
      <c r="AD2729"/>
      <c r="AE2729"/>
      <c r="AF2729"/>
      <c r="AG2729"/>
      <c r="AH2729"/>
      <c r="AI2729"/>
      <c r="AJ2729"/>
      <c r="AK2729"/>
    </row>
    <row r="2730" spans="1:37" ht="13" x14ac:dyDescent="0.3">
      <c r="A2730" s="147"/>
      <c r="B2730" s="147"/>
      <c r="C2730" s="147"/>
      <c r="D2730" s="147"/>
      <c r="E2730" s="147"/>
      <c r="F2730" s="147"/>
      <c r="G2730" s="147"/>
      <c r="H2730" s="147"/>
      <c r="I2730" s="147"/>
      <c r="J2730" s="147"/>
      <c r="K2730" s="147"/>
      <c r="L2730" s="147"/>
      <c r="M2730" s="147"/>
      <c r="N2730" s="147"/>
      <c r="O2730" s="147"/>
      <c r="P2730" s="147"/>
      <c r="Q2730" s="171"/>
      <c r="R2730" s="171"/>
      <c r="S2730" s="171"/>
      <c r="T2730" s="171"/>
      <c r="U2730" s="171"/>
      <c r="V2730" s="171"/>
      <c r="W2730" s="171"/>
      <c r="X2730" s="147"/>
      <c r="Y2730" s="108"/>
      <c r="Z2730" s="147"/>
      <c r="AA2730" s="147"/>
      <c r="AB2730"/>
      <c r="AC2730"/>
      <c r="AD2730"/>
      <c r="AE2730"/>
      <c r="AF2730"/>
      <c r="AG2730"/>
      <c r="AH2730"/>
      <c r="AI2730"/>
      <c r="AJ2730"/>
      <c r="AK2730"/>
    </row>
    <row r="2731" spans="1:37" ht="13" x14ac:dyDescent="0.3">
      <c r="A2731" s="147"/>
      <c r="B2731" s="147"/>
      <c r="C2731" s="147"/>
      <c r="D2731" s="147"/>
      <c r="E2731" s="147"/>
      <c r="F2731" s="147"/>
      <c r="G2731" s="147"/>
      <c r="H2731" s="147"/>
      <c r="I2731" s="147"/>
      <c r="J2731" s="147"/>
      <c r="K2731" s="147"/>
      <c r="L2731" s="147"/>
      <c r="M2731" s="147"/>
      <c r="N2731" s="147"/>
      <c r="O2731" s="147"/>
      <c r="P2731" s="147"/>
      <c r="Q2731" s="171"/>
      <c r="R2731" s="171"/>
      <c r="S2731" s="171"/>
      <c r="T2731" s="171"/>
      <c r="U2731" s="171"/>
      <c r="V2731" s="171"/>
      <c r="W2731" s="171"/>
      <c r="X2731" s="147"/>
      <c r="Y2731" s="108"/>
      <c r="Z2731" s="147"/>
      <c r="AA2731" s="147"/>
      <c r="AB2731"/>
      <c r="AC2731"/>
      <c r="AD2731"/>
      <c r="AE2731"/>
      <c r="AF2731"/>
      <c r="AG2731"/>
      <c r="AH2731"/>
      <c r="AI2731"/>
      <c r="AJ2731"/>
      <c r="AK2731"/>
    </row>
    <row r="2732" spans="1:37" ht="13" x14ac:dyDescent="0.3">
      <c r="A2732" s="147"/>
      <c r="B2732" s="147"/>
      <c r="C2732" s="147"/>
      <c r="D2732" s="147"/>
      <c r="E2732" s="147"/>
      <c r="F2732" s="147"/>
      <c r="G2732" s="147"/>
      <c r="H2732" s="147"/>
      <c r="I2732" s="147"/>
      <c r="J2732" s="147"/>
      <c r="K2732" s="147"/>
      <c r="L2732" s="147"/>
      <c r="M2732" s="147"/>
      <c r="N2732" s="147"/>
      <c r="O2732" s="147"/>
      <c r="P2732" s="147"/>
      <c r="Q2732" s="171"/>
      <c r="R2732" s="171"/>
      <c r="S2732" s="171"/>
      <c r="T2732" s="171"/>
      <c r="U2732" s="171"/>
      <c r="V2732" s="171"/>
      <c r="W2732" s="171"/>
      <c r="X2732" s="147"/>
      <c r="Y2732" s="108"/>
      <c r="Z2732" s="147"/>
      <c r="AA2732" s="147"/>
      <c r="AB2732"/>
      <c r="AC2732"/>
      <c r="AD2732"/>
      <c r="AE2732"/>
      <c r="AF2732"/>
      <c r="AG2732"/>
      <c r="AH2732"/>
      <c r="AI2732"/>
      <c r="AJ2732"/>
      <c r="AK2732"/>
    </row>
    <row r="2733" spans="1:37" ht="13" x14ac:dyDescent="0.3">
      <c r="A2733" s="147"/>
      <c r="B2733" s="147"/>
      <c r="C2733" s="147"/>
      <c r="D2733" s="147"/>
      <c r="E2733" s="147"/>
      <c r="F2733" s="147"/>
      <c r="G2733" s="147"/>
      <c r="H2733" s="147"/>
      <c r="I2733" s="147"/>
      <c r="J2733" s="147"/>
      <c r="K2733" s="147"/>
      <c r="L2733" s="147"/>
      <c r="M2733" s="147"/>
      <c r="N2733" s="147"/>
      <c r="O2733" s="147"/>
      <c r="P2733" s="147"/>
      <c r="Q2733" s="171"/>
      <c r="R2733" s="171"/>
      <c r="S2733" s="171"/>
      <c r="T2733" s="171"/>
      <c r="U2733" s="171"/>
      <c r="V2733" s="171"/>
      <c r="W2733" s="171"/>
      <c r="X2733" s="147"/>
      <c r="Y2733" s="108"/>
      <c r="Z2733" s="147"/>
      <c r="AA2733" s="147"/>
      <c r="AB2733"/>
      <c r="AC2733"/>
      <c r="AD2733"/>
      <c r="AE2733"/>
      <c r="AF2733"/>
      <c r="AG2733"/>
      <c r="AH2733"/>
      <c r="AI2733"/>
      <c r="AJ2733"/>
      <c r="AK2733"/>
    </row>
    <row r="2734" spans="1:37" ht="13" x14ac:dyDescent="0.3">
      <c r="A2734" s="147"/>
      <c r="B2734" s="147"/>
      <c r="C2734" s="147"/>
      <c r="D2734" s="147"/>
      <c r="E2734" s="147"/>
      <c r="F2734" s="147"/>
      <c r="G2734" s="147"/>
      <c r="H2734" s="147"/>
      <c r="I2734" s="147"/>
      <c r="J2734" s="147"/>
      <c r="K2734" s="147"/>
      <c r="L2734" s="147"/>
      <c r="M2734" s="147"/>
      <c r="N2734" s="147"/>
      <c r="O2734" s="147"/>
      <c r="P2734" s="147"/>
      <c r="Q2734" s="171"/>
      <c r="R2734" s="171"/>
      <c r="S2734" s="171"/>
      <c r="T2734" s="171"/>
      <c r="U2734" s="171"/>
      <c r="V2734" s="171"/>
      <c r="W2734" s="171"/>
      <c r="X2734" s="147"/>
      <c r="Y2734" s="108"/>
      <c r="Z2734" s="147"/>
      <c r="AA2734" s="147"/>
      <c r="AB2734"/>
      <c r="AC2734"/>
      <c r="AD2734"/>
      <c r="AE2734"/>
      <c r="AF2734"/>
      <c r="AG2734"/>
      <c r="AH2734"/>
      <c r="AI2734"/>
      <c r="AJ2734"/>
      <c r="AK2734"/>
    </row>
    <row r="2735" spans="1:37" ht="13" x14ac:dyDescent="0.3">
      <c r="A2735" s="147"/>
      <c r="B2735" s="147"/>
      <c r="C2735" s="147"/>
      <c r="D2735" s="147"/>
      <c r="E2735" s="147"/>
      <c r="F2735" s="147"/>
      <c r="G2735" s="147"/>
      <c r="H2735" s="147"/>
      <c r="I2735" s="147"/>
      <c r="J2735" s="147"/>
      <c r="K2735" s="147"/>
      <c r="L2735" s="147"/>
      <c r="M2735" s="147"/>
      <c r="N2735" s="147"/>
      <c r="O2735" s="147"/>
      <c r="P2735" s="147"/>
      <c r="Q2735" s="171"/>
      <c r="R2735" s="171"/>
      <c r="S2735" s="171"/>
      <c r="T2735" s="171"/>
      <c r="U2735" s="171"/>
      <c r="V2735" s="171"/>
      <c r="W2735" s="171"/>
      <c r="X2735" s="147"/>
      <c r="Y2735" s="108"/>
      <c r="Z2735" s="147"/>
      <c r="AA2735" s="147"/>
      <c r="AB2735"/>
      <c r="AC2735"/>
      <c r="AD2735"/>
      <c r="AE2735"/>
      <c r="AF2735"/>
      <c r="AG2735"/>
      <c r="AH2735"/>
      <c r="AI2735"/>
      <c r="AJ2735"/>
      <c r="AK2735"/>
    </row>
    <row r="2736" spans="1:37" ht="13" x14ac:dyDescent="0.3">
      <c r="A2736" s="147"/>
      <c r="B2736" s="147"/>
      <c r="C2736" s="147"/>
      <c r="D2736" s="147"/>
      <c r="E2736" s="147"/>
      <c r="F2736" s="147"/>
      <c r="G2736" s="147"/>
      <c r="H2736" s="147"/>
      <c r="I2736" s="147"/>
      <c r="J2736" s="147"/>
      <c r="K2736" s="147"/>
      <c r="L2736" s="147"/>
      <c r="M2736" s="147"/>
      <c r="N2736" s="147"/>
      <c r="O2736" s="147"/>
      <c r="P2736" s="147"/>
      <c r="Q2736" s="171"/>
      <c r="R2736" s="171"/>
      <c r="S2736" s="171"/>
      <c r="T2736" s="171"/>
      <c r="U2736" s="171"/>
      <c r="V2736" s="171"/>
      <c r="W2736" s="171"/>
      <c r="X2736" s="147"/>
      <c r="Y2736" s="108"/>
      <c r="Z2736" s="147"/>
      <c r="AA2736" s="147"/>
      <c r="AB2736"/>
      <c r="AC2736"/>
      <c r="AD2736"/>
      <c r="AE2736"/>
      <c r="AF2736"/>
      <c r="AG2736"/>
      <c r="AH2736"/>
      <c r="AI2736"/>
      <c r="AJ2736"/>
      <c r="AK2736"/>
    </row>
    <row r="2737" spans="1:37" ht="13" x14ac:dyDescent="0.3">
      <c r="A2737" s="147"/>
      <c r="B2737" s="147"/>
      <c r="C2737" s="147"/>
      <c r="D2737" s="147"/>
      <c r="E2737" s="147"/>
      <c r="F2737" s="147"/>
      <c r="G2737" s="147"/>
      <c r="H2737" s="147"/>
      <c r="I2737" s="147"/>
      <c r="J2737" s="147"/>
      <c r="K2737" s="147"/>
      <c r="L2737" s="147"/>
      <c r="M2737" s="147"/>
      <c r="N2737" s="147"/>
      <c r="O2737" s="147"/>
      <c r="P2737" s="147"/>
      <c r="Q2737" s="171"/>
      <c r="R2737" s="171"/>
      <c r="S2737" s="171"/>
      <c r="T2737" s="171"/>
      <c r="U2737" s="171"/>
      <c r="V2737" s="171"/>
      <c r="W2737" s="171"/>
      <c r="X2737" s="147"/>
      <c r="Y2737" s="108"/>
      <c r="Z2737" s="147"/>
      <c r="AA2737" s="147"/>
      <c r="AB2737"/>
      <c r="AC2737"/>
      <c r="AD2737"/>
      <c r="AE2737"/>
      <c r="AF2737"/>
      <c r="AG2737"/>
      <c r="AH2737"/>
      <c r="AI2737"/>
      <c r="AJ2737"/>
      <c r="AK2737"/>
    </row>
    <row r="2738" spans="1:37" ht="13" x14ac:dyDescent="0.3">
      <c r="A2738" s="147"/>
      <c r="B2738" s="147"/>
      <c r="C2738" s="147"/>
      <c r="D2738" s="147"/>
      <c r="E2738" s="147"/>
      <c r="F2738" s="147"/>
      <c r="G2738" s="147"/>
      <c r="H2738" s="147"/>
      <c r="I2738" s="147"/>
      <c r="J2738" s="147"/>
      <c r="K2738" s="147"/>
      <c r="L2738" s="147"/>
      <c r="M2738" s="147"/>
      <c r="N2738" s="147"/>
      <c r="O2738" s="147"/>
      <c r="P2738" s="147"/>
      <c r="Q2738" s="171"/>
      <c r="R2738" s="171"/>
      <c r="S2738" s="171"/>
      <c r="T2738" s="171"/>
      <c r="U2738" s="171"/>
      <c r="V2738" s="171"/>
      <c r="W2738" s="171"/>
      <c r="X2738" s="147"/>
      <c r="Y2738" s="108"/>
      <c r="Z2738" s="147"/>
      <c r="AA2738" s="147"/>
      <c r="AB2738"/>
      <c r="AC2738"/>
      <c r="AD2738"/>
      <c r="AE2738"/>
      <c r="AF2738"/>
      <c r="AG2738"/>
      <c r="AH2738"/>
      <c r="AI2738"/>
      <c r="AJ2738"/>
      <c r="AK2738"/>
    </row>
    <row r="2739" spans="1:37" ht="13" x14ac:dyDescent="0.3">
      <c r="A2739" s="147"/>
      <c r="B2739" s="147"/>
      <c r="C2739" s="147"/>
      <c r="D2739" s="147"/>
      <c r="E2739" s="147"/>
      <c r="F2739" s="147"/>
      <c r="G2739" s="147"/>
      <c r="H2739" s="147"/>
      <c r="I2739" s="147"/>
      <c r="J2739" s="147"/>
      <c r="K2739" s="147"/>
      <c r="L2739" s="147"/>
      <c r="M2739" s="147"/>
      <c r="N2739" s="147"/>
      <c r="O2739" s="147"/>
      <c r="P2739" s="147"/>
      <c r="Q2739" s="171"/>
      <c r="R2739" s="171"/>
      <c r="S2739" s="171"/>
      <c r="T2739" s="171"/>
      <c r="U2739" s="171"/>
      <c r="V2739" s="171"/>
      <c r="W2739" s="171"/>
      <c r="X2739" s="147"/>
      <c r="Y2739" s="108"/>
      <c r="Z2739" s="147"/>
      <c r="AA2739" s="147"/>
      <c r="AB2739"/>
      <c r="AC2739"/>
      <c r="AD2739"/>
      <c r="AE2739"/>
      <c r="AF2739"/>
      <c r="AG2739"/>
      <c r="AH2739"/>
      <c r="AI2739"/>
      <c r="AJ2739"/>
      <c r="AK2739"/>
    </row>
    <row r="2740" spans="1:37" ht="13" x14ac:dyDescent="0.3">
      <c r="A2740" s="147"/>
      <c r="B2740" s="147"/>
      <c r="C2740" s="147"/>
      <c r="D2740" s="147"/>
      <c r="E2740" s="147"/>
      <c r="F2740" s="147"/>
      <c r="G2740" s="147"/>
      <c r="H2740" s="147"/>
      <c r="I2740" s="147"/>
      <c r="J2740" s="147"/>
      <c r="K2740" s="147"/>
      <c r="L2740" s="147"/>
      <c r="M2740" s="147"/>
      <c r="N2740" s="147"/>
      <c r="O2740" s="147"/>
      <c r="P2740" s="147"/>
      <c r="Q2740" s="171"/>
      <c r="R2740" s="171"/>
      <c r="S2740" s="171"/>
      <c r="T2740" s="171"/>
      <c r="U2740" s="171"/>
      <c r="V2740" s="171"/>
      <c r="W2740" s="171"/>
      <c r="X2740" s="147"/>
      <c r="Y2740" s="108"/>
      <c r="Z2740" s="147"/>
      <c r="AA2740" s="147"/>
      <c r="AB2740"/>
      <c r="AC2740"/>
      <c r="AD2740"/>
      <c r="AE2740"/>
      <c r="AF2740"/>
      <c r="AG2740"/>
      <c r="AH2740"/>
      <c r="AI2740"/>
      <c r="AJ2740"/>
      <c r="AK2740"/>
    </row>
    <row r="2741" spans="1:37" ht="13" x14ac:dyDescent="0.3">
      <c r="A2741" s="147"/>
      <c r="B2741" s="147"/>
      <c r="C2741" s="147"/>
      <c r="D2741" s="147"/>
      <c r="E2741" s="147"/>
      <c r="F2741" s="147"/>
      <c r="G2741" s="147"/>
      <c r="H2741" s="147"/>
      <c r="I2741" s="147"/>
      <c r="J2741" s="147"/>
      <c r="K2741" s="147"/>
      <c r="L2741" s="147"/>
      <c r="M2741" s="147"/>
      <c r="N2741" s="147"/>
      <c r="O2741" s="147"/>
      <c r="P2741" s="147"/>
      <c r="Q2741" s="171"/>
      <c r="R2741" s="171"/>
      <c r="S2741" s="171"/>
      <c r="T2741" s="171"/>
      <c r="U2741" s="171"/>
      <c r="V2741" s="171"/>
      <c r="W2741" s="171"/>
      <c r="X2741" s="147"/>
      <c r="Y2741" s="108"/>
      <c r="Z2741" s="147"/>
      <c r="AA2741" s="147"/>
      <c r="AB2741"/>
      <c r="AC2741"/>
      <c r="AD2741"/>
      <c r="AE2741"/>
      <c r="AF2741"/>
      <c r="AG2741"/>
      <c r="AH2741"/>
      <c r="AI2741"/>
      <c r="AJ2741"/>
      <c r="AK2741"/>
    </row>
    <row r="2742" spans="1:37" ht="13" x14ac:dyDescent="0.3">
      <c r="A2742" s="147"/>
      <c r="B2742" s="147"/>
      <c r="C2742" s="147"/>
      <c r="D2742" s="147"/>
      <c r="E2742" s="147"/>
      <c r="F2742" s="147"/>
      <c r="G2742" s="147"/>
      <c r="H2742" s="147"/>
      <c r="I2742" s="147"/>
      <c r="J2742" s="147"/>
      <c r="K2742" s="147"/>
      <c r="L2742" s="147"/>
      <c r="M2742" s="147"/>
      <c r="N2742" s="147"/>
      <c r="O2742" s="147"/>
      <c r="P2742" s="147"/>
      <c r="Q2742" s="171"/>
      <c r="R2742" s="171"/>
      <c r="S2742" s="171"/>
      <c r="T2742" s="171"/>
      <c r="U2742" s="171"/>
      <c r="V2742" s="171"/>
      <c r="W2742" s="171"/>
      <c r="X2742" s="147"/>
      <c r="Y2742" s="108"/>
      <c r="Z2742" s="147"/>
      <c r="AA2742" s="147"/>
      <c r="AB2742"/>
      <c r="AC2742"/>
      <c r="AD2742"/>
      <c r="AE2742"/>
      <c r="AF2742"/>
      <c r="AG2742"/>
      <c r="AH2742"/>
      <c r="AI2742"/>
      <c r="AJ2742"/>
      <c r="AK2742"/>
    </row>
    <row r="2743" spans="1:37" ht="13" x14ac:dyDescent="0.3">
      <c r="A2743" s="147"/>
      <c r="B2743" s="147"/>
      <c r="C2743" s="147"/>
      <c r="D2743" s="147"/>
      <c r="E2743" s="147"/>
      <c r="F2743" s="147"/>
      <c r="G2743" s="147"/>
      <c r="H2743" s="147"/>
      <c r="I2743" s="147"/>
      <c r="J2743" s="147"/>
      <c r="K2743" s="147"/>
      <c r="L2743" s="147"/>
      <c r="M2743" s="147"/>
      <c r="N2743" s="147"/>
      <c r="O2743" s="147"/>
      <c r="P2743" s="147"/>
      <c r="Q2743" s="171"/>
      <c r="R2743" s="171"/>
      <c r="S2743" s="171"/>
      <c r="T2743" s="171"/>
      <c r="U2743" s="171"/>
      <c r="V2743" s="171"/>
      <c r="W2743" s="171"/>
      <c r="X2743" s="147"/>
      <c r="Y2743" s="108"/>
      <c r="Z2743" s="147"/>
      <c r="AA2743" s="147"/>
      <c r="AB2743"/>
      <c r="AC2743"/>
      <c r="AD2743"/>
      <c r="AE2743"/>
      <c r="AF2743"/>
      <c r="AG2743"/>
      <c r="AH2743"/>
      <c r="AI2743"/>
      <c r="AJ2743"/>
      <c r="AK2743"/>
    </row>
    <row r="2744" spans="1:37" ht="13" x14ac:dyDescent="0.3">
      <c r="A2744" s="147"/>
      <c r="B2744" s="147"/>
      <c r="C2744" s="147"/>
      <c r="D2744" s="147"/>
      <c r="E2744" s="147"/>
      <c r="F2744" s="147"/>
      <c r="G2744" s="147"/>
      <c r="H2744" s="147"/>
      <c r="I2744" s="147"/>
      <c r="J2744" s="147"/>
      <c r="K2744" s="147"/>
      <c r="L2744" s="147"/>
      <c r="M2744" s="147"/>
      <c r="N2744" s="147"/>
      <c r="O2744" s="147"/>
      <c r="P2744" s="147"/>
      <c r="Q2744" s="171"/>
      <c r="R2744" s="171"/>
      <c r="S2744" s="171"/>
      <c r="T2744" s="171"/>
      <c r="U2744" s="171"/>
      <c r="V2744" s="171"/>
      <c r="W2744" s="171"/>
      <c r="X2744" s="147"/>
      <c r="Y2744" s="108"/>
      <c r="Z2744" s="147"/>
      <c r="AA2744" s="147"/>
      <c r="AB2744"/>
      <c r="AC2744"/>
      <c r="AD2744"/>
      <c r="AE2744"/>
      <c r="AF2744"/>
      <c r="AG2744"/>
      <c r="AH2744"/>
      <c r="AI2744"/>
      <c r="AJ2744"/>
      <c r="AK2744"/>
    </row>
    <row r="2745" spans="1:37" ht="13" x14ac:dyDescent="0.3">
      <c r="A2745" s="147"/>
      <c r="B2745" s="147"/>
      <c r="C2745" s="147"/>
      <c r="D2745" s="147"/>
      <c r="E2745" s="147"/>
      <c r="F2745" s="147"/>
      <c r="G2745" s="147"/>
      <c r="H2745" s="147"/>
      <c r="I2745" s="147"/>
      <c r="J2745" s="147"/>
      <c r="K2745" s="147"/>
      <c r="L2745" s="147"/>
      <c r="M2745" s="147"/>
      <c r="N2745" s="147"/>
      <c r="O2745" s="147"/>
      <c r="P2745" s="147"/>
      <c r="Q2745" s="171"/>
      <c r="R2745" s="171"/>
      <c r="S2745" s="171"/>
      <c r="T2745" s="171"/>
      <c r="U2745" s="171"/>
      <c r="V2745" s="171"/>
      <c r="W2745" s="171"/>
      <c r="X2745" s="147"/>
      <c r="Y2745" s="108"/>
      <c r="Z2745" s="147"/>
      <c r="AA2745" s="147"/>
      <c r="AB2745"/>
      <c r="AC2745"/>
      <c r="AD2745"/>
      <c r="AE2745"/>
      <c r="AF2745"/>
      <c r="AG2745"/>
      <c r="AH2745"/>
      <c r="AI2745"/>
      <c r="AJ2745"/>
      <c r="AK2745"/>
    </row>
    <row r="2746" spans="1:37" ht="13" x14ac:dyDescent="0.3">
      <c r="A2746" s="147"/>
      <c r="B2746" s="147"/>
      <c r="C2746" s="147"/>
      <c r="D2746" s="147"/>
      <c r="E2746" s="147"/>
      <c r="F2746" s="147"/>
      <c r="G2746" s="147"/>
      <c r="H2746" s="147"/>
      <c r="I2746" s="147"/>
      <c r="J2746" s="147"/>
      <c r="K2746" s="147"/>
      <c r="L2746" s="147"/>
      <c r="M2746" s="147"/>
      <c r="N2746" s="147"/>
      <c r="O2746" s="147"/>
      <c r="P2746" s="147"/>
      <c r="Q2746" s="171"/>
      <c r="R2746" s="171"/>
      <c r="S2746" s="171"/>
      <c r="T2746" s="171"/>
      <c r="U2746" s="171"/>
      <c r="V2746" s="171"/>
      <c r="W2746" s="171"/>
      <c r="X2746" s="147"/>
      <c r="Y2746" s="108"/>
      <c r="Z2746" s="147"/>
      <c r="AA2746" s="147"/>
      <c r="AB2746"/>
      <c r="AC2746"/>
      <c r="AD2746"/>
      <c r="AE2746"/>
      <c r="AF2746"/>
      <c r="AG2746"/>
      <c r="AH2746"/>
      <c r="AI2746"/>
      <c r="AJ2746"/>
      <c r="AK2746"/>
    </row>
    <row r="2747" spans="1:37" ht="13" x14ac:dyDescent="0.3">
      <c r="A2747" s="147"/>
      <c r="B2747" s="147"/>
      <c r="C2747" s="147"/>
      <c r="D2747" s="147"/>
      <c r="E2747" s="147"/>
      <c r="F2747" s="147"/>
      <c r="G2747" s="147"/>
      <c r="H2747" s="147"/>
      <c r="I2747" s="147"/>
      <c r="J2747" s="147"/>
      <c r="K2747" s="147"/>
      <c r="L2747" s="147"/>
      <c r="M2747" s="147"/>
      <c r="N2747" s="147"/>
      <c r="O2747" s="147"/>
      <c r="P2747" s="147"/>
      <c r="Q2747" s="171"/>
      <c r="R2747" s="171"/>
      <c r="S2747" s="171"/>
      <c r="T2747" s="171"/>
      <c r="U2747" s="171"/>
      <c r="V2747" s="171"/>
      <c r="W2747" s="171"/>
      <c r="X2747" s="147"/>
      <c r="Y2747" s="108"/>
      <c r="Z2747" s="147"/>
      <c r="AA2747" s="147"/>
      <c r="AB2747"/>
      <c r="AC2747"/>
      <c r="AD2747"/>
      <c r="AE2747"/>
      <c r="AF2747"/>
      <c r="AG2747"/>
      <c r="AH2747"/>
      <c r="AI2747"/>
      <c r="AJ2747"/>
      <c r="AK2747"/>
    </row>
    <row r="2748" spans="1:37" ht="13" x14ac:dyDescent="0.3">
      <c r="A2748" s="147"/>
      <c r="B2748" s="147"/>
      <c r="C2748" s="147"/>
      <c r="D2748" s="147"/>
      <c r="E2748" s="147"/>
      <c r="F2748" s="147"/>
      <c r="G2748" s="147"/>
      <c r="H2748" s="147"/>
      <c r="I2748" s="147"/>
      <c r="J2748" s="147"/>
      <c r="K2748" s="147"/>
      <c r="L2748" s="147"/>
      <c r="M2748" s="147"/>
      <c r="N2748" s="147"/>
      <c r="O2748" s="147"/>
      <c r="P2748" s="147"/>
      <c r="Q2748" s="171"/>
      <c r="R2748" s="171"/>
      <c r="S2748" s="171"/>
      <c r="T2748" s="171"/>
      <c r="U2748" s="171"/>
      <c r="V2748" s="171"/>
      <c r="W2748" s="171"/>
      <c r="X2748" s="147"/>
      <c r="Y2748" s="108"/>
      <c r="Z2748" s="147"/>
      <c r="AA2748" s="147"/>
      <c r="AB2748"/>
      <c r="AC2748"/>
      <c r="AD2748"/>
      <c r="AE2748"/>
      <c r="AF2748"/>
      <c r="AG2748"/>
      <c r="AH2748"/>
      <c r="AI2748"/>
      <c r="AJ2748"/>
      <c r="AK2748"/>
    </row>
    <row r="2749" spans="1:37" ht="13" x14ac:dyDescent="0.3">
      <c r="A2749" s="147"/>
      <c r="B2749" s="147"/>
      <c r="C2749" s="147"/>
      <c r="D2749" s="147"/>
      <c r="E2749" s="147"/>
      <c r="F2749" s="147"/>
      <c r="G2749" s="147"/>
      <c r="H2749" s="147"/>
      <c r="I2749" s="147"/>
      <c r="J2749" s="147"/>
      <c r="K2749" s="147"/>
      <c r="L2749" s="147"/>
      <c r="M2749" s="147"/>
      <c r="N2749" s="147"/>
      <c r="O2749" s="147"/>
      <c r="P2749" s="147"/>
      <c r="Q2749" s="171"/>
      <c r="R2749" s="171"/>
      <c r="S2749" s="171"/>
      <c r="T2749" s="171"/>
      <c r="U2749" s="171"/>
      <c r="V2749" s="171"/>
      <c r="W2749" s="171"/>
      <c r="X2749" s="147"/>
      <c r="Y2749" s="108"/>
      <c r="Z2749" s="147"/>
      <c r="AA2749" s="147"/>
      <c r="AB2749"/>
      <c r="AC2749"/>
      <c r="AD2749"/>
      <c r="AE2749"/>
      <c r="AF2749"/>
      <c r="AG2749"/>
      <c r="AH2749"/>
      <c r="AI2749"/>
      <c r="AJ2749"/>
      <c r="AK2749"/>
    </row>
    <row r="2750" spans="1:37" ht="13" x14ac:dyDescent="0.3">
      <c r="A2750" s="147"/>
      <c r="B2750" s="147"/>
      <c r="C2750" s="147"/>
      <c r="D2750" s="147"/>
      <c r="E2750" s="147"/>
      <c r="F2750" s="147"/>
      <c r="G2750" s="147"/>
      <c r="H2750" s="147"/>
      <c r="I2750" s="147"/>
      <c r="J2750" s="147"/>
      <c r="K2750" s="147"/>
      <c r="L2750" s="147"/>
      <c r="M2750" s="147"/>
      <c r="N2750" s="147"/>
      <c r="O2750" s="147"/>
      <c r="P2750" s="147"/>
      <c r="Q2750" s="171"/>
      <c r="R2750" s="171"/>
      <c r="S2750" s="171"/>
      <c r="T2750" s="171"/>
      <c r="U2750" s="171"/>
      <c r="V2750" s="171"/>
      <c r="W2750" s="171"/>
      <c r="X2750" s="147"/>
      <c r="Y2750" s="108"/>
      <c r="Z2750" s="147"/>
      <c r="AA2750" s="147"/>
      <c r="AB2750"/>
      <c r="AC2750"/>
      <c r="AD2750"/>
      <c r="AE2750"/>
      <c r="AF2750"/>
      <c r="AG2750"/>
      <c r="AH2750"/>
      <c r="AI2750"/>
      <c r="AJ2750"/>
      <c r="AK2750"/>
    </row>
    <row r="2751" spans="1:37" ht="13" x14ac:dyDescent="0.3">
      <c r="A2751" s="147"/>
      <c r="B2751" s="147"/>
      <c r="C2751" s="147"/>
      <c r="D2751" s="147"/>
      <c r="E2751" s="147"/>
      <c r="F2751" s="147"/>
      <c r="G2751" s="147"/>
      <c r="H2751" s="147"/>
      <c r="I2751" s="147"/>
      <c r="J2751" s="147"/>
      <c r="K2751" s="147"/>
      <c r="L2751" s="147"/>
      <c r="M2751" s="147"/>
      <c r="N2751" s="147"/>
      <c r="O2751" s="147"/>
      <c r="P2751" s="147"/>
      <c r="Q2751" s="171"/>
      <c r="R2751" s="171"/>
      <c r="S2751" s="171"/>
      <c r="T2751" s="171"/>
      <c r="U2751" s="171"/>
      <c r="V2751" s="171"/>
      <c r="W2751" s="171"/>
      <c r="X2751" s="147"/>
      <c r="Y2751" s="108"/>
      <c r="Z2751" s="147"/>
      <c r="AA2751" s="147"/>
      <c r="AB2751"/>
      <c r="AC2751"/>
      <c r="AD2751"/>
      <c r="AE2751"/>
      <c r="AF2751"/>
      <c r="AG2751"/>
      <c r="AH2751"/>
      <c r="AI2751"/>
      <c r="AJ2751"/>
      <c r="AK2751"/>
    </row>
    <row r="2752" spans="1:37" ht="13" x14ac:dyDescent="0.3">
      <c r="A2752" s="147"/>
      <c r="B2752" s="147"/>
      <c r="C2752" s="147"/>
      <c r="D2752" s="147"/>
      <c r="E2752" s="147"/>
      <c r="F2752" s="147"/>
      <c r="G2752" s="147"/>
      <c r="H2752" s="147"/>
      <c r="I2752" s="147"/>
      <c r="J2752" s="147"/>
      <c r="K2752" s="147"/>
      <c r="L2752" s="147"/>
      <c r="M2752" s="147"/>
      <c r="N2752" s="147"/>
      <c r="O2752" s="147"/>
      <c r="P2752" s="147"/>
      <c r="Q2752" s="171"/>
      <c r="R2752" s="171"/>
      <c r="S2752" s="171"/>
      <c r="T2752" s="171"/>
      <c r="U2752" s="171"/>
      <c r="V2752" s="171"/>
      <c r="W2752" s="171"/>
      <c r="X2752" s="147"/>
      <c r="Y2752" s="108"/>
      <c r="Z2752" s="147"/>
      <c r="AA2752" s="147"/>
      <c r="AB2752"/>
      <c r="AC2752"/>
      <c r="AD2752"/>
      <c r="AE2752"/>
      <c r="AF2752"/>
      <c r="AG2752"/>
      <c r="AH2752"/>
      <c r="AI2752"/>
      <c r="AJ2752"/>
      <c r="AK2752"/>
    </row>
    <row r="2753" spans="1:37" ht="13" x14ac:dyDescent="0.3">
      <c r="A2753" s="147"/>
      <c r="B2753" s="147"/>
      <c r="C2753" s="147"/>
      <c r="D2753" s="147"/>
      <c r="E2753" s="147"/>
      <c r="F2753" s="147"/>
      <c r="G2753" s="147"/>
      <c r="H2753" s="147"/>
      <c r="I2753" s="147"/>
      <c r="J2753" s="147"/>
      <c r="K2753" s="147"/>
      <c r="L2753" s="147"/>
      <c r="M2753" s="147"/>
      <c r="N2753" s="147"/>
      <c r="O2753" s="147"/>
      <c r="P2753" s="147"/>
      <c r="Q2753" s="171"/>
      <c r="R2753" s="171"/>
      <c r="S2753" s="171"/>
      <c r="T2753" s="171"/>
      <c r="U2753" s="171"/>
      <c r="V2753" s="171"/>
      <c r="W2753" s="171"/>
      <c r="X2753" s="147"/>
      <c r="Y2753" s="108"/>
      <c r="Z2753" s="147"/>
      <c r="AA2753" s="147"/>
      <c r="AB2753"/>
      <c r="AC2753"/>
      <c r="AD2753"/>
      <c r="AE2753"/>
      <c r="AF2753"/>
      <c r="AG2753"/>
      <c r="AH2753"/>
      <c r="AI2753"/>
      <c r="AJ2753"/>
      <c r="AK2753"/>
    </row>
    <row r="2754" spans="1:37" ht="13" x14ac:dyDescent="0.3">
      <c r="A2754" s="147"/>
      <c r="B2754" s="147"/>
      <c r="C2754" s="147"/>
      <c r="D2754" s="147"/>
      <c r="E2754" s="147"/>
      <c r="F2754" s="147"/>
      <c r="G2754" s="147"/>
      <c r="H2754" s="147"/>
      <c r="I2754" s="147"/>
      <c r="J2754" s="147"/>
      <c r="K2754" s="147"/>
      <c r="L2754" s="147"/>
      <c r="M2754" s="147"/>
      <c r="N2754" s="147"/>
      <c r="O2754" s="147"/>
      <c r="P2754" s="147"/>
      <c r="Q2754" s="171"/>
      <c r="R2754" s="171"/>
      <c r="S2754" s="171"/>
      <c r="T2754" s="171"/>
      <c r="U2754" s="171"/>
      <c r="V2754" s="171"/>
      <c r="W2754" s="171"/>
      <c r="X2754" s="147"/>
      <c r="Y2754" s="108"/>
      <c r="Z2754" s="147"/>
      <c r="AA2754" s="147"/>
      <c r="AB2754"/>
      <c r="AC2754"/>
      <c r="AD2754"/>
      <c r="AE2754"/>
      <c r="AF2754"/>
      <c r="AG2754"/>
      <c r="AH2754"/>
      <c r="AI2754"/>
      <c r="AJ2754"/>
      <c r="AK2754"/>
    </row>
    <row r="2755" spans="1:37" ht="13" x14ac:dyDescent="0.3">
      <c r="A2755" s="147"/>
      <c r="B2755" s="147"/>
      <c r="C2755" s="147"/>
      <c r="D2755" s="147"/>
      <c r="E2755" s="147"/>
      <c r="F2755" s="147"/>
      <c r="G2755" s="147"/>
      <c r="H2755" s="147"/>
      <c r="I2755" s="147"/>
      <c r="J2755" s="147"/>
      <c r="K2755" s="147"/>
      <c r="L2755" s="147"/>
      <c r="M2755" s="147"/>
      <c r="N2755" s="147"/>
      <c r="O2755" s="147"/>
      <c r="P2755" s="147"/>
      <c r="Q2755" s="171"/>
      <c r="R2755" s="171"/>
      <c r="S2755" s="171"/>
      <c r="T2755" s="171"/>
      <c r="U2755" s="171"/>
      <c r="V2755" s="171"/>
      <c r="W2755" s="171"/>
      <c r="X2755" s="147"/>
      <c r="Y2755" s="108"/>
      <c r="Z2755" s="147"/>
      <c r="AA2755" s="147"/>
      <c r="AB2755"/>
      <c r="AC2755"/>
      <c r="AD2755"/>
      <c r="AE2755"/>
      <c r="AF2755"/>
      <c r="AG2755"/>
      <c r="AH2755"/>
      <c r="AI2755"/>
      <c r="AJ2755"/>
      <c r="AK2755"/>
    </row>
    <row r="2756" spans="1:37" ht="13" x14ac:dyDescent="0.3">
      <c r="A2756" s="147"/>
      <c r="B2756" s="147"/>
      <c r="C2756" s="147"/>
      <c r="D2756" s="147"/>
      <c r="E2756" s="147"/>
      <c r="F2756" s="147"/>
      <c r="G2756" s="147"/>
      <c r="H2756" s="147"/>
      <c r="I2756" s="147"/>
      <c r="J2756" s="147"/>
      <c r="K2756" s="147"/>
      <c r="L2756" s="147"/>
      <c r="M2756" s="147"/>
      <c r="N2756" s="147"/>
      <c r="O2756" s="147"/>
      <c r="P2756" s="147"/>
      <c r="Q2756" s="171"/>
      <c r="R2756" s="171"/>
      <c r="S2756" s="171"/>
      <c r="T2756" s="171"/>
      <c r="U2756" s="171"/>
      <c r="V2756" s="171"/>
      <c r="W2756" s="171"/>
      <c r="X2756" s="147"/>
      <c r="Y2756" s="108"/>
      <c r="Z2756" s="147"/>
      <c r="AA2756" s="147"/>
      <c r="AB2756"/>
      <c r="AC2756"/>
      <c r="AD2756"/>
      <c r="AE2756"/>
      <c r="AF2756"/>
      <c r="AG2756"/>
      <c r="AH2756"/>
      <c r="AI2756"/>
      <c r="AJ2756"/>
      <c r="AK2756"/>
    </row>
    <row r="2757" spans="1:37" ht="13" x14ac:dyDescent="0.3">
      <c r="A2757" s="147"/>
      <c r="B2757" s="147"/>
      <c r="C2757" s="147"/>
      <c r="D2757" s="147"/>
      <c r="E2757" s="147"/>
      <c r="F2757" s="147"/>
      <c r="G2757" s="147"/>
      <c r="H2757" s="147"/>
      <c r="I2757" s="147"/>
      <c r="J2757" s="147"/>
      <c r="K2757" s="147"/>
      <c r="L2757" s="147"/>
      <c r="M2757" s="147"/>
      <c r="N2757" s="147"/>
      <c r="O2757" s="147"/>
      <c r="P2757" s="147"/>
      <c r="Q2757" s="171"/>
      <c r="R2757" s="171"/>
      <c r="S2757" s="171"/>
      <c r="T2757" s="171"/>
      <c r="U2757" s="171"/>
      <c r="V2757" s="171"/>
      <c r="W2757" s="171"/>
      <c r="X2757" s="147"/>
      <c r="Y2757" s="108"/>
      <c r="Z2757" s="147"/>
      <c r="AA2757" s="147"/>
      <c r="AB2757"/>
      <c r="AC2757"/>
      <c r="AD2757"/>
      <c r="AE2757"/>
      <c r="AF2757"/>
      <c r="AG2757"/>
      <c r="AH2757"/>
      <c r="AI2757"/>
      <c r="AJ2757"/>
      <c r="AK2757"/>
    </row>
    <row r="2758" spans="1:37" ht="13" x14ac:dyDescent="0.3">
      <c r="A2758" s="147"/>
      <c r="B2758" s="147"/>
      <c r="C2758" s="147"/>
      <c r="D2758" s="147"/>
      <c r="E2758" s="147"/>
      <c r="F2758" s="147"/>
      <c r="G2758" s="147"/>
      <c r="H2758" s="147"/>
      <c r="I2758" s="147"/>
      <c r="J2758" s="147"/>
      <c r="K2758" s="147"/>
      <c r="L2758" s="147"/>
      <c r="M2758" s="147"/>
      <c r="N2758" s="147"/>
      <c r="O2758" s="147"/>
      <c r="P2758" s="147"/>
      <c r="Q2758" s="171"/>
      <c r="R2758" s="171"/>
      <c r="S2758" s="171"/>
      <c r="T2758" s="171"/>
      <c r="U2758" s="171"/>
      <c r="V2758" s="171"/>
      <c r="W2758" s="171"/>
      <c r="X2758" s="147"/>
      <c r="Y2758" s="108"/>
      <c r="Z2758" s="147"/>
      <c r="AA2758" s="147"/>
      <c r="AB2758"/>
      <c r="AC2758"/>
      <c r="AD2758"/>
      <c r="AE2758"/>
      <c r="AF2758"/>
      <c r="AG2758"/>
      <c r="AH2758"/>
      <c r="AI2758"/>
      <c r="AJ2758"/>
      <c r="AK2758"/>
    </row>
    <row r="2759" spans="1:37" ht="13" x14ac:dyDescent="0.3">
      <c r="A2759" s="147"/>
      <c r="B2759" s="147"/>
      <c r="C2759" s="147"/>
      <c r="D2759" s="147"/>
      <c r="E2759" s="147"/>
      <c r="F2759" s="147"/>
      <c r="G2759" s="147"/>
      <c r="H2759" s="147"/>
      <c r="I2759" s="147"/>
      <c r="J2759" s="147"/>
      <c r="K2759" s="147"/>
      <c r="L2759" s="147"/>
      <c r="M2759" s="147"/>
      <c r="N2759" s="147"/>
      <c r="O2759" s="147"/>
      <c r="P2759" s="147"/>
      <c r="Q2759" s="171"/>
      <c r="R2759" s="171"/>
      <c r="S2759" s="171"/>
      <c r="T2759" s="171"/>
      <c r="U2759" s="171"/>
      <c r="V2759" s="171"/>
      <c r="W2759" s="171"/>
      <c r="X2759" s="147"/>
      <c r="Y2759" s="108"/>
      <c r="Z2759" s="147"/>
      <c r="AA2759" s="147"/>
      <c r="AB2759"/>
      <c r="AC2759"/>
      <c r="AD2759"/>
      <c r="AE2759"/>
      <c r="AF2759"/>
      <c r="AG2759"/>
      <c r="AH2759"/>
      <c r="AI2759"/>
      <c r="AJ2759"/>
      <c r="AK2759"/>
    </row>
    <row r="2760" spans="1:37" ht="13" x14ac:dyDescent="0.3">
      <c r="A2760" s="147"/>
      <c r="B2760" s="147"/>
      <c r="C2760" s="147"/>
      <c r="D2760" s="147"/>
      <c r="E2760" s="147"/>
      <c r="F2760" s="147"/>
      <c r="G2760" s="147"/>
      <c r="H2760" s="147"/>
      <c r="I2760" s="147"/>
      <c r="J2760" s="147"/>
      <c r="K2760" s="147"/>
      <c r="L2760" s="147"/>
      <c r="M2760" s="147"/>
      <c r="N2760" s="147"/>
      <c r="O2760" s="147"/>
      <c r="P2760" s="147"/>
      <c r="Q2760" s="171"/>
      <c r="R2760" s="171"/>
      <c r="S2760" s="171"/>
      <c r="T2760" s="171"/>
      <c r="U2760" s="171"/>
      <c r="V2760" s="171"/>
      <c r="W2760" s="171"/>
      <c r="X2760" s="147"/>
      <c r="Y2760" s="108"/>
      <c r="Z2760" s="147"/>
      <c r="AA2760" s="147"/>
      <c r="AB2760"/>
      <c r="AC2760"/>
      <c r="AD2760"/>
      <c r="AE2760"/>
      <c r="AF2760"/>
      <c r="AG2760"/>
      <c r="AH2760"/>
      <c r="AI2760"/>
      <c r="AJ2760"/>
      <c r="AK2760"/>
    </row>
    <row r="2761" spans="1:37" ht="13" x14ac:dyDescent="0.3">
      <c r="A2761" s="147"/>
      <c r="B2761" s="147"/>
      <c r="C2761" s="147"/>
      <c r="D2761" s="147"/>
      <c r="E2761" s="147"/>
      <c r="F2761" s="147"/>
      <c r="G2761" s="147"/>
      <c r="H2761" s="147"/>
      <c r="I2761" s="147"/>
      <c r="J2761" s="147"/>
      <c r="K2761" s="147"/>
      <c r="L2761" s="147"/>
      <c r="M2761" s="147"/>
      <c r="N2761" s="147"/>
      <c r="O2761" s="147"/>
      <c r="P2761" s="147"/>
      <c r="Q2761" s="171"/>
      <c r="R2761" s="171"/>
      <c r="S2761" s="171"/>
      <c r="T2761" s="171"/>
      <c r="U2761" s="171"/>
      <c r="V2761" s="171"/>
      <c r="W2761" s="171"/>
      <c r="X2761" s="147"/>
      <c r="Y2761" s="108"/>
      <c r="Z2761" s="147"/>
      <c r="AA2761" s="147"/>
      <c r="AB2761"/>
      <c r="AC2761"/>
      <c r="AD2761"/>
      <c r="AE2761"/>
      <c r="AF2761"/>
      <c r="AG2761"/>
      <c r="AH2761"/>
      <c r="AI2761"/>
      <c r="AJ2761"/>
      <c r="AK2761"/>
    </row>
    <row r="2762" spans="1:37" ht="13" x14ac:dyDescent="0.3">
      <c r="A2762" s="147"/>
      <c r="B2762" s="147"/>
      <c r="C2762" s="147"/>
      <c r="D2762" s="147"/>
      <c r="E2762" s="147"/>
      <c r="F2762" s="147"/>
      <c r="G2762" s="147"/>
      <c r="H2762" s="147"/>
      <c r="I2762" s="147"/>
      <c r="J2762" s="147"/>
      <c r="K2762" s="147"/>
      <c r="L2762" s="147"/>
      <c r="M2762" s="147"/>
      <c r="N2762" s="147"/>
      <c r="O2762" s="147"/>
      <c r="P2762" s="147"/>
      <c r="Q2762" s="171"/>
      <c r="R2762" s="171"/>
      <c r="S2762" s="171"/>
      <c r="T2762" s="171"/>
      <c r="U2762" s="171"/>
      <c r="V2762" s="171"/>
      <c r="W2762" s="171"/>
      <c r="X2762" s="147"/>
      <c r="Y2762" s="108"/>
      <c r="Z2762" s="147"/>
      <c r="AA2762" s="147"/>
      <c r="AB2762"/>
      <c r="AC2762"/>
      <c r="AD2762"/>
      <c r="AE2762"/>
      <c r="AF2762"/>
      <c r="AG2762"/>
      <c r="AH2762"/>
      <c r="AI2762"/>
      <c r="AJ2762"/>
      <c r="AK2762"/>
    </row>
    <row r="2763" spans="1:37" ht="13" x14ac:dyDescent="0.3">
      <c r="A2763" s="147"/>
      <c r="B2763" s="147"/>
      <c r="C2763" s="147"/>
      <c r="D2763" s="147"/>
      <c r="E2763" s="147"/>
      <c r="F2763" s="147"/>
      <c r="G2763" s="147"/>
      <c r="H2763" s="147"/>
      <c r="I2763" s="147"/>
      <c r="J2763" s="147"/>
      <c r="K2763" s="147"/>
      <c r="L2763" s="147"/>
      <c r="M2763" s="147"/>
      <c r="N2763" s="147"/>
      <c r="O2763" s="147"/>
      <c r="P2763" s="147"/>
      <c r="Q2763" s="171"/>
      <c r="R2763" s="171"/>
      <c r="S2763" s="171"/>
      <c r="T2763" s="171"/>
      <c r="U2763" s="171"/>
      <c r="V2763" s="171"/>
      <c r="W2763" s="171"/>
      <c r="X2763" s="147"/>
      <c r="Y2763" s="108"/>
      <c r="Z2763" s="147"/>
      <c r="AA2763" s="147"/>
      <c r="AB2763"/>
      <c r="AC2763"/>
      <c r="AD2763"/>
      <c r="AE2763"/>
      <c r="AF2763"/>
      <c r="AG2763"/>
      <c r="AH2763"/>
      <c r="AI2763"/>
      <c r="AJ2763"/>
      <c r="AK2763"/>
    </row>
    <row r="2764" spans="1:37" ht="13" x14ac:dyDescent="0.3">
      <c r="A2764" s="147"/>
      <c r="B2764" s="147"/>
      <c r="C2764" s="147"/>
      <c r="D2764" s="147"/>
      <c r="E2764" s="147"/>
      <c r="F2764" s="147"/>
      <c r="G2764" s="147"/>
      <c r="H2764" s="147"/>
      <c r="I2764" s="147"/>
      <c r="J2764" s="147"/>
      <c r="K2764" s="147"/>
      <c r="L2764" s="147"/>
      <c r="M2764" s="147"/>
      <c r="N2764" s="147"/>
      <c r="O2764" s="147"/>
      <c r="P2764" s="147"/>
      <c r="Q2764" s="171"/>
      <c r="R2764" s="171"/>
      <c r="S2764" s="171"/>
      <c r="T2764" s="171"/>
      <c r="U2764" s="171"/>
      <c r="V2764" s="171"/>
      <c r="W2764" s="171"/>
      <c r="X2764" s="147"/>
      <c r="Y2764" s="108"/>
      <c r="Z2764" s="147"/>
      <c r="AA2764" s="147"/>
      <c r="AB2764"/>
      <c r="AC2764"/>
      <c r="AD2764"/>
      <c r="AE2764"/>
      <c r="AF2764"/>
      <c r="AG2764"/>
      <c r="AH2764"/>
      <c r="AI2764"/>
      <c r="AJ2764"/>
      <c r="AK2764"/>
    </row>
    <row r="2765" spans="1:37" ht="13" x14ac:dyDescent="0.3">
      <c r="A2765" s="147"/>
      <c r="B2765" s="147"/>
      <c r="C2765" s="147"/>
      <c r="D2765" s="147"/>
      <c r="E2765" s="147"/>
      <c r="F2765" s="147"/>
      <c r="G2765" s="147"/>
      <c r="H2765" s="147"/>
      <c r="I2765" s="147"/>
      <c r="J2765" s="147"/>
      <c r="K2765" s="147"/>
      <c r="L2765" s="147"/>
      <c r="M2765" s="147"/>
      <c r="N2765" s="147"/>
      <c r="O2765" s="147"/>
      <c r="P2765" s="147"/>
      <c r="Q2765" s="171"/>
      <c r="R2765" s="171"/>
      <c r="S2765" s="171"/>
      <c r="T2765" s="171"/>
      <c r="U2765" s="171"/>
      <c r="V2765" s="171"/>
      <c r="W2765" s="171"/>
      <c r="X2765" s="147"/>
      <c r="Y2765" s="108"/>
      <c r="Z2765" s="147"/>
      <c r="AA2765" s="147"/>
      <c r="AB2765"/>
      <c r="AC2765"/>
      <c r="AD2765"/>
      <c r="AE2765"/>
      <c r="AF2765"/>
      <c r="AG2765"/>
      <c r="AH2765"/>
      <c r="AI2765"/>
      <c r="AJ2765"/>
      <c r="AK2765"/>
    </row>
    <row r="2766" spans="1:37" ht="13" x14ac:dyDescent="0.3">
      <c r="A2766" s="147"/>
      <c r="B2766" s="147"/>
      <c r="C2766" s="147"/>
      <c r="D2766" s="147"/>
      <c r="E2766" s="147"/>
      <c r="F2766" s="147"/>
      <c r="G2766" s="147"/>
      <c r="H2766" s="147"/>
      <c r="I2766" s="147"/>
      <c r="J2766" s="147"/>
      <c r="K2766" s="147"/>
      <c r="L2766" s="147"/>
      <c r="M2766" s="147"/>
      <c r="N2766" s="147"/>
      <c r="O2766" s="147"/>
      <c r="P2766" s="147"/>
      <c r="Q2766" s="171"/>
      <c r="R2766" s="171"/>
      <c r="S2766" s="171"/>
      <c r="T2766" s="171"/>
      <c r="U2766" s="171"/>
      <c r="V2766" s="171"/>
      <c r="W2766" s="171"/>
      <c r="X2766" s="147"/>
      <c r="Y2766" s="108"/>
      <c r="Z2766" s="147"/>
      <c r="AA2766" s="147"/>
      <c r="AB2766"/>
      <c r="AC2766"/>
      <c r="AD2766"/>
      <c r="AE2766"/>
      <c r="AF2766"/>
      <c r="AG2766"/>
      <c r="AH2766"/>
      <c r="AI2766"/>
      <c r="AJ2766"/>
      <c r="AK2766"/>
    </row>
    <row r="2767" spans="1:37" ht="13" x14ac:dyDescent="0.3">
      <c r="A2767" s="147"/>
      <c r="B2767" s="147"/>
      <c r="C2767" s="147"/>
      <c r="D2767" s="147"/>
      <c r="E2767" s="147"/>
      <c r="F2767" s="147"/>
      <c r="G2767" s="147"/>
      <c r="H2767" s="147"/>
      <c r="I2767" s="147"/>
      <c r="J2767" s="147"/>
      <c r="K2767" s="147"/>
      <c r="L2767" s="147"/>
      <c r="M2767" s="147"/>
      <c r="N2767" s="147"/>
      <c r="O2767" s="147"/>
      <c r="P2767" s="147"/>
      <c r="Q2767" s="171"/>
      <c r="R2767" s="171"/>
      <c r="S2767" s="171"/>
      <c r="T2767" s="171"/>
      <c r="U2767" s="171"/>
      <c r="V2767" s="171"/>
      <c r="W2767" s="171"/>
      <c r="X2767" s="147"/>
      <c r="Y2767" s="108"/>
      <c r="Z2767" s="147"/>
      <c r="AA2767" s="147"/>
      <c r="AB2767"/>
      <c r="AC2767"/>
      <c r="AD2767"/>
      <c r="AE2767"/>
      <c r="AF2767"/>
      <c r="AG2767"/>
      <c r="AH2767"/>
      <c r="AI2767"/>
      <c r="AJ2767"/>
      <c r="AK2767"/>
    </row>
    <row r="2768" spans="1:37" ht="13" x14ac:dyDescent="0.3">
      <c r="A2768" s="147"/>
      <c r="B2768" s="147"/>
      <c r="C2768" s="147"/>
      <c r="D2768" s="147"/>
      <c r="E2768" s="147"/>
      <c r="F2768" s="147"/>
      <c r="G2768" s="147"/>
      <c r="H2768" s="147"/>
      <c r="I2768" s="147"/>
      <c r="J2768" s="147"/>
      <c r="K2768" s="147"/>
      <c r="L2768" s="147"/>
      <c r="M2768" s="147"/>
      <c r="N2768" s="147"/>
      <c r="O2768" s="147"/>
      <c r="P2768" s="147"/>
      <c r="Q2768" s="171"/>
      <c r="R2768" s="171"/>
      <c r="S2768" s="171"/>
      <c r="T2768" s="171"/>
      <c r="U2768" s="171"/>
      <c r="V2768" s="171"/>
      <c r="W2768" s="171"/>
      <c r="X2768" s="147"/>
      <c r="Y2768" s="108"/>
      <c r="Z2768" s="147"/>
      <c r="AA2768" s="147"/>
      <c r="AB2768"/>
      <c r="AC2768"/>
      <c r="AD2768"/>
      <c r="AE2768"/>
      <c r="AF2768"/>
      <c r="AG2768"/>
      <c r="AH2768"/>
      <c r="AI2768"/>
      <c r="AJ2768"/>
      <c r="AK2768"/>
    </row>
    <row r="2769" spans="1:37" ht="13" x14ac:dyDescent="0.3">
      <c r="A2769" s="147"/>
      <c r="B2769" s="147"/>
      <c r="C2769" s="147"/>
      <c r="D2769" s="147"/>
      <c r="E2769" s="147"/>
      <c r="F2769" s="147"/>
      <c r="G2769" s="147"/>
      <c r="H2769" s="147"/>
      <c r="I2769" s="147"/>
      <c r="J2769" s="147"/>
      <c r="K2769" s="147"/>
      <c r="L2769" s="147"/>
      <c r="M2769" s="147"/>
      <c r="N2769" s="147"/>
      <c r="O2769" s="147"/>
      <c r="P2769" s="147"/>
      <c r="Q2769" s="171"/>
      <c r="R2769" s="171"/>
      <c r="S2769" s="171"/>
      <c r="T2769" s="171"/>
      <c r="U2769" s="171"/>
      <c r="V2769" s="171"/>
      <c r="W2769" s="171"/>
      <c r="X2769" s="147"/>
      <c r="Y2769" s="108"/>
      <c r="Z2769" s="147"/>
      <c r="AA2769" s="147"/>
      <c r="AB2769"/>
      <c r="AC2769"/>
      <c r="AD2769"/>
      <c r="AE2769"/>
      <c r="AF2769"/>
      <c r="AG2769"/>
      <c r="AH2769"/>
      <c r="AI2769"/>
      <c r="AJ2769"/>
      <c r="AK2769"/>
    </row>
    <row r="2770" spans="1:37" ht="13" x14ac:dyDescent="0.3">
      <c r="A2770" s="147"/>
      <c r="B2770" s="147"/>
      <c r="C2770" s="147"/>
      <c r="D2770" s="147"/>
      <c r="E2770" s="147"/>
      <c r="F2770" s="147"/>
      <c r="G2770" s="147"/>
      <c r="H2770" s="147"/>
      <c r="I2770" s="147"/>
      <c r="J2770" s="147"/>
      <c r="K2770" s="147"/>
      <c r="L2770" s="147"/>
      <c r="M2770" s="147"/>
      <c r="N2770" s="147"/>
      <c r="O2770" s="147"/>
      <c r="P2770" s="147"/>
      <c r="Q2770" s="171"/>
      <c r="R2770" s="171"/>
      <c r="S2770" s="171"/>
      <c r="T2770" s="171"/>
      <c r="U2770" s="171"/>
      <c r="V2770" s="171"/>
      <c r="W2770" s="171"/>
      <c r="X2770" s="147"/>
      <c r="Y2770" s="108"/>
      <c r="Z2770" s="147"/>
      <c r="AA2770" s="147"/>
      <c r="AB2770"/>
      <c r="AC2770"/>
      <c r="AD2770"/>
      <c r="AE2770"/>
      <c r="AF2770"/>
      <c r="AG2770"/>
      <c r="AH2770"/>
      <c r="AI2770"/>
      <c r="AJ2770"/>
      <c r="AK2770"/>
    </row>
    <row r="2771" spans="1:37" ht="13" x14ac:dyDescent="0.3">
      <c r="A2771" s="147"/>
      <c r="B2771" s="147"/>
      <c r="C2771" s="147"/>
      <c r="D2771" s="147"/>
      <c r="E2771" s="147"/>
      <c r="F2771" s="147"/>
      <c r="G2771" s="147"/>
      <c r="H2771" s="147"/>
      <c r="I2771" s="147"/>
      <c r="J2771" s="147"/>
      <c r="K2771" s="147"/>
      <c r="L2771" s="147"/>
      <c r="M2771" s="147"/>
      <c r="N2771" s="147"/>
      <c r="O2771" s="147"/>
      <c r="P2771" s="147"/>
      <c r="Q2771" s="171"/>
      <c r="R2771" s="171"/>
      <c r="S2771" s="171"/>
      <c r="T2771" s="171"/>
      <c r="U2771" s="171"/>
      <c r="V2771" s="171"/>
      <c r="W2771" s="171"/>
      <c r="X2771" s="147"/>
      <c r="Y2771" s="108"/>
      <c r="Z2771" s="147"/>
      <c r="AA2771" s="147"/>
      <c r="AB2771"/>
      <c r="AC2771"/>
      <c r="AD2771"/>
      <c r="AE2771"/>
      <c r="AF2771"/>
      <c r="AG2771"/>
      <c r="AH2771"/>
      <c r="AI2771"/>
      <c r="AJ2771"/>
      <c r="AK2771"/>
    </row>
    <row r="2772" spans="1:37" ht="13" x14ac:dyDescent="0.3">
      <c r="A2772" s="147"/>
      <c r="B2772" s="147"/>
      <c r="C2772" s="147"/>
      <c r="D2772" s="147"/>
      <c r="E2772" s="147"/>
      <c r="F2772" s="147"/>
      <c r="G2772" s="147"/>
      <c r="H2772" s="147"/>
      <c r="I2772" s="147"/>
      <c r="J2772" s="147"/>
      <c r="K2772" s="147"/>
      <c r="L2772" s="147"/>
      <c r="M2772" s="147"/>
      <c r="N2772" s="147"/>
      <c r="O2772" s="147"/>
      <c r="P2772" s="147"/>
      <c r="Q2772" s="171"/>
      <c r="R2772" s="171"/>
      <c r="S2772" s="171"/>
      <c r="T2772" s="171"/>
      <c r="U2772" s="171"/>
      <c r="V2772" s="171"/>
      <c r="W2772" s="171"/>
      <c r="X2772" s="147"/>
      <c r="Y2772" s="108"/>
      <c r="Z2772" s="147"/>
      <c r="AA2772" s="147"/>
      <c r="AB2772"/>
      <c r="AC2772"/>
      <c r="AD2772"/>
      <c r="AE2772"/>
      <c r="AF2772"/>
      <c r="AG2772"/>
      <c r="AH2772"/>
      <c r="AI2772"/>
      <c r="AJ2772"/>
      <c r="AK2772"/>
    </row>
    <row r="2773" spans="1:37" ht="13" x14ac:dyDescent="0.3">
      <c r="A2773" s="147"/>
      <c r="B2773" s="147"/>
      <c r="C2773" s="147"/>
      <c r="D2773" s="147"/>
      <c r="E2773" s="147"/>
      <c r="F2773" s="147"/>
      <c r="G2773" s="147"/>
      <c r="H2773" s="147"/>
      <c r="I2773" s="147"/>
      <c r="J2773" s="147"/>
      <c r="K2773" s="147"/>
      <c r="L2773" s="147"/>
      <c r="M2773" s="147"/>
      <c r="N2773" s="147"/>
      <c r="O2773" s="147"/>
      <c r="P2773" s="147"/>
      <c r="Q2773" s="171"/>
      <c r="R2773" s="171"/>
      <c r="S2773" s="171"/>
      <c r="T2773" s="171"/>
      <c r="U2773" s="171"/>
      <c r="V2773" s="171"/>
      <c r="W2773" s="171"/>
      <c r="X2773" s="147"/>
      <c r="Y2773" s="108"/>
      <c r="Z2773" s="147"/>
      <c r="AA2773" s="147"/>
      <c r="AB2773"/>
      <c r="AC2773"/>
      <c r="AD2773"/>
      <c r="AE2773"/>
      <c r="AF2773"/>
      <c r="AG2773"/>
      <c r="AH2773"/>
      <c r="AI2773"/>
      <c r="AJ2773"/>
      <c r="AK2773"/>
    </row>
    <row r="2774" spans="1:37" ht="13" x14ac:dyDescent="0.3">
      <c r="A2774" s="147"/>
      <c r="B2774" s="147"/>
      <c r="C2774" s="147"/>
      <c r="D2774" s="147"/>
      <c r="E2774" s="147"/>
      <c r="F2774" s="147"/>
      <c r="G2774" s="147"/>
      <c r="H2774" s="147"/>
      <c r="I2774" s="147"/>
      <c r="J2774" s="147"/>
      <c r="K2774" s="147"/>
      <c r="L2774" s="147"/>
      <c r="M2774" s="147"/>
      <c r="N2774" s="147"/>
      <c r="O2774" s="147"/>
      <c r="P2774" s="147"/>
      <c r="Q2774" s="171"/>
      <c r="R2774" s="171"/>
      <c r="S2774" s="171"/>
      <c r="T2774" s="171"/>
      <c r="U2774" s="171"/>
      <c r="V2774" s="171"/>
      <c r="W2774" s="171"/>
      <c r="X2774" s="147"/>
      <c r="Y2774" s="108"/>
      <c r="Z2774" s="147"/>
      <c r="AA2774" s="147"/>
      <c r="AB2774"/>
      <c r="AC2774"/>
      <c r="AD2774"/>
      <c r="AE2774"/>
      <c r="AF2774"/>
      <c r="AG2774"/>
      <c r="AH2774"/>
      <c r="AI2774"/>
      <c r="AJ2774"/>
      <c r="AK2774"/>
    </row>
    <row r="2775" spans="1:37" ht="13" x14ac:dyDescent="0.3">
      <c r="A2775" s="147"/>
      <c r="B2775" s="147"/>
      <c r="C2775" s="147"/>
      <c r="D2775" s="147"/>
      <c r="E2775" s="147"/>
      <c r="F2775" s="147"/>
      <c r="G2775" s="147"/>
      <c r="H2775" s="147"/>
      <c r="I2775" s="147"/>
      <c r="J2775" s="147"/>
      <c r="K2775" s="147"/>
      <c r="L2775" s="147"/>
      <c r="M2775" s="147"/>
      <c r="N2775" s="147"/>
      <c r="O2775" s="147"/>
      <c r="P2775" s="147"/>
      <c r="Q2775" s="171"/>
      <c r="R2775" s="171"/>
      <c r="S2775" s="171"/>
      <c r="T2775" s="171"/>
      <c r="U2775" s="171"/>
      <c r="V2775" s="171"/>
      <c r="W2775" s="171"/>
      <c r="X2775" s="147"/>
      <c r="Y2775" s="108"/>
      <c r="Z2775" s="147"/>
      <c r="AA2775" s="147"/>
      <c r="AB2775"/>
      <c r="AC2775"/>
      <c r="AD2775"/>
      <c r="AE2775"/>
      <c r="AF2775"/>
      <c r="AG2775"/>
      <c r="AH2775"/>
      <c r="AI2775"/>
      <c r="AJ2775"/>
      <c r="AK2775"/>
    </row>
    <row r="2776" spans="1:37" ht="13" x14ac:dyDescent="0.3">
      <c r="A2776" s="147"/>
      <c r="B2776" s="147"/>
      <c r="C2776" s="147"/>
      <c r="D2776" s="147"/>
      <c r="E2776" s="147"/>
      <c r="F2776" s="147"/>
      <c r="G2776" s="147"/>
      <c r="H2776" s="147"/>
      <c r="I2776" s="147"/>
      <c r="J2776" s="147"/>
      <c r="K2776" s="147"/>
      <c r="L2776" s="147"/>
      <c r="M2776" s="147"/>
      <c r="N2776" s="147"/>
      <c r="O2776" s="147"/>
      <c r="P2776" s="147"/>
      <c r="Q2776" s="171"/>
      <c r="R2776" s="171"/>
      <c r="S2776" s="171"/>
      <c r="T2776" s="171"/>
      <c r="U2776" s="171"/>
      <c r="V2776" s="171"/>
      <c r="W2776" s="171"/>
      <c r="X2776" s="147"/>
      <c r="Y2776" s="108"/>
      <c r="Z2776" s="147"/>
      <c r="AA2776" s="147"/>
      <c r="AB2776"/>
      <c r="AC2776"/>
      <c r="AD2776"/>
      <c r="AE2776"/>
      <c r="AF2776"/>
      <c r="AG2776"/>
      <c r="AH2776"/>
      <c r="AI2776"/>
      <c r="AJ2776"/>
      <c r="AK2776"/>
    </row>
    <row r="2777" spans="1:37" ht="13" x14ac:dyDescent="0.3">
      <c r="A2777" s="147"/>
      <c r="B2777" s="147"/>
      <c r="C2777" s="147"/>
      <c r="D2777" s="147"/>
      <c r="E2777" s="147"/>
      <c r="F2777" s="147"/>
      <c r="G2777" s="147"/>
      <c r="H2777" s="147"/>
      <c r="I2777" s="147"/>
      <c r="J2777" s="147"/>
      <c r="K2777" s="147"/>
      <c r="L2777" s="147"/>
      <c r="M2777" s="147"/>
      <c r="N2777" s="147"/>
      <c r="O2777" s="147"/>
      <c r="P2777" s="147"/>
      <c r="Q2777" s="171"/>
      <c r="R2777" s="171"/>
      <c r="S2777" s="171"/>
      <c r="T2777" s="171"/>
      <c r="U2777" s="171"/>
      <c r="V2777" s="171"/>
      <c r="W2777" s="171"/>
      <c r="X2777" s="147"/>
      <c r="Y2777" s="108"/>
      <c r="Z2777" s="147"/>
      <c r="AA2777" s="147"/>
      <c r="AB2777"/>
      <c r="AC2777"/>
      <c r="AD2777"/>
      <c r="AE2777"/>
      <c r="AF2777"/>
      <c r="AG2777"/>
      <c r="AH2777"/>
      <c r="AI2777"/>
      <c r="AJ2777"/>
      <c r="AK2777"/>
    </row>
    <row r="2778" spans="1:37" ht="13" x14ac:dyDescent="0.3">
      <c r="A2778" s="147"/>
      <c r="B2778" s="147"/>
      <c r="C2778" s="147"/>
      <c r="D2778" s="147"/>
      <c r="E2778" s="147"/>
      <c r="F2778" s="147"/>
      <c r="G2778" s="147"/>
      <c r="H2778" s="147"/>
      <c r="I2778" s="147"/>
      <c r="J2778" s="147"/>
      <c r="K2778" s="147"/>
      <c r="L2778" s="147"/>
      <c r="M2778" s="147"/>
      <c r="N2778" s="147"/>
      <c r="O2778" s="147"/>
      <c r="P2778" s="147"/>
      <c r="Q2778" s="171"/>
      <c r="R2778" s="171"/>
      <c r="S2778" s="171"/>
      <c r="T2778" s="171"/>
      <c r="U2778" s="171"/>
      <c r="V2778" s="171"/>
      <c r="W2778" s="171"/>
      <c r="X2778" s="147"/>
      <c r="Y2778" s="108"/>
      <c r="Z2778" s="147"/>
      <c r="AA2778" s="147"/>
      <c r="AB2778"/>
      <c r="AC2778"/>
      <c r="AD2778"/>
      <c r="AE2778"/>
      <c r="AF2778"/>
      <c r="AG2778"/>
      <c r="AH2778"/>
      <c r="AI2778"/>
      <c r="AJ2778"/>
      <c r="AK2778"/>
    </row>
    <row r="2779" spans="1:37" ht="13" x14ac:dyDescent="0.3">
      <c r="A2779" s="147"/>
      <c r="B2779" s="147"/>
      <c r="C2779" s="147"/>
      <c r="D2779" s="147"/>
      <c r="E2779" s="147"/>
      <c r="F2779" s="147"/>
      <c r="G2779" s="147"/>
      <c r="H2779" s="147"/>
      <c r="I2779" s="147"/>
      <c r="J2779" s="147"/>
      <c r="K2779" s="147"/>
      <c r="L2779" s="147"/>
      <c r="M2779" s="147"/>
      <c r="N2779" s="147"/>
      <c r="O2779" s="147"/>
      <c r="P2779" s="147"/>
      <c r="Q2779" s="171"/>
      <c r="R2779" s="171"/>
      <c r="S2779" s="171"/>
      <c r="T2779" s="171"/>
      <c r="U2779" s="171"/>
      <c r="V2779" s="171"/>
      <c r="W2779" s="171"/>
      <c r="X2779" s="147"/>
      <c r="Y2779" s="108"/>
      <c r="Z2779" s="147"/>
      <c r="AA2779" s="147"/>
      <c r="AB2779"/>
      <c r="AC2779"/>
      <c r="AD2779"/>
      <c r="AE2779"/>
      <c r="AF2779"/>
      <c r="AG2779"/>
      <c r="AH2779"/>
      <c r="AI2779"/>
      <c r="AJ2779"/>
      <c r="AK2779"/>
    </row>
    <row r="2780" spans="1:37" ht="13" x14ac:dyDescent="0.3">
      <c r="A2780" s="147"/>
      <c r="B2780" s="147"/>
      <c r="C2780" s="147"/>
      <c r="D2780" s="147"/>
      <c r="E2780" s="147"/>
      <c r="F2780" s="147"/>
      <c r="G2780" s="147"/>
      <c r="H2780" s="147"/>
      <c r="I2780" s="147"/>
      <c r="J2780" s="147"/>
      <c r="K2780" s="147"/>
      <c r="L2780" s="147"/>
      <c r="M2780" s="147"/>
      <c r="N2780" s="147"/>
      <c r="O2780" s="147"/>
      <c r="P2780" s="147"/>
      <c r="Q2780" s="171"/>
      <c r="R2780" s="171"/>
      <c r="S2780" s="171"/>
      <c r="T2780" s="171"/>
      <c r="U2780" s="171"/>
      <c r="V2780" s="171"/>
      <c r="W2780" s="171"/>
      <c r="X2780" s="147"/>
      <c r="Y2780" s="108"/>
      <c r="Z2780" s="147"/>
      <c r="AA2780" s="147"/>
      <c r="AB2780"/>
      <c r="AC2780"/>
      <c r="AD2780"/>
      <c r="AE2780"/>
      <c r="AF2780"/>
      <c r="AG2780"/>
      <c r="AH2780"/>
      <c r="AI2780"/>
      <c r="AJ2780"/>
      <c r="AK2780"/>
    </row>
    <row r="2781" spans="1:37" ht="13" x14ac:dyDescent="0.3">
      <c r="A2781" s="147"/>
      <c r="B2781" s="147"/>
      <c r="C2781" s="147"/>
      <c r="D2781" s="147"/>
      <c r="E2781" s="147"/>
      <c r="F2781" s="147"/>
      <c r="G2781" s="147"/>
      <c r="H2781" s="147"/>
      <c r="I2781" s="147"/>
      <c r="J2781" s="147"/>
      <c r="K2781" s="147"/>
      <c r="L2781" s="147"/>
      <c r="M2781" s="147"/>
      <c r="N2781" s="147"/>
      <c r="O2781" s="147"/>
      <c r="P2781" s="147"/>
      <c r="Q2781" s="171"/>
      <c r="R2781" s="171"/>
      <c r="S2781" s="171"/>
      <c r="T2781" s="171"/>
      <c r="U2781" s="171"/>
      <c r="V2781" s="171"/>
      <c r="W2781" s="171"/>
      <c r="X2781" s="147"/>
      <c r="Y2781" s="108"/>
      <c r="Z2781" s="147"/>
      <c r="AA2781" s="147"/>
      <c r="AB2781"/>
      <c r="AC2781"/>
      <c r="AD2781"/>
      <c r="AE2781"/>
      <c r="AF2781"/>
      <c r="AG2781"/>
      <c r="AH2781"/>
      <c r="AI2781"/>
      <c r="AJ2781"/>
      <c r="AK2781"/>
    </row>
    <row r="2782" spans="1:37" ht="13" x14ac:dyDescent="0.3">
      <c r="A2782" s="147"/>
      <c r="B2782" s="147"/>
      <c r="C2782" s="147"/>
      <c r="D2782" s="147"/>
      <c r="E2782" s="147"/>
      <c r="F2782" s="147"/>
      <c r="G2782" s="147"/>
      <c r="H2782" s="147"/>
      <c r="I2782" s="147"/>
      <c r="J2782" s="147"/>
      <c r="K2782" s="147"/>
      <c r="L2782" s="147"/>
      <c r="M2782" s="147"/>
      <c r="N2782" s="147"/>
      <c r="O2782" s="147"/>
      <c r="P2782" s="147"/>
      <c r="Q2782" s="171"/>
      <c r="R2782" s="171"/>
      <c r="S2782" s="171"/>
      <c r="T2782" s="171"/>
      <c r="U2782" s="171"/>
      <c r="V2782" s="171"/>
      <c r="W2782" s="171"/>
      <c r="X2782" s="147"/>
      <c r="Y2782" s="108"/>
      <c r="Z2782" s="147"/>
      <c r="AA2782" s="147"/>
      <c r="AB2782"/>
      <c r="AC2782"/>
      <c r="AD2782"/>
      <c r="AE2782"/>
      <c r="AF2782"/>
      <c r="AG2782"/>
      <c r="AH2782"/>
      <c r="AI2782"/>
      <c r="AJ2782"/>
      <c r="AK2782"/>
    </row>
    <row r="2783" spans="1:37" ht="13" x14ac:dyDescent="0.3">
      <c r="A2783" s="147"/>
      <c r="B2783" s="147"/>
      <c r="C2783" s="147"/>
      <c r="D2783" s="147"/>
      <c r="E2783" s="147"/>
      <c r="F2783" s="147"/>
      <c r="G2783" s="147"/>
      <c r="H2783" s="147"/>
      <c r="I2783" s="147"/>
      <c r="J2783" s="147"/>
      <c r="K2783" s="147"/>
      <c r="L2783" s="147"/>
      <c r="M2783" s="147"/>
      <c r="N2783" s="147"/>
      <c r="O2783" s="147"/>
      <c r="P2783" s="147"/>
      <c r="Q2783" s="171"/>
      <c r="R2783" s="171"/>
      <c r="S2783" s="171"/>
      <c r="T2783" s="171"/>
      <c r="U2783" s="171"/>
      <c r="V2783" s="171"/>
      <c r="W2783" s="171"/>
      <c r="X2783" s="147"/>
      <c r="Y2783" s="108"/>
      <c r="Z2783" s="147"/>
      <c r="AA2783" s="147"/>
      <c r="AB2783"/>
      <c r="AC2783"/>
      <c r="AD2783"/>
      <c r="AE2783"/>
      <c r="AF2783"/>
      <c r="AG2783"/>
      <c r="AH2783"/>
      <c r="AI2783"/>
      <c r="AJ2783"/>
      <c r="AK2783"/>
    </row>
    <row r="2784" spans="1:37" ht="13" x14ac:dyDescent="0.3">
      <c r="A2784" s="147"/>
      <c r="B2784" s="147"/>
      <c r="C2784" s="147"/>
      <c r="D2784" s="147"/>
      <c r="E2784" s="147"/>
      <c r="F2784" s="147"/>
      <c r="G2784" s="147"/>
      <c r="H2784" s="147"/>
      <c r="I2784" s="147"/>
      <c r="J2784" s="147"/>
      <c r="K2784" s="147"/>
      <c r="L2784" s="147"/>
      <c r="M2784" s="147"/>
      <c r="N2784" s="147"/>
      <c r="O2784" s="147"/>
      <c r="P2784" s="147"/>
      <c r="Q2784" s="171"/>
      <c r="R2784" s="171"/>
      <c r="S2784" s="171"/>
      <c r="T2784" s="171"/>
      <c r="U2784" s="171"/>
      <c r="V2784" s="171"/>
      <c r="W2784" s="171"/>
      <c r="X2784" s="147"/>
      <c r="Y2784" s="108"/>
      <c r="Z2784" s="147"/>
      <c r="AA2784" s="147"/>
      <c r="AB2784"/>
      <c r="AC2784"/>
      <c r="AD2784"/>
      <c r="AE2784"/>
      <c r="AF2784"/>
      <c r="AG2784"/>
      <c r="AH2784"/>
      <c r="AI2784"/>
      <c r="AJ2784"/>
      <c r="AK2784"/>
    </row>
    <row r="2785" spans="1:37" ht="13" x14ac:dyDescent="0.3">
      <c r="A2785" s="147"/>
      <c r="B2785" s="147"/>
      <c r="C2785" s="147"/>
      <c r="D2785" s="147"/>
      <c r="E2785" s="147"/>
      <c r="F2785" s="147"/>
      <c r="G2785" s="147"/>
      <c r="H2785" s="147"/>
      <c r="I2785" s="147"/>
      <c r="J2785" s="147"/>
      <c r="K2785" s="147"/>
      <c r="L2785" s="147"/>
      <c r="M2785" s="147"/>
      <c r="N2785" s="147"/>
      <c r="O2785" s="147"/>
      <c r="P2785" s="147"/>
      <c r="Q2785" s="171"/>
      <c r="R2785" s="171"/>
      <c r="S2785" s="171"/>
      <c r="T2785" s="171"/>
      <c r="U2785" s="171"/>
      <c r="V2785" s="171"/>
      <c r="W2785" s="171"/>
      <c r="X2785" s="147"/>
      <c r="Y2785" s="108"/>
      <c r="Z2785" s="147"/>
      <c r="AA2785" s="147"/>
      <c r="AB2785"/>
      <c r="AC2785"/>
      <c r="AD2785"/>
      <c r="AE2785"/>
      <c r="AF2785"/>
      <c r="AG2785"/>
      <c r="AH2785"/>
      <c r="AI2785"/>
      <c r="AJ2785"/>
      <c r="AK2785"/>
    </row>
    <row r="2786" spans="1:37" ht="13" x14ac:dyDescent="0.3">
      <c r="A2786" s="147"/>
      <c r="B2786" s="147"/>
      <c r="C2786" s="147"/>
      <c r="D2786" s="147"/>
      <c r="E2786" s="147"/>
      <c r="F2786" s="147"/>
      <c r="G2786" s="147"/>
      <c r="H2786" s="147"/>
      <c r="I2786" s="147"/>
      <c r="J2786" s="147"/>
      <c r="K2786" s="147"/>
      <c r="L2786" s="147"/>
      <c r="M2786" s="147"/>
      <c r="N2786" s="147"/>
      <c r="O2786" s="147"/>
      <c r="P2786" s="147"/>
      <c r="Q2786" s="171"/>
      <c r="R2786" s="171"/>
      <c r="S2786" s="171"/>
      <c r="T2786" s="171"/>
      <c r="U2786" s="171"/>
      <c r="V2786" s="171"/>
      <c r="W2786" s="171"/>
      <c r="X2786" s="147"/>
      <c r="Y2786" s="108"/>
      <c r="Z2786" s="147"/>
      <c r="AA2786" s="147"/>
      <c r="AB2786"/>
      <c r="AC2786"/>
      <c r="AD2786"/>
      <c r="AE2786"/>
      <c r="AF2786"/>
      <c r="AG2786"/>
      <c r="AH2786"/>
      <c r="AI2786"/>
      <c r="AJ2786"/>
      <c r="AK2786"/>
    </row>
    <row r="2787" spans="1:37" ht="13" x14ac:dyDescent="0.3">
      <c r="A2787" s="147"/>
      <c r="B2787" s="147"/>
      <c r="C2787" s="147"/>
      <c r="D2787" s="147"/>
      <c r="E2787" s="147"/>
      <c r="F2787" s="147"/>
      <c r="G2787" s="147"/>
      <c r="H2787" s="147"/>
      <c r="I2787" s="147"/>
      <c r="J2787" s="147"/>
      <c r="K2787" s="147"/>
      <c r="L2787" s="147"/>
      <c r="M2787" s="147"/>
      <c r="N2787" s="147"/>
      <c r="O2787" s="147"/>
      <c r="P2787" s="147"/>
      <c r="Q2787" s="171"/>
      <c r="R2787" s="171"/>
      <c r="S2787" s="171"/>
      <c r="T2787" s="171"/>
      <c r="U2787" s="171"/>
      <c r="V2787" s="171"/>
      <c r="W2787" s="171"/>
      <c r="X2787" s="147"/>
      <c r="Y2787" s="108"/>
      <c r="Z2787" s="147"/>
      <c r="AA2787" s="147"/>
      <c r="AB2787"/>
      <c r="AC2787"/>
      <c r="AD2787"/>
      <c r="AE2787"/>
      <c r="AF2787"/>
      <c r="AG2787"/>
      <c r="AH2787"/>
      <c r="AI2787"/>
      <c r="AJ2787"/>
      <c r="AK2787"/>
    </row>
    <row r="2788" spans="1:37" ht="13" x14ac:dyDescent="0.3">
      <c r="A2788" s="147"/>
      <c r="B2788" s="147"/>
      <c r="C2788" s="147"/>
      <c r="D2788" s="147"/>
      <c r="E2788" s="147"/>
      <c r="F2788" s="147"/>
      <c r="G2788" s="147"/>
      <c r="H2788" s="147"/>
      <c r="I2788" s="147"/>
      <c r="J2788" s="147"/>
      <c r="K2788" s="147"/>
      <c r="L2788" s="147"/>
      <c r="M2788" s="147"/>
      <c r="N2788" s="147"/>
      <c r="O2788" s="147"/>
      <c r="P2788" s="147"/>
      <c r="Q2788" s="171"/>
      <c r="R2788" s="171"/>
      <c r="S2788" s="171"/>
      <c r="T2788" s="171"/>
      <c r="U2788" s="171"/>
      <c r="V2788" s="171"/>
      <c r="W2788" s="171"/>
      <c r="X2788" s="147"/>
      <c r="Y2788" s="108"/>
      <c r="Z2788" s="147"/>
      <c r="AA2788" s="147"/>
      <c r="AB2788"/>
      <c r="AC2788"/>
      <c r="AD2788"/>
      <c r="AE2788"/>
      <c r="AF2788"/>
      <c r="AG2788"/>
      <c r="AH2788"/>
      <c r="AI2788"/>
      <c r="AJ2788"/>
      <c r="AK2788"/>
    </row>
    <row r="2789" spans="1:37" ht="13" x14ac:dyDescent="0.3">
      <c r="A2789" s="147"/>
      <c r="B2789" s="147"/>
      <c r="C2789" s="147"/>
      <c r="D2789" s="147"/>
      <c r="E2789" s="147"/>
      <c r="F2789" s="147"/>
      <c r="G2789" s="147"/>
      <c r="H2789" s="147"/>
      <c r="I2789" s="147"/>
      <c r="J2789" s="147"/>
      <c r="K2789" s="147"/>
      <c r="L2789" s="147"/>
      <c r="M2789" s="147"/>
      <c r="N2789" s="147"/>
      <c r="O2789" s="147"/>
      <c r="P2789" s="147"/>
      <c r="Q2789" s="171"/>
      <c r="R2789" s="171"/>
      <c r="S2789" s="171"/>
      <c r="T2789" s="171"/>
      <c r="U2789" s="171"/>
      <c r="V2789" s="171"/>
      <c r="W2789" s="171"/>
      <c r="X2789" s="147"/>
      <c r="Y2789" s="108"/>
      <c r="Z2789" s="147"/>
      <c r="AA2789" s="147"/>
      <c r="AB2789"/>
      <c r="AC2789"/>
      <c r="AD2789"/>
      <c r="AE2789"/>
      <c r="AF2789"/>
      <c r="AG2789"/>
      <c r="AH2789"/>
      <c r="AI2789"/>
      <c r="AJ2789"/>
      <c r="AK2789"/>
    </row>
    <row r="2790" spans="1:37" ht="13" x14ac:dyDescent="0.3">
      <c r="A2790" s="147"/>
      <c r="B2790" s="147"/>
      <c r="C2790" s="147"/>
      <c r="D2790" s="147"/>
      <c r="E2790" s="147"/>
      <c r="F2790" s="147"/>
      <c r="G2790" s="147"/>
      <c r="H2790" s="147"/>
      <c r="I2790" s="147"/>
      <c r="J2790" s="147"/>
      <c r="K2790" s="147"/>
      <c r="L2790" s="147"/>
      <c r="M2790" s="147"/>
      <c r="N2790" s="147"/>
      <c r="O2790" s="147"/>
      <c r="P2790" s="147"/>
      <c r="Q2790" s="171"/>
      <c r="R2790" s="171"/>
      <c r="S2790" s="171"/>
      <c r="T2790" s="171"/>
      <c r="U2790" s="171"/>
      <c r="V2790" s="171"/>
      <c r="W2790" s="171"/>
      <c r="X2790" s="147"/>
      <c r="Y2790" s="108"/>
      <c r="Z2790" s="147"/>
      <c r="AA2790" s="147"/>
      <c r="AB2790"/>
      <c r="AC2790"/>
      <c r="AD2790"/>
      <c r="AE2790"/>
      <c r="AF2790"/>
      <c r="AG2790"/>
      <c r="AH2790"/>
      <c r="AI2790"/>
      <c r="AJ2790"/>
      <c r="AK2790"/>
    </row>
    <row r="2791" spans="1:37" ht="13" x14ac:dyDescent="0.3">
      <c r="A2791" s="147"/>
      <c r="B2791" s="147"/>
      <c r="C2791" s="147"/>
      <c r="D2791" s="147"/>
      <c r="E2791" s="147"/>
      <c r="F2791" s="147"/>
      <c r="G2791" s="147"/>
      <c r="H2791" s="147"/>
      <c r="I2791" s="147"/>
      <c r="J2791" s="147"/>
      <c r="K2791" s="147"/>
      <c r="L2791" s="147"/>
      <c r="M2791" s="147"/>
      <c r="N2791" s="147"/>
      <c r="O2791" s="147"/>
      <c r="P2791" s="147"/>
      <c r="Q2791" s="171"/>
      <c r="R2791" s="171"/>
      <c r="S2791" s="171"/>
      <c r="T2791" s="171"/>
      <c r="U2791" s="171"/>
      <c r="V2791" s="171"/>
      <c r="W2791" s="171"/>
      <c r="X2791" s="147"/>
      <c r="Y2791" s="108"/>
      <c r="Z2791" s="147"/>
      <c r="AA2791" s="147"/>
      <c r="AB2791"/>
      <c r="AC2791"/>
      <c r="AD2791"/>
      <c r="AE2791"/>
      <c r="AF2791"/>
      <c r="AG2791"/>
      <c r="AH2791"/>
      <c r="AI2791"/>
      <c r="AJ2791"/>
      <c r="AK2791"/>
    </row>
    <row r="2792" spans="1:37" ht="13" x14ac:dyDescent="0.3">
      <c r="A2792" s="147"/>
      <c r="B2792" s="147"/>
      <c r="C2792" s="147"/>
      <c r="D2792" s="147"/>
      <c r="E2792" s="147"/>
      <c r="F2792" s="147"/>
      <c r="G2792" s="147"/>
      <c r="H2792" s="147"/>
      <c r="I2792" s="147"/>
      <c r="J2792" s="147"/>
      <c r="K2792" s="147"/>
      <c r="L2792" s="147"/>
      <c r="M2792" s="147"/>
      <c r="N2792" s="147"/>
      <c r="O2792" s="147"/>
      <c r="P2792" s="147"/>
      <c r="Q2792" s="171"/>
      <c r="R2792" s="171"/>
      <c r="S2792" s="171"/>
      <c r="T2792" s="171"/>
      <c r="U2792" s="171"/>
      <c r="V2792" s="171"/>
      <c r="W2792" s="171"/>
      <c r="X2792" s="147"/>
      <c r="Y2792" s="108"/>
      <c r="Z2792" s="147"/>
      <c r="AA2792" s="147"/>
      <c r="AB2792"/>
      <c r="AC2792"/>
      <c r="AD2792"/>
      <c r="AE2792"/>
      <c r="AF2792"/>
      <c r="AG2792"/>
      <c r="AH2792"/>
      <c r="AI2792"/>
      <c r="AJ2792"/>
      <c r="AK2792"/>
    </row>
    <row r="2793" spans="1:37" ht="13" x14ac:dyDescent="0.3">
      <c r="A2793" s="147"/>
      <c r="B2793" s="147"/>
      <c r="C2793" s="147"/>
      <c r="D2793" s="147"/>
      <c r="E2793" s="147"/>
      <c r="F2793" s="147"/>
      <c r="G2793" s="147"/>
      <c r="H2793" s="147"/>
      <c r="I2793" s="147"/>
      <c r="J2793" s="147"/>
      <c r="K2793" s="147"/>
      <c r="L2793" s="147"/>
      <c r="M2793" s="147"/>
      <c r="N2793" s="147"/>
      <c r="O2793" s="147"/>
      <c r="P2793" s="147"/>
      <c r="Q2793" s="171"/>
      <c r="R2793" s="171"/>
      <c r="S2793" s="171"/>
      <c r="T2793" s="171"/>
      <c r="U2793" s="171"/>
      <c r="V2793" s="171"/>
      <c r="W2793" s="171"/>
      <c r="X2793" s="147"/>
      <c r="Y2793" s="108"/>
      <c r="Z2793" s="147"/>
      <c r="AA2793" s="147"/>
      <c r="AB2793"/>
      <c r="AC2793"/>
      <c r="AD2793"/>
      <c r="AE2793"/>
      <c r="AF2793"/>
      <c r="AG2793"/>
      <c r="AH2793"/>
      <c r="AI2793"/>
      <c r="AJ2793"/>
      <c r="AK2793"/>
    </row>
    <row r="2794" spans="1:37" ht="13" x14ac:dyDescent="0.3">
      <c r="A2794" s="147"/>
      <c r="B2794" s="147"/>
      <c r="C2794" s="147"/>
      <c r="D2794" s="147"/>
      <c r="E2794" s="147"/>
      <c r="F2794" s="147"/>
      <c r="G2794" s="147"/>
      <c r="H2794" s="147"/>
      <c r="I2794" s="147"/>
      <c r="J2794" s="147"/>
      <c r="K2794" s="147"/>
      <c r="L2794" s="147"/>
      <c r="M2794" s="147"/>
      <c r="N2794" s="147"/>
      <c r="O2794" s="147"/>
      <c r="P2794" s="147"/>
      <c r="Q2794" s="171"/>
      <c r="R2794" s="171"/>
      <c r="S2794" s="171"/>
      <c r="T2794" s="171"/>
      <c r="U2794" s="171"/>
      <c r="V2794" s="171"/>
      <c r="W2794" s="171"/>
      <c r="X2794" s="147"/>
      <c r="Y2794" s="108"/>
      <c r="Z2794" s="147"/>
      <c r="AA2794" s="147"/>
      <c r="AB2794"/>
      <c r="AC2794"/>
      <c r="AD2794"/>
      <c r="AE2794"/>
      <c r="AF2794"/>
      <c r="AG2794"/>
      <c r="AH2794"/>
      <c r="AI2794"/>
      <c r="AJ2794"/>
      <c r="AK2794"/>
    </row>
    <row r="2795" spans="1:37" ht="13" x14ac:dyDescent="0.3">
      <c r="A2795" s="147"/>
      <c r="B2795" s="147"/>
      <c r="C2795" s="147"/>
      <c r="D2795" s="147"/>
      <c r="E2795" s="147"/>
      <c r="F2795" s="147"/>
      <c r="G2795" s="147"/>
      <c r="H2795" s="147"/>
      <c r="I2795" s="147"/>
      <c r="J2795" s="147"/>
      <c r="K2795" s="147"/>
      <c r="L2795" s="147"/>
      <c r="M2795" s="147"/>
      <c r="N2795" s="147"/>
      <c r="O2795" s="147"/>
      <c r="P2795" s="147"/>
      <c r="Q2795" s="171"/>
      <c r="R2795" s="171"/>
      <c r="S2795" s="171"/>
      <c r="T2795" s="171"/>
      <c r="U2795" s="171"/>
      <c r="V2795" s="171"/>
      <c r="W2795" s="171"/>
      <c r="X2795" s="147"/>
      <c r="Y2795" s="108"/>
      <c r="Z2795" s="147"/>
      <c r="AA2795" s="147"/>
      <c r="AB2795"/>
      <c r="AC2795"/>
      <c r="AD2795"/>
      <c r="AE2795"/>
      <c r="AF2795"/>
      <c r="AG2795"/>
      <c r="AH2795"/>
      <c r="AI2795"/>
      <c r="AJ2795"/>
      <c r="AK2795"/>
    </row>
    <row r="2796" spans="1:37" ht="13" x14ac:dyDescent="0.3">
      <c r="A2796" s="147"/>
      <c r="B2796" s="147"/>
      <c r="C2796" s="147"/>
      <c r="D2796" s="147"/>
      <c r="E2796" s="147"/>
      <c r="F2796" s="147"/>
      <c r="G2796" s="147"/>
      <c r="H2796" s="147"/>
      <c r="I2796" s="147"/>
      <c r="J2796" s="147"/>
      <c r="K2796" s="147"/>
      <c r="L2796" s="147"/>
      <c r="M2796" s="147"/>
      <c r="N2796" s="147"/>
      <c r="O2796" s="147"/>
      <c r="P2796" s="147"/>
      <c r="Q2796" s="171"/>
      <c r="R2796" s="171"/>
      <c r="S2796" s="171"/>
      <c r="T2796" s="171"/>
      <c r="U2796" s="171"/>
      <c r="V2796" s="171"/>
      <c r="W2796" s="171"/>
      <c r="X2796" s="147"/>
      <c r="Y2796" s="108"/>
      <c r="Z2796" s="147"/>
      <c r="AA2796" s="147"/>
      <c r="AB2796"/>
      <c r="AC2796"/>
      <c r="AD2796"/>
      <c r="AE2796"/>
      <c r="AF2796"/>
      <c r="AG2796"/>
      <c r="AH2796"/>
      <c r="AI2796"/>
      <c r="AJ2796"/>
      <c r="AK2796"/>
    </row>
    <row r="2797" spans="1:37" ht="13" x14ac:dyDescent="0.3">
      <c r="Y2797" s="108"/>
      <c r="Z2797" s="147"/>
      <c r="AA2797" s="147"/>
      <c r="AB2797"/>
      <c r="AC2797"/>
      <c r="AD2797"/>
      <c r="AE2797"/>
      <c r="AF2797"/>
      <c r="AG2797"/>
      <c r="AH2797"/>
      <c r="AI2797"/>
      <c r="AJ2797"/>
      <c r="AK2797"/>
    </row>
    <row r="2798" spans="1:37" ht="13" x14ac:dyDescent="0.3">
      <c r="Y2798" s="108"/>
      <c r="Z2798" s="147"/>
      <c r="AA2798" s="147"/>
      <c r="AB2798"/>
      <c r="AC2798"/>
      <c r="AD2798"/>
      <c r="AE2798"/>
      <c r="AF2798"/>
      <c r="AG2798"/>
      <c r="AH2798"/>
      <c r="AI2798"/>
      <c r="AJ2798"/>
      <c r="AK2798"/>
    </row>
    <row r="2799" spans="1:37" ht="13" x14ac:dyDescent="0.3">
      <c r="Y2799" s="108"/>
      <c r="Z2799" s="147"/>
      <c r="AA2799" s="147"/>
      <c r="AB2799"/>
      <c r="AC2799"/>
      <c r="AD2799"/>
      <c r="AE2799"/>
      <c r="AF2799"/>
      <c r="AG2799"/>
      <c r="AH2799"/>
      <c r="AI2799"/>
      <c r="AJ2799"/>
      <c r="AK2799"/>
    </row>
    <row r="2800" spans="1:37" ht="13" x14ac:dyDescent="0.3">
      <c r="Y2800" s="108"/>
      <c r="Z2800" s="147"/>
      <c r="AA2800" s="147"/>
      <c r="AB2800"/>
      <c r="AC2800"/>
      <c r="AD2800"/>
      <c r="AE2800"/>
      <c r="AF2800"/>
      <c r="AG2800"/>
      <c r="AH2800"/>
      <c r="AI2800"/>
      <c r="AJ2800"/>
      <c r="AK2800"/>
    </row>
    <row r="2801" spans="17:37" ht="13" x14ac:dyDescent="0.3">
      <c r="Y2801" s="108"/>
      <c r="Z2801" s="147"/>
      <c r="AA2801" s="147"/>
      <c r="AB2801"/>
      <c r="AC2801"/>
      <c r="AD2801"/>
      <c r="AE2801"/>
      <c r="AF2801"/>
      <c r="AG2801"/>
      <c r="AH2801"/>
      <c r="AI2801"/>
      <c r="AJ2801"/>
      <c r="AK2801"/>
    </row>
    <row r="2802" spans="17:37" ht="13" x14ac:dyDescent="0.3">
      <c r="Q2802"/>
      <c r="R2802"/>
      <c r="S2802"/>
      <c r="T2802"/>
      <c r="U2802"/>
      <c r="V2802"/>
      <c r="W2802"/>
      <c r="Y2802" s="108"/>
      <c r="Z2802" s="147"/>
      <c r="AA2802" s="147"/>
      <c r="AB2802"/>
      <c r="AC2802"/>
      <c r="AD2802"/>
      <c r="AE2802"/>
      <c r="AF2802"/>
      <c r="AG2802"/>
      <c r="AH2802"/>
      <c r="AI2802"/>
      <c r="AJ2802"/>
      <c r="AK2802"/>
    </row>
    <row r="2803" spans="17:37" ht="13" x14ac:dyDescent="0.3">
      <c r="Q2803"/>
      <c r="R2803"/>
      <c r="S2803"/>
      <c r="T2803"/>
      <c r="U2803"/>
      <c r="V2803"/>
      <c r="W2803"/>
      <c r="Y2803" s="108"/>
      <c r="Z2803" s="147"/>
      <c r="AA2803" s="147"/>
      <c r="AB2803"/>
      <c r="AC2803"/>
      <c r="AD2803"/>
      <c r="AE2803"/>
      <c r="AF2803"/>
      <c r="AG2803"/>
      <c r="AH2803"/>
      <c r="AI2803"/>
      <c r="AJ2803"/>
      <c r="AK2803"/>
    </row>
    <row r="2804" spans="17:37" ht="13" x14ac:dyDescent="0.3">
      <c r="Q2804"/>
      <c r="R2804"/>
      <c r="S2804"/>
      <c r="T2804"/>
      <c r="U2804"/>
      <c r="V2804"/>
      <c r="W2804"/>
      <c r="Y2804" s="108"/>
      <c r="Z2804" s="147"/>
      <c r="AA2804" s="147"/>
      <c r="AB2804"/>
      <c r="AC2804"/>
      <c r="AD2804"/>
      <c r="AE2804"/>
      <c r="AF2804"/>
      <c r="AG2804"/>
      <c r="AH2804"/>
      <c r="AI2804"/>
      <c r="AJ2804"/>
      <c r="AK2804"/>
    </row>
    <row r="2805" spans="17:37" ht="13" x14ac:dyDescent="0.3">
      <c r="Q2805"/>
      <c r="R2805"/>
      <c r="S2805"/>
      <c r="T2805"/>
      <c r="U2805"/>
      <c r="V2805"/>
      <c r="W2805"/>
      <c r="Y2805" s="108"/>
      <c r="Z2805" s="147"/>
      <c r="AA2805" s="147"/>
      <c r="AB2805"/>
      <c r="AC2805"/>
      <c r="AD2805"/>
      <c r="AE2805"/>
      <c r="AF2805"/>
      <c r="AG2805"/>
      <c r="AH2805"/>
      <c r="AI2805"/>
      <c r="AJ2805"/>
      <c r="AK2805"/>
    </row>
    <row r="2806" spans="17:37" ht="13" x14ac:dyDescent="0.3">
      <c r="Q2806"/>
      <c r="R2806"/>
      <c r="S2806"/>
      <c r="T2806"/>
      <c r="U2806"/>
      <c r="V2806"/>
      <c r="W2806"/>
      <c r="Y2806" s="108"/>
      <c r="Z2806" s="147"/>
      <c r="AA2806" s="147"/>
      <c r="AB2806"/>
      <c r="AC2806"/>
      <c r="AD2806"/>
      <c r="AE2806"/>
      <c r="AF2806"/>
      <c r="AG2806"/>
      <c r="AH2806"/>
      <c r="AI2806"/>
      <c r="AJ2806"/>
      <c r="AK2806"/>
    </row>
    <row r="2807" spans="17:37" ht="13" x14ac:dyDescent="0.3">
      <c r="Q2807"/>
      <c r="R2807"/>
      <c r="S2807"/>
      <c r="T2807"/>
      <c r="U2807"/>
      <c r="V2807"/>
      <c r="W2807"/>
      <c r="Y2807" s="108"/>
      <c r="Z2807" s="147"/>
      <c r="AA2807" s="147"/>
      <c r="AB2807"/>
      <c r="AC2807"/>
      <c r="AD2807"/>
      <c r="AE2807"/>
      <c r="AF2807"/>
      <c r="AG2807"/>
      <c r="AH2807"/>
      <c r="AI2807"/>
      <c r="AJ2807"/>
      <c r="AK2807"/>
    </row>
    <row r="2808" spans="17:37" ht="13" x14ac:dyDescent="0.3">
      <c r="Q2808"/>
      <c r="R2808"/>
      <c r="S2808"/>
      <c r="T2808"/>
      <c r="U2808"/>
      <c r="V2808"/>
      <c r="W2808"/>
      <c r="Y2808" s="108"/>
      <c r="Z2808" s="147"/>
      <c r="AA2808" s="147"/>
      <c r="AB2808"/>
      <c r="AC2808"/>
      <c r="AD2808"/>
      <c r="AE2808"/>
      <c r="AF2808"/>
      <c r="AG2808"/>
      <c r="AH2808"/>
      <c r="AI2808"/>
      <c r="AJ2808"/>
      <c r="AK2808"/>
    </row>
    <row r="2809" spans="17:37" ht="13" x14ac:dyDescent="0.3">
      <c r="Q2809"/>
      <c r="R2809"/>
      <c r="S2809"/>
      <c r="T2809"/>
      <c r="U2809"/>
      <c r="V2809"/>
      <c r="W2809"/>
      <c r="Y2809" s="108"/>
      <c r="Z2809" s="147"/>
      <c r="AA2809" s="147"/>
      <c r="AB2809"/>
      <c r="AC2809"/>
      <c r="AD2809"/>
      <c r="AE2809"/>
      <c r="AF2809"/>
      <c r="AG2809"/>
      <c r="AH2809"/>
      <c r="AI2809"/>
      <c r="AJ2809"/>
      <c r="AK2809"/>
    </row>
    <row r="2810" spans="17:37" ht="13" x14ac:dyDescent="0.3">
      <c r="Q2810"/>
      <c r="R2810"/>
      <c r="S2810"/>
      <c r="T2810"/>
      <c r="U2810"/>
      <c r="V2810"/>
      <c r="W2810"/>
      <c r="Y2810" s="108"/>
      <c r="Z2810" s="147"/>
      <c r="AA2810" s="147"/>
      <c r="AB2810"/>
      <c r="AC2810"/>
      <c r="AD2810"/>
      <c r="AE2810"/>
      <c r="AF2810"/>
      <c r="AG2810"/>
      <c r="AH2810"/>
      <c r="AI2810"/>
      <c r="AJ2810"/>
      <c r="AK2810"/>
    </row>
    <row r="2811" spans="17:37" ht="13" x14ac:dyDescent="0.3">
      <c r="Q2811"/>
      <c r="R2811"/>
      <c r="S2811"/>
      <c r="T2811"/>
      <c r="U2811"/>
      <c r="V2811"/>
      <c r="W2811"/>
      <c r="Y2811" s="108"/>
      <c r="Z2811" s="147"/>
      <c r="AA2811" s="147"/>
      <c r="AB2811"/>
      <c r="AC2811"/>
      <c r="AD2811"/>
      <c r="AE2811"/>
      <c r="AF2811"/>
      <c r="AG2811"/>
      <c r="AH2811"/>
      <c r="AI2811"/>
      <c r="AJ2811"/>
      <c r="AK2811"/>
    </row>
    <row r="2812" spans="17:37" ht="13" x14ac:dyDescent="0.3">
      <c r="Q2812"/>
      <c r="R2812"/>
      <c r="S2812"/>
      <c r="T2812"/>
      <c r="U2812"/>
      <c r="V2812"/>
      <c r="W2812"/>
      <c r="Y2812" s="108"/>
      <c r="Z2812" s="147"/>
      <c r="AA2812" s="147"/>
      <c r="AB2812"/>
      <c r="AC2812"/>
      <c r="AD2812"/>
      <c r="AE2812"/>
      <c r="AF2812"/>
      <c r="AG2812"/>
      <c r="AH2812"/>
      <c r="AI2812"/>
      <c r="AJ2812"/>
      <c r="AK2812"/>
    </row>
    <row r="2813" spans="17:37" ht="13" x14ac:dyDescent="0.3">
      <c r="Q2813"/>
      <c r="R2813"/>
      <c r="S2813"/>
      <c r="T2813"/>
      <c r="U2813"/>
      <c r="V2813"/>
      <c r="W2813"/>
      <c r="Y2813" s="108"/>
      <c r="Z2813" s="147"/>
      <c r="AA2813" s="147"/>
      <c r="AB2813"/>
      <c r="AC2813"/>
      <c r="AD2813"/>
      <c r="AE2813"/>
      <c r="AF2813"/>
      <c r="AG2813"/>
      <c r="AH2813"/>
      <c r="AI2813"/>
      <c r="AJ2813"/>
      <c r="AK2813"/>
    </row>
    <row r="2814" spans="17:37" ht="13" x14ac:dyDescent="0.3">
      <c r="Q2814"/>
      <c r="R2814"/>
      <c r="S2814"/>
      <c r="T2814"/>
      <c r="U2814"/>
      <c r="V2814"/>
      <c r="W2814"/>
      <c r="Y2814" s="108"/>
      <c r="Z2814" s="147"/>
      <c r="AA2814" s="147"/>
      <c r="AB2814"/>
      <c r="AC2814"/>
      <c r="AD2814"/>
      <c r="AE2814"/>
      <c r="AF2814"/>
      <c r="AG2814"/>
      <c r="AH2814"/>
      <c r="AI2814"/>
      <c r="AJ2814"/>
      <c r="AK2814"/>
    </row>
    <row r="2815" spans="17:37" ht="13" x14ac:dyDescent="0.3">
      <c r="Q2815"/>
      <c r="R2815"/>
      <c r="S2815"/>
      <c r="T2815"/>
      <c r="U2815"/>
      <c r="V2815"/>
      <c r="W2815"/>
      <c r="Y2815" s="108"/>
      <c r="Z2815" s="147"/>
      <c r="AA2815" s="147"/>
      <c r="AB2815"/>
      <c r="AC2815"/>
      <c r="AD2815"/>
      <c r="AE2815"/>
      <c r="AF2815"/>
      <c r="AG2815"/>
      <c r="AH2815"/>
      <c r="AI2815"/>
      <c r="AJ2815"/>
      <c r="AK2815"/>
    </row>
    <row r="2816" spans="17:37" ht="13" x14ac:dyDescent="0.3">
      <c r="Q2816"/>
      <c r="R2816"/>
      <c r="S2816"/>
      <c r="T2816"/>
      <c r="U2816"/>
      <c r="V2816"/>
      <c r="W2816"/>
      <c r="Y2816" s="108"/>
      <c r="Z2816" s="147"/>
      <c r="AA2816" s="147"/>
      <c r="AB2816"/>
      <c r="AC2816"/>
      <c r="AD2816"/>
      <c r="AE2816"/>
      <c r="AF2816"/>
      <c r="AG2816"/>
      <c r="AH2816"/>
      <c r="AI2816"/>
      <c r="AJ2816"/>
      <c r="AK2816"/>
    </row>
    <row r="2817" spans="25:27" customFormat="1" ht="13" x14ac:dyDescent="0.3">
      <c r="Y2817" s="108"/>
      <c r="Z2817" s="147"/>
      <c r="AA2817" s="147"/>
    </row>
    <row r="2818" spans="25:27" customFormat="1" ht="13" x14ac:dyDescent="0.3">
      <c r="Y2818" s="108"/>
      <c r="Z2818" s="147"/>
      <c r="AA2818" s="147"/>
    </row>
    <row r="2819" spans="25:27" customFormat="1" ht="13" x14ac:dyDescent="0.3">
      <c r="Y2819" s="108"/>
      <c r="Z2819" s="147"/>
      <c r="AA2819" s="147"/>
    </row>
    <row r="2820" spans="25:27" customFormat="1" ht="13" x14ac:dyDescent="0.3">
      <c r="Y2820" s="108"/>
      <c r="Z2820" s="147"/>
      <c r="AA2820" s="147"/>
    </row>
    <row r="2821" spans="25:27" customFormat="1" ht="13" x14ac:dyDescent="0.3">
      <c r="Y2821" s="108"/>
      <c r="Z2821" s="147"/>
      <c r="AA2821" s="147"/>
    </row>
    <row r="2822" spans="25:27" customFormat="1" ht="13" x14ac:dyDescent="0.3">
      <c r="Y2822" s="108"/>
      <c r="Z2822" s="147"/>
      <c r="AA2822" s="147"/>
    </row>
    <row r="2823" spans="25:27" customFormat="1" ht="13" x14ac:dyDescent="0.3">
      <c r="Y2823" s="108"/>
      <c r="Z2823" s="147"/>
      <c r="AA2823" s="147"/>
    </row>
    <row r="2824" spans="25:27" customFormat="1" ht="13" x14ac:dyDescent="0.3">
      <c r="Y2824" s="108"/>
      <c r="Z2824" s="147"/>
      <c r="AA2824" s="147"/>
    </row>
    <row r="2825" spans="25:27" customFormat="1" ht="13" x14ac:dyDescent="0.3">
      <c r="Y2825" s="108"/>
      <c r="Z2825" s="147"/>
      <c r="AA2825" s="147"/>
    </row>
    <row r="2826" spans="25:27" customFormat="1" ht="13" x14ac:dyDescent="0.3">
      <c r="Y2826" s="108"/>
      <c r="Z2826" s="147"/>
      <c r="AA2826" s="147"/>
    </row>
    <row r="2827" spans="25:27" customFormat="1" ht="13" x14ac:dyDescent="0.3">
      <c r="Y2827" s="108"/>
      <c r="Z2827" s="147"/>
      <c r="AA2827" s="147"/>
    </row>
    <row r="2828" spans="25:27" customFormat="1" ht="13" x14ac:dyDescent="0.3">
      <c r="Y2828" s="108"/>
      <c r="Z2828" s="147"/>
      <c r="AA2828" s="147"/>
    </row>
    <row r="2829" spans="25:27" customFormat="1" ht="13" x14ac:dyDescent="0.3">
      <c r="Y2829" s="108"/>
      <c r="Z2829" s="147"/>
      <c r="AA2829" s="147"/>
    </row>
    <row r="2830" spans="25:27" customFormat="1" ht="13" x14ac:dyDescent="0.3">
      <c r="Y2830" s="108"/>
      <c r="Z2830" s="147"/>
      <c r="AA2830" s="147"/>
    </row>
    <row r="2831" spans="25:27" customFormat="1" ht="13" x14ac:dyDescent="0.3">
      <c r="Y2831" s="108"/>
      <c r="Z2831" s="147"/>
      <c r="AA2831" s="147"/>
    </row>
    <row r="2832" spans="25:27" customFormat="1" ht="13" x14ac:dyDescent="0.3">
      <c r="Y2832" s="108"/>
      <c r="Z2832" s="147"/>
      <c r="AA2832" s="147"/>
    </row>
    <row r="2833" spans="25:27" customFormat="1" ht="13" x14ac:dyDescent="0.3">
      <c r="Y2833" s="108"/>
      <c r="Z2833" s="147"/>
      <c r="AA2833" s="147"/>
    </row>
    <row r="2834" spans="25:27" customFormat="1" ht="13" x14ac:dyDescent="0.3">
      <c r="Y2834" s="108"/>
      <c r="Z2834" s="147"/>
      <c r="AA2834" s="147"/>
    </row>
    <row r="2835" spans="25:27" customFormat="1" ht="13" x14ac:dyDescent="0.3">
      <c r="Y2835" s="108"/>
      <c r="Z2835" s="147"/>
      <c r="AA2835" s="147"/>
    </row>
    <row r="2836" spans="25:27" customFormat="1" ht="13" x14ac:dyDescent="0.3">
      <c r="Y2836" s="108"/>
      <c r="Z2836" s="147"/>
      <c r="AA2836" s="147"/>
    </row>
    <row r="2837" spans="25:27" customFormat="1" ht="13" x14ac:dyDescent="0.3">
      <c r="Y2837" s="108"/>
      <c r="Z2837" s="147"/>
      <c r="AA2837" s="147"/>
    </row>
    <row r="2838" spans="25:27" customFormat="1" ht="13" x14ac:dyDescent="0.3">
      <c r="Y2838" s="108"/>
      <c r="Z2838" s="147"/>
      <c r="AA2838" s="147"/>
    </row>
    <row r="2839" spans="25:27" customFormat="1" ht="13" x14ac:dyDescent="0.3">
      <c r="Y2839" s="108"/>
      <c r="Z2839" s="147"/>
      <c r="AA2839" s="147"/>
    </row>
    <row r="2840" spans="25:27" customFormat="1" ht="13" x14ac:dyDescent="0.3">
      <c r="Y2840" s="108"/>
      <c r="Z2840" s="147"/>
      <c r="AA2840" s="147"/>
    </row>
    <row r="2841" spans="25:27" customFormat="1" ht="13" x14ac:dyDescent="0.3">
      <c r="Y2841" s="108"/>
      <c r="Z2841" s="147"/>
      <c r="AA2841" s="147"/>
    </row>
    <row r="2842" spans="25:27" customFormat="1" ht="13" x14ac:dyDescent="0.3">
      <c r="Y2842" s="108"/>
      <c r="Z2842" s="147"/>
      <c r="AA2842" s="147"/>
    </row>
    <row r="2843" spans="25:27" customFormat="1" ht="13" x14ac:dyDescent="0.3">
      <c r="Y2843" s="108"/>
      <c r="Z2843" s="147"/>
      <c r="AA2843" s="147"/>
    </row>
    <row r="2844" spans="25:27" customFormat="1" ht="13" x14ac:dyDescent="0.3">
      <c r="Y2844" s="108"/>
      <c r="Z2844" s="147"/>
      <c r="AA2844" s="147"/>
    </row>
    <row r="2845" spans="25:27" customFormat="1" ht="13" x14ac:dyDescent="0.3">
      <c r="Y2845" s="108"/>
      <c r="Z2845" s="147"/>
      <c r="AA2845" s="147"/>
    </row>
    <row r="2846" spans="25:27" customFormat="1" ht="13" x14ac:dyDescent="0.3">
      <c r="Y2846" s="108"/>
      <c r="Z2846" s="147"/>
      <c r="AA2846" s="147"/>
    </row>
    <row r="2847" spans="25:27" customFormat="1" ht="13" x14ac:dyDescent="0.3">
      <c r="Y2847" s="108"/>
      <c r="Z2847" s="147"/>
      <c r="AA2847" s="147"/>
    </row>
    <row r="2848" spans="25:27" customFormat="1" ht="13" x14ac:dyDescent="0.3">
      <c r="Y2848" s="108"/>
      <c r="Z2848" s="147"/>
      <c r="AA2848" s="147"/>
    </row>
    <row r="2849" spans="25:27" customFormat="1" ht="13" x14ac:dyDescent="0.3">
      <c r="Y2849" s="108"/>
      <c r="Z2849" s="147"/>
      <c r="AA2849" s="147"/>
    </row>
    <row r="2850" spans="25:27" customFormat="1" ht="13" x14ac:dyDescent="0.3">
      <c r="Y2850" s="108"/>
      <c r="Z2850" s="147"/>
      <c r="AA2850" s="147"/>
    </row>
    <row r="2851" spans="25:27" customFormat="1" ht="13" x14ac:dyDescent="0.3">
      <c r="Y2851" s="108"/>
      <c r="Z2851" s="147"/>
      <c r="AA2851" s="147"/>
    </row>
    <row r="2852" spans="25:27" customFormat="1" ht="13" x14ac:dyDescent="0.3">
      <c r="Y2852" s="108"/>
      <c r="Z2852" s="147"/>
      <c r="AA2852" s="147"/>
    </row>
    <row r="2853" spans="25:27" customFormat="1" ht="13" x14ac:dyDescent="0.3">
      <c r="Y2853" s="108"/>
      <c r="Z2853" s="147"/>
      <c r="AA2853" s="147"/>
    </row>
    <row r="2854" spans="25:27" customFormat="1" ht="13" x14ac:dyDescent="0.3">
      <c r="Y2854" s="108"/>
      <c r="Z2854" s="147"/>
      <c r="AA2854" s="147"/>
    </row>
    <row r="2855" spans="25:27" customFormat="1" ht="13" x14ac:dyDescent="0.3">
      <c r="Y2855" s="108"/>
      <c r="Z2855" s="147"/>
      <c r="AA2855" s="147"/>
    </row>
    <row r="2856" spans="25:27" customFormat="1" ht="13" x14ac:dyDescent="0.3">
      <c r="Y2856" s="108"/>
      <c r="Z2856" s="147"/>
      <c r="AA2856" s="147"/>
    </row>
    <row r="2857" spans="25:27" customFormat="1" ht="13" x14ac:dyDescent="0.3">
      <c r="Y2857" s="108"/>
      <c r="Z2857" s="147"/>
      <c r="AA2857" s="147"/>
    </row>
    <row r="2858" spans="25:27" customFormat="1" ht="13" x14ac:dyDescent="0.3">
      <c r="Y2858" s="108"/>
      <c r="Z2858" s="147"/>
      <c r="AA2858" s="147"/>
    </row>
    <row r="2859" spans="25:27" customFormat="1" ht="13" x14ac:dyDescent="0.3">
      <c r="Y2859" s="108"/>
    </row>
  </sheetData>
  <sheetProtection algorithmName="SHA-512" hashValue="URfrS6TJl04oNNTVLuDqWsu99UYlD3Gt+3SzwNXMYWSDPK3O9kXbhahXT7B6rIMGL5OxwmNgISidj6HHSUoFdg==" saltValue="zWTHTreKxFNzG7uECmKJtw==" spinCount="100000" sheet="1" selectLockedCells="1"/>
  <conditionalFormatting sqref="Q8:Q307">
    <cfRule type="cellIs" dxfId="155" priority="4" stopIfTrue="1" operator="equal">
      <formula>"Low risk"</formula>
    </cfRule>
    <cfRule type="cellIs" dxfId="154" priority="5" stopIfTrue="1" operator="equal">
      <formula>"Moderate Risk"</formula>
    </cfRule>
    <cfRule type="cellIs" dxfId="153" priority="6" stopIfTrue="1" operator="equal">
      <formula>"High risk"</formula>
    </cfRule>
    <cfRule type="cellIs" dxfId="152" priority="7" stopIfTrue="1" operator="equal">
      <formula>"No risk"</formula>
    </cfRule>
  </conditionalFormatting>
  <conditionalFormatting sqref="Q8:Q307">
    <cfRule type="containsBlanks" dxfId="151" priority="9" stopIfTrue="1">
      <formula>LEN(TRIM(Q8))=0</formula>
    </cfRule>
  </conditionalFormatting>
  <conditionalFormatting sqref="Q8:Q307">
    <cfRule type="cellIs" dxfId="150" priority="8" stopIfTrue="1" operator="equal">
      <formula>"Incomplete"</formula>
    </cfRule>
  </conditionalFormatting>
  <conditionalFormatting sqref="W8:W307">
    <cfRule type="expression" dxfId="149" priority="3" stopIfTrue="1">
      <formula>AND( ISTEXT($W8), OR(ISBLANK($U8), $U8="N"))</formula>
    </cfRule>
  </conditionalFormatting>
  <conditionalFormatting sqref="H8:H307">
    <cfRule type="expression" dxfId="148" priority="10" stopIfTrue="1">
      <formula>AND(ISNUMBER($D8), ISBLANK($H8))</formula>
    </cfRule>
  </conditionalFormatting>
  <conditionalFormatting sqref="F8:F307">
    <cfRule type="expression" dxfId="147" priority="11" stopIfTrue="1">
      <formula>AND(ISNUMBER($D8), ISBLANK($F8))</formula>
    </cfRule>
  </conditionalFormatting>
  <conditionalFormatting sqref="E8:E307">
    <cfRule type="expression" dxfId="146" priority="12" stopIfTrue="1">
      <formula>AND(ISNUMBER($D8), ISBLANK($E8))</formula>
    </cfRule>
  </conditionalFormatting>
  <conditionalFormatting sqref="D8:D307">
    <cfRule type="expression" dxfId="145" priority="13" stopIfTrue="1">
      <formula>AND(ISTEXT(#REF!), ISBLANK($D8))</formula>
    </cfRule>
  </conditionalFormatting>
  <conditionalFormatting sqref="G8:G307">
    <cfRule type="expression" dxfId="144" priority="2" stopIfTrue="1">
      <formula>AND(ISNUMBER($D8), ISBLANK($G8))</formula>
    </cfRule>
  </conditionalFormatting>
  <conditionalFormatting sqref="V8:W307">
    <cfRule type="expression" dxfId="143" priority="1" stopIfTrue="1">
      <formula>AND($U8 = $U$712, ISBLANK($W8) )</formula>
    </cfRule>
  </conditionalFormatting>
  <conditionalFormatting sqref="U8:U307">
    <cfRule type="expression" dxfId="142" priority="15" stopIfTrue="1">
      <formula>AND($R8 = $R$713, ISBLANK($U8))</formula>
    </cfRule>
  </conditionalFormatting>
  <conditionalFormatting sqref="T8:T307">
    <cfRule type="expression" dxfId="141" priority="16" stopIfTrue="1">
      <formula>AND($R8 = $R$712, ISBLANK($T8))</formula>
    </cfRule>
    <cfRule type="expression" dxfId="140" priority="17" stopIfTrue="1">
      <formula>AND($R8 = "", ISTEXT($T8))</formula>
    </cfRule>
  </conditionalFormatting>
  <conditionalFormatting sqref="S8:S307">
    <cfRule type="expression" dxfId="139" priority="18" stopIfTrue="1">
      <formula>AND($R8 = $R$714, ISBLANK($S8))</formula>
    </cfRule>
    <cfRule type="expression" dxfId="138" priority="19" stopIfTrue="1">
      <formula>AND($R8 = "", ISTEXT($S8))</formula>
    </cfRule>
  </conditionalFormatting>
  <conditionalFormatting sqref="J8:J307">
    <cfRule type="expression" dxfId="137" priority="20" stopIfTrue="1">
      <formula>AND($I8 = $I$713, ISBLANK($J8))</formula>
    </cfRule>
    <cfRule type="expression" dxfId="136" priority="21">
      <formula>AND($I8 = $I$712, ISBLANK($J8))</formula>
    </cfRule>
  </conditionalFormatting>
  <conditionalFormatting sqref="K8:K307">
    <cfRule type="expression" dxfId="135" priority="22" stopIfTrue="1">
      <formula>AND($I8 = $I$713, ISBLANK($K8))</formula>
    </cfRule>
  </conditionalFormatting>
  <conditionalFormatting sqref="L8:L307">
    <cfRule type="expression" dxfId="134" priority="23" stopIfTrue="1">
      <formula>AND($I8 = $I$713, ISBLANK($L8))</formula>
    </cfRule>
  </conditionalFormatting>
  <conditionalFormatting sqref="M8:M307">
    <cfRule type="expression" dxfId="133" priority="24" stopIfTrue="1">
      <formula>AND($I8 = $I$713, ISBLANK($M8))</formula>
    </cfRule>
  </conditionalFormatting>
  <conditionalFormatting sqref="N8:N307">
    <cfRule type="expression" dxfId="132" priority="25" stopIfTrue="1">
      <formula>AND($I8 = $I$713, ISBLANK($N8))</formula>
    </cfRule>
  </conditionalFormatting>
  <conditionalFormatting sqref="O8:O307">
    <cfRule type="expression" dxfId="131" priority="26" stopIfTrue="1">
      <formula>AND($I8 = $I$713, ISBLANK($O8))</formula>
    </cfRule>
  </conditionalFormatting>
  <conditionalFormatting sqref="V8:V307">
    <cfRule type="expression" dxfId="130" priority="14" stopIfTrue="1">
      <formula>AND($V8="No referral was made", $U8="N")</formula>
    </cfRule>
    <cfRule type="expression" dxfId="129" priority="27" stopIfTrue="1">
      <formula>AND( ISTEXT($V8), OR(ISBLANK($U8), $U8="N"))</formula>
    </cfRule>
    <cfRule type="expression" dxfId="128" priority="28" stopIfTrue="1">
      <formula>AND($U8 = $U$713, ISTEXT($V8))</formula>
    </cfRule>
  </conditionalFormatting>
  <dataValidations xWindow="602" yWindow="444" count="41">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300-000000000000}">
      <formula1>ReferralOptions</formula1>
    </dataValidation>
    <dataValidation type="list" showInputMessage="1" showErrorMessage="1" error="You entered an invalid response.  Click Cancel and select an option from the drop-down menu, or just enter Y, N, y, or n." promptTitle="Referral" prompt="Was the student referred to a provider for follow-up?" sqref="U8:U707" xr:uid="{00000000-0002-0000-0300-000001000000}">
      <formula1>YNselector</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300-000002000000}">
      <formula1>YNDKselector</formula1>
    </dataValidation>
    <dataValidation type="list" showInputMessage="1" showErrorMessage="1" error="Invalid entry. Click Cancel and select an option from the drop-down menu." promptTitle="Positive Reinforcement" prompt="Reinforce good choices." sqref="S8:S707" xr:uid="{00000000-0002-0000-0300-000003000000}">
      <formula1>YNselector</formula1>
    </dataValidation>
    <dataValidation showInputMessage="1" showErrorMessage="1" error="You entered an invalid response.  Click Cancel and select an option from the drop-down menu, or just enter Y, N, y, or n." sqref="I8:I707" xr:uid="{00000000-0002-0000-0300-000004000000}"/>
    <dataValidation type="whole" showInputMessage="1" showErrorMessage="1" error="Please enter a whole number between 6 and 30." promptTitle="Age of the student" prompt="Enter a whole number." sqref="D8:D707" xr:uid="{00000000-0002-0000-0300-000005000000}">
      <formula1>6</formula1>
      <formula2>30</formula2>
    </dataValidation>
    <dataValidation type="date" allowBlank="1" showInputMessage="1" showErrorMessage="1" error="Please enter a date (such as &quot;1/15/2017&quot;)" promptTitle="Date of Screening" prompt="Enter the date the screening was conducted (Use MM/DD/YYYY format.  For example:  9/5/2016 or 11/14/2016)" sqref="A8:A307 A309:A707" xr:uid="{00000000-0002-0000-0300-000006000000}">
      <formula1>42370</formula1>
      <formula2>46234</formula2>
    </dataValidation>
    <dataValidation allowBlank="1" showInputMessage="1" showErrorMessage="1" promptTitle="Car" prompt="Have hyou ever ridden in a CAR driven by someone (including yourself) who was &quot;high' or had been using alcohol or drugs?" sqref="J7" xr:uid="{00000000-0002-0000-0300-000007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707" xr:uid="{00000000-0002-0000-0300-000008000000}">
      <formula1>YNselector</formula1>
    </dataValidation>
    <dataValidation allowBlank="1" showInputMessage="1" showErrorMessage="1" promptTitle="Relax" prompt="Do you ever use alcohol or drugs to RELAX, feel better about yourself, or fit in?" sqref="K7" xr:uid="{00000000-0002-0000-0300-000009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707" xr:uid="{00000000-0002-0000-0300-00000A000000}">
      <formula1>YNselector</formula1>
    </dataValidation>
    <dataValidation allowBlank="1" showInputMessage="1" showErrorMessage="1" promptTitle="Alone" prompt="Do you ever use alcohol or drugs while you are by yourself, or ALONE?" sqref="L7" xr:uid="{00000000-0002-0000-0300-00000B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707" xr:uid="{00000000-0002-0000-0300-00000C000000}">
      <formula1>YNselector</formula1>
    </dataValidation>
    <dataValidation allowBlank="1" showInputMessage="1" showErrorMessage="1" promptTitle="Forget" prompt="Do you ever FORGET things you did while using alcohol or drugs?" sqref="M7" xr:uid="{00000000-0002-0000-0300-00000D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707" xr:uid="{00000000-0002-0000-0300-00000E000000}">
      <formula1>YNselector</formula1>
    </dataValidation>
    <dataValidation allowBlank="1" showInputMessage="1" showErrorMessage="1" promptTitle="Family or Friends" prompt="Do your FAMILY or FRIENDS ever tell you that you should cut down on your drinking or durg use?" sqref="N7" xr:uid="{00000000-0002-0000-0300-00000F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707" xr:uid="{00000000-0002-0000-0300-000010000000}">
      <formula1>YNselector</formula1>
    </dataValidation>
    <dataValidation allowBlank="1" showInputMessage="1" showErrorMessage="1" promptTitle="Trouble" prompt="Have you ever gotten into TROUBLE while you were using alcohol or drugs?" sqref="O7" xr:uid="{00000000-0002-0000-0300-000011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707" xr:uid="{00000000-0002-0000-0300-000012000000}">
      <formula1>YNselector</formula1>
    </dataValidation>
    <dataValidation allowBlank="1" showInputMessage="1" showErrorMessage="1" promptTitle="Enrollment" prompt="Enrollment in grade(s) screened." sqref="X5" xr:uid="{00000000-0002-0000-0300-000013000000}"/>
    <dataValidation allowBlank="1" showInputMessage="1" showErrorMessage="1" promptTitle="Alcohol" prompt="During the past 12 months, on how many days did you drink more than a few sips of beer, wine, or any drink containing ALCOHOL? _x000a_Enter “0” if none." sqref="E7" xr:uid="{00000000-0002-0000-0300-000014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300-000015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300-000016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300-000017000000}">
      <formula1>0</formula1>
      <formula2>365</formula2>
    </dataValidation>
    <dataValidation allowBlank="1" showInputMessage="1" showErrorMessage="1" promptTitle="Vaping or tobacco" prompt="During the past 12 months, on how many days did you use a vaping device containing nicotine or flavors, or use any tobacco products?_x000a_Enter “0” if none." sqref="H7" xr:uid="{00000000-0002-0000-0300-000018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300-000019000000}">
      <formula1>0</formula1>
      <formula2>365</formula2>
    </dataValidation>
    <dataValidation allowBlank="1" showInputMessage="1" showErrorMessage="1" prompt="Brief Intervention" sqref="T7" xr:uid="{00000000-0002-0000-0300-00001A000000}"/>
    <dataValidation allowBlank="1" showInputMessage="1" showErrorMessage="1" prompt="Did the student keep the appointment with the provider to whom he or she was referred?" sqref="W7" xr:uid="{00000000-0002-0000-0300-00001B000000}"/>
    <dataValidation type="list" allowBlank="1" showInputMessage="1" showErrorMessage="1" promptTitle="Role of Screener" prompt="Nurse_x000a_Counselor    (Adjustment/Guidance)_x000a_Social Worker_x000a_Psychologist_x000a_Teacher_x000a_Other" sqref="C308:C707" xr:uid="{00000000-0002-0000-0300-00001C000000}">
      <formula1>ScreenerRole</formula1>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300-00001D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300-00001E000000}">
      <formula1>0</formula1>
      <formula2>365</formula2>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300-00001F000000}"/>
    <dataValidation allowBlank="1" showInputMessage="1" showErrorMessage="1" promptTitle="Age of the student" prompt="Enter a whole number. " sqref="D7" xr:uid="{00000000-0002-0000-0300-000020000000}"/>
    <dataValidation type="list" allowBlank="1" showInputMessage="1" showErrorMessage="1" error="You entered an invalid response.  Click Cancel and select an option from the drop-down menu, or just enter Y, N, y, or n." promptTitle="Brief Intervention" prompt="Was a Brief Intervention conducted?" sqref="T8:T707" xr:uid="{00000000-0002-0000-0300-000021000000}">
      <formula1>YNselector</formula1>
    </dataValidation>
    <dataValidation allowBlank="1" showInputMessage="1" showErrorMessage="1" promptTitle="Positive Reinforcement" prompt="Reinforce good choices." sqref="S7" xr:uid="{00000000-0002-0000-0300-000022000000}"/>
    <dataValidation type="list" allowBlank="1" showInputMessage="1" showErrorMessage="1" promptTitle="Comments" prompt="Select an option from the drop-down list OR enter any other comment as needed. " sqref="X8:X707" xr:uid="{00000000-0002-0000-0300-000023000000}">
      <formula1>CommentOptions</formula1>
    </dataValidation>
    <dataValidation type="list" allowBlank="1" showInputMessage="1" showErrorMessage="1" promptTitle="Role of Screener" prompt="Nurse_x000a_Guidance Counselor (Academic guidance)_x000a_Social Worker_x000a_Psychologist (or adjustment counselor)_x000a_Teacher_x000a_Other" sqref="C8:C307" xr:uid="{00000000-0002-0000-03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307" xr:uid="{887C80D0-5ACA-4097-9C87-DE76E982C908}">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weed, oil, or hash by smoking, vaping, or in food) or “synthetic marijuana” (like “K2,” “Spice”)? _x000a_Enter “0” if none." sqref="F8:F307" xr:uid="{7DBE044C-B37F-42F1-B294-4F99F379DEAA}">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rescription or over-the-counter medications, and things that you sniff, huff, or vape)? _x000a_Enter “0” if none." sqref="G8:G307" xr:uid="{E3FF6244-C3B3-43EF-941D-BF5C341F2BCF}">
      <formula1>0</formula1>
      <formula2>365</formula2>
    </dataValidation>
    <dataValidation type="whole" showInputMessage="1" showErrorMessage="1" error="You entered an invalid response.  Enter a whole number between 0 and 365 inclusive." promptTitle=" Vaping or tobacco" prompt="During the past 12 months, on how many days did you use a vaping device containing nicotine or flavors, or use any tobacco products?_x000a_Enter “0” if none." sqref="H8:H307" xr:uid="{63A4A6AA-952C-45E4-A296-3D4BBD7DE774}">
      <formula1>0</formula1>
      <formula2>365</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7030A0"/>
  </sheetPr>
  <dimension ref="A1:AK2859"/>
  <sheetViews>
    <sheetView topLeftCell="A2" workbookViewId="0">
      <pane ySplit="6" topLeftCell="A8" activePane="bottomLeft" state="frozen"/>
      <selection activeCell="F11" sqref="F11"/>
      <selection pane="bottomLeft" activeCell="A8" sqref="A8:A307 A309:A707"/>
    </sheetView>
  </sheetViews>
  <sheetFormatPr defaultColWidth="9.08984375" defaultRowHeight="12.5" x14ac:dyDescent="0.25"/>
  <cols>
    <col min="1" max="1" width="10.453125" customWidth="1"/>
    <col min="2" max="2" width="5.08984375" hidden="1" customWidth="1"/>
    <col min="3" max="3" width="12" customWidth="1"/>
    <col min="4" max="4" width="8" customWidth="1"/>
    <col min="5" max="5" width="6.81640625" customWidth="1"/>
    <col min="6" max="6" width="9.08984375" customWidth="1"/>
    <col min="7" max="7" width="7.453125" customWidth="1"/>
    <col min="8" max="8" width="8.453125" customWidth="1"/>
    <col min="9" max="9" width="17.08984375" customWidth="1"/>
    <col min="10" max="10" width="6.08984375" customWidth="1"/>
    <col min="11" max="11" width="7.453125" customWidth="1"/>
    <col min="12" max="15" width="6.08984375" customWidth="1"/>
    <col min="16" max="16" width="9.6328125" customWidth="1"/>
    <col min="17" max="17" width="13" style="6" hidden="1" customWidth="1"/>
    <col min="18" max="18" width="16.81640625" style="6" customWidth="1"/>
    <col min="19" max="19" width="12.6328125" style="6" customWidth="1"/>
    <col min="20" max="20" width="6" style="6" customWidth="1"/>
    <col min="21" max="21" width="8" style="6" customWidth="1"/>
    <col min="22" max="22" width="16.6328125" style="6" customWidth="1"/>
    <col min="23" max="23" width="11" style="6" customWidth="1"/>
    <col min="24" max="24" width="21" customWidth="1"/>
    <col min="25" max="25" width="3.81640625" style="63" customWidth="1"/>
    <col min="28" max="37" width="9.08984375" style="147"/>
  </cols>
  <sheetData>
    <row r="1" spans="1:37" ht="13" hidden="1" thickBot="1" x14ac:dyDescent="0.3">
      <c r="A1" t="s">
        <v>0</v>
      </c>
      <c r="B1" t="s">
        <v>2601</v>
      </c>
      <c r="C1" t="s">
        <v>2583</v>
      </c>
      <c r="D1" t="s">
        <v>1</v>
      </c>
      <c r="E1" t="s">
        <v>52</v>
      </c>
      <c r="F1" t="s">
        <v>2584</v>
      </c>
      <c r="G1" t="s">
        <v>2585</v>
      </c>
      <c r="H1" t="s">
        <v>2586</v>
      </c>
      <c r="I1" t="s">
        <v>2600</v>
      </c>
      <c r="J1" t="s">
        <v>2587</v>
      </c>
      <c r="K1" t="s">
        <v>2588</v>
      </c>
      <c r="L1" t="s">
        <v>2589</v>
      </c>
      <c r="M1" t="s">
        <v>2592</v>
      </c>
      <c r="N1" t="s">
        <v>2590</v>
      </c>
      <c r="O1" t="s">
        <v>2591</v>
      </c>
      <c r="P1" t="s">
        <v>2593</v>
      </c>
      <c r="Q1" s="6" t="s">
        <v>2604</v>
      </c>
      <c r="R1" s="6" t="s">
        <v>2594</v>
      </c>
      <c r="S1" s="6" t="s">
        <v>2595</v>
      </c>
      <c r="T1" s="6" t="s">
        <v>2596</v>
      </c>
      <c r="U1" s="6" t="s">
        <v>2597</v>
      </c>
      <c r="V1" s="6" t="s">
        <v>2598</v>
      </c>
      <c r="W1" s="6" t="s">
        <v>2599</v>
      </c>
      <c r="X1" s="6" t="s">
        <v>10</v>
      </c>
      <c r="Y1" s="63" t="s">
        <v>2602</v>
      </c>
      <c r="Z1" s="244" t="s">
        <v>2577</v>
      </c>
    </row>
    <row r="2" spans="1:37" s="1" customFormat="1" ht="20.25" customHeight="1" thickTop="1" x14ac:dyDescent="0.45">
      <c r="A2" s="137" t="s">
        <v>2518</v>
      </c>
      <c r="B2" s="15"/>
      <c r="C2" s="15"/>
      <c r="D2" s="15"/>
      <c r="E2" s="15"/>
      <c r="F2" s="15"/>
      <c r="G2" s="15"/>
      <c r="H2" s="15"/>
      <c r="I2" s="15"/>
      <c r="J2" s="15"/>
      <c r="K2" s="15"/>
      <c r="L2" s="15"/>
      <c r="M2" s="15"/>
      <c r="N2" s="15"/>
      <c r="O2" s="15"/>
      <c r="P2" s="15"/>
      <c r="Q2" s="15"/>
      <c r="R2" s="15"/>
      <c r="S2" s="161"/>
      <c r="T2" s="162"/>
      <c r="U2" s="163"/>
      <c r="V2" s="164" t="s">
        <v>145</v>
      </c>
      <c r="W2" s="165"/>
      <c r="X2" s="166" t="str">
        <f>Instructions!B4</f>
        <v>2021-2022 School Year (Rev. 1/17/23)</v>
      </c>
      <c r="Y2" s="17"/>
      <c r="Z2" s="245" t="s">
        <v>2605</v>
      </c>
      <c r="AA2" s="13"/>
      <c r="AB2" s="144"/>
      <c r="AC2" s="144"/>
      <c r="AD2" s="144"/>
      <c r="AE2" s="144"/>
      <c r="AF2" s="144"/>
      <c r="AG2" s="144"/>
      <c r="AH2" s="144"/>
      <c r="AI2" s="144"/>
      <c r="AJ2" s="144"/>
      <c r="AK2" s="144"/>
    </row>
    <row r="3" spans="1:37" s="1" customFormat="1" ht="20.25" customHeight="1" thickBot="1" x14ac:dyDescent="0.5">
      <c r="A3" s="18" t="s">
        <v>118</v>
      </c>
      <c r="B3" s="19"/>
      <c r="C3" s="19"/>
      <c r="D3" s="19"/>
      <c r="E3" s="19"/>
      <c r="F3" s="19"/>
      <c r="G3" s="19"/>
      <c r="H3" s="19"/>
      <c r="I3" s="19"/>
      <c r="J3" s="19"/>
      <c r="K3" s="19"/>
      <c r="L3" s="19"/>
      <c r="M3" s="19"/>
      <c r="N3" s="19"/>
      <c r="O3" s="19"/>
      <c r="P3" s="19"/>
      <c r="Q3" s="19"/>
      <c r="R3" s="19"/>
      <c r="S3" s="19"/>
      <c r="T3" s="150"/>
      <c r="U3" s="19"/>
      <c r="V3" s="19"/>
      <c r="W3" s="19"/>
      <c r="X3" s="19"/>
      <c r="Y3" s="17"/>
      <c r="Z3" s="245" t="s">
        <v>2578</v>
      </c>
      <c r="AA3" s="13"/>
      <c r="AB3" s="144"/>
      <c r="AC3" s="144"/>
      <c r="AD3" s="144"/>
      <c r="AE3" s="144"/>
      <c r="AF3" s="144"/>
      <c r="AG3" s="144"/>
      <c r="AH3" s="144"/>
      <c r="AI3" s="144"/>
      <c r="AJ3" s="144"/>
      <c r="AK3" s="144"/>
    </row>
    <row r="4" spans="1:37" s="1" customFormat="1" ht="20.25" customHeight="1" thickBot="1" x14ac:dyDescent="0.5">
      <c r="A4" s="159" t="s">
        <v>155</v>
      </c>
      <c r="B4" s="160"/>
      <c r="C4" s="217" t="s">
        <v>151</v>
      </c>
      <c r="D4" s="218"/>
      <c r="E4" s="216" t="s">
        <v>152</v>
      </c>
      <c r="F4" s="233"/>
      <c r="G4" s="214" t="s">
        <v>162</v>
      </c>
      <c r="H4" s="215"/>
      <c r="I4" s="156"/>
      <c r="J4" s="156"/>
      <c r="K4" s="152"/>
      <c r="L4" s="152"/>
      <c r="M4" s="150" t="s">
        <v>157</v>
      </c>
      <c r="N4" s="221" t="str">
        <f>IF(ISBLANK('School Info'!B9), "", 'School Info'!B9)</f>
        <v/>
      </c>
      <c r="O4" s="234"/>
      <c r="P4" s="234"/>
      <c r="Q4" s="234"/>
      <c r="R4" s="235"/>
      <c r="S4" s="151"/>
      <c r="T4" s="153" t="s">
        <v>154</v>
      </c>
      <c r="U4" s="236" t="str">
        <f>IF(ISBLANK('School Info'!B10), "", 'School Info'!B10)</f>
        <v/>
      </c>
      <c r="V4" s="237"/>
      <c r="W4" s="237"/>
      <c r="X4" s="237"/>
      <c r="Y4" s="17"/>
      <c r="Z4" s="245" t="s">
        <v>2579</v>
      </c>
      <c r="AA4" s="13"/>
      <c r="AB4" s="145"/>
      <c r="AC4" s="144"/>
      <c r="AD4" s="144"/>
      <c r="AE4" s="144"/>
      <c r="AF4" s="144"/>
      <c r="AG4" s="144"/>
      <c r="AH4" s="144"/>
      <c r="AI4" s="144"/>
      <c r="AJ4" s="144"/>
      <c r="AK4" s="144"/>
    </row>
    <row r="5" spans="1:37" s="5" customFormat="1" ht="20.25" customHeight="1" thickBot="1" x14ac:dyDescent="0.35">
      <c r="A5" s="157" t="s">
        <v>26</v>
      </c>
      <c r="B5" s="219"/>
      <c r="C5" s="238" t="str">
        <f>IF(ISBLANK('School Info'!B11), "", 'School Info'!B11)</f>
        <v/>
      </c>
      <c r="D5" s="238"/>
      <c r="E5" s="238"/>
      <c r="F5" s="238"/>
      <c r="G5" s="238"/>
      <c r="H5" s="158" t="s">
        <v>27</v>
      </c>
      <c r="I5" s="225" t="str">
        <f>IF(ISBLANK('School Info'!B12), "", 'School Info'!B12)</f>
        <v/>
      </c>
      <c r="J5" s="224"/>
      <c r="K5" s="154" t="s">
        <v>80</v>
      </c>
      <c r="L5" s="200" t="str">
        <f>IF(ISBLANK('School Info'!B13), "", 'School Info'!B13)</f>
        <v/>
      </c>
      <c r="M5" s="239"/>
      <c r="N5" s="240"/>
      <c r="O5" s="241" t="s">
        <v>111</v>
      </c>
      <c r="P5" s="242" t="str">
        <f>IF(ISBLANK('School Info'!B14), "", 'School Info'!B14)</f>
        <v/>
      </c>
      <c r="Q5" s="222"/>
      <c r="R5" s="155" t="s">
        <v>153</v>
      </c>
      <c r="S5" s="200" t="str">
        <f>IF(ISBLANK('School Info'!B15), "", 'School Info'!B15)</f>
        <v/>
      </c>
      <c r="T5" s="243"/>
      <c r="U5" s="240" t="s">
        <v>2633</v>
      </c>
      <c r="V5" s="172">
        <f>COUNTIF(E8:E707,"&gt;=0")</f>
        <v>0</v>
      </c>
      <c r="W5" s="223" t="s">
        <v>108</v>
      </c>
      <c r="X5" s="200" t="str">
        <f>IF(ISBLANK('School Info'!B16), "", 'School Info'!B16)</f>
        <v/>
      </c>
      <c r="Y5" s="246" t="str">
        <f>Lookups!M2</f>
        <v>SBIRT2021VM1</v>
      </c>
      <c r="Z5" s="245" t="s">
        <v>2580</v>
      </c>
      <c r="AA5" s="13"/>
      <c r="AB5" s="145"/>
      <c r="AC5" s="146"/>
      <c r="AD5" s="146"/>
      <c r="AE5" s="146"/>
      <c r="AF5" s="146"/>
      <c r="AG5" s="146"/>
      <c r="AH5" s="146"/>
      <c r="AI5" s="146"/>
      <c r="AJ5" s="146"/>
      <c r="AK5" s="146"/>
    </row>
    <row r="6" spans="1:37" s="4" customFormat="1" ht="20.25" customHeight="1" thickBot="1" x14ac:dyDescent="0.35">
      <c r="A6" s="149"/>
      <c r="B6" s="148"/>
      <c r="C6" s="121"/>
      <c r="D6" s="123"/>
      <c r="E6" s="211"/>
      <c r="F6" s="264" t="s">
        <v>164</v>
      </c>
      <c r="G6" s="226"/>
      <c r="H6" s="226"/>
      <c r="I6" s="220" t="s">
        <v>102</v>
      </c>
      <c r="J6" s="227"/>
      <c r="K6" s="228"/>
      <c r="L6" s="228" t="s">
        <v>2640</v>
      </c>
      <c r="M6" s="228"/>
      <c r="N6" s="228"/>
      <c r="O6" s="229"/>
      <c r="P6" s="212" t="s">
        <v>2641</v>
      </c>
      <c r="Q6" s="230" t="s">
        <v>165</v>
      </c>
      <c r="R6" s="230"/>
      <c r="S6" s="213"/>
      <c r="T6" s="231"/>
      <c r="U6" s="231" t="s">
        <v>85</v>
      </c>
      <c r="V6" s="231"/>
      <c r="W6" s="232"/>
      <c r="X6" s="16"/>
      <c r="Y6" s="17"/>
      <c r="Z6" s="245" t="s">
        <v>2581</v>
      </c>
      <c r="AA6" s="13"/>
      <c r="AB6" s="145"/>
      <c r="AC6" s="145"/>
      <c r="AD6" s="145"/>
      <c r="AE6" s="145"/>
      <c r="AF6" s="145"/>
      <c r="AG6" s="145"/>
      <c r="AH6" s="145"/>
      <c r="AI6" s="145"/>
      <c r="AJ6" s="145"/>
      <c r="AK6" s="145"/>
    </row>
    <row r="7" spans="1:37" s="4" customFormat="1" ht="37.5" customHeight="1" x14ac:dyDescent="0.3">
      <c r="A7" s="106" t="s">
        <v>112</v>
      </c>
      <c r="B7" s="37"/>
      <c r="C7" s="111" t="s">
        <v>120</v>
      </c>
      <c r="D7" s="106" t="s">
        <v>132</v>
      </c>
      <c r="E7" s="36" t="s">
        <v>52</v>
      </c>
      <c r="F7" s="113" t="s">
        <v>156</v>
      </c>
      <c r="G7" s="114" t="s">
        <v>2639</v>
      </c>
      <c r="H7" s="114" t="s">
        <v>2647</v>
      </c>
      <c r="I7" s="115" t="s">
        <v>13</v>
      </c>
      <c r="J7" s="30" t="s">
        <v>163</v>
      </c>
      <c r="K7" s="8" t="s">
        <v>22</v>
      </c>
      <c r="L7" s="8" t="s">
        <v>23</v>
      </c>
      <c r="M7" s="8" t="s">
        <v>24</v>
      </c>
      <c r="N7" s="8" t="s">
        <v>24</v>
      </c>
      <c r="O7" s="8" t="s">
        <v>25</v>
      </c>
      <c r="P7" s="39" t="s">
        <v>21</v>
      </c>
      <c r="Q7" s="40" t="s">
        <v>14</v>
      </c>
      <c r="R7" s="40" t="s">
        <v>13</v>
      </c>
      <c r="S7" s="31" t="s">
        <v>44</v>
      </c>
      <c r="T7" s="31" t="s">
        <v>7</v>
      </c>
      <c r="U7" s="31" t="s">
        <v>8</v>
      </c>
      <c r="V7" s="31" t="s">
        <v>166</v>
      </c>
      <c r="W7" s="31" t="s">
        <v>41</v>
      </c>
      <c r="X7" s="124" t="s">
        <v>10</v>
      </c>
      <c r="Y7" s="17"/>
      <c r="Z7" s="245" t="s">
        <v>2582</v>
      </c>
      <c r="AA7" s="13"/>
      <c r="AB7" s="145"/>
      <c r="AC7" s="145"/>
      <c r="AD7" s="145"/>
      <c r="AE7" s="145"/>
      <c r="AF7" s="145"/>
      <c r="AG7" s="145"/>
      <c r="AH7" s="145"/>
      <c r="AI7" s="145"/>
      <c r="AJ7" s="145"/>
      <c r="AK7" s="145"/>
    </row>
    <row r="8" spans="1:37" ht="12.75" customHeight="1" x14ac:dyDescent="0.3">
      <c r="A8" s="179"/>
      <c r="B8" s="66"/>
      <c r="C8" s="262"/>
      <c r="D8" s="65"/>
      <c r="E8" s="68"/>
      <c r="F8" s="69"/>
      <c r="G8" s="70"/>
      <c r="H8" s="70"/>
      <c r="I8" s="42" t="str">
        <f xml:space="preserve"> IF(COUNT(Score!G2007:J2007)&gt;0,                                          IF(Score!L2007 = "Positive", "Ask CRAFFT questions", "Ask CAR question only"), "")</f>
        <v/>
      </c>
      <c r="J8" s="78"/>
      <c r="K8" s="67"/>
      <c r="L8" s="67"/>
      <c r="M8" s="67"/>
      <c r="N8" s="67"/>
      <c r="O8" s="65"/>
      <c r="P8" s="38" t="str">
        <f>Score!U2007</f>
        <v/>
      </c>
      <c r="Q8" s="9" t="str">
        <f>IF(ISNUMBER(P2008),VLOOKUP(P2008,Lookups!#REF!,2),IF(AND(Score!AE2007&gt;0,Score!AG2007= "Positive"),     "Incomplete",""))</f>
        <v/>
      </c>
      <c r="R8" s="122" t="str">
        <f>IF(Score!K2007=0,         VLOOKUP(SUM(Score!N2007:S2007),Lookups!C$2:E$3, 3),   IF(ISNUMBER(Score!K2007),         VLOOKUP(SUM(Score!N2007:S2007),Lookups!C$4:E$11, 3), "")     )</f>
        <v/>
      </c>
      <c r="S8" s="66"/>
      <c r="T8" s="67"/>
      <c r="U8" s="67"/>
      <c r="V8" s="77"/>
      <c r="W8" s="78"/>
      <c r="X8" s="173"/>
      <c r="Y8" s="64"/>
      <c r="Z8" s="13"/>
      <c r="AA8" s="13"/>
    </row>
    <row r="9" spans="1:37" ht="12.75" customHeight="1" x14ac:dyDescent="0.3">
      <c r="A9" s="179"/>
      <c r="B9" s="66"/>
      <c r="C9" s="262"/>
      <c r="D9" s="65"/>
      <c r="E9" s="68"/>
      <c r="F9" s="69"/>
      <c r="G9" s="70"/>
      <c r="H9" s="65"/>
      <c r="I9" s="42" t="str">
        <f xml:space="preserve"> IF(COUNT(Score!G2008:J2008)&gt;0,                                          IF(Score!L2008 = "Positive", "Ask CRAFFT questions", "Ask CAR question only"), "")</f>
        <v/>
      </c>
      <c r="J9" s="75"/>
      <c r="K9" s="67"/>
      <c r="L9" s="67"/>
      <c r="M9" s="67"/>
      <c r="N9" s="67"/>
      <c r="O9" s="65"/>
      <c r="P9" s="38" t="str">
        <f>Score!U2008</f>
        <v/>
      </c>
      <c r="Q9" s="9" t="str">
        <f>IF(ISNUMBER(P2009),VLOOKUP(P2009,Lookups!#REF!,2),IF(AND(Score!AE2008&gt;0,Score!AG2008= "Positive"),     "Incomplete",""))</f>
        <v/>
      </c>
      <c r="R9" s="122" t="str">
        <f>IF(Score!K2008=0,         VLOOKUP(SUM(Score!N2008:S2008),Lookups!C$2:E$3, 3),   IF(ISNUMBER(Score!K2008),         VLOOKUP(SUM(Score!N2008:S2008),Lookups!C$4:E$11, 3), "")     )</f>
        <v/>
      </c>
      <c r="S9" s="66"/>
      <c r="T9" s="67"/>
      <c r="U9" s="67"/>
      <c r="V9" s="77"/>
      <c r="W9" s="78"/>
      <c r="X9" s="173"/>
      <c r="Y9" s="64"/>
      <c r="Z9" s="13"/>
      <c r="AA9" s="13"/>
    </row>
    <row r="10" spans="1:37" ht="12.75" customHeight="1" x14ac:dyDescent="0.3">
      <c r="A10" s="179"/>
      <c r="B10" s="66"/>
      <c r="C10" s="262"/>
      <c r="D10" s="65"/>
      <c r="E10" s="68"/>
      <c r="F10" s="69"/>
      <c r="G10" s="70"/>
      <c r="H10" s="65"/>
      <c r="I10" s="42" t="str">
        <f xml:space="preserve"> IF(COUNT(Score!G2009:J2009)&gt;0,                                          IF(Score!L2009 = "Positive", "Ask CRAFFT questions", "Ask CAR question only"), "")</f>
        <v/>
      </c>
      <c r="J10" s="75"/>
      <c r="K10" s="67"/>
      <c r="L10" s="67"/>
      <c r="M10" s="67"/>
      <c r="N10" s="67"/>
      <c r="O10" s="65"/>
      <c r="P10" s="38" t="str">
        <f>Score!U2009</f>
        <v/>
      </c>
      <c r="Q10" s="9" t="str">
        <f>IF(ISNUMBER(P2010),VLOOKUP(P2010,Lookups!#REF!,2),IF(AND(Score!AE2009&gt;0,Score!AG2009= "Positive"),     "Incomplete",""))</f>
        <v/>
      </c>
      <c r="R10" s="122" t="str">
        <f>IF(Score!K2009=0,         VLOOKUP(SUM(Score!N2009:S2009),Lookups!C$2:E$3, 3),   IF(ISNUMBER(Score!K2009),         VLOOKUP(SUM(Score!N2009:S2009),Lookups!C$4:E$11, 3), "")     )</f>
        <v/>
      </c>
      <c r="S10" s="66"/>
      <c r="T10" s="67"/>
      <c r="U10" s="67"/>
      <c r="V10" s="77"/>
      <c r="W10" s="78"/>
      <c r="X10" s="173"/>
      <c r="Y10" s="64"/>
      <c r="Z10" s="13"/>
      <c r="AA10" s="13"/>
    </row>
    <row r="11" spans="1:37" ht="12.75" customHeight="1" x14ac:dyDescent="0.3">
      <c r="A11" s="179"/>
      <c r="B11" s="66"/>
      <c r="C11" s="262"/>
      <c r="D11" s="65"/>
      <c r="E11" s="68"/>
      <c r="F11" s="69"/>
      <c r="G11" s="70"/>
      <c r="H11" s="65"/>
      <c r="I11" s="42" t="str">
        <f xml:space="preserve"> IF(COUNT(Score!G2010:J2010)&gt;0,                                          IF(Score!L2010 = "Positive", "Ask CRAFFT questions", "Ask CAR question only"), "")</f>
        <v/>
      </c>
      <c r="J11" s="75"/>
      <c r="K11" s="67"/>
      <c r="L11" s="67"/>
      <c r="M11" s="67"/>
      <c r="N11" s="67"/>
      <c r="O11" s="65"/>
      <c r="P11" s="38" t="str">
        <f>Score!U2010</f>
        <v/>
      </c>
      <c r="Q11" s="9" t="str">
        <f>IF(ISNUMBER(P2011),VLOOKUP(P2011,Lookups!#REF!,2),IF(AND(Score!AE2010&gt;0,Score!AG2010= "Positive"),     "Incomplete",""))</f>
        <v/>
      </c>
      <c r="R11" s="122" t="str">
        <f>IF(Score!K2010=0,         VLOOKUP(SUM(Score!N2010:S2010),Lookups!C$2:E$3, 3),   IF(ISNUMBER(Score!K2010),         VLOOKUP(SUM(Score!N2010:S2010),Lookups!C$4:E$11, 3), "")     )</f>
        <v/>
      </c>
      <c r="S11" s="66"/>
      <c r="T11" s="67"/>
      <c r="U11" s="67"/>
      <c r="V11" s="77"/>
      <c r="W11" s="78"/>
      <c r="X11" s="173"/>
      <c r="Y11" s="64"/>
      <c r="Z11" s="13"/>
      <c r="AA11" s="13"/>
    </row>
    <row r="12" spans="1:37" ht="12.75" customHeight="1" x14ac:dyDescent="0.3">
      <c r="A12" s="179"/>
      <c r="B12" s="66"/>
      <c r="C12" s="262"/>
      <c r="D12" s="65"/>
      <c r="E12" s="68"/>
      <c r="F12" s="69"/>
      <c r="G12" s="70"/>
      <c r="H12" s="65"/>
      <c r="I12" s="42" t="str">
        <f xml:space="preserve"> IF(COUNT(Score!G2011:J2011)&gt;0,                                          IF(Score!L2011 = "Positive", "Ask CRAFFT questions", "Ask CAR question only"), "")</f>
        <v/>
      </c>
      <c r="J12" s="75"/>
      <c r="K12" s="67"/>
      <c r="L12" s="67"/>
      <c r="M12" s="67"/>
      <c r="N12" s="67"/>
      <c r="O12" s="65"/>
      <c r="P12" s="38" t="str">
        <f>Score!U2011</f>
        <v/>
      </c>
      <c r="Q12" s="9" t="str">
        <f>IF(ISNUMBER(P2012),VLOOKUP(P2012,Lookups!#REF!,2),IF(AND(Score!AE2011&gt;0,Score!AG2011= "Positive"),     "Incomplete",""))</f>
        <v/>
      </c>
      <c r="R12" s="122" t="str">
        <f>IF(Score!K2011=0,         VLOOKUP(SUM(Score!N2011:S2011),Lookups!C$2:E$3, 3),   IF(ISNUMBER(Score!K2011),         VLOOKUP(SUM(Score!N2011:S2011),Lookups!C$4:E$11, 3), "")     )</f>
        <v/>
      </c>
      <c r="S12" s="66"/>
      <c r="T12" s="67"/>
      <c r="U12" s="67"/>
      <c r="V12" s="77"/>
      <c r="W12" s="78"/>
      <c r="X12" s="173"/>
      <c r="Y12" s="64"/>
      <c r="Z12" s="13"/>
      <c r="AA12" s="13"/>
    </row>
    <row r="13" spans="1:37" ht="12.75" customHeight="1" x14ac:dyDescent="0.3">
      <c r="A13" s="179"/>
      <c r="B13" s="66"/>
      <c r="C13" s="262"/>
      <c r="D13" s="65"/>
      <c r="E13" s="68"/>
      <c r="F13" s="69"/>
      <c r="G13" s="70"/>
      <c r="H13" s="65"/>
      <c r="I13" s="42" t="str">
        <f xml:space="preserve"> IF(COUNT(Score!G2012:J2012)&gt;0,                                          IF(Score!L2012 = "Positive", "Ask CRAFFT questions", "Ask CAR question only"), "")</f>
        <v/>
      </c>
      <c r="J13" s="75"/>
      <c r="K13" s="67"/>
      <c r="L13" s="67"/>
      <c r="M13" s="67"/>
      <c r="N13" s="67"/>
      <c r="O13" s="65"/>
      <c r="P13" s="38" t="str">
        <f>Score!U2012</f>
        <v/>
      </c>
      <c r="Q13" s="9" t="str">
        <f>IF(ISNUMBER(P2013),VLOOKUP(P2013,Lookups!#REF!,2),IF(AND(Score!AE2012&gt;0,Score!AG2012= "Positive"),     "Incomplete",""))</f>
        <v/>
      </c>
      <c r="R13" s="122" t="str">
        <f>IF(Score!K2012=0,         VLOOKUP(SUM(Score!N2012:S2012),Lookups!C$2:E$3, 3),   IF(ISNUMBER(Score!K2012),         VLOOKUP(SUM(Score!N2012:S2012),Lookups!C$4:E$11, 3), "")     )</f>
        <v/>
      </c>
      <c r="S13" s="66"/>
      <c r="T13" s="67"/>
      <c r="U13" s="67"/>
      <c r="V13" s="77"/>
      <c r="W13" s="78"/>
      <c r="X13" s="173"/>
      <c r="Y13" s="64"/>
      <c r="Z13" s="13"/>
      <c r="AA13" s="13"/>
    </row>
    <row r="14" spans="1:37" ht="12.75" customHeight="1" x14ac:dyDescent="0.3">
      <c r="A14" s="179"/>
      <c r="B14" s="66"/>
      <c r="C14" s="262"/>
      <c r="D14" s="65"/>
      <c r="E14" s="68"/>
      <c r="F14" s="69"/>
      <c r="G14" s="70"/>
      <c r="H14" s="65"/>
      <c r="I14" s="42" t="str">
        <f xml:space="preserve"> IF(COUNT(Score!G2013:J2013)&gt;0,                                          IF(Score!L2013 = "Positive", "Ask CRAFFT questions", "Ask CAR question only"), "")</f>
        <v/>
      </c>
      <c r="J14" s="75"/>
      <c r="K14" s="67"/>
      <c r="L14" s="67"/>
      <c r="M14" s="67"/>
      <c r="N14" s="67"/>
      <c r="O14" s="65"/>
      <c r="P14" s="38" t="str">
        <f>Score!U2013</f>
        <v/>
      </c>
      <c r="Q14" s="9" t="str">
        <f>IF(ISNUMBER(P2014),VLOOKUP(P2014,Lookups!#REF!,2),IF(AND(Score!AE2013&gt;0,Score!AG2013= "Positive"),     "Incomplete",""))</f>
        <v/>
      </c>
      <c r="R14" s="122" t="str">
        <f>IF(Score!K2013=0,         VLOOKUP(SUM(Score!N2013:S2013),Lookups!C$2:E$3, 3),   IF(ISNUMBER(Score!K2013),         VLOOKUP(SUM(Score!N2013:S2013),Lookups!C$4:E$11, 3), "")     )</f>
        <v/>
      </c>
      <c r="S14" s="66"/>
      <c r="T14" s="67"/>
      <c r="U14" s="67"/>
      <c r="V14" s="77"/>
      <c r="W14" s="78"/>
      <c r="X14" s="173"/>
      <c r="Y14" s="64"/>
      <c r="Z14" s="13"/>
      <c r="AA14" s="13"/>
    </row>
    <row r="15" spans="1:37" ht="12.75" customHeight="1" x14ac:dyDescent="0.3">
      <c r="A15" s="179"/>
      <c r="B15" s="66"/>
      <c r="C15" s="262"/>
      <c r="D15" s="65"/>
      <c r="E15" s="68"/>
      <c r="F15" s="69"/>
      <c r="G15" s="70"/>
      <c r="H15" s="65"/>
      <c r="I15" s="42" t="str">
        <f xml:space="preserve"> IF(COUNT(Score!G2014:J2014)&gt;0,                                          IF(Score!L2014 = "Positive", "Ask CRAFFT questions", "Ask CAR question only"), "")</f>
        <v/>
      </c>
      <c r="J15" s="75"/>
      <c r="K15" s="67"/>
      <c r="L15" s="67"/>
      <c r="M15" s="67"/>
      <c r="N15" s="67"/>
      <c r="O15" s="65"/>
      <c r="P15" s="38" t="str">
        <f>Score!U2014</f>
        <v/>
      </c>
      <c r="Q15" s="9" t="str">
        <f>IF(ISNUMBER(P2015),VLOOKUP(P2015,Lookups!#REF!,2),IF(AND(Score!AE2014&gt;0,Score!AG2014= "Positive"),     "Incomplete",""))</f>
        <v/>
      </c>
      <c r="R15" s="122" t="str">
        <f>IF(Score!K2014=0,         VLOOKUP(SUM(Score!N2014:S2014),Lookups!C$2:E$3, 3),   IF(ISNUMBER(Score!K2014),         VLOOKUP(SUM(Score!N2014:S2014),Lookups!C$4:E$11, 3), "")     )</f>
        <v/>
      </c>
      <c r="S15" s="66"/>
      <c r="T15" s="67"/>
      <c r="U15" s="67"/>
      <c r="V15" s="77"/>
      <c r="W15" s="78"/>
      <c r="X15" s="173"/>
      <c r="Y15" s="64"/>
      <c r="Z15" s="13"/>
      <c r="AA15" s="13"/>
    </row>
    <row r="16" spans="1:37" ht="12.75" customHeight="1" x14ac:dyDescent="0.3">
      <c r="A16" s="179"/>
      <c r="B16" s="66"/>
      <c r="C16" s="262"/>
      <c r="D16" s="65"/>
      <c r="E16" s="68"/>
      <c r="F16" s="69"/>
      <c r="G16" s="70"/>
      <c r="H16" s="65"/>
      <c r="I16" s="42" t="str">
        <f xml:space="preserve"> IF(COUNT(Score!G2015:J2015)&gt;0,                                          IF(Score!L2015 = "Positive", "Ask CRAFFT questions", "Ask CAR question only"), "")</f>
        <v/>
      </c>
      <c r="J16" s="75"/>
      <c r="K16" s="67"/>
      <c r="L16" s="67"/>
      <c r="M16" s="67"/>
      <c r="N16" s="67"/>
      <c r="O16" s="65"/>
      <c r="P16" s="38" t="str">
        <f>Score!U2015</f>
        <v/>
      </c>
      <c r="Q16" s="9" t="str">
        <f>IF(ISNUMBER(P2016),VLOOKUP(P2016,Lookups!#REF!,2),IF(AND(Score!AE2015&gt;0,Score!AG2015= "Positive"),     "Incomplete",""))</f>
        <v/>
      </c>
      <c r="R16" s="122" t="str">
        <f>IF(Score!K2015=0,         VLOOKUP(SUM(Score!N2015:S2015),Lookups!C$2:E$3, 3),   IF(ISNUMBER(Score!K2015),         VLOOKUP(SUM(Score!N2015:S2015),Lookups!C$4:E$11, 3), "")     )</f>
        <v/>
      </c>
      <c r="S16" s="66"/>
      <c r="T16" s="67"/>
      <c r="U16" s="67"/>
      <c r="V16" s="77"/>
      <c r="W16" s="78"/>
      <c r="X16" s="173"/>
      <c r="Y16" s="64"/>
      <c r="Z16" s="13"/>
      <c r="AA16" s="13"/>
    </row>
    <row r="17" spans="1:27" ht="12.75" customHeight="1" x14ac:dyDescent="0.3">
      <c r="A17" s="179"/>
      <c r="B17" s="66"/>
      <c r="C17" s="262"/>
      <c r="D17" s="65"/>
      <c r="E17" s="68"/>
      <c r="F17" s="69"/>
      <c r="G17" s="70"/>
      <c r="H17" s="65"/>
      <c r="I17" s="42" t="str">
        <f xml:space="preserve"> IF(COUNT(Score!G2016:J2016)&gt;0,                                          IF(Score!L2016 = "Positive", "Ask CRAFFT questions", "Ask CAR question only"), "")</f>
        <v/>
      </c>
      <c r="J17" s="75"/>
      <c r="K17" s="67"/>
      <c r="L17" s="67"/>
      <c r="M17" s="67"/>
      <c r="N17" s="67"/>
      <c r="O17" s="65"/>
      <c r="P17" s="38" t="str">
        <f>Score!U2016</f>
        <v/>
      </c>
      <c r="Q17" s="9" t="str">
        <f>IF(ISNUMBER(P2017),VLOOKUP(P2017,Lookups!#REF!,2),IF(AND(Score!AE2016&gt;0,Score!AG2016= "Positive"),     "Incomplete",""))</f>
        <v/>
      </c>
      <c r="R17" s="122" t="str">
        <f>IF(Score!K2016=0,         VLOOKUP(SUM(Score!N2016:S2016),Lookups!C$2:E$3, 3),   IF(ISNUMBER(Score!K2016),         VLOOKUP(SUM(Score!N2016:S2016),Lookups!C$4:E$11, 3), "")     )</f>
        <v/>
      </c>
      <c r="S17" s="66"/>
      <c r="T17" s="67"/>
      <c r="U17" s="67"/>
      <c r="V17" s="77"/>
      <c r="W17" s="78"/>
      <c r="X17" s="173"/>
      <c r="Y17" s="64"/>
      <c r="Z17" s="13"/>
      <c r="AA17" s="13"/>
    </row>
    <row r="18" spans="1:27" ht="12.75" customHeight="1" x14ac:dyDescent="0.3">
      <c r="A18" s="179"/>
      <c r="B18" s="66"/>
      <c r="C18" s="262"/>
      <c r="D18" s="65"/>
      <c r="E18" s="68"/>
      <c r="F18" s="69"/>
      <c r="G18" s="70"/>
      <c r="H18" s="65"/>
      <c r="I18" s="42" t="str">
        <f xml:space="preserve"> IF(COUNT(Score!G2017:J2017)&gt;0,                                          IF(Score!L2017 = "Positive", "Ask CRAFFT questions", "Ask CAR question only"), "")</f>
        <v/>
      </c>
      <c r="J18" s="75"/>
      <c r="K18" s="67"/>
      <c r="L18" s="67"/>
      <c r="M18" s="67"/>
      <c r="N18" s="67"/>
      <c r="O18" s="65"/>
      <c r="P18" s="38" t="str">
        <f>Score!U2017</f>
        <v/>
      </c>
      <c r="Q18" s="9" t="str">
        <f>IF(ISNUMBER(P2018),VLOOKUP(P2018,Lookups!#REF!,2),IF(AND(Score!AE2017&gt;0,Score!AG2017= "Positive"),     "Incomplete",""))</f>
        <v/>
      </c>
      <c r="R18" s="122" t="str">
        <f>IF(Score!K2017=0,         VLOOKUP(SUM(Score!N2017:S2017),Lookups!C$2:E$3, 3),   IF(ISNUMBER(Score!K2017),         VLOOKUP(SUM(Score!N2017:S2017),Lookups!C$4:E$11, 3), "")     )</f>
        <v/>
      </c>
      <c r="S18" s="66"/>
      <c r="T18" s="67"/>
      <c r="U18" s="67"/>
      <c r="V18" s="77"/>
      <c r="W18" s="78"/>
      <c r="X18" s="173"/>
      <c r="Y18" s="64"/>
      <c r="Z18" s="13"/>
      <c r="AA18" s="13"/>
    </row>
    <row r="19" spans="1:27" ht="12.75" customHeight="1" x14ac:dyDescent="0.3">
      <c r="A19" s="179"/>
      <c r="B19" s="66"/>
      <c r="C19" s="262"/>
      <c r="D19" s="65"/>
      <c r="E19" s="68"/>
      <c r="F19" s="69"/>
      <c r="G19" s="70"/>
      <c r="H19" s="65"/>
      <c r="I19" s="42" t="str">
        <f xml:space="preserve"> IF(COUNT(Score!G2018:J2018)&gt;0,                                          IF(Score!L2018 = "Positive", "Ask CRAFFT questions", "Ask CAR question only"), "")</f>
        <v/>
      </c>
      <c r="J19" s="75"/>
      <c r="K19" s="67"/>
      <c r="L19" s="67"/>
      <c r="M19" s="67"/>
      <c r="N19" s="67"/>
      <c r="O19" s="65"/>
      <c r="P19" s="38" t="str">
        <f>Score!U2018</f>
        <v/>
      </c>
      <c r="Q19" s="9" t="str">
        <f>IF(ISNUMBER(P2019),VLOOKUP(P2019,Lookups!#REF!,2),IF(AND(Score!AE2018&gt;0,Score!AG2018= "Positive"),     "Incomplete",""))</f>
        <v/>
      </c>
      <c r="R19" s="122" t="str">
        <f>IF(Score!K2018=0,         VLOOKUP(SUM(Score!N2018:S2018),Lookups!C$2:E$3, 3),   IF(ISNUMBER(Score!K2018),         VLOOKUP(SUM(Score!N2018:S2018),Lookups!C$4:E$11, 3), "")     )</f>
        <v/>
      </c>
      <c r="S19" s="66"/>
      <c r="T19" s="67"/>
      <c r="U19" s="67"/>
      <c r="V19" s="77"/>
      <c r="W19" s="78"/>
      <c r="X19" s="173"/>
      <c r="Y19" s="64"/>
      <c r="Z19" s="13"/>
      <c r="AA19" s="13"/>
    </row>
    <row r="20" spans="1:27" ht="12.75" customHeight="1" x14ac:dyDescent="0.3">
      <c r="A20" s="179"/>
      <c r="B20" s="66"/>
      <c r="C20" s="262"/>
      <c r="D20" s="65"/>
      <c r="E20" s="68"/>
      <c r="F20" s="69"/>
      <c r="G20" s="70"/>
      <c r="H20" s="65"/>
      <c r="I20" s="42" t="str">
        <f xml:space="preserve"> IF(COUNT(Score!G2019:J2019)&gt;0,                                          IF(Score!L2019 = "Positive", "Ask CRAFFT questions", "Ask CAR question only"), "")</f>
        <v/>
      </c>
      <c r="J20" s="74"/>
      <c r="K20" s="67"/>
      <c r="L20" s="67"/>
      <c r="M20" s="67"/>
      <c r="N20" s="67"/>
      <c r="O20" s="65"/>
      <c r="P20" s="38" t="str">
        <f>Score!U2019</f>
        <v/>
      </c>
      <c r="Q20" s="9" t="str">
        <f>IF(ISNUMBER(P2020),VLOOKUP(P2020,Lookups!#REF!,2),IF(AND(Score!AE2019&gt;0,Score!AG2019= "Positive"),     "Incomplete",""))</f>
        <v/>
      </c>
      <c r="R20" s="122" t="str">
        <f>IF(Score!K2019=0,         VLOOKUP(SUM(Score!N2019:S2019),Lookups!C$2:E$3, 3),   IF(ISNUMBER(Score!K2019),         VLOOKUP(SUM(Score!N2019:S2019),Lookups!C$4:E$11, 3), "")     )</f>
        <v/>
      </c>
      <c r="S20" s="66"/>
      <c r="T20" s="67"/>
      <c r="U20" s="67"/>
      <c r="V20" s="77"/>
      <c r="W20" s="78"/>
      <c r="X20" s="173"/>
      <c r="Y20" s="64"/>
      <c r="Z20" s="13"/>
      <c r="AA20" s="13"/>
    </row>
    <row r="21" spans="1:27" ht="12.75" customHeight="1" x14ac:dyDescent="0.3">
      <c r="A21" s="179"/>
      <c r="B21" s="66"/>
      <c r="C21" s="262"/>
      <c r="D21" s="65"/>
      <c r="E21" s="68"/>
      <c r="F21" s="69"/>
      <c r="G21" s="70"/>
      <c r="H21" s="65"/>
      <c r="I21" s="42" t="str">
        <f xml:space="preserve"> IF(COUNT(Score!G2020:J2020)&gt;0,                                          IF(Score!L2020 = "Positive", "Ask CRAFFT questions", "Ask CAR question only"), "")</f>
        <v/>
      </c>
      <c r="J21" s="75"/>
      <c r="K21" s="67"/>
      <c r="L21" s="67"/>
      <c r="M21" s="67"/>
      <c r="N21" s="67"/>
      <c r="O21" s="65"/>
      <c r="P21" s="38" t="str">
        <f>Score!U2020</f>
        <v/>
      </c>
      <c r="Q21" s="9" t="str">
        <f>IF(ISNUMBER(P2021),VLOOKUP(P2021,Lookups!#REF!,2),IF(AND(Score!AE2020&gt;0,Score!AG2020= "Positive"),     "Incomplete",""))</f>
        <v/>
      </c>
      <c r="R21" s="122" t="str">
        <f>IF(Score!K2020=0,         VLOOKUP(SUM(Score!N2020:S2020),Lookups!C$2:E$3, 3),   IF(ISNUMBER(Score!K2020),         VLOOKUP(SUM(Score!N2020:S2020),Lookups!C$4:E$11, 3), "")     )</f>
        <v/>
      </c>
      <c r="S21" s="66"/>
      <c r="T21" s="67"/>
      <c r="U21" s="67"/>
      <c r="V21" s="77"/>
      <c r="W21" s="78"/>
      <c r="X21" s="173"/>
      <c r="Y21" s="64"/>
      <c r="Z21" s="13"/>
      <c r="AA21" s="13"/>
    </row>
    <row r="22" spans="1:27" ht="12.75" customHeight="1" x14ac:dyDescent="0.3">
      <c r="A22" s="179"/>
      <c r="B22" s="66"/>
      <c r="C22" s="262"/>
      <c r="D22" s="65"/>
      <c r="E22" s="68"/>
      <c r="F22" s="69"/>
      <c r="G22" s="70"/>
      <c r="H22" s="65"/>
      <c r="I22" s="42" t="str">
        <f xml:space="preserve"> IF(COUNT(Score!G2021:J2021)&gt;0,                                          IF(Score!L2021 = "Positive", "Ask CRAFFT questions", "Ask CAR question only"), "")</f>
        <v/>
      </c>
      <c r="J22" s="75"/>
      <c r="K22" s="67"/>
      <c r="L22" s="67"/>
      <c r="M22" s="67"/>
      <c r="N22" s="67"/>
      <c r="O22" s="65"/>
      <c r="P22" s="38" t="str">
        <f>Score!U2021</f>
        <v/>
      </c>
      <c r="Q22" s="9" t="str">
        <f>IF(ISNUMBER(P2022),VLOOKUP(P2022,Lookups!#REF!,2),IF(AND(Score!AE2021&gt;0,Score!AG2021= "Positive"),     "Incomplete",""))</f>
        <v/>
      </c>
      <c r="R22" s="122" t="str">
        <f>IF(Score!K2021=0,         VLOOKUP(SUM(Score!N2021:S2021),Lookups!C$2:E$3, 3),   IF(ISNUMBER(Score!K2021),         VLOOKUP(SUM(Score!N2021:S2021),Lookups!C$4:E$11, 3), "")     )</f>
        <v/>
      </c>
      <c r="S22" s="66"/>
      <c r="T22" s="67"/>
      <c r="U22" s="67"/>
      <c r="V22" s="77"/>
      <c r="W22" s="78"/>
      <c r="X22" s="173"/>
      <c r="Y22" s="64"/>
      <c r="Z22" s="13"/>
      <c r="AA22" s="13"/>
    </row>
    <row r="23" spans="1:27" ht="12.75" customHeight="1" x14ac:dyDescent="0.3">
      <c r="A23" s="179"/>
      <c r="B23" s="66"/>
      <c r="C23" s="262"/>
      <c r="D23" s="65"/>
      <c r="E23" s="68"/>
      <c r="F23" s="69"/>
      <c r="G23" s="70"/>
      <c r="H23" s="65"/>
      <c r="I23" s="42" t="str">
        <f xml:space="preserve"> IF(COUNT(Score!G2022:J2022)&gt;0,                                          IF(Score!L2022 = "Positive", "Ask CRAFFT questions", "Ask CAR question only"), "")</f>
        <v/>
      </c>
      <c r="J23" s="75"/>
      <c r="K23" s="67"/>
      <c r="L23" s="67"/>
      <c r="M23" s="67"/>
      <c r="N23" s="67"/>
      <c r="O23" s="65"/>
      <c r="P23" s="38" t="str">
        <f>Score!U2022</f>
        <v/>
      </c>
      <c r="Q23" s="9" t="str">
        <f>IF(ISNUMBER(P2023),VLOOKUP(P2023,Lookups!#REF!,2),IF(AND(Score!AE2022&gt;0,Score!AG2022= "Positive"),     "Incomplete",""))</f>
        <v/>
      </c>
      <c r="R23" s="122" t="str">
        <f>IF(Score!K2022=0,         VLOOKUP(SUM(Score!N2022:S2022),Lookups!C$2:E$3, 3),   IF(ISNUMBER(Score!K2022),         VLOOKUP(SUM(Score!N2022:S2022),Lookups!C$4:E$11, 3), "")     )</f>
        <v/>
      </c>
      <c r="S23" s="66"/>
      <c r="T23" s="67"/>
      <c r="U23" s="67"/>
      <c r="V23" s="77"/>
      <c r="W23" s="78"/>
      <c r="X23" s="173"/>
      <c r="Y23" s="64"/>
      <c r="Z23" s="13"/>
      <c r="AA23" s="13"/>
    </row>
    <row r="24" spans="1:27" ht="12.75" customHeight="1" x14ac:dyDescent="0.3">
      <c r="A24" s="179"/>
      <c r="B24" s="66"/>
      <c r="C24" s="262"/>
      <c r="D24" s="65"/>
      <c r="E24" s="68"/>
      <c r="F24" s="69"/>
      <c r="G24" s="70"/>
      <c r="H24" s="65"/>
      <c r="I24" s="42" t="str">
        <f xml:space="preserve"> IF(COUNT(Score!G2023:J2023)&gt;0,                                          IF(Score!L2023 = "Positive", "Ask CRAFFT questions", "Ask CAR question only"), "")</f>
        <v/>
      </c>
      <c r="J24" s="75"/>
      <c r="K24" s="67"/>
      <c r="L24" s="67"/>
      <c r="M24" s="67"/>
      <c r="N24" s="67"/>
      <c r="O24" s="65"/>
      <c r="P24" s="38" t="str">
        <f>Score!U2023</f>
        <v/>
      </c>
      <c r="Q24" s="9" t="str">
        <f>IF(ISNUMBER(P2024),VLOOKUP(P2024,Lookups!#REF!,2),IF(AND(Score!AE2023&gt;0,Score!AG2023= "Positive"),     "Incomplete",""))</f>
        <v/>
      </c>
      <c r="R24" s="122" t="str">
        <f>IF(Score!K2023=0,         VLOOKUP(SUM(Score!N2023:S2023),Lookups!C$2:E$3, 3),   IF(ISNUMBER(Score!K2023),         VLOOKUP(SUM(Score!N2023:S2023),Lookups!C$4:E$11, 3), "")     )</f>
        <v/>
      </c>
      <c r="S24" s="66"/>
      <c r="T24" s="67"/>
      <c r="U24" s="67"/>
      <c r="V24" s="77"/>
      <c r="W24" s="78"/>
      <c r="X24" s="173"/>
      <c r="Y24" s="64"/>
      <c r="Z24" s="13"/>
      <c r="AA24" s="13"/>
    </row>
    <row r="25" spans="1:27" ht="12.75" customHeight="1" x14ac:dyDescent="0.3">
      <c r="A25" s="179"/>
      <c r="B25" s="66"/>
      <c r="C25" s="262"/>
      <c r="D25" s="65"/>
      <c r="E25" s="68"/>
      <c r="F25" s="69"/>
      <c r="G25" s="70"/>
      <c r="H25" s="65"/>
      <c r="I25" s="42" t="str">
        <f xml:space="preserve"> IF(COUNT(Score!G2024:J2024)&gt;0,                                          IF(Score!L2024 = "Positive", "Ask CRAFFT questions", "Ask CAR question only"), "")</f>
        <v/>
      </c>
      <c r="J25" s="75"/>
      <c r="K25" s="67"/>
      <c r="L25" s="67"/>
      <c r="M25" s="67"/>
      <c r="N25" s="67"/>
      <c r="O25" s="65"/>
      <c r="P25" s="38" t="str">
        <f>Score!U2024</f>
        <v/>
      </c>
      <c r="Q25" s="9" t="str">
        <f>IF(ISNUMBER(P2025),VLOOKUP(P2025,Lookups!#REF!,2),IF(AND(Score!AE2024&gt;0,Score!AG2024= "Positive"),     "Incomplete",""))</f>
        <v/>
      </c>
      <c r="R25" s="122" t="str">
        <f>IF(Score!K2024=0,         VLOOKUP(SUM(Score!N2024:S2024),Lookups!C$2:E$3, 3),   IF(ISNUMBER(Score!K2024),         VLOOKUP(SUM(Score!N2024:S2024),Lookups!C$4:E$11, 3), "")     )</f>
        <v/>
      </c>
      <c r="S25" s="66"/>
      <c r="T25" s="67"/>
      <c r="U25" s="67"/>
      <c r="V25" s="77"/>
      <c r="W25" s="78"/>
      <c r="X25" s="173"/>
      <c r="Y25" s="64"/>
      <c r="Z25" s="13"/>
      <c r="AA25" s="13"/>
    </row>
    <row r="26" spans="1:27" ht="12.75" customHeight="1" x14ac:dyDescent="0.3">
      <c r="A26" s="179"/>
      <c r="B26" s="66"/>
      <c r="C26" s="262"/>
      <c r="D26" s="65"/>
      <c r="E26" s="68"/>
      <c r="F26" s="69"/>
      <c r="G26" s="70"/>
      <c r="H26" s="65"/>
      <c r="I26" s="42" t="str">
        <f xml:space="preserve"> IF(COUNT(Score!G2025:J2025)&gt;0,                                          IF(Score!L2025 = "Positive", "Ask CRAFFT questions", "Ask CAR question only"), "")</f>
        <v/>
      </c>
      <c r="J26" s="75"/>
      <c r="K26" s="67"/>
      <c r="L26" s="67"/>
      <c r="M26" s="67"/>
      <c r="N26" s="67"/>
      <c r="O26" s="65"/>
      <c r="P26" s="38" t="str">
        <f>Score!U2025</f>
        <v/>
      </c>
      <c r="Q26" s="9" t="str">
        <f>IF(ISNUMBER(P2026),VLOOKUP(P2026,Lookups!#REF!,2),IF(AND(Score!AE2025&gt;0,Score!AG2025= "Positive"),     "Incomplete",""))</f>
        <v/>
      </c>
      <c r="R26" s="122" t="str">
        <f>IF(Score!K2025=0,         VLOOKUP(SUM(Score!N2025:S2025),Lookups!C$2:E$3, 3),   IF(ISNUMBER(Score!K2025),         VLOOKUP(SUM(Score!N2025:S2025),Lookups!C$4:E$11, 3), "")     )</f>
        <v/>
      </c>
      <c r="S26" s="66"/>
      <c r="T26" s="67"/>
      <c r="U26" s="67"/>
      <c r="V26" s="77"/>
      <c r="W26" s="78"/>
      <c r="X26" s="173"/>
      <c r="Y26" s="64"/>
      <c r="Z26" s="13"/>
      <c r="AA26" s="13"/>
    </row>
    <row r="27" spans="1:27" ht="12.75" customHeight="1" x14ac:dyDescent="0.3">
      <c r="A27" s="179"/>
      <c r="B27" s="66"/>
      <c r="C27" s="262"/>
      <c r="D27" s="65"/>
      <c r="E27" s="68"/>
      <c r="F27" s="69"/>
      <c r="G27" s="70"/>
      <c r="H27" s="65"/>
      <c r="I27" s="42" t="str">
        <f xml:space="preserve"> IF(COUNT(Score!G2026:J2026)&gt;0,                                          IF(Score!L2026 = "Positive", "Ask CRAFFT questions", "Ask CAR question only"), "")</f>
        <v/>
      </c>
      <c r="J27" s="75"/>
      <c r="K27" s="67"/>
      <c r="L27" s="67"/>
      <c r="M27" s="67"/>
      <c r="N27" s="67"/>
      <c r="O27" s="65"/>
      <c r="P27" s="38" t="str">
        <f>Score!U2026</f>
        <v/>
      </c>
      <c r="Q27" s="9" t="str">
        <f>IF(ISNUMBER(P2027),VLOOKUP(P2027,Lookups!#REF!,2),IF(AND(Score!AE2026&gt;0,Score!AG2026= "Positive"),     "Incomplete",""))</f>
        <v/>
      </c>
      <c r="R27" s="122" t="str">
        <f>IF(Score!K2026=0,         VLOOKUP(SUM(Score!N2026:S2026),Lookups!C$2:E$3, 3),   IF(ISNUMBER(Score!K2026),         VLOOKUP(SUM(Score!N2026:S2026),Lookups!C$4:E$11, 3), "")     )</f>
        <v/>
      </c>
      <c r="S27" s="66"/>
      <c r="T27" s="67"/>
      <c r="U27" s="67"/>
      <c r="V27" s="77"/>
      <c r="W27" s="78"/>
      <c r="X27" s="173"/>
      <c r="Y27" s="64"/>
      <c r="Z27" s="13"/>
      <c r="AA27" s="13"/>
    </row>
    <row r="28" spans="1:27" ht="12.75" customHeight="1" x14ac:dyDescent="0.3">
      <c r="A28" s="179"/>
      <c r="B28" s="66"/>
      <c r="C28" s="262"/>
      <c r="D28" s="65"/>
      <c r="E28" s="68"/>
      <c r="F28" s="69"/>
      <c r="G28" s="70"/>
      <c r="H28" s="65"/>
      <c r="I28" s="42" t="str">
        <f xml:space="preserve"> IF(COUNT(Score!G2027:J2027)&gt;0,                                          IF(Score!L2027 = "Positive", "Ask CRAFFT questions", "Ask CAR question only"), "")</f>
        <v/>
      </c>
      <c r="J28" s="75"/>
      <c r="K28" s="67"/>
      <c r="L28" s="67"/>
      <c r="M28" s="67"/>
      <c r="N28" s="67"/>
      <c r="O28" s="65"/>
      <c r="P28" s="38" t="str">
        <f>Score!U2027</f>
        <v/>
      </c>
      <c r="Q28" s="9" t="str">
        <f>IF(ISNUMBER(P2028),VLOOKUP(P2028,Lookups!#REF!,2),IF(AND(Score!AE2027&gt;0,Score!AG2027= "Positive"),     "Incomplete",""))</f>
        <v/>
      </c>
      <c r="R28" s="122" t="str">
        <f>IF(Score!K2027=0,         VLOOKUP(SUM(Score!N2027:S2027),Lookups!C$2:E$3, 3),   IF(ISNUMBER(Score!K2027),         VLOOKUP(SUM(Score!N2027:S2027),Lookups!C$4:E$11, 3), "")     )</f>
        <v/>
      </c>
      <c r="S28" s="66"/>
      <c r="T28" s="67"/>
      <c r="U28" s="67"/>
      <c r="V28" s="77"/>
      <c r="W28" s="78"/>
      <c r="X28" s="173"/>
      <c r="Y28" s="64"/>
      <c r="Z28" s="13"/>
      <c r="AA28" s="13"/>
    </row>
    <row r="29" spans="1:27" ht="12.75" customHeight="1" x14ac:dyDescent="0.3">
      <c r="A29" s="179"/>
      <c r="B29" s="66"/>
      <c r="C29" s="262"/>
      <c r="D29" s="65"/>
      <c r="E29" s="68"/>
      <c r="F29" s="69"/>
      <c r="G29" s="70"/>
      <c r="H29" s="65"/>
      <c r="I29" s="42" t="str">
        <f xml:space="preserve"> IF(COUNT(Score!G2028:J2028)&gt;0,                                          IF(Score!L2028 = "Positive", "Ask CRAFFT questions", "Ask CAR question only"), "")</f>
        <v/>
      </c>
      <c r="J29" s="75"/>
      <c r="K29" s="67"/>
      <c r="L29" s="67"/>
      <c r="M29" s="67"/>
      <c r="N29" s="67"/>
      <c r="O29" s="65"/>
      <c r="P29" s="38" t="str">
        <f>Score!U2028</f>
        <v/>
      </c>
      <c r="Q29" s="9" t="str">
        <f>IF(ISNUMBER(P2029),VLOOKUP(P2029,Lookups!#REF!,2),IF(AND(Score!AE2028&gt;0,Score!AG2028= "Positive"),     "Incomplete",""))</f>
        <v/>
      </c>
      <c r="R29" s="122" t="str">
        <f>IF(Score!K2028=0,         VLOOKUP(SUM(Score!N2028:S2028),Lookups!C$2:E$3, 3),   IF(ISNUMBER(Score!K2028),         VLOOKUP(SUM(Score!N2028:S2028),Lookups!C$4:E$11, 3), "")     )</f>
        <v/>
      </c>
      <c r="S29" s="66"/>
      <c r="T29" s="67"/>
      <c r="U29" s="67"/>
      <c r="V29" s="77"/>
      <c r="W29" s="78"/>
      <c r="X29" s="173"/>
      <c r="Y29" s="64"/>
      <c r="Z29" s="13"/>
      <c r="AA29" s="13"/>
    </row>
    <row r="30" spans="1:27" ht="12.75" customHeight="1" x14ac:dyDescent="0.3">
      <c r="A30" s="179"/>
      <c r="B30" s="66"/>
      <c r="C30" s="262"/>
      <c r="D30" s="65"/>
      <c r="E30" s="68"/>
      <c r="F30" s="69"/>
      <c r="G30" s="70"/>
      <c r="H30" s="65"/>
      <c r="I30" s="42" t="str">
        <f xml:space="preserve"> IF(COUNT(Score!G2029:J2029)&gt;0,                                          IF(Score!L2029 = "Positive", "Ask CRAFFT questions", "Ask CAR question only"), "")</f>
        <v/>
      </c>
      <c r="J30" s="75"/>
      <c r="K30" s="67"/>
      <c r="L30" s="67"/>
      <c r="M30" s="67"/>
      <c r="N30" s="67"/>
      <c r="O30" s="65"/>
      <c r="P30" s="38" t="str">
        <f>Score!U2029</f>
        <v/>
      </c>
      <c r="Q30" s="9" t="str">
        <f>IF(ISNUMBER(P2030),VLOOKUP(P2030,Lookups!#REF!,2),IF(AND(Score!AE2029&gt;0,Score!AG2029= "Positive"),     "Incomplete",""))</f>
        <v/>
      </c>
      <c r="R30" s="122" t="str">
        <f>IF(Score!K2029=0,         VLOOKUP(SUM(Score!N2029:S2029),Lookups!C$2:E$3, 3),   IF(ISNUMBER(Score!K2029),         VLOOKUP(SUM(Score!N2029:S2029),Lookups!C$4:E$11, 3), "")     )</f>
        <v/>
      </c>
      <c r="S30" s="66"/>
      <c r="T30" s="67"/>
      <c r="U30" s="67"/>
      <c r="V30" s="77"/>
      <c r="W30" s="78"/>
      <c r="X30" s="173"/>
      <c r="Y30" s="64"/>
      <c r="Z30" s="13"/>
      <c r="AA30" s="13"/>
    </row>
    <row r="31" spans="1:27" ht="12.75" customHeight="1" x14ac:dyDescent="0.3">
      <c r="A31" s="179"/>
      <c r="B31" s="66"/>
      <c r="C31" s="262"/>
      <c r="D31" s="65"/>
      <c r="E31" s="68"/>
      <c r="F31" s="69"/>
      <c r="G31" s="70"/>
      <c r="H31" s="65"/>
      <c r="I31" s="42" t="str">
        <f xml:space="preserve"> IF(COUNT(Score!G2030:J2030)&gt;0,                                          IF(Score!L2030 = "Positive", "Ask CRAFFT questions", "Ask CAR question only"), "")</f>
        <v/>
      </c>
      <c r="J31" s="75"/>
      <c r="K31" s="67"/>
      <c r="L31" s="67"/>
      <c r="M31" s="67"/>
      <c r="N31" s="67"/>
      <c r="O31" s="65"/>
      <c r="P31" s="38" t="str">
        <f>Score!U2030</f>
        <v/>
      </c>
      <c r="Q31" s="9" t="str">
        <f>IF(ISNUMBER(P2031),VLOOKUP(P2031,Lookups!#REF!,2),IF(AND(Score!AE2030&gt;0,Score!AG2030= "Positive"),     "Incomplete",""))</f>
        <v/>
      </c>
      <c r="R31" s="122" t="str">
        <f>IF(Score!K2030=0,         VLOOKUP(SUM(Score!N2030:S2030),Lookups!C$2:E$3, 3),   IF(ISNUMBER(Score!K2030),         VLOOKUP(SUM(Score!N2030:S2030),Lookups!C$4:E$11, 3), "")     )</f>
        <v/>
      </c>
      <c r="S31" s="66"/>
      <c r="T31" s="67"/>
      <c r="U31" s="67"/>
      <c r="V31" s="77"/>
      <c r="W31" s="78"/>
      <c r="X31" s="173"/>
      <c r="Y31" s="64"/>
      <c r="Z31" s="13"/>
      <c r="AA31" s="13"/>
    </row>
    <row r="32" spans="1:27" ht="12.75" customHeight="1" x14ac:dyDescent="0.3">
      <c r="A32" s="179"/>
      <c r="B32" s="66"/>
      <c r="C32" s="262"/>
      <c r="D32" s="65"/>
      <c r="E32" s="68"/>
      <c r="F32" s="69"/>
      <c r="G32" s="70"/>
      <c r="H32" s="65"/>
      <c r="I32" s="42" t="str">
        <f xml:space="preserve"> IF(COUNT(Score!G2031:J2031)&gt;0,                                          IF(Score!L2031 = "Positive", "Ask CRAFFT questions", "Ask CAR question only"), "")</f>
        <v/>
      </c>
      <c r="J32" s="75"/>
      <c r="K32" s="67"/>
      <c r="L32" s="67"/>
      <c r="M32" s="67"/>
      <c r="N32" s="67"/>
      <c r="O32" s="65"/>
      <c r="P32" s="38" t="str">
        <f>Score!U2031</f>
        <v/>
      </c>
      <c r="Q32" s="9" t="str">
        <f>IF(ISNUMBER(P2032),VLOOKUP(P2032,Lookups!#REF!,2),IF(AND(Score!AE2031&gt;0,Score!AG2031= "Positive"),     "Incomplete",""))</f>
        <v/>
      </c>
      <c r="R32" s="122" t="str">
        <f>IF(Score!K2031=0,         VLOOKUP(SUM(Score!N2031:S2031),Lookups!C$2:E$3, 3),   IF(ISNUMBER(Score!K2031),         VLOOKUP(SUM(Score!N2031:S2031),Lookups!C$4:E$11, 3), "")     )</f>
        <v/>
      </c>
      <c r="S32" s="66"/>
      <c r="T32" s="67"/>
      <c r="U32" s="67"/>
      <c r="V32" s="77"/>
      <c r="W32" s="78"/>
      <c r="X32" s="173"/>
      <c r="Y32" s="64"/>
      <c r="Z32" s="13"/>
      <c r="AA32" s="13"/>
    </row>
    <row r="33" spans="1:27" ht="12.75" customHeight="1" x14ac:dyDescent="0.3">
      <c r="A33" s="179"/>
      <c r="B33" s="66"/>
      <c r="C33" s="262"/>
      <c r="D33" s="65"/>
      <c r="E33" s="68"/>
      <c r="F33" s="69"/>
      <c r="G33" s="70"/>
      <c r="H33" s="65"/>
      <c r="I33" s="42" t="str">
        <f xml:space="preserve"> IF(COUNT(Score!G2032:J2032)&gt;0,                                          IF(Score!L2032 = "Positive", "Ask CRAFFT questions", "Ask CAR question only"), "")</f>
        <v/>
      </c>
      <c r="J33" s="75"/>
      <c r="K33" s="67"/>
      <c r="L33" s="67"/>
      <c r="M33" s="67"/>
      <c r="N33" s="67"/>
      <c r="O33" s="65"/>
      <c r="P33" s="38" t="str">
        <f>Score!U2032</f>
        <v/>
      </c>
      <c r="Q33" s="9" t="str">
        <f>IF(ISNUMBER(P2033),VLOOKUP(P2033,Lookups!#REF!,2),IF(AND(Score!AE2032&gt;0,Score!AG2032= "Positive"),     "Incomplete",""))</f>
        <v/>
      </c>
      <c r="R33" s="122" t="str">
        <f>IF(Score!K2032=0,         VLOOKUP(SUM(Score!N2032:S2032),Lookups!C$2:E$3, 3),   IF(ISNUMBER(Score!K2032),         VLOOKUP(SUM(Score!N2032:S2032),Lookups!C$4:E$11, 3), "")     )</f>
        <v/>
      </c>
      <c r="S33" s="66"/>
      <c r="T33" s="67"/>
      <c r="U33" s="67"/>
      <c r="V33" s="77"/>
      <c r="W33" s="78"/>
      <c r="X33" s="173"/>
      <c r="Y33" s="64"/>
      <c r="Z33" s="13"/>
      <c r="AA33" s="13"/>
    </row>
    <row r="34" spans="1:27" ht="12.75" customHeight="1" x14ac:dyDescent="0.3">
      <c r="A34" s="179"/>
      <c r="B34" s="66"/>
      <c r="C34" s="262"/>
      <c r="D34" s="65"/>
      <c r="E34" s="68"/>
      <c r="F34" s="69"/>
      <c r="G34" s="70"/>
      <c r="H34" s="65"/>
      <c r="I34" s="42" t="str">
        <f xml:space="preserve"> IF(COUNT(Score!G2033:J2033)&gt;0,                                          IF(Score!L2033 = "Positive", "Ask CRAFFT questions", "Ask CAR question only"), "")</f>
        <v/>
      </c>
      <c r="J34" s="75"/>
      <c r="K34" s="67"/>
      <c r="L34" s="67"/>
      <c r="M34" s="67"/>
      <c r="N34" s="67"/>
      <c r="O34" s="65"/>
      <c r="P34" s="38" t="str">
        <f>Score!U2033</f>
        <v/>
      </c>
      <c r="Q34" s="9" t="str">
        <f>IF(ISNUMBER(P2034),VLOOKUP(P2034,Lookups!#REF!,2),IF(AND(Score!AE2033&gt;0,Score!AG2033= "Positive"),     "Incomplete",""))</f>
        <v/>
      </c>
      <c r="R34" s="122" t="str">
        <f>IF(Score!K2033=0,         VLOOKUP(SUM(Score!N2033:S2033),Lookups!C$2:E$3, 3),   IF(ISNUMBER(Score!K2033),         VLOOKUP(SUM(Score!N2033:S2033),Lookups!C$4:E$11, 3), "")     )</f>
        <v/>
      </c>
      <c r="S34" s="66"/>
      <c r="T34" s="67"/>
      <c r="U34" s="67"/>
      <c r="V34" s="77"/>
      <c r="W34" s="78"/>
      <c r="X34" s="173"/>
      <c r="Y34" s="64"/>
      <c r="Z34" s="13"/>
      <c r="AA34" s="13"/>
    </row>
    <row r="35" spans="1:27" ht="12.75" customHeight="1" x14ac:dyDescent="0.3">
      <c r="A35" s="179"/>
      <c r="B35" s="66"/>
      <c r="C35" s="262"/>
      <c r="D35" s="65"/>
      <c r="E35" s="68"/>
      <c r="F35" s="69"/>
      <c r="G35" s="70"/>
      <c r="H35" s="65"/>
      <c r="I35" s="42" t="str">
        <f xml:space="preserve"> IF(COUNT(Score!G2034:J2034)&gt;0,                                          IF(Score!L2034 = "Positive", "Ask CRAFFT questions", "Ask CAR question only"), "")</f>
        <v/>
      </c>
      <c r="J35" s="75"/>
      <c r="K35" s="67"/>
      <c r="L35" s="67"/>
      <c r="M35" s="67"/>
      <c r="N35" s="67"/>
      <c r="O35" s="65"/>
      <c r="P35" s="38" t="str">
        <f>Score!U2034</f>
        <v/>
      </c>
      <c r="Q35" s="9" t="str">
        <f>IF(ISNUMBER(P2035),VLOOKUP(P2035,Lookups!#REF!,2),IF(AND(Score!AE2034&gt;0,Score!AG2034= "Positive"),     "Incomplete",""))</f>
        <v/>
      </c>
      <c r="R35" s="122" t="str">
        <f>IF(Score!K2034=0,         VLOOKUP(SUM(Score!N2034:S2034),Lookups!C$2:E$3, 3),   IF(ISNUMBER(Score!K2034),         VLOOKUP(SUM(Score!N2034:S2034),Lookups!C$4:E$11, 3), "")     )</f>
        <v/>
      </c>
      <c r="S35" s="66"/>
      <c r="T35" s="67"/>
      <c r="U35" s="67"/>
      <c r="V35" s="77"/>
      <c r="W35" s="78"/>
      <c r="X35" s="173"/>
      <c r="Y35" s="64"/>
      <c r="Z35" s="13"/>
      <c r="AA35" s="13"/>
    </row>
    <row r="36" spans="1:27" ht="12.75" customHeight="1" x14ac:dyDescent="0.3">
      <c r="A36" s="179"/>
      <c r="B36" s="66"/>
      <c r="C36" s="262"/>
      <c r="D36" s="65"/>
      <c r="E36" s="68"/>
      <c r="F36" s="69"/>
      <c r="G36" s="70"/>
      <c r="H36" s="65"/>
      <c r="I36" s="42" t="str">
        <f xml:space="preserve"> IF(COUNT(Score!G2035:J2035)&gt;0,                                          IF(Score!L2035 = "Positive", "Ask CRAFFT questions", "Ask CAR question only"), "")</f>
        <v/>
      </c>
      <c r="J36" s="75"/>
      <c r="K36" s="67"/>
      <c r="L36" s="67"/>
      <c r="M36" s="67"/>
      <c r="N36" s="67"/>
      <c r="O36" s="65"/>
      <c r="P36" s="38" t="str">
        <f>Score!U2035</f>
        <v/>
      </c>
      <c r="Q36" s="9" t="str">
        <f>IF(ISNUMBER(P2036),VLOOKUP(P2036,Lookups!#REF!,2),IF(AND(Score!AE2035&gt;0,Score!AG2035= "Positive"),     "Incomplete",""))</f>
        <v/>
      </c>
      <c r="R36" s="122" t="str">
        <f>IF(Score!K2035=0,         VLOOKUP(SUM(Score!N2035:S2035),Lookups!C$2:E$3, 3),   IF(ISNUMBER(Score!K2035),         VLOOKUP(SUM(Score!N2035:S2035),Lookups!C$4:E$11, 3), "")     )</f>
        <v/>
      </c>
      <c r="S36" s="66"/>
      <c r="T36" s="67"/>
      <c r="U36" s="67"/>
      <c r="V36" s="77"/>
      <c r="W36" s="78"/>
      <c r="X36" s="173"/>
      <c r="Y36" s="64"/>
      <c r="Z36" s="13"/>
      <c r="AA36" s="13"/>
    </row>
    <row r="37" spans="1:27" ht="12.75" customHeight="1" x14ac:dyDescent="0.3">
      <c r="A37" s="179"/>
      <c r="B37" s="66"/>
      <c r="C37" s="262"/>
      <c r="D37" s="65"/>
      <c r="E37" s="68"/>
      <c r="F37" s="69"/>
      <c r="G37" s="70"/>
      <c r="H37" s="65"/>
      <c r="I37" s="42" t="str">
        <f xml:space="preserve"> IF(COUNT(Score!G2036:J2036)&gt;0,                                          IF(Score!L2036 = "Positive", "Ask CRAFFT questions", "Ask CAR question only"), "")</f>
        <v/>
      </c>
      <c r="J37" s="75"/>
      <c r="K37" s="67"/>
      <c r="L37" s="67"/>
      <c r="M37" s="67"/>
      <c r="N37" s="67"/>
      <c r="O37" s="65"/>
      <c r="P37" s="38" t="str">
        <f>Score!U2036</f>
        <v/>
      </c>
      <c r="Q37" s="9" t="str">
        <f>IF(ISNUMBER(P2037),VLOOKUP(P2037,Lookups!#REF!,2),IF(AND(Score!AE2036&gt;0,Score!AG2036= "Positive"),     "Incomplete",""))</f>
        <v/>
      </c>
      <c r="R37" s="122" t="str">
        <f>IF(Score!K2036=0,         VLOOKUP(SUM(Score!N2036:S2036),Lookups!C$2:E$3, 3),   IF(ISNUMBER(Score!K2036),         VLOOKUP(SUM(Score!N2036:S2036),Lookups!C$4:E$11, 3), "")     )</f>
        <v/>
      </c>
      <c r="S37" s="66"/>
      <c r="T37" s="67"/>
      <c r="U37" s="67"/>
      <c r="V37" s="77"/>
      <c r="W37" s="78"/>
      <c r="X37" s="173"/>
      <c r="Y37" s="64"/>
      <c r="Z37" s="13"/>
      <c r="AA37" s="13"/>
    </row>
    <row r="38" spans="1:27" ht="12.75" customHeight="1" x14ac:dyDescent="0.3">
      <c r="A38" s="179"/>
      <c r="B38" s="66"/>
      <c r="C38" s="262"/>
      <c r="D38" s="65"/>
      <c r="E38" s="68"/>
      <c r="F38" s="69"/>
      <c r="G38" s="70"/>
      <c r="H38" s="65"/>
      <c r="I38" s="42" t="str">
        <f xml:space="preserve"> IF(COUNT(Score!G2037:J2037)&gt;0,                                          IF(Score!L2037 = "Positive", "Ask CRAFFT questions", "Ask CAR question only"), "")</f>
        <v/>
      </c>
      <c r="J38" s="75"/>
      <c r="K38" s="67"/>
      <c r="L38" s="67"/>
      <c r="M38" s="67"/>
      <c r="N38" s="67"/>
      <c r="O38" s="65"/>
      <c r="P38" s="38" t="str">
        <f>Score!U2037</f>
        <v/>
      </c>
      <c r="Q38" s="9" t="str">
        <f>IF(ISNUMBER(P2038),VLOOKUP(P2038,Lookups!#REF!,2),IF(AND(Score!AE2037&gt;0,Score!AG2037= "Positive"),     "Incomplete",""))</f>
        <v/>
      </c>
      <c r="R38" s="122" t="str">
        <f>IF(Score!K2037=0,         VLOOKUP(SUM(Score!N2037:S2037),Lookups!C$2:E$3, 3),   IF(ISNUMBER(Score!K2037),         VLOOKUP(SUM(Score!N2037:S2037),Lookups!C$4:E$11, 3), "")     )</f>
        <v/>
      </c>
      <c r="S38" s="66"/>
      <c r="T38" s="67"/>
      <c r="U38" s="67"/>
      <c r="V38" s="77"/>
      <c r="W38" s="78"/>
      <c r="X38" s="173"/>
      <c r="Y38" s="64"/>
      <c r="Z38" s="13"/>
      <c r="AA38" s="13"/>
    </row>
    <row r="39" spans="1:27" ht="12.75" customHeight="1" x14ac:dyDescent="0.3">
      <c r="A39" s="179"/>
      <c r="B39" s="66"/>
      <c r="C39" s="262"/>
      <c r="D39" s="65"/>
      <c r="E39" s="68"/>
      <c r="F39" s="69"/>
      <c r="G39" s="70"/>
      <c r="H39" s="65"/>
      <c r="I39" s="42" t="str">
        <f xml:space="preserve"> IF(COUNT(Score!G2038:J2038)&gt;0,                                          IF(Score!L2038 = "Positive", "Ask CRAFFT questions", "Ask CAR question only"), "")</f>
        <v/>
      </c>
      <c r="J39" s="75"/>
      <c r="K39" s="67"/>
      <c r="L39" s="67"/>
      <c r="M39" s="67"/>
      <c r="N39" s="67"/>
      <c r="O39" s="65"/>
      <c r="P39" s="38" t="str">
        <f>Score!U2038</f>
        <v/>
      </c>
      <c r="Q39" s="9" t="str">
        <f>IF(ISNUMBER(P2039),VLOOKUP(P2039,Lookups!#REF!,2),IF(AND(Score!AE2038&gt;0,Score!AG2038= "Positive"),     "Incomplete",""))</f>
        <v/>
      </c>
      <c r="R39" s="122" t="str">
        <f>IF(Score!K2038=0,         VLOOKUP(SUM(Score!N2038:S2038),Lookups!C$2:E$3, 3),   IF(ISNUMBER(Score!K2038),         VLOOKUP(SUM(Score!N2038:S2038),Lookups!C$4:E$11, 3), "")     )</f>
        <v/>
      </c>
      <c r="S39" s="66"/>
      <c r="T39" s="67"/>
      <c r="U39" s="67"/>
      <c r="V39" s="77"/>
      <c r="W39" s="78"/>
      <c r="X39" s="173"/>
      <c r="Y39" s="64"/>
      <c r="Z39" s="13"/>
      <c r="AA39" s="13"/>
    </row>
    <row r="40" spans="1:27" ht="12.75" customHeight="1" x14ac:dyDescent="0.3">
      <c r="A40" s="179"/>
      <c r="B40" s="66"/>
      <c r="C40" s="262"/>
      <c r="D40" s="65"/>
      <c r="E40" s="68"/>
      <c r="F40" s="69"/>
      <c r="G40" s="70"/>
      <c r="H40" s="65"/>
      <c r="I40" s="42" t="str">
        <f xml:space="preserve"> IF(COUNT(Score!G2039:J2039)&gt;0,                                          IF(Score!L2039 = "Positive", "Ask CRAFFT questions", "Ask CAR question only"), "")</f>
        <v/>
      </c>
      <c r="J40" s="75"/>
      <c r="K40" s="67"/>
      <c r="L40" s="67"/>
      <c r="M40" s="67"/>
      <c r="N40" s="67"/>
      <c r="O40" s="65"/>
      <c r="P40" s="38" t="str">
        <f>Score!U2039</f>
        <v/>
      </c>
      <c r="Q40" s="9" t="str">
        <f>IF(ISNUMBER(P2040),VLOOKUP(P2040,Lookups!#REF!,2),IF(AND(Score!AE2039&gt;0,Score!AG2039= "Positive"),     "Incomplete",""))</f>
        <v/>
      </c>
      <c r="R40" s="122" t="str">
        <f>IF(Score!K2039=0,         VLOOKUP(SUM(Score!N2039:S2039),Lookups!C$2:E$3, 3),   IF(ISNUMBER(Score!K2039),         VLOOKUP(SUM(Score!N2039:S2039),Lookups!C$4:E$11, 3), "")     )</f>
        <v/>
      </c>
      <c r="S40" s="66"/>
      <c r="T40" s="67"/>
      <c r="U40" s="67"/>
      <c r="V40" s="77"/>
      <c r="W40" s="78"/>
      <c r="X40" s="173"/>
      <c r="Y40" s="64"/>
      <c r="Z40" s="13"/>
      <c r="AA40" s="13"/>
    </row>
    <row r="41" spans="1:27" ht="12.75" customHeight="1" x14ac:dyDescent="0.3">
      <c r="A41" s="179"/>
      <c r="B41" s="66"/>
      <c r="C41" s="262"/>
      <c r="D41" s="65"/>
      <c r="E41" s="68"/>
      <c r="F41" s="69"/>
      <c r="G41" s="70"/>
      <c r="H41" s="65"/>
      <c r="I41" s="42" t="str">
        <f xml:space="preserve"> IF(COUNT(Score!G2040:J2040)&gt;0,                                          IF(Score!L2040 = "Positive", "Ask CRAFFT questions", "Ask CAR question only"), "")</f>
        <v/>
      </c>
      <c r="J41" s="75"/>
      <c r="K41" s="67"/>
      <c r="L41" s="67"/>
      <c r="M41" s="67"/>
      <c r="N41" s="67"/>
      <c r="O41" s="65"/>
      <c r="P41" s="38" t="str">
        <f>Score!U2040</f>
        <v/>
      </c>
      <c r="Q41" s="9" t="str">
        <f>IF(ISNUMBER(P2041),VLOOKUP(P2041,Lookups!#REF!,2),IF(AND(Score!AE2040&gt;0,Score!AG2040= "Positive"),     "Incomplete",""))</f>
        <v/>
      </c>
      <c r="R41" s="122" t="str">
        <f>IF(Score!K2040=0,         VLOOKUP(SUM(Score!N2040:S2040),Lookups!C$2:E$3, 3),   IF(ISNUMBER(Score!K2040),         VLOOKUP(SUM(Score!N2040:S2040),Lookups!C$4:E$11, 3), "")     )</f>
        <v/>
      </c>
      <c r="S41" s="66"/>
      <c r="T41" s="67"/>
      <c r="U41" s="67"/>
      <c r="V41" s="77"/>
      <c r="W41" s="78"/>
      <c r="X41" s="173"/>
      <c r="Y41" s="64"/>
      <c r="Z41" s="13"/>
      <c r="AA41" s="13"/>
    </row>
    <row r="42" spans="1:27" ht="12.75" customHeight="1" x14ac:dyDescent="0.3">
      <c r="A42" s="179"/>
      <c r="B42" s="66"/>
      <c r="C42" s="262"/>
      <c r="D42" s="65"/>
      <c r="E42" s="68"/>
      <c r="F42" s="69"/>
      <c r="G42" s="70"/>
      <c r="H42" s="65"/>
      <c r="I42" s="42" t="str">
        <f xml:space="preserve"> IF(COUNT(Score!G2041:J2041)&gt;0,                                          IF(Score!L2041 = "Positive", "Ask CRAFFT questions", "Ask CAR question only"), "")</f>
        <v/>
      </c>
      <c r="J42" s="75"/>
      <c r="K42" s="67"/>
      <c r="L42" s="67"/>
      <c r="M42" s="67"/>
      <c r="N42" s="67"/>
      <c r="O42" s="65"/>
      <c r="P42" s="38" t="str">
        <f>Score!U2041</f>
        <v/>
      </c>
      <c r="Q42" s="9" t="str">
        <f>IF(ISNUMBER(P2042),VLOOKUP(P2042,Lookups!#REF!,2),IF(AND(Score!AE2041&gt;0,Score!AG2041= "Positive"),     "Incomplete",""))</f>
        <v/>
      </c>
      <c r="R42" s="122" t="str">
        <f>IF(Score!K2041=0,         VLOOKUP(SUM(Score!N2041:S2041),Lookups!C$2:E$3, 3),   IF(ISNUMBER(Score!K2041),         VLOOKUP(SUM(Score!N2041:S2041),Lookups!C$4:E$11, 3), "")     )</f>
        <v/>
      </c>
      <c r="S42" s="66"/>
      <c r="T42" s="67"/>
      <c r="U42" s="67"/>
      <c r="V42" s="77"/>
      <c r="W42" s="78"/>
      <c r="X42" s="173"/>
      <c r="Y42" s="64"/>
      <c r="Z42" s="13"/>
      <c r="AA42" s="13"/>
    </row>
    <row r="43" spans="1:27" ht="12.75" customHeight="1" x14ac:dyDescent="0.3">
      <c r="A43" s="179"/>
      <c r="B43" s="66"/>
      <c r="C43" s="262"/>
      <c r="D43" s="65"/>
      <c r="E43" s="68"/>
      <c r="F43" s="69"/>
      <c r="G43" s="70"/>
      <c r="H43" s="65"/>
      <c r="I43" s="42" t="str">
        <f xml:space="preserve"> IF(COUNT(Score!G2042:J2042)&gt;0,                                          IF(Score!L2042 = "Positive", "Ask CRAFFT questions", "Ask CAR question only"), "")</f>
        <v/>
      </c>
      <c r="J43" s="75"/>
      <c r="K43" s="67"/>
      <c r="L43" s="67"/>
      <c r="M43" s="67"/>
      <c r="N43" s="67"/>
      <c r="O43" s="65"/>
      <c r="P43" s="38" t="str">
        <f>Score!U2042</f>
        <v/>
      </c>
      <c r="Q43" s="9" t="str">
        <f>IF(ISNUMBER(P2043),VLOOKUP(P2043,Lookups!#REF!,2),IF(AND(Score!AE2042&gt;0,Score!AG2042= "Positive"),     "Incomplete",""))</f>
        <v/>
      </c>
      <c r="R43" s="122" t="str">
        <f>IF(Score!K2042=0,         VLOOKUP(SUM(Score!N2042:S2042),Lookups!C$2:E$3, 3),   IF(ISNUMBER(Score!K2042),         VLOOKUP(SUM(Score!N2042:S2042),Lookups!C$4:E$11, 3), "")     )</f>
        <v/>
      </c>
      <c r="S43" s="66"/>
      <c r="T43" s="67"/>
      <c r="U43" s="67"/>
      <c r="V43" s="77"/>
      <c r="W43" s="78"/>
      <c r="X43" s="173"/>
      <c r="Y43" s="64"/>
      <c r="Z43" s="13"/>
      <c r="AA43" s="13"/>
    </row>
    <row r="44" spans="1:27" ht="12.75" customHeight="1" x14ac:dyDescent="0.3">
      <c r="A44" s="179"/>
      <c r="B44" s="66"/>
      <c r="C44" s="262"/>
      <c r="D44" s="65"/>
      <c r="E44" s="68"/>
      <c r="F44" s="69"/>
      <c r="G44" s="70"/>
      <c r="H44" s="65"/>
      <c r="I44" s="42" t="str">
        <f xml:space="preserve"> IF(COUNT(Score!G2043:J2043)&gt;0,                                          IF(Score!L2043 = "Positive", "Ask CRAFFT questions", "Ask CAR question only"), "")</f>
        <v/>
      </c>
      <c r="J44" s="75"/>
      <c r="K44" s="67"/>
      <c r="L44" s="67"/>
      <c r="M44" s="67"/>
      <c r="N44" s="67"/>
      <c r="O44" s="65"/>
      <c r="P44" s="38" t="str">
        <f>Score!U2043</f>
        <v/>
      </c>
      <c r="Q44" s="9" t="str">
        <f>IF(ISNUMBER(P2044),VLOOKUP(P2044,Lookups!#REF!,2),IF(AND(Score!AE2043&gt;0,Score!AG2043= "Positive"),     "Incomplete",""))</f>
        <v/>
      </c>
      <c r="R44" s="122" t="str">
        <f>IF(Score!K2043=0,         VLOOKUP(SUM(Score!N2043:S2043),Lookups!C$2:E$3, 3),   IF(ISNUMBER(Score!K2043),         VLOOKUP(SUM(Score!N2043:S2043),Lookups!C$4:E$11, 3), "")     )</f>
        <v/>
      </c>
      <c r="S44" s="66"/>
      <c r="T44" s="67"/>
      <c r="U44" s="67"/>
      <c r="V44" s="77"/>
      <c r="W44" s="78"/>
      <c r="X44" s="173"/>
      <c r="Y44" s="64"/>
      <c r="Z44" s="13"/>
      <c r="AA44" s="13"/>
    </row>
    <row r="45" spans="1:27" ht="12.75" customHeight="1" x14ac:dyDescent="0.3">
      <c r="A45" s="179"/>
      <c r="B45" s="66"/>
      <c r="C45" s="262"/>
      <c r="D45" s="65"/>
      <c r="E45" s="68"/>
      <c r="F45" s="69"/>
      <c r="G45" s="70"/>
      <c r="H45" s="65"/>
      <c r="I45" s="42" t="str">
        <f xml:space="preserve"> IF(COUNT(Score!G2044:J2044)&gt;0,                                          IF(Score!L2044 = "Positive", "Ask CRAFFT questions", "Ask CAR question only"), "")</f>
        <v/>
      </c>
      <c r="J45" s="75"/>
      <c r="K45" s="67"/>
      <c r="L45" s="67"/>
      <c r="M45" s="67"/>
      <c r="N45" s="67"/>
      <c r="O45" s="65"/>
      <c r="P45" s="38" t="str">
        <f>Score!U2044</f>
        <v/>
      </c>
      <c r="Q45" s="9" t="str">
        <f>IF(ISNUMBER(P2045),VLOOKUP(P2045,Lookups!#REF!,2),IF(AND(Score!AE2044&gt;0,Score!AG2044= "Positive"),     "Incomplete",""))</f>
        <v/>
      </c>
      <c r="R45" s="122" t="str">
        <f>IF(Score!K2044=0,         VLOOKUP(SUM(Score!N2044:S2044),Lookups!C$2:E$3, 3),   IF(ISNUMBER(Score!K2044),         VLOOKUP(SUM(Score!N2044:S2044),Lookups!C$4:E$11, 3), "")     )</f>
        <v/>
      </c>
      <c r="S45" s="66"/>
      <c r="T45" s="67"/>
      <c r="U45" s="67"/>
      <c r="V45" s="77"/>
      <c r="W45" s="78"/>
      <c r="X45" s="173"/>
      <c r="Y45" s="64"/>
      <c r="Z45" s="13"/>
      <c r="AA45" s="13"/>
    </row>
    <row r="46" spans="1:27" ht="12.75" customHeight="1" x14ac:dyDescent="0.3">
      <c r="A46" s="179"/>
      <c r="B46" s="66"/>
      <c r="C46" s="262"/>
      <c r="D46" s="65"/>
      <c r="E46" s="68"/>
      <c r="F46" s="69"/>
      <c r="G46" s="70"/>
      <c r="H46" s="65"/>
      <c r="I46" s="42" t="str">
        <f xml:space="preserve"> IF(COUNT(Score!G2045:J2045)&gt;0,                                          IF(Score!L2045 = "Positive", "Ask CRAFFT questions", "Ask CAR question only"), "")</f>
        <v/>
      </c>
      <c r="J46" s="75"/>
      <c r="K46" s="67"/>
      <c r="L46" s="67"/>
      <c r="M46" s="67"/>
      <c r="N46" s="67"/>
      <c r="O46" s="65"/>
      <c r="P46" s="38" t="str">
        <f>Score!U2045</f>
        <v/>
      </c>
      <c r="Q46" s="9" t="str">
        <f>IF(ISNUMBER(P2046),VLOOKUP(P2046,Lookups!#REF!,2),IF(AND(Score!AE2045&gt;0,Score!AG2045= "Positive"),     "Incomplete",""))</f>
        <v/>
      </c>
      <c r="R46" s="122" t="str">
        <f>IF(Score!K2045=0,         VLOOKUP(SUM(Score!N2045:S2045),Lookups!C$2:E$3, 3),   IF(ISNUMBER(Score!K2045),         VLOOKUP(SUM(Score!N2045:S2045),Lookups!C$4:E$11, 3), "")     )</f>
        <v/>
      </c>
      <c r="S46" s="66"/>
      <c r="T46" s="67"/>
      <c r="U46" s="67"/>
      <c r="V46" s="77"/>
      <c r="W46" s="78"/>
      <c r="X46" s="173"/>
      <c r="Y46" s="64"/>
      <c r="Z46" s="13"/>
      <c r="AA46" s="13"/>
    </row>
    <row r="47" spans="1:27" ht="12.75" customHeight="1" x14ac:dyDescent="0.3">
      <c r="A47" s="179"/>
      <c r="B47" s="66"/>
      <c r="C47" s="262"/>
      <c r="D47" s="65"/>
      <c r="E47" s="68"/>
      <c r="F47" s="69"/>
      <c r="G47" s="70"/>
      <c r="H47" s="65"/>
      <c r="I47" s="42" t="str">
        <f xml:space="preserve"> IF(COUNT(Score!G2046:J2046)&gt;0,                                          IF(Score!L2046 = "Positive", "Ask CRAFFT questions", "Ask CAR question only"), "")</f>
        <v/>
      </c>
      <c r="J47" s="75"/>
      <c r="K47" s="67"/>
      <c r="L47" s="67"/>
      <c r="M47" s="67"/>
      <c r="N47" s="67"/>
      <c r="O47" s="65"/>
      <c r="P47" s="38" t="str">
        <f>Score!U2046</f>
        <v/>
      </c>
      <c r="Q47" s="9" t="str">
        <f>IF(ISNUMBER(P2047),VLOOKUP(P2047,Lookups!#REF!,2),IF(AND(Score!AE2046&gt;0,Score!AG2046= "Positive"),     "Incomplete",""))</f>
        <v/>
      </c>
      <c r="R47" s="122" t="str">
        <f>IF(Score!K2046=0,         VLOOKUP(SUM(Score!N2046:S2046),Lookups!C$2:E$3, 3),   IF(ISNUMBER(Score!K2046),         VLOOKUP(SUM(Score!N2046:S2046),Lookups!C$4:E$11, 3), "")     )</f>
        <v/>
      </c>
      <c r="S47" s="66"/>
      <c r="T47" s="67"/>
      <c r="U47" s="67"/>
      <c r="V47" s="77"/>
      <c r="W47" s="78"/>
      <c r="X47" s="173"/>
      <c r="Y47" s="64"/>
      <c r="Z47" s="13"/>
      <c r="AA47" s="13"/>
    </row>
    <row r="48" spans="1:27" ht="12.75" customHeight="1" x14ac:dyDescent="0.3">
      <c r="A48" s="179"/>
      <c r="B48" s="66"/>
      <c r="C48" s="262"/>
      <c r="D48" s="65"/>
      <c r="E48" s="68"/>
      <c r="F48" s="69"/>
      <c r="G48" s="70"/>
      <c r="H48" s="65"/>
      <c r="I48" s="42" t="str">
        <f xml:space="preserve"> IF(COUNT(Score!G2047:J2047)&gt;0,                                          IF(Score!L2047 = "Positive", "Ask CRAFFT questions", "Ask CAR question only"), "")</f>
        <v/>
      </c>
      <c r="J48" s="75"/>
      <c r="K48" s="67"/>
      <c r="L48" s="67"/>
      <c r="M48" s="67"/>
      <c r="N48" s="67"/>
      <c r="O48" s="65"/>
      <c r="P48" s="38" t="str">
        <f>Score!U2047</f>
        <v/>
      </c>
      <c r="Q48" s="9" t="str">
        <f>IF(ISNUMBER(P2048),VLOOKUP(P2048,Lookups!#REF!,2),IF(AND(Score!AE2047&gt;0,Score!AG2047= "Positive"),     "Incomplete",""))</f>
        <v/>
      </c>
      <c r="R48" s="122" t="str">
        <f>IF(Score!K2047=0,         VLOOKUP(SUM(Score!N2047:S2047),Lookups!C$2:E$3, 3),   IF(ISNUMBER(Score!K2047),         VLOOKUP(SUM(Score!N2047:S2047),Lookups!C$4:E$11, 3), "")     )</f>
        <v/>
      </c>
      <c r="S48" s="66"/>
      <c r="T48" s="67"/>
      <c r="U48" s="67"/>
      <c r="V48" s="77"/>
      <c r="W48" s="78"/>
      <c r="X48" s="173"/>
      <c r="Y48" s="64"/>
      <c r="Z48" s="13"/>
      <c r="AA48" s="13"/>
    </row>
    <row r="49" spans="1:27" ht="12.75" customHeight="1" x14ac:dyDescent="0.3">
      <c r="A49" s="179"/>
      <c r="B49" s="66"/>
      <c r="C49" s="262"/>
      <c r="D49" s="65"/>
      <c r="E49" s="68"/>
      <c r="F49" s="69"/>
      <c r="G49" s="70"/>
      <c r="H49" s="65"/>
      <c r="I49" s="42" t="str">
        <f xml:space="preserve"> IF(COUNT(Score!G2048:J2048)&gt;0,                                          IF(Score!L2048 = "Positive", "Ask CRAFFT questions", "Ask CAR question only"), "")</f>
        <v/>
      </c>
      <c r="J49" s="75"/>
      <c r="K49" s="67"/>
      <c r="L49" s="67"/>
      <c r="M49" s="67"/>
      <c r="N49" s="67"/>
      <c r="O49" s="65"/>
      <c r="P49" s="38" t="str">
        <f>Score!U2048</f>
        <v/>
      </c>
      <c r="Q49" s="9" t="str">
        <f>IF(ISNUMBER(P2049),VLOOKUP(P2049,Lookups!#REF!,2),IF(AND(Score!AE2048&gt;0,Score!AG2048= "Positive"),     "Incomplete",""))</f>
        <v/>
      </c>
      <c r="R49" s="122" t="str">
        <f>IF(Score!K2048=0,         VLOOKUP(SUM(Score!N2048:S2048),Lookups!C$2:E$3, 3),   IF(ISNUMBER(Score!K2048),         VLOOKUP(SUM(Score!N2048:S2048),Lookups!C$4:E$11, 3), "")     )</f>
        <v/>
      </c>
      <c r="S49" s="66"/>
      <c r="T49" s="67"/>
      <c r="U49" s="67"/>
      <c r="V49" s="77"/>
      <c r="W49" s="78"/>
      <c r="X49" s="173"/>
      <c r="Y49" s="64"/>
      <c r="Z49" s="13"/>
      <c r="AA49" s="13"/>
    </row>
    <row r="50" spans="1:27" ht="12.75" customHeight="1" x14ac:dyDescent="0.3">
      <c r="A50" s="179"/>
      <c r="B50" s="66"/>
      <c r="C50" s="262"/>
      <c r="D50" s="65"/>
      <c r="E50" s="68"/>
      <c r="F50" s="69"/>
      <c r="G50" s="70"/>
      <c r="H50" s="65"/>
      <c r="I50" s="42" t="str">
        <f xml:space="preserve"> IF(COUNT(Score!G2049:J2049)&gt;0,                                          IF(Score!L2049 = "Positive", "Ask CRAFFT questions", "Ask CAR question only"), "")</f>
        <v/>
      </c>
      <c r="J50" s="75"/>
      <c r="K50" s="67"/>
      <c r="L50" s="67"/>
      <c r="M50" s="67"/>
      <c r="N50" s="67"/>
      <c r="O50" s="65"/>
      <c r="P50" s="38" t="str">
        <f>Score!U2049</f>
        <v/>
      </c>
      <c r="Q50" s="9" t="str">
        <f>IF(ISNUMBER(P2050),VLOOKUP(P2050,Lookups!#REF!,2),IF(AND(Score!AE2049&gt;0,Score!AG2049= "Positive"),     "Incomplete",""))</f>
        <v/>
      </c>
      <c r="R50" s="122" t="str">
        <f>IF(Score!K2049=0,         VLOOKUP(SUM(Score!N2049:S2049),Lookups!C$2:E$3, 3),   IF(ISNUMBER(Score!K2049),         VLOOKUP(SUM(Score!N2049:S2049),Lookups!C$4:E$11, 3), "")     )</f>
        <v/>
      </c>
      <c r="S50" s="66"/>
      <c r="T50" s="67"/>
      <c r="U50" s="67"/>
      <c r="V50" s="77"/>
      <c r="W50" s="78"/>
      <c r="X50" s="173"/>
      <c r="Y50" s="64"/>
      <c r="Z50" s="13"/>
      <c r="AA50" s="13"/>
    </row>
    <row r="51" spans="1:27" ht="12.75" customHeight="1" x14ac:dyDescent="0.3">
      <c r="A51" s="179"/>
      <c r="B51" s="66"/>
      <c r="C51" s="262"/>
      <c r="D51" s="65"/>
      <c r="E51" s="68"/>
      <c r="F51" s="69"/>
      <c r="G51" s="70"/>
      <c r="H51" s="65"/>
      <c r="I51" s="42" t="str">
        <f xml:space="preserve"> IF(COUNT(Score!G2050:J2050)&gt;0,                                          IF(Score!L2050 = "Positive", "Ask CRAFFT questions", "Ask CAR question only"), "")</f>
        <v/>
      </c>
      <c r="J51" s="75"/>
      <c r="K51" s="67"/>
      <c r="L51" s="67"/>
      <c r="M51" s="67"/>
      <c r="N51" s="67"/>
      <c r="O51" s="65"/>
      <c r="P51" s="38" t="str">
        <f>Score!U2050</f>
        <v/>
      </c>
      <c r="Q51" s="9" t="str">
        <f>IF(ISNUMBER(P2051),VLOOKUP(P2051,Lookups!#REF!,2),IF(AND(Score!AE2050&gt;0,Score!AG2050= "Positive"),     "Incomplete",""))</f>
        <v/>
      </c>
      <c r="R51" s="122" t="str">
        <f>IF(Score!K2050=0,         VLOOKUP(SUM(Score!N2050:S2050),Lookups!C$2:E$3, 3),   IF(ISNUMBER(Score!K2050),         VLOOKUP(SUM(Score!N2050:S2050),Lookups!C$4:E$11, 3), "")     )</f>
        <v/>
      </c>
      <c r="S51" s="66"/>
      <c r="T51" s="67"/>
      <c r="U51" s="67"/>
      <c r="V51" s="77"/>
      <c r="W51" s="78"/>
      <c r="X51" s="173"/>
      <c r="Y51" s="64"/>
      <c r="Z51" s="13"/>
      <c r="AA51" s="13"/>
    </row>
    <row r="52" spans="1:27" ht="12.75" customHeight="1" x14ac:dyDescent="0.3">
      <c r="A52" s="179"/>
      <c r="B52" s="66"/>
      <c r="C52" s="262"/>
      <c r="D52" s="65"/>
      <c r="E52" s="68"/>
      <c r="F52" s="69"/>
      <c r="G52" s="70"/>
      <c r="H52" s="65"/>
      <c r="I52" s="42" t="str">
        <f xml:space="preserve"> IF(COUNT(Score!G2051:J2051)&gt;0,                                          IF(Score!L2051 = "Positive", "Ask CRAFFT questions", "Ask CAR question only"), "")</f>
        <v/>
      </c>
      <c r="J52" s="75"/>
      <c r="K52" s="67"/>
      <c r="L52" s="67"/>
      <c r="M52" s="67"/>
      <c r="N52" s="67"/>
      <c r="O52" s="65"/>
      <c r="P52" s="38" t="str">
        <f>Score!U2051</f>
        <v/>
      </c>
      <c r="Q52" s="9" t="str">
        <f>IF(ISNUMBER(P2052),VLOOKUP(P2052,Lookups!#REF!,2),IF(AND(Score!AE2051&gt;0,Score!AG2051= "Positive"),     "Incomplete",""))</f>
        <v/>
      </c>
      <c r="R52" s="122" t="str">
        <f>IF(Score!K2051=0,         VLOOKUP(SUM(Score!N2051:S2051),Lookups!C$2:E$3, 3),   IF(ISNUMBER(Score!K2051),         VLOOKUP(SUM(Score!N2051:S2051),Lookups!C$4:E$11, 3), "")     )</f>
        <v/>
      </c>
      <c r="S52" s="66"/>
      <c r="T52" s="67"/>
      <c r="U52" s="67"/>
      <c r="V52" s="77"/>
      <c r="W52" s="78"/>
      <c r="X52" s="173"/>
      <c r="Y52" s="64"/>
      <c r="Z52" s="13"/>
      <c r="AA52" s="13"/>
    </row>
    <row r="53" spans="1:27" ht="12.75" customHeight="1" x14ac:dyDescent="0.3">
      <c r="A53" s="179"/>
      <c r="B53" s="66"/>
      <c r="C53" s="262"/>
      <c r="D53" s="65"/>
      <c r="E53" s="68"/>
      <c r="F53" s="69"/>
      <c r="G53" s="70"/>
      <c r="H53" s="65"/>
      <c r="I53" s="42" t="str">
        <f xml:space="preserve"> IF(COUNT(Score!G2052:J2052)&gt;0,                                          IF(Score!L2052 = "Positive", "Ask CRAFFT questions", "Ask CAR question only"), "")</f>
        <v/>
      </c>
      <c r="J53" s="75"/>
      <c r="K53" s="67"/>
      <c r="L53" s="67"/>
      <c r="M53" s="67"/>
      <c r="N53" s="67"/>
      <c r="O53" s="65"/>
      <c r="P53" s="38" t="str">
        <f>Score!U2052</f>
        <v/>
      </c>
      <c r="Q53" s="9" t="str">
        <f>IF(ISNUMBER(P2053),VLOOKUP(P2053,Lookups!#REF!,2),IF(AND(Score!AE2052&gt;0,Score!AG2052= "Positive"),     "Incomplete",""))</f>
        <v/>
      </c>
      <c r="R53" s="122" t="str">
        <f>IF(Score!K2052=0,         VLOOKUP(SUM(Score!N2052:S2052),Lookups!C$2:E$3, 3),   IF(ISNUMBER(Score!K2052),         VLOOKUP(SUM(Score!N2052:S2052),Lookups!C$4:E$11, 3), "")     )</f>
        <v/>
      </c>
      <c r="S53" s="66"/>
      <c r="T53" s="67"/>
      <c r="U53" s="67"/>
      <c r="V53" s="77"/>
      <c r="W53" s="78"/>
      <c r="X53" s="173"/>
      <c r="Y53" s="64"/>
      <c r="Z53" s="13"/>
      <c r="AA53" s="13"/>
    </row>
    <row r="54" spans="1:27" ht="12.75" customHeight="1" x14ac:dyDescent="0.3">
      <c r="A54" s="179"/>
      <c r="B54" s="66"/>
      <c r="C54" s="262"/>
      <c r="D54" s="65"/>
      <c r="E54" s="68"/>
      <c r="F54" s="69"/>
      <c r="G54" s="70"/>
      <c r="H54" s="65"/>
      <c r="I54" s="42" t="str">
        <f xml:space="preserve"> IF(COUNT(Score!G2053:J2053)&gt;0,                                          IF(Score!L2053 = "Positive", "Ask CRAFFT questions", "Ask CAR question only"), "")</f>
        <v/>
      </c>
      <c r="J54" s="75"/>
      <c r="K54" s="67"/>
      <c r="L54" s="67"/>
      <c r="M54" s="67"/>
      <c r="N54" s="67"/>
      <c r="O54" s="65"/>
      <c r="P54" s="38" t="str">
        <f>Score!U2053</f>
        <v/>
      </c>
      <c r="Q54" s="9" t="str">
        <f>IF(ISNUMBER(P2054),VLOOKUP(P2054,Lookups!#REF!,2),IF(AND(Score!AE2053&gt;0,Score!AG2053= "Positive"),     "Incomplete",""))</f>
        <v/>
      </c>
      <c r="R54" s="122" t="str">
        <f>IF(Score!K2053=0,         VLOOKUP(SUM(Score!N2053:S2053),Lookups!C$2:E$3, 3),   IF(ISNUMBER(Score!K2053),         VLOOKUP(SUM(Score!N2053:S2053),Lookups!C$4:E$11, 3), "")     )</f>
        <v/>
      </c>
      <c r="S54" s="66"/>
      <c r="T54" s="67"/>
      <c r="U54" s="67"/>
      <c r="V54" s="77"/>
      <c r="W54" s="78"/>
      <c r="X54" s="173"/>
      <c r="Y54" s="64"/>
      <c r="Z54" s="13"/>
      <c r="AA54" s="13"/>
    </row>
    <row r="55" spans="1:27" ht="12.75" customHeight="1" x14ac:dyDescent="0.3">
      <c r="A55" s="179"/>
      <c r="B55" s="66"/>
      <c r="C55" s="262"/>
      <c r="D55" s="65"/>
      <c r="E55" s="68"/>
      <c r="F55" s="69"/>
      <c r="G55" s="70"/>
      <c r="H55" s="65"/>
      <c r="I55" s="42" t="str">
        <f xml:space="preserve"> IF(COUNT(Score!G2054:J2054)&gt;0,                                          IF(Score!L2054 = "Positive", "Ask CRAFFT questions", "Ask CAR question only"), "")</f>
        <v/>
      </c>
      <c r="J55" s="75"/>
      <c r="K55" s="67"/>
      <c r="L55" s="67"/>
      <c r="M55" s="67"/>
      <c r="N55" s="67"/>
      <c r="O55" s="65"/>
      <c r="P55" s="38" t="str">
        <f>Score!U2054</f>
        <v/>
      </c>
      <c r="Q55" s="9" t="str">
        <f>IF(ISNUMBER(P2055),VLOOKUP(P2055,Lookups!#REF!,2),IF(AND(Score!AE2054&gt;0,Score!AG2054= "Positive"),     "Incomplete",""))</f>
        <v/>
      </c>
      <c r="R55" s="122" t="str">
        <f>IF(Score!K2054=0,         VLOOKUP(SUM(Score!N2054:S2054),Lookups!C$2:E$3, 3),   IF(ISNUMBER(Score!K2054),         VLOOKUP(SUM(Score!N2054:S2054),Lookups!C$4:E$11, 3), "")     )</f>
        <v/>
      </c>
      <c r="S55" s="66"/>
      <c r="T55" s="67"/>
      <c r="U55" s="67"/>
      <c r="V55" s="77"/>
      <c r="W55" s="78"/>
      <c r="X55" s="173"/>
      <c r="Y55" s="64"/>
      <c r="Z55" s="13"/>
      <c r="AA55" s="13"/>
    </row>
    <row r="56" spans="1:27" ht="12.75" customHeight="1" x14ac:dyDescent="0.3">
      <c r="A56" s="179"/>
      <c r="B56" s="66"/>
      <c r="C56" s="262"/>
      <c r="D56" s="65"/>
      <c r="E56" s="68"/>
      <c r="F56" s="69"/>
      <c r="G56" s="70"/>
      <c r="H56" s="65"/>
      <c r="I56" s="42" t="str">
        <f xml:space="preserve"> IF(COUNT(Score!G2055:J2055)&gt;0,                                          IF(Score!L2055 = "Positive", "Ask CRAFFT questions", "Ask CAR question only"), "")</f>
        <v/>
      </c>
      <c r="J56" s="75"/>
      <c r="K56" s="67"/>
      <c r="L56" s="67"/>
      <c r="M56" s="67"/>
      <c r="N56" s="67"/>
      <c r="O56" s="65"/>
      <c r="P56" s="38" t="str">
        <f>Score!U2055</f>
        <v/>
      </c>
      <c r="Q56" s="9" t="str">
        <f>IF(ISNUMBER(P2056),VLOOKUP(P2056,Lookups!#REF!,2),IF(AND(Score!AE2055&gt;0,Score!AG2055= "Positive"),     "Incomplete",""))</f>
        <v/>
      </c>
      <c r="R56" s="122" t="str">
        <f>IF(Score!K2055=0,         VLOOKUP(SUM(Score!N2055:S2055),Lookups!C$2:E$3, 3),   IF(ISNUMBER(Score!K2055),         VLOOKUP(SUM(Score!N2055:S2055),Lookups!C$4:E$11, 3), "")     )</f>
        <v/>
      </c>
      <c r="S56" s="66"/>
      <c r="T56" s="67"/>
      <c r="U56" s="67"/>
      <c r="V56" s="77"/>
      <c r="W56" s="78"/>
      <c r="X56" s="173"/>
      <c r="Y56" s="64"/>
      <c r="Z56" s="13"/>
      <c r="AA56" s="13"/>
    </row>
    <row r="57" spans="1:27" ht="12.75" customHeight="1" x14ac:dyDescent="0.3">
      <c r="A57" s="179"/>
      <c r="B57" s="66"/>
      <c r="C57" s="262"/>
      <c r="D57" s="65"/>
      <c r="E57" s="68"/>
      <c r="F57" s="69"/>
      <c r="G57" s="70"/>
      <c r="H57" s="65"/>
      <c r="I57" s="42" t="str">
        <f xml:space="preserve"> IF(COUNT(Score!G2056:J2056)&gt;0,                                          IF(Score!L2056 = "Positive", "Ask CRAFFT questions", "Ask CAR question only"), "")</f>
        <v/>
      </c>
      <c r="J57" s="75"/>
      <c r="K57" s="67"/>
      <c r="L57" s="67"/>
      <c r="M57" s="67"/>
      <c r="N57" s="67"/>
      <c r="O57" s="65"/>
      <c r="P57" s="38" t="str">
        <f>Score!U2056</f>
        <v/>
      </c>
      <c r="Q57" s="9" t="str">
        <f>IF(ISNUMBER(P2057),VLOOKUP(P2057,Lookups!#REF!,2),IF(AND(Score!AE2056&gt;0,Score!AG2056= "Positive"),     "Incomplete",""))</f>
        <v/>
      </c>
      <c r="R57" s="122" t="str">
        <f>IF(Score!K2056=0,         VLOOKUP(SUM(Score!N2056:S2056),Lookups!C$2:E$3, 3),   IF(ISNUMBER(Score!K2056),         VLOOKUP(SUM(Score!N2056:S2056),Lookups!C$4:E$11, 3), "")     )</f>
        <v/>
      </c>
      <c r="S57" s="66"/>
      <c r="T57" s="67"/>
      <c r="U57" s="67"/>
      <c r="V57" s="77"/>
      <c r="W57" s="78"/>
      <c r="X57" s="173"/>
      <c r="Y57" s="64"/>
      <c r="Z57" s="13"/>
      <c r="AA57" s="13"/>
    </row>
    <row r="58" spans="1:27" ht="12.75" customHeight="1" x14ac:dyDescent="0.3">
      <c r="A58" s="179"/>
      <c r="B58" s="66"/>
      <c r="C58" s="262"/>
      <c r="D58" s="65"/>
      <c r="E58" s="68"/>
      <c r="F58" s="69"/>
      <c r="G58" s="70"/>
      <c r="H58" s="65"/>
      <c r="I58" s="42" t="str">
        <f xml:space="preserve"> IF(COUNT(Score!G2057:J2057)&gt;0,                                          IF(Score!L2057 = "Positive", "Ask CRAFFT questions", "Ask CAR question only"), "")</f>
        <v/>
      </c>
      <c r="J58" s="75"/>
      <c r="K58" s="67"/>
      <c r="L58" s="67"/>
      <c r="M58" s="67"/>
      <c r="N58" s="67"/>
      <c r="O58" s="65"/>
      <c r="P58" s="38" t="str">
        <f>Score!U2057</f>
        <v/>
      </c>
      <c r="Q58" s="9" t="str">
        <f>IF(ISNUMBER(P2058),VLOOKUP(P2058,Lookups!#REF!,2),IF(AND(Score!AE2057&gt;0,Score!AG2057= "Positive"),     "Incomplete",""))</f>
        <v/>
      </c>
      <c r="R58" s="122" t="str">
        <f>IF(Score!K2057=0,         VLOOKUP(SUM(Score!N2057:S2057),Lookups!C$2:E$3, 3),   IF(ISNUMBER(Score!K2057),         VLOOKUP(SUM(Score!N2057:S2057),Lookups!C$4:E$11, 3), "")     )</f>
        <v/>
      </c>
      <c r="S58" s="66"/>
      <c r="T58" s="67"/>
      <c r="U58" s="67"/>
      <c r="V58" s="77"/>
      <c r="W58" s="78"/>
      <c r="X58" s="173"/>
      <c r="Y58" s="64"/>
      <c r="Z58" s="13"/>
      <c r="AA58" s="13"/>
    </row>
    <row r="59" spans="1:27" ht="12.75" customHeight="1" x14ac:dyDescent="0.3">
      <c r="A59" s="179"/>
      <c r="B59" s="66"/>
      <c r="C59" s="262"/>
      <c r="D59" s="65"/>
      <c r="E59" s="68"/>
      <c r="F59" s="69"/>
      <c r="G59" s="70"/>
      <c r="H59" s="65"/>
      <c r="I59" s="42" t="str">
        <f xml:space="preserve"> IF(COUNT(Score!G2058:J2058)&gt;0,                                          IF(Score!L2058 = "Positive", "Ask CRAFFT questions", "Ask CAR question only"), "")</f>
        <v/>
      </c>
      <c r="J59" s="75"/>
      <c r="K59" s="67"/>
      <c r="L59" s="67"/>
      <c r="M59" s="67"/>
      <c r="N59" s="67"/>
      <c r="O59" s="65"/>
      <c r="P59" s="38" t="str">
        <f>Score!U2058</f>
        <v/>
      </c>
      <c r="Q59" s="9" t="str">
        <f>IF(ISNUMBER(P2059),VLOOKUP(P2059,Lookups!#REF!,2),IF(AND(Score!AE2058&gt;0,Score!AG2058= "Positive"),     "Incomplete",""))</f>
        <v/>
      </c>
      <c r="R59" s="122" t="str">
        <f>IF(Score!K2058=0,         VLOOKUP(SUM(Score!N2058:S2058),Lookups!C$2:E$3, 3),   IF(ISNUMBER(Score!K2058),         VLOOKUP(SUM(Score!N2058:S2058),Lookups!C$4:E$11, 3), "")     )</f>
        <v/>
      </c>
      <c r="S59" s="66"/>
      <c r="T59" s="67"/>
      <c r="U59" s="67"/>
      <c r="V59" s="77"/>
      <c r="W59" s="78"/>
      <c r="X59" s="173"/>
      <c r="Y59" s="64"/>
      <c r="Z59" s="13"/>
      <c r="AA59" s="13"/>
    </row>
    <row r="60" spans="1:27" ht="12.75" customHeight="1" x14ac:dyDescent="0.3">
      <c r="A60" s="179"/>
      <c r="B60" s="66"/>
      <c r="C60" s="262"/>
      <c r="D60" s="65"/>
      <c r="E60" s="68"/>
      <c r="F60" s="69"/>
      <c r="G60" s="70"/>
      <c r="H60" s="65"/>
      <c r="I60" s="42" t="str">
        <f xml:space="preserve"> IF(COUNT(Score!G2059:J2059)&gt;0,                                          IF(Score!L2059 = "Positive", "Ask CRAFFT questions", "Ask CAR question only"), "")</f>
        <v/>
      </c>
      <c r="J60" s="75"/>
      <c r="K60" s="67"/>
      <c r="L60" s="67"/>
      <c r="M60" s="67"/>
      <c r="N60" s="67"/>
      <c r="O60" s="65"/>
      <c r="P60" s="38" t="str">
        <f>Score!U2059</f>
        <v/>
      </c>
      <c r="Q60" s="9" t="str">
        <f>IF(ISNUMBER(P2060),VLOOKUP(P2060,Lookups!#REF!,2),IF(AND(Score!AE2059&gt;0,Score!AG2059= "Positive"),     "Incomplete",""))</f>
        <v/>
      </c>
      <c r="R60" s="122" t="str">
        <f>IF(Score!K2059=0,         VLOOKUP(SUM(Score!N2059:S2059),Lookups!C$2:E$3, 3),   IF(ISNUMBER(Score!K2059),         VLOOKUP(SUM(Score!N2059:S2059),Lookups!C$4:E$11, 3), "")     )</f>
        <v/>
      </c>
      <c r="S60" s="66"/>
      <c r="T60" s="67"/>
      <c r="U60" s="67"/>
      <c r="V60" s="77"/>
      <c r="W60" s="78"/>
      <c r="X60" s="173"/>
      <c r="Y60" s="64"/>
      <c r="Z60" s="13"/>
      <c r="AA60" s="13"/>
    </row>
    <row r="61" spans="1:27" ht="12.75" customHeight="1" x14ac:dyDescent="0.3">
      <c r="A61" s="179"/>
      <c r="B61" s="66"/>
      <c r="C61" s="262"/>
      <c r="D61" s="65"/>
      <c r="E61" s="68"/>
      <c r="F61" s="69"/>
      <c r="G61" s="70"/>
      <c r="H61" s="65"/>
      <c r="I61" s="42" t="str">
        <f xml:space="preserve"> IF(COUNT(Score!G2060:J2060)&gt;0,                                          IF(Score!L2060 = "Positive", "Ask CRAFFT questions", "Ask CAR question only"), "")</f>
        <v/>
      </c>
      <c r="J61" s="75"/>
      <c r="K61" s="67"/>
      <c r="L61" s="67"/>
      <c r="M61" s="67"/>
      <c r="N61" s="67"/>
      <c r="O61" s="65"/>
      <c r="P61" s="38" t="str">
        <f>Score!U2060</f>
        <v/>
      </c>
      <c r="Q61" s="9" t="str">
        <f>IF(ISNUMBER(P2061),VLOOKUP(P2061,Lookups!#REF!,2),IF(AND(Score!AE2060&gt;0,Score!AG2060= "Positive"),     "Incomplete",""))</f>
        <v/>
      </c>
      <c r="R61" s="122" t="str">
        <f>IF(Score!K2060=0,         VLOOKUP(SUM(Score!N2060:S2060),Lookups!C$2:E$3, 3),   IF(ISNUMBER(Score!K2060),         VLOOKUP(SUM(Score!N2060:S2060),Lookups!C$4:E$11, 3), "")     )</f>
        <v/>
      </c>
      <c r="S61" s="66"/>
      <c r="T61" s="67"/>
      <c r="U61" s="67"/>
      <c r="V61" s="77"/>
      <c r="W61" s="78"/>
      <c r="X61" s="173"/>
      <c r="Y61" s="64"/>
      <c r="Z61" s="13"/>
      <c r="AA61" s="13"/>
    </row>
    <row r="62" spans="1:27" ht="12.75" customHeight="1" x14ac:dyDescent="0.3">
      <c r="A62" s="179"/>
      <c r="B62" s="66"/>
      <c r="C62" s="262"/>
      <c r="D62" s="65"/>
      <c r="E62" s="68"/>
      <c r="F62" s="69"/>
      <c r="G62" s="70"/>
      <c r="H62" s="65"/>
      <c r="I62" s="42" t="str">
        <f xml:space="preserve"> IF(COUNT(Score!G2061:J2061)&gt;0,                                          IF(Score!L2061 = "Positive", "Ask CRAFFT questions", "Ask CAR question only"), "")</f>
        <v/>
      </c>
      <c r="J62" s="75"/>
      <c r="K62" s="67"/>
      <c r="L62" s="67"/>
      <c r="M62" s="67"/>
      <c r="N62" s="67"/>
      <c r="O62" s="65"/>
      <c r="P62" s="38" t="str">
        <f>Score!U2061</f>
        <v/>
      </c>
      <c r="Q62" s="9" t="str">
        <f>IF(ISNUMBER(P2062),VLOOKUP(P2062,Lookups!#REF!,2),IF(AND(Score!AE2061&gt;0,Score!AG2061= "Positive"),     "Incomplete",""))</f>
        <v/>
      </c>
      <c r="R62" s="122" t="str">
        <f>IF(Score!K2061=0,         VLOOKUP(SUM(Score!N2061:S2061),Lookups!C$2:E$3, 3),   IF(ISNUMBER(Score!K2061),         VLOOKUP(SUM(Score!N2061:S2061),Lookups!C$4:E$11, 3), "")     )</f>
        <v/>
      </c>
      <c r="S62" s="66"/>
      <c r="T62" s="67"/>
      <c r="U62" s="67"/>
      <c r="V62" s="77"/>
      <c r="W62" s="78"/>
      <c r="X62" s="173"/>
      <c r="Y62" s="64"/>
      <c r="Z62" s="13"/>
      <c r="AA62" s="13"/>
    </row>
    <row r="63" spans="1:27" ht="12.75" customHeight="1" x14ac:dyDescent="0.3">
      <c r="A63" s="179"/>
      <c r="B63" s="66"/>
      <c r="C63" s="262"/>
      <c r="D63" s="65"/>
      <c r="E63" s="68"/>
      <c r="F63" s="69"/>
      <c r="G63" s="70"/>
      <c r="H63" s="65"/>
      <c r="I63" s="42" t="str">
        <f xml:space="preserve"> IF(COUNT(Score!G2062:J2062)&gt;0,                                          IF(Score!L2062 = "Positive", "Ask CRAFFT questions", "Ask CAR question only"), "")</f>
        <v/>
      </c>
      <c r="J63" s="75"/>
      <c r="K63" s="67"/>
      <c r="L63" s="67"/>
      <c r="M63" s="67"/>
      <c r="N63" s="67"/>
      <c r="O63" s="65"/>
      <c r="P63" s="38" t="str">
        <f>Score!U2062</f>
        <v/>
      </c>
      <c r="Q63" s="9" t="str">
        <f>IF(ISNUMBER(P2063),VLOOKUP(P2063,Lookups!#REF!,2),IF(AND(Score!AE2062&gt;0,Score!AG2062= "Positive"),     "Incomplete",""))</f>
        <v/>
      </c>
      <c r="R63" s="122" t="str">
        <f>IF(Score!K2062=0,         VLOOKUP(SUM(Score!N2062:S2062),Lookups!C$2:E$3, 3),   IF(ISNUMBER(Score!K2062),         VLOOKUP(SUM(Score!N2062:S2062),Lookups!C$4:E$11, 3), "")     )</f>
        <v/>
      </c>
      <c r="S63" s="66"/>
      <c r="T63" s="67"/>
      <c r="U63" s="67"/>
      <c r="V63" s="77"/>
      <c r="W63" s="78"/>
      <c r="X63" s="173"/>
      <c r="Y63" s="64"/>
      <c r="Z63" s="13"/>
      <c r="AA63" s="13"/>
    </row>
    <row r="64" spans="1:27" ht="12.75" customHeight="1" x14ac:dyDescent="0.3">
      <c r="A64" s="179"/>
      <c r="B64" s="66"/>
      <c r="C64" s="262"/>
      <c r="D64" s="65"/>
      <c r="E64" s="68"/>
      <c r="F64" s="69"/>
      <c r="G64" s="70"/>
      <c r="H64" s="65"/>
      <c r="I64" s="42" t="str">
        <f xml:space="preserve"> IF(COUNT(Score!G2063:J2063)&gt;0,                                          IF(Score!L2063 = "Positive", "Ask CRAFFT questions", "Ask CAR question only"), "")</f>
        <v/>
      </c>
      <c r="J64" s="75"/>
      <c r="K64" s="67"/>
      <c r="L64" s="67"/>
      <c r="M64" s="67"/>
      <c r="N64" s="67"/>
      <c r="O64" s="65"/>
      <c r="P64" s="38" t="str">
        <f>Score!U2063</f>
        <v/>
      </c>
      <c r="Q64" s="9" t="str">
        <f>IF(ISNUMBER(P2064),VLOOKUP(P2064,Lookups!#REF!,2),IF(AND(Score!AE2063&gt;0,Score!AG2063= "Positive"),     "Incomplete",""))</f>
        <v/>
      </c>
      <c r="R64" s="122" t="str">
        <f>IF(Score!K2063=0,         VLOOKUP(SUM(Score!N2063:S2063),Lookups!C$2:E$3, 3),   IF(ISNUMBER(Score!K2063),         VLOOKUP(SUM(Score!N2063:S2063),Lookups!C$4:E$11, 3), "")     )</f>
        <v/>
      </c>
      <c r="S64" s="66"/>
      <c r="T64" s="67"/>
      <c r="U64" s="67"/>
      <c r="V64" s="77"/>
      <c r="W64" s="78"/>
      <c r="X64" s="173"/>
      <c r="Y64" s="64"/>
      <c r="Z64" s="13"/>
      <c r="AA64" s="13"/>
    </row>
    <row r="65" spans="1:27" ht="12.75" customHeight="1" x14ac:dyDescent="0.3">
      <c r="A65" s="179"/>
      <c r="B65" s="66"/>
      <c r="C65" s="262"/>
      <c r="D65" s="65"/>
      <c r="E65" s="68"/>
      <c r="F65" s="69"/>
      <c r="G65" s="70"/>
      <c r="H65" s="65"/>
      <c r="I65" s="42" t="str">
        <f xml:space="preserve"> IF(COUNT(Score!G2064:J2064)&gt;0,                                          IF(Score!L2064 = "Positive", "Ask CRAFFT questions", "Ask CAR question only"), "")</f>
        <v/>
      </c>
      <c r="J65" s="75"/>
      <c r="K65" s="67"/>
      <c r="L65" s="67"/>
      <c r="M65" s="67"/>
      <c r="N65" s="67"/>
      <c r="O65" s="65"/>
      <c r="P65" s="38" t="str">
        <f>Score!U2064</f>
        <v/>
      </c>
      <c r="Q65" s="9" t="str">
        <f>IF(ISNUMBER(P2065),VLOOKUP(P2065,Lookups!#REF!,2),IF(AND(Score!AE2064&gt;0,Score!AG2064= "Positive"),     "Incomplete",""))</f>
        <v/>
      </c>
      <c r="R65" s="122" t="str">
        <f>IF(Score!K2064=0,         VLOOKUP(SUM(Score!N2064:S2064),Lookups!C$2:E$3, 3),   IF(ISNUMBER(Score!K2064),         VLOOKUP(SUM(Score!N2064:S2064),Lookups!C$4:E$11, 3), "")     )</f>
        <v/>
      </c>
      <c r="S65" s="66"/>
      <c r="T65" s="67"/>
      <c r="U65" s="67"/>
      <c r="V65" s="77"/>
      <c r="W65" s="78"/>
      <c r="X65" s="173"/>
      <c r="Y65" s="64"/>
      <c r="Z65" s="13"/>
      <c r="AA65" s="13"/>
    </row>
    <row r="66" spans="1:27" ht="12.75" customHeight="1" x14ac:dyDescent="0.3">
      <c r="A66" s="179"/>
      <c r="B66" s="66"/>
      <c r="C66" s="262"/>
      <c r="D66" s="65"/>
      <c r="E66" s="68"/>
      <c r="F66" s="69"/>
      <c r="G66" s="70"/>
      <c r="H66" s="65"/>
      <c r="I66" s="42" t="str">
        <f xml:space="preserve"> IF(COUNT(Score!G2065:J2065)&gt;0,                                          IF(Score!L2065 = "Positive", "Ask CRAFFT questions", "Ask CAR question only"), "")</f>
        <v/>
      </c>
      <c r="J66" s="75"/>
      <c r="K66" s="67"/>
      <c r="L66" s="67"/>
      <c r="M66" s="67"/>
      <c r="N66" s="67"/>
      <c r="O66" s="65"/>
      <c r="P66" s="38" t="str">
        <f>Score!U2065</f>
        <v/>
      </c>
      <c r="Q66" s="9" t="str">
        <f>IF(ISNUMBER(P2066),VLOOKUP(P2066,Lookups!#REF!,2),IF(AND(Score!AE2065&gt;0,Score!AG2065= "Positive"),     "Incomplete",""))</f>
        <v/>
      </c>
      <c r="R66" s="122" t="str">
        <f>IF(Score!K2065=0,         VLOOKUP(SUM(Score!N2065:S2065),Lookups!C$2:E$3, 3),   IF(ISNUMBER(Score!K2065),         VLOOKUP(SUM(Score!N2065:S2065),Lookups!C$4:E$11, 3), "")     )</f>
        <v/>
      </c>
      <c r="S66" s="66"/>
      <c r="T66" s="67"/>
      <c r="U66" s="67"/>
      <c r="V66" s="77"/>
      <c r="W66" s="78"/>
      <c r="X66" s="173"/>
      <c r="Y66" s="64"/>
      <c r="Z66" s="13"/>
      <c r="AA66" s="13"/>
    </row>
    <row r="67" spans="1:27" ht="12.75" customHeight="1" x14ac:dyDescent="0.3">
      <c r="A67" s="179"/>
      <c r="B67" s="66"/>
      <c r="C67" s="262"/>
      <c r="D67" s="65"/>
      <c r="E67" s="68"/>
      <c r="F67" s="69"/>
      <c r="G67" s="70"/>
      <c r="H67" s="65"/>
      <c r="I67" s="42" t="str">
        <f xml:space="preserve"> IF(COUNT(Score!G2066:J2066)&gt;0,                                          IF(Score!L2066 = "Positive", "Ask CRAFFT questions", "Ask CAR question only"), "")</f>
        <v/>
      </c>
      <c r="J67" s="75"/>
      <c r="K67" s="67"/>
      <c r="L67" s="67"/>
      <c r="M67" s="67"/>
      <c r="N67" s="67"/>
      <c r="O67" s="65"/>
      <c r="P67" s="38" t="str">
        <f>Score!U2066</f>
        <v/>
      </c>
      <c r="Q67" s="9" t="str">
        <f>IF(ISNUMBER(P2067),VLOOKUP(P2067,Lookups!#REF!,2),IF(AND(Score!AE2066&gt;0,Score!AG2066= "Positive"),     "Incomplete",""))</f>
        <v/>
      </c>
      <c r="R67" s="122" t="str">
        <f>IF(Score!K2066=0,         VLOOKUP(SUM(Score!N2066:S2066),Lookups!C$2:E$3, 3),   IF(ISNUMBER(Score!K2066),         VLOOKUP(SUM(Score!N2066:S2066),Lookups!C$4:E$11, 3), "")     )</f>
        <v/>
      </c>
      <c r="S67" s="66"/>
      <c r="T67" s="67"/>
      <c r="U67" s="67"/>
      <c r="V67" s="77"/>
      <c r="W67" s="78"/>
      <c r="X67" s="173"/>
      <c r="Y67" s="64"/>
      <c r="Z67" s="13"/>
      <c r="AA67" s="13"/>
    </row>
    <row r="68" spans="1:27" ht="12.75" customHeight="1" x14ac:dyDescent="0.3">
      <c r="A68" s="179"/>
      <c r="B68" s="66"/>
      <c r="C68" s="262"/>
      <c r="D68" s="65"/>
      <c r="E68" s="68"/>
      <c r="F68" s="69"/>
      <c r="G68" s="70"/>
      <c r="H68" s="65"/>
      <c r="I68" s="42" t="str">
        <f xml:space="preserve"> IF(COUNT(Score!G2067:J2067)&gt;0,                                          IF(Score!L2067 = "Positive", "Ask CRAFFT questions", "Ask CAR question only"), "")</f>
        <v/>
      </c>
      <c r="J68" s="75"/>
      <c r="K68" s="67"/>
      <c r="L68" s="67"/>
      <c r="M68" s="67"/>
      <c r="N68" s="67"/>
      <c r="O68" s="65"/>
      <c r="P68" s="38" t="str">
        <f>Score!U2067</f>
        <v/>
      </c>
      <c r="Q68" s="9" t="str">
        <f>IF(ISNUMBER(P2068),VLOOKUP(P2068,Lookups!#REF!,2),IF(AND(Score!AE2067&gt;0,Score!AG2067= "Positive"),     "Incomplete",""))</f>
        <v/>
      </c>
      <c r="R68" s="122" t="str">
        <f>IF(Score!K2067=0,         VLOOKUP(SUM(Score!N2067:S2067),Lookups!C$2:E$3, 3),   IF(ISNUMBER(Score!K2067),         VLOOKUP(SUM(Score!N2067:S2067),Lookups!C$4:E$11, 3), "")     )</f>
        <v/>
      </c>
      <c r="S68" s="66"/>
      <c r="T68" s="67"/>
      <c r="U68" s="67"/>
      <c r="V68" s="77"/>
      <c r="W68" s="78"/>
      <c r="X68" s="173"/>
      <c r="Y68" s="64"/>
      <c r="Z68" s="13"/>
      <c r="AA68" s="13"/>
    </row>
    <row r="69" spans="1:27" ht="12.75" customHeight="1" x14ac:dyDescent="0.3">
      <c r="A69" s="179"/>
      <c r="B69" s="66"/>
      <c r="C69" s="262"/>
      <c r="D69" s="65"/>
      <c r="E69" s="68"/>
      <c r="F69" s="69"/>
      <c r="G69" s="70"/>
      <c r="H69" s="65"/>
      <c r="I69" s="42" t="str">
        <f xml:space="preserve"> IF(COUNT(Score!G2068:J2068)&gt;0,                                          IF(Score!L2068 = "Positive", "Ask CRAFFT questions", "Ask CAR question only"), "")</f>
        <v/>
      </c>
      <c r="J69" s="75"/>
      <c r="K69" s="67"/>
      <c r="L69" s="67"/>
      <c r="M69" s="67"/>
      <c r="N69" s="67"/>
      <c r="O69" s="65"/>
      <c r="P69" s="38" t="str">
        <f>Score!U2068</f>
        <v/>
      </c>
      <c r="Q69" s="9" t="str">
        <f>IF(ISNUMBER(P2069),VLOOKUP(P2069,Lookups!#REF!,2),IF(AND(Score!AE2068&gt;0,Score!AG2068= "Positive"),     "Incomplete",""))</f>
        <v/>
      </c>
      <c r="R69" s="122" t="str">
        <f>IF(Score!K2068=0,         VLOOKUP(SUM(Score!N2068:S2068),Lookups!C$2:E$3, 3),   IF(ISNUMBER(Score!K2068),         VLOOKUP(SUM(Score!N2068:S2068),Lookups!C$4:E$11, 3), "")     )</f>
        <v/>
      </c>
      <c r="S69" s="66"/>
      <c r="T69" s="67"/>
      <c r="U69" s="67"/>
      <c r="V69" s="77"/>
      <c r="W69" s="78"/>
      <c r="X69" s="173"/>
      <c r="Y69" s="64"/>
      <c r="Z69" s="13"/>
      <c r="AA69" s="13"/>
    </row>
    <row r="70" spans="1:27" ht="12.75" customHeight="1" x14ac:dyDescent="0.3">
      <c r="A70" s="179"/>
      <c r="B70" s="66"/>
      <c r="C70" s="262"/>
      <c r="D70" s="65"/>
      <c r="E70" s="68"/>
      <c r="F70" s="69"/>
      <c r="G70" s="70"/>
      <c r="H70" s="65"/>
      <c r="I70" s="42" t="str">
        <f xml:space="preserve"> IF(COUNT(Score!G2069:J2069)&gt;0,                                          IF(Score!L2069 = "Positive", "Ask CRAFFT questions", "Ask CAR question only"), "")</f>
        <v/>
      </c>
      <c r="J70" s="75"/>
      <c r="K70" s="67"/>
      <c r="L70" s="67"/>
      <c r="M70" s="67"/>
      <c r="N70" s="67"/>
      <c r="O70" s="65"/>
      <c r="P70" s="38" t="str">
        <f>Score!U2069</f>
        <v/>
      </c>
      <c r="Q70" s="9" t="str">
        <f>IF(ISNUMBER(P2070),VLOOKUP(P2070,Lookups!#REF!,2),IF(AND(Score!AE2069&gt;0,Score!AG2069= "Positive"),     "Incomplete",""))</f>
        <v/>
      </c>
      <c r="R70" s="122" t="str">
        <f>IF(Score!K2069=0,         VLOOKUP(SUM(Score!N2069:S2069),Lookups!C$2:E$3, 3),   IF(ISNUMBER(Score!K2069),         VLOOKUP(SUM(Score!N2069:S2069),Lookups!C$4:E$11, 3), "")     )</f>
        <v/>
      </c>
      <c r="S70" s="66"/>
      <c r="T70" s="67"/>
      <c r="U70" s="67"/>
      <c r="V70" s="77"/>
      <c r="W70" s="78"/>
      <c r="X70" s="173"/>
      <c r="Y70" s="64"/>
      <c r="Z70" s="13"/>
      <c r="AA70" s="13"/>
    </row>
    <row r="71" spans="1:27" ht="12.75" customHeight="1" x14ac:dyDescent="0.3">
      <c r="A71" s="179"/>
      <c r="B71" s="66"/>
      <c r="C71" s="262"/>
      <c r="D71" s="65"/>
      <c r="E71" s="68"/>
      <c r="F71" s="69"/>
      <c r="G71" s="70"/>
      <c r="H71" s="65"/>
      <c r="I71" s="42" t="str">
        <f xml:space="preserve"> IF(COUNT(Score!G2070:J2070)&gt;0,                                          IF(Score!L2070 = "Positive", "Ask CRAFFT questions", "Ask CAR question only"), "")</f>
        <v/>
      </c>
      <c r="J71" s="75"/>
      <c r="K71" s="67"/>
      <c r="L71" s="67"/>
      <c r="M71" s="67"/>
      <c r="N71" s="67"/>
      <c r="O71" s="65"/>
      <c r="P71" s="38" t="str">
        <f>Score!U2070</f>
        <v/>
      </c>
      <c r="Q71" s="9" t="str">
        <f>IF(ISNUMBER(P2071),VLOOKUP(P2071,Lookups!#REF!,2),IF(AND(Score!AE2070&gt;0,Score!AG2070= "Positive"),     "Incomplete",""))</f>
        <v/>
      </c>
      <c r="R71" s="122" t="str">
        <f>IF(Score!K2070=0,         VLOOKUP(SUM(Score!N2070:S2070),Lookups!C$2:E$3, 3),   IF(ISNUMBER(Score!K2070),         VLOOKUP(SUM(Score!N2070:S2070),Lookups!C$4:E$11, 3), "")     )</f>
        <v/>
      </c>
      <c r="S71" s="66"/>
      <c r="T71" s="67"/>
      <c r="U71" s="67"/>
      <c r="V71" s="77"/>
      <c r="W71" s="78"/>
      <c r="X71" s="173"/>
      <c r="Y71" s="64"/>
      <c r="Z71" s="13"/>
      <c r="AA71" s="13"/>
    </row>
    <row r="72" spans="1:27" ht="12.75" customHeight="1" x14ac:dyDescent="0.3">
      <c r="A72" s="179"/>
      <c r="B72" s="66"/>
      <c r="C72" s="262"/>
      <c r="D72" s="65"/>
      <c r="E72" s="68"/>
      <c r="F72" s="69"/>
      <c r="G72" s="70"/>
      <c r="H72" s="65"/>
      <c r="I72" s="42" t="str">
        <f xml:space="preserve"> IF(COUNT(Score!G2071:J2071)&gt;0,                                          IF(Score!L2071 = "Positive", "Ask CRAFFT questions", "Ask CAR question only"), "")</f>
        <v/>
      </c>
      <c r="J72" s="75"/>
      <c r="K72" s="67"/>
      <c r="L72" s="67"/>
      <c r="M72" s="67"/>
      <c r="N72" s="67"/>
      <c r="O72" s="65"/>
      <c r="P72" s="38" t="str">
        <f>Score!U2071</f>
        <v/>
      </c>
      <c r="Q72" s="9" t="str">
        <f>IF(ISNUMBER(P2072),VLOOKUP(P2072,Lookups!#REF!,2),IF(AND(Score!AE2071&gt;0,Score!AG2071= "Positive"),     "Incomplete",""))</f>
        <v/>
      </c>
      <c r="R72" s="122" t="str">
        <f>IF(Score!K2071=0,         VLOOKUP(SUM(Score!N2071:S2071),Lookups!C$2:E$3, 3),   IF(ISNUMBER(Score!K2071),         VLOOKUP(SUM(Score!N2071:S2071),Lookups!C$4:E$11, 3), "")     )</f>
        <v/>
      </c>
      <c r="S72" s="66"/>
      <c r="T72" s="67"/>
      <c r="U72" s="67"/>
      <c r="V72" s="77"/>
      <c r="W72" s="78"/>
      <c r="X72" s="173"/>
      <c r="Y72" s="64"/>
      <c r="Z72" s="13"/>
      <c r="AA72" s="13"/>
    </row>
    <row r="73" spans="1:27" ht="12.75" customHeight="1" x14ac:dyDescent="0.3">
      <c r="A73" s="179"/>
      <c r="B73" s="66"/>
      <c r="C73" s="262"/>
      <c r="D73" s="65"/>
      <c r="E73" s="68"/>
      <c r="F73" s="69"/>
      <c r="G73" s="70"/>
      <c r="H73" s="65"/>
      <c r="I73" s="42" t="str">
        <f xml:space="preserve"> IF(COUNT(Score!G2072:J2072)&gt;0,                                          IF(Score!L2072 = "Positive", "Ask CRAFFT questions", "Ask CAR question only"), "")</f>
        <v/>
      </c>
      <c r="J73" s="75"/>
      <c r="K73" s="67"/>
      <c r="L73" s="67"/>
      <c r="M73" s="67"/>
      <c r="N73" s="67"/>
      <c r="O73" s="65"/>
      <c r="P73" s="38" t="str">
        <f>Score!U2072</f>
        <v/>
      </c>
      <c r="Q73" s="9" t="str">
        <f>IF(ISNUMBER(P2073),VLOOKUP(P2073,Lookups!#REF!,2),IF(AND(Score!AE2072&gt;0,Score!AG2072= "Positive"),     "Incomplete",""))</f>
        <v/>
      </c>
      <c r="R73" s="122" t="str">
        <f>IF(Score!K2072=0,         VLOOKUP(SUM(Score!N2072:S2072),Lookups!C$2:E$3, 3),   IF(ISNUMBER(Score!K2072),         VLOOKUP(SUM(Score!N2072:S2072),Lookups!C$4:E$11, 3), "")     )</f>
        <v/>
      </c>
      <c r="S73" s="66"/>
      <c r="T73" s="67"/>
      <c r="U73" s="67"/>
      <c r="V73" s="77"/>
      <c r="W73" s="78"/>
      <c r="X73" s="173"/>
      <c r="Y73" s="64"/>
      <c r="Z73" s="13"/>
      <c r="AA73" s="13"/>
    </row>
    <row r="74" spans="1:27" ht="12.75" customHeight="1" x14ac:dyDescent="0.3">
      <c r="A74" s="179"/>
      <c r="B74" s="66"/>
      <c r="C74" s="262"/>
      <c r="D74" s="65"/>
      <c r="E74" s="68"/>
      <c r="F74" s="69"/>
      <c r="G74" s="70"/>
      <c r="H74" s="65"/>
      <c r="I74" s="42" t="str">
        <f xml:space="preserve"> IF(COUNT(Score!G2073:J2073)&gt;0,                                          IF(Score!L2073 = "Positive", "Ask CRAFFT questions", "Ask CAR question only"), "")</f>
        <v/>
      </c>
      <c r="J74" s="75"/>
      <c r="K74" s="67"/>
      <c r="L74" s="67"/>
      <c r="M74" s="67"/>
      <c r="N74" s="67"/>
      <c r="O74" s="65"/>
      <c r="P74" s="38" t="str">
        <f>Score!U2073</f>
        <v/>
      </c>
      <c r="Q74" s="9" t="str">
        <f>IF(ISNUMBER(P2074),VLOOKUP(P2074,Lookups!#REF!,2),IF(AND(Score!AE2073&gt;0,Score!AG2073= "Positive"),     "Incomplete",""))</f>
        <v/>
      </c>
      <c r="R74" s="122" t="str">
        <f>IF(Score!K2073=0,         VLOOKUP(SUM(Score!N2073:S2073),Lookups!C$2:E$3, 3),   IF(ISNUMBER(Score!K2073),         VLOOKUP(SUM(Score!N2073:S2073),Lookups!C$4:E$11, 3), "")     )</f>
        <v/>
      </c>
      <c r="S74" s="66"/>
      <c r="T74" s="67"/>
      <c r="U74" s="67"/>
      <c r="V74" s="77"/>
      <c r="W74" s="78"/>
      <c r="X74" s="173"/>
      <c r="Y74" s="64"/>
      <c r="Z74" s="13"/>
      <c r="AA74" s="13"/>
    </row>
    <row r="75" spans="1:27" ht="12.75" customHeight="1" x14ac:dyDescent="0.3">
      <c r="A75" s="179"/>
      <c r="B75" s="66"/>
      <c r="C75" s="262"/>
      <c r="D75" s="65"/>
      <c r="E75" s="68"/>
      <c r="F75" s="69"/>
      <c r="G75" s="70"/>
      <c r="H75" s="65"/>
      <c r="I75" s="42" t="str">
        <f xml:space="preserve"> IF(COUNT(Score!G2074:J2074)&gt;0,                                          IF(Score!L2074 = "Positive", "Ask CRAFFT questions", "Ask CAR question only"), "")</f>
        <v/>
      </c>
      <c r="J75" s="75"/>
      <c r="K75" s="67"/>
      <c r="L75" s="67"/>
      <c r="M75" s="67"/>
      <c r="N75" s="67"/>
      <c r="O75" s="65"/>
      <c r="P75" s="38" t="str">
        <f>Score!U2074</f>
        <v/>
      </c>
      <c r="Q75" s="9" t="str">
        <f>IF(ISNUMBER(P2075),VLOOKUP(P2075,Lookups!#REF!,2),IF(AND(Score!AE2074&gt;0,Score!AG2074= "Positive"),     "Incomplete",""))</f>
        <v/>
      </c>
      <c r="R75" s="122" t="str">
        <f>IF(Score!K2074=0,         VLOOKUP(SUM(Score!N2074:S2074),Lookups!C$2:E$3, 3),   IF(ISNUMBER(Score!K2074),         VLOOKUP(SUM(Score!N2074:S2074),Lookups!C$4:E$11, 3), "")     )</f>
        <v/>
      </c>
      <c r="S75" s="66"/>
      <c r="T75" s="67"/>
      <c r="U75" s="67"/>
      <c r="V75" s="77"/>
      <c r="W75" s="78"/>
      <c r="X75" s="173"/>
      <c r="Y75" s="64"/>
      <c r="Z75" s="13"/>
      <c r="AA75" s="13"/>
    </row>
    <row r="76" spans="1:27" ht="12.75" customHeight="1" x14ac:dyDescent="0.3">
      <c r="A76" s="179"/>
      <c r="B76" s="66"/>
      <c r="C76" s="262"/>
      <c r="D76" s="65"/>
      <c r="E76" s="68"/>
      <c r="F76" s="69"/>
      <c r="G76" s="70"/>
      <c r="H76" s="65"/>
      <c r="I76" s="42" t="str">
        <f xml:space="preserve"> IF(COUNT(Score!G2075:J2075)&gt;0,                                          IF(Score!L2075 = "Positive", "Ask CRAFFT questions", "Ask CAR question only"), "")</f>
        <v/>
      </c>
      <c r="J76" s="75"/>
      <c r="K76" s="67"/>
      <c r="L76" s="67"/>
      <c r="M76" s="67"/>
      <c r="N76" s="67"/>
      <c r="O76" s="65"/>
      <c r="P76" s="38" t="str">
        <f>Score!U2075</f>
        <v/>
      </c>
      <c r="Q76" s="9" t="str">
        <f>IF(ISNUMBER(P2076),VLOOKUP(P2076,Lookups!#REF!,2),IF(AND(Score!AE2075&gt;0,Score!AG2075= "Positive"),     "Incomplete",""))</f>
        <v/>
      </c>
      <c r="R76" s="122" t="str">
        <f>IF(Score!K2075=0,         VLOOKUP(SUM(Score!N2075:S2075),Lookups!C$2:E$3, 3),   IF(ISNUMBER(Score!K2075),         VLOOKUP(SUM(Score!N2075:S2075),Lookups!C$4:E$11, 3), "")     )</f>
        <v/>
      </c>
      <c r="S76" s="66"/>
      <c r="T76" s="67"/>
      <c r="U76" s="67"/>
      <c r="V76" s="77"/>
      <c r="W76" s="78"/>
      <c r="X76" s="173"/>
      <c r="Y76" s="64"/>
      <c r="Z76" s="13"/>
      <c r="AA76" s="13"/>
    </row>
    <row r="77" spans="1:27" ht="12.75" customHeight="1" x14ac:dyDescent="0.3">
      <c r="A77" s="179"/>
      <c r="B77" s="66"/>
      <c r="C77" s="262"/>
      <c r="D77" s="65"/>
      <c r="E77" s="68"/>
      <c r="F77" s="69"/>
      <c r="G77" s="70"/>
      <c r="H77" s="65"/>
      <c r="I77" s="42" t="str">
        <f xml:space="preserve"> IF(COUNT(Score!G2076:J2076)&gt;0,                                          IF(Score!L2076 = "Positive", "Ask CRAFFT questions", "Ask CAR question only"), "")</f>
        <v/>
      </c>
      <c r="J77" s="75"/>
      <c r="K77" s="67"/>
      <c r="L77" s="67"/>
      <c r="M77" s="67"/>
      <c r="N77" s="67"/>
      <c r="O77" s="65"/>
      <c r="P77" s="38" t="str">
        <f>Score!U2076</f>
        <v/>
      </c>
      <c r="Q77" s="9" t="str">
        <f>IF(ISNUMBER(P2077),VLOOKUP(P2077,Lookups!#REF!,2),IF(AND(Score!AE2076&gt;0,Score!AG2076= "Positive"),     "Incomplete",""))</f>
        <v/>
      </c>
      <c r="R77" s="122" t="str">
        <f>IF(Score!K2076=0,         VLOOKUP(SUM(Score!N2076:S2076),Lookups!C$2:E$3, 3),   IF(ISNUMBER(Score!K2076),         VLOOKUP(SUM(Score!N2076:S2076),Lookups!C$4:E$11, 3), "")     )</f>
        <v/>
      </c>
      <c r="S77" s="66"/>
      <c r="T77" s="67"/>
      <c r="U77" s="67"/>
      <c r="V77" s="77"/>
      <c r="W77" s="78"/>
      <c r="X77" s="173"/>
      <c r="Y77" s="64"/>
      <c r="Z77" s="13"/>
      <c r="AA77" s="13"/>
    </row>
    <row r="78" spans="1:27" ht="12.75" customHeight="1" x14ac:dyDescent="0.3">
      <c r="A78" s="179"/>
      <c r="B78" s="66"/>
      <c r="C78" s="262"/>
      <c r="D78" s="65"/>
      <c r="E78" s="68"/>
      <c r="F78" s="69"/>
      <c r="G78" s="70"/>
      <c r="H78" s="65"/>
      <c r="I78" s="42" t="str">
        <f xml:space="preserve"> IF(COUNT(Score!G2077:J2077)&gt;0,                                          IF(Score!L2077 = "Positive", "Ask CRAFFT questions", "Ask CAR question only"), "")</f>
        <v/>
      </c>
      <c r="J78" s="75"/>
      <c r="K78" s="67"/>
      <c r="L78" s="67"/>
      <c r="M78" s="67"/>
      <c r="N78" s="67"/>
      <c r="O78" s="65"/>
      <c r="P78" s="38" t="str">
        <f>Score!U2077</f>
        <v/>
      </c>
      <c r="Q78" s="9" t="str">
        <f>IF(ISNUMBER(P2078),VLOOKUP(P2078,Lookups!#REF!,2),IF(AND(Score!AE2077&gt;0,Score!AG2077= "Positive"),     "Incomplete",""))</f>
        <v/>
      </c>
      <c r="R78" s="122" t="str">
        <f>IF(Score!K2077=0,         VLOOKUP(SUM(Score!N2077:S2077),Lookups!C$2:E$3, 3),   IF(ISNUMBER(Score!K2077),         VLOOKUP(SUM(Score!N2077:S2077),Lookups!C$4:E$11, 3), "")     )</f>
        <v/>
      </c>
      <c r="S78" s="66"/>
      <c r="T78" s="67"/>
      <c r="U78" s="67"/>
      <c r="V78" s="77"/>
      <c r="W78" s="78"/>
      <c r="X78" s="173"/>
      <c r="Y78" s="64"/>
      <c r="Z78" s="13"/>
      <c r="AA78" s="13"/>
    </row>
    <row r="79" spans="1:27" ht="12.75" customHeight="1" x14ac:dyDescent="0.3">
      <c r="A79" s="179"/>
      <c r="B79" s="66"/>
      <c r="C79" s="262"/>
      <c r="D79" s="65"/>
      <c r="E79" s="68"/>
      <c r="F79" s="69"/>
      <c r="G79" s="70"/>
      <c r="H79" s="65"/>
      <c r="I79" s="42" t="str">
        <f xml:space="preserve"> IF(COUNT(Score!G2078:J2078)&gt;0,                                          IF(Score!L2078 = "Positive", "Ask CRAFFT questions", "Ask CAR question only"), "")</f>
        <v/>
      </c>
      <c r="J79" s="75"/>
      <c r="K79" s="67"/>
      <c r="L79" s="67"/>
      <c r="M79" s="67"/>
      <c r="N79" s="67"/>
      <c r="O79" s="65"/>
      <c r="P79" s="38" t="str">
        <f>Score!U2078</f>
        <v/>
      </c>
      <c r="Q79" s="9" t="str">
        <f>IF(ISNUMBER(P2079),VLOOKUP(P2079,Lookups!#REF!,2),IF(AND(Score!AE2078&gt;0,Score!AG2078= "Positive"),     "Incomplete",""))</f>
        <v/>
      </c>
      <c r="R79" s="122" t="str">
        <f>IF(Score!K2078=0,         VLOOKUP(SUM(Score!N2078:S2078),Lookups!C$2:E$3, 3),   IF(ISNUMBER(Score!K2078),         VLOOKUP(SUM(Score!N2078:S2078),Lookups!C$4:E$11, 3), "")     )</f>
        <v/>
      </c>
      <c r="S79" s="66"/>
      <c r="T79" s="67"/>
      <c r="U79" s="67"/>
      <c r="V79" s="77"/>
      <c r="W79" s="78"/>
      <c r="X79" s="173"/>
      <c r="Y79" s="64"/>
      <c r="Z79" s="13"/>
      <c r="AA79" s="13"/>
    </row>
    <row r="80" spans="1:27" ht="12.75" customHeight="1" x14ac:dyDescent="0.3">
      <c r="A80" s="179"/>
      <c r="B80" s="66"/>
      <c r="C80" s="262"/>
      <c r="D80" s="65"/>
      <c r="E80" s="68"/>
      <c r="F80" s="69"/>
      <c r="G80" s="70"/>
      <c r="H80" s="65"/>
      <c r="I80" s="42" t="str">
        <f xml:space="preserve"> IF(COUNT(Score!G2079:J2079)&gt;0,                                          IF(Score!L2079 = "Positive", "Ask CRAFFT questions", "Ask CAR question only"), "")</f>
        <v/>
      </c>
      <c r="J80" s="75"/>
      <c r="K80" s="67"/>
      <c r="L80" s="67"/>
      <c r="M80" s="67"/>
      <c r="N80" s="67"/>
      <c r="O80" s="65"/>
      <c r="P80" s="38" t="str">
        <f>Score!U2079</f>
        <v/>
      </c>
      <c r="Q80" s="9" t="str">
        <f>IF(ISNUMBER(P2080),VLOOKUP(P2080,Lookups!#REF!,2),IF(AND(Score!AE2079&gt;0,Score!AG2079= "Positive"),     "Incomplete",""))</f>
        <v/>
      </c>
      <c r="R80" s="122" t="str">
        <f>IF(Score!K2079=0,         VLOOKUP(SUM(Score!N2079:S2079),Lookups!C$2:E$3, 3),   IF(ISNUMBER(Score!K2079),         VLOOKUP(SUM(Score!N2079:S2079),Lookups!C$4:E$11, 3), "")     )</f>
        <v/>
      </c>
      <c r="S80" s="66"/>
      <c r="T80" s="67"/>
      <c r="U80" s="67"/>
      <c r="V80" s="77"/>
      <c r="W80" s="78"/>
      <c r="X80" s="173"/>
      <c r="Y80" s="64"/>
      <c r="Z80" s="13"/>
      <c r="AA80" s="13"/>
    </row>
    <row r="81" spans="1:27" ht="12.75" customHeight="1" x14ac:dyDescent="0.3">
      <c r="A81" s="179"/>
      <c r="B81" s="66"/>
      <c r="C81" s="262"/>
      <c r="D81" s="65"/>
      <c r="E81" s="68"/>
      <c r="F81" s="69"/>
      <c r="G81" s="70"/>
      <c r="H81" s="65"/>
      <c r="I81" s="42" t="str">
        <f xml:space="preserve"> IF(COUNT(Score!G2080:J2080)&gt;0,                                          IF(Score!L2080 = "Positive", "Ask CRAFFT questions", "Ask CAR question only"), "")</f>
        <v/>
      </c>
      <c r="J81" s="75"/>
      <c r="K81" s="67"/>
      <c r="L81" s="67"/>
      <c r="M81" s="67"/>
      <c r="N81" s="67"/>
      <c r="O81" s="65"/>
      <c r="P81" s="38" t="str">
        <f>Score!U2080</f>
        <v/>
      </c>
      <c r="Q81" s="9" t="str">
        <f>IF(ISNUMBER(P2081),VLOOKUP(P2081,Lookups!#REF!,2),IF(AND(Score!AE2080&gt;0,Score!AG2080= "Positive"),     "Incomplete",""))</f>
        <v/>
      </c>
      <c r="R81" s="122" t="str">
        <f>IF(Score!K2080=0,         VLOOKUP(SUM(Score!N2080:S2080),Lookups!C$2:E$3, 3),   IF(ISNUMBER(Score!K2080),         VLOOKUP(SUM(Score!N2080:S2080),Lookups!C$4:E$11, 3), "")     )</f>
        <v/>
      </c>
      <c r="S81" s="66"/>
      <c r="T81" s="67"/>
      <c r="U81" s="67"/>
      <c r="V81" s="77"/>
      <c r="W81" s="78"/>
      <c r="X81" s="173"/>
      <c r="Y81" s="64"/>
      <c r="Z81" s="13"/>
      <c r="AA81" s="13"/>
    </row>
    <row r="82" spans="1:27" ht="12.75" customHeight="1" x14ac:dyDescent="0.3">
      <c r="A82" s="179"/>
      <c r="B82" s="66"/>
      <c r="C82" s="262"/>
      <c r="D82" s="65"/>
      <c r="E82" s="68"/>
      <c r="F82" s="69"/>
      <c r="G82" s="70"/>
      <c r="H82" s="65"/>
      <c r="I82" s="42" t="str">
        <f xml:space="preserve"> IF(COUNT(Score!G2081:J2081)&gt;0,                                          IF(Score!L2081 = "Positive", "Ask CRAFFT questions", "Ask CAR question only"), "")</f>
        <v/>
      </c>
      <c r="J82" s="75"/>
      <c r="K82" s="67"/>
      <c r="L82" s="67"/>
      <c r="M82" s="67"/>
      <c r="N82" s="67"/>
      <c r="O82" s="65"/>
      <c r="P82" s="38" t="str">
        <f>Score!U2081</f>
        <v/>
      </c>
      <c r="Q82" s="9" t="str">
        <f>IF(ISNUMBER(P2082),VLOOKUP(P2082,Lookups!#REF!,2),IF(AND(Score!AE2081&gt;0,Score!AG2081= "Positive"),     "Incomplete",""))</f>
        <v/>
      </c>
      <c r="R82" s="122" t="str">
        <f>IF(Score!K2081=0,         VLOOKUP(SUM(Score!N2081:S2081),Lookups!C$2:E$3, 3),   IF(ISNUMBER(Score!K2081),         VLOOKUP(SUM(Score!N2081:S2081),Lookups!C$4:E$11, 3), "")     )</f>
        <v/>
      </c>
      <c r="S82" s="66"/>
      <c r="T82" s="67"/>
      <c r="U82" s="67"/>
      <c r="V82" s="77"/>
      <c r="W82" s="78"/>
      <c r="X82" s="173"/>
      <c r="Y82" s="64"/>
      <c r="Z82" s="13"/>
      <c r="AA82" s="13"/>
    </row>
    <row r="83" spans="1:27" ht="12.75" customHeight="1" x14ac:dyDescent="0.3">
      <c r="A83" s="179"/>
      <c r="B83" s="66"/>
      <c r="C83" s="262"/>
      <c r="D83" s="65"/>
      <c r="E83" s="68"/>
      <c r="F83" s="69"/>
      <c r="G83" s="70"/>
      <c r="H83" s="65"/>
      <c r="I83" s="42" t="str">
        <f xml:space="preserve"> IF(COUNT(Score!G2082:J2082)&gt;0,                                          IF(Score!L2082 = "Positive", "Ask CRAFFT questions", "Ask CAR question only"), "")</f>
        <v/>
      </c>
      <c r="J83" s="75"/>
      <c r="K83" s="67"/>
      <c r="L83" s="67"/>
      <c r="M83" s="67"/>
      <c r="N83" s="67"/>
      <c r="O83" s="65"/>
      <c r="P83" s="38" t="str">
        <f>Score!U2082</f>
        <v/>
      </c>
      <c r="Q83" s="9" t="str">
        <f>IF(ISNUMBER(P2083),VLOOKUP(P2083,Lookups!#REF!,2),IF(AND(Score!AE2082&gt;0,Score!AG2082= "Positive"),     "Incomplete",""))</f>
        <v/>
      </c>
      <c r="R83" s="122" t="str">
        <f>IF(Score!K2082=0,         VLOOKUP(SUM(Score!N2082:S2082),Lookups!C$2:E$3, 3),   IF(ISNUMBER(Score!K2082),         VLOOKUP(SUM(Score!N2082:S2082),Lookups!C$4:E$11, 3), "")     )</f>
        <v/>
      </c>
      <c r="S83" s="66"/>
      <c r="T83" s="67"/>
      <c r="U83" s="67"/>
      <c r="V83" s="77"/>
      <c r="W83" s="78"/>
      <c r="X83" s="173"/>
      <c r="Y83" s="64"/>
      <c r="Z83" s="13"/>
      <c r="AA83" s="13"/>
    </row>
    <row r="84" spans="1:27" ht="12.75" customHeight="1" x14ac:dyDescent="0.3">
      <c r="A84" s="179"/>
      <c r="B84" s="66"/>
      <c r="C84" s="262"/>
      <c r="D84" s="65"/>
      <c r="E84" s="68"/>
      <c r="F84" s="69"/>
      <c r="G84" s="70"/>
      <c r="H84" s="65"/>
      <c r="I84" s="42" t="str">
        <f xml:space="preserve"> IF(COUNT(Score!G2083:J2083)&gt;0,                                          IF(Score!L2083 = "Positive", "Ask CRAFFT questions", "Ask CAR question only"), "")</f>
        <v/>
      </c>
      <c r="J84" s="75"/>
      <c r="K84" s="67"/>
      <c r="L84" s="67"/>
      <c r="M84" s="67"/>
      <c r="N84" s="67"/>
      <c r="O84" s="65"/>
      <c r="P84" s="38" t="str">
        <f>Score!U2083</f>
        <v/>
      </c>
      <c r="Q84" s="9" t="str">
        <f>IF(ISNUMBER(P2084),VLOOKUP(P2084,Lookups!#REF!,2),IF(AND(Score!AE2083&gt;0,Score!AG2083= "Positive"),     "Incomplete",""))</f>
        <v/>
      </c>
      <c r="R84" s="122" t="str">
        <f>IF(Score!K2083=0,         VLOOKUP(SUM(Score!N2083:S2083),Lookups!C$2:E$3, 3),   IF(ISNUMBER(Score!K2083),         VLOOKUP(SUM(Score!N2083:S2083),Lookups!C$4:E$11, 3), "")     )</f>
        <v/>
      </c>
      <c r="S84" s="66"/>
      <c r="T84" s="67"/>
      <c r="U84" s="67"/>
      <c r="V84" s="77"/>
      <c r="W84" s="78"/>
      <c r="X84" s="173"/>
      <c r="Y84" s="64"/>
      <c r="Z84" s="13"/>
      <c r="AA84" s="13"/>
    </row>
    <row r="85" spans="1:27" ht="12.75" customHeight="1" x14ac:dyDescent="0.3">
      <c r="A85" s="179"/>
      <c r="B85" s="66"/>
      <c r="C85" s="262"/>
      <c r="D85" s="65"/>
      <c r="E85" s="68"/>
      <c r="F85" s="69"/>
      <c r="G85" s="70"/>
      <c r="H85" s="65"/>
      <c r="I85" s="42" t="str">
        <f xml:space="preserve"> IF(COUNT(Score!G2084:J2084)&gt;0,                                          IF(Score!L2084 = "Positive", "Ask CRAFFT questions", "Ask CAR question only"), "")</f>
        <v/>
      </c>
      <c r="J85" s="75"/>
      <c r="K85" s="67"/>
      <c r="L85" s="67"/>
      <c r="M85" s="67"/>
      <c r="N85" s="67"/>
      <c r="O85" s="65"/>
      <c r="P85" s="38" t="str">
        <f>Score!U2084</f>
        <v/>
      </c>
      <c r="Q85" s="9" t="str">
        <f>IF(ISNUMBER(P2085),VLOOKUP(P2085,Lookups!#REF!,2),IF(AND(Score!AE2084&gt;0,Score!AG2084= "Positive"),     "Incomplete",""))</f>
        <v/>
      </c>
      <c r="R85" s="122" t="str">
        <f>IF(Score!K2084=0,         VLOOKUP(SUM(Score!N2084:S2084),Lookups!C$2:E$3, 3),   IF(ISNUMBER(Score!K2084),         VLOOKUP(SUM(Score!N2084:S2084),Lookups!C$4:E$11, 3), "")     )</f>
        <v/>
      </c>
      <c r="S85" s="66"/>
      <c r="T85" s="67"/>
      <c r="U85" s="67"/>
      <c r="V85" s="77"/>
      <c r="W85" s="78"/>
      <c r="X85" s="173"/>
      <c r="Y85" s="64"/>
      <c r="Z85" s="13"/>
      <c r="AA85" s="13"/>
    </row>
    <row r="86" spans="1:27" ht="12.75" customHeight="1" x14ac:dyDescent="0.3">
      <c r="A86" s="179"/>
      <c r="B86" s="66"/>
      <c r="C86" s="262"/>
      <c r="D86" s="65"/>
      <c r="E86" s="68"/>
      <c r="F86" s="69"/>
      <c r="G86" s="70"/>
      <c r="H86" s="65"/>
      <c r="I86" s="42" t="str">
        <f xml:space="preserve"> IF(COUNT(Score!G2085:J2085)&gt;0,                                          IF(Score!L2085 = "Positive", "Ask CRAFFT questions", "Ask CAR question only"), "")</f>
        <v/>
      </c>
      <c r="J86" s="75"/>
      <c r="K86" s="67"/>
      <c r="L86" s="67"/>
      <c r="M86" s="67"/>
      <c r="N86" s="67"/>
      <c r="O86" s="65"/>
      <c r="P86" s="38" t="str">
        <f>Score!U2085</f>
        <v/>
      </c>
      <c r="Q86" s="9" t="str">
        <f>IF(ISNUMBER(P2086),VLOOKUP(P2086,Lookups!#REF!,2),IF(AND(Score!AE2085&gt;0,Score!AG2085= "Positive"),     "Incomplete",""))</f>
        <v/>
      </c>
      <c r="R86" s="122" t="str">
        <f>IF(Score!K2085=0,         VLOOKUP(SUM(Score!N2085:S2085),Lookups!C$2:E$3, 3),   IF(ISNUMBER(Score!K2085),         VLOOKUP(SUM(Score!N2085:S2085),Lookups!C$4:E$11, 3), "")     )</f>
        <v/>
      </c>
      <c r="S86" s="66"/>
      <c r="T86" s="67"/>
      <c r="U86" s="67"/>
      <c r="V86" s="77"/>
      <c r="W86" s="78"/>
      <c r="X86" s="173"/>
      <c r="Y86" s="64"/>
      <c r="Z86" s="13"/>
      <c r="AA86" s="13"/>
    </row>
    <row r="87" spans="1:27" ht="12.75" customHeight="1" x14ac:dyDescent="0.3">
      <c r="A87" s="179"/>
      <c r="B87" s="66"/>
      <c r="C87" s="262"/>
      <c r="D87" s="65"/>
      <c r="E87" s="68"/>
      <c r="F87" s="69"/>
      <c r="G87" s="70"/>
      <c r="H87" s="65"/>
      <c r="I87" s="42" t="str">
        <f xml:space="preserve"> IF(COUNT(Score!G2086:J2086)&gt;0,                                          IF(Score!L2086 = "Positive", "Ask CRAFFT questions", "Ask CAR question only"), "")</f>
        <v/>
      </c>
      <c r="J87" s="75"/>
      <c r="K87" s="67"/>
      <c r="L87" s="67"/>
      <c r="M87" s="67"/>
      <c r="N87" s="67"/>
      <c r="O87" s="65"/>
      <c r="P87" s="38" t="str">
        <f>Score!U2086</f>
        <v/>
      </c>
      <c r="Q87" s="9" t="str">
        <f>IF(ISNUMBER(P2087),VLOOKUP(P2087,Lookups!#REF!,2),IF(AND(Score!AE2086&gt;0,Score!AG2086= "Positive"),     "Incomplete",""))</f>
        <v/>
      </c>
      <c r="R87" s="122" t="str">
        <f>IF(Score!K2086=0,         VLOOKUP(SUM(Score!N2086:S2086),Lookups!C$2:E$3, 3),   IF(ISNUMBER(Score!K2086),         VLOOKUP(SUM(Score!N2086:S2086),Lookups!C$4:E$11, 3), "")     )</f>
        <v/>
      </c>
      <c r="S87" s="66"/>
      <c r="T87" s="67"/>
      <c r="U87" s="67"/>
      <c r="V87" s="77"/>
      <c r="W87" s="78"/>
      <c r="X87" s="173"/>
      <c r="Y87" s="64"/>
      <c r="Z87" s="13"/>
      <c r="AA87" s="13"/>
    </row>
    <row r="88" spans="1:27" ht="12.75" customHeight="1" x14ac:dyDescent="0.3">
      <c r="A88" s="179"/>
      <c r="B88" s="66"/>
      <c r="C88" s="262"/>
      <c r="D88" s="65"/>
      <c r="E88" s="68"/>
      <c r="F88" s="69"/>
      <c r="G88" s="70"/>
      <c r="H88" s="65"/>
      <c r="I88" s="42" t="str">
        <f xml:space="preserve"> IF(COUNT(Score!G2087:J2087)&gt;0,                                          IF(Score!L2087 = "Positive", "Ask CRAFFT questions", "Ask CAR question only"), "")</f>
        <v/>
      </c>
      <c r="J88" s="75"/>
      <c r="K88" s="67"/>
      <c r="L88" s="67"/>
      <c r="M88" s="67"/>
      <c r="N88" s="67"/>
      <c r="O88" s="65"/>
      <c r="P88" s="38" t="str">
        <f>Score!U2087</f>
        <v/>
      </c>
      <c r="Q88" s="9" t="str">
        <f>IF(ISNUMBER(P2088),VLOOKUP(P2088,Lookups!#REF!,2),IF(AND(Score!AE2087&gt;0,Score!AG2087= "Positive"),     "Incomplete",""))</f>
        <v/>
      </c>
      <c r="R88" s="122" t="str">
        <f>IF(Score!K2087=0,         VLOOKUP(SUM(Score!N2087:S2087),Lookups!C$2:E$3, 3),   IF(ISNUMBER(Score!K2087),         VLOOKUP(SUM(Score!N2087:S2087),Lookups!C$4:E$11, 3), "")     )</f>
        <v/>
      </c>
      <c r="S88" s="66"/>
      <c r="T88" s="67"/>
      <c r="U88" s="67"/>
      <c r="V88" s="77"/>
      <c r="W88" s="78"/>
      <c r="X88" s="173"/>
      <c r="Y88" s="64"/>
      <c r="Z88" s="13"/>
      <c r="AA88" s="13"/>
    </row>
    <row r="89" spans="1:27" ht="12.75" customHeight="1" x14ac:dyDescent="0.3">
      <c r="A89" s="179"/>
      <c r="B89" s="66"/>
      <c r="C89" s="262"/>
      <c r="D89" s="65"/>
      <c r="E89" s="68"/>
      <c r="F89" s="69"/>
      <c r="G89" s="70"/>
      <c r="H89" s="65"/>
      <c r="I89" s="42" t="str">
        <f xml:space="preserve"> IF(COUNT(Score!G2088:J2088)&gt;0,                                          IF(Score!L2088 = "Positive", "Ask CRAFFT questions", "Ask CAR question only"), "")</f>
        <v/>
      </c>
      <c r="J89" s="75"/>
      <c r="K89" s="67"/>
      <c r="L89" s="67"/>
      <c r="M89" s="67"/>
      <c r="N89" s="67"/>
      <c r="O89" s="65"/>
      <c r="P89" s="38" t="str">
        <f>Score!U2088</f>
        <v/>
      </c>
      <c r="Q89" s="9" t="str">
        <f>IF(ISNUMBER(P2089),VLOOKUP(P2089,Lookups!#REF!,2),IF(AND(Score!AE2088&gt;0,Score!AG2088= "Positive"),     "Incomplete",""))</f>
        <v/>
      </c>
      <c r="R89" s="122" t="str">
        <f>IF(Score!K2088=0,         VLOOKUP(SUM(Score!N2088:S2088),Lookups!C$2:E$3, 3),   IF(ISNUMBER(Score!K2088),         VLOOKUP(SUM(Score!N2088:S2088),Lookups!C$4:E$11, 3), "")     )</f>
        <v/>
      </c>
      <c r="S89" s="66"/>
      <c r="T89" s="67"/>
      <c r="U89" s="67"/>
      <c r="V89" s="77"/>
      <c r="W89" s="78"/>
      <c r="X89" s="173"/>
      <c r="Y89" s="64"/>
      <c r="Z89" s="13"/>
      <c r="AA89" s="13"/>
    </row>
    <row r="90" spans="1:27" ht="12.75" customHeight="1" x14ac:dyDescent="0.3">
      <c r="A90" s="179"/>
      <c r="B90" s="66"/>
      <c r="C90" s="262"/>
      <c r="D90" s="65"/>
      <c r="E90" s="68"/>
      <c r="F90" s="69"/>
      <c r="G90" s="70"/>
      <c r="H90" s="65"/>
      <c r="I90" s="42" t="str">
        <f xml:space="preserve"> IF(COUNT(Score!G2089:J2089)&gt;0,                                          IF(Score!L2089 = "Positive", "Ask CRAFFT questions", "Ask CAR question only"), "")</f>
        <v/>
      </c>
      <c r="J90" s="75"/>
      <c r="K90" s="67"/>
      <c r="L90" s="67"/>
      <c r="M90" s="67"/>
      <c r="N90" s="67"/>
      <c r="O90" s="65"/>
      <c r="P90" s="38" t="str">
        <f>Score!U2089</f>
        <v/>
      </c>
      <c r="Q90" s="9" t="str">
        <f>IF(ISNUMBER(P2090),VLOOKUP(P2090,Lookups!#REF!,2),IF(AND(Score!AE2089&gt;0,Score!AG2089= "Positive"),     "Incomplete",""))</f>
        <v/>
      </c>
      <c r="R90" s="122" t="str">
        <f>IF(Score!K2089=0,         VLOOKUP(SUM(Score!N2089:S2089),Lookups!C$2:E$3, 3),   IF(ISNUMBER(Score!K2089),         VLOOKUP(SUM(Score!N2089:S2089),Lookups!C$4:E$11, 3), "")     )</f>
        <v/>
      </c>
      <c r="S90" s="66"/>
      <c r="T90" s="67"/>
      <c r="U90" s="67"/>
      <c r="V90" s="77"/>
      <c r="W90" s="78"/>
      <c r="X90" s="173"/>
      <c r="Y90" s="64"/>
      <c r="Z90" s="13"/>
      <c r="AA90" s="13"/>
    </row>
    <row r="91" spans="1:27" ht="12.75" customHeight="1" x14ac:dyDescent="0.3">
      <c r="A91" s="179"/>
      <c r="B91" s="66"/>
      <c r="C91" s="262"/>
      <c r="D91" s="65"/>
      <c r="E91" s="68"/>
      <c r="F91" s="69"/>
      <c r="G91" s="70"/>
      <c r="H91" s="65"/>
      <c r="I91" s="42" t="str">
        <f xml:space="preserve"> IF(COUNT(Score!G2090:J2090)&gt;0,                                          IF(Score!L2090 = "Positive", "Ask CRAFFT questions", "Ask CAR question only"), "")</f>
        <v/>
      </c>
      <c r="J91" s="75"/>
      <c r="K91" s="67"/>
      <c r="L91" s="67"/>
      <c r="M91" s="67"/>
      <c r="N91" s="67"/>
      <c r="O91" s="65"/>
      <c r="P91" s="38" t="str">
        <f>Score!U2090</f>
        <v/>
      </c>
      <c r="Q91" s="9" t="str">
        <f>IF(ISNUMBER(P2091),VLOOKUP(P2091,Lookups!#REF!,2),IF(AND(Score!AE2090&gt;0,Score!AG2090= "Positive"),     "Incomplete",""))</f>
        <v/>
      </c>
      <c r="R91" s="122" t="str">
        <f>IF(Score!K2090=0,         VLOOKUP(SUM(Score!N2090:S2090),Lookups!C$2:E$3, 3),   IF(ISNUMBER(Score!K2090),         VLOOKUP(SUM(Score!N2090:S2090),Lookups!C$4:E$11, 3), "")     )</f>
        <v/>
      </c>
      <c r="S91" s="66"/>
      <c r="T91" s="67"/>
      <c r="U91" s="67"/>
      <c r="V91" s="77"/>
      <c r="W91" s="78"/>
      <c r="X91" s="173"/>
      <c r="Y91" s="64"/>
      <c r="Z91" s="13"/>
      <c r="AA91" s="13"/>
    </row>
    <row r="92" spans="1:27" ht="12.75" customHeight="1" x14ac:dyDescent="0.3">
      <c r="A92" s="179"/>
      <c r="B92" s="66"/>
      <c r="C92" s="262"/>
      <c r="D92" s="65"/>
      <c r="E92" s="68"/>
      <c r="F92" s="69"/>
      <c r="G92" s="70"/>
      <c r="H92" s="65"/>
      <c r="I92" s="42" t="str">
        <f xml:space="preserve"> IF(COUNT(Score!G2091:J2091)&gt;0,                                          IF(Score!L2091 = "Positive", "Ask CRAFFT questions", "Ask CAR question only"), "")</f>
        <v/>
      </c>
      <c r="J92" s="75"/>
      <c r="K92" s="67"/>
      <c r="L92" s="67"/>
      <c r="M92" s="67"/>
      <c r="N92" s="67"/>
      <c r="O92" s="65"/>
      <c r="P92" s="38" t="str">
        <f>Score!U2091</f>
        <v/>
      </c>
      <c r="Q92" s="9" t="str">
        <f>IF(ISNUMBER(P2092),VLOOKUP(P2092,Lookups!#REF!,2),IF(AND(Score!AE2091&gt;0,Score!AG2091= "Positive"),     "Incomplete",""))</f>
        <v/>
      </c>
      <c r="R92" s="122" t="str">
        <f>IF(Score!K2091=0,         VLOOKUP(SUM(Score!N2091:S2091),Lookups!C$2:E$3, 3),   IF(ISNUMBER(Score!K2091),         VLOOKUP(SUM(Score!N2091:S2091),Lookups!C$4:E$11, 3), "")     )</f>
        <v/>
      </c>
      <c r="S92" s="66"/>
      <c r="T92" s="67"/>
      <c r="U92" s="67"/>
      <c r="V92" s="77"/>
      <c r="W92" s="78"/>
      <c r="X92" s="173"/>
      <c r="Y92" s="64"/>
      <c r="Z92" s="13"/>
      <c r="AA92" s="13"/>
    </row>
    <row r="93" spans="1:27" ht="12.75" customHeight="1" x14ac:dyDescent="0.3">
      <c r="A93" s="179"/>
      <c r="B93" s="66"/>
      <c r="C93" s="262"/>
      <c r="D93" s="65"/>
      <c r="E93" s="68"/>
      <c r="F93" s="69"/>
      <c r="G93" s="70"/>
      <c r="H93" s="65"/>
      <c r="I93" s="42" t="str">
        <f xml:space="preserve"> IF(COUNT(Score!G2092:J2092)&gt;0,                                          IF(Score!L2092 = "Positive", "Ask CRAFFT questions", "Ask CAR question only"), "")</f>
        <v/>
      </c>
      <c r="J93" s="75"/>
      <c r="K93" s="67"/>
      <c r="L93" s="67"/>
      <c r="M93" s="67"/>
      <c r="N93" s="67"/>
      <c r="O93" s="65"/>
      <c r="P93" s="38" t="str">
        <f>Score!U2092</f>
        <v/>
      </c>
      <c r="Q93" s="9" t="str">
        <f>IF(ISNUMBER(P2093),VLOOKUP(P2093,Lookups!#REF!,2),IF(AND(Score!AE2092&gt;0,Score!AG2092= "Positive"),     "Incomplete",""))</f>
        <v/>
      </c>
      <c r="R93" s="122" t="str">
        <f>IF(Score!K2092=0,         VLOOKUP(SUM(Score!N2092:S2092),Lookups!C$2:E$3, 3),   IF(ISNUMBER(Score!K2092),         VLOOKUP(SUM(Score!N2092:S2092),Lookups!C$4:E$11, 3), "")     )</f>
        <v/>
      </c>
      <c r="S93" s="66"/>
      <c r="T93" s="67"/>
      <c r="U93" s="67"/>
      <c r="V93" s="77"/>
      <c r="W93" s="78"/>
      <c r="X93" s="173"/>
      <c r="Y93" s="64"/>
      <c r="Z93" s="13"/>
      <c r="AA93" s="13"/>
    </row>
    <row r="94" spans="1:27" ht="12.75" customHeight="1" x14ac:dyDescent="0.3">
      <c r="A94" s="179"/>
      <c r="B94" s="66"/>
      <c r="C94" s="262"/>
      <c r="D94" s="65"/>
      <c r="E94" s="68"/>
      <c r="F94" s="69"/>
      <c r="G94" s="70"/>
      <c r="H94" s="65"/>
      <c r="I94" s="42" t="str">
        <f xml:space="preserve"> IF(COUNT(Score!G2093:J2093)&gt;0,                                          IF(Score!L2093 = "Positive", "Ask CRAFFT questions", "Ask CAR question only"), "")</f>
        <v/>
      </c>
      <c r="J94" s="75"/>
      <c r="K94" s="67"/>
      <c r="L94" s="67"/>
      <c r="M94" s="67"/>
      <c r="N94" s="67"/>
      <c r="O94" s="65"/>
      <c r="P94" s="38" t="str">
        <f>Score!U2093</f>
        <v/>
      </c>
      <c r="Q94" s="9" t="str">
        <f>IF(ISNUMBER(P2094),VLOOKUP(P2094,Lookups!#REF!,2),IF(AND(Score!AE2093&gt;0,Score!AG2093= "Positive"),     "Incomplete",""))</f>
        <v/>
      </c>
      <c r="R94" s="122" t="str">
        <f>IF(Score!K2093=0,         VLOOKUP(SUM(Score!N2093:S2093),Lookups!C$2:E$3, 3),   IF(ISNUMBER(Score!K2093),         VLOOKUP(SUM(Score!N2093:S2093),Lookups!C$4:E$11, 3), "")     )</f>
        <v/>
      </c>
      <c r="S94" s="66"/>
      <c r="T94" s="67"/>
      <c r="U94" s="67"/>
      <c r="V94" s="77"/>
      <c r="W94" s="78"/>
      <c r="X94" s="173"/>
      <c r="Y94" s="64"/>
      <c r="Z94" s="13"/>
      <c r="AA94" s="13"/>
    </row>
    <row r="95" spans="1:27" ht="12.75" customHeight="1" x14ac:dyDescent="0.3">
      <c r="A95" s="179"/>
      <c r="B95" s="66"/>
      <c r="C95" s="262"/>
      <c r="D95" s="65"/>
      <c r="E95" s="68"/>
      <c r="F95" s="69"/>
      <c r="G95" s="70"/>
      <c r="H95" s="65"/>
      <c r="I95" s="42" t="str">
        <f xml:space="preserve"> IF(COUNT(Score!G2094:J2094)&gt;0,                                          IF(Score!L2094 = "Positive", "Ask CRAFFT questions", "Ask CAR question only"), "")</f>
        <v/>
      </c>
      <c r="J95" s="75"/>
      <c r="K95" s="67"/>
      <c r="L95" s="67"/>
      <c r="M95" s="67"/>
      <c r="N95" s="67"/>
      <c r="O95" s="65"/>
      <c r="P95" s="38" t="str">
        <f>Score!U2094</f>
        <v/>
      </c>
      <c r="Q95" s="9" t="str">
        <f>IF(ISNUMBER(P2095),VLOOKUP(P2095,Lookups!#REF!,2),IF(AND(Score!AE2094&gt;0,Score!AG2094= "Positive"),     "Incomplete",""))</f>
        <v/>
      </c>
      <c r="R95" s="122" t="str">
        <f>IF(Score!K2094=0,         VLOOKUP(SUM(Score!N2094:S2094),Lookups!C$2:E$3, 3),   IF(ISNUMBER(Score!K2094),         VLOOKUP(SUM(Score!N2094:S2094),Lookups!C$4:E$11, 3), "")     )</f>
        <v/>
      </c>
      <c r="S95" s="66"/>
      <c r="T95" s="67"/>
      <c r="U95" s="67"/>
      <c r="V95" s="77"/>
      <c r="W95" s="78"/>
      <c r="X95" s="173"/>
      <c r="Y95" s="64"/>
      <c r="Z95" s="13"/>
      <c r="AA95" s="13"/>
    </row>
    <row r="96" spans="1:27" ht="12.75" customHeight="1" x14ac:dyDescent="0.3">
      <c r="A96" s="179"/>
      <c r="B96" s="66"/>
      <c r="C96" s="262"/>
      <c r="D96" s="65"/>
      <c r="E96" s="68"/>
      <c r="F96" s="69"/>
      <c r="G96" s="70"/>
      <c r="H96" s="65"/>
      <c r="I96" s="42" t="str">
        <f xml:space="preserve"> IF(COUNT(Score!G2095:J2095)&gt;0,                                          IF(Score!L2095 = "Positive", "Ask CRAFFT questions", "Ask CAR question only"), "")</f>
        <v/>
      </c>
      <c r="J96" s="75"/>
      <c r="K96" s="67"/>
      <c r="L96" s="67"/>
      <c r="M96" s="67"/>
      <c r="N96" s="67"/>
      <c r="O96" s="65"/>
      <c r="P96" s="38" t="str">
        <f>Score!U2095</f>
        <v/>
      </c>
      <c r="Q96" s="9" t="str">
        <f>IF(ISNUMBER(P2096),VLOOKUP(P2096,Lookups!#REF!,2),IF(AND(Score!AE2095&gt;0,Score!AG2095= "Positive"),     "Incomplete",""))</f>
        <v/>
      </c>
      <c r="R96" s="122" t="str">
        <f>IF(Score!K2095=0,         VLOOKUP(SUM(Score!N2095:S2095),Lookups!C$2:E$3, 3),   IF(ISNUMBER(Score!K2095),         VLOOKUP(SUM(Score!N2095:S2095),Lookups!C$4:E$11, 3), "")     )</f>
        <v/>
      </c>
      <c r="S96" s="66"/>
      <c r="T96" s="67"/>
      <c r="U96" s="67"/>
      <c r="V96" s="77"/>
      <c r="W96" s="78"/>
      <c r="X96" s="173"/>
      <c r="Y96" s="64"/>
      <c r="Z96" s="13"/>
      <c r="AA96" s="13"/>
    </row>
    <row r="97" spans="1:27" ht="12.75" customHeight="1" x14ac:dyDescent="0.3">
      <c r="A97" s="179"/>
      <c r="B97" s="66"/>
      <c r="C97" s="262"/>
      <c r="D97" s="65"/>
      <c r="E97" s="68"/>
      <c r="F97" s="69"/>
      <c r="G97" s="70"/>
      <c r="H97" s="65"/>
      <c r="I97" s="42" t="str">
        <f xml:space="preserve"> IF(COUNT(Score!G2096:J2096)&gt;0,                                          IF(Score!L2096 = "Positive", "Ask CRAFFT questions", "Ask CAR question only"), "")</f>
        <v/>
      </c>
      <c r="J97" s="75"/>
      <c r="K97" s="67"/>
      <c r="L97" s="67"/>
      <c r="M97" s="67"/>
      <c r="N97" s="67"/>
      <c r="O97" s="65"/>
      <c r="P97" s="38" t="str">
        <f>Score!U2096</f>
        <v/>
      </c>
      <c r="Q97" s="9" t="str">
        <f>IF(ISNUMBER(P2097),VLOOKUP(P2097,Lookups!#REF!,2),IF(AND(Score!AE2096&gt;0,Score!AG2096= "Positive"),     "Incomplete",""))</f>
        <v/>
      </c>
      <c r="R97" s="122" t="str">
        <f>IF(Score!K2096=0,         VLOOKUP(SUM(Score!N2096:S2096),Lookups!C$2:E$3, 3),   IF(ISNUMBER(Score!K2096),         VLOOKUP(SUM(Score!N2096:S2096),Lookups!C$4:E$11, 3), "")     )</f>
        <v/>
      </c>
      <c r="S97" s="66"/>
      <c r="T97" s="67"/>
      <c r="U97" s="67"/>
      <c r="V97" s="77"/>
      <c r="W97" s="78"/>
      <c r="X97" s="173"/>
      <c r="Y97" s="64"/>
      <c r="Z97" s="13"/>
      <c r="AA97" s="13"/>
    </row>
    <row r="98" spans="1:27" ht="12.75" customHeight="1" x14ac:dyDescent="0.3">
      <c r="A98" s="179"/>
      <c r="B98" s="66"/>
      <c r="C98" s="262"/>
      <c r="D98" s="65"/>
      <c r="E98" s="68"/>
      <c r="F98" s="69"/>
      <c r="G98" s="70"/>
      <c r="H98" s="65"/>
      <c r="I98" s="42" t="str">
        <f xml:space="preserve"> IF(COUNT(Score!G2097:J2097)&gt;0,                                          IF(Score!L2097 = "Positive", "Ask CRAFFT questions", "Ask CAR question only"), "")</f>
        <v/>
      </c>
      <c r="J98" s="75"/>
      <c r="K98" s="67"/>
      <c r="L98" s="67"/>
      <c r="M98" s="67"/>
      <c r="N98" s="67"/>
      <c r="O98" s="65"/>
      <c r="P98" s="38" t="str">
        <f>Score!U2097</f>
        <v/>
      </c>
      <c r="Q98" s="9" t="str">
        <f>IF(ISNUMBER(P2098),VLOOKUP(P2098,Lookups!#REF!,2),IF(AND(Score!AE2097&gt;0,Score!AG2097= "Positive"),     "Incomplete",""))</f>
        <v/>
      </c>
      <c r="R98" s="122" t="str">
        <f>IF(Score!K2097=0,         VLOOKUP(SUM(Score!N2097:S2097),Lookups!C$2:E$3, 3),   IF(ISNUMBER(Score!K2097),         VLOOKUP(SUM(Score!N2097:S2097),Lookups!C$4:E$11, 3), "")     )</f>
        <v/>
      </c>
      <c r="S98" s="66"/>
      <c r="T98" s="67"/>
      <c r="U98" s="67"/>
      <c r="V98" s="77"/>
      <c r="W98" s="78"/>
      <c r="X98" s="173"/>
      <c r="Y98" s="64"/>
      <c r="Z98" s="13"/>
      <c r="AA98" s="13"/>
    </row>
    <row r="99" spans="1:27" ht="12.75" customHeight="1" x14ac:dyDescent="0.3">
      <c r="A99" s="179"/>
      <c r="B99" s="66"/>
      <c r="C99" s="262"/>
      <c r="D99" s="65"/>
      <c r="E99" s="68"/>
      <c r="F99" s="69"/>
      <c r="G99" s="70"/>
      <c r="H99" s="65"/>
      <c r="I99" s="42" t="str">
        <f xml:space="preserve"> IF(COUNT(Score!G2098:J2098)&gt;0,                                          IF(Score!L2098 = "Positive", "Ask CRAFFT questions", "Ask CAR question only"), "")</f>
        <v/>
      </c>
      <c r="J99" s="75"/>
      <c r="K99" s="67"/>
      <c r="L99" s="67"/>
      <c r="M99" s="67"/>
      <c r="N99" s="67"/>
      <c r="O99" s="65"/>
      <c r="P99" s="38" t="str">
        <f>Score!U2098</f>
        <v/>
      </c>
      <c r="Q99" s="9" t="str">
        <f>IF(ISNUMBER(P2099),VLOOKUP(P2099,Lookups!#REF!,2),IF(AND(Score!AE2098&gt;0,Score!AG2098= "Positive"),     "Incomplete",""))</f>
        <v/>
      </c>
      <c r="R99" s="122" t="str">
        <f>IF(Score!K2098=0,         VLOOKUP(SUM(Score!N2098:S2098),Lookups!C$2:E$3, 3),   IF(ISNUMBER(Score!K2098),         VLOOKUP(SUM(Score!N2098:S2098),Lookups!C$4:E$11, 3), "")     )</f>
        <v/>
      </c>
      <c r="S99" s="66"/>
      <c r="T99" s="67"/>
      <c r="U99" s="67"/>
      <c r="V99" s="77"/>
      <c r="W99" s="78"/>
      <c r="X99" s="173"/>
      <c r="Y99" s="64"/>
      <c r="Z99" s="13"/>
      <c r="AA99" s="13"/>
    </row>
    <row r="100" spans="1:27" ht="12.75" customHeight="1" x14ac:dyDescent="0.3">
      <c r="A100" s="179"/>
      <c r="B100" s="66"/>
      <c r="C100" s="262"/>
      <c r="D100" s="65"/>
      <c r="E100" s="68"/>
      <c r="F100" s="69"/>
      <c r="G100" s="70"/>
      <c r="H100" s="65"/>
      <c r="I100" s="42" t="str">
        <f xml:space="preserve"> IF(COUNT(Score!G2099:J2099)&gt;0,                                          IF(Score!L2099 = "Positive", "Ask CRAFFT questions", "Ask CAR question only"), "")</f>
        <v/>
      </c>
      <c r="J100" s="75"/>
      <c r="K100" s="67"/>
      <c r="L100" s="67"/>
      <c r="M100" s="67"/>
      <c r="N100" s="67"/>
      <c r="O100" s="65"/>
      <c r="P100" s="38" t="str">
        <f>Score!U2099</f>
        <v/>
      </c>
      <c r="Q100" s="9" t="str">
        <f>IF(ISNUMBER(P2100),VLOOKUP(P2100,Lookups!#REF!,2),IF(AND(Score!AE2099&gt;0,Score!AG2099= "Positive"),     "Incomplete",""))</f>
        <v/>
      </c>
      <c r="R100" s="122" t="str">
        <f>IF(Score!K2099=0,         VLOOKUP(SUM(Score!N2099:S2099),Lookups!C$2:E$3, 3),   IF(ISNUMBER(Score!K2099),         VLOOKUP(SUM(Score!N2099:S2099),Lookups!C$4:E$11, 3), "")     )</f>
        <v/>
      </c>
      <c r="S100" s="66"/>
      <c r="T100" s="67"/>
      <c r="U100" s="67"/>
      <c r="V100" s="77"/>
      <c r="W100" s="78"/>
      <c r="X100" s="173"/>
      <c r="Y100" s="64"/>
      <c r="Z100" s="13"/>
      <c r="AA100" s="13"/>
    </row>
    <row r="101" spans="1:27" ht="12.75" customHeight="1" x14ac:dyDescent="0.3">
      <c r="A101" s="179"/>
      <c r="B101" s="66"/>
      <c r="C101" s="262"/>
      <c r="D101" s="65"/>
      <c r="E101" s="68"/>
      <c r="F101" s="69"/>
      <c r="G101" s="70"/>
      <c r="H101" s="65"/>
      <c r="I101" s="42" t="str">
        <f xml:space="preserve"> IF(COUNT(Score!G2100:J2100)&gt;0,                                          IF(Score!L2100 = "Positive", "Ask CRAFFT questions", "Ask CAR question only"), "")</f>
        <v/>
      </c>
      <c r="J101" s="75"/>
      <c r="K101" s="67"/>
      <c r="L101" s="67"/>
      <c r="M101" s="67"/>
      <c r="N101" s="67"/>
      <c r="O101" s="65"/>
      <c r="P101" s="38" t="str">
        <f>Score!U2100</f>
        <v/>
      </c>
      <c r="Q101" s="9" t="str">
        <f>IF(ISNUMBER(P2101),VLOOKUP(P2101,Lookups!#REF!,2),IF(AND(Score!AE2100&gt;0,Score!AG2100= "Positive"),     "Incomplete",""))</f>
        <v/>
      </c>
      <c r="R101" s="122" t="str">
        <f>IF(Score!K2100=0,         VLOOKUP(SUM(Score!N2100:S2100),Lookups!C$2:E$3, 3),   IF(ISNUMBER(Score!K2100),         VLOOKUP(SUM(Score!N2100:S2100),Lookups!C$4:E$11, 3), "")     )</f>
        <v/>
      </c>
      <c r="S101" s="66"/>
      <c r="T101" s="67"/>
      <c r="U101" s="67"/>
      <c r="V101" s="77"/>
      <c r="W101" s="78"/>
      <c r="X101" s="173"/>
      <c r="Y101" s="64"/>
      <c r="Z101" s="13"/>
      <c r="AA101" s="13"/>
    </row>
    <row r="102" spans="1:27" ht="12.75" customHeight="1" x14ac:dyDescent="0.3">
      <c r="A102" s="179"/>
      <c r="B102" s="66"/>
      <c r="C102" s="262"/>
      <c r="D102" s="65"/>
      <c r="E102" s="68"/>
      <c r="F102" s="69"/>
      <c r="G102" s="70"/>
      <c r="H102" s="65"/>
      <c r="I102" s="42" t="str">
        <f xml:space="preserve"> IF(COUNT(Score!G2101:J2101)&gt;0,                                          IF(Score!L2101 = "Positive", "Ask CRAFFT questions", "Ask CAR question only"), "")</f>
        <v/>
      </c>
      <c r="J102" s="75"/>
      <c r="K102" s="67"/>
      <c r="L102" s="67"/>
      <c r="M102" s="67"/>
      <c r="N102" s="67"/>
      <c r="O102" s="65"/>
      <c r="P102" s="38" t="str">
        <f>Score!U2101</f>
        <v/>
      </c>
      <c r="Q102" s="9" t="str">
        <f>IF(ISNUMBER(P2102),VLOOKUP(P2102,Lookups!#REF!,2),IF(AND(Score!AE2101&gt;0,Score!AG2101= "Positive"),     "Incomplete",""))</f>
        <v/>
      </c>
      <c r="R102" s="122" t="str">
        <f>IF(Score!K2101=0,         VLOOKUP(SUM(Score!N2101:S2101),Lookups!C$2:E$3, 3),   IF(ISNUMBER(Score!K2101),         VLOOKUP(SUM(Score!N2101:S2101),Lookups!C$4:E$11, 3), "")     )</f>
        <v/>
      </c>
      <c r="S102" s="66"/>
      <c r="T102" s="67"/>
      <c r="U102" s="67"/>
      <c r="V102" s="77"/>
      <c r="W102" s="78"/>
      <c r="X102" s="173"/>
      <c r="Y102" s="64"/>
      <c r="Z102" s="13"/>
      <c r="AA102" s="13"/>
    </row>
    <row r="103" spans="1:27" ht="12.75" customHeight="1" x14ac:dyDescent="0.3">
      <c r="A103" s="179"/>
      <c r="B103" s="66"/>
      <c r="C103" s="262"/>
      <c r="D103" s="65"/>
      <c r="E103" s="68"/>
      <c r="F103" s="69"/>
      <c r="G103" s="70"/>
      <c r="H103" s="65"/>
      <c r="I103" s="42" t="str">
        <f xml:space="preserve"> IF(COUNT(Score!G2102:J2102)&gt;0,                                          IF(Score!L2102 = "Positive", "Ask CRAFFT questions", "Ask CAR question only"), "")</f>
        <v/>
      </c>
      <c r="J103" s="75"/>
      <c r="K103" s="67"/>
      <c r="L103" s="67"/>
      <c r="M103" s="67"/>
      <c r="N103" s="67"/>
      <c r="O103" s="65"/>
      <c r="P103" s="38" t="str">
        <f>Score!U2102</f>
        <v/>
      </c>
      <c r="Q103" s="9" t="str">
        <f>IF(ISNUMBER(P2103),VLOOKUP(P2103,Lookups!#REF!,2),IF(AND(Score!AE2102&gt;0,Score!AG2102= "Positive"),     "Incomplete",""))</f>
        <v/>
      </c>
      <c r="R103" s="122" t="str">
        <f>IF(Score!K2102=0,         VLOOKUP(SUM(Score!N2102:S2102),Lookups!C$2:E$3, 3),   IF(ISNUMBER(Score!K2102),         VLOOKUP(SUM(Score!N2102:S2102),Lookups!C$4:E$11, 3), "")     )</f>
        <v/>
      </c>
      <c r="S103" s="66"/>
      <c r="T103" s="67"/>
      <c r="U103" s="67"/>
      <c r="V103" s="77"/>
      <c r="W103" s="78"/>
      <c r="X103" s="173"/>
      <c r="Y103" s="64"/>
      <c r="Z103" s="13"/>
      <c r="AA103" s="13"/>
    </row>
    <row r="104" spans="1:27" ht="12.75" customHeight="1" x14ac:dyDescent="0.3">
      <c r="A104" s="179"/>
      <c r="B104" s="66"/>
      <c r="C104" s="262"/>
      <c r="D104" s="65"/>
      <c r="E104" s="68"/>
      <c r="F104" s="69"/>
      <c r="G104" s="70"/>
      <c r="H104" s="65"/>
      <c r="I104" s="42" t="str">
        <f xml:space="preserve"> IF(COUNT(Score!G2103:J2103)&gt;0,                                          IF(Score!L2103 = "Positive", "Ask CRAFFT questions", "Ask CAR question only"), "")</f>
        <v/>
      </c>
      <c r="J104" s="75"/>
      <c r="K104" s="67"/>
      <c r="L104" s="67"/>
      <c r="M104" s="67"/>
      <c r="N104" s="67"/>
      <c r="O104" s="65"/>
      <c r="P104" s="38" t="str">
        <f>Score!U2103</f>
        <v/>
      </c>
      <c r="Q104" s="9" t="str">
        <f>IF(ISNUMBER(P2104),VLOOKUP(P2104,Lookups!#REF!,2),IF(AND(Score!AE2103&gt;0,Score!AG2103= "Positive"),     "Incomplete",""))</f>
        <v/>
      </c>
      <c r="R104" s="122" t="str">
        <f>IF(Score!K2103=0,         VLOOKUP(SUM(Score!N2103:S2103),Lookups!C$2:E$3, 3),   IF(ISNUMBER(Score!K2103),         VLOOKUP(SUM(Score!N2103:S2103),Lookups!C$4:E$11, 3), "")     )</f>
        <v/>
      </c>
      <c r="S104" s="66"/>
      <c r="T104" s="67"/>
      <c r="U104" s="67"/>
      <c r="V104" s="77"/>
      <c r="W104" s="78"/>
      <c r="X104" s="173"/>
      <c r="Y104" s="64"/>
      <c r="Z104" s="13"/>
      <c r="AA104" s="13"/>
    </row>
    <row r="105" spans="1:27" ht="12.75" customHeight="1" x14ac:dyDescent="0.3">
      <c r="A105" s="179"/>
      <c r="B105" s="66"/>
      <c r="C105" s="262"/>
      <c r="D105" s="65"/>
      <c r="E105" s="68"/>
      <c r="F105" s="69"/>
      <c r="G105" s="70"/>
      <c r="H105" s="65"/>
      <c r="I105" s="42" t="str">
        <f xml:space="preserve"> IF(COUNT(Score!G2104:J2104)&gt;0,                                          IF(Score!L2104 = "Positive", "Ask CRAFFT questions", "Ask CAR question only"), "")</f>
        <v/>
      </c>
      <c r="J105" s="75"/>
      <c r="K105" s="67"/>
      <c r="L105" s="67"/>
      <c r="M105" s="67"/>
      <c r="N105" s="67"/>
      <c r="O105" s="65"/>
      <c r="P105" s="38" t="str">
        <f>Score!U2104</f>
        <v/>
      </c>
      <c r="Q105" s="9" t="str">
        <f>IF(ISNUMBER(P2105),VLOOKUP(P2105,Lookups!#REF!,2),IF(AND(Score!AE2104&gt;0,Score!AG2104= "Positive"),     "Incomplete",""))</f>
        <v/>
      </c>
      <c r="R105" s="122" t="str">
        <f>IF(Score!K2104=0,         VLOOKUP(SUM(Score!N2104:S2104),Lookups!C$2:E$3, 3),   IF(ISNUMBER(Score!K2104),         VLOOKUP(SUM(Score!N2104:S2104),Lookups!C$4:E$11, 3), "")     )</f>
        <v/>
      </c>
      <c r="S105" s="66"/>
      <c r="T105" s="67"/>
      <c r="U105" s="67"/>
      <c r="V105" s="77"/>
      <c r="W105" s="78"/>
      <c r="X105" s="173"/>
      <c r="Y105" s="64"/>
      <c r="Z105" s="13"/>
      <c r="AA105" s="13"/>
    </row>
    <row r="106" spans="1:27" ht="12.75" customHeight="1" x14ac:dyDescent="0.3">
      <c r="A106" s="179"/>
      <c r="B106" s="66"/>
      <c r="C106" s="262"/>
      <c r="D106" s="65"/>
      <c r="E106" s="68"/>
      <c r="F106" s="69"/>
      <c r="G106" s="70"/>
      <c r="H106" s="65"/>
      <c r="I106" s="42" t="str">
        <f xml:space="preserve"> IF(COUNT(Score!G2105:J2105)&gt;0,                                          IF(Score!L2105 = "Positive", "Ask CRAFFT questions", "Ask CAR question only"), "")</f>
        <v/>
      </c>
      <c r="J106" s="75"/>
      <c r="K106" s="67"/>
      <c r="L106" s="67"/>
      <c r="M106" s="67"/>
      <c r="N106" s="67"/>
      <c r="O106" s="65"/>
      <c r="P106" s="38" t="str">
        <f>Score!U2105</f>
        <v/>
      </c>
      <c r="Q106" s="9" t="str">
        <f>IF(ISNUMBER(P2106),VLOOKUP(P2106,Lookups!#REF!,2),IF(AND(Score!AE2105&gt;0,Score!AG2105= "Positive"),     "Incomplete",""))</f>
        <v/>
      </c>
      <c r="R106" s="122" t="str">
        <f>IF(Score!K2105=0,         VLOOKUP(SUM(Score!N2105:S2105),Lookups!C$2:E$3, 3),   IF(ISNUMBER(Score!K2105),         VLOOKUP(SUM(Score!N2105:S2105),Lookups!C$4:E$11, 3), "")     )</f>
        <v/>
      </c>
      <c r="S106" s="66"/>
      <c r="T106" s="67"/>
      <c r="U106" s="67"/>
      <c r="V106" s="77"/>
      <c r="W106" s="78"/>
      <c r="X106" s="173"/>
      <c r="Y106" s="64"/>
      <c r="Z106" s="13"/>
      <c r="AA106" s="13"/>
    </row>
    <row r="107" spans="1:27" ht="12.75" customHeight="1" x14ac:dyDescent="0.3">
      <c r="A107" s="179"/>
      <c r="B107" s="66"/>
      <c r="C107" s="262"/>
      <c r="D107" s="65"/>
      <c r="E107" s="68"/>
      <c r="F107" s="69"/>
      <c r="G107" s="70"/>
      <c r="H107" s="65"/>
      <c r="I107" s="42" t="str">
        <f xml:space="preserve"> IF(COUNT(Score!G2106:J2106)&gt;0,                                          IF(Score!L2106 = "Positive", "Ask CRAFFT questions", "Ask CAR question only"), "")</f>
        <v/>
      </c>
      <c r="J107" s="75"/>
      <c r="K107" s="67"/>
      <c r="L107" s="67"/>
      <c r="M107" s="67"/>
      <c r="N107" s="67"/>
      <c r="O107" s="65"/>
      <c r="P107" s="38" t="str">
        <f>Score!U2106</f>
        <v/>
      </c>
      <c r="Q107" s="9" t="str">
        <f>IF(ISNUMBER(P2107),VLOOKUP(P2107,Lookups!#REF!,2),IF(AND(Score!AE2106&gt;0,Score!AG2106= "Positive"),     "Incomplete",""))</f>
        <v/>
      </c>
      <c r="R107" s="122" t="str">
        <f>IF(Score!K2106=0,         VLOOKUP(SUM(Score!N2106:S2106),Lookups!C$2:E$3, 3),   IF(ISNUMBER(Score!K2106),         VLOOKUP(SUM(Score!N2106:S2106),Lookups!C$4:E$11, 3), "")     )</f>
        <v/>
      </c>
      <c r="S107" s="66"/>
      <c r="T107" s="67"/>
      <c r="U107" s="67"/>
      <c r="V107" s="77"/>
      <c r="W107" s="78"/>
      <c r="X107" s="173"/>
      <c r="Y107" s="64"/>
      <c r="Z107" s="13"/>
      <c r="AA107" s="13"/>
    </row>
    <row r="108" spans="1:27" ht="12.75" customHeight="1" x14ac:dyDescent="0.3">
      <c r="A108" s="179"/>
      <c r="B108" s="66"/>
      <c r="C108" s="262"/>
      <c r="D108" s="65"/>
      <c r="E108" s="68"/>
      <c r="F108" s="69"/>
      <c r="G108" s="70"/>
      <c r="H108" s="65"/>
      <c r="I108" s="42" t="str">
        <f xml:space="preserve"> IF(COUNT(Score!G2107:J2107)&gt;0,                                          IF(Score!L2107 = "Positive", "Ask CRAFFT questions", "Ask CAR question only"), "")</f>
        <v/>
      </c>
      <c r="J108" s="75"/>
      <c r="K108" s="67"/>
      <c r="L108" s="67"/>
      <c r="M108" s="67"/>
      <c r="N108" s="67"/>
      <c r="O108" s="65"/>
      <c r="P108" s="38" t="str">
        <f>Score!U2107</f>
        <v/>
      </c>
      <c r="Q108" s="9" t="str">
        <f>IF(ISNUMBER(P2108),VLOOKUP(P2108,Lookups!#REF!,2),IF(AND(Score!AE2107&gt;0,Score!AG2107= "Positive"),     "Incomplete",""))</f>
        <v/>
      </c>
      <c r="R108" s="122" t="str">
        <f>IF(Score!K2107=0,         VLOOKUP(SUM(Score!N2107:S2107),Lookups!C$2:E$3, 3),   IF(ISNUMBER(Score!K2107),         VLOOKUP(SUM(Score!N2107:S2107),Lookups!C$4:E$11, 3), "")     )</f>
        <v/>
      </c>
      <c r="S108" s="66"/>
      <c r="T108" s="67"/>
      <c r="U108" s="67"/>
      <c r="V108" s="77"/>
      <c r="W108" s="78"/>
      <c r="X108" s="173"/>
      <c r="Y108" s="64"/>
      <c r="Z108" s="13"/>
      <c r="AA108" s="13"/>
    </row>
    <row r="109" spans="1:27" ht="12.75" customHeight="1" x14ac:dyDescent="0.3">
      <c r="A109" s="179"/>
      <c r="B109" s="66"/>
      <c r="C109" s="262"/>
      <c r="D109" s="65"/>
      <c r="E109" s="68"/>
      <c r="F109" s="69"/>
      <c r="G109" s="70"/>
      <c r="H109" s="65"/>
      <c r="I109" s="42" t="str">
        <f xml:space="preserve"> IF(COUNT(Score!G2108:J2108)&gt;0,                                          IF(Score!L2108 = "Positive", "Ask CRAFFT questions", "Ask CAR question only"), "")</f>
        <v/>
      </c>
      <c r="J109" s="75"/>
      <c r="K109" s="67"/>
      <c r="L109" s="67"/>
      <c r="M109" s="67"/>
      <c r="N109" s="67"/>
      <c r="O109" s="65"/>
      <c r="P109" s="38" t="str">
        <f>Score!U2108</f>
        <v/>
      </c>
      <c r="Q109" s="9" t="str">
        <f>IF(ISNUMBER(P2109),VLOOKUP(P2109,Lookups!#REF!,2),IF(AND(Score!AE2108&gt;0,Score!AG2108= "Positive"),     "Incomplete",""))</f>
        <v/>
      </c>
      <c r="R109" s="122" t="str">
        <f>IF(Score!K2108=0,         VLOOKUP(SUM(Score!N2108:S2108),Lookups!C$2:E$3, 3),   IF(ISNUMBER(Score!K2108),         VLOOKUP(SUM(Score!N2108:S2108),Lookups!C$4:E$11, 3), "")     )</f>
        <v/>
      </c>
      <c r="S109" s="66"/>
      <c r="T109" s="67"/>
      <c r="U109" s="67"/>
      <c r="V109" s="77"/>
      <c r="W109" s="78"/>
      <c r="X109" s="173"/>
      <c r="Y109" s="64"/>
      <c r="Z109" s="13"/>
      <c r="AA109" s="13"/>
    </row>
    <row r="110" spans="1:27" ht="12.75" customHeight="1" x14ac:dyDescent="0.3">
      <c r="A110" s="179"/>
      <c r="B110" s="66"/>
      <c r="C110" s="262"/>
      <c r="D110" s="65"/>
      <c r="E110" s="68"/>
      <c r="F110" s="69"/>
      <c r="G110" s="70"/>
      <c r="H110" s="65"/>
      <c r="I110" s="42" t="str">
        <f xml:space="preserve"> IF(COUNT(Score!G2109:J2109)&gt;0,                                          IF(Score!L2109 = "Positive", "Ask CRAFFT questions", "Ask CAR question only"), "")</f>
        <v/>
      </c>
      <c r="J110" s="75"/>
      <c r="K110" s="67"/>
      <c r="L110" s="67"/>
      <c r="M110" s="67"/>
      <c r="N110" s="67"/>
      <c r="O110" s="65"/>
      <c r="P110" s="38" t="str">
        <f>Score!U2109</f>
        <v/>
      </c>
      <c r="Q110" s="9" t="str">
        <f>IF(ISNUMBER(P2110),VLOOKUP(P2110,Lookups!#REF!,2),IF(AND(Score!AE2109&gt;0,Score!AG2109= "Positive"),     "Incomplete",""))</f>
        <v/>
      </c>
      <c r="R110" s="122" t="str">
        <f>IF(Score!K2109=0,         VLOOKUP(SUM(Score!N2109:S2109),Lookups!C$2:E$3, 3),   IF(ISNUMBER(Score!K2109),         VLOOKUP(SUM(Score!N2109:S2109),Lookups!C$4:E$11, 3), "")     )</f>
        <v/>
      </c>
      <c r="S110" s="66"/>
      <c r="T110" s="67"/>
      <c r="U110" s="67"/>
      <c r="V110" s="77"/>
      <c r="W110" s="78"/>
      <c r="X110" s="173"/>
      <c r="Y110" s="64"/>
      <c r="Z110" s="13"/>
      <c r="AA110" s="13"/>
    </row>
    <row r="111" spans="1:27" ht="12.75" customHeight="1" x14ac:dyDescent="0.3">
      <c r="A111" s="179"/>
      <c r="B111" s="66"/>
      <c r="C111" s="262"/>
      <c r="D111" s="65"/>
      <c r="E111" s="68"/>
      <c r="F111" s="69"/>
      <c r="G111" s="70"/>
      <c r="H111" s="65"/>
      <c r="I111" s="42" t="str">
        <f xml:space="preserve"> IF(COUNT(Score!G2110:J2110)&gt;0,                                          IF(Score!L2110 = "Positive", "Ask CRAFFT questions", "Ask CAR question only"), "")</f>
        <v/>
      </c>
      <c r="J111" s="75"/>
      <c r="K111" s="67"/>
      <c r="L111" s="67"/>
      <c r="M111" s="67"/>
      <c r="N111" s="67"/>
      <c r="O111" s="65"/>
      <c r="P111" s="38" t="str">
        <f>Score!U2110</f>
        <v/>
      </c>
      <c r="Q111" s="9" t="str">
        <f>IF(ISNUMBER(P2111),VLOOKUP(P2111,Lookups!#REF!,2),IF(AND(Score!AE2110&gt;0,Score!AG2110= "Positive"),     "Incomplete",""))</f>
        <v/>
      </c>
      <c r="R111" s="122" t="str">
        <f>IF(Score!K2110=0,         VLOOKUP(SUM(Score!N2110:S2110),Lookups!C$2:E$3, 3),   IF(ISNUMBER(Score!K2110),         VLOOKUP(SUM(Score!N2110:S2110),Lookups!C$4:E$11, 3), "")     )</f>
        <v/>
      </c>
      <c r="S111" s="66"/>
      <c r="T111" s="67"/>
      <c r="U111" s="67"/>
      <c r="V111" s="77"/>
      <c r="W111" s="78"/>
      <c r="X111" s="173"/>
      <c r="Y111" s="64"/>
      <c r="Z111" s="13"/>
      <c r="AA111" s="13"/>
    </row>
    <row r="112" spans="1:27" ht="12.75" customHeight="1" x14ac:dyDescent="0.3">
      <c r="A112" s="179"/>
      <c r="B112" s="66"/>
      <c r="C112" s="262"/>
      <c r="D112" s="65"/>
      <c r="E112" s="68"/>
      <c r="F112" s="69"/>
      <c r="G112" s="70"/>
      <c r="H112" s="65"/>
      <c r="I112" s="42" t="str">
        <f xml:space="preserve"> IF(COUNT(Score!G2111:J2111)&gt;0,                                          IF(Score!L2111 = "Positive", "Ask CRAFFT questions", "Ask CAR question only"), "")</f>
        <v/>
      </c>
      <c r="J112" s="75"/>
      <c r="K112" s="67"/>
      <c r="L112" s="67"/>
      <c r="M112" s="67"/>
      <c r="N112" s="67"/>
      <c r="O112" s="65"/>
      <c r="P112" s="38" t="str">
        <f>Score!U2111</f>
        <v/>
      </c>
      <c r="Q112" s="9" t="str">
        <f>IF(ISNUMBER(P2112),VLOOKUP(P2112,Lookups!#REF!,2),IF(AND(Score!AE2111&gt;0,Score!AG2111= "Positive"),     "Incomplete",""))</f>
        <v/>
      </c>
      <c r="R112" s="122" t="str">
        <f>IF(Score!K2111=0,         VLOOKUP(SUM(Score!N2111:S2111),Lookups!C$2:E$3, 3),   IF(ISNUMBER(Score!K2111),         VLOOKUP(SUM(Score!N2111:S2111),Lookups!C$4:E$11, 3), "")     )</f>
        <v/>
      </c>
      <c r="S112" s="66"/>
      <c r="T112" s="67"/>
      <c r="U112" s="67"/>
      <c r="V112" s="77"/>
      <c r="W112" s="78"/>
      <c r="X112" s="173"/>
      <c r="Y112" s="64"/>
      <c r="Z112" s="13"/>
      <c r="AA112" s="13"/>
    </row>
    <row r="113" spans="1:27" ht="12.75" customHeight="1" x14ac:dyDescent="0.3">
      <c r="A113" s="179"/>
      <c r="B113" s="66"/>
      <c r="C113" s="262"/>
      <c r="D113" s="65"/>
      <c r="E113" s="68"/>
      <c r="F113" s="69"/>
      <c r="G113" s="70"/>
      <c r="H113" s="65"/>
      <c r="I113" s="42" t="str">
        <f xml:space="preserve"> IF(COUNT(Score!G2112:J2112)&gt;0,                                          IF(Score!L2112 = "Positive", "Ask CRAFFT questions", "Ask CAR question only"), "")</f>
        <v/>
      </c>
      <c r="J113" s="75"/>
      <c r="K113" s="67"/>
      <c r="L113" s="67"/>
      <c r="M113" s="67"/>
      <c r="N113" s="67"/>
      <c r="O113" s="65"/>
      <c r="P113" s="38" t="str">
        <f>Score!U2112</f>
        <v/>
      </c>
      <c r="Q113" s="9" t="str">
        <f>IF(ISNUMBER(P2113),VLOOKUP(P2113,Lookups!#REF!,2),IF(AND(Score!AE2112&gt;0,Score!AG2112= "Positive"),     "Incomplete",""))</f>
        <v/>
      </c>
      <c r="R113" s="122" t="str">
        <f>IF(Score!K2112=0,         VLOOKUP(SUM(Score!N2112:S2112),Lookups!C$2:E$3, 3),   IF(ISNUMBER(Score!K2112),         VLOOKUP(SUM(Score!N2112:S2112),Lookups!C$4:E$11, 3), "")     )</f>
        <v/>
      </c>
      <c r="S113" s="66"/>
      <c r="T113" s="67"/>
      <c r="U113" s="67"/>
      <c r="V113" s="77"/>
      <c r="W113" s="78"/>
      <c r="X113" s="173"/>
      <c r="Y113" s="64"/>
      <c r="Z113" s="13"/>
      <c r="AA113" s="13"/>
    </row>
    <row r="114" spans="1:27" ht="12.75" customHeight="1" x14ac:dyDescent="0.3">
      <c r="A114" s="179"/>
      <c r="B114" s="66"/>
      <c r="C114" s="262"/>
      <c r="D114" s="65"/>
      <c r="E114" s="68"/>
      <c r="F114" s="69"/>
      <c r="G114" s="70"/>
      <c r="H114" s="65"/>
      <c r="I114" s="42" t="str">
        <f xml:space="preserve"> IF(COUNT(Score!G2113:J2113)&gt;0,                                          IF(Score!L2113 = "Positive", "Ask CRAFFT questions", "Ask CAR question only"), "")</f>
        <v/>
      </c>
      <c r="J114" s="75"/>
      <c r="K114" s="67"/>
      <c r="L114" s="67"/>
      <c r="M114" s="67"/>
      <c r="N114" s="67"/>
      <c r="O114" s="65"/>
      <c r="P114" s="38" t="str">
        <f>Score!U2113</f>
        <v/>
      </c>
      <c r="Q114" s="9" t="str">
        <f>IF(ISNUMBER(P2114),VLOOKUP(P2114,Lookups!#REF!,2),IF(AND(Score!AE2113&gt;0,Score!AG2113= "Positive"),     "Incomplete",""))</f>
        <v/>
      </c>
      <c r="R114" s="122" t="str">
        <f>IF(Score!K2113=0,         VLOOKUP(SUM(Score!N2113:S2113),Lookups!C$2:E$3, 3),   IF(ISNUMBER(Score!K2113),         VLOOKUP(SUM(Score!N2113:S2113),Lookups!C$4:E$11, 3), "")     )</f>
        <v/>
      </c>
      <c r="S114" s="66"/>
      <c r="T114" s="67"/>
      <c r="U114" s="67"/>
      <c r="V114" s="77"/>
      <c r="W114" s="78"/>
      <c r="X114" s="173"/>
      <c r="Y114" s="64"/>
      <c r="Z114" s="13"/>
      <c r="AA114" s="13"/>
    </row>
    <row r="115" spans="1:27" ht="12.75" customHeight="1" x14ac:dyDescent="0.3">
      <c r="A115" s="179"/>
      <c r="B115" s="66"/>
      <c r="C115" s="262"/>
      <c r="D115" s="65"/>
      <c r="E115" s="68"/>
      <c r="F115" s="69"/>
      <c r="G115" s="70"/>
      <c r="H115" s="65"/>
      <c r="I115" s="42" t="str">
        <f xml:space="preserve"> IF(COUNT(Score!G2114:J2114)&gt;0,                                          IF(Score!L2114 = "Positive", "Ask CRAFFT questions", "Ask CAR question only"), "")</f>
        <v/>
      </c>
      <c r="J115" s="75"/>
      <c r="K115" s="67"/>
      <c r="L115" s="67"/>
      <c r="M115" s="67"/>
      <c r="N115" s="67"/>
      <c r="O115" s="65"/>
      <c r="P115" s="38" t="str">
        <f>Score!U2114</f>
        <v/>
      </c>
      <c r="Q115" s="9" t="str">
        <f>IF(ISNUMBER(P2115),VLOOKUP(P2115,Lookups!#REF!,2),IF(AND(Score!AE2114&gt;0,Score!AG2114= "Positive"),     "Incomplete",""))</f>
        <v/>
      </c>
      <c r="R115" s="122" t="str">
        <f>IF(Score!K2114=0,         VLOOKUP(SUM(Score!N2114:S2114),Lookups!C$2:E$3, 3),   IF(ISNUMBER(Score!K2114),         VLOOKUP(SUM(Score!N2114:S2114),Lookups!C$4:E$11, 3), "")     )</f>
        <v/>
      </c>
      <c r="S115" s="66"/>
      <c r="T115" s="67"/>
      <c r="U115" s="67"/>
      <c r="V115" s="77"/>
      <c r="W115" s="78"/>
      <c r="X115" s="173"/>
      <c r="Y115" s="64"/>
      <c r="Z115" s="13"/>
      <c r="AA115" s="13"/>
    </row>
    <row r="116" spans="1:27" ht="12.75" customHeight="1" x14ac:dyDescent="0.3">
      <c r="A116" s="179"/>
      <c r="B116" s="66"/>
      <c r="C116" s="262"/>
      <c r="D116" s="65"/>
      <c r="E116" s="68"/>
      <c r="F116" s="69"/>
      <c r="G116" s="70"/>
      <c r="H116" s="65"/>
      <c r="I116" s="42" t="str">
        <f xml:space="preserve"> IF(COUNT(Score!G2115:J2115)&gt;0,                                          IF(Score!L2115 = "Positive", "Ask CRAFFT questions", "Ask CAR question only"), "")</f>
        <v/>
      </c>
      <c r="J116" s="75"/>
      <c r="K116" s="67"/>
      <c r="L116" s="67"/>
      <c r="M116" s="67"/>
      <c r="N116" s="67"/>
      <c r="O116" s="65"/>
      <c r="P116" s="38" t="str">
        <f>Score!U2115</f>
        <v/>
      </c>
      <c r="Q116" s="9" t="str">
        <f>IF(ISNUMBER(P2116),VLOOKUP(P2116,Lookups!#REF!,2),IF(AND(Score!AE2115&gt;0,Score!AG2115= "Positive"),     "Incomplete",""))</f>
        <v/>
      </c>
      <c r="R116" s="122" t="str">
        <f>IF(Score!K2115=0,         VLOOKUP(SUM(Score!N2115:S2115),Lookups!C$2:E$3, 3),   IF(ISNUMBER(Score!K2115),         VLOOKUP(SUM(Score!N2115:S2115),Lookups!C$4:E$11, 3), "")     )</f>
        <v/>
      </c>
      <c r="S116" s="66"/>
      <c r="T116" s="67"/>
      <c r="U116" s="67"/>
      <c r="V116" s="77"/>
      <c r="W116" s="78"/>
      <c r="X116" s="173"/>
      <c r="Y116" s="64"/>
      <c r="Z116" s="13"/>
      <c r="AA116" s="13"/>
    </row>
    <row r="117" spans="1:27" ht="12.75" customHeight="1" x14ac:dyDescent="0.3">
      <c r="A117" s="179"/>
      <c r="B117" s="66"/>
      <c r="C117" s="262"/>
      <c r="D117" s="65"/>
      <c r="E117" s="68"/>
      <c r="F117" s="69"/>
      <c r="G117" s="70"/>
      <c r="H117" s="65"/>
      <c r="I117" s="42" t="str">
        <f xml:space="preserve"> IF(COUNT(Score!G2116:J2116)&gt;0,                                          IF(Score!L2116 = "Positive", "Ask CRAFFT questions", "Ask CAR question only"), "")</f>
        <v/>
      </c>
      <c r="J117" s="75"/>
      <c r="K117" s="67"/>
      <c r="L117" s="67"/>
      <c r="M117" s="67"/>
      <c r="N117" s="67"/>
      <c r="O117" s="65"/>
      <c r="P117" s="38" t="str">
        <f>Score!U2116</f>
        <v/>
      </c>
      <c r="Q117" s="9" t="str">
        <f>IF(ISNUMBER(P2117),VLOOKUP(P2117,Lookups!#REF!,2),IF(AND(Score!AE2116&gt;0,Score!AG2116= "Positive"),     "Incomplete",""))</f>
        <v/>
      </c>
      <c r="R117" s="122" t="str">
        <f>IF(Score!K2116=0,         VLOOKUP(SUM(Score!N2116:S2116),Lookups!C$2:E$3, 3),   IF(ISNUMBER(Score!K2116),         VLOOKUP(SUM(Score!N2116:S2116),Lookups!C$4:E$11, 3), "")     )</f>
        <v/>
      </c>
      <c r="S117" s="66"/>
      <c r="T117" s="67"/>
      <c r="U117" s="67"/>
      <c r="V117" s="77"/>
      <c r="W117" s="78"/>
      <c r="X117" s="173"/>
      <c r="Y117" s="64"/>
      <c r="Z117" s="13"/>
      <c r="AA117" s="13"/>
    </row>
    <row r="118" spans="1:27" ht="12.75" customHeight="1" x14ac:dyDescent="0.3">
      <c r="A118" s="179"/>
      <c r="B118" s="66"/>
      <c r="C118" s="262"/>
      <c r="D118" s="65"/>
      <c r="E118" s="68"/>
      <c r="F118" s="69"/>
      <c r="G118" s="70"/>
      <c r="H118" s="65"/>
      <c r="I118" s="42" t="str">
        <f xml:space="preserve"> IF(COUNT(Score!G2117:J2117)&gt;0,                                          IF(Score!L2117 = "Positive", "Ask CRAFFT questions", "Ask CAR question only"), "")</f>
        <v/>
      </c>
      <c r="J118" s="75"/>
      <c r="K118" s="67"/>
      <c r="L118" s="67"/>
      <c r="M118" s="67"/>
      <c r="N118" s="67"/>
      <c r="O118" s="65"/>
      <c r="P118" s="38" t="str">
        <f>Score!U2117</f>
        <v/>
      </c>
      <c r="Q118" s="9" t="str">
        <f>IF(ISNUMBER(P2118),VLOOKUP(P2118,Lookups!#REF!,2),IF(AND(Score!AE2117&gt;0,Score!AG2117= "Positive"),     "Incomplete",""))</f>
        <v/>
      </c>
      <c r="R118" s="122" t="str">
        <f>IF(Score!K2117=0,         VLOOKUP(SUM(Score!N2117:S2117),Lookups!C$2:E$3, 3),   IF(ISNUMBER(Score!K2117),         VLOOKUP(SUM(Score!N2117:S2117),Lookups!C$4:E$11, 3), "")     )</f>
        <v/>
      </c>
      <c r="S118" s="66"/>
      <c r="T118" s="67"/>
      <c r="U118" s="67"/>
      <c r="V118" s="77"/>
      <c r="W118" s="78"/>
      <c r="X118" s="173"/>
      <c r="Y118" s="64"/>
      <c r="Z118" s="13"/>
      <c r="AA118" s="13"/>
    </row>
    <row r="119" spans="1:27" ht="12.75" customHeight="1" x14ac:dyDescent="0.3">
      <c r="A119" s="179"/>
      <c r="B119" s="66"/>
      <c r="C119" s="262"/>
      <c r="D119" s="65"/>
      <c r="E119" s="68"/>
      <c r="F119" s="69"/>
      <c r="G119" s="70"/>
      <c r="H119" s="65"/>
      <c r="I119" s="42" t="str">
        <f xml:space="preserve"> IF(COUNT(Score!G2118:J2118)&gt;0,                                          IF(Score!L2118 = "Positive", "Ask CRAFFT questions", "Ask CAR question only"), "")</f>
        <v/>
      </c>
      <c r="J119" s="75"/>
      <c r="K119" s="67"/>
      <c r="L119" s="67"/>
      <c r="M119" s="67"/>
      <c r="N119" s="67"/>
      <c r="O119" s="65"/>
      <c r="P119" s="38" t="str">
        <f>Score!U2118</f>
        <v/>
      </c>
      <c r="Q119" s="9" t="str">
        <f>IF(ISNUMBER(P2119),VLOOKUP(P2119,Lookups!#REF!,2),IF(AND(Score!AE2118&gt;0,Score!AG2118= "Positive"),     "Incomplete",""))</f>
        <v/>
      </c>
      <c r="R119" s="122" t="str">
        <f>IF(Score!K2118=0,         VLOOKUP(SUM(Score!N2118:S2118),Lookups!C$2:E$3, 3),   IF(ISNUMBER(Score!K2118),         VLOOKUP(SUM(Score!N2118:S2118),Lookups!C$4:E$11, 3), "")     )</f>
        <v/>
      </c>
      <c r="S119" s="66"/>
      <c r="T119" s="67"/>
      <c r="U119" s="67"/>
      <c r="V119" s="77"/>
      <c r="W119" s="78"/>
      <c r="X119" s="173"/>
      <c r="Y119" s="64"/>
      <c r="Z119" s="13"/>
      <c r="AA119" s="13"/>
    </row>
    <row r="120" spans="1:27" ht="12.75" customHeight="1" x14ac:dyDescent="0.3">
      <c r="A120" s="179"/>
      <c r="B120" s="66"/>
      <c r="C120" s="262"/>
      <c r="D120" s="65"/>
      <c r="E120" s="68"/>
      <c r="F120" s="69"/>
      <c r="G120" s="70"/>
      <c r="H120" s="65"/>
      <c r="I120" s="42" t="str">
        <f xml:space="preserve"> IF(COUNT(Score!G2119:J2119)&gt;0,                                          IF(Score!L2119 = "Positive", "Ask CRAFFT questions", "Ask CAR question only"), "")</f>
        <v/>
      </c>
      <c r="J120" s="75"/>
      <c r="K120" s="67"/>
      <c r="L120" s="67"/>
      <c r="M120" s="67"/>
      <c r="N120" s="67"/>
      <c r="O120" s="65"/>
      <c r="P120" s="38" t="str">
        <f>Score!U2119</f>
        <v/>
      </c>
      <c r="Q120" s="9" t="str">
        <f>IF(ISNUMBER(P2120),VLOOKUP(P2120,Lookups!#REF!,2),IF(AND(Score!AE2119&gt;0,Score!AG2119= "Positive"),     "Incomplete",""))</f>
        <v/>
      </c>
      <c r="R120" s="122" t="str">
        <f>IF(Score!K2119=0,         VLOOKUP(SUM(Score!N2119:S2119),Lookups!C$2:E$3, 3),   IF(ISNUMBER(Score!K2119),         VLOOKUP(SUM(Score!N2119:S2119),Lookups!C$4:E$11, 3), "")     )</f>
        <v/>
      </c>
      <c r="S120" s="66"/>
      <c r="T120" s="67"/>
      <c r="U120" s="67"/>
      <c r="V120" s="77"/>
      <c r="W120" s="78"/>
      <c r="X120" s="173"/>
      <c r="Y120" s="64"/>
      <c r="Z120" s="13"/>
      <c r="AA120" s="13"/>
    </row>
    <row r="121" spans="1:27" ht="12.75" customHeight="1" x14ac:dyDescent="0.3">
      <c r="A121" s="179"/>
      <c r="B121" s="66"/>
      <c r="C121" s="262"/>
      <c r="D121" s="65"/>
      <c r="E121" s="68"/>
      <c r="F121" s="69"/>
      <c r="G121" s="70"/>
      <c r="H121" s="65"/>
      <c r="I121" s="42" t="str">
        <f xml:space="preserve"> IF(COUNT(Score!G2120:J2120)&gt;0,                                          IF(Score!L2120 = "Positive", "Ask CRAFFT questions", "Ask CAR question only"), "")</f>
        <v/>
      </c>
      <c r="J121" s="75"/>
      <c r="K121" s="67"/>
      <c r="L121" s="67"/>
      <c r="M121" s="67"/>
      <c r="N121" s="67"/>
      <c r="O121" s="65"/>
      <c r="P121" s="38" t="str">
        <f>Score!U2120</f>
        <v/>
      </c>
      <c r="Q121" s="9" t="str">
        <f>IF(ISNUMBER(P2121),VLOOKUP(P2121,Lookups!#REF!,2),IF(AND(Score!AE2120&gt;0,Score!AG2120= "Positive"),     "Incomplete",""))</f>
        <v/>
      </c>
      <c r="R121" s="122" t="str">
        <f>IF(Score!K2120=0,         VLOOKUP(SUM(Score!N2120:S2120),Lookups!C$2:E$3, 3),   IF(ISNUMBER(Score!K2120),         VLOOKUP(SUM(Score!N2120:S2120),Lookups!C$4:E$11, 3), "")     )</f>
        <v/>
      </c>
      <c r="S121" s="66"/>
      <c r="T121" s="67"/>
      <c r="U121" s="67"/>
      <c r="V121" s="77"/>
      <c r="W121" s="78"/>
      <c r="X121" s="173"/>
      <c r="Y121" s="64"/>
      <c r="Z121" s="13"/>
      <c r="AA121" s="13"/>
    </row>
    <row r="122" spans="1:27" ht="12.75" customHeight="1" x14ac:dyDescent="0.3">
      <c r="A122" s="179"/>
      <c r="B122" s="66"/>
      <c r="C122" s="262"/>
      <c r="D122" s="65"/>
      <c r="E122" s="68"/>
      <c r="F122" s="69"/>
      <c r="G122" s="70"/>
      <c r="H122" s="65"/>
      <c r="I122" s="42" t="str">
        <f xml:space="preserve"> IF(COUNT(Score!G2121:J2121)&gt;0,                                          IF(Score!L2121 = "Positive", "Ask CRAFFT questions", "Ask CAR question only"), "")</f>
        <v/>
      </c>
      <c r="J122" s="75"/>
      <c r="K122" s="67"/>
      <c r="L122" s="67"/>
      <c r="M122" s="67"/>
      <c r="N122" s="67"/>
      <c r="O122" s="65"/>
      <c r="P122" s="38" t="str">
        <f>Score!U2121</f>
        <v/>
      </c>
      <c r="Q122" s="9" t="str">
        <f>IF(ISNUMBER(P2122),VLOOKUP(P2122,Lookups!#REF!,2),IF(AND(Score!AE2121&gt;0,Score!AG2121= "Positive"),     "Incomplete",""))</f>
        <v/>
      </c>
      <c r="R122" s="122" t="str">
        <f>IF(Score!K2121=0,         VLOOKUP(SUM(Score!N2121:S2121),Lookups!C$2:E$3, 3),   IF(ISNUMBER(Score!K2121),         VLOOKUP(SUM(Score!N2121:S2121),Lookups!C$4:E$11, 3), "")     )</f>
        <v/>
      </c>
      <c r="S122" s="66"/>
      <c r="T122" s="67"/>
      <c r="U122" s="67"/>
      <c r="V122" s="77"/>
      <c r="W122" s="78"/>
      <c r="X122" s="173"/>
      <c r="Y122" s="64"/>
      <c r="Z122" s="13"/>
      <c r="AA122" s="13"/>
    </row>
    <row r="123" spans="1:27" ht="12.75" customHeight="1" x14ac:dyDescent="0.3">
      <c r="A123" s="179"/>
      <c r="B123" s="66"/>
      <c r="C123" s="262"/>
      <c r="D123" s="65"/>
      <c r="E123" s="68"/>
      <c r="F123" s="69"/>
      <c r="G123" s="70"/>
      <c r="H123" s="65"/>
      <c r="I123" s="42" t="str">
        <f xml:space="preserve"> IF(COUNT(Score!G2122:J2122)&gt;0,                                          IF(Score!L2122 = "Positive", "Ask CRAFFT questions", "Ask CAR question only"), "")</f>
        <v/>
      </c>
      <c r="J123" s="75"/>
      <c r="K123" s="67"/>
      <c r="L123" s="67"/>
      <c r="M123" s="67"/>
      <c r="N123" s="67"/>
      <c r="O123" s="65"/>
      <c r="P123" s="38" t="str">
        <f>Score!U2122</f>
        <v/>
      </c>
      <c r="Q123" s="9" t="str">
        <f>IF(ISNUMBER(P2123),VLOOKUP(P2123,Lookups!#REF!,2),IF(AND(Score!AE2122&gt;0,Score!AG2122= "Positive"),     "Incomplete",""))</f>
        <v/>
      </c>
      <c r="R123" s="122" t="str">
        <f>IF(Score!K2122=0,         VLOOKUP(SUM(Score!N2122:S2122),Lookups!C$2:E$3, 3),   IF(ISNUMBER(Score!K2122),         VLOOKUP(SUM(Score!N2122:S2122),Lookups!C$4:E$11, 3), "")     )</f>
        <v/>
      </c>
      <c r="S123" s="66"/>
      <c r="T123" s="67"/>
      <c r="U123" s="67"/>
      <c r="V123" s="77"/>
      <c r="W123" s="78"/>
      <c r="X123" s="173"/>
      <c r="Y123" s="64"/>
      <c r="Z123" s="13"/>
      <c r="AA123" s="13"/>
    </row>
    <row r="124" spans="1:27" ht="12.75" customHeight="1" x14ac:dyDescent="0.3">
      <c r="A124" s="179"/>
      <c r="B124" s="66"/>
      <c r="C124" s="262"/>
      <c r="D124" s="65"/>
      <c r="E124" s="68"/>
      <c r="F124" s="69"/>
      <c r="G124" s="70"/>
      <c r="H124" s="65"/>
      <c r="I124" s="42" t="str">
        <f xml:space="preserve"> IF(COUNT(Score!G2123:J2123)&gt;0,                                          IF(Score!L2123 = "Positive", "Ask CRAFFT questions", "Ask CAR question only"), "")</f>
        <v/>
      </c>
      <c r="J124" s="75"/>
      <c r="K124" s="67"/>
      <c r="L124" s="67"/>
      <c r="M124" s="67"/>
      <c r="N124" s="67"/>
      <c r="O124" s="65"/>
      <c r="P124" s="38" t="str">
        <f>Score!U2123</f>
        <v/>
      </c>
      <c r="Q124" s="9" t="str">
        <f>IF(ISNUMBER(P2124),VLOOKUP(P2124,Lookups!#REF!,2),IF(AND(Score!AE2123&gt;0,Score!AG2123= "Positive"),     "Incomplete",""))</f>
        <v/>
      </c>
      <c r="R124" s="122" t="str">
        <f>IF(Score!K2123=0,         VLOOKUP(SUM(Score!N2123:S2123),Lookups!C$2:E$3, 3),   IF(ISNUMBER(Score!K2123),         VLOOKUP(SUM(Score!N2123:S2123),Lookups!C$4:E$11, 3), "")     )</f>
        <v/>
      </c>
      <c r="S124" s="66"/>
      <c r="T124" s="67"/>
      <c r="U124" s="67"/>
      <c r="V124" s="77"/>
      <c r="W124" s="78"/>
      <c r="X124" s="173"/>
      <c r="Y124" s="64"/>
      <c r="Z124" s="13"/>
      <c r="AA124" s="13"/>
    </row>
    <row r="125" spans="1:27" ht="12.75" customHeight="1" x14ac:dyDescent="0.3">
      <c r="A125" s="179"/>
      <c r="B125" s="66"/>
      <c r="C125" s="262"/>
      <c r="D125" s="65"/>
      <c r="E125" s="68"/>
      <c r="F125" s="69"/>
      <c r="G125" s="70"/>
      <c r="H125" s="65"/>
      <c r="I125" s="42" t="str">
        <f xml:space="preserve"> IF(COUNT(Score!G2124:J2124)&gt;0,                                          IF(Score!L2124 = "Positive", "Ask CRAFFT questions", "Ask CAR question only"), "")</f>
        <v/>
      </c>
      <c r="J125" s="75"/>
      <c r="K125" s="67"/>
      <c r="L125" s="67"/>
      <c r="M125" s="67"/>
      <c r="N125" s="67"/>
      <c r="O125" s="65"/>
      <c r="P125" s="38" t="str">
        <f>Score!U2124</f>
        <v/>
      </c>
      <c r="Q125" s="9" t="str">
        <f>IF(ISNUMBER(P2125),VLOOKUP(P2125,Lookups!#REF!,2),IF(AND(Score!AE2124&gt;0,Score!AG2124= "Positive"),     "Incomplete",""))</f>
        <v/>
      </c>
      <c r="R125" s="122" t="str">
        <f>IF(Score!K2124=0,         VLOOKUP(SUM(Score!N2124:S2124),Lookups!C$2:E$3, 3),   IF(ISNUMBER(Score!K2124),         VLOOKUP(SUM(Score!N2124:S2124),Lookups!C$4:E$11, 3), "")     )</f>
        <v/>
      </c>
      <c r="S125" s="66"/>
      <c r="T125" s="67"/>
      <c r="U125" s="67"/>
      <c r="V125" s="77"/>
      <c r="W125" s="78"/>
      <c r="X125" s="173"/>
      <c r="Y125" s="64"/>
      <c r="Z125" s="13"/>
      <c r="AA125" s="13"/>
    </row>
    <row r="126" spans="1:27" ht="12.75" customHeight="1" x14ac:dyDescent="0.3">
      <c r="A126" s="179"/>
      <c r="B126" s="66"/>
      <c r="C126" s="262"/>
      <c r="D126" s="65"/>
      <c r="E126" s="68"/>
      <c r="F126" s="69"/>
      <c r="G126" s="70"/>
      <c r="H126" s="65"/>
      <c r="I126" s="42" t="str">
        <f xml:space="preserve"> IF(COUNT(Score!G2125:J2125)&gt;0,                                          IF(Score!L2125 = "Positive", "Ask CRAFFT questions", "Ask CAR question only"), "")</f>
        <v/>
      </c>
      <c r="J126" s="75"/>
      <c r="K126" s="67"/>
      <c r="L126" s="67"/>
      <c r="M126" s="67"/>
      <c r="N126" s="67"/>
      <c r="O126" s="65"/>
      <c r="P126" s="38" t="str">
        <f>Score!U2125</f>
        <v/>
      </c>
      <c r="Q126" s="9" t="str">
        <f>IF(ISNUMBER(P2126),VLOOKUP(P2126,Lookups!#REF!,2),IF(AND(Score!AE2125&gt;0,Score!AG2125= "Positive"),     "Incomplete",""))</f>
        <v/>
      </c>
      <c r="R126" s="122" t="str">
        <f>IF(Score!K2125=0,         VLOOKUP(SUM(Score!N2125:S2125),Lookups!C$2:E$3, 3),   IF(ISNUMBER(Score!K2125),         VLOOKUP(SUM(Score!N2125:S2125),Lookups!C$4:E$11, 3), "")     )</f>
        <v/>
      </c>
      <c r="S126" s="66"/>
      <c r="T126" s="67"/>
      <c r="U126" s="67"/>
      <c r="V126" s="77"/>
      <c r="W126" s="78"/>
      <c r="X126" s="173"/>
      <c r="Y126" s="64"/>
      <c r="Z126" s="13"/>
      <c r="AA126" s="13"/>
    </row>
    <row r="127" spans="1:27" ht="12.75" customHeight="1" x14ac:dyDescent="0.3">
      <c r="A127" s="179"/>
      <c r="B127" s="66"/>
      <c r="C127" s="262"/>
      <c r="D127" s="65"/>
      <c r="E127" s="68"/>
      <c r="F127" s="69"/>
      <c r="G127" s="70"/>
      <c r="H127" s="65"/>
      <c r="I127" s="42" t="str">
        <f xml:space="preserve"> IF(COUNT(Score!G2126:J2126)&gt;0,                                          IF(Score!L2126 = "Positive", "Ask CRAFFT questions", "Ask CAR question only"), "")</f>
        <v/>
      </c>
      <c r="J127" s="75"/>
      <c r="K127" s="67"/>
      <c r="L127" s="67"/>
      <c r="M127" s="67"/>
      <c r="N127" s="67"/>
      <c r="O127" s="65"/>
      <c r="P127" s="38" t="str">
        <f>Score!U2126</f>
        <v/>
      </c>
      <c r="Q127" s="9" t="str">
        <f>IF(ISNUMBER(P2127),VLOOKUP(P2127,Lookups!#REF!,2),IF(AND(Score!AE2126&gt;0,Score!AG2126= "Positive"),     "Incomplete",""))</f>
        <v/>
      </c>
      <c r="R127" s="122" t="str">
        <f>IF(Score!K2126=0,         VLOOKUP(SUM(Score!N2126:S2126),Lookups!C$2:E$3, 3),   IF(ISNUMBER(Score!K2126),         VLOOKUP(SUM(Score!N2126:S2126),Lookups!C$4:E$11, 3), "")     )</f>
        <v/>
      </c>
      <c r="S127" s="66"/>
      <c r="T127" s="67"/>
      <c r="U127" s="67"/>
      <c r="V127" s="77"/>
      <c r="W127" s="78"/>
      <c r="X127" s="173"/>
      <c r="Y127" s="64"/>
      <c r="Z127" s="13"/>
      <c r="AA127" s="13"/>
    </row>
    <row r="128" spans="1:27" ht="12.75" customHeight="1" x14ac:dyDescent="0.3">
      <c r="A128" s="179"/>
      <c r="B128" s="66"/>
      <c r="C128" s="262"/>
      <c r="D128" s="65"/>
      <c r="E128" s="68"/>
      <c r="F128" s="69"/>
      <c r="G128" s="70"/>
      <c r="H128" s="65"/>
      <c r="I128" s="42" t="str">
        <f xml:space="preserve"> IF(COUNT(Score!G2127:J2127)&gt;0,                                          IF(Score!L2127 = "Positive", "Ask CRAFFT questions", "Ask CAR question only"), "")</f>
        <v/>
      </c>
      <c r="J128" s="75"/>
      <c r="K128" s="67"/>
      <c r="L128" s="67"/>
      <c r="M128" s="67"/>
      <c r="N128" s="67"/>
      <c r="O128" s="65"/>
      <c r="P128" s="38" t="str">
        <f>Score!U2127</f>
        <v/>
      </c>
      <c r="Q128" s="9" t="str">
        <f>IF(ISNUMBER(P2128),VLOOKUP(P2128,Lookups!#REF!,2),IF(AND(Score!AE2127&gt;0,Score!AG2127= "Positive"),     "Incomplete",""))</f>
        <v/>
      </c>
      <c r="R128" s="122" t="str">
        <f>IF(Score!K2127=0,         VLOOKUP(SUM(Score!N2127:S2127),Lookups!C$2:E$3, 3),   IF(ISNUMBER(Score!K2127),         VLOOKUP(SUM(Score!N2127:S2127),Lookups!C$4:E$11, 3), "")     )</f>
        <v/>
      </c>
      <c r="S128" s="66"/>
      <c r="T128" s="67"/>
      <c r="U128" s="67"/>
      <c r="V128" s="77"/>
      <c r="W128" s="78"/>
      <c r="X128" s="173"/>
      <c r="Y128" s="64"/>
      <c r="Z128" s="13"/>
      <c r="AA128" s="13"/>
    </row>
    <row r="129" spans="1:27" ht="12.75" customHeight="1" x14ac:dyDescent="0.3">
      <c r="A129" s="179"/>
      <c r="B129" s="66"/>
      <c r="C129" s="262"/>
      <c r="D129" s="65"/>
      <c r="E129" s="68"/>
      <c r="F129" s="69"/>
      <c r="G129" s="70"/>
      <c r="H129" s="65"/>
      <c r="I129" s="42" t="str">
        <f xml:space="preserve"> IF(COUNT(Score!G2128:J2128)&gt;0,                                          IF(Score!L2128 = "Positive", "Ask CRAFFT questions", "Ask CAR question only"), "")</f>
        <v/>
      </c>
      <c r="J129" s="75"/>
      <c r="K129" s="67"/>
      <c r="L129" s="67"/>
      <c r="M129" s="67"/>
      <c r="N129" s="67"/>
      <c r="O129" s="65"/>
      <c r="P129" s="38" t="str">
        <f>Score!U2128</f>
        <v/>
      </c>
      <c r="Q129" s="9" t="str">
        <f>IF(ISNUMBER(P2129),VLOOKUP(P2129,Lookups!#REF!,2),IF(AND(Score!AE2128&gt;0,Score!AG2128= "Positive"),     "Incomplete",""))</f>
        <v/>
      </c>
      <c r="R129" s="122" t="str">
        <f>IF(Score!K2128=0,         VLOOKUP(SUM(Score!N2128:S2128),Lookups!C$2:E$3, 3),   IF(ISNUMBER(Score!K2128),         VLOOKUP(SUM(Score!N2128:S2128),Lookups!C$4:E$11, 3), "")     )</f>
        <v/>
      </c>
      <c r="S129" s="66"/>
      <c r="T129" s="67"/>
      <c r="U129" s="67"/>
      <c r="V129" s="77"/>
      <c r="W129" s="78"/>
      <c r="X129" s="173"/>
      <c r="Y129" s="64"/>
      <c r="Z129" s="13"/>
      <c r="AA129" s="13"/>
    </row>
    <row r="130" spans="1:27" ht="12.75" customHeight="1" x14ac:dyDescent="0.3">
      <c r="A130" s="179"/>
      <c r="B130" s="66"/>
      <c r="C130" s="262"/>
      <c r="D130" s="65"/>
      <c r="E130" s="68"/>
      <c r="F130" s="69"/>
      <c r="G130" s="70"/>
      <c r="H130" s="65"/>
      <c r="I130" s="42" t="str">
        <f xml:space="preserve"> IF(COUNT(Score!G2129:J2129)&gt;0,                                          IF(Score!L2129 = "Positive", "Ask CRAFFT questions", "Ask CAR question only"), "")</f>
        <v/>
      </c>
      <c r="J130" s="75"/>
      <c r="K130" s="67"/>
      <c r="L130" s="67"/>
      <c r="M130" s="67"/>
      <c r="N130" s="67"/>
      <c r="O130" s="65"/>
      <c r="P130" s="38" t="str">
        <f>Score!U2129</f>
        <v/>
      </c>
      <c r="Q130" s="9" t="str">
        <f>IF(ISNUMBER(P2130),VLOOKUP(P2130,Lookups!#REF!,2),IF(AND(Score!AE2129&gt;0,Score!AG2129= "Positive"),     "Incomplete",""))</f>
        <v/>
      </c>
      <c r="R130" s="122" t="str">
        <f>IF(Score!K2129=0,         VLOOKUP(SUM(Score!N2129:S2129),Lookups!C$2:E$3, 3),   IF(ISNUMBER(Score!K2129),         VLOOKUP(SUM(Score!N2129:S2129),Lookups!C$4:E$11, 3), "")     )</f>
        <v/>
      </c>
      <c r="S130" s="66"/>
      <c r="T130" s="67"/>
      <c r="U130" s="67"/>
      <c r="V130" s="77"/>
      <c r="W130" s="78"/>
      <c r="X130" s="173"/>
      <c r="Y130" s="64"/>
      <c r="Z130" s="13"/>
      <c r="AA130" s="13"/>
    </row>
    <row r="131" spans="1:27" ht="12.75" customHeight="1" x14ac:dyDescent="0.3">
      <c r="A131" s="179"/>
      <c r="B131" s="66"/>
      <c r="C131" s="262"/>
      <c r="D131" s="65"/>
      <c r="E131" s="68"/>
      <c r="F131" s="69"/>
      <c r="G131" s="70"/>
      <c r="H131" s="65"/>
      <c r="I131" s="42" t="str">
        <f xml:space="preserve"> IF(COUNT(Score!G2130:J2130)&gt;0,                                          IF(Score!L2130 = "Positive", "Ask CRAFFT questions", "Ask CAR question only"), "")</f>
        <v/>
      </c>
      <c r="J131" s="75"/>
      <c r="K131" s="67"/>
      <c r="L131" s="67"/>
      <c r="M131" s="67"/>
      <c r="N131" s="67"/>
      <c r="O131" s="65"/>
      <c r="P131" s="38" t="str">
        <f>Score!U2130</f>
        <v/>
      </c>
      <c r="Q131" s="9" t="str">
        <f>IF(ISNUMBER(P2131),VLOOKUP(P2131,Lookups!#REF!,2),IF(AND(Score!AE2130&gt;0,Score!AG2130= "Positive"),     "Incomplete",""))</f>
        <v/>
      </c>
      <c r="R131" s="122" t="str">
        <f>IF(Score!K2130=0,         VLOOKUP(SUM(Score!N2130:S2130),Lookups!C$2:E$3, 3),   IF(ISNUMBER(Score!K2130),         VLOOKUP(SUM(Score!N2130:S2130),Lookups!C$4:E$11, 3), "")     )</f>
        <v/>
      </c>
      <c r="S131" s="66"/>
      <c r="T131" s="67"/>
      <c r="U131" s="67"/>
      <c r="V131" s="77"/>
      <c r="W131" s="78"/>
      <c r="X131" s="173"/>
      <c r="Y131" s="64"/>
      <c r="Z131" s="13"/>
      <c r="AA131" s="13"/>
    </row>
    <row r="132" spans="1:27" ht="12.75" customHeight="1" x14ac:dyDescent="0.3">
      <c r="A132" s="179"/>
      <c r="B132" s="66"/>
      <c r="C132" s="262"/>
      <c r="D132" s="65"/>
      <c r="E132" s="68"/>
      <c r="F132" s="69"/>
      <c r="G132" s="70"/>
      <c r="H132" s="65"/>
      <c r="I132" s="42" t="str">
        <f xml:space="preserve"> IF(COUNT(Score!G2131:J2131)&gt;0,                                          IF(Score!L2131 = "Positive", "Ask CRAFFT questions", "Ask CAR question only"), "")</f>
        <v/>
      </c>
      <c r="J132" s="75"/>
      <c r="K132" s="67"/>
      <c r="L132" s="67"/>
      <c r="M132" s="67"/>
      <c r="N132" s="67"/>
      <c r="O132" s="65"/>
      <c r="P132" s="38" t="str">
        <f>Score!U2131</f>
        <v/>
      </c>
      <c r="Q132" s="9" t="str">
        <f>IF(ISNUMBER(P2132),VLOOKUP(P2132,Lookups!#REF!,2),IF(AND(Score!AE2131&gt;0,Score!AG2131= "Positive"),     "Incomplete",""))</f>
        <v/>
      </c>
      <c r="R132" s="122" t="str">
        <f>IF(Score!K2131=0,         VLOOKUP(SUM(Score!N2131:S2131),Lookups!C$2:E$3, 3),   IF(ISNUMBER(Score!K2131),         VLOOKUP(SUM(Score!N2131:S2131),Lookups!C$4:E$11, 3), "")     )</f>
        <v/>
      </c>
      <c r="S132" s="66"/>
      <c r="T132" s="67"/>
      <c r="U132" s="67"/>
      <c r="V132" s="77"/>
      <c r="W132" s="78"/>
      <c r="X132" s="173"/>
      <c r="Y132" s="64"/>
      <c r="Z132" s="13"/>
      <c r="AA132" s="13"/>
    </row>
    <row r="133" spans="1:27" ht="12.75" customHeight="1" x14ac:dyDescent="0.3">
      <c r="A133" s="179"/>
      <c r="B133" s="66"/>
      <c r="C133" s="262"/>
      <c r="D133" s="65"/>
      <c r="E133" s="68"/>
      <c r="F133" s="69"/>
      <c r="G133" s="70"/>
      <c r="H133" s="65"/>
      <c r="I133" s="42" t="str">
        <f xml:space="preserve"> IF(COUNT(Score!G2132:J2132)&gt;0,                                          IF(Score!L2132 = "Positive", "Ask CRAFFT questions", "Ask CAR question only"), "")</f>
        <v/>
      </c>
      <c r="J133" s="75"/>
      <c r="K133" s="67"/>
      <c r="L133" s="67"/>
      <c r="M133" s="67"/>
      <c r="N133" s="67"/>
      <c r="O133" s="65"/>
      <c r="P133" s="38" t="str">
        <f>Score!U2132</f>
        <v/>
      </c>
      <c r="Q133" s="9" t="str">
        <f>IF(ISNUMBER(P2133),VLOOKUP(P2133,Lookups!#REF!,2),IF(AND(Score!AE2132&gt;0,Score!AG2132= "Positive"),     "Incomplete",""))</f>
        <v/>
      </c>
      <c r="R133" s="122" t="str">
        <f>IF(Score!K2132=0,         VLOOKUP(SUM(Score!N2132:S2132),Lookups!C$2:E$3, 3),   IF(ISNUMBER(Score!K2132),         VLOOKUP(SUM(Score!N2132:S2132),Lookups!C$4:E$11, 3), "")     )</f>
        <v/>
      </c>
      <c r="S133" s="66"/>
      <c r="T133" s="67"/>
      <c r="U133" s="67"/>
      <c r="V133" s="77"/>
      <c r="W133" s="78"/>
      <c r="X133" s="173"/>
      <c r="Y133" s="64"/>
      <c r="Z133" s="13"/>
      <c r="AA133" s="13"/>
    </row>
    <row r="134" spans="1:27" ht="12.75" customHeight="1" x14ac:dyDescent="0.3">
      <c r="A134" s="179"/>
      <c r="B134" s="66"/>
      <c r="C134" s="262"/>
      <c r="D134" s="65"/>
      <c r="E134" s="68"/>
      <c r="F134" s="69"/>
      <c r="G134" s="70"/>
      <c r="H134" s="65"/>
      <c r="I134" s="42" t="str">
        <f xml:space="preserve"> IF(COUNT(Score!G2133:J2133)&gt;0,                                          IF(Score!L2133 = "Positive", "Ask CRAFFT questions", "Ask CAR question only"), "")</f>
        <v/>
      </c>
      <c r="J134" s="75"/>
      <c r="K134" s="67"/>
      <c r="L134" s="67"/>
      <c r="M134" s="67"/>
      <c r="N134" s="67"/>
      <c r="O134" s="65"/>
      <c r="P134" s="38" t="str">
        <f>Score!U2133</f>
        <v/>
      </c>
      <c r="Q134" s="9" t="str">
        <f>IF(ISNUMBER(P2134),VLOOKUP(P2134,Lookups!#REF!,2),IF(AND(Score!AE2133&gt;0,Score!AG2133= "Positive"),     "Incomplete",""))</f>
        <v/>
      </c>
      <c r="R134" s="122" t="str">
        <f>IF(Score!K2133=0,         VLOOKUP(SUM(Score!N2133:S2133),Lookups!C$2:E$3, 3),   IF(ISNUMBER(Score!K2133),         VLOOKUP(SUM(Score!N2133:S2133),Lookups!C$4:E$11, 3), "")     )</f>
        <v/>
      </c>
      <c r="S134" s="66"/>
      <c r="T134" s="67"/>
      <c r="U134" s="67"/>
      <c r="V134" s="77"/>
      <c r="W134" s="78"/>
      <c r="X134" s="173"/>
      <c r="Y134" s="64"/>
      <c r="Z134" s="13"/>
      <c r="AA134" s="13"/>
    </row>
    <row r="135" spans="1:27" ht="12.75" customHeight="1" x14ac:dyDescent="0.3">
      <c r="A135" s="179"/>
      <c r="B135" s="66"/>
      <c r="C135" s="262"/>
      <c r="D135" s="65"/>
      <c r="E135" s="68"/>
      <c r="F135" s="69"/>
      <c r="G135" s="70"/>
      <c r="H135" s="65"/>
      <c r="I135" s="42" t="str">
        <f xml:space="preserve"> IF(COUNT(Score!G2134:J2134)&gt;0,                                          IF(Score!L2134 = "Positive", "Ask CRAFFT questions", "Ask CAR question only"), "")</f>
        <v/>
      </c>
      <c r="J135" s="75"/>
      <c r="K135" s="67"/>
      <c r="L135" s="67"/>
      <c r="M135" s="67"/>
      <c r="N135" s="67"/>
      <c r="O135" s="65"/>
      <c r="P135" s="38" t="str">
        <f>Score!U2134</f>
        <v/>
      </c>
      <c r="Q135" s="9" t="str">
        <f>IF(ISNUMBER(P2135),VLOOKUP(P2135,Lookups!#REF!,2),IF(AND(Score!AE2134&gt;0,Score!AG2134= "Positive"),     "Incomplete",""))</f>
        <v/>
      </c>
      <c r="R135" s="122" t="str">
        <f>IF(Score!K2134=0,         VLOOKUP(SUM(Score!N2134:S2134),Lookups!C$2:E$3, 3),   IF(ISNUMBER(Score!K2134),         VLOOKUP(SUM(Score!N2134:S2134),Lookups!C$4:E$11, 3), "")     )</f>
        <v/>
      </c>
      <c r="S135" s="66"/>
      <c r="T135" s="67"/>
      <c r="U135" s="67"/>
      <c r="V135" s="77"/>
      <c r="W135" s="78"/>
      <c r="X135" s="173"/>
      <c r="Y135" s="64"/>
      <c r="Z135" s="13"/>
      <c r="AA135" s="13"/>
    </row>
    <row r="136" spans="1:27" ht="12.75" customHeight="1" x14ac:dyDescent="0.3">
      <c r="A136" s="179"/>
      <c r="B136" s="66"/>
      <c r="C136" s="262"/>
      <c r="D136" s="65"/>
      <c r="E136" s="68"/>
      <c r="F136" s="69"/>
      <c r="G136" s="70"/>
      <c r="H136" s="65"/>
      <c r="I136" s="42" t="str">
        <f xml:space="preserve"> IF(COUNT(Score!G2135:J2135)&gt;0,                                          IF(Score!L2135 = "Positive", "Ask CRAFFT questions", "Ask CAR question only"), "")</f>
        <v/>
      </c>
      <c r="J136" s="75"/>
      <c r="K136" s="67"/>
      <c r="L136" s="67"/>
      <c r="M136" s="67"/>
      <c r="N136" s="67"/>
      <c r="O136" s="65"/>
      <c r="P136" s="38" t="str">
        <f>Score!U2135</f>
        <v/>
      </c>
      <c r="Q136" s="9" t="str">
        <f>IF(ISNUMBER(P2136),VLOOKUP(P2136,Lookups!#REF!,2),IF(AND(Score!AE2135&gt;0,Score!AG2135= "Positive"),     "Incomplete",""))</f>
        <v/>
      </c>
      <c r="R136" s="122" t="str">
        <f>IF(Score!K2135=0,         VLOOKUP(SUM(Score!N2135:S2135),Lookups!C$2:E$3, 3),   IF(ISNUMBER(Score!K2135),         VLOOKUP(SUM(Score!N2135:S2135),Lookups!C$4:E$11, 3), "")     )</f>
        <v/>
      </c>
      <c r="S136" s="66"/>
      <c r="T136" s="67"/>
      <c r="U136" s="67"/>
      <c r="V136" s="77"/>
      <c r="W136" s="78"/>
      <c r="X136" s="173"/>
      <c r="Y136" s="64"/>
      <c r="Z136" s="13"/>
      <c r="AA136" s="13"/>
    </row>
    <row r="137" spans="1:27" ht="12.75" customHeight="1" x14ac:dyDescent="0.3">
      <c r="A137" s="179"/>
      <c r="B137" s="66"/>
      <c r="C137" s="262"/>
      <c r="D137" s="65"/>
      <c r="E137" s="68"/>
      <c r="F137" s="69"/>
      <c r="G137" s="70"/>
      <c r="H137" s="65"/>
      <c r="I137" s="42" t="str">
        <f xml:space="preserve"> IF(COUNT(Score!G2136:J2136)&gt;0,                                          IF(Score!L2136 = "Positive", "Ask CRAFFT questions", "Ask CAR question only"), "")</f>
        <v/>
      </c>
      <c r="J137" s="75"/>
      <c r="K137" s="67"/>
      <c r="L137" s="67"/>
      <c r="M137" s="67"/>
      <c r="N137" s="67"/>
      <c r="O137" s="65"/>
      <c r="P137" s="38" t="str">
        <f>Score!U2136</f>
        <v/>
      </c>
      <c r="Q137" s="9" t="str">
        <f>IF(ISNUMBER(P2137),VLOOKUP(P2137,Lookups!#REF!,2),IF(AND(Score!AE2136&gt;0,Score!AG2136= "Positive"),     "Incomplete",""))</f>
        <v/>
      </c>
      <c r="R137" s="122" t="str">
        <f>IF(Score!K2136=0,         VLOOKUP(SUM(Score!N2136:S2136),Lookups!C$2:E$3, 3),   IF(ISNUMBER(Score!K2136),         VLOOKUP(SUM(Score!N2136:S2136),Lookups!C$4:E$11, 3), "")     )</f>
        <v/>
      </c>
      <c r="S137" s="66"/>
      <c r="T137" s="67"/>
      <c r="U137" s="67"/>
      <c r="V137" s="77"/>
      <c r="W137" s="78"/>
      <c r="X137" s="173"/>
      <c r="Y137" s="64"/>
      <c r="Z137" s="13"/>
      <c r="AA137" s="13"/>
    </row>
    <row r="138" spans="1:27" ht="12.75" customHeight="1" x14ac:dyDescent="0.3">
      <c r="A138" s="179"/>
      <c r="B138" s="66"/>
      <c r="C138" s="262"/>
      <c r="D138" s="65"/>
      <c r="E138" s="68"/>
      <c r="F138" s="69"/>
      <c r="G138" s="70"/>
      <c r="H138" s="65"/>
      <c r="I138" s="42" t="str">
        <f xml:space="preserve"> IF(COUNT(Score!G2137:J2137)&gt;0,                                          IF(Score!L2137 = "Positive", "Ask CRAFFT questions", "Ask CAR question only"), "")</f>
        <v/>
      </c>
      <c r="J138" s="75"/>
      <c r="K138" s="67"/>
      <c r="L138" s="67"/>
      <c r="M138" s="67"/>
      <c r="N138" s="67"/>
      <c r="O138" s="65"/>
      <c r="P138" s="38" t="str">
        <f>Score!U2137</f>
        <v/>
      </c>
      <c r="Q138" s="9" t="str">
        <f>IF(ISNUMBER(P2138),VLOOKUP(P2138,Lookups!#REF!,2),IF(AND(Score!AE2137&gt;0,Score!AG2137= "Positive"),     "Incomplete",""))</f>
        <v/>
      </c>
      <c r="R138" s="122" t="str">
        <f>IF(Score!K2137=0,         VLOOKUP(SUM(Score!N2137:S2137),Lookups!C$2:E$3, 3),   IF(ISNUMBER(Score!K2137),         VLOOKUP(SUM(Score!N2137:S2137),Lookups!C$4:E$11, 3), "")     )</f>
        <v/>
      </c>
      <c r="S138" s="66"/>
      <c r="T138" s="67"/>
      <c r="U138" s="67"/>
      <c r="V138" s="77"/>
      <c r="W138" s="78"/>
      <c r="X138" s="173"/>
      <c r="Y138" s="64"/>
      <c r="Z138" s="13"/>
      <c r="AA138" s="13"/>
    </row>
    <row r="139" spans="1:27" ht="12.75" customHeight="1" x14ac:dyDescent="0.3">
      <c r="A139" s="179"/>
      <c r="B139" s="66"/>
      <c r="C139" s="262"/>
      <c r="D139" s="65"/>
      <c r="E139" s="68"/>
      <c r="F139" s="69"/>
      <c r="G139" s="70"/>
      <c r="H139" s="65"/>
      <c r="I139" s="42" t="str">
        <f xml:space="preserve"> IF(COUNT(Score!G2138:J2138)&gt;0,                                          IF(Score!L2138 = "Positive", "Ask CRAFFT questions", "Ask CAR question only"), "")</f>
        <v/>
      </c>
      <c r="J139" s="75"/>
      <c r="K139" s="67"/>
      <c r="L139" s="67"/>
      <c r="M139" s="67"/>
      <c r="N139" s="67"/>
      <c r="O139" s="65"/>
      <c r="P139" s="38" t="str">
        <f>Score!U2138</f>
        <v/>
      </c>
      <c r="Q139" s="9" t="str">
        <f>IF(ISNUMBER(P2139),VLOOKUP(P2139,Lookups!#REF!,2),IF(AND(Score!AE2138&gt;0,Score!AG2138= "Positive"),     "Incomplete",""))</f>
        <v/>
      </c>
      <c r="R139" s="122" t="str">
        <f>IF(Score!K2138=0,         VLOOKUP(SUM(Score!N2138:S2138),Lookups!C$2:E$3, 3),   IF(ISNUMBER(Score!K2138),         VLOOKUP(SUM(Score!N2138:S2138),Lookups!C$4:E$11, 3), "")     )</f>
        <v/>
      </c>
      <c r="S139" s="66"/>
      <c r="T139" s="67"/>
      <c r="U139" s="67"/>
      <c r="V139" s="77"/>
      <c r="W139" s="78"/>
      <c r="X139" s="173"/>
      <c r="Y139" s="64"/>
      <c r="Z139" s="13"/>
      <c r="AA139" s="13"/>
    </row>
    <row r="140" spans="1:27" ht="12.75" customHeight="1" x14ac:dyDescent="0.3">
      <c r="A140" s="179"/>
      <c r="B140" s="66"/>
      <c r="C140" s="262"/>
      <c r="D140" s="65"/>
      <c r="E140" s="68"/>
      <c r="F140" s="69"/>
      <c r="G140" s="70"/>
      <c r="H140" s="65"/>
      <c r="I140" s="42" t="str">
        <f xml:space="preserve"> IF(COUNT(Score!G2139:J2139)&gt;0,                                          IF(Score!L2139 = "Positive", "Ask CRAFFT questions", "Ask CAR question only"), "")</f>
        <v/>
      </c>
      <c r="J140" s="75"/>
      <c r="K140" s="67"/>
      <c r="L140" s="67"/>
      <c r="M140" s="67"/>
      <c r="N140" s="67"/>
      <c r="O140" s="65"/>
      <c r="P140" s="38" t="str">
        <f>Score!U2139</f>
        <v/>
      </c>
      <c r="Q140" s="9" t="str">
        <f>IF(ISNUMBER(P2140),VLOOKUP(P2140,Lookups!#REF!,2),IF(AND(Score!AE2139&gt;0,Score!AG2139= "Positive"),     "Incomplete",""))</f>
        <v/>
      </c>
      <c r="R140" s="122" t="str">
        <f>IF(Score!K2139=0,         VLOOKUP(SUM(Score!N2139:S2139),Lookups!C$2:E$3, 3),   IF(ISNUMBER(Score!K2139),         VLOOKUP(SUM(Score!N2139:S2139),Lookups!C$4:E$11, 3), "")     )</f>
        <v/>
      </c>
      <c r="S140" s="66"/>
      <c r="T140" s="67"/>
      <c r="U140" s="67"/>
      <c r="V140" s="77"/>
      <c r="W140" s="78"/>
      <c r="X140" s="173"/>
      <c r="Y140" s="64"/>
      <c r="Z140" s="13"/>
      <c r="AA140" s="13"/>
    </row>
    <row r="141" spans="1:27" ht="12.75" customHeight="1" x14ac:dyDescent="0.3">
      <c r="A141" s="179"/>
      <c r="B141" s="66"/>
      <c r="C141" s="262"/>
      <c r="D141" s="65"/>
      <c r="E141" s="68"/>
      <c r="F141" s="69"/>
      <c r="G141" s="70"/>
      <c r="H141" s="65"/>
      <c r="I141" s="42" t="str">
        <f xml:space="preserve"> IF(COUNT(Score!G2140:J2140)&gt;0,                                          IF(Score!L2140 = "Positive", "Ask CRAFFT questions", "Ask CAR question only"), "")</f>
        <v/>
      </c>
      <c r="J141" s="75"/>
      <c r="K141" s="67"/>
      <c r="L141" s="67"/>
      <c r="M141" s="67"/>
      <c r="N141" s="67"/>
      <c r="O141" s="65"/>
      <c r="P141" s="38" t="str">
        <f>Score!U2140</f>
        <v/>
      </c>
      <c r="Q141" s="9" t="str">
        <f>IF(ISNUMBER(P2141),VLOOKUP(P2141,Lookups!#REF!,2),IF(AND(Score!AE2140&gt;0,Score!AG2140= "Positive"),     "Incomplete",""))</f>
        <v/>
      </c>
      <c r="R141" s="122" t="str">
        <f>IF(Score!K2140=0,         VLOOKUP(SUM(Score!N2140:S2140),Lookups!C$2:E$3, 3),   IF(ISNUMBER(Score!K2140),         VLOOKUP(SUM(Score!N2140:S2140),Lookups!C$4:E$11, 3), "")     )</f>
        <v/>
      </c>
      <c r="S141" s="66"/>
      <c r="T141" s="67"/>
      <c r="U141" s="67"/>
      <c r="V141" s="77"/>
      <c r="W141" s="78"/>
      <c r="X141" s="173"/>
      <c r="Y141" s="64"/>
      <c r="Z141" s="13"/>
      <c r="AA141" s="13"/>
    </row>
    <row r="142" spans="1:27" ht="12.75" customHeight="1" x14ac:dyDescent="0.3">
      <c r="A142" s="179"/>
      <c r="B142" s="66"/>
      <c r="C142" s="262"/>
      <c r="D142" s="65"/>
      <c r="E142" s="68"/>
      <c r="F142" s="69"/>
      <c r="G142" s="70"/>
      <c r="H142" s="65"/>
      <c r="I142" s="42" t="str">
        <f xml:space="preserve"> IF(COUNT(Score!G2141:J2141)&gt;0,                                          IF(Score!L2141 = "Positive", "Ask CRAFFT questions", "Ask CAR question only"), "")</f>
        <v/>
      </c>
      <c r="J142" s="75"/>
      <c r="K142" s="67"/>
      <c r="L142" s="67"/>
      <c r="M142" s="67"/>
      <c r="N142" s="67"/>
      <c r="O142" s="65"/>
      <c r="P142" s="38" t="str">
        <f>Score!U2141</f>
        <v/>
      </c>
      <c r="Q142" s="9" t="str">
        <f>IF(ISNUMBER(P2142),VLOOKUP(P2142,Lookups!#REF!,2),IF(AND(Score!AE2141&gt;0,Score!AG2141= "Positive"),     "Incomplete",""))</f>
        <v/>
      </c>
      <c r="R142" s="122" t="str">
        <f>IF(Score!K2141=0,         VLOOKUP(SUM(Score!N2141:S2141),Lookups!C$2:E$3, 3),   IF(ISNUMBER(Score!K2141),         VLOOKUP(SUM(Score!N2141:S2141),Lookups!C$4:E$11, 3), "")     )</f>
        <v/>
      </c>
      <c r="S142" s="66"/>
      <c r="T142" s="67"/>
      <c r="U142" s="67"/>
      <c r="V142" s="77"/>
      <c r="W142" s="78"/>
      <c r="X142" s="173"/>
      <c r="Y142" s="64"/>
      <c r="Z142" s="13"/>
      <c r="AA142" s="13"/>
    </row>
    <row r="143" spans="1:27" ht="12.75" customHeight="1" x14ac:dyDescent="0.3">
      <c r="A143" s="179"/>
      <c r="B143" s="66"/>
      <c r="C143" s="262"/>
      <c r="D143" s="65"/>
      <c r="E143" s="68"/>
      <c r="F143" s="69"/>
      <c r="G143" s="70"/>
      <c r="H143" s="65"/>
      <c r="I143" s="42" t="str">
        <f xml:space="preserve"> IF(COUNT(Score!G2142:J2142)&gt;0,                                          IF(Score!L2142 = "Positive", "Ask CRAFFT questions", "Ask CAR question only"), "")</f>
        <v/>
      </c>
      <c r="J143" s="75"/>
      <c r="K143" s="67"/>
      <c r="L143" s="67"/>
      <c r="M143" s="67"/>
      <c r="N143" s="67"/>
      <c r="O143" s="65"/>
      <c r="P143" s="38" t="str">
        <f>Score!U2142</f>
        <v/>
      </c>
      <c r="Q143" s="9" t="str">
        <f>IF(ISNUMBER(P2143),VLOOKUP(P2143,Lookups!#REF!,2),IF(AND(Score!AE2142&gt;0,Score!AG2142= "Positive"),     "Incomplete",""))</f>
        <v/>
      </c>
      <c r="R143" s="122" t="str">
        <f>IF(Score!K2142=0,         VLOOKUP(SUM(Score!N2142:S2142),Lookups!C$2:E$3, 3),   IF(ISNUMBER(Score!K2142),         VLOOKUP(SUM(Score!N2142:S2142),Lookups!C$4:E$11, 3), "")     )</f>
        <v/>
      </c>
      <c r="S143" s="66"/>
      <c r="T143" s="67"/>
      <c r="U143" s="67"/>
      <c r="V143" s="77"/>
      <c r="W143" s="78"/>
      <c r="X143" s="173"/>
      <c r="Y143" s="64"/>
      <c r="Z143" s="13"/>
      <c r="AA143" s="13"/>
    </row>
    <row r="144" spans="1:27" ht="12.75" customHeight="1" x14ac:dyDescent="0.3">
      <c r="A144" s="179"/>
      <c r="B144" s="66"/>
      <c r="C144" s="262"/>
      <c r="D144" s="65"/>
      <c r="E144" s="68"/>
      <c r="F144" s="69"/>
      <c r="G144" s="70"/>
      <c r="H144" s="65"/>
      <c r="I144" s="42" t="str">
        <f xml:space="preserve"> IF(COUNT(Score!G2143:J2143)&gt;0,                                          IF(Score!L2143 = "Positive", "Ask CRAFFT questions", "Ask CAR question only"), "")</f>
        <v/>
      </c>
      <c r="J144" s="75"/>
      <c r="K144" s="67"/>
      <c r="L144" s="67"/>
      <c r="M144" s="67"/>
      <c r="N144" s="67"/>
      <c r="O144" s="65"/>
      <c r="P144" s="38" t="str">
        <f>Score!U2143</f>
        <v/>
      </c>
      <c r="Q144" s="9" t="str">
        <f>IF(ISNUMBER(P2144),VLOOKUP(P2144,Lookups!#REF!,2),IF(AND(Score!AE2143&gt;0,Score!AG2143= "Positive"),     "Incomplete",""))</f>
        <v/>
      </c>
      <c r="R144" s="122" t="str">
        <f>IF(Score!K2143=0,         VLOOKUP(SUM(Score!N2143:S2143),Lookups!C$2:E$3, 3),   IF(ISNUMBER(Score!K2143),         VLOOKUP(SUM(Score!N2143:S2143),Lookups!C$4:E$11, 3), "")     )</f>
        <v/>
      </c>
      <c r="S144" s="66"/>
      <c r="T144" s="67"/>
      <c r="U144" s="67"/>
      <c r="V144" s="77"/>
      <c r="W144" s="78"/>
      <c r="X144" s="173"/>
      <c r="Y144" s="64"/>
      <c r="Z144" s="13"/>
      <c r="AA144" s="13"/>
    </row>
    <row r="145" spans="1:27" ht="12.75" customHeight="1" x14ac:dyDescent="0.3">
      <c r="A145" s="179"/>
      <c r="B145" s="66"/>
      <c r="C145" s="262"/>
      <c r="D145" s="65"/>
      <c r="E145" s="68"/>
      <c r="F145" s="69"/>
      <c r="G145" s="70"/>
      <c r="H145" s="65"/>
      <c r="I145" s="42" t="str">
        <f xml:space="preserve"> IF(COUNT(Score!G2144:J2144)&gt;0,                                          IF(Score!L2144 = "Positive", "Ask CRAFFT questions", "Ask CAR question only"), "")</f>
        <v/>
      </c>
      <c r="J145" s="75"/>
      <c r="K145" s="67"/>
      <c r="L145" s="67"/>
      <c r="M145" s="67"/>
      <c r="N145" s="67"/>
      <c r="O145" s="65"/>
      <c r="P145" s="38" t="str">
        <f>Score!U2144</f>
        <v/>
      </c>
      <c r="Q145" s="9" t="str">
        <f>IF(ISNUMBER(P2145),VLOOKUP(P2145,Lookups!#REF!,2),IF(AND(Score!AE2144&gt;0,Score!AG2144= "Positive"),     "Incomplete",""))</f>
        <v/>
      </c>
      <c r="R145" s="122" t="str">
        <f>IF(Score!K2144=0,         VLOOKUP(SUM(Score!N2144:S2144),Lookups!C$2:E$3, 3),   IF(ISNUMBER(Score!K2144),         VLOOKUP(SUM(Score!N2144:S2144),Lookups!C$4:E$11, 3), "")     )</f>
        <v/>
      </c>
      <c r="S145" s="66"/>
      <c r="T145" s="67"/>
      <c r="U145" s="67"/>
      <c r="V145" s="77"/>
      <c r="W145" s="78"/>
      <c r="X145" s="173"/>
      <c r="Y145" s="64"/>
      <c r="Z145" s="13"/>
      <c r="AA145" s="13"/>
    </row>
    <row r="146" spans="1:27" ht="12.75" customHeight="1" x14ac:dyDescent="0.3">
      <c r="A146" s="179"/>
      <c r="B146" s="66"/>
      <c r="C146" s="262"/>
      <c r="D146" s="65"/>
      <c r="E146" s="68"/>
      <c r="F146" s="69"/>
      <c r="G146" s="70"/>
      <c r="H146" s="65"/>
      <c r="I146" s="42" t="str">
        <f xml:space="preserve"> IF(COUNT(Score!G2145:J2145)&gt;0,                                          IF(Score!L2145 = "Positive", "Ask CRAFFT questions", "Ask CAR question only"), "")</f>
        <v/>
      </c>
      <c r="J146" s="75"/>
      <c r="K146" s="67"/>
      <c r="L146" s="67"/>
      <c r="M146" s="67"/>
      <c r="N146" s="67"/>
      <c r="O146" s="65"/>
      <c r="P146" s="38" t="str">
        <f>Score!U2145</f>
        <v/>
      </c>
      <c r="Q146" s="9" t="str">
        <f>IF(ISNUMBER(P2146),VLOOKUP(P2146,Lookups!#REF!,2),IF(AND(Score!AE2145&gt;0,Score!AG2145= "Positive"),     "Incomplete",""))</f>
        <v/>
      </c>
      <c r="R146" s="122" t="str">
        <f>IF(Score!K2145=0,         VLOOKUP(SUM(Score!N2145:S2145),Lookups!C$2:E$3, 3),   IF(ISNUMBER(Score!K2145),         VLOOKUP(SUM(Score!N2145:S2145),Lookups!C$4:E$11, 3), "")     )</f>
        <v/>
      </c>
      <c r="S146" s="66"/>
      <c r="T146" s="67"/>
      <c r="U146" s="67"/>
      <c r="V146" s="77"/>
      <c r="W146" s="78"/>
      <c r="X146" s="173"/>
      <c r="Y146" s="64"/>
      <c r="Z146" s="13"/>
      <c r="AA146" s="13"/>
    </row>
    <row r="147" spans="1:27" ht="12.75" customHeight="1" x14ac:dyDescent="0.3">
      <c r="A147" s="179"/>
      <c r="B147" s="66"/>
      <c r="C147" s="262"/>
      <c r="D147" s="65"/>
      <c r="E147" s="68"/>
      <c r="F147" s="69"/>
      <c r="G147" s="70"/>
      <c r="H147" s="65"/>
      <c r="I147" s="42" t="str">
        <f xml:space="preserve"> IF(COUNT(Score!G2146:J2146)&gt;0,                                          IF(Score!L2146 = "Positive", "Ask CRAFFT questions", "Ask CAR question only"), "")</f>
        <v/>
      </c>
      <c r="J147" s="75"/>
      <c r="K147" s="67"/>
      <c r="L147" s="67"/>
      <c r="M147" s="67"/>
      <c r="N147" s="67"/>
      <c r="O147" s="65"/>
      <c r="P147" s="38" t="str">
        <f>Score!U2146</f>
        <v/>
      </c>
      <c r="Q147" s="9" t="str">
        <f>IF(ISNUMBER(P2147),VLOOKUP(P2147,Lookups!#REF!,2),IF(AND(Score!AE2146&gt;0,Score!AG2146= "Positive"),     "Incomplete",""))</f>
        <v/>
      </c>
      <c r="R147" s="122" t="str">
        <f>IF(Score!K2146=0,         VLOOKUP(SUM(Score!N2146:S2146),Lookups!C$2:E$3, 3),   IF(ISNUMBER(Score!K2146),         VLOOKUP(SUM(Score!N2146:S2146),Lookups!C$4:E$11, 3), "")     )</f>
        <v/>
      </c>
      <c r="S147" s="66"/>
      <c r="T147" s="67"/>
      <c r="U147" s="67"/>
      <c r="V147" s="77"/>
      <c r="W147" s="78"/>
      <c r="X147" s="173"/>
      <c r="Y147" s="64"/>
      <c r="Z147" s="13"/>
      <c r="AA147" s="13"/>
    </row>
    <row r="148" spans="1:27" ht="12.75" customHeight="1" x14ac:dyDescent="0.3">
      <c r="A148" s="179"/>
      <c r="B148" s="66"/>
      <c r="C148" s="262"/>
      <c r="D148" s="65"/>
      <c r="E148" s="68"/>
      <c r="F148" s="69"/>
      <c r="G148" s="70"/>
      <c r="H148" s="65"/>
      <c r="I148" s="42" t="str">
        <f xml:space="preserve"> IF(COUNT(Score!G2147:J2147)&gt;0,                                          IF(Score!L2147 = "Positive", "Ask CRAFFT questions", "Ask CAR question only"), "")</f>
        <v/>
      </c>
      <c r="J148" s="75"/>
      <c r="K148" s="67"/>
      <c r="L148" s="67"/>
      <c r="M148" s="67"/>
      <c r="N148" s="67"/>
      <c r="O148" s="65"/>
      <c r="P148" s="38" t="str">
        <f>Score!U2147</f>
        <v/>
      </c>
      <c r="Q148" s="9" t="str">
        <f>IF(ISNUMBER(P2148),VLOOKUP(P2148,Lookups!#REF!,2),IF(AND(Score!AE2147&gt;0,Score!AG2147= "Positive"),     "Incomplete",""))</f>
        <v/>
      </c>
      <c r="R148" s="122" t="str">
        <f>IF(Score!K2147=0,         VLOOKUP(SUM(Score!N2147:S2147),Lookups!C$2:E$3, 3),   IF(ISNUMBER(Score!K2147),         VLOOKUP(SUM(Score!N2147:S2147),Lookups!C$4:E$11, 3), "")     )</f>
        <v/>
      </c>
      <c r="S148" s="66"/>
      <c r="T148" s="67"/>
      <c r="U148" s="67"/>
      <c r="V148" s="77"/>
      <c r="W148" s="78"/>
      <c r="X148" s="173"/>
      <c r="Y148" s="64"/>
      <c r="Z148" s="13"/>
      <c r="AA148" s="13"/>
    </row>
    <row r="149" spans="1:27" ht="12.75" customHeight="1" x14ac:dyDescent="0.3">
      <c r="A149" s="179"/>
      <c r="B149" s="66"/>
      <c r="C149" s="262"/>
      <c r="D149" s="65"/>
      <c r="E149" s="68"/>
      <c r="F149" s="69"/>
      <c r="G149" s="70"/>
      <c r="H149" s="65"/>
      <c r="I149" s="42" t="str">
        <f xml:space="preserve"> IF(COUNT(Score!G2148:J2148)&gt;0,                                          IF(Score!L2148 = "Positive", "Ask CRAFFT questions", "Ask CAR question only"), "")</f>
        <v/>
      </c>
      <c r="J149" s="75"/>
      <c r="K149" s="67"/>
      <c r="L149" s="67"/>
      <c r="M149" s="67"/>
      <c r="N149" s="67"/>
      <c r="O149" s="65"/>
      <c r="P149" s="38" t="str">
        <f>Score!U2148</f>
        <v/>
      </c>
      <c r="Q149" s="9" t="str">
        <f>IF(ISNUMBER(P2149),VLOOKUP(P2149,Lookups!#REF!,2),IF(AND(Score!AE2148&gt;0,Score!AG2148= "Positive"),     "Incomplete",""))</f>
        <v/>
      </c>
      <c r="R149" s="122" t="str">
        <f>IF(Score!K2148=0,         VLOOKUP(SUM(Score!N2148:S2148),Lookups!C$2:E$3, 3),   IF(ISNUMBER(Score!K2148),         VLOOKUP(SUM(Score!N2148:S2148),Lookups!C$4:E$11, 3), "")     )</f>
        <v/>
      </c>
      <c r="S149" s="66"/>
      <c r="T149" s="67"/>
      <c r="U149" s="67"/>
      <c r="V149" s="77"/>
      <c r="W149" s="78"/>
      <c r="X149" s="173"/>
      <c r="Y149" s="64"/>
      <c r="Z149" s="13"/>
      <c r="AA149" s="13"/>
    </row>
    <row r="150" spans="1:27" ht="12.75" customHeight="1" x14ac:dyDescent="0.3">
      <c r="A150" s="179"/>
      <c r="B150" s="66"/>
      <c r="C150" s="262"/>
      <c r="D150" s="65"/>
      <c r="E150" s="68"/>
      <c r="F150" s="69"/>
      <c r="G150" s="70"/>
      <c r="H150" s="65"/>
      <c r="I150" s="42" t="str">
        <f xml:space="preserve"> IF(COUNT(Score!G2149:J2149)&gt;0,                                          IF(Score!L2149 = "Positive", "Ask CRAFFT questions", "Ask CAR question only"), "")</f>
        <v/>
      </c>
      <c r="J150" s="75"/>
      <c r="K150" s="67"/>
      <c r="L150" s="67"/>
      <c r="M150" s="67"/>
      <c r="N150" s="67"/>
      <c r="O150" s="65"/>
      <c r="P150" s="38" t="str">
        <f>Score!U2149</f>
        <v/>
      </c>
      <c r="Q150" s="9" t="str">
        <f>IF(ISNUMBER(P2150),VLOOKUP(P2150,Lookups!#REF!,2),IF(AND(Score!AE2149&gt;0,Score!AG2149= "Positive"),     "Incomplete",""))</f>
        <v/>
      </c>
      <c r="R150" s="122" t="str">
        <f>IF(Score!K2149=0,         VLOOKUP(SUM(Score!N2149:S2149),Lookups!C$2:E$3, 3),   IF(ISNUMBER(Score!K2149),         VLOOKUP(SUM(Score!N2149:S2149),Lookups!C$4:E$11, 3), "")     )</f>
        <v/>
      </c>
      <c r="S150" s="66"/>
      <c r="T150" s="67"/>
      <c r="U150" s="67"/>
      <c r="V150" s="77"/>
      <c r="W150" s="78"/>
      <c r="X150" s="173"/>
      <c r="Y150" s="64"/>
      <c r="Z150" s="13"/>
      <c r="AA150" s="13"/>
    </row>
    <row r="151" spans="1:27" ht="12.75" customHeight="1" x14ac:dyDescent="0.3">
      <c r="A151" s="179"/>
      <c r="B151" s="66"/>
      <c r="C151" s="262"/>
      <c r="D151" s="65"/>
      <c r="E151" s="68"/>
      <c r="F151" s="69"/>
      <c r="G151" s="70"/>
      <c r="H151" s="65"/>
      <c r="I151" s="42" t="str">
        <f xml:space="preserve"> IF(COUNT(Score!G2150:J2150)&gt;0,                                          IF(Score!L2150 = "Positive", "Ask CRAFFT questions", "Ask CAR question only"), "")</f>
        <v/>
      </c>
      <c r="J151" s="75"/>
      <c r="K151" s="67"/>
      <c r="L151" s="67"/>
      <c r="M151" s="67"/>
      <c r="N151" s="67"/>
      <c r="O151" s="65"/>
      <c r="P151" s="38" t="str">
        <f>Score!U2150</f>
        <v/>
      </c>
      <c r="Q151" s="9" t="str">
        <f>IF(ISNUMBER(P2151),VLOOKUP(P2151,Lookups!#REF!,2),IF(AND(Score!AE2150&gt;0,Score!AG2150= "Positive"),     "Incomplete",""))</f>
        <v/>
      </c>
      <c r="R151" s="122" t="str">
        <f>IF(Score!K2150=0,         VLOOKUP(SUM(Score!N2150:S2150),Lookups!C$2:E$3, 3),   IF(ISNUMBER(Score!K2150),         VLOOKUP(SUM(Score!N2150:S2150),Lookups!C$4:E$11, 3), "")     )</f>
        <v/>
      </c>
      <c r="S151" s="66"/>
      <c r="T151" s="67"/>
      <c r="U151" s="67"/>
      <c r="V151" s="77"/>
      <c r="W151" s="78"/>
      <c r="X151" s="173"/>
      <c r="Y151" s="64"/>
      <c r="Z151" s="13"/>
      <c r="AA151" s="13"/>
    </row>
    <row r="152" spans="1:27" ht="12.75" customHeight="1" x14ac:dyDescent="0.3">
      <c r="A152" s="179"/>
      <c r="B152" s="66"/>
      <c r="C152" s="262"/>
      <c r="D152" s="65"/>
      <c r="E152" s="68"/>
      <c r="F152" s="69"/>
      <c r="G152" s="70"/>
      <c r="H152" s="65"/>
      <c r="I152" s="42" t="str">
        <f xml:space="preserve"> IF(COUNT(Score!G2151:J2151)&gt;0,                                          IF(Score!L2151 = "Positive", "Ask CRAFFT questions", "Ask CAR question only"), "")</f>
        <v/>
      </c>
      <c r="J152" s="75"/>
      <c r="K152" s="67"/>
      <c r="L152" s="67"/>
      <c r="M152" s="67"/>
      <c r="N152" s="67"/>
      <c r="O152" s="65"/>
      <c r="P152" s="38" t="str">
        <f>Score!U2151</f>
        <v/>
      </c>
      <c r="Q152" s="9" t="str">
        <f>IF(ISNUMBER(P2152),VLOOKUP(P2152,Lookups!#REF!,2),IF(AND(Score!AE2151&gt;0,Score!AG2151= "Positive"),     "Incomplete",""))</f>
        <v/>
      </c>
      <c r="R152" s="122" t="str">
        <f>IF(Score!K2151=0,         VLOOKUP(SUM(Score!N2151:S2151),Lookups!C$2:E$3, 3),   IF(ISNUMBER(Score!K2151),         VLOOKUP(SUM(Score!N2151:S2151),Lookups!C$4:E$11, 3), "")     )</f>
        <v/>
      </c>
      <c r="S152" s="66"/>
      <c r="T152" s="67"/>
      <c r="U152" s="67"/>
      <c r="V152" s="77"/>
      <c r="W152" s="78"/>
      <c r="X152" s="173"/>
      <c r="Y152" s="64"/>
      <c r="Z152" s="13"/>
      <c r="AA152" s="13"/>
    </row>
    <row r="153" spans="1:27" ht="12.75" customHeight="1" x14ac:dyDescent="0.3">
      <c r="A153" s="179"/>
      <c r="B153" s="66"/>
      <c r="C153" s="262"/>
      <c r="D153" s="65"/>
      <c r="E153" s="68"/>
      <c r="F153" s="69"/>
      <c r="G153" s="70"/>
      <c r="H153" s="65"/>
      <c r="I153" s="42" t="str">
        <f xml:space="preserve"> IF(COUNT(Score!G2152:J2152)&gt;0,                                          IF(Score!L2152 = "Positive", "Ask CRAFFT questions", "Ask CAR question only"), "")</f>
        <v/>
      </c>
      <c r="J153" s="75"/>
      <c r="K153" s="67"/>
      <c r="L153" s="67"/>
      <c r="M153" s="67"/>
      <c r="N153" s="67"/>
      <c r="O153" s="65"/>
      <c r="P153" s="38" t="str">
        <f>Score!U2152</f>
        <v/>
      </c>
      <c r="Q153" s="9" t="str">
        <f>IF(ISNUMBER(P2153),VLOOKUP(P2153,Lookups!#REF!,2),IF(AND(Score!AE2152&gt;0,Score!AG2152= "Positive"),     "Incomplete",""))</f>
        <v/>
      </c>
      <c r="R153" s="122" t="str">
        <f>IF(Score!K2152=0,         VLOOKUP(SUM(Score!N2152:S2152),Lookups!C$2:E$3, 3),   IF(ISNUMBER(Score!K2152),         VLOOKUP(SUM(Score!N2152:S2152),Lookups!C$4:E$11, 3), "")     )</f>
        <v/>
      </c>
      <c r="S153" s="66"/>
      <c r="T153" s="67"/>
      <c r="U153" s="67"/>
      <c r="V153" s="77"/>
      <c r="W153" s="78"/>
      <c r="X153" s="173"/>
      <c r="Y153" s="64"/>
      <c r="Z153" s="13"/>
      <c r="AA153" s="13"/>
    </row>
    <row r="154" spans="1:27" ht="12.75" customHeight="1" x14ac:dyDescent="0.3">
      <c r="A154" s="179"/>
      <c r="B154" s="66"/>
      <c r="C154" s="262"/>
      <c r="D154" s="65"/>
      <c r="E154" s="68"/>
      <c r="F154" s="69"/>
      <c r="G154" s="70"/>
      <c r="H154" s="65"/>
      <c r="I154" s="42" t="str">
        <f xml:space="preserve"> IF(COUNT(Score!G2153:J2153)&gt;0,                                          IF(Score!L2153 = "Positive", "Ask CRAFFT questions", "Ask CAR question only"), "")</f>
        <v/>
      </c>
      <c r="J154" s="75"/>
      <c r="K154" s="67"/>
      <c r="L154" s="67"/>
      <c r="M154" s="67"/>
      <c r="N154" s="67"/>
      <c r="O154" s="65"/>
      <c r="P154" s="38" t="str">
        <f>Score!U2153</f>
        <v/>
      </c>
      <c r="Q154" s="9" t="str">
        <f>IF(ISNUMBER(P2154),VLOOKUP(P2154,Lookups!#REF!,2),IF(AND(Score!AE2153&gt;0,Score!AG2153= "Positive"),     "Incomplete",""))</f>
        <v/>
      </c>
      <c r="R154" s="122" t="str">
        <f>IF(Score!K2153=0,         VLOOKUP(SUM(Score!N2153:S2153),Lookups!C$2:E$3, 3),   IF(ISNUMBER(Score!K2153),         VLOOKUP(SUM(Score!N2153:S2153),Lookups!C$4:E$11, 3), "")     )</f>
        <v/>
      </c>
      <c r="S154" s="66"/>
      <c r="T154" s="67"/>
      <c r="U154" s="67"/>
      <c r="V154" s="77"/>
      <c r="W154" s="78"/>
      <c r="X154" s="173"/>
      <c r="Y154" s="64"/>
      <c r="Z154" s="13"/>
      <c r="AA154" s="13"/>
    </row>
    <row r="155" spans="1:27" ht="12.75" customHeight="1" x14ac:dyDescent="0.3">
      <c r="A155" s="179"/>
      <c r="B155" s="66"/>
      <c r="C155" s="262"/>
      <c r="D155" s="65"/>
      <c r="E155" s="68"/>
      <c r="F155" s="69"/>
      <c r="G155" s="70"/>
      <c r="H155" s="65"/>
      <c r="I155" s="42" t="str">
        <f xml:space="preserve"> IF(COUNT(Score!G2154:J2154)&gt;0,                                          IF(Score!L2154 = "Positive", "Ask CRAFFT questions", "Ask CAR question only"), "")</f>
        <v/>
      </c>
      <c r="J155" s="75"/>
      <c r="K155" s="67"/>
      <c r="L155" s="67"/>
      <c r="M155" s="67"/>
      <c r="N155" s="67"/>
      <c r="O155" s="65"/>
      <c r="P155" s="38" t="str">
        <f>Score!U2154</f>
        <v/>
      </c>
      <c r="Q155" s="9" t="str">
        <f>IF(ISNUMBER(P2155),VLOOKUP(P2155,Lookups!#REF!,2),IF(AND(Score!AE2154&gt;0,Score!AG2154= "Positive"),     "Incomplete",""))</f>
        <v/>
      </c>
      <c r="R155" s="122" t="str">
        <f>IF(Score!K2154=0,         VLOOKUP(SUM(Score!N2154:S2154),Lookups!C$2:E$3, 3),   IF(ISNUMBER(Score!K2154),         VLOOKUP(SUM(Score!N2154:S2154),Lookups!C$4:E$11, 3), "")     )</f>
        <v/>
      </c>
      <c r="S155" s="66"/>
      <c r="T155" s="67"/>
      <c r="U155" s="67"/>
      <c r="V155" s="77"/>
      <c r="W155" s="78"/>
      <c r="X155" s="173"/>
      <c r="Y155" s="64"/>
      <c r="Z155" s="13"/>
      <c r="AA155" s="13"/>
    </row>
    <row r="156" spans="1:27" ht="12.75" customHeight="1" x14ac:dyDescent="0.3">
      <c r="A156" s="179"/>
      <c r="B156" s="66"/>
      <c r="C156" s="262"/>
      <c r="D156" s="65"/>
      <c r="E156" s="68"/>
      <c r="F156" s="69"/>
      <c r="G156" s="70"/>
      <c r="H156" s="65"/>
      <c r="I156" s="42" t="str">
        <f xml:space="preserve"> IF(COUNT(Score!G2155:J2155)&gt;0,                                          IF(Score!L2155 = "Positive", "Ask CRAFFT questions", "Ask CAR question only"), "")</f>
        <v/>
      </c>
      <c r="J156" s="75"/>
      <c r="K156" s="67"/>
      <c r="L156" s="67"/>
      <c r="M156" s="67"/>
      <c r="N156" s="67"/>
      <c r="O156" s="65"/>
      <c r="P156" s="38" t="str">
        <f>Score!U2155</f>
        <v/>
      </c>
      <c r="Q156" s="9" t="str">
        <f>IF(ISNUMBER(P2156),VLOOKUP(P2156,Lookups!#REF!,2),IF(AND(Score!AE2155&gt;0,Score!AG2155= "Positive"),     "Incomplete",""))</f>
        <v/>
      </c>
      <c r="R156" s="122" t="str">
        <f>IF(Score!K2155=0,         VLOOKUP(SUM(Score!N2155:S2155),Lookups!C$2:E$3, 3),   IF(ISNUMBER(Score!K2155),         VLOOKUP(SUM(Score!N2155:S2155),Lookups!C$4:E$11, 3), "")     )</f>
        <v/>
      </c>
      <c r="S156" s="66"/>
      <c r="T156" s="67"/>
      <c r="U156" s="67"/>
      <c r="V156" s="77"/>
      <c r="W156" s="78"/>
      <c r="X156" s="173"/>
      <c r="Y156" s="64"/>
      <c r="Z156" s="13"/>
      <c r="AA156" s="13"/>
    </row>
    <row r="157" spans="1:27" ht="12.75" customHeight="1" x14ac:dyDescent="0.3">
      <c r="A157" s="179"/>
      <c r="B157" s="66"/>
      <c r="C157" s="262"/>
      <c r="D157" s="65"/>
      <c r="E157" s="68"/>
      <c r="F157" s="69"/>
      <c r="G157" s="70"/>
      <c r="H157" s="65"/>
      <c r="I157" s="42" t="str">
        <f xml:space="preserve"> IF(COUNT(Score!G2156:J2156)&gt;0,                                          IF(Score!L2156 = "Positive", "Ask CRAFFT questions", "Ask CAR question only"), "")</f>
        <v/>
      </c>
      <c r="J157" s="75"/>
      <c r="K157" s="67"/>
      <c r="L157" s="67"/>
      <c r="M157" s="67"/>
      <c r="N157" s="67"/>
      <c r="O157" s="65"/>
      <c r="P157" s="38" t="str">
        <f>Score!U2156</f>
        <v/>
      </c>
      <c r="Q157" s="9" t="str">
        <f>IF(ISNUMBER(P2157),VLOOKUP(P2157,Lookups!#REF!,2),IF(AND(Score!AE2156&gt;0,Score!AG2156= "Positive"),     "Incomplete",""))</f>
        <v/>
      </c>
      <c r="R157" s="122" t="str">
        <f>IF(Score!K2156=0,         VLOOKUP(SUM(Score!N2156:S2156),Lookups!C$2:E$3, 3),   IF(ISNUMBER(Score!K2156),         VLOOKUP(SUM(Score!N2156:S2156),Lookups!C$4:E$11, 3), "")     )</f>
        <v/>
      </c>
      <c r="S157" s="66"/>
      <c r="T157" s="67"/>
      <c r="U157" s="67"/>
      <c r="V157" s="77"/>
      <c r="W157" s="78"/>
      <c r="X157" s="173"/>
      <c r="Y157" s="64"/>
      <c r="Z157" s="13"/>
      <c r="AA157" s="13"/>
    </row>
    <row r="158" spans="1:27" ht="12.75" customHeight="1" x14ac:dyDescent="0.3">
      <c r="A158" s="179"/>
      <c r="B158" s="66"/>
      <c r="C158" s="262"/>
      <c r="D158" s="65"/>
      <c r="E158" s="68"/>
      <c r="F158" s="69"/>
      <c r="G158" s="70"/>
      <c r="H158" s="65"/>
      <c r="I158" s="42" t="str">
        <f xml:space="preserve"> IF(COUNT(Score!G2157:J2157)&gt;0,                                          IF(Score!L2157 = "Positive", "Ask CRAFFT questions", "Ask CAR question only"), "")</f>
        <v/>
      </c>
      <c r="J158" s="75"/>
      <c r="K158" s="67"/>
      <c r="L158" s="67"/>
      <c r="M158" s="67"/>
      <c r="N158" s="67"/>
      <c r="O158" s="65"/>
      <c r="P158" s="38" t="str">
        <f>Score!U2157</f>
        <v/>
      </c>
      <c r="Q158" s="9" t="str">
        <f>IF(ISNUMBER(P2158),VLOOKUP(P2158,Lookups!#REF!,2),IF(AND(Score!AE2157&gt;0,Score!AG2157= "Positive"),     "Incomplete",""))</f>
        <v/>
      </c>
      <c r="R158" s="122" t="str">
        <f>IF(Score!K2157=0,         VLOOKUP(SUM(Score!N2157:S2157),Lookups!C$2:E$3, 3),   IF(ISNUMBER(Score!K2157),         VLOOKUP(SUM(Score!N2157:S2157),Lookups!C$4:E$11, 3), "")     )</f>
        <v/>
      </c>
      <c r="S158" s="66"/>
      <c r="T158" s="67"/>
      <c r="U158" s="67"/>
      <c r="V158" s="77"/>
      <c r="W158" s="78"/>
      <c r="X158" s="173"/>
      <c r="Y158" s="64"/>
      <c r="Z158" s="13"/>
      <c r="AA158" s="13"/>
    </row>
    <row r="159" spans="1:27" ht="12.75" customHeight="1" x14ac:dyDescent="0.3">
      <c r="A159" s="179"/>
      <c r="B159" s="66"/>
      <c r="C159" s="262"/>
      <c r="D159" s="65"/>
      <c r="E159" s="68"/>
      <c r="F159" s="69"/>
      <c r="G159" s="70"/>
      <c r="H159" s="65"/>
      <c r="I159" s="42" t="str">
        <f xml:space="preserve"> IF(COUNT(Score!G2158:J2158)&gt;0,                                          IF(Score!L2158 = "Positive", "Ask CRAFFT questions", "Ask CAR question only"), "")</f>
        <v/>
      </c>
      <c r="J159" s="75"/>
      <c r="K159" s="67"/>
      <c r="L159" s="67"/>
      <c r="M159" s="67"/>
      <c r="N159" s="67"/>
      <c r="O159" s="65"/>
      <c r="P159" s="38" t="str">
        <f>Score!U2158</f>
        <v/>
      </c>
      <c r="Q159" s="9" t="str">
        <f>IF(ISNUMBER(P2159),VLOOKUP(P2159,Lookups!#REF!,2),IF(AND(Score!AE2158&gt;0,Score!AG2158= "Positive"),     "Incomplete",""))</f>
        <v/>
      </c>
      <c r="R159" s="122" t="str">
        <f>IF(Score!K2158=0,         VLOOKUP(SUM(Score!N2158:S2158),Lookups!C$2:E$3, 3),   IF(ISNUMBER(Score!K2158),         VLOOKUP(SUM(Score!N2158:S2158),Lookups!C$4:E$11, 3), "")     )</f>
        <v/>
      </c>
      <c r="S159" s="66"/>
      <c r="T159" s="67"/>
      <c r="U159" s="67"/>
      <c r="V159" s="77"/>
      <c r="W159" s="78"/>
      <c r="X159" s="173"/>
      <c r="Y159" s="64"/>
      <c r="Z159" s="13"/>
      <c r="AA159" s="13"/>
    </row>
    <row r="160" spans="1:27" ht="12.75" customHeight="1" x14ac:dyDescent="0.3">
      <c r="A160" s="179"/>
      <c r="B160" s="66"/>
      <c r="C160" s="262"/>
      <c r="D160" s="65"/>
      <c r="E160" s="68"/>
      <c r="F160" s="69"/>
      <c r="G160" s="70"/>
      <c r="H160" s="65"/>
      <c r="I160" s="42" t="str">
        <f xml:space="preserve"> IF(COUNT(Score!G2159:J2159)&gt;0,                                          IF(Score!L2159 = "Positive", "Ask CRAFFT questions", "Ask CAR question only"), "")</f>
        <v/>
      </c>
      <c r="J160" s="75"/>
      <c r="K160" s="67"/>
      <c r="L160" s="67"/>
      <c r="M160" s="67"/>
      <c r="N160" s="67"/>
      <c r="O160" s="65"/>
      <c r="P160" s="38" t="str">
        <f>Score!U2159</f>
        <v/>
      </c>
      <c r="Q160" s="9" t="str">
        <f>IF(ISNUMBER(P2160),VLOOKUP(P2160,Lookups!#REF!,2),IF(AND(Score!AE2159&gt;0,Score!AG2159= "Positive"),     "Incomplete",""))</f>
        <v/>
      </c>
      <c r="R160" s="122" t="str">
        <f>IF(Score!K2159=0,         VLOOKUP(SUM(Score!N2159:S2159),Lookups!C$2:E$3, 3),   IF(ISNUMBER(Score!K2159),         VLOOKUP(SUM(Score!N2159:S2159),Lookups!C$4:E$11, 3), "")     )</f>
        <v/>
      </c>
      <c r="S160" s="66"/>
      <c r="T160" s="67"/>
      <c r="U160" s="67"/>
      <c r="V160" s="77"/>
      <c r="W160" s="78"/>
      <c r="X160" s="173"/>
      <c r="Y160" s="64"/>
      <c r="Z160" s="13"/>
      <c r="AA160" s="13"/>
    </row>
    <row r="161" spans="1:27" ht="12.75" customHeight="1" x14ac:dyDescent="0.3">
      <c r="A161" s="179"/>
      <c r="B161" s="66"/>
      <c r="C161" s="262"/>
      <c r="D161" s="65"/>
      <c r="E161" s="68"/>
      <c r="F161" s="69"/>
      <c r="G161" s="70"/>
      <c r="H161" s="65"/>
      <c r="I161" s="42" t="str">
        <f xml:space="preserve"> IF(COUNT(Score!G2160:J2160)&gt;0,                                          IF(Score!L2160 = "Positive", "Ask CRAFFT questions", "Ask CAR question only"), "")</f>
        <v/>
      </c>
      <c r="J161" s="75"/>
      <c r="K161" s="67"/>
      <c r="L161" s="67"/>
      <c r="M161" s="67"/>
      <c r="N161" s="67"/>
      <c r="O161" s="65"/>
      <c r="P161" s="38" t="str">
        <f>Score!U2160</f>
        <v/>
      </c>
      <c r="Q161" s="9" t="str">
        <f>IF(ISNUMBER(P2161),VLOOKUP(P2161,Lookups!#REF!,2),IF(AND(Score!AE2160&gt;0,Score!AG2160= "Positive"),     "Incomplete",""))</f>
        <v/>
      </c>
      <c r="R161" s="122" t="str">
        <f>IF(Score!K2160=0,         VLOOKUP(SUM(Score!N2160:S2160),Lookups!C$2:E$3, 3),   IF(ISNUMBER(Score!K2160),         VLOOKUP(SUM(Score!N2160:S2160),Lookups!C$4:E$11, 3), "")     )</f>
        <v/>
      </c>
      <c r="S161" s="66"/>
      <c r="T161" s="67"/>
      <c r="U161" s="67"/>
      <c r="V161" s="77"/>
      <c r="W161" s="78"/>
      <c r="X161" s="173"/>
      <c r="Y161" s="64"/>
      <c r="Z161" s="13"/>
      <c r="AA161" s="13"/>
    </row>
    <row r="162" spans="1:27" ht="12.75" customHeight="1" x14ac:dyDescent="0.3">
      <c r="A162" s="179"/>
      <c r="B162" s="66"/>
      <c r="C162" s="262"/>
      <c r="D162" s="65"/>
      <c r="E162" s="68"/>
      <c r="F162" s="69"/>
      <c r="G162" s="70"/>
      <c r="H162" s="65"/>
      <c r="I162" s="42" t="str">
        <f xml:space="preserve"> IF(COUNT(Score!G2161:J2161)&gt;0,                                          IF(Score!L2161 = "Positive", "Ask CRAFFT questions", "Ask CAR question only"), "")</f>
        <v/>
      </c>
      <c r="J162" s="75"/>
      <c r="K162" s="67"/>
      <c r="L162" s="67"/>
      <c r="M162" s="67"/>
      <c r="N162" s="67"/>
      <c r="O162" s="65"/>
      <c r="P162" s="38" t="str">
        <f>Score!U2161</f>
        <v/>
      </c>
      <c r="Q162" s="9" t="str">
        <f>IF(ISNUMBER(P2162),VLOOKUP(P2162,Lookups!#REF!,2),IF(AND(Score!AE2161&gt;0,Score!AG2161= "Positive"),     "Incomplete",""))</f>
        <v/>
      </c>
      <c r="R162" s="122" t="str">
        <f>IF(Score!K2161=0,         VLOOKUP(SUM(Score!N2161:S2161),Lookups!C$2:E$3, 3),   IF(ISNUMBER(Score!K2161),         VLOOKUP(SUM(Score!N2161:S2161),Lookups!C$4:E$11, 3), "")     )</f>
        <v/>
      </c>
      <c r="S162" s="66"/>
      <c r="T162" s="67"/>
      <c r="U162" s="67"/>
      <c r="V162" s="77"/>
      <c r="W162" s="78"/>
      <c r="X162" s="173"/>
      <c r="Y162" s="64"/>
      <c r="Z162" s="13"/>
      <c r="AA162" s="13"/>
    </row>
    <row r="163" spans="1:27" ht="12.75" customHeight="1" x14ac:dyDescent="0.3">
      <c r="A163" s="179"/>
      <c r="B163" s="66"/>
      <c r="C163" s="262"/>
      <c r="D163" s="65"/>
      <c r="E163" s="68"/>
      <c r="F163" s="69"/>
      <c r="G163" s="70"/>
      <c r="H163" s="65"/>
      <c r="I163" s="42" t="str">
        <f xml:space="preserve"> IF(COUNT(Score!G2162:J2162)&gt;0,                                          IF(Score!L2162 = "Positive", "Ask CRAFFT questions", "Ask CAR question only"), "")</f>
        <v/>
      </c>
      <c r="J163" s="75"/>
      <c r="K163" s="67"/>
      <c r="L163" s="67"/>
      <c r="M163" s="67"/>
      <c r="N163" s="67"/>
      <c r="O163" s="65"/>
      <c r="P163" s="38" t="str">
        <f>Score!U2162</f>
        <v/>
      </c>
      <c r="Q163" s="9" t="str">
        <f>IF(ISNUMBER(P2163),VLOOKUP(P2163,Lookups!#REF!,2),IF(AND(Score!AE2162&gt;0,Score!AG2162= "Positive"),     "Incomplete",""))</f>
        <v/>
      </c>
      <c r="R163" s="122" t="str">
        <f>IF(Score!K2162=0,         VLOOKUP(SUM(Score!N2162:S2162),Lookups!C$2:E$3, 3),   IF(ISNUMBER(Score!K2162),         VLOOKUP(SUM(Score!N2162:S2162),Lookups!C$4:E$11, 3), "")     )</f>
        <v/>
      </c>
      <c r="S163" s="66"/>
      <c r="T163" s="67"/>
      <c r="U163" s="67"/>
      <c r="V163" s="77"/>
      <c r="W163" s="78"/>
      <c r="X163" s="173"/>
      <c r="Y163" s="64"/>
      <c r="Z163" s="13"/>
      <c r="AA163" s="13"/>
    </row>
    <row r="164" spans="1:27" ht="12.75" customHeight="1" x14ac:dyDescent="0.3">
      <c r="A164" s="179"/>
      <c r="B164" s="66"/>
      <c r="C164" s="262"/>
      <c r="D164" s="65"/>
      <c r="E164" s="68"/>
      <c r="F164" s="69"/>
      <c r="G164" s="70"/>
      <c r="H164" s="65"/>
      <c r="I164" s="42" t="str">
        <f xml:space="preserve"> IF(COUNT(Score!G2163:J2163)&gt;0,                                          IF(Score!L2163 = "Positive", "Ask CRAFFT questions", "Ask CAR question only"), "")</f>
        <v/>
      </c>
      <c r="J164" s="75"/>
      <c r="K164" s="67"/>
      <c r="L164" s="67"/>
      <c r="M164" s="67"/>
      <c r="N164" s="67"/>
      <c r="O164" s="65"/>
      <c r="P164" s="38" t="str">
        <f>Score!U2163</f>
        <v/>
      </c>
      <c r="Q164" s="9" t="str">
        <f>IF(ISNUMBER(P2164),VLOOKUP(P2164,Lookups!#REF!,2),IF(AND(Score!AE2163&gt;0,Score!AG2163= "Positive"),     "Incomplete",""))</f>
        <v/>
      </c>
      <c r="R164" s="122" t="str">
        <f>IF(Score!K2163=0,         VLOOKUP(SUM(Score!N2163:S2163),Lookups!C$2:E$3, 3),   IF(ISNUMBER(Score!K2163),         VLOOKUP(SUM(Score!N2163:S2163),Lookups!C$4:E$11, 3), "")     )</f>
        <v/>
      </c>
      <c r="S164" s="66"/>
      <c r="T164" s="67"/>
      <c r="U164" s="67"/>
      <c r="V164" s="77"/>
      <c r="W164" s="78"/>
      <c r="X164" s="173"/>
      <c r="Y164" s="64"/>
      <c r="Z164" s="13"/>
      <c r="AA164" s="13"/>
    </row>
    <row r="165" spans="1:27" ht="12.75" customHeight="1" x14ac:dyDescent="0.3">
      <c r="A165" s="179"/>
      <c r="B165" s="66"/>
      <c r="C165" s="262"/>
      <c r="D165" s="65"/>
      <c r="E165" s="68"/>
      <c r="F165" s="69"/>
      <c r="G165" s="70"/>
      <c r="H165" s="65"/>
      <c r="I165" s="42" t="str">
        <f xml:space="preserve"> IF(COUNT(Score!G2164:J2164)&gt;0,                                          IF(Score!L2164 = "Positive", "Ask CRAFFT questions", "Ask CAR question only"), "")</f>
        <v/>
      </c>
      <c r="J165" s="75"/>
      <c r="K165" s="67"/>
      <c r="L165" s="67"/>
      <c r="M165" s="67"/>
      <c r="N165" s="67"/>
      <c r="O165" s="65"/>
      <c r="P165" s="38" t="str">
        <f>Score!U2164</f>
        <v/>
      </c>
      <c r="Q165" s="9" t="str">
        <f>IF(ISNUMBER(P2165),VLOOKUP(P2165,Lookups!#REF!,2),IF(AND(Score!AE2164&gt;0,Score!AG2164= "Positive"),     "Incomplete",""))</f>
        <v/>
      </c>
      <c r="R165" s="122" t="str">
        <f>IF(Score!K2164=0,         VLOOKUP(SUM(Score!N2164:S2164),Lookups!C$2:E$3, 3),   IF(ISNUMBER(Score!K2164),         VLOOKUP(SUM(Score!N2164:S2164),Lookups!C$4:E$11, 3), "")     )</f>
        <v/>
      </c>
      <c r="S165" s="66"/>
      <c r="T165" s="67"/>
      <c r="U165" s="67"/>
      <c r="V165" s="77"/>
      <c r="W165" s="78"/>
      <c r="X165" s="173"/>
      <c r="Y165" s="64"/>
      <c r="Z165" s="13"/>
      <c r="AA165" s="13"/>
    </row>
    <row r="166" spans="1:27" ht="12.75" customHeight="1" x14ac:dyDescent="0.3">
      <c r="A166" s="179"/>
      <c r="B166" s="66"/>
      <c r="C166" s="262"/>
      <c r="D166" s="65"/>
      <c r="E166" s="68"/>
      <c r="F166" s="69"/>
      <c r="G166" s="70"/>
      <c r="H166" s="65"/>
      <c r="I166" s="42" t="str">
        <f xml:space="preserve"> IF(COUNT(Score!G2165:J2165)&gt;0,                                          IF(Score!L2165 = "Positive", "Ask CRAFFT questions", "Ask CAR question only"), "")</f>
        <v/>
      </c>
      <c r="J166" s="75"/>
      <c r="K166" s="67"/>
      <c r="L166" s="67"/>
      <c r="M166" s="67"/>
      <c r="N166" s="67"/>
      <c r="O166" s="65"/>
      <c r="P166" s="38" t="str">
        <f>Score!U2165</f>
        <v/>
      </c>
      <c r="Q166" s="9" t="str">
        <f>IF(ISNUMBER(P2166),VLOOKUP(P2166,Lookups!#REF!,2),IF(AND(Score!AE2165&gt;0,Score!AG2165= "Positive"),     "Incomplete",""))</f>
        <v/>
      </c>
      <c r="R166" s="122" t="str">
        <f>IF(Score!K2165=0,         VLOOKUP(SUM(Score!N2165:S2165),Lookups!C$2:E$3, 3),   IF(ISNUMBER(Score!K2165),         VLOOKUP(SUM(Score!N2165:S2165),Lookups!C$4:E$11, 3), "")     )</f>
        <v/>
      </c>
      <c r="S166" s="66"/>
      <c r="T166" s="67"/>
      <c r="U166" s="67"/>
      <c r="V166" s="77"/>
      <c r="W166" s="78"/>
      <c r="X166" s="173"/>
      <c r="Y166" s="64"/>
      <c r="Z166" s="13"/>
      <c r="AA166" s="13"/>
    </row>
    <row r="167" spans="1:27" ht="12.75" customHeight="1" x14ac:dyDescent="0.3">
      <c r="A167" s="179"/>
      <c r="B167" s="66"/>
      <c r="C167" s="262"/>
      <c r="D167" s="65"/>
      <c r="E167" s="68"/>
      <c r="F167" s="69"/>
      <c r="G167" s="70"/>
      <c r="H167" s="65"/>
      <c r="I167" s="42" t="str">
        <f xml:space="preserve"> IF(COUNT(Score!G2166:J2166)&gt;0,                                          IF(Score!L2166 = "Positive", "Ask CRAFFT questions", "Ask CAR question only"), "")</f>
        <v/>
      </c>
      <c r="J167" s="75"/>
      <c r="K167" s="67"/>
      <c r="L167" s="67"/>
      <c r="M167" s="67"/>
      <c r="N167" s="67"/>
      <c r="O167" s="65"/>
      <c r="P167" s="38" t="str">
        <f>Score!U2166</f>
        <v/>
      </c>
      <c r="Q167" s="9" t="str">
        <f>IF(ISNUMBER(P2167),VLOOKUP(P2167,Lookups!#REF!,2),IF(AND(Score!AE2166&gt;0,Score!AG2166= "Positive"),     "Incomplete",""))</f>
        <v/>
      </c>
      <c r="R167" s="122" t="str">
        <f>IF(Score!K2166=0,         VLOOKUP(SUM(Score!N2166:S2166),Lookups!C$2:E$3, 3),   IF(ISNUMBER(Score!K2166),         VLOOKUP(SUM(Score!N2166:S2166),Lookups!C$4:E$11, 3), "")     )</f>
        <v/>
      </c>
      <c r="S167" s="66"/>
      <c r="T167" s="67"/>
      <c r="U167" s="67"/>
      <c r="V167" s="77"/>
      <c r="W167" s="78"/>
      <c r="X167" s="173"/>
      <c r="Y167" s="64"/>
      <c r="Z167" s="13"/>
      <c r="AA167" s="13"/>
    </row>
    <row r="168" spans="1:27" ht="12.75" customHeight="1" x14ac:dyDescent="0.3">
      <c r="A168" s="179"/>
      <c r="B168" s="66"/>
      <c r="C168" s="262"/>
      <c r="D168" s="65"/>
      <c r="E168" s="68"/>
      <c r="F168" s="69"/>
      <c r="G168" s="70"/>
      <c r="H168" s="65"/>
      <c r="I168" s="42" t="str">
        <f xml:space="preserve"> IF(COUNT(Score!G2167:J2167)&gt;0,                                          IF(Score!L2167 = "Positive", "Ask CRAFFT questions", "Ask CAR question only"), "")</f>
        <v/>
      </c>
      <c r="J168" s="75"/>
      <c r="K168" s="67"/>
      <c r="L168" s="67"/>
      <c r="M168" s="67"/>
      <c r="N168" s="67"/>
      <c r="O168" s="65"/>
      <c r="P168" s="38" t="str">
        <f>Score!U2167</f>
        <v/>
      </c>
      <c r="Q168" s="9" t="str">
        <f>IF(ISNUMBER(P2168),VLOOKUP(P2168,Lookups!#REF!,2),IF(AND(Score!AE2167&gt;0,Score!AG2167= "Positive"),     "Incomplete",""))</f>
        <v/>
      </c>
      <c r="R168" s="122" t="str">
        <f>IF(Score!K2167=0,         VLOOKUP(SUM(Score!N2167:S2167),Lookups!C$2:E$3, 3),   IF(ISNUMBER(Score!K2167),         VLOOKUP(SUM(Score!N2167:S2167),Lookups!C$4:E$11, 3), "")     )</f>
        <v/>
      </c>
      <c r="S168" s="66"/>
      <c r="T168" s="67"/>
      <c r="U168" s="67"/>
      <c r="V168" s="77"/>
      <c r="W168" s="78"/>
      <c r="X168" s="173"/>
      <c r="Y168" s="64"/>
      <c r="Z168" s="13"/>
      <c r="AA168" s="13"/>
    </row>
    <row r="169" spans="1:27" ht="12.75" customHeight="1" x14ac:dyDescent="0.3">
      <c r="A169" s="179"/>
      <c r="B169" s="66"/>
      <c r="C169" s="262"/>
      <c r="D169" s="65"/>
      <c r="E169" s="68"/>
      <c r="F169" s="69"/>
      <c r="G169" s="70"/>
      <c r="H169" s="65"/>
      <c r="I169" s="42" t="str">
        <f xml:space="preserve"> IF(COUNT(Score!G2168:J2168)&gt;0,                                          IF(Score!L2168 = "Positive", "Ask CRAFFT questions", "Ask CAR question only"), "")</f>
        <v/>
      </c>
      <c r="J169" s="75"/>
      <c r="K169" s="67"/>
      <c r="L169" s="67"/>
      <c r="M169" s="67"/>
      <c r="N169" s="67"/>
      <c r="O169" s="65"/>
      <c r="P169" s="38" t="str">
        <f>Score!U2168</f>
        <v/>
      </c>
      <c r="Q169" s="9" t="str">
        <f>IF(ISNUMBER(P2169),VLOOKUP(P2169,Lookups!#REF!,2),IF(AND(Score!AE2168&gt;0,Score!AG2168= "Positive"),     "Incomplete",""))</f>
        <v/>
      </c>
      <c r="R169" s="122" t="str">
        <f>IF(Score!K2168=0,         VLOOKUP(SUM(Score!N2168:S2168),Lookups!C$2:E$3, 3),   IF(ISNUMBER(Score!K2168),         VLOOKUP(SUM(Score!N2168:S2168),Lookups!C$4:E$11, 3), "")     )</f>
        <v/>
      </c>
      <c r="S169" s="66"/>
      <c r="T169" s="67"/>
      <c r="U169" s="67"/>
      <c r="V169" s="77"/>
      <c r="W169" s="78"/>
      <c r="X169" s="173"/>
      <c r="Y169" s="64"/>
      <c r="Z169" s="13"/>
      <c r="AA169" s="13"/>
    </row>
    <row r="170" spans="1:27" ht="12.75" customHeight="1" x14ac:dyDescent="0.3">
      <c r="A170" s="179"/>
      <c r="B170" s="66"/>
      <c r="C170" s="262"/>
      <c r="D170" s="65"/>
      <c r="E170" s="68"/>
      <c r="F170" s="69"/>
      <c r="G170" s="70"/>
      <c r="H170" s="65"/>
      <c r="I170" s="42" t="str">
        <f xml:space="preserve"> IF(COUNT(Score!G2169:J2169)&gt;0,                                          IF(Score!L2169 = "Positive", "Ask CRAFFT questions", "Ask CAR question only"), "")</f>
        <v/>
      </c>
      <c r="J170" s="75"/>
      <c r="K170" s="67"/>
      <c r="L170" s="67"/>
      <c r="M170" s="67"/>
      <c r="N170" s="67"/>
      <c r="O170" s="65"/>
      <c r="P170" s="38" t="str">
        <f>Score!U2169</f>
        <v/>
      </c>
      <c r="Q170" s="9" t="str">
        <f>IF(ISNUMBER(P2170),VLOOKUP(P2170,Lookups!#REF!,2),IF(AND(Score!AE2169&gt;0,Score!AG2169= "Positive"),     "Incomplete",""))</f>
        <v/>
      </c>
      <c r="R170" s="122" t="str">
        <f>IF(Score!K2169=0,         VLOOKUP(SUM(Score!N2169:S2169),Lookups!C$2:E$3, 3),   IF(ISNUMBER(Score!K2169),         VLOOKUP(SUM(Score!N2169:S2169),Lookups!C$4:E$11, 3), "")     )</f>
        <v/>
      </c>
      <c r="S170" s="66"/>
      <c r="T170" s="67"/>
      <c r="U170" s="67"/>
      <c r="V170" s="77"/>
      <c r="W170" s="78"/>
      <c r="X170" s="173"/>
      <c r="Y170" s="64"/>
      <c r="Z170" s="13"/>
      <c r="AA170" s="13"/>
    </row>
    <row r="171" spans="1:27" ht="12.75" customHeight="1" x14ac:dyDescent="0.3">
      <c r="A171" s="179"/>
      <c r="B171" s="66"/>
      <c r="C171" s="262"/>
      <c r="D171" s="65"/>
      <c r="E171" s="68"/>
      <c r="F171" s="69"/>
      <c r="G171" s="70"/>
      <c r="H171" s="65"/>
      <c r="I171" s="42" t="str">
        <f xml:space="preserve"> IF(COUNT(Score!G2170:J2170)&gt;0,                                          IF(Score!L2170 = "Positive", "Ask CRAFFT questions", "Ask CAR question only"), "")</f>
        <v/>
      </c>
      <c r="J171" s="75"/>
      <c r="K171" s="67"/>
      <c r="L171" s="67"/>
      <c r="M171" s="67"/>
      <c r="N171" s="67"/>
      <c r="O171" s="65"/>
      <c r="P171" s="38" t="str">
        <f>Score!U2170</f>
        <v/>
      </c>
      <c r="Q171" s="9" t="str">
        <f>IF(ISNUMBER(P2171),VLOOKUP(P2171,Lookups!#REF!,2),IF(AND(Score!AE2170&gt;0,Score!AG2170= "Positive"),     "Incomplete",""))</f>
        <v/>
      </c>
      <c r="R171" s="122" t="str">
        <f>IF(Score!K2170=0,         VLOOKUP(SUM(Score!N2170:S2170),Lookups!C$2:E$3, 3),   IF(ISNUMBER(Score!K2170),         VLOOKUP(SUM(Score!N2170:S2170),Lookups!C$4:E$11, 3), "")     )</f>
        <v/>
      </c>
      <c r="S171" s="66"/>
      <c r="T171" s="67"/>
      <c r="U171" s="67"/>
      <c r="V171" s="77"/>
      <c r="W171" s="78"/>
      <c r="X171" s="173"/>
      <c r="Y171" s="64"/>
      <c r="Z171" s="13"/>
      <c r="AA171" s="13"/>
    </row>
    <row r="172" spans="1:27" ht="12.75" customHeight="1" x14ac:dyDescent="0.3">
      <c r="A172" s="179"/>
      <c r="B172" s="66"/>
      <c r="C172" s="262"/>
      <c r="D172" s="65"/>
      <c r="E172" s="68"/>
      <c r="F172" s="69"/>
      <c r="G172" s="70"/>
      <c r="H172" s="65"/>
      <c r="I172" s="42" t="str">
        <f xml:space="preserve"> IF(COUNT(Score!G2171:J2171)&gt;0,                                          IF(Score!L2171 = "Positive", "Ask CRAFFT questions", "Ask CAR question only"), "")</f>
        <v/>
      </c>
      <c r="J172" s="75"/>
      <c r="K172" s="67"/>
      <c r="L172" s="67"/>
      <c r="M172" s="67"/>
      <c r="N172" s="67"/>
      <c r="O172" s="65"/>
      <c r="P172" s="38" t="str">
        <f>Score!U2171</f>
        <v/>
      </c>
      <c r="Q172" s="9" t="str">
        <f>IF(ISNUMBER(P2172),VLOOKUP(P2172,Lookups!#REF!,2),IF(AND(Score!AE2171&gt;0,Score!AG2171= "Positive"),     "Incomplete",""))</f>
        <v/>
      </c>
      <c r="R172" s="122" t="str">
        <f>IF(Score!K2171=0,         VLOOKUP(SUM(Score!N2171:S2171),Lookups!C$2:E$3, 3),   IF(ISNUMBER(Score!K2171),         VLOOKUP(SUM(Score!N2171:S2171),Lookups!C$4:E$11, 3), "")     )</f>
        <v/>
      </c>
      <c r="S172" s="66"/>
      <c r="T172" s="67"/>
      <c r="U172" s="67"/>
      <c r="V172" s="77"/>
      <c r="W172" s="78"/>
      <c r="X172" s="173"/>
      <c r="Y172" s="64"/>
      <c r="Z172" s="13"/>
      <c r="AA172" s="13"/>
    </row>
    <row r="173" spans="1:27" ht="12.75" customHeight="1" x14ac:dyDescent="0.3">
      <c r="A173" s="179"/>
      <c r="B173" s="66"/>
      <c r="C173" s="262"/>
      <c r="D173" s="65"/>
      <c r="E173" s="68"/>
      <c r="F173" s="69"/>
      <c r="G173" s="70"/>
      <c r="H173" s="65"/>
      <c r="I173" s="42" t="str">
        <f xml:space="preserve"> IF(COUNT(Score!G2172:J2172)&gt;0,                                          IF(Score!L2172 = "Positive", "Ask CRAFFT questions", "Ask CAR question only"), "")</f>
        <v/>
      </c>
      <c r="J173" s="75"/>
      <c r="K173" s="67"/>
      <c r="L173" s="67"/>
      <c r="M173" s="67"/>
      <c r="N173" s="67"/>
      <c r="O173" s="65"/>
      <c r="P173" s="38" t="str">
        <f>Score!U2172</f>
        <v/>
      </c>
      <c r="Q173" s="9" t="str">
        <f>IF(ISNUMBER(P2173),VLOOKUP(P2173,Lookups!#REF!,2),IF(AND(Score!AE2172&gt;0,Score!AG2172= "Positive"),     "Incomplete",""))</f>
        <v/>
      </c>
      <c r="R173" s="122" t="str">
        <f>IF(Score!K2172=0,         VLOOKUP(SUM(Score!N2172:S2172),Lookups!C$2:E$3, 3),   IF(ISNUMBER(Score!K2172),         VLOOKUP(SUM(Score!N2172:S2172),Lookups!C$4:E$11, 3), "")     )</f>
        <v/>
      </c>
      <c r="S173" s="66"/>
      <c r="T173" s="67"/>
      <c r="U173" s="67"/>
      <c r="V173" s="77"/>
      <c r="W173" s="78"/>
      <c r="X173" s="173"/>
      <c r="Y173" s="64"/>
      <c r="Z173" s="13"/>
      <c r="AA173" s="13"/>
    </row>
    <row r="174" spans="1:27" ht="12.75" customHeight="1" x14ac:dyDescent="0.3">
      <c r="A174" s="179"/>
      <c r="B174" s="66"/>
      <c r="C174" s="262"/>
      <c r="D174" s="65"/>
      <c r="E174" s="68"/>
      <c r="F174" s="69"/>
      <c r="G174" s="70"/>
      <c r="H174" s="65"/>
      <c r="I174" s="42" t="str">
        <f xml:space="preserve"> IF(COUNT(Score!G2173:J2173)&gt;0,                                          IF(Score!L2173 = "Positive", "Ask CRAFFT questions", "Ask CAR question only"), "")</f>
        <v/>
      </c>
      <c r="J174" s="75"/>
      <c r="K174" s="67"/>
      <c r="L174" s="67"/>
      <c r="M174" s="67"/>
      <c r="N174" s="67"/>
      <c r="O174" s="65"/>
      <c r="P174" s="38" t="str">
        <f>Score!U2173</f>
        <v/>
      </c>
      <c r="Q174" s="9" t="str">
        <f>IF(ISNUMBER(P2174),VLOOKUP(P2174,Lookups!#REF!,2),IF(AND(Score!AE2173&gt;0,Score!AG2173= "Positive"),     "Incomplete",""))</f>
        <v/>
      </c>
      <c r="R174" s="122" t="str">
        <f>IF(Score!K2173=0,         VLOOKUP(SUM(Score!N2173:S2173),Lookups!C$2:E$3, 3),   IF(ISNUMBER(Score!K2173),         VLOOKUP(SUM(Score!N2173:S2173),Lookups!C$4:E$11, 3), "")     )</f>
        <v/>
      </c>
      <c r="S174" s="66"/>
      <c r="T174" s="67"/>
      <c r="U174" s="67"/>
      <c r="V174" s="77"/>
      <c r="W174" s="78"/>
      <c r="X174" s="173"/>
      <c r="Y174" s="64"/>
      <c r="Z174" s="13"/>
      <c r="AA174" s="13"/>
    </row>
    <row r="175" spans="1:27" ht="12.75" customHeight="1" x14ac:dyDescent="0.3">
      <c r="A175" s="179"/>
      <c r="B175" s="66"/>
      <c r="C175" s="262"/>
      <c r="D175" s="65"/>
      <c r="E175" s="68"/>
      <c r="F175" s="69"/>
      <c r="G175" s="70"/>
      <c r="H175" s="65"/>
      <c r="I175" s="42" t="str">
        <f xml:space="preserve"> IF(COUNT(Score!G2174:J2174)&gt;0,                                          IF(Score!L2174 = "Positive", "Ask CRAFFT questions", "Ask CAR question only"), "")</f>
        <v/>
      </c>
      <c r="J175" s="75"/>
      <c r="K175" s="67"/>
      <c r="L175" s="67"/>
      <c r="M175" s="67"/>
      <c r="N175" s="67"/>
      <c r="O175" s="65"/>
      <c r="P175" s="38" t="str">
        <f>Score!U2174</f>
        <v/>
      </c>
      <c r="Q175" s="9" t="str">
        <f>IF(ISNUMBER(P2175),VLOOKUP(P2175,Lookups!#REF!,2),IF(AND(Score!AE2174&gt;0,Score!AG2174= "Positive"),     "Incomplete",""))</f>
        <v/>
      </c>
      <c r="R175" s="122" t="str">
        <f>IF(Score!K2174=0,         VLOOKUP(SUM(Score!N2174:S2174),Lookups!C$2:E$3, 3),   IF(ISNUMBER(Score!K2174),         VLOOKUP(SUM(Score!N2174:S2174),Lookups!C$4:E$11, 3), "")     )</f>
        <v/>
      </c>
      <c r="S175" s="66"/>
      <c r="T175" s="67"/>
      <c r="U175" s="67"/>
      <c r="V175" s="77"/>
      <c r="W175" s="78"/>
      <c r="X175" s="173"/>
      <c r="Y175" s="64"/>
      <c r="Z175" s="13"/>
      <c r="AA175" s="13"/>
    </row>
    <row r="176" spans="1:27" ht="12.75" customHeight="1" x14ac:dyDescent="0.3">
      <c r="A176" s="179"/>
      <c r="B176" s="66"/>
      <c r="C176" s="262"/>
      <c r="D176" s="65"/>
      <c r="E176" s="68"/>
      <c r="F176" s="69"/>
      <c r="G176" s="70"/>
      <c r="H176" s="65"/>
      <c r="I176" s="42" t="str">
        <f xml:space="preserve"> IF(COUNT(Score!G2175:J2175)&gt;0,                                          IF(Score!L2175 = "Positive", "Ask CRAFFT questions", "Ask CAR question only"), "")</f>
        <v/>
      </c>
      <c r="J176" s="75"/>
      <c r="K176" s="67"/>
      <c r="L176" s="67"/>
      <c r="M176" s="67"/>
      <c r="N176" s="67"/>
      <c r="O176" s="65"/>
      <c r="P176" s="38" t="str">
        <f>Score!U2175</f>
        <v/>
      </c>
      <c r="Q176" s="9" t="str">
        <f>IF(ISNUMBER(P2176),VLOOKUP(P2176,Lookups!#REF!,2),IF(AND(Score!AE2175&gt;0,Score!AG2175= "Positive"),     "Incomplete",""))</f>
        <v/>
      </c>
      <c r="R176" s="122" t="str">
        <f>IF(Score!K2175=0,         VLOOKUP(SUM(Score!N2175:S2175),Lookups!C$2:E$3, 3),   IF(ISNUMBER(Score!K2175),         VLOOKUP(SUM(Score!N2175:S2175),Lookups!C$4:E$11, 3), "")     )</f>
        <v/>
      </c>
      <c r="S176" s="66"/>
      <c r="T176" s="67"/>
      <c r="U176" s="67"/>
      <c r="V176" s="77"/>
      <c r="W176" s="78"/>
      <c r="X176" s="173"/>
      <c r="Y176" s="64"/>
      <c r="Z176" s="13"/>
      <c r="AA176" s="13"/>
    </row>
    <row r="177" spans="1:27" ht="12.75" customHeight="1" x14ac:dyDescent="0.3">
      <c r="A177" s="179"/>
      <c r="B177" s="66"/>
      <c r="C177" s="262"/>
      <c r="D177" s="65"/>
      <c r="E177" s="68"/>
      <c r="F177" s="69"/>
      <c r="G177" s="70"/>
      <c r="H177" s="65"/>
      <c r="I177" s="42" t="str">
        <f xml:space="preserve"> IF(COUNT(Score!G2176:J2176)&gt;0,                                          IF(Score!L2176 = "Positive", "Ask CRAFFT questions", "Ask CAR question only"), "")</f>
        <v/>
      </c>
      <c r="J177" s="75"/>
      <c r="K177" s="67"/>
      <c r="L177" s="67"/>
      <c r="M177" s="67"/>
      <c r="N177" s="67"/>
      <c r="O177" s="65"/>
      <c r="P177" s="38" t="str">
        <f>Score!U2176</f>
        <v/>
      </c>
      <c r="Q177" s="9" t="str">
        <f>IF(ISNUMBER(P2177),VLOOKUP(P2177,Lookups!#REF!,2),IF(AND(Score!AE2176&gt;0,Score!AG2176= "Positive"),     "Incomplete",""))</f>
        <v/>
      </c>
      <c r="R177" s="122" t="str">
        <f>IF(Score!K2176=0,         VLOOKUP(SUM(Score!N2176:S2176),Lookups!C$2:E$3, 3),   IF(ISNUMBER(Score!K2176),         VLOOKUP(SUM(Score!N2176:S2176),Lookups!C$4:E$11, 3), "")     )</f>
        <v/>
      </c>
      <c r="S177" s="66"/>
      <c r="T177" s="67"/>
      <c r="U177" s="67"/>
      <c r="V177" s="77"/>
      <c r="W177" s="78"/>
      <c r="X177" s="173"/>
      <c r="Y177" s="64"/>
      <c r="Z177" s="13"/>
      <c r="AA177" s="13"/>
    </row>
    <row r="178" spans="1:27" ht="12.75" customHeight="1" x14ac:dyDescent="0.3">
      <c r="A178" s="179"/>
      <c r="B178" s="66"/>
      <c r="C178" s="262"/>
      <c r="D178" s="65"/>
      <c r="E178" s="68"/>
      <c r="F178" s="69"/>
      <c r="G178" s="70"/>
      <c r="H178" s="65"/>
      <c r="I178" s="42" t="str">
        <f xml:space="preserve"> IF(COUNT(Score!G2177:J2177)&gt;0,                                          IF(Score!L2177 = "Positive", "Ask CRAFFT questions", "Ask CAR question only"), "")</f>
        <v/>
      </c>
      <c r="J178" s="75"/>
      <c r="K178" s="67"/>
      <c r="L178" s="67"/>
      <c r="M178" s="67"/>
      <c r="N178" s="67"/>
      <c r="O178" s="65"/>
      <c r="P178" s="38" t="str">
        <f>Score!U2177</f>
        <v/>
      </c>
      <c r="Q178" s="9" t="str">
        <f>IF(ISNUMBER(P2178),VLOOKUP(P2178,Lookups!#REF!,2),IF(AND(Score!AE2177&gt;0,Score!AG2177= "Positive"),     "Incomplete",""))</f>
        <v/>
      </c>
      <c r="R178" s="122" t="str">
        <f>IF(Score!K2177=0,         VLOOKUP(SUM(Score!N2177:S2177),Lookups!C$2:E$3, 3),   IF(ISNUMBER(Score!K2177),         VLOOKUP(SUM(Score!N2177:S2177),Lookups!C$4:E$11, 3), "")     )</f>
        <v/>
      </c>
      <c r="S178" s="66"/>
      <c r="T178" s="67"/>
      <c r="U178" s="67"/>
      <c r="V178" s="77"/>
      <c r="W178" s="78"/>
      <c r="X178" s="173"/>
      <c r="Y178" s="64"/>
      <c r="Z178" s="13"/>
      <c r="AA178" s="13"/>
    </row>
    <row r="179" spans="1:27" ht="12.75" customHeight="1" x14ac:dyDescent="0.3">
      <c r="A179" s="179"/>
      <c r="B179" s="66"/>
      <c r="C179" s="262"/>
      <c r="D179" s="65"/>
      <c r="E179" s="68"/>
      <c r="F179" s="69"/>
      <c r="G179" s="70"/>
      <c r="H179" s="65"/>
      <c r="I179" s="42" t="str">
        <f xml:space="preserve"> IF(COUNT(Score!G2178:J2178)&gt;0,                                          IF(Score!L2178 = "Positive", "Ask CRAFFT questions", "Ask CAR question only"), "")</f>
        <v/>
      </c>
      <c r="J179" s="75"/>
      <c r="K179" s="67"/>
      <c r="L179" s="67"/>
      <c r="M179" s="67"/>
      <c r="N179" s="67"/>
      <c r="O179" s="65"/>
      <c r="P179" s="38" t="str">
        <f>Score!U2178</f>
        <v/>
      </c>
      <c r="Q179" s="9" t="str">
        <f>IF(ISNUMBER(P2179),VLOOKUP(P2179,Lookups!#REF!,2),IF(AND(Score!AE2178&gt;0,Score!AG2178= "Positive"),     "Incomplete",""))</f>
        <v/>
      </c>
      <c r="R179" s="122" t="str">
        <f>IF(Score!K2178=0,         VLOOKUP(SUM(Score!N2178:S2178),Lookups!C$2:E$3, 3),   IF(ISNUMBER(Score!K2178),         VLOOKUP(SUM(Score!N2178:S2178),Lookups!C$4:E$11, 3), "")     )</f>
        <v/>
      </c>
      <c r="S179" s="66"/>
      <c r="T179" s="67"/>
      <c r="U179" s="67"/>
      <c r="V179" s="77"/>
      <c r="W179" s="78"/>
      <c r="X179" s="173"/>
      <c r="Y179" s="64"/>
      <c r="Z179" s="13"/>
      <c r="AA179" s="13"/>
    </row>
    <row r="180" spans="1:27" ht="12.75" customHeight="1" x14ac:dyDescent="0.3">
      <c r="A180" s="179"/>
      <c r="B180" s="66"/>
      <c r="C180" s="262"/>
      <c r="D180" s="65"/>
      <c r="E180" s="68"/>
      <c r="F180" s="69"/>
      <c r="G180" s="70"/>
      <c r="H180" s="65"/>
      <c r="I180" s="42" t="str">
        <f xml:space="preserve"> IF(COUNT(Score!G2179:J2179)&gt;0,                                          IF(Score!L2179 = "Positive", "Ask CRAFFT questions", "Ask CAR question only"), "")</f>
        <v/>
      </c>
      <c r="J180" s="75"/>
      <c r="K180" s="67"/>
      <c r="L180" s="67"/>
      <c r="M180" s="67"/>
      <c r="N180" s="67"/>
      <c r="O180" s="65"/>
      <c r="P180" s="38" t="str">
        <f>Score!U2179</f>
        <v/>
      </c>
      <c r="Q180" s="9" t="str">
        <f>IF(ISNUMBER(P2180),VLOOKUP(P2180,Lookups!#REF!,2),IF(AND(Score!AE2179&gt;0,Score!AG2179= "Positive"),     "Incomplete",""))</f>
        <v/>
      </c>
      <c r="R180" s="122" t="str">
        <f>IF(Score!K2179=0,         VLOOKUP(SUM(Score!N2179:S2179),Lookups!C$2:E$3, 3),   IF(ISNUMBER(Score!K2179),         VLOOKUP(SUM(Score!N2179:S2179),Lookups!C$4:E$11, 3), "")     )</f>
        <v/>
      </c>
      <c r="S180" s="66"/>
      <c r="T180" s="67"/>
      <c r="U180" s="67"/>
      <c r="V180" s="77"/>
      <c r="W180" s="78"/>
      <c r="X180" s="173"/>
      <c r="Y180" s="64"/>
      <c r="Z180" s="13"/>
      <c r="AA180" s="13"/>
    </row>
    <row r="181" spans="1:27" ht="12.75" customHeight="1" x14ac:dyDescent="0.3">
      <c r="A181" s="179"/>
      <c r="B181" s="66"/>
      <c r="C181" s="262"/>
      <c r="D181" s="65"/>
      <c r="E181" s="68"/>
      <c r="F181" s="69"/>
      <c r="G181" s="70"/>
      <c r="H181" s="65"/>
      <c r="I181" s="42" t="str">
        <f xml:space="preserve"> IF(COUNT(Score!G2180:J2180)&gt;0,                                          IF(Score!L2180 = "Positive", "Ask CRAFFT questions", "Ask CAR question only"), "")</f>
        <v/>
      </c>
      <c r="J181" s="75"/>
      <c r="K181" s="67"/>
      <c r="L181" s="67"/>
      <c r="M181" s="67"/>
      <c r="N181" s="67"/>
      <c r="O181" s="65"/>
      <c r="P181" s="38" t="str">
        <f>Score!U2180</f>
        <v/>
      </c>
      <c r="Q181" s="9" t="str">
        <f>IF(ISNUMBER(P2181),VLOOKUP(P2181,Lookups!#REF!,2),IF(AND(Score!AE2180&gt;0,Score!AG2180= "Positive"),     "Incomplete",""))</f>
        <v/>
      </c>
      <c r="R181" s="122" t="str">
        <f>IF(Score!K2180=0,         VLOOKUP(SUM(Score!N2180:S2180),Lookups!C$2:E$3, 3),   IF(ISNUMBER(Score!K2180),         VLOOKUP(SUM(Score!N2180:S2180),Lookups!C$4:E$11, 3), "")     )</f>
        <v/>
      </c>
      <c r="S181" s="66"/>
      <c r="T181" s="67"/>
      <c r="U181" s="67"/>
      <c r="V181" s="77"/>
      <c r="W181" s="78"/>
      <c r="X181" s="173"/>
      <c r="Y181" s="64"/>
      <c r="Z181" s="13"/>
      <c r="AA181" s="13"/>
    </row>
    <row r="182" spans="1:27" ht="12.75" customHeight="1" x14ac:dyDescent="0.3">
      <c r="A182" s="179"/>
      <c r="B182" s="66"/>
      <c r="C182" s="262"/>
      <c r="D182" s="65"/>
      <c r="E182" s="68"/>
      <c r="F182" s="69"/>
      <c r="G182" s="70"/>
      <c r="H182" s="65"/>
      <c r="I182" s="42" t="str">
        <f xml:space="preserve"> IF(COUNT(Score!G2181:J2181)&gt;0,                                          IF(Score!L2181 = "Positive", "Ask CRAFFT questions", "Ask CAR question only"), "")</f>
        <v/>
      </c>
      <c r="J182" s="75"/>
      <c r="K182" s="67"/>
      <c r="L182" s="67"/>
      <c r="M182" s="67"/>
      <c r="N182" s="67"/>
      <c r="O182" s="65"/>
      <c r="P182" s="38" t="str">
        <f>Score!U2181</f>
        <v/>
      </c>
      <c r="Q182" s="9" t="str">
        <f>IF(ISNUMBER(P2182),VLOOKUP(P2182,Lookups!#REF!,2),IF(AND(Score!AE2181&gt;0,Score!AG2181= "Positive"),     "Incomplete",""))</f>
        <v/>
      </c>
      <c r="R182" s="122" t="str">
        <f>IF(Score!K2181=0,         VLOOKUP(SUM(Score!N2181:S2181),Lookups!C$2:E$3, 3),   IF(ISNUMBER(Score!K2181),         VLOOKUP(SUM(Score!N2181:S2181),Lookups!C$4:E$11, 3), "")     )</f>
        <v/>
      </c>
      <c r="S182" s="66"/>
      <c r="T182" s="67"/>
      <c r="U182" s="67"/>
      <c r="V182" s="77"/>
      <c r="W182" s="78"/>
      <c r="X182" s="173"/>
      <c r="Y182" s="64"/>
      <c r="Z182" s="13"/>
      <c r="AA182" s="13"/>
    </row>
    <row r="183" spans="1:27" ht="12.75" customHeight="1" x14ac:dyDescent="0.3">
      <c r="A183" s="179"/>
      <c r="B183" s="66"/>
      <c r="C183" s="262"/>
      <c r="D183" s="65"/>
      <c r="E183" s="68"/>
      <c r="F183" s="69"/>
      <c r="G183" s="70"/>
      <c r="H183" s="65"/>
      <c r="I183" s="42" t="str">
        <f xml:space="preserve"> IF(COUNT(Score!G2182:J2182)&gt;0,                                          IF(Score!L2182 = "Positive", "Ask CRAFFT questions", "Ask CAR question only"), "")</f>
        <v/>
      </c>
      <c r="J183" s="75"/>
      <c r="K183" s="67"/>
      <c r="L183" s="67"/>
      <c r="M183" s="67"/>
      <c r="N183" s="67"/>
      <c r="O183" s="65"/>
      <c r="P183" s="38" t="str">
        <f>Score!U2182</f>
        <v/>
      </c>
      <c r="Q183" s="9" t="str">
        <f>IF(ISNUMBER(P2183),VLOOKUP(P2183,Lookups!#REF!,2),IF(AND(Score!AE2182&gt;0,Score!AG2182= "Positive"),     "Incomplete",""))</f>
        <v/>
      </c>
      <c r="R183" s="122" t="str">
        <f>IF(Score!K2182=0,         VLOOKUP(SUM(Score!N2182:S2182),Lookups!C$2:E$3, 3),   IF(ISNUMBER(Score!K2182),         VLOOKUP(SUM(Score!N2182:S2182),Lookups!C$4:E$11, 3), "")     )</f>
        <v/>
      </c>
      <c r="S183" s="66"/>
      <c r="T183" s="67"/>
      <c r="U183" s="67"/>
      <c r="V183" s="77"/>
      <c r="W183" s="78"/>
      <c r="X183" s="173"/>
      <c r="Y183" s="64"/>
      <c r="Z183" s="13"/>
      <c r="AA183" s="13"/>
    </row>
    <row r="184" spans="1:27" ht="12.75" customHeight="1" x14ac:dyDescent="0.3">
      <c r="A184" s="179"/>
      <c r="B184" s="66"/>
      <c r="C184" s="262"/>
      <c r="D184" s="65"/>
      <c r="E184" s="68"/>
      <c r="F184" s="69"/>
      <c r="G184" s="70"/>
      <c r="H184" s="65"/>
      <c r="I184" s="42" t="str">
        <f xml:space="preserve"> IF(COUNT(Score!G2183:J2183)&gt;0,                                          IF(Score!L2183 = "Positive", "Ask CRAFFT questions", "Ask CAR question only"), "")</f>
        <v/>
      </c>
      <c r="J184" s="75"/>
      <c r="K184" s="67"/>
      <c r="L184" s="67"/>
      <c r="M184" s="67"/>
      <c r="N184" s="67"/>
      <c r="O184" s="65"/>
      <c r="P184" s="38" t="str">
        <f>Score!U2183</f>
        <v/>
      </c>
      <c r="Q184" s="9" t="str">
        <f>IF(ISNUMBER(P2184),VLOOKUP(P2184,Lookups!#REF!,2),IF(AND(Score!AE2183&gt;0,Score!AG2183= "Positive"),     "Incomplete",""))</f>
        <v/>
      </c>
      <c r="R184" s="122" t="str">
        <f>IF(Score!K2183=0,         VLOOKUP(SUM(Score!N2183:S2183),Lookups!C$2:E$3, 3),   IF(ISNUMBER(Score!K2183),         VLOOKUP(SUM(Score!N2183:S2183),Lookups!C$4:E$11, 3), "")     )</f>
        <v/>
      </c>
      <c r="S184" s="66"/>
      <c r="T184" s="67"/>
      <c r="U184" s="67"/>
      <c r="V184" s="77"/>
      <c r="W184" s="78"/>
      <c r="X184" s="173"/>
      <c r="Y184" s="64"/>
      <c r="Z184" s="13"/>
      <c r="AA184" s="13"/>
    </row>
    <row r="185" spans="1:27" ht="12.75" customHeight="1" x14ac:dyDescent="0.3">
      <c r="A185" s="179"/>
      <c r="B185" s="66"/>
      <c r="C185" s="262"/>
      <c r="D185" s="65"/>
      <c r="E185" s="68"/>
      <c r="F185" s="69"/>
      <c r="G185" s="70"/>
      <c r="H185" s="65"/>
      <c r="I185" s="42" t="str">
        <f xml:space="preserve"> IF(COUNT(Score!G2184:J2184)&gt;0,                                          IF(Score!L2184 = "Positive", "Ask CRAFFT questions", "Ask CAR question only"), "")</f>
        <v/>
      </c>
      <c r="J185" s="75"/>
      <c r="K185" s="67"/>
      <c r="L185" s="67"/>
      <c r="M185" s="67"/>
      <c r="N185" s="67"/>
      <c r="O185" s="65"/>
      <c r="P185" s="38" t="str">
        <f>Score!U2184</f>
        <v/>
      </c>
      <c r="Q185" s="9" t="str">
        <f>IF(ISNUMBER(P2185),VLOOKUP(P2185,Lookups!#REF!,2),IF(AND(Score!AE2184&gt;0,Score!AG2184= "Positive"),     "Incomplete",""))</f>
        <v/>
      </c>
      <c r="R185" s="122" t="str">
        <f>IF(Score!K2184=0,         VLOOKUP(SUM(Score!N2184:S2184),Lookups!C$2:E$3, 3),   IF(ISNUMBER(Score!K2184),         VLOOKUP(SUM(Score!N2184:S2184),Lookups!C$4:E$11, 3), "")     )</f>
        <v/>
      </c>
      <c r="S185" s="66"/>
      <c r="T185" s="67"/>
      <c r="U185" s="67"/>
      <c r="V185" s="77"/>
      <c r="W185" s="78"/>
      <c r="X185" s="173"/>
      <c r="Y185" s="64"/>
      <c r="Z185" s="13"/>
      <c r="AA185" s="13"/>
    </row>
    <row r="186" spans="1:27" ht="12.75" customHeight="1" x14ac:dyDescent="0.3">
      <c r="A186" s="179"/>
      <c r="B186" s="66"/>
      <c r="C186" s="262"/>
      <c r="D186" s="65"/>
      <c r="E186" s="68"/>
      <c r="F186" s="69"/>
      <c r="G186" s="70"/>
      <c r="H186" s="65"/>
      <c r="I186" s="42" t="str">
        <f xml:space="preserve"> IF(COUNT(Score!G2185:J2185)&gt;0,                                          IF(Score!L2185 = "Positive", "Ask CRAFFT questions", "Ask CAR question only"), "")</f>
        <v/>
      </c>
      <c r="J186" s="75"/>
      <c r="K186" s="67"/>
      <c r="L186" s="67"/>
      <c r="M186" s="67"/>
      <c r="N186" s="67"/>
      <c r="O186" s="65"/>
      <c r="P186" s="38" t="str">
        <f>Score!U2185</f>
        <v/>
      </c>
      <c r="Q186" s="9" t="str">
        <f>IF(ISNUMBER(P2186),VLOOKUP(P2186,Lookups!#REF!,2),IF(AND(Score!AE2185&gt;0,Score!AG2185= "Positive"),     "Incomplete",""))</f>
        <v/>
      </c>
      <c r="R186" s="122" t="str">
        <f>IF(Score!K2185=0,         VLOOKUP(SUM(Score!N2185:S2185),Lookups!C$2:E$3, 3),   IF(ISNUMBER(Score!K2185),         VLOOKUP(SUM(Score!N2185:S2185),Lookups!C$4:E$11, 3), "")     )</f>
        <v/>
      </c>
      <c r="S186" s="66"/>
      <c r="T186" s="67"/>
      <c r="U186" s="67"/>
      <c r="V186" s="77"/>
      <c r="W186" s="78"/>
      <c r="X186" s="173"/>
      <c r="Y186" s="64"/>
      <c r="Z186" s="13"/>
      <c r="AA186" s="13"/>
    </row>
    <row r="187" spans="1:27" ht="12.75" customHeight="1" x14ac:dyDescent="0.3">
      <c r="A187" s="179"/>
      <c r="B187" s="66"/>
      <c r="C187" s="262"/>
      <c r="D187" s="65"/>
      <c r="E187" s="68"/>
      <c r="F187" s="69"/>
      <c r="G187" s="70"/>
      <c r="H187" s="65"/>
      <c r="I187" s="42" t="str">
        <f xml:space="preserve"> IF(COUNT(Score!G2186:J2186)&gt;0,                                          IF(Score!L2186 = "Positive", "Ask CRAFFT questions", "Ask CAR question only"), "")</f>
        <v/>
      </c>
      <c r="J187" s="75"/>
      <c r="K187" s="67"/>
      <c r="L187" s="67"/>
      <c r="M187" s="67"/>
      <c r="N187" s="67"/>
      <c r="O187" s="65"/>
      <c r="P187" s="38" t="str">
        <f>Score!U2186</f>
        <v/>
      </c>
      <c r="Q187" s="9" t="str">
        <f>IF(ISNUMBER(P2187),VLOOKUP(P2187,Lookups!#REF!,2),IF(AND(Score!AE2186&gt;0,Score!AG2186= "Positive"),     "Incomplete",""))</f>
        <v/>
      </c>
      <c r="R187" s="122" t="str">
        <f>IF(Score!K2186=0,         VLOOKUP(SUM(Score!N2186:S2186),Lookups!C$2:E$3, 3),   IF(ISNUMBER(Score!K2186),         VLOOKUP(SUM(Score!N2186:S2186),Lookups!C$4:E$11, 3), "")     )</f>
        <v/>
      </c>
      <c r="S187" s="66"/>
      <c r="T187" s="67"/>
      <c r="U187" s="67"/>
      <c r="V187" s="77"/>
      <c r="W187" s="78"/>
      <c r="X187" s="173"/>
      <c r="Y187" s="64"/>
      <c r="Z187" s="13"/>
      <c r="AA187" s="13"/>
    </row>
    <row r="188" spans="1:27" ht="12.75" customHeight="1" x14ac:dyDescent="0.3">
      <c r="A188" s="179"/>
      <c r="B188" s="66"/>
      <c r="C188" s="262"/>
      <c r="D188" s="65"/>
      <c r="E188" s="68"/>
      <c r="F188" s="69"/>
      <c r="G188" s="70"/>
      <c r="H188" s="65"/>
      <c r="I188" s="42" t="str">
        <f xml:space="preserve"> IF(COUNT(Score!G2187:J2187)&gt;0,                                          IF(Score!L2187 = "Positive", "Ask CRAFFT questions", "Ask CAR question only"), "")</f>
        <v/>
      </c>
      <c r="J188" s="75"/>
      <c r="K188" s="67"/>
      <c r="L188" s="67"/>
      <c r="M188" s="67"/>
      <c r="N188" s="67"/>
      <c r="O188" s="65"/>
      <c r="P188" s="38" t="str">
        <f>Score!U2187</f>
        <v/>
      </c>
      <c r="Q188" s="9" t="str">
        <f>IF(ISNUMBER(P2188),VLOOKUP(P2188,Lookups!#REF!,2),IF(AND(Score!AE2187&gt;0,Score!AG2187= "Positive"),     "Incomplete",""))</f>
        <v/>
      </c>
      <c r="R188" s="122" t="str">
        <f>IF(Score!K2187=0,         VLOOKUP(SUM(Score!N2187:S2187),Lookups!C$2:E$3, 3),   IF(ISNUMBER(Score!K2187),         VLOOKUP(SUM(Score!N2187:S2187),Lookups!C$4:E$11, 3), "")     )</f>
        <v/>
      </c>
      <c r="S188" s="66"/>
      <c r="T188" s="67"/>
      <c r="U188" s="67"/>
      <c r="V188" s="77"/>
      <c r="W188" s="78"/>
      <c r="X188" s="173"/>
      <c r="Y188" s="64"/>
      <c r="Z188" s="13"/>
      <c r="AA188" s="13"/>
    </row>
    <row r="189" spans="1:27" ht="12.75" customHeight="1" x14ac:dyDescent="0.3">
      <c r="A189" s="179"/>
      <c r="B189" s="66"/>
      <c r="C189" s="262"/>
      <c r="D189" s="65"/>
      <c r="E189" s="68"/>
      <c r="F189" s="69"/>
      <c r="G189" s="70"/>
      <c r="H189" s="65"/>
      <c r="I189" s="42" t="str">
        <f xml:space="preserve"> IF(COUNT(Score!G2188:J2188)&gt;0,                                          IF(Score!L2188 = "Positive", "Ask CRAFFT questions", "Ask CAR question only"), "")</f>
        <v/>
      </c>
      <c r="J189" s="75"/>
      <c r="K189" s="67"/>
      <c r="L189" s="67"/>
      <c r="M189" s="67"/>
      <c r="N189" s="67"/>
      <c r="O189" s="65"/>
      <c r="P189" s="38" t="str">
        <f>Score!U2188</f>
        <v/>
      </c>
      <c r="Q189" s="9" t="str">
        <f>IF(ISNUMBER(P2189),VLOOKUP(P2189,Lookups!#REF!,2),IF(AND(Score!AE2188&gt;0,Score!AG2188= "Positive"),     "Incomplete",""))</f>
        <v/>
      </c>
      <c r="R189" s="122" t="str">
        <f>IF(Score!K2188=0,         VLOOKUP(SUM(Score!N2188:S2188),Lookups!C$2:E$3, 3),   IF(ISNUMBER(Score!K2188),         VLOOKUP(SUM(Score!N2188:S2188),Lookups!C$4:E$11, 3), "")     )</f>
        <v/>
      </c>
      <c r="S189" s="66"/>
      <c r="T189" s="67"/>
      <c r="U189" s="67"/>
      <c r="V189" s="77"/>
      <c r="W189" s="78"/>
      <c r="X189" s="173"/>
      <c r="Y189" s="64"/>
      <c r="Z189" s="13"/>
      <c r="AA189" s="13"/>
    </row>
    <row r="190" spans="1:27" ht="12.75" customHeight="1" x14ac:dyDescent="0.3">
      <c r="A190" s="179"/>
      <c r="B190" s="66"/>
      <c r="C190" s="262"/>
      <c r="D190" s="65"/>
      <c r="E190" s="68"/>
      <c r="F190" s="69"/>
      <c r="G190" s="70"/>
      <c r="H190" s="65"/>
      <c r="I190" s="42" t="str">
        <f xml:space="preserve"> IF(COUNT(Score!G2189:J2189)&gt;0,                                          IF(Score!L2189 = "Positive", "Ask CRAFFT questions", "Ask CAR question only"), "")</f>
        <v/>
      </c>
      <c r="J190" s="75"/>
      <c r="K190" s="67"/>
      <c r="L190" s="67"/>
      <c r="M190" s="67"/>
      <c r="N190" s="67"/>
      <c r="O190" s="65"/>
      <c r="P190" s="38" t="str">
        <f>Score!U2189</f>
        <v/>
      </c>
      <c r="Q190" s="9" t="str">
        <f>IF(ISNUMBER(P2190),VLOOKUP(P2190,Lookups!#REF!,2),IF(AND(Score!AE2189&gt;0,Score!AG2189= "Positive"),     "Incomplete",""))</f>
        <v/>
      </c>
      <c r="R190" s="122" t="str">
        <f>IF(Score!K2189=0,         VLOOKUP(SUM(Score!N2189:S2189),Lookups!C$2:E$3, 3),   IF(ISNUMBER(Score!K2189),         VLOOKUP(SUM(Score!N2189:S2189),Lookups!C$4:E$11, 3), "")     )</f>
        <v/>
      </c>
      <c r="S190" s="66"/>
      <c r="T190" s="67"/>
      <c r="U190" s="67"/>
      <c r="V190" s="77"/>
      <c r="W190" s="78"/>
      <c r="X190" s="173"/>
      <c r="Y190" s="64"/>
      <c r="Z190" s="13"/>
      <c r="AA190" s="13"/>
    </row>
    <row r="191" spans="1:27" ht="12.75" customHeight="1" x14ac:dyDescent="0.3">
      <c r="A191" s="179"/>
      <c r="B191" s="66"/>
      <c r="C191" s="262"/>
      <c r="D191" s="65"/>
      <c r="E191" s="68"/>
      <c r="F191" s="69"/>
      <c r="G191" s="70"/>
      <c r="H191" s="65"/>
      <c r="I191" s="42" t="str">
        <f xml:space="preserve"> IF(COUNT(Score!G2190:J2190)&gt;0,                                          IF(Score!L2190 = "Positive", "Ask CRAFFT questions", "Ask CAR question only"), "")</f>
        <v/>
      </c>
      <c r="J191" s="75"/>
      <c r="K191" s="67"/>
      <c r="L191" s="67"/>
      <c r="M191" s="67"/>
      <c r="N191" s="67"/>
      <c r="O191" s="65"/>
      <c r="P191" s="38" t="str">
        <f>Score!U2190</f>
        <v/>
      </c>
      <c r="Q191" s="9" t="str">
        <f>IF(ISNUMBER(P2191),VLOOKUP(P2191,Lookups!#REF!,2),IF(AND(Score!AE2190&gt;0,Score!AG2190= "Positive"),     "Incomplete",""))</f>
        <v/>
      </c>
      <c r="R191" s="122" t="str">
        <f>IF(Score!K2190=0,         VLOOKUP(SUM(Score!N2190:S2190),Lookups!C$2:E$3, 3),   IF(ISNUMBER(Score!K2190),         VLOOKUP(SUM(Score!N2190:S2190),Lookups!C$4:E$11, 3), "")     )</f>
        <v/>
      </c>
      <c r="S191" s="66"/>
      <c r="T191" s="67"/>
      <c r="U191" s="67"/>
      <c r="V191" s="77"/>
      <c r="W191" s="78"/>
      <c r="X191" s="173"/>
      <c r="Y191" s="64"/>
      <c r="Z191" s="13"/>
      <c r="AA191" s="13"/>
    </row>
    <row r="192" spans="1:27" ht="12.75" customHeight="1" x14ac:dyDescent="0.3">
      <c r="A192" s="179"/>
      <c r="B192" s="66"/>
      <c r="C192" s="262"/>
      <c r="D192" s="65"/>
      <c r="E192" s="68"/>
      <c r="F192" s="69"/>
      <c r="G192" s="70"/>
      <c r="H192" s="65"/>
      <c r="I192" s="42" t="str">
        <f xml:space="preserve"> IF(COUNT(Score!G2191:J2191)&gt;0,                                          IF(Score!L2191 = "Positive", "Ask CRAFFT questions", "Ask CAR question only"), "")</f>
        <v/>
      </c>
      <c r="J192" s="75"/>
      <c r="K192" s="67"/>
      <c r="L192" s="67"/>
      <c r="M192" s="67"/>
      <c r="N192" s="67"/>
      <c r="O192" s="65"/>
      <c r="P192" s="38" t="str">
        <f>Score!U2191</f>
        <v/>
      </c>
      <c r="Q192" s="9" t="str">
        <f>IF(ISNUMBER(P2192),VLOOKUP(P2192,Lookups!#REF!,2),IF(AND(Score!AE2191&gt;0,Score!AG2191= "Positive"),     "Incomplete",""))</f>
        <v/>
      </c>
      <c r="R192" s="122" t="str">
        <f>IF(Score!K2191=0,         VLOOKUP(SUM(Score!N2191:S2191),Lookups!C$2:E$3, 3),   IF(ISNUMBER(Score!K2191),         VLOOKUP(SUM(Score!N2191:S2191),Lookups!C$4:E$11, 3), "")     )</f>
        <v/>
      </c>
      <c r="S192" s="66"/>
      <c r="T192" s="67"/>
      <c r="U192" s="67"/>
      <c r="V192" s="77"/>
      <c r="W192" s="78"/>
      <c r="X192" s="173"/>
      <c r="Y192" s="64"/>
      <c r="Z192" s="13"/>
      <c r="AA192" s="13"/>
    </row>
    <row r="193" spans="1:27" ht="12.75" customHeight="1" x14ac:dyDescent="0.3">
      <c r="A193" s="179"/>
      <c r="B193" s="66"/>
      <c r="C193" s="262"/>
      <c r="D193" s="65"/>
      <c r="E193" s="68"/>
      <c r="F193" s="69"/>
      <c r="G193" s="70"/>
      <c r="H193" s="65"/>
      <c r="I193" s="42" t="str">
        <f xml:space="preserve"> IF(COUNT(Score!G2192:J2192)&gt;0,                                          IF(Score!L2192 = "Positive", "Ask CRAFFT questions", "Ask CAR question only"), "")</f>
        <v/>
      </c>
      <c r="J193" s="75"/>
      <c r="K193" s="67"/>
      <c r="L193" s="67"/>
      <c r="M193" s="67"/>
      <c r="N193" s="67"/>
      <c r="O193" s="65"/>
      <c r="P193" s="38" t="str">
        <f>Score!U2192</f>
        <v/>
      </c>
      <c r="Q193" s="9" t="str">
        <f>IF(ISNUMBER(P2193),VLOOKUP(P2193,Lookups!#REF!,2),IF(AND(Score!AE2192&gt;0,Score!AG2192= "Positive"),     "Incomplete",""))</f>
        <v/>
      </c>
      <c r="R193" s="122" t="str">
        <f>IF(Score!K2192=0,         VLOOKUP(SUM(Score!N2192:S2192),Lookups!C$2:E$3, 3),   IF(ISNUMBER(Score!K2192),         VLOOKUP(SUM(Score!N2192:S2192),Lookups!C$4:E$11, 3), "")     )</f>
        <v/>
      </c>
      <c r="S193" s="66"/>
      <c r="T193" s="67"/>
      <c r="U193" s="67"/>
      <c r="V193" s="77"/>
      <c r="W193" s="78"/>
      <c r="X193" s="173"/>
      <c r="Y193" s="64"/>
      <c r="Z193" s="13"/>
      <c r="AA193" s="13"/>
    </row>
    <row r="194" spans="1:27" ht="12.75" customHeight="1" x14ac:dyDescent="0.3">
      <c r="A194" s="179"/>
      <c r="B194" s="66"/>
      <c r="C194" s="262"/>
      <c r="D194" s="65"/>
      <c r="E194" s="68"/>
      <c r="F194" s="69"/>
      <c r="G194" s="70"/>
      <c r="H194" s="65"/>
      <c r="I194" s="42" t="str">
        <f xml:space="preserve"> IF(COUNT(Score!G2193:J2193)&gt;0,                                          IF(Score!L2193 = "Positive", "Ask CRAFFT questions", "Ask CAR question only"), "")</f>
        <v/>
      </c>
      <c r="J194" s="75"/>
      <c r="K194" s="67"/>
      <c r="L194" s="67"/>
      <c r="M194" s="67"/>
      <c r="N194" s="67"/>
      <c r="O194" s="65"/>
      <c r="P194" s="38" t="str">
        <f>Score!U2193</f>
        <v/>
      </c>
      <c r="Q194" s="9" t="str">
        <f>IF(ISNUMBER(P2194),VLOOKUP(P2194,Lookups!#REF!,2),IF(AND(Score!AE2193&gt;0,Score!AG2193= "Positive"),     "Incomplete",""))</f>
        <v/>
      </c>
      <c r="R194" s="122" t="str">
        <f>IF(Score!K2193=0,         VLOOKUP(SUM(Score!N2193:S2193),Lookups!C$2:E$3, 3),   IF(ISNUMBER(Score!K2193),         VLOOKUP(SUM(Score!N2193:S2193),Lookups!C$4:E$11, 3), "")     )</f>
        <v/>
      </c>
      <c r="S194" s="66"/>
      <c r="T194" s="67"/>
      <c r="U194" s="67"/>
      <c r="V194" s="77"/>
      <c r="W194" s="78"/>
      <c r="X194" s="173"/>
      <c r="Y194" s="64"/>
      <c r="Z194" s="13"/>
      <c r="AA194" s="13"/>
    </row>
    <row r="195" spans="1:27" ht="12.75" customHeight="1" x14ac:dyDescent="0.3">
      <c r="A195" s="179"/>
      <c r="B195" s="66"/>
      <c r="C195" s="262"/>
      <c r="D195" s="65"/>
      <c r="E195" s="68"/>
      <c r="F195" s="69"/>
      <c r="G195" s="70"/>
      <c r="H195" s="65"/>
      <c r="I195" s="42" t="str">
        <f xml:space="preserve"> IF(COUNT(Score!G2194:J2194)&gt;0,                                          IF(Score!L2194 = "Positive", "Ask CRAFFT questions", "Ask CAR question only"), "")</f>
        <v/>
      </c>
      <c r="J195" s="75"/>
      <c r="K195" s="67"/>
      <c r="L195" s="67"/>
      <c r="M195" s="67"/>
      <c r="N195" s="67"/>
      <c r="O195" s="65"/>
      <c r="P195" s="38" t="str">
        <f>Score!U2194</f>
        <v/>
      </c>
      <c r="Q195" s="9" t="str">
        <f>IF(ISNUMBER(P2195),VLOOKUP(P2195,Lookups!#REF!,2),IF(AND(Score!AE2194&gt;0,Score!AG2194= "Positive"),     "Incomplete",""))</f>
        <v/>
      </c>
      <c r="R195" s="122" t="str">
        <f>IF(Score!K2194=0,         VLOOKUP(SUM(Score!N2194:S2194),Lookups!C$2:E$3, 3),   IF(ISNUMBER(Score!K2194),         VLOOKUP(SUM(Score!N2194:S2194),Lookups!C$4:E$11, 3), "")     )</f>
        <v/>
      </c>
      <c r="S195" s="66"/>
      <c r="T195" s="67"/>
      <c r="U195" s="67"/>
      <c r="V195" s="77"/>
      <c r="W195" s="78"/>
      <c r="X195" s="173"/>
      <c r="Y195" s="64"/>
      <c r="Z195" s="13"/>
      <c r="AA195" s="13"/>
    </row>
    <row r="196" spans="1:27" ht="12.75" customHeight="1" x14ac:dyDescent="0.3">
      <c r="A196" s="179"/>
      <c r="B196" s="66"/>
      <c r="C196" s="262"/>
      <c r="D196" s="65"/>
      <c r="E196" s="68"/>
      <c r="F196" s="69"/>
      <c r="G196" s="70"/>
      <c r="H196" s="65"/>
      <c r="I196" s="42" t="str">
        <f xml:space="preserve"> IF(COUNT(Score!G2195:J2195)&gt;0,                                          IF(Score!L2195 = "Positive", "Ask CRAFFT questions", "Ask CAR question only"), "")</f>
        <v/>
      </c>
      <c r="J196" s="75"/>
      <c r="K196" s="67"/>
      <c r="L196" s="67"/>
      <c r="M196" s="67"/>
      <c r="N196" s="67"/>
      <c r="O196" s="65"/>
      <c r="P196" s="38" t="str">
        <f>Score!U2195</f>
        <v/>
      </c>
      <c r="Q196" s="9" t="str">
        <f>IF(ISNUMBER(P2196),VLOOKUP(P2196,Lookups!#REF!,2),IF(AND(Score!AE2195&gt;0,Score!AG2195= "Positive"),     "Incomplete",""))</f>
        <v/>
      </c>
      <c r="R196" s="122" t="str">
        <f>IF(Score!K2195=0,         VLOOKUP(SUM(Score!N2195:S2195),Lookups!C$2:E$3, 3),   IF(ISNUMBER(Score!K2195),         VLOOKUP(SUM(Score!N2195:S2195),Lookups!C$4:E$11, 3), "")     )</f>
        <v/>
      </c>
      <c r="S196" s="66"/>
      <c r="T196" s="67"/>
      <c r="U196" s="67"/>
      <c r="V196" s="77"/>
      <c r="W196" s="78"/>
      <c r="X196" s="173"/>
      <c r="Y196" s="64"/>
      <c r="Z196" s="13"/>
      <c r="AA196" s="13"/>
    </row>
    <row r="197" spans="1:27" ht="12.75" customHeight="1" x14ac:dyDescent="0.3">
      <c r="A197" s="179"/>
      <c r="B197" s="66"/>
      <c r="C197" s="262"/>
      <c r="D197" s="65"/>
      <c r="E197" s="68"/>
      <c r="F197" s="69"/>
      <c r="G197" s="70"/>
      <c r="H197" s="65"/>
      <c r="I197" s="42" t="str">
        <f xml:space="preserve"> IF(COUNT(Score!G2196:J2196)&gt;0,                                          IF(Score!L2196 = "Positive", "Ask CRAFFT questions", "Ask CAR question only"), "")</f>
        <v/>
      </c>
      <c r="J197" s="75"/>
      <c r="K197" s="67"/>
      <c r="L197" s="67"/>
      <c r="M197" s="67"/>
      <c r="N197" s="67"/>
      <c r="O197" s="65"/>
      <c r="P197" s="38" t="str">
        <f>Score!U2196</f>
        <v/>
      </c>
      <c r="Q197" s="9" t="str">
        <f>IF(ISNUMBER(P2197),VLOOKUP(P2197,Lookups!#REF!,2),IF(AND(Score!AE2196&gt;0,Score!AG2196= "Positive"),     "Incomplete",""))</f>
        <v/>
      </c>
      <c r="R197" s="122" t="str">
        <f>IF(Score!K2196=0,         VLOOKUP(SUM(Score!N2196:S2196),Lookups!C$2:E$3, 3),   IF(ISNUMBER(Score!K2196),         VLOOKUP(SUM(Score!N2196:S2196),Lookups!C$4:E$11, 3), "")     )</f>
        <v/>
      </c>
      <c r="S197" s="66"/>
      <c r="T197" s="67"/>
      <c r="U197" s="67"/>
      <c r="V197" s="77"/>
      <c r="W197" s="78"/>
      <c r="X197" s="173"/>
      <c r="Y197" s="64"/>
      <c r="Z197" s="13"/>
      <c r="AA197" s="13"/>
    </row>
    <row r="198" spans="1:27" ht="12.75" customHeight="1" x14ac:dyDescent="0.3">
      <c r="A198" s="179"/>
      <c r="B198" s="66"/>
      <c r="C198" s="262"/>
      <c r="D198" s="65"/>
      <c r="E198" s="68"/>
      <c r="F198" s="69"/>
      <c r="G198" s="70"/>
      <c r="H198" s="65"/>
      <c r="I198" s="42" t="str">
        <f xml:space="preserve"> IF(COUNT(Score!G2197:J2197)&gt;0,                                          IF(Score!L2197 = "Positive", "Ask CRAFFT questions", "Ask CAR question only"), "")</f>
        <v/>
      </c>
      <c r="J198" s="75"/>
      <c r="K198" s="67"/>
      <c r="L198" s="67"/>
      <c r="M198" s="67"/>
      <c r="N198" s="67"/>
      <c r="O198" s="65"/>
      <c r="P198" s="38" t="str">
        <f>Score!U2197</f>
        <v/>
      </c>
      <c r="Q198" s="9" t="str">
        <f>IF(ISNUMBER(P2198),VLOOKUP(P2198,Lookups!#REF!,2),IF(AND(Score!AE2197&gt;0,Score!AG2197= "Positive"),     "Incomplete",""))</f>
        <v/>
      </c>
      <c r="R198" s="122" t="str">
        <f>IF(Score!K2197=0,         VLOOKUP(SUM(Score!N2197:S2197),Lookups!C$2:E$3, 3),   IF(ISNUMBER(Score!K2197),         VLOOKUP(SUM(Score!N2197:S2197),Lookups!C$4:E$11, 3), "")     )</f>
        <v/>
      </c>
      <c r="S198" s="66"/>
      <c r="T198" s="67"/>
      <c r="U198" s="67"/>
      <c r="V198" s="77"/>
      <c r="W198" s="78"/>
      <c r="X198" s="173"/>
      <c r="Y198" s="64"/>
      <c r="Z198" s="13"/>
      <c r="AA198" s="13"/>
    </row>
    <row r="199" spans="1:27" ht="12.75" customHeight="1" x14ac:dyDescent="0.3">
      <c r="A199" s="179"/>
      <c r="B199" s="66"/>
      <c r="C199" s="262"/>
      <c r="D199" s="65"/>
      <c r="E199" s="68"/>
      <c r="F199" s="69"/>
      <c r="G199" s="70"/>
      <c r="H199" s="65"/>
      <c r="I199" s="42" t="str">
        <f xml:space="preserve"> IF(COUNT(Score!G2198:J2198)&gt;0,                                          IF(Score!L2198 = "Positive", "Ask CRAFFT questions", "Ask CAR question only"), "")</f>
        <v/>
      </c>
      <c r="J199" s="75"/>
      <c r="K199" s="67"/>
      <c r="L199" s="67"/>
      <c r="M199" s="67"/>
      <c r="N199" s="67"/>
      <c r="O199" s="65"/>
      <c r="P199" s="38" t="str">
        <f>Score!U2198</f>
        <v/>
      </c>
      <c r="Q199" s="9" t="str">
        <f>IF(ISNUMBER(P2199),VLOOKUP(P2199,Lookups!#REF!,2),IF(AND(Score!AE2198&gt;0,Score!AG2198= "Positive"),     "Incomplete",""))</f>
        <v/>
      </c>
      <c r="R199" s="122" t="str">
        <f>IF(Score!K2198=0,         VLOOKUP(SUM(Score!N2198:S2198),Lookups!C$2:E$3, 3),   IF(ISNUMBER(Score!K2198),         VLOOKUP(SUM(Score!N2198:S2198),Lookups!C$4:E$11, 3), "")     )</f>
        <v/>
      </c>
      <c r="S199" s="66"/>
      <c r="T199" s="67"/>
      <c r="U199" s="67"/>
      <c r="V199" s="77"/>
      <c r="W199" s="78"/>
      <c r="X199" s="173"/>
      <c r="Y199" s="64"/>
      <c r="Z199" s="13"/>
      <c r="AA199" s="13"/>
    </row>
    <row r="200" spans="1:27" ht="12.75" customHeight="1" x14ac:dyDescent="0.3">
      <c r="A200" s="179"/>
      <c r="B200" s="66"/>
      <c r="C200" s="262"/>
      <c r="D200" s="65"/>
      <c r="E200" s="68"/>
      <c r="F200" s="69"/>
      <c r="G200" s="70"/>
      <c r="H200" s="65"/>
      <c r="I200" s="42" t="str">
        <f xml:space="preserve"> IF(COUNT(Score!G2199:J2199)&gt;0,                                          IF(Score!L2199 = "Positive", "Ask CRAFFT questions", "Ask CAR question only"), "")</f>
        <v/>
      </c>
      <c r="J200" s="75"/>
      <c r="K200" s="67"/>
      <c r="L200" s="67"/>
      <c r="M200" s="67"/>
      <c r="N200" s="67"/>
      <c r="O200" s="65"/>
      <c r="P200" s="38" t="str">
        <f>Score!U2199</f>
        <v/>
      </c>
      <c r="Q200" s="9" t="str">
        <f>IF(ISNUMBER(P2200),VLOOKUP(P2200,Lookups!#REF!,2),IF(AND(Score!AE2199&gt;0,Score!AG2199= "Positive"),     "Incomplete",""))</f>
        <v/>
      </c>
      <c r="R200" s="122" t="str">
        <f>IF(Score!K2199=0,         VLOOKUP(SUM(Score!N2199:S2199),Lookups!C$2:E$3, 3),   IF(ISNUMBER(Score!K2199),         VLOOKUP(SUM(Score!N2199:S2199),Lookups!C$4:E$11, 3), "")     )</f>
        <v/>
      </c>
      <c r="S200" s="66"/>
      <c r="T200" s="67"/>
      <c r="U200" s="67"/>
      <c r="V200" s="77"/>
      <c r="W200" s="78"/>
      <c r="X200" s="173"/>
      <c r="Y200" s="64"/>
      <c r="Z200" s="13"/>
      <c r="AA200" s="13"/>
    </row>
    <row r="201" spans="1:27" ht="12.75" customHeight="1" x14ac:dyDescent="0.3">
      <c r="A201" s="179"/>
      <c r="B201" s="66"/>
      <c r="C201" s="262"/>
      <c r="D201" s="65"/>
      <c r="E201" s="68"/>
      <c r="F201" s="69"/>
      <c r="G201" s="70"/>
      <c r="H201" s="65"/>
      <c r="I201" s="42" t="str">
        <f xml:space="preserve"> IF(COUNT(Score!G2200:J2200)&gt;0,                                          IF(Score!L2200 = "Positive", "Ask CRAFFT questions", "Ask CAR question only"), "")</f>
        <v/>
      </c>
      <c r="J201" s="75"/>
      <c r="K201" s="67"/>
      <c r="L201" s="67"/>
      <c r="M201" s="67"/>
      <c r="N201" s="67"/>
      <c r="O201" s="65"/>
      <c r="P201" s="38" t="str">
        <f>Score!U2200</f>
        <v/>
      </c>
      <c r="Q201" s="9" t="str">
        <f>IF(ISNUMBER(P2201),VLOOKUP(P2201,Lookups!#REF!,2),IF(AND(Score!AE2200&gt;0,Score!AG2200= "Positive"),     "Incomplete",""))</f>
        <v/>
      </c>
      <c r="R201" s="122" t="str">
        <f>IF(Score!K2200=0,         VLOOKUP(SUM(Score!N2200:S2200),Lookups!C$2:E$3, 3),   IF(ISNUMBER(Score!K2200),         VLOOKUP(SUM(Score!N2200:S2200),Lookups!C$4:E$11, 3), "")     )</f>
        <v/>
      </c>
      <c r="S201" s="66"/>
      <c r="T201" s="67"/>
      <c r="U201" s="67"/>
      <c r="V201" s="77"/>
      <c r="W201" s="78"/>
      <c r="X201" s="173"/>
      <c r="Y201" s="64"/>
      <c r="Z201" s="13"/>
      <c r="AA201" s="13"/>
    </row>
    <row r="202" spans="1:27" ht="12.75" customHeight="1" x14ac:dyDescent="0.3">
      <c r="A202" s="179"/>
      <c r="B202" s="66"/>
      <c r="C202" s="262"/>
      <c r="D202" s="65"/>
      <c r="E202" s="68"/>
      <c r="F202" s="69"/>
      <c r="G202" s="70"/>
      <c r="H202" s="65"/>
      <c r="I202" s="42" t="str">
        <f xml:space="preserve"> IF(COUNT(Score!G2201:J2201)&gt;0,                                          IF(Score!L2201 = "Positive", "Ask CRAFFT questions", "Ask CAR question only"), "")</f>
        <v/>
      </c>
      <c r="J202" s="75"/>
      <c r="K202" s="67"/>
      <c r="L202" s="67"/>
      <c r="M202" s="67"/>
      <c r="N202" s="67"/>
      <c r="O202" s="65"/>
      <c r="P202" s="38" t="str">
        <f>Score!U2201</f>
        <v/>
      </c>
      <c r="Q202" s="9" t="str">
        <f>IF(ISNUMBER(P2202),VLOOKUP(P2202,Lookups!#REF!,2),IF(AND(Score!AE2201&gt;0,Score!AG2201= "Positive"),     "Incomplete",""))</f>
        <v/>
      </c>
      <c r="R202" s="122" t="str">
        <f>IF(Score!K2201=0,         VLOOKUP(SUM(Score!N2201:S2201),Lookups!C$2:E$3, 3),   IF(ISNUMBER(Score!K2201),         VLOOKUP(SUM(Score!N2201:S2201),Lookups!C$4:E$11, 3), "")     )</f>
        <v/>
      </c>
      <c r="S202" s="66"/>
      <c r="T202" s="67"/>
      <c r="U202" s="67"/>
      <c r="V202" s="77"/>
      <c r="W202" s="78"/>
      <c r="X202" s="173"/>
      <c r="Y202" s="64"/>
      <c r="Z202" s="13"/>
      <c r="AA202" s="13"/>
    </row>
    <row r="203" spans="1:27" ht="12.75" customHeight="1" x14ac:dyDescent="0.3">
      <c r="A203" s="179"/>
      <c r="B203" s="66"/>
      <c r="C203" s="262"/>
      <c r="D203" s="65"/>
      <c r="E203" s="68"/>
      <c r="F203" s="69"/>
      <c r="G203" s="70"/>
      <c r="H203" s="65"/>
      <c r="I203" s="42" t="str">
        <f xml:space="preserve"> IF(COUNT(Score!G2202:J2202)&gt;0,                                          IF(Score!L2202 = "Positive", "Ask CRAFFT questions", "Ask CAR question only"), "")</f>
        <v/>
      </c>
      <c r="J203" s="75"/>
      <c r="K203" s="67"/>
      <c r="L203" s="67"/>
      <c r="M203" s="67"/>
      <c r="N203" s="67"/>
      <c r="O203" s="65"/>
      <c r="P203" s="38" t="str">
        <f>Score!U2202</f>
        <v/>
      </c>
      <c r="Q203" s="9" t="str">
        <f>IF(ISNUMBER(P2203),VLOOKUP(P2203,Lookups!#REF!,2),IF(AND(Score!AE2202&gt;0,Score!AG2202= "Positive"),     "Incomplete",""))</f>
        <v/>
      </c>
      <c r="R203" s="122" t="str">
        <f>IF(Score!K2202=0,         VLOOKUP(SUM(Score!N2202:S2202),Lookups!C$2:E$3, 3),   IF(ISNUMBER(Score!K2202),         VLOOKUP(SUM(Score!N2202:S2202),Lookups!C$4:E$11, 3), "")     )</f>
        <v/>
      </c>
      <c r="S203" s="66"/>
      <c r="T203" s="67"/>
      <c r="U203" s="67"/>
      <c r="V203" s="77"/>
      <c r="W203" s="78"/>
      <c r="X203" s="173"/>
      <c r="Y203" s="64"/>
      <c r="Z203" s="13"/>
      <c r="AA203" s="13"/>
    </row>
    <row r="204" spans="1:27" ht="12.75" customHeight="1" x14ac:dyDescent="0.3">
      <c r="A204" s="179"/>
      <c r="B204" s="66"/>
      <c r="C204" s="262"/>
      <c r="D204" s="65"/>
      <c r="E204" s="68"/>
      <c r="F204" s="69"/>
      <c r="G204" s="70"/>
      <c r="H204" s="65"/>
      <c r="I204" s="42" t="str">
        <f xml:space="preserve"> IF(COUNT(Score!G2203:J2203)&gt;0,                                          IF(Score!L2203 = "Positive", "Ask CRAFFT questions", "Ask CAR question only"), "")</f>
        <v/>
      </c>
      <c r="J204" s="75"/>
      <c r="K204" s="67"/>
      <c r="L204" s="67"/>
      <c r="M204" s="67"/>
      <c r="N204" s="67"/>
      <c r="O204" s="65"/>
      <c r="P204" s="38" t="str">
        <f>Score!U2203</f>
        <v/>
      </c>
      <c r="Q204" s="9" t="str">
        <f>IF(ISNUMBER(P2204),VLOOKUP(P2204,Lookups!#REF!,2),IF(AND(Score!AE2203&gt;0,Score!AG2203= "Positive"),     "Incomplete",""))</f>
        <v/>
      </c>
      <c r="R204" s="122" t="str">
        <f>IF(Score!K2203=0,         VLOOKUP(SUM(Score!N2203:S2203),Lookups!C$2:E$3, 3),   IF(ISNUMBER(Score!K2203),         VLOOKUP(SUM(Score!N2203:S2203),Lookups!C$4:E$11, 3), "")     )</f>
        <v/>
      </c>
      <c r="S204" s="66"/>
      <c r="T204" s="67"/>
      <c r="U204" s="67"/>
      <c r="V204" s="77"/>
      <c r="W204" s="78"/>
      <c r="X204" s="173"/>
      <c r="Y204" s="64"/>
      <c r="Z204" s="13"/>
      <c r="AA204" s="13"/>
    </row>
    <row r="205" spans="1:27" ht="12.75" customHeight="1" x14ac:dyDescent="0.3">
      <c r="A205" s="179"/>
      <c r="B205" s="66"/>
      <c r="C205" s="262"/>
      <c r="D205" s="65"/>
      <c r="E205" s="68"/>
      <c r="F205" s="69"/>
      <c r="G205" s="70"/>
      <c r="H205" s="65"/>
      <c r="I205" s="42" t="str">
        <f xml:space="preserve"> IF(COUNT(Score!G2204:J2204)&gt;0,                                          IF(Score!L2204 = "Positive", "Ask CRAFFT questions", "Ask CAR question only"), "")</f>
        <v/>
      </c>
      <c r="J205" s="75"/>
      <c r="K205" s="67"/>
      <c r="L205" s="67"/>
      <c r="M205" s="67"/>
      <c r="N205" s="67"/>
      <c r="O205" s="65"/>
      <c r="P205" s="38" t="str">
        <f>Score!U2204</f>
        <v/>
      </c>
      <c r="Q205" s="9" t="str">
        <f>IF(ISNUMBER(P2205),VLOOKUP(P2205,Lookups!#REF!,2),IF(AND(Score!AE2204&gt;0,Score!AG2204= "Positive"),     "Incomplete",""))</f>
        <v/>
      </c>
      <c r="R205" s="122" t="str">
        <f>IF(Score!K2204=0,         VLOOKUP(SUM(Score!N2204:S2204),Lookups!C$2:E$3, 3),   IF(ISNUMBER(Score!K2204),         VLOOKUP(SUM(Score!N2204:S2204),Lookups!C$4:E$11, 3), "")     )</f>
        <v/>
      </c>
      <c r="S205" s="66"/>
      <c r="T205" s="67"/>
      <c r="U205" s="67"/>
      <c r="V205" s="77"/>
      <c r="W205" s="78"/>
      <c r="X205" s="173"/>
      <c r="Y205" s="64"/>
      <c r="Z205" s="13"/>
      <c r="AA205" s="13"/>
    </row>
    <row r="206" spans="1:27" ht="12.75" customHeight="1" x14ac:dyDescent="0.3">
      <c r="A206" s="179"/>
      <c r="B206" s="66"/>
      <c r="C206" s="262"/>
      <c r="D206" s="65"/>
      <c r="E206" s="68"/>
      <c r="F206" s="69"/>
      <c r="G206" s="70"/>
      <c r="H206" s="65"/>
      <c r="I206" s="42" t="str">
        <f xml:space="preserve"> IF(COUNT(Score!G2205:J2205)&gt;0,                                          IF(Score!L2205 = "Positive", "Ask CRAFFT questions", "Ask CAR question only"), "")</f>
        <v/>
      </c>
      <c r="J206" s="75"/>
      <c r="K206" s="67"/>
      <c r="L206" s="67"/>
      <c r="M206" s="67"/>
      <c r="N206" s="67"/>
      <c r="O206" s="65"/>
      <c r="P206" s="38" t="str">
        <f>Score!U2205</f>
        <v/>
      </c>
      <c r="Q206" s="9" t="str">
        <f>IF(ISNUMBER(P2206),VLOOKUP(P2206,Lookups!#REF!,2),IF(AND(Score!AE2205&gt;0,Score!AG2205= "Positive"),     "Incomplete",""))</f>
        <v/>
      </c>
      <c r="R206" s="122" t="str">
        <f>IF(Score!K2205=0,         VLOOKUP(SUM(Score!N2205:S2205),Lookups!C$2:E$3, 3),   IF(ISNUMBER(Score!K2205),         VLOOKUP(SUM(Score!N2205:S2205),Lookups!C$4:E$11, 3), "")     )</f>
        <v/>
      </c>
      <c r="S206" s="66"/>
      <c r="T206" s="67"/>
      <c r="U206" s="67"/>
      <c r="V206" s="77"/>
      <c r="W206" s="78"/>
      <c r="X206" s="173"/>
      <c r="Y206" s="64"/>
      <c r="Z206" s="13"/>
      <c r="AA206" s="13"/>
    </row>
    <row r="207" spans="1:27" ht="12.75" customHeight="1" x14ac:dyDescent="0.3">
      <c r="A207" s="179"/>
      <c r="B207" s="66"/>
      <c r="C207" s="262"/>
      <c r="D207" s="65"/>
      <c r="E207" s="68"/>
      <c r="F207" s="69"/>
      <c r="G207" s="70"/>
      <c r="H207" s="65"/>
      <c r="I207" s="42" t="str">
        <f xml:space="preserve"> IF(COUNT(Score!G2206:J2206)&gt;0,                                          IF(Score!L2206 = "Positive", "Ask CRAFFT questions", "Ask CAR question only"), "")</f>
        <v/>
      </c>
      <c r="J207" s="75"/>
      <c r="K207" s="67"/>
      <c r="L207" s="67"/>
      <c r="M207" s="67"/>
      <c r="N207" s="67"/>
      <c r="O207" s="65"/>
      <c r="P207" s="38" t="str">
        <f>Score!U2206</f>
        <v/>
      </c>
      <c r="Q207" s="9" t="str">
        <f>IF(ISNUMBER(P2207),VLOOKUP(P2207,Lookups!#REF!,2),IF(AND(Score!AE2206&gt;0,Score!AG2206= "Positive"),     "Incomplete",""))</f>
        <v/>
      </c>
      <c r="R207" s="122" t="str">
        <f>IF(Score!K2206=0,         VLOOKUP(SUM(Score!N2206:S2206),Lookups!C$2:E$3, 3),   IF(ISNUMBER(Score!K2206),         VLOOKUP(SUM(Score!N2206:S2206),Lookups!C$4:E$11, 3), "")     )</f>
        <v/>
      </c>
      <c r="S207" s="66"/>
      <c r="T207" s="67"/>
      <c r="U207" s="67"/>
      <c r="V207" s="77"/>
      <c r="W207" s="78"/>
      <c r="X207" s="173"/>
      <c r="Y207" s="64"/>
      <c r="Z207" s="13"/>
      <c r="AA207" s="13"/>
    </row>
    <row r="208" spans="1:27" ht="12.75" customHeight="1" x14ac:dyDescent="0.3">
      <c r="A208" s="179"/>
      <c r="B208" s="66"/>
      <c r="C208" s="262"/>
      <c r="D208" s="65"/>
      <c r="E208" s="68"/>
      <c r="F208" s="69"/>
      <c r="G208" s="70"/>
      <c r="H208" s="65"/>
      <c r="I208" s="42" t="str">
        <f xml:space="preserve"> IF(COUNT(Score!G2207:J2207)&gt;0,                                          IF(Score!L2207 = "Positive", "Ask CRAFFT questions", "Ask CAR question only"), "")</f>
        <v/>
      </c>
      <c r="J208" s="75"/>
      <c r="K208" s="67"/>
      <c r="L208" s="67"/>
      <c r="M208" s="67"/>
      <c r="N208" s="67"/>
      <c r="O208" s="65"/>
      <c r="P208" s="38" t="str">
        <f>Score!U2207</f>
        <v/>
      </c>
      <c r="Q208" s="9" t="str">
        <f>IF(ISNUMBER(P2208),VLOOKUP(P2208,Lookups!#REF!,2),IF(AND(Score!AE2207&gt;0,Score!AG2207= "Positive"),     "Incomplete",""))</f>
        <v/>
      </c>
      <c r="R208" s="122" t="str">
        <f>IF(Score!K2207=0,         VLOOKUP(SUM(Score!N2207:S2207),Lookups!C$2:E$3, 3),   IF(ISNUMBER(Score!K2207),         VLOOKUP(SUM(Score!N2207:S2207),Lookups!C$4:E$11, 3), "")     )</f>
        <v/>
      </c>
      <c r="S208" s="66"/>
      <c r="T208" s="67"/>
      <c r="U208" s="67"/>
      <c r="V208" s="77"/>
      <c r="W208" s="78"/>
      <c r="X208" s="173"/>
      <c r="Y208" s="64"/>
      <c r="Z208" s="13"/>
      <c r="AA208" s="13"/>
    </row>
    <row r="209" spans="1:27" ht="12.75" customHeight="1" x14ac:dyDescent="0.3">
      <c r="A209" s="179"/>
      <c r="B209" s="66"/>
      <c r="C209" s="262"/>
      <c r="D209" s="65"/>
      <c r="E209" s="68"/>
      <c r="F209" s="69"/>
      <c r="G209" s="70"/>
      <c r="H209" s="65"/>
      <c r="I209" s="42" t="str">
        <f xml:space="preserve"> IF(COUNT(Score!G2208:J2208)&gt;0,                                          IF(Score!L2208 = "Positive", "Ask CRAFFT questions", "Ask CAR question only"), "")</f>
        <v/>
      </c>
      <c r="J209" s="75"/>
      <c r="K209" s="67"/>
      <c r="L209" s="67"/>
      <c r="M209" s="67"/>
      <c r="N209" s="67"/>
      <c r="O209" s="65"/>
      <c r="P209" s="38" t="str">
        <f>Score!U2208</f>
        <v/>
      </c>
      <c r="Q209" s="9" t="str">
        <f>IF(ISNUMBER(P2209),VLOOKUP(P2209,Lookups!#REF!,2),IF(AND(Score!AE2208&gt;0,Score!AG2208= "Positive"),     "Incomplete",""))</f>
        <v/>
      </c>
      <c r="R209" s="122" t="str">
        <f>IF(Score!K2208=0,         VLOOKUP(SUM(Score!N2208:S2208),Lookups!C$2:E$3, 3),   IF(ISNUMBER(Score!K2208),         VLOOKUP(SUM(Score!N2208:S2208),Lookups!C$4:E$11, 3), "")     )</f>
        <v/>
      </c>
      <c r="S209" s="66"/>
      <c r="T209" s="67"/>
      <c r="U209" s="67"/>
      <c r="V209" s="77"/>
      <c r="W209" s="78"/>
      <c r="X209" s="173"/>
      <c r="Y209" s="64"/>
      <c r="Z209" s="13"/>
      <c r="AA209" s="13"/>
    </row>
    <row r="210" spans="1:27" ht="12.75" customHeight="1" x14ac:dyDescent="0.3">
      <c r="A210" s="179"/>
      <c r="B210" s="66"/>
      <c r="C210" s="262"/>
      <c r="D210" s="65"/>
      <c r="E210" s="68"/>
      <c r="F210" s="69"/>
      <c r="G210" s="70"/>
      <c r="H210" s="65"/>
      <c r="I210" s="42" t="str">
        <f xml:space="preserve"> IF(COUNT(Score!G2209:J2209)&gt;0,                                          IF(Score!L2209 = "Positive", "Ask CRAFFT questions", "Ask CAR question only"), "")</f>
        <v/>
      </c>
      <c r="J210" s="75"/>
      <c r="K210" s="67"/>
      <c r="L210" s="67"/>
      <c r="M210" s="67"/>
      <c r="N210" s="67"/>
      <c r="O210" s="65"/>
      <c r="P210" s="38" t="str">
        <f>Score!U2209</f>
        <v/>
      </c>
      <c r="Q210" s="9" t="str">
        <f>IF(ISNUMBER(P2210),VLOOKUP(P2210,Lookups!#REF!,2),IF(AND(Score!AE2209&gt;0,Score!AG2209= "Positive"),     "Incomplete",""))</f>
        <v/>
      </c>
      <c r="R210" s="122" t="str">
        <f>IF(Score!K2209=0,         VLOOKUP(SUM(Score!N2209:S2209),Lookups!C$2:E$3, 3),   IF(ISNUMBER(Score!K2209),         VLOOKUP(SUM(Score!N2209:S2209),Lookups!C$4:E$11, 3), "")     )</f>
        <v/>
      </c>
      <c r="S210" s="66"/>
      <c r="T210" s="67"/>
      <c r="U210" s="67"/>
      <c r="V210" s="77"/>
      <c r="W210" s="78"/>
      <c r="X210" s="173"/>
      <c r="Y210" s="64"/>
      <c r="Z210" s="13"/>
      <c r="AA210" s="13"/>
    </row>
    <row r="211" spans="1:27" ht="12.75" customHeight="1" x14ac:dyDescent="0.3">
      <c r="A211" s="179"/>
      <c r="B211" s="66"/>
      <c r="C211" s="262"/>
      <c r="D211" s="65"/>
      <c r="E211" s="68"/>
      <c r="F211" s="69"/>
      <c r="G211" s="70"/>
      <c r="H211" s="65"/>
      <c r="I211" s="42" t="str">
        <f xml:space="preserve"> IF(COUNT(Score!G2210:J2210)&gt;0,                                          IF(Score!L2210 = "Positive", "Ask CRAFFT questions", "Ask CAR question only"), "")</f>
        <v/>
      </c>
      <c r="J211" s="75"/>
      <c r="K211" s="67"/>
      <c r="L211" s="67"/>
      <c r="M211" s="67"/>
      <c r="N211" s="67"/>
      <c r="O211" s="65"/>
      <c r="P211" s="38" t="str">
        <f>Score!U2210</f>
        <v/>
      </c>
      <c r="Q211" s="9" t="str">
        <f>IF(ISNUMBER(P2211),VLOOKUP(P2211,Lookups!#REF!,2),IF(AND(Score!AE2210&gt;0,Score!AG2210= "Positive"),     "Incomplete",""))</f>
        <v/>
      </c>
      <c r="R211" s="122" t="str">
        <f>IF(Score!K2210=0,         VLOOKUP(SUM(Score!N2210:S2210),Lookups!C$2:E$3, 3),   IF(ISNUMBER(Score!K2210),         VLOOKUP(SUM(Score!N2210:S2210),Lookups!C$4:E$11, 3), "")     )</f>
        <v/>
      </c>
      <c r="S211" s="66"/>
      <c r="T211" s="67"/>
      <c r="U211" s="67"/>
      <c r="V211" s="77"/>
      <c r="W211" s="78"/>
      <c r="X211" s="173"/>
      <c r="Y211" s="64"/>
      <c r="Z211" s="13"/>
      <c r="AA211" s="13"/>
    </row>
    <row r="212" spans="1:27" ht="12.75" customHeight="1" x14ac:dyDescent="0.3">
      <c r="A212" s="179"/>
      <c r="B212" s="66"/>
      <c r="C212" s="262"/>
      <c r="D212" s="65"/>
      <c r="E212" s="68"/>
      <c r="F212" s="69"/>
      <c r="G212" s="70"/>
      <c r="H212" s="65"/>
      <c r="I212" s="42" t="str">
        <f xml:space="preserve"> IF(COUNT(Score!G2211:J2211)&gt;0,                                          IF(Score!L2211 = "Positive", "Ask CRAFFT questions", "Ask CAR question only"), "")</f>
        <v/>
      </c>
      <c r="J212" s="75"/>
      <c r="K212" s="67"/>
      <c r="L212" s="67"/>
      <c r="M212" s="67"/>
      <c r="N212" s="67"/>
      <c r="O212" s="65"/>
      <c r="P212" s="38" t="str">
        <f>Score!U2211</f>
        <v/>
      </c>
      <c r="Q212" s="9" t="str">
        <f>IF(ISNUMBER(P2212),VLOOKUP(P2212,Lookups!#REF!,2),IF(AND(Score!AE2211&gt;0,Score!AG2211= "Positive"),     "Incomplete",""))</f>
        <v/>
      </c>
      <c r="R212" s="122" t="str">
        <f>IF(Score!K2211=0,         VLOOKUP(SUM(Score!N2211:S2211),Lookups!C$2:E$3, 3),   IF(ISNUMBER(Score!K2211),         VLOOKUP(SUM(Score!N2211:S2211),Lookups!C$4:E$11, 3), "")     )</f>
        <v/>
      </c>
      <c r="S212" s="66"/>
      <c r="T212" s="67"/>
      <c r="U212" s="67"/>
      <c r="V212" s="77"/>
      <c r="W212" s="78"/>
      <c r="X212" s="173"/>
      <c r="Y212" s="64"/>
      <c r="Z212" s="13"/>
      <c r="AA212" s="13"/>
    </row>
    <row r="213" spans="1:27" ht="12.75" customHeight="1" x14ac:dyDescent="0.3">
      <c r="A213" s="179"/>
      <c r="B213" s="66"/>
      <c r="C213" s="262"/>
      <c r="D213" s="65"/>
      <c r="E213" s="68"/>
      <c r="F213" s="69"/>
      <c r="G213" s="70"/>
      <c r="H213" s="65"/>
      <c r="I213" s="42" t="str">
        <f xml:space="preserve"> IF(COUNT(Score!G2212:J2212)&gt;0,                                          IF(Score!L2212 = "Positive", "Ask CRAFFT questions", "Ask CAR question only"), "")</f>
        <v/>
      </c>
      <c r="J213" s="75"/>
      <c r="K213" s="67"/>
      <c r="L213" s="67"/>
      <c r="M213" s="67"/>
      <c r="N213" s="67"/>
      <c r="O213" s="65"/>
      <c r="P213" s="38" t="str">
        <f>Score!U2212</f>
        <v/>
      </c>
      <c r="Q213" s="9" t="str">
        <f>IF(ISNUMBER(P2213),VLOOKUP(P2213,Lookups!#REF!,2),IF(AND(Score!AE2212&gt;0,Score!AG2212= "Positive"),     "Incomplete",""))</f>
        <v/>
      </c>
      <c r="R213" s="122" t="str">
        <f>IF(Score!K2212=0,         VLOOKUP(SUM(Score!N2212:S2212),Lookups!C$2:E$3, 3),   IF(ISNUMBER(Score!K2212),         VLOOKUP(SUM(Score!N2212:S2212),Lookups!C$4:E$11, 3), "")     )</f>
        <v/>
      </c>
      <c r="S213" s="66"/>
      <c r="T213" s="67"/>
      <c r="U213" s="67"/>
      <c r="V213" s="77"/>
      <c r="W213" s="78"/>
      <c r="X213" s="173"/>
      <c r="Y213" s="64"/>
      <c r="Z213" s="13"/>
      <c r="AA213" s="13"/>
    </row>
    <row r="214" spans="1:27" ht="12.75" customHeight="1" x14ac:dyDescent="0.3">
      <c r="A214" s="179"/>
      <c r="B214" s="66"/>
      <c r="C214" s="262"/>
      <c r="D214" s="65"/>
      <c r="E214" s="68"/>
      <c r="F214" s="69"/>
      <c r="G214" s="70"/>
      <c r="H214" s="65"/>
      <c r="I214" s="42" t="str">
        <f xml:space="preserve"> IF(COUNT(Score!G2213:J2213)&gt;0,                                          IF(Score!L2213 = "Positive", "Ask CRAFFT questions", "Ask CAR question only"), "")</f>
        <v/>
      </c>
      <c r="J214" s="75"/>
      <c r="K214" s="67"/>
      <c r="L214" s="67"/>
      <c r="M214" s="67"/>
      <c r="N214" s="67"/>
      <c r="O214" s="65"/>
      <c r="P214" s="38" t="str">
        <f>Score!U2213</f>
        <v/>
      </c>
      <c r="Q214" s="9" t="str">
        <f>IF(ISNUMBER(P2214),VLOOKUP(P2214,Lookups!#REF!,2),IF(AND(Score!AE2213&gt;0,Score!AG2213= "Positive"),     "Incomplete",""))</f>
        <v/>
      </c>
      <c r="R214" s="122" t="str">
        <f>IF(Score!K2213=0,         VLOOKUP(SUM(Score!N2213:S2213),Lookups!C$2:E$3, 3),   IF(ISNUMBER(Score!K2213),         VLOOKUP(SUM(Score!N2213:S2213),Lookups!C$4:E$11, 3), "")     )</f>
        <v/>
      </c>
      <c r="S214" s="66"/>
      <c r="T214" s="67"/>
      <c r="U214" s="67"/>
      <c r="V214" s="77"/>
      <c r="W214" s="78"/>
      <c r="X214" s="173"/>
      <c r="Y214" s="64"/>
      <c r="Z214" s="13"/>
      <c r="AA214" s="13"/>
    </row>
    <row r="215" spans="1:27" ht="12.75" customHeight="1" x14ac:dyDescent="0.3">
      <c r="A215" s="179"/>
      <c r="B215" s="66"/>
      <c r="C215" s="262"/>
      <c r="D215" s="65"/>
      <c r="E215" s="68"/>
      <c r="F215" s="69"/>
      <c r="G215" s="70"/>
      <c r="H215" s="65"/>
      <c r="I215" s="42" t="str">
        <f xml:space="preserve"> IF(COUNT(Score!G2214:J2214)&gt;0,                                          IF(Score!L2214 = "Positive", "Ask CRAFFT questions", "Ask CAR question only"), "")</f>
        <v/>
      </c>
      <c r="J215" s="75"/>
      <c r="K215" s="67"/>
      <c r="L215" s="67"/>
      <c r="M215" s="67"/>
      <c r="N215" s="67"/>
      <c r="O215" s="65"/>
      <c r="P215" s="38" t="str">
        <f>Score!U2214</f>
        <v/>
      </c>
      <c r="Q215" s="9" t="str">
        <f>IF(ISNUMBER(P2215),VLOOKUP(P2215,Lookups!#REF!,2),IF(AND(Score!AE2214&gt;0,Score!AG2214= "Positive"),     "Incomplete",""))</f>
        <v/>
      </c>
      <c r="R215" s="122" t="str">
        <f>IF(Score!K2214=0,         VLOOKUP(SUM(Score!N2214:S2214),Lookups!C$2:E$3, 3),   IF(ISNUMBER(Score!K2214),         VLOOKUP(SUM(Score!N2214:S2214),Lookups!C$4:E$11, 3), "")     )</f>
        <v/>
      </c>
      <c r="S215" s="66"/>
      <c r="T215" s="67"/>
      <c r="U215" s="67"/>
      <c r="V215" s="77"/>
      <c r="W215" s="78"/>
      <c r="X215" s="173"/>
      <c r="Y215" s="64"/>
      <c r="Z215" s="13"/>
      <c r="AA215" s="13"/>
    </row>
    <row r="216" spans="1:27" ht="12.75" customHeight="1" x14ac:dyDescent="0.3">
      <c r="A216" s="179"/>
      <c r="B216" s="66"/>
      <c r="C216" s="262"/>
      <c r="D216" s="65"/>
      <c r="E216" s="68"/>
      <c r="F216" s="69"/>
      <c r="G216" s="70"/>
      <c r="H216" s="65"/>
      <c r="I216" s="42" t="str">
        <f xml:space="preserve"> IF(COUNT(Score!G2215:J2215)&gt;0,                                          IF(Score!L2215 = "Positive", "Ask CRAFFT questions", "Ask CAR question only"), "")</f>
        <v/>
      </c>
      <c r="J216" s="75"/>
      <c r="K216" s="67"/>
      <c r="L216" s="67"/>
      <c r="M216" s="67"/>
      <c r="N216" s="67"/>
      <c r="O216" s="65"/>
      <c r="P216" s="38" t="str">
        <f>Score!U2215</f>
        <v/>
      </c>
      <c r="Q216" s="9" t="str">
        <f>IF(ISNUMBER(P2216),VLOOKUP(P2216,Lookups!#REF!,2),IF(AND(Score!AE2215&gt;0,Score!AG2215= "Positive"),     "Incomplete",""))</f>
        <v/>
      </c>
      <c r="R216" s="122" t="str">
        <f>IF(Score!K2215=0,         VLOOKUP(SUM(Score!N2215:S2215),Lookups!C$2:E$3, 3),   IF(ISNUMBER(Score!K2215),         VLOOKUP(SUM(Score!N2215:S2215),Lookups!C$4:E$11, 3), "")     )</f>
        <v/>
      </c>
      <c r="S216" s="66"/>
      <c r="T216" s="67"/>
      <c r="U216" s="67"/>
      <c r="V216" s="77"/>
      <c r="W216" s="78"/>
      <c r="X216" s="173"/>
      <c r="Y216" s="64"/>
      <c r="Z216" s="13"/>
      <c r="AA216" s="13"/>
    </row>
    <row r="217" spans="1:27" ht="12.75" customHeight="1" x14ac:dyDescent="0.3">
      <c r="A217" s="179"/>
      <c r="B217" s="66"/>
      <c r="C217" s="262"/>
      <c r="D217" s="65"/>
      <c r="E217" s="68"/>
      <c r="F217" s="69"/>
      <c r="G217" s="70"/>
      <c r="H217" s="65"/>
      <c r="I217" s="42" t="str">
        <f xml:space="preserve"> IF(COUNT(Score!G2216:J2216)&gt;0,                                          IF(Score!L2216 = "Positive", "Ask CRAFFT questions", "Ask CAR question only"), "")</f>
        <v/>
      </c>
      <c r="J217" s="75"/>
      <c r="K217" s="67"/>
      <c r="L217" s="67"/>
      <c r="M217" s="67"/>
      <c r="N217" s="67"/>
      <c r="O217" s="65"/>
      <c r="P217" s="38" t="str">
        <f>Score!U2216</f>
        <v/>
      </c>
      <c r="Q217" s="9" t="str">
        <f>IF(ISNUMBER(P2217),VLOOKUP(P2217,Lookups!#REF!,2),IF(AND(Score!AE2216&gt;0,Score!AG2216= "Positive"),     "Incomplete",""))</f>
        <v/>
      </c>
      <c r="R217" s="122" t="str">
        <f>IF(Score!K2216=0,         VLOOKUP(SUM(Score!N2216:S2216),Lookups!C$2:E$3, 3),   IF(ISNUMBER(Score!K2216),         VLOOKUP(SUM(Score!N2216:S2216),Lookups!C$4:E$11, 3), "")     )</f>
        <v/>
      </c>
      <c r="S217" s="66"/>
      <c r="T217" s="67"/>
      <c r="U217" s="67"/>
      <c r="V217" s="77"/>
      <c r="W217" s="78"/>
      <c r="X217" s="173"/>
      <c r="Y217" s="64"/>
      <c r="Z217" s="13"/>
      <c r="AA217" s="13"/>
    </row>
    <row r="218" spans="1:27" ht="12.75" customHeight="1" x14ac:dyDescent="0.3">
      <c r="A218" s="179"/>
      <c r="B218" s="66"/>
      <c r="C218" s="262"/>
      <c r="D218" s="65"/>
      <c r="E218" s="68"/>
      <c r="F218" s="69"/>
      <c r="G218" s="70"/>
      <c r="H218" s="65"/>
      <c r="I218" s="42" t="str">
        <f xml:space="preserve"> IF(COUNT(Score!G2217:J2217)&gt;0,                                          IF(Score!L2217 = "Positive", "Ask CRAFFT questions", "Ask CAR question only"), "")</f>
        <v/>
      </c>
      <c r="J218" s="75"/>
      <c r="K218" s="67"/>
      <c r="L218" s="67"/>
      <c r="M218" s="67"/>
      <c r="N218" s="67"/>
      <c r="O218" s="65"/>
      <c r="P218" s="38" t="str">
        <f>Score!U2217</f>
        <v/>
      </c>
      <c r="Q218" s="9" t="str">
        <f>IF(ISNUMBER(P2218),VLOOKUP(P2218,Lookups!#REF!,2),IF(AND(Score!AE2217&gt;0,Score!AG2217= "Positive"),     "Incomplete",""))</f>
        <v/>
      </c>
      <c r="R218" s="122" t="str">
        <f>IF(Score!K2217=0,         VLOOKUP(SUM(Score!N2217:S2217),Lookups!C$2:E$3, 3),   IF(ISNUMBER(Score!K2217),         VLOOKUP(SUM(Score!N2217:S2217),Lookups!C$4:E$11, 3), "")     )</f>
        <v/>
      </c>
      <c r="S218" s="66"/>
      <c r="T218" s="67"/>
      <c r="U218" s="67"/>
      <c r="V218" s="77"/>
      <c r="W218" s="78"/>
      <c r="X218" s="173"/>
      <c r="Y218" s="64"/>
      <c r="Z218" s="13"/>
      <c r="AA218" s="13"/>
    </row>
    <row r="219" spans="1:27" ht="12.75" customHeight="1" x14ac:dyDescent="0.3">
      <c r="A219" s="179"/>
      <c r="B219" s="66"/>
      <c r="C219" s="262"/>
      <c r="D219" s="65"/>
      <c r="E219" s="68"/>
      <c r="F219" s="69"/>
      <c r="G219" s="70"/>
      <c r="H219" s="65"/>
      <c r="I219" s="42" t="str">
        <f xml:space="preserve"> IF(COUNT(Score!G2218:J2218)&gt;0,                                          IF(Score!L2218 = "Positive", "Ask CRAFFT questions", "Ask CAR question only"), "")</f>
        <v/>
      </c>
      <c r="J219" s="75"/>
      <c r="K219" s="67"/>
      <c r="L219" s="67"/>
      <c r="M219" s="67"/>
      <c r="N219" s="67"/>
      <c r="O219" s="65"/>
      <c r="P219" s="38" t="str">
        <f>Score!U2218</f>
        <v/>
      </c>
      <c r="Q219" s="9" t="str">
        <f>IF(ISNUMBER(P2219),VLOOKUP(P2219,Lookups!#REF!,2),IF(AND(Score!AE2218&gt;0,Score!AG2218= "Positive"),     "Incomplete",""))</f>
        <v/>
      </c>
      <c r="R219" s="122" t="str">
        <f>IF(Score!K2218=0,         VLOOKUP(SUM(Score!N2218:S2218),Lookups!C$2:E$3, 3),   IF(ISNUMBER(Score!K2218),         VLOOKUP(SUM(Score!N2218:S2218),Lookups!C$4:E$11, 3), "")     )</f>
        <v/>
      </c>
      <c r="S219" s="66"/>
      <c r="T219" s="67"/>
      <c r="U219" s="67"/>
      <c r="V219" s="77"/>
      <c r="W219" s="78"/>
      <c r="X219" s="173"/>
      <c r="Y219" s="64"/>
      <c r="Z219" s="13"/>
      <c r="AA219" s="13"/>
    </row>
    <row r="220" spans="1:27" ht="12.75" customHeight="1" x14ac:dyDescent="0.3">
      <c r="A220" s="179"/>
      <c r="B220" s="66"/>
      <c r="C220" s="262"/>
      <c r="D220" s="65"/>
      <c r="E220" s="68"/>
      <c r="F220" s="69"/>
      <c r="G220" s="70"/>
      <c r="H220" s="65"/>
      <c r="I220" s="42" t="str">
        <f xml:space="preserve"> IF(COUNT(Score!G2219:J2219)&gt;0,                                          IF(Score!L2219 = "Positive", "Ask CRAFFT questions", "Ask CAR question only"), "")</f>
        <v/>
      </c>
      <c r="J220" s="75"/>
      <c r="K220" s="67"/>
      <c r="L220" s="67"/>
      <c r="M220" s="67"/>
      <c r="N220" s="67"/>
      <c r="O220" s="65"/>
      <c r="P220" s="38" t="str">
        <f>Score!U2219</f>
        <v/>
      </c>
      <c r="Q220" s="9" t="str">
        <f>IF(ISNUMBER(P2220),VLOOKUP(P2220,Lookups!#REF!,2),IF(AND(Score!AE2219&gt;0,Score!AG2219= "Positive"),     "Incomplete",""))</f>
        <v/>
      </c>
      <c r="R220" s="122" t="str">
        <f>IF(Score!K2219=0,         VLOOKUP(SUM(Score!N2219:S2219),Lookups!C$2:E$3, 3),   IF(ISNUMBER(Score!K2219),         VLOOKUP(SUM(Score!N2219:S2219),Lookups!C$4:E$11, 3), "")     )</f>
        <v/>
      </c>
      <c r="S220" s="66"/>
      <c r="T220" s="67"/>
      <c r="U220" s="67"/>
      <c r="V220" s="77"/>
      <c r="W220" s="78"/>
      <c r="X220" s="173"/>
      <c r="Y220" s="64"/>
      <c r="Z220" s="13"/>
      <c r="AA220" s="13"/>
    </row>
    <row r="221" spans="1:27" ht="12.75" customHeight="1" x14ac:dyDescent="0.3">
      <c r="A221" s="179"/>
      <c r="B221" s="66"/>
      <c r="C221" s="262"/>
      <c r="D221" s="65"/>
      <c r="E221" s="68"/>
      <c r="F221" s="69"/>
      <c r="G221" s="70"/>
      <c r="H221" s="65"/>
      <c r="I221" s="42" t="str">
        <f xml:space="preserve"> IF(COUNT(Score!G2220:J2220)&gt;0,                                          IF(Score!L2220 = "Positive", "Ask CRAFFT questions", "Ask CAR question only"), "")</f>
        <v/>
      </c>
      <c r="J221" s="75"/>
      <c r="K221" s="67"/>
      <c r="L221" s="67"/>
      <c r="M221" s="67"/>
      <c r="N221" s="67"/>
      <c r="O221" s="65"/>
      <c r="P221" s="38" t="str">
        <f>Score!U2220</f>
        <v/>
      </c>
      <c r="Q221" s="9" t="str">
        <f>IF(ISNUMBER(P2221),VLOOKUP(P2221,Lookups!#REF!,2),IF(AND(Score!AE2220&gt;0,Score!AG2220= "Positive"),     "Incomplete",""))</f>
        <v/>
      </c>
      <c r="R221" s="122" t="str">
        <f>IF(Score!K2220=0,         VLOOKUP(SUM(Score!N2220:S2220),Lookups!C$2:E$3, 3),   IF(ISNUMBER(Score!K2220),         VLOOKUP(SUM(Score!N2220:S2220),Lookups!C$4:E$11, 3), "")     )</f>
        <v/>
      </c>
      <c r="S221" s="66"/>
      <c r="T221" s="67"/>
      <c r="U221" s="67"/>
      <c r="V221" s="77"/>
      <c r="W221" s="78"/>
      <c r="X221" s="173"/>
      <c r="Y221" s="64"/>
      <c r="Z221" s="13"/>
      <c r="AA221" s="13"/>
    </row>
    <row r="222" spans="1:27" ht="12.75" customHeight="1" x14ac:dyDescent="0.3">
      <c r="A222" s="179"/>
      <c r="B222" s="66"/>
      <c r="C222" s="262"/>
      <c r="D222" s="65"/>
      <c r="E222" s="68"/>
      <c r="F222" s="69"/>
      <c r="G222" s="70"/>
      <c r="H222" s="65"/>
      <c r="I222" s="42" t="str">
        <f xml:space="preserve"> IF(COUNT(Score!G2221:J2221)&gt;0,                                          IF(Score!L2221 = "Positive", "Ask CRAFFT questions", "Ask CAR question only"), "")</f>
        <v/>
      </c>
      <c r="J222" s="75"/>
      <c r="K222" s="67"/>
      <c r="L222" s="67"/>
      <c r="M222" s="67"/>
      <c r="N222" s="67"/>
      <c r="O222" s="65"/>
      <c r="P222" s="38" t="str">
        <f>Score!U2221</f>
        <v/>
      </c>
      <c r="Q222" s="9" t="str">
        <f>IF(ISNUMBER(P2222),VLOOKUP(P2222,Lookups!#REF!,2),IF(AND(Score!AE2221&gt;0,Score!AG2221= "Positive"),     "Incomplete",""))</f>
        <v/>
      </c>
      <c r="R222" s="122" t="str">
        <f>IF(Score!K2221=0,         VLOOKUP(SUM(Score!N2221:S2221),Lookups!C$2:E$3, 3),   IF(ISNUMBER(Score!K2221),         VLOOKUP(SUM(Score!N2221:S2221),Lookups!C$4:E$11, 3), "")     )</f>
        <v/>
      </c>
      <c r="S222" s="66"/>
      <c r="T222" s="67"/>
      <c r="U222" s="67"/>
      <c r="V222" s="77"/>
      <c r="W222" s="78"/>
      <c r="X222" s="173"/>
      <c r="Y222" s="64"/>
      <c r="Z222" s="13"/>
      <c r="AA222" s="13"/>
    </row>
    <row r="223" spans="1:27" ht="12.75" customHeight="1" x14ac:dyDescent="0.3">
      <c r="A223" s="179"/>
      <c r="B223" s="66"/>
      <c r="C223" s="262"/>
      <c r="D223" s="65"/>
      <c r="E223" s="68"/>
      <c r="F223" s="69"/>
      <c r="G223" s="70"/>
      <c r="H223" s="65"/>
      <c r="I223" s="42" t="str">
        <f xml:space="preserve"> IF(COUNT(Score!G2222:J2222)&gt;0,                                          IF(Score!L2222 = "Positive", "Ask CRAFFT questions", "Ask CAR question only"), "")</f>
        <v/>
      </c>
      <c r="J223" s="75"/>
      <c r="K223" s="67"/>
      <c r="L223" s="67"/>
      <c r="M223" s="67"/>
      <c r="N223" s="67"/>
      <c r="O223" s="65"/>
      <c r="P223" s="38" t="str">
        <f>Score!U2222</f>
        <v/>
      </c>
      <c r="Q223" s="9" t="str">
        <f>IF(ISNUMBER(P2223),VLOOKUP(P2223,Lookups!#REF!,2),IF(AND(Score!AE2222&gt;0,Score!AG2222= "Positive"),     "Incomplete",""))</f>
        <v/>
      </c>
      <c r="R223" s="122" t="str">
        <f>IF(Score!K2222=0,         VLOOKUP(SUM(Score!N2222:S2222),Lookups!C$2:E$3, 3),   IF(ISNUMBER(Score!K2222),         VLOOKUP(SUM(Score!N2222:S2222),Lookups!C$4:E$11, 3), "")     )</f>
        <v/>
      </c>
      <c r="S223" s="66"/>
      <c r="T223" s="67"/>
      <c r="U223" s="67"/>
      <c r="V223" s="77"/>
      <c r="W223" s="78"/>
      <c r="X223" s="173"/>
      <c r="Y223" s="64"/>
      <c r="Z223" s="13"/>
      <c r="AA223" s="13"/>
    </row>
    <row r="224" spans="1:27" ht="15.5" x14ac:dyDescent="0.35">
      <c r="A224" s="180"/>
      <c r="B224" s="72"/>
      <c r="C224" s="263"/>
      <c r="D224" s="65"/>
      <c r="E224" s="68"/>
      <c r="F224" s="69"/>
      <c r="G224" s="70"/>
      <c r="H224" s="65"/>
      <c r="I224" s="42" t="str">
        <f xml:space="preserve"> IF(COUNT(Score!G2223:J2223)&gt;0,                                          IF(Score!L2223 = "Positive", "Ask CRAFFT questions", "Ask CAR question only"), "")</f>
        <v/>
      </c>
      <c r="J224" s="76"/>
      <c r="K224" s="73"/>
      <c r="L224" s="73"/>
      <c r="M224" s="73"/>
      <c r="N224" s="73"/>
      <c r="O224" s="71"/>
      <c r="P224" s="38" t="str">
        <f>Score!U2223</f>
        <v/>
      </c>
      <c r="Q224" s="9" t="str">
        <f>IF(ISNUMBER(P2224),VLOOKUP(P2224,Lookups!#REF!,2),IF(AND(Score!AE2223&gt;0,Score!AG2223= "Positive"),     "Incomplete",""))</f>
        <v/>
      </c>
      <c r="R224" s="122" t="str">
        <f>IF(Score!K2223=0,         VLOOKUP(SUM(Score!N2223:S2223),Lookups!C$2:E$3, 3),   IF(ISNUMBER(Score!K2223),         VLOOKUP(SUM(Score!N2223:S2223),Lookups!C$4:E$11, 3), "")     )</f>
        <v/>
      </c>
      <c r="S224" s="66"/>
      <c r="T224" s="67"/>
      <c r="U224" s="67"/>
      <c r="V224" s="77"/>
      <c r="W224" s="78"/>
      <c r="X224" s="174"/>
      <c r="Y224" s="64"/>
      <c r="Z224" s="13"/>
      <c r="AA224" s="13"/>
    </row>
    <row r="225" spans="1:27" ht="15.5" x14ac:dyDescent="0.35">
      <c r="A225" s="180"/>
      <c r="B225" s="72"/>
      <c r="C225" s="263"/>
      <c r="D225" s="65"/>
      <c r="E225" s="68"/>
      <c r="F225" s="69"/>
      <c r="G225" s="70"/>
      <c r="H225" s="65"/>
      <c r="I225" s="42" t="str">
        <f xml:space="preserve"> IF(COUNT(Score!G2224:J2224)&gt;0,                                          IF(Score!L2224 = "Positive", "Ask CRAFFT questions", "Ask CAR question only"), "")</f>
        <v/>
      </c>
      <c r="J225" s="76"/>
      <c r="K225" s="73"/>
      <c r="L225" s="73"/>
      <c r="M225" s="73"/>
      <c r="N225" s="73"/>
      <c r="O225" s="71"/>
      <c r="P225" s="38" t="str">
        <f>Score!U2224</f>
        <v/>
      </c>
      <c r="Q225" s="9" t="str">
        <f>IF(ISNUMBER(P2225),VLOOKUP(P2225,Lookups!#REF!,2),IF(AND(Score!AE2224&gt;0,Score!AG2224= "Positive"),     "Incomplete",""))</f>
        <v/>
      </c>
      <c r="R225" s="122" t="str">
        <f>IF(Score!K2224=0,         VLOOKUP(SUM(Score!N2224:S2224),Lookups!C$2:E$3, 3),   IF(ISNUMBER(Score!K2224),         VLOOKUP(SUM(Score!N2224:S2224),Lookups!C$4:E$11, 3), "")     )</f>
        <v/>
      </c>
      <c r="S225" s="66"/>
      <c r="T225" s="67"/>
      <c r="U225" s="67"/>
      <c r="V225" s="77"/>
      <c r="W225" s="78"/>
      <c r="X225" s="174"/>
      <c r="Y225" s="64"/>
      <c r="Z225" s="13"/>
      <c r="AA225" s="13"/>
    </row>
    <row r="226" spans="1:27" ht="13" x14ac:dyDescent="0.3">
      <c r="A226" s="179"/>
      <c r="B226" s="66"/>
      <c r="C226" s="262"/>
      <c r="D226" s="65"/>
      <c r="E226" s="68"/>
      <c r="F226" s="69"/>
      <c r="G226" s="70"/>
      <c r="H226" s="65"/>
      <c r="I226" s="42" t="str">
        <f xml:space="preserve"> IF(COUNT(Score!G2225:J2225)&gt;0,                                          IF(Score!L2225 = "Positive", "Ask CRAFFT questions", "Ask CAR question only"), "")</f>
        <v/>
      </c>
      <c r="J226" s="75"/>
      <c r="K226" s="67"/>
      <c r="L226" s="67"/>
      <c r="M226" s="67"/>
      <c r="N226" s="67"/>
      <c r="O226" s="65"/>
      <c r="P226" s="38" t="str">
        <f>Score!U2225</f>
        <v/>
      </c>
      <c r="Q226" s="9" t="str">
        <f>IF(ISNUMBER(P2226),VLOOKUP(P2226,Lookups!#REF!,2),IF(AND(Score!AE2225&gt;0,Score!AG2225= "Positive"),     "Incomplete",""))</f>
        <v/>
      </c>
      <c r="R226" s="122" t="str">
        <f>IF(Score!K2225=0,         VLOOKUP(SUM(Score!N2225:S2225),Lookups!C$2:E$3, 3),   IF(ISNUMBER(Score!K2225),         VLOOKUP(SUM(Score!N2225:S2225),Lookups!C$4:E$11, 3), "")     )</f>
        <v/>
      </c>
      <c r="S226" s="66"/>
      <c r="T226" s="67"/>
      <c r="U226" s="67"/>
      <c r="V226" s="77"/>
      <c r="W226" s="78"/>
      <c r="X226" s="173"/>
      <c r="Y226" s="64"/>
      <c r="Z226" s="13"/>
      <c r="AA226" s="13"/>
    </row>
    <row r="227" spans="1:27" ht="13" x14ac:dyDescent="0.3">
      <c r="A227" s="179"/>
      <c r="B227" s="66"/>
      <c r="C227" s="262"/>
      <c r="D227" s="65"/>
      <c r="E227" s="68"/>
      <c r="F227" s="69"/>
      <c r="G227" s="70"/>
      <c r="H227" s="65"/>
      <c r="I227" s="42" t="str">
        <f xml:space="preserve"> IF(COUNT(Score!G2226:J2226)&gt;0,                                          IF(Score!L2226 = "Positive", "Ask CRAFFT questions", "Ask CAR question only"), "")</f>
        <v/>
      </c>
      <c r="J227" s="75"/>
      <c r="K227" s="67"/>
      <c r="L227" s="67"/>
      <c r="M227" s="67"/>
      <c r="N227" s="67"/>
      <c r="O227" s="65"/>
      <c r="P227" s="38" t="str">
        <f>Score!U2226</f>
        <v/>
      </c>
      <c r="Q227" s="9" t="str">
        <f>IF(ISNUMBER(P2227),VLOOKUP(P2227,Lookups!#REF!,2),IF(AND(Score!AE2226&gt;0,Score!AG2226= "Positive"),     "Incomplete",""))</f>
        <v/>
      </c>
      <c r="R227" s="122" t="str">
        <f>IF(Score!K2226=0,         VLOOKUP(SUM(Score!N2226:S2226),Lookups!C$2:E$3, 3),   IF(ISNUMBER(Score!K2226),         VLOOKUP(SUM(Score!N2226:S2226),Lookups!C$4:E$11, 3), "")     )</f>
        <v/>
      </c>
      <c r="S227" s="66"/>
      <c r="T227" s="67"/>
      <c r="U227" s="67"/>
      <c r="V227" s="77"/>
      <c r="W227" s="78"/>
      <c r="X227" s="173"/>
      <c r="Y227" s="64"/>
      <c r="Z227" s="13"/>
      <c r="AA227" s="13"/>
    </row>
    <row r="228" spans="1:27" ht="13" x14ac:dyDescent="0.3">
      <c r="A228" s="179"/>
      <c r="B228" s="66"/>
      <c r="C228" s="262"/>
      <c r="D228" s="65"/>
      <c r="E228" s="68"/>
      <c r="F228" s="69"/>
      <c r="G228" s="70"/>
      <c r="H228" s="65"/>
      <c r="I228" s="42" t="str">
        <f xml:space="preserve"> IF(COUNT(Score!G2227:J2227)&gt;0,                                          IF(Score!L2227 = "Positive", "Ask CRAFFT questions", "Ask CAR question only"), "")</f>
        <v/>
      </c>
      <c r="J228" s="75"/>
      <c r="K228" s="67"/>
      <c r="L228" s="67"/>
      <c r="M228" s="67"/>
      <c r="N228" s="67"/>
      <c r="O228" s="65"/>
      <c r="P228" s="38" t="str">
        <f>Score!U2227</f>
        <v/>
      </c>
      <c r="Q228" s="9" t="str">
        <f>IF(ISNUMBER(P2228),VLOOKUP(P2228,Lookups!#REF!,2),IF(AND(Score!AE2227&gt;0,Score!AG2227= "Positive"),     "Incomplete",""))</f>
        <v/>
      </c>
      <c r="R228" s="122" t="str">
        <f>IF(Score!K2227=0,         VLOOKUP(SUM(Score!N2227:S2227),Lookups!C$2:E$3, 3),   IF(ISNUMBER(Score!K2227),         VLOOKUP(SUM(Score!N2227:S2227),Lookups!C$4:E$11, 3), "")     )</f>
        <v/>
      </c>
      <c r="S228" s="66"/>
      <c r="T228" s="67"/>
      <c r="U228" s="67"/>
      <c r="V228" s="77"/>
      <c r="W228" s="78"/>
      <c r="X228" s="173"/>
      <c r="Y228" s="64"/>
      <c r="Z228" s="13"/>
      <c r="AA228" s="13"/>
    </row>
    <row r="229" spans="1:27" ht="13" x14ac:dyDescent="0.3">
      <c r="A229" s="179"/>
      <c r="B229" s="66"/>
      <c r="C229" s="262"/>
      <c r="D229" s="65"/>
      <c r="E229" s="68"/>
      <c r="F229" s="69"/>
      <c r="G229" s="70"/>
      <c r="H229" s="65"/>
      <c r="I229" s="42" t="str">
        <f xml:space="preserve"> IF(COUNT(Score!G2228:J2228)&gt;0,                                          IF(Score!L2228 = "Positive", "Ask CRAFFT questions", "Ask CAR question only"), "")</f>
        <v/>
      </c>
      <c r="J229" s="75"/>
      <c r="K229" s="67"/>
      <c r="L229" s="67"/>
      <c r="M229" s="67"/>
      <c r="N229" s="67"/>
      <c r="O229" s="65"/>
      <c r="P229" s="38" t="str">
        <f>Score!U2228</f>
        <v/>
      </c>
      <c r="Q229" s="9" t="str">
        <f>IF(ISNUMBER(P2229),VLOOKUP(P2229,Lookups!#REF!,2),IF(AND(Score!AE2228&gt;0,Score!AG2228= "Positive"),     "Incomplete",""))</f>
        <v/>
      </c>
      <c r="R229" s="122" t="str">
        <f>IF(Score!K2228=0,         VLOOKUP(SUM(Score!N2228:S2228),Lookups!C$2:E$3, 3),   IF(ISNUMBER(Score!K2228),         VLOOKUP(SUM(Score!N2228:S2228),Lookups!C$4:E$11, 3), "")     )</f>
        <v/>
      </c>
      <c r="S229" s="66"/>
      <c r="T229" s="67"/>
      <c r="U229" s="67"/>
      <c r="V229" s="77"/>
      <c r="W229" s="78"/>
      <c r="X229" s="173"/>
      <c r="Y229" s="64"/>
      <c r="Z229" s="13"/>
      <c r="AA229" s="13"/>
    </row>
    <row r="230" spans="1:27" ht="13" x14ac:dyDescent="0.3">
      <c r="A230" s="179"/>
      <c r="B230" s="66"/>
      <c r="C230" s="262"/>
      <c r="D230" s="65"/>
      <c r="E230" s="68"/>
      <c r="F230" s="69"/>
      <c r="G230" s="70"/>
      <c r="H230" s="65"/>
      <c r="I230" s="42" t="str">
        <f xml:space="preserve"> IF(COUNT(Score!G2229:J2229)&gt;0,                                          IF(Score!L2229 = "Positive", "Ask CRAFFT questions", "Ask CAR question only"), "")</f>
        <v/>
      </c>
      <c r="J230" s="75"/>
      <c r="K230" s="67"/>
      <c r="L230" s="67"/>
      <c r="M230" s="67"/>
      <c r="N230" s="67"/>
      <c r="O230" s="65"/>
      <c r="P230" s="38" t="str">
        <f>Score!U2229</f>
        <v/>
      </c>
      <c r="Q230" s="9" t="str">
        <f>IF(ISNUMBER(P2230),VLOOKUP(P2230,Lookups!#REF!,2),IF(AND(Score!AE2229&gt;0,Score!AG2229= "Positive"),     "Incomplete",""))</f>
        <v/>
      </c>
      <c r="R230" s="122" t="str">
        <f>IF(Score!K2229=0,         VLOOKUP(SUM(Score!N2229:S2229),Lookups!C$2:E$3, 3),   IF(ISNUMBER(Score!K2229),         VLOOKUP(SUM(Score!N2229:S2229),Lookups!C$4:E$11, 3), "")     )</f>
        <v/>
      </c>
      <c r="S230" s="66"/>
      <c r="T230" s="67"/>
      <c r="U230" s="67"/>
      <c r="V230" s="77"/>
      <c r="W230" s="78"/>
      <c r="X230" s="173"/>
      <c r="Y230" s="64"/>
      <c r="Z230" s="13"/>
      <c r="AA230" s="13"/>
    </row>
    <row r="231" spans="1:27" ht="13" x14ac:dyDescent="0.3">
      <c r="A231" s="179"/>
      <c r="B231" s="66"/>
      <c r="C231" s="262"/>
      <c r="D231" s="65"/>
      <c r="E231" s="68"/>
      <c r="F231" s="69"/>
      <c r="G231" s="70"/>
      <c r="H231" s="65"/>
      <c r="I231" s="42" t="str">
        <f xml:space="preserve"> IF(COUNT(Score!G2230:J2230)&gt;0,                                          IF(Score!L2230 = "Positive", "Ask CRAFFT questions", "Ask CAR question only"), "")</f>
        <v/>
      </c>
      <c r="J231" s="75"/>
      <c r="K231" s="67"/>
      <c r="L231" s="67"/>
      <c r="M231" s="67"/>
      <c r="N231" s="67"/>
      <c r="O231" s="65"/>
      <c r="P231" s="38" t="str">
        <f>Score!U2230</f>
        <v/>
      </c>
      <c r="Q231" s="9" t="str">
        <f>IF(ISNUMBER(P2231),VLOOKUP(P2231,Lookups!#REF!,2),IF(AND(Score!AE2230&gt;0,Score!AG2230= "Positive"),     "Incomplete",""))</f>
        <v/>
      </c>
      <c r="R231" s="122" t="str">
        <f>IF(Score!K2230=0,         VLOOKUP(SUM(Score!N2230:S2230),Lookups!C$2:E$3, 3),   IF(ISNUMBER(Score!K2230),         VLOOKUP(SUM(Score!N2230:S2230),Lookups!C$4:E$11, 3), "")     )</f>
        <v/>
      </c>
      <c r="S231" s="66"/>
      <c r="T231" s="67"/>
      <c r="U231" s="67"/>
      <c r="V231" s="77"/>
      <c r="W231" s="78"/>
      <c r="X231" s="173"/>
      <c r="Y231" s="64"/>
      <c r="Z231" s="13"/>
      <c r="AA231" s="13"/>
    </row>
    <row r="232" spans="1:27" ht="13" x14ac:dyDescent="0.3">
      <c r="A232" s="179"/>
      <c r="B232" s="66"/>
      <c r="C232" s="262"/>
      <c r="D232" s="65"/>
      <c r="E232" s="68"/>
      <c r="F232" s="69"/>
      <c r="G232" s="70"/>
      <c r="H232" s="65"/>
      <c r="I232" s="42" t="str">
        <f xml:space="preserve"> IF(COUNT(Score!G2231:J2231)&gt;0,                                          IF(Score!L2231 = "Positive", "Ask CRAFFT questions", "Ask CAR question only"), "")</f>
        <v/>
      </c>
      <c r="J232" s="75"/>
      <c r="K232" s="67"/>
      <c r="L232" s="67"/>
      <c r="M232" s="67"/>
      <c r="N232" s="67"/>
      <c r="O232" s="65"/>
      <c r="P232" s="38" t="str">
        <f>Score!U2231</f>
        <v/>
      </c>
      <c r="Q232" s="9" t="str">
        <f>IF(ISNUMBER(P2232),VLOOKUP(P2232,Lookups!#REF!,2),IF(AND(Score!AE2231&gt;0,Score!AG2231= "Positive"),     "Incomplete",""))</f>
        <v/>
      </c>
      <c r="R232" s="122" t="str">
        <f>IF(Score!K2231=0,         VLOOKUP(SUM(Score!N2231:S2231),Lookups!C$2:E$3, 3),   IF(ISNUMBER(Score!K2231),         VLOOKUP(SUM(Score!N2231:S2231),Lookups!C$4:E$11, 3), "")     )</f>
        <v/>
      </c>
      <c r="S232" s="66"/>
      <c r="T232" s="67"/>
      <c r="U232" s="67"/>
      <c r="V232" s="77"/>
      <c r="W232" s="78"/>
      <c r="X232" s="173"/>
      <c r="Y232" s="64"/>
      <c r="Z232" s="13"/>
      <c r="AA232" s="13"/>
    </row>
    <row r="233" spans="1:27" ht="13" x14ac:dyDescent="0.3">
      <c r="A233" s="179"/>
      <c r="B233" s="66"/>
      <c r="C233" s="262"/>
      <c r="D233" s="65"/>
      <c r="E233" s="68"/>
      <c r="F233" s="69"/>
      <c r="G233" s="70"/>
      <c r="H233" s="65"/>
      <c r="I233" s="42" t="str">
        <f xml:space="preserve"> IF(COUNT(Score!G2232:J2232)&gt;0,                                          IF(Score!L2232 = "Positive", "Ask CRAFFT questions", "Ask CAR question only"), "")</f>
        <v/>
      </c>
      <c r="J233" s="75"/>
      <c r="K233" s="67"/>
      <c r="L233" s="67"/>
      <c r="M233" s="67"/>
      <c r="N233" s="67"/>
      <c r="O233" s="65"/>
      <c r="P233" s="38" t="str">
        <f>Score!U2232</f>
        <v/>
      </c>
      <c r="Q233" s="9" t="str">
        <f>IF(ISNUMBER(P2233),VLOOKUP(P2233,Lookups!#REF!,2),IF(AND(Score!AE2232&gt;0,Score!AG2232= "Positive"),     "Incomplete",""))</f>
        <v/>
      </c>
      <c r="R233" s="122" t="str">
        <f>IF(Score!K2232=0,         VLOOKUP(SUM(Score!N2232:S2232),Lookups!C$2:E$3, 3),   IF(ISNUMBER(Score!K2232),         VLOOKUP(SUM(Score!N2232:S2232),Lookups!C$4:E$11, 3), "")     )</f>
        <v/>
      </c>
      <c r="S233" s="66"/>
      <c r="T233" s="67"/>
      <c r="U233" s="67"/>
      <c r="V233" s="77"/>
      <c r="W233" s="78"/>
      <c r="X233" s="173"/>
      <c r="Y233" s="64"/>
      <c r="Z233" s="13"/>
      <c r="AA233" s="13"/>
    </row>
    <row r="234" spans="1:27" ht="13" x14ac:dyDescent="0.3">
      <c r="A234" s="179"/>
      <c r="B234" s="66"/>
      <c r="C234" s="262"/>
      <c r="D234" s="65"/>
      <c r="E234" s="68"/>
      <c r="F234" s="69"/>
      <c r="G234" s="70"/>
      <c r="H234" s="65"/>
      <c r="I234" s="42" t="str">
        <f xml:space="preserve"> IF(COUNT(Score!G2233:J2233)&gt;0,                                          IF(Score!L2233 = "Positive", "Ask CRAFFT questions", "Ask CAR question only"), "")</f>
        <v/>
      </c>
      <c r="J234" s="75"/>
      <c r="K234" s="67"/>
      <c r="L234" s="67"/>
      <c r="M234" s="67"/>
      <c r="N234" s="67"/>
      <c r="O234" s="65"/>
      <c r="P234" s="38" t="str">
        <f>Score!U2233</f>
        <v/>
      </c>
      <c r="Q234" s="9" t="str">
        <f>IF(ISNUMBER(P2234),VLOOKUP(P2234,Lookups!#REF!,2),IF(AND(Score!AE2233&gt;0,Score!AG2233= "Positive"),     "Incomplete",""))</f>
        <v/>
      </c>
      <c r="R234" s="122" t="str">
        <f>IF(Score!K2233=0,         VLOOKUP(SUM(Score!N2233:S2233),Lookups!C$2:E$3, 3),   IF(ISNUMBER(Score!K2233),         VLOOKUP(SUM(Score!N2233:S2233),Lookups!C$4:E$11, 3), "")     )</f>
        <v/>
      </c>
      <c r="S234" s="66"/>
      <c r="T234" s="67"/>
      <c r="U234" s="67"/>
      <c r="V234" s="77"/>
      <c r="W234" s="78"/>
      <c r="X234" s="173"/>
      <c r="Y234" s="64"/>
      <c r="Z234" s="13"/>
      <c r="AA234" s="13"/>
    </row>
    <row r="235" spans="1:27" ht="13" x14ac:dyDescent="0.3">
      <c r="A235" s="179"/>
      <c r="B235" s="66"/>
      <c r="C235" s="262"/>
      <c r="D235" s="65"/>
      <c r="E235" s="68"/>
      <c r="F235" s="69"/>
      <c r="G235" s="70"/>
      <c r="H235" s="65"/>
      <c r="I235" s="42" t="str">
        <f xml:space="preserve"> IF(COUNT(Score!G2234:J2234)&gt;0,                                          IF(Score!L2234 = "Positive", "Ask CRAFFT questions", "Ask CAR question only"), "")</f>
        <v/>
      </c>
      <c r="J235" s="75"/>
      <c r="K235" s="67"/>
      <c r="L235" s="67"/>
      <c r="M235" s="67"/>
      <c r="N235" s="67"/>
      <c r="O235" s="65"/>
      <c r="P235" s="38" t="str">
        <f>Score!U2234</f>
        <v/>
      </c>
      <c r="Q235" s="9" t="str">
        <f>IF(ISNUMBER(P2235),VLOOKUP(P2235,Lookups!#REF!,2),IF(AND(Score!AE2234&gt;0,Score!AG2234= "Positive"),     "Incomplete",""))</f>
        <v/>
      </c>
      <c r="R235" s="122" t="str">
        <f>IF(Score!K2234=0,         VLOOKUP(SUM(Score!N2234:S2234),Lookups!C$2:E$3, 3),   IF(ISNUMBER(Score!K2234),         VLOOKUP(SUM(Score!N2234:S2234),Lookups!C$4:E$11, 3), "")     )</f>
        <v/>
      </c>
      <c r="S235" s="66"/>
      <c r="T235" s="67"/>
      <c r="U235" s="67"/>
      <c r="V235" s="77"/>
      <c r="W235" s="78"/>
      <c r="X235" s="173"/>
      <c r="Y235" s="64"/>
      <c r="Z235" s="13"/>
      <c r="AA235" s="13"/>
    </row>
    <row r="236" spans="1:27" ht="13" x14ac:dyDescent="0.3">
      <c r="A236" s="179"/>
      <c r="B236" s="66"/>
      <c r="C236" s="262"/>
      <c r="D236" s="65"/>
      <c r="E236" s="68"/>
      <c r="F236" s="69"/>
      <c r="G236" s="70"/>
      <c r="H236" s="65"/>
      <c r="I236" s="42" t="str">
        <f xml:space="preserve"> IF(COUNT(Score!G2235:J2235)&gt;0,                                          IF(Score!L2235 = "Positive", "Ask CRAFFT questions", "Ask CAR question only"), "")</f>
        <v/>
      </c>
      <c r="J236" s="75"/>
      <c r="K236" s="67"/>
      <c r="L236" s="67"/>
      <c r="M236" s="67"/>
      <c r="N236" s="67"/>
      <c r="O236" s="65"/>
      <c r="P236" s="38" t="str">
        <f>Score!U2235</f>
        <v/>
      </c>
      <c r="Q236" s="9" t="str">
        <f>IF(ISNUMBER(P2236),VLOOKUP(P2236,Lookups!#REF!,2),IF(AND(Score!AE2235&gt;0,Score!AG2235= "Positive"),     "Incomplete",""))</f>
        <v/>
      </c>
      <c r="R236" s="122" t="str">
        <f>IF(Score!K2235=0,         VLOOKUP(SUM(Score!N2235:S2235),Lookups!C$2:E$3, 3),   IF(ISNUMBER(Score!K2235),         VLOOKUP(SUM(Score!N2235:S2235),Lookups!C$4:E$11, 3), "")     )</f>
        <v/>
      </c>
      <c r="S236" s="66"/>
      <c r="T236" s="67"/>
      <c r="U236" s="67"/>
      <c r="V236" s="77"/>
      <c r="W236" s="78"/>
      <c r="X236" s="173"/>
      <c r="Y236" s="64"/>
      <c r="Z236" s="13"/>
      <c r="AA236" s="13"/>
    </row>
    <row r="237" spans="1:27" ht="13" x14ac:dyDescent="0.3">
      <c r="A237" s="179"/>
      <c r="B237" s="66"/>
      <c r="C237" s="262"/>
      <c r="D237" s="65"/>
      <c r="E237" s="68"/>
      <c r="F237" s="69"/>
      <c r="G237" s="70"/>
      <c r="H237" s="65"/>
      <c r="I237" s="42" t="str">
        <f xml:space="preserve"> IF(COUNT(Score!G2236:J2236)&gt;0,                                          IF(Score!L2236 = "Positive", "Ask CRAFFT questions", "Ask CAR question only"), "")</f>
        <v/>
      </c>
      <c r="J237" s="75"/>
      <c r="K237" s="67"/>
      <c r="L237" s="67"/>
      <c r="M237" s="67"/>
      <c r="N237" s="67"/>
      <c r="O237" s="65"/>
      <c r="P237" s="38" t="str">
        <f>Score!U2236</f>
        <v/>
      </c>
      <c r="Q237" s="9" t="str">
        <f>IF(ISNUMBER(P2237),VLOOKUP(P2237,Lookups!#REF!,2),IF(AND(Score!AE2236&gt;0,Score!AG2236= "Positive"),     "Incomplete",""))</f>
        <v/>
      </c>
      <c r="R237" s="122" t="str">
        <f>IF(Score!K2236=0,         VLOOKUP(SUM(Score!N2236:S2236),Lookups!C$2:E$3, 3),   IF(ISNUMBER(Score!K2236),         VLOOKUP(SUM(Score!N2236:S2236),Lookups!C$4:E$11, 3), "")     )</f>
        <v/>
      </c>
      <c r="S237" s="66"/>
      <c r="T237" s="67"/>
      <c r="U237" s="67"/>
      <c r="V237" s="77"/>
      <c r="W237" s="78"/>
      <c r="X237" s="173"/>
      <c r="Y237" s="64"/>
      <c r="Z237" s="13"/>
      <c r="AA237" s="13"/>
    </row>
    <row r="238" spans="1:27" ht="13" x14ac:dyDescent="0.3">
      <c r="A238" s="179"/>
      <c r="B238" s="66"/>
      <c r="C238" s="262"/>
      <c r="D238" s="65"/>
      <c r="E238" s="68"/>
      <c r="F238" s="69"/>
      <c r="G238" s="70"/>
      <c r="H238" s="65"/>
      <c r="I238" s="42" t="str">
        <f xml:space="preserve"> IF(COUNT(Score!G2237:J2237)&gt;0,                                          IF(Score!L2237 = "Positive", "Ask CRAFFT questions", "Ask CAR question only"), "")</f>
        <v/>
      </c>
      <c r="J238" s="75"/>
      <c r="K238" s="67"/>
      <c r="L238" s="67"/>
      <c r="M238" s="67"/>
      <c r="N238" s="67"/>
      <c r="O238" s="65"/>
      <c r="P238" s="38" t="str">
        <f>Score!U2237</f>
        <v/>
      </c>
      <c r="Q238" s="9" t="str">
        <f>IF(ISNUMBER(P2238),VLOOKUP(P2238,Lookups!#REF!,2),IF(AND(Score!AE2237&gt;0,Score!AG2237= "Positive"),     "Incomplete",""))</f>
        <v/>
      </c>
      <c r="R238" s="122" t="str">
        <f>IF(Score!K2237=0,         VLOOKUP(SUM(Score!N2237:S2237),Lookups!C$2:E$3, 3),   IF(ISNUMBER(Score!K2237),         VLOOKUP(SUM(Score!N2237:S2237),Lookups!C$4:E$11, 3), "")     )</f>
        <v/>
      </c>
      <c r="S238" s="66"/>
      <c r="T238" s="67"/>
      <c r="U238" s="67"/>
      <c r="V238" s="77"/>
      <c r="W238" s="78"/>
      <c r="X238" s="173"/>
      <c r="Y238" s="64"/>
      <c r="Z238" s="13"/>
      <c r="AA238" s="13"/>
    </row>
    <row r="239" spans="1:27" ht="13" x14ac:dyDescent="0.3">
      <c r="A239" s="179"/>
      <c r="B239" s="66"/>
      <c r="C239" s="262"/>
      <c r="D239" s="65"/>
      <c r="E239" s="68"/>
      <c r="F239" s="69"/>
      <c r="G239" s="70"/>
      <c r="H239" s="65"/>
      <c r="I239" s="42" t="str">
        <f xml:space="preserve"> IF(COUNT(Score!G2238:J2238)&gt;0,                                          IF(Score!L2238 = "Positive", "Ask CRAFFT questions", "Ask CAR question only"), "")</f>
        <v/>
      </c>
      <c r="J239" s="75"/>
      <c r="K239" s="67"/>
      <c r="L239" s="67"/>
      <c r="M239" s="67"/>
      <c r="N239" s="67"/>
      <c r="O239" s="65"/>
      <c r="P239" s="38" t="str">
        <f>Score!U2238</f>
        <v/>
      </c>
      <c r="Q239" s="9" t="str">
        <f>IF(ISNUMBER(P2239),VLOOKUP(P2239,Lookups!#REF!,2),IF(AND(Score!AE2238&gt;0,Score!AG2238= "Positive"),     "Incomplete",""))</f>
        <v/>
      </c>
      <c r="R239" s="122" t="str">
        <f>IF(Score!K2238=0,         VLOOKUP(SUM(Score!N2238:S2238),Lookups!C$2:E$3, 3),   IF(ISNUMBER(Score!K2238),         VLOOKUP(SUM(Score!N2238:S2238),Lookups!C$4:E$11, 3), "")     )</f>
        <v/>
      </c>
      <c r="S239" s="66"/>
      <c r="T239" s="67"/>
      <c r="U239" s="67"/>
      <c r="V239" s="77"/>
      <c r="W239" s="78"/>
      <c r="X239" s="173"/>
      <c r="Y239" s="64"/>
      <c r="Z239" s="13"/>
      <c r="AA239" s="13"/>
    </row>
    <row r="240" spans="1:27" ht="13" x14ac:dyDescent="0.3">
      <c r="A240" s="179"/>
      <c r="B240" s="66"/>
      <c r="C240" s="262"/>
      <c r="D240" s="65"/>
      <c r="E240" s="68"/>
      <c r="F240" s="69"/>
      <c r="G240" s="70"/>
      <c r="H240" s="65"/>
      <c r="I240" s="42" t="str">
        <f xml:space="preserve"> IF(COUNT(Score!G2239:J2239)&gt;0,                                          IF(Score!L2239 = "Positive", "Ask CRAFFT questions", "Ask CAR question only"), "")</f>
        <v/>
      </c>
      <c r="J240" s="75"/>
      <c r="K240" s="67"/>
      <c r="L240" s="67"/>
      <c r="M240" s="67"/>
      <c r="N240" s="67"/>
      <c r="O240" s="65"/>
      <c r="P240" s="38" t="str">
        <f>Score!U2239</f>
        <v/>
      </c>
      <c r="Q240" s="9" t="str">
        <f>IF(ISNUMBER(P2240),VLOOKUP(P2240,Lookups!#REF!,2),IF(AND(Score!AE2239&gt;0,Score!AG2239= "Positive"),     "Incomplete",""))</f>
        <v/>
      </c>
      <c r="R240" s="122" t="str">
        <f>IF(Score!K2239=0,         VLOOKUP(SUM(Score!N2239:S2239),Lookups!C$2:E$3, 3),   IF(ISNUMBER(Score!K2239),         VLOOKUP(SUM(Score!N2239:S2239),Lookups!C$4:E$11, 3), "")     )</f>
        <v/>
      </c>
      <c r="S240" s="66"/>
      <c r="T240" s="67"/>
      <c r="U240" s="67"/>
      <c r="V240" s="77"/>
      <c r="W240" s="78"/>
      <c r="X240" s="173"/>
      <c r="Y240" s="64"/>
      <c r="Z240" s="13"/>
      <c r="AA240" s="13"/>
    </row>
    <row r="241" spans="1:27" ht="13" x14ac:dyDescent="0.3">
      <c r="A241" s="179"/>
      <c r="B241" s="66"/>
      <c r="C241" s="262"/>
      <c r="D241" s="65"/>
      <c r="E241" s="68"/>
      <c r="F241" s="69"/>
      <c r="G241" s="70"/>
      <c r="H241" s="65"/>
      <c r="I241" s="42" t="str">
        <f xml:space="preserve"> IF(COUNT(Score!G2240:J2240)&gt;0,                                          IF(Score!L2240 = "Positive", "Ask CRAFFT questions", "Ask CAR question only"), "")</f>
        <v/>
      </c>
      <c r="J241" s="75"/>
      <c r="K241" s="67"/>
      <c r="L241" s="67"/>
      <c r="M241" s="67"/>
      <c r="N241" s="67"/>
      <c r="O241" s="65"/>
      <c r="P241" s="38" t="str">
        <f>Score!U2240</f>
        <v/>
      </c>
      <c r="Q241" s="9" t="str">
        <f>IF(ISNUMBER(P2241),VLOOKUP(P2241,Lookups!#REF!,2),IF(AND(Score!AE2240&gt;0,Score!AG2240= "Positive"),     "Incomplete",""))</f>
        <v/>
      </c>
      <c r="R241" s="122" t="str">
        <f>IF(Score!K2240=0,         VLOOKUP(SUM(Score!N2240:S2240),Lookups!C$2:E$3, 3),   IF(ISNUMBER(Score!K2240),         VLOOKUP(SUM(Score!N2240:S2240),Lookups!C$4:E$11, 3), "")     )</f>
        <v/>
      </c>
      <c r="S241" s="66"/>
      <c r="T241" s="67"/>
      <c r="U241" s="67"/>
      <c r="V241" s="77"/>
      <c r="W241" s="78"/>
      <c r="X241" s="173"/>
      <c r="Y241" s="64"/>
      <c r="Z241" s="13"/>
      <c r="AA241" s="13"/>
    </row>
    <row r="242" spans="1:27" ht="13" x14ac:dyDescent="0.3">
      <c r="A242" s="179"/>
      <c r="B242" s="66"/>
      <c r="C242" s="262"/>
      <c r="D242" s="65"/>
      <c r="E242" s="68"/>
      <c r="F242" s="69"/>
      <c r="G242" s="70"/>
      <c r="H242" s="65"/>
      <c r="I242" s="42" t="str">
        <f xml:space="preserve"> IF(COUNT(Score!G2241:J2241)&gt;0,                                          IF(Score!L2241 = "Positive", "Ask CRAFFT questions", "Ask CAR question only"), "")</f>
        <v/>
      </c>
      <c r="J242" s="75"/>
      <c r="K242" s="67"/>
      <c r="L242" s="67"/>
      <c r="M242" s="67"/>
      <c r="N242" s="67"/>
      <c r="O242" s="65"/>
      <c r="P242" s="38" t="str">
        <f>Score!U2241</f>
        <v/>
      </c>
      <c r="Q242" s="9" t="str">
        <f>IF(ISNUMBER(P2242),VLOOKUP(P2242,Lookups!#REF!,2),IF(AND(Score!AE2241&gt;0,Score!AG2241= "Positive"),     "Incomplete",""))</f>
        <v/>
      </c>
      <c r="R242" s="122" t="str">
        <f>IF(Score!K2241=0,         VLOOKUP(SUM(Score!N2241:S2241),Lookups!C$2:E$3, 3),   IF(ISNUMBER(Score!K2241),         VLOOKUP(SUM(Score!N2241:S2241),Lookups!C$4:E$11, 3), "")     )</f>
        <v/>
      </c>
      <c r="S242" s="66"/>
      <c r="T242" s="67"/>
      <c r="U242" s="67"/>
      <c r="V242" s="77"/>
      <c r="W242" s="78"/>
      <c r="X242" s="173"/>
      <c r="Y242" s="64"/>
      <c r="Z242" s="13"/>
      <c r="AA242" s="13"/>
    </row>
    <row r="243" spans="1:27" ht="13" x14ac:dyDescent="0.3">
      <c r="A243" s="179"/>
      <c r="B243" s="66"/>
      <c r="C243" s="262"/>
      <c r="D243" s="65"/>
      <c r="E243" s="68"/>
      <c r="F243" s="69"/>
      <c r="G243" s="70"/>
      <c r="H243" s="65"/>
      <c r="I243" s="42" t="str">
        <f xml:space="preserve"> IF(COUNT(Score!G2242:J2242)&gt;0,                                          IF(Score!L2242 = "Positive", "Ask CRAFFT questions", "Ask CAR question only"), "")</f>
        <v/>
      </c>
      <c r="J243" s="75"/>
      <c r="K243" s="67"/>
      <c r="L243" s="67"/>
      <c r="M243" s="67"/>
      <c r="N243" s="67"/>
      <c r="O243" s="65"/>
      <c r="P243" s="38" t="str">
        <f>Score!U2242</f>
        <v/>
      </c>
      <c r="Q243" s="9" t="str">
        <f>IF(ISNUMBER(P2243),VLOOKUP(P2243,Lookups!#REF!,2),IF(AND(Score!AE2242&gt;0,Score!AG2242= "Positive"),     "Incomplete",""))</f>
        <v/>
      </c>
      <c r="R243" s="122" t="str">
        <f>IF(Score!K2242=0,         VLOOKUP(SUM(Score!N2242:S2242),Lookups!C$2:E$3, 3),   IF(ISNUMBER(Score!K2242),         VLOOKUP(SUM(Score!N2242:S2242),Lookups!C$4:E$11, 3), "")     )</f>
        <v/>
      </c>
      <c r="S243" s="66"/>
      <c r="T243" s="67"/>
      <c r="U243" s="67"/>
      <c r="V243" s="77"/>
      <c r="W243" s="78"/>
      <c r="X243" s="173"/>
      <c r="Y243" s="64"/>
      <c r="Z243" s="13"/>
      <c r="AA243" s="13"/>
    </row>
    <row r="244" spans="1:27" ht="13" x14ac:dyDescent="0.3">
      <c r="A244" s="179"/>
      <c r="B244" s="66"/>
      <c r="C244" s="262"/>
      <c r="D244" s="65"/>
      <c r="E244" s="68"/>
      <c r="F244" s="69"/>
      <c r="G244" s="70"/>
      <c r="H244" s="65"/>
      <c r="I244" s="42" t="str">
        <f xml:space="preserve"> IF(COUNT(Score!G2243:J2243)&gt;0,                                          IF(Score!L2243 = "Positive", "Ask CRAFFT questions", "Ask CAR question only"), "")</f>
        <v/>
      </c>
      <c r="J244" s="75"/>
      <c r="K244" s="67"/>
      <c r="L244" s="67"/>
      <c r="M244" s="67"/>
      <c r="N244" s="67"/>
      <c r="O244" s="65"/>
      <c r="P244" s="38" t="str">
        <f>Score!U2243</f>
        <v/>
      </c>
      <c r="Q244" s="9" t="str">
        <f>IF(ISNUMBER(P2244),VLOOKUP(P2244,Lookups!#REF!,2),IF(AND(Score!AE2243&gt;0,Score!AG2243= "Positive"),     "Incomplete",""))</f>
        <v/>
      </c>
      <c r="R244" s="122" t="str">
        <f>IF(Score!K2243=0,         VLOOKUP(SUM(Score!N2243:S2243),Lookups!C$2:E$3, 3),   IF(ISNUMBER(Score!K2243),         VLOOKUP(SUM(Score!N2243:S2243),Lookups!C$4:E$11, 3), "")     )</f>
        <v/>
      </c>
      <c r="S244" s="66"/>
      <c r="T244" s="67"/>
      <c r="U244" s="67"/>
      <c r="V244" s="77"/>
      <c r="W244" s="78"/>
      <c r="X244" s="173"/>
      <c r="Y244" s="64"/>
      <c r="Z244" s="13"/>
      <c r="AA244" s="13"/>
    </row>
    <row r="245" spans="1:27" ht="13" x14ac:dyDescent="0.3">
      <c r="A245" s="179"/>
      <c r="B245" s="66"/>
      <c r="C245" s="262"/>
      <c r="D245" s="65"/>
      <c r="E245" s="68"/>
      <c r="F245" s="69"/>
      <c r="G245" s="70"/>
      <c r="H245" s="65"/>
      <c r="I245" s="42" t="str">
        <f xml:space="preserve"> IF(COUNT(Score!G2244:J2244)&gt;0,                                          IF(Score!L2244 = "Positive", "Ask CRAFFT questions", "Ask CAR question only"), "")</f>
        <v/>
      </c>
      <c r="J245" s="75"/>
      <c r="K245" s="67"/>
      <c r="L245" s="67"/>
      <c r="M245" s="67"/>
      <c r="N245" s="67"/>
      <c r="O245" s="65"/>
      <c r="P245" s="38" t="str">
        <f>Score!U2244</f>
        <v/>
      </c>
      <c r="Q245" s="9" t="str">
        <f>IF(ISNUMBER(P2245),VLOOKUP(P2245,Lookups!#REF!,2),IF(AND(Score!AE2244&gt;0,Score!AG2244= "Positive"),     "Incomplete",""))</f>
        <v/>
      </c>
      <c r="R245" s="122" t="str">
        <f>IF(Score!K2244=0,         VLOOKUP(SUM(Score!N2244:S2244),Lookups!C$2:E$3, 3),   IF(ISNUMBER(Score!K2244),         VLOOKUP(SUM(Score!N2244:S2244),Lookups!C$4:E$11, 3), "")     )</f>
        <v/>
      </c>
      <c r="S245" s="66"/>
      <c r="T245" s="67"/>
      <c r="U245" s="67"/>
      <c r="V245" s="77"/>
      <c r="W245" s="78"/>
      <c r="X245" s="173"/>
      <c r="Y245" s="64"/>
      <c r="Z245" s="13"/>
      <c r="AA245" s="13"/>
    </row>
    <row r="246" spans="1:27" ht="13" x14ac:dyDescent="0.3">
      <c r="A246" s="179"/>
      <c r="B246" s="66"/>
      <c r="C246" s="262"/>
      <c r="D246" s="65"/>
      <c r="E246" s="68"/>
      <c r="F246" s="69"/>
      <c r="G246" s="70"/>
      <c r="H246" s="65"/>
      <c r="I246" s="42" t="str">
        <f xml:space="preserve"> IF(COUNT(Score!G2245:J2245)&gt;0,                                          IF(Score!L2245 = "Positive", "Ask CRAFFT questions", "Ask CAR question only"), "")</f>
        <v/>
      </c>
      <c r="J246" s="75"/>
      <c r="K246" s="67"/>
      <c r="L246" s="67"/>
      <c r="M246" s="67"/>
      <c r="N246" s="67"/>
      <c r="O246" s="65"/>
      <c r="P246" s="38" t="str">
        <f>Score!U2245</f>
        <v/>
      </c>
      <c r="Q246" s="9" t="str">
        <f>IF(ISNUMBER(P2246),VLOOKUP(P2246,Lookups!#REF!,2),IF(AND(Score!AE2245&gt;0,Score!AG2245= "Positive"),     "Incomplete",""))</f>
        <v/>
      </c>
      <c r="R246" s="122" t="str">
        <f>IF(Score!K2245=0,         VLOOKUP(SUM(Score!N2245:S2245),Lookups!C$2:E$3, 3),   IF(ISNUMBER(Score!K2245),         VLOOKUP(SUM(Score!N2245:S2245),Lookups!C$4:E$11, 3), "")     )</f>
        <v/>
      </c>
      <c r="S246" s="66"/>
      <c r="T246" s="67"/>
      <c r="U246" s="67"/>
      <c r="V246" s="77"/>
      <c r="W246" s="78"/>
      <c r="X246" s="173"/>
      <c r="Y246" s="64"/>
      <c r="Z246" s="13"/>
      <c r="AA246" s="13"/>
    </row>
    <row r="247" spans="1:27" ht="13" x14ac:dyDescent="0.3">
      <c r="A247" s="179"/>
      <c r="B247" s="66"/>
      <c r="C247" s="262"/>
      <c r="D247" s="65"/>
      <c r="E247" s="68"/>
      <c r="F247" s="69"/>
      <c r="G247" s="70"/>
      <c r="H247" s="65"/>
      <c r="I247" s="42" t="str">
        <f xml:space="preserve"> IF(COUNT(Score!G2246:J2246)&gt;0,                                          IF(Score!L2246 = "Positive", "Ask CRAFFT questions", "Ask CAR question only"), "")</f>
        <v/>
      </c>
      <c r="J247" s="75"/>
      <c r="K247" s="67"/>
      <c r="L247" s="67"/>
      <c r="M247" s="67"/>
      <c r="N247" s="67"/>
      <c r="O247" s="65"/>
      <c r="P247" s="38" t="str">
        <f>Score!U2246</f>
        <v/>
      </c>
      <c r="Q247" s="9" t="str">
        <f>IF(ISNUMBER(P2247),VLOOKUP(P2247,Lookups!#REF!,2),IF(AND(Score!AE2246&gt;0,Score!AG2246= "Positive"),     "Incomplete",""))</f>
        <v/>
      </c>
      <c r="R247" s="122" t="str">
        <f>IF(Score!K2246=0,         VLOOKUP(SUM(Score!N2246:S2246),Lookups!C$2:E$3, 3),   IF(ISNUMBER(Score!K2246),         VLOOKUP(SUM(Score!N2246:S2246),Lookups!C$4:E$11, 3), "")     )</f>
        <v/>
      </c>
      <c r="S247" s="66"/>
      <c r="T247" s="67"/>
      <c r="U247" s="67"/>
      <c r="V247" s="77"/>
      <c r="W247" s="78"/>
      <c r="X247" s="173"/>
      <c r="Y247" s="64"/>
      <c r="Z247" s="13"/>
      <c r="AA247" s="13"/>
    </row>
    <row r="248" spans="1:27" ht="13" x14ac:dyDescent="0.3">
      <c r="A248" s="179"/>
      <c r="B248" s="66"/>
      <c r="C248" s="262"/>
      <c r="D248" s="65"/>
      <c r="E248" s="68"/>
      <c r="F248" s="69"/>
      <c r="G248" s="70"/>
      <c r="H248" s="65"/>
      <c r="I248" s="42" t="str">
        <f xml:space="preserve"> IF(COUNT(Score!G2247:J2247)&gt;0,                                          IF(Score!L2247 = "Positive", "Ask CRAFFT questions", "Ask CAR question only"), "")</f>
        <v/>
      </c>
      <c r="J248" s="75"/>
      <c r="K248" s="67"/>
      <c r="L248" s="67"/>
      <c r="M248" s="67"/>
      <c r="N248" s="67"/>
      <c r="O248" s="65"/>
      <c r="P248" s="38" t="str">
        <f>Score!U2247</f>
        <v/>
      </c>
      <c r="Q248" s="9" t="str">
        <f>IF(ISNUMBER(P2248),VLOOKUP(P2248,Lookups!#REF!,2),IF(AND(Score!AE2247&gt;0,Score!AG2247= "Positive"),     "Incomplete",""))</f>
        <v/>
      </c>
      <c r="R248" s="122" t="str">
        <f>IF(Score!K2247=0,         VLOOKUP(SUM(Score!N2247:S2247),Lookups!C$2:E$3, 3),   IF(ISNUMBER(Score!K2247),         VLOOKUP(SUM(Score!N2247:S2247),Lookups!C$4:E$11, 3), "")     )</f>
        <v/>
      </c>
      <c r="S248" s="66"/>
      <c r="T248" s="67"/>
      <c r="U248" s="67"/>
      <c r="V248" s="77"/>
      <c r="W248" s="78"/>
      <c r="X248" s="173"/>
      <c r="Y248" s="64"/>
      <c r="Z248" s="13"/>
      <c r="AA248" s="13"/>
    </row>
    <row r="249" spans="1:27" ht="13" x14ac:dyDescent="0.3">
      <c r="A249" s="179"/>
      <c r="B249" s="66"/>
      <c r="C249" s="262"/>
      <c r="D249" s="65"/>
      <c r="E249" s="68"/>
      <c r="F249" s="69"/>
      <c r="G249" s="70"/>
      <c r="H249" s="65"/>
      <c r="I249" s="42" t="str">
        <f xml:space="preserve"> IF(COUNT(Score!G2248:J2248)&gt;0,                                          IF(Score!L2248 = "Positive", "Ask CRAFFT questions", "Ask CAR question only"), "")</f>
        <v/>
      </c>
      <c r="J249" s="75"/>
      <c r="K249" s="67"/>
      <c r="L249" s="67"/>
      <c r="M249" s="67"/>
      <c r="N249" s="67"/>
      <c r="O249" s="65"/>
      <c r="P249" s="38" t="str">
        <f>Score!U2248</f>
        <v/>
      </c>
      <c r="Q249" s="9" t="str">
        <f>IF(ISNUMBER(P2249),VLOOKUP(P2249,Lookups!#REF!,2),IF(AND(Score!AE2248&gt;0,Score!AG2248= "Positive"),     "Incomplete",""))</f>
        <v/>
      </c>
      <c r="R249" s="122" t="str">
        <f>IF(Score!K2248=0,         VLOOKUP(SUM(Score!N2248:S2248),Lookups!C$2:E$3, 3),   IF(ISNUMBER(Score!K2248),         VLOOKUP(SUM(Score!N2248:S2248),Lookups!C$4:E$11, 3), "")     )</f>
        <v/>
      </c>
      <c r="S249" s="66"/>
      <c r="T249" s="67"/>
      <c r="U249" s="67"/>
      <c r="V249" s="77"/>
      <c r="W249" s="78"/>
      <c r="X249" s="173"/>
      <c r="Y249" s="64"/>
      <c r="Z249" s="13"/>
      <c r="AA249" s="13"/>
    </row>
    <row r="250" spans="1:27" ht="13" x14ac:dyDescent="0.3">
      <c r="A250" s="179"/>
      <c r="B250" s="66"/>
      <c r="C250" s="262"/>
      <c r="D250" s="65"/>
      <c r="E250" s="68"/>
      <c r="F250" s="69"/>
      <c r="G250" s="70"/>
      <c r="H250" s="65"/>
      <c r="I250" s="42" t="str">
        <f xml:space="preserve"> IF(COUNT(Score!G2249:J2249)&gt;0,                                          IF(Score!L2249 = "Positive", "Ask CRAFFT questions", "Ask CAR question only"), "")</f>
        <v/>
      </c>
      <c r="J250" s="75"/>
      <c r="K250" s="67"/>
      <c r="L250" s="67"/>
      <c r="M250" s="67"/>
      <c r="N250" s="67"/>
      <c r="O250" s="65"/>
      <c r="P250" s="38" t="str">
        <f>Score!U2249</f>
        <v/>
      </c>
      <c r="Q250" s="9" t="str">
        <f>IF(ISNUMBER(P2250),VLOOKUP(P2250,Lookups!#REF!,2),IF(AND(Score!AE2249&gt;0,Score!AG2249= "Positive"),     "Incomplete",""))</f>
        <v/>
      </c>
      <c r="R250" s="122" t="str">
        <f>IF(Score!K2249=0,         VLOOKUP(SUM(Score!N2249:S2249),Lookups!C$2:E$3, 3),   IF(ISNUMBER(Score!K2249),         VLOOKUP(SUM(Score!N2249:S2249),Lookups!C$4:E$11, 3), "")     )</f>
        <v/>
      </c>
      <c r="S250" s="66"/>
      <c r="T250" s="67"/>
      <c r="U250" s="67"/>
      <c r="V250" s="77"/>
      <c r="W250" s="78"/>
      <c r="X250" s="173"/>
      <c r="Y250" s="64"/>
      <c r="Z250" s="13"/>
      <c r="AA250" s="13"/>
    </row>
    <row r="251" spans="1:27" ht="13" x14ac:dyDescent="0.3">
      <c r="A251" s="179"/>
      <c r="B251" s="66"/>
      <c r="C251" s="262"/>
      <c r="D251" s="65"/>
      <c r="E251" s="68"/>
      <c r="F251" s="69"/>
      <c r="G251" s="70"/>
      <c r="H251" s="65"/>
      <c r="I251" s="42" t="str">
        <f xml:space="preserve"> IF(COUNT(Score!G2250:J2250)&gt;0,                                          IF(Score!L2250 = "Positive", "Ask CRAFFT questions", "Ask CAR question only"), "")</f>
        <v/>
      </c>
      <c r="J251" s="75"/>
      <c r="K251" s="67"/>
      <c r="L251" s="67"/>
      <c r="M251" s="67"/>
      <c r="N251" s="67"/>
      <c r="O251" s="65"/>
      <c r="P251" s="38" t="str">
        <f>Score!U2250</f>
        <v/>
      </c>
      <c r="Q251" s="9" t="str">
        <f>IF(ISNUMBER(P2251),VLOOKUP(P2251,Lookups!#REF!,2),IF(AND(Score!AE2250&gt;0,Score!AG2250= "Positive"),     "Incomplete",""))</f>
        <v/>
      </c>
      <c r="R251" s="122" t="str">
        <f>IF(Score!K2250=0,         VLOOKUP(SUM(Score!N2250:S2250),Lookups!C$2:E$3, 3),   IF(ISNUMBER(Score!K2250),         VLOOKUP(SUM(Score!N2250:S2250),Lookups!C$4:E$11, 3), "")     )</f>
        <v/>
      </c>
      <c r="S251" s="66"/>
      <c r="T251" s="67"/>
      <c r="U251" s="67"/>
      <c r="V251" s="77"/>
      <c r="W251" s="78"/>
      <c r="X251" s="173"/>
      <c r="Y251" s="64"/>
      <c r="Z251" s="13"/>
      <c r="AA251" s="13"/>
    </row>
    <row r="252" spans="1:27" ht="13" x14ac:dyDescent="0.3">
      <c r="A252" s="179"/>
      <c r="B252" s="66"/>
      <c r="C252" s="262"/>
      <c r="D252" s="65"/>
      <c r="E252" s="68"/>
      <c r="F252" s="69"/>
      <c r="G252" s="70"/>
      <c r="H252" s="65"/>
      <c r="I252" s="42" t="str">
        <f xml:space="preserve"> IF(COUNT(Score!G2251:J2251)&gt;0,                                          IF(Score!L2251 = "Positive", "Ask CRAFFT questions", "Ask CAR question only"), "")</f>
        <v/>
      </c>
      <c r="J252" s="75"/>
      <c r="K252" s="67"/>
      <c r="L252" s="67"/>
      <c r="M252" s="67"/>
      <c r="N252" s="67"/>
      <c r="O252" s="65"/>
      <c r="P252" s="38" t="str">
        <f>Score!U2251</f>
        <v/>
      </c>
      <c r="Q252" s="9" t="str">
        <f>IF(ISNUMBER(P2252),VLOOKUP(P2252,Lookups!#REF!,2),IF(AND(Score!AE2251&gt;0,Score!AG2251= "Positive"),     "Incomplete",""))</f>
        <v/>
      </c>
      <c r="R252" s="122" t="str">
        <f>IF(Score!K2251=0,         VLOOKUP(SUM(Score!N2251:S2251),Lookups!C$2:E$3, 3),   IF(ISNUMBER(Score!K2251),         VLOOKUP(SUM(Score!N2251:S2251),Lookups!C$4:E$11, 3), "")     )</f>
        <v/>
      </c>
      <c r="S252" s="66"/>
      <c r="T252" s="67"/>
      <c r="U252" s="67"/>
      <c r="V252" s="77"/>
      <c r="W252" s="78"/>
      <c r="X252" s="173"/>
      <c r="Y252" s="64"/>
      <c r="Z252" s="13"/>
      <c r="AA252" s="13"/>
    </row>
    <row r="253" spans="1:27" ht="13" x14ac:dyDescent="0.3">
      <c r="A253" s="179"/>
      <c r="B253" s="66"/>
      <c r="C253" s="262"/>
      <c r="D253" s="65"/>
      <c r="E253" s="68"/>
      <c r="F253" s="69"/>
      <c r="G253" s="70"/>
      <c r="H253" s="65"/>
      <c r="I253" s="42" t="str">
        <f xml:space="preserve"> IF(COUNT(Score!G2252:J2252)&gt;0,                                          IF(Score!L2252 = "Positive", "Ask CRAFFT questions", "Ask CAR question only"), "")</f>
        <v/>
      </c>
      <c r="J253" s="75"/>
      <c r="K253" s="67"/>
      <c r="L253" s="67"/>
      <c r="M253" s="67"/>
      <c r="N253" s="67"/>
      <c r="O253" s="65"/>
      <c r="P253" s="38" t="str">
        <f>Score!U2252</f>
        <v/>
      </c>
      <c r="Q253" s="9" t="str">
        <f>IF(ISNUMBER(P2253),VLOOKUP(P2253,Lookups!#REF!,2),IF(AND(Score!AE2252&gt;0,Score!AG2252= "Positive"),     "Incomplete",""))</f>
        <v/>
      </c>
      <c r="R253" s="122" t="str">
        <f>IF(Score!K2252=0,         VLOOKUP(SUM(Score!N2252:S2252),Lookups!C$2:E$3, 3),   IF(ISNUMBER(Score!K2252),         VLOOKUP(SUM(Score!N2252:S2252),Lookups!C$4:E$11, 3), "")     )</f>
        <v/>
      </c>
      <c r="S253" s="66"/>
      <c r="T253" s="67"/>
      <c r="U253" s="67"/>
      <c r="V253" s="77"/>
      <c r="W253" s="78"/>
      <c r="X253" s="173"/>
      <c r="Y253" s="64"/>
      <c r="Z253" s="13"/>
      <c r="AA253" s="13"/>
    </row>
    <row r="254" spans="1:27" ht="13" x14ac:dyDescent="0.3">
      <c r="A254" s="179"/>
      <c r="B254" s="66"/>
      <c r="C254" s="262"/>
      <c r="D254" s="65"/>
      <c r="E254" s="68"/>
      <c r="F254" s="69"/>
      <c r="G254" s="70"/>
      <c r="H254" s="65"/>
      <c r="I254" s="42" t="str">
        <f xml:space="preserve"> IF(COUNT(Score!G2253:J2253)&gt;0,                                          IF(Score!L2253 = "Positive", "Ask CRAFFT questions", "Ask CAR question only"), "")</f>
        <v/>
      </c>
      <c r="J254" s="75"/>
      <c r="K254" s="67"/>
      <c r="L254" s="67"/>
      <c r="M254" s="67"/>
      <c r="N254" s="67"/>
      <c r="O254" s="65"/>
      <c r="P254" s="38" t="str">
        <f>Score!U2253</f>
        <v/>
      </c>
      <c r="Q254" s="9" t="str">
        <f>IF(ISNUMBER(P2254),VLOOKUP(P2254,Lookups!#REF!,2),IF(AND(Score!AE2253&gt;0,Score!AG2253= "Positive"),     "Incomplete",""))</f>
        <v/>
      </c>
      <c r="R254" s="122" t="str">
        <f>IF(Score!K2253=0,         VLOOKUP(SUM(Score!N2253:S2253),Lookups!C$2:E$3, 3),   IF(ISNUMBER(Score!K2253),         VLOOKUP(SUM(Score!N2253:S2253),Lookups!C$4:E$11, 3), "")     )</f>
        <v/>
      </c>
      <c r="S254" s="66"/>
      <c r="T254" s="67"/>
      <c r="U254" s="67"/>
      <c r="V254" s="77"/>
      <c r="W254" s="78"/>
      <c r="X254" s="173"/>
      <c r="Y254" s="64"/>
      <c r="Z254" s="13"/>
      <c r="AA254" s="13"/>
    </row>
    <row r="255" spans="1:27" ht="13" x14ac:dyDescent="0.3">
      <c r="A255" s="179"/>
      <c r="B255" s="66"/>
      <c r="C255" s="262"/>
      <c r="D255" s="65"/>
      <c r="E255" s="68"/>
      <c r="F255" s="69"/>
      <c r="G255" s="70"/>
      <c r="H255" s="65"/>
      <c r="I255" s="42" t="str">
        <f xml:space="preserve"> IF(COUNT(Score!G2254:J2254)&gt;0,                                          IF(Score!L2254 = "Positive", "Ask CRAFFT questions", "Ask CAR question only"), "")</f>
        <v/>
      </c>
      <c r="J255" s="75"/>
      <c r="K255" s="67"/>
      <c r="L255" s="67"/>
      <c r="M255" s="67"/>
      <c r="N255" s="67"/>
      <c r="O255" s="65"/>
      <c r="P255" s="38" t="str">
        <f>Score!U2254</f>
        <v/>
      </c>
      <c r="Q255" s="9" t="str">
        <f>IF(ISNUMBER(P2255),VLOOKUP(P2255,Lookups!#REF!,2),IF(AND(Score!AE2254&gt;0,Score!AG2254= "Positive"),     "Incomplete",""))</f>
        <v/>
      </c>
      <c r="R255" s="122" t="str">
        <f>IF(Score!K2254=0,         VLOOKUP(SUM(Score!N2254:S2254),Lookups!C$2:E$3, 3),   IF(ISNUMBER(Score!K2254),         VLOOKUP(SUM(Score!N2254:S2254),Lookups!C$4:E$11, 3), "")     )</f>
        <v/>
      </c>
      <c r="S255" s="66"/>
      <c r="T255" s="67"/>
      <c r="U255" s="67"/>
      <c r="V255" s="77"/>
      <c r="W255" s="78"/>
      <c r="X255" s="173"/>
      <c r="Y255" s="64"/>
      <c r="Z255" s="13"/>
      <c r="AA255" s="13"/>
    </row>
    <row r="256" spans="1:27" ht="13" x14ac:dyDescent="0.3">
      <c r="A256" s="179"/>
      <c r="B256" s="66"/>
      <c r="C256" s="262"/>
      <c r="D256" s="65"/>
      <c r="E256" s="68"/>
      <c r="F256" s="69"/>
      <c r="G256" s="70"/>
      <c r="H256" s="65"/>
      <c r="I256" s="42" t="str">
        <f xml:space="preserve"> IF(COUNT(Score!G2255:J2255)&gt;0,                                          IF(Score!L2255 = "Positive", "Ask CRAFFT questions", "Ask CAR question only"), "")</f>
        <v/>
      </c>
      <c r="J256" s="75"/>
      <c r="K256" s="67"/>
      <c r="L256" s="67"/>
      <c r="M256" s="67"/>
      <c r="N256" s="67"/>
      <c r="O256" s="65"/>
      <c r="P256" s="38" t="str">
        <f>Score!U2255</f>
        <v/>
      </c>
      <c r="Q256" s="9" t="str">
        <f>IF(ISNUMBER(P2256),VLOOKUP(P2256,Lookups!#REF!,2),IF(AND(Score!AE2255&gt;0,Score!AG2255= "Positive"),     "Incomplete",""))</f>
        <v/>
      </c>
      <c r="R256" s="122" t="str">
        <f>IF(Score!K2255=0,         VLOOKUP(SUM(Score!N2255:S2255),Lookups!C$2:E$3, 3),   IF(ISNUMBER(Score!K2255),         VLOOKUP(SUM(Score!N2255:S2255),Lookups!C$4:E$11, 3), "")     )</f>
        <v/>
      </c>
      <c r="S256" s="66"/>
      <c r="T256" s="67"/>
      <c r="U256" s="67"/>
      <c r="V256" s="77"/>
      <c r="W256" s="78"/>
      <c r="X256" s="173"/>
      <c r="Y256" s="64"/>
      <c r="Z256" s="13"/>
      <c r="AA256" s="13"/>
    </row>
    <row r="257" spans="1:27" ht="13" x14ac:dyDescent="0.3">
      <c r="A257" s="179"/>
      <c r="B257" s="66"/>
      <c r="C257" s="262"/>
      <c r="D257" s="65"/>
      <c r="E257" s="68"/>
      <c r="F257" s="69"/>
      <c r="G257" s="70"/>
      <c r="H257" s="65"/>
      <c r="I257" s="42" t="str">
        <f xml:space="preserve"> IF(COUNT(Score!G2256:J2256)&gt;0,                                          IF(Score!L2256 = "Positive", "Ask CRAFFT questions", "Ask CAR question only"), "")</f>
        <v/>
      </c>
      <c r="J257" s="75"/>
      <c r="K257" s="67"/>
      <c r="L257" s="67"/>
      <c r="M257" s="67"/>
      <c r="N257" s="67"/>
      <c r="O257" s="65"/>
      <c r="P257" s="38" t="str">
        <f>Score!U2256</f>
        <v/>
      </c>
      <c r="Q257" s="9" t="str">
        <f>IF(ISNUMBER(P2257),VLOOKUP(P2257,Lookups!#REF!,2),IF(AND(Score!AE2256&gt;0,Score!AG2256= "Positive"),     "Incomplete",""))</f>
        <v/>
      </c>
      <c r="R257" s="122" t="str">
        <f>IF(Score!K2256=0,         VLOOKUP(SUM(Score!N2256:S2256),Lookups!C$2:E$3, 3),   IF(ISNUMBER(Score!K2256),         VLOOKUP(SUM(Score!N2256:S2256),Lookups!C$4:E$11, 3), "")     )</f>
        <v/>
      </c>
      <c r="S257" s="66"/>
      <c r="T257" s="67"/>
      <c r="U257" s="67"/>
      <c r="V257" s="77"/>
      <c r="W257" s="78"/>
      <c r="X257" s="173"/>
      <c r="Y257" s="64"/>
      <c r="Z257" s="13"/>
      <c r="AA257" s="13"/>
    </row>
    <row r="258" spans="1:27" ht="13" x14ac:dyDescent="0.3">
      <c r="A258" s="179"/>
      <c r="B258" s="66"/>
      <c r="C258" s="262"/>
      <c r="D258" s="65"/>
      <c r="E258" s="68"/>
      <c r="F258" s="69"/>
      <c r="G258" s="70"/>
      <c r="H258" s="65"/>
      <c r="I258" s="42" t="str">
        <f xml:space="preserve"> IF(COUNT(Score!G2257:J2257)&gt;0,                                          IF(Score!L2257 = "Positive", "Ask CRAFFT questions", "Ask CAR question only"), "")</f>
        <v/>
      </c>
      <c r="J258" s="75"/>
      <c r="K258" s="67"/>
      <c r="L258" s="67"/>
      <c r="M258" s="67"/>
      <c r="N258" s="67"/>
      <c r="O258" s="65"/>
      <c r="P258" s="38" t="str">
        <f>Score!U2257</f>
        <v/>
      </c>
      <c r="Q258" s="9" t="str">
        <f>IF(ISNUMBER(P2258),VLOOKUP(P2258,Lookups!#REF!,2),IF(AND(Score!AE2257&gt;0,Score!AG2257= "Positive"),     "Incomplete",""))</f>
        <v/>
      </c>
      <c r="R258" s="122" t="str">
        <f>IF(Score!K2257=0,         VLOOKUP(SUM(Score!N2257:S2257),Lookups!C$2:E$3, 3),   IF(ISNUMBER(Score!K2257),         VLOOKUP(SUM(Score!N2257:S2257),Lookups!C$4:E$11, 3), "")     )</f>
        <v/>
      </c>
      <c r="S258" s="66"/>
      <c r="T258" s="67"/>
      <c r="U258" s="67"/>
      <c r="V258" s="77"/>
      <c r="W258" s="78"/>
      <c r="X258" s="173"/>
      <c r="Y258" s="64"/>
      <c r="Z258" s="13"/>
      <c r="AA258" s="13"/>
    </row>
    <row r="259" spans="1:27" ht="13" x14ac:dyDescent="0.3">
      <c r="A259" s="179"/>
      <c r="B259" s="66"/>
      <c r="C259" s="262"/>
      <c r="D259" s="65"/>
      <c r="E259" s="68"/>
      <c r="F259" s="69"/>
      <c r="G259" s="70"/>
      <c r="H259" s="65"/>
      <c r="I259" s="42" t="str">
        <f xml:space="preserve"> IF(COUNT(Score!G2258:J2258)&gt;0,                                          IF(Score!L2258 = "Positive", "Ask CRAFFT questions", "Ask CAR question only"), "")</f>
        <v/>
      </c>
      <c r="J259" s="75"/>
      <c r="K259" s="67"/>
      <c r="L259" s="67"/>
      <c r="M259" s="67"/>
      <c r="N259" s="67"/>
      <c r="O259" s="65"/>
      <c r="P259" s="38" t="str">
        <f>Score!U2258</f>
        <v/>
      </c>
      <c r="Q259" s="9" t="str">
        <f>IF(ISNUMBER(P2259),VLOOKUP(P2259,Lookups!#REF!,2),IF(AND(Score!AE2258&gt;0,Score!AG2258= "Positive"),     "Incomplete",""))</f>
        <v/>
      </c>
      <c r="R259" s="122" t="str">
        <f>IF(Score!K2258=0,         VLOOKUP(SUM(Score!N2258:S2258),Lookups!C$2:E$3, 3),   IF(ISNUMBER(Score!K2258),         VLOOKUP(SUM(Score!N2258:S2258),Lookups!C$4:E$11, 3), "")     )</f>
        <v/>
      </c>
      <c r="S259" s="66"/>
      <c r="T259" s="67"/>
      <c r="U259" s="67"/>
      <c r="V259" s="77"/>
      <c r="W259" s="78"/>
      <c r="X259" s="173"/>
      <c r="Y259" s="64"/>
      <c r="Z259" s="13"/>
      <c r="AA259" s="13"/>
    </row>
    <row r="260" spans="1:27" ht="13" x14ac:dyDescent="0.3">
      <c r="A260" s="179"/>
      <c r="B260" s="66"/>
      <c r="C260" s="262"/>
      <c r="D260" s="65"/>
      <c r="E260" s="68"/>
      <c r="F260" s="69"/>
      <c r="G260" s="70"/>
      <c r="H260" s="65"/>
      <c r="I260" s="42" t="str">
        <f xml:space="preserve"> IF(COUNT(Score!G2259:J2259)&gt;0,                                          IF(Score!L2259 = "Positive", "Ask CRAFFT questions", "Ask CAR question only"), "")</f>
        <v/>
      </c>
      <c r="J260" s="75"/>
      <c r="K260" s="67"/>
      <c r="L260" s="67"/>
      <c r="M260" s="67"/>
      <c r="N260" s="67"/>
      <c r="O260" s="65"/>
      <c r="P260" s="38" t="str">
        <f>Score!U2259</f>
        <v/>
      </c>
      <c r="Q260" s="9" t="str">
        <f>IF(ISNUMBER(P2260),VLOOKUP(P2260,Lookups!#REF!,2),IF(AND(Score!AE2259&gt;0,Score!AG2259= "Positive"),     "Incomplete",""))</f>
        <v/>
      </c>
      <c r="R260" s="122" t="str">
        <f>IF(Score!K2259=0,         VLOOKUP(SUM(Score!N2259:S2259),Lookups!C$2:E$3, 3),   IF(ISNUMBER(Score!K2259),         VLOOKUP(SUM(Score!N2259:S2259),Lookups!C$4:E$11, 3), "")     )</f>
        <v/>
      </c>
      <c r="S260" s="66"/>
      <c r="T260" s="67"/>
      <c r="U260" s="67"/>
      <c r="V260" s="77"/>
      <c r="W260" s="78"/>
      <c r="X260" s="173"/>
      <c r="Y260" s="64"/>
      <c r="Z260" s="13"/>
      <c r="AA260" s="13"/>
    </row>
    <row r="261" spans="1:27" ht="13" x14ac:dyDescent="0.3">
      <c r="A261" s="179"/>
      <c r="B261" s="66"/>
      <c r="C261" s="262"/>
      <c r="D261" s="65"/>
      <c r="E261" s="68"/>
      <c r="F261" s="69"/>
      <c r="G261" s="70"/>
      <c r="H261" s="65"/>
      <c r="I261" s="42" t="str">
        <f xml:space="preserve"> IF(COUNT(Score!G2260:J2260)&gt;0,                                          IF(Score!L2260 = "Positive", "Ask CRAFFT questions", "Ask CAR question only"), "")</f>
        <v/>
      </c>
      <c r="J261" s="75"/>
      <c r="K261" s="67"/>
      <c r="L261" s="67"/>
      <c r="M261" s="67"/>
      <c r="N261" s="67"/>
      <c r="O261" s="65"/>
      <c r="P261" s="38" t="str">
        <f>Score!U2260</f>
        <v/>
      </c>
      <c r="Q261" s="9" t="str">
        <f>IF(ISNUMBER(P2261),VLOOKUP(P2261,Lookups!#REF!,2),IF(AND(Score!AE2260&gt;0,Score!AG2260= "Positive"),     "Incomplete",""))</f>
        <v/>
      </c>
      <c r="R261" s="122" t="str">
        <f>IF(Score!K2260=0,         VLOOKUP(SUM(Score!N2260:S2260),Lookups!C$2:E$3, 3),   IF(ISNUMBER(Score!K2260),         VLOOKUP(SUM(Score!N2260:S2260),Lookups!C$4:E$11, 3), "")     )</f>
        <v/>
      </c>
      <c r="S261" s="66"/>
      <c r="T261" s="67"/>
      <c r="U261" s="67"/>
      <c r="V261" s="77"/>
      <c r="W261" s="78"/>
      <c r="X261" s="173"/>
      <c r="Y261" s="64"/>
      <c r="Z261" s="13"/>
      <c r="AA261" s="13"/>
    </row>
    <row r="262" spans="1:27" ht="13" x14ac:dyDescent="0.3">
      <c r="A262" s="179"/>
      <c r="B262" s="66"/>
      <c r="C262" s="262"/>
      <c r="D262" s="65"/>
      <c r="E262" s="68"/>
      <c r="F262" s="69"/>
      <c r="G262" s="70"/>
      <c r="H262" s="65"/>
      <c r="I262" s="42" t="str">
        <f xml:space="preserve"> IF(COUNT(Score!G2261:J2261)&gt;0,                                          IF(Score!L2261 = "Positive", "Ask CRAFFT questions", "Ask CAR question only"), "")</f>
        <v/>
      </c>
      <c r="J262" s="75"/>
      <c r="K262" s="67"/>
      <c r="L262" s="67"/>
      <c r="M262" s="67"/>
      <c r="N262" s="67"/>
      <c r="O262" s="65"/>
      <c r="P262" s="38" t="str">
        <f>Score!U2261</f>
        <v/>
      </c>
      <c r="Q262" s="9" t="str">
        <f>IF(ISNUMBER(P2262),VLOOKUP(P2262,Lookups!#REF!,2),IF(AND(Score!AE2261&gt;0,Score!AG2261= "Positive"),     "Incomplete",""))</f>
        <v/>
      </c>
      <c r="R262" s="122" t="str">
        <f>IF(Score!K2261=0,         VLOOKUP(SUM(Score!N2261:S2261),Lookups!C$2:E$3, 3),   IF(ISNUMBER(Score!K2261),         VLOOKUP(SUM(Score!N2261:S2261),Lookups!C$4:E$11, 3), "")     )</f>
        <v/>
      </c>
      <c r="S262" s="66"/>
      <c r="T262" s="67"/>
      <c r="U262" s="67"/>
      <c r="V262" s="77"/>
      <c r="W262" s="78"/>
      <c r="X262" s="173"/>
      <c r="Y262" s="64"/>
      <c r="Z262" s="13"/>
      <c r="AA262" s="13"/>
    </row>
    <row r="263" spans="1:27" ht="13" x14ac:dyDescent="0.3">
      <c r="A263" s="179"/>
      <c r="B263" s="66"/>
      <c r="C263" s="262"/>
      <c r="D263" s="65"/>
      <c r="E263" s="68"/>
      <c r="F263" s="69"/>
      <c r="G263" s="70"/>
      <c r="H263" s="65"/>
      <c r="I263" s="42" t="str">
        <f xml:space="preserve"> IF(COUNT(Score!G2262:J2262)&gt;0,                                          IF(Score!L2262 = "Positive", "Ask CRAFFT questions", "Ask CAR question only"), "")</f>
        <v/>
      </c>
      <c r="J263" s="75"/>
      <c r="K263" s="67"/>
      <c r="L263" s="67"/>
      <c r="M263" s="67"/>
      <c r="N263" s="67"/>
      <c r="O263" s="65"/>
      <c r="P263" s="38" t="str">
        <f>Score!U2262</f>
        <v/>
      </c>
      <c r="Q263" s="9" t="str">
        <f>IF(ISNUMBER(P2263),VLOOKUP(P2263,Lookups!#REF!,2),IF(AND(Score!AE2262&gt;0,Score!AG2262= "Positive"),     "Incomplete",""))</f>
        <v/>
      </c>
      <c r="R263" s="122" t="str">
        <f>IF(Score!K2262=0,         VLOOKUP(SUM(Score!N2262:S2262),Lookups!C$2:E$3, 3),   IF(ISNUMBER(Score!K2262),         VLOOKUP(SUM(Score!N2262:S2262),Lookups!C$4:E$11, 3), "")     )</f>
        <v/>
      </c>
      <c r="S263" s="66"/>
      <c r="T263" s="67"/>
      <c r="U263" s="67"/>
      <c r="V263" s="77"/>
      <c r="W263" s="78"/>
      <c r="X263" s="173"/>
      <c r="Y263" s="64"/>
      <c r="Z263" s="13"/>
      <c r="AA263" s="13"/>
    </row>
    <row r="264" spans="1:27" ht="13" x14ac:dyDescent="0.3">
      <c r="A264" s="179"/>
      <c r="B264" s="66"/>
      <c r="C264" s="262"/>
      <c r="D264" s="65"/>
      <c r="E264" s="68"/>
      <c r="F264" s="69"/>
      <c r="G264" s="70"/>
      <c r="H264" s="65"/>
      <c r="I264" s="42" t="str">
        <f xml:space="preserve"> IF(COUNT(Score!G2263:J2263)&gt;0,                                          IF(Score!L2263 = "Positive", "Ask CRAFFT questions", "Ask CAR question only"), "")</f>
        <v/>
      </c>
      <c r="J264" s="75"/>
      <c r="K264" s="67"/>
      <c r="L264" s="67"/>
      <c r="M264" s="67"/>
      <c r="N264" s="67"/>
      <c r="O264" s="65"/>
      <c r="P264" s="38" t="str">
        <f>Score!U2263</f>
        <v/>
      </c>
      <c r="Q264" s="9" t="str">
        <f>IF(ISNUMBER(P2264),VLOOKUP(P2264,Lookups!#REF!,2),IF(AND(Score!AE2263&gt;0,Score!AG2263= "Positive"),     "Incomplete",""))</f>
        <v/>
      </c>
      <c r="R264" s="122" t="str">
        <f>IF(Score!K2263=0,         VLOOKUP(SUM(Score!N2263:S2263),Lookups!C$2:E$3, 3),   IF(ISNUMBER(Score!K2263),         VLOOKUP(SUM(Score!N2263:S2263),Lookups!C$4:E$11, 3), "")     )</f>
        <v/>
      </c>
      <c r="S264" s="66"/>
      <c r="T264" s="67"/>
      <c r="U264" s="67"/>
      <c r="V264" s="77"/>
      <c r="W264" s="78"/>
      <c r="X264" s="173"/>
      <c r="Y264" s="64"/>
      <c r="Z264" s="13"/>
      <c r="AA264" s="13"/>
    </row>
    <row r="265" spans="1:27" ht="13" x14ac:dyDescent="0.3">
      <c r="A265" s="179"/>
      <c r="B265" s="66"/>
      <c r="C265" s="262"/>
      <c r="D265" s="65"/>
      <c r="E265" s="68"/>
      <c r="F265" s="69"/>
      <c r="G265" s="70"/>
      <c r="H265" s="65"/>
      <c r="I265" s="42" t="str">
        <f xml:space="preserve"> IF(COUNT(Score!G2264:J2264)&gt;0,                                          IF(Score!L2264 = "Positive", "Ask CRAFFT questions", "Ask CAR question only"), "")</f>
        <v/>
      </c>
      <c r="J265" s="75"/>
      <c r="K265" s="67"/>
      <c r="L265" s="67"/>
      <c r="M265" s="67"/>
      <c r="N265" s="67"/>
      <c r="O265" s="65"/>
      <c r="P265" s="38" t="str">
        <f>Score!U2264</f>
        <v/>
      </c>
      <c r="Q265" s="9" t="str">
        <f>IF(ISNUMBER(P2265),VLOOKUP(P2265,Lookups!#REF!,2),IF(AND(Score!AE2264&gt;0,Score!AG2264= "Positive"),     "Incomplete",""))</f>
        <v/>
      </c>
      <c r="R265" s="122" t="str">
        <f>IF(Score!K2264=0,         VLOOKUP(SUM(Score!N2264:S2264),Lookups!C$2:E$3, 3),   IF(ISNUMBER(Score!K2264),         VLOOKUP(SUM(Score!N2264:S2264),Lookups!C$4:E$11, 3), "")     )</f>
        <v/>
      </c>
      <c r="S265" s="66"/>
      <c r="T265" s="67"/>
      <c r="U265" s="67"/>
      <c r="V265" s="77"/>
      <c r="W265" s="78"/>
      <c r="X265" s="173"/>
      <c r="Y265" s="64"/>
      <c r="Z265" s="13"/>
      <c r="AA265" s="13"/>
    </row>
    <row r="266" spans="1:27" ht="13" x14ac:dyDescent="0.3">
      <c r="A266" s="179"/>
      <c r="B266" s="66"/>
      <c r="C266" s="262"/>
      <c r="D266" s="65"/>
      <c r="E266" s="68"/>
      <c r="F266" s="69"/>
      <c r="G266" s="70"/>
      <c r="H266" s="65"/>
      <c r="I266" s="42" t="str">
        <f xml:space="preserve"> IF(COUNT(Score!G2265:J2265)&gt;0,                                          IF(Score!L2265 = "Positive", "Ask CRAFFT questions", "Ask CAR question only"), "")</f>
        <v/>
      </c>
      <c r="J266" s="75"/>
      <c r="K266" s="67"/>
      <c r="L266" s="67"/>
      <c r="M266" s="67"/>
      <c r="N266" s="67"/>
      <c r="O266" s="65"/>
      <c r="P266" s="38" t="str">
        <f>Score!U2265</f>
        <v/>
      </c>
      <c r="Q266" s="9" t="str">
        <f>IF(ISNUMBER(P2266),VLOOKUP(P2266,Lookups!#REF!,2),IF(AND(Score!AE2265&gt;0,Score!AG2265= "Positive"),     "Incomplete",""))</f>
        <v/>
      </c>
      <c r="R266" s="122" t="str">
        <f>IF(Score!K2265=0,         VLOOKUP(SUM(Score!N2265:S2265),Lookups!C$2:E$3, 3),   IF(ISNUMBER(Score!K2265),         VLOOKUP(SUM(Score!N2265:S2265),Lookups!C$4:E$11, 3), "")     )</f>
        <v/>
      </c>
      <c r="S266" s="66"/>
      <c r="T266" s="67"/>
      <c r="U266" s="67"/>
      <c r="V266" s="77"/>
      <c r="W266" s="78"/>
      <c r="X266" s="173"/>
      <c r="Y266" s="64"/>
      <c r="Z266" s="13"/>
      <c r="AA266" s="13"/>
    </row>
    <row r="267" spans="1:27" ht="13" x14ac:dyDescent="0.3">
      <c r="A267" s="179"/>
      <c r="B267" s="66"/>
      <c r="C267" s="262"/>
      <c r="D267" s="65"/>
      <c r="E267" s="68"/>
      <c r="F267" s="69"/>
      <c r="G267" s="70"/>
      <c r="H267" s="65"/>
      <c r="I267" s="42" t="str">
        <f xml:space="preserve"> IF(COUNT(Score!G2266:J2266)&gt;0,                                          IF(Score!L2266 = "Positive", "Ask CRAFFT questions", "Ask CAR question only"), "")</f>
        <v/>
      </c>
      <c r="J267" s="75"/>
      <c r="K267" s="67"/>
      <c r="L267" s="67"/>
      <c r="M267" s="67"/>
      <c r="N267" s="67"/>
      <c r="O267" s="65"/>
      <c r="P267" s="38" t="str">
        <f>Score!U2266</f>
        <v/>
      </c>
      <c r="Q267" s="9" t="str">
        <f>IF(ISNUMBER(P2267),VLOOKUP(P2267,Lookups!#REF!,2),IF(AND(Score!AE2266&gt;0,Score!AG2266= "Positive"),     "Incomplete",""))</f>
        <v/>
      </c>
      <c r="R267" s="122" t="str">
        <f>IF(Score!K2266=0,         VLOOKUP(SUM(Score!N2266:S2266),Lookups!C$2:E$3, 3),   IF(ISNUMBER(Score!K2266),         VLOOKUP(SUM(Score!N2266:S2266),Lookups!C$4:E$11, 3), "")     )</f>
        <v/>
      </c>
      <c r="S267" s="66"/>
      <c r="T267" s="67"/>
      <c r="U267" s="67"/>
      <c r="V267" s="77"/>
      <c r="W267" s="78"/>
      <c r="X267" s="173"/>
      <c r="Y267" s="64"/>
      <c r="Z267" s="13"/>
      <c r="AA267" s="13"/>
    </row>
    <row r="268" spans="1:27" ht="13" x14ac:dyDescent="0.3">
      <c r="A268" s="179"/>
      <c r="B268" s="66"/>
      <c r="C268" s="262"/>
      <c r="D268" s="65"/>
      <c r="E268" s="68"/>
      <c r="F268" s="69"/>
      <c r="G268" s="70"/>
      <c r="H268" s="65"/>
      <c r="I268" s="42" t="str">
        <f xml:space="preserve"> IF(COUNT(Score!G2267:J2267)&gt;0,                                          IF(Score!L2267 = "Positive", "Ask CRAFFT questions", "Ask CAR question only"), "")</f>
        <v/>
      </c>
      <c r="J268" s="75"/>
      <c r="K268" s="67"/>
      <c r="L268" s="67"/>
      <c r="M268" s="67"/>
      <c r="N268" s="67"/>
      <c r="O268" s="65"/>
      <c r="P268" s="38" t="str">
        <f>Score!U2267</f>
        <v/>
      </c>
      <c r="Q268" s="9" t="str">
        <f>IF(ISNUMBER(P2268),VLOOKUP(P2268,Lookups!#REF!,2),IF(AND(Score!AE2267&gt;0,Score!AG2267= "Positive"),     "Incomplete",""))</f>
        <v/>
      </c>
      <c r="R268" s="122" t="str">
        <f>IF(Score!K2267=0,         VLOOKUP(SUM(Score!N2267:S2267),Lookups!C$2:E$3, 3),   IF(ISNUMBER(Score!K2267),         VLOOKUP(SUM(Score!N2267:S2267),Lookups!C$4:E$11, 3), "")     )</f>
        <v/>
      </c>
      <c r="S268" s="66"/>
      <c r="T268" s="67"/>
      <c r="U268" s="67"/>
      <c r="V268" s="77"/>
      <c r="W268" s="78"/>
      <c r="X268" s="173"/>
      <c r="Y268" s="64"/>
      <c r="Z268" s="13"/>
      <c r="AA268" s="13"/>
    </row>
    <row r="269" spans="1:27" ht="13" x14ac:dyDescent="0.3">
      <c r="A269" s="179"/>
      <c r="B269" s="66"/>
      <c r="C269" s="262"/>
      <c r="D269" s="65"/>
      <c r="E269" s="68"/>
      <c r="F269" s="69"/>
      <c r="G269" s="70"/>
      <c r="H269" s="65"/>
      <c r="I269" s="42" t="str">
        <f xml:space="preserve"> IF(COUNT(Score!G2268:J2268)&gt;0,                                          IF(Score!L2268 = "Positive", "Ask CRAFFT questions", "Ask CAR question only"), "")</f>
        <v/>
      </c>
      <c r="J269" s="75"/>
      <c r="K269" s="67"/>
      <c r="L269" s="67"/>
      <c r="M269" s="67"/>
      <c r="N269" s="67"/>
      <c r="O269" s="65"/>
      <c r="P269" s="38" t="str">
        <f>Score!U2268</f>
        <v/>
      </c>
      <c r="Q269" s="9" t="str">
        <f>IF(ISNUMBER(P2269),VLOOKUP(P2269,Lookups!#REF!,2),IF(AND(Score!AE2268&gt;0,Score!AG2268= "Positive"),     "Incomplete",""))</f>
        <v/>
      </c>
      <c r="R269" s="122" t="str">
        <f>IF(Score!K2268=0,         VLOOKUP(SUM(Score!N2268:S2268),Lookups!C$2:E$3, 3),   IF(ISNUMBER(Score!K2268),         VLOOKUP(SUM(Score!N2268:S2268),Lookups!C$4:E$11, 3), "")     )</f>
        <v/>
      </c>
      <c r="S269" s="66"/>
      <c r="T269" s="67"/>
      <c r="U269" s="67"/>
      <c r="V269" s="77"/>
      <c r="W269" s="78"/>
      <c r="X269" s="173"/>
      <c r="Y269" s="64"/>
      <c r="Z269" s="13"/>
      <c r="AA269" s="13"/>
    </row>
    <row r="270" spans="1:27" ht="13" x14ac:dyDescent="0.3">
      <c r="A270" s="179"/>
      <c r="B270" s="66"/>
      <c r="C270" s="262"/>
      <c r="D270" s="65"/>
      <c r="E270" s="68"/>
      <c r="F270" s="69"/>
      <c r="G270" s="70"/>
      <c r="H270" s="65"/>
      <c r="I270" s="42" t="str">
        <f xml:space="preserve"> IF(COUNT(Score!G2269:J2269)&gt;0,                                          IF(Score!L2269 = "Positive", "Ask CRAFFT questions", "Ask CAR question only"), "")</f>
        <v/>
      </c>
      <c r="J270" s="75"/>
      <c r="K270" s="67"/>
      <c r="L270" s="67"/>
      <c r="M270" s="67"/>
      <c r="N270" s="67"/>
      <c r="O270" s="65"/>
      <c r="P270" s="38" t="str">
        <f>Score!U2269</f>
        <v/>
      </c>
      <c r="Q270" s="9" t="str">
        <f>IF(ISNUMBER(P2270),VLOOKUP(P2270,Lookups!#REF!,2),IF(AND(Score!AE2269&gt;0,Score!AG2269= "Positive"),     "Incomplete",""))</f>
        <v/>
      </c>
      <c r="R270" s="122" t="str">
        <f>IF(Score!K2269=0,         VLOOKUP(SUM(Score!N2269:S2269),Lookups!C$2:E$3, 3),   IF(ISNUMBER(Score!K2269),         VLOOKUP(SUM(Score!N2269:S2269),Lookups!C$4:E$11, 3), "")     )</f>
        <v/>
      </c>
      <c r="S270" s="66"/>
      <c r="T270" s="67"/>
      <c r="U270" s="67"/>
      <c r="V270" s="77"/>
      <c r="W270" s="78"/>
      <c r="X270" s="173"/>
      <c r="Y270" s="64"/>
      <c r="Z270" s="13"/>
      <c r="AA270" s="13"/>
    </row>
    <row r="271" spans="1:27" ht="13" x14ac:dyDescent="0.3">
      <c r="A271" s="179"/>
      <c r="B271" s="66"/>
      <c r="C271" s="262"/>
      <c r="D271" s="65"/>
      <c r="E271" s="68"/>
      <c r="F271" s="69"/>
      <c r="G271" s="70"/>
      <c r="H271" s="65"/>
      <c r="I271" s="42" t="str">
        <f xml:space="preserve"> IF(COUNT(Score!G2270:J2270)&gt;0,                                          IF(Score!L2270 = "Positive", "Ask CRAFFT questions", "Ask CAR question only"), "")</f>
        <v/>
      </c>
      <c r="J271" s="75"/>
      <c r="K271" s="67"/>
      <c r="L271" s="67"/>
      <c r="M271" s="67"/>
      <c r="N271" s="67"/>
      <c r="O271" s="65"/>
      <c r="P271" s="38" t="str">
        <f>Score!U2270</f>
        <v/>
      </c>
      <c r="Q271" s="9" t="str">
        <f>IF(ISNUMBER(P2271),VLOOKUP(P2271,Lookups!#REF!,2),IF(AND(Score!AE2270&gt;0,Score!AG2270= "Positive"),     "Incomplete",""))</f>
        <v/>
      </c>
      <c r="R271" s="122" t="str">
        <f>IF(Score!K2270=0,         VLOOKUP(SUM(Score!N2270:S2270),Lookups!C$2:E$3, 3),   IF(ISNUMBER(Score!K2270),         VLOOKUP(SUM(Score!N2270:S2270),Lookups!C$4:E$11, 3), "")     )</f>
        <v/>
      </c>
      <c r="S271" s="66"/>
      <c r="T271" s="67"/>
      <c r="U271" s="67"/>
      <c r="V271" s="77"/>
      <c r="W271" s="78"/>
      <c r="X271" s="173"/>
      <c r="Y271" s="64"/>
      <c r="Z271" s="13"/>
      <c r="AA271" s="13"/>
    </row>
    <row r="272" spans="1:27" ht="13" x14ac:dyDescent="0.3">
      <c r="A272" s="179"/>
      <c r="B272" s="66"/>
      <c r="C272" s="262"/>
      <c r="D272" s="65"/>
      <c r="E272" s="68"/>
      <c r="F272" s="69"/>
      <c r="G272" s="70"/>
      <c r="H272" s="65"/>
      <c r="I272" s="42" t="str">
        <f xml:space="preserve"> IF(COUNT(Score!G2271:J2271)&gt;0,                                          IF(Score!L2271 = "Positive", "Ask CRAFFT questions", "Ask CAR question only"), "")</f>
        <v/>
      </c>
      <c r="J272" s="75"/>
      <c r="K272" s="67"/>
      <c r="L272" s="67"/>
      <c r="M272" s="67"/>
      <c r="N272" s="67"/>
      <c r="O272" s="65"/>
      <c r="P272" s="38" t="str">
        <f>Score!U2271</f>
        <v/>
      </c>
      <c r="Q272" s="9" t="str">
        <f>IF(ISNUMBER(P2272),VLOOKUP(P2272,Lookups!#REF!,2),IF(AND(Score!AE2271&gt;0,Score!AG2271= "Positive"),     "Incomplete",""))</f>
        <v/>
      </c>
      <c r="R272" s="122" t="str">
        <f>IF(Score!K2271=0,         VLOOKUP(SUM(Score!N2271:S2271),Lookups!C$2:E$3, 3),   IF(ISNUMBER(Score!K2271),         VLOOKUP(SUM(Score!N2271:S2271),Lookups!C$4:E$11, 3), "")     )</f>
        <v/>
      </c>
      <c r="S272" s="66"/>
      <c r="T272" s="67"/>
      <c r="U272" s="67"/>
      <c r="V272" s="77"/>
      <c r="W272" s="78"/>
      <c r="X272" s="173"/>
      <c r="Y272" s="64"/>
      <c r="Z272" s="13"/>
      <c r="AA272" s="13"/>
    </row>
    <row r="273" spans="1:27" ht="13" x14ac:dyDescent="0.3">
      <c r="A273" s="179"/>
      <c r="B273" s="66"/>
      <c r="C273" s="262"/>
      <c r="D273" s="65"/>
      <c r="E273" s="68"/>
      <c r="F273" s="69"/>
      <c r="G273" s="70"/>
      <c r="H273" s="65"/>
      <c r="I273" s="42" t="str">
        <f xml:space="preserve"> IF(COUNT(Score!G2272:J2272)&gt;0,                                          IF(Score!L2272 = "Positive", "Ask CRAFFT questions", "Ask CAR question only"), "")</f>
        <v/>
      </c>
      <c r="J273" s="75"/>
      <c r="K273" s="67"/>
      <c r="L273" s="67"/>
      <c r="M273" s="67"/>
      <c r="N273" s="67"/>
      <c r="O273" s="65"/>
      <c r="P273" s="38" t="str">
        <f>Score!U2272</f>
        <v/>
      </c>
      <c r="Q273" s="9" t="str">
        <f>IF(ISNUMBER(P2273),VLOOKUP(P2273,Lookups!#REF!,2),IF(AND(Score!AE2272&gt;0,Score!AG2272= "Positive"),     "Incomplete",""))</f>
        <v/>
      </c>
      <c r="R273" s="122" t="str">
        <f>IF(Score!K2272=0,         VLOOKUP(SUM(Score!N2272:S2272),Lookups!C$2:E$3, 3),   IF(ISNUMBER(Score!K2272),         VLOOKUP(SUM(Score!N2272:S2272),Lookups!C$4:E$11, 3), "")     )</f>
        <v/>
      </c>
      <c r="S273" s="66"/>
      <c r="T273" s="67"/>
      <c r="U273" s="67"/>
      <c r="V273" s="77"/>
      <c r="W273" s="78"/>
      <c r="X273" s="173"/>
      <c r="Y273" s="64"/>
      <c r="Z273" s="13"/>
      <c r="AA273" s="13"/>
    </row>
    <row r="274" spans="1:27" ht="13" x14ac:dyDescent="0.3">
      <c r="A274" s="179"/>
      <c r="B274" s="66"/>
      <c r="C274" s="262"/>
      <c r="D274" s="65"/>
      <c r="E274" s="68"/>
      <c r="F274" s="69"/>
      <c r="G274" s="70"/>
      <c r="H274" s="65"/>
      <c r="I274" s="42" t="str">
        <f xml:space="preserve"> IF(COUNT(Score!G2273:J2273)&gt;0,                                          IF(Score!L2273 = "Positive", "Ask CRAFFT questions", "Ask CAR question only"), "")</f>
        <v/>
      </c>
      <c r="J274" s="75"/>
      <c r="K274" s="67"/>
      <c r="L274" s="67"/>
      <c r="M274" s="67"/>
      <c r="N274" s="67"/>
      <c r="O274" s="65"/>
      <c r="P274" s="38" t="str">
        <f>Score!U2273</f>
        <v/>
      </c>
      <c r="Q274" s="9" t="str">
        <f>IF(ISNUMBER(P2274),VLOOKUP(P2274,Lookups!#REF!,2),IF(AND(Score!AE2273&gt;0,Score!AG2273= "Positive"),     "Incomplete",""))</f>
        <v/>
      </c>
      <c r="R274" s="122" t="str">
        <f>IF(Score!K2273=0,         VLOOKUP(SUM(Score!N2273:S2273),Lookups!C$2:E$3, 3),   IF(ISNUMBER(Score!K2273),         VLOOKUP(SUM(Score!N2273:S2273),Lookups!C$4:E$11, 3), "")     )</f>
        <v/>
      </c>
      <c r="S274" s="66"/>
      <c r="T274" s="67"/>
      <c r="U274" s="67"/>
      <c r="V274" s="77"/>
      <c r="W274" s="78"/>
      <c r="X274" s="173"/>
      <c r="Y274" s="64"/>
      <c r="Z274" s="13"/>
      <c r="AA274" s="13"/>
    </row>
    <row r="275" spans="1:27" ht="13" x14ac:dyDescent="0.3">
      <c r="A275" s="179"/>
      <c r="B275" s="66"/>
      <c r="C275" s="262"/>
      <c r="D275" s="65"/>
      <c r="E275" s="68"/>
      <c r="F275" s="69"/>
      <c r="G275" s="70"/>
      <c r="H275" s="65"/>
      <c r="I275" s="42" t="str">
        <f xml:space="preserve"> IF(COUNT(Score!G2274:J2274)&gt;0,                                          IF(Score!L2274 = "Positive", "Ask CRAFFT questions", "Ask CAR question only"), "")</f>
        <v/>
      </c>
      <c r="J275" s="75"/>
      <c r="K275" s="67"/>
      <c r="L275" s="67"/>
      <c r="M275" s="67"/>
      <c r="N275" s="67"/>
      <c r="O275" s="65"/>
      <c r="P275" s="38" t="str">
        <f>Score!U2274</f>
        <v/>
      </c>
      <c r="Q275" s="9" t="str">
        <f>IF(ISNUMBER(P2275),VLOOKUP(P2275,Lookups!#REF!,2),IF(AND(Score!AE2274&gt;0,Score!AG2274= "Positive"),     "Incomplete",""))</f>
        <v/>
      </c>
      <c r="R275" s="122" t="str">
        <f>IF(Score!K2274=0,         VLOOKUP(SUM(Score!N2274:S2274),Lookups!C$2:E$3, 3),   IF(ISNUMBER(Score!K2274),         VLOOKUP(SUM(Score!N2274:S2274),Lookups!C$4:E$11, 3), "")     )</f>
        <v/>
      </c>
      <c r="S275" s="66"/>
      <c r="T275" s="67"/>
      <c r="U275" s="67"/>
      <c r="V275" s="77"/>
      <c r="W275" s="78"/>
      <c r="X275" s="173"/>
      <c r="Y275" s="64"/>
      <c r="Z275" s="13"/>
      <c r="AA275" s="13"/>
    </row>
    <row r="276" spans="1:27" ht="13" x14ac:dyDescent="0.3">
      <c r="A276" s="179"/>
      <c r="B276" s="66"/>
      <c r="C276" s="262"/>
      <c r="D276" s="65"/>
      <c r="E276" s="68"/>
      <c r="F276" s="69"/>
      <c r="G276" s="70"/>
      <c r="H276" s="65"/>
      <c r="I276" s="42" t="str">
        <f xml:space="preserve"> IF(COUNT(Score!G2275:J2275)&gt;0,                                          IF(Score!L2275 = "Positive", "Ask CRAFFT questions", "Ask CAR question only"), "")</f>
        <v/>
      </c>
      <c r="J276" s="75"/>
      <c r="K276" s="67"/>
      <c r="L276" s="67"/>
      <c r="M276" s="67"/>
      <c r="N276" s="67"/>
      <c r="O276" s="65"/>
      <c r="P276" s="38" t="str">
        <f>Score!U2275</f>
        <v/>
      </c>
      <c r="Q276" s="9" t="str">
        <f>IF(ISNUMBER(P2276),VLOOKUP(P2276,Lookups!#REF!,2),IF(AND(Score!AE2275&gt;0,Score!AG2275= "Positive"),     "Incomplete",""))</f>
        <v/>
      </c>
      <c r="R276" s="122" t="str">
        <f>IF(Score!K2275=0,         VLOOKUP(SUM(Score!N2275:S2275),Lookups!C$2:E$3, 3),   IF(ISNUMBER(Score!K2275),         VLOOKUP(SUM(Score!N2275:S2275),Lookups!C$4:E$11, 3), "")     )</f>
        <v/>
      </c>
      <c r="S276" s="66"/>
      <c r="T276" s="67"/>
      <c r="U276" s="67"/>
      <c r="V276" s="77"/>
      <c r="W276" s="78"/>
      <c r="X276" s="173"/>
      <c r="Y276" s="64"/>
      <c r="Z276" s="13"/>
      <c r="AA276" s="13"/>
    </row>
    <row r="277" spans="1:27" ht="13" x14ac:dyDescent="0.3">
      <c r="A277" s="179"/>
      <c r="B277" s="66"/>
      <c r="C277" s="262"/>
      <c r="D277" s="65"/>
      <c r="E277" s="68"/>
      <c r="F277" s="69"/>
      <c r="G277" s="70"/>
      <c r="H277" s="65"/>
      <c r="I277" s="42" t="str">
        <f xml:space="preserve"> IF(COUNT(Score!G2276:J2276)&gt;0,                                          IF(Score!L2276 = "Positive", "Ask CRAFFT questions", "Ask CAR question only"), "")</f>
        <v/>
      </c>
      <c r="J277" s="75"/>
      <c r="K277" s="67"/>
      <c r="L277" s="67"/>
      <c r="M277" s="67"/>
      <c r="N277" s="67"/>
      <c r="O277" s="65"/>
      <c r="P277" s="38" t="str">
        <f>Score!U2276</f>
        <v/>
      </c>
      <c r="Q277" s="9" t="str">
        <f>IF(ISNUMBER(P2277),VLOOKUP(P2277,Lookups!#REF!,2),IF(AND(Score!AE2276&gt;0,Score!AG2276= "Positive"),     "Incomplete",""))</f>
        <v/>
      </c>
      <c r="R277" s="122" t="str">
        <f>IF(Score!K2276=0,         VLOOKUP(SUM(Score!N2276:S2276),Lookups!C$2:E$3, 3),   IF(ISNUMBER(Score!K2276),         VLOOKUP(SUM(Score!N2276:S2276),Lookups!C$4:E$11, 3), "")     )</f>
        <v/>
      </c>
      <c r="S277" s="66"/>
      <c r="T277" s="67"/>
      <c r="U277" s="67"/>
      <c r="V277" s="77"/>
      <c r="W277" s="78"/>
      <c r="X277" s="173"/>
      <c r="Y277" s="64"/>
      <c r="Z277" s="13"/>
      <c r="AA277" s="13"/>
    </row>
    <row r="278" spans="1:27" ht="13" x14ac:dyDescent="0.3">
      <c r="A278" s="179"/>
      <c r="B278" s="66"/>
      <c r="C278" s="262"/>
      <c r="D278" s="65"/>
      <c r="E278" s="68"/>
      <c r="F278" s="69"/>
      <c r="G278" s="70"/>
      <c r="H278" s="65"/>
      <c r="I278" s="42" t="str">
        <f xml:space="preserve"> IF(COUNT(Score!G2277:J2277)&gt;0,                                          IF(Score!L2277 = "Positive", "Ask CRAFFT questions", "Ask CAR question only"), "")</f>
        <v/>
      </c>
      <c r="J278" s="75"/>
      <c r="K278" s="67"/>
      <c r="L278" s="67"/>
      <c r="M278" s="67"/>
      <c r="N278" s="67"/>
      <c r="O278" s="65"/>
      <c r="P278" s="38" t="str">
        <f>Score!U2277</f>
        <v/>
      </c>
      <c r="Q278" s="9" t="str">
        <f>IF(ISNUMBER(P2278),VLOOKUP(P2278,Lookups!#REF!,2),IF(AND(Score!AE2277&gt;0,Score!AG2277= "Positive"),     "Incomplete",""))</f>
        <v/>
      </c>
      <c r="R278" s="122" t="str">
        <f>IF(Score!K2277=0,         VLOOKUP(SUM(Score!N2277:S2277),Lookups!C$2:E$3, 3),   IF(ISNUMBER(Score!K2277),         VLOOKUP(SUM(Score!N2277:S2277),Lookups!C$4:E$11, 3), "")     )</f>
        <v/>
      </c>
      <c r="S278" s="66"/>
      <c r="T278" s="67"/>
      <c r="U278" s="67"/>
      <c r="V278" s="77"/>
      <c r="W278" s="78"/>
      <c r="X278" s="173"/>
      <c r="Y278" s="64"/>
      <c r="Z278" s="13"/>
      <c r="AA278" s="13"/>
    </row>
    <row r="279" spans="1:27" ht="13" x14ac:dyDescent="0.3">
      <c r="A279" s="179"/>
      <c r="B279" s="66"/>
      <c r="C279" s="262"/>
      <c r="D279" s="65"/>
      <c r="E279" s="68"/>
      <c r="F279" s="69"/>
      <c r="G279" s="70"/>
      <c r="H279" s="65"/>
      <c r="I279" s="42" t="str">
        <f xml:space="preserve"> IF(COUNT(Score!G2278:J2278)&gt;0,                                          IF(Score!L2278 = "Positive", "Ask CRAFFT questions", "Ask CAR question only"), "")</f>
        <v/>
      </c>
      <c r="J279" s="75"/>
      <c r="K279" s="67"/>
      <c r="L279" s="67"/>
      <c r="M279" s="67"/>
      <c r="N279" s="67"/>
      <c r="O279" s="65"/>
      <c r="P279" s="38" t="str">
        <f>Score!U2278</f>
        <v/>
      </c>
      <c r="Q279" s="9" t="str">
        <f>IF(ISNUMBER(P2279),VLOOKUP(P2279,Lookups!#REF!,2),IF(AND(Score!AE2278&gt;0,Score!AG2278= "Positive"),     "Incomplete",""))</f>
        <v/>
      </c>
      <c r="R279" s="122" t="str">
        <f>IF(Score!K2278=0,         VLOOKUP(SUM(Score!N2278:S2278),Lookups!C$2:E$3, 3),   IF(ISNUMBER(Score!K2278),         VLOOKUP(SUM(Score!N2278:S2278),Lookups!C$4:E$11, 3), "")     )</f>
        <v/>
      </c>
      <c r="S279" s="66"/>
      <c r="T279" s="67"/>
      <c r="U279" s="67"/>
      <c r="V279" s="77"/>
      <c r="W279" s="78"/>
      <c r="X279" s="173"/>
      <c r="Y279" s="64"/>
      <c r="Z279" s="13"/>
      <c r="AA279" s="13"/>
    </row>
    <row r="280" spans="1:27" ht="13" x14ac:dyDescent="0.3">
      <c r="A280" s="179"/>
      <c r="B280" s="66"/>
      <c r="C280" s="262"/>
      <c r="D280" s="65"/>
      <c r="E280" s="68"/>
      <c r="F280" s="69"/>
      <c r="G280" s="70"/>
      <c r="H280" s="65"/>
      <c r="I280" s="42" t="str">
        <f xml:space="preserve"> IF(COUNT(Score!G2279:J2279)&gt;0,                                          IF(Score!L2279 = "Positive", "Ask CRAFFT questions", "Ask CAR question only"), "")</f>
        <v/>
      </c>
      <c r="J280" s="75"/>
      <c r="K280" s="67"/>
      <c r="L280" s="67"/>
      <c r="M280" s="67"/>
      <c r="N280" s="67"/>
      <c r="O280" s="65"/>
      <c r="P280" s="38" t="str">
        <f>Score!U2279</f>
        <v/>
      </c>
      <c r="Q280" s="9" t="str">
        <f>IF(ISNUMBER(P2280),VLOOKUP(P2280,Lookups!#REF!,2),IF(AND(Score!AE2279&gt;0,Score!AG2279= "Positive"),     "Incomplete",""))</f>
        <v/>
      </c>
      <c r="R280" s="122" t="str">
        <f>IF(Score!K2279=0,         VLOOKUP(SUM(Score!N2279:S2279),Lookups!C$2:E$3, 3),   IF(ISNUMBER(Score!K2279),         VLOOKUP(SUM(Score!N2279:S2279),Lookups!C$4:E$11, 3), "")     )</f>
        <v/>
      </c>
      <c r="S280" s="66"/>
      <c r="T280" s="67"/>
      <c r="U280" s="67"/>
      <c r="V280" s="77"/>
      <c r="W280" s="78"/>
      <c r="X280" s="173"/>
      <c r="Y280" s="64"/>
      <c r="Z280" s="13"/>
      <c r="AA280" s="13"/>
    </row>
    <row r="281" spans="1:27" ht="13" x14ac:dyDescent="0.3">
      <c r="A281" s="179"/>
      <c r="B281" s="66"/>
      <c r="C281" s="262"/>
      <c r="D281" s="65"/>
      <c r="E281" s="68"/>
      <c r="F281" s="69"/>
      <c r="G281" s="70"/>
      <c r="H281" s="65"/>
      <c r="I281" s="42" t="str">
        <f xml:space="preserve"> IF(COUNT(Score!G2280:J2280)&gt;0,                                          IF(Score!L2280 = "Positive", "Ask CRAFFT questions", "Ask CAR question only"), "")</f>
        <v/>
      </c>
      <c r="J281" s="75"/>
      <c r="K281" s="67"/>
      <c r="L281" s="67"/>
      <c r="M281" s="67"/>
      <c r="N281" s="67"/>
      <c r="O281" s="65"/>
      <c r="P281" s="38" t="str">
        <f>Score!U2280</f>
        <v/>
      </c>
      <c r="Q281" s="9" t="str">
        <f>IF(ISNUMBER(P2281),VLOOKUP(P2281,Lookups!#REF!,2),IF(AND(Score!AE2280&gt;0,Score!AG2280= "Positive"),     "Incomplete",""))</f>
        <v/>
      </c>
      <c r="R281" s="122" t="str">
        <f>IF(Score!K2280=0,         VLOOKUP(SUM(Score!N2280:S2280),Lookups!C$2:E$3, 3),   IF(ISNUMBER(Score!K2280),         VLOOKUP(SUM(Score!N2280:S2280),Lookups!C$4:E$11, 3), "")     )</f>
        <v/>
      </c>
      <c r="S281" s="66"/>
      <c r="T281" s="67"/>
      <c r="U281" s="67"/>
      <c r="V281" s="77"/>
      <c r="W281" s="78"/>
      <c r="X281" s="173"/>
      <c r="Y281" s="64"/>
      <c r="Z281" s="13"/>
      <c r="AA281" s="13"/>
    </row>
    <row r="282" spans="1:27" ht="13" x14ac:dyDescent="0.3">
      <c r="A282" s="179"/>
      <c r="B282" s="66"/>
      <c r="C282" s="262"/>
      <c r="D282" s="65"/>
      <c r="E282" s="68"/>
      <c r="F282" s="69"/>
      <c r="G282" s="70"/>
      <c r="H282" s="65"/>
      <c r="I282" s="42" t="str">
        <f xml:space="preserve"> IF(COUNT(Score!G2281:J2281)&gt;0,                                          IF(Score!L2281 = "Positive", "Ask CRAFFT questions", "Ask CAR question only"), "")</f>
        <v/>
      </c>
      <c r="J282" s="75"/>
      <c r="K282" s="67"/>
      <c r="L282" s="67"/>
      <c r="M282" s="67"/>
      <c r="N282" s="67"/>
      <c r="O282" s="65"/>
      <c r="P282" s="38" t="str">
        <f>Score!U2281</f>
        <v/>
      </c>
      <c r="Q282" s="9" t="str">
        <f>IF(ISNUMBER(P2282),VLOOKUP(P2282,Lookups!#REF!,2),IF(AND(Score!AE2281&gt;0,Score!AG2281= "Positive"),     "Incomplete",""))</f>
        <v/>
      </c>
      <c r="R282" s="122" t="str">
        <f>IF(Score!K2281=0,         VLOOKUP(SUM(Score!N2281:S2281),Lookups!C$2:E$3, 3),   IF(ISNUMBER(Score!K2281),         VLOOKUP(SUM(Score!N2281:S2281),Lookups!C$4:E$11, 3), "")     )</f>
        <v/>
      </c>
      <c r="S282" s="66"/>
      <c r="T282" s="67"/>
      <c r="U282" s="67"/>
      <c r="V282" s="77"/>
      <c r="W282" s="78"/>
      <c r="X282" s="173"/>
      <c r="Y282" s="64"/>
      <c r="Z282" s="13"/>
      <c r="AA282" s="13"/>
    </row>
    <row r="283" spans="1:27" ht="13" x14ac:dyDescent="0.3">
      <c r="A283" s="179"/>
      <c r="B283" s="66"/>
      <c r="C283" s="262"/>
      <c r="D283" s="65"/>
      <c r="E283" s="68"/>
      <c r="F283" s="69"/>
      <c r="G283" s="70"/>
      <c r="H283" s="65"/>
      <c r="I283" s="42" t="str">
        <f xml:space="preserve"> IF(COUNT(Score!G2282:J2282)&gt;0,                                          IF(Score!L2282 = "Positive", "Ask CRAFFT questions", "Ask CAR question only"), "")</f>
        <v/>
      </c>
      <c r="J283" s="75"/>
      <c r="K283" s="67"/>
      <c r="L283" s="67"/>
      <c r="M283" s="67"/>
      <c r="N283" s="67"/>
      <c r="O283" s="65"/>
      <c r="P283" s="38" t="str">
        <f>Score!U2282</f>
        <v/>
      </c>
      <c r="Q283" s="9" t="str">
        <f>IF(ISNUMBER(P2283),VLOOKUP(P2283,Lookups!#REF!,2),IF(AND(Score!AE2282&gt;0,Score!AG2282= "Positive"),     "Incomplete",""))</f>
        <v/>
      </c>
      <c r="R283" s="122" t="str">
        <f>IF(Score!K2282=0,         VLOOKUP(SUM(Score!N2282:S2282),Lookups!C$2:E$3, 3),   IF(ISNUMBER(Score!K2282),         VLOOKUP(SUM(Score!N2282:S2282),Lookups!C$4:E$11, 3), "")     )</f>
        <v/>
      </c>
      <c r="S283" s="66"/>
      <c r="T283" s="67"/>
      <c r="U283" s="67"/>
      <c r="V283" s="77"/>
      <c r="W283" s="78"/>
      <c r="X283" s="173"/>
      <c r="Y283" s="64"/>
      <c r="Z283" s="13"/>
      <c r="AA283" s="13"/>
    </row>
    <row r="284" spans="1:27" ht="13" x14ac:dyDescent="0.3">
      <c r="A284" s="179"/>
      <c r="B284" s="66"/>
      <c r="C284" s="262"/>
      <c r="D284" s="65"/>
      <c r="E284" s="68"/>
      <c r="F284" s="69"/>
      <c r="G284" s="70"/>
      <c r="H284" s="65"/>
      <c r="I284" s="42" t="str">
        <f xml:space="preserve"> IF(COUNT(Score!G2283:J2283)&gt;0,                                          IF(Score!L2283 = "Positive", "Ask CRAFFT questions", "Ask CAR question only"), "")</f>
        <v/>
      </c>
      <c r="J284" s="75"/>
      <c r="K284" s="67"/>
      <c r="L284" s="67"/>
      <c r="M284" s="67"/>
      <c r="N284" s="67"/>
      <c r="O284" s="65"/>
      <c r="P284" s="38" t="str">
        <f>Score!U2283</f>
        <v/>
      </c>
      <c r="Q284" s="9" t="str">
        <f>IF(ISNUMBER(P2284),VLOOKUP(P2284,Lookups!#REF!,2),IF(AND(Score!AE2283&gt;0,Score!AG2283= "Positive"),     "Incomplete",""))</f>
        <v/>
      </c>
      <c r="R284" s="122" t="str">
        <f>IF(Score!K2283=0,         VLOOKUP(SUM(Score!N2283:S2283),Lookups!C$2:E$3, 3),   IF(ISNUMBER(Score!K2283),         VLOOKUP(SUM(Score!N2283:S2283),Lookups!C$4:E$11, 3), "")     )</f>
        <v/>
      </c>
      <c r="S284" s="66"/>
      <c r="T284" s="67"/>
      <c r="U284" s="67"/>
      <c r="V284" s="77"/>
      <c r="W284" s="78"/>
      <c r="X284" s="173"/>
      <c r="Y284" s="64"/>
      <c r="Z284" s="13"/>
      <c r="AA284" s="13"/>
    </row>
    <row r="285" spans="1:27" ht="13" x14ac:dyDescent="0.3">
      <c r="A285" s="179"/>
      <c r="B285" s="66"/>
      <c r="C285" s="262"/>
      <c r="D285" s="65"/>
      <c r="E285" s="68"/>
      <c r="F285" s="69"/>
      <c r="G285" s="70"/>
      <c r="H285" s="65"/>
      <c r="I285" s="42" t="str">
        <f xml:space="preserve"> IF(COUNT(Score!G2284:J2284)&gt;0,                                          IF(Score!L2284 = "Positive", "Ask CRAFFT questions", "Ask CAR question only"), "")</f>
        <v/>
      </c>
      <c r="J285" s="75"/>
      <c r="K285" s="67"/>
      <c r="L285" s="67"/>
      <c r="M285" s="67"/>
      <c r="N285" s="67"/>
      <c r="O285" s="65"/>
      <c r="P285" s="38" t="str">
        <f>Score!U2284</f>
        <v/>
      </c>
      <c r="Q285" s="9" t="str">
        <f>IF(ISNUMBER(P2285),VLOOKUP(P2285,Lookups!#REF!,2),IF(AND(Score!AE2284&gt;0,Score!AG2284= "Positive"),     "Incomplete",""))</f>
        <v/>
      </c>
      <c r="R285" s="122" t="str">
        <f>IF(Score!K2284=0,         VLOOKUP(SUM(Score!N2284:S2284),Lookups!C$2:E$3, 3),   IF(ISNUMBER(Score!K2284),         VLOOKUP(SUM(Score!N2284:S2284),Lookups!C$4:E$11, 3), "")     )</f>
        <v/>
      </c>
      <c r="S285" s="66"/>
      <c r="T285" s="67"/>
      <c r="U285" s="67"/>
      <c r="V285" s="77"/>
      <c r="W285" s="78"/>
      <c r="X285" s="173"/>
      <c r="Y285" s="64"/>
      <c r="Z285" s="13"/>
      <c r="AA285" s="13"/>
    </row>
    <row r="286" spans="1:27" ht="13" x14ac:dyDescent="0.3">
      <c r="A286" s="179"/>
      <c r="B286" s="66"/>
      <c r="C286" s="262"/>
      <c r="D286" s="65"/>
      <c r="E286" s="68"/>
      <c r="F286" s="69"/>
      <c r="G286" s="70"/>
      <c r="H286" s="65"/>
      <c r="I286" s="42" t="str">
        <f xml:space="preserve"> IF(COUNT(Score!G2285:J2285)&gt;0,                                          IF(Score!L2285 = "Positive", "Ask CRAFFT questions", "Ask CAR question only"), "")</f>
        <v/>
      </c>
      <c r="J286" s="75"/>
      <c r="K286" s="67"/>
      <c r="L286" s="67"/>
      <c r="M286" s="67"/>
      <c r="N286" s="67"/>
      <c r="O286" s="65"/>
      <c r="P286" s="38" t="str">
        <f>Score!U2285</f>
        <v/>
      </c>
      <c r="Q286" s="9" t="str">
        <f>IF(ISNUMBER(P2286),VLOOKUP(P2286,Lookups!#REF!,2),IF(AND(Score!AE2285&gt;0,Score!AG2285= "Positive"),     "Incomplete",""))</f>
        <v/>
      </c>
      <c r="R286" s="122" t="str">
        <f>IF(Score!K2285=0,         VLOOKUP(SUM(Score!N2285:S2285),Lookups!C$2:E$3, 3),   IF(ISNUMBER(Score!K2285),         VLOOKUP(SUM(Score!N2285:S2285),Lookups!C$4:E$11, 3), "")     )</f>
        <v/>
      </c>
      <c r="S286" s="66"/>
      <c r="T286" s="67"/>
      <c r="U286" s="67"/>
      <c r="V286" s="77"/>
      <c r="W286" s="78"/>
      <c r="X286" s="173"/>
      <c r="Y286" s="64"/>
      <c r="Z286" s="13"/>
      <c r="AA286" s="13"/>
    </row>
    <row r="287" spans="1:27" ht="13" x14ac:dyDescent="0.3">
      <c r="A287" s="179"/>
      <c r="B287" s="66"/>
      <c r="C287" s="262"/>
      <c r="D287" s="65"/>
      <c r="E287" s="68"/>
      <c r="F287" s="69"/>
      <c r="G287" s="70"/>
      <c r="H287" s="65"/>
      <c r="I287" s="42" t="str">
        <f xml:space="preserve"> IF(COUNT(Score!G2286:J2286)&gt;0,                                          IF(Score!L2286 = "Positive", "Ask CRAFFT questions", "Ask CAR question only"), "")</f>
        <v/>
      </c>
      <c r="J287" s="75"/>
      <c r="K287" s="67"/>
      <c r="L287" s="67"/>
      <c r="M287" s="67"/>
      <c r="N287" s="67"/>
      <c r="O287" s="65"/>
      <c r="P287" s="38" t="str">
        <f>Score!U2286</f>
        <v/>
      </c>
      <c r="Q287" s="9" t="str">
        <f>IF(ISNUMBER(P2287),VLOOKUP(P2287,Lookups!#REF!,2),IF(AND(Score!AE2286&gt;0,Score!AG2286= "Positive"),     "Incomplete",""))</f>
        <v/>
      </c>
      <c r="R287" s="122" t="str">
        <f>IF(Score!K2286=0,         VLOOKUP(SUM(Score!N2286:S2286),Lookups!C$2:E$3, 3),   IF(ISNUMBER(Score!K2286),         VLOOKUP(SUM(Score!N2286:S2286),Lookups!C$4:E$11, 3), "")     )</f>
        <v/>
      </c>
      <c r="S287" s="66"/>
      <c r="T287" s="67"/>
      <c r="U287" s="67"/>
      <c r="V287" s="77"/>
      <c r="W287" s="78"/>
      <c r="X287" s="173"/>
      <c r="Y287" s="64"/>
      <c r="Z287" s="13"/>
      <c r="AA287" s="13"/>
    </row>
    <row r="288" spans="1:27" ht="13" x14ac:dyDescent="0.3">
      <c r="A288" s="179"/>
      <c r="B288" s="66"/>
      <c r="C288" s="262"/>
      <c r="D288" s="65"/>
      <c r="E288" s="68"/>
      <c r="F288" s="69"/>
      <c r="G288" s="70"/>
      <c r="H288" s="65"/>
      <c r="I288" s="42" t="str">
        <f xml:space="preserve"> IF(COUNT(Score!G2287:J2287)&gt;0,                                          IF(Score!L2287 = "Positive", "Ask CRAFFT questions", "Ask CAR question only"), "")</f>
        <v/>
      </c>
      <c r="J288" s="75"/>
      <c r="K288" s="67"/>
      <c r="L288" s="67"/>
      <c r="M288" s="67"/>
      <c r="N288" s="67"/>
      <c r="O288" s="65"/>
      <c r="P288" s="38" t="str">
        <f>Score!U2287</f>
        <v/>
      </c>
      <c r="Q288" s="9" t="str">
        <f>IF(ISNUMBER(P2288),VLOOKUP(P2288,Lookups!#REF!,2),IF(AND(Score!AE2287&gt;0,Score!AG2287= "Positive"),     "Incomplete",""))</f>
        <v/>
      </c>
      <c r="R288" s="122" t="str">
        <f>IF(Score!K2287=0,         VLOOKUP(SUM(Score!N2287:S2287),Lookups!C$2:E$3, 3),   IF(ISNUMBER(Score!K2287),         VLOOKUP(SUM(Score!N2287:S2287),Lookups!C$4:E$11, 3), "")     )</f>
        <v/>
      </c>
      <c r="S288" s="66"/>
      <c r="T288" s="67"/>
      <c r="U288" s="67"/>
      <c r="V288" s="77"/>
      <c r="W288" s="78"/>
      <c r="X288" s="173"/>
      <c r="Y288" s="64"/>
      <c r="Z288" s="13"/>
      <c r="AA288" s="13"/>
    </row>
    <row r="289" spans="1:27" ht="13" x14ac:dyDescent="0.3">
      <c r="A289" s="179"/>
      <c r="B289" s="66"/>
      <c r="C289" s="262"/>
      <c r="D289" s="65"/>
      <c r="E289" s="68"/>
      <c r="F289" s="69"/>
      <c r="G289" s="70"/>
      <c r="H289" s="65"/>
      <c r="I289" s="42" t="str">
        <f xml:space="preserve"> IF(COUNT(Score!G2288:J2288)&gt;0,                                          IF(Score!L2288 = "Positive", "Ask CRAFFT questions", "Ask CAR question only"), "")</f>
        <v/>
      </c>
      <c r="J289" s="75"/>
      <c r="K289" s="67"/>
      <c r="L289" s="67"/>
      <c r="M289" s="67"/>
      <c r="N289" s="67"/>
      <c r="O289" s="65"/>
      <c r="P289" s="38" t="str">
        <f>Score!U2288</f>
        <v/>
      </c>
      <c r="Q289" s="9" t="str">
        <f>IF(ISNUMBER(P2289),VLOOKUP(P2289,Lookups!#REF!,2),IF(AND(Score!AE2288&gt;0,Score!AG2288= "Positive"),     "Incomplete",""))</f>
        <v/>
      </c>
      <c r="R289" s="122" t="str">
        <f>IF(Score!K2288=0,         VLOOKUP(SUM(Score!N2288:S2288),Lookups!C$2:E$3, 3),   IF(ISNUMBER(Score!K2288),         VLOOKUP(SUM(Score!N2288:S2288),Lookups!C$4:E$11, 3), "")     )</f>
        <v/>
      </c>
      <c r="S289" s="66"/>
      <c r="T289" s="67"/>
      <c r="U289" s="67"/>
      <c r="V289" s="77"/>
      <c r="W289" s="78"/>
      <c r="X289" s="173"/>
      <c r="Y289" s="64"/>
      <c r="Z289" s="13"/>
      <c r="AA289" s="13"/>
    </row>
    <row r="290" spans="1:27" ht="13" x14ac:dyDescent="0.3">
      <c r="A290" s="179"/>
      <c r="B290" s="66"/>
      <c r="C290" s="262"/>
      <c r="D290" s="65"/>
      <c r="E290" s="68"/>
      <c r="F290" s="69"/>
      <c r="G290" s="70"/>
      <c r="H290" s="65"/>
      <c r="I290" s="42" t="str">
        <f xml:space="preserve"> IF(COUNT(Score!G2289:J2289)&gt;0,                                          IF(Score!L2289 = "Positive", "Ask CRAFFT questions", "Ask CAR question only"), "")</f>
        <v/>
      </c>
      <c r="J290" s="75"/>
      <c r="K290" s="67"/>
      <c r="L290" s="67"/>
      <c r="M290" s="67"/>
      <c r="N290" s="67"/>
      <c r="O290" s="65"/>
      <c r="P290" s="38" t="str">
        <f>Score!U2289</f>
        <v/>
      </c>
      <c r="Q290" s="9" t="str">
        <f>IF(ISNUMBER(P2290),VLOOKUP(P2290,Lookups!#REF!,2),IF(AND(Score!AE2289&gt;0,Score!AG2289= "Positive"),     "Incomplete",""))</f>
        <v/>
      </c>
      <c r="R290" s="122" t="str">
        <f>IF(Score!K2289=0,         VLOOKUP(SUM(Score!N2289:S2289),Lookups!C$2:E$3, 3),   IF(ISNUMBER(Score!K2289),         VLOOKUP(SUM(Score!N2289:S2289),Lookups!C$4:E$11, 3), "")     )</f>
        <v/>
      </c>
      <c r="S290" s="66"/>
      <c r="T290" s="67"/>
      <c r="U290" s="67"/>
      <c r="V290" s="77"/>
      <c r="W290" s="78"/>
      <c r="X290" s="173"/>
      <c r="Y290" s="64"/>
      <c r="Z290" s="13"/>
      <c r="AA290" s="13"/>
    </row>
    <row r="291" spans="1:27" ht="13" x14ac:dyDescent="0.3">
      <c r="A291" s="179"/>
      <c r="B291" s="66"/>
      <c r="C291" s="262"/>
      <c r="D291" s="65"/>
      <c r="E291" s="68"/>
      <c r="F291" s="69"/>
      <c r="G291" s="70"/>
      <c r="H291" s="65"/>
      <c r="I291" s="42" t="str">
        <f xml:space="preserve"> IF(COUNT(Score!G2290:J2290)&gt;0,                                          IF(Score!L2290 = "Positive", "Ask CRAFFT questions", "Ask CAR question only"), "")</f>
        <v/>
      </c>
      <c r="J291" s="75"/>
      <c r="K291" s="67"/>
      <c r="L291" s="67"/>
      <c r="M291" s="67"/>
      <c r="N291" s="67"/>
      <c r="O291" s="65"/>
      <c r="P291" s="38" t="str">
        <f>Score!U2290</f>
        <v/>
      </c>
      <c r="Q291" s="9" t="str">
        <f>IF(ISNUMBER(P2291),VLOOKUP(P2291,Lookups!#REF!,2),IF(AND(Score!AE2290&gt;0,Score!AG2290= "Positive"),     "Incomplete",""))</f>
        <v/>
      </c>
      <c r="R291" s="122" t="str">
        <f>IF(Score!K2290=0,         VLOOKUP(SUM(Score!N2290:S2290),Lookups!C$2:E$3, 3),   IF(ISNUMBER(Score!K2290),         VLOOKUP(SUM(Score!N2290:S2290),Lookups!C$4:E$11, 3), "")     )</f>
        <v/>
      </c>
      <c r="S291" s="66"/>
      <c r="T291" s="67"/>
      <c r="U291" s="67"/>
      <c r="V291" s="77"/>
      <c r="W291" s="78"/>
      <c r="X291" s="173"/>
      <c r="Y291" s="64"/>
      <c r="Z291" s="13"/>
      <c r="AA291" s="13"/>
    </row>
    <row r="292" spans="1:27" ht="13" x14ac:dyDescent="0.3">
      <c r="A292" s="179"/>
      <c r="B292" s="66"/>
      <c r="C292" s="262"/>
      <c r="D292" s="65"/>
      <c r="E292" s="68"/>
      <c r="F292" s="69"/>
      <c r="G292" s="70"/>
      <c r="H292" s="65"/>
      <c r="I292" s="42" t="str">
        <f xml:space="preserve"> IF(COUNT(Score!G2291:J2291)&gt;0,                                          IF(Score!L2291 = "Positive", "Ask CRAFFT questions", "Ask CAR question only"), "")</f>
        <v/>
      </c>
      <c r="J292" s="75"/>
      <c r="K292" s="67"/>
      <c r="L292" s="67"/>
      <c r="M292" s="67"/>
      <c r="N292" s="67"/>
      <c r="O292" s="65"/>
      <c r="P292" s="38" t="str">
        <f>Score!U2291</f>
        <v/>
      </c>
      <c r="Q292" s="9" t="str">
        <f>IF(ISNUMBER(P2292),VLOOKUP(P2292,Lookups!#REF!,2),IF(AND(Score!AE2291&gt;0,Score!AG2291= "Positive"),     "Incomplete",""))</f>
        <v/>
      </c>
      <c r="R292" s="122" t="str">
        <f>IF(Score!K2291=0,         VLOOKUP(SUM(Score!N2291:S2291),Lookups!C$2:E$3, 3),   IF(ISNUMBER(Score!K2291),         VLOOKUP(SUM(Score!N2291:S2291),Lookups!C$4:E$11, 3), "")     )</f>
        <v/>
      </c>
      <c r="S292" s="66"/>
      <c r="T292" s="67"/>
      <c r="U292" s="67"/>
      <c r="V292" s="77"/>
      <c r="W292" s="78"/>
      <c r="X292" s="173"/>
      <c r="Y292" s="64"/>
      <c r="Z292" s="13"/>
      <c r="AA292" s="13"/>
    </row>
    <row r="293" spans="1:27" ht="13" x14ac:dyDescent="0.3">
      <c r="A293" s="179"/>
      <c r="B293" s="66"/>
      <c r="C293" s="262"/>
      <c r="D293" s="65"/>
      <c r="E293" s="68"/>
      <c r="F293" s="69"/>
      <c r="G293" s="70"/>
      <c r="H293" s="65"/>
      <c r="I293" s="42" t="str">
        <f xml:space="preserve"> IF(COUNT(Score!G2292:J2292)&gt;0,                                          IF(Score!L2292 = "Positive", "Ask CRAFFT questions", "Ask CAR question only"), "")</f>
        <v/>
      </c>
      <c r="J293" s="75"/>
      <c r="K293" s="67"/>
      <c r="L293" s="67"/>
      <c r="M293" s="67"/>
      <c r="N293" s="67"/>
      <c r="O293" s="65"/>
      <c r="P293" s="38" t="str">
        <f>Score!U2292</f>
        <v/>
      </c>
      <c r="Q293" s="9" t="str">
        <f>IF(ISNUMBER(P2293),VLOOKUP(P2293,Lookups!#REF!,2),IF(AND(Score!AE2292&gt;0,Score!AG2292= "Positive"),     "Incomplete",""))</f>
        <v/>
      </c>
      <c r="R293" s="122" t="str">
        <f>IF(Score!K2292=0,         VLOOKUP(SUM(Score!N2292:S2292),Lookups!C$2:E$3, 3),   IF(ISNUMBER(Score!K2292),         VLOOKUP(SUM(Score!N2292:S2292),Lookups!C$4:E$11, 3), "")     )</f>
        <v/>
      </c>
      <c r="S293" s="66"/>
      <c r="T293" s="67"/>
      <c r="U293" s="67"/>
      <c r="V293" s="77"/>
      <c r="W293" s="78"/>
      <c r="X293" s="173"/>
      <c r="Y293" s="64"/>
      <c r="Z293" s="13"/>
      <c r="AA293" s="13"/>
    </row>
    <row r="294" spans="1:27" ht="13" x14ac:dyDescent="0.3">
      <c r="A294" s="179"/>
      <c r="B294" s="66"/>
      <c r="C294" s="262"/>
      <c r="D294" s="65"/>
      <c r="E294" s="68"/>
      <c r="F294" s="69"/>
      <c r="G294" s="70"/>
      <c r="H294" s="65"/>
      <c r="I294" s="42" t="str">
        <f xml:space="preserve"> IF(COUNT(Score!G2293:J2293)&gt;0,                                          IF(Score!L2293 = "Positive", "Ask CRAFFT questions", "Ask CAR question only"), "")</f>
        <v/>
      </c>
      <c r="J294" s="75"/>
      <c r="K294" s="67"/>
      <c r="L294" s="67"/>
      <c r="M294" s="67"/>
      <c r="N294" s="67"/>
      <c r="O294" s="65"/>
      <c r="P294" s="38" t="str">
        <f>Score!U2293</f>
        <v/>
      </c>
      <c r="Q294" s="9" t="str">
        <f>IF(ISNUMBER(P2294),VLOOKUP(P2294,Lookups!#REF!,2),IF(AND(Score!AE2293&gt;0,Score!AG2293= "Positive"),     "Incomplete",""))</f>
        <v/>
      </c>
      <c r="R294" s="122" t="str">
        <f>IF(Score!K2293=0,         VLOOKUP(SUM(Score!N2293:S2293),Lookups!C$2:E$3, 3),   IF(ISNUMBER(Score!K2293),         VLOOKUP(SUM(Score!N2293:S2293),Lookups!C$4:E$11, 3), "")     )</f>
        <v/>
      </c>
      <c r="S294" s="66"/>
      <c r="T294" s="67"/>
      <c r="U294" s="67"/>
      <c r="V294" s="77"/>
      <c r="W294" s="78"/>
      <c r="X294" s="173"/>
      <c r="Y294" s="64"/>
      <c r="Z294" s="13"/>
      <c r="AA294" s="13"/>
    </row>
    <row r="295" spans="1:27" ht="13" x14ac:dyDescent="0.3">
      <c r="A295" s="179"/>
      <c r="B295" s="66"/>
      <c r="C295" s="262"/>
      <c r="D295" s="65"/>
      <c r="E295" s="68"/>
      <c r="F295" s="69"/>
      <c r="G295" s="70"/>
      <c r="H295" s="65"/>
      <c r="I295" s="42" t="str">
        <f xml:space="preserve"> IF(COUNT(Score!G2294:J2294)&gt;0,                                          IF(Score!L2294 = "Positive", "Ask CRAFFT questions", "Ask CAR question only"), "")</f>
        <v/>
      </c>
      <c r="J295" s="75"/>
      <c r="K295" s="67"/>
      <c r="L295" s="67"/>
      <c r="M295" s="67"/>
      <c r="N295" s="67"/>
      <c r="O295" s="65"/>
      <c r="P295" s="38" t="str">
        <f>Score!U2294</f>
        <v/>
      </c>
      <c r="Q295" s="9" t="str">
        <f>IF(ISNUMBER(P2295),VLOOKUP(P2295,Lookups!#REF!,2),IF(AND(Score!AE2294&gt;0,Score!AG2294= "Positive"),     "Incomplete",""))</f>
        <v/>
      </c>
      <c r="R295" s="122" t="str">
        <f>IF(Score!K2294=0,         VLOOKUP(SUM(Score!N2294:S2294),Lookups!C$2:E$3, 3),   IF(ISNUMBER(Score!K2294),         VLOOKUP(SUM(Score!N2294:S2294),Lookups!C$4:E$11, 3), "")     )</f>
        <v/>
      </c>
      <c r="S295" s="66"/>
      <c r="T295" s="67"/>
      <c r="U295" s="67"/>
      <c r="V295" s="77"/>
      <c r="W295" s="78"/>
      <c r="X295" s="173"/>
      <c r="Y295" s="64"/>
      <c r="Z295" s="13"/>
      <c r="AA295" s="13"/>
    </row>
    <row r="296" spans="1:27" ht="13" x14ac:dyDescent="0.3">
      <c r="A296" s="179"/>
      <c r="B296" s="66"/>
      <c r="C296" s="262"/>
      <c r="D296" s="65"/>
      <c r="E296" s="68"/>
      <c r="F296" s="69"/>
      <c r="G296" s="70"/>
      <c r="H296" s="65"/>
      <c r="I296" s="42" t="str">
        <f xml:space="preserve"> IF(COUNT(Score!G2295:J2295)&gt;0,                                          IF(Score!L2295 = "Positive", "Ask CRAFFT questions", "Ask CAR question only"), "")</f>
        <v/>
      </c>
      <c r="J296" s="75"/>
      <c r="K296" s="67"/>
      <c r="L296" s="67"/>
      <c r="M296" s="67"/>
      <c r="N296" s="67"/>
      <c r="O296" s="65"/>
      <c r="P296" s="38" t="str">
        <f>Score!U2295</f>
        <v/>
      </c>
      <c r="Q296" s="9" t="str">
        <f>IF(ISNUMBER(P2296),VLOOKUP(P2296,Lookups!#REF!,2),IF(AND(Score!AE2295&gt;0,Score!AG2295= "Positive"),     "Incomplete",""))</f>
        <v/>
      </c>
      <c r="R296" s="122" t="str">
        <f>IF(Score!K2295=0,         VLOOKUP(SUM(Score!N2295:S2295),Lookups!C$2:E$3, 3),   IF(ISNUMBER(Score!K2295),         VLOOKUP(SUM(Score!N2295:S2295),Lookups!C$4:E$11, 3), "")     )</f>
        <v/>
      </c>
      <c r="S296" s="66"/>
      <c r="T296" s="67"/>
      <c r="U296" s="67"/>
      <c r="V296" s="77"/>
      <c r="W296" s="78"/>
      <c r="X296" s="173"/>
      <c r="Y296" s="64"/>
      <c r="Z296" s="13"/>
      <c r="AA296" s="13"/>
    </row>
    <row r="297" spans="1:27" ht="13" x14ac:dyDescent="0.3">
      <c r="A297" s="179"/>
      <c r="B297" s="66"/>
      <c r="C297" s="262"/>
      <c r="D297" s="65"/>
      <c r="E297" s="68"/>
      <c r="F297" s="69"/>
      <c r="G297" s="70"/>
      <c r="H297" s="65"/>
      <c r="I297" s="42" t="str">
        <f xml:space="preserve"> IF(COUNT(Score!G2296:J2296)&gt;0,                                          IF(Score!L2296 = "Positive", "Ask CRAFFT questions", "Ask CAR question only"), "")</f>
        <v/>
      </c>
      <c r="J297" s="75"/>
      <c r="K297" s="67"/>
      <c r="L297" s="67"/>
      <c r="M297" s="67"/>
      <c r="N297" s="67"/>
      <c r="O297" s="65"/>
      <c r="P297" s="38" t="str">
        <f>Score!U2296</f>
        <v/>
      </c>
      <c r="Q297" s="9" t="str">
        <f>IF(ISNUMBER(P2297),VLOOKUP(P2297,Lookups!#REF!,2),IF(AND(Score!AE2296&gt;0,Score!AG2296= "Positive"),     "Incomplete",""))</f>
        <v/>
      </c>
      <c r="R297" s="122" t="str">
        <f>IF(Score!K2296=0,         VLOOKUP(SUM(Score!N2296:S2296),Lookups!C$2:E$3, 3),   IF(ISNUMBER(Score!K2296),         VLOOKUP(SUM(Score!N2296:S2296),Lookups!C$4:E$11, 3), "")     )</f>
        <v/>
      </c>
      <c r="S297" s="66"/>
      <c r="T297" s="67"/>
      <c r="U297" s="67"/>
      <c r="V297" s="77"/>
      <c r="W297" s="78"/>
      <c r="X297" s="173"/>
      <c r="Y297" s="64"/>
      <c r="Z297" s="13"/>
      <c r="AA297" s="13"/>
    </row>
    <row r="298" spans="1:27" ht="13" x14ac:dyDescent="0.3">
      <c r="A298" s="179"/>
      <c r="B298" s="66"/>
      <c r="C298" s="262"/>
      <c r="D298" s="65"/>
      <c r="E298" s="68"/>
      <c r="F298" s="69"/>
      <c r="G298" s="70"/>
      <c r="H298" s="65"/>
      <c r="I298" s="42" t="str">
        <f xml:space="preserve"> IF(COUNT(Score!G2297:J2297)&gt;0,                                          IF(Score!L2297 = "Positive", "Ask CRAFFT questions", "Ask CAR question only"), "")</f>
        <v/>
      </c>
      <c r="J298" s="75"/>
      <c r="K298" s="67"/>
      <c r="L298" s="67"/>
      <c r="M298" s="67"/>
      <c r="N298" s="67"/>
      <c r="O298" s="65"/>
      <c r="P298" s="38" t="str">
        <f>Score!U2297</f>
        <v/>
      </c>
      <c r="Q298" s="9" t="str">
        <f>IF(ISNUMBER(P2298),VLOOKUP(P2298,Lookups!#REF!,2),IF(AND(Score!AE2297&gt;0,Score!AG2297= "Positive"),     "Incomplete",""))</f>
        <v/>
      </c>
      <c r="R298" s="122" t="str">
        <f>IF(Score!K2297=0,         VLOOKUP(SUM(Score!N2297:S2297),Lookups!C$2:E$3, 3),   IF(ISNUMBER(Score!K2297),         VLOOKUP(SUM(Score!N2297:S2297),Lookups!C$4:E$11, 3), "")     )</f>
        <v/>
      </c>
      <c r="S298" s="66"/>
      <c r="T298" s="67"/>
      <c r="U298" s="67"/>
      <c r="V298" s="77"/>
      <c r="W298" s="78"/>
      <c r="X298" s="173"/>
      <c r="Y298" s="64"/>
      <c r="Z298" s="13"/>
      <c r="AA298" s="13"/>
    </row>
    <row r="299" spans="1:27" ht="13" x14ac:dyDescent="0.3">
      <c r="A299" s="179"/>
      <c r="B299" s="66"/>
      <c r="C299" s="262"/>
      <c r="D299" s="65"/>
      <c r="E299" s="68"/>
      <c r="F299" s="69"/>
      <c r="G299" s="70"/>
      <c r="H299" s="65"/>
      <c r="I299" s="42" t="str">
        <f xml:space="preserve"> IF(COUNT(Score!G2298:J2298)&gt;0,                                          IF(Score!L2298 = "Positive", "Ask CRAFFT questions", "Ask CAR question only"), "")</f>
        <v/>
      </c>
      <c r="J299" s="75"/>
      <c r="K299" s="67"/>
      <c r="L299" s="67"/>
      <c r="M299" s="67"/>
      <c r="N299" s="67"/>
      <c r="O299" s="65"/>
      <c r="P299" s="38" t="str">
        <f>Score!U2298</f>
        <v/>
      </c>
      <c r="Q299" s="9" t="str">
        <f>IF(ISNUMBER(P2299),VLOOKUP(P2299,Lookups!#REF!,2),IF(AND(Score!AE2298&gt;0,Score!AG2298= "Positive"),     "Incomplete",""))</f>
        <v/>
      </c>
      <c r="R299" s="122" t="str">
        <f>IF(Score!K2298=0,         VLOOKUP(SUM(Score!N2298:S2298),Lookups!C$2:E$3, 3),   IF(ISNUMBER(Score!K2298),         VLOOKUP(SUM(Score!N2298:S2298),Lookups!C$4:E$11, 3), "")     )</f>
        <v/>
      </c>
      <c r="S299" s="66"/>
      <c r="T299" s="67"/>
      <c r="U299" s="67"/>
      <c r="V299" s="77"/>
      <c r="W299" s="78"/>
      <c r="X299" s="173"/>
      <c r="Y299" s="64"/>
      <c r="Z299" s="13"/>
      <c r="AA299" s="13"/>
    </row>
    <row r="300" spans="1:27" ht="13" x14ac:dyDescent="0.3">
      <c r="A300" s="179"/>
      <c r="B300" s="66"/>
      <c r="C300" s="262"/>
      <c r="D300" s="65"/>
      <c r="E300" s="68"/>
      <c r="F300" s="69"/>
      <c r="G300" s="70"/>
      <c r="H300" s="65"/>
      <c r="I300" s="42" t="str">
        <f xml:space="preserve"> IF(COUNT(Score!G2299:J2299)&gt;0,                                          IF(Score!L2299 = "Positive", "Ask CRAFFT questions", "Ask CAR question only"), "")</f>
        <v/>
      </c>
      <c r="J300" s="75"/>
      <c r="K300" s="67"/>
      <c r="L300" s="67"/>
      <c r="M300" s="67"/>
      <c r="N300" s="67"/>
      <c r="O300" s="65"/>
      <c r="P300" s="38" t="str">
        <f>Score!U2299</f>
        <v/>
      </c>
      <c r="Q300" s="9" t="str">
        <f>IF(ISNUMBER(P2300),VLOOKUP(P2300,Lookups!#REF!,2),IF(AND(Score!AE2299&gt;0,Score!AG2299= "Positive"),     "Incomplete",""))</f>
        <v/>
      </c>
      <c r="R300" s="122" t="str">
        <f>IF(Score!K2299=0,         VLOOKUP(SUM(Score!N2299:S2299),Lookups!C$2:E$3, 3),   IF(ISNUMBER(Score!K2299),         VLOOKUP(SUM(Score!N2299:S2299),Lookups!C$4:E$11, 3), "")     )</f>
        <v/>
      </c>
      <c r="S300" s="66"/>
      <c r="T300" s="67"/>
      <c r="U300" s="67"/>
      <c r="V300" s="77"/>
      <c r="W300" s="78"/>
      <c r="X300" s="173"/>
      <c r="Y300" s="64"/>
      <c r="Z300" s="13"/>
      <c r="AA300" s="13"/>
    </row>
    <row r="301" spans="1:27" ht="13" x14ac:dyDescent="0.3">
      <c r="A301" s="179"/>
      <c r="B301" s="66"/>
      <c r="C301" s="262"/>
      <c r="D301" s="65"/>
      <c r="E301" s="68"/>
      <c r="F301" s="69"/>
      <c r="G301" s="70"/>
      <c r="H301" s="65"/>
      <c r="I301" s="42" t="str">
        <f xml:space="preserve"> IF(COUNT(Score!G2300:J2300)&gt;0,                                          IF(Score!L2300 = "Positive", "Ask CRAFFT questions", "Ask CAR question only"), "")</f>
        <v/>
      </c>
      <c r="J301" s="75"/>
      <c r="K301" s="67"/>
      <c r="L301" s="67"/>
      <c r="M301" s="67"/>
      <c r="N301" s="67"/>
      <c r="O301" s="65"/>
      <c r="P301" s="38" t="str">
        <f>Score!U2300</f>
        <v/>
      </c>
      <c r="Q301" s="9" t="str">
        <f>IF(ISNUMBER(P2301),VLOOKUP(P2301,Lookups!#REF!,2),IF(AND(Score!AE2300&gt;0,Score!AG2300= "Positive"),     "Incomplete",""))</f>
        <v/>
      </c>
      <c r="R301" s="122" t="str">
        <f>IF(Score!K2300=0,         VLOOKUP(SUM(Score!N2300:S2300),Lookups!C$2:E$3, 3),   IF(ISNUMBER(Score!K2300),         VLOOKUP(SUM(Score!N2300:S2300),Lookups!C$4:E$11, 3), "")     )</f>
        <v/>
      </c>
      <c r="S301" s="66"/>
      <c r="T301" s="67"/>
      <c r="U301" s="67"/>
      <c r="V301" s="77"/>
      <c r="W301" s="78"/>
      <c r="X301" s="173"/>
      <c r="Y301" s="64"/>
      <c r="Z301" s="13"/>
      <c r="AA301" s="13"/>
    </row>
    <row r="302" spans="1:27" ht="13" x14ac:dyDescent="0.3">
      <c r="A302" s="179"/>
      <c r="B302" s="66"/>
      <c r="C302" s="262"/>
      <c r="D302" s="65"/>
      <c r="E302" s="68"/>
      <c r="F302" s="69"/>
      <c r="G302" s="70"/>
      <c r="H302" s="65"/>
      <c r="I302" s="42" t="str">
        <f xml:space="preserve"> IF(COUNT(Score!G2301:J2301)&gt;0,                                          IF(Score!L2301 = "Positive", "Ask CRAFFT questions", "Ask CAR question only"), "")</f>
        <v/>
      </c>
      <c r="J302" s="75"/>
      <c r="K302" s="67"/>
      <c r="L302" s="67"/>
      <c r="M302" s="67"/>
      <c r="N302" s="67"/>
      <c r="O302" s="65"/>
      <c r="P302" s="38" t="str">
        <f>Score!U2301</f>
        <v/>
      </c>
      <c r="Q302" s="9" t="str">
        <f>IF(ISNUMBER(P2302),VLOOKUP(P2302,Lookups!#REF!,2),IF(AND(Score!AE2301&gt;0,Score!AG2301= "Positive"),     "Incomplete",""))</f>
        <v/>
      </c>
      <c r="R302" s="122" t="str">
        <f>IF(Score!K2301=0,         VLOOKUP(SUM(Score!N2301:S2301),Lookups!C$2:E$3, 3),   IF(ISNUMBER(Score!K2301),         VLOOKUP(SUM(Score!N2301:S2301),Lookups!C$4:E$11, 3), "")     )</f>
        <v/>
      </c>
      <c r="S302" s="66"/>
      <c r="T302" s="67"/>
      <c r="U302" s="67"/>
      <c r="V302" s="77"/>
      <c r="W302" s="78"/>
      <c r="X302" s="173"/>
      <c r="Y302" s="64"/>
      <c r="Z302" s="13"/>
      <c r="AA302" s="13"/>
    </row>
    <row r="303" spans="1:27" ht="13" x14ac:dyDescent="0.3">
      <c r="A303" s="179"/>
      <c r="B303" s="66"/>
      <c r="C303" s="262"/>
      <c r="D303" s="65"/>
      <c r="E303" s="68"/>
      <c r="F303" s="69"/>
      <c r="G303" s="70"/>
      <c r="H303" s="65"/>
      <c r="I303" s="42" t="str">
        <f xml:space="preserve"> IF(COUNT(Score!G2302:J2302)&gt;0,                                          IF(Score!L2302 = "Positive", "Ask CRAFFT questions", "Ask CAR question only"), "")</f>
        <v/>
      </c>
      <c r="J303" s="75"/>
      <c r="K303" s="67"/>
      <c r="L303" s="67"/>
      <c r="M303" s="67"/>
      <c r="N303" s="67"/>
      <c r="O303" s="65"/>
      <c r="P303" s="38" t="str">
        <f>Score!U2302</f>
        <v/>
      </c>
      <c r="Q303" s="9" t="str">
        <f>IF(ISNUMBER(P2303),VLOOKUP(P2303,Lookups!#REF!,2),IF(AND(Score!AE2302&gt;0,Score!AG2302= "Positive"),     "Incomplete",""))</f>
        <v/>
      </c>
      <c r="R303" s="122" t="str">
        <f>IF(Score!K2302=0,         VLOOKUP(SUM(Score!N2302:S2302),Lookups!C$2:E$3, 3),   IF(ISNUMBER(Score!K2302),         VLOOKUP(SUM(Score!N2302:S2302),Lookups!C$4:E$11, 3), "")     )</f>
        <v/>
      </c>
      <c r="S303" s="66"/>
      <c r="T303" s="67"/>
      <c r="U303" s="67"/>
      <c r="V303" s="77"/>
      <c r="W303" s="78"/>
      <c r="X303" s="173"/>
      <c r="Y303" s="64"/>
      <c r="Z303" s="13"/>
      <c r="AA303" s="13"/>
    </row>
    <row r="304" spans="1:27" ht="13" x14ac:dyDescent="0.3">
      <c r="A304" s="179"/>
      <c r="B304" s="66"/>
      <c r="C304" s="262"/>
      <c r="D304" s="65"/>
      <c r="E304" s="68"/>
      <c r="F304" s="69"/>
      <c r="G304" s="70"/>
      <c r="H304" s="65"/>
      <c r="I304" s="42" t="str">
        <f xml:space="preserve"> IF(COUNT(Score!G2303:J2303)&gt;0,                                          IF(Score!L2303 = "Positive", "Ask CRAFFT questions", "Ask CAR question only"), "")</f>
        <v/>
      </c>
      <c r="J304" s="75"/>
      <c r="K304" s="67"/>
      <c r="L304" s="67"/>
      <c r="M304" s="67"/>
      <c r="N304" s="67"/>
      <c r="O304" s="65"/>
      <c r="P304" s="38" t="str">
        <f>Score!U2303</f>
        <v/>
      </c>
      <c r="Q304" s="9" t="str">
        <f>IF(ISNUMBER(P2304),VLOOKUP(P2304,Lookups!#REF!,2),IF(AND(Score!AE2303&gt;0,Score!AG2303= "Positive"),     "Incomplete",""))</f>
        <v/>
      </c>
      <c r="R304" s="122" t="str">
        <f>IF(Score!K2303=0,         VLOOKUP(SUM(Score!N2303:S2303),Lookups!C$2:E$3, 3),   IF(ISNUMBER(Score!K2303),         VLOOKUP(SUM(Score!N2303:S2303),Lookups!C$4:E$11, 3), "")     )</f>
        <v/>
      </c>
      <c r="S304" s="66"/>
      <c r="T304" s="67"/>
      <c r="U304" s="67"/>
      <c r="V304" s="77"/>
      <c r="W304" s="78"/>
      <c r="X304" s="173"/>
      <c r="Y304" s="64"/>
      <c r="Z304" s="13"/>
      <c r="AA304" s="13"/>
    </row>
    <row r="305" spans="1:27" ht="13" x14ac:dyDescent="0.3">
      <c r="A305" s="179"/>
      <c r="B305" s="66"/>
      <c r="C305" s="262"/>
      <c r="D305" s="65"/>
      <c r="E305" s="68"/>
      <c r="F305" s="69"/>
      <c r="G305" s="70"/>
      <c r="H305" s="65"/>
      <c r="I305" s="42" t="str">
        <f xml:space="preserve"> IF(COUNT(Score!G2304:J2304)&gt;0,                                          IF(Score!L2304 = "Positive", "Ask CRAFFT questions", "Ask CAR question only"), "")</f>
        <v/>
      </c>
      <c r="J305" s="75"/>
      <c r="K305" s="67"/>
      <c r="L305" s="67"/>
      <c r="M305" s="67"/>
      <c r="N305" s="67"/>
      <c r="O305" s="65"/>
      <c r="P305" s="38" t="str">
        <f>Score!U2304</f>
        <v/>
      </c>
      <c r="Q305" s="9" t="str">
        <f>IF(ISNUMBER(P2305),VLOOKUP(P2305,Lookups!#REF!,2),IF(AND(Score!AE2304&gt;0,Score!AG2304= "Positive"),     "Incomplete",""))</f>
        <v/>
      </c>
      <c r="R305" s="122" t="str">
        <f>IF(Score!K2304=0,         VLOOKUP(SUM(Score!N2304:S2304),Lookups!C$2:E$3, 3),   IF(ISNUMBER(Score!K2304),         VLOOKUP(SUM(Score!N2304:S2304),Lookups!C$4:E$11, 3), "")     )</f>
        <v/>
      </c>
      <c r="S305" s="66"/>
      <c r="T305" s="67"/>
      <c r="U305" s="67"/>
      <c r="V305" s="77"/>
      <c r="W305" s="78"/>
      <c r="X305" s="173"/>
      <c r="Y305" s="64"/>
      <c r="Z305" s="13"/>
      <c r="AA305" s="13"/>
    </row>
    <row r="306" spans="1:27" ht="13" x14ac:dyDescent="0.3">
      <c r="A306" s="179"/>
      <c r="B306" s="66"/>
      <c r="C306" s="262"/>
      <c r="D306" s="65"/>
      <c r="E306" s="68"/>
      <c r="F306" s="69"/>
      <c r="G306" s="70"/>
      <c r="H306" s="65"/>
      <c r="I306" s="42" t="str">
        <f xml:space="preserve"> IF(COUNT(Score!G2305:J2305)&gt;0,                                          IF(Score!L2305 = "Positive", "Ask CRAFFT questions", "Ask CAR question only"), "")</f>
        <v/>
      </c>
      <c r="J306" s="75"/>
      <c r="K306" s="67"/>
      <c r="L306" s="67"/>
      <c r="M306" s="67"/>
      <c r="N306" s="67"/>
      <c r="O306" s="65"/>
      <c r="P306" s="38" t="str">
        <f>Score!U2305</f>
        <v/>
      </c>
      <c r="Q306" s="9" t="str">
        <f>IF(ISNUMBER(P2306),VLOOKUP(P2306,Lookups!#REF!,2),IF(AND(Score!AE2305&gt;0,Score!AG2305= "Positive"),     "Incomplete",""))</f>
        <v/>
      </c>
      <c r="R306" s="122" t="str">
        <f>IF(Score!K2305=0,         VLOOKUP(SUM(Score!N2305:S2305),Lookups!C$2:E$3, 3),   IF(ISNUMBER(Score!K2305),         VLOOKUP(SUM(Score!N2305:S2305),Lookups!C$4:E$11, 3), "")     )</f>
        <v/>
      </c>
      <c r="S306" s="66"/>
      <c r="T306" s="67"/>
      <c r="U306" s="67"/>
      <c r="V306" s="77"/>
      <c r="W306" s="78"/>
      <c r="X306" s="173"/>
      <c r="Y306" s="64"/>
      <c r="Z306" s="13"/>
      <c r="AA306" s="13"/>
    </row>
    <row r="307" spans="1:27" ht="13" x14ac:dyDescent="0.3">
      <c r="A307" s="179"/>
      <c r="B307" s="66"/>
      <c r="C307" s="262"/>
      <c r="D307" s="65"/>
      <c r="E307" s="68"/>
      <c r="F307" s="69"/>
      <c r="G307" s="70"/>
      <c r="H307" s="65"/>
      <c r="I307" s="42" t="str">
        <f xml:space="preserve"> IF(COUNT(Score!G2306:J2306)&gt;0,                                          IF(Score!L2306 = "Positive", "Ask CRAFFT questions", "Ask CAR question only"), "")</f>
        <v/>
      </c>
      <c r="J307" s="75"/>
      <c r="K307" s="67"/>
      <c r="L307" s="67"/>
      <c r="M307" s="67"/>
      <c r="N307" s="67"/>
      <c r="O307" s="65"/>
      <c r="P307" s="38" t="str">
        <f>Score!U2306</f>
        <v/>
      </c>
      <c r="Q307" s="9" t="str">
        <f>IF(ISNUMBER(P2307),VLOOKUP(P2307,Lookups!#REF!,2),IF(AND(Score!AE2306&gt;0,Score!AG2306= "Positive"),     "Incomplete",""))</f>
        <v/>
      </c>
      <c r="R307" s="122" t="str">
        <f>IF(Score!K2306=0,         VLOOKUP(SUM(Score!N2306:S2306),Lookups!C$2:E$3, 3),   IF(ISNUMBER(Score!K2306),         VLOOKUP(SUM(Score!N2306:S2306),Lookups!C$4:E$11, 3), "")     )</f>
        <v/>
      </c>
      <c r="S307" s="66"/>
      <c r="T307" s="67"/>
      <c r="U307" s="67"/>
      <c r="V307" s="77"/>
      <c r="W307" s="78"/>
      <c r="X307" s="173"/>
      <c r="Y307" s="64"/>
      <c r="Z307" s="13"/>
      <c r="AA307" s="13"/>
    </row>
    <row r="308" spans="1:27" ht="13" x14ac:dyDescent="0.3">
      <c r="A308" s="14" t="s">
        <v>2551</v>
      </c>
      <c r="B308" s="12"/>
      <c r="C308" s="12"/>
      <c r="D308" s="12"/>
      <c r="E308" s="12"/>
      <c r="F308" s="12"/>
      <c r="G308" s="12"/>
      <c r="H308" s="12"/>
      <c r="I308" s="12" t="str">
        <f xml:space="preserve"> IF(COUNT(Score!G2307:J2307)&gt;0,                                          IF(Score!AG2307 = "Positive", "Ask CRAFFT questions", "Ask CAR question only"), "")</f>
        <v/>
      </c>
      <c r="J308" s="12"/>
      <c r="K308" s="12"/>
      <c r="L308" s="12"/>
      <c r="M308" s="12"/>
      <c r="N308" s="12"/>
      <c r="O308" s="12"/>
      <c r="P308" s="12"/>
      <c r="Q308" s="12"/>
      <c r="R308" s="12"/>
      <c r="S308" s="12"/>
      <c r="T308" s="12"/>
      <c r="U308" s="12"/>
      <c r="V308" s="12"/>
      <c r="W308" s="12"/>
      <c r="X308" s="12"/>
      <c r="Y308" s="12"/>
      <c r="Z308" s="12"/>
      <c r="AA308" s="13"/>
    </row>
    <row r="309" spans="1:27" x14ac:dyDescent="0.25">
      <c r="A309" s="12"/>
      <c r="B309" s="12"/>
      <c r="C309" s="12"/>
      <c r="D309" s="12"/>
      <c r="E309" s="12"/>
      <c r="F309" s="12"/>
      <c r="G309" s="12"/>
      <c r="H309" s="12"/>
      <c r="I309" s="12" t="str">
        <f xml:space="preserve"> IF(COUNT(Score!G2308:J2308)&gt;0,                                          IF(Score!AG2308 = "Positive", "Ask CRAFFT questions", "Ask CAR question only"), "")</f>
        <v/>
      </c>
      <c r="J309" s="12"/>
      <c r="K309" s="12"/>
      <c r="L309" s="12"/>
      <c r="M309" s="12"/>
      <c r="N309" s="12"/>
      <c r="O309" s="12"/>
      <c r="P309" s="12"/>
      <c r="Q309" s="12"/>
      <c r="R309" s="12"/>
      <c r="S309" s="12"/>
      <c r="T309" s="12"/>
      <c r="U309" s="12"/>
      <c r="V309" s="12"/>
      <c r="W309" s="12"/>
      <c r="X309" s="12"/>
      <c r="Y309" s="12"/>
      <c r="Z309" s="12"/>
      <c r="AA309" s="13"/>
    </row>
    <row r="310" spans="1:27" x14ac:dyDescent="0.25">
      <c r="A310" s="12"/>
      <c r="B310" s="12"/>
      <c r="C310" s="12"/>
      <c r="D310" s="12"/>
      <c r="E310" s="12"/>
      <c r="F310" s="12"/>
      <c r="G310" s="12"/>
      <c r="H310" s="12"/>
      <c r="I310" s="12" t="str">
        <f xml:space="preserve"> IF(COUNT(Score!G2309:J2309)&gt;0,                                          IF(Score!AG2309 = "Positive", "Ask CRAFFT questions", "Ask CAR question only"), "")</f>
        <v/>
      </c>
      <c r="J310" s="12"/>
      <c r="K310" s="12"/>
      <c r="L310" s="12"/>
      <c r="M310" s="12"/>
      <c r="N310" s="12"/>
      <c r="O310" s="12"/>
      <c r="P310" s="12"/>
      <c r="Q310" s="12"/>
      <c r="R310" s="12"/>
      <c r="S310" s="12"/>
      <c r="T310" s="12"/>
      <c r="U310" s="12"/>
      <c r="V310" s="12"/>
      <c r="W310" s="12"/>
      <c r="X310" s="12"/>
      <c r="Y310" s="12"/>
      <c r="Z310" s="12"/>
      <c r="AA310" s="13"/>
    </row>
    <row r="311" spans="1:27" x14ac:dyDescent="0.25">
      <c r="A311" s="12"/>
      <c r="B311" s="12"/>
      <c r="C311" s="12"/>
      <c r="D311" s="12"/>
      <c r="E311" s="12"/>
      <c r="F311" s="12"/>
      <c r="G311" s="12"/>
      <c r="H311" s="12"/>
      <c r="I311" s="12" t="str">
        <f xml:space="preserve"> IF(COUNT(Score!G2310:J2310)&gt;0,                                          IF(Score!AG2310 = "Positive", "Ask CRAFFT questions", "Ask CAR question only"), "")</f>
        <v/>
      </c>
      <c r="J311" s="12"/>
      <c r="K311" s="12"/>
      <c r="L311" s="12"/>
      <c r="M311" s="12"/>
      <c r="N311" s="12"/>
      <c r="O311" s="12"/>
      <c r="P311" s="12"/>
      <c r="Q311" s="12"/>
      <c r="R311" s="12"/>
      <c r="S311" s="12"/>
      <c r="T311" s="12"/>
      <c r="U311" s="12"/>
      <c r="V311" s="12"/>
      <c r="W311" s="12"/>
      <c r="X311" s="12"/>
      <c r="Y311" s="12"/>
      <c r="Z311" s="12"/>
      <c r="AA311" s="13"/>
    </row>
    <row r="312" spans="1:27" x14ac:dyDescent="0.25">
      <c r="A312" s="12"/>
      <c r="B312" s="12"/>
      <c r="C312" s="12"/>
      <c r="D312" s="12"/>
      <c r="E312" s="12"/>
      <c r="F312" s="12"/>
      <c r="G312" s="12"/>
      <c r="H312" s="12"/>
      <c r="I312" s="12" t="str">
        <f xml:space="preserve"> IF(COUNT(Score!G2311:J2311)&gt;0,                                          IF(Score!AG2311 = "Positive", "Ask CRAFFT questions", "Ask CAR question only"), "")</f>
        <v/>
      </c>
      <c r="J312" s="12"/>
      <c r="K312" s="12"/>
      <c r="L312" s="12"/>
      <c r="M312" s="12"/>
      <c r="N312" s="12"/>
      <c r="O312" s="12"/>
      <c r="P312" s="12"/>
      <c r="Q312" s="12"/>
      <c r="R312" s="12"/>
      <c r="S312" s="12"/>
      <c r="T312" s="12"/>
      <c r="U312" s="12"/>
      <c r="V312" s="12"/>
      <c r="W312" s="12"/>
      <c r="X312" s="12"/>
      <c r="Y312" s="12"/>
      <c r="Z312" s="12"/>
      <c r="AA312" s="13"/>
    </row>
    <row r="313" spans="1:27" x14ac:dyDescent="0.25">
      <c r="A313" s="12"/>
      <c r="B313" s="12"/>
      <c r="C313" s="12"/>
      <c r="D313" s="12"/>
      <c r="E313" s="12"/>
      <c r="F313" s="12"/>
      <c r="G313" s="12"/>
      <c r="H313" s="12"/>
      <c r="I313" s="12" t="str">
        <f xml:space="preserve"> IF(COUNT(Score!G2312:J2312)&gt;0,                                          IF(Score!AG2312 = "Positive", "Ask CRAFFT questions", "Ask CAR question only"), "")</f>
        <v/>
      </c>
      <c r="J313" s="12"/>
      <c r="K313" s="12"/>
      <c r="L313" s="12"/>
      <c r="M313" s="12"/>
      <c r="N313" s="12"/>
      <c r="O313" s="12"/>
      <c r="P313" s="12"/>
      <c r="Q313" s="12"/>
      <c r="R313" s="12"/>
      <c r="S313" s="12"/>
      <c r="T313" s="12"/>
      <c r="U313" s="12"/>
      <c r="V313" s="12"/>
      <c r="W313" s="12"/>
      <c r="X313" s="12"/>
      <c r="Y313" s="12"/>
      <c r="Z313" s="12"/>
      <c r="AA313" s="13"/>
    </row>
    <row r="314" spans="1:27" x14ac:dyDescent="0.25">
      <c r="A314" s="12"/>
      <c r="B314" s="12"/>
      <c r="C314" s="12"/>
      <c r="D314" s="12"/>
      <c r="E314" s="12"/>
      <c r="F314" s="12"/>
      <c r="G314" s="12"/>
      <c r="H314" s="12"/>
      <c r="I314" s="12" t="str">
        <f xml:space="preserve"> IF(COUNT(Score!G2313:J2313)&gt;0,                                          IF(Score!AG2313 = "Positive", "Ask CRAFFT questions", "Ask CAR question only"), "")</f>
        <v/>
      </c>
      <c r="J314" s="12"/>
      <c r="K314" s="12"/>
      <c r="L314" s="12"/>
      <c r="M314" s="12"/>
      <c r="N314" s="12"/>
      <c r="O314" s="12"/>
      <c r="P314" s="12"/>
      <c r="Q314" s="12"/>
      <c r="R314" s="12"/>
      <c r="S314" s="12"/>
      <c r="T314" s="12"/>
      <c r="U314" s="12"/>
      <c r="V314" s="12"/>
      <c r="W314" s="12"/>
      <c r="X314" s="12"/>
      <c r="Y314" s="12"/>
      <c r="Z314" s="12"/>
      <c r="AA314" s="13"/>
    </row>
    <row r="315" spans="1:27" x14ac:dyDescent="0.25">
      <c r="A315" s="12"/>
      <c r="B315" s="12"/>
      <c r="C315" s="12"/>
      <c r="D315" s="12"/>
      <c r="E315" s="12"/>
      <c r="F315" s="12"/>
      <c r="G315" s="12"/>
      <c r="H315" s="12"/>
      <c r="I315" s="12" t="str">
        <f xml:space="preserve"> IF(COUNT(Score!G2314:J2314)&gt;0,                                          IF(Score!AG2314 = "Positive", "Ask CRAFFT questions", "Ask CAR question only"), "")</f>
        <v/>
      </c>
      <c r="J315" s="12"/>
      <c r="K315" s="12"/>
      <c r="L315" s="12"/>
      <c r="M315" s="12"/>
      <c r="N315" s="12"/>
      <c r="O315" s="12"/>
      <c r="P315" s="12"/>
      <c r="Q315" s="12"/>
      <c r="R315" s="12"/>
      <c r="S315" s="12"/>
      <c r="T315" s="12"/>
      <c r="U315" s="12"/>
      <c r="V315" s="12"/>
      <c r="W315" s="12"/>
      <c r="X315" s="12"/>
      <c r="Y315" s="12"/>
      <c r="Z315" s="12"/>
      <c r="AA315" s="13"/>
    </row>
    <row r="316" spans="1:27" x14ac:dyDescent="0.25">
      <c r="A316" s="12"/>
      <c r="B316" s="12"/>
      <c r="C316" s="12"/>
      <c r="D316" s="12"/>
      <c r="E316" s="12"/>
      <c r="F316" s="12"/>
      <c r="G316" s="12"/>
      <c r="H316" s="12"/>
      <c r="I316" s="12" t="str">
        <f xml:space="preserve"> IF(COUNT(Score!G2315:J2315)&gt;0,                                          IF(Score!AG2315 = "Positive", "Ask CRAFFT questions", "Ask CAR question only"), "")</f>
        <v/>
      </c>
      <c r="J316" s="12"/>
      <c r="K316" s="12"/>
      <c r="L316" s="12"/>
      <c r="M316" s="12"/>
      <c r="N316" s="12"/>
      <c r="O316" s="12"/>
      <c r="P316" s="12"/>
      <c r="Q316" s="12"/>
      <c r="R316" s="12"/>
      <c r="S316" s="12"/>
      <c r="T316" s="12"/>
      <c r="U316" s="12"/>
      <c r="V316" s="12"/>
      <c r="W316" s="12"/>
      <c r="X316" s="12"/>
      <c r="Y316" s="12"/>
      <c r="Z316" s="12"/>
      <c r="AA316" s="13"/>
    </row>
    <row r="317" spans="1:27" x14ac:dyDescent="0.25">
      <c r="A317" s="12"/>
      <c r="B317" s="12"/>
      <c r="C317" s="12"/>
      <c r="D317" s="12"/>
      <c r="E317" s="12"/>
      <c r="F317" s="12"/>
      <c r="G317" s="12"/>
      <c r="H317" s="12"/>
      <c r="I317" s="12" t="str">
        <f xml:space="preserve"> IF(COUNT(Score!G2316:J2316)&gt;0,                                          IF(Score!AG2316 = "Positive", "Ask CRAFFT questions", "Ask CAR question only"), "")</f>
        <v/>
      </c>
      <c r="J317" s="12"/>
      <c r="K317" s="12"/>
      <c r="L317" s="12"/>
      <c r="M317" s="12"/>
      <c r="N317" s="12"/>
      <c r="O317" s="12"/>
      <c r="P317" s="12"/>
      <c r="Q317" s="12"/>
      <c r="R317" s="12"/>
      <c r="S317" s="12"/>
      <c r="T317" s="12"/>
      <c r="U317" s="12"/>
      <c r="V317" s="12"/>
      <c r="W317" s="12"/>
      <c r="X317" s="12"/>
      <c r="Y317" s="12"/>
      <c r="Z317" s="12"/>
      <c r="AA317" s="13"/>
    </row>
    <row r="318" spans="1:27" x14ac:dyDescent="0.25">
      <c r="A318" s="12"/>
      <c r="B318" s="12"/>
      <c r="C318" s="12"/>
      <c r="D318" s="12"/>
      <c r="E318" s="12"/>
      <c r="F318" s="12"/>
      <c r="G318" s="12"/>
      <c r="H318" s="12"/>
      <c r="I318" s="12" t="str">
        <f xml:space="preserve"> IF(COUNT(Score!G2317:J2317)&gt;0,                                          IF(Score!AG2317 = "Positive", "Ask CRAFFT questions", "Ask CAR question only"), "")</f>
        <v/>
      </c>
      <c r="J318" s="12"/>
      <c r="K318" s="12"/>
      <c r="L318" s="12"/>
      <c r="M318" s="12"/>
      <c r="N318" s="12"/>
      <c r="O318" s="12"/>
      <c r="P318" s="12"/>
      <c r="Q318" s="12"/>
      <c r="R318" s="12"/>
      <c r="S318" s="12"/>
      <c r="T318" s="12"/>
      <c r="U318" s="12"/>
      <c r="V318" s="12"/>
      <c r="W318" s="12"/>
      <c r="X318" s="12"/>
      <c r="Y318" s="12"/>
      <c r="Z318" s="12"/>
      <c r="AA318" s="13"/>
    </row>
    <row r="319" spans="1:27" x14ac:dyDescent="0.25">
      <c r="A319" s="12"/>
      <c r="B319" s="12"/>
      <c r="C319" s="12"/>
      <c r="D319" s="12"/>
      <c r="E319" s="12"/>
      <c r="F319" s="12"/>
      <c r="G319" s="12"/>
      <c r="H319" s="12"/>
      <c r="I319" s="12" t="str">
        <f xml:space="preserve"> IF(COUNT(Score!G2318:J2318)&gt;0,                                          IF(Score!AG2318 = "Positive", "Ask CRAFFT questions", "Ask CAR question only"), "")</f>
        <v/>
      </c>
      <c r="J319" s="12"/>
      <c r="K319" s="12"/>
      <c r="L319" s="12"/>
      <c r="M319" s="12"/>
      <c r="N319" s="12"/>
      <c r="O319" s="12"/>
      <c r="P319" s="12"/>
      <c r="Q319" s="12"/>
      <c r="R319" s="12"/>
      <c r="S319" s="12"/>
      <c r="T319" s="12"/>
      <c r="U319" s="12"/>
      <c r="V319" s="12"/>
      <c r="W319" s="12"/>
      <c r="X319" s="12"/>
      <c r="Y319" s="12"/>
      <c r="Z319" s="12"/>
      <c r="AA319" s="13"/>
    </row>
    <row r="320" spans="1:27" x14ac:dyDescent="0.25">
      <c r="A320" s="12"/>
      <c r="B320" s="12"/>
      <c r="C320" s="12"/>
      <c r="D320" s="12"/>
      <c r="E320" s="12"/>
      <c r="F320" s="12"/>
      <c r="G320" s="12"/>
      <c r="H320" s="12"/>
      <c r="I320" s="12" t="str">
        <f xml:space="preserve"> IF(COUNT(Score!G2319:J2319)&gt;0,                                          IF(Score!AG2319 = "Positive", "Ask CRAFFT questions", "Ask CAR question only"), "")</f>
        <v/>
      </c>
      <c r="J320" s="12"/>
      <c r="K320" s="12"/>
      <c r="L320" s="12"/>
      <c r="M320" s="12"/>
      <c r="N320" s="12"/>
      <c r="O320" s="12"/>
      <c r="P320" s="12"/>
      <c r="Q320" s="12"/>
      <c r="R320" s="12"/>
      <c r="S320" s="12"/>
      <c r="T320" s="12"/>
      <c r="U320" s="12"/>
      <c r="V320" s="12"/>
      <c r="W320" s="12"/>
      <c r="X320" s="12"/>
      <c r="Y320" s="12"/>
      <c r="Z320" s="12"/>
      <c r="AA320" s="13"/>
    </row>
    <row r="321" spans="1:27" x14ac:dyDescent="0.25">
      <c r="A321" s="12"/>
      <c r="B321" s="12"/>
      <c r="C321" s="12"/>
      <c r="D321" s="12"/>
      <c r="E321" s="12"/>
      <c r="F321" s="12"/>
      <c r="G321" s="12"/>
      <c r="H321" s="12"/>
      <c r="I321" s="12" t="str">
        <f xml:space="preserve"> IF(COUNT(Score!G2320:J2320)&gt;0,                                          IF(Score!AG2320 = "Positive", "Ask CRAFFT questions", "Ask CAR question only"), "")</f>
        <v/>
      </c>
      <c r="J321" s="12"/>
      <c r="K321" s="12"/>
      <c r="L321" s="12"/>
      <c r="M321" s="12"/>
      <c r="N321" s="12"/>
      <c r="O321" s="12"/>
      <c r="P321" s="12"/>
      <c r="Q321" s="12"/>
      <c r="R321" s="12"/>
      <c r="S321" s="12"/>
      <c r="T321" s="12"/>
      <c r="U321" s="12"/>
      <c r="V321" s="12"/>
      <c r="W321" s="12"/>
      <c r="X321" s="12"/>
      <c r="Y321" s="12"/>
      <c r="Z321" s="12"/>
      <c r="AA321" s="13"/>
    </row>
    <row r="322" spans="1:27" x14ac:dyDescent="0.25">
      <c r="A322" s="12"/>
      <c r="B322" s="12"/>
      <c r="C322" s="12"/>
      <c r="D322" s="12"/>
      <c r="E322" s="12"/>
      <c r="F322" s="12"/>
      <c r="G322" s="12"/>
      <c r="H322" s="12"/>
      <c r="I322" s="12" t="str">
        <f xml:space="preserve"> IF(COUNT(Score!G2321:J2321)&gt;0,                                          IF(Score!AG2321 = "Positive", "Ask CRAFFT questions", "Ask CAR question only"), "")</f>
        <v/>
      </c>
      <c r="J322" s="12"/>
      <c r="K322" s="12"/>
      <c r="L322" s="12"/>
      <c r="M322" s="12"/>
      <c r="N322" s="12"/>
      <c r="O322" s="12"/>
      <c r="P322" s="12"/>
      <c r="Q322" s="12"/>
      <c r="R322" s="12"/>
      <c r="S322" s="12"/>
      <c r="T322" s="12"/>
      <c r="U322" s="12"/>
      <c r="V322" s="12"/>
      <c r="W322" s="12"/>
      <c r="X322" s="12"/>
      <c r="Y322" s="12"/>
      <c r="Z322" s="12"/>
      <c r="AA322" s="13"/>
    </row>
    <row r="323" spans="1:27" x14ac:dyDescent="0.25">
      <c r="A323" s="12"/>
      <c r="B323" s="12"/>
      <c r="C323" s="12"/>
      <c r="D323" s="12"/>
      <c r="E323" s="12"/>
      <c r="F323" s="12"/>
      <c r="G323" s="12"/>
      <c r="H323" s="12"/>
      <c r="I323" s="12" t="str">
        <f xml:space="preserve"> IF(COUNT(Score!G2322:J2322)&gt;0,                                          IF(Score!AG2322 = "Positive", "Ask CRAFFT questions", "Ask CAR question only"), "")</f>
        <v/>
      </c>
      <c r="J323" s="12"/>
      <c r="K323" s="12"/>
      <c r="L323" s="12"/>
      <c r="M323" s="12"/>
      <c r="N323" s="12"/>
      <c r="O323" s="12"/>
      <c r="P323" s="12"/>
      <c r="Q323" s="12"/>
      <c r="R323" s="12"/>
      <c r="S323" s="12"/>
      <c r="T323" s="12"/>
      <c r="U323" s="12"/>
      <c r="V323" s="12"/>
      <c r="W323" s="12"/>
      <c r="X323" s="12"/>
      <c r="Y323" s="12"/>
      <c r="Z323" s="12"/>
      <c r="AA323" s="13"/>
    </row>
    <row r="324" spans="1:27" x14ac:dyDescent="0.25">
      <c r="A324" s="12"/>
      <c r="B324" s="12"/>
      <c r="C324" s="12"/>
      <c r="D324" s="12"/>
      <c r="E324" s="12"/>
      <c r="F324" s="12"/>
      <c r="G324" s="12"/>
      <c r="H324" s="12"/>
      <c r="I324" s="12" t="str">
        <f xml:space="preserve"> IF(COUNT(Score!G2323:J2323)&gt;0,                                          IF(Score!AG2323 = "Positive", "Ask CRAFFT questions", "Ask CAR question only"), "")</f>
        <v/>
      </c>
      <c r="J324" s="12"/>
      <c r="K324" s="12"/>
      <c r="L324" s="12"/>
      <c r="M324" s="12"/>
      <c r="N324" s="12"/>
      <c r="O324" s="12"/>
      <c r="P324" s="12"/>
      <c r="Q324" s="12"/>
      <c r="R324" s="12"/>
      <c r="S324" s="12"/>
      <c r="T324" s="12"/>
      <c r="U324" s="12"/>
      <c r="V324" s="12"/>
      <c r="W324" s="12"/>
      <c r="X324" s="12"/>
      <c r="Y324" s="12"/>
      <c r="Z324" s="12"/>
      <c r="AA324" s="13"/>
    </row>
    <row r="325" spans="1:27" x14ac:dyDescent="0.25">
      <c r="A325" s="12"/>
      <c r="B325" s="12"/>
      <c r="C325" s="12"/>
      <c r="D325" s="12"/>
      <c r="E325" s="12"/>
      <c r="F325" s="12"/>
      <c r="G325" s="12"/>
      <c r="H325" s="12"/>
      <c r="I325" s="12" t="str">
        <f xml:space="preserve"> IF(COUNT(Score!G2324:J2324)&gt;0,                                          IF(Score!AG2324 = "Positive", "Ask CRAFFT questions", "Ask CAR question only"), "")</f>
        <v/>
      </c>
      <c r="J325" s="12"/>
      <c r="K325" s="12"/>
      <c r="L325" s="12"/>
      <c r="M325" s="12"/>
      <c r="N325" s="12"/>
      <c r="O325" s="12"/>
      <c r="P325" s="12"/>
      <c r="Q325" s="12"/>
      <c r="R325" s="12"/>
      <c r="S325" s="12"/>
      <c r="T325" s="12"/>
      <c r="U325" s="12"/>
      <c r="V325" s="12"/>
      <c r="W325" s="12"/>
      <c r="X325" s="12"/>
      <c r="Y325" s="12"/>
      <c r="Z325" s="12"/>
      <c r="AA325" s="13"/>
    </row>
    <row r="326" spans="1:27" x14ac:dyDescent="0.25">
      <c r="A326" s="12"/>
      <c r="B326" s="12"/>
      <c r="C326" s="12"/>
      <c r="D326" s="12"/>
      <c r="E326" s="12"/>
      <c r="F326" s="12"/>
      <c r="G326" s="12"/>
      <c r="H326" s="12"/>
      <c r="I326" s="12" t="str">
        <f xml:space="preserve"> IF(COUNT(Score!G2325:J2325)&gt;0,                                          IF(Score!AG2325 = "Positive", "Ask CRAFFT questions", "Ask CAR question only"), "")</f>
        <v/>
      </c>
      <c r="J326" s="12"/>
      <c r="K326" s="12"/>
      <c r="L326" s="12"/>
      <c r="M326" s="12"/>
      <c r="N326" s="12"/>
      <c r="O326" s="12"/>
      <c r="P326" s="12"/>
      <c r="Q326" s="12"/>
      <c r="R326" s="12"/>
      <c r="S326" s="12"/>
      <c r="T326" s="12"/>
      <c r="U326" s="12"/>
      <c r="V326" s="12"/>
      <c r="W326" s="12"/>
      <c r="X326" s="12"/>
      <c r="Y326" s="12"/>
      <c r="Z326" s="12"/>
      <c r="AA326" s="13"/>
    </row>
    <row r="327" spans="1:27" x14ac:dyDescent="0.25">
      <c r="A327" s="12"/>
      <c r="B327" s="12"/>
      <c r="C327" s="12"/>
      <c r="D327" s="12"/>
      <c r="E327" s="12"/>
      <c r="F327" s="12"/>
      <c r="G327" s="12"/>
      <c r="H327" s="12"/>
      <c r="I327" s="12" t="str">
        <f xml:space="preserve"> IF(COUNT(Score!G2326:J2326)&gt;0,                                          IF(Score!AG2326 = "Positive", "Ask CRAFFT questions", "Ask CAR question only"), "")</f>
        <v/>
      </c>
      <c r="J327" s="12"/>
      <c r="K327" s="12"/>
      <c r="L327" s="12"/>
      <c r="M327" s="12"/>
      <c r="N327" s="12"/>
      <c r="O327" s="12"/>
      <c r="P327" s="12"/>
      <c r="Q327" s="12"/>
      <c r="R327" s="12"/>
      <c r="S327" s="12"/>
      <c r="T327" s="12"/>
      <c r="U327" s="12"/>
      <c r="V327" s="12"/>
      <c r="W327" s="12"/>
      <c r="X327" s="12"/>
      <c r="Y327" s="12"/>
      <c r="Z327" s="12"/>
      <c r="AA327" s="13"/>
    </row>
    <row r="328" spans="1:27" x14ac:dyDescent="0.25">
      <c r="A328" s="12"/>
      <c r="B328" s="12"/>
      <c r="C328" s="12"/>
      <c r="D328" s="12"/>
      <c r="E328" s="12"/>
      <c r="F328" s="12"/>
      <c r="G328" s="12"/>
      <c r="H328" s="12"/>
      <c r="I328" s="12" t="str">
        <f xml:space="preserve"> IF(COUNT(Score!G2327:J2327)&gt;0,                                          IF(Score!AG2327 = "Positive", "Ask CRAFFT questions", "Ask CAR question only"), "")</f>
        <v/>
      </c>
      <c r="J328" s="12"/>
      <c r="K328" s="12"/>
      <c r="L328" s="12"/>
      <c r="M328" s="12"/>
      <c r="N328" s="12"/>
      <c r="O328" s="12"/>
      <c r="P328" s="12"/>
      <c r="Q328" s="12"/>
      <c r="R328" s="12"/>
      <c r="S328" s="12"/>
      <c r="T328" s="12"/>
      <c r="U328" s="12"/>
      <c r="V328" s="12"/>
      <c r="W328" s="12"/>
      <c r="X328" s="12"/>
      <c r="Y328" s="12"/>
      <c r="Z328" s="12"/>
      <c r="AA328" s="13"/>
    </row>
    <row r="329" spans="1:27" x14ac:dyDescent="0.25">
      <c r="A329" s="12"/>
      <c r="B329" s="12"/>
      <c r="C329" s="12"/>
      <c r="D329" s="12"/>
      <c r="E329" s="12"/>
      <c r="F329" s="12"/>
      <c r="G329" s="12"/>
      <c r="H329" s="12"/>
      <c r="I329" s="12" t="str">
        <f xml:space="preserve"> IF(COUNT(Score!G2328:J2328)&gt;0,                                          IF(Score!AG2328 = "Positive", "Ask CRAFFT questions", "Ask CAR question only"), "")</f>
        <v/>
      </c>
      <c r="J329" s="12"/>
      <c r="K329" s="12"/>
      <c r="L329" s="12"/>
      <c r="M329" s="12"/>
      <c r="N329" s="12"/>
      <c r="O329" s="12"/>
      <c r="P329" s="12"/>
      <c r="Q329" s="12"/>
      <c r="R329" s="12"/>
      <c r="S329" s="12"/>
      <c r="T329" s="12"/>
      <c r="U329" s="12"/>
      <c r="V329" s="12"/>
      <c r="W329" s="12"/>
      <c r="X329" s="12"/>
      <c r="Y329" s="12"/>
      <c r="Z329" s="12"/>
      <c r="AA329" s="13"/>
    </row>
    <row r="330" spans="1:27" x14ac:dyDescent="0.25">
      <c r="A330" s="12"/>
      <c r="B330" s="12"/>
      <c r="C330" s="12"/>
      <c r="D330" s="12"/>
      <c r="E330" s="12"/>
      <c r="F330" s="12"/>
      <c r="G330" s="12"/>
      <c r="H330" s="12"/>
      <c r="I330" s="12" t="str">
        <f xml:space="preserve"> IF(COUNT(Score!G2329:J2329)&gt;0,                                          IF(Score!AG2329 = "Positive", "Ask CRAFFT questions", "Ask CAR question only"), "")</f>
        <v/>
      </c>
      <c r="J330" s="12"/>
      <c r="K330" s="12"/>
      <c r="L330" s="12"/>
      <c r="M330" s="12"/>
      <c r="N330" s="12"/>
      <c r="O330" s="12"/>
      <c r="P330" s="12"/>
      <c r="Q330" s="12"/>
      <c r="R330" s="12"/>
      <c r="S330" s="12"/>
      <c r="T330" s="12"/>
      <c r="U330" s="12"/>
      <c r="V330" s="12"/>
      <c r="W330" s="12"/>
      <c r="X330" s="12"/>
      <c r="Y330" s="12"/>
      <c r="Z330" s="12"/>
      <c r="AA330" s="13"/>
    </row>
    <row r="331" spans="1:27" x14ac:dyDescent="0.25">
      <c r="A331" s="12"/>
      <c r="B331" s="12"/>
      <c r="C331" s="12"/>
      <c r="D331" s="12"/>
      <c r="E331" s="12"/>
      <c r="F331" s="12"/>
      <c r="G331" s="12"/>
      <c r="H331" s="12"/>
      <c r="I331" s="12" t="str">
        <f xml:space="preserve"> IF(COUNT(Score!G2330:J2330)&gt;0,                                          IF(Score!AG2330 = "Positive", "Ask CRAFFT questions", "Ask CAR question only"), "")</f>
        <v/>
      </c>
      <c r="J331" s="12"/>
      <c r="K331" s="12"/>
      <c r="L331" s="12"/>
      <c r="M331" s="12"/>
      <c r="N331" s="12"/>
      <c r="O331" s="12"/>
      <c r="P331" s="12"/>
      <c r="Q331" s="12"/>
      <c r="R331" s="12"/>
      <c r="S331" s="12"/>
      <c r="T331" s="12"/>
      <c r="U331" s="12"/>
      <c r="V331" s="12"/>
      <c r="W331" s="12"/>
      <c r="X331" s="12"/>
      <c r="Y331" s="12"/>
      <c r="Z331" s="12"/>
      <c r="AA331" s="13"/>
    </row>
    <row r="332" spans="1:27" x14ac:dyDescent="0.25">
      <c r="A332" s="12"/>
      <c r="B332" s="12"/>
      <c r="C332" s="12"/>
      <c r="D332" s="12"/>
      <c r="E332" s="12"/>
      <c r="F332" s="12"/>
      <c r="G332" s="12"/>
      <c r="H332" s="12"/>
      <c r="I332" s="12" t="str">
        <f xml:space="preserve"> IF(COUNT(Score!G2331:J2331)&gt;0,                                          IF(Score!AG2331 = "Positive", "Ask CRAFFT questions", "Ask CAR question only"), "")</f>
        <v/>
      </c>
      <c r="J332" s="12"/>
      <c r="K332" s="12"/>
      <c r="L332" s="12"/>
      <c r="M332" s="12"/>
      <c r="N332" s="12"/>
      <c r="O332" s="12"/>
      <c r="P332" s="12"/>
      <c r="Q332" s="12"/>
      <c r="R332" s="12"/>
      <c r="S332" s="12"/>
      <c r="T332" s="12"/>
      <c r="U332" s="12"/>
      <c r="V332" s="12"/>
      <c r="W332" s="12"/>
      <c r="X332" s="12"/>
      <c r="Y332" s="12"/>
      <c r="Z332" s="12"/>
      <c r="AA332" s="13"/>
    </row>
    <row r="333" spans="1:27" x14ac:dyDescent="0.25">
      <c r="A333" s="12"/>
      <c r="B333" s="12"/>
      <c r="C333" s="12"/>
      <c r="D333" s="12"/>
      <c r="E333" s="12"/>
      <c r="F333" s="12"/>
      <c r="G333" s="12"/>
      <c r="H333" s="12"/>
      <c r="I333" s="12" t="str">
        <f xml:space="preserve"> IF(COUNT(Score!G2332:J2332)&gt;0,                                          IF(Score!AG2332 = "Positive", "Ask CRAFFT questions", "Ask CAR question only"), "")</f>
        <v/>
      </c>
      <c r="J333" s="12"/>
      <c r="K333" s="12"/>
      <c r="L333" s="12"/>
      <c r="M333" s="12"/>
      <c r="N333" s="12"/>
      <c r="O333" s="12"/>
      <c r="P333" s="12"/>
      <c r="Q333" s="12"/>
      <c r="R333" s="12"/>
      <c r="S333" s="12"/>
      <c r="T333" s="12"/>
      <c r="U333" s="12"/>
      <c r="V333" s="12"/>
      <c r="W333" s="12"/>
      <c r="X333" s="12"/>
      <c r="Y333" s="12"/>
      <c r="Z333" s="12"/>
      <c r="AA333" s="13"/>
    </row>
    <row r="334" spans="1:27" x14ac:dyDescent="0.25">
      <c r="A334" s="12"/>
      <c r="B334" s="12"/>
      <c r="C334" s="12"/>
      <c r="D334" s="12"/>
      <c r="E334" s="12"/>
      <c r="F334" s="12"/>
      <c r="G334" s="12"/>
      <c r="H334" s="12"/>
      <c r="I334" s="12" t="str">
        <f xml:space="preserve"> IF(COUNT(Score!G2333:J2333)&gt;0,                                          IF(Score!AG2333 = "Positive", "Ask CRAFFT questions", "Ask CAR question only"), "")</f>
        <v/>
      </c>
      <c r="J334" s="12"/>
      <c r="K334" s="12"/>
      <c r="L334" s="12"/>
      <c r="M334" s="12"/>
      <c r="N334" s="12"/>
      <c r="O334" s="12"/>
      <c r="P334" s="12"/>
      <c r="Q334" s="12"/>
      <c r="R334" s="12"/>
      <c r="S334" s="12"/>
      <c r="T334" s="12"/>
      <c r="U334" s="12"/>
      <c r="V334" s="12"/>
      <c r="W334" s="12"/>
      <c r="X334" s="12"/>
      <c r="Y334" s="12"/>
      <c r="Z334" s="12"/>
      <c r="AA334" s="13"/>
    </row>
    <row r="335" spans="1:27" x14ac:dyDescent="0.25">
      <c r="A335" s="12"/>
      <c r="B335" s="12"/>
      <c r="C335" s="12"/>
      <c r="D335" s="12"/>
      <c r="E335" s="12"/>
      <c r="F335" s="12"/>
      <c r="G335" s="12"/>
      <c r="H335" s="12"/>
      <c r="I335" s="12" t="str">
        <f xml:space="preserve"> IF(COUNT(Score!G2334:J2334)&gt;0,                                          IF(Score!AG2334 = "Positive", "Ask CRAFFT questions", "Ask CAR question only"), "")</f>
        <v/>
      </c>
      <c r="J335" s="12"/>
      <c r="K335" s="12"/>
      <c r="L335" s="12"/>
      <c r="M335" s="12"/>
      <c r="N335" s="12"/>
      <c r="O335" s="12"/>
      <c r="P335" s="12"/>
      <c r="Q335" s="12"/>
      <c r="R335" s="12"/>
      <c r="S335" s="12"/>
      <c r="T335" s="12"/>
      <c r="U335" s="12"/>
      <c r="V335" s="12"/>
      <c r="W335" s="12"/>
      <c r="X335" s="12"/>
      <c r="Y335" s="12"/>
      <c r="Z335" s="12"/>
      <c r="AA335" s="13"/>
    </row>
    <row r="336" spans="1:27" x14ac:dyDescent="0.25">
      <c r="A336" s="12"/>
      <c r="B336" s="12"/>
      <c r="C336" s="12"/>
      <c r="D336" s="12"/>
      <c r="E336" s="12"/>
      <c r="F336" s="12"/>
      <c r="G336" s="12"/>
      <c r="H336" s="12"/>
      <c r="I336" s="12" t="str">
        <f xml:space="preserve"> IF(COUNT(Score!G2335:J2335)&gt;0,                                          IF(Score!AG2335 = "Positive", "Ask CRAFFT questions", "Ask CAR question only"), "")</f>
        <v/>
      </c>
      <c r="J336" s="12"/>
      <c r="K336" s="12"/>
      <c r="L336" s="12"/>
      <c r="M336" s="12"/>
      <c r="N336" s="12"/>
      <c r="O336" s="12"/>
      <c r="P336" s="12"/>
      <c r="Q336" s="12"/>
      <c r="R336" s="12"/>
      <c r="S336" s="12"/>
      <c r="T336" s="12"/>
      <c r="U336" s="12"/>
      <c r="V336" s="12"/>
      <c r="W336" s="12"/>
      <c r="X336" s="12"/>
      <c r="Y336" s="12"/>
      <c r="Z336" s="12"/>
      <c r="AA336" s="13"/>
    </row>
    <row r="337" spans="1:27" x14ac:dyDescent="0.25">
      <c r="A337" s="12"/>
      <c r="B337" s="12"/>
      <c r="C337" s="12"/>
      <c r="D337" s="12"/>
      <c r="E337" s="12"/>
      <c r="F337" s="12"/>
      <c r="G337" s="12"/>
      <c r="H337" s="12"/>
      <c r="I337" s="12" t="str">
        <f xml:space="preserve"> IF(COUNT(Score!G2336:J2336)&gt;0,                                          IF(Score!AG2336 = "Positive", "Ask CRAFFT questions", "Ask CAR question only"), "")</f>
        <v/>
      </c>
      <c r="J337" s="12"/>
      <c r="K337" s="12"/>
      <c r="L337" s="12"/>
      <c r="M337" s="12"/>
      <c r="N337" s="12"/>
      <c r="O337" s="12"/>
      <c r="P337" s="12"/>
      <c r="Q337" s="12"/>
      <c r="R337" s="12"/>
      <c r="S337" s="12"/>
      <c r="T337" s="12"/>
      <c r="U337" s="12"/>
      <c r="V337" s="12"/>
      <c r="W337" s="12"/>
      <c r="X337" s="12"/>
      <c r="Y337" s="12"/>
      <c r="Z337" s="12"/>
      <c r="AA337" s="13"/>
    </row>
    <row r="338" spans="1:27" x14ac:dyDescent="0.25">
      <c r="A338" s="12"/>
      <c r="B338" s="12"/>
      <c r="C338" s="12"/>
      <c r="D338" s="12"/>
      <c r="E338" s="12"/>
      <c r="F338" s="12"/>
      <c r="G338" s="12"/>
      <c r="H338" s="12"/>
      <c r="I338" s="12" t="str">
        <f xml:space="preserve"> IF(COUNT(Score!G2337:J2337)&gt;0,                                          IF(Score!AG2337 = "Positive", "Ask CRAFFT questions", "Ask CAR question only"), "")</f>
        <v/>
      </c>
      <c r="J338" s="12"/>
      <c r="K338" s="12"/>
      <c r="L338" s="12"/>
      <c r="M338" s="12"/>
      <c r="N338" s="12"/>
      <c r="O338" s="12"/>
      <c r="P338" s="12"/>
      <c r="Q338" s="12"/>
      <c r="R338" s="12"/>
      <c r="S338" s="12"/>
      <c r="T338" s="12"/>
      <c r="U338" s="12"/>
      <c r="V338" s="12"/>
      <c r="W338" s="12"/>
      <c r="X338" s="12"/>
      <c r="Y338" s="12"/>
      <c r="Z338" s="12"/>
      <c r="AA338" s="13"/>
    </row>
    <row r="339" spans="1:27" x14ac:dyDescent="0.25">
      <c r="A339" s="12"/>
      <c r="B339" s="12"/>
      <c r="C339" s="12"/>
      <c r="D339" s="12"/>
      <c r="E339" s="12"/>
      <c r="F339" s="12"/>
      <c r="G339" s="12"/>
      <c r="H339" s="12"/>
      <c r="I339" s="12" t="str">
        <f xml:space="preserve"> IF(COUNT(Score!G2338:J2338)&gt;0,                                          IF(Score!AG2338 = "Positive", "Ask CRAFFT questions", "Ask CAR question only"), "")</f>
        <v/>
      </c>
      <c r="J339" s="12"/>
      <c r="K339" s="12"/>
      <c r="L339" s="12"/>
      <c r="M339" s="12"/>
      <c r="N339" s="12"/>
      <c r="O339" s="12"/>
      <c r="P339" s="12"/>
      <c r="Q339" s="12"/>
      <c r="R339" s="12"/>
      <c r="S339" s="12"/>
      <c r="T339" s="12"/>
      <c r="U339" s="12"/>
      <c r="V339" s="12"/>
      <c r="W339" s="12"/>
      <c r="X339" s="12"/>
      <c r="Y339" s="12"/>
      <c r="Z339" s="12"/>
      <c r="AA339" s="13"/>
    </row>
    <row r="340" spans="1:27" x14ac:dyDescent="0.25">
      <c r="A340" s="12"/>
      <c r="B340" s="12"/>
      <c r="C340" s="12"/>
      <c r="D340" s="12"/>
      <c r="E340" s="12"/>
      <c r="F340" s="12"/>
      <c r="G340" s="12"/>
      <c r="H340" s="12"/>
      <c r="I340" s="12" t="str">
        <f xml:space="preserve"> IF(COUNT(Score!G2339:J2339)&gt;0,                                          IF(Score!AG2339 = "Positive", "Ask CRAFFT questions", "Ask CAR question only"), "")</f>
        <v/>
      </c>
      <c r="J340" s="12"/>
      <c r="K340" s="12"/>
      <c r="L340" s="12"/>
      <c r="M340" s="12"/>
      <c r="N340" s="12"/>
      <c r="O340" s="12"/>
      <c r="P340" s="12"/>
      <c r="Q340" s="12"/>
      <c r="R340" s="12"/>
      <c r="S340" s="12"/>
      <c r="T340" s="12"/>
      <c r="U340" s="12"/>
      <c r="V340" s="12"/>
      <c r="W340" s="12"/>
      <c r="X340" s="12"/>
      <c r="Y340" s="12"/>
      <c r="Z340" s="12"/>
      <c r="AA340" s="13"/>
    </row>
    <row r="341" spans="1:27" x14ac:dyDescent="0.25">
      <c r="A341" s="12"/>
      <c r="B341" s="12"/>
      <c r="C341" s="12"/>
      <c r="D341" s="12"/>
      <c r="E341" s="12"/>
      <c r="F341" s="12"/>
      <c r="G341" s="12"/>
      <c r="H341" s="12"/>
      <c r="I341" s="12" t="str">
        <f xml:space="preserve"> IF(COUNT(Score!G2340:J2340)&gt;0,                                          IF(Score!AG2340 = "Positive", "Ask CRAFFT questions", "Ask CAR question only"), "")</f>
        <v/>
      </c>
      <c r="J341" s="12"/>
      <c r="K341" s="12"/>
      <c r="L341" s="12"/>
      <c r="M341" s="12"/>
      <c r="N341" s="12"/>
      <c r="O341" s="12"/>
      <c r="P341" s="12"/>
      <c r="Q341" s="12"/>
      <c r="R341" s="12"/>
      <c r="S341" s="12"/>
      <c r="T341" s="12"/>
      <c r="U341" s="12"/>
      <c r="V341" s="12"/>
      <c r="W341" s="12"/>
      <c r="X341" s="12"/>
      <c r="Y341" s="12"/>
      <c r="Z341" s="12"/>
      <c r="AA341" s="13"/>
    </row>
    <row r="342" spans="1:27" x14ac:dyDescent="0.25">
      <c r="A342" s="12"/>
      <c r="B342" s="12"/>
      <c r="C342" s="12"/>
      <c r="D342" s="12"/>
      <c r="E342" s="12"/>
      <c r="F342" s="12"/>
      <c r="G342" s="12"/>
      <c r="H342" s="12"/>
      <c r="I342" s="12" t="str">
        <f xml:space="preserve"> IF(COUNT(Score!G2341:J2341)&gt;0,                                          IF(Score!AG2341 = "Positive", "Ask CRAFFT questions", "Ask CAR question only"), "")</f>
        <v/>
      </c>
      <c r="J342" s="12"/>
      <c r="K342" s="12"/>
      <c r="L342" s="12"/>
      <c r="M342" s="12"/>
      <c r="N342" s="12"/>
      <c r="O342" s="12"/>
      <c r="P342" s="12"/>
      <c r="Q342" s="12"/>
      <c r="R342" s="12"/>
      <c r="S342" s="12"/>
      <c r="T342" s="12"/>
      <c r="U342" s="12"/>
      <c r="V342" s="12"/>
      <c r="W342" s="12"/>
      <c r="X342" s="12"/>
      <c r="Y342" s="12"/>
      <c r="Z342" s="12"/>
      <c r="AA342" s="13"/>
    </row>
    <row r="343" spans="1:27" x14ac:dyDescent="0.25">
      <c r="A343" s="12"/>
      <c r="B343" s="12"/>
      <c r="C343" s="12"/>
      <c r="D343" s="12"/>
      <c r="E343" s="12"/>
      <c r="F343" s="12"/>
      <c r="G343" s="12"/>
      <c r="H343" s="12"/>
      <c r="I343" s="12" t="str">
        <f xml:space="preserve"> IF(COUNT(Score!G2342:J2342)&gt;0,                                          IF(Score!AG2342 = "Positive", "Ask CRAFFT questions", "Ask CAR question only"), "")</f>
        <v/>
      </c>
      <c r="J343" s="12"/>
      <c r="K343" s="12"/>
      <c r="L343" s="12"/>
      <c r="M343" s="12"/>
      <c r="N343" s="12"/>
      <c r="O343" s="12"/>
      <c r="P343" s="12"/>
      <c r="Q343" s="12"/>
      <c r="R343" s="12"/>
      <c r="S343" s="12"/>
      <c r="T343" s="12"/>
      <c r="U343" s="12"/>
      <c r="V343" s="12"/>
      <c r="W343" s="12"/>
      <c r="X343" s="12"/>
      <c r="Y343" s="12"/>
      <c r="Z343" s="12"/>
      <c r="AA343" s="13"/>
    </row>
    <row r="344" spans="1:27" x14ac:dyDescent="0.25">
      <c r="A344" s="12"/>
      <c r="B344" s="12"/>
      <c r="C344" s="12"/>
      <c r="D344" s="12"/>
      <c r="E344" s="12"/>
      <c r="F344" s="12"/>
      <c r="G344" s="12"/>
      <c r="H344" s="12"/>
      <c r="I344" s="12" t="str">
        <f xml:space="preserve"> IF(COUNT(Score!G2343:J2343)&gt;0,                                          IF(Score!AG2343 = "Positive", "Ask CRAFFT questions", "Ask CAR question only"), "")</f>
        <v/>
      </c>
      <c r="J344" s="12"/>
      <c r="K344" s="12"/>
      <c r="L344" s="12"/>
      <c r="M344" s="12"/>
      <c r="N344" s="12"/>
      <c r="O344" s="12"/>
      <c r="P344" s="12"/>
      <c r="Q344" s="12"/>
      <c r="R344" s="12"/>
      <c r="S344" s="12"/>
      <c r="T344" s="12"/>
      <c r="U344" s="12"/>
      <c r="V344" s="12"/>
      <c r="W344" s="12"/>
      <c r="X344" s="12"/>
      <c r="Y344" s="12"/>
      <c r="Z344" s="12"/>
      <c r="AA344" s="13"/>
    </row>
    <row r="345" spans="1:27" x14ac:dyDescent="0.25">
      <c r="A345" s="12"/>
      <c r="B345" s="12"/>
      <c r="C345" s="12"/>
      <c r="D345" s="12"/>
      <c r="E345" s="12"/>
      <c r="F345" s="12"/>
      <c r="G345" s="12"/>
      <c r="H345" s="12"/>
      <c r="I345" s="12" t="str">
        <f xml:space="preserve"> IF(COUNT(Score!G2344:J2344)&gt;0,                                          IF(Score!AG2344 = "Positive", "Ask CRAFFT questions", "Ask CAR question only"), "")</f>
        <v/>
      </c>
      <c r="J345" s="12"/>
      <c r="K345" s="12"/>
      <c r="L345" s="12"/>
      <c r="M345" s="12"/>
      <c r="N345" s="12"/>
      <c r="O345" s="12"/>
      <c r="P345" s="12"/>
      <c r="Q345" s="12"/>
      <c r="R345" s="12"/>
      <c r="S345" s="12"/>
      <c r="T345" s="12"/>
      <c r="U345" s="12"/>
      <c r="V345" s="12"/>
      <c r="W345" s="12"/>
      <c r="X345" s="12"/>
      <c r="Y345" s="12"/>
      <c r="Z345" s="12"/>
      <c r="AA345" s="13"/>
    </row>
    <row r="346" spans="1:27" x14ac:dyDescent="0.25">
      <c r="A346" s="12"/>
      <c r="B346" s="12"/>
      <c r="C346" s="12"/>
      <c r="D346" s="12"/>
      <c r="E346" s="12"/>
      <c r="F346" s="12"/>
      <c r="G346" s="12"/>
      <c r="H346" s="12"/>
      <c r="I346" s="12" t="str">
        <f xml:space="preserve"> IF(COUNT(Score!G2345:J2345)&gt;0,                                          IF(Score!AG2345 = "Positive", "Ask CRAFFT questions", "Ask CAR question only"), "")</f>
        <v/>
      </c>
      <c r="J346" s="12"/>
      <c r="K346" s="12"/>
      <c r="L346" s="12"/>
      <c r="M346" s="12"/>
      <c r="N346" s="12"/>
      <c r="O346" s="12"/>
      <c r="P346" s="12"/>
      <c r="Q346" s="12"/>
      <c r="R346" s="12"/>
      <c r="S346" s="12"/>
      <c r="T346" s="12"/>
      <c r="U346" s="12"/>
      <c r="V346" s="12"/>
      <c r="W346" s="12"/>
      <c r="X346" s="12"/>
      <c r="Y346" s="12"/>
      <c r="Z346" s="12"/>
      <c r="AA346" s="13"/>
    </row>
    <row r="347" spans="1:27" x14ac:dyDescent="0.25">
      <c r="A347" s="12"/>
      <c r="B347" s="12"/>
      <c r="C347" s="12"/>
      <c r="D347" s="12"/>
      <c r="E347" s="12"/>
      <c r="F347" s="12"/>
      <c r="G347" s="12"/>
      <c r="H347" s="12"/>
      <c r="I347" s="12" t="str">
        <f xml:space="preserve"> IF(COUNT(Score!G2346:J2346)&gt;0,                                          IF(Score!AG2346 = "Positive", "Ask CRAFFT questions", "Ask CAR question only"), "")</f>
        <v/>
      </c>
      <c r="J347" s="12"/>
      <c r="K347" s="12"/>
      <c r="L347" s="12"/>
      <c r="M347" s="12"/>
      <c r="N347" s="12"/>
      <c r="O347" s="12"/>
      <c r="P347" s="12"/>
      <c r="Q347" s="12"/>
      <c r="R347" s="12"/>
      <c r="S347" s="12"/>
      <c r="T347" s="12"/>
      <c r="U347" s="12"/>
      <c r="V347" s="12"/>
      <c r="W347" s="12"/>
      <c r="X347" s="12"/>
      <c r="Y347" s="12"/>
      <c r="Z347" s="12"/>
      <c r="AA347" s="13"/>
    </row>
    <row r="348" spans="1:27" x14ac:dyDescent="0.25">
      <c r="A348" s="12"/>
      <c r="B348" s="12"/>
      <c r="C348" s="12"/>
      <c r="D348" s="12"/>
      <c r="E348" s="12"/>
      <c r="F348" s="12"/>
      <c r="G348" s="12"/>
      <c r="H348" s="12"/>
      <c r="I348" s="12" t="str">
        <f xml:space="preserve"> IF(COUNT(Score!G2347:J2347)&gt;0,                                          IF(Score!AG2347 = "Positive", "Ask CRAFFT questions", "Ask CAR question only"), "")</f>
        <v/>
      </c>
      <c r="J348" s="12"/>
      <c r="K348" s="12"/>
      <c r="L348" s="12"/>
      <c r="M348" s="12"/>
      <c r="N348" s="12"/>
      <c r="O348" s="12"/>
      <c r="P348" s="12"/>
      <c r="Q348" s="12"/>
      <c r="R348" s="12"/>
      <c r="S348" s="12"/>
      <c r="T348" s="12"/>
      <c r="U348" s="12"/>
      <c r="V348" s="12"/>
      <c r="W348" s="12"/>
      <c r="X348" s="12"/>
      <c r="Y348" s="12"/>
      <c r="Z348" s="12"/>
      <c r="AA348" s="13"/>
    </row>
    <row r="349" spans="1:27" x14ac:dyDescent="0.25">
      <c r="A349" s="12"/>
      <c r="B349" s="12"/>
      <c r="C349" s="12"/>
      <c r="D349" s="12"/>
      <c r="E349" s="12"/>
      <c r="F349" s="12"/>
      <c r="G349" s="12"/>
      <c r="H349" s="12"/>
      <c r="I349" s="12" t="str">
        <f xml:space="preserve"> IF(COUNT(Score!G2348:J2348)&gt;0,                                          IF(Score!AG2348 = "Positive", "Ask CRAFFT questions", "Ask CAR question only"), "")</f>
        <v/>
      </c>
      <c r="J349" s="12"/>
      <c r="K349" s="12"/>
      <c r="L349" s="12"/>
      <c r="M349" s="12"/>
      <c r="N349" s="12"/>
      <c r="O349" s="12"/>
      <c r="P349" s="12"/>
      <c r="Q349" s="12"/>
      <c r="R349" s="12"/>
      <c r="S349" s="12"/>
      <c r="T349" s="12"/>
      <c r="U349" s="12"/>
      <c r="V349" s="12"/>
      <c r="W349" s="12"/>
      <c r="X349" s="12"/>
      <c r="Y349" s="12"/>
      <c r="Z349" s="12"/>
      <c r="AA349" s="13"/>
    </row>
    <row r="350" spans="1:27" x14ac:dyDescent="0.25">
      <c r="A350" s="12"/>
      <c r="B350" s="12"/>
      <c r="C350" s="12"/>
      <c r="D350" s="12"/>
      <c r="E350" s="12"/>
      <c r="F350" s="12"/>
      <c r="G350" s="12"/>
      <c r="H350" s="12"/>
      <c r="I350" s="12" t="str">
        <f xml:space="preserve"> IF(COUNT(Score!G2349:J2349)&gt;0,                                          IF(Score!AG2349 = "Positive", "Ask CRAFFT questions", "Ask CAR question only"), "")</f>
        <v/>
      </c>
      <c r="J350" s="12"/>
      <c r="K350" s="12"/>
      <c r="L350" s="12"/>
      <c r="M350" s="12"/>
      <c r="N350" s="12"/>
      <c r="O350" s="12"/>
      <c r="P350" s="12"/>
      <c r="Q350" s="12"/>
      <c r="R350" s="12"/>
      <c r="S350" s="12"/>
      <c r="T350" s="12"/>
      <c r="U350" s="12"/>
      <c r="V350" s="12"/>
      <c r="W350" s="12"/>
      <c r="X350" s="12"/>
      <c r="Y350" s="12"/>
      <c r="Z350" s="12"/>
      <c r="AA350" s="13"/>
    </row>
    <row r="351" spans="1:27" x14ac:dyDescent="0.25">
      <c r="A351" s="12"/>
      <c r="B351" s="12"/>
      <c r="C351" s="12"/>
      <c r="D351" s="12"/>
      <c r="E351" s="12"/>
      <c r="F351" s="12"/>
      <c r="G351" s="12"/>
      <c r="H351" s="12"/>
      <c r="I351" s="12" t="str">
        <f xml:space="preserve"> IF(COUNT(Score!G2350:J2350)&gt;0,                                          IF(Score!AG2350 = "Positive", "Ask CRAFFT questions", "Ask CAR question only"), "")</f>
        <v/>
      </c>
      <c r="J351" s="12"/>
      <c r="K351" s="12"/>
      <c r="L351" s="12"/>
      <c r="M351" s="12"/>
      <c r="N351" s="12"/>
      <c r="O351" s="12"/>
      <c r="P351" s="12"/>
      <c r="Q351" s="12"/>
      <c r="R351" s="12"/>
      <c r="S351" s="12"/>
      <c r="T351" s="12"/>
      <c r="U351" s="12"/>
      <c r="V351" s="12"/>
      <c r="W351" s="12"/>
      <c r="X351" s="12"/>
      <c r="Y351" s="12"/>
      <c r="Z351" s="12"/>
      <c r="AA351" s="13"/>
    </row>
    <row r="352" spans="1:27" x14ac:dyDescent="0.25">
      <c r="A352" s="12"/>
      <c r="B352" s="12"/>
      <c r="C352" s="12"/>
      <c r="D352" s="12"/>
      <c r="E352" s="12"/>
      <c r="F352" s="12"/>
      <c r="G352" s="12"/>
      <c r="H352" s="12"/>
      <c r="I352" s="12" t="str">
        <f xml:space="preserve"> IF(COUNT(Score!G2351:J2351)&gt;0,                                          IF(Score!AG2351 = "Positive", "Ask CRAFFT questions", "Ask CAR question only"), "")</f>
        <v/>
      </c>
      <c r="J352" s="12"/>
      <c r="K352" s="12"/>
      <c r="L352" s="12"/>
      <c r="M352" s="12"/>
      <c r="N352" s="12"/>
      <c r="O352" s="12"/>
      <c r="P352" s="12"/>
      <c r="Q352" s="12"/>
      <c r="R352" s="12"/>
      <c r="S352" s="12"/>
      <c r="T352" s="12"/>
      <c r="U352" s="12"/>
      <c r="V352" s="12"/>
      <c r="W352" s="12"/>
      <c r="X352" s="12"/>
      <c r="Y352" s="12"/>
      <c r="Z352" s="12"/>
      <c r="AA352" s="13"/>
    </row>
    <row r="353" spans="1:27" x14ac:dyDescent="0.25">
      <c r="A353" s="12"/>
      <c r="B353" s="12"/>
      <c r="C353" s="12"/>
      <c r="D353" s="12"/>
      <c r="E353" s="12"/>
      <c r="F353" s="12"/>
      <c r="G353" s="12"/>
      <c r="H353" s="12"/>
      <c r="I353" s="12" t="str">
        <f xml:space="preserve"> IF(COUNT(Score!G2352:J2352)&gt;0,                                          IF(Score!AG2352 = "Positive", "Ask CRAFFT questions", "Ask CAR question only"), "")</f>
        <v/>
      </c>
      <c r="J353" s="12"/>
      <c r="K353" s="12"/>
      <c r="L353" s="12"/>
      <c r="M353" s="12"/>
      <c r="N353" s="12"/>
      <c r="O353" s="12"/>
      <c r="P353" s="12"/>
      <c r="Q353" s="12"/>
      <c r="R353" s="12"/>
      <c r="S353" s="12"/>
      <c r="T353" s="12"/>
      <c r="U353" s="12"/>
      <c r="V353" s="12"/>
      <c r="W353" s="12"/>
      <c r="X353" s="12"/>
      <c r="Y353" s="12"/>
      <c r="Z353" s="12"/>
      <c r="AA353" s="13"/>
    </row>
    <row r="354" spans="1:27" x14ac:dyDescent="0.25">
      <c r="A354" s="12"/>
      <c r="B354" s="12"/>
      <c r="C354" s="12"/>
      <c r="D354" s="12"/>
      <c r="E354" s="12"/>
      <c r="F354" s="12"/>
      <c r="G354" s="12"/>
      <c r="H354" s="12"/>
      <c r="I354" s="12" t="str">
        <f xml:space="preserve"> IF(COUNT(Score!G2353:J2353)&gt;0,                                          IF(Score!AG2353 = "Positive", "Ask CRAFFT questions", "Ask CAR question only"), "")</f>
        <v/>
      </c>
      <c r="J354" s="12"/>
      <c r="K354" s="12"/>
      <c r="L354" s="12"/>
      <c r="M354" s="12"/>
      <c r="N354" s="12"/>
      <c r="O354" s="12"/>
      <c r="P354" s="12"/>
      <c r="Q354" s="12"/>
      <c r="R354" s="12"/>
      <c r="S354" s="12"/>
      <c r="T354" s="12"/>
      <c r="U354" s="12"/>
      <c r="V354" s="12"/>
      <c r="W354" s="12"/>
      <c r="X354" s="12"/>
      <c r="Y354" s="12"/>
      <c r="Z354" s="12"/>
      <c r="AA354" s="13"/>
    </row>
    <row r="355" spans="1:27" x14ac:dyDescent="0.25">
      <c r="A355" s="12"/>
      <c r="B355" s="12"/>
      <c r="C355" s="12"/>
      <c r="D355" s="12"/>
      <c r="E355" s="12"/>
      <c r="F355" s="12"/>
      <c r="G355" s="12"/>
      <c r="H355" s="12"/>
      <c r="I355" s="12" t="str">
        <f xml:space="preserve"> IF(COUNT(Score!G2354:J2354)&gt;0,                                          IF(Score!AG2354 = "Positive", "Ask CRAFFT questions", "Ask CAR question only"), "")</f>
        <v/>
      </c>
      <c r="J355" s="12"/>
      <c r="K355" s="12"/>
      <c r="L355" s="12"/>
      <c r="M355" s="12"/>
      <c r="N355" s="12"/>
      <c r="O355" s="12"/>
      <c r="P355" s="12"/>
      <c r="Q355" s="12"/>
      <c r="R355" s="12"/>
      <c r="S355" s="12"/>
      <c r="T355" s="12"/>
      <c r="U355" s="12"/>
      <c r="V355" s="12"/>
      <c r="W355" s="12"/>
      <c r="X355" s="12"/>
      <c r="Y355" s="12"/>
      <c r="Z355" s="12"/>
      <c r="AA355" s="13"/>
    </row>
    <row r="356" spans="1:27" x14ac:dyDescent="0.25">
      <c r="A356" s="12"/>
      <c r="B356" s="12"/>
      <c r="C356" s="12"/>
      <c r="D356" s="12"/>
      <c r="E356" s="12"/>
      <c r="F356" s="12"/>
      <c r="G356" s="12"/>
      <c r="H356" s="12"/>
      <c r="I356" s="12" t="str">
        <f xml:space="preserve"> IF(COUNT(Score!G2355:J2355)&gt;0,                                          IF(Score!AG2355 = "Positive", "Ask CRAFFT questions", "Ask CAR question only"), "")</f>
        <v/>
      </c>
      <c r="J356" s="12"/>
      <c r="K356" s="12"/>
      <c r="L356" s="12"/>
      <c r="M356" s="12"/>
      <c r="N356" s="12"/>
      <c r="O356" s="12"/>
      <c r="P356" s="12"/>
      <c r="Q356" s="12"/>
      <c r="R356" s="12"/>
      <c r="S356" s="12"/>
      <c r="T356" s="12"/>
      <c r="U356" s="12"/>
      <c r="V356" s="12"/>
      <c r="W356" s="12"/>
      <c r="X356" s="12"/>
      <c r="Y356" s="12"/>
      <c r="Z356" s="12"/>
      <c r="AA356" s="13"/>
    </row>
    <row r="357" spans="1:27" x14ac:dyDescent="0.25">
      <c r="A357" s="12"/>
      <c r="B357" s="12"/>
      <c r="C357" s="12"/>
      <c r="D357" s="12"/>
      <c r="E357" s="12"/>
      <c r="F357" s="12"/>
      <c r="G357" s="12"/>
      <c r="H357" s="12"/>
      <c r="I357" s="12" t="str">
        <f xml:space="preserve"> IF(COUNT(Score!G2356:J2356)&gt;0,                                          IF(Score!AG2356 = "Positive", "Ask CRAFFT questions", "Ask CAR question only"), "")</f>
        <v/>
      </c>
      <c r="J357" s="12"/>
      <c r="K357" s="12"/>
      <c r="L357" s="12"/>
      <c r="M357" s="12"/>
      <c r="N357" s="12"/>
      <c r="O357" s="12"/>
      <c r="P357" s="12"/>
      <c r="Q357" s="12"/>
      <c r="R357" s="12"/>
      <c r="S357" s="12"/>
      <c r="T357" s="12"/>
      <c r="U357" s="12"/>
      <c r="V357" s="12"/>
      <c r="W357" s="12"/>
      <c r="X357" s="12"/>
      <c r="Y357" s="12"/>
      <c r="Z357" s="12"/>
      <c r="AA357" s="13"/>
    </row>
    <row r="358" spans="1:27" x14ac:dyDescent="0.25">
      <c r="A358" s="12"/>
      <c r="B358" s="12"/>
      <c r="C358" s="12"/>
      <c r="D358" s="12"/>
      <c r="E358" s="12"/>
      <c r="F358" s="12"/>
      <c r="G358" s="12"/>
      <c r="H358" s="12"/>
      <c r="I358" s="12" t="str">
        <f xml:space="preserve"> IF(COUNT(Score!G2357:J2357)&gt;0,                                          IF(Score!AG2357 = "Positive", "Ask CRAFFT questions", "Ask CAR question only"), "")</f>
        <v/>
      </c>
      <c r="J358" s="12"/>
      <c r="K358" s="12"/>
      <c r="L358" s="12"/>
      <c r="M358" s="12"/>
      <c r="N358" s="12"/>
      <c r="O358" s="12"/>
      <c r="P358" s="12"/>
      <c r="Q358" s="12"/>
      <c r="R358" s="12"/>
      <c r="S358" s="12"/>
      <c r="T358" s="12"/>
      <c r="U358" s="12"/>
      <c r="V358" s="12"/>
      <c r="W358" s="12"/>
      <c r="X358" s="12"/>
      <c r="Y358" s="12"/>
      <c r="Z358" s="12"/>
      <c r="AA358" s="13"/>
    </row>
    <row r="359" spans="1:27" x14ac:dyDescent="0.25">
      <c r="A359" s="12"/>
      <c r="B359" s="12"/>
      <c r="C359" s="12"/>
      <c r="D359" s="12"/>
      <c r="E359" s="12"/>
      <c r="F359" s="12"/>
      <c r="G359" s="12"/>
      <c r="H359" s="12"/>
      <c r="I359" s="12" t="str">
        <f xml:space="preserve"> IF(COUNT(Score!G2358:J2358)&gt;0,                                          IF(Score!AG2358 = "Positive", "Ask CRAFFT questions", "Ask CAR question only"), "")</f>
        <v/>
      </c>
      <c r="J359" s="12"/>
      <c r="K359" s="12"/>
      <c r="L359" s="12"/>
      <c r="M359" s="12"/>
      <c r="N359" s="12"/>
      <c r="O359" s="12"/>
      <c r="P359" s="12"/>
      <c r="Q359" s="12"/>
      <c r="R359" s="12"/>
      <c r="S359" s="12"/>
      <c r="T359" s="12"/>
      <c r="U359" s="12"/>
      <c r="V359" s="12"/>
      <c r="W359" s="12"/>
      <c r="X359" s="12"/>
      <c r="Y359" s="12"/>
      <c r="Z359" s="12"/>
      <c r="AA359" s="13"/>
    </row>
    <row r="360" spans="1:27" x14ac:dyDescent="0.25">
      <c r="A360" s="12"/>
      <c r="B360" s="12"/>
      <c r="C360" s="12"/>
      <c r="D360" s="12"/>
      <c r="E360" s="12"/>
      <c r="F360" s="12"/>
      <c r="G360" s="12"/>
      <c r="H360" s="12"/>
      <c r="I360" s="12" t="str">
        <f xml:space="preserve"> IF(COUNT(Score!G2359:J2359)&gt;0,                                          IF(Score!AG2359 = "Positive", "Ask CRAFFT questions", "Ask CAR question only"), "")</f>
        <v/>
      </c>
      <c r="J360" s="12"/>
      <c r="K360" s="12"/>
      <c r="L360" s="12"/>
      <c r="M360" s="12"/>
      <c r="N360" s="12"/>
      <c r="O360" s="12"/>
      <c r="P360" s="12"/>
      <c r="Q360" s="12"/>
      <c r="R360" s="12"/>
      <c r="S360" s="12"/>
      <c r="T360" s="12"/>
      <c r="U360" s="12"/>
      <c r="V360" s="12"/>
      <c r="W360" s="12"/>
      <c r="X360" s="12"/>
      <c r="Y360" s="12"/>
      <c r="Z360" s="12"/>
      <c r="AA360" s="13"/>
    </row>
    <row r="361" spans="1:27" x14ac:dyDescent="0.25">
      <c r="A361" s="12"/>
      <c r="B361" s="12"/>
      <c r="C361" s="12"/>
      <c r="D361" s="12"/>
      <c r="E361" s="12"/>
      <c r="F361" s="12"/>
      <c r="G361" s="12"/>
      <c r="H361" s="12"/>
      <c r="I361" s="12" t="str">
        <f xml:space="preserve"> IF(COUNT(Score!G2360:J2360)&gt;0,                                          IF(Score!AG2360 = "Positive", "Ask CRAFFT questions", "Ask CAR question only"), "")</f>
        <v/>
      </c>
      <c r="J361" s="12"/>
      <c r="K361" s="12"/>
      <c r="L361" s="12"/>
      <c r="M361" s="12"/>
      <c r="N361" s="12"/>
      <c r="O361" s="12"/>
      <c r="P361" s="12"/>
      <c r="Q361" s="12"/>
      <c r="R361" s="12"/>
      <c r="S361" s="12"/>
      <c r="T361" s="12"/>
      <c r="U361" s="12"/>
      <c r="V361" s="12"/>
      <c r="W361" s="12"/>
      <c r="X361" s="12"/>
      <c r="Y361" s="12"/>
      <c r="Z361" s="12"/>
      <c r="AA361" s="13"/>
    </row>
    <row r="362" spans="1:27" x14ac:dyDescent="0.25">
      <c r="A362" s="12"/>
      <c r="B362" s="12"/>
      <c r="C362" s="12"/>
      <c r="D362" s="12"/>
      <c r="E362" s="12"/>
      <c r="F362" s="12"/>
      <c r="G362" s="12"/>
      <c r="H362" s="12"/>
      <c r="I362" s="12" t="str">
        <f xml:space="preserve"> IF(COUNT(Score!G2361:J2361)&gt;0,                                          IF(Score!AG2361 = "Positive", "Ask CRAFFT questions", "Ask CAR question only"), "")</f>
        <v/>
      </c>
      <c r="J362" s="12"/>
      <c r="K362" s="12"/>
      <c r="L362" s="12"/>
      <c r="M362" s="12"/>
      <c r="N362" s="12"/>
      <c r="O362" s="12"/>
      <c r="P362" s="12"/>
      <c r="Q362" s="12"/>
      <c r="R362" s="12"/>
      <c r="S362" s="12"/>
      <c r="T362" s="12"/>
      <c r="U362" s="12"/>
      <c r="V362" s="12"/>
      <c r="W362" s="12"/>
      <c r="X362" s="12"/>
      <c r="Y362" s="12"/>
      <c r="Z362" s="12"/>
      <c r="AA362" s="13"/>
    </row>
    <row r="363" spans="1:27" x14ac:dyDescent="0.25">
      <c r="A363" s="12"/>
      <c r="B363" s="12"/>
      <c r="C363" s="12"/>
      <c r="D363" s="12"/>
      <c r="E363" s="12"/>
      <c r="F363" s="12"/>
      <c r="G363" s="12"/>
      <c r="H363" s="12"/>
      <c r="I363" s="12" t="str">
        <f xml:space="preserve"> IF(COUNT(Score!G2362:J2362)&gt;0,                                          IF(Score!AG2362 = "Positive", "Ask CRAFFT questions", "Ask CAR question only"), "")</f>
        <v/>
      </c>
      <c r="J363" s="12"/>
      <c r="K363" s="12"/>
      <c r="L363" s="12"/>
      <c r="M363" s="12"/>
      <c r="N363" s="12"/>
      <c r="O363" s="12"/>
      <c r="P363" s="12"/>
      <c r="Q363" s="12"/>
      <c r="R363" s="12"/>
      <c r="S363" s="12"/>
      <c r="T363" s="12"/>
      <c r="U363" s="12"/>
      <c r="V363" s="12"/>
      <c r="W363" s="12"/>
      <c r="X363" s="12"/>
      <c r="Y363" s="12"/>
      <c r="Z363" s="12"/>
      <c r="AA363" s="13"/>
    </row>
    <row r="364" spans="1:27" x14ac:dyDescent="0.25">
      <c r="A364" s="12"/>
      <c r="B364" s="12"/>
      <c r="C364" s="12"/>
      <c r="D364" s="12"/>
      <c r="E364" s="12"/>
      <c r="F364" s="12"/>
      <c r="G364" s="12"/>
      <c r="H364" s="12"/>
      <c r="I364" s="12" t="str">
        <f xml:space="preserve"> IF(COUNT(Score!G2363:J2363)&gt;0,                                          IF(Score!AG2363 = "Positive", "Ask CRAFFT questions", "Ask CAR question only"), "")</f>
        <v/>
      </c>
      <c r="J364" s="12"/>
      <c r="K364" s="12"/>
      <c r="L364" s="12"/>
      <c r="M364" s="12"/>
      <c r="N364" s="12"/>
      <c r="O364" s="12"/>
      <c r="P364" s="12"/>
      <c r="Q364" s="12"/>
      <c r="R364" s="12"/>
      <c r="S364" s="12"/>
      <c r="T364" s="12"/>
      <c r="U364" s="12"/>
      <c r="V364" s="12"/>
      <c r="W364" s="12"/>
      <c r="X364" s="12"/>
      <c r="Y364" s="12"/>
      <c r="Z364" s="12"/>
      <c r="AA364" s="13"/>
    </row>
    <row r="365" spans="1:27" x14ac:dyDescent="0.25">
      <c r="A365" s="12"/>
      <c r="B365" s="12"/>
      <c r="C365" s="12"/>
      <c r="D365" s="12"/>
      <c r="E365" s="12"/>
      <c r="F365" s="12"/>
      <c r="G365" s="12"/>
      <c r="H365" s="12"/>
      <c r="I365" s="12" t="str">
        <f xml:space="preserve"> IF(COUNT(Score!G2364:J2364)&gt;0,                                          IF(Score!AG2364 = "Positive", "Ask CRAFFT questions", "Ask CAR question only"), "")</f>
        <v/>
      </c>
      <c r="J365" s="12"/>
      <c r="K365" s="12"/>
      <c r="L365" s="12"/>
      <c r="M365" s="12"/>
      <c r="N365" s="12"/>
      <c r="O365" s="12"/>
      <c r="P365" s="12"/>
      <c r="Q365" s="12"/>
      <c r="R365" s="12"/>
      <c r="S365" s="12"/>
      <c r="T365" s="12"/>
      <c r="U365" s="12"/>
      <c r="V365" s="12"/>
      <c r="W365" s="12"/>
      <c r="X365" s="12"/>
      <c r="Y365" s="12"/>
      <c r="Z365" s="12"/>
      <c r="AA365" s="13"/>
    </row>
    <row r="366" spans="1:27" x14ac:dyDescent="0.25">
      <c r="A366" s="12"/>
      <c r="B366" s="12"/>
      <c r="C366" s="12"/>
      <c r="D366" s="12"/>
      <c r="E366" s="12"/>
      <c r="F366" s="12"/>
      <c r="G366" s="12"/>
      <c r="H366" s="12"/>
      <c r="I366" s="12" t="str">
        <f xml:space="preserve"> IF(COUNT(Score!G2365:J2365)&gt;0,                                          IF(Score!AG2365 = "Positive", "Ask CRAFFT questions", "Ask CAR question only"), "")</f>
        <v/>
      </c>
      <c r="J366" s="12"/>
      <c r="K366" s="12"/>
      <c r="L366" s="12"/>
      <c r="M366" s="12"/>
      <c r="N366" s="12"/>
      <c r="O366" s="12"/>
      <c r="P366" s="12"/>
      <c r="Q366" s="12"/>
      <c r="R366" s="12"/>
      <c r="S366" s="12"/>
      <c r="T366" s="12"/>
      <c r="U366" s="12"/>
      <c r="V366" s="12"/>
      <c r="W366" s="12"/>
      <c r="X366" s="12"/>
      <c r="Y366" s="12"/>
      <c r="Z366" s="12"/>
      <c r="AA366" s="13"/>
    </row>
    <row r="367" spans="1:27" x14ac:dyDescent="0.25">
      <c r="A367" s="12"/>
      <c r="B367" s="12"/>
      <c r="C367" s="12"/>
      <c r="D367" s="12"/>
      <c r="E367" s="12"/>
      <c r="F367" s="12"/>
      <c r="G367" s="12"/>
      <c r="H367" s="12"/>
      <c r="I367" s="12" t="str">
        <f xml:space="preserve"> IF(COUNT(Score!G2366:J2366)&gt;0,                                          IF(Score!AG2366 = "Positive", "Ask CRAFFT questions", "Ask CAR question only"), "")</f>
        <v/>
      </c>
      <c r="J367" s="12"/>
      <c r="K367" s="12"/>
      <c r="L367" s="12"/>
      <c r="M367" s="12"/>
      <c r="N367" s="12"/>
      <c r="O367" s="12"/>
      <c r="P367" s="12"/>
      <c r="Q367" s="12"/>
      <c r="R367" s="12"/>
      <c r="S367" s="12"/>
      <c r="T367" s="12"/>
      <c r="U367" s="12"/>
      <c r="V367" s="12"/>
      <c r="W367" s="12"/>
      <c r="X367" s="12"/>
      <c r="Y367" s="12"/>
      <c r="Z367" s="12"/>
      <c r="AA367" s="13"/>
    </row>
    <row r="368" spans="1:27" x14ac:dyDescent="0.25">
      <c r="A368" s="12"/>
      <c r="B368" s="12"/>
      <c r="C368" s="12"/>
      <c r="D368" s="12"/>
      <c r="E368" s="12"/>
      <c r="F368" s="12"/>
      <c r="G368" s="12"/>
      <c r="H368" s="12"/>
      <c r="I368" s="12" t="str">
        <f xml:space="preserve"> IF(COUNT(Score!G2367:J2367)&gt;0,                                          IF(Score!AG2367 = "Positive", "Ask CRAFFT questions", "Ask CAR question only"), "")</f>
        <v/>
      </c>
      <c r="J368" s="12"/>
      <c r="K368" s="12"/>
      <c r="L368" s="12"/>
      <c r="M368" s="12"/>
      <c r="N368" s="12"/>
      <c r="O368" s="12"/>
      <c r="P368" s="12"/>
      <c r="Q368" s="12"/>
      <c r="R368" s="12"/>
      <c r="S368" s="12"/>
      <c r="T368" s="12"/>
      <c r="U368" s="12"/>
      <c r="V368" s="12"/>
      <c r="W368" s="12"/>
      <c r="X368" s="12"/>
      <c r="Y368" s="12"/>
      <c r="Z368" s="12"/>
      <c r="AA368" s="13"/>
    </row>
    <row r="369" spans="1:27" x14ac:dyDescent="0.25">
      <c r="A369" s="12"/>
      <c r="B369" s="12"/>
      <c r="C369" s="12"/>
      <c r="D369" s="12"/>
      <c r="E369" s="12"/>
      <c r="F369" s="12"/>
      <c r="G369" s="12"/>
      <c r="H369" s="12"/>
      <c r="I369" s="12" t="str">
        <f xml:space="preserve"> IF(COUNT(Score!G2368:J2368)&gt;0,                                          IF(Score!AG2368 = "Positive", "Ask CRAFFT questions", "Ask CAR question only"), "")</f>
        <v/>
      </c>
      <c r="J369" s="12"/>
      <c r="K369" s="12"/>
      <c r="L369" s="12"/>
      <c r="M369" s="12"/>
      <c r="N369" s="12"/>
      <c r="O369" s="12"/>
      <c r="P369" s="12"/>
      <c r="Q369" s="12"/>
      <c r="R369" s="12"/>
      <c r="S369" s="12"/>
      <c r="T369" s="12"/>
      <c r="U369" s="12"/>
      <c r="V369" s="12"/>
      <c r="W369" s="12"/>
      <c r="X369" s="12"/>
      <c r="Y369" s="12"/>
      <c r="Z369" s="12"/>
      <c r="AA369" s="13"/>
    </row>
    <row r="370" spans="1:27" x14ac:dyDescent="0.25">
      <c r="A370" s="12"/>
      <c r="B370" s="12"/>
      <c r="C370" s="12"/>
      <c r="D370" s="12"/>
      <c r="E370" s="12"/>
      <c r="F370" s="12"/>
      <c r="G370" s="12"/>
      <c r="H370" s="12"/>
      <c r="I370" s="12" t="str">
        <f xml:space="preserve"> IF(COUNT(Score!G2369:J2369)&gt;0,                                          IF(Score!AG2369 = "Positive", "Ask CRAFFT questions", "Ask CAR question only"), "")</f>
        <v/>
      </c>
      <c r="J370" s="12"/>
      <c r="K370" s="12"/>
      <c r="L370" s="12"/>
      <c r="M370" s="12"/>
      <c r="N370" s="12"/>
      <c r="O370" s="12"/>
      <c r="P370" s="12"/>
      <c r="Q370" s="12"/>
      <c r="R370" s="12"/>
      <c r="S370" s="12"/>
      <c r="T370" s="12"/>
      <c r="U370" s="12"/>
      <c r="V370" s="12"/>
      <c r="W370" s="12"/>
      <c r="X370" s="12"/>
      <c r="Y370" s="12"/>
      <c r="Z370" s="12"/>
      <c r="AA370" s="13"/>
    </row>
    <row r="371" spans="1:27" x14ac:dyDescent="0.25">
      <c r="A371" s="12"/>
      <c r="B371" s="12"/>
      <c r="C371" s="12"/>
      <c r="D371" s="12"/>
      <c r="E371" s="12"/>
      <c r="F371" s="12"/>
      <c r="G371" s="12"/>
      <c r="H371" s="12"/>
      <c r="I371" s="12" t="str">
        <f xml:space="preserve"> IF(COUNT(Score!G2370:J2370)&gt;0,                                          IF(Score!AG2370 = "Positive", "Ask CRAFFT questions", "Ask CAR question only"), "")</f>
        <v/>
      </c>
      <c r="J371" s="12"/>
      <c r="K371" s="12"/>
      <c r="L371" s="12"/>
      <c r="M371" s="12"/>
      <c r="N371" s="12"/>
      <c r="O371" s="12"/>
      <c r="P371" s="12"/>
      <c r="Q371" s="12"/>
      <c r="R371" s="12"/>
      <c r="S371" s="12"/>
      <c r="T371" s="12"/>
      <c r="U371" s="12"/>
      <c r="V371" s="12"/>
      <c r="W371" s="12"/>
      <c r="X371" s="12"/>
      <c r="Y371" s="12"/>
      <c r="Z371" s="12"/>
      <c r="AA371" s="13"/>
    </row>
    <row r="372" spans="1:27" x14ac:dyDescent="0.25">
      <c r="A372" s="12"/>
      <c r="B372" s="12"/>
      <c r="C372" s="12"/>
      <c r="D372" s="12"/>
      <c r="E372" s="12"/>
      <c r="F372" s="12"/>
      <c r="G372" s="12"/>
      <c r="H372" s="12"/>
      <c r="I372" s="12" t="str">
        <f xml:space="preserve"> IF(COUNT(Score!G2371:J2371)&gt;0,                                          IF(Score!AG2371 = "Positive", "Ask CRAFFT questions", "Ask CAR question only"), "")</f>
        <v/>
      </c>
      <c r="J372" s="12"/>
      <c r="K372" s="12"/>
      <c r="L372" s="12"/>
      <c r="M372" s="12"/>
      <c r="N372" s="12"/>
      <c r="O372" s="12"/>
      <c r="P372" s="12"/>
      <c r="Q372" s="12"/>
      <c r="R372" s="12"/>
      <c r="S372" s="12"/>
      <c r="T372" s="12"/>
      <c r="U372" s="12"/>
      <c r="V372" s="12"/>
      <c r="W372" s="12"/>
      <c r="X372" s="12"/>
      <c r="Y372" s="12"/>
      <c r="Z372" s="12"/>
      <c r="AA372" s="13"/>
    </row>
    <row r="373" spans="1:27" x14ac:dyDescent="0.25">
      <c r="A373" s="12"/>
      <c r="B373" s="12"/>
      <c r="C373" s="12"/>
      <c r="D373" s="12"/>
      <c r="E373" s="12"/>
      <c r="F373" s="12"/>
      <c r="G373" s="12"/>
      <c r="H373" s="12"/>
      <c r="I373" s="12" t="str">
        <f xml:space="preserve"> IF(COUNT(Score!G2372:J2372)&gt;0,                                          IF(Score!AG2372 = "Positive", "Ask CRAFFT questions", "Ask CAR question only"), "")</f>
        <v/>
      </c>
      <c r="J373" s="12"/>
      <c r="K373" s="12"/>
      <c r="L373" s="12"/>
      <c r="M373" s="12"/>
      <c r="N373" s="12"/>
      <c r="O373" s="12"/>
      <c r="P373" s="12"/>
      <c r="Q373" s="12"/>
      <c r="R373" s="12"/>
      <c r="S373" s="12"/>
      <c r="T373" s="12"/>
      <c r="U373" s="12"/>
      <c r="V373" s="12"/>
      <c r="W373" s="12"/>
      <c r="X373" s="12"/>
      <c r="Y373" s="12"/>
      <c r="Z373" s="12"/>
      <c r="AA373" s="13"/>
    </row>
    <row r="374" spans="1:27" x14ac:dyDescent="0.25">
      <c r="A374" s="12"/>
      <c r="B374" s="12"/>
      <c r="C374" s="12"/>
      <c r="D374" s="12"/>
      <c r="E374" s="12"/>
      <c r="F374" s="12"/>
      <c r="G374" s="12"/>
      <c r="H374" s="12"/>
      <c r="I374" s="12" t="str">
        <f xml:space="preserve"> IF(COUNT(Score!G2373:J2373)&gt;0,                                          IF(Score!AG2373 = "Positive", "Ask CRAFFT questions", "Ask CAR question only"), "")</f>
        <v/>
      </c>
      <c r="J374" s="12"/>
      <c r="K374" s="12"/>
      <c r="L374" s="12"/>
      <c r="M374" s="12"/>
      <c r="N374" s="12"/>
      <c r="O374" s="12"/>
      <c r="P374" s="12"/>
      <c r="Q374" s="12"/>
      <c r="R374" s="12"/>
      <c r="S374" s="12"/>
      <c r="T374" s="12"/>
      <c r="U374" s="12"/>
      <c r="V374" s="12"/>
      <c r="W374" s="12"/>
      <c r="X374" s="12"/>
      <c r="Y374" s="12"/>
      <c r="Z374" s="12"/>
      <c r="AA374" s="13"/>
    </row>
    <row r="375" spans="1:27" x14ac:dyDescent="0.25">
      <c r="A375" s="12"/>
      <c r="B375" s="12"/>
      <c r="C375" s="12"/>
      <c r="D375" s="12"/>
      <c r="E375" s="12"/>
      <c r="F375" s="12"/>
      <c r="G375" s="12"/>
      <c r="H375" s="12"/>
      <c r="I375" s="12" t="str">
        <f xml:space="preserve"> IF(COUNT(Score!G2374:J2374)&gt;0,                                          IF(Score!AG2374 = "Positive", "Ask CRAFFT questions", "Ask CAR question only"), "")</f>
        <v/>
      </c>
      <c r="J375" s="12"/>
      <c r="K375" s="12"/>
      <c r="L375" s="12"/>
      <c r="M375" s="12"/>
      <c r="N375" s="12"/>
      <c r="O375" s="12"/>
      <c r="P375" s="12"/>
      <c r="Q375" s="12"/>
      <c r="R375" s="12"/>
      <c r="S375" s="12"/>
      <c r="T375" s="12"/>
      <c r="U375" s="12"/>
      <c r="V375" s="12"/>
      <c r="W375" s="12"/>
      <c r="X375" s="12"/>
      <c r="Y375" s="12"/>
      <c r="Z375" s="12"/>
      <c r="AA375" s="13"/>
    </row>
    <row r="376" spans="1:27" x14ac:dyDescent="0.25">
      <c r="A376" s="12"/>
      <c r="B376" s="12"/>
      <c r="C376" s="12"/>
      <c r="D376" s="12"/>
      <c r="E376" s="12"/>
      <c r="F376" s="12"/>
      <c r="G376" s="12"/>
      <c r="H376" s="12"/>
      <c r="I376" s="12" t="str">
        <f xml:space="preserve"> IF(COUNT(Score!G2375:J2375)&gt;0,                                          IF(Score!AG2375 = "Positive", "Ask CRAFFT questions", "Ask CAR question only"), "")</f>
        <v/>
      </c>
      <c r="J376" s="12"/>
      <c r="K376" s="12"/>
      <c r="L376" s="12"/>
      <c r="M376" s="12"/>
      <c r="N376" s="12"/>
      <c r="O376" s="12"/>
      <c r="P376" s="12"/>
      <c r="Q376" s="12"/>
      <c r="R376" s="12"/>
      <c r="S376" s="12"/>
      <c r="T376" s="12"/>
      <c r="U376" s="12"/>
      <c r="V376" s="12"/>
      <c r="W376" s="12"/>
      <c r="X376" s="12"/>
      <c r="Y376" s="12"/>
      <c r="Z376" s="12"/>
      <c r="AA376" s="13"/>
    </row>
    <row r="377" spans="1:27" x14ac:dyDescent="0.25">
      <c r="A377" s="12"/>
      <c r="B377" s="12"/>
      <c r="C377" s="12"/>
      <c r="D377" s="12"/>
      <c r="E377" s="12"/>
      <c r="F377" s="12"/>
      <c r="G377" s="12"/>
      <c r="H377" s="12"/>
      <c r="I377" s="12" t="str">
        <f xml:space="preserve"> IF(COUNT(Score!G2376:J2376)&gt;0,                                          IF(Score!AG2376 = "Positive", "Ask CRAFFT questions", "Ask CAR question only"), "")</f>
        <v/>
      </c>
      <c r="J377" s="12"/>
      <c r="K377" s="12"/>
      <c r="L377" s="12"/>
      <c r="M377" s="12"/>
      <c r="N377" s="12"/>
      <c r="O377" s="12"/>
      <c r="P377" s="12"/>
      <c r="Q377" s="12"/>
      <c r="R377" s="12"/>
      <c r="S377" s="12"/>
      <c r="T377" s="12"/>
      <c r="U377" s="12"/>
      <c r="V377" s="12"/>
      <c r="W377" s="12"/>
      <c r="X377" s="12"/>
      <c r="Y377" s="12"/>
      <c r="Z377" s="12"/>
      <c r="AA377" s="13"/>
    </row>
    <row r="378" spans="1:27" x14ac:dyDescent="0.25">
      <c r="A378" s="12"/>
      <c r="B378" s="12"/>
      <c r="C378" s="12"/>
      <c r="D378" s="12"/>
      <c r="E378" s="12"/>
      <c r="F378" s="12"/>
      <c r="G378" s="12"/>
      <c r="H378" s="12"/>
      <c r="I378" s="12" t="str">
        <f xml:space="preserve"> IF(COUNT(Score!G2377:J2377)&gt;0,                                          IF(Score!AG2377 = "Positive", "Ask CRAFFT questions", "Ask CAR question only"), "")</f>
        <v/>
      </c>
      <c r="J378" s="12"/>
      <c r="K378" s="12"/>
      <c r="L378" s="12"/>
      <c r="M378" s="12"/>
      <c r="N378" s="12"/>
      <c r="O378" s="12"/>
      <c r="P378" s="12"/>
      <c r="Q378" s="12"/>
      <c r="R378" s="12"/>
      <c r="S378" s="12"/>
      <c r="T378" s="12"/>
      <c r="U378" s="12"/>
      <c r="V378" s="12"/>
      <c r="W378" s="12"/>
      <c r="X378" s="12"/>
      <c r="Y378" s="12"/>
      <c r="Z378" s="12"/>
      <c r="AA378" s="13"/>
    </row>
    <row r="379" spans="1:27" x14ac:dyDescent="0.25">
      <c r="A379" s="12"/>
      <c r="B379" s="12"/>
      <c r="C379" s="12"/>
      <c r="D379" s="12"/>
      <c r="E379" s="12"/>
      <c r="F379" s="12"/>
      <c r="G379" s="12"/>
      <c r="H379" s="12"/>
      <c r="I379" s="12" t="str">
        <f xml:space="preserve"> IF(COUNT(Score!G2378:J2378)&gt;0,                                          IF(Score!AG2378 = "Positive", "Ask CRAFFT questions", "Ask CAR question only"), "")</f>
        <v/>
      </c>
      <c r="J379" s="12"/>
      <c r="K379" s="12"/>
      <c r="L379" s="12"/>
      <c r="M379" s="12"/>
      <c r="N379" s="12"/>
      <c r="O379" s="12"/>
      <c r="P379" s="12"/>
      <c r="Q379" s="12"/>
      <c r="R379" s="12"/>
      <c r="S379" s="12"/>
      <c r="T379" s="12"/>
      <c r="U379" s="12"/>
      <c r="V379" s="12"/>
      <c r="W379" s="12"/>
      <c r="X379" s="12"/>
      <c r="Y379" s="12"/>
      <c r="Z379" s="12"/>
      <c r="AA379" s="13"/>
    </row>
    <row r="380" spans="1:27" x14ac:dyDescent="0.25">
      <c r="A380" s="12"/>
      <c r="B380" s="12"/>
      <c r="C380" s="12"/>
      <c r="D380" s="12"/>
      <c r="E380" s="12"/>
      <c r="F380" s="12"/>
      <c r="G380" s="12"/>
      <c r="H380" s="12"/>
      <c r="I380" s="12" t="str">
        <f xml:space="preserve"> IF(COUNT(Score!G2379:J2379)&gt;0,                                          IF(Score!AG2379 = "Positive", "Ask CRAFFT questions", "Ask CAR question only"), "")</f>
        <v/>
      </c>
      <c r="J380" s="12"/>
      <c r="K380" s="12"/>
      <c r="L380" s="12"/>
      <c r="M380" s="12"/>
      <c r="N380" s="12"/>
      <c r="O380" s="12"/>
      <c r="P380" s="12"/>
      <c r="Q380" s="12"/>
      <c r="R380" s="12"/>
      <c r="S380" s="12"/>
      <c r="T380" s="12"/>
      <c r="U380" s="12"/>
      <c r="V380" s="12"/>
      <c r="W380" s="12"/>
      <c r="X380" s="12"/>
      <c r="Y380" s="12"/>
      <c r="Z380" s="12"/>
      <c r="AA380" s="13"/>
    </row>
    <row r="381" spans="1:27" x14ac:dyDescent="0.25">
      <c r="A381" s="12"/>
      <c r="B381" s="12"/>
      <c r="C381" s="12"/>
      <c r="D381" s="12"/>
      <c r="E381" s="12"/>
      <c r="F381" s="12"/>
      <c r="G381" s="12"/>
      <c r="H381" s="12"/>
      <c r="I381" s="12" t="str">
        <f xml:space="preserve"> IF(COUNT(Score!G2380:J2380)&gt;0,                                          IF(Score!AG2380 = "Positive", "Ask CRAFFT questions", "Ask CAR question only"), "")</f>
        <v/>
      </c>
      <c r="J381" s="12"/>
      <c r="K381" s="12"/>
      <c r="L381" s="12"/>
      <c r="M381" s="12"/>
      <c r="N381" s="12"/>
      <c r="O381" s="12"/>
      <c r="P381" s="12"/>
      <c r="Q381" s="12"/>
      <c r="R381" s="12"/>
      <c r="S381" s="12"/>
      <c r="T381" s="12"/>
      <c r="U381" s="12"/>
      <c r="V381" s="12"/>
      <c r="W381" s="12"/>
      <c r="X381" s="12"/>
      <c r="Y381" s="12"/>
      <c r="Z381" s="12"/>
      <c r="AA381" s="13"/>
    </row>
    <row r="382" spans="1:27" x14ac:dyDescent="0.25">
      <c r="A382" s="12"/>
      <c r="B382" s="12"/>
      <c r="C382" s="12"/>
      <c r="D382" s="12"/>
      <c r="E382" s="12"/>
      <c r="F382" s="12"/>
      <c r="G382" s="12"/>
      <c r="H382" s="12"/>
      <c r="I382" s="12" t="str">
        <f xml:space="preserve"> IF(COUNT(Score!G2381:J2381)&gt;0,                                          IF(Score!AG2381 = "Positive", "Ask CRAFFT questions", "Ask CAR question only"), "")</f>
        <v/>
      </c>
      <c r="J382" s="12"/>
      <c r="K382" s="12"/>
      <c r="L382" s="12"/>
      <c r="M382" s="12"/>
      <c r="N382" s="12"/>
      <c r="O382" s="12"/>
      <c r="P382" s="12"/>
      <c r="Q382" s="12"/>
      <c r="R382" s="12"/>
      <c r="S382" s="12"/>
      <c r="T382" s="12"/>
      <c r="U382" s="12"/>
      <c r="V382" s="12"/>
      <c r="W382" s="12"/>
      <c r="X382" s="12"/>
      <c r="Y382" s="12"/>
      <c r="Z382" s="12"/>
      <c r="AA382" s="13"/>
    </row>
    <row r="383" spans="1:27" x14ac:dyDescent="0.25">
      <c r="A383" s="12"/>
      <c r="B383" s="12"/>
      <c r="C383" s="12"/>
      <c r="D383" s="12"/>
      <c r="E383" s="12"/>
      <c r="F383" s="12"/>
      <c r="G383" s="12"/>
      <c r="H383" s="12"/>
      <c r="I383" s="12" t="str">
        <f xml:space="preserve"> IF(COUNT(Score!G2382:J2382)&gt;0,                                          IF(Score!AG2382 = "Positive", "Ask CRAFFT questions", "Ask CAR question only"), "")</f>
        <v/>
      </c>
      <c r="J383" s="12"/>
      <c r="K383" s="12"/>
      <c r="L383" s="12"/>
      <c r="M383" s="12"/>
      <c r="N383" s="12"/>
      <c r="O383" s="12"/>
      <c r="P383" s="12"/>
      <c r="Q383" s="12"/>
      <c r="R383" s="12"/>
      <c r="S383" s="12"/>
      <c r="T383" s="12"/>
      <c r="U383" s="12"/>
      <c r="V383" s="12"/>
      <c r="W383" s="12"/>
      <c r="X383" s="12"/>
      <c r="Y383" s="12"/>
      <c r="Z383" s="12"/>
      <c r="AA383" s="13"/>
    </row>
    <row r="384" spans="1:27" x14ac:dyDescent="0.25">
      <c r="A384" s="12"/>
      <c r="B384" s="12"/>
      <c r="C384" s="12"/>
      <c r="D384" s="12"/>
      <c r="E384" s="12"/>
      <c r="F384" s="12"/>
      <c r="G384" s="12"/>
      <c r="H384" s="12"/>
      <c r="I384" s="12" t="str">
        <f xml:space="preserve"> IF(COUNT(Score!G2383:J2383)&gt;0,                                          IF(Score!AG2383 = "Positive", "Ask CRAFFT questions", "Ask CAR question only"), "")</f>
        <v/>
      </c>
      <c r="J384" s="12"/>
      <c r="K384" s="12"/>
      <c r="L384" s="12"/>
      <c r="M384" s="12"/>
      <c r="N384" s="12"/>
      <c r="O384" s="12"/>
      <c r="P384" s="12"/>
      <c r="Q384" s="12"/>
      <c r="R384" s="12"/>
      <c r="S384" s="12"/>
      <c r="T384" s="12"/>
      <c r="U384" s="12"/>
      <c r="V384" s="12"/>
      <c r="W384" s="12"/>
      <c r="X384" s="12"/>
      <c r="Y384" s="12"/>
      <c r="Z384" s="12"/>
      <c r="AA384" s="13"/>
    </row>
    <row r="385" spans="1:27" x14ac:dyDescent="0.25">
      <c r="A385" s="12"/>
      <c r="B385" s="12"/>
      <c r="C385" s="12"/>
      <c r="D385" s="12"/>
      <c r="E385" s="12"/>
      <c r="F385" s="12"/>
      <c r="G385" s="12"/>
      <c r="H385" s="12"/>
      <c r="I385" s="12" t="str">
        <f xml:space="preserve"> IF(COUNT(Score!G2384:J2384)&gt;0,                                          IF(Score!AG2384 = "Positive", "Ask CRAFFT questions", "Ask CAR question only"), "")</f>
        <v/>
      </c>
      <c r="J385" s="12"/>
      <c r="K385" s="12"/>
      <c r="L385" s="12"/>
      <c r="M385" s="12"/>
      <c r="N385" s="12"/>
      <c r="O385" s="12"/>
      <c r="P385" s="12"/>
      <c r="Q385" s="12"/>
      <c r="R385" s="12"/>
      <c r="S385" s="12"/>
      <c r="T385" s="12"/>
      <c r="U385" s="12"/>
      <c r="V385" s="12"/>
      <c r="W385" s="12"/>
      <c r="X385" s="12"/>
      <c r="Y385" s="12"/>
      <c r="Z385" s="12"/>
      <c r="AA385" s="13"/>
    </row>
    <row r="386" spans="1:27" x14ac:dyDescent="0.25">
      <c r="A386" s="12"/>
      <c r="B386" s="12"/>
      <c r="C386" s="12"/>
      <c r="D386" s="12"/>
      <c r="E386" s="12"/>
      <c r="F386" s="12"/>
      <c r="G386" s="12"/>
      <c r="H386" s="12"/>
      <c r="I386" s="12" t="str">
        <f xml:space="preserve"> IF(COUNT(Score!G2385:J2385)&gt;0,                                          IF(Score!AG2385 = "Positive", "Ask CRAFFT questions", "Ask CAR question only"), "")</f>
        <v/>
      </c>
      <c r="J386" s="12"/>
      <c r="K386" s="12"/>
      <c r="L386" s="12"/>
      <c r="M386" s="12"/>
      <c r="N386" s="12"/>
      <c r="O386" s="12"/>
      <c r="P386" s="12"/>
      <c r="Q386" s="12"/>
      <c r="R386" s="12"/>
      <c r="S386" s="12"/>
      <c r="T386" s="12"/>
      <c r="U386" s="12"/>
      <c r="V386" s="12"/>
      <c r="W386" s="12"/>
      <c r="X386" s="12"/>
      <c r="Y386" s="12"/>
      <c r="Z386" s="12"/>
      <c r="AA386" s="13"/>
    </row>
    <row r="387" spans="1:27" x14ac:dyDescent="0.25">
      <c r="A387" s="12"/>
      <c r="B387" s="12"/>
      <c r="C387" s="12"/>
      <c r="D387" s="12"/>
      <c r="E387" s="12"/>
      <c r="F387" s="12"/>
      <c r="G387" s="12"/>
      <c r="H387" s="12"/>
      <c r="I387" s="12" t="str">
        <f xml:space="preserve"> IF(COUNT(Score!G2386:J2386)&gt;0,                                          IF(Score!AG2386 = "Positive", "Ask CRAFFT questions", "Ask CAR question only"), "")</f>
        <v/>
      </c>
      <c r="J387" s="12"/>
      <c r="K387" s="12"/>
      <c r="L387" s="12"/>
      <c r="M387" s="12"/>
      <c r="N387" s="12"/>
      <c r="O387" s="12"/>
      <c r="P387" s="12"/>
      <c r="Q387" s="12"/>
      <c r="R387" s="12"/>
      <c r="S387" s="12"/>
      <c r="T387" s="12"/>
      <c r="U387" s="12"/>
      <c r="V387" s="12"/>
      <c r="W387" s="12"/>
      <c r="X387" s="12"/>
      <c r="Y387" s="12"/>
      <c r="Z387" s="12"/>
      <c r="AA387" s="13"/>
    </row>
    <row r="388" spans="1:27" x14ac:dyDescent="0.25">
      <c r="A388" s="12"/>
      <c r="B388" s="12"/>
      <c r="C388" s="12"/>
      <c r="D388" s="12"/>
      <c r="E388" s="12"/>
      <c r="F388" s="12"/>
      <c r="G388" s="12"/>
      <c r="H388" s="12"/>
      <c r="I388" s="12" t="str">
        <f xml:space="preserve"> IF(COUNT(Score!G2387:J2387)&gt;0,                                          IF(Score!AG2387 = "Positive", "Ask CRAFFT questions", "Ask CAR question only"), "")</f>
        <v/>
      </c>
      <c r="J388" s="12"/>
      <c r="K388" s="12"/>
      <c r="L388" s="12"/>
      <c r="M388" s="12"/>
      <c r="N388" s="12"/>
      <c r="O388" s="12"/>
      <c r="P388" s="12"/>
      <c r="Q388" s="12"/>
      <c r="R388" s="12"/>
      <c r="S388" s="12"/>
      <c r="T388" s="12"/>
      <c r="U388" s="12"/>
      <c r="V388" s="12"/>
      <c r="W388" s="12"/>
      <c r="X388" s="12"/>
      <c r="Y388" s="12"/>
      <c r="Z388" s="12"/>
      <c r="AA388" s="13"/>
    </row>
    <row r="389" spans="1:27" x14ac:dyDescent="0.25">
      <c r="A389" s="12"/>
      <c r="B389" s="12"/>
      <c r="C389" s="12"/>
      <c r="D389" s="12"/>
      <c r="E389" s="12"/>
      <c r="F389" s="12"/>
      <c r="G389" s="12"/>
      <c r="H389" s="12"/>
      <c r="I389" s="12" t="str">
        <f xml:space="preserve"> IF(COUNT(Score!G2388:J2388)&gt;0,                                          IF(Score!AG2388 = "Positive", "Ask CRAFFT questions", "Ask CAR question only"), "")</f>
        <v/>
      </c>
      <c r="J389" s="12"/>
      <c r="K389" s="12"/>
      <c r="L389" s="12"/>
      <c r="M389" s="12"/>
      <c r="N389" s="12"/>
      <c r="O389" s="12"/>
      <c r="P389" s="12"/>
      <c r="Q389" s="12"/>
      <c r="R389" s="12"/>
      <c r="S389" s="12"/>
      <c r="T389" s="12"/>
      <c r="U389" s="12"/>
      <c r="V389" s="12"/>
      <c r="W389" s="12"/>
      <c r="X389" s="12"/>
      <c r="Y389" s="12"/>
      <c r="Z389" s="12"/>
      <c r="AA389" s="13"/>
    </row>
    <row r="390" spans="1:27" x14ac:dyDescent="0.25">
      <c r="A390" s="12"/>
      <c r="B390" s="12"/>
      <c r="C390" s="12"/>
      <c r="D390" s="12"/>
      <c r="E390" s="12"/>
      <c r="F390" s="12"/>
      <c r="G390" s="12"/>
      <c r="H390" s="12"/>
      <c r="I390" s="12" t="str">
        <f xml:space="preserve"> IF(COUNT(Score!G2389:J2389)&gt;0,                                          IF(Score!AG2389 = "Positive", "Ask CRAFFT questions", "Ask CAR question only"), "")</f>
        <v/>
      </c>
      <c r="J390" s="12"/>
      <c r="K390" s="12"/>
      <c r="L390" s="12"/>
      <c r="M390" s="12"/>
      <c r="N390" s="12"/>
      <c r="O390" s="12"/>
      <c r="P390" s="12"/>
      <c r="Q390" s="12"/>
      <c r="R390" s="12"/>
      <c r="S390" s="12"/>
      <c r="T390" s="12"/>
      <c r="U390" s="12"/>
      <c r="V390" s="12"/>
      <c r="W390" s="12"/>
      <c r="X390" s="12"/>
      <c r="Y390" s="12"/>
      <c r="Z390" s="12"/>
      <c r="AA390" s="13"/>
    </row>
    <row r="391" spans="1:27" x14ac:dyDescent="0.25">
      <c r="A391" s="12"/>
      <c r="B391" s="12"/>
      <c r="C391" s="12"/>
      <c r="D391" s="12"/>
      <c r="E391" s="12"/>
      <c r="F391" s="12"/>
      <c r="G391" s="12"/>
      <c r="H391" s="12"/>
      <c r="I391" s="12" t="str">
        <f xml:space="preserve"> IF(COUNT(Score!G2390:J2390)&gt;0,                                          IF(Score!AG2390 = "Positive", "Ask CRAFFT questions", "Ask CAR question only"), "")</f>
        <v/>
      </c>
      <c r="J391" s="12"/>
      <c r="K391" s="12"/>
      <c r="L391" s="12"/>
      <c r="M391" s="12"/>
      <c r="N391" s="12"/>
      <c r="O391" s="12"/>
      <c r="P391" s="12"/>
      <c r="Q391" s="12"/>
      <c r="R391" s="12"/>
      <c r="S391" s="12"/>
      <c r="T391" s="12"/>
      <c r="U391" s="12"/>
      <c r="V391" s="12"/>
      <c r="W391" s="12"/>
      <c r="X391" s="12"/>
      <c r="Y391" s="12"/>
      <c r="Z391" s="12"/>
      <c r="AA391" s="13"/>
    </row>
    <row r="392" spans="1:27" x14ac:dyDescent="0.25">
      <c r="A392" s="12"/>
      <c r="B392" s="12"/>
      <c r="C392" s="12"/>
      <c r="D392" s="12"/>
      <c r="E392" s="12"/>
      <c r="F392" s="12"/>
      <c r="G392" s="12"/>
      <c r="H392" s="12"/>
      <c r="I392" s="12" t="str">
        <f xml:space="preserve"> IF(COUNT(Score!G2391:J2391)&gt;0,                                          IF(Score!AG2391 = "Positive", "Ask CRAFFT questions", "Ask CAR question only"), "")</f>
        <v/>
      </c>
      <c r="J392" s="12"/>
      <c r="K392" s="12"/>
      <c r="L392" s="12"/>
      <c r="M392" s="12"/>
      <c r="N392" s="12"/>
      <c r="O392" s="12"/>
      <c r="P392" s="12"/>
      <c r="Q392" s="12"/>
      <c r="R392" s="12"/>
      <c r="S392" s="12"/>
      <c r="T392" s="12"/>
      <c r="U392" s="12"/>
      <c r="V392" s="12"/>
      <c r="W392" s="12"/>
      <c r="X392" s="12"/>
      <c r="Y392" s="12"/>
      <c r="Z392" s="12"/>
      <c r="AA392" s="13"/>
    </row>
    <row r="393" spans="1:27" x14ac:dyDescent="0.25">
      <c r="A393" s="12"/>
      <c r="B393" s="12"/>
      <c r="C393" s="12"/>
      <c r="D393" s="12"/>
      <c r="E393" s="12"/>
      <c r="F393" s="12"/>
      <c r="G393" s="12"/>
      <c r="H393" s="12"/>
      <c r="I393" s="12" t="str">
        <f xml:space="preserve"> IF(COUNT(Score!G2392:J2392)&gt;0,                                          IF(Score!AG2392 = "Positive", "Ask CRAFFT questions", "Ask CAR question only"), "")</f>
        <v/>
      </c>
      <c r="J393" s="12"/>
      <c r="K393" s="12"/>
      <c r="L393" s="12"/>
      <c r="M393" s="12"/>
      <c r="N393" s="12"/>
      <c r="O393" s="12"/>
      <c r="P393" s="12"/>
      <c r="Q393" s="12"/>
      <c r="R393" s="12"/>
      <c r="S393" s="12"/>
      <c r="T393" s="12"/>
      <c r="U393" s="12"/>
      <c r="V393" s="12"/>
      <c r="W393" s="12"/>
      <c r="X393" s="12"/>
      <c r="Y393" s="12"/>
      <c r="Z393" s="12"/>
      <c r="AA393" s="13"/>
    </row>
    <row r="394" spans="1:27" x14ac:dyDescent="0.25">
      <c r="A394" s="12"/>
      <c r="B394" s="12"/>
      <c r="C394" s="12"/>
      <c r="D394" s="12"/>
      <c r="E394" s="12"/>
      <c r="F394" s="12"/>
      <c r="G394" s="12"/>
      <c r="H394" s="12"/>
      <c r="I394" s="12" t="str">
        <f xml:space="preserve"> IF(COUNT(Score!G2393:J2393)&gt;0,                                          IF(Score!AG2393 = "Positive", "Ask CRAFFT questions", "Ask CAR question only"), "")</f>
        <v/>
      </c>
      <c r="J394" s="12"/>
      <c r="K394" s="12"/>
      <c r="L394" s="12"/>
      <c r="M394" s="12"/>
      <c r="N394" s="12"/>
      <c r="O394" s="12"/>
      <c r="P394" s="12"/>
      <c r="Q394" s="12"/>
      <c r="R394" s="12"/>
      <c r="S394" s="12"/>
      <c r="T394" s="12"/>
      <c r="U394" s="12"/>
      <c r="V394" s="12"/>
      <c r="W394" s="12"/>
      <c r="X394" s="12"/>
      <c r="Y394" s="12"/>
      <c r="Z394" s="12"/>
      <c r="AA394" s="13"/>
    </row>
    <row r="395" spans="1:27" x14ac:dyDescent="0.25">
      <c r="A395" s="12"/>
      <c r="B395" s="12"/>
      <c r="C395" s="12"/>
      <c r="D395" s="12"/>
      <c r="E395" s="12"/>
      <c r="F395" s="12"/>
      <c r="G395" s="12"/>
      <c r="H395" s="12"/>
      <c r="I395" s="12" t="str">
        <f xml:space="preserve"> IF(COUNT(Score!G2394:J2394)&gt;0,                                          IF(Score!AG2394 = "Positive", "Ask CRAFFT questions", "Ask CAR question only"), "")</f>
        <v/>
      </c>
      <c r="J395" s="12"/>
      <c r="K395" s="12"/>
      <c r="L395" s="12"/>
      <c r="M395" s="12"/>
      <c r="N395" s="12"/>
      <c r="O395" s="12"/>
      <c r="P395" s="12"/>
      <c r="Q395" s="12"/>
      <c r="R395" s="12"/>
      <c r="S395" s="12"/>
      <c r="T395" s="12"/>
      <c r="U395" s="12"/>
      <c r="V395" s="12"/>
      <c r="W395" s="12"/>
      <c r="X395" s="12"/>
      <c r="Y395" s="12"/>
      <c r="Z395" s="12"/>
      <c r="AA395" s="13"/>
    </row>
    <row r="396" spans="1:27" x14ac:dyDescent="0.25">
      <c r="A396" s="12"/>
      <c r="B396" s="12"/>
      <c r="C396" s="12"/>
      <c r="D396" s="12"/>
      <c r="E396" s="12"/>
      <c r="F396" s="12"/>
      <c r="G396" s="12"/>
      <c r="H396" s="12"/>
      <c r="I396" s="12" t="str">
        <f xml:space="preserve"> IF(COUNT(Score!G2395:J2395)&gt;0,                                          IF(Score!AG2395 = "Positive", "Ask CRAFFT questions", "Ask CAR question only"), "")</f>
        <v/>
      </c>
      <c r="J396" s="12"/>
      <c r="K396" s="12"/>
      <c r="L396" s="12"/>
      <c r="M396" s="12"/>
      <c r="N396" s="12"/>
      <c r="O396" s="12"/>
      <c r="P396" s="12"/>
      <c r="Q396" s="12"/>
      <c r="R396" s="12"/>
      <c r="S396" s="12"/>
      <c r="T396" s="12"/>
      <c r="U396" s="12"/>
      <c r="V396" s="12"/>
      <c r="W396" s="12"/>
      <c r="X396" s="12"/>
      <c r="Y396" s="12"/>
      <c r="Z396" s="12"/>
      <c r="AA396" s="13"/>
    </row>
    <row r="397" spans="1:27" x14ac:dyDescent="0.25">
      <c r="A397" s="12"/>
      <c r="B397" s="12"/>
      <c r="C397" s="12"/>
      <c r="D397" s="12"/>
      <c r="E397" s="12"/>
      <c r="F397" s="12"/>
      <c r="G397" s="12"/>
      <c r="H397" s="12"/>
      <c r="I397" s="12" t="str">
        <f xml:space="preserve"> IF(COUNT(Score!G2396:J2396)&gt;0,                                          IF(Score!AG2396 = "Positive", "Ask CRAFFT questions", "Ask CAR question only"), "")</f>
        <v/>
      </c>
      <c r="J397" s="12"/>
      <c r="K397" s="12"/>
      <c r="L397" s="12"/>
      <c r="M397" s="12"/>
      <c r="N397" s="12"/>
      <c r="O397" s="12"/>
      <c r="P397" s="12"/>
      <c r="Q397" s="12"/>
      <c r="R397" s="12"/>
      <c r="S397" s="12"/>
      <c r="T397" s="12"/>
      <c r="U397" s="12"/>
      <c r="V397" s="12"/>
      <c r="W397" s="12"/>
      <c r="X397" s="12"/>
      <c r="Y397" s="12"/>
      <c r="Z397" s="12"/>
      <c r="AA397" s="13"/>
    </row>
    <row r="398" spans="1:27" x14ac:dyDescent="0.25">
      <c r="A398" s="12"/>
      <c r="B398" s="12"/>
      <c r="C398" s="12"/>
      <c r="D398" s="12"/>
      <c r="E398" s="12"/>
      <c r="F398" s="12"/>
      <c r="G398" s="12"/>
      <c r="H398" s="12"/>
      <c r="I398" s="12" t="str">
        <f xml:space="preserve"> IF(COUNT(Score!G2397:J2397)&gt;0,                                          IF(Score!AG2397 = "Positive", "Ask CRAFFT questions", "Ask CAR question only"), "")</f>
        <v/>
      </c>
      <c r="J398" s="12"/>
      <c r="K398" s="12"/>
      <c r="L398" s="12"/>
      <c r="M398" s="12"/>
      <c r="N398" s="12"/>
      <c r="O398" s="12"/>
      <c r="P398" s="12"/>
      <c r="Q398" s="12"/>
      <c r="R398" s="12"/>
      <c r="S398" s="12"/>
      <c r="T398" s="12"/>
      <c r="U398" s="12"/>
      <c r="V398" s="12"/>
      <c r="W398" s="12"/>
      <c r="X398" s="12"/>
      <c r="Y398" s="12"/>
      <c r="Z398" s="12"/>
      <c r="AA398" s="13"/>
    </row>
    <row r="399" spans="1:27" x14ac:dyDescent="0.25">
      <c r="A399" s="12"/>
      <c r="B399" s="12"/>
      <c r="C399" s="12"/>
      <c r="D399" s="12"/>
      <c r="E399" s="12"/>
      <c r="F399" s="12"/>
      <c r="G399" s="12"/>
      <c r="H399" s="12"/>
      <c r="I399" s="12" t="str">
        <f xml:space="preserve"> IF(COUNT(Score!G2398:J2398)&gt;0,                                          IF(Score!AG2398 = "Positive", "Ask CRAFFT questions", "Ask CAR question only"), "")</f>
        <v/>
      </c>
      <c r="J399" s="12"/>
      <c r="K399" s="12"/>
      <c r="L399" s="12"/>
      <c r="M399" s="12"/>
      <c r="N399" s="12"/>
      <c r="O399" s="12"/>
      <c r="P399" s="12"/>
      <c r="Q399" s="12"/>
      <c r="R399" s="12"/>
      <c r="S399" s="12"/>
      <c r="T399" s="12"/>
      <c r="U399" s="12"/>
      <c r="V399" s="12"/>
      <c r="W399" s="12"/>
      <c r="X399" s="12"/>
      <c r="Y399" s="12"/>
      <c r="Z399" s="12"/>
      <c r="AA399" s="13"/>
    </row>
    <row r="400" spans="1:27" x14ac:dyDescent="0.25">
      <c r="A400" s="12"/>
      <c r="B400" s="12"/>
      <c r="C400" s="12"/>
      <c r="D400" s="12"/>
      <c r="E400" s="12"/>
      <c r="F400" s="12"/>
      <c r="G400" s="12"/>
      <c r="H400" s="12"/>
      <c r="I400" s="12" t="str">
        <f xml:space="preserve"> IF(COUNT(Score!G2399:J2399)&gt;0,                                          IF(Score!AG2399 = "Positive", "Ask CRAFFT questions", "Ask CAR question only"), "")</f>
        <v/>
      </c>
      <c r="J400" s="12"/>
      <c r="K400" s="12"/>
      <c r="L400" s="12"/>
      <c r="M400" s="12"/>
      <c r="N400" s="12"/>
      <c r="O400" s="12"/>
      <c r="P400" s="12"/>
      <c r="Q400" s="12"/>
      <c r="R400" s="12"/>
      <c r="S400" s="12"/>
      <c r="T400" s="12"/>
      <c r="U400" s="12"/>
      <c r="V400" s="12"/>
      <c r="W400" s="12"/>
      <c r="X400" s="12"/>
      <c r="Y400" s="12"/>
      <c r="Z400" s="12"/>
      <c r="AA400" s="13"/>
    </row>
    <row r="401" spans="1:27" x14ac:dyDescent="0.25">
      <c r="A401" s="12"/>
      <c r="B401" s="12"/>
      <c r="C401" s="12"/>
      <c r="D401" s="12"/>
      <c r="E401" s="12"/>
      <c r="F401" s="12"/>
      <c r="G401" s="12"/>
      <c r="H401" s="12"/>
      <c r="I401" s="12" t="str">
        <f xml:space="preserve"> IF(COUNT(Score!G2400:J2400)&gt;0,                                          IF(Score!AG2400 = "Positive", "Ask CRAFFT questions", "Ask CAR question only"), "")</f>
        <v/>
      </c>
      <c r="J401" s="12"/>
      <c r="K401" s="12"/>
      <c r="L401" s="12"/>
      <c r="M401" s="12"/>
      <c r="N401" s="12"/>
      <c r="O401" s="12"/>
      <c r="P401" s="12"/>
      <c r="Q401" s="12"/>
      <c r="R401" s="12"/>
      <c r="S401" s="12"/>
      <c r="T401" s="12"/>
      <c r="U401" s="12"/>
      <c r="V401" s="12"/>
      <c r="W401" s="12"/>
      <c r="X401" s="12"/>
      <c r="Y401" s="12"/>
      <c r="Z401" s="12"/>
      <c r="AA401" s="13"/>
    </row>
    <row r="402" spans="1:27" x14ac:dyDescent="0.25">
      <c r="A402" s="12"/>
      <c r="B402" s="12"/>
      <c r="C402" s="12"/>
      <c r="D402" s="12"/>
      <c r="E402" s="12"/>
      <c r="F402" s="12"/>
      <c r="G402" s="12"/>
      <c r="H402" s="12"/>
      <c r="I402" s="12" t="str">
        <f xml:space="preserve"> IF(COUNT(Score!G2401:J2401)&gt;0,                                          IF(Score!AG2401 = "Positive", "Ask CRAFFT questions", "Ask CAR question only"), "")</f>
        <v/>
      </c>
      <c r="J402" s="12"/>
      <c r="K402" s="12"/>
      <c r="L402" s="12"/>
      <c r="M402" s="12"/>
      <c r="N402" s="12"/>
      <c r="O402" s="12"/>
      <c r="P402" s="12"/>
      <c r="Q402" s="12"/>
      <c r="R402" s="12"/>
      <c r="S402" s="12"/>
      <c r="T402" s="12"/>
      <c r="U402" s="12"/>
      <c r="V402" s="12"/>
      <c r="W402" s="12"/>
      <c r="X402" s="12"/>
      <c r="Y402" s="12"/>
      <c r="Z402" s="12"/>
      <c r="AA402" s="13"/>
    </row>
    <row r="403" spans="1:27" x14ac:dyDescent="0.25">
      <c r="A403" s="12"/>
      <c r="B403" s="12"/>
      <c r="C403" s="12"/>
      <c r="D403" s="12"/>
      <c r="E403" s="12"/>
      <c r="F403" s="12"/>
      <c r="G403" s="12"/>
      <c r="H403" s="12"/>
      <c r="I403" s="12" t="str">
        <f xml:space="preserve"> IF(COUNT(Score!G2402:J2402)&gt;0,                                          IF(Score!AG2402 = "Positive", "Ask CRAFFT questions", "Ask CAR question only"), "")</f>
        <v/>
      </c>
      <c r="J403" s="12"/>
      <c r="K403" s="12"/>
      <c r="L403" s="12"/>
      <c r="M403" s="12"/>
      <c r="N403" s="12"/>
      <c r="O403" s="12"/>
      <c r="P403" s="12"/>
      <c r="Q403" s="12"/>
      <c r="R403" s="12"/>
      <c r="S403" s="12"/>
      <c r="T403" s="12"/>
      <c r="U403" s="12"/>
      <c r="V403" s="12"/>
      <c r="W403" s="12"/>
      <c r="X403" s="12"/>
      <c r="Y403" s="12"/>
      <c r="Z403" s="12"/>
      <c r="AA403" s="13"/>
    </row>
    <row r="404" spans="1:27" x14ac:dyDescent="0.25">
      <c r="A404" s="12"/>
      <c r="B404" s="12"/>
      <c r="C404" s="12"/>
      <c r="D404" s="12"/>
      <c r="E404" s="12"/>
      <c r="F404" s="12"/>
      <c r="G404" s="12"/>
      <c r="H404" s="12"/>
      <c r="I404" s="12" t="str">
        <f xml:space="preserve"> IF(COUNT(Score!G2403:J2403)&gt;0,                                          IF(Score!AG2403 = "Positive", "Ask CRAFFT questions", "Ask CAR question only"), "")</f>
        <v/>
      </c>
      <c r="J404" s="12"/>
      <c r="K404" s="12"/>
      <c r="L404" s="12"/>
      <c r="M404" s="12"/>
      <c r="N404" s="12"/>
      <c r="O404" s="12"/>
      <c r="P404" s="12"/>
      <c r="Q404" s="12"/>
      <c r="R404" s="12"/>
      <c r="S404" s="12"/>
      <c r="T404" s="12"/>
      <c r="U404" s="12"/>
      <c r="V404" s="12"/>
      <c r="W404" s="12"/>
      <c r="X404" s="12"/>
      <c r="Y404" s="12"/>
      <c r="Z404" s="12"/>
      <c r="AA404" s="13"/>
    </row>
    <row r="405" spans="1:27" x14ac:dyDescent="0.25">
      <c r="A405" s="12"/>
      <c r="B405" s="12"/>
      <c r="C405" s="12"/>
      <c r="D405" s="12"/>
      <c r="E405" s="12"/>
      <c r="F405" s="12"/>
      <c r="G405" s="12"/>
      <c r="H405" s="12"/>
      <c r="I405" s="12" t="str">
        <f xml:space="preserve"> IF(COUNT(Score!G2404:J2404)&gt;0,                                          IF(Score!AG2404 = "Positive", "Ask CRAFFT questions", "Ask CAR question only"), "")</f>
        <v/>
      </c>
      <c r="J405" s="12"/>
      <c r="K405" s="12"/>
      <c r="L405" s="12"/>
      <c r="M405" s="12"/>
      <c r="N405" s="12"/>
      <c r="O405" s="12"/>
      <c r="P405" s="12"/>
      <c r="Q405" s="12"/>
      <c r="R405" s="12"/>
      <c r="S405" s="12"/>
      <c r="T405" s="12"/>
      <c r="U405" s="12"/>
      <c r="V405" s="12"/>
      <c r="W405" s="12"/>
      <c r="X405" s="12"/>
      <c r="Y405" s="12"/>
      <c r="Z405" s="12"/>
      <c r="AA405" s="13"/>
    </row>
    <row r="406" spans="1:27" x14ac:dyDescent="0.25">
      <c r="A406" s="12"/>
      <c r="B406" s="12"/>
      <c r="C406" s="12"/>
      <c r="D406" s="12"/>
      <c r="E406" s="12"/>
      <c r="F406" s="12"/>
      <c r="G406" s="12"/>
      <c r="H406" s="12"/>
      <c r="I406" s="12" t="str">
        <f xml:space="preserve"> IF(COUNT(Score!G2405:J2405)&gt;0,                                          IF(Score!AG2405 = "Positive", "Ask CRAFFT questions", "Ask CAR question only"), "")</f>
        <v/>
      </c>
      <c r="J406" s="12"/>
      <c r="K406" s="12"/>
      <c r="L406" s="12"/>
      <c r="M406" s="12"/>
      <c r="N406" s="12"/>
      <c r="O406" s="12"/>
      <c r="P406" s="12"/>
      <c r="Q406" s="12"/>
      <c r="R406" s="12"/>
      <c r="S406" s="12"/>
      <c r="T406" s="12"/>
      <c r="U406" s="12"/>
      <c r="V406" s="12"/>
      <c r="W406" s="12"/>
      <c r="X406" s="12"/>
      <c r="Y406" s="12"/>
      <c r="Z406" s="12"/>
      <c r="AA406" s="13"/>
    </row>
    <row r="407" spans="1:27" x14ac:dyDescent="0.25">
      <c r="A407" s="12"/>
      <c r="B407" s="12"/>
      <c r="C407" s="12"/>
      <c r="D407" s="12"/>
      <c r="E407" s="12"/>
      <c r="F407" s="12"/>
      <c r="G407" s="12"/>
      <c r="H407" s="12"/>
      <c r="I407" s="12" t="str">
        <f xml:space="preserve"> IF(COUNT(Score!G2406:J2406)&gt;0,                                          IF(Score!AG2406 = "Positive", "Ask CRAFFT questions", "Ask CAR question only"), "")</f>
        <v/>
      </c>
      <c r="J407" s="12"/>
      <c r="K407" s="12"/>
      <c r="L407" s="12"/>
      <c r="M407" s="12"/>
      <c r="N407" s="12"/>
      <c r="O407" s="12"/>
      <c r="P407" s="12"/>
      <c r="Q407" s="12"/>
      <c r="R407" s="12"/>
      <c r="S407" s="12"/>
      <c r="T407" s="12"/>
      <c r="U407" s="12"/>
      <c r="V407" s="12"/>
      <c r="W407" s="12"/>
      <c r="X407" s="12"/>
      <c r="Y407" s="12"/>
      <c r="Z407" s="12"/>
      <c r="AA407" s="13"/>
    </row>
    <row r="408" spans="1:27" x14ac:dyDescent="0.25">
      <c r="A408" s="12"/>
      <c r="B408" s="12"/>
      <c r="C408" s="12"/>
      <c r="D408" s="12"/>
      <c r="E408" s="12"/>
      <c r="F408" s="12"/>
      <c r="G408" s="12"/>
      <c r="H408" s="12"/>
      <c r="I408" s="12" t="str">
        <f xml:space="preserve"> IF(COUNT(Score!G2407:J2407)&gt;0,                                          IF(Score!AG2407 = "Positive", "Ask CRAFFT questions", "Ask CAR question only"), "")</f>
        <v/>
      </c>
      <c r="J408" s="12"/>
      <c r="K408" s="12"/>
      <c r="L408" s="12"/>
      <c r="M408" s="12"/>
      <c r="N408" s="12"/>
      <c r="O408" s="12"/>
      <c r="P408" s="12"/>
      <c r="Q408" s="12"/>
      <c r="R408" s="12"/>
      <c r="S408" s="12"/>
      <c r="T408" s="12"/>
      <c r="U408" s="12"/>
      <c r="V408" s="12"/>
      <c r="W408" s="12"/>
      <c r="X408" s="12"/>
      <c r="Y408" s="12"/>
      <c r="Z408" s="12"/>
      <c r="AA408" s="13"/>
    </row>
    <row r="409" spans="1:27" x14ac:dyDescent="0.25">
      <c r="A409" s="12"/>
      <c r="B409" s="12"/>
      <c r="C409" s="12"/>
      <c r="D409" s="12"/>
      <c r="E409" s="12"/>
      <c r="F409" s="12"/>
      <c r="G409" s="12"/>
      <c r="H409" s="12"/>
      <c r="I409" s="12" t="str">
        <f xml:space="preserve"> IF(COUNT(Score!G2408:J2408)&gt;0,                                          IF(Score!AG2408 = "Positive", "Ask CRAFFT questions", "Ask CAR question only"), "")</f>
        <v/>
      </c>
      <c r="J409" s="12"/>
      <c r="K409" s="12"/>
      <c r="L409" s="12"/>
      <c r="M409" s="12"/>
      <c r="N409" s="12"/>
      <c r="O409" s="12"/>
      <c r="P409" s="12"/>
      <c r="Q409" s="12"/>
      <c r="R409" s="12"/>
      <c r="S409" s="12"/>
      <c r="T409" s="12"/>
      <c r="U409" s="12"/>
      <c r="V409" s="12"/>
      <c r="W409" s="12"/>
      <c r="X409" s="12"/>
      <c r="Y409" s="12"/>
      <c r="Z409" s="12"/>
      <c r="AA409" s="13"/>
    </row>
    <row r="410" spans="1:27" x14ac:dyDescent="0.25">
      <c r="A410" s="12"/>
      <c r="B410" s="12"/>
      <c r="C410" s="12"/>
      <c r="D410" s="12"/>
      <c r="E410" s="12"/>
      <c r="F410" s="12"/>
      <c r="G410" s="12"/>
      <c r="H410" s="12"/>
      <c r="I410" s="12" t="str">
        <f xml:space="preserve"> IF(COUNT(Score!G2409:J2409)&gt;0,                                          IF(Score!AG2409 = "Positive", "Ask CRAFFT questions", "Ask CAR question only"), "")</f>
        <v/>
      </c>
      <c r="J410" s="12"/>
      <c r="K410" s="12"/>
      <c r="L410" s="12"/>
      <c r="M410" s="12"/>
      <c r="N410" s="12"/>
      <c r="O410" s="12"/>
      <c r="P410" s="12"/>
      <c r="Q410" s="12"/>
      <c r="R410" s="12"/>
      <c r="S410" s="12"/>
      <c r="T410" s="12"/>
      <c r="U410" s="12"/>
      <c r="V410" s="12"/>
      <c r="W410" s="12"/>
      <c r="X410" s="12"/>
      <c r="Y410" s="12"/>
      <c r="Z410" s="12"/>
      <c r="AA410" s="13"/>
    </row>
    <row r="411" spans="1:27" x14ac:dyDescent="0.25">
      <c r="A411" s="12"/>
      <c r="B411" s="12"/>
      <c r="C411" s="12"/>
      <c r="D411" s="12"/>
      <c r="E411" s="12"/>
      <c r="F411" s="12"/>
      <c r="G411" s="12"/>
      <c r="H411" s="12"/>
      <c r="I411" s="12" t="str">
        <f xml:space="preserve"> IF(COUNT(Score!G2410:J2410)&gt;0,                                          IF(Score!AG2410 = "Positive", "Ask CRAFFT questions", "Ask CAR question only"), "")</f>
        <v/>
      </c>
      <c r="J411" s="12"/>
      <c r="K411" s="12"/>
      <c r="L411" s="12"/>
      <c r="M411" s="12"/>
      <c r="N411" s="12"/>
      <c r="O411" s="12"/>
      <c r="P411" s="12"/>
      <c r="Q411" s="12"/>
      <c r="R411" s="12"/>
      <c r="S411" s="12"/>
      <c r="T411" s="12"/>
      <c r="U411" s="12"/>
      <c r="V411" s="12"/>
      <c r="W411" s="12"/>
      <c r="X411" s="12"/>
      <c r="Y411" s="12"/>
      <c r="Z411" s="12"/>
      <c r="AA411" s="13"/>
    </row>
    <row r="412" spans="1:27" x14ac:dyDescent="0.25">
      <c r="A412" s="12"/>
      <c r="B412" s="12"/>
      <c r="C412" s="12"/>
      <c r="D412" s="12"/>
      <c r="E412" s="12"/>
      <c r="F412" s="12"/>
      <c r="G412" s="12"/>
      <c r="H412" s="12"/>
      <c r="I412" s="12" t="str">
        <f xml:space="preserve"> IF(COUNT(Score!G2411:J2411)&gt;0,                                          IF(Score!AG2411 = "Positive", "Ask CRAFFT questions", "Ask CAR question only"), "")</f>
        <v/>
      </c>
      <c r="J412" s="12"/>
      <c r="K412" s="12"/>
      <c r="L412" s="12"/>
      <c r="M412" s="12"/>
      <c r="N412" s="12"/>
      <c r="O412" s="12"/>
      <c r="P412" s="12"/>
      <c r="Q412" s="12"/>
      <c r="R412" s="12"/>
      <c r="S412" s="12"/>
      <c r="T412" s="12"/>
      <c r="U412" s="12"/>
      <c r="V412" s="12"/>
      <c r="W412" s="12"/>
      <c r="X412" s="12"/>
      <c r="Y412" s="12"/>
      <c r="Z412" s="12"/>
      <c r="AA412" s="13"/>
    </row>
    <row r="413" spans="1:27" x14ac:dyDescent="0.25">
      <c r="A413" s="12"/>
      <c r="B413" s="12"/>
      <c r="C413" s="12"/>
      <c r="D413" s="12"/>
      <c r="E413" s="12"/>
      <c r="F413" s="12"/>
      <c r="G413" s="12"/>
      <c r="H413" s="12"/>
      <c r="I413" s="12" t="str">
        <f xml:space="preserve"> IF(COUNT(Score!G2412:J2412)&gt;0,                                          IF(Score!AG2412 = "Positive", "Ask CRAFFT questions", "Ask CAR question only"), "")</f>
        <v/>
      </c>
      <c r="J413" s="12"/>
      <c r="K413" s="12"/>
      <c r="L413" s="12"/>
      <c r="M413" s="12"/>
      <c r="N413" s="12"/>
      <c r="O413" s="12"/>
      <c r="P413" s="12"/>
      <c r="Q413" s="12"/>
      <c r="R413" s="12"/>
      <c r="S413" s="12"/>
      <c r="T413" s="12"/>
      <c r="U413" s="12"/>
      <c r="V413" s="12"/>
      <c r="W413" s="12"/>
      <c r="X413" s="12"/>
      <c r="Y413" s="12"/>
      <c r="Z413" s="12"/>
      <c r="AA413" s="13"/>
    </row>
    <row r="414" spans="1:27" x14ac:dyDescent="0.25">
      <c r="A414" s="12"/>
      <c r="B414" s="12"/>
      <c r="C414" s="12"/>
      <c r="D414" s="12"/>
      <c r="E414" s="12"/>
      <c r="F414" s="12"/>
      <c r="G414" s="12"/>
      <c r="H414" s="12"/>
      <c r="I414" s="12" t="str">
        <f xml:space="preserve"> IF(COUNT(Score!G2413:J2413)&gt;0,                                          IF(Score!AG2413 = "Positive", "Ask CRAFFT questions", "Ask CAR question only"), "")</f>
        <v/>
      </c>
      <c r="J414" s="12"/>
      <c r="K414" s="12"/>
      <c r="L414" s="12"/>
      <c r="M414" s="12"/>
      <c r="N414" s="12"/>
      <c r="O414" s="12"/>
      <c r="P414" s="12"/>
      <c r="Q414" s="12"/>
      <c r="R414" s="12"/>
      <c r="S414" s="12"/>
      <c r="T414" s="12"/>
      <c r="U414" s="12"/>
      <c r="V414" s="12"/>
      <c r="W414" s="12"/>
      <c r="X414" s="12"/>
      <c r="Y414" s="12"/>
      <c r="Z414" s="12"/>
      <c r="AA414" s="13"/>
    </row>
    <row r="415" spans="1:27" x14ac:dyDescent="0.25">
      <c r="A415" s="12"/>
      <c r="B415" s="12"/>
      <c r="C415" s="12"/>
      <c r="D415" s="12"/>
      <c r="E415" s="12"/>
      <c r="F415" s="12"/>
      <c r="G415" s="12"/>
      <c r="H415" s="12"/>
      <c r="I415" s="12" t="str">
        <f xml:space="preserve"> IF(COUNT(Score!G2414:J2414)&gt;0,                                          IF(Score!AG2414 = "Positive", "Ask CRAFFT questions", "Ask CAR question only"), "")</f>
        <v/>
      </c>
      <c r="J415" s="12"/>
      <c r="K415" s="12"/>
      <c r="L415" s="12"/>
      <c r="M415" s="12"/>
      <c r="N415" s="12"/>
      <c r="O415" s="12"/>
      <c r="P415" s="12"/>
      <c r="Q415" s="12"/>
      <c r="R415" s="12"/>
      <c r="S415" s="12"/>
      <c r="T415" s="12"/>
      <c r="U415" s="12"/>
      <c r="V415" s="12"/>
      <c r="W415" s="12"/>
      <c r="X415" s="12"/>
      <c r="Y415" s="12"/>
      <c r="Z415" s="12"/>
      <c r="AA415" s="13"/>
    </row>
    <row r="416" spans="1:27" x14ac:dyDescent="0.25">
      <c r="A416" s="12"/>
      <c r="B416" s="12"/>
      <c r="C416" s="12"/>
      <c r="D416" s="12"/>
      <c r="E416" s="12"/>
      <c r="F416" s="12"/>
      <c r="G416" s="12"/>
      <c r="H416" s="12"/>
      <c r="I416" s="12" t="str">
        <f xml:space="preserve"> IF(COUNT(Score!G2415:J2415)&gt;0,                                          IF(Score!AG2415 = "Positive", "Ask CRAFFT questions", "Ask CAR question only"), "")</f>
        <v/>
      </c>
      <c r="J416" s="12"/>
      <c r="K416" s="12"/>
      <c r="L416" s="12"/>
      <c r="M416" s="12"/>
      <c r="N416" s="12"/>
      <c r="O416" s="12"/>
      <c r="P416" s="12"/>
      <c r="Q416" s="12"/>
      <c r="R416" s="12"/>
      <c r="S416" s="12"/>
      <c r="T416" s="12"/>
      <c r="U416" s="12"/>
      <c r="V416" s="12"/>
      <c r="W416" s="12"/>
      <c r="X416" s="12"/>
      <c r="Y416" s="12"/>
      <c r="Z416" s="12"/>
      <c r="AA416" s="13"/>
    </row>
    <row r="417" spans="1:27" x14ac:dyDescent="0.25">
      <c r="A417" s="12"/>
      <c r="B417" s="12"/>
      <c r="C417" s="12"/>
      <c r="D417" s="12"/>
      <c r="E417" s="12"/>
      <c r="F417" s="12"/>
      <c r="G417" s="12"/>
      <c r="H417" s="12"/>
      <c r="I417" s="12" t="str">
        <f xml:space="preserve"> IF(COUNT(Score!G2416:J2416)&gt;0,                                          IF(Score!AG2416 = "Positive", "Ask CRAFFT questions", "Ask CAR question only"), "")</f>
        <v/>
      </c>
      <c r="J417" s="12"/>
      <c r="K417" s="12"/>
      <c r="L417" s="12"/>
      <c r="M417" s="12"/>
      <c r="N417" s="12"/>
      <c r="O417" s="12"/>
      <c r="P417" s="12"/>
      <c r="Q417" s="12"/>
      <c r="R417" s="12"/>
      <c r="S417" s="12"/>
      <c r="T417" s="12"/>
      <c r="U417" s="12"/>
      <c r="V417" s="12"/>
      <c r="W417" s="12"/>
      <c r="X417" s="12"/>
      <c r="Y417" s="12"/>
      <c r="Z417" s="12"/>
      <c r="AA417" s="13"/>
    </row>
    <row r="418" spans="1:27" x14ac:dyDescent="0.25">
      <c r="A418" s="12"/>
      <c r="B418" s="12"/>
      <c r="C418" s="12"/>
      <c r="D418" s="12"/>
      <c r="E418" s="12"/>
      <c r="F418" s="12"/>
      <c r="G418" s="12"/>
      <c r="H418" s="12"/>
      <c r="I418" s="12" t="str">
        <f xml:space="preserve"> IF(COUNT(Score!G2417:J2417)&gt;0,                                          IF(Score!AG2417 = "Positive", "Ask CRAFFT questions", "Ask CAR question only"), "")</f>
        <v/>
      </c>
      <c r="J418" s="12"/>
      <c r="K418" s="12"/>
      <c r="L418" s="12"/>
      <c r="M418" s="12"/>
      <c r="N418" s="12"/>
      <c r="O418" s="12"/>
      <c r="P418" s="12"/>
      <c r="Q418" s="12"/>
      <c r="R418" s="12"/>
      <c r="S418" s="12"/>
      <c r="T418" s="12"/>
      <c r="U418" s="12"/>
      <c r="V418" s="12"/>
      <c r="W418" s="12"/>
      <c r="X418" s="12"/>
      <c r="Y418" s="12"/>
      <c r="Z418" s="12"/>
      <c r="AA418" s="13"/>
    </row>
    <row r="419" spans="1:27" x14ac:dyDescent="0.25">
      <c r="A419" s="12"/>
      <c r="B419" s="12"/>
      <c r="C419" s="12"/>
      <c r="D419" s="12"/>
      <c r="E419" s="12"/>
      <c r="F419" s="12"/>
      <c r="G419" s="12"/>
      <c r="H419" s="12"/>
      <c r="I419" s="12" t="str">
        <f xml:space="preserve"> IF(COUNT(Score!G2418:J2418)&gt;0,                                          IF(Score!AG2418 = "Positive", "Ask CRAFFT questions", "Ask CAR question only"), "")</f>
        <v/>
      </c>
      <c r="J419" s="12"/>
      <c r="K419" s="12"/>
      <c r="L419" s="12"/>
      <c r="M419" s="12"/>
      <c r="N419" s="12"/>
      <c r="O419" s="12"/>
      <c r="P419" s="12"/>
      <c r="Q419" s="12"/>
      <c r="R419" s="12"/>
      <c r="S419" s="12"/>
      <c r="T419" s="12"/>
      <c r="U419" s="12"/>
      <c r="V419" s="12"/>
      <c r="W419" s="12"/>
      <c r="X419" s="12"/>
      <c r="Y419" s="12"/>
      <c r="Z419" s="12"/>
      <c r="AA419" s="13"/>
    </row>
    <row r="420" spans="1:27" x14ac:dyDescent="0.25">
      <c r="A420" s="12"/>
      <c r="B420" s="12"/>
      <c r="C420" s="12"/>
      <c r="D420" s="12"/>
      <c r="E420" s="12"/>
      <c r="F420" s="12"/>
      <c r="G420" s="12"/>
      <c r="H420" s="12"/>
      <c r="I420" s="12" t="str">
        <f xml:space="preserve"> IF(COUNT(Score!G2419:J2419)&gt;0,                                          IF(Score!AG2419 = "Positive", "Ask CRAFFT questions", "Ask CAR question only"), "")</f>
        <v/>
      </c>
      <c r="J420" s="12"/>
      <c r="K420" s="12"/>
      <c r="L420" s="12"/>
      <c r="M420" s="12"/>
      <c r="N420" s="12"/>
      <c r="O420" s="12"/>
      <c r="P420" s="12"/>
      <c r="Q420" s="12"/>
      <c r="R420" s="12"/>
      <c r="S420" s="12"/>
      <c r="T420" s="12"/>
      <c r="U420" s="12"/>
      <c r="V420" s="12"/>
      <c r="W420" s="12"/>
      <c r="X420" s="12"/>
      <c r="Y420" s="12"/>
      <c r="Z420" s="12"/>
      <c r="AA420" s="13"/>
    </row>
    <row r="421" spans="1:27" x14ac:dyDescent="0.25">
      <c r="A421" s="12"/>
      <c r="B421" s="12"/>
      <c r="C421" s="12"/>
      <c r="D421" s="12"/>
      <c r="E421" s="12"/>
      <c r="F421" s="12"/>
      <c r="G421" s="12"/>
      <c r="H421" s="12"/>
      <c r="I421" s="12" t="str">
        <f xml:space="preserve"> IF(COUNT(Score!G2420:J2420)&gt;0,                                          IF(Score!AG2420 = "Positive", "Ask CRAFFT questions", "Ask CAR question only"), "")</f>
        <v/>
      </c>
      <c r="J421" s="12"/>
      <c r="K421" s="12"/>
      <c r="L421" s="12"/>
      <c r="M421" s="12"/>
      <c r="N421" s="12"/>
      <c r="O421" s="12"/>
      <c r="P421" s="12"/>
      <c r="Q421" s="12"/>
      <c r="R421" s="12"/>
      <c r="S421" s="12"/>
      <c r="T421" s="12"/>
      <c r="U421" s="12"/>
      <c r="V421" s="12"/>
      <c r="W421" s="12"/>
      <c r="X421" s="12"/>
      <c r="Y421" s="12"/>
      <c r="Z421" s="12"/>
      <c r="AA421" s="13"/>
    </row>
    <row r="422" spans="1:27" x14ac:dyDescent="0.25">
      <c r="A422" s="12"/>
      <c r="B422" s="12"/>
      <c r="C422" s="12"/>
      <c r="D422" s="12"/>
      <c r="E422" s="12"/>
      <c r="F422" s="12"/>
      <c r="G422" s="12"/>
      <c r="H422" s="12"/>
      <c r="I422" s="12" t="str">
        <f xml:space="preserve"> IF(COUNT(Score!G2421:J2421)&gt;0,                                          IF(Score!AG2421 = "Positive", "Ask CRAFFT questions", "Ask CAR question only"), "")</f>
        <v/>
      </c>
      <c r="J422" s="12"/>
      <c r="K422" s="12"/>
      <c r="L422" s="12"/>
      <c r="M422" s="12"/>
      <c r="N422" s="12"/>
      <c r="O422" s="12"/>
      <c r="P422" s="12"/>
      <c r="Q422" s="12"/>
      <c r="R422" s="12"/>
      <c r="S422" s="12"/>
      <c r="T422" s="12"/>
      <c r="U422" s="12"/>
      <c r="V422" s="12"/>
      <c r="W422" s="12"/>
      <c r="X422" s="12"/>
      <c r="Y422" s="12"/>
      <c r="Z422" s="12"/>
      <c r="AA422" s="13"/>
    </row>
    <row r="423" spans="1:27" x14ac:dyDescent="0.25">
      <c r="A423" s="12"/>
      <c r="B423" s="12"/>
      <c r="C423" s="12"/>
      <c r="D423" s="12"/>
      <c r="E423" s="12"/>
      <c r="F423" s="12"/>
      <c r="G423" s="12"/>
      <c r="H423" s="12"/>
      <c r="I423" s="12" t="str">
        <f xml:space="preserve"> IF(COUNT(Score!G2422:J2422)&gt;0,                                          IF(Score!AG2422 = "Positive", "Ask CRAFFT questions", "Ask CAR question only"), "")</f>
        <v/>
      </c>
      <c r="J423" s="12"/>
      <c r="K423" s="12"/>
      <c r="L423" s="12"/>
      <c r="M423" s="12"/>
      <c r="N423" s="12"/>
      <c r="O423" s="12"/>
      <c r="P423" s="12"/>
      <c r="Q423" s="12"/>
      <c r="R423" s="12"/>
      <c r="S423" s="12"/>
      <c r="T423" s="12"/>
      <c r="U423" s="12"/>
      <c r="V423" s="12"/>
      <c r="W423" s="12"/>
      <c r="X423" s="12"/>
      <c r="Y423" s="12"/>
      <c r="Z423" s="12"/>
      <c r="AA423" s="13"/>
    </row>
    <row r="424" spans="1:27" x14ac:dyDescent="0.25">
      <c r="A424" s="12"/>
      <c r="B424" s="12"/>
      <c r="C424" s="12"/>
      <c r="D424" s="12"/>
      <c r="E424" s="12"/>
      <c r="F424" s="12"/>
      <c r="G424" s="12"/>
      <c r="H424" s="12"/>
      <c r="I424" s="12" t="str">
        <f xml:space="preserve"> IF(COUNT(Score!G2423:J2423)&gt;0,                                          IF(Score!AG2423 = "Positive", "Ask CRAFFT questions", "Ask CAR question only"), "")</f>
        <v/>
      </c>
      <c r="J424" s="12"/>
      <c r="K424" s="12"/>
      <c r="L424" s="12"/>
      <c r="M424" s="12"/>
      <c r="N424" s="12"/>
      <c r="O424" s="12"/>
      <c r="P424" s="12"/>
      <c r="Q424" s="12"/>
      <c r="R424" s="12"/>
      <c r="S424" s="12"/>
      <c r="T424" s="12"/>
      <c r="U424" s="12"/>
      <c r="V424" s="12"/>
      <c r="W424" s="12"/>
      <c r="X424" s="12"/>
      <c r="Y424" s="12"/>
      <c r="Z424" s="12"/>
      <c r="AA424" s="13"/>
    </row>
    <row r="425" spans="1:27" x14ac:dyDescent="0.25">
      <c r="A425" s="12"/>
      <c r="B425" s="12"/>
      <c r="C425" s="12"/>
      <c r="D425" s="12"/>
      <c r="E425" s="12"/>
      <c r="F425" s="12"/>
      <c r="G425" s="12"/>
      <c r="H425" s="12"/>
      <c r="I425" s="12" t="str">
        <f xml:space="preserve"> IF(COUNT(Score!G2424:J2424)&gt;0,                                          IF(Score!AG2424 = "Positive", "Ask CRAFFT questions", "Ask CAR question only"), "")</f>
        <v/>
      </c>
      <c r="J425" s="12"/>
      <c r="K425" s="12"/>
      <c r="L425" s="12"/>
      <c r="M425" s="12"/>
      <c r="N425" s="12"/>
      <c r="O425" s="12"/>
      <c r="P425" s="12"/>
      <c r="Q425" s="12"/>
      <c r="R425" s="12"/>
      <c r="S425" s="12"/>
      <c r="T425" s="12"/>
      <c r="U425" s="12"/>
      <c r="V425" s="12"/>
      <c r="W425" s="12"/>
      <c r="X425" s="12"/>
      <c r="Y425" s="12"/>
      <c r="Z425" s="12"/>
      <c r="AA425" s="13"/>
    </row>
    <row r="426" spans="1:27" x14ac:dyDescent="0.25">
      <c r="A426" s="12"/>
      <c r="B426" s="12"/>
      <c r="C426" s="12"/>
      <c r="D426" s="12"/>
      <c r="E426" s="12"/>
      <c r="F426" s="12"/>
      <c r="G426" s="12"/>
      <c r="H426" s="12"/>
      <c r="I426" s="12" t="str">
        <f xml:space="preserve"> IF(COUNT(Score!G2425:J2425)&gt;0,                                          IF(Score!AG2425 = "Positive", "Ask CRAFFT questions", "Ask CAR question only"), "")</f>
        <v/>
      </c>
      <c r="J426" s="12"/>
      <c r="K426" s="12"/>
      <c r="L426" s="12"/>
      <c r="M426" s="12"/>
      <c r="N426" s="12"/>
      <c r="O426" s="12"/>
      <c r="P426" s="12"/>
      <c r="Q426" s="12"/>
      <c r="R426" s="12"/>
      <c r="S426" s="12"/>
      <c r="T426" s="12"/>
      <c r="U426" s="12"/>
      <c r="V426" s="12"/>
      <c r="W426" s="12"/>
      <c r="X426" s="12"/>
      <c r="Y426" s="12"/>
      <c r="Z426" s="12"/>
      <c r="AA426" s="13"/>
    </row>
    <row r="427" spans="1:27" x14ac:dyDescent="0.25">
      <c r="A427" s="12"/>
      <c r="B427" s="12"/>
      <c r="C427" s="12"/>
      <c r="D427" s="12"/>
      <c r="E427" s="12"/>
      <c r="F427" s="12"/>
      <c r="G427" s="12"/>
      <c r="H427" s="12"/>
      <c r="I427" s="12" t="str">
        <f xml:space="preserve"> IF(COUNT(Score!G2426:J2426)&gt;0,                                          IF(Score!AG2426 = "Positive", "Ask CRAFFT questions", "Ask CAR question only"), "")</f>
        <v/>
      </c>
      <c r="J427" s="12"/>
      <c r="K427" s="12"/>
      <c r="L427" s="12"/>
      <c r="M427" s="12"/>
      <c r="N427" s="12"/>
      <c r="O427" s="12"/>
      <c r="P427" s="12"/>
      <c r="Q427" s="12"/>
      <c r="R427" s="12"/>
      <c r="S427" s="12"/>
      <c r="T427" s="12"/>
      <c r="U427" s="12"/>
      <c r="V427" s="12"/>
      <c r="W427" s="12"/>
      <c r="X427" s="12"/>
      <c r="Y427" s="12"/>
      <c r="Z427" s="12"/>
      <c r="AA427" s="13"/>
    </row>
    <row r="428" spans="1:27" x14ac:dyDescent="0.25">
      <c r="A428" s="12"/>
      <c r="B428" s="12"/>
      <c r="C428" s="12"/>
      <c r="D428" s="12"/>
      <c r="E428" s="12"/>
      <c r="F428" s="12"/>
      <c r="G428" s="12"/>
      <c r="H428" s="12"/>
      <c r="I428" s="12" t="str">
        <f xml:space="preserve"> IF(COUNT(Score!G2427:J2427)&gt;0,                                          IF(Score!AG2427 = "Positive", "Ask CRAFFT questions", "Ask CAR question only"), "")</f>
        <v/>
      </c>
      <c r="J428" s="12"/>
      <c r="K428" s="12"/>
      <c r="L428" s="12"/>
      <c r="M428" s="12"/>
      <c r="N428" s="12"/>
      <c r="O428" s="12"/>
      <c r="P428" s="12"/>
      <c r="Q428" s="12"/>
      <c r="R428" s="12"/>
      <c r="S428" s="12"/>
      <c r="T428" s="12"/>
      <c r="U428" s="12"/>
      <c r="V428" s="12"/>
      <c r="W428" s="12"/>
      <c r="X428" s="12"/>
      <c r="Y428" s="12"/>
      <c r="Z428" s="12"/>
      <c r="AA428" s="13"/>
    </row>
    <row r="429" spans="1:27" x14ac:dyDescent="0.25">
      <c r="A429" s="12"/>
      <c r="B429" s="12"/>
      <c r="C429" s="12"/>
      <c r="D429" s="12"/>
      <c r="E429" s="12"/>
      <c r="F429" s="12"/>
      <c r="G429" s="12"/>
      <c r="H429" s="12"/>
      <c r="I429" s="12" t="str">
        <f xml:space="preserve"> IF(COUNT(Score!G2428:J2428)&gt;0,                                          IF(Score!AG2428 = "Positive", "Ask CRAFFT questions", "Ask CAR question only"), "")</f>
        <v/>
      </c>
      <c r="J429" s="12"/>
      <c r="K429" s="12"/>
      <c r="L429" s="12"/>
      <c r="M429" s="12"/>
      <c r="N429" s="12"/>
      <c r="O429" s="12"/>
      <c r="P429" s="12"/>
      <c r="Q429" s="12"/>
      <c r="R429" s="12"/>
      <c r="S429" s="12"/>
      <c r="T429" s="12"/>
      <c r="U429" s="12"/>
      <c r="V429" s="12"/>
      <c r="W429" s="12"/>
      <c r="X429" s="12"/>
      <c r="Y429" s="12"/>
      <c r="Z429" s="12"/>
      <c r="AA429" s="13"/>
    </row>
    <row r="430" spans="1:27" x14ac:dyDescent="0.25">
      <c r="A430" s="12"/>
      <c r="B430" s="12"/>
      <c r="C430" s="12"/>
      <c r="D430" s="12"/>
      <c r="E430" s="12"/>
      <c r="F430" s="12"/>
      <c r="G430" s="12"/>
      <c r="H430" s="12"/>
      <c r="I430" s="12" t="str">
        <f xml:space="preserve"> IF(COUNT(Score!G2429:J2429)&gt;0,                                          IF(Score!AG2429 = "Positive", "Ask CRAFFT questions", "Ask CAR question only"), "")</f>
        <v/>
      </c>
      <c r="J430" s="12"/>
      <c r="K430" s="12"/>
      <c r="L430" s="12"/>
      <c r="M430" s="12"/>
      <c r="N430" s="12"/>
      <c r="O430" s="12"/>
      <c r="P430" s="12"/>
      <c r="Q430" s="12"/>
      <c r="R430" s="12"/>
      <c r="S430" s="12"/>
      <c r="T430" s="12"/>
      <c r="U430" s="12"/>
      <c r="V430" s="12"/>
      <c r="W430" s="12"/>
      <c r="X430" s="12"/>
      <c r="Y430" s="12"/>
      <c r="Z430" s="12"/>
      <c r="AA430" s="13"/>
    </row>
    <row r="431" spans="1:27" x14ac:dyDescent="0.25">
      <c r="A431" s="12"/>
      <c r="B431" s="12"/>
      <c r="C431" s="12"/>
      <c r="D431" s="12"/>
      <c r="E431" s="12"/>
      <c r="F431" s="12"/>
      <c r="G431" s="12"/>
      <c r="H431" s="12"/>
      <c r="I431" s="12" t="str">
        <f xml:space="preserve"> IF(COUNT(Score!G2430:J2430)&gt;0,                                          IF(Score!AG2430 = "Positive", "Ask CRAFFT questions", "Ask CAR question only"), "")</f>
        <v/>
      </c>
      <c r="J431" s="12"/>
      <c r="K431" s="12"/>
      <c r="L431" s="12"/>
      <c r="M431" s="12"/>
      <c r="N431" s="12"/>
      <c r="O431" s="12"/>
      <c r="P431" s="12"/>
      <c r="Q431" s="12"/>
      <c r="R431" s="12"/>
      <c r="S431" s="12"/>
      <c r="T431" s="12"/>
      <c r="U431" s="12"/>
      <c r="V431" s="12"/>
      <c r="W431" s="12"/>
      <c r="X431" s="12"/>
      <c r="Y431" s="12"/>
      <c r="Z431" s="12"/>
      <c r="AA431" s="13"/>
    </row>
    <row r="432" spans="1:27" x14ac:dyDescent="0.25">
      <c r="A432" s="12"/>
      <c r="B432" s="12"/>
      <c r="C432" s="12"/>
      <c r="D432" s="12"/>
      <c r="E432" s="12"/>
      <c r="F432" s="12"/>
      <c r="G432" s="12"/>
      <c r="H432" s="12"/>
      <c r="I432" s="12" t="str">
        <f xml:space="preserve"> IF(COUNT(Score!G2431:J2431)&gt;0,                                          IF(Score!AG2431 = "Positive", "Ask CRAFFT questions", "Ask CAR question only"), "")</f>
        <v/>
      </c>
      <c r="J432" s="12"/>
      <c r="K432" s="12"/>
      <c r="L432" s="12"/>
      <c r="M432" s="12"/>
      <c r="N432" s="12"/>
      <c r="O432" s="12"/>
      <c r="P432" s="12"/>
      <c r="Q432" s="12"/>
      <c r="R432" s="12"/>
      <c r="S432" s="12"/>
      <c r="T432" s="12"/>
      <c r="U432" s="12"/>
      <c r="V432" s="12"/>
      <c r="W432" s="12"/>
      <c r="X432" s="12"/>
      <c r="Y432" s="12"/>
      <c r="Z432" s="12"/>
      <c r="AA432" s="13"/>
    </row>
    <row r="433" spans="1:27" x14ac:dyDescent="0.25">
      <c r="A433" s="12"/>
      <c r="B433" s="12"/>
      <c r="C433" s="12"/>
      <c r="D433" s="12"/>
      <c r="E433" s="12"/>
      <c r="F433" s="12"/>
      <c r="G433" s="12"/>
      <c r="H433" s="12"/>
      <c r="I433" s="12" t="str">
        <f xml:space="preserve"> IF(COUNT(Score!G2432:J2432)&gt;0,                                          IF(Score!AG2432 = "Positive", "Ask CRAFFT questions", "Ask CAR question only"), "")</f>
        <v/>
      </c>
      <c r="J433" s="12"/>
      <c r="K433" s="12"/>
      <c r="L433" s="12"/>
      <c r="M433" s="12"/>
      <c r="N433" s="12"/>
      <c r="O433" s="12"/>
      <c r="P433" s="12"/>
      <c r="Q433" s="12"/>
      <c r="R433" s="12"/>
      <c r="S433" s="12"/>
      <c r="T433" s="12"/>
      <c r="U433" s="12"/>
      <c r="V433" s="12"/>
      <c r="W433" s="12"/>
      <c r="X433" s="12"/>
      <c r="Y433" s="12"/>
      <c r="Z433" s="12"/>
      <c r="AA433" s="13"/>
    </row>
    <row r="434" spans="1:27" x14ac:dyDescent="0.25">
      <c r="A434" s="12"/>
      <c r="B434" s="12"/>
      <c r="C434" s="12"/>
      <c r="D434" s="12"/>
      <c r="E434" s="12"/>
      <c r="F434" s="12"/>
      <c r="G434" s="12"/>
      <c r="H434" s="12"/>
      <c r="I434" s="12" t="str">
        <f xml:space="preserve"> IF(COUNT(Score!G2433:J2433)&gt;0,                                          IF(Score!AG2433 = "Positive", "Ask CRAFFT questions", "Ask CAR question only"), "")</f>
        <v/>
      </c>
      <c r="J434" s="12"/>
      <c r="K434" s="12"/>
      <c r="L434" s="12"/>
      <c r="M434" s="12"/>
      <c r="N434" s="12"/>
      <c r="O434" s="12"/>
      <c r="P434" s="12"/>
      <c r="Q434" s="12"/>
      <c r="R434" s="12"/>
      <c r="S434" s="12"/>
      <c r="T434" s="12"/>
      <c r="U434" s="12"/>
      <c r="V434" s="12"/>
      <c r="W434" s="12"/>
      <c r="X434" s="12"/>
      <c r="Y434" s="12"/>
      <c r="Z434" s="12"/>
      <c r="AA434" s="13"/>
    </row>
    <row r="435" spans="1:27" x14ac:dyDescent="0.25">
      <c r="A435" s="12"/>
      <c r="B435" s="12"/>
      <c r="C435" s="12"/>
      <c r="D435" s="12"/>
      <c r="E435" s="12"/>
      <c r="F435" s="12"/>
      <c r="G435" s="12"/>
      <c r="H435" s="12"/>
      <c r="I435" s="12" t="str">
        <f xml:space="preserve"> IF(COUNT(Score!G2434:J2434)&gt;0,                                          IF(Score!AG2434 = "Positive", "Ask CRAFFT questions", "Ask CAR question only"), "")</f>
        <v/>
      </c>
      <c r="J435" s="12"/>
      <c r="K435" s="12"/>
      <c r="L435" s="12"/>
      <c r="M435" s="12"/>
      <c r="N435" s="12"/>
      <c r="O435" s="12"/>
      <c r="P435" s="12"/>
      <c r="Q435" s="12"/>
      <c r="R435" s="12"/>
      <c r="S435" s="12"/>
      <c r="T435" s="12"/>
      <c r="U435" s="12"/>
      <c r="V435" s="12"/>
      <c r="W435" s="12"/>
      <c r="X435" s="12"/>
      <c r="Y435" s="12"/>
      <c r="Z435" s="12"/>
      <c r="AA435" s="13"/>
    </row>
    <row r="436" spans="1:27" x14ac:dyDescent="0.25">
      <c r="A436" s="12"/>
      <c r="B436" s="12"/>
      <c r="C436" s="12"/>
      <c r="D436" s="12"/>
      <c r="E436" s="12"/>
      <c r="F436" s="12"/>
      <c r="G436" s="12"/>
      <c r="H436" s="12"/>
      <c r="I436" s="12" t="str">
        <f xml:space="preserve"> IF(COUNT(Score!G2435:J2435)&gt;0,                                          IF(Score!AG2435 = "Positive", "Ask CRAFFT questions", "Ask CAR question only"), "")</f>
        <v/>
      </c>
      <c r="J436" s="12"/>
      <c r="K436" s="12"/>
      <c r="L436" s="12"/>
      <c r="M436" s="12"/>
      <c r="N436" s="12"/>
      <c r="O436" s="12"/>
      <c r="P436" s="12"/>
      <c r="Q436" s="12"/>
      <c r="R436" s="12"/>
      <c r="S436" s="12"/>
      <c r="T436" s="12"/>
      <c r="U436" s="12"/>
      <c r="V436" s="12"/>
      <c r="W436" s="12"/>
      <c r="X436" s="12"/>
      <c r="Y436" s="12"/>
      <c r="Z436" s="12"/>
      <c r="AA436" s="13"/>
    </row>
    <row r="437" spans="1:27" x14ac:dyDescent="0.25">
      <c r="A437" s="12"/>
      <c r="B437" s="12"/>
      <c r="C437" s="12"/>
      <c r="D437" s="12"/>
      <c r="E437" s="12"/>
      <c r="F437" s="12"/>
      <c r="G437" s="12"/>
      <c r="H437" s="12"/>
      <c r="I437" s="12" t="str">
        <f xml:space="preserve"> IF(COUNT(Score!G2436:J2436)&gt;0,                                          IF(Score!AG2436 = "Positive", "Ask CRAFFT questions", "Ask CAR question only"), "")</f>
        <v/>
      </c>
      <c r="J437" s="12"/>
      <c r="K437" s="12"/>
      <c r="L437" s="12"/>
      <c r="M437" s="12"/>
      <c r="N437" s="12"/>
      <c r="O437" s="12"/>
      <c r="P437" s="12"/>
      <c r="Q437" s="12"/>
      <c r="R437" s="12"/>
      <c r="S437" s="12"/>
      <c r="T437" s="12"/>
      <c r="U437" s="12"/>
      <c r="V437" s="12"/>
      <c r="W437" s="12"/>
      <c r="X437" s="12"/>
      <c r="Y437" s="12"/>
      <c r="Z437" s="12"/>
      <c r="AA437" s="13"/>
    </row>
    <row r="438" spans="1:27" x14ac:dyDescent="0.25">
      <c r="A438" s="12"/>
      <c r="B438" s="12"/>
      <c r="C438" s="12"/>
      <c r="D438" s="12"/>
      <c r="E438" s="12"/>
      <c r="F438" s="12"/>
      <c r="G438" s="12"/>
      <c r="H438" s="12"/>
      <c r="I438" s="12" t="str">
        <f xml:space="preserve"> IF(COUNT(Score!G2437:J2437)&gt;0,                                          IF(Score!AG2437 = "Positive", "Ask CRAFFT questions", "Ask CAR question only"), "")</f>
        <v/>
      </c>
      <c r="J438" s="12"/>
      <c r="K438" s="12"/>
      <c r="L438" s="12"/>
      <c r="M438" s="12"/>
      <c r="N438" s="12"/>
      <c r="O438" s="12"/>
      <c r="P438" s="12"/>
      <c r="Q438" s="12"/>
      <c r="R438" s="12"/>
      <c r="S438" s="12"/>
      <c r="T438" s="12"/>
      <c r="U438" s="12"/>
      <c r="V438" s="12"/>
      <c r="W438" s="12"/>
      <c r="X438" s="12"/>
      <c r="Y438" s="12"/>
      <c r="Z438" s="12"/>
      <c r="AA438" s="13"/>
    </row>
    <row r="439" spans="1:27" x14ac:dyDescent="0.25">
      <c r="A439" s="12"/>
      <c r="B439" s="12"/>
      <c r="C439" s="12"/>
      <c r="D439" s="12"/>
      <c r="E439" s="12"/>
      <c r="F439" s="12"/>
      <c r="G439" s="12"/>
      <c r="H439" s="12"/>
      <c r="I439" s="12" t="str">
        <f xml:space="preserve"> IF(COUNT(Score!G2438:J2438)&gt;0,                                          IF(Score!AG2438 = "Positive", "Ask CRAFFT questions", "Ask CAR question only"), "")</f>
        <v/>
      </c>
      <c r="J439" s="12"/>
      <c r="K439" s="12"/>
      <c r="L439" s="12"/>
      <c r="M439" s="12"/>
      <c r="N439" s="12"/>
      <c r="O439" s="12"/>
      <c r="P439" s="12"/>
      <c r="Q439" s="12"/>
      <c r="R439" s="12"/>
      <c r="S439" s="12"/>
      <c r="T439" s="12"/>
      <c r="U439" s="12"/>
      <c r="V439" s="12"/>
      <c r="W439" s="12"/>
      <c r="X439" s="12"/>
      <c r="Y439" s="12"/>
      <c r="Z439" s="12"/>
      <c r="AA439" s="13"/>
    </row>
    <row r="440" spans="1:27" x14ac:dyDescent="0.25">
      <c r="A440" s="12"/>
      <c r="B440" s="12"/>
      <c r="C440" s="12"/>
      <c r="D440" s="12"/>
      <c r="E440" s="12"/>
      <c r="F440" s="12"/>
      <c r="G440" s="12"/>
      <c r="H440" s="12"/>
      <c r="I440" s="12" t="str">
        <f xml:space="preserve"> IF(COUNT(Score!G2439:J2439)&gt;0,                                          IF(Score!AG2439 = "Positive", "Ask CRAFFT questions", "Ask CAR question only"), "")</f>
        <v/>
      </c>
      <c r="J440" s="12"/>
      <c r="K440" s="12"/>
      <c r="L440" s="12"/>
      <c r="M440" s="12"/>
      <c r="N440" s="12"/>
      <c r="O440" s="12"/>
      <c r="P440" s="12"/>
      <c r="Q440" s="12"/>
      <c r="R440" s="12"/>
      <c r="S440" s="12"/>
      <c r="T440" s="12"/>
      <c r="U440" s="12"/>
      <c r="V440" s="12"/>
      <c r="W440" s="12"/>
      <c r="X440" s="12"/>
      <c r="Y440" s="12"/>
      <c r="Z440" s="12"/>
      <c r="AA440" s="13"/>
    </row>
    <row r="441" spans="1:27" x14ac:dyDescent="0.25">
      <c r="A441" s="12"/>
      <c r="B441" s="12"/>
      <c r="C441" s="12"/>
      <c r="D441" s="12"/>
      <c r="E441" s="12"/>
      <c r="F441" s="12"/>
      <c r="G441" s="12"/>
      <c r="H441" s="12"/>
      <c r="I441" s="12" t="str">
        <f xml:space="preserve"> IF(COUNT(Score!G2440:J2440)&gt;0,                                          IF(Score!AG2440 = "Positive", "Ask CRAFFT questions", "Ask CAR question only"), "")</f>
        <v/>
      </c>
      <c r="J441" s="12"/>
      <c r="K441" s="12"/>
      <c r="L441" s="12"/>
      <c r="M441" s="12"/>
      <c r="N441" s="12"/>
      <c r="O441" s="12"/>
      <c r="P441" s="12"/>
      <c r="Q441" s="12"/>
      <c r="R441" s="12"/>
      <c r="S441" s="12"/>
      <c r="T441" s="12"/>
      <c r="U441" s="12"/>
      <c r="V441" s="12"/>
      <c r="W441" s="12"/>
      <c r="X441" s="12"/>
      <c r="Y441" s="12"/>
      <c r="Z441" s="12"/>
      <c r="AA441" s="13"/>
    </row>
    <row r="442" spans="1:27" x14ac:dyDescent="0.25">
      <c r="A442" s="12"/>
      <c r="B442" s="12"/>
      <c r="C442" s="12"/>
      <c r="D442" s="12"/>
      <c r="E442" s="12"/>
      <c r="F442" s="12"/>
      <c r="G442" s="12"/>
      <c r="H442" s="12"/>
      <c r="I442" s="12" t="str">
        <f xml:space="preserve"> IF(COUNT(Score!G2441:J2441)&gt;0,                                          IF(Score!AG2441 = "Positive", "Ask CRAFFT questions", "Ask CAR question only"), "")</f>
        <v/>
      </c>
      <c r="J442" s="12"/>
      <c r="K442" s="12"/>
      <c r="L442" s="12"/>
      <c r="M442" s="12"/>
      <c r="N442" s="12"/>
      <c r="O442" s="12"/>
      <c r="P442" s="12"/>
      <c r="Q442" s="12"/>
      <c r="R442" s="12"/>
      <c r="S442" s="12"/>
      <c r="T442" s="12"/>
      <c r="U442" s="12"/>
      <c r="V442" s="12"/>
      <c r="W442" s="12"/>
      <c r="X442" s="12"/>
      <c r="Y442" s="12"/>
      <c r="Z442" s="12"/>
      <c r="AA442" s="13"/>
    </row>
    <row r="443" spans="1:27" x14ac:dyDescent="0.25">
      <c r="A443" s="12"/>
      <c r="B443" s="12"/>
      <c r="C443" s="12"/>
      <c r="D443" s="12"/>
      <c r="E443" s="12"/>
      <c r="F443" s="12"/>
      <c r="G443" s="12"/>
      <c r="H443" s="12"/>
      <c r="I443" s="12" t="str">
        <f xml:space="preserve"> IF(COUNT(Score!G2442:J2442)&gt;0,                                          IF(Score!AG2442 = "Positive", "Ask CRAFFT questions", "Ask CAR question only"), "")</f>
        <v/>
      </c>
      <c r="J443" s="12"/>
      <c r="K443" s="12"/>
      <c r="L443" s="12"/>
      <c r="M443" s="12"/>
      <c r="N443" s="12"/>
      <c r="O443" s="12"/>
      <c r="P443" s="12"/>
      <c r="Q443" s="12"/>
      <c r="R443" s="12"/>
      <c r="S443" s="12"/>
      <c r="T443" s="12"/>
      <c r="U443" s="12"/>
      <c r="V443" s="12"/>
      <c r="W443" s="12"/>
      <c r="X443" s="12"/>
      <c r="Y443" s="12"/>
      <c r="Z443" s="12"/>
      <c r="AA443" s="13"/>
    </row>
    <row r="444" spans="1:27" x14ac:dyDescent="0.25">
      <c r="A444" s="12"/>
      <c r="B444" s="12"/>
      <c r="C444" s="12"/>
      <c r="D444" s="12"/>
      <c r="E444" s="12"/>
      <c r="F444" s="12"/>
      <c r="G444" s="12"/>
      <c r="H444" s="12"/>
      <c r="I444" s="12" t="str">
        <f xml:space="preserve"> IF(COUNT(Score!G2443:J2443)&gt;0,                                          IF(Score!AG2443 = "Positive", "Ask CRAFFT questions", "Ask CAR question only"), "")</f>
        <v/>
      </c>
      <c r="J444" s="12"/>
      <c r="K444" s="12"/>
      <c r="L444" s="12"/>
      <c r="M444" s="12"/>
      <c r="N444" s="12"/>
      <c r="O444" s="12"/>
      <c r="P444" s="12"/>
      <c r="Q444" s="12"/>
      <c r="R444" s="12"/>
      <c r="S444" s="12"/>
      <c r="T444" s="12"/>
      <c r="U444" s="12"/>
      <c r="V444" s="12"/>
      <c r="W444" s="12"/>
      <c r="X444" s="12"/>
      <c r="Y444" s="12"/>
      <c r="Z444" s="12"/>
      <c r="AA444" s="13"/>
    </row>
    <row r="445" spans="1:27" x14ac:dyDescent="0.25">
      <c r="A445" s="12"/>
      <c r="B445" s="12"/>
      <c r="C445" s="12"/>
      <c r="D445" s="12"/>
      <c r="E445" s="12"/>
      <c r="F445" s="12"/>
      <c r="G445" s="12"/>
      <c r="H445" s="12"/>
      <c r="I445" s="12" t="str">
        <f xml:space="preserve"> IF(COUNT(Score!G2444:J2444)&gt;0,                                          IF(Score!AG2444 = "Positive", "Ask CRAFFT questions", "Ask CAR question only"), "")</f>
        <v/>
      </c>
      <c r="J445" s="12"/>
      <c r="K445" s="12"/>
      <c r="L445" s="12"/>
      <c r="M445" s="12"/>
      <c r="N445" s="12"/>
      <c r="O445" s="12"/>
      <c r="P445" s="12"/>
      <c r="Q445" s="12"/>
      <c r="R445" s="12"/>
      <c r="S445" s="12"/>
      <c r="T445" s="12"/>
      <c r="U445" s="12"/>
      <c r="V445" s="12"/>
      <c r="W445" s="12"/>
      <c r="X445" s="12"/>
      <c r="Y445" s="12"/>
      <c r="Z445" s="12"/>
      <c r="AA445" s="13"/>
    </row>
    <row r="446" spans="1:27" x14ac:dyDescent="0.25">
      <c r="A446" s="12"/>
      <c r="B446" s="12"/>
      <c r="C446" s="12"/>
      <c r="D446" s="12"/>
      <c r="E446" s="12"/>
      <c r="F446" s="12"/>
      <c r="G446" s="12"/>
      <c r="H446" s="12"/>
      <c r="I446" s="12" t="str">
        <f xml:space="preserve"> IF(COUNT(Score!G2445:J2445)&gt;0,                                          IF(Score!AG2445 = "Positive", "Ask CRAFFT questions", "Ask CAR question only"), "")</f>
        <v/>
      </c>
      <c r="J446" s="12"/>
      <c r="K446" s="12"/>
      <c r="L446" s="12"/>
      <c r="M446" s="12"/>
      <c r="N446" s="12"/>
      <c r="O446" s="12"/>
      <c r="P446" s="12"/>
      <c r="Q446" s="12"/>
      <c r="R446" s="12"/>
      <c r="S446" s="12"/>
      <c r="T446" s="12"/>
      <c r="U446" s="12"/>
      <c r="V446" s="12"/>
      <c r="W446" s="12"/>
      <c r="X446" s="12"/>
      <c r="Y446" s="12"/>
      <c r="Z446" s="12"/>
      <c r="AA446" s="13"/>
    </row>
    <row r="447" spans="1:27" x14ac:dyDescent="0.25">
      <c r="A447" s="12"/>
      <c r="B447" s="12"/>
      <c r="C447" s="12"/>
      <c r="D447" s="12"/>
      <c r="E447" s="12"/>
      <c r="F447" s="12"/>
      <c r="G447" s="12"/>
      <c r="H447" s="12"/>
      <c r="I447" s="12" t="str">
        <f xml:space="preserve"> IF(COUNT(Score!G2446:J2446)&gt;0,                                          IF(Score!AG2446 = "Positive", "Ask CRAFFT questions", "Ask CAR question only"), "")</f>
        <v/>
      </c>
      <c r="J447" s="12"/>
      <c r="K447" s="12"/>
      <c r="L447" s="12"/>
      <c r="M447" s="12"/>
      <c r="N447" s="12"/>
      <c r="O447" s="12"/>
      <c r="P447" s="12"/>
      <c r="Q447" s="12"/>
      <c r="R447" s="12"/>
      <c r="S447" s="12"/>
      <c r="T447" s="12"/>
      <c r="U447" s="12"/>
      <c r="V447" s="12"/>
      <c r="W447" s="12"/>
      <c r="X447" s="12"/>
      <c r="Y447" s="12"/>
      <c r="Z447" s="12"/>
      <c r="AA447" s="13"/>
    </row>
    <row r="448" spans="1:27" x14ac:dyDescent="0.25">
      <c r="A448" s="12"/>
      <c r="B448" s="12"/>
      <c r="C448" s="12"/>
      <c r="D448" s="12"/>
      <c r="E448" s="12"/>
      <c r="F448" s="12"/>
      <c r="G448" s="12"/>
      <c r="H448" s="12"/>
      <c r="I448" s="12" t="str">
        <f xml:space="preserve"> IF(COUNT(Score!G2447:J2447)&gt;0,                                          IF(Score!AG2447 = "Positive", "Ask CRAFFT questions", "Ask CAR question only"), "")</f>
        <v/>
      </c>
      <c r="J448" s="12"/>
      <c r="K448" s="12"/>
      <c r="L448" s="12"/>
      <c r="M448" s="12"/>
      <c r="N448" s="12"/>
      <c r="O448" s="12"/>
      <c r="P448" s="12"/>
      <c r="Q448" s="12"/>
      <c r="R448" s="12"/>
      <c r="S448" s="12"/>
      <c r="T448" s="12"/>
      <c r="U448" s="12"/>
      <c r="V448" s="12"/>
      <c r="W448" s="12"/>
      <c r="X448" s="12"/>
      <c r="Y448" s="12"/>
      <c r="Z448" s="12"/>
      <c r="AA448" s="13"/>
    </row>
    <row r="449" spans="1:27" x14ac:dyDescent="0.25">
      <c r="A449" s="12"/>
      <c r="B449" s="12"/>
      <c r="C449" s="12"/>
      <c r="D449" s="12"/>
      <c r="E449" s="12"/>
      <c r="F449" s="12"/>
      <c r="G449" s="12"/>
      <c r="H449" s="12"/>
      <c r="I449" s="12" t="str">
        <f xml:space="preserve"> IF(COUNT(Score!G2448:J2448)&gt;0,                                          IF(Score!AG2448 = "Positive", "Ask CRAFFT questions", "Ask CAR question only"), "")</f>
        <v/>
      </c>
      <c r="J449" s="12"/>
      <c r="K449" s="12"/>
      <c r="L449" s="12"/>
      <c r="M449" s="12"/>
      <c r="N449" s="12"/>
      <c r="O449" s="12"/>
      <c r="P449" s="12"/>
      <c r="Q449" s="12"/>
      <c r="R449" s="12"/>
      <c r="S449" s="12"/>
      <c r="T449" s="12"/>
      <c r="U449" s="12"/>
      <c r="V449" s="12"/>
      <c r="W449" s="12"/>
      <c r="X449" s="12"/>
      <c r="Y449" s="12"/>
      <c r="Z449" s="12"/>
      <c r="AA449" s="13"/>
    </row>
    <row r="450" spans="1:27" x14ac:dyDescent="0.25">
      <c r="A450" s="12"/>
      <c r="B450" s="12"/>
      <c r="C450" s="12"/>
      <c r="D450" s="12"/>
      <c r="E450" s="12"/>
      <c r="F450" s="12"/>
      <c r="G450" s="12"/>
      <c r="H450" s="12"/>
      <c r="I450" s="12" t="str">
        <f xml:space="preserve"> IF(COUNT(Score!G2449:J2449)&gt;0,                                          IF(Score!AG2449 = "Positive", "Ask CRAFFT questions", "Ask CAR question only"), "")</f>
        <v/>
      </c>
      <c r="J450" s="12"/>
      <c r="K450" s="12"/>
      <c r="L450" s="12"/>
      <c r="M450" s="12"/>
      <c r="N450" s="12"/>
      <c r="O450" s="12"/>
      <c r="P450" s="12"/>
      <c r="Q450" s="12"/>
      <c r="R450" s="12"/>
      <c r="S450" s="12"/>
      <c r="T450" s="12"/>
      <c r="U450" s="12"/>
      <c r="V450" s="12"/>
      <c r="W450" s="12"/>
      <c r="X450" s="12"/>
      <c r="Y450" s="12"/>
      <c r="Z450" s="12"/>
      <c r="AA450" s="13"/>
    </row>
    <row r="451" spans="1:27" x14ac:dyDescent="0.25">
      <c r="A451" s="12"/>
      <c r="B451" s="12"/>
      <c r="C451" s="12"/>
      <c r="D451" s="12"/>
      <c r="E451" s="12"/>
      <c r="F451" s="12"/>
      <c r="G451" s="12"/>
      <c r="H451" s="12"/>
      <c r="I451" s="12" t="str">
        <f xml:space="preserve"> IF(COUNT(Score!G2450:J2450)&gt;0,                                          IF(Score!AG2450 = "Positive", "Ask CRAFFT questions", "Ask CAR question only"), "")</f>
        <v/>
      </c>
      <c r="J451" s="12"/>
      <c r="K451" s="12"/>
      <c r="L451" s="12"/>
      <c r="M451" s="12"/>
      <c r="N451" s="12"/>
      <c r="O451" s="12"/>
      <c r="P451" s="12"/>
      <c r="Q451" s="12"/>
      <c r="R451" s="12"/>
      <c r="S451" s="12"/>
      <c r="T451" s="12"/>
      <c r="U451" s="12"/>
      <c r="V451" s="12"/>
      <c r="W451" s="12"/>
      <c r="X451" s="12"/>
      <c r="Y451" s="12"/>
      <c r="Z451" s="12"/>
      <c r="AA451" s="13"/>
    </row>
    <row r="452" spans="1:27" x14ac:dyDescent="0.25">
      <c r="A452" s="12"/>
      <c r="B452" s="12"/>
      <c r="C452" s="12"/>
      <c r="D452" s="12"/>
      <c r="E452" s="12"/>
      <c r="F452" s="12"/>
      <c r="G452" s="12"/>
      <c r="H452" s="12"/>
      <c r="I452" s="12" t="str">
        <f xml:space="preserve"> IF(COUNT(Score!G2451:J2451)&gt;0,                                          IF(Score!AG2451 = "Positive", "Ask CRAFFT questions", "Ask CAR question only"), "")</f>
        <v/>
      </c>
      <c r="J452" s="12"/>
      <c r="K452" s="12"/>
      <c r="L452" s="12"/>
      <c r="M452" s="12"/>
      <c r="N452" s="12"/>
      <c r="O452" s="12"/>
      <c r="P452" s="12"/>
      <c r="Q452" s="12"/>
      <c r="R452" s="12"/>
      <c r="S452" s="12"/>
      <c r="T452" s="12"/>
      <c r="U452" s="12"/>
      <c r="V452" s="12"/>
      <c r="W452" s="12"/>
      <c r="X452" s="12"/>
      <c r="Y452" s="12"/>
      <c r="Z452" s="12"/>
      <c r="AA452" s="13"/>
    </row>
    <row r="453" spans="1:27" x14ac:dyDescent="0.25">
      <c r="A453" s="12"/>
      <c r="B453" s="12"/>
      <c r="C453" s="12"/>
      <c r="D453" s="12"/>
      <c r="E453" s="12"/>
      <c r="F453" s="12"/>
      <c r="G453" s="12"/>
      <c r="H453" s="12"/>
      <c r="I453" s="12" t="str">
        <f xml:space="preserve"> IF(COUNT(Score!G2452:J2452)&gt;0,                                          IF(Score!AG2452 = "Positive", "Ask CRAFFT questions", "Ask CAR question only"), "")</f>
        <v/>
      </c>
      <c r="J453" s="12"/>
      <c r="K453" s="12"/>
      <c r="L453" s="12"/>
      <c r="M453" s="12"/>
      <c r="N453" s="12"/>
      <c r="O453" s="12"/>
      <c r="P453" s="12"/>
      <c r="Q453" s="12"/>
      <c r="R453" s="12"/>
      <c r="S453" s="12"/>
      <c r="T453" s="12"/>
      <c r="U453" s="12"/>
      <c r="V453" s="12"/>
      <c r="W453" s="12"/>
      <c r="X453" s="12"/>
      <c r="Y453" s="12"/>
      <c r="Z453" s="12"/>
      <c r="AA453" s="13"/>
    </row>
    <row r="454" spans="1:27" x14ac:dyDescent="0.25">
      <c r="A454" s="12"/>
      <c r="B454" s="12"/>
      <c r="C454" s="12"/>
      <c r="D454" s="12"/>
      <c r="E454" s="12"/>
      <c r="F454" s="12"/>
      <c r="G454" s="12"/>
      <c r="H454" s="12"/>
      <c r="I454" s="12" t="str">
        <f xml:space="preserve"> IF(COUNT(Score!G2453:J2453)&gt;0,                                          IF(Score!AG2453 = "Positive", "Ask CRAFFT questions", "Ask CAR question only"), "")</f>
        <v/>
      </c>
      <c r="J454" s="12"/>
      <c r="K454" s="12"/>
      <c r="L454" s="12"/>
      <c r="M454" s="12"/>
      <c r="N454" s="12"/>
      <c r="O454" s="12"/>
      <c r="P454" s="12"/>
      <c r="Q454" s="12"/>
      <c r="R454" s="12"/>
      <c r="S454" s="12"/>
      <c r="T454" s="12"/>
      <c r="U454" s="12"/>
      <c r="V454" s="12"/>
      <c r="W454" s="12"/>
      <c r="X454" s="12"/>
      <c r="Y454" s="12"/>
      <c r="Z454" s="12"/>
      <c r="AA454" s="13"/>
    </row>
    <row r="455" spans="1:27" x14ac:dyDescent="0.25">
      <c r="A455" s="12"/>
      <c r="B455" s="12"/>
      <c r="C455" s="12"/>
      <c r="D455" s="12"/>
      <c r="E455" s="12"/>
      <c r="F455" s="12"/>
      <c r="G455" s="12"/>
      <c r="H455" s="12"/>
      <c r="I455" s="12" t="str">
        <f xml:space="preserve"> IF(COUNT(Score!G2454:J2454)&gt;0,                                          IF(Score!AG2454 = "Positive", "Ask CRAFFT questions", "Ask CAR question only"), "")</f>
        <v/>
      </c>
      <c r="J455" s="12"/>
      <c r="K455" s="12"/>
      <c r="L455" s="12"/>
      <c r="M455" s="12"/>
      <c r="N455" s="12"/>
      <c r="O455" s="12"/>
      <c r="P455" s="12"/>
      <c r="Q455" s="12"/>
      <c r="R455" s="12"/>
      <c r="S455" s="12"/>
      <c r="T455" s="12"/>
      <c r="U455" s="12"/>
      <c r="V455" s="12"/>
      <c r="W455" s="12"/>
      <c r="X455" s="12"/>
      <c r="Y455" s="12"/>
      <c r="Z455" s="12"/>
      <c r="AA455" s="13"/>
    </row>
    <row r="456" spans="1:27" x14ac:dyDescent="0.25">
      <c r="A456" s="12"/>
      <c r="B456" s="12"/>
      <c r="C456" s="12"/>
      <c r="D456" s="12"/>
      <c r="E456" s="12"/>
      <c r="F456" s="12"/>
      <c r="G456" s="12"/>
      <c r="H456" s="12"/>
      <c r="I456" s="12" t="str">
        <f xml:space="preserve"> IF(COUNT(Score!G2455:J2455)&gt;0,                                          IF(Score!AG2455 = "Positive", "Ask CRAFFT questions", "Ask CAR question only"), "")</f>
        <v/>
      </c>
      <c r="J456" s="12"/>
      <c r="K456" s="12"/>
      <c r="L456" s="12"/>
      <c r="M456" s="12"/>
      <c r="N456" s="12"/>
      <c r="O456" s="12"/>
      <c r="P456" s="12"/>
      <c r="Q456" s="12"/>
      <c r="R456" s="12"/>
      <c r="S456" s="12"/>
      <c r="T456" s="12"/>
      <c r="U456" s="12"/>
      <c r="V456" s="12"/>
      <c r="W456" s="12"/>
      <c r="X456" s="12"/>
      <c r="Y456" s="12"/>
      <c r="Z456" s="12"/>
      <c r="AA456" s="13"/>
    </row>
    <row r="457" spans="1:27" x14ac:dyDescent="0.25">
      <c r="A457" s="12"/>
      <c r="B457" s="12"/>
      <c r="C457" s="12"/>
      <c r="D457" s="12"/>
      <c r="E457" s="12"/>
      <c r="F457" s="12"/>
      <c r="G457" s="12"/>
      <c r="H457" s="12"/>
      <c r="I457" s="12" t="str">
        <f xml:space="preserve"> IF(COUNT(Score!G2456:J2456)&gt;0,                                          IF(Score!AG2456 = "Positive", "Ask CRAFFT questions", "Ask CAR question only"), "")</f>
        <v/>
      </c>
      <c r="J457" s="12"/>
      <c r="K457" s="12"/>
      <c r="L457" s="12"/>
      <c r="M457" s="12"/>
      <c r="N457" s="12"/>
      <c r="O457" s="12"/>
      <c r="P457" s="12"/>
      <c r="Q457" s="12"/>
      <c r="R457" s="12"/>
      <c r="S457" s="12"/>
      <c r="T457" s="12"/>
      <c r="U457" s="12"/>
      <c r="V457" s="12"/>
      <c r="W457" s="12"/>
      <c r="X457" s="12"/>
      <c r="Y457" s="12"/>
      <c r="Z457" s="12"/>
      <c r="AA457" s="13"/>
    </row>
    <row r="458" spans="1:27" x14ac:dyDescent="0.25">
      <c r="A458" s="12"/>
      <c r="B458" s="12"/>
      <c r="C458" s="12"/>
      <c r="D458" s="12"/>
      <c r="E458" s="12"/>
      <c r="F458" s="12"/>
      <c r="G458" s="12"/>
      <c r="H458" s="12"/>
      <c r="I458" s="12" t="str">
        <f xml:space="preserve"> IF(COUNT(Score!G2457:J2457)&gt;0,                                          IF(Score!AG2457 = "Positive", "Ask CRAFFT questions", "Ask CAR question only"), "")</f>
        <v/>
      </c>
      <c r="J458" s="12"/>
      <c r="K458" s="12"/>
      <c r="L458" s="12"/>
      <c r="M458" s="12"/>
      <c r="N458" s="12"/>
      <c r="O458" s="12"/>
      <c r="P458" s="12"/>
      <c r="Q458" s="12"/>
      <c r="R458" s="12"/>
      <c r="S458" s="12"/>
      <c r="T458" s="12"/>
      <c r="U458" s="12"/>
      <c r="V458" s="12"/>
      <c r="W458" s="12"/>
      <c r="X458" s="12"/>
      <c r="Y458" s="12"/>
      <c r="Z458" s="12"/>
      <c r="AA458" s="13"/>
    </row>
    <row r="459" spans="1:27" x14ac:dyDescent="0.25">
      <c r="A459" s="12"/>
      <c r="B459" s="12"/>
      <c r="C459" s="12"/>
      <c r="D459" s="12"/>
      <c r="E459" s="12"/>
      <c r="F459" s="12"/>
      <c r="G459" s="12"/>
      <c r="H459" s="12"/>
      <c r="I459" s="12" t="str">
        <f xml:space="preserve"> IF(COUNT(Score!G2458:J2458)&gt;0,                                          IF(Score!AG2458 = "Positive", "Ask CRAFFT questions", "Ask CAR question only"), "")</f>
        <v/>
      </c>
      <c r="J459" s="12"/>
      <c r="K459" s="12"/>
      <c r="L459" s="12"/>
      <c r="M459" s="12"/>
      <c r="N459" s="12"/>
      <c r="O459" s="12"/>
      <c r="P459" s="12"/>
      <c r="Q459" s="12"/>
      <c r="R459" s="12"/>
      <c r="S459" s="12"/>
      <c r="T459" s="12"/>
      <c r="U459" s="12"/>
      <c r="V459" s="12"/>
      <c r="W459" s="12"/>
      <c r="X459" s="12"/>
      <c r="Y459" s="12"/>
      <c r="Z459" s="12"/>
      <c r="AA459" s="13"/>
    </row>
    <row r="460" spans="1:27" x14ac:dyDescent="0.25">
      <c r="A460" s="12"/>
      <c r="B460" s="12"/>
      <c r="C460" s="12"/>
      <c r="D460" s="12"/>
      <c r="E460" s="12"/>
      <c r="F460" s="12"/>
      <c r="G460" s="12"/>
      <c r="H460" s="12"/>
      <c r="I460" s="12" t="str">
        <f xml:space="preserve"> IF(COUNT(Score!G2459:J2459)&gt;0,                                          IF(Score!AG2459 = "Positive", "Ask CRAFFT questions", "Ask CAR question only"), "")</f>
        <v/>
      </c>
      <c r="J460" s="12"/>
      <c r="K460" s="12"/>
      <c r="L460" s="12"/>
      <c r="M460" s="12"/>
      <c r="N460" s="12"/>
      <c r="O460" s="12"/>
      <c r="P460" s="12"/>
      <c r="Q460" s="12"/>
      <c r="R460" s="12"/>
      <c r="S460" s="12"/>
      <c r="T460" s="12"/>
      <c r="U460" s="12"/>
      <c r="V460" s="12"/>
      <c r="W460" s="12"/>
      <c r="X460" s="12"/>
      <c r="Y460" s="12"/>
      <c r="Z460" s="12"/>
      <c r="AA460" s="13"/>
    </row>
    <row r="461" spans="1:27" x14ac:dyDescent="0.25">
      <c r="A461" s="12"/>
      <c r="B461" s="12"/>
      <c r="C461" s="12"/>
      <c r="D461" s="12"/>
      <c r="E461" s="12"/>
      <c r="F461" s="12"/>
      <c r="G461" s="12"/>
      <c r="H461" s="12"/>
      <c r="I461" s="12" t="str">
        <f xml:space="preserve"> IF(COUNT(Score!G2460:J2460)&gt;0,                                          IF(Score!AG2460 = "Positive", "Ask CRAFFT questions", "Ask CAR question only"), "")</f>
        <v/>
      </c>
      <c r="J461" s="12"/>
      <c r="K461" s="12"/>
      <c r="L461" s="12"/>
      <c r="M461" s="12"/>
      <c r="N461" s="12"/>
      <c r="O461" s="12"/>
      <c r="P461" s="12"/>
      <c r="Q461" s="12"/>
      <c r="R461" s="12"/>
      <c r="S461" s="12"/>
      <c r="T461" s="12"/>
      <c r="U461" s="12"/>
      <c r="V461" s="12"/>
      <c r="W461" s="12"/>
      <c r="X461" s="12"/>
      <c r="Y461" s="12"/>
      <c r="Z461" s="12"/>
      <c r="AA461" s="13"/>
    </row>
    <row r="462" spans="1:27" x14ac:dyDescent="0.25">
      <c r="A462" s="12"/>
      <c r="B462" s="12"/>
      <c r="C462" s="12"/>
      <c r="D462" s="12"/>
      <c r="E462" s="12"/>
      <c r="F462" s="12"/>
      <c r="G462" s="12"/>
      <c r="H462" s="12"/>
      <c r="I462" s="12" t="str">
        <f xml:space="preserve"> IF(COUNT(Score!G2461:J2461)&gt;0,                                          IF(Score!AG2461 = "Positive", "Ask CRAFFT questions", "Ask CAR question only"), "")</f>
        <v/>
      </c>
      <c r="J462" s="12"/>
      <c r="K462" s="12"/>
      <c r="L462" s="12"/>
      <c r="M462" s="12"/>
      <c r="N462" s="12"/>
      <c r="O462" s="12"/>
      <c r="P462" s="12"/>
      <c r="Q462" s="12"/>
      <c r="R462" s="12"/>
      <c r="S462" s="12"/>
      <c r="T462" s="12"/>
      <c r="U462" s="12"/>
      <c r="V462" s="12"/>
      <c r="W462" s="12"/>
      <c r="X462" s="12"/>
      <c r="Y462" s="12"/>
      <c r="Z462" s="12"/>
      <c r="AA462" s="13"/>
    </row>
    <row r="463" spans="1:27" x14ac:dyDescent="0.25">
      <c r="A463" s="12"/>
      <c r="B463" s="12"/>
      <c r="C463" s="12"/>
      <c r="D463" s="12"/>
      <c r="E463" s="12"/>
      <c r="F463" s="12"/>
      <c r="G463" s="12"/>
      <c r="H463" s="12"/>
      <c r="I463" s="12" t="str">
        <f xml:space="preserve"> IF(COUNT(Score!G2462:J2462)&gt;0,                                          IF(Score!AG2462 = "Positive", "Ask CRAFFT questions", "Ask CAR question only"), "")</f>
        <v/>
      </c>
      <c r="J463" s="12"/>
      <c r="K463" s="12"/>
      <c r="L463" s="12"/>
      <c r="M463" s="12"/>
      <c r="N463" s="12"/>
      <c r="O463" s="12"/>
      <c r="P463" s="12"/>
      <c r="Q463" s="12"/>
      <c r="R463" s="12"/>
      <c r="S463" s="12"/>
      <c r="T463" s="12"/>
      <c r="U463" s="12"/>
      <c r="V463" s="12"/>
      <c r="W463" s="12"/>
      <c r="X463" s="12"/>
      <c r="Y463" s="12"/>
      <c r="Z463" s="12"/>
      <c r="AA463" s="13"/>
    </row>
    <row r="464" spans="1:27" x14ac:dyDescent="0.25">
      <c r="A464" s="12"/>
      <c r="B464" s="12"/>
      <c r="C464" s="12"/>
      <c r="D464" s="12"/>
      <c r="E464" s="12"/>
      <c r="F464" s="12"/>
      <c r="G464" s="12"/>
      <c r="H464" s="12"/>
      <c r="I464" s="12" t="str">
        <f xml:space="preserve"> IF(COUNT(Score!G2463:J2463)&gt;0,                                          IF(Score!AG2463 = "Positive", "Ask CRAFFT questions", "Ask CAR question only"), "")</f>
        <v/>
      </c>
      <c r="J464" s="12"/>
      <c r="K464" s="12"/>
      <c r="L464" s="12"/>
      <c r="M464" s="12"/>
      <c r="N464" s="12"/>
      <c r="O464" s="12"/>
      <c r="P464" s="12"/>
      <c r="Q464" s="12"/>
      <c r="R464" s="12"/>
      <c r="S464" s="12"/>
      <c r="T464" s="12"/>
      <c r="U464" s="12"/>
      <c r="V464" s="12"/>
      <c r="W464" s="12"/>
      <c r="X464" s="12"/>
      <c r="Y464" s="12"/>
      <c r="Z464" s="12"/>
      <c r="AA464" s="13"/>
    </row>
    <row r="465" spans="1:27" x14ac:dyDescent="0.25">
      <c r="A465" s="12"/>
      <c r="B465" s="12"/>
      <c r="C465" s="12"/>
      <c r="D465" s="12"/>
      <c r="E465" s="12"/>
      <c r="F465" s="12"/>
      <c r="G465" s="12"/>
      <c r="H465" s="12"/>
      <c r="I465" s="12" t="str">
        <f xml:space="preserve"> IF(COUNT(Score!G2464:J2464)&gt;0,                                          IF(Score!AG2464 = "Positive", "Ask CRAFFT questions", "Ask CAR question only"), "")</f>
        <v/>
      </c>
      <c r="J465" s="12"/>
      <c r="K465" s="12"/>
      <c r="L465" s="12"/>
      <c r="M465" s="12"/>
      <c r="N465" s="12"/>
      <c r="O465" s="12"/>
      <c r="P465" s="12"/>
      <c r="Q465" s="12"/>
      <c r="R465" s="12"/>
      <c r="S465" s="12"/>
      <c r="T465" s="12"/>
      <c r="U465" s="12"/>
      <c r="V465" s="12"/>
      <c r="W465" s="12"/>
      <c r="X465" s="12"/>
      <c r="Y465" s="12"/>
      <c r="Z465" s="12"/>
      <c r="AA465" s="13"/>
    </row>
    <row r="466" spans="1:27" x14ac:dyDescent="0.25">
      <c r="A466" s="12"/>
      <c r="B466" s="12"/>
      <c r="C466" s="12"/>
      <c r="D466" s="12"/>
      <c r="E466" s="12"/>
      <c r="F466" s="12"/>
      <c r="G466" s="12"/>
      <c r="H466" s="12"/>
      <c r="I466" s="12" t="str">
        <f xml:space="preserve"> IF(COUNT(Score!G2465:J2465)&gt;0,                                          IF(Score!AG2465 = "Positive", "Ask CRAFFT questions", "Ask CAR question only"), "")</f>
        <v/>
      </c>
      <c r="J466" s="12"/>
      <c r="K466" s="12"/>
      <c r="L466" s="12"/>
      <c r="M466" s="12"/>
      <c r="N466" s="12"/>
      <c r="O466" s="12"/>
      <c r="P466" s="12"/>
      <c r="Q466" s="12"/>
      <c r="R466" s="12"/>
      <c r="S466" s="12"/>
      <c r="T466" s="12"/>
      <c r="U466" s="12"/>
      <c r="V466" s="12"/>
      <c r="W466" s="12"/>
      <c r="X466" s="12"/>
      <c r="Y466" s="12"/>
      <c r="Z466" s="12"/>
      <c r="AA466" s="13"/>
    </row>
    <row r="467" spans="1:27" x14ac:dyDescent="0.25">
      <c r="A467" s="12"/>
      <c r="B467" s="12"/>
      <c r="C467" s="12"/>
      <c r="D467" s="12"/>
      <c r="E467" s="12"/>
      <c r="F467" s="12"/>
      <c r="G467" s="12"/>
      <c r="H467" s="12"/>
      <c r="I467" s="12" t="str">
        <f xml:space="preserve"> IF(COUNT(Score!G2466:J2466)&gt;0,                                          IF(Score!AG2466 = "Positive", "Ask CRAFFT questions", "Ask CAR question only"), "")</f>
        <v/>
      </c>
      <c r="J467" s="12"/>
      <c r="K467" s="12"/>
      <c r="L467" s="12"/>
      <c r="M467" s="12"/>
      <c r="N467" s="12"/>
      <c r="O467" s="12"/>
      <c r="P467" s="12"/>
      <c r="Q467" s="12"/>
      <c r="R467" s="12"/>
      <c r="S467" s="12"/>
      <c r="T467" s="12"/>
      <c r="U467" s="12"/>
      <c r="V467" s="12"/>
      <c r="W467" s="12"/>
      <c r="X467" s="12"/>
      <c r="Y467" s="12"/>
      <c r="Z467" s="12"/>
      <c r="AA467" s="13"/>
    </row>
    <row r="468" spans="1:27" x14ac:dyDescent="0.25">
      <c r="A468" s="12"/>
      <c r="B468" s="12"/>
      <c r="C468" s="12"/>
      <c r="D468" s="12"/>
      <c r="E468" s="12"/>
      <c r="F468" s="12"/>
      <c r="G468" s="12"/>
      <c r="H468" s="12"/>
      <c r="I468" s="12" t="str">
        <f xml:space="preserve"> IF(COUNT(Score!G2467:J2467)&gt;0,                                          IF(Score!AG2467 = "Positive", "Ask CRAFFT questions", "Ask CAR question only"), "")</f>
        <v/>
      </c>
      <c r="J468" s="12"/>
      <c r="K468" s="12"/>
      <c r="L468" s="12"/>
      <c r="M468" s="12"/>
      <c r="N468" s="12"/>
      <c r="O468" s="12"/>
      <c r="P468" s="12"/>
      <c r="Q468" s="12"/>
      <c r="R468" s="12"/>
      <c r="S468" s="12"/>
      <c r="T468" s="12"/>
      <c r="U468" s="12"/>
      <c r="V468" s="12"/>
      <c r="W468" s="12"/>
      <c r="X468" s="12"/>
      <c r="Y468" s="12"/>
      <c r="Z468" s="12"/>
      <c r="AA468" s="13"/>
    </row>
    <row r="469" spans="1:27" x14ac:dyDescent="0.25">
      <c r="A469" s="12"/>
      <c r="B469" s="12"/>
      <c r="C469" s="12"/>
      <c r="D469" s="12"/>
      <c r="E469" s="12"/>
      <c r="F469" s="12"/>
      <c r="G469" s="12"/>
      <c r="H469" s="12"/>
      <c r="I469" s="12" t="str">
        <f xml:space="preserve"> IF(COUNT(Score!G2468:J2468)&gt;0,                                          IF(Score!AG2468 = "Positive", "Ask CRAFFT questions", "Ask CAR question only"), "")</f>
        <v/>
      </c>
      <c r="J469" s="12"/>
      <c r="K469" s="12"/>
      <c r="L469" s="12"/>
      <c r="M469" s="12"/>
      <c r="N469" s="12"/>
      <c r="O469" s="12"/>
      <c r="P469" s="12"/>
      <c r="Q469" s="12"/>
      <c r="R469" s="12"/>
      <c r="S469" s="12"/>
      <c r="T469" s="12"/>
      <c r="U469" s="12"/>
      <c r="V469" s="12"/>
      <c r="W469" s="12"/>
      <c r="X469" s="12"/>
      <c r="Y469" s="12"/>
      <c r="Z469" s="12"/>
      <c r="AA469" s="13"/>
    </row>
    <row r="470" spans="1:27" x14ac:dyDescent="0.25">
      <c r="A470" s="12"/>
      <c r="B470" s="12"/>
      <c r="C470" s="12"/>
      <c r="D470" s="12"/>
      <c r="E470" s="12"/>
      <c r="F470" s="12"/>
      <c r="G470" s="12"/>
      <c r="H470" s="12"/>
      <c r="I470" s="12" t="str">
        <f xml:space="preserve"> IF(COUNT(Score!G2469:J2469)&gt;0,                                          IF(Score!AG2469 = "Positive", "Ask CRAFFT questions", "Ask CAR question only"), "")</f>
        <v/>
      </c>
      <c r="J470" s="12"/>
      <c r="K470" s="12"/>
      <c r="L470" s="12"/>
      <c r="M470" s="12"/>
      <c r="N470" s="12"/>
      <c r="O470" s="12"/>
      <c r="P470" s="12"/>
      <c r="Q470" s="12"/>
      <c r="R470" s="12"/>
      <c r="S470" s="12"/>
      <c r="T470" s="12"/>
      <c r="U470" s="12"/>
      <c r="V470" s="12"/>
      <c r="W470" s="12"/>
      <c r="X470" s="12"/>
      <c r="Y470" s="12"/>
      <c r="Z470" s="12"/>
      <c r="AA470" s="13"/>
    </row>
    <row r="471" spans="1:27" x14ac:dyDescent="0.25">
      <c r="A471" s="12"/>
      <c r="B471" s="12"/>
      <c r="C471" s="12"/>
      <c r="D471" s="12"/>
      <c r="E471" s="12"/>
      <c r="F471" s="12"/>
      <c r="G471" s="12"/>
      <c r="H471" s="12"/>
      <c r="I471" s="12" t="str">
        <f xml:space="preserve"> IF(COUNT(Score!G2470:J2470)&gt;0,                                          IF(Score!AG2470 = "Positive", "Ask CRAFFT questions", "Ask CAR question only"), "")</f>
        <v/>
      </c>
      <c r="J471" s="12"/>
      <c r="K471" s="12"/>
      <c r="L471" s="12"/>
      <c r="M471" s="12"/>
      <c r="N471" s="12"/>
      <c r="O471" s="12"/>
      <c r="P471" s="12"/>
      <c r="Q471" s="12"/>
      <c r="R471" s="12"/>
      <c r="S471" s="12"/>
      <c r="T471" s="12"/>
      <c r="U471" s="12"/>
      <c r="V471" s="12"/>
      <c r="W471" s="12"/>
      <c r="X471" s="12"/>
      <c r="Y471" s="12"/>
      <c r="Z471" s="12"/>
      <c r="AA471" s="13"/>
    </row>
    <row r="472" spans="1:27" x14ac:dyDescent="0.25">
      <c r="A472" s="12"/>
      <c r="B472" s="12"/>
      <c r="C472" s="12"/>
      <c r="D472" s="12"/>
      <c r="E472" s="12"/>
      <c r="F472" s="12"/>
      <c r="G472" s="12"/>
      <c r="H472" s="12"/>
      <c r="I472" s="12" t="str">
        <f xml:space="preserve"> IF(COUNT(Score!G2471:J2471)&gt;0,                                          IF(Score!AG2471 = "Positive", "Ask CRAFFT questions", "Ask CAR question only"), "")</f>
        <v/>
      </c>
      <c r="J472" s="12"/>
      <c r="K472" s="12"/>
      <c r="L472" s="12"/>
      <c r="M472" s="12"/>
      <c r="N472" s="12"/>
      <c r="O472" s="12"/>
      <c r="P472" s="12"/>
      <c r="Q472" s="12"/>
      <c r="R472" s="12"/>
      <c r="S472" s="12"/>
      <c r="T472" s="12"/>
      <c r="U472" s="12"/>
      <c r="V472" s="12"/>
      <c r="W472" s="12"/>
      <c r="X472" s="12"/>
      <c r="Y472" s="12"/>
      <c r="Z472" s="12"/>
      <c r="AA472" s="13"/>
    </row>
    <row r="473" spans="1:27" x14ac:dyDescent="0.25">
      <c r="A473" s="12"/>
      <c r="B473" s="12"/>
      <c r="C473" s="12"/>
      <c r="D473" s="12"/>
      <c r="E473" s="12"/>
      <c r="F473" s="12"/>
      <c r="G473" s="12"/>
      <c r="H473" s="12"/>
      <c r="I473" s="12" t="str">
        <f xml:space="preserve"> IF(COUNT(Score!G2472:J2472)&gt;0,                                          IF(Score!AG2472 = "Positive", "Ask CRAFFT questions", "Ask CAR question only"), "")</f>
        <v/>
      </c>
      <c r="J473" s="12"/>
      <c r="K473" s="12"/>
      <c r="L473" s="12"/>
      <c r="M473" s="12"/>
      <c r="N473" s="12"/>
      <c r="O473" s="12"/>
      <c r="P473" s="12"/>
      <c r="Q473" s="12"/>
      <c r="R473" s="12"/>
      <c r="S473" s="12"/>
      <c r="T473" s="12"/>
      <c r="U473" s="12"/>
      <c r="V473" s="12"/>
      <c r="W473" s="12"/>
      <c r="X473" s="12"/>
      <c r="Y473" s="12"/>
      <c r="Z473" s="12"/>
      <c r="AA473" s="13"/>
    </row>
    <row r="474" spans="1:27" x14ac:dyDescent="0.25">
      <c r="A474" s="12"/>
      <c r="B474" s="12"/>
      <c r="C474" s="12"/>
      <c r="D474" s="12"/>
      <c r="E474" s="12"/>
      <c r="F474" s="12"/>
      <c r="G474" s="12"/>
      <c r="H474" s="12"/>
      <c r="I474" s="12" t="str">
        <f xml:space="preserve"> IF(COUNT(Score!G2473:J2473)&gt;0,                                          IF(Score!AG2473 = "Positive", "Ask CRAFFT questions", "Ask CAR question only"), "")</f>
        <v/>
      </c>
      <c r="J474" s="12"/>
      <c r="K474" s="12"/>
      <c r="L474" s="12"/>
      <c r="M474" s="12"/>
      <c r="N474" s="12"/>
      <c r="O474" s="12"/>
      <c r="P474" s="12"/>
      <c r="Q474" s="12"/>
      <c r="R474" s="12"/>
      <c r="S474" s="12"/>
      <c r="T474" s="12"/>
      <c r="U474" s="12"/>
      <c r="V474" s="12"/>
      <c r="W474" s="12"/>
      <c r="X474" s="12"/>
      <c r="Y474" s="12"/>
      <c r="Z474" s="12"/>
      <c r="AA474" s="13"/>
    </row>
    <row r="475" spans="1:27" x14ac:dyDescent="0.25">
      <c r="A475" s="12"/>
      <c r="B475" s="12"/>
      <c r="C475" s="12"/>
      <c r="D475" s="12"/>
      <c r="E475" s="12"/>
      <c r="F475" s="12"/>
      <c r="G475" s="12"/>
      <c r="H475" s="12"/>
      <c r="I475" s="12" t="str">
        <f xml:space="preserve"> IF(COUNT(Score!G2474:J2474)&gt;0,                                          IF(Score!AG2474 = "Positive", "Ask CRAFFT questions", "Ask CAR question only"), "")</f>
        <v/>
      </c>
      <c r="J475" s="12"/>
      <c r="K475" s="12"/>
      <c r="L475" s="12"/>
      <c r="M475" s="12"/>
      <c r="N475" s="12"/>
      <c r="O475" s="12"/>
      <c r="P475" s="12"/>
      <c r="Q475" s="12"/>
      <c r="R475" s="12"/>
      <c r="S475" s="12"/>
      <c r="T475" s="12"/>
      <c r="U475" s="12"/>
      <c r="V475" s="12"/>
      <c r="W475" s="12"/>
      <c r="X475" s="12"/>
      <c r="Y475" s="12"/>
      <c r="Z475" s="12"/>
      <c r="AA475" s="13"/>
    </row>
    <row r="476" spans="1:27" x14ac:dyDescent="0.25">
      <c r="A476" s="12"/>
      <c r="B476" s="12"/>
      <c r="C476" s="12"/>
      <c r="D476" s="12"/>
      <c r="E476" s="12"/>
      <c r="F476" s="12"/>
      <c r="G476" s="12"/>
      <c r="H476" s="12"/>
      <c r="I476" s="12" t="str">
        <f xml:space="preserve"> IF(COUNT(Score!G2475:J2475)&gt;0,                                          IF(Score!AG2475 = "Positive", "Ask CRAFFT questions", "Ask CAR question only"), "")</f>
        <v/>
      </c>
      <c r="J476" s="12"/>
      <c r="K476" s="12"/>
      <c r="L476" s="12"/>
      <c r="M476" s="12"/>
      <c r="N476" s="12"/>
      <c r="O476" s="12"/>
      <c r="P476" s="12"/>
      <c r="Q476" s="12"/>
      <c r="R476" s="12"/>
      <c r="S476" s="12"/>
      <c r="T476" s="12"/>
      <c r="U476" s="12"/>
      <c r="V476" s="12"/>
      <c r="W476" s="12"/>
      <c r="X476" s="12"/>
      <c r="Y476" s="12"/>
      <c r="Z476" s="12"/>
      <c r="AA476" s="13"/>
    </row>
    <row r="477" spans="1:27" x14ac:dyDescent="0.25">
      <c r="A477" s="12"/>
      <c r="B477" s="12"/>
      <c r="C477" s="12"/>
      <c r="D477" s="12"/>
      <c r="E477" s="12"/>
      <c r="F477" s="12"/>
      <c r="G477" s="12"/>
      <c r="H477" s="12"/>
      <c r="I477" s="12" t="str">
        <f xml:space="preserve"> IF(COUNT(Score!G2476:J2476)&gt;0,                                          IF(Score!AG2476 = "Positive", "Ask CRAFFT questions", "Ask CAR question only"), "")</f>
        <v/>
      </c>
      <c r="J477" s="12"/>
      <c r="K477" s="12"/>
      <c r="L477" s="12"/>
      <c r="M477" s="12"/>
      <c r="N477" s="12"/>
      <c r="O477" s="12"/>
      <c r="P477" s="12"/>
      <c r="Q477" s="12"/>
      <c r="R477" s="12"/>
      <c r="S477" s="12"/>
      <c r="T477" s="12"/>
      <c r="U477" s="12"/>
      <c r="V477" s="12"/>
      <c r="W477" s="12"/>
      <c r="X477" s="12"/>
      <c r="Y477" s="12"/>
      <c r="Z477" s="12"/>
      <c r="AA477" s="13"/>
    </row>
    <row r="478" spans="1:27" x14ac:dyDescent="0.25">
      <c r="A478" s="12"/>
      <c r="B478" s="12"/>
      <c r="C478" s="12"/>
      <c r="D478" s="12"/>
      <c r="E478" s="12"/>
      <c r="F478" s="12"/>
      <c r="G478" s="12"/>
      <c r="H478" s="12"/>
      <c r="I478" s="12" t="str">
        <f xml:space="preserve"> IF(COUNT(Score!G2477:J2477)&gt;0,                                          IF(Score!AG2477 = "Positive", "Ask CRAFFT questions", "Ask CAR question only"), "")</f>
        <v/>
      </c>
      <c r="J478" s="12"/>
      <c r="K478" s="12"/>
      <c r="L478" s="12"/>
      <c r="M478" s="12"/>
      <c r="N478" s="12"/>
      <c r="O478" s="12"/>
      <c r="P478" s="12"/>
      <c r="Q478" s="12"/>
      <c r="R478" s="12"/>
      <c r="S478" s="12"/>
      <c r="T478" s="12"/>
      <c r="U478" s="12"/>
      <c r="V478" s="12"/>
      <c r="W478" s="12"/>
      <c r="X478" s="12"/>
      <c r="Y478" s="12"/>
      <c r="Z478" s="12"/>
      <c r="AA478" s="13"/>
    </row>
    <row r="479" spans="1:27" x14ac:dyDescent="0.25">
      <c r="A479" s="12"/>
      <c r="B479" s="12"/>
      <c r="C479" s="12"/>
      <c r="D479" s="12"/>
      <c r="E479" s="12"/>
      <c r="F479" s="12"/>
      <c r="G479" s="12"/>
      <c r="H479" s="12"/>
      <c r="I479" s="12" t="str">
        <f xml:space="preserve"> IF(COUNT(Score!G2478:J2478)&gt;0,                                          IF(Score!AG2478 = "Positive", "Ask CRAFFT questions", "Ask CAR question only"), "")</f>
        <v/>
      </c>
      <c r="J479" s="12"/>
      <c r="K479" s="12"/>
      <c r="L479" s="12"/>
      <c r="M479" s="12"/>
      <c r="N479" s="12"/>
      <c r="O479" s="12"/>
      <c r="P479" s="12"/>
      <c r="Q479" s="12"/>
      <c r="R479" s="12"/>
      <c r="S479" s="12"/>
      <c r="T479" s="12"/>
      <c r="U479" s="12"/>
      <c r="V479" s="12"/>
      <c r="W479" s="12"/>
      <c r="X479" s="12"/>
      <c r="Y479" s="12"/>
      <c r="Z479" s="12"/>
      <c r="AA479" s="13"/>
    </row>
    <row r="480" spans="1:27" x14ac:dyDescent="0.25">
      <c r="A480" s="12"/>
      <c r="B480" s="12"/>
      <c r="C480" s="12"/>
      <c r="D480" s="12"/>
      <c r="E480" s="12"/>
      <c r="F480" s="12"/>
      <c r="G480" s="12"/>
      <c r="H480" s="12"/>
      <c r="I480" s="12" t="str">
        <f xml:space="preserve"> IF(COUNT(Score!G2479:J2479)&gt;0,                                          IF(Score!AG2479 = "Positive", "Ask CRAFFT questions", "Ask CAR question only"), "")</f>
        <v/>
      </c>
      <c r="J480" s="12"/>
      <c r="K480" s="12"/>
      <c r="L480" s="12"/>
      <c r="M480" s="12"/>
      <c r="N480" s="12"/>
      <c r="O480" s="12"/>
      <c r="P480" s="12"/>
      <c r="Q480" s="12"/>
      <c r="R480" s="12"/>
      <c r="S480" s="12"/>
      <c r="T480" s="12"/>
      <c r="U480" s="12"/>
      <c r="V480" s="12"/>
      <c r="W480" s="12"/>
      <c r="X480" s="12"/>
      <c r="Y480" s="12"/>
      <c r="Z480" s="12"/>
      <c r="AA480" s="13"/>
    </row>
    <row r="481" spans="1:27" x14ac:dyDescent="0.25">
      <c r="A481" s="12"/>
      <c r="B481" s="12"/>
      <c r="C481" s="12"/>
      <c r="D481" s="12"/>
      <c r="E481" s="12"/>
      <c r="F481" s="12"/>
      <c r="G481" s="12"/>
      <c r="H481" s="12"/>
      <c r="I481" s="12" t="str">
        <f xml:space="preserve"> IF(COUNT(Score!G2480:J2480)&gt;0,                                          IF(Score!AG2480 = "Positive", "Ask CRAFFT questions", "Ask CAR question only"), "")</f>
        <v/>
      </c>
      <c r="J481" s="12"/>
      <c r="K481" s="12"/>
      <c r="L481" s="12"/>
      <c r="M481" s="12"/>
      <c r="N481" s="12"/>
      <c r="O481" s="12"/>
      <c r="P481" s="12"/>
      <c r="Q481" s="12"/>
      <c r="R481" s="12"/>
      <c r="S481" s="12"/>
      <c r="T481" s="12"/>
      <c r="U481" s="12"/>
      <c r="V481" s="12"/>
      <c r="W481" s="12"/>
      <c r="X481" s="12"/>
      <c r="Y481" s="12"/>
      <c r="Z481" s="12"/>
      <c r="AA481" s="13"/>
    </row>
    <row r="482" spans="1:27" x14ac:dyDescent="0.25">
      <c r="A482" s="12"/>
      <c r="B482" s="12"/>
      <c r="C482" s="12"/>
      <c r="D482" s="12"/>
      <c r="E482" s="12"/>
      <c r="F482" s="12"/>
      <c r="G482" s="12"/>
      <c r="H482" s="12"/>
      <c r="I482" s="12" t="str">
        <f xml:space="preserve"> IF(COUNT(Score!G2481:J2481)&gt;0,                                          IF(Score!AG2481 = "Positive", "Ask CRAFFT questions", "Ask CAR question only"), "")</f>
        <v/>
      </c>
      <c r="J482" s="12"/>
      <c r="K482" s="12"/>
      <c r="L482" s="12"/>
      <c r="M482" s="12"/>
      <c r="N482" s="12"/>
      <c r="O482" s="12"/>
      <c r="P482" s="12"/>
      <c r="Q482" s="12"/>
      <c r="R482" s="12"/>
      <c r="S482" s="12"/>
      <c r="T482" s="12"/>
      <c r="U482" s="12"/>
      <c r="V482" s="12"/>
      <c r="W482" s="12"/>
      <c r="X482" s="12"/>
      <c r="Y482" s="12"/>
      <c r="Z482" s="12"/>
      <c r="AA482" s="13"/>
    </row>
    <row r="483" spans="1:27" x14ac:dyDescent="0.25">
      <c r="A483" s="12"/>
      <c r="B483" s="12"/>
      <c r="C483" s="12"/>
      <c r="D483" s="12"/>
      <c r="E483" s="12"/>
      <c r="F483" s="12"/>
      <c r="G483" s="12"/>
      <c r="H483" s="12"/>
      <c r="I483" s="12" t="str">
        <f xml:space="preserve"> IF(COUNT(Score!G2482:J2482)&gt;0,                                          IF(Score!AG2482 = "Positive", "Ask CRAFFT questions", "Ask CAR question only"), "")</f>
        <v/>
      </c>
      <c r="J483" s="12"/>
      <c r="K483" s="12"/>
      <c r="L483" s="12"/>
      <c r="M483" s="12"/>
      <c r="N483" s="12"/>
      <c r="O483" s="12"/>
      <c r="P483" s="12"/>
      <c r="Q483" s="12"/>
      <c r="R483" s="12"/>
      <c r="S483" s="12"/>
      <c r="T483" s="12"/>
      <c r="U483" s="12"/>
      <c r="V483" s="12"/>
      <c r="W483" s="12"/>
      <c r="X483" s="12"/>
      <c r="Y483" s="12"/>
      <c r="Z483" s="12"/>
      <c r="AA483" s="13"/>
    </row>
    <row r="484" spans="1:27" x14ac:dyDescent="0.25">
      <c r="A484" s="12"/>
      <c r="B484" s="12"/>
      <c r="C484" s="12"/>
      <c r="D484" s="12"/>
      <c r="E484" s="12"/>
      <c r="F484" s="12"/>
      <c r="G484" s="12"/>
      <c r="H484" s="12"/>
      <c r="I484" s="12" t="str">
        <f xml:space="preserve"> IF(COUNT(Score!G2483:J2483)&gt;0,                                          IF(Score!AG2483 = "Positive", "Ask CRAFFT questions", "Ask CAR question only"), "")</f>
        <v/>
      </c>
      <c r="J484" s="12"/>
      <c r="K484" s="12"/>
      <c r="L484" s="12"/>
      <c r="M484" s="12"/>
      <c r="N484" s="12"/>
      <c r="O484" s="12"/>
      <c r="P484" s="12"/>
      <c r="Q484" s="12"/>
      <c r="R484" s="12"/>
      <c r="S484" s="12"/>
      <c r="T484" s="12"/>
      <c r="U484" s="12"/>
      <c r="V484" s="12"/>
      <c r="W484" s="12"/>
      <c r="X484" s="12"/>
      <c r="Y484" s="12"/>
      <c r="Z484" s="12"/>
      <c r="AA484" s="13"/>
    </row>
    <row r="485" spans="1:27" x14ac:dyDescent="0.25">
      <c r="A485" s="12"/>
      <c r="B485" s="12"/>
      <c r="C485" s="12"/>
      <c r="D485" s="12"/>
      <c r="E485" s="12"/>
      <c r="F485" s="12"/>
      <c r="G485" s="12"/>
      <c r="H485" s="12"/>
      <c r="I485" s="12" t="str">
        <f xml:space="preserve"> IF(COUNT(Score!G2484:J2484)&gt;0,                                          IF(Score!AG2484 = "Positive", "Ask CRAFFT questions", "Ask CAR question only"), "")</f>
        <v/>
      </c>
      <c r="J485" s="12"/>
      <c r="K485" s="12"/>
      <c r="L485" s="12"/>
      <c r="M485" s="12"/>
      <c r="N485" s="12"/>
      <c r="O485" s="12"/>
      <c r="P485" s="12"/>
      <c r="Q485" s="12"/>
      <c r="R485" s="12"/>
      <c r="S485" s="12"/>
      <c r="T485" s="12"/>
      <c r="U485" s="12"/>
      <c r="V485" s="12"/>
      <c r="W485" s="12"/>
      <c r="X485" s="12"/>
      <c r="Y485" s="12"/>
      <c r="Z485" s="12"/>
      <c r="AA485" s="13"/>
    </row>
    <row r="486" spans="1:27" x14ac:dyDescent="0.25">
      <c r="A486" s="12"/>
      <c r="B486" s="12"/>
      <c r="C486" s="12"/>
      <c r="D486" s="12"/>
      <c r="E486" s="12"/>
      <c r="F486" s="12"/>
      <c r="G486" s="12"/>
      <c r="H486" s="12"/>
      <c r="I486" s="12" t="str">
        <f xml:space="preserve"> IF(COUNT(Score!G2485:J2485)&gt;0,                                          IF(Score!AG2485 = "Positive", "Ask CRAFFT questions", "Ask CAR question only"), "")</f>
        <v/>
      </c>
      <c r="J486" s="12"/>
      <c r="K486" s="12"/>
      <c r="L486" s="12"/>
      <c r="M486" s="12"/>
      <c r="N486" s="12"/>
      <c r="O486" s="12"/>
      <c r="P486" s="12"/>
      <c r="Q486" s="12"/>
      <c r="R486" s="12"/>
      <c r="S486" s="12"/>
      <c r="T486" s="12"/>
      <c r="U486" s="12"/>
      <c r="V486" s="12"/>
      <c r="W486" s="12"/>
      <c r="X486" s="12"/>
      <c r="Y486" s="12"/>
      <c r="Z486" s="12"/>
      <c r="AA486" s="13"/>
    </row>
    <row r="487" spans="1:27" x14ac:dyDescent="0.25">
      <c r="A487" s="12"/>
      <c r="B487" s="12"/>
      <c r="C487" s="12"/>
      <c r="D487" s="12"/>
      <c r="E487" s="12"/>
      <c r="F487" s="12"/>
      <c r="G487" s="12"/>
      <c r="H487" s="12"/>
      <c r="I487" s="12" t="str">
        <f xml:space="preserve"> IF(COUNT(Score!G2486:J2486)&gt;0,                                          IF(Score!AG2486 = "Positive", "Ask CRAFFT questions", "Ask CAR question only"), "")</f>
        <v/>
      </c>
      <c r="J487" s="12"/>
      <c r="K487" s="12"/>
      <c r="L487" s="12"/>
      <c r="M487" s="12"/>
      <c r="N487" s="12"/>
      <c r="O487" s="12"/>
      <c r="P487" s="12"/>
      <c r="Q487" s="12"/>
      <c r="R487" s="12"/>
      <c r="S487" s="12"/>
      <c r="T487" s="12"/>
      <c r="U487" s="12"/>
      <c r="V487" s="12"/>
      <c r="W487" s="12"/>
      <c r="X487" s="12"/>
      <c r="Y487" s="12"/>
      <c r="Z487" s="12"/>
      <c r="AA487" s="13"/>
    </row>
    <row r="488" spans="1:27" x14ac:dyDescent="0.25">
      <c r="A488" s="12"/>
      <c r="B488" s="12"/>
      <c r="C488" s="12"/>
      <c r="D488" s="12"/>
      <c r="E488" s="12"/>
      <c r="F488" s="12"/>
      <c r="G488" s="12"/>
      <c r="H488" s="12"/>
      <c r="I488" s="12" t="str">
        <f xml:space="preserve"> IF(COUNT(Score!G2487:J2487)&gt;0,                                          IF(Score!AG2487 = "Positive", "Ask CRAFFT questions", "Ask CAR question only"), "")</f>
        <v/>
      </c>
      <c r="J488" s="12"/>
      <c r="K488" s="12"/>
      <c r="L488" s="12"/>
      <c r="M488" s="12"/>
      <c r="N488" s="12"/>
      <c r="O488" s="12"/>
      <c r="P488" s="12"/>
      <c r="Q488" s="12"/>
      <c r="R488" s="12"/>
      <c r="S488" s="12"/>
      <c r="T488" s="12"/>
      <c r="U488" s="12"/>
      <c r="V488" s="12"/>
      <c r="W488" s="12"/>
      <c r="X488" s="12"/>
      <c r="Y488" s="12"/>
      <c r="Z488" s="12"/>
      <c r="AA488" s="13"/>
    </row>
    <row r="489" spans="1:27" x14ac:dyDescent="0.25">
      <c r="A489" s="12"/>
      <c r="B489" s="12"/>
      <c r="C489" s="12"/>
      <c r="D489" s="12"/>
      <c r="E489" s="12"/>
      <c r="F489" s="12"/>
      <c r="G489" s="12"/>
      <c r="H489" s="12"/>
      <c r="I489" s="12" t="str">
        <f xml:space="preserve"> IF(COUNT(Score!G2488:J2488)&gt;0,                                          IF(Score!AG2488 = "Positive", "Ask CRAFFT questions", "Ask CAR question only"), "")</f>
        <v/>
      </c>
      <c r="J489" s="12"/>
      <c r="K489" s="12"/>
      <c r="L489" s="12"/>
      <c r="M489" s="12"/>
      <c r="N489" s="12"/>
      <c r="O489" s="12"/>
      <c r="P489" s="12"/>
      <c r="Q489" s="12"/>
      <c r="R489" s="12"/>
      <c r="S489" s="12"/>
      <c r="T489" s="12"/>
      <c r="U489" s="12"/>
      <c r="V489" s="12"/>
      <c r="W489" s="12"/>
      <c r="X489" s="12"/>
      <c r="Y489" s="12"/>
      <c r="Z489" s="12"/>
      <c r="AA489" s="13"/>
    </row>
    <row r="490" spans="1:27" x14ac:dyDescent="0.25">
      <c r="A490" s="12"/>
      <c r="B490" s="12"/>
      <c r="C490" s="12"/>
      <c r="D490" s="12"/>
      <c r="E490" s="12"/>
      <c r="F490" s="12"/>
      <c r="G490" s="12"/>
      <c r="H490" s="12"/>
      <c r="I490" s="12" t="str">
        <f xml:space="preserve"> IF(COUNT(Score!G2489:J2489)&gt;0,                                          IF(Score!AG2489 = "Positive", "Ask CRAFFT questions", "Ask CAR question only"), "")</f>
        <v/>
      </c>
      <c r="J490" s="12"/>
      <c r="K490" s="12"/>
      <c r="L490" s="12"/>
      <c r="M490" s="12"/>
      <c r="N490" s="12"/>
      <c r="O490" s="12"/>
      <c r="P490" s="12"/>
      <c r="Q490" s="12"/>
      <c r="R490" s="12"/>
      <c r="S490" s="12"/>
      <c r="T490" s="12"/>
      <c r="U490" s="12"/>
      <c r="V490" s="12"/>
      <c r="W490" s="12"/>
      <c r="X490" s="12"/>
      <c r="Y490" s="12"/>
      <c r="Z490" s="12"/>
      <c r="AA490" s="13"/>
    </row>
    <row r="491" spans="1:27" x14ac:dyDescent="0.25">
      <c r="A491" s="12"/>
      <c r="B491" s="12"/>
      <c r="C491" s="12"/>
      <c r="D491" s="12"/>
      <c r="E491" s="12"/>
      <c r="F491" s="12"/>
      <c r="G491" s="12"/>
      <c r="H491" s="12"/>
      <c r="I491" s="12" t="str">
        <f xml:space="preserve"> IF(COUNT(Score!G2490:J2490)&gt;0,                                          IF(Score!AG2490 = "Positive", "Ask CRAFFT questions", "Ask CAR question only"), "")</f>
        <v/>
      </c>
      <c r="J491" s="12"/>
      <c r="K491" s="12"/>
      <c r="L491" s="12"/>
      <c r="M491" s="12"/>
      <c r="N491" s="12"/>
      <c r="O491" s="12"/>
      <c r="P491" s="12"/>
      <c r="Q491" s="12"/>
      <c r="R491" s="12"/>
      <c r="S491" s="12"/>
      <c r="T491" s="12"/>
      <c r="U491" s="12"/>
      <c r="V491" s="12"/>
      <c r="W491" s="12"/>
      <c r="X491" s="12"/>
      <c r="Y491" s="12"/>
      <c r="Z491" s="12"/>
      <c r="AA491" s="13"/>
    </row>
    <row r="492" spans="1:27" x14ac:dyDescent="0.25">
      <c r="A492" s="12"/>
      <c r="B492" s="12"/>
      <c r="C492" s="12"/>
      <c r="D492" s="12"/>
      <c r="E492" s="12"/>
      <c r="F492" s="12"/>
      <c r="G492" s="12"/>
      <c r="H492" s="12"/>
      <c r="I492" s="12" t="str">
        <f xml:space="preserve"> IF(COUNT(Score!G2491:J2491)&gt;0,                                          IF(Score!AG2491 = "Positive", "Ask CRAFFT questions", "Ask CAR question only"), "")</f>
        <v/>
      </c>
      <c r="J492" s="12"/>
      <c r="K492" s="12"/>
      <c r="L492" s="12"/>
      <c r="M492" s="12"/>
      <c r="N492" s="12"/>
      <c r="O492" s="12"/>
      <c r="P492" s="12"/>
      <c r="Q492" s="12"/>
      <c r="R492" s="12"/>
      <c r="S492" s="12"/>
      <c r="T492" s="12"/>
      <c r="U492" s="12"/>
      <c r="V492" s="12"/>
      <c r="W492" s="12"/>
      <c r="X492" s="12"/>
      <c r="Y492" s="12"/>
      <c r="Z492" s="12"/>
      <c r="AA492" s="13"/>
    </row>
    <row r="493" spans="1:27" x14ac:dyDescent="0.25">
      <c r="A493" s="12"/>
      <c r="B493" s="12"/>
      <c r="C493" s="12"/>
      <c r="D493" s="12"/>
      <c r="E493" s="12"/>
      <c r="F493" s="12"/>
      <c r="G493" s="12"/>
      <c r="H493" s="12"/>
      <c r="I493" s="12" t="str">
        <f xml:space="preserve"> IF(COUNT(Score!G2492:J2492)&gt;0,                                          IF(Score!AG2492 = "Positive", "Ask CRAFFT questions", "Ask CAR question only"), "")</f>
        <v/>
      </c>
      <c r="J493" s="12"/>
      <c r="K493" s="12"/>
      <c r="L493" s="12"/>
      <c r="M493" s="12"/>
      <c r="N493" s="12"/>
      <c r="O493" s="12"/>
      <c r="P493" s="12"/>
      <c r="Q493" s="12"/>
      <c r="R493" s="12"/>
      <c r="S493" s="12"/>
      <c r="T493" s="12"/>
      <c r="U493" s="12"/>
      <c r="V493" s="12"/>
      <c r="W493" s="12"/>
      <c r="X493" s="12"/>
      <c r="Y493" s="12"/>
      <c r="Z493" s="12"/>
      <c r="AA493" s="13"/>
    </row>
    <row r="494" spans="1:27" x14ac:dyDescent="0.25">
      <c r="A494" s="12"/>
      <c r="B494" s="12"/>
      <c r="C494" s="12"/>
      <c r="D494" s="12"/>
      <c r="E494" s="12"/>
      <c r="F494" s="12"/>
      <c r="G494" s="12"/>
      <c r="H494" s="12"/>
      <c r="I494" s="12" t="str">
        <f xml:space="preserve"> IF(COUNT(Score!G2493:J2493)&gt;0,                                          IF(Score!AG2493 = "Positive", "Ask CRAFFT questions", "Ask CAR question only"), "")</f>
        <v/>
      </c>
      <c r="J494" s="12"/>
      <c r="K494" s="12"/>
      <c r="L494" s="12"/>
      <c r="M494" s="12"/>
      <c r="N494" s="12"/>
      <c r="O494" s="12"/>
      <c r="P494" s="12"/>
      <c r="Q494" s="12"/>
      <c r="R494" s="12"/>
      <c r="S494" s="12"/>
      <c r="T494" s="12"/>
      <c r="U494" s="12"/>
      <c r="V494" s="12"/>
      <c r="W494" s="12"/>
      <c r="X494" s="12"/>
      <c r="Y494" s="12"/>
      <c r="Z494" s="12"/>
      <c r="AA494" s="13"/>
    </row>
    <row r="495" spans="1:27" x14ac:dyDescent="0.25">
      <c r="A495" s="12"/>
      <c r="B495" s="12"/>
      <c r="C495" s="12"/>
      <c r="D495" s="12"/>
      <c r="E495" s="12"/>
      <c r="F495" s="12"/>
      <c r="G495" s="12"/>
      <c r="H495" s="12"/>
      <c r="I495" s="12" t="str">
        <f xml:space="preserve"> IF(COUNT(Score!G2494:J2494)&gt;0,                                          IF(Score!AG2494 = "Positive", "Ask CRAFFT questions", "Ask CAR question only"), "")</f>
        <v/>
      </c>
      <c r="J495" s="12"/>
      <c r="K495" s="12"/>
      <c r="L495" s="12"/>
      <c r="M495" s="12"/>
      <c r="N495" s="12"/>
      <c r="O495" s="12"/>
      <c r="P495" s="12"/>
      <c r="Q495" s="12"/>
      <c r="R495" s="12"/>
      <c r="S495" s="12"/>
      <c r="T495" s="12"/>
      <c r="U495" s="12"/>
      <c r="V495" s="12"/>
      <c r="W495" s="12"/>
      <c r="X495" s="12"/>
      <c r="Y495" s="12"/>
      <c r="Z495" s="12"/>
      <c r="AA495" s="13"/>
    </row>
    <row r="496" spans="1:27" x14ac:dyDescent="0.25">
      <c r="A496" s="12"/>
      <c r="B496" s="12"/>
      <c r="C496" s="12"/>
      <c r="D496" s="12"/>
      <c r="E496" s="12"/>
      <c r="F496" s="12"/>
      <c r="G496" s="12"/>
      <c r="H496" s="12"/>
      <c r="I496" s="12" t="str">
        <f xml:space="preserve"> IF(COUNT(Score!G2495:J2495)&gt;0,                                          IF(Score!AG2495 = "Positive", "Ask CRAFFT questions", "Ask CAR question only"), "")</f>
        <v/>
      </c>
      <c r="J496" s="12"/>
      <c r="K496" s="12"/>
      <c r="L496" s="12"/>
      <c r="M496" s="12"/>
      <c r="N496" s="12"/>
      <c r="O496" s="12"/>
      <c r="P496" s="12"/>
      <c r="Q496" s="12"/>
      <c r="R496" s="12"/>
      <c r="S496" s="12"/>
      <c r="T496" s="12"/>
      <c r="U496" s="12"/>
      <c r="V496" s="12"/>
      <c r="W496" s="12"/>
      <c r="X496" s="12"/>
      <c r="Y496" s="12"/>
      <c r="Z496" s="12"/>
      <c r="AA496" s="13"/>
    </row>
    <row r="497" spans="1:27" x14ac:dyDescent="0.25">
      <c r="A497" s="12"/>
      <c r="B497" s="12"/>
      <c r="C497" s="12"/>
      <c r="D497" s="12"/>
      <c r="E497" s="12"/>
      <c r="F497" s="12"/>
      <c r="G497" s="12"/>
      <c r="H497" s="12"/>
      <c r="I497" s="12" t="str">
        <f xml:space="preserve"> IF(COUNT(Score!G2496:J2496)&gt;0,                                          IF(Score!AG2496 = "Positive", "Ask CRAFFT questions", "Ask CAR question only"), "")</f>
        <v/>
      </c>
      <c r="J497" s="12"/>
      <c r="K497" s="12"/>
      <c r="L497" s="12"/>
      <c r="M497" s="12"/>
      <c r="N497" s="12"/>
      <c r="O497" s="12"/>
      <c r="P497" s="12"/>
      <c r="Q497" s="12"/>
      <c r="R497" s="12"/>
      <c r="S497" s="12"/>
      <c r="T497" s="12"/>
      <c r="U497" s="12"/>
      <c r="V497" s="12"/>
      <c r="W497" s="12"/>
      <c r="X497" s="12"/>
      <c r="Y497" s="12"/>
      <c r="Z497" s="12"/>
      <c r="AA497" s="13"/>
    </row>
    <row r="498" spans="1:27" x14ac:dyDescent="0.25">
      <c r="A498" s="12"/>
      <c r="B498" s="12"/>
      <c r="C498" s="12"/>
      <c r="D498" s="12"/>
      <c r="E498" s="12"/>
      <c r="F498" s="12"/>
      <c r="G498" s="12"/>
      <c r="H498" s="12"/>
      <c r="I498" s="12" t="str">
        <f xml:space="preserve"> IF(COUNT(Score!G2497:J2497)&gt;0,                                          IF(Score!AG2497 = "Positive", "Ask CRAFFT questions", "Ask CAR question only"), "")</f>
        <v/>
      </c>
      <c r="J498" s="12"/>
      <c r="K498" s="12"/>
      <c r="L498" s="12"/>
      <c r="M498" s="12"/>
      <c r="N498" s="12"/>
      <c r="O498" s="12"/>
      <c r="P498" s="12"/>
      <c r="Q498" s="12"/>
      <c r="R498" s="12"/>
      <c r="S498" s="12"/>
      <c r="T498" s="12"/>
      <c r="U498" s="12"/>
      <c r="V498" s="12"/>
      <c r="W498" s="12"/>
      <c r="X498" s="12"/>
      <c r="Y498" s="12"/>
      <c r="Z498" s="12"/>
      <c r="AA498" s="13"/>
    </row>
    <row r="499" spans="1:27" x14ac:dyDescent="0.25">
      <c r="A499" s="12"/>
      <c r="B499" s="12"/>
      <c r="C499" s="12"/>
      <c r="D499" s="12"/>
      <c r="E499" s="12"/>
      <c r="F499" s="12"/>
      <c r="G499" s="12"/>
      <c r="H499" s="12"/>
      <c r="I499" s="12" t="str">
        <f xml:space="preserve"> IF(COUNT(Score!G2498:J2498)&gt;0,                                          IF(Score!AG2498 = "Positive", "Ask CRAFFT questions", "Ask CAR question only"), "")</f>
        <v/>
      </c>
      <c r="J499" s="12"/>
      <c r="K499" s="12"/>
      <c r="L499" s="12"/>
      <c r="M499" s="12"/>
      <c r="N499" s="12"/>
      <c r="O499" s="12"/>
      <c r="P499" s="12"/>
      <c r="Q499" s="12"/>
      <c r="R499" s="12"/>
      <c r="S499" s="12"/>
      <c r="T499" s="12"/>
      <c r="U499" s="12"/>
      <c r="V499" s="12"/>
      <c r="W499" s="12"/>
      <c r="X499" s="12"/>
      <c r="Y499" s="12"/>
      <c r="Z499" s="12"/>
      <c r="AA499" s="13"/>
    </row>
    <row r="500" spans="1:27" x14ac:dyDescent="0.25">
      <c r="A500" s="12"/>
      <c r="B500" s="12"/>
      <c r="C500" s="12"/>
      <c r="D500" s="12"/>
      <c r="E500" s="12"/>
      <c r="F500" s="12"/>
      <c r="G500" s="12"/>
      <c r="H500" s="12"/>
      <c r="I500" s="12" t="str">
        <f xml:space="preserve"> IF(COUNT(Score!G2499:J2499)&gt;0,                                          IF(Score!AG2499 = "Positive", "Ask CRAFFT questions", "Ask CAR question only"), "")</f>
        <v/>
      </c>
      <c r="J500" s="12"/>
      <c r="K500" s="12"/>
      <c r="L500" s="12"/>
      <c r="M500" s="12"/>
      <c r="N500" s="12"/>
      <c r="O500" s="12"/>
      <c r="P500" s="12"/>
      <c r="Q500" s="12"/>
      <c r="R500" s="12"/>
      <c r="S500" s="12"/>
      <c r="T500" s="12"/>
      <c r="U500" s="12"/>
      <c r="V500" s="12"/>
      <c r="W500" s="12"/>
      <c r="X500" s="12"/>
      <c r="Y500" s="12"/>
      <c r="Z500" s="12"/>
      <c r="AA500" s="13"/>
    </row>
    <row r="501" spans="1:27" x14ac:dyDescent="0.25">
      <c r="A501" s="12"/>
      <c r="B501" s="12"/>
      <c r="C501" s="12"/>
      <c r="D501" s="12"/>
      <c r="E501" s="12"/>
      <c r="F501" s="12"/>
      <c r="G501" s="12"/>
      <c r="H501" s="12"/>
      <c r="I501" s="12" t="str">
        <f xml:space="preserve"> IF(COUNT(Score!G2500:J2500)&gt;0,                                          IF(Score!AG2500 = "Positive", "Ask CRAFFT questions", "Ask CAR question only"), "")</f>
        <v/>
      </c>
      <c r="J501" s="12"/>
      <c r="K501" s="12"/>
      <c r="L501" s="12"/>
      <c r="M501" s="12"/>
      <c r="N501" s="12"/>
      <c r="O501" s="12"/>
      <c r="P501" s="12"/>
      <c r="Q501" s="12"/>
      <c r="R501" s="12"/>
      <c r="S501" s="12"/>
      <c r="T501" s="12"/>
      <c r="U501" s="12"/>
      <c r="V501" s="12"/>
      <c r="W501" s="12"/>
      <c r="X501" s="12"/>
      <c r="Y501" s="12"/>
      <c r="Z501" s="12"/>
      <c r="AA501" s="13"/>
    </row>
    <row r="502" spans="1:27" x14ac:dyDescent="0.25">
      <c r="A502" s="12"/>
      <c r="B502" s="12"/>
      <c r="C502" s="12"/>
      <c r="D502" s="12"/>
      <c r="E502" s="12"/>
      <c r="F502" s="12"/>
      <c r="G502" s="12"/>
      <c r="H502" s="12"/>
      <c r="I502" s="12" t="str">
        <f xml:space="preserve"> IF(COUNT(Score!G2501:J2501)&gt;0,                                          IF(Score!AG2501 = "Positive", "Ask CRAFFT questions", "Ask CAR question only"), "")</f>
        <v/>
      </c>
      <c r="J502" s="12"/>
      <c r="K502" s="12"/>
      <c r="L502" s="12"/>
      <c r="M502" s="12"/>
      <c r="N502" s="12"/>
      <c r="O502" s="12"/>
      <c r="P502" s="12"/>
      <c r="Q502" s="12"/>
      <c r="R502" s="12"/>
      <c r="S502" s="12"/>
      <c r="T502" s="12"/>
      <c r="U502" s="12"/>
      <c r="V502" s="12"/>
      <c r="W502" s="12"/>
      <c r="X502" s="12"/>
      <c r="Y502" s="12"/>
      <c r="Z502" s="12"/>
      <c r="AA502" s="13"/>
    </row>
    <row r="503" spans="1:27" x14ac:dyDescent="0.25">
      <c r="A503" s="12"/>
      <c r="B503" s="12"/>
      <c r="C503" s="12"/>
      <c r="D503" s="12"/>
      <c r="E503" s="12"/>
      <c r="F503" s="12"/>
      <c r="G503" s="12"/>
      <c r="H503" s="12"/>
      <c r="I503" s="12" t="str">
        <f xml:space="preserve"> IF(COUNT(Score!G2502:J2502)&gt;0,                                          IF(Score!AG2502 = "Positive", "Ask CRAFFT questions", "Ask CAR question only"), "")</f>
        <v/>
      </c>
      <c r="J503" s="12"/>
      <c r="K503" s="12"/>
      <c r="L503" s="12"/>
      <c r="M503" s="12"/>
      <c r="N503" s="12"/>
      <c r="O503" s="12"/>
      <c r="P503" s="12"/>
      <c r="Q503" s="12"/>
      <c r="R503" s="12"/>
      <c r="S503" s="12"/>
      <c r="T503" s="12"/>
      <c r="U503" s="12"/>
      <c r="V503" s="12"/>
      <c r="W503" s="12"/>
      <c r="X503" s="12"/>
      <c r="Y503" s="12"/>
      <c r="Z503" s="12"/>
      <c r="AA503" s="13"/>
    </row>
    <row r="504" spans="1:27" x14ac:dyDescent="0.25">
      <c r="A504" s="12"/>
      <c r="B504" s="12"/>
      <c r="C504" s="12"/>
      <c r="D504" s="12"/>
      <c r="E504" s="12"/>
      <c r="F504" s="12"/>
      <c r="G504" s="12"/>
      <c r="H504" s="12"/>
      <c r="I504" s="12" t="str">
        <f xml:space="preserve"> IF(COUNT(Score!G2503:J2503)&gt;0,                                          IF(Score!AG2503 = "Positive", "Ask CRAFFT questions", "Ask CAR question only"), "")</f>
        <v/>
      </c>
      <c r="J504" s="12"/>
      <c r="K504" s="12"/>
      <c r="L504" s="12"/>
      <c r="M504" s="12"/>
      <c r="N504" s="12"/>
      <c r="O504" s="12"/>
      <c r="P504" s="12"/>
      <c r="Q504" s="12"/>
      <c r="R504" s="12"/>
      <c r="S504" s="12"/>
      <c r="T504" s="12"/>
      <c r="U504" s="12"/>
      <c r="V504" s="12"/>
      <c r="W504" s="12"/>
      <c r="X504" s="12"/>
      <c r="Y504" s="12"/>
      <c r="Z504" s="12"/>
      <c r="AA504" s="13"/>
    </row>
    <row r="505" spans="1:27" x14ac:dyDescent="0.25">
      <c r="A505" s="12"/>
      <c r="B505" s="12"/>
      <c r="C505" s="12"/>
      <c r="D505" s="12"/>
      <c r="E505" s="12"/>
      <c r="F505" s="12"/>
      <c r="G505" s="12"/>
      <c r="H505" s="12"/>
      <c r="I505" s="12" t="str">
        <f xml:space="preserve"> IF(COUNT(Score!G2504:J2504)&gt;0,                                          IF(Score!AG2504 = "Positive", "Ask CRAFFT questions", "Ask CAR question only"), "")</f>
        <v/>
      </c>
      <c r="J505" s="12"/>
      <c r="K505" s="12"/>
      <c r="L505" s="12"/>
      <c r="M505" s="12"/>
      <c r="N505" s="12"/>
      <c r="O505" s="12"/>
      <c r="P505" s="12"/>
      <c r="Q505" s="12"/>
      <c r="R505" s="12"/>
      <c r="S505" s="12"/>
      <c r="T505" s="12"/>
      <c r="U505" s="12"/>
      <c r="V505" s="12"/>
      <c r="W505" s="12"/>
      <c r="X505" s="12"/>
      <c r="Y505" s="12"/>
      <c r="Z505" s="12"/>
      <c r="AA505" s="13"/>
    </row>
    <row r="506" spans="1:27" x14ac:dyDescent="0.25">
      <c r="A506" s="12"/>
      <c r="B506" s="12"/>
      <c r="C506" s="12"/>
      <c r="D506" s="12"/>
      <c r="E506" s="12"/>
      <c r="F506" s="12"/>
      <c r="G506" s="12"/>
      <c r="H506" s="12"/>
      <c r="I506" s="12" t="str">
        <f xml:space="preserve"> IF(COUNT(Score!G2505:J2505)&gt;0,                                          IF(Score!AG2505 = "Positive", "Ask CRAFFT questions", "Ask CAR question only"), "")</f>
        <v/>
      </c>
      <c r="J506" s="12"/>
      <c r="K506" s="12"/>
      <c r="L506" s="12"/>
      <c r="M506" s="12"/>
      <c r="N506" s="12"/>
      <c r="O506" s="12"/>
      <c r="P506" s="12"/>
      <c r="Q506" s="12"/>
      <c r="R506" s="12"/>
      <c r="S506" s="12"/>
      <c r="T506" s="12"/>
      <c r="U506" s="12"/>
      <c r="V506" s="12"/>
      <c r="W506" s="12"/>
      <c r="X506" s="12"/>
      <c r="Y506" s="12"/>
      <c r="Z506" s="12"/>
      <c r="AA506" s="13"/>
    </row>
    <row r="507" spans="1:27" x14ac:dyDescent="0.25">
      <c r="A507" s="12"/>
      <c r="B507" s="12"/>
      <c r="C507" s="12"/>
      <c r="D507" s="12"/>
      <c r="E507" s="12"/>
      <c r="F507" s="12"/>
      <c r="G507" s="12"/>
      <c r="H507" s="12"/>
      <c r="I507" s="12" t="str">
        <f xml:space="preserve"> IF(COUNT(Score!G2506:J2506)&gt;0,                                          IF(Score!AG2506 = "Positive", "Ask CRAFFT questions", "Ask CAR question only"), "")</f>
        <v/>
      </c>
      <c r="J507" s="12"/>
      <c r="K507" s="12"/>
      <c r="L507" s="12"/>
      <c r="M507" s="12"/>
      <c r="N507" s="12"/>
      <c r="O507" s="12"/>
      <c r="P507" s="12"/>
      <c r="Q507" s="12"/>
      <c r="R507" s="12"/>
      <c r="S507" s="12"/>
      <c r="T507" s="12"/>
      <c r="U507" s="12"/>
      <c r="V507" s="12"/>
      <c r="W507" s="12"/>
      <c r="X507" s="12"/>
      <c r="Y507" s="12"/>
      <c r="Z507" s="12"/>
      <c r="AA507" s="13"/>
    </row>
    <row r="508" spans="1:27" x14ac:dyDescent="0.25">
      <c r="A508" s="12"/>
      <c r="B508" s="12"/>
      <c r="C508" s="12"/>
      <c r="D508" s="12"/>
      <c r="E508" s="12"/>
      <c r="F508" s="12"/>
      <c r="G508" s="12"/>
      <c r="H508" s="12"/>
      <c r="I508" s="12" t="str">
        <f xml:space="preserve"> IF(COUNT(Score!G2507:J2507)&gt;0,                                          IF(Score!AG2507 = "Positive", "Ask CRAFFT questions", "Ask CAR question only"), "")</f>
        <v/>
      </c>
      <c r="J508" s="12"/>
      <c r="K508" s="12"/>
      <c r="L508" s="12"/>
      <c r="M508" s="12"/>
      <c r="N508" s="12"/>
      <c r="O508" s="12"/>
      <c r="P508" s="12"/>
      <c r="Q508" s="12"/>
      <c r="R508" s="12"/>
      <c r="S508" s="12"/>
      <c r="T508" s="12"/>
      <c r="U508" s="12"/>
      <c r="V508" s="12"/>
      <c r="W508" s="12"/>
      <c r="X508" s="12"/>
      <c r="Y508" s="12"/>
      <c r="Z508" s="12"/>
      <c r="AA508" s="13"/>
    </row>
    <row r="509" spans="1:27" x14ac:dyDescent="0.25">
      <c r="A509" s="12"/>
      <c r="B509" s="12"/>
      <c r="C509" s="12"/>
      <c r="D509" s="12"/>
      <c r="E509" s="12"/>
      <c r="F509" s="12"/>
      <c r="G509" s="12"/>
      <c r="H509" s="12"/>
      <c r="I509" s="12" t="str">
        <f xml:space="preserve"> IF(COUNT(Score!G2508:J2508)&gt;0,                                          IF(Score!AG2508 = "Positive", "Ask CRAFFT questions", "Ask CAR question only"), "")</f>
        <v/>
      </c>
      <c r="J509" s="12"/>
      <c r="K509" s="12"/>
      <c r="L509" s="12"/>
      <c r="M509" s="12"/>
      <c r="N509" s="12"/>
      <c r="O509" s="12"/>
      <c r="P509" s="12"/>
      <c r="Q509" s="12"/>
      <c r="R509" s="12"/>
      <c r="S509" s="12"/>
      <c r="T509" s="12"/>
      <c r="U509" s="12"/>
      <c r="V509" s="12"/>
      <c r="W509" s="12"/>
      <c r="X509" s="12"/>
      <c r="Y509" s="12"/>
      <c r="Z509" s="12"/>
      <c r="AA509" s="13"/>
    </row>
    <row r="510" spans="1:27" x14ac:dyDescent="0.25">
      <c r="A510" s="12"/>
      <c r="B510" s="12"/>
      <c r="C510" s="12"/>
      <c r="D510" s="12"/>
      <c r="E510" s="12"/>
      <c r="F510" s="12"/>
      <c r="G510" s="12"/>
      <c r="H510" s="12"/>
      <c r="I510" s="12" t="str">
        <f xml:space="preserve"> IF(COUNT(Score!G2509:J2509)&gt;0,                                          IF(Score!AG2509 = "Positive", "Ask CRAFFT questions", "Ask CAR question only"), "")</f>
        <v/>
      </c>
      <c r="J510" s="12"/>
      <c r="K510" s="12"/>
      <c r="L510" s="12"/>
      <c r="M510" s="12"/>
      <c r="N510" s="12"/>
      <c r="O510" s="12"/>
      <c r="P510" s="12"/>
      <c r="Q510" s="12"/>
      <c r="R510" s="12"/>
      <c r="S510" s="12"/>
      <c r="T510" s="12"/>
      <c r="U510" s="12"/>
      <c r="V510" s="12"/>
      <c r="W510" s="12"/>
      <c r="X510" s="12"/>
      <c r="Y510" s="12"/>
      <c r="Z510" s="12"/>
      <c r="AA510" s="13"/>
    </row>
    <row r="511" spans="1:27" x14ac:dyDescent="0.25">
      <c r="A511" s="12"/>
      <c r="B511" s="12"/>
      <c r="C511" s="12"/>
      <c r="D511" s="12"/>
      <c r="E511" s="12"/>
      <c r="F511" s="12"/>
      <c r="G511" s="12"/>
      <c r="H511" s="12"/>
      <c r="I511" s="12" t="str">
        <f xml:space="preserve"> IF(COUNT(Score!G2510:J2510)&gt;0,                                          IF(Score!AG2510 = "Positive", "Ask CRAFFT questions", "Ask CAR question only"), "")</f>
        <v/>
      </c>
      <c r="J511" s="12"/>
      <c r="K511" s="12"/>
      <c r="L511" s="12"/>
      <c r="M511" s="12"/>
      <c r="N511" s="12"/>
      <c r="O511" s="12"/>
      <c r="P511" s="12"/>
      <c r="Q511" s="12"/>
      <c r="R511" s="12"/>
      <c r="S511" s="12"/>
      <c r="T511" s="12"/>
      <c r="U511" s="12"/>
      <c r="V511" s="12"/>
      <c r="W511" s="12"/>
      <c r="X511" s="12"/>
      <c r="Y511" s="12"/>
      <c r="Z511" s="12"/>
      <c r="AA511" s="13"/>
    </row>
    <row r="512" spans="1:27" x14ac:dyDescent="0.25">
      <c r="A512" s="12"/>
      <c r="B512" s="12"/>
      <c r="C512" s="12"/>
      <c r="D512" s="12"/>
      <c r="E512" s="12"/>
      <c r="F512" s="12"/>
      <c r="G512" s="12"/>
      <c r="H512" s="12"/>
      <c r="I512" s="12" t="str">
        <f xml:space="preserve"> IF(COUNT(Score!G2511:J2511)&gt;0,                                          IF(Score!AG2511 = "Positive", "Ask CRAFFT questions", "Ask CAR question only"), "")</f>
        <v/>
      </c>
      <c r="J512" s="12"/>
      <c r="K512" s="12"/>
      <c r="L512" s="12"/>
      <c r="M512" s="12"/>
      <c r="N512" s="12"/>
      <c r="O512" s="12"/>
      <c r="P512" s="12"/>
      <c r="Q512" s="12"/>
      <c r="R512" s="12"/>
      <c r="S512" s="12"/>
      <c r="T512" s="12"/>
      <c r="U512" s="12"/>
      <c r="V512" s="12"/>
      <c r="W512" s="12"/>
      <c r="X512" s="12"/>
      <c r="Y512" s="12"/>
      <c r="Z512" s="12"/>
      <c r="AA512" s="13"/>
    </row>
    <row r="513" spans="1:27" x14ac:dyDescent="0.25">
      <c r="A513" s="12"/>
      <c r="B513" s="12"/>
      <c r="C513" s="12"/>
      <c r="D513" s="12"/>
      <c r="E513" s="12"/>
      <c r="F513" s="12"/>
      <c r="G513" s="12"/>
      <c r="H513" s="12"/>
      <c r="I513" s="12" t="str">
        <f xml:space="preserve"> IF(COUNT(Score!G2512:J2512)&gt;0,                                          IF(Score!AG2512 = "Positive", "Ask CRAFFT questions", "Ask CAR question only"), "")</f>
        <v/>
      </c>
      <c r="J513" s="12"/>
      <c r="K513" s="12"/>
      <c r="L513" s="12"/>
      <c r="M513" s="12"/>
      <c r="N513" s="12"/>
      <c r="O513" s="12"/>
      <c r="P513" s="12"/>
      <c r="Q513" s="12"/>
      <c r="R513" s="12"/>
      <c r="S513" s="12"/>
      <c r="T513" s="12"/>
      <c r="U513" s="12"/>
      <c r="V513" s="12"/>
      <c r="W513" s="12"/>
      <c r="X513" s="12"/>
      <c r="Y513" s="12"/>
      <c r="Z513" s="12"/>
      <c r="AA513" s="13"/>
    </row>
    <row r="514" spans="1:27" x14ac:dyDescent="0.25">
      <c r="A514" s="12"/>
      <c r="B514" s="12"/>
      <c r="C514" s="12"/>
      <c r="D514" s="12"/>
      <c r="E514" s="12"/>
      <c r="F514" s="12"/>
      <c r="G514" s="12"/>
      <c r="H514" s="12"/>
      <c r="I514" s="12" t="str">
        <f xml:space="preserve"> IF(COUNT(Score!G2513:J2513)&gt;0,                                          IF(Score!AG2513 = "Positive", "Ask CRAFFT questions", "Ask CAR question only"), "")</f>
        <v/>
      </c>
      <c r="J514" s="12"/>
      <c r="K514" s="12"/>
      <c r="L514" s="12"/>
      <c r="M514" s="12"/>
      <c r="N514" s="12"/>
      <c r="O514" s="12"/>
      <c r="P514" s="12"/>
      <c r="Q514" s="12"/>
      <c r="R514" s="12"/>
      <c r="S514" s="12"/>
      <c r="T514" s="12"/>
      <c r="U514" s="12"/>
      <c r="V514" s="12"/>
      <c r="W514" s="12"/>
      <c r="X514" s="12"/>
      <c r="Y514" s="12"/>
      <c r="Z514" s="12"/>
      <c r="AA514" s="13"/>
    </row>
    <row r="515" spans="1:27" x14ac:dyDescent="0.25">
      <c r="A515" s="12"/>
      <c r="B515" s="12"/>
      <c r="C515" s="12"/>
      <c r="D515" s="12"/>
      <c r="E515" s="12"/>
      <c r="F515" s="12"/>
      <c r="G515" s="12"/>
      <c r="H515" s="12"/>
      <c r="I515" s="12" t="str">
        <f xml:space="preserve"> IF(COUNT(Score!G2514:J2514)&gt;0,                                          IF(Score!AG2514 = "Positive", "Ask CRAFFT questions", "Ask CAR question only"), "")</f>
        <v/>
      </c>
      <c r="J515" s="12"/>
      <c r="K515" s="12"/>
      <c r="L515" s="12"/>
      <c r="M515" s="12"/>
      <c r="N515" s="12"/>
      <c r="O515" s="12"/>
      <c r="P515" s="12"/>
      <c r="Q515" s="12"/>
      <c r="R515" s="12"/>
      <c r="S515" s="12"/>
      <c r="T515" s="12"/>
      <c r="U515" s="12"/>
      <c r="V515" s="12"/>
      <c r="W515" s="12"/>
      <c r="X515" s="12"/>
      <c r="Y515" s="12"/>
      <c r="Z515" s="12"/>
      <c r="AA515" s="13"/>
    </row>
    <row r="516" spans="1:27" x14ac:dyDescent="0.25">
      <c r="A516" s="12"/>
      <c r="B516" s="12"/>
      <c r="C516" s="12"/>
      <c r="D516" s="12"/>
      <c r="E516" s="12"/>
      <c r="F516" s="12"/>
      <c r="G516" s="12"/>
      <c r="H516" s="12"/>
      <c r="I516" s="12" t="str">
        <f xml:space="preserve"> IF(COUNT(Score!G2515:J2515)&gt;0,                                          IF(Score!AG2515 = "Positive", "Ask CRAFFT questions", "Ask CAR question only"), "")</f>
        <v/>
      </c>
      <c r="J516" s="12"/>
      <c r="K516" s="12"/>
      <c r="L516" s="12"/>
      <c r="M516" s="12"/>
      <c r="N516" s="12"/>
      <c r="O516" s="12"/>
      <c r="P516" s="12"/>
      <c r="Q516" s="12"/>
      <c r="R516" s="12"/>
      <c r="S516" s="12"/>
      <c r="T516" s="12"/>
      <c r="U516" s="12"/>
      <c r="V516" s="12"/>
      <c r="W516" s="12"/>
      <c r="X516" s="12"/>
      <c r="Y516" s="12"/>
      <c r="Z516" s="12"/>
      <c r="AA516" s="13"/>
    </row>
    <row r="517" spans="1:27" x14ac:dyDescent="0.25">
      <c r="A517" s="12"/>
      <c r="B517" s="12"/>
      <c r="C517" s="12"/>
      <c r="D517" s="12"/>
      <c r="E517" s="12"/>
      <c r="F517" s="12"/>
      <c r="G517" s="12"/>
      <c r="H517" s="12"/>
      <c r="I517" s="12" t="str">
        <f xml:space="preserve"> IF(COUNT(Score!G2516:J2516)&gt;0,                                          IF(Score!AG2516 = "Positive", "Ask CRAFFT questions", "Ask CAR question only"), "")</f>
        <v/>
      </c>
      <c r="J517" s="12"/>
      <c r="K517" s="12"/>
      <c r="L517" s="12"/>
      <c r="M517" s="12"/>
      <c r="N517" s="12"/>
      <c r="O517" s="12"/>
      <c r="P517" s="12"/>
      <c r="Q517" s="12"/>
      <c r="R517" s="12"/>
      <c r="S517" s="12"/>
      <c r="T517" s="12"/>
      <c r="U517" s="12"/>
      <c r="V517" s="12"/>
      <c r="W517" s="12"/>
      <c r="X517" s="12"/>
      <c r="Y517" s="12"/>
      <c r="Z517" s="12"/>
      <c r="AA517" s="13"/>
    </row>
    <row r="518" spans="1:27" x14ac:dyDescent="0.25">
      <c r="A518" s="12"/>
      <c r="B518" s="12"/>
      <c r="C518" s="12"/>
      <c r="D518" s="12"/>
      <c r="E518" s="12"/>
      <c r="F518" s="12"/>
      <c r="G518" s="12"/>
      <c r="H518" s="12"/>
      <c r="I518" s="12" t="str">
        <f xml:space="preserve"> IF(COUNT(Score!G2517:J2517)&gt;0,                                          IF(Score!AG2517 = "Positive", "Ask CRAFFT questions", "Ask CAR question only"), "")</f>
        <v/>
      </c>
      <c r="J518" s="12"/>
      <c r="K518" s="12"/>
      <c r="L518" s="12"/>
      <c r="M518" s="12"/>
      <c r="N518" s="12"/>
      <c r="O518" s="12"/>
      <c r="P518" s="12"/>
      <c r="Q518" s="12"/>
      <c r="R518" s="12"/>
      <c r="S518" s="12"/>
      <c r="T518" s="12"/>
      <c r="U518" s="12"/>
      <c r="V518" s="12"/>
      <c r="W518" s="12"/>
      <c r="X518" s="12"/>
      <c r="Y518" s="12"/>
      <c r="Z518" s="12"/>
      <c r="AA518" s="13"/>
    </row>
    <row r="519" spans="1:27" x14ac:dyDescent="0.25">
      <c r="A519" s="12"/>
      <c r="B519" s="12"/>
      <c r="C519" s="12"/>
      <c r="D519" s="12"/>
      <c r="E519" s="12"/>
      <c r="F519" s="12"/>
      <c r="G519" s="12"/>
      <c r="H519" s="12"/>
      <c r="I519" s="12" t="str">
        <f xml:space="preserve"> IF(COUNT(Score!G2518:J2518)&gt;0,                                          IF(Score!AG2518 = "Positive", "Ask CRAFFT questions", "Ask CAR question only"), "")</f>
        <v/>
      </c>
      <c r="J519" s="12"/>
      <c r="K519" s="12"/>
      <c r="L519" s="12"/>
      <c r="M519" s="12"/>
      <c r="N519" s="12"/>
      <c r="O519" s="12"/>
      <c r="P519" s="12"/>
      <c r="Q519" s="12"/>
      <c r="R519" s="12"/>
      <c r="S519" s="12"/>
      <c r="T519" s="12"/>
      <c r="U519" s="12"/>
      <c r="V519" s="12"/>
      <c r="W519" s="12"/>
      <c r="X519" s="12"/>
      <c r="Y519" s="12"/>
      <c r="Z519" s="12"/>
      <c r="AA519" s="13"/>
    </row>
    <row r="520" spans="1:27" x14ac:dyDescent="0.25">
      <c r="A520" s="12"/>
      <c r="B520" s="12"/>
      <c r="C520" s="12"/>
      <c r="D520" s="12"/>
      <c r="E520" s="12"/>
      <c r="F520" s="12"/>
      <c r="G520" s="12"/>
      <c r="H520" s="12"/>
      <c r="I520" s="12" t="str">
        <f xml:space="preserve"> IF(COUNT(Score!G2519:J2519)&gt;0,                                          IF(Score!AG2519 = "Positive", "Ask CRAFFT questions", "Ask CAR question only"), "")</f>
        <v/>
      </c>
      <c r="J520" s="12"/>
      <c r="K520" s="12"/>
      <c r="L520" s="12"/>
      <c r="M520" s="12"/>
      <c r="N520" s="12"/>
      <c r="O520" s="12"/>
      <c r="P520" s="12"/>
      <c r="Q520" s="12"/>
      <c r="R520" s="12"/>
      <c r="S520" s="12"/>
      <c r="T520" s="12"/>
      <c r="U520" s="12"/>
      <c r="V520" s="12"/>
      <c r="W520" s="12"/>
      <c r="X520" s="12"/>
      <c r="Y520" s="12"/>
      <c r="Z520" s="12"/>
      <c r="AA520" s="13"/>
    </row>
    <row r="521" spans="1:27" x14ac:dyDescent="0.25">
      <c r="A521" s="12"/>
      <c r="B521" s="12"/>
      <c r="C521" s="12"/>
      <c r="D521" s="12"/>
      <c r="E521" s="12"/>
      <c r="F521" s="12"/>
      <c r="G521" s="12"/>
      <c r="H521" s="12"/>
      <c r="I521" s="12" t="str">
        <f xml:space="preserve"> IF(COUNT(Score!G2520:J2520)&gt;0,                                          IF(Score!AG2520 = "Positive", "Ask CRAFFT questions", "Ask CAR question only"), "")</f>
        <v/>
      </c>
      <c r="J521" s="12"/>
      <c r="K521" s="12"/>
      <c r="L521" s="12"/>
      <c r="M521" s="12"/>
      <c r="N521" s="12"/>
      <c r="O521" s="12"/>
      <c r="P521" s="12"/>
      <c r="Q521" s="12"/>
      <c r="R521" s="12"/>
      <c r="S521" s="12"/>
      <c r="T521" s="12"/>
      <c r="U521" s="12"/>
      <c r="V521" s="12"/>
      <c r="W521" s="12"/>
      <c r="X521" s="12"/>
      <c r="Y521" s="12"/>
      <c r="Z521" s="12"/>
      <c r="AA521" s="13"/>
    </row>
    <row r="522" spans="1:27" x14ac:dyDescent="0.25">
      <c r="A522" s="12"/>
      <c r="B522" s="12"/>
      <c r="C522" s="12"/>
      <c r="D522" s="12"/>
      <c r="E522" s="12"/>
      <c r="F522" s="12"/>
      <c r="G522" s="12"/>
      <c r="H522" s="12"/>
      <c r="I522" s="12" t="str">
        <f xml:space="preserve"> IF(COUNT(Score!G2521:J2521)&gt;0,                                          IF(Score!AG2521 = "Positive", "Ask CRAFFT questions", "Ask CAR question only"), "")</f>
        <v/>
      </c>
      <c r="J522" s="12"/>
      <c r="K522" s="12"/>
      <c r="L522" s="12"/>
      <c r="M522" s="12"/>
      <c r="N522" s="12"/>
      <c r="O522" s="12"/>
      <c r="P522" s="12"/>
      <c r="Q522" s="12"/>
      <c r="R522" s="12"/>
      <c r="S522" s="12"/>
      <c r="T522" s="12"/>
      <c r="U522" s="12"/>
      <c r="V522" s="12"/>
      <c r="W522" s="12"/>
      <c r="X522" s="12"/>
      <c r="Y522" s="12"/>
      <c r="Z522" s="12"/>
      <c r="AA522" s="13"/>
    </row>
    <row r="523" spans="1:27" x14ac:dyDescent="0.25">
      <c r="A523" s="12"/>
      <c r="B523" s="12"/>
      <c r="C523" s="12"/>
      <c r="D523" s="12"/>
      <c r="E523" s="12"/>
      <c r="F523" s="12"/>
      <c r="G523" s="12"/>
      <c r="H523" s="12"/>
      <c r="I523" s="12" t="str">
        <f xml:space="preserve"> IF(COUNT(Score!G2522:J2522)&gt;0,                                          IF(Score!AG2522 = "Positive", "Ask CRAFFT questions", "Ask CAR question only"), "")</f>
        <v/>
      </c>
      <c r="J523" s="12"/>
      <c r="K523" s="12"/>
      <c r="L523" s="12"/>
      <c r="M523" s="12"/>
      <c r="N523" s="12"/>
      <c r="O523" s="12"/>
      <c r="P523" s="12"/>
      <c r="Q523" s="12"/>
      <c r="R523" s="12"/>
      <c r="S523" s="12"/>
      <c r="T523" s="12"/>
      <c r="U523" s="12"/>
      <c r="V523" s="12"/>
      <c r="W523" s="12"/>
      <c r="X523" s="12"/>
      <c r="Y523" s="12"/>
      <c r="Z523" s="12"/>
      <c r="AA523" s="13"/>
    </row>
    <row r="524" spans="1:27" x14ac:dyDescent="0.25">
      <c r="A524" s="12"/>
      <c r="B524" s="12"/>
      <c r="C524" s="12"/>
      <c r="D524" s="12"/>
      <c r="E524" s="12"/>
      <c r="F524" s="12"/>
      <c r="G524" s="12"/>
      <c r="H524" s="12"/>
      <c r="I524" s="12" t="str">
        <f xml:space="preserve"> IF(COUNT(Score!G2523:J2523)&gt;0,                                          IF(Score!AG2523 = "Positive", "Ask CRAFFT questions", "Ask CAR question only"), "")</f>
        <v/>
      </c>
      <c r="J524" s="12"/>
      <c r="K524" s="12"/>
      <c r="L524" s="12"/>
      <c r="M524" s="12"/>
      <c r="N524" s="12"/>
      <c r="O524" s="12"/>
      <c r="P524" s="12"/>
      <c r="Q524" s="12"/>
      <c r="R524" s="12"/>
      <c r="S524" s="12"/>
      <c r="T524" s="12"/>
      <c r="U524" s="12"/>
      <c r="V524" s="12"/>
      <c r="W524" s="12"/>
      <c r="X524" s="12"/>
      <c r="Y524" s="12"/>
      <c r="Z524" s="12"/>
      <c r="AA524" s="13"/>
    </row>
    <row r="525" spans="1:27" x14ac:dyDescent="0.25">
      <c r="A525" s="12"/>
      <c r="B525" s="12"/>
      <c r="C525" s="12"/>
      <c r="D525" s="12"/>
      <c r="E525" s="12"/>
      <c r="F525" s="12"/>
      <c r="G525" s="12"/>
      <c r="H525" s="12"/>
      <c r="I525" s="12" t="str">
        <f xml:space="preserve"> IF(COUNT(Score!G2524:J2524)&gt;0,                                          IF(Score!AG2524 = "Positive", "Ask CRAFFT questions", "Ask CAR question only"), "")</f>
        <v/>
      </c>
      <c r="J525" s="12"/>
      <c r="K525" s="12"/>
      <c r="L525" s="12"/>
      <c r="M525" s="12"/>
      <c r="N525" s="12"/>
      <c r="O525" s="12"/>
      <c r="P525" s="12"/>
      <c r="Q525" s="12"/>
      <c r="R525" s="12"/>
      <c r="S525" s="12"/>
      <c r="T525" s="12"/>
      <c r="U525" s="12"/>
      <c r="V525" s="12"/>
      <c r="W525" s="12"/>
      <c r="X525" s="12"/>
      <c r="Y525" s="12"/>
      <c r="Z525" s="12"/>
      <c r="AA525" s="13"/>
    </row>
    <row r="526" spans="1:27" x14ac:dyDescent="0.25">
      <c r="A526" s="12"/>
      <c r="B526" s="12"/>
      <c r="C526" s="12"/>
      <c r="D526" s="12"/>
      <c r="E526" s="12"/>
      <c r="F526" s="12"/>
      <c r="G526" s="12"/>
      <c r="H526" s="12"/>
      <c r="I526" s="12" t="str">
        <f xml:space="preserve"> IF(COUNT(Score!G2525:J2525)&gt;0,                                          IF(Score!AG2525 = "Positive", "Ask CRAFFT questions", "Ask CAR question only"), "")</f>
        <v/>
      </c>
      <c r="J526" s="12"/>
      <c r="K526" s="12"/>
      <c r="L526" s="12"/>
      <c r="M526" s="12"/>
      <c r="N526" s="12"/>
      <c r="O526" s="12"/>
      <c r="P526" s="12"/>
      <c r="Q526" s="12"/>
      <c r="R526" s="12"/>
      <c r="S526" s="12"/>
      <c r="T526" s="12"/>
      <c r="U526" s="12"/>
      <c r="V526" s="12"/>
      <c r="W526" s="12"/>
      <c r="X526" s="12"/>
      <c r="Y526" s="12"/>
      <c r="Z526" s="12"/>
      <c r="AA526" s="13"/>
    </row>
    <row r="527" spans="1:27" x14ac:dyDescent="0.25">
      <c r="A527" s="12"/>
      <c r="B527" s="12"/>
      <c r="C527" s="12"/>
      <c r="D527" s="12"/>
      <c r="E527" s="12"/>
      <c r="F527" s="12"/>
      <c r="G527" s="12"/>
      <c r="H527" s="12"/>
      <c r="I527" s="12" t="str">
        <f xml:space="preserve"> IF(COUNT(Score!G2526:J2526)&gt;0,                                          IF(Score!AG2526 = "Positive", "Ask CRAFFT questions", "Ask CAR question only"), "")</f>
        <v/>
      </c>
      <c r="J527" s="12"/>
      <c r="K527" s="12"/>
      <c r="L527" s="12"/>
      <c r="M527" s="12"/>
      <c r="N527" s="12"/>
      <c r="O527" s="12"/>
      <c r="P527" s="12"/>
      <c r="Q527" s="12"/>
      <c r="R527" s="12"/>
      <c r="S527" s="12"/>
      <c r="T527" s="12"/>
      <c r="U527" s="12"/>
      <c r="V527" s="12"/>
      <c r="W527" s="12"/>
      <c r="X527" s="12"/>
      <c r="Y527" s="12"/>
      <c r="Z527" s="12"/>
      <c r="AA527" s="13"/>
    </row>
    <row r="528" spans="1:27" x14ac:dyDescent="0.25">
      <c r="A528" s="12"/>
      <c r="B528" s="12"/>
      <c r="C528" s="12"/>
      <c r="D528" s="12"/>
      <c r="E528" s="12"/>
      <c r="F528" s="12"/>
      <c r="G528" s="12"/>
      <c r="H528" s="12"/>
      <c r="I528" s="12" t="str">
        <f xml:space="preserve"> IF(COUNT(Score!G2527:J2527)&gt;0,                                          IF(Score!AG2527 = "Positive", "Ask CRAFFT questions", "Ask CAR question only"), "")</f>
        <v/>
      </c>
      <c r="J528" s="12"/>
      <c r="K528" s="12"/>
      <c r="L528" s="12"/>
      <c r="M528" s="12"/>
      <c r="N528" s="12"/>
      <c r="O528" s="12"/>
      <c r="P528" s="12"/>
      <c r="Q528" s="12"/>
      <c r="R528" s="12"/>
      <c r="S528" s="12"/>
      <c r="T528" s="12"/>
      <c r="U528" s="12"/>
      <c r="V528" s="12"/>
      <c r="W528" s="12"/>
      <c r="X528" s="12"/>
      <c r="Y528" s="12"/>
      <c r="Z528" s="12"/>
      <c r="AA528" s="13"/>
    </row>
    <row r="529" spans="1:27" x14ac:dyDescent="0.25">
      <c r="A529" s="12"/>
      <c r="B529" s="12"/>
      <c r="C529" s="12"/>
      <c r="D529" s="12"/>
      <c r="E529" s="12"/>
      <c r="F529" s="12"/>
      <c r="G529" s="12"/>
      <c r="H529" s="12"/>
      <c r="I529" s="12" t="str">
        <f xml:space="preserve"> IF(COUNT(Score!G2528:J2528)&gt;0,                                          IF(Score!AG2528 = "Positive", "Ask CRAFFT questions", "Ask CAR question only"), "")</f>
        <v/>
      </c>
      <c r="J529" s="12"/>
      <c r="K529" s="12"/>
      <c r="L529" s="12"/>
      <c r="M529" s="12"/>
      <c r="N529" s="12"/>
      <c r="O529" s="12"/>
      <c r="P529" s="12"/>
      <c r="Q529" s="12"/>
      <c r="R529" s="12"/>
      <c r="S529" s="12"/>
      <c r="T529" s="12"/>
      <c r="U529" s="12"/>
      <c r="V529" s="12"/>
      <c r="W529" s="12"/>
      <c r="X529" s="12"/>
      <c r="Y529" s="12"/>
      <c r="Z529" s="12"/>
      <c r="AA529" s="13"/>
    </row>
    <row r="530" spans="1:27" x14ac:dyDescent="0.25">
      <c r="A530" s="12"/>
      <c r="B530" s="12"/>
      <c r="C530" s="12"/>
      <c r="D530" s="12"/>
      <c r="E530" s="12"/>
      <c r="F530" s="12"/>
      <c r="G530" s="12"/>
      <c r="H530" s="12"/>
      <c r="I530" s="12" t="str">
        <f xml:space="preserve"> IF(COUNT(Score!G2529:J2529)&gt;0,                                          IF(Score!AG2529 = "Positive", "Ask CRAFFT questions", "Ask CAR question only"), "")</f>
        <v/>
      </c>
      <c r="J530" s="12"/>
      <c r="K530" s="12"/>
      <c r="L530" s="12"/>
      <c r="M530" s="12"/>
      <c r="N530" s="12"/>
      <c r="O530" s="12"/>
      <c r="P530" s="12"/>
      <c r="Q530" s="12"/>
      <c r="R530" s="12"/>
      <c r="S530" s="12"/>
      <c r="T530" s="12"/>
      <c r="U530" s="12"/>
      <c r="V530" s="12"/>
      <c r="W530" s="12"/>
      <c r="X530" s="12"/>
      <c r="Y530" s="12"/>
      <c r="Z530" s="12"/>
      <c r="AA530" s="13"/>
    </row>
    <row r="531" spans="1:27" x14ac:dyDescent="0.25">
      <c r="A531" s="12"/>
      <c r="B531" s="12"/>
      <c r="C531" s="12"/>
      <c r="D531" s="12"/>
      <c r="E531" s="12"/>
      <c r="F531" s="12"/>
      <c r="G531" s="12"/>
      <c r="H531" s="12"/>
      <c r="I531" s="12" t="str">
        <f xml:space="preserve"> IF(COUNT(Score!G2530:J2530)&gt;0,                                          IF(Score!AG2530 = "Positive", "Ask CRAFFT questions", "Ask CAR question only"), "")</f>
        <v/>
      </c>
      <c r="J531" s="12"/>
      <c r="K531" s="12"/>
      <c r="L531" s="12"/>
      <c r="M531" s="12"/>
      <c r="N531" s="12"/>
      <c r="O531" s="12"/>
      <c r="P531" s="12"/>
      <c r="Q531" s="12"/>
      <c r="R531" s="12"/>
      <c r="S531" s="12"/>
      <c r="T531" s="12"/>
      <c r="U531" s="12"/>
      <c r="V531" s="12"/>
      <c r="W531" s="12"/>
      <c r="X531" s="12"/>
      <c r="Y531" s="12"/>
      <c r="Z531" s="12"/>
      <c r="AA531" s="13"/>
    </row>
    <row r="532" spans="1:27" x14ac:dyDescent="0.25">
      <c r="A532" s="12"/>
      <c r="B532" s="12"/>
      <c r="C532" s="12"/>
      <c r="D532" s="12"/>
      <c r="E532" s="12"/>
      <c r="F532" s="12"/>
      <c r="G532" s="12"/>
      <c r="H532" s="12"/>
      <c r="I532" s="12" t="str">
        <f xml:space="preserve"> IF(COUNT(Score!G2531:J2531)&gt;0,                                          IF(Score!AG2531 = "Positive", "Ask CRAFFT questions", "Ask CAR question only"), "")</f>
        <v/>
      </c>
      <c r="J532" s="12"/>
      <c r="K532" s="12"/>
      <c r="L532" s="12"/>
      <c r="M532" s="12"/>
      <c r="N532" s="12"/>
      <c r="O532" s="12"/>
      <c r="P532" s="12"/>
      <c r="Q532" s="12"/>
      <c r="R532" s="12"/>
      <c r="S532" s="12"/>
      <c r="T532" s="12"/>
      <c r="U532" s="12"/>
      <c r="V532" s="12"/>
      <c r="W532" s="12"/>
      <c r="X532" s="12"/>
      <c r="Y532" s="12"/>
      <c r="Z532" s="12"/>
      <c r="AA532" s="13"/>
    </row>
    <row r="533" spans="1:27" x14ac:dyDescent="0.25">
      <c r="A533" s="12"/>
      <c r="B533" s="12"/>
      <c r="C533" s="12"/>
      <c r="D533" s="12"/>
      <c r="E533" s="12"/>
      <c r="F533" s="12"/>
      <c r="G533" s="12"/>
      <c r="H533" s="12"/>
      <c r="I533" s="12" t="str">
        <f xml:space="preserve"> IF(COUNT(Score!G2532:J2532)&gt;0,                                          IF(Score!AG2532 = "Positive", "Ask CRAFFT questions", "Ask CAR question only"), "")</f>
        <v/>
      </c>
      <c r="J533" s="12"/>
      <c r="K533" s="12"/>
      <c r="L533" s="12"/>
      <c r="M533" s="12"/>
      <c r="N533" s="12"/>
      <c r="O533" s="12"/>
      <c r="P533" s="12"/>
      <c r="Q533" s="12"/>
      <c r="R533" s="12"/>
      <c r="S533" s="12"/>
      <c r="T533" s="12"/>
      <c r="U533" s="12"/>
      <c r="V533" s="12"/>
      <c r="W533" s="12"/>
      <c r="X533" s="12"/>
      <c r="Y533" s="12"/>
      <c r="Z533" s="12"/>
      <c r="AA533" s="13"/>
    </row>
    <row r="534" spans="1:27" x14ac:dyDescent="0.25">
      <c r="A534" s="12"/>
      <c r="B534" s="12"/>
      <c r="C534" s="12"/>
      <c r="D534" s="12"/>
      <c r="E534" s="12"/>
      <c r="F534" s="12"/>
      <c r="G534" s="12"/>
      <c r="H534" s="12"/>
      <c r="I534" s="12" t="str">
        <f xml:space="preserve"> IF(COUNT(Score!G2533:J2533)&gt;0,                                          IF(Score!AG2533 = "Positive", "Ask CRAFFT questions", "Ask CAR question only"), "")</f>
        <v/>
      </c>
      <c r="J534" s="12"/>
      <c r="K534" s="12"/>
      <c r="L534" s="12"/>
      <c r="M534" s="12"/>
      <c r="N534" s="12"/>
      <c r="O534" s="12"/>
      <c r="P534" s="12"/>
      <c r="Q534" s="12"/>
      <c r="R534" s="12"/>
      <c r="S534" s="12"/>
      <c r="T534" s="12"/>
      <c r="U534" s="12"/>
      <c r="V534" s="12"/>
      <c r="W534" s="12"/>
      <c r="X534" s="12"/>
      <c r="Y534" s="12"/>
      <c r="Z534" s="12"/>
      <c r="AA534" s="13"/>
    </row>
    <row r="535" spans="1:27" x14ac:dyDescent="0.25">
      <c r="A535" s="12"/>
      <c r="B535" s="12"/>
      <c r="C535" s="12"/>
      <c r="D535" s="12"/>
      <c r="E535" s="12"/>
      <c r="F535" s="12"/>
      <c r="G535" s="12"/>
      <c r="H535" s="12"/>
      <c r="I535" s="12" t="str">
        <f xml:space="preserve"> IF(COUNT(Score!G2534:J2534)&gt;0,                                          IF(Score!AG2534 = "Positive", "Ask CRAFFT questions", "Ask CAR question only"), "")</f>
        <v/>
      </c>
      <c r="J535" s="12"/>
      <c r="K535" s="12"/>
      <c r="L535" s="12"/>
      <c r="M535" s="12"/>
      <c r="N535" s="12"/>
      <c r="O535" s="12"/>
      <c r="P535" s="12"/>
      <c r="Q535" s="12"/>
      <c r="R535" s="12"/>
      <c r="S535" s="12"/>
      <c r="T535" s="12"/>
      <c r="U535" s="12"/>
      <c r="V535" s="12"/>
      <c r="W535" s="12"/>
      <c r="X535" s="12"/>
      <c r="Y535" s="12"/>
      <c r="Z535" s="12"/>
      <c r="AA535" s="13"/>
    </row>
    <row r="536" spans="1:27" x14ac:dyDescent="0.25">
      <c r="A536" s="12"/>
      <c r="B536" s="12"/>
      <c r="C536" s="12"/>
      <c r="D536" s="12"/>
      <c r="E536" s="12"/>
      <c r="F536" s="12"/>
      <c r="G536" s="12"/>
      <c r="H536" s="12"/>
      <c r="I536" s="12" t="str">
        <f xml:space="preserve"> IF(COUNT(Score!G2535:J2535)&gt;0,                                          IF(Score!AG2535 = "Positive", "Ask CRAFFT questions", "Ask CAR question only"), "")</f>
        <v/>
      </c>
      <c r="J536" s="12"/>
      <c r="K536" s="12"/>
      <c r="L536" s="12"/>
      <c r="M536" s="12"/>
      <c r="N536" s="12"/>
      <c r="O536" s="12"/>
      <c r="P536" s="12"/>
      <c r="Q536" s="12"/>
      <c r="R536" s="12"/>
      <c r="S536" s="12"/>
      <c r="T536" s="12"/>
      <c r="U536" s="12"/>
      <c r="V536" s="12"/>
      <c r="W536" s="12"/>
      <c r="X536" s="12"/>
      <c r="Y536" s="12"/>
      <c r="Z536" s="12"/>
      <c r="AA536" s="13"/>
    </row>
    <row r="537" spans="1:27" x14ac:dyDescent="0.25">
      <c r="A537" s="12"/>
      <c r="B537" s="12"/>
      <c r="C537" s="12"/>
      <c r="D537" s="12"/>
      <c r="E537" s="12"/>
      <c r="F537" s="12"/>
      <c r="G537" s="12"/>
      <c r="H537" s="12"/>
      <c r="I537" s="12" t="str">
        <f xml:space="preserve"> IF(COUNT(Score!G2536:J2536)&gt;0,                                          IF(Score!AG2536 = "Positive", "Ask CRAFFT questions", "Ask CAR question only"), "")</f>
        <v/>
      </c>
      <c r="J537" s="12"/>
      <c r="K537" s="12"/>
      <c r="L537" s="12"/>
      <c r="M537" s="12"/>
      <c r="N537" s="12"/>
      <c r="O537" s="12"/>
      <c r="P537" s="12"/>
      <c r="Q537" s="12"/>
      <c r="R537" s="12"/>
      <c r="S537" s="12"/>
      <c r="T537" s="12"/>
      <c r="U537" s="12"/>
      <c r="V537" s="12"/>
      <c r="W537" s="12"/>
      <c r="X537" s="12"/>
      <c r="Y537" s="12"/>
      <c r="Z537" s="12"/>
      <c r="AA537" s="13"/>
    </row>
    <row r="538" spans="1:27" x14ac:dyDescent="0.25">
      <c r="A538" s="12"/>
      <c r="B538" s="12"/>
      <c r="C538" s="12"/>
      <c r="D538" s="12"/>
      <c r="E538" s="12"/>
      <c r="F538" s="12"/>
      <c r="G538" s="12"/>
      <c r="H538" s="12"/>
      <c r="I538" s="12" t="str">
        <f xml:space="preserve"> IF(COUNT(Score!G2537:J2537)&gt;0,                                          IF(Score!AG2537 = "Positive", "Ask CRAFFT questions", "Ask CAR question only"), "")</f>
        <v/>
      </c>
      <c r="J538" s="12"/>
      <c r="K538" s="12"/>
      <c r="L538" s="12"/>
      <c r="M538" s="12"/>
      <c r="N538" s="12"/>
      <c r="O538" s="12"/>
      <c r="P538" s="12"/>
      <c r="Q538" s="12"/>
      <c r="R538" s="12"/>
      <c r="S538" s="12"/>
      <c r="T538" s="12"/>
      <c r="U538" s="12"/>
      <c r="V538" s="12"/>
      <c r="W538" s="12"/>
      <c r="X538" s="12"/>
      <c r="Y538" s="12"/>
      <c r="Z538" s="12"/>
      <c r="AA538" s="13"/>
    </row>
    <row r="539" spans="1:27" x14ac:dyDescent="0.25">
      <c r="A539" s="12"/>
      <c r="B539" s="12"/>
      <c r="C539" s="12"/>
      <c r="D539" s="12"/>
      <c r="E539" s="12"/>
      <c r="F539" s="12"/>
      <c r="G539" s="12"/>
      <c r="H539" s="12"/>
      <c r="I539" s="12" t="str">
        <f xml:space="preserve"> IF(COUNT(Score!G2538:J2538)&gt;0,                                          IF(Score!AG2538 = "Positive", "Ask CRAFFT questions", "Ask CAR question only"), "")</f>
        <v/>
      </c>
      <c r="J539" s="12"/>
      <c r="K539" s="12"/>
      <c r="L539" s="12"/>
      <c r="M539" s="12"/>
      <c r="N539" s="12"/>
      <c r="O539" s="12"/>
      <c r="P539" s="12"/>
      <c r="Q539" s="12"/>
      <c r="R539" s="12"/>
      <c r="S539" s="12"/>
      <c r="T539" s="12"/>
      <c r="U539" s="12"/>
      <c r="V539" s="12"/>
      <c r="W539" s="12"/>
      <c r="X539" s="12"/>
      <c r="Y539" s="12"/>
      <c r="Z539" s="12"/>
      <c r="AA539" s="13"/>
    </row>
    <row r="540" spans="1:27" x14ac:dyDescent="0.25">
      <c r="A540" s="12"/>
      <c r="B540" s="12"/>
      <c r="C540" s="12"/>
      <c r="D540" s="12"/>
      <c r="E540" s="12"/>
      <c r="F540" s="12"/>
      <c r="G540" s="12"/>
      <c r="H540" s="12"/>
      <c r="I540" s="12" t="str">
        <f xml:space="preserve"> IF(COUNT(Score!G2539:J2539)&gt;0,                                          IF(Score!AG2539 = "Positive", "Ask CRAFFT questions", "Ask CAR question only"), "")</f>
        <v/>
      </c>
      <c r="J540" s="12"/>
      <c r="K540" s="12"/>
      <c r="L540" s="12"/>
      <c r="M540" s="12"/>
      <c r="N540" s="12"/>
      <c r="O540" s="12"/>
      <c r="P540" s="12"/>
      <c r="Q540" s="12"/>
      <c r="R540" s="12"/>
      <c r="S540" s="12"/>
      <c r="T540" s="12"/>
      <c r="U540" s="12"/>
      <c r="V540" s="12"/>
      <c r="W540" s="12"/>
      <c r="X540" s="12"/>
      <c r="Y540" s="12"/>
      <c r="Z540" s="12"/>
      <c r="AA540" s="13"/>
    </row>
    <row r="541" spans="1:27" x14ac:dyDescent="0.25">
      <c r="A541" s="12"/>
      <c r="B541" s="12"/>
      <c r="C541" s="12"/>
      <c r="D541" s="12"/>
      <c r="E541" s="12"/>
      <c r="F541" s="12"/>
      <c r="G541" s="12"/>
      <c r="H541" s="12"/>
      <c r="I541" s="12" t="str">
        <f xml:space="preserve"> IF(COUNT(Score!G2540:J2540)&gt;0,                                          IF(Score!AG2540 = "Positive", "Ask CRAFFT questions", "Ask CAR question only"), "")</f>
        <v/>
      </c>
      <c r="J541" s="12"/>
      <c r="K541" s="12"/>
      <c r="L541" s="12"/>
      <c r="M541" s="12"/>
      <c r="N541" s="12"/>
      <c r="O541" s="12"/>
      <c r="P541" s="12"/>
      <c r="Q541" s="12"/>
      <c r="R541" s="12"/>
      <c r="S541" s="12"/>
      <c r="T541" s="12"/>
      <c r="U541" s="12"/>
      <c r="V541" s="12"/>
      <c r="W541" s="12"/>
      <c r="X541" s="12"/>
      <c r="Y541" s="12"/>
      <c r="Z541" s="12"/>
      <c r="AA541" s="13"/>
    </row>
    <row r="542" spans="1:27" x14ac:dyDescent="0.25">
      <c r="A542" s="12"/>
      <c r="B542" s="12"/>
      <c r="C542" s="12"/>
      <c r="D542" s="12"/>
      <c r="E542" s="12"/>
      <c r="F542" s="12"/>
      <c r="G542" s="12"/>
      <c r="H542" s="12"/>
      <c r="I542" s="12" t="str">
        <f xml:space="preserve"> IF(COUNT(Score!G2541:J2541)&gt;0,                                          IF(Score!AG2541 = "Positive", "Ask CRAFFT questions", "Ask CAR question only"), "")</f>
        <v/>
      </c>
      <c r="J542" s="12"/>
      <c r="K542" s="12"/>
      <c r="L542" s="12"/>
      <c r="M542" s="12"/>
      <c r="N542" s="12"/>
      <c r="O542" s="12"/>
      <c r="P542" s="12"/>
      <c r="Q542" s="12"/>
      <c r="R542" s="12"/>
      <c r="S542" s="12"/>
      <c r="T542" s="12"/>
      <c r="U542" s="12"/>
      <c r="V542" s="12"/>
      <c r="W542" s="12"/>
      <c r="X542" s="12"/>
      <c r="Y542" s="12"/>
      <c r="Z542" s="12"/>
      <c r="AA542" s="13"/>
    </row>
    <row r="543" spans="1:27" x14ac:dyDescent="0.25">
      <c r="A543" s="12"/>
      <c r="B543" s="12"/>
      <c r="C543" s="12"/>
      <c r="D543" s="12"/>
      <c r="E543" s="12"/>
      <c r="F543" s="12"/>
      <c r="G543" s="12"/>
      <c r="H543" s="12"/>
      <c r="I543" s="12" t="str">
        <f xml:space="preserve"> IF(COUNT(Score!G2542:J2542)&gt;0,                                          IF(Score!AG2542 = "Positive", "Ask CRAFFT questions", "Ask CAR question only"), "")</f>
        <v/>
      </c>
      <c r="J543" s="12"/>
      <c r="K543" s="12"/>
      <c r="L543" s="12"/>
      <c r="M543" s="12"/>
      <c r="N543" s="12"/>
      <c r="O543" s="12"/>
      <c r="P543" s="12"/>
      <c r="Q543" s="12"/>
      <c r="R543" s="12"/>
      <c r="S543" s="12"/>
      <c r="T543" s="12"/>
      <c r="U543" s="12"/>
      <c r="V543" s="12"/>
      <c r="W543" s="12"/>
      <c r="X543" s="12"/>
      <c r="Y543" s="12"/>
      <c r="Z543" s="12"/>
      <c r="AA543" s="13"/>
    </row>
    <row r="544" spans="1:27" x14ac:dyDescent="0.25">
      <c r="A544" s="12"/>
      <c r="B544" s="12"/>
      <c r="C544" s="12"/>
      <c r="D544" s="12"/>
      <c r="E544" s="12"/>
      <c r="F544" s="12"/>
      <c r="G544" s="12"/>
      <c r="H544" s="12"/>
      <c r="I544" s="12" t="str">
        <f xml:space="preserve"> IF(COUNT(Score!G2543:J2543)&gt;0,                                          IF(Score!AG2543 = "Positive", "Ask CRAFFT questions", "Ask CAR question only"), "")</f>
        <v/>
      </c>
      <c r="J544" s="12"/>
      <c r="K544" s="12"/>
      <c r="L544" s="12"/>
      <c r="M544" s="12"/>
      <c r="N544" s="12"/>
      <c r="O544" s="12"/>
      <c r="P544" s="12"/>
      <c r="Q544" s="12"/>
      <c r="R544" s="12"/>
      <c r="S544" s="12"/>
      <c r="T544" s="12"/>
      <c r="U544" s="12"/>
      <c r="V544" s="12"/>
      <c r="W544" s="12"/>
      <c r="X544" s="12"/>
      <c r="Y544" s="12"/>
      <c r="Z544" s="12"/>
      <c r="AA544" s="13"/>
    </row>
    <row r="545" spans="1:27" x14ac:dyDescent="0.25">
      <c r="A545" s="12"/>
      <c r="B545" s="12"/>
      <c r="C545" s="12"/>
      <c r="D545" s="12"/>
      <c r="E545" s="12"/>
      <c r="F545" s="12"/>
      <c r="G545" s="12"/>
      <c r="H545" s="12"/>
      <c r="I545" s="12" t="str">
        <f xml:space="preserve"> IF(COUNT(Score!G2544:J2544)&gt;0,                                          IF(Score!AG2544 = "Positive", "Ask CRAFFT questions", "Ask CAR question only"), "")</f>
        <v/>
      </c>
      <c r="J545" s="12"/>
      <c r="K545" s="12"/>
      <c r="L545" s="12"/>
      <c r="M545" s="12"/>
      <c r="N545" s="12"/>
      <c r="O545" s="12"/>
      <c r="P545" s="12"/>
      <c r="Q545" s="12"/>
      <c r="R545" s="12"/>
      <c r="S545" s="12"/>
      <c r="T545" s="12"/>
      <c r="U545" s="12"/>
      <c r="V545" s="12"/>
      <c r="W545" s="12"/>
      <c r="X545" s="12"/>
      <c r="Y545" s="12"/>
      <c r="Z545" s="12"/>
      <c r="AA545" s="13"/>
    </row>
    <row r="546" spans="1:27" x14ac:dyDescent="0.25">
      <c r="A546" s="12"/>
      <c r="B546" s="12"/>
      <c r="C546" s="12"/>
      <c r="D546" s="12"/>
      <c r="E546" s="12"/>
      <c r="F546" s="12"/>
      <c r="G546" s="12"/>
      <c r="H546" s="12"/>
      <c r="I546" s="12" t="str">
        <f xml:space="preserve"> IF(COUNT(Score!G2545:J2545)&gt;0,                                          IF(Score!AG2545 = "Positive", "Ask CRAFFT questions", "Ask CAR question only"), "")</f>
        <v/>
      </c>
      <c r="J546" s="12"/>
      <c r="K546" s="12"/>
      <c r="L546" s="12"/>
      <c r="M546" s="12"/>
      <c r="N546" s="12"/>
      <c r="O546" s="12"/>
      <c r="P546" s="12"/>
      <c r="Q546" s="12"/>
      <c r="R546" s="12"/>
      <c r="S546" s="12"/>
      <c r="T546" s="12"/>
      <c r="U546" s="12"/>
      <c r="V546" s="12"/>
      <c r="W546" s="12"/>
      <c r="X546" s="12"/>
      <c r="Y546" s="12"/>
      <c r="Z546" s="12"/>
      <c r="AA546" s="13"/>
    </row>
    <row r="547" spans="1:27" x14ac:dyDescent="0.25">
      <c r="A547" s="12"/>
      <c r="B547" s="12"/>
      <c r="C547" s="12"/>
      <c r="D547" s="12"/>
      <c r="E547" s="12"/>
      <c r="F547" s="12"/>
      <c r="G547" s="12"/>
      <c r="H547" s="12"/>
      <c r="I547" s="12" t="str">
        <f xml:space="preserve"> IF(COUNT(Score!G2546:J2546)&gt;0,                                          IF(Score!AG2546 = "Positive", "Ask CRAFFT questions", "Ask CAR question only"), "")</f>
        <v/>
      </c>
      <c r="J547" s="12"/>
      <c r="K547" s="12"/>
      <c r="L547" s="12"/>
      <c r="M547" s="12"/>
      <c r="N547" s="12"/>
      <c r="O547" s="12"/>
      <c r="P547" s="12"/>
      <c r="Q547" s="12"/>
      <c r="R547" s="12"/>
      <c r="S547" s="12"/>
      <c r="T547" s="12"/>
      <c r="U547" s="12"/>
      <c r="V547" s="12"/>
      <c r="W547" s="12"/>
      <c r="X547" s="12"/>
      <c r="Y547" s="12"/>
      <c r="Z547" s="12"/>
      <c r="AA547" s="13"/>
    </row>
    <row r="548" spans="1:27" x14ac:dyDescent="0.25">
      <c r="A548" s="12"/>
      <c r="B548" s="12"/>
      <c r="C548" s="12"/>
      <c r="D548" s="12"/>
      <c r="E548" s="12"/>
      <c r="F548" s="12"/>
      <c r="G548" s="12"/>
      <c r="H548" s="12"/>
      <c r="I548" s="12" t="str">
        <f xml:space="preserve"> IF(COUNT(Score!G2547:J2547)&gt;0,                                          IF(Score!AG2547 = "Positive", "Ask CRAFFT questions", "Ask CAR question only"), "")</f>
        <v/>
      </c>
      <c r="J548" s="12"/>
      <c r="K548" s="12"/>
      <c r="L548" s="12"/>
      <c r="M548" s="12"/>
      <c r="N548" s="12"/>
      <c r="O548" s="12"/>
      <c r="P548" s="12"/>
      <c r="Q548" s="12"/>
      <c r="R548" s="12"/>
      <c r="S548" s="12"/>
      <c r="T548" s="12"/>
      <c r="U548" s="12"/>
      <c r="V548" s="12"/>
      <c r="W548" s="12"/>
      <c r="X548" s="12"/>
      <c r="Y548" s="12"/>
      <c r="Z548" s="12"/>
      <c r="AA548" s="13"/>
    </row>
    <row r="549" spans="1:27" x14ac:dyDescent="0.25">
      <c r="A549" s="12"/>
      <c r="B549" s="12"/>
      <c r="C549" s="12"/>
      <c r="D549" s="12"/>
      <c r="E549" s="12"/>
      <c r="F549" s="12"/>
      <c r="G549" s="12"/>
      <c r="H549" s="12"/>
      <c r="I549" s="12" t="str">
        <f xml:space="preserve"> IF(COUNT(Score!G2548:J2548)&gt;0,                                          IF(Score!AG2548 = "Positive", "Ask CRAFFT questions", "Ask CAR question only"), "")</f>
        <v/>
      </c>
      <c r="J549" s="12"/>
      <c r="K549" s="12"/>
      <c r="L549" s="12"/>
      <c r="M549" s="12"/>
      <c r="N549" s="12"/>
      <c r="O549" s="12"/>
      <c r="P549" s="12"/>
      <c r="Q549" s="12"/>
      <c r="R549" s="12"/>
      <c r="S549" s="12"/>
      <c r="T549" s="12"/>
      <c r="U549" s="12"/>
      <c r="V549" s="12"/>
      <c r="W549" s="12"/>
      <c r="X549" s="12"/>
      <c r="Y549" s="12"/>
      <c r="Z549" s="12"/>
      <c r="AA549" s="13"/>
    </row>
    <row r="550" spans="1:27" x14ac:dyDescent="0.25">
      <c r="A550" s="12"/>
      <c r="B550" s="12"/>
      <c r="C550" s="12"/>
      <c r="D550" s="12"/>
      <c r="E550" s="12"/>
      <c r="F550" s="12"/>
      <c r="G550" s="12"/>
      <c r="H550" s="12"/>
      <c r="I550" s="12" t="str">
        <f xml:space="preserve"> IF(COUNT(Score!G2549:J2549)&gt;0,                                          IF(Score!AG2549 = "Positive", "Ask CRAFFT questions", "Ask CAR question only"), "")</f>
        <v/>
      </c>
      <c r="J550" s="12"/>
      <c r="K550" s="12"/>
      <c r="L550" s="12"/>
      <c r="M550" s="12"/>
      <c r="N550" s="12"/>
      <c r="O550" s="12"/>
      <c r="P550" s="12"/>
      <c r="Q550" s="12"/>
      <c r="R550" s="12"/>
      <c r="S550" s="12"/>
      <c r="T550" s="12"/>
      <c r="U550" s="12"/>
      <c r="V550" s="12"/>
      <c r="W550" s="12"/>
      <c r="X550" s="12"/>
      <c r="Y550" s="12"/>
      <c r="Z550" s="12"/>
      <c r="AA550" s="13"/>
    </row>
    <row r="551" spans="1:27" x14ac:dyDescent="0.25">
      <c r="A551" s="12"/>
      <c r="B551" s="12"/>
      <c r="C551" s="12"/>
      <c r="D551" s="12"/>
      <c r="E551" s="12"/>
      <c r="F551" s="12"/>
      <c r="G551" s="12"/>
      <c r="H551" s="12"/>
      <c r="I551" s="12" t="str">
        <f xml:space="preserve"> IF(COUNT(Score!G2550:J2550)&gt;0,                                          IF(Score!AG2550 = "Positive", "Ask CRAFFT questions", "Ask CAR question only"), "")</f>
        <v/>
      </c>
      <c r="J551" s="12"/>
      <c r="K551" s="12"/>
      <c r="L551" s="12"/>
      <c r="M551" s="12"/>
      <c r="N551" s="12"/>
      <c r="O551" s="12"/>
      <c r="P551" s="12"/>
      <c r="Q551" s="12"/>
      <c r="R551" s="12"/>
      <c r="S551" s="12"/>
      <c r="T551" s="12"/>
      <c r="U551" s="12"/>
      <c r="V551" s="12"/>
      <c r="W551" s="12"/>
      <c r="X551" s="12"/>
      <c r="Y551" s="12"/>
      <c r="Z551" s="12"/>
      <c r="AA551" s="13"/>
    </row>
    <row r="552" spans="1:27" x14ac:dyDescent="0.25">
      <c r="A552" s="12"/>
      <c r="B552" s="12"/>
      <c r="C552" s="12"/>
      <c r="D552" s="12"/>
      <c r="E552" s="12"/>
      <c r="F552" s="12"/>
      <c r="G552" s="12"/>
      <c r="H552" s="12"/>
      <c r="I552" s="12" t="str">
        <f xml:space="preserve"> IF(COUNT(Score!G2551:J2551)&gt;0,                                          IF(Score!AG2551 = "Positive", "Ask CRAFFT questions", "Ask CAR question only"), "")</f>
        <v/>
      </c>
      <c r="J552" s="12"/>
      <c r="K552" s="12"/>
      <c r="L552" s="12"/>
      <c r="M552" s="12"/>
      <c r="N552" s="12"/>
      <c r="O552" s="12"/>
      <c r="P552" s="12"/>
      <c r="Q552" s="12"/>
      <c r="R552" s="12"/>
      <c r="S552" s="12"/>
      <c r="T552" s="12"/>
      <c r="U552" s="12"/>
      <c r="V552" s="12"/>
      <c r="W552" s="12"/>
      <c r="X552" s="12"/>
      <c r="Y552" s="12"/>
      <c r="Z552" s="12"/>
      <c r="AA552" s="13"/>
    </row>
    <row r="553" spans="1:27" x14ac:dyDescent="0.25">
      <c r="A553" s="12"/>
      <c r="B553" s="12"/>
      <c r="C553" s="12"/>
      <c r="D553" s="12"/>
      <c r="E553" s="12"/>
      <c r="F553" s="12"/>
      <c r="G553" s="12"/>
      <c r="H553" s="12"/>
      <c r="I553" s="12" t="str">
        <f xml:space="preserve"> IF(COUNT(Score!G2552:J2552)&gt;0,                                          IF(Score!AG2552 = "Positive", "Ask CRAFFT questions", "Ask CAR question only"), "")</f>
        <v/>
      </c>
      <c r="J553" s="12"/>
      <c r="K553" s="12"/>
      <c r="L553" s="12"/>
      <c r="M553" s="12"/>
      <c r="N553" s="12"/>
      <c r="O553" s="12"/>
      <c r="P553" s="12"/>
      <c r="Q553" s="12"/>
      <c r="R553" s="12"/>
      <c r="S553" s="12"/>
      <c r="T553" s="12"/>
      <c r="U553" s="12"/>
      <c r="V553" s="12"/>
      <c r="W553" s="12"/>
      <c r="X553" s="12"/>
      <c r="Y553" s="12"/>
      <c r="Z553" s="12"/>
      <c r="AA553" s="13"/>
    </row>
    <row r="554" spans="1:27" x14ac:dyDescent="0.25">
      <c r="A554" s="12"/>
      <c r="B554" s="12"/>
      <c r="C554" s="12"/>
      <c r="D554" s="12"/>
      <c r="E554" s="12"/>
      <c r="F554" s="12"/>
      <c r="G554" s="12"/>
      <c r="H554" s="12"/>
      <c r="I554" s="12" t="str">
        <f xml:space="preserve"> IF(COUNT(Score!G2553:J2553)&gt;0,                                          IF(Score!AG2553 = "Positive", "Ask CRAFFT questions", "Ask CAR question only"), "")</f>
        <v/>
      </c>
      <c r="J554" s="12"/>
      <c r="K554" s="12"/>
      <c r="L554" s="12"/>
      <c r="M554" s="12"/>
      <c r="N554" s="12"/>
      <c r="O554" s="12"/>
      <c r="P554" s="12"/>
      <c r="Q554" s="12"/>
      <c r="R554" s="12"/>
      <c r="S554" s="12"/>
      <c r="T554" s="12"/>
      <c r="U554" s="12"/>
      <c r="V554" s="12"/>
      <c r="W554" s="12"/>
      <c r="X554" s="12"/>
      <c r="Y554" s="12"/>
      <c r="Z554" s="12"/>
      <c r="AA554" s="13"/>
    </row>
    <row r="555" spans="1:27" x14ac:dyDescent="0.25">
      <c r="A555" s="12"/>
      <c r="B555" s="12"/>
      <c r="C555" s="12"/>
      <c r="D555" s="12"/>
      <c r="E555" s="12"/>
      <c r="F555" s="12"/>
      <c r="G555" s="12"/>
      <c r="H555" s="12"/>
      <c r="I555" s="12" t="str">
        <f xml:space="preserve"> IF(COUNT(Score!G2554:J2554)&gt;0,                                          IF(Score!AG2554 = "Positive", "Ask CRAFFT questions", "Ask CAR question only"), "")</f>
        <v/>
      </c>
      <c r="J555" s="12"/>
      <c r="K555" s="12"/>
      <c r="L555" s="12"/>
      <c r="M555" s="12"/>
      <c r="N555" s="12"/>
      <c r="O555" s="12"/>
      <c r="P555" s="12"/>
      <c r="Q555" s="12"/>
      <c r="R555" s="12"/>
      <c r="S555" s="12"/>
      <c r="T555" s="12"/>
      <c r="U555" s="12"/>
      <c r="V555" s="12"/>
      <c r="W555" s="12"/>
      <c r="X555" s="12"/>
      <c r="Y555" s="12"/>
      <c r="Z555" s="12"/>
      <c r="AA555" s="13"/>
    </row>
    <row r="556" spans="1:27" x14ac:dyDescent="0.25">
      <c r="A556" s="12"/>
      <c r="B556" s="12"/>
      <c r="C556" s="12"/>
      <c r="D556" s="12"/>
      <c r="E556" s="12"/>
      <c r="F556" s="12"/>
      <c r="G556" s="12"/>
      <c r="H556" s="12"/>
      <c r="I556" s="12" t="str">
        <f xml:space="preserve"> IF(COUNT(Score!G2555:J2555)&gt;0,                                          IF(Score!AG2555 = "Positive", "Ask CRAFFT questions", "Ask CAR question only"), "")</f>
        <v/>
      </c>
      <c r="J556" s="12"/>
      <c r="K556" s="12"/>
      <c r="L556" s="12"/>
      <c r="M556" s="12"/>
      <c r="N556" s="12"/>
      <c r="O556" s="12"/>
      <c r="P556" s="12"/>
      <c r="Q556" s="12"/>
      <c r="R556" s="12"/>
      <c r="S556" s="12"/>
      <c r="T556" s="12"/>
      <c r="U556" s="12"/>
      <c r="V556" s="12"/>
      <c r="W556" s="12"/>
      <c r="X556" s="12"/>
      <c r="Y556" s="12"/>
      <c r="Z556" s="12"/>
      <c r="AA556" s="13"/>
    </row>
    <row r="557" spans="1:27" x14ac:dyDescent="0.25">
      <c r="A557" s="12"/>
      <c r="B557" s="12"/>
      <c r="C557" s="12"/>
      <c r="D557" s="12"/>
      <c r="E557" s="12"/>
      <c r="F557" s="12"/>
      <c r="G557" s="12"/>
      <c r="H557" s="12"/>
      <c r="I557" s="12" t="str">
        <f xml:space="preserve"> IF(COUNT(Score!G2556:J2556)&gt;0,                                          IF(Score!AG2556 = "Positive", "Ask CRAFFT questions", "Ask CAR question only"), "")</f>
        <v/>
      </c>
      <c r="J557" s="12"/>
      <c r="K557" s="12"/>
      <c r="L557" s="12"/>
      <c r="M557" s="12"/>
      <c r="N557" s="12"/>
      <c r="O557" s="12"/>
      <c r="P557" s="12"/>
      <c r="Q557" s="12"/>
      <c r="R557" s="12"/>
      <c r="S557" s="12"/>
      <c r="T557" s="12"/>
      <c r="U557" s="12"/>
      <c r="V557" s="12"/>
      <c r="W557" s="12"/>
      <c r="X557" s="12"/>
      <c r="Y557" s="12"/>
      <c r="Z557" s="12"/>
      <c r="AA557" s="13"/>
    </row>
    <row r="558" spans="1:27" x14ac:dyDescent="0.25">
      <c r="A558" s="12"/>
      <c r="B558" s="12"/>
      <c r="C558" s="12"/>
      <c r="D558" s="12"/>
      <c r="E558" s="12"/>
      <c r="F558" s="12"/>
      <c r="G558" s="12"/>
      <c r="H558" s="12"/>
      <c r="I558" s="12" t="str">
        <f xml:space="preserve"> IF(COUNT(Score!G2557:J2557)&gt;0,                                          IF(Score!AG2557 = "Positive", "Ask CRAFFT questions", "Ask CAR question only"), "")</f>
        <v/>
      </c>
      <c r="J558" s="12"/>
      <c r="K558" s="12"/>
      <c r="L558" s="12"/>
      <c r="M558" s="12"/>
      <c r="N558" s="12"/>
      <c r="O558" s="12"/>
      <c r="P558" s="12"/>
      <c r="Q558" s="12"/>
      <c r="R558" s="12"/>
      <c r="S558" s="12"/>
      <c r="T558" s="12"/>
      <c r="U558" s="12"/>
      <c r="V558" s="12"/>
      <c r="W558" s="12"/>
      <c r="X558" s="12"/>
      <c r="Y558" s="12"/>
      <c r="Z558" s="12"/>
      <c r="AA558" s="13"/>
    </row>
    <row r="559" spans="1:27" x14ac:dyDescent="0.25">
      <c r="A559" s="12"/>
      <c r="B559" s="12"/>
      <c r="C559" s="12"/>
      <c r="D559" s="12"/>
      <c r="E559" s="12"/>
      <c r="F559" s="12"/>
      <c r="G559" s="12"/>
      <c r="H559" s="12"/>
      <c r="I559" s="12" t="str">
        <f xml:space="preserve"> IF(COUNT(Score!G2558:J2558)&gt;0,                                          IF(Score!AG2558 = "Positive", "Ask CRAFFT questions", "Ask CAR question only"), "")</f>
        <v/>
      </c>
      <c r="J559" s="12"/>
      <c r="K559" s="12"/>
      <c r="L559" s="12"/>
      <c r="M559" s="12"/>
      <c r="N559" s="12"/>
      <c r="O559" s="12"/>
      <c r="P559" s="12"/>
      <c r="Q559" s="12"/>
      <c r="R559" s="12"/>
      <c r="S559" s="12"/>
      <c r="T559" s="12"/>
      <c r="U559" s="12"/>
      <c r="V559" s="12"/>
      <c r="W559" s="12"/>
      <c r="X559" s="12"/>
      <c r="Y559" s="12"/>
      <c r="Z559" s="12"/>
      <c r="AA559" s="13"/>
    </row>
    <row r="560" spans="1:27" x14ac:dyDescent="0.25">
      <c r="A560" s="12"/>
      <c r="B560" s="12"/>
      <c r="C560" s="12"/>
      <c r="D560" s="12"/>
      <c r="E560" s="12"/>
      <c r="F560" s="12"/>
      <c r="G560" s="12"/>
      <c r="H560" s="12"/>
      <c r="I560" s="12" t="str">
        <f xml:space="preserve"> IF(COUNT(Score!G2559:J2559)&gt;0,                                          IF(Score!AG2559 = "Positive", "Ask CRAFFT questions", "Ask CAR question only"), "")</f>
        <v/>
      </c>
      <c r="J560" s="12"/>
      <c r="K560" s="12"/>
      <c r="L560" s="12"/>
      <c r="M560" s="12"/>
      <c r="N560" s="12"/>
      <c r="O560" s="12"/>
      <c r="P560" s="12"/>
      <c r="Q560" s="12"/>
      <c r="R560" s="12"/>
      <c r="S560" s="12"/>
      <c r="T560" s="12"/>
      <c r="U560" s="12"/>
      <c r="V560" s="12"/>
      <c r="W560" s="12"/>
      <c r="X560" s="12"/>
      <c r="Y560" s="12"/>
      <c r="Z560" s="12"/>
      <c r="AA560" s="13"/>
    </row>
    <row r="561" spans="1:27" x14ac:dyDescent="0.25">
      <c r="A561" s="12"/>
      <c r="B561" s="12"/>
      <c r="C561" s="12"/>
      <c r="D561" s="12"/>
      <c r="E561" s="12"/>
      <c r="F561" s="12"/>
      <c r="G561" s="12"/>
      <c r="H561" s="12"/>
      <c r="I561" s="12" t="str">
        <f xml:space="preserve"> IF(COUNT(Score!G2560:J2560)&gt;0,                                          IF(Score!AG2560 = "Positive", "Ask CRAFFT questions", "Ask CAR question only"), "")</f>
        <v/>
      </c>
      <c r="J561" s="12"/>
      <c r="K561" s="12"/>
      <c r="L561" s="12"/>
      <c r="M561" s="12"/>
      <c r="N561" s="12"/>
      <c r="O561" s="12"/>
      <c r="P561" s="12"/>
      <c r="Q561" s="12"/>
      <c r="R561" s="12"/>
      <c r="S561" s="12"/>
      <c r="T561" s="12"/>
      <c r="U561" s="12"/>
      <c r="V561" s="12"/>
      <c r="W561" s="12"/>
      <c r="X561" s="12"/>
      <c r="Y561" s="12"/>
      <c r="Z561" s="12"/>
      <c r="AA561" s="13"/>
    </row>
    <row r="562" spans="1:27" x14ac:dyDescent="0.25">
      <c r="A562" s="12"/>
      <c r="B562" s="12"/>
      <c r="C562" s="12"/>
      <c r="D562" s="12"/>
      <c r="E562" s="12"/>
      <c r="F562" s="12"/>
      <c r="G562" s="12"/>
      <c r="H562" s="12"/>
      <c r="I562" s="12" t="str">
        <f xml:space="preserve"> IF(COUNT(Score!G2561:J2561)&gt;0,                                          IF(Score!AG2561 = "Positive", "Ask CRAFFT questions", "Ask CAR question only"), "")</f>
        <v/>
      </c>
      <c r="J562" s="12"/>
      <c r="K562" s="12"/>
      <c r="L562" s="12"/>
      <c r="M562" s="12"/>
      <c r="N562" s="12"/>
      <c r="O562" s="12"/>
      <c r="P562" s="12"/>
      <c r="Q562" s="12"/>
      <c r="R562" s="12"/>
      <c r="S562" s="12"/>
      <c r="T562" s="12"/>
      <c r="U562" s="12"/>
      <c r="V562" s="12"/>
      <c r="W562" s="12"/>
      <c r="X562" s="12"/>
      <c r="Y562" s="12"/>
      <c r="Z562" s="12"/>
      <c r="AA562" s="13"/>
    </row>
    <row r="563" spans="1:27" x14ac:dyDescent="0.25">
      <c r="A563" s="12"/>
      <c r="B563" s="12"/>
      <c r="C563" s="12"/>
      <c r="D563" s="12"/>
      <c r="E563" s="12"/>
      <c r="F563" s="12"/>
      <c r="G563" s="12"/>
      <c r="H563" s="12"/>
      <c r="I563" s="12" t="str">
        <f xml:space="preserve"> IF(COUNT(Score!G2562:J2562)&gt;0,                                          IF(Score!AG2562 = "Positive", "Ask CRAFFT questions", "Ask CAR question only"), "")</f>
        <v/>
      </c>
      <c r="J563" s="12"/>
      <c r="K563" s="12"/>
      <c r="L563" s="12"/>
      <c r="M563" s="12"/>
      <c r="N563" s="12"/>
      <c r="O563" s="12"/>
      <c r="P563" s="12"/>
      <c r="Q563" s="12"/>
      <c r="R563" s="12"/>
      <c r="S563" s="12"/>
      <c r="T563" s="12"/>
      <c r="U563" s="12"/>
      <c r="V563" s="12"/>
      <c r="W563" s="12"/>
      <c r="X563" s="12"/>
      <c r="Y563" s="12"/>
      <c r="Z563" s="12"/>
      <c r="AA563" s="13"/>
    </row>
    <row r="564" spans="1:27" x14ac:dyDescent="0.25">
      <c r="A564" s="12"/>
      <c r="B564" s="12"/>
      <c r="C564" s="12"/>
      <c r="D564" s="12"/>
      <c r="E564" s="12"/>
      <c r="F564" s="12"/>
      <c r="G564" s="12"/>
      <c r="H564" s="12"/>
      <c r="I564" s="12" t="str">
        <f xml:space="preserve"> IF(COUNT(Score!G2563:J2563)&gt;0,                                          IF(Score!AG2563 = "Positive", "Ask CRAFFT questions", "Ask CAR question only"), "")</f>
        <v/>
      </c>
      <c r="J564" s="12"/>
      <c r="K564" s="12"/>
      <c r="L564" s="12"/>
      <c r="M564" s="12"/>
      <c r="N564" s="12"/>
      <c r="O564" s="12"/>
      <c r="P564" s="12"/>
      <c r="Q564" s="12"/>
      <c r="R564" s="12"/>
      <c r="S564" s="12"/>
      <c r="T564" s="12"/>
      <c r="U564" s="12"/>
      <c r="V564" s="12"/>
      <c r="W564" s="12"/>
      <c r="X564" s="12"/>
      <c r="Y564" s="12"/>
      <c r="Z564" s="12"/>
      <c r="AA564" s="13"/>
    </row>
    <row r="565" spans="1:27" x14ac:dyDescent="0.25">
      <c r="A565" s="12"/>
      <c r="B565" s="12"/>
      <c r="C565" s="12"/>
      <c r="D565" s="12"/>
      <c r="E565" s="12"/>
      <c r="F565" s="12"/>
      <c r="G565" s="12"/>
      <c r="H565" s="12"/>
      <c r="I565" s="12" t="str">
        <f xml:space="preserve"> IF(COUNT(Score!G2564:J2564)&gt;0,                                          IF(Score!AG2564 = "Positive", "Ask CRAFFT questions", "Ask CAR question only"), "")</f>
        <v/>
      </c>
      <c r="J565" s="12"/>
      <c r="K565" s="12"/>
      <c r="L565" s="12"/>
      <c r="M565" s="12"/>
      <c r="N565" s="12"/>
      <c r="O565" s="12"/>
      <c r="P565" s="12"/>
      <c r="Q565" s="12"/>
      <c r="R565" s="12"/>
      <c r="S565" s="12"/>
      <c r="T565" s="12"/>
      <c r="U565" s="12"/>
      <c r="V565" s="12"/>
      <c r="W565" s="12"/>
      <c r="X565" s="12"/>
      <c r="Y565" s="12"/>
      <c r="Z565" s="12"/>
      <c r="AA565" s="13"/>
    </row>
    <row r="566" spans="1:27" x14ac:dyDescent="0.25">
      <c r="A566" s="12"/>
      <c r="B566" s="12"/>
      <c r="C566" s="12"/>
      <c r="D566" s="12"/>
      <c r="E566" s="12"/>
      <c r="F566" s="12"/>
      <c r="G566" s="12"/>
      <c r="H566" s="12"/>
      <c r="I566" s="12" t="str">
        <f xml:space="preserve"> IF(COUNT(Score!G2565:J2565)&gt;0,                                          IF(Score!AG2565 = "Positive", "Ask CRAFFT questions", "Ask CAR question only"), "")</f>
        <v/>
      </c>
      <c r="J566" s="12"/>
      <c r="K566" s="12"/>
      <c r="L566" s="12"/>
      <c r="M566" s="12"/>
      <c r="N566" s="12"/>
      <c r="O566" s="12"/>
      <c r="P566" s="12"/>
      <c r="Q566" s="12"/>
      <c r="R566" s="12"/>
      <c r="S566" s="12"/>
      <c r="T566" s="12"/>
      <c r="U566" s="12"/>
      <c r="V566" s="12"/>
      <c r="W566" s="12"/>
      <c r="X566" s="12"/>
      <c r="Y566" s="12"/>
      <c r="Z566" s="12"/>
      <c r="AA566" s="13"/>
    </row>
    <row r="567" spans="1:27" x14ac:dyDescent="0.25">
      <c r="A567" s="12"/>
      <c r="B567" s="12"/>
      <c r="C567" s="12"/>
      <c r="D567" s="12"/>
      <c r="E567" s="12"/>
      <c r="F567" s="12"/>
      <c r="G567" s="12"/>
      <c r="H567" s="12"/>
      <c r="I567" s="12" t="str">
        <f xml:space="preserve"> IF(COUNT(Score!G2566:J2566)&gt;0,                                          IF(Score!AG2566 = "Positive", "Ask CRAFFT questions", "Ask CAR question only"), "")</f>
        <v/>
      </c>
      <c r="J567" s="12"/>
      <c r="K567" s="12"/>
      <c r="L567" s="12"/>
      <c r="M567" s="12"/>
      <c r="N567" s="12"/>
      <c r="O567" s="12"/>
      <c r="P567" s="12"/>
      <c r="Q567" s="12"/>
      <c r="R567" s="12"/>
      <c r="S567" s="12"/>
      <c r="T567" s="12"/>
      <c r="U567" s="12"/>
      <c r="V567" s="12"/>
      <c r="W567" s="12"/>
      <c r="X567" s="12"/>
      <c r="Y567" s="12"/>
      <c r="Z567" s="12"/>
      <c r="AA567" s="13"/>
    </row>
    <row r="568" spans="1:27" x14ac:dyDescent="0.25">
      <c r="A568" s="12"/>
      <c r="B568" s="12"/>
      <c r="C568" s="12"/>
      <c r="D568" s="12"/>
      <c r="E568" s="12"/>
      <c r="F568" s="12"/>
      <c r="G568" s="12"/>
      <c r="H568" s="12"/>
      <c r="I568" s="12" t="str">
        <f xml:space="preserve"> IF(COUNT(Score!G2567:J2567)&gt;0,                                          IF(Score!AG2567 = "Positive", "Ask CRAFFT questions", "Ask CAR question only"), "")</f>
        <v/>
      </c>
      <c r="J568" s="12"/>
      <c r="K568" s="12"/>
      <c r="L568" s="12"/>
      <c r="M568" s="12"/>
      <c r="N568" s="12"/>
      <c r="O568" s="12"/>
      <c r="P568" s="12"/>
      <c r="Q568" s="12"/>
      <c r="R568" s="12"/>
      <c r="S568" s="12"/>
      <c r="T568" s="12"/>
      <c r="U568" s="12"/>
      <c r="V568" s="12"/>
      <c r="W568" s="12"/>
      <c r="X568" s="12"/>
      <c r="Y568" s="12"/>
      <c r="Z568" s="12"/>
      <c r="AA568" s="13"/>
    </row>
    <row r="569" spans="1:27" x14ac:dyDescent="0.25">
      <c r="A569" s="12"/>
      <c r="B569" s="12"/>
      <c r="C569" s="12"/>
      <c r="D569" s="12"/>
      <c r="E569" s="12"/>
      <c r="F569" s="12"/>
      <c r="G569" s="12"/>
      <c r="H569" s="12"/>
      <c r="I569" s="12" t="str">
        <f xml:space="preserve"> IF(COUNT(Score!G2568:J2568)&gt;0,                                          IF(Score!AG2568 = "Positive", "Ask CRAFFT questions", "Ask CAR question only"), "")</f>
        <v/>
      </c>
      <c r="J569" s="12"/>
      <c r="K569" s="12"/>
      <c r="L569" s="12"/>
      <c r="M569" s="12"/>
      <c r="N569" s="12"/>
      <c r="O569" s="12"/>
      <c r="P569" s="12"/>
      <c r="Q569" s="12"/>
      <c r="R569" s="12"/>
      <c r="S569" s="12"/>
      <c r="T569" s="12"/>
      <c r="U569" s="12"/>
      <c r="V569" s="12"/>
      <c r="W569" s="12"/>
      <c r="X569" s="12"/>
      <c r="Y569" s="12"/>
      <c r="Z569" s="12"/>
      <c r="AA569" s="13"/>
    </row>
    <row r="570" spans="1:27" x14ac:dyDescent="0.25">
      <c r="A570" s="12"/>
      <c r="B570" s="12"/>
      <c r="C570" s="12"/>
      <c r="D570" s="12"/>
      <c r="E570" s="12"/>
      <c r="F570" s="12"/>
      <c r="G570" s="12"/>
      <c r="H570" s="12"/>
      <c r="I570" s="12" t="str">
        <f xml:space="preserve"> IF(COUNT(Score!G2569:J2569)&gt;0,                                          IF(Score!AG2569 = "Positive", "Ask CRAFFT questions", "Ask CAR question only"), "")</f>
        <v/>
      </c>
      <c r="J570" s="12"/>
      <c r="K570" s="12"/>
      <c r="L570" s="12"/>
      <c r="M570" s="12"/>
      <c r="N570" s="12"/>
      <c r="O570" s="12"/>
      <c r="P570" s="12"/>
      <c r="Q570" s="12"/>
      <c r="R570" s="12"/>
      <c r="S570" s="12"/>
      <c r="T570" s="12"/>
      <c r="U570" s="12"/>
      <c r="V570" s="12"/>
      <c r="W570" s="12"/>
      <c r="X570" s="12"/>
      <c r="Y570" s="12"/>
      <c r="Z570" s="12"/>
      <c r="AA570" s="13"/>
    </row>
    <row r="571" spans="1:27" x14ac:dyDescent="0.25">
      <c r="A571" s="12"/>
      <c r="B571" s="12"/>
      <c r="C571" s="12"/>
      <c r="D571" s="12"/>
      <c r="E571" s="12"/>
      <c r="F571" s="12"/>
      <c r="G571" s="12"/>
      <c r="H571" s="12"/>
      <c r="I571" s="12" t="str">
        <f xml:space="preserve"> IF(COUNT(Score!G2570:J2570)&gt;0,                                          IF(Score!AG2570 = "Positive", "Ask CRAFFT questions", "Ask CAR question only"), "")</f>
        <v/>
      </c>
      <c r="J571" s="12"/>
      <c r="K571" s="12"/>
      <c r="L571" s="12"/>
      <c r="M571" s="12"/>
      <c r="N571" s="12"/>
      <c r="O571" s="12"/>
      <c r="P571" s="12"/>
      <c r="Q571" s="12"/>
      <c r="R571" s="12"/>
      <c r="S571" s="12"/>
      <c r="T571" s="12"/>
      <c r="U571" s="12"/>
      <c r="V571" s="12"/>
      <c r="W571" s="12"/>
      <c r="X571" s="12"/>
      <c r="Y571" s="12"/>
      <c r="Z571" s="12"/>
      <c r="AA571" s="13"/>
    </row>
    <row r="572" spans="1:27" x14ac:dyDescent="0.25">
      <c r="A572" s="12"/>
      <c r="B572" s="12"/>
      <c r="C572" s="12"/>
      <c r="D572" s="12"/>
      <c r="E572" s="12"/>
      <c r="F572" s="12"/>
      <c r="G572" s="12"/>
      <c r="H572" s="12"/>
      <c r="I572" s="12" t="str">
        <f xml:space="preserve"> IF(COUNT(Score!G2571:J2571)&gt;0,                                          IF(Score!AG2571 = "Positive", "Ask CRAFFT questions", "Ask CAR question only"), "")</f>
        <v/>
      </c>
      <c r="J572" s="12"/>
      <c r="K572" s="12"/>
      <c r="L572" s="12"/>
      <c r="M572" s="12"/>
      <c r="N572" s="12"/>
      <c r="O572" s="12"/>
      <c r="P572" s="12"/>
      <c r="Q572" s="12"/>
      <c r="R572" s="12"/>
      <c r="S572" s="12"/>
      <c r="T572" s="12"/>
      <c r="U572" s="12"/>
      <c r="V572" s="12"/>
      <c r="W572" s="12"/>
      <c r="X572" s="12"/>
      <c r="Y572" s="12"/>
      <c r="Z572" s="12"/>
      <c r="AA572" s="13"/>
    </row>
    <row r="573" spans="1:27" x14ac:dyDescent="0.25">
      <c r="A573" s="12"/>
      <c r="B573" s="12"/>
      <c r="C573" s="12"/>
      <c r="D573" s="12"/>
      <c r="E573" s="12"/>
      <c r="F573" s="12"/>
      <c r="G573" s="12"/>
      <c r="H573" s="12"/>
      <c r="I573" s="12" t="str">
        <f xml:space="preserve"> IF(COUNT(Score!G2572:J2572)&gt;0,                                          IF(Score!AG2572 = "Positive", "Ask CRAFFT questions", "Ask CAR question only"), "")</f>
        <v/>
      </c>
      <c r="J573" s="12"/>
      <c r="K573" s="12"/>
      <c r="L573" s="12"/>
      <c r="M573" s="12"/>
      <c r="N573" s="12"/>
      <c r="O573" s="12"/>
      <c r="P573" s="12"/>
      <c r="Q573" s="12"/>
      <c r="R573" s="12"/>
      <c r="S573" s="12"/>
      <c r="T573" s="12"/>
      <c r="U573" s="12"/>
      <c r="V573" s="12"/>
      <c r="W573" s="12"/>
      <c r="X573" s="12"/>
      <c r="Y573" s="12"/>
      <c r="Z573" s="12"/>
      <c r="AA573" s="13"/>
    </row>
    <row r="574" spans="1:27" x14ac:dyDescent="0.25">
      <c r="A574" s="12"/>
      <c r="B574" s="12"/>
      <c r="C574" s="12"/>
      <c r="D574" s="12"/>
      <c r="E574" s="12"/>
      <c r="F574" s="12"/>
      <c r="G574" s="12"/>
      <c r="H574" s="12"/>
      <c r="I574" s="12" t="str">
        <f xml:space="preserve"> IF(COUNT(Score!G2573:J2573)&gt;0,                                          IF(Score!AG2573 = "Positive", "Ask CRAFFT questions", "Ask CAR question only"), "")</f>
        <v/>
      </c>
      <c r="J574" s="12"/>
      <c r="K574" s="12"/>
      <c r="L574" s="12"/>
      <c r="M574" s="12"/>
      <c r="N574" s="12"/>
      <c r="O574" s="12"/>
      <c r="P574" s="12"/>
      <c r="Q574" s="12"/>
      <c r="R574" s="12"/>
      <c r="S574" s="12"/>
      <c r="T574" s="12"/>
      <c r="U574" s="12"/>
      <c r="V574" s="12"/>
      <c r="W574" s="12"/>
      <c r="X574" s="12"/>
      <c r="Y574" s="12"/>
      <c r="Z574" s="12"/>
      <c r="AA574" s="13"/>
    </row>
    <row r="575" spans="1:27" x14ac:dyDescent="0.25">
      <c r="A575" s="12"/>
      <c r="B575" s="12"/>
      <c r="C575" s="12"/>
      <c r="D575" s="12"/>
      <c r="E575" s="12"/>
      <c r="F575" s="12"/>
      <c r="G575" s="12"/>
      <c r="H575" s="12"/>
      <c r="I575" s="12" t="str">
        <f xml:space="preserve"> IF(COUNT(Score!G2574:J2574)&gt;0,                                          IF(Score!AG2574 = "Positive", "Ask CRAFFT questions", "Ask CAR question only"), "")</f>
        <v/>
      </c>
      <c r="J575" s="12"/>
      <c r="K575" s="12"/>
      <c r="L575" s="12"/>
      <c r="M575" s="12"/>
      <c r="N575" s="12"/>
      <c r="O575" s="12"/>
      <c r="P575" s="12"/>
      <c r="Q575" s="12"/>
      <c r="R575" s="12"/>
      <c r="S575" s="12"/>
      <c r="T575" s="12"/>
      <c r="U575" s="12"/>
      <c r="V575" s="12"/>
      <c r="W575" s="12"/>
      <c r="X575" s="12"/>
      <c r="Y575" s="12"/>
      <c r="Z575" s="12"/>
      <c r="AA575" s="13"/>
    </row>
    <row r="576" spans="1:27" x14ac:dyDescent="0.25">
      <c r="A576" s="12"/>
      <c r="B576" s="12"/>
      <c r="C576" s="12"/>
      <c r="D576" s="12"/>
      <c r="E576" s="12"/>
      <c r="F576" s="12"/>
      <c r="G576" s="12"/>
      <c r="H576" s="12"/>
      <c r="I576" s="12" t="str">
        <f xml:space="preserve"> IF(COUNT(Score!G2575:J2575)&gt;0,                                          IF(Score!AG2575 = "Positive", "Ask CRAFFT questions", "Ask CAR question only"), "")</f>
        <v/>
      </c>
      <c r="J576" s="12"/>
      <c r="K576" s="12"/>
      <c r="L576" s="12"/>
      <c r="M576" s="12"/>
      <c r="N576" s="12"/>
      <c r="O576" s="12"/>
      <c r="P576" s="12"/>
      <c r="Q576" s="12"/>
      <c r="R576" s="12"/>
      <c r="S576" s="12"/>
      <c r="T576" s="12"/>
      <c r="U576" s="12"/>
      <c r="V576" s="12"/>
      <c r="W576" s="12"/>
      <c r="X576" s="12"/>
      <c r="Y576" s="12"/>
      <c r="Z576" s="12"/>
      <c r="AA576" s="13"/>
    </row>
    <row r="577" spans="1:27" x14ac:dyDescent="0.25">
      <c r="A577" s="12"/>
      <c r="B577" s="12"/>
      <c r="C577" s="12"/>
      <c r="D577" s="12"/>
      <c r="E577" s="12"/>
      <c r="F577" s="12"/>
      <c r="G577" s="12"/>
      <c r="H577" s="12"/>
      <c r="I577" s="12" t="str">
        <f xml:space="preserve"> IF(COUNT(Score!G2576:J2576)&gt;0,                                          IF(Score!AG2576 = "Positive", "Ask CRAFFT questions", "Ask CAR question only"), "")</f>
        <v/>
      </c>
      <c r="J577" s="12"/>
      <c r="K577" s="12"/>
      <c r="L577" s="12"/>
      <c r="M577" s="12"/>
      <c r="N577" s="12"/>
      <c r="O577" s="12"/>
      <c r="P577" s="12"/>
      <c r="Q577" s="12"/>
      <c r="R577" s="12"/>
      <c r="S577" s="12"/>
      <c r="T577" s="12"/>
      <c r="U577" s="12"/>
      <c r="V577" s="12"/>
      <c r="W577" s="12"/>
      <c r="X577" s="12"/>
      <c r="Y577" s="12"/>
      <c r="Z577" s="12"/>
      <c r="AA577" s="13"/>
    </row>
    <row r="578" spans="1:27" x14ac:dyDescent="0.25">
      <c r="A578" s="12"/>
      <c r="B578" s="12"/>
      <c r="C578" s="12"/>
      <c r="D578" s="12"/>
      <c r="E578" s="12"/>
      <c r="F578" s="12"/>
      <c r="G578" s="12"/>
      <c r="H578" s="12"/>
      <c r="I578" s="12" t="str">
        <f xml:space="preserve"> IF(COUNT(Score!G2577:J2577)&gt;0,                                          IF(Score!AG2577 = "Positive", "Ask CRAFFT questions", "Ask CAR question only"), "")</f>
        <v/>
      </c>
      <c r="J578" s="12"/>
      <c r="K578" s="12"/>
      <c r="L578" s="12"/>
      <c r="M578" s="12"/>
      <c r="N578" s="12"/>
      <c r="O578" s="12"/>
      <c r="P578" s="12"/>
      <c r="Q578" s="12"/>
      <c r="R578" s="12"/>
      <c r="S578" s="12"/>
      <c r="T578" s="12"/>
      <c r="U578" s="12"/>
      <c r="V578" s="12"/>
      <c r="W578" s="12"/>
      <c r="X578" s="12"/>
      <c r="Y578" s="12"/>
      <c r="Z578" s="12"/>
      <c r="AA578" s="13"/>
    </row>
    <row r="579" spans="1:27" x14ac:dyDescent="0.25">
      <c r="A579" s="12"/>
      <c r="B579" s="12"/>
      <c r="C579" s="12"/>
      <c r="D579" s="12"/>
      <c r="E579" s="12"/>
      <c r="F579" s="12"/>
      <c r="G579" s="12"/>
      <c r="H579" s="12"/>
      <c r="I579" s="12" t="str">
        <f xml:space="preserve"> IF(COUNT(Score!G2578:J2578)&gt;0,                                          IF(Score!AG2578 = "Positive", "Ask CRAFFT questions", "Ask CAR question only"), "")</f>
        <v/>
      </c>
      <c r="J579" s="12"/>
      <c r="K579" s="12"/>
      <c r="L579" s="12"/>
      <c r="M579" s="12"/>
      <c r="N579" s="12"/>
      <c r="O579" s="12"/>
      <c r="P579" s="12"/>
      <c r="Q579" s="12"/>
      <c r="R579" s="12"/>
      <c r="S579" s="12"/>
      <c r="T579" s="12"/>
      <c r="U579" s="12"/>
      <c r="V579" s="12"/>
      <c r="W579" s="12"/>
      <c r="X579" s="12"/>
      <c r="Y579" s="12"/>
      <c r="Z579" s="12"/>
      <c r="AA579" s="13"/>
    </row>
    <row r="580" spans="1:27" x14ac:dyDescent="0.25">
      <c r="A580" s="12"/>
      <c r="B580" s="12"/>
      <c r="C580" s="12"/>
      <c r="D580" s="12"/>
      <c r="E580" s="12"/>
      <c r="F580" s="12"/>
      <c r="G580" s="12"/>
      <c r="H580" s="12"/>
      <c r="I580" s="12" t="str">
        <f xml:space="preserve"> IF(COUNT(Score!G2579:J2579)&gt;0,                                          IF(Score!AG2579 = "Positive", "Ask CRAFFT questions", "Ask CAR question only"), "")</f>
        <v/>
      </c>
      <c r="J580" s="12"/>
      <c r="K580" s="12"/>
      <c r="L580" s="12"/>
      <c r="M580" s="12"/>
      <c r="N580" s="12"/>
      <c r="O580" s="12"/>
      <c r="P580" s="12"/>
      <c r="Q580" s="12"/>
      <c r="R580" s="12"/>
      <c r="S580" s="12"/>
      <c r="T580" s="12"/>
      <c r="U580" s="12"/>
      <c r="V580" s="12"/>
      <c r="W580" s="12"/>
      <c r="X580" s="12"/>
      <c r="Y580" s="12"/>
      <c r="Z580" s="12"/>
      <c r="AA580" s="13"/>
    </row>
    <row r="581" spans="1:27" x14ac:dyDescent="0.25">
      <c r="A581" s="12"/>
      <c r="B581" s="12"/>
      <c r="C581" s="12"/>
      <c r="D581" s="12"/>
      <c r="E581" s="12"/>
      <c r="F581" s="12"/>
      <c r="G581" s="12"/>
      <c r="H581" s="12"/>
      <c r="I581" s="12" t="str">
        <f xml:space="preserve"> IF(COUNT(Score!G2580:J2580)&gt;0,                                          IF(Score!AG2580 = "Positive", "Ask CRAFFT questions", "Ask CAR question only"), "")</f>
        <v/>
      </c>
      <c r="J581" s="12"/>
      <c r="K581" s="12"/>
      <c r="L581" s="12"/>
      <c r="M581" s="12"/>
      <c r="N581" s="12"/>
      <c r="O581" s="12"/>
      <c r="P581" s="12"/>
      <c r="Q581" s="12"/>
      <c r="R581" s="12"/>
      <c r="S581" s="12"/>
      <c r="T581" s="12"/>
      <c r="U581" s="12"/>
      <c r="V581" s="12"/>
      <c r="W581" s="12"/>
      <c r="X581" s="12"/>
      <c r="Y581" s="12"/>
      <c r="Z581" s="12"/>
      <c r="AA581" s="13"/>
    </row>
    <row r="582" spans="1:27" x14ac:dyDescent="0.25">
      <c r="A582" s="12"/>
      <c r="B582" s="12"/>
      <c r="C582" s="12"/>
      <c r="D582" s="12"/>
      <c r="E582" s="12"/>
      <c r="F582" s="12"/>
      <c r="G582" s="12"/>
      <c r="H582" s="12"/>
      <c r="I582" s="12" t="str">
        <f xml:space="preserve"> IF(COUNT(Score!G2581:J2581)&gt;0,                                          IF(Score!AG2581 = "Positive", "Ask CRAFFT questions", "Ask CAR question only"), "")</f>
        <v/>
      </c>
      <c r="J582" s="12"/>
      <c r="K582" s="12"/>
      <c r="L582" s="12"/>
      <c r="M582" s="12"/>
      <c r="N582" s="12"/>
      <c r="O582" s="12"/>
      <c r="P582" s="12"/>
      <c r="Q582" s="12"/>
      <c r="R582" s="12"/>
      <c r="S582" s="12"/>
      <c r="T582" s="12"/>
      <c r="U582" s="12"/>
      <c r="V582" s="12"/>
      <c r="W582" s="12"/>
      <c r="X582" s="12"/>
      <c r="Y582" s="12"/>
      <c r="Z582" s="12"/>
      <c r="AA582" s="13"/>
    </row>
    <row r="583" spans="1:27" x14ac:dyDescent="0.25">
      <c r="A583" s="12"/>
      <c r="B583" s="12"/>
      <c r="C583" s="12"/>
      <c r="D583" s="12"/>
      <c r="E583" s="12"/>
      <c r="F583" s="12"/>
      <c r="G583" s="12"/>
      <c r="H583" s="12"/>
      <c r="I583" s="12" t="str">
        <f xml:space="preserve"> IF(COUNT(Score!G2582:J2582)&gt;0,                                          IF(Score!AG2582 = "Positive", "Ask CRAFFT questions", "Ask CAR question only"), "")</f>
        <v/>
      </c>
      <c r="J583" s="12"/>
      <c r="K583" s="12"/>
      <c r="L583" s="12"/>
      <c r="M583" s="12"/>
      <c r="N583" s="12"/>
      <c r="O583" s="12"/>
      <c r="P583" s="12"/>
      <c r="Q583" s="12"/>
      <c r="R583" s="12"/>
      <c r="S583" s="12"/>
      <c r="T583" s="12"/>
      <c r="U583" s="12"/>
      <c r="V583" s="12"/>
      <c r="W583" s="12"/>
      <c r="X583" s="12"/>
      <c r="Y583" s="12"/>
      <c r="Z583" s="12"/>
      <c r="AA583" s="13"/>
    </row>
    <row r="584" spans="1:27" x14ac:dyDescent="0.25">
      <c r="A584" s="12"/>
      <c r="B584" s="12"/>
      <c r="C584" s="12"/>
      <c r="D584" s="12"/>
      <c r="E584" s="12"/>
      <c r="F584" s="12"/>
      <c r="G584" s="12"/>
      <c r="H584" s="12"/>
      <c r="I584" s="12" t="str">
        <f xml:space="preserve"> IF(COUNT(Score!G2583:J2583)&gt;0,                                          IF(Score!AG2583 = "Positive", "Ask CRAFFT questions", "Ask CAR question only"), "")</f>
        <v/>
      </c>
      <c r="J584" s="12"/>
      <c r="K584" s="12"/>
      <c r="L584" s="12"/>
      <c r="M584" s="12"/>
      <c r="N584" s="12"/>
      <c r="O584" s="12"/>
      <c r="P584" s="12"/>
      <c r="Q584" s="12"/>
      <c r="R584" s="12"/>
      <c r="S584" s="12"/>
      <c r="T584" s="12"/>
      <c r="U584" s="12"/>
      <c r="V584" s="12"/>
      <c r="W584" s="12"/>
      <c r="X584" s="12"/>
      <c r="Y584" s="12"/>
      <c r="Z584" s="12"/>
      <c r="AA584" s="13"/>
    </row>
    <row r="585" spans="1:27" x14ac:dyDescent="0.25">
      <c r="A585" s="12"/>
      <c r="B585" s="12"/>
      <c r="C585" s="12"/>
      <c r="D585" s="12"/>
      <c r="E585" s="12"/>
      <c r="F585" s="12"/>
      <c r="G585" s="12"/>
      <c r="H585" s="12"/>
      <c r="I585" s="12" t="str">
        <f xml:space="preserve"> IF(COUNT(Score!G2584:J2584)&gt;0,                                          IF(Score!AG2584 = "Positive", "Ask CRAFFT questions", "Ask CAR question only"), "")</f>
        <v/>
      </c>
      <c r="J585" s="12"/>
      <c r="K585" s="12"/>
      <c r="L585" s="12"/>
      <c r="M585" s="12"/>
      <c r="N585" s="12"/>
      <c r="O585" s="12"/>
      <c r="P585" s="12"/>
      <c r="Q585" s="12"/>
      <c r="R585" s="12"/>
      <c r="S585" s="12"/>
      <c r="T585" s="12"/>
      <c r="U585" s="12"/>
      <c r="V585" s="12"/>
      <c r="W585" s="12"/>
      <c r="X585" s="12"/>
      <c r="Y585" s="12"/>
      <c r="Z585" s="12"/>
      <c r="AA585" s="13"/>
    </row>
    <row r="586" spans="1:27" x14ac:dyDescent="0.25">
      <c r="A586" s="12"/>
      <c r="B586" s="12"/>
      <c r="C586" s="12"/>
      <c r="D586" s="12"/>
      <c r="E586" s="12"/>
      <c r="F586" s="12"/>
      <c r="G586" s="12"/>
      <c r="H586" s="12"/>
      <c r="I586" s="12" t="str">
        <f xml:space="preserve"> IF(COUNT(Score!G2585:J2585)&gt;0,                                          IF(Score!AG2585 = "Positive", "Ask CRAFFT questions", "Ask CAR question only"), "")</f>
        <v/>
      </c>
      <c r="J586" s="12"/>
      <c r="K586" s="12"/>
      <c r="L586" s="12"/>
      <c r="M586" s="12"/>
      <c r="N586" s="12"/>
      <c r="O586" s="12"/>
      <c r="P586" s="12"/>
      <c r="Q586" s="12"/>
      <c r="R586" s="12"/>
      <c r="S586" s="12"/>
      <c r="T586" s="12"/>
      <c r="U586" s="12"/>
      <c r="V586" s="12"/>
      <c r="W586" s="12"/>
      <c r="X586" s="12"/>
      <c r="Y586" s="12"/>
      <c r="Z586" s="12"/>
      <c r="AA586" s="13"/>
    </row>
    <row r="587" spans="1:27" x14ac:dyDescent="0.25">
      <c r="A587" s="12"/>
      <c r="B587" s="12"/>
      <c r="C587" s="12"/>
      <c r="D587" s="12"/>
      <c r="E587" s="12"/>
      <c r="F587" s="12"/>
      <c r="G587" s="12"/>
      <c r="H587" s="12"/>
      <c r="I587" s="12" t="str">
        <f xml:space="preserve"> IF(COUNT(Score!G2586:J2586)&gt;0,                                          IF(Score!AG2586 = "Positive", "Ask CRAFFT questions", "Ask CAR question only"), "")</f>
        <v/>
      </c>
      <c r="J587" s="12"/>
      <c r="K587" s="12"/>
      <c r="L587" s="12"/>
      <c r="M587" s="12"/>
      <c r="N587" s="12"/>
      <c r="O587" s="12"/>
      <c r="P587" s="12"/>
      <c r="Q587" s="12"/>
      <c r="R587" s="12"/>
      <c r="S587" s="12"/>
      <c r="T587" s="12"/>
      <c r="U587" s="12"/>
      <c r="V587" s="12"/>
      <c r="W587" s="12"/>
      <c r="X587" s="12"/>
      <c r="Y587" s="12"/>
      <c r="Z587" s="12"/>
      <c r="AA587" s="13"/>
    </row>
    <row r="588" spans="1:27" x14ac:dyDescent="0.25">
      <c r="A588" s="12"/>
      <c r="B588" s="12"/>
      <c r="C588" s="12"/>
      <c r="D588" s="12"/>
      <c r="E588" s="12"/>
      <c r="F588" s="12"/>
      <c r="G588" s="12"/>
      <c r="H588" s="12"/>
      <c r="I588" s="12" t="str">
        <f xml:space="preserve"> IF(COUNT(Score!G2587:J2587)&gt;0,                                          IF(Score!AG2587 = "Positive", "Ask CRAFFT questions", "Ask CAR question only"), "")</f>
        <v/>
      </c>
      <c r="J588" s="12"/>
      <c r="K588" s="12"/>
      <c r="L588" s="12"/>
      <c r="M588" s="12"/>
      <c r="N588" s="12"/>
      <c r="O588" s="12"/>
      <c r="P588" s="12"/>
      <c r="Q588" s="12"/>
      <c r="R588" s="12"/>
      <c r="S588" s="12"/>
      <c r="T588" s="12"/>
      <c r="U588" s="12"/>
      <c r="V588" s="12"/>
      <c r="W588" s="12"/>
      <c r="X588" s="12"/>
      <c r="Y588" s="12"/>
      <c r="Z588" s="12"/>
      <c r="AA588" s="13"/>
    </row>
    <row r="589" spans="1:27" x14ac:dyDescent="0.25">
      <c r="A589" s="12"/>
      <c r="B589" s="12"/>
      <c r="C589" s="12"/>
      <c r="D589" s="12"/>
      <c r="E589" s="12"/>
      <c r="F589" s="12"/>
      <c r="G589" s="12"/>
      <c r="H589" s="12"/>
      <c r="I589" s="12" t="str">
        <f xml:space="preserve"> IF(COUNT(Score!G2588:J2588)&gt;0,                                          IF(Score!AG2588 = "Positive", "Ask CRAFFT questions", "Ask CAR question only"), "")</f>
        <v/>
      </c>
      <c r="J589" s="12"/>
      <c r="K589" s="12"/>
      <c r="L589" s="12"/>
      <c r="M589" s="12"/>
      <c r="N589" s="12"/>
      <c r="O589" s="12"/>
      <c r="P589" s="12"/>
      <c r="Q589" s="12"/>
      <c r="R589" s="12"/>
      <c r="S589" s="12"/>
      <c r="T589" s="12"/>
      <c r="U589" s="12"/>
      <c r="V589" s="12"/>
      <c r="W589" s="12"/>
      <c r="X589" s="12"/>
      <c r="Y589" s="12"/>
      <c r="Z589" s="12"/>
      <c r="AA589" s="13"/>
    </row>
    <row r="590" spans="1:27" x14ac:dyDescent="0.25">
      <c r="A590" s="12"/>
      <c r="B590" s="12"/>
      <c r="C590" s="12"/>
      <c r="D590" s="12"/>
      <c r="E590" s="12"/>
      <c r="F590" s="12"/>
      <c r="G590" s="12"/>
      <c r="H590" s="12"/>
      <c r="I590" s="12" t="str">
        <f xml:space="preserve"> IF(COUNT(Score!G2589:J2589)&gt;0,                                          IF(Score!AG2589 = "Positive", "Ask CRAFFT questions", "Ask CAR question only"), "")</f>
        <v/>
      </c>
      <c r="J590" s="12"/>
      <c r="K590" s="12"/>
      <c r="L590" s="12"/>
      <c r="M590" s="12"/>
      <c r="N590" s="12"/>
      <c r="O590" s="12"/>
      <c r="P590" s="12"/>
      <c r="Q590" s="12"/>
      <c r="R590" s="12"/>
      <c r="S590" s="12"/>
      <c r="T590" s="12"/>
      <c r="U590" s="12"/>
      <c r="V590" s="12"/>
      <c r="W590" s="12"/>
      <c r="X590" s="12"/>
      <c r="Y590" s="12"/>
      <c r="Z590" s="12"/>
      <c r="AA590" s="13"/>
    </row>
    <row r="591" spans="1:27" x14ac:dyDescent="0.25">
      <c r="A591" s="12"/>
      <c r="B591" s="12"/>
      <c r="C591" s="12"/>
      <c r="D591" s="12"/>
      <c r="E591" s="12"/>
      <c r="F591" s="12"/>
      <c r="G591" s="12"/>
      <c r="H591" s="12"/>
      <c r="I591" s="12" t="str">
        <f xml:space="preserve"> IF(COUNT(Score!G2590:J2590)&gt;0,                                          IF(Score!AG2590 = "Positive", "Ask CRAFFT questions", "Ask CAR question only"), "")</f>
        <v/>
      </c>
      <c r="J591" s="12"/>
      <c r="K591" s="12"/>
      <c r="L591" s="12"/>
      <c r="M591" s="12"/>
      <c r="N591" s="12"/>
      <c r="O591" s="12"/>
      <c r="P591" s="12"/>
      <c r="Q591" s="12"/>
      <c r="R591" s="12"/>
      <c r="S591" s="12"/>
      <c r="T591" s="12"/>
      <c r="U591" s="12"/>
      <c r="V591" s="12"/>
      <c r="W591" s="12"/>
      <c r="X591" s="12"/>
      <c r="Y591" s="12"/>
      <c r="Z591" s="12"/>
      <c r="AA591" s="13"/>
    </row>
    <row r="592" spans="1:27" x14ac:dyDescent="0.25">
      <c r="A592" s="12"/>
      <c r="B592" s="12"/>
      <c r="C592" s="12"/>
      <c r="D592" s="12"/>
      <c r="E592" s="12"/>
      <c r="F592" s="12"/>
      <c r="G592" s="12"/>
      <c r="H592" s="12"/>
      <c r="I592" s="12" t="str">
        <f xml:space="preserve"> IF(COUNT(Score!G2591:J2591)&gt;0,                                          IF(Score!AG2591 = "Positive", "Ask CRAFFT questions", "Ask CAR question only"), "")</f>
        <v/>
      </c>
      <c r="J592" s="12"/>
      <c r="K592" s="12"/>
      <c r="L592" s="12"/>
      <c r="M592" s="12"/>
      <c r="N592" s="12"/>
      <c r="O592" s="12"/>
      <c r="P592" s="12"/>
      <c r="Q592" s="12"/>
      <c r="R592" s="12"/>
      <c r="S592" s="12"/>
      <c r="T592" s="12"/>
      <c r="U592" s="12"/>
      <c r="V592" s="12"/>
      <c r="W592" s="12"/>
      <c r="X592" s="12"/>
      <c r="Y592" s="12"/>
      <c r="Z592" s="12"/>
      <c r="AA592" s="13"/>
    </row>
    <row r="593" spans="1:27" x14ac:dyDescent="0.25">
      <c r="A593" s="12"/>
      <c r="B593" s="12"/>
      <c r="C593" s="12"/>
      <c r="D593" s="12"/>
      <c r="E593" s="12"/>
      <c r="F593" s="12"/>
      <c r="G593" s="12"/>
      <c r="H593" s="12"/>
      <c r="I593" s="12" t="str">
        <f xml:space="preserve"> IF(COUNT(Score!G2592:J2592)&gt;0,                                          IF(Score!AG2592 = "Positive", "Ask CRAFFT questions", "Ask CAR question only"), "")</f>
        <v/>
      </c>
      <c r="J593" s="12"/>
      <c r="K593" s="12"/>
      <c r="L593" s="12"/>
      <c r="M593" s="12"/>
      <c r="N593" s="12"/>
      <c r="O593" s="12"/>
      <c r="P593" s="12"/>
      <c r="Q593" s="12"/>
      <c r="R593" s="12"/>
      <c r="S593" s="12"/>
      <c r="T593" s="12"/>
      <c r="U593" s="12"/>
      <c r="V593" s="12"/>
      <c r="W593" s="12"/>
      <c r="X593" s="12"/>
      <c r="Y593" s="12"/>
      <c r="Z593" s="12"/>
      <c r="AA593" s="13"/>
    </row>
    <row r="594" spans="1:27" x14ac:dyDescent="0.25">
      <c r="A594" s="12"/>
      <c r="B594" s="12"/>
      <c r="C594" s="12"/>
      <c r="D594" s="12"/>
      <c r="E594" s="12"/>
      <c r="F594" s="12"/>
      <c r="G594" s="12"/>
      <c r="H594" s="12"/>
      <c r="I594" s="12" t="str">
        <f xml:space="preserve"> IF(COUNT(Score!G2593:J2593)&gt;0,                                          IF(Score!AG2593 = "Positive", "Ask CRAFFT questions", "Ask CAR question only"), "")</f>
        <v/>
      </c>
      <c r="J594" s="12"/>
      <c r="K594" s="12"/>
      <c r="L594" s="12"/>
      <c r="M594" s="12"/>
      <c r="N594" s="12"/>
      <c r="O594" s="12"/>
      <c r="P594" s="12"/>
      <c r="Q594" s="12"/>
      <c r="R594" s="12"/>
      <c r="S594" s="12"/>
      <c r="T594" s="12"/>
      <c r="U594" s="12"/>
      <c r="V594" s="12"/>
      <c r="W594" s="12"/>
      <c r="X594" s="12"/>
      <c r="Y594" s="12"/>
      <c r="Z594" s="12"/>
      <c r="AA594" s="13"/>
    </row>
    <row r="595" spans="1:27" x14ac:dyDescent="0.25">
      <c r="A595" s="12"/>
      <c r="B595" s="12"/>
      <c r="C595" s="12"/>
      <c r="D595" s="12"/>
      <c r="E595" s="12"/>
      <c r="F595" s="12"/>
      <c r="G595" s="12"/>
      <c r="H595" s="12"/>
      <c r="I595" s="12" t="str">
        <f xml:space="preserve"> IF(COUNT(Score!G2594:J2594)&gt;0,                                          IF(Score!AG2594 = "Positive", "Ask CRAFFT questions", "Ask CAR question only"), "")</f>
        <v/>
      </c>
      <c r="J595" s="12"/>
      <c r="K595" s="12"/>
      <c r="L595" s="12"/>
      <c r="M595" s="12"/>
      <c r="N595" s="12"/>
      <c r="O595" s="12"/>
      <c r="P595" s="12"/>
      <c r="Q595" s="12"/>
      <c r="R595" s="12"/>
      <c r="S595" s="12"/>
      <c r="T595" s="12"/>
      <c r="U595" s="12"/>
      <c r="V595" s="12"/>
      <c r="W595" s="12"/>
      <c r="X595" s="12"/>
      <c r="Y595" s="12"/>
      <c r="Z595" s="12"/>
      <c r="AA595" s="13"/>
    </row>
    <row r="596" spans="1:27" x14ac:dyDescent="0.25">
      <c r="A596" s="12"/>
      <c r="B596" s="12"/>
      <c r="C596" s="12"/>
      <c r="D596" s="12"/>
      <c r="E596" s="12"/>
      <c r="F596" s="12"/>
      <c r="G596" s="12"/>
      <c r="H596" s="12"/>
      <c r="I596" s="12" t="str">
        <f xml:space="preserve"> IF(COUNT(Score!G2595:J2595)&gt;0,                                          IF(Score!AG2595 = "Positive", "Ask CRAFFT questions", "Ask CAR question only"), "")</f>
        <v/>
      </c>
      <c r="J596" s="12"/>
      <c r="K596" s="12"/>
      <c r="L596" s="12"/>
      <c r="M596" s="12"/>
      <c r="N596" s="12"/>
      <c r="O596" s="12"/>
      <c r="P596" s="12"/>
      <c r="Q596" s="12"/>
      <c r="R596" s="12"/>
      <c r="S596" s="12"/>
      <c r="T596" s="12"/>
      <c r="U596" s="12"/>
      <c r="V596" s="12"/>
      <c r="W596" s="12"/>
      <c r="X596" s="12"/>
      <c r="Y596" s="12"/>
      <c r="Z596" s="12"/>
      <c r="AA596" s="13"/>
    </row>
    <row r="597" spans="1:27" x14ac:dyDescent="0.25">
      <c r="A597" s="12"/>
      <c r="B597" s="12"/>
      <c r="C597" s="12"/>
      <c r="D597" s="12"/>
      <c r="E597" s="12"/>
      <c r="F597" s="12"/>
      <c r="G597" s="12"/>
      <c r="H597" s="12"/>
      <c r="I597" s="12" t="str">
        <f xml:space="preserve"> IF(COUNT(Score!G2596:J2596)&gt;0,                                          IF(Score!AG2596 = "Positive", "Ask CRAFFT questions", "Ask CAR question only"), "")</f>
        <v/>
      </c>
      <c r="J597" s="12"/>
      <c r="K597" s="12"/>
      <c r="L597" s="12"/>
      <c r="M597" s="12"/>
      <c r="N597" s="12"/>
      <c r="O597" s="12"/>
      <c r="P597" s="12"/>
      <c r="Q597" s="12"/>
      <c r="R597" s="12"/>
      <c r="S597" s="12"/>
      <c r="T597" s="12"/>
      <c r="U597" s="12"/>
      <c r="V597" s="12"/>
      <c r="W597" s="12"/>
      <c r="X597" s="12"/>
      <c r="Y597" s="12"/>
      <c r="Z597" s="12"/>
      <c r="AA597" s="13"/>
    </row>
    <row r="598" spans="1:27" x14ac:dyDescent="0.25">
      <c r="A598" s="12"/>
      <c r="B598" s="12"/>
      <c r="C598" s="12"/>
      <c r="D598" s="12"/>
      <c r="E598" s="12"/>
      <c r="F598" s="12"/>
      <c r="G598" s="12"/>
      <c r="H598" s="12"/>
      <c r="I598" s="12" t="str">
        <f xml:space="preserve"> IF(COUNT(Score!G2597:J2597)&gt;0,                                          IF(Score!AG2597 = "Positive", "Ask CRAFFT questions", "Ask CAR question only"), "")</f>
        <v/>
      </c>
      <c r="J598" s="12"/>
      <c r="K598" s="12"/>
      <c r="L598" s="12"/>
      <c r="M598" s="12"/>
      <c r="N598" s="12"/>
      <c r="O598" s="12"/>
      <c r="P598" s="12"/>
      <c r="Q598" s="12"/>
      <c r="R598" s="12"/>
      <c r="S598" s="12"/>
      <c r="T598" s="12"/>
      <c r="U598" s="12"/>
      <c r="V598" s="12"/>
      <c r="W598" s="12"/>
      <c r="X598" s="12"/>
      <c r="Y598" s="12"/>
      <c r="Z598" s="12"/>
      <c r="AA598" s="13"/>
    </row>
    <row r="599" spans="1:27" x14ac:dyDescent="0.25">
      <c r="A599" s="12"/>
      <c r="B599" s="12"/>
      <c r="C599" s="12"/>
      <c r="D599" s="12"/>
      <c r="E599" s="12"/>
      <c r="F599" s="12"/>
      <c r="G599" s="12"/>
      <c r="H599" s="12"/>
      <c r="I599" s="12" t="str">
        <f xml:space="preserve"> IF(COUNT(Score!G2598:J2598)&gt;0,                                          IF(Score!AG2598 = "Positive", "Ask CRAFFT questions", "Ask CAR question only"), "")</f>
        <v/>
      </c>
      <c r="J599" s="12"/>
      <c r="K599" s="12"/>
      <c r="L599" s="12"/>
      <c r="M599" s="12"/>
      <c r="N599" s="12"/>
      <c r="O599" s="12"/>
      <c r="P599" s="12"/>
      <c r="Q599" s="12"/>
      <c r="R599" s="12"/>
      <c r="S599" s="12"/>
      <c r="T599" s="12"/>
      <c r="U599" s="12"/>
      <c r="V599" s="12"/>
      <c r="W599" s="12"/>
      <c r="X599" s="12"/>
      <c r="Y599" s="12"/>
      <c r="Z599" s="12"/>
      <c r="AA599" s="13"/>
    </row>
    <row r="600" spans="1:27" x14ac:dyDescent="0.25">
      <c r="A600" s="12"/>
      <c r="B600" s="12"/>
      <c r="C600" s="12"/>
      <c r="D600" s="12"/>
      <c r="E600" s="12"/>
      <c r="F600" s="12"/>
      <c r="G600" s="12"/>
      <c r="H600" s="12"/>
      <c r="I600" s="12" t="str">
        <f xml:space="preserve"> IF(COUNT(Score!G2599:J2599)&gt;0,                                          IF(Score!AG2599 = "Positive", "Ask CRAFFT questions", "Ask CAR question only"), "")</f>
        <v/>
      </c>
      <c r="J600" s="12"/>
      <c r="K600" s="12"/>
      <c r="L600" s="12"/>
      <c r="M600" s="12"/>
      <c r="N600" s="12"/>
      <c r="O600" s="12"/>
      <c r="P600" s="12"/>
      <c r="Q600" s="12"/>
      <c r="R600" s="12"/>
      <c r="S600" s="12"/>
      <c r="T600" s="12"/>
      <c r="U600" s="12"/>
      <c r="V600" s="12"/>
      <c r="W600" s="12"/>
      <c r="X600" s="12"/>
      <c r="Y600" s="12"/>
      <c r="Z600" s="12"/>
      <c r="AA600" s="13"/>
    </row>
    <row r="601" spans="1:27" x14ac:dyDescent="0.25">
      <c r="A601" s="12"/>
      <c r="B601" s="12"/>
      <c r="C601" s="12"/>
      <c r="D601" s="12"/>
      <c r="E601" s="12"/>
      <c r="F601" s="12"/>
      <c r="G601" s="12"/>
      <c r="H601" s="12"/>
      <c r="I601" s="12" t="str">
        <f xml:space="preserve"> IF(COUNT(Score!G2600:J2600)&gt;0,                                          IF(Score!AG2600 = "Positive", "Ask CRAFFT questions", "Ask CAR question only"), "")</f>
        <v/>
      </c>
      <c r="J601" s="12"/>
      <c r="K601" s="12"/>
      <c r="L601" s="12"/>
      <c r="M601" s="12"/>
      <c r="N601" s="12"/>
      <c r="O601" s="12"/>
      <c r="P601" s="12"/>
      <c r="Q601" s="12"/>
      <c r="R601" s="12"/>
      <c r="S601" s="12"/>
      <c r="T601" s="12"/>
      <c r="U601" s="12"/>
      <c r="V601" s="12"/>
      <c r="W601" s="12"/>
      <c r="X601" s="12"/>
      <c r="Y601" s="12"/>
      <c r="Z601" s="12"/>
      <c r="AA601" s="13"/>
    </row>
    <row r="602" spans="1:27" x14ac:dyDescent="0.25">
      <c r="A602" s="12"/>
      <c r="B602" s="12"/>
      <c r="C602" s="12"/>
      <c r="D602" s="12"/>
      <c r="E602" s="12"/>
      <c r="F602" s="12"/>
      <c r="G602" s="12"/>
      <c r="H602" s="12"/>
      <c r="I602" s="12" t="str">
        <f xml:space="preserve"> IF(COUNT(Score!G2601:J2601)&gt;0,                                          IF(Score!AG2601 = "Positive", "Ask CRAFFT questions", "Ask CAR question only"), "")</f>
        <v/>
      </c>
      <c r="J602" s="12"/>
      <c r="K602" s="12"/>
      <c r="L602" s="12"/>
      <c r="M602" s="12"/>
      <c r="N602" s="12"/>
      <c r="O602" s="12"/>
      <c r="P602" s="12"/>
      <c r="Q602" s="12"/>
      <c r="R602" s="12"/>
      <c r="S602" s="12"/>
      <c r="T602" s="12"/>
      <c r="U602" s="12"/>
      <c r="V602" s="12"/>
      <c r="W602" s="12"/>
      <c r="X602" s="12"/>
      <c r="Y602" s="12"/>
      <c r="Z602" s="12"/>
      <c r="AA602" s="13"/>
    </row>
    <row r="603" spans="1:27" x14ac:dyDescent="0.25">
      <c r="A603" s="12"/>
      <c r="B603" s="12"/>
      <c r="C603" s="12"/>
      <c r="D603" s="12"/>
      <c r="E603" s="12"/>
      <c r="F603" s="12"/>
      <c r="G603" s="12"/>
      <c r="H603" s="12"/>
      <c r="I603" s="12" t="str">
        <f xml:space="preserve"> IF(COUNT(Score!G2602:J2602)&gt;0,                                          IF(Score!AG2602 = "Positive", "Ask CRAFFT questions", "Ask CAR question only"), "")</f>
        <v/>
      </c>
      <c r="J603" s="12"/>
      <c r="K603" s="12"/>
      <c r="L603" s="12"/>
      <c r="M603" s="12"/>
      <c r="N603" s="12"/>
      <c r="O603" s="12"/>
      <c r="P603" s="12"/>
      <c r="Q603" s="12"/>
      <c r="R603" s="12"/>
      <c r="S603" s="12"/>
      <c r="T603" s="12"/>
      <c r="U603" s="12"/>
      <c r="V603" s="12"/>
      <c r="W603" s="12"/>
      <c r="X603" s="12"/>
      <c r="Y603" s="12"/>
      <c r="Z603" s="12"/>
      <c r="AA603" s="13"/>
    </row>
    <row r="604" spans="1:27" x14ac:dyDescent="0.25">
      <c r="A604" s="12"/>
      <c r="B604" s="12"/>
      <c r="C604" s="12"/>
      <c r="D604" s="12"/>
      <c r="E604" s="12"/>
      <c r="F604" s="12"/>
      <c r="G604" s="12"/>
      <c r="H604" s="12"/>
      <c r="I604" s="12" t="str">
        <f xml:space="preserve"> IF(COUNT(Score!G2603:J2603)&gt;0,                                          IF(Score!AG2603 = "Positive", "Ask CRAFFT questions", "Ask CAR question only"), "")</f>
        <v/>
      </c>
      <c r="J604" s="12"/>
      <c r="K604" s="12"/>
      <c r="L604" s="12"/>
      <c r="M604" s="12"/>
      <c r="N604" s="12"/>
      <c r="O604" s="12"/>
      <c r="P604" s="12"/>
      <c r="Q604" s="12"/>
      <c r="R604" s="12"/>
      <c r="S604" s="12"/>
      <c r="T604" s="12"/>
      <c r="U604" s="12"/>
      <c r="V604" s="12"/>
      <c r="W604" s="12"/>
      <c r="X604" s="12"/>
      <c r="Y604" s="12"/>
      <c r="Z604" s="12"/>
      <c r="AA604" s="13"/>
    </row>
    <row r="605" spans="1:27" x14ac:dyDescent="0.25">
      <c r="A605" s="12"/>
      <c r="B605" s="12"/>
      <c r="C605" s="12"/>
      <c r="D605" s="12"/>
      <c r="E605" s="12"/>
      <c r="F605" s="12"/>
      <c r="G605" s="12"/>
      <c r="H605" s="12"/>
      <c r="I605" s="12" t="str">
        <f xml:space="preserve"> IF(COUNT(Score!G2604:J2604)&gt;0,                                          IF(Score!AG2604 = "Positive", "Ask CRAFFT questions", "Ask CAR question only"), "")</f>
        <v/>
      </c>
      <c r="J605" s="12"/>
      <c r="K605" s="12"/>
      <c r="L605" s="12"/>
      <c r="M605" s="12"/>
      <c r="N605" s="12"/>
      <c r="O605" s="12"/>
      <c r="P605" s="12"/>
      <c r="Q605" s="12"/>
      <c r="R605" s="12"/>
      <c r="S605" s="12"/>
      <c r="T605" s="12"/>
      <c r="U605" s="12"/>
      <c r="V605" s="12"/>
      <c r="W605" s="12"/>
      <c r="X605" s="12"/>
      <c r="Y605" s="12"/>
      <c r="Z605" s="12"/>
      <c r="AA605" s="13"/>
    </row>
    <row r="606" spans="1:27" x14ac:dyDescent="0.25">
      <c r="A606" s="12"/>
      <c r="B606" s="12"/>
      <c r="C606" s="12"/>
      <c r="D606" s="12"/>
      <c r="E606" s="12"/>
      <c r="F606" s="12"/>
      <c r="G606" s="12"/>
      <c r="H606" s="12"/>
      <c r="I606" s="12" t="str">
        <f xml:space="preserve"> IF(COUNT(Score!G2605:J2605)&gt;0,                                          IF(Score!AG2605 = "Positive", "Ask CRAFFT questions", "Ask CAR question only"), "")</f>
        <v/>
      </c>
      <c r="J606" s="12"/>
      <c r="K606" s="12"/>
      <c r="L606" s="12"/>
      <c r="M606" s="12"/>
      <c r="N606" s="12"/>
      <c r="O606" s="12"/>
      <c r="P606" s="12"/>
      <c r="Q606" s="12"/>
      <c r="R606" s="12"/>
      <c r="S606" s="12"/>
      <c r="T606" s="12"/>
      <c r="U606" s="12"/>
      <c r="V606" s="12"/>
      <c r="W606" s="12"/>
      <c r="X606" s="12"/>
      <c r="Y606" s="12"/>
      <c r="Z606" s="12"/>
      <c r="AA606" s="13"/>
    </row>
    <row r="607" spans="1:27" x14ac:dyDescent="0.25">
      <c r="A607" s="12"/>
      <c r="B607" s="12"/>
      <c r="C607" s="12"/>
      <c r="D607" s="12"/>
      <c r="E607" s="12"/>
      <c r="F607" s="12"/>
      <c r="G607" s="12"/>
      <c r="H607" s="12"/>
      <c r="I607" s="12" t="str">
        <f xml:space="preserve"> IF(COUNT(Score!G2606:J2606)&gt;0,                                          IF(Score!AG2606 = "Positive", "Ask CRAFFT questions", "Ask CAR question only"), "")</f>
        <v/>
      </c>
      <c r="J607" s="12"/>
      <c r="K607" s="12"/>
      <c r="L607" s="12"/>
      <c r="M607" s="12"/>
      <c r="N607" s="12"/>
      <c r="O607" s="12"/>
      <c r="P607" s="12"/>
      <c r="Q607" s="12"/>
      <c r="R607" s="12"/>
      <c r="S607" s="12"/>
      <c r="T607" s="12"/>
      <c r="U607" s="12"/>
      <c r="V607" s="12"/>
      <c r="W607" s="12"/>
      <c r="X607" s="12"/>
      <c r="Y607" s="12"/>
      <c r="Z607" s="12"/>
      <c r="AA607" s="13"/>
    </row>
    <row r="608" spans="1:27" x14ac:dyDescent="0.25">
      <c r="A608" s="12"/>
      <c r="B608" s="12"/>
      <c r="C608" s="12"/>
      <c r="D608" s="12"/>
      <c r="E608" s="12"/>
      <c r="F608" s="12"/>
      <c r="G608" s="12"/>
      <c r="H608" s="12"/>
      <c r="I608" s="12" t="str">
        <f xml:space="preserve"> IF(COUNT(Score!G2607:J2607)&gt;0,                                          IF(Score!AG2607 = "Positive", "Ask CRAFFT questions", "Ask CAR question only"), "")</f>
        <v/>
      </c>
      <c r="J608" s="12"/>
      <c r="K608" s="12"/>
      <c r="L608" s="12"/>
      <c r="M608" s="12"/>
      <c r="N608" s="12"/>
      <c r="O608" s="12"/>
      <c r="P608" s="12"/>
      <c r="Q608" s="12"/>
      <c r="R608" s="12"/>
      <c r="S608" s="12"/>
      <c r="T608" s="12"/>
      <c r="U608" s="12"/>
      <c r="V608" s="12"/>
      <c r="W608" s="12"/>
      <c r="X608" s="12"/>
      <c r="Y608" s="12"/>
      <c r="Z608" s="12"/>
      <c r="AA608" s="13"/>
    </row>
    <row r="609" spans="1:27" x14ac:dyDescent="0.25">
      <c r="A609" s="12"/>
      <c r="B609" s="12"/>
      <c r="C609" s="12"/>
      <c r="D609" s="12"/>
      <c r="E609" s="12"/>
      <c r="F609" s="12"/>
      <c r="G609" s="12"/>
      <c r="H609" s="12"/>
      <c r="I609" s="12" t="str">
        <f xml:space="preserve"> IF(COUNT(Score!G2608:J2608)&gt;0,                                          IF(Score!AG2608 = "Positive", "Ask CRAFFT questions", "Ask CAR question only"), "")</f>
        <v/>
      </c>
      <c r="J609" s="12"/>
      <c r="K609" s="12"/>
      <c r="L609" s="12"/>
      <c r="M609" s="12"/>
      <c r="N609" s="12"/>
      <c r="O609" s="12"/>
      <c r="P609" s="12"/>
      <c r="Q609" s="12"/>
      <c r="R609" s="12"/>
      <c r="S609" s="12"/>
      <c r="T609" s="12"/>
      <c r="U609" s="12"/>
      <c r="V609" s="12"/>
      <c r="W609" s="12"/>
      <c r="X609" s="12"/>
      <c r="Y609" s="12"/>
      <c r="Z609" s="12"/>
      <c r="AA609" s="13"/>
    </row>
    <row r="610" spans="1:27" x14ac:dyDescent="0.25">
      <c r="A610" s="12"/>
      <c r="B610" s="12"/>
      <c r="C610" s="12"/>
      <c r="D610" s="12"/>
      <c r="E610" s="12"/>
      <c r="F610" s="12"/>
      <c r="G610" s="12"/>
      <c r="H610" s="12"/>
      <c r="I610" s="12" t="str">
        <f xml:space="preserve"> IF(COUNT(Score!G2609:J2609)&gt;0,                                          IF(Score!AG2609 = "Positive", "Ask CRAFFT questions", "Ask CAR question only"), "")</f>
        <v/>
      </c>
      <c r="J610" s="12"/>
      <c r="K610" s="12"/>
      <c r="L610" s="12"/>
      <c r="M610" s="12"/>
      <c r="N610" s="12"/>
      <c r="O610" s="12"/>
      <c r="P610" s="12"/>
      <c r="Q610" s="12"/>
      <c r="R610" s="12"/>
      <c r="S610" s="12"/>
      <c r="T610" s="12"/>
      <c r="U610" s="12"/>
      <c r="V610" s="12"/>
      <c r="W610" s="12"/>
      <c r="X610" s="12"/>
      <c r="Y610" s="12"/>
      <c r="Z610" s="12"/>
      <c r="AA610" s="13"/>
    </row>
    <row r="611" spans="1:27" x14ac:dyDescent="0.25">
      <c r="A611" s="12"/>
      <c r="B611" s="12"/>
      <c r="C611" s="12"/>
      <c r="D611" s="12"/>
      <c r="E611" s="12"/>
      <c r="F611" s="12"/>
      <c r="G611" s="12"/>
      <c r="H611" s="12"/>
      <c r="I611" s="12" t="str">
        <f xml:space="preserve"> IF(COUNT(Score!G2610:J2610)&gt;0,                                          IF(Score!AG2610 = "Positive", "Ask CRAFFT questions", "Ask CAR question only"), "")</f>
        <v/>
      </c>
      <c r="J611" s="12"/>
      <c r="K611" s="12"/>
      <c r="L611" s="12"/>
      <c r="M611" s="12"/>
      <c r="N611" s="12"/>
      <c r="O611" s="12"/>
      <c r="P611" s="12"/>
      <c r="Q611" s="12"/>
      <c r="R611" s="12"/>
      <c r="S611" s="12"/>
      <c r="T611" s="12"/>
      <c r="U611" s="12"/>
      <c r="V611" s="12"/>
      <c r="W611" s="12"/>
      <c r="X611" s="12"/>
      <c r="Y611" s="12"/>
      <c r="Z611" s="12"/>
      <c r="AA611" s="13"/>
    </row>
    <row r="612" spans="1:27" x14ac:dyDescent="0.25">
      <c r="A612" s="12"/>
      <c r="B612" s="12"/>
      <c r="C612" s="12"/>
      <c r="D612" s="12"/>
      <c r="E612" s="12"/>
      <c r="F612" s="12"/>
      <c r="G612" s="12"/>
      <c r="H612" s="12"/>
      <c r="I612" s="12" t="str">
        <f xml:space="preserve"> IF(COUNT(Score!G2611:J2611)&gt;0,                                          IF(Score!AG2611 = "Positive", "Ask CRAFFT questions", "Ask CAR question only"), "")</f>
        <v/>
      </c>
      <c r="J612" s="12"/>
      <c r="K612" s="12"/>
      <c r="L612" s="12"/>
      <c r="M612" s="12"/>
      <c r="N612" s="12"/>
      <c r="O612" s="12"/>
      <c r="P612" s="12"/>
      <c r="Q612" s="12"/>
      <c r="R612" s="12"/>
      <c r="S612" s="12"/>
      <c r="T612" s="12"/>
      <c r="U612" s="12"/>
      <c r="V612" s="12"/>
      <c r="W612" s="12"/>
      <c r="X612" s="12"/>
      <c r="Y612" s="12"/>
      <c r="Z612" s="12"/>
      <c r="AA612" s="13"/>
    </row>
    <row r="613" spans="1:27" x14ac:dyDescent="0.25">
      <c r="A613" s="12"/>
      <c r="B613" s="12"/>
      <c r="C613" s="12"/>
      <c r="D613" s="12"/>
      <c r="E613" s="12"/>
      <c r="F613" s="12"/>
      <c r="G613" s="12"/>
      <c r="H613" s="12"/>
      <c r="I613" s="12" t="str">
        <f xml:space="preserve"> IF(COUNT(Score!G2612:J2612)&gt;0,                                          IF(Score!AG2612 = "Positive", "Ask CRAFFT questions", "Ask CAR question only"), "")</f>
        <v/>
      </c>
      <c r="J613" s="12"/>
      <c r="K613" s="12"/>
      <c r="L613" s="12"/>
      <c r="M613" s="12"/>
      <c r="N613" s="12"/>
      <c r="O613" s="12"/>
      <c r="P613" s="12"/>
      <c r="Q613" s="12"/>
      <c r="R613" s="12"/>
      <c r="S613" s="12"/>
      <c r="T613" s="12"/>
      <c r="U613" s="12"/>
      <c r="V613" s="12"/>
      <c r="W613" s="12"/>
      <c r="X613" s="12"/>
      <c r="Y613" s="12"/>
      <c r="Z613" s="12"/>
      <c r="AA613" s="13"/>
    </row>
    <row r="614" spans="1:27" x14ac:dyDescent="0.25">
      <c r="A614" s="12"/>
      <c r="B614" s="12"/>
      <c r="C614" s="12"/>
      <c r="D614" s="12"/>
      <c r="E614" s="12"/>
      <c r="F614" s="12"/>
      <c r="G614" s="12"/>
      <c r="H614" s="12"/>
      <c r="I614" s="12" t="str">
        <f xml:space="preserve"> IF(COUNT(Score!G2613:J2613)&gt;0,                                          IF(Score!AG2613 = "Positive", "Ask CRAFFT questions", "Ask CAR question only"), "")</f>
        <v/>
      </c>
      <c r="J614" s="12"/>
      <c r="K614" s="12"/>
      <c r="L614" s="12"/>
      <c r="M614" s="12"/>
      <c r="N614" s="12"/>
      <c r="O614" s="12"/>
      <c r="P614" s="12"/>
      <c r="Q614" s="12"/>
      <c r="R614" s="12"/>
      <c r="S614" s="12"/>
      <c r="T614" s="12"/>
      <c r="U614" s="12"/>
      <c r="V614" s="12"/>
      <c r="W614" s="12"/>
      <c r="X614" s="12"/>
      <c r="Y614" s="12"/>
      <c r="Z614" s="12"/>
      <c r="AA614" s="13"/>
    </row>
    <row r="615" spans="1:27" x14ac:dyDescent="0.25">
      <c r="A615" s="12"/>
      <c r="B615" s="12"/>
      <c r="C615" s="12"/>
      <c r="D615" s="12"/>
      <c r="E615" s="12"/>
      <c r="F615" s="12"/>
      <c r="G615" s="12"/>
      <c r="H615" s="12"/>
      <c r="I615" s="12" t="str">
        <f xml:space="preserve"> IF(COUNT(Score!G2614:J2614)&gt;0,                                          IF(Score!AG2614 = "Positive", "Ask CRAFFT questions", "Ask CAR question only"), "")</f>
        <v/>
      </c>
      <c r="J615" s="12"/>
      <c r="K615" s="12"/>
      <c r="L615" s="12"/>
      <c r="M615" s="12"/>
      <c r="N615" s="12"/>
      <c r="O615" s="12"/>
      <c r="P615" s="12"/>
      <c r="Q615" s="12"/>
      <c r="R615" s="12"/>
      <c r="S615" s="12"/>
      <c r="T615" s="12"/>
      <c r="U615" s="12"/>
      <c r="V615" s="12"/>
      <c r="W615" s="12"/>
      <c r="X615" s="12"/>
      <c r="Y615" s="12"/>
      <c r="Z615" s="12"/>
      <c r="AA615" s="13"/>
    </row>
    <row r="616" spans="1:27" x14ac:dyDescent="0.25">
      <c r="A616" s="12"/>
      <c r="B616" s="12"/>
      <c r="C616" s="12"/>
      <c r="D616" s="12"/>
      <c r="E616" s="12"/>
      <c r="F616" s="12"/>
      <c r="G616" s="12"/>
      <c r="H616" s="12"/>
      <c r="I616" s="12" t="str">
        <f xml:space="preserve"> IF(COUNT(Score!G2615:J2615)&gt;0,                                          IF(Score!AG2615 = "Positive", "Ask CRAFFT questions", "Ask CAR question only"), "")</f>
        <v/>
      </c>
      <c r="J616" s="12"/>
      <c r="K616" s="12"/>
      <c r="L616" s="12"/>
      <c r="M616" s="12"/>
      <c r="N616" s="12"/>
      <c r="O616" s="12"/>
      <c r="P616" s="12"/>
      <c r="Q616" s="12"/>
      <c r="R616" s="12"/>
      <c r="S616" s="12"/>
      <c r="T616" s="12"/>
      <c r="U616" s="12"/>
      <c r="V616" s="12"/>
      <c r="W616" s="12"/>
      <c r="X616" s="12"/>
      <c r="Y616" s="12"/>
      <c r="Z616" s="12"/>
      <c r="AA616" s="13"/>
    </row>
    <row r="617" spans="1:27" x14ac:dyDescent="0.25">
      <c r="A617" s="12"/>
      <c r="B617" s="12"/>
      <c r="C617" s="12"/>
      <c r="D617" s="12"/>
      <c r="E617" s="12"/>
      <c r="F617" s="12"/>
      <c r="G617" s="12"/>
      <c r="H617" s="12"/>
      <c r="I617" s="12" t="str">
        <f xml:space="preserve"> IF(COUNT(Score!G2616:J2616)&gt;0,                                          IF(Score!AG2616 = "Positive", "Ask CRAFFT questions", "Ask CAR question only"), "")</f>
        <v/>
      </c>
      <c r="J617" s="12"/>
      <c r="K617" s="12"/>
      <c r="L617" s="12"/>
      <c r="M617" s="12"/>
      <c r="N617" s="12"/>
      <c r="O617" s="12"/>
      <c r="P617" s="12"/>
      <c r="Q617" s="12"/>
      <c r="R617" s="12"/>
      <c r="S617" s="12"/>
      <c r="T617" s="12"/>
      <c r="U617" s="12"/>
      <c r="V617" s="12"/>
      <c r="W617" s="12"/>
      <c r="X617" s="12"/>
      <c r="Y617" s="12"/>
      <c r="Z617" s="12"/>
      <c r="AA617" s="13"/>
    </row>
    <row r="618" spans="1:27" x14ac:dyDescent="0.25">
      <c r="A618" s="12"/>
      <c r="B618" s="12"/>
      <c r="C618" s="12"/>
      <c r="D618" s="12"/>
      <c r="E618" s="12"/>
      <c r="F618" s="12"/>
      <c r="G618" s="12"/>
      <c r="H618" s="12"/>
      <c r="I618" s="12" t="str">
        <f xml:space="preserve"> IF(COUNT(Score!G2617:J2617)&gt;0,                                          IF(Score!AG2617 = "Positive", "Ask CRAFFT questions", "Ask CAR question only"), "")</f>
        <v/>
      </c>
      <c r="J618" s="12"/>
      <c r="K618" s="12"/>
      <c r="L618" s="12"/>
      <c r="M618" s="12"/>
      <c r="N618" s="12"/>
      <c r="O618" s="12"/>
      <c r="P618" s="12"/>
      <c r="Q618" s="12"/>
      <c r="R618" s="12"/>
      <c r="S618" s="12"/>
      <c r="T618" s="12"/>
      <c r="U618" s="12"/>
      <c r="V618" s="12"/>
      <c r="W618" s="12"/>
      <c r="X618" s="12"/>
      <c r="Y618" s="12"/>
      <c r="Z618" s="12"/>
      <c r="AA618" s="13"/>
    </row>
    <row r="619" spans="1:27" x14ac:dyDescent="0.25">
      <c r="A619" s="12"/>
      <c r="B619" s="12"/>
      <c r="C619" s="12"/>
      <c r="D619" s="12"/>
      <c r="E619" s="12"/>
      <c r="F619" s="12"/>
      <c r="G619" s="12"/>
      <c r="H619" s="12"/>
      <c r="I619" s="12" t="str">
        <f xml:space="preserve"> IF(COUNT(Score!G2618:J2618)&gt;0,                                          IF(Score!AG2618 = "Positive", "Ask CRAFFT questions", "Ask CAR question only"), "")</f>
        <v/>
      </c>
      <c r="J619" s="12"/>
      <c r="K619" s="12"/>
      <c r="L619" s="12"/>
      <c r="M619" s="12"/>
      <c r="N619" s="12"/>
      <c r="O619" s="12"/>
      <c r="P619" s="12"/>
      <c r="Q619" s="12"/>
      <c r="R619" s="12"/>
      <c r="S619" s="12"/>
      <c r="T619" s="12"/>
      <c r="U619" s="12"/>
      <c r="V619" s="12"/>
      <c r="W619" s="12"/>
      <c r="X619" s="12"/>
      <c r="Y619" s="12"/>
      <c r="Z619" s="12"/>
      <c r="AA619" s="13"/>
    </row>
    <row r="620" spans="1:27" x14ac:dyDescent="0.25">
      <c r="A620" s="12"/>
      <c r="B620" s="12"/>
      <c r="C620" s="12"/>
      <c r="D620" s="12"/>
      <c r="E620" s="12"/>
      <c r="F620" s="12"/>
      <c r="G620" s="12"/>
      <c r="H620" s="12"/>
      <c r="I620" s="12" t="str">
        <f xml:space="preserve"> IF(COUNT(Score!G2619:J2619)&gt;0,                                          IF(Score!AG2619 = "Positive", "Ask CRAFFT questions", "Ask CAR question only"), "")</f>
        <v/>
      </c>
      <c r="J620" s="12"/>
      <c r="K620" s="12"/>
      <c r="L620" s="12"/>
      <c r="M620" s="12"/>
      <c r="N620" s="12"/>
      <c r="O620" s="12"/>
      <c r="P620" s="12"/>
      <c r="Q620" s="12"/>
      <c r="R620" s="12"/>
      <c r="S620" s="12"/>
      <c r="T620" s="12"/>
      <c r="U620" s="12"/>
      <c r="V620" s="12"/>
      <c r="W620" s="12"/>
      <c r="X620" s="12"/>
      <c r="Y620" s="12"/>
      <c r="Z620" s="12"/>
      <c r="AA620" s="13"/>
    </row>
    <row r="621" spans="1:27" x14ac:dyDescent="0.25">
      <c r="A621" s="12"/>
      <c r="B621" s="12"/>
      <c r="C621" s="12"/>
      <c r="D621" s="12"/>
      <c r="E621" s="12"/>
      <c r="F621" s="12"/>
      <c r="G621" s="12"/>
      <c r="H621" s="12"/>
      <c r="I621" s="12" t="str">
        <f xml:space="preserve"> IF(COUNT(Score!G2620:J2620)&gt;0,                                          IF(Score!AG2620 = "Positive", "Ask CRAFFT questions", "Ask CAR question only"), "")</f>
        <v/>
      </c>
      <c r="J621" s="12"/>
      <c r="K621" s="12"/>
      <c r="L621" s="12"/>
      <c r="M621" s="12"/>
      <c r="N621" s="12"/>
      <c r="O621" s="12"/>
      <c r="P621" s="12"/>
      <c r="Q621" s="12"/>
      <c r="R621" s="12"/>
      <c r="S621" s="12"/>
      <c r="T621" s="12"/>
      <c r="U621" s="12"/>
      <c r="V621" s="12"/>
      <c r="W621" s="12"/>
      <c r="X621" s="12"/>
      <c r="Y621" s="12"/>
      <c r="Z621" s="12"/>
      <c r="AA621" s="13"/>
    </row>
    <row r="622" spans="1:27" x14ac:dyDescent="0.25">
      <c r="A622" s="12"/>
      <c r="B622" s="12"/>
      <c r="C622" s="12"/>
      <c r="D622" s="12"/>
      <c r="E622" s="12"/>
      <c r="F622" s="12"/>
      <c r="G622" s="12"/>
      <c r="H622" s="12"/>
      <c r="I622" s="12" t="str">
        <f xml:space="preserve"> IF(COUNT(Score!G2621:J2621)&gt;0,                                          IF(Score!AG2621 = "Positive", "Ask CRAFFT questions", "Ask CAR question only"), "")</f>
        <v/>
      </c>
      <c r="J622" s="12"/>
      <c r="K622" s="12"/>
      <c r="L622" s="12"/>
      <c r="M622" s="12"/>
      <c r="N622" s="12"/>
      <c r="O622" s="12"/>
      <c r="P622" s="12"/>
      <c r="Q622" s="12"/>
      <c r="R622" s="12"/>
      <c r="S622" s="12"/>
      <c r="T622" s="12"/>
      <c r="U622" s="12"/>
      <c r="V622" s="12"/>
      <c r="W622" s="12"/>
      <c r="X622" s="12"/>
      <c r="Y622" s="12"/>
      <c r="Z622" s="12"/>
      <c r="AA622" s="13"/>
    </row>
    <row r="623" spans="1:27" x14ac:dyDescent="0.25">
      <c r="A623" s="12"/>
      <c r="B623" s="12"/>
      <c r="C623" s="12"/>
      <c r="D623" s="12"/>
      <c r="E623" s="12"/>
      <c r="F623" s="12"/>
      <c r="G623" s="12"/>
      <c r="H623" s="12"/>
      <c r="I623" s="12" t="str">
        <f xml:space="preserve"> IF(COUNT(Score!G2622:J2622)&gt;0,                                          IF(Score!AG2622 = "Positive", "Ask CRAFFT questions", "Ask CAR question only"), "")</f>
        <v/>
      </c>
      <c r="J623" s="12"/>
      <c r="K623" s="12"/>
      <c r="L623" s="12"/>
      <c r="M623" s="12"/>
      <c r="N623" s="12"/>
      <c r="O623" s="12"/>
      <c r="P623" s="12"/>
      <c r="Q623" s="12"/>
      <c r="R623" s="12"/>
      <c r="S623" s="12"/>
      <c r="T623" s="12"/>
      <c r="U623" s="12"/>
      <c r="V623" s="12"/>
      <c r="W623" s="12"/>
      <c r="X623" s="12"/>
      <c r="Y623" s="12"/>
      <c r="Z623" s="12"/>
      <c r="AA623" s="13"/>
    </row>
    <row r="624" spans="1:27" x14ac:dyDescent="0.25">
      <c r="A624" s="12"/>
      <c r="B624" s="12"/>
      <c r="C624" s="12"/>
      <c r="D624" s="12"/>
      <c r="E624" s="12"/>
      <c r="F624" s="12"/>
      <c r="G624" s="12"/>
      <c r="H624" s="12"/>
      <c r="I624" s="12" t="str">
        <f xml:space="preserve"> IF(COUNT(Score!G2623:J2623)&gt;0,                                          IF(Score!AG2623 = "Positive", "Ask CRAFFT questions", "Ask CAR question only"), "")</f>
        <v/>
      </c>
      <c r="J624" s="12"/>
      <c r="K624" s="12"/>
      <c r="L624" s="12"/>
      <c r="M624" s="12"/>
      <c r="N624" s="12"/>
      <c r="O624" s="12"/>
      <c r="P624" s="12"/>
      <c r="Q624" s="12"/>
      <c r="R624" s="12"/>
      <c r="S624" s="12"/>
      <c r="T624" s="12"/>
      <c r="U624" s="12"/>
      <c r="V624" s="12"/>
      <c r="W624" s="12"/>
      <c r="X624" s="12"/>
      <c r="Y624" s="12"/>
      <c r="Z624" s="12"/>
      <c r="AA624" s="13"/>
    </row>
    <row r="625" spans="1:27" x14ac:dyDescent="0.25">
      <c r="A625" s="12"/>
      <c r="B625" s="12"/>
      <c r="C625" s="12"/>
      <c r="D625" s="12"/>
      <c r="E625" s="12"/>
      <c r="F625" s="12"/>
      <c r="G625" s="12"/>
      <c r="H625" s="12"/>
      <c r="I625" s="12" t="str">
        <f xml:space="preserve"> IF(COUNT(Score!G2624:J2624)&gt;0,                                          IF(Score!AG2624 = "Positive", "Ask CRAFFT questions", "Ask CAR question only"), "")</f>
        <v/>
      </c>
      <c r="J625" s="12"/>
      <c r="K625" s="12"/>
      <c r="L625" s="12"/>
      <c r="M625" s="12"/>
      <c r="N625" s="12"/>
      <c r="O625" s="12"/>
      <c r="P625" s="12"/>
      <c r="Q625" s="12"/>
      <c r="R625" s="12"/>
      <c r="S625" s="12"/>
      <c r="T625" s="12"/>
      <c r="U625" s="12"/>
      <c r="V625" s="12"/>
      <c r="W625" s="12"/>
      <c r="X625" s="12"/>
      <c r="Y625" s="12"/>
      <c r="Z625" s="12"/>
      <c r="AA625" s="13"/>
    </row>
    <row r="626" spans="1:27" x14ac:dyDescent="0.25">
      <c r="A626" s="12"/>
      <c r="B626" s="12"/>
      <c r="C626" s="12"/>
      <c r="D626" s="12"/>
      <c r="E626" s="12"/>
      <c r="F626" s="12"/>
      <c r="G626" s="12"/>
      <c r="H626" s="12"/>
      <c r="I626" s="12" t="str">
        <f xml:space="preserve"> IF(COUNT(Score!G2625:J2625)&gt;0,                                          IF(Score!AG2625 = "Positive", "Ask CRAFFT questions", "Ask CAR question only"), "")</f>
        <v/>
      </c>
      <c r="J626" s="12"/>
      <c r="K626" s="12"/>
      <c r="L626" s="12"/>
      <c r="M626" s="12"/>
      <c r="N626" s="12"/>
      <c r="O626" s="12"/>
      <c r="P626" s="12"/>
      <c r="Q626" s="12"/>
      <c r="R626" s="12"/>
      <c r="S626" s="12"/>
      <c r="T626" s="12"/>
      <c r="U626" s="12"/>
      <c r="V626" s="12"/>
      <c r="W626" s="12"/>
      <c r="X626" s="12"/>
      <c r="Y626" s="12"/>
      <c r="Z626" s="12"/>
      <c r="AA626" s="13"/>
    </row>
    <row r="627" spans="1:27" x14ac:dyDescent="0.25">
      <c r="A627" s="12"/>
      <c r="B627" s="12"/>
      <c r="C627" s="12"/>
      <c r="D627" s="12"/>
      <c r="E627" s="12"/>
      <c r="F627" s="12"/>
      <c r="G627" s="12"/>
      <c r="H627" s="12"/>
      <c r="I627" s="12" t="str">
        <f xml:space="preserve"> IF(COUNT(Score!G2626:J2626)&gt;0,                                          IF(Score!AG2626 = "Positive", "Ask CRAFFT questions", "Ask CAR question only"), "")</f>
        <v/>
      </c>
      <c r="J627" s="12"/>
      <c r="K627" s="12"/>
      <c r="L627" s="12"/>
      <c r="M627" s="12"/>
      <c r="N627" s="12"/>
      <c r="O627" s="12"/>
      <c r="P627" s="12"/>
      <c r="Q627" s="12"/>
      <c r="R627" s="12"/>
      <c r="S627" s="12"/>
      <c r="T627" s="12"/>
      <c r="U627" s="12"/>
      <c r="V627" s="12"/>
      <c r="W627" s="12"/>
      <c r="X627" s="12"/>
      <c r="Y627" s="12"/>
      <c r="Z627" s="12"/>
      <c r="AA627" s="13"/>
    </row>
    <row r="628" spans="1:27" x14ac:dyDescent="0.25">
      <c r="A628" s="12"/>
      <c r="B628" s="12"/>
      <c r="C628" s="12"/>
      <c r="D628" s="12"/>
      <c r="E628" s="12"/>
      <c r="F628" s="12"/>
      <c r="G628" s="12"/>
      <c r="H628" s="12"/>
      <c r="I628" s="12" t="str">
        <f xml:space="preserve"> IF(COUNT(Score!G2627:J2627)&gt;0,                                          IF(Score!AG2627 = "Positive", "Ask CRAFFT questions", "Ask CAR question only"), "")</f>
        <v/>
      </c>
      <c r="J628" s="12"/>
      <c r="K628" s="12"/>
      <c r="L628" s="12"/>
      <c r="M628" s="12"/>
      <c r="N628" s="12"/>
      <c r="O628" s="12"/>
      <c r="P628" s="12"/>
      <c r="Q628" s="12"/>
      <c r="R628" s="12"/>
      <c r="S628" s="12"/>
      <c r="T628" s="12"/>
      <c r="U628" s="12"/>
      <c r="V628" s="12"/>
      <c r="W628" s="12"/>
      <c r="X628" s="12"/>
      <c r="Y628" s="12"/>
      <c r="Z628" s="12"/>
      <c r="AA628" s="13"/>
    </row>
    <row r="629" spans="1:27" x14ac:dyDescent="0.25">
      <c r="A629" s="12"/>
      <c r="B629" s="12"/>
      <c r="C629" s="12"/>
      <c r="D629" s="12"/>
      <c r="E629" s="12"/>
      <c r="F629" s="12"/>
      <c r="G629" s="12"/>
      <c r="H629" s="12"/>
      <c r="I629" s="12" t="str">
        <f xml:space="preserve"> IF(COUNT(Score!G2628:J2628)&gt;0,                                          IF(Score!AG2628 = "Positive", "Ask CRAFFT questions", "Ask CAR question only"), "")</f>
        <v/>
      </c>
      <c r="J629" s="12"/>
      <c r="K629" s="12"/>
      <c r="L629" s="12"/>
      <c r="M629" s="12"/>
      <c r="N629" s="12"/>
      <c r="O629" s="12"/>
      <c r="P629" s="12"/>
      <c r="Q629" s="12"/>
      <c r="R629" s="12"/>
      <c r="S629" s="12"/>
      <c r="T629" s="12"/>
      <c r="U629" s="12"/>
      <c r="V629" s="12"/>
      <c r="W629" s="12"/>
      <c r="X629" s="12"/>
      <c r="Y629" s="12"/>
      <c r="Z629" s="12"/>
      <c r="AA629" s="13"/>
    </row>
    <row r="630" spans="1:27" x14ac:dyDescent="0.25">
      <c r="A630" s="12"/>
      <c r="B630" s="12"/>
      <c r="C630" s="12"/>
      <c r="D630" s="12"/>
      <c r="E630" s="12"/>
      <c r="F630" s="12"/>
      <c r="G630" s="12"/>
      <c r="H630" s="12"/>
      <c r="I630" s="12" t="str">
        <f xml:space="preserve"> IF(COUNT(Score!G2629:J2629)&gt;0,                                          IF(Score!AG2629 = "Positive", "Ask CRAFFT questions", "Ask CAR question only"), "")</f>
        <v/>
      </c>
      <c r="J630" s="12"/>
      <c r="K630" s="12"/>
      <c r="L630" s="12"/>
      <c r="M630" s="12"/>
      <c r="N630" s="12"/>
      <c r="O630" s="12"/>
      <c r="P630" s="12"/>
      <c r="Q630" s="12"/>
      <c r="R630" s="12"/>
      <c r="S630" s="12"/>
      <c r="T630" s="12"/>
      <c r="U630" s="12"/>
      <c r="V630" s="12"/>
      <c r="W630" s="12"/>
      <c r="X630" s="12"/>
      <c r="Y630" s="12"/>
      <c r="Z630" s="12"/>
      <c r="AA630" s="13"/>
    </row>
    <row r="631" spans="1:27" x14ac:dyDescent="0.25">
      <c r="A631" s="12"/>
      <c r="B631" s="12"/>
      <c r="C631" s="12"/>
      <c r="D631" s="12"/>
      <c r="E631" s="12"/>
      <c r="F631" s="12"/>
      <c r="G631" s="12"/>
      <c r="H631" s="12"/>
      <c r="I631" s="12" t="str">
        <f xml:space="preserve"> IF(COUNT(Score!G2630:J2630)&gt;0,                                          IF(Score!AG2630 = "Positive", "Ask CRAFFT questions", "Ask CAR question only"), "")</f>
        <v/>
      </c>
      <c r="J631" s="12"/>
      <c r="K631" s="12"/>
      <c r="L631" s="12"/>
      <c r="M631" s="12"/>
      <c r="N631" s="12"/>
      <c r="O631" s="12"/>
      <c r="P631" s="12"/>
      <c r="Q631" s="12"/>
      <c r="R631" s="12"/>
      <c r="S631" s="12"/>
      <c r="T631" s="12"/>
      <c r="U631" s="12"/>
      <c r="V631" s="12"/>
      <c r="W631" s="12"/>
      <c r="X631" s="12"/>
      <c r="Y631" s="12"/>
      <c r="Z631" s="12"/>
      <c r="AA631" s="13"/>
    </row>
    <row r="632" spans="1:27" x14ac:dyDescent="0.25">
      <c r="A632" s="12"/>
      <c r="B632" s="12"/>
      <c r="C632" s="12"/>
      <c r="D632" s="12"/>
      <c r="E632" s="12"/>
      <c r="F632" s="12"/>
      <c r="G632" s="12"/>
      <c r="H632" s="12"/>
      <c r="I632" s="12" t="str">
        <f xml:space="preserve"> IF(COUNT(Score!G2631:J2631)&gt;0,                                          IF(Score!AG2631 = "Positive", "Ask CRAFFT questions", "Ask CAR question only"), "")</f>
        <v/>
      </c>
      <c r="J632" s="12"/>
      <c r="K632" s="12"/>
      <c r="L632" s="12"/>
      <c r="M632" s="12"/>
      <c r="N632" s="12"/>
      <c r="O632" s="12"/>
      <c r="P632" s="12"/>
      <c r="Q632" s="12"/>
      <c r="R632" s="12"/>
      <c r="S632" s="12"/>
      <c r="T632" s="12"/>
      <c r="U632" s="12"/>
      <c r="V632" s="12"/>
      <c r="W632" s="12"/>
      <c r="X632" s="12"/>
      <c r="Y632" s="12"/>
      <c r="Z632" s="12"/>
      <c r="AA632" s="13"/>
    </row>
    <row r="633" spans="1:27" x14ac:dyDescent="0.25">
      <c r="A633" s="12"/>
      <c r="B633" s="12"/>
      <c r="C633" s="12"/>
      <c r="D633" s="12"/>
      <c r="E633" s="12"/>
      <c r="F633" s="12"/>
      <c r="G633" s="12"/>
      <c r="H633" s="12"/>
      <c r="I633" s="12" t="str">
        <f xml:space="preserve"> IF(COUNT(Score!G2632:J2632)&gt;0,                                          IF(Score!AG2632 = "Positive", "Ask CRAFFT questions", "Ask CAR question only"), "")</f>
        <v/>
      </c>
      <c r="J633" s="12"/>
      <c r="K633" s="12"/>
      <c r="L633" s="12"/>
      <c r="M633" s="12"/>
      <c r="N633" s="12"/>
      <c r="O633" s="12"/>
      <c r="P633" s="12"/>
      <c r="Q633" s="12"/>
      <c r="R633" s="12"/>
      <c r="S633" s="12"/>
      <c r="T633" s="12"/>
      <c r="U633" s="12"/>
      <c r="V633" s="12"/>
      <c r="W633" s="12"/>
      <c r="X633" s="12"/>
      <c r="Y633" s="12"/>
      <c r="Z633" s="12"/>
      <c r="AA633" s="13"/>
    </row>
    <row r="634" spans="1:27" x14ac:dyDescent="0.25">
      <c r="A634" s="12"/>
      <c r="B634" s="12"/>
      <c r="C634" s="12"/>
      <c r="D634" s="12"/>
      <c r="E634" s="12"/>
      <c r="F634" s="12"/>
      <c r="G634" s="12"/>
      <c r="H634" s="12"/>
      <c r="I634" s="12" t="str">
        <f xml:space="preserve"> IF(COUNT(Score!G2633:J2633)&gt;0,                                          IF(Score!AG2633 = "Positive", "Ask CRAFFT questions", "Ask CAR question only"), "")</f>
        <v/>
      </c>
      <c r="J634" s="12"/>
      <c r="K634" s="12"/>
      <c r="L634" s="12"/>
      <c r="M634" s="12"/>
      <c r="N634" s="12"/>
      <c r="O634" s="12"/>
      <c r="P634" s="12"/>
      <c r="Q634" s="12"/>
      <c r="R634" s="12"/>
      <c r="S634" s="12"/>
      <c r="T634" s="12"/>
      <c r="U634" s="12"/>
      <c r="V634" s="12"/>
      <c r="W634" s="12"/>
      <c r="X634" s="12"/>
      <c r="Y634" s="12"/>
      <c r="Z634" s="12"/>
      <c r="AA634" s="13"/>
    </row>
    <row r="635" spans="1:27" x14ac:dyDescent="0.25">
      <c r="A635" s="12"/>
      <c r="B635" s="12"/>
      <c r="C635" s="12"/>
      <c r="D635" s="12"/>
      <c r="E635" s="12"/>
      <c r="F635" s="12"/>
      <c r="G635" s="12"/>
      <c r="H635" s="12"/>
      <c r="I635" s="12" t="str">
        <f xml:space="preserve"> IF(COUNT(Score!G2634:J2634)&gt;0,                                          IF(Score!AG2634 = "Positive", "Ask CRAFFT questions", "Ask CAR question only"), "")</f>
        <v/>
      </c>
      <c r="J635" s="12"/>
      <c r="K635" s="12"/>
      <c r="L635" s="12"/>
      <c r="M635" s="12"/>
      <c r="N635" s="12"/>
      <c r="O635" s="12"/>
      <c r="P635" s="12"/>
      <c r="Q635" s="12"/>
      <c r="R635" s="12"/>
      <c r="S635" s="12"/>
      <c r="T635" s="12"/>
      <c r="U635" s="12"/>
      <c r="V635" s="12"/>
      <c r="W635" s="12"/>
      <c r="X635" s="12"/>
      <c r="Y635" s="12"/>
      <c r="Z635" s="12"/>
      <c r="AA635" s="13"/>
    </row>
    <row r="636" spans="1:27" x14ac:dyDescent="0.25">
      <c r="A636" s="12"/>
      <c r="B636" s="12"/>
      <c r="C636" s="12"/>
      <c r="D636" s="12"/>
      <c r="E636" s="12"/>
      <c r="F636" s="12"/>
      <c r="G636" s="12"/>
      <c r="H636" s="12"/>
      <c r="I636" s="12" t="str">
        <f xml:space="preserve"> IF(COUNT(Score!G2635:J2635)&gt;0,                                          IF(Score!AG2635 = "Positive", "Ask CRAFFT questions", "Ask CAR question only"), "")</f>
        <v/>
      </c>
      <c r="J636" s="12"/>
      <c r="K636" s="12"/>
      <c r="L636" s="12"/>
      <c r="M636" s="12"/>
      <c r="N636" s="12"/>
      <c r="O636" s="12"/>
      <c r="P636" s="12"/>
      <c r="Q636" s="12"/>
      <c r="R636" s="12"/>
      <c r="S636" s="12"/>
      <c r="T636" s="12"/>
      <c r="U636" s="12"/>
      <c r="V636" s="12"/>
      <c r="W636" s="12"/>
      <c r="X636" s="12"/>
      <c r="Y636" s="12"/>
      <c r="Z636" s="12"/>
      <c r="AA636" s="13"/>
    </row>
    <row r="637" spans="1:27" x14ac:dyDescent="0.25">
      <c r="A637" s="12"/>
      <c r="B637" s="12"/>
      <c r="C637" s="12"/>
      <c r="D637" s="12"/>
      <c r="E637" s="12"/>
      <c r="F637" s="12"/>
      <c r="G637" s="12"/>
      <c r="H637" s="12"/>
      <c r="I637" s="12" t="str">
        <f xml:space="preserve"> IF(COUNT(Score!G2636:J2636)&gt;0,                                          IF(Score!AG2636 = "Positive", "Ask CRAFFT questions", "Ask CAR question only"), "")</f>
        <v/>
      </c>
      <c r="J637" s="12"/>
      <c r="K637" s="12"/>
      <c r="L637" s="12"/>
      <c r="M637" s="12"/>
      <c r="N637" s="12"/>
      <c r="O637" s="12"/>
      <c r="P637" s="12"/>
      <c r="Q637" s="12"/>
      <c r="R637" s="12"/>
      <c r="S637" s="12"/>
      <c r="T637" s="12"/>
      <c r="U637" s="12"/>
      <c r="V637" s="12"/>
      <c r="W637" s="12"/>
      <c r="X637" s="12"/>
      <c r="Y637" s="12"/>
      <c r="Z637" s="12"/>
      <c r="AA637" s="13"/>
    </row>
    <row r="638" spans="1:27" x14ac:dyDescent="0.25">
      <c r="A638" s="12"/>
      <c r="B638" s="12"/>
      <c r="C638" s="12"/>
      <c r="D638" s="12"/>
      <c r="E638" s="12"/>
      <c r="F638" s="12"/>
      <c r="G638" s="12"/>
      <c r="H638" s="12"/>
      <c r="I638" s="12" t="str">
        <f xml:space="preserve"> IF(COUNT(Score!G2637:J2637)&gt;0,                                          IF(Score!AG2637 = "Positive", "Ask CRAFFT questions", "Ask CAR question only"), "")</f>
        <v/>
      </c>
      <c r="J638" s="12"/>
      <c r="K638" s="12"/>
      <c r="L638" s="12"/>
      <c r="M638" s="12"/>
      <c r="N638" s="12"/>
      <c r="O638" s="12"/>
      <c r="P638" s="12"/>
      <c r="Q638" s="12"/>
      <c r="R638" s="12"/>
      <c r="S638" s="12"/>
      <c r="T638" s="12"/>
      <c r="U638" s="12"/>
      <c r="V638" s="12"/>
      <c r="W638" s="12"/>
      <c r="X638" s="12"/>
      <c r="Y638" s="12"/>
      <c r="Z638" s="12"/>
      <c r="AA638" s="13"/>
    </row>
    <row r="639" spans="1:27" x14ac:dyDescent="0.25">
      <c r="A639" s="12"/>
      <c r="B639" s="12"/>
      <c r="C639" s="12"/>
      <c r="D639" s="12"/>
      <c r="E639" s="12"/>
      <c r="F639" s="12"/>
      <c r="G639" s="12"/>
      <c r="H639" s="12"/>
      <c r="I639" s="12" t="str">
        <f xml:space="preserve"> IF(COUNT(Score!G2638:J2638)&gt;0,                                          IF(Score!AG2638 = "Positive", "Ask CRAFFT questions", "Ask CAR question only"), "")</f>
        <v/>
      </c>
      <c r="J639" s="12"/>
      <c r="K639" s="12"/>
      <c r="L639" s="12"/>
      <c r="M639" s="12"/>
      <c r="N639" s="12"/>
      <c r="O639" s="12"/>
      <c r="P639" s="12"/>
      <c r="Q639" s="12"/>
      <c r="R639" s="12"/>
      <c r="S639" s="12"/>
      <c r="T639" s="12"/>
      <c r="U639" s="12"/>
      <c r="V639" s="12"/>
      <c r="W639" s="12"/>
      <c r="X639" s="12"/>
      <c r="Y639" s="12"/>
      <c r="Z639" s="12"/>
      <c r="AA639" s="13"/>
    </row>
    <row r="640" spans="1:27" x14ac:dyDescent="0.25">
      <c r="A640" s="12"/>
      <c r="B640" s="12"/>
      <c r="C640" s="12"/>
      <c r="D640" s="12"/>
      <c r="E640" s="12"/>
      <c r="F640" s="12"/>
      <c r="G640" s="12"/>
      <c r="H640" s="12"/>
      <c r="I640" s="12" t="str">
        <f xml:space="preserve"> IF(COUNT(Score!G2639:J2639)&gt;0,                                          IF(Score!AG2639 = "Positive", "Ask CRAFFT questions", "Ask CAR question only"), "")</f>
        <v/>
      </c>
      <c r="J640" s="12"/>
      <c r="K640" s="12"/>
      <c r="L640" s="12"/>
      <c r="M640" s="12"/>
      <c r="N640" s="12"/>
      <c r="O640" s="12"/>
      <c r="P640" s="12"/>
      <c r="Q640" s="12"/>
      <c r="R640" s="12"/>
      <c r="S640" s="12"/>
      <c r="T640" s="12"/>
      <c r="U640" s="12"/>
      <c r="V640" s="12"/>
      <c r="W640" s="12"/>
      <c r="X640" s="12"/>
      <c r="Y640" s="12"/>
      <c r="Z640" s="12"/>
      <c r="AA640" s="13"/>
    </row>
    <row r="641" spans="1:27" x14ac:dyDescent="0.25">
      <c r="A641" s="12"/>
      <c r="B641" s="12"/>
      <c r="C641" s="12"/>
      <c r="D641" s="12"/>
      <c r="E641" s="12"/>
      <c r="F641" s="12"/>
      <c r="G641" s="12"/>
      <c r="H641" s="12"/>
      <c r="I641" s="12" t="str">
        <f xml:space="preserve"> IF(COUNT(Score!G2640:J2640)&gt;0,                                          IF(Score!AG2640 = "Positive", "Ask CRAFFT questions", "Ask CAR question only"), "")</f>
        <v/>
      </c>
      <c r="J641" s="12"/>
      <c r="K641" s="12"/>
      <c r="L641" s="12"/>
      <c r="M641" s="12"/>
      <c r="N641" s="12"/>
      <c r="O641" s="12"/>
      <c r="P641" s="12"/>
      <c r="Q641" s="12"/>
      <c r="R641" s="12"/>
      <c r="S641" s="12"/>
      <c r="T641" s="12"/>
      <c r="U641" s="12"/>
      <c r="V641" s="12"/>
      <c r="W641" s="12"/>
      <c r="X641" s="12"/>
      <c r="Y641" s="12"/>
      <c r="Z641" s="12"/>
      <c r="AA641" s="13"/>
    </row>
    <row r="642" spans="1:27" x14ac:dyDescent="0.25">
      <c r="A642" s="12"/>
      <c r="B642" s="12"/>
      <c r="C642" s="12"/>
      <c r="D642" s="12"/>
      <c r="E642" s="12"/>
      <c r="F642" s="12"/>
      <c r="G642" s="12"/>
      <c r="H642" s="12"/>
      <c r="I642" s="12" t="str">
        <f xml:space="preserve"> IF(COUNT(Score!G2641:J2641)&gt;0,                                          IF(Score!AG2641 = "Positive", "Ask CRAFFT questions", "Ask CAR question only"), "")</f>
        <v/>
      </c>
      <c r="J642" s="12"/>
      <c r="K642" s="12"/>
      <c r="L642" s="12"/>
      <c r="M642" s="12"/>
      <c r="N642" s="12"/>
      <c r="O642" s="12"/>
      <c r="P642" s="12"/>
      <c r="Q642" s="12"/>
      <c r="R642" s="12"/>
      <c r="S642" s="12"/>
      <c r="T642" s="12"/>
      <c r="U642" s="12"/>
      <c r="V642" s="12"/>
      <c r="W642" s="12"/>
      <c r="X642" s="12"/>
      <c r="Y642" s="12"/>
      <c r="Z642" s="12"/>
      <c r="AA642" s="13"/>
    </row>
    <row r="643" spans="1:27" x14ac:dyDescent="0.25">
      <c r="A643" s="12"/>
      <c r="B643" s="12"/>
      <c r="C643" s="12"/>
      <c r="D643" s="12"/>
      <c r="E643" s="12"/>
      <c r="F643" s="12"/>
      <c r="G643" s="12"/>
      <c r="H643" s="12"/>
      <c r="I643" s="12" t="str">
        <f xml:space="preserve"> IF(COUNT(Score!G2642:J2642)&gt;0,                                          IF(Score!AG2642 = "Positive", "Ask CRAFFT questions", "Ask CAR question only"), "")</f>
        <v/>
      </c>
      <c r="J643" s="12"/>
      <c r="K643" s="12"/>
      <c r="L643" s="12"/>
      <c r="M643" s="12"/>
      <c r="N643" s="12"/>
      <c r="O643" s="12"/>
      <c r="P643" s="12"/>
      <c r="Q643" s="12"/>
      <c r="R643" s="12"/>
      <c r="S643" s="12"/>
      <c r="T643" s="12"/>
      <c r="U643" s="12"/>
      <c r="V643" s="12"/>
      <c r="W643" s="12"/>
      <c r="X643" s="12"/>
      <c r="Y643" s="12"/>
      <c r="Z643" s="12"/>
      <c r="AA643" s="13"/>
    </row>
    <row r="644" spans="1:27" x14ac:dyDescent="0.25">
      <c r="A644" s="12"/>
      <c r="B644" s="12"/>
      <c r="C644" s="12"/>
      <c r="D644" s="12"/>
      <c r="E644" s="12"/>
      <c r="F644" s="12"/>
      <c r="G644" s="12"/>
      <c r="H644" s="12"/>
      <c r="I644" s="12" t="str">
        <f xml:space="preserve"> IF(COUNT(Score!G2643:J2643)&gt;0,                                          IF(Score!AG2643 = "Positive", "Ask CRAFFT questions", "Ask CAR question only"), "")</f>
        <v/>
      </c>
      <c r="J644" s="12"/>
      <c r="K644" s="12"/>
      <c r="L644" s="12"/>
      <c r="M644" s="12"/>
      <c r="N644" s="12"/>
      <c r="O644" s="12"/>
      <c r="P644" s="12"/>
      <c r="Q644" s="12"/>
      <c r="R644" s="12"/>
      <c r="S644" s="12"/>
      <c r="T644" s="12"/>
      <c r="U644" s="12"/>
      <c r="V644" s="12"/>
      <c r="W644" s="12"/>
      <c r="X644" s="12"/>
      <c r="Y644" s="12"/>
      <c r="Z644" s="12"/>
      <c r="AA644" s="13"/>
    </row>
    <row r="645" spans="1:27" x14ac:dyDescent="0.25">
      <c r="A645" s="12"/>
      <c r="B645" s="12"/>
      <c r="C645" s="12"/>
      <c r="D645" s="12"/>
      <c r="E645" s="12"/>
      <c r="F645" s="12"/>
      <c r="G645" s="12"/>
      <c r="H645" s="12"/>
      <c r="I645" s="12" t="str">
        <f xml:space="preserve"> IF(COUNT(Score!G2644:J2644)&gt;0,                                          IF(Score!AG2644 = "Positive", "Ask CRAFFT questions", "Ask CAR question only"), "")</f>
        <v/>
      </c>
      <c r="J645" s="12"/>
      <c r="K645" s="12"/>
      <c r="L645" s="12"/>
      <c r="M645" s="12"/>
      <c r="N645" s="12"/>
      <c r="O645" s="12"/>
      <c r="P645" s="12"/>
      <c r="Q645" s="12"/>
      <c r="R645" s="12"/>
      <c r="S645" s="12"/>
      <c r="T645" s="12"/>
      <c r="U645" s="12"/>
      <c r="V645" s="12"/>
      <c r="W645" s="12"/>
      <c r="X645" s="12"/>
      <c r="Y645" s="12"/>
      <c r="Z645" s="12"/>
      <c r="AA645" s="13"/>
    </row>
    <row r="646" spans="1:27" x14ac:dyDescent="0.25">
      <c r="A646" s="12"/>
      <c r="B646" s="12"/>
      <c r="C646" s="12"/>
      <c r="D646" s="12"/>
      <c r="E646" s="12"/>
      <c r="F646" s="12"/>
      <c r="G646" s="12"/>
      <c r="H646" s="12"/>
      <c r="I646" s="12" t="str">
        <f xml:space="preserve"> IF(COUNT(Score!G2645:J2645)&gt;0,                                          IF(Score!AG2645 = "Positive", "Ask CRAFFT questions", "Ask CAR question only"), "")</f>
        <v/>
      </c>
      <c r="J646" s="12"/>
      <c r="K646" s="12"/>
      <c r="L646" s="12"/>
      <c r="M646" s="12"/>
      <c r="N646" s="12"/>
      <c r="O646" s="12"/>
      <c r="P646" s="12"/>
      <c r="Q646" s="12"/>
      <c r="R646" s="12"/>
      <c r="S646" s="12"/>
      <c r="T646" s="12"/>
      <c r="U646" s="12"/>
      <c r="V646" s="12"/>
      <c r="W646" s="12"/>
      <c r="X646" s="12"/>
      <c r="Y646" s="12"/>
      <c r="Z646" s="12"/>
      <c r="AA646" s="13"/>
    </row>
    <row r="647" spans="1:27" x14ac:dyDescent="0.25">
      <c r="A647" s="12"/>
      <c r="B647" s="12"/>
      <c r="C647" s="12"/>
      <c r="D647" s="12"/>
      <c r="E647" s="12"/>
      <c r="F647" s="12"/>
      <c r="G647" s="12"/>
      <c r="H647" s="12"/>
      <c r="I647" s="12" t="str">
        <f xml:space="preserve"> IF(COUNT(Score!G2646:J2646)&gt;0,                                          IF(Score!AG2646 = "Positive", "Ask CRAFFT questions", "Ask CAR question only"), "")</f>
        <v/>
      </c>
      <c r="J647" s="12"/>
      <c r="K647" s="12"/>
      <c r="L647" s="12"/>
      <c r="M647" s="12"/>
      <c r="N647" s="12"/>
      <c r="O647" s="12"/>
      <c r="P647" s="12"/>
      <c r="Q647" s="12"/>
      <c r="R647" s="12"/>
      <c r="S647" s="12"/>
      <c r="T647" s="12"/>
      <c r="U647" s="12"/>
      <c r="V647" s="12"/>
      <c r="W647" s="12"/>
      <c r="X647" s="12"/>
      <c r="Y647" s="12"/>
      <c r="Z647" s="12"/>
      <c r="AA647" s="13"/>
    </row>
    <row r="648" spans="1:27" x14ac:dyDescent="0.25">
      <c r="A648" s="12"/>
      <c r="B648" s="12"/>
      <c r="C648" s="12"/>
      <c r="D648" s="12"/>
      <c r="E648" s="12"/>
      <c r="F648" s="12"/>
      <c r="G648" s="12"/>
      <c r="H648" s="12"/>
      <c r="I648" s="12" t="str">
        <f xml:space="preserve"> IF(COUNT(Score!G2647:J2647)&gt;0,                                          IF(Score!AG2647 = "Positive", "Ask CRAFFT questions", "Ask CAR question only"), "")</f>
        <v/>
      </c>
      <c r="J648" s="12"/>
      <c r="K648" s="12"/>
      <c r="L648" s="12"/>
      <c r="M648" s="12"/>
      <c r="N648" s="12"/>
      <c r="O648" s="12"/>
      <c r="P648" s="12"/>
      <c r="Q648" s="12"/>
      <c r="R648" s="12"/>
      <c r="S648" s="12"/>
      <c r="T648" s="12"/>
      <c r="U648" s="12"/>
      <c r="V648" s="12"/>
      <c r="W648" s="12"/>
      <c r="X648" s="12"/>
      <c r="Y648" s="12"/>
      <c r="Z648" s="12"/>
      <c r="AA648" s="13"/>
    </row>
    <row r="649" spans="1:27" x14ac:dyDescent="0.25">
      <c r="A649" s="12"/>
      <c r="B649" s="12"/>
      <c r="C649" s="12"/>
      <c r="D649" s="12"/>
      <c r="E649" s="12"/>
      <c r="F649" s="12"/>
      <c r="G649" s="12"/>
      <c r="H649" s="12"/>
      <c r="I649" s="12" t="str">
        <f xml:space="preserve"> IF(COUNT(Score!G2648:J2648)&gt;0,                                          IF(Score!AG2648 = "Positive", "Ask CRAFFT questions", "Ask CAR question only"), "")</f>
        <v/>
      </c>
      <c r="J649" s="12"/>
      <c r="K649" s="12"/>
      <c r="L649" s="12"/>
      <c r="M649" s="12"/>
      <c r="N649" s="12"/>
      <c r="O649" s="12"/>
      <c r="P649" s="12"/>
      <c r="Q649" s="12"/>
      <c r="R649" s="12"/>
      <c r="S649" s="12"/>
      <c r="T649" s="12"/>
      <c r="U649" s="12"/>
      <c r="V649" s="12"/>
      <c r="W649" s="12"/>
      <c r="X649" s="12"/>
      <c r="Y649" s="12"/>
      <c r="Z649" s="12"/>
      <c r="AA649" s="13"/>
    </row>
    <row r="650" spans="1:27" x14ac:dyDescent="0.25">
      <c r="A650" s="12"/>
      <c r="B650" s="12"/>
      <c r="C650" s="12"/>
      <c r="D650" s="12"/>
      <c r="E650" s="12"/>
      <c r="F650" s="12"/>
      <c r="G650" s="12"/>
      <c r="H650" s="12"/>
      <c r="I650" s="12" t="str">
        <f xml:space="preserve"> IF(COUNT(Score!G2649:J2649)&gt;0,                                          IF(Score!AG2649 = "Positive", "Ask CRAFFT questions", "Ask CAR question only"), "")</f>
        <v/>
      </c>
      <c r="J650" s="12"/>
      <c r="K650" s="12"/>
      <c r="L650" s="12"/>
      <c r="M650" s="12"/>
      <c r="N650" s="12"/>
      <c r="O650" s="12"/>
      <c r="P650" s="12"/>
      <c r="Q650" s="12"/>
      <c r="R650" s="12"/>
      <c r="S650" s="12"/>
      <c r="T650" s="12"/>
      <c r="U650" s="12"/>
      <c r="V650" s="12"/>
      <c r="W650" s="12"/>
      <c r="X650" s="12"/>
      <c r="Y650" s="12"/>
      <c r="Z650" s="12"/>
      <c r="AA650" s="13"/>
    </row>
    <row r="651" spans="1:27" x14ac:dyDescent="0.25">
      <c r="A651" s="12"/>
      <c r="B651" s="12"/>
      <c r="C651" s="12"/>
      <c r="D651" s="12"/>
      <c r="E651" s="12"/>
      <c r="F651" s="12"/>
      <c r="G651" s="12"/>
      <c r="H651" s="12"/>
      <c r="I651" s="12" t="str">
        <f xml:space="preserve"> IF(COUNT(Score!G2650:J2650)&gt;0,                                          IF(Score!AG2650 = "Positive", "Ask CRAFFT questions", "Ask CAR question only"), "")</f>
        <v/>
      </c>
      <c r="J651" s="12"/>
      <c r="K651" s="12"/>
      <c r="L651" s="12"/>
      <c r="M651" s="12"/>
      <c r="N651" s="12"/>
      <c r="O651" s="12"/>
      <c r="P651" s="12"/>
      <c r="Q651" s="12"/>
      <c r="R651" s="12"/>
      <c r="S651" s="12"/>
      <c r="T651" s="12"/>
      <c r="U651" s="12"/>
      <c r="V651" s="12"/>
      <c r="W651" s="12"/>
      <c r="X651" s="12"/>
      <c r="Y651" s="12"/>
      <c r="Z651" s="12"/>
      <c r="AA651" s="13"/>
    </row>
    <row r="652" spans="1:27" x14ac:dyDescent="0.25">
      <c r="A652" s="12"/>
      <c r="B652" s="12"/>
      <c r="C652" s="12"/>
      <c r="D652" s="12"/>
      <c r="E652" s="12"/>
      <c r="F652" s="12"/>
      <c r="G652" s="12"/>
      <c r="H652" s="12"/>
      <c r="I652" s="12" t="str">
        <f xml:space="preserve"> IF(COUNT(Score!G2651:J2651)&gt;0,                                          IF(Score!AG2651 = "Positive", "Ask CRAFFT questions", "Ask CAR question only"), "")</f>
        <v/>
      </c>
      <c r="J652" s="12"/>
      <c r="K652" s="12"/>
      <c r="L652" s="12"/>
      <c r="M652" s="12"/>
      <c r="N652" s="12"/>
      <c r="O652" s="12"/>
      <c r="P652" s="12"/>
      <c r="Q652" s="12"/>
      <c r="R652" s="12"/>
      <c r="S652" s="12"/>
      <c r="T652" s="12"/>
      <c r="U652" s="12"/>
      <c r="V652" s="12"/>
      <c r="W652" s="12"/>
      <c r="X652" s="12"/>
      <c r="Y652" s="12"/>
      <c r="Z652" s="12"/>
      <c r="AA652" s="13"/>
    </row>
    <row r="653" spans="1:27" x14ac:dyDescent="0.25">
      <c r="A653" s="12"/>
      <c r="B653" s="12"/>
      <c r="C653" s="12"/>
      <c r="D653" s="12"/>
      <c r="E653" s="12"/>
      <c r="F653" s="12"/>
      <c r="G653" s="12"/>
      <c r="H653" s="12"/>
      <c r="I653" s="12" t="str">
        <f xml:space="preserve"> IF(COUNT(Score!G2652:J2652)&gt;0,                                          IF(Score!AG2652 = "Positive", "Ask CRAFFT questions", "Ask CAR question only"), "")</f>
        <v/>
      </c>
      <c r="J653" s="12"/>
      <c r="K653" s="12"/>
      <c r="L653" s="12"/>
      <c r="M653" s="12"/>
      <c r="N653" s="12"/>
      <c r="O653" s="12"/>
      <c r="P653" s="12"/>
      <c r="Q653" s="12"/>
      <c r="R653" s="12"/>
      <c r="S653" s="12"/>
      <c r="T653" s="12"/>
      <c r="U653" s="12"/>
      <c r="V653" s="12"/>
      <c r="W653" s="12"/>
      <c r="X653" s="12"/>
      <c r="Y653" s="12"/>
      <c r="Z653" s="12"/>
      <c r="AA653" s="13"/>
    </row>
    <row r="654" spans="1:27" x14ac:dyDescent="0.25">
      <c r="A654" s="12"/>
      <c r="B654" s="12"/>
      <c r="C654" s="12"/>
      <c r="D654" s="12"/>
      <c r="E654" s="12"/>
      <c r="F654" s="12"/>
      <c r="G654" s="12"/>
      <c r="H654" s="12"/>
      <c r="I654" s="12" t="str">
        <f xml:space="preserve"> IF(COUNT(Score!G2653:J2653)&gt;0,                                          IF(Score!AG2653 = "Positive", "Ask CRAFFT questions", "Ask CAR question only"), "")</f>
        <v/>
      </c>
      <c r="J654" s="12"/>
      <c r="K654" s="12"/>
      <c r="L654" s="12"/>
      <c r="M654" s="12"/>
      <c r="N654" s="12"/>
      <c r="O654" s="12"/>
      <c r="P654" s="12"/>
      <c r="Q654" s="12"/>
      <c r="R654" s="12"/>
      <c r="S654" s="12"/>
      <c r="T654" s="12"/>
      <c r="U654" s="12"/>
      <c r="V654" s="12"/>
      <c r="W654" s="12"/>
      <c r="X654" s="12"/>
      <c r="Y654" s="12"/>
      <c r="Z654" s="12"/>
      <c r="AA654" s="13"/>
    </row>
    <row r="655" spans="1:27" x14ac:dyDescent="0.25">
      <c r="A655" s="12"/>
      <c r="B655" s="12"/>
      <c r="C655" s="12"/>
      <c r="D655" s="12"/>
      <c r="E655" s="12"/>
      <c r="F655" s="12"/>
      <c r="G655" s="12"/>
      <c r="H655" s="12"/>
      <c r="I655" s="12" t="str">
        <f xml:space="preserve"> IF(COUNT(Score!G2654:J2654)&gt;0,                                          IF(Score!AG2654 = "Positive", "Ask CRAFFT questions", "Ask CAR question only"), "")</f>
        <v/>
      </c>
      <c r="J655" s="12"/>
      <c r="K655" s="12"/>
      <c r="L655" s="12"/>
      <c r="M655" s="12"/>
      <c r="N655" s="12"/>
      <c r="O655" s="12"/>
      <c r="P655" s="12"/>
      <c r="Q655" s="12"/>
      <c r="R655" s="12"/>
      <c r="S655" s="12"/>
      <c r="T655" s="12"/>
      <c r="U655" s="12"/>
      <c r="V655" s="12"/>
      <c r="W655" s="12"/>
      <c r="X655" s="12"/>
      <c r="Y655" s="12"/>
      <c r="Z655" s="12"/>
      <c r="AA655" s="13"/>
    </row>
    <row r="656" spans="1:27" x14ac:dyDescent="0.25">
      <c r="A656" s="12"/>
      <c r="B656" s="12"/>
      <c r="C656" s="12"/>
      <c r="D656" s="12"/>
      <c r="E656" s="12"/>
      <c r="F656" s="12"/>
      <c r="G656" s="12"/>
      <c r="H656" s="12"/>
      <c r="I656" s="12" t="str">
        <f xml:space="preserve"> IF(COUNT(Score!G2655:J2655)&gt;0,                                          IF(Score!AG2655 = "Positive", "Ask CRAFFT questions", "Ask CAR question only"), "")</f>
        <v/>
      </c>
      <c r="J656" s="12"/>
      <c r="K656" s="12"/>
      <c r="L656" s="12"/>
      <c r="M656" s="12"/>
      <c r="N656" s="12"/>
      <c r="O656" s="12"/>
      <c r="P656" s="12"/>
      <c r="Q656" s="12"/>
      <c r="R656" s="12"/>
      <c r="S656" s="12"/>
      <c r="T656" s="12"/>
      <c r="U656" s="12"/>
      <c r="V656" s="12"/>
      <c r="W656" s="12"/>
      <c r="X656" s="12"/>
      <c r="Y656" s="12"/>
      <c r="Z656" s="12"/>
      <c r="AA656" s="13"/>
    </row>
    <row r="657" spans="1:27" x14ac:dyDescent="0.25">
      <c r="A657" s="12"/>
      <c r="B657" s="12"/>
      <c r="C657" s="12"/>
      <c r="D657" s="12"/>
      <c r="E657" s="12"/>
      <c r="F657" s="12"/>
      <c r="G657" s="12"/>
      <c r="H657" s="12"/>
      <c r="I657" s="12" t="str">
        <f xml:space="preserve"> IF(COUNT(Score!G2656:J2656)&gt;0,                                          IF(Score!AG2656 = "Positive", "Ask CRAFFT questions", "Ask CAR question only"), "")</f>
        <v/>
      </c>
      <c r="J657" s="12"/>
      <c r="K657" s="12"/>
      <c r="L657" s="12"/>
      <c r="M657" s="12"/>
      <c r="N657" s="12"/>
      <c r="O657" s="12"/>
      <c r="P657" s="12"/>
      <c r="Q657" s="12"/>
      <c r="R657" s="12"/>
      <c r="S657" s="12"/>
      <c r="T657" s="12"/>
      <c r="U657" s="12"/>
      <c r="V657" s="12"/>
      <c r="W657" s="12"/>
      <c r="X657" s="12"/>
      <c r="Y657" s="12"/>
      <c r="Z657" s="12"/>
      <c r="AA657" s="13"/>
    </row>
    <row r="658" spans="1:27" x14ac:dyDescent="0.25">
      <c r="A658" s="12"/>
      <c r="B658" s="12"/>
      <c r="C658" s="12"/>
      <c r="D658" s="12"/>
      <c r="E658" s="12"/>
      <c r="F658" s="12"/>
      <c r="G658" s="12"/>
      <c r="H658" s="12"/>
      <c r="I658" s="12" t="str">
        <f xml:space="preserve"> IF(COUNT(Score!G2657:J2657)&gt;0,                                          IF(Score!AG2657 = "Positive", "Ask CRAFFT questions", "Ask CAR question only"), "")</f>
        <v/>
      </c>
      <c r="J658" s="12"/>
      <c r="K658" s="12"/>
      <c r="L658" s="12"/>
      <c r="M658" s="12"/>
      <c r="N658" s="12"/>
      <c r="O658" s="12"/>
      <c r="P658" s="12"/>
      <c r="Q658" s="12"/>
      <c r="R658" s="12"/>
      <c r="S658" s="12"/>
      <c r="T658" s="12"/>
      <c r="U658" s="12"/>
      <c r="V658" s="12"/>
      <c r="W658" s="12"/>
      <c r="X658" s="12"/>
      <c r="Y658" s="12"/>
      <c r="Z658" s="12"/>
      <c r="AA658" s="13"/>
    </row>
    <row r="659" spans="1:27" x14ac:dyDescent="0.25">
      <c r="A659" s="12"/>
      <c r="B659" s="12"/>
      <c r="C659" s="12"/>
      <c r="D659" s="12"/>
      <c r="E659" s="12"/>
      <c r="F659" s="12"/>
      <c r="G659" s="12"/>
      <c r="H659" s="12"/>
      <c r="I659" s="12" t="str">
        <f xml:space="preserve"> IF(COUNT(Score!G2658:J2658)&gt;0,                                          IF(Score!AG2658 = "Positive", "Ask CRAFFT questions", "Ask CAR question only"), "")</f>
        <v/>
      </c>
      <c r="J659" s="12"/>
      <c r="K659" s="12"/>
      <c r="L659" s="12"/>
      <c r="M659" s="12"/>
      <c r="N659" s="12"/>
      <c r="O659" s="12"/>
      <c r="P659" s="12"/>
      <c r="Q659" s="12"/>
      <c r="R659" s="12"/>
      <c r="S659" s="12"/>
      <c r="T659" s="12"/>
      <c r="U659" s="12"/>
      <c r="V659" s="12"/>
      <c r="W659" s="12"/>
      <c r="X659" s="12"/>
      <c r="Y659" s="12"/>
      <c r="Z659" s="12"/>
      <c r="AA659" s="13"/>
    </row>
    <row r="660" spans="1:27" x14ac:dyDescent="0.25">
      <c r="A660" s="12"/>
      <c r="B660" s="12"/>
      <c r="C660" s="12"/>
      <c r="D660" s="12"/>
      <c r="E660" s="12"/>
      <c r="F660" s="12"/>
      <c r="G660" s="12"/>
      <c r="H660" s="12"/>
      <c r="I660" s="12" t="str">
        <f xml:space="preserve"> IF(COUNT(Score!G2659:J2659)&gt;0,                                          IF(Score!AG2659 = "Positive", "Ask CRAFFT questions", "Ask CAR question only"), "")</f>
        <v/>
      </c>
      <c r="J660" s="12"/>
      <c r="K660" s="12"/>
      <c r="L660" s="12"/>
      <c r="M660" s="12"/>
      <c r="N660" s="12"/>
      <c r="O660" s="12"/>
      <c r="P660" s="12"/>
      <c r="Q660" s="12"/>
      <c r="R660" s="12"/>
      <c r="S660" s="12"/>
      <c r="T660" s="12"/>
      <c r="U660" s="12"/>
      <c r="V660" s="12"/>
      <c r="W660" s="12"/>
      <c r="X660" s="12"/>
      <c r="Y660" s="12"/>
      <c r="Z660" s="12"/>
      <c r="AA660" s="13"/>
    </row>
    <row r="661" spans="1:27" x14ac:dyDescent="0.25">
      <c r="A661" s="12"/>
      <c r="B661" s="12"/>
      <c r="C661" s="12"/>
      <c r="D661" s="12"/>
      <c r="E661" s="12"/>
      <c r="F661" s="12"/>
      <c r="G661" s="12"/>
      <c r="H661" s="12"/>
      <c r="I661" s="12" t="str">
        <f xml:space="preserve"> IF(COUNT(Score!G2660:J2660)&gt;0,                                          IF(Score!AG2660 = "Positive", "Ask CRAFFT questions", "Ask CAR question only"), "")</f>
        <v/>
      </c>
      <c r="J661" s="12"/>
      <c r="K661" s="12"/>
      <c r="L661" s="12"/>
      <c r="M661" s="12"/>
      <c r="N661" s="12"/>
      <c r="O661" s="12"/>
      <c r="P661" s="12"/>
      <c r="Q661" s="12"/>
      <c r="R661" s="12"/>
      <c r="S661" s="12"/>
      <c r="T661" s="12"/>
      <c r="U661" s="12"/>
      <c r="V661" s="12"/>
      <c r="W661" s="12"/>
      <c r="X661" s="12"/>
      <c r="Y661" s="12"/>
      <c r="Z661" s="12"/>
      <c r="AA661" s="13"/>
    </row>
    <row r="662" spans="1:27" x14ac:dyDescent="0.25">
      <c r="A662" s="12"/>
      <c r="B662" s="12"/>
      <c r="C662" s="12"/>
      <c r="D662" s="12"/>
      <c r="E662" s="12"/>
      <c r="F662" s="12"/>
      <c r="G662" s="12"/>
      <c r="H662" s="12"/>
      <c r="I662" s="12" t="str">
        <f xml:space="preserve"> IF(COUNT(Score!G2661:J2661)&gt;0,                                          IF(Score!AG2661 = "Positive", "Ask CRAFFT questions", "Ask CAR question only"), "")</f>
        <v/>
      </c>
      <c r="J662" s="12"/>
      <c r="K662" s="12"/>
      <c r="L662" s="12"/>
      <c r="M662" s="12"/>
      <c r="N662" s="12"/>
      <c r="O662" s="12"/>
      <c r="P662" s="12"/>
      <c r="Q662" s="12"/>
      <c r="R662" s="12"/>
      <c r="S662" s="12"/>
      <c r="T662" s="12"/>
      <c r="U662" s="12"/>
      <c r="V662" s="12"/>
      <c r="W662" s="12"/>
      <c r="X662" s="12"/>
      <c r="Y662" s="12"/>
      <c r="Z662" s="12"/>
      <c r="AA662" s="13"/>
    </row>
    <row r="663" spans="1:27" x14ac:dyDescent="0.25">
      <c r="A663" s="12"/>
      <c r="B663" s="12"/>
      <c r="C663" s="12"/>
      <c r="D663" s="12"/>
      <c r="E663" s="12"/>
      <c r="F663" s="12"/>
      <c r="G663" s="12"/>
      <c r="H663" s="12"/>
      <c r="I663" s="12" t="str">
        <f xml:space="preserve"> IF(COUNT(Score!G2662:J2662)&gt;0,                                          IF(Score!AG2662 = "Positive", "Ask CRAFFT questions", "Ask CAR question only"), "")</f>
        <v/>
      </c>
      <c r="J663" s="12"/>
      <c r="K663" s="12"/>
      <c r="L663" s="12"/>
      <c r="M663" s="12"/>
      <c r="N663" s="12"/>
      <c r="O663" s="12"/>
      <c r="P663" s="12"/>
      <c r="Q663" s="12"/>
      <c r="R663" s="12"/>
      <c r="S663" s="12"/>
      <c r="T663" s="12"/>
      <c r="U663" s="12"/>
      <c r="V663" s="12"/>
      <c r="W663" s="12"/>
      <c r="X663" s="12"/>
      <c r="Y663" s="12"/>
      <c r="Z663" s="12"/>
      <c r="AA663" s="13"/>
    </row>
    <row r="664" spans="1:27" x14ac:dyDescent="0.25">
      <c r="A664" s="12"/>
      <c r="B664" s="12"/>
      <c r="C664" s="12"/>
      <c r="D664" s="12"/>
      <c r="E664" s="12"/>
      <c r="F664" s="12"/>
      <c r="G664" s="12"/>
      <c r="H664" s="12"/>
      <c r="I664" s="12" t="str">
        <f xml:space="preserve"> IF(COUNT(Score!G2663:J2663)&gt;0,                                          IF(Score!AG2663 = "Positive", "Ask CRAFFT questions", "Ask CAR question only"), "")</f>
        <v/>
      </c>
      <c r="J664" s="12"/>
      <c r="K664" s="12"/>
      <c r="L664" s="12"/>
      <c r="M664" s="12"/>
      <c r="N664" s="12"/>
      <c r="O664" s="12"/>
      <c r="P664" s="12"/>
      <c r="Q664" s="12"/>
      <c r="R664" s="12"/>
      <c r="S664" s="12"/>
      <c r="T664" s="12"/>
      <c r="U664" s="12"/>
      <c r="V664" s="12"/>
      <c r="W664" s="12"/>
      <c r="X664" s="12"/>
      <c r="Y664" s="12"/>
      <c r="Z664" s="12"/>
      <c r="AA664" s="13"/>
    </row>
    <row r="665" spans="1:27" x14ac:dyDescent="0.25">
      <c r="A665" s="12"/>
      <c r="B665" s="12"/>
      <c r="C665" s="12"/>
      <c r="D665" s="12"/>
      <c r="E665" s="12"/>
      <c r="F665" s="12"/>
      <c r="G665" s="12"/>
      <c r="H665" s="12"/>
      <c r="I665" s="12" t="str">
        <f xml:space="preserve"> IF(COUNT(Score!G2664:J2664)&gt;0,                                          IF(Score!AG2664 = "Positive", "Ask CRAFFT questions", "Ask CAR question only"), "")</f>
        <v/>
      </c>
      <c r="J665" s="12"/>
      <c r="K665" s="12"/>
      <c r="L665" s="12"/>
      <c r="M665" s="12"/>
      <c r="N665" s="12"/>
      <c r="O665" s="12"/>
      <c r="P665" s="12"/>
      <c r="Q665" s="12"/>
      <c r="R665" s="12"/>
      <c r="S665" s="12"/>
      <c r="T665" s="12"/>
      <c r="U665" s="12"/>
      <c r="V665" s="12"/>
      <c r="W665" s="12"/>
      <c r="X665" s="12"/>
      <c r="Y665" s="12"/>
      <c r="Z665" s="12"/>
      <c r="AA665" s="13"/>
    </row>
    <row r="666" spans="1:27" x14ac:dyDescent="0.25">
      <c r="A666" s="12"/>
      <c r="B666" s="12"/>
      <c r="C666" s="12"/>
      <c r="D666" s="12"/>
      <c r="E666" s="12"/>
      <c r="F666" s="12"/>
      <c r="G666" s="12"/>
      <c r="H666" s="12"/>
      <c r="I666" s="12" t="str">
        <f xml:space="preserve"> IF(COUNT(Score!G2665:J2665)&gt;0,                                          IF(Score!AG2665 = "Positive", "Ask CRAFFT questions", "Ask CAR question only"), "")</f>
        <v/>
      </c>
      <c r="J666" s="12"/>
      <c r="K666" s="12"/>
      <c r="L666" s="12"/>
      <c r="M666" s="12"/>
      <c r="N666" s="12"/>
      <c r="O666" s="12"/>
      <c r="P666" s="12"/>
      <c r="Q666" s="12"/>
      <c r="R666" s="12"/>
      <c r="S666" s="12"/>
      <c r="T666" s="12"/>
      <c r="U666" s="12"/>
      <c r="V666" s="12"/>
      <c r="W666" s="12"/>
      <c r="X666" s="12"/>
      <c r="Y666" s="12"/>
      <c r="Z666" s="12"/>
      <c r="AA666" s="13"/>
    </row>
    <row r="667" spans="1:27" x14ac:dyDescent="0.25">
      <c r="A667" s="12"/>
      <c r="B667" s="12"/>
      <c r="C667" s="12"/>
      <c r="D667" s="12"/>
      <c r="E667" s="12"/>
      <c r="F667" s="12"/>
      <c r="G667" s="12"/>
      <c r="H667" s="12"/>
      <c r="I667" s="12" t="str">
        <f xml:space="preserve"> IF(COUNT(Score!G2666:J2666)&gt;0,                                          IF(Score!AG2666 = "Positive", "Ask CRAFFT questions", "Ask CAR question only"), "")</f>
        <v/>
      </c>
      <c r="J667" s="12"/>
      <c r="K667" s="12"/>
      <c r="L667" s="12"/>
      <c r="M667" s="12"/>
      <c r="N667" s="12"/>
      <c r="O667" s="12"/>
      <c r="P667" s="12"/>
      <c r="Q667" s="12"/>
      <c r="R667" s="12"/>
      <c r="S667" s="12"/>
      <c r="T667" s="12"/>
      <c r="U667" s="12"/>
      <c r="V667" s="12"/>
      <c r="W667" s="12"/>
      <c r="X667" s="12"/>
      <c r="Y667" s="12"/>
      <c r="Z667" s="12"/>
      <c r="AA667" s="13"/>
    </row>
    <row r="668" spans="1:27" x14ac:dyDescent="0.25">
      <c r="A668" s="12"/>
      <c r="B668" s="12"/>
      <c r="C668" s="12"/>
      <c r="D668" s="12"/>
      <c r="E668" s="12"/>
      <c r="F668" s="12"/>
      <c r="G668" s="12"/>
      <c r="H668" s="12"/>
      <c r="I668" s="12" t="str">
        <f xml:space="preserve"> IF(COUNT(Score!G2667:J2667)&gt;0,                                          IF(Score!AG2667 = "Positive", "Ask CRAFFT questions", "Ask CAR question only"), "")</f>
        <v/>
      </c>
      <c r="J668" s="12"/>
      <c r="K668" s="12"/>
      <c r="L668" s="12"/>
      <c r="M668" s="12"/>
      <c r="N668" s="12"/>
      <c r="O668" s="12"/>
      <c r="P668" s="12"/>
      <c r="Q668" s="12"/>
      <c r="R668" s="12"/>
      <c r="S668" s="12"/>
      <c r="T668" s="12"/>
      <c r="U668" s="12"/>
      <c r="V668" s="12"/>
      <c r="W668" s="12"/>
      <c r="X668" s="12"/>
      <c r="Y668" s="12"/>
      <c r="Z668" s="12"/>
      <c r="AA668" s="13"/>
    </row>
    <row r="669" spans="1:27" x14ac:dyDescent="0.25">
      <c r="A669" s="12"/>
      <c r="B669" s="12"/>
      <c r="C669" s="12"/>
      <c r="D669" s="12"/>
      <c r="E669" s="12"/>
      <c r="F669" s="12"/>
      <c r="G669" s="12"/>
      <c r="H669" s="12"/>
      <c r="I669" s="12" t="str">
        <f xml:space="preserve"> IF(COUNT(Score!G2668:J2668)&gt;0,                                          IF(Score!AG2668 = "Positive", "Ask CRAFFT questions", "Ask CAR question only"), "")</f>
        <v/>
      </c>
      <c r="J669" s="12"/>
      <c r="K669" s="12"/>
      <c r="L669" s="12"/>
      <c r="M669" s="12"/>
      <c r="N669" s="12"/>
      <c r="O669" s="12"/>
      <c r="P669" s="12"/>
      <c r="Q669" s="12"/>
      <c r="R669" s="12"/>
      <c r="S669" s="12"/>
      <c r="T669" s="12"/>
      <c r="U669" s="12"/>
      <c r="V669" s="12"/>
      <c r="W669" s="12"/>
      <c r="X669" s="12"/>
      <c r="Y669" s="12"/>
      <c r="Z669" s="12"/>
      <c r="AA669" s="13"/>
    </row>
    <row r="670" spans="1:27" x14ac:dyDescent="0.25">
      <c r="A670" s="12"/>
      <c r="B670" s="12"/>
      <c r="C670" s="12"/>
      <c r="D670" s="12"/>
      <c r="E670" s="12"/>
      <c r="F670" s="12"/>
      <c r="G670" s="12"/>
      <c r="H670" s="12"/>
      <c r="I670" s="12" t="str">
        <f xml:space="preserve"> IF(COUNT(Score!G2669:J2669)&gt;0,                                          IF(Score!AG2669 = "Positive", "Ask CRAFFT questions", "Ask CAR question only"), "")</f>
        <v/>
      </c>
      <c r="J670" s="12"/>
      <c r="K670" s="12"/>
      <c r="L670" s="12"/>
      <c r="M670" s="12"/>
      <c r="N670" s="12"/>
      <c r="O670" s="12"/>
      <c r="P670" s="12"/>
      <c r="Q670" s="12"/>
      <c r="R670" s="12"/>
      <c r="S670" s="12"/>
      <c r="T670" s="12"/>
      <c r="U670" s="12"/>
      <c r="V670" s="12"/>
      <c r="W670" s="12"/>
      <c r="X670" s="12"/>
      <c r="Y670" s="12"/>
      <c r="Z670" s="12"/>
      <c r="AA670" s="13"/>
    </row>
    <row r="671" spans="1:27" x14ac:dyDescent="0.25">
      <c r="A671" s="12"/>
      <c r="B671" s="12"/>
      <c r="C671" s="12"/>
      <c r="D671" s="12"/>
      <c r="E671" s="12"/>
      <c r="F671" s="12"/>
      <c r="G671" s="12"/>
      <c r="H671" s="12"/>
      <c r="I671" s="12" t="str">
        <f xml:space="preserve"> IF(COUNT(Score!G2670:J2670)&gt;0,                                          IF(Score!AG2670 = "Positive", "Ask CRAFFT questions", "Ask CAR question only"), "")</f>
        <v/>
      </c>
      <c r="J671" s="12"/>
      <c r="K671" s="12"/>
      <c r="L671" s="12"/>
      <c r="M671" s="12"/>
      <c r="N671" s="12"/>
      <c r="O671" s="12"/>
      <c r="P671" s="12"/>
      <c r="Q671" s="12"/>
      <c r="R671" s="12"/>
      <c r="S671" s="12"/>
      <c r="T671" s="12"/>
      <c r="U671" s="12"/>
      <c r="V671" s="12"/>
      <c r="W671" s="12"/>
      <c r="X671" s="12"/>
      <c r="Y671" s="12"/>
      <c r="Z671" s="12"/>
      <c r="AA671" s="13"/>
    </row>
    <row r="672" spans="1:27" x14ac:dyDescent="0.25">
      <c r="A672" s="12"/>
      <c r="B672" s="12"/>
      <c r="C672" s="12"/>
      <c r="D672" s="12"/>
      <c r="E672" s="12"/>
      <c r="F672" s="12"/>
      <c r="G672" s="12"/>
      <c r="H672" s="12"/>
      <c r="I672" s="12" t="str">
        <f xml:space="preserve"> IF(COUNT(Score!G2671:J2671)&gt;0,                                          IF(Score!AG2671 = "Positive", "Ask CRAFFT questions", "Ask CAR question only"), "")</f>
        <v/>
      </c>
      <c r="J672" s="12"/>
      <c r="K672" s="12"/>
      <c r="L672" s="12"/>
      <c r="M672" s="12"/>
      <c r="N672" s="12"/>
      <c r="O672" s="12"/>
      <c r="P672" s="12"/>
      <c r="Q672" s="12"/>
      <c r="R672" s="12"/>
      <c r="S672" s="12"/>
      <c r="T672" s="12"/>
      <c r="U672" s="12"/>
      <c r="V672" s="12"/>
      <c r="W672" s="12"/>
      <c r="X672" s="12"/>
      <c r="Y672" s="12"/>
      <c r="Z672" s="12"/>
      <c r="AA672" s="13"/>
    </row>
    <row r="673" spans="1:27" x14ac:dyDescent="0.25">
      <c r="A673" s="12"/>
      <c r="B673" s="12"/>
      <c r="C673" s="12"/>
      <c r="D673" s="12"/>
      <c r="E673" s="12"/>
      <c r="F673" s="12"/>
      <c r="G673" s="12"/>
      <c r="H673" s="12"/>
      <c r="I673" s="12" t="str">
        <f xml:space="preserve"> IF(COUNT(Score!G2672:J2672)&gt;0,                                          IF(Score!AG2672 = "Positive", "Ask CRAFFT questions", "Ask CAR question only"), "")</f>
        <v/>
      </c>
      <c r="J673" s="12"/>
      <c r="K673" s="12"/>
      <c r="L673" s="12"/>
      <c r="M673" s="12"/>
      <c r="N673" s="12"/>
      <c r="O673" s="12"/>
      <c r="P673" s="12"/>
      <c r="Q673" s="12"/>
      <c r="R673" s="12"/>
      <c r="S673" s="12"/>
      <c r="T673" s="12"/>
      <c r="U673" s="12"/>
      <c r="V673" s="12"/>
      <c r="W673" s="12"/>
      <c r="X673" s="12"/>
      <c r="Y673" s="12"/>
      <c r="Z673" s="12"/>
      <c r="AA673" s="13"/>
    </row>
    <row r="674" spans="1:27" x14ac:dyDescent="0.25">
      <c r="A674" s="12"/>
      <c r="B674" s="12"/>
      <c r="C674" s="12"/>
      <c r="D674" s="12"/>
      <c r="E674" s="12"/>
      <c r="F674" s="12"/>
      <c r="G674" s="12"/>
      <c r="H674" s="12"/>
      <c r="I674" s="12" t="str">
        <f xml:space="preserve"> IF(COUNT(Score!G2673:J2673)&gt;0,                                          IF(Score!AG2673 = "Positive", "Ask CRAFFT questions", "Ask CAR question only"), "")</f>
        <v/>
      </c>
      <c r="J674" s="12"/>
      <c r="K674" s="12"/>
      <c r="L674" s="12"/>
      <c r="M674" s="12"/>
      <c r="N674" s="12"/>
      <c r="O674" s="12"/>
      <c r="P674" s="12"/>
      <c r="Q674" s="12"/>
      <c r="R674" s="12"/>
      <c r="S674" s="12"/>
      <c r="T674" s="12"/>
      <c r="U674" s="12"/>
      <c r="V674" s="12"/>
      <c r="W674" s="12"/>
      <c r="X674" s="12"/>
      <c r="Y674" s="12"/>
      <c r="Z674" s="12"/>
      <c r="AA674" s="13"/>
    </row>
    <row r="675" spans="1:27" x14ac:dyDescent="0.25">
      <c r="A675" s="12"/>
      <c r="B675" s="12"/>
      <c r="C675" s="12"/>
      <c r="D675" s="12"/>
      <c r="E675" s="12"/>
      <c r="F675" s="12"/>
      <c r="G675" s="12"/>
      <c r="H675" s="12"/>
      <c r="I675" s="12" t="str">
        <f xml:space="preserve"> IF(COUNT(Score!G2674:J2674)&gt;0,                                          IF(Score!AG2674 = "Positive", "Ask CRAFFT questions", "Ask CAR question only"), "")</f>
        <v/>
      </c>
      <c r="J675" s="12"/>
      <c r="K675" s="12"/>
      <c r="L675" s="12"/>
      <c r="M675" s="12"/>
      <c r="N675" s="12"/>
      <c r="O675" s="12"/>
      <c r="P675" s="12"/>
      <c r="Q675" s="12"/>
      <c r="R675" s="12"/>
      <c r="S675" s="12"/>
      <c r="T675" s="12"/>
      <c r="U675" s="12"/>
      <c r="V675" s="12"/>
      <c r="W675" s="12"/>
      <c r="X675" s="12"/>
      <c r="Y675" s="12"/>
      <c r="Z675" s="12"/>
      <c r="AA675" s="13"/>
    </row>
    <row r="676" spans="1:27" x14ac:dyDescent="0.25">
      <c r="A676" s="12"/>
      <c r="B676" s="12"/>
      <c r="C676" s="12"/>
      <c r="D676" s="12"/>
      <c r="E676" s="12"/>
      <c r="F676" s="12"/>
      <c r="G676" s="12"/>
      <c r="H676" s="12"/>
      <c r="I676" s="12" t="str">
        <f xml:space="preserve"> IF(COUNT(Score!G2675:J2675)&gt;0,                                          IF(Score!AG2675 = "Positive", "Ask CRAFFT questions", "Ask CAR question only"), "")</f>
        <v/>
      </c>
      <c r="J676" s="12"/>
      <c r="K676" s="12"/>
      <c r="L676" s="12"/>
      <c r="M676" s="12"/>
      <c r="N676" s="12"/>
      <c r="O676" s="12"/>
      <c r="P676" s="12"/>
      <c r="Q676" s="12"/>
      <c r="R676" s="12"/>
      <c r="S676" s="12"/>
      <c r="T676" s="12"/>
      <c r="U676" s="12"/>
      <c r="V676" s="12"/>
      <c r="W676" s="12"/>
      <c r="X676" s="12"/>
      <c r="Y676" s="12"/>
      <c r="Z676" s="12"/>
      <c r="AA676" s="13"/>
    </row>
    <row r="677" spans="1:27" x14ac:dyDescent="0.25">
      <c r="A677" s="12"/>
      <c r="B677" s="12"/>
      <c r="C677" s="12"/>
      <c r="D677" s="12"/>
      <c r="E677" s="12"/>
      <c r="F677" s="12"/>
      <c r="G677" s="12"/>
      <c r="H677" s="12"/>
      <c r="I677" s="12" t="str">
        <f xml:space="preserve"> IF(COUNT(Score!G2676:J2676)&gt;0,                                          IF(Score!AG2676 = "Positive", "Ask CRAFFT questions", "Ask CAR question only"), "")</f>
        <v/>
      </c>
      <c r="J677" s="12"/>
      <c r="K677" s="12"/>
      <c r="L677" s="12"/>
      <c r="M677" s="12"/>
      <c r="N677" s="12"/>
      <c r="O677" s="12"/>
      <c r="P677" s="12"/>
      <c r="Q677" s="12"/>
      <c r="R677" s="12"/>
      <c r="S677" s="12"/>
      <c r="T677" s="12"/>
      <c r="U677" s="12"/>
      <c r="V677" s="12"/>
      <c r="W677" s="12"/>
      <c r="X677" s="12"/>
      <c r="Y677" s="12"/>
      <c r="Z677" s="12"/>
      <c r="AA677" s="13"/>
    </row>
    <row r="678" spans="1:27" x14ac:dyDescent="0.25">
      <c r="A678" s="12"/>
      <c r="B678" s="12"/>
      <c r="C678" s="12"/>
      <c r="D678" s="12"/>
      <c r="E678" s="12"/>
      <c r="F678" s="12"/>
      <c r="G678" s="12"/>
      <c r="H678" s="12"/>
      <c r="I678" s="12" t="str">
        <f xml:space="preserve"> IF(COUNT(Score!G2677:J2677)&gt;0,                                          IF(Score!AG2677 = "Positive", "Ask CRAFFT questions", "Ask CAR question only"), "")</f>
        <v/>
      </c>
      <c r="J678" s="12"/>
      <c r="K678" s="12"/>
      <c r="L678" s="12"/>
      <c r="M678" s="12"/>
      <c r="N678" s="12"/>
      <c r="O678" s="12"/>
      <c r="P678" s="12"/>
      <c r="Q678" s="12"/>
      <c r="R678" s="12"/>
      <c r="S678" s="12"/>
      <c r="T678" s="12"/>
      <c r="U678" s="12"/>
      <c r="V678" s="12"/>
      <c r="W678" s="12"/>
      <c r="X678" s="12"/>
      <c r="Y678" s="12"/>
      <c r="Z678" s="12"/>
      <c r="AA678" s="13"/>
    </row>
    <row r="679" spans="1:27" x14ac:dyDescent="0.25">
      <c r="A679" s="12"/>
      <c r="B679" s="12"/>
      <c r="C679" s="12"/>
      <c r="D679" s="12"/>
      <c r="E679" s="12"/>
      <c r="F679" s="12"/>
      <c r="G679" s="12"/>
      <c r="H679" s="12"/>
      <c r="I679" s="12" t="str">
        <f xml:space="preserve"> IF(COUNT(Score!G2678:J2678)&gt;0,                                          IF(Score!AG2678 = "Positive", "Ask CRAFFT questions", "Ask CAR question only"), "")</f>
        <v/>
      </c>
      <c r="J679" s="12"/>
      <c r="K679" s="12"/>
      <c r="L679" s="12"/>
      <c r="M679" s="12"/>
      <c r="N679" s="12"/>
      <c r="O679" s="12"/>
      <c r="P679" s="12"/>
      <c r="Q679" s="12"/>
      <c r="R679" s="12"/>
      <c r="S679" s="12"/>
      <c r="T679" s="12"/>
      <c r="U679" s="12"/>
      <c r="V679" s="12"/>
      <c r="W679" s="12"/>
      <c r="X679" s="12"/>
      <c r="Y679" s="12"/>
      <c r="Z679" s="12"/>
      <c r="AA679" s="13"/>
    </row>
    <row r="680" spans="1:27" x14ac:dyDescent="0.25">
      <c r="A680" s="12"/>
      <c r="B680" s="12"/>
      <c r="C680" s="12"/>
      <c r="D680" s="12"/>
      <c r="E680" s="12"/>
      <c r="F680" s="12"/>
      <c r="G680" s="12"/>
      <c r="H680" s="12"/>
      <c r="I680" s="12" t="str">
        <f xml:space="preserve"> IF(COUNT(Score!G2679:J2679)&gt;0,                                          IF(Score!AG2679 = "Positive", "Ask CRAFFT questions", "Ask CAR question only"), "")</f>
        <v/>
      </c>
      <c r="J680" s="12"/>
      <c r="K680" s="12"/>
      <c r="L680" s="12"/>
      <c r="M680" s="12"/>
      <c r="N680" s="12"/>
      <c r="O680" s="12"/>
      <c r="P680" s="12"/>
      <c r="Q680" s="12"/>
      <c r="R680" s="12"/>
      <c r="S680" s="12"/>
      <c r="T680" s="12"/>
      <c r="U680" s="12"/>
      <c r="V680" s="12"/>
      <c r="W680" s="12"/>
      <c r="X680" s="12"/>
      <c r="Y680" s="12"/>
      <c r="Z680" s="12"/>
      <c r="AA680" s="13"/>
    </row>
    <row r="681" spans="1:27" x14ac:dyDescent="0.25">
      <c r="A681" s="12"/>
      <c r="B681" s="12"/>
      <c r="C681" s="12"/>
      <c r="D681" s="12"/>
      <c r="E681" s="12"/>
      <c r="F681" s="12"/>
      <c r="G681" s="12"/>
      <c r="H681" s="12"/>
      <c r="I681" s="12" t="str">
        <f xml:space="preserve"> IF(COUNT(Score!G2680:J2680)&gt;0,                                          IF(Score!AG2680 = "Positive", "Ask CRAFFT questions", "Ask CAR question only"), "")</f>
        <v/>
      </c>
      <c r="J681" s="12"/>
      <c r="K681" s="12"/>
      <c r="L681" s="12"/>
      <c r="M681" s="12"/>
      <c r="N681" s="12"/>
      <c r="O681" s="12"/>
      <c r="P681" s="12"/>
      <c r="Q681" s="12"/>
      <c r="R681" s="12"/>
      <c r="S681" s="12"/>
      <c r="T681" s="12"/>
      <c r="U681" s="12"/>
      <c r="V681" s="12"/>
      <c r="W681" s="12"/>
      <c r="X681" s="12"/>
      <c r="Y681" s="12"/>
      <c r="Z681" s="12"/>
      <c r="AA681" s="13"/>
    </row>
    <row r="682" spans="1:27" x14ac:dyDescent="0.25">
      <c r="A682" s="12"/>
      <c r="B682" s="12"/>
      <c r="C682" s="12"/>
      <c r="D682" s="12"/>
      <c r="E682" s="12"/>
      <c r="F682" s="12"/>
      <c r="G682" s="12"/>
      <c r="H682" s="12"/>
      <c r="I682" s="12" t="str">
        <f xml:space="preserve"> IF(COUNT(Score!G2681:J2681)&gt;0,                                          IF(Score!AG2681 = "Positive", "Ask CRAFFT questions", "Ask CAR question only"), "")</f>
        <v/>
      </c>
      <c r="J682" s="12"/>
      <c r="K682" s="12"/>
      <c r="L682" s="12"/>
      <c r="M682" s="12"/>
      <c r="N682" s="12"/>
      <c r="O682" s="12"/>
      <c r="P682" s="12"/>
      <c r="Q682" s="12"/>
      <c r="R682" s="12"/>
      <c r="S682" s="12"/>
      <c r="T682" s="12"/>
      <c r="U682" s="12"/>
      <c r="V682" s="12"/>
      <c r="W682" s="12"/>
      <c r="X682" s="12"/>
      <c r="Y682" s="12"/>
      <c r="Z682" s="12"/>
      <c r="AA682" s="13"/>
    </row>
    <row r="683" spans="1:27" x14ac:dyDescent="0.25">
      <c r="A683" s="12"/>
      <c r="B683" s="12"/>
      <c r="C683" s="12"/>
      <c r="D683" s="12"/>
      <c r="E683" s="12"/>
      <c r="F683" s="12"/>
      <c r="G683" s="12"/>
      <c r="H683" s="12"/>
      <c r="I683" s="12" t="str">
        <f xml:space="preserve"> IF(COUNT(Score!G2682:J2682)&gt;0,                                          IF(Score!AG2682 = "Positive", "Ask CRAFFT questions", "Ask CAR question only"), "")</f>
        <v/>
      </c>
      <c r="J683" s="12"/>
      <c r="K683" s="12"/>
      <c r="L683" s="12"/>
      <c r="M683" s="12"/>
      <c r="N683" s="12"/>
      <c r="O683" s="12"/>
      <c r="P683" s="12"/>
      <c r="Q683" s="12"/>
      <c r="R683" s="12"/>
      <c r="S683" s="12"/>
      <c r="T683" s="12"/>
      <c r="U683" s="12"/>
      <c r="V683" s="12"/>
      <c r="W683" s="12"/>
      <c r="X683" s="12"/>
      <c r="Y683" s="12"/>
      <c r="Z683" s="12"/>
      <c r="AA683" s="13"/>
    </row>
    <row r="684" spans="1:27" x14ac:dyDescent="0.25">
      <c r="A684" s="12"/>
      <c r="B684" s="12"/>
      <c r="C684" s="12"/>
      <c r="D684" s="12"/>
      <c r="E684" s="12"/>
      <c r="F684" s="12"/>
      <c r="G684" s="12"/>
      <c r="H684" s="12"/>
      <c r="I684" s="12" t="str">
        <f xml:space="preserve"> IF(COUNT(Score!G2683:J2683)&gt;0,                                          IF(Score!AG2683 = "Positive", "Ask CRAFFT questions", "Ask CAR question only"), "")</f>
        <v/>
      </c>
      <c r="J684" s="12"/>
      <c r="K684" s="12"/>
      <c r="L684" s="12"/>
      <c r="M684" s="12"/>
      <c r="N684" s="12"/>
      <c r="O684" s="12"/>
      <c r="P684" s="12"/>
      <c r="Q684" s="12"/>
      <c r="R684" s="12"/>
      <c r="S684" s="12"/>
      <c r="T684" s="12"/>
      <c r="U684" s="12"/>
      <c r="V684" s="12"/>
      <c r="W684" s="12"/>
      <c r="X684" s="12"/>
      <c r="Y684" s="12"/>
      <c r="Z684" s="12"/>
      <c r="AA684" s="13"/>
    </row>
    <row r="685" spans="1:27" x14ac:dyDescent="0.25">
      <c r="A685" s="12"/>
      <c r="B685" s="12"/>
      <c r="C685" s="12"/>
      <c r="D685" s="12"/>
      <c r="E685" s="12"/>
      <c r="F685" s="12"/>
      <c r="G685" s="12"/>
      <c r="H685" s="12"/>
      <c r="I685" s="12" t="str">
        <f xml:space="preserve"> IF(COUNT(Score!G2684:J2684)&gt;0,                                          IF(Score!AG2684 = "Positive", "Ask CRAFFT questions", "Ask CAR question only"), "")</f>
        <v/>
      </c>
      <c r="J685" s="12"/>
      <c r="K685" s="12"/>
      <c r="L685" s="12"/>
      <c r="M685" s="12"/>
      <c r="N685" s="12"/>
      <c r="O685" s="12"/>
      <c r="P685" s="12"/>
      <c r="Q685" s="12"/>
      <c r="R685" s="12"/>
      <c r="S685" s="12"/>
      <c r="T685" s="12"/>
      <c r="U685" s="12"/>
      <c r="V685" s="12"/>
      <c r="W685" s="12"/>
      <c r="X685" s="12"/>
      <c r="Y685" s="12"/>
      <c r="Z685" s="12"/>
      <c r="AA685" s="13"/>
    </row>
    <row r="686" spans="1:27" x14ac:dyDescent="0.25">
      <c r="A686" s="12"/>
      <c r="B686" s="12"/>
      <c r="C686" s="12"/>
      <c r="D686" s="12"/>
      <c r="E686" s="12"/>
      <c r="F686" s="12"/>
      <c r="G686" s="12"/>
      <c r="H686" s="12"/>
      <c r="I686" s="12" t="str">
        <f xml:space="preserve"> IF(COUNT(Score!G2685:J2685)&gt;0,                                          IF(Score!AG2685 = "Positive", "Ask CRAFFT questions", "Ask CAR question only"), "")</f>
        <v/>
      </c>
      <c r="J686" s="12"/>
      <c r="K686" s="12"/>
      <c r="L686" s="12"/>
      <c r="M686" s="12"/>
      <c r="N686" s="12"/>
      <c r="O686" s="12"/>
      <c r="P686" s="12"/>
      <c r="Q686" s="12"/>
      <c r="R686" s="12"/>
      <c r="S686" s="12"/>
      <c r="T686" s="12"/>
      <c r="U686" s="12"/>
      <c r="V686" s="12"/>
      <c r="W686" s="12"/>
      <c r="X686" s="12"/>
      <c r="Y686" s="12"/>
      <c r="Z686" s="12"/>
      <c r="AA686" s="13"/>
    </row>
    <row r="687" spans="1:27" x14ac:dyDescent="0.25">
      <c r="A687" s="12"/>
      <c r="B687" s="12"/>
      <c r="C687" s="12"/>
      <c r="D687" s="12"/>
      <c r="E687" s="12"/>
      <c r="F687" s="12"/>
      <c r="G687" s="12"/>
      <c r="H687" s="12"/>
      <c r="I687" s="12" t="str">
        <f xml:space="preserve"> IF(COUNT(Score!G2686:J2686)&gt;0,                                          IF(Score!AG2686 = "Positive", "Ask CRAFFT questions", "Ask CAR question only"), "")</f>
        <v/>
      </c>
      <c r="J687" s="12"/>
      <c r="K687" s="12"/>
      <c r="L687" s="12"/>
      <c r="M687" s="12"/>
      <c r="N687" s="12"/>
      <c r="O687" s="12"/>
      <c r="P687" s="12"/>
      <c r="Q687" s="12"/>
      <c r="R687" s="12"/>
      <c r="S687" s="12"/>
      <c r="T687" s="12"/>
      <c r="U687" s="12"/>
      <c r="V687" s="12"/>
      <c r="W687" s="12"/>
      <c r="X687" s="12"/>
      <c r="Y687" s="12"/>
      <c r="Z687" s="12"/>
      <c r="AA687" s="13"/>
    </row>
    <row r="688" spans="1:27" x14ac:dyDescent="0.25">
      <c r="A688" s="12"/>
      <c r="B688" s="12"/>
      <c r="C688" s="12"/>
      <c r="D688" s="12"/>
      <c r="E688" s="12"/>
      <c r="F688" s="12"/>
      <c r="G688" s="12"/>
      <c r="H688" s="12"/>
      <c r="I688" s="12" t="str">
        <f xml:space="preserve"> IF(COUNT(Score!G2687:J2687)&gt;0,                                          IF(Score!AG2687 = "Positive", "Ask CRAFFT questions", "Ask CAR question only"), "")</f>
        <v/>
      </c>
      <c r="J688" s="12"/>
      <c r="K688" s="12"/>
      <c r="L688" s="12"/>
      <c r="M688" s="12"/>
      <c r="N688" s="12"/>
      <c r="O688" s="12"/>
      <c r="P688" s="12"/>
      <c r="Q688" s="12"/>
      <c r="R688" s="12"/>
      <c r="S688" s="12"/>
      <c r="T688" s="12"/>
      <c r="U688" s="12"/>
      <c r="V688" s="12"/>
      <c r="W688" s="12"/>
      <c r="X688" s="12"/>
      <c r="Y688" s="12"/>
      <c r="Z688" s="12"/>
      <c r="AA688" s="13"/>
    </row>
    <row r="689" spans="1:27" x14ac:dyDescent="0.25">
      <c r="A689" s="12"/>
      <c r="B689" s="12"/>
      <c r="C689" s="12"/>
      <c r="D689" s="12"/>
      <c r="E689" s="12"/>
      <c r="F689" s="12"/>
      <c r="G689" s="12"/>
      <c r="H689" s="12"/>
      <c r="I689" s="12" t="str">
        <f xml:space="preserve"> IF(COUNT(Score!G2688:J2688)&gt;0,                                          IF(Score!AG2688 = "Positive", "Ask CRAFFT questions", "Ask CAR question only"), "")</f>
        <v/>
      </c>
      <c r="J689" s="12"/>
      <c r="K689" s="12"/>
      <c r="L689" s="12"/>
      <c r="M689" s="12"/>
      <c r="N689" s="12"/>
      <c r="O689" s="12"/>
      <c r="P689" s="12"/>
      <c r="Q689" s="12"/>
      <c r="R689" s="12"/>
      <c r="S689" s="12"/>
      <c r="T689" s="12"/>
      <c r="U689" s="12"/>
      <c r="V689" s="12"/>
      <c r="W689" s="12"/>
      <c r="X689" s="12"/>
      <c r="Y689" s="12"/>
      <c r="Z689" s="12"/>
      <c r="AA689" s="13"/>
    </row>
    <row r="690" spans="1:27" x14ac:dyDescent="0.25">
      <c r="A690" s="12"/>
      <c r="B690" s="12"/>
      <c r="C690" s="12"/>
      <c r="D690" s="12"/>
      <c r="E690" s="12"/>
      <c r="F690" s="12"/>
      <c r="G690" s="12"/>
      <c r="H690" s="12"/>
      <c r="I690" s="12" t="str">
        <f xml:space="preserve"> IF(COUNT(Score!G2689:J2689)&gt;0,                                          IF(Score!AG2689 = "Positive", "Ask CRAFFT questions", "Ask CAR question only"), "")</f>
        <v/>
      </c>
      <c r="J690" s="12"/>
      <c r="K690" s="12"/>
      <c r="L690" s="12"/>
      <c r="M690" s="12"/>
      <c r="N690" s="12"/>
      <c r="O690" s="12"/>
      <c r="P690" s="12"/>
      <c r="Q690" s="12"/>
      <c r="R690" s="12"/>
      <c r="S690" s="12"/>
      <c r="T690" s="12"/>
      <c r="U690" s="12"/>
      <c r="V690" s="12"/>
      <c r="W690" s="12"/>
      <c r="X690" s="12"/>
      <c r="Y690" s="12"/>
      <c r="Z690" s="12"/>
      <c r="AA690" s="13"/>
    </row>
    <row r="691" spans="1:27" x14ac:dyDescent="0.25">
      <c r="A691" s="12"/>
      <c r="B691" s="12"/>
      <c r="C691" s="12"/>
      <c r="D691" s="12"/>
      <c r="E691" s="12"/>
      <c r="F691" s="12"/>
      <c r="G691" s="12"/>
      <c r="H691" s="12"/>
      <c r="I691" s="12" t="str">
        <f xml:space="preserve"> IF(COUNT(Score!G2690:J2690)&gt;0,                                          IF(Score!AG2690 = "Positive", "Ask CRAFFT questions", "Ask CAR question only"), "")</f>
        <v/>
      </c>
      <c r="J691" s="12"/>
      <c r="K691" s="12"/>
      <c r="L691" s="12"/>
      <c r="M691" s="12"/>
      <c r="N691" s="12"/>
      <c r="O691" s="12"/>
      <c r="P691" s="12"/>
      <c r="Q691" s="12"/>
      <c r="R691" s="12"/>
      <c r="S691" s="12"/>
      <c r="T691" s="12"/>
      <c r="U691" s="12"/>
      <c r="V691" s="12"/>
      <c r="W691" s="12"/>
      <c r="X691" s="12"/>
      <c r="Y691" s="12"/>
      <c r="Z691" s="12"/>
      <c r="AA691" s="13"/>
    </row>
    <row r="692" spans="1:27" x14ac:dyDescent="0.25">
      <c r="A692" s="12"/>
      <c r="B692" s="12"/>
      <c r="C692" s="12"/>
      <c r="D692" s="12"/>
      <c r="E692" s="12"/>
      <c r="F692" s="12"/>
      <c r="G692" s="12"/>
      <c r="H692" s="12"/>
      <c r="I692" s="12" t="str">
        <f xml:space="preserve"> IF(COUNT(Score!G2691:J2691)&gt;0,                                          IF(Score!AG2691 = "Positive", "Ask CRAFFT questions", "Ask CAR question only"), "")</f>
        <v/>
      </c>
      <c r="J692" s="12"/>
      <c r="K692" s="12"/>
      <c r="L692" s="12"/>
      <c r="M692" s="12"/>
      <c r="N692" s="12"/>
      <c r="O692" s="12"/>
      <c r="P692" s="12"/>
      <c r="Q692" s="12"/>
      <c r="R692" s="12"/>
      <c r="S692" s="12"/>
      <c r="T692" s="12"/>
      <c r="U692" s="12"/>
      <c r="V692" s="12"/>
      <c r="W692" s="12"/>
      <c r="X692" s="12"/>
      <c r="Y692" s="12"/>
      <c r="Z692" s="12"/>
      <c r="AA692" s="13"/>
    </row>
    <row r="693" spans="1:27" x14ac:dyDescent="0.25">
      <c r="A693" s="12"/>
      <c r="B693" s="12"/>
      <c r="C693" s="12"/>
      <c r="D693" s="12"/>
      <c r="E693" s="12"/>
      <c r="F693" s="12"/>
      <c r="G693" s="12"/>
      <c r="H693" s="12"/>
      <c r="I693" s="12" t="str">
        <f xml:space="preserve"> IF(COUNT(Score!G2692:J2692)&gt;0,                                          IF(Score!AG2692 = "Positive", "Ask CRAFFT questions", "Ask CAR question only"), "")</f>
        <v/>
      </c>
      <c r="J693" s="12"/>
      <c r="K693" s="12"/>
      <c r="L693" s="12"/>
      <c r="M693" s="12"/>
      <c r="N693" s="12"/>
      <c r="O693" s="12"/>
      <c r="P693" s="12"/>
      <c r="Q693" s="12"/>
      <c r="R693" s="12"/>
      <c r="S693" s="12"/>
      <c r="T693" s="12"/>
      <c r="U693" s="12"/>
      <c r="V693" s="12"/>
      <c r="W693" s="12"/>
      <c r="X693" s="12"/>
      <c r="Y693" s="12"/>
      <c r="Z693" s="12"/>
      <c r="AA693" s="13"/>
    </row>
    <row r="694" spans="1:27" x14ac:dyDescent="0.25">
      <c r="A694" s="12"/>
      <c r="B694" s="12"/>
      <c r="C694" s="12"/>
      <c r="D694" s="12"/>
      <c r="E694" s="12"/>
      <c r="F694" s="12"/>
      <c r="G694" s="12"/>
      <c r="H694" s="12"/>
      <c r="I694" s="12" t="str">
        <f xml:space="preserve"> IF(COUNT(Score!G2693:J2693)&gt;0,                                          IF(Score!AG2693 = "Positive", "Ask CRAFFT questions", "Ask CAR question only"), "")</f>
        <v/>
      </c>
      <c r="J694" s="12"/>
      <c r="K694" s="12"/>
      <c r="L694" s="12"/>
      <c r="M694" s="12"/>
      <c r="N694" s="12"/>
      <c r="O694" s="12"/>
      <c r="P694" s="12"/>
      <c r="Q694" s="12"/>
      <c r="R694" s="12"/>
      <c r="S694" s="12"/>
      <c r="T694" s="12"/>
      <c r="U694" s="12"/>
      <c r="V694" s="12"/>
      <c r="W694" s="12"/>
      <c r="X694" s="12"/>
      <c r="Y694" s="12"/>
      <c r="Z694" s="12"/>
      <c r="AA694" s="13"/>
    </row>
    <row r="695" spans="1:27" x14ac:dyDescent="0.25">
      <c r="A695" s="12"/>
      <c r="B695" s="12"/>
      <c r="C695" s="12"/>
      <c r="D695" s="12"/>
      <c r="E695" s="12"/>
      <c r="F695" s="12"/>
      <c r="G695" s="12"/>
      <c r="H695" s="12"/>
      <c r="I695" s="12" t="str">
        <f xml:space="preserve"> IF(COUNT(Score!G2694:J2694)&gt;0,                                          IF(Score!AG2694 = "Positive", "Ask CRAFFT questions", "Ask CAR question only"), "")</f>
        <v/>
      </c>
      <c r="J695" s="12"/>
      <c r="K695" s="12"/>
      <c r="L695" s="12"/>
      <c r="M695" s="12"/>
      <c r="N695" s="12"/>
      <c r="O695" s="12"/>
      <c r="P695" s="12"/>
      <c r="Q695" s="12"/>
      <c r="R695" s="12"/>
      <c r="S695" s="12"/>
      <c r="T695" s="12"/>
      <c r="U695" s="12"/>
      <c r="V695" s="12"/>
      <c r="W695" s="12"/>
      <c r="X695" s="12"/>
      <c r="Y695" s="12"/>
      <c r="Z695" s="12"/>
      <c r="AA695" s="13"/>
    </row>
    <row r="696" spans="1:27" x14ac:dyDescent="0.25">
      <c r="A696" s="12"/>
      <c r="B696" s="12"/>
      <c r="C696" s="12"/>
      <c r="D696" s="12"/>
      <c r="E696" s="12"/>
      <c r="F696" s="12"/>
      <c r="G696" s="12"/>
      <c r="H696" s="12"/>
      <c r="I696" s="12" t="str">
        <f xml:space="preserve"> IF(COUNT(Score!G2695:J2695)&gt;0,                                          IF(Score!AG2695 = "Positive", "Ask CRAFFT questions", "Ask CAR question only"), "")</f>
        <v/>
      </c>
      <c r="J696" s="12"/>
      <c r="K696" s="12"/>
      <c r="L696" s="12"/>
      <c r="M696" s="12"/>
      <c r="N696" s="12"/>
      <c r="O696" s="12"/>
      <c r="P696" s="12"/>
      <c r="Q696" s="12"/>
      <c r="R696" s="12"/>
      <c r="S696" s="12"/>
      <c r="T696" s="12"/>
      <c r="U696" s="12"/>
      <c r="V696" s="12"/>
      <c r="W696" s="12"/>
      <c r="X696" s="12"/>
      <c r="Y696" s="12"/>
      <c r="Z696" s="12"/>
      <c r="AA696" s="13"/>
    </row>
    <row r="697" spans="1:27" x14ac:dyDescent="0.25">
      <c r="A697" s="12"/>
      <c r="B697" s="12"/>
      <c r="C697" s="12"/>
      <c r="D697" s="12"/>
      <c r="E697" s="12"/>
      <c r="F697" s="12"/>
      <c r="G697" s="12"/>
      <c r="H697" s="12"/>
      <c r="I697" s="12" t="str">
        <f xml:space="preserve"> IF(COUNT(Score!G2696:J2696)&gt;0,                                          IF(Score!AG2696 = "Positive", "Ask CRAFFT questions", "Ask CAR question only"), "")</f>
        <v/>
      </c>
      <c r="J697" s="12"/>
      <c r="K697" s="12"/>
      <c r="L697" s="12"/>
      <c r="M697" s="12"/>
      <c r="N697" s="12"/>
      <c r="O697" s="12"/>
      <c r="P697" s="12"/>
      <c r="Q697" s="12"/>
      <c r="R697" s="12"/>
      <c r="S697" s="12"/>
      <c r="T697" s="12"/>
      <c r="U697" s="12"/>
      <c r="V697" s="12"/>
      <c r="W697" s="12"/>
      <c r="X697" s="12"/>
      <c r="Y697" s="12"/>
      <c r="Z697" s="12"/>
      <c r="AA697" s="13"/>
    </row>
    <row r="698" spans="1:27" x14ac:dyDescent="0.25">
      <c r="A698" s="12"/>
      <c r="B698" s="12"/>
      <c r="C698" s="12"/>
      <c r="D698" s="12"/>
      <c r="E698" s="12"/>
      <c r="F698" s="12"/>
      <c r="G698" s="12"/>
      <c r="H698" s="12"/>
      <c r="I698" s="12" t="str">
        <f xml:space="preserve"> IF(COUNT(Score!G2697:J2697)&gt;0,                                          IF(Score!AG2697 = "Positive", "Ask CRAFFT questions", "Ask CAR question only"), "")</f>
        <v/>
      </c>
      <c r="J698" s="12"/>
      <c r="K698" s="12"/>
      <c r="L698" s="12"/>
      <c r="M698" s="12"/>
      <c r="N698" s="12"/>
      <c r="O698" s="12"/>
      <c r="P698" s="12"/>
      <c r="Q698" s="12"/>
      <c r="R698" s="12"/>
      <c r="S698" s="12"/>
      <c r="T698" s="12"/>
      <c r="U698" s="12"/>
      <c r="V698" s="12"/>
      <c r="W698" s="12"/>
      <c r="X698" s="12"/>
      <c r="Y698" s="12"/>
      <c r="Z698" s="12"/>
      <c r="AA698" s="13"/>
    </row>
    <row r="699" spans="1:27" x14ac:dyDescent="0.25">
      <c r="A699" s="12"/>
      <c r="B699" s="12"/>
      <c r="C699" s="12"/>
      <c r="D699" s="12"/>
      <c r="E699" s="12"/>
      <c r="F699" s="12"/>
      <c r="G699" s="12"/>
      <c r="H699" s="12"/>
      <c r="I699" s="12" t="str">
        <f xml:space="preserve"> IF(COUNT(Score!G2698:J2698)&gt;0,                                          IF(Score!AG2698 = "Positive", "Ask CRAFFT questions", "Ask CAR question only"), "")</f>
        <v/>
      </c>
      <c r="J699" s="12"/>
      <c r="K699" s="12"/>
      <c r="L699" s="12"/>
      <c r="M699" s="12"/>
      <c r="N699" s="12"/>
      <c r="O699" s="12"/>
      <c r="P699" s="12"/>
      <c r="Q699" s="12"/>
      <c r="R699" s="12"/>
      <c r="S699" s="12"/>
      <c r="T699" s="12"/>
      <c r="U699" s="12"/>
      <c r="V699" s="12"/>
      <c r="W699" s="12"/>
      <c r="X699" s="12"/>
      <c r="Y699" s="12"/>
      <c r="Z699" s="12"/>
      <c r="AA699" s="13"/>
    </row>
    <row r="700" spans="1:27" x14ac:dyDescent="0.25">
      <c r="A700" s="12"/>
      <c r="B700" s="12"/>
      <c r="C700" s="12"/>
      <c r="D700" s="12"/>
      <c r="E700" s="12"/>
      <c r="F700" s="12"/>
      <c r="G700" s="12"/>
      <c r="H700" s="12"/>
      <c r="I700" s="12" t="str">
        <f xml:space="preserve"> IF(COUNT(Score!G2699:J2699)&gt;0,                                          IF(Score!AG2699 = "Positive", "Ask CRAFFT questions", "Ask CAR question only"), "")</f>
        <v/>
      </c>
      <c r="J700" s="12"/>
      <c r="K700" s="12"/>
      <c r="L700" s="12"/>
      <c r="M700" s="12"/>
      <c r="N700" s="12"/>
      <c r="O700" s="12"/>
      <c r="P700" s="12"/>
      <c r="Q700" s="12"/>
      <c r="R700" s="12"/>
      <c r="S700" s="12"/>
      <c r="T700" s="12"/>
      <c r="U700" s="12"/>
      <c r="V700" s="12"/>
      <c r="W700" s="12"/>
      <c r="X700" s="12"/>
      <c r="Y700" s="12"/>
      <c r="Z700" s="12"/>
      <c r="AA700" s="13"/>
    </row>
    <row r="701" spans="1:27" x14ac:dyDescent="0.25">
      <c r="A701" s="12"/>
      <c r="B701" s="12"/>
      <c r="C701" s="12"/>
      <c r="D701" s="12"/>
      <c r="E701" s="12"/>
      <c r="F701" s="12"/>
      <c r="G701" s="12"/>
      <c r="H701" s="12"/>
      <c r="I701" s="12" t="str">
        <f xml:space="preserve"> IF(COUNT(Score!G2700:J2700)&gt;0,                                          IF(Score!AG2700 = "Positive", "Ask CRAFFT questions", "Ask CAR question only"), "")</f>
        <v/>
      </c>
      <c r="J701" s="12"/>
      <c r="K701" s="12"/>
      <c r="L701" s="12"/>
      <c r="M701" s="12"/>
      <c r="N701" s="12"/>
      <c r="O701" s="12"/>
      <c r="P701" s="12"/>
      <c r="Q701" s="12"/>
      <c r="R701" s="12"/>
      <c r="S701" s="12"/>
      <c r="T701" s="12"/>
      <c r="U701" s="12"/>
      <c r="V701" s="12"/>
      <c r="W701" s="12"/>
      <c r="X701" s="12"/>
      <c r="Y701" s="12"/>
      <c r="Z701" s="12"/>
      <c r="AA701" s="13"/>
    </row>
    <row r="702" spans="1:27" x14ac:dyDescent="0.25">
      <c r="A702" s="12"/>
      <c r="B702" s="12"/>
      <c r="C702" s="12"/>
      <c r="D702" s="12"/>
      <c r="E702" s="12"/>
      <c r="F702" s="12"/>
      <c r="G702" s="12"/>
      <c r="H702" s="12"/>
      <c r="I702" s="12" t="str">
        <f xml:space="preserve"> IF(COUNT(Score!G2701:J2701)&gt;0,                                          IF(Score!AG2701 = "Positive", "Ask CRAFFT questions", "Ask CAR question only"), "")</f>
        <v/>
      </c>
      <c r="J702" s="12"/>
      <c r="K702" s="12"/>
      <c r="L702" s="12"/>
      <c r="M702" s="12"/>
      <c r="N702" s="12"/>
      <c r="O702" s="12"/>
      <c r="P702" s="12"/>
      <c r="Q702" s="12"/>
      <c r="R702" s="12"/>
      <c r="S702" s="12"/>
      <c r="T702" s="12"/>
      <c r="U702" s="12"/>
      <c r="V702" s="12"/>
      <c r="W702" s="12"/>
      <c r="X702" s="12"/>
      <c r="Y702" s="12"/>
      <c r="Z702" s="12"/>
      <c r="AA702" s="13"/>
    </row>
    <row r="703" spans="1:27" x14ac:dyDescent="0.25">
      <c r="A703" s="12"/>
      <c r="B703" s="12"/>
      <c r="C703" s="12"/>
      <c r="D703" s="12"/>
      <c r="E703" s="12"/>
      <c r="F703" s="12"/>
      <c r="G703" s="12"/>
      <c r="H703" s="12"/>
      <c r="I703" s="12" t="str">
        <f xml:space="preserve"> IF(COUNT(Score!G2702:J2702)&gt;0,                                          IF(Score!AG2702 = "Positive", "Ask CRAFFT questions", "Ask CAR question only"), "")</f>
        <v/>
      </c>
      <c r="J703" s="12"/>
      <c r="K703" s="12"/>
      <c r="L703" s="12"/>
      <c r="M703" s="12"/>
      <c r="N703" s="12"/>
      <c r="O703" s="12"/>
      <c r="P703" s="12"/>
      <c r="Q703" s="12"/>
      <c r="R703" s="12"/>
      <c r="S703" s="12"/>
      <c r="T703" s="12"/>
      <c r="U703" s="12"/>
      <c r="V703" s="12"/>
      <c r="W703" s="12"/>
      <c r="X703" s="12"/>
      <c r="Y703" s="12"/>
      <c r="Z703" s="12"/>
      <c r="AA703" s="13"/>
    </row>
    <row r="704" spans="1:27" x14ac:dyDescent="0.25">
      <c r="A704" s="12"/>
      <c r="B704" s="12"/>
      <c r="C704" s="12"/>
      <c r="D704" s="12"/>
      <c r="E704" s="12"/>
      <c r="F704" s="12"/>
      <c r="G704" s="12"/>
      <c r="H704" s="12"/>
      <c r="I704" s="12" t="str">
        <f xml:space="preserve"> IF(COUNT(Score!G2703:J2703)&gt;0,                                          IF(Score!AG2703 = "Positive", "Ask CRAFFT questions", "Ask CAR question only"), "")</f>
        <v/>
      </c>
      <c r="J704" s="12"/>
      <c r="K704" s="12"/>
      <c r="L704" s="12"/>
      <c r="M704" s="12"/>
      <c r="N704" s="12"/>
      <c r="O704" s="12"/>
      <c r="P704" s="12"/>
      <c r="Q704" s="12"/>
      <c r="R704" s="12"/>
      <c r="S704" s="12"/>
      <c r="T704" s="12"/>
      <c r="U704" s="12"/>
      <c r="V704" s="12"/>
      <c r="W704" s="12"/>
      <c r="X704" s="12"/>
      <c r="Y704" s="12"/>
      <c r="Z704" s="12"/>
      <c r="AA704" s="13"/>
    </row>
    <row r="705" spans="1:37" x14ac:dyDescent="0.25">
      <c r="A705" s="12"/>
      <c r="B705" s="12"/>
      <c r="C705" s="12"/>
      <c r="D705" s="12"/>
      <c r="E705" s="12"/>
      <c r="F705" s="12"/>
      <c r="G705" s="12"/>
      <c r="H705" s="12"/>
      <c r="I705" s="12" t="str">
        <f xml:space="preserve"> IF(COUNT(Score!G2704:J2704)&gt;0,                                          IF(Score!AG2704 = "Positive", "Ask CRAFFT questions", "Ask CAR question only"), "")</f>
        <v/>
      </c>
      <c r="J705" s="12"/>
      <c r="K705" s="12"/>
      <c r="L705" s="12"/>
      <c r="M705" s="12"/>
      <c r="N705" s="12"/>
      <c r="O705" s="12"/>
      <c r="P705" s="12"/>
      <c r="Q705" s="12"/>
      <c r="R705" s="12"/>
      <c r="S705" s="12"/>
      <c r="T705" s="12"/>
      <c r="U705" s="12"/>
      <c r="V705" s="12"/>
      <c r="W705" s="12"/>
      <c r="X705" s="12"/>
      <c r="Y705" s="12"/>
      <c r="Z705" s="12"/>
      <c r="AA705" s="13"/>
    </row>
    <row r="706" spans="1:37" x14ac:dyDescent="0.25">
      <c r="A706" s="12"/>
      <c r="B706" s="12"/>
      <c r="C706" s="12"/>
      <c r="D706" s="12"/>
      <c r="E706" s="12"/>
      <c r="F706" s="12"/>
      <c r="G706" s="12"/>
      <c r="H706" s="12"/>
      <c r="I706" s="12" t="str">
        <f xml:space="preserve"> IF(COUNT(Score!G2705:J2705)&gt;0,                                          IF(Score!AG2705 = "Positive", "Ask CRAFFT questions", "Ask CAR question only"), "")</f>
        <v/>
      </c>
      <c r="J706" s="12"/>
      <c r="K706" s="12"/>
      <c r="L706" s="12"/>
      <c r="M706" s="12"/>
      <c r="N706" s="12"/>
      <c r="O706" s="12"/>
      <c r="P706" s="12"/>
      <c r="Q706" s="12"/>
      <c r="R706" s="12"/>
      <c r="S706" s="12"/>
      <c r="T706" s="12"/>
      <c r="U706" s="12"/>
      <c r="V706" s="12"/>
      <c r="W706" s="12"/>
      <c r="X706" s="12"/>
      <c r="Y706" s="12"/>
      <c r="Z706" s="12"/>
      <c r="AA706" s="13"/>
    </row>
    <row r="707" spans="1:37" x14ac:dyDescent="0.25">
      <c r="A707" s="12"/>
      <c r="B707" s="12"/>
      <c r="C707" s="12"/>
      <c r="D707" s="12"/>
      <c r="E707" s="12"/>
      <c r="F707" s="12"/>
      <c r="G707" s="12"/>
      <c r="H707" s="12"/>
      <c r="I707" s="12" t="str">
        <f xml:space="preserve"> IF(COUNT(Score!G2706:J2706)&gt;0,                                          IF(Score!AG2706 = "Positive", "Ask CRAFFT questions", "Ask CAR question only"), "")</f>
        <v/>
      </c>
      <c r="J707" s="12"/>
      <c r="K707" s="12"/>
      <c r="L707" s="12"/>
      <c r="M707" s="12"/>
      <c r="N707" s="12"/>
      <c r="O707" s="12"/>
      <c r="P707" s="12"/>
      <c r="Q707" s="12"/>
      <c r="R707" s="12"/>
      <c r="S707" s="12"/>
      <c r="T707" s="12"/>
      <c r="U707" s="12"/>
      <c r="V707" s="12"/>
      <c r="W707" s="12"/>
      <c r="X707" s="12"/>
      <c r="Y707" s="12"/>
      <c r="Z707" s="12"/>
      <c r="AA707" s="13"/>
    </row>
    <row r="708" spans="1:37" s="13" customFormat="1" ht="13" x14ac:dyDescent="0.3">
      <c r="A708" s="14" t="s">
        <v>2515</v>
      </c>
      <c r="Q708" s="12"/>
      <c r="R708" s="12"/>
      <c r="S708" s="12"/>
      <c r="T708" s="12"/>
      <c r="U708" s="12"/>
      <c r="V708" s="12"/>
      <c r="W708" s="12"/>
      <c r="Y708" s="108"/>
      <c r="AB708" s="147"/>
      <c r="AC708" s="147"/>
      <c r="AD708" s="147"/>
      <c r="AE708" s="147"/>
      <c r="AF708" s="147"/>
      <c r="AG708" s="147"/>
      <c r="AH708" s="147"/>
      <c r="AI708" s="147"/>
      <c r="AJ708" s="147"/>
      <c r="AK708" s="147"/>
    </row>
    <row r="709" spans="1:37" s="13" customFormat="1" ht="13" x14ac:dyDescent="0.3">
      <c r="Q709" s="12"/>
      <c r="R709" s="12"/>
      <c r="S709" s="12"/>
      <c r="T709" s="12"/>
      <c r="U709" s="12"/>
      <c r="V709" s="12"/>
      <c r="W709" s="12"/>
      <c r="Y709" s="108"/>
      <c r="AB709" s="147"/>
      <c r="AC709" s="147"/>
      <c r="AD709" s="147"/>
      <c r="AE709" s="147"/>
      <c r="AF709" s="147"/>
      <c r="AG709" s="147"/>
      <c r="AH709" s="147"/>
      <c r="AI709" s="147"/>
      <c r="AJ709" s="147"/>
      <c r="AK709" s="147"/>
    </row>
    <row r="710" spans="1:37" s="13" customFormat="1" ht="13" x14ac:dyDescent="0.3">
      <c r="Q710" s="12"/>
      <c r="R710" s="12"/>
      <c r="S710" s="12"/>
      <c r="T710" s="12"/>
      <c r="U710" s="12"/>
      <c r="V710" s="12"/>
      <c r="W710" s="12"/>
      <c r="Y710" s="108"/>
      <c r="AB710" s="147"/>
      <c r="AC710" s="147"/>
      <c r="AD710" s="147"/>
      <c r="AE710" s="147"/>
      <c r="AF710" s="147"/>
      <c r="AG710" s="147"/>
      <c r="AH710" s="147"/>
      <c r="AI710" s="147"/>
      <c r="AJ710" s="147"/>
      <c r="AK710" s="147"/>
    </row>
    <row r="711" spans="1:37" s="13" customFormat="1" ht="13" x14ac:dyDescent="0.3">
      <c r="Q711" s="12"/>
      <c r="R711" s="12"/>
      <c r="S711" s="12"/>
      <c r="T711" s="12"/>
      <c r="U711" s="12"/>
      <c r="V711" s="12"/>
      <c r="W711" s="12"/>
      <c r="Y711" s="108"/>
      <c r="AB711" s="147"/>
      <c r="AC711" s="147"/>
      <c r="AD711" s="147"/>
      <c r="AE711" s="147"/>
      <c r="AF711" s="147"/>
      <c r="AG711" s="147"/>
      <c r="AH711" s="147"/>
      <c r="AI711" s="147"/>
      <c r="AJ711" s="147"/>
      <c r="AK711" s="147"/>
    </row>
    <row r="712" spans="1:37" s="13" customFormat="1" ht="12" customHeight="1" x14ac:dyDescent="0.3">
      <c r="I712" s="13" t="s">
        <v>60</v>
      </c>
      <c r="J712" s="13" t="s">
        <v>33</v>
      </c>
      <c r="Q712" s="12"/>
      <c r="R712" s="12" t="s">
        <v>43</v>
      </c>
      <c r="S712" s="12"/>
      <c r="T712" s="13" t="s">
        <v>33</v>
      </c>
      <c r="U712" s="13" t="s">
        <v>33</v>
      </c>
      <c r="V712" s="12" t="s">
        <v>28</v>
      </c>
      <c r="W712" s="12" t="s">
        <v>33</v>
      </c>
      <c r="X712" s="13" t="s">
        <v>2521</v>
      </c>
      <c r="Y712" s="108"/>
      <c r="AB712" s="147"/>
      <c r="AC712" s="147"/>
      <c r="AD712" s="147"/>
      <c r="AE712" s="147"/>
      <c r="AF712" s="147"/>
      <c r="AG712" s="147"/>
      <c r="AH712" s="147"/>
      <c r="AI712" s="147"/>
      <c r="AJ712" s="147"/>
      <c r="AK712" s="147"/>
    </row>
    <row r="713" spans="1:37" s="13" customFormat="1" ht="13" x14ac:dyDescent="0.3">
      <c r="I713" s="13" t="s">
        <v>58</v>
      </c>
      <c r="J713" s="13" t="s">
        <v>34</v>
      </c>
      <c r="Q713" s="12"/>
      <c r="R713" s="12" t="s">
        <v>42</v>
      </c>
      <c r="S713" s="12"/>
      <c r="T713" s="13" t="s">
        <v>34</v>
      </c>
      <c r="U713" s="13" t="s">
        <v>34</v>
      </c>
      <c r="V713" s="12" t="s">
        <v>29</v>
      </c>
      <c r="W713" s="12" t="s">
        <v>34</v>
      </c>
      <c r="X713" s="13" t="s">
        <v>2522</v>
      </c>
      <c r="Y713" s="108"/>
      <c r="AB713" s="147"/>
      <c r="AC713" s="147"/>
      <c r="AD713" s="147"/>
      <c r="AE713" s="147"/>
      <c r="AF713" s="147"/>
      <c r="AG713" s="147"/>
      <c r="AH713" s="147"/>
      <c r="AI713" s="147"/>
      <c r="AJ713" s="147"/>
      <c r="AK713" s="147"/>
    </row>
    <row r="714" spans="1:37" s="13" customFormat="1" ht="13" x14ac:dyDescent="0.3">
      <c r="Q714" s="12"/>
      <c r="R714" s="12" t="s">
        <v>20</v>
      </c>
      <c r="S714" s="12"/>
      <c r="T714" s="12"/>
      <c r="U714" s="12"/>
      <c r="V714" s="12" t="s">
        <v>48</v>
      </c>
      <c r="W714" s="12" t="s">
        <v>2520</v>
      </c>
      <c r="X714" s="13" t="s">
        <v>2524</v>
      </c>
      <c r="Y714" s="108"/>
      <c r="AB714" s="147"/>
      <c r="AC714" s="147"/>
      <c r="AD714" s="147"/>
      <c r="AE714" s="147"/>
      <c r="AF714" s="147"/>
      <c r="AG714" s="147"/>
      <c r="AH714" s="147"/>
      <c r="AI714" s="147"/>
      <c r="AJ714" s="147"/>
      <c r="AK714" s="147"/>
    </row>
    <row r="715" spans="1:37" s="13" customFormat="1" ht="13" x14ac:dyDescent="0.3">
      <c r="Q715" s="12"/>
      <c r="R715" s="12"/>
      <c r="S715" s="12"/>
      <c r="T715" s="12"/>
      <c r="U715" s="12"/>
      <c r="V715" s="12" t="s">
        <v>11</v>
      </c>
      <c r="W715" s="12"/>
      <c r="X715" s="13" t="s">
        <v>2523</v>
      </c>
      <c r="Y715" s="108"/>
      <c r="AB715" s="147"/>
      <c r="AC715" s="147"/>
      <c r="AD715" s="147"/>
      <c r="AE715" s="147"/>
      <c r="AF715" s="147"/>
      <c r="AG715" s="147"/>
      <c r="AH715" s="147"/>
      <c r="AI715" s="147"/>
      <c r="AJ715" s="147"/>
      <c r="AK715" s="147"/>
    </row>
    <row r="716" spans="1:37" s="13" customFormat="1" ht="13" x14ac:dyDescent="0.3">
      <c r="Q716" s="12"/>
      <c r="R716" s="12"/>
      <c r="S716" s="12"/>
      <c r="T716" s="12"/>
      <c r="U716" s="12"/>
      <c r="V716" s="12" t="s">
        <v>30</v>
      </c>
      <c r="W716" s="12"/>
      <c r="Y716" s="108"/>
      <c r="AB716" s="147"/>
      <c r="AC716" s="147"/>
      <c r="AD716" s="147"/>
      <c r="AE716" s="147"/>
      <c r="AF716" s="147"/>
      <c r="AG716" s="147"/>
      <c r="AH716" s="147"/>
      <c r="AI716" s="147"/>
      <c r="AJ716" s="147"/>
      <c r="AK716" s="147"/>
    </row>
    <row r="717" spans="1:37" s="13" customFormat="1" ht="13" x14ac:dyDescent="0.3">
      <c r="Q717" s="12"/>
      <c r="R717" s="12"/>
      <c r="S717" s="12"/>
      <c r="T717" s="12"/>
      <c r="U717" s="12"/>
      <c r="V717" s="12" t="s">
        <v>31</v>
      </c>
      <c r="W717" s="12"/>
      <c r="Y717" s="108"/>
      <c r="AB717" s="147"/>
      <c r="AC717" s="147"/>
      <c r="AD717" s="147"/>
      <c r="AE717" s="147"/>
      <c r="AF717" s="147"/>
      <c r="AG717" s="147"/>
      <c r="AH717" s="147"/>
      <c r="AI717" s="147"/>
      <c r="AJ717" s="147"/>
      <c r="AK717" s="147"/>
    </row>
    <row r="718" spans="1:37" s="13" customFormat="1" ht="13" x14ac:dyDescent="0.3">
      <c r="Q718" s="12"/>
      <c r="R718" s="12"/>
      <c r="S718" s="12"/>
      <c r="T718" s="12"/>
      <c r="U718" s="12"/>
      <c r="V718" s="13" t="s">
        <v>2519</v>
      </c>
      <c r="W718" s="12"/>
      <c r="Y718" s="108"/>
      <c r="AB718" s="147"/>
      <c r="AC718" s="147"/>
      <c r="AD718" s="147"/>
      <c r="AE718" s="147"/>
      <c r="AF718" s="147"/>
      <c r="AG718" s="147"/>
      <c r="AH718" s="147"/>
      <c r="AI718" s="147"/>
      <c r="AJ718" s="147"/>
      <c r="AK718" s="147"/>
    </row>
    <row r="719" spans="1:37" s="13" customFormat="1" ht="13" x14ac:dyDescent="0.3">
      <c r="Q719" s="12"/>
      <c r="R719" s="12"/>
      <c r="S719" s="12"/>
      <c r="T719" s="12"/>
      <c r="U719" s="12"/>
      <c r="V719" s="12" t="s">
        <v>32</v>
      </c>
      <c r="W719" s="12"/>
      <c r="Y719" s="108"/>
      <c r="AB719" s="147"/>
      <c r="AC719" s="147"/>
      <c r="AD719" s="147"/>
      <c r="AE719" s="147"/>
      <c r="AF719" s="147"/>
      <c r="AG719" s="147"/>
      <c r="AH719" s="147"/>
      <c r="AI719" s="147"/>
      <c r="AJ719" s="147"/>
      <c r="AK719" s="147"/>
    </row>
    <row r="720" spans="1:37" s="13" customFormat="1" ht="13" x14ac:dyDescent="0.3">
      <c r="Q720" s="12"/>
      <c r="R720" s="12"/>
      <c r="S720" s="12"/>
      <c r="T720" s="12"/>
      <c r="U720" s="12"/>
      <c r="V720" s="12"/>
      <c r="W720" s="12"/>
      <c r="Y720" s="108"/>
      <c r="AB720" s="147"/>
      <c r="AC720" s="147"/>
      <c r="AD720" s="147"/>
      <c r="AE720" s="147"/>
      <c r="AF720" s="147"/>
      <c r="AG720" s="147"/>
      <c r="AH720" s="147"/>
      <c r="AI720" s="147"/>
      <c r="AJ720" s="147"/>
      <c r="AK720" s="147"/>
    </row>
    <row r="721" spans="3:37" s="13" customFormat="1" ht="13" x14ac:dyDescent="0.3">
      <c r="Q721" s="12"/>
      <c r="R721" s="12"/>
      <c r="S721" s="12"/>
      <c r="T721" s="12"/>
      <c r="U721" s="12"/>
      <c r="V721" s="12"/>
      <c r="W721" s="12"/>
      <c r="Y721" s="108"/>
      <c r="AB721" s="147"/>
      <c r="AC721" s="147"/>
      <c r="AD721" s="147"/>
      <c r="AE721" s="147"/>
      <c r="AF721" s="147"/>
      <c r="AG721" s="147"/>
      <c r="AH721" s="147"/>
      <c r="AI721" s="147"/>
      <c r="AJ721" s="147"/>
      <c r="AK721" s="147"/>
    </row>
    <row r="722" spans="3:37" s="13" customFormat="1" ht="13" x14ac:dyDescent="0.3">
      <c r="C722" s="167"/>
      <c r="L722" s="79">
        <v>5</v>
      </c>
      <c r="Q722" s="12"/>
      <c r="R722" s="79">
        <v>5</v>
      </c>
      <c r="S722" s="12"/>
      <c r="T722" s="79"/>
      <c r="U722" s="12"/>
      <c r="V722" s="12"/>
      <c r="W722" s="12"/>
      <c r="Y722" s="108"/>
      <c r="AB722" s="147"/>
      <c r="AC722" s="147"/>
      <c r="AD722" s="147"/>
      <c r="AE722" s="147"/>
      <c r="AF722" s="147"/>
      <c r="AG722" s="147"/>
      <c r="AH722" s="147"/>
      <c r="AI722" s="147"/>
      <c r="AJ722" s="147"/>
      <c r="AK722" s="147"/>
    </row>
    <row r="723" spans="3:37" s="13" customFormat="1" ht="13" x14ac:dyDescent="0.3">
      <c r="L723" s="79">
        <v>6</v>
      </c>
      <c r="Q723" s="12"/>
      <c r="R723" s="79">
        <v>6</v>
      </c>
      <c r="S723" s="12"/>
      <c r="T723" s="79"/>
      <c r="U723" s="12"/>
      <c r="V723" s="12"/>
      <c r="W723" s="12"/>
      <c r="Y723" s="108"/>
      <c r="AB723" s="147"/>
      <c r="AC723" s="147"/>
      <c r="AD723" s="147"/>
      <c r="AE723" s="147"/>
      <c r="AF723" s="147"/>
      <c r="AG723" s="147"/>
      <c r="AH723" s="147"/>
      <c r="AI723" s="147"/>
      <c r="AJ723" s="147"/>
      <c r="AK723" s="147"/>
    </row>
    <row r="724" spans="3:37" s="13" customFormat="1" ht="13" x14ac:dyDescent="0.3">
      <c r="L724" s="79">
        <v>7</v>
      </c>
      <c r="Q724" s="12"/>
      <c r="R724" s="79">
        <v>7</v>
      </c>
      <c r="S724" s="12"/>
      <c r="T724" s="79"/>
      <c r="U724" s="12"/>
      <c r="V724" s="12"/>
      <c r="W724" s="12"/>
      <c r="Y724" s="108"/>
      <c r="AB724" s="147"/>
      <c r="AC724" s="147"/>
      <c r="AD724" s="147"/>
      <c r="AE724" s="147"/>
      <c r="AF724" s="147"/>
      <c r="AG724" s="147"/>
      <c r="AH724" s="147"/>
      <c r="AI724" s="147"/>
      <c r="AJ724" s="147"/>
      <c r="AK724" s="147"/>
    </row>
    <row r="725" spans="3:37" s="13" customFormat="1" ht="13" x14ac:dyDescent="0.3">
      <c r="L725" s="79">
        <v>8</v>
      </c>
      <c r="Q725" s="12"/>
      <c r="R725" s="79">
        <v>8</v>
      </c>
      <c r="S725" s="12"/>
      <c r="T725" s="79"/>
      <c r="U725" s="12"/>
      <c r="V725" s="12"/>
      <c r="W725" s="12"/>
      <c r="Y725" s="108"/>
      <c r="AB725" s="147"/>
      <c r="AC725" s="147"/>
      <c r="AD725" s="147"/>
      <c r="AE725" s="147"/>
      <c r="AF725" s="147"/>
      <c r="AG725" s="147"/>
      <c r="AH725" s="147"/>
      <c r="AI725" s="147"/>
      <c r="AJ725" s="147"/>
      <c r="AK725" s="147"/>
    </row>
    <row r="726" spans="3:37" s="13" customFormat="1" ht="13" x14ac:dyDescent="0.3">
      <c r="L726" s="79">
        <v>9</v>
      </c>
      <c r="Q726" s="12"/>
      <c r="R726" s="79">
        <v>9</v>
      </c>
      <c r="S726" s="12"/>
      <c r="T726" s="79"/>
      <c r="U726" s="12"/>
      <c r="V726" s="12"/>
      <c r="W726" s="12"/>
      <c r="Y726" s="108"/>
      <c r="AB726" s="147"/>
      <c r="AC726" s="147"/>
      <c r="AD726" s="147"/>
      <c r="AE726" s="147"/>
      <c r="AF726" s="147"/>
      <c r="AG726" s="147"/>
      <c r="AH726" s="147"/>
      <c r="AI726" s="147"/>
      <c r="AJ726" s="147"/>
      <c r="AK726" s="147"/>
    </row>
    <row r="727" spans="3:37" s="13" customFormat="1" ht="13" x14ac:dyDescent="0.3">
      <c r="L727" s="79">
        <v>10</v>
      </c>
      <c r="Q727" s="12"/>
      <c r="R727" s="79">
        <v>10</v>
      </c>
      <c r="S727" s="12"/>
      <c r="T727" s="79"/>
      <c r="U727" s="12"/>
      <c r="V727" s="12"/>
      <c r="W727" s="12"/>
      <c r="Y727" s="108"/>
      <c r="AB727" s="147"/>
      <c r="AC727" s="147"/>
      <c r="AD727" s="147"/>
      <c r="AE727" s="147"/>
      <c r="AF727" s="147"/>
      <c r="AG727" s="147"/>
      <c r="AH727" s="147"/>
      <c r="AI727" s="147"/>
      <c r="AJ727" s="147"/>
      <c r="AK727" s="147"/>
    </row>
    <row r="728" spans="3:37" s="13" customFormat="1" ht="13" x14ac:dyDescent="0.3">
      <c r="L728" s="79">
        <v>11</v>
      </c>
      <c r="Q728" s="12"/>
      <c r="R728" s="79">
        <v>11</v>
      </c>
      <c r="S728" s="12"/>
      <c r="T728" s="79"/>
      <c r="U728" s="12"/>
      <c r="V728" s="12"/>
      <c r="W728" s="12"/>
      <c r="Y728" s="108"/>
      <c r="AB728" s="147"/>
      <c r="AC728" s="147"/>
      <c r="AD728" s="147"/>
      <c r="AE728" s="147"/>
      <c r="AF728" s="147"/>
      <c r="AG728" s="147"/>
      <c r="AH728" s="147"/>
      <c r="AI728" s="147"/>
      <c r="AJ728" s="147"/>
      <c r="AK728" s="147"/>
    </row>
    <row r="729" spans="3:37" s="13" customFormat="1" ht="13" x14ac:dyDescent="0.3">
      <c r="L729" s="79">
        <v>12</v>
      </c>
      <c r="Q729" s="12"/>
      <c r="R729" s="79">
        <v>12</v>
      </c>
      <c r="S729" s="12"/>
      <c r="T729" s="79"/>
      <c r="U729" s="12"/>
      <c r="V729" s="12"/>
      <c r="W729" s="12"/>
      <c r="Y729" s="108"/>
      <c r="AB729" s="147"/>
      <c r="AC729" s="147"/>
      <c r="AD729" s="147"/>
      <c r="AE729" s="147"/>
      <c r="AF729" s="147"/>
      <c r="AG729" s="147"/>
      <c r="AH729" s="147"/>
      <c r="AI729" s="147"/>
      <c r="AJ729" s="147"/>
      <c r="AK729" s="147"/>
    </row>
    <row r="730" spans="3:37" s="13" customFormat="1" ht="13" x14ac:dyDescent="0.3">
      <c r="L730" s="79" t="s">
        <v>32</v>
      </c>
      <c r="Q730" s="12"/>
      <c r="R730" s="79" t="s">
        <v>32</v>
      </c>
      <c r="S730" s="12"/>
      <c r="T730" s="79"/>
      <c r="U730" s="12"/>
      <c r="V730" s="12"/>
      <c r="W730" s="12"/>
      <c r="Y730" s="108"/>
      <c r="AB730" s="147"/>
      <c r="AC730" s="147"/>
      <c r="AD730" s="147"/>
      <c r="AE730" s="147"/>
      <c r="AF730" s="147"/>
      <c r="AG730" s="147"/>
      <c r="AH730" s="147"/>
      <c r="AI730" s="147"/>
      <c r="AJ730" s="147"/>
      <c r="AK730" s="147"/>
    </row>
    <row r="731" spans="3:37" s="13" customFormat="1" ht="13" x14ac:dyDescent="0.3">
      <c r="Q731" s="12"/>
      <c r="R731" s="12"/>
      <c r="S731" s="12"/>
      <c r="T731" s="12"/>
      <c r="U731" s="12"/>
      <c r="V731" s="12"/>
      <c r="W731" s="12"/>
      <c r="Y731" s="108"/>
      <c r="AB731" s="147"/>
      <c r="AC731" s="147"/>
      <c r="AD731" s="147"/>
      <c r="AE731" s="147"/>
      <c r="AF731" s="147"/>
      <c r="AG731" s="147"/>
      <c r="AH731" s="147"/>
      <c r="AI731" s="147"/>
      <c r="AJ731" s="147"/>
      <c r="AK731" s="147"/>
    </row>
    <row r="732" spans="3:37" s="13" customFormat="1" ht="13" x14ac:dyDescent="0.3">
      <c r="Q732" s="12"/>
      <c r="R732" s="12"/>
      <c r="S732" s="12"/>
      <c r="T732" s="12"/>
      <c r="U732" s="12"/>
      <c r="V732" s="12"/>
      <c r="W732" s="12"/>
      <c r="Y732" s="108"/>
      <c r="AB732" s="147"/>
      <c r="AC732" s="147"/>
      <c r="AD732" s="147"/>
      <c r="AE732" s="147"/>
      <c r="AF732" s="147"/>
      <c r="AG732" s="147"/>
      <c r="AH732" s="147"/>
      <c r="AI732" s="147"/>
      <c r="AJ732" s="147"/>
      <c r="AK732" s="147"/>
    </row>
    <row r="733" spans="3:37" s="13" customFormat="1" ht="13" x14ac:dyDescent="0.3">
      <c r="Q733" s="12"/>
      <c r="R733" s="12"/>
      <c r="S733" s="12"/>
      <c r="T733" s="12"/>
      <c r="U733" s="12"/>
      <c r="V733" s="12"/>
      <c r="W733" s="12"/>
      <c r="Y733" s="108"/>
      <c r="AB733" s="147"/>
      <c r="AC733" s="147"/>
      <c r="AD733" s="147"/>
      <c r="AE733" s="147"/>
      <c r="AF733" s="147"/>
      <c r="AG733" s="147"/>
      <c r="AH733" s="147"/>
      <c r="AI733" s="147"/>
      <c r="AJ733" s="147"/>
      <c r="AK733" s="147"/>
    </row>
    <row r="734" spans="3:37" s="13" customFormat="1" ht="13" x14ac:dyDescent="0.3">
      <c r="Q734" s="12"/>
      <c r="R734" s="79"/>
      <c r="S734" s="12"/>
      <c r="T734" s="79"/>
      <c r="U734" s="12"/>
      <c r="V734" s="12"/>
      <c r="W734" s="12"/>
      <c r="Y734" s="108"/>
      <c r="AB734" s="147"/>
      <c r="AC734" s="147"/>
      <c r="AD734" s="147"/>
      <c r="AE734" s="147"/>
      <c r="AF734" s="147"/>
      <c r="AG734" s="147"/>
      <c r="AH734" s="147"/>
      <c r="AI734" s="147"/>
      <c r="AJ734" s="147"/>
      <c r="AK734" s="147"/>
    </row>
    <row r="735" spans="3:37" s="13" customFormat="1" ht="13" x14ac:dyDescent="0.3">
      <c r="Q735" s="12"/>
      <c r="R735" s="79"/>
      <c r="S735" s="12"/>
      <c r="T735" s="79"/>
      <c r="U735" s="12"/>
      <c r="V735" s="12"/>
      <c r="W735" s="12"/>
      <c r="Y735" s="108"/>
      <c r="AB735" s="147"/>
      <c r="AC735" s="147"/>
      <c r="AD735" s="147"/>
      <c r="AE735" s="147"/>
      <c r="AF735" s="147"/>
      <c r="AG735" s="147"/>
      <c r="AH735" s="147"/>
      <c r="AI735" s="147"/>
      <c r="AJ735" s="147"/>
      <c r="AK735" s="147"/>
    </row>
    <row r="736" spans="3:37" s="13" customFormat="1" ht="13" x14ac:dyDescent="0.3">
      <c r="Q736" s="12"/>
      <c r="R736" s="79"/>
      <c r="S736" s="12"/>
      <c r="T736" s="79"/>
      <c r="U736" s="12"/>
      <c r="V736" s="12"/>
      <c r="W736" s="12"/>
      <c r="Y736" s="108"/>
      <c r="AB736" s="147"/>
      <c r="AC736" s="147"/>
      <c r="AD736" s="147"/>
      <c r="AE736" s="147"/>
      <c r="AF736" s="147"/>
      <c r="AG736" s="147"/>
      <c r="AH736" s="147"/>
      <c r="AI736" s="147"/>
      <c r="AJ736" s="147"/>
      <c r="AK736" s="147"/>
    </row>
    <row r="737" spans="17:37" s="13" customFormat="1" ht="13" x14ac:dyDescent="0.3">
      <c r="Q737" s="12"/>
      <c r="R737" s="79"/>
      <c r="S737" s="12"/>
      <c r="T737" s="79"/>
      <c r="U737" s="12"/>
      <c r="V737" s="12"/>
      <c r="W737" s="12"/>
      <c r="Y737" s="108"/>
      <c r="AB737" s="147"/>
      <c r="AC737" s="147"/>
      <c r="AD737" s="147"/>
      <c r="AE737" s="147"/>
      <c r="AF737" s="147"/>
      <c r="AG737" s="147"/>
      <c r="AH737" s="147"/>
      <c r="AI737" s="147"/>
      <c r="AJ737" s="147"/>
      <c r="AK737" s="147"/>
    </row>
    <row r="738" spans="17:37" s="13" customFormat="1" ht="13" x14ac:dyDescent="0.3">
      <c r="Q738" s="12"/>
      <c r="R738" s="79"/>
      <c r="S738" s="12"/>
      <c r="T738" s="79"/>
      <c r="U738" s="12"/>
      <c r="V738" s="12"/>
      <c r="W738" s="12"/>
      <c r="Y738" s="108"/>
      <c r="AB738" s="147"/>
      <c r="AC738" s="147"/>
      <c r="AD738" s="147"/>
      <c r="AE738" s="147"/>
      <c r="AF738" s="147"/>
      <c r="AG738" s="147"/>
      <c r="AH738" s="147"/>
      <c r="AI738" s="147"/>
      <c r="AJ738" s="147"/>
      <c r="AK738" s="147"/>
    </row>
    <row r="739" spans="17:37" s="13" customFormat="1" ht="13" x14ac:dyDescent="0.3">
      <c r="Q739" s="12"/>
      <c r="R739" s="79"/>
      <c r="S739" s="12"/>
      <c r="T739" s="79"/>
      <c r="U739" s="12"/>
      <c r="V739" s="12"/>
      <c r="W739" s="12"/>
      <c r="Y739" s="108"/>
      <c r="AB739" s="147"/>
      <c r="AC739" s="147"/>
      <c r="AD739" s="147"/>
      <c r="AE739" s="147"/>
      <c r="AF739" s="147"/>
      <c r="AG739" s="147"/>
      <c r="AH739" s="147"/>
      <c r="AI739" s="147"/>
      <c r="AJ739" s="147"/>
      <c r="AK739" s="147"/>
    </row>
    <row r="740" spans="17:37" s="13" customFormat="1" ht="13" x14ac:dyDescent="0.3">
      <c r="Q740" s="12"/>
      <c r="R740" s="79"/>
      <c r="S740" s="12"/>
      <c r="T740" s="79"/>
      <c r="U740" s="12"/>
      <c r="V740" s="12"/>
      <c r="W740" s="12"/>
      <c r="Y740" s="108"/>
      <c r="AB740" s="147"/>
      <c r="AC740" s="147"/>
      <c r="AD740" s="147"/>
      <c r="AE740" s="147"/>
      <c r="AF740" s="147"/>
      <c r="AG740" s="147"/>
      <c r="AH740" s="147"/>
      <c r="AI740" s="147"/>
      <c r="AJ740" s="147"/>
      <c r="AK740" s="147"/>
    </row>
    <row r="741" spans="17:37" s="13" customFormat="1" ht="13" x14ac:dyDescent="0.3">
      <c r="Q741" s="12"/>
      <c r="R741" s="79"/>
      <c r="S741" s="12"/>
      <c r="T741" s="79"/>
      <c r="U741" s="12"/>
      <c r="V741" s="12"/>
      <c r="W741" s="12"/>
      <c r="Y741" s="108"/>
      <c r="AB741" s="147"/>
      <c r="AC741" s="147"/>
      <c r="AD741" s="147"/>
      <c r="AE741" s="147"/>
      <c r="AF741" s="147"/>
      <c r="AG741" s="147"/>
      <c r="AH741" s="147"/>
      <c r="AI741" s="147"/>
      <c r="AJ741" s="147"/>
      <c r="AK741" s="147"/>
    </row>
    <row r="742" spans="17:37" s="13" customFormat="1" ht="13" x14ac:dyDescent="0.3">
      <c r="Q742" s="12"/>
      <c r="R742" s="79"/>
      <c r="S742" s="12"/>
      <c r="T742" s="79"/>
      <c r="U742" s="12"/>
      <c r="V742" s="12"/>
      <c r="W742" s="12"/>
      <c r="Y742" s="108"/>
      <c r="AB742" s="147"/>
      <c r="AC742" s="147"/>
      <c r="AD742" s="147"/>
      <c r="AE742" s="147"/>
      <c r="AF742" s="147"/>
      <c r="AG742" s="147"/>
      <c r="AH742" s="147"/>
      <c r="AI742" s="147"/>
      <c r="AJ742" s="147"/>
      <c r="AK742" s="147"/>
    </row>
    <row r="743" spans="17:37" s="13" customFormat="1" ht="13" x14ac:dyDescent="0.3">
      <c r="Q743" s="12"/>
      <c r="R743" s="12"/>
      <c r="S743" s="12"/>
      <c r="T743" s="12"/>
      <c r="U743" s="12"/>
      <c r="V743" s="12"/>
      <c r="W743" s="12"/>
      <c r="Y743" s="108"/>
      <c r="AB743" s="147"/>
      <c r="AC743" s="147"/>
      <c r="AD743" s="147"/>
      <c r="AE743" s="147"/>
      <c r="AF743" s="147"/>
      <c r="AG743" s="147"/>
      <c r="AH743" s="147"/>
      <c r="AI743" s="147"/>
      <c r="AJ743" s="147"/>
      <c r="AK743" s="147"/>
    </row>
    <row r="744" spans="17:37" s="13" customFormat="1" ht="13" x14ac:dyDescent="0.3">
      <c r="Q744" s="12"/>
      <c r="R744" s="12"/>
      <c r="S744" s="12"/>
      <c r="T744" s="12"/>
      <c r="U744" s="12"/>
      <c r="V744" s="12"/>
      <c r="W744" s="12"/>
      <c r="Y744" s="108"/>
      <c r="AB744" s="147"/>
      <c r="AC744" s="147"/>
      <c r="AD744" s="147"/>
      <c r="AE744" s="147"/>
      <c r="AF744" s="147"/>
      <c r="AG744" s="147"/>
      <c r="AH744" s="147"/>
      <c r="AI744" s="147"/>
      <c r="AJ744" s="147"/>
      <c r="AK744" s="147"/>
    </row>
    <row r="745" spans="17:37" s="13" customFormat="1" ht="13" x14ac:dyDescent="0.3">
      <c r="Q745" s="12"/>
      <c r="R745" s="12"/>
      <c r="S745" s="12"/>
      <c r="T745" s="12"/>
      <c r="U745" s="12"/>
      <c r="V745" s="12"/>
      <c r="W745" s="12"/>
      <c r="Y745" s="108"/>
      <c r="AB745" s="147"/>
      <c r="AC745" s="147"/>
      <c r="AD745" s="147"/>
      <c r="AE745" s="147"/>
      <c r="AF745" s="147"/>
      <c r="AG745" s="147"/>
      <c r="AH745" s="147"/>
      <c r="AI745" s="147"/>
      <c r="AJ745" s="147"/>
      <c r="AK745" s="147"/>
    </row>
    <row r="746" spans="17:37" s="13" customFormat="1" ht="13" x14ac:dyDescent="0.3">
      <c r="Q746" s="12"/>
      <c r="R746" s="12"/>
      <c r="S746" s="12"/>
      <c r="T746" s="12"/>
      <c r="U746" s="12"/>
      <c r="V746" s="12"/>
      <c r="W746" s="12"/>
      <c r="Y746" s="108"/>
      <c r="AB746" s="147"/>
      <c r="AC746" s="147"/>
      <c r="AD746" s="147"/>
      <c r="AE746" s="147"/>
      <c r="AF746" s="147"/>
      <c r="AG746" s="147"/>
      <c r="AH746" s="147"/>
      <c r="AI746" s="147"/>
      <c r="AJ746" s="147"/>
      <c r="AK746" s="147"/>
    </row>
    <row r="747" spans="17:37" s="13" customFormat="1" ht="13" x14ac:dyDescent="0.3">
      <c r="Q747" s="12"/>
      <c r="R747" s="12"/>
      <c r="S747" s="12"/>
      <c r="T747" s="12"/>
      <c r="U747" s="12"/>
      <c r="V747" s="12"/>
      <c r="W747" s="12"/>
      <c r="Y747" s="108"/>
      <c r="AB747" s="147"/>
      <c r="AC747" s="147"/>
      <c r="AD747" s="147"/>
      <c r="AE747" s="147"/>
      <c r="AF747" s="147"/>
      <c r="AG747" s="147"/>
      <c r="AH747" s="147"/>
      <c r="AI747" s="147"/>
      <c r="AJ747" s="147"/>
      <c r="AK747" s="147"/>
    </row>
    <row r="748" spans="17:37" s="13" customFormat="1" ht="13" x14ac:dyDescent="0.3">
      <c r="Q748" s="12"/>
      <c r="R748" s="12"/>
      <c r="S748" s="12"/>
      <c r="T748" s="12"/>
      <c r="U748" s="12"/>
      <c r="V748" s="12"/>
      <c r="W748" s="12"/>
      <c r="Y748" s="108"/>
      <c r="AB748" s="147"/>
      <c r="AC748" s="147"/>
      <c r="AD748" s="147"/>
      <c r="AE748" s="147"/>
      <c r="AF748" s="147"/>
      <c r="AG748" s="147"/>
      <c r="AH748" s="147"/>
      <c r="AI748" s="147"/>
      <c r="AJ748" s="147"/>
      <c r="AK748" s="147"/>
    </row>
    <row r="749" spans="17:37" s="13" customFormat="1" ht="13" x14ac:dyDescent="0.3">
      <c r="Q749" s="12"/>
      <c r="R749" s="12"/>
      <c r="S749" s="12"/>
      <c r="T749" s="12"/>
      <c r="U749" s="12"/>
      <c r="V749" s="12"/>
      <c r="W749" s="12"/>
      <c r="Y749" s="108"/>
      <c r="AB749" s="147"/>
      <c r="AC749" s="147"/>
      <c r="AD749" s="147"/>
      <c r="AE749" s="147"/>
      <c r="AF749" s="147"/>
      <c r="AG749" s="147"/>
      <c r="AH749" s="147"/>
      <c r="AI749" s="147"/>
      <c r="AJ749" s="147"/>
      <c r="AK749" s="147"/>
    </row>
    <row r="750" spans="17:37" s="13" customFormat="1" ht="13" x14ac:dyDescent="0.3">
      <c r="Q750" s="12"/>
      <c r="R750" s="12"/>
      <c r="S750" s="12"/>
      <c r="T750" s="12"/>
      <c r="U750" s="12"/>
      <c r="V750" s="12"/>
      <c r="W750" s="12"/>
      <c r="Y750" s="108"/>
      <c r="AB750" s="147"/>
      <c r="AC750" s="147"/>
      <c r="AD750" s="147"/>
      <c r="AE750" s="147"/>
      <c r="AF750" s="147"/>
      <c r="AG750" s="147"/>
      <c r="AH750" s="147"/>
      <c r="AI750" s="147"/>
      <c r="AJ750" s="147"/>
      <c r="AK750" s="147"/>
    </row>
    <row r="751" spans="17:37" s="13" customFormat="1" ht="13" x14ac:dyDescent="0.3">
      <c r="Q751" s="12"/>
      <c r="R751" s="12"/>
      <c r="S751" s="12"/>
      <c r="T751" s="12"/>
      <c r="U751" s="12"/>
      <c r="V751" s="12"/>
      <c r="W751" s="12"/>
      <c r="Y751" s="108"/>
      <c r="AB751" s="147"/>
      <c r="AC751" s="147"/>
      <c r="AD751" s="147"/>
      <c r="AE751" s="147"/>
      <c r="AF751" s="147"/>
      <c r="AG751" s="147"/>
      <c r="AH751" s="147"/>
      <c r="AI751" s="147"/>
      <c r="AJ751" s="147"/>
      <c r="AK751" s="147"/>
    </row>
    <row r="752" spans="17:37" s="13" customFormat="1" ht="13" x14ac:dyDescent="0.3">
      <c r="Q752" s="12"/>
      <c r="R752" s="12"/>
      <c r="S752" s="12"/>
      <c r="T752" s="12"/>
      <c r="U752" s="12"/>
      <c r="V752" s="12"/>
      <c r="W752" s="12"/>
      <c r="Y752" s="108"/>
      <c r="AB752" s="147"/>
      <c r="AC752" s="147"/>
      <c r="AD752" s="147"/>
      <c r="AE752" s="147"/>
      <c r="AF752" s="147"/>
      <c r="AG752" s="147"/>
      <c r="AH752" s="147"/>
      <c r="AI752" s="147"/>
      <c r="AJ752" s="147"/>
      <c r="AK752" s="147"/>
    </row>
    <row r="753" spans="17:37" s="13" customFormat="1" ht="13" x14ac:dyDescent="0.3">
      <c r="Q753" s="12"/>
      <c r="R753" s="12"/>
      <c r="S753" s="12"/>
      <c r="T753" s="12"/>
      <c r="U753" s="12"/>
      <c r="V753" s="12"/>
      <c r="W753" s="12"/>
      <c r="Y753" s="108"/>
      <c r="AB753" s="147"/>
      <c r="AC753" s="147"/>
      <c r="AD753" s="147"/>
      <c r="AE753" s="147"/>
      <c r="AF753" s="147"/>
      <c r="AG753" s="147"/>
      <c r="AH753" s="147"/>
      <c r="AI753" s="147"/>
      <c r="AJ753" s="147"/>
      <c r="AK753" s="147"/>
    </row>
    <row r="754" spans="17:37" s="13" customFormat="1" ht="13" x14ac:dyDescent="0.3">
      <c r="Q754" s="12"/>
      <c r="R754" s="12"/>
      <c r="S754" s="12"/>
      <c r="T754" s="12"/>
      <c r="U754" s="12"/>
      <c r="V754" s="12"/>
      <c r="W754" s="12"/>
      <c r="Y754" s="108"/>
      <c r="AB754" s="147"/>
      <c r="AC754" s="147"/>
      <c r="AD754" s="147"/>
      <c r="AE754" s="147"/>
      <c r="AF754" s="147"/>
      <c r="AG754" s="147"/>
      <c r="AH754" s="147"/>
      <c r="AI754" s="147"/>
      <c r="AJ754" s="147"/>
      <c r="AK754" s="147"/>
    </row>
    <row r="755" spans="17:37" s="13" customFormat="1" ht="13" x14ac:dyDescent="0.3">
      <c r="Q755" s="12"/>
      <c r="R755" s="12"/>
      <c r="S755" s="12"/>
      <c r="T755" s="12"/>
      <c r="U755" s="12"/>
      <c r="V755" s="12"/>
      <c r="W755" s="12"/>
      <c r="Y755" s="108"/>
      <c r="AB755" s="147"/>
      <c r="AC755" s="147"/>
      <c r="AD755" s="147"/>
      <c r="AE755" s="147"/>
      <c r="AF755" s="147"/>
      <c r="AG755" s="147"/>
      <c r="AH755" s="147"/>
      <c r="AI755" s="147"/>
      <c r="AJ755" s="147"/>
      <c r="AK755" s="147"/>
    </row>
    <row r="756" spans="17:37" s="13" customFormat="1" ht="13" x14ac:dyDescent="0.3">
      <c r="Q756" s="12"/>
      <c r="R756" s="12"/>
      <c r="S756" s="12"/>
      <c r="T756" s="12"/>
      <c r="U756" s="12"/>
      <c r="V756" s="12"/>
      <c r="W756" s="12"/>
      <c r="Y756" s="108"/>
      <c r="AB756" s="147"/>
      <c r="AC756" s="147"/>
      <c r="AD756" s="147"/>
      <c r="AE756" s="147"/>
      <c r="AF756" s="147"/>
      <c r="AG756" s="147"/>
      <c r="AH756" s="147"/>
      <c r="AI756" s="147"/>
      <c r="AJ756" s="147"/>
      <c r="AK756" s="147"/>
    </row>
    <row r="757" spans="17:37" s="13" customFormat="1" ht="13" x14ac:dyDescent="0.3">
      <c r="Q757" s="12"/>
      <c r="R757" s="12"/>
      <c r="S757" s="12"/>
      <c r="T757" s="12"/>
      <c r="U757" s="12"/>
      <c r="V757" s="12"/>
      <c r="W757" s="12"/>
      <c r="Y757" s="108"/>
      <c r="AB757" s="147"/>
      <c r="AC757" s="147"/>
      <c r="AD757" s="147"/>
      <c r="AE757" s="147"/>
      <c r="AF757" s="147"/>
      <c r="AG757" s="147"/>
      <c r="AH757" s="147"/>
      <c r="AI757" s="147"/>
      <c r="AJ757" s="147"/>
      <c r="AK757" s="147"/>
    </row>
    <row r="758" spans="17:37" s="13" customFormat="1" ht="13" x14ac:dyDescent="0.3">
      <c r="Q758" s="12"/>
      <c r="R758" s="12"/>
      <c r="S758" s="12"/>
      <c r="T758" s="12"/>
      <c r="U758" s="12"/>
      <c r="V758" s="12"/>
      <c r="W758" s="12"/>
      <c r="Y758" s="108"/>
      <c r="AB758" s="147"/>
      <c r="AC758" s="147"/>
      <c r="AD758" s="147"/>
      <c r="AE758" s="147"/>
      <c r="AF758" s="147"/>
      <c r="AG758" s="147"/>
      <c r="AH758" s="147"/>
      <c r="AI758" s="147"/>
      <c r="AJ758" s="147"/>
      <c r="AK758" s="147"/>
    </row>
    <row r="759" spans="17:37" s="13" customFormat="1" ht="13" x14ac:dyDescent="0.3">
      <c r="Q759" s="12"/>
      <c r="R759" s="12"/>
      <c r="S759" s="12"/>
      <c r="T759" s="12"/>
      <c r="U759" s="12"/>
      <c r="V759" s="12"/>
      <c r="W759" s="12"/>
      <c r="Y759" s="108"/>
      <c r="AB759" s="147"/>
      <c r="AC759" s="147"/>
      <c r="AD759" s="147"/>
      <c r="AE759" s="147"/>
      <c r="AF759" s="147"/>
      <c r="AG759" s="147"/>
      <c r="AH759" s="147"/>
      <c r="AI759" s="147"/>
      <c r="AJ759" s="147"/>
      <c r="AK759" s="147"/>
    </row>
    <row r="760" spans="17:37" s="13" customFormat="1" ht="13" x14ac:dyDescent="0.3">
      <c r="Q760" s="12"/>
      <c r="R760" s="12"/>
      <c r="S760" s="12"/>
      <c r="T760" s="12"/>
      <c r="U760" s="12"/>
      <c r="V760" s="12"/>
      <c r="W760" s="12"/>
      <c r="Y760" s="108"/>
      <c r="AB760" s="147"/>
      <c r="AC760" s="147"/>
      <c r="AD760" s="147"/>
      <c r="AE760" s="147"/>
      <c r="AF760" s="147"/>
      <c r="AG760" s="147"/>
      <c r="AH760" s="147"/>
      <c r="AI760" s="147"/>
      <c r="AJ760" s="147"/>
      <c r="AK760" s="147"/>
    </row>
    <row r="761" spans="17:37" s="13" customFormat="1" ht="13" x14ac:dyDescent="0.3">
      <c r="Q761" s="12"/>
      <c r="R761" s="12"/>
      <c r="S761" s="12"/>
      <c r="T761" s="12"/>
      <c r="U761" s="12"/>
      <c r="V761" s="12"/>
      <c r="W761" s="12"/>
      <c r="Y761" s="108"/>
      <c r="AB761" s="147"/>
      <c r="AC761" s="147"/>
      <c r="AD761" s="147"/>
      <c r="AE761" s="147"/>
      <c r="AF761" s="147"/>
      <c r="AG761" s="147"/>
      <c r="AH761" s="147"/>
      <c r="AI761" s="147"/>
      <c r="AJ761" s="147"/>
      <c r="AK761" s="147"/>
    </row>
    <row r="762" spans="17:37" s="13" customFormat="1" ht="13" x14ac:dyDescent="0.3">
      <c r="Q762" s="12"/>
      <c r="R762" s="12"/>
      <c r="S762" s="12"/>
      <c r="T762" s="12"/>
      <c r="U762" s="12"/>
      <c r="V762" s="12"/>
      <c r="W762" s="12"/>
      <c r="Y762" s="108"/>
      <c r="AB762" s="147"/>
      <c r="AC762" s="147"/>
      <c r="AD762" s="147"/>
      <c r="AE762" s="147"/>
      <c r="AF762" s="147"/>
      <c r="AG762" s="147"/>
      <c r="AH762" s="147"/>
      <c r="AI762" s="147"/>
      <c r="AJ762" s="147"/>
      <c r="AK762" s="147"/>
    </row>
    <row r="763" spans="17:37" s="13" customFormat="1" ht="13" x14ac:dyDescent="0.3">
      <c r="Q763" s="12"/>
      <c r="R763" s="12"/>
      <c r="S763" s="12"/>
      <c r="T763" s="12"/>
      <c r="U763" s="12"/>
      <c r="V763" s="12"/>
      <c r="W763" s="12"/>
      <c r="Y763" s="108"/>
      <c r="AB763" s="147"/>
      <c r="AC763" s="147"/>
      <c r="AD763" s="147"/>
      <c r="AE763" s="147"/>
      <c r="AF763" s="147"/>
      <c r="AG763" s="147"/>
      <c r="AH763" s="147"/>
      <c r="AI763" s="147"/>
      <c r="AJ763" s="147"/>
      <c r="AK763" s="147"/>
    </row>
    <row r="764" spans="17:37" s="13" customFormat="1" ht="13" x14ac:dyDescent="0.3">
      <c r="Q764" s="12"/>
      <c r="R764" s="12"/>
      <c r="S764" s="12"/>
      <c r="T764" s="12"/>
      <c r="U764" s="12"/>
      <c r="V764" s="12"/>
      <c r="W764" s="12"/>
      <c r="Y764" s="108"/>
      <c r="AB764" s="147"/>
      <c r="AC764" s="147"/>
      <c r="AD764" s="147"/>
      <c r="AE764" s="147"/>
      <c r="AF764" s="147"/>
      <c r="AG764" s="147"/>
      <c r="AH764" s="147"/>
      <c r="AI764" s="147"/>
      <c r="AJ764" s="147"/>
      <c r="AK764" s="147"/>
    </row>
    <row r="765" spans="17:37" s="13" customFormat="1" ht="13" x14ac:dyDescent="0.3">
      <c r="Q765" s="12"/>
      <c r="R765" s="12"/>
      <c r="S765" s="12"/>
      <c r="T765" s="12"/>
      <c r="U765" s="12"/>
      <c r="V765" s="12"/>
      <c r="W765" s="12"/>
      <c r="Y765" s="108"/>
      <c r="AB765" s="147"/>
      <c r="AC765" s="147"/>
      <c r="AD765" s="147"/>
      <c r="AE765" s="147"/>
      <c r="AF765" s="147"/>
      <c r="AG765" s="147"/>
      <c r="AH765" s="147"/>
      <c r="AI765" s="147"/>
      <c r="AJ765" s="147"/>
      <c r="AK765" s="147"/>
    </row>
    <row r="766" spans="17:37" s="13" customFormat="1" ht="13" x14ac:dyDescent="0.3">
      <c r="Q766" s="12"/>
      <c r="R766" s="12"/>
      <c r="S766" s="12"/>
      <c r="T766" s="12"/>
      <c r="U766" s="12"/>
      <c r="V766" s="12"/>
      <c r="W766" s="12"/>
      <c r="Y766" s="108"/>
      <c r="AB766" s="147"/>
      <c r="AC766" s="147"/>
      <c r="AD766" s="147"/>
      <c r="AE766" s="147"/>
      <c r="AF766" s="147"/>
      <c r="AG766" s="147"/>
      <c r="AH766" s="147"/>
      <c r="AI766" s="147"/>
      <c r="AJ766" s="147"/>
      <c r="AK766" s="147"/>
    </row>
    <row r="767" spans="17:37" s="13" customFormat="1" ht="13" x14ac:dyDescent="0.3">
      <c r="Q767" s="12"/>
      <c r="R767" s="12"/>
      <c r="S767" s="12"/>
      <c r="T767" s="12"/>
      <c r="U767" s="12"/>
      <c r="V767" s="12"/>
      <c r="W767" s="12"/>
      <c r="Y767" s="108"/>
      <c r="AB767" s="147"/>
      <c r="AC767" s="147"/>
      <c r="AD767" s="147"/>
      <c r="AE767" s="147"/>
      <c r="AF767" s="147"/>
      <c r="AG767" s="147"/>
      <c r="AH767" s="147"/>
      <c r="AI767" s="147"/>
      <c r="AJ767" s="147"/>
      <c r="AK767" s="147"/>
    </row>
    <row r="768" spans="17:37" s="13" customFormat="1" ht="13" x14ac:dyDescent="0.3">
      <c r="Q768" s="12"/>
      <c r="R768" s="12"/>
      <c r="S768" s="12"/>
      <c r="T768" s="12"/>
      <c r="U768" s="12"/>
      <c r="V768" s="12"/>
      <c r="W768" s="12"/>
      <c r="Y768" s="108"/>
      <c r="AB768" s="147"/>
      <c r="AC768" s="147"/>
      <c r="AD768" s="147"/>
      <c r="AE768" s="147"/>
      <c r="AF768" s="147"/>
      <c r="AG768" s="147"/>
      <c r="AH768" s="147"/>
      <c r="AI768" s="147"/>
      <c r="AJ768" s="147"/>
      <c r="AK768" s="147"/>
    </row>
    <row r="769" spans="17:37" s="13" customFormat="1" ht="13" x14ac:dyDescent="0.3">
      <c r="Q769" s="12"/>
      <c r="R769" s="12"/>
      <c r="S769" s="12"/>
      <c r="T769" s="12"/>
      <c r="U769" s="12"/>
      <c r="V769" s="12"/>
      <c r="W769" s="12"/>
      <c r="Y769" s="108"/>
      <c r="AB769" s="147"/>
      <c r="AC769" s="147"/>
      <c r="AD769" s="147"/>
      <c r="AE769" s="147"/>
      <c r="AF769" s="147"/>
      <c r="AG769" s="147"/>
      <c r="AH769" s="147"/>
      <c r="AI769" s="147"/>
      <c r="AJ769" s="147"/>
      <c r="AK769" s="147"/>
    </row>
    <row r="770" spans="17:37" s="13" customFormat="1" ht="13" x14ac:dyDescent="0.3">
      <c r="Q770" s="12"/>
      <c r="R770" s="12"/>
      <c r="S770" s="12"/>
      <c r="T770" s="12"/>
      <c r="U770" s="12"/>
      <c r="V770" s="12"/>
      <c r="W770" s="12"/>
      <c r="Y770" s="108"/>
      <c r="AB770" s="147"/>
      <c r="AC770" s="147"/>
      <c r="AD770" s="147"/>
      <c r="AE770" s="147"/>
      <c r="AF770" s="147"/>
      <c r="AG770" s="147"/>
      <c r="AH770" s="147"/>
      <c r="AI770" s="147"/>
      <c r="AJ770" s="147"/>
      <c r="AK770" s="147"/>
    </row>
    <row r="771" spans="17:37" s="13" customFormat="1" ht="13" x14ac:dyDescent="0.3">
      <c r="Q771" s="12"/>
      <c r="R771" s="12"/>
      <c r="S771" s="12"/>
      <c r="T771" s="12"/>
      <c r="U771" s="12"/>
      <c r="V771" s="12"/>
      <c r="W771" s="12"/>
      <c r="Y771" s="108"/>
      <c r="AB771" s="147"/>
      <c r="AC771" s="147"/>
      <c r="AD771" s="147"/>
      <c r="AE771" s="147"/>
      <c r="AF771" s="147"/>
      <c r="AG771" s="147"/>
      <c r="AH771" s="147"/>
      <c r="AI771" s="147"/>
      <c r="AJ771" s="147"/>
      <c r="AK771" s="147"/>
    </row>
    <row r="772" spans="17:37" s="13" customFormat="1" ht="13" x14ac:dyDescent="0.3">
      <c r="Q772" s="12"/>
      <c r="R772" s="12"/>
      <c r="S772" s="12"/>
      <c r="T772" s="12"/>
      <c r="U772" s="12"/>
      <c r="V772" s="12"/>
      <c r="W772" s="12"/>
      <c r="Y772" s="108"/>
      <c r="AB772" s="147"/>
      <c r="AC772" s="147"/>
      <c r="AD772" s="147"/>
      <c r="AE772" s="147"/>
      <c r="AF772" s="147"/>
      <c r="AG772" s="147"/>
      <c r="AH772" s="147"/>
      <c r="AI772" s="147"/>
      <c r="AJ772" s="147"/>
      <c r="AK772" s="147"/>
    </row>
    <row r="773" spans="17:37" s="13" customFormat="1" ht="13" x14ac:dyDescent="0.3">
      <c r="Q773" s="12"/>
      <c r="R773" s="12"/>
      <c r="S773" s="12"/>
      <c r="T773" s="12"/>
      <c r="U773" s="12"/>
      <c r="V773" s="12"/>
      <c r="W773" s="12"/>
      <c r="Y773" s="108"/>
      <c r="AB773" s="147"/>
      <c r="AC773" s="147"/>
      <c r="AD773" s="147"/>
      <c r="AE773" s="147"/>
      <c r="AF773" s="147"/>
      <c r="AG773" s="147"/>
      <c r="AH773" s="147"/>
      <c r="AI773" s="147"/>
      <c r="AJ773" s="147"/>
      <c r="AK773" s="147"/>
    </row>
    <row r="774" spans="17:37" s="13" customFormat="1" ht="13" x14ac:dyDescent="0.3">
      <c r="Q774" s="12"/>
      <c r="R774" s="12"/>
      <c r="S774" s="12"/>
      <c r="T774" s="12"/>
      <c r="U774" s="12"/>
      <c r="V774" s="12"/>
      <c r="W774" s="12"/>
      <c r="Y774" s="108"/>
      <c r="AB774" s="147"/>
      <c r="AC774" s="147"/>
      <c r="AD774" s="147"/>
      <c r="AE774" s="147"/>
      <c r="AF774" s="147"/>
      <c r="AG774" s="147"/>
      <c r="AH774" s="147"/>
      <c r="AI774" s="147"/>
      <c r="AJ774" s="147"/>
      <c r="AK774" s="147"/>
    </row>
    <row r="775" spans="17:37" s="13" customFormat="1" ht="13" x14ac:dyDescent="0.3">
      <c r="Q775" s="12"/>
      <c r="R775" s="12"/>
      <c r="S775" s="12"/>
      <c r="T775" s="12"/>
      <c r="U775" s="12"/>
      <c r="V775" s="12"/>
      <c r="W775" s="12"/>
      <c r="Y775" s="108"/>
      <c r="AB775" s="147"/>
      <c r="AC775" s="147"/>
      <c r="AD775" s="147"/>
      <c r="AE775" s="147"/>
      <c r="AF775" s="147"/>
      <c r="AG775" s="147"/>
      <c r="AH775" s="147"/>
      <c r="AI775" s="147"/>
      <c r="AJ775" s="147"/>
      <c r="AK775" s="147"/>
    </row>
    <row r="776" spans="17:37" s="13" customFormat="1" ht="13" x14ac:dyDescent="0.3">
      <c r="Q776" s="12"/>
      <c r="R776" s="12"/>
      <c r="S776" s="12"/>
      <c r="T776" s="12"/>
      <c r="U776" s="12"/>
      <c r="V776" s="12"/>
      <c r="W776" s="12"/>
      <c r="Y776" s="108"/>
      <c r="AB776" s="147"/>
      <c r="AC776" s="147"/>
      <c r="AD776" s="147"/>
      <c r="AE776" s="147"/>
      <c r="AF776" s="147"/>
      <c r="AG776" s="147"/>
      <c r="AH776" s="147"/>
      <c r="AI776" s="147"/>
      <c r="AJ776" s="147"/>
      <c r="AK776" s="147"/>
    </row>
    <row r="777" spans="17:37" s="13" customFormat="1" ht="13" x14ac:dyDescent="0.3">
      <c r="Q777" s="12"/>
      <c r="R777" s="12"/>
      <c r="S777" s="12"/>
      <c r="T777" s="12"/>
      <c r="U777" s="12"/>
      <c r="V777" s="12"/>
      <c r="W777" s="12"/>
      <c r="Y777" s="108"/>
      <c r="AB777" s="147"/>
      <c r="AC777" s="147"/>
      <c r="AD777" s="147"/>
      <c r="AE777" s="147"/>
      <c r="AF777" s="147"/>
      <c r="AG777" s="147"/>
      <c r="AH777" s="147"/>
      <c r="AI777" s="147"/>
      <c r="AJ777" s="147"/>
      <c r="AK777" s="147"/>
    </row>
    <row r="778" spans="17:37" s="13" customFormat="1" ht="13" x14ac:dyDescent="0.3">
      <c r="Q778" s="12"/>
      <c r="R778" s="12"/>
      <c r="S778" s="12"/>
      <c r="T778" s="12"/>
      <c r="U778" s="12"/>
      <c r="V778" s="12"/>
      <c r="W778" s="12"/>
      <c r="Y778" s="108"/>
      <c r="AB778" s="147"/>
      <c r="AC778" s="147"/>
      <c r="AD778" s="147"/>
      <c r="AE778" s="147"/>
      <c r="AF778" s="147"/>
      <c r="AG778" s="147"/>
      <c r="AH778" s="147"/>
      <c r="AI778" s="147"/>
      <c r="AJ778" s="147"/>
      <c r="AK778" s="147"/>
    </row>
    <row r="779" spans="17:37" s="13" customFormat="1" ht="13" x14ac:dyDescent="0.3">
      <c r="Q779" s="12"/>
      <c r="R779" s="12"/>
      <c r="S779" s="12"/>
      <c r="T779" s="12"/>
      <c r="U779" s="12"/>
      <c r="V779" s="12"/>
      <c r="W779" s="12"/>
      <c r="Y779" s="108"/>
      <c r="AB779" s="147"/>
      <c r="AC779" s="147"/>
      <c r="AD779" s="147"/>
      <c r="AE779" s="147"/>
      <c r="AF779" s="147"/>
      <c r="AG779" s="147"/>
      <c r="AH779" s="147"/>
      <c r="AI779" s="147"/>
      <c r="AJ779" s="147"/>
      <c r="AK779" s="147"/>
    </row>
    <row r="780" spans="17:37" s="13" customFormat="1" ht="13" x14ac:dyDescent="0.3">
      <c r="Q780" s="12"/>
      <c r="R780" s="12"/>
      <c r="S780" s="12"/>
      <c r="T780" s="12"/>
      <c r="U780" s="12"/>
      <c r="V780" s="12"/>
      <c r="W780" s="12"/>
      <c r="Y780" s="108"/>
      <c r="AB780" s="147"/>
      <c r="AC780" s="147"/>
      <c r="AD780" s="147"/>
      <c r="AE780" s="147"/>
      <c r="AF780" s="147"/>
      <c r="AG780" s="147"/>
      <c r="AH780" s="147"/>
      <c r="AI780" s="147"/>
      <c r="AJ780" s="147"/>
      <c r="AK780" s="147"/>
    </row>
    <row r="781" spans="17:37" s="13" customFormat="1" ht="13" x14ac:dyDescent="0.3">
      <c r="Q781" s="12"/>
      <c r="R781" s="12"/>
      <c r="S781" s="12"/>
      <c r="T781" s="12"/>
      <c r="U781" s="12"/>
      <c r="V781" s="12"/>
      <c r="W781" s="12"/>
      <c r="Y781" s="108"/>
      <c r="AB781" s="147"/>
      <c r="AC781" s="147"/>
      <c r="AD781" s="147"/>
      <c r="AE781" s="147"/>
      <c r="AF781" s="147"/>
      <c r="AG781" s="147"/>
      <c r="AH781" s="147"/>
      <c r="AI781" s="147"/>
      <c r="AJ781" s="147"/>
      <c r="AK781" s="147"/>
    </row>
    <row r="782" spans="17:37" s="13" customFormat="1" ht="13" x14ac:dyDescent="0.3">
      <c r="Q782" s="12"/>
      <c r="R782" s="12"/>
      <c r="S782" s="12"/>
      <c r="T782" s="12"/>
      <c r="U782" s="12"/>
      <c r="V782" s="12"/>
      <c r="W782" s="12"/>
      <c r="Y782" s="108"/>
      <c r="AB782" s="147"/>
      <c r="AC782" s="147"/>
      <c r="AD782" s="147"/>
      <c r="AE782" s="147"/>
      <c r="AF782" s="147"/>
      <c r="AG782" s="147"/>
      <c r="AH782" s="147"/>
      <c r="AI782" s="147"/>
      <c r="AJ782" s="147"/>
      <c r="AK782" s="147"/>
    </row>
    <row r="783" spans="17:37" s="13" customFormat="1" ht="13" x14ac:dyDescent="0.3">
      <c r="Q783" s="12"/>
      <c r="R783" s="12"/>
      <c r="S783" s="12"/>
      <c r="T783" s="12"/>
      <c r="U783" s="12"/>
      <c r="V783" s="12"/>
      <c r="W783" s="12"/>
      <c r="Y783" s="108"/>
      <c r="AB783" s="147"/>
      <c r="AC783" s="147"/>
      <c r="AD783" s="147"/>
      <c r="AE783" s="147"/>
      <c r="AF783" s="147"/>
      <c r="AG783" s="147"/>
      <c r="AH783" s="147"/>
      <c r="AI783" s="147"/>
      <c r="AJ783" s="147"/>
      <c r="AK783" s="147"/>
    </row>
    <row r="784" spans="17:37" s="13" customFormat="1" ht="13" x14ac:dyDescent="0.3">
      <c r="Q784" s="12"/>
      <c r="R784" s="12"/>
      <c r="S784" s="12"/>
      <c r="T784" s="12"/>
      <c r="U784" s="12"/>
      <c r="V784" s="12"/>
      <c r="W784" s="12"/>
      <c r="Y784" s="108"/>
      <c r="AB784" s="147"/>
      <c r="AC784" s="147"/>
      <c r="AD784" s="147"/>
      <c r="AE784" s="147"/>
      <c r="AF784" s="147"/>
      <c r="AG784" s="147"/>
      <c r="AH784" s="147"/>
      <c r="AI784" s="147"/>
      <c r="AJ784" s="147"/>
      <c r="AK784" s="147"/>
    </row>
    <row r="785" spans="17:37" s="13" customFormat="1" ht="13" x14ac:dyDescent="0.3">
      <c r="Q785" s="12"/>
      <c r="R785" s="12"/>
      <c r="S785" s="12"/>
      <c r="T785" s="12"/>
      <c r="U785" s="12"/>
      <c r="V785" s="12"/>
      <c r="W785" s="12"/>
      <c r="Y785" s="108"/>
      <c r="AB785" s="147"/>
      <c r="AC785" s="147"/>
      <c r="AD785" s="147"/>
      <c r="AE785" s="147"/>
      <c r="AF785" s="147"/>
      <c r="AG785" s="147"/>
      <c r="AH785" s="147"/>
      <c r="AI785" s="147"/>
      <c r="AJ785" s="147"/>
      <c r="AK785" s="147"/>
    </row>
    <row r="786" spans="17:37" s="13" customFormat="1" ht="13" x14ac:dyDescent="0.3">
      <c r="Q786" s="12"/>
      <c r="R786" s="12"/>
      <c r="S786" s="12"/>
      <c r="T786" s="12"/>
      <c r="U786" s="12"/>
      <c r="V786" s="12"/>
      <c r="W786" s="12"/>
      <c r="Y786" s="108"/>
      <c r="AB786" s="147"/>
      <c r="AC786" s="147"/>
      <c r="AD786" s="147"/>
      <c r="AE786" s="147"/>
      <c r="AF786" s="147"/>
      <c r="AG786" s="147"/>
      <c r="AH786" s="147"/>
      <c r="AI786" s="147"/>
      <c r="AJ786" s="147"/>
      <c r="AK786" s="147"/>
    </row>
    <row r="787" spans="17:37" s="13" customFormat="1" ht="13" x14ac:dyDescent="0.3">
      <c r="Q787" s="12"/>
      <c r="R787" s="12"/>
      <c r="S787" s="12"/>
      <c r="T787" s="12"/>
      <c r="U787" s="12"/>
      <c r="V787" s="12"/>
      <c r="W787" s="12"/>
      <c r="Y787" s="108"/>
      <c r="AB787" s="147"/>
      <c r="AC787" s="147"/>
      <c r="AD787" s="147"/>
      <c r="AE787" s="147"/>
      <c r="AF787" s="147"/>
      <c r="AG787" s="147"/>
      <c r="AH787" s="147"/>
      <c r="AI787" s="147"/>
      <c r="AJ787" s="147"/>
      <c r="AK787" s="147"/>
    </row>
    <row r="788" spans="17:37" s="13" customFormat="1" ht="13" x14ac:dyDescent="0.3">
      <c r="Q788" s="12"/>
      <c r="R788" s="12"/>
      <c r="S788" s="12"/>
      <c r="T788" s="12"/>
      <c r="U788" s="12"/>
      <c r="V788" s="12"/>
      <c r="W788" s="12"/>
      <c r="Y788" s="108"/>
      <c r="AB788" s="147"/>
      <c r="AC788" s="147"/>
      <c r="AD788" s="147"/>
      <c r="AE788" s="147"/>
      <c r="AF788" s="147"/>
      <c r="AG788" s="147"/>
      <c r="AH788" s="147"/>
      <c r="AI788" s="147"/>
      <c r="AJ788" s="147"/>
      <c r="AK788" s="147"/>
    </row>
    <row r="789" spans="17:37" s="13" customFormat="1" ht="13" x14ac:dyDescent="0.3">
      <c r="Q789" s="12"/>
      <c r="R789" s="12"/>
      <c r="S789" s="12"/>
      <c r="T789" s="12"/>
      <c r="U789" s="12"/>
      <c r="V789" s="12"/>
      <c r="W789" s="12"/>
      <c r="Y789" s="108"/>
      <c r="AB789" s="147"/>
      <c r="AC789" s="147"/>
      <c r="AD789" s="147"/>
      <c r="AE789" s="147"/>
      <c r="AF789" s="147"/>
      <c r="AG789" s="147"/>
      <c r="AH789" s="147"/>
      <c r="AI789" s="147"/>
      <c r="AJ789" s="147"/>
      <c r="AK789" s="147"/>
    </row>
    <row r="790" spans="17:37" s="13" customFormat="1" ht="13" x14ac:dyDescent="0.3">
      <c r="Q790" s="12"/>
      <c r="R790" s="12"/>
      <c r="S790" s="12"/>
      <c r="T790" s="12"/>
      <c r="U790" s="12"/>
      <c r="V790" s="12"/>
      <c r="W790" s="12"/>
      <c r="Y790" s="108"/>
      <c r="AB790" s="147"/>
      <c r="AC790" s="147"/>
      <c r="AD790" s="147"/>
      <c r="AE790" s="147"/>
      <c r="AF790" s="147"/>
      <c r="AG790" s="147"/>
      <c r="AH790" s="147"/>
      <c r="AI790" s="147"/>
      <c r="AJ790" s="147"/>
      <c r="AK790" s="147"/>
    </row>
    <row r="791" spans="17:37" s="13" customFormat="1" ht="13" x14ac:dyDescent="0.3">
      <c r="Q791" s="12"/>
      <c r="R791" s="12"/>
      <c r="S791" s="12"/>
      <c r="T791" s="12"/>
      <c r="U791" s="12"/>
      <c r="V791" s="12"/>
      <c r="W791" s="12"/>
      <c r="Y791" s="108"/>
      <c r="AB791" s="147"/>
      <c r="AC791" s="147"/>
      <c r="AD791" s="147"/>
      <c r="AE791" s="147"/>
      <c r="AF791" s="147"/>
      <c r="AG791" s="147"/>
      <c r="AH791" s="147"/>
      <c r="AI791" s="147"/>
      <c r="AJ791" s="147"/>
      <c r="AK791" s="147"/>
    </row>
    <row r="792" spans="17:37" s="13" customFormat="1" ht="13" x14ac:dyDescent="0.3">
      <c r="Q792" s="12"/>
      <c r="R792" s="12"/>
      <c r="S792" s="12"/>
      <c r="T792" s="12"/>
      <c r="U792" s="12"/>
      <c r="V792" s="12"/>
      <c r="W792" s="12"/>
      <c r="Y792" s="108"/>
      <c r="AB792" s="147"/>
      <c r="AC792" s="147"/>
      <c r="AD792" s="147"/>
      <c r="AE792" s="147"/>
      <c r="AF792" s="147"/>
      <c r="AG792" s="147"/>
      <c r="AH792" s="147"/>
      <c r="AI792" s="147"/>
      <c r="AJ792" s="147"/>
      <c r="AK792" s="147"/>
    </row>
    <row r="793" spans="17:37" s="13" customFormat="1" ht="13" x14ac:dyDescent="0.3">
      <c r="Q793" s="12"/>
      <c r="R793" s="12"/>
      <c r="S793" s="12"/>
      <c r="T793" s="12"/>
      <c r="U793" s="12"/>
      <c r="V793" s="12"/>
      <c r="W793" s="12"/>
      <c r="Y793" s="108"/>
      <c r="AB793" s="147"/>
      <c r="AC793" s="147"/>
      <c r="AD793" s="147"/>
      <c r="AE793" s="147"/>
      <c r="AF793" s="147"/>
      <c r="AG793" s="147"/>
      <c r="AH793" s="147"/>
      <c r="AI793" s="147"/>
      <c r="AJ793" s="147"/>
      <c r="AK793" s="147"/>
    </row>
    <row r="794" spans="17:37" s="13" customFormat="1" ht="13" x14ac:dyDescent="0.3">
      <c r="Q794" s="12"/>
      <c r="R794" s="12"/>
      <c r="S794" s="12"/>
      <c r="T794" s="12"/>
      <c r="U794" s="12"/>
      <c r="V794" s="12"/>
      <c r="W794" s="12"/>
      <c r="Y794" s="108"/>
      <c r="AB794" s="147"/>
      <c r="AC794" s="147"/>
      <c r="AD794" s="147"/>
      <c r="AE794" s="147"/>
      <c r="AF794" s="147"/>
      <c r="AG794" s="147"/>
      <c r="AH794" s="147"/>
      <c r="AI794" s="147"/>
      <c r="AJ794" s="147"/>
      <c r="AK794" s="147"/>
    </row>
    <row r="795" spans="17:37" s="13" customFormat="1" ht="13" x14ac:dyDescent="0.3">
      <c r="Q795" s="12"/>
      <c r="R795" s="12"/>
      <c r="S795" s="12"/>
      <c r="T795" s="12"/>
      <c r="U795" s="12"/>
      <c r="V795" s="12"/>
      <c r="W795" s="12"/>
      <c r="Y795" s="108"/>
      <c r="AB795" s="147"/>
      <c r="AC795" s="147"/>
      <c r="AD795" s="147"/>
      <c r="AE795" s="147"/>
      <c r="AF795" s="147"/>
      <c r="AG795" s="147"/>
      <c r="AH795" s="147"/>
      <c r="AI795" s="147"/>
      <c r="AJ795" s="147"/>
      <c r="AK795" s="147"/>
    </row>
    <row r="796" spans="17:37" s="13" customFormat="1" ht="13" x14ac:dyDescent="0.3">
      <c r="Q796" s="12"/>
      <c r="R796" s="12"/>
      <c r="S796" s="12"/>
      <c r="T796" s="12"/>
      <c r="U796" s="12"/>
      <c r="V796" s="12"/>
      <c r="W796" s="12"/>
      <c r="Y796" s="108"/>
      <c r="AB796" s="147"/>
      <c r="AC796" s="147"/>
      <c r="AD796" s="147"/>
      <c r="AE796" s="147"/>
      <c r="AF796" s="147"/>
      <c r="AG796" s="147"/>
      <c r="AH796" s="147"/>
      <c r="AI796" s="147"/>
      <c r="AJ796" s="147"/>
      <c r="AK796" s="147"/>
    </row>
    <row r="797" spans="17:37" s="13" customFormat="1" ht="13" x14ac:dyDescent="0.3">
      <c r="Q797" s="12"/>
      <c r="R797" s="12"/>
      <c r="S797" s="12"/>
      <c r="T797" s="12"/>
      <c r="U797" s="12"/>
      <c r="V797" s="12"/>
      <c r="W797" s="12"/>
      <c r="Y797" s="108"/>
      <c r="AB797" s="147"/>
      <c r="AC797" s="147"/>
      <c r="AD797" s="147"/>
      <c r="AE797" s="147"/>
      <c r="AF797" s="147"/>
      <c r="AG797" s="147"/>
      <c r="AH797" s="147"/>
      <c r="AI797" s="147"/>
      <c r="AJ797" s="147"/>
      <c r="AK797" s="147"/>
    </row>
    <row r="798" spans="17:37" s="13" customFormat="1" ht="13" x14ac:dyDescent="0.3">
      <c r="Q798" s="12"/>
      <c r="R798" s="12"/>
      <c r="S798" s="12"/>
      <c r="T798" s="12"/>
      <c r="U798" s="12"/>
      <c r="V798" s="12"/>
      <c r="W798" s="12"/>
      <c r="Y798" s="108"/>
      <c r="AB798" s="147"/>
      <c r="AC798" s="147"/>
      <c r="AD798" s="147"/>
      <c r="AE798" s="147"/>
      <c r="AF798" s="147"/>
      <c r="AG798" s="147"/>
      <c r="AH798" s="147"/>
      <c r="AI798" s="147"/>
      <c r="AJ798" s="147"/>
      <c r="AK798" s="147"/>
    </row>
    <row r="799" spans="17:37" s="13" customFormat="1" ht="13" x14ac:dyDescent="0.3">
      <c r="Q799" s="12"/>
      <c r="R799" s="12"/>
      <c r="S799" s="12"/>
      <c r="T799" s="12"/>
      <c r="U799" s="12"/>
      <c r="V799" s="12"/>
      <c r="W799" s="12"/>
      <c r="Y799" s="108"/>
      <c r="AB799" s="147"/>
      <c r="AC799" s="147"/>
      <c r="AD799" s="147"/>
      <c r="AE799" s="147"/>
      <c r="AF799" s="147"/>
      <c r="AG799" s="147"/>
      <c r="AH799" s="147"/>
      <c r="AI799" s="147"/>
      <c r="AJ799" s="147"/>
      <c r="AK799" s="147"/>
    </row>
    <row r="800" spans="17:37" s="13" customFormat="1" ht="13" x14ac:dyDescent="0.3">
      <c r="Q800" s="12"/>
      <c r="R800" s="12"/>
      <c r="S800" s="12"/>
      <c r="T800" s="12"/>
      <c r="U800" s="12"/>
      <c r="V800" s="12"/>
      <c r="W800" s="12"/>
      <c r="Y800" s="108"/>
      <c r="AB800" s="147"/>
      <c r="AC800" s="147"/>
      <c r="AD800" s="147"/>
      <c r="AE800" s="147"/>
      <c r="AF800" s="147"/>
      <c r="AG800" s="147"/>
      <c r="AH800" s="147"/>
      <c r="AI800" s="147"/>
      <c r="AJ800" s="147"/>
      <c r="AK800" s="147"/>
    </row>
    <row r="801" spans="17:37" s="13" customFormat="1" ht="13" x14ac:dyDescent="0.3">
      <c r="Q801" s="12"/>
      <c r="R801" s="12"/>
      <c r="S801" s="12"/>
      <c r="T801" s="12"/>
      <c r="U801" s="12"/>
      <c r="V801" s="12"/>
      <c r="W801" s="12"/>
      <c r="Y801" s="108"/>
      <c r="AB801" s="147"/>
      <c r="AC801" s="147"/>
      <c r="AD801" s="147"/>
      <c r="AE801" s="147"/>
      <c r="AF801" s="147"/>
      <c r="AG801" s="147"/>
      <c r="AH801" s="147"/>
      <c r="AI801" s="147"/>
      <c r="AJ801" s="147"/>
      <c r="AK801" s="147"/>
    </row>
    <row r="802" spans="17:37" s="13" customFormat="1" ht="13" x14ac:dyDescent="0.3">
      <c r="Q802" s="12"/>
      <c r="R802" s="12"/>
      <c r="S802" s="12"/>
      <c r="T802" s="12"/>
      <c r="U802" s="12"/>
      <c r="V802" s="12"/>
      <c r="W802" s="12"/>
      <c r="Y802" s="108"/>
      <c r="AB802" s="147"/>
      <c r="AC802" s="147"/>
      <c r="AD802" s="147"/>
      <c r="AE802" s="147"/>
      <c r="AF802" s="147"/>
      <c r="AG802" s="147"/>
      <c r="AH802" s="147"/>
      <c r="AI802" s="147"/>
      <c r="AJ802" s="147"/>
      <c r="AK802" s="147"/>
    </row>
    <row r="803" spans="17:37" s="13" customFormat="1" ht="13" x14ac:dyDescent="0.3">
      <c r="Q803" s="12"/>
      <c r="R803" s="12"/>
      <c r="S803" s="12"/>
      <c r="T803" s="12"/>
      <c r="U803" s="12"/>
      <c r="V803" s="12"/>
      <c r="W803" s="12"/>
      <c r="Y803" s="108"/>
      <c r="AB803" s="147"/>
      <c r="AC803" s="147"/>
      <c r="AD803" s="147"/>
      <c r="AE803" s="147"/>
      <c r="AF803" s="147"/>
      <c r="AG803" s="147"/>
      <c r="AH803" s="147"/>
      <c r="AI803" s="147"/>
      <c r="AJ803" s="147"/>
      <c r="AK803" s="147"/>
    </row>
    <row r="804" spans="17:37" s="13" customFormat="1" ht="13" x14ac:dyDescent="0.3">
      <c r="Q804" s="12"/>
      <c r="R804" s="12"/>
      <c r="S804" s="12"/>
      <c r="T804" s="12"/>
      <c r="U804" s="12"/>
      <c r="V804" s="12"/>
      <c r="W804" s="12"/>
      <c r="Y804" s="108"/>
      <c r="AB804" s="147"/>
      <c r="AC804" s="147"/>
      <c r="AD804" s="147"/>
      <c r="AE804" s="147"/>
      <c r="AF804" s="147"/>
      <c r="AG804" s="147"/>
      <c r="AH804" s="147"/>
      <c r="AI804" s="147"/>
      <c r="AJ804" s="147"/>
      <c r="AK804" s="147"/>
    </row>
    <row r="805" spans="17:37" s="13" customFormat="1" ht="13" x14ac:dyDescent="0.3">
      <c r="Q805" s="12"/>
      <c r="R805" s="12"/>
      <c r="S805" s="12"/>
      <c r="T805" s="12"/>
      <c r="U805" s="12"/>
      <c r="V805" s="12"/>
      <c r="W805" s="12"/>
      <c r="Y805" s="108"/>
      <c r="AB805" s="147"/>
      <c r="AC805" s="147"/>
      <c r="AD805" s="147"/>
      <c r="AE805" s="147"/>
      <c r="AF805" s="147"/>
      <c r="AG805" s="147"/>
      <c r="AH805" s="147"/>
      <c r="AI805" s="147"/>
      <c r="AJ805" s="147"/>
      <c r="AK805" s="147"/>
    </row>
    <row r="806" spans="17:37" s="13" customFormat="1" ht="13" x14ac:dyDescent="0.3">
      <c r="Q806" s="12"/>
      <c r="R806" s="12"/>
      <c r="S806" s="12"/>
      <c r="T806" s="12"/>
      <c r="U806" s="12"/>
      <c r="V806" s="12"/>
      <c r="W806" s="12"/>
      <c r="Y806" s="108"/>
      <c r="AB806" s="147"/>
      <c r="AC806" s="147"/>
      <c r="AD806" s="147"/>
      <c r="AE806" s="147"/>
      <c r="AF806" s="147"/>
      <c r="AG806" s="147"/>
      <c r="AH806" s="147"/>
      <c r="AI806" s="147"/>
      <c r="AJ806" s="147"/>
      <c r="AK806" s="147"/>
    </row>
    <row r="807" spans="17:37" s="13" customFormat="1" ht="13" x14ac:dyDescent="0.3">
      <c r="Q807" s="12"/>
      <c r="R807" s="12"/>
      <c r="S807" s="12"/>
      <c r="T807" s="12"/>
      <c r="U807" s="12"/>
      <c r="V807" s="12"/>
      <c r="W807" s="12"/>
      <c r="Y807" s="108"/>
      <c r="AB807" s="147"/>
      <c r="AC807" s="147"/>
      <c r="AD807" s="147"/>
      <c r="AE807" s="147"/>
      <c r="AF807" s="147"/>
      <c r="AG807" s="147"/>
      <c r="AH807" s="147"/>
      <c r="AI807" s="147"/>
      <c r="AJ807" s="147"/>
      <c r="AK807" s="147"/>
    </row>
    <row r="808" spans="17:37" s="13" customFormat="1" ht="13" x14ac:dyDescent="0.3">
      <c r="Q808" s="12"/>
      <c r="R808" s="12"/>
      <c r="S808" s="12"/>
      <c r="T808" s="12"/>
      <c r="U808" s="12"/>
      <c r="V808" s="12"/>
      <c r="W808" s="12"/>
      <c r="Y808" s="108"/>
      <c r="AB808" s="147"/>
      <c r="AC808" s="147"/>
      <c r="AD808" s="147"/>
      <c r="AE808" s="147"/>
      <c r="AF808" s="147"/>
      <c r="AG808" s="147"/>
      <c r="AH808" s="147"/>
      <c r="AI808" s="147"/>
      <c r="AJ808" s="147"/>
      <c r="AK808" s="147"/>
    </row>
    <row r="809" spans="17:37" s="13" customFormat="1" ht="13" x14ac:dyDescent="0.3">
      <c r="Q809" s="12"/>
      <c r="R809" s="12"/>
      <c r="S809" s="12"/>
      <c r="T809" s="12"/>
      <c r="U809" s="12"/>
      <c r="V809" s="12"/>
      <c r="W809" s="12"/>
      <c r="Y809" s="108"/>
      <c r="AB809" s="147"/>
      <c r="AC809" s="147"/>
      <c r="AD809" s="147"/>
      <c r="AE809" s="147"/>
      <c r="AF809" s="147"/>
      <c r="AG809" s="147"/>
      <c r="AH809" s="147"/>
      <c r="AI809" s="147"/>
      <c r="AJ809" s="147"/>
      <c r="AK809" s="147"/>
    </row>
    <row r="810" spans="17:37" s="13" customFormat="1" ht="13" x14ac:dyDescent="0.3">
      <c r="Q810" s="12"/>
      <c r="R810" s="12"/>
      <c r="S810" s="12"/>
      <c r="T810" s="12"/>
      <c r="U810" s="12"/>
      <c r="V810" s="12"/>
      <c r="W810" s="12"/>
      <c r="Y810" s="108"/>
      <c r="AB810" s="147"/>
      <c r="AC810" s="147"/>
      <c r="AD810" s="147"/>
      <c r="AE810" s="147"/>
      <c r="AF810" s="147"/>
      <c r="AG810" s="147"/>
      <c r="AH810" s="147"/>
      <c r="AI810" s="147"/>
      <c r="AJ810" s="147"/>
      <c r="AK810" s="147"/>
    </row>
    <row r="811" spans="17:37" s="13" customFormat="1" ht="13" x14ac:dyDescent="0.3">
      <c r="Q811" s="12"/>
      <c r="R811" s="12"/>
      <c r="S811" s="12"/>
      <c r="T811" s="12"/>
      <c r="U811" s="12"/>
      <c r="V811" s="12"/>
      <c r="W811" s="12"/>
      <c r="Y811" s="108"/>
      <c r="AB811" s="147"/>
      <c r="AC811" s="147"/>
      <c r="AD811" s="147"/>
      <c r="AE811" s="147"/>
      <c r="AF811" s="147"/>
      <c r="AG811" s="147"/>
      <c r="AH811" s="147"/>
      <c r="AI811" s="147"/>
      <c r="AJ811" s="147"/>
      <c r="AK811" s="147"/>
    </row>
    <row r="812" spans="17:37" s="13" customFormat="1" ht="13" x14ac:dyDescent="0.3">
      <c r="Q812" s="12"/>
      <c r="R812" s="12"/>
      <c r="S812" s="12"/>
      <c r="T812" s="12"/>
      <c r="U812" s="12"/>
      <c r="V812" s="12"/>
      <c r="W812" s="12"/>
      <c r="Y812" s="108"/>
      <c r="AB812" s="147"/>
      <c r="AC812" s="147"/>
      <c r="AD812" s="147"/>
      <c r="AE812" s="147"/>
      <c r="AF812" s="147"/>
      <c r="AG812" s="147"/>
      <c r="AH812" s="147"/>
      <c r="AI812" s="147"/>
      <c r="AJ812" s="147"/>
      <c r="AK812" s="147"/>
    </row>
    <row r="813" spans="17:37" s="13" customFormat="1" ht="13" x14ac:dyDescent="0.3">
      <c r="Q813" s="12"/>
      <c r="R813" s="12"/>
      <c r="S813" s="12"/>
      <c r="T813" s="12"/>
      <c r="U813" s="12"/>
      <c r="V813" s="12"/>
      <c r="W813" s="12"/>
      <c r="Y813" s="108"/>
      <c r="AB813" s="147"/>
      <c r="AC813" s="147"/>
      <c r="AD813" s="147"/>
      <c r="AE813" s="147"/>
      <c r="AF813" s="147"/>
      <c r="AG813" s="147"/>
      <c r="AH813" s="147"/>
      <c r="AI813" s="147"/>
      <c r="AJ813" s="147"/>
      <c r="AK813" s="147"/>
    </row>
    <row r="814" spans="17:37" s="13" customFormat="1" ht="13" x14ac:dyDescent="0.3">
      <c r="Q814" s="12"/>
      <c r="R814" s="12"/>
      <c r="S814" s="12"/>
      <c r="T814" s="12"/>
      <c r="U814" s="12"/>
      <c r="V814" s="12"/>
      <c r="W814" s="12"/>
      <c r="Y814" s="108"/>
      <c r="AB814" s="147"/>
      <c r="AC814" s="147"/>
      <c r="AD814" s="147"/>
      <c r="AE814" s="147"/>
      <c r="AF814" s="147"/>
      <c r="AG814" s="147"/>
      <c r="AH814" s="147"/>
      <c r="AI814" s="147"/>
      <c r="AJ814" s="147"/>
      <c r="AK814" s="147"/>
    </row>
    <row r="815" spans="17:37" s="13" customFormat="1" ht="13" x14ac:dyDescent="0.3">
      <c r="Q815" s="12"/>
      <c r="R815" s="12"/>
      <c r="S815" s="12"/>
      <c r="T815" s="12"/>
      <c r="U815" s="12"/>
      <c r="V815" s="12"/>
      <c r="W815" s="12"/>
      <c r="Y815" s="108"/>
      <c r="AB815" s="147"/>
      <c r="AC815" s="147"/>
      <c r="AD815" s="147"/>
      <c r="AE815" s="147"/>
      <c r="AF815" s="147"/>
      <c r="AG815" s="147"/>
      <c r="AH815" s="147"/>
      <c r="AI815" s="147"/>
      <c r="AJ815" s="147"/>
      <c r="AK815" s="147"/>
    </row>
    <row r="816" spans="17:37" s="13" customFormat="1" ht="13" x14ac:dyDescent="0.3">
      <c r="Q816" s="12"/>
      <c r="R816" s="12"/>
      <c r="S816" s="12"/>
      <c r="T816" s="12"/>
      <c r="U816" s="12"/>
      <c r="V816" s="12"/>
      <c r="W816" s="12"/>
      <c r="Y816" s="108"/>
      <c r="AB816" s="147"/>
      <c r="AC816" s="147"/>
      <c r="AD816" s="147"/>
      <c r="AE816" s="147"/>
      <c r="AF816" s="147"/>
      <c r="AG816" s="147"/>
      <c r="AH816" s="147"/>
      <c r="AI816" s="147"/>
      <c r="AJ816" s="147"/>
      <c r="AK816" s="147"/>
    </row>
    <row r="817" spans="1:37" s="13" customFormat="1" ht="13" x14ac:dyDescent="0.3">
      <c r="Q817" s="12"/>
      <c r="R817" s="12"/>
      <c r="S817" s="12"/>
      <c r="T817" s="12"/>
      <c r="U817" s="12"/>
      <c r="V817" s="12"/>
      <c r="W817" s="12"/>
      <c r="Y817" s="108"/>
      <c r="AB817" s="147"/>
      <c r="AC817" s="147"/>
      <c r="AD817" s="147"/>
      <c r="AE817" s="147"/>
      <c r="AF817" s="147"/>
      <c r="AG817" s="147"/>
      <c r="AH817" s="147"/>
      <c r="AI817" s="147"/>
      <c r="AJ817" s="147"/>
      <c r="AK817" s="147"/>
    </row>
    <row r="818" spans="1:37" s="13" customFormat="1" ht="13" x14ac:dyDescent="0.3">
      <c r="Q818" s="12"/>
      <c r="R818" s="12"/>
      <c r="S818" s="12"/>
      <c r="T818" s="12"/>
      <c r="U818" s="12"/>
      <c r="V818" s="12"/>
      <c r="W818" s="12"/>
      <c r="Y818" s="108"/>
      <c r="AB818" s="147"/>
      <c r="AC818" s="147"/>
      <c r="AD818" s="147"/>
      <c r="AE818" s="147"/>
      <c r="AF818" s="147"/>
      <c r="AG818" s="147"/>
      <c r="AH818" s="147"/>
      <c r="AI818" s="147"/>
      <c r="AJ818" s="147"/>
      <c r="AK818" s="147"/>
    </row>
    <row r="819" spans="1:37" s="13" customFormat="1" ht="13" x14ac:dyDescent="0.3">
      <c r="Q819" s="12"/>
      <c r="R819" s="12"/>
      <c r="S819" s="12"/>
      <c r="T819" s="12"/>
      <c r="U819" s="12"/>
      <c r="V819" s="12"/>
      <c r="W819" s="12"/>
      <c r="Y819" s="108"/>
      <c r="AB819" s="147"/>
      <c r="AC819" s="147"/>
      <c r="AD819" s="147"/>
      <c r="AE819" s="147"/>
      <c r="AF819" s="147"/>
      <c r="AG819" s="147"/>
      <c r="AH819" s="147"/>
      <c r="AI819" s="147"/>
      <c r="AJ819" s="147"/>
      <c r="AK819" s="147"/>
    </row>
    <row r="820" spans="1:37" ht="13" x14ac:dyDescent="0.3">
      <c r="A820" s="131"/>
      <c r="B820" s="131"/>
      <c r="C820" s="131"/>
      <c r="D820" s="131"/>
      <c r="E820" s="131"/>
      <c r="F820" s="131"/>
      <c r="G820" s="131"/>
      <c r="H820" s="131"/>
      <c r="I820" s="131"/>
      <c r="J820" s="131"/>
      <c r="K820" s="131"/>
      <c r="L820" s="131"/>
      <c r="M820" s="131"/>
      <c r="N820" s="131"/>
      <c r="O820" s="131"/>
      <c r="P820" s="131"/>
      <c r="Q820" s="170"/>
      <c r="R820" s="170"/>
      <c r="S820" s="170"/>
      <c r="T820" s="170"/>
      <c r="U820" s="170"/>
      <c r="V820" s="170"/>
      <c r="W820" s="170"/>
      <c r="X820" s="131"/>
      <c r="Y820" s="108"/>
    </row>
    <row r="821" spans="1:37" ht="13" x14ac:dyDescent="0.3">
      <c r="A821" s="131"/>
      <c r="B821" s="131"/>
      <c r="C821" s="131"/>
      <c r="D821" s="131"/>
      <c r="E821" s="131"/>
      <c r="F821" s="131"/>
      <c r="G821" s="131"/>
      <c r="H821" s="131"/>
      <c r="I821" s="131"/>
      <c r="J821" s="131"/>
      <c r="K821" s="131"/>
      <c r="L821" s="131"/>
      <c r="M821" s="131"/>
      <c r="N821" s="131"/>
      <c r="O821" s="131"/>
      <c r="P821" s="131"/>
      <c r="Q821" s="170"/>
      <c r="R821" s="170"/>
      <c r="S821" s="170"/>
      <c r="T821" s="170"/>
      <c r="U821" s="170"/>
      <c r="V821" s="170"/>
      <c r="W821" s="170"/>
      <c r="X821" s="131"/>
      <c r="Y821" s="108"/>
    </row>
    <row r="822" spans="1:37" ht="13" x14ac:dyDescent="0.3">
      <c r="A822" s="131"/>
      <c r="B822" s="131"/>
      <c r="C822" s="131"/>
      <c r="D822" s="131"/>
      <c r="E822" s="131"/>
      <c r="F822" s="131"/>
      <c r="G822" s="131"/>
      <c r="H822" s="131"/>
      <c r="I822" s="131"/>
      <c r="J822" s="131"/>
      <c r="K822" s="131"/>
      <c r="L822" s="131"/>
      <c r="M822" s="131"/>
      <c r="N822" s="131"/>
      <c r="O822" s="131"/>
      <c r="P822" s="131"/>
      <c r="Q822" s="170"/>
      <c r="R822" s="170"/>
      <c r="S822" s="170"/>
      <c r="T822" s="170"/>
      <c r="U822" s="170"/>
      <c r="V822" s="170"/>
      <c r="W822" s="170"/>
      <c r="X822" s="131"/>
      <c r="Y822" s="108"/>
    </row>
    <row r="823" spans="1:37" ht="13" x14ac:dyDescent="0.3">
      <c r="A823" s="131"/>
      <c r="B823" s="131"/>
      <c r="C823" s="131"/>
      <c r="D823" s="131"/>
      <c r="E823" s="131"/>
      <c r="F823" s="131"/>
      <c r="G823" s="131"/>
      <c r="H823" s="131"/>
      <c r="I823" s="131"/>
      <c r="J823" s="131"/>
      <c r="K823" s="131"/>
      <c r="L823" s="131"/>
      <c r="M823" s="131"/>
      <c r="N823" s="131"/>
      <c r="O823" s="131"/>
      <c r="P823" s="131"/>
      <c r="Q823" s="170"/>
      <c r="R823" s="170"/>
      <c r="S823" s="170"/>
      <c r="T823" s="170"/>
      <c r="U823" s="170"/>
      <c r="V823" s="170"/>
      <c r="W823" s="170"/>
      <c r="X823" s="131"/>
      <c r="Y823" s="108"/>
    </row>
    <row r="824" spans="1:37" ht="13" x14ac:dyDescent="0.3">
      <c r="A824" s="131"/>
      <c r="B824" s="131"/>
      <c r="C824" s="131"/>
      <c r="D824" s="131"/>
      <c r="E824" s="131"/>
      <c r="F824" s="131"/>
      <c r="G824" s="131"/>
      <c r="H824" s="131"/>
      <c r="I824" s="131"/>
      <c r="J824" s="131"/>
      <c r="K824" s="131"/>
      <c r="L824" s="131"/>
      <c r="M824" s="131"/>
      <c r="N824" s="131"/>
      <c r="O824" s="131"/>
      <c r="P824" s="131"/>
      <c r="Q824" s="170"/>
      <c r="R824" s="170"/>
      <c r="S824" s="170"/>
      <c r="T824" s="170"/>
      <c r="U824" s="170"/>
      <c r="V824" s="170"/>
      <c r="W824" s="170"/>
      <c r="X824" s="131"/>
      <c r="Y824" s="108"/>
    </row>
    <row r="825" spans="1:37" ht="13" x14ac:dyDescent="0.3">
      <c r="A825" s="131"/>
      <c r="B825" s="131"/>
      <c r="C825" s="131"/>
      <c r="D825" s="131"/>
      <c r="E825" s="131"/>
      <c r="F825" s="131"/>
      <c r="G825" s="131"/>
      <c r="H825" s="131"/>
      <c r="I825" s="131"/>
      <c r="J825" s="131"/>
      <c r="K825" s="131"/>
      <c r="L825" s="131"/>
      <c r="M825" s="131"/>
      <c r="N825" s="131"/>
      <c r="O825" s="131"/>
      <c r="P825" s="131"/>
      <c r="Q825" s="170"/>
      <c r="R825" s="170"/>
      <c r="S825" s="170"/>
      <c r="T825" s="170"/>
      <c r="U825" s="170"/>
      <c r="V825" s="170"/>
      <c r="W825" s="170"/>
      <c r="X825" s="131"/>
      <c r="Y825" s="108"/>
    </row>
    <row r="826" spans="1:37" ht="13" x14ac:dyDescent="0.3">
      <c r="A826" s="131"/>
      <c r="B826" s="131"/>
      <c r="C826" s="131"/>
      <c r="D826" s="131"/>
      <c r="E826" s="131"/>
      <c r="F826" s="131"/>
      <c r="G826" s="131"/>
      <c r="H826" s="131"/>
      <c r="I826" s="131"/>
      <c r="J826" s="131"/>
      <c r="K826" s="131"/>
      <c r="L826" s="131"/>
      <c r="M826" s="131"/>
      <c r="N826" s="131"/>
      <c r="O826" s="131"/>
      <c r="P826" s="131"/>
      <c r="Q826" s="170"/>
      <c r="R826" s="170"/>
      <c r="S826" s="170"/>
      <c r="T826" s="170"/>
      <c r="U826" s="170"/>
      <c r="V826" s="170"/>
      <c r="W826" s="170"/>
      <c r="X826" s="131"/>
      <c r="Y826" s="108"/>
    </row>
    <row r="827" spans="1:37" ht="13" x14ac:dyDescent="0.3">
      <c r="A827" s="131"/>
      <c r="B827" s="131"/>
      <c r="C827" s="131"/>
      <c r="D827" s="131"/>
      <c r="E827" s="131"/>
      <c r="F827" s="131"/>
      <c r="G827" s="131"/>
      <c r="H827" s="131"/>
      <c r="I827" s="131"/>
      <c r="J827" s="131"/>
      <c r="K827" s="131"/>
      <c r="L827" s="131"/>
      <c r="M827" s="131"/>
      <c r="N827" s="131"/>
      <c r="O827" s="131"/>
      <c r="P827" s="131"/>
      <c r="Q827" s="170"/>
      <c r="R827" s="170"/>
      <c r="S827" s="170"/>
      <c r="T827" s="170"/>
      <c r="U827" s="170"/>
      <c r="V827" s="170"/>
      <c r="W827" s="170"/>
      <c r="X827" s="131"/>
      <c r="Y827" s="108"/>
    </row>
    <row r="828" spans="1:37" ht="13" x14ac:dyDescent="0.3">
      <c r="A828" s="131"/>
      <c r="B828" s="131"/>
      <c r="C828" s="131"/>
      <c r="D828" s="131"/>
      <c r="E828" s="131"/>
      <c r="F828" s="131"/>
      <c r="G828" s="131"/>
      <c r="H828" s="131"/>
      <c r="I828" s="131"/>
      <c r="J828" s="131"/>
      <c r="K828" s="131"/>
      <c r="L828" s="131"/>
      <c r="M828" s="131"/>
      <c r="N828" s="131"/>
      <c r="O828" s="131"/>
      <c r="P828" s="131"/>
      <c r="Q828" s="170"/>
      <c r="R828" s="170"/>
      <c r="S828" s="170"/>
      <c r="T828" s="170"/>
      <c r="U828" s="170"/>
      <c r="V828" s="170"/>
      <c r="W828" s="170"/>
      <c r="X828" s="131"/>
      <c r="Y828" s="108"/>
    </row>
    <row r="829" spans="1:37" ht="13" x14ac:dyDescent="0.3">
      <c r="A829" s="131"/>
      <c r="B829" s="131"/>
      <c r="C829" s="131"/>
      <c r="D829" s="131"/>
      <c r="E829" s="131"/>
      <c r="F829" s="131"/>
      <c r="G829" s="131"/>
      <c r="H829" s="131"/>
      <c r="I829" s="131"/>
      <c r="J829" s="131"/>
      <c r="K829" s="131"/>
      <c r="L829" s="131"/>
      <c r="M829" s="131"/>
      <c r="N829" s="131"/>
      <c r="O829" s="131"/>
      <c r="P829" s="131"/>
      <c r="Q829" s="170"/>
      <c r="R829" s="170"/>
      <c r="S829" s="170"/>
      <c r="T829" s="170"/>
      <c r="U829" s="170"/>
      <c r="V829" s="170"/>
      <c r="W829" s="170"/>
      <c r="X829" s="131"/>
      <c r="Y829" s="108"/>
    </row>
    <row r="830" spans="1:37" ht="13" x14ac:dyDescent="0.3">
      <c r="A830" s="131"/>
      <c r="B830" s="131"/>
      <c r="C830" s="131"/>
      <c r="D830" s="131"/>
      <c r="E830" s="131"/>
      <c r="F830" s="131"/>
      <c r="G830" s="131"/>
      <c r="H830" s="131"/>
      <c r="I830" s="131"/>
      <c r="J830" s="131"/>
      <c r="K830" s="131"/>
      <c r="L830" s="131"/>
      <c r="M830" s="131"/>
      <c r="N830" s="131"/>
      <c r="O830" s="131"/>
      <c r="P830" s="131"/>
      <c r="Q830" s="170"/>
      <c r="R830" s="170"/>
      <c r="S830" s="170"/>
      <c r="T830" s="170"/>
      <c r="U830" s="170"/>
      <c r="V830" s="170"/>
      <c r="W830" s="170"/>
      <c r="X830" s="131"/>
      <c r="Y830" s="108"/>
    </row>
    <row r="831" spans="1:37" ht="13" x14ac:dyDescent="0.3">
      <c r="A831" s="131"/>
      <c r="B831" s="131"/>
      <c r="C831" s="131"/>
      <c r="D831" s="131"/>
      <c r="E831" s="131"/>
      <c r="F831" s="131"/>
      <c r="G831" s="131"/>
      <c r="H831" s="131"/>
      <c r="I831" s="131"/>
      <c r="J831" s="131"/>
      <c r="K831" s="131"/>
      <c r="L831" s="131"/>
      <c r="M831" s="131"/>
      <c r="N831" s="131"/>
      <c r="O831" s="131"/>
      <c r="P831" s="131"/>
      <c r="Q831" s="170"/>
      <c r="R831" s="170"/>
      <c r="S831" s="170"/>
      <c r="T831" s="170"/>
      <c r="U831" s="170"/>
      <c r="V831" s="170"/>
      <c r="W831" s="170"/>
      <c r="X831" s="131"/>
      <c r="Y831" s="108"/>
    </row>
    <row r="832" spans="1:37" ht="13" x14ac:dyDescent="0.3">
      <c r="A832" s="131"/>
      <c r="B832" s="131"/>
      <c r="C832" s="131"/>
      <c r="D832" s="131"/>
      <c r="E832" s="131"/>
      <c r="F832" s="131"/>
      <c r="G832" s="131"/>
      <c r="H832" s="131"/>
      <c r="I832" s="131"/>
      <c r="J832" s="131"/>
      <c r="K832" s="131"/>
      <c r="L832" s="131"/>
      <c r="M832" s="131"/>
      <c r="N832" s="131"/>
      <c r="O832" s="131"/>
      <c r="P832" s="131"/>
      <c r="Q832" s="170"/>
      <c r="R832" s="170"/>
      <c r="S832" s="170"/>
      <c r="T832" s="170"/>
      <c r="U832" s="170"/>
      <c r="V832" s="170"/>
      <c r="W832" s="170"/>
      <c r="X832" s="131"/>
      <c r="Y832" s="108"/>
    </row>
    <row r="833" spans="1:37" ht="13" x14ac:dyDescent="0.3">
      <c r="A833" s="131"/>
      <c r="B833" s="131"/>
      <c r="C833" s="131"/>
      <c r="D833" s="131"/>
      <c r="E833" s="131"/>
      <c r="F833" s="131"/>
      <c r="G833" s="131"/>
      <c r="H833" s="131"/>
      <c r="I833" s="131"/>
      <c r="J833" s="131"/>
      <c r="K833" s="131"/>
      <c r="L833" s="131"/>
      <c r="M833" s="131"/>
      <c r="N833" s="131"/>
      <c r="O833" s="131"/>
      <c r="P833" s="131"/>
      <c r="Q833" s="170"/>
      <c r="R833" s="170"/>
      <c r="S833" s="170"/>
      <c r="T833" s="170"/>
      <c r="U833" s="170"/>
      <c r="V833" s="170"/>
      <c r="W833" s="170"/>
      <c r="X833" s="131"/>
      <c r="Y833" s="108"/>
    </row>
    <row r="834" spans="1:37" ht="13" x14ac:dyDescent="0.3">
      <c r="A834" s="131"/>
      <c r="B834" s="131"/>
      <c r="C834" s="131"/>
      <c r="D834" s="131"/>
      <c r="E834" s="131"/>
      <c r="F834" s="131"/>
      <c r="G834" s="131"/>
      <c r="H834" s="131"/>
      <c r="I834" s="131"/>
      <c r="J834" s="131"/>
      <c r="K834" s="131"/>
      <c r="L834" s="131"/>
      <c r="M834" s="131"/>
      <c r="N834" s="131"/>
      <c r="O834" s="131"/>
      <c r="P834" s="131"/>
      <c r="Q834" s="170"/>
      <c r="R834" s="170"/>
      <c r="S834" s="170"/>
      <c r="T834" s="170"/>
      <c r="U834" s="170"/>
      <c r="V834" s="170"/>
      <c r="W834" s="170"/>
      <c r="X834" s="131"/>
      <c r="Y834" s="108"/>
      <c r="AB834"/>
      <c r="AC834"/>
      <c r="AD834"/>
      <c r="AE834"/>
      <c r="AF834"/>
      <c r="AG834"/>
      <c r="AH834"/>
      <c r="AI834"/>
      <c r="AJ834"/>
      <c r="AK834"/>
    </row>
    <row r="835" spans="1:37" ht="13" x14ac:dyDescent="0.3">
      <c r="A835" s="131"/>
      <c r="B835" s="131"/>
      <c r="C835" s="131"/>
      <c r="D835" s="131"/>
      <c r="E835" s="131"/>
      <c r="F835" s="131"/>
      <c r="G835" s="131"/>
      <c r="H835" s="131"/>
      <c r="I835" s="131"/>
      <c r="J835" s="131"/>
      <c r="K835" s="131"/>
      <c r="L835" s="131"/>
      <c r="M835" s="131"/>
      <c r="N835" s="131"/>
      <c r="O835" s="131"/>
      <c r="P835" s="131"/>
      <c r="Q835" s="170"/>
      <c r="R835" s="170"/>
      <c r="S835" s="170"/>
      <c r="T835" s="170"/>
      <c r="U835" s="170"/>
      <c r="V835" s="170"/>
      <c r="W835" s="170"/>
      <c r="X835" s="131"/>
      <c r="Y835" s="108"/>
      <c r="AB835"/>
      <c r="AC835"/>
      <c r="AD835"/>
      <c r="AE835"/>
      <c r="AF835"/>
      <c r="AG835"/>
      <c r="AH835"/>
      <c r="AI835"/>
      <c r="AJ835"/>
      <c r="AK835"/>
    </row>
    <row r="836" spans="1:37" ht="13" x14ac:dyDescent="0.3">
      <c r="A836" s="131"/>
      <c r="B836" s="131"/>
      <c r="C836" s="131"/>
      <c r="D836" s="131"/>
      <c r="E836" s="131"/>
      <c r="F836" s="131"/>
      <c r="G836" s="131"/>
      <c r="H836" s="131"/>
      <c r="I836" s="131"/>
      <c r="J836" s="131"/>
      <c r="K836" s="131"/>
      <c r="L836" s="131"/>
      <c r="M836" s="131"/>
      <c r="N836" s="131"/>
      <c r="O836" s="131"/>
      <c r="P836" s="131"/>
      <c r="Q836" s="170"/>
      <c r="R836" s="170"/>
      <c r="S836" s="170"/>
      <c r="T836" s="170"/>
      <c r="U836" s="170"/>
      <c r="V836" s="170"/>
      <c r="W836" s="170"/>
      <c r="X836" s="131"/>
      <c r="Y836" s="108"/>
      <c r="AB836"/>
      <c r="AC836"/>
      <c r="AD836"/>
      <c r="AE836"/>
      <c r="AF836"/>
      <c r="AG836"/>
      <c r="AH836"/>
      <c r="AI836"/>
      <c r="AJ836"/>
      <c r="AK836"/>
    </row>
    <row r="837" spans="1:37" ht="13" x14ac:dyDescent="0.3">
      <c r="A837" s="131"/>
      <c r="B837" s="131"/>
      <c r="C837" s="131"/>
      <c r="D837" s="131"/>
      <c r="E837" s="131"/>
      <c r="F837" s="131"/>
      <c r="G837" s="131"/>
      <c r="H837" s="131"/>
      <c r="I837" s="131"/>
      <c r="J837" s="131"/>
      <c r="K837" s="131"/>
      <c r="L837" s="131"/>
      <c r="M837" s="131"/>
      <c r="N837" s="131"/>
      <c r="O837" s="131"/>
      <c r="P837" s="131"/>
      <c r="Q837" s="170"/>
      <c r="R837" s="170"/>
      <c r="S837" s="170"/>
      <c r="T837" s="170"/>
      <c r="U837" s="170"/>
      <c r="V837" s="170"/>
      <c r="W837" s="170"/>
      <c r="X837" s="131"/>
      <c r="Y837" s="108"/>
      <c r="AB837"/>
      <c r="AC837"/>
      <c r="AD837"/>
      <c r="AE837"/>
      <c r="AF837"/>
      <c r="AG837"/>
      <c r="AH837"/>
      <c r="AI837"/>
      <c r="AJ837"/>
      <c r="AK837"/>
    </row>
    <row r="838" spans="1:37" ht="13" x14ac:dyDescent="0.3">
      <c r="A838" s="131"/>
      <c r="B838" s="131"/>
      <c r="C838" s="131"/>
      <c r="D838" s="131"/>
      <c r="E838" s="131"/>
      <c r="F838" s="131"/>
      <c r="G838" s="131"/>
      <c r="H838" s="131"/>
      <c r="I838" s="131"/>
      <c r="J838" s="131"/>
      <c r="K838" s="131"/>
      <c r="L838" s="131"/>
      <c r="M838" s="131"/>
      <c r="N838" s="131"/>
      <c r="O838" s="131"/>
      <c r="P838" s="131"/>
      <c r="Q838" s="170"/>
      <c r="R838" s="170"/>
      <c r="S838" s="170"/>
      <c r="T838" s="170"/>
      <c r="U838" s="170"/>
      <c r="V838" s="170"/>
      <c r="W838" s="170"/>
      <c r="X838" s="131"/>
      <c r="Y838" s="108"/>
      <c r="AB838"/>
      <c r="AC838"/>
      <c r="AD838"/>
      <c r="AE838"/>
      <c r="AF838"/>
      <c r="AG838"/>
      <c r="AH838"/>
      <c r="AI838"/>
      <c r="AJ838"/>
      <c r="AK838"/>
    </row>
    <row r="839" spans="1:37" ht="13" x14ac:dyDescent="0.3">
      <c r="A839" s="131"/>
      <c r="B839" s="131"/>
      <c r="C839" s="131"/>
      <c r="D839" s="131"/>
      <c r="E839" s="131"/>
      <c r="F839" s="131"/>
      <c r="G839" s="131"/>
      <c r="H839" s="131"/>
      <c r="I839" s="131"/>
      <c r="J839" s="131"/>
      <c r="K839" s="131"/>
      <c r="L839" s="131"/>
      <c r="M839" s="131"/>
      <c r="N839" s="131"/>
      <c r="O839" s="131"/>
      <c r="P839" s="131"/>
      <c r="Q839" s="170"/>
      <c r="R839" s="170"/>
      <c r="S839" s="170"/>
      <c r="T839" s="170"/>
      <c r="U839" s="170"/>
      <c r="V839" s="170"/>
      <c r="W839" s="170"/>
      <c r="X839" s="131"/>
      <c r="Y839" s="108"/>
      <c r="AB839"/>
      <c r="AC839"/>
      <c r="AD839"/>
      <c r="AE839"/>
      <c r="AF839"/>
      <c r="AG839"/>
      <c r="AH839"/>
      <c r="AI839"/>
      <c r="AJ839"/>
      <c r="AK839"/>
    </row>
    <row r="840" spans="1:37" ht="13" x14ac:dyDescent="0.3">
      <c r="A840" s="131"/>
      <c r="B840" s="131"/>
      <c r="C840" s="131"/>
      <c r="D840" s="131"/>
      <c r="E840" s="131"/>
      <c r="F840" s="131"/>
      <c r="G840" s="131"/>
      <c r="H840" s="131"/>
      <c r="I840" s="131"/>
      <c r="J840" s="131"/>
      <c r="K840" s="131"/>
      <c r="L840" s="131"/>
      <c r="M840" s="131"/>
      <c r="N840" s="131"/>
      <c r="O840" s="131"/>
      <c r="P840" s="131"/>
      <c r="Q840" s="170"/>
      <c r="R840" s="170"/>
      <c r="S840" s="170"/>
      <c r="T840" s="170"/>
      <c r="U840" s="170"/>
      <c r="V840" s="170"/>
      <c r="W840" s="170"/>
      <c r="X840" s="131"/>
      <c r="Y840" s="108"/>
      <c r="AB840"/>
      <c r="AC840"/>
      <c r="AD840"/>
      <c r="AE840"/>
      <c r="AF840"/>
      <c r="AG840"/>
      <c r="AH840"/>
      <c r="AI840"/>
      <c r="AJ840"/>
      <c r="AK840"/>
    </row>
    <row r="841" spans="1:37" ht="13" x14ac:dyDescent="0.3">
      <c r="A841" s="131"/>
      <c r="B841" s="131"/>
      <c r="C841" s="131"/>
      <c r="D841" s="131"/>
      <c r="E841" s="131"/>
      <c r="F841" s="131"/>
      <c r="G841" s="131"/>
      <c r="H841" s="131"/>
      <c r="I841" s="131"/>
      <c r="J841" s="131"/>
      <c r="K841" s="131"/>
      <c r="L841" s="131"/>
      <c r="M841" s="131"/>
      <c r="N841" s="131"/>
      <c r="O841" s="131"/>
      <c r="P841" s="131"/>
      <c r="Q841" s="170"/>
      <c r="R841" s="170"/>
      <c r="S841" s="170"/>
      <c r="T841" s="170"/>
      <c r="U841" s="170"/>
      <c r="V841" s="170"/>
      <c r="W841" s="170"/>
      <c r="X841" s="131"/>
      <c r="Y841" s="108"/>
      <c r="AB841"/>
      <c r="AC841"/>
      <c r="AD841"/>
      <c r="AE841"/>
      <c r="AF841"/>
      <c r="AG841"/>
      <c r="AH841"/>
      <c r="AI841"/>
      <c r="AJ841"/>
      <c r="AK841"/>
    </row>
    <row r="842" spans="1:37" ht="13" x14ac:dyDescent="0.3">
      <c r="A842" s="131"/>
      <c r="B842" s="131"/>
      <c r="C842" s="131"/>
      <c r="D842" s="131"/>
      <c r="E842" s="131"/>
      <c r="F842" s="131"/>
      <c r="G842" s="131"/>
      <c r="H842" s="131"/>
      <c r="I842" s="131"/>
      <c r="J842" s="131"/>
      <c r="K842" s="131"/>
      <c r="L842" s="131"/>
      <c r="M842" s="131"/>
      <c r="N842" s="131"/>
      <c r="O842" s="131"/>
      <c r="P842" s="131"/>
      <c r="Q842" s="170"/>
      <c r="R842" s="170"/>
      <c r="S842" s="170"/>
      <c r="T842" s="170"/>
      <c r="U842" s="170"/>
      <c r="V842" s="170"/>
      <c r="W842" s="170"/>
      <c r="X842" s="131"/>
      <c r="Y842" s="108"/>
      <c r="AB842"/>
      <c r="AC842"/>
      <c r="AD842"/>
      <c r="AE842"/>
      <c r="AF842"/>
      <c r="AG842"/>
      <c r="AH842"/>
      <c r="AI842"/>
      <c r="AJ842"/>
      <c r="AK842"/>
    </row>
    <row r="843" spans="1:37" ht="13" x14ac:dyDescent="0.3">
      <c r="A843" s="131"/>
      <c r="B843" s="131"/>
      <c r="C843" s="131"/>
      <c r="D843" s="131"/>
      <c r="E843" s="131"/>
      <c r="F843" s="131"/>
      <c r="G843" s="131"/>
      <c r="H843" s="131"/>
      <c r="I843" s="131"/>
      <c r="J843" s="131"/>
      <c r="K843" s="131"/>
      <c r="L843" s="131"/>
      <c r="M843" s="131"/>
      <c r="N843" s="131"/>
      <c r="O843" s="131"/>
      <c r="P843" s="131"/>
      <c r="Q843" s="170"/>
      <c r="R843" s="170"/>
      <c r="S843" s="170"/>
      <c r="T843" s="170"/>
      <c r="U843" s="170"/>
      <c r="V843" s="170"/>
      <c r="W843" s="170"/>
      <c r="X843" s="131"/>
      <c r="Y843" s="108"/>
      <c r="AB843"/>
      <c r="AC843"/>
      <c r="AD843"/>
      <c r="AE843"/>
      <c r="AF843"/>
      <c r="AG843"/>
      <c r="AH843"/>
      <c r="AI843"/>
      <c r="AJ843"/>
      <c r="AK843"/>
    </row>
    <row r="844" spans="1:37" ht="13" x14ac:dyDescent="0.3">
      <c r="A844" s="131"/>
      <c r="B844" s="131"/>
      <c r="C844" s="131"/>
      <c r="D844" s="131"/>
      <c r="E844" s="131"/>
      <c r="F844" s="131"/>
      <c r="G844" s="131"/>
      <c r="H844" s="131"/>
      <c r="I844" s="131"/>
      <c r="J844" s="131"/>
      <c r="K844" s="131"/>
      <c r="L844" s="131"/>
      <c r="M844" s="131"/>
      <c r="N844" s="131"/>
      <c r="O844" s="131"/>
      <c r="P844" s="131"/>
      <c r="Q844" s="170"/>
      <c r="R844" s="170"/>
      <c r="S844" s="170"/>
      <c r="T844" s="170"/>
      <c r="U844" s="170"/>
      <c r="V844" s="170"/>
      <c r="W844" s="170"/>
      <c r="X844" s="131"/>
      <c r="Y844" s="108"/>
      <c r="AB844"/>
      <c r="AC844"/>
      <c r="AD844"/>
      <c r="AE844"/>
      <c r="AF844"/>
      <c r="AG844"/>
      <c r="AH844"/>
      <c r="AI844"/>
      <c r="AJ844"/>
      <c r="AK844"/>
    </row>
    <row r="845" spans="1:37" ht="13" x14ac:dyDescent="0.3">
      <c r="A845" s="131"/>
      <c r="B845" s="131"/>
      <c r="C845" s="131"/>
      <c r="D845" s="131"/>
      <c r="E845" s="131"/>
      <c r="F845" s="131"/>
      <c r="G845" s="131"/>
      <c r="H845" s="131"/>
      <c r="I845" s="131"/>
      <c r="J845" s="131"/>
      <c r="K845" s="131"/>
      <c r="L845" s="131"/>
      <c r="M845" s="131"/>
      <c r="N845" s="131"/>
      <c r="O845" s="131"/>
      <c r="P845" s="131"/>
      <c r="Q845" s="170"/>
      <c r="R845" s="170"/>
      <c r="S845" s="170"/>
      <c r="T845" s="170"/>
      <c r="U845" s="170"/>
      <c r="V845" s="170"/>
      <c r="W845" s="170"/>
      <c r="X845" s="131"/>
      <c r="Y845" s="108"/>
      <c r="AB845"/>
      <c r="AC845"/>
      <c r="AD845"/>
      <c r="AE845"/>
      <c r="AF845"/>
      <c r="AG845"/>
      <c r="AH845"/>
      <c r="AI845"/>
      <c r="AJ845"/>
      <c r="AK845"/>
    </row>
    <row r="846" spans="1:37" ht="13" x14ac:dyDescent="0.3">
      <c r="A846" s="131"/>
      <c r="B846" s="131"/>
      <c r="C846" s="131"/>
      <c r="D846" s="131"/>
      <c r="E846" s="131"/>
      <c r="F846" s="131"/>
      <c r="G846" s="131"/>
      <c r="H846" s="131"/>
      <c r="I846" s="131"/>
      <c r="J846" s="131"/>
      <c r="K846" s="131"/>
      <c r="L846" s="131"/>
      <c r="M846" s="131"/>
      <c r="N846" s="131"/>
      <c r="O846" s="131"/>
      <c r="P846" s="131"/>
      <c r="Q846" s="170"/>
      <c r="R846" s="170"/>
      <c r="S846" s="170"/>
      <c r="T846" s="170"/>
      <c r="U846" s="170"/>
      <c r="V846" s="170"/>
      <c r="W846" s="170"/>
      <c r="X846" s="131"/>
      <c r="Y846" s="108"/>
      <c r="AB846"/>
      <c r="AC846"/>
      <c r="AD846"/>
      <c r="AE846"/>
      <c r="AF846"/>
      <c r="AG846"/>
      <c r="AH846"/>
      <c r="AI846"/>
      <c r="AJ846"/>
      <c r="AK846"/>
    </row>
    <row r="847" spans="1:37" ht="13" x14ac:dyDescent="0.3">
      <c r="A847" s="131"/>
      <c r="B847" s="131"/>
      <c r="C847" s="131"/>
      <c r="D847" s="131"/>
      <c r="E847" s="131"/>
      <c r="F847" s="131"/>
      <c r="G847" s="131"/>
      <c r="H847" s="131"/>
      <c r="I847" s="131"/>
      <c r="J847" s="131"/>
      <c r="K847" s="131"/>
      <c r="L847" s="131"/>
      <c r="M847" s="131"/>
      <c r="N847" s="131"/>
      <c r="O847" s="131"/>
      <c r="P847" s="131"/>
      <c r="Q847" s="170"/>
      <c r="R847" s="170"/>
      <c r="S847" s="170"/>
      <c r="T847" s="170"/>
      <c r="U847" s="170"/>
      <c r="V847" s="170"/>
      <c r="W847" s="170"/>
      <c r="X847" s="131"/>
      <c r="Y847" s="108"/>
      <c r="AB847"/>
      <c r="AC847"/>
      <c r="AD847"/>
      <c r="AE847"/>
      <c r="AF847"/>
      <c r="AG847"/>
      <c r="AH847"/>
      <c r="AI847"/>
      <c r="AJ847"/>
      <c r="AK847"/>
    </row>
    <row r="848" spans="1:37" ht="13" x14ac:dyDescent="0.3">
      <c r="A848" s="131"/>
      <c r="B848" s="131"/>
      <c r="C848" s="131"/>
      <c r="D848" s="131"/>
      <c r="E848" s="131"/>
      <c r="F848" s="131"/>
      <c r="G848" s="131"/>
      <c r="H848" s="131"/>
      <c r="I848" s="131"/>
      <c r="J848" s="131"/>
      <c r="K848" s="131"/>
      <c r="L848" s="131"/>
      <c r="M848" s="131"/>
      <c r="N848" s="131"/>
      <c r="O848" s="131"/>
      <c r="P848" s="131"/>
      <c r="Q848" s="170"/>
      <c r="R848" s="170"/>
      <c r="S848" s="170"/>
      <c r="T848" s="170"/>
      <c r="U848" s="170"/>
      <c r="V848" s="170"/>
      <c r="W848" s="170"/>
      <c r="X848" s="131"/>
      <c r="Y848" s="108"/>
      <c r="AB848"/>
      <c r="AC848"/>
      <c r="AD848"/>
      <c r="AE848"/>
      <c r="AF848"/>
      <c r="AG848"/>
      <c r="AH848"/>
      <c r="AI848"/>
      <c r="AJ848"/>
      <c r="AK848"/>
    </row>
    <row r="849" spans="1:37" ht="13" x14ac:dyDescent="0.3">
      <c r="A849" s="131"/>
      <c r="B849" s="131"/>
      <c r="C849" s="131"/>
      <c r="D849" s="131"/>
      <c r="E849" s="131"/>
      <c r="F849" s="131"/>
      <c r="G849" s="131"/>
      <c r="H849" s="131"/>
      <c r="I849" s="131"/>
      <c r="J849" s="131"/>
      <c r="K849" s="131"/>
      <c r="L849" s="131"/>
      <c r="M849" s="131"/>
      <c r="N849" s="131"/>
      <c r="O849" s="131"/>
      <c r="P849" s="131"/>
      <c r="Q849" s="170"/>
      <c r="R849" s="170"/>
      <c r="S849" s="170"/>
      <c r="T849" s="170"/>
      <c r="U849" s="170"/>
      <c r="V849" s="170"/>
      <c r="W849" s="170"/>
      <c r="X849" s="131"/>
      <c r="Y849" s="108"/>
      <c r="AB849"/>
      <c r="AC849"/>
      <c r="AD849"/>
      <c r="AE849"/>
      <c r="AF849"/>
      <c r="AG849"/>
      <c r="AH849"/>
      <c r="AI849"/>
      <c r="AJ849"/>
      <c r="AK849"/>
    </row>
    <row r="850" spans="1:37" ht="13" x14ac:dyDescent="0.3">
      <c r="A850" s="131"/>
      <c r="B850" s="131"/>
      <c r="C850" s="131"/>
      <c r="D850" s="131"/>
      <c r="E850" s="131"/>
      <c r="F850" s="131"/>
      <c r="G850" s="131"/>
      <c r="H850" s="131"/>
      <c r="I850" s="131"/>
      <c r="J850" s="131"/>
      <c r="K850" s="131"/>
      <c r="L850" s="131"/>
      <c r="M850" s="131"/>
      <c r="N850" s="131"/>
      <c r="O850" s="131"/>
      <c r="P850" s="131"/>
      <c r="Q850" s="170"/>
      <c r="R850" s="170"/>
      <c r="S850" s="170"/>
      <c r="T850" s="170"/>
      <c r="U850" s="170"/>
      <c r="V850" s="170"/>
      <c r="W850" s="170"/>
      <c r="X850" s="131"/>
      <c r="Y850" s="108"/>
      <c r="AB850"/>
      <c r="AC850"/>
      <c r="AD850"/>
      <c r="AE850"/>
      <c r="AF850"/>
      <c r="AG850"/>
      <c r="AH850"/>
      <c r="AI850"/>
      <c r="AJ850"/>
      <c r="AK850"/>
    </row>
    <row r="851" spans="1:37" ht="13" x14ac:dyDescent="0.3">
      <c r="A851" s="131"/>
      <c r="B851" s="131"/>
      <c r="C851" s="131"/>
      <c r="D851" s="131"/>
      <c r="E851" s="131"/>
      <c r="F851" s="131"/>
      <c r="G851" s="131"/>
      <c r="H851" s="131"/>
      <c r="I851" s="131"/>
      <c r="J851" s="131"/>
      <c r="K851" s="131"/>
      <c r="L851" s="131"/>
      <c r="M851" s="131"/>
      <c r="N851" s="131"/>
      <c r="O851" s="131"/>
      <c r="P851" s="131"/>
      <c r="Q851" s="170"/>
      <c r="R851" s="170"/>
      <c r="S851" s="170"/>
      <c r="T851" s="170"/>
      <c r="U851" s="170"/>
      <c r="V851" s="170"/>
      <c r="W851" s="170"/>
      <c r="X851" s="131"/>
      <c r="Y851" s="108"/>
      <c r="AB851"/>
      <c r="AC851"/>
      <c r="AD851"/>
      <c r="AE851"/>
      <c r="AF851"/>
      <c r="AG851"/>
      <c r="AH851"/>
      <c r="AI851"/>
      <c r="AJ851"/>
      <c r="AK851"/>
    </row>
    <row r="852" spans="1:37" ht="13" x14ac:dyDescent="0.3">
      <c r="A852" s="131"/>
      <c r="B852" s="131"/>
      <c r="C852" s="131"/>
      <c r="D852" s="131"/>
      <c r="E852" s="131"/>
      <c r="F852" s="131"/>
      <c r="G852" s="131"/>
      <c r="H852" s="131"/>
      <c r="I852" s="131"/>
      <c r="J852" s="131"/>
      <c r="K852" s="131"/>
      <c r="L852" s="131"/>
      <c r="M852" s="131"/>
      <c r="N852" s="131"/>
      <c r="O852" s="131"/>
      <c r="P852" s="131"/>
      <c r="Q852" s="170"/>
      <c r="R852" s="170"/>
      <c r="S852" s="170"/>
      <c r="T852" s="170"/>
      <c r="U852" s="170"/>
      <c r="V852" s="170"/>
      <c r="W852" s="170"/>
      <c r="X852" s="131"/>
      <c r="Y852" s="108"/>
      <c r="AB852"/>
      <c r="AC852"/>
      <c r="AD852"/>
      <c r="AE852"/>
      <c r="AF852"/>
      <c r="AG852"/>
      <c r="AH852"/>
      <c r="AI852"/>
      <c r="AJ852"/>
      <c r="AK852"/>
    </row>
    <row r="853" spans="1:37" ht="13" x14ac:dyDescent="0.3">
      <c r="A853" s="131"/>
      <c r="B853" s="131"/>
      <c r="C853" s="131"/>
      <c r="D853" s="131"/>
      <c r="E853" s="131"/>
      <c r="F853" s="131"/>
      <c r="G853" s="131"/>
      <c r="H853" s="131"/>
      <c r="I853" s="131"/>
      <c r="J853" s="131"/>
      <c r="K853" s="131"/>
      <c r="L853" s="131"/>
      <c r="M853" s="131"/>
      <c r="N853" s="131"/>
      <c r="O853" s="131"/>
      <c r="P853" s="131"/>
      <c r="Q853" s="170"/>
      <c r="R853" s="170"/>
      <c r="S853" s="170"/>
      <c r="T853" s="170"/>
      <c r="U853" s="170"/>
      <c r="V853" s="170"/>
      <c r="W853" s="170"/>
      <c r="X853" s="131"/>
      <c r="Y853" s="108"/>
      <c r="AB853"/>
      <c r="AC853"/>
      <c r="AD853"/>
      <c r="AE853"/>
      <c r="AF853"/>
      <c r="AG853"/>
      <c r="AH853"/>
      <c r="AI853"/>
      <c r="AJ853"/>
      <c r="AK853"/>
    </row>
    <row r="854" spans="1:37" ht="13" x14ac:dyDescent="0.3">
      <c r="A854" s="131"/>
      <c r="B854" s="131"/>
      <c r="C854" s="131"/>
      <c r="D854" s="131"/>
      <c r="E854" s="131"/>
      <c r="F854" s="131"/>
      <c r="G854" s="131"/>
      <c r="H854" s="131"/>
      <c r="I854" s="131"/>
      <c r="J854" s="131"/>
      <c r="K854" s="131"/>
      <c r="L854" s="131"/>
      <c r="M854" s="131"/>
      <c r="N854" s="131"/>
      <c r="O854" s="131"/>
      <c r="P854" s="131"/>
      <c r="Q854" s="170"/>
      <c r="R854" s="170"/>
      <c r="S854" s="170"/>
      <c r="T854" s="170"/>
      <c r="U854" s="170"/>
      <c r="V854" s="170"/>
      <c r="W854" s="170"/>
      <c r="X854" s="131"/>
      <c r="Y854" s="108"/>
      <c r="AB854"/>
      <c r="AC854"/>
      <c r="AD854"/>
      <c r="AE854"/>
      <c r="AF854"/>
      <c r="AG854"/>
      <c r="AH854"/>
      <c r="AI854"/>
      <c r="AJ854"/>
      <c r="AK854"/>
    </row>
    <row r="855" spans="1:37" ht="13" x14ac:dyDescent="0.3">
      <c r="A855" s="131"/>
      <c r="B855" s="131"/>
      <c r="C855" s="131"/>
      <c r="D855" s="131"/>
      <c r="E855" s="131"/>
      <c r="F855" s="131"/>
      <c r="G855" s="131"/>
      <c r="H855" s="131"/>
      <c r="I855" s="131"/>
      <c r="J855" s="131"/>
      <c r="K855" s="131"/>
      <c r="L855" s="131"/>
      <c r="M855" s="131"/>
      <c r="N855" s="131"/>
      <c r="O855" s="131"/>
      <c r="P855" s="131"/>
      <c r="Q855" s="170"/>
      <c r="R855" s="170"/>
      <c r="S855" s="170"/>
      <c r="T855" s="170"/>
      <c r="U855" s="170"/>
      <c r="V855" s="170"/>
      <c r="W855" s="170"/>
      <c r="X855" s="131"/>
      <c r="Y855" s="108"/>
      <c r="AB855"/>
      <c r="AC855"/>
      <c r="AD855"/>
      <c r="AE855"/>
      <c r="AF855"/>
      <c r="AG855"/>
      <c r="AH855"/>
      <c r="AI855"/>
      <c r="AJ855"/>
      <c r="AK855"/>
    </row>
    <row r="856" spans="1:37" ht="13" x14ac:dyDescent="0.3">
      <c r="A856" s="131"/>
      <c r="B856" s="131"/>
      <c r="C856" s="131"/>
      <c r="D856" s="131"/>
      <c r="E856" s="131"/>
      <c r="F856" s="131"/>
      <c r="G856" s="131"/>
      <c r="H856" s="131"/>
      <c r="I856" s="131"/>
      <c r="J856" s="131"/>
      <c r="K856" s="131"/>
      <c r="L856" s="131"/>
      <c r="M856" s="131"/>
      <c r="N856" s="131"/>
      <c r="O856" s="131"/>
      <c r="P856" s="131"/>
      <c r="Q856" s="170"/>
      <c r="R856" s="170"/>
      <c r="S856" s="170"/>
      <c r="T856" s="170"/>
      <c r="U856" s="170"/>
      <c r="V856" s="170"/>
      <c r="W856" s="170"/>
      <c r="X856" s="131"/>
      <c r="Y856" s="108"/>
      <c r="AB856"/>
      <c r="AC856"/>
      <c r="AD856"/>
      <c r="AE856"/>
      <c r="AF856"/>
      <c r="AG856"/>
      <c r="AH856"/>
      <c r="AI856"/>
      <c r="AJ856"/>
      <c r="AK856"/>
    </row>
    <row r="857" spans="1:37" ht="13" x14ac:dyDescent="0.3">
      <c r="A857" s="131"/>
      <c r="B857" s="131"/>
      <c r="C857" s="131"/>
      <c r="D857" s="131"/>
      <c r="E857" s="131"/>
      <c r="F857" s="131"/>
      <c r="G857" s="131"/>
      <c r="H857" s="131"/>
      <c r="I857" s="131"/>
      <c r="J857" s="131"/>
      <c r="K857" s="131"/>
      <c r="L857" s="131"/>
      <c r="M857" s="131"/>
      <c r="N857" s="131"/>
      <c r="O857" s="131"/>
      <c r="P857" s="131"/>
      <c r="Q857" s="170"/>
      <c r="R857" s="170"/>
      <c r="S857" s="170"/>
      <c r="T857" s="170"/>
      <c r="U857" s="170"/>
      <c r="V857" s="170"/>
      <c r="W857" s="170"/>
      <c r="X857" s="131"/>
      <c r="Y857" s="108"/>
      <c r="AB857"/>
      <c r="AC857"/>
      <c r="AD857"/>
      <c r="AE857"/>
      <c r="AF857"/>
      <c r="AG857"/>
      <c r="AH857"/>
      <c r="AI857"/>
      <c r="AJ857"/>
      <c r="AK857"/>
    </row>
    <row r="858" spans="1:37" ht="13" x14ac:dyDescent="0.3">
      <c r="A858" s="131"/>
      <c r="B858" s="131"/>
      <c r="C858" s="131"/>
      <c r="D858" s="131"/>
      <c r="E858" s="131"/>
      <c r="F858" s="131"/>
      <c r="G858" s="131"/>
      <c r="H858" s="131"/>
      <c r="I858" s="131"/>
      <c r="J858" s="131"/>
      <c r="K858" s="131"/>
      <c r="L858" s="131"/>
      <c r="M858" s="131"/>
      <c r="N858" s="131"/>
      <c r="O858" s="131"/>
      <c r="P858" s="131"/>
      <c r="Q858" s="170"/>
      <c r="R858" s="170"/>
      <c r="S858" s="170"/>
      <c r="T858" s="170"/>
      <c r="U858" s="170"/>
      <c r="V858" s="170"/>
      <c r="W858" s="170"/>
      <c r="X858" s="131"/>
      <c r="Y858" s="108"/>
      <c r="AB858"/>
      <c r="AC858"/>
      <c r="AD858"/>
      <c r="AE858"/>
      <c r="AF858"/>
      <c r="AG858"/>
      <c r="AH858"/>
      <c r="AI858"/>
      <c r="AJ858"/>
      <c r="AK858"/>
    </row>
    <row r="859" spans="1:37" ht="13" x14ac:dyDescent="0.3">
      <c r="A859" s="131"/>
      <c r="B859" s="131"/>
      <c r="C859" s="131"/>
      <c r="D859" s="131"/>
      <c r="E859" s="131"/>
      <c r="F859" s="131"/>
      <c r="G859" s="131"/>
      <c r="H859" s="131"/>
      <c r="I859" s="131"/>
      <c r="J859" s="131"/>
      <c r="K859" s="131"/>
      <c r="L859" s="131"/>
      <c r="M859" s="131"/>
      <c r="N859" s="131"/>
      <c r="O859" s="131"/>
      <c r="P859" s="131"/>
      <c r="Q859" s="170"/>
      <c r="R859" s="170"/>
      <c r="S859" s="170"/>
      <c r="T859" s="170"/>
      <c r="U859" s="170"/>
      <c r="V859" s="170"/>
      <c r="W859" s="170"/>
      <c r="X859" s="131"/>
      <c r="Y859" s="108"/>
      <c r="AB859"/>
      <c r="AC859"/>
      <c r="AD859"/>
      <c r="AE859"/>
      <c r="AF859"/>
      <c r="AG859"/>
      <c r="AH859"/>
      <c r="AI859"/>
      <c r="AJ859"/>
      <c r="AK859"/>
    </row>
    <row r="860" spans="1:37" ht="13" x14ac:dyDescent="0.3">
      <c r="A860" s="131"/>
      <c r="B860" s="131"/>
      <c r="C860" s="131"/>
      <c r="D860" s="131"/>
      <c r="E860" s="131"/>
      <c r="F860" s="131"/>
      <c r="G860" s="131"/>
      <c r="H860" s="131"/>
      <c r="I860" s="131"/>
      <c r="J860" s="131"/>
      <c r="K860" s="131"/>
      <c r="L860" s="131"/>
      <c r="M860" s="131"/>
      <c r="N860" s="131"/>
      <c r="O860" s="131"/>
      <c r="P860" s="131"/>
      <c r="Q860" s="170"/>
      <c r="R860" s="170"/>
      <c r="S860" s="170"/>
      <c r="T860" s="170"/>
      <c r="U860" s="170"/>
      <c r="V860" s="170"/>
      <c r="W860" s="170"/>
      <c r="X860" s="131"/>
      <c r="Y860" s="108"/>
      <c r="AB860"/>
      <c r="AC860"/>
      <c r="AD860"/>
      <c r="AE860"/>
      <c r="AF860"/>
      <c r="AG860"/>
      <c r="AH860"/>
      <c r="AI860"/>
      <c r="AJ860"/>
      <c r="AK860"/>
    </row>
    <row r="861" spans="1:37" ht="13" x14ac:dyDescent="0.3">
      <c r="A861" s="131"/>
      <c r="B861" s="131"/>
      <c r="C861" s="131"/>
      <c r="D861" s="131"/>
      <c r="E861" s="131"/>
      <c r="F861" s="131"/>
      <c r="G861" s="131"/>
      <c r="H861" s="131"/>
      <c r="I861" s="131"/>
      <c r="J861" s="131"/>
      <c r="K861" s="131"/>
      <c r="L861" s="131"/>
      <c r="M861" s="131"/>
      <c r="N861" s="131"/>
      <c r="O861" s="131"/>
      <c r="P861" s="131"/>
      <c r="Q861" s="170"/>
      <c r="R861" s="170"/>
      <c r="S861" s="170"/>
      <c r="T861" s="170"/>
      <c r="U861" s="170"/>
      <c r="V861" s="170"/>
      <c r="W861" s="170"/>
      <c r="X861" s="131"/>
      <c r="Y861" s="108"/>
      <c r="AB861"/>
      <c r="AC861"/>
      <c r="AD861"/>
      <c r="AE861"/>
      <c r="AF861"/>
      <c r="AG861"/>
      <c r="AH861"/>
      <c r="AI861"/>
      <c r="AJ861"/>
      <c r="AK861"/>
    </row>
    <row r="862" spans="1:37" ht="13" x14ac:dyDescent="0.3">
      <c r="A862" s="131"/>
      <c r="B862" s="131"/>
      <c r="C862" s="131"/>
      <c r="D862" s="131"/>
      <c r="E862" s="131"/>
      <c r="F862" s="131"/>
      <c r="G862" s="131"/>
      <c r="H862" s="131"/>
      <c r="I862" s="131"/>
      <c r="J862" s="131"/>
      <c r="K862" s="131"/>
      <c r="L862" s="131"/>
      <c r="M862" s="131"/>
      <c r="N862" s="131"/>
      <c r="O862" s="131"/>
      <c r="P862" s="131"/>
      <c r="Q862" s="170"/>
      <c r="R862" s="170"/>
      <c r="S862" s="170"/>
      <c r="T862" s="170"/>
      <c r="U862" s="170"/>
      <c r="V862" s="170"/>
      <c r="W862" s="170"/>
      <c r="X862" s="131"/>
      <c r="Y862" s="108"/>
      <c r="AB862"/>
      <c r="AC862"/>
      <c r="AD862"/>
      <c r="AE862"/>
      <c r="AF862"/>
      <c r="AG862"/>
      <c r="AH862"/>
      <c r="AI862"/>
      <c r="AJ862"/>
      <c r="AK862"/>
    </row>
    <row r="863" spans="1:37" ht="13" x14ac:dyDescent="0.3">
      <c r="A863" s="131"/>
      <c r="B863" s="131"/>
      <c r="C863" s="131"/>
      <c r="D863" s="131"/>
      <c r="E863" s="131"/>
      <c r="F863" s="131"/>
      <c r="G863" s="131"/>
      <c r="H863" s="131"/>
      <c r="I863" s="131"/>
      <c r="J863" s="131"/>
      <c r="K863" s="131"/>
      <c r="L863" s="131"/>
      <c r="M863" s="131"/>
      <c r="N863" s="131"/>
      <c r="O863" s="131"/>
      <c r="P863" s="131"/>
      <c r="Q863" s="170"/>
      <c r="R863" s="170"/>
      <c r="S863" s="170"/>
      <c r="T863" s="170"/>
      <c r="U863" s="170"/>
      <c r="V863" s="170"/>
      <c r="W863" s="170"/>
      <c r="X863" s="131"/>
      <c r="Y863" s="108"/>
      <c r="AB863"/>
      <c r="AC863"/>
      <c r="AD863"/>
      <c r="AE863"/>
      <c r="AF863"/>
      <c r="AG863"/>
      <c r="AH863"/>
      <c r="AI863"/>
      <c r="AJ863"/>
      <c r="AK863"/>
    </row>
    <row r="864" spans="1:37" ht="13" x14ac:dyDescent="0.3">
      <c r="A864" s="131"/>
      <c r="B864" s="131"/>
      <c r="C864" s="131"/>
      <c r="D864" s="131"/>
      <c r="E864" s="131"/>
      <c r="F864" s="131"/>
      <c r="G864" s="131"/>
      <c r="H864" s="131"/>
      <c r="I864" s="131"/>
      <c r="J864" s="131"/>
      <c r="K864" s="131"/>
      <c r="L864" s="131"/>
      <c r="M864" s="131"/>
      <c r="N864" s="131"/>
      <c r="O864" s="131"/>
      <c r="P864" s="131"/>
      <c r="Q864" s="170"/>
      <c r="R864" s="170"/>
      <c r="S864" s="170"/>
      <c r="T864" s="170"/>
      <c r="U864" s="170"/>
      <c r="V864" s="170"/>
      <c r="W864" s="170"/>
      <c r="X864" s="131"/>
      <c r="Y864" s="108"/>
      <c r="AB864"/>
      <c r="AC864"/>
      <c r="AD864"/>
      <c r="AE864"/>
      <c r="AF864"/>
      <c r="AG864"/>
      <c r="AH864"/>
      <c r="AI864"/>
      <c r="AJ864"/>
      <c r="AK864"/>
    </row>
    <row r="865" spans="1:37" ht="13" x14ac:dyDescent="0.3">
      <c r="A865" s="131"/>
      <c r="B865" s="131"/>
      <c r="C865" s="131"/>
      <c r="D865" s="131"/>
      <c r="E865" s="131"/>
      <c r="F865" s="131"/>
      <c r="G865" s="131"/>
      <c r="H865" s="131"/>
      <c r="I865" s="131"/>
      <c r="J865" s="131"/>
      <c r="K865" s="131"/>
      <c r="L865" s="131"/>
      <c r="M865" s="131"/>
      <c r="N865" s="131"/>
      <c r="O865" s="131"/>
      <c r="P865" s="131"/>
      <c r="Q865" s="170"/>
      <c r="R865" s="170"/>
      <c r="S865" s="170"/>
      <c r="T865" s="170"/>
      <c r="U865" s="170"/>
      <c r="V865" s="170"/>
      <c r="W865" s="170"/>
      <c r="X865" s="131"/>
      <c r="Y865" s="108"/>
      <c r="AB865"/>
      <c r="AC865"/>
      <c r="AD865"/>
      <c r="AE865"/>
      <c r="AF865"/>
      <c r="AG865"/>
      <c r="AH865"/>
      <c r="AI865"/>
      <c r="AJ865"/>
      <c r="AK865"/>
    </row>
    <row r="866" spans="1:37" ht="13" x14ac:dyDescent="0.3">
      <c r="A866" s="131"/>
      <c r="B866" s="131"/>
      <c r="C866" s="131"/>
      <c r="D866" s="131"/>
      <c r="E866" s="131"/>
      <c r="F866" s="131"/>
      <c r="G866" s="131"/>
      <c r="H866" s="131"/>
      <c r="I866" s="131"/>
      <c r="J866" s="131"/>
      <c r="K866" s="131"/>
      <c r="L866" s="131"/>
      <c r="M866" s="131"/>
      <c r="N866" s="131"/>
      <c r="O866" s="131"/>
      <c r="P866" s="131"/>
      <c r="Q866" s="170"/>
      <c r="R866" s="170"/>
      <c r="S866" s="170"/>
      <c r="T866" s="170"/>
      <c r="U866" s="170"/>
      <c r="V866" s="170"/>
      <c r="W866" s="170"/>
      <c r="X866" s="131"/>
      <c r="Y866" s="108"/>
      <c r="AB866"/>
      <c r="AC866"/>
      <c r="AD866"/>
      <c r="AE866"/>
      <c r="AF866"/>
      <c r="AG866"/>
      <c r="AH866"/>
      <c r="AI866"/>
      <c r="AJ866"/>
      <c r="AK866"/>
    </row>
    <row r="867" spans="1:37" ht="13" x14ac:dyDescent="0.3">
      <c r="A867" s="131"/>
      <c r="B867" s="131"/>
      <c r="C867" s="131"/>
      <c r="D867" s="131"/>
      <c r="E867" s="131"/>
      <c r="F867" s="131"/>
      <c r="G867" s="131"/>
      <c r="H867" s="131"/>
      <c r="I867" s="131"/>
      <c r="J867" s="131"/>
      <c r="K867" s="131"/>
      <c r="L867" s="131"/>
      <c r="M867" s="131"/>
      <c r="N867" s="131"/>
      <c r="O867" s="131"/>
      <c r="P867" s="131"/>
      <c r="Q867" s="170"/>
      <c r="R867" s="170"/>
      <c r="S867" s="170"/>
      <c r="T867" s="170"/>
      <c r="U867" s="170"/>
      <c r="V867" s="170"/>
      <c r="W867" s="170"/>
      <c r="X867" s="131"/>
      <c r="Y867" s="108"/>
      <c r="AB867"/>
      <c r="AC867"/>
      <c r="AD867"/>
      <c r="AE867"/>
      <c r="AF867"/>
      <c r="AG867"/>
      <c r="AH867"/>
      <c r="AI867"/>
      <c r="AJ867"/>
      <c r="AK867"/>
    </row>
    <row r="868" spans="1:37" ht="13" x14ac:dyDescent="0.3">
      <c r="A868" s="131"/>
      <c r="B868" s="131"/>
      <c r="C868" s="131"/>
      <c r="D868" s="131"/>
      <c r="E868" s="131"/>
      <c r="F868" s="131"/>
      <c r="G868" s="131"/>
      <c r="H868" s="131"/>
      <c r="I868" s="131"/>
      <c r="J868" s="131"/>
      <c r="K868" s="131"/>
      <c r="L868" s="131"/>
      <c r="M868" s="131"/>
      <c r="N868" s="131"/>
      <c r="O868" s="131"/>
      <c r="P868" s="131"/>
      <c r="Q868" s="170"/>
      <c r="R868" s="170"/>
      <c r="S868" s="170"/>
      <c r="T868" s="170"/>
      <c r="U868" s="170"/>
      <c r="V868" s="170"/>
      <c r="W868" s="170"/>
      <c r="X868" s="131"/>
      <c r="Y868" s="108"/>
      <c r="AB868"/>
      <c r="AC868"/>
      <c r="AD868"/>
      <c r="AE868"/>
      <c r="AF868"/>
      <c r="AG868"/>
      <c r="AH868"/>
      <c r="AI868"/>
      <c r="AJ868"/>
      <c r="AK868"/>
    </row>
    <row r="869" spans="1:37" ht="13" x14ac:dyDescent="0.3">
      <c r="A869" s="131"/>
      <c r="B869" s="131"/>
      <c r="C869" s="131"/>
      <c r="D869" s="131"/>
      <c r="E869" s="131"/>
      <c r="F869" s="131"/>
      <c r="G869" s="131"/>
      <c r="H869" s="131"/>
      <c r="I869" s="131"/>
      <c r="J869" s="131"/>
      <c r="K869" s="131"/>
      <c r="L869" s="131"/>
      <c r="M869" s="131"/>
      <c r="N869" s="131"/>
      <c r="O869" s="131"/>
      <c r="P869" s="131"/>
      <c r="Q869" s="170"/>
      <c r="R869" s="170"/>
      <c r="S869" s="170"/>
      <c r="T869" s="170"/>
      <c r="U869" s="170"/>
      <c r="V869" s="170"/>
      <c r="W869" s="170"/>
      <c r="X869" s="131"/>
      <c r="Y869" s="108"/>
      <c r="AB869"/>
      <c r="AC869"/>
      <c r="AD869"/>
      <c r="AE869"/>
      <c r="AF869"/>
      <c r="AG869"/>
      <c r="AH869"/>
      <c r="AI869"/>
      <c r="AJ869"/>
      <c r="AK869"/>
    </row>
    <row r="870" spans="1:37" ht="13" x14ac:dyDescent="0.3">
      <c r="A870" s="131"/>
      <c r="B870" s="131"/>
      <c r="C870" s="131"/>
      <c r="D870" s="131"/>
      <c r="E870" s="131"/>
      <c r="F870" s="131"/>
      <c r="G870" s="131"/>
      <c r="H870" s="131"/>
      <c r="I870" s="131"/>
      <c r="J870" s="131"/>
      <c r="K870" s="131"/>
      <c r="L870" s="131"/>
      <c r="M870" s="131"/>
      <c r="N870" s="131"/>
      <c r="O870" s="131"/>
      <c r="P870" s="131"/>
      <c r="Q870" s="170"/>
      <c r="R870" s="170"/>
      <c r="S870" s="170"/>
      <c r="T870" s="170"/>
      <c r="U870" s="170"/>
      <c r="V870" s="170"/>
      <c r="W870" s="170"/>
      <c r="X870" s="131"/>
      <c r="Y870" s="108"/>
      <c r="AB870"/>
      <c r="AC870"/>
      <c r="AD870"/>
      <c r="AE870"/>
      <c r="AF870"/>
      <c r="AG870"/>
      <c r="AH870"/>
      <c r="AI870"/>
      <c r="AJ870"/>
      <c r="AK870"/>
    </row>
    <row r="871" spans="1:37" ht="13" x14ac:dyDescent="0.3">
      <c r="A871" s="131"/>
      <c r="B871" s="131"/>
      <c r="C871" s="131"/>
      <c r="D871" s="131"/>
      <c r="E871" s="131"/>
      <c r="F871" s="131"/>
      <c r="G871" s="131"/>
      <c r="H871" s="131"/>
      <c r="I871" s="131"/>
      <c r="J871" s="131"/>
      <c r="K871" s="131"/>
      <c r="L871" s="131"/>
      <c r="M871" s="131"/>
      <c r="N871" s="131"/>
      <c r="O871" s="131"/>
      <c r="P871" s="131"/>
      <c r="Q871" s="170"/>
      <c r="R871" s="170"/>
      <c r="S871" s="170"/>
      <c r="T871" s="170"/>
      <c r="U871" s="170"/>
      <c r="V871" s="170"/>
      <c r="W871" s="170"/>
      <c r="X871" s="131"/>
      <c r="Y871" s="108"/>
      <c r="AB871"/>
      <c r="AC871"/>
      <c r="AD871"/>
      <c r="AE871"/>
      <c r="AF871"/>
      <c r="AG871"/>
      <c r="AH871"/>
      <c r="AI871"/>
      <c r="AJ871"/>
      <c r="AK871"/>
    </row>
    <row r="872" spans="1:37" ht="13" x14ac:dyDescent="0.3">
      <c r="A872" s="131"/>
      <c r="B872" s="131"/>
      <c r="C872" s="131"/>
      <c r="D872" s="131"/>
      <c r="E872" s="131"/>
      <c r="F872" s="131"/>
      <c r="G872" s="131"/>
      <c r="H872" s="131"/>
      <c r="I872" s="131"/>
      <c r="J872" s="131"/>
      <c r="K872" s="131"/>
      <c r="L872" s="131"/>
      <c r="M872" s="131"/>
      <c r="N872" s="131"/>
      <c r="O872" s="131"/>
      <c r="P872" s="131"/>
      <c r="Q872" s="170"/>
      <c r="R872" s="170"/>
      <c r="S872" s="170"/>
      <c r="T872" s="170"/>
      <c r="U872" s="170"/>
      <c r="V872" s="170"/>
      <c r="W872" s="170"/>
      <c r="X872" s="131"/>
      <c r="Y872" s="108"/>
      <c r="AB872"/>
      <c r="AC872"/>
      <c r="AD872"/>
      <c r="AE872"/>
      <c r="AF872"/>
      <c r="AG872"/>
      <c r="AH872"/>
      <c r="AI872"/>
      <c r="AJ872"/>
      <c r="AK872"/>
    </row>
    <row r="873" spans="1:37" ht="13" x14ac:dyDescent="0.3">
      <c r="A873" s="131"/>
      <c r="B873" s="131"/>
      <c r="C873" s="131"/>
      <c r="D873" s="131"/>
      <c r="E873" s="131"/>
      <c r="F873" s="131"/>
      <c r="G873" s="131"/>
      <c r="H873" s="131"/>
      <c r="I873" s="131"/>
      <c r="J873" s="131"/>
      <c r="K873" s="131"/>
      <c r="L873" s="131"/>
      <c r="M873" s="131"/>
      <c r="N873" s="131"/>
      <c r="O873" s="131"/>
      <c r="P873" s="131"/>
      <c r="Q873" s="170"/>
      <c r="R873" s="170"/>
      <c r="S873" s="170"/>
      <c r="T873" s="170"/>
      <c r="U873" s="170"/>
      <c r="V873" s="170"/>
      <c r="W873" s="170"/>
      <c r="X873" s="131"/>
      <c r="Y873" s="108"/>
      <c r="AB873"/>
      <c r="AC873"/>
      <c r="AD873"/>
      <c r="AE873"/>
      <c r="AF873"/>
      <c r="AG873"/>
      <c r="AH873"/>
      <c r="AI873"/>
      <c r="AJ873"/>
      <c r="AK873"/>
    </row>
    <row r="874" spans="1:37" ht="13" x14ac:dyDescent="0.3">
      <c r="A874" s="131"/>
      <c r="B874" s="131"/>
      <c r="C874" s="131"/>
      <c r="D874" s="131"/>
      <c r="E874" s="131"/>
      <c r="F874" s="131"/>
      <c r="G874" s="131"/>
      <c r="H874" s="131"/>
      <c r="I874" s="131"/>
      <c r="J874" s="131"/>
      <c r="K874" s="131"/>
      <c r="L874" s="131"/>
      <c r="M874" s="131"/>
      <c r="N874" s="131"/>
      <c r="O874" s="131"/>
      <c r="P874" s="131"/>
      <c r="Q874" s="170"/>
      <c r="R874" s="170"/>
      <c r="S874" s="170"/>
      <c r="T874" s="170"/>
      <c r="U874" s="170"/>
      <c r="V874" s="170"/>
      <c r="W874" s="170"/>
      <c r="X874" s="131"/>
      <c r="Y874" s="108"/>
      <c r="AB874"/>
      <c r="AC874"/>
      <c r="AD874"/>
      <c r="AE874"/>
      <c r="AF874"/>
      <c r="AG874"/>
      <c r="AH874"/>
      <c r="AI874"/>
      <c r="AJ874"/>
      <c r="AK874"/>
    </row>
    <row r="875" spans="1:37" ht="13" x14ac:dyDescent="0.3">
      <c r="A875" s="131"/>
      <c r="B875" s="131"/>
      <c r="C875" s="131"/>
      <c r="D875" s="131"/>
      <c r="E875" s="131"/>
      <c r="F875" s="131"/>
      <c r="G875" s="131"/>
      <c r="H875" s="131"/>
      <c r="I875" s="131"/>
      <c r="J875" s="131"/>
      <c r="K875" s="131"/>
      <c r="L875" s="131"/>
      <c r="M875" s="131"/>
      <c r="N875" s="131"/>
      <c r="O875" s="131"/>
      <c r="P875" s="131"/>
      <c r="Q875" s="170"/>
      <c r="R875" s="170"/>
      <c r="S875" s="170"/>
      <c r="T875" s="170"/>
      <c r="U875" s="170"/>
      <c r="V875" s="170"/>
      <c r="W875" s="170"/>
      <c r="X875" s="131"/>
      <c r="Y875" s="108"/>
      <c r="AB875"/>
      <c r="AC875"/>
      <c r="AD875"/>
      <c r="AE875"/>
      <c r="AF875"/>
      <c r="AG875"/>
      <c r="AH875"/>
      <c r="AI875"/>
      <c r="AJ875"/>
      <c r="AK875"/>
    </row>
    <row r="876" spans="1:37" ht="13" x14ac:dyDescent="0.3">
      <c r="A876" s="131"/>
      <c r="B876" s="131"/>
      <c r="C876" s="131"/>
      <c r="D876" s="131"/>
      <c r="E876" s="131"/>
      <c r="F876" s="131"/>
      <c r="G876" s="131"/>
      <c r="H876" s="131"/>
      <c r="I876" s="131"/>
      <c r="J876" s="131"/>
      <c r="K876" s="131"/>
      <c r="L876" s="131"/>
      <c r="M876" s="131"/>
      <c r="N876" s="131"/>
      <c r="O876" s="131"/>
      <c r="P876" s="131"/>
      <c r="Q876" s="170"/>
      <c r="R876" s="170"/>
      <c r="S876" s="170"/>
      <c r="T876" s="170"/>
      <c r="U876" s="170"/>
      <c r="V876" s="170"/>
      <c r="W876" s="170"/>
      <c r="X876" s="131"/>
      <c r="Y876" s="108"/>
      <c r="AB876"/>
      <c r="AC876"/>
      <c r="AD876"/>
      <c r="AE876"/>
      <c r="AF876"/>
      <c r="AG876"/>
      <c r="AH876"/>
      <c r="AI876"/>
      <c r="AJ876"/>
      <c r="AK876"/>
    </row>
    <row r="877" spans="1:37" ht="13" x14ac:dyDescent="0.3">
      <c r="A877" s="131"/>
      <c r="B877" s="131"/>
      <c r="C877" s="131"/>
      <c r="D877" s="131"/>
      <c r="E877" s="131"/>
      <c r="F877" s="131"/>
      <c r="G877" s="131"/>
      <c r="H877" s="131"/>
      <c r="I877" s="131"/>
      <c r="J877" s="131"/>
      <c r="K877" s="131"/>
      <c r="L877" s="131"/>
      <c r="M877" s="131"/>
      <c r="N877" s="131"/>
      <c r="O877" s="131"/>
      <c r="P877" s="131"/>
      <c r="Q877" s="170"/>
      <c r="R877" s="170"/>
      <c r="S877" s="170"/>
      <c r="T877" s="170"/>
      <c r="U877" s="170"/>
      <c r="V877" s="170"/>
      <c r="W877" s="170"/>
      <c r="X877" s="131"/>
      <c r="Y877" s="108"/>
      <c r="AB877"/>
      <c r="AC877"/>
      <c r="AD877"/>
      <c r="AE877"/>
      <c r="AF877"/>
      <c r="AG877"/>
      <c r="AH877"/>
      <c r="AI877"/>
      <c r="AJ877"/>
      <c r="AK877"/>
    </row>
    <row r="878" spans="1:37" ht="13" x14ac:dyDescent="0.3">
      <c r="A878" s="131"/>
      <c r="B878" s="131"/>
      <c r="C878" s="131"/>
      <c r="D878" s="131"/>
      <c r="E878" s="131"/>
      <c r="F878" s="131"/>
      <c r="G878" s="131"/>
      <c r="H878" s="131"/>
      <c r="I878" s="131"/>
      <c r="J878" s="131"/>
      <c r="K878" s="131"/>
      <c r="L878" s="131"/>
      <c r="M878" s="131"/>
      <c r="N878" s="131"/>
      <c r="O878" s="131"/>
      <c r="P878" s="131"/>
      <c r="Q878" s="170"/>
      <c r="R878" s="170"/>
      <c r="S878" s="170"/>
      <c r="T878" s="170"/>
      <c r="U878" s="170"/>
      <c r="V878" s="170"/>
      <c r="W878" s="170"/>
      <c r="X878" s="131"/>
      <c r="Y878" s="108"/>
      <c r="AB878"/>
      <c r="AC878"/>
      <c r="AD878"/>
      <c r="AE878"/>
      <c r="AF878"/>
      <c r="AG878"/>
      <c r="AH878"/>
      <c r="AI878"/>
      <c r="AJ878"/>
      <c r="AK878"/>
    </row>
    <row r="879" spans="1:37" ht="13" x14ac:dyDescent="0.3">
      <c r="A879" s="131"/>
      <c r="B879" s="131"/>
      <c r="C879" s="131"/>
      <c r="D879" s="131"/>
      <c r="E879" s="131"/>
      <c r="F879" s="131"/>
      <c r="G879" s="131"/>
      <c r="H879" s="131"/>
      <c r="I879" s="131"/>
      <c r="J879" s="131"/>
      <c r="K879" s="131"/>
      <c r="L879" s="131"/>
      <c r="M879" s="131"/>
      <c r="N879" s="131"/>
      <c r="O879" s="131"/>
      <c r="P879" s="131"/>
      <c r="Q879" s="170"/>
      <c r="R879" s="170"/>
      <c r="S879" s="170"/>
      <c r="T879" s="170"/>
      <c r="U879" s="170"/>
      <c r="V879" s="170"/>
      <c r="W879" s="170"/>
      <c r="X879" s="131"/>
      <c r="Y879" s="108"/>
      <c r="AB879"/>
      <c r="AC879"/>
      <c r="AD879"/>
      <c r="AE879"/>
      <c r="AF879"/>
      <c r="AG879"/>
      <c r="AH879"/>
      <c r="AI879"/>
      <c r="AJ879"/>
      <c r="AK879"/>
    </row>
    <row r="880" spans="1:37" ht="13" x14ac:dyDescent="0.3">
      <c r="A880" s="131"/>
      <c r="B880" s="131"/>
      <c r="C880" s="131"/>
      <c r="D880" s="131"/>
      <c r="E880" s="131"/>
      <c r="F880" s="131"/>
      <c r="G880" s="131"/>
      <c r="H880" s="131"/>
      <c r="I880" s="131"/>
      <c r="J880" s="131"/>
      <c r="K880" s="131"/>
      <c r="L880" s="131"/>
      <c r="M880" s="131"/>
      <c r="N880" s="131"/>
      <c r="O880" s="131"/>
      <c r="P880" s="131"/>
      <c r="Q880" s="170"/>
      <c r="R880" s="170"/>
      <c r="S880" s="170"/>
      <c r="T880" s="170"/>
      <c r="U880" s="170"/>
      <c r="V880" s="170"/>
      <c r="W880" s="170"/>
      <c r="X880" s="131"/>
      <c r="Y880" s="108"/>
      <c r="AB880"/>
      <c r="AC880"/>
      <c r="AD880"/>
      <c r="AE880"/>
      <c r="AF880"/>
      <c r="AG880"/>
      <c r="AH880"/>
      <c r="AI880"/>
      <c r="AJ880"/>
      <c r="AK880"/>
    </row>
    <row r="881" spans="1:37" ht="13" x14ac:dyDescent="0.3">
      <c r="A881" s="131"/>
      <c r="B881" s="131"/>
      <c r="C881" s="131"/>
      <c r="D881" s="131"/>
      <c r="E881" s="131"/>
      <c r="F881" s="131"/>
      <c r="G881" s="131"/>
      <c r="H881" s="131"/>
      <c r="I881" s="131"/>
      <c r="J881" s="131"/>
      <c r="K881" s="131"/>
      <c r="L881" s="131"/>
      <c r="M881" s="131"/>
      <c r="N881" s="131"/>
      <c r="O881" s="131"/>
      <c r="P881" s="131"/>
      <c r="Q881" s="170"/>
      <c r="R881" s="170"/>
      <c r="S881" s="170"/>
      <c r="T881" s="170"/>
      <c r="U881" s="170"/>
      <c r="V881" s="170"/>
      <c r="W881" s="170"/>
      <c r="X881" s="131"/>
      <c r="Y881" s="108"/>
      <c r="AB881"/>
      <c r="AC881"/>
      <c r="AD881"/>
      <c r="AE881"/>
      <c r="AF881"/>
      <c r="AG881"/>
      <c r="AH881"/>
      <c r="AI881"/>
      <c r="AJ881"/>
      <c r="AK881"/>
    </row>
    <row r="882" spans="1:37" ht="13" x14ac:dyDescent="0.3">
      <c r="A882" s="131"/>
      <c r="B882" s="131"/>
      <c r="C882" s="131"/>
      <c r="D882" s="131"/>
      <c r="E882" s="131"/>
      <c r="F882" s="131"/>
      <c r="G882" s="131"/>
      <c r="H882" s="131"/>
      <c r="I882" s="131"/>
      <c r="J882" s="131"/>
      <c r="K882" s="131"/>
      <c r="L882" s="131"/>
      <c r="M882" s="131"/>
      <c r="N882" s="131"/>
      <c r="O882" s="131"/>
      <c r="P882" s="131"/>
      <c r="Q882" s="170"/>
      <c r="R882" s="170"/>
      <c r="S882" s="170"/>
      <c r="T882" s="170"/>
      <c r="U882" s="170"/>
      <c r="V882" s="170"/>
      <c r="W882" s="170"/>
      <c r="X882" s="131"/>
      <c r="Y882" s="108"/>
      <c r="AB882"/>
      <c r="AC882"/>
      <c r="AD882"/>
      <c r="AE882"/>
      <c r="AF882"/>
      <c r="AG882"/>
      <c r="AH882"/>
      <c r="AI882"/>
      <c r="AJ882"/>
      <c r="AK882"/>
    </row>
    <row r="883" spans="1:37" ht="13" x14ac:dyDescent="0.3">
      <c r="A883" s="131"/>
      <c r="B883" s="131"/>
      <c r="C883" s="131"/>
      <c r="D883" s="131"/>
      <c r="E883" s="131"/>
      <c r="F883" s="131"/>
      <c r="G883" s="131"/>
      <c r="H883" s="131"/>
      <c r="I883" s="131"/>
      <c r="J883" s="131"/>
      <c r="K883" s="131"/>
      <c r="L883" s="131"/>
      <c r="M883" s="131"/>
      <c r="N883" s="131"/>
      <c r="O883" s="131"/>
      <c r="P883" s="131"/>
      <c r="Q883" s="170"/>
      <c r="R883" s="170"/>
      <c r="S883" s="170"/>
      <c r="T883" s="170"/>
      <c r="U883" s="170"/>
      <c r="V883" s="170"/>
      <c r="W883" s="170"/>
      <c r="X883" s="131"/>
      <c r="Y883" s="108"/>
      <c r="AB883"/>
      <c r="AC883"/>
      <c r="AD883"/>
      <c r="AE883"/>
      <c r="AF883"/>
      <c r="AG883"/>
      <c r="AH883"/>
      <c r="AI883"/>
      <c r="AJ883"/>
      <c r="AK883"/>
    </row>
    <row r="884" spans="1:37" ht="13" x14ac:dyDescent="0.3">
      <c r="A884" s="131"/>
      <c r="B884" s="131"/>
      <c r="C884" s="131"/>
      <c r="D884" s="131"/>
      <c r="E884" s="131"/>
      <c r="F884" s="131"/>
      <c r="G884" s="131"/>
      <c r="H884" s="131"/>
      <c r="I884" s="131"/>
      <c r="J884" s="131"/>
      <c r="K884" s="131"/>
      <c r="L884" s="131"/>
      <c r="M884" s="131"/>
      <c r="N884" s="131"/>
      <c r="O884" s="131"/>
      <c r="P884" s="131"/>
      <c r="Q884" s="170"/>
      <c r="R884" s="170"/>
      <c r="S884" s="170"/>
      <c r="T884" s="170"/>
      <c r="U884" s="170"/>
      <c r="V884" s="170"/>
      <c r="W884" s="170"/>
      <c r="X884" s="131"/>
      <c r="Y884" s="108"/>
      <c r="AB884"/>
      <c r="AC884"/>
      <c r="AD884"/>
      <c r="AE884"/>
      <c r="AF884"/>
      <c r="AG884"/>
      <c r="AH884"/>
      <c r="AI884"/>
      <c r="AJ884"/>
      <c r="AK884"/>
    </row>
    <row r="885" spans="1:37" ht="13" x14ac:dyDescent="0.3">
      <c r="A885" s="131"/>
      <c r="B885" s="131"/>
      <c r="C885" s="131"/>
      <c r="D885" s="131"/>
      <c r="E885" s="131"/>
      <c r="F885" s="131"/>
      <c r="G885" s="131"/>
      <c r="H885" s="131"/>
      <c r="I885" s="131"/>
      <c r="J885" s="131"/>
      <c r="K885" s="131"/>
      <c r="L885" s="131"/>
      <c r="M885" s="131"/>
      <c r="N885" s="131"/>
      <c r="O885" s="131"/>
      <c r="P885" s="131"/>
      <c r="Q885" s="170"/>
      <c r="R885" s="170"/>
      <c r="S885" s="170"/>
      <c r="T885" s="170"/>
      <c r="U885" s="170"/>
      <c r="V885" s="170"/>
      <c r="W885" s="170"/>
      <c r="X885" s="131"/>
      <c r="Y885" s="108"/>
      <c r="AB885"/>
      <c r="AC885"/>
      <c r="AD885"/>
      <c r="AE885"/>
      <c r="AF885"/>
      <c r="AG885"/>
      <c r="AH885"/>
      <c r="AI885"/>
      <c r="AJ885"/>
      <c r="AK885"/>
    </row>
    <row r="886" spans="1:37" ht="13" x14ac:dyDescent="0.3">
      <c r="A886" s="131"/>
      <c r="B886" s="131"/>
      <c r="C886" s="131"/>
      <c r="D886" s="131"/>
      <c r="E886" s="131"/>
      <c r="F886" s="131"/>
      <c r="G886" s="131"/>
      <c r="H886" s="131"/>
      <c r="I886" s="131"/>
      <c r="J886" s="131"/>
      <c r="K886" s="131"/>
      <c r="L886" s="131"/>
      <c r="M886" s="131"/>
      <c r="N886" s="131"/>
      <c r="O886" s="131"/>
      <c r="P886" s="131"/>
      <c r="Q886" s="170"/>
      <c r="R886" s="170"/>
      <c r="S886" s="170"/>
      <c r="T886" s="170"/>
      <c r="U886" s="170"/>
      <c r="V886" s="170"/>
      <c r="W886" s="170"/>
      <c r="X886" s="131"/>
      <c r="Y886" s="108"/>
      <c r="AB886"/>
      <c r="AC886"/>
      <c r="AD886"/>
      <c r="AE886"/>
      <c r="AF886"/>
      <c r="AG886"/>
      <c r="AH886"/>
      <c r="AI886"/>
      <c r="AJ886"/>
      <c r="AK886"/>
    </row>
    <row r="887" spans="1:37" ht="13" x14ac:dyDescent="0.3">
      <c r="A887" s="131"/>
      <c r="B887" s="131"/>
      <c r="C887" s="131"/>
      <c r="D887" s="131"/>
      <c r="E887" s="131"/>
      <c r="F887" s="131"/>
      <c r="G887" s="131"/>
      <c r="H887" s="131"/>
      <c r="I887" s="131"/>
      <c r="J887" s="131"/>
      <c r="K887" s="131"/>
      <c r="L887" s="131"/>
      <c r="M887" s="131"/>
      <c r="N887" s="131"/>
      <c r="O887" s="131"/>
      <c r="P887" s="131"/>
      <c r="Q887" s="170"/>
      <c r="R887" s="170"/>
      <c r="S887" s="170"/>
      <c r="T887" s="170"/>
      <c r="U887" s="170"/>
      <c r="V887" s="170"/>
      <c r="W887" s="170"/>
      <c r="X887" s="131"/>
      <c r="Y887" s="108"/>
      <c r="AB887"/>
      <c r="AC887"/>
      <c r="AD887"/>
      <c r="AE887"/>
      <c r="AF887"/>
      <c r="AG887"/>
      <c r="AH887"/>
      <c r="AI887"/>
      <c r="AJ887"/>
      <c r="AK887"/>
    </row>
    <row r="888" spans="1:37" ht="13" x14ac:dyDescent="0.3">
      <c r="A888" s="131"/>
      <c r="B888" s="131"/>
      <c r="C888" s="131"/>
      <c r="D888" s="131"/>
      <c r="E888" s="131"/>
      <c r="F888" s="131"/>
      <c r="G888" s="131"/>
      <c r="H888" s="131"/>
      <c r="I888" s="131"/>
      <c r="J888" s="131"/>
      <c r="K888" s="131"/>
      <c r="L888" s="131"/>
      <c r="M888" s="131"/>
      <c r="N888" s="131"/>
      <c r="O888" s="131"/>
      <c r="P888" s="131"/>
      <c r="Q888" s="170"/>
      <c r="R888" s="170"/>
      <c r="S888" s="170"/>
      <c r="T888" s="170"/>
      <c r="U888" s="170"/>
      <c r="V888" s="170"/>
      <c r="W888" s="170"/>
      <c r="X888" s="131"/>
      <c r="Y888" s="108"/>
      <c r="AB888"/>
      <c r="AC888"/>
      <c r="AD888"/>
      <c r="AE888"/>
      <c r="AF888"/>
      <c r="AG888"/>
      <c r="AH888"/>
      <c r="AI888"/>
      <c r="AJ888"/>
      <c r="AK888"/>
    </row>
    <row r="889" spans="1:37" ht="13" x14ac:dyDescent="0.3">
      <c r="A889" s="131"/>
      <c r="B889" s="131"/>
      <c r="C889" s="131"/>
      <c r="D889" s="131"/>
      <c r="E889" s="131"/>
      <c r="F889" s="131"/>
      <c r="G889" s="131"/>
      <c r="H889" s="131"/>
      <c r="I889" s="131"/>
      <c r="J889" s="131"/>
      <c r="K889" s="131"/>
      <c r="L889" s="131"/>
      <c r="M889" s="131"/>
      <c r="N889" s="131"/>
      <c r="O889" s="131"/>
      <c r="P889" s="131"/>
      <c r="Q889" s="170"/>
      <c r="R889" s="170"/>
      <c r="S889" s="170"/>
      <c r="T889" s="170"/>
      <c r="U889" s="170"/>
      <c r="V889" s="170"/>
      <c r="W889" s="170"/>
      <c r="X889" s="131"/>
      <c r="Y889" s="108"/>
      <c r="AB889"/>
      <c r="AC889"/>
      <c r="AD889"/>
      <c r="AE889"/>
      <c r="AF889"/>
      <c r="AG889"/>
      <c r="AH889"/>
      <c r="AI889"/>
      <c r="AJ889"/>
      <c r="AK889"/>
    </row>
    <row r="890" spans="1:37" ht="13" x14ac:dyDescent="0.3">
      <c r="A890" s="131"/>
      <c r="B890" s="131"/>
      <c r="C890" s="131"/>
      <c r="D890" s="131"/>
      <c r="E890" s="131"/>
      <c r="F890" s="131"/>
      <c r="G890" s="131"/>
      <c r="H890" s="131"/>
      <c r="I890" s="131"/>
      <c r="J890" s="131"/>
      <c r="K890" s="131"/>
      <c r="L890" s="131"/>
      <c r="M890" s="131"/>
      <c r="N890" s="131"/>
      <c r="O890" s="131"/>
      <c r="P890" s="131"/>
      <c r="Q890" s="170"/>
      <c r="R890" s="170"/>
      <c r="S890" s="170"/>
      <c r="T890" s="170"/>
      <c r="U890" s="170"/>
      <c r="V890" s="170"/>
      <c r="W890" s="170"/>
      <c r="X890" s="131"/>
      <c r="Y890" s="108"/>
      <c r="AB890"/>
      <c r="AC890"/>
      <c r="AD890"/>
      <c r="AE890"/>
      <c r="AF890"/>
      <c r="AG890"/>
      <c r="AH890"/>
      <c r="AI890"/>
      <c r="AJ890"/>
      <c r="AK890"/>
    </row>
    <row r="891" spans="1:37" ht="13" x14ac:dyDescent="0.3">
      <c r="A891" s="131"/>
      <c r="B891" s="131"/>
      <c r="C891" s="131"/>
      <c r="D891" s="131"/>
      <c r="E891" s="131"/>
      <c r="F891" s="131"/>
      <c r="G891" s="131"/>
      <c r="H891" s="131"/>
      <c r="I891" s="131"/>
      <c r="J891" s="131"/>
      <c r="K891" s="131"/>
      <c r="L891" s="131"/>
      <c r="M891" s="131"/>
      <c r="N891" s="131"/>
      <c r="O891" s="131"/>
      <c r="P891" s="131"/>
      <c r="Q891" s="170"/>
      <c r="R891" s="170"/>
      <c r="S891" s="170"/>
      <c r="T891" s="170"/>
      <c r="U891" s="170"/>
      <c r="V891" s="170"/>
      <c r="W891" s="170"/>
      <c r="X891" s="131"/>
      <c r="Y891" s="108"/>
      <c r="AB891"/>
      <c r="AC891"/>
      <c r="AD891"/>
      <c r="AE891"/>
      <c r="AF891"/>
      <c r="AG891"/>
      <c r="AH891"/>
      <c r="AI891"/>
      <c r="AJ891"/>
      <c r="AK891"/>
    </row>
    <row r="892" spans="1:37" ht="13" x14ac:dyDescent="0.3">
      <c r="A892" s="131"/>
      <c r="B892" s="131"/>
      <c r="C892" s="131"/>
      <c r="D892" s="131"/>
      <c r="E892" s="131"/>
      <c r="F892" s="131"/>
      <c r="G892" s="131"/>
      <c r="H892" s="131"/>
      <c r="I892" s="131"/>
      <c r="J892" s="131"/>
      <c r="K892" s="131"/>
      <c r="L892" s="131"/>
      <c r="M892" s="131"/>
      <c r="N892" s="131"/>
      <c r="O892" s="131"/>
      <c r="P892" s="131"/>
      <c r="Q892" s="170"/>
      <c r="R892" s="170"/>
      <c r="S892" s="170"/>
      <c r="T892" s="170"/>
      <c r="U892" s="170"/>
      <c r="V892" s="170"/>
      <c r="W892" s="170"/>
      <c r="X892" s="131"/>
      <c r="Y892" s="108"/>
      <c r="AB892"/>
      <c r="AC892"/>
      <c r="AD892"/>
      <c r="AE892"/>
      <c r="AF892"/>
      <c r="AG892"/>
      <c r="AH892"/>
      <c r="AI892"/>
      <c r="AJ892"/>
      <c r="AK892"/>
    </row>
    <row r="893" spans="1:37" ht="13" x14ac:dyDescent="0.3">
      <c r="A893" s="131"/>
      <c r="B893" s="131"/>
      <c r="C893" s="131"/>
      <c r="D893" s="131"/>
      <c r="E893" s="131"/>
      <c r="F893" s="131"/>
      <c r="G893" s="131"/>
      <c r="H893" s="131"/>
      <c r="I893" s="131"/>
      <c r="J893" s="131"/>
      <c r="K893" s="131"/>
      <c r="L893" s="131"/>
      <c r="M893" s="131"/>
      <c r="N893" s="131"/>
      <c r="O893" s="131"/>
      <c r="P893" s="131"/>
      <c r="Q893" s="170"/>
      <c r="R893" s="170"/>
      <c r="S893" s="170"/>
      <c r="T893" s="170"/>
      <c r="U893" s="170"/>
      <c r="V893" s="170"/>
      <c r="W893" s="170"/>
      <c r="X893" s="131"/>
      <c r="Y893" s="108"/>
      <c r="AB893"/>
      <c r="AC893"/>
      <c r="AD893"/>
      <c r="AE893"/>
      <c r="AF893"/>
      <c r="AG893"/>
      <c r="AH893"/>
      <c r="AI893"/>
      <c r="AJ893"/>
      <c r="AK893"/>
    </row>
    <row r="894" spans="1:37" ht="13" x14ac:dyDescent="0.3">
      <c r="A894" s="131"/>
      <c r="B894" s="131"/>
      <c r="C894" s="131"/>
      <c r="D894" s="131"/>
      <c r="E894" s="131"/>
      <c r="F894" s="131"/>
      <c r="G894" s="131"/>
      <c r="H894" s="131"/>
      <c r="I894" s="131"/>
      <c r="J894" s="131"/>
      <c r="K894" s="131"/>
      <c r="L894" s="131"/>
      <c r="M894" s="131"/>
      <c r="N894" s="131"/>
      <c r="O894" s="131"/>
      <c r="P894" s="131"/>
      <c r="Q894" s="170"/>
      <c r="R894" s="170"/>
      <c r="S894" s="170"/>
      <c r="T894" s="170"/>
      <c r="U894" s="170"/>
      <c r="V894" s="170"/>
      <c r="W894" s="170"/>
      <c r="X894" s="131"/>
      <c r="Y894" s="108"/>
      <c r="AB894"/>
      <c r="AC894"/>
      <c r="AD894"/>
      <c r="AE894"/>
      <c r="AF894"/>
      <c r="AG894"/>
      <c r="AH894"/>
      <c r="AI894"/>
      <c r="AJ894"/>
      <c r="AK894"/>
    </row>
    <row r="895" spans="1:37" ht="13" x14ac:dyDescent="0.3">
      <c r="A895" s="131"/>
      <c r="B895" s="131"/>
      <c r="C895" s="131"/>
      <c r="D895" s="131"/>
      <c r="E895" s="131"/>
      <c r="F895" s="131"/>
      <c r="G895" s="131"/>
      <c r="H895" s="131"/>
      <c r="I895" s="131"/>
      <c r="J895" s="131"/>
      <c r="K895" s="131"/>
      <c r="L895" s="131"/>
      <c r="M895" s="131"/>
      <c r="N895" s="131"/>
      <c r="O895" s="131"/>
      <c r="P895" s="131"/>
      <c r="Q895" s="170"/>
      <c r="R895" s="170"/>
      <c r="S895" s="170"/>
      <c r="T895" s="170"/>
      <c r="U895" s="170"/>
      <c r="V895" s="170"/>
      <c r="W895" s="170"/>
      <c r="X895" s="131"/>
      <c r="Y895" s="108"/>
      <c r="AB895"/>
      <c r="AC895"/>
      <c r="AD895"/>
      <c r="AE895"/>
      <c r="AF895"/>
      <c r="AG895"/>
      <c r="AH895"/>
      <c r="AI895"/>
      <c r="AJ895"/>
      <c r="AK895"/>
    </row>
    <row r="896" spans="1:37" ht="13" x14ac:dyDescent="0.3">
      <c r="A896" s="131"/>
      <c r="B896" s="131"/>
      <c r="C896" s="131"/>
      <c r="D896" s="131"/>
      <c r="E896" s="131"/>
      <c r="F896" s="131"/>
      <c r="G896" s="131"/>
      <c r="H896" s="131"/>
      <c r="I896" s="131"/>
      <c r="J896" s="131"/>
      <c r="K896" s="131"/>
      <c r="L896" s="131"/>
      <c r="M896" s="131"/>
      <c r="N896" s="131"/>
      <c r="O896" s="131"/>
      <c r="P896" s="131"/>
      <c r="Q896" s="170"/>
      <c r="R896" s="170"/>
      <c r="S896" s="170"/>
      <c r="T896" s="170"/>
      <c r="U896" s="170"/>
      <c r="V896" s="170"/>
      <c r="W896" s="170"/>
      <c r="X896" s="131"/>
      <c r="Y896" s="108"/>
      <c r="AB896"/>
      <c r="AC896"/>
      <c r="AD896"/>
      <c r="AE896"/>
      <c r="AF896"/>
      <c r="AG896"/>
      <c r="AH896"/>
      <c r="AI896"/>
      <c r="AJ896"/>
      <c r="AK896"/>
    </row>
    <row r="897" spans="1:37" ht="13" x14ac:dyDescent="0.3">
      <c r="A897" s="131"/>
      <c r="B897" s="131"/>
      <c r="C897" s="131"/>
      <c r="D897" s="131"/>
      <c r="E897" s="131"/>
      <c r="F897" s="131"/>
      <c r="G897" s="131"/>
      <c r="H897" s="131"/>
      <c r="I897" s="131"/>
      <c r="J897" s="131"/>
      <c r="K897" s="131"/>
      <c r="L897" s="131"/>
      <c r="M897" s="131"/>
      <c r="N897" s="131"/>
      <c r="O897" s="131"/>
      <c r="P897" s="131"/>
      <c r="Q897" s="170"/>
      <c r="R897" s="170"/>
      <c r="S897" s="170"/>
      <c r="T897" s="170"/>
      <c r="U897" s="170"/>
      <c r="V897" s="170"/>
      <c r="W897" s="170"/>
      <c r="X897" s="131"/>
      <c r="Y897" s="108"/>
      <c r="AB897"/>
      <c r="AC897"/>
      <c r="AD897"/>
      <c r="AE897"/>
      <c r="AF897"/>
      <c r="AG897"/>
      <c r="AH897"/>
      <c r="AI897"/>
      <c r="AJ897"/>
      <c r="AK897"/>
    </row>
    <row r="898" spans="1:37" ht="13" x14ac:dyDescent="0.3">
      <c r="A898" s="131"/>
      <c r="B898" s="131"/>
      <c r="C898" s="131"/>
      <c r="D898" s="131"/>
      <c r="E898" s="131"/>
      <c r="F898" s="131"/>
      <c r="G898" s="131"/>
      <c r="H898" s="131"/>
      <c r="I898" s="131"/>
      <c r="J898" s="131"/>
      <c r="K898" s="131"/>
      <c r="L898" s="131"/>
      <c r="M898" s="131"/>
      <c r="N898" s="131"/>
      <c r="O898" s="131"/>
      <c r="P898" s="131"/>
      <c r="Q898" s="170"/>
      <c r="R898" s="170"/>
      <c r="S898" s="170"/>
      <c r="T898" s="170"/>
      <c r="U898" s="170"/>
      <c r="V898" s="170"/>
      <c r="W898" s="170"/>
      <c r="X898" s="131"/>
      <c r="Y898" s="108"/>
      <c r="AB898"/>
      <c r="AC898"/>
      <c r="AD898"/>
      <c r="AE898"/>
      <c r="AF898"/>
      <c r="AG898"/>
      <c r="AH898"/>
      <c r="AI898"/>
      <c r="AJ898"/>
      <c r="AK898"/>
    </row>
    <row r="899" spans="1:37" ht="13" x14ac:dyDescent="0.3">
      <c r="A899" s="131"/>
      <c r="B899" s="131"/>
      <c r="C899" s="131"/>
      <c r="D899" s="131"/>
      <c r="E899" s="131"/>
      <c r="F899" s="131"/>
      <c r="G899" s="131"/>
      <c r="H899" s="131"/>
      <c r="I899" s="131"/>
      <c r="J899" s="131"/>
      <c r="K899" s="131"/>
      <c r="L899" s="131"/>
      <c r="M899" s="131"/>
      <c r="N899" s="131"/>
      <c r="O899" s="131"/>
      <c r="P899" s="131"/>
      <c r="Q899" s="170"/>
      <c r="R899" s="170"/>
      <c r="S899" s="170"/>
      <c r="T899" s="170"/>
      <c r="U899" s="170"/>
      <c r="V899" s="170"/>
      <c r="W899" s="170"/>
      <c r="X899" s="131"/>
      <c r="Y899" s="108"/>
      <c r="AB899"/>
      <c r="AC899"/>
      <c r="AD899"/>
      <c r="AE899"/>
      <c r="AF899"/>
      <c r="AG899"/>
      <c r="AH899"/>
      <c r="AI899"/>
      <c r="AJ899"/>
      <c r="AK899"/>
    </row>
    <row r="900" spans="1:37" ht="13" x14ac:dyDescent="0.3">
      <c r="A900" s="131"/>
      <c r="B900" s="131"/>
      <c r="C900" s="131"/>
      <c r="D900" s="131"/>
      <c r="E900" s="131"/>
      <c r="F900" s="131"/>
      <c r="G900" s="131"/>
      <c r="H900" s="131"/>
      <c r="I900" s="131"/>
      <c r="J900" s="131"/>
      <c r="K900" s="131"/>
      <c r="L900" s="131"/>
      <c r="M900" s="131"/>
      <c r="N900" s="131"/>
      <c r="O900" s="131"/>
      <c r="P900" s="131"/>
      <c r="Q900" s="170"/>
      <c r="R900" s="170"/>
      <c r="S900" s="170"/>
      <c r="T900" s="170"/>
      <c r="U900" s="170"/>
      <c r="V900" s="170"/>
      <c r="W900" s="170"/>
      <c r="X900" s="131"/>
      <c r="Y900" s="108"/>
      <c r="AB900"/>
      <c r="AC900"/>
      <c r="AD900"/>
      <c r="AE900"/>
      <c r="AF900"/>
      <c r="AG900"/>
      <c r="AH900"/>
      <c r="AI900"/>
      <c r="AJ900"/>
      <c r="AK900"/>
    </row>
    <row r="901" spans="1:37" ht="13" x14ac:dyDescent="0.3">
      <c r="A901" s="131"/>
      <c r="B901" s="131"/>
      <c r="C901" s="131"/>
      <c r="D901" s="131"/>
      <c r="E901" s="131"/>
      <c r="F901" s="131"/>
      <c r="G901" s="131"/>
      <c r="H901" s="131"/>
      <c r="I901" s="131"/>
      <c r="J901" s="131"/>
      <c r="K901" s="131"/>
      <c r="L901" s="131"/>
      <c r="M901" s="131"/>
      <c r="N901" s="131"/>
      <c r="O901" s="131"/>
      <c r="P901" s="131"/>
      <c r="Q901" s="170"/>
      <c r="R901" s="170"/>
      <c r="S901" s="170"/>
      <c r="T901" s="170"/>
      <c r="U901" s="170"/>
      <c r="V901" s="170"/>
      <c r="W901" s="170"/>
      <c r="X901" s="131"/>
      <c r="Y901" s="108"/>
      <c r="AB901"/>
      <c r="AC901"/>
      <c r="AD901"/>
      <c r="AE901"/>
      <c r="AF901"/>
      <c r="AG901"/>
      <c r="AH901"/>
      <c r="AI901"/>
      <c r="AJ901"/>
      <c r="AK901"/>
    </row>
    <row r="902" spans="1:37" ht="13" x14ac:dyDescent="0.3">
      <c r="A902" s="131"/>
      <c r="B902" s="131"/>
      <c r="C902" s="131"/>
      <c r="D902" s="131"/>
      <c r="E902" s="131"/>
      <c r="F902" s="131"/>
      <c r="G902" s="131"/>
      <c r="H902" s="131"/>
      <c r="I902" s="131"/>
      <c r="J902" s="131"/>
      <c r="K902" s="131"/>
      <c r="L902" s="131"/>
      <c r="M902" s="131"/>
      <c r="N902" s="131"/>
      <c r="O902" s="131"/>
      <c r="P902" s="131"/>
      <c r="Q902" s="170"/>
      <c r="R902" s="170"/>
      <c r="S902" s="170"/>
      <c r="T902" s="170"/>
      <c r="U902" s="170"/>
      <c r="V902" s="170"/>
      <c r="W902" s="170"/>
      <c r="X902" s="131"/>
      <c r="Y902" s="108"/>
      <c r="AB902"/>
      <c r="AC902"/>
      <c r="AD902"/>
      <c r="AE902"/>
      <c r="AF902"/>
      <c r="AG902"/>
      <c r="AH902"/>
      <c r="AI902"/>
      <c r="AJ902"/>
      <c r="AK902"/>
    </row>
    <row r="903" spans="1:37" ht="13" x14ac:dyDescent="0.3">
      <c r="A903" s="131"/>
      <c r="B903" s="131"/>
      <c r="C903" s="131"/>
      <c r="D903" s="131"/>
      <c r="E903" s="131"/>
      <c r="F903" s="131"/>
      <c r="G903" s="131"/>
      <c r="H903" s="131"/>
      <c r="I903" s="131"/>
      <c r="J903" s="131"/>
      <c r="K903" s="131"/>
      <c r="L903" s="131"/>
      <c r="M903" s="131"/>
      <c r="N903" s="131"/>
      <c r="O903" s="131"/>
      <c r="P903" s="131"/>
      <c r="Q903" s="170"/>
      <c r="R903" s="170"/>
      <c r="S903" s="170"/>
      <c r="T903" s="170"/>
      <c r="U903" s="170"/>
      <c r="V903" s="170"/>
      <c r="W903" s="170"/>
      <c r="X903" s="131"/>
      <c r="Y903" s="108"/>
      <c r="AB903"/>
      <c r="AC903"/>
      <c r="AD903"/>
      <c r="AE903"/>
      <c r="AF903"/>
      <c r="AG903"/>
      <c r="AH903"/>
      <c r="AI903"/>
      <c r="AJ903"/>
      <c r="AK903"/>
    </row>
    <row r="904" spans="1:37" ht="13" x14ac:dyDescent="0.3">
      <c r="A904" s="131"/>
      <c r="B904" s="131"/>
      <c r="C904" s="131"/>
      <c r="D904" s="131"/>
      <c r="E904" s="131"/>
      <c r="F904" s="131"/>
      <c r="G904" s="131"/>
      <c r="H904" s="131"/>
      <c r="I904" s="131"/>
      <c r="J904" s="131"/>
      <c r="K904" s="131"/>
      <c r="L904" s="131"/>
      <c r="M904" s="131"/>
      <c r="N904" s="131"/>
      <c r="O904" s="131"/>
      <c r="P904" s="131"/>
      <c r="Q904" s="170"/>
      <c r="R904" s="170"/>
      <c r="S904" s="170"/>
      <c r="T904" s="170"/>
      <c r="U904" s="170"/>
      <c r="V904" s="170"/>
      <c r="W904" s="170"/>
      <c r="X904" s="131"/>
      <c r="Y904" s="108"/>
      <c r="AB904"/>
      <c r="AC904"/>
      <c r="AD904"/>
      <c r="AE904"/>
      <c r="AF904"/>
      <c r="AG904"/>
      <c r="AH904"/>
      <c r="AI904"/>
      <c r="AJ904"/>
      <c r="AK904"/>
    </row>
    <row r="905" spans="1:37" ht="13" x14ac:dyDescent="0.3">
      <c r="A905" s="131"/>
      <c r="B905" s="131"/>
      <c r="C905" s="131"/>
      <c r="D905" s="131"/>
      <c r="E905" s="131"/>
      <c r="F905" s="131"/>
      <c r="G905" s="131"/>
      <c r="H905" s="131"/>
      <c r="I905" s="131"/>
      <c r="J905" s="131"/>
      <c r="K905" s="131"/>
      <c r="L905" s="131"/>
      <c r="M905" s="131"/>
      <c r="N905" s="131"/>
      <c r="O905" s="131"/>
      <c r="P905" s="131"/>
      <c r="Q905" s="170"/>
      <c r="R905" s="170"/>
      <c r="S905" s="170"/>
      <c r="T905" s="170"/>
      <c r="U905" s="170"/>
      <c r="V905" s="170"/>
      <c r="W905" s="170"/>
      <c r="X905" s="131"/>
      <c r="Y905" s="108"/>
      <c r="AB905"/>
      <c r="AC905"/>
      <c r="AD905"/>
      <c r="AE905"/>
      <c r="AF905"/>
      <c r="AG905"/>
      <c r="AH905"/>
      <c r="AI905"/>
      <c r="AJ905"/>
      <c r="AK905"/>
    </row>
    <row r="906" spans="1:37" ht="13" x14ac:dyDescent="0.3">
      <c r="A906" s="131"/>
      <c r="B906" s="131"/>
      <c r="C906" s="131"/>
      <c r="D906" s="131"/>
      <c r="E906" s="131"/>
      <c r="F906" s="131"/>
      <c r="G906" s="131"/>
      <c r="H906" s="131"/>
      <c r="I906" s="131"/>
      <c r="J906" s="131"/>
      <c r="K906" s="131"/>
      <c r="L906" s="131"/>
      <c r="M906" s="131"/>
      <c r="N906" s="131"/>
      <c r="O906" s="131"/>
      <c r="P906" s="131"/>
      <c r="Q906" s="170"/>
      <c r="R906" s="170"/>
      <c r="S906" s="170"/>
      <c r="T906" s="170"/>
      <c r="U906" s="170"/>
      <c r="V906" s="170"/>
      <c r="W906" s="170"/>
      <c r="X906" s="131"/>
      <c r="Y906" s="108"/>
      <c r="AB906"/>
      <c r="AC906"/>
      <c r="AD906"/>
      <c r="AE906"/>
      <c r="AF906"/>
      <c r="AG906"/>
      <c r="AH906"/>
      <c r="AI906"/>
      <c r="AJ906"/>
      <c r="AK906"/>
    </row>
    <row r="907" spans="1:37" ht="13" x14ac:dyDescent="0.3">
      <c r="A907" s="131"/>
      <c r="B907" s="131"/>
      <c r="C907" s="131"/>
      <c r="D907" s="131"/>
      <c r="E907" s="131"/>
      <c r="F907" s="131"/>
      <c r="G907" s="131"/>
      <c r="H907" s="131"/>
      <c r="I907" s="131"/>
      <c r="J907" s="131"/>
      <c r="K907" s="131"/>
      <c r="L907" s="131"/>
      <c r="M907" s="131"/>
      <c r="N907" s="131"/>
      <c r="O907" s="131"/>
      <c r="P907" s="131"/>
      <c r="Q907" s="170"/>
      <c r="R907" s="170"/>
      <c r="S907" s="170"/>
      <c r="T907" s="170"/>
      <c r="U907" s="170"/>
      <c r="V907" s="170"/>
      <c r="W907" s="170"/>
      <c r="X907" s="131"/>
      <c r="Y907" s="108"/>
      <c r="AB907"/>
      <c r="AC907"/>
      <c r="AD907"/>
      <c r="AE907"/>
      <c r="AF907"/>
      <c r="AG907"/>
      <c r="AH907"/>
      <c r="AI907"/>
      <c r="AJ907"/>
      <c r="AK907"/>
    </row>
    <row r="908" spans="1:37" ht="13" x14ac:dyDescent="0.3">
      <c r="A908" s="131"/>
      <c r="B908" s="131"/>
      <c r="C908" s="131"/>
      <c r="D908" s="131"/>
      <c r="E908" s="131"/>
      <c r="F908" s="131"/>
      <c r="G908" s="131"/>
      <c r="H908" s="131"/>
      <c r="I908" s="131"/>
      <c r="J908" s="131"/>
      <c r="K908" s="131"/>
      <c r="L908" s="131"/>
      <c r="M908" s="131"/>
      <c r="N908" s="131"/>
      <c r="O908" s="131"/>
      <c r="P908" s="131"/>
      <c r="Q908" s="170"/>
      <c r="R908" s="170"/>
      <c r="S908" s="170"/>
      <c r="T908" s="170"/>
      <c r="U908" s="170"/>
      <c r="V908" s="170"/>
      <c r="W908" s="170"/>
      <c r="X908" s="131"/>
      <c r="Y908" s="108"/>
      <c r="AB908"/>
      <c r="AC908"/>
      <c r="AD908"/>
      <c r="AE908"/>
      <c r="AF908"/>
      <c r="AG908"/>
      <c r="AH908"/>
      <c r="AI908"/>
      <c r="AJ908"/>
      <c r="AK908"/>
    </row>
    <row r="909" spans="1:37" ht="13" x14ac:dyDescent="0.3">
      <c r="A909" s="131"/>
      <c r="B909" s="131"/>
      <c r="C909" s="131"/>
      <c r="D909" s="131"/>
      <c r="E909" s="131"/>
      <c r="F909" s="131"/>
      <c r="G909" s="131"/>
      <c r="H909" s="131"/>
      <c r="I909" s="131"/>
      <c r="J909" s="131"/>
      <c r="K909" s="131"/>
      <c r="L909" s="131"/>
      <c r="M909" s="131"/>
      <c r="N909" s="131"/>
      <c r="O909" s="131"/>
      <c r="P909" s="131"/>
      <c r="Q909" s="170"/>
      <c r="R909" s="170"/>
      <c r="S909" s="170"/>
      <c r="T909" s="170"/>
      <c r="U909" s="170"/>
      <c r="V909" s="170"/>
      <c r="W909" s="170"/>
      <c r="X909" s="131"/>
      <c r="Y909" s="108"/>
      <c r="AB909"/>
      <c r="AC909"/>
      <c r="AD909"/>
      <c r="AE909"/>
      <c r="AF909"/>
      <c r="AG909"/>
      <c r="AH909"/>
      <c r="AI909"/>
      <c r="AJ909"/>
      <c r="AK909"/>
    </row>
    <row r="910" spans="1:37" ht="13" x14ac:dyDescent="0.3">
      <c r="A910" s="131"/>
      <c r="B910" s="131"/>
      <c r="C910" s="131"/>
      <c r="D910" s="131"/>
      <c r="E910" s="131"/>
      <c r="F910" s="131"/>
      <c r="G910" s="131"/>
      <c r="H910" s="131"/>
      <c r="I910" s="131"/>
      <c r="J910" s="131"/>
      <c r="K910" s="131"/>
      <c r="L910" s="131"/>
      <c r="M910" s="131"/>
      <c r="N910" s="131"/>
      <c r="O910" s="131"/>
      <c r="P910" s="131"/>
      <c r="Q910" s="170"/>
      <c r="R910" s="170"/>
      <c r="S910" s="170"/>
      <c r="T910" s="170"/>
      <c r="U910" s="170"/>
      <c r="V910" s="170"/>
      <c r="W910" s="170"/>
      <c r="X910" s="131"/>
      <c r="Y910" s="108"/>
      <c r="AB910"/>
      <c r="AC910"/>
      <c r="AD910"/>
      <c r="AE910"/>
      <c r="AF910"/>
      <c r="AG910"/>
      <c r="AH910"/>
      <c r="AI910"/>
      <c r="AJ910"/>
      <c r="AK910"/>
    </row>
    <row r="911" spans="1:37" ht="13" x14ac:dyDescent="0.3">
      <c r="A911" s="131"/>
      <c r="B911" s="131"/>
      <c r="C911" s="131"/>
      <c r="D911" s="131"/>
      <c r="E911" s="131"/>
      <c r="F911" s="131"/>
      <c r="G911" s="131"/>
      <c r="H911" s="131"/>
      <c r="I911" s="131"/>
      <c r="J911" s="131"/>
      <c r="K911" s="131"/>
      <c r="L911" s="131"/>
      <c r="M911" s="131"/>
      <c r="N911" s="131"/>
      <c r="O911" s="131"/>
      <c r="P911" s="131"/>
      <c r="Q911" s="170"/>
      <c r="R911" s="170"/>
      <c r="S911" s="170"/>
      <c r="T911" s="170"/>
      <c r="U911" s="170"/>
      <c r="V911" s="170"/>
      <c r="W911" s="170"/>
      <c r="X911" s="131"/>
      <c r="Y911" s="108"/>
      <c r="AB911"/>
      <c r="AC911"/>
      <c r="AD911"/>
      <c r="AE911"/>
      <c r="AF911"/>
      <c r="AG911"/>
      <c r="AH911"/>
      <c r="AI911"/>
      <c r="AJ911"/>
      <c r="AK911"/>
    </row>
    <row r="912" spans="1:37" ht="13" x14ac:dyDescent="0.3">
      <c r="A912" s="131"/>
      <c r="B912" s="131"/>
      <c r="C912" s="131"/>
      <c r="D912" s="131"/>
      <c r="E912" s="131"/>
      <c r="F912" s="131"/>
      <c r="G912" s="131"/>
      <c r="H912" s="131"/>
      <c r="I912" s="131"/>
      <c r="J912" s="131"/>
      <c r="K912" s="131"/>
      <c r="L912" s="131"/>
      <c r="M912" s="131"/>
      <c r="N912" s="131"/>
      <c r="O912" s="131"/>
      <c r="P912" s="131"/>
      <c r="Q912" s="170"/>
      <c r="R912" s="170"/>
      <c r="S912" s="170"/>
      <c r="T912" s="170"/>
      <c r="U912" s="170"/>
      <c r="V912" s="170"/>
      <c r="W912" s="170"/>
      <c r="X912" s="131"/>
      <c r="Y912" s="108"/>
      <c r="AB912"/>
      <c r="AC912"/>
      <c r="AD912"/>
      <c r="AE912"/>
      <c r="AF912"/>
      <c r="AG912"/>
      <c r="AH912"/>
      <c r="AI912"/>
      <c r="AJ912"/>
      <c r="AK912"/>
    </row>
    <row r="913" spans="1:37" ht="13" x14ac:dyDescent="0.3">
      <c r="A913" s="131"/>
      <c r="B913" s="131"/>
      <c r="C913" s="131"/>
      <c r="D913" s="131"/>
      <c r="E913" s="131"/>
      <c r="F913" s="131"/>
      <c r="G913" s="131"/>
      <c r="H913" s="131"/>
      <c r="I913" s="131"/>
      <c r="J913" s="131"/>
      <c r="K913" s="131"/>
      <c r="L913" s="131"/>
      <c r="M913" s="131"/>
      <c r="N913" s="131"/>
      <c r="O913" s="131"/>
      <c r="P913" s="131"/>
      <c r="Q913" s="170"/>
      <c r="R913" s="170"/>
      <c r="S913" s="170"/>
      <c r="T913" s="170"/>
      <c r="U913" s="170"/>
      <c r="V913" s="170"/>
      <c r="W913" s="170"/>
      <c r="X913" s="131"/>
      <c r="Y913" s="108"/>
      <c r="AB913"/>
      <c r="AC913"/>
      <c r="AD913"/>
      <c r="AE913"/>
      <c r="AF913"/>
      <c r="AG913"/>
      <c r="AH913"/>
      <c r="AI913"/>
      <c r="AJ913"/>
      <c r="AK913"/>
    </row>
    <row r="914" spans="1:37" ht="13" x14ac:dyDescent="0.3">
      <c r="A914" s="131"/>
      <c r="B914" s="131"/>
      <c r="C914" s="131"/>
      <c r="D914" s="131"/>
      <c r="E914" s="131"/>
      <c r="F914" s="131"/>
      <c r="G914" s="131"/>
      <c r="H914" s="131"/>
      <c r="I914" s="131"/>
      <c r="J914" s="131"/>
      <c r="K914" s="131"/>
      <c r="L914" s="131"/>
      <c r="M914" s="131"/>
      <c r="N914" s="131"/>
      <c r="O914" s="131"/>
      <c r="P914" s="131"/>
      <c r="Q914" s="170"/>
      <c r="R914" s="170"/>
      <c r="S914" s="170"/>
      <c r="T914" s="170"/>
      <c r="U914" s="170"/>
      <c r="V914" s="170"/>
      <c r="W914" s="170"/>
      <c r="X914" s="131"/>
      <c r="Y914" s="108"/>
      <c r="AB914"/>
      <c r="AC914"/>
      <c r="AD914"/>
      <c r="AE914"/>
      <c r="AF914"/>
      <c r="AG914"/>
      <c r="AH914"/>
      <c r="AI914"/>
      <c r="AJ914"/>
      <c r="AK914"/>
    </row>
    <row r="915" spans="1:37" ht="13" x14ac:dyDescent="0.3">
      <c r="A915" s="131"/>
      <c r="B915" s="131"/>
      <c r="C915" s="131"/>
      <c r="D915" s="131"/>
      <c r="E915" s="131"/>
      <c r="F915" s="131"/>
      <c r="G915" s="131"/>
      <c r="H915" s="131"/>
      <c r="I915" s="131"/>
      <c r="J915" s="131"/>
      <c r="K915" s="131"/>
      <c r="L915" s="131"/>
      <c r="M915" s="131"/>
      <c r="N915" s="131"/>
      <c r="O915" s="131"/>
      <c r="P915" s="131"/>
      <c r="Q915" s="170"/>
      <c r="R915" s="170"/>
      <c r="S915" s="170"/>
      <c r="T915" s="170"/>
      <c r="U915" s="170"/>
      <c r="V915" s="170"/>
      <c r="W915" s="170"/>
      <c r="X915" s="131"/>
      <c r="Y915" s="108"/>
      <c r="AB915"/>
      <c r="AC915"/>
      <c r="AD915"/>
      <c r="AE915"/>
      <c r="AF915"/>
      <c r="AG915"/>
      <c r="AH915"/>
      <c r="AI915"/>
      <c r="AJ915"/>
      <c r="AK915"/>
    </row>
    <row r="916" spans="1:37" ht="13" x14ac:dyDescent="0.3">
      <c r="A916" s="131"/>
      <c r="B916" s="131"/>
      <c r="C916" s="131"/>
      <c r="D916" s="131"/>
      <c r="E916" s="131"/>
      <c r="F916" s="131"/>
      <c r="G916" s="131"/>
      <c r="H916" s="131"/>
      <c r="I916" s="131"/>
      <c r="J916" s="131"/>
      <c r="K916" s="131"/>
      <c r="L916" s="131"/>
      <c r="M916" s="131"/>
      <c r="N916" s="131"/>
      <c r="O916" s="131"/>
      <c r="P916" s="131"/>
      <c r="Q916" s="170"/>
      <c r="R916" s="170"/>
      <c r="S916" s="170"/>
      <c r="T916" s="170"/>
      <c r="U916" s="170"/>
      <c r="V916" s="170"/>
      <c r="W916" s="170"/>
      <c r="X916" s="131"/>
      <c r="Y916" s="108"/>
      <c r="AB916"/>
      <c r="AC916"/>
      <c r="AD916"/>
      <c r="AE916"/>
      <c r="AF916"/>
      <c r="AG916"/>
      <c r="AH916"/>
      <c r="AI916"/>
      <c r="AJ916"/>
      <c r="AK916"/>
    </row>
    <row r="917" spans="1:37" ht="13" x14ac:dyDescent="0.3">
      <c r="A917" s="131"/>
      <c r="B917" s="131"/>
      <c r="C917" s="131"/>
      <c r="D917" s="131"/>
      <c r="E917" s="131"/>
      <c r="F917" s="131"/>
      <c r="G917" s="131"/>
      <c r="H917" s="131"/>
      <c r="I917" s="131"/>
      <c r="J917" s="131"/>
      <c r="K917" s="131"/>
      <c r="L917" s="131"/>
      <c r="M917" s="131"/>
      <c r="N917" s="131"/>
      <c r="O917" s="131"/>
      <c r="P917" s="131"/>
      <c r="Q917" s="170"/>
      <c r="R917" s="170"/>
      <c r="S917" s="170"/>
      <c r="T917" s="170"/>
      <c r="U917" s="170"/>
      <c r="V917" s="170"/>
      <c r="W917" s="170"/>
      <c r="X917" s="131"/>
      <c r="Y917" s="108"/>
      <c r="AB917"/>
      <c r="AC917"/>
      <c r="AD917"/>
      <c r="AE917"/>
      <c r="AF917"/>
      <c r="AG917"/>
      <c r="AH917"/>
      <c r="AI917"/>
      <c r="AJ917"/>
      <c r="AK917"/>
    </row>
    <row r="918" spans="1:37" ht="13" x14ac:dyDescent="0.3">
      <c r="A918" s="131"/>
      <c r="B918" s="131"/>
      <c r="C918" s="131"/>
      <c r="D918" s="131"/>
      <c r="E918" s="131"/>
      <c r="F918" s="131"/>
      <c r="G918" s="131"/>
      <c r="H918" s="131"/>
      <c r="I918" s="131"/>
      <c r="J918" s="131"/>
      <c r="K918" s="131"/>
      <c r="L918" s="131"/>
      <c r="M918" s="131"/>
      <c r="N918" s="131"/>
      <c r="O918" s="131"/>
      <c r="P918" s="131"/>
      <c r="Q918" s="170"/>
      <c r="R918" s="170"/>
      <c r="S918" s="170"/>
      <c r="T918" s="170"/>
      <c r="U918" s="170"/>
      <c r="V918" s="170"/>
      <c r="W918" s="170"/>
      <c r="X918" s="131"/>
      <c r="Y918" s="108"/>
      <c r="AB918"/>
      <c r="AC918"/>
      <c r="AD918"/>
      <c r="AE918"/>
      <c r="AF918"/>
      <c r="AG918"/>
      <c r="AH918"/>
      <c r="AI918"/>
      <c r="AJ918"/>
      <c r="AK918"/>
    </row>
    <row r="919" spans="1:37" ht="13" x14ac:dyDescent="0.3">
      <c r="A919" s="131"/>
      <c r="B919" s="131"/>
      <c r="C919" s="131"/>
      <c r="D919" s="131"/>
      <c r="E919" s="131"/>
      <c r="F919" s="131"/>
      <c r="G919" s="131"/>
      <c r="H919" s="131"/>
      <c r="I919" s="131"/>
      <c r="J919" s="131"/>
      <c r="K919" s="131"/>
      <c r="L919" s="131"/>
      <c r="M919" s="131"/>
      <c r="N919" s="131"/>
      <c r="O919" s="131"/>
      <c r="P919" s="131"/>
      <c r="Q919" s="170"/>
      <c r="R919" s="170"/>
      <c r="S919" s="170"/>
      <c r="T919" s="170"/>
      <c r="U919" s="170"/>
      <c r="V919" s="170"/>
      <c r="W919" s="170"/>
      <c r="X919" s="131"/>
      <c r="Y919" s="108"/>
      <c r="AB919"/>
      <c r="AC919"/>
      <c r="AD919"/>
      <c r="AE919"/>
      <c r="AF919"/>
      <c r="AG919"/>
      <c r="AH919"/>
      <c r="AI919"/>
      <c r="AJ919"/>
      <c r="AK919"/>
    </row>
    <row r="920" spans="1:37" ht="13" x14ac:dyDescent="0.3">
      <c r="A920" s="131"/>
      <c r="B920" s="131"/>
      <c r="C920" s="131"/>
      <c r="D920" s="131"/>
      <c r="E920" s="131"/>
      <c r="F920" s="131"/>
      <c r="G920" s="131"/>
      <c r="H920" s="131"/>
      <c r="I920" s="131"/>
      <c r="J920" s="131"/>
      <c r="K920" s="131"/>
      <c r="L920" s="131"/>
      <c r="M920" s="131"/>
      <c r="N920" s="131"/>
      <c r="O920" s="131"/>
      <c r="P920" s="131"/>
      <c r="Q920" s="170"/>
      <c r="R920" s="170"/>
      <c r="S920" s="170"/>
      <c r="T920" s="170"/>
      <c r="U920" s="170"/>
      <c r="V920" s="170"/>
      <c r="W920" s="170"/>
      <c r="X920" s="131"/>
      <c r="Y920" s="108"/>
      <c r="AB920"/>
      <c r="AC920"/>
      <c r="AD920"/>
      <c r="AE920"/>
      <c r="AF920"/>
      <c r="AG920"/>
      <c r="AH920"/>
      <c r="AI920"/>
      <c r="AJ920"/>
      <c r="AK920"/>
    </row>
    <row r="921" spans="1:37" ht="13" x14ac:dyDescent="0.3">
      <c r="A921" s="131"/>
      <c r="B921" s="131"/>
      <c r="C921" s="131"/>
      <c r="D921" s="131"/>
      <c r="E921" s="131"/>
      <c r="F921" s="131"/>
      <c r="G921" s="131"/>
      <c r="H921" s="131"/>
      <c r="I921" s="131"/>
      <c r="J921" s="131"/>
      <c r="K921" s="131"/>
      <c r="L921" s="131"/>
      <c r="M921" s="131"/>
      <c r="N921" s="131"/>
      <c r="O921" s="131"/>
      <c r="P921" s="131"/>
      <c r="Q921" s="170"/>
      <c r="R921" s="170"/>
      <c r="S921" s="170"/>
      <c r="T921" s="170"/>
      <c r="U921" s="170"/>
      <c r="V921" s="170"/>
      <c r="W921" s="170"/>
      <c r="X921" s="131"/>
      <c r="Y921" s="108"/>
      <c r="AB921"/>
      <c r="AC921"/>
      <c r="AD921"/>
      <c r="AE921"/>
      <c r="AF921"/>
      <c r="AG921"/>
      <c r="AH921"/>
      <c r="AI921"/>
      <c r="AJ921"/>
      <c r="AK921"/>
    </row>
    <row r="922" spans="1:37" ht="13" x14ac:dyDescent="0.3">
      <c r="A922" s="131"/>
      <c r="B922" s="131"/>
      <c r="C922" s="131"/>
      <c r="D922" s="131"/>
      <c r="E922" s="131"/>
      <c r="F922" s="131"/>
      <c r="G922" s="131"/>
      <c r="H922" s="131"/>
      <c r="I922" s="131"/>
      <c r="J922" s="131"/>
      <c r="K922" s="131"/>
      <c r="L922" s="131"/>
      <c r="M922" s="131"/>
      <c r="N922" s="131"/>
      <c r="O922" s="131"/>
      <c r="P922" s="131"/>
      <c r="Q922" s="170"/>
      <c r="R922" s="170"/>
      <c r="S922" s="170"/>
      <c r="T922" s="170"/>
      <c r="U922" s="170"/>
      <c r="V922" s="170"/>
      <c r="W922" s="170"/>
      <c r="X922" s="131"/>
      <c r="Y922" s="108"/>
      <c r="AB922"/>
      <c r="AC922"/>
      <c r="AD922"/>
      <c r="AE922"/>
      <c r="AF922"/>
      <c r="AG922"/>
      <c r="AH922"/>
      <c r="AI922"/>
      <c r="AJ922"/>
      <c r="AK922"/>
    </row>
    <row r="923" spans="1:37" ht="13" x14ac:dyDescent="0.3">
      <c r="A923" s="131"/>
      <c r="B923" s="131"/>
      <c r="C923" s="131"/>
      <c r="D923" s="131"/>
      <c r="E923" s="131"/>
      <c r="F923" s="131"/>
      <c r="G923" s="131"/>
      <c r="H923" s="131"/>
      <c r="I923" s="131"/>
      <c r="J923" s="131"/>
      <c r="K923" s="131"/>
      <c r="L923" s="131"/>
      <c r="M923" s="131"/>
      <c r="N923" s="131"/>
      <c r="O923" s="131"/>
      <c r="P923" s="131"/>
      <c r="Q923" s="170"/>
      <c r="R923" s="170"/>
      <c r="S923" s="170"/>
      <c r="T923" s="170"/>
      <c r="U923" s="170"/>
      <c r="V923" s="170"/>
      <c r="W923" s="170"/>
      <c r="X923" s="131"/>
      <c r="Y923" s="108"/>
      <c r="AB923"/>
      <c r="AC923"/>
      <c r="AD923"/>
      <c r="AE923"/>
      <c r="AF923"/>
      <c r="AG923"/>
      <c r="AH923"/>
      <c r="AI923"/>
      <c r="AJ923"/>
      <c r="AK923"/>
    </row>
    <row r="924" spans="1:37" ht="13" x14ac:dyDescent="0.3">
      <c r="A924" s="131"/>
      <c r="B924" s="131"/>
      <c r="C924" s="131"/>
      <c r="D924" s="131"/>
      <c r="E924" s="131"/>
      <c r="F924" s="131"/>
      <c r="G924" s="131"/>
      <c r="H924" s="131"/>
      <c r="I924" s="131"/>
      <c r="J924" s="131"/>
      <c r="K924" s="131"/>
      <c r="L924" s="131"/>
      <c r="M924" s="131"/>
      <c r="N924" s="131"/>
      <c r="O924" s="131"/>
      <c r="P924" s="131"/>
      <c r="Q924" s="170"/>
      <c r="R924" s="170"/>
      <c r="S924" s="170"/>
      <c r="T924" s="170"/>
      <c r="U924" s="170"/>
      <c r="V924" s="170"/>
      <c r="W924" s="170"/>
      <c r="X924" s="131"/>
      <c r="Y924" s="108"/>
      <c r="AB924"/>
      <c r="AC924"/>
      <c r="AD924"/>
      <c r="AE924"/>
      <c r="AF924"/>
      <c r="AG924"/>
      <c r="AH924"/>
      <c r="AI924"/>
      <c r="AJ924"/>
      <c r="AK924"/>
    </row>
    <row r="925" spans="1:37" ht="13" x14ac:dyDescent="0.3">
      <c r="A925" s="131"/>
      <c r="B925" s="131"/>
      <c r="C925" s="131"/>
      <c r="D925" s="131"/>
      <c r="E925" s="131"/>
      <c r="F925" s="131"/>
      <c r="G925" s="131"/>
      <c r="H925" s="131"/>
      <c r="I925" s="131"/>
      <c r="J925" s="131"/>
      <c r="K925" s="131"/>
      <c r="L925" s="131"/>
      <c r="M925" s="131"/>
      <c r="N925" s="131"/>
      <c r="O925" s="131"/>
      <c r="P925" s="131"/>
      <c r="Q925" s="170"/>
      <c r="R925" s="170"/>
      <c r="S925" s="170"/>
      <c r="T925" s="170"/>
      <c r="U925" s="170"/>
      <c r="V925" s="170"/>
      <c r="W925" s="170"/>
      <c r="X925" s="131"/>
      <c r="Y925" s="108"/>
      <c r="AB925"/>
      <c r="AC925"/>
      <c r="AD925"/>
      <c r="AE925"/>
      <c r="AF925"/>
      <c r="AG925"/>
      <c r="AH925"/>
      <c r="AI925"/>
      <c r="AJ925"/>
      <c r="AK925"/>
    </row>
    <row r="926" spans="1:37" ht="13" x14ac:dyDescent="0.3">
      <c r="A926" s="131"/>
      <c r="B926" s="131"/>
      <c r="C926" s="131"/>
      <c r="D926" s="131"/>
      <c r="E926" s="131"/>
      <c r="F926" s="131"/>
      <c r="G926" s="131"/>
      <c r="H926" s="131"/>
      <c r="I926" s="131"/>
      <c r="J926" s="131"/>
      <c r="K926" s="131"/>
      <c r="L926" s="131"/>
      <c r="M926" s="131"/>
      <c r="N926" s="131"/>
      <c r="O926" s="131"/>
      <c r="P926" s="131"/>
      <c r="Q926" s="170"/>
      <c r="R926" s="170"/>
      <c r="S926" s="170"/>
      <c r="T926" s="170"/>
      <c r="U926" s="170"/>
      <c r="V926" s="170"/>
      <c r="W926" s="170"/>
      <c r="X926" s="131"/>
      <c r="Y926" s="108"/>
      <c r="AB926"/>
      <c r="AC926"/>
      <c r="AD926"/>
      <c r="AE926"/>
      <c r="AF926"/>
      <c r="AG926"/>
      <c r="AH926"/>
      <c r="AI926"/>
      <c r="AJ926"/>
      <c r="AK926"/>
    </row>
    <row r="927" spans="1:37" ht="13" x14ac:dyDescent="0.3">
      <c r="A927" s="131"/>
      <c r="B927" s="131"/>
      <c r="C927" s="131"/>
      <c r="D927" s="131"/>
      <c r="E927" s="131"/>
      <c r="F927" s="131"/>
      <c r="G927" s="131"/>
      <c r="H927" s="131"/>
      <c r="I927" s="131"/>
      <c r="J927" s="131"/>
      <c r="K927" s="131"/>
      <c r="L927" s="131"/>
      <c r="M927" s="131"/>
      <c r="N927" s="131"/>
      <c r="O927" s="131"/>
      <c r="P927" s="131"/>
      <c r="Q927" s="170"/>
      <c r="R927" s="170"/>
      <c r="S927" s="170"/>
      <c r="T927" s="170"/>
      <c r="U927" s="170"/>
      <c r="V927" s="170"/>
      <c r="W927" s="170"/>
      <c r="X927" s="131"/>
      <c r="Y927" s="108"/>
      <c r="AB927"/>
      <c r="AC927"/>
      <c r="AD927"/>
      <c r="AE927"/>
      <c r="AF927"/>
      <c r="AG927"/>
      <c r="AH927"/>
      <c r="AI927"/>
      <c r="AJ927"/>
      <c r="AK927"/>
    </row>
    <row r="928" spans="1:37" ht="13" x14ac:dyDescent="0.3">
      <c r="A928" s="131"/>
      <c r="B928" s="131"/>
      <c r="C928" s="131"/>
      <c r="D928" s="131"/>
      <c r="E928" s="131"/>
      <c r="F928" s="131"/>
      <c r="G928" s="131"/>
      <c r="H928" s="131"/>
      <c r="I928" s="131"/>
      <c r="J928" s="131"/>
      <c r="K928" s="131"/>
      <c r="L928" s="131"/>
      <c r="M928" s="131"/>
      <c r="N928" s="131"/>
      <c r="O928" s="131"/>
      <c r="P928" s="131"/>
      <c r="Q928" s="170"/>
      <c r="R928" s="170"/>
      <c r="S928" s="170"/>
      <c r="T928" s="170"/>
      <c r="U928" s="170"/>
      <c r="V928" s="170"/>
      <c r="W928" s="170"/>
      <c r="X928" s="131"/>
      <c r="Y928" s="108"/>
      <c r="AB928"/>
      <c r="AC928"/>
      <c r="AD928"/>
      <c r="AE928"/>
      <c r="AF928"/>
      <c r="AG928"/>
      <c r="AH928"/>
      <c r="AI928"/>
      <c r="AJ928"/>
      <c r="AK928"/>
    </row>
    <row r="929" spans="1:37" ht="13" x14ac:dyDescent="0.3">
      <c r="A929" s="131"/>
      <c r="B929" s="131"/>
      <c r="C929" s="131"/>
      <c r="D929" s="131"/>
      <c r="E929" s="131"/>
      <c r="F929" s="131"/>
      <c r="G929" s="131"/>
      <c r="H929" s="131"/>
      <c r="I929" s="131"/>
      <c r="J929" s="131"/>
      <c r="K929" s="131"/>
      <c r="L929" s="131"/>
      <c r="M929" s="131"/>
      <c r="N929" s="131"/>
      <c r="O929" s="131"/>
      <c r="P929" s="131"/>
      <c r="Q929" s="170"/>
      <c r="R929" s="170"/>
      <c r="S929" s="170"/>
      <c r="T929" s="170"/>
      <c r="U929" s="170"/>
      <c r="V929" s="170"/>
      <c r="W929" s="170"/>
      <c r="X929" s="131"/>
      <c r="Y929" s="108"/>
      <c r="AB929"/>
      <c r="AC929"/>
      <c r="AD929"/>
      <c r="AE929"/>
      <c r="AF929"/>
      <c r="AG929"/>
      <c r="AH929"/>
      <c r="AI929"/>
      <c r="AJ929"/>
      <c r="AK929"/>
    </row>
    <row r="930" spans="1:37" ht="13" x14ac:dyDescent="0.3">
      <c r="A930" s="131"/>
      <c r="B930" s="131"/>
      <c r="C930" s="131"/>
      <c r="D930" s="131"/>
      <c r="E930" s="131"/>
      <c r="F930" s="131"/>
      <c r="G930" s="131"/>
      <c r="H930" s="131"/>
      <c r="I930" s="131"/>
      <c r="J930" s="131"/>
      <c r="K930" s="131"/>
      <c r="L930" s="131"/>
      <c r="M930" s="131"/>
      <c r="N930" s="131"/>
      <c r="O930" s="131"/>
      <c r="P930" s="131"/>
      <c r="Q930" s="170"/>
      <c r="R930" s="170"/>
      <c r="S930" s="170"/>
      <c r="T930" s="170"/>
      <c r="U930" s="170"/>
      <c r="V930" s="170"/>
      <c r="W930" s="170"/>
      <c r="X930" s="131"/>
      <c r="Y930" s="108"/>
      <c r="AB930"/>
      <c r="AC930"/>
      <c r="AD930"/>
      <c r="AE930"/>
      <c r="AF930"/>
      <c r="AG930"/>
      <c r="AH930"/>
      <c r="AI930"/>
      <c r="AJ930"/>
      <c r="AK930"/>
    </row>
    <row r="931" spans="1:37" ht="13" x14ac:dyDescent="0.3">
      <c r="A931" s="131"/>
      <c r="B931" s="131"/>
      <c r="C931" s="131"/>
      <c r="D931" s="131"/>
      <c r="E931" s="131"/>
      <c r="F931" s="131"/>
      <c r="G931" s="131"/>
      <c r="H931" s="131"/>
      <c r="I931" s="131"/>
      <c r="J931" s="131"/>
      <c r="K931" s="131"/>
      <c r="L931" s="131"/>
      <c r="M931" s="131"/>
      <c r="N931" s="131"/>
      <c r="O931" s="131"/>
      <c r="P931" s="131"/>
      <c r="Q931" s="170"/>
      <c r="R931" s="170"/>
      <c r="S931" s="170"/>
      <c r="T931" s="170"/>
      <c r="U931" s="170"/>
      <c r="V931" s="170"/>
      <c r="W931" s="170"/>
      <c r="X931" s="131"/>
      <c r="Y931" s="108"/>
      <c r="AB931"/>
      <c r="AC931"/>
      <c r="AD931"/>
      <c r="AE931"/>
      <c r="AF931"/>
      <c r="AG931"/>
      <c r="AH931"/>
      <c r="AI931"/>
      <c r="AJ931"/>
      <c r="AK931"/>
    </row>
    <row r="932" spans="1:37" ht="13" x14ac:dyDescent="0.3">
      <c r="A932" s="131"/>
      <c r="B932" s="131"/>
      <c r="C932" s="131"/>
      <c r="D932" s="131"/>
      <c r="E932" s="131"/>
      <c r="F932" s="131"/>
      <c r="G932" s="131"/>
      <c r="H932" s="131"/>
      <c r="I932" s="131"/>
      <c r="J932" s="131"/>
      <c r="K932" s="131"/>
      <c r="L932" s="131"/>
      <c r="M932" s="131"/>
      <c r="N932" s="131"/>
      <c r="O932" s="131"/>
      <c r="P932" s="131"/>
      <c r="Q932" s="170"/>
      <c r="R932" s="170"/>
      <c r="S932" s="170"/>
      <c r="T932" s="170"/>
      <c r="U932" s="170"/>
      <c r="V932" s="170"/>
      <c r="W932" s="170"/>
      <c r="X932" s="131"/>
      <c r="Y932" s="108"/>
      <c r="AB932"/>
      <c r="AC932"/>
      <c r="AD932"/>
      <c r="AE932"/>
      <c r="AF932"/>
      <c r="AG932"/>
      <c r="AH932"/>
      <c r="AI932"/>
      <c r="AJ932"/>
      <c r="AK932"/>
    </row>
    <row r="933" spans="1:37" ht="13" x14ac:dyDescent="0.3">
      <c r="A933" s="131"/>
      <c r="B933" s="131"/>
      <c r="C933" s="131"/>
      <c r="D933" s="131"/>
      <c r="E933" s="131"/>
      <c r="F933" s="131"/>
      <c r="G933" s="131"/>
      <c r="H933" s="131"/>
      <c r="I933" s="131"/>
      <c r="J933" s="131"/>
      <c r="K933" s="131"/>
      <c r="L933" s="131"/>
      <c r="M933" s="131"/>
      <c r="N933" s="131"/>
      <c r="O933" s="131"/>
      <c r="P933" s="131"/>
      <c r="Q933" s="170"/>
      <c r="R933" s="170"/>
      <c r="S933" s="170"/>
      <c r="T933" s="170"/>
      <c r="U933" s="170"/>
      <c r="V933" s="170"/>
      <c r="W933" s="170"/>
      <c r="X933" s="131"/>
      <c r="Y933" s="108"/>
      <c r="AB933"/>
      <c r="AC933"/>
      <c r="AD933"/>
      <c r="AE933"/>
      <c r="AF933"/>
      <c r="AG933"/>
      <c r="AH933"/>
      <c r="AI933"/>
      <c r="AJ933"/>
      <c r="AK933"/>
    </row>
    <row r="934" spans="1:37" ht="13" x14ac:dyDescent="0.3">
      <c r="A934" s="131"/>
      <c r="B934" s="131"/>
      <c r="C934" s="131"/>
      <c r="D934" s="131"/>
      <c r="E934" s="131"/>
      <c r="F934" s="131"/>
      <c r="G934" s="131"/>
      <c r="H934" s="131"/>
      <c r="I934" s="131"/>
      <c r="J934" s="131"/>
      <c r="K934" s="131"/>
      <c r="L934" s="131"/>
      <c r="M934" s="131"/>
      <c r="N934" s="131"/>
      <c r="O934" s="131"/>
      <c r="P934" s="131"/>
      <c r="Q934" s="170"/>
      <c r="R934" s="170"/>
      <c r="S934" s="170"/>
      <c r="T934" s="170"/>
      <c r="U934" s="170"/>
      <c r="V934" s="170"/>
      <c r="W934" s="170"/>
      <c r="X934" s="131"/>
      <c r="Y934" s="108"/>
      <c r="AB934"/>
      <c r="AC934"/>
      <c r="AD934"/>
      <c r="AE934"/>
      <c r="AF934"/>
      <c r="AG934"/>
      <c r="AH934"/>
      <c r="AI934"/>
      <c r="AJ934"/>
      <c r="AK934"/>
    </row>
    <row r="935" spans="1:37" ht="13" x14ac:dyDescent="0.3">
      <c r="A935" s="131"/>
      <c r="B935" s="131"/>
      <c r="C935" s="131"/>
      <c r="D935" s="131"/>
      <c r="E935" s="131"/>
      <c r="F935" s="131"/>
      <c r="G935" s="131"/>
      <c r="H935" s="131"/>
      <c r="I935" s="131"/>
      <c r="J935" s="131"/>
      <c r="K935" s="131"/>
      <c r="L935" s="131"/>
      <c r="M935" s="131"/>
      <c r="N935" s="131"/>
      <c r="O935" s="131"/>
      <c r="P935" s="131"/>
      <c r="Q935" s="170"/>
      <c r="R935" s="170"/>
      <c r="S935" s="170"/>
      <c r="T935" s="170"/>
      <c r="U935" s="170"/>
      <c r="V935" s="170"/>
      <c r="W935" s="170"/>
      <c r="X935" s="131"/>
      <c r="Y935" s="108"/>
      <c r="AB935"/>
      <c r="AC935"/>
      <c r="AD935"/>
      <c r="AE935"/>
      <c r="AF935"/>
      <c r="AG935"/>
      <c r="AH935"/>
      <c r="AI935"/>
      <c r="AJ935"/>
      <c r="AK935"/>
    </row>
    <row r="936" spans="1:37" ht="13" x14ac:dyDescent="0.3">
      <c r="A936" s="131"/>
      <c r="B936" s="131"/>
      <c r="C936" s="131"/>
      <c r="D936" s="131"/>
      <c r="E936" s="131"/>
      <c r="F936" s="131"/>
      <c r="G936" s="131"/>
      <c r="H936" s="131"/>
      <c r="I936" s="131"/>
      <c r="J936" s="131"/>
      <c r="K936" s="131"/>
      <c r="L936" s="131"/>
      <c r="M936" s="131"/>
      <c r="N936" s="131"/>
      <c r="O936" s="131"/>
      <c r="P936" s="131"/>
      <c r="Q936" s="170"/>
      <c r="R936" s="170"/>
      <c r="S936" s="170"/>
      <c r="T936" s="170"/>
      <c r="U936" s="170"/>
      <c r="V936" s="170"/>
      <c r="W936" s="170"/>
      <c r="X936" s="131"/>
      <c r="Y936" s="108"/>
      <c r="AB936"/>
      <c r="AC936"/>
      <c r="AD936"/>
      <c r="AE936"/>
      <c r="AF936"/>
      <c r="AG936"/>
      <c r="AH936"/>
      <c r="AI936"/>
      <c r="AJ936"/>
      <c r="AK936"/>
    </row>
    <row r="937" spans="1:37" ht="13" x14ac:dyDescent="0.3">
      <c r="A937" s="131"/>
      <c r="B937" s="131"/>
      <c r="C937" s="131"/>
      <c r="D937" s="131"/>
      <c r="E937" s="131"/>
      <c r="F937" s="131"/>
      <c r="G937" s="131"/>
      <c r="H937" s="131"/>
      <c r="I937" s="131"/>
      <c r="J937" s="131"/>
      <c r="K937" s="131"/>
      <c r="L937" s="131"/>
      <c r="M937" s="131"/>
      <c r="N937" s="131"/>
      <c r="O937" s="131"/>
      <c r="P937" s="131"/>
      <c r="Q937" s="170"/>
      <c r="R937" s="170"/>
      <c r="S937" s="170"/>
      <c r="T937" s="170"/>
      <c r="U937" s="170"/>
      <c r="V937" s="170"/>
      <c r="W937" s="170"/>
      <c r="X937" s="131"/>
      <c r="Y937" s="108"/>
      <c r="AB937"/>
      <c r="AC937"/>
      <c r="AD937"/>
      <c r="AE937"/>
      <c r="AF937"/>
      <c r="AG937"/>
      <c r="AH937"/>
      <c r="AI937"/>
      <c r="AJ937"/>
      <c r="AK937"/>
    </row>
    <row r="938" spans="1:37" ht="13" x14ac:dyDescent="0.3">
      <c r="A938" s="131"/>
      <c r="B938" s="131"/>
      <c r="C938" s="131"/>
      <c r="D938" s="131"/>
      <c r="E938" s="131"/>
      <c r="F938" s="131"/>
      <c r="G938" s="131"/>
      <c r="H938" s="131"/>
      <c r="I938" s="131"/>
      <c r="J938" s="131"/>
      <c r="K938" s="131"/>
      <c r="L938" s="131"/>
      <c r="M938" s="131"/>
      <c r="N938" s="131"/>
      <c r="O938" s="131"/>
      <c r="P938" s="131"/>
      <c r="Q938" s="170"/>
      <c r="R938" s="170"/>
      <c r="S938" s="170"/>
      <c r="T938" s="170"/>
      <c r="U938" s="170"/>
      <c r="V938" s="170"/>
      <c r="W938" s="170"/>
      <c r="X938" s="131"/>
      <c r="Y938" s="108"/>
      <c r="AB938"/>
      <c r="AC938"/>
      <c r="AD938"/>
      <c r="AE938"/>
      <c r="AF938"/>
      <c r="AG938"/>
      <c r="AH938"/>
      <c r="AI938"/>
      <c r="AJ938"/>
      <c r="AK938"/>
    </row>
    <row r="939" spans="1:37" ht="13" x14ac:dyDescent="0.3">
      <c r="A939" s="131"/>
      <c r="B939" s="131"/>
      <c r="C939" s="131"/>
      <c r="D939" s="131"/>
      <c r="E939" s="131"/>
      <c r="F939" s="131"/>
      <c r="G939" s="131"/>
      <c r="H939" s="131"/>
      <c r="I939" s="131"/>
      <c r="J939" s="131"/>
      <c r="K939" s="131"/>
      <c r="L939" s="131"/>
      <c r="M939" s="131"/>
      <c r="N939" s="131"/>
      <c r="O939" s="131"/>
      <c r="P939" s="131"/>
      <c r="Q939" s="170"/>
      <c r="R939" s="170"/>
      <c r="S939" s="170"/>
      <c r="T939" s="170"/>
      <c r="U939" s="170"/>
      <c r="V939" s="170"/>
      <c r="W939" s="170"/>
      <c r="X939" s="131"/>
      <c r="Y939" s="108"/>
      <c r="AB939"/>
      <c r="AC939"/>
      <c r="AD939"/>
      <c r="AE939"/>
      <c r="AF939"/>
      <c r="AG939"/>
      <c r="AH939"/>
      <c r="AI939"/>
      <c r="AJ939"/>
      <c r="AK939"/>
    </row>
    <row r="940" spans="1:37" ht="13" x14ac:dyDescent="0.3">
      <c r="A940" s="131"/>
      <c r="B940" s="131"/>
      <c r="C940" s="131"/>
      <c r="D940" s="131"/>
      <c r="E940" s="131"/>
      <c r="F940" s="131"/>
      <c r="G940" s="131"/>
      <c r="H940" s="131"/>
      <c r="I940" s="131"/>
      <c r="J940" s="131"/>
      <c r="K940" s="131"/>
      <c r="L940" s="131"/>
      <c r="M940" s="131"/>
      <c r="N940" s="131"/>
      <c r="O940" s="131"/>
      <c r="P940" s="131"/>
      <c r="Q940" s="170"/>
      <c r="R940" s="170"/>
      <c r="S940" s="170"/>
      <c r="T940" s="170"/>
      <c r="U940" s="170"/>
      <c r="V940" s="170"/>
      <c r="W940" s="170"/>
      <c r="X940" s="131"/>
      <c r="Y940" s="108"/>
      <c r="AB940"/>
      <c r="AC940"/>
      <c r="AD940"/>
      <c r="AE940"/>
      <c r="AF940"/>
      <c r="AG940"/>
      <c r="AH940"/>
      <c r="AI940"/>
      <c r="AJ940"/>
      <c r="AK940"/>
    </row>
    <row r="941" spans="1:37" ht="13" x14ac:dyDescent="0.3">
      <c r="A941" s="131"/>
      <c r="B941" s="131"/>
      <c r="C941" s="131"/>
      <c r="D941" s="131"/>
      <c r="E941" s="131"/>
      <c r="F941" s="131"/>
      <c r="G941" s="131"/>
      <c r="H941" s="131"/>
      <c r="I941" s="131"/>
      <c r="J941" s="131"/>
      <c r="K941" s="131"/>
      <c r="L941" s="131"/>
      <c r="M941" s="131"/>
      <c r="N941" s="131"/>
      <c r="O941" s="131"/>
      <c r="P941" s="131"/>
      <c r="Q941" s="170"/>
      <c r="R941" s="170"/>
      <c r="S941" s="170"/>
      <c r="T941" s="170"/>
      <c r="U941" s="170"/>
      <c r="V941" s="170"/>
      <c r="W941" s="170"/>
      <c r="X941" s="131"/>
      <c r="Y941" s="108"/>
      <c r="AB941"/>
      <c r="AC941"/>
      <c r="AD941"/>
      <c r="AE941"/>
      <c r="AF941"/>
      <c r="AG941"/>
      <c r="AH941"/>
      <c r="AI941"/>
      <c r="AJ941"/>
      <c r="AK941"/>
    </row>
    <row r="942" spans="1:37" ht="13" x14ac:dyDescent="0.3">
      <c r="A942" s="131"/>
      <c r="B942" s="131"/>
      <c r="C942" s="131"/>
      <c r="D942" s="131"/>
      <c r="E942" s="131"/>
      <c r="F942" s="131"/>
      <c r="G942" s="131"/>
      <c r="H942" s="131"/>
      <c r="I942" s="131"/>
      <c r="J942" s="131"/>
      <c r="K942" s="131"/>
      <c r="L942" s="131"/>
      <c r="M942" s="131"/>
      <c r="N942" s="131"/>
      <c r="O942" s="131"/>
      <c r="P942" s="131"/>
      <c r="Q942" s="170"/>
      <c r="R942" s="170"/>
      <c r="S942" s="170"/>
      <c r="T942" s="170"/>
      <c r="U942" s="170"/>
      <c r="V942" s="170"/>
      <c r="W942" s="170"/>
      <c r="X942" s="131"/>
      <c r="Y942" s="108"/>
      <c r="AB942"/>
      <c r="AC942"/>
      <c r="AD942"/>
      <c r="AE942"/>
      <c r="AF942"/>
      <c r="AG942"/>
      <c r="AH942"/>
      <c r="AI942"/>
      <c r="AJ942"/>
      <c r="AK942"/>
    </row>
    <row r="943" spans="1:37" ht="13" x14ac:dyDescent="0.3">
      <c r="A943" s="131"/>
      <c r="B943" s="131"/>
      <c r="C943" s="131"/>
      <c r="D943" s="131"/>
      <c r="E943" s="131"/>
      <c r="F943" s="131"/>
      <c r="G943" s="131"/>
      <c r="H943" s="131"/>
      <c r="I943" s="131"/>
      <c r="J943" s="131"/>
      <c r="K943" s="131"/>
      <c r="L943" s="131"/>
      <c r="M943" s="131"/>
      <c r="N943" s="131"/>
      <c r="O943" s="131"/>
      <c r="P943" s="131"/>
      <c r="Q943" s="170"/>
      <c r="R943" s="170"/>
      <c r="S943" s="170"/>
      <c r="T943" s="170"/>
      <c r="U943" s="170"/>
      <c r="V943" s="170"/>
      <c r="W943" s="170"/>
      <c r="X943" s="131"/>
      <c r="Y943" s="108"/>
      <c r="AB943"/>
      <c r="AC943"/>
      <c r="AD943"/>
      <c r="AE943"/>
      <c r="AF943"/>
      <c r="AG943"/>
      <c r="AH943"/>
      <c r="AI943"/>
      <c r="AJ943"/>
      <c r="AK943"/>
    </row>
    <row r="944" spans="1:37" ht="13" x14ac:dyDescent="0.3">
      <c r="A944" s="131"/>
      <c r="B944" s="131"/>
      <c r="C944" s="131"/>
      <c r="D944" s="131"/>
      <c r="E944" s="131"/>
      <c r="F944" s="131"/>
      <c r="G944" s="131"/>
      <c r="H944" s="131"/>
      <c r="I944" s="131"/>
      <c r="J944" s="131"/>
      <c r="K944" s="131"/>
      <c r="L944" s="131"/>
      <c r="M944" s="131"/>
      <c r="N944" s="131"/>
      <c r="O944" s="131"/>
      <c r="P944" s="131"/>
      <c r="Q944" s="170"/>
      <c r="R944" s="170"/>
      <c r="S944" s="170"/>
      <c r="T944" s="170"/>
      <c r="U944" s="170"/>
      <c r="V944" s="170"/>
      <c r="W944" s="170"/>
      <c r="X944" s="131"/>
      <c r="Y944" s="108"/>
      <c r="AB944"/>
      <c r="AC944"/>
      <c r="AD944"/>
      <c r="AE944"/>
      <c r="AF944"/>
      <c r="AG944"/>
      <c r="AH944"/>
      <c r="AI944"/>
      <c r="AJ944"/>
      <c r="AK944"/>
    </row>
    <row r="945" spans="1:37" ht="13" x14ac:dyDescent="0.3">
      <c r="A945" s="131"/>
      <c r="B945" s="131"/>
      <c r="C945" s="131"/>
      <c r="D945" s="131"/>
      <c r="E945" s="131"/>
      <c r="F945" s="131"/>
      <c r="G945" s="131"/>
      <c r="H945" s="131"/>
      <c r="I945" s="131"/>
      <c r="J945" s="131"/>
      <c r="K945" s="131"/>
      <c r="L945" s="131"/>
      <c r="M945" s="131"/>
      <c r="N945" s="131"/>
      <c r="O945" s="131"/>
      <c r="P945" s="131"/>
      <c r="Q945" s="170"/>
      <c r="R945" s="170"/>
      <c r="S945" s="170"/>
      <c r="T945" s="170"/>
      <c r="U945" s="170"/>
      <c r="V945" s="170"/>
      <c r="W945" s="170"/>
      <c r="X945" s="131"/>
      <c r="Y945" s="108"/>
      <c r="AB945"/>
      <c r="AC945"/>
      <c r="AD945"/>
      <c r="AE945"/>
      <c r="AF945"/>
      <c r="AG945"/>
      <c r="AH945"/>
      <c r="AI945"/>
      <c r="AJ945"/>
      <c r="AK945"/>
    </row>
    <row r="946" spans="1:37" ht="13" x14ac:dyDescent="0.3">
      <c r="A946" s="131"/>
      <c r="B946" s="131"/>
      <c r="C946" s="131"/>
      <c r="D946" s="131"/>
      <c r="E946" s="131"/>
      <c r="F946" s="131"/>
      <c r="G946" s="131"/>
      <c r="H946" s="131"/>
      <c r="I946" s="131"/>
      <c r="J946" s="131"/>
      <c r="K946" s="131"/>
      <c r="L946" s="131"/>
      <c r="M946" s="131"/>
      <c r="N946" s="131"/>
      <c r="O946" s="131"/>
      <c r="P946" s="131"/>
      <c r="Q946" s="170"/>
      <c r="R946" s="170"/>
      <c r="S946" s="170"/>
      <c r="T946" s="170"/>
      <c r="U946" s="170"/>
      <c r="V946" s="170"/>
      <c r="W946" s="170"/>
      <c r="X946" s="131"/>
      <c r="Y946" s="108"/>
      <c r="AB946"/>
      <c r="AC946"/>
      <c r="AD946"/>
      <c r="AE946"/>
      <c r="AF946"/>
      <c r="AG946"/>
      <c r="AH946"/>
      <c r="AI946"/>
      <c r="AJ946"/>
      <c r="AK946"/>
    </row>
    <row r="947" spans="1:37" ht="13" x14ac:dyDescent="0.3">
      <c r="A947" s="131"/>
      <c r="B947" s="131"/>
      <c r="C947" s="131"/>
      <c r="D947" s="131"/>
      <c r="E947" s="131"/>
      <c r="F947" s="131"/>
      <c r="G947" s="131"/>
      <c r="H947" s="131"/>
      <c r="I947" s="131"/>
      <c r="J947" s="131"/>
      <c r="K947" s="131"/>
      <c r="L947" s="131"/>
      <c r="M947" s="131"/>
      <c r="N947" s="131"/>
      <c r="O947" s="131"/>
      <c r="P947" s="131"/>
      <c r="Q947" s="170"/>
      <c r="R947" s="170"/>
      <c r="S947" s="170"/>
      <c r="T947" s="170"/>
      <c r="U947" s="170"/>
      <c r="V947" s="170"/>
      <c r="W947" s="170"/>
      <c r="X947" s="131"/>
      <c r="Y947" s="108"/>
      <c r="AB947"/>
      <c r="AC947"/>
      <c r="AD947"/>
      <c r="AE947"/>
      <c r="AF947"/>
      <c r="AG947"/>
      <c r="AH947"/>
      <c r="AI947"/>
      <c r="AJ947"/>
      <c r="AK947"/>
    </row>
    <row r="948" spans="1:37" ht="13" x14ac:dyDescent="0.3">
      <c r="A948" s="131"/>
      <c r="B948" s="131"/>
      <c r="C948" s="131"/>
      <c r="D948" s="131"/>
      <c r="E948" s="131"/>
      <c r="F948" s="131"/>
      <c r="G948" s="131"/>
      <c r="H948" s="131"/>
      <c r="I948" s="131"/>
      <c r="J948" s="131"/>
      <c r="K948" s="131"/>
      <c r="L948" s="131"/>
      <c r="M948" s="131"/>
      <c r="N948" s="131"/>
      <c r="O948" s="131"/>
      <c r="P948" s="131"/>
      <c r="Q948" s="170"/>
      <c r="R948" s="170"/>
      <c r="S948" s="170"/>
      <c r="T948" s="170"/>
      <c r="U948" s="170"/>
      <c r="V948" s="170"/>
      <c r="W948" s="170"/>
      <c r="X948" s="131"/>
      <c r="Y948" s="108"/>
      <c r="AB948"/>
      <c r="AC948"/>
      <c r="AD948"/>
      <c r="AE948"/>
      <c r="AF948"/>
      <c r="AG948"/>
      <c r="AH948"/>
      <c r="AI948"/>
      <c r="AJ948"/>
      <c r="AK948"/>
    </row>
    <row r="949" spans="1:37" ht="13" x14ac:dyDescent="0.3">
      <c r="A949" s="131"/>
      <c r="B949" s="131"/>
      <c r="C949" s="131"/>
      <c r="D949" s="131"/>
      <c r="E949" s="131"/>
      <c r="F949" s="131"/>
      <c r="G949" s="131"/>
      <c r="H949" s="131"/>
      <c r="I949" s="131"/>
      <c r="J949" s="131"/>
      <c r="K949" s="131"/>
      <c r="L949" s="131"/>
      <c r="M949" s="131"/>
      <c r="N949" s="131"/>
      <c r="O949" s="131"/>
      <c r="P949" s="131"/>
      <c r="Q949" s="170"/>
      <c r="R949" s="170"/>
      <c r="S949" s="170"/>
      <c r="T949" s="170"/>
      <c r="U949" s="170"/>
      <c r="V949" s="170"/>
      <c r="W949" s="170"/>
      <c r="X949" s="131"/>
      <c r="Y949" s="108"/>
      <c r="AB949"/>
      <c r="AC949"/>
      <c r="AD949"/>
      <c r="AE949"/>
      <c r="AF949"/>
      <c r="AG949"/>
      <c r="AH949"/>
      <c r="AI949"/>
      <c r="AJ949"/>
      <c r="AK949"/>
    </row>
    <row r="950" spans="1:37" ht="13" x14ac:dyDescent="0.3">
      <c r="A950" s="131"/>
      <c r="B950" s="131"/>
      <c r="C950" s="131"/>
      <c r="D950" s="131"/>
      <c r="E950" s="131"/>
      <c r="F950" s="131"/>
      <c r="G950" s="131"/>
      <c r="H950" s="131"/>
      <c r="I950" s="131"/>
      <c r="J950" s="131"/>
      <c r="K950" s="131"/>
      <c r="L950" s="131"/>
      <c r="M950" s="131"/>
      <c r="N950" s="131"/>
      <c r="O950" s="131"/>
      <c r="P950" s="131"/>
      <c r="Q950" s="170"/>
      <c r="R950" s="170"/>
      <c r="S950" s="170"/>
      <c r="T950" s="170"/>
      <c r="U950" s="170"/>
      <c r="V950" s="170"/>
      <c r="W950" s="170"/>
      <c r="X950" s="131"/>
      <c r="Y950" s="108"/>
      <c r="AB950"/>
      <c r="AC950"/>
      <c r="AD950"/>
      <c r="AE950"/>
      <c r="AF950"/>
      <c r="AG950"/>
      <c r="AH950"/>
      <c r="AI950"/>
      <c r="AJ950"/>
      <c r="AK950"/>
    </row>
    <row r="951" spans="1:37" ht="13" x14ac:dyDescent="0.3">
      <c r="A951" s="131"/>
      <c r="B951" s="131"/>
      <c r="C951" s="131"/>
      <c r="D951" s="131"/>
      <c r="E951" s="131"/>
      <c r="F951" s="131"/>
      <c r="G951" s="131"/>
      <c r="H951" s="131"/>
      <c r="I951" s="131"/>
      <c r="J951" s="131"/>
      <c r="K951" s="131"/>
      <c r="L951" s="131"/>
      <c r="M951" s="131"/>
      <c r="N951" s="131"/>
      <c r="O951" s="131"/>
      <c r="P951" s="131"/>
      <c r="Q951" s="170"/>
      <c r="R951" s="170"/>
      <c r="S951" s="170"/>
      <c r="T951" s="170"/>
      <c r="U951" s="170"/>
      <c r="V951" s="170"/>
      <c r="W951" s="170"/>
      <c r="X951" s="131"/>
      <c r="Y951" s="108"/>
      <c r="AB951"/>
      <c r="AC951"/>
      <c r="AD951"/>
      <c r="AE951"/>
      <c r="AF951"/>
      <c r="AG951"/>
      <c r="AH951"/>
      <c r="AI951"/>
      <c r="AJ951"/>
      <c r="AK951"/>
    </row>
    <row r="952" spans="1:37" ht="13" x14ac:dyDescent="0.3">
      <c r="A952" s="131"/>
      <c r="B952" s="131"/>
      <c r="C952" s="131"/>
      <c r="D952" s="131"/>
      <c r="E952" s="131"/>
      <c r="F952" s="131"/>
      <c r="G952" s="131"/>
      <c r="H952" s="131"/>
      <c r="I952" s="131"/>
      <c r="J952" s="131"/>
      <c r="K952" s="131"/>
      <c r="L952" s="131"/>
      <c r="M952" s="131"/>
      <c r="N952" s="131"/>
      <c r="O952" s="131"/>
      <c r="P952" s="131"/>
      <c r="Q952" s="170"/>
      <c r="R952" s="170"/>
      <c r="S952" s="170"/>
      <c r="T952" s="170"/>
      <c r="U952" s="170"/>
      <c r="V952" s="170"/>
      <c r="W952" s="170"/>
      <c r="X952" s="131"/>
      <c r="Y952" s="108"/>
      <c r="AB952"/>
      <c r="AC952"/>
      <c r="AD952"/>
      <c r="AE952"/>
      <c r="AF952"/>
      <c r="AG952"/>
      <c r="AH952"/>
      <c r="AI952"/>
      <c r="AJ952"/>
      <c r="AK952"/>
    </row>
    <row r="953" spans="1:37" ht="13" x14ac:dyDescent="0.3">
      <c r="A953" s="131"/>
      <c r="B953" s="131"/>
      <c r="C953" s="131"/>
      <c r="D953" s="131"/>
      <c r="E953" s="131"/>
      <c r="F953" s="131"/>
      <c r="G953" s="131"/>
      <c r="H953" s="131"/>
      <c r="I953" s="131"/>
      <c r="J953" s="131"/>
      <c r="K953" s="131"/>
      <c r="L953" s="131"/>
      <c r="M953" s="131"/>
      <c r="N953" s="131"/>
      <c r="O953" s="131"/>
      <c r="P953" s="131"/>
      <c r="Q953" s="170"/>
      <c r="R953" s="170"/>
      <c r="S953" s="170"/>
      <c r="T953" s="170"/>
      <c r="U953" s="170"/>
      <c r="V953" s="170"/>
      <c r="W953" s="170"/>
      <c r="X953" s="131"/>
      <c r="Y953" s="108"/>
      <c r="AB953"/>
      <c r="AC953"/>
      <c r="AD953"/>
      <c r="AE953"/>
      <c r="AF953"/>
      <c r="AG953"/>
      <c r="AH953"/>
      <c r="AI953"/>
      <c r="AJ953"/>
      <c r="AK953"/>
    </row>
    <row r="954" spans="1:37" ht="13" x14ac:dyDescent="0.3">
      <c r="A954" s="131"/>
      <c r="B954" s="131"/>
      <c r="C954" s="131"/>
      <c r="D954" s="131"/>
      <c r="E954" s="131"/>
      <c r="F954" s="131"/>
      <c r="G954" s="131"/>
      <c r="H954" s="131"/>
      <c r="I954" s="131"/>
      <c r="J954" s="131"/>
      <c r="K954" s="131"/>
      <c r="L954" s="131"/>
      <c r="M954" s="131"/>
      <c r="N954" s="131"/>
      <c r="O954" s="131"/>
      <c r="P954" s="131"/>
      <c r="Q954" s="170"/>
      <c r="R954" s="170"/>
      <c r="S954" s="170"/>
      <c r="T954" s="170"/>
      <c r="U954" s="170"/>
      <c r="V954" s="170"/>
      <c r="W954" s="170"/>
      <c r="X954" s="131"/>
      <c r="Y954" s="108"/>
      <c r="AB954"/>
      <c r="AC954"/>
      <c r="AD954"/>
      <c r="AE954"/>
      <c r="AF954"/>
      <c r="AG954"/>
      <c r="AH954"/>
      <c r="AI954"/>
      <c r="AJ954"/>
      <c r="AK954"/>
    </row>
    <row r="955" spans="1:37" ht="13" x14ac:dyDescent="0.3">
      <c r="A955" s="131"/>
      <c r="B955" s="131"/>
      <c r="C955" s="131"/>
      <c r="D955" s="131"/>
      <c r="E955" s="131"/>
      <c r="F955" s="131"/>
      <c r="G955" s="131"/>
      <c r="H955" s="131"/>
      <c r="I955" s="131"/>
      <c r="J955" s="131"/>
      <c r="K955" s="131"/>
      <c r="L955" s="131"/>
      <c r="M955" s="131"/>
      <c r="N955" s="131"/>
      <c r="O955" s="131"/>
      <c r="P955" s="131"/>
      <c r="Q955" s="170"/>
      <c r="R955" s="170"/>
      <c r="S955" s="170"/>
      <c r="T955" s="170"/>
      <c r="U955" s="170"/>
      <c r="V955" s="170"/>
      <c r="W955" s="170"/>
      <c r="X955" s="131"/>
      <c r="Y955" s="108"/>
      <c r="AB955"/>
      <c r="AC955"/>
      <c r="AD955"/>
      <c r="AE955"/>
      <c r="AF955"/>
      <c r="AG955"/>
      <c r="AH955"/>
      <c r="AI955"/>
      <c r="AJ955"/>
      <c r="AK955"/>
    </row>
    <row r="956" spans="1:37" ht="13" x14ac:dyDescent="0.3">
      <c r="A956" s="131"/>
      <c r="B956" s="131"/>
      <c r="C956" s="131"/>
      <c r="D956" s="131"/>
      <c r="E956" s="131"/>
      <c r="F956" s="131"/>
      <c r="G956" s="131"/>
      <c r="H956" s="131"/>
      <c r="I956" s="131"/>
      <c r="J956" s="131"/>
      <c r="K956" s="131"/>
      <c r="L956" s="131"/>
      <c r="M956" s="131"/>
      <c r="N956" s="131"/>
      <c r="O956" s="131"/>
      <c r="P956" s="131"/>
      <c r="Q956" s="170"/>
      <c r="R956" s="170"/>
      <c r="S956" s="170"/>
      <c r="T956" s="170"/>
      <c r="U956" s="170"/>
      <c r="V956" s="170"/>
      <c r="W956" s="170"/>
      <c r="X956" s="131"/>
      <c r="Y956" s="108"/>
      <c r="AB956"/>
      <c r="AC956"/>
      <c r="AD956"/>
      <c r="AE956"/>
      <c r="AF956"/>
      <c r="AG956"/>
      <c r="AH956"/>
      <c r="AI956"/>
      <c r="AJ956"/>
      <c r="AK956"/>
    </row>
    <row r="957" spans="1:37" ht="13" x14ac:dyDescent="0.3">
      <c r="A957" s="131"/>
      <c r="B957" s="131"/>
      <c r="C957" s="131"/>
      <c r="D957" s="131"/>
      <c r="E957" s="131"/>
      <c r="F957" s="131"/>
      <c r="G957" s="131"/>
      <c r="H957" s="131"/>
      <c r="I957" s="131"/>
      <c r="J957" s="131"/>
      <c r="K957" s="131"/>
      <c r="L957" s="131"/>
      <c r="M957" s="131"/>
      <c r="N957" s="131"/>
      <c r="O957" s="131"/>
      <c r="P957" s="131"/>
      <c r="Q957" s="170"/>
      <c r="R957" s="170"/>
      <c r="S957" s="170"/>
      <c r="T957" s="170"/>
      <c r="U957" s="170"/>
      <c r="V957" s="170"/>
      <c r="W957" s="170"/>
      <c r="X957" s="131"/>
      <c r="Y957" s="108"/>
      <c r="AB957"/>
      <c r="AC957"/>
      <c r="AD957"/>
      <c r="AE957"/>
      <c r="AF957"/>
      <c r="AG957"/>
      <c r="AH957"/>
      <c r="AI957"/>
      <c r="AJ957"/>
      <c r="AK957"/>
    </row>
    <row r="958" spans="1:37" ht="13" x14ac:dyDescent="0.3">
      <c r="A958" s="131"/>
      <c r="B958" s="131"/>
      <c r="C958" s="131"/>
      <c r="D958" s="131"/>
      <c r="E958" s="131"/>
      <c r="F958" s="131"/>
      <c r="G958" s="131"/>
      <c r="H958" s="131"/>
      <c r="I958" s="131"/>
      <c r="J958" s="131"/>
      <c r="K958" s="131"/>
      <c r="L958" s="131"/>
      <c r="M958" s="131"/>
      <c r="N958" s="131"/>
      <c r="O958" s="131"/>
      <c r="P958" s="131"/>
      <c r="Q958" s="170"/>
      <c r="R958" s="170"/>
      <c r="S958" s="170"/>
      <c r="T958" s="170"/>
      <c r="U958" s="170"/>
      <c r="V958" s="170"/>
      <c r="W958" s="170"/>
      <c r="X958" s="131"/>
      <c r="Y958" s="108"/>
      <c r="AB958"/>
      <c r="AC958"/>
      <c r="AD958"/>
      <c r="AE958"/>
      <c r="AF958"/>
      <c r="AG958"/>
      <c r="AH958"/>
      <c r="AI958"/>
      <c r="AJ958"/>
      <c r="AK958"/>
    </row>
    <row r="959" spans="1:37" ht="13" x14ac:dyDescent="0.3">
      <c r="A959" s="131"/>
      <c r="B959" s="131"/>
      <c r="C959" s="131"/>
      <c r="D959" s="131"/>
      <c r="E959" s="131"/>
      <c r="F959" s="131"/>
      <c r="G959" s="131"/>
      <c r="H959" s="131"/>
      <c r="I959" s="131"/>
      <c r="J959" s="131"/>
      <c r="K959" s="131"/>
      <c r="L959" s="131"/>
      <c r="M959" s="131"/>
      <c r="N959" s="131"/>
      <c r="O959" s="131"/>
      <c r="P959" s="131"/>
      <c r="Q959" s="170"/>
      <c r="R959" s="170"/>
      <c r="S959" s="170"/>
      <c r="T959" s="170"/>
      <c r="U959" s="170"/>
      <c r="V959" s="170"/>
      <c r="W959" s="170"/>
      <c r="X959" s="131"/>
      <c r="Y959" s="108"/>
      <c r="AB959"/>
      <c r="AC959"/>
      <c r="AD959"/>
      <c r="AE959"/>
      <c r="AF959"/>
      <c r="AG959"/>
      <c r="AH959"/>
      <c r="AI959"/>
      <c r="AJ959"/>
      <c r="AK959"/>
    </row>
    <row r="960" spans="1:37" ht="13" x14ac:dyDescent="0.3">
      <c r="A960" s="131"/>
      <c r="B960" s="131"/>
      <c r="C960" s="131"/>
      <c r="D960" s="131"/>
      <c r="E960" s="131"/>
      <c r="F960" s="131"/>
      <c r="G960" s="131"/>
      <c r="H960" s="131"/>
      <c r="I960" s="131"/>
      <c r="J960" s="131"/>
      <c r="K960" s="131"/>
      <c r="L960" s="131"/>
      <c r="M960" s="131"/>
      <c r="N960" s="131"/>
      <c r="O960" s="131"/>
      <c r="P960" s="131"/>
      <c r="Q960" s="170"/>
      <c r="R960" s="170"/>
      <c r="S960" s="170"/>
      <c r="T960" s="170"/>
      <c r="U960" s="170"/>
      <c r="V960" s="170"/>
      <c r="W960" s="170"/>
      <c r="X960" s="131"/>
      <c r="Y960" s="108"/>
      <c r="AB960"/>
      <c r="AC960"/>
      <c r="AD960"/>
      <c r="AE960"/>
      <c r="AF960"/>
      <c r="AG960"/>
      <c r="AH960"/>
      <c r="AI960"/>
      <c r="AJ960"/>
      <c r="AK960"/>
    </row>
    <row r="961" spans="1:37" ht="13" x14ac:dyDescent="0.3">
      <c r="A961" s="131"/>
      <c r="B961" s="131"/>
      <c r="C961" s="131"/>
      <c r="D961" s="131"/>
      <c r="E961" s="131"/>
      <c r="F961" s="131"/>
      <c r="G961" s="131"/>
      <c r="H961" s="131"/>
      <c r="I961" s="131"/>
      <c r="J961" s="131"/>
      <c r="K961" s="131"/>
      <c r="L961" s="131"/>
      <c r="M961" s="131"/>
      <c r="N961" s="131"/>
      <c r="O961" s="131"/>
      <c r="P961" s="131"/>
      <c r="Q961" s="170"/>
      <c r="R961" s="170"/>
      <c r="S961" s="170"/>
      <c r="T961" s="170"/>
      <c r="U961" s="170"/>
      <c r="V961" s="170"/>
      <c r="W961" s="170"/>
      <c r="X961" s="131"/>
      <c r="Y961" s="108"/>
      <c r="AB961"/>
      <c r="AC961"/>
      <c r="AD961"/>
      <c r="AE961"/>
      <c r="AF961"/>
      <c r="AG961"/>
      <c r="AH961"/>
      <c r="AI961"/>
      <c r="AJ961"/>
      <c r="AK961"/>
    </row>
    <row r="962" spans="1:37" ht="13" x14ac:dyDescent="0.3">
      <c r="A962" s="131"/>
      <c r="B962" s="131"/>
      <c r="C962" s="131"/>
      <c r="D962" s="131"/>
      <c r="E962" s="131"/>
      <c r="F962" s="131"/>
      <c r="G962" s="131"/>
      <c r="H962" s="131"/>
      <c r="I962" s="131"/>
      <c r="J962" s="131"/>
      <c r="K962" s="131"/>
      <c r="L962" s="131"/>
      <c r="M962" s="131"/>
      <c r="N962" s="131"/>
      <c r="O962" s="131"/>
      <c r="P962" s="131"/>
      <c r="Q962" s="170"/>
      <c r="R962" s="170"/>
      <c r="S962" s="170"/>
      <c r="T962" s="170"/>
      <c r="U962" s="170"/>
      <c r="V962" s="170"/>
      <c r="W962" s="170"/>
      <c r="X962" s="131"/>
      <c r="Y962" s="108"/>
      <c r="AB962"/>
      <c r="AC962"/>
      <c r="AD962"/>
      <c r="AE962"/>
      <c r="AF962"/>
      <c r="AG962"/>
      <c r="AH962"/>
      <c r="AI962"/>
      <c r="AJ962"/>
      <c r="AK962"/>
    </row>
    <row r="963" spans="1:37" ht="13" x14ac:dyDescent="0.3">
      <c r="A963" s="131"/>
      <c r="B963" s="131"/>
      <c r="C963" s="131"/>
      <c r="D963" s="131"/>
      <c r="E963" s="131"/>
      <c r="F963" s="131"/>
      <c r="G963" s="131"/>
      <c r="H963" s="131"/>
      <c r="I963" s="131"/>
      <c r="J963" s="131"/>
      <c r="K963" s="131"/>
      <c r="L963" s="131"/>
      <c r="M963" s="131"/>
      <c r="N963" s="131"/>
      <c r="O963" s="131"/>
      <c r="P963" s="131"/>
      <c r="Q963" s="170"/>
      <c r="R963" s="170"/>
      <c r="S963" s="170"/>
      <c r="T963" s="170"/>
      <c r="U963" s="170"/>
      <c r="V963" s="170"/>
      <c r="W963" s="170"/>
      <c r="X963" s="131"/>
      <c r="Y963" s="108"/>
      <c r="AB963"/>
      <c r="AC963"/>
      <c r="AD963"/>
      <c r="AE963"/>
      <c r="AF963"/>
      <c r="AG963"/>
      <c r="AH963"/>
      <c r="AI963"/>
      <c r="AJ963"/>
      <c r="AK963"/>
    </row>
    <row r="964" spans="1:37" ht="13" x14ac:dyDescent="0.3">
      <c r="A964" s="131"/>
      <c r="B964" s="131"/>
      <c r="C964" s="131"/>
      <c r="D964" s="131"/>
      <c r="E964" s="131"/>
      <c r="F964" s="131"/>
      <c r="G964" s="131"/>
      <c r="H964" s="131"/>
      <c r="I964" s="131"/>
      <c r="J964" s="131"/>
      <c r="K964" s="131"/>
      <c r="L964" s="131"/>
      <c r="M964" s="131"/>
      <c r="N964" s="131"/>
      <c r="O964" s="131"/>
      <c r="P964" s="131"/>
      <c r="Q964" s="170"/>
      <c r="R964" s="170"/>
      <c r="S964" s="170"/>
      <c r="T964" s="170"/>
      <c r="U964" s="170"/>
      <c r="V964" s="170"/>
      <c r="W964" s="170"/>
      <c r="X964" s="131"/>
      <c r="Y964" s="108"/>
      <c r="AB964"/>
      <c r="AC964"/>
      <c r="AD964"/>
      <c r="AE964"/>
      <c r="AF964"/>
      <c r="AG964"/>
      <c r="AH964"/>
      <c r="AI964"/>
      <c r="AJ964"/>
      <c r="AK964"/>
    </row>
    <row r="965" spans="1:37" ht="13" x14ac:dyDescent="0.3">
      <c r="A965" s="131"/>
      <c r="B965" s="131"/>
      <c r="C965" s="131"/>
      <c r="D965" s="131"/>
      <c r="E965" s="131"/>
      <c r="F965" s="131"/>
      <c r="G965" s="131"/>
      <c r="H965" s="131"/>
      <c r="I965" s="131"/>
      <c r="J965" s="131"/>
      <c r="K965" s="131"/>
      <c r="L965" s="131"/>
      <c r="M965" s="131"/>
      <c r="N965" s="131"/>
      <c r="O965" s="131"/>
      <c r="P965" s="131"/>
      <c r="Q965" s="170"/>
      <c r="R965" s="170"/>
      <c r="S965" s="170"/>
      <c r="T965" s="170"/>
      <c r="U965" s="170"/>
      <c r="V965" s="170"/>
      <c r="W965" s="170"/>
      <c r="X965" s="131"/>
      <c r="Y965" s="108"/>
      <c r="AB965"/>
      <c r="AC965"/>
      <c r="AD965"/>
      <c r="AE965"/>
      <c r="AF965"/>
      <c r="AG965"/>
      <c r="AH965"/>
      <c r="AI965"/>
      <c r="AJ965"/>
      <c r="AK965"/>
    </row>
    <row r="966" spans="1:37" ht="13" x14ac:dyDescent="0.3">
      <c r="A966" s="131"/>
      <c r="B966" s="131"/>
      <c r="C966" s="131"/>
      <c r="D966" s="131"/>
      <c r="E966" s="131"/>
      <c r="F966" s="131"/>
      <c r="G966" s="131"/>
      <c r="H966" s="131"/>
      <c r="I966" s="131"/>
      <c r="J966" s="131"/>
      <c r="K966" s="131"/>
      <c r="L966" s="131"/>
      <c r="M966" s="131"/>
      <c r="N966" s="131"/>
      <c r="O966" s="131"/>
      <c r="P966" s="131"/>
      <c r="Q966" s="170"/>
      <c r="R966" s="170"/>
      <c r="S966" s="170"/>
      <c r="T966" s="170"/>
      <c r="U966" s="170"/>
      <c r="V966" s="170"/>
      <c r="W966" s="170"/>
      <c r="X966" s="131"/>
      <c r="Y966" s="108"/>
      <c r="AB966"/>
      <c r="AC966"/>
      <c r="AD966"/>
      <c r="AE966"/>
      <c r="AF966"/>
      <c r="AG966"/>
      <c r="AH966"/>
      <c r="AI966"/>
      <c r="AJ966"/>
      <c r="AK966"/>
    </row>
    <row r="967" spans="1:37" ht="13" x14ac:dyDescent="0.3">
      <c r="A967" s="131"/>
      <c r="B967" s="131"/>
      <c r="C967" s="131"/>
      <c r="D967" s="131"/>
      <c r="E967" s="131"/>
      <c r="F967" s="131"/>
      <c r="G967" s="131"/>
      <c r="H967" s="131"/>
      <c r="I967" s="131"/>
      <c r="J967" s="131"/>
      <c r="K967" s="131"/>
      <c r="L967" s="131"/>
      <c r="M967" s="131"/>
      <c r="N967" s="131"/>
      <c r="O967" s="131"/>
      <c r="P967" s="131"/>
      <c r="Q967" s="170"/>
      <c r="R967" s="170"/>
      <c r="S967" s="170"/>
      <c r="T967" s="170"/>
      <c r="U967" s="170"/>
      <c r="V967" s="170"/>
      <c r="W967" s="170"/>
      <c r="X967" s="131"/>
      <c r="Y967" s="108"/>
      <c r="AB967"/>
      <c r="AC967"/>
      <c r="AD967"/>
      <c r="AE967"/>
      <c r="AF967"/>
      <c r="AG967"/>
      <c r="AH967"/>
      <c r="AI967"/>
      <c r="AJ967"/>
      <c r="AK967"/>
    </row>
    <row r="968" spans="1:37" ht="13" x14ac:dyDescent="0.3">
      <c r="A968" s="131"/>
      <c r="B968" s="131"/>
      <c r="C968" s="131"/>
      <c r="D968" s="131"/>
      <c r="E968" s="131"/>
      <c r="F968" s="131"/>
      <c r="G968" s="131"/>
      <c r="H968" s="131"/>
      <c r="I968" s="131"/>
      <c r="J968" s="131"/>
      <c r="K968" s="131"/>
      <c r="L968" s="131"/>
      <c r="M968" s="131"/>
      <c r="N968" s="131"/>
      <c r="O968" s="131"/>
      <c r="P968" s="131"/>
      <c r="Q968" s="170"/>
      <c r="R968" s="170"/>
      <c r="S968" s="170"/>
      <c r="T968" s="170"/>
      <c r="U968" s="170"/>
      <c r="V968" s="170"/>
      <c r="W968" s="170"/>
      <c r="X968" s="131"/>
      <c r="Y968" s="108"/>
      <c r="AB968"/>
      <c r="AC968"/>
      <c r="AD968"/>
      <c r="AE968"/>
      <c r="AF968"/>
      <c r="AG968"/>
      <c r="AH968"/>
      <c r="AI968"/>
      <c r="AJ968"/>
      <c r="AK968"/>
    </row>
    <row r="969" spans="1:37" ht="13" x14ac:dyDescent="0.3">
      <c r="A969" s="131"/>
      <c r="B969" s="131"/>
      <c r="C969" s="131"/>
      <c r="D969" s="131"/>
      <c r="E969" s="131"/>
      <c r="F969" s="131"/>
      <c r="G969" s="131"/>
      <c r="H969" s="131"/>
      <c r="I969" s="131"/>
      <c r="J969" s="131"/>
      <c r="K969" s="131"/>
      <c r="L969" s="131"/>
      <c r="M969" s="131"/>
      <c r="N969" s="131"/>
      <c r="O969" s="131"/>
      <c r="P969" s="131"/>
      <c r="Q969" s="170"/>
      <c r="R969" s="170"/>
      <c r="S969" s="170"/>
      <c r="T969" s="170"/>
      <c r="U969" s="170"/>
      <c r="V969" s="170"/>
      <c r="W969" s="170"/>
      <c r="X969" s="131"/>
      <c r="Y969" s="108"/>
      <c r="AB969"/>
      <c r="AC969"/>
      <c r="AD969"/>
      <c r="AE969"/>
      <c r="AF969"/>
      <c r="AG969"/>
      <c r="AH969"/>
      <c r="AI969"/>
      <c r="AJ969"/>
      <c r="AK969"/>
    </row>
    <row r="970" spans="1:37" ht="13" x14ac:dyDescent="0.3">
      <c r="A970" s="131"/>
      <c r="B970" s="131"/>
      <c r="C970" s="131"/>
      <c r="D970" s="131"/>
      <c r="E970" s="131"/>
      <c r="F970" s="131"/>
      <c r="G970" s="131"/>
      <c r="H970" s="131"/>
      <c r="I970" s="131"/>
      <c r="J970" s="131"/>
      <c r="K970" s="131"/>
      <c r="L970" s="131"/>
      <c r="M970" s="131"/>
      <c r="N970" s="131"/>
      <c r="O970" s="131"/>
      <c r="P970" s="131"/>
      <c r="Q970" s="170"/>
      <c r="R970" s="170"/>
      <c r="S970" s="170"/>
      <c r="T970" s="170"/>
      <c r="U970" s="170"/>
      <c r="V970" s="170"/>
      <c r="W970" s="170"/>
      <c r="X970" s="131"/>
      <c r="Y970" s="108"/>
      <c r="AB970"/>
      <c r="AC970"/>
      <c r="AD970"/>
      <c r="AE970"/>
      <c r="AF970"/>
      <c r="AG970"/>
      <c r="AH970"/>
      <c r="AI970"/>
      <c r="AJ970"/>
      <c r="AK970"/>
    </row>
    <row r="971" spans="1:37" ht="13" x14ac:dyDescent="0.3">
      <c r="A971" s="131"/>
      <c r="B971" s="131"/>
      <c r="C971" s="131"/>
      <c r="D971" s="131"/>
      <c r="E971" s="131"/>
      <c r="F971" s="131"/>
      <c r="G971" s="131"/>
      <c r="H971" s="131"/>
      <c r="I971" s="131"/>
      <c r="J971" s="131"/>
      <c r="K971" s="131"/>
      <c r="L971" s="131"/>
      <c r="M971" s="131"/>
      <c r="N971" s="131"/>
      <c r="O971" s="131"/>
      <c r="P971" s="131"/>
      <c r="Q971" s="170"/>
      <c r="R971" s="170"/>
      <c r="S971" s="170"/>
      <c r="T971" s="170"/>
      <c r="U971" s="170"/>
      <c r="V971" s="170"/>
      <c r="W971" s="170"/>
      <c r="X971" s="131"/>
      <c r="Y971" s="108"/>
      <c r="AB971"/>
      <c r="AC971"/>
      <c r="AD971"/>
      <c r="AE971"/>
      <c r="AF971"/>
      <c r="AG971"/>
      <c r="AH971"/>
      <c r="AI971"/>
      <c r="AJ971"/>
      <c r="AK971"/>
    </row>
    <row r="972" spans="1:37" ht="13" x14ac:dyDescent="0.3">
      <c r="A972" s="131"/>
      <c r="B972" s="131"/>
      <c r="C972" s="131"/>
      <c r="D972" s="131"/>
      <c r="E972" s="131"/>
      <c r="F972" s="131"/>
      <c r="G972" s="131"/>
      <c r="H972" s="131"/>
      <c r="I972" s="131"/>
      <c r="J972" s="131"/>
      <c r="K972" s="131"/>
      <c r="L972" s="131"/>
      <c r="M972" s="131"/>
      <c r="N972" s="131"/>
      <c r="O972" s="131"/>
      <c r="P972" s="131"/>
      <c r="Q972" s="170"/>
      <c r="R972" s="170"/>
      <c r="S972" s="170"/>
      <c r="T972" s="170"/>
      <c r="U972" s="170"/>
      <c r="V972" s="170"/>
      <c r="W972" s="170"/>
      <c r="X972" s="131"/>
      <c r="Y972" s="108"/>
      <c r="AB972"/>
      <c r="AC972"/>
      <c r="AD972"/>
      <c r="AE972"/>
      <c r="AF972"/>
      <c r="AG972"/>
      <c r="AH972"/>
      <c r="AI972"/>
      <c r="AJ972"/>
      <c r="AK972"/>
    </row>
    <row r="973" spans="1:37" ht="13" x14ac:dyDescent="0.3">
      <c r="A973" s="131"/>
      <c r="B973" s="131"/>
      <c r="C973" s="131"/>
      <c r="D973" s="131"/>
      <c r="E973" s="131"/>
      <c r="F973" s="131"/>
      <c r="G973" s="131"/>
      <c r="H973" s="131"/>
      <c r="I973" s="131"/>
      <c r="J973" s="131"/>
      <c r="K973" s="131"/>
      <c r="L973" s="131"/>
      <c r="M973" s="131"/>
      <c r="N973" s="131"/>
      <c r="O973" s="131"/>
      <c r="P973" s="131"/>
      <c r="Q973" s="170"/>
      <c r="R973" s="170"/>
      <c r="S973" s="170"/>
      <c r="T973" s="170"/>
      <c r="U973" s="170"/>
      <c r="V973" s="170"/>
      <c r="W973" s="170"/>
      <c r="X973" s="131"/>
      <c r="Y973" s="108"/>
      <c r="AB973"/>
      <c r="AC973"/>
      <c r="AD973"/>
      <c r="AE973"/>
      <c r="AF973"/>
      <c r="AG973"/>
      <c r="AH973"/>
      <c r="AI973"/>
      <c r="AJ973"/>
      <c r="AK973"/>
    </row>
    <row r="974" spans="1:37" ht="13" x14ac:dyDescent="0.3">
      <c r="A974" s="131"/>
      <c r="B974" s="131"/>
      <c r="C974" s="131"/>
      <c r="D974" s="131"/>
      <c r="E974" s="131"/>
      <c r="F974" s="131"/>
      <c r="G974" s="131"/>
      <c r="H974" s="131"/>
      <c r="I974" s="131"/>
      <c r="J974" s="131"/>
      <c r="K974" s="131"/>
      <c r="L974" s="131"/>
      <c r="M974" s="131"/>
      <c r="N974" s="131"/>
      <c r="O974" s="131"/>
      <c r="P974" s="131"/>
      <c r="Q974" s="170"/>
      <c r="R974" s="170"/>
      <c r="S974" s="170"/>
      <c r="T974" s="170"/>
      <c r="U974" s="170"/>
      <c r="V974" s="170"/>
      <c r="W974" s="170"/>
      <c r="X974" s="131"/>
      <c r="Y974" s="108"/>
      <c r="AB974"/>
      <c r="AC974"/>
      <c r="AD974"/>
      <c r="AE974"/>
      <c r="AF974"/>
      <c r="AG974"/>
      <c r="AH974"/>
      <c r="AI974"/>
      <c r="AJ974"/>
      <c r="AK974"/>
    </row>
    <row r="975" spans="1:37" ht="13" x14ac:dyDescent="0.3">
      <c r="A975" s="131"/>
      <c r="B975" s="131"/>
      <c r="C975" s="131"/>
      <c r="D975" s="131"/>
      <c r="E975" s="131"/>
      <c r="F975" s="131"/>
      <c r="G975" s="131"/>
      <c r="H975" s="131"/>
      <c r="I975" s="131"/>
      <c r="J975" s="131"/>
      <c r="K975" s="131"/>
      <c r="L975" s="131"/>
      <c r="M975" s="131"/>
      <c r="N975" s="131"/>
      <c r="O975" s="131"/>
      <c r="P975" s="131"/>
      <c r="Q975" s="170"/>
      <c r="R975" s="170"/>
      <c r="S975" s="170"/>
      <c r="T975" s="170"/>
      <c r="U975" s="170"/>
      <c r="V975" s="170"/>
      <c r="W975" s="170"/>
      <c r="X975" s="131"/>
      <c r="Y975" s="108"/>
      <c r="AB975"/>
      <c r="AC975"/>
      <c r="AD975"/>
      <c r="AE975"/>
      <c r="AF975"/>
      <c r="AG975"/>
      <c r="AH975"/>
      <c r="AI975"/>
      <c r="AJ975"/>
      <c r="AK975"/>
    </row>
    <row r="976" spans="1:37" ht="13" x14ac:dyDescent="0.3">
      <c r="A976" s="131"/>
      <c r="B976" s="131"/>
      <c r="C976" s="131"/>
      <c r="D976" s="131"/>
      <c r="E976" s="131"/>
      <c r="F976" s="131"/>
      <c r="G976" s="131"/>
      <c r="H976" s="131"/>
      <c r="I976" s="131"/>
      <c r="J976" s="131"/>
      <c r="K976" s="131"/>
      <c r="L976" s="131"/>
      <c r="M976" s="131"/>
      <c r="N976" s="131"/>
      <c r="O976" s="131"/>
      <c r="P976" s="131"/>
      <c r="Q976" s="170"/>
      <c r="R976" s="170"/>
      <c r="S976" s="170"/>
      <c r="T976" s="170"/>
      <c r="U976" s="170"/>
      <c r="V976" s="170"/>
      <c r="W976" s="170"/>
      <c r="X976" s="131"/>
      <c r="Y976" s="108"/>
      <c r="AB976"/>
      <c r="AC976"/>
      <c r="AD976"/>
      <c r="AE976"/>
      <c r="AF976"/>
      <c r="AG976"/>
      <c r="AH976"/>
      <c r="AI976"/>
      <c r="AJ976"/>
      <c r="AK976"/>
    </row>
    <row r="977" spans="1:37" ht="13" x14ac:dyDescent="0.3">
      <c r="A977" s="131"/>
      <c r="B977" s="131"/>
      <c r="C977" s="131"/>
      <c r="D977" s="131"/>
      <c r="E977" s="131"/>
      <c r="F977" s="131"/>
      <c r="G977" s="131"/>
      <c r="H977" s="131"/>
      <c r="I977" s="131"/>
      <c r="J977" s="131"/>
      <c r="K977" s="131"/>
      <c r="L977" s="131"/>
      <c r="M977" s="131"/>
      <c r="N977" s="131"/>
      <c r="O977" s="131"/>
      <c r="P977" s="131"/>
      <c r="Q977" s="170"/>
      <c r="R977" s="170"/>
      <c r="S977" s="170"/>
      <c r="T977" s="170"/>
      <c r="U977" s="170"/>
      <c r="V977" s="170"/>
      <c r="W977" s="170"/>
      <c r="X977" s="131"/>
      <c r="Y977" s="108"/>
      <c r="AB977"/>
      <c r="AC977"/>
      <c r="AD977"/>
      <c r="AE977"/>
      <c r="AF977"/>
      <c r="AG977"/>
      <c r="AH977"/>
      <c r="AI977"/>
      <c r="AJ977"/>
      <c r="AK977"/>
    </row>
    <row r="978" spans="1:37" ht="13" x14ac:dyDescent="0.3">
      <c r="A978" s="131"/>
      <c r="B978" s="131"/>
      <c r="C978" s="131"/>
      <c r="D978" s="131"/>
      <c r="E978" s="131"/>
      <c r="F978" s="131"/>
      <c r="G978" s="131"/>
      <c r="H978" s="131"/>
      <c r="I978" s="131"/>
      <c r="J978" s="131"/>
      <c r="K978" s="131"/>
      <c r="L978" s="131"/>
      <c r="M978" s="131"/>
      <c r="N978" s="131"/>
      <c r="O978" s="131"/>
      <c r="P978" s="131"/>
      <c r="Q978" s="170"/>
      <c r="R978" s="170"/>
      <c r="S978" s="170"/>
      <c r="T978" s="170"/>
      <c r="U978" s="170"/>
      <c r="V978" s="170"/>
      <c r="W978" s="170"/>
      <c r="X978" s="131"/>
      <c r="Y978" s="108"/>
      <c r="AB978"/>
      <c r="AC978"/>
      <c r="AD978"/>
      <c r="AE978"/>
      <c r="AF978"/>
      <c r="AG978"/>
      <c r="AH978"/>
      <c r="AI978"/>
      <c r="AJ978"/>
      <c r="AK978"/>
    </row>
    <row r="979" spans="1:37" ht="13" x14ac:dyDescent="0.3">
      <c r="A979" s="131"/>
      <c r="B979" s="131"/>
      <c r="C979" s="131"/>
      <c r="D979" s="131"/>
      <c r="E979" s="131"/>
      <c r="F979" s="131"/>
      <c r="G979" s="131"/>
      <c r="H979" s="131"/>
      <c r="I979" s="131"/>
      <c r="J979" s="131"/>
      <c r="K979" s="131"/>
      <c r="L979" s="131"/>
      <c r="M979" s="131"/>
      <c r="N979" s="131"/>
      <c r="O979" s="131"/>
      <c r="P979" s="131"/>
      <c r="Q979" s="170"/>
      <c r="R979" s="170"/>
      <c r="S979" s="170"/>
      <c r="T979" s="170"/>
      <c r="U979" s="170"/>
      <c r="V979" s="170"/>
      <c r="W979" s="170"/>
      <c r="X979" s="131"/>
      <c r="Y979" s="108"/>
      <c r="AB979"/>
      <c r="AC979"/>
      <c r="AD979"/>
      <c r="AE979"/>
      <c r="AF979"/>
      <c r="AG979"/>
      <c r="AH979"/>
      <c r="AI979"/>
      <c r="AJ979"/>
      <c r="AK979"/>
    </row>
    <row r="980" spans="1:37" x14ac:dyDescent="0.25">
      <c r="A980" s="131"/>
      <c r="B980" s="131"/>
      <c r="C980" s="131"/>
      <c r="D980" s="131"/>
      <c r="E980" s="131"/>
      <c r="F980" s="131"/>
      <c r="G980" s="131"/>
      <c r="H980" s="131"/>
      <c r="I980" s="131"/>
      <c r="J980" s="131"/>
      <c r="K980" s="131"/>
      <c r="L980" s="131"/>
      <c r="M980" s="131"/>
      <c r="N980" s="131"/>
      <c r="O980" s="131"/>
      <c r="P980" s="131"/>
      <c r="Q980" s="170"/>
      <c r="R980" s="170"/>
      <c r="S980" s="170"/>
      <c r="T980" s="170"/>
      <c r="U980" s="170"/>
      <c r="V980" s="170"/>
      <c r="W980" s="170"/>
      <c r="X980" s="131"/>
      <c r="AB980"/>
      <c r="AC980"/>
      <c r="AD980"/>
      <c r="AE980"/>
      <c r="AF980"/>
      <c r="AG980"/>
      <c r="AH980"/>
      <c r="AI980"/>
      <c r="AJ980"/>
      <c r="AK980"/>
    </row>
    <row r="981" spans="1:37" x14ac:dyDescent="0.25">
      <c r="A981" s="131"/>
      <c r="B981" s="131"/>
      <c r="C981" s="131"/>
      <c r="D981" s="131"/>
      <c r="E981" s="131"/>
      <c r="F981" s="131"/>
      <c r="G981" s="131"/>
      <c r="H981" s="131"/>
      <c r="I981" s="131"/>
      <c r="J981" s="131"/>
      <c r="K981" s="131"/>
      <c r="L981" s="131"/>
      <c r="M981" s="131"/>
      <c r="N981" s="131"/>
      <c r="O981" s="131"/>
      <c r="P981" s="131"/>
      <c r="Q981" s="170"/>
      <c r="R981" s="170"/>
      <c r="S981" s="170"/>
      <c r="T981" s="170"/>
      <c r="U981" s="170"/>
      <c r="V981" s="170"/>
      <c r="W981" s="170"/>
      <c r="X981" s="131"/>
      <c r="AB981"/>
      <c r="AC981"/>
      <c r="AD981"/>
      <c r="AE981"/>
      <c r="AF981"/>
      <c r="AG981"/>
      <c r="AH981"/>
      <c r="AI981"/>
      <c r="AJ981"/>
      <c r="AK981"/>
    </row>
    <row r="982" spans="1:37" x14ac:dyDescent="0.25">
      <c r="A982" s="131"/>
      <c r="B982" s="131"/>
      <c r="C982" s="131"/>
      <c r="D982" s="131"/>
      <c r="E982" s="131"/>
      <c r="F982" s="131"/>
      <c r="G982" s="131"/>
      <c r="H982" s="131"/>
      <c r="I982" s="131"/>
      <c r="J982" s="131"/>
      <c r="K982" s="131"/>
      <c r="L982" s="131"/>
      <c r="M982" s="131"/>
      <c r="N982" s="131"/>
      <c r="O982" s="131"/>
      <c r="P982" s="131"/>
      <c r="Q982" s="170"/>
      <c r="R982" s="170"/>
      <c r="S982" s="170"/>
      <c r="T982" s="170"/>
      <c r="U982" s="170"/>
      <c r="V982" s="170"/>
      <c r="W982" s="170"/>
      <c r="X982" s="131"/>
      <c r="AB982"/>
      <c r="AC982"/>
      <c r="AD982"/>
      <c r="AE982"/>
      <c r="AF982"/>
      <c r="AG982"/>
      <c r="AH982"/>
      <c r="AI982"/>
      <c r="AJ982"/>
      <c r="AK982"/>
    </row>
    <row r="983" spans="1:37" x14ac:dyDescent="0.25">
      <c r="A983" s="131"/>
      <c r="B983" s="131"/>
      <c r="C983" s="131"/>
      <c r="D983" s="131"/>
      <c r="E983" s="131"/>
      <c r="F983" s="131"/>
      <c r="G983" s="131"/>
      <c r="H983" s="131"/>
      <c r="I983" s="131"/>
      <c r="J983" s="131"/>
      <c r="K983" s="131"/>
      <c r="L983" s="131"/>
      <c r="M983" s="131"/>
      <c r="N983" s="131"/>
      <c r="O983" s="131"/>
      <c r="P983" s="131"/>
      <c r="Q983" s="170"/>
      <c r="R983" s="170"/>
      <c r="S983" s="170"/>
      <c r="T983" s="170"/>
      <c r="U983" s="170"/>
      <c r="V983" s="170"/>
      <c r="W983" s="170"/>
      <c r="X983" s="131"/>
      <c r="AB983"/>
      <c r="AC983"/>
      <c r="AD983"/>
      <c r="AE983"/>
      <c r="AF983"/>
      <c r="AG983"/>
      <c r="AH983"/>
      <c r="AI983"/>
      <c r="AJ983"/>
      <c r="AK983"/>
    </row>
    <row r="984" spans="1:37" x14ac:dyDescent="0.25">
      <c r="A984" s="131"/>
      <c r="B984" s="131"/>
      <c r="C984" s="131"/>
      <c r="D984" s="131"/>
      <c r="E984" s="131"/>
      <c r="F984" s="131"/>
      <c r="G984" s="131"/>
      <c r="H984" s="131"/>
      <c r="I984" s="131"/>
      <c r="J984" s="131"/>
      <c r="K984" s="131"/>
      <c r="L984" s="131"/>
      <c r="M984" s="131"/>
      <c r="N984" s="131"/>
      <c r="O984" s="131"/>
      <c r="P984" s="131"/>
      <c r="Q984" s="170"/>
      <c r="R984" s="170"/>
      <c r="S984" s="170"/>
      <c r="T984" s="170"/>
      <c r="U984" s="170"/>
      <c r="V984" s="170"/>
      <c r="W984" s="170"/>
      <c r="X984" s="131"/>
      <c r="AB984"/>
      <c r="AC984"/>
      <c r="AD984"/>
      <c r="AE984"/>
      <c r="AF984"/>
      <c r="AG984"/>
      <c r="AH984"/>
      <c r="AI984"/>
      <c r="AJ984"/>
      <c r="AK984"/>
    </row>
    <row r="985" spans="1:37" x14ac:dyDescent="0.25">
      <c r="A985" s="131"/>
      <c r="B985" s="131"/>
      <c r="C985" s="131"/>
      <c r="D985" s="131"/>
      <c r="E985" s="131"/>
      <c r="F985" s="131"/>
      <c r="G985" s="131"/>
      <c r="H985" s="131"/>
      <c r="I985" s="131"/>
      <c r="J985" s="131"/>
      <c r="K985" s="131"/>
      <c r="L985" s="131"/>
      <c r="M985" s="131"/>
      <c r="N985" s="131"/>
      <c r="O985" s="131"/>
      <c r="P985" s="131"/>
      <c r="Q985" s="170"/>
      <c r="R985" s="170"/>
      <c r="S985" s="170"/>
      <c r="T985" s="170"/>
      <c r="U985" s="170"/>
      <c r="V985" s="170"/>
      <c r="W985" s="170"/>
      <c r="X985" s="131"/>
      <c r="AB985"/>
      <c r="AC985"/>
      <c r="AD985"/>
      <c r="AE985"/>
      <c r="AF985"/>
      <c r="AG985"/>
      <c r="AH985"/>
      <c r="AI985"/>
      <c r="AJ985"/>
      <c r="AK985"/>
    </row>
    <row r="986" spans="1:37" x14ac:dyDescent="0.25">
      <c r="A986" s="131"/>
      <c r="B986" s="131"/>
      <c r="C986" s="131"/>
      <c r="D986" s="131"/>
      <c r="E986" s="131"/>
      <c r="F986" s="131"/>
      <c r="G986" s="131"/>
      <c r="H986" s="131"/>
      <c r="I986" s="131"/>
      <c r="J986" s="131"/>
      <c r="K986" s="131"/>
      <c r="L986" s="131"/>
      <c r="M986" s="131"/>
      <c r="N986" s="131"/>
      <c r="O986" s="131"/>
      <c r="P986" s="131"/>
      <c r="Q986" s="170"/>
      <c r="R986" s="170"/>
      <c r="S986" s="170"/>
      <c r="T986" s="170"/>
      <c r="U986" s="170"/>
      <c r="V986" s="170"/>
      <c r="W986" s="170"/>
      <c r="X986" s="131"/>
      <c r="AB986"/>
      <c r="AC986"/>
      <c r="AD986"/>
      <c r="AE986"/>
      <c r="AF986"/>
      <c r="AG986"/>
      <c r="AH986"/>
      <c r="AI986"/>
      <c r="AJ986"/>
      <c r="AK986"/>
    </row>
    <row r="987" spans="1:37" x14ac:dyDescent="0.25">
      <c r="A987" s="131"/>
      <c r="B987" s="131"/>
      <c r="C987" s="131"/>
      <c r="D987" s="131"/>
      <c r="E987" s="131"/>
      <c r="F987" s="131"/>
      <c r="G987" s="131"/>
      <c r="H987" s="131"/>
      <c r="I987" s="131"/>
      <c r="J987" s="131"/>
      <c r="K987" s="131"/>
      <c r="L987" s="131"/>
      <c r="M987" s="131"/>
      <c r="N987" s="131"/>
      <c r="O987" s="131"/>
      <c r="P987" s="131"/>
      <c r="Q987" s="170"/>
      <c r="R987" s="170"/>
      <c r="S987" s="170"/>
      <c r="T987" s="170"/>
      <c r="U987" s="170"/>
      <c r="V987" s="170"/>
      <c r="W987" s="170"/>
      <c r="X987" s="131"/>
      <c r="AB987"/>
      <c r="AC987"/>
      <c r="AD987"/>
      <c r="AE987"/>
      <c r="AF987"/>
      <c r="AG987"/>
      <c r="AH987"/>
      <c r="AI987"/>
      <c r="AJ987"/>
      <c r="AK987"/>
    </row>
    <row r="988" spans="1:37" x14ac:dyDescent="0.25">
      <c r="A988" s="131"/>
      <c r="B988" s="131"/>
      <c r="C988" s="131"/>
      <c r="D988" s="131"/>
      <c r="E988" s="131"/>
      <c r="F988" s="131"/>
      <c r="G988" s="131"/>
      <c r="H988" s="131"/>
      <c r="I988" s="131"/>
      <c r="J988" s="131"/>
      <c r="K988" s="131"/>
      <c r="L988" s="131"/>
      <c r="M988" s="131"/>
      <c r="N988" s="131"/>
      <c r="O988" s="131"/>
      <c r="P988" s="131"/>
      <c r="Q988" s="170"/>
      <c r="R988" s="170"/>
      <c r="S988" s="170"/>
      <c r="T988" s="170"/>
      <c r="U988" s="170"/>
      <c r="V988" s="170"/>
      <c r="W988" s="170"/>
      <c r="X988" s="131"/>
      <c r="AB988"/>
      <c r="AC988"/>
      <c r="AD988"/>
      <c r="AE988"/>
      <c r="AF988"/>
      <c r="AG988"/>
      <c r="AH988"/>
      <c r="AI988"/>
      <c r="AJ988"/>
      <c r="AK988"/>
    </row>
    <row r="989" spans="1:37" x14ac:dyDescent="0.25">
      <c r="A989" s="131"/>
      <c r="B989" s="131"/>
      <c r="C989" s="131"/>
      <c r="D989" s="131"/>
      <c r="E989" s="131"/>
      <c r="F989" s="131"/>
      <c r="G989" s="131"/>
      <c r="H989" s="131"/>
      <c r="I989" s="131"/>
      <c r="J989" s="131"/>
      <c r="K989" s="131"/>
      <c r="L989" s="131"/>
      <c r="M989" s="131"/>
      <c r="N989" s="131"/>
      <c r="O989" s="131"/>
      <c r="P989" s="131"/>
      <c r="Q989" s="170"/>
      <c r="R989" s="170"/>
      <c r="S989" s="170"/>
      <c r="T989" s="170"/>
      <c r="U989" s="170"/>
      <c r="V989" s="170"/>
      <c r="W989" s="170"/>
      <c r="X989" s="131"/>
      <c r="AB989"/>
      <c r="AC989"/>
      <c r="AD989"/>
      <c r="AE989"/>
      <c r="AF989"/>
      <c r="AG989"/>
      <c r="AH989"/>
      <c r="AI989"/>
      <c r="AJ989"/>
      <c r="AK989"/>
    </row>
    <row r="990" spans="1:37" x14ac:dyDescent="0.25">
      <c r="A990" s="131"/>
      <c r="B990" s="131"/>
      <c r="C990" s="131"/>
      <c r="D990" s="131"/>
      <c r="E990" s="131"/>
      <c r="F990" s="131"/>
      <c r="G990" s="131"/>
      <c r="H990" s="131"/>
      <c r="I990" s="131"/>
      <c r="J990" s="131"/>
      <c r="K990" s="131"/>
      <c r="L990" s="131"/>
      <c r="M990" s="131"/>
      <c r="N990" s="131"/>
      <c r="O990" s="131"/>
      <c r="P990" s="131"/>
      <c r="Q990" s="170"/>
      <c r="R990" s="170"/>
      <c r="S990" s="170"/>
      <c r="T990" s="170"/>
      <c r="U990" s="170"/>
      <c r="V990" s="170"/>
      <c r="W990" s="170"/>
      <c r="X990" s="131"/>
      <c r="AB990"/>
      <c r="AC990"/>
      <c r="AD990"/>
      <c r="AE990"/>
      <c r="AF990"/>
      <c r="AG990"/>
      <c r="AH990"/>
      <c r="AI990"/>
      <c r="AJ990"/>
      <c r="AK990"/>
    </row>
    <row r="991" spans="1:37" x14ac:dyDescent="0.25">
      <c r="A991" s="131"/>
      <c r="B991" s="131"/>
      <c r="C991" s="131"/>
      <c r="D991" s="131"/>
      <c r="E991" s="131"/>
      <c r="F991" s="131"/>
      <c r="G991" s="131"/>
      <c r="H991" s="131"/>
      <c r="I991" s="131"/>
      <c r="J991" s="131"/>
      <c r="K991" s="131"/>
      <c r="L991" s="131"/>
      <c r="M991" s="131"/>
      <c r="N991" s="131"/>
      <c r="O991" s="131"/>
      <c r="P991" s="131"/>
      <c r="Q991" s="170"/>
      <c r="R991" s="170"/>
      <c r="S991" s="170"/>
      <c r="T991" s="170"/>
      <c r="U991" s="170"/>
      <c r="V991" s="170"/>
      <c r="W991" s="170"/>
      <c r="X991" s="131"/>
      <c r="AB991"/>
      <c r="AC991"/>
      <c r="AD991"/>
      <c r="AE991"/>
      <c r="AF991"/>
      <c r="AG991"/>
      <c r="AH991"/>
      <c r="AI991"/>
      <c r="AJ991"/>
      <c r="AK991"/>
    </row>
    <row r="992" spans="1:37" x14ac:dyDescent="0.25">
      <c r="A992" s="131"/>
      <c r="B992" s="131"/>
      <c r="C992" s="131"/>
      <c r="D992" s="131"/>
      <c r="E992" s="131"/>
      <c r="F992" s="131"/>
      <c r="G992" s="131"/>
      <c r="H992" s="131"/>
      <c r="I992" s="131"/>
      <c r="J992" s="131"/>
      <c r="K992" s="131"/>
      <c r="L992" s="131"/>
      <c r="M992" s="131"/>
      <c r="N992" s="131"/>
      <c r="O992" s="131"/>
      <c r="P992" s="131"/>
      <c r="Q992" s="170"/>
      <c r="R992" s="170"/>
      <c r="S992" s="170"/>
      <c r="T992" s="170"/>
      <c r="U992" s="170"/>
      <c r="V992" s="170"/>
      <c r="W992" s="170"/>
      <c r="X992" s="131"/>
      <c r="AB992"/>
      <c r="AC992"/>
      <c r="AD992"/>
      <c r="AE992"/>
      <c r="AF992"/>
      <c r="AG992"/>
      <c r="AH992"/>
      <c r="AI992"/>
      <c r="AJ992"/>
      <c r="AK992"/>
    </row>
    <row r="993" spans="1:37" x14ac:dyDescent="0.25">
      <c r="A993" s="131"/>
      <c r="B993" s="131"/>
      <c r="C993" s="131"/>
      <c r="D993" s="131"/>
      <c r="E993" s="131"/>
      <c r="F993" s="131"/>
      <c r="G993" s="131"/>
      <c r="H993" s="131"/>
      <c r="I993" s="131"/>
      <c r="J993" s="131"/>
      <c r="K993" s="131"/>
      <c r="L993" s="131"/>
      <c r="M993" s="131"/>
      <c r="N993" s="131"/>
      <c r="O993" s="131"/>
      <c r="P993" s="131"/>
      <c r="Q993" s="170"/>
      <c r="R993" s="170"/>
      <c r="S993" s="170"/>
      <c r="T993" s="170"/>
      <c r="U993" s="170"/>
      <c r="V993" s="170"/>
      <c r="W993" s="170"/>
      <c r="X993" s="131"/>
      <c r="AB993"/>
      <c r="AC993"/>
      <c r="AD993"/>
      <c r="AE993"/>
      <c r="AF993"/>
      <c r="AG993"/>
      <c r="AH993"/>
      <c r="AI993"/>
      <c r="AJ993"/>
      <c r="AK993"/>
    </row>
    <row r="994" spans="1:37" x14ac:dyDescent="0.25">
      <c r="A994" s="131"/>
      <c r="B994" s="131"/>
      <c r="C994" s="131"/>
      <c r="D994" s="131"/>
      <c r="E994" s="131"/>
      <c r="F994" s="131"/>
      <c r="G994" s="131"/>
      <c r="H994" s="131"/>
      <c r="I994" s="131"/>
      <c r="J994" s="131"/>
      <c r="K994" s="131"/>
      <c r="L994" s="131"/>
      <c r="M994" s="131"/>
      <c r="N994" s="131"/>
      <c r="O994" s="131"/>
      <c r="P994" s="131"/>
      <c r="Q994" s="170"/>
      <c r="R994" s="170"/>
      <c r="S994" s="170"/>
      <c r="T994" s="170"/>
      <c r="U994" s="170"/>
      <c r="V994" s="170"/>
      <c r="W994" s="170"/>
      <c r="X994" s="131"/>
      <c r="Y994"/>
      <c r="AB994"/>
      <c r="AC994"/>
      <c r="AD994"/>
      <c r="AE994"/>
      <c r="AF994"/>
      <c r="AG994"/>
      <c r="AH994"/>
      <c r="AI994"/>
      <c r="AJ994"/>
      <c r="AK994"/>
    </row>
    <row r="995" spans="1:37" x14ac:dyDescent="0.25">
      <c r="A995" s="131"/>
      <c r="B995" s="131"/>
      <c r="C995" s="131"/>
      <c r="D995" s="131"/>
      <c r="E995" s="131"/>
      <c r="F995" s="131"/>
      <c r="G995" s="131"/>
      <c r="H995" s="131"/>
      <c r="I995" s="131"/>
      <c r="J995" s="131"/>
      <c r="K995" s="131"/>
      <c r="L995" s="131"/>
      <c r="M995" s="131"/>
      <c r="N995" s="131"/>
      <c r="O995" s="131"/>
      <c r="P995" s="131"/>
      <c r="Q995" s="170"/>
      <c r="R995" s="170"/>
      <c r="S995" s="170"/>
      <c r="T995" s="170"/>
      <c r="U995" s="170"/>
      <c r="V995" s="170"/>
      <c r="W995" s="170"/>
      <c r="X995" s="131"/>
      <c r="Y995"/>
      <c r="AB995"/>
      <c r="AC995"/>
      <c r="AD995"/>
      <c r="AE995"/>
      <c r="AF995"/>
      <c r="AG995"/>
      <c r="AH995"/>
      <c r="AI995"/>
      <c r="AJ995"/>
      <c r="AK995"/>
    </row>
    <row r="996" spans="1:37" x14ac:dyDescent="0.25">
      <c r="A996" s="131"/>
      <c r="B996" s="131"/>
      <c r="C996" s="131"/>
      <c r="D996" s="131"/>
      <c r="E996" s="131"/>
      <c r="F996" s="131"/>
      <c r="G996" s="131"/>
      <c r="H996" s="131"/>
      <c r="I996" s="131"/>
      <c r="J996" s="131"/>
      <c r="K996" s="131"/>
      <c r="L996" s="131"/>
      <c r="M996" s="131"/>
      <c r="N996" s="131"/>
      <c r="O996" s="131"/>
      <c r="P996" s="131"/>
      <c r="Q996" s="170"/>
      <c r="R996" s="170"/>
      <c r="S996" s="170"/>
      <c r="T996" s="170"/>
      <c r="U996" s="170"/>
      <c r="V996" s="170"/>
      <c r="W996" s="170"/>
      <c r="X996" s="131"/>
      <c r="Y996"/>
      <c r="AB996"/>
      <c r="AC996"/>
      <c r="AD996"/>
      <c r="AE996"/>
      <c r="AF996"/>
      <c r="AG996"/>
      <c r="AH996"/>
      <c r="AI996"/>
      <c r="AJ996"/>
      <c r="AK996"/>
    </row>
    <row r="997" spans="1:37" x14ac:dyDescent="0.25">
      <c r="A997" s="131"/>
      <c r="B997" s="131"/>
      <c r="C997" s="131"/>
      <c r="D997" s="131"/>
      <c r="E997" s="131"/>
      <c r="F997" s="131"/>
      <c r="G997" s="131"/>
      <c r="H997" s="131"/>
      <c r="I997" s="131"/>
      <c r="J997" s="131"/>
      <c r="K997" s="131"/>
      <c r="L997" s="131"/>
      <c r="M997" s="131"/>
      <c r="N997" s="131"/>
      <c r="O997" s="131"/>
      <c r="P997" s="131"/>
      <c r="Q997" s="170"/>
      <c r="R997" s="170"/>
      <c r="S997" s="170"/>
      <c r="T997" s="170"/>
      <c r="U997" s="170"/>
      <c r="V997" s="170"/>
      <c r="W997" s="170"/>
      <c r="X997" s="131"/>
      <c r="Y997"/>
      <c r="AB997"/>
      <c r="AC997"/>
      <c r="AD997"/>
      <c r="AE997"/>
      <c r="AF997"/>
      <c r="AG997"/>
      <c r="AH997"/>
      <c r="AI997"/>
      <c r="AJ997"/>
      <c r="AK997"/>
    </row>
    <row r="998" spans="1:37" x14ac:dyDescent="0.25">
      <c r="A998" s="131"/>
      <c r="B998" s="131"/>
      <c r="C998" s="131"/>
      <c r="D998" s="131"/>
      <c r="E998" s="131"/>
      <c r="F998" s="131"/>
      <c r="G998" s="131"/>
      <c r="H998" s="131"/>
      <c r="I998" s="131"/>
      <c r="J998" s="131"/>
      <c r="K998" s="131"/>
      <c r="L998" s="131"/>
      <c r="M998" s="131"/>
      <c r="N998" s="131"/>
      <c r="O998" s="131"/>
      <c r="P998" s="131"/>
      <c r="Q998" s="170"/>
      <c r="R998" s="170"/>
      <c r="S998" s="170"/>
      <c r="T998" s="170"/>
      <c r="U998" s="170"/>
      <c r="V998" s="170"/>
      <c r="W998" s="170"/>
      <c r="X998" s="131"/>
      <c r="Y998"/>
      <c r="AB998"/>
      <c r="AC998"/>
      <c r="AD998"/>
      <c r="AE998"/>
      <c r="AF998"/>
      <c r="AG998"/>
      <c r="AH998"/>
      <c r="AI998"/>
      <c r="AJ998"/>
      <c r="AK998"/>
    </row>
    <row r="999" spans="1:37" x14ac:dyDescent="0.25">
      <c r="A999" s="131"/>
      <c r="B999" s="131"/>
      <c r="C999" s="131"/>
      <c r="D999" s="131"/>
      <c r="E999" s="131"/>
      <c r="F999" s="131"/>
      <c r="G999" s="131"/>
      <c r="H999" s="131"/>
      <c r="I999" s="131"/>
      <c r="J999" s="131"/>
      <c r="K999" s="131"/>
      <c r="L999" s="131"/>
      <c r="M999" s="131"/>
      <c r="N999" s="131"/>
      <c r="O999" s="131"/>
      <c r="P999" s="131"/>
      <c r="Q999" s="170"/>
      <c r="R999" s="170"/>
      <c r="S999" s="170"/>
      <c r="T999" s="170"/>
      <c r="U999" s="170"/>
      <c r="V999" s="170"/>
      <c r="W999" s="170"/>
      <c r="X999" s="131"/>
      <c r="Y999"/>
      <c r="AB999"/>
      <c r="AC999"/>
      <c r="AD999"/>
      <c r="AE999"/>
      <c r="AF999"/>
      <c r="AG999"/>
      <c r="AH999"/>
      <c r="AI999"/>
      <c r="AJ999"/>
      <c r="AK999"/>
    </row>
    <row r="1000" spans="1:37" x14ac:dyDescent="0.25">
      <c r="A1000" s="131"/>
      <c r="B1000" s="131"/>
      <c r="C1000" s="131"/>
      <c r="D1000" s="131"/>
      <c r="E1000" s="131"/>
      <c r="F1000" s="131"/>
      <c r="G1000" s="131"/>
      <c r="H1000" s="131"/>
      <c r="I1000" s="131"/>
      <c r="J1000" s="131"/>
      <c r="K1000" s="131"/>
      <c r="L1000" s="131"/>
      <c r="M1000" s="131"/>
      <c r="N1000" s="131"/>
      <c r="O1000" s="131"/>
      <c r="P1000" s="131"/>
      <c r="Q1000" s="170"/>
      <c r="R1000" s="170"/>
      <c r="S1000" s="170"/>
      <c r="T1000" s="170"/>
      <c r="U1000" s="170"/>
      <c r="V1000" s="170"/>
      <c r="W1000" s="170"/>
      <c r="X1000" s="131"/>
      <c r="Y1000"/>
      <c r="AB1000"/>
      <c r="AC1000"/>
      <c r="AD1000"/>
      <c r="AE1000"/>
      <c r="AF1000"/>
      <c r="AG1000"/>
      <c r="AH1000"/>
      <c r="AI1000"/>
      <c r="AJ1000"/>
      <c r="AK1000"/>
    </row>
    <row r="1001" spans="1:37" x14ac:dyDescent="0.25">
      <c r="A1001" s="131"/>
      <c r="B1001" s="131"/>
      <c r="C1001" s="131"/>
      <c r="D1001" s="131"/>
      <c r="E1001" s="131"/>
      <c r="F1001" s="131"/>
      <c r="G1001" s="131"/>
      <c r="H1001" s="131"/>
      <c r="I1001" s="131"/>
      <c r="J1001" s="131"/>
      <c r="K1001" s="131"/>
      <c r="L1001" s="131"/>
      <c r="M1001" s="131"/>
      <c r="N1001" s="131"/>
      <c r="O1001" s="131"/>
      <c r="P1001" s="131"/>
      <c r="Q1001" s="170"/>
      <c r="R1001" s="170"/>
      <c r="S1001" s="170"/>
      <c r="T1001" s="170"/>
      <c r="U1001" s="170"/>
      <c r="V1001" s="170"/>
      <c r="W1001" s="170"/>
      <c r="X1001" s="131"/>
      <c r="Y1001"/>
      <c r="AB1001"/>
      <c r="AC1001"/>
      <c r="AD1001"/>
      <c r="AE1001"/>
      <c r="AF1001"/>
      <c r="AG1001"/>
      <c r="AH1001"/>
      <c r="AI1001"/>
      <c r="AJ1001"/>
      <c r="AK1001"/>
    </row>
    <row r="1002" spans="1:37" x14ac:dyDescent="0.25">
      <c r="A1002" s="131"/>
      <c r="B1002" s="131"/>
      <c r="C1002" s="131"/>
      <c r="D1002" s="131"/>
      <c r="E1002" s="131"/>
      <c r="F1002" s="131"/>
      <c r="G1002" s="131"/>
      <c r="H1002" s="131"/>
      <c r="I1002" s="131"/>
      <c r="J1002" s="131"/>
      <c r="K1002" s="131"/>
      <c r="L1002" s="131"/>
      <c r="M1002" s="131"/>
      <c r="N1002" s="131"/>
      <c r="O1002" s="131"/>
      <c r="P1002" s="131"/>
      <c r="Q1002" s="170"/>
      <c r="R1002" s="170"/>
      <c r="S1002" s="170"/>
      <c r="T1002" s="170"/>
      <c r="U1002" s="170"/>
      <c r="V1002" s="170"/>
      <c r="W1002" s="170"/>
      <c r="X1002" s="131"/>
      <c r="Y1002"/>
      <c r="AB1002"/>
      <c r="AC1002"/>
      <c r="AD1002"/>
      <c r="AE1002"/>
      <c r="AF1002"/>
      <c r="AG1002"/>
      <c r="AH1002"/>
      <c r="AI1002"/>
      <c r="AJ1002"/>
      <c r="AK1002"/>
    </row>
    <row r="1003" spans="1:37" x14ac:dyDescent="0.25">
      <c r="A1003" s="131"/>
      <c r="B1003" s="131"/>
      <c r="C1003" s="131"/>
      <c r="D1003" s="131"/>
      <c r="E1003" s="131"/>
      <c r="F1003" s="131"/>
      <c r="G1003" s="131"/>
      <c r="H1003" s="131"/>
      <c r="I1003" s="131"/>
      <c r="J1003" s="131"/>
      <c r="K1003" s="131"/>
      <c r="L1003" s="131"/>
      <c r="M1003" s="131"/>
      <c r="N1003" s="131"/>
      <c r="O1003" s="131"/>
      <c r="P1003" s="131"/>
      <c r="Q1003" s="170"/>
      <c r="R1003" s="170"/>
      <c r="S1003" s="170"/>
      <c r="T1003" s="170"/>
      <c r="U1003" s="170"/>
      <c r="V1003" s="170"/>
      <c r="W1003" s="170"/>
      <c r="X1003" s="131"/>
      <c r="Y1003"/>
      <c r="AB1003"/>
      <c r="AC1003"/>
      <c r="AD1003"/>
      <c r="AE1003"/>
      <c r="AF1003"/>
      <c r="AG1003"/>
      <c r="AH1003"/>
      <c r="AI1003"/>
      <c r="AJ1003"/>
      <c r="AK1003"/>
    </row>
    <row r="1004" spans="1:37" x14ac:dyDescent="0.25">
      <c r="A1004" s="131"/>
      <c r="B1004" s="131"/>
      <c r="C1004" s="131"/>
      <c r="D1004" s="131"/>
      <c r="E1004" s="131"/>
      <c r="F1004" s="131"/>
      <c r="G1004" s="131"/>
      <c r="H1004" s="131"/>
      <c r="I1004" s="131"/>
      <c r="J1004" s="131"/>
      <c r="K1004" s="131"/>
      <c r="L1004" s="131"/>
      <c r="M1004" s="131"/>
      <c r="N1004" s="131"/>
      <c r="O1004" s="131"/>
      <c r="P1004" s="131"/>
      <c r="Q1004" s="170"/>
      <c r="R1004" s="170"/>
      <c r="S1004" s="170"/>
      <c r="T1004" s="170"/>
      <c r="U1004" s="170"/>
      <c r="V1004" s="170"/>
      <c r="W1004" s="170"/>
      <c r="X1004" s="131"/>
      <c r="Y1004"/>
      <c r="AB1004"/>
      <c r="AC1004"/>
      <c r="AD1004"/>
      <c r="AE1004"/>
      <c r="AF1004"/>
      <c r="AG1004"/>
      <c r="AH1004"/>
      <c r="AI1004"/>
      <c r="AJ1004"/>
      <c r="AK1004"/>
    </row>
    <row r="1005" spans="1:37" x14ac:dyDescent="0.25">
      <c r="A1005" s="131"/>
      <c r="B1005" s="131"/>
      <c r="C1005" s="131"/>
      <c r="D1005" s="131"/>
      <c r="E1005" s="131"/>
      <c r="F1005" s="131"/>
      <c r="G1005" s="131"/>
      <c r="H1005" s="131"/>
      <c r="I1005" s="131"/>
      <c r="J1005" s="131"/>
      <c r="K1005" s="131"/>
      <c r="L1005" s="131"/>
      <c r="M1005" s="131"/>
      <c r="N1005" s="131"/>
      <c r="O1005" s="131"/>
      <c r="P1005" s="131"/>
      <c r="Q1005" s="170"/>
      <c r="R1005" s="170"/>
      <c r="S1005" s="170"/>
      <c r="T1005" s="170"/>
      <c r="U1005" s="170"/>
      <c r="V1005" s="170"/>
      <c r="W1005" s="170"/>
      <c r="X1005" s="131"/>
      <c r="Y1005"/>
      <c r="AB1005"/>
      <c r="AC1005"/>
      <c r="AD1005"/>
      <c r="AE1005"/>
      <c r="AF1005"/>
      <c r="AG1005"/>
      <c r="AH1005"/>
      <c r="AI1005"/>
      <c r="AJ1005"/>
      <c r="AK1005"/>
    </row>
    <row r="1006" spans="1:37" x14ac:dyDescent="0.25">
      <c r="A1006" s="131"/>
      <c r="B1006" s="131"/>
      <c r="C1006" s="131"/>
      <c r="D1006" s="131"/>
      <c r="E1006" s="131"/>
      <c r="F1006" s="131"/>
      <c r="G1006" s="131"/>
      <c r="H1006" s="131"/>
      <c r="I1006" s="131"/>
      <c r="J1006" s="131"/>
      <c r="K1006" s="131"/>
      <c r="L1006" s="131"/>
      <c r="M1006" s="131"/>
      <c r="N1006" s="131"/>
      <c r="O1006" s="131"/>
      <c r="P1006" s="131"/>
      <c r="Q1006" s="170"/>
      <c r="R1006" s="170"/>
      <c r="S1006" s="170"/>
      <c r="T1006" s="170"/>
      <c r="U1006" s="170"/>
      <c r="V1006" s="170"/>
      <c r="W1006" s="170"/>
      <c r="X1006" s="131"/>
      <c r="Y1006"/>
      <c r="AB1006"/>
      <c r="AC1006"/>
      <c r="AD1006"/>
      <c r="AE1006"/>
      <c r="AF1006"/>
      <c r="AG1006"/>
      <c r="AH1006"/>
      <c r="AI1006"/>
      <c r="AJ1006"/>
      <c r="AK1006"/>
    </row>
    <row r="1007" spans="1:37" x14ac:dyDescent="0.25">
      <c r="A1007" s="131"/>
      <c r="B1007" s="131"/>
      <c r="C1007" s="131"/>
      <c r="D1007" s="131"/>
      <c r="E1007" s="131"/>
      <c r="F1007" s="131"/>
      <c r="G1007" s="131"/>
      <c r="H1007" s="131"/>
      <c r="I1007" s="131"/>
      <c r="J1007" s="131"/>
      <c r="K1007" s="131"/>
      <c r="L1007" s="131"/>
      <c r="M1007" s="131"/>
      <c r="N1007" s="131"/>
      <c r="O1007" s="131"/>
      <c r="P1007" s="131"/>
      <c r="Q1007" s="170"/>
      <c r="R1007" s="170"/>
      <c r="S1007" s="170"/>
      <c r="T1007" s="170"/>
      <c r="U1007" s="170"/>
      <c r="V1007" s="170"/>
      <c r="W1007" s="170"/>
      <c r="X1007" s="131"/>
      <c r="Y1007"/>
      <c r="AB1007"/>
      <c r="AC1007"/>
      <c r="AD1007"/>
      <c r="AE1007"/>
      <c r="AF1007"/>
      <c r="AG1007"/>
      <c r="AH1007"/>
      <c r="AI1007"/>
      <c r="AJ1007"/>
      <c r="AK1007"/>
    </row>
    <row r="1008" spans="1:37" x14ac:dyDescent="0.25">
      <c r="A1008" s="131"/>
      <c r="B1008" s="131"/>
      <c r="C1008" s="131"/>
      <c r="D1008" s="131"/>
      <c r="E1008" s="131"/>
      <c r="F1008" s="131"/>
      <c r="G1008" s="131"/>
      <c r="H1008" s="131"/>
      <c r="I1008" s="131"/>
      <c r="J1008" s="131"/>
      <c r="K1008" s="131"/>
      <c r="L1008" s="131"/>
      <c r="M1008" s="131"/>
      <c r="N1008" s="131"/>
      <c r="O1008" s="131"/>
      <c r="P1008" s="131"/>
      <c r="Q1008" s="170"/>
      <c r="R1008" s="170"/>
      <c r="S1008" s="170"/>
      <c r="T1008" s="170"/>
      <c r="U1008" s="170"/>
      <c r="V1008" s="170"/>
      <c r="W1008" s="170"/>
      <c r="X1008" s="131"/>
      <c r="Y1008"/>
      <c r="AB1008"/>
      <c r="AC1008"/>
      <c r="AD1008"/>
      <c r="AE1008"/>
      <c r="AF1008"/>
      <c r="AG1008"/>
      <c r="AH1008"/>
      <c r="AI1008"/>
      <c r="AJ1008"/>
      <c r="AK1008"/>
    </row>
    <row r="1009" spans="1:37" x14ac:dyDescent="0.25">
      <c r="A1009" s="131"/>
      <c r="B1009" s="131"/>
      <c r="C1009" s="131"/>
      <c r="D1009" s="131"/>
      <c r="E1009" s="131"/>
      <c r="F1009" s="131"/>
      <c r="G1009" s="131"/>
      <c r="H1009" s="131"/>
      <c r="I1009" s="131"/>
      <c r="J1009" s="131"/>
      <c r="K1009" s="131"/>
      <c r="L1009" s="131"/>
      <c r="M1009" s="131"/>
      <c r="N1009" s="131"/>
      <c r="O1009" s="131"/>
      <c r="P1009" s="131"/>
      <c r="Q1009" s="170"/>
      <c r="R1009" s="170"/>
      <c r="S1009" s="170"/>
      <c r="T1009" s="170"/>
      <c r="U1009" s="170"/>
      <c r="V1009" s="170"/>
      <c r="W1009" s="170"/>
      <c r="X1009" s="131"/>
      <c r="Y1009"/>
      <c r="AB1009"/>
      <c r="AC1009"/>
      <c r="AD1009"/>
      <c r="AE1009"/>
      <c r="AF1009"/>
      <c r="AG1009"/>
      <c r="AH1009"/>
      <c r="AI1009"/>
      <c r="AJ1009"/>
      <c r="AK1009"/>
    </row>
    <row r="1010" spans="1:37" x14ac:dyDescent="0.25">
      <c r="A1010" s="131"/>
      <c r="B1010" s="131"/>
      <c r="C1010" s="131"/>
      <c r="D1010" s="131"/>
      <c r="E1010" s="131"/>
      <c r="F1010" s="131"/>
      <c r="G1010" s="131"/>
      <c r="H1010" s="131"/>
      <c r="I1010" s="131"/>
      <c r="J1010" s="131"/>
      <c r="K1010" s="131"/>
      <c r="L1010" s="131"/>
      <c r="M1010" s="131"/>
      <c r="N1010" s="131"/>
      <c r="O1010" s="131"/>
      <c r="P1010" s="131"/>
      <c r="Q1010" s="170"/>
      <c r="R1010" s="170"/>
      <c r="S1010" s="170"/>
      <c r="T1010" s="170"/>
      <c r="U1010" s="170"/>
      <c r="V1010" s="170"/>
      <c r="W1010" s="170"/>
      <c r="X1010" s="131"/>
      <c r="Y1010"/>
      <c r="AB1010"/>
      <c r="AC1010"/>
      <c r="AD1010"/>
      <c r="AE1010"/>
      <c r="AF1010"/>
      <c r="AG1010"/>
      <c r="AH1010"/>
      <c r="AI1010"/>
      <c r="AJ1010"/>
      <c r="AK1010"/>
    </row>
    <row r="1011" spans="1:37" x14ac:dyDescent="0.25">
      <c r="A1011" s="131"/>
      <c r="B1011" s="131"/>
      <c r="C1011" s="131"/>
      <c r="D1011" s="131"/>
      <c r="E1011" s="131"/>
      <c r="F1011" s="131"/>
      <c r="G1011" s="131"/>
      <c r="H1011" s="131"/>
      <c r="I1011" s="131"/>
      <c r="J1011" s="131"/>
      <c r="K1011" s="131"/>
      <c r="L1011" s="131"/>
      <c r="M1011" s="131"/>
      <c r="N1011" s="131"/>
      <c r="O1011" s="131"/>
      <c r="P1011" s="131"/>
      <c r="Q1011" s="170"/>
      <c r="R1011" s="170"/>
      <c r="S1011" s="170"/>
      <c r="T1011" s="170"/>
      <c r="U1011" s="170"/>
      <c r="V1011" s="170"/>
      <c r="W1011" s="170"/>
      <c r="X1011" s="131"/>
      <c r="Y1011"/>
      <c r="AB1011"/>
      <c r="AC1011"/>
      <c r="AD1011"/>
      <c r="AE1011"/>
      <c r="AF1011"/>
      <c r="AG1011"/>
      <c r="AH1011"/>
      <c r="AI1011"/>
      <c r="AJ1011"/>
      <c r="AK1011"/>
    </row>
    <row r="1012" spans="1:37" x14ac:dyDescent="0.25">
      <c r="A1012" s="131"/>
      <c r="B1012" s="131"/>
      <c r="C1012" s="131"/>
      <c r="D1012" s="131"/>
      <c r="E1012" s="131"/>
      <c r="F1012" s="131"/>
      <c r="G1012" s="131"/>
      <c r="H1012" s="131"/>
      <c r="I1012" s="131"/>
      <c r="J1012" s="131"/>
      <c r="K1012" s="131"/>
      <c r="L1012" s="131"/>
      <c r="M1012" s="131"/>
      <c r="N1012" s="131"/>
      <c r="O1012" s="131"/>
      <c r="P1012" s="131"/>
      <c r="Q1012" s="170"/>
      <c r="R1012" s="170"/>
      <c r="S1012" s="170"/>
      <c r="T1012" s="170"/>
      <c r="U1012" s="170"/>
      <c r="V1012" s="170"/>
      <c r="W1012" s="170"/>
      <c r="X1012" s="131"/>
      <c r="Y1012"/>
      <c r="AB1012"/>
      <c r="AC1012"/>
      <c r="AD1012"/>
      <c r="AE1012"/>
      <c r="AF1012"/>
      <c r="AG1012"/>
      <c r="AH1012"/>
      <c r="AI1012"/>
      <c r="AJ1012"/>
      <c r="AK1012"/>
    </row>
    <row r="1013" spans="1:37" x14ac:dyDescent="0.25">
      <c r="A1013" s="131"/>
      <c r="B1013" s="131"/>
      <c r="C1013" s="131"/>
      <c r="D1013" s="131"/>
      <c r="E1013" s="131"/>
      <c r="F1013" s="131"/>
      <c r="G1013" s="131"/>
      <c r="H1013" s="131"/>
      <c r="I1013" s="131"/>
      <c r="J1013" s="131"/>
      <c r="K1013" s="131"/>
      <c r="L1013" s="131"/>
      <c r="M1013" s="131"/>
      <c r="N1013" s="131"/>
      <c r="O1013" s="131"/>
      <c r="P1013" s="131"/>
      <c r="Q1013" s="170"/>
      <c r="R1013" s="170"/>
      <c r="S1013" s="170"/>
      <c r="T1013" s="170"/>
      <c r="U1013" s="170"/>
      <c r="V1013" s="170"/>
      <c r="W1013" s="170"/>
      <c r="X1013" s="131"/>
      <c r="Y1013"/>
      <c r="AB1013"/>
      <c r="AC1013"/>
      <c r="AD1013"/>
      <c r="AE1013"/>
      <c r="AF1013"/>
      <c r="AG1013"/>
      <c r="AH1013"/>
      <c r="AI1013"/>
      <c r="AJ1013"/>
      <c r="AK1013"/>
    </row>
    <row r="1014" spans="1:37" x14ac:dyDescent="0.25">
      <c r="A1014" s="131"/>
      <c r="B1014" s="131"/>
      <c r="C1014" s="131"/>
      <c r="D1014" s="131"/>
      <c r="E1014" s="131"/>
      <c r="F1014" s="131"/>
      <c r="G1014" s="131"/>
      <c r="H1014" s="131"/>
      <c r="I1014" s="131"/>
      <c r="J1014" s="131"/>
      <c r="K1014" s="131"/>
      <c r="L1014" s="131"/>
      <c r="M1014" s="131"/>
      <c r="N1014" s="131"/>
      <c r="O1014" s="131"/>
      <c r="P1014" s="131"/>
      <c r="Q1014" s="170"/>
      <c r="R1014" s="170"/>
      <c r="S1014" s="170"/>
      <c r="T1014" s="170"/>
      <c r="U1014" s="170"/>
      <c r="V1014" s="170"/>
      <c r="W1014" s="170"/>
      <c r="X1014" s="131"/>
      <c r="Y1014"/>
      <c r="AB1014"/>
      <c r="AC1014"/>
      <c r="AD1014"/>
      <c r="AE1014"/>
      <c r="AF1014"/>
      <c r="AG1014"/>
      <c r="AH1014"/>
      <c r="AI1014"/>
      <c r="AJ1014"/>
      <c r="AK1014"/>
    </row>
    <row r="1015" spans="1:37" x14ac:dyDescent="0.25">
      <c r="A1015" s="131"/>
      <c r="B1015" s="131"/>
      <c r="C1015" s="131"/>
      <c r="D1015" s="131"/>
      <c r="E1015" s="131"/>
      <c r="F1015" s="131"/>
      <c r="G1015" s="131"/>
      <c r="H1015" s="131"/>
      <c r="I1015" s="131"/>
      <c r="J1015" s="131"/>
      <c r="K1015" s="131"/>
      <c r="L1015" s="131"/>
      <c r="M1015" s="131"/>
      <c r="N1015" s="131"/>
      <c r="O1015" s="131"/>
      <c r="P1015" s="131"/>
      <c r="Q1015" s="170"/>
      <c r="R1015" s="170"/>
      <c r="S1015" s="170"/>
      <c r="T1015" s="170"/>
      <c r="U1015" s="170"/>
      <c r="V1015" s="170"/>
      <c r="W1015" s="170"/>
      <c r="X1015" s="131"/>
      <c r="Y1015"/>
      <c r="AB1015"/>
      <c r="AC1015"/>
      <c r="AD1015"/>
      <c r="AE1015"/>
      <c r="AF1015"/>
      <c r="AG1015"/>
      <c r="AH1015"/>
      <c r="AI1015"/>
      <c r="AJ1015"/>
      <c r="AK1015"/>
    </row>
    <row r="1016" spans="1:37" x14ac:dyDescent="0.25">
      <c r="A1016" s="131"/>
      <c r="B1016" s="131"/>
      <c r="C1016" s="131"/>
      <c r="D1016" s="131"/>
      <c r="E1016" s="131"/>
      <c r="F1016" s="131"/>
      <c r="G1016" s="131"/>
      <c r="H1016" s="131"/>
      <c r="I1016" s="131"/>
      <c r="J1016" s="131"/>
      <c r="K1016" s="131"/>
      <c r="L1016" s="131"/>
      <c r="M1016" s="131"/>
      <c r="N1016" s="131"/>
      <c r="O1016" s="131"/>
      <c r="P1016" s="131"/>
      <c r="Q1016" s="170"/>
      <c r="R1016" s="170"/>
      <c r="S1016" s="170"/>
      <c r="T1016" s="170"/>
      <c r="U1016" s="170"/>
      <c r="V1016" s="170"/>
      <c r="W1016" s="170"/>
      <c r="X1016" s="131"/>
      <c r="Y1016"/>
      <c r="AB1016"/>
      <c r="AC1016"/>
      <c r="AD1016"/>
      <c r="AE1016"/>
      <c r="AF1016"/>
      <c r="AG1016"/>
      <c r="AH1016"/>
      <c r="AI1016"/>
      <c r="AJ1016"/>
      <c r="AK1016"/>
    </row>
    <row r="1017" spans="1:37" x14ac:dyDescent="0.25">
      <c r="A1017" s="131"/>
      <c r="B1017" s="131"/>
      <c r="C1017" s="131"/>
      <c r="D1017" s="131"/>
      <c r="E1017" s="131"/>
      <c r="F1017" s="131"/>
      <c r="G1017" s="131"/>
      <c r="H1017" s="131"/>
      <c r="I1017" s="131"/>
      <c r="J1017" s="131"/>
      <c r="K1017" s="131"/>
      <c r="L1017" s="131"/>
      <c r="M1017" s="131"/>
      <c r="N1017" s="131"/>
      <c r="O1017" s="131"/>
      <c r="P1017" s="131"/>
      <c r="Q1017" s="170"/>
      <c r="R1017" s="170"/>
      <c r="S1017" s="170"/>
      <c r="T1017" s="170"/>
      <c r="U1017" s="170"/>
      <c r="V1017" s="170"/>
      <c r="W1017" s="170"/>
      <c r="X1017" s="131"/>
      <c r="Y1017"/>
      <c r="AB1017"/>
      <c r="AC1017"/>
      <c r="AD1017"/>
      <c r="AE1017"/>
      <c r="AF1017"/>
      <c r="AG1017"/>
      <c r="AH1017"/>
      <c r="AI1017"/>
      <c r="AJ1017"/>
      <c r="AK1017"/>
    </row>
    <row r="1018" spans="1:37" x14ac:dyDescent="0.25">
      <c r="A1018" s="131"/>
      <c r="B1018" s="131"/>
      <c r="C1018" s="131"/>
      <c r="D1018" s="131"/>
      <c r="E1018" s="131"/>
      <c r="F1018" s="131"/>
      <c r="G1018" s="131"/>
      <c r="H1018" s="131"/>
      <c r="I1018" s="131"/>
      <c r="J1018" s="131"/>
      <c r="K1018" s="131"/>
      <c r="L1018" s="131"/>
      <c r="M1018" s="131"/>
      <c r="N1018" s="131"/>
      <c r="O1018" s="131"/>
      <c r="P1018" s="131"/>
      <c r="Q1018" s="170"/>
      <c r="R1018" s="170"/>
      <c r="S1018" s="170"/>
      <c r="T1018" s="170"/>
      <c r="U1018" s="170"/>
      <c r="V1018" s="170"/>
      <c r="W1018" s="170"/>
      <c r="X1018" s="131"/>
      <c r="Y1018"/>
      <c r="AB1018"/>
      <c r="AC1018"/>
      <c r="AD1018"/>
      <c r="AE1018"/>
      <c r="AF1018"/>
      <c r="AG1018"/>
      <c r="AH1018"/>
      <c r="AI1018"/>
      <c r="AJ1018"/>
      <c r="AK1018"/>
    </row>
    <row r="1019" spans="1:37" x14ac:dyDescent="0.25">
      <c r="A1019" s="131"/>
      <c r="B1019" s="131"/>
      <c r="C1019" s="131"/>
      <c r="D1019" s="131"/>
      <c r="E1019" s="131"/>
      <c r="F1019" s="131"/>
      <c r="G1019" s="131"/>
      <c r="H1019" s="131"/>
      <c r="I1019" s="131"/>
      <c r="J1019" s="131"/>
      <c r="K1019" s="131"/>
      <c r="L1019" s="131"/>
      <c r="M1019" s="131"/>
      <c r="N1019" s="131"/>
      <c r="O1019" s="131"/>
      <c r="P1019" s="131"/>
      <c r="Q1019" s="170"/>
      <c r="R1019" s="170"/>
      <c r="S1019" s="170"/>
      <c r="T1019" s="170"/>
      <c r="U1019" s="170"/>
      <c r="V1019" s="170"/>
      <c r="W1019" s="170"/>
      <c r="X1019" s="131"/>
      <c r="Y1019"/>
      <c r="AB1019"/>
      <c r="AC1019"/>
      <c r="AD1019"/>
      <c r="AE1019"/>
      <c r="AF1019"/>
      <c r="AG1019"/>
      <c r="AH1019"/>
      <c r="AI1019"/>
      <c r="AJ1019"/>
      <c r="AK1019"/>
    </row>
    <row r="1020" spans="1:37" x14ac:dyDescent="0.25">
      <c r="A1020" s="131"/>
      <c r="B1020" s="131"/>
      <c r="C1020" s="131"/>
      <c r="D1020" s="131"/>
      <c r="E1020" s="131"/>
      <c r="F1020" s="131"/>
      <c r="G1020" s="131"/>
      <c r="H1020" s="131"/>
      <c r="I1020" s="131"/>
      <c r="J1020" s="131"/>
      <c r="K1020" s="131"/>
      <c r="L1020" s="131"/>
      <c r="M1020" s="131"/>
      <c r="N1020" s="131"/>
      <c r="O1020" s="131"/>
      <c r="P1020" s="131"/>
      <c r="Q1020" s="170"/>
      <c r="R1020" s="170"/>
      <c r="S1020" s="170"/>
      <c r="T1020" s="170"/>
      <c r="U1020" s="170"/>
      <c r="V1020" s="170"/>
      <c r="W1020" s="170"/>
      <c r="X1020" s="131"/>
      <c r="Y1020"/>
      <c r="AB1020"/>
      <c r="AC1020"/>
      <c r="AD1020"/>
      <c r="AE1020"/>
      <c r="AF1020"/>
      <c r="AG1020"/>
      <c r="AH1020"/>
      <c r="AI1020"/>
      <c r="AJ1020"/>
      <c r="AK1020"/>
    </row>
    <row r="1021" spans="1:37" x14ac:dyDescent="0.25">
      <c r="A1021" s="131"/>
      <c r="B1021" s="131"/>
      <c r="C1021" s="131"/>
      <c r="D1021" s="131"/>
      <c r="E1021" s="131"/>
      <c r="F1021" s="131"/>
      <c r="G1021" s="131"/>
      <c r="H1021" s="131"/>
      <c r="I1021" s="131"/>
      <c r="J1021" s="131"/>
      <c r="K1021" s="131"/>
      <c r="L1021" s="131"/>
      <c r="M1021" s="131"/>
      <c r="N1021" s="131"/>
      <c r="O1021" s="131"/>
      <c r="P1021" s="131"/>
      <c r="Q1021" s="170"/>
      <c r="R1021" s="170"/>
      <c r="S1021" s="170"/>
      <c r="T1021" s="170"/>
      <c r="U1021" s="170"/>
      <c r="V1021" s="170"/>
      <c r="W1021" s="170"/>
      <c r="X1021" s="131"/>
      <c r="Y1021"/>
      <c r="AB1021"/>
      <c r="AC1021"/>
      <c r="AD1021"/>
      <c r="AE1021"/>
      <c r="AF1021"/>
      <c r="AG1021"/>
      <c r="AH1021"/>
      <c r="AI1021"/>
      <c r="AJ1021"/>
      <c r="AK1021"/>
    </row>
    <row r="1022" spans="1:37" x14ac:dyDescent="0.25">
      <c r="A1022" s="131"/>
      <c r="B1022" s="131"/>
      <c r="C1022" s="131"/>
      <c r="D1022" s="131"/>
      <c r="E1022" s="131"/>
      <c r="F1022" s="131"/>
      <c r="G1022" s="131"/>
      <c r="H1022" s="131"/>
      <c r="I1022" s="131"/>
      <c r="J1022" s="131"/>
      <c r="K1022" s="131"/>
      <c r="L1022" s="131"/>
      <c r="M1022" s="131"/>
      <c r="N1022" s="131"/>
      <c r="O1022" s="131"/>
      <c r="P1022" s="131"/>
      <c r="Q1022" s="170"/>
      <c r="R1022" s="170"/>
      <c r="S1022" s="170"/>
      <c r="T1022" s="170"/>
      <c r="U1022" s="170"/>
      <c r="V1022" s="170"/>
      <c r="W1022" s="170"/>
      <c r="X1022" s="131"/>
      <c r="Y1022"/>
      <c r="AB1022"/>
      <c r="AC1022"/>
      <c r="AD1022"/>
      <c r="AE1022"/>
      <c r="AF1022"/>
      <c r="AG1022"/>
      <c r="AH1022"/>
      <c r="AI1022"/>
      <c r="AJ1022"/>
      <c r="AK1022"/>
    </row>
    <row r="1023" spans="1:37" x14ac:dyDescent="0.25">
      <c r="A1023" s="131"/>
      <c r="B1023" s="131"/>
      <c r="C1023" s="131"/>
      <c r="D1023" s="131"/>
      <c r="E1023" s="131"/>
      <c r="F1023" s="131"/>
      <c r="G1023" s="131"/>
      <c r="H1023" s="131"/>
      <c r="I1023" s="131"/>
      <c r="J1023" s="131"/>
      <c r="K1023" s="131"/>
      <c r="L1023" s="131"/>
      <c r="M1023" s="131"/>
      <c r="N1023" s="131"/>
      <c r="O1023" s="131"/>
      <c r="P1023" s="131"/>
      <c r="Q1023" s="170"/>
      <c r="R1023" s="170"/>
      <c r="S1023" s="170"/>
      <c r="T1023" s="170"/>
      <c r="U1023" s="170"/>
      <c r="V1023" s="170"/>
      <c r="W1023" s="170"/>
      <c r="X1023" s="131"/>
      <c r="Y1023"/>
      <c r="AB1023"/>
      <c r="AC1023"/>
      <c r="AD1023"/>
      <c r="AE1023"/>
      <c r="AF1023"/>
      <c r="AG1023"/>
      <c r="AH1023"/>
      <c r="AI1023"/>
      <c r="AJ1023"/>
      <c r="AK1023"/>
    </row>
    <row r="1024" spans="1:37" x14ac:dyDescent="0.25">
      <c r="A1024" s="131"/>
      <c r="B1024" s="131"/>
      <c r="C1024" s="131"/>
      <c r="D1024" s="131"/>
      <c r="E1024" s="131"/>
      <c r="F1024" s="131"/>
      <c r="G1024" s="131"/>
      <c r="H1024" s="131"/>
      <c r="I1024" s="131"/>
      <c r="J1024" s="131"/>
      <c r="K1024" s="131"/>
      <c r="L1024" s="131"/>
      <c r="M1024" s="131"/>
      <c r="N1024" s="131"/>
      <c r="O1024" s="131"/>
      <c r="P1024" s="131"/>
      <c r="Q1024" s="170"/>
      <c r="R1024" s="170"/>
      <c r="S1024" s="170"/>
      <c r="T1024" s="170"/>
      <c r="U1024" s="170"/>
      <c r="V1024" s="170"/>
      <c r="W1024" s="170"/>
      <c r="X1024" s="131"/>
      <c r="Y1024"/>
      <c r="AB1024"/>
      <c r="AC1024"/>
      <c r="AD1024"/>
      <c r="AE1024"/>
      <c r="AF1024"/>
      <c r="AG1024"/>
      <c r="AH1024"/>
      <c r="AI1024"/>
      <c r="AJ1024"/>
      <c r="AK1024"/>
    </row>
    <row r="1025" spans="1:37" x14ac:dyDescent="0.25">
      <c r="A1025" s="131"/>
      <c r="B1025" s="131"/>
      <c r="C1025" s="131"/>
      <c r="D1025" s="131"/>
      <c r="E1025" s="131"/>
      <c r="F1025" s="131"/>
      <c r="G1025" s="131"/>
      <c r="H1025" s="131"/>
      <c r="I1025" s="131"/>
      <c r="J1025" s="131"/>
      <c r="K1025" s="131"/>
      <c r="L1025" s="131"/>
      <c r="M1025" s="131"/>
      <c r="N1025" s="131"/>
      <c r="O1025" s="131"/>
      <c r="P1025" s="131"/>
      <c r="Q1025" s="170"/>
      <c r="R1025" s="170"/>
      <c r="S1025" s="170"/>
      <c r="T1025" s="170"/>
      <c r="U1025" s="170"/>
      <c r="V1025" s="170"/>
      <c r="W1025" s="170"/>
      <c r="X1025" s="131"/>
      <c r="Y1025"/>
      <c r="AB1025"/>
      <c r="AC1025"/>
      <c r="AD1025"/>
      <c r="AE1025"/>
      <c r="AF1025"/>
      <c r="AG1025"/>
      <c r="AH1025"/>
      <c r="AI1025"/>
      <c r="AJ1025"/>
      <c r="AK1025"/>
    </row>
    <row r="1026" spans="1:37" x14ac:dyDescent="0.25">
      <c r="A1026" s="131"/>
      <c r="B1026" s="131"/>
      <c r="C1026" s="131"/>
      <c r="D1026" s="131"/>
      <c r="E1026" s="131"/>
      <c r="F1026" s="131"/>
      <c r="G1026" s="131"/>
      <c r="H1026" s="131"/>
      <c r="I1026" s="131"/>
      <c r="J1026" s="131"/>
      <c r="K1026" s="131"/>
      <c r="L1026" s="131"/>
      <c r="M1026" s="131"/>
      <c r="N1026" s="131"/>
      <c r="O1026" s="131"/>
      <c r="P1026" s="131"/>
      <c r="Q1026" s="170"/>
      <c r="R1026" s="170"/>
      <c r="S1026" s="170"/>
      <c r="T1026" s="170"/>
      <c r="U1026" s="170"/>
      <c r="V1026" s="170"/>
      <c r="W1026" s="170"/>
      <c r="X1026" s="131"/>
      <c r="Y1026"/>
      <c r="AB1026"/>
      <c r="AC1026"/>
      <c r="AD1026"/>
      <c r="AE1026"/>
      <c r="AF1026"/>
      <c r="AG1026"/>
      <c r="AH1026"/>
      <c r="AI1026"/>
      <c r="AJ1026"/>
      <c r="AK1026"/>
    </row>
    <row r="1027" spans="1:37" x14ac:dyDescent="0.25">
      <c r="A1027" s="131"/>
      <c r="B1027" s="131"/>
      <c r="C1027" s="131"/>
      <c r="D1027" s="131"/>
      <c r="E1027" s="131"/>
      <c r="F1027" s="131"/>
      <c r="G1027" s="131"/>
      <c r="H1027" s="131"/>
      <c r="I1027" s="131"/>
      <c r="J1027" s="131"/>
      <c r="K1027" s="131"/>
      <c r="L1027" s="131"/>
      <c r="M1027" s="131"/>
      <c r="N1027" s="131"/>
      <c r="O1027" s="131"/>
      <c r="P1027" s="131"/>
      <c r="Q1027" s="170"/>
      <c r="R1027" s="170"/>
      <c r="S1027" s="170"/>
      <c r="T1027" s="170"/>
      <c r="U1027" s="170"/>
      <c r="V1027" s="170"/>
      <c r="W1027" s="170"/>
      <c r="X1027" s="131"/>
      <c r="Y1027"/>
      <c r="AB1027"/>
      <c r="AC1027"/>
      <c r="AD1027"/>
      <c r="AE1027"/>
      <c r="AF1027"/>
      <c r="AG1027"/>
      <c r="AH1027"/>
      <c r="AI1027"/>
      <c r="AJ1027"/>
      <c r="AK1027"/>
    </row>
    <row r="1028" spans="1:37" x14ac:dyDescent="0.25">
      <c r="A1028" s="131"/>
      <c r="B1028" s="131"/>
      <c r="C1028" s="131"/>
      <c r="D1028" s="131"/>
      <c r="E1028" s="131"/>
      <c r="F1028" s="131"/>
      <c r="G1028" s="131"/>
      <c r="H1028" s="131"/>
      <c r="I1028" s="131"/>
      <c r="J1028" s="131"/>
      <c r="K1028" s="131"/>
      <c r="L1028" s="131"/>
      <c r="M1028" s="131"/>
      <c r="N1028" s="131"/>
      <c r="O1028" s="131"/>
      <c r="P1028" s="131"/>
      <c r="Q1028" s="170"/>
      <c r="R1028" s="170"/>
      <c r="S1028" s="170"/>
      <c r="T1028" s="170"/>
      <c r="U1028" s="170"/>
      <c r="V1028" s="170"/>
      <c r="W1028" s="170"/>
      <c r="X1028" s="131"/>
      <c r="Y1028"/>
      <c r="AB1028"/>
      <c r="AC1028"/>
      <c r="AD1028"/>
      <c r="AE1028"/>
      <c r="AF1028"/>
      <c r="AG1028"/>
      <c r="AH1028"/>
      <c r="AI1028"/>
      <c r="AJ1028"/>
      <c r="AK1028"/>
    </row>
    <row r="1029" spans="1:37" x14ac:dyDescent="0.25">
      <c r="A1029" s="131"/>
      <c r="B1029" s="131"/>
      <c r="C1029" s="131"/>
      <c r="D1029" s="131"/>
      <c r="E1029" s="131"/>
      <c r="F1029" s="131"/>
      <c r="G1029" s="131"/>
      <c r="H1029" s="131"/>
      <c r="I1029" s="131"/>
      <c r="J1029" s="131"/>
      <c r="K1029" s="131"/>
      <c r="L1029" s="131"/>
      <c r="M1029" s="131"/>
      <c r="N1029" s="131"/>
      <c r="O1029" s="131"/>
      <c r="P1029" s="131"/>
      <c r="Q1029" s="170"/>
      <c r="R1029" s="170"/>
      <c r="S1029" s="170"/>
      <c r="T1029" s="170"/>
      <c r="U1029" s="170"/>
      <c r="V1029" s="170"/>
      <c r="W1029" s="170"/>
      <c r="X1029" s="131"/>
      <c r="Y1029"/>
      <c r="AB1029"/>
      <c r="AC1029"/>
      <c r="AD1029"/>
      <c r="AE1029"/>
      <c r="AF1029"/>
      <c r="AG1029"/>
      <c r="AH1029"/>
      <c r="AI1029"/>
      <c r="AJ1029"/>
      <c r="AK1029"/>
    </row>
    <row r="1030" spans="1:37" x14ac:dyDescent="0.25">
      <c r="A1030" s="131"/>
      <c r="B1030" s="131"/>
      <c r="C1030" s="131"/>
      <c r="D1030" s="131"/>
      <c r="E1030" s="131"/>
      <c r="F1030" s="131"/>
      <c r="G1030" s="131"/>
      <c r="H1030" s="131"/>
      <c r="I1030" s="131"/>
      <c r="J1030" s="131"/>
      <c r="K1030" s="131"/>
      <c r="L1030" s="131"/>
      <c r="M1030" s="131"/>
      <c r="N1030" s="131"/>
      <c r="O1030" s="131"/>
      <c r="P1030" s="131"/>
      <c r="Q1030" s="170"/>
      <c r="R1030" s="170"/>
      <c r="S1030" s="170"/>
      <c r="T1030" s="170"/>
      <c r="U1030" s="170"/>
      <c r="V1030" s="170"/>
      <c r="W1030" s="170"/>
      <c r="X1030" s="131"/>
      <c r="Y1030"/>
      <c r="AB1030"/>
      <c r="AC1030"/>
      <c r="AD1030"/>
      <c r="AE1030"/>
      <c r="AF1030"/>
      <c r="AG1030"/>
      <c r="AH1030"/>
      <c r="AI1030"/>
      <c r="AJ1030"/>
      <c r="AK1030"/>
    </row>
    <row r="1031" spans="1:37" x14ac:dyDescent="0.25">
      <c r="A1031" s="131"/>
      <c r="B1031" s="131"/>
      <c r="C1031" s="131"/>
      <c r="D1031" s="131"/>
      <c r="E1031" s="131"/>
      <c r="F1031" s="131"/>
      <c r="G1031" s="131"/>
      <c r="H1031" s="131"/>
      <c r="I1031" s="131"/>
      <c r="J1031" s="131"/>
      <c r="K1031" s="131"/>
      <c r="L1031" s="131"/>
      <c r="M1031" s="131"/>
      <c r="N1031" s="131"/>
      <c r="O1031" s="131"/>
      <c r="P1031" s="131"/>
      <c r="Q1031" s="170"/>
      <c r="R1031" s="170"/>
      <c r="S1031" s="170"/>
      <c r="T1031" s="170"/>
      <c r="U1031" s="170"/>
      <c r="V1031" s="170"/>
      <c r="W1031" s="170"/>
      <c r="X1031" s="131"/>
      <c r="Y1031"/>
      <c r="AB1031"/>
      <c r="AC1031"/>
      <c r="AD1031"/>
      <c r="AE1031"/>
      <c r="AF1031"/>
      <c r="AG1031"/>
      <c r="AH1031"/>
      <c r="AI1031"/>
      <c r="AJ1031"/>
      <c r="AK1031"/>
    </row>
    <row r="1032" spans="1:37" x14ac:dyDescent="0.25">
      <c r="A1032" s="131"/>
      <c r="B1032" s="131"/>
      <c r="C1032" s="131"/>
      <c r="D1032" s="131"/>
      <c r="E1032" s="131"/>
      <c r="F1032" s="131"/>
      <c r="G1032" s="131"/>
      <c r="H1032" s="131"/>
      <c r="I1032" s="131"/>
      <c r="J1032" s="131"/>
      <c r="K1032" s="131"/>
      <c r="L1032" s="131"/>
      <c r="M1032" s="131"/>
      <c r="N1032" s="131"/>
      <c r="O1032" s="131"/>
      <c r="P1032" s="131"/>
      <c r="Q1032" s="170"/>
      <c r="R1032" s="170"/>
      <c r="S1032" s="170"/>
      <c r="T1032" s="170"/>
      <c r="U1032" s="170"/>
      <c r="V1032" s="170"/>
      <c r="W1032" s="170"/>
      <c r="X1032" s="131"/>
      <c r="Y1032"/>
      <c r="AB1032"/>
      <c r="AC1032"/>
      <c r="AD1032"/>
      <c r="AE1032"/>
      <c r="AF1032"/>
      <c r="AG1032"/>
      <c r="AH1032"/>
      <c r="AI1032"/>
      <c r="AJ1032"/>
      <c r="AK1032"/>
    </row>
    <row r="1033" spans="1:37" x14ac:dyDescent="0.25">
      <c r="A1033" s="131"/>
      <c r="B1033" s="131"/>
      <c r="C1033" s="131"/>
      <c r="D1033" s="131"/>
      <c r="E1033" s="131"/>
      <c r="F1033" s="131"/>
      <c r="G1033" s="131"/>
      <c r="H1033" s="131"/>
      <c r="I1033" s="131"/>
      <c r="J1033" s="131"/>
      <c r="K1033" s="131"/>
      <c r="L1033" s="131"/>
      <c r="M1033" s="131"/>
      <c r="N1033" s="131"/>
      <c r="O1033" s="131"/>
      <c r="P1033" s="131"/>
      <c r="Q1033" s="170"/>
      <c r="R1033" s="170"/>
      <c r="S1033" s="170"/>
      <c r="T1033" s="170"/>
      <c r="U1033" s="170"/>
      <c r="V1033" s="170"/>
      <c r="W1033" s="170"/>
      <c r="X1033" s="131"/>
      <c r="Y1033"/>
      <c r="AB1033"/>
      <c r="AC1033"/>
      <c r="AD1033"/>
      <c r="AE1033"/>
      <c r="AF1033"/>
      <c r="AG1033"/>
      <c r="AH1033"/>
      <c r="AI1033"/>
      <c r="AJ1033"/>
      <c r="AK1033"/>
    </row>
    <row r="1034" spans="1:37" x14ac:dyDescent="0.25">
      <c r="A1034" s="131"/>
      <c r="B1034" s="131"/>
      <c r="C1034" s="131"/>
      <c r="D1034" s="131"/>
      <c r="E1034" s="131"/>
      <c r="F1034" s="131"/>
      <c r="G1034" s="131"/>
      <c r="H1034" s="131"/>
      <c r="I1034" s="131"/>
      <c r="J1034" s="131"/>
      <c r="K1034" s="131"/>
      <c r="L1034" s="131"/>
      <c r="M1034" s="131"/>
      <c r="N1034" s="131"/>
      <c r="O1034" s="131"/>
      <c r="P1034" s="131"/>
      <c r="Q1034" s="170"/>
      <c r="R1034" s="170"/>
      <c r="S1034" s="170"/>
      <c r="T1034" s="170"/>
      <c r="U1034" s="170"/>
      <c r="V1034" s="170"/>
      <c r="W1034" s="170"/>
      <c r="X1034" s="131"/>
      <c r="Y1034"/>
      <c r="AB1034"/>
      <c r="AC1034"/>
      <c r="AD1034"/>
      <c r="AE1034"/>
      <c r="AF1034"/>
      <c r="AG1034"/>
      <c r="AH1034"/>
      <c r="AI1034"/>
      <c r="AJ1034"/>
      <c r="AK1034"/>
    </row>
    <row r="1035" spans="1:37" x14ac:dyDescent="0.25">
      <c r="A1035" s="131"/>
      <c r="B1035" s="131"/>
      <c r="C1035" s="131"/>
      <c r="D1035" s="131"/>
      <c r="E1035" s="131"/>
      <c r="F1035" s="131"/>
      <c r="G1035" s="131"/>
      <c r="H1035" s="131"/>
      <c r="I1035" s="131"/>
      <c r="J1035" s="131"/>
      <c r="K1035" s="131"/>
      <c r="L1035" s="131"/>
      <c r="M1035" s="131"/>
      <c r="N1035" s="131"/>
      <c r="O1035" s="131"/>
      <c r="P1035" s="131"/>
      <c r="Q1035" s="170"/>
      <c r="R1035" s="170"/>
      <c r="S1035" s="170"/>
      <c r="T1035" s="170"/>
      <c r="U1035" s="170"/>
      <c r="V1035" s="170"/>
      <c r="W1035" s="170"/>
      <c r="X1035" s="131"/>
      <c r="Y1035"/>
      <c r="AB1035"/>
      <c r="AC1035"/>
      <c r="AD1035"/>
      <c r="AE1035"/>
      <c r="AF1035"/>
      <c r="AG1035"/>
      <c r="AH1035"/>
      <c r="AI1035"/>
      <c r="AJ1035"/>
      <c r="AK1035"/>
    </row>
    <row r="1036" spans="1:37" x14ac:dyDescent="0.25">
      <c r="A1036" s="131"/>
      <c r="B1036" s="131"/>
      <c r="C1036" s="131"/>
      <c r="D1036" s="131"/>
      <c r="E1036" s="131"/>
      <c r="F1036" s="131"/>
      <c r="G1036" s="131"/>
      <c r="H1036" s="131"/>
      <c r="I1036" s="131"/>
      <c r="J1036" s="131"/>
      <c r="K1036" s="131"/>
      <c r="L1036" s="131"/>
      <c r="M1036" s="131"/>
      <c r="N1036" s="131"/>
      <c r="O1036" s="131"/>
      <c r="P1036" s="131"/>
      <c r="Q1036" s="170"/>
      <c r="R1036" s="170"/>
      <c r="S1036" s="170"/>
      <c r="T1036" s="170"/>
      <c r="U1036" s="170"/>
      <c r="V1036" s="170"/>
      <c r="W1036" s="170"/>
      <c r="X1036" s="131"/>
      <c r="Y1036"/>
      <c r="AB1036"/>
      <c r="AC1036"/>
      <c r="AD1036"/>
      <c r="AE1036"/>
      <c r="AF1036"/>
      <c r="AG1036"/>
      <c r="AH1036"/>
      <c r="AI1036"/>
      <c r="AJ1036"/>
      <c r="AK1036"/>
    </row>
    <row r="1037" spans="1:37" x14ac:dyDescent="0.25">
      <c r="A1037" s="131"/>
      <c r="B1037" s="131"/>
      <c r="C1037" s="131"/>
      <c r="D1037" s="131"/>
      <c r="E1037" s="131"/>
      <c r="F1037" s="131"/>
      <c r="G1037" s="131"/>
      <c r="H1037" s="131"/>
      <c r="I1037" s="131"/>
      <c r="J1037" s="131"/>
      <c r="K1037" s="131"/>
      <c r="L1037" s="131"/>
      <c r="M1037" s="131"/>
      <c r="N1037" s="131"/>
      <c r="O1037" s="131"/>
      <c r="P1037" s="131"/>
      <c r="Q1037" s="170"/>
      <c r="R1037" s="170"/>
      <c r="S1037" s="170"/>
      <c r="T1037" s="170"/>
      <c r="U1037" s="170"/>
      <c r="V1037" s="170"/>
      <c r="W1037" s="170"/>
      <c r="X1037" s="131"/>
      <c r="Y1037"/>
      <c r="AB1037"/>
      <c r="AC1037"/>
      <c r="AD1037"/>
      <c r="AE1037"/>
      <c r="AF1037"/>
      <c r="AG1037"/>
      <c r="AH1037"/>
      <c r="AI1037"/>
      <c r="AJ1037"/>
      <c r="AK1037"/>
    </row>
    <row r="1038" spans="1:37" x14ac:dyDescent="0.25">
      <c r="A1038" s="131"/>
      <c r="B1038" s="131"/>
      <c r="C1038" s="131"/>
      <c r="D1038" s="131"/>
      <c r="E1038" s="131"/>
      <c r="F1038" s="131"/>
      <c r="G1038" s="131"/>
      <c r="H1038" s="131"/>
      <c r="I1038" s="131"/>
      <c r="J1038" s="131"/>
      <c r="K1038" s="131"/>
      <c r="L1038" s="131"/>
      <c r="M1038" s="131"/>
      <c r="N1038" s="131"/>
      <c r="O1038" s="131"/>
      <c r="P1038" s="131"/>
      <c r="Q1038" s="170"/>
      <c r="R1038" s="170"/>
      <c r="S1038" s="170"/>
      <c r="T1038" s="170"/>
      <c r="U1038" s="170"/>
      <c r="V1038" s="170"/>
      <c r="W1038" s="170"/>
      <c r="X1038" s="131"/>
      <c r="Y1038"/>
      <c r="AB1038"/>
      <c r="AC1038"/>
      <c r="AD1038"/>
      <c r="AE1038"/>
      <c r="AF1038"/>
      <c r="AG1038"/>
      <c r="AH1038"/>
      <c r="AI1038"/>
      <c r="AJ1038"/>
      <c r="AK1038"/>
    </row>
    <row r="1039" spans="1:37" x14ac:dyDescent="0.25">
      <c r="A1039" s="131"/>
      <c r="B1039" s="131"/>
      <c r="C1039" s="131"/>
      <c r="D1039" s="131"/>
      <c r="E1039" s="131"/>
      <c r="F1039" s="131"/>
      <c r="G1039" s="131"/>
      <c r="H1039" s="131"/>
      <c r="I1039" s="131"/>
      <c r="J1039" s="131"/>
      <c r="K1039" s="131"/>
      <c r="L1039" s="131"/>
      <c r="M1039" s="131"/>
      <c r="N1039" s="131"/>
      <c r="O1039" s="131"/>
      <c r="P1039" s="131"/>
      <c r="Q1039" s="170"/>
      <c r="R1039" s="170"/>
      <c r="S1039" s="170"/>
      <c r="T1039" s="170"/>
      <c r="U1039" s="170"/>
      <c r="V1039" s="170"/>
      <c r="W1039" s="170"/>
      <c r="X1039" s="131"/>
      <c r="Y1039"/>
      <c r="AB1039"/>
      <c r="AC1039"/>
      <c r="AD1039"/>
      <c r="AE1039"/>
      <c r="AF1039"/>
      <c r="AG1039"/>
      <c r="AH1039"/>
      <c r="AI1039"/>
      <c r="AJ1039"/>
      <c r="AK1039"/>
    </row>
    <row r="1040" spans="1:37" x14ac:dyDescent="0.25">
      <c r="A1040" s="131"/>
      <c r="B1040" s="131"/>
      <c r="C1040" s="131"/>
      <c r="D1040" s="131"/>
      <c r="E1040" s="131"/>
      <c r="F1040" s="131"/>
      <c r="G1040" s="131"/>
      <c r="H1040" s="131"/>
      <c r="I1040" s="131"/>
      <c r="J1040" s="131"/>
      <c r="K1040" s="131"/>
      <c r="L1040" s="131"/>
      <c r="M1040" s="131"/>
      <c r="N1040" s="131"/>
      <c r="O1040" s="131"/>
      <c r="P1040" s="131"/>
      <c r="Q1040" s="170"/>
      <c r="R1040" s="170"/>
      <c r="S1040" s="170"/>
      <c r="T1040" s="170"/>
      <c r="U1040" s="170"/>
      <c r="V1040" s="170"/>
      <c r="W1040" s="170"/>
      <c r="X1040" s="131"/>
      <c r="Y1040"/>
      <c r="AB1040"/>
      <c r="AC1040"/>
      <c r="AD1040"/>
      <c r="AE1040"/>
      <c r="AF1040"/>
      <c r="AG1040"/>
      <c r="AH1040"/>
      <c r="AI1040"/>
      <c r="AJ1040"/>
      <c r="AK1040"/>
    </row>
    <row r="1041" spans="1:37" x14ac:dyDescent="0.25">
      <c r="A1041" s="131"/>
      <c r="B1041" s="131"/>
      <c r="C1041" s="131"/>
      <c r="D1041" s="131"/>
      <c r="E1041" s="131"/>
      <c r="F1041" s="131"/>
      <c r="G1041" s="131"/>
      <c r="H1041" s="131"/>
      <c r="I1041" s="131"/>
      <c r="J1041" s="131"/>
      <c r="K1041" s="131"/>
      <c r="L1041" s="131"/>
      <c r="M1041" s="131"/>
      <c r="N1041" s="131"/>
      <c r="O1041" s="131"/>
      <c r="P1041" s="131"/>
      <c r="Q1041" s="170"/>
      <c r="R1041" s="170"/>
      <c r="S1041" s="170"/>
      <c r="T1041" s="170"/>
      <c r="U1041" s="170"/>
      <c r="V1041" s="170"/>
      <c r="W1041" s="170"/>
      <c r="X1041" s="131"/>
      <c r="Y1041"/>
      <c r="AB1041"/>
      <c r="AC1041"/>
      <c r="AD1041"/>
      <c r="AE1041"/>
      <c r="AF1041"/>
      <c r="AG1041"/>
      <c r="AH1041"/>
      <c r="AI1041"/>
      <c r="AJ1041"/>
      <c r="AK1041"/>
    </row>
    <row r="1042" spans="1:37" x14ac:dyDescent="0.25">
      <c r="A1042" s="131"/>
      <c r="B1042" s="131"/>
      <c r="C1042" s="131"/>
      <c r="D1042" s="131"/>
      <c r="E1042" s="131"/>
      <c r="F1042" s="131"/>
      <c r="G1042" s="131"/>
      <c r="H1042" s="131"/>
      <c r="I1042" s="131"/>
      <c r="J1042" s="131"/>
      <c r="K1042" s="131"/>
      <c r="L1042" s="131"/>
      <c r="M1042" s="131"/>
      <c r="N1042" s="131"/>
      <c r="O1042" s="131"/>
      <c r="P1042" s="131"/>
      <c r="Q1042" s="170"/>
      <c r="R1042" s="170"/>
      <c r="S1042" s="170"/>
      <c r="T1042" s="170"/>
      <c r="U1042" s="170"/>
      <c r="V1042" s="170"/>
      <c r="W1042" s="170"/>
      <c r="X1042" s="131"/>
      <c r="Y1042"/>
      <c r="AB1042"/>
      <c r="AC1042"/>
      <c r="AD1042"/>
      <c r="AE1042"/>
      <c r="AF1042"/>
      <c r="AG1042"/>
      <c r="AH1042"/>
      <c r="AI1042"/>
      <c r="AJ1042"/>
      <c r="AK1042"/>
    </row>
    <row r="1043" spans="1:37" x14ac:dyDescent="0.25">
      <c r="A1043" s="131"/>
      <c r="B1043" s="131"/>
      <c r="C1043" s="131"/>
      <c r="D1043" s="131"/>
      <c r="E1043" s="131"/>
      <c r="F1043" s="131"/>
      <c r="G1043" s="131"/>
      <c r="H1043" s="131"/>
      <c r="I1043" s="131"/>
      <c r="J1043" s="131"/>
      <c r="K1043" s="131"/>
      <c r="L1043" s="131"/>
      <c r="M1043" s="131"/>
      <c r="N1043" s="131"/>
      <c r="O1043" s="131"/>
      <c r="P1043" s="131"/>
      <c r="Q1043" s="170"/>
      <c r="R1043" s="170"/>
      <c r="S1043" s="170"/>
      <c r="T1043" s="170"/>
      <c r="U1043" s="170"/>
      <c r="V1043" s="170"/>
      <c r="W1043" s="170"/>
      <c r="X1043" s="131"/>
      <c r="Y1043"/>
      <c r="AB1043"/>
      <c r="AC1043"/>
      <c r="AD1043"/>
      <c r="AE1043"/>
      <c r="AF1043"/>
      <c r="AG1043"/>
      <c r="AH1043"/>
      <c r="AI1043"/>
      <c r="AJ1043"/>
      <c r="AK1043"/>
    </row>
    <row r="1044" spans="1:37" x14ac:dyDescent="0.25">
      <c r="A1044" s="131"/>
      <c r="B1044" s="131"/>
      <c r="C1044" s="131"/>
      <c r="D1044" s="131"/>
      <c r="E1044" s="131"/>
      <c r="F1044" s="131"/>
      <c r="G1044" s="131"/>
      <c r="H1044" s="131"/>
      <c r="I1044" s="131"/>
      <c r="J1044" s="131"/>
      <c r="K1044" s="131"/>
      <c r="L1044" s="131"/>
      <c r="M1044" s="131"/>
      <c r="N1044" s="131"/>
      <c r="O1044" s="131"/>
      <c r="P1044" s="131"/>
      <c r="Q1044" s="170"/>
      <c r="R1044" s="170"/>
      <c r="S1044" s="170"/>
      <c r="T1044" s="170"/>
      <c r="U1044" s="170"/>
      <c r="V1044" s="170"/>
      <c r="W1044" s="170"/>
      <c r="X1044" s="131"/>
      <c r="Y1044"/>
      <c r="AB1044"/>
      <c r="AC1044"/>
      <c r="AD1044"/>
      <c r="AE1044"/>
      <c r="AF1044"/>
      <c r="AG1044"/>
      <c r="AH1044"/>
      <c r="AI1044"/>
      <c r="AJ1044"/>
      <c r="AK1044"/>
    </row>
    <row r="1045" spans="1:37" x14ac:dyDescent="0.25">
      <c r="A1045" s="131"/>
      <c r="B1045" s="131"/>
      <c r="C1045" s="131"/>
      <c r="D1045" s="131"/>
      <c r="E1045" s="131"/>
      <c r="F1045" s="131"/>
      <c r="G1045" s="131"/>
      <c r="H1045" s="131"/>
      <c r="I1045" s="131"/>
      <c r="J1045" s="131"/>
      <c r="K1045" s="131"/>
      <c r="L1045" s="131"/>
      <c r="M1045" s="131"/>
      <c r="N1045" s="131"/>
      <c r="O1045" s="131"/>
      <c r="P1045" s="131"/>
      <c r="Q1045" s="170"/>
      <c r="R1045" s="170"/>
      <c r="S1045" s="170"/>
      <c r="T1045" s="170"/>
      <c r="U1045" s="170"/>
      <c r="V1045" s="170"/>
      <c r="W1045" s="170"/>
      <c r="X1045" s="131"/>
      <c r="Y1045"/>
      <c r="AB1045"/>
      <c r="AC1045"/>
      <c r="AD1045"/>
      <c r="AE1045"/>
      <c r="AF1045"/>
      <c r="AG1045"/>
      <c r="AH1045"/>
      <c r="AI1045"/>
      <c r="AJ1045"/>
      <c r="AK1045"/>
    </row>
    <row r="1046" spans="1:37" x14ac:dyDescent="0.25">
      <c r="A1046" s="131"/>
      <c r="B1046" s="131"/>
      <c r="C1046" s="131"/>
      <c r="D1046" s="131"/>
      <c r="E1046" s="131"/>
      <c r="F1046" s="131"/>
      <c r="G1046" s="131"/>
      <c r="H1046" s="131"/>
      <c r="I1046" s="131"/>
      <c r="J1046" s="131"/>
      <c r="K1046" s="131"/>
      <c r="L1046" s="131"/>
      <c r="M1046" s="131"/>
      <c r="N1046" s="131"/>
      <c r="O1046" s="131"/>
      <c r="P1046" s="131"/>
      <c r="Q1046" s="170"/>
      <c r="R1046" s="170"/>
      <c r="S1046" s="170"/>
      <c r="T1046" s="170"/>
      <c r="U1046" s="170"/>
      <c r="V1046" s="170"/>
      <c r="W1046" s="170"/>
      <c r="X1046" s="131"/>
      <c r="Y1046"/>
      <c r="AB1046"/>
      <c r="AC1046"/>
      <c r="AD1046"/>
      <c r="AE1046"/>
      <c r="AF1046"/>
      <c r="AG1046"/>
      <c r="AH1046"/>
      <c r="AI1046"/>
      <c r="AJ1046"/>
      <c r="AK1046"/>
    </row>
    <row r="1047" spans="1:37" x14ac:dyDescent="0.25">
      <c r="A1047" s="131"/>
      <c r="B1047" s="131"/>
      <c r="C1047" s="131"/>
      <c r="D1047" s="131"/>
      <c r="E1047" s="131"/>
      <c r="F1047" s="131"/>
      <c r="G1047" s="131"/>
      <c r="H1047" s="131"/>
      <c r="I1047" s="131"/>
      <c r="J1047" s="131"/>
      <c r="K1047" s="131"/>
      <c r="L1047" s="131"/>
      <c r="M1047" s="131"/>
      <c r="N1047" s="131"/>
      <c r="O1047" s="131"/>
      <c r="P1047" s="131"/>
      <c r="Q1047" s="170"/>
      <c r="R1047" s="170"/>
      <c r="S1047" s="170"/>
      <c r="T1047" s="170"/>
      <c r="U1047" s="170"/>
      <c r="V1047" s="170"/>
      <c r="W1047" s="170"/>
      <c r="X1047" s="131"/>
      <c r="Y1047"/>
      <c r="AB1047"/>
      <c r="AC1047"/>
      <c r="AD1047"/>
      <c r="AE1047"/>
      <c r="AF1047"/>
      <c r="AG1047"/>
      <c r="AH1047"/>
      <c r="AI1047"/>
      <c r="AJ1047"/>
      <c r="AK1047"/>
    </row>
    <row r="1048" spans="1:37" x14ac:dyDescent="0.25">
      <c r="A1048" s="131"/>
      <c r="B1048" s="131"/>
      <c r="C1048" s="131"/>
      <c r="D1048" s="131"/>
      <c r="E1048" s="131"/>
      <c r="F1048" s="131"/>
      <c r="G1048" s="131"/>
      <c r="H1048" s="131"/>
      <c r="I1048" s="131"/>
      <c r="J1048" s="131"/>
      <c r="K1048" s="131"/>
      <c r="L1048" s="131"/>
      <c r="M1048" s="131"/>
      <c r="N1048" s="131"/>
      <c r="O1048" s="131"/>
      <c r="P1048" s="131"/>
      <c r="Q1048" s="170"/>
      <c r="R1048" s="170"/>
      <c r="S1048" s="170"/>
      <c r="T1048" s="170"/>
      <c r="U1048" s="170"/>
      <c r="V1048" s="170"/>
      <c r="W1048" s="170"/>
      <c r="X1048" s="131"/>
      <c r="Y1048"/>
      <c r="AB1048"/>
      <c r="AC1048"/>
      <c r="AD1048"/>
      <c r="AE1048"/>
      <c r="AF1048"/>
      <c r="AG1048"/>
      <c r="AH1048"/>
      <c r="AI1048"/>
      <c r="AJ1048"/>
      <c r="AK1048"/>
    </row>
    <row r="1049" spans="1:37" x14ac:dyDescent="0.25">
      <c r="A1049" s="131"/>
      <c r="B1049" s="131"/>
      <c r="C1049" s="131"/>
      <c r="D1049" s="131"/>
      <c r="E1049" s="131"/>
      <c r="F1049" s="131"/>
      <c r="G1049" s="131"/>
      <c r="H1049" s="131"/>
      <c r="I1049" s="131"/>
      <c r="J1049" s="131"/>
      <c r="K1049" s="131"/>
      <c r="L1049" s="131"/>
      <c r="M1049" s="131"/>
      <c r="N1049" s="131"/>
      <c r="O1049" s="131"/>
      <c r="P1049" s="131"/>
      <c r="Q1049" s="170"/>
      <c r="R1049" s="170"/>
      <c r="S1049" s="170"/>
      <c r="T1049" s="170"/>
      <c r="U1049" s="170"/>
      <c r="V1049" s="170"/>
      <c r="W1049" s="170"/>
      <c r="X1049" s="131"/>
      <c r="Y1049"/>
      <c r="AB1049"/>
      <c r="AC1049"/>
      <c r="AD1049"/>
      <c r="AE1049"/>
      <c r="AF1049"/>
      <c r="AG1049"/>
      <c r="AH1049"/>
      <c r="AI1049"/>
      <c r="AJ1049"/>
      <c r="AK1049"/>
    </row>
    <row r="1050" spans="1:37" x14ac:dyDescent="0.25">
      <c r="A1050" s="131"/>
      <c r="B1050" s="131"/>
      <c r="C1050" s="131"/>
      <c r="D1050" s="131"/>
      <c r="E1050" s="131"/>
      <c r="F1050" s="131"/>
      <c r="G1050" s="131"/>
      <c r="H1050" s="131"/>
      <c r="I1050" s="131"/>
      <c r="J1050" s="131"/>
      <c r="K1050" s="131"/>
      <c r="L1050" s="131"/>
      <c r="M1050" s="131"/>
      <c r="N1050" s="131"/>
      <c r="O1050" s="131"/>
      <c r="P1050" s="131"/>
      <c r="Q1050" s="170"/>
      <c r="R1050" s="170"/>
      <c r="S1050" s="170"/>
      <c r="T1050" s="170"/>
      <c r="U1050" s="170"/>
      <c r="V1050" s="170"/>
      <c r="W1050" s="170"/>
      <c r="X1050" s="131"/>
      <c r="Y1050"/>
      <c r="AB1050"/>
      <c r="AC1050"/>
      <c r="AD1050"/>
      <c r="AE1050"/>
      <c r="AF1050"/>
      <c r="AG1050"/>
      <c r="AH1050"/>
      <c r="AI1050"/>
      <c r="AJ1050"/>
      <c r="AK1050"/>
    </row>
    <row r="1051" spans="1:37" x14ac:dyDescent="0.25">
      <c r="A1051" s="131"/>
      <c r="B1051" s="131"/>
      <c r="C1051" s="131"/>
      <c r="D1051" s="131"/>
      <c r="E1051" s="131"/>
      <c r="F1051" s="131"/>
      <c r="G1051" s="131"/>
      <c r="H1051" s="131"/>
      <c r="I1051" s="131"/>
      <c r="J1051" s="131"/>
      <c r="K1051" s="131"/>
      <c r="L1051" s="131"/>
      <c r="M1051" s="131"/>
      <c r="N1051" s="131"/>
      <c r="O1051" s="131"/>
      <c r="P1051" s="131"/>
      <c r="Q1051" s="170"/>
      <c r="R1051" s="170"/>
      <c r="S1051" s="170"/>
      <c r="T1051" s="170"/>
      <c r="U1051" s="170"/>
      <c r="V1051" s="170"/>
      <c r="W1051" s="170"/>
      <c r="X1051" s="131"/>
      <c r="Y1051"/>
      <c r="AB1051"/>
      <c r="AC1051"/>
      <c r="AD1051"/>
      <c r="AE1051"/>
      <c r="AF1051"/>
      <c r="AG1051"/>
      <c r="AH1051"/>
      <c r="AI1051"/>
      <c r="AJ1051"/>
      <c r="AK1051"/>
    </row>
    <row r="1052" spans="1:37" x14ac:dyDescent="0.25">
      <c r="A1052" s="131"/>
      <c r="B1052" s="131"/>
      <c r="C1052" s="131"/>
      <c r="D1052" s="131"/>
      <c r="E1052" s="131"/>
      <c r="F1052" s="131"/>
      <c r="G1052" s="131"/>
      <c r="H1052" s="131"/>
      <c r="I1052" s="131"/>
      <c r="J1052" s="131"/>
      <c r="K1052" s="131"/>
      <c r="L1052" s="131"/>
      <c r="M1052" s="131"/>
      <c r="N1052" s="131"/>
      <c r="O1052" s="131"/>
      <c r="P1052" s="131"/>
      <c r="Q1052" s="170"/>
      <c r="R1052" s="170"/>
      <c r="S1052" s="170"/>
      <c r="T1052" s="170"/>
      <c r="U1052" s="170"/>
      <c r="V1052" s="170"/>
      <c r="W1052" s="170"/>
      <c r="X1052" s="131"/>
      <c r="Y1052"/>
      <c r="AB1052"/>
      <c r="AC1052"/>
      <c r="AD1052"/>
      <c r="AE1052"/>
      <c r="AF1052"/>
      <c r="AG1052"/>
      <c r="AH1052"/>
      <c r="AI1052"/>
      <c r="AJ1052"/>
      <c r="AK1052"/>
    </row>
    <row r="1053" spans="1:37" x14ac:dyDescent="0.25">
      <c r="A1053" s="131"/>
      <c r="B1053" s="131"/>
      <c r="C1053" s="131"/>
      <c r="D1053" s="131"/>
      <c r="E1053" s="131"/>
      <c r="F1053" s="131"/>
      <c r="G1053" s="131"/>
      <c r="H1053" s="131"/>
      <c r="I1053" s="131"/>
      <c r="J1053" s="131"/>
      <c r="K1053" s="131"/>
      <c r="L1053" s="131"/>
      <c r="M1053" s="131"/>
      <c r="N1053" s="131"/>
      <c r="O1053" s="131"/>
      <c r="P1053" s="131"/>
      <c r="Q1053" s="170"/>
      <c r="R1053" s="170"/>
      <c r="S1053" s="170"/>
      <c r="T1053" s="170"/>
      <c r="U1053" s="170"/>
      <c r="V1053" s="170"/>
      <c r="W1053" s="170"/>
      <c r="X1053" s="131"/>
      <c r="Y1053"/>
      <c r="AB1053"/>
      <c r="AC1053"/>
      <c r="AD1053"/>
      <c r="AE1053"/>
      <c r="AF1053"/>
      <c r="AG1053"/>
      <c r="AH1053"/>
      <c r="AI1053"/>
      <c r="AJ1053"/>
      <c r="AK1053"/>
    </row>
    <row r="1054" spans="1:37" x14ac:dyDescent="0.25">
      <c r="A1054" s="131"/>
      <c r="B1054" s="131"/>
      <c r="C1054" s="131"/>
      <c r="D1054" s="131"/>
      <c r="E1054" s="131"/>
      <c r="F1054" s="131"/>
      <c r="G1054" s="131"/>
      <c r="H1054" s="131"/>
      <c r="I1054" s="131"/>
      <c r="J1054" s="131"/>
      <c r="K1054" s="131"/>
      <c r="L1054" s="131"/>
      <c r="M1054" s="131"/>
      <c r="N1054" s="131"/>
      <c r="O1054" s="131"/>
      <c r="P1054" s="131"/>
      <c r="Q1054" s="170"/>
      <c r="R1054" s="170"/>
      <c r="S1054" s="170"/>
      <c r="T1054" s="170"/>
      <c r="U1054" s="170"/>
      <c r="V1054" s="170"/>
      <c r="W1054" s="170"/>
      <c r="X1054" s="131"/>
      <c r="Y1054"/>
      <c r="AB1054"/>
      <c r="AC1054"/>
      <c r="AD1054"/>
      <c r="AE1054"/>
      <c r="AF1054"/>
      <c r="AG1054"/>
      <c r="AH1054"/>
      <c r="AI1054"/>
      <c r="AJ1054"/>
      <c r="AK1054"/>
    </row>
    <row r="1055" spans="1:37" x14ac:dyDescent="0.25">
      <c r="A1055" s="131"/>
      <c r="B1055" s="131"/>
      <c r="C1055" s="131"/>
      <c r="D1055" s="131"/>
      <c r="E1055" s="131"/>
      <c r="F1055" s="131"/>
      <c r="G1055" s="131"/>
      <c r="H1055" s="131"/>
      <c r="I1055" s="131"/>
      <c r="J1055" s="131"/>
      <c r="K1055" s="131"/>
      <c r="L1055" s="131"/>
      <c r="M1055" s="131"/>
      <c r="N1055" s="131"/>
      <c r="O1055" s="131"/>
      <c r="P1055" s="131"/>
      <c r="Q1055" s="170"/>
      <c r="R1055" s="170"/>
      <c r="S1055" s="170"/>
      <c r="T1055" s="170"/>
      <c r="U1055" s="170"/>
      <c r="V1055" s="170"/>
      <c r="W1055" s="170"/>
      <c r="X1055" s="131"/>
      <c r="Y1055"/>
      <c r="AB1055"/>
      <c r="AC1055"/>
      <c r="AD1055"/>
      <c r="AE1055"/>
      <c r="AF1055"/>
      <c r="AG1055"/>
      <c r="AH1055"/>
      <c r="AI1055"/>
      <c r="AJ1055"/>
      <c r="AK1055"/>
    </row>
    <row r="1056" spans="1:37" x14ac:dyDescent="0.25">
      <c r="A1056" s="131"/>
      <c r="B1056" s="131"/>
      <c r="C1056" s="131"/>
      <c r="D1056" s="131"/>
      <c r="E1056" s="131"/>
      <c r="F1056" s="131"/>
      <c r="G1056" s="131"/>
      <c r="H1056" s="131"/>
      <c r="I1056" s="131"/>
      <c r="J1056" s="131"/>
      <c r="K1056" s="131"/>
      <c r="L1056" s="131"/>
      <c r="M1056" s="131"/>
      <c r="N1056" s="131"/>
      <c r="O1056" s="131"/>
      <c r="P1056" s="131"/>
      <c r="Q1056" s="170"/>
      <c r="R1056" s="170"/>
      <c r="S1056" s="170"/>
      <c r="T1056" s="170"/>
      <c r="U1056" s="170"/>
      <c r="V1056" s="170"/>
      <c r="W1056" s="170"/>
      <c r="X1056" s="131"/>
      <c r="Y1056"/>
      <c r="AB1056"/>
      <c r="AC1056"/>
      <c r="AD1056"/>
      <c r="AE1056"/>
      <c r="AF1056"/>
      <c r="AG1056"/>
      <c r="AH1056"/>
      <c r="AI1056"/>
      <c r="AJ1056"/>
      <c r="AK1056"/>
    </row>
    <row r="1057" spans="1:37" x14ac:dyDescent="0.25">
      <c r="A1057" s="131"/>
      <c r="B1057" s="131"/>
      <c r="C1057" s="131"/>
      <c r="D1057" s="131"/>
      <c r="E1057" s="131"/>
      <c r="F1057" s="131"/>
      <c r="G1057" s="131"/>
      <c r="H1057" s="131"/>
      <c r="I1057" s="131"/>
      <c r="J1057" s="131"/>
      <c r="K1057" s="131"/>
      <c r="L1057" s="131"/>
      <c r="M1057" s="131"/>
      <c r="N1057" s="131"/>
      <c r="O1057" s="131"/>
      <c r="P1057" s="131"/>
      <c r="Q1057" s="170"/>
      <c r="R1057" s="170"/>
      <c r="S1057" s="170"/>
      <c r="T1057" s="170"/>
      <c r="U1057" s="170"/>
      <c r="V1057" s="170"/>
      <c r="W1057" s="170"/>
      <c r="X1057" s="131"/>
      <c r="Y1057"/>
      <c r="AB1057"/>
      <c r="AC1057"/>
      <c r="AD1057"/>
      <c r="AE1057"/>
      <c r="AF1057"/>
      <c r="AG1057"/>
      <c r="AH1057"/>
      <c r="AI1057"/>
      <c r="AJ1057"/>
      <c r="AK1057"/>
    </row>
    <row r="1058" spans="1:37" x14ac:dyDescent="0.25">
      <c r="A1058" s="131"/>
      <c r="B1058" s="131"/>
      <c r="C1058" s="131"/>
      <c r="D1058" s="131"/>
      <c r="E1058" s="131"/>
      <c r="F1058" s="131"/>
      <c r="G1058" s="131"/>
      <c r="H1058" s="131"/>
      <c r="I1058" s="131"/>
      <c r="J1058" s="131"/>
      <c r="K1058" s="131"/>
      <c r="L1058" s="131"/>
      <c r="M1058" s="131"/>
      <c r="N1058" s="131"/>
      <c r="O1058" s="131"/>
      <c r="P1058" s="131"/>
      <c r="Q1058" s="170"/>
      <c r="R1058" s="170"/>
      <c r="S1058" s="170"/>
      <c r="T1058" s="170"/>
      <c r="U1058" s="170"/>
      <c r="V1058" s="170"/>
      <c r="W1058" s="170"/>
      <c r="X1058" s="131"/>
      <c r="Y1058"/>
      <c r="AB1058"/>
      <c r="AC1058"/>
      <c r="AD1058"/>
      <c r="AE1058"/>
      <c r="AF1058"/>
      <c r="AG1058"/>
      <c r="AH1058"/>
      <c r="AI1058"/>
      <c r="AJ1058"/>
      <c r="AK1058"/>
    </row>
    <row r="1059" spans="1:37" x14ac:dyDescent="0.25">
      <c r="A1059" s="131"/>
      <c r="B1059" s="131"/>
      <c r="C1059" s="131"/>
      <c r="D1059" s="131"/>
      <c r="E1059" s="131"/>
      <c r="F1059" s="131"/>
      <c r="G1059" s="131"/>
      <c r="H1059" s="131"/>
      <c r="I1059" s="131"/>
      <c r="J1059" s="131"/>
      <c r="K1059" s="131"/>
      <c r="L1059" s="131"/>
      <c r="M1059" s="131"/>
      <c r="N1059" s="131"/>
      <c r="O1059" s="131"/>
      <c r="P1059" s="131"/>
      <c r="Q1059" s="170"/>
      <c r="R1059" s="170"/>
      <c r="S1059" s="170"/>
      <c r="T1059" s="170"/>
      <c r="U1059" s="170"/>
      <c r="V1059" s="170"/>
      <c r="W1059" s="170"/>
      <c r="X1059" s="131"/>
      <c r="Y1059"/>
      <c r="AB1059"/>
      <c r="AC1059"/>
      <c r="AD1059"/>
      <c r="AE1059"/>
      <c r="AF1059"/>
      <c r="AG1059"/>
      <c r="AH1059"/>
      <c r="AI1059"/>
      <c r="AJ1059"/>
      <c r="AK1059"/>
    </row>
    <row r="1060" spans="1:37" x14ac:dyDescent="0.25">
      <c r="A1060" s="131"/>
      <c r="B1060" s="131"/>
      <c r="C1060" s="131"/>
      <c r="D1060" s="131"/>
      <c r="E1060" s="131"/>
      <c r="F1060" s="131"/>
      <c r="G1060" s="131"/>
      <c r="H1060" s="131"/>
      <c r="I1060" s="131"/>
      <c r="J1060" s="131"/>
      <c r="K1060" s="131"/>
      <c r="L1060" s="131"/>
      <c r="M1060" s="131"/>
      <c r="N1060" s="131"/>
      <c r="O1060" s="131"/>
      <c r="P1060" s="131"/>
      <c r="Q1060" s="170"/>
      <c r="R1060" s="170"/>
      <c r="S1060" s="170"/>
      <c r="T1060" s="170"/>
      <c r="U1060" s="170"/>
      <c r="V1060" s="170"/>
      <c r="W1060" s="170"/>
      <c r="X1060" s="131"/>
      <c r="Y1060"/>
      <c r="AB1060"/>
      <c r="AC1060"/>
      <c r="AD1060"/>
      <c r="AE1060"/>
      <c r="AF1060"/>
      <c r="AG1060"/>
      <c r="AH1060"/>
      <c r="AI1060"/>
      <c r="AJ1060"/>
      <c r="AK1060"/>
    </row>
    <row r="1061" spans="1:37" x14ac:dyDescent="0.25">
      <c r="A1061" s="131"/>
      <c r="B1061" s="131"/>
      <c r="C1061" s="131"/>
      <c r="D1061" s="131"/>
      <c r="E1061" s="131"/>
      <c r="F1061" s="131"/>
      <c r="G1061" s="131"/>
      <c r="H1061" s="131"/>
      <c r="I1061" s="131"/>
      <c r="J1061" s="131"/>
      <c r="K1061" s="131"/>
      <c r="L1061" s="131"/>
      <c r="M1061" s="131"/>
      <c r="N1061" s="131"/>
      <c r="O1061" s="131"/>
      <c r="P1061" s="131"/>
      <c r="Q1061" s="170"/>
      <c r="R1061" s="170"/>
      <c r="S1061" s="170"/>
      <c r="T1061" s="170"/>
      <c r="U1061" s="170"/>
      <c r="V1061" s="170"/>
      <c r="W1061" s="170"/>
      <c r="X1061" s="131"/>
      <c r="Y1061"/>
      <c r="AB1061"/>
      <c r="AC1061"/>
      <c r="AD1061"/>
      <c r="AE1061"/>
      <c r="AF1061"/>
      <c r="AG1061"/>
      <c r="AH1061"/>
      <c r="AI1061"/>
      <c r="AJ1061"/>
      <c r="AK1061"/>
    </row>
    <row r="1062" spans="1:37" x14ac:dyDescent="0.25">
      <c r="A1062" s="131"/>
      <c r="B1062" s="131"/>
      <c r="C1062" s="131"/>
      <c r="D1062" s="131"/>
      <c r="E1062" s="131"/>
      <c r="F1062" s="131"/>
      <c r="G1062" s="131"/>
      <c r="H1062" s="131"/>
      <c r="I1062" s="131"/>
      <c r="J1062" s="131"/>
      <c r="K1062" s="131"/>
      <c r="L1062" s="131"/>
      <c r="M1062" s="131"/>
      <c r="N1062" s="131"/>
      <c r="O1062" s="131"/>
      <c r="P1062" s="131"/>
      <c r="Q1062" s="170"/>
      <c r="R1062" s="170"/>
      <c r="S1062" s="170"/>
      <c r="T1062" s="170"/>
      <c r="U1062" s="170"/>
      <c r="V1062" s="170"/>
      <c r="W1062" s="170"/>
      <c r="X1062" s="131"/>
      <c r="Y1062"/>
      <c r="AB1062"/>
      <c r="AC1062"/>
      <c r="AD1062"/>
      <c r="AE1062"/>
      <c r="AF1062"/>
      <c r="AG1062"/>
      <c r="AH1062"/>
      <c r="AI1062"/>
      <c r="AJ1062"/>
      <c r="AK1062"/>
    </row>
    <row r="1063" spans="1:37" x14ac:dyDescent="0.25">
      <c r="A1063" s="131"/>
      <c r="B1063" s="131"/>
      <c r="C1063" s="131"/>
      <c r="D1063" s="131"/>
      <c r="E1063" s="131"/>
      <c r="F1063" s="131"/>
      <c r="G1063" s="131"/>
      <c r="H1063" s="131"/>
      <c r="I1063" s="131"/>
      <c r="J1063" s="131"/>
      <c r="K1063" s="131"/>
      <c r="L1063" s="131"/>
      <c r="M1063" s="131"/>
      <c r="N1063" s="131"/>
      <c r="O1063" s="131"/>
      <c r="P1063" s="131"/>
      <c r="Q1063" s="170"/>
      <c r="R1063" s="170"/>
      <c r="S1063" s="170"/>
      <c r="T1063" s="170"/>
      <c r="U1063" s="170"/>
      <c r="V1063" s="170"/>
      <c r="W1063" s="170"/>
      <c r="X1063" s="131"/>
      <c r="Y1063"/>
      <c r="AB1063"/>
      <c r="AC1063"/>
      <c r="AD1063"/>
      <c r="AE1063"/>
      <c r="AF1063"/>
      <c r="AG1063"/>
      <c r="AH1063"/>
      <c r="AI1063"/>
      <c r="AJ1063"/>
      <c r="AK1063"/>
    </row>
    <row r="1064" spans="1:37" x14ac:dyDescent="0.25">
      <c r="A1064" s="131"/>
      <c r="B1064" s="131"/>
      <c r="C1064" s="131"/>
      <c r="D1064" s="131"/>
      <c r="E1064" s="131"/>
      <c r="F1064" s="131"/>
      <c r="G1064" s="131"/>
      <c r="H1064" s="131"/>
      <c r="I1064" s="131"/>
      <c r="J1064" s="131"/>
      <c r="K1064" s="131"/>
      <c r="L1064" s="131"/>
      <c r="M1064" s="131"/>
      <c r="N1064" s="131"/>
      <c r="O1064" s="131"/>
      <c r="P1064" s="131"/>
      <c r="Q1064" s="170"/>
      <c r="R1064" s="170"/>
      <c r="S1064" s="170"/>
      <c r="T1064" s="170"/>
      <c r="U1064" s="170"/>
      <c r="V1064" s="170"/>
      <c r="W1064" s="170"/>
      <c r="X1064" s="131"/>
      <c r="Y1064"/>
      <c r="AB1064"/>
      <c r="AC1064"/>
      <c r="AD1064"/>
      <c r="AE1064"/>
      <c r="AF1064"/>
      <c r="AG1064"/>
      <c r="AH1064"/>
      <c r="AI1064"/>
      <c r="AJ1064"/>
      <c r="AK1064"/>
    </row>
    <row r="1065" spans="1:37" x14ac:dyDescent="0.25">
      <c r="A1065" s="131"/>
      <c r="B1065" s="131"/>
      <c r="C1065" s="131"/>
      <c r="D1065" s="131"/>
      <c r="E1065" s="131"/>
      <c r="F1065" s="131"/>
      <c r="G1065" s="131"/>
      <c r="H1065" s="131"/>
      <c r="I1065" s="131"/>
      <c r="J1065" s="131"/>
      <c r="K1065" s="131"/>
      <c r="L1065" s="131"/>
      <c r="M1065" s="131"/>
      <c r="N1065" s="131"/>
      <c r="O1065" s="131"/>
      <c r="P1065" s="131"/>
      <c r="Q1065" s="170"/>
      <c r="R1065" s="170"/>
      <c r="S1065" s="170"/>
      <c r="T1065" s="170"/>
      <c r="U1065" s="170"/>
      <c r="V1065" s="170"/>
      <c r="W1065" s="170"/>
      <c r="X1065" s="131"/>
      <c r="Y1065"/>
      <c r="AB1065"/>
      <c r="AC1065"/>
      <c r="AD1065"/>
      <c r="AE1065"/>
      <c r="AF1065"/>
      <c r="AG1065"/>
      <c r="AH1065"/>
      <c r="AI1065"/>
      <c r="AJ1065"/>
      <c r="AK1065"/>
    </row>
    <row r="1066" spans="1:37" x14ac:dyDescent="0.25">
      <c r="A1066" s="131"/>
      <c r="B1066" s="131"/>
      <c r="C1066" s="131"/>
      <c r="D1066" s="131"/>
      <c r="E1066" s="131"/>
      <c r="F1066" s="131"/>
      <c r="G1066" s="131"/>
      <c r="H1066" s="131"/>
      <c r="I1066" s="131"/>
      <c r="J1066" s="131"/>
      <c r="K1066" s="131"/>
      <c r="L1066" s="131"/>
      <c r="M1066" s="131"/>
      <c r="N1066" s="131"/>
      <c r="O1066" s="131"/>
      <c r="P1066" s="131"/>
      <c r="Q1066" s="170"/>
      <c r="R1066" s="170"/>
      <c r="S1066" s="170"/>
      <c r="T1066" s="170"/>
      <c r="U1066" s="170"/>
      <c r="V1066" s="170"/>
      <c r="W1066" s="170"/>
      <c r="X1066" s="131"/>
      <c r="Y1066"/>
      <c r="AB1066"/>
      <c r="AC1066"/>
      <c r="AD1066"/>
      <c r="AE1066"/>
      <c r="AF1066"/>
      <c r="AG1066"/>
      <c r="AH1066"/>
      <c r="AI1066"/>
      <c r="AJ1066"/>
      <c r="AK1066"/>
    </row>
    <row r="1067" spans="1:37" x14ac:dyDescent="0.25">
      <c r="A1067" s="131"/>
      <c r="B1067" s="131"/>
      <c r="C1067" s="131"/>
      <c r="D1067" s="131"/>
      <c r="E1067" s="131"/>
      <c r="F1067" s="131"/>
      <c r="G1067" s="131"/>
      <c r="H1067" s="131"/>
      <c r="I1067" s="131"/>
      <c r="J1067" s="131"/>
      <c r="K1067" s="131"/>
      <c r="L1067" s="131"/>
      <c r="M1067" s="131"/>
      <c r="N1067" s="131"/>
      <c r="O1067" s="131"/>
      <c r="P1067" s="131"/>
      <c r="Q1067" s="170"/>
      <c r="R1067" s="170"/>
      <c r="S1067" s="170"/>
      <c r="T1067" s="170"/>
      <c r="U1067" s="170"/>
      <c r="V1067" s="170"/>
      <c r="W1067" s="170"/>
      <c r="X1067" s="131"/>
      <c r="Y1067"/>
      <c r="AB1067"/>
      <c r="AC1067"/>
      <c r="AD1067"/>
      <c r="AE1067"/>
      <c r="AF1067"/>
      <c r="AG1067"/>
      <c r="AH1067"/>
      <c r="AI1067"/>
      <c r="AJ1067"/>
      <c r="AK1067"/>
    </row>
    <row r="1068" spans="1:37" x14ac:dyDescent="0.25">
      <c r="A1068" s="131"/>
      <c r="B1068" s="131"/>
      <c r="C1068" s="131"/>
      <c r="D1068" s="131"/>
      <c r="E1068" s="131"/>
      <c r="F1068" s="131"/>
      <c r="G1068" s="131"/>
      <c r="H1068" s="131"/>
      <c r="I1068" s="131"/>
      <c r="J1068" s="131"/>
      <c r="K1068" s="131"/>
      <c r="L1068" s="131"/>
      <c r="M1068" s="131"/>
      <c r="N1068" s="131"/>
      <c r="O1068" s="131"/>
      <c r="P1068" s="131"/>
      <c r="Q1068" s="170"/>
      <c r="R1068" s="170"/>
      <c r="S1068" s="170"/>
      <c r="T1068" s="170"/>
      <c r="U1068" s="170"/>
      <c r="V1068" s="170"/>
      <c r="W1068" s="170"/>
      <c r="X1068" s="131"/>
      <c r="Y1068"/>
      <c r="AB1068"/>
      <c r="AC1068"/>
      <c r="AD1068"/>
      <c r="AE1068"/>
      <c r="AF1068"/>
      <c r="AG1068"/>
      <c r="AH1068"/>
      <c r="AI1068"/>
      <c r="AJ1068"/>
      <c r="AK1068"/>
    </row>
    <row r="1069" spans="1:37" x14ac:dyDescent="0.25">
      <c r="A1069" s="131"/>
      <c r="B1069" s="131"/>
      <c r="C1069" s="131"/>
      <c r="D1069" s="131"/>
      <c r="E1069" s="131"/>
      <c r="F1069" s="131"/>
      <c r="G1069" s="131"/>
      <c r="H1069" s="131"/>
      <c r="I1069" s="131"/>
      <c r="J1069" s="131"/>
      <c r="K1069" s="131"/>
      <c r="L1069" s="131"/>
      <c r="M1069" s="131"/>
      <c r="N1069" s="131"/>
      <c r="O1069" s="131"/>
      <c r="P1069" s="131"/>
      <c r="Q1069" s="170"/>
      <c r="R1069" s="170"/>
      <c r="S1069" s="170"/>
      <c r="T1069" s="170"/>
      <c r="U1069" s="170"/>
      <c r="V1069" s="170"/>
      <c r="W1069" s="170"/>
      <c r="X1069" s="131"/>
      <c r="Y1069"/>
      <c r="AB1069"/>
      <c r="AC1069"/>
      <c r="AD1069"/>
      <c r="AE1069"/>
      <c r="AF1069"/>
      <c r="AG1069"/>
      <c r="AH1069"/>
      <c r="AI1069"/>
      <c r="AJ1069"/>
      <c r="AK1069"/>
    </row>
    <row r="1070" spans="1:37" x14ac:dyDescent="0.25">
      <c r="A1070" s="131"/>
      <c r="B1070" s="131"/>
      <c r="C1070" s="131"/>
      <c r="D1070" s="131"/>
      <c r="E1070" s="131"/>
      <c r="F1070" s="131"/>
      <c r="G1070" s="131"/>
      <c r="H1070" s="131"/>
      <c r="I1070" s="131"/>
      <c r="J1070" s="131"/>
      <c r="K1070" s="131"/>
      <c r="L1070" s="131"/>
      <c r="M1070" s="131"/>
      <c r="N1070" s="131"/>
      <c r="O1070" s="131"/>
      <c r="P1070" s="131"/>
      <c r="Q1070" s="170"/>
      <c r="R1070" s="170"/>
      <c r="S1070" s="170"/>
      <c r="T1070" s="170"/>
      <c r="U1070" s="170"/>
      <c r="V1070" s="170"/>
      <c r="W1070" s="170"/>
      <c r="X1070" s="131"/>
      <c r="Y1070"/>
      <c r="AB1070"/>
      <c r="AC1070"/>
      <c r="AD1070"/>
      <c r="AE1070"/>
      <c r="AF1070"/>
      <c r="AG1070"/>
      <c r="AH1070"/>
      <c r="AI1070"/>
      <c r="AJ1070"/>
      <c r="AK1070"/>
    </row>
    <row r="1071" spans="1:37" x14ac:dyDescent="0.25">
      <c r="A1071" s="131"/>
      <c r="B1071" s="131"/>
      <c r="C1071" s="131"/>
      <c r="D1071" s="131"/>
      <c r="E1071" s="131"/>
      <c r="F1071" s="131"/>
      <c r="G1071" s="131"/>
      <c r="H1071" s="131"/>
      <c r="I1071" s="131"/>
      <c r="J1071" s="131"/>
      <c r="K1071" s="131"/>
      <c r="L1071" s="131"/>
      <c r="M1071" s="131"/>
      <c r="N1071" s="131"/>
      <c r="O1071" s="131"/>
      <c r="P1071" s="131"/>
      <c r="Q1071" s="170"/>
      <c r="R1071" s="170"/>
      <c r="S1071" s="170"/>
      <c r="T1071" s="170"/>
      <c r="U1071" s="170"/>
      <c r="V1071" s="170"/>
      <c r="W1071" s="170"/>
      <c r="X1071" s="131"/>
      <c r="Y1071"/>
      <c r="AB1071"/>
      <c r="AC1071"/>
      <c r="AD1071"/>
      <c r="AE1071"/>
      <c r="AF1071"/>
      <c r="AG1071"/>
      <c r="AH1071"/>
      <c r="AI1071"/>
      <c r="AJ1071"/>
      <c r="AK1071"/>
    </row>
    <row r="1072" spans="1:37" x14ac:dyDescent="0.25">
      <c r="A1072" s="131"/>
      <c r="B1072" s="131"/>
      <c r="C1072" s="131"/>
      <c r="D1072" s="131"/>
      <c r="E1072" s="131"/>
      <c r="F1072" s="131"/>
      <c r="G1072" s="131"/>
      <c r="H1072" s="131"/>
      <c r="I1072" s="131"/>
      <c r="J1072" s="131"/>
      <c r="K1072" s="131"/>
      <c r="L1072" s="131"/>
      <c r="M1072" s="131"/>
      <c r="N1072" s="131"/>
      <c r="O1072" s="131"/>
      <c r="P1072" s="131"/>
      <c r="Q1072" s="170"/>
      <c r="R1072" s="170"/>
      <c r="S1072" s="170"/>
      <c r="T1072" s="170"/>
      <c r="U1072" s="170"/>
      <c r="V1072" s="170"/>
      <c r="W1072" s="170"/>
      <c r="X1072" s="131"/>
      <c r="Y1072"/>
      <c r="AB1072"/>
      <c r="AC1072"/>
      <c r="AD1072"/>
      <c r="AE1072"/>
      <c r="AF1072"/>
      <c r="AG1072"/>
      <c r="AH1072"/>
      <c r="AI1072"/>
      <c r="AJ1072"/>
      <c r="AK1072"/>
    </row>
    <row r="1073" spans="1:37" x14ac:dyDescent="0.25">
      <c r="A1073" s="131"/>
      <c r="B1073" s="131"/>
      <c r="C1073" s="131"/>
      <c r="D1073" s="131"/>
      <c r="E1073" s="131"/>
      <c r="F1073" s="131"/>
      <c r="G1073" s="131"/>
      <c r="H1073" s="131"/>
      <c r="I1073" s="131"/>
      <c r="J1073" s="131"/>
      <c r="K1073" s="131"/>
      <c r="L1073" s="131"/>
      <c r="M1073" s="131"/>
      <c r="N1073" s="131"/>
      <c r="O1073" s="131"/>
      <c r="P1073" s="131"/>
      <c r="Q1073" s="170"/>
      <c r="R1073" s="170"/>
      <c r="S1073" s="170"/>
      <c r="T1073" s="170"/>
      <c r="U1073" s="170"/>
      <c r="V1073" s="170"/>
      <c r="W1073" s="170"/>
      <c r="X1073" s="131"/>
      <c r="Y1073"/>
      <c r="AB1073"/>
      <c r="AC1073"/>
      <c r="AD1073"/>
      <c r="AE1073"/>
      <c r="AF1073"/>
      <c r="AG1073"/>
      <c r="AH1073"/>
      <c r="AI1073"/>
      <c r="AJ1073"/>
      <c r="AK1073"/>
    </row>
    <row r="1074" spans="1:37" x14ac:dyDescent="0.25">
      <c r="A1074" s="131"/>
      <c r="B1074" s="131"/>
      <c r="C1074" s="131"/>
      <c r="D1074" s="131"/>
      <c r="E1074" s="131"/>
      <c r="F1074" s="131"/>
      <c r="G1074" s="131"/>
      <c r="H1074" s="131"/>
      <c r="I1074" s="131"/>
      <c r="J1074" s="131"/>
      <c r="K1074" s="131"/>
      <c r="L1074" s="131"/>
      <c r="M1074" s="131"/>
      <c r="N1074" s="131"/>
      <c r="O1074" s="131"/>
      <c r="P1074" s="131"/>
      <c r="Q1074" s="170"/>
      <c r="R1074" s="170"/>
      <c r="S1074" s="170"/>
      <c r="T1074" s="170"/>
      <c r="U1074" s="170"/>
      <c r="V1074" s="170"/>
      <c r="W1074" s="170"/>
      <c r="X1074" s="131"/>
      <c r="Y1074"/>
      <c r="AB1074"/>
      <c r="AC1074"/>
      <c r="AD1074"/>
      <c r="AE1074"/>
      <c r="AF1074"/>
      <c r="AG1074"/>
      <c r="AH1074"/>
      <c r="AI1074"/>
      <c r="AJ1074"/>
      <c r="AK1074"/>
    </row>
    <row r="1075" spans="1:37" x14ac:dyDescent="0.25">
      <c r="A1075" s="131"/>
      <c r="B1075" s="131"/>
      <c r="C1075" s="131"/>
      <c r="D1075" s="131"/>
      <c r="E1075" s="131"/>
      <c r="F1075" s="131"/>
      <c r="G1075" s="131"/>
      <c r="H1075" s="131"/>
      <c r="I1075" s="131"/>
      <c r="J1075" s="131"/>
      <c r="K1075" s="131"/>
      <c r="L1075" s="131"/>
      <c r="M1075" s="131"/>
      <c r="N1075" s="131"/>
      <c r="O1075" s="131"/>
      <c r="P1075" s="131"/>
      <c r="Q1075" s="170"/>
      <c r="R1075" s="170"/>
      <c r="S1075" s="170"/>
      <c r="T1075" s="170"/>
      <c r="U1075" s="170"/>
      <c r="V1075" s="170"/>
      <c r="W1075" s="170"/>
      <c r="X1075" s="131"/>
      <c r="Y1075"/>
      <c r="AB1075"/>
      <c r="AC1075"/>
      <c r="AD1075"/>
      <c r="AE1075"/>
      <c r="AF1075"/>
      <c r="AG1075"/>
      <c r="AH1075"/>
      <c r="AI1075"/>
      <c r="AJ1075"/>
      <c r="AK1075"/>
    </row>
    <row r="1076" spans="1:37" x14ac:dyDescent="0.25">
      <c r="A1076" s="131"/>
      <c r="B1076" s="131"/>
      <c r="C1076" s="131"/>
      <c r="D1076" s="131"/>
      <c r="E1076" s="131"/>
      <c r="F1076" s="131"/>
      <c r="G1076" s="131"/>
      <c r="H1076" s="131"/>
      <c r="I1076" s="131"/>
      <c r="J1076" s="131"/>
      <c r="K1076" s="131"/>
      <c r="L1076" s="131"/>
      <c r="M1076" s="131"/>
      <c r="N1076" s="131"/>
      <c r="O1076" s="131"/>
      <c r="P1076" s="131"/>
      <c r="Q1076" s="170"/>
      <c r="R1076" s="170"/>
      <c r="S1076" s="170"/>
      <c r="T1076" s="170"/>
      <c r="U1076" s="170"/>
      <c r="V1076" s="170"/>
      <c r="W1076" s="170"/>
      <c r="X1076" s="131"/>
      <c r="Y1076"/>
      <c r="AB1076"/>
      <c r="AC1076"/>
      <c r="AD1076"/>
      <c r="AE1076"/>
      <c r="AF1076"/>
      <c r="AG1076"/>
      <c r="AH1076"/>
      <c r="AI1076"/>
      <c r="AJ1076"/>
      <c r="AK1076"/>
    </row>
    <row r="1077" spans="1:37" x14ac:dyDescent="0.25">
      <c r="A1077" s="131"/>
      <c r="B1077" s="131"/>
      <c r="C1077" s="131"/>
      <c r="D1077" s="131"/>
      <c r="E1077" s="131"/>
      <c r="F1077" s="131"/>
      <c r="G1077" s="131"/>
      <c r="H1077" s="131"/>
      <c r="I1077" s="131"/>
      <c r="J1077" s="131"/>
      <c r="K1077" s="131"/>
      <c r="L1077" s="131"/>
      <c r="M1077" s="131"/>
      <c r="N1077" s="131"/>
      <c r="O1077" s="131"/>
      <c r="P1077" s="131"/>
      <c r="Q1077" s="170"/>
      <c r="R1077" s="170"/>
      <c r="S1077" s="170"/>
      <c r="T1077" s="170"/>
      <c r="U1077" s="170"/>
      <c r="V1077" s="170"/>
      <c r="W1077" s="170"/>
      <c r="X1077" s="131"/>
      <c r="Y1077"/>
      <c r="AB1077"/>
      <c r="AC1077"/>
      <c r="AD1077"/>
      <c r="AE1077"/>
      <c r="AF1077"/>
      <c r="AG1077"/>
      <c r="AH1077"/>
      <c r="AI1077"/>
      <c r="AJ1077"/>
      <c r="AK1077"/>
    </row>
    <row r="1078" spans="1:37" x14ac:dyDescent="0.25">
      <c r="A1078" s="131"/>
      <c r="B1078" s="131"/>
      <c r="C1078" s="131"/>
      <c r="D1078" s="131"/>
      <c r="E1078" s="131"/>
      <c r="F1078" s="131"/>
      <c r="G1078" s="131"/>
      <c r="H1078" s="131"/>
      <c r="I1078" s="131"/>
      <c r="J1078" s="131"/>
      <c r="K1078" s="131"/>
      <c r="L1078" s="131"/>
      <c r="M1078" s="131"/>
      <c r="N1078" s="131"/>
      <c r="O1078" s="131"/>
      <c r="P1078" s="131"/>
      <c r="Q1078" s="170"/>
      <c r="R1078" s="170"/>
      <c r="S1078" s="170"/>
      <c r="T1078" s="170"/>
      <c r="U1078" s="170"/>
      <c r="V1078" s="170"/>
      <c r="W1078" s="170"/>
      <c r="X1078" s="131"/>
      <c r="Y1078"/>
      <c r="AB1078"/>
      <c r="AC1078"/>
      <c r="AD1078"/>
      <c r="AE1078"/>
      <c r="AF1078"/>
      <c r="AG1078"/>
      <c r="AH1078"/>
      <c r="AI1078"/>
      <c r="AJ1078"/>
      <c r="AK1078"/>
    </row>
    <row r="1079" spans="1:37" x14ac:dyDescent="0.25">
      <c r="A1079" s="131"/>
      <c r="B1079" s="131"/>
      <c r="C1079" s="131"/>
      <c r="D1079" s="131"/>
      <c r="E1079" s="131"/>
      <c r="F1079" s="131"/>
      <c r="G1079" s="131"/>
      <c r="H1079" s="131"/>
      <c r="I1079" s="131"/>
      <c r="J1079" s="131"/>
      <c r="K1079" s="131"/>
      <c r="L1079" s="131"/>
      <c r="M1079" s="131"/>
      <c r="N1079" s="131"/>
      <c r="O1079" s="131"/>
      <c r="P1079" s="131"/>
      <c r="Q1079" s="170"/>
      <c r="R1079" s="170"/>
      <c r="S1079" s="170"/>
      <c r="T1079" s="170"/>
      <c r="U1079" s="170"/>
      <c r="V1079" s="170"/>
      <c r="W1079" s="170"/>
      <c r="X1079" s="131"/>
      <c r="Y1079"/>
      <c r="AB1079"/>
      <c r="AC1079"/>
      <c r="AD1079"/>
      <c r="AE1079"/>
      <c r="AF1079"/>
      <c r="AG1079"/>
      <c r="AH1079"/>
      <c r="AI1079"/>
      <c r="AJ1079"/>
      <c r="AK1079"/>
    </row>
    <row r="1080" spans="1:37" x14ac:dyDescent="0.25">
      <c r="A1080" s="131"/>
      <c r="B1080" s="131"/>
      <c r="C1080" s="131"/>
      <c r="D1080" s="131"/>
      <c r="E1080" s="131"/>
      <c r="F1080" s="131"/>
      <c r="G1080" s="131"/>
      <c r="H1080" s="131"/>
      <c r="I1080" s="131"/>
      <c r="J1080" s="131"/>
      <c r="K1080" s="131"/>
      <c r="L1080" s="131"/>
      <c r="M1080" s="131"/>
      <c r="N1080" s="131"/>
      <c r="O1080" s="131"/>
      <c r="P1080" s="131"/>
      <c r="Q1080" s="170"/>
      <c r="R1080" s="170"/>
      <c r="S1080" s="170"/>
      <c r="T1080" s="170"/>
      <c r="U1080" s="170"/>
      <c r="V1080" s="170"/>
      <c r="W1080" s="170"/>
      <c r="X1080" s="131"/>
      <c r="Y1080"/>
      <c r="AB1080"/>
      <c r="AC1080"/>
      <c r="AD1080"/>
      <c r="AE1080"/>
      <c r="AF1080"/>
      <c r="AG1080"/>
      <c r="AH1080"/>
      <c r="AI1080"/>
      <c r="AJ1080"/>
      <c r="AK1080"/>
    </row>
    <row r="1081" spans="1:37" x14ac:dyDescent="0.25">
      <c r="A1081" s="131"/>
      <c r="B1081" s="131"/>
      <c r="C1081" s="131"/>
      <c r="D1081" s="131"/>
      <c r="E1081" s="131"/>
      <c r="F1081" s="131"/>
      <c r="G1081" s="131"/>
      <c r="H1081" s="131"/>
      <c r="I1081" s="131"/>
      <c r="J1081" s="131"/>
      <c r="K1081" s="131"/>
      <c r="L1081" s="131"/>
      <c r="M1081" s="131"/>
      <c r="N1081" s="131"/>
      <c r="O1081" s="131"/>
      <c r="P1081" s="131"/>
      <c r="Q1081" s="170"/>
      <c r="R1081" s="170"/>
      <c r="S1081" s="170"/>
      <c r="T1081" s="170"/>
      <c r="U1081" s="170"/>
      <c r="V1081" s="170"/>
      <c r="W1081" s="170"/>
      <c r="X1081" s="131"/>
      <c r="Y1081"/>
      <c r="AB1081"/>
      <c r="AC1081"/>
      <c r="AD1081"/>
      <c r="AE1081"/>
      <c r="AF1081"/>
      <c r="AG1081"/>
      <c r="AH1081"/>
      <c r="AI1081"/>
      <c r="AJ1081"/>
      <c r="AK1081"/>
    </row>
    <row r="1082" spans="1:37" x14ac:dyDescent="0.25">
      <c r="A1082" s="131"/>
      <c r="B1082" s="131"/>
      <c r="C1082" s="131"/>
      <c r="D1082" s="131"/>
      <c r="E1082" s="131"/>
      <c r="F1082" s="131"/>
      <c r="G1082" s="131"/>
      <c r="H1082" s="131"/>
      <c r="I1082" s="131"/>
      <c r="J1082" s="131"/>
      <c r="K1082" s="131"/>
      <c r="L1082" s="131"/>
      <c r="M1082" s="131"/>
      <c r="N1082" s="131"/>
      <c r="O1082" s="131"/>
      <c r="P1082" s="131"/>
      <c r="Q1082" s="170"/>
      <c r="R1082" s="170"/>
      <c r="S1082" s="170"/>
      <c r="T1082" s="170"/>
      <c r="U1082" s="170"/>
      <c r="V1082" s="170"/>
      <c r="W1082" s="170"/>
      <c r="X1082" s="131"/>
      <c r="Y1082"/>
      <c r="AB1082"/>
      <c r="AC1082"/>
      <c r="AD1082"/>
      <c r="AE1082"/>
      <c r="AF1082"/>
      <c r="AG1082"/>
      <c r="AH1082"/>
      <c r="AI1082"/>
      <c r="AJ1082"/>
      <c r="AK1082"/>
    </row>
    <row r="1083" spans="1:37" x14ac:dyDescent="0.25">
      <c r="A1083" s="131"/>
      <c r="B1083" s="131"/>
      <c r="C1083" s="131"/>
      <c r="D1083" s="131"/>
      <c r="E1083" s="131"/>
      <c r="F1083" s="131"/>
      <c r="G1083" s="131"/>
      <c r="H1083" s="131"/>
      <c r="I1083" s="131"/>
      <c r="J1083" s="131"/>
      <c r="K1083" s="131"/>
      <c r="L1083" s="131"/>
      <c r="M1083" s="131"/>
      <c r="N1083" s="131"/>
      <c r="O1083" s="131"/>
      <c r="P1083" s="131"/>
      <c r="Q1083" s="170"/>
      <c r="R1083" s="170"/>
      <c r="S1083" s="170"/>
      <c r="T1083" s="170"/>
      <c r="U1083" s="170"/>
      <c r="V1083" s="170"/>
      <c r="W1083" s="170"/>
      <c r="X1083" s="131"/>
      <c r="Y1083"/>
      <c r="AB1083"/>
      <c r="AC1083"/>
      <c r="AD1083"/>
      <c r="AE1083"/>
      <c r="AF1083"/>
      <c r="AG1083"/>
      <c r="AH1083"/>
      <c r="AI1083"/>
      <c r="AJ1083"/>
      <c r="AK1083"/>
    </row>
    <row r="1084" spans="1:37" x14ac:dyDescent="0.25">
      <c r="A1084" s="131"/>
      <c r="B1084" s="131"/>
      <c r="C1084" s="131"/>
      <c r="D1084" s="131"/>
      <c r="E1084" s="131"/>
      <c r="F1084" s="131"/>
      <c r="G1084" s="131"/>
      <c r="H1084" s="131"/>
      <c r="I1084" s="131"/>
      <c r="J1084" s="131"/>
      <c r="K1084" s="131"/>
      <c r="L1084" s="131"/>
      <c r="M1084" s="131"/>
      <c r="N1084" s="131"/>
      <c r="O1084" s="131"/>
      <c r="P1084" s="131"/>
      <c r="Q1084" s="170"/>
      <c r="R1084" s="170"/>
      <c r="S1084" s="170"/>
      <c r="T1084" s="170"/>
      <c r="U1084" s="170"/>
      <c r="V1084" s="170"/>
      <c r="W1084" s="170"/>
      <c r="X1084" s="131"/>
      <c r="Y1084"/>
      <c r="AB1084"/>
      <c r="AC1084"/>
      <c r="AD1084"/>
      <c r="AE1084"/>
      <c r="AF1084"/>
      <c r="AG1084"/>
      <c r="AH1084"/>
      <c r="AI1084"/>
      <c r="AJ1084"/>
      <c r="AK1084"/>
    </row>
    <row r="1085" spans="1:37" x14ac:dyDescent="0.25">
      <c r="A1085" s="131"/>
      <c r="B1085" s="131"/>
      <c r="C1085" s="131"/>
      <c r="D1085" s="131"/>
      <c r="E1085" s="131"/>
      <c r="F1085" s="131"/>
      <c r="G1085" s="131"/>
      <c r="H1085" s="131"/>
      <c r="I1085" s="131"/>
      <c r="J1085" s="131"/>
      <c r="K1085" s="131"/>
      <c r="L1085" s="131"/>
      <c r="M1085" s="131"/>
      <c r="N1085" s="131"/>
      <c r="O1085" s="131"/>
      <c r="P1085" s="131"/>
      <c r="Q1085" s="170"/>
      <c r="R1085" s="170"/>
      <c r="S1085" s="170"/>
      <c r="T1085" s="170"/>
      <c r="U1085" s="170"/>
      <c r="V1085" s="170"/>
      <c r="W1085" s="170"/>
      <c r="X1085" s="131"/>
      <c r="Y1085"/>
      <c r="AB1085"/>
      <c r="AC1085"/>
      <c r="AD1085"/>
      <c r="AE1085"/>
      <c r="AF1085"/>
      <c r="AG1085"/>
      <c r="AH1085"/>
      <c r="AI1085"/>
      <c r="AJ1085"/>
      <c r="AK1085"/>
    </row>
    <row r="1086" spans="1:37" x14ac:dyDescent="0.25">
      <c r="A1086" s="131"/>
      <c r="B1086" s="131"/>
      <c r="C1086" s="131"/>
      <c r="D1086" s="131"/>
      <c r="E1086" s="131"/>
      <c r="F1086" s="131"/>
      <c r="G1086" s="131"/>
      <c r="H1086" s="131"/>
      <c r="I1086" s="131"/>
      <c r="J1086" s="131"/>
      <c r="K1086" s="131"/>
      <c r="L1086" s="131"/>
      <c r="M1086" s="131"/>
      <c r="N1086" s="131"/>
      <c r="O1086" s="131"/>
      <c r="P1086" s="131"/>
      <c r="Q1086" s="170"/>
      <c r="R1086" s="170"/>
      <c r="S1086" s="170"/>
      <c r="T1086" s="170"/>
      <c r="U1086" s="170"/>
      <c r="V1086" s="170"/>
      <c r="W1086" s="170"/>
      <c r="X1086" s="131"/>
      <c r="Y1086"/>
      <c r="AB1086"/>
      <c r="AC1086"/>
      <c r="AD1086"/>
      <c r="AE1086"/>
      <c r="AF1086"/>
      <c r="AG1086"/>
      <c r="AH1086"/>
      <c r="AI1086"/>
      <c r="AJ1086"/>
      <c r="AK1086"/>
    </row>
    <row r="1087" spans="1:37" x14ac:dyDescent="0.25">
      <c r="A1087" s="131"/>
      <c r="B1087" s="131"/>
      <c r="C1087" s="131"/>
      <c r="D1087" s="131"/>
      <c r="E1087" s="131"/>
      <c r="F1087" s="131"/>
      <c r="G1087" s="131"/>
      <c r="H1087" s="131"/>
      <c r="I1087" s="131"/>
      <c r="J1087" s="131"/>
      <c r="K1087" s="131"/>
      <c r="L1087" s="131"/>
      <c r="M1087" s="131"/>
      <c r="N1087" s="131"/>
      <c r="O1087" s="131"/>
      <c r="P1087" s="131"/>
      <c r="Q1087" s="170"/>
      <c r="R1087" s="170"/>
      <c r="S1087" s="170"/>
      <c r="T1087" s="170"/>
      <c r="U1087" s="170"/>
      <c r="V1087" s="170"/>
      <c r="W1087" s="170"/>
      <c r="X1087" s="131"/>
      <c r="Y1087"/>
      <c r="AB1087"/>
      <c r="AC1087"/>
      <c r="AD1087"/>
      <c r="AE1087"/>
      <c r="AF1087"/>
      <c r="AG1087"/>
      <c r="AH1087"/>
      <c r="AI1087"/>
      <c r="AJ1087"/>
      <c r="AK1087"/>
    </row>
    <row r="1088" spans="1:37" x14ac:dyDescent="0.25">
      <c r="A1088" s="131"/>
      <c r="B1088" s="131"/>
      <c r="C1088" s="131"/>
      <c r="D1088" s="131"/>
      <c r="E1088" s="131"/>
      <c r="F1088" s="131"/>
      <c r="G1088" s="131"/>
      <c r="H1088" s="131"/>
      <c r="I1088" s="131"/>
      <c r="J1088" s="131"/>
      <c r="K1088" s="131"/>
      <c r="L1088" s="131"/>
      <c r="M1088" s="131"/>
      <c r="N1088" s="131"/>
      <c r="O1088" s="131"/>
      <c r="P1088" s="131"/>
      <c r="Q1088" s="170"/>
      <c r="R1088" s="170"/>
      <c r="S1088" s="170"/>
      <c r="T1088" s="170"/>
      <c r="U1088" s="170"/>
      <c r="V1088" s="170"/>
      <c r="W1088" s="170"/>
      <c r="X1088" s="131"/>
      <c r="Y1088"/>
      <c r="AB1088"/>
      <c r="AC1088"/>
      <c r="AD1088"/>
      <c r="AE1088"/>
      <c r="AF1088"/>
      <c r="AG1088"/>
      <c r="AH1088"/>
      <c r="AI1088"/>
      <c r="AJ1088"/>
      <c r="AK1088"/>
    </row>
    <row r="1089" spans="1:37" x14ac:dyDescent="0.25">
      <c r="A1089" s="131"/>
      <c r="B1089" s="131"/>
      <c r="C1089" s="131"/>
      <c r="D1089" s="131"/>
      <c r="E1089" s="131"/>
      <c r="F1089" s="131"/>
      <c r="G1089" s="131"/>
      <c r="H1089" s="131"/>
      <c r="I1089" s="131"/>
      <c r="J1089" s="131"/>
      <c r="K1089" s="131"/>
      <c r="L1089" s="131"/>
      <c r="M1089" s="131"/>
      <c r="N1089" s="131"/>
      <c r="O1089" s="131"/>
      <c r="P1089" s="131"/>
      <c r="Q1089" s="170"/>
      <c r="R1089" s="170"/>
      <c r="S1089" s="170"/>
      <c r="T1089" s="170"/>
      <c r="U1089" s="170"/>
      <c r="V1089" s="170"/>
      <c r="W1089" s="170"/>
      <c r="X1089" s="131"/>
      <c r="Y1089"/>
      <c r="AB1089"/>
      <c r="AC1089"/>
      <c r="AD1089"/>
      <c r="AE1089"/>
      <c r="AF1089"/>
      <c r="AG1089"/>
      <c r="AH1089"/>
      <c r="AI1089"/>
      <c r="AJ1089"/>
      <c r="AK1089"/>
    </row>
    <row r="1090" spans="1:37" x14ac:dyDescent="0.25">
      <c r="A1090" s="131"/>
      <c r="B1090" s="131"/>
      <c r="C1090" s="131"/>
      <c r="D1090" s="131"/>
      <c r="E1090" s="131"/>
      <c r="F1090" s="131"/>
      <c r="G1090" s="131"/>
      <c r="H1090" s="131"/>
      <c r="I1090" s="131"/>
      <c r="J1090" s="131"/>
      <c r="K1090" s="131"/>
      <c r="L1090" s="131"/>
      <c r="M1090" s="131"/>
      <c r="N1090" s="131"/>
      <c r="O1090" s="131"/>
      <c r="P1090" s="131"/>
      <c r="Q1090" s="170"/>
      <c r="R1090" s="170"/>
      <c r="S1090" s="170"/>
      <c r="T1090" s="170"/>
      <c r="U1090" s="170"/>
      <c r="V1090" s="170"/>
      <c r="W1090" s="170"/>
      <c r="X1090" s="131"/>
      <c r="Y1090"/>
      <c r="AB1090"/>
      <c r="AC1090"/>
      <c r="AD1090"/>
      <c r="AE1090"/>
      <c r="AF1090"/>
      <c r="AG1090"/>
      <c r="AH1090"/>
      <c r="AI1090"/>
      <c r="AJ1090"/>
      <c r="AK1090"/>
    </row>
    <row r="1091" spans="1:37" x14ac:dyDescent="0.25">
      <c r="A1091" s="131"/>
      <c r="B1091" s="131"/>
      <c r="C1091" s="131"/>
      <c r="D1091" s="131"/>
      <c r="E1091" s="131"/>
      <c r="F1091" s="131"/>
      <c r="G1091" s="131"/>
      <c r="H1091" s="131"/>
      <c r="I1091" s="131"/>
      <c r="J1091" s="131"/>
      <c r="K1091" s="131"/>
      <c r="L1091" s="131"/>
      <c r="M1091" s="131"/>
      <c r="N1091" s="131"/>
      <c r="O1091" s="131"/>
      <c r="P1091" s="131"/>
      <c r="Q1091" s="170"/>
      <c r="R1091" s="170"/>
      <c r="S1091" s="170"/>
      <c r="T1091" s="170"/>
      <c r="U1091" s="170"/>
      <c r="V1091" s="170"/>
      <c r="W1091" s="170"/>
      <c r="X1091" s="131"/>
      <c r="Y1091"/>
      <c r="AB1091"/>
      <c r="AC1091"/>
      <c r="AD1091"/>
      <c r="AE1091"/>
      <c r="AF1091"/>
      <c r="AG1091"/>
      <c r="AH1091"/>
      <c r="AI1091"/>
      <c r="AJ1091"/>
      <c r="AK1091"/>
    </row>
    <row r="1092" spans="1:37" x14ac:dyDescent="0.25">
      <c r="A1092" s="131"/>
      <c r="B1092" s="131"/>
      <c r="C1092" s="131"/>
      <c r="D1092" s="131"/>
      <c r="E1092" s="131"/>
      <c r="F1092" s="131"/>
      <c r="G1092" s="131"/>
      <c r="H1092" s="131"/>
      <c r="I1092" s="131"/>
      <c r="J1092" s="131"/>
      <c r="K1092" s="131"/>
      <c r="L1092" s="131"/>
      <c r="M1092" s="131"/>
      <c r="N1092" s="131"/>
      <c r="O1092" s="131"/>
      <c r="P1092" s="131"/>
      <c r="Q1092" s="170"/>
      <c r="R1092" s="170"/>
      <c r="S1092" s="170"/>
      <c r="T1092" s="170"/>
      <c r="U1092" s="170"/>
      <c r="V1092" s="170"/>
      <c r="W1092" s="170"/>
      <c r="X1092" s="131"/>
      <c r="Y1092"/>
      <c r="AB1092"/>
      <c r="AC1092"/>
      <c r="AD1092"/>
      <c r="AE1092"/>
      <c r="AF1092"/>
      <c r="AG1092"/>
      <c r="AH1092"/>
      <c r="AI1092"/>
      <c r="AJ1092"/>
      <c r="AK1092"/>
    </row>
    <row r="1093" spans="1:37" x14ac:dyDescent="0.25">
      <c r="A1093" s="131"/>
      <c r="B1093" s="131"/>
      <c r="C1093" s="131"/>
      <c r="D1093" s="131"/>
      <c r="E1093" s="131"/>
      <c r="F1093" s="131"/>
      <c r="G1093" s="131"/>
      <c r="H1093" s="131"/>
      <c r="I1093" s="131"/>
      <c r="J1093" s="131"/>
      <c r="K1093" s="131"/>
      <c r="L1093" s="131"/>
      <c r="M1093" s="131"/>
      <c r="N1093" s="131"/>
      <c r="O1093" s="131"/>
      <c r="P1093" s="131"/>
      <c r="Q1093" s="170"/>
      <c r="R1093" s="170"/>
      <c r="S1093" s="170"/>
      <c r="T1093" s="170"/>
      <c r="U1093" s="170"/>
      <c r="V1093" s="170"/>
      <c r="W1093" s="170"/>
      <c r="X1093" s="131"/>
      <c r="Y1093"/>
      <c r="AB1093"/>
      <c r="AC1093"/>
      <c r="AD1093"/>
      <c r="AE1093"/>
      <c r="AF1093"/>
      <c r="AG1093"/>
      <c r="AH1093"/>
      <c r="AI1093"/>
      <c r="AJ1093"/>
      <c r="AK1093"/>
    </row>
    <row r="1094" spans="1:37" x14ac:dyDescent="0.25">
      <c r="A1094" s="131"/>
      <c r="B1094" s="131"/>
      <c r="C1094" s="131"/>
      <c r="D1094" s="131"/>
      <c r="E1094" s="131"/>
      <c r="F1094" s="131"/>
      <c r="G1094" s="131"/>
      <c r="H1094" s="131"/>
      <c r="I1094" s="131"/>
      <c r="J1094" s="131"/>
      <c r="K1094" s="131"/>
      <c r="L1094" s="131"/>
      <c r="M1094" s="131"/>
      <c r="N1094" s="131"/>
      <c r="O1094" s="131"/>
      <c r="P1094" s="131"/>
      <c r="Q1094" s="170"/>
      <c r="R1094" s="170"/>
      <c r="S1094" s="170"/>
      <c r="T1094" s="170"/>
      <c r="U1094" s="170"/>
      <c r="V1094" s="170"/>
      <c r="W1094" s="170"/>
      <c r="X1094" s="131"/>
      <c r="Y1094"/>
      <c r="AB1094"/>
      <c r="AC1094"/>
      <c r="AD1094"/>
      <c r="AE1094"/>
      <c r="AF1094"/>
      <c r="AG1094"/>
      <c r="AH1094"/>
      <c r="AI1094"/>
      <c r="AJ1094"/>
      <c r="AK1094"/>
    </row>
    <row r="1095" spans="1:37" x14ac:dyDescent="0.25">
      <c r="A1095" s="131"/>
      <c r="B1095" s="131"/>
      <c r="C1095" s="131"/>
      <c r="D1095" s="131"/>
      <c r="E1095" s="131"/>
      <c r="F1095" s="131"/>
      <c r="G1095" s="131"/>
      <c r="H1095" s="131"/>
      <c r="I1095" s="131"/>
      <c r="J1095" s="131"/>
      <c r="K1095" s="131"/>
      <c r="L1095" s="131"/>
      <c r="M1095" s="131"/>
      <c r="N1095" s="131"/>
      <c r="O1095" s="131"/>
      <c r="P1095" s="131"/>
      <c r="Q1095" s="170"/>
      <c r="R1095" s="170"/>
      <c r="S1095" s="170"/>
      <c r="T1095" s="170"/>
      <c r="U1095" s="170"/>
      <c r="V1095" s="170"/>
      <c r="W1095" s="170"/>
      <c r="X1095" s="131"/>
      <c r="Y1095"/>
      <c r="AB1095"/>
      <c r="AC1095"/>
      <c r="AD1095"/>
      <c r="AE1095"/>
      <c r="AF1095"/>
      <c r="AG1095"/>
      <c r="AH1095"/>
      <c r="AI1095"/>
      <c r="AJ1095"/>
      <c r="AK1095"/>
    </row>
    <row r="1096" spans="1:37" x14ac:dyDescent="0.25">
      <c r="A1096" s="131"/>
      <c r="B1096" s="131"/>
      <c r="C1096" s="131"/>
      <c r="D1096" s="131"/>
      <c r="E1096" s="131"/>
      <c r="F1096" s="131"/>
      <c r="G1096" s="131"/>
      <c r="H1096" s="131"/>
      <c r="I1096" s="131"/>
      <c r="J1096" s="131"/>
      <c r="K1096" s="131"/>
      <c r="L1096" s="131"/>
      <c r="M1096" s="131"/>
      <c r="N1096" s="131"/>
      <c r="O1096" s="131"/>
      <c r="P1096" s="131"/>
      <c r="Q1096" s="170"/>
      <c r="R1096" s="170"/>
      <c r="S1096" s="170"/>
      <c r="T1096" s="170"/>
      <c r="U1096" s="170"/>
      <c r="V1096" s="170"/>
      <c r="W1096" s="170"/>
      <c r="X1096" s="131"/>
      <c r="Y1096"/>
      <c r="AB1096"/>
      <c r="AC1096"/>
      <c r="AD1096"/>
      <c r="AE1096"/>
      <c r="AF1096"/>
      <c r="AG1096"/>
      <c r="AH1096"/>
      <c r="AI1096"/>
      <c r="AJ1096"/>
      <c r="AK1096"/>
    </row>
    <row r="1097" spans="1:37" x14ac:dyDescent="0.25">
      <c r="A1097" s="131"/>
      <c r="B1097" s="131"/>
      <c r="C1097" s="131"/>
      <c r="D1097" s="131"/>
      <c r="E1097" s="131"/>
      <c r="F1097" s="131"/>
      <c r="G1097" s="131"/>
      <c r="H1097" s="131"/>
      <c r="I1097" s="131"/>
      <c r="J1097" s="131"/>
      <c r="K1097" s="131"/>
      <c r="L1097" s="131"/>
      <c r="M1097" s="131"/>
      <c r="N1097" s="131"/>
      <c r="O1097" s="131"/>
      <c r="P1097" s="131"/>
      <c r="Q1097" s="170"/>
      <c r="R1097" s="170"/>
      <c r="S1097" s="170"/>
      <c r="T1097" s="170"/>
      <c r="U1097" s="170"/>
      <c r="V1097" s="170"/>
      <c r="W1097" s="170"/>
      <c r="X1097" s="131"/>
      <c r="Y1097"/>
      <c r="AB1097"/>
      <c r="AC1097"/>
      <c r="AD1097"/>
      <c r="AE1097"/>
      <c r="AF1097"/>
      <c r="AG1097"/>
      <c r="AH1097"/>
      <c r="AI1097"/>
      <c r="AJ1097"/>
      <c r="AK1097"/>
    </row>
    <row r="1098" spans="1:37" x14ac:dyDescent="0.25">
      <c r="A1098" s="131"/>
      <c r="B1098" s="131"/>
      <c r="C1098" s="131"/>
      <c r="D1098" s="131"/>
      <c r="E1098" s="131"/>
      <c r="F1098" s="131"/>
      <c r="G1098" s="131"/>
      <c r="H1098" s="131"/>
      <c r="I1098" s="131"/>
      <c r="J1098" s="131"/>
      <c r="K1098" s="131"/>
      <c r="L1098" s="131"/>
      <c r="M1098" s="131"/>
      <c r="N1098" s="131"/>
      <c r="O1098" s="131"/>
      <c r="P1098" s="131"/>
      <c r="Q1098" s="170"/>
      <c r="R1098" s="170"/>
      <c r="S1098" s="170"/>
      <c r="T1098" s="170"/>
      <c r="U1098" s="170"/>
      <c r="V1098" s="170"/>
      <c r="W1098" s="170"/>
      <c r="X1098" s="131"/>
      <c r="Y1098"/>
      <c r="AB1098"/>
      <c r="AC1098"/>
      <c r="AD1098"/>
      <c r="AE1098"/>
      <c r="AF1098"/>
      <c r="AG1098"/>
      <c r="AH1098"/>
      <c r="AI1098"/>
      <c r="AJ1098"/>
      <c r="AK1098"/>
    </row>
    <row r="1099" spans="1:37" x14ac:dyDescent="0.25">
      <c r="A1099" s="131"/>
      <c r="B1099" s="131"/>
      <c r="C1099" s="131"/>
      <c r="D1099" s="131"/>
      <c r="E1099" s="131"/>
      <c r="F1099" s="131"/>
      <c r="G1099" s="131"/>
      <c r="H1099" s="131"/>
      <c r="I1099" s="131"/>
      <c r="J1099" s="131"/>
      <c r="K1099" s="131"/>
      <c r="L1099" s="131"/>
      <c r="M1099" s="131"/>
      <c r="N1099" s="131"/>
      <c r="O1099" s="131"/>
      <c r="P1099" s="131"/>
      <c r="Q1099" s="170"/>
      <c r="R1099" s="170"/>
      <c r="S1099" s="170"/>
      <c r="T1099" s="170"/>
      <c r="U1099" s="170"/>
      <c r="V1099" s="170"/>
      <c r="W1099" s="170"/>
      <c r="X1099" s="131"/>
      <c r="Y1099"/>
      <c r="AB1099"/>
      <c r="AC1099"/>
      <c r="AD1099"/>
      <c r="AE1099"/>
      <c r="AF1099"/>
      <c r="AG1099"/>
      <c r="AH1099"/>
      <c r="AI1099"/>
      <c r="AJ1099"/>
      <c r="AK1099"/>
    </row>
    <row r="1100" spans="1:37" x14ac:dyDescent="0.25">
      <c r="A1100" s="131"/>
      <c r="B1100" s="131"/>
      <c r="C1100" s="131"/>
      <c r="D1100" s="131"/>
      <c r="E1100" s="131"/>
      <c r="F1100" s="131"/>
      <c r="G1100" s="131"/>
      <c r="H1100" s="131"/>
      <c r="I1100" s="131"/>
      <c r="J1100" s="131"/>
      <c r="K1100" s="131"/>
      <c r="L1100" s="131"/>
      <c r="M1100" s="131"/>
      <c r="N1100" s="131"/>
      <c r="O1100" s="131"/>
      <c r="P1100" s="131"/>
      <c r="Q1100" s="170"/>
      <c r="R1100" s="170"/>
      <c r="S1100" s="170"/>
      <c r="T1100" s="170"/>
      <c r="U1100" s="170"/>
      <c r="V1100" s="170"/>
      <c r="W1100" s="170"/>
      <c r="X1100" s="131"/>
      <c r="Y1100"/>
      <c r="AB1100"/>
      <c r="AC1100"/>
      <c r="AD1100"/>
      <c r="AE1100"/>
      <c r="AF1100"/>
      <c r="AG1100"/>
      <c r="AH1100"/>
      <c r="AI1100"/>
      <c r="AJ1100"/>
      <c r="AK1100"/>
    </row>
    <row r="1101" spans="1:37" x14ac:dyDescent="0.25">
      <c r="A1101" s="131"/>
      <c r="B1101" s="131"/>
      <c r="C1101" s="131"/>
      <c r="D1101" s="131"/>
      <c r="E1101" s="131"/>
      <c r="F1101" s="131"/>
      <c r="G1101" s="131"/>
      <c r="H1101" s="131"/>
      <c r="I1101" s="131"/>
      <c r="J1101" s="131"/>
      <c r="K1101" s="131"/>
      <c r="L1101" s="131"/>
      <c r="M1101" s="131"/>
      <c r="N1101" s="131"/>
      <c r="O1101" s="131"/>
      <c r="P1101" s="131"/>
      <c r="Q1101" s="170"/>
      <c r="R1101" s="170"/>
      <c r="S1101" s="170"/>
      <c r="T1101" s="170"/>
      <c r="U1101" s="170"/>
      <c r="V1101" s="170"/>
      <c r="W1101" s="170"/>
      <c r="X1101" s="131"/>
      <c r="Y1101"/>
      <c r="AB1101"/>
      <c r="AC1101"/>
      <c r="AD1101"/>
      <c r="AE1101"/>
      <c r="AF1101"/>
      <c r="AG1101"/>
      <c r="AH1101"/>
      <c r="AI1101"/>
      <c r="AJ1101"/>
      <c r="AK1101"/>
    </row>
    <row r="1102" spans="1:37" x14ac:dyDescent="0.25">
      <c r="A1102" s="131"/>
      <c r="B1102" s="131"/>
      <c r="C1102" s="131"/>
      <c r="D1102" s="131"/>
      <c r="E1102" s="131"/>
      <c r="F1102" s="131"/>
      <c r="G1102" s="131"/>
      <c r="H1102" s="131"/>
      <c r="I1102" s="131"/>
      <c r="J1102" s="131"/>
      <c r="K1102" s="131"/>
      <c r="L1102" s="131"/>
      <c r="M1102" s="131"/>
      <c r="N1102" s="131"/>
      <c r="O1102" s="131"/>
      <c r="P1102" s="131"/>
      <c r="Q1102" s="170"/>
      <c r="R1102" s="170"/>
      <c r="S1102" s="170"/>
      <c r="T1102" s="170"/>
      <c r="U1102" s="170"/>
      <c r="V1102" s="170"/>
      <c r="W1102" s="170"/>
      <c r="X1102" s="131"/>
      <c r="Y1102"/>
      <c r="AB1102"/>
      <c r="AC1102"/>
      <c r="AD1102"/>
      <c r="AE1102"/>
      <c r="AF1102"/>
      <c r="AG1102"/>
      <c r="AH1102"/>
      <c r="AI1102"/>
      <c r="AJ1102"/>
      <c r="AK1102"/>
    </row>
    <row r="1103" spans="1:37" x14ac:dyDescent="0.25">
      <c r="A1103" s="131"/>
      <c r="B1103" s="131"/>
      <c r="C1103" s="131"/>
      <c r="D1103" s="131"/>
      <c r="E1103" s="131"/>
      <c r="F1103" s="131"/>
      <c r="G1103" s="131"/>
      <c r="H1103" s="131"/>
      <c r="I1103" s="131"/>
      <c r="J1103" s="131"/>
      <c r="K1103" s="131"/>
      <c r="L1103" s="131"/>
      <c r="M1103" s="131"/>
      <c r="N1103" s="131"/>
      <c r="O1103" s="131"/>
      <c r="P1103" s="131"/>
      <c r="Q1103" s="170"/>
      <c r="R1103" s="170"/>
      <c r="S1103" s="170"/>
      <c r="T1103" s="170"/>
      <c r="U1103" s="170"/>
      <c r="V1103" s="170"/>
      <c r="W1103" s="170"/>
      <c r="X1103" s="131"/>
      <c r="Y1103"/>
      <c r="AB1103"/>
      <c r="AC1103"/>
      <c r="AD1103"/>
      <c r="AE1103"/>
      <c r="AF1103"/>
      <c r="AG1103"/>
      <c r="AH1103"/>
      <c r="AI1103"/>
      <c r="AJ1103"/>
      <c r="AK1103"/>
    </row>
    <row r="1104" spans="1:37" x14ac:dyDescent="0.25">
      <c r="A1104" s="131"/>
      <c r="B1104" s="131"/>
      <c r="C1104" s="131"/>
      <c r="D1104" s="131"/>
      <c r="E1104" s="131"/>
      <c r="F1104" s="131"/>
      <c r="G1104" s="131"/>
      <c r="H1104" s="131"/>
      <c r="I1104" s="131"/>
      <c r="J1104" s="131"/>
      <c r="K1104" s="131"/>
      <c r="L1104" s="131"/>
      <c r="M1104" s="131"/>
      <c r="N1104" s="131"/>
      <c r="O1104" s="131"/>
      <c r="P1104" s="131"/>
      <c r="Q1104" s="170"/>
      <c r="R1104" s="170"/>
      <c r="S1104" s="170"/>
      <c r="T1104" s="170"/>
      <c r="U1104" s="170"/>
      <c r="V1104" s="170"/>
      <c r="W1104" s="170"/>
      <c r="X1104" s="131"/>
      <c r="Y1104"/>
      <c r="AB1104"/>
      <c r="AC1104"/>
      <c r="AD1104"/>
      <c r="AE1104"/>
      <c r="AF1104"/>
      <c r="AG1104"/>
      <c r="AH1104"/>
      <c r="AI1104"/>
      <c r="AJ1104"/>
      <c r="AK1104"/>
    </row>
    <row r="1105" spans="1:37" x14ac:dyDescent="0.25">
      <c r="A1105" s="131"/>
      <c r="B1105" s="131"/>
      <c r="C1105" s="131"/>
      <c r="D1105" s="131"/>
      <c r="E1105" s="131"/>
      <c r="F1105" s="131"/>
      <c r="G1105" s="131"/>
      <c r="H1105" s="131"/>
      <c r="I1105" s="131"/>
      <c r="J1105" s="131"/>
      <c r="K1105" s="131"/>
      <c r="L1105" s="131"/>
      <c r="M1105" s="131"/>
      <c r="N1105" s="131"/>
      <c r="O1105" s="131"/>
      <c r="P1105" s="131"/>
      <c r="Q1105" s="170"/>
      <c r="R1105" s="170"/>
      <c r="S1105" s="170"/>
      <c r="T1105" s="170"/>
      <c r="U1105" s="170"/>
      <c r="V1105" s="170"/>
      <c r="W1105" s="170"/>
      <c r="X1105" s="131"/>
      <c r="Y1105"/>
      <c r="AB1105"/>
      <c r="AC1105"/>
      <c r="AD1105"/>
      <c r="AE1105"/>
      <c r="AF1105"/>
      <c r="AG1105"/>
      <c r="AH1105"/>
      <c r="AI1105"/>
      <c r="AJ1105"/>
      <c r="AK1105"/>
    </row>
    <row r="1106" spans="1:37" x14ac:dyDescent="0.25">
      <c r="A1106" s="131"/>
      <c r="B1106" s="131"/>
      <c r="C1106" s="131"/>
      <c r="D1106" s="131"/>
      <c r="E1106" s="131"/>
      <c r="F1106" s="131"/>
      <c r="G1106" s="131"/>
      <c r="H1106" s="131"/>
      <c r="I1106" s="131"/>
      <c r="J1106" s="131"/>
      <c r="K1106" s="131"/>
      <c r="L1106" s="131"/>
      <c r="M1106" s="131"/>
      <c r="N1106" s="131"/>
      <c r="O1106" s="131"/>
      <c r="P1106" s="131"/>
      <c r="Q1106" s="170"/>
      <c r="R1106" s="170"/>
      <c r="S1106" s="170"/>
      <c r="T1106" s="170"/>
      <c r="U1106" s="170"/>
      <c r="V1106" s="170"/>
      <c r="W1106" s="170"/>
      <c r="X1106" s="131"/>
      <c r="Y1106"/>
      <c r="AB1106"/>
      <c r="AC1106"/>
      <c r="AD1106"/>
      <c r="AE1106"/>
      <c r="AF1106"/>
      <c r="AG1106"/>
      <c r="AH1106"/>
      <c r="AI1106"/>
      <c r="AJ1106"/>
      <c r="AK1106"/>
    </row>
    <row r="1107" spans="1:37" x14ac:dyDescent="0.25">
      <c r="A1107" s="131"/>
      <c r="B1107" s="131"/>
      <c r="C1107" s="131"/>
      <c r="D1107" s="131"/>
      <c r="E1107" s="131"/>
      <c r="F1107" s="131"/>
      <c r="G1107" s="131"/>
      <c r="H1107" s="131"/>
      <c r="I1107" s="131"/>
      <c r="J1107" s="131"/>
      <c r="K1107" s="131"/>
      <c r="L1107" s="131"/>
      <c r="M1107" s="131"/>
      <c r="N1107" s="131"/>
      <c r="O1107" s="131"/>
      <c r="P1107" s="131"/>
      <c r="Q1107" s="170"/>
      <c r="R1107" s="170"/>
      <c r="S1107" s="170"/>
      <c r="T1107" s="170"/>
      <c r="U1107" s="170"/>
      <c r="V1107" s="170"/>
      <c r="W1107" s="170"/>
      <c r="X1107" s="131"/>
      <c r="Y1107"/>
      <c r="AB1107"/>
      <c r="AC1107"/>
      <c r="AD1107"/>
      <c r="AE1107"/>
      <c r="AF1107"/>
      <c r="AG1107"/>
      <c r="AH1107"/>
      <c r="AI1107"/>
      <c r="AJ1107"/>
      <c r="AK1107"/>
    </row>
    <row r="1108" spans="1:37" x14ac:dyDescent="0.25">
      <c r="A1108" s="131"/>
      <c r="B1108" s="131"/>
      <c r="C1108" s="131"/>
      <c r="D1108" s="131"/>
      <c r="E1108" s="131"/>
      <c r="F1108" s="131"/>
      <c r="G1108" s="131"/>
      <c r="H1108" s="131"/>
      <c r="I1108" s="131"/>
      <c r="J1108" s="131"/>
      <c r="K1108" s="131"/>
      <c r="L1108" s="131"/>
      <c r="M1108" s="131"/>
      <c r="N1108" s="131"/>
      <c r="O1108" s="131"/>
      <c r="P1108" s="131"/>
      <c r="Q1108" s="170"/>
      <c r="R1108" s="170"/>
      <c r="S1108" s="170"/>
      <c r="T1108" s="170"/>
      <c r="U1108" s="170"/>
      <c r="V1108" s="170"/>
      <c r="W1108" s="170"/>
      <c r="X1108" s="131"/>
      <c r="Y1108"/>
      <c r="AB1108"/>
      <c r="AC1108"/>
      <c r="AD1108"/>
      <c r="AE1108"/>
      <c r="AF1108"/>
      <c r="AG1108"/>
      <c r="AH1108"/>
      <c r="AI1108"/>
      <c r="AJ1108"/>
      <c r="AK1108"/>
    </row>
    <row r="1109" spans="1:37" x14ac:dyDescent="0.25">
      <c r="A1109" s="131"/>
      <c r="B1109" s="131"/>
      <c r="C1109" s="131"/>
      <c r="D1109" s="131"/>
      <c r="E1109" s="131"/>
      <c r="F1109" s="131"/>
      <c r="G1109" s="131"/>
      <c r="H1109" s="131"/>
      <c r="I1109" s="131"/>
      <c r="J1109" s="131"/>
      <c r="K1109" s="131"/>
      <c r="L1109" s="131"/>
      <c r="M1109" s="131"/>
      <c r="N1109" s="131"/>
      <c r="O1109" s="131"/>
      <c r="P1109" s="131"/>
      <c r="Q1109" s="170"/>
      <c r="R1109" s="170"/>
      <c r="S1109" s="170"/>
      <c r="T1109" s="170"/>
      <c r="U1109" s="170"/>
      <c r="V1109" s="170"/>
      <c r="W1109" s="170"/>
      <c r="X1109" s="131"/>
      <c r="Y1109"/>
      <c r="AB1109"/>
      <c r="AC1109"/>
      <c r="AD1109"/>
      <c r="AE1109"/>
      <c r="AF1109"/>
      <c r="AG1109"/>
      <c r="AH1109"/>
      <c r="AI1109"/>
      <c r="AJ1109"/>
      <c r="AK1109"/>
    </row>
    <row r="1110" spans="1:37" x14ac:dyDescent="0.25">
      <c r="A1110" s="131"/>
      <c r="B1110" s="131"/>
      <c r="C1110" s="131"/>
      <c r="D1110" s="131"/>
      <c r="E1110" s="131"/>
      <c r="F1110" s="131"/>
      <c r="G1110" s="131"/>
      <c r="H1110" s="131"/>
      <c r="I1110" s="131"/>
      <c r="J1110" s="131"/>
      <c r="K1110" s="131"/>
      <c r="L1110" s="131"/>
      <c r="M1110" s="131"/>
      <c r="N1110" s="131"/>
      <c r="O1110" s="131"/>
      <c r="P1110" s="131"/>
      <c r="Q1110" s="170"/>
      <c r="R1110" s="170"/>
      <c r="S1110" s="170"/>
      <c r="T1110" s="170"/>
      <c r="U1110" s="170"/>
      <c r="V1110" s="170"/>
      <c r="W1110" s="170"/>
      <c r="X1110" s="131"/>
      <c r="Y1110"/>
      <c r="AB1110"/>
      <c r="AC1110"/>
      <c r="AD1110"/>
      <c r="AE1110"/>
      <c r="AF1110"/>
      <c r="AG1110"/>
      <c r="AH1110"/>
      <c r="AI1110"/>
      <c r="AJ1110"/>
      <c r="AK1110"/>
    </row>
    <row r="1111" spans="1:37" x14ac:dyDescent="0.25">
      <c r="A1111" s="131"/>
      <c r="B1111" s="131"/>
      <c r="C1111" s="131"/>
      <c r="D1111" s="131"/>
      <c r="E1111" s="131"/>
      <c r="F1111" s="131"/>
      <c r="G1111" s="131"/>
      <c r="H1111" s="131"/>
      <c r="I1111" s="131"/>
      <c r="J1111" s="131"/>
      <c r="K1111" s="131"/>
      <c r="L1111" s="131"/>
      <c r="M1111" s="131"/>
      <c r="N1111" s="131"/>
      <c r="O1111" s="131"/>
      <c r="P1111" s="131"/>
      <c r="Q1111" s="170"/>
      <c r="R1111" s="170"/>
      <c r="S1111" s="170"/>
      <c r="T1111" s="170"/>
      <c r="U1111" s="170"/>
      <c r="V1111" s="170"/>
      <c r="W1111" s="170"/>
      <c r="X1111" s="131"/>
      <c r="Y1111"/>
      <c r="AB1111"/>
      <c r="AC1111"/>
      <c r="AD1111"/>
      <c r="AE1111"/>
      <c r="AF1111"/>
      <c r="AG1111"/>
      <c r="AH1111"/>
      <c r="AI1111"/>
      <c r="AJ1111"/>
      <c r="AK1111"/>
    </row>
    <row r="1112" spans="1:37" x14ac:dyDescent="0.25">
      <c r="A1112" s="131"/>
      <c r="B1112" s="131"/>
      <c r="C1112" s="131"/>
      <c r="D1112" s="131"/>
      <c r="E1112" s="131"/>
      <c r="F1112" s="131"/>
      <c r="G1112" s="131"/>
      <c r="H1112" s="131"/>
      <c r="I1112" s="131"/>
      <c r="J1112" s="131"/>
      <c r="K1112" s="131"/>
      <c r="L1112" s="131"/>
      <c r="M1112" s="131"/>
      <c r="N1112" s="131"/>
      <c r="O1112" s="131"/>
      <c r="P1112" s="131"/>
      <c r="Q1112" s="170"/>
      <c r="R1112" s="170"/>
      <c r="S1112" s="170"/>
      <c r="T1112" s="170"/>
      <c r="U1112" s="170"/>
      <c r="V1112" s="170"/>
      <c r="W1112" s="170"/>
      <c r="X1112" s="131"/>
      <c r="Y1112"/>
      <c r="AB1112"/>
      <c r="AC1112"/>
      <c r="AD1112"/>
      <c r="AE1112"/>
      <c r="AF1112"/>
      <c r="AG1112"/>
      <c r="AH1112"/>
      <c r="AI1112"/>
      <c r="AJ1112"/>
      <c r="AK1112"/>
    </row>
    <row r="1113" spans="1:37" x14ac:dyDescent="0.25">
      <c r="A1113" s="131"/>
      <c r="B1113" s="131"/>
      <c r="C1113" s="131"/>
      <c r="D1113" s="131"/>
      <c r="E1113" s="131"/>
      <c r="F1113" s="131"/>
      <c r="G1113" s="131"/>
      <c r="H1113" s="131"/>
      <c r="I1113" s="131"/>
      <c r="J1113" s="131"/>
      <c r="K1113" s="131"/>
      <c r="L1113" s="131"/>
      <c r="M1113" s="131"/>
      <c r="N1113" s="131"/>
      <c r="O1113" s="131"/>
      <c r="P1113" s="131"/>
      <c r="Q1113" s="170"/>
      <c r="R1113" s="170"/>
      <c r="S1113" s="170"/>
      <c r="T1113" s="170"/>
      <c r="U1113" s="170"/>
      <c r="V1113" s="170"/>
      <c r="W1113" s="170"/>
      <c r="X1113" s="131"/>
      <c r="Y1113"/>
      <c r="AB1113"/>
      <c r="AC1113"/>
      <c r="AD1113"/>
      <c r="AE1113"/>
      <c r="AF1113"/>
      <c r="AG1113"/>
      <c r="AH1113"/>
      <c r="AI1113"/>
      <c r="AJ1113"/>
      <c r="AK1113"/>
    </row>
    <row r="1114" spans="1:37" x14ac:dyDescent="0.25">
      <c r="A1114" s="131"/>
      <c r="B1114" s="131"/>
      <c r="C1114" s="131"/>
      <c r="D1114" s="131"/>
      <c r="E1114" s="131"/>
      <c r="F1114" s="131"/>
      <c r="G1114" s="131"/>
      <c r="H1114" s="131"/>
      <c r="I1114" s="131"/>
      <c r="J1114" s="131"/>
      <c r="K1114" s="131"/>
      <c r="L1114" s="131"/>
      <c r="M1114" s="131"/>
      <c r="N1114" s="131"/>
      <c r="O1114" s="131"/>
      <c r="P1114" s="131"/>
      <c r="Q1114" s="170"/>
      <c r="R1114" s="170"/>
      <c r="S1114" s="170"/>
      <c r="T1114" s="170"/>
      <c r="U1114" s="170"/>
      <c r="V1114" s="170"/>
      <c r="W1114" s="170"/>
      <c r="X1114" s="131"/>
      <c r="Y1114"/>
      <c r="AB1114"/>
      <c r="AC1114"/>
      <c r="AD1114"/>
      <c r="AE1114"/>
      <c r="AF1114"/>
      <c r="AG1114"/>
      <c r="AH1114"/>
      <c r="AI1114"/>
      <c r="AJ1114"/>
      <c r="AK1114"/>
    </row>
    <row r="1115" spans="1:37" x14ac:dyDescent="0.25">
      <c r="A1115" s="131"/>
      <c r="B1115" s="131"/>
      <c r="C1115" s="131"/>
      <c r="D1115" s="131"/>
      <c r="E1115" s="131"/>
      <c r="F1115" s="131"/>
      <c r="G1115" s="131"/>
      <c r="H1115" s="131"/>
      <c r="I1115" s="131"/>
      <c r="J1115" s="131"/>
      <c r="K1115" s="131"/>
      <c r="L1115" s="131"/>
      <c r="M1115" s="131"/>
      <c r="N1115" s="131"/>
      <c r="O1115" s="131"/>
      <c r="P1115" s="131"/>
      <c r="Q1115" s="170"/>
      <c r="R1115" s="170"/>
      <c r="S1115" s="170"/>
      <c r="T1115" s="170"/>
      <c r="U1115" s="170"/>
      <c r="V1115" s="170"/>
      <c r="W1115" s="170"/>
      <c r="X1115" s="131"/>
      <c r="Y1115"/>
      <c r="AB1115"/>
      <c r="AC1115"/>
      <c r="AD1115"/>
      <c r="AE1115"/>
      <c r="AF1115"/>
      <c r="AG1115"/>
      <c r="AH1115"/>
      <c r="AI1115"/>
      <c r="AJ1115"/>
      <c r="AK1115"/>
    </row>
    <row r="1116" spans="1:37" x14ac:dyDescent="0.25">
      <c r="A1116" s="131"/>
      <c r="B1116" s="131"/>
      <c r="C1116" s="131"/>
      <c r="D1116" s="131"/>
      <c r="E1116" s="131"/>
      <c r="F1116" s="131"/>
      <c r="G1116" s="131"/>
      <c r="H1116" s="131"/>
      <c r="I1116" s="131"/>
      <c r="J1116" s="131"/>
      <c r="K1116" s="131"/>
      <c r="L1116" s="131"/>
      <c r="M1116" s="131"/>
      <c r="N1116" s="131"/>
      <c r="O1116" s="131"/>
      <c r="P1116" s="131"/>
      <c r="Q1116" s="170"/>
      <c r="R1116" s="170"/>
      <c r="S1116" s="170"/>
      <c r="T1116" s="170"/>
      <c r="U1116" s="170"/>
      <c r="V1116" s="170"/>
      <c r="W1116" s="170"/>
      <c r="X1116" s="131"/>
      <c r="Y1116"/>
      <c r="AB1116"/>
      <c r="AC1116"/>
      <c r="AD1116"/>
      <c r="AE1116"/>
      <c r="AF1116"/>
      <c r="AG1116"/>
      <c r="AH1116"/>
      <c r="AI1116"/>
      <c r="AJ1116"/>
      <c r="AK1116"/>
    </row>
    <row r="1117" spans="1:37" x14ac:dyDescent="0.25">
      <c r="A1117" s="131"/>
      <c r="B1117" s="131"/>
      <c r="C1117" s="131"/>
      <c r="D1117" s="131"/>
      <c r="E1117" s="131"/>
      <c r="F1117" s="131"/>
      <c r="G1117" s="131"/>
      <c r="H1117" s="131"/>
      <c r="I1117" s="131"/>
      <c r="J1117" s="131"/>
      <c r="K1117" s="131"/>
      <c r="L1117" s="131"/>
      <c r="M1117" s="131"/>
      <c r="N1117" s="131"/>
      <c r="O1117" s="131"/>
      <c r="P1117" s="131"/>
      <c r="Q1117" s="170"/>
      <c r="R1117" s="170"/>
      <c r="S1117" s="170"/>
      <c r="T1117" s="170"/>
      <c r="U1117" s="170"/>
      <c r="V1117" s="170"/>
      <c r="W1117" s="170"/>
      <c r="X1117" s="131"/>
      <c r="Y1117"/>
      <c r="AB1117"/>
      <c r="AC1117"/>
      <c r="AD1117"/>
      <c r="AE1117"/>
      <c r="AF1117"/>
      <c r="AG1117"/>
      <c r="AH1117"/>
      <c r="AI1117"/>
      <c r="AJ1117"/>
      <c r="AK1117"/>
    </row>
    <row r="1118" spans="1:37" x14ac:dyDescent="0.25">
      <c r="A1118" s="131"/>
      <c r="B1118" s="131"/>
      <c r="C1118" s="131"/>
      <c r="D1118" s="131"/>
      <c r="E1118" s="131"/>
      <c r="F1118" s="131"/>
      <c r="G1118" s="131"/>
      <c r="H1118" s="131"/>
      <c r="I1118" s="131"/>
      <c r="J1118" s="131"/>
      <c r="K1118" s="131"/>
      <c r="L1118" s="131"/>
      <c r="M1118" s="131"/>
      <c r="N1118" s="131"/>
      <c r="O1118" s="131"/>
      <c r="P1118" s="131"/>
      <c r="Q1118" s="170"/>
      <c r="R1118" s="170"/>
      <c r="S1118" s="170"/>
      <c r="T1118" s="170"/>
      <c r="U1118" s="170"/>
      <c r="V1118" s="170"/>
      <c r="W1118" s="170"/>
      <c r="X1118" s="131"/>
      <c r="Y1118"/>
      <c r="AB1118"/>
      <c r="AC1118"/>
      <c r="AD1118"/>
      <c r="AE1118"/>
      <c r="AF1118"/>
      <c r="AG1118"/>
      <c r="AH1118"/>
      <c r="AI1118"/>
      <c r="AJ1118"/>
      <c r="AK1118"/>
    </row>
    <row r="1119" spans="1:37" x14ac:dyDescent="0.25">
      <c r="A1119" s="131"/>
      <c r="B1119" s="131"/>
      <c r="C1119" s="131"/>
      <c r="D1119" s="131"/>
      <c r="E1119" s="131"/>
      <c r="F1119" s="131"/>
      <c r="G1119" s="131"/>
      <c r="H1119" s="131"/>
      <c r="I1119" s="131"/>
      <c r="J1119" s="131"/>
      <c r="K1119" s="131"/>
      <c r="L1119" s="131"/>
      <c r="M1119" s="131"/>
      <c r="N1119" s="131"/>
      <c r="O1119" s="131"/>
      <c r="P1119" s="131"/>
      <c r="Q1119" s="170"/>
      <c r="R1119" s="170"/>
      <c r="S1119" s="170"/>
      <c r="T1119" s="170"/>
      <c r="U1119" s="170"/>
      <c r="V1119" s="170"/>
      <c r="W1119" s="170"/>
      <c r="X1119" s="131"/>
      <c r="Y1119"/>
      <c r="AB1119"/>
      <c r="AC1119"/>
      <c r="AD1119"/>
      <c r="AE1119"/>
      <c r="AF1119"/>
      <c r="AG1119"/>
      <c r="AH1119"/>
      <c r="AI1119"/>
      <c r="AJ1119"/>
      <c r="AK1119"/>
    </row>
    <row r="1120" spans="1:37" x14ac:dyDescent="0.25">
      <c r="A1120" s="131"/>
      <c r="B1120" s="131"/>
      <c r="C1120" s="131"/>
      <c r="D1120" s="131"/>
      <c r="E1120" s="131"/>
      <c r="F1120" s="131"/>
      <c r="G1120" s="131"/>
      <c r="H1120" s="131"/>
      <c r="I1120" s="131"/>
      <c r="J1120" s="131"/>
      <c r="K1120" s="131"/>
      <c r="L1120" s="131"/>
      <c r="M1120" s="131"/>
      <c r="N1120" s="131"/>
      <c r="O1120" s="131"/>
      <c r="P1120" s="131"/>
      <c r="Q1120" s="170"/>
      <c r="R1120" s="170"/>
      <c r="S1120" s="170"/>
      <c r="T1120" s="170"/>
      <c r="U1120" s="170"/>
      <c r="V1120" s="170"/>
      <c r="W1120" s="170"/>
      <c r="X1120" s="131"/>
      <c r="Y1120"/>
      <c r="AB1120"/>
      <c r="AC1120"/>
      <c r="AD1120"/>
      <c r="AE1120"/>
      <c r="AF1120"/>
      <c r="AG1120"/>
      <c r="AH1120"/>
      <c r="AI1120"/>
      <c r="AJ1120"/>
      <c r="AK1120"/>
    </row>
    <row r="1121" spans="1:37" x14ac:dyDescent="0.25">
      <c r="A1121" s="131"/>
      <c r="B1121" s="131"/>
      <c r="C1121" s="131"/>
      <c r="D1121" s="131"/>
      <c r="E1121" s="131"/>
      <c r="F1121" s="131"/>
      <c r="G1121" s="131"/>
      <c r="H1121" s="131"/>
      <c r="I1121" s="131"/>
      <c r="J1121" s="131"/>
      <c r="K1121" s="131"/>
      <c r="L1121" s="131"/>
      <c r="M1121" s="131"/>
      <c r="N1121" s="131"/>
      <c r="O1121" s="131"/>
      <c r="P1121" s="131"/>
      <c r="Q1121" s="170"/>
      <c r="R1121" s="170"/>
      <c r="S1121" s="170"/>
      <c r="T1121" s="170"/>
      <c r="U1121" s="170"/>
      <c r="V1121" s="170"/>
      <c r="W1121" s="170"/>
      <c r="X1121" s="131"/>
      <c r="Y1121"/>
      <c r="AB1121"/>
      <c r="AC1121"/>
      <c r="AD1121"/>
      <c r="AE1121"/>
      <c r="AF1121"/>
      <c r="AG1121"/>
      <c r="AH1121"/>
      <c r="AI1121"/>
      <c r="AJ1121"/>
      <c r="AK1121"/>
    </row>
    <row r="1122" spans="1:37" x14ac:dyDescent="0.25">
      <c r="A1122" s="131"/>
      <c r="B1122" s="131"/>
      <c r="C1122" s="131"/>
      <c r="D1122" s="131"/>
      <c r="E1122" s="131"/>
      <c r="F1122" s="131"/>
      <c r="G1122" s="131"/>
      <c r="H1122" s="131"/>
      <c r="I1122" s="131"/>
      <c r="J1122" s="131"/>
      <c r="K1122" s="131"/>
      <c r="L1122" s="131"/>
      <c r="M1122" s="131"/>
      <c r="N1122" s="131"/>
      <c r="O1122" s="131"/>
      <c r="P1122" s="131"/>
      <c r="Q1122" s="170"/>
      <c r="R1122" s="170"/>
      <c r="S1122" s="170"/>
      <c r="T1122" s="170"/>
      <c r="U1122" s="170"/>
      <c r="V1122" s="170"/>
      <c r="W1122" s="170"/>
      <c r="X1122" s="131"/>
      <c r="Y1122"/>
      <c r="AB1122"/>
      <c r="AC1122"/>
      <c r="AD1122"/>
      <c r="AE1122"/>
      <c r="AF1122"/>
      <c r="AG1122"/>
      <c r="AH1122"/>
      <c r="AI1122"/>
      <c r="AJ1122"/>
      <c r="AK1122"/>
    </row>
    <row r="1123" spans="1:37" x14ac:dyDescent="0.25">
      <c r="A1123" s="131"/>
      <c r="B1123" s="131"/>
      <c r="C1123" s="131"/>
      <c r="D1123" s="131"/>
      <c r="E1123" s="131"/>
      <c r="F1123" s="131"/>
      <c r="G1123" s="131"/>
      <c r="H1123" s="131"/>
      <c r="I1123" s="131"/>
      <c r="J1123" s="131"/>
      <c r="K1123" s="131"/>
      <c r="L1123" s="131"/>
      <c r="M1123" s="131"/>
      <c r="N1123" s="131"/>
      <c r="O1123" s="131"/>
      <c r="P1123" s="131"/>
      <c r="Q1123" s="170"/>
      <c r="R1123" s="170"/>
      <c r="S1123" s="170"/>
      <c r="T1123" s="170"/>
      <c r="U1123" s="170"/>
      <c r="V1123" s="170"/>
      <c r="W1123" s="170"/>
      <c r="X1123" s="131"/>
      <c r="Y1123"/>
      <c r="AB1123"/>
      <c r="AC1123"/>
      <c r="AD1123"/>
      <c r="AE1123"/>
      <c r="AF1123"/>
      <c r="AG1123"/>
      <c r="AH1123"/>
      <c r="AI1123"/>
      <c r="AJ1123"/>
      <c r="AK1123"/>
    </row>
    <row r="1124" spans="1:37" x14ac:dyDescent="0.25">
      <c r="A1124" s="131"/>
      <c r="B1124" s="131"/>
      <c r="C1124" s="131"/>
      <c r="D1124" s="131"/>
      <c r="E1124" s="131"/>
      <c r="F1124" s="131"/>
      <c r="G1124" s="131"/>
      <c r="H1124" s="131"/>
      <c r="I1124" s="131"/>
      <c r="J1124" s="131"/>
      <c r="K1124" s="131"/>
      <c r="L1124" s="131"/>
      <c r="M1124" s="131"/>
      <c r="N1124" s="131"/>
      <c r="O1124" s="131"/>
      <c r="P1124" s="131"/>
      <c r="Q1124" s="170"/>
      <c r="R1124" s="170"/>
      <c r="S1124" s="170"/>
      <c r="T1124" s="170"/>
      <c r="U1124" s="170"/>
      <c r="V1124" s="170"/>
      <c r="W1124" s="170"/>
      <c r="X1124" s="131"/>
      <c r="Y1124"/>
      <c r="AB1124"/>
      <c r="AC1124"/>
      <c r="AD1124"/>
      <c r="AE1124"/>
      <c r="AF1124"/>
      <c r="AG1124"/>
      <c r="AH1124"/>
      <c r="AI1124"/>
      <c r="AJ1124"/>
      <c r="AK1124"/>
    </row>
    <row r="1125" spans="1:37" x14ac:dyDescent="0.25">
      <c r="A1125" s="131"/>
      <c r="B1125" s="131"/>
      <c r="C1125" s="131"/>
      <c r="D1125" s="131"/>
      <c r="E1125" s="131"/>
      <c r="F1125" s="131"/>
      <c r="G1125" s="131"/>
      <c r="H1125" s="131"/>
      <c r="I1125" s="131"/>
      <c r="J1125" s="131"/>
      <c r="K1125" s="131"/>
      <c r="L1125" s="131"/>
      <c r="M1125" s="131"/>
      <c r="N1125" s="131"/>
      <c r="O1125" s="131"/>
      <c r="P1125" s="131"/>
      <c r="Q1125" s="170"/>
      <c r="R1125" s="170"/>
      <c r="S1125" s="170"/>
      <c r="T1125" s="170"/>
      <c r="U1125" s="170"/>
      <c r="V1125" s="170"/>
      <c r="W1125" s="170"/>
      <c r="X1125" s="131"/>
      <c r="Y1125"/>
      <c r="AB1125"/>
      <c r="AC1125"/>
      <c r="AD1125"/>
      <c r="AE1125"/>
      <c r="AF1125"/>
      <c r="AG1125"/>
      <c r="AH1125"/>
      <c r="AI1125"/>
      <c r="AJ1125"/>
      <c r="AK1125"/>
    </row>
    <row r="1126" spans="1:37" x14ac:dyDescent="0.25">
      <c r="A1126" s="131"/>
      <c r="B1126" s="131"/>
      <c r="C1126" s="131"/>
      <c r="D1126" s="131"/>
      <c r="E1126" s="131"/>
      <c r="F1126" s="131"/>
      <c r="G1126" s="131"/>
      <c r="H1126" s="131"/>
      <c r="I1126" s="131"/>
      <c r="J1126" s="131"/>
      <c r="K1126" s="131"/>
      <c r="L1126" s="131"/>
      <c r="M1126" s="131"/>
      <c r="N1126" s="131"/>
      <c r="O1126" s="131"/>
      <c r="P1126" s="131"/>
      <c r="Q1126" s="170"/>
      <c r="R1126" s="170"/>
      <c r="S1126" s="170"/>
      <c r="T1126" s="170"/>
      <c r="U1126" s="170"/>
      <c r="V1126" s="170"/>
      <c r="W1126" s="170"/>
      <c r="X1126" s="131"/>
      <c r="Y1126"/>
      <c r="AB1126"/>
      <c r="AC1126"/>
      <c r="AD1126"/>
      <c r="AE1126"/>
      <c r="AF1126"/>
      <c r="AG1126"/>
      <c r="AH1126"/>
      <c r="AI1126"/>
      <c r="AJ1126"/>
      <c r="AK1126"/>
    </row>
    <row r="1127" spans="1:37" x14ac:dyDescent="0.25">
      <c r="A1127" s="131"/>
      <c r="B1127" s="131"/>
      <c r="C1127" s="131"/>
      <c r="D1127" s="131"/>
      <c r="E1127" s="131"/>
      <c r="F1127" s="131"/>
      <c r="G1127" s="131"/>
      <c r="H1127" s="131"/>
      <c r="I1127" s="131"/>
      <c r="J1127" s="131"/>
      <c r="K1127" s="131"/>
      <c r="L1127" s="131"/>
      <c r="M1127" s="131"/>
      <c r="N1127" s="131"/>
      <c r="O1127" s="131"/>
      <c r="P1127" s="131"/>
      <c r="Q1127" s="170"/>
      <c r="R1127" s="170"/>
      <c r="S1127" s="170"/>
      <c r="T1127" s="170"/>
      <c r="U1127" s="170"/>
      <c r="V1127" s="170"/>
      <c r="W1127" s="170"/>
      <c r="X1127" s="131"/>
      <c r="Y1127"/>
      <c r="AB1127"/>
      <c r="AC1127"/>
      <c r="AD1127"/>
      <c r="AE1127"/>
      <c r="AF1127"/>
      <c r="AG1127"/>
      <c r="AH1127"/>
      <c r="AI1127"/>
      <c r="AJ1127"/>
      <c r="AK1127"/>
    </row>
    <row r="1128" spans="1:37" x14ac:dyDescent="0.25">
      <c r="A1128" s="131"/>
      <c r="B1128" s="131"/>
      <c r="C1128" s="131"/>
      <c r="D1128" s="131"/>
      <c r="E1128" s="131"/>
      <c r="F1128" s="131"/>
      <c r="G1128" s="131"/>
      <c r="H1128" s="131"/>
      <c r="I1128" s="131"/>
      <c r="J1128" s="131"/>
      <c r="K1128" s="131"/>
      <c r="L1128" s="131"/>
      <c r="M1128" s="131"/>
      <c r="N1128" s="131"/>
      <c r="O1128" s="131"/>
      <c r="P1128" s="131"/>
      <c r="Q1128" s="170"/>
      <c r="R1128" s="170"/>
      <c r="S1128" s="170"/>
      <c r="T1128" s="170"/>
      <c r="U1128" s="170"/>
      <c r="V1128" s="170"/>
      <c r="W1128" s="170"/>
      <c r="X1128" s="131"/>
      <c r="Y1128"/>
      <c r="AB1128"/>
      <c r="AC1128"/>
      <c r="AD1128"/>
      <c r="AE1128"/>
      <c r="AF1128"/>
      <c r="AG1128"/>
      <c r="AH1128"/>
      <c r="AI1128"/>
      <c r="AJ1128"/>
      <c r="AK1128"/>
    </row>
    <row r="1129" spans="1:37" x14ac:dyDescent="0.25">
      <c r="A1129" s="131"/>
      <c r="B1129" s="131"/>
      <c r="C1129" s="131"/>
      <c r="D1129" s="131"/>
      <c r="E1129" s="131"/>
      <c r="F1129" s="131"/>
      <c r="G1129" s="131"/>
      <c r="H1129" s="131"/>
      <c r="I1129" s="131"/>
      <c r="J1129" s="131"/>
      <c r="K1129" s="131"/>
      <c r="L1129" s="131"/>
      <c r="M1129" s="131"/>
      <c r="N1129" s="131"/>
      <c r="O1129" s="131"/>
      <c r="P1129" s="131"/>
      <c r="Q1129" s="170"/>
      <c r="R1129" s="170"/>
      <c r="S1129" s="170"/>
      <c r="T1129" s="170"/>
      <c r="U1129" s="170"/>
      <c r="V1129" s="170"/>
      <c r="W1129" s="170"/>
      <c r="X1129" s="131"/>
      <c r="Y1129"/>
      <c r="AB1129"/>
      <c r="AC1129"/>
      <c r="AD1129"/>
      <c r="AE1129"/>
      <c r="AF1129"/>
      <c r="AG1129"/>
      <c r="AH1129"/>
      <c r="AI1129"/>
      <c r="AJ1129"/>
      <c r="AK1129"/>
    </row>
    <row r="1130" spans="1:37" x14ac:dyDescent="0.25">
      <c r="A1130" s="131"/>
      <c r="B1130" s="131"/>
      <c r="C1130" s="131"/>
      <c r="D1130" s="131"/>
      <c r="E1130" s="131"/>
      <c r="F1130" s="131"/>
      <c r="G1130" s="131"/>
      <c r="H1130" s="131"/>
      <c r="I1130" s="131"/>
      <c r="J1130" s="131"/>
      <c r="K1130" s="131"/>
      <c r="L1130" s="131"/>
      <c r="M1130" s="131"/>
      <c r="N1130" s="131"/>
      <c r="O1130" s="131"/>
      <c r="P1130" s="131"/>
      <c r="Q1130" s="170"/>
      <c r="R1130" s="170"/>
      <c r="S1130" s="170"/>
      <c r="T1130" s="170"/>
      <c r="U1130" s="170"/>
      <c r="V1130" s="170"/>
      <c r="W1130" s="170"/>
      <c r="X1130" s="131"/>
      <c r="Y1130"/>
      <c r="AB1130"/>
      <c r="AC1130"/>
      <c r="AD1130"/>
      <c r="AE1130"/>
      <c r="AF1130"/>
      <c r="AG1130"/>
      <c r="AH1130"/>
      <c r="AI1130"/>
      <c r="AJ1130"/>
      <c r="AK1130"/>
    </row>
    <row r="1131" spans="1:37" x14ac:dyDescent="0.25">
      <c r="A1131" s="131"/>
      <c r="B1131" s="131"/>
      <c r="C1131" s="131"/>
      <c r="D1131" s="131"/>
      <c r="E1131" s="131"/>
      <c r="F1131" s="131"/>
      <c r="G1131" s="131"/>
      <c r="H1131" s="131"/>
      <c r="I1131" s="131"/>
      <c r="J1131" s="131"/>
      <c r="K1131" s="131"/>
      <c r="L1131" s="131"/>
      <c r="M1131" s="131"/>
      <c r="N1131" s="131"/>
      <c r="O1131" s="131"/>
      <c r="P1131" s="131"/>
      <c r="Q1131" s="170"/>
      <c r="R1131" s="170"/>
      <c r="S1131" s="170"/>
      <c r="T1131" s="170"/>
      <c r="U1131" s="170"/>
      <c r="V1131" s="170"/>
      <c r="W1131" s="170"/>
      <c r="X1131" s="131"/>
      <c r="Y1131"/>
      <c r="AB1131"/>
      <c r="AC1131"/>
      <c r="AD1131"/>
      <c r="AE1131"/>
      <c r="AF1131"/>
      <c r="AG1131"/>
      <c r="AH1131"/>
      <c r="AI1131"/>
      <c r="AJ1131"/>
      <c r="AK1131"/>
    </row>
    <row r="1132" spans="1:37" x14ac:dyDescent="0.25">
      <c r="A1132" s="131"/>
      <c r="B1132" s="131"/>
      <c r="C1132" s="131"/>
      <c r="D1132" s="131"/>
      <c r="E1132" s="131"/>
      <c r="F1132" s="131"/>
      <c r="G1132" s="131"/>
      <c r="H1132" s="131"/>
      <c r="I1132" s="131"/>
      <c r="J1132" s="131"/>
      <c r="K1132" s="131"/>
      <c r="L1132" s="131"/>
      <c r="M1132" s="131"/>
      <c r="N1132" s="131"/>
      <c r="O1132" s="131"/>
      <c r="P1132" s="131"/>
      <c r="Q1132" s="170"/>
      <c r="R1132" s="170"/>
      <c r="S1132" s="170"/>
      <c r="T1132" s="170"/>
      <c r="U1132" s="170"/>
      <c r="V1132" s="170"/>
      <c r="W1132" s="170"/>
      <c r="X1132" s="131"/>
      <c r="Y1132"/>
      <c r="AB1132"/>
      <c r="AC1132"/>
      <c r="AD1132"/>
      <c r="AE1132"/>
      <c r="AF1132"/>
      <c r="AG1132"/>
      <c r="AH1132"/>
      <c r="AI1132"/>
      <c r="AJ1132"/>
      <c r="AK1132"/>
    </row>
    <row r="1133" spans="1:37" x14ac:dyDescent="0.25">
      <c r="A1133" s="131"/>
      <c r="B1133" s="131"/>
      <c r="C1133" s="131"/>
      <c r="D1133" s="131"/>
      <c r="E1133" s="131"/>
      <c r="F1133" s="131"/>
      <c r="G1133" s="131"/>
      <c r="H1133" s="131"/>
      <c r="I1133" s="131"/>
      <c r="J1133" s="131"/>
      <c r="K1133" s="131"/>
      <c r="L1133" s="131"/>
      <c r="M1133" s="131"/>
      <c r="N1133" s="131"/>
      <c r="O1133" s="131"/>
      <c r="P1133" s="131"/>
      <c r="Q1133" s="170"/>
      <c r="R1133" s="170"/>
      <c r="S1133" s="170"/>
      <c r="T1133" s="170"/>
      <c r="U1133" s="170"/>
      <c r="V1133" s="170"/>
      <c r="W1133" s="170"/>
      <c r="X1133" s="131"/>
      <c r="Y1133"/>
      <c r="AB1133"/>
      <c r="AC1133"/>
      <c r="AD1133"/>
      <c r="AE1133"/>
      <c r="AF1133"/>
      <c r="AG1133"/>
      <c r="AH1133"/>
      <c r="AI1133"/>
      <c r="AJ1133"/>
      <c r="AK1133"/>
    </row>
    <row r="1134" spans="1:37" x14ac:dyDescent="0.25">
      <c r="A1134" s="131"/>
      <c r="B1134" s="131"/>
      <c r="C1134" s="131"/>
      <c r="D1134" s="131"/>
      <c r="E1134" s="131"/>
      <c r="F1134" s="131"/>
      <c r="G1134" s="131"/>
      <c r="H1134" s="131"/>
      <c r="I1134" s="131"/>
      <c r="J1134" s="131"/>
      <c r="K1134" s="131"/>
      <c r="L1134" s="131"/>
      <c r="M1134" s="131"/>
      <c r="N1134" s="131"/>
      <c r="O1134" s="131"/>
      <c r="P1134" s="131"/>
      <c r="Q1134" s="170"/>
      <c r="R1134" s="170"/>
      <c r="S1134" s="170"/>
      <c r="T1134" s="170"/>
      <c r="U1134" s="170"/>
      <c r="V1134" s="170"/>
      <c r="W1134" s="170"/>
      <c r="X1134" s="131"/>
      <c r="Y1134"/>
      <c r="AB1134"/>
      <c r="AC1134"/>
      <c r="AD1134"/>
      <c r="AE1134"/>
      <c r="AF1134"/>
      <c r="AG1134"/>
      <c r="AH1134"/>
      <c r="AI1134"/>
      <c r="AJ1134"/>
      <c r="AK1134"/>
    </row>
    <row r="1135" spans="1:37" x14ac:dyDescent="0.25">
      <c r="A1135" s="131"/>
      <c r="B1135" s="131"/>
      <c r="C1135" s="131"/>
      <c r="D1135" s="131"/>
      <c r="E1135" s="131"/>
      <c r="F1135" s="131"/>
      <c r="G1135" s="131"/>
      <c r="H1135" s="131"/>
      <c r="I1135" s="131"/>
      <c r="J1135" s="131"/>
      <c r="K1135" s="131"/>
      <c r="L1135" s="131"/>
      <c r="M1135" s="131"/>
      <c r="N1135" s="131"/>
      <c r="O1135" s="131"/>
      <c r="P1135" s="131"/>
      <c r="Q1135" s="170"/>
      <c r="R1135" s="170"/>
      <c r="S1135" s="170"/>
      <c r="T1135" s="170"/>
      <c r="U1135" s="170"/>
      <c r="V1135" s="170"/>
      <c r="W1135" s="170"/>
      <c r="X1135" s="131"/>
      <c r="Y1135"/>
      <c r="AB1135"/>
      <c r="AC1135"/>
      <c r="AD1135"/>
      <c r="AE1135"/>
      <c r="AF1135"/>
      <c r="AG1135"/>
      <c r="AH1135"/>
      <c r="AI1135"/>
      <c r="AJ1135"/>
      <c r="AK1135"/>
    </row>
    <row r="1136" spans="1:37" x14ac:dyDescent="0.25">
      <c r="A1136" s="131"/>
      <c r="B1136" s="131"/>
      <c r="C1136" s="131"/>
      <c r="D1136" s="131"/>
      <c r="E1136" s="131"/>
      <c r="F1136" s="131"/>
      <c r="G1136" s="131"/>
      <c r="H1136" s="131"/>
      <c r="I1136" s="131"/>
      <c r="J1136" s="131"/>
      <c r="K1136" s="131"/>
      <c r="L1136" s="131"/>
      <c r="M1136" s="131"/>
      <c r="N1136" s="131"/>
      <c r="O1136" s="131"/>
      <c r="P1136" s="131"/>
      <c r="Q1136" s="170"/>
      <c r="R1136" s="170"/>
      <c r="S1136" s="170"/>
      <c r="T1136" s="170"/>
      <c r="U1136" s="170"/>
      <c r="V1136" s="170"/>
      <c r="W1136" s="170"/>
      <c r="X1136" s="131"/>
      <c r="Y1136"/>
      <c r="AB1136"/>
      <c r="AC1136"/>
      <c r="AD1136"/>
      <c r="AE1136"/>
      <c r="AF1136"/>
      <c r="AG1136"/>
      <c r="AH1136"/>
      <c r="AI1136"/>
      <c r="AJ1136"/>
      <c r="AK1136"/>
    </row>
    <row r="1137" spans="1:37" x14ac:dyDescent="0.25">
      <c r="A1137" s="131"/>
      <c r="B1137" s="131"/>
      <c r="C1137" s="131"/>
      <c r="D1137" s="131"/>
      <c r="E1137" s="131"/>
      <c r="F1137" s="131"/>
      <c r="G1137" s="131"/>
      <c r="H1137" s="131"/>
      <c r="I1137" s="131"/>
      <c r="J1137" s="131"/>
      <c r="K1137" s="131"/>
      <c r="L1137" s="131"/>
      <c r="M1137" s="131"/>
      <c r="N1137" s="131"/>
      <c r="O1137" s="131"/>
      <c r="P1137" s="131"/>
      <c r="Q1137" s="170"/>
      <c r="R1137" s="170"/>
      <c r="S1137" s="170"/>
      <c r="T1137" s="170"/>
      <c r="U1137" s="170"/>
      <c r="V1137" s="170"/>
      <c r="W1137" s="170"/>
      <c r="X1137" s="131"/>
      <c r="Y1137"/>
      <c r="AB1137"/>
      <c r="AC1137"/>
      <c r="AD1137"/>
      <c r="AE1137"/>
      <c r="AF1137"/>
      <c r="AG1137"/>
      <c r="AH1137"/>
      <c r="AI1137"/>
      <c r="AJ1137"/>
      <c r="AK1137"/>
    </row>
    <row r="1138" spans="1:37" x14ac:dyDescent="0.25">
      <c r="A1138" s="131"/>
      <c r="B1138" s="131"/>
      <c r="C1138" s="131"/>
      <c r="D1138" s="131"/>
      <c r="E1138" s="131"/>
      <c r="F1138" s="131"/>
      <c r="G1138" s="131"/>
      <c r="H1138" s="131"/>
      <c r="I1138" s="131"/>
      <c r="J1138" s="131"/>
      <c r="K1138" s="131"/>
      <c r="L1138" s="131"/>
      <c r="M1138" s="131"/>
      <c r="N1138" s="131"/>
      <c r="O1138" s="131"/>
      <c r="P1138" s="131"/>
      <c r="Q1138" s="170"/>
      <c r="R1138" s="170"/>
      <c r="S1138" s="170"/>
      <c r="T1138" s="170"/>
      <c r="U1138" s="170"/>
      <c r="V1138" s="170"/>
      <c r="W1138" s="170"/>
      <c r="X1138" s="131"/>
      <c r="Y1138"/>
      <c r="AB1138"/>
      <c r="AC1138"/>
      <c r="AD1138"/>
      <c r="AE1138"/>
      <c r="AF1138"/>
      <c r="AG1138"/>
      <c r="AH1138"/>
      <c r="AI1138"/>
      <c r="AJ1138"/>
      <c r="AK1138"/>
    </row>
    <row r="1139" spans="1:37" x14ac:dyDescent="0.25">
      <c r="A1139" s="131"/>
      <c r="B1139" s="131"/>
      <c r="C1139" s="131"/>
      <c r="D1139" s="131"/>
      <c r="E1139" s="131"/>
      <c r="F1139" s="131"/>
      <c r="G1139" s="131"/>
      <c r="H1139" s="131"/>
      <c r="I1139" s="131"/>
      <c r="J1139" s="131"/>
      <c r="K1139" s="131"/>
      <c r="L1139" s="131"/>
      <c r="M1139" s="131"/>
      <c r="N1139" s="131"/>
      <c r="O1139" s="131"/>
      <c r="P1139" s="131"/>
      <c r="Q1139" s="170"/>
      <c r="R1139" s="170"/>
      <c r="S1139" s="170"/>
      <c r="T1139" s="170"/>
      <c r="U1139" s="170"/>
      <c r="V1139" s="170"/>
      <c r="W1139" s="170"/>
      <c r="X1139" s="131"/>
      <c r="Y1139"/>
      <c r="AB1139"/>
      <c r="AC1139"/>
      <c r="AD1139"/>
      <c r="AE1139"/>
      <c r="AF1139"/>
      <c r="AG1139"/>
      <c r="AH1139"/>
      <c r="AI1139"/>
      <c r="AJ1139"/>
      <c r="AK1139"/>
    </row>
    <row r="1140" spans="1:37" x14ac:dyDescent="0.25">
      <c r="A1140" s="131"/>
      <c r="B1140" s="131"/>
      <c r="C1140" s="131"/>
      <c r="D1140" s="131"/>
      <c r="E1140" s="131"/>
      <c r="F1140" s="131"/>
      <c r="G1140" s="131"/>
      <c r="H1140" s="131"/>
      <c r="I1140" s="131"/>
      <c r="J1140" s="131"/>
      <c r="K1140" s="131"/>
      <c r="L1140" s="131"/>
      <c r="M1140" s="131"/>
      <c r="N1140" s="131"/>
      <c r="O1140" s="131"/>
      <c r="P1140" s="131"/>
      <c r="Q1140" s="170"/>
      <c r="R1140" s="170"/>
      <c r="S1140" s="170"/>
      <c r="T1140" s="170"/>
      <c r="U1140" s="170"/>
      <c r="V1140" s="170"/>
      <c r="W1140" s="170"/>
      <c r="X1140" s="131"/>
      <c r="Y1140"/>
      <c r="AB1140"/>
      <c r="AC1140"/>
      <c r="AD1140"/>
      <c r="AE1140"/>
      <c r="AF1140"/>
      <c r="AG1140"/>
      <c r="AH1140"/>
      <c r="AI1140"/>
      <c r="AJ1140"/>
      <c r="AK1140"/>
    </row>
    <row r="1141" spans="1:37" x14ac:dyDescent="0.25">
      <c r="A1141" s="131"/>
      <c r="B1141" s="131"/>
      <c r="C1141" s="131"/>
      <c r="D1141" s="131"/>
      <c r="E1141" s="131"/>
      <c r="F1141" s="131"/>
      <c r="G1141" s="131"/>
      <c r="H1141" s="131"/>
      <c r="I1141" s="131"/>
      <c r="J1141" s="131"/>
      <c r="K1141" s="131"/>
      <c r="L1141" s="131"/>
      <c r="M1141" s="131"/>
      <c r="N1141" s="131"/>
      <c r="O1141" s="131"/>
      <c r="P1141" s="131"/>
      <c r="Q1141" s="170"/>
      <c r="R1141" s="170"/>
      <c r="S1141" s="170"/>
      <c r="T1141" s="170"/>
      <c r="U1141" s="170"/>
      <c r="V1141" s="170"/>
      <c r="W1141" s="170"/>
      <c r="X1141" s="131"/>
      <c r="Y1141"/>
      <c r="AB1141"/>
      <c r="AC1141"/>
      <c r="AD1141"/>
      <c r="AE1141"/>
      <c r="AF1141"/>
      <c r="AG1141"/>
      <c r="AH1141"/>
      <c r="AI1141"/>
      <c r="AJ1141"/>
      <c r="AK1141"/>
    </row>
    <row r="1142" spans="1:37" x14ac:dyDescent="0.25">
      <c r="A1142" s="131"/>
      <c r="B1142" s="131"/>
      <c r="C1142" s="131"/>
      <c r="D1142" s="131"/>
      <c r="E1142" s="131"/>
      <c r="F1142" s="131"/>
      <c r="G1142" s="131"/>
      <c r="H1142" s="131"/>
      <c r="I1142" s="131"/>
      <c r="J1142" s="131"/>
      <c r="K1142" s="131"/>
      <c r="L1142" s="131"/>
      <c r="M1142" s="131"/>
      <c r="N1142" s="131"/>
      <c r="O1142" s="131"/>
      <c r="P1142" s="131"/>
      <c r="Q1142" s="170"/>
      <c r="R1142" s="170"/>
      <c r="S1142" s="170"/>
      <c r="T1142" s="170"/>
      <c r="U1142" s="170"/>
      <c r="V1142" s="170"/>
      <c r="W1142" s="170"/>
      <c r="X1142" s="131"/>
      <c r="Y1142"/>
      <c r="AB1142"/>
      <c r="AC1142"/>
      <c r="AD1142"/>
      <c r="AE1142"/>
      <c r="AF1142"/>
      <c r="AG1142"/>
      <c r="AH1142"/>
      <c r="AI1142"/>
      <c r="AJ1142"/>
      <c r="AK1142"/>
    </row>
    <row r="1143" spans="1:37" x14ac:dyDescent="0.25">
      <c r="A1143" s="131"/>
      <c r="B1143" s="131"/>
      <c r="C1143" s="131"/>
      <c r="D1143" s="131"/>
      <c r="E1143" s="131"/>
      <c r="F1143" s="131"/>
      <c r="G1143" s="131"/>
      <c r="H1143" s="131"/>
      <c r="I1143" s="131"/>
      <c r="J1143" s="131"/>
      <c r="K1143" s="131"/>
      <c r="L1143" s="131"/>
      <c r="M1143" s="131"/>
      <c r="N1143" s="131"/>
      <c r="O1143" s="131"/>
      <c r="P1143" s="131"/>
      <c r="Q1143" s="170"/>
      <c r="R1143" s="170"/>
      <c r="S1143" s="170"/>
      <c r="T1143" s="170"/>
      <c r="U1143" s="170"/>
      <c r="V1143" s="170"/>
      <c r="W1143" s="170"/>
      <c r="X1143" s="131"/>
      <c r="Y1143"/>
      <c r="AB1143"/>
      <c r="AC1143"/>
      <c r="AD1143"/>
      <c r="AE1143"/>
      <c r="AF1143"/>
      <c r="AG1143"/>
      <c r="AH1143"/>
      <c r="AI1143"/>
      <c r="AJ1143"/>
      <c r="AK1143"/>
    </row>
    <row r="1144" spans="1:37" x14ac:dyDescent="0.25">
      <c r="A1144" s="131"/>
      <c r="B1144" s="131"/>
      <c r="C1144" s="131"/>
      <c r="D1144" s="131"/>
      <c r="E1144" s="131"/>
      <c r="F1144" s="131"/>
      <c r="G1144" s="131"/>
      <c r="H1144" s="131"/>
      <c r="I1144" s="131"/>
      <c r="J1144" s="131"/>
      <c r="K1144" s="131"/>
      <c r="L1144" s="131"/>
      <c r="M1144" s="131"/>
      <c r="N1144" s="131"/>
      <c r="O1144" s="131"/>
      <c r="P1144" s="131"/>
      <c r="Q1144" s="170"/>
      <c r="R1144" s="170"/>
      <c r="S1144" s="170"/>
      <c r="T1144" s="170"/>
      <c r="U1144" s="170"/>
      <c r="V1144" s="170"/>
      <c r="W1144" s="170"/>
      <c r="X1144" s="131"/>
      <c r="Y1144"/>
      <c r="AB1144"/>
      <c r="AC1144"/>
      <c r="AD1144"/>
      <c r="AE1144"/>
      <c r="AF1144"/>
      <c r="AG1144"/>
      <c r="AH1144"/>
      <c r="AI1144"/>
      <c r="AJ1144"/>
      <c r="AK1144"/>
    </row>
    <row r="1145" spans="1:37" x14ac:dyDescent="0.25">
      <c r="A1145" s="131"/>
      <c r="B1145" s="131"/>
      <c r="C1145" s="131"/>
      <c r="D1145" s="131"/>
      <c r="E1145" s="131"/>
      <c r="F1145" s="131"/>
      <c r="G1145" s="131"/>
      <c r="H1145" s="131"/>
      <c r="I1145" s="131"/>
      <c r="J1145" s="131"/>
      <c r="K1145" s="131"/>
      <c r="L1145" s="131"/>
      <c r="M1145" s="131"/>
      <c r="N1145" s="131"/>
      <c r="O1145" s="131"/>
      <c r="P1145" s="131"/>
      <c r="Q1145" s="170"/>
      <c r="R1145" s="170"/>
      <c r="S1145" s="170"/>
      <c r="T1145" s="170"/>
      <c r="U1145" s="170"/>
      <c r="V1145" s="170"/>
      <c r="W1145" s="170"/>
      <c r="X1145" s="131"/>
      <c r="Y1145"/>
      <c r="AB1145"/>
      <c r="AC1145"/>
      <c r="AD1145"/>
      <c r="AE1145"/>
      <c r="AF1145"/>
      <c r="AG1145"/>
      <c r="AH1145"/>
      <c r="AI1145"/>
      <c r="AJ1145"/>
      <c r="AK1145"/>
    </row>
    <row r="1146" spans="1:37" x14ac:dyDescent="0.25">
      <c r="A1146" s="131"/>
      <c r="B1146" s="131"/>
      <c r="C1146" s="131"/>
      <c r="D1146" s="131"/>
      <c r="E1146" s="131"/>
      <c r="F1146" s="131"/>
      <c r="G1146" s="131"/>
      <c r="H1146" s="131"/>
      <c r="I1146" s="131"/>
      <c r="J1146" s="131"/>
      <c r="K1146" s="131"/>
      <c r="L1146" s="131"/>
      <c r="M1146" s="131"/>
      <c r="N1146" s="131"/>
      <c r="O1146" s="131"/>
      <c r="P1146" s="131"/>
      <c r="Q1146" s="170"/>
      <c r="R1146" s="170"/>
      <c r="S1146" s="170"/>
      <c r="T1146" s="170"/>
      <c r="U1146" s="170"/>
      <c r="V1146" s="170"/>
      <c r="W1146" s="170"/>
      <c r="X1146" s="131"/>
      <c r="Y1146"/>
      <c r="AB1146"/>
      <c r="AC1146"/>
      <c r="AD1146"/>
      <c r="AE1146"/>
      <c r="AF1146"/>
      <c r="AG1146"/>
      <c r="AH1146"/>
      <c r="AI1146"/>
      <c r="AJ1146"/>
      <c r="AK1146"/>
    </row>
    <row r="1147" spans="1:37" x14ac:dyDescent="0.25">
      <c r="A1147" s="131"/>
      <c r="B1147" s="131"/>
      <c r="C1147" s="131"/>
      <c r="D1147" s="131"/>
      <c r="E1147" s="131"/>
      <c r="F1147" s="131"/>
      <c r="G1147" s="131"/>
      <c r="H1147" s="131"/>
      <c r="I1147" s="131"/>
      <c r="J1147" s="131"/>
      <c r="K1147" s="131"/>
      <c r="L1147" s="131"/>
      <c r="M1147" s="131"/>
      <c r="N1147" s="131"/>
      <c r="O1147" s="131"/>
      <c r="P1147" s="131"/>
      <c r="Q1147" s="170"/>
      <c r="R1147" s="170"/>
      <c r="S1147" s="170"/>
      <c r="T1147" s="170"/>
      <c r="U1147" s="170"/>
      <c r="V1147" s="170"/>
      <c r="W1147" s="170"/>
      <c r="X1147" s="131"/>
      <c r="Y1147"/>
      <c r="AB1147"/>
      <c r="AC1147"/>
      <c r="AD1147"/>
      <c r="AE1147"/>
      <c r="AF1147"/>
      <c r="AG1147"/>
      <c r="AH1147"/>
      <c r="AI1147"/>
      <c r="AJ1147"/>
      <c r="AK1147"/>
    </row>
    <row r="1148" spans="1:37" x14ac:dyDescent="0.25">
      <c r="A1148" s="131"/>
      <c r="B1148" s="131"/>
      <c r="C1148" s="131"/>
      <c r="D1148" s="131"/>
      <c r="E1148" s="131"/>
      <c r="F1148" s="131"/>
      <c r="G1148" s="131"/>
      <c r="H1148" s="131"/>
      <c r="I1148" s="131"/>
      <c r="J1148" s="131"/>
      <c r="K1148" s="131"/>
      <c r="L1148" s="131"/>
      <c r="M1148" s="131"/>
      <c r="N1148" s="131"/>
      <c r="O1148" s="131"/>
      <c r="P1148" s="131"/>
      <c r="Q1148" s="170"/>
      <c r="R1148" s="170"/>
      <c r="S1148" s="170"/>
      <c r="T1148" s="170"/>
      <c r="U1148" s="170"/>
      <c r="V1148" s="170"/>
      <c r="W1148" s="170"/>
      <c r="X1148" s="131"/>
      <c r="Y1148"/>
      <c r="AB1148"/>
      <c r="AC1148"/>
      <c r="AD1148"/>
      <c r="AE1148"/>
      <c r="AF1148"/>
      <c r="AG1148"/>
      <c r="AH1148"/>
      <c r="AI1148"/>
      <c r="AJ1148"/>
      <c r="AK1148"/>
    </row>
    <row r="1149" spans="1:37" x14ac:dyDescent="0.25">
      <c r="A1149" s="131"/>
      <c r="B1149" s="131"/>
      <c r="C1149" s="131"/>
      <c r="D1149" s="131"/>
      <c r="E1149" s="131"/>
      <c r="F1149" s="131"/>
      <c r="G1149" s="131"/>
      <c r="H1149" s="131"/>
      <c r="I1149" s="131"/>
      <c r="J1149" s="131"/>
      <c r="K1149" s="131"/>
      <c r="L1149" s="131"/>
      <c r="M1149" s="131"/>
      <c r="N1149" s="131"/>
      <c r="O1149" s="131"/>
      <c r="P1149" s="131"/>
      <c r="Q1149" s="170"/>
      <c r="R1149" s="170"/>
      <c r="S1149" s="170"/>
      <c r="T1149" s="170"/>
      <c r="U1149" s="170"/>
      <c r="V1149" s="170"/>
      <c r="W1149" s="170"/>
      <c r="X1149" s="131"/>
      <c r="Y1149"/>
      <c r="AB1149"/>
      <c r="AC1149"/>
      <c r="AD1149"/>
      <c r="AE1149"/>
      <c r="AF1149"/>
      <c r="AG1149"/>
      <c r="AH1149"/>
      <c r="AI1149"/>
      <c r="AJ1149"/>
      <c r="AK1149"/>
    </row>
    <row r="1150" spans="1:37" x14ac:dyDescent="0.25">
      <c r="A1150" s="131"/>
      <c r="B1150" s="131"/>
      <c r="C1150" s="131"/>
      <c r="D1150" s="131"/>
      <c r="E1150" s="131"/>
      <c r="F1150" s="131"/>
      <c r="G1150" s="131"/>
      <c r="H1150" s="131"/>
      <c r="I1150" s="131"/>
      <c r="J1150" s="131"/>
      <c r="K1150" s="131"/>
      <c r="L1150" s="131"/>
      <c r="M1150" s="131"/>
      <c r="N1150" s="131"/>
      <c r="O1150" s="131"/>
      <c r="P1150" s="131"/>
      <c r="Q1150" s="170"/>
      <c r="R1150" s="170"/>
      <c r="S1150" s="170"/>
      <c r="T1150" s="170"/>
      <c r="U1150" s="170"/>
      <c r="V1150" s="170"/>
      <c r="W1150" s="170"/>
      <c r="X1150" s="131"/>
      <c r="Y1150"/>
      <c r="AB1150"/>
      <c r="AC1150"/>
      <c r="AD1150"/>
      <c r="AE1150"/>
      <c r="AF1150"/>
      <c r="AG1150"/>
      <c r="AH1150"/>
      <c r="AI1150"/>
      <c r="AJ1150"/>
      <c r="AK1150"/>
    </row>
    <row r="1151" spans="1:37" x14ac:dyDescent="0.25">
      <c r="A1151" s="131"/>
      <c r="B1151" s="131"/>
      <c r="C1151" s="131"/>
      <c r="D1151" s="131"/>
      <c r="E1151" s="131"/>
      <c r="F1151" s="131"/>
      <c r="G1151" s="131"/>
      <c r="H1151" s="131"/>
      <c r="I1151" s="131"/>
      <c r="J1151" s="131"/>
      <c r="K1151" s="131"/>
      <c r="L1151" s="131"/>
      <c r="M1151" s="131"/>
      <c r="N1151" s="131"/>
      <c r="O1151" s="131"/>
      <c r="P1151" s="131"/>
      <c r="Q1151" s="170"/>
      <c r="R1151" s="170"/>
      <c r="S1151" s="170"/>
      <c r="T1151" s="170"/>
      <c r="U1151" s="170"/>
      <c r="V1151" s="170"/>
      <c r="W1151" s="170"/>
      <c r="X1151" s="131"/>
      <c r="Y1151"/>
      <c r="AB1151"/>
      <c r="AC1151"/>
      <c r="AD1151"/>
      <c r="AE1151"/>
      <c r="AF1151"/>
      <c r="AG1151"/>
      <c r="AH1151"/>
      <c r="AI1151"/>
      <c r="AJ1151"/>
      <c r="AK1151"/>
    </row>
    <row r="1152" spans="1:37" x14ac:dyDescent="0.25">
      <c r="A1152" s="131"/>
      <c r="B1152" s="131"/>
      <c r="C1152" s="131"/>
      <c r="D1152" s="131"/>
      <c r="E1152" s="131"/>
      <c r="F1152" s="131"/>
      <c r="G1152" s="131"/>
      <c r="H1152" s="131"/>
      <c r="I1152" s="131"/>
      <c r="J1152" s="131"/>
      <c r="K1152" s="131"/>
      <c r="L1152" s="131"/>
      <c r="M1152" s="131"/>
      <c r="N1152" s="131"/>
      <c r="O1152" s="131"/>
      <c r="P1152" s="131"/>
      <c r="Q1152" s="170"/>
      <c r="R1152" s="170"/>
      <c r="S1152" s="170"/>
      <c r="T1152" s="170"/>
      <c r="U1152" s="170"/>
      <c r="V1152" s="170"/>
      <c r="W1152" s="170"/>
      <c r="X1152" s="131"/>
      <c r="Y1152"/>
      <c r="AB1152"/>
      <c r="AC1152"/>
      <c r="AD1152"/>
      <c r="AE1152"/>
      <c r="AF1152"/>
      <c r="AG1152"/>
      <c r="AH1152"/>
      <c r="AI1152"/>
      <c r="AJ1152"/>
      <c r="AK1152"/>
    </row>
    <row r="1153" spans="1:37" x14ac:dyDescent="0.25">
      <c r="A1153" s="131"/>
      <c r="B1153" s="131"/>
      <c r="C1153" s="131"/>
      <c r="D1153" s="131"/>
      <c r="E1153" s="131"/>
      <c r="F1153" s="131"/>
      <c r="G1153" s="131"/>
      <c r="H1153" s="131"/>
      <c r="I1153" s="131"/>
      <c r="J1153" s="131"/>
      <c r="K1153" s="131"/>
      <c r="L1153" s="131"/>
      <c r="M1153" s="131"/>
      <c r="N1153" s="131"/>
      <c r="O1153" s="131"/>
      <c r="P1153" s="131"/>
      <c r="Q1153" s="170"/>
      <c r="R1153" s="170"/>
      <c r="S1153" s="170"/>
      <c r="T1153" s="170"/>
      <c r="U1153" s="170"/>
      <c r="V1153" s="170"/>
      <c r="W1153" s="170"/>
      <c r="X1153" s="131"/>
      <c r="Y1153"/>
      <c r="AB1153"/>
      <c r="AC1153"/>
      <c r="AD1153"/>
      <c r="AE1153"/>
      <c r="AF1153"/>
      <c r="AG1153"/>
      <c r="AH1153"/>
      <c r="AI1153"/>
      <c r="AJ1153"/>
      <c r="AK1153"/>
    </row>
    <row r="1154" spans="1:37" x14ac:dyDescent="0.25">
      <c r="A1154" s="131"/>
      <c r="B1154" s="131"/>
      <c r="C1154" s="131"/>
      <c r="D1154" s="131"/>
      <c r="E1154" s="131"/>
      <c r="F1154" s="131"/>
      <c r="G1154" s="131"/>
      <c r="H1154" s="131"/>
      <c r="I1154" s="131"/>
      <c r="J1154" s="131"/>
      <c r="K1154" s="131"/>
      <c r="L1154" s="131"/>
      <c r="M1154" s="131"/>
      <c r="N1154" s="131"/>
      <c r="O1154" s="131"/>
      <c r="P1154" s="131"/>
      <c r="Q1154" s="170"/>
      <c r="R1154" s="170"/>
      <c r="S1154" s="170"/>
      <c r="T1154" s="170"/>
      <c r="U1154" s="170"/>
      <c r="V1154" s="170"/>
      <c r="W1154" s="170"/>
      <c r="X1154" s="131"/>
      <c r="Y1154"/>
      <c r="AB1154"/>
      <c r="AC1154"/>
      <c r="AD1154"/>
      <c r="AE1154"/>
      <c r="AF1154"/>
      <c r="AG1154"/>
      <c r="AH1154"/>
      <c r="AI1154"/>
      <c r="AJ1154"/>
      <c r="AK1154"/>
    </row>
    <row r="1155" spans="1:37" x14ac:dyDescent="0.25">
      <c r="A1155" s="131"/>
      <c r="B1155" s="131"/>
      <c r="C1155" s="131"/>
      <c r="D1155" s="131"/>
      <c r="E1155" s="131"/>
      <c r="F1155" s="131"/>
      <c r="G1155" s="131"/>
      <c r="H1155" s="131"/>
      <c r="I1155" s="131"/>
      <c r="J1155" s="131"/>
      <c r="K1155" s="131"/>
      <c r="L1155" s="131"/>
      <c r="M1155" s="131"/>
      <c r="N1155" s="131"/>
      <c r="O1155" s="131"/>
      <c r="P1155" s="131"/>
      <c r="Q1155" s="170"/>
      <c r="R1155" s="170"/>
      <c r="S1155" s="170"/>
      <c r="T1155" s="170"/>
      <c r="U1155" s="170"/>
      <c r="V1155" s="170"/>
      <c r="W1155" s="170"/>
      <c r="X1155" s="131"/>
      <c r="Y1155"/>
      <c r="AB1155"/>
      <c r="AC1155"/>
      <c r="AD1155"/>
      <c r="AE1155"/>
      <c r="AF1155"/>
      <c r="AG1155"/>
      <c r="AH1155"/>
      <c r="AI1155"/>
      <c r="AJ1155"/>
      <c r="AK1155"/>
    </row>
    <row r="1156" spans="1:37" x14ac:dyDescent="0.25">
      <c r="A1156" s="131"/>
      <c r="B1156" s="131"/>
      <c r="C1156" s="131"/>
      <c r="D1156" s="131"/>
      <c r="E1156" s="131"/>
      <c r="F1156" s="131"/>
      <c r="G1156" s="131"/>
      <c r="H1156" s="131"/>
      <c r="I1156" s="131"/>
      <c r="J1156" s="131"/>
      <c r="K1156" s="131"/>
      <c r="L1156" s="131"/>
      <c r="M1156" s="131"/>
      <c r="N1156" s="131"/>
      <c r="O1156" s="131"/>
      <c r="P1156" s="131"/>
      <c r="Q1156" s="170"/>
      <c r="R1156" s="170"/>
      <c r="S1156" s="170"/>
      <c r="T1156" s="170"/>
      <c r="U1156" s="170"/>
      <c r="V1156" s="170"/>
      <c r="W1156" s="170"/>
      <c r="X1156" s="131"/>
      <c r="Y1156"/>
      <c r="AB1156"/>
      <c r="AC1156"/>
      <c r="AD1156"/>
      <c r="AE1156"/>
      <c r="AF1156"/>
      <c r="AG1156"/>
      <c r="AH1156"/>
      <c r="AI1156"/>
      <c r="AJ1156"/>
      <c r="AK1156"/>
    </row>
    <row r="1157" spans="1:37" x14ac:dyDescent="0.25">
      <c r="A1157" s="131"/>
      <c r="B1157" s="131"/>
      <c r="C1157" s="131"/>
      <c r="D1157" s="131"/>
      <c r="E1157" s="131"/>
      <c r="F1157" s="131"/>
      <c r="G1157" s="131"/>
      <c r="H1157" s="131"/>
      <c r="I1157" s="131"/>
      <c r="J1157" s="131"/>
      <c r="K1157" s="131"/>
      <c r="L1157" s="131"/>
      <c r="M1157" s="131"/>
      <c r="N1157" s="131"/>
      <c r="O1157" s="131"/>
      <c r="P1157" s="131"/>
      <c r="Q1157" s="170"/>
      <c r="R1157" s="170"/>
      <c r="S1157" s="170"/>
      <c r="T1157" s="170"/>
      <c r="U1157" s="170"/>
      <c r="V1157" s="170"/>
      <c r="W1157" s="170"/>
      <c r="X1157" s="131"/>
      <c r="Y1157"/>
      <c r="AB1157"/>
      <c r="AC1157"/>
      <c r="AD1157"/>
      <c r="AE1157"/>
      <c r="AF1157"/>
      <c r="AG1157"/>
      <c r="AH1157"/>
      <c r="AI1157"/>
      <c r="AJ1157"/>
      <c r="AK1157"/>
    </row>
    <row r="1158" spans="1:37" x14ac:dyDescent="0.25">
      <c r="A1158" s="131"/>
      <c r="B1158" s="131"/>
      <c r="C1158" s="131"/>
      <c r="D1158" s="131"/>
      <c r="E1158" s="131"/>
      <c r="F1158" s="131"/>
      <c r="G1158" s="131"/>
      <c r="H1158" s="131"/>
      <c r="I1158" s="131"/>
      <c r="J1158" s="131"/>
      <c r="K1158" s="131"/>
      <c r="L1158" s="131"/>
      <c r="M1158" s="131"/>
      <c r="N1158" s="131"/>
      <c r="O1158" s="131"/>
      <c r="P1158" s="131"/>
      <c r="Q1158" s="170"/>
      <c r="R1158" s="170"/>
      <c r="S1158" s="170"/>
      <c r="T1158" s="170"/>
      <c r="U1158" s="170"/>
      <c r="V1158" s="170"/>
      <c r="W1158" s="170"/>
      <c r="X1158" s="131"/>
      <c r="Y1158"/>
      <c r="AB1158"/>
      <c r="AC1158"/>
      <c r="AD1158"/>
      <c r="AE1158"/>
      <c r="AF1158"/>
      <c r="AG1158"/>
      <c r="AH1158"/>
      <c r="AI1158"/>
      <c r="AJ1158"/>
      <c r="AK1158"/>
    </row>
    <row r="1159" spans="1:37" x14ac:dyDescent="0.25">
      <c r="A1159" s="131"/>
      <c r="B1159" s="131"/>
      <c r="C1159" s="131"/>
      <c r="D1159" s="131"/>
      <c r="E1159" s="131"/>
      <c r="F1159" s="131"/>
      <c r="G1159" s="131"/>
      <c r="H1159" s="131"/>
      <c r="I1159" s="131"/>
      <c r="J1159" s="131"/>
      <c r="K1159" s="131"/>
      <c r="L1159" s="131"/>
      <c r="M1159" s="131"/>
      <c r="N1159" s="131"/>
      <c r="O1159" s="131"/>
      <c r="P1159" s="131"/>
      <c r="Q1159" s="170"/>
      <c r="R1159" s="170"/>
      <c r="S1159" s="170"/>
      <c r="T1159" s="170"/>
      <c r="U1159" s="170"/>
      <c r="V1159" s="170"/>
      <c r="W1159" s="170"/>
      <c r="X1159" s="131"/>
      <c r="Y1159"/>
      <c r="AB1159"/>
      <c r="AC1159"/>
      <c r="AD1159"/>
      <c r="AE1159"/>
      <c r="AF1159"/>
      <c r="AG1159"/>
      <c r="AH1159"/>
      <c r="AI1159"/>
      <c r="AJ1159"/>
      <c r="AK1159"/>
    </row>
    <row r="1160" spans="1:37" x14ac:dyDescent="0.25">
      <c r="A1160" s="131"/>
      <c r="B1160" s="131"/>
      <c r="C1160" s="131"/>
      <c r="D1160" s="131"/>
      <c r="E1160" s="131"/>
      <c r="F1160" s="131"/>
      <c r="G1160" s="131"/>
      <c r="H1160" s="131"/>
      <c r="I1160" s="131"/>
      <c r="J1160" s="131"/>
      <c r="K1160" s="131"/>
      <c r="L1160" s="131"/>
      <c r="M1160" s="131"/>
      <c r="N1160" s="131"/>
      <c r="O1160" s="131"/>
      <c r="P1160" s="131"/>
      <c r="Q1160" s="170"/>
      <c r="R1160" s="170"/>
      <c r="S1160" s="170"/>
      <c r="T1160" s="170"/>
      <c r="U1160" s="170"/>
      <c r="V1160" s="170"/>
      <c r="W1160" s="170"/>
      <c r="X1160" s="131"/>
      <c r="Y1160"/>
      <c r="AB1160"/>
      <c r="AC1160"/>
      <c r="AD1160"/>
      <c r="AE1160"/>
      <c r="AF1160"/>
      <c r="AG1160"/>
      <c r="AH1160"/>
      <c r="AI1160"/>
      <c r="AJ1160"/>
      <c r="AK1160"/>
    </row>
    <row r="1161" spans="1:37" x14ac:dyDescent="0.25">
      <c r="A1161" s="131"/>
      <c r="B1161" s="131"/>
      <c r="C1161" s="131"/>
      <c r="D1161" s="131"/>
      <c r="E1161" s="131"/>
      <c r="F1161" s="131"/>
      <c r="G1161" s="131"/>
      <c r="H1161" s="131"/>
      <c r="I1161" s="131"/>
      <c r="J1161" s="131"/>
      <c r="K1161" s="131"/>
      <c r="L1161" s="131"/>
      <c r="M1161" s="131"/>
      <c r="N1161" s="131"/>
      <c r="O1161" s="131"/>
      <c r="P1161" s="131"/>
      <c r="Q1161" s="170"/>
      <c r="R1161" s="170"/>
      <c r="S1161" s="170"/>
      <c r="T1161" s="170"/>
      <c r="U1161" s="170"/>
      <c r="V1161" s="170"/>
      <c r="W1161" s="170"/>
      <c r="X1161" s="131"/>
      <c r="Y1161"/>
      <c r="AB1161"/>
      <c r="AC1161"/>
      <c r="AD1161"/>
      <c r="AE1161"/>
      <c r="AF1161"/>
      <c r="AG1161"/>
      <c r="AH1161"/>
      <c r="AI1161"/>
      <c r="AJ1161"/>
      <c r="AK1161"/>
    </row>
    <row r="1162" spans="1:37" x14ac:dyDescent="0.25">
      <c r="A1162" s="131"/>
      <c r="B1162" s="131"/>
      <c r="C1162" s="131"/>
      <c r="D1162" s="131"/>
      <c r="E1162" s="131"/>
      <c r="F1162" s="131"/>
      <c r="G1162" s="131"/>
      <c r="H1162" s="131"/>
      <c r="I1162" s="131"/>
      <c r="J1162" s="131"/>
      <c r="K1162" s="131"/>
      <c r="L1162" s="131"/>
      <c r="M1162" s="131"/>
      <c r="N1162" s="131"/>
      <c r="O1162" s="131"/>
      <c r="P1162" s="131"/>
      <c r="Q1162" s="170"/>
      <c r="R1162" s="170"/>
      <c r="S1162" s="170"/>
      <c r="T1162" s="170"/>
      <c r="U1162" s="170"/>
      <c r="V1162" s="170"/>
      <c r="W1162" s="170"/>
      <c r="X1162" s="131"/>
      <c r="Y1162"/>
      <c r="AB1162"/>
      <c r="AC1162"/>
      <c r="AD1162"/>
      <c r="AE1162"/>
      <c r="AF1162"/>
      <c r="AG1162"/>
      <c r="AH1162"/>
      <c r="AI1162"/>
      <c r="AJ1162"/>
      <c r="AK1162"/>
    </row>
    <row r="1163" spans="1:37" x14ac:dyDescent="0.25">
      <c r="A1163" s="131"/>
      <c r="B1163" s="131"/>
      <c r="C1163" s="131"/>
      <c r="D1163" s="131"/>
      <c r="E1163" s="131"/>
      <c r="F1163" s="131"/>
      <c r="G1163" s="131"/>
      <c r="H1163" s="131"/>
      <c r="I1163" s="131"/>
      <c r="J1163" s="131"/>
      <c r="K1163" s="131"/>
      <c r="L1163" s="131"/>
      <c r="M1163" s="131"/>
      <c r="N1163" s="131"/>
      <c r="O1163" s="131"/>
      <c r="P1163" s="131"/>
      <c r="Q1163" s="170"/>
      <c r="R1163" s="170"/>
      <c r="S1163" s="170"/>
      <c r="T1163" s="170"/>
      <c r="U1163" s="170"/>
      <c r="V1163" s="170"/>
      <c r="W1163" s="170"/>
      <c r="X1163" s="131"/>
      <c r="Y1163"/>
      <c r="AB1163"/>
      <c r="AC1163"/>
      <c r="AD1163"/>
      <c r="AE1163"/>
      <c r="AF1163"/>
      <c r="AG1163"/>
      <c r="AH1163"/>
      <c r="AI1163"/>
      <c r="AJ1163"/>
      <c r="AK1163"/>
    </row>
    <row r="1164" spans="1:37" x14ac:dyDescent="0.25">
      <c r="A1164" s="131"/>
      <c r="B1164" s="131"/>
      <c r="C1164" s="131"/>
      <c r="D1164" s="131"/>
      <c r="E1164" s="131"/>
      <c r="F1164" s="131"/>
      <c r="G1164" s="131"/>
      <c r="H1164" s="131"/>
      <c r="I1164" s="131"/>
      <c r="J1164" s="131"/>
      <c r="K1164" s="131"/>
      <c r="L1164" s="131"/>
      <c r="M1164" s="131"/>
      <c r="N1164" s="131"/>
      <c r="O1164" s="131"/>
      <c r="P1164" s="131"/>
      <c r="Q1164" s="170"/>
      <c r="R1164" s="170"/>
      <c r="S1164" s="170"/>
      <c r="T1164" s="170"/>
      <c r="U1164" s="170"/>
      <c r="V1164" s="170"/>
      <c r="W1164" s="170"/>
      <c r="X1164" s="131"/>
      <c r="Y1164"/>
      <c r="AB1164"/>
      <c r="AC1164"/>
      <c r="AD1164"/>
      <c r="AE1164"/>
      <c r="AF1164"/>
      <c r="AG1164"/>
      <c r="AH1164"/>
      <c r="AI1164"/>
      <c r="AJ1164"/>
      <c r="AK1164"/>
    </row>
    <row r="1165" spans="1:37" x14ac:dyDescent="0.25">
      <c r="A1165" s="131"/>
      <c r="B1165" s="131"/>
      <c r="C1165" s="131"/>
      <c r="D1165" s="131"/>
      <c r="E1165" s="131"/>
      <c r="F1165" s="131"/>
      <c r="G1165" s="131"/>
      <c r="H1165" s="131"/>
      <c r="I1165" s="131"/>
      <c r="J1165" s="131"/>
      <c r="K1165" s="131"/>
      <c r="L1165" s="131"/>
      <c r="M1165" s="131"/>
      <c r="N1165" s="131"/>
      <c r="O1165" s="131"/>
      <c r="P1165" s="131"/>
      <c r="Q1165" s="170"/>
      <c r="R1165" s="170"/>
      <c r="S1165" s="170"/>
      <c r="T1165" s="170"/>
      <c r="U1165" s="170"/>
      <c r="V1165" s="170"/>
      <c r="W1165" s="170"/>
      <c r="X1165" s="131"/>
      <c r="Y1165"/>
      <c r="AB1165"/>
      <c r="AC1165"/>
      <c r="AD1165"/>
      <c r="AE1165"/>
      <c r="AF1165"/>
      <c r="AG1165"/>
      <c r="AH1165"/>
      <c r="AI1165"/>
      <c r="AJ1165"/>
      <c r="AK1165"/>
    </row>
    <row r="1166" spans="1:37" x14ac:dyDescent="0.25">
      <c r="A1166" s="131"/>
      <c r="B1166" s="131"/>
      <c r="C1166" s="131"/>
      <c r="D1166" s="131"/>
      <c r="E1166" s="131"/>
      <c r="F1166" s="131"/>
      <c r="G1166" s="131"/>
      <c r="H1166" s="131"/>
      <c r="I1166" s="131"/>
      <c r="J1166" s="131"/>
      <c r="K1166" s="131"/>
      <c r="L1166" s="131"/>
      <c r="M1166" s="131"/>
      <c r="N1166" s="131"/>
      <c r="O1166" s="131"/>
      <c r="P1166" s="131"/>
      <c r="Q1166" s="170"/>
      <c r="R1166" s="170"/>
      <c r="S1166" s="170"/>
      <c r="T1166" s="170"/>
      <c r="U1166" s="170"/>
      <c r="V1166" s="170"/>
      <c r="W1166" s="170"/>
      <c r="X1166" s="131"/>
      <c r="Y1166"/>
      <c r="AB1166"/>
      <c r="AC1166"/>
      <c r="AD1166"/>
      <c r="AE1166"/>
      <c r="AF1166"/>
      <c r="AG1166"/>
      <c r="AH1166"/>
      <c r="AI1166"/>
      <c r="AJ1166"/>
      <c r="AK1166"/>
    </row>
    <row r="1167" spans="1:37" x14ac:dyDescent="0.25">
      <c r="A1167" s="131"/>
      <c r="B1167" s="131"/>
      <c r="C1167" s="131"/>
      <c r="D1167" s="131"/>
      <c r="E1167" s="131"/>
      <c r="F1167" s="131"/>
      <c r="G1167" s="131"/>
      <c r="H1167" s="131"/>
      <c r="I1167" s="131"/>
      <c r="J1167" s="131"/>
      <c r="K1167" s="131"/>
      <c r="L1167" s="131"/>
      <c r="M1167" s="131"/>
      <c r="N1167" s="131"/>
      <c r="O1167" s="131"/>
      <c r="P1167" s="131"/>
      <c r="Q1167" s="170"/>
      <c r="R1167" s="170"/>
      <c r="S1167" s="170"/>
      <c r="T1167" s="170"/>
      <c r="U1167" s="170"/>
      <c r="V1167" s="170"/>
      <c r="W1167" s="170"/>
      <c r="X1167" s="131"/>
      <c r="Y1167"/>
      <c r="AB1167"/>
      <c r="AC1167"/>
      <c r="AD1167"/>
      <c r="AE1167"/>
      <c r="AF1167"/>
      <c r="AG1167"/>
      <c r="AH1167"/>
      <c r="AI1167"/>
      <c r="AJ1167"/>
      <c r="AK1167"/>
    </row>
    <row r="1168" spans="1:37" x14ac:dyDescent="0.25">
      <c r="A1168" s="131"/>
      <c r="B1168" s="131"/>
      <c r="C1168" s="131"/>
      <c r="D1168" s="131"/>
      <c r="E1168" s="131"/>
      <c r="F1168" s="131"/>
      <c r="G1168" s="131"/>
      <c r="H1168" s="131"/>
      <c r="I1168" s="131"/>
      <c r="J1168" s="131"/>
      <c r="K1168" s="131"/>
      <c r="L1168" s="131"/>
      <c r="M1168" s="131"/>
      <c r="N1168" s="131"/>
      <c r="O1168" s="131"/>
      <c r="P1168" s="131"/>
      <c r="Q1168" s="170"/>
      <c r="R1168" s="170"/>
      <c r="S1168" s="170"/>
      <c r="T1168" s="170"/>
      <c r="U1168" s="170"/>
      <c r="V1168" s="170"/>
      <c r="W1168" s="170"/>
      <c r="X1168" s="131"/>
      <c r="Y1168"/>
      <c r="AB1168"/>
      <c r="AC1168"/>
      <c r="AD1168"/>
      <c r="AE1168"/>
      <c r="AF1168"/>
      <c r="AG1168"/>
      <c r="AH1168"/>
      <c r="AI1168"/>
      <c r="AJ1168"/>
      <c r="AK1168"/>
    </row>
    <row r="1169" spans="1:37" x14ac:dyDescent="0.25">
      <c r="A1169" s="131"/>
      <c r="B1169" s="131"/>
      <c r="C1169" s="131"/>
      <c r="D1169" s="131"/>
      <c r="E1169" s="131"/>
      <c r="F1169" s="131"/>
      <c r="G1169" s="131"/>
      <c r="H1169" s="131"/>
      <c r="I1169" s="131"/>
      <c r="J1169" s="131"/>
      <c r="K1169" s="131"/>
      <c r="L1169" s="131"/>
      <c r="M1169" s="131"/>
      <c r="N1169" s="131"/>
      <c r="O1169" s="131"/>
      <c r="P1169" s="131"/>
      <c r="Q1169" s="170"/>
      <c r="R1169" s="170"/>
      <c r="S1169" s="170"/>
      <c r="T1169" s="170"/>
      <c r="U1169" s="170"/>
      <c r="V1169" s="170"/>
      <c r="W1169" s="170"/>
      <c r="X1169" s="131"/>
      <c r="Y1169"/>
      <c r="AB1169"/>
      <c r="AC1169"/>
      <c r="AD1169"/>
      <c r="AE1169"/>
      <c r="AF1169"/>
      <c r="AG1169"/>
      <c r="AH1169"/>
      <c r="AI1169"/>
      <c r="AJ1169"/>
      <c r="AK1169"/>
    </row>
    <row r="1170" spans="1:37" x14ac:dyDescent="0.25">
      <c r="A1170" s="131"/>
      <c r="B1170" s="131"/>
      <c r="C1170" s="131"/>
      <c r="D1170" s="131"/>
      <c r="E1170" s="131"/>
      <c r="F1170" s="131"/>
      <c r="G1170" s="131"/>
      <c r="H1170" s="131"/>
      <c r="I1170" s="131"/>
      <c r="J1170" s="131"/>
      <c r="K1170" s="131"/>
      <c r="L1170" s="131"/>
      <c r="M1170" s="131"/>
      <c r="N1170" s="131"/>
      <c r="O1170" s="131"/>
      <c r="P1170" s="131"/>
      <c r="Q1170" s="170"/>
      <c r="R1170" s="170"/>
      <c r="S1170" s="170"/>
      <c r="T1170" s="170"/>
      <c r="U1170" s="170"/>
      <c r="V1170" s="170"/>
      <c r="W1170" s="170"/>
      <c r="X1170" s="131"/>
      <c r="Y1170"/>
      <c r="AB1170"/>
      <c r="AC1170"/>
      <c r="AD1170"/>
      <c r="AE1170"/>
      <c r="AF1170"/>
      <c r="AG1170"/>
      <c r="AH1170"/>
      <c r="AI1170"/>
      <c r="AJ1170"/>
      <c r="AK1170"/>
    </row>
    <row r="1171" spans="1:37" x14ac:dyDescent="0.25">
      <c r="A1171" s="131"/>
      <c r="B1171" s="131"/>
      <c r="C1171" s="131"/>
      <c r="D1171" s="131"/>
      <c r="E1171" s="131"/>
      <c r="F1171" s="131"/>
      <c r="G1171" s="131"/>
      <c r="H1171" s="131"/>
      <c r="I1171" s="131"/>
      <c r="J1171" s="131"/>
      <c r="K1171" s="131"/>
      <c r="L1171" s="131"/>
      <c r="M1171" s="131"/>
      <c r="N1171" s="131"/>
      <c r="O1171" s="131"/>
      <c r="P1171" s="131"/>
      <c r="Q1171" s="170"/>
      <c r="R1171" s="170"/>
      <c r="S1171" s="170"/>
      <c r="T1171" s="170"/>
      <c r="U1171" s="170"/>
      <c r="V1171" s="170"/>
      <c r="W1171" s="170"/>
      <c r="X1171" s="131"/>
      <c r="Y1171"/>
      <c r="AB1171"/>
      <c r="AC1171"/>
      <c r="AD1171"/>
      <c r="AE1171"/>
      <c r="AF1171"/>
      <c r="AG1171"/>
      <c r="AH1171"/>
      <c r="AI1171"/>
      <c r="AJ1171"/>
      <c r="AK1171"/>
    </row>
    <row r="1172" spans="1:37" x14ac:dyDescent="0.25">
      <c r="A1172" s="131"/>
      <c r="B1172" s="131"/>
      <c r="C1172" s="131"/>
      <c r="D1172" s="131"/>
      <c r="E1172" s="131"/>
      <c r="F1172" s="131"/>
      <c r="G1172" s="131"/>
      <c r="H1172" s="131"/>
      <c r="I1172" s="131"/>
      <c r="J1172" s="131"/>
      <c r="K1172" s="131"/>
      <c r="L1172" s="131"/>
      <c r="M1172" s="131"/>
      <c r="N1172" s="131"/>
      <c r="O1172" s="131"/>
      <c r="P1172" s="131"/>
      <c r="Q1172" s="170"/>
      <c r="R1172" s="170"/>
      <c r="S1172" s="170"/>
      <c r="T1172" s="170"/>
      <c r="U1172" s="170"/>
      <c r="V1172" s="170"/>
      <c r="W1172" s="170"/>
      <c r="X1172" s="131"/>
      <c r="Y1172"/>
      <c r="AB1172"/>
      <c r="AC1172"/>
      <c r="AD1172"/>
      <c r="AE1172"/>
      <c r="AF1172"/>
      <c r="AG1172"/>
      <c r="AH1172"/>
      <c r="AI1172"/>
      <c r="AJ1172"/>
      <c r="AK1172"/>
    </row>
    <row r="1173" spans="1:37" x14ac:dyDescent="0.25">
      <c r="A1173" s="131"/>
      <c r="B1173" s="131"/>
      <c r="C1173" s="131"/>
      <c r="D1173" s="131"/>
      <c r="E1173" s="131"/>
      <c r="F1173" s="131"/>
      <c r="G1173" s="131"/>
      <c r="H1173" s="131"/>
      <c r="I1173" s="131"/>
      <c r="J1173" s="131"/>
      <c r="K1173" s="131"/>
      <c r="L1173" s="131"/>
      <c r="M1173" s="131"/>
      <c r="N1173" s="131"/>
      <c r="O1173" s="131"/>
      <c r="P1173" s="131"/>
      <c r="Q1173" s="170"/>
      <c r="R1173" s="170"/>
      <c r="S1173" s="170"/>
      <c r="T1173" s="170"/>
      <c r="U1173" s="170"/>
      <c r="V1173" s="170"/>
      <c r="W1173" s="170"/>
      <c r="X1173" s="131"/>
      <c r="Y1173"/>
      <c r="AB1173"/>
      <c r="AC1173"/>
      <c r="AD1173"/>
      <c r="AE1173"/>
      <c r="AF1173"/>
      <c r="AG1173"/>
      <c r="AH1173"/>
      <c r="AI1173"/>
      <c r="AJ1173"/>
      <c r="AK1173"/>
    </row>
    <row r="1174" spans="1:37" x14ac:dyDescent="0.25">
      <c r="A1174" s="131"/>
      <c r="B1174" s="131"/>
      <c r="C1174" s="131"/>
      <c r="D1174" s="131"/>
      <c r="E1174" s="131"/>
      <c r="F1174" s="131"/>
      <c r="G1174" s="131"/>
      <c r="H1174" s="131"/>
      <c r="I1174" s="131"/>
      <c r="J1174" s="131"/>
      <c r="K1174" s="131"/>
      <c r="L1174" s="131"/>
      <c r="M1174" s="131"/>
      <c r="N1174" s="131"/>
      <c r="O1174" s="131"/>
      <c r="P1174" s="131"/>
      <c r="Q1174" s="170"/>
      <c r="R1174" s="170"/>
      <c r="S1174" s="170"/>
      <c r="T1174" s="170"/>
      <c r="U1174" s="170"/>
      <c r="V1174" s="170"/>
      <c r="W1174" s="170"/>
      <c r="X1174" s="131"/>
      <c r="Y1174"/>
      <c r="AB1174"/>
      <c r="AC1174"/>
      <c r="AD1174"/>
      <c r="AE1174"/>
      <c r="AF1174"/>
      <c r="AG1174"/>
      <c r="AH1174"/>
      <c r="AI1174"/>
      <c r="AJ1174"/>
      <c r="AK1174"/>
    </row>
    <row r="1175" spans="1:37" x14ac:dyDescent="0.25">
      <c r="A1175" s="131"/>
      <c r="B1175" s="131"/>
      <c r="C1175" s="131"/>
      <c r="D1175" s="131"/>
      <c r="E1175" s="131"/>
      <c r="F1175" s="131"/>
      <c r="G1175" s="131"/>
      <c r="H1175" s="131"/>
      <c r="I1175" s="131"/>
      <c r="J1175" s="131"/>
      <c r="K1175" s="131"/>
      <c r="L1175" s="131"/>
      <c r="M1175" s="131"/>
      <c r="N1175" s="131"/>
      <c r="O1175" s="131"/>
      <c r="P1175" s="131"/>
      <c r="Q1175" s="170"/>
      <c r="R1175" s="170"/>
      <c r="S1175" s="170"/>
      <c r="T1175" s="170"/>
      <c r="U1175" s="170"/>
      <c r="V1175" s="170"/>
      <c r="W1175" s="170"/>
      <c r="X1175" s="131"/>
      <c r="Y1175"/>
      <c r="AB1175"/>
      <c r="AC1175"/>
      <c r="AD1175"/>
      <c r="AE1175"/>
      <c r="AF1175"/>
      <c r="AG1175"/>
      <c r="AH1175"/>
      <c r="AI1175"/>
      <c r="AJ1175"/>
      <c r="AK1175"/>
    </row>
    <row r="1176" spans="1:37" x14ac:dyDescent="0.25">
      <c r="A1176" s="131"/>
      <c r="B1176" s="131"/>
      <c r="C1176" s="131"/>
      <c r="D1176" s="131"/>
      <c r="E1176" s="131"/>
      <c r="F1176" s="131"/>
      <c r="G1176" s="131"/>
      <c r="H1176" s="131"/>
      <c r="I1176" s="131"/>
      <c r="J1176" s="131"/>
      <c r="K1176" s="131"/>
      <c r="L1176" s="131"/>
      <c r="M1176" s="131"/>
      <c r="N1176" s="131"/>
      <c r="O1176" s="131"/>
      <c r="P1176" s="131"/>
      <c r="Q1176" s="170"/>
      <c r="R1176" s="170"/>
      <c r="S1176" s="170"/>
      <c r="T1176" s="170"/>
      <c r="U1176" s="170"/>
      <c r="V1176" s="170"/>
      <c r="W1176" s="170"/>
      <c r="X1176" s="131"/>
      <c r="Y1176"/>
      <c r="AB1176"/>
      <c r="AC1176"/>
      <c r="AD1176"/>
      <c r="AE1176"/>
      <c r="AF1176"/>
      <c r="AG1176"/>
      <c r="AH1176"/>
      <c r="AI1176"/>
      <c r="AJ1176"/>
      <c r="AK1176"/>
    </row>
    <row r="1177" spans="1:37" x14ac:dyDescent="0.25">
      <c r="A1177" s="131"/>
      <c r="B1177" s="131"/>
      <c r="C1177" s="131"/>
      <c r="D1177" s="131"/>
      <c r="E1177" s="131"/>
      <c r="F1177" s="131"/>
      <c r="G1177" s="131"/>
      <c r="H1177" s="131"/>
      <c r="I1177" s="131"/>
      <c r="J1177" s="131"/>
      <c r="K1177" s="131"/>
      <c r="L1177" s="131"/>
      <c r="M1177" s="131"/>
      <c r="N1177" s="131"/>
      <c r="O1177" s="131"/>
      <c r="P1177" s="131"/>
      <c r="Q1177" s="170"/>
      <c r="R1177" s="170"/>
      <c r="S1177" s="170"/>
      <c r="T1177" s="170"/>
      <c r="U1177" s="170"/>
      <c r="V1177" s="170"/>
      <c r="W1177" s="170"/>
      <c r="X1177" s="131"/>
      <c r="Y1177"/>
      <c r="AB1177"/>
      <c r="AC1177"/>
      <c r="AD1177"/>
      <c r="AE1177"/>
      <c r="AF1177"/>
      <c r="AG1177"/>
      <c r="AH1177"/>
      <c r="AI1177"/>
      <c r="AJ1177"/>
      <c r="AK1177"/>
    </row>
    <row r="1178" spans="1:37" x14ac:dyDescent="0.25">
      <c r="A1178" s="131"/>
      <c r="B1178" s="131"/>
      <c r="C1178" s="131"/>
      <c r="D1178" s="131"/>
      <c r="E1178" s="131"/>
      <c r="F1178" s="131"/>
      <c r="G1178" s="131"/>
      <c r="H1178" s="131"/>
      <c r="I1178" s="131"/>
      <c r="J1178" s="131"/>
      <c r="K1178" s="131"/>
      <c r="L1178" s="131"/>
      <c r="M1178" s="131"/>
      <c r="N1178" s="131"/>
      <c r="O1178" s="131"/>
      <c r="P1178" s="131"/>
      <c r="Q1178" s="170"/>
      <c r="R1178" s="170"/>
      <c r="S1178" s="170"/>
      <c r="T1178" s="170"/>
      <c r="U1178" s="170"/>
      <c r="V1178" s="170"/>
      <c r="W1178" s="170"/>
      <c r="X1178" s="131"/>
      <c r="Y1178"/>
      <c r="AB1178"/>
      <c r="AC1178"/>
      <c r="AD1178"/>
      <c r="AE1178"/>
      <c r="AF1178"/>
      <c r="AG1178"/>
      <c r="AH1178"/>
      <c r="AI1178"/>
      <c r="AJ1178"/>
      <c r="AK1178"/>
    </row>
    <row r="1179" spans="1:37" x14ac:dyDescent="0.25">
      <c r="A1179" s="131"/>
      <c r="B1179" s="131"/>
      <c r="C1179" s="131"/>
      <c r="D1179" s="131"/>
      <c r="E1179" s="131"/>
      <c r="F1179" s="131"/>
      <c r="G1179" s="131"/>
      <c r="H1179" s="131"/>
      <c r="I1179" s="131"/>
      <c r="J1179" s="131"/>
      <c r="K1179" s="131"/>
      <c r="L1179" s="131"/>
      <c r="M1179" s="131"/>
      <c r="N1179" s="131"/>
      <c r="O1179" s="131"/>
      <c r="P1179" s="131"/>
      <c r="Q1179" s="170"/>
      <c r="R1179" s="170"/>
      <c r="S1179" s="170"/>
      <c r="T1179" s="170"/>
      <c r="U1179" s="170"/>
      <c r="V1179" s="170"/>
      <c r="W1179" s="170"/>
      <c r="X1179" s="131"/>
      <c r="Y1179"/>
      <c r="AB1179"/>
      <c r="AC1179"/>
      <c r="AD1179"/>
      <c r="AE1179"/>
      <c r="AF1179"/>
      <c r="AG1179"/>
      <c r="AH1179"/>
      <c r="AI1179"/>
      <c r="AJ1179"/>
      <c r="AK1179"/>
    </row>
    <row r="1180" spans="1:37" x14ac:dyDescent="0.25">
      <c r="A1180" s="131"/>
      <c r="B1180" s="131"/>
      <c r="C1180" s="131"/>
      <c r="D1180" s="131"/>
      <c r="E1180" s="131"/>
      <c r="F1180" s="131"/>
      <c r="G1180" s="131"/>
      <c r="H1180" s="131"/>
      <c r="I1180" s="131"/>
      <c r="J1180" s="131"/>
      <c r="K1180" s="131"/>
      <c r="L1180" s="131"/>
      <c r="M1180" s="131"/>
      <c r="N1180" s="131"/>
      <c r="O1180" s="131"/>
      <c r="P1180" s="131"/>
      <c r="Q1180" s="170"/>
      <c r="R1180" s="170"/>
      <c r="S1180" s="170"/>
      <c r="T1180" s="170"/>
      <c r="U1180" s="170"/>
      <c r="V1180" s="170"/>
      <c r="W1180" s="170"/>
      <c r="X1180" s="131"/>
      <c r="Y1180"/>
      <c r="AB1180"/>
      <c r="AC1180"/>
      <c r="AD1180"/>
      <c r="AE1180"/>
      <c r="AF1180"/>
      <c r="AG1180"/>
      <c r="AH1180"/>
      <c r="AI1180"/>
      <c r="AJ1180"/>
      <c r="AK1180"/>
    </row>
    <row r="1181" spans="1:37" x14ac:dyDescent="0.25">
      <c r="A1181" s="131"/>
      <c r="B1181" s="131"/>
      <c r="C1181" s="131"/>
      <c r="D1181" s="131"/>
      <c r="E1181" s="131"/>
      <c r="F1181" s="131"/>
      <c r="G1181" s="131"/>
      <c r="H1181" s="131"/>
      <c r="I1181" s="131"/>
      <c r="J1181" s="131"/>
      <c r="K1181" s="131"/>
      <c r="L1181" s="131"/>
      <c r="M1181" s="131"/>
      <c r="N1181" s="131"/>
      <c r="O1181" s="131"/>
      <c r="P1181" s="131"/>
      <c r="Q1181" s="170"/>
      <c r="R1181" s="170"/>
      <c r="S1181" s="170"/>
      <c r="T1181" s="170"/>
      <c r="U1181" s="170"/>
      <c r="V1181" s="170"/>
      <c r="W1181" s="170"/>
      <c r="X1181" s="131"/>
      <c r="Y1181"/>
      <c r="AB1181"/>
      <c r="AC1181"/>
      <c r="AD1181"/>
      <c r="AE1181"/>
      <c r="AF1181"/>
      <c r="AG1181"/>
      <c r="AH1181"/>
      <c r="AI1181"/>
      <c r="AJ1181"/>
      <c r="AK1181"/>
    </row>
    <row r="1182" spans="1:37" x14ac:dyDescent="0.25">
      <c r="A1182" s="131"/>
      <c r="B1182" s="131"/>
      <c r="C1182" s="131"/>
      <c r="D1182" s="131"/>
      <c r="E1182" s="131"/>
      <c r="F1182" s="131"/>
      <c r="G1182" s="131"/>
      <c r="H1182" s="131"/>
      <c r="I1182" s="131"/>
      <c r="J1182" s="131"/>
      <c r="K1182" s="131"/>
      <c r="L1182" s="131"/>
      <c r="M1182" s="131"/>
      <c r="N1182" s="131"/>
      <c r="O1182" s="131"/>
      <c r="P1182" s="131"/>
      <c r="Q1182" s="170"/>
      <c r="R1182" s="170"/>
      <c r="S1182" s="170"/>
      <c r="T1182" s="170"/>
      <c r="U1182" s="170"/>
      <c r="V1182" s="170"/>
      <c r="W1182" s="170"/>
      <c r="X1182" s="131"/>
      <c r="Y1182"/>
      <c r="AB1182"/>
      <c r="AC1182"/>
      <c r="AD1182"/>
      <c r="AE1182"/>
      <c r="AF1182"/>
      <c r="AG1182"/>
      <c r="AH1182"/>
      <c r="AI1182"/>
      <c r="AJ1182"/>
      <c r="AK1182"/>
    </row>
    <row r="1183" spans="1:37" x14ac:dyDescent="0.25">
      <c r="A1183" s="131"/>
      <c r="B1183" s="131"/>
      <c r="C1183" s="131"/>
      <c r="D1183" s="131"/>
      <c r="E1183" s="131"/>
      <c r="F1183" s="131"/>
      <c r="G1183" s="131"/>
      <c r="H1183" s="131"/>
      <c r="I1183" s="131"/>
      <c r="J1183" s="131"/>
      <c r="K1183" s="131"/>
      <c r="L1183" s="131"/>
      <c r="M1183" s="131"/>
      <c r="N1183" s="131"/>
      <c r="O1183" s="131"/>
      <c r="P1183" s="131"/>
      <c r="Q1183" s="170"/>
      <c r="R1183" s="170"/>
      <c r="S1183" s="170"/>
      <c r="T1183" s="170"/>
      <c r="U1183" s="170"/>
      <c r="V1183" s="170"/>
      <c r="W1183" s="170"/>
      <c r="X1183" s="131"/>
      <c r="Y1183"/>
      <c r="AB1183"/>
      <c r="AC1183"/>
      <c r="AD1183"/>
      <c r="AE1183"/>
      <c r="AF1183"/>
      <c r="AG1183"/>
      <c r="AH1183"/>
      <c r="AI1183"/>
      <c r="AJ1183"/>
      <c r="AK1183"/>
    </row>
    <row r="1184" spans="1:37" x14ac:dyDescent="0.25">
      <c r="A1184" s="131"/>
      <c r="B1184" s="131"/>
      <c r="C1184" s="131"/>
      <c r="D1184" s="131"/>
      <c r="E1184" s="131"/>
      <c r="F1184" s="131"/>
      <c r="G1184" s="131"/>
      <c r="H1184" s="131"/>
      <c r="I1184" s="131"/>
      <c r="J1184" s="131"/>
      <c r="K1184" s="131"/>
      <c r="L1184" s="131"/>
      <c r="M1184" s="131"/>
      <c r="N1184" s="131"/>
      <c r="O1184" s="131"/>
      <c r="P1184" s="131"/>
      <c r="Q1184" s="170"/>
      <c r="R1184" s="170"/>
      <c r="S1184" s="170"/>
      <c r="T1184" s="170"/>
      <c r="U1184" s="170"/>
      <c r="V1184" s="170"/>
      <c r="W1184" s="170"/>
      <c r="X1184" s="131"/>
      <c r="Y1184"/>
      <c r="AB1184"/>
      <c r="AC1184"/>
      <c r="AD1184"/>
      <c r="AE1184"/>
      <c r="AF1184"/>
      <c r="AG1184"/>
      <c r="AH1184"/>
      <c r="AI1184"/>
      <c r="AJ1184"/>
      <c r="AK1184"/>
    </row>
    <row r="1185" spans="1:37" x14ac:dyDescent="0.25">
      <c r="A1185" s="131"/>
      <c r="B1185" s="131"/>
      <c r="C1185" s="131"/>
      <c r="D1185" s="131"/>
      <c r="E1185" s="131"/>
      <c r="F1185" s="131"/>
      <c r="G1185" s="131"/>
      <c r="H1185" s="131"/>
      <c r="I1185" s="131"/>
      <c r="J1185" s="131"/>
      <c r="K1185" s="131"/>
      <c r="L1185" s="131"/>
      <c r="M1185" s="131"/>
      <c r="N1185" s="131"/>
      <c r="O1185" s="131"/>
      <c r="P1185" s="131"/>
      <c r="Q1185" s="170"/>
      <c r="R1185" s="170"/>
      <c r="S1185" s="170"/>
      <c r="T1185" s="170"/>
      <c r="U1185" s="170"/>
      <c r="V1185" s="170"/>
      <c r="W1185" s="170"/>
      <c r="X1185" s="131"/>
      <c r="Y1185"/>
      <c r="AB1185"/>
      <c r="AC1185"/>
      <c r="AD1185"/>
      <c r="AE1185"/>
      <c r="AF1185"/>
      <c r="AG1185"/>
      <c r="AH1185"/>
      <c r="AI1185"/>
      <c r="AJ1185"/>
      <c r="AK1185"/>
    </row>
    <row r="1186" spans="1:37" x14ac:dyDescent="0.25">
      <c r="A1186" s="131"/>
      <c r="B1186" s="131"/>
      <c r="C1186" s="131"/>
      <c r="D1186" s="131"/>
      <c r="E1186" s="131"/>
      <c r="F1186" s="131"/>
      <c r="G1186" s="131"/>
      <c r="H1186" s="131"/>
      <c r="I1186" s="131"/>
      <c r="J1186" s="131"/>
      <c r="K1186" s="131"/>
      <c r="L1186" s="131"/>
      <c r="M1186" s="131"/>
      <c r="N1186" s="131"/>
      <c r="O1186" s="131"/>
      <c r="P1186" s="131"/>
      <c r="Q1186" s="170"/>
      <c r="R1186" s="170"/>
      <c r="S1186" s="170"/>
      <c r="T1186" s="170"/>
      <c r="U1186" s="170"/>
      <c r="V1186" s="170"/>
      <c r="W1186" s="170"/>
      <c r="X1186" s="131"/>
      <c r="Y1186"/>
      <c r="AB1186"/>
      <c r="AC1186"/>
      <c r="AD1186"/>
      <c r="AE1186"/>
      <c r="AF1186"/>
      <c r="AG1186"/>
      <c r="AH1186"/>
      <c r="AI1186"/>
      <c r="AJ1186"/>
      <c r="AK1186"/>
    </row>
    <row r="1187" spans="1:37" x14ac:dyDescent="0.25">
      <c r="A1187" s="131"/>
      <c r="B1187" s="131"/>
      <c r="C1187" s="131"/>
      <c r="D1187" s="131"/>
      <c r="E1187" s="131"/>
      <c r="F1187" s="131"/>
      <c r="G1187" s="131"/>
      <c r="H1187" s="131"/>
      <c r="I1187" s="131"/>
      <c r="J1187" s="131"/>
      <c r="K1187" s="131"/>
      <c r="L1187" s="131"/>
      <c r="M1187" s="131"/>
      <c r="N1187" s="131"/>
      <c r="O1187" s="131"/>
      <c r="P1187" s="131"/>
      <c r="Q1187" s="170"/>
      <c r="R1187" s="170"/>
      <c r="S1187" s="170"/>
      <c r="T1187" s="170"/>
      <c r="U1187" s="170"/>
      <c r="V1187" s="170"/>
      <c r="W1187" s="170"/>
      <c r="X1187" s="131"/>
      <c r="Y1187"/>
      <c r="AB1187"/>
      <c r="AC1187"/>
      <c r="AD1187"/>
      <c r="AE1187"/>
      <c r="AF1187"/>
      <c r="AG1187"/>
      <c r="AH1187"/>
      <c r="AI1187"/>
      <c r="AJ1187"/>
      <c r="AK1187"/>
    </row>
    <row r="1188" spans="1:37" x14ac:dyDescent="0.25">
      <c r="A1188" s="131"/>
      <c r="B1188" s="131"/>
      <c r="C1188" s="131"/>
      <c r="D1188" s="131"/>
      <c r="E1188" s="131"/>
      <c r="F1188" s="131"/>
      <c r="G1188" s="131"/>
      <c r="H1188" s="131"/>
      <c r="I1188" s="131"/>
      <c r="J1188" s="131"/>
      <c r="K1188" s="131"/>
      <c r="L1188" s="131"/>
      <c r="M1188" s="131"/>
      <c r="N1188" s="131"/>
      <c r="O1188" s="131"/>
      <c r="P1188" s="131"/>
      <c r="Q1188" s="170"/>
      <c r="R1188" s="170"/>
      <c r="S1188" s="170"/>
      <c r="T1188" s="170"/>
      <c r="U1188" s="170"/>
      <c r="V1188" s="170"/>
      <c r="W1188" s="170"/>
      <c r="X1188" s="131"/>
      <c r="Y1188"/>
      <c r="AB1188"/>
      <c r="AC1188"/>
      <c r="AD1188"/>
      <c r="AE1188"/>
      <c r="AF1188"/>
      <c r="AG1188"/>
      <c r="AH1188"/>
      <c r="AI1188"/>
      <c r="AJ1188"/>
      <c r="AK1188"/>
    </row>
    <row r="1189" spans="1:37" x14ac:dyDescent="0.25">
      <c r="A1189" s="131"/>
      <c r="B1189" s="131"/>
      <c r="C1189" s="131"/>
      <c r="D1189" s="131"/>
      <c r="E1189" s="131"/>
      <c r="F1189" s="131"/>
      <c r="G1189" s="131"/>
      <c r="H1189" s="131"/>
      <c r="I1189" s="131"/>
      <c r="J1189" s="131"/>
      <c r="K1189" s="131"/>
      <c r="L1189" s="131"/>
      <c r="M1189" s="131"/>
      <c r="N1189" s="131"/>
      <c r="O1189" s="131"/>
      <c r="P1189" s="131"/>
      <c r="Q1189" s="170"/>
      <c r="R1189" s="170"/>
      <c r="S1189" s="170"/>
      <c r="T1189" s="170"/>
      <c r="U1189" s="170"/>
      <c r="V1189" s="170"/>
      <c r="W1189" s="170"/>
      <c r="X1189" s="131"/>
      <c r="Y1189"/>
      <c r="AB1189"/>
      <c r="AC1189"/>
      <c r="AD1189"/>
      <c r="AE1189"/>
      <c r="AF1189"/>
      <c r="AG1189"/>
      <c r="AH1189"/>
      <c r="AI1189"/>
      <c r="AJ1189"/>
      <c r="AK1189"/>
    </row>
    <row r="1190" spans="1:37" x14ac:dyDescent="0.25">
      <c r="A1190" s="131"/>
      <c r="B1190" s="131"/>
      <c r="C1190" s="131"/>
      <c r="D1190" s="131"/>
      <c r="E1190" s="131"/>
      <c r="F1190" s="131"/>
      <c r="G1190" s="131"/>
      <c r="H1190" s="131"/>
      <c r="I1190" s="131"/>
      <c r="J1190" s="131"/>
      <c r="K1190" s="131"/>
      <c r="L1190" s="131"/>
      <c r="M1190" s="131"/>
      <c r="N1190" s="131"/>
      <c r="O1190" s="131"/>
      <c r="P1190" s="131"/>
      <c r="Q1190" s="170"/>
      <c r="R1190" s="170"/>
      <c r="S1190" s="170"/>
      <c r="T1190" s="170"/>
      <c r="U1190" s="170"/>
      <c r="V1190" s="170"/>
      <c r="W1190" s="170"/>
      <c r="X1190" s="131"/>
      <c r="Y1190"/>
      <c r="AB1190"/>
      <c r="AC1190"/>
      <c r="AD1190"/>
      <c r="AE1190"/>
      <c r="AF1190"/>
      <c r="AG1190"/>
      <c r="AH1190"/>
      <c r="AI1190"/>
      <c r="AJ1190"/>
      <c r="AK1190"/>
    </row>
    <row r="1191" spans="1:37" x14ac:dyDescent="0.25">
      <c r="A1191" s="131"/>
      <c r="B1191" s="131"/>
      <c r="C1191" s="131"/>
      <c r="D1191" s="131"/>
      <c r="E1191" s="131"/>
      <c r="F1191" s="131"/>
      <c r="G1191" s="131"/>
      <c r="H1191" s="131"/>
      <c r="I1191" s="131"/>
      <c r="J1191" s="131"/>
      <c r="K1191" s="131"/>
      <c r="L1191" s="131"/>
      <c r="M1191" s="131"/>
      <c r="N1191" s="131"/>
      <c r="O1191" s="131"/>
      <c r="P1191" s="131"/>
      <c r="Q1191" s="170"/>
      <c r="R1191" s="170"/>
      <c r="S1191" s="170"/>
      <c r="T1191" s="170"/>
      <c r="U1191" s="170"/>
      <c r="V1191" s="170"/>
      <c r="W1191" s="170"/>
      <c r="X1191" s="131"/>
      <c r="Y1191"/>
      <c r="AB1191"/>
      <c r="AC1191"/>
      <c r="AD1191"/>
      <c r="AE1191"/>
      <c r="AF1191"/>
      <c r="AG1191"/>
      <c r="AH1191"/>
      <c r="AI1191"/>
      <c r="AJ1191"/>
      <c r="AK1191"/>
    </row>
    <row r="1192" spans="1:37" x14ac:dyDescent="0.25">
      <c r="A1192" s="131"/>
      <c r="B1192" s="131"/>
      <c r="C1192" s="131"/>
      <c r="D1192" s="131"/>
      <c r="E1192" s="131"/>
      <c r="F1192" s="131"/>
      <c r="G1192" s="131"/>
      <c r="H1192" s="131"/>
      <c r="I1192" s="131"/>
      <c r="J1192" s="131"/>
      <c r="K1192" s="131"/>
      <c r="L1192" s="131"/>
      <c r="M1192" s="131"/>
      <c r="N1192" s="131"/>
      <c r="O1192" s="131"/>
      <c r="P1192" s="131"/>
      <c r="Q1192" s="170"/>
      <c r="R1192" s="170"/>
      <c r="S1192" s="170"/>
      <c r="T1192" s="170"/>
      <c r="U1192" s="170"/>
      <c r="V1192" s="170"/>
      <c r="W1192" s="170"/>
      <c r="X1192" s="131"/>
      <c r="Y1192"/>
      <c r="AB1192"/>
      <c r="AC1192"/>
      <c r="AD1192"/>
      <c r="AE1192"/>
      <c r="AF1192"/>
      <c r="AG1192"/>
      <c r="AH1192"/>
      <c r="AI1192"/>
      <c r="AJ1192"/>
      <c r="AK1192"/>
    </row>
    <row r="1193" spans="1:37" x14ac:dyDescent="0.25">
      <c r="A1193" s="131"/>
      <c r="B1193" s="131"/>
      <c r="C1193" s="131"/>
      <c r="D1193" s="131"/>
      <c r="E1193" s="131"/>
      <c r="F1193" s="131"/>
      <c r="G1193" s="131"/>
      <c r="H1193" s="131"/>
      <c r="I1193" s="131"/>
      <c r="J1193" s="131"/>
      <c r="K1193" s="131"/>
      <c r="L1193" s="131"/>
      <c r="M1193" s="131"/>
      <c r="N1193" s="131"/>
      <c r="O1193" s="131"/>
      <c r="P1193" s="131"/>
      <c r="Q1193" s="170"/>
      <c r="R1193" s="170"/>
      <c r="S1193" s="170"/>
      <c r="T1193" s="170"/>
      <c r="U1193" s="170"/>
      <c r="V1193" s="170"/>
      <c r="W1193" s="170"/>
      <c r="X1193" s="131"/>
      <c r="Y1193"/>
      <c r="AB1193"/>
      <c r="AC1193"/>
      <c r="AD1193"/>
      <c r="AE1193"/>
      <c r="AF1193"/>
      <c r="AG1193"/>
      <c r="AH1193"/>
      <c r="AI1193"/>
      <c r="AJ1193"/>
      <c r="AK1193"/>
    </row>
    <row r="1194" spans="1:37" x14ac:dyDescent="0.25">
      <c r="A1194" s="131"/>
      <c r="B1194" s="131"/>
      <c r="C1194" s="131"/>
      <c r="D1194" s="131"/>
      <c r="E1194" s="131"/>
      <c r="F1194" s="131"/>
      <c r="G1194" s="131"/>
      <c r="H1194" s="131"/>
      <c r="I1194" s="131"/>
      <c r="J1194" s="131"/>
      <c r="K1194" s="131"/>
      <c r="L1194" s="131"/>
      <c r="M1194" s="131"/>
      <c r="N1194" s="131"/>
      <c r="O1194" s="131"/>
      <c r="P1194" s="131"/>
      <c r="Q1194" s="170"/>
      <c r="R1194" s="170"/>
      <c r="S1194" s="170"/>
      <c r="T1194" s="170"/>
      <c r="U1194" s="170"/>
      <c r="V1194" s="170"/>
      <c r="W1194" s="170"/>
      <c r="X1194" s="131"/>
      <c r="Y1194"/>
      <c r="AB1194"/>
      <c r="AC1194"/>
      <c r="AD1194"/>
      <c r="AE1194"/>
      <c r="AF1194"/>
      <c r="AG1194"/>
      <c r="AH1194"/>
      <c r="AI1194"/>
      <c r="AJ1194"/>
      <c r="AK1194"/>
    </row>
    <row r="1195" spans="1:37" x14ac:dyDescent="0.25">
      <c r="A1195" s="131"/>
      <c r="B1195" s="131"/>
      <c r="C1195" s="131"/>
      <c r="D1195" s="131"/>
      <c r="E1195" s="131"/>
      <c r="F1195" s="131"/>
      <c r="G1195" s="131"/>
      <c r="H1195" s="131"/>
      <c r="I1195" s="131"/>
      <c r="J1195" s="131"/>
      <c r="K1195" s="131"/>
      <c r="L1195" s="131"/>
      <c r="M1195" s="131"/>
      <c r="N1195" s="131"/>
      <c r="O1195" s="131"/>
      <c r="P1195" s="131"/>
      <c r="Q1195" s="170"/>
      <c r="R1195" s="170"/>
      <c r="S1195" s="170"/>
      <c r="T1195" s="170"/>
      <c r="U1195" s="170"/>
      <c r="V1195" s="170"/>
      <c r="W1195" s="170"/>
      <c r="X1195" s="131"/>
      <c r="Y1195"/>
      <c r="AB1195"/>
      <c r="AC1195"/>
      <c r="AD1195"/>
      <c r="AE1195"/>
      <c r="AF1195"/>
      <c r="AG1195"/>
      <c r="AH1195"/>
      <c r="AI1195"/>
      <c r="AJ1195"/>
      <c r="AK1195"/>
    </row>
    <row r="1196" spans="1:37" x14ac:dyDescent="0.25">
      <c r="A1196" s="131"/>
      <c r="B1196" s="131"/>
      <c r="C1196" s="131"/>
      <c r="D1196" s="131"/>
      <c r="E1196" s="131"/>
      <c r="F1196" s="131"/>
      <c r="G1196" s="131"/>
      <c r="H1196" s="131"/>
      <c r="I1196" s="131"/>
      <c r="J1196" s="131"/>
      <c r="K1196" s="131"/>
      <c r="L1196" s="131"/>
      <c r="M1196" s="131"/>
      <c r="N1196" s="131"/>
      <c r="O1196" s="131"/>
      <c r="P1196" s="131"/>
      <c r="Q1196" s="170"/>
      <c r="R1196" s="170"/>
      <c r="S1196" s="170"/>
      <c r="T1196" s="170"/>
      <c r="U1196" s="170"/>
      <c r="V1196" s="170"/>
      <c r="W1196" s="170"/>
      <c r="X1196" s="131"/>
      <c r="Y1196"/>
      <c r="AB1196"/>
      <c r="AC1196"/>
      <c r="AD1196"/>
      <c r="AE1196"/>
      <c r="AF1196"/>
      <c r="AG1196"/>
      <c r="AH1196"/>
      <c r="AI1196"/>
      <c r="AJ1196"/>
      <c r="AK1196"/>
    </row>
    <row r="1197" spans="1:37" x14ac:dyDescent="0.25">
      <c r="A1197" s="131"/>
      <c r="B1197" s="131"/>
      <c r="C1197" s="131"/>
      <c r="D1197" s="131"/>
      <c r="E1197" s="131"/>
      <c r="F1197" s="131"/>
      <c r="G1197" s="131"/>
      <c r="H1197" s="131"/>
      <c r="I1197" s="131"/>
      <c r="J1197" s="131"/>
      <c r="K1197" s="131"/>
      <c r="L1197" s="131"/>
      <c r="M1197" s="131"/>
      <c r="N1197" s="131"/>
      <c r="O1197" s="131"/>
      <c r="P1197" s="131"/>
      <c r="Q1197" s="170"/>
      <c r="R1197" s="170"/>
      <c r="S1197" s="170"/>
      <c r="T1197" s="170"/>
      <c r="U1197" s="170"/>
      <c r="V1197" s="170"/>
      <c r="W1197" s="170"/>
      <c r="X1197" s="131"/>
      <c r="Y1197"/>
      <c r="AB1197"/>
      <c r="AC1197"/>
      <c r="AD1197"/>
      <c r="AE1197"/>
      <c r="AF1197"/>
      <c r="AG1197"/>
      <c r="AH1197"/>
      <c r="AI1197"/>
      <c r="AJ1197"/>
      <c r="AK1197"/>
    </row>
    <row r="1198" spans="1:37" x14ac:dyDescent="0.25">
      <c r="A1198" s="131"/>
      <c r="B1198" s="131"/>
      <c r="C1198" s="131"/>
      <c r="D1198" s="131"/>
      <c r="E1198" s="131"/>
      <c r="F1198" s="131"/>
      <c r="G1198" s="131"/>
      <c r="H1198" s="131"/>
      <c r="I1198" s="131"/>
      <c r="J1198" s="131"/>
      <c r="K1198" s="131"/>
      <c r="L1198" s="131"/>
      <c r="M1198" s="131"/>
      <c r="N1198" s="131"/>
      <c r="O1198" s="131"/>
      <c r="P1198" s="131"/>
      <c r="Q1198" s="170"/>
      <c r="R1198" s="170"/>
      <c r="S1198" s="170"/>
      <c r="T1198" s="170"/>
      <c r="U1198" s="170"/>
      <c r="V1198" s="170"/>
      <c r="W1198" s="170"/>
      <c r="X1198" s="131"/>
      <c r="Y1198"/>
      <c r="AB1198"/>
      <c r="AC1198"/>
      <c r="AD1198"/>
      <c r="AE1198"/>
      <c r="AF1198"/>
      <c r="AG1198"/>
      <c r="AH1198"/>
      <c r="AI1198"/>
      <c r="AJ1198"/>
      <c r="AK1198"/>
    </row>
    <row r="1199" spans="1:37" x14ac:dyDescent="0.25">
      <c r="A1199" s="131"/>
      <c r="B1199" s="131"/>
      <c r="C1199" s="131"/>
      <c r="D1199" s="131"/>
      <c r="E1199" s="131"/>
      <c r="F1199" s="131"/>
      <c r="G1199" s="131"/>
      <c r="H1199" s="131"/>
      <c r="I1199" s="131"/>
      <c r="J1199" s="131"/>
      <c r="K1199" s="131"/>
      <c r="L1199" s="131"/>
      <c r="M1199" s="131"/>
      <c r="N1199" s="131"/>
      <c r="O1199" s="131"/>
      <c r="P1199" s="131"/>
      <c r="Q1199" s="170"/>
      <c r="R1199" s="170"/>
      <c r="S1199" s="170"/>
      <c r="T1199" s="170"/>
      <c r="U1199" s="170"/>
      <c r="V1199" s="170"/>
      <c r="W1199" s="170"/>
      <c r="X1199" s="131"/>
      <c r="Y1199"/>
      <c r="AB1199"/>
      <c r="AC1199"/>
      <c r="AD1199"/>
      <c r="AE1199"/>
      <c r="AF1199"/>
      <c r="AG1199"/>
      <c r="AH1199"/>
      <c r="AI1199"/>
      <c r="AJ1199"/>
      <c r="AK1199"/>
    </row>
    <row r="1200" spans="1:37" x14ac:dyDescent="0.25">
      <c r="A1200" s="131"/>
      <c r="B1200" s="131"/>
      <c r="C1200" s="131"/>
      <c r="D1200" s="131"/>
      <c r="E1200" s="131"/>
      <c r="F1200" s="131"/>
      <c r="G1200" s="131"/>
      <c r="H1200" s="131"/>
      <c r="I1200" s="131"/>
      <c r="J1200" s="131"/>
      <c r="K1200" s="131"/>
      <c r="L1200" s="131"/>
      <c r="M1200" s="131"/>
      <c r="N1200" s="131"/>
      <c r="O1200" s="131"/>
      <c r="P1200" s="131"/>
      <c r="Q1200" s="170"/>
      <c r="R1200" s="170"/>
      <c r="S1200" s="170"/>
      <c r="T1200" s="170"/>
      <c r="U1200" s="170"/>
      <c r="V1200" s="170"/>
      <c r="W1200" s="170"/>
      <c r="X1200" s="131"/>
      <c r="Y1200"/>
      <c r="AB1200"/>
      <c r="AC1200"/>
      <c r="AD1200"/>
      <c r="AE1200"/>
      <c r="AF1200"/>
      <c r="AG1200"/>
      <c r="AH1200"/>
      <c r="AI1200"/>
      <c r="AJ1200"/>
      <c r="AK1200"/>
    </row>
    <row r="1201" spans="1:37" x14ac:dyDescent="0.25">
      <c r="A1201" s="131"/>
      <c r="B1201" s="131"/>
      <c r="C1201" s="131"/>
      <c r="D1201" s="131"/>
      <c r="E1201" s="131"/>
      <c r="F1201" s="131"/>
      <c r="G1201" s="131"/>
      <c r="H1201" s="131"/>
      <c r="I1201" s="131"/>
      <c r="J1201" s="131"/>
      <c r="K1201" s="131"/>
      <c r="L1201" s="131"/>
      <c r="M1201" s="131"/>
      <c r="N1201" s="131"/>
      <c r="O1201" s="131"/>
      <c r="P1201" s="131"/>
      <c r="Q1201" s="170"/>
      <c r="R1201" s="170"/>
      <c r="S1201" s="170"/>
      <c r="T1201" s="170"/>
      <c r="U1201" s="170"/>
      <c r="V1201" s="170"/>
      <c r="W1201" s="170"/>
      <c r="X1201" s="131"/>
      <c r="Y1201"/>
      <c r="AB1201"/>
      <c r="AC1201"/>
      <c r="AD1201"/>
      <c r="AE1201"/>
      <c r="AF1201"/>
      <c r="AG1201"/>
      <c r="AH1201"/>
      <c r="AI1201"/>
      <c r="AJ1201"/>
      <c r="AK1201"/>
    </row>
    <row r="1202" spans="1:37" x14ac:dyDescent="0.25">
      <c r="A1202" s="131"/>
      <c r="B1202" s="131"/>
      <c r="C1202" s="131"/>
      <c r="D1202" s="131"/>
      <c r="E1202" s="131"/>
      <c r="F1202" s="131"/>
      <c r="G1202" s="131"/>
      <c r="H1202" s="131"/>
      <c r="I1202" s="131"/>
      <c r="J1202" s="131"/>
      <c r="K1202" s="131"/>
      <c r="L1202" s="131"/>
      <c r="M1202" s="131"/>
      <c r="N1202" s="131"/>
      <c r="O1202" s="131"/>
      <c r="P1202" s="131"/>
      <c r="Q1202" s="170"/>
      <c r="R1202" s="170"/>
      <c r="S1202" s="170"/>
      <c r="T1202" s="170"/>
      <c r="U1202" s="170"/>
      <c r="V1202" s="170"/>
      <c r="W1202" s="170"/>
      <c r="X1202" s="131"/>
      <c r="Y1202"/>
      <c r="AB1202"/>
      <c r="AC1202"/>
      <c r="AD1202"/>
      <c r="AE1202"/>
      <c r="AF1202"/>
      <c r="AG1202"/>
      <c r="AH1202"/>
      <c r="AI1202"/>
      <c r="AJ1202"/>
      <c r="AK1202"/>
    </row>
    <row r="1203" spans="1:37" x14ac:dyDescent="0.25">
      <c r="A1203" s="131"/>
      <c r="B1203" s="131"/>
      <c r="C1203" s="131"/>
      <c r="D1203" s="131"/>
      <c r="E1203" s="131"/>
      <c r="F1203" s="131"/>
      <c r="G1203" s="131"/>
      <c r="H1203" s="131"/>
      <c r="I1203" s="131"/>
      <c r="J1203" s="131"/>
      <c r="K1203" s="131"/>
      <c r="L1203" s="131"/>
      <c r="M1203" s="131"/>
      <c r="N1203" s="131"/>
      <c r="O1203" s="131"/>
      <c r="P1203" s="131"/>
      <c r="Q1203" s="170"/>
      <c r="R1203" s="170"/>
      <c r="S1203" s="170"/>
      <c r="T1203" s="170"/>
      <c r="U1203" s="170"/>
      <c r="V1203" s="170"/>
      <c r="W1203" s="170"/>
      <c r="X1203" s="131"/>
      <c r="Y1203"/>
      <c r="AB1203"/>
      <c r="AC1203"/>
      <c r="AD1203"/>
      <c r="AE1203"/>
      <c r="AF1203"/>
      <c r="AG1203"/>
      <c r="AH1203"/>
      <c r="AI1203"/>
      <c r="AJ1203"/>
      <c r="AK1203"/>
    </row>
    <row r="1204" spans="1:37" x14ac:dyDescent="0.25">
      <c r="A1204" s="131"/>
      <c r="B1204" s="131"/>
      <c r="C1204" s="131"/>
      <c r="D1204" s="131"/>
      <c r="E1204" s="131"/>
      <c r="F1204" s="131"/>
      <c r="G1204" s="131"/>
      <c r="H1204" s="131"/>
      <c r="I1204" s="131"/>
      <c r="J1204" s="131"/>
      <c r="K1204" s="131"/>
      <c r="L1204" s="131"/>
      <c r="M1204" s="131"/>
      <c r="N1204" s="131"/>
      <c r="O1204" s="131"/>
      <c r="P1204" s="131"/>
      <c r="Q1204" s="170"/>
      <c r="R1204" s="170"/>
      <c r="S1204" s="170"/>
      <c r="T1204" s="170"/>
      <c r="U1204" s="170"/>
      <c r="V1204" s="170"/>
      <c r="W1204" s="170"/>
      <c r="X1204" s="131"/>
      <c r="Y1204"/>
      <c r="AB1204"/>
      <c r="AC1204"/>
      <c r="AD1204"/>
      <c r="AE1204"/>
      <c r="AF1204"/>
      <c r="AG1204"/>
      <c r="AH1204"/>
      <c r="AI1204"/>
      <c r="AJ1204"/>
      <c r="AK1204"/>
    </row>
    <row r="1205" spans="1:37" x14ac:dyDescent="0.25">
      <c r="A1205" s="131"/>
      <c r="B1205" s="131"/>
      <c r="C1205" s="131"/>
      <c r="D1205" s="131"/>
      <c r="E1205" s="131"/>
      <c r="F1205" s="131"/>
      <c r="G1205" s="131"/>
      <c r="H1205" s="131"/>
      <c r="I1205" s="131"/>
      <c r="J1205" s="131"/>
      <c r="K1205" s="131"/>
      <c r="L1205" s="131"/>
      <c r="M1205" s="131"/>
      <c r="N1205" s="131"/>
      <c r="O1205" s="131"/>
      <c r="P1205" s="131"/>
      <c r="Q1205" s="170"/>
      <c r="R1205" s="170"/>
      <c r="S1205" s="170"/>
      <c r="T1205" s="170"/>
      <c r="U1205" s="170"/>
      <c r="V1205" s="170"/>
      <c r="W1205" s="170"/>
      <c r="X1205" s="131"/>
      <c r="Y1205"/>
      <c r="AB1205"/>
      <c r="AC1205"/>
      <c r="AD1205"/>
      <c r="AE1205"/>
      <c r="AF1205"/>
      <c r="AG1205"/>
      <c r="AH1205"/>
      <c r="AI1205"/>
      <c r="AJ1205"/>
      <c r="AK1205"/>
    </row>
    <row r="1206" spans="1:37" x14ac:dyDescent="0.25">
      <c r="A1206" s="131"/>
      <c r="B1206" s="131"/>
      <c r="C1206" s="131"/>
      <c r="D1206" s="131"/>
      <c r="E1206" s="131"/>
      <c r="F1206" s="131"/>
      <c r="G1206" s="131"/>
      <c r="H1206" s="131"/>
      <c r="I1206" s="131"/>
      <c r="J1206" s="131"/>
      <c r="K1206" s="131"/>
      <c r="L1206" s="131"/>
      <c r="M1206" s="131"/>
      <c r="N1206" s="131"/>
      <c r="O1206" s="131"/>
      <c r="P1206" s="131"/>
      <c r="Q1206" s="170"/>
      <c r="R1206" s="170"/>
      <c r="S1206" s="170"/>
      <c r="T1206" s="170"/>
      <c r="U1206" s="170"/>
      <c r="V1206" s="170"/>
      <c r="W1206" s="170"/>
      <c r="X1206" s="131"/>
      <c r="Y1206"/>
      <c r="AB1206"/>
      <c r="AC1206"/>
      <c r="AD1206"/>
      <c r="AE1206"/>
      <c r="AF1206"/>
      <c r="AG1206"/>
      <c r="AH1206"/>
      <c r="AI1206"/>
      <c r="AJ1206"/>
      <c r="AK1206"/>
    </row>
    <row r="1207" spans="1:37" x14ac:dyDescent="0.25">
      <c r="A1207" s="131"/>
      <c r="B1207" s="131"/>
      <c r="C1207" s="131"/>
      <c r="D1207" s="131"/>
      <c r="E1207" s="131"/>
      <c r="F1207" s="131"/>
      <c r="G1207" s="131"/>
      <c r="H1207" s="131"/>
      <c r="I1207" s="131"/>
      <c r="J1207" s="131"/>
      <c r="K1207" s="131"/>
      <c r="L1207" s="131"/>
      <c r="M1207" s="131"/>
      <c r="N1207" s="131"/>
      <c r="O1207" s="131"/>
      <c r="P1207" s="131"/>
      <c r="Q1207" s="170"/>
      <c r="R1207" s="170"/>
      <c r="S1207" s="170"/>
      <c r="T1207" s="170"/>
      <c r="U1207" s="170"/>
      <c r="V1207" s="170"/>
      <c r="W1207" s="170"/>
      <c r="X1207" s="131"/>
      <c r="Y1207"/>
      <c r="AB1207"/>
      <c r="AC1207"/>
      <c r="AD1207"/>
      <c r="AE1207"/>
      <c r="AF1207"/>
      <c r="AG1207"/>
      <c r="AH1207"/>
      <c r="AI1207"/>
      <c r="AJ1207"/>
      <c r="AK1207"/>
    </row>
    <row r="1208" spans="1:37" x14ac:dyDescent="0.25">
      <c r="A1208" s="131"/>
      <c r="B1208" s="131"/>
      <c r="C1208" s="131"/>
      <c r="D1208" s="131"/>
      <c r="E1208" s="131"/>
      <c r="F1208" s="131"/>
      <c r="G1208" s="131"/>
      <c r="H1208" s="131"/>
      <c r="I1208" s="131"/>
      <c r="J1208" s="131"/>
      <c r="K1208" s="131"/>
      <c r="L1208" s="131"/>
      <c r="M1208" s="131"/>
      <c r="N1208" s="131"/>
      <c r="O1208" s="131"/>
      <c r="P1208" s="131"/>
      <c r="Q1208" s="170"/>
      <c r="R1208" s="170"/>
      <c r="S1208" s="170"/>
      <c r="T1208" s="170"/>
      <c r="U1208" s="170"/>
      <c r="V1208" s="170"/>
      <c r="W1208" s="170"/>
      <c r="X1208" s="131"/>
      <c r="Y1208"/>
      <c r="AB1208"/>
      <c r="AC1208"/>
      <c r="AD1208"/>
      <c r="AE1208"/>
      <c r="AF1208"/>
      <c r="AG1208"/>
      <c r="AH1208"/>
      <c r="AI1208"/>
      <c r="AJ1208"/>
      <c r="AK1208"/>
    </row>
    <row r="1209" spans="1:37" x14ac:dyDescent="0.25">
      <c r="A1209" s="131"/>
      <c r="B1209" s="131"/>
      <c r="C1209" s="131"/>
      <c r="D1209" s="131"/>
      <c r="E1209" s="131"/>
      <c r="F1209" s="131"/>
      <c r="G1209" s="131"/>
      <c r="H1209" s="131"/>
      <c r="I1209" s="131"/>
      <c r="J1209" s="131"/>
      <c r="K1209" s="131"/>
      <c r="L1209" s="131"/>
      <c r="M1209" s="131"/>
      <c r="N1209" s="131"/>
      <c r="O1209" s="131"/>
      <c r="P1209" s="131"/>
      <c r="Q1209" s="170"/>
      <c r="R1209" s="170"/>
      <c r="S1209" s="170"/>
      <c r="T1209" s="170"/>
      <c r="U1209" s="170"/>
      <c r="V1209" s="170"/>
      <c r="W1209" s="170"/>
      <c r="X1209" s="131"/>
      <c r="Y1209"/>
      <c r="AB1209"/>
      <c r="AC1209"/>
      <c r="AD1209"/>
      <c r="AE1209"/>
      <c r="AF1209"/>
      <c r="AG1209"/>
      <c r="AH1209"/>
      <c r="AI1209"/>
      <c r="AJ1209"/>
      <c r="AK1209"/>
    </row>
    <row r="1210" spans="1:37" x14ac:dyDescent="0.25">
      <c r="A1210" s="131"/>
      <c r="B1210" s="131"/>
      <c r="C1210" s="131"/>
      <c r="D1210" s="131"/>
      <c r="E1210" s="131"/>
      <c r="F1210" s="131"/>
      <c r="G1210" s="131"/>
      <c r="H1210" s="131"/>
      <c r="I1210" s="131"/>
      <c r="J1210" s="131"/>
      <c r="K1210" s="131"/>
      <c r="L1210" s="131"/>
      <c r="M1210" s="131"/>
      <c r="N1210" s="131"/>
      <c r="O1210" s="131"/>
      <c r="P1210" s="131"/>
      <c r="Q1210" s="170"/>
      <c r="R1210" s="170"/>
      <c r="S1210" s="170"/>
      <c r="T1210" s="170"/>
      <c r="U1210" s="170"/>
      <c r="V1210" s="170"/>
      <c r="W1210" s="170"/>
      <c r="X1210" s="131"/>
      <c r="Y1210"/>
      <c r="AB1210"/>
      <c r="AC1210"/>
      <c r="AD1210"/>
      <c r="AE1210"/>
      <c r="AF1210"/>
      <c r="AG1210"/>
      <c r="AH1210"/>
      <c r="AI1210"/>
      <c r="AJ1210"/>
      <c r="AK1210"/>
    </row>
    <row r="1211" spans="1:37" x14ac:dyDescent="0.25">
      <c r="A1211" s="131"/>
      <c r="B1211" s="131"/>
      <c r="C1211" s="131"/>
      <c r="D1211" s="131"/>
      <c r="E1211" s="131"/>
      <c r="F1211" s="131"/>
      <c r="G1211" s="131"/>
      <c r="H1211" s="131"/>
      <c r="I1211" s="131"/>
      <c r="J1211" s="131"/>
      <c r="K1211" s="131"/>
      <c r="L1211" s="131"/>
      <c r="M1211" s="131"/>
      <c r="N1211" s="131"/>
      <c r="O1211" s="131"/>
      <c r="P1211" s="131"/>
      <c r="Q1211" s="170"/>
      <c r="R1211" s="170"/>
      <c r="S1211" s="170"/>
      <c r="T1211" s="170"/>
      <c r="U1211" s="170"/>
      <c r="V1211" s="170"/>
      <c r="W1211" s="170"/>
      <c r="X1211" s="131"/>
      <c r="Y1211"/>
      <c r="AB1211"/>
      <c r="AC1211"/>
      <c r="AD1211"/>
      <c r="AE1211"/>
      <c r="AF1211"/>
      <c r="AG1211"/>
      <c r="AH1211"/>
      <c r="AI1211"/>
      <c r="AJ1211"/>
      <c r="AK1211"/>
    </row>
    <row r="1212" spans="1:37" x14ac:dyDescent="0.25">
      <c r="A1212" s="131"/>
      <c r="B1212" s="131"/>
      <c r="C1212" s="131"/>
      <c r="D1212" s="131"/>
      <c r="E1212" s="131"/>
      <c r="F1212" s="131"/>
      <c r="G1212" s="131"/>
      <c r="H1212" s="131"/>
      <c r="I1212" s="131"/>
      <c r="J1212" s="131"/>
      <c r="K1212" s="131"/>
      <c r="L1212" s="131"/>
      <c r="M1212" s="131"/>
      <c r="N1212" s="131"/>
      <c r="O1212" s="131"/>
      <c r="P1212" s="131"/>
      <c r="Q1212" s="170"/>
      <c r="R1212" s="170"/>
      <c r="S1212" s="170"/>
      <c r="T1212" s="170"/>
      <c r="U1212" s="170"/>
      <c r="V1212" s="170"/>
      <c r="W1212" s="170"/>
      <c r="X1212" s="131"/>
      <c r="Y1212"/>
      <c r="AB1212"/>
      <c r="AC1212"/>
      <c r="AD1212"/>
      <c r="AE1212"/>
      <c r="AF1212"/>
      <c r="AG1212"/>
      <c r="AH1212"/>
      <c r="AI1212"/>
      <c r="AJ1212"/>
      <c r="AK1212"/>
    </row>
    <row r="1213" spans="1:37" x14ac:dyDescent="0.25">
      <c r="A1213" s="131"/>
      <c r="B1213" s="131"/>
      <c r="C1213" s="131"/>
      <c r="D1213" s="131"/>
      <c r="E1213" s="131"/>
      <c r="F1213" s="131"/>
      <c r="G1213" s="131"/>
      <c r="H1213" s="131"/>
      <c r="I1213" s="131"/>
      <c r="J1213" s="131"/>
      <c r="K1213" s="131"/>
      <c r="L1213" s="131"/>
      <c r="M1213" s="131"/>
      <c r="N1213" s="131"/>
      <c r="O1213" s="131"/>
      <c r="P1213" s="131"/>
      <c r="Q1213" s="170"/>
      <c r="R1213" s="170"/>
      <c r="S1213" s="170"/>
      <c r="T1213" s="170"/>
      <c r="U1213" s="170"/>
      <c r="V1213" s="170"/>
      <c r="W1213" s="170"/>
      <c r="X1213" s="131"/>
      <c r="Y1213"/>
      <c r="AB1213"/>
      <c r="AC1213"/>
      <c r="AD1213"/>
      <c r="AE1213"/>
      <c r="AF1213"/>
      <c r="AG1213"/>
      <c r="AH1213"/>
      <c r="AI1213"/>
      <c r="AJ1213"/>
      <c r="AK1213"/>
    </row>
    <row r="1214" spans="1:37" x14ac:dyDescent="0.25">
      <c r="A1214" s="131"/>
      <c r="B1214" s="131"/>
      <c r="C1214" s="131"/>
      <c r="D1214" s="131"/>
      <c r="E1214" s="131"/>
      <c r="F1214" s="131"/>
      <c r="G1214" s="131"/>
      <c r="H1214" s="131"/>
      <c r="I1214" s="131"/>
      <c r="J1214" s="131"/>
      <c r="K1214" s="131"/>
      <c r="L1214" s="131"/>
      <c r="M1214" s="131"/>
      <c r="N1214" s="131"/>
      <c r="O1214" s="131"/>
      <c r="P1214" s="131"/>
      <c r="Q1214" s="170"/>
      <c r="R1214" s="170"/>
      <c r="S1214" s="170"/>
      <c r="T1214" s="170"/>
      <c r="U1214" s="170"/>
      <c r="V1214" s="170"/>
      <c r="W1214" s="170"/>
      <c r="X1214" s="131"/>
      <c r="Y1214"/>
      <c r="AB1214"/>
      <c r="AC1214"/>
      <c r="AD1214"/>
      <c r="AE1214"/>
      <c r="AF1214"/>
      <c r="AG1214"/>
      <c r="AH1214"/>
      <c r="AI1214"/>
      <c r="AJ1214"/>
      <c r="AK1214"/>
    </row>
    <row r="1215" spans="1:37" x14ac:dyDescent="0.25">
      <c r="A1215" s="131"/>
      <c r="B1215" s="131"/>
      <c r="C1215" s="131"/>
      <c r="D1215" s="131"/>
      <c r="E1215" s="131"/>
      <c r="F1215" s="131"/>
      <c r="G1215" s="131"/>
      <c r="H1215" s="131"/>
      <c r="I1215" s="131"/>
      <c r="J1215" s="131"/>
      <c r="K1215" s="131"/>
      <c r="L1215" s="131"/>
      <c r="M1215" s="131"/>
      <c r="N1215" s="131"/>
      <c r="O1215" s="131"/>
      <c r="P1215" s="131"/>
      <c r="Q1215" s="170"/>
      <c r="R1215" s="170"/>
      <c r="S1215" s="170"/>
      <c r="T1215" s="170"/>
      <c r="U1215" s="170"/>
      <c r="V1215" s="170"/>
      <c r="W1215" s="170"/>
      <c r="X1215" s="131"/>
      <c r="Y1215"/>
      <c r="AB1215"/>
      <c r="AC1215"/>
      <c r="AD1215"/>
      <c r="AE1215"/>
      <c r="AF1215"/>
      <c r="AG1215"/>
      <c r="AH1215"/>
      <c r="AI1215"/>
      <c r="AJ1215"/>
      <c r="AK1215"/>
    </row>
    <row r="1216" spans="1:37" x14ac:dyDescent="0.25">
      <c r="A1216" s="131"/>
      <c r="B1216" s="131"/>
      <c r="C1216" s="131"/>
      <c r="D1216" s="131"/>
      <c r="E1216" s="131"/>
      <c r="F1216" s="131"/>
      <c r="G1216" s="131"/>
      <c r="H1216" s="131"/>
      <c r="I1216" s="131"/>
      <c r="J1216" s="131"/>
      <c r="K1216" s="131"/>
      <c r="L1216" s="131"/>
      <c r="M1216" s="131"/>
      <c r="N1216" s="131"/>
      <c r="O1216" s="131"/>
      <c r="P1216" s="131"/>
      <c r="Q1216" s="170"/>
      <c r="R1216" s="170"/>
      <c r="S1216" s="170"/>
      <c r="T1216" s="170"/>
      <c r="U1216" s="170"/>
      <c r="V1216" s="170"/>
      <c r="W1216" s="170"/>
      <c r="X1216" s="131"/>
      <c r="Y1216"/>
      <c r="AB1216"/>
      <c r="AC1216"/>
      <c r="AD1216"/>
      <c r="AE1216"/>
      <c r="AF1216"/>
      <c r="AG1216"/>
      <c r="AH1216"/>
      <c r="AI1216"/>
      <c r="AJ1216"/>
      <c r="AK1216"/>
    </row>
    <row r="1217" spans="1:37" x14ac:dyDescent="0.25">
      <c r="A1217" s="131"/>
      <c r="B1217" s="131"/>
      <c r="C1217" s="131"/>
      <c r="D1217" s="131"/>
      <c r="E1217" s="131"/>
      <c r="F1217" s="131"/>
      <c r="G1217" s="131"/>
      <c r="H1217" s="131"/>
      <c r="I1217" s="131"/>
      <c r="J1217" s="131"/>
      <c r="K1217" s="131"/>
      <c r="L1217" s="131"/>
      <c r="M1217" s="131"/>
      <c r="N1217" s="131"/>
      <c r="O1217" s="131"/>
      <c r="P1217" s="131"/>
      <c r="Q1217" s="170"/>
      <c r="R1217" s="170"/>
      <c r="S1217" s="170"/>
      <c r="T1217" s="170"/>
      <c r="U1217" s="170"/>
      <c r="V1217" s="170"/>
      <c r="W1217" s="170"/>
      <c r="X1217" s="131"/>
      <c r="Y1217"/>
      <c r="AB1217"/>
      <c r="AC1217"/>
      <c r="AD1217"/>
      <c r="AE1217"/>
      <c r="AF1217"/>
      <c r="AG1217"/>
      <c r="AH1217"/>
      <c r="AI1217"/>
      <c r="AJ1217"/>
      <c r="AK1217"/>
    </row>
    <row r="1218" spans="1:37" x14ac:dyDescent="0.25">
      <c r="A1218" s="131"/>
      <c r="B1218" s="131"/>
      <c r="C1218" s="131"/>
      <c r="D1218" s="131"/>
      <c r="E1218" s="131"/>
      <c r="F1218" s="131"/>
      <c r="G1218" s="131"/>
      <c r="H1218" s="131"/>
      <c r="I1218" s="131"/>
      <c r="J1218" s="131"/>
      <c r="K1218" s="131"/>
      <c r="L1218" s="131"/>
      <c r="M1218" s="131"/>
      <c r="N1218" s="131"/>
      <c r="O1218" s="131"/>
      <c r="P1218" s="131"/>
      <c r="Q1218" s="170"/>
      <c r="R1218" s="170"/>
      <c r="S1218" s="170"/>
      <c r="T1218" s="170"/>
      <c r="U1218" s="170"/>
      <c r="V1218" s="170"/>
      <c r="W1218" s="170"/>
      <c r="X1218" s="131"/>
      <c r="Y1218"/>
      <c r="AB1218"/>
      <c r="AC1218"/>
      <c r="AD1218"/>
      <c r="AE1218"/>
      <c r="AF1218"/>
      <c r="AG1218"/>
      <c r="AH1218"/>
      <c r="AI1218"/>
      <c r="AJ1218"/>
      <c r="AK1218"/>
    </row>
    <row r="1219" spans="1:37" x14ac:dyDescent="0.25">
      <c r="A1219" s="131"/>
      <c r="B1219" s="131"/>
      <c r="C1219" s="131"/>
      <c r="D1219" s="131"/>
      <c r="E1219" s="131"/>
      <c r="F1219" s="131"/>
      <c r="G1219" s="131"/>
      <c r="H1219" s="131"/>
      <c r="I1219" s="131"/>
      <c r="J1219" s="131"/>
      <c r="K1219" s="131"/>
      <c r="L1219" s="131"/>
      <c r="M1219" s="131"/>
      <c r="N1219" s="131"/>
      <c r="O1219" s="131"/>
      <c r="P1219" s="131"/>
      <c r="Q1219" s="170"/>
      <c r="R1219" s="170"/>
      <c r="S1219" s="170"/>
      <c r="T1219" s="170"/>
      <c r="U1219" s="170"/>
      <c r="V1219" s="170"/>
      <c r="W1219" s="170"/>
      <c r="X1219" s="131"/>
      <c r="Y1219"/>
      <c r="AB1219"/>
      <c r="AC1219"/>
      <c r="AD1219"/>
      <c r="AE1219"/>
      <c r="AF1219"/>
      <c r="AG1219"/>
      <c r="AH1219"/>
      <c r="AI1219"/>
      <c r="AJ1219"/>
      <c r="AK1219"/>
    </row>
    <row r="1220" spans="1:37" x14ac:dyDescent="0.25">
      <c r="A1220" s="131"/>
      <c r="B1220" s="131"/>
      <c r="C1220" s="131"/>
      <c r="D1220" s="131"/>
      <c r="E1220" s="131"/>
      <c r="F1220" s="131"/>
      <c r="G1220" s="131"/>
      <c r="H1220" s="131"/>
      <c r="I1220" s="131"/>
      <c r="J1220" s="131"/>
      <c r="K1220" s="131"/>
      <c r="L1220" s="131"/>
      <c r="M1220" s="131"/>
      <c r="N1220" s="131"/>
      <c r="O1220" s="131"/>
      <c r="P1220" s="131"/>
      <c r="Q1220" s="170"/>
      <c r="R1220" s="170"/>
      <c r="S1220" s="170"/>
      <c r="T1220" s="170"/>
      <c r="U1220" s="170"/>
      <c r="V1220" s="170"/>
      <c r="W1220" s="170"/>
      <c r="X1220" s="131"/>
      <c r="Y1220"/>
      <c r="AB1220"/>
      <c r="AC1220"/>
      <c r="AD1220"/>
      <c r="AE1220"/>
      <c r="AF1220"/>
      <c r="AG1220"/>
      <c r="AH1220"/>
      <c r="AI1220"/>
      <c r="AJ1220"/>
      <c r="AK1220"/>
    </row>
    <row r="1221" spans="1:37" x14ac:dyDescent="0.25">
      <c r="A1221" s="131"/>
      <c r="B1221" s="131"/>
      <c r="C1221" s="131"/>
      <c r="D1221" s="131"/>
      <c r="E1221" s="131"/>
      <c r="F1221" s="131"/>
      <c r="G1221" s="131"/>
      <c r="H1221" s="131"/>
      <c r="I1221" s="131"/>
      <c r="J1221" s="131"/>
      <c r="K1221" s="131"/>
      <c r="L1221" s="131"/>
      <c r="M1221" s="131"/>
      <c r="N1221" s="131"/>
      <c r="O1221" s="131"/>
      <c r="P1221" s="131"/>
      <c r="Q1221" s="170"/>
      <c r="R1221" s="170"/>
      <c r="S1221" s="170"/>
      <c r="T1221" s="170"/>
      <c r="U1221" s="170"/>
      <c r="V1221" s="170"/>
      <c r="W1221" s="170"/>
      <c r="X1221" s="131"/>
      <c r="Y1221"/>
      <c r="AB1221"/>
      <c r="AC1221"/>
      <c r="AD1221"/>
      <c r="AE1221"/>
      <c r="AF1221"/>
      <c r="AG1221"/>
      <c r="AH1221"/>
      <c r="AI1221"/>
      <c r="AJ1221"/>
      <c r="AK1221"/>
    </row>
    <row r="1222" spans="1:37" x14ac:dyDescent="0.25">
      <c r="A1222" s="131"/>
      <c r="B1222" s="131"/>
      <c r="C1222" s="131"/>
      <c r="D1222" s="131"/>
      <c r="E1222" s="131"/>
      <c r="F1222" s="131"/>
      <c r="G1222" s="131"/>
      <c r="H1222" s="131"/>
      <c r="I1222" s="131"/>
      <c r="J1222" s="131"/>
      <c r="K1222" s="131"/>
      <c r="L1222" s="131"/>
      <c r="M1222" s="131"/>
      <c r="N1222" s="131"/>
      <c r="O1222" s="131"/>
      <c r="P1222" s="131"/>
      <c r="Q1222" s="170"/>
      <c r="R1222" s="170"/>
      <c r="S1222" s="170"/>
      <c r="T1222" s="170"/>
      <c r="U1222" s="170"/>
      <c r="V1222" s="170"/>
      <c r="W1222" s="170"/>
      <c r="X1222" s="131"/>
      <c r="Y1222"/>
      <c r="AB1222"/>
      <c r="AC1222"/>
      <c r="AD1222"/>
      <c r="AE1222"/>
      <c r="AF1222"/>
      <c r="AG1222"/>
      <c r="AH1222"/>
      <c r="AI1222"/>
      <c r="AJ1222"/>
      <c r="AK1222"/>
    </row>
    <row r="1223" spans="1:37" x14ac:dyDescent="0.25">
      <c r="A1223" s="131"/>
      <c r="B1223" s="131"/>
      <c r="C1223" s="131"/>
      <c r="D1223" s="131"/>
      <c r="E1223" s="131"/>
      <c r="F1223" s="131"/>
      <c r="G1223" s="131"/>
      <c r="H1223" s="131"/>
      <c r="I1223" s="131"/>
      <c r="J1223" s="131"/>
      <c r="K1223" s="131"/>
      <c r="L1223" s="131"/>
      <c r="M1223" s="131"/>
      <c r="N1223" s="131"/>
      <c r="O1223" s="131"/>
      <c r="P1223" s="131"/>
      <c r="Q1223" s="170"/>
      <c r="R1223" s="170"/>
      <c r="S1223" s="170"/>
      <c r="T1223" s="170"/>
      <c r="U1223" s="170"/>
      <c r="V1223" s="170"/>
      <c r="W1223" s="170"/>
      <c r="X1223" s="131"/>
      <c r="Y1223"/>
      <c r="AB1223"/>
      <c r="AC1223"/>
      <c r="AD1223"/>
      <c r="AE1223"/>
      <c r="AF1223"/>
      <c r="AG1223"/>
      <c r="AH1223"/>
      <c r="AI1223"/>
      <c r="AJ1223"/>
      <c r="AK1223"/>
    </row>
    <row r="1224" spans="1:37" x14ac:dyDescent="0.25">
      <c r="A1224" s="131"/>
      <c r="B1224" s="131"/>
      <c r="C1224" s="131"/>
      <c r="D1224" s="131"/>
      <c r="E1224" s="131"/>
      <c r="F1224" s="131"/>
      <c r="G1224" s="131"/>
      <c r="H1224" s="131"/>
      <c r="I1224" s="131"/>
      <c r="J1224" s="131"/>
      <c r="K1224" s="131"/>
      <c r="L1224" s="131"/>
      <c r="M1224" s="131"/>
      <c r="N1224" s="131"/>
      <c r="O1224" s="131"/>
      <c r="P1224" s="131"/>
      <c r="Q1224" s="170"/>
      <c r="R1224" s="170"/>
      <c r="S1224" s="170"/>
      <c r="T1224" s="170"/>
      <c r="U1224" s="170"/>
      <c r="V1224" s="170"/>
      <c r="W1224" s="170"/>
      <c r="X1224" s="131"/>
      <c r="Y1224"/>
      <c r="AB1224"/>
      <c r="AC1224"/>
      <c r="AD1224"/>
      <c r="AE1224"/>
      <c r="AF1224"/>
      <c r="AG1224"/>
      <c r="AH1224"/>
      <c r="AI1224"/>
      <c r="AJ1224"/>
      <c r="AK1224"/>
    </row>
    <row r="1225" spans="1:37" x14ac:dyDescent="0.25">
      <c r="A1225" s="131"/>
      <c r="B1225" s="131"/>
      <c r="C1225" s="131"/>
      <c r="D1225" s="131"/>
      <c r="E1225" s="131"/>
      <c r="F1225" s="131"/>
      <c r="G1225" s="131"/>
      <c r="H1225" s="131"/>
      <c r="I1225" s="131"/>
      <c r="J1225" s="131"/>
      <c r="K1225" s="131"/>
      <c r="L1225" s="131"/>
      <c r="M1225" s="131"/>
      <c r="N1225" s="131"/>
      <c r="O1225" s="131"/>
      <c r="P1225" s="131"/>
      <c r="Q1225" s="170"/>
      <c r="R1225" s="170"/>
      <c r="S1225" s="170"/>
      <c r="T1225" s="170"/>
      <c r="U1225" s="170"/>
      <c r="V1225" s="170"/>
      <c r="W1225" s="170"/>
      <c r="X1225" s="131"/>
      <c r="Y1225"/>
      <c r="AB1225"/>
      <c r="AC1225"/>
      <c r="AD1225"/>
      <c r="AE1225"/>
      <c r="AF1225"/>
      <c r="AG1225"/>
      <c r="AH1225"/>
      <c r="AI1225"/>
      <c r="AJ1225"/>
      <c r="AK1225"/>
    </row>
    <row r="1226" spans="1:37" x14ac:dyDescent="0.25">
      <c r="A1226" s="131"/>
      <c r="B1226" s="131"/>
      <c r="C1226" s="131"/>
      <c r="D1226" s="131"/>
      <c r="E1226" s="131"/>
      <c r="F1226" s="131"/>
      <c r="G1226" s="131"/>
      <c r="H1226" s="131"/>
      <c r="I1226" s="131"/>
      <c r="J1226" s="131"/>
      <c r="K1226" s="131"/>
      <c r="L1226" s="131"/>
      <c r="M1226" s="131"/>
      <c r="N1226" s="131"/>
      <c r="O1226" s="131"/>
      <c r="P1226" s="131"/>
      <c r="Q1226" s="170"/>
      <c r="R1226" s="170"/>
      <c r="S1226" s="170"/>
      <c r="T1226" s="170"/>
      <c r="U1226" s="170"/>
      <c r="V1226" s="170"/>
      <c r="W1226" s="170"/>
      <c r="X1226" s="131"/>
      <c r="Y1226"/>
      <c r="AB1226"/>
      <c r="AC1226"/>
      <c r="AD1226"/>
      <c r="AE1226"/>
      <c r="AF1226"/>
      <c r="AG1226"/>
      <c r="AH1226"/>
      <c r="AI1226"/>
      <c r="AJ1226"/>
      <c r="AK1226"/>
    </row>
    <row r="1227" spans="1:37" x14ac:dyDescent="0.25">
      <c r="A1227" s="131"/>
      <c r="B1227" s="131"/>
      <c r="C1227" s="131"/>
      <c r="D1227" s="131"/>
      <c r="E1227" s="131"/>
      <c r="F1227" s="131"/>
      <c r="G1227" s="131"/>
      <c r="H1227" s="131"/>
      <c r="I1227" s="131"/>
      <c r="J1227" s="131"/>
      <c r="K1227" s="131"/>
      <c r="L1227" s="131"/>
      <c r="M1227" s="131"/>
      <c r="N1227" s="131"/>
      <c r="O1227" s="131"/>
      <c r="P1227" s="131"/>
      <c r="Q1227" s="170"/>
      <c r="R1227" s="170"/>
      <c r="S1227" s="170"/>
      <c r="T1227" s="170"/>
      <c r="U1227" s="170"/>
      <c r="V1227" s="170"/>
      <c r="W1227" s="170"/>
      <c r="X1227" s="131"/>
      <c r="Y1227"/>
      <c r="AB1227"/>
      <c r="AC1227"/>
      <c r="AD1227"/>
      <c r="AE1227"/>
      <c r="AF1227"/>
      <c r="AG1227"/>
      <c r="AH1227"/>
      <c r="AI1227"/>
      <c r="AJ1227"/>
      <c r="AK1227"/>
    </row>
    <row r="1228" spans="1:37" x14ac:dyDescent="0.25">
      <c r="A1228" s="131"/>
      <c r="B1228" s="131"/>
      <c r="C1228" s="131"/>
      <c r="D1228" s="131"/>
      <c r="E1228" s="131"/>
      <c r="F1228" s="131"/>
      <c r="G1228" s="131"/>
      <c r="H1228" s="131"/>
      <c r="I1228" s="131"/>
      <c r="J1228" s="131"/>
      <c r="K1228" s="131"/>
      <c r="L1228" s="131"/>
      <c r="M1228" s="131"/>
      <c r="N1228" s="131"/>
      <c r="O1228" s="131"/>
      <c r="P1228" s="131"/>
      <c r="Q1228" s="170"/>
      <c r="R1228" s="170"/>
      <c r="S1228" s="170"/>
      <c r="T1228" s="170"/>
      <c r="U1228" s="170"/>
      <c r="V1228" s="170"/>
      <c r="W1228" s="170"/>
      <c r="X1228" s="131"/>
      <c r="Y1228"/>
      <c r="AB1228"/>
      <c r="AC1228"/>
      <c r="AD1228"/>
      <c r="AE1228"/>
      <c r="AF1228"/>
      <c r="AG1228"/>
      <c r="AH1228"/>
      <c r="AI1228"/>
      <c r="AJ1228"/>
      <c r="AK1228"/>
    </row>
    <row r="1229" spans="1:37" x14ac:dyDescent="0.25">
      <c r="A1229" s="131"/>
      <c r="B1229" s="131"/>
      <c r="C1229" s="131"/>
      <c r="D1229" s="131"/>
      <c r="E1229" s="131"/>
      <c r="F1229" s="131"/>
      <c r="G1229" s="131"/>
      <c r="H1229" s="131"/>
      <c r="I1229" s="131"/>
      <c r="J1229" s="131"/>
      <c r="K1229" s="131"/>
      <c r="L1229" s="131"/>
      <c r="M1229" s="131"/>
      <c r="N1229" s="131"/>
      <c r="O1229" s="131"/>
      <c r="P1229" s="131"/>
      <c r="Q1229" s="170"/>
      <c r="R1229" s="170"/>
      <c r="S1229" s="170"/>
      <c r="T1229" s="170"/>
      <c r="U1229" s="170"/>
      <c r="V1229" s="170"/>
      <c r="W1229" s="170"/>
      <c r="X1229" s="131"/>
      <c r="Y1229"/>
      <c r="AB1229"/>
      <c r="AC1229"/>
      <c r="AD1229"/>
      <c r="AE1229"/>
      <c r="AF1229"/>
      <c r="AG1229"/>
      <c r="AH1229"/>
      <c r="AI1229"/>
      <c r="AJ1229"/>
      <c r="AK1229"/>
    </row>
    <row r="1230" spans="1:37" x14ac:dyDescent="0.25">
      <c r="A1230" s="131"/>
      <c r="B1230" s="131"/>
      <c r="C1230" s="131"/>
      <c r="D1230" s="131"/>
      <c r="E1230" s="131"/>
      <c r="F1230" s="131"/>
      <c r="G1230" s="131"/>
      <c r="H1230" s="131"/>
      <c r="I1230" s="131"/>
      <c r="J1230" s="131"/>
      <c r="K1230" s="131"/>
      <c r="L1230" s="131"/>
      <c r="M1230" s="131"/>
      <c r="N1230" s="131"/>
      <c r="O1230" s="131"/>
      <c r="P1230" s="131"/>
      <c r="Q1230" s="170"/>
      <c r="R1230" s="170"/>
      <c r="S1230" s="170"/>
      <c r="T1230" s="170"/>
      <c r="U1230" s="170"/>
      <c r="V1230" s="170"/>
      <c r="W1230" s="170"/>
      <c r="X1230" s="131"/>
      <c r="Y1230"/>
      <c r="AB1230"/>
      <c r="AC1230"/>
      <c r="AD1230"/>
      <c r="AE1230"/>
      <c r="AF1230"/>
      <c r="AG1230"/>
      <c r="AH1230"/>
      <c r="AI1230"/>
      <c r="AJ1230"/>
      <c r="AK1230"/>
    </row>
    <row r="1231" spans="1:37" x14ac:dyDescent="0.25">
      <c r="A1231" s="131"/>
      <c r="B1231" s="131"/>
      <c r="C1231" s="131"/>
      <c r="D1231" s="131"/>
      <c r="E1231" s="131"/>
      <c r="F1231" s="131"/>
      <c r="G1231" s="131"/>
      <c r="H1231" s="131"/>
      <c r="I1231" s="131"/>
      <c r="J1231" s="131"/>
      <c r="K1231" s="131"/>
      <c r="L1231" s="131"/>
      <c r="M1231" s="131"/>
      <c r="N1231" s="131"/>
      <c r="O1231" s="131"/>
      <c r="P1231" s="131"/>
      <c r="Q1231" s="170"/>
      <c r="R1231" s="170"/>
      <c r="S1231" s="170"/>
      <c r="T1231" s="170"/>
      <c r="U1231" s="170"/>
      <c r="V1231" s="170"/>
      <c r="W1231" s="170"/>
      <c r="X1231" s="131"/>
      <c r="Y1231"/>
      <c r="AB1231"/>
      <c r="AC1231"/>
      <c r="AD1231"/>
      <c r="AE1231"/>
      <c r="AF1231"/>
      <c r="AG1231"/>
      <c r="AH1231"/>
      <c r="AI1231"/>
      <c r="AJ1231"/>
      <c r="AK1231"/>
    </row>
    <row r="1232" spans="1:37" x14ac:dyDescent="0.25">
      <c r="A1232" s="131"/>
      <c r="B1232" s="131"/>
      <c r="C1232" s="131"/>
      <c r="D1232" s="131"/>
      <c r="E1232" s="131"/>
      <c r="F1232" s="131"/>
      <c r="G1232" s="131"/>
      <c r="H1232" s="131"/>
      <c r="I1232" s="131"/>
      <c r="J1232" s="131"/>
      <c r="K1232" s="131"/>
      <c r="L1232" s="131"/>
      <c r="M1232" s="131"/>
      <c r="N1232" s="131"/>
      <c r="O1232" s="131"/>
      <c r="P1232" s="131"/>
      <c r="Q1232" s="170"/>
      <c r="R1232" s="170"/>
      <c r="S1232" s="170"/>
      <c r="T1232" s="170"/>
      <c r="U1232" s="170"/>
      <c r="V1232" s="170"/>
      <c r="W1232" s="170"/>
      <c r="X1232" s="131"/>
      <c r="Y1232"/>
      <c r="AB1232"/>
      <c r="AC1232"/>
      <c r="AD1232"/>
      <c r="AE1232"/>
      <c r="AF1232"/>
      <c r="AG1232"/>
      <c r="AH1232"/>
      <c r="AI1232"/>
      <c r="AJ1232"/>
      <c r="AK1232"/>
    </row>
    <row r="1233" spans="1:37" x14ac:dyDescent="0.25">
      <c r="A1233" s="131"/>
      <c r="B1233" s="131"/>
      <c r="C1233" s="131"/>
      <c r="D1233" s="131"/>
      <c r="E1233" s="131"/>
      <c r="F1233" s="131"/>
      <c r="G1233" s="131"/>
      <c r="H1233" s="131"/>
      <c r="I1233" s="131"/>
      <c r="J1233" s="131"/>
      <c r="K1233" s="131"/>
      <c r="L1233" s="131"/>
      <c r="M1233" s="131"/>
      <c r="N1233" s="131"/>
      <c r="O1233" s="131"/>
      <c r="P1233" s="131"/>
      <c r="Q1233" s="170"/>
      <c r="R1233" s="170"/>
      <c r="S1233" s="170"/>
      <c r="T1233" s="170"/>
      <c r="U1233" s="170"/>
      <c r="V1233" s="170"/>
      <c r="W1233" s="170"/>
      <c r="X1233" s="131"/>
      <c r="Y1233"/>
      <c r="AB1233"/>
      <c r="AC1233"/>
      <c r="AD1233"/>
      <c r="AE1233"/>
      <c r="AF1233"/>
      <c r="AG1233"/>
      <c r="AH1233"/>
      <c r="AI1233"/>
      <c r="AJ1233"/>
      <c r="AK1233"/>
    </row>
    <row r="1234" spans="1:37" x14ac:dyDescent="0.25">
      <c r="A1234" s="131"/>
      <c r="B1234" s="131"/>
      <c r="C1234" s="131"/>
      <c r="D1234" s="131"/>
      <c r="E1234" s="131"/>
      <c r="F1234" s="131"/>
      <c r="G1234" s="131"/>
      <c r="H1234" s="131"/>
      <c r="I1234" s="131"/>
      <c r="J1234" s="131"/>
      <c r="K1234" s="131"/>
      <c r="L1234" s="131"/>
      <c r="M1234" s="131"/>
      <c r="N1234" s="131"/>
      <c r="O1234" s="131"/>
      <c r="P1234" s="131"/>
      <c r="Q1234" s="170"/>
      <c r="R1234" s="170"/>
      <c r="S1234" s="170"/>
      <c r="T1234" s="170"/>
      <c r="U1234" s="170"/>
      <c r="V1234" s="170"/>
      <c r="W1234" s="170"/>
      <c r="X1234" s="131"/>
      <c r="Y1234"/>
      <c r="AB1234"/>
      <c r="AC1234"/>
      <c r="AD1234"/>
      <c r="AE1234"/>
      <c r="AF1234"/>
      <c r="AG1234"/>
      <c r="AH1234"/>
      <c r="AI1234"/>
      <c r="AJ1234"/>
      <c r="AK1234"/>
    </row>
    <row r="1235" spans="1:37" x14ac:dyDescent="0.25">
      <c r="A1235" s="131"/>
      <c r="B1235" s="131"/>
      <c r="C1235" s="131"/>
      <c r="D1235" s="131"/>
      <c r="E1235" s="131"/>
      <c r="F1235" s="131"/>
      <c r="G1235" s="131"/>
      <c r="H1235" s="131"/>
      <c r="I1235" s="131"/>
      <c r="J1235" s="131"/>
      <c r="K1235" s="131"/>
      <c r="L1235" s="131"/>
      <c r="M1235" s="131"/>
      <c r="N1235" s="131"/>
      <c r="O1235" s="131"/>
      <c r="P1235" s="131"/>
      <c r="Q1235" s="170"/>
      <c r="R1235" s="170"/>
      <c r="S1235" s="170"/>
      <c r="T1235" s="170"/>
      <c r="U1235" s="170"/>
      <c r="V1235" s="170"/>
      <c r="W1235" s="170"/>
      <c r="X1235" s="131"/>
      <c r="Y1235"/>
      <c r="AB1235"/>
      <c r="AC1235"/>
      <c r="AD1235"/>
      <c r="AE1235"/>
      <c r="AF1235"/>
      <c r="AG1235"/>
      <c r="AH1235"/>
      <c r="AI1235"/>
      <c r="AJ1235"/>
      <c r="AK1235"/>
    </row>
    <row r="1236" spans="1:37" x14ac:dyDescent="0.25">
      <c r="A1236" s="131"/>
      <c r="B1236" s="131"/>
      <c r="C1236" s="131"/>
      <c r="D1236" s="131"/>
      <c r="E1236" s="131"/>
      <c r="F1236" s="131"/>
      <c r="G1236" s="131"/>
      <c r="H1236" s="131"/>
      <c r="I1236" s="131"/>
      <c r="J1236" s="131"/>
      <c r="K1236" s="131"/>
      <c r="L1236" s="131"/>
      <c r="M1236" s="131"/>
      <c r="N1236" s="131"/>
      <c r="O1236" s="131"/>
      <c r="P1236" s="131"/>
      <c r="Q1236" s="170"/>
      <c r="R1236" s="170"/>
      <c r="S1236" s="170"/>
      <c r="T1236" s="170"/>
      <c r="U1236" s="170"/>
      <c r="V1236" s="170"/>
      <c r="W1236" s="170"/>
      <c r="X1236" s="131"/>
      <c r="Y1236"/>
      <c r="AB1236"/>
      <c r="AC1236"/>
      <c r="AD1236"/>
      <c r="AE1236"/>
      <c r="AF1236"/>
      <c r="AG1236"/>
      <c r="AH1236"/>
      <c r="AI1236"/>
      <c r="AJ1236"/>
      <c r="AK1236"/>
    </row>
    <row r="1237" spans="1:37" x14ac:dyDescent="0.25">
      <c r="A1237" s="131"/>
      <c r="B1237" s="131"/>
      <c r="C1237" s="131"/>
      <c r="D1237" s="131"/>
      <c r="E1237" s="131"/>
      <c r="F1237" s="131"/>
      <c r="G1237" s="131"/>
      <c r="H1237" s="131"/>
      <c r="I1237" s="131"/>
      <c r="J1237" s="131"/>
      <c r="K1237" s="131"/>
      <c r="L1237" s="131"/>
      <c r="M1237" s="131"/>
      <c r="N1237" s="131"/>
      <c r="O1237" s="131"/>
      <c r="P1237" s="131"/>
      <c r="Q1237" s="170"/>
      <c r="R1237" s="170"/>
      <c r="S1237" s="170"/>
      <c r="T1237" s="170"/>
      <c r="U1237" s="170"/>
      <c r="V1237" s="170"/>
      <c r="W1237" s="170"/>
      <c r="X1237" s="131"/>
      <c r="Y1237"/>
      <c r="AB1237"/>
      <c r="AC1237"/>
      <c r="AD1237"/>
      <c r="AE1237"/>
      <c r="AF1237"/>
      <c r="AG1237"/>
      <c r="AH1237"/>
      <c r="AI1237"/>
      <c r="AJ1237"/>
      <c r="AK1237"/>
    </row>
    <row r="1238" spans="1:37" x14ac:dyDescent="0.25">
      <c r="A1238" s="131"/>
      <c r="B1238" s="131"/>
      <c r="C1238" s="131"/>
      <c r="D1238" s="131"/>
      <c r="E1238" s="131"/>
      <c r="F1238" s="131"/>
      <c r="G1238" s="131"/>
      <c r="H1238" s="131"/>
      <c r="I1238" s="131"/>
      <c r="J1238" s="131"/>
      <c r="K1238" s="131"/>
      <c r="L1238" s="131"/>
      <c r="M1238" s="131"/>
      <c r="N1238" s="131"/>
      <c r="O1238" s="131"/>
      <c r="P1238" s="131"/>
      <c r="Q1238" s="170"/>
      <c r="R1238" s="170"/>
      <c r="S1238" s="170"/>
      <c r="T1238" s="170"/>
      <c r="U1238" s="170"/>
      <c r="V1238" s="170"/>
      <c r="W1238" s="170"/>
      <c r="X1238" s="131"/>
      <c r="Y1238"/>
      <c r="AB1238"/>
      <c r="AC1238"/>
      <c r="AD1238"/>
      <c r="AE1238"/>
      <c r="AF1238"/>
      <c r="AG1238"/>
      <c r="AH1238"/>
      <c r="AI1238"/>
      <c r="AJ1238"/>
      <c r="AK1238"/>
    </row>
    <row r="1239" spans="1:37" x14ac:dyDescent="0.25">
      <c r="A1239" s="131"/>
      <c r="B1239" s="131"/>
      <c r="C1239" s="131"/>
      <c r="D1239" s="131"/>
      <c r="E1239" s="131"/>
      <c r="F1239" s="131"/>
      <c r="G1239" s="131"/>
      <c r="H1239" s="131"/>
      <c r="I1239" s="131"/>
      <c r="J1239" s="131"/>
      <c r="K1239" s="131"/>
      <c r="L1239" s="131"/>
      <c r="M1239" s="131"/>
      <c r="N1239" s="131"/>
      <c r="O1239" s="131"/>
      <c r="P1239" s="131"/>
      <c r="Q1239" s="170"/>
      <c r="R1239" s="170"/>
      <c r="S1239" s="170"/>
      <c r="T1239" s="170"/>
      <c r="U1239" s="170"/>
      <c r="V1239" s="170"/>
      <c r="W1239" s="170"/>
      <c r="X1239" s="131"/>
      <c r="Y1239"/>
      <c r="AB1239"/>
      <c r="AC1239"/>
      <c r="AD1239"/>
      <c r="AE1239"/>
      <c r="AF1239"/>
      <c r="AG1239"/>
      <c r="AH1239"/>
      <c r="AI1239"/>
      <c r="AJ1239"/>
      <c r="AK1239"/>
    </row>
    <row r="1240" spans="1:37" x14ac:dyDescent="0.25">
      <c r="A1240" s="131"/>
      <c r="B1240" s="131"/>
      <c r="C1240" s="131"/>
      <c r="D1240" s="131"/>
      <c r="E1240" s="131"/>
      <c r="F1240" s="131"/>
      <c r="G1240" s="131"/>
      <c r="H1240" s="131"/>
      <c r="I1240" s="131"/>
      <c r="J1240" s="131"/>
      <c r="K1240" s="131"/>
      <c r="L1240" s="131"/>
      <c r="M1240" s="131"/>
      <c r="N1240" s="131"/>
      <c r="O1240" s="131"/>
      <c r="P1240" s="131"/>
      <c r="Q1240" s="170"/>
      <c r="R1240" s="170"/>
      <c r="S1240" s="170"/>
      <c r="T1240" s="170"/>
      <c r="U1240" s="170"/>
      <c r="V1240" s="170"/>
      <c r="W1240" s="170"/>
      <c r="X1240" s="131"/>
      <c r="Y1240"/>
      <c r="AB1240"/>
      <c r="AC1240"/>
      <c r="AD1240"/>
      <c r="AE1240"/>
      <c r="AF1240"/>
      <c r="AG1240"/>
      <c r="AH1240"/>
      <c r="AI1240"/>
      <c r="AJ1240"/>
      <c r="AK1240"/>
    </row>
    <row r="1241" spans="1:37" x14ac:dyDescent="0.25">
      <c r="A1241" s="131"/>
      <c r="B1241" s="131"/>
      <c r="C1241" s="131"/>
      <c r="D1241" s="131"/>
      <c r="E1241" s="131"/>
      <c r="F1241" s="131"/>
      <c r="G1241" s="131"/>
      <c r="H1241" s="131"/>
      <c r="I1241" s="131"/>
      <c r="J1241" s="131"/>
      <c r="K1241" s="131"/>
      <c r="L1241" s="131"/>
      <c r="M1241" s="131"/>
      <c r="N1241" s="131"/>
      <c r="O1241" s="131"/>
      <c r="P1241" s="131"/>
      <c r="Q1241" s="170"/>
      <c r="R1241" s="170"/>
      <c r="S1241" s="170"/>
      <c r="T1241" s="170"/>
      <c r="U1241" s="170"/>
      <c r="V1241" s="170"/>
      <c r="W1241" s="170"/>
      <c r="X1241" s="131"/>
      <c r="Y1241"/>
      <c r="AB1241"/>
      <c r="AC1241"/>
      <c r="AD1241"/>
      <c r="AE1241"/>
      <c r="AF1241"/>
      <c r="AG1241"/>
      <c r="AH1241"/>
      <c r="AI1241"/>
      <c r="AJ1241"/>
      <c r="AK1241"/>
    </row>
    <row r="1242" spans="1:37" x14ac:dyDescent="0.25">
      <c r="A1242" s="131"/>
      <c r="B1242" s="131"/>
      <c r="C1242" s="131"/>
      <c r="D1242" s="131"/>
      <c r="E1242" s="131"/>
      <c r="F1242" s="131"/>
      <c r="G1242" s="131"/>
      <c r="H1242" s="131"/>
      <c r="I1242" s="131"/>
      <c r="J1242" s="131"/>
      <c r="K1242" s="131"/>
      <c r="L1242" s="131"/>
      <c r="M1242" s="131"/>
      <c r="N1242" s="131"/>
      <c r="O1242" s="131"/>
      <c r="P1242" s="131"/>
      <c r="Q1242" s="170"/>
      <c r="R1242" s="170"/>
      <c r="S1242" s="170"/>
      <c r="T1242" s="170"/>
      <c r="U1242" s="170"/>
      <c r="V1242" s="170"/>
      <c r="W1242" s="170"/>
      <c r="X1242" s="131"/>
      <c r="Y1242"/>
      <c r="AB1242"/>
      <c r="AC1242"/>
      <c r="AD1242"/>
      <c r="AE1242"/>
      <c r="AF1242"/>
      <c r="AG1242"/>
      <c r="AH1242"/>
      <c r="AI1242"/>
      <c r="AJ1242"/>
      <c r="AK1242"/>
    </row>
    <row r="1243" spans="1:37" x14ac:dyDescent="0.25">
      <c r="A1243" s="131"/>
      <c r="B1243" s="131"/>
      <c r="C1243" s="131"/>
      <c r="D1243" s="131"/>
      <c r="E1243" s="131"/>
      <c r="F1243" s="131"/>
      <c r="G1243" s="131"/>
      <c r="H1243" s="131"/>
      <c r="I1243" s="131"/>
      <c r="J1243" s="131"/>
      <c r="K1243" s="131"/>
      <c r="L1243" s="131"/>
      <c r="M1243" s="131"/>
      <c r="N1243" s="131"/>
      <c r="O1243" s="131"/>
      <c r="P1243" s="131"/>
      <c r="Q1243" s="170"/>
      <c r="R1243" s="170"/>
      <c r="S1243" s="170"/>
      <c r="T1243" s="170"/>
      <c r="U1243" s="170"/>
      <c r="V1243" s="170"/>
      <c r="W1243" s="170"/>
      <c r="X1243" s="131"/>
      <c r="Y1243"/>
      <c r="AB1243"/>
      <c r="AC1243"/>
      <c r="AD1243"/>
      <c r="AE1243"/>
      <c r="AF1243"/>
      <c r="AG1243"/>
      <c r="AH1243"/>
      <c r="AI1243"/>
      <c r="AJ1243"/>
      <c r="AK1243"/>
    </row>
    <row r="1244" spans="1:37" x14ac:dyDescent="0.25">
      <c r="A1244" s="131"/>
      <c r="B1244" s="131"/>
      <c r="C1244" s="131"/>
      <c r="D1244" s="131"/>
      <c r="E1244" s="131"/>
      <c r="F1244" s="131"/>
      <c r="G1244" s="131"/>
      <c r="H1244" s="131"/>
      <c r="I1244" s="131"/>
      <c r="J1244" s="131"/>
      <c r="K1244" s="131"/>
      <c r="L1244" s="131"/>
      <c r="M1244" s="131"/>
      <c r="N1244" s="131"/>
      <c r="O1244" s="131"/>
      <c r="P1244" s="131"/>
      <c r="Q1244" s="170"/>
      <c r="R1244" s="170"/>
      <c r="S1244" s="170"/>
      <c r="T1244" s="170"/>
      <c r="U1244" s="170"/>
      <c r="V1244" s="170"/>
      <c r="W1244" s="170"/>
      <c r="X1244" s="131"/>
      <c r="Y1244"/>
      <c r="AB1244"/>
      <c r="AC1244"/>
      <c r="AD1244"/>
      <c r="AE1244"/>
      <c r="AF1244"/>
      <c r="AG1244"/>
      <c r="AH1244"/>
      <c r="AI1244"/>
      <c r="AJ1244"/>
      <c r="AK1244"/>
    </row>
    <row r="1245" spans="1:37" x14ac:dyDescent="0.25">
      <c r="A1245" s="131"/>
      <c r="B1245" s="131"/>
      <c r="C1245" s="131"/>
      <c r="D1245" s="131"/>
      <c r="E1245" s="131"/>
      <c r="F1245" s="131"/>
      <c r="G1245" s="131"/>
      <c r="H1245" s="131"/>
      <c r="I1245" s="131"/>
      <c r="J1245" s="131"/>
      <c r="K1245" s="131"/>
      <c r="L1245" s="131"/>
      <c r="M1245" s="131"/>
      <c r="N1245" s="131"/>
      <c r="O1245" s="131"/>
      <c r="P1245" s="131"/>
      <c r="Q1245" s="170"/>
      <c r="R1245" s="170"/>
      <c r="S1245" s="170"/>
      <c r="T1245" s="170"/>
      <c r="U1245" s="170"/>
      <c r="V1245" s="170"/>
      <c r="W1245" s="170"/>
      <c r="X1245" s="131"/>
      <c r="Y1245"/>
      <c r="AB1245"/>
      <c r="AC1245"/>
      <c r="AD1245"/>
      <c r="AE1245"/>
      <c r="AF1245"/>
      <c r="AG1245"/>
      <c r="AH1245"/>
      <c r="AI1245"/>
      <c r="AJ1245"/>
      <c r="AK1245"/>
    </row>
    <row r="1246" spans="1:37" x14ac:dyDescent="0.25">
      <c r="A1246" s="131"/>
      <c r="B1246" s="131"/>
      <c r="C1246" s="131"/>
      <c r="D1246" s="131"/>
      <c r="E1246" s="131"/>
      <c r="F1246" s="131"/>
      <c r="G1246" s="131"/>
      <c r="H1246" s="131"/>
      <c r="I1246" s="131"/>
      <c r="J1246" s="131"/>
      <c r="K1246" s="131"/>
      <c r="L1246" s="131"/>
      <c r="M1246" s="131"/>
      <c r="N1246" s="131"/>
      <c r="O1246" s="131"/>
      <c r="P1246" s="131"/>
      <c r="Q1246" s="170"/>
      <c r="R1246" s="170"/>
      <c r="S1246" s="170"/>
      <c r="T1246" s="170"/>
      <c r="U1246" s="170"/>
      <c r="V1246" s="170"/>
      <c r="W1246" s="170"/>
      <c r="X1246" s="131"/>
      <c r="Y1246"/>
      <c r="AB1246"/>
      <c r="AC1246"/>
      <c r="AD1246"/>
      <c r="AE1246"/>
      <c r="AF1246"/>
      <c r="AG1246"/>
      <c r="AH1246"/>
      <c r="AI1246"/>
      <c r="AJ1246"/>
      <c r="AK1246"/>
    </row>
    <row r="1247" spans="1:37" x14ac:dyDescent="0.25">
      <c r="A1247" s="131"/>
      <c r="B1247" s="131"/>
      <c r="C1247" s="131"/>
      <c r="D1247" s="131"/>
      <c r="E1247" s="131"/>
      <c r="F1247" s="131"/>
      <c r="G1247" s="131"/>
      <c r="H1247" s="131"/>
      <c r="I1247" s="131"/>
      <c r="J1247" s="131"/>
      <c r="K1247" s="131"/>
      <c r="L1247" s="131"/>
      <c r="M1247" s="131"/>
      <c r="N1247" s="131"/>
      <c r="O1247" s="131"/>
      <c r="P1247" s="131"/>
      <c r="Q1247" s="170"/>
      <c r="R1247" s="170"/>
      <c r="S1247" s="170"/>
      <c r="T1247" s="170"/>
      <c r="U1247" s="170"/>
      <c r="V1247" s="170"/>
      <c r="W1247" s="170"/>
      <c r="X1247" s="131"/>
      <c r="Y1247"/>
      <c r="AB1247"/>
      <c r="AC1247"/>
      <c r="AD1247"/>
      <c r="AE1247"/>
      <c r="AF1247"/>
      <c r="AG1247"/>
      <c r="AH1247"/>
      <c r="AI1247"/>
      <c r="AJ1247"/>
      <c r="AK1247"/>
    </row>
    <row r="1248" spans="1:37" x14ac:dyDescent="0.25">
      <c r="A1248" s="131"/>
      <c r="B1248" s="131"/>
      <c r="C1248" s="131"/>
      <c r="D1248" s="131"/>
      <c r="E1248" s="131"/>
      <c r="F1248" s="131"/>
      <c r="G1248" s="131"/>
      <c r="H1248" s="131"/>
      <c r="I1248" s="131"/>
      <c r="J1248" s="131"/>
      <c r="K1248" s="131"/>
      <c r="L1248" s="131"/>
      <c r="M1248" s="131"/>
      <c r="N1248" s="131"/>
      <c r="O1248" s="131"/>
      <c r="P1248" s="131"/>
      <c r="Q1248" s="170"/>
      <c r="R1248" s="170"/>
      <c r="S1248" s="170"/>
      <c r="T1248" s="170"/>
      <c r="U1248" s="170"/>
      <c r="V1248" s="170"/>
      <c r="W1248" s="170"/>
      <c r="X1248" s="131"/>
      <c r="Y1248"/>
      <c r="AB1248"/>
      <c r="AC1248"/>
      <c r="AD1248"/>
      <c r="AE1248"/>
      <c r="AF1248"/>
      <c r="AG1248"/>
      <c r="AH1248"/>
      <c r="AI1248"/>
      <c r="AJ1248"/>
      <c r="AK1248"/>
    </row>
    <row r="1249" spans="1:37" x14ac:dyDescent="0.25">
      <c r="A1249" s="131"/>
      <c r="B1249" s="131"/>
      <c r="C1249" s="131"/>
      <c r="D1249" s="131"/>
      <c r="E1249" s="131"/>
      <c r="F1249" s="131"/>
      <c r="G1249" s="131"/>
      <c r="H1249" s="131"/>
      <c r="I1249" s="131"/>
      <c r="J1249" s="131"/>
      <c r="K1249" s="131"/>
      <c r="L1249" s="131"/>
      <c r="M1249" s="131"/>
      <c r="N1249" s="131"/>
      <c r="O1249" s="131"/>
      <c r="P1249" s="131"/>
      <c r="Q1249" s="170"/>
      <c r="R1249" s="170"/>
      <c r="S1249" s="170"/>
      <c r="T1249" s="170"/>
      <c r="U1249" s="170"/>
      <c r="V1249" s="170"/>
      <c r="W1249" s="170"/>
      <c r="X1249" s="131"/>
      <c r="Y1249"/>
      <c r="AB1249"/>
      <c r="AC1249"/>
      <c r="AD1249"/>
      <c r="AE1249"/>
      <c r="AF1249"/>
      <c r="AG1249"/>
      <c r="AH1249"/>
      <c r="AI1249"/>
      <c r="AJ1249"/>
      <c r="AK1249"/>
    </row>
    <row r="1250" spans="1:37" x14ac:dyDescent="0.25">
      <c r="A1250" s="131"/>
      <c r="B1250" s="131"/>
      <c r="C1250" s="131"/>
      <c r="D1250" s="131"/>
      <c r="E1250" s="131"/>
      <c r="F1250" s="131"/>
      <c r="G1250" s="131"/>
      <c r="H1250" s="131"/>
      <c r="I1250" s="131"/>
      <c r="J1250" s="131"/>
      <c r="K1250" s="131"/>
      <c r="L1250" s="131"/>
      <c r="M1250" s="131"/>
      <c r="N1250" s="131"/>
      <c r="O1250" s="131"/>
      <c r="P1250" s="131"/>
      <c r="Q1250" s="170"/>
      <c r="R1250" s="170"/>
      <c r="S1250" s="170"/>
      <c r="T1250" s="170"/>
      <c r="U1250" s="170"/>
      <c r="V1250" s="170"/>
      <c r="W1250" s="170"/>
      <c r="X1250" s="131"/>
      <c r="Y1250"/>
      <c r="AB1250"/>
      <c r="AC1250"/>
      <c r="AD1250"/>
      <c r="AE1250"/>
      <c r="AF1250"/>
      <c r="AG1250"/>
      <c r="AH1250"/>
      <c r="AI1250"/>
      <c r="AJ1250"/>
      <c r="AK1250"/>
    </row>
    <row r="1251" spans="1:37" x14ac:dyDescent="0.25">
      <c r="A1251" s="131"/>
      <c r="B1251" s="131"/>
      <c r="C1251" s="131"/>
      <c r="D1251" s="131"/>
      <c r="E1251" s="131"/>
      <c r="F1251" s="131"/>
      <c r="G1251" s="131"/>
      <c r="H1251" s="131"/>
      <c r="I1251" s="131"/>
      <c r="J1251" s="131"/>
      <c r="K1251" s="131"/>
      <c r="L1251" s="131"/>
      <c r="M1251" s="131"/>
      <c r="N1251" s="131"/>
      <c r="O1251" s="131"/>
      <c r="P1251" s="131"/>
      <c r="Q1251" s="170"/>
      <c r="R1251" s="170"/>
      <c r="S1251" s="170"/>
      <c r="T1251" s="170"/>
      <c r="U1251" s="170"/>
      <c r="V1251" s="170"/>
      <c r="W1251" s="170"/>
      <c r="X1251" s="131"/>
      <c r="Y1251"/>
      <c r="AB1251"/>
      <c r="AC1251"/>
      <c r="AD1251"/>
      <c r="AE1251"/>
      <c r="AF1251"/>
      <c r="AG1251"/>
      <c r="AH1251"/>
      <c r="AI1251"/>
      <c r="AJ1251"/>
      <c r="AK1251"/>
    </row>
    <row r="1252" spans="1:37" x14ac:dyDescent="0.25">
      <c r="A1252" s="131"/>
      <c r="B1252" s="131"/>
      <c r="C1252" s="131"/>
      <c r="D1252" s="131"/>
      <c r="E1252" s="131"/>
      <c r="F1252" s="131"/>
      <c r="G1252" s="131"/>
      <c r="H1252" s="131"/>
      <c r="I1252" s="131"/>
      <c r="J1252" s="131"/>
      <c r="K1252" s="131"/>
      <c r="L1252" s="131"/>
      <c r="M1252" s="131"/>
      <c r="N1252" s="131"/>
      <c r="O1252" s="131"/>
      <c r="P1252" s="131"/>
      <c r="Q1252" s="170"/>
      <c r="R1252" s="170"/>
      <c r="S1252" s="170"/>
      <c r="T1252" s="170"/>
      <c r="U1252" s="170"/>
      <c r="V1252" s="170"/>
      <c r="W1252" s="170"/>
      <c r="X1252" s="131"/>
      <c r="Y1252"/>
      <c r="AB1252"/>
      <c r="AC1252"/>
      <c r="AD1252"/>
      <c r="AE1252"/>
      <c r="AF1252"/>
      <c r="AG1252"/>
      <c r="AH1252"/>
      <c r="AI1252"/>
      <c r="AJ1252"/>
      <c r="AK1252"/>
    </row>
    <row r="1253" spans="1:37" x14ac:dyDescent="0.25">
      <c r="A1253" s="131"/>
      <c r="B1253" s="131"/>
      <c r="C1253" s="131"/>
      <c r="D1253" s="131"/>
      <c r="E1253" s="131"/>
      <c r="F1253" s="131"/>
      <c r="G1253" s="131"/>
      <c r="H1253" s="131"/>
      <c r="I1253" s="131"/>
      <c r="J1253" s="131"/>
      <c r="K1253" s="131"/>
      <c r="L1253" s="131"/>
      <c r="M1253" s="131"/>
      <c r="N1253" s="131"/>
      <c r="O1253" s="131"/>
      <c r="P1253" s="131"/>
      <c r="Q1253" s="170"/>
      <c r="R1253" s="170"/>
      <c r="S1253" s="170"/>
      <c r="T1253" s="170"/>
      <c r="U1253" s="170"/>
      <c r="V1253" s="170"/>
      <c r="W1253" s="170"/>
      <c r="X1253" s="131"/>
      <c r="Y1253"/>
      <c r="AB1253"/>
      <c r="AC1253"/>
      <c r="AD1253"/>
      <c r="AE1253"/>
      <c r="AF1253"/>
      <c r="AG1253"/>
      <c r="AH1253"/>
      <c r="AI1253"/>
      <c r="AJ1253"/>
      <c r="AK1253"/>
    </row>
    <row r="1254" spans="1:37" x14ac:dyDescent="0.25">
      <c r="A1254" s="131"/>
      <c r="B1254" s="131"/>
      <c r="C1254" s="131"/>
      <c r="D1254" s="131"/>
      <c r="E1254" s="131"/>
      <c r="F1254" s="131"/>
      <c r="G1254" s="131"/>
      <c r="H1254" s="131"/>
      <c r="I1254" s="131"/>
      <c r="J1254" s="131"/>
      <c r="K1254" s="131"/>
      <c r="L1254" s="131"/>
      <c r="M1254" s="131"/>
      <c r="N1254" s="131"/>
      <c r="O1254" s="131"/>
      <c r="P1254" s="131"/>
      <c r="Q1254" s="170"/>
      <c r="R1254" s="170"/>
      <c r="S1254" s="170"/>
      <c r="T1254" s="170"/>
      <c r="U1254" s="170"/>
      <c r="V1254" s="170"/>
      <c r="W1254" s="170"/>
      <c r="X1254" s="131"/>
      <c r="Y1254"/>
      <c r="AB1254"/>
      <c r="AC1254"/>
      <c r="AD1254"/>
      <c r="AE1254"/>
      <c r="AF1254"/>
      <c r="AG1254"/>
      <c r="AH1254"/>
      <c r="AI1254"/>
      <c r="AJ1254"/>
      <c r="AK1254"/>
    </row>
    <row r="1255" spans="1:37" x14ac:dyDescent="0.25">
      <c r="A1255" s="131"/>
      <c r="B1255" s="131"/>
      <c r="C1255" s="131"/>
      <c r="D1255" s="131"/>
      <c r="E1255" s="131"/>
      <c r="F1255" s="131"/>
      <c r="G1255" s="131"/>
      <c r="H1255" s="131"/>
      <c r="I1255" s="131"/>
      <c r="J1255" s="131"/>
      <c r="K1255" s="131"/>
      <c r="L1255" s="131"/>
      <c r="M1255" s="131"/>
      <c r="N1255" s="131"/>
      <c r="O1255" s="131"/>
      <c r="P1255" s="131"/>
      <c r="Q1255" s="170"/>
      <c r="R1255" s="170"/>
      <c r="S1255" s="170"/>
      <c r="T1255" s="170"/>
      <c r="U1255" s="170"/>
      <c r="V1255" s="170"/>
      <c r="W1255" s="170"/>
      <c r="X1255" s="131"/>
      <c r="Y1255"/>
      <c r="AB1255"/>
      <c r="AC1255"/>
      <c r="AD1255"/>
      <c r="AE1255"/>
      <c r="AF1255"/>
      <c r="AG1255"/>
      <c r="AH1255"/>
      <c r="AI1255"/>
      <c r="AJ1255"/>
      <c r="AK1255"/>
    </row>
    <row r="1256" spans="1:37" x14ac:dyDescent="0.25">
      <c r="A1256" s="131"/>
      <c r="B1256" s="131"/>
      <c r="C1256" s="131"/>
      <c r="D1256" s="131"/>
      <c r="E1256" s="131"/>
      <c r="F1256" s="131"/>
      <c r="G1256" s="131"/>
      <c r="H1256" s="131"/>
      <c r="I1256" s="131"/>
      <c r="J1256" s="131"/>
      <c r="K1256" s="131"/>
      <c r="L1256" s="131"/>
      <c r="M1256" s="131"/>
      <c r="N1256" s="131"/>
      <c r="O1256" s="131"/>
      <c r="P1256" s="131"/>
      <c r="Q1256" s="170"/>
      <c r="R1256" s="170"/>
      <c r="S1256" s="170"/>
      <c r="T1256" s="170"/>
      <c r="U1256" s="170"/>
      <c r="V1256" s="170"/>
      <c r="W1256" s="170"/>
      <c r="X1256" s="131"/>
      <c r="Y1256"/>
      <c r="AB1256"/>
      <c r="AC1256"/>
      <c r="AD1256"/>
      <c r="AE1256"/>
      <c r="AF1256"/>
      <c r="AG1256"/>
      <c r="AH1256"/>
      <c r="AI1256"/>
      <c r="AJ1256"/>
      <c r="AK1256"/>
    </row>
    <row r="1257" spans="1:37" x14ac:dyDescent="0.25">
      <c r="A1257" s="131"/>
      <c r="B1257" s="131"/>
      <c r="C1257" s="131"/>
      <c r="D1257" s="131"/>
      <c r="E1257" s="131"/>
      <c r="F1257" s="131"/>
      <c r="G1257" s="131"/>
      <c r="H1257" s="131"/>
      <c r="I1257" s="131"/>
      <c r="J1257" s="131"/>
      <c r="K1257" s="131"/>
      <c r="L1257" s="131"/>
      <c r="M1257" s="131"/>
      <c r="N1257" s="131"/>
      <c r="O1257" s="131"/>
      <c r="P1257" s="131"/>
      <c r="Q1257" s="170"/>
      <c r="R1257" s="170"/>
      <c r="S1257" s="170"/>
      <c r="T1257" s="170"/>
      <c r="U1257" s="170"/>
      <c r="V1257" s="170"/>
      <c r="W1257" s="170"/>
      <c r="X1257" s="131"/>
      <c r="Y1257"/>
      <c r="AB1257"/>
      <c r="AC1257"/>
      <c r="AD1257"/>
      <c r="AE1257"/>
      <c r="AF1257"/>
      <c r="AG1257"/>
      <c r="AH1257"/>
      <c r="AI1257"/>
      <c r="AJ1257"/>
      <c r="AK1257"/>
    </row>
    <row r="1258" spans="1:37" x14ac:dyDescent="0.25">
      <c r="A1258" s="131"/>
      <c r="B1258" s="131"/>
      <c r="C1258" s="131"/>
      <c r="D1258" s="131"/>
      <c r="E1258" s="131"/>
      <c r="F1258" s="131"/>
      <c r="G1258" s="131"/>
      <c r="H1258" s="131"/>
      <c r="I1258" s="131"/>
      <c r="J1258" s="131"/>
      <c r="K1258" s="131"/>
      <c r="L1258" s="131"/>
      <c r="M1258" s="131"/>
      <c r="N1258" s="131"/>
      <c r="O1258" s="131"/>
      <c r="P1258" s="131"/>
      <c r="Q1258" s="170"/>
      <c r="R1258" s="170"/>
      <c r="S1258" s="170"/>
      <c r="T1258" s="170"/>
      <c r="U1258" s="170"/>
      <c r="V1258" s="170"/>
      <c r="W1258" s="170"/>
      <c r="X1258" s="131"/>
      <c r="Y1258"/>
      <c r="AB1258"/>
      <c r="AC1258"/>
      <c r="AD1258"/>
      <c r="AE1258"/>
      <c r="AF1258"/>
      <c r="AG1258"/>
      <c r="AH1258"/>
      <c r="AI1258"/>
      <c r="AJ1258"/>
      <c r="AK1258"/>
    </row>
    <row r="1259" spans="1:37" x14ac:dyDescent="0.25">
      <c r="A1259" s="131"/>
      <c r="B1259" s="131"/>
      <c r="C1259" s="131"/>
      <c r="D1259" s="131"/>
      <c r="E1259" s="131"/>
      <c r="F1259" s="131"/>
      <c r="G1259" s="131"/>
      <c r="H1259" s="131"/>
      <c r="I1259" s="131"/>
      <c r="J1259" s="131"/>
      <c r="K1259" s="131"/>
      <c r="L1259" s="131"/>
      <c r="M1259" s="131"/>
      <c r="N1259" s="131"/>
      <c r="O1259" s="131"/>
      <c r="P1259" s="131"/>
      <c r="Q1259" s="170"/>
      <c r="R1259" s="170"/>
      <c r="S1259" s="170"/>
      <c r="T1259" s="170"/>
      <c r="U1259" s="170"/>
      <c r="V1259" s="170"/>
      <c r="W1259" s="170"/>
      <c r="X1259" s="131"/>
      <c r="Y1259"/>
      <c r="AB1259"/>
      <c r="AC1259"/>
      <c r="AD1259"/>
      <c r="AE1259"/>
      <c r="AF1259"/>
      <c r="AG1259"/>
      <c r="AH1259"/>
      <c r="AI1259"/>
      <c r="AJ1259"/>
      <c r="AK1259"/>
    </row>
    <row r="1260" spans="1:37" x14ac:dyDescent="0.25">
      <c r="A1260" s="131"/>
      <c r="B1260" s="131"/>
      <c r="C1260" s="131"/>
      <c r="D1260" s="131"/>
      <c r="E1260" s="131"/>
      <c r="F1260" s="131"/>
      <c r="G1260" s="131"/>
      <c r="H1260" s="131"/>
      <c r="I1260" s="131"/>
      <c r="J1260" s="131"/>
      <c r="K1260" s="131"/>
      <c r="L1260" s="131"/>
      <c r="M1260" s="131"/>
      <c r="N1260" s="131"/>
      <c r="O1260" s="131"/>
      <c r="P1260" s="131"/>
      <c r="Q1260" s="170"/>
      <c r="R1260" s="170"/>
      <c r="S1260" s="170"/>
      <c r="T1260" s="170"/>
      <c r="U1260" s="170"/>
      <c r="V1260" s="170"/>
      <c r="W1260" s="170"/>
      <c r="X1260" s="131"/>
      <c r="Y1260"/>
      <c r="AB1260"/>
      <c r="AC1260"/>
      <c r="AD1260"/>
      <c r="AE1260"/>
      <c r="AF1260"/>
      <c r="AG1260"/>
      <c r="AH1260"/>
      <c r="AI1260"/>
      <c r="AJ1260"/>
      <c r="AK1260"/>
    </row>
    <row r="1261" spans="1:37" x14ac:dyDescent="0.25">
      <c r="A1261" s="131"/>
      <c r="B1261" s="131"/>
      <c r="C1261" s="131"/>
      <c r="D1261" s="131"/>
      <c r="E1261" s="131"/>
      <c r="F1261" s="131"/>
      <c r="G1261" s="131"/>
      <c r="H1261" s="131"/>
      <c r="I1261" s="131"/>
      <c r="J1261" s="131"/>
      <c r="K1261" s="131"/>
      <c r="L1261" s="131"/>
      <c r="M1261" s="131"/>
      <c r="N1261" s="131"/>
      <c r="O1261" s="131"/>
      <c r="P1261" s="131"/>
      <c r="Q1261" s="170"/>
      <c r="R1261" s="170"/>
      <c r="S1261" s="170"/>
      <c r="T1261" s="170"/>
      <c r="U1261" s="170"/>
      <c r="V1261" s="170"/>
      <c r="W1261" s="170"/>
      <c r="X1261" s="131"/>
      <c r="Y1261"/>
      <c r="AB1261"/>
      <c r="AC1261"/>
      <c r="AD1261"/>
      <c r="AE1261"/>
      <c r="AF1261"/>
      <c r="AG1261"/>
      <c r="AH1261"/>
      <c r="AI1261"/>
      <c r="AJ1261"/>
      <c r="AK1261"/>
    </row>
    <row r="1262" spans="1:37" x14ac:dyDescent="0.25">
      <c r="A1262" s="131"/>
      <c r="B1262" s="131"/>
      <c r="C1262" s="131"/>
      <c r="D1262" s="131"/>
      <c r="E1262" s="131"/>
      <c r="F1262" s="131"/>
      <c r="G1262" s="131"/>
      <c r="H1262" s="131"/>
      <c r="I1262" s="131"/>
      <c r="J1262" s="131"/>
      <c r="K1262" s="131"/>
      <c r="L1262" s="131"/>
      <c r="M1262" s="131"/>
      <c r="N1262" s="131"/>
      <c r="O1262" s="131"/>
      <c r="P1262" s="131"/>
      <c r="Q1262" s="170"/>
      <c r="R1262" s="170"/>
      <c r="S1262" s="170"/>
      <c r="T1262" s="170"/>
      <c r="U1262" s="170"/>
      <c r="V1262" s="170"/>
      <c r="W1262" s="170"/>
      <c r="X1262" s="131"/>
      <c r="Y1262"/>
      <c r="AB1262"/>
      <c r="AC1262"/>
      <c r="AD1262"/>
      <c r="AE1262"/>
      <c r="AF1262"/>
      <c r="AG1262"/>
      <c r="AH1262"/>
      <c r="AI1262"/>
      <c r="AJ1262"/>
      <c r="AK1262"/>
    </row>
    <row r="1263" spans="1:37" x14ac:dyDescent="0.25">
      <c r="A1263" s="131"/>
      <c r="B1263" s="131"/>
      <c r="C1263" s="131"/>
      <c r="D1263" s="131"/>
      <c r="E1263" s="131"/>
      <c r="F1263" s="131"/>
      <c r="G1263" s="131"/>
      <c r="H1263" s="131"/>
      <c r="I1263" s="131"/>
      <c r="J1263" s="131"/>
      <c r="K1263" s="131"/>
      <c r="L1263" s="131"/>
      <c r="M1263" s="131"/>
      <c r="N1263" s="131"/>
      <c r="O1263" s="131"/>
      <c r="P1263" s="131"/>
      <c r="Q1263" s="170"/>
      <c r="R1263" s="170"/>
      <c r="S1263" s="170"/>
      <c r="T1263" s="170"/>
      <c r="U1263" s="170"/>
      <c r="V1263" s="170"/>
      <c r="W1263" s="170"/>
      <c r="X1263" s="131"/>
      <c r="Y1263"/>
      <c r="AB1263"/>
      <c r="AC1263"/>
      <c r="AD1263"/>
      <c r="AE1263"/>
      <c r="AF1263"/>
      <c r="AG1263"/>
      <c r="AH1263"/>
      <c r="AI1263"/>
      <c r="AJ1263"/>
      <c r="AK1263"/>
    </row>
    <row r="1264" spans="1:37" x14ac:dyDescent="0.25">
      <c r="A1264" s="131"/>
      <c r="B1264" s="131"/>
      <c r="C1264" s="131"/>
      <c r="D1264" s="131"/>
      <c r="E1264" s="131"/>
      <c r="F1264" s="131"/>
      <c r="G1264" s="131"/>
      <c r="H1264" s="131"/>
      <c r="I1264" s="131"/>
      <c r="J1264" s="131"/>
      <c r="K1264" s="131"/>
      <c r="L1264" s="131"/>
      <c r="M1264" s="131"/>
      <c r="N1264" s="131"/>
      <c r="O1264" s="131"/>
      <c r="P1264" s="131"/>
      <c r="Q1264" s="170"/>
      <c r="R1264" s="170"/>
      <c r="S1264" s="170"/>
      <c r="T1264" s="170"/>
      <c r="U1264" s="170"/>
      <c r="V1264" s="170"/>
      <c r="W1264" s="170"/>
      <c r="X1264" s="131"/>
      <c r="Y1264"/>
      <c r="AB1264"/>
      <c r="AC1264"/>
      <c r="AD1264"/>
      <c r="AE1264"/>
      <c r="AF1264"/>
      <c r="AG1264"/>
      <c r="AH1264"/>
      <c r="AI1264"/>
      <c r="AJ1264"/>
      <c r="AK1264"/>
    </row>
    <row r="1265" spans="1:37" x14ac:dyDescent="0.25">
      <c r="A1265" s="131"/>
      <c r="B1265" s="131"/>
      <c r="C1265" s="131"/>
      <c r="D1265" s="131"/>
      <c r="E1265" s="131"/>
      <c r="F1265" s="131"/>
      <c r="G1265" s="131"/>
      <c r="H1265" s="131"/>
      <c r="I1265" s="131"/>
      <c r="J1265" s="131"/>
      <c r="K1265" s="131"/>
      <c r="L1265" s="131"/>
      <c r="M1265" s="131"/>
      <c r="N1265" s="131"/>
      <c r="O1265" s="131"/>
      <c r="P1265" s="131"/>
      <c r="Q1265" s="170"/>
      <c r="R1265" s="170"/>
      <c r="S1265" s="170"/>
      <c r="T1265" s="170"/>
      <c r="U1265" s="170"/>
      <c r="V1265" s="170"/>
      <c r="W1265" s="170"/>
      <c r="X1265" s="131"/>
      <c r="Y1265"/>
      <c r="AB1265"/>
      <c r="AC1265"/>
      <c r="AD1265"/>
      <c r="AE1265"/>
      <c r="AF1265"/>
      <c r="AG1265"/>
      <c r="AH1265"/>
      <c r="AI1265"/>
      <c r="AJ1265"/>
      <c r="AK1265"/>
    </row>
    <row r="1266" spans="1:37" x14ac:dyDescent="0.25">
      <c r="A1266" s="131"/>
      <c r="B1266" s="131"/>
      <c r="C1266" s="131"/>
      <c r="D1266" s="131"/>
      <c r="E1266" s="131"/>
      <c r="F1266" s="131"/>
      <c r="G1266" s="131"/>
      <c r="H1266" s="131"/>
      <c r="I1266" s="131"/>
      <c r="J1266" s="131"/>
      <c r="K1266" s="131"/>
      <c r="L1266" s="131"/>
      <c r="M1266" s="131"/>
      <c r="N1266" s="131"/>
      <c r="O1266" s="131"/>
      <c r="P1266" s="131"/>
      <c r="Q1266" s="170"/>
      <c r="R1266" s="170"/>
      <c r="S1266" s="170"/>
      <c r="T1266" s="170"/>
      <c r="U1266" s="170"/>
      <c r="V1266" s="170"/>
      <c r="W1266" s="170"/>
      <c r="X1266" s="131"/>
      <c r="Y1266"/>
      <c r="AB1266"/>
      <c r="AC1266"/>
      <c r="AD1266"/>
      <c r="AE1266"/>
      <c r="AF1266"/>
      <c r="AG1266"/>
      <c r="AH1266"/>
      <c r="AI1266"/>
      <c r="AJ1266"/>
      <c r="AK1266"/>
    </row>
    <row r="1267" spans="1:37" x14ac:dyDescent="0.25">
      <c r="A1267" s="131"/>
      <c r="B1267" s="131"/>
      <c r="C1267" s="131"/>
      <c r="D1267" s="131"/>
      <c r="E1267" s="131"/>
      <c r="F1267" s="131"/>
      <c r="G1267" s="131"/>
      <c r="H1267" s="131"/>
      <c r="I1267" s="131"/>
      <c r="J1267" s="131"/>
      <c r="K1267" s="131"/>
      <c r="L1267" s="131"/>
      <c r="M1267" s="131"/>
      <c r="N1267" s="131"/>
      <c r="O1267" s="131"/>
      <c r="P1267" s="131"/>
      <c r="Q1267" s="170"/>
      <c r="R1267" s="170"/>
      <c r="S1267" s="170"/>
      <c r="T1267" s="170"/>
      <c r="U1267" s="170"/>
      <c r="V1267" s="170"/>
      <c r="W1267" s="170"/>
      <c r="X1267" s="131"/>
      <c r="Y1267"/>
      <c r="AB1267"/>
      <c r="AC1267"/>
      <c r="AD1267"/>
      <c r="AE1267"/>
      <c r="AF1267"/>
      <c r="AG1267"/>
      <c r="AH1267"/>
      <c r="AI1267"/>
      <c r="AJ1267"/>
      <c r="AK1267"/>
    </row>
    <row r="1268" spans="1:37" x14ac:dyDescent="0.25">
      <c r="A1268" s="131"/>
      <c r="B1268" s="131"/>
      <c r="C1268" s="131"/>
      <c r="D1268" s="131"/>
      <c r="E1268" s="131"/>
      <c r="F1268" s="131"/>
      <c r="G1268" s="131"/>
      <c r="H1268" s="131"/>
      <c r="I1268" s="131"/>
      <c r="J1268" s="131"/>
      <c r="K1268" s="131"/>
      <c r="L1268" s="131"/>
      <c r="M1268" s="131"/>
      <c r="N1268" s="131"/>
      <c r="O1268" s="131"/>
      <c r="P1268" s="131"/>
      <c r="Q1268" s="170"/>
      <c r="R1268" s="170"/>
      <c r="S1268" s="170"/>
      <c r="T1268" s="170"/>
      <c r="U1268" s="170"/>
      <c r="V1268" s="170"/>
      <c r="W1268" s="170"/>
      <c r="X1268" s="131"/>
      <c r="Y1268"/>
      <c r="AB1268"/>
      <c r="AC1268"/>
      <c r="AD1268"/>
      <c r="AE1268"/>
      <c r="AF1268"/>
      <c r="AG1268"/>
      <c r="AH1268"/>
      <c r="AI1268"/>
      <c r="AJ1268"/>
      <c r="AK1268"/>
    </row>
    <row r="1269" spans="1:37" x14ac:dyDescent="0.25">
      <c r="A1269" s="131"/>
      <c r="B1269" s="131"/>
      <c r="C1269" s="131"/>
      <c r="D1269" s="131"/>
      <c r="E1269" s="131"/>
      <c r="F1269" s="131"/>
      <c r="G1269" s="131"/>
      <c r="H1269" s="131"/>
      <c r="I1269" s="131"/>
      <c r="J1269" s="131"/>
      <c r="K1269" s="131"/>
      <c r="L1269" s="131"/>
      <c r="M1269" s="131"/>
      <c r="N1269" s="131"/>
      <c r="O1269" s="131"/>
      <c r="P1269" s="131"/>
      <c r="Q1269" s="170"/>
      <c r="R1269" s="170"/>
      <c r="S1269" s="170"/>
      <c r="T1269" s="170"/>
      <c r="U1269" s="170"/>
      <c r="V1269" s="170"/>
      <c r="W1269" s="170"/>
      <c r="X1269" s="131"/>
      <c r="Y1269"/>
      <c r="AB1269"/>
      <c r="AC1269"/>
      <c r="AD1269"/>
      <c r="AE1269"/>
      <c r="AF1269"/>
      <c r="AG1269"/>
      <c r="AH1269"/>
      <c r="AI1269"/>
      <c r="AJ1269"/>
      <c r="AK1269"/>
    </row>
    <row r="1270" spans="1:37" x14ac:dyDescent="0.25">
      <c r="A1270" s="131"/>
      <c r="B1270" s="131"/>
      <c r="C1270" s="131"/>
      <c r="D1270" s="131"/>
      <c r="E1270" s="131"/>
      <c r="F1270" s="131"/>
      <c r="G1270" s="131"/>
      <c r="H1270" s="131"/>
      <c r="I1270" s="131"/>
      <c r="J1270" s="131"/>
      <c r="K1270" s="131"/>
      <c r="L1270" s="131"/>
      <c r="M1270" s="131"/>
      <c r="N1270" s="131"/>
      <c r="O1270" s="131"/>
      <c r="P1270" s="131"/>
      <c r="Q1270" s="170"/>
      <c r="R1270" s="170"/>
      <c r="S1270" s="170"/>
      <c r="T1270" s="170"/>
      <c r="U1270" s="170"/>
      <c r="V1270" s="170"/>
      <c r="W1270" s="170"/>
      <c r="X1270" s="131"/>
      <c r="Y1270"/>
      <c r="AB1270"/>
      <c r="AC1270"/>
      <c r="AD1270"/>
      <c r="AE1270"/>
      <c r="AF1270"/>
      <c r="AG1270"/>
      <c r="AH1270"/>
      <c r="AI1270"/>
      <c r="AJ1270"/>
      <c r="AK1270"/>
    </row>
    <row r="1271" spans="1:37" x14ac:dyDescent="0.25">
      <c r="A1271" s="131"/>
      <c r="B1271" s="131"/>
      <c r="C1271" s="131"/>
      <c r="D1271" s="131"/>
      <c r="E1271" s="131"/>
      <c r="F1271" s="131"/>
      <c r="G1271" s="131"/>
      <c r="H1271" s="131"/>
      <c r="I1271" s="131"/>
      <c r="J1271" s="131"/>
      <c r="K1271" s="131"/>
      <c r="L1271" s="131"/>
      <c r="M1271" s="131"/>
      <c r="N1271" s="131"/>
      <c r="O1271" s="131"/>
      <c r="P1271" s="131"/>
      <c r="Q1271" s="170"/>
      <c r="R1271" s="170"/>
      <c r="S1271" s="170"/>
      <c r="T1271" s="170"/>
      <c r="U1271" s="170"/>
      <c r="V1271" s="170"/>
      <c r="W1271" s="170"/>
      <c r="X1271" s="131"/>
      <c r="Y1271"/>
      <c r="AB1271"/>
      <c r="AC1271"/>
      <c r="AD1271"/>
      <c r="AE1271"/>
      <c r="AF1271"/>
      <c r="AG1271"/>
      <c r="AH1271"/>
      <c r="AI1271"/>
      <c r="AJ1271"/>
      <c r="AK1271"/>
    </row>
    <row r="1272" spans="1:37" x14ac:dyDescent="0.25">
      <c r="A1272" s="131"/>
      <c r="B1272" s="131"/>
      <c r="C1272" s="131"/>
      <c r="D1272" s="131"/>
      <c r="E1272" s="131"/>
      <c r="F1272" s="131"/>
      <c r="G1272" s="131"/>
      <c r="H1272" s="131"/>
      <c r="I1272" s="131"/>
      <c r="J1272" s="131"/>
      <c r="K1272" s="131"/>
      <c r="L1272" s="131"/>
      <c r="M1272" s="131"/>
      <c r="N1272" s="131"/>
      <c r="O1272" s="131"/>
      <c r="P1272" s="131"/>
      <c r="Q1272" s="170"/>
      <c r="R1272" s="170"/>
      <c r="S1272" s="170"/>
      <c r="T1272" s="170"/>
      <c r="U1272" s="170"/>
      <c r="V1272" s="170"/>
      <c r="W1272" s="170"/>
      <c r="X1272" s="131"/>
      <c r="Y1272"/>
      <c r="AB1272"/>
      <c r="AC1272"/>
      <c r="AD1272"/>
      <c r="AE1272"/>
      <c r="AF1272"/>
      <c r="AG1272"/>
      <c r="AH1272"/>
      <c r="AI1272"/>
      <c r="AJ1272"/>
      <c r="AK1272"/>
    </row>
    <row r="1273" spans="1:37" x14ac:dyDescent="0.25">
      <c r="A1273" s="131"/>
      <c r="B1273" s="131"/>
      <c r="C1273" s="131"/>
      <c r="D1273" s="131"/>
      <c r="E1273" s="131"/>
      <c r="F1273" s="131"/>
      <c r="G1273" s="131"/>
      <c r="H1273" s="131"/>
      <c r="I1273" s="131"/>
      <c r="J1273" s="131"/>
      <c r="K1273" s="131"/>
      <c r="L1273" s="131"/>
      <c r="M1273" s="131"/>
      <c r="N1273" s="131"/>
      <c r="O1273" s="131"/>
      <c r="P1273" s="131"/>
      <c r="Q1273" s="170"/>
      <c r="R1273" s="170"/>
      <c r="S1273" s="170"/>
      <c r="T1273" s="170"/>
      <c r="U1273" s="170"/>
      <c r="V1273" s="170"/>
      <c r="W1273" s="170"/>
      <c r="X1273" s="131"/>
      <c r="Y1273"/>
      <c r="AB1273"/>
      <c r="AC1273"/>
      <c r="AD1273"/>
      <c r="AE1273"/>
      <c r="AF1273"/>
      <c r="AG1273"/>
      <c r="AH1273"/>
      <c r="AI1273"/>
      <c r="AJ1273"/>
      <c r="AK1273"/>
    </row>
    <row r="1274" spans="1:37" x14ac:dyDescent="0.25">
      <c r="A1274" s="131"/>
      <c r="B1274" s="131"/>
      <c r="C1274" s="131"/>
      <c r="D1274" s="131"/>
      <c r="E1274" s="131"/>
      <c r="F1274" s="131"/>
      <c r="G1274" s="131"/>
      <c r="H1274" s="131"/>
      <c r="I1274" s="131"/>
      <c r="J1274" s="131"/>
      <c r="K1274" s="131"/>
      <c r="L1274" s="131"/>
      <c r="M1274" s="131"/>
      <c r="N1274" s="131"/>
      <c r="O1274" s="131"/>
      <c r="P1274" s="131"/>
      <c r="Q1274" s="170"/>
      <c r="R1274" s="170"/>
      <c r="S1274" s="170"/>
      <c r="T1274" s="170"/>
      <c r="U1274" s="170"/>
      <c r="V1274" s="170"/>
      <c r="W1274" s="170"/>
      <c r="X1274" s="131"/>
      <c r="Y1274"/>
      <c r="AB1274"/>
      <c r="AC1274"/>
      <c r="AD1274"/>
      <c r="AE1274"/>
      <c r="AF1274"/>
      <c r="AG1274"/>
      <c r="AH1274"/>
      <c r="AI1274"/>
      <c r="AJ1274"/>
      <c r="AK1274"/>
    </row>
    <row r="1275" spans="1:37" x14ac:dyDescent="0.25">
      <c r="A1275" s="131"/>
      <c r="B1275" s="131"/>
      <c r="C1275" s="131"/>
      <c r="D1275" s="131"/>
      <c r="E1275" s="131"/>
      <c r="F1275" s="131"/>
      <c r="G1275" s="131"/>
      <c r="H1275" s="131"/>
      <c r="I1275" s="131"/>
      <c r="J1275" s="131"/>
      <c r="K1275" s="131"/>
      <c r="L1275" s="131"/>
      <c r="M1275" s="131"/>
      <c r="N1275" s="131"/>
      <c r="O1275" s="131"/>
      <c r="P1275" s="131"/>
      <c r="Q1275" s="170"/>
      <c r="R1275" s="170"/>
      <c r="S1275" s="170"/>
      <c r="T1275" s="170"/>
      <c r="U1275" s="170"/>
      <c r="V1275" s="170"/>
      <c r="W1275" s="170"/>
      <c r="X1275" s="131"/>
      <c r="Y1275"/>
      <c r="AB1275"/>
      <c r="AC1275"/>
      <c r="AD1275"/>
      <c r="AE1275"/>
      <c r="AF1275"/>
      <c r="AG1275"/>
      <c r="AH1275"/>
      <c r="AI1275"/>
      <c r="AJ1275"/>
      <c r="AK1275"/>
    </row>
    <row r="1276" spans="1:37" x14ac:dyDescent="0.25">
      <c r="A1276" s="131"/>
      <c r="B1276" s="131"/>
      <c r="C1276" s="131"/>
      <c r="D1276" s="131"/>
      <c r="E1276" s="131"/>
      <c r="F1276" s="131"/>
      <c r="G1276" s="131"/>
      <c r="H1276" s="131"/>
      <c r="I1276" s="131"/>
      <c r="J1276" s="131"/>
      <c r="K1276" s="131"/>
      <c r="L1276" s="131"/>
      <c r="M1276" s="131"/>
      <c r="N1276" s="131"/>
      <c r="O1276" s="131"/>
      <c r="P1276" s="131"/>
      <c r="Q1276" s="170"/>
      <c r="R1276" s="170"/>
      <c r="S1276" s="170"/>
      <c r="T1276" s="170"/>
      <c r="U1276" s="170"/>
      <c r="V1276" s="170"/>
      <c r="W1276" s="170"/>
      <c r="X1276" s="131"/>
      <c r="Y1276"/>
      <c r="AB1276"/>
      <c r="AC1276"/>
      <c r="AD1276"/>
      <c r="AE1276"/>
      <c r="AF1276"/>
      <c r="AG1276"/>
      <c r="AH1276"/>
      <c r="AI1276"/>
      <c r="AJ1276"/>
      <c r="AK1276"/>
    </row>
    <row r="1277" spans="1:37" x14ac:dyDescent="0.25">
      <c r="A1277" s="131"/>
      <c r="B1277" s="131"/>
      <c r="C1277" s="131"/>
      <c r="D1277" s="131"/>
      <c r="E1277" s="131"/>
      <c r="F1277" s="131"/>
      <c r="G1277" s="131"/>
      <c r="H1277" s="131"/>
      <c r="I1277" s="131"/>
      <c r="J1277" s="131"/>
      <c r="K1277" s="131"/>
      <c r="L1277" s="131"/>
      <c r="M1277" s="131"/>
      <c r="N1277" s="131"/>
      <c r="O1277" s="131"/>
      <c r="P1277" s="131"/>
      <c r="Q1277" s="170"/>
      <c r="R1277" s="170"/>
      <c r="S1277" s="170"/>
      <c r="T1277" s="170"/>
      <c r="U1277" s="170"/>
      <c r="V1277" s="170"/>
      <c r="W1277" s="170"/>
      <c r="X1277" s="131"/>
      <c r="Y1277"/>
      <c r="AB1277"/>
      <c r="AC1277"/>
      <c r="AD1277"/>
      <c r="AE1277"/>
      <c r="AF1277"/>
      <c r="AG1277"/>
      <c r="AH1277"/>
      <c r="AI1277"/>
      <c r="AJ1277"/>
      <c r="AK1277"/>
    </row>
    <row r="1278" spans="1:37" x14ac:dyDescent="0.25">
      <c r="A1278" s="131"/>
      <c r="B1278" s="131"/>
      <c r="C1278" s="131"/>
      <c r="D1278" s="131"/>
      <c r="E1278" s="131"/>
      <c r="F1278" s="131"/>
      <c r="G1278" s="131"/>
      <c r="H1278" s="131"/>
      <c r="I1278" s="131"/>
      <c r="J1278" s="131"/>
      <c r="K1278" s="131"/>
      <c r="L1278" s="131"/>
      <c r="M1278" s="131"/>
      <c r="N1278" s="131"/>
      <c r="O1278" s="131"/>
      <c r="P1278" s="131"/>
      <c r="Q1278" s="170"/>
      <c r="R1278" s="170"/>
      <c r="S1278" s="170"/>
      <c r="T1278" s="170"/>
      <c r="U1278" s="170"/>
      <c r="V1278" s="170"/>
      <c r="W1278" s="170"/>
      <c r="X1278" s="131"/>
      <c r="Y1278"/>
      <c r="AB1278"/>
      <c r="AC1278"/>
      <c r="AD1278"/>
      <c r="AE1278"/>
      <c r="AF1278"/>
      <c r="AG1278"/>
      <c r="AH1278"/>
      <c r="AI1278"/>
      <c r="AJ1278"/>
      <c r="AK1278"/>
    </row>
    <row r="1279" spans="1:37" x14ac:dyDescent="0.25">
      <c r="A1279" s="131"/>
      <c r="B1279" s="131"/>
      <c r="C1279" s="131"/>
      <c r="D1279" s="131"/>
      <c r="E1279" s="131"/>
      <c r="F1279" s="131"/>
      <c r="G1279" s="131"/>
      <c r="H1279" s="131"/>
      <c r="I1279" s="131"/>
      <c r="J1279" s="131"/>
      <c r="K1279" s="131"/>
      <c r="L1279" s="131"/>
      <c r="M1279" s="131"/>
      <c r="N1279" s="131"/>
      <c r="O1279" s="131"/>
      <c r="P1279" s="131"/>
      <c r="Q1279" s="170"/>
      <c r="R1279" s="170"/>
      <c r="S1279" s="170"/>
      <c r="T1279" s="170"/>
      <c r="U1279" s="170"/>
      <c r="V1279" s="170"/>
      <c r="W1279" s="170"/>
      <c r="X1279" s="131"/>
      <c r="Y1279"/>
      <c r="AB1279"/>
      <c r="AC1279"/>
      <c r="AD1279"/>
      <c r="AE1279"/>
      <c r="AF1279"/>
      <c r="AG1279"/>
      <c r="AH1279"/>
      <c r="AI1279"/>
      <c r="AJ1279"/>
      <c r="AK1279"/>
    </row>
    <row r="1280" spans="1:37" x14ac:dyDescent="0.25">
      <c r="A1280" s="131"/>
      <c r="B1280" s="131"/>
      <c r="C1280" s="131"/>
      <c r="D1280" s="131"/>
      <c r="E1280" s="131"/>
      <c r="F1280" s="131"/>
      <c r="G1280" s="131"/>
      <c r="H1280" s="131"/>
      <c r="I1280" s="131"/>
      <c r="J1280" s="131"/>
      <c r="K1280" s="131"/>
      <c r="L1280" s="131"/>
      <c r="M1280" s="131"/>
      <c r="N1280" s="131"/>
      <c r="O1280" s="131"/>
      <c r="P1280" s="131"/>
      <c r="Q1280" s="170"/>
      <c r="R1280" s="170"/>
      <c r="S1280" s="170"/>
      <c r="T1280" s="170"/>
      <c r="U1280" s="170"/>
      <c r="V1280" s="170"/>
      <c r="W1280" s="170"/>
      <c r="X1280" s="131"/>
      <c r="Y1280"/>
      <c r="AB1280"/>
      <c r="AC1280"/>
      <c r="AD1280"/>
      <c r="AE1280"/>
      <c r="AF1280"/>
      <c r="AG1280"/>
      <c r="AH1280"/>
      <c r="AI1280"/>
      <c r="AJ1280"/>
      <c r="AK1280"/>
    </row>
    <row r="1281" spans="1:37" x14ac:dyDescent="0.25">
      <c r="A1281" s="131"/>
      <c r="B1281" s="131"/>
      <c r="C1281" s="131"/>
      <c r="D1281" s="131"/>
      <c r="E1281" s="131"/>
      <c r="F1281" s="131"/>
      <c r="G1281" s="131"/>
      <c r="H1281" s="131"/>
      <c r="I1281" s="131"/>
      <c r="J1281" s="131"/>
      <c r="K1281" s="131"/>
      <c r="L1281" s="131"/>
      <c r="M1281" s="131"/>
      <c r="N1281" s="131"/>
      <c r="O1281" s="131"/>
      <c r="P1281" s="131"/>
      <c r="Q1281" s="170"/>
      <c r="R1281" s="170"/>
      <c r="S1281" s="170"/>
      <c r="T1281" s="170"/>
      <c r="U1281" s="170"/>
      <c r="V1281" s="170"/>
      <c r="W1281" s="170"/>
      <c r="X1281" s="131"/>
      <c r="Y1281"/>
      <c r="AB1281"/>
      <c r="AC1281"/>
      <c r="AD1281"/>
      <c r="AE1281"/>
      <c r="AF1281"/>
      <c r="AG1281"/>
      <c r="AH1281"/>
      <c r="AI1281"/>
      <c r="AJ1281"/>
      <c r="AK1281"/>
    </row>
    <row r="1282" spans="1:37" x14ac:dyDescent="0.25">
      <c r="A1282" s="131"/>
      <c r="B1282" s="131"/>
      <c r="C1282" s="131"/>
      <c r="D1282" s="131"/>
      <c r="E1282" s="131"/>
      <c r="F1282" s="131"/>
      <c r="G1282" s="131"/>
      <c r="H1282" s="131"/>
      <c r="I1282" s="131"/>
      <c r="J1282" s="131"/>
      <c r="K1282" s="131"/>
      <c r="L1282" s="131"/>
      <c r="M1282" s="131"/>
      <c r="N1282" s="131"/>
      <c r="O1282" s="131"/>
      <c r="P1282" s="131"/>
      <c r="Q1282" s="170"/>
      <c r="R1282" s="170"/>
      <c r="S1282" s="170"/>
      <c r="T1282" s="170"/>
      <c r="U1282" s="170"/>
      <c r="V1282" s="170"/>
      <c r="W1282" s="170"/>
      <c r="X1282" s="131"/>
      <c r="Y1282"/>
      <c r="AB1282"/>
      <c r="AC1282"/>
      <c r="AD1282"/>
      <c r="AE1282"/>
      <c r="AF1282"/>
      <c r="AG1282"/>
      <c r="AH1282"/>
      <c r="AI1282"/>
      <c r="AJ1282"/>
      <c r="AK1282"/>
    </row>
    <row r="1283" spans="1:37" x14ac:dyDescent="0.25">
      <c r="A1283" s="131"/>
      <c r="B1283" s="131"/>
      <c r="C1283" s="131"/>
      <c r="D1283" s="131"/>
      <c r="E1283" s="131"/>
      <c r="F1283" s="131"/>
      <c r="G1283" s="131"/>
      <c r="H1283" s="131"/>
      <c r="I1283" s="131"/>
      <c r="J1283" s="131"/>
      <c r="K1283" s="131"/>
      <c r="L1283" s="131"/>
      <c r="M1283" s="131"/>
      <c r="N1283" s="131"/>
      <c r="O1283" s="131"/>
      <c r="P1283" s="131"/>
      <c r="Q1283" s="170"/>
      <c r="R1283" s="170"/>
      <c r="S1283" s="170"/>
      <c r="T1283" s="170"/>
      <c r="U1283" s="170"/>
      <c r="V1283" s="170"/>
      <c r="W1283" s="170"/>
      <c r="X1283" s="131"/>
      <c r="Y1283"/>
      <c r="AB1283"/>
      <c r="AC1283"/>
      <c r="AD1283"/>
      <c r="AE1283"/>
      <c r="AF1283"/>
      <c r="AG1283"/>
      <c r="AH1283"/>
      <c r="AI1283"/>
      <c r="AJ1283"/>
      <c r="AK1283"/>
    </row>
    <row r="1284" spans="1:37" x14ac:dyDescent="0.25">
      <c r="A1284" s="131"/>
      <c r="B1284" s="131"/>
      <c r="C1284" s="131"/>
      <c r="D1284" s="131"/>
      <c r="E1284" s="131"/>
      <c r="F1284" s="131"/>
      <c r="G1284" s="131"/>
      <c r="H1284" s="131"/>
      <c r="I1284" s="131"/>
      <c r="J1284" s="131"/>
      <c r="K1284" s="131"/>
      <c r="L1284" s="131"/>
      <c r="M1284" s="131"/>
      <c r="N1284" s="131"/>
      <c r="O1284" s="131"/>
      <c r="P1284" s="131"/>
      <c r="Q1284" s="170"/>
      <c r="R1284" s="170"/>
      <c r="S1284" s="170"/>
      <c r="T1284" s="170"/>
      <c r="U1284" s="170"/>
      <c r="V1284" s="170"/>
      <c r="W1284" s="170"/>
      <c r="X1284" s="131"/>
      <c r="Y1284"/>
      <c r="AB1284"/>
      <c r="AC1284"/>
      <c r="AD1284"/>
      <c r="AE1284"/>
      <c r="AF1284"/>
      <c r="AG1284"/>
      <c r="AH1284"/>
      <c r="AI1284"/>
      <c r="AJ1284"/>
      <c r="AK1284"/>
    </row>
    <row r="1285" spans="1:37" x14ac:dyDescent="0.25">
      <c r="A1285" s="131"/>
      <c r="B1285" s="131"/>
      <c r="C1285" s="131"/>
      <c r="D1285" s="131"/>
      <c r="E1285" s="131"/>
      <c r="F1285" s="131"/>
      <c r="G1285" s="131"/>
      <c r="H1285" s="131"/>
      <c r="I1285" s="131"/>
      <c r="J1285" s="131"/>
      <c r="K1285" s="131"/>
      <c r="L1285" s="131"/>
      <c r="M1285" s="131"/>
      <c r="N1285" s="131"/>
      <c r="O1285" s="131"/>
      <c r="P1285" s="131"/>
      <c r="Q1285" s="170"/>
      <c r="R1285" s="170"/>
      <c r="S1285" s="170"/>
      <c r="T1285" s="170"/>
      <c r="U1285" s="170"/>
      <c r="V1285" s="170"/>
      <c r="W1285" s="170"/>
      <c r="X1285" s="131"/>
      <c r="Y1285"/>
      <c r="AB1285"/>
      <c r="AC1285"/>
      <c r="AD1285"/>
      <c r="AE1285"/>
      <c r="AF1285"/>
      <c r="AG1285"/>
      <c r="AH1285"/>
      <c r="AI1285"/>
      <c r="AJ1285"/>
      <c r="AK1285"/>
    </row>
    <row r="1286" spans="1:37" x14ac:dyDescent="0.25">
      <c r="A1286" s="131"/>
      <c r="B1286" s="131"/>
      <c r="C1286" s="131"/>
      <c r="D1286" s="131"/>
      <c r="E1286" s="131"/>
      <c r="F1286" s="131"/>
      <c r="G1286" s="131"/>
      <c r="H1286" s="131"/>
      <c r="I1286" s="131"/>
      <c r="J1286" s="131"/>
      <c r="K1286" s="131"/>
      <c r="L1286" s="131"/>
      <c r="M1286" s="131"/>
      <c r="N1286" s="131"/>
      <c r="O1286" s="131"/>
      <c r="P1286" s="131"/>
      <c r="Q1286" s="170"/>
      <c r="R1286" s="170"/>
      <c r="S1286" s="170"/>
      <c r="T1286" s="170"/>
      <c r="U1286" s="170"/>
      <c r="V1286" s="170"/>
      <c r="W1286" s="170"/>
      <c r="X1286" s="131"/>
      <c r="Y1286"/>
      <c r="AB1286"/>
      <c r="AC1286"/>
      <c r="AD1286"/>
      <c r="AE1286"/>
      <c r="AF1286"/>
      <c r="AG1286"/>
      <c r="AH1286"/>
      <c r="AI1286"/>
      <c r="AJ1286"/>
      <c r="AK1286"/>
    </row>
    <row r="1287" spans="1:37" x14ac:dyDescent="0.25">
      <c r="A1287" s="131"/>
      <c r="B1287" s="131"/>
      <c r="C1287" s="131"/>
      <c r="D1287" s="131"/>
      <c r="E1287" s="131"/>
      <c r="F1287" s="131"/>
      <c r="G1287" s="131"/>
      <c r="H1287" s="131"/>
      <c r="I1287" s="131"/>
      <c r="J1287" s="131"/>
      <c r="K1287" s="131"/>
      <c r="L1287" s="131"/>
      <c r="M1287" s="131"/>
      <c r="N1287" s="131"/>
      <c r="O1287" s="131"/>
      <c r="P1287" s="131"/>
      <c r="Q1287" s="170"/>
      <c r="R1287" s="170"/>
      <c r="S1287" s="170"/>
      <c r="T1287" s="170"/>
      <c r="U1287" s="170"/>
      <c r="V1287" s="170"/>
      <c r="W1287" s="170"/>
      <c r="X1287" s="131"/>
      <c r="Y1287"/>
      <c r="AB1287"/>
      <c r="AC1287"/>
      <c r="AD1287"/>
      <c r="AE1287"/>
      <c r="AF1287"/>
      <c r="AG1287"/>
      <c r="AH1287"/>
      <c r="AI1287"/>
      <c r="AJ1287"/>
      <c r="AK1287"/>
    </row>
    <row r="1288" spans="1:37" x14ac:dyDescent="0.25">
      <c r="A1288" s="131"/>
      <c r="B1288" s="131"/>
      <c r="C1288" s="131"/>
      <c r="D1288" s="131"/>
      <c r="E1288" s="131"/>
      <c r="F1288" s="131"/>
      <c r="G1288" s="131"/>
      <c r="H1288" s="131"/>
      <c r="I1288" s="131"/>
      <c r="J1288" s="131"/>
      <c r="K1288" s="131"/>
      <c r="L1288" s="131"/>
      <c r="M1288" s="131"/>
      <c r="N1288" s="131"/>
      <c r="O1288" s="131"/>
      <c r="P1288" s="131"/>
      <c r="Q1288" s="170"/>
      <c r="R1288" s="170"/>
      <c r="S1288" s="170"/>
      <c r="T1288" s="170"/>
      <c r="U1288" s="170"/>
      <c r="V1288" s="170"/>
      <c r="W1288" s="170"/>
      <c r="X1288" s="131"/>
      <c r="Y1288"/>
      <c r="AB1288"/>
      <c r="AC1288"/>
      <c r="AD1288"/>
      <c r="AE1288"/>
      <c r="AF1288"/>
      <c r="AG1288"/>
      <c r="AH1288"/>
      <c r="AI1288"/>
      <c r="AJ1288"/>
      <c r="AK1288"/>
    </row>
    <row r="1289" spans="1:37" x14ac:dyDescent="0.25">
      <c r="A1289" s="131"/>
      <c r="B1289" s="131"/>
      <c r="C1289" s="131"/>
      <c r="D1289" s="131"/>
      <c r="E1289" s="131"/>
      <c r="F1289" s="131"/>
      <c r="G1289" s="131"/>
      <c r="H1289" s="131"/>
      <c r="I1289" s="131"/>
      <c r="J1289" s="131"/>
      <c r="K1289" s="131"/>
      <c r="L1289" s="131"/>
      <c r="M1289" s="131"/>
      <c r="N1289" s="131"/>
      <c r="O1289" s="131"/>
      <c r="P1289" s="131"/>
      <c r="Q1289" s="170"/>
      <c r="R1289" s="170"/>
      <c r="S1289" s="170"/>
      <c r="T1289" s="170"/>
      <c r="U1289" s="170"/>
      <c r="V1289" s="170"/>
      <c r="W1289" s="170"/>
      <c r="X1289" s="131"/>
      <c r="Y1289"/>
      <c r="AB1289"/>
      <c r="AC1289"/>
      <c r="AD1289"/>
      <c r="AE1289"/>
      <c r="AF1289"/>
      <c r="AG1289"/>
      <c r="AH1289"/>
      <c r="AI1289"/>
      <c r="AJ1289"/>
      <c r="AK1289"/>
    </row>
    <row r="1290" spans="1:37" x14ac:dyDescent="0.25">
      <c r="A1290" s="131"/>
      <c r="B1290" s="131"/>
      <c r="C1290" s="131"/>
      <c r="D1290" s="131"/>
      <c r="E1290" s="131"/>
      <c r="F1290" s="131"/>
      <c r="G1290" s="131"/>
      <c r="H1290" s="131"/>
      <c r="I1290" s="131"/>
      <c r="J1290" s="131"/>
      <c r="K1290" s="131"/>
      <c r="L1290" s="131"/>
      <c r="M1290" s="131"/>
      <c r="N1290" s="131"/>
      <c r="O1290" s="131"/>
      <c r="P1290" s="131"/>
      <c r="Q1290" s="170"/>
      <c r="R1290" s="170"/>
      <c r="S1290" s="170"/>
      <c r="T1290" s="170"/>
      <c r="U1290" s="170"/>
      <c r="V1290" s="170"/>
      <c r="W1290" s="170"/>
      <c r="X1290" s="131"/>
      <c r="Y1290"/>
      <c r="AB1290"/>
      <c r="AC1290"/>
      <c r="AD1290"/>
      <c r="AE1290"/>
      <c r="AF1290"/>
      <c r="AG1290"/>
      <c r="AH1290"/>
      <c r="AI1290"/>
      <c r="AJ1290"/>
      <c r="AK1290"/>
    </row>
    <row r="1291" spans="1:37" x14ac:dyDescent="0.25">
      <c r="A1291" s="131"/>
      <c r="B1291" s="131"/>
      <c r="C1291" s="131"/>
      <c r="D1291" s="131"/>
      <c r="E1291" s="131"/>
      <c r="F1291" s="131"/>
      <c r="G1291" s="131"/>
      <c r="H1291" s="131"/>
      <c r="I1291" s="131"/>
      <c r="J1291" s="131"/>
      <c r="K1291" s="131"/>
      <c r="L1291" s="131"/>
      <c r="M1291" s="131"/>
      <c r="N1291" s="131"/>
      <c r="O1291" s="131"/>
      <c r="P1291" s="131"/>
      <c r="Q1291" s="170"/>
      <c r="R1291" s="170"/>
      <c r="S1291" s="170"/>
      <c r="T1291" s="170"/>
      <c r="U1291" s="170"/>
      <c r="V1291" s="170"/>
      <c r="W1291" s="170"/>
      <c r="X1291" s="131"/>
      <c r="Y1291"/>
      <c r="AB1291"/>
      <c r="AC1291"/>
      <c r="AD1291"/>
      <c r="AE1291"/>
      <c r="AF1291"/>
      <c r="AG1291"/>
      <c r="AH1291"/>
      <c r="AI1291"/>
      <c r="AJ1291"/>
      <c r="AK1291"/>
    </row>
    <row r="1292" spans="1:37" x14ac:dyDescent="0.25">
      <c r="A1292" s="131"/>
      <c r="B1292" s="131"/>
      <c r="C1292" s="131"/>
      <c r="D1292" s="131"/>
      <c r="E1292" s="131"/>
      <c r="F1292" s="131"/>
      <c r="G1292" s="131"/>
      <c r="H1292" s="131"/>
      <c r="I1292" s="131"/>
      <c r="J1292" s="131"/>
      <c r="K1292" s="131"/>
      <c r="L1292" s="131"/>
      <c r="M1292" s="131"/>
      <c r="N1292" s="131"/>
      <c r="O1292" s="131"/>
      <c r="P1292" s="131"/>
      <c r="Q1292" s="170"/>
      <c r="R1292" s="170"/>
      <c r="S1292" s="170"/>
      <c r="T1292" s="170"/>
      <c r="U1292" s="170"/>
      <c r="V1292" s="170"/>
      <c r="W1292" s="170"/>
      <c r="X1292" s="131"/>
      <c r="Y1292"/>
      <c r="AB1292"/>
      <c r="AC1292"/>
      <c r="AD1292"/>
      <c r="AE1292"/>
      <c r="AF1292"/>
      <c r="AG1292"/>
      <c r="AH1292"/>
      <c r="AI1292"/>
      <c r="AJ1292"/>
      <c r="AK1292"/>
    </row>
    <row r="1293" spans="1:37" x14ac:dyDescent="0.25">
      <c r="A1293" s="131"/>
      <c r="B1293" s="131"/>
      <c r="C1293" s="131"/>
      <c r="D1293" s="131"/>
      <c r="E1293" s="131"/>
      <c r="F1293" s="131"/>
      <c r="G1293" s="131"/>
      <c r="H1293" s="131"/>
      <c r="I1293" s="131"/>
      <c r="J1293" s="131"/>
      <c r="K1293" s="131"/>
      <c r="L1293" s="131"/>
      <c r="M1293" s="131"/>
      <c r="N1293" s="131"/>
      <c r="O1293" s="131"/>
      <c r="P1293" s="131"/>
      <c r="Q1293" s="170"/>
      <c r="R1293" s="170"/>
      <c r="S1293" s="170"/>
      <c r="T1293" s="170"/>
      <c r="U1293" s="170"/>
      <c r="V1293" s="170"/>
      <c r="W1293" s="170"/>
      <c r="X1293" s="131"/>
      <c r="Y1293"/>
      <c r="AB1293"/>
      <c r="AC1293"/>
      <c r="AD1293"/>
      <c r="AE1293"/>
      <c r="AF1293"/>
      <c r="AG1293"/>
      <c r="AH1293"/>
      <c r="AI1293"/>
      <c r="AJ1293"/>
      <c r="AK1293"/>
    </row>
    <row r="1294" spans="1:37" x14ac:dyDescent="0.25">
      <c r="A1294" s="131"/>
      <c r="B1294" s="131"/>
      <c r="C1294" s="131"/>
      <c r="D1294" s="131"/>
      <c r="E1294" s="131"/>
      <c r="F1294" s="131"/>
      <c r="G1294" s="131"/>
      <c r="H1294" s="131"/>
      <c r="I1294" s="131"/>
      <c r="J1294" s="131"/>
      <c r="K1294" s="131"/>
      <c r="L1294" s="131"/>
      <c r="M1294" s="131"/>
      <c r="N1294" s="131"/>
      <c r="O1294" s="131"/>
      <c r="P1294" s="131"/>
      <c r="Q1294" s="170"/>
      <c r="R1294" s="170"/>
      <c r="S1294" s="170"/>
      <c r="T1294" s="170"/>
      <c r="U1294" s="170"/>
      <c r="V1294" s="170"/>
      <c r="W1294" s="170"/>
      <c r="X1294" s="131"/>
      <c r="Y1294"/>
      <c r="AB1294"/>
      <c r="AC1294"/>
      <c r="AD1294"/>
      <c r="AE1294"/>
      <c r="AF1294"/>
      <c r="AG1294"/>
      <c r="AH1294"/>
      <c r="AI1294"/>
      <c r="AJ1294"/>
      <c r="AK1294"/>
    </row>
    <row r="1295" spans="1:37" x14ac:dyDescent="0.25">
      <c r="A1295" s="131"/>
      <c r="B1295" s="131"/>
      <c r="C1295" s="131"/>
      <c r="D1295" s="131"/>
      <c r="E1295" s="131"/>
      <c r="F1295" s="131"/>
      <c r="G1295" s="131"/>
      <c r="H1295" s="131"/>
      <c r="I1295" s="131"/>
      <c r="J1295" s="131"/>
      <c r="K1295" s="131"/>
      <c r="L1295" s="131"/>
      <c r="M1295" s="131"/>
      <c r="N1295" s="131"/>
      <c r="O1295" s="131"/>
      <c r="P1295" s="131"/>
      <c r="Q1295" s="170"/>
      <c r="R1295" s="170"/>
      <c r="S1295" s="170"/>
      <c r="T1295" s="170"/>
      <c r="U1295" s="170"/>
      <c r="V1295" s="170"/>
      <c r="W1295" s="170"/>
      <c r="X1295" s="131"/>
      <c r="Y1295"/>
      <c r="AB1295"/>
      <c r="AC1295"/>
      <c r="AD1295"/>
      <c r="AE1295"/>
      <c r="AF1295"/>
      <c r="AG1295"/>
      <c r="AH1295"/>
      <c r="AI1295"/>
      <c r="AJ1295"/>
      <c r="AK1295"/>
    </row>
    <row r="1296" spans="1:37" x14ac:dyDescent="0.25">
      <c r="A1296" s="131"/>
      <c r="B1296" s="131"/>
      <c r="C1296" s="131"/>
      <c r="D1296" s="131"/>
      <c r="E1296" s="131"/>
      <c r="F1296" s="131"/>
      <c r="G1296" s="131"/>
      <c r="H1296" s="131"/>
      <c r="I1296" s="131"/>
      <c r="J1296" s="131"/>
      <c r="K1296" s="131"/>
      <c r="L1296" s="131"/>
      <c r="M1296" s="131"/>
      <c r="N1296" s="131"/>
      <c r="O1296" s="131"/>
      <c r="P1296" s="131"/>
      <c r="Q1296" s="170"/>
      <c r="R1296" s="170"/>
      <c r="S1296" s="170"/>
      <c r="T1296" s="170"/>
      <c r="U1296" s="170"/>
      <c r="V1296" s="170"/>
      <c r="W1296" s="170"/>
      <c r="X1296" s="131"/>
      <c r="Y1296"/>
      <c r="AB1296"/>
      <c r="AC1296"/>
      <c r="AD1296"/>
      <c r="AE1296"/>
      <c r="AF1296"/>
      <c r="AG1296"/>
      <c r="AH1296"/>
      <c r="AI1296"/>
      <c r="AJ1296"/>
      <c r="AK1296"/>
    </row>
    <row r="1297" spans="1:37" x14ac:dyDescent="0.25">
      <c r="A1297" s="131"/>
      <c r="B1297" s="131"/>
      <c r="C1297" s="131"/>
      <c r="D1297" s="131"/>
      <c r="E1297" s="131"/>
      <c r="F1297" s="131"/>
      <c r="G1297" s="131"/>
      <c r="H1297" s="131"/>
      <c r="I1297" s="131"/>
      <c r="J1297" s="131"/>
      <c r="K1297" s="131"/>
      <c r="L1297" s="131"/>
      <c r="M1297" s="131"/>
      <c r="N1297" s="131"/>
      <c r="O1297" s="131"/>
      <c r="P1297" s="131"/>
      <c r="Q1297" s="170"/>
      <c r="R1297" s="170"/>
      <c r="S1297" s="170"/>
      <c r="T1297" s="170"/>
      <c r="U1297" s="170"/>
      <c r="V1297" s="170"/>
      <c r="W1297" s="170"/>
      <c r="X1297" s="131"/>
      <c r="Y1297"/>
      <c r="AB1297"/>
      <c r="AC1297"/>
      <c r="AD1297"/>
      <c r="AE1297"/>
      <c r="AF1297"/>
      <c r="AG1297"/>
      <c r="AH1297"/>
      <c r="AI1297"/>
      <c r="AJ1297"/>
      <c r="AK1297"/>
    </row>
    <row r="1298" spans="1:37" x14ac:dyDescent="0.25">
      <c r="A1298" s="131"/>
      <c r="B1298" s="131"/>
      <c r="C1298" s="131"/>
      <c r="D1298" s="131"/>
      <c r="E1298" s="131"/>
      <c r="F1298" s="131"/>
      <c r="G1298" s="131"/>
      <c r="H1298" s="131"/>
      <c r="I1298" s="131"/>
      <c r="J1298" s="131"/>
      <c r="K1298" s="131"/>
      <c r="L1298" s="131"/>
      <c r="M1298" s="131"/>
      <c r="N1298" s="131"/>
      <c r="O1298" s="131"/>
      <c r="P1298" s="131"/>
      <c r="Q1298" s="170"/>
      <c r="R1298" s="170"/>
      <c r="S1298" s="170"/>
      <c r="T1298" s="170"/>
      <c r="U1298" s="170"/>
      <c r="V1298" s="170"/>
      <c r="W1298" s="170"/>
      <c r="X1298" s="131"/>
      <c r="Y1298"/>
      <c r="AB1298"/>
      <c r="AC1298"/>
      <c r="AD1298"/>
      <c r="AE1298"/>
      <c r="AF1298"/>
      <c r="AG1298"/>
      <c r="AH1298"/>
      <c r="AI1298"/>
      <c r="AJ1298"/>
      <c r="AK1298"/>
    </row>
    <row r="1299" spans="1:37" x14ac:dyDescent="0.25">
      <c r="A1299" s="131"/>
      <c r="B1299" s="131"/>
      <c r="C1299" s="131"/>
      <c r="D1299" s="131"/>
      <c r="E1299" s="131"/>
      <c r="F1299" s="131"/>
      <c r="G1299" s="131"/>
      <c r="H1299" s="131"/>
      <c r="I1299" s="131"/>
      <c r="J1299" s="131"/>
      <c r="K1299" s="131"/>
      <c r="L1299" s="131"/>
      <c r="M1299" s="131"/>
      <c r="N1299" s="131"/>
      <c r="O1299" s="131"/>
      <c r="P1299" s="131"/>
      <c r="Q1299" s="170"/>
      <c r="R1299" s="170"/>
      <c r="S1299" s="170"/>
      <c r="T1299" s="170"/>
      <c r="U1299" s="170"/>
      <c r="V1299" s="170"/>
      <c r="W1299" s="170"/>
      <c r="X1299" s="131"/>
      <c r="Y1299"/>
      <c r="AB1299"/>
      <c r="AC1299"/>
      <c r="AD1299"/>
      <c r="AE1299"/>
      <c r="AF1299"/>
      <c r="AG1299"/>
      <c r="AH1299"/>
      <c r="AI1299"/>
      <c r="AJ1299"/>
      <c r="AK1299"/>
    </row>
    <row r="1300" spans="1:37" x14ac:dyDescent="0.25">
      <c r="A1300" s="131"/>
      <c r="B1300" s="131"/>
      <c r="C1300" s="131"/>
      <c r="D1300" s="131"/>
      <c r="E1300" s="131"/>
      <c r="F1300" s="131"/>
      <c r="G1300" s="131"/>
      <c r="H1300" s="131"/>
      <c r="I1300" s="131"/>
      <c r="J1300" s="131"/>
      <c r="K1300" s="131"/>
      <c r="L1300" s="131"/>
      <c r="M1300" s="131"/>
      <c r="N1300" s="131"/>
      <c r="O1300" s="131"/>
      <c r="P1300" s="131"/>
      <c r="Q1300" s="170"/>
      <c r="R1300" s="170"/>
      <c r="S1300" s="170"/>
      <c r="T1300" s="170"/>
      <c r="U1300" s="170"/>
      <c r="V1300" s="170"/>
      <c r="W1300" s="170"/>
      <c r="X1300" s="131"/>
      <c r="Y1300"/>
      <c r="AB1300"/>
      <c r="AC1300"/>
      <c r="AD1300"/>
      <c r="AE1300"/>
      <c r="AF1300"/>
      <c r="AG1300"/>
      <c r="AH1300"/>
      <c r="AI1300"/>
      <c r="AJ1300"/>
      <c r="AK1300"/>
    </row>
    <row r="1301" spans="1:37" x14ac:dyDescent="0.25">
      <c r="A1301" s="131"/>
      <c r="B1301" s="131"/>
      <c r="C1301" s="131"/>
      <c r="D1301" s="131"/>
      <c r="E1301" s="131"/>
      <c r="F1301" s="131"/>
      <c r="G1301" s="131"/>
      <c r="H1301" s="131"/>
      <c r="I1301" s="131"/>
      <c r="J1301" s="131"/>
      <c r="K1301" s="131"/>
      <c r="L1301" s="131"/>
      <c r="M1301" s="131"/>
      <c r="N1301" s="131"/>
      <c r="O1301" s="131"/>
      <c r="P1301" s="131"/>
      <c r="Q1301" s="170"/>
      <c r="R1301" s="170"/>
      <c r="S1301" s="170"/>
      <c r="T1301" s="170"/>
      <c r="U1301" s="170"/>
      <c r="V1301" s="170"/>
      <c r="W1301" s="170"/>
      <c r="X1301" s="131"/>
      <c r="Y1301"/>
      <c r="AB1301"/>
      <c r="AC1301"/>
      <c r="AD1301"/>
      <c r="AE1301"/>
      <c r="AF1301"/>
      <c r="AG1301"/>
      <c r="AH1301"/>
      <c r="AI1301"/>
      <c r="AJ1301"/>
      <c r="AK1301"/>
    </row>
    <row r="1302" spans="1:37" x14ac:dyDescent="0.25">
      <c r="A1302" s="131"/>
      <c r="B1302" s="131"/>
      <c r="C1302" s="131"/>
      <c r="D1302" s="131"/>
      <c r="E1302" s="131"/>
      <c r="F1302" s="131"/>
      <c r="G1302" s="131"/>
      <c r="H1302" s="131"/>
      <c r="I1302" s="131"/>
      <c r="J1302" s="131"/>
      <c r="K1302" s="131"/>
      <c r="L1302" s="131"/>
      <c r="M1302" s="131"/>
      <c r="N1302" s="131"/>
      <c r="O1302" s="131"/>
      <c r="P1302" s="131"/>
      <c r="Q1302" s="170"/>
      <c r="R1302" s="170"/>
      <c r="S1302" s="170"/>
      <c r="T1302" s="170"/>
      <c r="U1302" s="170"/>
      <c r="V1302" s="170"/>
      <c r="W1302" s="170"/>
      <c r="X1302" s="131"/>
      <c r="Y1302"/>
      <c r="AB1302"/>
      <c r="AC1302"/>
      <c r="AD1302"/>
      <c r="AE1302"/>
      <c r="AF1302"/>
      <c r="AG1302"/>
      <c r="AH1302"/>
      <c r="AI1302"/>
      <c r="AJ1302"/>
      <c r="AK1302"/>
    </row>
    <row r="1303" spans="1:37" x14ac:dyDescent="0.25">
      <c r="A1303" s="131"/>
      <c r="B1303" s="131"/>
      <c r="C1303" s="131"/>
      <c r="D1303" s="131"/>
      <c r="E1303" s="131"/>
      <c r="F1303" s="131"/>
      <c r="G1303" s="131"/>
      <c r="H1303" s="131"/>
      <c r="I1303" s="131"/>
      <c r="J1303" s="131"/>
      <c r="K1303" s="131"/>
      <c r="L1303" s="131"/>
      <c r="M1303" s="131"/>
      <c r="N1303" s="131"/>
      <c r="O1303" s="131"/>
      <c r="P1303" s="131"/>
      <c r="Q1303" s="170"/>
      <c r="R1303" s="170"/>
      <c r="S1303" s="170"/>
      <c r="T1303" s="170"/>
      <c r="U1303" s="170"/>
      <c r="V1303" s="170"/>
      <c r="W1303" s="170"/>
      <c r="X1303" s="131"/>
      <c r="Y1303"/>
      <c r="AB1303"/>
      <c r="AC1303"/>
      <c r="AD1303"/>
      <c r="AE1303"/>
      <c r="AF1303"/>
      <c r="AG1303"/>
      <c r="AH1303"/>
      <c r="AI1303"/>
      <c r="AJ1303"/>
      <c r="AK1303"/>
    </row>
    <row r="1304" spans="1:37" x14ac:dyDescent="0.25">
      <c r="A1304" s="131"/>
      <c r="B1304" s="131"/>
      <c r="C1304" s="131"/>
      <c r="D1304" s="131"/>
      <c r="E1304" s="131"/>
      <c r="F1304" s="131"/>
      <c r="G1304" s="131"/>
      <c r="H1304" s="131"/>
      <c r="I1304" s="131"/>
      <c r="J1304" s="131"/>
      <c r="K1304" s="131"/>
      <c r="L1304" s="131"/>
      <c r="M1304" s="131"/>
      <c r="N1304" s="131"/>
      <c r="O1304" s="131"/>
      <c r="P1304" s="131"/>
      <c r="Q1304" s="170"/>
      <c r="R1304" s="170"/>
      <c r="S1304" s="170"/>
      <c r="T1304" s="170"/>
      <c r="U1304" s="170"/>
      <c r="V1304" s="170"/>
      <c r="W1304" s="170"/>
      <c r="X1304" s="131"/>
      <c r="Y1304"/>
      <c r="AB1304"/>
      <c r="AC1304"/>
      <c r="AD1304"/>
      <c r="AE1304"/>
      <c r="AF1304"/>
      <c r="AG1304"/>
      <c r="AH1304"/>
      <c r="AI1304"/>
      <c r="AJ1304"/>
      <c r="AK1304"/>
    </row>
    <row r="1305" spans="1:37" x14ac:dyDescent="0.25">
      <c r="A1305" s="131"/>
      <c r="B1305" s="131"/>
      <c r="C1305" s="131"/>
      <c r="D1305" s="131"/>
      <c r="E1305" s="131"/>
      <c r="F1305" s="131"/>
      <c r="G1305" s="131"/>
      <c r="H1305" s="131"/>
      <c r="I1305" s="131"/>
      <c r="J1305" s="131"/>
      <c r="K1305" s="131"/>
      <c r="L1305" s="131"/>
      <c r="M1305" s="131"/>
      <c r="N1305" s="131"/>
      <c r="O1305" s="131"/>
      <c r="P1305" s="131"/>
      <c r="Q1305" s="170"/>
      <c r="R1305" s="170"/>
      <c r="S1305" s="170"/>
      <c r="T1305" s="170"/>
      <c r="U1305" s="170"/>
      <c r="V1305" s="170"/>
      <c r="W1305" s="170"/>
      <c r="X1305" s="131"/>
      <c r="Y1305"/>
      <c r="AB1305"/>
      <c r="AC1305"/>
      <c r="AD1305"/>
      <c r="AE1305"/>
      <c r="AF1305"/>
      <c r="AG1305"/>
      <c r="AH1305"/>
      <c r="AI1305"/>
      <c r="AJ1305"/>
      <c r="AK1305"/>
    </row>
    <row r="1306" spans="1:37" x14ac:dyDescent="0.25">
      <c r="A1306" s="131"/>
      <c r="B1306" s="131"/>
      <c r="C1306" s="131"/>
      <c r="D1306" s="131"/>
      <c r="E1306" s="131"/>
      <c r="F1306" s="131"/>
      <c r="G1306" s="131"/>
      <c r="H1306" s="131"/>
      <c r="I1306" s="131"/>
      <c r="J1306" s="131"/>
      <c r="K1306" s="131"/>
      <c r="L1306" s="131"/>
      <c r="M1306" s="131"/>
      <c r="N1306" s="131"/>
      <c r="O1306" s="131"/>
      <c r="P1306" s="131"/>
      <c r="Q1306" s="170"/>
      <c r="R1306" s="170"/>
      <c r="S1306" s="170"/>
      <c r="T1306" s="170"/>
      <c r="U1306" s="170"/>
      <c r="V1306" s="170"/>
      <c r="W1306" s="170"/>
      <c r="X1306" s="131"/>
      <c r="Y1306"/>
      <c r="AB1306"/>
      <c r="AC1306"/>
      <c r="AD1306"/>
      <c r="AE1306"/>
      <c r="AF1306"/>
      <c r="AG1306"/>
      <c r="AH1306"/>
      <c r="AI1306"/>
      <c r="AJ1306"/>
      <c r="AK1306"/>
    </row>
    <row r="1307" spans="1:37" x14ac:dyDescent="0.25">
      <c r="A1307" s="131"/>
      <c r="B1307" s="131"/>
      <c r="C1307" s="131"/>
      <c r="D1307" s="131"/>
      <c r="E1307" s="131"/>
      <c r="F1307" s="131"/>
      <c r="G1307" s="131"/>
      <c r="H1307" s="131"/>
      <c r="I1307" s="131"/>
      <c r="J1307" s="131"/>
      <c r="K1307" s="131"/>
      <c r="L1307" s="131"/>
      <c r="M1307" s="131"/>
      <c r="N1307" s="131"/>
      <c r="O1307" s="131"/>
      <c r="P1307" s="131"/>
      <c r="Q1307" s="170"/>
      <c r="R1307" s="170"/>
      <c r="S1307" s="170"/>
      <c r="T1307" s="170"/>
      <c r="U1307" s="170"/>
      <c r="V1307" s="170"/>
      <c r="W1307" s="170"/>
      <c r="X1307" s="131"/>
      <c r="Y1307"/>
      <c r="AB1307"/>
      <c r="AC1307"/>
      <c r="AD1307"/>
      <c r="AE1307"/>
      <c r="AF1307"/>
      <c r="AG1307"/>
      <c r="AH1307"/>
      <c r="AI1307"/>
      <c r="AJ1307"/>
      <c r="AK1307"/>
    </row>
    <row r="1308" spans="1:37" x14ac:dyDescent="0.25">
      <c r="A1308" s="131"/>
      <c r="B1308" s="131"/>
      <c r="C1308" s="131"/>
      <c r="D1308" s="131"/>
      <c r="E1308" s="131"/>
      <c r="F1308" s="131"/>
      <c r="G1308" s="131"/>
      <c r="H1308" s="131"/>
      <c r="I1308" s="131"/>
      <c r="J1308" s="131"/>
      <c r="K1308" s="131"/>
      <c r="L1308" s="131"/>
      <c r="M1308" s="131"/>
      <c r="N1308" s="131"/>
      <c r="O1308" s="131"/>
      <c r="P1308" s="131"/>
      <c r="Q1308" s="170"/>
      <c r="R1308" s="170"/>
      <c r="S1308" s="170"/>
      <c r="T1308" s="170"/>
      <c r="U1308" s="170"/>
      <c r="V1308" s="170"/>
      <c r="W1308" s="170"/>
      <c r="X1308" s="131"/>
      <c r="Y1308"/>
      <c r="AB1308"/>
      <c r="AC1308"/>
      <c r="AD1308"/>
      <c r="AE1308"/>
      <c r="AF1308"/>
      <c r="AG1308"/>
      <c r="AH1308"/>
      <c r="AI1308"/>
      <c r="AJ1308"/>
      <c r="AK1308"/>
    </row>
    <row r="1309" spans="1:37" x14ac:dyDescent="0.25">
      <c r="A1309" s="131"/>
      <c r="B1309" s="131"/>
      <c r="C1309" s="131"/>
      <c r="D1309" s="131"/>
      <c r="E1309" s="131"/>
      <c r="F1309" s="131"/>
      <c r="G1309" s="131"/>
      <c r="H1309" s="131"/>
      <c r="I1309" s="131"/>
      <c r="J1309" s="131"/>
      <c r="K1309" s="131"/>
      <c r="L1309" s="131"/>
      <c r="M1309" s="131"/>
      <c r="N1309" s="131"/>
      <c r="O1309" s="131"/>
      <c r="P1309" s="131"/>
      <c r="Q1309" s="170"/>
      <c r="R1309" s="170"/>
      <c r="S1309" s="170"/>
      <c r="T1309" s="170"/>
      <c r="U1309" s="170"/>
      <c r="V1309" s="170"/>
      <c r="W1309" s="170"/>
      <c r="X1309" s="131"/>
      <c r="Y1309"/>
      <c r="AB1309"/>
      <c r="AC1309"/>
      <c r="AD1309"/>
      <c r="AE1309"/>
      <c r="AF1309"/>
      <c r="AG1309"/>
      <c r="AH1309"/>
      <c r="AI1309"/>
      <c r="AJ1309"/>
      <c r="AK1309"/>
    </row>
    <row r="1310" spans="1:37" x14ac:dyDescent="0.25">
      <c r="A1310" s="131"/>
      <c r="B1310" s="131"/>
      <c r="C1310" s="131"/>
      <c r="D1310" s="131"/>
      <c r="E1310" s="131"/>
      <c r="F1310" s="131"/>
      <c r="G1310" s="131"/>
      <c r="H1310" s="131"/>
      <c r="I1310" s="131"/>
      <c r="J1310" s="131"/>
      <c r="K1310" s="131"/>
      <c r="L1310" s="131"/>
      <c r="M1310" s="131"/>
      <c r="N1310" s="131"/>
      <c r="O1310" s="131"/>
      <c r="P1310" s="131"/>
      <c r="Q1310" s="170"/>
      <c r="R1310" s="170"/>
      <c r="S1310" s="170"/>
      <c r="T1310" s="170"/>
      <c r="U1310" s="170"/>
      <c r="V1310" s="170"/>
      <c r="W1310" s="170"/>
      <c r="X1310" s="131"/>
      <c r="Y1310"/>
      <c r="AB1310"/>
      <c r="AC1310"/>
      <c r="AD1310"/>
      <c r="AE1310"/>
      <c r="AF1310"/>
      <c r="AG1310"/>
      <c r="AH1310"/>
      <c r="AI1310"/>
      <c r="AJ1310"/>
      <c r="AK1310"/>
    </row>
    <row r="1311" spans="1:37" x14ac:dyDescent="0.25">
      <c r="A1311" s="131"/>
      <c r="B1311" s="131"/>
      <c r="C1311" s="131"/>
      <c r="D1311" s="131"/>
      <c r="E1311" s="131"/>
      <c r="F1311" s="131"/>
      <c r="G1311" s="131"/>
      <c r="H1311" s="131"/>
      <c r="I1311" s="131"/>
      <c r="J1311" s="131"/>
      <c r="K1311" s="131"/>
      <c r="L1311" s="131"/>
      <c r="M1311" s="131"/>
      <c r="N1311" s="131"/>
      <c r="O1311" s="131"/>
      <c r="P1311" s="131"/>
      <c r="Q1311" s="170"/>
      <c r="R1311" s="170"/>
      <c r="S1311" s="170"/>
      <c r="T1311" s="170"/>
      <c r="U1311" s="170"/>
      <c r="V1311" s="170"/>
      <c r="W1311" s="170"/>
      <c r="X1311" s="131"/>
      <c r="Y1311"/>
      <c r="AB1311"/>
      <c r="AC1311"/>
      <c r="AD1311"/>
      <c r="AE1311"/>
      <c r="AF1311"/>
      <c r="AG1311"/>
      <c r="AH1311"/>
      <c r="AI1311"/>
      <c r="AJ1311"/>
      <c r="AK1311"/>
    </row>
    <row r="1312" spans="1:37" x14ac:dyDescent="0.25">
      <c r="A1312" s="131"/>
      <c r="B1312" s="131"/>
      <c r="C1312" s="131"/>
      <c r="D1312" s="131"/>
      <c r="E1312" s="131"/>
      <c r="F1312" s="131"/>
      <c r="G1312" s="131"/>
      <c r="H1312" s="131"/>
      <c r="I1312" s="131"/>
      <c r="J1312" s="131"/>
      <c r="K1312" s="131"/>
      <c r="L1312" s="131"/>
      <c r="M1312" s="131"/>
      <c r="N1312" s="131"/>
      <c r="O1312" s="131"/>
      <c r="P1312" s="131"/>
      <c r="Q1312" s="170"/>
      <c r="R1312" s="170"/>
      <c r="S1312" s="170"/>
      <c r="T1312" s="170"/>
      <c r="U1312" s="170"/>
      <c r="V1312" s="170"/>
      <c r="W1312" s="170"/>
      <c r="X1312" s="131"/>
      <c r="Y1312"/>
      <c r="AB1312"/>
      <c r="AC1312"/>
      <c r="AD1312"/>
      <c r="AE1312"/>
      <c r="AF1312"/>
      <c r="AG1312"/>
      <c r="AH1312"/>
      <c r="AI1312"/>
      <c r="AJ1312"/>
      <c r="AK1312"/>
    </row>
    <row r="1313" spans="1:37" x14ac:dyDescent="0.25">
      <c r="A1313" s="131"/>
      <c r="B1313" s="131"/>
      <c r="C1313" s="131"/>
      <c r="D1313" s="131"/>
      <c r="E1313" s="131"/>
      <c r="F1313" s="131"/>
      <c r="G1313" s="131"/>
      <c r="H1313" s="131"/>
      <c r="I1313" s="131"/>
      <c r="J1313" s="131"/>
      <c r="K1313" s="131"/>
      <c r="L1313" s="131"/>
      <c r="M1313" s="131"/>
      <c r="N1313" s="131"/>
      <c r="O1313" s="131"/>
      <c r="P1313" s="131"/>
      <c r="Q1313" s="170"/>
      <c r="R1313" s="170"/>
      <c r="S1313" s="170"/>
      <c r="T1313" s="170"/>
      <c r="U1313" s="170"/>
      <c r="V1313" s="170"/>
      <c r="W1313" s="170"/>
      <c r="X1313" s="131"/>
      <c r="Y1313"/>
      <c r="AB1313"/>
      <c r="AC1313"/>
      <c r="AD1313"/>
      <c r="AE1313"/>
      <c r="AF1313"/>
      <c r="AG1313"/>
      <c r="AH1313"/>
      <c r="AI1313"/>
      <c r="AJ1313"/>
      <c r="AK1313"/>
    </row>
    <row r="1314" spans="1:37" x14ac:dyDescent="0.25">
      <c r="A1314" s="131"/>
      <c r="B1314" s="131"/>
      <c r="C1314" s="131"/>
      <c r="D1314" s="131"/>
      <c r="E1314" s="131"/>
      <c r="F1314" s="131"/>
      <c r="G1314" s="131"/>
      <c r="H1314" s="131"/>
      <c r="I1314" s="131"/>
      <c r="J1314" s="131"/>
      <c r="K1314" s="131"/>
      <c r="L1314" s="131"/>
      <c r="M1314" s="131"/>
      <c r="N1314" s="131"/>
      <c r="O1314" s="131"/>
      <c r="P1314" s="131"/>
      <c r="Q1314" s="170"/>
      <c r="R1314" s="170"/>
      <c r="S1314" s="170"/>
      <c r="T1314" s="170"/>
      <c r="U1314" s="170"/>
      <c r="V1314" s="170"/>
      <c r="W1314" s="170"/>
      <c r="X1314" s="131"/>
      <c r="Y1314"/>
      <c r="AB1314"/>
      <c r="AC1314"/>
      <c r="AD1314"/>
      <c r="AE1314"/>
      <c r="AF1314"/>
      <c r="AG1314"/>
      <c r="AH1314"/>
      <c r="AI1314"/>
      <c r="AJ1314"/>
      <c r="AK1314"/>
    </row>
    <row r="1315" spans="1:37" x14ac:dyDescent="0.25">
      <c r="A1315" s="131"/>
      <c r="B1315" s="131"/>
      <c r="C1315" s="131"/>
      <c r="D1315" s="131"/>
      <c r="E1315" s="131"/>
      <c r="F1315" s="131"/>
      <c r="G1315" s="131"/>
      <c r="H1315" s="131"/>
      <c r="I1315" s="131"/>
      <c r="J1315" s="131"/>
      <c r="K1315" s="131"/>
      <c r="L1315" s="131"/>
      <c r="M1315" s="131"/>
      <c r="N1315" s="131"/>
      <c r="O1315" s="131"/>
      <c r="P1315" s="131"/>
      <c r="Q1315" s="170"/>
      <c r="R1315" s="170"/>
      <c r="S1315" s="170"/>
      <c r="T1315" s="170"/>
      <c r="U1315" s="170"/>
      <c r="V1315" s="170"/>
      <c r="W1315" s="170"/>
      <c r="X1315" s="131"/>
      <c r="Y1315"/>
      <c r="AB1315"/>
      <c r="AC1315"/>
      <c r="AD1315"/>
      <c r="AE1315"/>
      <c r="AF1315"/>
      <c r="AG1315"/>
      <c r="AH1315"/>
      <c r="AI1315"/>
      <c r="AJ1315"/>
      <c r="AK1315"/>
    </row>
    <row r="1316" spans="1:37" x14ac:dyDescent="0.25">
      <c r="A1316" s="131"/>
      <c r="B1316" s="131"/>
      <c r="C1316" s="131"/>
      <c r="D1316" s="131"/>
      <c r="E1316" s="131"/>
      <c r="F1316" s="131"/>
      <c r="G1316" s="131"/>
      <c r="H1316" s="131"/>
      <c r="I1316" s="131"/>
      <c r="J1316" s="131"/>
      <c r="K1316" s="131"/>
      <c r="L1316" s="131"/>
      <c r="M1316" s="131"/>
      <c r="N1316" s="131"/>
      <c r="O1316" s="131"/>
      <c r="P1316" s="131"/>
      <c r="Q1316" s="170"/>
      <c r="R1316" s="170"/>
      <c r="S1316" s="170"/>
      <c r="T1316" s="170"/>
      <c r="U1316" s="170"/>
      <c r="V1316" s="170"/>
      <c r="W1316" s="170"/>
      <c r="X1316" s="131"/>
      <c r="Y1316"/>
      <c r="AB1316"/>
      <c r="AC1316"/>
      <c r="AD1316"/>
      <c r="AE1316"/>
      <c r="AF1316"/>
      <c r="AG1316"/>
      <c r="AH1316"/>
      <c r="AI1316"/>
      <c r="AJ1316"/>
      <c r="AK1316"/>
    </row>
    <row r="1317" spans="1:37" x14ac:dyDescent="0.25">
      <c r="A1317" s="131"/>
      <c r="B1317" s="131"/>
      <c r="C1317" s="131"/>
      <c r="D1317" s="131"/>
      <c r="E1317" s="131"/>
      <c r="F1317" s="131"/>
      <c r="G1317" s="131"/>
      <c r="H1317" s="131"/>
      <c r="I1317" s="131"/>
      <c r="J1317" s="131"/>
      <c r="K1317" s="131"/>
      <c r="L1317" s="131"/>
      <c r="M1317" s="131"/>
      <c r="N1317" s="131"/>
      <c r="O1317" s="131"/>
      <c r="P1317" s="131"/>
      <c r="Q1317" s="170"/>
      <c r="R1317" s="170"/>
      <c r="S1317" s="170"/>
      <c r="T1317" s="170"/>
      <c r="U1317" s="170"/>
      <c r="V1317" s="170"/>
      <c r="W1317" s="170"/>
      <c r="X1317" s="131"/>
      <c r="Y1317"/>
      <c r="AB1317"/>
      <c r="AC1317"/>
      <c r="AD1317"/>
      <c r="AE1317"/>
      <c r="AF1317"/>
      <c r="AG1317"/>
      <c r="AH1317"/>
      <c r="AI1317"/>
      <c r="AJ1317"/>
      <c r="AK1317"/>
    </row>
    <row r="1318" spans="1:37" x14ac:dyDescent="0.25">
      <c r="A1318" s="131"/>
      <c r="B1318" s="131"/>
      <c r="C1318" s="131"/>
      <c r="D1318" s="131"/>
      <c r="E1318" s="131"/>
      <c r="F1318" s="131"/>
      <c r="G1318" s="131"/>
      <c r="H1318" s="131"/>
      <c r="I1318" s="131"/>
      <c r="J1318" s="131"/>
      <c r="K1318" s="131"/>
      <c r="L1318" s="131"/>
      <c r="M1318" s="131"/>
      <c r="N1318" s="131"/>
      <c r="O1318" s="131"/>
      <c r="P1318" s="131"/>
      <c r="Q1318" s="170"/>
      <c r="R1318" s="170"/>
      <c r="S1318" s="170"/>
      <c r="T1318" s="170"/>
      <c r="U1318" s="170"/>
      <c r="V1318" s="170"/>
      <c r="W1318" s="170"/>
      <c r="X1318" s="131"/>
      <c r="Y1318"/>
      <c r="AB1318"/>
      <c r="AC1318"/>
      <c r="AD1318"/>
      <c r="AE1318"/>
      <c r="AF1318"/>
      <c r="AG1318"/>
      <c r="AH1318"/>
      <c r="AI1318"/>
      <c r="AJ1318"/>
      <c r="AK1318"/>
    </row>
    <row r="1319" spans="1:37" x14ac:dyDescent="0.25">
      <c r="A1319" s="131"/>
      <c r="B1319" s="131"/>
      <c r="C1319" s="131"/>
      <c r="D1319" s="131"/>
      <c r="E1319" s="131"/>
      <c r="F1319" s="131"/>
      <c r="G1319" s="131"/>
      <c r="H1319" s="131"/>
      <c r="I1319" s="131"/>
      <c r="J1319" s="131"/>
      <c r="K1319" s="131"/>
      <c r="L1319" s="131"/>
      <c r="M1319" s="131"/>
      <c r="N1319" s="131"/>
      <c r="O1319" s="131"/>
      <c r="P1319" s="131"/>
      <c r="Q1319" s="170"/>
      <c r="R1319" s="170"/>
      <c r="S1319" s="170"/>
      <c r="T1319" s="170"/>
      <c r="U1319" s="170"/>
      <c r="V1319" s="170"/>
      <c r="W1319" s="170"/>
      <c r="X1319" s="131"/>
      <c r="Y1319"/>
      <c r="AB1319"/>
      <c r="AC1319"/>
      <c r="AD1319"/>
      <c r="AE1319"/>
      <c r="AF1319"/>
      <c r="AG1319"/>
      <c r="AH1319"/>
      <c r="AI1319"/>
      <c r="AJ1319"/>
      <c r="AK1319"/>
    </row>
    <row r="1320" spans="1:37" x14ac:dyDescent="0.25">
      <c r="A1320" s="131"/>
      <c r="B1320" s="131"/>
      <c r="C1320" s="131"/>
      <c r="D1320" s="131"/>
      <c r="E1320" s="131"/>
      <c r="F1320" s="131"/>
      <c r="G1320" s="131"/>
      <c r="H1320" s="131"/>
      <c r="I1320" s="131"/>
      <c r="J1320" s="131"/>
      <c r="K1320" s="131"/>
      <c r="L1320" s="131"/>
      <c r="M1320" s="131"/>
      <c r="N1320" s="131"/>
      <c r="O1320" s="131"/>
      <c r="P1320" s="131"/>
      <c r="Q1320" s="170"/>
      <c r="R1320" s="170"/>
      <c r="S1320" s="170"/>
      <c r="T1320" s="170"/>
      <c r="U1320" s="170"/>
      <c r="V1320" s="170"/>
      <c r="W1320" s="170"/>
      <c r="X1320" s="131"/>
      <c r="Y1320"/>
      <c r="AB1320"/>
      <c r="AC1320"/>
      <c r="AD1320"/>
      <c r="AE1320"/>
      <c r="AF1320"/>
      <c r="AG1320"/>
      <c r="AH1320"/>
      <c r="AI1320"/>
      <c r="AJ1320"/>
      <c r="AK1320"/>
    </row>
    <row r="1321" spans="1:37" x14ac:dyDescent="0.25">
      <c r="A1321" s="131"/>
      <c r="B1321" s="131"/>
      <c r="C1321" s="131"/>
      <c r="D1321" s="131"/>
      <c r="E1321" s="131"/>
      <c r="F1321" s="131"/>
      <c r="G1321" s="131"/>
      <c r="H1321" s="131"/>
      <c r="I1321" s="131"/>
      <c r="J1321" s="131"/>
      <c r="K1321" s="131"/>
      <c r="L1321" s="131"/>
      <c r="M1321" s="131"/>
      <c r="N1321" s="131"/>
      <c r="O1321" s="131"/>
      <c r="P1321" s="131"/>
      <c r="Q1321" s="170"/>
      <c r="R1321" s="170"/>
      <c r="S1321" s="170"/>
      <c r="T1321" s="170"/>
      <c r="U1321" s="170"/>
      <c r="V1321" s="170"/>
      <c r="W1321" s="170"/>
      <c r="X1321" s="131"/>
      <c r="Y1321"/>
      <c r="AB1321"/>
      <c r="AC1321"/>
      <c r="AD1321"/>
      <c r="AE1321"/>
      <c r="AF1321"/>
      <c r="AG1321"/>
      <c r="AH1321"/>
      <c r="AI1321"/>
      <c r="AJ1321"/>
      <c r="AK1321"/>
    </row>
    <row r="1322" spans="1:37" x14ac:dyDescent="0.25">
      <c r="A1322" s="131"/>
      <c r="B1322" s="131"/>
      <c r="C1322" s="131"/>
      <c r="D1322" s="131"/>
      <c r="E1322" s="131"/>
      <c r="F1322" s="131"/>
      <c r="G1322" s="131"/>
      <c r="H1322" s="131"/>
      <c r="I1322" s="131"/>
      <c r="J1322" s="131"/>
      <c r="K1322" s="131"/>
      <c r="L1322" s="131"/>
      <c r="M1322" s="131"/>
      <c r="N1322" s="131"/>
      <c r="O1322" s="131"/>
      <c r="P1322" s="131"/>
      <c r="Q1322" s="170"/>
      <c r="R1322" s="170"/>
      <c r="S1322" s="170"/>
      <c r="T1322" s="170"/>
      <c r="U1322" s="170"/>
      <c r="V1322" s="170"/>
      <c r="W1322" s="170"/>
      <c r="X1322" s="131"/>
      <c r="Y1322"/>
      <c r="AB1322"/>
      <c r="AC1322"/>
      <c r="AD1322"/>
      <c r="AE1322"/>
      <c r="AF1322"/>
      <c r="AG1322"/>
      <c r="AH1322"/>
      <c r="AI1322"/>
      <c r="AJ1322"/>
      <c r="AK1322"/>
    </row>
    <row r="1323" spans="1:37" x14ac:dyDescent="0.25">
      <c r="A1323" s="131"/>
      <c r="B1323" s="131"/>
      <c r="C1323" s="131"/>
      <c r="D1323" s="131"/>
      <c r="E1323" s="131"/>
      <c r="F1323" s="131"/>
      <c r="G1323" s="131"/>
      <c r="H1323" s="131"/>
      <c r="I1323" s="131"/>
      <c r="J1323" s="131"/>
      <c r="K1323" s="131"/>
      <c r="L1323" s="131"/>
      <c r="M1323" s="131"/>
      <c r="N1323" s="131"/>
      <c r="O1323" s="131"/>
      <c r="P1323" s="131"/>
      <c r="Q1323" s="170"/>
      <c r="R1323" s="170"/>
      <c r="S1323" s="170"/>
      <c r="T1323" s="170"/>
      <c r="U1323" s="170"/>
      <c r="V1323" s="170"/>
      <c r="W1323" s="170"/>
      <c r="X1323" s="131"/>
      <c r="Y1323"/>
      <c r="AB1323"/>
      <c r="AC1323"/>
      <c r="AD1323"/>
      <c r="AE1323"/>
      <c r="AF1323"/>
      <c r="AG1323"/>
      <c r="AH1323"/>
      <c r="AI1323"/>
      <c r="AJ1323"/>
      <c r="AK1323"/>
    </row>
    <row r="1324" spans="1:37" x14ac:dyDescent="0.25">
      <c r="A1324" s="131"/>
      <c r="B1324" s="131"/>
      <c r="C1324" s="131"/>
      <c r="D1324" s="131"/>
      <c r="E1324" s="131"/>
      <c r="F1324" s="131"/>
      <c r="G1324" s="131"/>
      <c r="H1324" s="131"/>
      <c r="I1324" s="131"/>
      <c r="J1324" s="131"/>
      <c r="K1324" s="131"/>
      <c r="L1324" s="131"/>
      <c r="M1324" s="131"/>
      <c r="N1324" s="131"/>
      <c r="O1324" s="131"/>
      <c r="P1324" s="131"/>
      <c r="Q1324" s="170"/>
      <c r="R1324" s="170"/>
      <c r="S1324" s="170"/>
      <c r="T1324" s="170"/>
      <c r="U1324" s="170"/>
      <c r="V1324" s="170"/>
      <c r="W1324" s="170"/>
      <c r="X1324" s="131"/>
      <c r="Y1324"/>
      <c r="AB1324"/>
      <c r="AC1324"/>
      <c r="AD1324"/>
      <c r="AE1324"/>
      <c r="AF1324"/>
      <c r="AG1324"/>
      <c r="AH1324"/>
      <c r="AI1324"/>
      <c r="AJ1324"/>
      <c r="AK1324"/>
    </row>
    <row r="1325" spans="1:37" x14ac:dyDescent="0.25">
      <c r="A1325" s="131"/>
      <c r="B1325" s="131"/>
      <c r="C1325" s="131"/>
      <c r="D1325" s="131"/>
      <c r="E1325" s="131"/>
      <c r="F1325" s="131"/>
      <c r="G1325" s="131"/>
      <c r="H1325" s="131"/>
      <c r="I1325" s="131"/>
      <c r="J1325" s="131"/>
      <c r="K1325" s="131"/>
      <c r="L1325" s="131"/>
      <c r="M1325" s="131"/>
      <c r="N1325" s="131"/>
      <c r="O1325" s="131"/>
      <c r="P1325" s="131"/>
      <c r="Q1325" s="170"/>
      <c r="R1325" s="170"/>
      <c r="S1325" s="170"/>
      <c r="T1325" s="170"/>
      <c r="U1325" s="170"/>
      <c r="V1325" s="170"/>
      <c r="W1325" s="170"/>
      <c r="X1325" s="131"/>
      <c r="Y1325"/>
      <c r="AB1325"/>
      <c r="AC1325"/>
      <c r="AD1325"/>
      <c r="AE1325"/>
      <c r="AF1325"/>
      <c r="AG1325"/>
      <c r="AH1325"/>
      <c r="AI1325"/>
      <c r="AJ1325"/>
      <c r="AK1325"/>
    </row>
    <row r="1326" spans="1:37" x14ac:dyDescent="0.25">
      <c r="A1326" s="131"/>
      <c r="B1326" s="131"/>
      <c r="C1326" s="131"/>
      <c r="D1326" s="131"/>
      <c r="E1326" s="131"/>
      <c r="F1326" s="131"/>
      <c r="G1326" s="131"/>
      <c r="H1326" s="131"/>
      <c r="I1326" s="131"/>
      <c r="J1326" s="131"/>
      <c r="K1326" s="131"/>
      <c r="L1326" s="131"/>
      <c r="M1326" s="131"/>
      <c r="N1326" s="131"/>
      <c r="O1326" s="131"/>
      <c r="P1326" s="131"/>
      <c r="Q1326" s="170"/>
      <c r="R1326" s="170"/>
      <c r="S1326" s="170"/>
      <c r="T1326" s="170"/>
      <c r="U1326" s="170"/>
      <c r="V1326" s="170"/>
      <c r="W1326" s="170"/>
      <c r="X1326" s="131"/>
      <c r="Y1326"/>
      <c r="AB1326"/>
      <c r="AC1326"/>
      <c r="AD1326"/>
      <c r="AE1326"/>
      <c r="AF1326"/>
      <c r="AG1326"/>
      <c r="AH1326"/>
      <c r="AI1326"/>
      <c r="AJ1326"/>
      <c r="AK1326"/>
    </row>
    <row r="1327" spans="1:37" x14ac:dyDescent="0.25">
      <c r="A1327" s="131"/>
      <c r="B1327" s="131"/>
      <c r="C1327" s="131"/>
      <c r="D1327" s="131"/>
      <c r="E1327" s="131"/>
      <c r="F1327" s="131"/>
      <c r="G1327" s="131"/>
      <c r="H1327" s="131"/>
      <c r="I1327" s="131"/>
      <c r="J1327" s="131"/>
      <c r="K1327" s="131"/>
      <c r="L1327" s="131"/>
      <c r="M1327" s="131"/>
      <c r="N1327" s="131"/>
      <c r="O1327" s="131"/>
      <c r="P1327" s="131"/>
      <c r="Q1327" s="170"/>
      <c r="R1327" s="170"/>
      <c r="S1327" s="170"/>
      <c r="T1327" s="170"/>
      <c r="U1327" s="170"/>
      <c r="V1327" s="170"/>
      <c r="W1327" s="170"/>
      <c r="X1327" s="131"/>
      <c r="Y1327"/>
      <c r="AB1327"/>
      <c r="AC1327"/>
      <c r="AD1327"/>
      <c r="AE1327"/>
      <c r="AF1327"/>
      <c r="AG1327"/>
      <c r="AH1327"/>
      <c r="AI1327"/>
      <c r="AJ1327"/>
      <c r="AK1327"/>
    </row>
    <row r="1328" spans="1:37" x14ac:dyDescent="0.25">
      <c r="A1328" s="131"/>
      <c r="B1328" s="131"/>
      <c r="C1328" s="131"/>
      <c r="D1328" s="131"/>
      <c r="E1328" s="131"/>
      <c r="F1328" s="131"/>
      <c r="G1328" s="131"/>
      <c r="H1328" s="131"/>
      <c r="I1328" s="131"/>
      <c r="J1328" s="131"/>
      <c r="K1328" s="131"/>
      <c r="L1328" s="131"/>
      <c r="M1328" s="131"/>
      <c r="N1328" s="131"/>
      <c r="O1328" s="131"/>
      <c r="P1328" s="131"/>
      <c r="Q1328" s="170"/>
      <c r="R1328" s="170"/>
      <c r="S1328" s="170"/>
      <c r="T1328" s="170"/>
      <c r="U1328" s="170"/>
      <c r="V1328" s="170"/>
      <c r="W1328" s="170"/>
      <c r="X1328" s="131"/>
      <c r="Y1328"/>
      <c r="AB1328"/>
      <c r="AC1328"/>
      <c r="AD1328"/>
      <c r="AE1328"/>
      <c r="AF1328"/>
      <c r="AG1328"/>
      <c r="AH1328"/>
      <c r="AI1328"/>
      <c r="AJ1328"/>
      <c r="AK1328"/>
    </row>
    <row r="1329" spans="1:37" x14ac:dyDescent="0.25">
      <c r="A1329" s="131"/>
      <c r="B1329" s="131"/>
      <c r="C1329" s="131"/>
      <c r="D1329" s="131"/>
      <c r="E1329" s="131"/>
      <c r="F1329" s="131"/>
      <c r="G1329" s="131"/>
      <c r="H1329" s="131"/>
      <c r="I1329" s="131"/>
      <c r="J1329" s="131"/>
      <c r="K1329" s="131"/>
      <c r="L1329" s="131"/>
      <c r="M1329" s="131"/>
      <c r="N1329" s="131"/>
      <c r="O1329" s="131"/>
      <c r="P1329" s="131"/>
      <c r="Q1329" s="170"/>
      <c r="R1329" s="170"/>
      <c r="S1329" s="170"/>
      <c r="T1329" s="170"/>
      <c r="U1329" s="170"/>
      <c r="V1329" s="170"/>
      <c r="W1329" s="170"/>
      <c r="X1329" s="131"/>
      <c r="Y1329"/>
      <c r="AB1329"/>
      <c r="AC1329"/>
      <c r="AD1329"/>
      <c r="AE1329"/>
      <c r="AF1329"/>
      <c r="AG1329"/>
      <c r="AH1329"/>
      <c r="AI1329"/>
      <c r="AJ1329"/>
      <c r="AK1329"/>
    </row>
    <row r="1330" spans="1:37" x14ac:dyDescent="0.25">
      <c r="A1330" s="131"/>
      <c r="B1330" s="131"/>
      <c r="C1330" s="131"/>
      <c r="D1330" s="131"/>
      <c r="E1330" s="131"/>
      <c r="F1330" s="131"/>
      <c r="G1330" s="131"/>
      <c r="H1330" s="131"/>
      <c r="I1330" s="131"/>
      <c r="J1330" s="131"/>
      <c r="K1330" s="131"/>
      <c r="L1330" s="131"/>
      <c r="M1330" s="131"/>
      <c r="N1330" s="131"/>
      <c r="O1330" s="131"/>
      <c r="P1330" s="131"/>
      <c r="Q1330" s="170"/>
      <c r="R1330" s="170"/>
      <c r="S1330" s="170"/>
      <c r="T1330" s="170"/>
      <c r="U1330" s="170"/>
      <c r="V1330" s="170"/>
      <c r="W1330" s="170"/>
      <c r="X1330" s="131"/>
      <c r="Y1330"/>
      <c r="AB1330"/>
      <c r="AC1330"/>
      <c r="AD1330"/>
      <c r="AE1330"/>
      <c r="AF1330"/>
      <c r="AG1330"/>
      <c r="AH1330"/>
      <c r="AI1330"/>
      <c r="AJ1330"/>
      <c r="AK1330"/>
    </row>
    <row r="1331" spans="1:37" x14ac:dyDescent="0.25">
      <c r="A1331" s="131"/>
      <c r="B1331" s="131"/>
      <c r="C1331" s="131"/>
      <c r="D1331" s="131"/>
      <c r="E1331" s="131"/>
      <c r="F1331" s="131"/>
      <c r="G1331" s="131"/>
      <c r="H1331" s="131"/>
      <c r="I1331" s="131"/>
      <c r="J1331" s="131"/>
      <c r="K1331" s="131"/>
      <c r="L1331" s="131"/>
      <c r="M1331" s="131"/>
      <c r="N1331" s="131"/>
      <c r="O1331" s="131"/>
      <c r="P1331" s="131"/>
      <c r="Q1331" s="170"/>
      <c r="R1331" s="170"/>
      <c r="S1331" s="170"/>
      <c r="T1331" s="170"/>
      <c r="U1331" s="170"/>
      <c r="V1331" s="170"/>
      <c r="W1331" s="170"/>
      <c r="X1331" s="131"/>
      <c r="Y1331"/>
      <c r="AB1331"/>
      <c r="AC1331"/>
      <c r="AD1331"/>
      <c r="AE1331"/>
      <c r="AF1331"/>
      <c r="AG1331"/>
      <c r="AH1331"/>
      <c r="AI1331"/>
      <c r="AJ1331"/>
      <c r="AK1331"/>
    </row>
    <row r="1332" spans="1:37" x14ac:dyDescent="0.25">
      <c r="A1332" s="131"/>
      <c r="B1332" s="131"/>
      <c r="C1332" s="131"/>
      <c r="D1332" s="131"/>
      <c r="E1332" s="131"/>
      <c r="F1332" s="131"/>
      <c r="G1332" s="131"/>
      <c r="H1332" s="131"/>
      <c r="I1332" s="131"/>
      <c r="J1332" s="131"/>
      <c r="K1332" s="131"/>
      <c r="L1332" s="131"/>
      <c r="M1332" s="131"/>
      <c r="N1332" s="131"/>
      <c r="O1332" s="131"/>
      <c r="P1332" s="131"/>
      <c r="Q1332" s="170"/>
      <c r="R1332" s="170"/>
      <c r="S1332" s="170"/>
      <c r="T1332" s="170"/>
      <c r="U1332" s="170"/>
      <c r="V1332" s="170"/>
      <c r="W1332" s="170"/>
      <c r="X1332" s="131"/>
      <c r="Y1332"/>
      <c r="AB1332"/>
      <c r="AC1332"/>
      <c r="AD1332"/>
      <c r="AE1332"/>
      <c r="AF1332"/>
      <c r="AG1332"/>
      <c r="AH1332"/>
      <c r="AI1332"/>
      <c r="AJ1332"/>
      <c r="AK1332"/>
    </row>
    <row r="1333" spans="1:37" x14ac:dyDescent="0.25">
      <c r="A1333" s="131"/>
      <c r="B1333" s="131"/>
      <c r="C1333" s="131"/>
      <c r="D1333" s="131"/>
      <c r="E1333" s="131"/>
      <c r="F1333" s="131"/>
      <c r="G1333" s="131"/>
      <c r="H1333" s="131"/>
      <c r="I1333" s="131"/>
      <c r="J1333" s="131"/>
      <c r="K1333" s="131"/>
      <c r="L1333" s="131"/>
      <c r="M1333" s="131"/>
      <c r="N1333" s="131"/>
      <c r="O1333" s="131"/>
      <c r="P1333" s="131"/>
      <c r="Q1333" s="170"/>
      <c r="R1333" s="170"/>
      <c r="S1333" s="170"/>
      <c r="T1333" s="170"/>
      <c r="U1333" s="170"/>
      <c r="V1333" s="170"/>
      <c r="W1333" s="170"/>
      <c r="X1333" s="131"/>
      <c r="Y1333"/>
      <c r="AB1333"/>
      <c r="AC1333"/>
      <c r="AD1333"/>
      <c r="AE1333"/>
      <c r="AF1333"/>
      <c r="AG1333"/>
      <c r="AH1333"/>
      <c r="AI1333"/>
      <c r="AJ1333"/>
      <c r="AK1333"/>
    </row>
    <row r="1334" spans="1:37" x14ac:dyDescent="0.25">
      <c r="A1334" s="131"/>
      <c r="B1334" s="131"/>
      <c r="C1334" s="131"/>
      <c r="D1334" s="131"/>
      <c r="E1334" s="131"/>
      <c r="F1334" s="131"/>
      <c r="G1334" s="131"/>
      <c r="H1334" s="131"/>
      <c r="I1334" s="131"/>
      <c r="J1334" s="131"/>
      <c r="K1334" s="131"/>
      <c r="L1334" s="131"/>
      <c r="M1334" s="131"/>
      <c r="N1334" s="131"/>
      <c r="O1334" s="131"/>
      <c r="P1334" s="131"/>
      <c r="Q1334" s="170"/>
      <c r="R1334" s="170"/>
      <c r="S1334" s="170"/>
      <c r="T1334" s="170"/>
      <c r="U1334" s="170"/>
      <c r="V1334" s="170"/>
      <c r="W1334" s="170"/>
      <c r="X1334" s="131"/>
      <c r="Y1334"/>
      <c r="AB1334"/>
      <c r="AC1334"/>
      <c r="AD1334"/>
      <c r="AE1334"/>
      <c r="AF1334"/>
      <c r="AG1334"/>
      <c r="AH1334"/>
      <c r="AI1334"/>
      <c r="AJ1334"/>
      <c r="AK1334"/>
    </row>
    <row r="1335" spans="1:37" x14ac:dyDescent="0.25">
      <c r="A1335" s="131"/>
      <c r="B1335" s="131"/>
      <c r="C1335" s="131"/>
      <c r="D1335" s="131"/>
      <c r="E1335" s="131"/>
      <c r="F1335" s="131"/>
      <c r="G1335" s="131"/>
      <c r="H1335" s="131"/>
      <c r="I1335" s="131"/>
      <c r="J1335" s="131"/>
      <c r="K1335" s="131"/>
      <c r="L1335" s="131"/>
      <c r="M1335" s="131"/>
      <c r="N1335" s="131"/>
      <c r="O1335" s="131"/>
      <c r="P1335" s="131"/>
      <c r="Q1335" s="170"/>
      <c r="R1335" s="170"/>
      <c r="S1335" s="170"/>
      <c r="T1335" s="170"/>
      <c r="U1335" s="170"/>
      <c r="V1335" s="170"/>
      <c r="W1335" s="170"/>
      <c r="X1335" s="131"/>
      <c r="Y1335"/>
      <c r="AB1335"/>
      <c r="AC1335"/>
      <c r="AD1335"/>
      <c r="AE1335"/>
      <c r="AF1335"/>
      <c r="AG1335"/>
      <c r="AH1335"/>
      <c r="AI1335"/>
      <c r="AJ1335"/>
      <c r="AK1335"/>
    </row>
    <row r="1336" spans="1:37" x14ac:dyDescent="0.25">
      <c r="A1336" s="131"/>
      <c r="B1336" s="131"/>
      <c r="C1336" s="131"/>
      <c r="D1336" s="131"/>
      <c r="E1336" s="131"/>
      <c r="F1336" s="131"/>
      <c r="G1336" s="131"/>
      <c r="H1336" s="131"/>
      <c r="I1336" s="131"/>
      <c r="J1336" s="131"/>
      <c r="K1336" s="131"/>
      <c r="L1336" s="131"/>
      <c r="M1336" s="131"/>
      <c r="N1336" s="131"/>
      <c r="O1336" s="131"/>
      <c r="P1336" s="131"/>
      <c r="Q1336" s="170"/>
      <c r="R1336" s="170"/>
      <c r="S1336" s="170"/>
      <c r="T1336" s="170"/>
      <c r="U1336" s="170"/>
      <c r="V1336" s="170"/>
      <c r="W1336" s="170"/>
      <c r="X1336" s="131"/>
      <c r="Y1336"/>
      <c r="AB1336"/>
      <c r="AC1336"/>
      <c r="AD1336"/>
      <c r="AE1336"/>
      <c r="AF1336"/>
      <c r="AG1336"/>
      <c r="AH1336"/>
      <c r="AI1336"/>
      <c r="AJ1336"/>
      <c r="AK1336"/>
    </row>
    <row r="1337" spans="1:37" x14ac:dyDescent="0.25">
      <c r="A1337" s="131"/>
      <c r="B1337" s="131"/>
      <c r="C1337" s="131"/>
      <c r="D1337" s="131"/>
      <c r="E1337" s="131"/>
      <c r="F1337" s="131"/>
      <c r="G1337" s="131"/>
      <c r="H1337" s="131"/>
      <c r="I1337" s="131"/>
      <c r="J1337" s="131"/>
      <c r="K1337" s="131"/>
      <c r="L1337" s="131"/>
      <c r="M1337" s="131"/>
      <c r="N1337" s="131"/>
      <c r="O1337" s="131"/>
      <c r="P1337" s="131"/>
      <c r="Q1337" s="170"/>
      <c r="R1337" s="170"/>
      <c r="S1337" s="170"/>
      <c r="T1337" s="170"/>
      <c r="U1337" s="170"/>
      <c r="V1337" s="170"/>
      <c r="W1337" s="170"/>
      <c r="X1337" s="131"/>
      <c r="Y1337"/>
      <c r="AB1337"/>
      <c r="AC1337"/>
      <c r="AD1337"/>
      <c r="AE1337"/>
      <c r="AF1337"/>
      <c r="AG1337"/>
      <c r="AH1337"/>
      <c r="AI1337"/>
      <c r="AJ1337"/>
      <c r="AK1337"/>
    </row>
    <row r="1338" spans="1:37" x14ac:dyDescent="0.25">
      <c r="A1338" s="131"/>
      <c r="B1338" s="131"/>
      <c r="C1338" s="131"/>
      <c r="D1338" s="131"/>
      <c r="E1338" s="131"/>
      <c r="F1338" s="131"/>
      <c r="G1338" s="131"/>
      <c r="H1338" s="131"/>
      <c r="I1338" s="131"/>
      <c r="J1338" s="131"/>
      <c r="K1338" s="131"/>
      <c r="L1338" s="131"/>
      <c r="M1338" s="131"/>
      <c r="N1338" s="131"/>
      <c r="O1338" s="131"/>
      <c r="P1338" s="131"/>
      <c r="Q1338" s="170"/>
      <c r="R1338" s="170"/>
      <c r="S1338" s="170"/>
      <c r="T1338" s="170"/>
      <c r="U1338" s="170"/>
      <c r="V1338" s="170"/>
      <c r="W1338" s="170"/>
      <c r="X1338" s="131"/>
      <c r="Y1338"/>
      <c r="AB1338"/>
      <c r="AC1338"/>
      <c r="AD1338"/>
      <c r="AE1338"/>
      <c r="AF1338"/>
      <c r="AG1338"/>
      <c r="AH1338"/>
      <c r="AI1338"/>
      <c r="AJ1338"/>
      <c r="AK1338"/>
    </row>
    <row r="1339" spans="1:37" x14ac:dyDescent="0.25">
      <c r="A1339" s="131"/>
      <c r="B1339" s="131"/>
      <c r="C1339" s="131"/>
      <c r="D1339" s="131"/>
      <c r="E1339" s="131"/>
      <c r="F1339" s="131"/>
      <c r="G1339" s="131"/>
      <c r="H1339" s="131"/>
      <c r="I1339" s="131"/>
      <c r="J1339" s="131"/>
      <c r="K1339" s="131"/>
      <c r="L1339" s="131"/>
      <c r="M1339" s="131"/>
      <c r="N1339" s="131"/>
      <c r="O1339" s="131"/>
      <c r="P1339" s="131"/>
      <c r="Q1339" s="170"/>
      <c r="R1339" s="170"/>
      <c r="S1339" s="170"/>
      <c r="T1339" s="170"/>
      <c r="U1339" s="170"/>
      <c r="V1339" s="170"/>
      <c r="W1339" s="170"/>
      <c r="X1339" s="131"/>
      <c r="Y1339"/>
      <c r="AB1339"/>
      <c r="AC1339"/>
      <c r="AD1339"/>
      <c r="AE1339"/>
      <c r="AF1339"/>
      <c r="AG1339"/>
      <c r="AH1339"/>
      <c r="AI1339"/>
      <c r="AJ1339"/>
      <c r="AK1339"/>
    </row>
    <row r="1340" spans="1:37" x14ac:dyDescent="0.25">
      <c r="A1340" s="131"/>
      <c r="B1340" s="131"/>
      <c r="C1340" s="131"/>
      <c r="D1340" s="131"/>
      <c r="E1340" s="131"/>
      <c r="F1340" s="131"/>
      <c r="G1340" s="131"/>
      <c r="H1340" s="131"/>
      <c r="I1340" s="131"/>
      <c r="J1340" s="131"/>
      <c r="K1340" s="131"/>
      <c r="L1340" s="131"/>
      <c r="M1340" s="131"/>
      <c r="N1340" s="131"/>
      <c r="O1340" s="131"/>
      <c r="P1340" s="131"/>
      <c r="Q1340" s="170"/>
      <c r="R1340" s="170"/>
      <c r="S1340" s="170"/>
      <c r="T1340" s="170"/>
      <c r="U1340" s="170"/>
      <c r="V1340" s="170"/>
      <c r="W1340" s="170"/>
      <c r="X1340" s="131"/>
      <c r="Y1340"/>
      <c r="AB1340"/>
      <c r="AC1340"/>
      <c r="AD1340"/>
      <c r="AE1340"/>
      <c r="AF1340"/>
      <c r="AG1340"/>
      <c r="AH1340"/>
      <c r="AI1340"/>
      <c r="AJ1340"/>
      <c r="AK1340"/>
    </row>
    <row r="1341" spans="1:37" x14ac:dyDescent="0.25">
      <c r="A1341" s="131"/>
      <c r="B1341" s="131"/>
      <c r="C1341" s="131"/>
      <c r="D1341" s="131"/>
      <c r="E1341" s="131"/>
      <c r="F1341" s="131"/>
      <c r="G1341" s="131"/>
      <c r="H1341" s="131"/>
      <c r="I1341" s="131"/>
      <c r="J1341" s="131"/>
      <c r="K1341" s="131"/>
      <c r="L1341" s="131"/>
      <c r="M1341" s="131"/>
      <c r="N1341" s="131"/>
      <c r="O1341" s="131"/>
      <c r="P1341" s="131"/>
      <c r="Q1341" s="170"/>
      <c r="R1341" s="170"/>
      <c r="S1341" s="170"/>
      <c r="T1341" s="170"/>
      <c r="U1341" s="170"/>
      <c r="V1341" s="170"/>
      <c r="W1341" s="170"/>
      <c r="X1341" s="131"/>
      <c r="Y1341"/>
      <c r="AB1341"/>
      <c r="AC1341"/>
      <c r="AD1341"/>
      <c r="AE1341"/>
      <c r="AF1341"/>
      <c r="AG1341"/>
      <c r="AH1341"/>
      <c r="AI1341"/>
      <c r="AJ1341"/>
      <c r="AK1341"/>
    </row>
    <row r="1342" spans="1:37" x14ac:dyDescent="0.25">
      <c r="A1342" s="131"/>
      <c r="B1342" s="131"/>
      <c r="C1342" s="131"/>
      <c r="D1342" s="131"/>
      <c r="E1342" s="131"/>
      <c r="F1342" s="131"/>
      <c r="G1342" s="131"/>
      <c r="H1342" s="131"/>
      <c r="I1342" s="131"/>
      <c r="J1342" s="131"/>
      <c r="K1342" s="131"/>
      <c r="L1342" s="131"/>
      <c r="M1342" s="131"/>
      <c r="N1342" s="131"/>
      <c r="O1342" s="131"/>
      <c r="P1342" s="131"/>
      <c r="Q1342" s="170"/>
      <c r="R1342" s="170"/>
      <c r="S1342" s="170"/>
      <c r="T1342" s="170"/>
      <c r="U1342" s="170"/>
      <c r="V1342" s="170"/>
      <c r="W1342" s="170"/>
      <c r="X1342" s="131"/>
      <c r="Y1342"/>
      <c r="AB1342"/>
      <c r="AC1342"/>
      <c r="AD1342"/>
      <c r="AE1342"/>
      <c r="AF1342"/>
      <c r="AG1342"/>
      <c r="AH1342"/>
      <c r="AI1342"/>
      <c r="AJ1342"/>
      <c r="AK1342"/>
    </row>
    <row r="1343" spans="1:37" x14ac:dyDescent="0.25">
      <c r="A1343" s="131"/>
      <c r="B1343" s="131"/>
      <c r="C1343" s="131"/>
      <c r="D1343" s="131"/>
      <c r="E1343" s="131"/>
      <c r="F1343" s="131"/>
      <c r="G1343" s="131"/>
      <c r="H1343" s="131"/>
      <c r="I1343" s="131"/>
      <c r="J1343" s="131"/>
      <c r="K1343" s="131"/>
      <c r="L1343" s="131"/>
      <c r="M1343" s="131"/>
      <c r="N1343" s="131"/>
      <c r="O1343" s="131"/>
      <c r="P1343" s="131"/>
      <c r="Q1343" s="170"/>
      <c r="R1343" s="170"/>
      <c r="S1343" s="170"/>
      <c r="T1343" s="170"/>
      <c r="U1343" s="170"/>
      <c r="V1343" s="170"/>
      <c r="W1343" s="170"/>
      <c r="X1343" s="131"/>
      <c r="Y1343"/>
      <c r="AB1343"/>
      <c r="AC1343"/>
      <c r="AD1343"/>
      <c r="AE1343"/>
      <c r="AF1343"/>
      <c r="AG1343"/>
      <c r="AH1343"/>
      <c r="AI1343"/>
      <c r="AJ1343"/>
      <c r="AK1343"/>
    </row>
    <row r="1344" spans="1:37" x14ac:dyDescent="0.25">
      <c r="A1344" s="131"/>
      <c r="B1344" s="131"/>
      <c r="C1344" s="131"/>
      <c r="D1344" s="131"/>
      <c r="E1344" s="131"/>
      <c r="F1344" s="131"/>
      <c r="G1344" s="131"/>
      <c r="H1344" s="131"/>
      <c r="I1344" s="131"/>
      <c r="J1344" s="131"/>
      <c r="K1344" s="131"/>
      <c r="L1344" s="131"/>
      <c r="M1344" s="131"/>
      <c r="N1344" s="131"/>
      <c r="O1344" s="131"/>
      <c r="P1344" s="131"/>
      <c r="Q1344" s="170"/>
      <c r="R1344" s="170"/>
      <c r="S1344" s="170"/>
      <c r="T1344" s="170"/>
      <c r="U1344" s="170"/>
      <c r="V1344" s="170"/>
      <c r="W1344" s="170"/>
      <c r="X1344" s="131"/>
      <c r="Y1344"/>
      <c r="AB1344"/>
      <c r="AC1344"/>
      <c r="AD1344"/>
      <c r="AE1344"/>
      <c r="AF1344"/>
      <c r="AG1344"/>
      <c r="AH1344"/>
      <c r="AI1344"/>
      <c r="AJ1344"/>
      <c r="AK1344"/>
    </row>
    <row r="1345" spans="1:37" x14ac:dyDescent="0.25">
      <c r="A1345" s="131"/>
      <c r="B1345" s="131"/>
      <c r="C1345" s="131"/>
      <c r="D1345" s="131"/>
      <c r="E1345" s="131"/>
      <c r="F1345" s="131"/>
      <c r="G1345" s="131"/>
      <c r="H1345" s="131"/>
      <c r="I1345" s="131"/>
      <c r="J1345" s="131"/>
      <c r="K1345" s="131"/>
      <c r="L1345" s="131"/>
      <c r="M1345" s="131"/>
      <c r="N1345" s="131"/>
      <c r="O1345" s="131"/>
      <c r="P1345" s="131"/>
      <c r="Q1345" s="170"/>
      <c r="R1345" s="170"/>
      <c r="S1345" s="170"/>
      <c r="T1345" s="170"/>
      <c r="U1345" s="170"/>
      <c r="V1345" s="170"/>
      <c r="W1345" s="170"/>
      <c r="X1345" s="131"/>
      <c r="Y1345"/>
      <c r="AB1345"/>
      <c r="AC1345"/>
      <c r="AD1345"/>
      <c r="AE1345"/>
      <c r="AF1345"/>
      <c r="AG1345"/>
      <c r="AH1345"/>
      <c r="AI1345"/>
      <c r="AJ1345"/>
      <c r="AK1345"/>
    </row>
    <row r="1346" spans="1:37" x14ac:dyDescent="0.25">
      <c r="A1346" s="131"/>
      <c r="B1346" s="131"/>
      <c r="C1346" s="131"/>
      <c r="D1346" s="131"/>
      <c r="E1346" s="131"/>
      <c r="F1346" s="131"/>
      <c r="G1346" s="131"/>
      <c r="H1346" s="131"/>
      <c r="I1346" s="131"/>
      <c r="J1346" s="131"/>
      <c r="K1346" s="131"/>
      <c r="L1346" s="131"/>
      <c r="M1346" s="131"/>
      <c r="N1346" s="131"/>
      <c r="O1346" s="131"/>
      <c r="P1346" s="131"/>
      <c r="Q1346" s="170"/>
      <c r="R1346" s="170"/>
      <c r="S1346" s="170"/>
      <c r="T1346" s="170"/>
      <c r="U1346" s="170"/>
      <c r="V1346" s="170"/>
      <c r="W1346" s="170"/>
      <c r="X1346" s="131"/>
      <c r="Y1346"/>
      <c r="AB1346"/>
      <c r="AC1346"/>
      <c r="AD1346"/>
      <c r="AE1346"/>
      <c r="AF1346"/>
      <c r="AG1346"/>
      <c r="AH1346"/>
      <c r="AI1346"/>
      <c r="AJ1346"/>
      <c r="AK1346"/>
    </row>
    <row r="1347" spans="1:37" x14ac:dyDescent="0.25">
      <c r="A1347" s="131"/>
      <c r="B1347" s="131"/>
      <c r="C1347" s="131"/>
      <c r="D1347" s="131"/>
      <c r="E1347" s="131"/>
      <c r="F1347" s="131"/>
      <c r="G1347" s="131"/>
      <c r="H1347" s="131"/>
      <c r="I1347" s="131"/>
      <c r="J1347" s="131"/>
      <c r="K1347" s="131"/>
      <c r="L1347" s="131"/>
      <c r="M1347" s="131"/>
      <c r="N1347" s="131"/>
      <c r="O1347" s="131"/>
      <c r="P1347" s="131"/>
      <c r="Q1347" s="170"/>
      <c r="R1347" s="170"/>
      <c r="S1347" s="170"/>
      <c r="T1347" s="170"/>
      <c r="U1347" s="170"/>
      <c r="V1347" s="170"/>
      <c r="W1347" s="170"/>
      <c r="X1347" s="131"/>
      <c r="Y1347"/>
      <c r="AB1347"/>
      <c r="AC1347"/>
      <c r="AD1347"/>
      <c r="AE1347"/>
      <c r="AF1347"/>
      <c r="AG1347"/>
      <c r="AH1347"/>
      <c r="AI1347"/>
      <c r="AJ1347"/>
      <c r="AK1347"/>
    </row>
    <row r="1348" spans="1:37" x14ac:dyDescent="0.25">
      <c r="A1348" s="131"/>
      <c r="B1348" s="131"/>
      <c r="C1348" s="131"/>
      <c r="D1348" s="131"/>
      <c r="E1348" s="131"/>
      <c r="F1348" s="131"/>
      <c r="G1348" s="131"/>
      <c r="H1348" s="131"/>
      <c r="I1348" s="131"/>
      <c r="J1348" s="131"/>
      <c r="K1348" s="131"/>
      <c r="L1348" s="131"/>
      <c r="M1348" s="131"/>
      <c r="N1348" s="131"/>
      <c r="O1348" s="131"/>
      <c r="P1348" s="131"/>
      <c r="Q1348" s="170"/>
      <c r="R1348" s="170"/>
      <c r="S1348" s="170"/>
      <c r="T1348" s="170"/>
      <c r="U1348" s="170"/>
      <c r="V1348" s="170"/>
      <c r="W1348" s="170"/>
      <c r="X1348" s="131"/>
      <c r="Y1348"/>
      <c r="AB1348"/>
      <c r="AC1348"/>
      <c r="AD1348"/>
      <c r="AE1348"/>
      <c r="AF1348"/>
      <c r="AG1348"/>
      <c r="AH1348"/>
      <c r="AI1348"/>
      <c r="AJ1348"/>
      <c r="AK1348"/>
    </row>
    <row r="1349" spans="1:37" x14ac:dyDescent="0.25">
      <c r="A1349" s="131"/>
      <c r="B1349" s="131"/>
      <c r="C1349" s="131"/>
      <c r="D1349" s="131"/>
      <c r="E1349" s="131"/>
      <c r="F1349" s="131"/>
      <c r="G1349" s="131"/>
      <c r="H1349" s="131"/>
      <c r="I1349" s="131"/>
      <c r="J1349" s="131"/>
      <c r="K1349" s="131"/>
      <c r="L1349" s="131"/>
      <c r="M1349" s="131"/>
      <c r="N1349" s="131"/>
      <c r="O1349" s="131"/>
      <c r="P1349" s="131"/>
      <c r="Q1349" s="170"/>
      <c r="R1349" s="170"/>
      <c r="S1349" s="170"/>
      <c r="T1349" s="170"/>
      <c r="U1349" s="170"/>
      <c r="V1349" s="170"/>
      <c r="W1349" s="170"/>
      <c r="X1349" s="131"/>
      <c r="Y1349"/>
      <c r="AB1349"/>
      <c r="AC1349"/>
      <c r="AD1349"/>
      <c r="AE1349"/>
      <c r="AF1349"/>
      <c r="AG1349"/>
      <c r="AH1349"/>
      <c r="AI1349"/>
      <c r="AJ1349"/>
      <c r="AK1349"/>
    </row>
    <row r="1350" spans="1:37" x14ac:dyDescent="0.25">
      <c r="A1350" s="131"/>
      <c r="B1350" s="131"/>
      <c r="C1350" s="131"/>
      <c r="D1350" s="131"/>
      <c r="E1350" s="131"/>
      <c r="F1350" s="131"/>
      <c r="G1350" s="131"/>
      <c r="H1350" s="131"/>
      <c r="I1350" s="131"/>
      <c r="J1350" s="131"/>
      <c r="K1350" s="131"/>
      <c r="L1350" s="131"/>
      <c r="M1350" s="131"/>
      <c r="N1350" s="131"/>
      <c r="O1350" s="131"/>
      <c r="P1350" s="131"/>
      <c r="Q1350" s="170"/>
      <c r="R1350" s="170"/>
      <c r="S1350" s="170"/>
      <c r="T1350" s="170"/>
      <c r="U1350" s="170"/>
      <c r="V1350" s="170"/>
      <c r="W1350" s="170"/>
      <c r="X1350" s="131"/>
      <c r="Y1350"/>
      <c r="AB1350"/>
      <c r="AC1350"/>
      <c r="AD1350"/>
      <c r="AE1350"/>
      <c r="AF1350"/>
      <c r="AG1350"/>
      <c r="AH1350"/>
      <c r="AI1350"/>
      <c r="AJ1350"/>
      <c r="AK1350"/>
    </row>
    <row r="1351" spans="1:37" x14ac:dyDescent="0.25">
      <c r="A1351" s="131"/>
      <c r="B1351" s="131"/>
      <c r="C1351" s="131"/>
      <c r="D1351" s="131"/>
      <c r="E1351" s="131"/>
      <c r="F1351" s="131"/>
      <c r="G1351" s="131"/>
      <c r="H1351" s="131"/>
      <c r="I1351" s="131"/>
      <c r="J1351" s="131"/>
      <c r="K1351" s="131"/>
      <c r="L1351" s="131"/>
      <c r="M1351" s="131"/>
      <c r="N1351" s="131"/>
      <c r="O1351" s="131"/>
      <c r="P1351" s="131"/>
      <c r="Q1351" s="170"/>
      <c r="R1351" s="170"/>
      <c r="S1351" s="170"/>
      <c r="T1351" s="170"/>
      <c r="U1351" s="170"/>
      <c r="V1351" s="170"/>
      <c r="W1351" s="170"/>
      <c r="X1351" s="131"/>
      <c r="Y1351"/>
      <c r="AB1351"/>
      <c r="AC1351"/>
      <c r="AD1351"/>
      <c r="AE1351"/>
      <c r="AF1351"/>
      <c r="AG1351"/>
      <c r="AH1351"/>
      <c r="AI1351"/>
      <c r="AJ1351"/>
      <c r="AK1351"/>
    </row>
    <row r="1352" spans="1:37" x14ac:dyDescent="0.25">
      <c r="A1352" s="131"/>
      <c r="B1352" s="131"/>
      <c r="C1352" s="131"/>
      <c r="D1352" s="131"/>
      <c r="E1352" s="131"/>
      <c r="F1352" s="131"/>
      <c r="G1352" s="131"/>
      <c r="H1352" s="131"/>
      <c r="I1352" s="131"/>
      <c r="J1352" s="131"/>
      <c r="K1352" s="131"/>
      <c r="L1352" s="131"/>
      <c r="M1352" s="131"/>
      <c r="N1352" s="131"/>
      <c r="O1352" s="131"/>
      <c r="P1352" s="131"/>
      <c r="Q1352" s="170"/>
      <c r="R1352" s="170"/>
      <c r="S1352" s="170"/>
      <c r="T1352" s="170"/>
      <c r="U1352" s="170"/>
      <c r="V1352" s="170"/>
      <c r="W1352" s="170"/>
      <c r="X1352" s="131"/>
      <c r="Y1352"/>
      <c r="AB1352"/>
      <c r="AC1352"/>
      <c r="AD1352"/>
      <c r="AE1352"/>
      <c r="AF1352"/>
      <c r="AG1352"/>
      <c r="AH1352"/>
      <c r="AI1352"/>
      <c r="AJ1352"/>
      <c r="AK1352"/>
    </row>
    <row r="1353" spans="1:37" x14ac:dyDescent="0.25">
      <c r="A1353" s="131"/>
      <c r="B1353" s="131"/>
      <c r="C1353" s="131"/>
      <c r="D1353" s="131"/>
      <c r="E1353" s="131"/>
      <c r="F1353" s="131"/>
      <c r="G1353" s="131"/>
      <c r="H1353" s="131"/>
      <c r="I1353" s="131"/>
      <c r="J1353" s="131"/>
      <c r="K1353" s="131"/>
      <c r="L1353" s="131"/>
      <c r="M1353" s="131"/>
      <c r="N1353" s="131"/>
      <c r="O1353" s="131"/>
      <c r="P1353" s="131"/>
      <c r="Q1353" s="170"/>
      <c r="R1353" s="170"/>
      <c r="S1353" s="170"/>
      <c r="T1353" s="170"/>
      <c r="U1353" s="170"/>
      <c r="V1353" s="170"/>
      <c r="W1353" s="170"/>
      <c r="X1353" s="131"/>
      <c r="Y1353"/>
      <c r="AB1353"/>
      <c r="AC1353"/>
      <c r="AD1353"/>
      <c r="AE1353"/>
      <c r="AF1353"/>
      <c r="AG1353"/>
      <c r="AH1353"/>
      <c r="AI1353"/>
      <c r="AJ1353"/>
      <c r="AK1353"/>
    </row>
    <row r="1354" spans="1:37" x14ac:dyDescent="0.25">
      <c r="A1354" s="131"/>
      <c r="B1354" s="131"/>
      <c r="C1354" s="131"/>
      <c r="D1354" s="131"/>
      <c r="E1354" s="131"/>
      <c r="F1354" s="131"/>
      <c r="G1354" s="131"/>
      <c r="H1354" s="131"/>
      <c r="I1354" s="131"/>
      <c r="J1354" s="131"/>
      <c r="K1354" s="131"/>
      <c r="L1354" s="131"/>
      <c r="M1354" s="131"/>
      <c r="N1354" s="131"/>
      <c r="O1354" s="131"/>
      <c r="P1354" s="131"/>
      <c r="Q1354" s="170"/>
      <c r="R1354" s="170"/>
      <c r="S1354" s="170"/>
      <c r="T1354" s="170"/>
      <c r="U1354" s="170"/>
      <c r="V1354" s="170"/>
      <c r="W1354" s="170"/>
      <c r="X1354" s="131"/>
      <c r="Y1354"/>
      <c r="AB1354"/>
      <c r="AC1354"/>
      <c r="AD1354"/>
      <c r="AE1354"/>
      <c r="AF1354"/>
      <c r="AG1354"/>
      <c r="AH1354"/>
      <c r="AI1354"/>
      <c r="AJ1354"/>
      <c r="AK1354"/>
    </row>
    <row r="1355" spans="1:37" x14ac:dyDescent="0.25">
      <c r="A1355" s="131"/>
      <c r="B1355" s="131"/>
      <c r="C1355" s="131"/>
      <c r="D1355" s="131"/>
      <c r="E1355" s="131"/>
      <c r="F1355" s="131"/>
      <c r="G1355" s="131"/>
      <c r="H1355" s="131"/>
      <c r="I1355" s="131"/>
      <c r="J1355" s="131"/>
      <c r="K1355" s="131"/>
      <c r="L1355" s="131"/>
      <c r="M1355" s="131"/>
      <c r="N1355" s="131"/>
      <c r="O1355" s="131"/>
      <c r="P1355" s="131"/>
      <c r="Q1355" s="170"/>
      <c r="R1355" s="170"/>
      <c r="S1355" s="170"/>
      <c r="T1355" s="170"/>
      <c r="U1355" s="170"/>
      <c r="V1355" s="170"/>
      <c r="W1355" s="170"/>
      <c r="X1355" s="131"/>
      <c r="Y1355"/>
      <c r="AB1355"/>
      <c r="AC1355"/>
      <c r="AD1355"/>
      <c r="AE1355"/>
      <c r="AF1355"/>
      <c r="AG1355"/>
      <c r="AH1355"/>
      <c r="AI1355"/>
      <c r="AJ1355"/>
      <c r="AK1355"/>
    </row>
    <row r="1356" spans="1:37" x14ac:dyDescent="0.25">
      <c r="A1356" s="131"/>
      <c r="B1356" s="131"/>
      <c r="C1356" s="131"/>
      <c r="D1356" s="131"/>
      <c r="E1356" s="131"/>
      <c r="F1356" s="131"/>
      <c r="G1356" s="131"/>
      <c r="H1356" s="131"/>
      <c r="I1356" s="131"/>
      <c r="J1356" s="131"/>
      <c r="K1356" s="131"/>
      <c r="L1356" s="131"/>
      <c r="M1356" s="131"/>
      <c r="N1356" s="131"/>
      <c r="O1356" s="131"/>
      <c r="P1356" s="131"/>
      <c r="Q1356" s="170"/>
      <c r="R1356" s="170"/>
      <c r="S1356" s="170"/>
      <c r="T1356" s="170"/>
      <c r="U1356" s="170"/>
      <c r="V1356" s="170"/>
      <c r="W1356" s="170"/>
      <c r="X1356" s="131"/>
      <c r="Y1356"/>
      <c r="AB1356"/>
      <c r="AC1356"/>
      <c r="AD1356"/>
      <c r="AE1356"/>
      <c r="AF1356"/>
      <c r="AG1356"/>
      <c r="AH1356"/>
      <c r="AI1356"/>
      <c r="AJ1356"/>
      <c r="AK1356"/>
    </row>
    <row r="1357" spans="1:37" x14ac:dyDescent="0.25">
      <c r="A1357" s="131"/>
      <c r="B1357" s="131"/>
      <c r="C1357" s="131"/>
      <c r="D1357" s="131"/>
      <c r="E1357" s="131"/>
      <c r="F1357" s="131"/>
      <c r="G1357" s="131"/>
      <c r="H1357" s="131"/>
      <c r="I1357" s="131"/>
      <c r="J1357" s="131"/>
      <c r="K1357" s="131"/>
      <c r="L1357" s="131"/>
      <c r="M1357" s="131"/>
      <c r="N1357" s="131"/>
      <c r="O1357" s="131"/>
      <c r="P1357" s="131"/>
      <c r="Q1357" s="170"/>
      <c r="R1357" s="170"/>
      <c r="S1357" s="170"/>
      <c r="T1357" s="170"/>
      <c r="U1357" s="170"/>
      <c r="V1357" s="170"/>
      <c r="W1357" s="170"/>
      <c r="X1357" s="131"/>
      <c r="Y1357"/>
      <c r="AB1357"/>
      <c r="AC1357"/>
      <c r="AD1357"/>
      <c r="AE1357"/>
      <c r="AF1357"/>
      <c r="AG1357"/>
      <c r="AH1357"/>
      <c r="AI1357"/>
      <c r="AJ1357"/>
      <c r="AK1357"/>
    </row>
    <row r="1358" spans="1:37" x14ac:dyDescent="0.25">
      <c r="A1358" s="131"/>
      <c r="B1358" s="131"/>
      <c r="C1358" s="131"/>
      <c r="D1358" s="131"/>
      <c r="E1358" s="131"/>
      <c r="F1358" s="131"/>
      <c r="G1358" s="131"/>
      <c r="H1358" s="131"/>
      <c r="I1358" s="131"/>
      <c r="J1358" s="131"/>
      <c r="K1358" s="131"/>
      <c r="L1358" s="131"/>
      <c r="M1358" s="131"/>
      <c r="N1358" s="131"/>
      <c r="O1358" s="131"/>
      <c r="P1358" s="131"/>
      <c r="Q1358" s="170"/>
      <c r="R1358" s="170"/>
      <c r="S1358" s="170"/>
      <c r="T1358" s="170"/>
      <c r="U1358" s="170"/>
      <c r="V1358" s="170"/>
      <c r="W1358" s="170"/>
      <c r="X1358" s="131"/>
      <c r="Y1358"/>
      <c r="AB1358"/>
      <c r="AC1358"/>
      <c r="AD1358"/>
      <c r="AE1358"/>
      <c r="AF1358"/>
      <c r="AG1358"/>
      <c r="AH1358"/>
      <c r="AI1358"/>
      <c r="AJ1358"/>
      <c r="AK1358"/>
    </row>
    <row r="1359" spans="1:37" x14ac:dyDescent="0.25">
      <c r="A1359" s="131"/>
      <c r="B1359" s="131"/>
      <c r="C1359" s="131"/>
      <c r="D1359" s="131"/>
      <c r="E1359" s="131"/>
      <c r="F1359" s="131"/>
      <c r="G1359" s="131"/>
      <c r="H1359" s="131"/>
      <c r="I1359" s="131"/>
      <c r="J1359" s="131"/>
      <c r="K1359" s="131"/>
      <c r="L1359" s="131"/>
      <c r="M1359" s="131"/>
      <c r="N1359" s="131"/>
      <c r="O1359" s="131"/>
      <c r="P1359" s="131"/>
      <c r="Q1359" s="170"/>
      <c r="R1359" s="170"/>
      <c r="S1359" s="170"/>
      <c r="T1359" s="170"/>
      <c r="U1359" s="170"/>
      <c r="V1359" s="170"/>
      <c r="W1359" s="170"/>
      <c r="X1359" s="131"/>
      <c r="Y1359"/>
      <c r="AB1359"/>
      <c r="AC1359"/>
      <c r="AD1359"/>
      <c r="AE1359"/>
      <c r="AF1359"/>
      <c r="AG1359"/>
      <c r="AH1359"/>
      <c r="AI1359"/>
      <c r="AJ1359"/>
      <c r="AK1359"/>
    </row>
    <row r="1360" spans="1:37" x14ac:dyDescent="0.25">
      <c r="A1360" s="131"/>
      <c r="B1360" s="131"/>
      <c r="C1360" s="131"/>
      <c r="D1360" s="131"/>
      <c r="E1360" s="131"/>
      <c r="F1360" s="131"/>
      <c r="G1360" s="131"/>
      <c r="H1360" s="131"/>
      <c r="I1360" s="131"/>
      <c r="J1360" s="131"/>
      <c r="K1360" s="131"/>
      <c r="L1360" s="131"/>
      <c r="M1360" s="131"/>
      <c r="N1360" s="131"/>
      <c r="O1360" s="131"/>
      <c r="P1360" s="131"/>
      <c r="Q1360" s="170"/>
      <c r="R1360" s="170"/>
      <c r="S1360" s="170"/>
      <c r="T1360" s="170"/>
      <c r="U1360" s="170"/>
      <c r="V1360" s="170"/>
      <c r="W1360" s="170"/>
      <c r="X1360" s="131"/>
      <c r="Y1360"/>
      <c r="AB1360"/>
      <c r="AC1360"/>
      <c r="AD1360"/>
      <c r="AE1360"/>
      <c r="AF1360"/>
      <c r="AG1360"/>
      <c r="AH1360"/>
      <c r="AI1360"/>
      <c r="AJ1360"/>
      <c r="AK1360"/>
    </row>
    <row r="1361" spans="1:37" x14ac:dyDescent="0.25">
      <c r="A1361" s="131"/>
      <c r="B1361" s="131"/>
      <c r="C1361" s="131"/>
      <c r="D1361" s="131"/>
      <c r="E1361" s="131"/>
      <c r="F1361" s="131"/>
      <c r="G1361" s="131"/>
      <c r="H1361" s="131"/>
      <c r="I1361" s="131"/>
      <c r="J1361" s="131"/>
      <c r="K1361" s="131"/>
      <c r="L1361" s="131"/>
      <c r="M1361" s="131"/>
      <c r="N1361" s="131"/>
      <c r="O1361" s="131"/>
      <c r="P1361" s="131"/>
      <c r="Q1361" s="170"/>
      <c r="R1361" s="170"/>
      <c r="S1361" s="170"/>
      <c r="T1361" s="170"/>
      <c r="U1361" s="170"/>
      <c r="V1361" s="170"/>
      <c r="W1361" s="170"/>
      <c r="X1361" s="131"/>
      <c r="Y1361"/>
      <c r="AB1361"/>
      <c r="AC1361"/>
      <c r="AD1361"/>
      <c r="AE1361"/>
      <c r="AF1361"/>
      <c r="AG1361"/>
      <c r="AH1361"/>
      <c r="AI1361"/>
      <c r="AJ1361"/>
      <c r="AK1361"/>
    </row>
    <row r="1362" spans="1:37" x14ac:dyDescent="0.25">
      <c r="A1362" s="131"/>
      <c r="B1362" s="131"/>
      <c r="C1362" s="131"/>
      <c r="D1362" s="131"/>
      <c r="E1362" s="131"/>
      <c r="F1362" s="131"/>
      <c r="G1362" s="131"/>
      <c r="H1362" s="131"/>
      <c r="I1362" s="131"/>
      <c r="J1362" s="131"/>
      <c r="K1362" s="131"/>
      <c r="L1362" s="131"/>
      <c r="M1362" s="131"/>
      <c r="N1362" s="131"/>
      <c r="O1362" s="131"/>
      <c r="P1362" s="131"/>
      <c r="Q1362" s="170"/>
      <c r="R1362" s="170"/>
      <c r="S1362" s="170"/>
      <c r="T1362" s="170"/>
      <c r="U1362" s="170"/>
      <c r="V1362" s="170"/>
      <c r="W1362" s="170"/>
      <c r="X1362" s="131"/>
      <c r="Y1362"/>
      <c r="AB1362"/>
      <c r="AC1362"/>
      <c r="AD1362"/>
      <c r="AE1362"/>
      <c r="AF1362"/>
      <c r="AG1362"/>
      <c r="AH1362"/>
      <c r="AI1362"/>
      <c r="AJ1362"/>
      <c r="AK1362"/>
    </row>
    <row r="1363" spans="1:37" x14ac:dyDescent="0.25">
      <c r="A1363" s="131"/>
      <c r="B1363" s="131"/>
      <c r="C1363" s="131"/>
      <c r="D1363" s="131"/>
      <c r="E1363" s="131"/>
      <c r="F1363" s="131"/>
      <c r="G1363" s="131"/>
      <c r="H1363" s="131"/>
      <c r="I1363" s="131"/>
      <c r="J1363" s="131"/>
      <c r="K1363" s="131"/>
      <c r="L1363" s="131"/>
      <c r="M1363" s="131"/>
      <c r="N1363" s="131"/>
      <c r="O1363" s="131"/>
      <c r="P1363" s="131"/>
      <c r="Q1363" s="170"/>
      <c r="R1363" s="170"/>
      <c r="S1363" s="170"/>
      <c r="T1363" s="170"/>
      <c r="U1363" s="170"/>
      <c r="V1363" s="170"/>
      <c r="W1363" s="170"/>
      <c r="X1363" s="131"/>
      <c r="Y1363"/>
      <c r="AB1363"/>
      <c r="AC1363"/>
      <c r="AD1363"/>
      <c r="AE1363"/>
      <c r="AF1363"/>
      <c r="AG1363"/>
      <c r="AH1363"/>
      <c r="AI1363"/>
      <c r="AJ1363"/>
      <c r="AK1363"/>
    </row>
    <row r="1364" spans="1:37" x14ac:dyDescent="0.25">
      <c r="A1364" s="131"/>
      <c r="B1364" s="131"/>
      <c r="C1364" s="131"/>
      <c r="D1364" s="131"/>
      <c r="E1364" s="131"/>
      <c r="F1364" s="131"/>
      <c r="G1364" s="131"/>
      <c r="H1364" s="131"/>
      <c r="I1364" s="131"/>
      <c r="J1364" s="131"/>
      <c r="K1364" s="131"/>
      <c r="L1364" s="131"/>
      <c r="M1364" s="131"/>
      <c r="N1364" s="131"/>
      <c r="O1364" s="131"/>
      <c r="P1364" s="131"/>
      <c r="Q1364" s="170"/>
      <c r="R1364" s="170"/>
      <c r="S1364" s="170"/>
      <c r="T1364" s="170"/>
      <c r="U1364" s="170"/>
      <c r="V1364" s="170"/>
      <c r="W1364" s="170"/>
      <c r="X1364" s="131"/>
      <c r="Y1364"/>
      <c r="AB1364"/>
      <c r="AC1364"/>
      <c r="AD1364"/>
      <c r="AE1364"/>
      <c r="AF1364"/>
      <c r="AG1364"/>
      <c r="AH1364"/>
      <c r="AI1364"/>
      <c r="AJ1364"/>
      <c r="AK1364"/>
    </row>
    <row r="1365" spans="1:37" x14ac:dyDescent="0.25">
      <c r="A1365" s="131"/>
      <c r="B1365" s="131"/>
      <c r="C1365" s="131"/>
      <c r="D1365" s="131"/>
      <c r="E1365" s="131"/>
      <c r="F1365" s="131"/>
      <c r="G1365" s="131"/>
      <c r="H1365" s="131"/>
      <c r="I1365" s="131"/>
      <c r="J1365" s="131"/>
      <c r="K1365" s="131"/>
      <c r="L1365" s="131"/>
      <c r="M1365" s="131"/>
      <c r="N1365" s="131"/>
      <c r="O1365" s="131"/>
      <c r="P1365" s="131"/>
      <c r="Q1365" s="170"/>
      <c r="R1365" s="170"/>
      <c r="S1365" s="170"/>
      <c r="T1365" s="170"/>
      <c r="U1365" s="170"/>
      <c r="V1365" s="170"/>
      <c r="W1365" s="170"/>
      <c r="X1365" s="131"/>
      <c r="Y1365"/>
      <c r="AB1365"/>
      <c r="AC1365"/>
      <c r="AD1365"/>
      <c r="AE1365"/>
      <c r="AF1365"/>
      <c r="AG1365"/>
      <c r="AH1365"/>
      <c r="AI1365"/>
      <c r="AJ1365"/>
      <c r="AK1365"/>
    </row>
    <row r="1366" spans="1:37" x14ac:dyDescent="0.25">
      <c r="A1366" s="131"/>
      <c r="B1366" s="131"/>
      <c r="C1366" s="131"/>
      <c r="D1366" s="131"/>
      <c r="E1366" s="131"/>
      <c r="F1366" s="131"/>
      <c r="G1366" s="131"/>
      <c r="H1366" s="131"/>
      <c r="I1366" s="131"/>
      <c r="J1366" s="131"/>
      <c r="K1366" s="131"/>
      <c r="L1366" s="131"/>
      <c r="M1366" s="131"/>
      <c r="N1366" s="131"/>
      <c r="O1366" s="131"/>
      <c r="P1366" s="131"/>
      <c r="Q1366" s="170"/>
      <c r="R1366" s="170"/>
      <c r="S1366" s="170"/>
      <c r="T1366" s="170"/>
      <c r="U1366" s="170"/>
      <c r="V1366" s="170"/>
      <c r="W1366" s="170"/>
      <c r="X1366" s="131"/>
      <c r="Y1366"/>
      <c r="AB1366"/>
      <c r="AC1366"/>
      <c r="AD1366"/>
      <c r="AE1366"/>
      <c r="AF1366"/>
      <c r="AG1366"/>
      <c r="AH1366"/>
      <c r="AI1366"/>
      <c r="AJ1366"/>
      <c r="AK1366"/>
    </row>
    <row r="1367" spans="1:37" x14ac:dyDescent="0.25">
      <c r="A1367" s="131"/>
      <c r="B1367" s="131"/>
      <c r="C1367" s="131"/>
      <c r="D1367" s="131"/>
      <c r="E1367" s="131"/>
      <c r="F1367" s="131"/>
      <c r="G1367" s="131"/>
      <c r="H1367" s="131"/>
      <c r="I1367" s="131"/>
      <c r="J1367" s="131"/>
      <c r="K1367" s="131"/>
      <c r="L1367" s="131"/>
      <c r="M1367" s="131"/>
      <c r="N1367" s="131"/>
      <c r="O1367" s="131"/>
      <c r="P1367" s="131"/>
      <c r="Q1367" s="170"/>
      <c r="R1367" s="170"/>
      <c r="S1367" s="170"/>
      <c r="T1367" s="170"/>
      <c r="U1367" s="170"/>
      <c r="V1367" s="170"/>
      <c r="W1367" s="170"/>
      <c r="X1367" s="131"/>
      <c r="Y1367"/>
      <c r="AB1367"/>
      <c r="AC1367"/>
      <c r="AD1367"/>
      <c r="AE1367"/>
      <c r="AF1367"/>
      <c r="AG1367"/>
      <c r="AH1367"/>
      <c r="AI1367"/>
      <c r="AJ1367"/>
      <c r="AK1367"/>
    </row>
    <row r="1368" spans="1:37" x14ac:dyDescent="0.25">
      <c r="A1368" s="131"/>
      <c r="B1368" s="131"/>
      <c r="C1368" s="131"/>
      <c r="D1368" s="131"/>
      <c r="E1368" s="131"/>
      <c r="F1368" s="131"/>
      <c r="G1368" s="131"/>
      <c r="H1368" s="131"/>
      <c r="I1368" s="131"/>
      <c r="J1368" s="131"/>
      <c r="K1368" s="131"/>
      <c r="L1368" s="131"/>
      <c r="M1368" s="131"/>
      <c r="N1368" s="131"/>
      <c r="O1368" s="131"/>
      <c r="P1368" s="131"/>
      <c r="Q1368" s="170"/>
      <c r="R1368" s="170"/>
      <c r="S1368" s="170"/>
      <c r="T1368" s="170"/>
      <c r="U1368" s="170"/>
      <c r="V1368" s="170"/>
      <c r="W1368" s="170"/>
      <c r="X1368" s="131"/>
      <c r="Y1368"/>
      <c r="AB1368"/>
      <c r="AC1368"/>
      <c r="AD1368"/>
      <c r="AE1368"/>
      <c r="AF1368"/>
      <c r="AG1368"/>
      <c r="AH1368"/>
      <c r="AI1368"/>
      <c r="AJ1368"/>
      <c r="AK1368"/>
    </row>
    <row r="1369" spans="1:37" x14ac:dyDescent="0.25">
      <c r="A1369" s="131"/>
      <c r="B1369" s="131"/>
      <c r="C1369" s="131"/>
      <c r="D1369" s="131"/>
      <c r="E1369" s="131"/>
      <c r="F1369" s="131"/>
      <c r="G1369" s="131"/>
      <c r="H1369" s="131"/>
      <c r="I1369" s="131"/>
      <c r="J1369" s="131"/>
      <c r="K1369" s="131"/>
      <c r="L1369" s="131"/>
      <c r="M1369" s="131"/>
      <c r="N1369" s="131"/>
      <c r="O1369" s="131"/>
      <c r="P1369" s="131"/>
      <c r="Q1369" s="170"/>
      <c r="R1369" s="170"/>
      <c r="S1369" s="170"/>
      <c r="T1369" s="170"/>
      <c r="U1369" s="170"/>
      <c r="V1369" s="170"/>
      <c r="W1369" s="170"/>
      <c r="X1369" s="131"/>
      <c r="Y1369"/>
      <c r="AB1369"/>
      <c r="AC1369"/>
      <c r="AD1369"/>
      <c r="AE1369"/>
      <c r="AF1369"/>
      <c r="AG1369"/>
      <c r="AH1369"/>
      <c r="AI1369"/>
      <c r="AJ1369"/>
      <c r="AK1369"/>
    </row>
    <row r="1370" spans="1:37" x14ac:dyDescent="0.25">
      <c r="A1370" s="131"/>
      <c r="B1370" s="131"/>
      <c r="C1370" s="131"/>
      <c r="D1370" s="131"/>
      <c r="E1370" s="131"/>
      <c r="F1370" s="131"/>
      <c r="G1370" s="131"/>
      <c r="H1370" s="131"/>
      <c r="I1370" s="131"/>
      <c r="J1370" s="131"/>
      <c r="K1370" s="131"/>
      <c r="L1370" s="131"/>
      <c r="M1370" s="131"/>
      <c r="N1370" s="131"/>
      <c r="O1370" s="131"/>
      <c r="P1370" s="131"/>
      <c r="Q1370" s="170"/>
      <c r="R1370" s="170"/>
      <c r="S1370" s="170"/>
      <c r="T1370" s="170"/>
      <c r="U1370" s="170"/>
      <c r="V1370" s="170"/>
      <c r="W1370" s="170"/>
      <c r="X1370" s="131"/>
      <c r="Y1370"/>
      <c r="AB1370"/>
      <c r="AC1370"/>
      <c r="AD1370"/>
      <c r="AE1370"/>
      <c r="AF1370"/>
      <c r="AG1370"/>
      <c r="AH1370"/>
      <c r="AI1370"/>
      <c r="AJ1370"/>
      <c r="AK1370"/>
    </row>
    <row r="1371" spans="1:37" x14ac:dyDescent="0.25">
      <c r="A1371" s="131"/>
      <c r="B1371" s="131"/>
      <c r="C1371" s="131"/>
      <c r="D1371" s="131"/>
      <c r="E1371" s="131"/>
      <c r="F1371" s="131"/>
      <c r="G1371" s="131"/>
      <c r="H1371" s="131"/>
      <c r="I1371" s="131"/>
      <c r="J1371" s="131"/>
      <c r="K1371" s="131"/>
      <c r="L1371" s="131"/>
      <c r="M1371" s="131"/>
      <c r="N1371" s="131"/>
      <c r="O1371" s="131"/>
      <c r="P1371" s="131"/>
      <c r="Q1371" s="170"/>
      <c r="R1371" s="170"/>
      <c r="S1371" s="170"/>
      <c r="T1371" s="170"/>
      <c r="U1371" s="170"/>
      <c r="V1371" s="170"/>
      <c r="W1371" s="170"/>
      <c r="X1371" s="131"/>
      <c r="Y1371"/>
      <c r="AB1371"/>
      <c r="AC1371"/>
      <c r="AD1371"/>
      <c r="AE1371"/>
      <c r="AF1371"/>
      <c r="AG1371"/>
      <c r="AH1371"/>
      <c r="AI1371"/>
      <c r="AJ1371"/>
      <c r="AK1371"/>
    </row>
    <row r="1372" spans="1:37" x14ac:dyDescent="0.25">
      <c r="A1372" s="131"/>
      <c r="B1372" s="131"/>
      <c r="C1372" s="131"/>
      <c r="D1372" s="131"/>
      <c r="E1372" s="131"/>
      <c r="F1372" s="131"/>
      <c r="G1372" s="131"/>
      <c r="H1372" s="131"/>
      <c r="I1372" s="131"/>
      <c r="J1372" s="131"/>
      <c r="K1372" s="131"/>
      <c r="L1372" s="131"/>
      <c r="M1372" s="131"/>
      <c r="N1372" s="131"/>
      <c r="O1372" s="131"/>
      <c r="P1372" s="131"/>
      <c r="Q1372" s="170"/>
      <c r="R1372" s="170"/>
      <c r="S1372" s="170"/>
      <c r="T1372" s="170"/>
      <c r="U1372" s="170"/>
      <c r="V1372" s="170"/>
      <c r="W1372" s="170"/>
      <c r="X1372" s="131"/>
      <c r="Y1372"/>
      <c r="AB1372"/>
      <c r="AC1372"/>
      <c r="AD1372"/>
      <c r="AE1372"/>
      <c r="AF1372"/>
      <c r="AG1372"/>
      <c r="AH1372"/>
      <c r="AI1372"/>
      <c r="AJ1372"/>
      <c r="AK1372"/>
    </row>
    <row r="1373" spans="1:37" x14ac:dyDescent="0.25">
      <c r="A1373" s="131"/>
      <c r="B1373" s="131"/>
      <c r="C1373" s="131"/>
      <c r="D1373" s="131"/>
      <c r="E1373" s="131"/>
      <c r="F1373" s="131"/>
      <c r="G1373" s="131"/>
      <c r="H1373" s="131"/>
      <c r="I1373" s="131"/>
      <c r="J1373" s="131"/>
      <c r="K1373" s="131"/>
      <c r="L1373" s="131"/>
      <c r="M1373" s="131"/>
      <c r="N1373" s="131"/>
      <c r="O1373" s="131"/>
      <c r="P1373" s="131"/>
      <c r="Q1373" s="170"/>
      <c r="R1373" s="170"/>
      <c r="S1373" s="170"/>
      <c r="T1373" s="170"/>
      <c r="U1373" s="170"/>
      <c r="V1373" s="170"/>
      <c r="W1373" s="170"/>
      <c r="X1373" s="131"/>
      <c r="Y1373"/>
      <c r="AB1373"/>
      <c r="AC1373"/>
      <c r="AD1373"/>
      <c r="AE1373"/>
      <c r="AF1373"/>
      <c r="AG1373"/>
      <c r="AH1373"/>
      <c r="AI1373"/>
      <c r="AJ1373"/>
      <c r="AK1373"/>
    </row>
    <row r="1374" spans="1:37" x14ac:dyDescent="0.25">
      <c r="A1374" s="131"/>
      <c r="B1374" s="131"/>
      <c r="C1374" s="131"/>
      <c r="D1374" s="131"/>
      <c r="E1374" s="131"/>
      <c r="F1374" s="131"/>
      <c r="G1374" s="131"/>
      <c r="H1374" s="131"/>
      <c r="I1374" s="131"/>
      <c r="J1374" s="131"/>
      <c r="K1374" s="131"/>
      <c r="L1374" s="131"/>
      <c r="M1374" s="131"/>
      <c r="N1374" s="131"/>
      <c r="O1374" s="131"/>
      <c r="P1374" s="131"/>
      <c r="Q1374" s="170"/>
      <c r="R1374" s="170"/>
      <c r="S1374" s="170"/>
      <c r="T1374" s="170"/>
      <c r="U1374" s="170"/>
      <c r="V1374" s="170"/>
      <c r="W1374" s="170"/>
      <c r="X1374" s="131"/>
      <c r="Y1374"/>
      <c r="AB1374"/>
      <c r="AC1374"/>
      <c r="AD1374"/>
      <c r="AE1374"/>
      <c r="AF1374"/>
      <c r="AG1374"/>
      <c r="AH1374"/>
      <c r="AI1374"/>
      <c r="AJ1374"/>
      <c r="AK1374"/>
    </row>
    <row r="1375" spans="1:37" x14ac:dyDescent="0.25">
      <c r="A1375" s="131"/>
      <c r="B1375" s="131"/>
      <c r="C1375" s="131"/>
      <c r="D1375" s="131"/>
      <c r="E1375" s="131"/>
      <c r="F1375" s="131"/>
      <c r="G1375" s="131"/>
      <c r="H1375" s="131"/>
      <c r="I1375" s="131"/>
      <c r="J1375" s="131"/>
      <c r="K1375" s="131"/>
      <c r="L1375" s="131"/>
      <c r="M1375" s="131"/>
      <c r="N1375" s="131"/>
      <c r="O1375" s="131"/>
      <c r="P1375" s="131"/>
      <c r="Q1375" s="170"/>
      <c r="R1375" s="170"/>
      <c r="S1375" s="170"/>
      <c r="T1375" s="170"/>
      <c r="U1375" s="170"/>
      <c r="V1375" s="170"/>
      <c r="W1375" s="170"/>
      <c r="X1375" s="131"/>
      <c r="Y1375"/>
      <c r="AB1375"/>
      <c r="AC1375"/>
      <c r="AD1375"/>
      <c r="AE1375"/>
      <c r="AF1375"/>
      <c r="AG1375"/>
      <c r="AH1375"/>
      <c r="AI1375"/>
      <c r="AJ1375"/>
      <c r="AK1375"/>
    </row>
    <row r="1376" spans="1:37" x14ac:dyDescent="0.25">
      <c r="A1376" s="131"/>
      <c r="B1376" s="131"/>
      <c r="C1376" s="131"/>
      <c r="D1376" s="131"/>
      <c r="E1376" s="131"/>
      <c r="F1376" s="131"/>
      <c r="G1376" s="131"/>
      <c r="H1376" s="131"/>
      <c r="I1376" s="131"/>
      <c r="J1376" s="131"/>
      <c r="K1376" s="131"/>
      <c r="L1376" s="131"/>
      <c r="M1376" s="131"/>
      <c r="N1376" s="131"/>
      <c r="O1376" s="131"/>
      <c r="P1376" s="131"/>
      <c r="Q1376" s="170"/>
      <c r="R1376" s="170"/>
      <c r="S1376" s="170"/>
      <c r="T1376" s="170"/>
      <c r="U1376" s="170"/>
      <c r="V1376" s="170"/>
      <c r="W1376" s="170"/>
      <c r="X1376" s="131"/>
      <c r="Y1376"/>
      <c r="AB1376"/>
      <c r="AC1376"/>
      <c r="AD1376"/>
      <c r="AE1376"/>
      <c r="AF1376"/>
      <c r="AG1376"/>
      <c r="AH1376"/>
      <c r="AI1376"/>
      <c r="AJ1376"/>
      <c r="AK1376"/>
    </row>
    <row r="1377" spans="1:37" x14ac:dyDescent="0.25">
      <c r="A1377" s="131"/>
      <c r="B1377" s="131"/>
      <c r="C1377" s="131"/>
      <c r="D1377" s="131"/>
      <c r="E1377" s="131"/>
      <c r="F1377" s="131"/>
      <c r="G1377" s="131"/>
      <c r="H1377" s="131"/>
      <c r="I1377" s="131"/>
      <c r="J1377" s="131"/>
      <c r="K1377" s="131"/>
      <c r="L1377" s="131"/>
      <c r="M1377" s="131"/>
      <c r="N1377" s="131"/>
      <c r="O1377" s="131"/>
      <c r="P1377" s="131"/>
      <c r="Q1377" s="170"/>
      <c r="R1377" s="170"/>
      <c r="S1377" s="170"/>
      <c r="T1377" s="170"/>
      <c r="U1377" s="170"/>
      <c r="V1377" s="170"/>
      <c r="W1377" s="170"/>
      <c r="X1377" s="131"/>
      <c r="Y1377"/>
      <c r="AB1377"/>
      <c r="AC1377"/>
      <c r="AD1377"/>
      <c r="AE1377"/>
      <c r="AF1377"/>
      <c r="AG1377"/>
      <c r="AH1377"/>
      <c r="AI1377"/>
      <c r="AJ1377"/>
      <c r="AK1377"/>
    </row>
    <row r="1378" spans="1:37" x14ac:dyDescent="0.25">
      <c r="A1378" s="131"/>
      <c r="B1378" s="131"/>
      <c r="C1378" s="131"/>
      <c r="D1378" s="131"/>
      <c r="E1378" s="131"/>
      <c r="F1378" s="131"/>
      <c r="G1378" s="131"/>
      <c r="H1378" s="131"/>
      <c r="I1378" s="131"/>
      <c r="J1378" s="131"/>
      <c r="K1378" s="131"/>
      <c r="L1378" s="131"/>
      <c r="M1378" s="131"/>
      <c r="N1378" s="131"/>
      <c r="O1378" s="131"/>
      <c r="P1378" s="131"/>
      <c r="Q1378" s="170"/>
      <c r="R1378" s="170"/>
      <c r="S1378" s="170"/>
      <c r="T1378" s="170"/>
      <c r="U1378" s="170"/>
      <c r="V1378" s="170"/>
      <c r="W1378" s="170"/>
      <c r="X1378" s="131"/>
      <c r="Y1378"/>
      <c r="AB1378"/>
      <c r="AC1378"/>
      <c r="AD1378"/>
      <c r="AE1378"/>
      <c r="AF1378"/>
      <c r="AG1378"/>
      <c r="AH1378"/>
      <c r="AI1378"/>
      <c r="AJ1378"/>
      <c r="AK1378"/>
    </row>
    <row r="1379" spans="1:37" x14ac:dyDescent="0.25">
      <c r="A1379" s="131"/>
      <c r="B1379" s="131"/>
      <c r="C1379" s="131"/>
      <c r="D1379" s="131"/>
      <c r="E1379" s="131"/>
      <c r="F1379" s="131"/>
      <c r="G1379" s="131"/>
      <c r="H1379" s="131"/>
      <c r="I1379" s="131"/>
      <c r="J1379" s="131"/>
      <c r="K1379" s="131"/>
      <c r="L1379" s="131"/>
      <c r="M1379" s="131"/>
      <c r="N1379" s="131"/>
      <c r="O1379" s="131"/>
      <c r="P1379" s="131"/>
      <c r="Q1379" s="170"/>
      <c r="R1379" s="170"/>
      <c r="S1379" s="170"/>
      <c r="T1379" s="170"/>
      <c r="U1379" s="170"/>
      <c r="V1379" s="170"/>
      <c r="W1379" s="170"/>
      <c r="X1379" s="131"/>
      <c r="Y1379"/>
      <c r="AB1379"/>
      <c r="AC1379"/>
      <c r="AD1379"/>
      <c r="AE1379"/>
      <c r="AF1379"/>
      <c r="AG1379"/>
      <c r="AH1379"/>
      <c r="AI1379"/>
      <c r="AJ1379"/>
      <c r="AK1379"/>
    </row>
    <row r="1380" spans="1:37" x14ac:dyDescent="0.25">
      <c r="A1380" s="131"/>
      <c r="B1380" s="131"/>
      <c r="C1380" s="131"/>
      <c r="D1380" s="131"/>
      <c r="E1380" s="131"/>
      <c r="F1380" s="131"/>
      <c r="G1380" s="131"/>
      <c r="H1380" s="131"/>
      <c r="I1380" s="131"/>
      <c r="J1380" s="131"/>
      <c r="K1380" s="131"/>
      <c r="L1380" s="131"/>
      <c r="M1380" s="131"/>
      <c r="N1380" s="131"/>
      <c r="O1380" s="131"/>
      <c r="P1380" s="131"/>
      <c r="Q1380" s="170"/>
      <c r="R1380" s="170"/>
      <c r="S1380" s="170"/>
      <c r="T1380" s="170"/>
      <c r="U1380" s="170"/>
      <c r="V1380" s="170"/>
      <c r="W1380" s="170"/>
      <c r="X1380" s="131"/>
      <c r="Y1380"/>
      <c r="AB1380"/>
      <c r="AC1380"/>
      <c r="AD1380"/>
      <c r="AE1380"/>
      <c r="AF1380"/>
      <c r="AG1380"/>
      <c r="AH1380"/>
      <c r="AI1380"/>
      <c r="AJ1380"/>
      <c r="AK1380"/>
    </row>
    <row r="1381" spans="1:37" x14ac:dyDescent="0.25">
      <c r="A1381" s="131"/>
      <c r="B1381" s="131"/>
      <c r="C1381" s="131"/>
      <c r="D1381" s="131"/>
      <c r="E1381" s="131"/>
      <c r="F1381" s="131"/>
      <c r="G1381" s="131"/>
      <c r="H1381" s="131"/>
      <c r="I1381" s="131"/>
      <c r="J1381" s="131"/>
      <c r="K1381" s="131"/>
      <c r="L1381" s="131"/>
      <c r="M1381" s="131"/>
      <c r="N1381" s="131"/>
      <c r="O1381" s="131"/>
      <c r="P1381" s="131"/>
      <c r="Q1381" s="170"/>
      <c r="R1381" s="170"/>
      <c r="S1381" s="170"/>
      <c r="T1381" s="170"/>
      <c r="U1381" s="170"/>
      <c r="V1381" s="170"/>
      <c r="W1381" s="170"/>
      <c r="X1381" s="131"/>
      <c r="Y1381"/>
      <c r="AB1381"/>
      <c r="AC1381"/>
      <c r="AD1381"/>
      <c r="AE1381"/>
      <c r="AF1381"/>
      <c r="AG1381"/>
      <c r="AH1381"/>
      <c r="AI1381"/>
      <c r="AJ1381"/>
      <c r="AK1381"/>
    </row>
    <row r="1382" spans="1:37" x14ac:dyDescent="0.25">
      <c r="A1382" s="131"/>
      <c r="B1382" s="131"/>
      <c r="C1382" s="131"/>
      <c r="D1382" s="131"/>
      <c r="E1382" s="131"/>
      <c r="F1382" s="131"/>
      <c r="G1382" s="131"/>
      <c r="H1382" s="131"/>
      <c r="I1382" s="131"/>
      <c r="J1382" s="131"/>
      <c r="K1382" s="131"/>
      <c r="L1382" s="131"/>
      <c r="M1382" s="131"/>
      <c r="N1382" s="131"/>
      <c r="O1382" s="131"/>
      <c r="P1382" s="131"/>
      <c r="Q1382" s="170"/>
      <c r="R1382" s="170"/>
      <c r="S1382" s="170"/>
      <c r="T1382" s="170"/>
      <c r="U1382" s="170"/>
      <c r="V1382" s="170"/>
      <c r="W1382" s="170"/>
      <c r="X1382" s="131"/>
      <c r="Y1382"/>
      <c r="AB1382"/>
      <c r="AC1382"/>
      <c r="AD1382"/>
      <c r="AE1382"/>
      <c r="AF1382"/>
      <c r="AG1382"/>
      <c r="AH1382"/>
      <c r="AI1382"/>
      <c r="AJ1382"/>
      <c r="AK1382"/>
    </row>
    <row r="1383" spans="1:37" x14ac:dyDescent="0.25">
      <c r="A1383" s="131"/>
      <c r="B1383" s="131"/>
      <c r="C1383" s="131"/>
      <c r="D1383" s="131"/>
      <c r="E1383" s="131"/>
      <c r="F1383" s="131"/>
      <c r="G1383" s="131"/>
      <c r="H1383" s="131"/>
      <c r="I1383" s="131"/>
      <c r="J1383" s="131"/>
      <c r="K1383" s="131"/>
      <c r="L1383" s="131"/>
      <c r="M1383" s="131"/>
      <c r="N1383" s="131"/>
      <c r="O1383" s="131"/>
      <c r="P1383" s="131"/>
      <c r="Q1383" s="170"/>
      <c r="R1383" s="170"/>
      <c r="S1383" s="170"/>
      <c r="T1383" s="170"/>
      <c r="U1383" s="170"/>
      <c r="V1383" s="170"/>
      <c r="W1383" s="170"/>
      <c r="X1383" s="131"/>
      <c r="Y1383"/>
      <c r="AB1383"/>
      <c r="AC1383"/>
      <c r="AD1383"/>
      <c r="AE1383"/>
      <c r="AF1383"/>
      <c r="AG1383"/>
      <c r="AH1383"/>
      <c r="AI1383"/>
      <c r="AJ1383"/>
      <c r="AK1383"/>
    </row>
    <row r="1384" spans="1:37" x14ac:dyDescent="0.25">
      <c r="A1384" s="131"/>
      <c r="B1384" s="131"/>
      <c r="C1384" s="131"/>
      <c r="D1384" s="131"/>
      <c r="E1384" s="131"/>
      <c r="F1384" s="131"/>
      <c r="G1384" s="131"/>
      <c r="H1384" s="131"/>
      <c r="I1384" s="131"/>
      <c r="J1384" s="131"/>
      <c r="K1384" s="131"/>
      <c r="L1384" s="131"/>
      <c r="M1384" s="131"/>
      <c r="N1384" s="131"/>
      <c r="O1384" s="131"/>
      <c r="P1384" s="131"/>
      <c r="Q1384" s="170"/>
      <c r="R1384" s="170"/>
      <c r="S1384" s="170"/>
      <c r="T1384" s="170"/>
      <c r="U1384" s="170"/>
      <c r="V1384" s="170"/>
      <c r="W1384" s="170"/>
      <c r="X1384" s="131"/>
      <c r="Y1384"/>
      <c r="AB1384"/>
      <c r="AC1384"/>
      <c r="AD1384"/>
      <c r="AE1384"/>
      <c r="AF1384"/>
      <c r="AG1384"/>
      <c r="AH1384"/>
      <c r="AI1384"/>
      <c r="AJ1384"/>
      <c r="AK1384"/>
    </row>
    <row r="1385" spans="1:37" x14ac:dyDescent="0.25">
      <c r="A1385" s="131"/>
      <c r="B1385" s="131"/>
      <c r="C1385" s="131"/>
      <c r="D1385" s="131"/>
      <c r="E1385" s="131"/>
      <c r="F1385" s="131"/>
      <c r="G1385" s="131"/>
      <c r="H1385" s="131"/>
      <c r="I1385" s="131"/>
      <c r="J1385" s="131"/>
      <c r="K1385" s="131"/>
      <c r="L1385" s="131"/>
      <c r="M1385" s="131"/>
      <c r="N1385" s="131"/>
      <c r="O1385" s="131"/>
      <c r="P1385" s="131"/>
      <c r="Q1385" s="170"/>
      <c r="R1385" s="170"/>
      <c r="S1385" s="170"/>
      <c r="T1385" s="170"/>
      <c r="U1385" s="170"/>
      <c r="V1385" s="170"/>
      <c r="W1385" s="170"/>
      <c r="X1385" s="131"/>
      <c r="Y1385"/>
      <c r="AB1385"/>
      <c r="AC1385"/>
      <c r="AD1385"/>
      <c r="AE1385"/>
      <c r="AF1385"/>
      <c r="AG1385"/>
      <c r="AH1385"/>
      <c r="AI1385"/>
      <c r="AJ1385"/>
      <c r="AK1385"/>
    </row>
    <row r="1386" spans="1:37" x14ac:dyDescent="0.25">
      <c r="A1386" s="131"/>
      <c r="B1386" s="131"/>
      <c r="C1386" s="131"/>
      <c r="D1386" s="131"/>
      <c r="E1386" s="131"/>
      <c r="F1386" s="131"/>
      <c r="G1386" s="131"/>
      <c r="H1386" s="131"/>
      <c r="I1386" s="131"/>
      <c r="J1386" s="131"/>
      <c r="K1386" s="131"/>
      <c r="L1386" s="131"/>
      <c r="M1386" s="131"/>
      <c r="N1386" s="131"/>
      <c r="O1386" s="131"/>
      <c r="P1386" s="131"/>
      <c r="Q1386" s="170"/>
      <c r="R1386" s="170"/>
      <c r="S1386" s="170"/>
      <c r="T1386" s="170"/>
      <c r="U1386" s="170"/>
      <c r="V1386" s="170"/>
      <c r="W1386" s="170"/>
      <c r="X1386" s="131"/>
      <c r="Y1386"/>
      <c r="AB1386"/>
      <c r="AC1386"/>
      <c r="AD1386"/>
      <c r="AE1386"/>
      <c r="AF1386"/>
      <c r="AG1386"/>
      <c r="AH1386"/>
      <c r="AI1386"/>
      <c r="AJ1386"/>
      <c r="AK1386"/>
    </row>
    <row r="1387" spans="1:37" x14ac:dyDescent="0.25">
      <c r="A1387" s="131"/>
      <c r="B1387" s="131"/>
      <c r="C1387" s="131"/>
      <c r="D1387" s="131"/>
      <c r="E1387" s="131"/>
      <c r="F1387" s="131"/>
      <c r="G1387" s="131"/>
      <c r="H1387" s="131"/>
      <c r="I1387" s="131"/>
      <c r="J1387" s="131"/>
      <c r="K1387" s="131"/>
      <c r="L1387" s="131"/>
      <c r="M1387" s="131"/>
      <c r="N1387" s="131"/>
      <c r="O1387" s="131"/>
      <c r="P1387" s="131"/>
      <c r="Q1387" s="170"/>
      <c r="R1387" s="170"/>
      <c r="S1387" s="170"/>
      <c r="T1387" s="170"/>
      <c r="U1387" s="170"/>
      <c r="V1387" s="170"/>
      <c r="W1387" s="170"/>
      <c r="X1387" s="131"/>
      <c r="Y1387"/>
      <c r="AB1387"/>
      <c r="AC1387"/>
      <c r="AD1387"/>
      <c r="AE1387"/>
      <c r="AF1387"/>
      <c r="AG1387"/>
      <c r="AH1387"/>
      <c r="AI1387"/>
      <c r="AJ1387"/>
      <c r="AK1387"/>
    </row>
    <row r="1388" spans="1:37" x14ac:dyDescent="0.25">
      <c r="A1388" s="131"/>
      <c r="B1388" s="131"/>
      <c r="C1388" s="131"/>
      <c r="D1388" s="131"/>
      <c r="E1388" s="131"/>
      <c r="F1388" s="131"/>
      <c r="G1388" s="131"/>
      <c r="H1388" s="131"/>
      <c r="I1388" s="131"/>
      <c r="J1388" s="131"/>
      <c r="K1388" s="131"/>
      <c r="L1388" s="131"/>
      <c r="M1388" s="131"/>
      <c r="N1388" s="131"/>
      <c r="O1388" s="131"/>
      <c r="P1388" s="131"/>
      <c r="Q1388" s="170"/>
      <c r="R1388" s="170"/>
      <c r="S1388" s="170"/>
      <c r="T1388" s="170"/>
      <c r="U1388" s="170"/>
      <c r="V1388" s="170"/>
      <c r="W1388" s="170"/>
      <c r="X1388" s="131"/>
      <c r="Y1388"/>
      <c r="AB1388"/>
      <c r="AC1388"/>
      <c r="AD1388"/>
      <c r="AE1388"/>
      <c r="AF1388"/>
      <c r="AG1388"/>
      <c r="AH1388"/>
      <c r="AI1388"/>
      <c r="AJ1388"/>
      <c r="AK1388"/>
    </row>
    <row r="1389" spans="1:37" x14ac:dyDescent="0.25">
      <c r="A1389" s="131"/>
      <c r="B1389" s="131"/>
      <c r="C1389" s="131"/>
      <c r="D1389" s="131"/>
      <c r="E1389" s="131"/>
      <c r="F1389" s="131"/>
      <c r="G1389" s="131"/>
      <c r="H1389" s="131"/>
      <c r="I1389" s="131"/>
      <c r="J1389" s="131"/>
      <c r="K1389" s="131"/>
      <c r="L1389" s="131"/>
      <c r="M1389" s="131"/>
      <c r="N1389" s="131"/>
      <c r="O1389" s="131"/>
      <c r="P1389" s="131"/>
      <c r="Q1389" s="170"/>
      <c r="R1389" s="170"/>
      <c r="S1389" s="170"/>
      <c r="T1389" s="170"/>
      <c r="U1389" s="170"/>
      <c r="V1389" s="170"/>
      <c r="W1389" s="170"/>
      <c r="X1389" s="131"/>
      <c r="Y1389"/>
      <c r="AB1389"/>
      <c r="AC1389"/>
      <c r="AD1389"/>
      <c r="AE1389"/>
      <c r="AF1389"/>
      <c r="AG1389"/>
      <c r="AH1389"/>
      <c r="AI1389"/>
      <c r="AJ1389"/>
      <c r="AK1389"/>
    </row>
    <row r="1390" spans="1:37" x14ac:dyDescent="0.25">
      <c r="A1390" s="131"/>
      <c r="B1390" s="131"/>
      <c r="C1390" s="131"/>
      <c r="D1390" s="131"/>
      <c r="E1390" s="131"/>
      <c r="F1390" s="131"/>
      <c r="G1390" s="131"/>
      <c r="H1390" s="131"/>
      <c r="I1390" s="131"/>
      <c r="J1390" s="131"/>
      <c r="K1390" s="131"/>
      <c r="L1390" s="131"/>
      <c r="M1390" s="131"/>
      <c r="N1390" s="131"/>
      <c r="O1390" s="131"/>
      <c r="P1390" s="131"/>
      <c r="Q1390" s="170"/>
      <c r="R1390" s="170"/>
      <c r="S1390" s="170"/>
      <c r="T1390" s="170"/>
      <c r="U1390" s="170"/>
      <c r="V1390" s="170"/>
      <c r="W1390" s="170"/>
      <c r="X1390" s="131"/>
      <c r="Y1390"/>
      <c r="AB1390"/>
      <c r="AC1390"/>
      <c r="AD1390"/>
      <c r="AE1390"/>
      <c r="AF1390"/>
      <c r="AG1390"/>
      <c r="AH1390"/>
      <c r="AI1390"/>
      <c r="AJ1390"/>
      <c r="AK1390"/>
    </row>
    <row r="1391" spans="1:37" x14ac:dyDescent="0.25">
      <c r="A1391" s="131"/>
      <c r="B1391" s="131"/>
      <c r="C1391" s="131"/>
      <c r="D1391" s="131"/>
      <c r="E1391" s="131"/>
      <c r="F1391" s="131"/>
      <c r="G1391" s="131"/>
      <c r="H1391" s="131"/>
      <c r="I1391" s="131"/>
      <c r="J1391" s="131"/>
      <c r="K1391" s="131"/>
      <c r="L1391" s="131"/>
      <c r="M1391" s="131"/>
      <c r="N1391" s="131"/>
      <c r="O1391" s="131"/>
      <c r="P1391" s="131"/>
      <c r="Q1391" s="170"/>
      <c r="R1391" s="170"/>
      <c r="S1391" s="170"/>
      <c r="T1391" s="170"/>
      <c r="U1391" s="170"/>
      <c r="V1391" s="170"/>
      <c r="W1391" s="170"/>
      <c r="X1391" s="131"/>
      <c r="Y1391"/>
      <c r="AB1391"/>
      <c r="AC1391"/>
      <c r="AD1391"/>
      <c r="AE1391"/>
      <c r="AF1391"/>
      <c r="AG1391"/>
      <c r="AH1391"/>
      <c r="AI1391"/>
      <c r="AJ1391"/>
      <c r="AK1391"/>
    </row>
    <row r="1392" spans="1:37" x14ac:dyDescent="0.25">
      <c r="A1392" s="131"/>
      <c r="B1392" s="131"/>
      <c r="C1392" s="131"/>
      <c r="D1392" s="131"/>
      <c r="E1392" s="131"/>
      <c r="F1392" s="131"/>
      <c r="G1392" s="131"/>
      <c r="H1392" s="131"/>
      <c r="I1392" s="131"/>
      <c r="J1392" s="131"/>
      <c r="K1392" s="131"/>
      <c r="L1392" s="131"/>
      <c r="M1392" s="131"/>
      <c r="N1392" s="131"/>
      <c r="O1392" s="131"/>
      <c r="P1392" s="131"/>
      <c r="Q1392" s="170"/>
      <c r="R1392" s="170"/>
      <c r="S1392" s="170"/>
      <c r="T1392" s="170"/>
      <c r="U1392" s="170"/>
      <c r="V1392" s="170"/>
      <c r="W1392" s="170"/>
      <c r="X1392" s="131"/>
      <c r="Y1392"/>
      <c r="AB1392"/>
      <c r="AC1392"/>
      <c r="AD1392"/>
      <c r="AE1392"/>
      <c r="AF1392"/>
      <c r="AG1392"/>
      <c r="AH1392"/>
      <c r="AI1392"/>
      <c r="AJ1392"/>
      <c r="AK1392"/>
    </row>
    <row r="1393" spans="1:37" x14ac:dyDescent="0.25">
      <c r="A1393" s="131"/>
      <c r="B1393" s="131"/>
      <c r="C1393" s="131"/>
      <c r="D1393" s="131"/>
      <c r="E1393" s="131"/>
      <c r="F1393" s="131"/>
      <c r="G1393" s="131"/>
      <c r="H1393" s="131"/>
      <c r="I1393" s="131"/>
      <c r="J1393" s="131"/>
      <c r="K1393" s="131"/>
      <c r="L1393" s="131"/>
      <c r="M1393" s="131"/>
      <c r="N1393" s="131"/>
      <c r="O1393" s="131"/>
      <c r="P1393" s="131"/>
      <c r="Q1393" s="170"/>
      <c r="R1393" s="170"/>
      <c r="S1393" s="170"/>
      <c r="T1393" s="170"/>
      <c r="U1393" s="170"/>
      <c r="V1393" s="170"/>
      <c r="W1393" s="170"/>
      <c r="X1393" s="131"/>
      <c r="Y1393"/>
      <c r="AB1393"/>
      <c r="AC1393"/>
      <c r="AD1393"/>
      <c r="AE1393"/>
      <c r="AF1393"/>
      <c r="AG1393"/>
      <c r="AH1393"/>
      <c r="AI1393"/>
      <c r="AJ1393"/>
      <c r="AK1393"/>
    </row>
    <row r="1394" spans="1:37" x14ac:dyDescent="0.25">
      <c r="A1394" s="131"/>
      <c r="B1394" s="131"/>
      <c r="C1394" s="131"/>
      <c r="D1394" s="131"/>
      <c r="E1394" s="131"/>
      <c r="F1394" s="131"/>
      <c r="G1394" s="131"/>
      <c r="H1394" s="131"/>
      <c r="I1394" s="131"/>
      <c r="J1394" s="131"/>
      <c r="K1394" s="131"/>
      <c r="L1394" s="131"/>
      <c r="M1394" s="131"/>
      <c r="N1394" s="131"/>
      <c r="O1394" s="131"/>
      <c r="P1394" s="131"/>
      <c r="Q1394" s="170"/>
      <c r="R1394" s="170"/>
      <c r="S1394" s="170"/>
      <c r="T1394" s="170"/>
      <c r="U1394" s="170"/>
      <c r="V1394" s="170"/>
      <c r="W1394" s="170"/>
      <c r="X1394" s="131"/>
      <c r="Y1394"/>
      <c r="AB1394"/>
      <c r="AC1394"/>
      <c r="AD1394"/>
      <c r="AE1394"/>
      <c r="AF1394"/>
      <c r="AG1394"/>
      <c r="AH1394"/>
      <c r="AI1394"/>
      <c r="AJ1394"/>
      <c r="AK1394"/>
    </row>
    <row r="1395" spans="1:37" x14ac:dyDescent="0.25">
      <c r="A1395" s="131"/>
      <c r="B1395" s="131"/>
      <c r="C1395" s="131"/>
      <c r="D1395" s="131"/>
      <c r="E1395" s="131"/>
      <c r="F1395" s="131"/>
      <c r="G1395" s="131"/>
      <c r="H1395" s="131"/>
      <c r="I1395" s="131"/>
      <c r="J1395" s="131"/>
      <c r="K1395" s="131"/>
      <c r="L1395" s="131"/>
      <c r="M1395" s="131"/>
      <c r="N1395" s="131"/>
      <c r="O1395" s="131"/>
      <c r="P1395" s="131"/>
      <c r="Q1395" s="170"/>
      <c r="R1395" s="170"/>
      <c r="S1395" s="170"/>
      <c r="T1395" s="170"/>
      <c r="U1395" s="170"/>
      <c r="V1395" s="170"/>
      <c r="W1395" s="170"/>
      <c r="X1395" s="131"/>
      <c r="Y1395"/>
      <c r="AB1395"/>
      <c r="AC1395"/>
      <c r="AD1395"/>
      <c r="AE1395"/>
      <c r="AF1395"/>
      <c r="AG1395"/>
      <c r="AH1395"/>
      <c r="AI1395"/>
      <c r="AJ1395"/>
      <c r="AK1395"/>
    </row>
    <row r="1396" spans="1:37" x14ac:dyDescent="0.25">
      <c r="A1396" s="131"/>
      <c r="B1396" s="131"/>
      <c r="C1396" s="131"/>
      <c r="D1396" s="131"/>
      <c r="E1396" s="131"/>
      <c r="F1396" s="131"/>
      <c r="G1396" s="131"/>
      <c r="H1396" s="131"/>
      <c r="I1396" s="131"/>
      <c r="J1396" s="131"/>
      <c r="K1396" s="131"/>
      <c r="L1396" s="131"/>
      <c r="M1396" s="131"/>
      <c r="N1396" s="131"/>
      <c r="O1396" s="131"/>
      <c r="P1396" s="131"/>
      <c r="Q1396" s="170"/>
      <c r="R1396" s="170"/>
      <c r="S1396" s="170"/>
      <c r="T1396" s="170"/>
      <c r="U1396" s="170"/>
      <c r="V1396" s="170"/>
      <c r="W1396" s="170"/>
      <c r="X1396" s="131"/>
      <c r="Y1396"/>
      <c r="AB1396"/>
      <c r="AC1396"/>
      <c r="AD1396"/>
      <c r="AE1396"/>
      <c r="AF1396"/>
      <c r="AG1396"/>
      <c r="AH1396"/>
      <c r="AI1396"/>
      <c r="AJ1396"/>
      <c r="AK1396"/>
    </row>
    <row r="1397" spans="1:37" x14ac:dyDescent="0.25">
      <c r="A1397" s="131"/>
      <c r="B1397" s="131"/>
      <c r="C1397" s="131"/>
      <c r="D1397" s="131"/>
      <c r="E1397" s="131"/>
      <c r="F1397" s="131"/>
      <c r="G1397" s="131"/>
      <c r="H1397" s="131"/>
      <c r="I1397" s="131"/>
      <c r="J1397" s="131"/>
      <c r="K1397" s="131"/>
      <c r="L1397" s="131"/>
      <c r="M1397" s="131"/>
      <c r="N1397" s="131"/>
      <c r="O1397" s="131"/>
      <c r="P1397" s="131"/>
      <c r="Q1397" s="170"/>
      <c r="R1397" s="170"/>
      <c r="S1397" s="170"/>
      <c r="T1397" s="170"/>
      <c r="U1397" s="170"/>
      <c r="V1397" s="170"/>
      <c r="W1397" s="170"/>
      <c r="X1397" s="131"/>
      <c r="Y1397"/>
      <c r="AB1397"/>
      <c r="AC1397"/>
      <c r="AD1397"/>
      <c r="AE1397"/>
      <c r="AF1397"/>
      <c r="AG1397"/>
      <c r="AH1397"/>
      <c r="AI1397"/>
      <c r="AJ1397"/>
      <c r="AK1397"/>
    </row>
    <row r="1398" spans="1:37" x14ac:dyDescent="0.25">
      <c r="A1398" s="131"/>
      <c r="B1398" s="131"/>
      <c r="C1398" s="131"/>
      <c r="D1398" s="131"/>
      <c r="E1398" s="131"/>
      <c r="F1398" s="131"/>
      <c r="G1398" s="131"/>
      <c r="H1398" s="131"/>
      <c r="I1398" s="131"/>
      <c r="J1398" s="131"/>
      <c r="K1398" s="131"/>
      <c r="L1398" s="131"/>
      <c r="M1398" s="131"/>
      <c r="N1398" s="131"/>
      <c r="O1398" s="131"/>
      <c r="P1398" s="131"/>
      <c r="Q1398" s="170"/>
      <c r="R1398" s="170"/>
      <c r="S1398" s="170"/>
      <c r="T1398" s="170"/>
      <c r="U1398" s="170"/>
      <c r="V1398" s="170"/>
      <c r="W1398" s="170"/>
      <c r="X1398" s="131"/>
      <c r="Y1398"/>
      <c r="AB1398"/>
      <c r="AC1398"/>
      <c r="AD1398"/>
      <c r="AE1398"/>
      <c r="AF1398"/>
      <c r="AG1398"/>
      <c r="AH1398"/>
      <c r="AI1398"/>
      <c r="AJ1398"/>
      <c r="AK1398"/>
    </row>
    <row r="1399" spans="1:37" x14ac:dyDescent="0.25">
      <c r="A1399" s="131"/>
      <c r="B1399" s="131"/>
      <c r="C1399" s="131"/>
      <c r="D1399" s="131"/>
      <c r="E1399" s="131"/>
      <c r="F1399" s="131"/>
      <c r="G1399" s="131"/>
      <c r="H1399" s="131"/>
      <c r="I1399" s="131"/>
      <c r="J1399" s="131"/>
      <c r="K1399" s="131"/>
      <c r="L1399" s="131"/>
      <c r="M1399" s="131"/>
      <c r="N1399" s="131"/>
      <c r="O1399" s="131"/>
      <c r="P1399" s="131"/>
      <c r="Q1399" s="170"/>
      <c r="R1399" s="170"/>
      <c r="S1399" s="170"/>
      <c r="T1399" s="170"/>
      <c r="U1399" s="170"/>
      <c r="V1399" s="170"/>
      <c r="W1399" s="170"/>
      <c r="X1399" s="131"/>
      <c r="Y1399"/>
      <c r="AB1399"/>
      <c r="AC1399"/>
      <c r="AD1399"/>
      <c r="AE1399"/>
      <c r="AF1399"/>
      <c r="AG1399"/>
      <c r="AH1399"/>
      <c r="AI1399"/>
      <c r="AJ1399"/>
      <c r="AK1399"/>
    </row>
    <row r="1400" spans="1:37" x14ac:dyDescent="0.25">
      <c r="A1400" s="131"/>
      <c r="B1400" s="131"/>
      <c r="C1400" s="131"/>
      <c r="D1400" s="131"/>
      <c r="E1400" s="131"/>
      <c r="F1400" s="131"/>
      <c r="G1400" s="131"/>
      <c r="H1400" s="131"/>
      <c r="I1400" s="131"/>
      <c r="J1400" s="131"/>
      <c r="K1400" s="131"/>
      <c r="L1400" s="131"/>
      <c r="M1400" s="131"/>
      <c r="N1400" s="131"/>
      <c r="O1400" s="131"/>
      <c r="P1400" s="131"/>
      <c r="Q1400" s="170"/>
      <c r="R1400" s="170"/>
      <c r="S1400" s="170"/>
      <c r="T1400" s="170"/>
      <c r="U1400" s="170"/>
      <c r="V1400" s="170"/>
      <c r="W1400" s="170"/>
      <c r="X1400" s="131"/>
      <c r="Y1400"/>
      <c r="AB1400"/>
      <c r="AC1400"/>
      <c r="AD1400"/>
      <c r="AE1400"/>
      <c r="AF1400"/>
      <c r="AG1400"/>
      <c r="AH1400"/>
      <c r="AI1400"/>
      <c r="AJ1400"/>
      <c r="AK1400"/>
    </row>
    <row r="1401" spans="1:37" x14ac:dyDescent="0.25">
      <c r="A1401" s="131"/>
      <c r="B1401" s="131"/>
      <c r="C1401" s="131"/>
      <c r="D1401" s="131"/>
      <c r="E1401" s="131"/>
      <c r="F1401" s="131"/>
      <c r="G1401" s="131"/>
      <c r="H1401" s="131"/>
      <c r="I1401" s="131"/>
      <c r="J1401" s="131"/>
      <c r="K1401" s="131"/>
      <c r="L1401" s="131"/>
      <c r="M1401" s="131"/>
      <c r="N1401" s="131"/>
      <c r="O1401" s="131"/>
      <c r="P1401" s="131"/>
      <c r="Q1401" s="170"/>
      <c r="R1401" s="170"/>
      <c r="S1401" s="170"/>
      <c r="T1401" s="170"/>
      <c r="U1401" s="170"/>
      <c r="V1401" s="170"/>
      <c r="W1401" s="170"/>
      <c r="X1401" s="131"/>
      <c r="Y1401"/>
      <c r="AB1401"/>
      <c r="AC1401"/>
      <c r="AD1401"/>
      <c r="AE1401"/>
      <c r="AF1401"/>
      <c r="AG1401"/>
      <c r="AH1401"/>
      <c r="AI1401"/>
      <c r="AJ1401"/>
      <c r="AK1401"/>
    </row>
    <row r="1402" spans="1:37" x14ac:dyDescent="0.25">
      <c r="A1402" s="131"/>
      <c r="B1402" s="131"/>
      <c r="C1402" s="131"/>
      <c r="D1402" s="131"/>
      <c r="E1402" s="131"/>
      <c r="F1402" s="131"/>
      <c r="G1402" s="131"/>
      <c r="H1402" s="131"/>
      <c r="I1402" s="131"/>
      <c r="J1402" s="131"/>
      <c r="K1402" s="131"/>
      <c r="L1402" s="131"/>
      <c r="M1402" s="131"/>
      <c r="N1402" s="131"/>
      <c r="O1402" s="131"/>
      <c r="P1402" s="131"/>
      <c r="Q1402" s="170"/>
      <c r="R1402" s="170"/>
      <c r="S1402" s="170"/>
      <c r="T1402" s="170"/>
      <c r="U1402" s="170"/>
      <c r="V1402" s="170"/>
      <c r="W1402" s="170"/>
      <c r="X1402" s="131"/>
      <c r="Y1402"/>
      <c r="AB1402"/>
      <c r="AC1402"/>
      <c r="AD1402"/>
      <c r="AE1402"/>
      <c r="AF1402"/>
      <c r="AG1402"/>
      <c r="AH1402"/>
      <c r="AI1402"/>
      <c r="AJ1402"/>
      <c r="AK1402"/>
    </row>
    <row r="1403" spans="1:37" x14ac:dyDescent="0.25">
      <c r="A1403" s="131"/>
      <c r="B1403" s="131"/>
      <c r="C1403" s="131"/>
      <c r="D1403" s="131"/>
      <c r="E1403" s="131"/>
      <c r="F1403" s="131"/>
      <c r="G1403" s="131"/>
      <c r="H1403" s="131"/>
      <c r="I1403" s="131"/>
      <c r="J1403" s="131"/>
      <c r="K1403" s="131"/>
      <c r="L1403" s="131"/>
      <c r="M1403" s="131"/>
      <c r="N1403" s="131"/>
      <c r="O1403" s="131"/>
      <c r="P1403" s="131"/>
      <c r="Q1403" s="170"/>
      <c r="R1403" s="170"/>
      <c r="S1403" s="170"/>
      <c r="T1403" s="170"/>
      <c r="U1403" s="170"/>
      <c r="V1403" s="170"/>
      <c r="W1403" s="170"/>
      <c r="X1403" s="131"/>
      <c r="Y1403"/>
      <c r="AB1403"/>
      <c r="AC1403"/>
      <c r="AD1403"/>
      <c r="AE1403"/>
      <c r="AF1403"/>
      <c r="AG1403"/>
      <c r="AH1403"/>
      <c r="AI1403"/>
      <c r="AJ1403"/>
      <c r="AK1403"/>
    </row>
    <row r="1404" spans="1:37" x14ac:dyDescent="0.25">
      <c r="A1404" s="131"/>
      <c r="B1404" s="131"/>
      <c r="C1404" s="131"/>
      <c r="D1404" s="131"/>
      <c r="E1404" s="131"/>
      <c r="F1404" s="131"/>
      <c r="G1404" s="131"/>
      <c r="H1404" s="131"/>
      <c r="I1404" s="131"/>
      <c r="J1404" s="131"/>
      <c r="K1404" s="131"/>
      <c r="L1404" s="131"/>
      <c r="M1404" s="131"/>
      <c r="N1404" s="131"/>
      <c r="O1404" s="131"/>
      <c r="P1404" s="131"/>
      <c r="Q1404" s="170"/>
      <c r="R1404" s="170"/>
      <c r="S1404" s="170"/>
      <c r="T1404" s="170"/>
      <c r="U1404" s="170"/>
      <c r="V1404" s="170"/>
      <c r="W1404" s="170"/>
      <c r="X1404" s="131"/>
      <c r="Y1404"/>
      <c r="AB1404"/>
      <c r="AC1404"/>
      <c r="AD1404"/>
      <c r="AE1404"/>
      <c r="AF1404"/>
      <c r="AG1404"/>
      <c r="AH1404"/>
      <c r="AI1404"/>
      <c r="AJ1404"/>
      <c r="AK1404"/>
    </row>
    <row r="1405" spans="1:37" x14ac:dyDescent="0.25">
      <c r="A1405" s="131"/>
      <c r="B1405" s="131"/>
      <c r="C1405" s="131"/>
      <c r="D1405" s="131"/>
      <c r="E1405" s="131"/>
      <c r="F1405" s="131"/>
      <c r="G1405" s="131"/>
      <c r="H1405" s="131"/>
      <c r="I1405" s="131"/>
      <c r="J1405" s="131"/>
      <c r="K1405" s="131"/>
      <c r="L1405" s="131"/>
      <c r="M1405" s="131"/>
      <c r="N1405" s="131"/>
      <c r="O1405" s="131"/>
      <c r="P1405" s="131"/>
      <c r="Q1405" s="170"/>
      <c r="R1405" s="170"/>
      <c r="S1405" s="170"/>
      <c r="T1405" s="170"/>
      <c r="U1405" s="170"/>
      <c r="V1405" s="170"/>
      <c r="W1405" s="170"/>
      <c r="X1405" s="131"/>
      <c r="Y1405"/>
      <c r="AB1405"/>
      <c r="AC1405"/>
      <c r="AD1405"/>
      <c r="AE1405"/>
      <c r="AF1405"/>
      <c r="AG1405"/>
      <c r="AH1405"/>
      <c r="AI1405"/>
      <c r="AJ1405"/>
      <c r="AK1405"/>
    </row>
    <row r="1406" spans="1:37" x14ac:dyDescent="0.25">
      <c r="A1406" s="131"/>
      <c r="B1406" s="131"/>
      <c r="C1406" s="131"/>
      <c r="D1406" s="131"/>
      <c r="E1406" s="131"/>
      <c r="F1406" s="131"/>
      <c r="G1406" s="131"/>
      <c r="H1406" s="131"/>
      <c r="I1406" s="131"/>
      <c r="J1406" s="131"/>
      <c r="K1406" s="131"/>
      <c r="L1406" s="131"/>
      <c r="M1406" s="131"/>
      <c r="N1406" s="131"/>
      <c r="O1406" s="131"/>
      <c r="P1406" s="131"/>
      <c r="Q1406" s="170"/>
      <c r="R1406" s="170"/>
      <c r="S1406" s="170"/>
      <c r="T1406" s="170"/>
      <c r="U1406" s="170"/>
      <c r="V1406" s="170"/>
      <c r="W1406" s="170"/>
      <c r="X1406" s="131"/>
      <c r="Y1406"/>
      <c r="AB1406"/>
      <c r="AC1406"/>
      <c r="AD1406"/>
      <c r="AE1406"/>
      <c r="AF1406"/>
      <c r="AG1406"/>
      <c r="AH1406"/>
      <c r="AI1406"/>
      <c r="AJ1406"/>
      <c r="AK1406"/>
    </row>
    <row r="1407" spans="1:37" x14ac:dyDescent="0.25">
      <c r="A1407" s="131"/>
      <c r="B1407" s="131"/>
      <c r="C1407" s="131"/>
      <c r="D1407" s="131"/>
      <c r="E1407" s="131"/>
      <c r="F1407" s="131"/>
      <c r="G1407" s="131"/>
      <c r="H1407" s="131"/>
      <c r="I1407" s="131"/>
      <c r="J1407" s="131"/>
      <c r="K1407" s="131"/>
      <c r="L1407" s="131"/>
      <c r="M1407" s="131"/>
      <c r="N1407" s="131"/>
      <c r="O1407" s="131"/>
      <c r="P1407" s="131"/>
      <c r="Q1407" s="170"/>
      <c r="R1407" s="170"/>
      <c r="S1407" s="170"/>
      <c r="T1407" s="170"/>
      <c r="U1407" s="170"/>
      <c r="V1407" s="170"/>
      <c r="W1407" s="170"/>
      <c r="X1407" s="131"/>
      <c r="Y1407"/>
      <c r="AB1407"/>
      <c r="AC1407"/>
      <c r="AD1407"/>
      <c r="AE1407"/>
      <c r="AF1407"/>
      <c r="AG1407"/>
      <c r="AH1407"/>
      <c r="AI1407"/>
      <c r="AJ1407"/>
      <c r="AK1407"/>
    </row>
    <row r="1408" spans="1:37" x14ac:dyDescent="0.25">
      <c r="A1408" s="131"/>
      <c r="B1408" s="131"/>
      <c r="C1408" s="131"/>
      <c r="D1408" s="131"/>
      <c r="E1408" s="131"/>
      <c r="F1408" s="131"/>
      <c r="G1408" s="131"/>
      <c r="H1408" s="131"/>
      <c r="I1408" s="131"/>
      <c r="J1408" s="131"/>
      <c r="K1408" s="131"/>
      <c r="L1408" s="131"/>
      <c r="M1408" s="131"/>
      <c r="N1408" s="131"/>
      <c r="O1408" s="131"/>
      <c r="P1408" s="131"/>
      <c r="Q1408" s="170"/>
      <c r="R1408" s="170"/>
      <c r="S1408" s="170"/>
      <c r="T1408" s="170"/>
      <c r="U1408" s="170"/>
      <c r="V1408" s="170"/>
      <c r="W1408" s="170"/>
      <c r="X1408" s="131"/>
      <c r="Y1408"/>
      <c r="AB1408"/>
      <c r="AC1408"/>
      <c r="AD1408"/>
      <c r="AE1408"/>
      <c r="AF1408"/>
      <c r="AG1408"/>
      <c r="AH1408"/>
      <c r="AI1408"/>
      <c r="AJ1408"/>
      <c r="AK1408"/>
    </row>
    <row r="1409" spans="1:37" x14ac:dyDescent="0.25">
      <c r="A1409" s="131"/>
      <c r="B1409" s="131"/>
      <c r="C1409" s="131"/>
      <c r="D1409" s="131"/>
      <c r="E1409" s="131"/>
      <c r="F1409" s="131"/>
      <c r="G1409" s="131"/>
      <c r="H1409" s="131"/>
      <c r="I1409" s="131"/>
      <c r="J1409" s="131"/>
      <c r="K1409" s="131"/>
      <c r="L1409" s="131"/>
      <c r="M1409" s="131"/>
      <c r="N1409" s="131"/>
      <c r="O1409" s="131"/>
      <c r="P1409" s="131"/>
      <c r="Q1409" s="170"/>
      <c r="R1409" s="170"/>
      <c r="S1409" s="170"/>
      <c r="T1409" s="170"/>
      <c r="U1409" s="170"/>
      <c r="V1409" s="170"/>
      <c r="W1409" s="170"/>
      <c r="X1409" s="131"/>
      <c r="Y1409"/>
      <c r="AB1409"/>
      <c r="AC1409"/>
      <c r="AD1409"/>
      <c r="AE1409"/>
      <c r="AF1409"/>
      <c r="AG1409"/>
      <c r="AH1409"/>
      <c r="AI1409"/>
      <c r="AJ1409"/>
      <c r="AK1409"/>
    </row>
    <row r="1410" spans="1:37" x14ac:dyDescent="0.25">
      <c r="A1410" s="131"/>
      <c r="B1410" s="131"/>
      <c r="C1410" s="131"/>
      <c r="D1410" s="131"/>
      <c r="E1410" s="131"/>
      <c r="F1410" s="131"/>
      <c r="G1410" s="131"/>
      <c r="H1410" s="131"/>
      <c r="I1410" s="131"/>
      <c r="J1410" s="131"/>
      <c r="K1410" s="131"/>
      <c r="L1410" s="131"/>
      <c r="M1410" s="131"/>
      <c r="N1410" s="131"/>
      <c r="O1410" s="131"/>
      <c r="P1410" s="131"/>
      <c r="Q1410" s="170"/>
      <c r="R1410" s="170"/>
      <c r="S1410" s="170"/>
      <c r="T1410" s="170"/>
      <c r="U1410" s="170"/>
      <c r="V1410" s="170"/>
      <c r="W1410" s="170"/>
      <c r="X1410" s="131"/>
      <c r="Y1410"/>
      <c r="AB1410"/>
      <c r="AC1410"/>
      <c r="AD1410"/>
      <c r="AE1410"/>
      <c r="AF1410"/>
      <c r="AG1410"/>
      <c r="AH1410"/>
      <c r="AI1410"/>
      <c r="AJ1410"/>
      <c r="AK1410"/>
    </row>
    <row r="1411" spans="1:37" x14ac:dyDescent="0.25">
      <c r="A1411" s="131"/>
      <c r="B1411" s="131"/>
      <c r="C1411" s="131"/>
      <c r="D1411" s="131"/>
      <c r="E1411" s="131"/>
      <c r="F1411" s="131"/>
      <c r="G1411" s="131"/>
      <c r="H1411" s="131"/>
      <c r="I1411" s="131"/>
      <c r="J1411" s="131"/>
      <c r="K1411" s="131"/>
      <c r="L1411" s="131"/>
      <c r="M1411" s="131"/>
      <c r="N1411" s="131"/>
      <c r="O1411" s="131"/>
      <c r="P1411" s="131"/>
      <c r="Q1411" s="170"/>
      <c r="R1411" s="170"/>
      <c r="S1411" s="170"/>
      <c r="T1411" s="170"/>
      <c r="U1411" s="170"/>
      <c r="V1411" s="170"/>
      <c r="W1411" s="170"/>
      <c r="X1411" s="131"/>
      <c r="Y1411"/>
      <c r="AB1411"/>
      <c r="AC1411"/>
      <c r="AD1411"/>
      <c r="AE1411"/>
      <c r="AF1411"/>
      <c r="AG1411"/>
      <c r="AH1411"/>
      <c r="AI1411"/>
      <c r="AJ1411"/>
      <c r="AK1411"/>
    </row>
    <row r="1412" spans="1:37" x14ac:dyDescent="0.25">
      <c r="A1412" s="131"/>
      <c r="B1412" s="131"/>
      <c r="C1412" s="131"/>
      <c r="D1412" s="131"/>
      <c r="E1412" s="131"/>
      <c r="F1412" s="131"/>
      <c r="G1412" s="131"/>
      <c r="H1412" s="131"/>
      <c r="I1412" s="131"/>
      <c r="J1412" s="131"/>
      <c r="K1412" s="131"/>
      <c r="L1412" s="131"/>
      <c r="M1412" s="131"/>
      <c r="N1412" s="131"/>
      <c r="O1412" s="131"/>
      <c r="P1412" s="131"/>
      <c r="Q1412" s="170"/>
      <c r="R1412" s="170"/>
      <c r="S1412" s="170"/>
      <c r="T1412" s="170"/>
      <c r="U1412" s="170"/>
      <c r="V1412" s="170"/>
      <c r="W1412" s="170"/>
      <c r="X1412" s="131"/>
      <c r="Y1412"/>
      <c r="AB1412"/>
      <c r="AC1412"/>
      <c r="AD1412"/>
      <c r="AE1412"/>
      <c r="AF1412"/>
      <c r="AG1412"/>
      <c r="AH1412"/>
      <c r="AI1412"/>
      <c r="AJ1412"/>
      <c r="AK1412"/>
    </row>
    <row r="1413" spans="1:37" x14ac:dyDescent="0.25">
      <c r="A1413" s="131"/>
      <c r="B1413" s="131"/>
      <c r="C1413" s="131"/>
      <c r="D1413" s="131"/>
      <c r="E1413" s="131"/>
      <c r="F1413" s="131"/>
      <c r="G1413" s="131"/>
      <c r="H1413" s="131"/>
      <c r="I1413" s="131"/>
      <c r="J1413" s="131"/>
      <c r="K1413" s="131"/>
      <c r="L1413" s="131"/>
      <c r="M1413" s="131"/>
      <c r="N1413" s="131"/>
      <c r="O1413" s="131"/>
      <c r="P1413" s="131"/>
      <c r="Q1413" s="170"/>
      <c r="R1413" s="170"/>
      <c r="S1413" s="170"/>
      <c r="T1413" s="170"/>
      <c r="U1413" s="170"/>
      <c r="V1413" s="170"/>
      <c r="W1413" s="170"/>
      <c r="X1413" s="131"/>
      <c r="Y1413"/>
      <c r="AB1413"/>
      <c r="AC1413"/>
      <c r="AD1413"/>
      <c r="AE1413"/>
      <c r="AF1413"/>
      <c r="AG1413"/>
      <c r="AH1413"/>
      <c r="AI1413"/>
      <c r="AJ1413"/>
      <c r="AK1413"/>
    </row>
    <row r="1414" spans="1:37" x14ac:dyDescent="0.25">
      <c r="A1414" s="131"/>
      <c r="B1414" s="131"/>
      <c r="C1414" s="131"/>
      <c r="D1414" s="131"/>
      <c r="E1414" s="131"/>
      <c r="F1414" s="131"/>
      <c r="G1414" s="131"/>
      <c r="H1414" s="131"/>
      <c r="I1414" s="131"/>
      <c r="J1414" s="131"/>
      <c r="K1414" s="131"/>
      <c r="L1414" s="131"/>
      <c r="M1414" s="131"/>
      <c r="N1414" s="131"/>
      <c r="O1414" s="131"/>
      <c r="P1414" s="131"/>
      <c r="Q1414" s="170"/>
      <c r="R1414" s="170"/>
      <c r="S1414" s="170"/>
      <c r="T1414" s="170"/>
      <c r="U1414" s="170"/>
      <c r="V1414" s="170"/>
      <c r="W1414" s="170"/>
      <c r="X1414" s="131"/>
      <c r="Y1414"/>
      <c r="AB1414"/>
      <c r="AC1414"/>
      <c r="AD1414"/>
      <c r="AE1414"/>
      <c r="AF1414"/>
      <c r="AG1414"/>
      <c r="AH1414"/>
      <c r="AI1414"/>
      <c r="AJ1414"/>
      <c r="AK1414"/>
    </row>
    <row r="1415" spans="1:37" x14ac:dyDescent="0.25">
      <c r="A1415" s="131"/>
      <c r="B1415" s="131"/>
      <c r="C1415" s="131"/>
      <c r="D1415" s="131"/>
      <c r="E1415" s="131"/>
      <c r="F1415" s="131"/>
      <c r="G1415" s="131"/>
      <c r="H1415" s="131"/>
      <c r="I1415" s="131"/>
      <c r="J1415" s="131"/>
      <c r="K1415" s="131"/>
      <c r="L1415" s="131"/>
      <c r="M1415" s="131"/>
      <c r="N1415" s="131"/>
      <c r="O1415" s="131"/>
      <c r="P1415" s="131"/>
      <c r="Q1415" s="170"/>
      <c r="R1415" s="170"/>
      <c r="S1415" s="170"/>
      <c r="T1415" s="170"/>
      <c r="U1415" s="170"/>
      <c r="V1415" s="170"/>
      <c r="W1415" s="170"/>
      <c r="X1415" s="131"/>
      <c r="Y1415"/>
      <c r="AB1415"/>
      <c r="AC1415"/>
      <c r="AD1415"/>
      <c r="AE1415"/>
      <c r="AF1415"/>
      <c r="AG1415"/>
      <c r="AH1415"/>
      <c r="AI1415"/>
      <c r="AJ1415"/>
      <c r="AK1415"/>
    </row>
    <row r="1416" spans="1:37" x14ac:dyDescent="0.25">
      <c r="A1416" s="131"/>
      <c r="B1416" s="131"/>
      <c r="C1416" s="131"/>
      <c r="D1416" s="131"/>
      <c r="E1416" s="131"/>
      <c r="F1416" s="131"/>
      <c r="G1416" s="131"/>
      <c r="H1416" s="131"/>
      <c r="I1416" s="131"/>
      <c r="J1416" s="131"/>
      <c r="K1416" s="131"/>
      <c r="L1416" s="131"/>
      <c r="M1416" s="131"/>
      <c r="N1416" s="131"/>
      <c r="O1416" s="131"/>
      <c r="P1416" s="131"/>
      <c r="Q1416" s="170"/>
      <c r="R1416" s="170"/>
      <c r="S1416" s="170"/>
      <c r="T1416" s="170"/>
      <c r="U1416" s="170"/>
      <c r="V1416" s="170"/>
      <c r="W1416" s="170"/>
      <c r="X1416" s="131"/>
      <c r="Y1416"/>
      <c r="AB1416"/>
      <c r="AC1416"/>
      <c r="AD1416"/>
      <c r="AE1416"/>
      <c r="AF1416"/>
      <c r="AG1416"/>
      <c r="AH1416"/>
      <c r="AI1416"/>
      <c r="AJ1416"/>
      <c r="AK1416"/>
    </row>
    <row r="1417" spans="1:37" x14ac:dyDescent="0.25">
      <c r="A1417" s="131"/>
      <c r="B1417" s="131"/>
      <c r="C1417" s="131"/>
      <c r="D1417" s="131"/>
      <c r="E1417" s="131"/>
      <c r="F1417" s="131"/>
      <c r="G1417" s="131"/>
      <c r="H1417" s="131"/>
      <c r="I1417" s="131"/>
      <c r="J1417" s="131"/>
      <c r="K1417" s="131"/>
      <c r="L1417" s="131"/>
      <c r="M1417" s="131"/>
      <c r="N1417" s="131"/>
      <c r="O1417" s="131"/>
      <c r="P1417" s="131"/>
      <c r="Q1417" s="170"/>
      <c r="R1417" s="170"/>
      <c r="S1417" s="170"/>
      <c r="T1417" s="170"/>
      <c r="U1417" s="170"/>
      <c r="V1417" s="170"/>
      <c r="W1417" s="170"/>
      <c r="X1417" s="131"/>
      <c r="Y1417"/>
      <c r="AB1417"/>
      <c r="AC1417"/>
      <c r="AD1417"/>
      <c r="AE1417"/>
      <c r="AF1417"/>
      <c r="AG1417"/>
      <c r="AH1417"/>
      <c r="AI1417"/>
      <c r="AJ1417"/>
      <c r="AK1417"/>
    </row>
    <row r="1418" spans="1:37" x14ac:dyDescent="0.25">
      <c r="A1418" s="131"/>
      <c r="B1418" s="131"/>
      <c r="C1418" s="131"/>
      <c r="D1418" s="131"/>
      <c r="E1418" s="131"/>
      <c r="F1418" s="131"/>
      <c r="G1418" s="131"/>
      <c r="H1418" s="131"/>
      <c r="I1418" s="131"/>
      <c r="J1418" s="131"/>
      <c r="K1418" s="131"/>
      <c r="L1418" s="131"/>
      <c r="M1418" s="131"/>
      <c r="N1418" s="131"/>
      <c r="O1418" s="131"/>
      <c r="P1418" s="131"/>
      <c r="Q1418" s="170"/>
      <c r="R1418" s="170"/>
      <c r="S1418" s="170"/>
      <c r="T1418" s="170"/>
      <c r="U1418" s="170"/>
      <c r="V1418" s="170"/>
      <c r="W1418" s="170"/>
      <c r="X1418" s="131"/>
      <c r="Y1418"/>
      <c r="AB1418"/>
      <c r="AC1418"/>
      <c r="AD1418"/>
      <c r="AE1418"/>
      <c r="AF1418"/>
      <c r="AG1418"/>
      <c r="AH1418"/>
      <c r="AI1418"/>
      <c r="AJ1418"/>
      <c r="AK1418"/>
    </row>
    <row r="1419" spans="1:37" x14ac:dyDescent="0.25">
      <c r="A1419" s="131"/>
      <c r="B1419" s="131"/>
      <c r="C1419" s="131"/>
      <c r="D1419" s="131"/>
      <c r="E1419" s="131"/>
      <c r="F1419" s="131"/>
      <c r="G1419" s="131"/>
      <c r="H1419" s="131"/>
      <c r="I1419" s="131"/>
      <c r="J1419" s="131"/>
      <c r="K1419" s="131"/>
      <c r="L1419" s="131"/>
      <c r="M1419" s="131"/>
      <c r="N1419" s="131"/>
      <c r="O1419" s="131"/>
      <c r="P1419" s="131"/>
      <c r="Q1419" s="170"/>
      <c r="R1419" s="170"/>
      <c r="S1419" s="170"/>
      <c r="T1419" s="170"/>
      <c r="U1419" s="170"/>
      <c r="V1419" s="170"/>
      <c r="W1419" s="170"/>
      <c r="X1419" s="131"/>
      <c r="Y1419"/>
      <c r="AB1419"/>
      <c r="AC1419"/>
      <c r="AD1419"/>
      <c r="AE1419"/>
      <c r="AF1419"/>
      <c r="AG1419"/>
      <c r="AH1419"/>
      <c r="AI1419"/>
      <c r="AJ1419"/>
      <c r="AK1419"/>
    </row>
    <row r="1420" spans="1:37" x14ac:dyDescent="0.25">
      <c r="A1420" s="131"/>
      <c r="B1420" s="131"/>
      <c r="C1420" s="131"/>
      <c r="D1420" s="131"/>
      <c r="E1420" s="131"/>
      <c r="F1420" s="131"/>
      <c r="G1420" s="131"/>
      <c r="H1420" s="131"/>
      <c r="I1420" s="131"/>
      <c r="J1420" s="131"/>
      <c r="K1420" s="131"/>
      <c r="L1420" s="131"/>
      <c r="M1420" s="131"/>
      <c r="N1420" s="131"/>
      <c r="O1420" s="131"/>
      <c r="P1420" s="131"/>
      <c r="Q1420" s="170"/>
      <c r="R1420" s="170"/>
      <c r="S1420" s="170"/>
      <c r="T1420" s="170"/>
      <c r="U1420" s="170"/>
      <c r="V1420" s="170"/>
      <c r="W1420" s="170"/>
      <c r="X1420" s="131"/>
      <c r="Y1420"/>
      <c r="AB1420"/>
      <c r="AC1420"/>
      <c r="AD1420"/>
      <c r="AE1420"/>
      <c r="AF1420"/>
      <c r="AG1420"/>
      <c r="AH1420"/>
      <c r="AI1420"/>
      <c r="AJ1420"/>
      <c r="AK1420"/>
    </row>
    <row r="1421" spans="1:37" x14ac:dyDescent="0.25">
      <c r="A1421" s="131"/>
      <c r="B1421" s="131"/>
      <c r="C1421" s="131"/>
      <c r="D1421" s="131"/>
      <c r="E1421" s="131"/>
      <c r="F1421" s="131"/>
      <c r="G1421" s="131"/>
      <c r="H1421" s="131"/>
      <c r="I1421" s="131"/>
      <c r="J1421" s="131"/>
      <c r="K1421" s="131"/>
      <c r="L1421" s="131"/>
      <c r="M1421" s="131"/>
      <c r="N1421" s="131"/>
      <c r="O1421" s="131"/>
      <c r="P1421" s="131"/>
      <c r="Q1421" s="170"/>
      <c r="R1421" s="170"/>
      <c r="S1421" s="170"/>
      <c r="T1421" s="170"/>
      <c r="U1421" s="170"/>
      <c r="V1421" s="170"/>
      <c r="W1421" s="170"/>
      <c r="X1421" s="131"/>
      <c r="Y1421"/>
      <c r="AB1421"/>
      <c r="AC1421"/>
      <c r="AD1421"/>
      <c r="AE1421"/>
      <c r="AF1421"/>
      <c r="AG1421"/>
      <c r="AH1421"/>
      <c r="AI1421"/>
      <c r="AJ1421"/>
      <c r="AK1421"/>
    </row>
    <row r="1422" spans="1:37" x14ac:dyDescent="0.25">
      <c r="A1422" s="131"/>
      <c r="B1422" s="131"/>
      <c r="C1422" s="131"/>
      <c r="D1422" s="131"/>
      <c r="E1422" s="131"/>
      <c r="F1422" s="131"/>
      <c r="G1422" s="131"/>
      <c r="H1422" s="131"/>
      <c r="I1422" s="131"/>
      <c r="J1422" s="131"/>
      <c r="K1422" s="131"/>
      <c r="L1422" s="131"/>
      <c r="M1422" s="131"/>
      <c r="N1422" s="131"/>
      <c r="O1422" s="131"/>
      <c r="P1422" s="131"/>
      <c r="Q1422" s="170"/>
      <c r="R1422" s="170"/>
      <c r="S1422" s="170"/>
      <c r="T1422" s="170"/>
      <c r="U1422" s="170"/>
      <c r="V1422" s="170"/>
      <c r="W1422" s="170"/>
      <c r="X1422" s="131"/>
      <c r="Y1422"/>
      <c r="AB1422"/>
      <c r="AC1422"/>
      <c r="AD1422"/>
      <c r="AE1422"/>
      <c r="AF1422"/>
      <c r="AG1422"/>
      <c r="AH1422"/>
      <c r="AI1422"/>
      <c r="AJ1422"/>
      <c r="AK1422"/>
    </row>
    <row r="1423" spans="1:37" x14ac:dyDescent="0.25">
      <c r="A1423" s="131"/>
      <c r="B1423" s="131"/>
      <c r="C1423" s="131"/>
      <c r="D1423" s="131"/>
      <c r="E1423" s="131"/>
      <c r="F1423" s="131"/>
      <c r="G1423" s="131"/>
      <c r="H1423" s="131"/>
      <c r="I1423" s="131"/>
      <c r="J1423" s="131"/>
      <c r="K1423" s="131"/>
      <c r="L1423" s="131"/>
      <c r="M1423" s="131"/>
      <c r="N1423" s="131"/>
      <c r="O1423" s="131"/>
      <c r="P1423" s="131"/>
      <c r="Q1423" s="170"/>
      <c r="R1423" s="170"/>
      <c r="S1423" s="170"/>
      <c r="T1423" s="170"/>
      <c r="U1423" s="170"/>
      <c r="V1423" s="170"/>
      <c r="W1423" s="170"/>
      <c r="X1423" s="131"/>
      <c r="Y1423"/>
      <c r="AB1423"/>
      <c r="AC1423"/>
      <c r="AD1423"/>
      <c r="AE1423"/>
      <c r="AF1423"/>
      <c r="AG1423"/>
      <c r="AH1423"/>
      <c r="AI1423"/>
      <c r="AJ1423"/>
      <c r="AK1423"/>
    </row>
    <row r="1424" spans="1:37" x14ac:dyDescent="0.25">
      <c r="A1424" s="131"/>
      <c r="B1424" s="131"/>
      <c r="C1424" s="131"/>
      <c r="D1424" s="131"/>
      <c r="E1424" s="131"/>
      <c r="F1424" s="131"/>
      <c r="G1424" s="131"/>
      <c r="H1424" s="131"/>
      <c r="I1424" s="131"/>
      <c r="J1424" s="131"/>
      <c r="K1424" s="131"/>
      <c r="L1424" s="131"/>
      <c r="M1424" s="131"/>
      <c r="N1424" s="131"/>
      <c r="O1424" s="131"/>
      <c r="P1424" s="131"/>
      <c r="Q1424" s="170"/>
      <c r="R1424" s="170"/>
      <c r="S1424" s="170"/>
      <c r="T1424" s="170"/>
      <c r="U1424" s="170"/>
      <c r="V1424" s="170"/>
      <c r="W1424" s="170"/>
      <c r="X1424" s="131"/>
      <c r="Y1424"/>
      <c r="AB1424"/>
      <c r="AC1424"/>
      <c r="AD1424"/>
      <c r="AE1424"/>
      <c r="AF1424"/>
      <c r="AG1424"/>
      <c r="AH1424"/>
      <c r="AI1424"/>
      <c r="AJ1424"/>
      <c r="AK1424"/>
    </row>
    <row r="1425" spans="1:37" x14ac:dyDescent="0.25">
      <c r="A1425" s="131"/>
      <c r="B1425" s="131"/>
      <c r="C1425" s="131"/>
      <c r="D1425" s="131"/>
      <c r="E1425" s="131"/>
      <c r="F1425" s="131"/>
      <c r="G1425" s="131"/>
      <c r="H1425" s="131"/>
      <c r="I1425" s="131"/>
      <c r="J1425" s="131"/>
      <c r="K1425" s="131"/>
      <c r="L1425" s="131"/>
      <c r="M1425" s="131"/>
      <c r="N1425" s="131"/>
      <c r="O1425" s="131"/>
      <c r="P1425" s="131"/>
      <c r="Q1425" s="170"/>
      <c r="R1425" s="170"/>
      <c r="S1425" s="170"/>
      <c r="T1425" s="170"/>
      <c r="U1425" s="170"/>
      <c r="V1425" s="170"/>
      <c r="W1425" s="170"/>
      <c r="X1425" s="131"/>
      <c r="Y1425"/>
      <c r="AB1425"/>
      <c r="AC1425"/>
      <c r="AD1425"/>
      <c r="AE1425"/>
      <c r="AF1425"/>
      <c r="AG1425"/>
      <c r="AH1425"/>
      <c r="AI1425"/>
      <c r="AJ1425"/>
      <c r="AK1425"/>
    </row>
    <row r="1426" spans="1:37" x14ac:dyDescent="0.25">
      <c r="A1426" s="131"/>
      <c r="B1426" s="131"/>
      <c r="C1426" s="131"/>
      <c r="D1426" s="131"/>
      <c r="E1426" s="131"/>
      <c r="F1426" s="131"/>
      <c r="G1426" s="131"/>
      <c r="H1426" s="131"/>
      <c r="I1426" s="131"/>
      <c r="J1426" s="131"/>
      <c r="K1426" s="131"/>
      <c r="L1426" s="131"/>
      <c r="M1426" s="131"/>
      <c r="N1426" s="131"/>
      <c r="O1426" s="131"/>
      <c r="P1426" s="131"/>
      <c r="Q1426" s="170"/>
      <c r="R1426" s="170"/>
      <c r="S1426" s="170"/>
      <c r="T1426" s="170"/>
      <c r="U1426" s="170"/>
      <c r="V1426" s="170"/>
      <c r="W1426" s="170"/>
      <c r="X1426" s="131"/>
      <c r="Y1426"/>
      <c r="AB1426"/>
      <c r="AC1426"/>
      <c r="AD1426"/>
      <c r="AE1426"/>
      <c r="AF1426"/>
      <c r="AG1426"/>
      <c r="AH1426"/>
      <c r="AI1426"/>
      <c r="AJ1426"/>
      <c r="AK1426"/>
    </row>
    <row r="1427" spans="1:37" x14ac:dyDescent="0.25">
      <c r="A1427" s="131"/>
      <c r="B1427" s="131"/>
      <c r="C1427" s="131"/>
      <c r="D1427" s="131"/>
      <c r="E1427" s="131"/>
      <c r="F1427" s="131"/>
      <c r="G1427" s="131"/>
      <c r="H1427" s="131"/>
      <c r="I1427" s="131"/>
      <c r="J1427" s="131"/>
      <c r="K1427" s="131"/>
      <c r="L1427" s="131"/>
      <c r="M1427" s="131"/>
      <c r="N1427" s="131"/>
      <c r="O1427" s="131"/>
      <c r="P1427" s="131"/>
      <c r="Q1427" s="170"/>
      <c r="R1427" s="170"/>
      <c r="S1427" s="170"/>
      <c r="T1427" s="170"/>
      <c r="U1427" s="170"/>
      <c r="V1427" s="170"/>
      <c r="W1427" s="170"/>
      <c r="X1427" s="131"/>
      <c r="Y1427"/>
      <c r="AB1427"/>
      <c r="AC1427"/>
      <c r="AD1427"/>
      <c r="AE1427"/>
      <c r="AF1427"/>
      <c r="AG1427"/>
      <c r="AH1427"/>
      <c r="AI1427"/>
      <c r="AJ1427"/>
      <c r="AK1427"/>
    </row>
    <row r="1428" spans="1:37" x14ac:dyDescent="0.25">
      <c r="A1428" s="131"/>
      <c r="B1428" s="131"/>
      <c r="C1428" s="131"/>
      <c r="D1428" s="131"/>
      <c r="E1428" s="131"/>
      <c r="F1428" s="131"/>
      <c r="G1428" s="131"/>
      <c r="H1428" s="131"/>
      <c r="I1428" s="131"/>
      <c r="J1428" s="131"/>
      <c r="K1428" s="131"/>
      <c r="L1428" s="131"/>
      <c r="M1428" s="131"/>
      <c r="N1428" s="131"/>
      <c r="O1428" s="131"/>
      <c r="P1428" s="131"/>
      <c r="Q1428" s="170"/>
      <c r="R1428" s="170"/>
      <c r="S1428" s="170"/>
      <c r="T1428" s="170"/>
      <c r="U1428" s="170"/>
      <c r="V1428" s="170"/>
      <c r="W1428" s="170"/>
      <c r="X1428" s="131"/>
      <c r="Y1428"/>
      <c r="AB1428"/>
      <c r="AC1428"/>
      <c r="AD1428"/>
      <c r="AE1428"/>
      <c r="AF1428"/>
      <c r="AG1428"/>
      <c r="AH1428"/>
      <c r="AI1428"/>
      <c r="AJ1428"/>
      <c r="AK1428"/>
    </row>
    <row r="1429" spans="1:37" x14ac:dyDescent="0.25">
      <c r="A1429" s="131"/>
      <c r="B1429" s="131"/>
      <c r="C1429" s="131"/>
      <c r="D1429" s="131"/>
      <c r="E1429" s="131"/>
      <c r="F1429" s="131"/>
      <c r="G1429" s="131"/>
      <c r="H1429" s="131"/>
      <c r="I1429" s="131"/>
      <c r="J1429" s="131"/>
      <c r="K1429" s="131"/>
      <c r="L1429" s="131"/>
      <c r="M1429" s="131"/>
      <c r="N1429" s="131"/>
      <c r="O1429" s="131"/>
      <c r="P1429" s="131"/>
      <c r="Q1429" s="170"/>
      <c r="R1429" s="170"/>
      <c r="S1429" s="170"/>
      <c r="T1429" s="170"/>
      <c r="U1429" s="170"/>
      <c r="V1429" s="170"/>
      <c r="W1429" s="170"/>
      <c r="X1429" s="131"/>
      <c r="Y1429"/>
      <c r="AB1429"/>
      <c r="AC1429"/>
      <c r="AD1429"/>
      <c r="AE1429"/>
      <c r="AF1429"/>
      <c r="AG1429"/>
      <c r="AH1429"/>
      <c r="AI1429"/>
      <c r="AJ1429"/>
      <c r="AK1429"/>
    </row>
    <row r="1430" spans="1:37" x14ac:dyDescent="0.25">
      <c r="A1430" s="131"/>
      <c r="B1430" s="131"/>
      <c r="C1430" s="131"/>
      <c r="D1430" s="131"/>
      <c r="E1430" s="131"/>
      <c r="F1430" s="131"/>
      <c r="G1430" s="131"/>
      <c r="H1430" s="131"/>
      <c r="I1430" s="131"/>
      <c r="J1430" s="131"/>
      <c r="K1430" s="131"/>
      <c r="L1430" s="131"/>
      <c r="M1430" s="131"/>
      <c r="N1430" s="131"/>
      <c r="O1430" s="131"/>
      <c r="P1430" s="131"/>
      <c r="Q1430" s="170"/>
      <c r="R1430" s="170"/>
      <c r="S1430" s="170"/>
      <c r="T1430" s="170"/>
      <c r="U1430" s="170"/>
      <c r="V1430" s="170"/>
      <c r="W1430" s="170"/>
      <c r="X1430" s="131"/>
      <c r="Y1430"/>
      <c r="AB1430"/>
      <c r="AC1430"/>
      <c r="AD1430"/>
      <c r="AE1430"/>
      <c r="AF1430"/>
      <c r="AG1430"/>
      <c r="AH1430"/>
      <c r="AI1430"/>
      <c r="AJ1430"/>
      <c r="AK1430"/>
    </row>
    <row r="1431" spans="1:37" x14ac:dyDescent="0.25">
      <c r="A1431" s="131"/>
      <c r="B1431" s="131"/>
      <c r="C1431" s="131"/>
      <c r="D1431" s="131"/>
      <c r="E1431" s="131"/>
      <c r="F1431" s="131"/>
      <c r="G1431" s="131"/>
      <c r="H1431" s="131"/>
      <c r="I1431" s="131"/>
      <c r="J1431" s="131"/>
      <c r="K1431" s="131"/>
      <c r="L1431" s="131"/>
      <c r="M1431" s="131"/>
      <c r="N1431" s="131"/>
      <c r="O1431" s="131"/>
      <c r="P1431" s="131"/>
      <c r="Q1431" s="170"/>
      <c r="R1431" s="170"/>
      <c r="S1431" s="170"/>
      <c r="T1431" s="170"/>
      <c r="U1431" s="170"/>
      <c r="V1431" s="170"/>
      <c r="W1431" s="170"/>
      <c r="X1431" s="131"/>
      <c r="Y1431"/>
      <c r="AB1431"/>
      <c r="AC1431"/>
      <c r="AD1431"/>
      <c r="AE1431"/>
      <c r="AF1431"/>
      <c r="AG1431"/>
      <c r="AH1431"/>
      <c r="AI1431"/>
      <c r="AJ1431"/>
      <c r="AK1431"/>
    </row>
    <row r="1432" spans="1:37" x14ac:dyDescent="0.25">
      <c r="A1432" s="131"/>
      <c r="B1432" s="131"/>
      <c r="C1432" s="131"/>
      <c r="D1432" s="131"/>
      <c r="E1432" s="131"/>
      <c r="F1432" s="131"/>
      <c r="G1432" s="131"/>
      <c r="H1432" s="131"/>
      <c r="I1432" s="131"/>
      <c r="J1432" s="131"/>
      <c r="K1432" s="131"/>
      <c r="L1432" s="131"/>
      <c r="M1432" s="131"/>
      <c r="N1432" s="131"/>
      <c r="O1432" s="131"/>
      <c r="P1432" s="131"/>
      <c r="Q1432" s="170"/>
      <c r="R1432" s="170"/>
      <c r="S1432" s="170"/>
      <c r="T1432" s="170"/>
      <c r="U1432" s="170"/>
      <c r="V1432" s="170"/>
      <c r="W1432" s="170"/>
      <c r="X1432" s="131"/>
      <c r="Y1432"/>
      <c r="AB1432"/>
      <c r="AC1432"/>
      <c r="AD1432"/>
      <c r="AE1432"/>
      <c r="AF1432"/>
      <c r="AG1432"/>
      <c r="AH1432"/>
      <c r="AI1432"/>
      <c r="AJ1432"/>
      <c r="AK1432"/>
    </row>
    <row r="1433" spans="1:37" x14ac:dyDescent="0.25">
      <c r="A1433" s="131"/>
      <c r="B1433" s="131"/>
      <c r="C1433" s="131"/>
      <c r="D1433" s="131"/>
      <c r="E1433" s="131"/>
      <c r="F1433" s="131"/>
      <c r="G1433" s="131"/>
      <c r="H1433" s="131"/>
      <c r="I1433" s="131"/>
      <c r="J1433" s="131"/>
      <c r="K1433" s="131"/>
      <c r="L1433" s="131"/>
      <c r="M1433" s="131"/>
      <c r="N1433" s="131"/>
      <c r="O1433" s="131"/>
      <c r="P1433" s="131"/>
      <c r="Q1433" s="170"/>
      <c r="R1433" s="170"/>
      <c r="S1433" s="170"/>
      <c r="T1433" s="170"/>
      <c r="U1433" s="170"/>
      <c r="V1433" s="170"/>
      <c r="W1433" s="170"/>
      <c r="X1433" s="131"/>
      <c r="Y1433"/>
      <c r="AB1433"/>
      <c r="AC1433"/>
      <c r="AD1433"/>
      <c r="AE1433"/>
      <c r="AF1433"/>
      <c r="AG1433"/>
      <c r="AH1433"/>
      <c r="AI1433"/>
      <c r="AJ1433"/>
      <c r="AK1433"/>
    </row>
    <row r="1434" spans="1:37" x14ac:dyDescent="0.25">
      <c r="A1434" s="131"/>
      <c r="B1434" s="131"/>
      <c r="C1434" s="131"/>
      <c r="D1434" s="131"/>
      <c r="E1434" s="131"/>
      <c r="F1434" s="131"/>
      <c r="G1434" s="131"/>
      <c r="H1434" s="131"/>
      <c r="I1434" s="131"/>
      <c r="J1434" s="131"/>
      <c r="K1434" s="131"/>
      <c r="L1434" s="131"/>
      <c r="M1434" s="131"/>
      <c r="N1434" s="131"/>
      <c r="O1434" s="131"/>
      <c r="P1434" s="131"/>
      <c r="Q1434" s="170"/>
      <c r="R1434" s="170"/>
      <c r="S1434" s="170"/>
      <c r="T1434" s="170"/>
      <c r="U1434" s="170"/>
      <c r="V1434" s="170"/>
      <c r="W1434" s="170"/>
      <c r="X1434" s="131"/>
      <c r="Y1434"/>
      <c r="AB1434"/>
      <c r="AC1434"/>
      <c r="AD1434"/>
      <c r="AE1434"/>
      <c r="AF1434"/>
      <c r="AG1434"/>
      <c r="AH1434"/>
      <c r="AI1434"/>
      <c r="AJ1434"/>
      <c r="AK1434"/>
    </row>
    <row r="1435" spans="1:37" x14ac:dyDescent="0.25">
      <c r="A1435" s="131"/>
      <c r="B1435" s="131"/>
      <c r="C1435" s="131"/>
      <c r="D1435" s="131"/>
      <c r="E1435" s="131"/>
      <c r="F1435" s="131"/>
      <c r="G1435" s="131"/>
      <c r="H1435" s="131"/>
      <c r="I1435" s="131"/>
      <c r="J1435" s="131"/>
      <c r="K1435" s="131"/>
      <c r="L1435" s="131"/>
      <c r="M1435" s="131"/>
      <c r="N1435" s="131"/>
      <c r="O1435" s="131"/>
      <c r="P1435" s="131"/>
      <c r="Q1435" s="170"/>
      <c r="R1435" s="170"/>
      <c r="S1435" s="170"/>
      <c r="T1435" s="170"/>
      <c r="U1435" s="170"/>
      <c r="V1435" s="170"/>
      <c r="W1435" s="170"/>
      <c r="X1435" s="131"/>
      <c r="Y1435"/>
      <c r="AB1435"/>
      <c r="AC1435"/>
      <c r="AD1435"/>
      <c r="AE1435"/>
      <c r="AF1435"/>
      <c r="AG1435"/>
      <c r="AH1435"/>
      <c r="AI1435"/>
      <c r="AJ1435"/>
      <c r="AK1435"/>
    </row>
    <row r="1436" spans="1:37" x14ac:dyDescent="0.25">
      <c r="A1436" s="131"/>
      <c r="B1436" s="131"/>
      <c r="C1436" s="131"/>
      <c r="D1436" s="131"/>
      <c r="E1436" s="131"/>
      <c r="F1436" s="131"/>
      <c r="G1436" s="131"/>
      <c r="H1436" s="131"/>
      <c r="I1436" s="131"/>
      <c r="J1436" s="131"/>
      <c r="K1436" s="131"/>
      <c r="L1436" s="131"/>
      <c r="M1436" s="131"/>
      <c r="N1436" s="131"/>
      <c r="O1436" s="131"/>
      <c r="P1436" s="131"/>
      <c r="Q1436" s="170"/>
      <c r="R1436" s="170"/>
      <c r="S1436" s="170"/>
      <c r="T1436" s="170"/>
      <c r="U1436" s="170"/>
      <c r="V1436" s="170"/>
      <c r="W1436" s="170"/>
      <c r="X1436" s="131"/>
      <c r="Y1436"/>
      <c r="AB1436"/>
      <c r="AC1436"/>
      <c r="AD1436"/>
      <c r="AE1436"/>
      <c r="AF1436"/>
      <c r="AG1436"/>
      <c r="AH1436"/>
      <c r="AI1436"/>
      <c r="AJ1436"/>
      <c r="AK1436"/>
    </row>
    <row r="1437" spans="1:37" x14ac:dyDescent="0.25">
      <c r="A1437" s="131"/>
      <c r="B1437" s="131"/>
      <c r="C1437" s="131"/>
      <c r="D1437" s="131"/>
      <c r="E1437" s="131"/>
      <c r="F1437" s="131"/>
      <c r="G1437" s="131"/>
      <c r="H1437" s="131"/>
      <c r="I1437" s="131"/>
      <c r="J1437" s="131"/>
      <c r="K1437" s="131"/>
      <c r="L1437" s="131"/>
      <c r="M1437" s="131"/>
      <c r="N1437" s="131"/>
      <c r="O1437" s="131"/>
      <c r="P1437" s="131"/>
      <c r="Q1437" s="170"/>
      <c r="R1437" s="170"/>
      <c r="S1437" s="170"/>
      <c r="T1437" s="170"/>
      <c r="U1437" s="170"/>
      <c r="V1437" s="170"/>
      <c r="W1437" s="170"/>
      <c r="X1437" s="131"/>
      <c r="Y1437"/>
      <c r="AB1437"/>
      <c r="AC1437"/>
      <c r="AD1437"/>
      <c r="AE1437"/>
      <c r="AF1437"/>
      <c r="AG1437"/>
      <c r="AH1437"/>
      <c r="AI1437"/>
      <c r="AJ1437"/>
      <c r="AK1437"/>
    </row>
    <row r="1438" spans="1:37" x14ac:dyDescent="0.25">
      <c r="A1438" s="131"/>
      <c r="B1438" s="131"/>
      <c r="C1438" s="131"/>
      <c r="D1438" s="131"/>
      <c r="E1438" s="131"/>
      <c r="F1438" s="131"/>
      <c r="G1438" s="131"/>
      <c r="H1438" s="131"/>
      <c r="I1438" s="131"/>
      <c r="J1438" s="131"/>
      <c r="K1438" s="131"/>
      <c r="L1438" s="131"/>
      <c r="M1438" s="131"/>
      <c r="N1438" s="131"/>
      <c r="O1438" s="131"/>
      <c r="P1438" s="131"/>
      <c r="Q1438" s="170"/>
      <c r="R1438" s="170"/>
      <c r="S1438" s="170"/>
      <c r="T1438" s="170"/>
      <c r="U1438" s="170"/>
      <c r="V1438" s="170"/>
      <c r="W1438" s="170"/>
      <c r="X1438" s="131"/>
      <c r="Y1438"/>
      <c r="AB1438"/>
      <c r="AC1438"/>
      <c r="AD1438"/>
      <c r="AE1438"/>
      <c r="AF1438"/>
      <c r="AG1438"/>
      <c r="AH1438"/>
      <c r="AI1438"/>
      <c r="AJ1438"/>
      <c r="AK1438"/>
    </row>
    <row r="1439" spans="1:37" x14ac:dyDescent="0.25">
      <c r="A1439" s="131"/>
      <c r="B1439" s="131"/>
      <c r="C1439" s="131"/>
      <c r="D1439" s="131"/>
      <c r="E1439" s="131"/>
      <c r="F1439" s="131"/>
      <c r="G1439" s="131"/>
      <c r="H1439" s="131"/>
      <c r="I1439" s="131"/>
      <c r="J1439" s="131"/>
      <c r="K1439" s="131"/>
      <c r="L1439" s="131"/>
      <c r="M1439" s="131"/>
      <c r="N1439" s="131"/>
      <c r="O1439" s="131"/>
      <c r="P1439" s="131"/>
      <c r="Q1439" s="170"/>
      <c r="R1439" s="170"/>
      <c r="S1439" s="170"/>
      <c r="T1439" s="170"/>
      <c r="U1439" s="170"/>
      <c r="V1439" s="170"/>
      <c r="W1439" s="170"/>
      <c r="X1439" s="131"/>
      <c r="Y1439"/>
      <c r="AB1439"/>
      <c r="AC1439"/>
      <c r="AD1439"/>
      <c r="AE1439"/>
      <c r="AF1439"/>
      <c r="AG1439"/>
      <c r="AH1439"/>
      <c r="AI1439"/>
      <c r="AJ1439"/>
      <c r="AK1439"/>
    </row>
    <row r="1440" spans="1:37" x14ac:dyDescent="0.25">
      <c r="A1440" s="131"/>
      <c r="B1440" s="131"/>
      <c r="C1440" s="131"/>
      <c r="D1440" s="131"/>
      <c r="E1440" s="131"/>
      <c r="F1440" s="131"/>
      <c r="G1440" s="131"/>
      <c r="H1440" s="131"/>
      <c r="I1440" s="131"/>
      <c r="J1440" s="131"/>
      <c r="K1440" s="131"/>
      <c r="L1440" s="131"/>
      <c r="M1440" s="131"/>
      <c r="N1440" s="131"/>
      <c r="O1440" s="131"/>
      <c r="P1440" s="131"/>
      <c r="Q1440" s="170"/>
      <c r="R1440" s="170"/>
      <c r="S1440" s="170"/>
      <c r="T1440" s="170"/>
      <c r="U1440" s="170"/>
      <c r="V1440" s="170"/>
      <c r="W1440" s="170"/>
      <c r="X1440" s="131"/>
      <c r="Y1440"/>
      <c r="AB1440"/>
      <c r="AC1440"/>
      <c r="AD1440"/>
      <c r="AE1440"/>
      <c r="AF1440"/>
      <c r="AG1440"/>
      <c r="AH1440"/>
      <c r="AI1440"/>
      <c r="AJ1440"/>
      <c r="AK1440"/>
    </row>
    <row r="1441" spans="1:37" x14ac:dyDescent="0.25">
      <c r="A1441" s="131"/>
      <c r="B1441" s="131"/>
      <c r="C1441" s="131"/>
      <c r="D1441" s="131"/>
      <c r="E1441" s="131"/>
      <c r="F1441" s="131"/>
      <c r="G1441" s="131"/>
      <c r="H1441" s="131"/>
      <c r="I1441" s="131"/>
      <c r="J1441" s="131"/>
      <c r="K1441" s="131"/>
      <c r="L1441" s="131"/>
      <c r="M1441" s="131"/>
      <c r="N1441" s="131"/>
      <c r="O1441" s="131"/>
      <c r="P1441" s="131"/>
      <c r="Q1441" s="170"/>
      <c r="R1441" s="170"/>
      <c r="S1441" s="170"/>
      <c r="T1441" s="170"/>
      <c r="U1441" s="170"/>
      <c r="V1441" s="170"/>
      <c r="W1441" s="170"/>
      <c r="X1441" s="131"/>
      <c r="Y1441"/>
      <c r="AB1441"/>
      <c r="AC1441"/>
      <c r="AD1441"/>
      <c r="AE1441"/>
      <c r="AF1441"/>
      <c r="AG1441"/>
      <c r="AH1441"/>
      <c r="AI1441"/>
      <c r="AJ1441"/>
      <c r="AK1441"/>
    </row>
    <row r="1442" spans="1:37" x14ac:dyDescent="0.25">
      <c r="A1442" s="131"/>
      <c r="B1442" s="131"/>
      <c r="C1442" s="131"/>
      <c r="D1442" s="131"/>
      <c r="E1442" s="131"/>
      <c r="F1442" s="131"/>
      <c r="G1442" s="131"/>
      <c r="H1442" s="131"/>
      <c r="I1442" s="131"/>
      <c r="J1442" s="131"/>
      <c r="K1442" s="131"/>
      <c r="L1442" s="131"/>
      <c r="M1442" s="131"/>
      <c r="N1442" s="131"/>
      <c r="O1442" s="131"/>
      <c r="P1442" s="131"/>
      <c r="Q1442" s="170"/>
      <c r="R1442" s="170"/>
      <c r="S1442" s="170"/>
      <c r="T1442" s="170"/>
      <c r="U1442" s="170"/>
      <c r="V1442" s="170"/>
      <c r="W1442" s="170"/>
      <c r="X1442" s="131"/>
      <c r="Y1442"/>
      <c r="AB1442"/>
      <c r="AC1442"/>
      <c r="AD1442"/>
      <c r="AE1442"/>
      <c r="AF1442"/>
      <c r="AG1442"/>
      <c r="AH1442"/>
      <c r="AI1442"/>
      <c r="AJ1442"/>
      <c r="AK1442"/>
    </row>
    <row r="1443" spans="1:37" x14ac:dyDescent="0.25">
      <c r="A1443" s="131"/>
      <c r="B1443" s="131"/>
      <c r="C1443" s="131"/>
      <c r="D1443" s="131"/>
      <c r="E1443" s="131"/>
      <c r="F1443" s="131"/>
      <c r="G1443" s="131"/>
      <c r="H1443" s="131"/>
      <c r="I1443" s="131"/>
      <c r="J1443" s="131"/>
      <c r="K1443" s="131"/>
      <c r="L1443" s="131"/>
      <c r="M1443" s="131"/>
      <c r="N1443" s="131"/>
      <c r="O1443" s="131"/>
      <c r="P1443" s="131"/>
      <c r="Q1443" s="170"/>
      <c r="R1443" s="170"/>
      <c r="S1443" s="170"/>
      <c r="T1443" s="170"/>
      <c r="U1443" s="170"/>
      <c r="V1443" s="170"/>
      <c r="W1443" s="170"/>
      <c r="X1443" s="131"/>
      <c r="Y1443"/>
      <c r="AB1443"/>
      <c r="AC1443"/>
      <c r="AD1443"/>
      <c r="AE1443"/>
      <c r="AF1443"/>
      <c r="AG1443"/>
      <c r="AH1443"/>
      <c r="AI1443"/>
      <c r="AJ1443"/>
      <c r="AK1443"/>
    </row>
    <row r="1444" spans="1:37" x14ac:dyDescent="0.25">
      <c r="A1444" s="131"/>
      <c r="B1444" s="131"/>
      <c r="C1444" s="131"/>
      <c r="D1444" s="131"/>
      <c r="E1444" s="131"/>
      <c r="F1444" s="131"/>
      <c r="G1444" s="131"/>
      <c r="H1444" s="131"/>
      <c r="I1444" s="131"/>
      <c r="J1444" s="131"/>
      <c r="K1444" s="131"/>
      <c r="L1444" s="131"/>
      <c r="M1444" s="131"/>
      <c r="N1444" s="131"/>
      <c r="O1444" s="131"/>
      <c r="P1444" s="131"/>
      <c r="Q1444" s="170"/>
      <c r="R1444" s="170"/>
      <c r="S1444" s="170"/>
      <c r="T1444" s="170"/>
      <c r="U1444" s="170"/>
      <c r="V1444" s="170"/>
      <c r="W1444" s="170"/>
      <c r="X1444" s="131"/>
      <c r="Y1444"/>
      <c r="AB1444"/>
      <c r="AC1444"/>
      <c r="AD1444"/>
      <c r="AE1444"/>
      <c r="AF1444"/>
      <c r="AG1444"/>
      <c r="AH1444"/>
      <c r="AI1444"/>
      <c r="AJ1444"/>
      <c r="AK1444"/>
    </row>
    <row r="1445" spans="1:37" x14ac:dyDescent="0.25">
      <c r="A1445" s="131"/>
      <c r="B1445" s="131"/>
      <c r="C1445" s="131"/>
      <c r="D1445" s="131"/>
      <c r="E1445" s="131"/>
      <c r="F1445" s="131"/>
      <c r="G1445" s="131"/>
      <c r="H1445" s="131"/>
      <c r="I1445" s="131"/>
      <c r="J1445" s="131"/>
      <c r="K1445" s="131"/>
      <c r="L1445" s="131"/>
      <c r="M1445" s="131"/>
      <c r="N1445" s="131"/>
      <c r="O1445" s="131"/>
      <c r="P1445" s="131"/>
      <c r="Q1445" s="170"/>
      <c r="R1445" s="170"/>
      <c r="S1445" s="170"/>
      <c r="T1445" s="170"/>
      <c r="U1445" s="170"/>
      <c r="V1445" s="170"/>
      <c r="W1445" s="170"/>
      <c r="X1445" s="131"/>
      <c r="Y1445"/>
      <c r="AB1445"/>
      <c r="AC1445"/>
      <c r="AD1445"/>
      <c r="AE1445"/>
      <c r="AF1445"/>
      <c r="AG1445"/>
      <c r="AH1445"/>
      <c r="AI1445"/>
      <c r="AJ1445"/>
      <c r="AK1445"/>
    </row>
    <row r="1446" spans="1:37" x14ac:dyDescent="0.25">
      <c r="A1446" s="131"/>
      <c r="B1446" s="131"/>
      <c r="C1446" s="131"/>
      <c r="D1446" s="131"/>
      <c r="E1446" s="131"/>
      <c r="F1446" s="131"/>
      <c r="G1446" s="131"/>
      <c r="H1446" s="131"/>
      <c r="I1446" s="131"/>
      <c r="J1446" s="131"/>
      <c r="K1446" s="131"/>
      <c r="L1446" s="131"/>
      <c r="M1446" s="131"/>
      <c r="N1446" s="131"/>
      <c r="O1446" s="131"/>
      <c r="P1446" s="131"/>
      <c r="Q1446" s="170"/>
      <c r="R1446" s="170"/>
      <c r="S1446" s="170"/>
      <c r="T1446" s="170"/>
      <c r="U1446" s="170"/>
      <c r="V1446" s="170"/>
      <c r="W1446" s="170"/>
      <c r="X1446" s="131"/>
      <c r="Y1446"/>
      <c r="AB1446"/>
      <c r="AC1446"/>
      <c r="AD1446"/>
      <c r="AE1446"/>
      <c r="AF1446"/>
      <c r="AG1446"/>
      <c r="AH1446"/>
      <c r="AI1446"/>
      <c r="AJ1446"/>
      <c r="AK1446"/>
    </row>
    <row r="1447" spans="1:37" x14ac:dyDescent="0.25">
      <c r="A1447" s="131"/>
      <c r="B1447" s="131"/>
      <c r="C1447" s="131"/>
      <c r="D1447" s="131"/>
      <c r="E1447" s="131"/>
      <c r="F1447" s="131"/>
      <c r="G1447" s="131"/>
      <c r="H1447" s="131"/>
      <c r="I1447" s="131"/>
      <c r="J1447" s="131"/>
      <c r="K1447" s="131"/>
      <c r="L1447" s="131"/>
      <c r="M1447" s="131"/>
      <c r="N1447" s="131"/>
      <c r="O1447" s="131"/>
      <c r="P1447" s="131"/>
      <c r="Q1447" s="170"/>
      <c r="R1447" s="170"/>
      <c r="S1447" s="170"/>
      <c r="T1447" s="170"/>
      <c r="U1447" s="170"/>
      <c r="V1447" s="170"/>
      <c r="W1447" s="170"/>
      <c r="X1447" s="131"/>
      <c r="Y1447"/>
      <c r="AB1447"/>
      <c r="AC1447"/>
      <c r="AD1447"/>
      <c r="AE1447"/>
      <c r="AF1447"/>
      <c r="AG1447"/>
      <c r="AH1447"/>
      <c r="AI1447"/>
      <c r="AJ1447"/>
      <c r="AK1447"/>
    </row>
    <row r="1448" spans="1:37" x14ac:dyDescent="0.25">
      <c r="A1448" s="131"/>
      <c r="B1448" s="131"/>
      <c r="C1448" s="131"/>
      <c r="D1448" s="131"/>
      <c r="E1448" s="131"/>
      <c r="F1448" s="131"/>
      <c r="G1448" s="131"/>
      <c r="H1448" s="131"/>
      <c r="I1448" s="131"/>
      <c r="J1448" s="131"/>
      <c r="K1448" s="131"/>
      <c r="L1448" s="131"/>
      <c r="M1448" s="131"/>
      <c r="N1448" s="131"/>
      <c r="O1448" s="131"/>
      <c r="P1448" s="131"/>
      <c r="Q1448" s="170"/>
      <c r="R1448" s="170"/>
      <c r="S1448" s="170"/>
      <c r="T1448" s="170"/>
      <c r="U1448" s="170"/>
      <c r="V1448" s="170"/>
      <c r="W1448" s="170"/>
      <c r="X1448" s="131"/>
      <c r="Y1448"/>
      <c r="AB1448"/>
      <c r="AC1448"/>
      <c r="AD1448"/>
      <c r="AE1448"/>
      <c r="AF1448"/>
      <c r="AG1448"/>
      <c r="AH1448"/>
      <c r="AI1448"/>
      <c r="AJ1448"/>
      <c r="AK1448"/>
    </row>
    <row r="1449" spans="1:37" x14ac:dyDescent="0.25">
      <c r="A1449" s="131"/>
      <c r="B1449" s="131"/>
      <c r="C1449" s="131"/>
      <c r="D1449" s="131"/>
      <c r="E1449" s="131"/>
      <c r="F1449" s="131"/>
      <c r="G1449" s="131"/>
      <c r="H1449" s="131"/>
      <c r="I1449" s="131"/>
      <c r="J1449" s="131"/>
      <c r="K1449" s="131"/>
      <c r="L1449" s="131"/>
      <c r="M1449" s="131"/>
      <c r="N1449" s="131"/>
      <c r="O1449" s="131"/>
      <c r="P1449" s="131"/>
      <c r="Q1449" s="170"/>
      <c r="R1449" s="170"/>
      <c r="S1449" s="170"/>
      <c r="T1449" s="170"/>
      <c r="U1449" s="170"/>
      <c r="V1449" s="170"/>
      <c r="W1449" s="170"/>
      <c r="X1449" s="131"/>
      <c r="Y1449"/>
      <c r="AB1449"/>
      <c r="AC1449"/>
      <c r="AD1449"/>
      <c r="AE1449"/>
      <c r="AF1449"/>
      <c r="AG1449"/>
      <c r="AH1449"/>
      <c r="AI1449"/>
      <c r="AJ1449"/>
      <c r="AK1449"/>
    </row>
    <row r="1450" spans="1:37" x14ac:dyDescent="0.25">
      <c r="A1450" s="131"/>
      <c r="B1450" s="131"/>
      <c r="C1450" s="131"/>
      <c r="D1450" s="131"/>
      <c r="E1450" s="131"/>
      <c r="F1450" s="131"/>
      <c r="G1450" s="131"/>
      <c r="H1450" s="131"/>
      <c r="I1450" s="131"/>
      <c r="J1450" s="131"/>
      <c r="K1450" s="131"/>
      <c r="L1450" s="131"/>
      <c r="M1450" s="131"/>
      <c r="N1450" s="131"/>
      <c r="O1450" s="131"/>
      <c r="P1450" s="131"/>
      <c r="Q1450" s="170"/>
      <c r="R1450" s="170"/>
      <c r="S1450" s="170"/>
      <c r="T1450" s="170"/>
      <c r="U1450" s="170"/>
      <c r="V1450" s="170"/>
      <c r="W1450" s="170"/>
      <c r="X1450" s="131"/>
      <c r="Y1450"/>
      <c r="AB1450"/>
      <c r="AC1450"/>
      <c r="AD1450"/>
      <c r="AE1450"/>
      <c r="AF1450"/>
      <c r="AG1450"/>
      <c r="AH1450"/>
      <c r="AI1450"/>
      <c r="AJ1450"/>
      <c r="AK1450"/>
    </row>
    <row r="1451" spans="1:37" x14ac:dyDescent="0.25">
      <c r="A1451" s="131"/>
      <c r="B1451" s="131"/>
      <c r="C1451" s="131"/>
      <c r="D1451" s="131"/>
      <c r="E1451" s="131"/>
      <c r="F1451" s="131"/>
      <c r="G1451" s="131"/>
      <c r="H1451" s="131"/>
      <c r="I1451" s="131"/>
      <c r="J1451" s="131"/>
      <c r="K1451" s="131"/>
      <c r="L1451" s="131"/>
      <c r="M1451" s="131"/>
      <c r="N1451" s="131"/>
      <c r="O1451" s="131"/>
      <c r="P1451" s="131"/>
      <c r="Q1451" s="170"/>
      <c r="R1451" s="170"/>
      <c r="S1451" s="170"/>
      <c r="T1451" s="170"/>
      <c r="U1451" s="170"/>
      <c r="V1451" s="170"/>
      <c r="W1451" s="170"/>
      <c r="X1451" s="131"/>
      <c r="Y1451"/>
      <c r="AB1451"/>
      <c r="AC1451"/>
      <c r="AD1451"/>
      <c r="AE1451"/>
      <c r="AF1451"/>
      <c r="AG1451"/>
      <c r="AH1451"/>
      <c r="AI1451"/>
      <c r="AJ1451"/>
      <c r="AK1451"/>
    </row>
    <row r="1452" spans="1:37" x14ac:dyDescent="0.25">
      <c r="A1452" s="131"/>
      <c r="B1452" s="131"/>
      <c r="C1452" s="131"/>
      <c r="D1452" s="131"/>
      <c r="E1452" s="131"/>
      <c r="F1452" s="131"/>
      <c r="G1452" s="131"/>
      <c r="H1452" s="131"/>
      <c r="I1452" s="131"/>
      <c r="J1452" s="131"/>
      <c r="K1452" s="131"/>
      <c r="L1452" s="131"/>
      <c r="M1452" s="131"/>
      <c r="N1452" s="131"/>
      <c r="O1452" s="131"/>
      <c r="P1452" s="131"/>
      <c r="Q1452" s="170"/>
      <c r="R1452" s="170"/>
      <c r="S1452" s="170"/>
      <c r="T1452" s="170"/>
      <c r="U1452" s="170"/>
      <c r="V1452" s="170"/>
      <c r="W1452" s="170"/>
      <c r="X1452" s="131"/>
      <c r="Y1452"/>
      <c r="AB1452"/>
      <c r="AC1452"/>
      <c r="AD1452"/>
      <c r="AE1452"/>
      <c r="AF1452"/>
      <c r="AG1452"/>
      <c r="AH1452"/>
      <c r="AI1452"/>
      <c r="AJ1452"/>
      <c r="AK1452"/>
    </row>
    <row r="1453" spans="1:37" x14ac:dyDescent="0.25">
      <c r="A1453" s="131"/>
      <c r="B1453" s="131"/>
      <c r="C1453" s="131"/>
      <c r="D1453" s="131"/>
      <c r="E1453" s="131"/>
      <c r="F1453" s="131"/>
      <c r="G1453" s="131"/>
      <c r="H1453" s="131"/>
      <c r="I1453" s="131"/>
      <c r="J1453" s="131"/>
      <c r="K1453" s="131"/>
      <c r="L1453" s="131"/>
      <c r="M1453" s="131"/>
      <c r="N1453" s="131"/>
      <c r="O1453" s="131"/>
      <c r="P1453" s="131"/>
      <c r="Q1453" s="170"/>
      <c r="R1453" s="170"/>
      <c r="S1453" s="170"/>
      <c r="T1453" s="170"/>
      <c r="U1453" s="170"/>
      <c r="V1453" s="170"/>
      <c r="W1453" s="170"/>
      <c r="X1453" s="131"/>
      <c r="Y1453"/>
      <c r="AB1453"/>
      <c r="AC1453"/>
      <c r="AD1453"/>
      <c r="AE1453"/>
      <c r="AF1453"/>
      <c r="AG1453"/>
      <c r="AH1453"/>
      <c r="AI1453"/>
      <c r="AJ1453"/>
      <c r="AK1453"/>
    </row>
    <row r="1454" spans="1:37" x14ac:dyDescent="0.25">
      <c r="A1454" s="131"/>
      <c r="B1454" s="131"/>
      <c r="C1454" s="131"/>
      <c r="D1454" s="131"/>
      <c r="E1454" s="131"/>
      <c r="F1454" s="131"/>
      <c r="G1454" s="131"/>
      <c r="H1454" s="131"/>
      <c r="I1454" s="131"/>
      <c r="J1454" s="131"/>
      <c r="K1454" s="131"/>
      <c r="L1454" s="131"/>
      <c r="M1454" s="131"/>
      <c r="N1454" s="131"/>
      <c r="O1454" s="131"/>
      <c r="P1454" s="131"/>
      <c r="Q1454" s="170"/>
      <c r="R1454" s="170"/>
      <c r="S1454" s="170"/>
      <c r="T1454" s="170"/>
      <c r="U1454" s="170"/>
      <c r="V1454" s="170"/>
      <c r="W1454" s="170"/>
      <c r="X1454" s="131"/>
      <c r="Y1454"/>
      <c r="AB1454"/>
      <c r="AC1454"/>
      <c r="AD1454"/>
      <c r="AE1454"/>
      <c r="AF1454"/>
      <c r="AG1454"/>
      <c r="AH1454"/>
      <c r="AI1454"/>
      <c r="AJ1454"/>
      <c r="AK1454"/>
    </row>
    <row r="1455" spans="1:37" x14ac:dyDescent="0.25">
      <c r="A1455" s="131"/>
      <c r="B1455" s="131"/>
      <c r="C1455" s="131"/>
      <c r="D1455" s="131"/>
      <c r="E1455" s="131"/>
      <c r="F1455" s="131"/>
      <c r="G1455" s="131"/>
      <c r="H1455" s="131"/>
      <c r="I1455" s="131"/>
      <c r="J1455" s="131"/>
      <c r="K1455" s="131"/>
      <c r="L1455" s="131"/>
      <c r="M1455" s="131"/>
      <c r="N1455" s="131"/>
      <c r="O1455" s="131"/>
      <c r="P1455" s="131"/>
      <c r="Q1455" s="170"/>
      <c r="R1455" s="170"/>
      <c r="S1455" s="170"/>
      <c r="T1455" s="170"/>
      <c r="U1455" s="170"/>
      <c r="V1455" s="170"/>
      <c r="W1455" s="170"/>
      <c r="X1455" s="131"/>
      <c r="Y1455"/>
      <c r="AB1455"/>
      <c r="AC1455"/>
      <c r="AD1455"/>
      <c r="AE1455"/>
      <c r="AF1455"/>
      <c r="AG1455"/>
      <c r="AH1455"/>
      <c r="AI1455"/>
      <c r="AJ1455"/>
      <c r="AK1455"/>
    </row>
    <row r="1456" spans="1:37" x14ac:dyDescent="0.25">
      <c r="A1456" s="131"/>
      <c r="B1456" s="131"/>
      <c r="C1456" s="131"/>
      <c r="D1456" s="131"/>
      <c r="E1456" s="131"/>
      <c r="F1456" s="131"/>
      <c r="G1456" s="131"/>
      <c r="H1456" s="131"/>
      <c r="I1456" s="131"/>
      <c r="J1456" s="131"/>
      <c r="K1456" s="131"/>
      <c r="L1456" s="131"/>
      <c r="M1456" s="131"/>
      <c r="N1456" s="131"/>
      <c r="O1456" s="131"/>
      <c r="P1456" s="131"/>
      <c r="Q1456" s="170"/>
      <c r="R1456" s="170"/>
      <c r="S1456" s="170"/>
      <c r="T1456" s="170"/>
      <c r="U1456" s="170"/>
      <c r="V1456" s="170"/>
      <c r="W1456" s="170"/>
      <c r="X1456" s="131"/>
      <c r="Y1456"/>
      <c r="AB1456"/>
      <c r="AC1456"/>
      <c r="AD1456"/>
      <c r="AE1456"/>
      <c r="AF1456"/>
      <c r="AG1456"/>
      <c r="AH1456"/>
      <c r="AI1456"/>
      <c r="AJ1456"/>
      <c r="AK1456"/>
    </row>
    <row r="1457" spans="1:37" x14ac:dyDescent="0.25">
      <c r="A1457" s="131"/>
      <c r="B1457" s="131"/>
      <c r="C1457" s="131"/>
      <c r="D1457" s="131"/>
      <c r="E1457" s="131"/>
      <c r="F1457" s="131"/>
      <c r="G1457" s="131"/>
      <c r="H1457" s="131"/>
      <c r="I1457" s="131"/>
      <c r="J1457" s="131"/>
      <c r="K1457" s="131"/>
      <c r="L1457" s="131"/>
      <c r="M1457" s="131"/>
      <c r="N1457" s="131"/>
      <c r="O1457" s="131"/>
      <c r="P1457" s="131"/>
      <c r="Q1457" s="170"/>
      <c r="R1457" s="170"/>
      <c r="S1457" s="170"/>
      <c r="T1457" s="170"/>
      <c r="U1457" s="170"/>
      <c r="V1457" s="170"/>
      <c r="W1457" s="170"/>
      <c r="X1457" s="131"/>
      <c r="Y1457"/>
      <c r="AB1457"/>
      <c r="AC1457"/>
      <c r="AD1457"/>
      <c r="AE1457"/>
      <c r="AF1457"/>
      <c r="AG1457"/>
      <c r="AH1457"/>
      <c r="AI1457"/>
      <c r="AJ1457"/>
      <c r="AK1457"/>
    </row>
    <row r="1458" spans="1:37" x14ac:dyDescent="0.25">
      <c r="A1458" s="131"/>
      <c r="B1458" s="131"/>
      <c r="C1458" s="131"/>
      <c r="D1458" s="131"/>
      <c r="E1458" s="131"/>
      <c r="F1458" s="131"/>
      <c r="G1458" s="131"/>
      <c r="H1458" s="131"/>
      <c r="I1458" s="131"/>
      <c r="J1458" s="131"/>
      <c r="K1458" s="131"/>
      <c r="L1458" s="131"/>
      <c r="M1458" s="131"/>
      <c r="N1458" s="131"/>
      <c r="O1458" s="131"/>
      <c r="P1458" s="131"/>
      <c r="Q1458" s="170"/>
      <c r="R1458" s="170"/>
      <c r="S1458" s="170"/>
      <c r="T1458" s="170"/>
      <c r="U1458" s="170"/>
      <c r="V1458" s="170"/>
      <c r="W1458" s="170"/>
      <c r="X1458" s="131"/>
      <c r="Y1458"/>
      <c r="AB1458"/>
      <c r="AC1458"/>
      <c r="AD1458"/>
      <c r="AE1458"/>
      <c r="AF1458"/>
      <c r="AG1458"/>
      <c r="AH1458"/>
      <c r="AI1458"/>
      <c r="AJ1458"/>
      <c r="AK1458"/>
    </row>
    <row r="1459" spans="1:37" x14ac:dyDescent="0.25">
      <c r="A1459" s="131"/>
      <c r="B1459" s="131"/>
      <c r="C1459" s="131"/>
      <c r="D1459" s="131"/>
      <c r="E1459" s="131"/>
      <c r="F1459" s="131"/>
      <c r="G1459" s="131"/>
      <c r="H1459" s="131"/>
      <c r="I1459" s="131"/>
      <c r="J1459" s="131"/>
      <c r="K1459" s="131"/>
      <c r="L1459" s="131"/>
      <c r="M1459" s="131"/>
      <c r="N1459" s="131"/>
      <c r="O1459" s="131"/>
      <c r="P1459" s="131"/>
      <c r="Q1459" s="170"/>
      <c r="R1459" s="170"/>
      <c r="S1459" s="170"/>
      <c r="T1459" s="170"/>
      <c r="U1459" s="170"/>
      <c r="V1459" s="170"/>
      <c r="W1459" s="170"/>
      <c r="X1459" s="131"/>
      <c r="Y1459"/>
      <c r="AB1459"/>
      <c r="AC1459"/>
      <c r="AD1459"/>
      <c r="AE1459"/>
      <c r="AF1459"/>
      <c r="AG1459"/>
      <c r="AH1459"/>
      <c r="AI1459"/>
      <c r="AJ1459"/>
      <c r="AK1459"/>
    </row>
    <row r="1460" spans="1:37" x14ac:dyDescent="0.25">
      <c r="A1460" s="131"/>
      <c r="B1460" s="131"/>
      <c r="C1460" s="131"/>
      <c r="D1460" s="131"/>
      <c r="E1460" s="131"/>
      <c r="F1460" s="131"/>
      <c r="G1460" s="131"/>
      <c r="H1460" s="131"/>
      <c r="I1460" s="131"/>
      <c r="J1460" s="131"/>
      <c r="K1460" s="131"/>
      <c r="L1460" s="131"/>
      <c r="M1460" s="131"/>
      <c r="N1460" s="131"/>
      <c r="O1460" s="131"/>
      <c r="P1460" s="131"/>
      <c r="Q1460" s="170"/>
      <c r="R1460" s="170"/>
      <c r="S1460" s="170"/>
      <c r="T1460" s="170"/>
      <c r="U1460" s="170"/>
      <c r="V1460" s="170"/>
      <c r="W1460" s="170"/>
      <c r="X1460" s="131"/>
      <c r="Y1460"/>
      <c r="AB1460"/>
      <c r="AC1460"/>
      <c r="AD1460"/>
      <c r="AE1460"/>
      <c r="AF1460"/>
      <c r="AG1460"/>
      <c r="AH1460"/>
      <c r="AI1460"/>
      <c r="AJ1460"/>
      <c r="AK1460"/>
    </row>
    <row r="1461" spans="1:37" x14ac:dyDescent="0.25">
      <c r="A1461" s="131"/>
      <c r="B1461" s="131"/>
      <c r="C1461" s="131"/>
      <c r="D1461" s="131"/>
      <c r="E1461" s="131"/>
      <c r="F1461" s="131"/>
      <c r="G1461" s="131"/>
      <c r="H1461" s="131"/>
      <c r="I1461" s="131"/>
      <c r="J1461" s="131"/>
      <c r="K1461" s="131"/>
      <c r="L1461" s="131"/>
      <c r="M1461" s="131"/>
      <c r="N1461" s="131"/>
      <c r="O1461" s="131"/>
      <c r="P1461" s="131"/>
      <c r="Q1461" s="170"/>
      <c r="R1461" s="170"/>
      <c r="S1461" s="170"/>
      <c r="T1461" s="170"/>
      <c r="U1461" s="170"/>
      <c r="V1461" s="170"/>
      <c r="W1461" s="170"/>
      <c r="X1461" s="131"/>
      <c r="Y1461"/>
      <c r="AB1461"/>
      <c r="AC1461"/>
      <c r="AD1461"/>
      <c r="AE1461"/>
      <c r="AF1461"/>
      <c r="AG1461"/>
      <c r="AH1461"/>
      <c r="AI1461"/>
      <c r="AJ1461"/>
      <c r="AK1461"/>
    </row>
    <row r="1462" spans="1:37" x14ac:dyDescent="0.25">
      <c r="A1462" s="131"/>
      <c r="B1462" s="131"/>
      <c r="C1462" s="131"/>
      <c r="D1462" s="131"/>
      <c r="E1462" s="131"/>
      <c r="F1462" s="131"/>
      <c r="G1462" s="131"/>
      <c r="H1462" s="131"/>
      <c r="I1462" s="131"/>
      <c r="J1462" s="131"/>
      <c r="K1462" s="131"/>
      <c r="L1462" s="131"/>
      <c r="M1462" s="131"/>
      <c r="N1462" s="131"/>
      <c r="O1462" s="131"/>
      <c r="P1462" s="131"/>
      <c r="Q1462" s="170"/>
      <c r="R1462" s="170"/>
      <c r="S1462" s="170"/>
      <c r="T1462" s="170"/>
      <c r="U1462" s="170"/>
      <c r="V1462" s="170"/>
      <c r="W1462" s="170"/>
      <c r="X1462" s="131"/>
      <c r="Y1462"/>
      <c r="AB1462"/>
      <c r="AC1462"/>
      <c r="AD1462"/>
      <c r="AE1462"/>
      <c r="AF1462"/>
      <c r="AG1462"/>
      <c r="AH1462"/>
      <c r="AI1462"/>
      <c r="AJ1462"/>
      <c r="AK1462"/>
    </row>
    <row r="1463" spans="1:37" x14ac:dyDescent="0.25">
      <c r="A1463" s="131"/>
      <c r="B1463" s="131"/>
      <c r="C1463" s="131"/>
      <c r="D1463" s="131"/>
      <c r="E1463" s="131"/>
      <c r="F1463" s="131"/>
      <c r="G1463" s="131"/>
      <c r="H1463" s="131"/>
      <c r="I1463" s="131"/>
      <c r="J1463" s="131"/>
      <c r="K1463" s="131"/>
      <c r="L1463" s="131"/>
      <c r="M1463" s="131"/>
      <c r="N1463" s="131"/>
      <c r="O1463" s="131"/>
      <c r="P1463" s="131"/>
      <c r="Q1463" s="170"/>
      <c r="R1463" s="170"/>
      <c r="S1463" s="170"/>
      <c r="T1463" s="170"/>
      <c r="U1463" s="170"/>
      <c r="V1463" s="170"/>
      <c r="W1463" s="170"/>
      <c r="X1463" s="131"/>
      <c r="Y1463"/>
      <c r="AB1463"/>
      <c r="AC1463"/>
      <c r="AD1463"/>
      <c r="AE1463"/>
      <c r="AF1463"/>
      <c r="AG1463"/>
      <c r="AH1463"/>
      <c r="AI1463"/>
      <c r="AJ1463"/>
      <c r="AK1463"/>
    </row>
    <row r="1464" spans="1:37" x14ac:dyDescent="0.25">
      <c r="A1464" s="131"/>
      <c r="B1464" s="131"/>
      <c r="C1464" s="131"/>
      <c r="D1464" s="131"/>
      <c r="E1464" s="131"/>
      <c r="F1464" s="131"/>
      <c r="G1464" s="131"/>
      <c r="H1464" s="131"/>
      <c r="I1464" s="131"/>
      <c r="J1464" s="131"/>
      <c r="K1464" s="131"/>
      <c r="L1464" s="131"/>
      <c r="M1464" s="131"/>
      <c r="N1464" s="131"/>
      <c r="O1464" s="131"/>
      <c r="P1464" s="131"/>
      <c r="Q1464" s="170"/>
      <c r="R1464" s="170"/>
      <c r="S1464" s="170"/>
      <c r="T1464" s="170"/>
      <c r="U1464" s="170"/>
      <c r="V1464" s="170"/>
      <c r="W1464" s="170"/>
      <c r="X1464" s="131"/>
      <c r="Y1464"/>
      <c r="AB1464"/>
      <c r="AC1464"/>
      <c r="AD1464"/>
      <c r="AE1464"/>
      <c r="AF1464"/>
      <c r="AG1464"/>
      <c r="AH1464"/>
      <c r="AI1464"/>
      <c r="AJ1464"/>
      <c r="AK1464"/>
    </row>
    <row r="1465" spans="1:37" x14ac:dyDescent="0.25">
      <c r="A1465" s="131"/>
      <c r="B1465" s="131"/>
      <c r="C1465" s="131"/>
      <c r="D1465" s="131"/>
      <c r="E1465" s="131"/>
      <c r="F1465" s="131"/>
      <c r="G1465" s="131"/>
      <c r="H1465" s="131"/>
      <c r="I1465" s="131"/>
      <c r="J1465" s="131"/>
      <c r="K1465" s="131"/>
      <c r="L1465" s="131"/>
      <c r="M1465" s="131"/>
      <c r="N1465" s="131"/>
      <c r="O1465" s="131"/>
      <c r="P1465" s="131"/>
      <c r="Q1465" s="170"/>
      <c r="R1465" s="170"/>
      <c r="S1465" s="170"/>
      <c r="T1465" s="170"/>
      <c r="U1465" s="170"/>
      <c r="V1465" s="170"/>
      <c r="W1465" s="170"/>
      <c r="X1465" s="131"/>
      <c r="Y1465"/>
      <c r="AB1465"/>
      <c r="AC1465"/>
      <c r="AD1465"/>
      <c r="AE1465"/>
      <c r="AF1465"/>
      <c r="AG1465"/>
      <c r="AH1465"/>
      <c r="AI1465"/>
      <c r="AJ1465"/>
      <c r="AK1465"/>
    </row>
    <row r="1466" spans="1:37" x14ac:dyDescent="0.25">
      <c r="A1466" s="131"/>
      <c r="B1466" s="131"/>
      <c r="C1466" s="131"/>
      <c r="D1466" s="131"/>
      <c r="E1466" s="131"/>
      <c r="F1466" s="131"/>
      <c r="G1466" s="131"/>
      <c r="H1466" s="131"/>
      <c r="I1466" s="131"/>
      <c r="J1466" s="131"/>
      <c r="K1466" s="131"/>
      <c r="L1466" s="131"/>
      <c r="M1466" s="131"/>
      <c r="N1466" s="131"/>
      <c r="O1466" s="131"/>
      <c r="P1466" s="131"/>
      <c r="Q1466" s="170"/>
      <c r="R1466" s="170"/>
      <c r="S1466" s="170"/>
      <c r="T1466" s="170"/>
      <c r="U1466" s="170"/>
      <c r="V1466" s="170"/>
      <c r="W1466" s="170"/>
      <c r="X1466" s="131"/>
      <c r="Y1466"/>
      <c r="AB1466"/>
      <c r="AC1466"/>
      <c r="AD1466"/>
      <c r="AE1466"/>
      <c r="AF1466"/>
      <c r="AG1466"/>
      <c r="AH1466"/>
      <c r="AI1466"/>
      <c r="AJ1466"/>
      <c r="AK1466"/>
    </row>
    <row r="1467" spans="1:37" x14ac:dyDescent="0.25">
      <c r="A1467" s="131"/>
      <c r="B1467" s="131"/>
      <c r="C1467" s="131"/>
      <c r="D1467" s="131"/>
      <c r="E1467" s="131"/>
      <c r="F1467" s="131"/>
      <c r="G1467" s="131"/>
      <c r="H1467" s="131"/>
      <c r="I1467" s="131"/>
      <c r="J1467" s="131"/>
      <c r="K1467" s="131"/>
      <c r="L1467" s="131"/>
      <c r="M1467" s="131"/>
      <c r="N1467" s="131"/>
      <c r="O1467" s="131"/>
      <c r="P1467" s="131"/>
      <c r="Q1467" s="170"/>
      <c r="R1467" s="170"/>
      <c r="S1467" s="170"/>
      <c r="T1467" s="170"/>
      <c r="U1467" s="170"/>
      <c r="V1467" s="170"/>
      <c r="W1467" s="170"/>
      <c r="X1467" s="131"/>
      <c r="Y1467"/>
      <c r="AB1467"/>
      <c r="AC1467"/>
      <c r="AD1467"/>
      <c r="AE1467"/>
      <c r="AF1467"/>
      <c r="AG1467"/>
      <c r="AH1467"/>
      <c r="AI1467"/>
      <c r="AJ1467"/>
      <c r="AK1467"/>
    </row>
    <row r="1468" spans="1:37" x14ac:dyDescent="0.25">
      <c r="A1468" s="131"/>
      <c r="B1468" s="131"/>
      <c r="C1468" s="131"/>
      <c r="D1468" s="131"/>
      <c r="E1468" s="131"/>
      <c r="F1468" s="131"/>
      <c r="G1468" s="131"/>
      <c r="H1468" s="131"/>
      <c r="I1468" s="131"/>
      <c r="J1468" s="131"/>
      <c r="K1468" s="131"/>
      <c r="L1468" s="131"/>
      <c r="M1468" s="131"/>
      <c r="N1468" s="131"/>
      <c r="O1468" s="131"/>
      <c r="P1468" s="131"/>
      <c r="Q1468" s="170"/>
      <c r="R1468" s="170"/>
      <c r="S1468" s="170"/>
      <c r="T1468" s="170"/>
      <c r="U1468" s="170"/>
      <c r="V1468" s="170"/>
      <c r="W1468" s="170"/>
      <c r="X1468" s="131"/>
      <c r="Y1468"/>
      <c r="AB1468"/>
      <c r="AC1468"/>
      <c r="AD1468"/>
      <c r="AE1468"/>
      <c r="AF1468"/>
      <c r="AG1468"/>
      <c r="AH1468"/>
      <c r="AI1468"/>
      <c r="AJ1468"/>
      <c r="AK1468"/>
    </row>
    <row r="1469" spans="1:37" x14ac:dyDescent="0.25">
      <c r="A1469" s="131"/>
      <c r="B1469" s="131"/>
      <c r="C1469" s="131"/>
      <c r="D1469" s="131"/>
      <c r="E1469" s="131"/>
      <c r="F1469" s="131"/>
      <c r="G1469" s="131"/>
      <c r="H1469" s="131"/>
      <c r="I1469" s="131"/>
      <c r="J1469" s="131"/>
      <c r="K1469" s="131"/>
      <c r="L1469" s="131"/>
      <c r="M1469" s="131"/>
      <c r="N1469" s="131"/>
      <c r="O1469" s="131"/>
      <c r="P1469" s="131"/>
      <c r="Q1469" s="170"/>
      <c r="R1469" s="170"/>
      <c r="S1469" s="170"/>
      <c r="T1469" s="170"/>
      <c r="U1469" s="170"/>
      <c r="V1469" s="170"/>
      <c r="W1469" s="170"/>
      <c r="X1469" s="131"/>
      <c r="Y1469"/>
      <c r="AB1469"/>
      <c r="AC1469"/>
      <c r="AD1469"/>
      <c r="AE1469"/>
      <c r="AF1469"/>
      <c r="AG1469"/>
      <c r="AH1469"/>
      <c r="AI1469"/>
      <c r="AJ1469"/>
      <c r="AK1469"/>
    </row>
    <row r="1470" spans="1:37" x14ac:dyDescent="0.25">
      <c r="A1470" s="131"/>
      <c r="B1470" s="131"/>
      <c r="C1470" s="131"/>
      <c r="D1470" s="131"/>
      <c r="E1470" s="131"/>
      <c r="F1470" s="131"/>
      <c r="G1470" s="131"/>
      <c r="H1470" s="131"/>
      <c r="I1470" s="131"/>
      <c r="J1470" s="131"/>
      <c r="K1470" s="131"/>
      <c r="L1470" s="131"/>
      <c r="M1470" s="131"/>
      <c r="N1470" s="131"/>
      <c r="O1470" s="131"/>
      <c r="P1470" s="131"/>
      <c r="Q1470" s="170"/>
      <c r="R1470" s="170"/>
      <c r="S1470" s="170"/>
      <c r="T1470" s="170"/>
      <c r="U1470" s="170"/>
      <c r="V1470" s="170"/>
      <c r="W1470" s="170"/>
      <c r="X1470" s="131"/>
      <c r="Y1470"/>
      <c r="AB1470"/>
      <c r="AC1470"/>
      <c r="AD1470"/>
      <c r="AE1470"/>
      <c r="AF1470"/>
      <c r="AG1470"/>
      <c r="AH1470"/>
      <c r="AI1470"/>
      <c r="AJ1470"/>
      <c r="AK1470"/>
    </row>
    <row r="1471" spans="1:37" x14ac:dyDescent="0.25">
      <c r="A1471" s="131"/>
      <c r="B1471" s="131"/>
      <c r="C1471" s="131"/>
      <c r="D1471" s="131"/>
      <c r="E1471" s="131"/>
      <c r="F1471" s="131"/>
      <c r="G1471" s="131"/>
      <c r="H1471" s="131"/>
      <c r="I1471" s="131"/>
      <c r="J1471" s="131"/>
      <c r="K1471" s="131"/>
      <c r="L1471" s="131"/>
      <c r="M1471" s="131"/>
      <c r="N1471" s="131"/>
      <c r="O1471" s="131"/>
      <c r="P1471" s="131"/>
      <c r="Q1471" s="170"/>
      <c r="R1471" s="170"/>
      <c r="S1471" s="170"/>
      <c r="T1471" s="170"/>
      <c r="U1471" s="170"/>
      <c r="V1471" s="170"/>
      <c r="W1471" s="170"/>
      <c r="X1471" s="131"/>
      <c r="Y1471"/>
      <c r="AB1471"/>
      <c r="AC1471"/>
      <c r="AD1471"/>
      <c r="AE1471"/>
      <c r="AF1471"/>
      <c r="AG1471"/>
      <c r="AH1471"/>
      <c r="AI1471"/>
      <c r="AJ1471"/>
      <c r="AK1471"/>
    </row>
    <row r="1472" spans="1:37" x14ac:dyDescent="0.25">
      <c r="A1472" s="131"/>
      <c r="B1472" s="131"/>
      <c r="C1472" s="131"/>
      <c r="D1472" s="131"/>
      <c r="E1472" s="131"/>
      <c r="F1472" s="131"/>
      <c r="G1472" s="131"/>
      <c r="H1472" s="131"/>
      <c r="I1472" s="131"/>
      <c r="J1472" s="131"/>
      <c r="K1472" s="131"/>
      <c r="L1472" s="131"/>
      <c r="M1472" s="131"/>
      <c r="N1472" s="131"/>
      <c r="O1472" s="131"/>
      <c r="P1472" s="131"/>
      <c r="Q1472" s="170"/>
      <c r="R1472" s="170"/>
      <c r="S1472" s="170"/>
      <c r="T1472" s="170"/>
      <c r="U1472" s="170"/>
      <c r="V1472" s="170"/>
      <c r="W1472" s="170"/>
      <c r="X1472" s="131"/>
      <c r="Y1472"/>
      <c r="AB1472"/>
      <c r="AC1472"/>
      <c r="AD1472"/>
      <c r="AE1472"/>
      <c r="AF1472"/>
      <c r="AG1472"/>
      <c r="AH1472"/>
      <c r="AI1472"/>
      <c r="AJ1472"/>
      <c r="AK1472"/>
    </row>
    <row r="1473" spans="1:37" x14ac:dyDescent="0.25">
      <c r="A1473" s="131"/>
      <c r="B1473" s="131"/>
      <c r="C1473" s="131"/>
      <c r="D1473" s="131"/>
      <c r="E1473" s="131"/>
      <c r="F1473" s="131"/>
      <c r="G1473" s="131"/>
      <c r="H1473" s="131"/>
      <c r="I1473" s="131"/>
      <c r="J1473" s="131"/>
      <c r="K1473" s="131"/>
      <c r="L1473" s="131"/>
      <c r="M1473" s="131"/>
      <c r="N1473" s="131"/>
      <c r="O1473" s="131"/>
      <c r="P1473" s="131"/>
      <c r="Q1473" s="170"/>
      <c r="R1473" s="170"/>
      <c r="S1473" s="170"/>
      <c r="T1473" s="170"/>
      <c r="U1473" s="170"/>
      <c r="V1473" s="170"/>
      <c r="W1473" s="170"/>
      <c r="X1473" s="131"/>
      <c r="Y1473"/>
      <c r="AB1473"/>
      <c r="AC1473"/>
      <c r="AD1473"/>
      <c r="AE1473"/>
      <c r="AF1473"/>
      <c r="AG1473"/>
      <c r="AH1473"/>
      <c r="AI1473"/>
      <c r="AJ1473"/>
      <c r="AK1473"/>
    </row>
    <row r="1474" spans="1:37" x14ac:dyDescent="0.25">
      <c r="A1474" s="131"/>
      <c r="B1474" s="131"/>
      <c r="C1474" s="131"/>
      <c r="D1474" s="131"/>
      <c r="E1474" s="131"/>
      <c r="F1474" s="131"/>
      <c r="G1474" s="131"/>
      <c r="H1474" s="131"/>
      <c r="I1474" s="131"/>
      <c r="J1474" s="131"/>
      <c r="K1474" s="131"/>
      <c r="L1474" s="131"/>
      <c r="M1474" s="131"/>
      <c r="N1474" s="131"/>
      <c r="O1474" s="131"/>
      <c r="P1474" s="131"/>
      <c r="Q1474" s="170"/>
      <c r="R1474" s="170"/>
      <c r="S1474" s="170"/>
      <c r="T1474" s="170"/>
      <c r="U1474" s="170"/>
      <c r="V1474" s="170"/>
      <c r="W1474" s="170"/>
      <c r="X1474" s="131"/>
      <c r="Y1474"/>
      <c r="AB1474"/>
      <c r="AC1474"/>
      <c r="AD1474"/>
      <c r="AE1474"/>
      <c r="AF1474"/>
      <c r="AG1474"/>
      <c r="AH1474"/>
      <c r="AI1474"/>
      <c r="AJ1474"/>
      <c r="AK1474"/>
    </row>
    <row r="1475" spans="1:37" x14ac:dyDescent="0.25">
      <c r="A1475" s="131"/>
      <c r="B1475" s="131"/>
      <c r="C1475" s="131"/>
      <c r="D1475" s="131"/>
      <c r="E1475" s="131"/>
      <c r="F1475" s="131"/>
      <c r="G1475" s="131"/>
      <c r="H1475" s="131"/>
      <c r="I1475" s="131"/>
      <c r="J1475" s="131"/>
      <c r="K1475" s="131"/>
      <c r="L1475" s="131"/>
      <c r="M1475" s="131"/>
      <c r="N1475" s="131"/>
      <c r="O1475" s="131"/>
      <c r="P1475" s="131"/>
      <c r="Q1475" s="170"/>
      <c r="R1475" s="170"/>
      <c r="S1475" s="170"/>
      <c r="T1475" s="170"/>
      <c r="U1475" s="170"/>
      <c r="V1475" s="170"/>
      <c r="W1475" s="170"/>
      <c r="X1475" s="131"/>
      <c r="Y1475"/>
      <c r="AB1475"/>
      <c r="AC1475"/>
      <c r="AD1475"/>
      <c r="AE1475"/>
      <c r="AF1475"/>
      <c r="AG1475"/>
      <c r="AH1475"/>
      <c r="AI1475"/>
      <c r="AJ1475"/>
      <c r="AK1475"/>
    </row>
    <row r="1476" spans="1:37" x14ac:dyDescent="0.25">
      <c r="A1476" s="131"/>
      <c r="B1476" s="131"/>
      <c r="C1476" s="131"/>
      <c r="D1476" s="131"/>
      <c r="E1476" s="131"/>
      <c r="F1476" s="131"/>
      <c r="G1476" s="131"/>
      <c r="H1476" s="131"/>
      <c r="I1476" s="131"/>
      <c r="J1476" s="131"/>
      <c r="K1476" s="131"/>
      <c r="L1476" s="131"/>
      <c r="M1476" s="131"/>
      <c r="N1476" s="131"/>
      <c r="O1476" s="131"/>
      <c r="P1476" s="131"/>
      <c r="Q1476" s="170"/>
      <c r="R1476" s="170"/>
      <c r="S1476" s="170"/>
      <c r="T1476" s="170"/>
      <c r="U1476" s="170"/>
      <c r="V1476" s="170"/>
      <c r="W1476" s="170"/>
      <c r="X1476" s="131"/>
      <c r="Y1476"/>
      <c r="AB1476"/>
      <c r="AC1476"/>
      <c r="AD1476"/>
      <c r="AE1476"/>
      <c r="AF1476"/>
      <c r="AG1476"/>
      <c r="AH1476"/>
      <c r="AI1476"/>
      <c r="AJ1476"/>
      <c r="AK1476"/>
    </row>
    <row r="1477" spans="1:37" x14ac:dyDescent="0.25">
      <c r="A1477" s="131"/>
      <c r="B1477" s="131"/>
      <c r="C1477" s="131"/>
      <c r="D1477" s="131"/>
      <c r="E1477" s="131"/>
      <c r="F1477" s="131"/>
      <c r="G1477" s="131"/>
      <c r="H1477" s="131"/>
      <c r="I1477" s="131"/>
      <c r="J1477" s="131"/>
      <c r="K1477" s="131"/>
      <c r="L1477" s="131"/>
      <c r="M1477" s="131"/>
      <c r="N1477" s="131"/>
      <c r="O1477" s="131"/>
      <c r="P1477" s="131"/>
      <c r="Q1477" s="170"/>
      <c r="R1477" s="170"/>
      <c r="S1477" s="170"/>
      <c r="T1477" s="170"/>
      <c r="U1477" s="170"/>
      <c r="V1477" s="170"/>
      <c r="W1477" s="170"/>
      <c r="X1477" s="131"/>
      <c r="Y1477"/>
      <c r="AB1477"/>
      <c r="AC1477"/>
      <c r="AD1477"/>
      <c r="AE1477"/>
      <c r="AF1477"/>
      <c r="AG1477"/>
      <c r="AH1477"/>
      <c r="AI1477"/>
      <c r="AJ1477"/>
      <c r="AK1477"/>
    </row>
    <row r="1478" spans="1:37" x14ac:dyDescent="0.25">
      <c r="A1478" s="131"/>
      <c r="B1478" s="131"/>
      <c r="C1478" s="131"/>
      <c r="D1478" s="131"/>
      <c r="E1478" s="131"/>
      <c r="F1478" s="131"/>
      <c r="G1478" s="131"/>
      <c r="H1478" s="131"/>
      <c r="I1478" s="131"/>
      <c r="J1478" s="131"/>
      <c r="K1478" s="131"/>
      <c r="L1478" s="131"/>
      <c r="M1478" s="131"/>
      <c r="N1478" s="131"/>
      <c r="O1478" s="131"/>
      <c r="P1478" s="131"/>
      <c r="Q1478" s="170"/>
      <c r="R1478" s="170"/>
      <c r="S1478" s="170"/>
      <c r="T1478" s="170"/>
      <c r="U1478" s="170"/>
      <c r="V1478" s="170"/>
      <c r="W1478" s="170"/>
      <c r="X1478" s="131"/>
      <c r="Y1478"/>
      <c r="AB1478"/>
      <c r="AC1478"/>
      <c r="AD1478"/>
      <c r="AE1478"/>
      <c r="AF1478"/>
      <c r="AG1478"/>
      <c r="AH1478"/>
      <c r="AI1478"/>
      <c r="AJ1478"/>
      <c r="AK1478"/>
    </row>
    <row r="1479" spans="1:37" x14ac:dyDescent="0.25">
      <c r="A1479" s="131"/>
      <c r="B1479" s="131"/>
      <c r="C1479" s="131"/>
      <c r="D1479" s="131"/>
      <c r="E1479" s="131"/>
      <c r="F1479" s="131"/>
      <c r="G1479" s="131"/>
      <c r="H1479" s="131"/>
      <c r="I1479" s="131"/>
      <c r="J1479" s="131"/>
      <c r="K1479" s="131"/>
      <c r="L1479" s="131"/>
      <c r="M1479" s="131"/>
      <c r="N1479" s="131"/>
      <c r="O1479" s="131"/>
      <c r="P1479" s="131"/>
      <c r="Q1479" s="170"/>
      <c r="R1479" s="170"/>
      <c r="S1479" s="170"/>
      <c r="T1479" s="170"/>
      <c r="U1479" s="170"/>
      <c r="V1479" s="170"/>
      <c r="W1479" s="170"/>
      <c r="X1479" s="131"/>
      <c r="Y1479"/>
      <c r="AB1479"/>
      <c r="AC1479"/>
      <c r="AD1479"/>
      <c r="AE1479"/>
      <c r="AF1479"/>
      <c r="AG1479"/>
      <c r="AH1479"/>
      <c r="AI1479"/>
      <c r="AJ1479"/>
      <c r="AK1479"/>
    </row>
    <row r="1480" spans="1:37" x14ac:dyDescent="0.25">
      <c r="A1480" s="131"/>
      <c r="B1480" s="131"/>
      <c r="C1480" s="131"/>
      <c r="D1480" s="131"/>
      <c r="E1480" s="131"/>
      <c r="F1480" s="131"/>
      <c r="G1480" s="131"/>
      <c r="H1480" s="131"/>
      <c r="I1480" s="131"/>
      <c r="J1480" s="131"/>
      <c r="K1480" s="131"/>
      <c r="L1480" s="131"/>
      <c r="M1480" s="131"/>
      <c r="N1480" s="131"/>
      <c r="O1480" s="131"/>
      <c r="P1480" s="131"/>
      <c r="Q1480" s="170"/>
      <c r="R1480" s="170"/>
      <c r="S1480" s="170"/>
      <c r="T1480" s="170"/>
      <c r="U1480" s="170"/>
      <c r="V1480" s="170"/>
      <c r="W1480" s="170"/>
      <c r="X1480" s="131"/>
      <c r="Y1480"/>
      <c r="AB1480"/>
      <c r="AC1480"/>
      <c r="AD1480"/>
      <c r="AE1480"/>
      <c r="AF1480"/>
      <c r="AG1480"/>
      <c r="AH1480"/>
      <c r="AI1480"/>
      <c r="AJ1480"/>
      <c r="AK1480"/>
    </row>
    <row r="1481" spans="1:37" x14ac:dyDescent="0.25">
      <c r="A1481" s="131"/>
      <c r="B1481" s="131"/>
      <c r="C1481" s="131"/>
      <c r="D1481" s="131"/>
      <c r="E1481" s="131"/>
      <c r="F1481" s="131"/>
      <c r="G1481" s="131"/>
      <c r="H1481" s="131"/>
      <c r="I1481" s="131"/>
      <c r="J1481" s="131"/>
      <c r="K1481" s="131"/>
      <c r="L1481" s="131"/>
      <c r="M1481" s="131"/>
      <c r="N1481" s="131"/>
      <c r="O1481" s="131"/>
      <c r="P1481" s="131"/>
      <c r="Q1481" s="170"/>
      <c r="R1481" s="170"/>
      <c r="S1481" s="170"/>
      <c r="T1481" s="170"/>
      <c r="U1481" s="170"/>
      <c r="V1481" s="170"/>
      <c r="W1481" s="170"/>
      <c r="X1481" s="131"/>
      <c r="Y1481"/>
      <c r="AB1481"/>
      <c r="AC1481"/>
      <c r="AD1481"/>
      <c r="AE1481"/>
      <c r="AF1481"/>
      <c r="AG1481"/>
      <c r="AH1481"/>
      <c r="AI1481"/>
      <c r="AJ1481"/>
      <c r="AK1481"/>
    </row>
    <row r="1482" spans="1:37" x14ac:dyDescent="0.25">
      <c r="A1482" s="131"/>
      <c r="B1482" s="131"/>
      <c r="C1482" s="131"/>
      <c r="D1482" s="131"/>
      <c r="E1482" s="131"/>
      <c r="F1482" s="131"/>
      <c r="G1482" s="131"/>
      <c r="H1482" s="131"/>
      <c r="I1482" s="131"/>
      <c r="J1482" s="131"/>
      <c r="K1482" s="131"/>
      <c r="L1482" s="131"/>
      <c r="M1482" s="131"/>
      <c r="N1482" s="131"/>
      <c r="O1482" s="131"/>
      <c r="P1482" s="131"/>
      <c r="Q1482" s="170"/>
      <c r="R1482" s="170"/>
      <c r="S1482" s="170"/>
      <c r="T1482" s="170"/>
      <c r="U1482" s="170"/>
      <c r="V1482" s="170"/>
      <c r="W1482" s="170"/>
      <c r="X1482" s="131"/>
      <c r="Y1482"/>
      <c r="AB1482"/>
      <c r="AC1482"/>
      <c r="AD1482"/>
      <c r="AE1482"/>
      <c r="AF1482"/>
      <c r="AG1482"/>
      <c r="AH1482"/>
      <c r="AI1482"/>
      <c r="AJ1482"/>
      <c r="AK1482"/>
    </row>
    <row r="1483" spans="1:37" x14ac:dyDescent="0.25">
      <c r="A1483" s="131"/>
      <c r="B1483" s="131"/>
      <c r="C1483" s="131"/>
      <c r="D1483" s="131"/>
      <c r="E1483" s="131"/>
      <c r="F1483" s="131"/>
      <c r="G1483" s="131"/>
      <c r="H1483" s="131"/>
      <c r="I1483" s="131"/>
      <c r="J1483" s="131"/>
      <c r="K1483" s="131"/>
      <c r="L1483" s="131"/>
      <c r="M1483" s="131"/>
      <c r="N1483" s="131"/>
      <c r="O1483" s="131"/>
      <c r="P1483" s="131"/>
      <c r="Q1483" s="170"/>
      <c r="R1483" s="170"/>
      <c r="S1483" s="170"/>
      <c r="T1483" s="170"/>
      <c r="U1483" s="170"/>
      <c r="V1483" s="170"/>
      <c r="W1483" s="170"/>
      <c r="X1483" s="131"/>
      <c r="Y1483"/>
      <c r="AB1483"/>
      <c r="AC1483"/>
      <c r="AD1483"/>
      <c r="AE1483"/>
      <c r="AF1483"/>
      <c r="AG1483"/>
      <c r="AH1483"/>
      <c r="AI1483"/>
      <c r="AJ1483"/>
      <c r="AK1483"/>
    </row>
    <row r="1484" spans="1:37" x14ac:dyDescent="0.25">
      <c r="A1484" s="131"/>
      <c r="B1484" s="131"/>
      <c r="C1484" s="131"/>
      <c r="D1484" s="131"/>
      <c r="E1484" s="131"/>
      <c r="F1484" s="131"/>
      <c r="G1484" s="131"/>
      <c r="H1484" s="131"/>
      <c r="I1484" s="131"/>
      <c r="J1484" s="131"/>
      <c r="K1484" s="131"/>
      <c r="L1484" s="131"/>
      <c r="M1484" s="131"/>
      <c r="N1484" s="131"/>
      <c r="O1484" s="131"/>
      <c r="P1484" s="131"/>
      <c r="Q1484" s="170"/>
      <c r="R1484" s="170"/>
      <c r="S1484" s="170"/>
      <c r="T1484" s="170"/>
      <c r="U1484" s="170"/>
      <c r="V1484" s="170"/>
      <c r="W1484" s="170"/>
      <c r="X1484" s="131"/>
      <c r="Y1484"/>
      <c r="AB1484"/>
      <c r="AC1484"/>
      <c r="AD1484"/>
      <c r="AE1484"/>
      <c r="AF1484"/>
      <c r="AG1484"/>
      <c r="AH1484"/>
      <c r="AI1484"/>
      <c r="AJ1484"/>
      <c r="AK1484"/>
    </row>
    <row r="1485" spans="1:37" x14ac:dyDescent="0.25">
      <c r="A1485" s="131"/>
      <c r="B1485" s="131"/>
      <c r="C1485" s="131"/>
      <c r="D1485" s="131"/>
      <c r="E1485" s="131"/>
      <c r="F1485" s="131"/>
      <c r="G1485" s="131"/>
      <c r="H1485" s="131"/>
      <c r="I1485" s="131"/>
      <c r="J1485" s="131"/>
      <c r="K1485" s="131"/>
      <c r="L1485" s="131"/>
      <c r="M1485" s="131"/>
      <c r="N1485" s="131"/>
      <c r="O1485" s="131"/>
      <c r="P1485" s="131"/>
      <c r="Q1485" s="170"/>
      <c r="R1485" s="170"/>
      <c r="S1485" s="170"/>
      <c r="T1485" s="170"/>
      <c r="U1485" s="170"/>
      <c r="V1485" s="170"/>
      <c r="W1485" s="170"/>
      <c r="X1485" s="131"/>
      <c r="Y1485"/>
      <c r="AB1485"/>
      <c r="AC1485"/>
      <c r="AD1485"/>
      <c r="AE1485"/>
      <c r="AF1485"/>
      <c r="AG1485"/>
      <c r="AH1485"/>
      <c r="AI1485"/>
      <c r="AJ1485"/>
      <c r="AK1485"/>
    </row>
    <row r="1486" spans="1:37" x14ac:dyDescent="0.25">
      <c r="A1486" s="131"/>
      <c r="B1486" s="131"/>
      <c r="C1486" s="131"/>
      <c r="D1486" s="131"/>
      <c r="E1486" s="131"/>
      <c r="F1486" s="131"/>
      <c r="G1486" s="131"/>
      <c r="H1486" s="131"/>
      <c r="I1486" s="131"/>
      <c r="J1486" s="131"/>
      <c r="K1486" s="131"/>
      <c r="L1486" s="131"/>
      <c r="M1486" s="131"/>
      <c r="N1486" s="131"/>
      <c r="O1486" s="131"/>
      <c r="P1486" s="131"/>
      <c r="Q1486" s="170"/>
      <c r="R1486" s="170"/>
      <c r="S1486" s="170"/>
      <c r="T1486" s="170"/>
      <c r="U1486" s="170"/>
      <c r="V1486" s="170"/>
      <c r="W1486" s="170"/>
      <c r="X1486" s="131"/>
      <c r="Y1486"/>
      <c r="AB1486"/>
      <c r="AC1486"/>
      <c r="AD1486"/>
      <c r="AE1486"/>
      <c r="AF1486"/>
      <c r="AG1486"/>
      <c r="AH1486"/>
      <c r="AI1486"/>
      <c r="AJ1486"/>
      <c r="AK1486"/>
    </row>
    <row r="1487" spans="1:37" x14ac:dyDescent="0.25">
      <c r="A1487" s="131"/>
      <c r="B1487" s="131"/>
      <c r="C1487" s="131"/>
      <c r="D1487" s="131"/>
      <c r="E1487" s="131"/>
      <c r="F1487" s="131"/>
      <c r="G1487" s="131"/>
      <c r="H1487" s="131"/>
      <c r="I1487" s="131"/>
      <c r="J1487" s="131"/>
      <c r="K1487" s="131"/>
      <c r="L1487" s="131"/>
      <c r="M1487" s="131"/>
      <c r="N1487" s="131"/>
      <c r="O1487" s="131"/>
      <c r="P1487" s="131"/>
      <c r="Q1487" s="170"/>
      <c r="R1487" s="170"/>
      <c r="S1487" s="170"/>
      <c r="T1487" s="170"/>
      <c r="U1487" s="170"/>
      <c r="V1487" s="170"/>
      <c r="W1487" s="170"/>
      <c r="X1487" s="131"/>
      <c r="Y1487"/>
      <c r="AB1487"/>
      <c r="AC1487"/>
      <c r="AD1487"/>
      <c r="AE1487"/>
      <c r="AF1487"/>
      <c r="AG1487"/>
      <c r="AH1487"/>
      <c r="AI1487"/>
      <c r="AJ1487"/>
      <c r="AK1487"/>
    </row>
    <row r="1488" spans="1:37" x14ac:dyDescent="0.25">
      <c r="A1488" s="131"/>
      <c r="B1488" s="131"/>
      <c r="C1488" s="131"/>
      <c r="D1488" s="131"/>
      <c r="E1488" s="131"/>
      <c r="F1488" s="131"/>
      <c r="G1488" s="131"/>
      <c r="H1488" s="131"/>
      <c r="I1488" s="131"/>
      <c r="J1488" s="131"/>
      <c r="K1488" s="131"/>
      <c r="L1488" s="131"/>
      <c r="M1488" s="131"/>
      <c r="N1488" s="131"/>
      <c r="O1488" s="131"/>
      <c r="P1488" s="131"/>
      <c r="Q1488" s="170"/>
      <c r="R1488" s="170"/>
      <c r="S1488" s="170"/>
      <c r="T1488" s="170"/>
      <c r="U1488" s="170"/>
      <c r="V1488" s="170"/>
      <c r="W1488" s="170"/>
      <c r="X1488" s="131"/>
      <c r="Y1488"/>
      <c r="AB1488"/>
      <c r="AC1488"/>
      <c r="AD1488"/>
      <c r="AE1488"/>
      <c r="AF1488"/>
      <c r="AG1488"/>
      <c r="AH1488"/>
      <c r="AI1488"/>
      <c r="AJ1488"/>
      <c r="AK1488"/>
    </row>
    <row r="1489" spans="1:37" x14ac:dyDescent="0.25">
      <c r="A1489" s="131"/>
      <c r="B1489" s="131"/>
      <c r="C1489" s="131"/>
      <c r="D1489" s="131"/>
      <c r="E1489" s="131"/>
      <c r="F1489" s="131"/>
      <c r="G1489" s="131"/>
      <c r="H1489" s="131"/>
      <c r="I1489" s="131"/>
      <c r="J1489" s="131"/>
      <c r="K1489" s="131"/>
      <c r="L1489" s="131"/>
      <c r="M1489" s="131"/>
      <c r="N1489" s="131"/>
      <c r="O1489" s="131"/>
      <c r="P1489" s="131"/>
      <c r="Q1489" s="170"/>
      <c r="R1489" s="170"/>
      <c r="S1489" s="170"/>
      <c r="T1489" s="170"/>
      <c r="U1489" s="170"/>
      <c r="V1489" s="170"/>
      <c r="W1489" s="170"/>
      <c r="X1489" s="131"/>
      <c r="Y1489"/>
      <c r="AB1489"/>
      <c r="AC1489"/>
      <c r="AD1489"/>
      <c r="AE1489"/>
      <c r="AF1489"/>
      <c r="AG1489"/>
      <c r="AH1489"/>
      <c r="AI1489"/>
      <c r="AJ1489"/>
      <c r="AK1489"/>
    </row>
    <row r="1490" spans="1:37" x14ac:dyDescent="0.25">
      <c r="A1490" s="131"/>
      <c r="B1490" s="131"/>
      <c r="C1490" s="131"/>
      <c r="D1490" s="131"/>
      <c r="E1490" s="131"/>
      <c r="F1490" s="131"/>
      <c r="G1490" s="131"/>
      <c r="H1490" s="131"/>
      <c r="I1490" s="131"/>
      <c r="J1490" s="131"/>
      <c r="K1490" s="131"/>
      <c r="L1490" s="131"/>
      <c r="M1490" s="131"/>
      <c r="N1490" s="131"/>
      <c r="O1490" s="131"/>
      <c r="P1490" s="131"/>
      <c r="Q1490" s="170"/>
      <c r="R1490" s="170"/>
      <c r="S1490" s="170"/>
      <c r="T1490" s="170"/>
      <c r="U1490" s="170"/>
      <c r="V1490" s="170"/>
      <c r="W1490" s="170"/>
      <c r="X1490" s="131"/>
      <c r="Y1490"/>
      <c r="AB1490"/>
      <c r="AC1490"/>
      <c r="AD1490"/>
      <c r="AE1490"/>
      <c r="AF1490"/>
      <c r="AG1490"/>
      <c r="AH1490"/>
      <c r="AI1490"/>
      <c r="AJ1490"/>
      <c r="AK1490"/>
    </row>
    <row r="1491" spans="1:37" x14ac:dyDescent="0.25">
      <c r="A1491" s="131"/>
      <c r="B1491" s="131"/>
      <c r="C1491" s="131"/>
      <c r="D1491" s="131"/>
      <c r="E1491" s="131"/>
      <c r="F1491" s="131"/>
      <c r="G1491" s="131"/>
      <c r="H1491" s="131"/>
      <c r="I1491" s="131"/>
      <c r="J1491" s="131"/>
      <c r="K1491" s="131"/>
      <c r="L1491" s="131"/>
      <c r="M1491" s="131"/>
      <c r="N1491" s="131"/>
      <c r="O1491" s="131"/>
      <c r="P1491" s="131"/>
      <c r="Q1491" s="170"/>
      <c r="R1491" s="170"/>
      <c r="S1491" s="170"/>
      <c r="T1491" s="170"/>
      <c r="U1491" s="170"/>
      <c r="V1491" s="170"/>
      <c r="W1491" s="170"/>
      <c r="X1491" s="131"/>
      <c r="Y1491"/>
      <c r="AB1491"/>
      <c r="AC1491"/>
      <c r="AD1491"/>
      <c r="AE1491"/>
      <c r="AF1491"/>
      <c r="AG1491"/>
      <c r="AH1491"/>
      <c r="AI1491"/>
      <c r="AJ1491"/>
      <c r="AK1491"/>
    </row>
    <row r="1492" spans="1:37" x14ac:dyDescent="0.25">
      <c r="A1492" s="131"/>
      <c r="B1492" s="131"/>
      <c r="C1492" s="131"/>
      <c r="D1492" s="131"/>
      <c r="E1492" s="131"/>
      <c r="F1492" s="131"/>
      <c r="G1492" s="131"/>
      <c r="H1492" s="131"/>
      <c r="I1492" s="131"/>
      <c r="J1492" s="131"/>
      <c r="K1492" s="131"/>
      <c r="L1492" s="131"/>
      <c r="M1492" s="131"/>
      <c r="N1492" s="131"/>
      <c r="O1492" s="131"/>
      <c r="P1492" s="131"/>
      <c r="Q1492" s="170"/>
      <c r="R1492" s="170"/>
      <c r="S1492" s="170"/>
      <c r="T1492" s="170"/>
      <c r="U1492" s="170"/>
      <c r="V1492" s="170"/>
      <c r="W1492" s="170"/>
      <c r="X1492" s="131"/>
      <c r="Y1492"/>
      <c r="AB1492"/>
      <c r="AC1492"/>
      <c r="AD1492"/>
      <c r="AE1492"/>
      <c r="AF1492"/>
      <c r="AG1492"/>
      <c r="AH1492"/>
      <c r="AI1492"/>
      <c r="AJ1492"/>
      <c r="AK1492"/>
    </row>
    <row r="1493" spans="1:37" x14ac:dyDescent="0.25">
      <c r="A1493" s="131"/>
      <c r="B1493" s="131"/>
      <c r="C1493" s="131"/>
      <c r="D1493" s="131"/>
      <c r="E1493" s="131"/>
      <c r="F1493" s="131"/>
      <c r="G1493" s="131"/>
      <c r="H1493" s="131"/>
      <c r="I1493" s="131"/>
      <c r="J1493" s="131"/>
      <c r="K1493" s="131"/>
      <c r="L1493" s="131"/>
      <c r="M1493" s="131"/>
      <c r="N1493" s="131"/>
      <c r="O1493" s="131"/>
      <c r="P1493" s="131"/>
      <c r="Q1493" s="170"/>
      <c r="R1493" s="170"/>
      <c r="S1493" s="170"/>
      <c r="T1493" s="170"/>
      <c r="U1493" s="170"/>
      <c r="V1493" s="170"/>
      <c r="W1493" s="170"/>
      <c r="X1493" s="131"/>
      <c r="Y1493"/>
      <c r="AB1493"/>
      <c r="AC1493"/>
      <c r="AD1493"/>
      <c r="AE1493"/>
      <c r="AF1493"/>
      <c r="AG1493"/>
      <c r="AH1493"/>
      <c r="AI1493"/>
      <c r="AJ1493"/>
      <c r="AK1493"/>
    </row>
    <row r="1494" spans="1:37" x14ac:dyDescent="0.25">
      <c r="A1494" s="131"/>
      <c r="B1494" s="131"/>
      <c r="C1494" s="131"/>
      <c r="D1494" s="131"/>
      <c r="E1494" s="131"/>
      <c r="F1494" s="131"/>
      <c r="G1494" s="131"/>
      <c r="H1494" s="131"/>
      <c r="I1494" s="131"/>
      <c r="J1494" s="131"/>
      <c r="K1494" s="131"/>
      <c r="L1494" s="131"/>
      <c r="M1494" s="131"/>
      <c r="N1494" s="131"/>
      <c r="O1494" s="131"/>
      <c r="P1494" s="131"/>
      <c r="Q1494" s="170"/>
      <c r="R1494" s="170"/>
      <c r="S1494" s="170"/>
      <c r="T1494" s="170"/>
      <c r="U1494" s="170"/>
      <c r="V1494" s="170"/>
      <c r="W1494" s="170"/>
      <c r="X1494" s="131"/>
      <c r="Y1494"/>
      <c r="AB1494"/>
      <c r="AC1494"/>
      <c r="AD1494"/>
      <c r="AE1494"/>
      <c r="AF1494"/>
      <c r="AG1494"/>
      <c r="AH1494"/>
      <c r="AI1494"/>
      <c r="AJ1494"/>
      <c r="AK1494"/>
    </row>
    <row r="1495" spans="1:37" x14ac:dyDescent="0.25">
      <c r="A1495" s="131"/>
      <c r="B1495" s="131"/>
      <c r="C1495" s="131"/>
      <c r="D1495" s="131"/>
      <c r="E1495" s="131"/>
      <c r="F1495" s="131"/>
      <c r="G1495" s="131"/>
      <c r="H1495" s="131"/>
      <c r="I1495" s="131"/>
      <c r="J1495" s="131"/>
      <c r="K1495" s="131"/>
      <c r="L1495" s="131"/>
      <c r="M1495" s="131"/>
      <c r="N1495" s="131"/>
      <c r="O1495" s="131"/>
      <c r="P1495" s="131"/>
      <c r="Q1495" s="170"/>
      <c r="R1495" s="170"/>
      <c r="S1495" s="170"/>
      <c r="T1495" s="170"/>
      <c r="U1495" s="170"/>
      <c r="V1495" s="170"/>
      <c r="W1495" s="170"/>
      <c r="X1495" s="131"/>
      <c r="Y1495"/>
      <c r="AB1495"/>
      <c r="AC1495"/>
      <c r="AD1495"/>
      <c r="AE1495"/>
      <c r="AF1495"/>
      <c r="AG1495"/>
      <c r="AH1495"/>
      <c r="AI1495"/>
      <c r="AJ1495"/>
      <c r="AK1495"/>
    </row>
    <row r="1496" spans="1:37" x14ac:dyDescent="0.25">
      <c r="A1496" s="131"/>
      <c r="B1496" s="131"/>
      <c r="C1496" s="131"/>
      <c r="D1496" s="131"/>
      <c r="E1496" s="131"/>
      <c r="F1496" s="131"/>
      <c r="G1496" s="131"/>
      <c r="H1496" s="131"/>
      <c r="I1496" s="131"/>
      <c r="J1496" s="131"/>
      <c r="K1496" s="131"/>
      <c r="L1496" s="131"/>
      <c r="M1496" s="131"/>
      <c r="N1496" s="131"/>
      <c r="O1496" s="131"/>
      <c r="P1496" s="131"/>
      <c r="Q1496" s="170"/>
      <c r="R1496" s="170"/>
      <c r="S1496" s="170"/>
      <c r="T1496" s="170"/>
      <c r="U1496" s="170"/>
      <c r="V1496" s="170"/>
      <c r="W1496" s="170"/>
      <c r="X1496" s="131"/>
      <c r="Y1496"/>
      <c r="AB1496"/>
      <c r="AC1496"/>
      <c r="AD1496"/>
      <c r="AE1496"/>
      <c r="AF1496"/>
      <c r="AG1496"/>
      <c r="AH1496"/>
      <c r="AI1496"/>
      <c r="AJ1496"/>
      <c r="AK1496"/>
    </row>
    <row r="1497" spans="1:37" x14ac:dyDescent="0.25">
      <c r="A1497" s="131"/>
      <c r="B1497" s="131"/>
      <c r="C1497" s="131"/>
      <c r="D1497" s="131"/>
      <c r="E1497" s="131"/>
      <c r="F1497" s="131"/>
      <c r="G1497" s="131"/>
      <c r="H1497" s="131"/>
      <c r="I1497" s="131"/>
      <c r="J1497" s="131"/>
      <c r="K1497" s="131"/>
      <c r="L1497" s="131"/>
      <c r="M1497" s="131"/>
      <c r="N1497" s="131"/>
      <c r="O1497" s="131"/>
      <c r="P1497" s="131"/>
      <c r="Q1497" s="170"/>
      <c r="R1497" s="170"/>
      <c r="S1497" s="170"/>
      <c r="T1497" s="170"/>
      <c r="U1497" s="170"/>
      <c r="V1497" s="170"/>
      <c r="W1497" s="170"/>
      <c r="X1497" s="131"/>
      <c r="Y1497"/>
      <c r="AB1497"/>
      <c r="AC1497"/>
      <c r="AD1497"/>
      <c r="AE1497"/>
      <c r="AF1497"/>
      <c r="AG1497"/>
      <c r="AH1497"/>
      <c r="AI1497"/>
      <c r="AJ1497"/>
      <c r="AK1497"/>
    </row>
    <row r="1498" spans="1:37" x14ac:dyDescent="0.25">
      <c r="A1498" s="131"/>
      <c r="B1498" s="131"/>
      <c r="C1498" s="131"/>
      <c r="D1498" s="131"/>
      <c r="E1498" s="131"/>
      <c r="F1498" s="131"/>
      <c r="G1498" s="131"/>
      <c r="H1498" s="131"/>
      <c r="I1498" s="131"/>
      <c r="J1498" s="131"/>
      <c r="K1498" s="131"/>
      <c r="L1498" s="131"/>
      <c r="M1498" s="131"/>
      <c r="N1498" s="131"/>
      <c r="O1498" s="131"/>
      <c r="P1498" s="131"/>
      <c r="Q1498" s="170"/>
      <c r="R1498" s="170"/>
      <c r="S1498" s="170"/>
      <c r="T1498" s="170"/>
      <c r="U1498" s="170"/>
      <c r="V1498" s="170"/>
      <c r="W1498" s="170"/>
      <c r="X1498" s="131"/>
      <c r="Y1498"/>
      <c r="AB1498"/>
      <c r="AC1498"/>
      <c r="AD1498"/>
      <c r="AE1498"/>
      <c r="AF1498"/>
      <c r="AG1498"/>
      <c r="AH1498"/>
      <c r="AI1498"/>
      <c r="AJ1498"/>
      <c r="AK1498"/>
    </row>
    <row r="1499" spans="1:37" x14ac:dyDescent="0.25">
      <c r="A1499" s="131"/>
      <c r="B1499" s="131"/>
      <c r="C1499" s="131"/>
      <c r="D1499" s="131"/>
      <c r="E1499" s="131"/>
      <c r="F1499" s="131"/>
      <c r="G1499" s="131"/>
      <c r="H1499" s="131"/>
      <c r="I1499" s="131"/>
      <c r="J1499" s="131"/>
      <c r="K1499" s="131"/>
      <c r="L1499" s="131"/>
      <c r="M1499" s="131"/>
      <c r="N1499" s="131"/>
      <c r="O1499" s="131"/>
      <c r="P1499" s="131"/>
      <c r="Q1499" s="170"/>
      <c r="R1499" s="170"/>
      <c r="S1499" s="170"/>
      <c r="T1499" s="170"/>
      <c r="U1499" s="170"/>
      <c r="V1499" s="170"/>
      <c r="W1499" s="170"/>
      <c r="X1499" s="131"/>
      <c r="Y1499"/>
      <c r="AB1499"/>
      <c r="AC1499"/>
      <c r="AD1499"/>
      <c r="AE1499"/>
      <c r="AF1499"/>
      <c r="AG1499"/>
      <c r="AH1499"/>
      <c r="AI1499"/>
      <c r="AJ1499"/>
      <c r="AK1499"/>
    </row>
    <row r="1500" spans="1:37" x14ac:dyDescent="0.25">
      <c r="A1500" s="131"/>
      <c r="B1500" s="131"/>
      <c r="C1500" s="131"/>
      <c r="D1500" s="131"/>
      <c r="E1500" s="131"/>
      <c r="F1500" s="131"/>
      <c r="G1500" s="131"/>
      <c r="H1500" s="131"/>
      <c r="I1500" s="131"/>
      <c r="J1500" s="131"/>
      <c r="K1500" s="131"/>
      <c r="L1500" s="131"/>
      <c r="M1500" s="131"/>
      <c r="N1500" s="131"/>
      <c r="O1500" s="131"/>
      <c r="P1500" s="131"/>
      <c r="Q1500" s="170"/>
      <c r="R1500" s="170"/>
      <c r="S1500" s="170"/>
      <c r="T1500" s="170"/>
      <c r="U1500" s="170"/>
      <c r="V1500" s="170"/>
      <c r="W1500" s="170"/>
      <c r="X1500" s="131"/>
      <c r="Y1500"/>
      <c r="AB1500"/>
      <c r="AC1500"/>
      <c r="AD1500"/>
      <c r="AE1500"/>
      <c r="AF1500"/>
      <c r="AG1500"/>
      <c r="AH1500"/>
      <c r="AI1500"/>
      <c r="AJ1500"/>
      <c r="AK1500"/>
    </row>
    <row r="1501" spans="1:37" x14ac:dyDescent="0.25">
      <c r="A1501" s="131"/>
      <c r="B1501" s="131"/>
      <c r="C1501" s="131"/>
      <c r="D1501" s="131"/>
      <c r="E1501" s="131"/>
      <c r="F1501" s="131"/>
      <c r="G1501" s="131"/>
      <c r="H1501" s="131"/>
      <c r="I1501" s="131"/>
      <c r="J1501" s="131"/>
      <c r="K1501" s="131"/>
      <c r="L1501" s="131"/>
      <c r="M1501" s="131"/>
      <c r="N1501" s="131"/>
      <c r="O1501" s="131"/>
      <c r="P1501" s="131"/>
      <c r="Q1501" s="170"/>
      <c r="R1501" s="170"/>
      <c r="S1501" s="170"/>
      <c r="T1501" s="170"/>
      <c r="U1501" s="170"/>
      <c r="V1501" s="170"/>
      <c r="W1501" s="170"/>
      <c r="X1501" s="131"/>
      <c r="Y1501"/>
      <c r="AB1501"/>
      <c r="AC1501"/>
      <c r="AD1501"/>
      <c r="AE1501"/>
      <c r="AF1501"/>
      <c r="AG1501"/>
      <c r="AH1501"/>
      <c r="AI1501"/>
      <c r="AJ1501"/>
      <c r="AK1501"/>
    </row>
    <row r="1502" spans="1:37" x14ac:dyDescent="0.25">
      <c r="A1502" s="131"/>
      <c r="B1502" s="131"/>
      <c r="C1502" s="131"/>
      <c r="D1502" s="131"/>
      <c r="E1502" s="131"/>
      <c r="F1502" s="131"/>
      <c r="G1502" s="131"/>
      <c r="H1502" s="131"/>
      <c r="I1502" s="131"/>
      <c r="J1502" s="131"/>
      <c r="K1502" s="131"/>
      <c r="L1502" s="131"/>
      <c r="M1502" s="131"/>
      <c r="N1502" s="131"/>
      <c r="O1502" s="131"/>
      <c r="P1502" s="131"/>
      <c r="Q1502" s="170"/>
      <c r="R1502" s="170"/>
      <c r="S1502" s="170"/>
      <c r="T1502" s="170"/>
      <c r="U1502" s="170"/>
      <c r="V1502" s="170"/>
      <c r="W1502" s="170"/>
      <c r="X1502" s="131"/>
      <c r="Y1502"/>
      <c r="AB1502"/>
      <c r="AC1502"/>
      <c r="AD1502"/>
      <c r="AE1502"/>
      <c r="AF1502"/>
      <c r="AG1502"/>
      <c r="AH1502"/>
      <c r="AI1502"/>
      <c r="AJ1502"/>
      <c r="AK1502"/>
    </row>
    <row r="1503" spans="1:37" x14ac:dyDescent="0.25">
      <c r="A1503" s="131"/>
      <c r="B1503" s="131"/>
      <c r="C1503" s="131"/>
      <c r="D1503" s="131"/>
      <c r="E1503" s="131"/>
      <c r="F1503" s="131"/>
      <c r="G1503" s="131"/>
      <c r="H1503" s="131"/>
      <c r="I1503" s="131"/>
      <c r="J1503" s="131"/>
      <c r="K1503" s="131"/>
      <c r="L1503" s="131"/>
      <c r="M1503" s="131"/>
      <c r="N1503" s="131"/>
      <c r="O1503" s="131"/>
      <c r="P1503" s="131"/>
      <c r="Q1503" s="170"/>
      <c r="R1503" s="170"/>
      <c r="S1503" s="170"/>
      <c r="T1503" s="170"/>
      <c r="U1503" s="170"/>
      <c r="V1503" s="170"/>
      <c r="W1503" s="170"/>
      <c r="X1503" s="131"/>
      <c r="Y1503"/>
      <c r="AB1503"/>
      <c r="AC1503"/>
      <c r="AD1503"/>
      <c r="AE1503"/>
      <c r="AF1503"/>
      <c r="AG1503"/>
      <c r="AH1503"/>
      <c r="AI1503"/>
      <c r="AJ1503"/>
      <c r="AK1503"/>
    </row>
    <row r="1504" spans="1:37" x14ac:dyDescent="0.25">
      <c r="A1504" s="131"/>
      <c r="B1504" s="131"/>
      <c r="C1504" s="131"/>
      <c r="D1504" s="131"/>
      <c r="E1504" s="131"/>
      <c r="F1504" s="131"/>
      <c r="G1504" s="131"/>
      <c r="H1504" s="131"/>
      <c r="I1504" s="131"/>
      <c r="J1504" s="131"/>
      <c r="K1504" s="131"/>
      <c r="L1504" s="131"/>
      <c r="M1504" s="131"/>
      <c r="N1504" s="131"/>
      <c r="O1504" s="131"/>
      <c r="P1504" s="131"/>
      <c r="Q1504" s="170"/>
      <c r="R1504" s="170"/>
      <c r="S1504" s="170"/>
      <c r="T1504" s="170"/>
      <c r="U1504" s="170"/>
      <c r="V1504" s="170"/>
      <c r="W1504" s="170"/>
      <c r="X1504" s="131"/>
      <c r="Y1504"/>
      <c r="AB1504"/>
      <c r="AC1504"/>
      <c r="AD1504"/>
      <c r="AE1504"/>
      <c r="AF1504"/>
      <c r="AG1504"/>
      <c r="AH1504"/>
      <c r="AI1504"/>
      <c r="AJ1504"/>
      <c r="AK1504"/>
    </row>
    <row r="1505" spans="1:37" x14ac:dyDescent="0.25">
      <c r="A1505" s="131"/>
      <c r="B1505" s="131"/>
      <c r="C1505" s="131"/>
      <c r="D1505" s="131"/>
      <c r="E1505" s="131"/>
      <c r="F1505" s="131"/>
      <c r="G1505" s="131"/>
      <c r="H1505" s="131"/>
      <c r="I1505" s="131"/>
      <c r="J1505" s="131"/>
      <c r="K1505" s="131"/>
      <c r="L1505" s="131"/>
      <c r="M1505" s="131"/>
      <c r="N1505" s="131"/>
      <c r="O1505" s="131"/>
      <c r="P1505" s="131"/>
      <c r="Q1505" s="170"/>
      <c r="R1505" s="170"/>
      <c r="S1505" s="170"/>
      <c r="T1505" s="170"/>
      <c r="U1505" s="170"/>
      <c r="V1505" s="170"/>
      <c r="W1505" s="170"/>
      <c r="X1505" s="131"/>
      <c r="Y1505"/>
      <c r="AB1505"/>
      <c r="AC1505"/>
      <c r="AD1505"/>
      <c r="AE1505"/>
      <c r="AF1505"/>
      <c r="AG1505"/>
      <c r="AH1505"/>
      <c r="AI1505"/>
      <c r="AJ1505"/>
      <c r="AK1505"/>
    </row>
    <row r="1506" spans="1:37" x14ac:dyDescent="0.25">
      <c r="A1506" s="131"/>
      <c r="B1506" s="131"/>
      <c r="C1506" s="131"/>
      <c r="D1506" s="131"/>
      <c r="E1506" s="131"/>
      <c r="F1506" s="131"/>
      <c r="G1506" s="131"/>
      <c r="H1506" s="131"/>
      <c r="I1506" s="131"/>
      <c r="J1506" s="131"/>
      <c r="K1506" s="131"/>
      <c r="L1506" s="131"/>
      <c r="M1506" s="131"/>
      <c r="N1506" s="131"/>
      <c r="O1506" s="131"/>
      <c r="P1506" s="131"/>
      <c r="Q1506" s="170"/>
      <c r="R1506" s="170"/>
      <c r="S1506" s="170"/>
      <c r="T1506" s="170"/>
      <c r="U1506" s="170"/>
      <c r="V1506" s="170"/>
      <c r="W1506" s="170"/>
      <c r="X1506" s="131"/>
      <c r="Y1506"/>
      <c r="AB1506"/>
      <c r="AC1506"/>
      <c r="AD1506"/>
      <c r="AE1506"/>
      <c r="AF1506"/>
      <c r="AG1506"/>
      <c r="AH1506"/>
      <c r="AI1506"/>
      <c r="AJ1506"/>
      <c r="AK1506"/>
    </row>
    <row r="1507" spans="1:37" x14ac:dyDescent="0.25">
      <c r="A1507" s="131"/>
      <c r="B1507" s="131"/>
      <c r="C1507" s="131"/>
      <c r="D1507" s="131"/>
      <c r="E1507" s="131"/>
      <c r="F1507" s="131"/>
      <c r="G1507" s="131"/>
      <c r="H1507" s="131"/>
      <c r="I1507" s="131"/>
      <c r="J1507" s="131"/>
      <c r="K1507" s="131"/>
      <c r="L1507" s="131"/>
      <c r="M1507" s="131"/>
      <c r="N1507" s="131"/>
      <c r="O1507" s="131"/>
      <c r="P1507" s="131"/>
      <c r="Q1507" s="170"/>
      <c r="R1507" s="170"/>
      <c r="S1507" s="170"/>
      <c r="T1507" s="170"/>
      <c r="U1507" s="170"/>
      <c r="V1507" s="170"/>
      <c r="W1507" s="170"/>
      <c r="X1507" s="131"/>
      <c r="Y1507"/>
      <c r="AB1507"/>
      <c r="AC1507"/>
      <c r="AD1507"/>
      <c r="AE1507"/>
      <c r="AF1507"/>
      <c r="AG1507"/>
      <c r="AH1507"/>
      <c r="AI1507"/>
      <c r="AJ1507"/>
      <c r="AK1507"/>
    </row>
    <row r="1508" spans="1:37" x14ac:dyDescent="0.25">
      <c r="A1508" s="131"/>
      <c r="B1508" s="131"/>
      <c r="C1508" s="131"/>
      <c r="D1508" s="131"/>
      <c r="E1508" s="131"/>
      <c r="F1508" s="131"/>
      <c r="G1508" s="131"/>
      <c r="H1508" s="131"/>
      <c r="I1508" s="131"/>
      <c r="J1508" s="131"/>
      <c r="K1508" s="131"/>
      <c r="L1508" s="131"/>
      <c r="M1508" s="131"/>
      <c r="N1508" s="131"/>
      <c r="O1508" s="131"/>
      <c r="P1508" s="131"/>
      <c r="Q1508" s="170"/>
      <c r="R1508" s="170"/>
      <c r="S1508" s="170"/>
      <c r="T1508" s="170"/>
      <c r="U1508" s="170"/>
      <c r="V1508" s="170"/>
      <c r="W1508" s="170"/>
      <c r="X1508" s="131"/>
      <c r="Y1508"/>
      <c r="AB1508"/>
      <c r="AC1508"/>
      <c r="AD1508"/>
      <c r="AE1508"/>
      <c r="AF1508"/>
      <c r="AG1508"/>
      <c r="AH1508"/>
      <c r="AI1508"/>
      <c r="AJ1508"/>
      <c r="AK1508"/>
    </row>
    <row r="1509" spans="1:37" x14ac:dyDescent="0.25">
      <c r="A1509" s="131"/>
      <c r="B1509" s="131"/>
      <c r="C1509" s="131"/>
      <c r="D1509" s="131"/>
      <c r="E1509" s="131"/>
      <c r="F1509" s="131"/>
      <c r="G1509" s="131"/>
      <c r="H1509" s="131"/>
      <c r="I1509" s="131"/>
      <c r="J1509" s="131"/>
      <c r="K1509" s="131"/>
      <c r="L1509" s="131"/>
      <c r="M1509" s="131"/>
      <c r="N1509" s="131"/>
      <c r="O1509" s="131"/>
      <c r="P1509" s="131"/>
      <c r="Q1509" s="170"/>
      <c r="R1509" s="170"/>
      <c r="S1509" s="170"/>
      <c r="T1509" s="170"/>
      <c r="U1509" s="170"/>
      <c r="V1509" s="170"/>
      <c r="W1509" s="170"/>
      <c r="X1509" s="131"/>
      <c r="Y1509"/>
      <c r="AB1509"/>
      <c r="AC1509"/>
      <c r="AD1509"/>
      <c r="AE1509"/>
      <c r="AF1509"/>
      <c r="AG1509"/>
      <c r="AH1509"/>
      <c r="AI1509"/>
      <c r="AJ1509"/>
      <c r="AK1509"/>
    </row>
    <row r="1510" spans="1:37" x14ac:dyDescent="0.25">
      <c r="A1510" s="131"/>
      <c r="B1510" s="131"/>
      <c r="C1510" s="131"/>
      <c r="D1510" s="131"/>
      <c r="E1510" s="131"/>
      <c r="F1510" s="131"/>
      <c r="G1510" s="131"/>
      <c r="H1510" s="131"/>
      <c r="I1510" s="131"/>
      <c r="J1510" s="131"/>
      <c r="K1510" s="131"/>
      <c r="L1510" s="131"/>
      <c r="M1510" s="131"/>
      <c r="N1510" s="131"/>
      <c r="O1510" s="131"/>
      <c r="P1510" s="131"/>
      <c r="Q1510" s="170"/>
      <c r="R1510" s="170"/>
      <c r="S1510" s="170"/>
      <c r="T1510" s="170"/>
      <c r="U1510" s="170"/>
      <c r="V1510" s="170"/>
      <c r="W1510" s="170"/>
      <c r="X1510" s="131"/>
      <c r="Y1510"/>
      <c r="AB1510"/>
      <c r="AC1510"/>
      <c r="AD1510"/>
      <c r="AE1510"/>
      <c r="AF1510"/>
      <c r="AG1510"/>
      <c r="AH1510"/>
      <c r="AI1510"/>
      <c r="AJ1510"/>
      <c r="AK1510"/>
    </row>
    <row r="1511" spans="1:37" x14ac:dyDescent="0.25">
      <c r="A1511" s="131"/>
      <c r="B1511" s="131"/>
      <c r="C1511" s="131"/>
      <c r="D1511" s="131"/>
      <c r="E1511" s="131"/>
      <c r="F1511" s="131"/>
      <c r="G1511" s="131"/>
      <c r="H1511" s="131"/>
      <c r="I1511" s="131"/>
      <c r="J1511" s="131"/>
      <c r="K1511" s="131"/>
      <c r="L1511" s="131"/>
      <c r="M1511" s="131"/>
      <c r="N1511" s="131"/>
      <c r="O1511" s="131"/>
      <c r="P1511" s="131"/>
      <c r="Q1511" s="170"/>
      <c r="R1511" s="170"/>
      <c r="S1511" s="170"/>
      <c r="T1511" s="170"/>
      <c r="U1511" s="170"/>
      <c r="V1511" s="170"/>
      <c r="W1511" s="170"/>
      <c r="X1511" s="131"/>
      <c r="Y1511"/>
      <c r="AB1511"/>
      <c r="AC1511"/>
      <c r="AD1511"/>
      <c r="AE1511"/>
      <c r="AF1511"/>
      <c r="AG1511"/>
      <c r="AH1511"/>
      <c r="AI1511"/>
      <c r="AJ1511"/>
      <c r="AK1511"/>
    </row>
    <row r="1512" spans="1:37" x14ac:dyDescent="0.25">
      <c r="A1512" s="131"/>
      <c r="B1512" s="131"/>
      <c r="C1512" s="131"/>
      <c r="D1512" s="131"/>
      <c r="E1512" s="131"/>
      <c r="F1512" s="131"/>
      <c r="G1512" s="131"/>
      <c r="H1512" s="131"/>
      <c r="I1512" s="131"/>
      <c r="J1512" s="131"/>
      <c r="K1512" s="131"/>
      <c r="L1512" s="131"/>
      <c r="M1512" s="131"/>
      <c r="N1512" s="131"/>
      <c r="O1512" s="131"/>
      <c r="P1512" s="131"/>
      <c r="Q1512" s="170"/>
      <c r="R1512" s="170"/>
      <c r="S1512" s="170"/>
      <c r="T1512" s="170"/>
      <c r="U1512" s="170"/>
      <c r="V1512" s="170"/>
      <c r="W1512" s="170"/>
      <c r="X1512" s="131"/>
      <c r="Y1512"/>
      <c r="AB1512"/>
      <c r="AC1512"/>
      <c r="AD1512"/>
      <c r="AE1512"/>
      <c r="AF1512"/>
      <c r="AG1512"/>
      <c r="AH1512"/>
      <c r="AI1512"/>
      <c r="AJ1512"/>
      <c r="AK1512"/>
    </row>
    <row r="1513" spans="1:37" x14ac:dyDescent="0.25">
      <c r="A1513" s="131"/>
      <c r="B1513" s="131"/>
      <c r="C1513" s="131"/>
      <c r="D1513" s="131"/>
      <c r="E1513" s="131"/>
      <c r="F1513" s="131"/>
      <c r="G1513" s="131"/>
      <c r="H1513" s="131"/>
      <c r="I1513" s="131"/>
      <c r="J1513" s="131"/>
      <c r="K1513" s="131"/>
      <c r="L1513" s="131"/>
      <c r="M1513" s="131"/>
      <c r="N1513" s="131"/>
      <c r="O1513" s="131"/>
      <c r="P1513" s="131"/>
      <c r="Q1513" s="170"/>
      <c r="R1513" s="170"/>
      <c r="S1513" s="170"/>
      <c r="T1513" s="170"/>
      <c r="U1513" s="170"/>
      <c r="V1513" s="170"/>
      <c r="W1513" s="170"/>
      <c r="X1513" s="131"/>
      <c r="Y1513"/>
      <c r="AB1513"/>
      <c r="AC1513"/>
      <c r="AD1513"/>
      <c r="AE1513"/>
      <c r="AF1513"/>
      <c r="AG1513"/>
      <c r="AH1513"/>
      <c r="AI1513"/>
      <c r="AJ1513"/>
      <c r="AK1513"/>
    </row>
    <row r="1514" spans="1:37" x14ac:dyDescent="0.25">
      <c r="A1514" s="131"/>
      <c r="B1514" s="131"/>
      <c r="C1514" s="131"/>
      <c r="D1514" s="131"/>
      <c r="E1514" s="131"/>
      <c r="F1514" s="131"/>
      <c r="G1514" s="131"/>
      <c r="H1514" s="131"/>
      <c r="I1514" s="131"/>
      <c r="J1514" s="131"/>
      <c r="K1514" s="131"/>
      <c r="L1514" s="131"/>
      <c r="M1514" s="131"/>
      <c r="N1514" s="131"/>
      <c r="O1514" s="131"/>
      <c r="P1514" s="131"/>
      <c r="Q1514" s="170"/>
      <c r="R1514" s="170"/>
      <c r="S1514" s="170"/>
      <c r="T1514" s="170"/>
      <c r="U1514" s="170"/>
      <c r="V1514" s="170"/>
      <c r="W1514" s="170"/>
      <c r="X1514" s="131"/>
      <c r="Y1514"/>
      <c r="AB1514"/>
      <c r="AC1514"/>
      <c r="AD1514"/>
      <c r="AE1514"/>
      <c r="AF1514"/>
      <c r="AG1514"/>
      <c r="AH1514"/>
      <c r="AI1514"/>
      <c r="AJ1514"/>
      <c r="AK1514"/>
    </row>
    <row r="1515" spans="1:37" x14ac:dyDescent="0.25">
      <c r="A1515" s="131"/>
      <c r="B1515" s="131"/>
      <c r="C1515" s="131"/>
      <c r="D1515" s="131"/>
      <c r="E1515" s="131"/>
      <c r="F1515" s="131"/>
      <c r="G1515" s="131"/>
      <c r="H1515" s="131"/>
      <c r="I1515" s="131"/>
      <c r="J1515" s="131"/>
      <c r="K1515" s="131"/>
      <c r="L1515" s="131"/>
      <c r="M1515" s="131"/>
      <c r="N1515" s="131"/>
      <c r="O1515" s="131"/>
      <c r="P1515" s="131"/>
      <c r="Q1515" s="170"/>
      <c r="R1515" s="170"/>
      <c r="S1515" s="170"/>
      <c r="T1515" s="170"/>
      <c r="U1515" s="170"/>
      <c r="V1515" s="170"/>
      <c r="W1515" s="170"/>
      <c r="X1515" s="131"/>
      <c r="Y1515"/>
      <c r="AB1515"/>
      <c r="AC1515"/>
      <c r="AD1515"/>
      <c r="AE1515"/>
      <c r="AF1515"/>
      <c r="AG1515"/>
      <c r="AH1515"/>
      <c r="AI1515"/>
      <c r="AJ1515"/>
      <c r="AK1515"/>
    </row>
    <row r="1516" spans="1:37" x14ac:dyDescent="0.25">
      <c r="A1516" s="131"/>
      <c r="B1516" s="131"/>
      <c r="C1516" s="131"/>
      <c r="D1516" s="131"/>
      <c r="E1516" s="131"/>
      <c r="F1516" s="131"/>
      <c r="G1516" s="131"/>
      <c r="H1516" s="131"/>
      <c r="I1516" s="131"/>
      <c r="J1516" s="131"/>
      <c r="K1516" s="131"/>
      <c r="L1516" s="131"/>
      <c r="M1516" s="131"/>
      <c r="N1516" s="131"/>
      <c r="O1516" s="131"/>
      <c r="P1516" s="131"/>
      <c r="Q1516" s="170"/>
      <c r="R1516" s="170"/>
      <c r="S1516" s="170"/>
      <c r="T1516" s="170"/>
      <c r="U1516" s="170"/>
      <c r="V1516" s="170"/>
      <c r="W1516" s="170"/>
      <c r="X1516" s="131"/>
      <c r="Y1516"/>
      <c r="AB1516"/>
      <c r="AC1516"/>
      <c r="AD1516"/>
      <c r="AE1516"/>
      <c r="AF1516"/>
      <c r="AG1516"/>
      <c r="AH1516"/>
      <c r="AI1516"/>
      <c r="AJ1516"/>
      <c r="AK1516"/>
    </row>
    <row r="1517" spans="1:37" x14ac:dyDescent="0.25">
      <c r="A1517" s="131"/>
      <c r="B1517" s="131"/>
      <c r="C1517" s="131"/>
      <c r="D1517" s="131"/>
      <c r="E1517" s="131"/>
      <c r="F1517" s="131"/>
      <c r="G1517" s="131"/>
      <c r="H1517" s="131"/>
      <c r="I1517" s="131"/>
      <c r="J1517" s="131"/>
      <c r="K1517" s="131"/>
      <c r="L1517" s="131"/>
      <c r="M1517" s="131"/>
      <c r="N1517" s="131"/>
      <c r="O1517" s="131"/>
      <c r="P1517" s="131"/>
      <c r="Q1517" s="170"/>
      <c r="R1517" s="170"/>
      <c r="S1517" s="170"/>
      <c r="T1517" s="170"/>
      <c r="U1517" s="170"/>
      <c r="V1517" s="170"/>
      <c r="W1517" s="170"/>
      <c r="X1517" s="131"/>
      <c r="Y1517"/>
      <c r="AB1517"/>
      <c r="AC1517"/>
      <c r="AD1517"/>
      <c r="AE1517"/>
      <c r="AF1517"/>
      <c r="AG1517"/>
      <c r="AH1517"/>
      <c r="AI1517"/>
      <c r="AJ1517"/>
      <c r="AK1517"/>
    </row>
    <row r="1518" spans="1:37" x14ac:dyDescent="0.25">
      <c r="A1518" s="131"/>
      <c r="B1518" s="131"/>
      <c r="C1518" s="131"/>
      <c r="D1518" s="131"/>
      <c r="E1518" s="131"/>
      <c r="F1518" s="131"/>
      <c r="G1518" s="131"/>
      <c r="H1518" s="131"/>
      <c r="I1518" s="131"/>
      <c r="J1518" s="131"/>
      <c r="K1518" s="131"/>
      <c r="L1518" s="131"/>
      <c r="M1518" s="131"/>
      <c r="N1518" s="131"/>
      <c r="O1518" s="131"/>
      <c r="P1518" s="131"/>
      <c r="Q1518" s="170"/>
      <c r="R1518" s="170"/>
      <c r="S1518" s="170"/>
      <c r="T1518" s="170"/>
      <c r="U1518" s="170"/>
      <c r="V1518" s="170"/>
      <c r="W1518" s="170"/>
      <c r="X1518" s="131"/>
      <c r="Y1518"/>
      <c r="AB1518"/>
      <c r="AC1518"/>
      <c r="AD1518"/>
      <c r="AE1518"/>
      <c r="AF1518"/>
      <c r="AG1518"/>
      <c r="AH1518"/>
      <c r="AI1518"/>
      <c r="AJ1518"/>
      <c r="AK1518"/>
    </row>
    <row r="1519" spans="1:37" x14ac:dyDescent="0.25">
      <c r="A1519" s="131"/>
      <c r="B1519" s="131"/>
      <c r="C1519" s="131"/>
      <c r="D1519" s="131"/>
      <c r="E1519" s="131"/>
      <c r="F1519" s="131"/>
      <c r="G1519" s="131"/>
      <c r="H1519" s="131"/>
      <c r="I1519" s="131"/>
      <c r="J1519" s="131"/>
      <c r="K1519" s="131"/>
      <c r="L1519" s="131"/>
      <c r="M1519" s="131"/>
      <c r="N1519" s="131"/>
      <c r="O1519" s="131"/>
      <c r="P1519" s="131"/>
      <c r="Q1519" s="170"/>
      <c r="R1519" s="170"/>
      <c r="S1519" s="170"/>
      <c r="T1519" s="170"/>
      <c r="U1519" s="170"/>
      <c r="V1519" s="170"/>
      <c r="W1519" s="170"/>
      <c r="X1519" s="131"/>
      <c r="Y1519"/>
      <c r="AB1519"/>
      <c r="AC1519"/>
      <c r="AD1519"/>
      <c r="AE1519"/>
      <c r="AF1519"/>
      <c r="AG1519"/>
      <c r="AH1519"/>
      <c r="AI1519"/>
      <c r="AJ1519"/>
      <c r="AK1519"/>
    </row>
    <row r="1520" spans="1:37" x14ac:dyDescent="0.25">
      <c r="A1520" s="131"/>
      <c r="B1520" s="131"/>
      <c r="C1520" s="131"/>
      <c r="D1520" s="131"/>
      <c r="E1520" s="131"/>
      <c r="F1520" s="131"/>
      <c r="G1520" s="131"/>
      <c r="H1520" s="131"/>
      <c r="I1520" s="131"/>
      <c r="J1520" s="131"/>
      <c r="K1520" s="131"/>
      <c r="L1520" s="131"/>
      <c r="M1520" s="131"/>
      <c r="N1520" s="131"/>
      <c r="O1520" s="131"/>
      <c r="P1520" s="131"/>
      <c r="Q1520" s="170"/>
      <c r="R1520" s="170"/>
      <c r="S1520" s="170"/>
      <c r="T1520" s="170"/>
      <c r="U1520" s="170"/>
      <c r="V1520" s="170"/>
      <c r="W1520" s="170"/>
      <c r="X1520" s="131"/>
      <c r="Y1520"/>
      <c r="AB1520"/>
      <c r="AC1520"/>
      <c r="AD1520"/>
      <c r="AE1520"/>
      <c r="AF1520"/>
      <c r="AG1520"/>
      <c r="AH1520"/>
      <c r="AI1520"/>
      <c r="AJ1520"/>
      <c r="AK1520"/>
    </row>
    <row r="1521" spans="1:37" x14ac:dyDescent="0.25">
      <c r="A1521" s="131"/>
      <c r="B1521" s="131"/>
      <c r="C1521" s="131"/>
      <c r="D1521" s="131"/>
      <c r="E1521" s="131"/>
      <c r="F1521" s="131"/>
      <c r="G1521" s="131"/>
      <c r="H1521" s="131"/>
      <c r="I1521" s="131"/>
      <c r="J1521" s="131"/>
      <c r="K1521" s="131"/>
      <c r="L1521" s="131"/>
      <c r="M1521" s="131"/>
      <c r="N1521" s="131"/>
      <c r="O1521" s="131"/>
      <c r="P1521" s="131"/>
      <c r="Q1521" s="170"/>
      <c r="R1521" s="170"/>
      <c r="S1521" s="170"/>
      <c r="T1521" s="170"/>
      <c r="U1521" s="170"/>
      <c r="V1521" s="170"/>
      <c r="W1521" s="170"/>
      <c r="X1521" s="131"/>
      <c r="Y1521"/>
      <c r="AB1521"/>
      <c r="AC1521"/>
      <c r="AD1521"/>
      <c r="AE1521"/>
      <c r="AF1521"/>
      <c r="AG1521"/>
      <c r="AH1521"/>
      <c r="AI1521"/>
      <c r="AJ1521"/>
      <c r="AK1521"/>
    </row>
    <row r="1522" spans="1:37" x14ac:dyDescent="0.25">
      <c r="A1522" s="131"/>
      <c r="B1522" s="131"/>
      <c r="C1522" s="131"/>
      <c r="D1522" s="131"/>
      <c r="E1522" s="131"/>
      <c r="F1522" s="131"/>
      <c r="G1522" s="131"/>
      <c r="H1522" s="131"/>
      <c r="I1522" s="131"/>
      <c r="J1522" s="131"/>
      <c r="K1522" s="131"/>
      <c r="L1522" s="131"/>
      <c r="M1522" s="131"/>
      <c r="N1522" s="131"/>
      <c r="O1522" s="131"/>
      <c r="P1522" s="131"/>
      <c r="Q1522" s="170"/>
      <c r="R1522" s="170"/>
      <c r="S1522" s="170"/>
      <c r="T1522" s="170"/>
      <c r="U1522" s="170"/>
      <c r="V1522" s="170"/>
      <c r="W1522" s="170"/>
      <c r="X1522" s="131"/>
      <c r="Y1522"/>
      <c r="AB1522"/>
      <c r="AC1522"/>
      <c r="AD1522"/>
      <c r="AE1522"/>
      <c r="AF1522"/>
      <c r="AG1522"/>
      <c r="AH1522"/>
      <c r="AI1522"/>
      <c r="AJ1522"/>
      <c r="AK1522"/>
    </row>
    <row r="1523" spans="1:37" x14ac:dyDescent="0.25">
      <c r="A1523" s="131"/>
      <c r="B1523" s="131"/>
      <c r="C1523" s="131"/>
      <c r="D1523" s="131"/>
      <c r="E1523" s="131"/>
      <c r="F1523" s="131"/>
      <c r="G1523" s="131"/>
      <c r="H1523" s="131"/>
      <c r="I1523" s="131"/>
      <c r="J1523" s="131"/>
      <c r="K1523" s="131"/>
      <c r="L1523" s="131"/>
      <c r="M1523" s="131"/>
      <c r="N1523" s="131"/>
      <c r="O1523" s="131"/>
      <c r="P1523" s="131"/>
      <c r="Q1523" s="170"/>
      <c r="R1523" s="170"/>
      <c r="S1523" s="170"/>
      <c r="T1523" s="170"/>
      <c r="U1523" s="170"/>
      <c r="V1523" s="170"/>
      <c r="W1523" s="170"/>
      <c r="X1523" s="131"/>
      <c r="Y1523"/>
      <c r="AB1523"/>
      <c r="AC1523"/>
      <c r="AD1523"/>
      <c r="AE1523"/>
      <c r="AF1523"/>
      <c r="AG1523"/>
      <c r="AH1523"/>
      <c r="AI1523"/>
      <c r="AJ1523"/>
      <c r="AK1523"/>
    </row>
    <row r="1524" spans="1:37" x14ac:dyDescent="0.25">
      <c r="A1524" s="131"/>
      <c r="B1524" s="131"/>
      <c r="C1524" s="131"/>
      <c r="D1524" s="131"/>
      <c r="E1524" s="131"/>
      <c r="F1524" s="131"/>
      <c r="G1524" s="131"/>
      <c r="H1524" s="131"/>
      <c r="I1524" s="131"/>
      <c r="J1524" s="131"/>
      <c r="K1524" s="131"/>
      <c r="L1524" s="131"/>
      <c r="M1524" s="131"/>
      <c r="N1524" s="131"/>
      <c r="O1524" s="131"/>
      <c r="P1524" s="131"/>
      <c r="Q1524" s="170"/>
      <c r="R1524" s="170"/>
      <c r="S1524" s="170"/>
      <c r="T1524" s="170"/>
      <c r="U1524" s="170"/>
      <c r="V1524" s="170"/>
      <c r="W1524" s="170"/>
      <c r="X1524" s="131"/>
      <c r="Y1524"/>
      <c r="AB1524"/>
      <c r="AC1524"/>
      <c r="AD1524"/>
      <c r="AE1524"/>
      <c r="AF1524"/>
      <c r="AG1524"/>
      <c r="AH1524"/>
      <c r="AI1524"/>
      <c r="AJ1524"/>
      <c r="AK1524"/>
    </row>
    <row r="1525" spans="1:37" x14ac:dyDescent="0.25">
      <c r="A1525" s="131"/>
      <c r="B1525" s="131"/>
      <c r="C1525" s="131"/>
      <c r="D1525" s="131"/>
      <c r="E1525" s="131"/>
      <c r="F1525" s="131"/>
      <c r="G1525" s="131"/>
      <c r="H1525" s="131"/>
      <c r="I1525" s="131"/>
      <c r="J1525" s="131"/>
      <c r="K1525" s="131"/>
      <c r="L1525" s="131"/>
      <c r="M1525" s="131"/>
      <c r="N1525" s="131"/>
      <c r="O1525" s="131"/>
      <c r="P1525" s="131"/>
      <c r="Q1525" s="170"/>
      <c r="R1525" s="170"/>
      <c r="S1525" s="170"/>
      <c r="T1525" s="170"/>
      <c r="U1525" s="170"/>
      <c r="V1525" s="170"/>
      <c r="W1525" s="170"/>
      <c r="X1525" s="131"/>
      <c r="Y1525"/>
      <c r="AB1525"/>
      <c r="AC1525"/>
      <c r="AD1525"/>
      <c r="AE1525"/>
      <c r="AF1525"/>
      <c r="AG1525"/>
      <c r="AH1525"/>
      <c r="AI1525"/>
      <c r="AJ1525"/>
      <c r="AK1525"/>
    </row>
    <row r="1526" spans="1:37" x14ac:dyDescent="0.25">
      <c r="A1526" s="131"/>
      <c r="B1526" s="131"/>
      <c r="C1526" s="131"/>
      <c r="D1526" s="131"/>
      <c r="E1526" s="131"/>
      <c r="F1526" s="131"/>
      <c r="G1526" s="131"/>
      <c r="H1526" s="131"/>
      <c r="I1526" s="131"/>
      <c r="J1526" s="131"/>
      <c r="K1526" s="131"/>
      <c r="L1526" s="131"/>
      <c r="M1526" s="131"/>
      <c r="N1526" s="131"/>
      <c r="O1526" s="131"/>
      <c r="P1526" s="131"/>
      <c r="Q1526" s="170"/>
      <c r="R1526" s="170"/>
      <c r="S1526" s="170"/>
      <c r="T1526" s="170"/>
      <c r="U1526" s="170"/>
      <c r="V1526" s="170"/>
      <c r="W1526" s="170"/>
      <c r="X1526" s="131"/>
      <c r="Y1526"/>
      <c r="AB1526"/>
      <c r="AC1526"/>
      <c r="AD1526"/>
      <c r="AE1526"/>
      <c r="AF1526"/>
      <c r="AG1526"/>
      <c r="AH1526"/>
      <c r="AI1526"/>
      <c r="AJ1526"/>
      <c r="AK1526"/>
    </row>
    <row r="1527" spans="1:37" x14ac:dyDescent="0.25">
      <c r="A1527" s="131"/>
      <c r="B1527" s="131"/>
      <c r="C1527" s="131"/>
      <c r="D1527" s="131"/>
      <c r="E1527" s="131"/>
      <c r="F1527" s="131"/>
      <c r="G1527" s="131"/>
      <c r="H1527" s="131"/>
      <c r="I1527" s="131"/>
      <c r="J1527" s="131"/>
      <c r="K1527" s="131"/>
      <c r="L1527" s="131"/>
      <c r="M1527" s="131"/>
      <c r="N1527" s="131"/>
      <c r="O1527" s="131"/>
      <c r="P1527" s="131"/>
      <c r="Q1527" s="170"/>
      <c r="R1527" s="170"/>
      <c r="S1527" s="170"/>
      <c r="T1527" s="170"/>
      <c r="U1527" s="170"/>
      <c r="V1527" s="170"/>
      <c r="W1527" s="170"/>
      <c r="X1527" s="131"/>
      <c r="Y1527"/>
      <c r="AB1527"/>
      <c r="AC1527"/>
      <c r="AD1527"/>
      <c r="AE1527"/>
      <c r="AF1527"/>
      <c r="AG1527"/>
      <c r="AH1527"/>
      <c r="AI1527"/>
      <c r="AJ1527"/>
      <c r="AK1527"/>
    </row>
    <row r="1528" spans="1:37" x14ac:dyDescent="0.25">
      <c r="A1528" s="131"/>
      <c r="B1528" s="131"/>
      <c r="C1528" s="131"/>
      <c r="D1528" s="131"/>
      <c r="E1528" s="131"/>
      <c r="F1528" s="131"/>
      <c r="G1528" s="131"/>
      <c r="H1528" s="131"/>
      <c r="I1528" s="131"/>
      <c r="J1528" s="131"/>
      <c r="K1528" s="131"/>
      <c r="L1528" s="131"/>
      <c r="M1528" s="131"/>
      <c r="N1528" s="131"/>
      <c r="O1528" s="131"/>
      <c r="P1528" s="131"/>
      <c r="Q1528" s="170"/>
      <c r="R1528" s="170"/>
      <c r="S1528" s="170"/>
      <c r="T1528" s="170"/>
      <c r="U1528" s="170"/>
      <c r="V1528" s="170"/>
      <c r="W1528" s="170"/>
      <c r="X1528" s="131"/>
      <c r="Y1528"/>
      <c r="AB1528"/>
      <c r="AC1528"/>
      <c r="AD1528"/>
      <c r="AE1528"/>
      <c r="AF1528"/>
      <c r="AG1528"/>
      <c r="AH1528"/>
      <c r="AI1528"/>
      <c r="AJ1528"/>
      <c r="AK1528"/>
    </row>
    <row r="1529" spans="1:37" x14ac:dyDescent="0.25">
      <c r="A1529" s="131"/>
      <c r="B1529" s="131"/>
      <c r="C1529" s="131"/>
      <c r="D1529" s="131"/>
      <c r="E1529" s="131"/>
      <c r="F1529" s="131"/>
      <c r="G1529" s="131"/>
      <c r="H1529" s="131"/>
      <c r="I1529" s="131"/>
      <c r="J1529" s="131"/>
      <c r="K1529" s="131"/>
      <c r="L1529" s="131"/>
      <c r="M1529" s="131"/>
      <c r="N1529" s="131"/>
      <c r="O1529" s="131"/>
      <c r="P1529" s="131"/>
      <c r="Q1529" s="170"/>
      <c r="R1529" s="170"/>
      <c r="S1529" s="170"/>
      <c r="T1529" s="170"/>
      <c r="U1529" s="170"/>
      <c r="V1529" s="170"/>
      <c r="W1529" s="170"/>
      <c r="X1529" s="131"/>
      <c r="Y1529"/>
      <c r="AB1529"/>
      <c r="AC1529"/>
      <c r="AD1529"/>
      <c r="AE1529"/>
      <c r="AF1529"/>
      <c r="AG1529"/>
      <c r="AH1529"/>
      <c r="AI1529"/>
      <c r="AJ1529"/>
      <c r="AK1529"/>
    </row>
    <row r="1530" spans="1:37" x14ac:dyDescent="0.25">
      <c r="A1530" s="131"/>
      <c r="B1530" s="131"/>
      <c r="C1530" s="131"/>
      <c r="D1530" s="131"/>
      <c r="E1530" s="131"/>
      <c r="F1530" s="131"/>
      <c r="G1530" s="131"/>
      <c r="H1530" s="131"/>
      <c r="I1530" s="131"/>
      <c r="J1530" s="131"/>
      <c r="K1530" s="131"/>
      <c r="L1530" s="131"/>
      <c r="M1530" s="131"/>
      <c r="N1530" s="131"/>
      <c r="O1530" s="131"/>
      <c r="P1530" s="131"/>
      <c r="Q1530" s="170"/>
      <c r="R1530" s="170"/>
      <c r="S1530" s="170"/>
      <c r="T1530" s="170"/>
      <c r="U1530" s="170"/>
      <c r="V1530" s="170"/>
      <c r="W1530" s="170"/>
      <c r="X1530" s="131"/>
      <c r="Y1530"/>
      <c r="AB1530"/>
      <c r="AC1530"/>
      <c r="AD1530"/>
      <c r="AE1530"/>
      <c r="AF1530"/>
      <c r="AG1530"/>
      <c r="AH1530"/>
      <c r="AI1530"/>
      <c r="AJ1530"/>
      <c r="AK1530"/>
    </row>
    <row r="1531" spans="1:37" x14ac:dyDescent="0.25">
      <c r="A1531" s="131"/>
      <c r="B1531" s="131"/>
      <c r="C1531" s="131"/>
      <c r="D1531" s="131"/>
      <c r="E1531" s="131"/>
      <c r="F1531" s="131"/>
      <c r="G1531" s="131"/>
      <c r="H1531" s="131"/>
      <c r="I1531" s="131"/>
      <c r="J1531" s="131"/>
      <c r="K1531" s="131"/>
      <c r="L1531" s="131"/>
      <c r="M1531" s="131"/>
      <c r="N1531" s="131"/>
      <c r="O1531" s="131"/>
      <c r="P1531" s="131"/>
      <c r="Q1531" s="170"/>
      <c r="R1531" s="170"/>
      <c r="S1531" s="170"/>
      <c r="T1531" s="170"/>
      <c r="U1531" s="170"/>
      <c r="V1531" s="170"/>
      <c r="W1531" s="170"/>
      <c r="X1531" s="131"/>
      <c r="Y1531"/>
      <c r="AB1531"/>
      <c r="AC1531"/>
      <c r="AD1531"/>
      <c r="AE1531"/>
      <c r="AF1531"/>
      <c r="AG1531"/>
      <c r="AH1531"/>
      <c r="AI1531"/>
      <c r="AJ1531"/>
      <c r="AK1531"/>
    </row>
    <row r="1532" spans="1:37" x14ac:dyDescent="0.25">
      <c r="A1532" s="131"/>
      <c r="B1532" s="131"/>
      <c r="C1532" s="131"/>
      <c r="D1532" s="131"/>
      <c r="E1532" s="131"/>
      <c r="F1532" s="131"/>
      <c r="G1532" s="131"/>
      <c r="H1532" s="131"/>
      <c r="I1532" s="131"/>
      <c r="J1532" s="131"/>
      <c r="K1532" s="131"/>
      <c r="L1532" s="131"/>
      <c r="M1532" s="131"/>
      <c r="N1532" s="131"/>
      <c r="O1532" s="131"/>
      <c r="P1532" s="131"/>
      <c r="Q1532" s="170"/>
      <c r="R1532" s="170"/>
      <c r="S1532" s="170"/>
      <c r="T1532" s="170"/>
      <c r="U1532" s="170"/>
      <c r="V1532" s="170"/>
      <c r="W1532" s="170"/>
      <c r="X1532" s="131"/>
      <c r="Y1532"/>
      <c r="AB1532"/>
      <c r="AC1532"/>
      <c r="AD1532"/>
      <c r="AE1532"/>
      <c r="AF1532"/>
      <c r="AG1532"/>
      <c r="AH1532"/>
      <c r="AI1532"/>
      <c r="AJ1532"/>
      <c r="AK1532"/>
    </row>
    <row r="1533" spans="1:37" x14ac:dyDescent="0.25">
      <c r="A1533" s="131"/>
      <c r="B1533" s="131"/>
      <c r="C1533" s="131"/>
      <c r="D1533" s="131"/>
      <c r="E1533" s="131"/>
      <c r="F1533" s="131"/>
      <c r="G1533" s="131"/>
      <c r="H1533" s="131"/>
      <c r="I1533" s="131"/>
      <c r="J1533" s="131"/>
      <c r="K1533" s="131"/>
      <c r="L1533" s="131"/>
      <c r="M1533" s="131"/>
      <c r="N1533" s="131"/>
      <c r="O1533" s="131"/>
      <c r="P1533" s="131"/>
      <c r="Q1533" s="170"/>
      <c r="R1533" s="170"/>
      <c r="S1533" s="170"/>
      <c r="T1533" s="170"/>
      <c r="U1533" s="170"/>
      <c r="V1533" s="170"/>
      <c r="W1533" s="170"/>
      <c r="X1533" s="131"/>
      <c r="Y1533"/>
      <c r="AB1533"/>
      <c r="AC1533"/>
      <c r="AD1533"/>
      <c r="AE1533"/>
      <c r="AF1533"/>
      <c r="AG1533"/>
      <c r="AH1533"/>
      <c r="AI1533"/>
      <c r="AJ1533"/>
      <c r="AK1533"/>
    </row>
    <row r="1534" spans="1:37" x14ac:dyDescent="0.25">
      <c r="A1534" s="131"/>
      <c r="B1534" s="131"/>
      <c r="C1534" s="131"/>
      <c r="D1534" s="131"/>
      <c r="E1534" s="131"/>
      <c r="F1534" s="131"/>
      <c r="G1534" s="131"/>
      <c r="H1534" s="131"/>
      <c r="I1534" s="131"/>
      <c r="J1534" s="131"/>
      <c r="K1534" s="131"/>
      <c r="L1534" s="131"/>
      <c r="M1534" s="131"/>
      <c r="N1534" s="131"/>
      <c r="O1534" s="131"/>
      <c r="P1534" s="131"/>
      <c r="Q1534" s="170"/>
      <c r="R1534" s="170"/>
      <c r="S1534" s="170"/>
      <c r="T1534" s="170"/>
      <c r="U1534" s="170"/>
      <c r="V1534" s="170"/>
      <c r="W1534" s="170"/>
      <c r="X1534" s="131"/>
      <c r="Y1534"/>
      <c r="AB1534"/>
      <c r="AC1534"/>
      <c r="AD1534"/>
      <c r="AE1534"/>
      <c r="AF1534"/>
      <c r="AG1534"/>
      <c r="AH1534"/>
      <c r="AI1534"/>
      <c r="AJ1534"/>
      <c r="AK1534"/>
    </row>
    <row r="1535" spans="1:37" x14ac:dyDescent="0.25">
      <c r="A1535" s="131"/>
      <c r="B1535" s="131"/>
      <c r="C1535" s="131"/>
      <c r="D1535" s="131"/>
      <c r="E1535" s="131"/>
      <c r="F1535" s="131"/>
      <c r="G1535" s="131"/>
      <c r="H1535" s="131"/>
      <c r="I1535" s="131"/>
      <c r="J1535" s="131"/>
      <c r="K1535" s="131"/>
      <c r="L1535" s="131"/>
      <c r="M1535" s="131"/>
      <c r="N1535" s="131"/>
      <c r="O1535" s="131"/>
      <c r="P1535" s="131"/>
      <c r="Q1535" s="170"/>
      <c r="R1535" s="170"/>
      <c r="S1535" s="170"/>
      <c r="T1535" s="170"/>
      <c r="U1535" s="170"/>
      <c r="V1535" s="170"/>
      <c r="W1535" s="170"/>
      <c r="X1535" s="131"/>
      <c r="Y1535"/>
      <c r="AB1535"/>
      <c r="AC1535"/>
      <c r="AD1535"/>
      <c r="AE1535"/>
      <c r="AF1535"/>
      <c r="AG1535"/>
      <c r="AH1535"/>
      <c r="AI1535"/>
      <c r="AJ1535"/>
      <c r="AK1535"/>
    </row>
    <row r="1536" spans="1:37" x14ac:dyDescent="0.25">
      <c r="A1536" s="131"/>
      <c r="B1536" s="131"/>
      <c r="C1536" s="131"/>
      <c r="D1536" s="131"/>
      <c r="E1536" s="131"/>
      <c r="F1536" s="131"/>
      <c r="G1536" s="131"/>
      <c r="H1536" s="131"/>
      <c r="I1536" s="131"/>
      <c r="J1536" s="131"/>
      <c r="K1536" s="131"/>
      <c r="L1536" s="131"/>
      <c r="M1536" s="131"/>
      <c r="N1536" s="131"/>
      <c r="O1536" s="131"/>
      <c r="P1536" s="131"/>
      <c r="Q1536" s="170"/>
      <c r="R1536" s="170"/>
      <c r="S1536" s="170"/>
      <c r="T1536" s="170"/>
      <c r="U1536" s="170"/>
      <c r="V1536" s="170"/>
      <c r="W1536" s="170"/>
      <c r="X1536" s="131"/>
      <c r="Y1536"/>
      <c r="AB1536"/>
      <c r="AC1536"/>
      <c r="AD1536"/>
      <c r="AE1536"/>
      <c r="AF1536"/>
      <c r="AG1536"/>
      <c r="AH1536"/>
      <c r="AI1536"/>
      <c r="AJ1536"/>
      <c r="AK1536"/>
    </row>
    <row r="1537" spans="1:37" x14ac:dyDescent="0.25">
      <c r="A1537" s="131"/>
      <c r="B1537" s="131"/>
      <c r="C1537" s="131"/>
      <c r="D1537" s="131"/>
      <c r="E1537" s="131"/>
      <c r="F1537" s="131"/>
      <c r="G1537" s="131"/>
      <c r="H1537" s="131"/>
      <c r="I1537" s="131"/>
      <c r="J1537" s="131"/>
      <c r="K1537" s="131"/>
      <c r="L1537" s="131"/>
      <c r="M1537" s="131"/>
      <c r="N1537" s="131"/>
      <c r="O1537" s="131"/>
      <c r="P1537" s="131"/>
      <c r="Q1537" s="170"/>
      <c r="R1537" s="170"/>
      <c r="S1537" s="170"/>
      <c r="T1537" s="170"/>
      <c r="U1537" s="170"/>
      <c r="V1537" s="170"/>
      <c r="W1537" s="170"/>
      <c r="X1537" s="131"/>
      <c r="Y1537"/>
      <c r="AB1537"/>
      <c r="AC1537"/>
      <c r="AD1537"/>
      <c r="AE1537"/>
      <c r="AF1537"/>
      <c r="AG1537"/>
      <c r="AH1537"/>
      <c r="AI1537"/>
      <c r="AJ1537"/>
      <c r="AK1537"/>
    </row>
    <row r="1538" spans="1:37" x14ac:dyDescent="0.25">
      <c r="A1538" s="131"/>
      <c r="B1538" s="131"/>
      <c r="C1538" s="131"/>
      <c r="D1538" s="131"/>
      <c r="E1538" s="131"/>
      <c r="F1538" s="131"/>
      <c r="G1538" s="131"/>
      <c r="H1538" s="131"/>
      <c r="I1538" s="131"/>
      <c r="J1538" s="131"/>
      <c r="K1538" s="131"/>
      <c r="L1538" s="131"/>
      <c r="M1538" s="131"/>
      <c r="N1538" s="131"/>
      <c r="O1538" s="131"/>
      <c r="P1538" s="131"/>
      <c r="Q1538" s="170"/>
      <c r="R1538" s="170"/>
      <c r="S1538" s="170"/>
      <c r="T1538" s="170"/>
      <c r="U1538" s="170"/>
      <c r="V1538" s="170"/>
      <c r="W1538" s="170"/>
      <c r="X1538" s="131"/>
      <c r="Y1538"/>
      <c r="AB1538"/>
      <c r="AC1538"/>
      <c r="AD1538"/>
      <c r="AE1538"/>
      <c r="AF1538"/>
      <c r="AG1538"/>
      <c r="AH1538"/>
      <c r="AI1538"/>
      <c r="AJ1538"/>
      <c r="AK1538"/>
    </row>
    <row r="1539" spans="1:37" x14ac:dyDescent="0.25">
      <c r="A1539" s="131"/>
      <c r="B1539" s="131"/>
      <c r="C1539" s="131"/>
      <c r="D1539" s="131"/>
      <c r="E1539" s="131"/>
      <c r="F1539" s="131"/>
      <c r="G1539" s="131"/>
      <c r="H1539" s="131"/>
      <c r="I1539" s="131"/>
      <c r="J1539" s="131"/>
      <c r="K1539" s="131"/>
      <c r="L1539" s="131"/>
      <c r="M1539" s="131"/>
      <c r="N1539" s="131"/>
      <c r="O1539" s="131"/>
      <c r="P1539" s="131"/>
      <c r="Q1539" s="170"/>
      <c r="R1539" s="170"/>
      <c r="S1539" s="170"/>
      <c r="T1539" s="170"/>
      <c r="U1539" s="170"/>
      <c r="V1539" s="170"/>
      <c r="W1539" s="170"/>
      <c r="X1539" s="131"/>
      <c r="Y1539"/>
      <c r="AB1539"/>
      <c r="AC1539"/>
      <c r="AD1539"/>
      <c r="AE1539"/>
      <c r="AF1539"/>
      <c r="AG1539"/>
      <c r="AH1539"/>
      <c r="AI1539"/>
      <c r="AJ1539"/>
      <c r="AK1539"/>
    </row>
    <row r="1540" spans="1:37" x14ac:dyDescent="0.25">
      <c r="A1540" s="131"/>
      <c r="B1540" s="131"/>
      <c r="C1540" s="131"/>
      <c r="D1540" s="131"/>
      <c r="E1540" s="131"/>
      <c r="F1540" s="131"/>
      <c r="G1540" s="131"/>
      <c r="H1540" s="131"/>
      <c r="I1540" s="131"/>
      <c r="J1540" s="131"/>
      <c r="K1540" s="131"/>
      <c r="L1540" s="131"/>
      <c r="M1540" s="131"/>
      <c r="N1540" s="131"/>
      <c r="O1540" s="131"/>
      <c r="P1540" s="131"/>
      <c r="Q1540" s="170"/>
      <c r="R1540" s="170"/>
      <c r="S1540" s="170"/>
      <c r="T1540" s="170"/>
      <c r="U1540" s="170"/>
      <c r="V1540" s="170"/>
      <c r="W1540" s="170"/>
      <c r="X1540" s="131"/>
      <c r="Y1540"/>
      <c r="AB1540"/>
      <c r="AC1540"/>
      <c r="AD1540"/>
      <c r="AE1540"/>
      <c r="AF1540"/>
      <c r="AG1540"/>
      <c r="AH1540"/>
      <c r="AI1540"/>
      <c r="AJ1540"/>
      <c r="AK1540"/>
    </row>
    <row r="1541" spans="1:37" x14ac:dyDescent="0.25">
      <c r="A1541" s="131"/>
      <c r="B1541" s="131"/>
      <c r="C1541" s="131"/>
      <c r="D1541" s="131"/>
      <c r="E1541" s="131"/>
      <c r="F1541" s="131"/>
      <c r="G1541" s="131"/>
      <c r="H1541" s="131"/>
      <c r="I1541" s="131"/>
      <c r="J1541" s="131"/>
      <c r="K1541" s="131"/>
      <c r="L1541" s="131"/>
      <c r="M1541" s="131"/>
      <c r="N1541" s="131"/>
      <c r="O1541" s="131"/>
      <c r="P1541" s="131"/>
      <c r="Q1541" s="170"/>
      <c r="R1541" s="170"/>
      <c r="S1541" s="170"/>
      <c r="T1541" s="170"/>
      <c r="U1541" s="170"/>
      <c r="V1541" s="170"/>
      <c r="W1541" s="170"/>
      <c r="X1541" s="131"/>
      <c r="Y1541"/>
      <c r="AB1541"/>
      <c r="AC1541"/>
      <c r="AD1541"/>
      <c r="AE1541"/>
      <c r="AF1541"/>
      <c r="AG1541"/>
      <c r="AH1541"/>
      <c r="AI1541"/>
      <c r="AJ1541"/>
      <c r="AK1541"/>
    </row>
    <row r="1542" spans="1:37" x14ac:dyDescent="0.25">
      <c r="A1542" s="131"/>
      <c r="B1542" s="131"/>
      <c r="C1542" s="131"/>
      <c r="D1542" s="131"/>
      <c r="E1542" s="131"/>
      <c r="F1542" s="131"/>
      <c r="G1542" s="131"/>
      <c r="H1542" s="131"/>
      <c r="I1542" s="131"/>
      <c r="J1542" s="131"/>
      <c r="K1542" s="131"/>
      <c r="L1542" s="131"/>
      <c r="M1542" s="131"/>
      <c r="N1542" s="131"/>
      <c r="O1542" s="131"/>
      <c r="P1542" s="131"/>
      <c r="Q1542" s="170"/>
      <c r="R1542" s="170"/>
      <c r="S1542" s="170"/>
      <c r="T1542" s="170"/>
      <c r="U1542" s="170"/>
      <c r="V1542" s="170"/>
      <c r="W1542" s="170"/>
      <c r="X1542" s="131"/>
      <c r="Y1542"/>
      <c r="AB1542"/>
      <c r="AC1542"/>
      <c r="AD1542"/>
      <c r="AE1542"/>
      <c r="AF1542"/>
      <c r="AG1542"/>
      <c r="AH1542"/>
      <c r="AI1542"/>
      <c r="AJ1542"/>
      <c r="AK1542"/>
    </row>
    <row r="1543" spans="1:37" x14ac:dyDescent="0.25">
      <c r="A1543" s="131"/>
      <c r="B1543" s="131"/>
      <c r="C1543" s="131"/>
      <c r="D1543" s="131"/>
      <c r="E1543" s="131"/>
      <c r="F1543" s="131"/>
      <c r="G1543" s="131"/>
      <c r="H1543" s="131"/>
      <c r="I1543" s="131"/>
      <c r="J1543" s="131"/>
      <c r="K1543" s="131"/>
      <c r="L1543" s="131"/>
      <c r="M1543" s="131"/>
      <c r="N1543" s="131"/>
      <c r="O1543" s="131"/>
      <c r="P1543" s="131"/>
      <c r="Q1543" s="170"/>
      <c r="R1543" s="170"/>
      <c r="S1543" s="170"/>
      <c r="T1543" s="170"/>
      <c r="U1543" s="170"/>
      <c r="V1543" s="170"/>
      <c r="W1543" s="170"/>
      <c r="X1543" s="131"/>
      <c r="Y1543"/>
      <c r="AB1543"/>
      <c r="AC1543"/>
      <c r="AD1543"/>
      <c r="AE1543"/>
      <c r="AF1543"/>
      <c r="AG1543"/>
      <c r="AH1543"/>
      <c r="AI1543"/>
      <c r="AJ1543"/>
      <c r="AK1543"/>
    </row>
    <row r="1544" spans="1:37" x14ac:dyDescent="0.25">
      <c r="A1544" s="131"/>
      <c r="B1544" s="131"/>
      <c r="C1544" s="131"/>
      <c r="D1544" s="131"/>
      <c r="E1544" s="131"/>
      <c r="F1544" s="131"/>
      <c r="G1544" s="131"/>
      <c r="H1544" s="131"/>
      <c r="I1544" s="131"/>
      <c r="J1544" s="131"/>
      <c r="K1544" s="131"/>
      <c r="L1544" s="131"/>
      <c r="M1544" s="131"/>
      <c r="N1544" s="131"/>
      <c r="O1544" s="131"/>
      <c r="P1544" s="131"/>
      <c r="Q1544" s="170"/>
      <c r="R1544" s="170"/>
      <c r="S1544" s="170"/>
      <c r="T1544" s="170"/>
      <c r="U1544" s="170"/>
      <c r="V1544" s="170"/>
      <c r="W1544" s="170"/>
      <c r="X1544" s="131"/>
      <c r="Y1544"/>
      <c r="AB1544"/>
      <c r="AC1544"/>
      <c r="AD1544"/>
      <c r="AE1544"/>
      <c r="AF1544"/>
      <c r="AG1544"/>
      <c r="AH1544"/>
      <c r="AI1544"/>
      <c r="AJ1544"/>
      <c r="AK1544"/>
    </row>
    <row r="1545" spans="1:37" x14ac:dyDescent="0.25">
      <c r="A1545" s="131"/>
      <c r="B1545" s="131"/>
      <c r="C1545" s="131"/>
      <c r="D1545" s="131"/>
      <c r="E1545" s="131"/>
      <c r="F1545" s="131"/>
      <c r="G1545" s="131"/>
      <c r="H1545" s="131"/>
      <c r="I1545" s="131"/>
      <c r="J1545" s="131"/>
      <c r="K1545" s="131"/>
      <c r="L1545" s="131"/>
      <c r="M1545" s="131"/>
      <c r="N1545" s="131"/>
      <c r="O1545" s="131"/>
      <c r="P1545" s="131"/>
      <c r="Q1545" s="170"/>
      <c r="R1545" s="170"/>
      <c r="S1545" s="170"/>
      <c r="T1545" s="170"/>
      <c r="U1545" s="170"/>
      <c r="V1545" s="170"/>
      <c r="W1545" s="170"/>
      <c r="X1545" s="131"/>
      <c r="Y1545"/>
      <c r="AB1545"/>
      <c r="AC1545"/>
      <c r="AD1545"/>
      <c r="AE1545"/>
      <c r="AF1545"/>
      <c r="AG1545"/>
      <c r="AH1545"/>
      <c r="AI1545"/>
      <c r="AJ1545"/>
      <c r="AK1545"/>
    </row>
    <row r="1546" spans="1:37" x14ac:dyDescent="0.25">
      <c r="A1546" s="131"/>
      <c r="B1546" s="131"/>
      <c r="C1546" s="131"/>
      <c r="D1546" s="131"/>
      <c r="E1546" s="131"/>
      <c r="F1546" s="131"/>
      <c r="G1546" s="131"/>
      <c r="H1546" s="131"/>
      <c r="I1546" s="131"/>
      <c r="J1546" s="131"/>
      <c r="K1546" s="131"/>
      <c r="L1546" s="131"/>
      <c r="M1546" s="131"/>
      <c r="N1546" s="131"/>
      <c r="O1546" s="131"/>
      <c r="P1546" s="131"/>
      <c r="Q1546" s="170"/>
      <c r="R1546" s="170"/>
      <c r="S1546" s="170"/>
      <c r="T1546" s="170"/>
      <c r="U1546" s="170"/>
      <c r="V1546" s="170"/>
      <c r="W1546" s="170"/>
      <c r="X1546" s="131"/>
      <c r="Y1546"/>
      <c r="AB1546"/>
      <c r="AC1546"/>
      <c r="AD1546"/>
      <c r="AE1546"/>
      <c r="AF1546"/>
      <c r="AG1546"/>
      <c r="AH1546"/>
      <c r="AI1546"/>
      <c r="AJ1546"/>
      <c r="AK1546"/>
    </row>
    <row r="1547" spans="1:37" x14ac:dyDescent="0.25">
      <c r="A1547" s="131"/>
      <c r="B1547" s="131"/>
      <c r="C1547" s="131"/>
      <c r="D1547" s="131"/>
      <c r="E1547" s="131"/>
      <c r="F1547" s="131"/>
      <c r="G1547" s="131"/>
      <c r="H1547" s="131"/>
      <c r="I1547" s="131"/>
      <c r="J1547" s="131"/>
      <c r="K1547" s="131"/>
      <c r="L1547" s="131"/>
      <c r="M1547" s="131"/>
      <c r="N1547" s="131"/>
      <c r="O1547" s="131"/>
      <c r="P1547" s="131"/>
      <c r="Q1547" s="170"/>
      <c r="R1547" s="170"/>
      <c r="S1547" s="170"/>
      <c r="T1547" s="170"/>
      <c r="U1547" s="170"/>
      <c r="V1547" s="170"/>
      <c r="W1547" s="170"/>
      <c r="X1547" s="131"/>
      <c r="Y1547"/>
      <c r="AB1547"/>
      <c r="AC1547"/>
      <c r="AD1547"/>
      <c r="AE1547"/>
      <c r="AF1547"/>
      <c r="AG1547"/>
      <c r="AH1547"/>
      <c r="AI1547"/>
      <c r="AJ1547"/>
      <c r="AK1547"/>
    </row>
    <row r="1548" spans="1:37" x14ac:dyDescent="0.25">
      <c r="A1548" s="131"/>
      <c r="B1548" s="131"/>
      <c r="C1548" s="131"/>
      <c r="D1548" s="131"/>
      <c r="E1548" s="131"/>
      <c r="F1548" s="131"/>
      <c r="G1548" s="131"/>
      <c r="H1548" s="131"/>
      <c r="I1548" s="131"/>
      <c r="J1548" s="131"/>
      <c r="K1548" s="131"/>
      <c r="L1548" s="131"/>
      <c r="M1548" s="131"/>
      <c r="N1548" s="131"/>
      <c r="O1548" s="131"/>
      <c r="P1548" s="131"/>
      <c r="Q1548" s="170"/>
      <c r="R1548" s="170"/>
      <c r="S1548" s="170"/>
      <c r="T1548" s="170"/>
      <c r="U1548" s="170"/>
      <c r="V1548" s="170"/>
      <c r="W1548" s="170"/>
      <c r="X1548" s="131"/>
      <c r="Y1548"/>
      <c r="AB1548"/>
      <c r="AC1548"/>
      <c r="AD1548"/>
      <c r="AE1548"/>
      <c r="AF1548"/>
      <c r="AG1548"/>
      <c r="AH1548"/>
      <c r="AI1548"/>
      <c r="AJ1548"/>
      <c r="AK1548"/>
    </row>
    <row r="1549" spans="1:37" x14ac:dyDescent="0.25">
      <c r="A1549" s="131"/>
      <c r="B1549" s="131"/>
      <c r="C1549" s="131"/>
      <c r="D1549" s="131"/>
      <c r="E1549" s="131"/>
      <c r="F1549" s="131"/>
      <c r="G1549" s="131"/>
      <c r="H1549" s="131"/>
      <c r="I1549" s="131"/>
      <c r="J1549" s="131"/>
      <c r="K1549" s="131"/>
      <c r="L1549" s="131"/>
      <c r="M1549" s="131"/>
      <c r="N1549" s="131"/>
      <c r="O1549" s="131"/>
      <c r="P1549" s="131"/>
      <c r="Q1549" s="170"/>
      <c r="R1549" s="170"/>
      <c r="S1549" s="170"/>
      <c r="T1549" s="170"/>
      <c r="U1549" s="170"/>
      <c r="V1549" s="170"/>
      <c r="W1549" s="170"/>
      <c r="X1549" s="131"/>
      <c r="Y1549"/>
      <c r="AB1549"/>
      <c r="AC1549"/>
      <c r="AD1549"/>
      <c r="AE1549"/>
      <c r="AF1549"/>
      <c r="AG1549"/>
      <c r="AH1549"/>
      <c r="AI1549"/>
      <c r="AJ1549"/>
      <c r="AK1549"/>
    </row>
    <row r="1550" spans="1:37" x14ac:dyDescent="0.25">
      <c r="A1550" s="131"/>
      <c r="B1550" s="131"/>
      <c r="C1550" s="131"/>
      <c r="D1550" s="131"/>
      <c r="E1550" s="131"/>
      <c r="F1550" s="131"/>
      <c r="G1550" s="131"/>
      <c r="H1550" s="131"/>
      <c r="I1550" s="131"/>
      <c r="J1550" s="131"/>
      <c r="K1550" s="131"/>
      <c r="L1550" s="131"/>
      <c r="M1550" s="131"/>
      <c r="N1550" s="131"/>
      <c r="O1550" s="131"/>
      <c r="P1550" s="131"/>
      <c r="Q1550" s="170"/>
      <c r="R1550" s="170"/>
      <c r="S1550" s="170"/>
      <c r="T1550" s="170"/>
      <c r="U1550" s="170"/>
      <c r="V1550" s="170"/>
      <c r="W1550" s="170"/>
      <c r="X1550" s="131"/>
      <c r="Y1550"/>
      <c r="AB1550"/>
      <c r="AC1550"/>
      <c r="AD1550"/>
      <c r="AE1550"/>
      <c r="AF1550"/>
      <c r="AG1550"/>
      <c r="AH1550"/>
      <c r="AI1550"/>
      <c r="AJ1550"/>
      <c r="AK1550"/>
    </row>
    <row r="1551" spans="1:37" x14ac:dyDescent="0.25">
      <c r="A1551" s="131"/>
      <c r="B1551" s="131"/>
      <c r="C1551" s="131"/>
      <c r="D1551" s="131"/>
      <c r="E1551" s="131"/>
      <c r="F1551" s="131"/>
      <c r="G1551" s="131"/>
      <c r="H1551" s="131"/>
      <c r="I1551" s="131"/>
      <c r="J1551" s="131"/>
      <c r="K1551" s="131"/>
      <c r="L1551" s="131"/>
      <c r="M1551" s="131"/>
      <c r="N1551" s="131"/>
      <c r="O1551" s="131"/>
      <c r="P1551" s="131"/>
      <c r="Q1551" s="170"/>
      <c r="R1551" s="170"/>
      <c r="S1551" s="170"/>
      <c r="T1551" s="170"/>
      <c r="U1551" s="170"/>
      <c r="V1551" s="170"/>
      <c r="W1551" s="170"/>
      <c r="X1551" s="131"/>
      <c r="Y1551"/>
      <c r="AB1551"/>
      <c r="AC1551"/>
      <c r="AD1551"/>
      <c r="AE1551"/>
      <c r="AF1551"/>
      <c r="AG1551"/>
      <c r="AH1551"/>
      <c r="AI1551"/>
      <c r="AJ1551"/>
      <c r="AK1551"/>
    </row>
    <row r="1552" spans="1:37" x14ac:dyDescent="0.25">
      <c r="A1552" s="131"/>
      <c r="B1552" s="131"/>
      <c r="C1552" s="131"/>
      <c r="D1552" s="131"/>
      <c r="E1552" s="131"/>
      <c r="F1552" s="131"/>
      <c r="G1552" s="131"/>
      <c r="H1552" s="131"/>
      <c r="I1552" s="131"/>
      <c r="J1552" s="131"/>
      <c r="K1552" s="131"/>
      <c r="L1552" s="131"/>
      <c r="M1552" s="131"/>
      <c r="N1552" s="131"/>
      <c r="O1552" s="131"/>
      <c r="P1552" s="131"/>
      <c r="Q1552" s="170"/>
      <c r="R1552" s="170"/>
      <c r="S1552" s="170"/>
      <c r="T1552" s="170"/>
      <c r="U1552" s="170"/>
      <c r="V1552" s="170"/>
      <c r="W1552" s="170"/>
      <c r="X1552" s="131"/>
      <c r="Y1552"/>
      <c r="AB1552"/>
      <c r="AC1552"/>
      <c r="AD1552"/>
      <c r="AE1552"/>
      <c r="AF1552"/>
      <c r="AG1552"/>
      <c r="AH1552"/>
      <c r="AI1552"/>
      <c r="AJ1552"/>
      <c r="AK1552"/>
    </row>
    <row r="1553" spans="1:37" x14ac:dyDescent="0.25">
      <c r="A1553" s="131"/>
      <c r="B1553" s="131"/>
      <c r="C1553" s="131"/>
      <c r="D1553" s="131"/>
      <c r="E1553" s="131"/>
      <c r="F1553" s="131"/>
      <c r="G1553" s="131"/>
      <c r="H1553" s="131"/>
      <c r="I1553" s="131"/>
      <c r="J1553" s="131"/>
      <c r="K1553" s="131"/>
      <c r="L1553" s="131"/>
      <c r="M1553" s="131"/>
      <c r="N1553" s="131"/>
      <c r="O1553" s="131"/>
      <c r="P1553" s="131"/>
      <c r="Q1553" s="170"/>
      <c r="R1553" s="170"/>
      <c r="S1553" s="170"/>
      <c r="T1553" s="170"/>
      <c r="U1553" s="170"/>
      <c r="V1553" s="170"/>
      <c r="W1553" s="170"/>
      <c r="X1553" s="131"/>
      <c r="Y1553"/>
      <c r="AB1553"/>
      <c r="AC1553"/>
      <c r="AD1553"/>
      <c r="AE1553"/>
      <c r="AF1553"/>
      <c r="AG1553"/>
      <c r="AH1553"/>
      <c r="AI1553"/>
      <c r="AJ1553"/>
      <c r="AK1553"/>
    </row>
    <row r="1554" spans="1:37" x14ac:dyDescent="0.25">
      <c r="A1554" s="131"/>
      <c r="B1554" s="131"/>
      <c r="C1554" s="131"/>
      <c r="D1554" s="131"/>
      <c r="E1554" s="131"/>
      <c r="F1554" s="131"/>
      <c r="G1554" s="131"/>
      <c r="H1554" s="131"/>
      <c r="I1554" s="131"/>
      <c r="J1554" s="131"/>
      <c r="K1554" s="131"/>
      <c r="L1554" s="131"/>
      <c r="M1554" s="131"/>
      <c r="N1554" s="131"/>
      <c r="O1554" s="131"/>
      <c r="P1554" s="131"/>
      <c r="Q1554" s="170"/>
      <c r="R1554" s="170"/>
      <c r="S1554" s="170"/>
      <c r="T1554" s="170"/>
      <c r="U1554" s="170"/>
      <c r="V1554" s="170"/>
      <c r="W1554" s="170"/>
      <c r="X1554" s="131"/>
      <c r="Y1554"/>
      <c r="AB1554"/>
      <c r="AC1554"/>
      <c r="AD1554"/>
      <c r="AE1554"/>
      <c r="AF1554"/>
      <c r="AG1554"/>
      <c r="AH1554"/>
      <c r="AI1554"/>
      <c r="AJ1554"/>
      <c r="AK1554"/>
    </row>
    <row r="1555" spans="1:37" x14ac:dyDescent="0.25">
      <c r="A1555" s="131"/>
      <c r="B1555" s="131"/>
      <c r="C1555" s="131"/>
      <c r="D1555" s="131"/>
      <c r="E1555" s="131"/>
      <c r="F1555" s="131"/>
      <c r="G1555" s="131"/>
      <c r="H1555" s="131"/>
      <c r="I1555" s="131"/>
      <c r="J1555" s="131"/>
      <c r="K1555" s="131"/>
      <c r="L1555" s="131"/>
      <c r="M1555" s="131"/>
      <c r="N1555" s="131"/>
      <c r="O1555" s="131"/>
      <c r="P1555" s="131"/>
      <c r="Q1555" s="170"/>
      <c r="R1555" s="170"/>
      <c r="S1555" s="170"/>
      <c r="T1555" s="170"/>
      <c r="U1555" s="170"/>
      <c r="V1555" s="170"/>
      <c r="W1555" s="170"/>
      <c r="X1555" s="131"/>
      <c r="Y1555"/>
      <c r="AB1555"/>
      <c r="AC1555"/>
      <c r="AD1555"/>
      <c r="AE1555"/>
      <c r="AF1555"/>
      <c r="AG1555"/>
      <c r="AH1555"/>
      <c r="AI1555"/>
      <c r="AJ1555"/>
      <c r="AK1555"/>
    </row>
    <row r="1556" spans="1:37" x14ac:dyDescent="0.25">
      <c r="A1556" s="131"/>
      <c r="B1556" s="131"/>
      <c r="C1556" s="131"/>
      <c r="D1556" s="131"/>
      <c r="E1556" s="131"/>
      <c r="F1556" s="131"/>
      <c r="G1556" s="131"/>
      <c r="H1556" s="131"/>
      <c r="I1556" s="131"/>
      <c r="J1556" s="131"/>
      <c r="K1556" s="131"/>
      <c r="L1556" s="131"/>
      <c r="M1556" s="131"/>
      <c r="N1556" s="131"/>
      <c r="O1556" s="131"/>
      <c r="P1556" s="131"/>
      <c r="Q1556" s="170"/>
      <c r="R1556" s="170"/>
      <c r="S1556" s="170"/>
      <c r="T1556" s="170"/>
      <c r="U1556" s="170"/>
      <c r="V1556" s="170"/>
      <c r="W1556" s="170"/>
      <c r="X1556" s="131"/>
      <c r="Y1556"/>
      <c r="AB1556"/>
      <c r="AC1556"/>
      <c r="AD1556"/>
      <c r="AE1556"/>
      <c r="AF1556"/>
      <c r="AG1556"/>
      <c r="AH1556"/>
      <c r="AI1556"/>
      <c r="AJ1556"/>
      <c r="AK1556"/>
    </row>
    <row r="1557" spans="1:37" x14ac:dyDescent="0.25">
      <c r="A1557" s="131"/>
      <c r="B1557" s="131"/>
      <c r="C1557" s="131"/>
      <c r="D1557" s="131"/>
      <c r="E1557" s="131"/>
      <c r="F1557" s="131"/>
      <c r="G1557" s="131"/>
      <c r="H1557" s="131"/>
      <c r="I1557" s="131"/>
      <c r="J1557" s="131"/>
      <c r="K1557" s="131"/>
      <c r="L1557" s="131"/>
      <c r="M1557" s="131"/>
      <c r="N1557" s="131"/>
      <c r="O1557" s="131"/>
      <c r="P1557" s="131"/>
      <c r="Q1557" s="170"/>
      <c r="R1557" s="170"/>
      <c r="S1557" s="170"/>
      <c r="T1557" s="170"/>
      <c r="U1557" s="170"/>
      <c r="V1557" s="170"/>
      <c r="W1557" s="170"/>
      <c r="X1557" s="131"/>
      <c r="Y1557"/>
      <c r="AB1557"/>
      <c r="AC1557"/>
      <c r="AD1557"/>
      <c r="AE1557"/>
      <c r="AF1557"/>
      <c r="AG1557"/>
      <c r="AH1557"/>
      <c r="AI1557"/>
      <c r="AJ1557"/>
      <c r="AK1557"/>
    </row>
    <row r="1558" spans="1:37" x14ac:dyDescent="0.25">
      <c r="A1558" s="131"/>
      <c r="B1558" s="131"/>
      <c r="C1558" s="131"/>
      <c r="D1558" s="131"/>
      <c r="E1558" s="131"/>
      <c r="F1558" s="131"/>
      <c r="G1558" s="131"/>
      <c r="H1558" s="131"/>
      <c r="I1558" s="131"/>
      <c r="J1558" s="131"/>
      <c r="K1558" s="131"/>
      <c r="L1558" s="131"/>
      <c r="M1558" s="131"/>
      <c r="N1558" s="131"/>
      <c r="O1558" s="131"/>
      <c r="P1558" s="131"/>
      <c r="Q1558" s="170"/>
      <c r="R1558" s="170"/>
      <c r="S1558" s="170"/>
      <c r="T1558" s="170"/>
      <c r="U1558" s="170"/>
      <c r="V1558" s="170"/>
      <c r="W1558" s="170"/>
      <c r="X1558" s="131"/>
      <c r="Y1558"/>
      <c r="AB1558"/>
      <c r="AC1558"/>
      <c r="AD1558"/>
      <c r="AE1558"/>
      <c r="AF1558"/>
      <c r="AG1558"/>
      <c r="AH1558"/>
      <c r="AI1558"/>
      <c r="AJ1558"/>
      <c r="AK1558"/>
    </row>
    <row r="1559" spans="1:37" x14ac:dyDescent="0.25">
      <c r="A1559" s="131"/>
      <c r="B1559" s="131"/>
      <c r="C1559" s="131"/>
      <c r="D1559" s="131"/>
      <c r="E1559" s="131"/>
      <c r="F1559" s="131"/>
      <c r="G1559" s="131"/>
      <c r="H1559" s="131"/>
      <c r="I1559" s="131"/>
      <c r="J1559" s="131"/>
      <c r="K1559" s="131"/>
      <c r="L1559" s="131"/>
      <c r="M1559" s="131"/>
      <c r="N1559" s="131"/>
      <c r="O1559" s="131"/>
      <c r="P1559" s="131"/>
      <c r="Q1559" s="170"/>
      <c r="R1559" s="170"/>
      <c r="S1559" s="170"/>
      <c r="T1559" s="170"/>
      <c r="U1559" s="170"/>
      <c r="V1559" s="170"/>
      <c r="W1559" s="170"/>
      <c r="X1559" s="131"/>
      <c r="Y1559"/>
      <c r="AB1559"/>
      <c r="AC1559"/>
      <c r="AD1559"/>
      <c r="AE1559"/>
      <c r="AF1559"/>
      <c r="AG1559"/>
      <c r="AH1559"/>
      <c r="AI1559"/>
      <c r="AJ1559"/>
      <c r="AK1559"/>
    </row>
    <row r="1560" spans="1:37" x14ac:dyDescent="0.25">
      <c r="A1560" s="131"/>
      <c r="B1560" s="131"/>
      <c r="C1560" s="131"/>
      <c r="D1560" s="131"/>
      <c r="E1560" s="131"/>
      <c r="F1560" s="131"/>
      <c r="G1560" s="131"/>
      <c r="H1560" s="131"/>
      <c r="I1560" s="131"/>
      <c r="J1560" s="131"/>
      <c r="K1560" s="131"/>
      <c r="L1560" s="131"/>
      <c r="M1560" s="131"/>
      <c r="N1560" s="131"/>
      <c r="O1560" s="131"/>
      <c r="P1560" s="131"/>
      <c r="Q1560" s="170"/>
      <c r="R1560" s="170"/>
      <c r="S1560" s="170"/>
      <c r="T1560" s="170"/>
      <c r="U1560" s="170"/>
      <c r="V1560" s="170"/>
      <c r="W1560" s="170"/>
      <c r="X1560" s="131"/>
      <c r="Y1560"/>
      <c r="AB1560"/>
      <c r="AC1560"/>
      <c r="AD1560"/>
      <c r="AE1560"/>
      <c r="AF1560"/>
      <c r="AG1560"/>
      <c r="AH1560"/>
      <c r="AI1560"/>
      <c r="AJ1560"/>
      <c r="AK1560"/>
    </row>
    <row r="1561" spans="1:37" x14ac:dyDescent="0.25">
      <c r="A1561" s="131"/>
      <c r="B1561" s="131"/>
      <c r="C1561" s="131"/>
      <c r="D1561" s="131"/>
      <c r="E1561" s="131"/>
      <c r="F1561" s="131"/>
      <c r="G1561" s="131"/>
      <c r="H1561" s="131"/>
      <c r="I1561" s="131"/>
      <c r="J1561" s="131"/>
      <c r="K1561" s="131"/>
      <c r="L1561" s="131"/>
      <c r="M1561" s="131"/>
      <c r="N1561" s="131"/>
      <c r="O1561" s="131"/>
      <c r="P1561" s="131"/>
      <c r="Q1561" s="170"/>
      <c r="R1561" s="170"/>
      <c r="S1561" s="170"/>
      <c r="T1561" s="170"/>
      <c r="U1561" s="170"/>
      <c r="V1561" s="170"/>
      <c r="W1561" s="170"/>
      <c r="X1561" s="131"/>
      <c r="Y1561"/>
      <c r="AB1561"/>
      <c r="AC1561"/>
      <c r="AD1561"/>
      <c r="AE1561"/>
      <c r="AF1561"/>
      <c r="AG1561"/>
      <c r="AH1561"/>
      <c r="AI1561"/>
      <c r="AJ1561"/>
      <c r="AK1561"/>
    </row>
    <row r="1562" spans="1:37" x14ac:dyDescent="0.25">
      <c r="A1562" s="131"/>
      <c r="B1562" s="131"/>
      <c r="C1562" s="131"/>
      <c r="D1562" s="131"/>
      <c r="E1562" s="131"/>
      <c r="F1562" s="131"/>
      <c r="G1562" s="131"/>
      <c r="H1562" s="131"/>
      <c r="I1562" s="131"/>
      <c r="J1562" s="131"/>
      <c r="K1562" s="131"/>
      <c r="L1562" s="131"/>
      <c r="M1562" s="131"/>
      <c r="N1562" s="131"/>
      <c r="O1562" s="131"/>
      <c r="P1562" s="131"/>
      <c r="Q1562" s="170"/>
      <c r="R1562" s="170"/>
      <c r="S1562" s="170"/>
      <c r="T1562" s="170"/>
      <c r="U1562" s="170"/>
      <c r="V1562" s="170"/>
      <c r="W1562" s="170"/>
      <c r="X1562" s="131"/>
      <c r="Y1562"/>
      <c r="AB1562"/>
      <c r="AC1562"/>
      <c r="AD1562"/>
      <c r="AE1562"/>
      <c r="AF1562"/>
      <c r="AG1562"/>
      <c r="AH1562"/>
      <c r="AI1562"/>
      <c r="AJ1562"/>
      <c r="AK1562"/>
    </row>
    <row r="1563" spans="1:37" x14ac:dyDescent="0.25">
      <c r="A1563" s="131"/>
      <c r="B1563" s="131"/>
      <c r="C1563" s="131"/>
      <c r="D1563" s="131"/>
      <c r="E1563" s="131"/>
      <c r="F1563" s="131"/>
      <c r="G1563" s="131"/>
      <c r="H1563" s="131"/>
      <c r="I1563" s="131"/>
      <c r="J1563" s="131"/>
      <c r="K1563" s="131"/>
      <c r="L1563" s="131"/>
      <c r="M1563" s="131"/>
      <c r="N1563" s="131"/>
      <c r="O1563" s="131"/>
      <c r="P1563" s="131"/>
      <c r="Q1563" s="170"/>
      <c r="R1563" s="170"/>
      <c r="S1563" s="170"/>
      <c r="T1563" s="170"/>
      <c r="U1563" s="170"/>
      <c r="V1563" s="170"/>
      <c r="W1563" s="170"/>
      <c r="X1563" s="131"/>
      <c r="Y1563"/>
      <c r="AB1563"/>
      <c r="AC1563"/>
      <c r="AD1563"/>
      <c r="AE1563"/>
      <c r="AF1563"/>
      <c r="AG1563"/>
      <c r="AH1563"/>
      <c r="AI1563"/>
      <c r="AJ1563"/>
      <c r="AK1563"/>
    </row>
    <row r="1564" spans="1:37" x14ac:dyDescent="0.25">
      <c r="A1564" s="131"/>
      <c r="B1564" s="131"/>
      <c r="C1564" s="131"/>
      <c r="D1564" s="131"/>
      <c r="E1564" s="131"/>
      <c r="F1564" s="131"/>
      <c r="G1564" s="131"/>
      <c r="H1564" s="131"/>
      <c r="I1564" s="131"/>
      <c r="J1564" s="131"/>
      <c r="K1564" s="131"/>
      <c r="L1564" s="131"/>
      <c r="M1564" s="131"/>
      <c r="N1564" s="131"/>
      <c r="O1564" s="131"/>
      <c r="P1564" s="131"/>
      <c r="Q1564" s="170"/>
      <c r="R1564" s="170"/>
      <c r="S1564" s="170"/>
      <c r="T1564" s="170"/>
      <c r="U1564" s="170"/>
      <c r="V1564" s="170"/>
      <c r="W1564" s="170"/>
      <c r="X1564" s="131"/>
      <c r="Y1564"/>
      <c r="AB1564"/>
      <c r="AC1564"/>
      <c r="AD1564"/>
      <c r="AE1564"/>
      <c r="AF1564"/>
      <c r="AG1564"/>
      <c r="AH1564"/>
      <c r="AI1564"/>
      <c r="AJ1564"/>
      <c r="AK1564"/>
    </row>
    <row r="1565" spans="1:37" x14ac:dyDescent="0.25">
      <c r="A1565" s="131"/>
      <c r="B1565" s="131"/>
      <c r="C1565" s="131"/>
      <c r="D1565" s="131"/>
      <c r="E1565" s="131"/>
      <c r="F1565" s="131"/>
      <c r="G1565" s="131"/>
      <c r="H1565" s="131"/>
      <c r="I1565" s="131"/>
      <c r="J1565" s="131"/>
      <c r="K1565" s="131"/>
      <c r="L1565" s="131"/>
      <c r="M1565" s="131"/>
      <c r="N1565" s="131"/>
      <c r="O1565" s="131"/>
      <c r="P1565" s="131"/>
      <c r="Q1565" s="170"/>
      <c r="R1565" s="170"/>
      <c r="S1565" s="170"/>
      <c r="T1565" s="170"/>
      <c r="U1565" s="170"/>
      <c r="V1565" s="170"/>
      <c r="W1565" s="170"/>
      <c r="X1565" s="131"/>
      <c r="Y1565"/>
      <c r="AB1565"/>
      <c r="AC1565"/>
      <c r="AD1565"/>
      <c r="AE1565"/>
      <c r="AF1565"/>
      <c r="AG1565"/>
      <c r="AH1565"/>
      <c r="AI1565"/>
      <c r="AJ1565"/>
      <c r="AK1565"/>
    </row>
    <row r="1566" spans="1:37" x14ac:dyDescent="0.25">
      <c r="A1566" s="131"/>
      <c r="B1566" s="131"/>
      <c r="C1566" s="131"/>
      <c r="D1566" s="131"/>
      <c r="E1566" s="131"/>
      <c r="F1566" s="131"/>
      <c r="G1566" s="131"/>
      <c r="H1566" s="131"/>
      <c r="I1566" s="131"/>
      <c r="J1566" s="131"/>
      <c r="K1566" s="131"/>
      <c r="L1566" s="131"/>
      <c r="M1566" s="131"/>
      <c r="N1566" s="131"/>
      <c r="O1566" s="131"/>
      <c r="P1566" s="131"/>
      <c r="Q1566" s="170"/>
      <c r="R1566" s="170"/>
      <c r="S1566" s="170"/>
      <c r="T1566" s="170"/>
      <c r="U1566" s="170"/>
      <c r="V1566" s="170"/>
      <c r="W1566" s="170"/>
      <c r="X1566" s="131"/>
      <c r="Y1566"/>
      <c r="AB1566"/>
      <c r="AC1566"/>
      <c r="AD1566"/>
      <c r="AE1566"/>
      <c r="AF1566"/>
      <c r="AG1566"/>
      <c r="AH1566"/>
      <c r="AI1566"/>
      <c r="AJ1566"/>
      <c r="AK1566"/>
    </row>
    <row r="1567" spans="1:37" x14ac:dyDescent="0.25">
      <c r="A1567" s="131"/>
      <c r="B1567" s="131"/>
      <c r="C1567" s="131"/>
      <c r="D1567" s="131"/>
      <c r="E1567" s="131"/>
      <c r="F1567" s="131"/>
      <c r="G1567" s="131"/>
      <c r="H1567" s="131"/>
      <c r="I1567" s="131"/>
      <c r="J1567" s="131"/>
      <c r="K1567" s="131"/>
      <c r="L1567" s="131"/>
      <c r="M1567" s="131"/>
      <c r="N1567" s="131"/>
      <c r="O1567" s="131"/>
      <c r="P1567" s="131"/>
      <c r="Q1567" s="170"/>
      <c r="R1567" s="170"/>
      <c r="S1567" s="170"/>
      <c r="T1567" s="170"/>
      <c r="U1567" s="170"/>
      <c r="V1567" s="170"/>
      <c r="W1567" s="170"/>
      <c r="X1567" s="131"/>
      <c r="Y1567"/>
      <c r="AB1567"/>
      <c r="AC1567"/>
      <c r="AD1567"/>
      <c r="AE1567"/>
      <c r="AF1567"/>
      <c r="AG1567"/>
      <c r="AH1567"/>
      <c r="AI1567"/>
      <c r="AJ1567"/>
      <c r="AK1567"/>
    </row>
    <row r="1568" spans="1:37" x14ac:dyDescent="0.25">
      <c r="A1568" s="131"/>
      <c r="B1568" s="131"/>
      <c r="C1568" s="131"/>
      <c r="D1568" s="131"/>
      <c r="E1568" s="131"/>
      <c r="F1568" s="131"/>
      <c r="G1568" s="131"/>
      <c r="H1568" s="131"/>
      <c r="I1568" s="131"/>
      <c r="J1568" s="131"/>
      <c r="K1568" s="131"/>
      <c r="L1568" s="131"/>
      <c r="M1568" s="131"/>
      <c r="N1568" s="131"/>
      <c r="O1568" s="131"/>
      <c r="P1568" s="131"/>
      <c r="Q1568" s="170"/>
      <c r="R1568" s="170"/>
      <c r="S1568" s="170"/>
      <c r="T1568" s="170"/>
      <c r="U1568" s="170"/>
      <c r="V1568" s="170"/>
      <c r="W1568" s="170"/>
      <c r="X1568" s="131"/>
      <c r="Y1568"/>
      <c r="AB1568"/>
      <c r="AC1568"/>
      <c r="AD1568"/>
      <c r="AE1568"/>
      <c r="AF1568"/>
      <c r="AG1568"/>
      <c r="AH1568"/>
      <c r="AI1568"/>
      <c r="AJ1568"/>
      <c r="AK1568"/>
    </row>
    <row r="1569" spans="1:37" x14ac:dyDescent="0.25">
      <c r="A1569" s="131"/>
      <c r="B1569" s="131"/>
      <c r="C1569" s="131"/>
      <c r="D1569" s="131"/>
      <c r="E1569" s="131"/>
      <c r="F1569" s="131"/>
      <c r="G1569" s="131"/>
      <c r="H1569" s="131"/>
      <c r="I1569" s="131"/>
      <c r="J1569" s="131"/>
      <c r="K1569" s="131"/>
      <c r="L1569" s="131"/>
      <c r="M1569" s="131"/>
      <c r="N1569" s="131"/>
      <c r="O1569" s="131"/>
      <c r="P1569" s="131"/>
      <c r="Q1569" s="170"/>
      <c r="R1569" s="170"/>
      <c r="S1569" s="170"/>
      <c r="T1569" s="170"/>
      <c r="U1569" s="170"/>
      <c r="V1569" s="170"/>
      <c r="W1569" s="170"/>
      <c r="X1569" s="131"/>
      <c r="Y1569"/>
      <c r="AB1569"/>
      <c r="AC1569"/>
      <c r="AD1569"/>
      <c r="AE1569"/>
      <c r="AF1569"/>
      <c r="AG1569"/>
      <c r="AH1569"/>
      <c r="AI1569"/>
      <c r="AJ1569"/>
      <c r="AK1569"/>
    </row>
    <row r="1570" spans="1:37" x14ac:dyDescent="0.25">
      <c r="A1570" s="131"/>
      <c r="B1570" s="131"/>
      <c r="C1570" s="131"/>
      <c r="D1570" s="131"/>
      <c r="E1570" s="131"/>
      <c r="F1570" s="131"/>
      <c r="G1570" s="131"/>
      <c r="H1570" s="131"/>
      <c r="I1570" s="131"/>
      <c r="J1570" s="131"/>
      <c r="K1570" s="131"/>
      <c r="L1570" s="131"/>
      <c r="M1570" s="131"/>
      <c r="N1570" s="131"/>
      <c r="O1570" s="131"/>
      <c r="P1570" s="131"/>
      <c r="Q1570" s="170"/>
      <c r="R1570" s="170"/>
      <c r="S1570" s="170"/>
      <c r="T1570" s="170"/>
      <c r="U1570" s="170"/>
      <c r="V1570" s="170"/>
      <c r="W1570" s="170"/>
      <c r="X1570" s="131"/>
      <c r="Y1570"/>
      <c r="AB1570"/>
      <c r="AC1570"/>
      <c r="AD1570"/>
      <c r="AE1570"/>
      <c r="AF1570"/>
      <c r="AG1570"/>
      <c r="AH1570"/>
      <c r="AI1570"/>
      <c r="AJ1570"/>
      <c r="AK1570"/>
    </row>
    <row r="1571" spans="1:37" x14ac:dyDescent="0.25">
      <c r="A1571" s="131"/>
      <c r="B1571" s="131"/>
      <c r="C1571" s="131"/>
      <c r="D1571" s="131"/>
      <c r="E1571" s="131"/>
      <c r="F1571" s="131"/>
      <c r="G1571" s="131"/>
      <c r="H1571" s="131"/>
      <c r="I1571" s="131"/>
      <c r="J1571" s="131"/>
      <c r="K1571" s="131"/>
      <c r="L1571" s="131"/>
      <c r="M1571" s="131"/>
      <c r="N1571" s="131"/>
      <c r="O1571" s="131"/>
      <c r="P1571" s="131"/>
      <c r="Q1571" s="170"/>
      <c r="R1571" s="170"/>
      <c r="S1571" s="170"/>
      <c r="T1571" s="170"/>
      <c r="U1571" s="170"/>
      <c r="V1571" s="170"/>
      <c r="W1571" s="170"/>
      <c r="X1571" s="131"/>
      <c r="Y1571"/>
      <c r="AB1571"/>
      <c r="AC1571"/>
      <c r="AD1571"/>
      <c r="AE1571"/>
      <c r="AF1571"/>
      <c r="AG1571"/>
      <c r="AH1571"/>
      <c r="AI1571"/>
      <c r="AJ1571"/>
      <c r="AK1571"/>
    </row>
    <row r="1572" spans="1:37" x14ac:dyDescent="0.25">
      <c r="A1572" s="131"/>
      <c r="B1572" s="131"/>
      <c r="C1572" s="131"/>
      <c r="D1572" s="131"/>
      <c r="E1572" s="131"/>
      <c r="F1572" s="131"/>
      <c r="G1572" s="131"/>
      <c r="H1572" s="131"/>
      <c r="I1572" s="131"/>
      <c r="J1572" s="131"/>
      <c r="K1572" s="131"/>
      <c r="L1572" s="131"/>
      <c r="M1572" s="131"/>
      <c r="N1572" s="131"/>
      <c r="O1572" s="131"/>
      <c r="P1572" s="131"/>
      <c r="Q1572" s="170"/>
      <c r="R1572" s="170"/>
      <c r="S1572" s="170"/>
      <c r="T1572" s="170"/>
      <c r="U1572" s="170"/>
      <c r="V1572" s="170"/>
      <c r="W1572" s="170"/>
      <c r="X1572" s="131"/>
      <c r="Y1572"/>
      <c r="AB1572"/>
      <c r="AC1572"/>
      <c r="AD1572"/>
      <c r="AE1572"/>
      <c r="AF1572"/>
      <c r="AG1572"/>
      <c r="AH1572"/>
      <c r="AI1572"/>
      <c r="AJ1572"/>
      <c r="AK1572"/>
    </row>
    <row r="1573" spans="1:37" x14ac:dyDescent="0.25">
      <c r="A1573" s="131"/>
      <c r="B1573" s="131"/>
      <c r="C1573" s="131"/>
      <c r="D1573" s="131"/>
      <c r="E1573" s="131"/>
      <c r="F1573" s="131"/>
      <c r="G1573" s="131"/>
      <c r="H1573" s="131"/>
      <c r="I1573" s="131"/>
      <c r="J1573" s="131"/>
      <c r="K1573" s="131"/>
      <c r="L1573" s="131"/>
      <c r="M1573" s="131"/>
      <c r="N1573" s="131"/>
      <c r="O1573" s="131"/>
      <c r="P1573" s="131"/>
      <c r="Q1573" s="170"/>
      <c r="R1573" s="170"/>
      <c r="S1573" s="170"/>
      <c r="T1573" s="170"/>
      <c r="U1573" s="170"/>
      <c r="V1573" s="170"/>
      <c r="W1573" s="170"/>
      <c r="X1573" s="131"/>
      <c r="Y1573"/>
      <c r="AB1573"/>
      <c r="AC1573"/>
      <c r="AD1573"/>
      <c r="AE1573"/>
      <c r="AF1573"/>
      <c r="AG1573"/>
      <c r="AH1573"/>
      <c r="AI1573"/>
      <c r="AJ1573"/>
      <c r="AK1573"/>
    </row>
    <row r="1574" spans="1:37" x14ac:dyDescent="0.25">
      <c r="A1574" s="131"/>
      <c r="B1574" s="131"/>
      <c r="C1574" s="131"/>
      <c r="D1574" s="131"/>
      <c r="E1574" s="131"/>
      <c r="F1574" s="131"/>
      <c r="G1574" s="131"/>
      <c r="H1574" s="131"/>
      <c r="I1574" s="131"/>
      <c r="J1574" s="131"/>
      <c r="K1574" s="131"/>
      <c r="L1574" s="131"/>
      <c r="M1574" s="131"/>
      <c r="N1574" s="131"/>
      <c r="O1574" s="131"/>
      <c r="P1574" s="131"/>
      <c r="Q1574" s="170"/>
      <c r="R1574" s="170"/>
      <c r="S1574" s="170"/>
      <c r="T1574" s="170"/>
      <c r="U1574" s="170"/>
      <c r="V1574" s="170"/>
      <c r="W1574" s="170"/>
      <c r="X1574" s="131"/>
      <c r="Y1574"/>
      <c r="AB1574"/>
      <c r="AC1574"/>
      <c r="AD1574"/>
      <c r="AE1574"/>
      <c r="AF1574"/>
      <c r="AG1574"/>
      <c r="AH1574"/>
      <c r="AI1574"/>
      <c r="AJ1574"/>
      <c r="AK1574"/>
    </row>
    <row r="1575" spans="1:37" x14ac:dyDescent="0.25">
      <c r="A1575" s="131"/>
      <c r="B1575" s="131"/>
      <c r="C1575" s="131"/>
      <c r="D1575" s="131"/>
      <c r="E1575" s="131"/>
      <c r="F1575" s="131"/>
      <c r="G1575" s="131"/>
      <c r="H1575" s="131"/>
      <c r="I1575" s="131"/>
      <c r="J1575" s="131"/>
      <c r="K1575" s="131"/>
      <c r="L1575" s="131"/>
      <c r="M1575" s="131"/>
      <c r="N1575" s="131"/>
      <c r="O1575" s="131"/>
      <c r="P1575" s="131"/>
      <c r="Q1575" s="170"/>
      <c r="R1575" s="170"/>
      <c r="S1575" s="170"/>
      <c r="T1575" s="170"/>
      <c r="U1575" s="170"/>
      <c r="V1575" s="170"/>
      <c r="W1575" s="170"/>
      <c r="X1575" s="131"/>
      <c r="Y1575"/>
      <c r="AB1575"/>
      <c r="AC1575"/>
      <c r="AD1575"/>
      <c r="AE1575"/>
      <c r="AF1575"/>
      <c r="AG1575"/>
      <c r="AH1575"/>
      <c r="AI1575"/>
      <c r="AJ1575"/>
      <c r="AK1575"/>
    </row>
    <row r="1576" spans="1:37" x14ac:dyDescent="0.25">
      <c r="A1576" s="131"/>
      <c r="B1576" s="131"/>
      <c r="C1576" s="131"/>
      <c r="D1576" s="131"/>
      <c r="E1576" s="131"/>
      <c r="F1576" s="131"/>
      <c r="G1576" s="131"/>
      <c r="H1576" s="131"/>
      <c r="I1576" s="131"/>
      <c r="J1576" s="131"/>
      <c r="K1576" s="131"/>
      <c r="L1576" s="131"/>
      <c r="M1576" s="131"/>
      <c r="N1576" s="131"/>
      <c r="O1576" s="131"/>
      <c r="P1576" s="131"/>
      <c r="Q1576" s="170"/>
      <c r="R1576" s="170"/>
      <c r="S1576" s="170"/>
      <c r="T1576" s="170"/>
      <c r="U1576" s="170"/>
      <c r="V1576" s="170"/>
      <c r="W1576" s="170"/>
      <c r="X1576" s="131"/>
      <c r="Y1576"/>
      <c r="AB1576"/>
      <c r="AC1576"/>
      <c r="AD1576"/>
      <c r="AE1576"/>
      <c r="AF1576"/>
      <c r="AG1576"/>
      <c r="AH1576"/>
      <c r="AI1576"/>
      <c r="AJ1576"/>
      <c r="AK1576"/>
    </row>
    <row r="1577" spans="1:37" x14ac:dyDescent="0.25">
      <c r="A1577" s="131"/>
      <c r="B1577" s="131"/>
      <c r="C1577" s="131"/>
      <c r="D1577" s="131"/>
      <c r="E1577" s="131"/>
      <c r="F1577" s="131"/>
      <c r="G1577" s="131"/>
      <c r="H1577" s="131"/>
      <c r="I1577" s="131"/>
      <c r="J1577" s="131"/>
      <c r="K1577" s="131"/>
      <c r="L1577" s="131"/>
      <c r="M1577" s="131"/>
      <c r="N1577" s="131"/>
      <c r="O1577" s="131"/>
      <c r="P1577" s="131"/>
      <c r="Q1577" s="170"/>
      <c r="R1577" s="170"/>
      <c r="S1577" s="170"/>
      <c r="T1577" s="170"/>
      <c r="U1577" s="170"/>
      <c r="V1577" s="170"/>
      <c r="W1577" s="170"/>
      <c r="X1577" s="131"/>
      <c r="Y1577"/>
      <c r="AB1577"/>
      <c r="AC1577"/>
      <c r="AD1577"/>
      <c r="AE1577"/>
      <c r="AF1577"/>
      <c r="AG1577"/>
      <c r="AH1577"/>
      <c r="AI1577"/>
      <c r="AJ1577"/>
      <c r="AK1577"/>
    </row>
    <row r="1578" spans="1:37" x14ac:dyDescent="0.25">
      <c r="A1578" s="131"/>
      <c r="B1578" s="131"/>
      <c r="C1578" s="131"/>
      <c r="D1578" s="131"/>
      <c r="E1578" s="131"/>
      <c r="F1578" s="131"/>
      <c r="G1578" s="131"/>
      <c r="H1578" s="131"/>
      <c r="I1578" s="131"/>
      <c r="J1578" s="131"/>
      <c r="K1578" s="131"/>
      <c r="L1578" s="131"/>
      <c r="M1578" s="131"/>
      <c r="N1578" s="131"/>
      <c r="O1578" s="131"/>
      <c r="P1578" s="131"/>
      <c r="Q1578" s="170"/>
      <c r="R1578" s="170"/>
      <c r="S1578" s="170"/>
      <c r="T1578" s="170"/>
      <c r="U1578" s="170"/>
      <c r="V1578" s="170"/>
      <c r="W1578" s="170"/>
      <c r="X1578" s="131"/>
      <c r="Y1578"/>
      <c r="AB1578"/>
      <c r="AC1578"/>
      <c r="AD1578"/>
      <c r="AE1578"/>
      <c r="AF1578"/>
      <c r="AG1578"/>
      <c r="AH1578"/>
      <c r="AI1578"/>
      <c r="AJ1578"/>
      <c r="AK1578"/>
    </row>
    <row r="1579" spans="1:37" x14ac:dyDescent="0.25">
      <c r="A1579" s="131"/>
      <c r="B1579" s="131"/>
      <c r="C1579" s="131"/>
      <c r="D1579" s="131"/>
      <c r="E1579" s="131"/>
      <c r="F1579" s="131"/>
      <c r="G1579" s="131"/>
      <c r="H1579" s="131"/>
      <c r="I1579" s="131"/>
      <c r="J1579" s="131"/>
      <c r="K1579" s="131"/>
      <c r="L1579" s="131"/>
      <c r="M1579" s="131"/>
      <c r="N1579" s="131"/>
      <c r="O1579" s="131"/>
      <c r="P1579" s="131"/>
      <c r="Q1579" s="170"/>
      <c r="R1579" s="170"/>
      <c r="S1579" s="170"/>
      <c r="T1579" s="170"/>
      <c r="U1579" s="170"/>
      <c r="V1579" s="170"/>
      <c r="W1579" s="170"/>
      <c r="X1579" s="131"/>
      <c r="Y1579"/>
      <c r="AB1579"/>
      <c r="AC1579"/>
      <c r="AD1579"/>
      <c r="AE1579"/>
      <c r="AF1579"/>
      <c r="AG1579"/>
      <c r="AH1579"/>
      <c r="AI1579"/>
      <c r="AJ1579"/>
      <c r="AK1579"/>
    </row>
    <row r="1580" spans="1:37" x14ac:dyDescent="0.25">
      <c r="A1580" s="131"/>
      <c r="B1580" s="131"/>
      <c r="C1580" s="131"/>
      <c r="D1580" s="131"/>
      <c r="E1580" s="131"/>
      <c r="F1580" s="131"/>
      <c r="G1580" s="131"/>
      <c r="H1580" s="131"/>
      <c r="I1580" s="131"/>
      <c r="J1580" s="131"/>
      <c r="K1580" s="131"/>
      <c r="L1580" s="131"/>
      <c r="M1580" s="131"/>
      <c r="N1580" s="131"/>
      <c r="O1580" s="131"/>
      <c r="P1580" s="131"/>
      <c r="Q1580" s="170"/>
      <c r="R1580" s="170"/>
      <c r="S1580" s="170"/>
      <c r="T1580" s="170"/>
      <c r="U1580" s="170"/>
      <c r="V1580" s="170"/>
      <c r="W1580" s="170"/>
      <c r="X1580" s="131"/>
      <c r="Y1580"/>
      <c r="AB1580"/>
      <c r="AC1580"/>
      <c r="AD1580"/>
      <c r="AE1580"/>
      <c r="AF1580"/>
      <c r="AG1580"/>
      <c r="AH1580"/>
      <c r="AI1580"/>
      <c r="AJ1580"/>
      <c r="AK1580"/>
    </row>
    <row r="1581" spans="1:37" x14ac:dyDescent="0.25">
      <c r="A1581" s="131"/>
      <c r="B1581" s="131"/>
      <c r="C1581" s="131"/>
      <c r="D1581" s="131"/>
      <c r="E1581" s="131"/>
      <c r="F1581" s="131"/>
      <c r="G1581" s="131"/>
      <c r="H1581" s="131"/>
      <c r="I1581" s="131"/>
      <c r="J1581" s="131"/>
      <c r="K1581" s="131"/>
      <c r="L1581" s="131"/>
      <c r="M1581" s="131"/>
      <c r="N1581" s="131"/>
      <c r="O1581" s="131"/>
      <c r="P1581" s="131"/>
      <c r="Q1581" s="170"/>
      <c r="R1581" s="170"/>
      <c r="S1581" s="170"/>
      <c r="T1581" s="170"/>
      <c r="U1581" s="170"/>
      <c r="V1581" s="170"/>
      <c r="W1581" s="170"/>
      <c r="X1581" s="131"/>
      <c r="Y1581"/>
      <c r="AB1581"/>
      <c r="AC1581"/>
      <c r="AD1581"/>
      <c r="AE1581"/>
      <c r="AF1581"/>
      <c r="AG1581"/>
      <c r="AH1581"/>
      <c r="AI1581"/>
      <c r="AJ1581"/>
      <c r="AK1581"/>
    </row>
    <row r="1582" spans="1:37" x14ac:dyDescent="0.25">
      <c r="A1582" s="131"/>
      <c r="B1582" s="131"/>
      <c r="C1582" s="131"/>
      <c r="D1582" s="131"/>
      <c r="E1582" s="131"/>
      <c r="F1582" s="131"/>
      <c r="G1582" s="131"/>
      <c r="H1582" s="131"/>
      <c r="I1582" s="131"/>
      <c r="J1582" s="131"/>
      <c r="K1582" s="131"/>
      <c r="L1582" s="131"/>
      <c r="M1582" s="131"/>
      <c r="N1582" s="131"/>
      <c r="O1582" s="131"/>
      <c r="P1582" s="131"/>
      <c r="Q1582" s="170"/>
      <c r="R1582" s="170"/>
      <c r="S1582" s="170"/>
      <c r="T1582" s="170"/>
      <c r="U1582" s="170"/>
      <c r="V1582" s="170"/>
      <c r="W1582" s="170"/>
      <c r="X1582" s="131"/>
      <c r="Y1582"/>
      <c r="AB1582"/>
      <c r="AC1582"/>
      <c r="AD1582"/>
      <c r="AE1582"/>
      <c r="AF1582"/>
      <c r="AG1582"/>
      <c r="AH1582"/>
      <c r="AI1582"/>
      <c r="AJ1582"/>
      <c r="AK1582"/>
    </row>
    <row r="1583" spans="1:37" x14ac:dyDescent="0.25">
      <c r="A1583" s="131"/>
      <c r="B1583" s="131"/>
      <c r="C1583" s="131"/>
      <c r="D1583" s="131"/>
      <c r="E1583" s="131"/>
      <c r="F1583" s="131"/>
      <c r="G1583" s="131"/>
      <c r="H1583" s="131"/>
      <c r="I1583" s="131"/>
      <c r="J1583" s="131"/>
      <c r="K1583" s="131"/>
      <c r="L1583" s="131"/>
      <c r="M1583" s="131"/>
      <c r="N1583" s="131"/>
      <c r="O1583" s="131"/>
      <c r="P1583" s="131"/>
      <c r="Q1583" s="170"/>
      <c r="R1583" s="170"/>
      <c r="S1583" s="170"/>
      <c r="T1583" s="170"/>
      <c r="U1583" s="170"/>
      <c r="V1583" s="170"/>
      <c r="W1583" s="170"/>
      <c r="X1583" s="131"/>
      <c r="Y1583"/>
      <c r="AB1583"/>
      <c r="AC1583"/>
      <c r="AD1583"/>
      <c r="AE1583"/>
      <c r="AF1583"/>
      <c r="AG1583"/>
      <c r="AH1583"/>
      <c r="AI1583"/>
      <c r="AJ1583"/>
      <c r="AK1583"/>
    </row>
    <row r="1584" spans="1:37" x14ac:dyDescent="0.25">
      <c r="A1584" s="131"/>
      <c r="B1584" s="131"/>
      <c r="C1584" s="131"/>
      <c r="D1584" s="131"/>
      <c r="E1584" s="131"/>
      <c r="F1584" s="131"/>
      <c r="G1584" s="131"/>
      <c r="H1584" s="131"/>
      <c r="I1584" s="131"/>
      <c r="J1584" s="131"/>
      <c r="K1584" s="131"/>
      <c r="L1584" s="131"/>
      <c r="M1584" s="131"/>
      <c r="N1584" s="131"/>
      <c r="O1584" s="131"/>
      <c r="P1584" s="131"/>
      <c r="Q1584" s="170"/>
      <c r="R1584" s="170"/>
      <c r="S1584" s="170"/>
      <c r="T1584" s="170"/>
      <c r="U1584" s="170"/>
      <c r="V1584" s="170"/>
      <c r="W1584" s="170"/>
      <c r="X1584" s="131"/>
      <c r="Y1584"/>
      <c r="AB1584"/>
      <c r="AC1584"/>
      <c r="AD1584"/>
      <c r="AE1584"/>
      <c r="AF1584"/>
      <c r="AG1584"/>
      <c r="AH1584"/>
      <c r="AI1584"/>
      <c r="AJ1584"/>
      <c r="AK1584"/>
    </row>
    <row r="1585" spans="1:37" x14ac:dyDescent="0.25">
      <c r="A1585" s="131"/>
      <c r="B1585" s="131"/>
      <c r="C1585" s="131"/>
      <c r="D1585" s="131"/>
      <c r="E1585" s="131"/>
      <c r="F1585" s="131"/>
      <c r="G1585" s="131"/>
      <c r="H1585" s="131"/>
      <c r="I1585" s="131"/>
      <c r="J1585" s="131"/>
      <c r="K1585" s="131"/>
      <c r="L1585" s="131"/>
      <c r="M1585" s="131"/>
      <c r="N1585" s="131"/>
      <c r="O1585" s="131"/>
      <c r="P1585" s="131"/>
      <c r="Q1585" s="170"/>
      <c r="R1585" s="170"/>
      <c r="S1585" s="170"/>
      <c r="T1585" s="170"/>
      <c r="U1585" s="170"/>
      <c r="V1585" s="170"/>
      <c r="W1585" s="170"/>
      <c r="X1585" s="131"/>
      <c r="Y1585"/>
      <c r="AB1585"/>
      <c r="AC1585"/>
      <c r="AD1585"/>
      <c r="AE1585"/>
      <c r="AF1585"/>
      <c r="AG1585"/>
      <c r="AH1585"/>
      <c r="AI1585"/>
      <c r="AJ1585"/>
      <c r="AK1585"/>
    </row>
    <row r="1586" spans="1:37" x14ac:dyDescent="0.25">
      <c r="A1586" s="131"/>
      <c r="B1586" s="131"/>
      <c r="C1586" s="131"/>
      <c r="D1586" s="131"/>
      <c r="E1586" s="131"/>
      <c r="F1586" s="131"/>
      <c r="G1586" s="131"/>
      <c r="H1586" s="131"/>
      <c r="I1586" s="131"/>
      <c r="J1586" s="131"/>
      <c r="K1586" s="131"/>
      <c r="L1586" s="131"/>
      <c r="M1586" s="131"/>
      <c r="N1586" s="131"/>
      <c r="O1586" s="131"/>
      <c r="P1586" s="131"/>
      <c r="Q1586" s="170"/>
      <c r="R1586" s="170"/>
      <c r="S1586" s="170"/>
      <c r="T1586" s="170"/>
      <c r="U1586" s="170"/>
      <c r="V1586" s="170"/>
      <c r="W1586" s="170"/>
      <c r="X1586" s="131"/>
      <c r="Y1586"/>
      <c r="AB1586"/>
      <c r="AC1586"/>
      <c r="AD1586"/>
      <c r="AE1586"/>
      <c r="AF1586"/>
      <c r="AG1586"/>
      <c r="AH1586"/>
      <c r="AI1586"/>
      <c r="AJ1586"/>
      <c r="AK1586"/>
    </row>
    <row r="1587" spans="1:37" x14ac:dyDescent="0.25">
      <c r="A1587" s="131"/>
      <c r="B1587" s="131"/>
      <c r="C1587" s="131"/>
      <c r="D1587" s="131"/>
      <c r="E1587" s="131"/>
      <c r="F1587" s="131"/>
      <c r="G1587" s="131"/>
      <c r="H1587" s="131"/>
      <c r="I1587" s="131"/>
      <c r="J1587" s="131"/>
      <c r="K1587" s="131"/>
      <c r="L1587" s="131"/>
      <c r="M1587" s="131"/>
      <c r="N1587" s="131"/>
      <c r="O1587" s="131"/>
      <c r="P1587" s="131"/>
      <c r="Q1587" s="170"/>
      <c r="R1587" s="170"/>
      <c r="S1587" s="170"/>
      <c r="T1587" s="170"/>
      <c r="U1587" s="170"/>
      <c r="V1587" s="170"/>
      <c r="W1587" s="170"/>
      <c r="X1587" s="131"/>
      <c r="Y1587"/>
      <c r="AB1587"/>
      <c r="AC1587"/>
      <c r="AD1587"/>
      <c r="AE1587"/>
      <c r="AF1587"/>
      <c r="AG1587"/>
      <c r="AH1587"/>
      <c r="AI1587"/>
      <c r="AJ1587"/>
      <c r="AK1587"/>
    </row>
    <row r="1588" spans="1:37" x14ac:dyDescent="0.25">
      <c r="A1588" s="131"/>
      <c r="B1588" s="131"/>
      <c r="C1588" s="131"/>
      <c r="D1588" s="131"/>
      <c r="E1588" s="131"/>
      <c r="F1588" s="131"/>
      <c r="G1588" s="131"/>
      <c r="H1588" s="131"/>
      <c r="I1588" s="131"/>
      <c r="J1588" s="131"/>
      <c r="K1588" s="131"/>
      <c r="L1588" s="131"/>
      <c r="M1588" s="131"/>
      <c r="N1588" s="131"/>
      <c r="O1588" s="131"/>
      <c r="P1588" s="131"/>
      <c r="Q1588" s="170"/>
      <c r="R1588" s="170"/>
      <c r="S1588" s="170"/>
      <c r="T1588" s="170"/>
      <c r="U1588" s="170"/>
      <c r="V1588" s="170"/>
      <c r="W1588" s="170"/>
      <c r="X1588" s="131"/>
      <c r="Y1588"/>
      <c r="AB1588"/>
      <c r="AC1588"/>
      <c r="AD1588"/>
      <c r="AE1588"/>
      <c r="AF1588"/>
      <c r="AG1588"/>
      <c r="AH1588"/>
      <c r="AI1588"/>
      <c r="AJ1588"/>
      <c r="AK1588"/>
    </row>
    <row r="1589" spans="1:37" x14ac:dyDescent="0.25">
      <c r="A1589" s="131"/>
      <c r="B1589" s="131"/>
      <c r="C1589" s="131"/>
      <c r="D1589" s="131"/>
      <c r="E1589" s="131"/>
      <c r="F1589" s="131"/>
      <c r="G1589" s="131"/>
      <c r="H1589" s="131"/>
      <c r="I1589" s="131"/>
      <c r="J1589" s="131"/>
      <c r="K1589" s="131"/>
      <c r="L1589" s="131"/>
      <c r="M1589" s="131"/>
      <c r="N1589" s="131"/>
      <c r="O1589" s="131"/>
      <c r="P1589" s="131"/>
      <c r="Q1589" s="170"/>
      <c r="R1589" s="170"/>
      <c r="S1589" s="170"/>
      <c r="T1589" s="170"/>
      <c r="U1589" s="170"/>
      <c r="V1589" s="170"/>
      <c r="W1589" s="170"/>
      <c r="X1589" s="131"/>
      <c r="Y1589"/>
      <c r="AB1589"/>
      <c r="AC1589"/>
      <c r="AD1589"/>
      <c r="AE1589"/>
      <c r="AF1589"/>
      <c r="AG1589"/>
      <c r="AH1589"/>
      <c r="AI1589"/>
      <c r="AJ1589"/>
      <c r="AK1589"/>
    </row>
    <row r="1590" spans="1:37" x14ac:dyDescent="0.25">
      <c r="A1590" s="131"/>
      <c r="B1590" s="131"/>
      <c r="C1590" s="131"/>
      <c r="D1590" s="131"/>
      <c r="E1590" s="131"/>
      <c r="F1590" s="131"/>
      <c r="G1590" s="131"/>
      <c r="H1590" s="131"/>
      <c r="I1590" s="131"/>
      <c r="J1590" s="131"/>
      <c r="K1590" s="131"/>
      <c r="L1590" s="131"/>
      <c r="M1590" s="131"/>
      <c r="N1590" s="131"/>
      <c r="O1590" s="131"/>
      <c r="P1590" s="131"/>
      <c r="Q1590" s="170"/>
      <c r="R1590" s="170"/>
      <c r="S1590" s="170"/>
      <c r="T1590" s="170"/>
      <c r="U1590" s="170"/>
      <c r="V1590" s="170"/>
      <c r="W1590" s="170"/>
      <c r="X1590" s="131"/>
      <c r="Y1590"/>
      <c r="AB1590"/>
      <c r="AC1590"/>
      <c r="AD1590"/>
      <c r="AE1590"/>
      <c r="AF1590"/>
      <c r="AG1590"/>
      <c r="AH1590"/>
      <c r="AI1590"/>
      <c r="AJ1590"/>
      <c r="AK1590"/>
    </row>
    <row r="1591" spans="1:37" x14ac:dyDescent="0.25">
      <c r="A1591" s="131"/>
      <c r="B1591" s="131"/>
      <c r="C1591" s="131"/>
      <c r="D1591" s="131"/>
      <c r="E1591" s="131"/>
      <c r="F1591" s="131"/>
      <c r="G1591" s="131"/>
      <c r="H1591" s="131"/>
      <c r="I1591" s="131"/>
      <c r="J1591" s="131"/>
      <c r="K1591" s="131"/>
      <c r="L1591" s="131"/>
      <c r="M1591" s="131"/>
      <c r="N1591" s="131"/>
      <c r="O1591" s="131"/>
      <c r="P1591" s="131"/>
      <c r="Q1591" s="170"/>
      <c r="R1591" s="170"/>
      <c r="S1591" s="170"/>
      <c r="T1591" s="170"/>
      <c r="U1591" s="170"/>
      <c r="V1591" s="170"/>
      <c r="W1591" s="170"/>
      <c r="X1591" s="131"/>
      <c r="Y1591"/>
      <c r="AB1591"/>
      <c r="AC1591"/>
      <c r="AD1591"/>
      <c r="AE1591"/>
      <c r="AF1591"/>
      <c r="AG1591"/>
      <c r="AH1591"/>
      <c r="AI1591"/>
      <c r="AJ1591"/>
      <c r="AK1591"/>
    </row>
    <row r="1592" spans="1:37" x14ac:dyDescent="0.25">
      <c r="A1592" s="131"/>
      <c r="B1592" s="131"/>
      <c r="C1592" s="131"/>
      <c r="D1592" s="131"/>
      <c r="E1592" s="131"/>
      <c r="F1592" s="131"/>
      <c r="G1592" s="131"/>
      <c r="H1592" s="131"/>
      <c r="I1592" s="131"/>
      <c r="J1592" s="131"/>
      <c r="K1592" s="131"/>
      <c r="L1592" s="131"/>
      <c r="M1592" s="131"/>
      <c r="N1592" s="131"/>
      <c r="O1592" s="131"/>
      <c r="P1592" s="131"/>
      <c r="Q1592" s="170"/>
      <c r="R1592" s="170"/>
      <c r="S1592" s="170"/>
      <c r="T1592" s="170"/>
      <c r="U1592" s="170"/>
      <c r="V1592" s="170"/>
      <c r="W1592" s="170"/>
      <c r="X1592" s="131"/>
      <c r="Y1592"/>
      <c r="AB1592"/>
      <c r="AC1592"/>
      <c r="AD1592"/>
      <c r="AE1592"/>
      <c r="AF1592"/>
      <c r="AG1592"/>
      <c r="AH1592"/>
      <c r="AI1592"/>
      <c r="AJ1592"/>
      <c r="AK1592"/>
    </row>
    <row r="1593" spans="1:37" x14ac:dyDescent="0.25">
      <c r="A1593" s="131"/>
      <c r="B1593" s="131"/>
      <c r="C1593" s="131"/>
      <c r="D1593" s="131"/>
      <c r="E1593" s="131"/>
      <c r="F1593" s="131"/>
      <c r="G1593" s="131"/>
      <c r="H1593" s="131"/>
      <c r="I1593" s="131"/>
      <c r="J1593" s="131"/>
      <c r="K1593" s="131"/>
      <c r="L1593" s="131"/>
      <c r="M1593" s="131"/>
      <c r="N1593" s="131"/>
      <c r="O1593" s="131"/>
      <c r="P1593" s="131"/>
      <c r="Q1593" s="170"/>
      <c r="R1593" s="170"/>
      <c r="S1593" s="170"/>
      <c r="T1593" s="170"/>
      <c r="U1593" s="170"/>
      <c r="V1593" s="170"/>
      <c r="W1593" s="170"/>
      <c r="X1593" s="131"/>
      <c r="Y1593"/>
      <c r="AB1593"/>
      <c r="AC1593"/>
      <c r="AD1593"/>
      <c r="AE1593"/>
      <c r="AF1593"/>
      <c r="AG1593"/>
      <c r="AH1593"/>
      <c r="AI1593"/>
      <c r="AJ1593"/>
      <c r="AK1593"/>
    </row>
    <row r="1594" spans="1:37" x14ac:dyDescent="0.25">
      <c r="A1594" s="131"/>
      <c r="B1594" s="131"/>
      <c r="C1594" s="131"/>
      <c r="D1594" s="131"/>
      <c r="E1594" s="131"/>
      <c r="F1594" s="131"/>
      <c r="G1594" s="131"/>
      <c r="H1594" s="131"/>
      <c r="I1594" s="131"/>
      <c r="J1594" s="131"/>
      <c r="K1594" s="131"/>
      <c r="L1594" s="131"/>
      <c r="M1594" s="131"/>
      <c r="N1594" s="131"/>
      <c r="O1594" s="131"/>
      <c r="P1594" s="131"/>
      <c r="Q1594" s="170"/>
      <c r="R1594" s="170"/>
      <c r="S1594" s="170"/>
      <c r="T1594" s="170"/>
      <c r="U1594" s="170"/>
      <c r="V1594" s="170"/>
      <c r="W1594" s="170"/>
      <c r="X1594" s="131"/>
      <c r="Y1594"/>
      <c r="AB1594"/>
      <c r="AC1594"/>
      <c r="AD1594"/>
      <c r="AE1594"/>
      <c r="AF1594"/>
      <c r="AG1594"/>
      <c r="AH1594"/>
      <c r="AI1594"/>
      <c r="AJ1594"/>
      <c r="AK1594"/>
    </row>
    <row r="1595" spans="1:37" x14ac:dyDescent="0.25">
      <c r="A1595" s="131"/>
      <c r="B1595" s="131"/>
      <c r="C1595" s="131"/>
      <c r="D1595" s="131"/>
      <c r="E1595" s="131"/>
      <c r="F1595" s="131"/>
      <c r="G1595" s="131"/>
      <c r="H1595" s="131"/>
      <c r="I1595" s="131"/>
      <c r="J1595" s="131"/>
      <c r="K1595" s="131"/>
      <c r="L1595" s="131"/>
      <c r="M1595" s="131"/>
      <c r="N1595" s="131"/>
      <c r="O1595" s="131"/>
      <c r="P1595" s="131"/>
      <c r="Q1595" s="170"/>
      <c r="R1595" s="170"/>
      <c r="S1595" s="170"/>
      <c r="T1595" s="170"/>
      <c r="U1595" s="170"/>
      <c r="V1595" s="170"/>
      <c r="W1595" s="170"/>
      <c r="X1595" s="131"/>
      <c r="Y1595"/>
      <c r="AB1595"/>
      <c r="AC1595"/>
      <c r="AD1595"/>
      <c r="AE1595"/>
      <c r="AF1595"/>
      <c r="AG1595"/>
      <c r="AH1595"/>
      <c r="AI1595"/>
      <c r="AJ1595"/>
      <c r="AK1595"/>
    </row>
    <row r="1596" spans="1:37" x14ac:dyDescent="0.25">
      <c r="A1596" s="131"/>
      <c r="B1596" s="131"/>
      <c r="C1596" s="131"/>
      <c r="D1596" s="131"/>
      <c r="E1596" s="131"/>
      <c r="F1596" s="131"/>
      <c r="G1596" s="131"/>
      <c r="H1596" s="131"/>
      <c r="I1596" s="131"/>
      <c r="J1596" s="131"/>
      <c r="K1596" s="131"/>
      <c r="L1596" s="131"/>
      <c r="M1596" s="131"/>
      <c r="N1596" s="131"/>
      <c r="O1596" s="131"/>
      <c r="P1596" s="131"/>
      <c r="Q1596" s="170"/>
      <c r="R1596" s="170"/>
      <c r="S1596" s="170"/>
      <c r="T1596" s="170"/>
      <c r="U1596" s="170"/>
      <c r="V1596" s="170"/>
      <c r="W1596" s="170"/>
      <c r="X1596" s="131"/>
      <c r="Y1596"/>
      <c r="AB1596"/>
      <c r="AC1596"/>
      <c r="AD1596"/>
      <c r="AE1596"/>
      <c r="AF1596"/>
      <c r="AG1596"/>
      <c r="AH1596"/>
      <c r="AI1596"/>
      <c r="AJ1596"/>
      <c r="AK1596"/>
    </row>
    <row r="1597" spans="1:37" x14ac:dyDescent="0.25">
      <c r="A1597" s="131"/>
      <c r="B1597" s="131"/>
      <c r="C1597" s="131"/>
      <c r="D1597" s="131"/>
      <c r="E1597" s="131"/>
      <c r="F1597" s="131"/>
      <c r="G1597" s="131"/>
      <c r="H1597" s="131"/>
      <c r="I1597" s="131"/>
      <c r="J1597" s="131"/>
      <c r="K1597" s="131"/>
      <c r="L1597" s="131"/>
      <c r="M1597" s="131"/>
      <c r="N1597" s="131"/>
      <c r="O1597" s="131"/>
      <c r="P1597" s="131"/>
      <c r="Q1597" s="170"/>
      <c r="R1597" s="170"/>
      <c r="S1597" s="170"/>
      <c r="T1597" s="170"/>
      <c r="U1597" s="170"/>
      <c r="V1597" s="170"/>
      <c r="W1597" s="170"/>
      <c r="X1597" s="131"/>
      <c r="Y1597"/>
      <c r="AB1597"/>
      <c r="AC1597"/>
      <c r="AD1597"/>
      <c r="AE1597"/>
      <c r="AF1597"/>
      <c r="AG1597"/>
      <c r="AH1597"/>
      <c r="AI1597"/>
      <c r="AJ1597"/>
      <c r="AK1597"/>
    </row>
    <row r="1598" spans="1:37" x14ac:dyDescent="0.25">
      <c r="A1598" s="131"/>
      <c r="B1598" s="131"/>
      <c r="C1598" s="131"/>
      <c r="D1598" s="131"/>
      <c r="E1598" s="131"/>
      <c r="F1598" s="131"/>
      <c r="G1598" s="131"/>
      <c r="H1598" s="131"/>
      <c r="I1598" s="131"/>
      <c r="J1598" s="131"/>
      <c r="K1598" s="131"/>
      <c r="L1598" s="131"/>
      <c r="M1598" s="131"/>
      <c r="N1598" s="131"/>
      <c r="O1598" s="131"/>
      <c r="P1598" s="131"/>
      <c r="Q1598" s="170"/>
      <c r="R1598" s="170"/>
      <c r="S1598" s="170"/>
      <c r="T1598" s="170"/>
      <c r="U1598" s="170"/>
      <c r="V1598" s="170"/>
      <c r="W1598" s="170"/>
      <c r="X1598" s="131"/>
      <c r="Y1598"/>
      <c r="AB1598"/>
      <c r="AC1598"/>
      <c r="AD1598"/>
      <c r="AE1598"/>
      <c r="AF1598"/>
      <c r="AG1598"/>
      <c r="AH1598"/>
      <c r="AI1598"/>
      <c r="AJ1598"/>
      <c r="AK1598"/>
    </row>
    <row r="1599" spans="1:37" x14ac:dyDescent="0.25">
      <c r="A1599" s="131"/>
      <c r="B1599" s="131"/>
      <c r="C1599" s="131"/>
      <c r="D1599" s="131"/>
      <c r="E1599" s="131"/>
      <c r="F1599" s="131"/>
      <c r="G1599" s="131"/>
      <c r="H1599" s="131"/>
      <c r="I1599" s="131"/>
      <c r="J1599" s="131"/>
      <c r="K1599" s="131"/>
      <c r="L1599" s="131"/>
      <c r="M1599" s="131"/>
      <c r="N1599" s="131"/>
      <c r="O1599" s="131"/>
      <c r="P1599" s="131"/>
      <c r="Q1599" s="170"/>
      <c r="R1599" s="170"/>
      <c r="S1599" s="170"/>
      <c r="T1599" s="170"/>
      <c r="U1599" s="170"/>
      <c r="V1599" s="170"/>
      <c r="W1599" s="170"/>
      <c r="X1599" s="131"/>
      <c r="Y1599"/>
      <c r="AB1599"/>
      <c r="AC1599"/>
      <c r="AD1599"/>
      <c r="AE1599"/>
      <c r="AF1599"/>
      <c r="AG1599"/>
      <c r="AH1599"/>
      <c r="AI1599"/>
      <c r="AJ1599"/>
      <c r="AK1599"/>
    </row>
    <row r="1600" spans="1:37" x14ac:dyDescent="0.25">
      <c r="A1600" s="131"/>
      <c r="B1600" s="131"/>
      <c r="C1600" s="131"/>
      <c r="D1600" s="131"/>
      <c r="E1600" s="131"/>
      <c r="F1600" s="131"/>
      <c r="G1600" s="131"/>
      <c r="H1600" s="131"/>
      <c r="I1600" s="131"/>
      <c r="J1600" s="131"/>
      <c r="K1600" s="131"/>
      <c r="L1600" s="131"/>
      <c r="M1600" s="131"/>
      <c r="N1600" s="131"/>
      <c r="O1600" s="131"/>
      <c r="P1600" s="131"/>
      <c r="Q1600" s="170"/>
      <c r="R1600" s="170"/>
      <c r="S1600" s="170"/>
      <c r="T1600" s="170"/>
      <c r="U1600" s="170"/>
      <c r="V1600" s="170"/>
      <c r="W1600" s="170"/>
      <c r="X1600" s="131"/>
      <c r="Y1600"/>
      <c r="AB1600"/>
      <c r="AC1600"/>
      <c r="AD1600"/>
      <c r="AE1600"/>
      <c r="AF1600"/>
      <c r="AG1600"/>
      <c r="AH1600"/>
      <c r="AI1600"/>
      <c r="AJ1600"/>
      <c r="AK1600"/>
    </row>
    <row r="1601" spans="1:37" x14ac:dyDescent="0.25">
      <c r="A1601" s="131"/>
      <c r="B1601" s="131"/>
      <c r="C1601" s="131"/>
      <c r="D1601" s="131"/>
      <c r="E1601" s="131"/>
      <c r="F1601" s="131"/>
      <c r="G1601" s="131"/>
      <c r="H1601" s="131"/>
      <c r="I1601" s="131"/>
      <c r="J1601" s="131"/>
      <c r="K1601" s="131"/>
      <c r="L1601" s="131"/>
      <c r="M1601" s="131"/>
      <c r="N1601" s="131"/>
      <c r="O1601" s="131"/>
      <c r="P1601" s="131"/>
      <c r="Q1601" s="170"/>
      <c r="R1601" s="170"/>
      <c r="S1601" s="170"/>
      <c r="T1601" s="170"/>
      <c r="U1601" s="170"/>
      <c r="V1601" s="170"/>
      <c r="W1601" s="170"/>
      <c r="X1601" s="131"/>
      <c r="Y1601"/>
      <c r="AB1601"/>
      <c r="AC1601"/>
      <c r="AD1601"/>
      <c r="AE1601"/>
      <c r="AF1601"/>
      <c r="AG1601"/>
      <c r="AH1601"/>
      <c r="AI1601"/>
      <c r="AJ1601"/>
      <c r="AK1601"/>
    </row>
    <row r="1602" spans="1:37" x14ac:dyDescent="0.25">
      <c r="A1602" s="131"/>
      <c r="B1602" s="131"/>
      <c r="C1602" s="131"/>
      <c r="D1602" s="131"/>
      <c r="E1602" s="131"/>
      <c r="F1602" s="131"/>
      <c r="G1602" s="131"/>
      <c r="H1602" s="131"/>
      <c r="I1602" s="131"/>
      <c r="J1602" s="131"/>
      <c r="K1602" s="131"/>
      <c r="L1602" s="131"/>
      <c r="M1602" s="131"/>
      <c r="N1602" s="131"/>
      <c r="O1602" s="131"/>
      <c r="P1602" s="131"/>
      <c r="Q1602" s="170"/>
      <c r="R1602" s="170"/>
      <c r="S1602" s="170"/>
      <c r="T1602" s="170"/>
      <c r="U1602" s="170"/>
      <c r="V1602" s="170"/>
      <c r="W1602" s="170"/>
      <c r="X1602" s="131"/>
      <c r="Y1602"/>
      <c r="AB1602"/>
      <c r="AC1602"/>
      <c r="AD1602"/>
      <c r="AE1602"/>
      <c r="AF1602"/>
      <c r="AG1602"/>
      <c r="AH1602"/>
      <c r="AI1602"/>
      <c r="AJ1602"/>
      <c r="AK1602"/>
    </row>
    <row r="1603" spans="1:37" x14ac:dyDescent="0.25">
      <c r="A1603" s="131"/>
      <c r="B1603" s="131"/>
      <c r="C1603" s="131"/>
      <c r="D1603" s="131"/>
      <c r="E1603" s="131"/>
      <c r="F1603" s="131"/>
      <c r="G1603" s="131"/>
      <c r="H1603" s="131"/>
      <c r="I1603" s="131"/>
      <c r="J1603" s="131"/>
      <c r="K1603" s="131"/>
      <c r="L1603" s="131"/>
      <c r="M1603" s="131"/>
      <c r="N1603" s="131"/>
      <c r="O1603" s="131"/>
      <c r="P1603" s="131"/>
      <c r="Q1603" s="170"/>
      <c r="R1603" s="170"/>
      <c r="S1603" s="170"/>
      <c r="T1603" s="170"/>
      <c r="U1603" s="170"/>
      <c r="V1603" s="170"/>
      <c r="W1603" s="170"/>
      <c r="X1603" s="131"/>
      <c r="Y1603"/>
      <c r="AB1603"/>
      <c r="AC1603"/>
      <c r="AD1603"/>
      <c r="AE1603"/>
      <c r="AF1603"/>
      <c r="AG1603"/>
      <c r="AH1603"/>
      <c r="AI1603"/>
      <c r="AJ1603"/>
      <c r="AK1603"/>
    </row>
    <row r="1604" spans="1:37" x14ac:dyDescent="0.25">
      <c r="A1604" s="131"/>
      <c r="B1604" s="131"/>
      <c r="C1604" s="131"/>
      <c r="D1604" s="131"/>
      <c r="E1604" s="131"/>
      <c r="F1604" s="131"/>
      <c r="G1604" s="131"/>
      <c r="H1604" s="131"/>
      <c r="I1604" s="131"/>
      <c r="J1604" s="131"/>
      <c r="K1604" s="131"/>
      <c r="L1604" s="131"/>
      <c r="M1604" s="131"/>
      <c r="N1604" s="131"/>
      <c r="O1604" s="131"/>
      <c r="P1604" s="131"/>
      <c r="Q1604" s="170"/>
      <c r="R1604" s="170"/>
      <c r="S1604" s="170"/>
      <c r="T1604" s="170"/>
      <c r="U1604" s="170"/>
      <c r="V1604" s="170"/>
      <c r="W1604" s="170"/>
      <c r="X1604" s="131"/>
      <c r="Y1604"/>
      <c r="AB1604"/>
      <c r="AC1604"/>
      <c r="AD1604"/>
      <c r="AE1604"/>
      <c r="AF1604"/>
      <c r="AG1604"/>
      <c r="AH1604"/>
      <c r="AI1604"/>
      <c r="AJ1604"/>
      <c r="AK1604"/>
    </row>
    <row r="1605" spans="1:37" x14ac:dyDescent="0.25">
      <c r="A1605" s="131"/>
      <c r="B1605" s="131"/>
      <c r="C1605" s="131"/>
      <c r="D1605" s="131"/>
      <c r="E1605" s="131"/>
      <c r="F1605" s="131"/>
      <c r="G1605" s="131"/>
      <c r="H1605" s="131"/>
      <c r="I1605" s="131"/>
      <c r="J1605" s="131"/>
      <c r="K1605" s="131"/>
      <c r="L1605" s="131"/>
      <c r="M1605" s="131"/>
      <c r="N1605" s="131"/>
      <c r="O1605" s="131"/>
      <c r="P1605" s="131"/>
      <c r="Q1605" s="170"/>
      <c r="R1605" s="170"/>
      <c r="S1605" s="170"/>
      <c r="T1605" s="170"/>
      <c r="U1605" s="170"/>
      <c r="V1605" s="170"/>
      <c r="W1605" s="170"/>
      <c r="X1605" s="131"/>
      <c r="Y1605"/>
      <c r="AB1605"/>
      <c r="AC1605"/>
      <c r="AD1605"/>
      <c r="AE1605"/>
      <c r="AF1605"/>
      <c r="AG1605"/>
      <c r="AH1605"/>
      <c r="AI1605"/>
      <c r="AJ1605"/>
      <c r="AK1605"/>
    </row>
    <row r="1606" spans="1:37" x14ac:dyDescent="0.25">
      <c r="A1606" s="131"/>
      <c r="B1606" s="131"/>
      <c r="C1606" s="131"/>
      <c r="D1606" s="131"/>
      <c r="E1606" s="131"/>
      <c r="F1606" s="131"/>
      <c r="G1606" s="131"/>
      <c r="H1606" s="131"/>
      <c r="I1606" s="131"/>
      <c r="J1606" s="131"/>
      <c r="K1606" s="131"/>
      <c r="L1606" s="131"/>
      <c r="M1606" s="131"/>
      <c r="N1606" s="131"/>
      <c r="O1606" s="131"/>
      <c r="P1606" s="131"/>
      <c r="Q1606" s="170"/>
      <c r="R1606" s="170"/>
      <c r="S1606" s="170"/>
      <c r="T1606" s="170"/>
      <c r="U1606" s="170"/>
      <c r="V1606" s="170"/>
      <c r="W1606" s="170"/>
      <c r="X1606" s="131"/>
      <c r="Y1606"/>
      <c r="AB1606"/>
      <c r="AC1606"/>
      <c r="AD1606"/>
      <c r="AE1606"/>
      <c r="AF1606"/>
      <c r="AG1606"/>
      <c r="AH1606"/>
      <c r="AI1606"/>
      <c r="AJ1606"/>
      <c r="AK1606"/>
    </row>
    <row r="1607" spans="1:37" x14ac:dyDescent="0.25">
      <c r="A1607" s="131"/>
      <c r="B1607" s="131"/>
      <c r="C1607" s="131"/>
      <c r="D1607" s="131"/>
      <c r="E1607" s="131"/>
      <c r="F1607" s="131"/>
      <c r="G1607" s="131"/>
      <c r="H1607" s="131"/>
      <c r="I1607" s="131"/>
      <c r="J1607" s="131"/>
      <c r="K1607" s="131"/>
      <c r="L1607" s="131"/>
      <c r="M1607" s="131"/>
      <c r="N1607" s="131"/>
      <c r="O1607" s="131"/>
      <c r="P1607" s="131"/>
      <c r="Q1607" s="170"/>
      <c r="R1607" s="170"/>
      <c r="S1607" s="170"/>
      <c r="T1607" s="170"/>
      <c r="U1607" s="170"/>
      <c r="V1607" s="170"/>
      <c r="W1607" s="170"/>
      <c r="X1607" s="131"/>
      <c r="Y1607"/>
      <c r="AB1607"/>
      <c r="AC1607"/>
      <c r="AD1607"/>
      <c r="AE1607"/>
      <c r="AF1607"/>
      <c r="AG1607"/>
      <c r="AH1607"/>
      <c r="AI1607"/>
      <c r="AJ1607"/>
      <c r="AK1607"/>
    </row>
    <row r="1608" spans="1:37" x14ac:dyDescent="0.25">
      <c r="A1608" s="131"/>
      <c r="B1608" s="131"/>
      <c r="C1608" s="131"/>
      <c r="D1608" s="131"/>
      <c r="E1608" s="131"/>
      <c r="F1608" s="131"/>
      <c r="G1608" s="131"/>
      <c r="H1608" s="131"/>
      <c r="I1608" s="131"/>
      <c r="J1608" s="131"/>
      <c r="K1608" s="131"/>
      <c r="L1608" s="131"/>
      <c r="M1608" s="131"/>
      <c r="N1608" s="131"/>
      <c r="O1608" s="131"/>
      <c r="P1608" s="131"/>
      <c r="Q1608" s="170"/>
      <c r="R1608" s="170"/>
      <c r="S1608" s="170"/>
      <c r="T1608" s="170"/>
      <c r="U1608" s="170"/>
      <c r="V1608" s="170"/>
      <c r="W1608" s="170"/>
      <c r="X1608" s="131"/>
      <c r="Y1608"/>
      <c r="AB1608"/>
      <c r="AC1608"/>
      <c r="AD1608"/>
      <c r="AE1608"/>
      <c r="AF1608"/>
      <c r="AG1608"/>
      <c r="AH1608"/>
      <c r="AI1608"/>
      <c r="AJ1608"/>
      <c r="AK1608"/>
    </row>
    <row r="1609" spans="1:37" x14ac:dyDescent="0.25">
      <c r="A1609" s="131"/>
      <c r="B1609" s="131"/>
      <c r="C1609" s="131"/>
      <c r="D1609" s="131"/>
      <c r="E1609" s="131"/>
      <c r="F1609" s="131"/>
      <c r="G1609" s="131"/>
      <c r="H1609" s="131"/>
      <c r="I1609" s="131"/>
      <c r="J1609" s="131"/>
      <c r="K1609" s="131"/>
      <c r="L1609" s="131"/>
      <c r="M1609" s="131"/>
      <c r="N1609" s="131"/>
      <c r="O1609" s="131"/>
      <c r="P1609" s="131"/>
      <c r="Q1609" s="170"/>
      <c r="R1609" s="170"/>
      <c r="S1609" s="170"/>
      <c r="T1609" s="170"/>
      <c r="U1609" s="170"/>
      <c r="V1609" s="170"/>
      <c r="W1609" s="170"/>
      <c r="X1609" s="131"/>
      <c r="Y1609"/>
      <c r="AB1609"/>
      <c r="AC1609"/>
      <c r="AD1609"/>
      <c r="AE1609"/>
      <c r="AF1609"/>
      <c r="AG1609"/>
      <c r="AH1609"/>
      <c r="AI1609"/>
      <c r="AJ1609"/>
      <c r="AK1609"/>
    </row>
    <row r="1610" spans="1:37" x14ac:dyDescent="0.25">
      <c r="A1610" s="131"/>
      <c r="B1610" s="131"/>
      <c r="C1610" s="131"/>
      <c r="D1610" s="131"/>
      <c r="E1610" s="131"/>
      <c r="F1610" s="131"/>
      <c r="G1610" s="131"/>
      <c r="H1610" s="131"/>
      <c r="I1610" s="131"/>
      <c r="J1610" s="131"/>
      <c r="K1610" s="131"/>
      <c r="L1610" s="131"/>
      <c r="M1610" s="131"/>
      <c r="N1610" s="131"/>
      <c r="O1610" s="131"/>
      <c r="P1610" s="131"/>
      <c r="Q1610" s="170"/>
      <c r="R1610" s="170"/>
      <c r="S1610" s="170"/>
      <c r="T1610" s="170"/>
      <c r="U1610" s="170"/>
      <c r="V1610" s="170"/>
      <c r="W1610" s="170"/>
      <c r="X1610" s="131"/>
      <c r="Y1610"/>
      <c r="AB1610"/>
      <c r="AC1610"/>
      <c r="AD1610"/>
      <c r="AE1610"/>
      <c r="AF1610"/>
      <c r="AG1610"/>
      <c r="AH1610"/>
      <c r="AI1610"/>
      <c r="AJ1610"/>
      <c r="AK1610"/>
    </row>
    <row r="1611" spans="1:37" x14ac:dyDescent="0.25">
      <c r="A1611" s="131"/>
      <c r="B1611" s="131"/>
      <c r="C1611" s="131"/>
      <c r="D1611" s="131"/>
      <c r="E1611" s="131"/>
      <c r="F1611" s="131"/>
      <c r="G1611" s="131"/>
      <c r="H1611" s="131"/>
      <c r="I1611" s="131"/>
      <c r="J1611" s="131"/>
      <c r="K1611" s="131"/>
      <c r="L1611" s="131"/>
      <c r="M1611" s="131"/>
      <c r="N1611" s="131"/>
      <c r="O1611" s="131"/>
      <c r="P1611" s="131"/>
      <c r="Q1611" s="170"/>
      <c r="R1611" s="170"/>
      <c r="S1611" s="170"/>
      <c r="T1611" s="170"/>
      <c r="U1611" s="170"/>
      <c r="V1611" s="170"/>
      <c r="W1611" s="170"/>
      <c r="X1611" s="131"/>
      <c r="Y1611"/>
      <c r="AB1611"/>
      <c r="AC1611"/>
      <c r="AD1611"/>
      <c r="AE1611"/>
      <c r="AF1611"/>
      <c r="AG1611"/>
      <c r="AH1611"/>
      <c r="AI1611"/>
      <c r="AJ1611"/>
      <c r="AK1611"/>
    </row>
    <row r="1612" spans="1:37" x14ac:dyDescent="0.25">
      <c r="A1612" s="131"/>
      <c r="B1612" s="131"/>
      <c r="C1612" s="131"/>
      <c r="D1612" s="131"/>
      <c r="E1612" s="131"/>
      <c r="F1612" s="131"/>
      <c r="G1612" s="131"/>
      <c r="H1612" s="131"/>
      <c r="I1612" s="131"/>
      <c r="J1612" s="131"/>
      <c r="K1612" s="131"/>
      <c r="L1612" s="131"/>
      <c r="M1612" s="131"/>
      <c r="N1612" s="131"/>
      <c r="O1612" s="131"/>
      <c r="P1612" s="131"/>
      <c r="Q1612" s="170"/>
      <c r="R1612" s="170"/>
      <c r="S1612" s="170"/>
      <c r="T1612" s="170"/>
      <c r="U1612" s="170"/>
      <c r="V1612" s="170"/>
      <c r="W1612" s="170"/>
      <c r="X1612" s="131"/>
      <c r="Y1612"/>
      <c r="AB1612"/>
      <c r="AC1612"/>
      <c r="AD1612"/>
      <c r="AE1612"/>
      <c r="AF1612"/>
      <c r="AG1612"/>
      <c r="AH1612"/>
      <c r="AI1612"/>
      <c r="AJ1612"/>
      <c r="AK1612"/>
    </row>
    <row r="1613" spans="1:37" x14ac:dyDescent="0.25">
      <c r="A1613" s="131"/>
      <c r="B1613" s="131"/>
      <c r="C1613" s="131"/>
      <c r="D1613" s="131"/>
      <c r="E1613" s="131"/>
      <c r="F1613" s="131"/>
      <c r="G1613" s="131"/>
      <c r="H1613" s="131"/>
      <c r="I1613" s="131"/>
      <c r="J1613" s="131"/>
      <c r="K1613" s="131"/>
      <c r="L1613" s="131"/>
      <c r="M1613" s="131"/>
      <c r="N1613" s="131"/>
      <c r="O1613" s="131"/>
      <c r="P1613" s="131"/>
      <c r="Q1613" s="170"/>
      <c r="R1613" s="170"/>
      <c r="S1613" s="170"/>
      <c r="T1613" s="170"/>
      <c r="U1613" s="170"/>
      <c r="V1613" s="170"/>
      <c r="W1613" s="170"/>
      <c r="X1613" s="131"/>
      <c r="Y1613"/>
      <c r="AB1613"/>
      <c r="AC1613"/>
      <c r="AD1613"/>
      <c r="AE1613"/>
      <c r="AF1613"/>
      <c r="AG1613"/>
      <c r="AH1613"/>
      <c r="AI1613"/>
      <c r="AJ1613"/>
      <c r="AK1613"/>
    </row>
    <row r="1614" spans="1:37" x14ac:dyDescent="0.25">
      <c r="A1614" s="131"/>
      <c r="B1614" s="131"/>
      <c r="C1614" s="131"/>
      <c r="D1614" s="131"/>
      <c r="E1614" s="131"/>
      <c r="F1614" s="131"/>
      <c r="G1614" s="131"/>
      <c r="H1614" s="131"/>
      <c r="I1614" s="131"/>
      <c r="J1614" s="131"/>
      <c r="K1614" s="131"/>
      <c r="L1614" s="131"/>
      <c r="M1614" s="131"/>
      <c r="N1614" s="131"/>
      <c r="O1614" s="131"/>
      <c r="P1614" s="131"/>
      <c r="Q1614" s="170"/>
      <c r="R1614" s="170"/>
      <c r="S1614" s="170"/>
      <c r="T1614" s="170"/>
      <c r="U1614" s="170"/>
      <c r="V1614" s="170"/>
      <c r="W1614" s="170"/>
      <c r="X1614" s="131"/>
      <c r="Y1614"/>
      <c r="AB1614"/>
      <c r="AC1614"/>
      <c r="AD1614"/>
      <c r="AE1614"/>
      <c r="AF1614"/>
      <c r="AG1614"/>
      <c r="AH1614"/>
      <c r="AI1614"/>
      <c r="AJ1614"/>
      <c r="AK1614"/>
    </row>
    <row r="1615" spans="1:37" x14ac:dyDescent="0.25">
      <c r="A1615" s="131"/>
      <c r="B1615" s="131"/>
      <c r="C1615" s="131"/>
      <c r="D1615" s="131"/>
      <c r="E1615" s="131"/>
      <c r="F1615" s="131"/>
      <c r="G1615" s="131"/>
      <c r="H1615" s="131"/>
      <c r="I1615" s="131"/>
      <c r="J1615" s="131"/>
      <c r="K1615" s="131"/>
      <c r="L1615" s="131"/>
      <c r="M1615" s="131"/>
      <c r="N1615" s="131"/>
      <c r="O1615" s="131"/>
      <c r="P1615" s="131"/>
      <c r="Q1615" s="170"/>
      <c r="R1615" s="170"/>
      <c r="S1615" s="170"/>
      <c r="T1615" s="170"/>
      <c r="U1615" s="170"/>
      <c r="V1615" s="170"/>
      <c r="W1615" s="170"/>
      <c r="X1615" s="131"/>
      <c r="Y1615"/>
      <c r="AB1615"/>
      <c r="AC1615"/>
      <c r="AD1615"/>
      <c r="AE1615"/>
      <c r="AF1615"/>
      <c r="AG1615"/>
      <c r="AH1615"/>
      <c r="AI1615"/>
      <c r="AJ1615"/>
      <c r="AK1615"/>
    </row>
    <row r="1616" spans="1:37" x14ac:dyDescent="0.25">
      <c r="A1616" s="131"/>
      <c r="B1616" s="131"/>
      <c r="C1616" s="131"/>
      <c r="D1616" s="131"/>
      <c r="E1616" s="131"/>
      <c r="F1616" s="131"/>
      <c r="G1616" s="131"/>
      <c r="H1616" s="131"/>
      <c r="I1616" s="131"/>
      <c r="J1616" s="131"/>
      <c r="K1616" s="131"/>
      <c r="L1616" s="131"/>
      <c r="M1616" s="131"/>
      <c r="N1616" s="131"/>
      <c r="O1616" s="131"/>
      <c r="P1616" s="131"/>
      <c r="Q1616" s="170"/>
      <c r="R1616" s="170"/>
      <c r="S1616" s="170"/>
      <c r="T1616" s="170"/>
      <c r="U1616" s="170"/>
      <c r="V1616" s="170"/>
      <c r="W1616" s="170"/>
      <c r="X1616" s="131"/>
      <c r="Y1616"/>
      <c r="AB1616"/>
      <c r="AC1616"/>
      <c r="AD1616"/>
      <c r="AE1616"/>
      <c r="AF1616"/>
      <c r="AG1616"/>
      <c r="AH1616"/>
      <c r="AI1616"/>
      <c r="AJ1616"/>
      <c r="AK1616"/>
    </row>
    <row r="1617" spans="1:37" x14ac:dyDescent="0.25">
      <c r="A1617" s="131"/>
      <c r="B1617" s="131"/>
      <c r="C1617" s="131"/>
      <c r="D1617" s="131"/>
      <c r="E1617" s="131"/>
      <c r="F1617" s="131"/>
      <c r="G1617" s="131"/>
      <c r="H1617" s="131"/>
      <c r="I1617" s="131"/>
      <c r="J1617" s="131"/>
      <c r="K1617" s="131"/>
      <c r="L1617" s="131"/>
      <c r="M1617" s="131"/>
      <c r="N1617" s="131"/>
      <c r="O1617" s="131"/>
      <c r="P1617" s="131"/>
      <c r="Q1617" s="170"/>
      <c r="R1617" s="170"/>
      <c r="S1617" s="170"/>
      <c r="T1617" s="170"/>
      <c r="U1617" s="170"/>
      <c r="V1617" s="170"/>
      <c r="W1617" s="170"/>
      <c r="X1617" s="131"/>
      <c r="Y1617"/>
      <c r="AB1617"/>
      <c r="AC1617"/>
      <c r="AD1617"/>
      <c r="AE1617"/>
      <c r="AF1617"/>
      <c r="AG1617"/>
      <c r="AH1617"/>
      <c r="AI1617"/>
      <c r="AJ1617"/>
      <c r="AK1617"/>
    </row>
    <row r="1618" spans="1:37" x14ac:dyDescent="0.25">
      <c r="A1618" s="131"/>
      <c r="B1618" s="131"/>
      <c r="C1618" s="131"/>
      <c r="D1618" s="131"/>
      <c r="E1618" s="131"/>
      <c r="F1618" s="131"/>
      <c r="G1618" s="131"/>
      <c r="H1618" s="131"/>
      <c r="I1618" s="131"/>
      <c r="J1618" s="131"/>
      <c r="K1618" s="131"/>
      <c r="L1618" s="131"/>
      <c r="M1618" s="131"/>
      <c r="N1618" s="131"/>
      <c r="O1618" s="131"/>
      <c r="P1618" s="131"/>
      <c r="Q1618" s="170"/>
      <c r="R1618" s="170"/>
      <c r="S1618" s="170"/>
      <c r="T1618" s="170"/>
      <c r="U1618" s="170"/>
      <c r="V1618" s="170"/>
      <c r="W1618" s="170"/>
      <c r="X1618" s="131"/>
      <c r="Y1618"/>
      <c r="AB1618"/>
      <c r="AC1618"/>
      <c r="AD1618"/>
      <c r="AE1618"/>
      <c r="AF1618"/>
      <c r="AG1618"/>
      <c r="AH1618"/>
      <c r="AI1618"/>
      <c r="AJ1618"/>
      <c r="AK1618"/>
    </row>
    <row r="1619" spans="1:37" x14ac:dyDescent="0.25">
      <c r="A1619" s="131"/>
      <c r="B1619" s="131"/>
      <c r="C1619" s="131"/>
      <c r="D1619" s="131"/>
      <c r="E1619" s="131"/>
      <c r="F1619" s="131"/>
      <c r="G1619" s="131"/>
      <c r="H1619" s="131"/>
      <c r="I1619" s="131"/>
      <c r="J1619" s="131"/>
      <c r="K1619" s="131"/>
      <c r="L1619" s="131"/>
      <c r="M1619" s="131"/>
      <c r="N1619" s="131"/>
      <c r="O1619" s="131"/>
      <c r="P1619" s="131"/>
      <c r="Q1619" s="170"/>
      <c r="R1619" s="170"/>
      <c r="S1619" s="170"/>
      <c r="T1619" s="170"/>
      <c r="U1619" s="170"/>
      <c r="V1619" s="170"/>
      <c r="W1619" s="170"/>
      <c r="X1619" s="131"/>
      <c r="Y1619"/>
      <c r="AB1619"/>
      <c r="AC1619"/>
      <c r="AD1619"/>
      <c r="AE1619"/>
      <c r="AF1619"/>
      <c r="AG1619"/>
      <c r="AH1619"/>
      <c r="AI1619"/>
      <c r="AJ1619"/>
      <c r="AK1619"/>
    </row>
    <row r="1620" spans="1:37" x14ac:dyDescent="0.25">
      <c r="A1620" s="131"/>
      <c r="B1620" s="131"/>
      <c r="C1620" s="131"/>
      <c r="D1620" s="131"/>
      <c r="E1620" s="131"/>
      <c r="F1620" s="131"/>
      <c r="G1620" s="131"/>
      <c r="H1620" s="131"/>
      <c r="I1620" s="131"/>
      <c r="J1620" s="131"/>
      <c r="K1620" s="131"/>
      <c r="L1620" s="131"/>
      <c r="M1620" s="131"/>
      <c r="N1620" s="131"/>
      <c r="O1620" s="131"/>
      <c r="P1620" s="131"/>
      <c r="Q1620" s="170"/>
      <c r="R1620" s="170"/>
      <c r="S1620" s="170"/>
      <c r="T1620" s="170"/>
      <c r="U1620" s="170"/>
      <c r="V1620" s="170"/>
      <c r="W1620" s="170"/>
      <c r="X1620" s="131"/>
      <c r="Y1620"/>
      <c r="AB1620"/>
      <c r="AC1620"/>
      <c r="AD1620"/>
      <c r="AE1620"/>
      <c r="AF1620"/>
      <c r="AG1620"/>
      <c r="AH1620"/>
      <c r="AI1620"/>
      <c r="AJ1620"/>
      <c r="AK1620"/>
    </row>
    <row r="1621" spans="1:37" x14ac:dyDescent="0.25">
      <c r="A1621" s="131"/>
      <c r="B1621" s="131"/>
      <c r="C1621" s="131"/>
      <c r="D1621" s="131"/>
      <c r="E1621" s="131"/>
      <c r="F1621" s="131"/>
      <c r="G1621" s="131"/>
      <c r="H1621" s="131"/>
      <c r="I1621" s="131"/>
      <c r="J1621" s="131"/>
      <c r="K1621" s="131"/>
      <c r="L1621" s="131"/>
      <c r="M1621" s="131"/>
      <c r="N1621" s="131"/>
      <c r="O1621" s="131"/>
      <c r="P1621" s="131"/>
      <c r="Q1621" s="170"/>
      <c r="R1621" s="170"/>
      <c r="S1621" s="170"/>
      <c r="T1621" s="170"/>
      <c r="U1621" s="170"/>
      <c r="V1621" s="170"/>
      <c r="W1621" s="170"/>
      <c r="X1621" s="131"/>
      <c r="Y1621"/>
      <c r="AB1621"/>
      <c r="AC1621"/>
      <c r="AD1621"/>
      <c r="AE1621"/>
      <c r="AF1621"/>
      <c r="AG1621"/>
      <c r="AH1621"/>
      <c r="AI1621"/>
      <c r="AJ1621"/>
      <c r="AK1621"/>
    </row>
    <row r="1622" spans="1:37" x14ac:dyDescent="0.25">
      <c r="A1622" s="131"/>
      <c r="B1622" s="131"/>
      <c r="C1622" s="131"/>
      <c r="D1622" s="131"/>
      <c r="E1622" s="131"/>
      <c r="F1622" s="131"/>
      <c r="G1622" s="131"/>
      <c r="H1622" s="131"/>
      <c r="I1622" s="131"/>
      <c r="J1622" s="131"/>
      <c r="K1622" s="131"/>
      <c r="L1622" s="131"/>
      <c r="M1622" s="131"/>
      <c r="N1622" s="131"/>
      <c r="O1622" s="131"/>
      <c r="P1622" s="131"/>
      <c r="Q1622" s="170"/>
      <c r="R1622" s="170"/>
      <c r="S1622" s="170"/>
      <c r="T1622" s="170"/>
      <c r="U1622" s="170"/>
      <c r="V1622" s="170"/>
      <c r="W1622" s="170"/>
      <c r="X1622" s="131"/>
      <c r="Y1622"/>
      <c r="AB1622"/>
      <c r="AC1622"/>
      <c r="AD1622"/>
      <c r="AE1622"/>
      <c r="AF1622"/>
      <c r="AG1622"/>
      <c r="AH1622"/>
      <c r="AI1622"/>
      <c r="AJ1622"/>
      <c r="AK1622"/>
    </row>
    <row r="1623" spans="1:37" x14ac:dyDescent="0.25">
      <c r="A1623" s="131"/>
      <c r="B1623" s="131"/>
      <c r="C1623" s="131"/>
      <c r="D1623" s="131"/>
      <c r="E1623" s="131"/>
      <c r="F1623" s="131"/>
      <c r="G1623" s="131"/>
      <c r="H1623" s="131"/>
      <c r="I1623" s="131"/>
      <c r="J1623" s="131"/>
      <c r="K1623" s="131"/>
      <c r="L1623" s="131"/>
      <c r="M1623" s="131"/>
      <c r="N1623" s="131"/>
      <c r="O1623" s="131"/>
      <c r="P1623" s="131"/>
      <c r="Q1623" s="170"/>
      <c r="R1623" s="170"/>
      <c r="S1623" s="170"/>
      <c r="T1623" s="170"/>
      <c r="U1623" s="170"/>
      <c r="V1623" s="170"/>
      <c r="W1623" s="170"/>
      <c r="X1623" s="131"/>
      <c r="Y1623"/>
      <c r="AB1623"/>
      <c r="AC1623"/>
      <c r="AD1623"/>
      <c r="AE1623"/>
      <c r="AF1623"/>
      <c r="AG1623"/>
      <c r="AH1623"/>
      <c r="AI1623"/>
      <c r="AJ1623"/>
      <c r="AK1623"/>
    </row>
    <row r="1624" spans="1:37" x14ac:dyDescent="0.25">
      <c r="A1624" s="131"/>
      <c r="B1624" s="131"/>
      <c r="C1624" s="131"/>
      <c r="D1624" s="131"/>
      <c r="E1624" s="131"/>
      <c r="F1624" s="131"/>
      <c r="G1624" s="131"/>
      <c r="H1624" s="131"/>
      <c r="I1624" s="131"/>
      <c r="J1624" s="131"/>
      <c r="K1624" s="131"/>
      <c r="L1624" s="131"/>
      <c r="M1624" s="131"/>
      <c r="N1624" s="131"/>
      <c r="O1624" s="131"/>
      <c r="P1624" s="131"/>
      <c r="Q1624" s="170"/>
      <c r="R1624" s="170"/>
      <c r="S1624" s="170"/>
      <c r="T1624" s="170"/>
      <c r="U1624" s="170"/>
      <c r="V1624" s="170"/>
      <c r="W1624" s="170"/>
      <c r="X1624" s="131"/>
      <c r="Y1624"/>
      <c r="AB1624"/>
      <c r="AC1624"/>
      <c r="AD1624"/>
      <c r="AE1624"/>
      <c r="AF1624"/>
      <c r="AG1624"/>
      <c r="AH1624"/>
      <c r="AI1624"/>
      <c r="AJ1624"/>
      <c r="AK1624"/>
    </row>
    <row r="1625" spans="1:37" x14ac:dyDescent="0.25">
      <c r="A1625" s="131"/>
      <c r="B1625" s="131"/>
      <c r="C1625" s="131"/>
      <c r="D1625" s="131"/>
      <c r="E1625" s="131"/>
      <c r="F1625" s="131"/>
      <c r="G1625" s="131"/>
      <c r="H1625" s="131"/>
      <c r="I1625" s="131"/>
      <c r="J1625" s="131"/>
      <c r="K1625" s="131"/>
      <c r="L1625" s="131"/>
      <c r="M1625" s="131"/>
      <c r="N1625" s="131"/>
      <c r="O1625" s="131"/>
      <c r="P1625" s="131"/>
      <c r="Q1625" s="170"/>
      <c r="R1625" s="170"/>
      <c r="S1625" s="170"/>
      <c r="T1625" s="170"/>
      <c r="U1625" s="170"/>
      <c r="V1625" s="170"/>
      <c r="W1625" s="170"/>
      <c r="X1625" s="131"/>
      <c r="Y1625"/>
      <c r="AB1625"/>
      <c r="AC1625"/>
      <c r="AD1625"/>
      <c r="AE1625"/>
      <c r="AF1625"/>
      <c r="AG1625"/>
      <c r="AH1625"/>
      <c r="AI1625"/>
      <c r="AJ1625"/>
      <c r="AK1625"/>
    </row>
    <row r="1626" spans="1:37" x14ac:dyDescent="0.25">
      <c r="A1626" s="131"/>
      <c r="B1626" s="131"/>
      <c r="C1626" s="131"/>
      <c r="D1626" s="131"/>
      <c r="E1626" s="131"/>
      <c r="F1626" s="131"/>
      <c r="G1626" s="131"/>
      <c r="H1626" s="131"/>
      <c r="I1626" s="131"/>
      <c r="J1626" s="131"/>
      <c r="K1626" s="131"/>
      <c r="L1626" s="131"/>
      <c r="M1626" s="131"/>
      <c r="N1626" s="131"/>
      <c r="O1626" s="131"/>
      <c r="P1626" s="131"/>
      <c r="Q1626" s="170"/>
      <c r="R1626" s="170"/>
      <c r="S1626" s="170"/>
      <c r="T1626" s="170"/>
      <c r="U1626" s="170"/>
      <c r="V1626" s="170"/>
      <c r="W1626" s="170"/>
      <c r="X1626" s="131"/>
      <c r="Y1626"/>
      <c r="AB1626"/>
      <c r="AC1626"/>
      <c r="AD1626"/>
      <c r="AE1626"/>
      <c r="AF1626"/>
      <c r="AG1626"/>
      <c r="AH1626"/>
      <c r="AI1626"/>
      <c r="AJ1626"/>
      <c r="AK1626"/>
    </row>
    <row r="1627" spans="1:37" x14ac:dyDescent="0.25">
      <c r="A1627" s="131"/>
      <c r="B1627" s="131"/>
      <c r="C1627" s="131"/>
      <c r="D1627" s="131"/>
      <c r="E1627" s="131"/>
      <c r="F1627" s="131"/>
      <c r="G1627" s="131"/>
      <c r="H1627" s="131"/>
      <c r="I1627" s="131"/>
      <c r="J1627" s="131"/>
      <c r="K1627" s="131"/>
      <c r="L1627" s="131"/>
      <c r="M1627" s="131"/>
      <c r="N1627" s="131"/>
      <c r="O1627" s="131"/>
      <c r="P1627" s="131"/>
      <c r="Q1627" s="170"/>
      <c r="R1627" s="170"/>
      <c r="S1627" s="170"/>
      <c r="T1627" s="170"/>
      <c r="U1627" s="170"/>
      <c r="V1627" s="170"/>
      <c r="W1627" s="170"/>
      <c r="X1627" s="131"/>
      <c r="Y1627"/>
      <c r="AB1627"/>
      <c r="AC1627"/>
      <c r="AD1627"/>
      <c r="AE1627"/>
      <c r="AF1627"/>
      <c r="AG1627"/>
      <c r="AH1627"/>
      <c r="AI1627"/>
      <c r="AJ1627"/>
      <c r="AK1627"/>
    </row>
    <row r="1628" spans="1:37" x14ac:dyDescent="0.25">
      <c r="A1628" s="131"/>
      <c r="B1628" s="131"/>
      <c r="C1628" s="131"/>
      <c r="D1628" s="131"/>
      <c r="E1628" s="131"/>
      <c r="F1628" s="131"/>
      <c r="G1628" s="131"/>
      <c r="H1628" s="131"/>
      <c r="I1628" s="131"/>
      <c r="J1628" s="131"/>
      <c r="K1628" s="131"/>
      <c r="L1628" s="131"/>
      <c r="M1628" s="131"/>
      <c r="N1628" s="131"/>
      <c r="O1628" s="131"/>
      <c r="P1628" s="131"/>
      <c r="Q1628" s="170"/>
      <c r="R1628" s="170"/>
      <c r="S1628" s="170"/>
      <c r="T1628" s="170"/>
      <c r="U1628" s="170"/>
      <c r="V1628" s="170"/>
      <c r="W1628" s="170"/>
      <c r="X1628" s="131"/>
      <c r="Y1628"/>
      <c r="AB1628"/>
      <c r="AC1628"/>
      <c r="AD1628"/>
      <c r="AE1628"/>
      <c r="AF1628"/>
      <c r="AG1628"/>
      <c r="AH1628"/>
      <c r="AI1628"/>
      <c r="AJ1628"/>
      <c r="AK1628"/>
    </row>
    <row r="1629" spans="1:37" x14ac:dyDescent="0.25">
      <c r="A1629" s="131"/>
      <c r="B1629" s="131"/>
      <c r="C1629" s="131"/>
      <c r="D1629" s="131"/>
      <c r="E1629" s="131"/>
      <c r="F1629" s="131"/>
      <c r="G1629" s="131"/>
      <c r="H1629" s="131"/>
      <c r="I1629" s="131"/>
      <c r="J1629" s="131"/>
      <c r="K1629" s="131"/>
      <c r="L1629" s="131"/>
      <c r="M1629" s="131"/>
      <c r="N1629" s="131"/>
      <c r="O1629" s="131"/>
      <c r="P1629" s="131"/>
      <c r="Q1629" s="170"/>
      <c r="R1629" s="170"/>
      <c r="S1629" s="170"/>
      <c r="T1629" s="170"/>
      <c r="U1629" s="170"/>
      <c r="V1629" s="170"/>
      <c r="W1629" s="170"/>
      <c r="X1629" s="131"/>
      <c r="Y1629"/>
      <c r="AB1629"/>
      <c r="AC1629"/>
      <c r="AD1629"/>
      <c r="AE1629"/>
      <c r="AF1629"/>
      <c r="AG1629"/>
      <c r="AH1629"/>
      <c r="AI1629"/>
      <c r="AJ1629"/>
      <c r="AK1629"/>
    </row>
    <row r="1630" spans="1:37" x14ac:dyDescent="0.25">
      <c r="A1630" s="131"/>
      <c r="B1630" s="131"/>
      <c r="C1630" s="131"/>
      <c r="D1630" s="131"/>
      <c r="E1630" s="131"/>
      <c r="F1630" s="131"/>
      <c r="G1630" s="131"/>
      <c r="H1630" s="131"/>
      <c r="I1630" s="131"/>
      <c r="J1630" s="131"/>
      <c r="K1630" s="131"/>
      <c r="L1630" s="131"/>
      <c r="M1630" s="131"/>
      <c r="N1630" s="131"/>
      <c r="O1630" s="131"/>
      <c r="P1630" s="131"/>
      <c r="Q1630" s="170"/>
      <c r="R1630" s="170"/>
      <c r="S1630" s="170"/>
      <c r="T1630" s="170"/>
      <c r="U1630" s="170"/>
      <c r="V1630" s="170"/>
      <c r="W1630" s="170"/>
      <c r="X1630" s="131"/>
      <c r="Y1630"/>
      <c r="AB1630"/>
      <c r="AC1630"/>
      <c r="AD1630"/>
      <c r="AE1630"/>
      <c r="AF1630"/>
      <c r="AG1630"/>
      <c r="AH1630"/>
      <c r="AI1630"/>
      <c r="AJ1630"/>
      <c r="AK1630"/>
    </row>
    <row r="1631" spans="1:37" x14ac:dyDescent="0.25">
      <c r="A1631" s="131"/>
      <c r="B1631" s="131"/>
      <c r="C1631" s="131"/>
      <c r="D1631" s="131"/>
      <c r="E1631" s="131"/>
      <c r="F1631" s="131"/>
      <c r="G1631" s="131"/>
      <c r="H1631" s="131"/>
      <c r="I1631" s="131"/>
      <c r="J1631" s="131"/>
      <c r="K1631" s="131"/>
      <c r="L1631" s="131"/>
      <c r="M1631" s="131"/>
      <c r="N1631" s="131"/>
      <c r="O1631" s="131"/>
      <c r="P1631" s="131"/>
      <c r="Q1631" s="170"/>
      <c r="R1631" s="170"/>
      <c r="S1631" s="170"/>
      <c r="T1631" s="170"/>
      <c r="U1631" s="170"/>
      <c r="V1631" s="170"/>
      <c r="W1631" s="170"/>
      <c r="X1631" s="131"/>
      <c r="Y1631"/>
      <c r="AB1631"/>
      <c r="AC1631"/>
      <c r="AD1631"/>
      <c r="AE1631"/>
      <c r="AF1631"/>
      <c r="AG1631"/>
      <c r="AH1631"/>
      <c r="AI1631"/>
      <c r="AJ1631"/>
      <c r="AK1631"/>
    </row>
    <row r="1632" spans="1:37" x14ac:dyDescent="0.25">
      <c r="A1632" s="131"/>
      <c r="B1632" s="131"/>
      <c r="C1632" s="131"/>
      <c r="D1632" s="131"/>
      <c r="E1632" s="131"/>
      <c r="F1632" s="131"/>
      <c r="G1632" s="131"/>
      <c r="H1632" s="131"/>
      <c r="I1632" s="131"/>
      <c r="J1632" s="131"/>
      <c r="K1632" s="131"/>
      <c r="L1632" s="131"/>
      <c r="M1632" s="131"/>
      <c r="N1632" s="131"/>
      <c r="O1632" s="131"/>
      <c r="P1632" s="131"/>
      <c r="Q1632" s="170"/>
      <c r="R1632" s="170"/>
      <c r="S1632" s="170"/>
      <c r="T1632" s="170"/>
      <c r="U1632" s="170"/>
      <c r="V1632" s="170"/>
      <c r="W1632" s="170"/>
      <c r="X1632" s="131"/>
      <c r="Y1632"/>
      <c r="AB1632"/>
      <c r="AC1632"/>
      <c r="AD1632"/>
      <c r="AE1632"/>
      <c r="AF1632"/>
      <c r="AG1632"/>
      <c r="AH1632"/>
      <c r="AI1632"/>
      <c r="AJ1632"/>
      <c r="AK1632"/>
    </row>
    <row r="1633" spans="1:37" x14ac:dyDescent="0.25">
      <c r="A1633" s="131"/>
      <c r="B1633" s="131"/>
      <c r="C1633" s="131"/>
      <c r="D1633" s="131"/>
      <c r="E1633" s="131"/>
      <c r="F1633" s="131"/>
      <c r="G1633" s="131"/>
      <c r="H1633" s="131"/>
      <c r="I1633" s="131"/>
      <c r="J1633" s="131"/>
      <c r="K1633" s="131"/>
      <c r="L1633" s="131"/>
      <c r="M1633" s="131"/>
      <c r="N1633" s="131"/>
      <c r="O1633" s="131"/>
      <c r="P1633" s="131"/>
      <c r="Q1633" s="170"/>
      <c r="R1633" s="170"/>
      <c r="S1633" s="170"/>
      <c r="T1633" s="170"/>
      <c r="U1633" s="170"/>
      <c r="V1633" s="170"/>
      <c r="W1633" s="170"/>
      <c r="X1633" s="131"/>
      <c r="Y1633"/>
      <c r="AB1633"/>
      <c r="AC1633"/>
      <c r="AD1633"/>
      <c r="AE1633"/>
      <c r="AF1633"/>
      <c r="AG1633"/>
      <c r="AH1633"/>
      <c r="AI1633"/>
      <c r="AJ1633"/>
      <c r="AK1633"/>
    </row>
    <row r="1634" spans="1:37" x14ac:dyDescent="0.25">
      <c r="A1634" s="131"/>
      <c r="B1634" s="131"/>
      <c r="C1634" s="131"/>
      <c r="D1634" s="131"/>
      <c r="E1634" s="131"/>
      <c r="F1634" s="131"/>
      <c r="G1634" s="131"/>
      <c r="H1634" s="131"/>
      <c r="I1634" s="131"/>
      <c r="J1634" s="131"/>
      <c r="K1634" s="131"/>
      <c r="L1634" s="131"/>
      <c r="M1634" s="131"/>
      <c r="N1634" s="131"/>
      <c r="O1634" s="131"/>
      <c r="P1634" s="131"/>
      <c r="Q1634" s="170"/>
      <c r="R1634" s="170"/>
      <c r="S1634" s="170"/>
      <c r="T1634" s="170"/>
      <c r="U1634" s="170"/>
      <c r="V1634" s="170"/>
      <c r="W1634" s="170"/>
      <c r="X1634" s="131"/>
      <c r="Y1634"/>
      <c r="AB1634"/>
      <c r="AC1634"/>
      <c r="AD1634"/>
      <c r="AE1634"/>
      <c r="AF1634"/>
      <c r="AG1634"/>
      <c r="AH1634"/>
      <c r="AI1634"/>
      <c r="AJ1634"/>
      <c r="AK1634"/>
    </row>
    <row r="1635" spans="1:37" x14ac:dyDescent="0.25">
      <c r="A1635" s="131"/>
      <c r="B1635" s="131"/>
      <c r="C1635" s="131"/>
      <c r="D1635" s="131"/>
      <c r="E1635" s="131"/>
      <c r="F1635" s="131"/>
      <c r="G1635" s="131"/>
      <c r="H1635" s="131"/>
      <c r="I1635" s="131"/>
      <c r="J1635" s="131"/>
      <c r="K1635" s="131"/>
      <c r="L1635" s="131"/>
      <c r="M1635" s="131"/>
      <c r="N1635" s="131"/>
      <c r="O1635" s="131"/>
      <c r="P1635" s="131"/>
      <c r="Q1635" s="170"/>
      <c r="R1635" s="170"/>
      <c r="S1635" s="170"/>
      <c r="T1635" s="170"/>
      <c r="U1635" s="170"/>
      <c r="V1635" s="170"/>
      <c r="W1635" s="170"/>
      <c r="X1635" s="131"/>
      <c r="Y1635"/>
      <c r="AB1635"/>
      <c r="AC1635"/>
      <c r="AD1635"/>
      <c r="AE1635"/>
      <c r="AF1635"/>
      <c r="AG1635"/>
      <c r="AH1635"/>
      <c r="AI1635"/>
      <c r="AJ1635"/>
      <c r="AK1635"/>
    </row>
    <row r="1636" spans="1:37" x14ac:dyDescent="0.25">
      <c r="A1636" s="131"/>
      <c r="B1636" s="131"/>
      <c r="C1636" s="131"/>
      <c r="D1636" s="131"/>
      <c r="E1636" s="131"/>
      <c r="F1636" s="131"/>
      <c r="G1636" s="131"/>
      <c r="H1636" s="131"/>
      <c r="I1636" s="131"/>
      <c r="J1636" s="131"/>
      <c r="K1636" s="131"/>
      <c r="L1636" s="131"/>
      <c r="M1636" s="131"/>
      <c r="N1636" s="131"/>
      <c r="O1636" s="131"/>
      <c r="P1636" s="131"/>
      <c r="Q1636" s="170"/>
      <c r="R1636" s="170"/>
      <c r="S1636" s="170"/>
      <c r="T1636" s="170"/>
      <c r="U1636" s="170"/>
      <c r="V1636" s="170"/>
      <c r="W1636" s="170"/>
      <c r="X1636" s="131"/>
      <c r="Y1636"/>
      <c r="AB1636"/>
      <c r="AC1636"/>
      <c r="AD1636"/>
      <c r="AE1636"/>
      <c r="AF1636"/>
      <c r="AG1636"/>
      <c r="AH1636"/>
      <c r="AI1636"/>
      <c r="AJ1636"/>
      <c r="AK1636"/>
    </row>
    <row r="1637" spans="1:37" x14ac:dyDescent="0.25">
      <c r="A1637" s="131"/>
      <c r="B1637" s="131"/>
      <c r="C1637" s="131"/>
      <c r="D1637" s="131"/>
      <c r="E1637" s="131"/>
      <c r="F1637" s="131"/>
      <c r="G1637" s="131"/>
      <c r="H1637" s="131"/>
      <c r="I1637" s="131"/>
      <c r="J1637" s="131"/>
      <c r="K1637" s="131"/>
      <c r="L1637" s="131"/>
      <c r="M1637" s="131"/>
      <c r="N1637" s="131"/>
      <c r="O1637" s="131"/>
      <c r="P1637" s="131"/>
      <c r="Q1637" s="170"/>
      <c r="R1637" s="170"/>
      <c r="S1637" s="170"/>
      <c r="T1637" s="170"/>
      <c r="U1637" s="170"/>
      <c r="V1637" s="170"/>
      <c r="W1637" s="170"/>
      <c r="X1637" s="131"/>
      <c r="Y1637"/>
      <c r="AB1637"/>
      <c r="AC1637"/>
      <c r="AD1637"/>
      <c r="AE1637"/>
      <c r="AF1637"/>
      <c r="AG1637"/>
      <c r="AH1637"/>
      <c r="AI1637"/>
      <c r="AJ1637"/>
      <c r="AK1637"/>
    </row>
    <row r="1638" spans="1:37" x14ac:dyDescent="0.25">
      <c r="A1638" s="131"/>
      <c r="B1638" s="131"/>
      <c r="C1638" s="131"/>
      <c r="D1638" s="131"/>
      <c r="E1638" s="131"/>
      <c r="F1638" s="131"/>
      <c r="G1638" s="131"/>
      <c r="H1638" s="131"/>
      <c r="I1638" s="131"/>
      <c r="J1638" s="131"/>
      <c r="K1638" s="131"/>
      <c r="L1638" s="131"/>
      <c r="M1638" s="131"/>
      <c r="N1638" s="131"/>
      <c r="O1638" s="131"/>
      <c r="P1638" s="131"/>
      <c r="Q1638" s="170"/>
      <c r="R1638" s="170"/>
      <c r="S1638" s="170"/>
      <c r="T1638" s="170"/>
      <c r="U1638" s="170"/>
      <c r="V1638" s="170"/>
      <c r="W1638" s="170"/>
      <c r="X1638" s="131"/>
      <c r="Y1638"/>
      <c r="AB1638"/>
      <c r="AC1638"/>
      <c r="AD1638"/>
      <c r="AE1638"/>
      <c r="AF1638"/>
      <c r="AG1638"/>
      <c r="AH1638"/>
      <c r="AI1638"/>
      <c r="AJ1638"/>
      <c r="AK1638"/>
    </row>
    <row r="1639" spans="1:37" x14ac:dyDescent="0.25">
      <c r="A1639" s="131"/>
      <c r="B1639" s="131"/>
      <c r="C1639" s="131"/>
      <c r="D1639" s="131"/>
      <c r="E1639" s="131"/>
      <c r="F1639" s="131"/>
      <c r="G1639" s="131"/>
      <c r="H1639" s="131"/>
      <c r="I1639" s="131"/>
      <c r="J1639" s="131"/>
      <c r="K1639" s="131"/>
      <c r="L1639" s="131"/>
      <c r="M1639" s="131"/>
      <c r="N1639" s="131"/>
      <c r="O1639" s="131"/>
      <c r="P1639" s="131"/>
      <c r="Q1639" s="170"/>
      <c r="R1639" s="170"/>
      <c r="S1639" s="170"/>
      <c r="T1639" s="170"/>
      <c r="U1639" s="170"/>
      <c r="V1639" s="170"/>
      <c r="W1639" s="170"/>
      <c r="X1639" s="131"/>
      <c r="Y1639"/>
      <c r="AB1639"/>
      <c r="AC1639"/>
      <c r="AD1639"/>
      <c r="AE1639"/>
      <c r="AF1639"/>
      <c r="AG1639"/>
      <c r="AH1639"/>
      <c r="AI1639"/>
      <c r="AJ1639"/>
      <c r="AK1639"/>
    </row>
    <row r="1640" spans="1:37" x14ac:dyDescent="0.25">
      <c r="A1640" s="131"/>
      <c r="B1640" s="131"/>
      <c r="C1640" s="131"/>
      <c r="D1640" s="131"/>
      <c r="E1640" s="131"/>
      <c r="F1640" s="131"/>
      <c r="G1640" s="131"/>
      <c r="H1640" s="131"/>
      <c r="I1640" s="131"/>
      <c r="J1640" s="131"/>
      <c r="K1640" s="131"/>
      <c r="L1640" s="131"/>
      <c r="M1640" s="131"/>
      <c r="N1640" s="131"/>
      <c r="O1640" s="131"/>
      <c r="P1640" s="131"/>
      <c r="Q1640" s="170"/>
      <c r="R1640" s="170"/>
      <c r="S1640" s="170"/>
      <c r="T1640" s="170"/>
      <c r="U1640" s="170"/>
      <c r="V1640" s="170"/>
      <c r="W1640" s="170"/>
      <c r="X1640" s="131"/>
      <c r="Y1640"/>
      <c r="AB1640"/>
      <c r="AC1640"/>
      <c r="AD1640"/>
      <c r="AE1640"/>
      <c r="AF1640"/>
      <c r="AG1640"/>
      <c r="AH1640"/>
      <c r="AI1640"/>
      <c r="AJ1640"/>
      <c r="AK1640"/>
    </row>
    <row r="1641" spans="1:37" x14ac:dyDescent="0.25">
      <c r="A1641" s="131"/>
      <c r="B1641" s="131"/>
      <c r="C1641" s="131"/>
      <c r="D1641" s="131"/>
      <c r="E1641" s="131"/>
      <c r="F1641" s="131"/>
      <c r="G1641" s="131"/>
      <c r="H1641" s="131"/>
      <c r="I1641" s="131"/>
      <c r="J1641" s="131"/>
      <c r="K1641" s="131"/>
      <c r="L1641" s="131"/>
      <c r="M1641" s="131"/>
      <c r="N1641" s="131"/>
      <c r="O1641" s="131"/>
      <c r="P1641" s="131"/>
      <c r="Q1641" s="170"/>
      <c r="R1641" s="170"/>
      <c r="S1641" s="170"/>
      <c r="T1641" s="170"/>
      <c r="U1641" s="170"/>
      <c r="V1641" s="170"/>
      <c r="W1641" s="170"/>
      <c r="X1641" s="131"/>
      <c r="Y1641"/>
      <c r="AB1641"/>
      <c r="AC1641"/>
      <c r="AD1641"/>
      <c r="AE1641"/>
      <c r="AF1641"/>
      <c r="AG1641"/>
      <c r="AH1641"/>
      <c r="AI1641"/>
      <c r="AJ1641"/>
      <c r="AK1641"/>
    </row>
    <row r="1642" spans="1:37" x14ac:dyDescent="0.25">
      <c r="A1642" s="131"/>
      <c r="B1642" s="131"/>
      <c r="C1642" s="131"/>
      <c r="D1642" s="131"/>
      <c r="E1642" s="131"/>
      <c r="F1642" s="131"/>
      <c r="G1642" s="131"/>
      <c r="H1642" s="131"/>
      <c r="I1642" s="131"/>
      <c r="J1642" s="131"/>
      <c r="K1642" s="131"/>
      <c r="L1642" s="131"/>
      <c r="M1642" s="131"/>
      <c r="N1642" s="131"/>
      <c r="O1642" s="131"/>
      <c r="P1642" s="131"/>
      <c r="Q1642" s="170"/>
      <c r="R1642" s="170"/>
      <c r="S1642" s="170"/>
      <c r="T1642" s="170"/>
      <c r="U1642" s="170"/>
      <c r="V1642" s="170"/>
      <c r="W1642" s="170"/>
      <c r="X1642" s="131"/>
      <c r="Y1642"/>
      <c r="AB1642"/>
      <c r="AC1642"/>
      <c r="AD1642"/>
      <c r="AE1642"/>
      <c r="AF1642"/>
      <c r="AG1642"/>
      <c r="AH1642"/>
      <c r="AI1642"/>
      <c r="AJ1642"/>
      <c r="AK1642"/>
    </row>
    <row r="1643" spans="1:37" x14ac:dyDescent="0.25">
      <c r="A1643" s="131"/>
      <c r="B1643" s="131"/>
      <c r="C1643" s="131"/>
      <c r="D1643" s="131"/>
      <c r="E1643" s="131"/>
      <c r="F1643" s="131"/>
      <c r="G1643" s="131"/>
      <c r="H1643" s="131"/>
      <c r="I1643" s="131"/>
      <c r="J1643" s="131"/>
      <c r="K1643" s="131"/>
      <c r="L1643" s="131"/>
      <c r="M1643" s="131"/>
      <c r="N1643" s="131"/>
      <c r="O1643" s="131"/>
      <c r="P1643" s="131"/>
      <c r="Q1643" s="170"/>
      <c r="R1643" s="170"/>
      <c r="S1643" s="170"/>
      <c r="T1643" s="170"/>
      <c r="U1643" s="170"/>
      <c r="V1643" s="170"/>
      <c r="W1643" s="170"/>
      <c r="X1643" s="131"/>
      <c r="Y1643"/>
      <c r="AB1643"/>
      <c r="AC1643"/>
      <c r="AD1643"/>
      <c r="AE1643"/>
      <c r="AF1643"/>
      <c r="AG1643"/>
      <c r="AH1643"/>
      <c r="AI1643"/>
      <c r="AJ1643"/>
      <c r="AK1643"/>
    </row>
    <row r="1644" spans="1:37" x14ac:dyDescent="0.25">
      <c r="A1644" s="131"/>
      <c r="B1644" s="131"/>
      <c r="C1644" s="131"/>
      <c r="D1644" s="131"/>
      <c r="E1644" s="131"/>
      <c r="F1644" s="131"/>
      <c r="G1644" s="131"/>
      <c r="H1644" s="131"/>
      <c r="I1644" s="131"/>
      <c r="J1644" s="131"/>
      <c r="K1644" s="131"/>
      <c r="L1644" s="131"/>
      <c r="M1644" s="131"/>
      <c r="N1644" s="131"/>
      <c r="O1644" s="131"/>
      <c r="P1644" s="131"/>
      <c r="Q1644" s="170"/>
      <c r="R1644" s="170"/>
      <c r="S1644" s="170"/>
      <c r="T1644" s="170"/>
      <c r="U1644" s="170"/>
      <c r="V1644" s="170"/>
      <c r="W1644" s="170"/>
      <c r="X1644" s="131"/>
      <c r="Y1644"/>
      <c r="AB1644"/>
      <c r="AC1644"/>
      <c r="AD1644"/>
      <c r="AE1644"/>
      <c r="AF1644"/>
      <c r="AG1644"/>
      <c r="AH1644"/>
      <c r="AI1644"/>
      <c r="AJ1644"/>
      <c r="AK1644"/>
    </row>
    <row r="1645" spans="1:37" x14ac:dyDescent="0.25">
      <c r="A1645" s="131"/>
      <c r="B1645" s="131"/>
      <c r="C1645" s="131"/>
      <c r="D1645" s="131"/>
      <c r="E1645" s="131"/>
      <c r="F1645" s="131"/>
      <c r="G1645" s="131"/>
      <c r="H1645" s="131"/>
      <c r="I1645" s="131"/>
      <c r="J1645" s="131"/>
      <c r="K1645" s="131"/>
      <c r="L1645" s="131"/>
      <c r="M1645" s="131"/>
      <c r="N1645" s="131"/>
      <c r="O1645" s="131"/>
      <c r="P1645" s="131"/>
      <c r="Q1645" s="170"/>
      <c r="R1645" s="170"/>
      <c r="S1645" s="170"/>
      <c r="T1645" s="170"/>
      <c r="U1645" s="170"/>
      <c r="V1645" s="170"/>
      <c r="W1645" s="170"/>
      <c r="X1645" s="131"/>
      <c r="Y1645"/>
      <c r="AB1645"/>
      <c r="AC1645"/>
      <c r="AD1645"/>
      <c r="AE1645"/>
      <c r="AF1645"/>
      <c r="AG1645"/>
      <c r="AH1645"/>
      <c r="AI1645"/>
      <c r="AJ1645"/>
      <c r="AK1645"/>
    </row>
    <row r="1646" spans="1:37" x14ac:dyDescent="0.25">
      <c r="A1646" s="131"/>
      <c r="B1646" s="131"/>
      <c r="C1646" s="131"/>
      <c r="D1646" s="131"/>
      <c r="E1646" s="131"/>
      <c r="F1646" s="131"/>
      <c r="G1646" s="131"/>
      <c r="H1646" s="131"/>
      <c r="I1646" s="131"/>
      <c r="J1646" s="131"/>
      <c r="K1646" s="131"/>
      <c r="L1646" s="131"/>
      <c r="M1646" s="131"/>
      <c r="N1646" s="131"/>
      <c r="O1646" s="131"/>
      <c r="P1646" s="131"/>
      <c r="Q1646" s="170"/>
      <c r="R1646" s="170"/>
      <c r="S1646" s="170"/>
      <c r="T1646" s="170"/>
      <c r="U1646" s="170"/>
      <c r="V1646" s="170"/>
      <c r="W1646" s="170"/>
      <c r="X1646" s="131"/>
      <c r="Y1646"/>
      <c r="AB1646"/>
      <c r="AC1646"/>
      <c r="AD1646"/>
      <c r="AE1646"/>
      <c r="AF1646"/>
      <c r="AG1646"/>
      <c r="AH1646"/>
      <c r="AI1646"/>
      <c r="AJ1646"/>
      <c r="AK1646"/>
    </row>
    <row r="1647" spans="1:37" x14ac:dyDescent="0.25">
      <c r="A1647" s="131"/>
      <c r="B1647" s="131"/>
      <c r="C1647" s="131"/>
      <c r="D1647" s="131"/>
      <c r="E1647" s="131"/>
      <c r="F1647" s="131"/>
      <c r="G1647" s="131"/>
      <c r="H1647" s="131"/>
      <c r="I1647" s="131"/>
      <c r="J1647" s="131"/>
      <c r="K1647" s="131"/>
      <c r="L1647" s="131"/>
      <c r="M1647" s="131"/>
      <c r="N1647" s="131"/>
      <c r="O1647" s="131"/>
      <c r="P1647" s="131"/>
      <c r="Q1647" s="170"/>
      <c r="R1647" s="170"/>
      <c r="S1647" s="170"/>
      <c r="T1647" s="170"/>
      <c r="U1647" s="170"/>
      <c r="V1647" s="170"/>
      <c r="W1647" s="170"/>
      <c r="X1647" s="131"/>
      <c r="Y1647"/>
      <c r="AB1647"/>
      <c r="AC1647"/>
      <c r="AD1647"/>
      <c r="AE1647"/>
      <c r="AF1647"/>
      <c r="AG1647"/>
      <c r="AH1647"/>
      <c r="AI1647"/>
      <c r="AJ1647"/>
      <c r="AK1647"/>
    </row>
    <row r="1648" spans="1:37" x14ac:dyDescent="0.25">
      <c r="A1648" s="131"/>
      <c r="B1648" s="131"/>
      <c r="C1648" s="131"/>
      <c r="D1648" s="131"/>
      <c r="E1648" s="131"/>
      <c r="F1648" s="131"/>
      <c r="G1648" s="131"/>
      <c r="H1648" s="131"/>
      <c r="I1648" s="131"/>
      <c r="J1648" s="131"/>
      <c r="K1648" s="131"/>
      <c r="L1648" s="131"/>
      <c r="M1648" s="131"/>
      <c r="N1648" s="131"/>
      <c r="O1648" s="131"/>
      <c r="P1648" s="131"/>
      <c r="Q1648" s="170"/>
      <c r="R1648" s="170"/>
      <c r="S1648" s="170"/>
      <c r="T1648" s="170"/>
      <c r="U1648" s="170"/>
      <c r="V1648" s="170"/>
      <c r="W1648" s="170"/>
      <c r="X1648" s="131"/>
      <c r="Y1648"/>
      <c r="AB1648"/>
      <c r="AC1648"/>
      <c r="AD1648"/>
      <c r="AE1648"/>
      <c r="AF1648"/>
      <c r="AG1648"/>
      <c r="AH1648"/>
      <c r="AI1648"/>
      <c r="AJ1648"/>
      <c r="AK1648"/>
    </row>
    <row r="1649" spans="1:37" x14ac:dyDescent="0.25">
      <c r="A1649" s="131"/>
      <c r="B1649" s="131"/>
      <c r="C1649" s="131"/>
      <c r="D1649" s="131"/>
      <c r="E1649" s="131"/>
      <c r="F1649" s="131"/>
      <c r="G1649" s="131"/>
      <c r="H1649" s="131"/>
      <c r="I1649" s="131"/>
      <c r="J1649" s="131"/>
      <c r="K1649" s="131"/>
      <c r="L1649" s="131"/>
      <c r="M1649" s="131"/>
      <c r="N1649" s="131"/>
      <c r="O1649" s="131"/>
      <c r="P1649" s="131"/>
      <c r="Q1649" s="170"/>
      <c r="R1649" s="170"/>
      <c r="S1649" s="170"/>
      <c r="T1649" s="170"/>
      <c r="U1649" s="170"/>
      <c r="V1649" s="170"/>
      <c r="W1649" s="170"/>
      <c r="X1649" s="131"/>
      <c r="Y1649"/>
      <c r="AB1649"/>
      <c r="AC1649"/>
      <c r="AD1649"/>
      <c r="AE1649"/>
      <c r="AF1649"/>
      <c r="AG1649"/>
      <c r="AH1649"/>
      <c r="AI1649"/>
      <c r="AJ1649"/>
      <c r="AK1649"/>
    </row>
    <row r="1650" spans="1:37" x14ac:dyDescent="0.25">
      <c r="A1650" s="131"/>
      <c r="B1650" s="131"/>
      <c r="C1650" s="131"/>
      <c r="D1650" s="131"/>
      <c r="E1650" s="131"/>
      <c r="F1650" s="131"/>
      <c r="G1650" s="131"/>
      <c r="H1650" s="131"/>
      <c r="I1650" s="131"/>
      <c r="J1650" s="131"/>
      <c r="K1650" s="131"/>
      <c r="L1650" s="131"/>
      <c r="M1650" s="131"/>
      <c r="N1650" s="131"/>
      <c r="O1650" s="131"/>
      <c r="P1650" s="131"/>
      <c r="Q1650" s="170"/>
      <c r="R1650" s="170"/>
      <c r="S1650" s="170"/>
      <c r="T1650" s="170"/>
      <c r="U1650" s="170"/>
      <c r="V1650" s="170"/>
      <c r="W1650" s="170"/>
      <c r="X1650" s="131"/>
      <c r="Y1650"/>
      <c r="AB1650"/>
      <c r="AC1650"/>
      <c r="AD1650"/>
      <c r="AE1650"/>
      <c r="AF1650"/>
      <c r="AG1650"/>
      <c r="AH1650"/>
      <c r="AI1650"/>
      <c r="AJ1650"/>
      <c r="AK1650"/>
    </row>
    <row r="1651" spans="1:37" x14ac:dyDescent="0.25">
      <c r="A1651" s="131"/>
      <c r="B1651" s="131"/>
      <c r="C1651" s="131"/>
      <c r="D1651" s="131"/>
      <c r="E1651" s="131"/>
      <c r="F1651" s="131"/>
      <c r="G1651" s="131"/>
      <c r="H1651" s="131"/>
      <c r="I1651" s="131"/>
      <c r="J1651" s="131"/>
      <c r="K1651" s="131"/>
      <c r="L1651" s="131"/>
      <c r="M1651" s="131"/>
      <c r="N1651" s="131"/>
      <c r="O1651" s="131"/>
      <c r="P1651" s="131"/>
      <c r="Q1651" s="170"/>
      <c r="R1651" s="170"/>
      <c r="S1651" s="170"/>
      <c r="T1651" s="170"/>
      <c r="U1651" s="170"/>
      <c r="V1651" s="170"/>
      <c r="W1651" s="170"/>
      <c r="X1651" s="131"/>
      <c r="Y1651"/>
      <c r="AB1651"/>
      <c r="AC1651"/>
      <c r="AD1651"/>
      <c r="AE1651"/>
      <c r="AF1651"/>
      <c r="AG1651"/>
      <c r="AH1651"/>
      <c r="AI1651"/>
      <c r="AJ1651"/>
      <c r="AK1651"/>
    </row>
    <row r="1652" spans="1:37" x14ac:dyDescent="0.25">
      <c r="A1652" s="131"/>
      <c r="B1652" s="131"/>
      <c r="C1652" s="131"/>
      <c r="D1652" s="131"/>
      <c r="E1652" s="131"/>
      <c r="F1652" s="131"/>
      <c r="G1652" s="131"/>
      <c r="H1652" s="131"/>
      <c r="I1652" s="131"/>
      <c r="J1652" s="131"/>
      <c r="K1652" s="131"/>
      <c r="L1652" s="131"/>
      <c r="M1652" s="131"/>
      <c r="N1652" s="131"/>
      <c r="O1652" s="131"/>
      <c r="P1652" s="131"/>
      <c r="Q1652" s="170"/>
      <c r="R1652" s="170"/>
      <c r="S1652" s="170"/>
      <c r="T1652" s="170"/>
      <c r="U1652" s="170"/>
      <c r="V1652" s="170"/>
      <c r="W1652" s="170"/>
      <c r="X1652" s="131"/>
      <c r="Y1652"/>
      <c r="AB1652"/>
      <c r="AC1652"/>
      <c r="AD1652"/>
      <c r="AE1652"/>
      <c r="AF1652"/>
      <c r="AG1652"/>
      <c r="AH1652"/>
      <c r="AI1652"/>
      <c r="AJ1652"/>
      <c r="AK1652"/>
    </row>
    <row r="1653" spans="1:37" x14ac:dyDescent="0.25">
      <c r="A1653" s="131"/>
      <c r="B1653" s="131"/>
      <c r="C1653" s="131"/>
      <c r="D1653" s="131"/>
      <c r="E1653" s="131"/>
      <c r="F1653" s="131"/>
      <c r="G1653" s="131"/>
      <c r="H1653" s="131"/>
      <c r="I1653" s="131"/>
      <c r="J1653" s="131"/>
      <c r="K1653" s="131"/>
      <c r="L1653" s="131"/>
      <c r="M1653" s="131"/>
      <c r="N1653" s="131"/>
      <c r="O1653" s="131"/>
      <c r="P1653" s="131"/>
      <c r="Q1653" s="170"/>
      <c r="R1653" s="170"/>
      <c r="S1653" s="170"/>
      <c r="T1653" s="170"/>
      <c r="U1653" s="170"/>
      <c r="V1653" s="170"/>
      <c r="W1653" s="170"/>
      <c r="X1653" s="131"/>
      <c r="Y1653"/>
      <c r="AB1653"/>
      <c r="AC1653"/>
      <c r="AD1653"/>
      <c r="AE1653"/>
      <c r="AF1653"/>
      <c r="AG1653"/>
      <c r="AH1653"/>
      <c r="AI1653"/>
      <c r="AJ1653"/>
      <c r="AK1653"/>
    </row>
    <row r="1654" spans="1:37" x14ac:dyDescent="0.25">
      <c r="A1654" s="131"/>
      <c r="B1654" s="131"/>
      <c r="C1654" s="131"/>
      <c r="D1654" s="131"/>
      <c r="E1654" s="131"/>
      <c r="F1654" s="131"/>
      <c r="G1654" s="131"/>
      <c r="H1654" s="131"/>
      <c r="I1654" s="131"/>
      <c r="J1654" s="131"/>
      <c r="K1654" s="131"/>
      <c r="L1654" s="131"/>
      <c r="M1654" s="131"/>
      <c r="N1654" s="131"/>
      <c r="O1654" s="131"/>
      <c r="P1654" s="131"/>
      <c r="Q1654" s="170"/>
      <c r="R1654" s="170"/>
      <c r="S1654" s="170"/>
      <c r="T1654" s="170"/>
      <c r="U1654" s="170"/>
      <c r="V1654" s="170"/>
      <c r="W1654" s="170"/>
      <c r="X1654" s="131"/>
      <c r="Y1654"/>
      <c r="AB1654"/>
      <c r="AC1654"/>
      <c r="AD1654"/>
      <c r="AE1654"/>
      <c r="AF1654"/>
      <c r="AG1654"/>
      <c r="AH1654"/>
      <c r="AI1654"/>
      <c r="AJ1654"/>
      <c r="AK1654"/>
    </row>
    <row r="1655" spans="1:37" x14ac:dyDescent="0.25">
      <c r="A1655" s="131"/>
      <c r="B1655" s="131"/>
      <c r="C1655" s="131"/>
      <c r="D1655" s="131"/>
      <c r="E1655" s="131"/>
      <c r="F1655" s="131"/>
      <c r="G1655" s="131"/>
      <c r="H1655" s="131"/>
      <c r="I1655" s="131"/>
      <c r="J1655" s="131"/>
      <c r="K1655" s="131"/>
      <c r="L1655" s="131"/>
      <c r="M1655" s="131"/>
      <c r="N1655" s="131"/>
      <c r="O1655" s="131"/>
      <c r="P1655" s="131"/>
      <c r="Q1655" s="170"/>
      <c r="R1655" s="170"/>
      <c r="S1655" s="170"/>
      <c r="T1655" s="170"/>
      <c r="U1655" s="170"/>
      <c r="V1655" s="170"/>
      <c r="W1655" s="170"/>
      <c r="X1655" s="131"/>
      <c r="Y1655"/>
      <c r="AB1655"/>
      <c r="AC1655"/>
      <c r="AD1655"/>
      <c r="AE1655"/>
      <c r="AF1655"/>
      <c r="AG1655"/>
      <c r="AH1655"/>
      <c r="AI1655"/>
      <c r="AJ1655"/>
      <c r="AK1655"/>
    </row>
    <row r="1656" spans="1:37" x14ac:dyDescent="0.25">
      <c r="A1656" s="131"/>
      <c r="B1656" s="131"/>
      <c r="C1656" s="131"/>
      <c r="D1656" s="131"/>
      <c r="E1656" s="131"/>
      <c r="F1656" s="131"/>
      <c r="G1656" s="131"/>
      <c r="H1656" s="131"/>
      <c r="I1656" s="131"/>
      <c r="J1656" s="131"/>
      <c r="K1656" s="131"/>
      <c r="L1656" s="131"/>
      <c r="M1656" s="131"/>
      <c r="N1656" s="131"/>
      <c r="O1656" s="131"/>
      <c r="P1656" s="131"/>
      <c r="Q1656" s="170"/>
      <c r="R1656" s="170"/>
      <c r="S1656" s="170"/>
      <c r="T1656" s="170"/>
      <c r="U1656" s="170"/>
      <c r="V1656" s="170"/>
      <c r="W1656" s="170"/>
      <c r="X1656" s="131"/>
      <c r="Y1656"/>
      <c r="AB1656"/>
      <c r="AC1656"/>
      <c r="AD1656"/>
      <c r="AE1656"/>
      <c r="AF1656"/>
      <c r="AG1656"/>
      <c r="AH1656"/>
      <c r="AI1656"/>
      <c r="AJ1656"/>
      <c r="AK1656"/>
    </row>
    <row r="1657" spans="1:37" x14ac:dyDescent="0.25">
      <c r="A1657" s="131"/>
      <c r="B1657" s="131"/>
      <c r="C1657" s="131"/>
      <c r="D1657" s="131"/>
      <c r="E1657" s="131"/>
      <c r="F1657" s="131"/>
      <c r="G1657" s="131"/>
      <c r="H1657" s="131"/>
      <c r="I1657" s="131"/>
      <c r="J1657" s="131"/>
      <c r="K1657" s="131"/>
      <c r="L1657" s="131"/>
      <c r="M1657" s="131"/>
      <c r="N1657" s="131"/>
      <c r="O1657" s="131"/>
      <c r="P1657" s="131"/>
      <c r="Q1657" s="170"/>
      <c r="R1657" s="170"/>
      <c r="S1657" s="170"/>
      <c r="T1657" s="170"/>
      <c r="U1657" s="170"/>
      <c r="V1657" s="170"/>
      <c r="W1657" s="170"/>
      <c r="X1657" s="131"/>
      <c r="Y1657"/>
      <c r="AB1657"/>
      <c r="AC1657"/>
      <c r="AD1657"/>
      <c r="AE1657"/>
      <c r="AF1657"/>
      <c r="AG1657"/>
      <c r="AH1657"/>
      <c r="AI1657"/>
      <c r="AJ1657"/>
      <c r="AK1657"/>
    </row>
    <row r="1658" spans="1:37" x14ac:dyDescent="0.25">
      <c r="A1658" s="131"/>
      <c r="B1658" s="131"/>
      <c r="C1658" s="131"/>
      <c r="D1658" s="131"/>
      <c r="E1658" s="131"/>
      <c r="F1658" s="131"/>
      <c r="G1658" s="131"/>
      <c r="H1658" s="131"/>
      <c r="I1658" s="131"/>
      <c r="J1658" s="131"/>
      <c r="K1658" s="131"/>
      <c r="L1658" s="131"/>
      <c r="M1658" s="131"/>
      <c r="N1658" s="131"/>
      <c r="O1658" s="131"/>
      <c r="P1658" s="131"/>
      <c r="Q1658" s="170"/>
      <c r="R1658" s="170"/>
      <c r="S1658" s="170"/>
      <c r="T1658" s="170"/>
      <c r="U1658" s="170"/>
      <c r="V1658" s="170"/>
      <c r="W1658" s="170"/>
      <c r="X1658" s="131"/>
      <c r="Y1658"/>
      <c r="AB1658"/>
      <c r="AC1658"/>
      <c r="AD1658"/>
      <c r="AE1658"/>
      <c r="AF1658"/>
      <c r="AG1658"/>
      <c r="AH1658"/>
      <c r="AI1658"/>
      <c r="AJ1658"/>
      <c r="AK1658"/>
    </row>
    <row r="1659" spans="1:37" x14ac:dyDescent="0.25">
      <c r="A1659" s="131"/>
      <c r="B1659" s="131"/>
      <c r="C1659" s="131"/>
      <c r="D1659" s="131"/>
      <c r="E1659" s="131"/>
      <c r="F1659" s="131"/>
      <c r="G1659" s="131"/>
      <c r="H1659" s="131"/>
      <c r="I1659" s="131"/>
      <c r="J1659" s="131"/>
      <c r="K1659" s="131"/>
      <c r="L1659" s="131"/>
      <c r="M1659" s="131"/>
      <c r="N1659" s="131"/>
      <c r="O1659" s="131"/>
      <c r="P1659" s="131"/>
      <c r="Q1659" s="170"/>
      <c r="R1659" s="170"/>
      <c r="S1659" s="170"/>
      <c r="T1659" s="170"/>
      <c r="U1659" s="170"/>
      <c r="V1659" s="170"/>
      <c r="W1659" s="170"/>
      <c r="X1659" s="131"/>
      <c r="Y1659"/>
      <c r="AB1659"/>
      <c r="AC1659"/>
      <c r="AD1659"/>
      <c r="AE1659"/>
      <c r="AF1659"/>
      <c r="AG1659"/>
      <c r="AH1659"/>
      <c r="AI1659"/>
      <c r="AJ1659"/>
      <c r="AK1659"/>
    </row>
    <row r="1660" spans="1:37" x14ac:dyDescent="0.25">
      <c r="A1660" s="131"/>
      <c r="B1660" s="131"/>
      <c r="C1660" s="131"/>
      <c r="D1660" s="131"/>
      <c r="E1660" s="131"/>
      <c r="F1660" s="131"/>
      <c r="G1660" s="131"/>
      <c r="H1660" s="131"/>
      <c r="I1660" s="131"/>
      <c r="J1660" s="131"/>
      <c r="K1660" s="131"/>
      <c r="L1660" s="131"/>
      <c r="M1660" s="131"/>
      <c r="N1660" s="131"/>
      <c r="O1660" s="131"/>
      <c r="P1660" s="131"/>
      <c r="Q1660" s="170"/>
      <c r="R1660" s="170"/>
      <c r="S1660" s="170"/>
      <c r="T1660" s="170"/>
      <c r="U1660" s="170"/>
      <c r="V1660" s="170"/>
      <c r="W1660" s="170"/>
      <c r="X1660" s="131"/>
      <c r="Y1660"/>
      <c r="AB1660"/>
      <c r="AC1660"/>
      <c r="AD1660"/>
      <c r="AE1660"/>
      <c r="AF1660"/>
      <c r="AG1660"/>
      <c r="AH1660"/>
      <c r="AI1660"/>
      <c r="AJ1660"/>
      <c r="AK1660"/>
    </row>
    <row r="1661" spans="1:37" x14ac:dyDescent="0.25">
      <c r="A1661" s="131"/>
      <c r="B1661" s="131"/>
      <c r="C1661" s="131"/>
      <c r="D1661" s="131"/>
      <c r="E1661" s="131"/>
      <c r="F1661" s="131"/>
      <c r="G1661" s="131"/>
      <c r="H1661" s="131"/>
      <c r="I1661" s="131"/>
      <c r="J1661" s="131"/>
      <c r="K1661" s="131"/>
      <c r="L1661" s="131"/>
      <c r="M1661" s="131"/>
      <c r="N1661" s="131"/>
      <c r="O1661" s="131"/>
      <c r="P1661" s="131"/>
      <c r="Q1661" s="170"/>
      <c r="R1661" s="170"/>
      <c r="S1661" s="170"/>
      <c r="T1661" s="170"/>
      <c r="U1661" s="170"/>
      <c r="V1661" s="170"/>
      <c r="W1661" s="170"/>
      <c r="X1661" s="131"/>
      <c r="Y1661"/>
      <c r="AB1661"/>
      <c r="AC1661"/>
      <c r="AD1661"/>
      <c r="AE1661"/>
      <c r="AF1661"/>
      <c r="AG1661"/>
      <c r="AH1661"/>
      <c r="AI1661"/>
      <c r="AJ1661"/>
      <c r="AK1661"/>
    </row>
    <row r="1662" spans="1:37" x14ac:dyDescent="0.25">
      <c r="A1662" s="131"/>
      <c r="B1662" s="131"/>
      <c r="C1662" s="131"/>
      <c r="D1662" s="131"/>
      <c r="E1662" s="131"/>
      <c r="F1662" s="131"/>
      <c r="G1662" s="131"/>
      <c r="H1662" s="131"/>
      <c r="I1662" s="131"/>
      <c r="J1662" s="131"/>
      <c r="K1662" s="131"/>
      <c r="L1662" s="131"/>
      <c r="M1662" s="131"/>
      <c r="N1662" s="131"/>
      <c r="O1662" s="131"/>
      <c r="P1662" s="131"/>
      <c r="Q1662" s="170"/>
      <c r="R1662" s="170"/>
      <c r="S1662" s="170"/>
      <c r="T1662" s="170"/>
      <c r="U1662" s="170"/>
      <c r="V1662" s="170"/>
      <c r="W1662" s="170"/>
      <c r="X1662" s="131"/>
      <c r="Y1662"/>
      <c r="AB1662"/>
      <c r="AC1662"/>
      <c r="AD1662"/>
      <c r="AE1662"/>
      <c r="AF1662"/>
      <c r="AG1662"/>
      <c r="AH1662"/>
      <c r="AI1662"/>
      <c r="AJ1662"/>
      <c r="AK1662"/>
    </row>
    <row r="1663" spans="1:37" x14ac:dyDescent="0.25">
      <c r="A1663" s="131"/>
      <c r="B1663" s="131"/>
      <c r="C1663" s="131"/>
      <c r="D1663" s="131"/>
      <c r="E1663" s="131"/>
      <c r="F1663" s="131"/>
      <c r="G1663" s="131"/>
      <c r="H1663" s="131"/>
      <c r="I1663" s="131"/>
      <c r="J1663" s="131"/>
      <c r="K1663" s="131"/>
      <c r="L1663" s="131"/>
      <c r="M1663" s="131"/>
      <c r="N1663" s="131"/>
      <c r="O1663" s="131"/>
      <c r="P1663" s="131"/>
      <c r="Q1663" s="170"/>
      <c r="R1663" s="170"/>
      <c r="S1663" s="170"/>
      <c r="T1663" s="170"/>
      <c r="U1663" s="170"/>
      <c r="V1663" s="170"/>
      <c r="W1663" s="170"/>
      <c r="X1663" s="131"/>
      <c r="Y1663"/>
      <c r="AB1663"/>
      <c r="AC1663"/>
      <c r="AD1663"/>
      <c r="AE1663"/>
      <c r="AF1663"/>
      <c r="AG1663"/>
      <c r="AH1663"/>
      <c r="AI1663"/>
      <c r="AJ1663"/>
      <c r="AK1663"/>
    </row>
    <row r="1664" spans="1:37" x14ac:dyDescent="0.25">
      <c r="A1664" s="131"/>
      <c r="B1664" s="131"/>
      <c r="C1664" s="131"/>
      <c r="D1664" s="131"/>
      <c r="E1664" s="131"/>
      <c r="F1664" s="131"/>
      <c r="G1664" s="131"/>
      <c r="H1664" s="131"/>
      <c r="I1664" s="131"/>
      <c r="J1664" s="131"/>
      <c r="K1664" s="131"/>
      <c r="L1664" s="131"/>
      <c r="M1664" s="131"/>
      <c r="N1664" s="131"/>
      <c r="O1664" s="131"/>
      <c r="P1664" s="131"/>
      <c r="Q1664" s="170"/>
      <c r="R1664" s="170"/>
      <c r="S1664" s="170"/>
      <c r="T1664" s="170"/>
      <c r="U1664" s="170"/>
      <c r="V1664" s="170"/>
      <c r="W1664" s="170"/>
      <c r="X1664" s="131"/>
      <c r="Y1664"/>
      <c r="AB1664"/>
      <c r="AC1664"/>
      <c r="AD1664"/>
      <c r="AE1664"/>
      <c r="AF1664"/>
      <c r="AG1664"/>
      <c r="AH1664"/>
      <c r="AI1664"/>
      <c r="AJ1664"/>
      <c r="AK1664"/>
    </row>
    <row r="1665" spans="1:37" x14ac:dyDescent="0.25">
      <c r="A1665" s="131"/>
      <c r="B1665" s="131"/>
      <c r="C1665" s="131"/>
      <c r="D1665" s="131"/>
      <c r="E1665" s="131"/>
      <c r="F1665" s="131"/>
      <c r="G1665" s="131"/>
      <c r="H1665" s="131"/>
      <c r="I1665" s="131"/>
      <c r="J1665" s="131"/>
      <c r="K1665" s="131"/>
      <c r="L1665" s="131"/>
      <c r="M1665" s="131"/>
      <c r="N1665" s="131"/>
      <c r="O1665" s="131"/>
      <c r="P1665" s="131"/>
      <c r="Q1665" s="170"/>
      <c r="R1665" s="170"/>
      <c r="S1665" s="170"/>
      <c r="T1665" s="170"/>
      <c r="U1665" s="170"/>
      <c r="V1665" s="170"/>
      <c r="W1665" s="170"/>
      <c r="X1665" s="131"/>
      <c r="Y1665"/>
      <c r="AB1665"/>
      <c r="AC1665"/>
      <c r="AD1665"/>
      <c r="AE1665"/>
      <c r="AF1665"/>
      <c r="AG1665"/>
      <c r="AH1665"/>
      <c r="AI1665"/>
      <c r="AJ1665"/>
      <c r="AK1665"/>
    </row>
    <row r="1666" spans="1:37" x14ac:dyDescent="0.25">
      <c r="A1666" s="131"/>
      <c r="B1666" s="131"/>
      <c r="C1666" s="131"/>
      <c r="D1666" s="131"/>
      <c r="E1666" s="131"/>
      <c r="F1666" s="131"/>
      <c r="G1666" s="131"/>
      <c r="H1666" s="131"/>
      <c r="I1666" s="131"/>
      <c r="J1666" s="131"/>
      <c r="K1666" s="131"/>
      <c r="L1666" s="131"/>
      <c r="M1666" s="131"/>
      <c r="N1666" s="131"/>
      <c r="O1666" s="131"/>
      <c r="P1666" s="131"/>
      <c r="Q1666" s="170"/>
      <c r="R1666" s="170"/>
      <c r="S1666" s="170"/>
      <c r="T1666" s="170"/>
      <c r="U1666" s="170"/>
      <c r="V1666" s="170"/>
      <c r="W1666" s="170"/>
      <c r="X1666" s="131"/>
      <c r="Y1666"/>
      <c r="AB1666"/>
      <c r="AC1666"/>
      <c r="AD1666"/>
      <c r="AE1666"/>
      <c r="AF1666"/>
      <c r="AG1666"/>
      <c r="AH1666"/>
      <c r="AI1666"/>
      <c r="AJ1666"/>
      <c r="AK1666"/>
    </row>
    <row r="1667" spans="1:37" x14ac:dyDescent="0.25">
      <c r="A1667" s="131"/>
      <c r="B1667" s="131"/>
      <c r="C1667" s="131"/>
      <c r="D1667" s="131"/>
      <c r="E1667" s="131"/>
      <c r="F1667" s="131"/>
      <c r="G1667" s="131"/>
      <c r="H1667" s="131"/>
      <c r="I1667" s="131"/>
      <c r="J1667" s="131"/>
      <c r="K1667" s="131"/>
      <c r="L1667" s="131"/>
      <c r="M1667" s="131"/>
      <c r="N1667" s="131"/>
      <c r="O1667" s="131"/>
      <c r="P1667" s="131"/>
      <c r="Q1667" s="170"/>
      <c r="R1667" s="170"/>
      <c r="S1667" s="170"/>
      <c r="T1667" s="170"/>
      <c r="U1667" s="170"/>
      <c r="V1667" s="170"/>
      <c r="W1667" s="170"/>
      <c r="X1667" s="131"/>
      <c r="Y1667"/>
      <c r="AB1667"/>
      <c r="AC1667"/>
      <c r="AD1667"/>
      <c r="AE1667"/>
      <c r="AF1667"/>
      <c r="AG1667"/>
      <c r="AH1667"/>
      <c r="AI1667"/>
      <c r="AJ1667"/>
      <c r="AK1667"/>
    </row>
    <row r="1668" spans="1:37" x14ac:dyDescent="0.25">
      <c r="A1668" s="131"/>
      <c r="B1668" s="131"/>
      <c r="C1668" s="131"/>
      <c r="D1668" s="131"/>
      <c r="E1668" s="131"/>
      <c r="F1668" s="131"/>
      <c r="G1668" s="131"/>
      <c r="H1668" s="131"/>
      <c r="I1668" s="131"/>
      <c r="J1668" s="131"/>
      <c r="K1668" s="131"/>
      <c r="L1668" s="131"/>
      <c r="M1668" s="131"/>
      <c r="N1668" s="131"/>
      <c r="O1668" s="131"/>
      <c r="P1668" s="131"/>
      <c r="Q1668" s="170"/>
      <c r="R1668" s="170"/>
      <c r="S1668" s="170"/>
      <c r="T1668" s="170"/>
      <c r="U1668" s="170"/>
      <c r="V1668" s="170"/>
      <c r="W1668" s="170"/>
      <c r="X1668" s="131"/>
      <c r="Y1668"/>
      <c r="AB1668"/>
      <c r="AC1668"/>
      <c r="AD1668"/>
      <c r="AE1668"/>
      <c r="AF1668"/>
      <c r="AG1668"/>
      <c r="AH1668"/>
      <c r="AI1668"/>
      <c r="AJ1668"/>
      <c r="AK1668"/>
    </row>
    <row r="1669" spans="1:37" x14ac:dyDescent="0.25">
      <c r="A1669" s="131"/>
      <c r="B1669" s="131"/>
      <c r="C1669" s="131"/>
      <c r="D1669" s="131"/>
      <c r="E1669" s="131"/>
      <c r="F1669" s="131"/>
      <c r="G1669" s="131"/>
      <c r="H1669" s="131"/>
      <c r="I1669" s="131"/>
      <c r="J1669" s="131"/>
      <c r="K1669" s="131"/>
      <c r="L1669" s="131"/>
      <c r="M1669" s="131"/>
      <c r="N1669" s="131"/>
      <c r="O1669" s="131"/>
      <c r="P1669" s="131"/>
      <c r="Q1669" s="170"/>
      <c r="R1669" s="170"/>
      <c r="S1669" s="170"/>
      <c r="T1669" s="170"/>
      <c r="U1669" s="170"/>
      <c r="V1669" s="170"/>
      <c r="W1669" s="170"/>
      <c r="X1669" s="131"/>
      <c r="Y1669"/>
      <c r="AB1669"/>
      <c r="AC1669"/>
      <c r="AD1669"/>
      <c r="AE1669"/>
      <c r="AF1669"/>
      <c r="AG1669"/>
      <c r="AH1669"/>
      <c r="AI1669"/>
      <c r="AJ1669"/>
      <c r="AK1669"/>
    </row>
    <row r="1670" spans="1:37" x14ac:dyDescent="0.25">
      <c r="A1670" s="131"/>
      <c r="B1670" s="131"/>
      <c r="C1670" s="131"/>
      <c r="D1670" s="131"/>
      <c r="E1670" s="131"/>
      <c r="F1670" s="131"/>
      <c r="G1670" s="131"/>
      <c r="H1670" s="131"/>
      <c r="I1670" s="131"/>
      <c r="J1670" s="131"/>
      <c r="K1670" s="131"/>
      <c r="L1670" s="131"/>
      <c r="M1670" s="131"/>
      <c r="N1670" s="131"/>
      <c r="O1670" s="131"/>
      <c r="P1670" s="131"/>
      <c r="Q1670" s="170"/>
      <c r="R1670" s="170"/>
      <c r="S1670" s="170"/>
      <c r="T1670" s="170"/>
      <c r="U1670" s="170"/>
      <c r="V1670" s="170"/>
      <c r="W1670" s="170"/>
      <c r="X1670" s="131"/>
      <c r="Y1670"/>
      <c r="AB1670"/>
      <c r="AC1670"/>
      <c r="AD1670"/>
      <c r="AE1670"/>
      <c r="AF1670"/>
      <c r="AG1670"/>
      <c r="AH1670"/>
      <c r="AI1670"/>
      <c r="AJ1670"/>
      <c r="AK1670"/>
    </row>
    <row r="1671" spans="1:37" x14ac:dyDescent="0.25">
      <c r="A1671" s="131"/>
      <c r="B1671" s="131"/>
      <c r="C1671" s="131"/>
      <c r="D1671" s="131"/>
      <c r="E1671" s="131"/>
      <c r="F1671" s="131"/>
      <c r="G1671" s="131"/>
      <c r="H1671" s="131"/>
      <c r="I1671" s="131"/>
      <c r="J1671" s="131"/>
      <c r="K1671" s="131"/>
      <c r="L1671" s="131"/>
      <c r="M1671" s="131"/>
      <c r="N1671" s="131"/>
      <c r="O1671" s="131"/>
      <c r="P1671" s="131"/>
      <c r="Q1671" s="170"/>
      <c r="R1671" s="170"/>
      <c r="S1671" s="170"/>
      <c r="T1671" s="170"/>
      <c r="U1671" s="170"/>
      <c r="V1671" s="170"/>
      <c r="W1671" s="170"/>
      <c r="X1671" s="131"/>
      <c r="Y1671"/>
      <c r="AB1671"/>
      <c r="AC1671"/>
      <c r="AD1671"/>
      <c r="AE1671"/>
      <c r="AF1671"/>
      <c r="AG1671"/>
      <c r="AH1671"/>
      <c r="AI1671"/>
      <c r="AJ1671"/>
      <c r="AK1671"/>
    </row>
    <row r="1672" spans="1:37" x14ac:dyDescent="0.25">
      <c r="A1672" s="131"/>
      <c r="B1672" s="131"/>
      <c r="C1672" s="131"/>
      <c r="D1672" s="131"/>
      <c r="E1672" s="131"/>
      <c r="F1672" s="131"/>
      <c r="G1672" s="131"/>
      <c r="H1672" s="131"/>
      <c r="I1672" s="131"/>
      <c r="J1672" s="131"/>
      <c r="K1672" s="131"/>
      <c r="L1672" s="131"/>
      <c r="M1672" s="131"/>
      <c r="N1672" s="131"/>
      <c r="O1672" s="131"/>
      <c r="P1672" s="131"/>
      <c r="Q1672" s="170"/>
      <c r="R1672" s="170"/>
      <c r="S1672" s="170"/>
      <c r="T1672" s="170"/>
      <c r="U1672" s="170"/>
      <c r="V1672" s="170"/>
      <c r="W1672" s="170"/>
      <c r="X1672" s="131"/>
      <c r="Y1672"/>
      <c r="AB1672"/>
      <c r="AC1672"/>
      <c r="AD1672"/>
      <c r="AE1672"/>
      <c r="AF1672"/>
      <c r="AG1672"/>
      <c r="AH1672"/>
      <c r="AI1672"/>
      <c r="AJ1672"/>
      <c r="AK1672"/>
    </row>
    <row r="1673" spans="1:37" x14ac:dyDescent="0.25">
      <c r="A1673" s="131"/>
      <c r="B1673" s="131"/>
      <c r="C1673" s="131"/>
      <c r="D1673" s="131"/>
      <c r="E1673" s="131"/>
      <c r="F1673" s="131"/>
      <c r="G1673" s="131"/>
      <c r="H1673" s="131"/>
      <c r="I1673" s="131"/>
      <c r="J1673" s="131"/>
      <c r="K1673" s="131"/>
      <c r="L1673" s="131"/>
      <c r="M1673" s="131"/>
      <c r="N1673" s="131"/>
      <c r="O1673" s="131"/>
      <c r="P1673" s="131"/>
      <c r="Q1673" s="170"/>
      <c r="R1673" s="170"/>
      <c r="S1673" s="170"/>
      <c r="T1673" s="170"/>
      <c r="U1673" s="170"/>
      <c r="V1673" s="170"/>
      <c r="W1673" s="170"/>
      <c r="X1673" s="131"/>
      <c r="Y1673"/>
      <c r="AB1673"/>
      <c r="AC1673"/>
      <c r="AD1673"/>
      <c r="AE1673"/>
      <c r="AF1673"/>
      <c r="AG1673"/>
      <c r="AH1673"/>
      <c r="AI1673"/>
      <c r="AJ1673"/>
      <c r="AK1673"/>
    </row>
    <row r="1674" spans="1:37" x14ac:dyDescent="0.25">
      <c r="A1674" s="131"/>
      <c r="B1674" s="131"/>
      <c r="C1674" s="131"/>
      <c r="D1674" s="131"/>
      <c r="E1674" s="131"/>
      <c r="F1674" s="131"/>
      <c r="G1674" s="131"/>
      <c r="H1674" s="131"/>
      <c r="I1674" s="131"/>
      <c r="J1674" s="131"/>
      <c r="K1674" s="131"/>
      <c r="L1674" s="131"/>
      <c r="M1674" s="131"/>
      <c r="N1674" s="131"/>
      <c r="O1674" s="131"/>
      <c r="P1674" s="131"/>
      <c r="Q1674" s="170"/>
      <c r="R1674" s="170"/>
      <c r="S1674" s="170"/>
      <c r="T1674" s="170"/>
      <c r="U1674" s="170"/>
      <c r="V1674" s="170"/>
      <c r="W1674" s="170"/>
      <c r="X1674" s="131"/>
      <c r="Y1674"/>
      <c r="AB1674"/>
      <c r="AC1674"/>
      <c r="AD1674"/>
      <c r="AE1674"/>
      <c r="AF1674"/>
      <c r="AG1674"/>
      <c r="AH1674"/>
      <c r="AI1674"/>
      <c r="AJ1674"/>
      <c r="AK1674"/>
    </row>
    <row r="1675" spans="1:37" x14ac:dyDescent="0.25">
      <c r="A1675" s="131"/>
      <c r="B1675" s="131"/>
      <c r="C1675" s="131"/>
      <c r="D1675" s="131"/>
      <c r="E1675" s="131"/>
      <c r="F1675" s="131"/>
      <c r="G1675" s="131"/>
      <c r="H1675" s="131"/>
      <c r="I1675" s="131"/>
      <c r="J1675" s="131"/>
      <c r="K1675" s="131"/>
      <c r="L1675" s="131"/>
      <c r="M1675" s="131"/>
      <c r="N1675" s="131"/>
      <c r="O1675" s="131"/>
      <c r="P1675" s="131"/>
      <c r="Q1675" s="170"/>
      <c r="R1675" s="170"/>
      <c r="S1675" s="170"/>
      <c r="T1675" s="170"/>
      <c r="U1675" s="170"/>
      <c r="V1675" s="170"/>
      <c r="W1675" s="170"/>
      <c r="X1675" s="131"/>
      <c r="Y1675"/>
      <c r="AB1675"/>
      <c r="AC1675"/>
      <c r="AD1675"/>
      <c r="AE1675"/>
      <c r="AF1675"/>
      <c r="AG1675"/>
      <c r="AH1675"/>
      <c r="AI1675"/>
      <c r="AJ1675"/>
      <c r="AK1675"/>
    </row>
    <row r="1676" spans="1:37" x14ac:dyDescent="0.25">
      <c r="A1676" s="131"/>
      <c r="B1676" s="131"/>
      <c r="C1676" s="131"/>
      <c r="D1676" s="131"/>
      <c r="E1676" s="131"/>
      <c r="F1676" s="131"/>
      <c r="G1676" s="131"/>
      <c r="H1676" s="131"/>
      <c r="I1676" s="131"/>
      <c r="J1676" s="131"/>
      <c r="K1676" s="131"/>
      <c r="L1676" s="131"/>
      <c r="M1676" s="131"/>
      <c r="N1676" s="131"/>
      <c r="O1676" s="131"/>
      <c r="P1676" s="131"/>
      <c r="Q1676" s="170"/>
      <c r="R1676" s="170"/>
      <c r="S1676" s="170"/>
      <c r="T1676" s="170"/>
      <c r="U1676" s="170"/>
      <c r="V1676" s="170"/>
      <c r="W1676" s="170"/>
      <c r="X1676" s="131"/>
      <c r="Y1676"/>
      <c r="AB1676"/>
      <c r="AC1676"/>
      <c r="AD1676"/>
      <c r="AE1676"/>
      <c r="AF1676"/>
      <c r="AG1676"/>
      <c r="AH1676"/>
      <c r="AI1676"/>
      <c r="AJ1676"/>
      <c r="AK1676"/>
    </row>
    <row r="1677" spans="1:37" x14ac:dyDescent="0.25">
      <c r="A1677" s="131"/>
      <c r="B1677" s="131"/>
      <c r="C1677" s="131"/>
      <c r="D1677" s="131"/>
      <c r="E1677" s="131"/>
      <c r="F1677" s="131"/>
      <c r="G1677" s="131"/>
      <c r="H1677" s="131"/>
      <c r="I1677" s="131"/>
      <c r="J1677" s="131"/>
      <c r="K1677" s="131"/>
      <c r="L1677" s="131"/>
      <c r="M1677" s="131"/>
      <c r="N1677" s="131"/>
      <c r="O1677" s="131"/>
      <c r="P1677" s="131"/>
      <c r="Q1677" s="170"/>
      <c r="R1677" s="170"/>
      <c r="S1677" s="170"/>
      <c r="T1677" s="170"/>
      <c r="U1677" s="170"/>
      <c r="V1677" s="170"/>
      <c r="W1677" s="170"/>
      <c r="X1677" s="131"/>
      <c r="Y1677"/>
      <c r="AB1677"/>
      <c r="AC1677"/>
      <c r="AD1677"/>
      <c r="AE1677"/>
      <c r="AF1677"/>
      <c r="AG1677"/>
      <c r="AH1677"/>
      <c r="AI1677"/>
      <c r="AJ1677"/>
      <c r="AK1677"/>
    </row>
    <row r="1678" spans="1:37" x14ac:dyDescent="0.25">
      <c r="A1678" s="131"/>
      <c r="B1678" s="131"/>
      <c r="C1678" s="131"/>
      <c r="D1678" s="131"/>
      <c r="E1678" s="131"/>
      <c r="F1678" s="131"/>
      <c r="G1678" s="131"/>
      <c r="H1678" s="131"/>
      <c r="I1678" s="131"/>
      <c r="J1678" s="131"/>
      <c r="K1678" s="131"/>
      <c r="L1678" s="131"/>
      <c r="M1678" s="131"/>
      <c r="N1678" s="131"/>
      <c r="O1678" s="131"/>
      <c r="P1678" s="131"/>
      <c r="Q1678" s="170"/>
      <c r="R1678" s="170"/>
      <c r="S1678" s="170"/>
      <c r="T1678" s="170"/>
      <c r="U1678" s="170"/>
      <c r="V1678" s="170"/>
      <c r="W1678" s="170"/>
      <c r="X1678" s="131"/>
      <c r="Y1678"/>
      <c r="AB1678"/>
      <c r="AC1678"/>
      <c r="AD1678"/>
      <c r="AE1678"/>
      <c r="AF1678"/>
      <c r="AG1678"/>
      <c r="AH1678"/>
      <c r="AI1678"/>
      <c r="AJ1678"/>
      <c r="AK1678"/>
    </row>
    <row r="1679" spans="1:37" x14ac:dyDescent="0.25">
      <c r="A1679" s="131"/>
      <c r="B1679" s="131"/>
      <c r="C1679" s="131"/>
      <c r="D1679" s="131"/>
      <c r="E1679" s="131"/>
      <c r="F1679" s="131"/>
      <c r="G1679" s="131"/>
      <c r="H1679" s="131"/>
      <c r="I1679" s="131"/>
      <c r="J1679" s="131"/>
      <c r="K1679" s="131"/>
      <c r="L1679" s="131"/>
      <c r="M1679" s="131"/>
      <c r="N1679" s="131"/>
      <c r="O1679" s="131"/>
      <c r="P1679" s="131"/>
      <c r="Q1679" s="170"/>
      <c r="R1679" s="170"/>
      <c r="S1679" s="170"/>
      <c r="T1679" s="170"/>
      <c r="U1679" s="170"/>
      <c r="V1679" s="170"/>
      <c r="W1679" s="170"/>
      <c r="X1679" s="131"/>
      <c r="Y1679"/>
      <c r="AB1679"/>
      <c r="AC1679"/>
      <c r="AD1679"/>
      <c r="AE1679"/>
      <c r="AF1679"/>
      <c r="AG1679"/>
      <c r="AH1679"/>
      <c r="AI1679"/>
      <c r="AJ1679"/>
      <c r="AK1679"/>
    </row>
    <row r="1680" spans="1:37" x14ac:dyDescent="0.25">
      <c r="A1680" s="131"/>
      <c r="B1680" s="131"/>
      <c r="C1680" s="131"/>
      <c r="D1680" s="131"/>
      <c r="E1680" s="131"/>
      <c r="F1680" s="131"/>
      <c r="G1680" s="131"/>
      <c r="H1680" s="131"/>
      <c r="I1680" s="131"/>
      <c r="J1680" s="131"/>
      <c r="K1680" s="131"/>
      <c r="L1680" s="131"/>
      <c r="M1680" s="131"/>
      <c r="N1680" s="131"/>
      <c r="O1680" s="131"/>
      <c r="P1680" s="131"/>
      <c r="Q1680" s="170"/>
      <c r="R1680" s="170"/>
      <c r="S1680" s="170"/>
      <c r="T1680" s="170"/>
      <c r="U1680" s="170"/>
      <c r="V1680" s="170"/>
      <c r="W1680" s="170"/>
      <c r="X1680" s="131"/>
      <c r="Y1680"/>
      <c r="AB1680"/>
      <c r="AC1680"/>
      <c r="AD1680"/>
      <c r="AE1680"/>
      <c r="AF1680"/>
      <c r="AG1680"/>
      <c r="AH1680"/>
      <c r="AI1680"/>
      <c r="AJ1680"/>
      <c r="AK1680"/>
    </row>
    <row r="1681" spans="1:37" x14ac:dyDescent="0.25">
      <c r="A1681" s="131"/>
      <c r="B1681" s="131"/>
      <c r="C1681" s="131"/>
      <c r="D1681" s="131"/>
      <c r="E1681" s="131"/>
      <c r="F1681" s="131"/>
      <c r="G1681" s="131"/>
      <c r="H1681" s="131"/>
      <c r="I1681" s="131"/>
      <c r="J1681" s="131"/>
      <c r="K1681" s="131"/>
      <c r="L1681" s="131"/>
      <c r="M1681" s="131"/>
      <c r="N1681" s="131"/>
      <c r="O1681" s="131"/>
      <c r="P1681" s="131"/>
      <c r="Q1681" s="170"/>
      <c r="R1681" s="170"/>
      <c r="S1681" s="170"/>
      <c r="T1681" s="170"/>
      <c r="U1681" s="170"/>
      <c r="V1681" s="170"/>
      <c r="W1681" s="170"/>
      <c r="X1681" s="131"/>
      <c r="Y1681"/>
      <c r="AB1681"/>
      <c r="AC1681"/>
      <c r="AD1681"/>
      <c r="AE1681"/>
      <c r="AF1681"/>
      <c r="AG1681"/>
      <c r="AH1681"/>
      <c r="AI1681"/>
      <c r="AJ1681"/>
      <c r="AK1681"/>
    </row>
    <row r="1682" spans="1:37" x14ac:dyDescent="0.25">
      <c r="A1682" s="131"/>
      <c r="B1682" s="131"/>
      <c r="C1682" s="131"/>
      <c r="D1682" s="131"/>
      <c r="E1682" s="131"/>
      <c r="F1682" s="131"/>
      <c r="G1682" s="131"/>
      <c r="H1682" s="131"/>
      <c r="I1682" s="131"/>
      <c r="J1682" s="131"/>
      <c r="K1682" s="131"/>
      <c r="L1682" s="131"/>
      <c r="M1682" s="131"/>
      <c r="N1682" s="131"/>
      <c r="O1682" s="131"/>
      <c r="P1682" s="131"/>
      <c r="Q1682" s="170"/>
      <c r="R1682" s="170"/>
      <c r="S1682" s="170"/>
      <c r="T1682" s="170"/>
      <c r="U1682" s="170"/>
      <c r="V1682" s="170"/>
      <c r="W1682" s="170"/>
      <c r="X1682" s="131"/>
      <c r="Y1682"/>
      <c r="AB1682"/>
      <c r="AC1682"/>
      <c r="AD1682"/>
      <c r="AE1682"/>
      <c r="AF1682"/>
      <c r="AG1682"/>
      <c r="AH1682"/>
      <c r="AI1682"/>
      <c r="AJ1682"/>
      <c r="AK1682"/>
    </row>
    <row r="1683" spans="1:37" x14ac:dyDescent="0.25">
      <c r="A1683" s="131"/>
      <c r="B1683" s="131"/>
      <c r="C1683" s="131"/>
      <c r="D1683" s="131"/>
      <c r="E1683" s="131"/>
      <c r="F1683" s="131"/>
      <c r="G1683" s="131"/>
      <c r="H1683" s="131"/>
      <c r="I1683" s="131"/>
      <c r="J1683" s="131"/>
      <c r="K1683" s="131"/>
      <c r="L1683" s="131"/>
      <c r="M1683" s="131"/>
      <c r="N1683" s="131"/>
      <c r="O1683" s="131"/>
      <c r="P1683" s="131"/>
      <c r="Q1683" s="170"/>
      <c r="R1683" s="170"/>
      <c r="S1683" s="170"/>
      <c r="T1683" s="170"/>
      <c r="U1683" s="170"/>
      <c r="V1683" s="170"/>
      <c r="W1683" s="170"/>
      <c r="X1683" s="131"/>
      <c r="Y1683"/>
      <c r="AB1683"/>
      <c r="AC1683"/>
      <c r="AD1683"/>
      <c r="AE1683"/>
      <c r="AF1683"/>
      <c r="AG1683"/>
      <c r="AH1683"/>
      <c r="AI1683"/>
      <c r="AJ1683"/>
      <c r="AK1683"/>
    </row>
    <row r="1684" spans="1:37" x14ac:dyDescent="0.25">
      <c r="A1684" s="131"/>
      <c r="B1684" s="131"/>
      <c r="C1684" s="131"/>
      <c r="D1684" s="131"/>
      <c r="E1684" s="131"/>
      <c r="F1684" s="131"/>
      <c r="G1684" s="131"/>
      <c r="H1684" s="131"/>
      <c r="I1684" s="131"/>
      <c r="J1684" s="131"/>
      <c r="K1684" s="131"/>
      <c r="L1684" s="131"/>
      <c r="M1684" s="131"/>
      <c r="N1684" s="131"/>
      <c r="O1684" s="131"/>
      <c r="P1684" s="131"/>
      <c r="Q1684" s="170"/>
      <c r="R1684" s="170"/>
      <c r="S1684" s="170"/>
      <c r="T1684" s="170"/>
      <c r="U1684" s="170"/>
      <c r="V1684" s="170"/>
      <c r="W1684" s="170"/>
      <c r="X1684" s="131"/>
      <c r="Y1684"/>
      <c r="AB1684"/>
      <c r="AC1684"/>
      <c r="AD1684"/>
      <c r="AE1684"/>
      <c r="AF1684"/>
      <c r="AG1684"/>
      <c r="AH1684"/>
      <c r="AI1684"/>
      <c r="AJ1684"/>
      <c r="AK1684"/>
    </row>
    <row r="1685" spans="1:37" x14ac:dyDescent="0.25">
      <c r="A1685" s="131"/>
      <c r="B1685" s="131"/>
      <c r="C1685" s="131"/>
      <c r="D1685" s="131"/>
      <c r="E1685" s="131"/>
      <c r="F1685" s="131"/>
      <c r="G1685" s="131"/>
      <c r="H1685" s="131"/>
      <c r="I1685" s="131"/>
      <c r="J1685" s="131"/>
      <c r="K1685" s="131"/>
      <c r="L1685" s="131"/>
      <c r="M1685" s="131"/>
      <c r="N1685" s="131"/>
      <c r="O1685" s="131"/>
      <c r="P1685" s="131"/>
      <c r="Q1685" s="170"/>
      <c r="R1685" s="170"/>
      <c r="S1685" s="170"/>
      <c r="T1685" s="170"/>
      <c r="U1685" s="170"/>
      <c r="V1685" s="170"/>
      <c r="W1685" s="170"/>
      <c r="X1685" s="131"/>
      <c r="Y1685"/>
      <c r="AB1685"/>
      <c r="AC1685"/>
      <c r="AD1685"/>
      <c r="AE1685"/>
      <c r="AF1685"/>
      <c r="AG1685"/>
      <c r="AH1685"/>
      <c r="AI1685"/>
      <c r="AJ1685"/>
      <c r="AK1685"/>
    </row>
    <row r="1686" spans="1:37" x14ac:dyDescent="0.25">
      <c r="A1686" s="131"/>
      <c r="B1686" s="131"/>
      <c r="C1686" s="131"/>
      <c r="D1686" s="131"/>
      <c r="E1686" s="131"/>
      <c r="F1686" s="131"/>
      <c r="G1686" s="131"/>
      <c r="H1686" s="131"/>
      <c r="I1686" s="131"/>
      <c r="J1686" s="131"/>
      <c r="K1686" s="131"/>
      <c r="L1686" s="131"/>
      <c r="M1686" s="131"/>
      <c r="N1686" s="131"/>
      <c r="O1686" s="131"/>
      <c r="P1686" s="131"/>
      <c r="Q1686" s="170"/>
      <c r="R1686" s="170"/>
      <c r="S1686" s="170"/>
      <c r="T1686" s="170"/>
      <c r="U1686" s="170"/>
      <c r="V1686" s="170"/>
      <c r="W1686" s="170"/>
      <c r="X1686" s="131"/>
      <c r="Y1686"/>
      <c r="AB1686"/>
      <c r="AC1686"/>
      <c r="AD1686"/>
      <c r="AE1686"/>
      <c r="AF1686"/>
      <c r="AG1686"/>
      <c r="AH1686"/>
      <c r="AI1686"/>
      <c r="AJ1686"/>
      <c r="AK1686"/>
    </row>
    <row r="1687" spans="1:37" x14ac:dyDescent="0.25">
      <c r="A1687" s="131"/>
      <c r="B1687" s="131"/>
      <c r="C1687" s="131"/>
      <c r="D1687" s="131"/>
      <c r="E1687" s="131"/>
      <c r="F1687" s="131"/>
      <c r="G1687" s="131"/>
      <c r="H1687" s="131"/>
      <c r="I1687" s="131"/>
      <c r="J1687" s="131"/>
      <c r="K1687" s="131"/>
      <c r="L1687" s="131"/>
      <c r="M1687" s="131"/>
      <c r="N1687" s="131"/>
      <c r="O1687" s="131"/>
      <c r="P1687" s="131"/>
      <c r="Q1687" s="170"/>
      <c r="R1687" s="170"/>
      <c r="S1687" s="170"/>
      <c r="T1687" s="170"/>
      <c r="U1687" s="170"/>
      <c r="V1687" s="170"/>
      <c r="W1687" s="170"/>
      <c r="X1687" s="131"/>
      <c r="Y1687"/>
      <c r="AB1687"/>
      <c r="AC1687"/>
      <c r="AD1687"/>
      <c r="AE1687"/>
      <c r="AF1687"/>
      <c r="AG1687"/>
      <c r="AH1687"/>
      <c r="AI1687"/>
      <c r="AJ1687"/>
      <c r="AK1687"/>
    </row>
    <row r="1688" spans="1:37" x14ac:dyDescent="0.25">
      <c r="A1688" s="131"/>
      <c r="B1688" s="131"/>
      <c r="C1688" s="131"/>
      <c r="D1688" s="131"/>
      <c r="E1688" s="131"/>
      <c r="F1688" s="131"/>
      <c r="G1688" s="131"/>
      <c r="H1688" s="131"/>
      <c r="I1688" s="131"/>
      <c r="J1688" s="131"/>
      <c r="K1688" s="131"/>
      <c r="L1688" s="131"/>
      <c r="M1688" s="131"/>
      <c r="N1688" s="131"/>
      <c r="O1688" s="131"/>
      <c r="P1688" s="131"/>
      <c r="Q1688" s="170"/>
      <c r="R1688" s="170"/>
      <c r="S1688" s="170"/>
      <c r="T1688" s="170"/>
      <c r="U1688" s="170"/>
      <c r="V1688" s="170"/>
      <c r="W1688" s="170"/>
      <c r="X1688" s="131"/>
      <c r="Y1688"/>
      <c r="AB1688"/>
      <c r="AC1688"/>
      <c r="AD1688"/>
      <c r="AE1688"/>
      <c r="AF1688"/>
      <c r="AG1688"/>
      <c r="AH1688"/>
      <c r="AI1688"/>
      <c r="AJ1688"/>
      <c r="AK1688"/>
    </row>
    <row r="1689" spans="1:37" x14ac:dyDescent="0.25">
      <c r="A1689" s="131"/>
      <c r="B1689" s="131"/>
      <c r="C1689" s="131"/>
      <c r="D1689" s="131"/>
      <c r="E1689" s="131"/>
      <c r="F1689" s="131"/>
      <c r="G1689" s="131"/>
      <c r="H1689" s="131"/>
      <c r="I1689" s="131"/>
      <c r="J1689" s="131"/>
      <c r="K1689" s="131"/>
      <c r="L1689" s="131"/>
      <c r="M1689" s="131"/>
      <c r="N1689" s="131"/>
      <c r="O1689" s="131"/>
      <c r="P1689" s="131"/>
      <c r="Q1689" s="170"/>
      <c r="R1689" s="170"/>
      <c r="S1689" s="170"/>
      <c r="T1689" s="170"/>
      <c r="U1689" s="170"/>
      <c r="V1689" s="170"/>
      <c r="W1689" s="170"/>
      <c r="X1689" s="131"/>
      <c r="Y1689"/>
      <c r="AB1689"/>
      <c r="AC1689"/>
      <c r="AD1689"/>
      <c r="AE1689"/>
      <c r="AF1689"/>
      <c r="AG1689"/>
      <c r="AH1689"/>
      <c r="AI1689"/>
      <c r="AJ1689"/>
      <c r="AK1689"/>
    </row>
    <row r="1690" spans="1:37" x14ac:dyDescent="0.25">
      <c r="A1690" s="131"/>
      <c r="B1690" s="131"/>
      <c r="C1690" s="131"/>
      <c r="D1690" s="131"/>
      <c r="E1690" s="131"/>
      <c r="F1690" s="131"/>
      <c r="G1690" s="131"/>
      <c r="H1690" s="131"/>
      <c r="I1690" s="131"/>
      <c r="J1690" s="131"/>
      <c r="K1690" s="131"/>
      <c r="L1690" s="131"/>
      <c r="M1690" s="131"/>
      <c r="N1690" s="131"/>
      <c r="O1690" s="131"/>
      <c r="P1690" s="131"/>
      <c r="Q1690" s="170"/>
      <c r="R1690" s="170"/>
      <c r="S1690" s="170"/>
      <c r="T1690" s="170"/>
      <c r="U1690" s="170"/>
      <c r="V1690" s="170"/>
      <c r="W1690" s="170"/>
      <c r="X1690" s="131"/>
      <c r="Y1690"/>
      <c r="AB1690"/>
      <c r="AC1690"/>
      <c r="AD1690"/>
      <c r="AE1690"/>
      <c r="AF1690"/>
      <c r="AG1690"/>
      <c r="AH1690"/>
      <c r="AI1690"/>
      <c r="AJ1690"/>
      <c r="AK1690"/>
    </row>
    <row r="1691" spans="1:37" x14ac:dyDescent="0.25">
      <c r="A1691" s="131"/>
      <c r="B1691" s="131"/>
      <c r="C1691" s="131"/>
      <c r="D1691" s="131"/>
      <c r="E1691" s="131"/>
      <c r="F1691" s="131"/>
      <c r="G1691" s="131"/>
      <c r="H1691" s="131"/>
      <c r="I1691" s="131"/>
      <c r="J1691" s="131"/>
      <c r="K1691" s="131"/>
      <c r="L1691" s="131"/>
      <c r="M1691" s="131"/>
      <c r="N1691" s="131"/>
      <c r="O1691" s="131"/>
      <c r="P1691" s="131"/>
      <c r="Q1691" s="170"/>
      <c r="R1691" s="170"/>
      <c r="S1691" s="170"/>
      <c r="T1691" s="170"/>
      <c r="U1691" s="170"/>
      <c r="V1691" s="170"/>
      <c r="W1691" s="170"/>
      <c r="X1691" s="131"/>
      <c r="Y1691"/>
      <c r="AB1691"/>
      <c r="AC1691"/>
      <c r="AD1691"/>
      <c r="AE1691"/>
      <c r="AF1691"/>
      <c r="AG1691"/>
      <c r="AH1691"/>
      <c r="AI1691"/>
      <c r="AJ1691"/>
      <c r="AK1691"/>
    </row>
    <row r="1692" spans="1:37" x14ac:dyDescent="0.25">
      <c r="A1692" s="131"/>
      <c r="B1692" s="131"/>
      <c r="C1692" s="131"/>
      <c r="D1692" s="131"/>
      <c r="E1692" s="131"/>
      <c r="F1692" s="131"/>
      <c r="G1692" s="131"/>
      <c r="H1692" s="131"/>
      <c r="I1692" s="131"/>
      <c r="J1692" s="131"/>
      <c r="K1692" s="131"/>
      <c r="L1692" s="131"/>
      <c r="M1692" s="131"/>
      <c r="N1692" s="131"/>
      <c r="O1692" s="131"/>
      <c r="P1692" s="131"/>
      <c r="Q1692" s="170"/>
      <c r="R1692" s="170"/>
      <c r="S1692" s="170"/>
      <c r="T1692" s="170"/>
      <c r="U1692" s="170"/>
      <c r="V1692" s="170"/>
      <c r="W1692" s="170"/>
      <c r="X1692" s="131"/>
      <c r="Y1692"/>
      <c r="AB1692"/>
      <c r="AC1692"/>
      <c r="AD1692"/>
      <c r="AE1692"/>
      <c r="AF1692"/>
      <c r="AG1692"/>
      <c r="AH1692"/>
      <c r="AI1692"/>
      <c r="AJ1692"/>
      <c r="AK1692"/>
    </row>
    <row r="1693" spans="1:37" x14ac:dyDescent="0.25">
      <c r="A1693" s="131"/>
      <c r="B1693" s="131"/>
      <c r="C1693" s="131"/>
      <c r="D1693" s="131"/>
      <c r="E1693" s="131"/>
      <c r="F1693" s="131"/>
      <c r="G1693" s="131"/>
      <c r="H1693" s="131"/>
      <c r="I1693" s="131"/>
      <c r="J1693" s="131"/>
      <c r="K1693" s="131"/>
      <c r="L1693" s="131"/>
      <c r="M1693" s="131"/>
      <c r="N1693" s="131"/>
      <c r="O1693" s="131"/>
      <c r="P1693" s="131"/>
      <c r="Q1693" s="170"/>
      <c r="R1693" s="170"/>
      <c r="S1693" s="170"/>
      <c r="T1693" s="170"/>
      <c r="U1693" s="170"/>
      <c r="V1693" s="170"/>
      <c r="W1693" s="170"/>
      <c r="X1693" s="131"/>
      <c r="Y1693"/>
      <c r="AB1693"/>
      <c r="AC1693"/>
      <c r="AD1693"/>
      <c r="AE1693"/>
      <c r="AF1693"/>
      <c r="AG1693"/>
      <c r="AH1693"/>
      <c r="AI1693"/>
      <c r="AJ1693"/>
      <c r="AK1693"/>
    </row>
    <row r="1694" spans="1:37" x14ac:dyDescent="0.25">
      <c r="A1694" s="131"/>
      <c r="B1694" s="131"/>
      <c r="C1694" s="131"/>
      <c r="D1694" s="131"/>
      <c r="E1694" s="131"/>
      <c r="F1694" s="131"/>
      <c r="G1694" s="131"/>
      <c r="H1694" s="131"/>
      <c r="I1694" s="131"/>
      <c r="J1694" s="131"/>
      <c r="K1694" s="131"/>
      <c r="L1694" s="131"/>
      <c r="M1694" s="131"/>
      <c r="N1694" s="131"/>
      <c r="O1694" s="131"/>
      <c r="P1694" s="131"/>
      <c r="Q1694" s="170"/>
      <c r="R1694" s="170"/>
      <c r="S1694" s="170"/>
      <c r="T1694" s="170"/>
      <c r="U1694" s="170"/>
      <c r="V1694" s="170"/>
      <c r="W1694" s="170"/>
      <c r="X1694" s="131"/>
      <c r="Y1694"/>
      <c r="AB1694"/>
      <c r="AC1694"/>
      <c r="AD1694"/>
      <c r="AE1694"/>
      <c r="AF1694"/>
      <c r="AG1694"/>
      <c r="AH1694"/>
      <c r="AI1694"/>
      <c r="AJ1694"/>
      <c r="AK1694"/>
    </row>
    <row r="1695" spans="1:37" x14ac:dyDescent="0.25">
      <c r="A1695" s="131"/>
      <c r="B1695" s="131"/>
      <c r="C1695" s="131"/>
      <c r="D1695" s="131"/>
      <c r="E1695" s="131"/>
      <c r="F1695" s="131"/>
      <c r="G1695" s="131"/>
      <c r="H1695" s="131"/>
      <c r="I1695" s="131"/>
      <c r="J1695" s="131"/>
      <c r="K1695" s="131"/>
      <c r="L1695" s="131"/>
      <c r="M1695" s="131"/>
      <c r="N1695" s="131"/>
      <c r="O1695" s="131"/>
      <c r="P1695" s="131"/>
      <c r="Q1695" s="170"/>
      <c r="R1695" s="170"/>
      <c r="S1695" s="170"/>
      <c r="T1695" s="170"/>
      <c r="U1695" s="170"/>
      <c r="V1695" s="170"/>
      <c r="W1695" s="170"/>
      <c r="X1695" s="131"/>
      <c r="Y1695"/>
      <c r="AB1695"/>
      <c r="AC1695"/>
      <c r="AD1695"/>
      <c r="AE1695"/>
      <c r="AF1695"/>
      <c r="AG1695"/>
      <c r="AH1695"/>
      <c r="AI1695"/>
      <c r="AJ1695"/>
      <c r="AK1695"/>
    </row>
    <row r="1696" spans="1:37" x14ac:dyDescent="0.25">
      <c r="A1696" s="131"/>
      <c r="B1696" s="131"/>
      <c r="C1696" s="131"/>
      <c r="D1696" s="131"/>
      <c r="E1696" s="131"/>
      <c r="F1696" s="131"/>
      <c r="G1696" s="131"/>
      <c r="H1696" s="131"/>
      <c r="I1696" s="131"/>
      <c r="J1696" s="131"/>
      <c r="K1696" s="131"/>
      <c r="L1696" s="131"/>
      <c r="M1696" s="131"/>
      <c r="N1696" s="131"/>
      <c r="O1696" s="131"/>
      <c r="P1696" s="131"/>
      <c r="Q1696" s="170"/>
      <c r="R1696" s="170"/>
      <c r="S1696" s="170"/>
      <c r="T1696" s="170"/>
      <c r="U1696" s="170"/>
      <c r="V1696" s="170"/>
      <c r="W1696" s="170"/>
      <c r="X1696" s="131"/>
      <c r="Y1696"/>
      <c r="AB1696"/>
      <c r="AC1696"/>
      <c r="AD1696"/>
      <c r="AE1696"/>
      <c r="AF1696"/>
      <c r="AG1696"/>
      <c r="AH1696"/>
      <c r="AI1696"/>
      <c r="AJ1696"/>
      <c r="AK1696"/>
    </row>
    <row r="1697" spans="1:37" x14ac:dyDescent="0.25">
      <c r="A1697" s="131"/>
      <c r="B1697" s="131"/>
      <c r="C1697" s="131"/>
      <c r="D1697" s="131"/>
      <c r="E1697" s="131"/>
      <c r="F1697" s="131"/>
      <c r="G1697" s="131"/>
      <c r="H1697" s="131"/>
      <c r="I1697" s="131"/>
      <c r="J1697" s="131"/>
      <c r="K1697" s="131"/>
      <c r="L1697" s="131"/>
      <c r="M1697" s="131"/>
      <c r="N1697" s="131"/>
      <c r="O1697" s="131"/>
      <c r="P1697" s="131"/>
      <c r="Q1697" s="170"/>
      <c r="R1697" s="170"/>
      <c r="S1697" s="170"/>
      <c r="T1697" s="170"/>
      <c r="U1697" s="170"/>
      <c r="V1697" s="170"/>
      <c r="W1697" s="170"/>
      <c r="X1697" s="131"/>
      <c r="Y1697"/>
      <c r="AB1697"/>
      <c r="AC1697"/>
      <c r="AD1697"/>
      <c r="AE1697"/>
      <c r="AF1697"/>
      <c r="AG1697"/>
      <c r="AH1697"/>
      <c r="AI1697"/>
      <c r="AJ1697"/>
      <c r="AK1697"/>
    </row>
    <row r="1698" spans="1:37" x14ac:dyDescent="0.25">
      <c r="A1698" s="131"/>
      <c r="B1698" s="131"/>
      <c r="C1698" s="131"/>
      <c r="D1698" s="131"/>
      <c r="E1698" s="131"/>
      <c r="F1698" s="131"/>
      <c r="G1698" s="131"/>
      <c r="H1698" s="131"/>
      <c r="I1698" s="131"/>
      <c r="J1698" s="131"/>
      <c r="K1698" s="131"/>
      <c r="L1698" s="131"/>
      <c r="M1698" s="131"/>
      <c r="N1698" s="131"/>
      <c r="O1698" s="131"/>
      <c r="P1698" s="131"/>
      <c r="Q1698" s="170"/>
      <c r="R1698" s="170"/>
      <c r="S1698" s="170"/>
      <c r="T1698" s="170"/>
      <c r="U1698" s="170"/>
      <c r="V1698" s="170"/>
      <c r="W1698" s="170"/>
      <c r="X1698" s="131"/>
      <c r="Y1698"/>
      <c r="AB1698"/>
      <c r="AC1698"/>
      <c r="AD1698"/>
      <c r="AE1698"/>
      <c r="AF1698"/>
      <c r="AG1698"/>
      <c r="AH1698"/>
      <c r="AI1698"/>
      <c r="AJ1698"/>
      <c r="AK1698"/>
    </row>
    <row r="1699" spans="1:37" x14ac:dyDescent="0.25">
      <c r="A1699" s="131"/>
      <c r="B1699" s="131"/>
      <c r="C1699" s="131"/>
      <c r="D1699" s="131"/>
      <c r="E1699" s="131"/>
      <c r="F1699" s="131"/>
      <c r="G1699" s="131"/>
      <c r="H1699" s="131"/>
      <c r="I1699" s="131"/>
      <c r="J1699" s="131"/>
      <c r="K1699" s="131"/>
      <c r="L1699" s="131"/>
      <c r="M1699" s="131"/>
      <c r="N1699" s="131"/>
      <c r="O1699" s="131"/>
      <c r="P1699" s="131"/>
      <c r="Q1699" s="170"/>
      <c r="R1699" s="170"/>
      <c r="S1699" s="170"/>
      <c r="T1699" s="170"/>
      <c r="U1699" s="170"/>
      <c r="V1699" s="170"/>
      <c r="W1699" s="170"/>
      <c r="X1699" s="131"/>
      <c r="Y1699"/>
      <c r="AB1699"/>
      <c r="AC1699"/>
      <c r="AD1699"/>
      <c r="AE1699"/>
      <c r="AF1699"/>
      <c r="AG1699"/>
      <c r="AH1699"/>
      <c r="AI1699"/>
      <c r="AJ1699"/>
      <c r="AK1699"/>
    </row>
    <row r="1700" spans="1:37" x14ac:dyDescent="0.25">
      <c r="A1700" s="131"/>
      <c r="B1700" s="131"/>
      <c r="C1700" s="131"/>
      <c r="D1700" s="131"/>
      <c r="E1700" s="131"/>
      <c r="F1700" s="131"/>
      <c r="G1700" s="131"/>
      <c r="H1700" s="131"/>
      <c r="I1700" s="131"/>
      <c r="J1700" s="131"/>
      <c r="K1700" s="131"/>
      <c r="L1700" s="131"/>
      <c r="M1700" s="131"/>
      <c r="N1700" s="131"/>
      <c r="O1700" s="131"/>
      <c r="P1700" s="131"/>
      <c r="Q1700" s="170"/>
      <c r="R1700" s="170"/>
      <c r="S1700" s="170"/>
      <c r="T1700" s="170"/>
      <c r="U1700" s="170"/>
      <c r="V1700" s="170"/>
      <c r="W1700" s="170"/>
      <c r="X1700" s="131"/>
      <c r="Y1700"/>
      <c r="AB1700"/>
      <c r="AC1700"/>
      <c r="AD1700"/>
      <c r="AE1700"/>
      <c r="AF1700"/>
      <c r="AG1700"/>
      <c r="AH1700"/>
      <c r="AI1700"/>
      <c r="AJ1700"/>
      <c r="AK1700"/>
    </row>
    <row r="1701" spans="1:37" x14ac:dyDescent="0.25">
      <c r="A1701" s="131"/>
      <c r="B1701" s="131"/>
      <c r="C1701" s="131"/>
      <c r="D1701" s="131"/>
      <c r="E1701" s="131"/>
      <c r="F1701" s="131"/>
      <c r="G1701" s="131"/>
      <c r="H1701" s="131"/>
      <c r="I1701" s="131"/>
      <c r="J1701" s="131"/>
      <c r="K1701" s="131"/>
      <c r="L1701" s="131"/>
      <c r="M1701" s="131"/>
      <c r="N1701" s="131"/>
      <c r="O1701" s="131"/>
      <c r="P1701" s="131"/>
      <c r="Q1701" s="170"/>
      <c r="R1701" s="170"/>
      <c r="S1701" s="170"/>
      <c r="T1701" s="170"/>
      <c r="U1701" s="170"/>
      <c r="V1701" s="170"/>
      <c r="W1701" s="170"/>
      <c r="X1701" s="131"/>
      <c r="Y1701"/>
      <c r="AB1701"/>
      <c r="AC1701"/>
      <c r="AD1701"/>
      <c r="AE1701"/>
      <c r="AF1701"/>
      <c r="AG1701"/>
      <c r="AH1701"/>
      <c r="AI1701"/>
      <c r="AJ1701"/>
      <c r="AK1701"/>
    </row>
    <row r="1702" spans="1:37" x14ac:dyDescent="0.25">
      <c r="A1702" s="131"/>
      <c r="B1702" s="131"/>
      <c r="C1702" s="131"/>
      <c r="D1702" s="131"/>
      <c r="E1702" s="131"/>
      <c r="F1702" s="131"/>
      <c r="G1702" s="131"/>
      <c r="H1702" s="131"/>
      <c r="I1702" s="131"/>
      <c r="J1702" s="131"/>
      <c r="K1702" s="131"/>
      <c r="L1702" s="131"/>
      <c r="M1702" s="131"/>
      <c r="N1702" s="131"/>
      <c r="O1702" s="131"/>
      <c r="P1702" s="131"/>
      <c r="Q1702" s="170"/>
      <c r="R1702" s="170"/>
      <c r="S1702" s="170"/>
      <c r="T1702" s="170"/>
      <c r="U1702" s="170"/>
      <c r="V1702" s="170"/>
      <c r="W1702" s="170"/>
      <c r="X1702" s="131"/>
      <c r="Y1702"/>
      <c r="AB1702"/>
      <c r="AC1702"/>
      <c r="AD1702"/>
      <c r="AE1702"/>
      <c r="AF1702"/>
      <c r="AG1702"/>
      <c r="AH1702"/>
      <c r="AI1702"/>
      <c r="AJ1702"/>
      <c r="AK1702"/>
    </row>
    <row r="1703" spans="1:37" x14ac:dyDescent="0.25">
      <c r="A1703" s="131"/>
      <c r="B1703" s="131"/>
      <c r="C1703" s="131"/>
      <c r="D1703" s="131"/>
      <c r="E1703" s="131"/>
      <c r="F1703" s="131"/>
      <c r="G1703" s="131"/>
      <c r="H1703" s="131"/>
      <c r="I1703" s="131"/>
      <c r="J1703" s="131"/>
      <c r="K1703" s="131"/>
      <c r="L1703" s="131"/>
      <c r="M1703" s="131"/>
      <c r="N1703" s="131"/>
      <c r="O1703" s="131"/>
      <c r="P1703" s="131"/>
      <c r="Q1703" s="170"/>
      <c r="R1703" s="170"/>
      <c r="S1703" s="170"/>
      <c r="T1703" s="170"/>
      <c r="U1703" s="170"/>
      <c r="V1703" s="170"/>
      <c r="W1703" s="170"/>
      <c r="X1703" s="131"/>
      <c r="Y1703"/>
      <c r="AB1703"/>
      <c r="AC1703"/>
      <c r="AD1703"/>
      <c r="AE1703"/>
      <c r="AF1703"/>
      <c r="AG1703"/>
      <c r="AH1703"/>
      <c r="AI1703"/>
      <c r="AJ1703"/>
      <c r="AK1703"/>
    </row>
    <row r="1704" spans="1:37" x14ac:dyDescent="0.25">
      <c r="A1704" s="131"/>
      <c r="B1704" s="131"/>
      <c r="C1704" s="131"/>
      <c r="D1704" s="131"/>
      <c r="E1704" s="131"/>
      <c r="F1704" s="131"/>
      <c r="G1704" s="131"/>
      <c r="H1704" s="131"/>
      <c r="I1704" s="131"/>
      <c r="J1704" s="131"/>
      <c r="K1704" s="131"/>
      <c r="L1704" s="131"/>
      <c r="M1704" s="131"/>
      <c r="N1704" s="131"/>
      <c r="O1704" s="131"/>
      <c r="P1704" s="131"/>
      <c r="Q1704" s="170"/>
      <c r="R1704" s="170"/>
      <c r="S1704" s="170"/>
      <c r="T1704" s="170"/>
      <c r="U1704" s="170"/>
      <c r="V1704" s="170"/>
      <c r="W1704" s="170"/>
      <c r="X1704" s="131"/>
      <c r="Y1704"/>
      <c r="AB1704"/>
      <c r="AC1704"/>
      <c r="AD1704"/>
      <c r="AE1704"/>
      <c r="AF1704"/>
      <c r="AG1704"/>
      <c r="AH1704"/>
      <c r="AI1704"/>
      <c r="AJ1704"/>
      <c r="AK1704"/>
    </row>
    <row r="1705" spans="1:37" x14ac:dyDescent="0.25">
      <c r="A1705" s="131"/>
      <c r="B1705" s="131"/>
      <c r="C1705" s="131"/>
      <c r="D1705" s="131"/>
      <c r="E1705" s="131"/>
      <c r="F1705" s="131"/>
      <c r="G1705" s="131"/>
      <c r="H1705" s="131"/>
      <c r="I1705" s="131"/>
      <c r="J1705" s="131"/>
      <c r="K1705" s="131"/>
      <c r="L1705" s="131"/>
      <c r="M1705" s="131"/>
      <c r="N1705" s="131"/>
      <c r="O1705" s="131"/>
      <c r="P1705" s="131"/>
      <c r="Q1705" s="170"/>
      <c r="R1705" s="170"/>
      <c r="S1705" s="170"/>
      <c r="T1705" s="170"/>
      <c r="U1705" s="170"/>
      <c r="V1705" s="170"/>
      <c r="W1705" s="170"/>
      <c r="X1705" s="131"/>
      <c r="Y1705"/>
      <c r="AB1705"/>
      <c r="AC1705"/>
      <c r="AD1705"/>
      <c r="AE1705"/>
      <c r="AF1705"/>
      <c r="AG1705"/>
      <c r="AH1705"/>
      <c r="AI1705"/>
      <c r="AJ1705"/>
      <c r="AK1705"/>
    </row>
    <row r="1706" spans="1:37" x14ac:dyDescent="0.25">
      <c r="A1706" s="131"/>
      <c r="B1706" s="131"/>
      <c r="C1706" s="131"/>
      <c r="D1706" s="131"/>
      <c r="E1706" s="131"/>
      <c r="F1706" s="131"/>
      <c r="G1706" s="131"/>
      <c r="H1706" s="131"/>
      <c r="I1706" s="131"/>
      <c r="J1706" s="131"/>
      <c r="K1706" s="131"/>
      <c r="L1706" s="131"/>
      <c r="M1706" s="131"/>
      <c r="N1706" s="131"/>
      <c r="O1706" s="131"/>
      <c r="P1706" s="131"/>
      <c r="Q1706" s="170"/>
      <c r="R1706" s="170"/>
      <c r="S1706" s="170"/>
      <c r="T1706" s="170"/>
      <c r="U1706" s="170"/>
      <c r="V1706" s="170"/>
      <c r="W1706" s="170"/>
      <c r="X1706" s="131"/>
      <c r="Y1706"/>
      <c r="AB1706"/>
      <c r="AC1706"/>
      <c r="AD1706"/>
      <c r="AE1706"/>
      <c r="AF1706"/>
      <c r="AG1706"/>
      <c r="AH1706"/>
      <c r="AI1706"/>
      <c r="AJ1706"/>
      <c r="AK1706"/>
    </row>
    <row r="1707" spans="1:37" x14ac:dyDescent="0.25">
      <c r="A1707" s="131"/>
      <c r="B1707" s="131"/>
      <c r="C1707" s="131"/>
      <c r="D1707" s="131"/>
      <c r="E1707" s="131"/>
      <c r="F1707" s="131"/>
      <c r="G1707" s="131"/>
      <c r="H1707" s="131"/>
      <c r="I1707" s="131"/>
      <c r="J1707" s="131"/>
      <c r="K1707" s="131"/>
      <c r="L1707" s="131"/>
      <c r="M1707" s="131"/>
      <c r="N1707" s="131"/>
      <c r="O1707" s="131"/>
      <c r="P1707" s="131"/>
      <c r="Q1707" s="170"/>
      <c r="R1707" s="170"/>
      <c r="S1707" s="170"/>
      <c r="T1707" s="170"/>
      <c r="U1707" s="170"/>
      <c r="V1707" s="170"/>
      <c r="W1707" s="170"/>
      <c r="X1707" s="131"/>
      <c r="Y1707"/>
      <c r="AB1707"/>
      <c r="AC1707"/>
      <c r="AD1707"/>
      <c r="AE1707"/>
      <c r="AF1707"/>
      <c r="AG1707"/>
      <c r="AH1707"/>
      <c r="AI1707"/>
      <c r="AJ1707"/>
      <c r="AK1707"/>
    </row>
    <row r="1708" spans="1:37" x14ac:dyDescent="0.25">
      <c r="A1708" s="131"/>
      <c r="B1708" s="131"/>
      <c r="C1708" s="131"/>
      <c r="D1708" s="131"/>
      <c r="E1708" s="131"/>
      <c r="F1708" s="131"/>
      <c r="G1708" s="131"/>
      <c r="H1708" s="131"/>
      <c r="I1708" s="131"/>
      <c r="J1708" s="131"/>
      <c r="K1708" s="131"/>
      <c r="L1708" s="131"/>
      <c r="M1708" s="131"/>
      <c r="N1708" s="131"/>
      <c r="O1708" s="131"/>
      <c r="P1708" s="131"/>
      <c r="Q1708" s="170"/>
      <c r="R1708" s="170"/>
      <c r="S1708" s="170"/>
      <c r="T1708" s="170"/>
      <c r="U1708" s="170"/>
      <c r="V1708" s="170"/>
      <c r="W1708" s="170"/>
      <c r="X1708" s="131"/>
      <c r="Y1708"/>
      <c r="AB1708"/>
      <c r="AC1708"/>
      <c r="AD1708"/>
      <c r="AE1708"/>
      <c r="AF1708"/>
      <c r="AG1708"/>
      <c r="AH1708"/>
      <c r="AI1708"/>
      <c r="AJ1708"/>
      <c r="AK1708"/>
    </row>
    <row r="1709" spans="1:37" x14ac:dyDescent="0.25">
      <c r="A1709" s="131"/>
      <c r="B1709" s="131"/>
      <c r="C1709" s="131"/>
      <c r="D1709" s="131"/>
      <c r="E1709" s="131"/>
      <c r="F1709" s="131"/>
      <c r="G1709" s="131"/>
      <c r="H1709" s="131"/>
      <c r="I1709" s="131"/>
      <c r="J1709" s="131"/>
      <c r="K1709" s="131"/>
      <c r="L1709" s="131"/>
      <c r="M1709" s="131"/>
      <c r="N1709" s="131"/>
      <c r="O1709" s="131"/>
      <c r="P1709" s="131"/>
      <c r="Q1709" s="170"/>
      <c r="R1709" s="170"/>
      <c r="S1709" s="170"/>
      <c r="T1709" s="170"/>
      <c r="U1709" s="170"/>
      <c r="V1709" s="170"/>
      <c r="W1709" s="170"/>
      <c r="X1709" s="131"/>
      <c r="Y1709"/>
      <c r="AB1709"/>
      <c r="AC1709"/>
      <c r="AD1709"/>
      <c r="AE1709"/>
      <c r="AF1709"/>
      <c r="AG1709"/>
      <c r="AH1709"/>
      <c r="AI1709"/>
      <c r="AJ1709"/>
      <c r="AK1709"/>
    </row>
    <row r="1710" spans="1:37" x14ac:dyDescent="0.25">
      <c r="A1710" s="131"/>
      <c r="B1710" s="131"/>
      <c r="C1710" s="131"/>
      <c r="D1710" s="131"/>
      <c r="E1710" s="131"/>
      <c r="F1710" s="131"/>
      <c r="G1710" s="131"/>
      <c r="H1710" s="131"/>
      <c r="I1710" s="131"/>
      <c r="J1710" s="131"/>
      <c r="K1710" s="131"/>
      <c r="L1710" s="131"/>
      <c r="M1710" s="131"/>
      <c r="N1710" s="131"/>
      <c r="O1710" s="131"/>
      <c r="P1710" s="131"/>
      <c r="Q1710" s="170"/>
      <c r="R1710" s="170"/>
      <c r="S1710" s="170"/>
      <c r="T1710" s="170"/>
      <c r="U1710" s="170"/>
      <c r="V1710" s="170"/>
      <c r="W1710" s="170"/>
      <c r="X1710" s="131"/>
      <c r="Y1710"/>
      <c r="AB1710"/>
      <c r="AC1710"/>
      <c r="AD1710"/>
      <c r="AE1710"/>
      <c r="AF1710"/>
      <c r="AG1710"/>
      <c r="AH1710"/>
      <c r="AI1710"/>
      <c r="AJ1710"/>
      <c r="AK1710"/>
    </row>
    <row r="1711" spans="1:37" x14ac:dyDescent="0.25">
      <c r="A1711" s="131"/>
      <c r="B1711" s="131"/>
      <c r="C1711" s="131"/>
      <c r="D1711" s="131"/>
      <c r="E1711" s="131"/>
      <c r="F1711" s="131"/>
      <c r="G1711" s="131"/>
      <c r="H1711" s="131"/>
      <c r="I1711" s="131"/>
      <c r="J1711" s="131"/>
      <c r="K1711" s="131"/>
      <c r="L1711" s="131"/>
      <c r="M1711" s="131"/>
      <c r="N1711" s="131"/>
      <c r="O1711" s="131"/>
      <c r="P1711" s="131"/>
      <c r="Q1711" s="170"/>
      <c r="R1711" s="170"/>
      <c r="S1711" s="170"/>
      <c r="T1711" s="170"/>
      <c r="U1711" s="170"/>
      <c r="V1711" s="170"/>
      <c r="W1711" s="170"/>
      <c r="X1711" s="131"/>
      <c r="Y1711"/>
      <c r="AB1711"/>
      <c r="AC1711"/>
      <c r="AD1711"/>
      <c r="AE1711"/>
      <c r="AF1711"/>
      <c r="AG1711"/>
      <c r="AH1711"/>
      <c r="AI1711"/>
      <c r="AJ1711"/>
      <c r="AK1711"/>
    </row>
    <row r="1712" spans="1:37" x14ac:dyDescent="0.25">
      <c r="A1712" s="131"/>
      <c r="B1712" s="131"/>
      <c r="C1712" s="131"/>
      <c r="D1712" s="131"/>
      <c r="E1712" s="131"/>
      <c r="F1712" s="131"/>
      <c r="G1712" s="131"/>
      <c r="H1712" s="131"/>
      <c r="I1712" s="131"/>
      <c r="J1712" s="131"/>
      <c r="K1712" s="131"/>
      <c r="L1712" s="131"/>
      <c r="M1712" s="131"/>
      <c r="N1712" s="131"/>
      <c r="O1712" s="131"/>
      <c r="P1712" s="131"/>
      <c r="Q1712" s="170"/>
      <c r="R1712" s="170"/>
      <c r="S1712" s="170"/>
      <c r="T1712" s="170"/>
      <c r="U1712" s="170"/>
      <c r="V1712" s="170"/>
      <c r="W1712" s="170"/>
      <c r="X1712" s="131"/>
      <c r="Y1712"/>
      <c r="AB1712"/>
      <c r="AC1712"/>
      <c r="AD1712"/>
      <c r="AE1712"/>
      <c r="AF1712"/>
      <c r="AG1712"/>
      <c r="AH1712"/>
      <c r="AI1712"/>
      <c r="AJ1712"/>
      <c r="AK1712"/>
    </row>
    <row r="1713" spans="1:37" x14ac:dyDescent="0.25">
      <c r="A1713" s="131"/>
      <c r="B1713" s="131"/>
      <c r="C1713" s="131"/>
      <c r="D1713" s="131"/>
      <c r="E1713" s="131"/>
      <c r="F1713" s="131"/>
      <c r="G1713" s="131"/>
      <c r="H1713" s="131"/>
      <c r="I1713" s="131"/>
      <c r="J1713" s="131"/>
      <c r="K1713" s="131"/>
      <c r="L1713" s="131"/>
      <c r="M1713" s="131"/>
      <c r="N1713" s="131"/>
      <c r="O1713" s="131"/>
      <c r="P1713" s="131"/>
      <c r="Q1713" s="170"/>
      <c r="R1713" s="170"/>
      <c r="S1713" s="170"/>
      <c r="T1713" s="170"/>
      <c r="U1713" s="170"/>
      <c r="V1713" s="170"/>
      <c r="W1713" s="170"/>
      <c r="X1713" s="131"/>
      <c r="Y1713"/>
      <c r="AB1713"/>
      <c r="AC1713"/>
      <c r="AD1713"/>
      <c r="AE1713"/>
      <c r="AF1713"/>
      <c r="AG1713"/>
      <c r="AH1713"/>
      <c r="AI1713"/>
      <c r="AJ1713"/>
      <c r="AK1713"/>
    </row>
    <row r="1714" spans="1:37" x14ac:dyDescent="0.25">
      <c r="A1714" s="131"/>
      <c r="B1714" s="131"/>
      <c r="C1714" s="131"/>
      <c r="D1714" s="131"/>
      <c r="E1714" s="131"/>
      <c r="F1714" s="131"/>
      <c r="G1714" s="131"/>
      <c r="H1714" s="131"/>
      <c r="I1714" s="131"/>
      <c r="J1714" s="131"/>
      <c r="K1714" s="131"/>
      <c r="L1714" s="131"/>
      <c r="M1714" s="131"/>
      <c r="N1714" s="131"/>
      <c r="O1714" s="131"/>
      <c r="P1714" s="131"/>
      <c r="Q1714" s="170"/>
      <c r="R1714" s="170"/>
      <c r="S1714" s="170"/>
      <c r="T1714" s="170"/>
      <c r="U1714" s="170"/>
      <c r="V1714" s="170"/>
      <c r="W1714" s="170"/>
      <c r="X1714" s="131"/>
      <c r="Y1714"/>
      <c r="AB1714"/>
      <c r="AC1714"/>
      <c r="AD1714"/>
      <c r="AE1714"/>
      <c r="AF1714"/>
      <c r="AG1714"/>
      <c r="AH1714"/>
      <c r="AI1714"/>
      <c r="AJ1714"/>
      <c r="AK1714"/>
    </row>
    <row r="1715" spans="1:37" x14ac:dyDescent="0.25">
      <c r="A1715" s="131"/>
      <c r="B1715" s="131"/>
      <c r="C1715" s="131"/>
      <c r="D1715" s="131"/>
      <c r="E1715" s="131"/>
      <c r="F1715" s="131"/>
      <c r="G1715" s="131"/>
      <c r="H1715" s="131"/>
      <c r="I1715" s="131"/>
      <c r="J1715" s="131"/>
      <c r="K1715" s="131"/>
      <c r="L1715" s="131"/>
      <c r="M1715" s="131"/>
      <c r="N1715" s="131"/>
      <c r="O1715" s="131"/>
      <c r="P1715" s="131"/>
      <c r="Q1715" s="170"/>
      <c r="R1715" s="170"/>
      <c r="S1715" s="170"/>
      <c r="T1715" s="170"/>
      <c r="U1715" s="170"/>
      <c r="V1715" s="170"/>
      <c r="W1715" s="170"/>
      <c r="X1715" s="131"/>
      <c r="Y1715"/>
      <c r="AB1715"/>
      <c r="AC1715"/>
      <c r="AD1715"/>
      <c r="AE1715"/>
      <c r="AF1715"/>
      <c r="AG1715"/>
      <c r="AH1715"/>
      <c r="AI1715"/>
      <c r="AJ1715"/>
      <c r="AK1715"/>
    </row>
    <row r="1716" spans="1:37" x14ac:dyDescent="0.25">
      <c r="A1716" s="131"/>
      <c r="B1716" s="131"/>
      <c r="C1716" s="131"/>
      <c r="D1716" s="131"/>
      <c r="E1716" s="131"/>
      <c r="F1716" s="131"/>
      <c r="G1716" s="131"/>
      <c r="H1716" s="131"/>
      <c r="I1716" s="131"/>
      <c r="J1716" s="131"/>
      <c r="K1716" s="131"/>
      <c r="L1716" s="131"/>
      <c r="M1716" s="131"/>
      <c r="N1716" s="131"/>
      <c r="O1716" s="131"/>
      <c r="P1716" s="131"/>
      <c r="Q1716" s="170"/>
      <c r="R1716" s="170"/>
      <c r="S1716" s="170"/>
      <c r="T1716" s="170"/>
      <c r="U1716" s="170"/>
      <c r="V1716" s="170"/>
      <c r="W1716" s="170"/>
      <c r="X1716" s="131"/>
      <c r="Y1716"/>
      <c r="AB1716"/>
      <c r="AC1716"/>
      <c r="AD1716"/>
      <c r="AE1716"/>
      <c r="AF1716"/>
      <c r="AG1716"/>
      <c r="AH1716"/>
      <c r="AI1716"/>
      <c r="AJ1716"/>
      <c r="AK1716"/>
    </row>
    <row r="1717" spans="1:37" x14ac:dyDescent="0.25">
      <c r="A1717" s="131"/>
      <c r="B1717" s="131"/>
      <c r="C1717" s="131"/>
      <c r="D1717" s="131"/>
      <c r="E1717" s="131"/>
      <c r="F1717" s="131"/>
      <c r="G1717" s="131"/>
      <c r="H1717" s="131"/>
      <c r="I1717" s="131"/>
      <c r="J1717" s="131"/>
      <c r="K1717" s="131"/>
      <c r="L1717" s="131"/>
      <c r="M1717" s="131"/>
      <c r="N1717" s="131"/>
      <c r="O1717" s="131"/>
      <c r="P1717" s="131"/>
      <c r="Q1717" s="170"/>
      <c r="R1717" s="170"/>
      <c r="S1717" s="170"/>
      <c r="T1717" s="170"/>
      <c r="U1717" s="170"/>
      <c r="V1717" s="170"/>
      <c r="W1717" s="170"/>
      <c r="X1717" s="131"/>
      <c r="Y1717"/>
      <c r="AB1717"/>
      <c r="AC1717"/>
      <c r="AD1717"/>
      <c r="AE1717"/>
      <c r="AF1717"/>
      <c r="AG1717"/>
      <c r="AH1717"/>
      <c r="AI1717"/>
      <c r="AJ1717"/>
      <c r="AK1717"/>
    </row>
    <row r="1718" spans="1:37" x14ac:dyDescent="0.25">
      <c r="A1718" s="131"/>
      <c r="B1718" s="131"/>
      <c r="C1718" s="131"/>
      <c r="D1718" s="131"/>
      <c r="E1718" s="131"/>
      <c r="F1718" s="131"/>
      <c r="G1718" s="131"/>
      <c r="H1718" s="131"/>
      <c r="I1718" s="131"/>
      <c r="J1718" s="131"/>
      <c r="K1718" s="131"/>
      <c r="L1718" s="131"/>
      <c r="M1718" s="131"/>
      <c r="N1718" s="131"/>
      <c r="O1718" s="131"/>
      <c r="P1718" s="131"/>
      <c r="Q1718" s="170"/>
      <c r="R1718" s="170"/>
      <c r="S1718" s="170"/>
      <c r="T1718" s="170"/>
      <c r="U1718" s="170"/>
      <c r="V1718" s="170"/>
      <c r="W1718" s="170"/>
      <c r="X1718" s="131"/>
      <c r="Y1718"/>
      <c r="AB1718"/>
      <c r="AC1718"/>
      <c r="AD1718"/>
      <c r="AE1718"/>
      <c r="AF1718"/>
      <c r="AG1718"/>
      <c r="AH1718"/>
      <c r="AI1718"/>
      <c r="AJ1718"/>
      <c r="AK1718"/>
    </row>
    <row r="1719" spans="1:37" x14ac:dyDescent="0.25">
      <c r="A1719" s="131"/>
      <c r="B1719" s="131"/>
      <c r="C1719" s="131"/>
      <c r="D1719" s="131"/>
      <c r="E1719" s="131"/>
      <c r="F1719" s="131"/>
      <c r="G1719" s="131"/>
      <c r="H1719" s="131"/>
      <c r="I1719" s="131"/>
      <c r="J1719" s="131"/>
      <c r="K1719" s="131"/>
      <c r="L1719" s="131"/>
      <c r="M1719" s="131"/>
      <c r="N1719" s="131"/>
      <c r="O1719" s="131"/>
      <c r="P1719" s="131"/>
      <c r="Q1719" s="170"/>
      <c r="R1719" s="170"/>
      <c r="S1719" s="170"/>
      <c r="T1719" s="170"/>
      <c r="U1719" s="170"/>
      <c r="V1719" s="170"/>
      <c r="W1719" s="170"/>
      <c r="X1719" s="131"/>
      <c r="Y1719"/>
      <c r="AB1719"/>
      <c r="AC1719"/>
      <c r="AD1719"/>
      <c r="AE1719"/>
      <c r="AF1719"/>
      <c r="AG1719"/>
      <c r="AH1719"/>
      <c r="AI1719"/>
      <c r="AJ1719"/>
      <c r="AK1719"/>
    </row>
    <row r="1720" spans="1:37" x14ac:dyDescent="0.25">
      <c r="A1720" s="131"/>
      <c r="B1720" s="131"/>
      <c r="C1720" s="131"/>
      <c r="D1720" s="131"/>
      <c r="E1720" s="131"/>
      <c r="F1720" s="131"/>
      <c r="G1720" s="131"/>
      <c r="H1720" s="131"/>
      <c r="I1720" s="131"/>
      <c r="J1720" s="131"/>
      <c r="K1720" s="131"/>
      <c r="L1720" s="131"/>
      <c r="M1720" s="131"/>
      <c r="N1720" s="131"/>
      <c r="O1720" s="131"/>
      <c r="P1720" s="131"/>
      <c r="Q1720" s="170"/>
      <c r="R1720" s="170"/>
      <c r="S1720" s="170"/>
      <c r="T1720" s="170"/>
      <c r="U1720" s="170"/>
      <c r="V1720" s="170"/>
      <c r="W1720" s="170"/>
      <c r="X1720" s="131"/>
      <c r="Y1720"/>
      <c r="AB1720"/>
      <c r="AC1720"/>
      <c r="AD1720"/>
      <c r="AE1720"/>
      <c r="AF1720"/>
      <c r="AG1720"/>
      <c r="AH1720"/>
      <c r="AI1720"/>
      <c r="AJ1720"/>
      <c r="AK1720"/>
    </row>
    <row r="1721" spans="1:37" x14ac:dyDescent="0.25">
      <c r="A1721" s="131"/>
      <c r="B1721" s="131"/>
      <c r="C1721" s="131"/>
      <c r="D1721" s="131"/>
      <c r="E1721" s="131"/>
      <c r="F1721" s="131"/>
      <c r="G1721" s="131"/>
      <c r="H1721" s="131"/>
      <c r="I1721" s="131"/>
      <c r="J1721" s="131"/>
      <c r="K1721" s="131"/>
      <c r="L1721" s="131"/>
      <c r="M1721" s="131"/>
      <c r="N1721" s="131"/>
      <c r="O1721" s="131"/>
      <c r="P1721" s="131"/>
      <c r="Q1721" s="170"/>
      <c r="R1721" s="170"/>
      <c r="S1721" s="170"/>
      <c r="T1721" s="170"/>
      <c r="U1721" s="170"/>
      <c r="V1721" s="170"/>
      <c r="W1721" s="170"/>
      <c r="X1721" s="131"/>
      <c r="Y1721"/>
      <c r="AB1721"/>
      <c r="AC1721"/>
      <c r="AD1721"/>
      <c r="AE1721"/>
      <c r="AF1721"/>
      <c r="AG1721"/>
      <c r="AH1721"/>
      <c r="AI1721"/>
      <c r="AJ1721"/>
      <c r="AK1721"/>
    </row>
    <row r="1722" spans="1:37" x14ac:dyDescent="0.25">
      <c r="A1722" s="131"/>
      <c r="B1722" s="131"/>
      <c r="C1722" s="131"/>
      <c r="D1722" s="131"/>
      <c r="E1722" s="131"/>
      <c r="F1722" s="131"/>
      <c r="G1722" s="131"/>
      <c r="H1722" s="131"/>
      <c r="I1722" s="131"/>
      <c r="J1722" s="131"/>
      <c r="K1722" s="131"/>
      <c r="L1722" s="131"/>
      <c r="M1722" s="131"/>
      <c r="N1722" s="131"/>
      <c r="O1722" s="131"/>
      <c r="P1722" s="131"/>
      <c r="Q1722" s="170"/>
      <c r="R1722" s="170"/>
      <c r="S1722" s="170"/>
      <c r="T1722" s="170"/>
      <c r="U1722" s="170"/>
      <c r="V1722" s="170"/>
      <c r="W1722" s="170"/>
      <c r="X1722" s="131"/>
      <c r="Y1722"/>
      <c r="AB1722"/>
      <c r="AC1722"/>
      <c r="AD1722"/>
      <c r="AE1722"/>
      <c r="AF1722"/>
      <c r="AG1722"/>
      <c r="AH1722"/>
      <c r="AI1722"/>
      <c r="AJ1722"/>
      <c r="AK1722"/>
    </row>
    <row r="1723" spans="1:37" x14ac:dyDescent="0.25">
      <c r="A1723" s="131"/>
      <c r="B1723" s="131"/>
      <c r="C1723" s="131"/>
      <c r="D1723" s="131"/>
      <c r="E1723" s="131"/>
      <c r="F1723" s="131"/>
      <c r="G1723" s="131"/>
      <c r="H1723" s="131"/>
      <c r="I1723" s="131"/>
      <c r="J1723" s="131"/>
      <c r="K1723" s="131"/>
      <c r="L1723" s="131"/>
      <c r="M1723" s="131"/>
      <c r="N1723" s="131"/>
      <c r="O1723" s="131"/>
      <c r="P1723" s="131"/>
      <c r="Q1723" s="170"/>
      <c r="R1723" s="170"/>
      <c r="S1723" s="170"/>
      <c r="T1723" s="170"/>
      <c r="U1723" s="170"/>
      <c r="V1723" s="170"/>
      <c r="W1723" s="170"/>
      <c r="X1723" s="131"/>
      <c r="Y1723"/>
      <c r="AB1723"/>
      <c r="AC1723"/>
      <c r="AD1723"/>
      <c r="AE1723"/>
      <c r="AF1723"/>
      <c r="AG1723"/>
      <c r="AH1723"/>
      <c r="AI1723"/>
      <c r="AJ1723"/>
      <c r="AK1723"/>
    </row>
    <row r="1724" spans="1:37" x14ac:dyDescent="0.25">
      <c r="A1724" s="131"/>
      <c r="B1724" s="131"/>
      <c r="C1724" s="131"/>
      <c r="D1724" s="131"/>
      <c r="E1724" s="131"/>
      <c r="F1724" s="131"/>
      <c r="G1724" s="131"/>
      <c r="H1724" s="131"/>
      <c r="I1724" s="131"/>
      <c r="J1724" s="131"/>
      <c r="K1724" s="131"/>
      <c r="L1724" s="131"/>
      <c r="M1724" s="131"/>
      <c r="N1724" s="131"/>
      <c r="O1724" s="131"/>
      <c r="P1724" s="131"/>
      <c r="Q1724" s="170"/>
      <c r="R1724" s="170"/>
      <c r="S1724" s="170"/>
      <c r="T1724" s="170"/>
      <c r="U1724" s="170"/>
      <c r="V1724" s="170"/>
      <c r="W1724" s="170"/>
      <c r="X1724" s="131"/>
      <c r="Y1724"/>
      <c r="AB1724"/>
      <c r="AC1724"/>
      <c r="AD1724"/>
      <c r="AE1724"/>
      <c r="AF1724"/>
      <c r="AG1724"/>
      <c r="AH1724"/>
      <c r="AI1724"/>
      <c r="AJ1724"/>
      <c r="AK1724"/>
    </row>
    <row r="1725" spans="1:37" x14ac:dyDescent="0.25">
      <c r="A1725" s="131"/>
      <c r="B1725" s="131"/>
      <c r="C1725" s="131"/>
      <c r="D1725" s="131"/>
      <c r="E1725" s="131"/>
      <c r="F1725" s="131"/>
      <c r="G1725" s="131"/>
      <c r="H1725" s="131"/>
      <c r="I1725" s="131"/>
      <c r="J1725" s="131"/>
      <c r="K1725" s="131"/>
      <c r="L1725" s="131"/>
      <c r="M1725" s="131"/>
      <c r="N1725" s="131"/>
      <c r="O1725" s="131"/>
      <c r="P1725" s="131"/>
      <c r="Q1725" s="170"/>
      <c r="R1725" s="170"/>
      <c r="S1725" s="170"/>
      <c r="T1725" s="170"/>
      <c r="U1725" s="170"/>
      <c r="V1725" s="170"/>
      <c r="W1725" s="170"/>
      <c r="X1725" s="131"/>
      <c r="Y1725"/>
      <c r="AB1725"/>
      <c r="AC1725"/>
      <c r="AD1725"/>
      <c r="AE1725"/>
      <c r="AF1725"/>
      <c r="AG1725"/>
      <c r="AH1725"/>
      <c r="AI1725"/>
      <c r="AJ1725"/>
      <c r="AK1725"/>
    </row>
    <row r="1726" spans="1:37" x14ac:dyDescent="0.25">
      <c r="A1726" s="131"/>
      <c r="B1726" s="131"/>
      <c r="C1726" s="131"/>
      <c r="D1726" s="131"/>
      <c r="E1726" s="131"/>
      <c r="F1726" s="131"/>
      <c r="G1726" s="131"/>
      <c r="H1726" s="131"/>
      <c r="I1726" s="131"/>
      <c r="J1726" s="131"/>
      <c r="K1726" s="131"/>
      <c r="L1726" s="131"/>
      <c r="M1726" s="131"/>
      <c r="N1726" s="131"/>
      <c r="O1726" s="131"/>
      <c r="P1726" s="131"/>
      <c r="Q1726" s="170"/>
      <c r="R1726" s="170"/>
      <c r="S1726" s="170"/>
      <c r="T1726" s="170"/>
      <c r="U1726" s="170"/>
      <c r="V1726" s="170"/>
      <c r="W1726" s="170"/>
      <c r="X1726" s="131"/>
      <c r="Y1726"/>
      <c r="AB1726"/>
      <c r="AC1726"/>
      <c r="AD1726"/>
      <c r="AE1726"/>
      <c r="AF1726"/>
      <c r="AG1726"/>
      <c r="AH1726"/>
      <c r="AI1726"/>
      <c r="AJ1726"/>
      <c r="AK1726"/>
    </row>
    <row r="1727" spans="1:37" x14ac:dyDescent="0.25">
      <c r="A1727" s="131"/>
      <c r="B1727" s="131"/>
      <c r="C1727" s="131"/>
      <c r="D1727" s="131"/>
      <c r="E1727" s="131"/>
      <c r="F1727" s="131"/>
      <c r="G1727" s="131"/>
      <c r="H1727" s="131"/>
      <c r="I1727" s="131"/>
      <c r="J1727" s="131"/>
      <c r="K1727" s="131"/>
      <c r="L1727" s="131"/>
      <c r="M1727" s="131"/>
      <c r="N1727" s="131"/>
      <c r="O1727" s="131"/>
      <c r="P1727" s="131"/>
      <c r="Q1727" s="170"/>
      <c r="R1727" s="170"/>
      <c r="S1727" s="170"/>
      <c r="T1727" s="170"/>
      <c r="U1727" s="170"/>
      <c r="V1727" s="170"/>
      <c r="W1727" s="170"/>
      <c r="X1727" s="131"/>
      <c r="Y1727"/>
      <c r="AB1727"/>
      <c r="AC1727"/>
      <c r="AD1727"/>
      <c r="AE1727"/>
      <c r="AF1727"/>
      <c r="AG1727"/>
      <c r="AH1727"/>
      <c r="AI1727"/>
      <c r="AJ1727"/>
      <c r="AK1727"/>
    </row>
    <row r="1728" spans="1:37" x14ac:dyDescent="0.25">
      <c r="A1728" s="131"/>
      <c r="B1728" s="131"/>
      <c r="C1728" s="131"/>
      <c r="D1728" s="131"/>
      <c r="E1728" s="131"/>
      <c r="F1728" s="131"/>
      <c r="G1728" s="131"/>
      <c r="H1728" s="131"/>
      <c r="I1728" s="131"/>
      <c r="J1728" s="131"/>
      <c r="K1728" s="131"/>
      <c r="L1728" s="131"/>
      <c r="M1728" s="131"/>
      <c r="N1728" s="131"/>
      <c r="O1728" s="131"/>
      <c r="P1728" s="131"/>
      <c r="Q1728" s="170"/>
      <c r="R1728" s="170"/>
      <c r="S1728" s="170"/>
      <c r="T1728" s="170"/>
      <c r="U1728" s="170"/>
      <c r="V1728" s="170"/>
      <c r="W1728" s="170"/>
      <c r="X1728" s="131"/>
      <c r="Y1728"/>
      <c r="AB1728"/>
      <c r="AC1728"/>
      <c r="AD1728"/>
      <c r="AE1728"/>
      <c r="AF1728"/>
      <c r="AG1728"/>
      <c r="AH1728"/>
      <c r="AI1728"/>
      <c r="AJ1728"/>
      <c r="AK1728"/>
    </row>
    <row r="1729" spans="1:37" x14ac:dyDescent="0.25">
      <c r="A1729" s="131"/>
      <c r="B1729" s="131"/>
      <c r="C1729" s="131"/>
      <c r="D1729" s="131"/>
      <c r="E1729" s="131"/>
      <c r="F1729" s="131"/>
      <c r="G1729" s="131"/>
      <c r="H1729" s="131"/>
      <c r="I1729" s="131"/>
      <c r="J1729" s="131"/>
      <c r="K1729" s="131"/>
      <c r="L1729" s="131"/>
      <c r="M1729" s="131"/>
      <c r="N1729" s="131"/>
      <c r="O1729" s="131"/>
      <c r="P1729" s="131"/>
      <c r="Q1729" s="170"/>
      <c r="R1729" s="170"/>
      <c r="S1729" s="170"/>
      <c r="T1729" s="170"/>
      <c r="U1729" s="170"/>
      <c r="V1729" s="170"/>
      <c r="W1729" s="170"/>
      <c r="X1729" s="131"/>
      <c r="Y1729"/>
      <c r="AB1729"/>
      <c r="AC1729"/>
      <c r="AD1729"/>
      <c r="AE1729"/>
      <c r="AF1729"/>
      <c r="AG1729"/>
      <c r="AH1729"/>
      <c r="AI1729"/>
      <c r="AJ1729"/>
      <c r="AK1729"/>
    </row>
    <row r="1730" spans="1:37" x14ac:dyDescent="0.25">
      <c r="A1730" s="131"/>
      <c r="B1730" s="131"/>
      <c r="C1730" s="131"/>
      <c r="D1730" s="131"/>
      <c r="E1730" s="131"/>
      <c r="F1730" s="131"/>
      <c r="G1730" s="131"/>
      <c r="H1730" s="131"/>
      <c r="I1730" s="131"/>
      <c r="J1730" s="131"/>
      <c r="K1730" s="131"/>
      <c r="L1730" s="131"/>
      <c r="M1730" s="131"/>
      <c r="N1730" s="131"/>
      <c r="O1730" s="131"/>
      <c r="P1730" s="131"/>
      <c r="Q1730" s="170"/>
      <c r="R1730" s="170"/>
      <c r="S1730" s="170"/>
      <c r="T1730" s="170"/>
      <c r="U1730" s="170"/>
      <c r="V1730" s="170"/>
      <c r="W1730" s="170"/>
      <c r="X1730" s="131"/>
      <c r="Y1730"/>
      <c r="AB1730"/>
      <c r="AC1730"/>
      <c r="AD1730"/>
      <c r="AE1730"/>
      <c r="AF1730"/>
      <c r="AG1730"/>
      <c r="AH1730"/>
      <c r="AI1730"/>
      <c r="AJ1730"/>
      <c r="AK1730"/>
    </row>
    <row r="1731" spans="1:37" x14ac:dyDescent="0.25">
      <c r="A1731" s="131"/>
      <c r="B1731" s="131"/>
      <c r="C1731" s="131"/>
      <c r="D1731" s="131"/>
      <c r="E1731" s="131"/>
      <c r="F1731" s="131"/>
      <c r="G1731" s="131"/>
      <c r="H1731" s="131"/>
      <c r="I1731" s="131"/>
      <c r="J1731" s="131"/>
      <c r="K1731" s="131"/>
      <c r="L1731" s="131"/>
      <c r="M1731" s="131"/>
      <c r="N1731" s="131"/>
      <c r="O1731" s="131"/>
      <c r="P1731" s="131"/>
      <c r="Q1731" s="170"/>
      <c r="R1731" s="170"/>
      <c r="S1731" s="170"/>
      <c r="T1731" s="170"/>
      <c r="U1731" s="170"/>
      <c r="V1731" s="170"/>
      <c r="W1731" s="170"/>
      <c r="X1731" s="131"/>
      <c r="Y1731"/>
      <c r="AB1731"/>
      <c r="AC1731"/>
      <c r="AD1731"/>
      <c r="AE1731"/>
      <c r="AF1731"/>
      <c r="AG1731"/>
      <c r="AH1731"/>
      <c r="AI1731"/>
      <c r="AJ1731"/>
      <c r="AK1731"/>
    </row>
    <row r="1732" spans="1:37" x14ac:dyDescent="0.25">
      <c r="A1732" s="131"/>
      <c r="B1732" s="131"/>
      <c r="C1732" s="131"/>
      <c r="D1732" s="131"/>
      <c r="E1732" s="131"/>
      <c r="F1732" s="131"/>
      <c r="G1732" s="131"/>
      <c r="H1732" s="131"/>
      <c r="I1732" s="131"/>
      <c r="J1732" s="131"/>
      <c r="K1732" s="131"/>
      <c r="L1732" s="131"/>
      <c r="M1732" s="131"/>
      <c r="N1732" s="131"/>
      <c r="O1732" s="131"/>
      <c r="P1732" s="131"/>
      <c r="Q1732" s="170"/>
      <c r="R1732" s="170"/>
      <c r="S1732" s="170"/>
      <c r="T1732" s="170"/>
      <c r="U1732" s="170"/>
      <c r="V1732" s="170"/>
      <c r="W1732" s="170"/>
      <c r="X1732" s="131"/>
      <c r="Y1732"/>
      <c r="AB1732"/>
      <c r="AC1732"/>
      <c r="AD1732"/>
      <c r="AE1732"/>
      <c r="AF1732"/>
      <c r="AG1732"/>
      <c r="AH1732"/>
      <c r="AI1732"/>
      <c r="AJ1732"/>
      <c r="AK1732"/>
    </row>
    <row r="1733" spans="1:37" x14ac:dyDescent="0.25">
      <c r="A1733" s="131"/>
      <c r="B1733" s="131"/>
      <c r="C1733" s="131"/>
      <c r="D1733" s="131"/>
      <c r="E1733" s="131"/>
      <c r="F1733" s="131"/>
      <c r="G1733" s="131"/>
      <c r="H1733" s="131"/>
      <c r="I1733" s="131"/>
      <c r="J1733" s="131"/>
      <c r="K1733" s="131"/>
      <c r="L1733" s="131"/>
      <c r="M1733" s="131"/>
      <c r="N1733" s="131"/>
      <c r="O1733" s="131"/>
      <c r="P1733" s="131"/>
      <c r="Q1733" s="170"/>
      <c r="R1733" s="170"/>
      <c r="S1733" s="170"/>
      <c r="T1733" s="170"/>
      <c r="U1733" s="170"/>
      <c r="V1733" s="170"/>
      <c r="W1733" s="170"/>
      <c r="X1733" s="131"/>
      <c r="Y1733"/>
      <c r="AB1733"/>
      <c r="AC1733"/>
      <c r="AD1733"/>
      <c r="AE1733"/>
      <c r="AF1733"/>
      <c r="AG1733"/>
      <c r="AH1733"/>
      <c r="AI1733"/>
      <c r="AJ1733"/>
      <c r="AK1733"/>
    </row>
    <row r="1734" spans="1:37" x14ac:dyDescent="0.25">
      <c r="A1734" s="131"/>
      <c r="B1734" s="131"/>
      <c r="C1734" s="131"/>
      <c r="D1734" s="131"/>
      <c r="E1734" s="131"/>
      <c r="F1734" s="131"/>
      <c r="G1734" s="131"/>
      <c r="H1734" s="131"/>
      <c r="I1734" s="131"/>
      <c r="J1734" s="131"/>
      <c r="K1734" s="131"/>
      <c r="L1734" s="131"/>
      <c r="M1734" s="131"/>
      <c r="N1734" s="131"/>
      <c r="O1734" s="131"/>
      <c r="P1734" s="131"/>
      <c r="Q1734" s="170"/>
      <c r="R1734" s="170"/>
      <c r="S1734" s="170"/>
      <c r="T1734" s="170"/>
      <c r="U1734" s="170"/>
      <c r="V1734" s="170"/>
      <c r="W1734" s="170"/>
      <c r="X1734" s="131"/>
      <c r="Y1734"/>
      <c r="AB1734"/>
      <c r="AC1734"/>
      <c r="AD1734"/>
      <c r="AE1734"/>
      <c r="AF1734"/>
      <c r="AG1734"/>
      <c r="AH1734"/>
      <c r="AI1734"/>
      <c r="AJ1734"/>
      <c r="AK1734"/>
    </row>
    <row r="1735" spans="1:37" x14ac:dyDescent="0.25">
      <c r="A1735" s="131"/>
      <c r="B1735" s="131"/>
      <c r="C1735" s="131"/>
      <c r="D1735" s="131"/>
      <c r="E1735" s="131"/>
      <c r="F1735" s="131"/>
      <c r="G1735" s="131"/>
      <c r="H1735" s="131"/>
      <c r="I1735" s="131"/>
      <c r="J1735" s="131"/>
      <c r="K1735" s="131"/>
      <c r="L1735" s="131"/>
      <c r="M1735" s="131"/>
      <c r="N1735" s="131"/>
      <c r="O1735" s="131"/>
      <c r="P1735" s="131"/>
      <c r="Q1735" s="170"/>
      <c r="R1735" s="170"/>
      <c r="S1735" s="170"/>
      <c r="T1735" s="170"/>
      <c r="U1735" s="170"/>
      <c r="V1735" s="170"/>
      <c r="W1735" s="170"/>
      <c r="X1735" s="131"/>
      <c r="Y1735"/>
      <c r="AB1735"/>
      <c r="AC1735"/>
      <c r="AD1735"/>
      <c r="AE1735"/>
      <c r="AF1735"/>
      <c r="AG1735"/>
      <c r="AH1735"/>
      <c r="AI1735"/>
      <c r="AJ1735"/>
      <c r="AK1735"/>
    </row>
    <row r="1736" spans="1:37" x14ac:dyDescent="0.25">
      <c r="A1736" s="131"/>
      <c r="B1736" s="131"/>
      <c r="C1736" s="131"/>
      <c r="D1736" s="131"/>
      <c r="E1736" s="131"/>
      <c r="F1736" s="131"/>
      <c r="G1736" s="131"/>
      <c r="H1736" s="131"/>
      <c r="I1736" s="131"/>
      <c r="J1736" s="131"/>
      <c r="K1736" s="131"/>
      <c r="L1736" s="131"/>
      <c r="M1736" s="131"/>
      <c r="N1736" s="131"/>
      <c r="O1736" s="131"/>
      <c r="P1736" s="131"/>
      <c r="Q1736" s="170"/>
      <c r="R1736" s="170"/>
      <c r="S1736" s="170"/>
      <c r="T1736" s="170"/>
      <c r="U1736" s="170"/>
      <c r="V1736" s="170"/>
      <c r="W1736" s="170"/>
      <c r="X1736" s="131"/>
      <c r="Y1736"/>
      <c r="AB1736"/>
      <c r="AC1736"/>
      <c r="AD1736"/>
      <c r="AE1736"/>
      <c r="AF1736"/>
      <c r="AG1736"/>
      <c r="AH1736"/>
      <c r="AI1736"/>
      <c r="AJ1736"/>
      <c r="AK1736"/>
    </row>
    <row r="1737" spans="1:37" x14ac:dyDescent="0.25">
      <c r="A1737" s="131"/>
      <c r="B1737" s="131"/>
      <c r="C1737" s="131"/>
      <c r="D1737" s="131"/>
      <c r="E1737" s="131"/>
      <c r="F1737" s="131"/>
      <c r="G1737" s="131"/>
      <c r="H1737" s="131"/>
      <c r="I1737" s="131"/>
      <c r="J1737" s="131"/>
      <c r="K1737" s="131"/>
      <c r="L1737" s="131"/>
      <c r="M1737" s="131"/>
      <c r="N1737" s="131"/>
      <c r="O1737" s="131"/>
      <c r="P1737" s="131"/>
      <c r="Q1737" s="170"/>
      <c r="R1737" s="170"/>
      <c r="S1737" s="170"/>
      <c r="T1737" s="170"/>
      <c r="U1737" s="170"/>
      <c r="V1737" s="170"/>
      <c r="W1737" s="170"/>
      <c r="X1737" s="131"/>
      <c r="Y1737"/>
      <c r="AB1737"/>
      <c r="AC1737"/>
      <c r="AD1737"/>
      <c r="AE1737"/>
      <c r="AF1737"/>
      <c r="AG1737"/>
      <c r="AH1737"/>
      <c r="AI1737"/>
      <c r="AJ1737"/>
      <c r="AK1737"/>
    </row>
    <row r="1738" spans="1:37" x14ac:dyDescent="0.25">
      <c r="A1738" s="131"/>
      <c r="B1738" s="131"/>
      <c r="C1738" s="131"/>
      <c r="D1738" s="131"/>
      <c r="E1738" s="131"/>
      <c r="F1738" s="131"/>
      <c r="G1738" s="131"/>
      <c r="H1738" s="131"/>
      <c r="I1738" s="131"/>
      <c r="J1738" s="131"/>
      <c r="K1738" s="131"/>
      <c r="L1738" s="131"/>
      <c r="M1738" s="131"/>
      <c r="N1738" s="131"/>
      <c r="O1738" s="131"/>
      <c r="P1738" s="131"/>
      <c r="Q1738" s="170"/>
      <c r="R1738" s="170"/>
      <c r="S1738" s="170"/>
      <c r="T1738" s="170"/>
      <c r="U1738" s="170"/>
      <c r="V1738" s="170"/>
      <c r="W1738" s="170"/>
      <c r="X1738" s="131"/>
      <c r="Y1738"/>
      <c r="AB1738"/>
      <c r="AC1738"/>
      <c r="AD1738"/>
      <c r="AE1738"/>
      <c r="AF1738"/>
      <c r="AG1738"/>
      <c r="AH1738"/>
      <c r="AI1738"/>
      <c r="AJ1738"/>
      <c r="AK1738"/>
    </row>
    <row r="1739" spans="1:37" x14ac:dyDescent="0.25">
      <c r="A1739" s="131"/>
      <c r="B1739" s="131"/>
      <c r="C1739" s="131"/>
      <c r="D1739" s="131"/>
      <c r="E1739" s="131"/>
      <c r="F1739" s="131"/>
      <c r="G1739" s="131"/>
      <c r="H1739" s="131"/>
      <c r="I1739" s="131"/>
      <c r="J1739" s="131"/>
      <c r="K1739" s="131"/>
      <c r="L1739" s="131"/>
      <c r="M1739" s="131"/>
      <c r="N1739" s="131"/>
      <c r="O1739" s="131"/>
      <c r="P1739" s="131"/>
      <c r="Q1739" s="170"/>
      <c r="R1739" s="170"/>
      <c r="S1739" s="170"/>
      <c r="T1739" s="170"/>
      <c r="U1739" s="170"/>
      <c r="V1739" s="170"/>
      <c r="W1739" s="170"/>
      <c r="X1739" s="131"/>
      <c r="Y1739"/>
      <c r="AB1739"/>
      <c r="AC1739"/>
      <c r="AD1739"/>
      <c r="AE1739"/>
      <c r="AF1739"/>
      <c r="AG1739"/>
      <c r="AH1739"/>
      <c r="AI1739"/>
      <c r="AJ1739"/>
      <c r="AK1739"/>
    </row>
    <row r="1740" spans="1:37" x14ac:dyDescent="0.25">
      <c r="A1740" s="131"/>
      <c r="B1740" s="131"/>
      <c r="C1740" s="131"/>
      <c r="D1740" s="131"/>
      <c r="E1740" s="131"/>
      <c r="F1740" s="131"/>
      <c r="G1740" s="131"/>
      <c r="H1740" s="131"/>
      <c r="I1740" s="131"/>
      <c r="J1740" s="131"/>
      <c r="K1740" s="131"/>
      <c r="L1740" s="131"/>
      <c r="M1740" s="131"/>
      <c r="N1740" s="131"/>
      <c r="O1740" s="131"/>
      <c r="P1740" s="131"/>
      <c r="Q1740" s="170"/>
      <c r="R1740" s="170"/>
      <c r="S1740" s="170"/>
      <c r="T1740" s="170"/>
      <c r="U1740" s="170"/>
      <c r="V1740" s="170"/>
      <c r="W1740" s="170"/>
      <c r="X1740" s="131"/>
      <c r="Y1740"/>
      <c r="AB1740"/>
      <c r="AC1740"/>
      <c r="AD1740"/>
      <c r="AE1740"/>
      <c r="AF1740"/>
      <c r="AG1740"/>
      <c r="AH1740"/>
      <c r="AI1740"/>
      <c r="AJ1740"/>
      <c r="AK1740"/>
    </row>
    <row r="1741" spans="1:37" x14ac:dyDescent="0.25">
      <c r="A1741" s="131"/>
      <c r="B1741" s="131"/>
      <c r="C1741" s="131"/>
      <c r="D1741" s="131"/>
      <c r="E1741" s="131"/>
      <c r="F1741" s="131"/>
      <c r="G1741" s="131"/>
      <c r="H1741" s="131"/>
      <c r="I1741" s="131"/>
      <c r="J1741" s="131"/>
      <c r="K1741" s="131"/>
      <c r="L1741" s="131"/>
      <c r="M1741" s="131"/>
      <c r="N1741" s="131"/>
      <c r="O1741" s="131"/>
      <c r="P1741" s="131"/>
      <c r="Q1741" s="170"/>
      <c r="R1741" s="170"/>
      <c r="S1741" s="170"/>
      <c r="T1741" s="170"/>
      <c r="U1741" s="170"/>
      <c r="V1741" s="170"/>
      <c r="W1741" s="170"/>
      <c r="X1741" s="131"/>
      <c r="Y1741"/>
      <c r="AB1741"/>
      <c r="AC1741"/>
      <c r="AD1741"/>
      <c r="AE1741"/>
      <c r="AF1741"/>
      <c r="AG1741"/>
      <c r="AH1741"/>
      <c r="AI1741"/>
      <c r="AJ1741"/>
      <c r="AK1741"/>
    </row>
    <row r="1742" spans="1:37" x14ac:dyDescent="0.25">
      <c r="A1742" s="131"/>
      <c r="B1742" s="131"/>
      <c r="C1742" s="131"/>
      <c r="D1742" s="131"/>
      <c r="E1742" s="131"/>
      <c r="F1742" s="131"/>
      <c r="G1742" s="131"/>
      <c r="H1742" s="131"/>
      <c r="I1742" s="131"/>
      <c r="J1742" s="131"/>
      <c r="K1742" s="131"/>
      <c r="L1742" s="131"/>
      <c r="M1742" s="131"/>
      <c r="N1742" s="131"/>
      <c r="O1742" s="131"/>
      <c r="P1742" s="131"/>
      <c r="Q1742" s="170"/>
      <c r="R1742" s="170"/>
      <c r="S1742" s="170"/>
      <c r="T1742" s="170"/>
      <c r="U1742" s="170"/>
      <c r="V1742" s="170"/>
      <c r="W1742" s="170"/>
      <c r="X1742" s="131"/>
      <c r="Y1742"/>
      <c r="AB1742"/>
      <c r="AC1742"/>
      <c r="AD1742"/>
      <c r="AE1742"/>
      <c r="AF1742"/>
      <c r="AG1742"/>
      <c r="AH1742"/>
      <c r="AI1742"/>
      <c r="AJ1742"/>
      <c r="AK1742"/>
    </row>
    <row r="1743" spans="1:37" x14ac:dyDescent="0.25">
      <c r="A1743" s="131"/>
      <c r="B1743" s="131"/>
      <c r="C1743" s="131"/>
      <c r="D1743" s="131"/>
      <c r="E1743" s="131"/>
      <c r="F1743" s="131"/>
      <c r="G1743" s="131"/>
      <c r="H1743" s="131"/>
      <c r="I1743" s="131"/>
      <c r="J1743" s="131"/>
      <c r="K1743" s="131"/>
      <c r="L1743" s="131"/>
      <c r="M1743" s="131"/>
      <c r="N1743" s="131"/>
      <c r="O1743" s="131"/>
      <c r="P1743" s="131"/>
      <c r="Q1743" s="170"/>
      <c r="R1743" s="170"/>
      <c r="S1743" s="170"/>
      <c r="T1743" s="170"/>
      <c r="U1743" s="170"/>
      <c r="V1743" s="170"/>
      <c r="W1743" s="170"/>
      <c r="X1743" s="131"/>
      <c r="Y1743"/>
      <c r="AB1743"/>
      <c r="AC1743"/>
      <c r="AD1743"/>
      <c r="AE1743"/>
      <c r="AF1743"/>
      <c r="AG1743"/>
      <c r="AH1743"/>
      <c r="AI1743"/>
      <c r="AJ1743"/>
      <c r="AK1743"/>
    </row>
    <row r="1744" spans="1:37" x14ac:dyDescent="0.25">
      <c r="A1744" s="131"/>
      <c r="B1744" s="131"/>
      <c r="C1744" s="131"/>
      <c r="D1744" s="131"/>
      <c r="E1744" s="131"/>
      <c r="F1744" s="131"/>
      <c r="G1744" s="131"/>
      <c r="H1744" s="131"/>
      <c r="I1744" s="131"/>
      <c r="J1744" s="131"/>
      <c r="K1744" s="131"/>
      <c r="L1744" s="131"/>
      <c r="M1744" s="131"/>
      <c r="N1744" s="131"/>
      <c r="O1744" s="131"/>
      <c r="P1744" s="131"/>
      <c r="Q1744" s="170"/>
      <c r="R1744" s="170"/>
      <c r="S1744" s="170"/>
      <c r="T1744" s="170"/>
      <c r="U1744" s="170"/>
      <c r="V1744" s="170"/>
      <c r="W1744" s="170"/>
      <c r="X1744" s="131"/>
      <c r="Y1744"/>
      <c r="AB1744"/>
      <c r="AC1744"/>
      <c r="AD1744"/>
      <c r="AE1744"/>
      <c r="AF1744"/>
      <c r="AG1744"/>
      <c r="AH1744"/>
      <c r="AI1744"/>
      <c r="AJ1744"/>
      <c r="AK1744"/>
    </row>
    <row r="1745" spans="1:37" x14ac:dyDescent="0.25">
      <c r="A1745" s="131"/>
      <c r="B1745" s="131"/>
      <c r="C1745" s="131"/>
      <c r="D1745" s="131"/>
      <c r="E1745" s="131"/>
      <c r="F1745" s="131"/>
      <c r="G1745" s="131"/>
      <c r="H1745" s="131"/>
      <c r="I1745" s="131"/>
      <c r="J1745" s="131"/>
      <c r="K1745" s="131"/>
      <c r="L1745" s="131"/>
      <c r="M1745" s="131"/>
      <c r="N1745" s="131"/>
      <c r="O1745" s="131"/>
      <c r="P1745" s="131"/>
      <c r="Q1745" s="170"/>
      <c r="R1745" s="170"/>
      <c r="S1745" s="170"/>
      <c r="T1745" s="170"/>
      <c r="U1745" s="170"/>
      <c r="V1745" s="170"/>
      <c r="W1745" s="170"/>
      <c r="X1745" s="131"/>
      <c r="Y1745"/>
      <c r="AB1745"/>
      <c r="AC1745"/>
      <c r="AD1745"/>
      <c r="AE1745"/>
      <c r="AF1745"/>
      <c r="AG1745"/>
      <c r="AH1745"/>
      <c r="AI1745"/>
      <c r="AJ1745"/>
      <c r="AK1745"/>
    </row>
    <row r="1746" spans="1:37" x14ac:dyDescent="0.25">
      <c r="A1746" s="131"/>
      <c r="B1746" s="131"/>
      <c r="C1746" s="131"/>
      <c r="D1746" s="131"/>
      <c r="E1746" s="131"/>
      <c r="F1746" s="131"/>
      <c r="G1746" s="131"/>
      <c r="H1746" s="131"/>
      <c r="I1746" s="131"/>
      <c r="J1746" s="131"/>
      <c r="K1746" s="131"/>
      <c r="L1746" s="131"/>
      <c r="M1746" s="131"/>
      <c r="N1746" s="131"/>
      <c r="O1746" s="131"/>
      <c r="P1746" s="131"/>
      <c r="Q1746" s="170"/>
      <c r="R1746" s="170"/>
      <c r="S1746" s="170"/>
      <c r="T1746" s="170"/>
      <c r="U1746" s="170"/>
      <c r="V1746" s="170"/>
      <c r="W1746" s="170"/>
      <c r="X1746" s="131"/>
      <c r="Y1746"/>
      <c r="AB1746"/>
      <c r="AC1746"/>
      <c r="AD1746"/>
      <c r="AE1746"/>
      <c r="AF1746"/>
      <c r="AG1746"/>
      <c r="AH1746"/>
      <c r="AI1746"/>
      <c r="AJ1746"/>
      <c r="AK1746"/>
    </row>
    <row r="1747" spans="1:37" x14ac:dyDescent="0.25">
      <c r="A1747" s="131"/>
      <c r="B1747" s="131"/>
      <c r="C1747" s="131"/>
      <c r="D1747" s="131"/>
      <c r="E1747" s="131"/>
      <c r="F1747" s="131"/>
      <c r="G1747" s="131"/>
      <c r="H1747" s="131"/>
      <c r="I1747" s="131"/>
      <c r="J1747" s="131"/>
      <c r="K1747" s="131"/>
      <c r="L1747" s="131"/>
      <c r="M1747" s="131"/>
      <c r="N1747" s="131"/>
      <c r="O1747" s="131"/>
      <c r="P1747" s="131"/>
      <c r="Q1747" s="170"/>
      <c r="R1747" s="170"/>
      <c r="S1747" s="170"/>
      <c r="T1747" s="170"/>
      <c r="U1747" s="170"/>
      <c r="V1747" s="170"/>
      <c r="W1747" s="170"/>
      <c r="X1747" s="131"/>
      <c r="Y1747"/>
      <c r="AB1747"/>
      <c r="AC1747"/>
      <c r="AD1747"/>
      <c r="AE1747"/>
      <c r="AF1747"/>
      <c r="AG1747"/>
      <c r="AH1747"/>
      <c r="AI1747"/>
      <c r="AJ1747"/>
      <c r="AK1747"/>
    </row>
    <row r="1748" spans="1:37" x14ac:dyDescent="0.25">
      <c r="A1748" s="131"/>
      <c r="B1748" s="131"/>
      <c r="C1748" s="131"/>
      <c r="D1748" s="131"/>
      <c r="E1748" s="131"/>
      <c r="F1748" s="131"/>
      <c r="G1748" s="131"/>
      <c r="H1748" s="131"/>
      <c r="I1748" s="131"/>
      <c r="J1748" s="131"/>
      <c r="K1748" s="131"/>
      <c r="L1748" s="131"/>
      <c r="M1748" s="131"/>
      <c r="N1748" s="131"/>
      <c r="O1748" s="131"/>
      <c r="P1748" s="131"/>
      <c r="Q1748" s="170"/>
      <c r="R1748" s="170"/>
      <c r="S1748" s="170"/>
      <c r="T1748" s="170"/>
      <c r="U1748" s="170"/>
      <c r="V1748" s="170"/>
      <c r="W1748" s="170"/>
      <c r="X1748" s="131"/>
      <c r="Y1748"/>
      <c r="AB1748"/>
      <c r="AC1748"/>
      <c r="AD1748"/>
      <c r="AE1748"/>
      <c r="AF1748"/>
      <c r="AG1748"/>
      <c r="AH1748"/>
      <c r="AI1748"/>
      <c r="AJ1748"/>
      <c r="AK1748"/>
    </row>
    <row r="1749" spans="1:37" x14ac:dyDescent="0.25">
      <c r="A1749" s="131"/>
      <c r="B1749" s="131"/>
      <c r="C1749" s="131"/>
      <c r="D1749" s="131"/>
      <c r="E1749" s="131"/>
      <c r="F1749" s="131"/>
      <c r="G1749" s="131"/>
      <c r="H1749" s="131"/>
      <c r="I1749" s="131"/>
      <c r="J1749" s="131"/>
      <c r="K1749" s="131"/>
      <c r="L1749" s="131"/>
      <c r="M1749" s="131"/>
      <c r="N1749" s="131"/>
      <c r="O1749" s="131"/>
      <c r="P1749" s="131"/>
      <c r="Q1749" s="170"/>
      <c r="R1749" s="170"/>
      <c r="S1749" s="170"/>
      <c r="T1749" s="170"/>
      <c r="U1749" s="170"/>
      <c r="V1749" s="170"/>
      <c r="W1749" s="170"/>
      <c r="X1749" s="131"/>
      <c r="Y1749"/>
      <c r="AB1749"/>
      <c r="AC1749"/>
      <c r="AD1749"/>
      <c r="AE1749"/>
      <c r="AF1749"/>
      <c r="AG1749"/>
      <c r="AH1749"/>
      <c r="AI1749"/>
      <c r="AJ1749"/>
      <c r="AK1749"/>
    </row>
    <row r="1750" spans="1:37" x14ac:dyDescent="0.25">
      <c r="A1750" s="131"/>
      <c r="B1750" s="131"/>
      <c r="C1750" s="131"/>
      <c r="D1750" s="131"/>
      <c r="E1750" s="131"/>
      <c r="F1750" s="131"/>
      <c r="G1750" s="131"/>
      <c r="H1750" s="131"/>
      <c r="I1750" s="131"/>
      <c r="J1750" s="131"/>
      <c r="K1750" s="131"/>
      <c r="L1750" s="131"/>
      <c r="M1750" s="131"/>
      <c r="N1750" s="131"/>
      <c r="O1750" s="131"/>
      <c r="P1750" s="131"/>
      <c r="Q1750" s="170"/>
      <c r="R1750" s="170"/>
      <c r="S1750" s="170"/>
      <c r="T1750" s="170"/>
      <c r="U1750" s="170"/>
      <c r="V1750" s="170"/>
      <c r="W1750" s="170"/>
      <c r="X1750" s="131"/>
      <c r="Y1750"/>
      <c r="AB1750"/>
      <c r="AC1750"/>
      <c r="AD1750"/>
      <c r="AE1750"/>
      <c r="AF1750"/>
      <c r="AG1750"/>
      <c r="AH1750"/>
      <c r="AI1750"/>
      <c r="AJ1750"/>
      <c r="AK1750"/>
    </row>
    <row r="1751" spans="1:37" x14ac:dyDescent="0.25">
      <c r="A1751" s="131"/>
      <c r="B1751" s="131"/>
      <c r="C1751" s="131"/>
      <c r="D1751" s="131"/>
      <c r="E1751" s="131"/>
      <c r="F1751" s="131"/>
      <c r="G1751" s="131"/>
      <c r="H1751" s="131"/>
      <c r="I1751" s="131"/>
      <c r="J1751" s="131"/>
      <c r="K1751" s="131"/>
      <c r="L1751" s="131"/>
      <c r="M1751" s="131"/>
      <c r="N1751" s="131"/>
      <c r="O1751" s="131"/>
      <c r="P1751" s="131"/>
      <c r="Q1751" s="170"/>
      <c r="R1751" s="170"/>
      <c r="S1751" s="170"/>
      <c r="T1751" s="170"/>
      <c r="U1751" s="170"/>
      <c r="V1751" s="170"/>
      <c r="W1751" s="170"/>
      <c r="X1751" s="131"/>
      <c r="Y1751"/>
      <c r="AB1751"/>
      <c r="AC1751"/>
      <c r="AD1751"/>
      <c r="AE1751"/>
      <c r="AF1751"/>
      <c r="AG1751"/>
      <c r="AH1751"/>
      <c r="AI1751"/>
      <c r="AJ1751"/>
      <c r="AK1751"/>
    </row>
    <row r="1752" spans="1:37" x14ac:dyDescent="0.25">
      <c r="A1752" s="131"/>
      <c r="B1752" s="131"/>
      <c r="C1752" s="131"/>
      <c r="D1752" s="131"/>
      <c r="E1752" s="131"/>
      <c r="F1752" s="131"/>
      <c r="G1752" s="131"/>
      <c r="H1752" s="131"/>
      <c r="I1752" s="131"/>
      <c r="J1752" s="131"/>
      <c r="K1752" s="131"/>
      <c r="L1752" s="131"/>
      <c r="M1752" s="131"/>
      <c r="N1752" s="131"/>
      <c r="O1752" s="131"/>
      <c r="P1752" s="131"/>
      <c r="Q1752" s="170"/>
      <c r="R1752" s="170"/>
      <c r="S1752" s="170"/>
      <c r="T1752" s="170"/>
      <c r="U1752" s="170"/>
      <c r="V1752" s="170"/>
      <c r="W1752" s="170"/>
      <c r="X1752" s="131"/>
      <c r="Y1752"/>
      <c r="AB1752"/>
      <c r="AC1752"/>
      <c r="AD1752"/>
      <c r="AE1752"/>
      <c r="AF1752"/>
      <c r="AG1752"/>
      <c r="AH1752"/>
      <c r="AI1752"/>
      <c r="AJ1752"/>
      <c r="AK1752"/>
    </row>
    <row r="1753" spans="1:37" x14ac:dyDescent="0.25">
      <c r="A1753" s="131"/>
      <c r="B1753" s="131"/>
      <c r="C1753" s="131"/>
      <c r="D1753" s="131"/>
      <c r="E1753" s="131"/>
      <c r="F1753" s="131"/>
      <c r="G1753" s="131"/>
      <c r="H1753" s="131"/>
      <c r="I1753" s="131"/>
      <c r="J1753" s="131"/>
      <c r="K1753" s="131"/>
      <c r="L1753" s="131"/>
      <c r="M1753" s="131"/>
      <c r="N1753" s="131"/>
      <c r="O1753" s="131"/>
      <c r="P1753" s="131"/>
      <c r="Q1753" s="170"/>
      <c r="R1753" s="170"/>
      <c r="S1753" s="170"/>
      <c r="T1753" s="170"/>
      <c r="U1753" s="170"/>
      <c r="V1753" s="170"/>
      <c r="W1753" s="170"/>
      <c r="X1753" s="131"/>
      <c r="Y1753"/>
      <c r="AB1753"/>
      <c r="AC1753"/>
      <c r="AD1753"/>
      <c r="AE1753"/>
      <c r="AF1753"/>
      <c r="AG1753"/>
      <c r="AH1753"/>
      <c r="AI1753"/>
      <c r="AJ1753"/>
      <c r="AK1753"/>
    </row>
    <row r="1754" spans="1:37" x14ac:dyDescent="0.25">
      <c r="A1754" s="131"/>
      <c r="B1754" s="131"/>
      <c r="C1754" s="131"/>
      <c r="D1754" s="131"/>
      <c r="E1754" s="131"/>
      <c r="F1754" s="131"/>
      <c r="G1754" s="131"/>
      <c r="H1754" s="131"/>
      <c r="I1754" s="131"/>
      <c r="J1754" s="131"/>
      <c r="K1754" s="131"/>
      <c r="L1754" s="131"/>
      <c r="M1754" s="131"/>
      <c r="N1754" s="131"/>
      <c r="O1754" s="131"/>
      <c r="P1754" s="131"/>
      <c r="Q1754" s="170"/>
      <c r="R1754" s="170"/>
      <c r="S1754" s="170"/>
      <c r="T1754" s="170"/>
      <c r="U1754" s="170"/>
      <c r="V1754" s="170"/>
      <c r="W1754" s="170"/>
      <c r="X1754" s="131"/>
      <c r="Y1754"/>
      <c r="AB1754"/>
      <c r="AC1754"/>
      <c r="AD1754"/>
      <c r="AE1754"/>
      <c r="AF1754"/>
      <c r="AG1754"/>
      <c r="AH1754"/>
      <c r="AI1754"/>
      <c r="AJ1754"/>
      <c r="AK1754"/>
    </row>
    <row r="1755" spans="1:37" x14ac:dyDescent="0.25">
      <c r="A1755" s="131"/>
      <c r="B1755" s="131"/>
      <c r="C1755" s="131"/>
      <c r="D1755" s="131"/>
      <c r="E1755" s="131"/>
      <c r="F1755" s="131"/>
      <c r="G1755" s="131"/>
      <c r="H1755" s="131"/>
      <c r="I1755" s="131"/>
      <c r="J1755" s="131"/>
      <c r="K1755" s="131"/>
      <c r="L1755" s="131"/>
      <c r="M1755" s="131"/>
      <c r="N1755" s="131"/>
      <c r="O1755" s="131"/>
      <c r="P1755" s="131"/>
      <c r="Q1755" s="170"/>
      <c r="R1755" s="170"/>
      <c r="S1755" s="170"/>
      <c r="T1755" s="170"/>
      <c r="U1755" s="170"/>
      <c r="V1755" s="170"/>
      <c r="W1755" s="170"/>
      <c r="X1755" s="131"/>
      <c r="Y1755"/>
      <c r="AB1755"/>
      <c r="AC1755"/>
      <c r="AD1755"/>
      <c r="AE1755"/>
      <c r="AF1755"/>
      <c r="AG1755"/>
      <c r="AH1755"/>
      <c r="AI1755"/>
      <c r="AJ1755"/>
      <c r="AK1755"/>
    </row>
    <row r="1756" spans="1:37" x14ac:dyDescent="0.25">
      <c r="A1756" s="131"/>
      <c r="B1756" s="131"/>
      <c r="C1756" s="131"/>
      <c r="D1756" s="131"/>
      <c r="E1756" s="131"/>
      <c r="F1756" s="131"/>
      <c r="G1756" s="131"/>
      <c r="H1756" s="131"/>
      <c r="I1756" s="131"/>
      <c r="J1756" s="131"/>
      <c r="K1756" s="131"/>
      <c r="L1756" s="131"/>
      <c r="M1756" s="131"/>
      <c r="N1756" s="131"/>
      <c r="O1756" s="131"/>
      <c r="P1756" s="131"/>
      <c r="Q1756" s="170"/>
      <c r="R1756" s="170"/>
      <c r="S1756" s="170"/>
      <c r="T1756" s="170"/>
      <c r="U1756" s="170"/>
      <c r="V1756" s="170"/>
      <c r="W1756" s="170"/>
      <c r="X1756" s="131"/>
      <c r="Y1756"/>
      <c r="AB1756"/>
      <c r="AC1756"/>
      <c r="AD1756"/>
      <c r="AE1756"/>
      <c r="AF1756"/>
      <c r="AG1756"/>
      <c r="AH1756"/>
      <c r="AI1756"/>
      <c r="AJ1756"/>
      <c r="AK1756"/>
    </row>
    <row r="1757" spans="1:37" x14ac:dyDescent="0.25">
      <c r="A1757" s="131"/>
      <c r="B1757" s="131"/>
      <c r="C1757" s="131"/>
      <c r="D1757" s="131"/>
      <c r="E1757" s="131"/>
      <c r="F1757" s="131"/>
      <c r="G1757" s="131"/>
      <c r="H1757" s="131"/>
      <c r="I1757" s="131"/>
      <c r="J1757" s="131"/>
      <c r="K1757" s="131"/>
      <c r="L1757" s="131"/>
      <c r="M1757" s="131"/>
      <c r="N1757" s="131"/>
      <c r="O1757" s="131"/>
      <c r="P1757" s="131"/>
      <c r="Q1757" s="170"/>
      <c r="R1757" s="170"/>
      <c r="S1757" s="170"/>
      <c r="T1757" s="170"/>
      <c r="U1757" s="170"/>
      <c r="V1757" s="170"/>
      <c r="W1757" s="170"/>
      <c r="X1757" s="131"/>
      <c r="Y1757"/>
      <c r="AB1757"/>
      <c r="AC1757"/>
      <c r="AD1757"/>
      <c r="AE1757"/>
      <c r="AF1757"/>
      <c r="AG1757"/>
      <c r="AH1757"/>
      <c r="AI1757"/>
      <c r="AJ1757"/>
      <c r="AK1757"/>
    </row>
    <row r="1758" spans="1:37" x14ac:dyDescent="0.25">
      <c r="A1758" s="131"/>
      <c r="B1758" s="131"/>
      <c r="C1758" s="131"/>
      <c r="D1758" s="131"/>
      <c r="E1758" s="131"/>
      <c r="F1758" s="131"/>
      <c r="G1758" s="131"/>
      <c r="H1758" s="131"/>
      <c r="I1758" s="131"/>
      <c r="J1758" s="131"/>
      <c r="K1758" s="131"/>
      <c r="L1758" s="131"/>
      <c r="M1758" s="131"/>
      <c r="N1758" s="131"/>
      <c r="O1758" s="131"/>
      <c r="P1758" s="131"/>
      <c r="Q1758" s="170"/>
      <c r="R1758" s="170"/>
      <c r="S1758" s="170"/>
      <c r="T1758" s="170"/>
      <c r="U1758" s="170"/>
      <c r="V1758" s="170"/>
      <c r="W1758" s="170"/>
      <c r="X1758" s="131"/>
      <c r="Y1758"/>
      <c r="AB1758"/>
      <c r="AC1758"/>
      <c r="AD1758"/>
      <c r="AE1758"/>
      <c r="AF1758"/>
      <c r="AG1758"/>
      <c r="AH1758"/>
      <c r="AI1758"/>
      <c r="AJ1758"/>
      <c r="AK1758"/>
    </row>
    <row r="1759" spans="1:37" x14ac:dyDescent="0.25">
      <c r="A1759" s="131"/>
      <c r="B1759" s="131"/>
      <c r="C1759" s="131"/>
      <c r="D1759" s="131"/>
      <c r="E1759" s="131"/>
      <c r="F1759" s="131"/>
      <c r="G1759" s="131"/>
      <c r="H1759" s="131"/>
      <c r="I1759" s="131"/>
      <c r="J1759" s="131"/>
      <c r="K1759" s="131"/>
      <c r="L1759" s="131"/>
      <c r="M1759" s="131"/>
      <c r="N1759" s="131"/>
      <c r="O1759" s="131"/>
      <c r="P1759" s="131"/>
      <c r="Q1759" s="170"/>
      <c r="R1759" s="170"/>
      <c r="S1759" s="170"/>
      <c r="T1759" s="170"/>
      <c r="U1759" s="170"/>
      <c r="V1759" s="170"/>
      <c r="W1759" s="170"/>
      <c r="X1759" s="131"/>
      <c r="Y1759"/>
      <c r="AB1759"/>
      <c r="AC1759"/>
      <c r="AD1759"/>
      <c r="AE1759"/>
      <c r="AF1759"/>
      <c r="AG1759"/>
      <c r="AH1759"/>
      <c r="AI1759"/>
      <c r="AJ1759"/>
      <c r="AK1759"/>
    </row>
    <row r="1760" spans="1:37" x14ac:dyDescent="0.25">
      <c r="A1760" s="131"/>
      <c r="B1760" s="131"/>
      <c r="C1760" s="131"/>
      <c r="D1760" s="131"/>
      <c r="E1760" s="131"/>
      <c r="F1760" s="131"/>
      <c r="G1760" s="131"/>
      <c r="H1760" s="131"/>
      <c r="I1760" s="131"/>
      <c r="J1760" s="131"/>
      <c r="K1760" s="131"/>
      <c r="L1760" s="131"/>
      <c r="M1760" s="131"/>
      <c r="N1760" s="131"/>
      <c r="O1760" s="131"/>
      <c r="P1760" s="131"/>
      <c r="Q1760" s="170"/>
      <c r="R1760" s="170"/>
      <c r="S1760" s="170"/>
      <c r="T1760" s="170"/>
      <c r="U1760" s="170"/>
      <c r="V1760" s="170"/>
      <c r="W1760" s="170"/>
      <c r="X1760" s="131"/>
      <c r="Y1760"/>
      <c r="AB1760"/>
      <c r="AC1760"/>
      <c r="AD1760"/>
      <c r="AE1760"/>
      <c r="AF1760"/>
      <c r="AG1760"/>
      <c r="AH1760"/>
      <c r="AI1760"/>
      <c r="AJ1760"/>
      <c r="AK1760"/>
    </row>
    <row r="1761" spans="1:37" x14ac:dyDescent="0.25">
      <c r="A1761" s="131"/>
      <c r="B1761" s="131"/>
      <c r="C1761" s="131"/>
      <c r="D1761" s="131"/>
      <c r="E1761" s="131"/>
      <c r="F1761" s="131"/>
      <c r="G1761" s="131"/>
      <c r="H1761" s="131"/>
      <c r="I1761" s="131"/>
      <c r="J1761" s="131"/>
      <c r="K1761" s="131"/>
      <c r="L1761" s="131"/>
      <c r="M1761" s="131"/>
      <c r="N1761" s="131"/>
      <c r="O1761" s="131"/>
      <c r="P1761" s="131"/>
      <c r="Q1761" s="170"/>
      <c r="R1761" s="170"/>
      <c r="S1761" s="170"/>
      <c r="T1761" s="170"/>
      <c r="U1761" s="170"/>
      <c r="V1761" s="170"/>
      <c r="W1761" s="170"/>
      <c r="X1761" s="131"/>
      <c r="Y1761"/>
      <c r="AB1761"/>
      <c r="AC1761"/>
      <c r="AD1761"/>
      <c r="AE1761"/>
      <c r="AF1761"/>
      <c r="AG1761"/>
      <c r="AH1761"/>
      <c r="AI1761"/>
      <c r="AJ1761"/>
      <c r="AK1761"/>
    </row>
    <row r="1762" spans="1:37" x14ac:dyDescent="0.25">
      <c r="A1762" s="131"/>
      <c r="B1762" s="131"/>
      <c r="C1762" s="131"/>
      <c r="D1762" s="131"/>
      <c r="E1762" s="131"/>
      <c r="F1762" s="131"/>
      <c r="G1762" s="131"/>
      <c r="H1762" s="131"/>
      <c r="I1762" s="131"/>
      <c r="J1762" s="131"/>
      <c r="K1762" s="131"/>
      <c r="L1762" s="131"/>
      <c r="M1762" s="131"/>
      <c r="N1762" s="131"/>
      <c r="O1762" s="131"/>
      <c r="P1762" s="131"/>
      <c r="Q1762" s="170"/>
      <c r="R1762" s="170"/>
      <c r="S1762" s="170"/>
      <c r="T1762" s="170"/>
      <c r="U1762" s="170"/>
      <c r="V1762" s="170"/>
      <c r="W1762" s="170"/>
      <c r="X1762" s="131"/>
      <c r="Y1762"/>
      <c r="AB1762"/>
      <c r="AC1762"/>
      <c r="AD1762"/>
      <c r="AE1762"/>
      <c r="AF1762"/>
      <c r="AG1762"/>
      <c r="AH1762"/>
      <c r="AI1762"/>
      <c r="AJ1762"/>
      <c r="AK1762"/>
    </row>
    <row r="1763" spans="1:37" x14ac:dyDescent="0.25">
      <c r="A1763" s="131"/>
      <c r="B1763" s="131"/>
      <c r="C1763" s="131"/>
      <c r="D1763" s="131"/>
      <c r="E1763" s="131"/>
      <c r="F1763" s="131"/>
      <c r="G1763" s="131"/>
      <c r="H1763" s="131"/>
      <c r="I1763" s="131"/>
      <c r="J1763" s="131"/>
      <c r="K1763" s="131"/>
      <c r="L1763" s="131"/>
      <c r="M1763" s="131"/>
      <c r="N1763" s="131"/>
      <c r="O1763" s="131"/>
      <c r="P1763" s="131"/>
      <c r="Q1763" s="170"/>
      <c r="R1763" s="170"/>
      <c r="S1763" s="170"/>
      <c r="T1763" s="170"/>
      <c r="U1763" s="170"/>
      <c r="V1763" s="170"/>
      <c r="W1763" s="170"/>
      <c r="X1763" s="131"/>
      <c r="Y1763"/>
      <c r="AB1763"/>
      <c r="AC1763"/>
      <c r="AD1763"/>
      <c r="AE1763"/>
      <c r="AF1763"/>
      <c r="AG1763"/>
      <c r="AH1763"/>
      <c r="AI1763"/>
      <c r="AJ1763"/>
      <c r="AK1763"/>
    </row>
    <row r="1764" spans="1:37" x14ac:dyDescent="0.25">
      <c r="A1764" s="131"/>
      <c r="B1764" s="131"/>
      <c r="C1764" s="131"/>
      <c r="D1764" s="131"/>
      <c r="E1764" s="131"/>
      <c r="F1764" s="131"/>
      <c r="G1764" s="131"/>
      <c r="H1764" s="131"/>
      <c r="I1764" s="131"/>
      <c r="J1764" s="131"/>
      <c r="K1764" s="131"/>
      <c r="L1764" s="131"/>
      <c r="M1764" s="131"/>
      <c r="N1764" s="131"/>
      <c r="O1764" s="131"/>
      <c r="P1764" s="131"/>
      <c r="Q1764" s="170"/>
      <c r="R1764" s="170"/>
      <c r="S1764" s="170"/>
      <c r="T1764" s="170"/>
      <c r="U1764" s="170"/>
      <c r="V1764" s="170"/>
      <c r="W1764" s="170"/>
      <c r="X1764" s="131"/>
      <c r="Y1764"/>
      <c r="AB1764"/>
      <c r="AC1764"/>
      <c r="AD1764"/>
      <c r="AE1764"/>
      <c r="AF1764"/>
      <c r="AG1764"/>
      <c r="AH1764"/>
      <c r="AI1764"/>
      <c r="AJ1764"/>
      <c r="AK1764"/>
    </row>
    <row r="1765" spans="1:37" x14ac:dyDescent="0.25">
      <c r="A1765" s="131"/>
      <c r="B1765" s="131"/>
      <c r="C1765" s="131"/>
      <c r="D1765" s="131"/>
      <c r="E1765" s="131"/>
      <c r="F1765" s="131"/>
      <c r="G1765" s="131"/>
      <c r="H1765" s="131"/>
      <c r="I1765" s="131"/>
      <c r="J1765" s="131"/>
      <c r="K1765" s="131"/>
      <c r="L1765" s="131"/>
      <c r="M1765" s="131"/>
      <c r="N1765" s="131"/>
      <c r="O1765" s="131"/>
      <c r="P1765" s="131"/>
      <c r="Q1765" s="170"/>
      <c r="R1765" s="170"/>
      <c r="S1765" s="170"/>
      <c r="T1765" s="170"/>
      <c r="U1765" s="170"/>
      <c r="V1765" s="170"/>
      <c r="W1765" s="170"/>
      <c r="X1765" s="131"/>
      <c r="Y1765"/>
      <c r="AB1765"/>
      <c r="AC1765"/>
      <c r="AD1765"/>
      <c r="AE1765"/>
      <c r="AF1765"/>
      <c r="AG1765"/>
      <c r="AH1765"/>
      <c r="AI1765"/>
      <c r="AJ1765"/>
      <c r="AK1765"/>
    </row>
    <row r="1766" spans="1:37" x14ac:dyDescent="0.25">
      <c r="A1766" s="131"/>
      <c r="B1766" s="131"/>
      <c r="C1766" s="131"/>
      <c r="D1766" s="131"/>
      <c r="E1766" s="131"/>
      <c r="F1766" s="131"/>
      <c r="G1766" s="131"/>
      <c r="H1766" s="131"/>
      <c r="I1766" s="131"/>
      <c r="J1766" s="131"/>
      <c r="K1766" s="131"/>
      <c r="L1766" s="131"/>
      <c r="M1766" s="131"/>
      <c r="N1766" s="131"/>
      <c r="O1766" s="131"/>
      <c r="P1766" s="131"/>
      <c r="Q1766" s="170"/>
      <c r="R1766" s="170"/>
      <c r="S1766" s="170"/>
      <c r="T1766" s="170"/>
      <c r="U1766" s="170"/>
      <c r="V1766" s="170"/>
      <c r="W1766" s="170"/>
      <c r="X1766" s="131"/>
      <c r="Y1766"/>
      <c r="AB1766"/>
      <c r="AC1766"/>
      <c r="AD1766"/>
      <c r="AE1766"/>
      <c r="AF1766"/>
      <c r="AG1766"/>
      <c r="AH1766"/>
      <c r="AI1766"/>
      <c r="AJ1766"/>
      <c r="AK1766"/>
    </row>
    <row r="1767" spans="1:37" x14ac:dyDescent="0.25">
      <c r="A1767" s="131"/>
      <c r="B1767" s="131"/>
      <c r="C1767" s="131"/>
      <c r="D1767" s="131"/>
      <c r="E1767" s="131"/>
      <c r="F1767" s="131"/>
      <c r="G1767" s="131"/>
      <c r="H1767" s="131"/>
      <c r="I1767" s="131"/>
      <c r="J1767" s="131"/>
      <c r="K1767" s="131"/>
      <c r="L1767" s="131"/>
      <c r="M1767" s="131"/>
      <c r="N1767" s="131"/>
      <c r="O1767" s="131"/>
      <c r="P1767" s="131"/>
      <c r="Q1767" s="170"/>
      <c r="R1767" s="170"/>
      <c r="S1767" s="170"/>
      <c r="T1767" s="170"/>
      <c r="U1767" s="170"/>
      <c r="V1767" s="170"/>
      <c r="W1767" s="170"/>
      <c r="X1767" s="131"/>
      <c r="Y1767"/>
      <c r="AB1767"/>
      <c r="AC1767"/>
      <c r="AD1767"/>
      <c r="AE1767"/>
      <c r="AF1767"/>
      <c r="AG1767"/>
      <c r="AH1767"/>
      <c r="AI1767"/>
      <c r="AJ1767"/>
      <c r="AK1767"/>
    </row>
    <row r="1768" spans="1:37" x14ac:dyDescent="0.25">
      <c r="A1768" s="131"/>
      <c r="B1768" s="131"/>
      <c r="C1768" s="131"/>
      <c r="D1768" s="131"/>
      <c r="E1768" s="131"/>
      <c r="F1768" s="131"/>
      <c r="G1768" s="131"/>
      <c r="H1768" s="131"/>
      <c r="I1768" s="131"/>
      <c r="J1768" s="131"/>
      <c r="K1768" s="131"/>
      <c r="L1768" s="131"/>
      <c r="M1768" s="131"/>
      <c r="N1768" s="131"/>
      <c r="O1768" s="131"/>
      <c r="P1768" s="131"/>
      <c r="Q1768" s="170"/>
      <c r="R1768" s="170"/>
      <c r="S1768" s="170"/>
      <c r="T1768" s="170"/>
      <c r="U1768" s="170"/>
      <c r="V1768" s="170"/>
      <c r="W1768" s="170"/>
      <c r="X1768" s="131"/>
      <c r="Y1768"/>
      <c r="AB1768"/>
      <c r="AC1768"/>
      <c r="AD1768"/>
      <c r="AE1768"/>
      <c r="AF1768"/>
      <c r="AG1768"/>
      <c r="AH1768"/>
      <c r="AI1768"/>
      <c r="AJ1768"/>
      <c r="AK1768"/>
    </row>
    <row r="1769" spans="1:37" x14ac:dyDescent="0.25">
      <c r="A1769" s="131"/>
      <c r="B1769" s="131"/>
      <c r="C1769" s="131"/>
      <c r="D1769" s="131"/>
      <c r="E1769" s="131"/>
      <c r="F1769" s="131"/>
      <c r="G1769" s="131"/>
      <c r="H1769" s="131"/>
      <c r="I1769" s="131"/>
      <c r="J1769" s="131"/>
      <c r="K1769" s="131"/>
      <c r="L1769" s="131"/>
      <c r="M1769" s="131"/>
      <c r="N1769" s="131"/>
      <c r="O1769" s="131"/>
      <c r="P1769" s="131"/>
      <c r="Q1769" s="170"/>
      <c r="R1769" s="170"/>
      <c r="S1769" s="170"/>
      <c r="T1769" s="170"/>
      <c r="U1769" s="170"/>
      <c r="V1769" s="170"/>
      <c r="W1769" s="170"/>
      <c r="X1769" s="131"/>
      <c r="Y1769"/>
      <c r="AB1769"/>
      <c r="AC1769"/>
      <c r="AD1769"/>
      <c r="AE1769"/>
      <c r="AF1769"/>
      <c r="AG1769"/>
      <c r="AH1769"/>
      <c r="AI1769"/>
      <c r="AJ1769"/>
      <c r="AK1769"/>
    </row>
    <row r="1770" spans="1:37" x14ac:dyDescent="0.25">
      <c r="A1770" s="131"/>
      <c r="B1770" s="131"/>
      <c r="C1770" s="131"/>
      <c r="D1770" s="131"/>
      <c r="E1770" s="131"/>
      <c r="F1770" s="131"/>
      <c r="G1770" s="131"/>
      <c r="H1770" s="131"/>
      <c r="I1770" s="131"/>
      <c r="J1770" s="131"/>
      <c r="K1770" s="131"/>
      <c r="L1770" s="131"/>
      <c r="M1770" s="131"/>
      <c r="N1770" s="131"/>
      <c r="O1770" s="131"/>
      <c r="P1770" s="131"/>
      <c r="Q1770" s="170"/>
      <c r="R1770" s="170"/>
      <c r="S1770" s="170"/>
      <c r="T1770" s="170"/>
      <c r="U1770" s="170"/>
      <c r="V1770" s="170"/>
      <c r="W1770" s="170"/>
      <c r="X1770" s="131"/>
      <c r="Y1770"/>
      <c r="AB1770"/>
      <c r="AC1770"/>
      <c r="AD1770"/>
      <c r="AE1770"/>
      <c r="AF1770"/>
      <c r="AG1770"/>
      <c r="AH1770"/>
      <c r="AI1770"/>
      <c r="AJ1770"/>
      <c r="AK1770"/>
    </row>
    <row r="1771" spans="1:37" x14ac:dyDescent="0.25">
      <c r="A1771" s="131"/>
      <c r="B1771" s="131"/>
      <c r="C1771" s="131"/>
      <c r="D1771" s="131"/>
      <c r="E1771" s="131"/>
      <c r="F1771" s="131"/>
      <c r="G1771" s="131"/>
      <c r="H1771" s="131"/>
      <c r="I1771" s="131"/>
      <c r="J1771" s="131"/>
      <c r="K1771" s="131"/>
      <c r="L1771" s="131"/>
      <c r="M1771" s="131"/>
      <c r="N1771" s="131"/>
      <c r="O1771" s="131"/>
      <c r="P1771" s="131"/>
      <c r="Q1771" s="170"/>
      <c r="R1771" s="170"/>
      <c r="S1771" s="170"/>
      <c r="T1771" s="170"/>
      <c r="U1771" s="170"/>
      <c r="V1771" s="170"/>
      <c r="W1771" s="170"/>
      <c r="X1771" s="131"/>
      <c r="Y1771"/>
      <c r="AB1771"/>
      <c r="AC1771"/>
      <c r="AD1771"/>
      <c r="AE1771"/>
      <c r="AF1771"/>
      <c r="AG1771"/>
      <c r="AH1771"/>
      <c r="AI1771"/>
      <c r="AJ1771"/>
      <c r="AK1771"/>
    </row>
    <row r="1772" spans="1:37" x14ac:dyDescent="0.25">
      <c r="A1772" s="131"/>
      <c r="B1772" s="131"/>
      <c r="C1772" s="131"/>
      <c r="D1772" s="131"/>
      <c r="E1772" s="131"/>
      <c r="F1772" s="131"/>
      <c r="G1772" s="131"/>
      <c r="H1772" s="131"/>
      <c r="I1772" s="131"/>
      <c r="J1772" s="131"/>
      <c r="K1772" s="131"/>
      <c r="L1772" s="131"/>
      <c r="M1772" s="131"/>
      <c r="N1772" s="131"/>
      <c r="O1772" s="131"/>
      <c r="P1772" s="131"/>
      <c r="Q1772" s="170"/>
      <c r="R1772" s="170"/>
      <c r="S1772" s="170"/>
      <c r="T1772" s="170"/>
      <c r="U1772" s="170"/>
      <c r="V1772" s="170"/>
      <c r="W1772" s="170"/>
      <c r="X1772" s="131"/>
      <c r="Y1772"/>
      <c r="AB1772"/>
      <c r="AC1772"/>
      <c r="AD1772"/>
      <c r="AE1772"/>
      <c r="AF1772"/>
      <c r="AG1772"/>
      <c r="AH1772"/>
      <c r="AI1772"/>
      <c r="AJ1772"/>
      <c r="AK1772"/>
    </row>
    <row r="1773" spans="1:37" x14ac:dyDescent="0.25">
      <c r="A1773" s="131"/>
      <c r="B1773" s="131"/>
      <c r="C1773" s="131"/>
      <c r="D1773" s="131"/>
      <c r="E1773" s="131"/>
      <c r="F1773" s="131"/>
      <c r="G1773" s="131"/>
      <c r="H1773" s="131"/>
      <c r="I1773" s="131"/>
      <c r="J1773" s="131"/>
      <c r="K1773" s="131"/>
      <c r="L1773" s="131"/>
      <c r="M1773" s="131"/>
      <c r="N1773" s="131"/>
      <c r="O1773" s="131"/>
      <c r="P1773" s="131"/>
      <c r="Q1773" s="170"/>
      <c r="R1773" s="170"/>
      <c r="S1773" s="170"/>
      <c r="T1773" s="170"/>
      <c r="U1773" s="170"/>
      <c r="V1773" s="170"/>
      <c r="W1773" s="170"/>
      <c r="X1773" s="131"/>
      <c r="Y1773"/>
      <c r="AB1773"/>
      <c r="AC1773"/>
      <c r="AD1773"/>
      <c r="AE1773"/>
      <c r="AF1773"/>
      <c r="AG1773"/>
      <c r="AH1773"/>
      <c r="AI1773"/>
      <c r="AJ1773"/>
      <c r="AK1773"/>
    </row>
    <row r="1774" spans="1:37" x14ac:dyDescent="0.25">
      <c r="A1774" s="131"/>
      <c r="B1774" s="131"/>
      <c r="C1774" s="131"/>
      <c r="D1774" s="131"/>
      <c r="E1774" s="131"/>
      <c r="F1774" s="131"/>
      <c r="G1774" s="131"/>
      <c r="H1774" s="131"/>
      <c r="I1774" s="131"/>
      <c r="J1774" s="131"/>
      <c r="K1774" s="131"/>
      <c r="L1774" s="131"/>
      <c r="M1774" s="131"/>
      <c r="N1774" s="131"/>
      <c r="O1774" s="131"/>
      <c r="P1774" s="131"/>
      <c r="Q1774" s="170"/>
      <c r="R1774" s="170"/>
      <c r="S1774" s="170"/>
      <c r="T1774" s="170"/>
      <c r="U1774" s="170"/>
      <c r="V1774" s="170"/>
      <c r="W1774" s="170"/>
      <c r="X1774" s="131"/>
      <c r="Y1774"/>
      <c r="AB1774"/>
      <c r="AC1774"/>
      <c r="AD1774"/>
      <c r="AE1774"/>
      <c r="AF1774"/>
      <c r="AG1774"/>
      <c r="AH1774"/>
      <c r="AI1774"/>
      <c r="AJ1774"/>
      <c r="AK1774"/>
    </row>
    <row r="1775" spans="1:37" x14ac:dyDescent="0.25">
      <c r="A1775" s="131"/>
      <c r="B1775" s="131"/>
      <c r="C1775" s="131"/>
      <c r="D1775" s="131"/>
      <c r="E1775" s="131"/>
      <c r="F1775" s="131"/>
      <c r="G1775" s="131"/>
      <c r="H1775" s="131"/>
      <c r="I1775" s="131"/>
      <c r="J1775" s="131"/>
      <c r="K1775" s="131"/>
      <c r="L1775" s="131"/>
      <c r="M1775" s="131"/>
      <c r="N1775" s="131"/>
      <c r="O1775" s="131"/>
      <c r="P1775" s="131"/>
      <c r="Q1775" s="170"/>
      <c r="R1775" s="170"/>
      <c r="S1775" s="170"/>
      <c r="T1775" s="170"/>
      <c r="U1775" s="170"/>
      <c r="V1775" s="170"/>
      <c r="W1775" s="170"/>
      <c r="X1775" s="131"/>
      <c r="Y1775"/>
      <c r="AB1775"/>
      <c r="AC1775"/>
      <c r="AD1775"/>
      <c r="AE1775"/>
      <c r="AF1775"/>
      <c r="AG1775"/>
      <c r="AH1775"/>
      <c r="AI1775"/>
      <c r="AJ1775"/>
      <c r="AK1775"/>
    </row>
    <row r="1776" spans="1:37" x14ac:dyDescent="0.25">
      <c r="A1776" s="131"/>
      <c r="B1776" s="131"/>
      <c r="C1776" s="131"/>
      <c r="D1776" s="131"/>
      <c r="E1776" s="131"/>
      <c r="F1776" s="131"/>
      <c r="G1776" s="131"/>
      <c r="H1776" s="131"/>
      <c r="I1776" s="131"/>
      <c r="J1776" s="131"/>
      <c r="K1776" s="131"/>
      <c r="L1776" s="131"/>
      <c r="M1776" s="131"/>
      <c r="N1776" s="131"/>
      <c r="O1776" s="131"/>
      <c r="P1776" s="131"/>
      <c r="Q1776" s="170"/>
      <c r="R1776" s="170"/>
      <c r="S1776" s="170"/>
      <c r="T1776" s="170"/>
      <c r="U1776" s="170"/>
      <c r="V1776" s="170"/>
      <c r="W1776" s="170"/>
      <c r="X1776" s="131"/>
      <c r="Y1776"/>
      <c r="AB1776"/>
      <c r="AC1776"/>
      <c r="AD1776"/>
      <c r="AE1776"/>
      <c r="AF1776"/>
      <c r="AG1776"/>
      <c r="AH1776"/>
      <c r="AI1776"/>
      <c r="AJ1776"/>
      <c r="AK1776"/>
    </row>
    <row r="1777" spans="1:37" x14ac:dyDescent="0.25">
      <c r="A1777" s="131"/>
      <c r="B1777" s="131"/>
      <c r="C1777" s="131"/>
      <c r="D1777" s="131"/>
      <c r="E1777" s="131"/>
      <c r="F1777" s="131"/>
      <c r="G1777" s="131"/>
      <c r="H1777" s="131"/>
      <c r="I1777" s="131"/>
      <c r="J1777" s="131"/>
      <c r="K1777" s="131"/>
      <c r="L1777" s="131"/>
      <c r="M1777" s="131"/>
      <c r="N1777" s="131"/>
      <c r="O1777" s="131"/>
      <c r="P1777" s="131"/>
      <c r="Q1777" s="170"/>
      <c r="R1777" s="170"/>
      <c r="S1777" s="170"/>
      <c r="T1777" s="170"/>
      <c r="U1777" s="170"/>
      <c r="V1777" s="170"/>
      <c r="W1777" s="170"/>
      <c r="X1777" s="131"/>
      <c r="Y1777"/>
      <c r="AB1777"/>
      <c r="AC1777"/>
      <c r="AD1777"/>
      <c r="AE1777"/>
      <c r="AF1777"/>
      <c r="AG1777"/>
      <c r="AH1777"/>
      <c r="AI1777"/>
      <c r="AJ1777"/>
      <c r="AK1777"/>
    </row>
    <row r="1778" spans="1:37" x14ac:dyDescent="0.25">
      <c r="A1778" s="131"/>
      <c r="B1778" s="131"/>
      <c r="C1778" s="131"/>
      <c r="D1778" s="131"/>
      <c r="E1778" s="131"/>
      <c r="F1778" s="131"/>
      <c r="G1778" s="131"/>
      <c r="H1778" s="131"/>
      <c r="I1778" s="131"/>
      <c r="J1778" s="131"/>
      <c r="K1778" s="131"/>
      <c r="L1778" s="131"/>
      <c r="M1778" s="131"/>
      <c r="N1778" s="131"/>
      <c r="O1778" s="131"/>
      <c r="P1778" s="131"/>
      <c r="Q1778" s="170"/>
      <c r="R1778" s="170"/>
      <c r="S1778" s="170"/>
      <c r="T1778" s="170"/>
      <c r="U1778" s="170"/>
      <c r="V1778" s="170"/>
      <c r="W1778" s="170"/>
      <c r="X1778" s="131"/>
      <c r="Y1778"/>
      <c r="AB1778"/>
      <c r="AC1778"/>
      <c r="AD1778"/>
      <c r="AE1778"/>
      <c r="AF1778"/>
      <c r="AG1778"/>
      <c r="AH1778"/>
      <c r="AI1778"/>
      <c r="AJ1778"/>
      <c r="AK1778"/>
    </row>
    <row r="1779" spans="1:37" x14ac:dyDescent="0.25">
      <c r="A1779" s="131"/>
      <c r="B1779" s="131"/>
      <c r="C1779" s="131"/>
      <c r="D1779" s="131"/>
      <c r="E1779" s="131"/>
      <c r="F1779" s="131"/>
      <c r="G1779" s="131"/>
      <c r="H1779" s="131"/>
      <c r="I1779" s="131"/>
      <c r="J1779" s="131"/>
      <c r="K1779" s="131"/>
      <c r="L1779" s="131"/>
      <c r="M1779" s="131"/>
      <c r="N1779" s="131"/>
      <c r="O1779" s="131"/>
      <c r="P1779" s="131"/>
      <c r="Q1779" s="170"/>
      <c r="R1779" s="170"/>
      <c r="S1779" s="170"/>
      <c r="T1779" s="170"/>
      <c r="U1779" s="170"/>
      <c r="V1779" s="170"/>
      <c r="W1779" s="170"/>
      <c r="X1779" s="131"/>
      <c r="Y1779"/>
      <c r="AB1779"/>
      <c r="AC1779"/>
      <c r="AD1779"/>
      <c r="AE1779"/>
      <c r="AF1779"/>
      <c r="AG1779"/>
      <c r="AH1779"/>
      <c r="AI1779"/>
      <c r="AJ1779"/>
      <c r="AK1779"/>
    </row>
    <row r="1780" spans="1:37" x14ac:dyDescent="0.25">
      <c r="A1780" s="131"/>
      <c r="B1780" s="131"/>
      <c r="C1780" s="131"/>
      <c r="D1780" s="131"/>
      <c r="E1780" s="131"/>
      <c r="F1780" s="131"/>
      <c r="G1780" s="131"/>
      <c r="H1780" s="131"/>
      <c r="I1780" s="131"/>
      <c r="J1780" s="131"/>
      <c r="K1780" s="131"/>
      <c r="L1780" s="131"/>
      <c r="M1780" s="131"/>
      <c r="N1780" s="131"/>
      <c r="O1780" s="131"/>
      <c r="P1780" s="131"/>
      <c r="Q1780" s="170"/>
      <c r="R1780" s="170"/>
      <c r="S1780" s="170"/>
      <c r="T1780" s="170"/>
      <c r="U1780" s="170"/>
      <c r="V1780" s="170"/>
      <c r="W1780" s="170"/>
      <c r="X1780" s="131"/>
      <c r="Y1780"/>
      <c r="AB1780"/>
      <c r="AC1780"/>
      <c r="AD1780"/>
      <c r="AE1780"/>
      <c r="AF1780"/>
      <c r="AG1780"/>
      <c r="AH1780"/>
      <c r="AI1780"/>
      <c r="AJ1780"/>
      <c r="AK1780"/>
    </row>
    <row r="1781" spans="1:37" x14ac:dyDescent="0.25">
      <c r="A1781" s="131"/>
      <c r="B1781" s="131"/>
      <c r="C1781" s="131"/>
      <c r="D1781" s="131"/>
      <c r="E1781" s="131"/>
      <c r="F1781" s="131"/>
      <c r="G1781" s="131"/>
      <c r="H1781" s="131"/>
      <c r="I1781" s="131"/>
      <c r="J1781" s="131"/>
      <c r="K1781" s="131"/>
      <c r="L1781" s="131"/>
      <c r="M1781" s="131"/>
      <c r="N1781" s="131"/>
      <c r="O1781" s="131"/>
      <c r="P1781" s="131"/>
      <c r="Q1781" s="170"/>
      <c r="R1781" s="170"/>
      <c r="S1781" s="170"/>
      <c r="T1781" s="170"/>
      <c r="U1781" s="170"/>
      <c r="V1781" s="170"/>
      <c r="W1781" s="170"/>
      <c r="X1781" s="131"/>
      <c r="Y1781"/>
      <c r="AB1781"/>
      <c r="AC1781"/>
      <c r="AD1781"/>
      <c r="AE1781"/>
      <c r="AF1781"/>
      <c r="AG1781"/>
      <c r="AH1781"/>
      <c r="AI1781"/>
      <c r="AJ1781"/>
      <c r="AK1781"/>
    </row>
    <row r="1782" spans="1:37" x14ac:dyDescent="0.25">
      <c r="A1782" s="131"/>
      <c r="B1782" s="131"/>
      <c r="C1782" s="131"/>
      <c r="D1782" s="131"/>
      <c r="E1782" s="131"/>
      <c r="F1782" s="131"/>
      <c r="G1782" s="131"/>
      <c r="H1782" s="131"/>
      <c r="I1782" s="131"/>
      <c r="J1782" s="131"/>
      <c r="K1782" s="131"/>
      <c r="L1782" s="131"/>
      <c r="M1782" s="131"/>
      <c r="N1782" s="131"/>
      <c r="O1782" s="131"/>
      <c r="P1782" s="131"/>
      <c r="Q1782" s="170"/>
      <c r="R1782" s="170"/>
      <c r="S1782" s="170"/>
      <c r="T1782" s="170"/>
      <c r="U1782" s="170"/>
      <c r="V1782" s="170"/>
      <c r="W1782" s="170"/>
      <c r="X1782" s="131"/>
      <c r="Y1782"/>
      <c r="AB1782"/>
      <c r="AC1782"/>
      <c r="AD1782"/>
      <c r="AE1782"/>
      <c r="AF1782"/>
      <c r="AG1782"/>
      <c r="AH1782"/>
      <c r="AI1782"/>
      <c r="AJ1782"/>
      <c r="AK1782"/>
    </row>
    <row r="1783" spans="1:37" x14ac:dyDescent="0.25">
      <c r="A1783" s="131"/>
      <c r="B1783" s="131"/>
      <c r="C1783" s="131"/>
      <c r="D1783" s="131"/>
      <c r="E1783" s="131"/>
      <c r="F1783" s="131"/>
      <c r="G1783" s="131"/>
      <c r="H1783" s="131"/>
      <c r="I1783" s="131"/>
      <c r="J1783" s="131"/>
      <c r="K1783" s="131"/>
      <c r="L1783" s="131"/>
      <c r="M1783" s="131"/>
      <c r="N1783" s="131"/>
      <c r="O1783" s="131"/>
      <c r="P1783" s="131"/>
      <c r="Q1783" s="170"/>
      <c r="R1783" s="170"/>
      <c r="S1783" s="170"/>
      <c r="T1783" s="170"/>
      <c r="U1783" s="170"/>
      <c r="V1783" s="170"/>
      <c r="W1783" s="170"/>
      <c r="X1783" s="131"/>
      <c r="Y1783"/>
      <c r="AB1783"/>
      <c r="AC1783"/>
      <c r="AD1783"/>
      <c r="AE1783"/>
      <c r="AF1783"/>
      <c r="AG1783"/>
      <c r="AH1783"/>
      <c r="AI1783"/>
      <c r="AJ1783"/>
      <c r="AK1783"/>
    </row>
    <row r="1784" spans="1:37" x14ac:dyDescent="0.25">
      <c r="A1784" s="131"/>
      <c r="B1784" s="131"/>
      <c r="C1784" s="131"/>
      <c r="D1784" s="131"/>
      <c r="E1784" s="131"/>
      <c r="F1784" s="131"/>
      <c r="G1784" s="131"/>
      <c r="H1784" s="131"/>
      <c r="I1784" s="131"/>
      <c r="J1784" s="131"/>
      <c r="K1784" s="131"/>
      <c r="L1784" s="131"/>
      <c r="M1784" s="131"/>
      <c r="N1784" s="131"/>
      <c r="O1784" s="131"/>
      <c r="P1784" s="131"/>
      <c r="Q1784" s="170"/>
      <c r="R1784" s="170"/>
      <c r="S1784" s="170"/>
      <c r="T1784" s="170"/>
      <c r="U1784" s="170"/>
      <c r="V1784" s="170"/>
      <c r="W1784" s="170"/>
      <c r="X1784" s="131"/>
      <c r="Y1784"/>
      <c r="AB1784"/>
      <c r="AC1784"/>
      <c r="AD1784"/>
      <c r="AE1784"/>
      <c r="AF1784"/>
      <c r="AG1784"/>
      <c r="AH1784"/>
      <c r="AI1784"/>
      <c r="AJ1784"/>
      <c r="AK1784"/>
    </row>
    <row r="1785" spans="1:37" x14ac:dyDescent="0.25">
      <c r="A1785" s="131"/>
      <c r="B1785" s="131"/>
      <c r="C1785" s="131"/>
      <c r="D1785" s="131"/>
      <c r="E1785" s="131"/>
      <c r="F1785" s="131"/>
      <c r="G1785" s="131"/>
      <c r="H1785" s="131"/>
      <c r="I1785" s="131"/>
      <c r="J1785" s="131"/>
      <c r="K1785" s="131"/>
      <c r="L1785" s="131"/>
      <c r="M1785" s="131"/>
      <c r="N1785" s="131"/>
      <c r="O1785" s="131"/>
      <c r="P1785" s="131"/>
      <c r="Q1785" s="170"/>
      <c r="R1785" s="170"/>
      <c r="S1785" s="170"/>
      <c r="T1785" s="170"/>
      <c r="U1785" s="170"/>
      <c r="V1785" s="170"/>
      <c r="W1785" s="170"/>
      <c r="X1785" s="131"/>
      <c r="Y1785"/>
      <c r="AB1785"/>
      <c r="AC1785"/>
      <c r="AD1785"/>
      <c r="AE1785"/>
      <c r="AF1785"/>
      <c r="AG1785"/>
      <c r="AH1785"/>
      <c r="AI1785"/>
      <c r="AJ1785"/>
      <c r="AK1785"/>
    </row>
    <row r="1786" spans="1:37" x14ac:dyDescent="0.25">
      <c r="A1786" s="131"/>
      <c r="B1786" s="131"/>
      <c r="C1786" s="131"/>
      <c r="D1786" s="131"/>
      <c r="E1786" s="131"/>
      <c r="F1786" s="131"/>
      <c r="G1786" s="131"/>
      <c r="H1786" s="131"/>
      <c r="I1786" s="131"/>
      <c r="J1786" s="131"/>
      <c r="K1786" s="131"/>
      <c r="L1786" s="131"/>
      <c r="M1786" s="131"/>
      <c r="N1786" s="131"/>
      <c r="O1786" s="131"/>
      <c r="P1786" s="131"/>
      <c r="Q1786" s="170"/>
      <c r="R1786" s="170"/>
      <c r="S1786" s="170"/>
      <c r="T1786" s="170"/>
      <c r="U1786" s="170"/>
      <c r="V1786" s="170"/>
      <c r="W1786" s="170"/>
      <c r="X1786" s="131"/>
      <c r="Y1786"/>
      <c r="AB1786"/>
      <c r="AC1786"/>
      <c r="AD1786"/>
      <c r="AE1786"/>
      <c r="AF1786"/>
      <c r="AG1786"/>
      <c r="AH1786"/>
      <c r="AI1786"/>
      <c r="AJ1786"/>
      <c r="AK1786"/>
    </row>
    <row r="1787" spans="1:37" x14ac:dyDescent="0.25">
      <c r="A1787" s="131"/>
      <c r="B1787" s="131"/>
      <c r="C1787" s="131"/>
      <c r="D1787" s="131"/>
      <c r="E1787" s="131"/>
      <c r="F1787" s="131"/>
      <c r="G1787" s="131"/>
      <c r="H1787" s="131"/>
      <c r="I1787" s="131"/>
      <c r="J1787" s="131"/>
      <c r="K1787" s="131"/>
      <c r="L1787" s="131"/>
      <c r="M1787" s="131"/>
      <c r="N1787" s="131"/>
      <c r="O1787" s="131"/>
      <c r="P1787" s="131"/>
      <c r="Q1787" s="170"/>
      <c r="R1787" s="170"/>
      <c r="S1787" s="170"/>
      <c r="T1787" s="170"/>
      <c r="U1787" s="170"/>
      <c r="V1787" s="170"/>
      <c r="W1787" s="170"/>
      <c r="X1787" s="131"/>
      <c r="Y1787"/>
      <c r="AB1787"/>
      <c r="AC1787"/>
      <c r="AD1787"/>
      <c r="AE1787"/>
      <c r="AF1787"/>
      <c r="AG1787"/>
      <c r="AH1787"/>
      <c r="AI1787"/>
      <c r="AJ1787"/>
      <c r="AK1787"/>
    </row>
    <row r="1788" spans="1:37" x14ac:dyDescent="0.25">
      <c r="A1788" s="131"/>
      <c r="B1788" s="131"/>
      <c r="C1788" s="131"/>
      <c r="D1788" s="131"/>
      <c r="E1788" s="131"/>
      <c r="F1788" s="131"/>
      <c r="G1788" s="131"/>
      <c r="H1788" s="131"/>
      <c r="I1788" s="131"/>
      <c r="J1788" s="131"/>
      <c r="K1788" s="131"/>
      <c r="L1788" s="131"/>
      <c r="M1788" s="131"/>
      <c r="N1788" s="131"/>
      <c r="O1788" s="131"/>
      <c r="P1788" s="131"/>
      <c r="Q1788" s="170"/>
      <c r="R1788" s="170"/>
      <c r="S1788" s="170"/>
      <c r="T1788" s="170"/>
      <c r="U1788" s="170"/>
      <c r="V1788" s="170"/>
      <c r="W1788" s="170"/>
      <c r="X1788" s="131"/>
      <c r="Y1788"/>
      <c r="AB1788"/>
      <c r="AC1788"/>
      <c r="AD1788"/>
      <c r="AE1788"/>
      <c r="AF1788"/>
      <c r="AG1788"/>
      <c r="AH1788"/>
      <c r="AI1788"/>
      <c r="AJ1788"/>
      <c r="AK1788"/>
    </row>
    <row r="1789" spans="1:37" x14ac:dyDescent="0.25">
      <c r="A1789" s="131"/>
      <c r="B1789" s="131"/>
      <c r="C1789" s="131"/>
      <c r="D1789" s="131"/>
      <c r="E1789" s="131"/>
      <c r="F1789" s="131"/>
      <c r="G1789" s="131"/>
      <c r="H1789" s="131"/>
      <c r="I1789" s="131"/>
      <c r="J1789" s="131"/>
      <c r="K1789" s="131"/>
      <c r="L1789" s="131"/>
      <c r="M1789" s="131"/>
      <c r="N1789" s="131"/>
      <c r="O1789" s="131"/>
      <c r="P1789" s="131"/>
      <c r="Q1789" s="170"/>
      <c r="R1789" s="170"/>
      <c r="S1789" s="170"/>
      <c r="T1789" s="170"/>
      <c r="U1789" s="170"/>
      <c r="V1789" s="170"/>
      <c r="W1789" s="170"/>
      <c r="X1789" s="131"/>
      <c r="Y1789"/>
      <c r="AB1789"/>
      <c r="AC1789"/>
      <c r="AD1789"/>
      <c r="AE1789"/>
      <c r="AF1789"/>
      <c r="AG1789"/>
      <c r="AH1789"/>
      <c r="AI1789"/>
      <c r="AJ1789"/>
      <c r="AK1789"/>
    </row>
    <row r="1790" spans="1:37" x14ac:dyDescent="0.25">
      <c r="A1790" s="131"/>
      <c r="B1790" s="131"/>
      <c r="C1790" s="131"/>
      <c r="D1790" s="131"/>
      <c r="E1790" s="131"/>
      <c r="F1790" s="131"/>
      <c r="G1790" s="131"/>
      <c r="H1790" s="131"/>
      <c r="I1790" s="131"/>
      <c r="J1790" s="131"/>
      <c r="K1790" s="131"/>
      <c r="L1790" s="131"/>
      <c r="M1790" s="131"/>
      <c r="N1790" s="131"/>
      <c r="O1790" s="131"/>
      <c r="P1790" s="131"/>
      <c r="Q1790" s="170"/>
      <c r="R1790" s="170"/>
      <c r="S1790" s="170"/>
      <c r="T1790" s="170"/>
      <c r="U1790" s="170"/>
      <c r="V1790" s="170"/>
      <c r="W1790" s="170"/>
      <c r="X1790" s="131"/>
      <c r="Y1790"/>
      <c r="AB1790"/>
      <c r="AC1790"/>
      <c r="AD1790"/>
      <c r="AE1790"/>
      <c r="AF1790"/>
      <c r="AG1790"/>
      <c r="AH1790"/>
      <c r="AI1790"/>
      <c r="AJ1790"/>
      <c r="AK1790"/>
    </row>
    <row r="1791" spans="1:37" x14ac:dyDescent="0.25">
      <c r="A1791" s="131"/>
      <c r="B1791" s="131"/>
      <c r="C1791" s="131"/>
      <c r="D1791" s="131"/>
      <c r="E1791" s="131"/>
      <c r="F1791" s="131"/>
      <c r="G1791" s="131"/>
      <c r="H1791" s="131"/>
      <c r="I1791" s="131"/>
      <c r="J1791" s="131"/>
      <c r="K1791" s="131"/>
      <c r="L1791" s="131"/>
      <c r="M1791" s="131"/>
      <c r="N1791" s="131"/>
      <c r="O1791" s="131"/>
      <c r="P1791" s="131"/>
      <c r="Q1791" s="170"/>
      <c r="R1791" s="170"/>
      <c r="S1791" s="170"/>
      <c r="T1791" s="170"/>
      <c r="U1791" s="170"/>
      <c r="V1791" s="170"/>
      <c r="W1791" s="170"/>
      <c r="X1791" s="131"/>
      <c r="Y1791"/>
      <c r="AB1791"/>
      <c r="AC1791"/>
      <c r="AD1791"/>
      <c r="AE1791"/>
      <c r="AF1791"/>
      <c r="AG1791"/>
      <c r="AH1791"/>
      <c r="AI1791"/>
      <c r="AJ1791"/>
      <c r="AK1791"/>
    </row>
    <row r="1792" spans="1:37" x14ac:dyDescent="0.25">
      <c r="A1792" s="131"/>
      <c r="B1792" s="131"/>
      <c r="C1792" s="131"/>
      <c r="D1792" s="131"/>
      <c r="E1792" s="131"/>
      <c r="F1792" s="131"/>
      <c r="G1792" s="131"/>
      <c r="H1792" s="131"/>
      <c r="I1792" s="131"/>
      <c r="J1792" s="131"/>
      <c r="K1792" s="131"/>
      <c r="L1792" s="131"/>
      <c r="M1792" s="131"/>
      <c r="N1792" s="131"/>
      <c r="O1792" s="131"/>
      <c r="P1792" s="131"/>
      <c r="Q1792" s="170"/>
      <c r="R1792" s="170"/>
      <c r="S1792" s="170"/>
      <c r="T1792" s="170"/>
      <c r="U1792" s="170"/>
      <c r="V1792" s="170"/>
      <c r="W1792" s="170"/>
      <c r="X1792" s="131"/>
      <c r="Y1792"/>
      <c r="AB1792"/>
      <c r="AC1792"/>
      <c r="AD1792"/>
      <c r="AE1792"/>
      <c r="AF1792"/>
      <c r="AG1792"/>
      <c r="AH1792"/>
      <c r="AI1792"/>
      <c r="AJ1792"/>
      <c r="AK1792"/>
    </row>
    <row r="1793" spans="1:37" x14ac:dyDescent="0.25">
      <c r="A1793" s="131"/>
      <c r="B1793" s="131"/>
      <c r="C1793" s="131"/>
      <c r="D1793" s="131"/>
      <c r="E1793" s="131"/>
      <c r="F1793" s="131"/>
      <c r="G1793" s="131"/>
      <c r="H1793" s="131"/>
      <c r="I1793" s="131"/>
      <c r="J1793" s="131"/>
      <c r="K1793" s="131"/>
      <c r="L1793" s="131"/>
      <c r="M1793" s="131"/>
      <c r="N1793" s="131"/>
      <c r="O1793" s="131"/>
      <c r="P1793" s="131"/>
      <c r="Q1793" s="170"/>
      <c r="R1793" s="170"/>
      <c r="S1793" s="170"/>
      <c r="T1793" s="170"/>
      <c r="U1793" s="170"/>
      <c r="V1793" s="170"/>
      <c r="W1793" s="170"/>
      <c r="X1793" s="131"/>
      <c r="Y1793"/>
      <c r="AB1793"/>
      <c r="AC1793"/>
      <c r="AD1793"/>
      <c r="AE1793"/>
      <c r="AF1793"/>
      <c r="AG1793"/>
      <c r="AH1793"/>
      <c r="AI1793"/>
      <c r="AJ1793"/>
      <c r="AK1793"/>
    </row>
    <row r="1794" spans="1:37" x14ac:dyDescent="0.25">
      <c r="A1794" s="131"/>
      <c r="B1794" s="131"/>
      <c r="C1794" s="131"/>
      <c r="D1794" s="131"/>
      <c r="E1794" s="131"/>
      <c r="F1794" s="131"/>
      <c r="G1794" s="131"/>
      <c r="H1794" s="131"/>
      <c r="I1794" s="131"/>
      <c r="J1794" s="131"/>
      <c r="K1794" s="131"/>
      <c r="L1794" s="131"/>
      <c r="M1794" s="131"/>
      <c r="N1794" s="131"/>
      <c r="O1794" s="131"/>
      <c r="P1794" s="131"/>
      <c r="Q1794" s="170"/>
      <c r="R1794" s="170"/>
      <c r="S1794" s="170"/>
      <c r="T1794" s="170"/>
      <c r="U1794" s="170"/>
      <c r="V1794" s="170"/>
      <c r="W1794" s="170"/>
      <c r="X1794" s="131"/>
      <c r="Y1794"/>
      <c r="AB1794"/>
      <c r="AC1794"/>
      <c r="AD1794"/>
      <c r="AE1794"/>
      <c r="AF1794"/>
      <c r="AG1794"/>
      <c r="AH1794"/>
      <c r="AI1794"/>
      <c r="AJ1794"/>
      <c r="AK1794"/>
    </row>
    <row r="1795" spans="1:37" x14ac:dyDescent="0.25">
      <c r="A1795" s="131"/>
      <c r="B1795" s="131"/>
      <c r="C1795" s="131"/>
      <c r="D1795" s="131"/>
      <c r="E1795" s="131"/>
      <c r="F1795" s="131"/>
      <c r="G1795" s="131"/>
      <c r="H1795" s="131"/>
      <c r="I1795" s="131"/>
      <c r="J1795" s="131"/>
      <c r="K1795" s="131"/>
      <c r="L1795" s="131"/>
      <c r="M1795" s="131"/>
      <c r="N1795" s="131"/>
      <c r="O1795" s="131"/>
      <c r="P1795" s="131"/>
      <c r="Q1795" s="170"/>
      <c r="R1795" s="170"/>
      <c r="S1795" s="170"/>
      <c r="T1795" s="170"/>
      <c r="U1795" s="170"/>
      <c r="V1795" s="170"/>
      <c r="W1795" s="170"/>
      <c r="X1795" s="131"/>
      <c r="Y1795"/>
      <c r="AB1795"/>
      <c r="AC1795"/>
      <c r="AD1795"/>
      <c r="AE1795"/>
      <c r="AF1795"/>
      <c r="AG1795"/>
      <c r="AH1795"/>
      <c r="AI1795"/>
      <c r="AJ1795"/>
      <c r="AK1795"/>
    </row>
    <row r="1796" spans="1:37" x14ac:dyDescent="0.25">
      <c r="A1796" s="131"/>
      <c r="B1796" s="131"/>
      <c r="C1796" s="131"/>
      <c r="D1796" s="131"/>
      <c r="E1796" s="131"/>
      <c r="F1796" s="131"/>
      <c r="G1796" s="131"/>
      <c r="H1796" s="131"/>
      <c r="I1796" s="131"/>
      <c r="J1796" s="131"/>
      <c r="K1796" s="131"/>
      <c r="L1796" s="131"/>
      <c r="M1796" s="131"/>
      <c r="N1796" s="131"/>
      <c r="O1796" s="131"/>
      <c r="P1796" s="131"/>
      <c r="Q1796" s="170"/>
      <c r="R1796" s="170"/>
      <c r="S1796" s="170"/>
      <c r="T1796" s="170"/>
      <c r="U1796" s="170"/>
      <c r="V1796" s="170"/>
      <c r="W1796" s="170"/>
      <c r="X1796" s="131"/>
      <c r="Y1796"/>
      <c r="AB1796"/>
      <c r="AC1796"/>
      <c r="AD1796"/>
      <c r="AE1796"/>
      <c r="AF1796"/>
      <c r="AG1796"/>
      <c r="AH1796"/>
      <c r="AI1796"/>
      <c r="AJ1796"/>
      <c r="AK1796"/>
    </row>
    <row r="1797" spans="1:37" x14ac:dyDescent="0.25">
      <c r="A1797" s="131"/>
      <c r="B1797" s="131"/>
      <c r="C1797" s="131"/>
      <c r="D1797" s="131"/>
      <c r="E1797" s="131"/>
      <c r="F1797" s="131"/>
      <c r="G1797" s="131"/>
      <c r="H1797" s="131"/>
      <c r="I1797" s="131"/>
      <c r="J1797" s="131"/>
      <c r="K1797" s="131"/>
      <c r="L1797" s="131"/>
      <c r="M1797" s="131"/>
      <c r="N1797" s="131"/>
      <c r="O1797" s="131"/>
      <c r="P1797" s="131"/>
      <c r="Q1797" s="170"/>
      <c r="R1797" s="170"/>
      <c r="S1797" s="170"/>
      <c r="T1797" s="170"/>
      <c r="U1797" s="170"/>
      <c r="V1797" s="170"/>
      <c r="W1797" s="170"/>
      <c r="X1797" s="131"/>
      <c r="Y1797"/>
      <c r="AB1797"/>
      <c r="AC1797"/>
      <c r="AD1797"/>
      <c r="AE1797"/>
      <c r="AF1797"/>
      <c r="AG1797"/>
      <c r="AH1797"/>
      <c r="AI1797"/>
      <c r="AJ1797"/>
      <c r="AK1797"/>
    </row>
    <row r="1798" spans="1:37" x14ac:dyDescent="0.25">
      <c r="A1798" s="131"/>
      <c r="B1798" s="131"/>
      <c r="C1798" s="131"/>
      <c r="D1798" s="131"/>
      <c r="E1798" s="131"/>
      <c r="F1798" s="131"/>
      <c r="G1798" s="131"/>
      <c r="H1798" s="131"/>
      <c r="I1798" s="131"/>
      <c r="J1798" s="131"/>
      <c r="K1798" s="131"/>
      <c r="L1798" s="131"/>
      <c r="M1798" s="131"/>
      <c r="N1798" s="131"/>
      <c r="O1798" s="131"/>
      <c r="P1798" s="131"/>
      <c r="Q1798" s="170"/>
      <c r="R1798" s="170"/>
      <c r="S1798" s="170"/>
      <c r="T1798" s="170"/>
      <c r="U1798" s="170"/>
      <c r="V1798" s="170"/>
      <c r="W1798" s="170"/>
      <c r="X1798" s="131"/>
      <c r="Y1798"/>
      <c r="AB1798"/>
      <c r="AC1798"/>
      <c r="AD1798"/>
      <c r="AE1798"/>
      <c r="AF1798"/>
      <c r="AG1798"/>
      <c r="AH1798"/>
      <c r="AI1798"/>
      <c r="AJ1798"/>
      <c r="AK1798"/>
    </row>
    <row r="1799" spans="1:37" x14ac:dyDescent="0.25">
      <c r="A1799" s="131"/>
      <c r="B1799" s="131"/>
      <c r="C1799" s="131"/>
      <c r="D1799" s="131"/>
      <c r="E1799" s="131"/>
      <c r="F1799" s="131"/>
      <c r="G1799" s="131"/>
      <c r="H1799" s="131"/>
      <c r="I1799" s="131"/>
      <c r="J1799" s="131"/>
      <c r="K1799" s="131"/>
      <c r="L1799" s="131"/>
      <c r="M1799" s="131"/>
      <c r="N1799" s="131"/>
      <c r="O1799" s="131"/>
      <c r="P1799" s="131"/>
      <c r="Q1799" s="170"/>
      <c r="R1799" s="170"/>
      <c r="S1799" s="170"/>
      <c r="T1799" s="170"/>
      <c r="U1799" s="170"/>
      <c r="V1799" s="170"/>
      <c r="W1799" s="170"/>
      <c r="X1799" s="131"/>
      <c r="Y1799"/>
      <c r="AB1799"/>
      <c r="AC1799"/>
      <c r="AD1799"/>
      <c r="AE1799"/>
      <c r="AF1799"/>
      <c r="AG1799"/>
      <c r="AH1799"/>
      <c r="AI1799"/>
      <c r="AJ1799"/>
      <c r="AK1799"/>
    </row>
    <row r="1800" spans="1:37" x14ac:dyDescent="0.25">
      <c r="A1800" s="131"/>
      <c r="B1800" s="131"/>
      <c r="C1800" s="131"/>
      <c r="D1800" s="131"/>
      <c r="E1800" s="131"/>
      <c r="F1800" s="131"/>
      <c r="G1800" s="131"/>
      <c r="H1800" s="131"/>
      <c r="I1800" s="131"/>
      <c r="J1800" s="131"/>
      <c r="K1800" s="131"/>
      <c r="L1800" s="131"/>
      <c r="M1800" s="131"/>
      <c r="N1800" s="131"/>
      <c r="O1800" s="131"/>
      <c r="P1800" s="131"/>
      <c r="Q1800" s="170"/>
      <c r="R1800" s="170"/>
      <c r="S1800" s="170"/>
      <c r="T1800" s="170"/>
      <c r="U1800" s="170"/>
      <c r="V1800" s="170"/>
      <c r="W1800" s="170"/>
      <c r="X1800" s="131"/>
      <c r="Y1800"/>
      <c r="AB1800"/>
      <c r="AC1800"/>
      <c r="AD1800"/>
      <c r="AE1800"/>
      <c r="AF1800"/>
      <c r="AG1800"/>
      <c r="AH1800"/>
      <c r="AI1800"/>
      <c r="AJ1800"/>
      <c r="AK1800"/>
    </row>
    <row r="1801" spans="1:37" x14ac:dyDescent="0.25">
      <c r="A1801" s="131"/>
      <c r="B1801" s="131"/>
      <c r="C1801" s="131"/>
      <c r="D1801" s="131"/>
      <c r="E1801" s="131"/>
      <c r="F1801" s="131"/>
      <c r="G1801" s="131"/>
      <c r="H1801" s="131"/>
      <c r="I1801" s="131"/>
      <c r="J1801" s="131"/>
      <c r="K1801" s="131"/>
      <c r="L1801" s="131"/>
      <c r="M1801" s="131"/>
      <c r="N1801" s="131"/>
      <c r="O1801" s="131"/>
      <c r="P1801" s="131"/>
      <c r="Q1801" s="170"/>
      <c r="R1801" s="170"/>
      <c r="S1801" s="170"/>
      <c r="T1801" s="170"/>
      <c r="U1801" s="170"/>
      <c r="V1801" s="170"/>
      <c r="W1801" s="170"/>
      <c r="X1801" s="131"/>
      <c r="Y1801"/>
      <c r="AB1801"/>
      <c r="AC1801"/>
      <c r="AD1801"/>
      <c r="AE1801"/>
      <c r="AF1801"/>
      <c r="AG1801"/>
      <c r="AH1801"/>
      <c r="AI1801"/>
      <c r="AJ1801"/>
      <c r="AK1801"/>
    </row>
    <row r="1802" spans="1:37" x14ac:dyDescent="0.25">
      <c r="A1802" s="131"/>
      <c r="B1802" s="131"/>
      <c r="C1802" s="131"/>
      <c r="D1802" s="131"/>
      <c r="E1802" s="131"/>
      <c r="F1802" s="131"/>
      <c r="G1802" s="131"/>
      <c r="H1802" s="131"/>
      <c r="I1802" s="131"/>
      <c r="J1802" s="131"/>
      <c r="K1802" s="131"/>
      <c r="L1802" s="131"/>
      <c r="M1802" s="131"/>
      <c r="N1802" s="131"/>
      <c r="O1802" s="131"/>
      <c r="P1802" s="131"/>
      <c r="Q1802" s="170"/>
      <c r="R1802" s="170"/>
      <c r="S1802" s="170"/>
      <c r="T1802" s="170"/>
      <c r="U1802" s="170"/>
      <c r="V1802" s="170"/>
      <c r="W1802" s="170"/>
      <c r="X1802" s="131"/>
      <c r="Y1802"/>
      <c r="AB1802"/>
      <c r="AC1802"/>
      <c r="AD1802"/>
      <c r="AE1802"/>
      <c r="AF1802"/>
      <c r="AG1802"/>
      <c r="AH1802"/>
      <c r="AI1802"/>
      <c r="AJ1802"/>
      <c r="AK1802"/>
    </row>
    <row r="1803" spans="1:37" x14ac:dyDescent="0.25">
      <c r="A1803" s="131"/>
      <c r="B1803" s="131"/>
      <c r="C1803" s="131"/>
      <c r="D1803" s="131"/>
      <c r="E1803" s="131"/>
      <c r="F1803" s="131"/>
      <c r="G1803" s="131"/>
      <c r="H1803" s="131"/>
      <c r="I1803" s="131"/>
      <c r="J1803" s="131"/>
      <c r="K1803" s="131"/>
      <c r="L1803" s="131"/>
      <c r="M1803" s="131"/>
      <c r="N1803" s="131"/>
      <c r="O1803" s="131"/>
      <c r="P1803" s="131"/>
      <c r="Q1803" s="170"/>
      <c r="R1803" s="170"/>
      <c r="S1803" s="170"/>
      <c r="T1803" s="170"/>
      <c r="U1803" s="170"/>
      <c r="V1803" s="170"/>
      <c r="W1803" s="170"/>
      <c r="X1803" s="131"/>
      <c r="Y1803"/>
      <c r="AB1803"/>
      <c r="AC1803"/>
      <c r="AD1803"/>
      <c r="AE1803"/>
      <c r="AF1803"/>
      <c r="AG1803"/>
      <c r="AH1803"/>
      <c r="AI1803"/>
      <c r="AJ1803"/>
      <c r="AK1803"/>
    </row>
    <row r="1804" spans="1:37" x14ac:dyDescent="0.25">
      <c r="A1804" s="131"/>
      <c r="B1804" s="131"/>
      <c r="C1804" s="131"/>
      <c r="D1804" s="131"/>
      <c r="E1804" s="131"/>
      <c r="F1804" s="131"/>
      <c r="G1804" s="131"/>
      <c r="H1804" s="131"/>
      <c r="I1804" s="131"/>
      <c r="J1804" s="131"/>
      <c r="K1804" s="131"/>
      <c r="L1804" s="131"/>
      <c r="M1804" s="131"/>
      <c r="N1804" s="131"/>
      <c r="O1804" s="131"/>
      <c r="P1804" s="131"/>
      <c r="Q1804" s="170"/>
      <c r="R1804" s="170"/>
      <c r="S1804" s="170"/>
      <c r="T1804" s="170"/>
      <c r="U1804" s="170"/>
      <c r="V1804" s="170"/>
      <c r="W1804" s="170"/>
      <c r="X1804" s="131"/>
      <c r="Y1804"/>
      <c r="AB1804"/>
      <c r="AC1804"/>
      <c r="AD1804"/>
      <c r="AE1804"/>
      <c r="AF1804"/>
      <c r="AG1804"/>
      <c r="AH1804"/>
      <c r="AI1804"/>
      <c r="AJ1804"/>
      <c r="AK1804"/>
    </row>
    <row r="1805" spans="1:37" x14ac:dyDescent="0.25">
      <c r="A1805" s="131"/>
      <c r="B1805" s="131"/>
      <c r="C1805" s="131"/>
      <c r="D1805" s="131"/>
      <c r="E1805" s="131"/>
      <c r="F1805" s="131"/>
      <c r="G1805" s="131"/>
      <c r="H1805" s="131"/>
      <c r="I1805" s="131"/>
      <c r="J1805" s="131"/>
      <c r="K1805" s="131"/>
      <c r="L1805" s="131"/>
      <c r="M1805" s="131"/>
      <c r="N1805" s="131"/>
      <c r="O1805" s="131"/>
      <c r="P1805" s="131"/>
      <c r="Q1805" s="170"/>
      <c r="R1805" s="170"/>
      <c r="S1805" s="170"/>
      <c r="T1805" s="170"/>
      <c r="U1805" s="170"/>
      <c r="V1805" s="170"/>
      <c r="W1805" s="170"/>
      <c r="X1805" s="131"/>
      <c r="Y1805"/>
      <c r="AB1805"/>
      <c r="AC1805"/>
      <c r="AD1805"/>
      <c r="AE1805"/>
      <c r="AF1805"/>
      <c r="AG1805"/>
      <c r="AH1805"/>
      <c r="AI1805"/>
      <c r="AJ1805"/>
      <c r="AK1805"/>
    </row>
    <row r="1806" spans="1:37" x14ac:dyDescent="0.25">
      <c r="A1806" s="131"/>
      <c r="B1806" s="131"/>
      <c r="C1806" s="131"/>
      <c r="D1806" s="131"/>
      <c r="E1806" s="131"/>
      <c r="F1806" s="131"/>
      <c r="G1806" s="131"/>
      <c r="H1806" s="131"/>
      <c r="I1806" s="131"/>
      <c r="J1806" s="131"/>
      <c r="K1806" s="131"/>
      <c r="L1806" s="131"/>
      <c r="M1806" s="131"/>
      <c r="N1806" s="131"/>
      <c r="O1806" s="131"/>
      <c r="P1806" s="131"/>
      <c r="Q1806" s="170"/>
      <c r="R1806" s="170"/>
      <c r="S1806" s="170"/>
      <c r="T1806" s="170"/>
      <c r="U1806" s="170"/>
      <c r="V1806" s="170"/>
      <c r="W1806" s="170"/>
      <c r="X1806" s="131"/>
      <c r="Y1806"/>
      <c r="AB1806"/>
      <c r="AC1806"/>
      <c r="AD1806"/>
      <c r="AE1806"/>
      <c r="AF1806"/>
      <c r="AG1806"/>
      <c r="AH1806"/>
      <c r="AI1806"/>
      <c r="AJ1806"/>
      <c r="AK1806"/>
    </row>
    <row r="1807" spans="1:37" x14ac:dyDescent="0.25">
      <c r="A1807" s="131"/>
      <c r="B1807" s="131"/>
      <c r="C1807" s="131"/>
      <c r="D1807" s="131"/>
      <c r="E1807" s="131"/>
      <c r="F1807" s="131"/>
      <c r="G1807" s="131"/>
      <c r="H1807" s="131"/>
      <c r="I1807" s="131"/>
      <c r="J1807" s="131"/>
      <c r="K1807" s="131"/>
      <c r="L1807" s="131"/>
      <c r="M1807" s="131"/>
      <c r="N1807" s="131"/>
      <c r="O1807" s="131"/>
      <c r="P1807" s="131"/>
      <c r="Q1807" s="170"/>
      <c r="R1807" s="170"/>
      <c r="S1807" s="170"/>
      <c r="T1807" s="170"/>
      <c r="U1807" s="170"/>
      <c r="V1807" s="170"/>
      <c r="W1807" s="170"/>
      <c r="X1807" s="131"/>
      <c r="Y1807"/>
      <c r="AB1807"/>
      <c r="AC1807"/>
      <c r="AD1807"/>
      <c r="AE1807"/>
      <c r="AF1807"/>
      <c r="AG1807"/>
      <c r="AH1807"/>
      <c r="AI1807"/>
      <c r="AJ1807"/>
      <c r="AK1807"/>
    </row>
    <row r="1808" spans="1:37" x14ac:dyDescent="0.25">
      <c r="A1808" s="131"/>
      <c r="B1808" s="131"/>
      <c r="C1808" s="131"/>
      <c r="D1808" s="131"/>
      <c r="E1808" s="131"/>
      <c r="F1808" s="131"/>
      <c r="G1808" s="131"/>
      <c r="H1808" s="131"/>
      <c r="I1808" s="131"/>
      <c r="J1808" s="131"/>
      <c r="K1808" s="131"/>
      <c r="L1808" s="131"/>
      <c r="M1808" s="131"/>
      <c r="N1808" s="131"/>
      <c r="O1808" s="131"/>
      <c r="P1808" s="131"/>
      <c r="Q1808" s="170"/>
      <c r="R1808" s="170"/>
      <c r="S1808" s="170"/>
      <c r="T1808" s="170"/>
      <c r="U1808" s="170"/>
      <c r="V1808" s="170"/>
      <c r="W1808" s="170"/>
      <c r="X1808" s="131"/>
      <c r="Y1808"/>
      <c r="AB1808"/>
      <c r="AC1808"/>
      <c r="AD1808"/>
      <c r="AE1808"/>
      <c r="AF1808"/>
      <c r="AG1808"/>
      <c r="AH1808"/>
      <c r="AI1808"/>
      <c r="AJ1808"/>
      <c r="AK1808"/>
    </row>
    <row r="1809" spans="1:37" x14ac:dyDescent="0.25">
      <c r="A1809" s="131"/>
      <c r="B1809" s="131"/>
      <c r="C1809" s="131"/>
      <c r="D1809" s="131"/>
      <c r="E1809" s="131"/>
      <c r="F1809" s="131"/>
      <c r="G1809" s="131"/>
      <c r="H1809" s="131"/>
      <c r="I1809" s="131"/>
      <c r="J1809" s="131"/>
      <c r="K1809" s="131"/>
      <c r="L1809" s="131"/>
      <c r="M1809" s="131"/>
      <c r="N1809" s="131"/>
      <c r="O1809" s="131"/>
      <c r="P1809" s="131"/>
      <c r="Q1809" s="170"/>
      <c r="R1809" s="170"/>
      <c r="S1809" s="170"/>
      <c r="T1809" s="170"/>
      <c r="U1809" s="170"/>
      <c r="V1809" s="170"/>
      <c r="W1809" s="170"/>
      <c r="X1809" s="131"/>
      <c r="Y1809"/>
      <c r="AB1809"/>
      <c r="AC1809"/>
      <c r="AD1809"/>
      <c r="AE1809"/>
      <c r="AF1809"/>
      <c r="AG1809"/>
      <c r="AH1809"/>
      <c r="AI1809"/>
      <c r="AJ1809"/>
      <c r="AK1809"/>
    </row>
    <row r="1810" spans="1:37" x14ac:dyDescent="0.25">
      <c r="A1810" s="131"/>
      <c r="B1810" s="131"/>
      <c r="C1810" s="131"/>
      <c r="D1810" s="131"/>
      <c r="E1810" s="131"/>
      <c r="F1810" s="131"/>
      <c r="G1810" s="131"/>
      <c r="H1810" s="131"/>
      <c r="I1810" s="131"/>
      <c r="J1810" s="131"/>
      <c r="K1810" s="131"/>
      <c r="L1810" s="131"/>
      <c r="M1810" s="131"/>
      <c r="N1810" s="131"/>
      <c r="O1810" s="131"/>
      <c r="P1810" s="131"/>
      <c r="Q1810" s="170"/>
      <c r="R1810" s="170"/>
      <c r="S1810" s="170"/>
      <c r="T1810" s="170"/>
      <c r="U1810" s="170"/>
      <c r="V1810" s="170"/>
      <c r="W1810" s="170"/>
      <c r="X1810" s="131"/>
      <c r="Y1810"/>
      <c r="AB1810"/>
      <c r="AC1810"/>
      <c r="AD1810"/>
      <c r="AE1810"/>
      <c r="AF1810"/>
      <c r="AG1810"/>
      <c r="AH1810"/>
      <c r="AI1810"/>
      <c r="AJ1810"/>
      <c r="AK1810"/>
    </row>
    <row r="1811" spans="1:37" x14ac:dyDescent="0.25">
      <c r="A1811" s="131"/>
      <c r="B1811" s="131"/>
      <c r="C1811" s="131"/>
      <c r="D1811" s="131"/>
      <c r="E1811" s="131"/>
      <c r="F1811" s="131"/>
      <c r="G1811" s="131"/>
      <c r="H1811" s="131"/>
      <c r="I1811" s="131"/>
      <c r="J1811" s="131"/>
      <c r="K1811" s="131"/>
      <c r="L1811" s="131"/>
      <c r="M1811" s="131"/>
      <c r="N1811" s="131"/>
      <c r="O1811" s="131"/>
      <c r="P1811" s="131"/>
      <c r="Q1811" s="170"/>
      <c r="R1811" s="170"/>
      <c r="S1811" s="170"/>
      <c r="T1811" s="170"/>
      <c r="U1811" s="170"/>
      <c r="V1811" s="170"/>
      <c r="W1811" s="170"/>
      <c r="X1811" s="131"/>
      <c r="Y1811"/>
      <c r="AB1811"/>
      <c r="AC1811"/>
      <c r="AD1811"/>
      <c r="AE1811"/>
      <c r="AF1811"/>
      <c r="AG1811"/>
      <c r="AH1811"/>
      <c r="AI1811"/>
      <c r="AJ1811"/>
      <c r="AK1811"/>
    </row>
    <row r="1812" spans="1:37" x14ac:dyDescent="0.25">
      <c r="A1812" s="131"/>
      <c r="B1812" s="131"/>
      <c r="C1812" s="131"/>
      <c r="D1812" s="131"/>
      <c r="E1812" s="131"/>
      <c r="F1812" s="131"/>
      <c r="G1812" s="131"/>
      <c r="H1812" s="131"/>
      <c r="I1812" s="131"/>
      <c r="J1812" s="131"/>
      <c r="K1812" s="131"/>
      <c r="L1812" s="131"/>
      <c r="M1812" s="131"/>
      <c r="N1812" s="131"/>
      <c r="O1812" s="131"/>
      <c r="P1812" s="131"/>
      <c r="Q1812" s="170"/>
      <c r="R1812" s="170"/>
      <c r="S1812" s="170"/>
      <c r="T1812" s="170"/>
      <c r="U1812" s="170"/>
      <c r="V1812" s="170"/>
      <c r="W1812" s="170"/>
      <c r="X1812" s="131"/>
      <c r="Y1812"/>
      <c r="AB1812"/>
      <c r="AC1812"/>
      <c r="AD1812"/>
      <c r="AE1812"/>
      <c r="AF1812"/>
      <c r="AG1812"/>
      <c r="AH1812"/>
      <c r="AI1812"/>
      <c r="AJ1812"/>
      <c r="AK1812"/>
    </row>
    <row r="1813" spans="1:37" x14ac:dyDescent="0.25">
      <c r="A1813" s="131"/>
      <c r="B1813" s="131"/>
      <c r="C1813" s="131"/>
      <c r="D1813" s="131"/>
      <c r="E1813" s="131"/>
      <c r="F1813" s="131"/>
      <c r="G1813" s="131"/>
      <c r="H1813" s="131"/>
      <c r="I1813" s="131"/>
      <c r="J1813" s="131"/>
      <c r="K1813" s="131"/>
      <c r="L1813" s="131"/>
      <c r="M1813" s="131"/>
      <c r="N1813" s="131"/>
      <c r="O1813" s="131"/>
      <c r="P1813" s="131"/>
      <c r="Q1813" s="170"/>
      <c r="R1813" s="170"/>
      <c r="S1813" s="170"/>
      <c r="T1813" s="170"/>
      <c r="U1813" s="170"/>
      <c r="V1813" s="170"/>
      <c r="W1813" s="170"/>
      <c r="X1813" s="131"/>
      <c r="Y1813"/>
      <c r="AB1813"/>
      <c r="AC1813"/>
      <c r="AD1813"/>
      <c r="AE1813"/>
      <c r="AF1813"/>
      <c r="AG1813"/>
      <c r="AH1813"/>
      <c r="AI1813"/>
      <c r="AJ1813"/>
      <c r="AK1813"/>
    </row>
    <row r="1814" spans="1:37" x14ac:dyDescent="0.25">
      <c r="A1814" s="131"/>
      <c r="B1814" s="131"/>
      <c r="C1814" s="131"/>
      <c r="D1814" s="131"/>
      <c r="E1814" s="131"/>
      <c r="F1814" s="131"/>
      <c r="G1814" s="131"/>
      <c r="H1814" s="131"/>
      <c r="I1814" s="131"/>
      <c r="J1814" s="131"/>
      <c r="K1814" s="131"/>
      <c r="L1814" s="131"/>
      <c r="M1814" s="131"/>
      <c r="N1814" s="131"/>
      <c r="O1814" s="131"/>
      <c r="P1814" s="131"/>
      <c r="Q1814" s="170"/>
      <c r="R1814" s="170"/>
      <c r="S1814" s="170"/>
      <c r="T1814" s="170"/>
      <c r="U1814" s="170"/>
      <c r="V1814" s="170"/>
      <c r="W1814" s="170"/>
      <c r="X1814" s="131"/>
      <c r="Y1814"/>
      <c r="AB1814"/>
      <c r="AC1814"/>
      <c r="AD1814"/>
      <c r="AE1814"/>
      <c r="AF1814"/>
      <c r="AG1814"/>
      <c r="AH1814"/>
      <c r="AI1814"/>
      <c r="AJ1814"/>
      <c r="AK1814"/>
    </row>
    <row r="1815" spans="1:37" x14ac:dyDescent="0.25">
      <c r="A1815" s="131"/>
      <c r="B1815" s="131"/>
      <c r="C1815" s="131"/>
      <c r="D1815" s="131"/>
      <c r="E1815" s="131"/>
      <c r="F1815" s="131"/>
      <c r="G1815" s="131"/>
      <c r="H1815" s="131"/>
      <c r="I1815" s="131"/>
      <c r="J1815" s="131"/>
      <c r="K1815" s="131"/>
      <c r="L1815" s="131"/>
      <c r="M1815" s="131"/>
      <c r="N1815" s="131"/>
      <c r="O1815" s="131"/>
      <c r="P1815" s="131"/>
      <c r="Q1815" s="170"/>
      <c r="R1815" s="170"/>
      <c r="S1815" s="170"/>
      <c r="T1815" s="170"/>
      <c r="U1815" s="170"/>
      <c r="V1815" s="170"/>
      <c r="W1815" s="170"/>
      <c r="X1815" s="131"/>
      <c r="Y1815"/>
      <c r="AB1815"/>
      <c r="AC1815"/>
      <c r="AD1815"/>
      <c r="AE1815"/>
      <c r="AF1815"/>
      <c r="AG1815"/>
      <c r="AH1815"/>
      <c r="AI1815"/>
      <c r="AJ1815"/>
      <c r="AK1815"/>
    </row>
    <row r="1816" spans="1:37" x14ac:dyDescent="0.25">
      <c r="A1816" s="131"/>
      <c r="B1816" s="131"/>
      <c r="C1816" s="131"/>
      <c r="D1816" s="131"/>
      <c r="E1816" s="131"/>
      <c r="F1816" s="131"/>
      <c r="G1816" s="131"/>
      <c r="H1816" s="131"/>
      <c r="I1816" s="131"/>
      <c r="J1816" s="131"/>
      <c r="K1816" s="131"/>
      <c r="L1816" s="131"/>
      <c r="M1816" s="131"/>
      <c r="N1816" s="131"/>
      <c r="O1816" s="131"/>
      <c r="P1816" s="131"/>
      <c r="Q1816" s="170"/>
      <c r="R1816" s="170"/>
      <c r="S1816" s="170"/>
      <c r="T1816" s="170"/>
      <c r="U1816" s="170"/>
      <c r="V1816" s="170"/>
      <c r="W1816" s="170"/>
      <c r="X1816" s="131"/>
      <c r="Y1816"/>
      <c r="AB1816"/>
      <c r="AC1816"/>
      <c r="AD1816"/>
      <c r="AE1816"/>
      <c r="AF1816"/>
      <c r="AG1816"/>
      <c r="AH1816"/>
      <c r="AI1816"/>
      <c r="AJ1816"/>
      <c r="AK1816"/>
    </row>
    <row r="1817" spans="1:37" x14ac:dyDescent="0.25">
      <c r="A1817" s="131"/>
      <c r="B1817" s="131"/>
      <c r="C1817" s="131"/>
      <c r="D1817" s="131"/>
      <c r="E1817" s="131"/>
      <c r="F1817" s="131"/>
      <c r="G1817" s="131"/>
      <c r="H1817" s="131"/>
      <c r="I1817" s="131"/>
      <c r="J1817" s="131"/>
      <c r="K1817" s="131"/>
      <c r="L1817" s="131"/>
      <c r="M1817" s="131"/>
      <c r="N1817" s="131"/>
      <c r="O1817" s="131"/>
      <c r="P1817" s="131"/>
      <c r="Q1817" s="170"/>
      <c r="R1817" s="170"/>
      <c r="S1817" s="170"/>
      <c r="T1817" s="170"/>
      <c r="U1817" s="170"/>
      <c r="V1817" s="170"/>
      <c r="W1817" s="170"/>
      <c r="X1817" s="131"/>
      <c r="Y1817"/>
      <c r="AB1817"/>
      <c r="AC1817"/>
      <c r="AD1817"/>
      <c r="AE1817"/>
      <c r="AF1817"/>
      <c r="AG1817"/>
      <c r="AH1817"/>
      <c r="AI1817"/>
      <c r="AJ1817"/>
      <c r="AK1817"/>
    </row>
    <row r="1818" spans="1:37" x14ac:dyDescent="0.25">
      <c r="A1818" s="131"/>
      <c r="B1818" s="131"/>
      <c r="C1818" s="131"/>
      <c r="D1818" s="131"/>
      <c r="E1818" s="131"/>
      <c r="F1818" s="131"/>
      <c r="G1818" s="131"/>
      <c r="H1818" s="131"/>
      <c r="I1818" s="131"/>
      <c r="J1818" s="131"/>
      <c r="K1818" s="131"/>
      <c r="L1818" s="131"/>
      <c r="M1818" s="131"/>
      <c r="N1818" s="131"/>
      <c r="O1818" s="131"/>
      <c r="P1818" s="131"/>
      <c r="Q1818" s="170"/>
      <c r="R1818" s="170"/>
      <c r="S1818" s="170"/>
      <c r="T1818" s="170"/>
      <c r="U1818" s="170"/>
      <c r="V1818" s="170"/>
      <c r="W1818" s="170"/>
      <c r="X1818" s="131"/>
      <c r="Y1818"/>
      <c r="AB1818"/>
      <c r="AC1818"/>
      <c r="AD1818"/>
      <c r="AE1818"/>
      <c r="AF1818"/>
      <c r="AG1818"/>
      <c r="AH1818"/>
      <c r="AI1818"/>
      <c r="AJ1818"/>
      <c r="AK1818"/>
    </row>
    <row r="1819" spans="1:37" x14ac:dyDescent="0.25">
      <c r="A1819" s="131"/>
      <c r="B1819" s="131"/>
      <c r="C1819" s="131"/>
      <c r="D1819" s="131"/>
      <c r="E1819" s="131"/>
      <c r="F1819" s="131"/>
      <c r="G1819" s="131"/>
      <c r="H1819" s="131"/>
      <c r="I1819" s="131"/>
      <c r="J1819" s="131"/>
      <c r="K1819" s="131"/>
      <c r="L1819" s="131"/>
      <c r="M1819" s="131"/>
      <c r="N1819" s="131"/>
      <c r="O1819" s="131"/>
      <c r="P1819" s="131"/>
      <c r="Q1819" s="170"/>
      <c r="R1819" s="170"/>
      <c r="S1819" s="170"/>
      <c r="T1819" s="170"/>
      <c r="U1819" s="170"/>
      <c r="V1819" s="170"/>
      <c r="W1819" s="170"/>
      <c r="X1819" s="131"/>
      <c r="Y1819"/>
      <c r="AB1819"/>
      <c r="AC1819"/>
      <c r="AD1819"/>
      <c r="AE1819"/>
      <c r="AF1819"/>
      <c r="AG1819"/>
      <c r="AH1819"/>
      <c r="AI1819"/>
      <c r="AJ1819"/>
      <c r="AK1819"/>
    </row>
    <row r="1820" spans="1:37" x14ac:dyDescent="0.25">
      <c r="A1820" s="131"/>
      <c r="B1820" s="131"/>
      <c r="C1820" s="131"/>
      <c r="D1820" s="131"/>
      <c r="E1820" s="131"/>
      <c r="F1820" s="131"/>
      <c r="G1820" s="131"/>
      <c r="H1820" s="131"/>
      <c r="I1820" s="131"/>
      <c r="J1820" s="131"/>
      <c r="K1820" s="131"/>
      <c r="L1820" s="131"/>
      <c r="M1820" s="131"/>
      <c r="N1820" s="131"/>
      <c r="O1820" s="131"/>
      <c r="P1820" s="131"/>
      <c r="Q1820" s="170"/>
      <c r="R1820" s="170"/>
      <c r="S1820" s="170"/>
      <c r="T1820" s="170"/>
      <c r="U1820" s="170"/>
      <c r="V1820" s="170"/>
      <c r="W1820" s="170"/>
      <c r="X1820" s="131"/>
      <c r="Y1820"/>
      <c r="AB1820"/>
      <c r="AC1820"/>
      <c r="AD1820"/>
      <c r="AE1820"/>
      <c r="AF1820"/>
      <c r="AG1820"/>
      <c r="AH1820"/>
      <c r="AI1820"/>
      <c r="AJ1820"/>
      <c r="AK1820"/>
    </row>
    <row r="1821" spans="1:37" x14ac:dyDescent="0.25">
      <c r="A1821" s="131"/>
      <c r="B1821" s="131"/>
      <c r="C1821" s="131"/>
      <c r="D1821" s="131"/>
      <c r="E1821" s="131"/>
      <c r="F1821" s="131"/>
      <c r="G1821" s="131"/>
      <c r="H1821" s="131"/>
      <c r="I1821" s="131"/>
      <c r="J1821" s="131"/>
      <c r="K1821" s="131"/>
      <c r="L1821" s="131"/>
      <c r="M1821" s="131"/>
      <c r="N1821" s="131"/>
      <c r="O1821" s="131"/>
      <c r="P1821" s="131"/>
      <c r="Q1821" s="170"/>
      <c r="R1821" s="170"/>
      <c r="S1821" s="170"/>
      <c r="T1821" s="170"/>
      <c r="U1821" s="170"/>
      <c r="V1821" s="170"/>
      <c r="W1821" s="170"/>
      <c r="X1821" s="131"/>
      <c r="Y1821"/>
      <c r="AB1821"/>
      <c r="AC1821"/>
      <c r="AD1821"/>
      <c r="AE1821"/>
      <c r="AF1821"/>
      <c r="AG1821"/>
      <c r="AH1821"/>
      <c r="AI1821"/>
      <c r="AJ1821"/>
      <c r="AK1821"/>
    </row>
    <row r="1822" spans="1:37" x14ac:dyDescent="0.25">
      <c r="A1822" s="131"/>
      <c r="B1822" s="131"/>
      <c r="C1822" s="131"/>
      <c r="D1822" s="131"/>
      <c r="E1822" s="131"/>
      <c r="F1822" s="131"/>
      <c r="G1822" s="131"/>
      <c r="H1822" s="131"/>
      <c r="I1822" s="131"/>
      <c r="J1822" s="131"/>
      <c r="K1822" s="131"/>
      <c r="L1822" s="131"/>
      <c r="M1822" s="131"/>
      <c r="N1822" s="131"/>
      <c r="O1822" s="131"/>
      <c r="P1822" s="131"/>
      <c r="Q1822" s="170"/>
      <c r="R1822" s="170"/>
      <c r="S1822" s="170"/>
      <c r="T1822" s="170"/>
      <c r="U1822" s="170"/>
      <c r="V1822" s="170"/>
      <c r="W1822" s="170"/>
      <c r="X1822" s="131"/>
      <c r="Y1822"/>
      <c r="AB1822"/>
      <c r="AC1822"/>
      <c r="AD1822"/>
      <c r="AE1822"/>
      <c r="AF1822"/>
      <c r="AG1822"/>
      <c r="AH1822"/>
      <c r="AI1822"/>
      <c r="AJ1822"/>
      <c r="AK1822"/>
    </row>
    <row r="1823" spans="1:37" x14ac:dyDescent="0.25">
      <c r="A1823" s="131"/>
      <c r="B1823" s="131"/>
      <c r="C1823" s="131"/>
      <c r="D1823" s="131"/>
      <c r="E1823" s="131"/>
      <c r="F1823" s="131"/>
      <c r="G1823" s="131"/>
      <c r="H1823" s="131"/>
      <c r="I1823" s="131"/>
      <c r="J1823" s="131"/>
      <c r="K1823" s="131"/>
      <c r="L1823" s="131"/>
      <c r="M1823" s="131"/>
      <c r="N1823" s="131"/>
      <c r="O1823" s="131"/>
      <c r="P1823" s="131"/>
      <c r="Q1823" s="170"/>
      <c r="R1823" s="170"/>
      <c r="S1823" s="170"/>
      <c r="T1823" s="170"/>
      <c r="U1823" s="170"/>
      <c r="V1823" s="170"/>
      <c r="W1823" s="170"/>
      <c r="X1823" s="131"/>
      <c r="Y1823"/>
      <c r="AB1823"/>
      <c r="AC1823"/>
      <c r="AD1823"/>
      <c r="AE1823"/>
      <c r="AF1823"/>
      <c r="AG1823"/>
      <c r="AH1823"/>
      <c r="AI1823"/>
      <c r="AJ1823"/>
      <c r="AK1823"/>
    </row>
    <row r="1824" spans="1:37" x14ac:dyDescent="0.25">
      <c r="A1824" s="131"/>
      <c r="B1824" s="131"/>
      <c r="C1824" s="131"/>
      <c r="D1824" s="131"/>
      <c r="E1824" s="131"/>
      <c r="F1824" s="131"/>
      <c r="G1824" s="131"/>
      <c r="H1824" s="131"/>
      <c r="I1824" s="131"/>
      <c r="J1824" s="131"/>
      <c r="K1824" s="131"/>
      <c r="L1824" s="131"/>
      <c r="M1824" s="131"/>
      <c r="N1824" s="131"/>
      <c r="O1824" s="131"/>
      <c r="P1824" s="131"/>
      <c r="Q1824" s="170"/>
      <c r="R1824" s="170"/>
      <c r="S1824" s="170"/>
      <c r="T1824" s="170"/>
      <c r="U1824" s="170"/>
      <c r="V1824" s="170"/>
      <c r="W1824" s="170"/>
      <c r="X1824" s="131"/>
      <c r="Y1824"/>
      <c r="AB1824"/>
      <c r="AC1824"/>
      <c r="AD1824"/>
      <c r="AE1824"/>
      <c r="AF1824"/>
      <c r="AG1824"/>
      <c r="AH1824"/>
      <c r="AI1824"/>
      <c r="AJ1824"/>
      <c r="AK1824"/>
    </row>
    <row r="1825" spans="1:37" x14ac:dyDescent="0.25">
      <c r="A1825" s="131"/>
      <c r="B1825" s="131"/>
      <c r="C1825" s="131"/>
      <c r="D1825" s="131"/>
      <c r="E1825" s="131"/>
      <c r="F1825" s="131"/>
      <c r="G1825" s="131"/>
      <c r="H1825" s="131"/>
      <c r="I1825" s="131"/>
      <c r="J1825" s="131"/>
      <c r="K1825" s="131"/>
      <c r="L1825" s="131"/>
      <c r="M1825" s="131"/>
      <c r="N1825" s="131"/>
      <c r="O1825" s="131"/>
      <c r="P1825" s="131"/>
      <c r="Q1825" s="170"/>
      <c r="R1825" s="170"/>
      <c r="S1825" s="170"/>
      <c r="T1825" s="170"/>
      <c r="U1825" s="170"/>
      <c r="V1825" s="170"/>
      <c r="W1825" s="170"/>
      <c r="X1825" s="131"/>
      <c r="Y1825"/>
      <c r="AB1825"/>
      <c r="AC1825"/>
      <c r="AD1825"/>
      <c r="AE1825"/>
      <c r="AF1825"/>
      <c r="AG1825"/>
      <c r="AH1825"/>
      <c r="AI1825"/>
      <c r="AJ1825"/>
      <c r="AK1825"/>
    </row>
    <row r="1826" spans="1:37" x14ac:dyDescent="0.25">
      <c r="A1826" s="131"/>
      <c r="B1826" s="131"/>
      <c r="C1826" s="131"/>
      <c r="D1826" s="131"/>
      <c r="E1826" s="131"/>
      <c r="F1826" s="131"/>
      <c r="G1826" s="131"/>
      <c r="H1826" s="131"/>
      <c r="I1826" s="131"/>
      <c r="J1826" s="131"/>
      <c r="K1826" s="131"/>
      <c r="L1826" s="131"/>
      <c r="M1826" s="131"/>
      <c r="N1826" s="131"/>
      <c r="O1826" s="131"/>
      <c r="P1826" s="131"/>
      <c r="Q1826" s="170"/>
      <c r="R1826" s="170"/>
      <c r="S1826" s="170"/>
      <c r="T1826" s="170"/>
      <c r="U1826" s="170"/>
      <c r="V1826" s="170"/>
      <c r="W1826" s="170"/>
      <c r="X1826" s="131"/>
      <c r="Y1826"/>
      <c r="AB1826"/>
      <c r="AC1826"/>
      <c r="AD1826"/>
      <c r="AE1826"/>
      <c r="AF1826"/>
      <c r="AG1826"/>
      <c r="AH1826"/>
      <c r="AI1826"/>
      <c r="AJ1826"/>
      <c r="AK1826"/>
    </row>
    <row r="1827" spans="1:37" x14ac:dyDescent="0.25">
      <c r="A1827" s="131"/>
      <c r="B1827" s="131"/>
      <c r="C1827" s="131"/>
      <c r="D1827" s="131"/>
      <c r="E1827" s="131"/>
      <c r="F1827" s="131"/>
      <c r="G1827" s="131"/>
      <c r="H1827" s="131"/>
      <c r="I1827" s="131"/>
      <c r="J1827" s="131"/>
      <c r="K1827" s="131"/>
      <c r="L1827" s="131"/>
      <c r="M1827" s="131"/>
      <c r="N1827" s="131"/>
      <c r="O1827" s="131"/>
      <c r="P1827" s="131"/>
      <c r="Q1827" s="170"/>
      <c r="R1827" s="170"/>
      <c r="S1827" s="170"/>
      <c r="T1827" s="170"/>
      <c r="U1827" s="170"/>
      <c r="V1827" s="170"/>
      <c r="W1827" s="170"/>
      <c r="X1827" s="131"/>
      <c r="Y1827"/>
      <c r="AB1827"/>
      <c r="AC1827"/>
      <c r="AD1827"/>
      <c r="AE1827"/>
      <c r="AF1827"/>
      <c r="AG1827"/>
      <c r="AH1827"/>
      <c r="AI1827"/>
      <c r="AJ1827"/>
      <c r="AK1827"/>
    </row>
    <row r="1828" spans="1:37" x14ac:dyDescent="0.25">
      <c r="A1828" s="131"/>
      <c r="B1828" s="131"/>
      <c r="C1828" s="131"/>
      <c r="D1828" s="131"/>
      <c r="E1828" s="131"/>
      <c r="F1828" s="131"/>
      <c r="G1828" s="131"/>
      <c r="H1828" s="131"/>
      <c r="I1828" s="131"/>
      <c r="J1828" s="131"/>
      <c r="K1828" s="131"/>
      <c r="L1828" s="131"/>
      <c r="M1828" s="131"/>
      <c r="N1828" s="131"/>
      <c r="O1828" s="131"/>
      <c r="P1828" s="131"/>
      <c r="Q1828" s="170"/>
      <c r="R1828" s="170"/>
      <c r="S1828" s="170"/>
      <c r="T1828" s="170"/>
      <c r="U1828" s="170"/>
      <c r="V1828" s="170"/>
      <c r="W1828" s="170"/>
      <c r="X1828" s="131"/>
      <c r="Y1828"/>
      <c r="AB1828"/>
      <c r="AC1828"/>
      <c r="AD1828"/>
      <c r="AE1828"/>
      <c r="AF1828"/>
      <c r="AG1828"/>
      <c r="AH1828"/>
      <c r="AI1828"/>
      <c r="AJ1828"/>
      <c r="AK1828"/>
    </row>
    <row r="1829" spans="1:37" x14ac:dyDescent="0.25">
      <c r="A1829" s="131"/>
      <c r="B1829" s="131"/>
      <c r="C1829" s="131"/>
      <c r="D1829" s="131"/>
      <c r="E1829" s="131"/>
      <c r="F1829" s="131"/>
      <c r="G1829" s="131"/>
      <c r="H1829" s="131"/>
      <c r="I1829" s="131"/>
      <c r="J1829" s="131"/>
      <c r="K1829" s="131"/>
      <c r="L1829" s="131"/>
      <c r="M1829" s="131"/>
      <c r="N1829" s="131"/>
      <c r="O1829" s="131"/>
      <c r="P1829" s="131"/>
      <c r="Q1829" s="170"/>
      <c r="R1829" s="170"/>
      <c r="S1829" s="170"/>
      <c r="T1829" s="170"/>
      <c r="U1829" s="170"/>
      <c r="V1829" s="170"/>
      <c r="W1829" s="170"/>
      <c r="X1829" s="131"/>
      <c r="Y1829"/>
      <c r="AB1829"/>
      <c r="AC1829"/>
      <c r="AD1829"/>
      <c r="AE1829"/>
      <c r="AF1829"/>
      <c r="AG1829"/>
      <c r="AH1829"/>
      <c r="AI1829"/>
      <c r="AJ1829"/>
      <c r="AK1829"/>
    </row>
    <row r="1830" spans="1:37" x14ac:dyDescent="0.25">
      <c r="A1830" s="131"/>
      <c r="B1830" s="131"/>
      <c r="C1830" s="131"/>
      <c r="D1830" s="131"/>
      <c r="E1830" s="131"/>
      <c r="F1830" s="131"/>
      <c r="G1830" s="131"/>
      <c r="H1830" s="131"/>
      <c r="I1830" s="131"/>
      <c r="J1830" s="131"/>
      <c r="K1830" s="131"/>
      <c r="L1830" s="131"/>
      <c r="M1830" s="131"/>
      <c r="N1830" s="131"/>
      <c r="O1830" s="131"/>
      <c r="P1830" s="131"/>
      <c r="Q1830" s="170"/>
      <c r="R1830" s="170"/>
      <c r="S1830" s="170"/>
      <c r="T1830" s="170"/>
      <c r="U1830" s="170"/>
      <c r="V1830" s="170"/>
      <c r="W1830" s="170"/>
      <c r="X1830" s="131"/>
      <c r="Y1830"/>
      <c r="AB1830"/>
      <c r="AC1830"/>
      <c r="AD1830"/>
      <c r="AE1830"/>
      <c r="AF1830"/>
      <c r="AG1830"/>
      <c r="AH1830"/>
      <c r="AI1830"/>
      <c r="AJ1830"/>
      <c r="AK1830"/>
    </row>
    <row r="1831" spans="1:37" x14ac:dyDescent="0.25">
      <c r="A1831" s="131"/>
      <c r="B1831" s="131"/>
      <c r="C1831" s="131"/>
      <c r="D1831" s="131"/>
      <c r="E1831" s="131"/>
      <c r="F1831" s="131"/>
      <c r="G1831" s="131"/>
      <c r="H1831" s="131"/>
      <c r="I1831" s="131"/>
      <c r="J1831" s="131"/>
      <c r="K1831" s="131"/>
      <c r="L1831" s="131"/>
      <c r="M1831" s="131"/>
      <c r="N1831" s="131"/>
      <c r="O1831" s="131"/>
      <c r="P1831" s="131"/>
      <c r="Q1831" s="170"/>
      <c r="R1831" s="170"/>
      <c r="S1831" s="170"/>
      <c r="T1831" s="170"/>
      <c r="U1831" s="170"/>
      <c r="V1831" s="170"/>
      <c r="W1831" s="170"/>
      <c r="X1831" s="131"/>
      <c r="Y1831"/>
      <c r="AB1831"/>
      <c r="AC1831"/>
      <c r="AD1831"/>
      <c r="AE1831"/>
      <c r="AF1831"/>
      <c r="AG1831"/>
      <c r="AH1831"/>
      <c r="AI1831"/>
      <c r="AJ1831"/>
      <c r="AK1831"/>
    </row>
    <row r="1832" spans="1:37" x14ac:dyDescent="0.25">
      <c r="A1832" s="131"/>
      <c r="B1832" s="131"/>
      <c r="C1832" s="131"/>
      <c r="D1832" s="131"/>
      <c r="E1832" s="131"/>
      <c r="F1832" s="131"/>
      <c r="G1832" s="131"/>
      <c r="H1832" s="131"/>
      <c r="I1832" s="131"/>
      <c r="J1832" s="131"/>
      <c r="K1832" s="131"/>
      <c r="L1832" s="131"/>
      <c r="M1832" s="131"/>
      <c r="N1832" s="131"/>
      <c r="O1832" s="131"/>
      <c r="P1832" s="131"/>
      <c r="Q1832" s="170"/>
      <c r="R1832" s="170"/>
      <c r="S1832" s="170"/>
      <c r="T1832" s="170"/>
      <c r="U1832" s="170"/>
      <c r="V1832" s="170"/>
      <c r="W1832" s="170"/>
      <c r="X1832" s="131"/>
      <c r="Y1832"/>
      <c r="AB1832"/>
      <c r="AC1832"/>
      <c r="AD1832"/>
      <c r="AE1832"/>
      <c r="AF1832"/>
      <c r="AG1832"/>
      <c r="AH1832"/>
      <c r="AI1832"/>
      <c r="AJ1832"/>
      <c r="AK1832"/>
    </row>
    <row r="1833" spans="1:37" x14ac:dyDescent="0.25">
      <c r="A1833" s="131"/>
      <c r="B1833" s="131"/>
      <c r="C1833" s="131"/>
      <c r="D1833" s="131"/>
      <c r="E1833" s="131"/>
      <c r="F1833" s="131"/>
      <c r="G1833" s="131"/>
      <c r="H1833" s="131"/>
      <c r="I1833" s="131"/>
      <c r="J1833" s="131"/>
      <c r="K1833" s="131"/>
      <c r="L1833" s="131"/>
      <c r="M1833" s="131"/>
      <c r="N1833" s="131"/>
      <c r="O1833" s="131"/>
      <c r="P1833" s="131"/>
      <c r="Q1833" s="170"/>
      <c r="R1833" s="170"/>
      <c r="S1833" s="170"/>
      <c r="T1833" s="170"/>
      <c r="U1833" s="170"/>
      <c r="V1833" s="170"/>
      <c r="W1833" s="170"/>
      <c r="X1833" s="131"/>
      <c r="Y1833"/>
      <c r="AB1833"/>
      <c r="AC1833"/>
      <c r="AD1833"/>
      <c r="AE1833"/>
      <c r="AF1833"/>
      <c r="AG1833"/>
      <c r="AH1833"/>
      <c r="AI1833"/>
      <c r="AJ1833"/>
      <c r="AK1833"/>
    </row>
    <row r="1834" spans="1:37" x14ac:dyDescent="0.25">
      <c r="A1834" s="131"/>
      <c r="B1834" s="131"/>
      <c r="C1834" s="131"/>
      <c r="D1834" s="131"/>
      <c r="E1834" s="131"/>
      <c r="F1834" s="131"/>
      <c r="G1834" s="131"/>
      <c r="H1834" s="131"/>
      <c r="I1834" s="131"/>
      <c r="J1834" s="131"/>
      <c r="K1834" s="131"/>
      <c r="L1834" s="131"/>
      <c r="M1834" s="131"/>
      <c r="N1834" s="131"/>
      <c r="O1834" s="131"/>
      <c r="P1834" s="131"/>
      <c r="Q1834" s="170"/>
      <c r="R1834" s="170"/>
      <c r="S1834" s="170"/>
      <c r="T1834" s="170"/>
      <c r="U1834" s="170"/>
      <c r="V1834" s="170"/>
      <c r="W1834" s="170"/>
      <c r="X1834" s="131"/>
      <c r="Y1834"/>
      <c r="AB1834"/>
      <c r="AC1834"/>
      <c r="AD1834"/>
      <c r="AE1834"/>
      <c r="AF1834"/>
      <c r="AG1834"/>
      <c r="AH1834"/>
      <c r="AI1834"/>
      <c r="AJ1834"/>
      <c r="AK1834"/>
    </row>
    <row r="1835" spans="1:37" x14ac:dyDescent="0.25">
      <c r="A1835" s="131"/>
      <c r="B1835" s="131"/>
      <c r="C1835" s="131"/>
      <c r="D1835" s="131"/>
      <c r="E1835" s="131"/>
      <c r="F1835" s="131"/>
      <c r="G1835" s="131"/>
      <c r="H1835" s="131"/>
      <c r="I1835" s="131"/>
      <c r="J1835" s="131"/>
      <c r="K1835" s="131"/>
      <c r="L1835" s="131"/>
      <c r="M1835" s="131"/>
      <c r="N1835" s="131"/>
      <c r="O1835" s="131"/>
      <c r="P1835" s="131"/>
      <c r="Q1835" s="170"/>
      <c r="R1835" s="170"/>
      <c r="S1835" s="170"/>
      <c r="T1835" s="170"/>
      <c r="U1835" s="170"/>
      <c r="V1835" s="170"/>
      <c r="W1835" s="170"/>
      <c r="X1835" s="131"/>
      <c r="Y1835"/>
      <c r="AB1835"/>
      <c r="AC1835"/>
      <c r="AD1835"/>
      <c r="AE1835"/>
      <c r="AF1835"/>
      <c r="AG1835"/>
      <c r="AH1835"/>
      <c r="AI1835"/>
      <c r="AJ1835"/>
      <c r="AK1835"/>
    </row>
    <row r="1836" spans="1:37" x14ac:dyDescent="0.25">
      <c r="A1836" s="131"/>
      <c r="B1836" s="131"/>
      <c r="C1836" s="131"/>
      <c r="D1836" s="131"/>
      <c r="E1836" s="131"/>
      <c r="F1836" s="131"/>
      <c r="G1836" s="131"/>
      <c r="H1836" s="131"/>
      <c r="I1836" s="131"/>
      <c r="J1836" s="131"/>
      <c r="K1836" s="131"/>
      <c r="L1836" s="131"/>
      <c r="M1836" s="131"/>
      <c r="N1836" s="131"/>
      <c r="O1836" s="131"/>
      <c r="P1836" s="131"/>
      <c r="Q1836" s="170"/>
      <c r="R1836" s="170"/>
      <c r="S1836" s="170"/>
      <c r="T1836" s="170"/>
      <c r="U1836" s="170"/>
      <c r="V1836" s="170"/>
      <c r="W1836" s="170"/>
      <c r="X1836" s="131"/>
      <c r="Y1836"/>
      <c r="AB1836"/>
      <c r="AC1836"/>
      <c r="AD1836"/>
      <c r="AE1836"/>
      <c r="AF1836"/>
      <c r="AG1836"/>
      <c r="AH1836"/>
      <c r="AI1836"/>
      <c r="AJ1836"/>
      <c r="AK1836"/>
    </row>
    <row r="1837" spans="1:37" x14ac:dyDescent="0.25">
      <c r="A1837" s="131"/>
      <c r="B1837" s="131"/>
      <c r="C1837" s="131"/>
      <c r="D1837" s="131"/>
      <c r="E1837" s="131"/>
      <c r="F1837" s="131"/>
      <c r="G1837" s="131"/>
      <c r="H1837" s="131"/>
      <c r="I1837" s="131"/>
      <c r="J1837" s="131"/>
      <c r="K1837" s="131"/>
      <c r="L1837" s="131"/>
      <c r="M1837" s="131"/>
      <c r="N1837" s="131"/>
      <c r="O1837" s="131"/>
      <c r="P1837" s="131"/>
      <c r="Q1837" s="170"/>
      <c r="R1837" s="170"/>
      <c r="S1837" s="170"/>
      <c r="T1837" s="170"/>
      <c r="U1837" s="170"/>
      <c r="V1837" s="170"/>
      <c r="W1837" s="170"/>
      <c r="X1837" s="131"/>
      <c r="Y1837"/>
      <c r="AB1837"/>
      <c r="AC1837"/>
      <c r="AD1837"/>
      <c r="AE1837"/>
      <c r="AF1837"/>
      <c r="AG1837"/>
      <c r="AH1837"/>
      <c r="AI1837"/>
      <c r="AJ1837"/>
      <c r="AK1837"/>
    </row>
    <row r="1838" spans="1:37" x14ac:dyDescent="0.25">
      <c r="A1838" s="131"/>
      <c r="B1838" s="131"/>
      <c r="C1838" s="131"/>
      <c r="D1838" s="131"/>
      <c r="E1838" s="131"/>
      <c r="F1838" s="131"/>
      <c r="G1838" s="131"/>
      <c r="H1838" s="131"/>
      <c r="I1838" s="131"/>
      <c r="J1838" s="131"/>
      <c r="K1838" s="131"/>
      <c r="L1838" s="131"/>
      <c r="M1838" s="131"/>
      <c r="N1838" s="131"/>
      <c r="O1838" s="131"/>
      <c r="P1838" s="131"/>
      <c r="Q1838" s="170"/>
      <c r="R1838" s="170"/>
      <c r="S1838" s="170"/>
      <c r="T1838" s="170"/>
      <c r="U1838" s="170"/>
      <c r="V1838" s="170"/>
      <c r="W1838" s="170"/>
      <c r="X1838" s="131"/>
      <c r="Y1838"/>
      <c r="AB1838"/>
      <c r="AC1838"/>
      <c r="AD1838"/>
      <c r="AE1838"/>
      <c r="AF1838"/>
      <c r="AG1838"/>
      <c r="AH1838"/>
      <c r="AI1838"/>
      <c r="AJ1838"/>
      <c r="AK1838"/>
    </row>
    <row r="1839" spans="1:37" x14ac:dyDescent="0.25">
      <c r="A1839" s="131"/>
      <c r="B1839" s="131"/>
      <c r="C1839" s="131"/>
      <c r="D1839" s="131"/>
      <c r="E1839" s="131"/>
      <c r="F1839" s="131"/>
      <c r="G1839" s="131"/>
      <c r="H1839" s="131"/>
      <c r="I1839" s="131"/>
      <c r="J1839" s="131"/>
      <c r="K1839" s="131"/>
      <c r="L1839" s="131"/>
      <c r="M1839" s="131"/>
      <c r="N1839" s="131"/>
      <c r="O1839" s="131"/>
      <c r="P1839" s="131"/>
      <c r="Q1839" s="170"/>
      <c r="R1839" s="170"/>
      <c r="S1839" s="170"/>
      <c r="T1839" s="170"/>
      <c r="U1839" s="170"/>
      <c r="V1839" s="170"/>
      <c r="W1839" s="170"/>
      <c r="X1839" s="131"/>
      <c r="Y1839"/>
      <c r="AB1839"/>
      <c r="AC1839"/>
      <c r="AD1839"/>
      <c r="AE1839"/>
      <c r="AF1839"/>
      <c r="AG1839"/>
      <c r="AH1839"/>
      <c r="AI1839"/>
      <c r="AJ1839"/>
      <c r="AK1839"/>
    </row>
    <row r="1840" spans="1:37" x14ac:dyDescent="0.25">
      <c r="A1840" s="131"/>
      <c r="B1840" s="131"/>
      <c r="C1840" s="131"/>
      <c r="D1840" s="131"/>
      <c r="E1840" s="131"/>
      <c r="F1840" s="131"/>
      <c r="G1840" s="131"/>
      <c r="H1840" s="131"/>
      <c r="I1840" s="131"/>
      <c r="J1840" s="131"/>
      <c r="K1840" s="131"/>
      <c r="L1840" s="131"/>
      <c r="M1840" s="131"/>
      <c r="N1840" s="131"/>
      <c r="O1840" s="131"/>
      <c r="P1840" s="131"/>
      <c r="Q1840" s="170"/>
      <c r="R1840" s="170"/>
      <c r="S1840" s="170"/>
      <c r="T1840" s="170"/>
      <c r="U1840" s="170"/>
      <c r="V1840" s="170"/>
      <c r="W1840" s="170"/>
      <c r="X1840" s="131"/>
      <c r="Y1840"/>
      <c r="AB1840"/>
      <c r="AC1840"/>
      <c r="AD1840"/>
      <c r="AE1840"/>
      <c r="AF1840"/>
      <c r="AG1840"/>
      <c r="AH1840"/>
      <c r="AI1840"/>
      <c r="AJ1840"/>
      <c r="AK1840"/>
    </row>
    <row r="1841" spans="1:37" x14ac:dyDescent="0.25">
      <c r="A1841" s="131"/>
      <c r="B1841" s="131"/>
      <c r="C1841" s="131"/>
      <c r="D1841" s="131"/>
      <c r="E1841" s="131"/>
      <c r="F1841" s="131"/>
      <c r="G1841" s="131"/>
      <c r="H1841" s="131"/>
      <c r="I1841" s="131"/>
      <c r="J1841" s="131"/>
      <c r="K1841" s="131"/>
      <c r="L1841" s="131"/>
      <c r="M1841" s="131"/>
      <c r="N1841" s="131"/>
      <c r="O1841" s="131"/>
      <c r="P1841" s="131"/>
      <c r="Q1841" s="170"/>
      <c r="R1841" s="170"/>
      <c r="S1841" s="170"/>
      <c r="T1841" s="170"/>
      <c r="U1841" s="170"/>
      <c r="V1841" s="170"/>
      <c r="W1841" s="170"/>
      <c r="X1841" s="131"/>
      <c r="Y1841"/>
      <c r="AB1841"/>
      <c r="AC1841"/>
      <c r="AD1841"/>
      <c r="AE1841"/>
      <c r="AF1841"/>
      <c r="AG1841"/>
      <c r="AH1841"/>
      <c r="AI1841"/>
      <c r="AJ1841"/>
      <c r="AK1841"/>
    </row>
    <row r="1842" spans="1:37" x14ac:dyDescent="0.25">
      <c r="A1842" s="131"/>
      <c r="B1842" s="131"/>
      <c r="C1842" s="131"/>
      <c r="D1842" s="131"/>
      <c r="E1842" s="131"/>
      <c r="F1842" s="131"/>
      <c r="G1842" s="131"/>
      <c r="H1842" s="131"/>
      <c r="I1842" s="131"/>
      <c r="J1842" s="131"/>
      <c r="K1842" s="131"/>
      <c r="L1842" s="131"/>
      <c r="M1842" s="131"/>
      <c r="N1842" s="131"/>
      <c r="O1842" s="131"/>
      <c r="P1842" s="131"/>
      <c r="Q1842" s="170"/>
      <c r="R1842" s="170"/>
      <c r="S1842" s="170"/>
      <c r="T1842" s="170"/>
      <c r="U1842" s="170"/>
      <c r="V1842" s="170"/>
      <c r="W1842" s="170"/>
      <c r="X1842" s="131"/>
      <c r="Y1842"/>
      <c r="AB1842"/>
      <c r="AC1842"/>
      <c r="AD1842"/>
      <c r="AE1842"/>
      <c r="AF1842"/>
      <c r="AG1842"/>
      <c r="AH1842"/>
      <c r="AI1842"/>
      <c r="AJ1842"/>
      <c r="AK1842"/>
    </row>
    <row r="1843" spans="1:37" x14ac:dyDescent="0.25">
      <c r="A1843" s="131"/>
      <c r="B1843" s="131"/>
      <c r="C1843" s="131"/>
      <c r="D1843" s="131"/>
      <c r="E1843" s="131"/>
      <c r="F1843" s="131"/>
      <c r="G1843" s="131"/>
      <c r="H1843" s="131"/>
      <c r="I1843" s="131"/>
      <c r="J1843" s="131"/>
      <c r="K1843" s="131"/>
      <c r="L1843" s="131"/>
      <c r="M1843" s="131"/>
      <c r="N1843" s="131"/>
      <c r="O1843" s="131"/>
      <c r="P1843" s="131"/>
      <c r="Q1843" s="170"/>
      <c r="R1843" s="170"/>
      <c r="S1843" s="170"/>
      <c r="T1843" s="170"/>
      <c r="U1843" s="170"/>
      <c r="V1843" s="170"/>
      <c r="W1843" s="170"/>
      <c r="X1843" s="131"/>
      <c r="Y1843"/>
      <c r="AB1843"/>
      <c r="AC1843"/>
      <c r="AD1843"/>
      <c r="AE1843"/>
      <c r="AF1843"/>
      <c r="AG1843"/>
      <c r="AH1843"/>
      <c r="AI1843"/>
      <c r="AJ1843"/>
      <c r="AK1843"/>
    </row>
    <row r="1844" spans="1:37" x14ac:dyDescent="0.25">
      <c r="A1844" s="131"/>
      <c r="B1844" s="131"/>
      <c r="C1844" s="131"/>
      <c r="D1844" s="131"/>
      <c r="E1844" s="131"/>
      <c r="F1844" s="131"/>
      <c r="G1844" s="131"/>
      <c r="H1844" s="131"/>
      <c r="I1844" s="131"/>
      <c r="J1844" s="131"/>
      <c r="K1844" s="131"/>
      <c r="L1844" s="131"/>
      <c r="M1844" s="131"/>
      <c r="N1844" s="131"/>
      <c r="O1844" s="131"/>
      <c r="P1844" s="131"/>
      <c r="Q1844" s="170"/>
      <c r="R1844" s="170"/>
      <c r="S1844" s="170"/>
      <c r="T1844" s="170"/>
      <c r="U1844" s="170"/>
      <c r="V1844" s="170"/>
      <c r="W1844" s="170"/>
      <c r="X1844" s="131"/>
      <c r="Y1844"/>
      <c r="AB1844"/>
      <c r="AC1844"/>
      <c r="AD1844"/>
      <c r="AE1844"/>
      <c r="AF1844"/>
      <c r="AG1844"/>
      <c r="AH1844"/>
      <c r="AI1844"/>
      <c r="AJ1844"/>
      <c r="AK1844"/>
    </row>
    <row r="1845" spans="1:37" x14ac:dyDescent="0.25">
      <c r="A1845" s="131"/>
      <c r="B1845" s="131"/>
      <c r="C1845" s="131"/>
      <c r="D1845" s="131"/>
      <c r="E1845" s="131"/>
      <c r="F1845" s="131"/>
      <c r="G1845" s="131"/>
      <c r="H1845" s="131"/>
      <c r="I1845" s="131"/>
      <c r="J1845" s="131"/>
      <c r="K1845" s="131"/>
      <c r="L1845" s="131"/>
      <c r="M1845" s="131"/>
      <c r="N1845" s="131"/>
      <c r="O1845" s="131"/>
      <c r="P1845" s="131"/>
      <c r="Q1845" s="170"/>
      <c r="R1845" s="170"/>
      <c r="S1845" s="170"/>
      <c r="T1845" s="170"/>
      <c r="U1845" s="170"/>
      <c r="V1845" s="170"/>
      <c r="W1845" s="170"/>
      <c r="X1845" s="131"/>
      <c r="Y1845"/>
      <c r="AB1845"/>
      <c r="AC1845"/>
      <c r="AD1845"/>
      <c r="AE1845"/>
      <c r="AF1845"/>
      <c r="AG1845"/>
      <c r="AH1845"/>
      <c r="AI1845"/>
      <c r="AJ1845"/>
      <c r="AK1845"/>
    </row>
    <row r="1846" spans="1:37" x14ac:dyDescent="0.25">
      <c r="A1846" s="131"/>
      <c r="B1846" s="131"/>
      <c r="C1846" s="131"/>
      <c r="D1846" s="131"/>
      <c r="E1846" s="131"/>
      <c r="F1846" s="131"/>
      <c r="G1846" s="131"/>
      <c r="H1846" s="131"/>
      <c r="I1846" s="131"/>
      <c r="J1846" s="131"/>
      <c r="K1846" s="131"/>
      <c r="L1846" s="131"/>
      <c r="M1846" s="131"/>
      <c r="N1846" s="131"/>
      <c r="O1846" s="131"/>
      <c r="P1846" s="131"/>
      <c r="Q1846" s="170"/>
      <c r="R1846" s="170"/>
      <c r="S1846" s="170"/>
      <c r="T1846" s="170"/>
      <c r="U1846" s="170"/>
      <c r="V1846" s="170"/>
      <c r="W1846" s="170"/>
      <c r="X1846" s="131"/>
      <c r="Y1846"/>
      <c r="AB1846"/>
      <c r="AC1846"/>
      <c r="AD1846"/>
      <c r="AE1846"/>
      <c r="AF1846"/>
      <c r="AG1846"/>
      <c r="AH1846"/>
      <c r="AI1846"/>
      <c r="AJ1846"/>
      <c r="AK1846"/>
    </row>
    <row r="1847" spans="1:37" x14ac:dyDescent="0.25">
      <c r="A1847" s="131"/>
      <c r="B1847" s="131"/>
      <c r="C1847" s="131"/>
      <c r="D1847" s="131"/>
      <c r="E1847" s="131"/>
      <c r="F1847" s="131"/>
      <c r="G1847" s="131"/>
      <c r="H1847" s="131"/>
      <c r="I1847" s="131"/>
      <c r="J1847" s="131"/>
      <c r="K1847" s="131"/>
      <c r="L1847" s="131"/>
      <c r="M1847" s="131"/>
      <c r="N1847" s="131"/>
      <c r="O1847" s="131"/>
      <c r="P1847" s="131"/>
      <c r="Q1847" s="170"/>
      <c r="R1847" s="170"/>
      <c r="S1847" s="170"/>
      <c r="T1847" s="170"/>
      <c r="U1847" s="170"/>
      <c r="V1847" s="170"/>
      <c r="W1847" s="170"/>
      <c r="X1847" s="131"/>
      <c r="Y1847"/>
      <c r="AB1847"/>
      <c r="AC1847"/>
      <c r="AD1847"/>
      <c r="AE1847"/>
      <c r="AF1847"/>
      <c r="AG1847"/>
      <c r="AH1847"/>
      <c r="AI1847"/>
      <c r="AJ1847"/>
      <c r="AK1847"/>
    </row>
    <row r="1848" spans="1:37" x14ac:dyDescent="0.25">
      <c r="A1848" s="131"/>
      <c r="B1848" s="131"/>
      <c r="C1848" s="131"/>
      <c r="D1848" s="131"/>
      <c r="E1848" s="131"/>
      <c r="F1848" s="131"/>
      <c r="G1848" s="131"/>
      <c r="H1848" s="131"/>
      <c r="I1848" s="131"/>
      <c r="J1848" s="131"/>
      <c r="K1848" s="131"/>
      <c r="L1848" s="131"/>
      <c r="M1848" s="131"/>
      <c r="N1848" s="131"/>
      <c r="O1848" s="131"/>
      <c r="P1848" s="131"/>
      <c r="Q1848" s="170"/>
      <c r="R1848" s="170"/>
      <c r="S1848" s="170"/>
      <c r="T1848" s="170"/>
      <c r="U1848" s="170"/>
      <c r="V1848" s="170"/>
      <c r="W1848" s="170"/>
      <c r="X1848" s="131"/>
      <c r="Y1848"/>
      <c r="AB1848"/>
      <c r="AC1848"/>
      <c r="AD1848"/>
      <c r="AE1848"/>
      <c r="AF1848"/>
      <c r="AG1848"/>
      <c r="AH1848"/>
      <c r="AI1848"/>
      <c r="AJ1848"/>
      <c r="AK1848"/>
    </row>
    <row r="1849" spans="1:37" x14ac:dyDescent="0.25">
      <c r="A1849" s="131"/>
      <c r="B1849" s="131"/>
      <c r="C1849" s="131"/>
      <c r="D1849" s="131"/>
      <c r="E1849" s="131"/>
      <c r="F1849" s="131"/>
      <c r="G1849" s="131"/>
      <c r="H1849" s="131"/>
      <c r="I1849" s="131"/>
      <c r="J1849" s="131"/>
      <c r="K1849" s="131"/>
      <c r="L1849" s="131"/>
      <c r="M1849" s="131"/>
      <c r="N1849" s="131"/>
      <c r="O1849" s="131"/>
      <c r="P1849" s="131"/>
      <c r="Q1849" s="170"/>
      <c r="R1849" s="170"/>
      <c r="S1849" s="170"/>
      <c r="T1849" s="170"/>
      <c r="U1849" s="170"/>
      <c r="V1849" s="170"/>
      <c r="W1849" s="170"/>
      <c r="X1849" s="131"/>
      <c r="Y1849"/>
      <c r="AB1849"/>
      <c r="AC1849"/>
      <c r="AD1849"/>
      <c r="AE1849"/>
      <c r="AF1849"/>
      <c r="AG1849"/>
      <c r="AH1849"/>
      <c r="AI1849"/>
      <c r="AJ1849"/>
      <c r="AK1849"/>
    </row>
    <row r="1850" spans="1:37" x14ac:dyDescent="0.25">
      <c r="A1850" s="131"/>
      <c r="B1850" s="131"/>
      <c r="C1850" s="131"/>
      <c r="D1850" s="131"/>
      <c r="E1850" s="131"/>
      <c r="F1850" s="131"/>
      <c r="G1850" s="131"/>
      <c r="H1850" s="131"/>
      <c r="I1850" s="131"/>
      <c r="J1850" s="131"/>
      <c r="K1850" s="131"/>
      <c r="L1850" s="131"/>
      <c r="M1850" s="131"/>
      <c r="N1850" s="131"/>
      <c r="O1850" s="131"/>
      <c r="P1850" s="131"/>
      <c r="Q1850" s="170"/>
      <c r="R1850" s="170"/>
      <c r="S1850" s="170"/>
      <c r="T1850" s="170"/>
      <c r="U1850" s="170"/>
      <c r="V1850" s="170"/>
      <c r="W1850" s="170"/>
      <c r="X1850" s="131"/>
      <c r="Y1850"/>
      <c r="AB1850"/>
      <c r="AC1850"/>
      <c r="AD1850"/>
      <c r="AE1850"/>
      <c r="AF1850"/>
      <c r="AG1850"/>
      <c r="AH1850"/>
      <c r="AI1850"/>
      <c r="AJ1850"/>
      <c r="AK1850"/>
    </row>
    <row r="1851" spans="1:37" x14ac:dyDescent="0.25">
      <c r="A1851" s="131"/>
      <c r="B1851" s="131"/>
      <c r="C1851" s="131"/>
      <c r="D1851" s="131"/>
      <c r="E1851" s="131"/>
      <c r="F1851" s="131"/>
      <c r="G1851" s="131"/>
      <c r="H1851" s="131"/>
      <c r="I1851" s="131"/>
      <c r="J1851" s="131"/>
      <c r="K1851" s="131"/>
      <c r="L1851" s="131"/>
      <c r="M1851" s="131"/>
      <c r="N1851" s="131"/>
      <c r="O1851" s="131"/>
      <c r="P1851" s="131"/>
      <c r="Q1851" s="170"/>
      <c r="R1851" s="170"/>
      <c r="S1851" s="170"/>
      <c r="T1851" s="170"/>
      <c r="U1851" s="170"/>
      <c r="V1851" s="170"/>
      <c r="W1851" s="170"/>
      <c r="X1851" s="131"/>
      <c r="Y1851"/>
      <c r="AB1851"/>
      <c r="AC1851"/>
      <c r="AD1851"/>
      <c r="AE1851"/>
      <c r="AF1851"/>
      <c r="AG1851"/>
      <c r="AH1851"/>
      <c r="AI1851"/>
      <c r="AJ1851"/>
      <c r="AK1851"/>
    </row>
    <row r="1852" spans="1:37" x14ac:dyDescent="0.25">
      <c r="A1852" s="131"/>
      <c r="B1852" s="131"/>
      <c r="C1852" s="131"/>
      <c r="D1852" s="131"/>
      <c r="E1852" s="131"/>
      <c r="F1852" s="131"/>
      <c r="G1852" s="131"/>
      <c r="H1852" s="131"/>
      <c r="I1852" s="131"/>
      <c r="J1852" s="131"/>
      <c r="K1852" s="131"/>
      <c r="L1852" s="131"/>
      <c r="M1852" s="131"/>
      <c r="N1852" s="131"/>
      <c r="O1852" s="131"/>
      <c r="P1852" s="131"/>
      <c r="Q1852" s="170"/>
      <c r="R1852" s="170"/>
      <c r="S1852" s="170"/>
      <c r="T1852" s="170"/>
      <c r="U1852" s="170"/>
      <c r="V1852" s="170"/>
      <c r="W1852" s="170"/>
      <c r="X1852" s="131"/>
      <c r="Y1852"/>
      <c r="AB1852"/>
      <c r="AC1852"/>
      <c r="AD1852"/>
      <c r="AE1852"/>
      <c r="AF1852"/>
      <c r="AG1852"/>
      <c r="AH1852"/>
      <c r="AI1852"/>
      <c r="AJ1852"/>
      <c r="AK1852"/>
    </row>
    <row r="1853" spans="1:37" x14ac:dyDescent="0.25">
      <c r="A1853" s="131"/>
      <c r="B1853" s="131"/>
      <c r="C1853" s="131"/>
      <c r="D1853" s="131"/>
      <c r="E1853" s="131"/>
      <c r="F1853" s="131"/>
      <c r="G1853" s="131"/>
      <c r="H1853" s="131"/>
      <c r="I1853" s="131"/>
      <c r="J1853" s="131"/>
      <c r="K1853" s="131"/>
      <c r="L1853" s="131"/>
      <c r="M1853" s="131"/>
      <c r="N1853" s="131"/>
      <c r="O1853" s="131"/>
      <c r="P1853" s="131"/>
      <c r="Q1853" s="170"/>
      <c r="R1853" s="170"/>
      <c r="S1853" s="170"/>
      <c r="T1853" s="170"/>
      <c r="U1853" s="170"/>
      <c r="V1853" s="170"/>
      <c r="W1853" s="170"/>
      <c r="X1853" s="131"/>
      <c r="Y1853"/>
      <c r="AB1853"/>
      <c r="AC1853"/>
      <c r="AD1853"/>
      <c r="AE1853"/>
      <c r="AF1853"/>
      <c r="AG1853"/>
      <c r="AH1853"/>
      <c r="AI1853"/>
      <c r="AJ1853"/>
      <c r="AK1853"/>
    </row>
    <row r="1854" spans="1:37" x14ac:dyDescent="0.25">
      <c r="A1854" s="131"/>
      <c r="B1854" s="131"/>
      <c r="C1854" s="131"/>
      <c r="D1854" s="131"/>
      <c r="E1854" s="131"/>
      <c r="F1854" s="131"/>
      <c r="G1854" s="131"/>
      <c r="H1854" s="131"/>
      <c r="I1854" s="131"/>
      <c r="J1854" s="131"/>
      <c r="K1854" s="131"/>
      <c r="L1854" s="131"/>
      <c r="M1854" s="131"/>
      <c r="N1854" s="131"/>
      <c r="O1854" s="131"/>
      <c r="P1854" s="131"/>
      <c r="Q1854" s="170"/>
      <c r="R1854" s="170"/>
      <c r="S1854" s="170"/>
      <c r="T1854" s="170"/>
      <c r="U1854" s="170"/>
      <c r="V1854" s="170"/>
      <c r="W1854" s="170"/>
      <c r="X1854" s="131"/>
      <c r="Y1854"/>
      <c r="AB1854"/>
      <c r="AC1854"/>
      <c r="AD1854"/>
      <c r="AE1854"/>
      <c r="AF1854"/>
      <c r="AG1854"/>
      <c r="AH1854"/>
      <c r="AI1854"/>
      <c r="AJ1854"/>
      <c r="AK1854"/>
    </row>
    <row r="1855" spans="1:37" x14ac:dyDescent="0.25">
      <c r="A1855" s="131"/>
      <c r="B1855" s="131"/>
      <c r="C1855" s="131"/>
      <c r="D1855" s="131"/>
      <c r="E1855" s="131"/>
      <c r="F1855" s="131"/>
      <c r="G1855" s="131"/>
      <c r="H1855" s="131"/>
      <c r="I1855" s="131"/>
      <c r="J1855" s="131"/>
      <c r="K1855" s="131"/>
      <c r="L1855" s="131"/>
      <c r="M1855" s="131"/>
      <c r="N1855" s="131"/>
      <c r="O1855" s="131"/>
      <c r="P1855" s="131"/>
      <c r="Q1855" s="170"/>
      <c r="R1855" s="170"/>
      <c r="S1855" s="170"/>
      <c r="T1855" s="170"/>
      <c r="U1855" s="170"/>
      <c r="V1855" s="170"/>
      <c r="W1855" s="170"/>
      <c r="X1855" s="131"/>
      <c r="Y1855"/>
      <c r="AB1855"/>
      <c r="AC1855"/>
      <c r="AD1855"/>
      <c r="AE1855"/>
      <c r="AF1855"/>
      <c r="AG1855"/>
      <c r="AH1855"/>
      <c r="AI1855"/>
      <c r="AJ1855"/>
      <c r="AK1855"/>
    </row>
    <row r="1856" spans="1:37" x14ac:dyDescent="0.25">
      <c r="A1856" s="131"/>
      <c r="B1856" s="131"/>
      <c r="C1856" s="131"/>
      <c r="D1856" s="131"/>
      <c r="E1856" s="131"/>
      <c r="F1856" s="131"/>
      <c r="G1856" s="131"/>
      <c r="H1856" s="131"/>
      <c r="I1856" s="131"/>
      <c r="J1856" s="131"/>
      <c r="K1856" s="131"/>
      <c r="L1856" s="131"/>
      <c r="M1856" s="131"/>
      <c r="N1856" s="131"/>
      <c r="O1856" s="131"/>
      <c r="P1856" s="131"/>
      <c r="Q1856" s="170"/>
      <c r="R1856" s="170"/>
      <c r="S1856" s="170"/>
      <c r="T1856" s="170"/>
      <c r="U1856" s="170"/>
      <c r="V1856" s="170"/>
      <c r="W1856" s="170"/>
      <c r="X1856" s="131"/>
      <c r="Y1856"/>
      <c r="AB1856"/>
      <c r="AC1856"/>
      <c r="AD1856"/>
      <c r="AE1856"/>
      <c r="AF1856"/>
      <c r="AG1856"/>
      <c r="AH1856"/>
      <c r="AI1856"/>
      <c r="AJ1856"/>
      <c r="AK1856"/>
    </row>
    <row r="1857" spans="1:37" x14ac:dyDescent="0.25">
      <c r="A1857" s="131"/>
      <c r="B1857" s="131"/>
      <c r="C1857" s="131"/>
      <c r="D1857" s="131"/>
      <c r="E1857" s="131"/>
      <c r="F1857" s="131"/>
      <c r="G1857" s="131"/>
      <c r="H1857" s="131"/>
      <c r="I1857" s="131"/>
      <c r="J1857" s="131"/>
      <c r="K1857" s="131"/>
      <c r="L1857" s="131"/>
      <c r="M1857" s="131"/>
      <c r="N1857" s="131"/>
      <c r="O1857" s="131"/>
      <c r="P1857" s="131"/>
      <c r="Q1857" s="170"/>
      <c r="R1857" s="170"/>
      <c r="S1857" s="170"/>
      <c r="T1857" s="170"/>
      <c r="U1857" s="170"/>
      <c r="V1857" s="170"/>
      <c r="W1857" s="170"/>
      <c r="X1857" s="131"/>
      <c r="Y1857"/>
      <c r="AB1857"/>
      <c r="AC1857"/>
      <c r="AD1857"/>
      <c r="AE1857"/>
      <c r="AF1857"/>
      <c r="AG1857"/>
      <c r="AH1857"/>
      <c r="AI1857"/>
      <c r="AJ1857"/>
      <c r="AK1857"/>
    </row>
    <row r="1858" spans="1:37" x14ac:dyDescent="0.25">
      <c r="A1858" s="131"/>
      <c r="B1858" s="131"/>
      <c r="C1858" s="131"/>
      <c r="D1858" s="131"/>
      <c r="E1858" s="131"/>
      <c r="F1858" s="131"/>
      <c r="G1858" s="131"/>
      <c r="H1858" s="131"/>
      <c r="I1858" s="131"/>
      <c r="J1858" s="131"/>
      <c r="K1858" s="131"/>
      <c r="L1858" s="131"/>
      <c r="M1858" s="131"/>
      <c r="N1858" s="131"/>
      <c r="O1858" s="131"/>
      <c r="P1858" s="131"/>
      <c r="Q1858" s="170"/>
      <c r="R1858" s="170"/>
      <c r="S1858" s="170"/>
      <c r="T1858" s="170"/>
      <c r="U1858" s="170"/>
      <c r="V1858" s="170"/>
      <c r="W1858" s="170"/>
      <c r="X1858" s="131"/>
      <c r="Y1858"/>
      <c r="AB1858"/>
      <c r="AC1858"/>
      <c r="AD1858"/>
      <c r="AE1858"/>
      <c r="AF1858"/>
      <c r="AG1858"/>
      <c r="AH1858"/>
      <c r="AI1858"/>
      <c r="AJ1858"/>
      <c r="AK1858"/>
    </row>
    <row r="1859" spans="1:37" x14ac:dyDescent="0.25">
      <c r="A1859" s="131"/>
      <c r="B1859" s="131"/>
      <c r="C1859" s="131"/>
      <c r="D1859" s="131"/>
      <c r="E1859" s="131"/>
      <c r="F1859" s="131"/>
      <c r="G1859" s="131"/>
      <c r="H1859" s="131"/>
      <c r="I1859" s="131"/>
      <c r="J1859" s="131"/>
      <c r="K1859" s="131"/>
      <c r="L1859" s="131"/>
      <c r="M1859" s="131"/>
      <c r="N1859" s="131"/>
      <c r="O1859" s="131"/>
      <c r="P1859" s="131"/>
      <c r="Q1859" s="170"/>
      <c r="R1859" s="170"/>
      <c r="S1859" s="170"/>
      <c r="T1859" s="170"/>
      <c r="U1859" s="170"/>
      <c r="V1859" s="170"/>
      <c r="W1859" s="170"/>
      <c r="X1859" s="131"/>
      <c r="Y1859"/>
      <c r="AB1859"/>
      <c r="AC1859"/>
      <c r="AD1859"/>
      <c r="AE1859"/>
      <c r="AF1859"/>
      <c r="AG1859"/>
      <c r="AH1859"/>
      <c r="AI1859"/>
      <c r="AJ1859"/>
      <c r="AK1859"/>
    </row>
    <row r="1860" spans="1:37" x14ac:dyDescent="0.25">
      <c r="A1860" s="131"/>
      <c r="B1860" s="131"/>
      <c r="C1860" s="131"/>
      <c r="D1860" s="131"/>
      <c r="E1860" s="131"/>
      <c r="F1860" s="131"/>
      <c r="G1860" s="131"/>
      <c r="H1860" s="131"/>
      <c r="I1860" s="131"/>
      <c r="J1860" s="131"/>
      <c r="K1860" s="131"/>
      <c r="L1860" s="131"/>
      <c r="M1860" s="131"/>
      <c r="N1860" s="131"/>
      <c r="O1860" s="131"/>
      <c r="P1860" s="131"/>
      <c r="Q1860" s="170"/>
      <c r="R1860" s="170"/>
      <c r="S1860" s="170"/>
      <c r="T1860" s="170"/>
      <c r="U1860" s="170"/>
      <c r="V1860" s="170"/>
      <c r="W1860" s="170"/>
      <c r="X1860" s="131"/>
      <c r="Y1860"/>
      <c r="AB1860"/>
      <c r="AC1860"/>
      <c r="AD1860"/>
      <c r="AE1860"/>
      <c r="AF1860"/>
      <c r="AG1860"/>
      <c r="AH1860"/>
      <c r="AI1860"/>
      <c r="AJ1860"/>
      <c r="AK1860"/>
    </row>
    <row r="1861" spans="1:37" x14ac:dyDescent="0.25">
      <c r="A1861" s="131"/>
      <c r="B1861" s="131"/>
      <c r="C1861" s="131"/>
      <c r="D1861" s="131"/>
      <c r="E1861" s="131"/>
      <c r="F1861" s="131"/>
      <c r="G1861" s="131"/>
      <c r="H1861" s="131"/>
      <c r="I1861" s="131"/>
      <c r="J1861" s="131"/>
      <c r="K1861" s="131"/>
      <c r="L1861" s="131"/>
      <c r="M1861" s="131"/>
      <c r="N1861" s="131"/>
      <c r="O1861" s="131"/>
      <c r="P1861" s="131"/>
      <c r="Q1861" s="170"/>
      <c r="R1861" s="170"/>
      <c r="S1861" s="170"/>
      <c r="T1861" s="170"/>
      <c r="U1861" s="170"/>
      <c r="V1861" s="170"/>
      <c r="W1861" s="170"/>
      <c r="X1861" s="131"/>
      <c r="Y1861"/>
      <c r="AB1861"/>
      <c r="AC1861"/>
      <c r="AD1861"/>
      <c r="AE1861"/>
      <c r="AF1861"/>
      <c r="AG1861"/>
      <c r="AH1861"/>
      <c r="AI1861"/>
      <c r="AJ1861"/>
      <c r="AK1861"/>
    </row>
    <row r="1862" spans="1:37" x14ac:dyDescent="0.25">
      <c r="A1862" s="131"/>
      <c r="B1862" s="131"/>
      <c r="C1862" s="131"/>
      <c r="D1862" s="131"/>
      <c r="E1862" s="131"/>
      <c r="F1862" s="131"/>
      <c r="G1862" s="131"/>
      <c r="H1862" s="131"/>
      <c r="I1862" s="131"/>
      <c r="J1862" s="131"/>
      <c r="K1862" s="131"/>
      <c r="L1862" s="131"/>
      <c r="M1862" s="131"/>
      <c r="N1862" s="131"/>
      <c r="O1862" s="131"/>
      <c r="P1862" s="131"/>
      <c r="Q1862" s="170"/>
      <c r="R1862" s="170"/>
      <c r="S1862" s="170"/>
      <c r="T1862" s="170"/>
      <c r="U1862" s="170"/>
      <c r="V1862" s="170"/>
      <c r="W1862" s="170"/>
      <c r="X1862" s="131"/>
      <c r="Y1862"/>
      <c r="AB1862"/>
      <c r="AC1862"/>
      <c r="AD1862"/>
      <c r="AE1862"/>
      <c r="AF1862"/>
      <c r="AG1862"/>
      <c r="AH1862"/>
      <c r="AI1862"/>
      <c r="AJ1862"/>
      <c r="AK1862"/>
    </row>
    <row r="1863" spans="1:37" x14ac:dyDescent="0.25">
      <c r="A1863" s="131"/>
      <c r="B1863" s="131"/>
      <c r="C1863" s="131"/>
      <c r="D1863" s="131"/>
      <c r="E1863" s="131"/>
      <c r="F1863" s="131"/>
      <c r="G1863" s="131"/>
      <c r="H1863" s="131"/>
      <c r="I1863" s="131"/>
      <c r="J1863" s="131"/>
      <c r="K1863" s="131"/>
      <c r="L1863" s="131"/>
      <c r="M1863" s="131"/>
      <c r="N1863" s="131"/>
      <c r="O1863" s="131"/>
      <c r="P1863" s="131"/>
      <c r="Q1863" s="170"/>
      <c r="R1863" s="170"/>
      <c r="S1863" s="170"/>
      <c r="T1863" s="170"/>
      <c r="U1863" s="170"/>
      <c r="V1863" s="170"/>
      <c r="W1863" s="170"/>
      <c r="X1863" s="131"/>
      <c r="Y1863"/>
      <c r="AB1863"/>
      <c r="AC1863"/>
      <c r="AD1863"/>
      <c r="AE1863"/>
      <c r="AF1863"/>
      <c r="AG1863"/>
      <c r="AH1863"/>
      <c r="AI1863"/>
      <c r="AJ1863"/>
      <c r="AK1863"/>
    </row>
    <row r="1864" spans="1:37" x14ac:dyDescent="0.25">
      <c r="A1864" s="131"/>
      <c r="B1864" s="131"/>
      <c r="C1864" s="131"/>
      <c r="D1864" s="131"/>
      <c r="E1864" s="131"/>
      <c r="F1864" s="131"/>
      <c r="G1864" s="131"/>
      <c r="H1864" s="131"/>
      <c r="I1864" s="131"/>
      <c r="J1864" s="131"/>
      <c r="K1864" s="131"/>
      <c r="L1864" s="131"/>
      <c r="M1864" s="131"/>
      <c r="N1864" s="131"/>
      <c r="O1864" s="131"/>
      <c r="P1864" s="131"/>
      <c r="Q1864" s="170"/>
      <c r="R1864" s="170"/>
      <c r="S1864" s="170"/>
      <c r="T1864" s="170"/>
      <c r="U1864" s="170"/>
      <c r="V1864" s="170"/>
      <c r="W1864" s="170"/>
      <c r="X1864" s="131"/>
      <c r="Y1864"/>
      <c r="AB1864"/>
      <c r="AC1864"/>
      <c r="AD1864"/>
      <c r="AE1864"/>
      <c r="AF1864"/>
      <c r="AG1864"/>
      <c r="AH1864"/>
      <c r="AI1864"/>
      <c r="AJ1864"/>
      <c r="AK1864"/>
    </row>
    <row r="1865" spans="1:37" x14ac:dyDescent="0.25">
      <c r="A1865" s="131"/>
      <c r="B1865" s="131"/>
      <c r="C1865" s="131"/>
      <c r="D1865" s="131"/>
      <c r="E1865" s="131"/>
      <c r="F1865" s="131"/>
      <c r="G1865" s="131"/>
      <c r="H1865" s="131"/>
      <c r="I1865" s="131"/>
      <c r="J1865" s="131"/>
      <c r="K1865" s="131"/>
      <c r="L1865" s="131"/>
      <c r="M1865" s="131"/>
      <c r="N1865" s="131"/>
      <c r="O1865" s="131"/>
      <c r="P1865" s="131"/>
      <c r="Q1865" s="170"/>
      <c r="R1865" s="170"/>
      <c r="S1865" s="170"/>
      <c r="T1865" s="170"/>
      <c r="U1865" s="170"/>
      <c r="V1865" s="170"/>
      <c r="W1865" s="170"/>
      <c r="X1865" s="131"/>
      <c r="Y1865"/>
      <c r="AB1865"/>
      <c r="AC1865"/>
      <c r="AD1865"/>
      <c r="AE1865"/>
      <c r="AF1865"/>
      <c r="AG1865"/>
      <c r="AH1865"/>
      <c r="AI1865"/>
      <c r="AJ1865"/>
      <c r="AK1865"/>
    </row>
    <row r="1866" spans="1:37" x14ac:dyDescent="0.25">
      <c r="A1866" s="131"/>
      <c r="B1866" s="131"/>
      <c r="C1866" s="131"/>
      <c r="D1866" s="131"/>
      <c r="E1866" s="131"/>
      <c r="F1866" s="131"/>
      <c r="G1866" s="131"/>
      <c r="H1866" s="131"/>
      <c r="I1866" s="131"/>
      <c r="J1866" s="131"/>
      <c r="K1866" s="131"/>
      <c r="L1866" s="131"/>
      <c r="M1866" s="131"/>
      <c r="N1866" s="131"/>
      <c r="O1866" s="131"/>
      <c r="P1866" s="131"/>
      <c r="Q1866" s="170"/>
      <c r="R1866" s="170"/>
      <c r="S1866" s="170"/>
      <c r="T1866" s="170"/>
      <c r="U1866" s="170"/>
      <c r="V1866" s="170"/>
      <c r="W1866" s="170"/>
      <c r="X1866" s="131"/>
      <c r="Y1866"/>
      <c r="AB1866"/>
      <c r="AC1866"/>
      <c r="AD1866"/>
      <c r="AE1866"/>
      <c r="AF1866"/>
      <c r="AG1866"/>
      <c r="AH1866"/>
      <c r="AI1866"/>
      <c r="AJ1866"/>
      <c r="AK1866"/>
    </row>
    <row r="1867" spans="1:37" x14ac:dyDescent="0.25">
      <c r="A1867" s="131"/>
      <c r="B1867" s="131"/>
      <c r="C1867" s="131"/>
      <c r="D1867" s="131"/>
      <c r="E1867" s="131"/>
      <c r="F1867" s="131"/>
      <c r="G1867" s="131"/>
      <c r="H1867" s="131"/>
      <c r="I1867" s="131"/>
      <c r="J1867" s="131"/>
      <c r="K1867" s="131"/>
      <c r="L1867" s="131"/>
      <c r="M1867" s="131"/>
      <c r="N1867" s="131"/>
      <c r="O1867" s="131"/>
      <c r="P1867" s="131"/>
      <c r="Q1867" s="170"/>
      <c r="R1867" s="170"/>
      <c r="S1867" s="170"/>
      <c r="T1867" s="170"/>
      <c r="U1867" s="170"/>
      <c r="V1867" s="170"/>
      <c r="W1867" s="170"/>
      <c r="X1867" s="131"/>
      <c r="Y1867"/>
      <c r="AB1867"/>
      <c r="AC1867"/>
      <c r="AD1867"/>
      <c r="AE1867"/>
      <c r="AF1867"/>
      <c r="AG1867"/>
      <c r="AH1867"/>
      <c r="AI1867"/>
      <c r="AJ1867"/>
      <c r="AK1867"/>
    </row>
    <row r="1868" spans="1:37" x14ac:dyDescent="0.25">
      <c r="A1868" s="131"/>
      <c r="B1868" s="131"/>
      <c r="C1868" s="131"/>
      <c r="D1868" s="131"/>
      <c r="E1868" s="131"/>
      <c r="F1868" s="131"/>
      <c r="G1868" s="131"/>
      <c r="H1868" s="131"/>
      <c r="I1868" s="131"/>
      <c r="J1868" s="131"/>
      <c r="K1868" s="131"/>
      <c r="L1868" s="131"/>
      <c r="M1868" s="131"/>
      <c r="N1868" s="131"/>
      <c r="O1868" s="131"/>
      <c r="P1868" s="131"/>
      <c r="Q1868" s="170"/>
      <c r="R1868" s="170"/>
      <c r="S1868" s="170"/>
      <c r="T1868" s="170"/>
      <c r="U1868" s="170"/>
      <c r="V1868" s="170"/>
      <c r="W1868" s="170"/>
      <c r="X1868" s="131"/>
      <c r="Y1868"/>
      <c r="AB1868"/>
      <c r="AC1868"/>
      <c r="AD1868"/>
      <c r="AE1868"/>
      <c r="AF1868"/>
      <c r="AG1868"/>
      <c r="AH1868"/>
      <c r="AI1868"/>
      <c r="AJ1868"/>
      <c r="AK1868"/>
    </row>
    <row r="1869" spans="1:37" x14ac:dyDescent="0.25">
      <c r="A1869" s="131"/>
      <c r="B1869" s="131"/>
      <c r="C1869" s="131"/>
      <c r="D1869" s="131"/>
      <c r="E1869" s="131"/>
      <c r="F1869" s="131"/>
      <c r="G1869" s="131"/>
      <c r="H1869" s="131"/>
      <c r="I1869" s="131"/>
      <c r="J1869" s="131"/>
      <c r="K1869" s="131"/>
      <c r="L1869" s="131"/>
      <c r="M1869" s="131"/>
      <c r="N1869" s="131"/>
      <c r="O1869" s="131"/>
      <c r="P1869" s="131"/>
      <c r="Q1869" s="170"/>
      <c r="R1869" s="170"/>
      <c r="S1869" s="170"/>
      <c r="T1869" s="170"/>
      <c r="U1869" s="170"/>
      <c r="V1869" s="170"/>
      <c r="W1869" s="170"/>
      <c r="X1869" s="131"/>
      <c r="Y1869"/>
      <c r="AB1869"/>
      <c r="AC1869"/>
      <c r="AD1869"/>
      <c r="AE1869"/>
      <c r="AF1869"/>
      <c r="AG1869"/>
      <c r="AH1869"/>
      <c r="AI1869"/>
      <c r="AJ1869"/>
      <c r="AK1869"/>
    </row>
    <row r="1870" spans="1:37" x14ac:dyDescent="0.25">
      <c r="A1870" s="131"/>
      <c r="B1870" s="131"/>
      <c r="C1870" s="131"/>
      <c r="D1870" s="131"/>
      <c r="E1870" s="131"/>
      <c r="F1870" s="131"/>
      <c r="G1870" s="131"/>
      <c r="H1870" s="131"/>
      <c r="I1870" s="131"/>
      <c r="J1870" s="131"/>
      <c r="K1870" s="131"/>
      <c r="L1870" s="131"/>
      <c r="M1870" s="131"/>
      <c r="N1870" s="131"/>
      <c r="O1870" s="131"/>
      <c r="P1870" s="131"/>
      <c r="Q1870" s="170"/>
      <c r="R1870" s="170"/>
      <c r="S1870" s="170"/>
      <c r="T1870" s="170"/>
      <c r="U1870" s="170"/>
      <c r="V1870" s="170"/>
      <c r="W1870" s="170"/>
      <c r="X1870" s="131"/>
      <c r="Y1870"/>
      <c r="AB1870"/>
      <c r="AC1870"/>
      <c r="AD1870"/>
      <c r="AE1870"/>
      <c r="AF1870"/>
      <c r="AG1870"/>
      <c r="AH1870"/>
      <c r="AI1870"/>
      <c r="AJ1870"/>
      <c r="AK1870"/>
    </row>
    <row r="1871" spans="1:37" x14ac:dyDescent="0.25">
      <c r="A1871" s="131"/>
      <c r="B1871" s="131"/>
      <c r="C1871" s="131"/>
      <c r="D1871" s="131"/>
      <c r="E1871" s="131"/>
      <c r="F1871" s="131"/>
      <c r="G1871" s="131"/>
      <c r="H1871" s="131"/>
      <c r="I1871" s="131"/>
      <c r="J1871" s="131"/>
      <c r="K1871" s="131"/>
      <c r="L1871" s="131"/>
      <c r="M1871" s="131"/>
      <c r="N1871" s="131"/>
      <c r="O1871" s="131"/>
      <c r="P1871" s="131"/>
      <c r="Q1871" s="170"/>
      <c r="R1871" s="170"/>
      <c r="S1871" s="170"/>
      <c r="T1871" s="170"/>
      <c r="U1871" s="170"/>
      <c r="V1871" s="170"/>
      <c r="W1871" s="170"/>
      <c r="X1871" s="131"/>
      <c r="Y1871"/>
      <c r="AB1871"/>
      <c r="AC1871"/>
      <c r="AD1871"/>
      <c r="AE1871"/>
      <c r="AF1871"/>
      <c r="AG1871"/>
      <c r="AH1871"/>
      <c r="AI1871"/>
      <c r="AJ1871"/>
      <c r="AK1871"/>
    </row>
    <row r="1872" spans="1:37" x14ac:dyDescent="0.25">
      <c r="A1872" s="131"/>
      <c r="B1872" s="131"/>
      <c r="C1872" s="131"/>
      <c r="D1872" s="131"/>
      <c r="E1872" s="131"/>
      <c r="F1872" s="131"/>
      <c r="G1872" s="131"/>
      <c r="H1872" s="131"/>
      <c r="I1872" s="131"/>
      <c r="J1872" s="131"/>
      <c r="K1872" s="131"/>
      <c r="L1872" s="131"/>
      <c r="M1872" s="131"/>
      <c r="N1872" s="131"/>
      <c r="O1872" s="131"/>
      <c r="P1872" s="131"/>
      <c r="Q1872" s="170"/>
      <c r="R1872" s="170"/>
      <c r="S1872" s="170"/>
      <c r="T1872" s="170"/>
      <c r="U1872" s="170"/>
      <c r="V1872" s="170"/>
      <c r="W1872" s="170"/>
      <c r="X1872" s="131"/>
      <c r="Y1872"/>
      <c r="AB1872"/>
      <c r="AC1872"/>
      <c r="AD1872"/>
      <c r="AE1872"/>
      <c r="AF1872"/>
      <c r="AG1872"/>
      <c r="AH1872"/>
      <c r="AI1872"/>
      <c r="AJ1872"/>
      <c r="AK1872"/>
    </row>
    <row r="1873" spans="1:37" x14ac:dyDescent="0.25">
      <c r="A1873" s="131"/>
      <c r="B1873" s="131"/>
      <c r="C1873" s="131"/>
      <c r="D1873" s="131"/>
      <c r="E1873" s="131"/>
      <c r="F1873" s="131"/>
      <c r="G1873" s="131"/>
      <c r="H1873" s="131"/>
      <c r="I1873" s="131"/>
      <c r="J1873" s="131"/>
      <c r="K1873" s="131"/>
      <c r="L1873" s="131"/>
      <c r="M1873" s="131"/>
      <c r="N1873" s="131"/>
      <c r="O1873" s="131"/>
      <c r="P1873" s="131"/>
      <c r="Q1873" s="170"/>
      <c r="R1873" s="170"/>
      <c r="S1873" s="170"/>
      <c r="T1873" s="170"/>
      <c r="U1873" s="170"/>
      <c r="V1873" s="170"/>
      <c r="W1873" s="170"/>
      <c r="X1873" s="131"/>
      <c r="Y1873"/>
      <c r="AB1873"/>
      <c r="AC1873"/>
      <c r="AD1873"/>
      <c r="AE1873"/>
      <c r="AF1873"/>
      <c r="AG1873"/>
      <c r="AH1873"/>
      <c r="AI1873"/>
      <c r="AJ1873"/>
      <c r="AK1873"/>
    </row>
    <row r="1874" spans="1:37" x14ac:dyDescent="0.25">
      <c r="A1874" s="131"/>
      <c r="B1874" s="131"/>
      <c r="C1874" s="131"/>
      <c r="D1874" s="131"/>
      <c r="E1874" s="131"/>
      <c r="F1874" s="131"/>
      <c r="G1874" s="131"/>
      <c r="H1874" s="131"/>
      <c r="I1874" s="131"/>
      <c r="J1874" s="131"/>
      <c r="K1874" s="131"/>
      <c r="L1874" s="131"/>
      <c r="M1874" s="131"/>
      <c r="N1874" s="131"/>
      <c r="O1874" s="131"/>
      <c r="P1874" s="131"/>
      <c r="Q1874" s="170"/>
      <c r="R1874" s="170"/>
      <c r="S1874" s="170"/>
      <c r="T1874" s="170"/>
      <c r="U1874" s="170"/>
      <c r="V1874" s="170"/>
      <c r="W1874" s="170"/>
      <c r="X1874" s="131"/>
      <c r="Y1874"/>
      <c r="AB1874"/>
      <c r="AC1874"/>
      <c r="AD1874"/>
      <c r="AE1874"/>
      <c r="AF1874"/>
      <c r="AG1874"/>
      <c r="AH1874"/>
      <c r="AI1874"/>
      <c r="AJ1874"/>
      <c r="AK1874"/>
    </row>
    <row r="1875" spans="1:37" x14ac:dyDescent="0.25">
      <c r="A1875" s="131"/>
      <c r="B1875" s="131"/>
      <c r="C1875" s="131"/>
      <c r="D1875" s="131"/>
      <c r="E1875" s="131"/>
      <c r="F1875" s="131"/>
      <c r="G1875" s="131"/>
      <c r="H1875" s="131"/>
      <c r="I1875" s="131"/>
      <c r="J1875" s="131"/>
      <c r="K1875" s="131"/>
      <c r="L1875" s="131"/>
      <c r="M1875" s="131"/>
      <c r="N1875" s="131"/>
      <c r="O1875" s="131"/>
      <c r="P1875" s="131"/>
      <c r="Q1875" s="170"/>
      <c r="R1875" s="170"/>
      <c r="S1875" s="170"/>
      <c r="T1875" s="170"/>
      <c r="U1875" s="170"/>
      <c r="V1875" s="170"/>
      <c r="W1875" s="170"/>
      <c r="X1875" s="131"/>
      <c r="Y1875"/>
      <c r="AB1875"/>
      <c r="AC1875"/>
      <c r="AD1875"/>
      <c r="AE1875"/>
      <c r="AF1875"/>
      <c r="AG1875"/>
      <c r="AH1875"/>
      <c r="AI1875"/>
      <c r="AJ1875"/>
      <c r="AK1875"/>
    </row>
    <row r="1876" spans="1:37" x14ac:dyDescent="0.25">
      <c r="A1876" s="131"/>
      <c r="B1876" s="131"/>
      <c r="C1876" s="131"/>
      <c r="D1876" s="131"/>
      <c r="E1876" s="131"/>
      <c r="F1876" s="131"/>
      <c r="G1876" s="131"/>
      <c r="H1876" s="131"/>
      <c r="I1876" s="131"/>
      <c r="J1876" s="131"/>
      <c r="K1876" s="131"/>
      <c r="L1876" s="131"/>
      <c r="M1876" s="131"/>
      <c r="N1876" s="131"/>
      <c r="O1876" s="131"/>
      <c r="P1876" s="131"/>
      <c r="Q1876" s="170"/>
      <c r="R1876" s="170"/>
      <c r="S1876" s="170"/>
      <c r="T1876" s="170"/>
      <c r="U1876" s="170"/>
      <c r="V1876" s="170"/>
      <c r="W1876" s="170"/>
      <c r="X1876" s="131"/>
      <c r="Y1876"/>
      <c r="AB1876"/>
      <c r="AC1876"/>
      <c r="AD1876"/>
      <c r="AE1876"/>
      <c r="AF1876"/>
      <c r="AG1876"/>
      <c r="AH1876"/>
      <c r="AI1876"/>
      <c r="AJ1876"/>
      <c r="AK1876"/>
    </row>
    <row r="1877" spans="1:37" x14ac:dyDescent="0.25">
      <c r="A1877" s="131"/>
      <c r="B1877" s="131"/>
      <c r="C1877" s="131"/>
      <c r="D1877" s="131"/>
      <c r="E1877" s="131"/>
      <c r="F1877" s="131"/>
      <c r="G1877" s="131"/>
      <c r="H1877" s="131"/>
      <c r="I1877" s="131"/>
      <c r="J1877" s="131"/>
      <c r="K1877" s="131"/>
      <c r="L1877" s="131"/>
      <c r="M1877" s="131"/>
      <c r="N1877" s="131"/>
      <c r="O1877" s="131"/>
      <c r="P1877" s="131"/>
      <c r="Q1877" s="170"/>
      <c r="R1877" s="170"/>
      <c r="S1877" s="170"/>
      <c r="T1877" s="170"/>
      <c r="U1877" s="170"/>
      <c r="V1877" s="170"/>
      <c r="W1877" s="170"/>
      <c r="X1877" s="131"/>
      <c r="Y1877"/>
      <c r="AB1877"/>
      <c r="AC1877"/>
      <c r="AD1877"/>
      <c r="AE1877"/>
      <c r="AF1877"/>
      <c r="AG1877"/>
      <c r="AH1877"/>
      <c r="AI1877"/>
      <c r="AJ1877"/>
      <c r="AK1877"/>
    </row>
    <row r="1878" spans="1:37" x14ac:dyDescent="0.25">
      <c r="A1878" s="131"/>
      <c r="B1878" s="131"/>
      <c r="C1878" s="131"/>
      <c r="D1878" s="131"/>
      <c r="E1878" s="131"/>
      <c r="F1878" s="131"/>
      <c r="G1878" s="131"/>
      <c r="H1878" s="131"/>
      <c r="I1878" s="131"/>
      <c r="J1878" s="131"/>
      <c r="K1878" s="131"/>
      <c r="L1878" s="131"/>
      <c r="M1878" s="131"/>
      <c r="N1878" s="131"/>
      <c r="O1878" s="131"/>
      <c r="P1878" s="131"/>
      <c r="Q1878" s="170"/>
      <c r="R1878" s="170"/>
      <c r="S1878" s="170"/>
      <c r="T1878" s="170"/>
      <c r="U1878" s="170"/>
      <c r="V1878" s="170"/>
      <c r="W1878" s="170"/>
      <c r="X1878" s="131"/>
      <c r="Y1878"/>
      <c r="AB1878"/>
      <c r="AC1878"/>
      <c r="AD1878"/>
      <c r="AE1878"/>
      <c r="AF1878"/>
      <c r="AG1878"/>
      <c r="AH1878"/>
      <c r="AI1878"/>
      <c r="AJ1878"/>
      <c r="AK1878"/>
    </row>
    <row r="1879" spans="1:37" x14ac:dyDescent="0.25">
      <c r="A1879" s="131"/>
      <c r="B1879" s="131"/>
      <c r="C1879" s="131"/>
      <c r="D1879" s="131"/>
      <c r="E1879" s="131"/>
      <c r="F1879" s="131"/>
      <c r="G1879" s="131"/>
      <c r="H1879" s="131"/>
      <c r="I1879" s="131"/>
      <c r="J1879" s="131"/>
      <c r="K1879" s="131"/>
      <c r="L1879" s="131"/>
      <c r="M1879" s="131"/>
      <c r="N1879" s="131"/>
      <c r="O1879" s="131"/>
      <c r="P1879" s="131"/>
      <c r="Q1879" s="170"/>
      <c r="R1879" s="170"/>
      <c r="S1879" s="170"/>
      <c r="T1879" s="170"/>
      <c r="U1879" s="170"/>
      <c r="V1879" s="170"/>
      <c r="W1879" s="170"/>
      <c r="X1879" s="131"/>
      <c r="Y1879"/>
      <c r="AB1879"/>
      <c r="AC1879"/>
      <c r="AD1879"/>
      <c r="AE1879"/>
      <c r="AF1879"/>
      <c r="AG1879"/>
      <c r="AH1879"/>
      <c r="AI1879"/>
      <c r="AJ1879"/>
      <c r="AK1879"/>
    </row>
    <row r="1880" spans="1:37" x14ac:dyDescent="0.25">
      <c r="A1880" s="131"/>
      <c r="B1880" s="131"/>
      <c r="C1880" s="131"/>
      <c r="D1880" s="131"/>
      <c r="E1880" s="131"/>
      <c r="F1880" s="131"/>
      <c r="G1880" s="131"/>
      <c r="H1880" s="131"/>
      <c r="I1880" s="131"/>
      <c r="J1880" s="131"/>
      <c r="K1880" s="131"/>
      <c r="L1880" s="131"/>
      <c r="M1880" s="131"/>
      <c r="N1880" s="131"/>
      <c r="O1880" s="131"/>
      <c r="P1880" s="131"/>
      <c r="Q1880" s="170"/>
      <c r="R1880" s="170"/>
      <c r="S1880" s="170"/>
      <c r="T1880" s="170"/>
      <c r="U1880" s="170"/>
      <c r="V1880" s="170"/>
      <c r="W1880" s="170"/>
      <c r="X1880" s="131"/>
      <c r="Y1880"/>
      <c r="AB1880"/>
      <c r="AC1880"/>
      <c r="AD1880"/>
      <c r="AE1880"/>
      <c r="AF1880"/>
      <c r="AG1880"/>
      <c r="AH1880"/>
      <c r="AI1880"/>
      <c r="AJ1880"/>
      <c r="AK1880"/>
    </row>
    <row r="1881" spans="1:37" x14ac:dyDescent="0.25">
      <c r="A1881" s="131"/>
      <c r="B1881" s="131"/>
      <c r="C1881" s="131"/>
      <c r="D1881" s="131"/>
      <c r="E1881" s="131"/>
      <c r="F1881" s="131"/>
      <c r="G1881" s="131"/>
      <c r="H1881" s="131"/>
      <c r="I1881" s="131"/>
      <c r="J1881" s="131"/>
      <c r="K1881" s="131"/>
      <c r="L1881" s="131"/>
      <c r="M1881" s="131"/>
      <c r="N1881" s="131"/>
      <c r="O1881" s="131"/>
      <c r="P1881" s="131"/>
      <c r="Q1881" s="170"/>
      <c r="R1881" s="170"/>
      <c r="S1881" s="170"/>
      <c r="T1881" s="170"/>
      <c r="U1881" s="170"/>
      <c r="V1881" s="170"/>
      <c r="W1881" s="170"/>
      <c r="X1881" s="131"/>
      <c r="Y1881"/>
      <c r="AB1881"/>
      <c r="AC1881"/>
      <c r="AD1881"/>
      <c r="AE1881"/>
      <c r="AF1881"/>
      <c r="AG1881"/>
      <c r="AH1881"/>
      <c r="AI1881"/>
      <c r="AJ1881"/>
      <c r="AK1881"/>
    </row>
    <row r="1882" spans="1:37" x14ac:dyDescent="0.25">
      <c r="A1882" s="131"/>
      <c r="B1882" s="131"/>
      <c r="C1882" s="131"/>
      <c r="D1882" s="131"/>
      <c r="E1882" s="131"/>
      <c r="F1882" s="131"/>
      <c r="G1882" s="131"/>
      <c r="H1882" s="131"/>
      <c r="I1882" s="131"/>
      <c r="J1882" s="131"/>
      <c r="K1882" s="131"/>
      <c r="L1882" s="131"/>
      <c r="M1882" s="131"/>
      <c r="N1882" s="131"/>
      <c r="O1882" s="131"/>
      <c r="P1882" s="131"/>
      <c r="Q1882" s="170"/>
      <c r="R1882" s="170"/>
      <c r="S1882" s="170"/>
      <c r="T1882" s="170"/>
      <c r="U1882" s="170"/>
      <c r="V1882" s="170"/>
      <c r="W1882" s="170"/>
      <c r="X1882" s="131"/>
      <c r="Y1882"/>
      <c r="AB1882"/>
      <c r="AC1882"/>
      <c r="AD1882"/>
      <c r="AE1882"/>
      <c r="AF1882"/>
      <c r="AG1882"/>
      <c r="AH1882"/>
      <c r="AI1882"/>
      <c r="AJ1882"/>
      <c r="AK1882"/>
    </row>
    <row r="1883" spans="1:37" x14ac:dyDescent="0.25">
      <c r="A1883" s="131"/>
      <c r="B1883" s="131"/>
      <c r="C1883" s="131"/>
      <c r="D1883" s="131"/>
      <c r="E1883" s="131"/>
      <c r="F1883" s="131"/>
      <c r="G1883" s="131"/>
      <c r="H1883" s="131"/>
      <c r="I1883" s="131"/>
      <c r="J1883" s="131"/>
      <c r="K1883" s="131"/>
      <c r="L1883" s="131"/>
      <c r="M1883" s="131"/>
      <c r="N1883" s="131"/>
      <c r="O1883" s="131"/>
      <c r="P1883" s="131"/>
      <c r="Q1883" s="170"/>
      <c r="R1883" s="170"/>
      <c r="S1883" s="170"/>
      <c r="T1883" s="170"/>
      <c r="U1883" s="170"/>
      <c r="V1883" s="170"/>
      <c r="W1883" s="170"/>
      <c r="X1883" s="131"/>
      <c r="Y1883"/>
      <c r="AB1883"/>
      <c r="AC1883"/>
      <c r="AD1883"/>
      <c r="AE1883"/>
      <c r="AF1883"/>
      <c r="AG1883"/>
      <c r="AH1883"/>
      <c r="AI1883"/>
      <c r="AJ1883"/>
      <c r="AK1883"/>
    </row>
    <row r="1884" spans="1:37" x14ac:dyDescent="0.25">
      <c r="A1884" s="131"/>
      <c r="B1884" s="131"/>
      <c r="C1884" s="131"/>
      <c r="D1884" s="131"/>
      <c r="E1884" s="131"/>
      <c r="F1884" s="131"/>
      <c r="G1884" s="131"/>
      <c r="H1884" s="131"/>
      <c r="I1884" s="131"/>
      <c r="J1884" s="131"/>
      <c r="K1884" s="131"/>
      <c r="L1884" s="131"/>
      <c r="M1884" s="131"/>
      <c r="N1884" s="131"/>
      <c r="O1884" s="131"/>
      <c r="P1884" s="131"/>
      <c r="Q1884" s="170"/>
      <c r="R1884" s="170"/>
      <c r="S1884" s="170"/>
      <c r="T1884" s="170"/>
      <c r="U1884" s="170"/>
      <c r="V1884" s="170"/>
      <c r="W1884" s="170"/>
      <c r="X1884" s="131"/>
      <c r="Y1884"/>
      <c r="AB1884"/>
      <c r="AC1884"/>
      <c r="AD1884"/>
      <c r="AE1884"/>
      <c r="AF1884"/>
      <c r="AG1884"/>
      <c r="AH1884"/>
      <c r="AI1884"/>
      <c r="AJ1884"/>
      <c r="AK1884"/>
    </row>
    <row r="1885" spans="1:37" x14ac:dyDescent="0.25">
      <c r="A1885" s="131"/>
      <c r="B1885" s="131"/>
      <c r="C1885" s="131"/>
      <c r="D1885" s="131"/>
      <c r="E1885" s="131"/>
      <c r="F1885" s="131"/>
      <c r="G1885" s="131"/>
      <c r="H1885" s="131"/>
      <c r="I1885" s="131"/>
      <c r="J1885" s="131"/>
      <c r="K1885" s="131"/>
      <c r="L1885" s="131"/>
      <c r="M1885" s="131"/>
      <c r="N1885" s="131"/>
      <c r="O1885" s="131"/>
      <c r="P1885" s="131"/>
      <c r="Q1885" s="170"/>
      <c r="R1885" s="170"/>
      <c r="S1885" s="170"/>
      <c r="T1885" s="170"/>
      <c r="U1885" s="170"/>
      <c r="V1885" s="170"/>
      <c r="W1885" s="170"/>
      <c r="X1885" s="131"/>
      <c r="Y1885"/>
      <c r="AB1885"/>
      <c r="AC1885"/>
      <c r="AD1885"/>
      <c r="AE1885"/>
      <c r="AF1885"/>
      <c r="AG1885"/>
      <c r="AH1885"/>
      <c r="AI1885"/>
      <c r="AJ1885"/>
      <c r="AK1885"/>
    </row>
    <row r="1886" spans="1:37" x14ac:dyDescent="0.25">
      <c r="A1886" s="131"/>
      <c r="B1886" s="131"/>
      <c r="C1886" s="131"/>
      <c r="D1886" s="131"/>
      <c r="E1886" s="131"/>
      <c r="F1886" s="131"/>
      <c r="G1886" s="131"/>
      <c r="H1886" s="131"/>
      <c r="I1886" s="131"/>
      <c r="J1886" s="131"/>
      <c r="K1886" s="131"/>
      <c r="L1886" s="131"/>
      <c r="M1886" s="131"/>
      <c r="N1886" s="131"/>
      <c r="O1886" s="131"/>
      <c r="P1886" s="131"/>
      <c r="Q1886" s="170"/>
      <c r="R1886" s="170"/>
      <c r="S1886" s="170"/>
      <c r="T1886" s="170"/>
      <c r="U1886" s="170"/>
      <c r="V1886" s="170"/>
      <c r="W1886" s="170"/>
      <c r="X1886" s="131"/>
      <c r="Y1886"/>
      <c r="AB1886"/>
      <c r="AC1886"/>
      <c r="AD1886"/>
      <c r="AE1886"/>
      <c r="AF1886"/>
      <c r="AG1886"/>
      <c r="AH1886"/>
      <c r="AI1886"/>
      <c r="AJ1886"/>
      <c r="AK1886"/>
    </row>
    <row r="1887" spans="1:37" x14ac:dyDescent="0.25">
      <c r="A1887" s="131"/>
      <c r="B1887" s="131"/>
      <c r="C1887" s="131"/>
      <c r="D1887" s="131"/>
      <c r="E1887" s="131"/>
      <c r="F1887" s="131"/>
      <c r="G1887" s="131"/>
      <c r="H1887" s="131"/>
      <c r="I1887" s="131"/>
      <c r="J1887" s="131"/>
      <c r="K1887" s="131"/>
      <c r="L1887" s="131"/>
      <c r="M1887" s="131"/>
      <c r="N1887" s="131"/>
      <c r="O1887" s="131"/>
      <c r="P1887" s="131"/>
      <c r="Q1887" s="170"/>
      <c r="R1887" s="170"/>
      <c r="S1887" s="170"/>
      <c r="T1887" s="170"/>
      <c r="U1887" s="170"/>
      <c r="V1887" s="170"/>
      <c r="W1887" s="170"/>
      <c r="X1887" s="131"/>
      <c r="Y1887"/>
      <c r="AB1887"/>
      <c r="AC1887"/>
      <c r="AD1887"/>
      <c r="AE1887"/>
      <c r="AF1887"/>
      <c r="AG1887"/>
      <c r="AH1887"/>
      <c r="AI1887"/>
      <c r="AJ1887"/>
      <c r="AK1887"/>
    </row>
    <row r="1888" spans="1:37" x14ac:dyDescent="0.25">
      <c r="A1888" s="131"/>
      <c r="B1888" s="131"/>
      <c r="C1888" s="131"/>
      <c r="D1888" s="131"/>
      <c r="E1888" s="131"/>
      <c r="F1888" s="131"/>
      <c r="G1888" s="131"/>
      <c r="H1888" s="131"/>
      <c r="I1888" s="131"/>
      <c r="J1888" s="131"/>
      <c r="K1888" s="131"/>
      <c r="L1888" s="131"/>
      <c r="M1888" s="131"/>
      <c r="N1888" s="131"/>
      <c r="O1888" s="131"/>
      <c r="P1888" s="131"/>
      <c r="Q1888" s="170"/>
      <c r="R1888" s="170"/>
      <c r="S1888" s="170"/>
      <c r="T1888" s="170"/>
      <c r="U1888" s="170"/>
      <c r="V1888" s="170"/>
      <c r="W1888" s="170"/>
      <c r="X1888" s="131"/>
      <c r="Y1888"/>
      <c r="AB1888"/>
      <c r="AC1888"/>
      <c r="AD1888"/>
      <c r="AE1888"/>
      <c r="AF1888"/>
      <c r="AG1888"/>
      <c r="AH1888"/>
      <c r="AI1888"/>
      <c r="AJ1888"/>
      <c r="AK1888"/>
    </row>
    <row r="1889" spans="1:37" x14ac:dyDescent="0.25">
      <c r="A1889" s="131"/>
      <c r="B1889" s="131"/>
      <c r="C1889" s="131"/>
      <c r="D1889" s="131"/>
      <c r="E1889" s="131"/>
      <c r="F1889" s="131"/>
      <c r="G1889" s="131"/>
      <c r="H1889" s="131"/>
      <c r="I1889" s="131"/>
      <c r="J1889" s="131"/>
      <c r="K1889" s="131"/>
      <c r="L1889" s="131"/>
      <c r="M1889" s="131"/>
      <c r="N1889" s="131"/>
      <c r="O1889" s="131"/>
      <c r="P1889" s="131"/>
      <c r="Q1889" s="170"/>
      <c r="R1889" s="170"/>
      <c r="S1889" s="170"/>
      <c r="T1889" s="170"/>
      <c r="U1889" s="170"/>
      <c r="V1889" s="170"/>
      <c r="W1889" s="170"/>
      <c r="X1889" s="131"/>
      <c r="Y1889"/>
      <c r="AB1889"/>
      <c r="AC1889"/>
      <c r="AD1889"/>
      <c r="AE1889"/>
      <c r="AF1889"/>
      <c r="AG1889"/>
      <c r="AH1889"/>
      <c r="AI1889"/>
      <c r="AJ1889"/>
      <c r="AK1889"/>
    </row>
    <row r="1890" spans="1:37" x14ac:dyDescent="0.25">
      <c r="A1890" s="131"/>
      <c r="B1890" s="131"/>
      <c r="C1890" s="131"/>
      <c r="D1890" s="131"/>
      <c r="E1890" s="131"/>
      <c r="F1890" s="131"/>
      <c r="G1890" s="131"/>
      <c r="H1890" s="131"/>
      <c r="I1890" s="131"/>
      <c r="J1890" s="131"/>
      <c r="K1890" s="131"/>
      <c r="L1890" s="131"/>
      <c r="M1890" s="131"/>
      <c r="N1890" s="131"/>
      <c r="O1890" s="131"/>
      <c r="P1890" s="131"/>
      <c r="Q1890" s="170"/>
      <c r="R1890" s="170"/>
      <c r="S1890" s="170"/>
      <c r="T1890" s="170"/>
      <c r="U1890" s="170"/>
      <c r="V1890" s="170"/>
      <c r="W1890" s="170"/>
      <c r="X1890" s="131"/>
      <c r="Y1890"/>
      <c r="AB1890"/>
      <c r="AC1890"/>
      <c r="AD1890"/>
      <c r="AE1890"/>
      <c r="AF1890"/>
      <c r="AG1890"/>
      <c r="AH1890"/>
      <c r="AI1890"/>
      <c r="AJ1890"/>
      <c r="AK1890"/>
    </row>
    <row r="1891" spans="1:37" x14ac:dyDescent="0.25">
      <c r="A1891" s="131"/>
      <c r="B1891" s="131"/>
      <c r="C1891" s="131"/>
      <c r="D1891" s="131"/>
      <c r="E1891" s="131"/>
      <c r="F1891" s="131"/>
      <c r="G1891" s="131"/>
      <c r="H1891" s="131"/>
      <c r="I1891" s="131"/>
      <c r="J1891" s="131"/>
      <c r="K1891" s="131"/>
      <c r="L1891" s="131"/>
      <c r="M1891" s="131"/>
      <c r="N1891" s="131"/>
      <c r="O1891" s="131"/>
      <c r="P1891" s="131"/>
      <c r="Q1891" s="170"/>
      <c r="R1891" s="170"/>
      <c r="S1891" s="170"/>
      <c r="T1891" s="170"/>
      <c r="U1891" s="170"/>
      <c r="V1891" s="170"/>
      <c r="W1891" s="170"/>
      <c r="X1891" s="131"/>
      <c r="Y1891"/>
      <c r="AB1891"/>
      <c r="AC1891"/>
      <c r="AD1891"/>
      <c r="AE1891"/>
      <c r="AF1891"/>
      <c r="AG1891"/>
      <c r="AH1891"/>
      <c r="AI1891"/>
      <c r="AJ1891"/>
      <c r="AK1891"/>
    </row>
    <row r="1892" spans="1:37" x14ac:dyDescent="0.25">
      <c r="A1892" s="131"/>
      <c r="B1892" s="131"/>
      <c r="C1892" s="131"/>
      <c r="D1892" s="131"/>
      <c r="E1892" s="131"/>
      <c r="F1892" s="131"/>
      <c r="G1892" s="131"/>
      <c r="H1892" s="131"/>
      <c r="I1892" s="131"/>
      <c r="J1892" s="131"/>
      <c r="K1892" s="131"/>
      <c r="L1892" s="131"/>
      <c r="M1892" s="131"/>
      <c r="N1892" s="131"/>
      <c r="O1892" s="131"/>
      <c r="P1892" s="131"/>
      <c r="Q1892" s="170"/>
      <c r="R1892" s="170"/>
      <c r="S1892" s="170"/>
      <c r="T1892" s="170"/>
      <c r="U1892" s="170"/>
      <c r="V1892" s="170"/>
      <c r="W1892" s="170"/>
      <c r="X1892" s="131"/>
      <c r="Y1892"/>
      <c r="AB1892"/>
      <c r="AC1892"/>
      <c r="AD1892"/>
      <c r="AE1892"/>
      <c r="AF1892"/>
      <c r="AG1892"/>
      <c r="AH1892"/>
      <c r="AI1892"/>
      <c r="AJ1892"/>
      <c r="AK1892"/>
    </row>
    <row r="1893" spans="1:37" x14ac:dyDescent="0.25">
      <c r="A1893" s="131"/>
      <c r="B1893" s="131"/>
      <c r="C1893" s="131"/>
      <c r="D1893" s="131"/>
      <c r="E1893" s="131"/>
      <c r="F1893" s="131"/>
      <c r="G1893" s="131"/>
      <c r="H1893" s="131"/>
      <c r="I1893" s="131"/>
      <c r="J1893" s="131"/>
      <c r="K1893" s="131"/>
      <c r="L1893" s="131"/>
      <c r="M1893" s="131"/>
      <c r="N1893" s="131"/>
      <c r="O1893" s="131"/>
      <c r="P1893" s="131"/>
      <c r="Q1893" s="170"/>
      <c r="R1893" s="170"/>
      <c r="S1893" s="170"/>
      <c r="T1893" s="170"/>
      <c r="U1893" s="170"/>
      <c r="V1893" s="170"/>
      <c r="W1893" s="170"/>
      <c r="X1893" s="131"/>
      <c r="Y1893"/>
      <c r="AB1893"/>
      <c r="AC1893"/>
      <c r="AD1893"/>
      <c r="AE1893"/>
      <c r="AF1893"/>
      <c r="AG1893"/>
      <c r="AH1893"/>
      <c r="AI1893"/>
      <c r="AJ1893"/>
      <c r="AK1893"/>
    </row>
    <row r="1894" spans="1:37" x14ac:dyDescent="0.25">
      <c r="A1894" s="131"/>
      <c r="B1894" s="131"/>
      <c r="C1894" s="131"/>
      <c r="D1894" s="131"/>
      <c r="E1894" s="131"/>
      <c r="F1894" s="131"/>
      <c r="G1894" s="131"/>
      <c r="H1894" s="131"/>
      <c r="I1894" s="131"/>
      <c r="J1894" s="131"/>
      <c r="K1894" s="131"/>
      <c r="L1894" s="131"/>
      <c r="M1894" s="131"/>
      <c r="N1894" s="131"/>
      <c r="O1894" s="131"/>
      <c r="P1894" s="131"/>
      <c r="Q1894" s="170"/>
      <c r="R1894" s="170"/>
      <c r="S1894" s="170"/>
      <c r="T1894" s="170"/>
      <c r="U1894" s="170"/>
      <c r="V1894" s="170"/>
      <c r="W1894" s="170"/>
      <c r="X1894" s="131"/>
      <c r="Y1894"/>
      <c r="AB1894"/>
      <c r="AC1894"/>
      <c r="AD1894"/>
      <c r="AE1894"/>
      <c r="AF1894"/>
      <c r="AG1894"/>
      <c r="AH1894"/>
      <c r="AI1894"/>
      <c r="AJ1894"/>
      <c r="AK1894"/>
    </row>
    <row r="1895" spans="1:37" x14ac:dyDescent="0.25">
      <c r="A1895" s="131"/>
      <c r="B1895" s="131"/>
      <c r="C1895" s="131"/>
      <c r="D1895" s="131"/>
      <c r="E1895" s="131"/>
      <c r="F1895" s="131"/>
      <c r="G1895" s="131"/>
      <c r="H1895" s="131"/>
      <c r="I1895" s="131"/>
      <c r="J1895" s="131"/>
      <c r="K1895" s="131"/>
      <c r="L1895" s="131"/>
      <c r="M1895" s="131"/>
      <c r="N1895" s="131"/>
      <c r="O1895" s="131"/>
      <c r="P1895" s="131"/>
      <c r="Q1895" s="170"/>
      <c r="R1895" s="170"/>
      <c r="S1895" s="170"/>
      <c r="T1895" s="170"/>
      <c r="U1895" s="170"/>
      <c r="V1895" s="170"/>
      <c r="W1895" s="170"/>
      <c r="X1895" s="131"/>
      <c r="Y1895"/>
      <c r="AB1895"/>
      <c r="AC1895"/>
      <c r="AD1895"/>
      <c r="AE1895"/>
      <c r="AF1895"/>
      <c r="AG1895"/>
      <c r="AH1895"/>
      <c r="AI1895"/>
      <c r="AJ1895"/>
      <c r="AK1895"/>
    </row>
    <row r="1896" spans="1:37" x14ac:dyDescent="0.25">
      <c r="A1896" s="131"/>
      <c r="B1896" s="131"/>
      <c r="C1896" s="131"/>
      <c r="D1896" s="131"/>
      <c r="E1896" s="131"/>
      <c r="F1896" s="131"/>
      <c r="G1896" s="131"/>
      <c r="H1896" s="131"/>
      <c r="I1896" s="131"/>
      <c r="J1896" s="131"/>
      <c r="K1896" s="131"/>
      <c r="L1896" s="131"/>
      <c r="M1896" s="131"/>
      <c r="N1896" s="131"/>
      <c r="O1896" s="131"/>
      <c r="P1896" s="131"/>
      <c r="Q1896" s="170"/>
      <c r="R1896" s="170"/>
      <c r="S1896" s="170"/>
      <c r="T1896" s="170"/>
      <c r="U1896" s="170"/>
      <c r="V1896" s="170"/>
      <c r="W1896" s="170"/>
      <c r="X1896" s="131"/>
      <c r="Y1896"/>
      <c r="AB1896"/>
      <c r="AC1896"/>
      <c r="AD1896"/>
      <c r="AE1896"/>
      <c r="AF1896"/>
      <c r="AG1896"/>
      <c r="AH1896"/>
      <c r="AI1896"/>
      <c r="AJ1896"/>
      <c r="AK1896"/>
    </row>
    <row r="1897" spans="1:37" x14ac:dyDescent="0.25">
      <c r="A1897" s="131"/>
      <c r="B1897" s="131"/>
      <c r="C1897" s="131"/>
      <c r="D1897" s="131"/>
      <c r="E1897" s="131"/>
      <c r="F1897" s="131"/>
      <c r="G1897" s="131"/>
      <c r="H1897" s="131"/>
      <c r="I1897" s="131"/>
      <c r="J1897" s="131"/>
      <c r="K1897" s="131"/>
      <c r="L1897" s="131"/>
      <c r="M1897" s="131"/>
      <c r="N1897" s="131"/>
      <c r="O1897" s="131"/>
      <c r="P1897" s="131"/>
      <c r="Q1897" s="170"/>
      <c r="R1897" s="170"/>
      <c r="S1897" s="170"/>
      <c r="T1897" s="170"/>
      <c r="U1897" s="170"/>
      <c r="V1897" s="170"/>
      <c r="W1897" s="170"/>
      <c r="X1897" s="131"/>
      <c r="Y1897"/>
      <c r="AB1897"/>
      <c r="AC1897"/>
      <c r="AD1897"/>
      <c r="AE1897"/>
      <c r="AF1897"/>
      <c r="AG1897"/>
      <c r="AH1897"/>
      <c r="AI1897"/>
      <c r="AJ1897"/>
      <c r="AK1897"/>
    </row>
    <row r="1898" spans="1:37" x14ac:dyDescent="0.25">
      <c r="A1898" s="131"/>
      <c r="B1898" s="131"/>
      <c r="C1898" s="131"/>
      <c r="D1898" s="131"/>
      <c r="E1898" s="131"/>
      <c r="F1898" s="131"/>
      <c r="G1898" s="131"/>
      <c r="H1898" s="131"/>
      <c r="I1898" s="131"/>
      <c r="J1898" s="131"/>
      <c r="K1898" s="131"/>
      <c r="L1898" s="131"/>
      <c r="M1898" s="131"/>
      <c r="N1898" s="131"/>
      <c r="O1898" s="131"/>
      <c r="P1898" s="131"/>
      <c r="Q1898" s="170"/>
      <c r="R1898" s="170"/>
      <c r="S1898" s="170"/>
      <c r="T1898" s="170"/>
      <c r="U1898" s="170"/>
      <c r="V1898" s="170"/>
      <c r="W1898" s="170"/>
      <c r="X1898" s="131"/>
      <c r="Y1898"/>
      <c r="AB1898"/>
      <c r="AC1898"/>
      <c r="AD1898"/>
      <c r="AE1898"/>
      <c r="AF1898"/>
      <c r="AG1898"/>
      <c r="AH1898"/>
      <c r="AI1898"/>
      <c r="AJ1898"/>
      <c r="AK1898"/>
    </row>
    <row r="1899" spans="1:37" x14ac:dyDescent="0.25">
      <c r="A1899" s="131"/>
      <c r="B1899" s="131"/>
      <c r="C1899" s="131"/>
      <c r="D1899" s="131"/>
      <c r="E1899" s="131"/>
      <c r="F1899" s="131"/>
      <c r="G1899" s="131"/>
      <c r="H1899" s="131"/>
      <c r="I1899" s="131"/>
      <c r="J1899" s="131"/>
      <c r="K1899" s="131"/>
      <c r="L1899" s="131"/>
      <c r="M1899" s="131"/>
      <c r="N1899" s="131"/>
      <c r="O1899" s="131"/>
      <c r="P1899" s="131"/>
      <c r="Q1899" s="170"/>
      <c r="R1899" s="170"/>
      <c r="S1899" s="170"/>
      <c r="T1899" s="170"/>
      <c r="U1899" s="170"/>
      <c r="V1899" s="170"/>
      <c r="W1899" s="170"/>
      <c r="X1899" s="131"/>
      <c r="Y1899"/>
      <c r="AB1899"/>
      <c r="AC1899"/>
      <c r="AD1899"/>
      <c r="AE1899"/>
      <c r="AF1899"/>
      <c r="AG1899"/>
      <c r="AH1899"/>
      <c r="AI1899"/>
      <c r="AJ1899"/>
      <c r="AK1899"/>
    </row>
    <row r="1900" spans="1:37" x14ac:dyDescent="0.25">
      <c r="A1900" s="131"/>
      <c r="B1900" s="131"/>
      <c r="C1900" s="131"/>
      <c r="D1900" s="131"/>
      <c r="E1900" s="131"/>
      <c r="F1900" s="131"/>
      <c r="G1900" s="131"/>
      <c r="H1900" s="131"/>
      <c r="I1900" s="131"/>
      <c r="J1900" s="131"/>
      <c r="K1900" s="131"/>
      <c r="L1900" s="131"/>
      <c r="M1900" s="131"/>
      <c r="N1900" s="131"/>
      <c r="O1900" s="131"/>
      <c r="P1900" s="131"/>
      <c r="Q1900" s="170"/>
      <c r="R1900" s="170"/>
      <c r="S1900" s="170"/>
      <c r="T1900" s="170"/>
      <c r="U1900" s="170"/>
      <c r="V1900" s="170"/>
      <c r="W1900" s="170"/>
      <c r="X1900" s="131"/>
      <c r="Y1900"/>
      <c r="AB1900"/>
      <c r="AC1900"/>
      <c r="AD1900"/>
      <c r="AE1900"/>
      <c r="AF1900"/>
      <c r="AG1900"/>
      <c r="AH1900"/>
      <c r="AI1900"/>
      <c r="AJ1900"/>
      <c r="AK1900"/>
    </row>
    <row r="1901" spans="1:37" x14ac:dyDescent="0.25">
      <c r="A1901" s="131"/>
      <c r="B1901" s="131"/>
      <c r="C1901" s="131"/>
      <c r="D1901" s="131"/>
      <c r="E1901" s="131"/>
      <c r="F1901" s="131"/>
      <c r="G1901" s="131"/>
      <c r="H1901" s="131"/>
      <c r="I1901" s="131"/>
      <c r="J1901" s="131"/>
      <c r="K1901" s="131"/>
      <c r="L1901" s="131"/>
      <c r="M1901" s="131"/>
      <c r="N1901" s="131"/>
      <c r="O1901" s="131"/>
      <c r="P1901" s="131"/>
      <c r="Q1901" s="170"/>
      <c r="R1901" s="170"/>
      <c r="S1901" s="170"/>
      <c r="T1901" s="170"/>
      <c r="U1901" s="170"/>
      <c r="V1901" s="170"/>
      <c r="W1901" s="170"/>
      <c r="X1901" s="131"/>
      <c r="Y1901"/>
      <c r="AB1901"/>
      <c r="AC1901"/>
      <c r="AD1901"/>
      <c r="AE1901"/>
      <c r="AF1901"/>
      <c r="AG1901"/>
      <c r="AH1901"/>
      <c r="AI1901"/>
      <c r="AJ1901"/>
      <c r="AK1901"/>
    </row>
    <row r="1902" spans="1:37" x14ac:dyDescent="0.25">
      <c r="A1902" s="131"/>
      <c r="B1902" s="131"/>
      <c r="C1902" s="131"/>
      <c r="D1902" s="131"/>
      <c r="E1902" s="131"/>
      <c r="F1902" s="131"/>
      <c r="G1902" s="131"/>
      <c r="H1902" s="131"/>
      <c r="I1902" s="131"/>
      <c r="J1902" s="131"/>
      <c r="K1902" s="131"/>
      <c r="L1902" s="131"/>
      <c r="M1902" s="131"/>
      <c r="N1902" s="131"/>
      <c r="O1902" s="131"/>
      <c r="P1902" s="131"/>
      <c r="Q1902" s="170"/>
      <c r="R1902" s="170"/>
      <c r="S1902" s="170"/>
      <c r="T1902" s="170"/>
      <c r="U1902" s="170"/>
      <c r="V1902" s="170"/>
      <c r="W1902" s="170"/>
      <c r="X1902" s="131"/>
      <c r="Y1902"/>
      <c r="AB1902"/>
      <c r="AC1902"/>
      <c r="AD1902"/>
      <c r="AE1902"/>
      <c r="AF1902"/>
      <c r="AG1902"/>
      <c r="AH1902"/>
      <c r="AI1902"/>
      <c r="AJ1902"/>
      <c r="AK1902"/>
    </row>
    <row r="1903" spans="1:37" x14ac:dyDescent="0.25">
      <c r="A1903" s="131"/>
      <c r="B1903" s="131"/>
      <c r="C1903" s="131"/>
      <c r="D1903" s="131"/>
      <c r="E1903" s="131"/>
      <c r="F1903" s="131"/>
      <c r="G1903" s="131"/>
      <c r="H1903" s="131"/>
      <c r="I1903" s="131"/>
      <c r="J1903" s="131"/>
      <c r="K1903" s="131"/>
      <c r="L1903" s="131"/>
      <c r="M1903" s="131"/>
      <c r="N1903" s="131"/>
      <c r="O1903" s="131"/>
      <c r="P1903" s="131"/>
      <c r="Q1903" s="170"/>
      <c r="R1903" s="170"/>
      <c r="S1903" s="170"/>
      <c r="T1903" s="170"/>
      <c r="U1903" s="170"/>
      <c r="V1903" s="170"/>
      <c r="W1903" s="170"/>
      <c r="X1903" s="131"/>
      <c r="Y1903"/>
      <c r="AB1903"/>
      <c r="AC1903"/>
      <c r="AD1903"/>
      <c r="AE1903"/>
      <c r="AF1903"/>
      <c r="AG1903"/>
      <c r="AH1903"/>
      <c r="AI1903"/>
      <c r="AJ1903"/>
      <c r="AK1903"/>
    </row>
    <row r="1904" spans="1:37" x14ac:dyDescent="0.25">
      <c r="A1904" s="131"/>
      <c r="B1904" s="131"/>
      <c r="C1904" s="131"/>
      <c r="D1904" s="131"/>
      <c r="E1904" s="131"/>
      <c r="F1904" s="131"/>
      <c r="G1904" s="131"/>
      <c r="H1904" s="131"/>
      <c r="I1904" s="131"/>
      <c r="J1904" s="131"/>
      <c r="K1904" s="131"/>
      <c r="L1904" s="131"/>
      <c r="M1904" s="131"/>
      <c r="N1904" s="131"/>
      <c r="O1904" s="131"/>
      <c r="P1904" s="131"/>
      <c r="Q1904" s="170"/>
      <c r="R1904" s="170"/>
      <c r="S1904" s="170"/>
      <c r="T1904" s="170"/>
      <c r="U1904" s="170"/>
      <c r="V1904" s="170"/>
      <c r="W1904" s="170"/>
      <c r="X1904" s="131"/>
      <c r="Y1904"/>
      <c r="AB1904"/>
      <c r="AC1904"/>
      <c r="AD1904"/>
      <c r="AE1904"/>
      <c r="AF1904"/>
      <c r="AG1904"/>
      <c r="AH1904"/>
      <c r="AI1904"/>
      <c r="AJ1904"/>
      <c r="AK1904"/>
    </row>
    <row r="1905" spans="1:37" x14ac:dyDescent="0.25">
      <c r="A1905" s="131"/>
      <c r="B1905" s="131"/>
      <c r="C1905" s="131"/>
      <c r="D1905" s="131"/>
      <c r="E1905" s="131"/>
      <c r="F1905" s="131"/>
      <c r="G1905" s="131"/>
      <c r="H1905" s="131"/>
      <c r="I1905" s="131"/>
      <c r="J1905" s="131"/>
      <c r="K1905" s="131"/>
      <c r="L1905" s="131"/>
      <c r="M1905" s="131"/>
      <c r="N1905" s="131"/>
      <c r="O1905" s="131"/>
      <c r="P1905" s="131"/>
      <c r="Q1905" s="170"/>
      <c r="R1905" s="170"/>
      <c r="S1905" s="170"/>
      <c r="T1905" s="170"/>
      <c r="U1905" s="170"/>
      <c r="V1905" s="170"/>
      <c r="W1905" s="170"/>
      <c r="X1905" s="131"/>
      <c r="Y1905"/>
      <c r="AB1905"/>
      <c r="AC1905"/>
      <c r="AD1905"/>
      <c r="AE1905"/>
      <c r="AF1905"/>
      <c r="AG1905"/>
      <c r="AH1905"/>
      <c r="AI1905"/>
      <c r="AJ1905"/>
      <c r="AK1905"/>
    </row>
    <row r="1906" spans="1:37" x14ac:dyDescent="0.25">
      <c r="A1906" s="131"/>
      <c r="B1906" s="131"/>
      <c r="C1906" s="131"/>
      <c r="D1906" s="131"/>
      <c r="E1906" s="131"/>
      <c r="F1906" s="131"/>
      <c r="G1906" s="131"/>
      <c r="H1906" s="131"/>
      <c r="I1906" s="131"/>
      <c r="J1906" s="131"/>
      <c r="K1906" s="131"/>
      <c r="L1906" s="131"/>
      <c r="M1906" s="131"/>
      <c r="N1906" s="131"/>
      <c r="O1906" s="131"/>
      <c r="P1906" s="131"/>
      <c r="Q1906" s="170"/>
      <c r="R1906" s="170"/>
      <c r="S1906" s="170"/>
      <c r="T1906" s="170"/>
      <c r="U1906" s="170"/>
      <c r="V1906" s="170"/>
      <c r="W1906" s="170"/>
      <c r="X1906" s="131"/>
      <c r="Y1906"/>
      <c r="AB1906"/>
      <c r="AC1906"/>
      <c r="AD1906"/>
      <c r="AE1906"/>
      <c r="AF1906"/>
      <c r="AG1906"/>
      <c r="AH1906"/>
      <c r="AI1906"/>
      <c r="AJ1906"/>
      <c r="AK1906"/>
    </row>
    <row r="1907" spans="1:37" x14ac:dyDescent="0.25">
      <c r="A1907" s="131"/>
      <c r="B1907" s="131"/>
      <c r="C1907" s="131"/>
      <c r="D1907" s="131"/>
      <c r="E1907" s="131"/>
      <c r="F1907" s="131"/>
      <c r="G1907" s="131"/>
      <c r="H1907" s="131"/>
      <c r="I1907" s="131"/>
      <c r="J1907" s="131"/>
      <c r="K1907" s="131"/>
      <c r="L1907" s="131"/>
      <c r="M1907" s="131"/>
      <c r="N1907" s="131"/>
      <c r="O1907" s="131"/>
      <c r="P1907" s="131"/>
      <c r="Q1907" s="170"/>
      <c r="R1907" s="170"/>
      <c r="S1907" s="170"/>
      <c r="T1907" s="170"/>
      <c r="U1907" s="170"/>
      <c r="V1907" s="170"/>
      <c r="W1907" s="170"/>
      <c r="X1907" s="131"/>
      <c r="Y1907"/>
      <c r="AB1907"/>
      <c r="AC1907"/>
      <c r="AD1907"/>
      <c r="AE1907"/>
      <c r="AF1907"/>
      <c r="AG1907"/>
      <c r="AH1907"/>
      <c r="AI1907"/>
      <c r="AJ1907"/>
      <c r="AK1907"/>
    </row>
    <row r="1908" spans="1:37" x14ac:dyDescent="0.25">
      <c r="A1908" s="131"/>
      <c r="B1908" s="131"/>
      <c r="C1908" s="131"/>
      <c r="D1908" s="131"/>
      <c r="E1908" s="131"/>
      <c r="F1908" s="131"/>
      <c r="G1908" s="131"/>
      <c r="H1908" s="131"/>
      <c r="I1908" s="131"/>
      <c r="J1908" s="131"/>
      <c r="K1908" s="131"/>
      <c r="L1908" s="131"/>
      <c r="M1908" s="131"/>
      <c r="N1908" s="131"/>
      <c r="O1908" s="131"/>
      <c r="P1908" s="131"/>
      <c r="Q1908" s="170"/>
      <c r="R1908" s="170"/>
      <c r="S1908" s="170"/>
      <c r="T1908" s="170"/>
      <c r="U1908" s="170"/>
      <c r="V1908" s="170"/>
      <c r="W1908" s="170"/>
      <c r="X1908" s="131"/>
      <c r="Y1908"/>
      <c r="AB1908"/>
      <c r="AC1908"/>
      <c r="AD1908"/>
      <c r="AE1908"/>
      <c r="AF1908"/>
      <c r="AG1908"/>
      <c r="AH1908"/>
      <c r="AI1908"/>
      <c r="AJ1908"/>
      <c r="AK1908"/>
    </row>
    <row r="1909" spans="1:37" x14ac:dyDescent="0.25">
      <c r="A1909" s="131"/>
      <c r="B1909" s="131"/>
      <c r="C1909" s="131"/>
      <c r="D1909" s="131"/>
      <c r="E1909" s="131"/>
      <c r="F1909" s="131"/>
      <c r="G1909" s="131"/>
      <c r="H1909" s="131"/>
      <c r="I1909" s="131"/>
      <c r="J1909" s="131"/>
      <c r="K1909" s="131"/>
      <c r="L1909" s="131"/>
      <c r="M1909" s="131"/>
      <c r="N1909" s="131"/>
      <c r="O1909" s="131"/>
      <c r="P1909" s="131"/>
      <c r="Q1909" s="170"/>
      <c r="R1909" s="170"/>
      <c r="S1909" s="170"/>
      <c r="T1909" s="170"/>
      <c r="U1909" s="170"/>
      <c r="V1909" s="170"/>
      <c r="W1909" s="170"/>
      <c r="X1909" s="131"/>
      <c r="Y1909"/>
      <c r="AB1909"/>
      <c r="AC1909"/>
      <c r="AD1909"/>
      <c r="AE1909"/>
      <c r="AF1909"/>
      <c r="AG1909"/>
      <c r="AH1909"/>
      <c r="AI1909"/>
      <c r="AJ1909"/>
      <c r="AK1909"/>
    </row>
    <row r="1910" spans="1:37" x14ac:dyDescent="0.25">
      <c r="A1910" s="131"/>
      <c r="B1910" s="131"/>
      <c r="C1910" s="131"/>
      <c r="D1910" s="131"/>
      <c r="E1910" s="131"/>
      <c r="F1910" s="131"/>
      <c r="G1910" s="131"/>
      <c r="H1910" s="131"/>
      <c r="I1910" s="131"/>
      <c r="J1910" s="131"/>
      <c r="K1910" s="131"/>
      <c r="L1910" s="131"/>
      <c r="M1910" s="131"/>
      <c r="N1910" s="131"/>
      <c r="O1910" s="131"/>
      <c r="P1910" s="131"/>
      <c r="Q1910" s="170"/>
      <c r="R1910" s="170"/>
      <c r="S1910" s="170"/>
      <c r="T1910" s="170"/>
      <c r="U1910" s="170"/>
      <c r="V1910" s="170"/>
      <c r="W1910" s="170"/>
      <c r="X1910" s="131"/>
      <c r="Y1910"/>
      <c r="AB1910"/>
      <c r="AC1910"/>
      <c r="AD1910"/>
      <c r="AE1910"/>
      <c r="AF1910"/>
      <c r="AG1910"/>
      <c r="AH1910"/>
      <c r="AI1910"/>
      <c r="AJ1910"/>
      <c r="AK1910"/>
    </row>
    <row r="1911" spans="1:37" x14ac:dyDescent="0.25">
      <c r="A1911" s="131"/>
      <c r="B1911" s="131"/>
      <c r="C1911" s="131"/>
      <c r="D1911" s="131"/>
      <c r="E1911" s="131"/>
      <c r="F1911" s="131"/>
      <c r="G1911" s="131"/>
      <c r="H1911" s="131"/>
      <c r="I1911" s="131"/>
      <c r="J1911" s="131"/>
      <c r="K1911" s="131"/>
      <c r="L1911" s="131"/>
      <c r="M1911" s="131"/>
      <c r="N1911" s="131"/>
      <c r="O1911" s="131"/>
      <c r="P1911" s="131"/>
      <c r="Q1911" s="170"/>
      <c r="R1911" s="170"/>
      <c r="S1911" s="170"/>
      <c r="T1911" s="170"/>
      <c r="U1911" s="170"/>
      <c r="V1911" s="170"/>
      <c r="W1911" s="170"/>
      <c r="X1911" s="131"/>
      <c r="Y1911"/>
      <c r="AB1911"/>
      <c r="AC1911"/>
      <c r="AD1911"/>
      <c r="AE1911"/>
      <c r="AF1911"/>
      <c r="AG1911"/>
      <c r="AH1911"/>
      <c r="AI1911"/>
      <c r="AJ1911"/>
      <c r="AK1911"/>
    </row>
    <row r="1912" spans="1:37" x14ac:dyDescent="0.25">
      <c r="A1912" s="131"/>
      <c r="B1912" s="131"/>
      <c r="C1912" s="131"/>
      <c r="D1912" s="131"/>
      <c r="E1912" s="131"/>
      <c r="F1912" s="131"/>
      <c r="G1912" s="131"/>
      <c r="H1912" s="131"/>
      <c r="I1912" s="131"/>
      <c r="J1912" s="131"/>
      <c r="K1912" s="131"/>
      <c r="L1912" s="131"/>
      <c r="M1912" s="131"/>
      <c r="N1912" s="131"/>
      <c r="O1912" s="131"/>
      <c r="P1912" s="131"/>
      <c r="Q1912" s="170"/>
      <c r="R1912" s="170"/>
      <c r="S1912" s="170"/>
      <c r="T1912" s="170"/>
      <c r="U1912" s="170"/>
      <c r="V1912" s="170"/>
      <c r="W1912" s="170"/>
      <c r="X1912" s="131"/>
      <c r="Y1912"/>
      <c r="AB1912"/>
      <c r="AC1912"/>
      <c r="AD1912"/>
      <c r="AE1912"/>
      <c r="AF1912"/>
      <c r="AG1912"/>
      <c r="AH1912"/>
      <c r="AI1912"/>
      <c r="AJ1912"/>
      <c r="AK1912"/>
    </row>
    <row r="1913" spans="1:37" x14ac:dyDescent="0.25">
      <c r="A1913" s="131"/>
      <c r="B1913" s="131"/>
      <c r="C1913" s="131"/>
      <c r="D1913" s="131"/>
      <c r="E1913" s="131"/>
      <c r="F1913" s="131"/>
      <c r="G1913" s="131"/>
      <c r="H1913" s="131"/>
      <c r="I1913" s="131"/>
      <c r="J1913" s="131"/>
      <c r="K1913" s="131"/>
      <c r="L1913" s="131"/>
      <c r="M1913" s="131"/>
      <c r="N1913" s="131"/>
      <c r="O1913" s="131"/>
      <c r="P1913" s="131"/>
      <c r="Q1913" s="170"/>
      <c r="R1913" s="170"/>
      <c r="S1913" s="170"/>
      <c r="T1913" s="170"/>
      <c r="U1913" s="170"/>
      <c r="V1913" s="170"/>
      <c r="W1913" s="170"/>
      <c r="X1913" s="131"/>
      <c r="Y1913"/>
      <c r="AB1913"/>
      <c r="AC1913"/>
      <c r="AD1913"/>
      <c r="AE1913"/>
      <c r="AF1913"/>
      <c r="AG1913"/>
      <c r="AH1913"/>
      <c r="AI1913"/>
      <c r="AJ1913"/>
      <c r="AK1913"/>
    </row>
    <row r="1914" spans="1:37" x14ac:dyDescent="0.25">
      <c r="A1914" s="131"/>
      <c r="B1914" s="131"/>
      <c r="C1914" s="131"/>
      <c r="D1914" s="131"/>
      <c r="E1914" s="131"/>
      <c r="F1914" s="131"/>
      <c r="G1914" s="131"/>
      <c r="H1914" s="131"/>
      <c r="I1914" s="131"/>
      <c r="J1914" s="131"/>
      <c r="K1914" s="131"/>
      <c r="L1914" s="131"/>
      <c r="M1914" s="131"/>
      <c r="N1914" s="131"/>
      <c r="O1914" s="131"/>
      <c r="P1914" s="131"/>
      <c r="Q1914" s="170"/>
      <c r="R1914" s="170"/>
      <c r="S1914" s="170"/>
      <c r="T1914" s="170"/>
      <c r="U1914" s="170"/>
      <c r="V1914" s="170"/>
      <c r="W1914" s="170"/>
      <c r="X1914" s="131"/>
      <c r="Y1914"/>
      <c r="AB1914"/>
      <c r="AC1914"/>
      <c r="AD1914"/>
      <c r="AE1914"/>
      <c r="AF1914"/>
      <c r="AG1914"/>
      <c r="AH1914"/>
      <c r="AI1914"/>
      <c r="AJ1914"/>
      <c r="AK1914"/>
    </row>
    <row r="1915" spans="1:37" x14ac:dyDescent="0.25">
      <c r="A1915" s="131"/>
      <c r="B1915" s="131"/>
      <c r="C1915" s="131"/>
      <c r="D1915" s="131"/>
      <c r="E1915" s="131"/>
      <c r="F1915" s="131"/>
      <c r="G1915" s="131"/>
      <c r="H1915" s="131"/>
      <c r="I1915" s="131"/>
      <c r="J1915" s="131"/>
      <c r="K1915" s="131"/>
      <c r="L1915" s="131"/>
      <c r="M1915" s="131"/>
      <c r="N1915" s="131"/>
      <c r="O1915" s="131"/>
      <c r="P1915" s="131"/>
      <c r="Q1915" s="170"/>
      <c r="R1915" s="170"/>
      <c r="S1915" s="170"/>
      <c r="T1915" s="170"/>
      <c r="U1915" s="170"/>
      <c r="V1915" s="170"/>
      <c r="W1915" s="170"/>
      <c r="X1915" s="131"/>
      <c r="Y1915"/>
      <c r="AB1915"/>
      <c r="AC1915"/>
      <c r="AD1915"/>
      <c r="AE1915"/>
      <c r="AF1915"/>
      <c r="AG1915"/>
      <c r="AH1915"/>
      <c r="AI1915"/>
      <c r="AJ1915"/>
      <c r="AK1915"/>
    </row>
    <row r="1916" spans="1:37" x14ac:dyDescent="0.25">
      <c r="A1916" s="131"/>
      <c r="B1916" s="131"/>
      <c r="C1916" s="131"/>
      <c r="D1916" s="131"/>
      <c r="E1916" s="131"/>
      <c r="F1916" s="131"/>
      <c r="G1916" s="131"/>
      <c r="H1916" s="131"/>
      <c r="I1916" s="131"/>
      <c r="J1916" s="131"/>
      <c r="K1916" s="131"/>
      <c r="L1916" s="131"/>
      <c r="M1916" s="131"/>
      <c r="N1916" s="131"/>
      <c r="O1916" s="131"/>
      <c r="P1916" s="131"/>
      <c r="Q1916" s="170"/>
      <c r="R1916" s="170"/>
      <c r="S1916" s="170"/>
      <c r="T1916" s="170"/>
      <c r="U1916" s="170"/>
      <c r="V1916" s="170"/>
      <c r="W1916" s="170"/>
      <c r="X1916" s="131"/>
      <c r="Y1916"/>
      <c r="AB1916"/>
      <c r="AC1916"/>
      <c r="AD1916"/>
      <c r="AE1916"/>
      <c r="AF1916"/>
      <c r="AG1916"/>
      <c r="AH1916"/>
      <c r="AI1916"/>
      <c r="AJ1916"/>
      <c r="AK1916"/>
    </row>
    <row r="1917" spans="1:37" x14ac:dyDescent="0.25">
      <c r="A1917" s="131"/>
      <c r="B1917" s="131"/>
      <c r="C1917" s="131"/>
      <c r="D1917" s="131"/>
      <c r="E1917" s="131"/>
      <c r="F1917" s="131"/>
      <c r="G1917" s="131"/>
      <c r="H1917" s="131"/>
      <c r="I1917" s="131"/>
      <c r="J1917" s="131"/>
      <c r="K1917" s="131"/>
      <c r="L1917" s="131"/>
      <c r="M1917" s="131"/>
      <c r="N1917" s="131"/>
      <c r="O1917" s="131"/>
      <c r="P1917" s="131"/>
      <c r="Q1917" s="170"/>
      <c r="R1917" s="170"/>
      <c r="S1917" s="170"/>
      <c r="T1917" s="170"/>
      <c r="U1917" s="170"/>
      <c r="V1917" s="170"/>
      <c r="W1917" s="170"/>
      <c r="X1917" s="131"/>
      <c r="Y1917"/>
      <c r="AB1917"/>
      <c r="AC1917"/>
      <c r="AD1917"/>
      <c r="AE1917"/>
      <c r="AF1917"/>
      <c r="AG1917"/>
      <c r="AH1917"/>
      <c r="AI1917"/>
      <c r="AJ1917"/>
      <c r="AK1917"/>
    </row>
    <row r="1918" spans="1:37" x14ac:dyDescent="0.25">
      <c r="A1918" s="131"/>
      <c r="B1918" s="131"/>
      <c r="C1918" s="131"/>
      <c r="D1918" s="131"/>
      <c r="E1918" s="131"/>
      <c r="F1918" s="131"/>
      <c r="G1918" s="131"/>
      <c r="H1918" s="131"/>
      <c r="I1918" s="131"/>
      <c r="J1918" s="131"/>
      <c r="K1918" s="131"/>
      <c r="L1918" s="131"/>
      <c r="M1918" s="131"/>
      <c r="N1918" s="131"/>
      <c r="O1918" s="131"/>
      <c r="P1918" s="131"/>
      <c r="Q1918" s="170"/>
      <c r="R1918" s="170"/>
      <c r="S1918" s="170"/>
      <c r="T1918" s="170"/>
      <c r="U1918" s="170"/>
      <c r="V1918" s="170"/>
      <c r="W1918" s="170"/>
      <c r="X1918" s="131"/>
      <c r="Y1918"/>
      <c r="AB1918"/>
      <c r="AC1918"/>
      <c r="AD1918"/>
      <c r="AE1918"/>
      <c r="AF1918"/>
      <c r="AG1918"/>
      <c r="AH1918"/>
      <c r="AI1918"/>
      <c r="AJ1918"/>
      <c r="AK1918"/>
    </row>
    <row r="1919" spans="1:37" x14ac:dyDescent="0.25">
      <c r="A1919" s="131"/>
      <c r="B1919" s="131"/>
      <c r="C1919" s="131"/>
      <c r="D1919" s="131"/>
      <c r="E1919" s="131"/>
      <c r="F1919" s="131"/>
      <c r="G1919" s="131"/>
      <c r="H1919" s="131"/>
      <c r="I1919" s="131"/>
      <c r="J1919" s="131"/>
      <c r="K1919" s="131"/>
      <c r="L1919" s="131"/>
      <c r="M1919" s="131"/>
      <c r="N1919" s="131"/>
      <c r="O1919" s="131"/>
      <c r="P1919" s="131"/>
      <c r="Q1919" s="170"/>
      <c r="R1919" s="170"/>
      <c r="S1919" s="170"/>
      <c r="T1919" s="170"/>
      <c r="U1919" s="170"/>
      <c r="V1919" s="170"/>
      <c r="W1919" s="170"/>
      <c r="X1919" s="131"/>
      <c r="Y1919"/>
      <c r="AB1919"/>
      <c r="AC1919"/>
      <c r="AD1919"/>
      <c r="AE1919"/>
      <c r="AF1919"/>
      <c r="AG1919"/>
      <c r="AH1919"/>
      <c r="AI1919"/>
      <c r="AJ1919"/>
      <c r="AK1919"/>
    </row>
    <row r="1920" spans="1:37" x14ac:dyDescent="0.25">
      <c r="A1920" s="131"/>
      <c r="B1920" s="131"/>
      <c r="C1920" s="131"/>
      <c r="D1920" s="131"/>
      <c r="E1920" s="131"/>
      <c r="F1920" s="131"/>
      <c r="G1920" s="131"/>
      <c r="H1920" s="131"/>
      <c r="I1920" s="131"/>
      <c r="J1920" s="131"/>
      <c r="K1920" s="131"/>
      <c r="L1920" s="131"/>
      <c r="M1920" s="131"/>
      <c r="N1920" s="131"/>
      <c r="O1920" s="131"/>
      <c r="P1920" s="131"/>
      <c r="Q1920" s="170"/>
      <c r="R1920" s="170"/>
      <c r="S1920" s="170"/>
      <c r="T1920" s="170"/>
      <c r="U1920" s="170"/>
      <c r="V1920" s="170"/>
      <c r="W1920" s="170"/>
      <c r="X1920" s="131"/>
      <c r="Y1920"/>
      <c r="AB1920"/>
      <c r="AC1920"/>
      <c r="AD1920"/>
      <c r="AE1920"/>
      <c r="AF1920"/>
      <c r="AG1920"/>
      <c r="AH1920"/>
      <c r="AI1920"/>
      <c r="AJ1920"/>
      <c r="AK1920"/>
    </row>
    <row r="1921" spans="1:37" x14ac:dyDescent="0.25">
      <c r="A1921" s="131"/>
      <c r="B1921" s="131"/>
      <c r="C1921" s="131"/>
      <c r="D1921" s="131"/>
      <c r="E1921" s="131"/>
      <c r="F1921" s="131"/>
      <c r="G1921" s="131"/>
      <c r="H1921" s="131"/>
      <c r="I1921" s="131"/>
      <c r="J1921" s="131"/>
      <c r="K1921" s="131"/>
      <c r="L1921" s="131"/>
      <c r="M1921" s="131"/>
      <c r="N1921" s="131"/>
      <c r="O1921" s="131"/>
      <c r="P1921" s="131"/>
      <c r="Q1921" s="170"/>
      <c r="R1921" s="170"/>
      <c r="S1921" s="170"/>
      <c r="T1921" s="170"/>
      <c r="U1921" s="170"/>
      <c r="V1921" s="170"/>
      <c r="W1921" s="170"/>
      <c r="X1921" s="131"/>
      <c r="Y1921"/>
      <c r="AB1921"/>
      <c r="AC1921"/>
      <c r="AD1921"/>
      <c r="AE1921"/>
      <c r="AF1921"/>
      <c r="AG1921"/>
      <c r="AH1921"/>
      <c r="AI1921"/>
      <c r="AJ1921"/>
      <c r="AK1921"/>
    </row>
    <row r="1922" spans="1:37" x14ac:dyDescent="0.25">
      <c r="A1922" s="131"/>
      <c r="B1922" s="131"/>
      <c r="C1922" s="131"/>
      <c r="D1922" s="131"/>
      <c r="E1922" s="131"/>
      <c r="F1922" s="131"/>
      <c r="G1922" s="131"/>
      <c r="H1922" s="131"/>
      <c r="I1922" s="131"/>
      <c r="J1922" s="131"/>
      <c r="K1922" s="131"/>
      <c r="L1922" s="131"/>
      <c r="M1922" s="131"/>
      <c r="N1922" s="131"/>
      <c r="O1922" s="131"/>
      <c r="P1922" s="131"/>
      <c r="Q1922" s="170"/>
      <c r="R1922" s="170"/>
      <c r="S1922" s="170"/>
      <c r="T1922" s="170"/>
      <c r="U1922" s="170"/>
      <c r="V1922" s="170"/>
      <c r="W1922" s="170"/>
      <c r="X1922" s="131"/>
      <c r="Y1922"/>
      <c r="AB1922"/>
      <c r="AC1922"/>
      <c r="AD1922"/>
      <c r="AE1922"/>
      <c r="AF1922"/>
      <c r="AG1922"/>
      <c r="AH1922"/>
      <c r="AI1922"/>
      <c r="AJ1922"/>
      <c r="AK1922"/>
    </row>
    <row r="1923" spans="1:37" x14ac:dyDescent="0.25">
      <c r="A1923" s="131"/>
      <c r="B1923" s="131"/>
      <c r="C1923" s="131"/>
      <c r="D1923" s="131"/>
      <c r="E1923" s="131"/>
      <c r="F1923" s="131"/>
      <c r="G1923" s="131"/>
      <c r="H1923" s="131"/>
      <c r="I1923" s="131"/>
      <c r="J1923" s="131"/>
      <c r="K1923" s="131"/>
      <c r="L1923" s="131"/>
      <c r="M1923" s="131"/>
      <c r="N1923" s="131"/>
      <c r="O1923" s="131"/>
      <c r="P1923" s="131"/>
      <c r="Q1923" s="170"/>
      <c r="R1923" s="170"/>
      <c r="S1923" s="170"/>
      <c r="T1923" s="170"/>
      <c r="U1923" s="170"/>
      <c r="V1923" s="170"/>
      <c r="W1923" s="170"/>
      <c r="X1923" s="131"/>
      <c r="Y1923"/>
      <c r="AB1923"/>
      <c r="AC1923"/>
      <c r="AD1923"/>
      <c r="AE1923"/>
      <c r="AF1923"/>
      <c r="AG1923"/>
      <c r="AH1923"/>
      <c r="AI1923"/>
      <c r="AJ1923"/>
      <c r="AK1923"/>
    </row>
    <row r="1924" spans="1:37" x14ac:dyDescent="0.25">
      <c r="A1924" s="131"/>
      <c r="B1924" s="131"/>
      <c r="C1924" s="131"/>
      <c r="D1924" s="131"/>
      <c r="E1924" s="131"/>
      <c r="F1924" s="131"/>
      <c r="G1924" s="131"/>
      <c r="H1924" s="131"/>
      <c r="I1924" s="131"/>
      <c r="J1924" s="131"/>
      <c r="K1924" s="131"/>
      <c r="L1924" s="131"/>
      <c r="M1924" s="131"/>
      <c r="N1924" s="131"/>
      <c r="O1924" s="131"/>
      <c r="P1924" s="131"/>
      <c r="Q1924" s="170"/>
      <c r="R1924" s="170"/>
      <c r="S1924" s="170"/>
      <c r="T1924" s="170"/>
      <c r="U1924" s="170"/>
      <c r="V1924" s="170"/>
      <c r="W1924" s="170"/>
      <c r="X1924" s="131"/>
      <c r="Y1924"/>
      <c r="AB1924"/>
      <c r="AC1924"/>
      <c r="AD1924"/>
      <c r="AE1924"/>
      <c r="AF1924"/>
      <c r="AG1924"/>
      <c r="AH1924"/>
      <c r="AI1924"/>
      <c r="AJ1924"/>
      <c r="AK1924"/>
    </row>
    <row r="1925" spans="1:37" x14ac:dyDescent="0.25">
      <c r="A1925" s="131"/>
      <c r="B1925" s="131"/>
      <c r="C1925" s="131"/>
      <c r="D1925" s="131"/>
      <c r="E1925" s="131"/>
      <c r="F1925" s="131"/>
      <c r="G1925" s="131"/>
      <c r="H1925" s="131"/>
      <c r="I1925" s="131"/>
      <c r="J1925" s="131"/>
      <c r="K1925" s="131"/>
      <c r="L1925" s="131"/>
      <c r="M1925" s="131"/>
      <c r="N1925" s="131"/>
      <c r="O1925" s="131"/>
      <c r="P1925" s="131"/>
      <c r="Q1925" s="170"/>
      <c r="R1925" s="170"/>
      <c r="S1925" s="170"/>
      <c r="T1925" s="170"/>
      <c r="U1925" s="170"/>
      <c r="V1925" s="170"/>
      <c r="W1925" s="170"/>
      <c r="X1925" s="131"/>
      <c r="Y1925"/>
      <c r="AB1925"/>
      <c r="AC1925"/>
      <c r="AD1925"/>
      <c r="AE1925"/>
      <c r="AF1925"/>
      <c r="AG1925"/>
      <c r="AH1925"/>
      <c r="AI1925"/>
      <c r="AJ1925"/>
      <c r="AK1925"/>
    </row>
    <row r="1926" spans="1:37" x14ac:dyDescent="0.25">
      <c r="A1926" s="131"/>
      <c r="B1926" s="131"/>
      <c r="C1926" s="131"/>
      <c r="D1926" s="131"/>
      <c r="E1926" s="131"/>
      <c r="F1926" s="131"/>
      <c r="G1926" s="131"/>
      <c r="H1926" s="131"/>
      <c r="I1926" s="131"/>
      <c r="J1926" s="131"/>
      <c r="K1926" s="131"/>
      <c r="L1926" s="131"/>
      <c r="M1926" s="131"/>
      <c r="N1926" s="131"/>
      <c r="O1926" s="131"/>
      <c r="P1926" s="131"/>
      <c r="Q1926" s="170"/>
      <c r="R1926" s="170"/>
      <c r="S1926" s="170"/>
      <c r="T1926" s="170"/>
      <c r="U1926" s="170"/>
      <c r="V1926" s="170"/>
      <c r="W1926" s="170"/>
      <c r="X1926" s="131"/>
      <c r="Y1926"/>
      <c r="AB1926"/>
      <c r="AC1926"/>
      <c r="AD1926"/>
      <c r="AE1926"/>
      <c r="AF1926"/>
      <c r="AG1926"/>
      <c r="AH1926"/>
      <c r="AI1926"/>
      <c r="AJ1926"/>
      <c r="AK1926"/>
    </row>
    <row r="1927" spans="1:37" x14ac:dyDescent="0.25">
      <c r="A1927" s="131"/>
      <c r="B1927" s="131"/>
      <c r="C1927" s="131"/>
      <c r="D1927" s="131"/>
      <c r="E1927" s="131"/>
      <c r="F1927" s="131"/>
      <c r="G1927" s="131"/>
      <c r="H1927" s="131"/>
      <c r="I1927" s="131"/>
      <c r="J1927" s="131"/>
      <c r="K1927" s="131"/>
      <c r="L1927" s="131"/>
      <c r="M1927" s="131"/>
      <c r="N1927" s="131"/>
      <c r="O1927" s="131"/>
      <c r="P1927" s="131"/>
      <c r="Q1927" s="170"/>
      <c r="R1927" s="170"/>
      <c r="S1927" s="170"/>
      <c r="T1927" s="170"/>
      <c r="U1927" s="170"/>
      <c r="V1927" s="170"/>
      <c r="W1927" s="170"/>
      <c r="X1927" s="131"/>
      <c r="Y1927"/>
      <c r="AB1927"/>
      <c r="AC1927"/>
      <c r="AD1927"/>
      <c r="AE1927"/>
      <c r="AF1927"/>
      <c r="AG1927"/>
      <c r="AH1927"/>
      <c r="AI1927"/>
      <c r="AJ1927"/>
      <c r="AK1927"/>
    </row>
    <row r="1928" spans="1:37" x14ac:dyDescent="0.25">
      <c r="A1928" s="131"/>
      <c r="B1928" s="131"/>
      <c r="C1928" s="131"/>
      <c r="D1928" s="131"/>
      <c r="E1928" s="131"/>
      <c r="F1928" s="131"/>
      <c r="G1928" s="131"/>
      <c r="H1928" s="131"/>
      <c r="I1928" s="131"/>
      <c r="J1928" s="131"/>
      <c r="K1928" s="131"/>
      <c r="L1928" s="131"/>
      <c r="M1928" s="131"/>
      <c r="N1928" s="131"/>
      <c r="O1928" s="131"/>
      <c r="P1928" s="131"/>
      <c r="Q1928" s="170"/>
      <c r="R1928" s="170"/>
      <c r="S1928" s="170"/>
      <c r="T1928" s="170"/>
      <c r="U1928" s="170"/>
      <c r="V1928" s="170"/>
      <c r="W1928" s="170"/>
      <c r="X1928" s="131"/>
      <c r="Y1928"/>
      <c r="AB1928"/>
      <c r="AC1928"/>
      <c r="AD1928"/>
      <c r="AE1928"/>
      <c r="AF1928"/>
      <c r="AG1928"/>
      <c r="AH1928"/>
      <c r="AI1928"/>
      <c r="AJ1928"/>
      <c r="AK1928"/>
    </row>
    <row r="1929" spans="1:37" x14ac:dyDescent="0.25">
      <c r="A1929" s="131"/>
      <c r="B1929" s="131"/>
      <c r="C1929" s="131"/>
      <c r="D1929" s="131"/>
      <c r="E1929" s="131"/>
      <c r="F1929" s="131"/>
      <c r="G1929" s="131"/>
      <c r="H1929" s="131"/>
      <c r="I1929" s="131"/>
      <c r="J1929" s="131"/>
      <c r="K1929" s="131"/>
      <c r="L1929" s="131"/>
      <c r="M1929" s="131"/>
      <c r="N1929" s="131"/>
      <c r="O1929" s="131"/>
      <c r="P1929" s="131"/>
      <c r="Q1929" s="170"/>
      <c r="R1929" s="170"/>
      <c r="S1929" s="170"/>
      <c r="T1929" s="170"/>
      <c r="U1929" s="170"/>
      <c r="V1929" s="170"/>
      <c r="W1929" s="170"/>
      <c r="X1929" s="131"/>
      <c r="Y1929"/>
      <c r="AB1929"/>
      <c r="AC1929"/>
      <c r="AD1929"/>
      <c r="AE1929"/>
      <c r="AF1929"/>
      <c r="AG1929"/>
      <c r="AH1929"/>
      <c r="AI1929"/>
      <c r="AJ1929"/>
      <c r="AK1929"/>
    </row>
    <row r="1930" spans="1:37" x14ac:dyDescent="0.25">
      <c r="A1930" s="131"/>
      <c r="B1930" s="131"/>
      <c r="C1930" s="131"/>
      <c r="D1930" s="131"/>
      <c r="E1930" s="131"/>
      <c r="F1930" s="131"/>
      <c r="G1930" s="131"/>
      <c r="H1930" s="131"/>
      <c r="I1930" s="131"/>
      <c r="J1930" s="131"/>
      <c r="K1930" s="131"/>
      <c r="L1930" s="131"/>
      <c r="M1930" s="131"/>
      <c r="N1930" s="131"/>
      <c r="O1930" s="131"/>
      <c r="P1930" s="131"/>
      <c r="Q1930" s="170"/>
      <c r="R1930" s="170"/>
      <c r="S1930" s="170"/>
      <c r="T1930" s="170"/>
      <c r="U1930" s="170"/>
      <c r="V1930" s="170"/>
      <c r="W1930" s="170"/>
      <c r="X1930" s="131"/>
      <c r="Y1930"/>
      <c r="AB1930"/>
      <c r="AC1930"/>
      <c r="AD1930"/>
      <c r="AE1930"/>
      <c r="AF1930"/>
      <c r="AG1930"/>
      <c r="AH1930"/>
      <c r="AI1930"/>
      <c r="AJ1930"/>
      <c r="AK1930"/>
    </row>
    <row r="1931" spans="1:37" x14ac:dyDescent="0.25">
      <c r="A1931" s="131"/>
      <c r="B1931" s="131"/>
      <c r="C1931" s="131"/>
      <c r="D1931" s="131"/>
      <c r="E1931" s="131"/>
      <c r="F1931" s="131"/>
      <c r="G1931" s="131"/>
      <c r="H1931" s="131"/>
      <c r="I1931" s="131"/>
      <c r="J1931" s="131"/>
      <c r="K1931" s="131"/>
      <c r="L1931" s="131"/>
      <c r="M1931" s="131"/>
      <c r="N1931" s="131"/>
      <c r="O1931" s="131"/>
      <c r="P1931" s="131"/>
      <c r="Q1931" s="170"/>
      <c r="R1931" s="170"/>
      <c r="S1931" s="170"/>
      <c r="T1931" s="170"/>
      <c r="U1931" s="170"/>
      <c r="V1931" s="170"/>
      <c r="W1931" s="170"/>
      <c r="X1931" s="131"/>
      <c r="Y1931"/>
      <c r="AB1931"/>
      <c r="AC1931"/>
      <c r="AD1931"/>
      <c r="AE1931"/>
      <c r="AF1931"/>
      <c r="AG1931"/>
      <c r="AH1931"/>
      <c r="AI1931"/>
      <c r="AJ1931"/>
      <c r="AK1931"/>
    </row>
    <row r="1932" spans="1:37" x14ac:dyDescent="0.25">
      <c r="A1932" s="131"/>
      <c r="B1932" s="131"/>
      <c r="C1932" s="131"/>
      <c r="D1932" s="131"/>
      <c r="E1932" s="131"/>
      <c r="F1932" s="131"/>
      <c r="G1932" s="131"/>
      <c r="H1932" s="131"/>
      <c r="I1932" s="131"/>
      <c r="J1932" s="131"/>
      <c r="K1932" s="131"/>
      <c r="L1932" s="131"/>
      <c r="M1932" s="131"/>
      <c r="N1932" s="131"/>
      <c r="O1932" s="131"/>
      <c r="P1932" s="131"/>
      <c r="Q1932" s="170"/>
      <c r="R1932" s="170"/>
      <c r="S1932" s="170"/>
      <c r="T1932" s="170"/>
      <c r="U1932" s="170"/>
      <c r="V1932" s="170"/>
      <c r="W1932" s="170"/>
      <c r="X1932" s="131"/>
      <c r="Y1932"/>
      <c r="AB1932"/>
      <c r="AC1932"/>
      <c r="AD1932"/>
      <c r="AE1932"/>
      <c r="AF1932"/>
      <c r="AG1932"/>
      <c r="AH1932"/>
      <c r="AI1932"/>
      <c r="AJ1932"/>
      <c r="AK1932"/>
    </row>
    <row r="1933" spans="1:37" x14ac:dyDescent="0.25">
      <c r="A1933" s="131"/>
      <c r="B1933" s="131"/>
      <c r="C1933" s="131"/>
      <c r="D1933" s="131"/>
      <c r="E1933" s="131"/>
      <c r="F1933" s="131"/>
      <c r="G1933" s="131"/>
      <c r="H1933" s="131"/>
      <c r="I1933" s="131"/>
      <c r="J1933" s="131"/>
      <c r="K1933" s="131"/>
      <c r="L1933" s="131"/>
      <c r="M1933" s="131"/>
      <c r="N1933" s="131"/>
      <c r="O1933" s="131"/>
      <c r="P1933" s="131"/>
      <c r="Q1933" s="170"/>
      <c r="R1933" s="170"/>
      <c r="S1933" s="170"/>
      <c r="T1933" s="170"/>
      <c r="U1933" s="170"/>
      <c r="V1933" s="170"/>
      <c r="W1933" s="170"/>
      <c r="X1933" s="131"/>
      <c r="Y1933"/>
      <c r="AB1933"/>
      <c r="AC1933"/>
      <c r="AD1933"/>
      <c r="AE1933"/>
      <c r="AF1933"/>
      <c r="AG1933"/>
      <c r="AH1933"/>
      <c r="AI1933"/>
      <c r="AJ1933"/>
      <c r="AK1933"/>
    </row>
    <row r="1934" spans="1:37" x14ac:dyDescent="0.25">
      <c r="A1934" s="131"/>
      <c r="B1934" s="131"/>
      <c r="C1934" s="131"/>
      <c r="D1934" s="131"/>
      <c r="E1934" s="131"/>
      <c r="F1934" s="131"/>
      <c r="G1934" s="131"/>
      <c r="H1934" s="131"/>
      <c r="I1934" s="131"/>
      <c r="J1934" s="131"/>
      <c r="K1934" s="131"/>
      <c r="L1934" s="131"/>
      <c r="M1934" s="131"/>
      <c r="N1934" s="131"/>
      <c r="O1934" s="131"/>
      <c r="P1934" s="131"/>
      <c r="Q1934" s="170"/>
      <c r="R1934" s="170"/>
      <c r="S1934" s="170"/>
      <c r="T1934" s="170"/>
      <c r="U1934" s="170"/>
      <c r="V1934" s="170"/>
      <c r="W1934" s="170"/>
      <c r="X1934" s="131"/>
      <c r="Y1934"/>
      <c r="AB1934"/>
      <c r="AC1934"/>
      <c r="AD1934"/>
      <c r="AE1934"/>
      <c r="AF1934"/>
      <c r="AG1934"/>
      <c r="AH1934"/>
      <c r="AI1934"/>
      <c r="AJ1934"/>
      <c r="AK1934"/>
    </row>
    <row r="1935" spans="1:37" x14ac:dyDescent="0.25">
      <c r="A1935" s="131"/>
      <c r="B1935" s="131"/>
      <c r="C1935" s="131"/>
      <c r="D1935" s="131"/>
      <c r="E1935" s="131"/>
      <c r="F1935" s="131"/>
      <c r="G1935" s="131"/>
      <c r="H1935" s="131"/>
      <c r="I1935" s="131"/>
      <c r="J1935" s="131"/>
      <c r="K1935" s="131"/>
      <c r="L1935" s="131"/>
      <c r="M1935" s="131"/>
      <c r="N1935" s="131"/>
      <c r="O1935" s="131"/>
      <c r="P1935" s="131"/>
      <c r="Q1935" s="170"/>
      <c r="R1935" s="170"/>
      <c r="S1935" s="170"/>
      <c r="T1935" s="170"/>
      <c r="U1935" s="170"/>
      <c r="V1935" s="170"/>
      <c r="W1935" s="170"/>
      <c r="X1935" s="131"/>
      <c r="Y1935"/>
      <c r="AB1935"/>
      <c r="AC1935"/>
      <c r="AD1935"/>
      <c r="AE1935"/>
      <c r="AF1935"/>
      <c r="AG1935"/>
      <c r="AH1935"/>
      <c r="AI1935"/>
      <c r="AJ1935"/>
      <c r="AK1935"/>
    </row>
    <row r="1936" spans="1:37" x14ac:dyDescent="0.25">
      <c r="A1936" s="131"/>
      <c r="B1936" s="131"/>
      <c r="C1936" s="131"/>
      <c r="D1936" s="131"/>
      <c r="E1936" s="131"/>
      <c r="F1936" s="131"/>
      <c r="G1936" s="131"/>
      <c r="H1936" s="131"/>
      <c r="I1936" s="131"/>
      <c r="J1936" s="131"/>
      <c r="K1936" s="131"/>
      <c r="L1936" s="131"/>
      <c r="M1936" s="131"/>
      <c r="N1936" s="131"/>
      <c r="O1936" s="131"/>
      <c r="P1936" s="131"/>
      <c r="Q1936" s="170"/>
      <c r="R1936" s="170"/>
      <c r="S1936" s="170"/>
      <c r="T1936" s="170"/>
      <c r="U1936" s="170"/>
      <c r="V1936" s="170"/>
      <c r="W1936" s="170"/>
      <c r="X1936" s="131"/>
      <c r="Y1936"/>
      <c r="AB1936"/>
      <c r="AC1936"/>
      <c r="AD1936"/>
      <c r="AE1936"/>
      <c r="AF1936"/>
      <c r="AG1936"/>
      <c r="AH1936"/>
      <c r="AI1936"/>
      <c r="AJ1936"/>
      <c r="AK1936"/>
    </row>
    <row r="1937" spans="1:37" x14ac:dyDescent="0.25">
      <c r="A1937" s="131"/>
      <c r="B1937" s="131"/>
      <c r="C1937" s="131"/>
      <c r="D1937" s="131"/>
      <c r="E1937" s="131"/>
      <c r="F1937" s="131"/>
      <c r="G1937" s="131"/>
      <c r="H1937" s="131"/>
      <c r="I1937" s="131"/>
      <c r="J1937" s="131"/>
      <c r="K1937" s="131"/>
      <c r="L1937" s="131"/>
      <c r="M1937" s="131"/>
      <c r="N1937" s="131"/>
      <c r="O1937" s="131"/>
      <c r="P1937" s="131"/>
      <c r="Q1937" s="170"/>
      <c r="R1937" s="170"/>
      <c r="S1937" s="170"/>
      <c r="T1937" s="170"/>
      <c r="U1937" s="170"/>
      <c r="V1937" s="170"/>
      <c r="W1937" s="170"/>
      <c r="X1937" s="131"/>
      <c r="Y1937"/>
      <c r="AB1937"/>
      <c r="AC1937"/>
      <c r="AD1937"/>
      <c r="AE1937"/>
      <c r="AF1937"/>
      <c r="AG1937"/>
      <c r="AH1937"/>
      <c r="AI1937"/>
      <c r="AJ1937"/>
      <c r="AK1937"/>
    </row>
    <row r="1938" spans="1:37" x14ac:dyDescent="0.25">
      <c r="A1938" s="131"/>
      <c r="B1938" s="131"/>
      <c r="C1938" s="131"/>
      <c r="D1938" s="131"/>
      <c r="E1938" s="131"/>
      <c r="F1938" s="131"/>
      <c r="G1938" s="131"/>
      <c r="H1938" s="131"/>
      <c r="I1938" s="131"/>
      <c r="J1938" s="131"/>
      <c r="K1938" s="131"/>
      <c r="L1938" s="131"/>
      <c r="M1938" s="131"/>
      <c r="N1938" s="131"/>
      <c r="O1938" s="131"/>
      <c r="P1938" s="131"/>
      <c r="Q1938" s="170"/>
      <c r="R1938" s="170"/>
      <c r="S1938" s="170"/>
      <c r="T1938" s="170"/>
      <c r="U1938" s="170"/>
      <c r="V1938" s="170"/>
      <c r="W1938" s="170"/>
      <c r="X1938" s="131"/>
      <c r="Y1938"/>
      <c r="AB1938"/>
      <c r="AC1938"/>
      <c r="AD1938"/>
      <c r="AE1938"/>
      <c r="AF1938"/>
      <c r="AG1938"/>
      <c r="AH1938"/>
      <c r="AI1938"/>
      <c r="AJ1938"/>
      <c r="AK1938"/>
    </row>
    <row r="1939" spans="1:37" x14ac:dyDescent="0.25">
      <c r="A1939" s="131"/>
      <c r="B1939" s="131"/>
      <c r="C1939" s="131"/>
      <c r="D1939" s="131"/>
      <c r="E1939" s="131"/>
      <c r="F1939" s="131"/>
      <c r="G1939" s="131"/>
      <c r="H1939" s="131"/>
      <c r="I1939" s="131"/>
      <c r="J1939" s="131"/>
      <c r="K1939" s="131"/>
      <c r="L1939" s="131"/>
      <c r="M1939" s="131"/>
      <c r="N1939" s="131"/>
      <c r="O1939" s="131"/>
      <c r="P1939" s="131"/>
      <c r="Q1939" s="170"/>
      <c r="R1939" s="170"/>
      <c r="S1939" s="170"/>
      <c r="T1939" s="170"/>
      <c r="U1939" s="170"/>
      <c r="V1939" s="170"/>
      <c r="W1939" s="170"/>
      <c r="X1939" s="131"/>
      <c r="Y1939"/>
      <c r="AB1939"/>
      <c r="AC1939"/>
      <c r="AD1939"/>
      <c r="AE1939"/>
      <c r="AF1939"/>
      <c r="AG1939"/>
      <c r="AH1939"/>
      <c r="AI1939"/>
      <c r="AJ1939"/>
      <c r="AK1939"/>
    </row>
    <row r="1940" spans="1:37" x14ac:dyDescent="0.25">
      <c r="A1940" s="131"/>
      <c r="B1940" s="131"/>
      <c r="C1940" s="131"/>
      <c r="D1940" s="131"/>
      <c r="E1940" s="131"/>
      <c r="F1940" s="131"/>
      <c r="G1940" s="131"/>
      <c r="H1940" s="131"/>
      <c r="I1940" s="131"/>
      <c r="J1940" s="131"/>
      <c r="K1940" s="131"/>
      <c r="L1940" s="131"/>
      <c r="M1940" s="131"/>
      <c r="N1940" s="131"/>
      <c r="O1940" s="131"/>
      <c r="P1940" s="131"/>
      <c r="Q1940" s="170"/>
      <c r="R1940" s="170"/>
      <c r="S1940" s="170"/>
      <c r="T1940" s="170"/>
      <c r="U1940" s="170"/>
      <c r="V1940" s="170"/>
      <c r="W1940" s="170"/>
      <c r="X1940" s="131"/>
      <c r="Y1940"/>
      <c r="AB1940"/>
      <c r="AC1940"/>
      <c r="AD1940"/>
      <c r="AE1940"/>
      <c r="AF1940"/>
      <c r="AG1940"/>
      <c r="AH1940"/>
      <c r="AI1940"/>
      <c r="AJ1940"/>
      <c r="AK1940"/>
    </row>
    <row r="1941" spans="1:37" x14ac:dyDescent="0.25">
      <c r="A1941" s="131"/>
      <c r="B1941" s="131"/>
      <c r="C1941" s="131"/>
      <c r="D1941" s="131"/>
      <c r="E1941" s="131"/>
      <c r="F1941" s="131"/>
      <c r="G1941" s="131"/>
      <c r="H1941" s="131"/>
      <c r="I1941" s="131"/>
      <c r="J1941" s="131"/>
      <c r="K1941" s="131"/>
      <c r="L1941" s="131"/>
      <c r="M1941" s="131"/>
      <c r="N1941" s="131"/>
      <c r="O1941" s="131"/>
      <c r="P1941" s="131"/>
      <c r="Q1941" s="170"/>
      <c r="R1941" s="170"/>
      <c r="S1941" s="170"/>
      <c r="T1941" s="170"/>
      <c r="U1941" s="170"/>
      <c r="V1941" s="170"/>
      <c r="W1941" s="170"/>
      <c r="X1941" s="131"/>
      <c r="Y1941"/>
      <c r="AB1941"/>
      <c r="AC1941"/>
      <c r="AD1941"/>
      <c r="AE1941"/>
      <c r="AF1941"/>
      <c r="AG1941"/>
      <c r="AH1941"/>
      <c r="AI1941"/>
      <c r="AJ1941"/>
      <c r="AK1941"/>
    </row>
    <row r="1942" spans="1:37" x14ac:dyDescent="0.25">
      <c r="A1942" s="131"/>
      <c r="B1942" s="131"/>
      <c r="C1942" s="131"/>
      <c r="D1942" s="131"/>
      <c r="E1942" s="131"/>
      <c r="F1942" s="131"/>
      <c r="G1942" s="131"/>
      <c r="H1942" s="131"/>
      <c r="I1942" s="131"/>
      <c r="J1942" s="131"/>
      <c r="K1942" s="131"/>
      <c r="L1942" s="131"/>
      <c r="M1942" s="131"/>
      <c r="N1942" s="131"/>
      <c r="O1942" s="131"/>
      <c r="P1942" s="131"/>
      <c r="Q1942" s="170"/>
      <c r="R1942" s="170"/>
      <c r="S1942" s="170"/>
      <c r="T1942" s="170"/>
      <c r="U1942" s="170"/>
      <c r="V1942" s="170"/>
      <c r="W1942" s="170"/>
      <c r="X1942" s="131"/>
      <c r="Y1942"/>
      <c r="AB1942"/>
      <c r="AC1942"/>
      <c r="AD1942"/>
      <c r="AE1942"/>
      <c r="AF1942"/>
      <c r="AG1942"/>
      <c r="AH1942"/>
      <c r="AI1942"/>
      <c r="AJ1942"/>
      <c r="AK1942"/>
    </row>
    <row r="1943" spans="1:37" x14ac:dyDescent="0.25">
      <c r="A1943" s="131"/>
      <c r="B1943" s="131"/>
      <c r="C1943" s="131"/>
      <c r="D1943" s="131"/>
      <c r="E1943" s="131"/>
      <c r="F1943" s="131"/>
      <c r="G1943" s="131"/>
      <c r="H1943" s="131"/>
      <c r="I1943" s="131"/>
      <c r="J1943" s="131"/>
      <c r="K1943" s="131"/>
      <c r="L1943" s="131"/>
      <c r="M1943" s="131"/>
      <c r="N1943" s="131"/>
      <c r="O1943" s="131"/>
      <c r="P1943" s="131"/>
      <c r="Q1943" s="170"/>
      <c r="R1943" s="170"/>
      <c r="S1943" s="170"/>
      <c r="T1943" s="170"/>
      <c r="U1943" s="170"/>
      <c r="V1943" s="170"/>
      <c r="W1943" s="170"/>
      <c r="X1943" s="131"/>
      <c r="Y1943"/>
      <c r="AB1943"/>
      <c r="AC1943"/>
      <c r="AD1943"/>
      <c r="AE1943"/>
      <c r="AF1943"/>
      <c r="AG1943"/>
      <c r="AH1943"/>
      <c r="AI1943"/>
      <c r="AJ1943"/>
      <c r="AK1943"/>
    </row>
    <row r="1944" spans="1:37" x14ac:dyDescent="0.25">
      <c r="A1944" s="131"/>
      <c r="B1944" s="131"/>
      <c r="C1944" s="131"/>
      <c r="D1944" s="131"/>
      <c r="E1944" s="131"/>
      <c r="F1944" s="131"/>
      <c r="G1944" s="131"/>
      <c r="H1944" s="131"/>
      <c r="I1944" s="131"/>
      <c r="J1944" s="131"/>
      <c r="K1944" s="131"/>
      <c r="L1944" s="131"/>
      <c r="M1944" s="131"/>
      <c r="N1944" s="131"/>
      <c r="O1944" s="131"/>
      <c r="P1944" s="131"/>
      <c r="Q1944" s="170"/>
      <c r="R1944" s="170"/>
      <c r="S1944" s="170"/>
      <c r="T1944" s="170"/>
      <c r="U1944" s="170"/>
      <c r="V1944" s="170"/>
      <c r="W1944" s="170"/>
      <c r="X1944" s="131"/>
      <c r="Y1944"/>
      <c r="AB1944"/>
      <c r="AC1944"/>
      <c r="AD1944"/>
      <c r="AE1944"/>
      <c r="AF1944"/>
      <c r="AG1944"/>
      <c r="AH1944"/>
      <c r="AI1944"/>
      <c r="AJ1944"/>
      <c r="AK1944"/>
    </row>
    <row r="1945" spans="1:37" x14ac:dyDescent="0.25">
      <c r="A1945" s="131"/>
      <c r="B1945" s="131"/>
      <c r="C1945" s="131"/>
      <c r="D1945" s="131"/>
      <c r="E1945" s="131"/>
      <c r="F1945" s="131"/>
      <c r="G1945" s="131"/>
      <c r="H1945" s="131"/>
      <c r="I1945" s="131"/>
      <c r="J1945" s="131"/>
      <c r="K1945" s="131"/>
      <c r="L1945" s="131"/>
      <c r="M1945" s="131"/>
      <c r="N1945" s="131"/>
      <c r="O1945" s="131"/>
      <c r="P1945" s="131"/>
      <c r="Q1945" s="170"/>
      <c r="R1945" s="170"/>
      <c r="S1945" s="170"/>
      <c r="T1945" s="170"/>
      <c r="U1945" s="170"/>
      <c r="V1945" s="170"/>
      <c r="W1945" s="170"/>
      <c r="X1945" s="131"/>
      <c r="Y1945"/>
      <c r="AB1945"/>
      <c r="AC1945"/>
      <c r="AD1945"/>
      <c r="AE1945"/>
      <c r="AF1945"/>
      <c r="AG1945"/>
      <c r="AH1945"/>
      <c r="AI1945"/>
      <c r="AJ1945"/>
      <c r="AK1945"/>
    </row>
    <row r="1946" spans="1:37" x14ac:dyDescent="0.25">
      <c r="A1946" s="131"/>
      <c r="B1946" s="131"/>
      <c r="C1946" s="131"/>
      <c r="D1946" s="131"/>
      <c r="E1946" s="131"/>
      <c r="F1946" s="131"/>
      <c r="G1946" s="131"/>
      <c r="H1946" s="131"/>
      <c r="I1946" s="131"/>
      <c r="J1946" s="131"/>
      <c r="K1946" s="131"/>
      <c r="L1946" s="131"/>
      <c r="M1946" s="131"/>
      <c r="N1946" s="131"/>
      <c r="O1946" s="131"/>
      <c r="P1946" s="131"/>
      <c r="Q1946" s="170"/>
      <c r="R1946" s="170"/>
      <c r="S1946" s="170"/>
      <c r="T1946" s="170"/>
      <c r="U1946" s="170"/>
      <c r="V1946" s="170"/>
      <c r="W1946" s="170"/>
      <c r="X1946" s="131"/>
      <c r="Y1946"/>
      <c r="AB1946"/>
      <c r="AC1946"/>
      <c r="AD1946"/>
      <c r="AE1946"/>
      <c r="AF1946"/>
      <c r="AG1946"/>
      <c r="AH1946"/>
      <c r="AI1946"/>
      <c r="AJ1946"/>
      <c r="AK1946"/>
    </row>
    <row r="1947" spans="1:37" x14ac:dyDescent="0.25">
      <c r="A1947" s="131"/>
      <c r="B1947" s="131"/>
      <c r="C1947" s="131"/>
      <c r="D1947" s="131"/>
      <c r="E1947" s="131"/>
      <c r="F1947" s="131"/>
      <c r="G1947" s="131"/>
      <c r="H1947" s="131"/>
      <c r="I1947" s="131"/>
      <c r="J1947" s="131"/>
      <c r="K1947" s="131"/>
      <c r="L1947" s="131"/>
      <c r="M1947" s="131"/>
      <c r="N1947" s="131"/>
      <c r="O1947" s="131"/>
      <c r="P1947" s="131"/>
      <c r="Q1947" s="170"/>
      <c r="R1947" s="170"/>
      <c r="S1947" s="170"/>
      <c r="T1947" s="170"/>
      <c r="U1947" s="170"/>
      <c r="V1947" s="170"/>
      <c r="W1947" s="170"/>
      <c r="X1947" s="131"/>
      <c r="Y1947"/>
      <c r="AB1947"/>
      <c r="AC1947"/>
      <c r="AD1947"/>
      <c r="AE1947"/>
      <c r="AF1947"/>
      <c r="AG1947"/>
      <c r="AH1947"/>
      <c r="AI1947"/>
      <c r="AJ1947"/>
      <c r="AK1947"/>
    </row>
    <row r="1948" spans="1:37" x14ac:dyDescent="0.25">
      <c r="A1948" s="131"/>
      <c r="B1948" s="131"/>
      <c r="C1948" s="131"/>
      <c r="D1948" s="131"/>
      <c r="E1948" s="131"/>
      <c r="F1948" s="131"/>
      <c r="G1948" s="131"/>
      <c r="H1948" s="131"/>
      <c r="I1948" s="131"/>
      <c r="J1948" s="131"/>
      <c r="K1948" s="131"/>
      <c r="L1948" s="131"/>
      <c r="M1948" s="131"/>
      <c r="N1948" s="131"/>
      <c r="O1948" s="131"/>
      <c r="P1948" s="131"/>
      <c r="Q1948" s="170"/>
      <c r="R1948" s="170"/>
      <c r="S1948" s="170"/>
      <c r="T1948" s="170"/>
      <c r="U1948" s="170"/>
      <c r="V1948" s="170"/>
      <c r="W1948" s="170"/>
      <c r="X1948" s="131"/>
      <c r="Y1948"/>
      <c r="AB1948"/>
      <c r="AC1948"/>
      <c r="AD1948"/>
      <c r="AE1948"/>
      <c r="AF1948"/>
      <c r="AG1948"/>
      <c r="AH1948"/>
      <c r="AI1948"/>
      <c r="AJ1948"/>
      <c r="AK1948"/>
    </row>
    <row r="1949" spans="1:37" x14ac:dyDescent="0.25">
      <c r="A1949" s="131"/>
      <c r="B1949" s="131"/>
      <c r="C1949" s="131"/>
      <c r="D1949" s="131"/>
      <c r="E1949" s="131"/>
      <c r="F1949" s="131"/>
      <c r="G1949" s="131"/>
      <c r="H1949" s="131"/>
      <c r="I1949" s="131"/>
      <c r="J1949" s="131"/>
      <c r="K1949" s="131"/>
      <c r="L1949" s="131"/>
      <c r="M1949" s="131"/>
      <c r="N1949" s="131"/>
      <c r="O1949" s="131"/>
      <c r="P1949" s="131"/>
      <c r="Q1949" s="170"/>
      <c r="R1949" s="170"/>
      <c r="S1949" s="170"/>
      <c r="T1949" s="170"/>
      <c r="U1949" s="170"/>
      <c r="V1949" s="170"/>
      <c r="W1949" s="170"/>
      <c r="X1949" s="131"/>
      <c r="Y1949"/>
      <c r="AB1949"/>
      <c r="AC1949"/>
      <c r="AD1949"/>
      <c r="AE1949"/>
      <c r="AF1949"/>
      <c r="AG1949"/>
      <c r="AH1949"/>
      <c r="AI1949"/>
      <c r="AJ1949"/>
      <c r="AK1949"/>
    </row>
    <row r="1950" spans="1:37" x14ac:dyDescent="0.25">
      <c r="A1950" s="131"/>
      <c r="B1950" s="131"/>
      <c r="C1950" s="131"/>
      <c r="D1950" s="131"/>
      <c r="E1950" s="131"/>
      <c r="F1950" s="131"/>
      <c r="G1950" s="131"/>
      <c r="H1950" s="131"/>
      <c r="I1950" s="131"/>
      <c r="J1950" s="131"/>
      <c r="K1950" s="131"/>
      <c r="L1950" s="131"/>
      <c r="M1950" s="131"/>
      <c r="N1950" s="131"/>
      <c r="O1950" s="131"/>
      <c r="P1950" s="131"/>
      <c r="Q1950" s="170"/>
      <c r="R1950" s="170"/>
      <c r="S1950" s="170"/>
      <c r="T1950" s="170"/>
      <c r="U1950" s="170"/>
      <c r="V1950" s="170"/>
      <c r="W1950" s="170"/>
      <c r="X1950" s="131"/>
      <c r="Y1950"/>
      <c r="AB1950"/>
      <c r="AC1950"/>
      <c r="AD1950"/>
      <c r="AE1950"/>
      <c r="AF1950"/>
      <c r="AG1950"/>
      <c r="AH1950"/>
      <c r="AI1950"/>
      <c r="AJ1950"/>
      <c r="AK1950"/>
    </row>
    <row r="1951" spans="1:37" x14ac:dyDescent="0.25">
      <c r="A1951" s="131"/>
      <c r="B1951" s="131"/>
      <c r="C1951" s="131"/>
      <c r="D1951" s="131"/>
      <c r="E1951" s="131"/>
      <c r="F1951" s="131"/>
      <c r="G1951" s="131"/>
      <c r="H1951" s="131"/>
      <c r="I1951" s="131"/>
      <c r="J1951" s="131"/>
      <c r="K1951" s="131"/>
      <c r="L1951" s="131"/>
      <c r="M1951" s="131"/>
      <c r="N1951" s="131"/>
      <c r="O1951" s="131"/>
      <c r="P1951" s="131"/>
      <c r="Q1951" s="170"/>
      <c r="R1951" s="170"/>
      <c r="S1951" s="170"/>
      <c r="T1951" s="170"/>
      <c r="U1951" s="170"/>
      <c r="V1951" s="170"/>
      <c r="W1951" s="170"/>
      <c r="X1951" s="131"/>
      <c r="Y1951"/>
      <c r="AB1951"/>
      <c r="AC1951"/>
      <c r="AD1951"/>
      <c r="AE1951"/>
      <c r="AF1951"/>
      <c r="AG1951"/>
      <c r="AH1951"/>
      <c r="AI1951"/>
      <c r="AJ1951"/>
      <c r="AK1951"/>
    </row>
    <row r="1952" spans="1:37" x14ac:dyDescent="0.25">
      <c r="A1952" s="131"/>
      <c r="B1952" s="131"/>
      <c r="C1952" s="131"/>
      <c r="D1952" s="131"/>
      <c r="E1952" s="131"/>
      <c r="F1952" s="131"/>
      <c r="G1952" s="131"/>
      <c r="H1952" s="131"/>
      <c r="I1952" s="131"/>
      <c r="J1952" s="131"/>
      <c r="K1952" s="131"/>
      <c r="L1952" s="131"/>
      <c r="M1952" s="131"/>
      <c r="N1952" s="131"/>
      <c r="O1952" s="131"/>
      <c r="P1952" s="131"/>
      <c r="Q1952" s="170"/>
      <c r="R1952" s="170"/>
      <c r="S1952" s="170"/>
      <c r="T1952" s="170"/>
      <c r="U1952" s="170"/>
      <c r="V1952" s="170"/>
      <c r="W1952" s="170"/>
      <c r="X1952" s="131"/>
      <c r="Y1952"/>
      <c r="AB1952"/>
      <c r="AC1952"/>
      <c r="AD1952"/>
      <c r="AE1952"/>
      <c r="AF1952"/>
      <c r="AG1952"/>
      <c r="AH1952"/>
      <c r="AI1952"/>
      <c r="AJ1952"/>
      <c r="AK1952"/>
    </row>
    <row r="1953" spans="1:37" x14ac:dyDescent="0.25">
      <c r="A1953" s="131"/>
      <c r="B1953" s="131"/>
      <c r="C1953" s="131"/>
      <c r="D1953" s="131"/>
      <c r="E1953" s="131"/>
      <c r="F1953" s="131"/>
      <c r="G1953" s="131"/>
      <c r="H1953" s="131"/>
      <c r="I1953" s="131"/>
      <c r="J1953" s="131"/>
      <c r="K1953" s="131"/>
      <c r="L1953" s="131"/>
      <c r="M1953" s="131"/>
      <c r="N1953" s="131"/>
      <c r="O1953" s="131"/>
      <c r="P1953" s="131"/>
      <c r="Q1953" s="170"/>
      <c r="R1953" s="170"/>
      <c r="S1953" s="170"/>
      <c r="T1953" s="170"/>
      <c r="U1953" s="170"/>
      <c r="V1953" s="170"/>
      <c r="W1953" s="170"/>
      <c r="X1953" s="131"/>
      <c r="Y1953"/>
      <c r="AB1953"/>
      <c r="AC1953"/>
      <c r="AD1953"/>
      <c r="AE1953"/>
      <c r="AF1953"/>
      <c r="AG1953"/>
      <c r="AH1953"/>
      <c r="AI1953"/>
      <c r="AJ1953"/>
      <c r="AK1953"/>
    </row>
    <row r="1954" spans="1:37" x14ac:dyDescent="0.25">
      <c r="A1954" s="131"/>
      <c r="B1954" s="131"/>
      <c r="C1954" s="131"/>
      <c r="D1954" s="131"/>
      <c r="E1954" s="131"/>
      <c r="F1954" s="131"/>
      <c r="G1954" s="131"/>
      <c r="H1954" s="131"/>
      <c r="I1954" s="131"/>
      <c r="J1954" s="131"/>
      <c r="K1954" s="131"/>
      <c r="L1954" s="131"/>
      <c r="M1954" s="131"/>
      <c r="N1954" s="131"/>
      <c r="O1954" s="131"/>
      <c r="P1954" s="131"/>
      <c r="Q1954" s="170"/>
      <c r="R1954" s="170"/>
      <c r="S1954" s="170"/>
      <c r="T1954" s="170"/>
      <c r="U1954" s="170"/>
      <c r="V1954" s="170"/>
      <c r="W1954" s="170"/>
      <c r="X1954" s="131"/>
      <c r="Y1954"/>
      <c r="AB1954"/>
      <c r="AC1954"/>
      <c r="AD1954"/>
      <c r="AE1954"/>
      <c r="AF1954"/>
      <c r="AG1954"/>
      <c r="AH1954"/>
      <c r="AI1954"/>
      <c r="AJ1954"/>
      <c r="AK1954"/>
    </row>
    <row r="1955" spans="1:37" x14ac:dyDescent="0.25">
      <c r="A1955" s="131"/>
      <c r="B1955" s="131"/>
      <c r="C1955" s="131"/>
      <c r="D1955" s="131"/>
      <c r="E1955" s="131"/>
      <c r="F1955" s="131"/>
      <c r="G1955" s="131"/>
      <c r="H1955" s="131"/>
      <c r="I1955" s="131"/>
      <c r="J1955" s="131"/>
      <c r="K1955" s="131"/>
      <c r="L1955" s="131"/>
      <c r="M1955" s="131"/>
      <c r="N1955" s="131"/>
      <c r="O1955" s="131"/>
      <c r="P1955" s="131"/>
      <c r="Q1955" s="170"/>
      <c r="R1955" s="170"/>
      <c r="S1955" s="170"/>
      <c r="T1955" s="170"/>
      <c r="U1955" s="170"/>
      <c r="V1955" s="170"/>
      <c r="W1955" s="170"/>
      <c r="X1955" s="131"/>
      <c r="Y1955"/>
      <c r="AB1955"/>
      <c r="AC1955"/>
      <c r="AD1955"/>
      <c r="AE1955"/>
      <c r="AF1955"/>
      <c r="AG1955"/>
      <c r="AH1955"/>
      <c r="AI1955"/>
      <c r="AJ1955"/>
      <c r="AK1955"/>
    </row>
    <row r="1956" spans="1:37" x14ac:dyDescent="0.25">
      <c r="A1956" s="131"/>
      <c r="B1956" s="131"/>
      <c r="C1956" s="131"/>
      <c r="D1956" s="131"/>
      <c r="E1956" s="131"/>
      <c r="F1956" s="131"/>
      <c r="G1956" s="131"/>
      <c r="H1956" s="131"/>
      <c r="I1956" s="131"/>
      <c r="J1956" s="131"/>
      <c r="K1956" s="131"/>
      <c r="L1956" s="131"/>
      <c r="M1956" s="131"/>
      <c r="N1956" s="131"/>
      <c r="O1956" s="131"/>
      <c r="P1956" s="131"/>
      <c r="Q1956" s="170"/>
      <c r="R1956" s="170"/>
      <c r="S1956" s="170"/>
      <c r="T1956" s="170"/>
      <c r="U1956" s="170"/>
      <c r="V1956" s="170"/>
      <c r="W1956" s="170"/>
      <c r="X1956" s="131"/>
      <c r="Y1956"/>
      <c r="AB1956"/>
      <c r="AC1956"/>
      <c r="AD1956"/>
      <c r="AE1956"/>
      <c r="AF1956"/>
      <c r="AG1956"/>
      <c r="AH1956"/>
      <c r="AI1956"/>
      <c r="AJ1956"/>
      <c r="AK1956"/>
    </row>
    <row r="1957" spans="1:37" x14ac:dyDescent="0.25">
      <c r="A1957" s="131"/>
      <c r="B1957" s="131"/>
      <c r="C1957" s="131"/>
      <c r="D1957" s="131"/>
      <c r="E1957" s="131"/>
      <c r="F1957" s="131"/>
      <c r="G1957" s="131"/>
      <c r="H1957" s="131"/>
      <c r="I1957" s="131"/>
      <c r="J1957" s="131"/>
      <c r="K1957" s="131"/>
      <c r="L1957" s="131"/>
      <c r="M1957" s="131"/>
      <c r="N1957" s="131"/>
      <c r="O1957" s="131"/>
      <c r="P1957" s="131"/>
      <c r="Q1957" s="170"/>
      <c r="R1957" s="170"/>
      <c r="S1957" s="170"/>
      <c r="T1957" s="170"/>
      <c r="U1957" s="170"/>
      <c r="V1957" s="170"/>
      <c r="W1957" s="170"/>
      <c r="X1957" s="131"/>
      <c r="Y1957"/>
      <c r="AB1957"/>
      <c r="AC1957"/>
      <c r="AD1957"/>
      <c r="AE1957"/>
      <c r="AF1957"/>
      <c r="AG1957"/>
      <c r="AH1957"/>
      <c r="AI1957"/>
      <c r="AJ1957"/>
      <c r="AK1957"/>
    </row>
    <row r="1958" spans="1:37" x14ac:dyDescent="0.25">
      <c r="A1958" s="131"/>
      <c r="B1958" s="131"/>
      <c r="C1958" s="131"/>
      <c r="D1958" s="131"/>
      <c r="E1958" s="131"/>
      <c r="F1958" s="131"/>
      <c r="G1958" s="131"/>
      <c r="H1958" s="131"/>
      <c r="I1958" s="131"/>
      <c r="J1958" s="131"/>
      <c r="K1958" s="131"/>
      <c r="L1958" s="131"/>
      <c r="M1958" s="131"/>
      <c r="N1958" s="131"/>
      <c r="O1958" s="131"/>
      <c r="P1958" s="131"/>
      <c r="Q1958" s="170"/>
      <c r="R1958" s="170"/>
      <c r="S1958" s="170"/>
      <c r="T1958" s="170"/>
      <c r="U1958" s="170"/>
      <c r="V1958" s="170"/>
      <c r="W1958" s="170"/>
      <c r="X1958" s="131"/>
      <c r="Y1958"/>
      <c r="AB1958"/>
      <c r="AC1958"/>
      <c r="AD1958"/>
      <c r="AE1958"/>
      <c r="AF1958"/>
      <c r="AG1958"/>
      <c r="AH1958"/>
      <c r="AI1958"/>
      <c r="AJ1958"/>
      <c r="AK1958"/>
    </row>
    <row r="1959" spans="1:37" x14ac:dyDescent="0.25">
      <c r="A1959" s="131"/>
      <c r="B1959" s="131"/>
      <c r="C1959" s="131"/>
      <c r="D1959" s="131"/>
      <c r="E1959" s="131"/>
      <c r="F1959" s="131"/>
      <c r="G1959" s="131"/>
      <c r="H1959" s="131"/>
      <c r="I1959" s="131"/>
      <c r="J1959" s="131"/>
      <c r="K1959" s="131"/>
      <c r="L1959" s="131"/>
      <c r="M1959" s="131"/>
      <c r="N1959" s="131"/>
      <c r="O1959" s="131"/>
      <c r="P1959" s="131"/>
      <c r="Q1959" s="170"/>
      <c r="R1959" s="170"/>
      <c r="S1959" s="170"/>
      <c r="T1959" s="170"/>
      <c r="U1959" s="170"/>
      <c r="V1959" s="170"/>
      <c r="W1959" s="170"/>
      <c r="X1959" s="131"/>
      <c r="Y1959"/>
      <c r="AB1959"/>
      <c r="AC1959"/>
      <c r="AD1959"/>
      <c r="AE1959"/>
      <c r="AF1959"/>
      <c r="AG1959"/>
      <c r="AH1959"/>
      <c r="AI1959"/>
      <c r="AJ1959"/>
      <c r="AK1959"/>
    </row>
    <row r="1960" spans="1:37" x14ac:dyDescent="0.25">
      <c r="A1960" s="131"/>
      <c r="B1960" s="131"/>
      <c r="C1960" s="131"/>
      <c r="D1960" s="131"/>
      <c r="E1960" s="131"/>
      <c r="F1960" s="131"/>
      <c r="G1960" s="131"/>
      <c r="H1960" s="131"/>
      <c r="I1960" s="131"/>
      <c r="J1960" s="131"/>
      <c r="K1960" s="131"/>
      <c r="L1960" s="131"/>
      <c r="M1960" s="131"/>
      <c r="N1960" s="131"/>
      <c r="O1960" s="131"/>
      <c r="P1960" s="131"/>
      <c r="Q1960" s="170"/>
      <c r="R1960" s="170"/>
      <c r="S1960" s="170"/>
      <c r="T1960" s="170"/>
      <c r="U1960" s="170"/>
      <c r="V1960" s="170"/>
      <c r="W1960" s="170"/>
      <c r="X1960" s="131"/>
      <c r="Y1960"/>
      <c r="AB1960"/>
      <c r="AC1960"/>
      <c r="AD1960"/>
      <c r="AE1960"/>
      <c r="AF1960"/>
      <c r="AG1960"/>
      <c r="AH1960"/>
      <c r="AI1960"/>
      <c r="AJ1960"/>
      <c r="AK1960"/>
    </row>
    <row r="1961" spans="1:37" x14ac:dyDescent="0.25">
      <c r="A1961" s="131"/>
      <c r="B1961" s="131"/>
      <c r="C1961" s="131"/>
      <c r="D1961" s="131"/>
      <c r="E1961" s="131"/>
      <c r="F1961" s="131"/>
      <c r="G1961" s="131"/>
      <c r="H1961" s="131"/>
      <c r="I1961" s="131"/>
      <c r="J1961" s="131"/>
      <c r="K1961" s="131"/>
      <c r="L1961" s="131"/>
      <c r="M1961" s="131"/>
      <c r="N1961" s="131"/>
      <c r="O1961" s="131"/>
      <c r="P1961" s="131"/>
      <c r="Q1961" s="170"/>
      <c r="R1961" s="170"/>
      <c r="S1961" s="170"/>
      <c r="T1961" s="170"/>
      <c r="U1961" s="170"/>
      <c r="V1961" s="170"/>
      <c r="W1961" s="170"/>
      <c r="X1961" s="131"/>
      <c r="Y1961"/>
      <c r="AB1961"/>
      <c r="AC1961"/>
      <c r="AD1961"/>
      <c r="AE1961"/>
      <c r="AF1961"/>
      <c r="AG1961"/>
      <c r="AH1961"/>
      <c r="AI1961"/>
      <c r="AJ1961"/>
      <c r="AK1961"/>
    </row>
    <row r="1962" spans="1:37" x14ac:dyDescent="0.25">
      <c r="A1962" s="131"/>
      <c r="B1962" s="131"/>
      <c r="C1962" s="131"/>
      <c r="D1962" s="131"/>
      <c r="E1962" s="131"/>
      <c r="F1962" s="131"/>
      <c r="G1962" s="131"/>
      <c r="H1962" s="131"/>
      <c r="I1962" s="131"/>
      <c r="J1962" s="131"/>
      <c r="K1962" s="131"/>
      <c r="L1962" s="131"/>
      <c r="M1962" s="131"/>
      <c r="N1962" s="131"/>
      <c r="O1962" s="131"/>
      <c r="P1962" s="131"/>
      <c r="Q1962" s="170"/>
      <c r="R1962" s="170"/>
      <c r="S1962" s="170"/>
      <c r="T1962" s="170"/>
      <c r="U1962" s="170"/>
      <c r="V1962" s="170"/>
      <c r="W1962" s="170"/>
      <c r="X1962" s="131"/>
      <c r="Y1962"/>
      <c r="AB1962"/>
      <c r="AC1962"/>
      <c r="AD1962"/>
      <c r="AE1962"/>
      <c r="AF1962"/>
      <c r="AG1962"/>
      <c r="AH1962"/>
      <c r="AI1962"/>
      <c r="AJ1962"/>
      <c r="AK1962"/>
    </row>
    <row r="1963" spans="1:37" x14ac:dyDescent="0.25">
      <c r="A1963" s="131"/>
      <c r="B1963" s="131"/>
      <c r="C1963" s="131"/>
      <c r="D1963" s="131"/>
      <c r="E1963" s="131"/>
      <c r="F1963" s="131"/>
      <c r="G1963" s="131"/>
      <c r="H1963" s="131"/>
      <c r="I1963" s="131"/>
      <c r="J1963" s="131"/>
      <c r="K1963" s="131"/>
      <c r="L1963" s="131"/>
      <c r="M1963" s="131"/>
      <c r="N1963" s="131"/>
      <c r="O1963" s="131"/>
      <c r="P1963" s="131"/>
      <c r="Q1963" s="170"/>
      <c r="R1963" s="170"/>
      <c r="S1963" s="170"/>
      <c r="T1963" s="170"/>
      <c r="U1963" s="170"/>
      <c r="V1963" s="170"/>
      <c r="W1963" s="170"/>
      <c r="X1963" s="131"/>
      <c r="Y1963"/>
      <c r="AB1963"/>
      <c r="AC1963"/>
      <c r="AD1963"/>
      <c r="AE1963"/>
      <c r="AF1963"/>
      <c r="AG1963"/>
      <c r="AH1963"/>
      <c r="AI1963"/>
      <c r="AJ1963"/>
      <c r="AK1963"/>
    </row>
    <row r="1964" spans="1:37" x14ac:dyDescent="0.25">
      <c r="A1964" s="131"/>
      <c r="B1964" s="131"/>
      <c r="C1964" s="131"/>
      <c r="D1964" s="131"/>
      <c r="E1964" s="131"/>
      <c r="F1964" s="131"/>
      <c r="G1964" s="131"/>
      <c r="H1964" s="131"/>
      <c r="I1964" s="131"/>
      <c r="J1964" s="131"/>
      <c r="K1964" s="131"/>
      <c r="L1964" s="131"/>
      <c r="M1964" s="131"/>
      <c r="N1964" s="131"/>
      <c r="O1964" s="131"/>
      <c r="P1964" s="131"/>
      <c r="Q1964" s="170"/>
      <c r="R1964" s="170"/>
      <c r="S1964" s="170"/>
      <c r="T1964" s="170"/>
      <c r="U1964" s="170"/>
      <c r="V1964" s="170"/>
      <c r="W1964" s="170"/>
      <c r="X1964" s="131"/>
      <c r="Y1964"/>
      <c r="AB1964"/>
      <c r="AC1964"/>
      <c r="AD1964"/>
      <c r="AE1964"/>
      <c r="AF1964"/>
      <c r="AG1964"/>
      <c r="AH1964"/>
      <c r="AI1964"/>
      <c r="AJ1964"/>
      <c r="AK1964"/>
    </row>
    <row r="1965" spans="1:37" x14ac:dyDescent="0.25">
      <c r="A1965" s="131"/>
      <c r="B1965" s="131"/>
      <c r="C1965" s="131"/>
      <c r="D1965" s="131"/>
      <c r="E1965" s="131"/>
      <c r="F1965" s="131"/>
      <c r="G1965" s="131"/>
      <c r="H1965" s="131"/>
      <c r="I1965" s="131"/>
      <c r="J1965" s="131"/>
      <c r="K1965" s="131"/>
      <c r="L1965" s="131"/>
      <c r="M1965" s="131"/>
      <c r="N1965" s="131"/>
      <c r="O1965" s="131"/>
      <c r="P1965" s="131"/>
      <c r="Q1965" s="170"/>
      <c r="R1965" s="170"/>
      <c r="S1965" s="170"/>
      <c r="T1965" s="170"/>
      <c r="U1965" s="170"/>
      <c r="V1965" s="170"/>
      <c r="W1965" s="170"/>
      <c r="X1965" s="131"/>
      <c r="Y1965"/>
      <c r="AB1965"/>
      <c r="AC1965"/>
      <c r="AD1965"/>
      <c r="AE1965"/>
      <c r="AF1965"/>
      <c r="AG1965"/>
      <c r="AH1965"/>
      <c r="AI1965"/>
      <c r="AJ1965"/>
      <c r="AK1965"/>
    </row>
    <row r="1966" spans="1:37" x14ac:dyDescent="0.25">
      <c r="A1966" s="131"/>
      <c r="B1966" s="131"/>
      <c r="C1966" s="131"/>
      <c r="D1966" s="131"/>
      <c r="E1966" s="131"/>
      <c r="F1966" s="131"/>
      <c r="G1966" s="131"/>
      <c r="H1966" s="131"/>
      <c r="I1966" s="131"/>
      <c r="J1966" s="131"/>
      <c r="K1966" s="131"/>
      <c r="L1966" s="131"/>
      <c r="M1966" s="131"/>
      <c r="N1966" s="131"/>
      <c r="O1966" s="131"/>
      <c r="P1966" s="131"/>
      <c r="Q1966" s="170"/>
      <c r="R1966" s="170"/>
      <c r="S1966" s="170"/>
      <c r="T1966" s="170"/>
      <c r="U1966" s="170"/>
      <c r="V1966" s="170"/>
      <c r="W1966" s="170"/>
      <c r="X1966" s="131"/>
      <c r="Y1966"/>
      <c r="AB1966"/>
      <c r="AC1966"/>
      <c r="AD1966"/>
      <c r="AE1966"/>
      <c r="AF1966"/>
      <c r="AG1966"/>
      <c r="AH1966"/>
      <c r="AI1966"/>
      <c r="AJ1966"/>
      <c r="AK1966"/>
    </row>
    <row r="1967" spans="1:37" x14ac:dyDescent="0.25">
      <c r="A1967" s="131"/>
      <c r="B1967" s="131"/>
      <c r="C1967" s="131"/>
      <c r="D1967" s="131"/>
      <c r="E1967" s="131"/>
      <c r="F1967" s="131"/>
      <c r="G1967" s="131"/>
      <c r="H1967" s="131"/>
      <c r="I1967" s="131"/>
      <c r="J1967" s="131"/>
      <c r="K1967" s="131"/>
      <c r="L1967" s="131"/>
      <c r="M1967" s="131"/>
      <c r="N1967" s="131"/>
      <c r="O1967" s="131"/>
      <c r="P1967" s="131"/>
      <c r="Q1967" s="170"/>
      <c r="R1967" s="170"/>
      <c r="S1967" s="170"/>
      <c r="T1967" s="170"/>
      <c r="U1967" s="170"/>
      <c r="V1967" s="170"/>
      <c r="W1967" s="170"/>
      <c r="X1967" s="131"/>
      <c r="Y1967"/>
      <c r="AB1967"/>
      <c r="AC1967"/>
      <c r="AD1967"/>
      <c r="AE1967"/>
      <c r="AF1967"/>
      <c r="AG1967"/>
      <c r="AH1967"/>
      <c r="AI1967"/>
      <c r="AJ1967"/>
      <c r="AK1967"/>
    </row>
    <row r="1968" spans="1:37" x14ac:dyDescent="0.25">
      <c r="A1968" s="131"/>
      <c r="B1968" s="131"/>
      <c r="C1968" s="131"/>
      <c r="D1968" s="131"/>
      <c r="E1968" s="131"/>
      <c r="F1968" s="131"/>
      <c r="G1968" s="131"/>
      <c r="H1968" s="131"/>
      <c r="I1968" s="131"/>
      <c r="J1968" s="131"/>
      <c r="K1968" s="131"/>
      <c r="L1968" s="131"/>
      <c r="M1968" s="131"/>
      <c r="N1968" s="131"/>
      <c r="O1968" s="131"/>
      <c r="P1968" s="131"/>
      <c r="Q1968" s="170"/>
      <c r="R1968" s="170"/>
      <c r="S1968" s="170"/>
      <c r="T1968" s="170"/>
      <c r="U1968" s="170"/>
      <c r="V1968" s="170"/>
      <c r="W1968" s="170"/>
      <c r="X1968" s="131"/>
      <c r="Y1968"/>
      <c r="AB1968"/>
      <c r="AC1968"/>
      <c r="AD1968"/>
      <c r="AE1968"/>
      <c r="AF1968"/>
      <c r="AG1968"/>
      <c r="AH1968"/>
      <c r="AI1968"/>
      <c r="AJ1968"/>
      <c r="AK1968"/>
    </row>
    <row r="1969" spans="1:37" x14ac:dyDescent="0.25">
      <c r="A1969" s="131"/>
      <c r="B1969" s="131"/>
      <c r="C1969" s="131"/>
      <c r="D1969" s="131"/>
      <c r="E1969" s="131"/>
      <c r="F1969" s="131"/>
      <c r="G1969" s="131"/>
      <c r="H1969" s="131"/>
      <c r="I1969" s="131"/>
      <c r="J1969" s="131"/>
      <c r="K1969" s="131"/>
      <c r="L1969" s="131"/>
      <c r="M1969" s="131"/>
      <c r="N1969" s="131"/>
      <c r="O1969" s="131"/>
      <c r="P1969" s="131"/>
      <c r="Q1969" s="170"/>
      <c r="R1969" s="170"/>
      <c r="S1969" s="170"/>
      <c r="T1969" s="170"/>
      <c r="U1969" s="170"/>
      <c r="V1969" s="170"/>
      <c r="W1969" s="170"/>
      <c r="X1969" s="131"/>
      <c r="Y1969"/>
      <c r="AB1969"/>
      <c r="AC1969"/>
      <c r="AD1969"/>
      <c r="AE1969"/>
      <c r="AF1969"/>
      <c r="AG1969"/>
      <c r="AH1969"/>
      <c r="AI1969"/>
      <c r="AJ1969"/>
      <c r="AK1969"/>
    </row>
    <row r="1970" spans="1:37" x14ac:dyDescent="0.25">
      <c r="A1970" s="131"/>
      <c r="B1970" s="131"/>
      <c r="C1970" s="131"/>
      <c r="D1970" s="131"/>
      <c r="E1970" s="131"/>
      <c r="F1970" s="131"/>
      <c r="G1970" s="131"/>
      <c r="H1970" s="131"/>
      <c r="I1970" s="131"/>
      <c r="J1970" s="131"/>
      <c r="K1970" s="131"/>
      <c r="L1970" s="131"/>
      <c r="M1970" s="131"/>
      <c r="N1970" s="131"/>
      <c r="O1970" s="131"/>
      <c r="P1970" s="131"/>
      <c r="Q1970" s="170"/>
      <c r="R1970" s="170"/>
      <c r="S1970" s="170"/>
      <c r="T1970" s="170"/>
      <c r="U1970" s="170"/>
      <c r="V1970" s="170"/>
      <c r="W1970" s="170"/>
      <c r="X1970" s="131"/>
      <c r="Y1970"/>
      <c r="AB1970"/>
      <c r="AC1970"/>
      <c r="AD1970"/>
      <c r="AE1970"/>
      <c r="AF1970"/>
      <c r="AG1970"/>
      <c r="AH1970"/>
      <c r="AI1970"/>
      <c r="AJ1970"/>
      <c r="AK1970"/>
    </row>
    <row r="1971" spans="1:37" x14ac:dyDescent="0.25">
      <c r="A1971" s="131"/>
      <c r="B1971" s="131"/>
      <c r="C1971" s="131"/>
      <c r="D1971" s="131"/>
      <c r="E1971" s="131"/>
      <c r="F1971" s="131"/>
      <c r="G1971" s="131"/>
      <c r="H1971" s="131"/>
      <c r="I1971" s="131"/>
      <c r="J1971" s="131"/>
      <c r="K1971" s="131"/>
      <c r="L1971" s="131"/>
      <c r="M1971" s="131"/>
      <c r="N1971" s="131"/>
      <c r="O1971" s="131"/>
      <c r="P1971" s="131"/>
      <c r="Q1971" s="170"/>
      <c r="R1971" s="170"/>
      <c r="S1971" s="170"/>
      <c r="T1971" s="170"/>
      <c r="U1971" s="170"/>
      <c r="V1971" s="170"/>
      <c r="W1971" s="170"/>
      <c r="X1971" s="131"/>
      <c r="Y1971"/>
      <c r="AB1971"/>
      <c r="AC1971"/>
      <c r="AD1971"/>
      <c r="AE1971"/>
      <c r="AF1971"/>
      <c r="AG1971"/>
      <c r="AH1971"/>
      <c r="AI1971"/>
      <c r="AJ1971"/>
      <c r="AK1971"/>
    </row>
    <row r="1972" spans="1:37" x14ac:dyDescent="0.25">
      <c r="A1972" s="131"/>
      <c r="B1972" s="131"/>
      <c r="C1972" s="131"/>
      <c r="D1972" s="131"/>
      <c r="E1972" s="131"/>
      <c r="F1972" s="131"/>
      <c r="G1972" s="131"/>
      <c r="H1972" s="131"/>
      <c r="I1972" s="131"/>
      <c r="J1972" s="131"/>
      <c r="K1972" s="131"/>
      <c r="L1972" s="131"/>
      <c r="M1972" s="131"/>
      <c r="N1972" s="131"/>
      <c r="O1972" s="131"/>
      <c r="P1972" s="131"/>
      <c r="Q1972" s="170"/>
      <c r="R1972" s="170"/>
      <c r="S1972" s="170"/>
      <c r="T1972" s="170"/>
      <c r="U1972" s="170"/>
      <c r="V1972" s="170"/>
      <c r="W1972" s="170"/>
      <c r="X1972" s="131"/>
      <c r="Y1972"/>
      <c r="AB1972"/>
      <c r="AC1972"/>
      <c r="AD1972"/>
      <c r="AE1972"/>
      <c r="AF1972"/>
      <c r="AG1972"/>
      <c r="AH1972"/>
      <c r="AI1972"/>
      <c r="AJ1972"/>
      <c r="AK1972"/>
    </row>
    <row r="1973" spans="1:37" x14ac:dyDescent="0.25">
      <c r="A1973" s="131"/>
      <c r="B1973" s="131"/>
      <c r="C1973" s="131"/>
      <c r="D1973" s="131"/>
      <c r="E1973" s="131"/>
      <c r="F1973" s="131"/>
      <c r="G1973" s="131"/>
      <c r="H1973" s="131"/>
      <c r="I1973" s="131"/>
      <c r="J1973" s="131"/>
      <c r="K1973" s="131"/>
      <c r="L1973" s="131"/>
      <c r="M1973" s="131"/>
      <c r="N1973" s="131"/>
      <c r="O1973" s="131"/>
      <c r="P1973" s="131"/>
      <c r="Q1973" s="170"/>
      <c r="R1973" s="170"/>
      <c r="S1973" s="170"/>
      <c r="T1973" s="170"/>
      <c r="U1973" s="170"/>
      <c r="V1973" s="170"/>
      <c r="W1973" s="170"/>
      <c r="X1973" s="131"/>
      <c r="Y1973"/>
      <c r="AB1973"/>
      <c r="AC1973"/>
      <c r="AD1973"/>
      <c r="AE1973"/>
      <c r="AF1973"/>
      <c r="AG1973"/>
      <c r="AH1973"/>
      <c r="AI1973"/>
      <c r="AJ1973"/>
      <c r="AK1973"/>
    </row>
    <row r="1974" spans="1:37" x14ac:dyDescent="0.25">
      <c r="A1974" s="131"/>
      <c r="B1974" s="131"/>
      <c r="C1974" s="131"/>
      <c r="D1974" s="131"/>
      <c r="E1974" s="131"/>
      <c r="F1974" s="131"/>
      <c r="G1974" s="131"/>
      <c r="H1974" s="131"/>
      <c r="I1974" s="131"/>
      <c r="J1974" s="131"/>
      <c r="K1974" s="131"/>
      <c r="L1974" s="131"/>
      <c r="M1974" s="131"/>
      <c r="N1974" s="131"/>
      <c r="O1974" s="131"/>
      <c r="P1974" s="131"/>
      <c r="Q1974" s="170"/>
      <c r="R1974" s="170"/>
      <c r="S1974" s="170"/>
      <c r="T1974" s="170"/>
      <c r="U1974" s="170"/>
      <c r="V1974" s="170"/>
      <c r="W1974" s="170"/>
      <c r="X1974" s="131"/>
      <c r="Y1974"/>
      <c r="AB1974"/>
      <c r="AC1974"/>
      <c r="AD1974"/>
      <c r="AE1974"/>
      <c r="AF1974"/>
      <c r="AG1974"/>
      <c r="AH1974"/>
      <c r="AI1974"/>
      <c r="AJ1974"/>
      <c r="AK1974"/>
    </row>
    <row r="1975" spans="1:37" x14ac:dyDescent="0.25">
      <c r="A1975" s="131"/>
      <c r="B1975" s="131"/>
      <c r="C1975" s="131"/>
      <c r="D1975" s="131"/>
      <c r="E1975" s="131"/>
      <c r="F1975" s="131"/>
      <c r="G1975" s="131"/>
      <c r="H1975" s="131"/>
      <c r="I1975" s="131"/>
      <c r="J1975" s="131"/>
      <c r="K1975" s="131"/>
      <c r="L1975" s="131"/>
      <c r="M1975" s="131"/>
      <c r="N1975" s="131"/>
      <c r="O1975" s="131"/>
      <c r="P1975" s="131"/>
      <c r="Q1975" s="170"/>
      <c r="R1975" s="170"/>
      <c r="S1975" s="170"/>
      <c r="T1975" s="170"/>
      <c r="U1975" s="170"/>
      <c r="V1975" s="170"/>
      <c r="W1975" s="170"/>
      <c r="X1975" s="131"/>
      <c r="Y1975"/>
      <c r="AB1975"/>
      <c r="AC1975"/>
      <c r="AD1975"/>
      <c r="AE1975"/>
      <c r="AF1975"/>
      <c r="AG1975"/>
      <c r="AH1975"/>
      <c r="AI1975"/>
      <c r="AJ1975"/>
      <c r="AK1975"/>
    </row>
    <row r="1976" spans="1:37" x14ac:dyDescent="0.25">
      <c r="A1976" s="131"/>
      <c r="B1976" s="131"/>
      <c r="C1976" s="131"/>
      <c r="D1976" s="131"/>
      <c r="E1976" s="131"/>
      <c r="F1976" s="131"/>
      <c r="G1976" s="131"/>
      <c r="H1976" s="131"/>
      <c r="I1976" s="131"/>
      <c r="J1976" s="131"/>
      <c r="K1976" s="131"/>
      <c r="L1976" s="131"/>
      <c r="M1976" s="131"/>
      <c r="N1976" s="131"/>
      <c r="O1976" s="131"/>
      <c r="P1976" s="131"/>
      <c r="Q1976" s="170"/>
      <c r="R1976" s="170"/>
      <c r="S1976" s="170"/>
      <c r="T1976" s="170"/>
      <c r="U1976" s="170"/>
      <c r="V1976" s="170"/>
      <c r="W1976" s="170"/>
      <c r="X1976" s="131"/>
      <c r="Y1976"/>
      <c r="AB1976"/>
      <c r="AC1976"/>
      <c r="AD1976"/>
      <c r="AE1976"/>
      <c r="AF1976"/>
      <c r="AG1976"/>
      <c r="AH1976"/>
      <c r="AI1976"/>
      <c r="AJ1976"/>
      <c r="AK1976"/>
    </row>
    <row r="1977" spans="1:37" x14ac:dyDescent="0.25">
      <c r="A1977" s="131"/>
      <c r="B1977" s="131"/>
      <c r="C1977" s="131"/>
      <c r="D1977" s="131"/>
      <c r="E1977" s="131"/>
      <c r="F1977" s="131"/>
      <c r="G1977" s="131"/>
      <c r="H1977" s="131"/>
      <c r="I1977" s="131"/>
      <c r="J1977" s="131"/>
      <c r="K1977" s="131"/>
      <c r="L1977" s="131"/>
      <c r="M1977" s="131"/>
      <c r="N1977" s="131"/>
      <c r="O1977" s="131"/>
      <c r="P1977" s="131"/>
      <c r="Q1977" s="170"/>
      <c r="R1977" s="170"/>
      <c r="S1977" s="170"/>
      <c r="T1977" s="170"/>
      <c r="U1977" s="170"/>
      <c r="V1977" s="170"/>
      <c r="W1977" s="170"/>
      <c r="X1977" s="131"/>
      <c r="Y1977"/>
      <c r="AB1977"/>
      <c r="AC1977"/>
      <c r="AD1977"/>
      <c r="AE1977"/>
      <c r="AF1977"/>
      <c r="AG1977"/>
      <c r="AH1977"/>
      <c r="AI1977"/>
      <c r="AJ1977"/>
      <c r="AK1977"/>
    </row>
    <row r="1978" spans="1:37" x14ac:dyDescent="0.25">
      <c r="A1978" s="131"/>
      <c r="B1978" s="131"/>
      <c r="C1978" s="131"/>
      <c r="D1978" s="131"/>
      <c r="E1978" s="131"/>
      <c r="F1978" s="131"/>
      <c r="G1978" s="131"/>
      <c r="H1978" s="131"/>
      <c r="I1978" s="131"/>
      <c r="J1978" s="131"/>
      <c r="K1978" s="131"/>
      <c r="L1978" s="131"/>
      <c r="M1978" s="131"/>
      <c r="N1978" s="131"/>
      <c r="O1978" s="131"/>
      <c r="P1978" s="131"/>
      <c r="Q1978" s="170"/>
      <c r="R1978" s="170"/>
      <c r="S1978" s="170"/>
      <c r="T1978" s="170"/>
      <c r="U1978" s="170"/>
      <c r="V1978" s="170"/>
      <c r="W1978" s="170"/>
      <c r="X1978" s="131"/>
      <c r="Y1978"/>
      <c r="AB1978"/>
      <c r="AC1978"/>
      <c r="AD1978"/>
      <c r="AE1978"/>
      <c r="AF1978"/>
      <c r="AG1978"/>
      <c r="AH1978"/>
      <c r="AI1978"/>
      <c r="AJ1978"/>
      <c r="AK1978"/>
    </row>
    <row r="1979" spans="1:37" x14ac:dyDescent="0.25">
      <c r="A1979" s="131"/>
      <c r="B1979" s="131"/>
      <c r="C1979" s="131"/>
      <c r="D1979" s="131"/>
      <c r="E1979" s="131"/>
      <c r="F1979" s="131"/>
      <c r="G1979" s="131"/>
      <c r="H1979" s="131"/>
      <c r="I1979" s="131"/>
      <c r="J1979" s="131"/>
      <c r="K1979" s="131"/>
      <c r="L1979" s="131"/>
      <c r="M1979" s="131"/>
      <c r="N1979" s="131"/>
      <c r="O1979" s="131"/>
      <c r="P1979" s="131"/>
      <c r="Q1979" s="170"/>
      <c r="R1979" s="170"/>
      <c r="S1979" s="170"/>
      <c r="T1979" s="170"/>
      <c r="U1979" s="170"/>
      <c r="V1979" s="170"/>
      <c r="W1979" s="170"/>
      <c r="X1979" s="131"/>
      <c r="Y1979"/>
      <c r="AB1979"/>
      <c r="AC1979"/>
      <c r="AD1979"/>
      <c r="AE1979"/>
      <c r="AF1979"/>
      <c r="AG1979"/>
      <c r="AH1979"/>
      <c r="AI1979"/>
      <c r="AJ1979"/>
      <c r="AK1979"/>
    </row>
    <row r="1980" spans="1:37" x14ac:dyDescent="0.25">
      <c r="A1980" s="131"/>
      <c r="B1980" s="131"/>
      <c r="C1980" s="131"/>
      <c r="D1980" s="131"/>
      <c r="E1980" s="131"/>
      <c r="F1980" s="131"/>
      <c r="G1980" s="131"/>
      <c r="H1980" s="131"/>
      <c r="I1980" s="131"/>
      <c r="J1980" s="131"/>
      <c r="K1980" s="131"/>
      <c r="L1980" s="131"/>
      <c r="M1980" s="131"/>
      <c r="N1980" s="131"/>
      <c r="O1980" s="131"/>
      <c r="P1980" s="131"/>
      <c r="Q1980" s="170"/>
      <c r="R1980" s="170"/>
      <c r="S1980" s="170"/>
      <c r="T1980" s="170"/>
      <c r="U1980" s="170"/>
      <c r="V1980" s="170"/>
      <c r="W1980" s="170"/>
      <c r="X1980" s="131"/>
      <c r="Y1980"/>
      <c r="AB1980"/>
      <c r="AC1980"/>
      <c r="AD1980"/>
      <c r="AE1980"/>
      <c r="AF1980"/>
      <c r="AG1980"/>
      <c r="AH1980"/>
      <c r="AI1980"/>
      <c r="AJ1980"/>
      <c r="AK1980"/>
    </row>
    <row r="1981" spans="1:37" x14ac:dyDescent="0.25">
      <c r="A1981" s="131"/>
      <c r="B1981" s="131"/>
      <c r="C1981" s="131"/>
      <c r="D1981" s="131"/>
      <c r="E1981" s="131"/>
      <c r="F1981" s="131"/>
      <c r="G1981" s="131"/>
      <c r="H1981" s="131"/>
      <c r="I1981" s="131"/>
      <c r="J1981" s="131"/>
      <c r="K1981" s="131"/>
      <c r="L1981" s="131"/>
      <c r="M1981" s="131"/>
      <c r="N1981" s="131"/>
      <c r="O1981" s="131"/>
      <c r="P1981" s="131"/>
      <c r="Q1981" s="170"/>
      <c r="R1981" s="170"/>
      <c r="S1981" s="170"/>
      <c r="T1981" s="170"/>
      <c r="U1981" s="170"/>
      <c r="V1981" s="170"/>
      <c r="W1981" s="170"/>
      <c r="X1981" s="131"/>
      <c r="Y1981"/>
      <c r="AB1981"/>
      <c r="AC1981"/>
      <c r="AD1981"/>
      <c r="AE1981"/>
      <c r="AF1981"/>
      <c r="AG1981"/>
      <c r="AH1981"/>
      <c r="AI1981"/>
      <c r="AJ1981"/>
      <c r="AK1981"/>
    </row>
    <row r="1982" spans="1:37" x14ac:dyDescent="0.25">
      <c r="A1982" s="131"/>
      <c r="B1982" s="131"/>
      <c r="C1982" s="131"/>
      <c r="D1982" s="131"/>
      <c r="E1982" s="131"/>
      <c r="F1982" s="131"/>
      <c r="G1982" s="131"/>
      <c r="H1982" s="131"/>
      <c r="I1982" s="131"/>
      <c r="J1982" s="131"/>
      <c r="K1982" s="131"/>
      <c r="L1982" s="131"/>
      <c r="M1982" s="131"/>
      <c r="N1982" s="131"/>
      <c r="O1982" s="131"/>
      <c r="P1982" s="131"/>
      <c r="Q1982" s="170"/>
      <c r="R1982" s="170"/>
      <c r="S1982" s="170"/>
      <c r="T1982" s="170"/>
      <c r="U1982" s="170"/>
      <c r="V1982" s="170"/>
      <c r="W1982" s="170"/>
      <c r="X1982" s="131"/>
      <c r="Y1982"/>
      <c r="AB1982"/>
      <c r="AC1982"/>
      <c r="AD1982"/>
      <c r="AE1982"/>
      <c r="AF1982"/>
      <c r="AG1982"/>
      <c r="AH1982"/>
      <c r="AI1982"/>
      <c r="AJ1982"/>
      <c r="AK1982"/>
    </row>
    <row r="1983" spans="1:37" x14ac:dyDescent="0.25">
      <c r="A1983" s="131"/>
      <c r="B1983" s="131"/>
      <c r="C1983" s="131"/>
      <c r="D1983" s="131"/>
      <c r="E1983" s="131"/>
      <c r="F1983" s="131"/>
      <c r="G1983" s="131"/>
      <c r="H1983" s="131"/>
      <c r="I1983" s="131"/>
      <c r="J1983" s="131"/>
      <c r="K1983" s="131"/>
      <c r="L1983" s="131"/>
      <c r="M1983" s="131"/>
      <c r="N1983" s="131"/>
      <c r="O1983" s="131"/>
      <c r="P1983" s="131"/>
      <c r="Q1983" s="170"/>
      <c r="R1983" s="170"/>
      <c r="S1983" s="170"/>
      <c r="T1983" s="170"/>
      <c r="U1983" s="170"/>
      <c r="V1983" s="170"/>
      <c r="W1983" s="170"/>
      <c r="X1983" s="131"/>
      <c r="Y1983"/>
      <c r="AB1983"/>
      <c r="AC1983"/>
      <c r="AD1983"/>
      <c r="AE1983"/>
      <c r="AF1983"/>
      <c r="AG1983"/>
      <c r="AH1983"/>
      <c r="AI1983"/>
      <c r="AJ1983"/>
      <c r="AK1983"/>
    </row>
    <row r="1984" spans="1:37" x14ac:dyDescent="0.25">
      <c r="A1984" s="131"/>
      <c r="B1984" s="131"/>
      <c r="C1984" s="131"/>
      <c r="D1984" s="131"/>
      <c r="E1984" s="131"/>
      <c r="F1984" s="131"/>
      <c r="G1984" s="131"/>
      <c r="H1984" s="131"/>
      <c r="I1984" s="131"/>
      <c r="J1984" s="131"/>
      <c r="K1984" s="131"/>
      <c r="L1984" s="131"/>
      <c r="M1984" s="131"/>
      <c r="N1984" s="131"/>
      <c r="O1984" s="131"/>
      <c r="P1984" s="131"/>
      <c r="Q1984" s="170"/>
      <c r="R1984" s="170"/>
      <c r="S1984" s="170"/>
      <c r="T1984" s="170"/>
      <c r="U1984" s="170"/>
      <c r="V1984" s="170"/>
      <c r="W1984" s="170"/>
      <c r="X1984" s="131"/>
      <c r="Y1984"/>
      <c r="AB1984"/>
      <c r="AC1984"/>
      <c r="AD1984"/>
      <c r="AE1984"/>
      <c r="AF1984"/>
      <c r="AG1984"/>
      <c r="AH1984"/>
      <c r="AI1984"/>
      <c r="AJ1984"/>
      <c r="AK1984"/>
    </row>
    <row r="1985" spans="1:37" x14ac:dyDescent="0.25">
      <c r="A1985" s="131"/>
      <c r="B1985" s="131"/>
      <c r="C1985" s="131"/>
      <c r="D1985" s="131"/>
      <c r="E1985" s="131"/>
      <c r="F1985" s="131"/>
      <c r="G1985" s="131"/>
      <c r="H1985" s="131"/>
      <c r="I1985" s="131"/>
      <c r="J1985" s="131"/>
      <c r="K1985" s="131"/>
      <c r="L1985" s="131"/>
      <c r="M1985" s="131"/>
      <c r="N1985" s="131"/>
      <c r="O1985" s="131"/>
      <c r="P1985" s="131"/>
      <c r="Q1985" s="170"/>
      <c r="R1985" s="170"/>
      <c r="S1985" s="170"/>
      <c r="T1985" s="170"/>
      <c r="U1985" s="170"/>
      <c r="V1985" s="170"/>
      <c r="W1985" s="170"/>
      <c r="X1985" s="131"/>
      <c r="Y1985"/>
      <c r="AB1985"/>
      <c r="AC1985"/>
      <c r="AD1985"/>
      <c r="AE1985"/>
      <c r="AF1985"/>
      <c r="AG1985"/>
      <c r="AH1985"/>
      <c r="AI1985"/>
      <c r="AJ1985"/>
      <c r="AK1985"/>
    </row>
    <row r="1986" spans="1:37" x14ac:dyDescent="0.25">
      <c r="A1986" s="131"/>
      <c r="B1986" s="131"/>
      <c r="C1986" s="131"/>
      <c r="D1986" s="131"/>
      <c r="E1986" s="131"/>
      <c r="F1986" s="131"/>
      <c r="G1986" s="131"/>
      <c r="H1986" s="131"/>
      <c r="I1986" s="131"/>
      <c r="J1986" s="131"/>
      <c r="K1986" s="131"/>
      <c r="L1986" s="131"/>
      <c r="M1986" s="131"/>
      <c r="N1986" s="131"/>
      <c r="O1986" s="131"/>
      <c r="P1986" s="131"/>
      <c r="Q1986" s="170"/>
      <c r="R1986" s="170"/>
      <c r="S1986" s="170"/>
      <c r="T1986" s="170"/>
      <c r="U1986" s="170"/>
      <c r="V1986" s="170"/>
      <c r="W1986" s="170"/>
      <c r="X1986" s="131"/>
      <c r="Y1986"/>
      <c r="AB1986"/>
      <c r="AC1986"/>
      <c r="AD1986"/>
      <c r="AE1986"/>
      <c r="AF1986"/>
      <c r="AG1986"/>
      <c r="AH1986"/>
      <c r="AI1986"/>
      <c r="AJ1986"/>
      <c r="AK1986"/>
    </row>
    <row r="1987" spans="1:37" x14ac:dyDescent="0.25">
      <c r="A1987" s="131"/>
      <c r="B1987" s="131"/>
      <c r="C1987" s="131"/>
      <c r="D1987" s="131"/>
      <c r="E1987" s="131"/>
      <c r="F1987" s="131"/>
      <c r="G1987" s="131"/>
      <c r="H1987" s="131"/>
      <c r="I1987" s="131"/>
      <c r="J1987" s="131"/>
      <c r="K1987" s="131"/>
      <c r="L1987" s="131"/>
      <c r="M1987" s="131"/>
      <c r="N1987" s="131"/>
      <c r="O1987" s="131"/>
      <c r="P1987" s="131"/>
      <c r="Q1987" s="170"/>
      <c r="R1987" s="170"/>
      <c r="S1987" s="170"/>
      <c r="T1987" s="170"/>
      <c r="U1987" s="170"/>
      <c r="V1987" s="170"/>
      <c r="W1987" s="170"/>
      <c r="X1987" s="131"/>
      <c r="Y1987"/>
      <c r="AB1987"/>
      <c r="AC1987"/>
      <c r="AD1987"/>
      <c r="AE1987"/>
      <c r="AF1987"/>
      <c r="AG1987"/>
      <c r="AH1987"/>
      <c r="AI1987"/>
      <c r="AJ1987"/>
      <c r="AK1987"/>
    </row>
    <row r="1988" spans="1:37" x14ac:dyDescent="0.25">
      <c r="A1988" s="131"/>
      <c r="B1988" s="131"/>
      <c r="C1988" s="131"/>
      <c r="D1988" s="131"/>
      <c r="E1988" s="131"/>
      <c r="F1988" s="131"/>
      <c r="G1988" s="131"/>
      <c r="H1988" s="131"/>
      <c r="I1988" s="131"/>
      <c r="J1988" s="131"/>
      <c r="K1988" s="131"/>
      <c r="L1988" s="131"/>
      <c r="M1988" s="131"/>
      <c r="N1988" s="131"/>
      <c r="O1988" s="131"/>
      <c r="P1988" s="131"/>
      <c r="Q1988" s="170"/>
      <c r="R1988" s="170"/>
      <c r="S1988" s="170"/>
      <c r="T1988" s="170"/>
      <c r="U1988" s="170"/>
      <c r="V1988" s="170"/>
      <c r="W1988" s="170"/>
      <c r="X1988" s="131"/>
      <c r="Y1988"/>
      <c r="AB1988"/>
      <c r="AC1988"/>
      <c r="AD1988"/>
      <c r="AE1988"/>
      <c r="AF1988"/>
      <c r="AG1988"/>
      <c r="AH1988"/>
      <c r="AI1988"/>
      <c r="AJ1988"/>
      <c r="AK1988"/>
    </row>
    <row r="1989" spans="1:37" x14ac:dyDescent="0.25">
      <c r="A1989" s="131"/>
      <c r="B1989" s="131"/>
      <c r="C1989" s="131"/>
      <c r="D1989" s="131"/>
      <c r="E1989" s="131"/>
      <c r="F1989" s="131"/>
      <c r="G1989" s="131"/>
      <c r="H1989" s="131"/>
      <c r="I1989" s="131"/>
      <c r="J1989" s="131"/>
      <c r="K1989" s="131"/>
      <c r="L1989" s="131"/>
      <c r="M1989" s="131"/>
      <c r="N1989" s="131"/>
      <c r="O1989" s="131"/>
      <c r="P1989" s="131"/>
      <c r="Q1989" s="170"/>
      <c r="R1989" s="170"/>
      <c r="S1989" s="170"/>
      <c r="T1989" s="170"/>
      <c r="U1989" s="170"/>
      <c r="V1989" s="170"/>
      <c r="W1989" s="170"/>
      <c r="X1989" s="131"/>
      <c r="Y1989"/>
      <c r="AB1989"/>
      <c r="AC1989"/>
      <c r="AD1989"/>
      <c r="AE1989"/>
      <c r="AF1989"/>
      <c r="AG1989"/>
      <c r="AH1989"/>
      <c r="AI1989"/>
      <c r="AJ1989"/>
      <c r="AK1989"/>
    </row>
    <row r="1990" spans="1:37" x14ac:dyDescent="0.25">
      <c r="A1990" s="131"/>
      <c r="B1990" s="131"/>
      <c r="C1990" s="131"/>
      <c r="D1990" s="131"/>
      <c r="E1990" s="131"/>
      <c r="F1990" s="131"/>
      <c r="G1990" s="131"/>
      <c r="H1990" s="131"/>
      <c r="I1990" s="131"/>
      <c r="J1990" s="131"/>
      <c r="K1990" s="131"/>
      <c r="L1990" s="131"/>
      <c r="M1990" s="131"/>
      <c r="N1990" s="131"/>
      <c r="O1990" s="131"/>
      <c r="P1990" s="131"/>
      <c r="Q1990" s="170"/>
      <c r="R1990" s="170"/>
      <c r="S1990" s="170"/>
      <c r="T1990" s="170"/>
      <c r="U1990" s="170"/>
      <c r="V1990" s="170"/>
      <c r="W1990" s="170"/>
      <c r="X1990" s="131"/>
      <c r="Y1990"/>
      <c r="AB1990"/>
      <c r="AC1990"/>
      <c r="AD1990"/>
      <c r="AE1990"/>
      <c r="AF1990"/>
      <c r="AG1990"/>
      <c r="AH1990"/>
      <c r="AI1990"/>
      <c r="AJ1990"/>
      <c r="AK1990"/>
    </row>
    <row r="1991" spans="1:37" x14ac:dyDescent="0.25">
      <c r="A1991" s="131"/>
      <c r="B1991" s="131"/>
      <c r="C1991" s="131"/>
      <c r="D1991" s="131"/>
      <c r="E1991" s="131"/>
      <c r="F1991" s="131"/>
      <c r="G1991" s="131"/>
      <c r="H1991" s="131"/>
      <c r="I1991" s="131"/>
      <c r="J1991" s="131"/>
      <c r="K1991" s="131"/>
      <c r="L1991" s="131"/>
      <c r="M1991" s="131"/>
      <c r="N1991" s="131"/>
      <c r="O1991" s="131"/>
      <c r="P1991" s="131"/>
      <c r="Q1991" s="170"/>
      <c r="R1991" s="170"/>
      <c r="S1991" s="170"/>
      <c r="T1991" s="170"/>
      <c r="U1991" s="170"/>
      <c r="V1991" s="170"/>
      <c r="W1991" s="170"/>
      <c r="X1991" s="131"/>
      <c r="Y1991"/>
      <c r="AB1991"/>
      <c r="AC1991"/>
      <c r="AD1991"/>
      <c r="AE1991"/>
      <c r="AF1991"/>
      <c r="AG1991"/>
      <c r="AH1991"/>
      <c r="AI1991"/>
      <c r="AJ1991"/>
      <c r="AK1991"/>
    </row>
    <row r="1992" spans="1:37" x14ac:dyDescent="0.25">
      <c r="A1992" s="131"/>
      <c r="B1992" s="131"/>
      <c r="C1992" s="131"/>
      <c r="D1992" s="131"/>
      <c r="E1992" s="131"/>
      <c r="F1992" s="131"/>
      <c r="G1992" s="131"/>
      <c r="H1992" s="131"/>
      <c r="I1992" s="131"/>
      <c r="J1992" s="131"/>
      <c r="K1992" s="131"/>
      <c r="L1992" s="131"/>
      <c r="M1992" s="131"/>
      <c r="N1992" s="131"/>
      <c r="O1992" s="131"/>
      <c r="P1992" s="131"/>
      <c r="Q1992" s="170"/>
      <c r="R1992" s="170"/>
      <c r="S1992" s="170"/>
      <c r="T1992" s="170"/>
      <c r="U1992" s="170"/>
      <c r="V1992" s="170"/>
      <c r="W1992" s="170"/>
      <c r="X1992" s="131"/>
      <c r="Y1992"/>
      <c r="AB1992"/>
      <c r="AC1992"/>
      <c r="AD1992"/>
      <c r="AE1992"/>
      <c r="AF1992"/>
      <c r="AG1992"/>
      <c r="AH1992"/>
      <c r="AI1992"/>
      <c r="AJ1992"/>
      <c r="AK1992"/>
    </row>
    <row r="1993" spans="1:37" x14ac:dyDescent="0.25">
      <c r="A1993" s="131"/>
      <c r="B1993" s="131"/>
      <c r="C1993" s="131"/>
      <c r="D1993" s="131"/>
      <c r="E1993" s="131"/>
      <c r="F1993" s="131"/>
      <c r="G1993" s="131"/>
      <c r="H1993" s="131"/>
      <c r="I1993" s="131"/>
      <c r="J1993" s="131"/>
      <c r="K1993" s="131"/>
      <c r="L1993" s="131"/>
      <c r="M1993" s="131"/>
      <c r="N1993" s="131"/>
      <c r="O1993" s="131"/>
      <c r="P1993" s="131"/>
      <c r="Q1993" s="170"/>
      <c r="R1993" s="170"/>
      <c r="S1993" s="170"/>
      <c r="T1993" s="170"/>
      <c r="U1993" s="170"/>
      <c r="V1993" s="170"/>
      <c r="W1993" s="170"/>
      <c r="X1993" s="131"/>
      <c r="Y1993"/>
      <c r="AB1993"/>
      <c r="AC1993"/>
      <c r="AD1993"/>
      <c r="AE1993"/>
      <c r="AF1993"/>
      <c r="AG1993"/>
      <c r="AH1993"/>
      <c r="AI1993"/>
      <c r="AJ1993"/>
      <c r="AK1993"/>
    </row>
    <row r="1994" spans="1:37" x14ac:dyDescent="0.25">
      <c r="A1994" s="131"/>
      <c r="B1994" s="131"/>
      <c r="C1994" s="131"/>
      <c r="D1994" s="131"/>
      <c r="E1994" s="131"/>
      <c r="F1994" s="131"/>
      <c r="G1994" s="131"/>
      <c r="H1994" s="131"/>
      <c r="I1994" s="131"/>
      <c r="J1994" s="131"/>
      <c r="K1994" s="131"/>
      <c r="L1994" s="131"/>
      <c r="M1994" s="131"/>
      <c r="N1994" s="131"/>
      <c r="O1994" s="131"/>
      <c r="P1994" s="131"/>
      <c r="Q1994" s="170"/>
      <c r="R1994" s="170"/>
      <c r="S1994" s="170"/>
      <c r="T1994" s="170"/>
      <c r="U1994" s="170"/>
      <c r="V1994" s="170"/>
      <c r="W1994" s="170"/>
      <c r="X1994" s="131"/>
      <c r="Y1994"/>
      <c r="AB1994"/>
      <c r="AC1994"/>
      <c r="AD1994"/>
      <c r="AE1994"/>
      <c r="AF1994"/>
      <c r="AG1994"/>
      <c r="AH1994"/>
      <c r="AI1994"/>
      <c r="AJ1994"/>
      <c r="AK1994"/>
    </row>
    <row r="1995" spans="1:37" x14ac:dyDescent="0.25">
      <c r="A1995" s="131"/>
      <c r="B1995" s="131"/>
      <c r="C1995" s="131"/>
      <c r="D1995" s="131"/>
      <c r="E1995" s="131"/>
      <c r="F1995" s="131"/>
      <c r="G1995" s="131"/>
      <c r="H1995" s="131"/>
      <c r="I1995" s="131"/>
      <c r="J1995" s="131"/>
      <c r="K1995" s="131"/>
      <c r="L1995" s="131"/>
      <c r="M1995" s="131"/>
      <c r="N1995" s="131"/>
      <c r="O1995" s="131"/>
      <c r="P1995" s="131"/>
      <c r="Q1995" s="170"/>
      <c r="R1995" s="170"/>
      <c r="S1995" s="170"/>
      <c r="T1995" s="170"/>
      <c r="U1995" s="170"/>
      <c r="V1995" s="170"/>
      <c r="W1995" s="170"/>
      <c r="X1995" s="131"/>
      <c r="Y1995"/>
      <c r="AB1995"/>
      <c r="AC1995"/>
      <c r="AD1995"/>
      <c r="AE1995"/>
      <c r="AF1995"/>
      <c r="AG1995"/>
      <c r="AH1995"/>
      <c r="AI1995"/>
      <c r="AJ1995"/>
      <c r="AK1995"/>
    </row>
    <row r="1996" spans="1:37" x14ac:dyDescent="0.25">
      <c r="A1996" s="131"/>
      <c r="B1996" s="131"/>
      <c r="C1996" s="131"/>
      <c r="D1996" s="131"/>
      <c r="E1996" s="131"/>
      <c r="F1996" s="131"/>
      <c r="G1996" s="131"/>
      <c r="H1996" s="131"/>
      <c r="I1996" s="131"/>
      <c r="J1996" s="131"/>
      <c r="K1996" s="131"/>
      <c r="L1996" s="131"/>
      <c r="M1996" s="131"/>
      <c r="N1996" s="131"/>
      <c r="O1996" s="131"/>
      <c r="P1996" s="131"/>
      <c r="Q1996" s="170"/>
      <c r="R1996" s="170"/>
      <c r="S1996" s="170"/>
      <c r="T1996" s="170"/>
      <c r="U1996" s="170"/>
      <c r="V1996" s="170"/>
      <c r="W1996" s="170"/>
      <c r="X1996" s="131"/>
      <c r="Y1996"/>
      <c r="AB1996"/>
      <c r="AC1996"/>
      <c r="AD1996"/>
      <c r="AE1996"/>
      <c r="AF1996"/>
      <c r="AG1996"/>
      <c r="AH1996"/>
      <c r="AI1996"/>
      <c r="AJ1996"/>
      <c r="AK1996"/>
    </row>
    <row r="1997" spans="1:37" x14ac:dyDescent="0.25">
      <c r="A1997" s="131"/>
      <c r="B1997" s="131"/>
      <c r="C1997" s="131"/>
      <c r="D1997" s="131"/>
      <c r="E1997" s="131"/>
      <c r="F1997" s="131"/>
      <c r="G1997" s="131"/>
      <c r="H1997" s="131"/>
      <c r="I1997" s="131"/>
      <c r="J1997" s="131"/>
      <c r="K1997" s="131"/>
      <c r="L1997" s="131"/>
      <c r="M1997" s="131"/>
      <c r="N1997" s="131"/>
      <c r="O1997" s="131"/>
      <c r="P1997" s="131"/>
      <c r="Q1997" s="170"/>
      <c r="R1997" s="170"/>
      <c r="S1997" s="170"/>
      <c r="T1997" s="170"/>
      <c r="U1997" s="170"/>
      <c r="V1997" s="170"/>
      <c r="W1997" s="170"/>
      <c r="X1997" s="131"/>
      <c r="Y1997"/>
      <c r="AB1997"/>
      <c r="AC1997"/>
      <c r="AD1997"/>
      <c r="AE1997"/>
      <c r="AF1997"/>
      <c r="AG1997"/>
      <c r="AH1997"/>
      <c r="AI1997"/>
      <c r="AJ1997"/>
      <c r="AK1997"/>
    </row>
    <row r="1998" spans="1:37" x14ac:dyDescent="0.25">
      <c r="A1998" s="131"/>
      <c r="B1998" s="131"/>
      <c r="C1998" s="131"/>
      <c r="D1998" s="131"/>
      <c r="E1998" s="131"/>
      <c r="F1998" s="131"/>
      <c r="G1998" s="131"/>
      <c r="H1998" s="131"/>
      <c r="I1998" s="131"/>
      <c r="J1998" s="131"/>
      <c r="K1998" s="131"/>
      <c r="L1998" s="131"/>
      <c r="M1998" s="131"/>
      <c r="N1998" s="131"/>
      <c r="O1998" s="131"/>
      <c r="P1998" s="131"/>
      <c r="Q1998" s="170"/>
      <c r="R1998" s="170"/>
      <c r="S1998" s="170"/>
      <c r="T1998" s="170"/>
      <c r="U1998" s="170"/>
      <c r="V1998" s="170"/>
      <c r="W1998" s="170"/>
      <c r="X1998" s="131"/>
      <c r="Y1998"/>
      <c r="AB1998"/>
      <c r="AC1998"/>
      <c r="AD1998"/>
      <c r="AE1998"/>
      <c r="AF1998"/>
      <c r="AG1998"/>
      <c r="AH1998"/>
      <c r="AI1998"/>
      <c r="AJ1998"/>
      <c r="AK1998"/>
    </row>
    <row r="1999" spans="1:37" x14ac:dyDescent="0.25">
      <c r="A1999" s="131"/>
      <c r="B1999" s="131"/>
      <c r="C1999" s="131"/>
      <c r="D1999" s="131"/>
      <c r="E1999" s="131"/>
      <c r="F1999" s="131"/>
      <c r="G1999" s="131"/>
      <c r="H1999" s="131"/>
      <c r="I1999" s="131"/>
      <c r="J1999" s="131"/>
      <c r="K1999" s="131"/>
      <c r="L1999" s="131"/>
      <c r="M1999" s="131"/>
      <c r="N1999" s="131"/>
      <c r="O1999" s="131"/>
      <c r="P1999" s="131"/>
      <c r="Q1999" s="170"/>
      <c r="R1999" s="170"/>
      <c r="S1999" s="170"/>
      <c r="T1999" s="170"/>
      <c r="U1999" s="170"/>
      <c r="V1999" s="170"/>
      <c r="W1999" s="170"/>
      <c r="X1999" s="131"/>
      <c r="Y1999"/>
      <c r="AB1999"/>
      <c r="AC1999"/>
      <c r="AD1999"/>
      <c r="AE1999"/>
      <c r="AF1999"/>
      <c r="AG1999"/>
      <c r="AH1999"/>
      <c r="AI1999"/>
      <c r="AJ1999"/>
      <c r="AK1999"/>
    </row>
    <row r="2000" spans="1:37" x14ac:dyDescent="0.25">
      <c r="A2000" s="131"/>
      <c r="B2000" s="131"/>
      <c r="C2000" s="131"/>
      <c r="D2000" s="131"/>
      <c r="E2000" s="131"/>
      <c r="F2000" s="131"/>
      <c r="G2000" s="131"/>
      <c r="H2000" s="131"/>
      <c r="I2000" s="131"/>
      <c r="J2000" s="131"/>
      <c r="K2000" s="131"/>
      <c r="L2000" s="131"/>
      <c r="M2000" s="131"/>
      <c r="N2000" s="131"/>
      <c r="O2000" s="131"/>
      <c r="P2000" s="131"/>
      <c r="Q2000" s="170"/>
      <c r="R2000" s="170"/>
      <c r="S2000" s="170"/>
      <c r="T2000" s="170"/>
      <c r="U2000" s="170"/>
      <c r="V2000" s="170"/>
      <c r="W2000" s="170"/>
      <c r="X2000" s="131"/>
      <c r="Y2000"/>
      <c r="AB2000"/>
      <c r="AC2000"/>
      <c r="AD2000"/>
      <c r="AE2000"/>
      <c r="AF2000"/>
      <c r="AG2000"/>
      <c r="AH2000"/>
      <c r="AI2000"/>
      <c r="AJ2000"/>
      <c r="AK2000"/>
    </row>
    <row r="2001" spans="1:37" x14ac:dyDescent="0.25">
      <c r="A2001" s="131"/>
      <c r="B2001" s="131"/>
      <c r="C2001" s="131"/>
      <c r="D2001" s="131"/>
      <c r="E2001" s="131"/>
      <c r="F2001" s="131"/>
      <c r="G2001" s="131"/>
      <c r="H2001" s="131"/>
      <c r="I2001" s="131"/>
      <c r="J2001" s="131"/>
      <c r="K2001" s="131"/>
      <c r="L2001" s="131"/>
      <c r="M2001" s="131"/>
      <c r="N2001" s="131"/>
      <c r="O2001" s="131"/>
      <c r="P2001" s="131"/>
      <c r="Q2001" s="170"/>
      <c r="R2001" s="170"/>
      <c r="S2001" s="170"/>
      <c r="T2001" s="170"/>
      <c r="U2001" s="170"/>
      <c r="V2001" s="170"/>
      <c r="W2001" s="170"/>
      <c r="X2001" s="131"/>
      <c r="Y2001"/>
      <c r="AB2001"/>
      <c r="AC2001"/>
      <c r="AD2001"/>
      <c r="AE2001"/>
      <c r="AF2001"/>
      <c r="AG2001"/>
      <c r="AH2001"/>
      <c r="AI2001"/>
      <c r="AJ2001"/>
      <c r="AK2001"/>
    </row>
    <row r="2002" spans="1:37" x14ac:dyDescent="0.25">
      <c r="A2002" s="131"/>
      <c r="B2002" s="131"/>
      <c r="C2002" s="131"/>
      <c r="D2002" s="131"/>
      <c r="E2002" s="131"/>
      <c r="F2002" s="131"/>
      <c r="G2002" s="131"/>
      <c r="H2002" s="131"/>
      <c r="I2002" s="131"/>
      <c r="J2002" s="131"/>
      <c r="K2002" s="131"/>
      <c r="L2002" s="131"/>
      <c r="M2002" s="131"/>
      <c r="N2002" s="131"/>
      <c r="O2002" s="131"/>
      <c r="P2002" s="131"/>
      <c r="Q2002" s="170"/>
      <c r="R2002" s="170"/>
      <c r="S2002" s="170"/>
      <c r="T2002" s="170"/>
      <c r="U2002" s="170"/>
      <c r="V2002" s="170"/>
      <c r="W2002" s="170"/>
      <c r="X2002" s="131"/>
      <c r="Y2002"/>
      <c r="AB2002"/>
      <c r="AC2002"/>
      <c r="AD2002"/>
      <c r="AE2002"/>
      <c r="AF2002"/>
      <c r="AG2002"/>
      <c r="AH2002"/>
      <c r="AI2002"/>
      <c r="AJ2002"/>
      <c r="AK2002"/>
    </row>
    <row r="2003" spans="1:37" x14ac:dyDescent="0.25">
      <c r="A2003" s="131"/>
      <c r="B2003" s="131"/>
      <c r="C2003" s="131"/>
      <c r="D2003" s="131"/>
      <c r="E2003" s="131"/>
      <c r="F2003" s="131"/>
      <c r="G2003" s="131"/>
      <c r="H2003" s="131"/>
      <c r="I2003" s="131"/>
      <c r="J2003" s="131"/>
      <c r="K2003" s="131"/>
      <c r="L2003" s="131"/>
      <c r="M2003" s="131"/>
      <c r="N2003" s="131"/>
      <c r="O2003" s="131"/>
      <c r="P2003" s="131"/>
      <c r="Q2003" s="170"/>
      <c r="R2003" s="170"/>
      <c r="S2003" s="170"/>
      <c r="T2003" s="170"/>
      <c r="U2003" s="170"/>
      <c r="V2003" s="170"/>
      <c r="W2003" s="170"/>
      <c r="X2003" s="131"/>
      <c r="Y2003"/>
      <c r="AB2003"/>
      <c r="AC2003"/>
      <c r="AD2003"/>
      <c r="AE2003"/>
      <c r="AF2003"/>
      <c r="AG2003"/>
      <c r="AH2003"/>
      <c r="AI2003"/>
      <c r="AJ2003"/>
      <c r="AK2003"/>
    </row>
    <row r="2004" spans="1:37" x14ac:dyDescent="0.25">
      <c r="A2004" s="131"/>
      <c r="B2004" s="131"/>
      <c r="C2004" s="131"/>
      <c r="D2004" s="131"/>
      <c r="E2004" s="131"/>
      <c r="F2004" s="131"/>
      <c r="G2004" s="131"/>
      <c r="H2004" s="131"/>
      <c r="I2004" s="131"/>
      <c r="J2004" s="131"/>
      <c r="K2004" s="131"/>
      <c r="L2004" s="131"/>
      <c r="M2004" s="131"/>
      <c r="N2004" s="131"/>
      <c r="O2004" s="131"/>
      <c r="P2004" s="131"/>
      <c r="Q2004" s="170"/>
      <c r="R2004" s="170"/>
      <c r="S2004" s="170"/>
      <c r="T2004" s="170"/>
      <c r="U2004" s="170"/>
      <c r="V2004" s="170"/>
      <c r="W2004" s="170"/>
      <c r="X2004" s="131"/>
      <c r="Y2004"/>
      <c r="AB2004"/>
      <c r="AC2004"/>
      <c r="AD2004"/>
      <c r="AE2004"/>
      <c r="AF2004"/>
      <c r="AG2004"/>
      <c r="AH2004"/>
      <c r="AI2004"/>
      <c r="AJ2004"/>
      <c r="AK2004"/>
    </row>
    <row r="2005" spans="1:37" x14ac:dyDescent="0.25">
      <c r="A2005" s="131"/>
      <c r="B2005" s="131"/>
      <c r="C2005" s="131"/>
      <c r="D2005" s="131"/>
      <c r="E2005" s="131"/>
      <c r="F2005" s="131"/>
      <c r="G2005" s="131"/>
      <c r="H2005" s="131"/>
      <c r="I2005" s="131"/>
      <c r="J2005" s="131"/>
      <c r="K2005" s="131"/>
      <c r="L2005" s="131"/>
      <c r="M2005" s="131"/>
      <c r="N2005" s="131"/>
      <c r="O2005" s="131"/>
      <c r="P2005" s="131"/>
      <c r="Q2005" s="170"/>
      <c r="R2005" s="170"/>
      <c r="S2005" s="170"/>
      <c r="T2005" s="170"/>
      <c r="U2005" s="170"/>
      <c r="V2005" s="170"/>
      <c r="W2005" s="170"/>
      <c r="X2005" s="131"/>
      <c r="Y2005"/>
      <c r="AB2005"/>
      <c r="AC2005"/>
      <c r="AD2005"/>
      <c r="AE2005"/>
      <c r="AF2005"/>
      <c r="AG2005"/>
      <c r="AH2005"/>
      <c r="AI2005"/>
      <c r="AJ2005"/>
      <c r="AK2005"/>
    </row>
    <row r="2006" spans="1:37" x14ac:dyDescent="0.25">
      <c r="A2006" s="131"/>
      <c r="B2006" s="131"/>
      <c r="C2006" s="131"/>
      <c r="D2006" s="131"/>
      <c r="E2006" s="131"/>
      <c r="F2006" s="131"/>
      <c r="G2006" s="131"/>
      <c r="H2006" s="131"/>
      <c r="I2006" s="131"/>
      <c r="J2006" s="131"/>
      <c r="K2006" s="131"/>
      <c r="L2006" s="131"/>
      <c r="M2006" s="131"/>
      <c r="N2006" s="131"/>
      <c r="O2006" s="131"/>
      <c r="P2006" s="131"/>
      <c r="Q2006" s="170"/>
      <c r="R2006" s="170"/>
      <c r="S2006" s="170"/>
      <c r="T2006" s="170"/>
      <c r="U2006" s="170"/>
      <c r="V2006" s="170"/>
      <c r="W2006" s="170"/>
      <c r="X2006" s="131"/>
      <c r="Y2006"/>
      <c r="AB2006"/>
      <c r="AC2006"/>
      <c r="AD2006"/>
      <c r="AE2006"/>
      <c r="AF2006"/>
      <c r="AG2006"/>
      <c r="AH2006"/>
      <c r="AI2006"/>
      <c r="AJ2006"/>
      <c r="AK2006"/>
    </row>
    <row r="2007" spans="1:37" x14ac:dyDescent="0.25">
      <c r="A2007" s="131"/>
      <c r="B2007" s="131"/>
      <c r="C2007" s="131"/>
      <c r="D2007" s="131"/>
      <c r="E2007" s="131"/>
      <c r="F2007" s="131"/>
      <c r="G2007" s="131"/>
      <c r="H2007" s="131"/>
      <c r="I2007" s="131"/>
      <c r="J2007" s="131"/>
      <c r="K2007" s="131"/>
      <c r="L2007" s="131"/>
      <c r="M2007" s="131"/>
      <c r="N2007" s="131"/>
      <c r="O2007" s="131"/>
      <c r="P2007" s="131"/>
      <c r="Q2007" s="170"/>
      <c r="R2007" s="170"/>
      <c r="S2007" s="170"/>
      <c r="T2007" s="170"/>
      <c r="U2007" s="170"/>
      <c r="V2007" s="170"/>
      <c r="W2007" s="170"/>
      <c r="X2007" s="131"/>
      <c r="Y2007"/>
      <c r="AB2007"/>
      <c r="AC2007"/>
      <c r="AD2007"/>
      <c r="AE2007"/>
      <c r="AF2007"/>
      <c r="AG2007"/>
      <c r="AH2007"/>
      <c r="AI2007"/>
      <c r="AJ2007"/>
      <c r="AK2007"/>
    </row>
    <row r="2008" spans="1:37" x14ac:dyDescent="0.25">
      <c r="A2008" s="131"/>
      <c r="B2008" s="131"/>
      <c r="C2008" s="131"/>
      <c r="D2008" s="131"/>
      <c r="E2008" s="131"/>
      <c r="F2008" s="131"/>
      <c r="G2008" s="131"/>
      <c r="H2008" s="131"/>
      <c r="I2008" s="131"/>
      <c r="J2008" s="131"/>
      <c r="K2008" s="131"/>
      <c r="L2008" s="131"/>
      <c r="M2008" s="131"/>
      <c r="N2008" s="131"/>
      <c r="O2008" s="131"/>
      <c r="P2008" s="131"/>
      <c r="Q2008" s="170"/>
      <c r="R2008" s="170"/>
      <c r="S2008" s="170"/>
      <c r="T2008" s="170"/>
      <c r="U2008" s="170"/>
      <c r="V2008" s="170"/>
      <c r="W2008" s="170"/>
      <c r="X2008" s="131"/>
      <c r="Y2008"/>
      <c r="AB2008"/>
      <c r="AC2008"/>
      <c r="AD2008"/>
      <c r="AE2008"/>
      <c r="AF2008"/>
      <c r="AG2008"/>
      <c r="AH2008"/>
      <c r="AI2008"/>
      <c r="AJ2008"/>
      <c r="AK2008"/>
    </row>
    <row r="2009" spans="1:37" x14ac:dyDescent="0.25">
      <c r="A2009" s="131"/>
      <c r="B2009" s="131"/>
      <c r="C2009" s="131"/>
      <c r="D2009" s="131"/>
      <c r="E2009" s="131"/>
      <c r="F2009" s="131"/>
      <c r="G2009" s="131"/>
      <c r="H2009" s="131"/>
      <c r="I2009" s="131"/>
      <c r="J2009" s="131"/>
      <c r="K2009" s="131"/>
      <c r="L2009" s="131"/>
      <c r="M2009" s="131"/>
      <c r="N2009" s="131"/>
      <c r="O2009" s="131"/>
      <c r="P2009" s="131"/>
      <c r="Q2009" s="170"/>
      <c r="R2009" s="170"/>
      <c r="S2009" s="170"/>
      <c r="T2009" s="170"/>
      <c r="U2009" s="170"/>
      <c r="V2009" s="170"/>
      <c r="W2009" s="170"/>
      <c r="X2009" s="131"/>
      <c r="Y2009"/>
      <c r="AB2009"/>
      <c r="AC2009"/>
      <c r="AD2009"/>
      <c r="AE2009"/>
      <c r="AF2009"/>
      <c r="AG2009"/>
      <c r="AH2009"/>
      <c r="AI2009"/>
      <c r="AJ2009"/>
      <c r="AK2009"/>
    </row>
    <row r="2010" spans="1:37" x14ac:dyDescent="0.25">
      <c r="A2010" s="131"/>
      <c r="B2010" s="131"/>
      <c r="C2010" s="131"/>
      <c r="D2010" s="131"/>
      <c r="E2010" s="131"/>
      <c r="F2010" s="131"/>
      <c r="G2010" s="131"/>
      <c r="H2010" s="131"/>
      <c r="I2010" s="131"/>
      <c r="J2010" s="131"/>
      <c r="K2010" s="131"/>
      <c r="L2010" s="131"/>
      <c r="M2010" s="131"/>
      <c r="N2010" s="131"/>
      <c r="O2010" s="131"/>
      <c r="P2010" s="131"/>
      <c r="Q2010" s="170"/>
      <c r="R2010" s="170"/>
      <c r="S2010" s="170"/>
      <c r="T2010" s="170"/>
      <c r="U2010" s="170"/>
      <c r="V2010" s="170"/>
      <c r="W2010" s="170"/>
      <c r="X2010" s="131"/>
      <c r="Y2010"/>
      <c r="AB2010"/>
      <c r="AC2010"/>
      <c r="AD2010"/>
      <c r="AE2010"/>
      <c r="AF2010"/>
      <c r="AG2010"/>
      <c r="AH2010"/>
      <c r="AI2010"/>
      <c r="AJ2010"/>
      <c r="AK2010"/>
    </row>
    <row r="2011" spans="1:37" x14ac:dyDescent="0.25">
      <c r="A2011" s="131"/>
      <c r="B2011" s="131"/>
      <c r="C2011" s="131"/>
      <c r="D2011" s="131"/>
      <c r="E2011" s="131"/>
      <c r="F2011" s="131"/>
      <c r="G2011" s="131"/>
      <c r="H2011" s="131"/>
      <c r="I2011" s="131"/>
      <c r="J2011" s="131"/>
      <c r="K2011" s="131"/>
      <c r="L2011" s="131"/>
      <c r="M2011" s="131"/>
      <c r="N2011" s="131"/>
      <c r="O2011" s="131"/>
      <c r="P2011" s="131"/>
      <c r="Q2011" s="170"/>
      <c r="R2011" s="170"/>
      <c r="S2011" s="170"/>
      <c r="T2011" s="170"/>
      <c r="U2011" s="170"/>
      <c r="V2011" s="170"/>
      <c r="W2011" s="170"/>
      <c r="X2011" s="131"/>
      <c r="Y2011"/>
      <c r="AB2011"/>
      <c r="AC2011"/>
      <c r="AD2011"/>
      <c r="AE2011"/>
      <c r="AF2011"/>
      <c r="AG2011"/>
      <c r="AH2011"/>
      <c r="AI2011"/>
      <c r="AJ2011"/>
      <c r="AK2011"/>
    </row>
    <row r="2012" spans="1:37" x14ac:dyDescent="0.25">
      <c r="A2012" s="131"/>
      <c r="B2012" s="131"/>
      <c r="C2012" s="131"/>
      <c r="D2012" s="131"/>
      <c r="E2012" s="131"/>
      <c r="F2012" s="131"/>
      <c r="G2012" s="131"/>
      <c r="H2012" s="131"/>
      <c r="I2012" s="131"/>
      <c r="J2012" s="131"/>
      <c r="K2012" s="131"/>
      <c r="L2012" s="131"/>
      <c r="M2012" s="131"/>
      <c r="N2012" s="131"/>
      <c r="O2012" s="131"/>
      <c r="P2012" s="131"/>
      <c r="Q2012" s="170"/>
      <c r="R2012" s="170"/>
      <c r="S2012" s="170"/>
      <c r="T2012" s="170"/>
      <c r="U2012" s="170"/>
      <c r="V2012" s="170"/>
      <c r="W2012" s="170"/>
      <c r="X2012" s="131"/>
      <c r="Y2012"/>
      <c r="AB2012"/>
      <c r="AC2012"/>
      <c r="AD2012"/>
      <c r="AE2012"/>
      <c r="AF2012"/>
      <c r="AG2012"/>
      <c r="AH2012"/>
      <c r="AI2012"/>
      <c r="AJ2012"/>
      <c r="AK2012"/>
    </row>
    <row r="2013" spans="1:37" x14ac:dyDescent="0.25">
      <c r="A2013" s="131"/>
      <c r="B2013" s="131"/>
      <c r="C2013" s="131"/>
      <c r="D2013" s="131"/>
      <c r="E2013" s="131"/>
      <c r="F2013" s="131"/>
      <c r="G2013" s="131"/>
      <c r="H2013" s="131"/>
      <c r="I2013" s="131"/>
      <c r="J2013" s="131"/>
      <c r="K2013" s="131"/>
      <c r="L2013" s="131"/>
      <c r="M2013" s="131"/>
      <c r="N2013" s="131"/>
      <c r="O2013" s="131"/>
      <c r="P2013" s="131"/>
      <c r="Q2013" s="170"/>
      <c r="R2013" s="170"/>
      <c r="S2013" s="170"/>
      <c r="T2013" s="170"/>
      <c r="U2013" s="170"/>
      <c r="V2013" s="170"/>
      <c r="W2013" s="170"/>
      <c r="X2013" s="131"/>
      <c r="Y2013"/>
      <c r="AB2013"/>
      <c r="AC2013"/>
      <c r="AD2013"/>
      <c r="AE2013"/>
      <c r="AF2013"/>
      <c r="AG2013"/>
      <c r="AH2013"/>
      <c r="AI2013"/>
      <c r="AJ2013"/>
      <c r="AK2013"/>
    </row>
    <row r="2014" spans="1:37" x14ac:dyDescent="0.25">
      <c r="A2014" s="131"/>
      <c r="B2014" s="131"/>
      <c r="C2014" s="131"/>
      <c r="D2014" s="131"/>
      <c r="E2014" s="131"/>
      <c r="F2014" s="131"/>
      <c r="G2014" s="131"/>
      <c r="H2014" s="131"/>
      <c r="I2014" s="131"/>
      <c r="J2014" s="131"/>
      <c r="K2014" s="131"/>
      <c r="L2014" s="131"/>
      <c r="M2014" s="131"/>
      <c r="N2014" s="131"/>
      <c r="O2014" s="131"/>
      <c r="P2014" s="131"/>
      <c r="Q2014" s="170"/>
      <c r="R2014" s="170"/>
      <c r="S2014" s="170"/>
      <c r="T2014" s="170"/>
      <c r="U2014" s="170"/>
      <c r="V2014" s="170"/>
      <c r="W2014" s="170"/>
      <c r="X2014" s="131"/>
      <c r="Y2014"/>
      <c r="AB2014"/>
      <c r="AC2014"/>
      <c r="AD2014"/>
      <c r="AE2014"/>
      <c r="AF2014"/>
      <c r="AG2014"/>
      <c r="AH2014"/>
      <c r="AI2014"/>
      <c r="AJ2014"/>
      <c r="AK2014"/>
    </row>
    <row r="2015" spans="1:37" x14ac:dyDescent="0.25">
      <c r="A2015" s="131"/>
      <c r="B2015" s="131"/>
      <c r="C2015" s="131"/>
      <c r="D2015" s="131"/>
      <c r="E2015" s="131"/>
      <c r="F2015" s="131"/>
      <c r="G2015" s="131"/>
      <c r="H2015" s="131"/>
      <c r="I2015" s="131"/>
      <c r="J2015" s="131"/>
      <c r="K2015" s="131"/>
      <c r="L2015" s="131"/>
      <c r="M2015" s="131"/>
      <c r="N2015" s="131"/>
      <c r="O2015" s="131"/>
      <c r="P2015" s="131"/>
      <c r="Q2015" s="170"/>
      <c r="R2015" s="170"/>
      <c r="S2015" s="170"/>
      <c r="T2015" s="170"/>
      <c r="U2015" s="170"/>
      <c r="V2015" s="170"/>
      <c r="W2015" s="170"/>
      <c r="X2015" s="131"/>
      <c r="Y2015"/>
      <c r="AB2015"/>
      <c r="AC2015"/>
      <c r="AD2015"/>
      <c r="AE2015"/>
      <c r="AF2015"/>
      <c r="AG2015"/>
      <c r="AH2015"/>
      <c r="AI2015"/>
      <c r="AJ2015"/>
      <c r="AK2015"/>
    </row>
    <row r="2016" spans="1:37" x14ac:dyDescent="0.25">
      <c r="A2016" s="131"/>
      <c r="B2016" s="131"/>
      <c r="C2016" s="131"/>
      <c r="D2016" s="131"/>
      <c r="E2016" s="131"/>
      <c r="F2016" s="131"/>
      <c r="G2016" s="131"/>
      <c r="H2016" s="131"/>
      <c r="I2016" s="131"/>
      <c r="J2016" s="131"/>
      <c r="K2016" s="131"/>
      <c r="L2016" s="131"/>
      <c r="M2016" s="131"/>
      <c r="N2016" s="131"/>
      <c r="O2016" s="131"/>
      <c r="P2016" s="131"/>
      <c r="Q2016" s="170"/>
      <c r="R2016" s="170"/>
      <c r="S2016" s="170"/>
      <c r="T2016" s="170"/>
      <c r="U2016" s="170"/>
      <c r="V2016" s="170"/>
      <c r="W2016" s="170"/>
      <c r="X2016" s="131"/>
      <c r="Y2016"/>
      <c r="AB2016"/>
      <c r="AC2016"/>
      <c r="AD2016"/>
      <c r="AE2016"/>
      <c r="AF2016"/>
      <c r="AG2016"/>
      <c r="AH2016"/>
      <c r="AI2016"/>
      <c r="AJ2016"/>
      <c r="AK2016"/>
    </row>
    <row r="2017" spans="1:37" x14ac:dyDescent="0.25">
      <c r="A2017" s="131"/>
      <c r="B2017" s="131"/>
      <c r="C2017" s="131"/>
      <c r="D2017" s="131"/>
      <c r="E2017" s="131"/>
      <c r="F2017" s="131"/>
      <c r="G2017" s="131"/>
      <c r="H2017" s="131"/>
      <c r="I2017" s="131"/>
      <c r="J2017" s="131"/>
      <c r="K2017" s="131"/>
      <c r="L2017" s="131"/>
      <c r="M2017" s="131"/>
      <c r="N2017" s="131"/>
      <c r="O2017" s="131"/>
      <c r="P2017" s="131"/>
      <c r="Q2017" s="170"/>
      <c r="R2017" s="170"/>
      <c r="S2017" s="170"/>
      <c r="T2017" s="170"/>
      <c r="U2017" s="170"/>
      <c r="V2017" s="170"/>
      <c r="W2017" s="170"/>
      <c r="X2017" s="131"/>
      <c r="Y2017"/>
      <c r="AB2017"/>
      <c r="AC2017"/>
      <c r="AD2017"/>
      <c r="AE2017"/>
      <c r="AF2017"/>
      <c r="AG2017"/>
      <c r="AH2017"/>
      <c r="AI2017"/>
      <c r="AJ2017"/>
      <c r="AK2017"/>
    </row>
    <row r="2018" spans="1:37" x14ac:dyDescent="0.25">
      <c r="A2018" s="131"/>
      <c r="B2018" s="131"/>
      <c r="C2018" s="131"/>
      <c r="D2018" s="131"/>
      <c r="E2018" s="131"/>
      <c r="F2018" s="131"/>
      <c r="G2018" s="131"/>
      <c r="H2018" s="131"/>
      <c r="I2018" s="131"/>
      <c r="J2018" s="131"/>
      <c r="K2018" s="131"/>
      <c r="L2018" s="131"/>
      <c r="M2018" s="131"/>
      <c r="N2018" s="131"/>
      <c r="O2018" s="131"/>
      <c r="P2018" s="131"/>
      <c r="Q2018" s="170"/>
      <c r="R2018" s="170"/>
      <c r="S2018" s="170"/>
      <c r="T2018" s="170"/>
      <c r="U2018" s="170"/>
      <c r="V2018" s="170"/>
      <c r="W2018" s="170"/>
      <c r="X2018" s="131"/>
      <c r="Y2018"/>
      <c r="AB2018"/>
      <c r="AC2018"/>
      <c r="AD2018"/>
      <c r="AE2018"/>
      <c r="AF2018"/>
      <c r="AG2018"/>
      <c r="AH2018"/>
      <c r="AI2018"/>
      <c r="AJ2018"/>
      <c r="AK2018"/>
    </row>
    <row r="2019" spans="1:37" x14ac:dyDescent="0.25">
      <c r="A2019" s="131"/>
      <c r="B2019" s="131"/>
      <c r="C2019" s="131"/>
      <c r="D2019" s="131"/>
      <c r="E2019" s="131"/>
      <c r="F2019" s="131"/>
      <c r="G2019" s="131"/>
      <c r="H2019" s="131"/>
      <c r="I2019" s="131"/>
      <c r="J2019" s="131"/>
      <c r="K2019" s="131"/>
      <c r="L2019" s="131"/>
      <c r="M2019" s="131"/>
      <c r="N2019" s="131"/>
      <c r="O2019" s="131"/>
      <c r="P2019" s="131"/>
      <c r="Q2019" s="170"/>
      <c r="R2019" s="170"/>
      <c r="S2019" s="170"/>
      <c r="T2019" s="170"/>
      <c r="U2019" s="170"/>
      <c r="V2019" s="170"/>
      <c r="W2019" s="170"/>
      <c r="X2019" s="131"/>
      <c r="Y2019"/>
      <c r="AB2019"/>
      <c r="AC2019"/>
      <c r="AD2019"/>
      <c r="AE2019"/>
      <c r="AF2019"/>
      <c r="AG2019"/>
      <c r="AH2019"/>
      <c r="AI2019"/>
      <c r="AJ2019"/>
      <c r="AK2019"/>
    </row>
    <row r="2020" spans="1:37" x14ac:dyDescent="0.25">
      <c r="A2020" s="131"/>
      <c r="B2020" s="131"/>
      <c r="C2020" s="131"/>
      <c r="D2020" s="131"/>
      <c r="E2020" s="131"/>
      <c r="F2020" s="131"/>
      <c r="G2020" s="131"/>
      <c r="H2020" s="131"/>
      <c r="I2020" s="131"/>
      <c r="J2020" s="131"/>
      <c r="K2020" s="131"/>
      <c r="L2020" s="131"/>
      <c r="M2020" s="131"/>
      <c r="N2020" s="131"/>
      <c r="O2020" s="131"/>
      <c r="P2020" s="131"/>
      <c r="Q2020" s="170"/>
      <c r="R2020" s="170"/>
      <c r="S2020" s="170"/>
      <c r="T2020" s="170"/>
      <c r="U2020" s="170"/>
      <c r="V2020" s="170"/>
      <c r="W2020" s="170"/>
      <c r="X2020" s="131"/>
      <c r="Y2020"/>
      <c r="AB2020"/>
      <c r="AC2020"/>
      <c r="AD2020"/>
      <c r="AE2020"/>
      <c r="AF2020"/>
      <c r="AG2020"/>
      <c r="AH2020"/>
      <c r="AI2020"/>
      <c r="AJ2020"/>
      <c r="AK2020"/>
    </row>
    <row r="2021" spans="1:37" x14ac:dyDescent="0.25">
      <c r="A2021" s="131"/>
      <c r="B2021" s="131"/>
      <c r="C2021" s="131"/>
      <c r="D2021" s="131"/>
      <c r="E2021" s="131"/>
      <c r="F2021" s="131"/>
      <c r="G2021" s="131"/>
      <c r="H2021" s="131"/>
      <c r="I2021" s="131"/>
      <c r="J2021" s="131"/>
      <c r="K2021" s="131"/>
      <c r="L2021" s="131"/>
      <c r="M2021" s="131"/>
      <c r="N2021" s="131"/>
      <c r="O2021" s="131"/>
      <c r="P2021" s="131"/>
      <c r="Q2021" s="170"/>
      <c r="R2021" s="170"/>
      <c r="S2021" s="170"/>
      <c r="T2021" s="170"/>
      <c r="U2021" s="170"/>
      <c r="V2021" s="170"/>
      <c r="W2021" s="170"/>
      <c r="X2021" s="131"/>
      <c r="Y2021"/>
      <c r="AB2021"/>
      <c r="AC2021"/>
      <c r="AD2021"/>
      <c r="AE2021"/>
      <c r="AF2021"/>
      <c r="AG2021"/>
      <c r="AH2021"/>
      <c r="AI2021"/>
      <c r="AJ2021"/>
      <c r="AK2021"/>
    </row>
    <row r="2022" spans="1:37" x14ac:dyDescent="0.25">
      <c r="A2022" s="131"/>
      <c r="B2022" s="131"/>
      <c r="C2022" s="131"/>
      <c r="D2022" s="131"/>
      <c r="E2022" s="131"/>
      <c r="F2022" s="131"/>
      <c r="G2022" s="131"/>
      <c r="H2022" s="131"/>
      <c r="I2022" s="131"/>
      <c r="J2022" s="131"/>
      <c r="K2022" s="131"/>
      <c r="L2022" s="131"/>
      <c r="M2022" s="131"/>
      <c r="N2022" s="131"/>
      <c r="O2022" s="131"/>
      <c r="P2022" s="131"/>
      <c r="Q2022" s="170"/>
      <c r="R2022" s="170"/>
      <c r="S2022" s="170"/>
      <c r="T2022" s="170"/>
      <c r="U2022" s="170"/>
      <c r="V2022" s="170"/>
      <c r="W2022" s="170"/>
      <c r="X2022" s="131"/>
      <c r="Y2022"/>
      <c r="AB2022"/>
      <c r="AC2022"/>
      <c r="AD2022"/>
      <c r="AE2022"/>
      <c r="AF2022"/>
      <c r="AG2022"/>
      <c r="AH2022"/>
      <c r="AI2022"/>
      <c r="AJ2022"/>
      <c r="AK2022"/>
    </row>
    <row r="2023" spans="1:37" x14ac:dyDescent="0.25">
      <c r="A2023" s="131"/>
      <c r="B2023" s="131"/>
      <c r="C2023" s="131"/>
      <c r="D2023" s="131"/>
      <c r="E2023" s="131"/>
      <c r="F2023" s="131"/>
      <c r="G2023" s="131"/>
      <c r="H2023" s="131"/>
      <c r="I2023" s="131"/>
      <c r="J2023" s="131"/>
      <c r="K2023" s="131"/>
      <c r="L2023" s="131"/>
      <c r="M2023" s="131"/>
      <c r="N2023" s="131"/>
      <c r="O2023" s="131"/>
      <c r="P2023" s="131"/>
      <c r="Q2023" s="170"/>
      <c r="R2023" s="170"/>
      <c r="S2023" s="170"/>
      <c r="T2023" s="170"/>
      <c r="U2023" s="170"/>
      <c r="V2023" s="170"/>
      <c r="W2023" s="170"/>
      <c r="X2023" s="131"/>
      <c r="Y2023"/>
      <c r="AB2023"/>
      <c r="AC2023"/>
      <c r="AD2023"/>
      <c r="AE2023"/>
      <c r="AF2023"/>
      <c r="AG2023"/>
      <c r="AH2023"/>
      <c r="AI2023"/>
      <c r="AJ2023"/>
      <c r="AK2023"/>
    </row>
    <row r="2024" spans="1:37" x14ac:dyDescent="0.25">
      <c r="A2024" s="131"/>
      <c r="B2024" s="131"/>
      <c r="C2024" s="131"/>
      <c r="D2024" s="131"/>
      <c r="E2024" s="131"/>
      <c r="F2024" s="131"/>
      <c r="G2024" s="131"/>
      <c r="H2024" s="131"/>
      <c r="I2024" s="131"/>
      <c r="J2024" s="131"/>
      <c r="K2024" s="131"/>
      <c r="L2024" s="131"/>
      <c r="M2024" s="131"/>
      <c r="N2024" s="131"/>
      <c r="O2024" s="131"/>
      <c r="P2024" s="131"/>
      <c r="Q2024" s="170"/>
      <c r="R2024" s="170"/>
      <c r="S2024" s="170"/>
      <c r="T2024" s="170"/>
      <c r="U2024" s="170"/>
      <c r="V2024" s="170"/>
      <c r="W2024" s="170"/>
      <c r="X2024" s="131"/>
      <c r="Y2024"/>
      <c r="AB2024"/>
      <c r="AC2024"/>
      <c r="AD2024"/>
      <c r="AE2024"/>
      <c r="AF2024"/>
      <c r="AG2024"/>
      <c r="AH2024"/>
      <c r="AI2024"/>
      <c r="AJ2024"/>
      <c r="AK2024"/>
    </row>
    <row r="2025" spans="1:37" x14ac:dyDescent="0.25">
      <c r="A2025" s="131"/>
      <c r="B2025" s="131"/>
      <c r="C2025" s="131"/>
      <c r="D2025" s="131"/>
      <c r="E2025" s="131"/>
      <c r="F2025" s="131"/>
      <c r="G2025" s="131"/>
      <c r="H2025" s="131"/>
      <c r="I2025" s="131"/>
      <c r="J2025" s="131"/>
      <c r="K2025" s="131"/>
      <c r="L2025" s="131"/>
      <c r="M2025" s="131"/>
      <c r="N2025" s="131"/>
      <c r="O2025" s="131"/>
      <c r="P2025" s="131"/>
      <c r="Q2025" s="170"/>
      <c r="R2025" s="170"/>
      <c r="S2025" s="170"/>
      <c r="T2025" s="170"/>
      <c r="U2025" s="170"/>
      <c r="V2025" s="170"/>
      <c r="W2025" s="170"/>
      <c r="X2025" s="131"/>
      <c r="Y2025"/>
      <c r="AB2025"/>
      <c r="AC2025"/>
      <c r="AD2025"/>
      <c r="AE2025"/>
      <c r="AF2025"/>
      <c r="AG2025"/>
      <c r="AH2025"/>
      <c r="AI2025"/>
      <c r="AJ2025"/>
      <c r="AK2025"/>
    </row>
    <row r="2026" spans="1:37" x14ac:dyDescent="0.25">
      <c r="A2026" s="131"/>
      <c r="B2026" s="131"/>
      <c r="C2026" s="131"/>
      <c r="D2026" s="131"/>
      <c r="E2026" s="131"/>
      <c r="F2026" s="131"/>
      <c r="G2026" s="131"/>
      <c r="H2026" s="131"/>
      <c r="I2026" s="131"/>
      <c r="J2026" s="131"/>
      <c r="K2026" s="131"/>
      <c r="L2026" s="131"/>
      <c r="M2026" s="131"/>
      <c r="N2026" s="131"/>
      <c r="O2026" s="131"/>
      <c r="P2026" s="131"/>
      <c r="Q2026" s="170"/>
      <c r="R2026" s="170"/>
      <c r="S2026" s="170"/>
      <c r="T2026" s="170"/>
      <c r="U2026" s="170"/>
      <c r="V2026" s="170"/>
      <c r="W2026" s="170"/>
      <c r="X2026" s="131"/>
      <c r="Y2026"/>
      <c r="AB2026"/>
      <c r="AC2026"/>
      <c r="AD2026"/>
      <c r="AE2026"/>
      <c r="AF2026"/>
      <c r="AG2026"/>
      <c r="AH2026"/>
      <c r="AI2026"/>
      <c r="AJ2026"/>
      <c r="AK2026"/>
    </row>
    <row r="2027" spans="1:37" x14ac:dyDescent="0.25">
      <c r="A2027" s="131"/>
      <c r="B2027" s="131"/>
      <c r="C2027" s="131"/>
      <c r="D2027" s="131"/>
      <c r="E2027" s="131"/>
      <c r="F2027" s="131"/>
      <c r="G2027" s="131"/>
      <c r="H2027" s="131"/>
      <c r="I2027" s="131"/>
      <c r="J2027" s="131"/>
      <c r="K2027" s="131"/>
      <c r="L2027" s="131"/>
      <c r="M2027" s="131"/>
      <c r="N2027" s="131"/>
      <c r="O2027" s="131"/>
      <c r="P2027" s="131"/>
      <c r="Q2027" s="170"/>
      <c r="R2027" s="170"/>
      <c r="S2027" s="170"/>
      <c r="T2027" s="170"/>
      <c r="U2027" s="170"/>
      <c r="V2027" s="170"/>
      <c r="W2027" s="170"/>
      <c r="X2027" s="131"/>
      <c r="Y2027"/>
      <c r="AB2027"/>
      <c r="AC2027"/>
      <c r="AD2027"/>
      <c r="AE2027"/>
      <c r="AF2027"/>
      <c r="AG2027"/>
      <c r="AH2027"/>
      <c r="AI2027"/>
      <c r="AJ2027"/>
      <c r="AK2027"/>
    </row>
    <row r="2028" spans="1:37" x14ac:dyDescent="0.25">
      <c r="A2028" s="131"/>
      <c r="B2028" s="131"/>
      <c r="C2028" s="131"/>
      <c r="D2028" s="131"/>
      <c r="E2028" s="131"/>
      <c r="F2028" s="131"/>
      <c r="G2028" s="131"/>
      <c r="H2028" s="131"/>
      <c r="I2028" s="131"/>
      <c r="J2028" s="131"/>
      <c r="K2028" s="131"/>
      <c r="L2028" s="131"/>
      <c r="M2028" s="131"/>
      <c r="N2028" s="131"/>
      <c r="O2028" s="131"/>
      <c r="P2028" s="131"/>
      <c r="Q2028" s="170"/>
      <c r="R2028" s="170"/>
      <c r="S2028" s="170"/>
      <c r="T2028" s="170"/>
      <c r="U2028" s="170"/>
      <c r="V2028" s="170"/>
      <c r="W2028" s="170"/>
      <c r="X2028" s="131"/>
      <c r="Y2028"/>
      <c r="AB2028"/>
      <c r="AC2028"/>
      <c r="AD2028"/>
      <c r="AE2028"/>
      <c r="AF2028"/>
      <c r="AG2028"/>
      <c r="AH2028"/>
      <c r="AI2028"/>
      <c r="AJ2028"/>
      <c r="AK2028"/>
    </row>
    <row r="2029" spans="1:37" x14ac:dyDescent="0.25">
      <c r="A2029" s="131"/>
      <c r="B2029" s="131"/>
      <c r="C2029" s="131"/>
      <c r="D2029" s="131"/>
      <c r="E2029" s="131"/>
      <c r="F2029" s="131"/>
      <c r="G2029" s="131"/>
      <c r="H2029" s="131"/>
      <c r="I2029" s="131"/>
      <c r="J2029" s="131"/>
      <c r="K2029" s="131"/>
      <c r="L2029" s="131"/>
      <c r="M2029" s="131"/>
      <c r="N2029" s="131"/>
      <c r="O2029" s="131"/>
      <c r="P2029" s="131"/>
      <c r="Q2029" s="170"/>
      <c r="R2029" s="170"/>
      <c r="S2029" s="170"/>
      <c r="T2029" s="170"/>
      <c r="U2029" s="170"/>
      <c r="V2029" s="170"/>
      <c r="W2029" s="170"/>
      <c r="X2029" s="131"/>
      <c r="Y2029"/>
      <c r="AB2029"/>
      <c r="AC2029"/>
      <c r="AD2029"/>
      <c r="AE2029"/>
      <c r="AF2029"/>
      <c r="AG2029"/>
      <c r="AH2029"/>
      <c r="AI2029"/>
      <c r="AJ2029"/>
      <c r="AK2029"/>
    </row>
    <row r="2030" spans="1:37" x14ac:dyDescent="0.25">
      <c r="A2030" s="131"/>
      <c r="B2030" s="131"/>
      <c r="C2030" s="131"/>
      <c r="D2030" s="131"/>
      <c r="E2030" s="131"/>
      <c r="F2030" s="131"/>
      <c r="G2030" s="131"/>
      <c r="H2030" s="131"/>
      <c r="I2030" s="131"/>
      <c r="J2030" s="131"/>
      <c r="K2030" s="131"/>
      <c r="L2030" s="131"/>
      <c r="M2030" s="131"/>
      <c r="N2030" s="131"/>
      <c r="O2030" s="131"/>
      <c r="P2030" s="131"/>
      <c r="Q2030" s="170"/>
      <c r="R2030" s="170"/>
      <c r="S2030" s="170"/>
      <c r="T2030" s="170"/>
      <c r="U2030" s="170"/>
      <c r="V2030" s="170"/>
      <c r="W2030" s="170"/>
      <c r="X2030" s="131"/>
      <c r="Y2030"/>
      <c r="AB2030"/>
      <c r="AC2030"/>
      <c r="AD2030"/>
      <c r="AE2030"/>
      <c r="AF2030"/>
      <c r="AG2030"/>
      <c r="AH2030"/>
      <c r="AI2030"/>
      <c r="AJ2030"/>
      <c r="AK2030"/>
    </row>
    <row r="2031" spans="1:37" x14ac:dyDescent="0.25">
      <c r="A2031" s="131"/>
      <c r="B2031" s="131"/>
      <c r="C2031" s="131"/>
      <c r="D2031" s="131"/>
      <c r="E2031" s="131"/>
      <c r="F2031" s="131"/>
      <c r="G2031" s="131"/>
      <c r="H2031" s="131"/>
      <c r="I2031" s="131"/>
      <c r="J2031" s="131"/>
      <c r="K2031" s="131"/>
      <c r="L2031" s="131"/>
      <c r="M2031" s="131"/>
      <c r="N2031" s="131"/>
      <c r="O2031" s="131"/>
      <c r="P2031" s="131"/>
      <c r="Q2031" s="170"/>
      <c r="R2031" s="170"/>
      <c r="S2031" s="170"/>
      <c r="T2031" s="170"/>
      <c r="U2031" s="170"/>
      <c r="V2031" s="170"/>
      <c r="W2031" s="170"/>
      <c r="X2031" s="131"/>
      <c r="Y2031"/>
      <c r="AB2031"/>
      <c r="AC2031"/>
      <c r="AD2031"/>
      <c r="AE2031"/>
      <c r="AF2031"/>
      <c r="AG2031"/>
      <c r="AH2031"/>
      <c r="AI2031"/>
      <c r="AJ2031"/>
      <c r="AK2031"/>
    </row>
    <row r="2032" spans="1:37" x14ac:dyDescent="0.25">
      <c r="A2032" s="131"/>
      <c r="B2032" s="131"/>
      <c r="C2032" s="131"/>
      <c r="D2032" s="131"/>
      <c r="E2032" s="131"/>
      <c r="F2032" s="131"/>
      <c r="G2032" s="131"/>
      <c r="H2032" s="131"/>
      <c r="I2032" s="131"/>
      <c r="J2032" s="131"/>
      <c r="K2032" s="131"/>
      <c r="L2032" s="131"/>
      <c r="M2032" s="131"/>
      <c r="N2032" s="131"/>
      <c r="O2032" s="131"/>
      <c r="P2032" s="131"/>
      <c r="Q2032" s="170"/>
      <c r="R2032" s="170"/>
      <c r="S2032" s="170"/>
      <c r="T2032" s="170"/>
      <c r="U2032" s="170"/>
      <c r="V2032" s="170"/>
      <c r="W2032" s="170"/>
      <c r="X2032" s="131"/>
      <c r="Y2032"/>
      <c r="AB2032"/>
      <c r="AC2032"/>
      <c r="AD2032"/>
      <c r="AE2032"/>
      <c r="AF2032"/>
      <c r="AG2032"/>
      <c r="AH2032"/>
      <c r="AI2032"/>
      <c r="AJ2032"/>
      <c r="AK2032"/>
    </row>
    <row r="2033" spans="1:37" x14ac:dyDescent="0.25">
      <c r="A2033" s="131"/>
      <c r="B2033" s="131"/>
      <c r="C2033" s="131"/>
      <c r="D2033" s="131"/>
      <c r="E2033" s="131"/>
      <c r="F2033" s="131"/>
      <c r="G2033" s="131"/>
      <c r="H2033" s="131"/>
      <c r="I2033" s="131"/>
      <c r="J2033" s="131"/>
      <c r="K2033" s="131"/>
      <c r="L2033" s="131"/>
      <c r="M2033" s="131"/>
      <c r="N2033" s="131"/>
      <c r="O2033" s="131"/>
      <c r="P2033" s="131"/>
      <c r="Q2033" s="170"/>
      <c r="R2033" s="170"/>
      <c r="S2033" s="170"/>
      <c r="T2033" s="170"/>
      <c r="U2033" s="170"/>
      <c r="V2033" s="170"/>
      <c r="W2033" s="170"/>
      <c r="X2033" s="131"/>
      <c r="Y2033"/>
      <c r="AB2033"/>
      <c r="AC2033"/>
      <c r="AD2033"/>
      <c r="AE2033"/>
      <c r="AF2033"/>
      <c r="AG2033"/>
      <c r="AH2033"/>
      <c r="AI2033"/>
      <c r="AJ2033"/>
      <c r="AK2033"/>
    </row>
    <row r="2034" spans="1:37" x14ac:dyDescent="0.25">
      <c r="A2034" s="131"/>
      <c r="B2034" s="131"/>
      <c r="C2034" s="131"/>
      <c r="D2034" s="131"/>
      <c r="E2034" s="131"/>
      <c r="F2034" s="131"/>
      <c r="G2034" s="131"/>
      <c r="H2034" s="131"/>
      <c r="I2034" s="131"/>
      <c r="J2034" s="131"/>
      <c r="K2034" s="131"/>
      <c r="L2034" s="131"/>
      <c r="M2034" s="131"/>
      <c r="N2034" s="131"/>
      <c r="O2034" s="131"/>
      <c r="P2034" s="131"/>
      <c r="Q2034" s="170"/>
      <c r="R2034" s="170"/>
      <c r="S2034" s="170"/>
      <c r="T2034" s="170"/>
      <c r="U2034" s="170"/>
      <c r="V2034" s="170"/>
      <c r="W2034" s="170"/>
      <c r="X2034" s="131"/>
      <c r="Y2034"/>
      <c r="AB2034"/>
      <c r="AC2034"/>
      <c r="AD2034"/>
      <c r="AE2034"/>
      <c r="AF2034"/>
      <c r="AG2034"/>
      <c r="AH2034"/>
      <c r="AI2034"/>
      <c r="AJ2034"/>
      <c r="AK2034"/>
    </row>
    <row r="2035" spans="1:37" x14ac:dyDescent="0.25">
      <c r="A2035" s="131"/>
      <c r="B2035" s="131"/>
      <c r="C2035" s="131"/>
      <c r="D2035" s="131"/>
      <c r="E2035" s="131"/>
      <c r="F2035" s="131"/>
      <c r="G2035" s="131"/>
      <c r="H2035" s="131"/>
      <c r="I2035" s="131"/>
      <c r="J2035" s="131"/>
      <c r="K2035" s="131"/>
      <c r="L2035" s="131"/>
      <c r="M2035" s="131"/>
      <c r="N2035" s="131"/>
      <c r="O2035" s="131"/>
      <c r="P2035" s="131"/>
      <c r="Q2035" s="170"/>
      <c r="R2035" s="170"/>
      <c r="S2035" s="170"/>
      <c r="T2035" s="170"/>
      <c r="U2035" s="170"/>
      <c r="V2035" s="170"/>
      <c r="W2035" s="170"/>
      <c r="X2035" s="131"/>
      <c r="Y2035"/>
      <c r="AB2035"/>
      <c r="AC2035"/>
      <c r="AD2035"/>
      <c r="AE2035"/>
      <c r="AF2035"/>
      <c r="AG2035"/>
      <c r="AH2035"/>
      <c r="AI2035"/>
      <c r="AJ2035"/>
      <c r="AK2035"/>
    </row>
    <row r="2036" spans="1:37" x14ac:dyDescent="0.25">
      <c r="A2036" s="131"/>
      <c r="B2036" s="131"/>
      <c r="C2036" s="131"/>
      <c r="D2036" s="131"/>
      <c r="E2036" s="131"/>
      <c r="F2036" s="131"/>
      <c r="G2036" s="131"/>
      <c r="H2036" s="131"/>
      <c r="I2036" s="131"/>
      <c r="J2036" s="131"/>
      <c r="K2036" s="131"/>
      <c r="L2036" s="131"/>
      <c r="M2036" s="131"/>
      <c r="N2036" s="131"/>
      <c r="O2036" s="131"/>
      <c r="P2036" s="131"/>
      <c r="Q2036" s="170"/>
      <c r="R2036" s="170"/>
      <c r="S2036" s="170"/>
      <c r="T2036" s="170"/>
      <c r="U2036" s="170"/>
      <c r="V2036" s="170"/>
      <c r="W2036" s="170"/>
      <c r="X2036" s="131"/>
      <c r="Y2036"/>
      <c r="AB2036"/>
      <c r="AC2036"/>
      <c r="AD2036"/>
      <c r="AE2036"/>
      <c r="AF2036"/>
      <c r="AG2036"/>
      <c r="AH2036"/>
      <c r="AI2036"/>
      <c r="AJ2036"/>
      <c r="AK2036"/>
    </row>
    <row r="2037" spans="1:37" x14ac:dyDescent="0.25">
      <c r="A2037" s="131"/>
      <c r="B2037" s="131"/>
      <c r="C2037" s="131"/>
      <c r="D2037" s="131"/>
      <c r="E2037" s="131"/>
      <c r="F2037" s="131"/>
      <c r="G2037" s="131"/>
      <c r="H2037" s="131"/>
      <c r="I2037" s="131"/>
      <c r="J2037" s="131"/>
      <c r="K2037" s="131"/>
      <c r="L2037" s="131"/>
      <c r="M2037" s="131"/>
      <c r="N2037" s="131"/>
      <c r="O2037" s="131"/>
      <c r="P2037" s="131"/>
      <c r="Q2037" s="170"/>
      <c r="R2037" s="170"/>
      <c r="S2037" s="170"/>
      <c r="T2037" s="170"/>
      <c r="U2037" s="170"/>
      <c r="V2037" s="170"/>
      <c r="W2037" s="170"/>
      <c r="X2037" s="131"/>
      <c r="Y2037"/>
      <c r="AB2037"/>
      <c r="AC2037"/>
      <c r="AD2037"/>
      <c r="AE2037"/>
      <c r="AF2037"/>
      <c r="AG2037"/>
      <c r="AH2037"/>
      <c r="AI2037"/>
      <c r="AJ2037"/>
      <c r="AK2037"/>
    </row>
    <row r="2038" spans="1:37" x14ac:dyDescent="0.25">
      <c r="A2038" s="131"/>
      <c r="B2038" s="131"/>
      <c r="C2038" s="131"/>
      <c r="D2038" s="131"/>
      <c r="E2038" s="131"/>
      <c r="F2038" s="131"/>
      <c r="G2038" s="131"/>
      <c r="H2038" s="131"/>
      <c r="I2038" s="131"/>
      <c r="J2038" s="131"/>
      <c r="K2038" s="131"/>
      <c r="L2038" s="131"/>
      <c r="M2038" s="131"/>
      <c r="N2038" s="131"/>
      <c r="O2038" s="131"/>
      <c r="P2038" s="131"/>
      <c r="Q2038" s="170"/>
      <c r="R2038" s="170"/>
      <c r="S2038" s="170"/>
      <c r="T2038" s="170"/>
      <c r="U2038" s="170"/>
      <c r="V2038" s="170"/>
      <c r="W2038" s="170"/>
      <c r="X2038" s="131"/>
      <c r="Y2038"/>
      <c r="AB2038"/>
      <c r="AC2038"/>
      <c r="AD2038"/>
      <c r="AE2038"/>
      <c r="AF2038"/>
      <c r="AG2038"/>
      <c r="AH2038"/>
      <c r="AI2038"/>
      <c r="AJ2038"/>
      <c r="AK2038"/>
    </row>
    <row r="2039" spans="1:37" x14ac:dyDescent="0.25">
      <c r="A2039" s="131"/>
      <c r="B2039" s="131"/>
      <c r="C2039" s="131"/>
      <c r="D2039" s="131"/>
      <c r="E2039" s="131"/>
      <c r="F2039" s="131"/>
      <c r="G2039" s="131"/>
      <c r="H2039" s="131"/>
      <c r="I2039" s="131"/>
      <c r="J2039" s="131"/>
      <c r="K2039" s="131"/>
      <c r="L2039" s="131"/>
      <c r="M2039" s="131"/>
      <c r="N2039" s="131"/>
      <c r="O2039" s="131"/>
      <c r="P2039" s="131"/>
      <c r="Q2039" s="170"/>
      <c r="R2039" s="170"/>
      <c r="S2039" s="170"/>
      <c r="T2039" s="170"/>
      <c r="U2039" s="170"/>
      <c r="V2039" s="170"/>
      <c r="W2039" s="170"/>
      <c r="X2039" s="131"/>
      <c r="Y2039"/>
      <c r="AB2039"/>
      <c r="AC2039"/>
      <c r="AD2039"/>
      <c r="AE2039"/>
      <c r="AF2039"/>
      <c r="AG2039"/>
      <c r="AH2039"/>
      <c r="AI2039"/>
      <c r="AJ2039"/>
      <c r="AK2039"/>
    </row>
    <row r="2040" spans="1:37" x14ac:dyDescent="0.25">
      <c r="A2040" s="131"/>
      <c r="B2040" s="131"/>
      <c r="C2040" s="131"/>
      <c r="D2040" s="131"/>
      <c r="E2040" s="131"/>
      <c r="F2040" s="131"/>
      <c r="G2040" s="131"/>
      <c r="H2040" s="131"/>
      <c r="I2040" s="131"/>
      <c r="J2040" s="131"/>
      <c r="K2040" s="131"/>
      <c r="L2040" s="131"/>
      <c r="M2040" s="131"/>
      <c r="N2040" s="131"/>
      <c r="O2040" s="131"/>
      <c r="P2040" s="131"/>
      <c r="Q2040" s="170"/>
      <c r="R2040" s="170"/>
      <c r="S2040" s="170"/>
      <c r="T2040" s="170"/>
      <c r="U2040" s="170"/>
      <c r="V2040" s="170"/>
      <c r="W2040" s="170"/>
      <c r="X2040" s="131"/>
      <c r="Y2040"/>
      <c r="AB2040"/>
      <c r="AC2040"/>
      <c r="AD2040"/>
      <c r="AE2040"/>
      <c r="AF2040"/>
      <c r="AG2040"/>
      <c r="AH2040"/>
      <c r="AI2040"/>
      <c r="AJ2040"/>
      <c r="AK2040"/>
    </row>
    <row r="2041" spans="1:37" x14ac:dyDescent="0.25">
      <c r="A2041" s="131"/>
      <c r="B2041" s="131"/>
      <c r="C2041" s="131"/>
      <c r="D2041" s="131"/>
      <c r="E2041" s="131"/>
      <c r="F2041" s="131"/>
      <c r="G2041" s="131"/>
      <c r="H2041" s="131"/>
      <c r="I2041" s="131"/>
      <c r="J2041" s="131"/>
      <c r="K2041" s="131"/>
      <c r="L2041" s="131"/>
      <c r="M2041" s="131"/>
      <c r="N2041" s="131"/>
      <c r="O2041" s="131"/>
      <c r="P2041" s="131"/>
      <c r="Q2041" s="170"/>
      <c r="R2041" s="170"/>
      <c r="S2041" s="170"/>
      <c r="T2041" s="170"/>
      <c r="U2041" s="170"/>
      <c r="V2041" s="170"/>
      <c r="W2041" s="170"/>
      <c r="X2041" s="131"/>
      <c r="Y2041"/>
      <c r="AB2041"/>
      <c r="AC2041"/>
      <c r="AD2041"/>
      <c r="AE2041"/>
      <c r="AF2041"/>
      <c r="AG2041"/>
      <c r="AH2041"/>
      <c r="AI2041"/>
      <c r="AJ2041"/>
      <c r="AK2041"/>
    </row>
    <row r="2042" spans="1:37" x14ac:dyDescent="0.25">
      <c r="A2042" s="131"/>
      <c r="B2042" s="131"/>
      <c r="C2042" s="131"/>
      <c r="D2042" s="131"/>
      <c r="E2042" s="131"/>
      <c r="F2042" s="131"/>
      <c r="G2042" s="131"/>
      <c r="H2042" s="131"/>
      <c r="I2042" s="131"/>
      <c r="J2042" s="131"/>
      <c r="K2042" s="131"/>
      <c r="L2042" s="131"/>
      <c r="M2042" s="131"/>
      <c r="N2042" s="131"/>
      <c r="O2042" s="131"/>
      <c r="P2042" s="131"/>
      <c r="Q2042" s="170"/>
      <c r="R2042" s="170"/>
      <c r="S2042" s="170"/>
      <c r="T2042" s="170"/>
      <c r="U2042" s="170"/>
      <c r="V2042" s="170"/>
      <c r="W2042" s="170"/>
      <c r="X2042" s="131"/>
      <c r="Y2042"/>
      <c r="AB2042"/>
      <c r="AC2042"/>
      <c r="AD2042"/>
      <c r="AE2042"/>
      <c r="AF2042"/>
      <c r="AG2042"/>
      <c r="AH2042"/>
      <c r="AI2042"/>
      <c r="AJ2042"/>
      <c r="AK2042"/>
    </row>
    <row r="2043" spans="1:37" x14ac:dyDescent="0.25">
      <c r="A2043" s="131"/>
      <c r="B2043" s="131"/>
      <c r="C2043" s="131"/>
      <c r="D2043" s="131"/>
      <c r="E2043" s="131"/>
      <c r="F2043" s="131"/>
      <c r="G2043" s="131"/>
      <c r="H2043" s="131"/>
      <c r="I2043" s="131"/>
      <c r="J2043" s="131"/>
      <c r="K2043" s="131"/>
      <c r="L2043" s="131"/>
      <c r="M2043" s="131"/>
      <c r="N2043" s="131"/>
      <c r="O2043" s="131"/>
      <c r="P2043" s="131"/>
      <c r="Q2043" s="170"/>
      <c r="R2043" s="170"/>
      <c r="S2043" s="170"/>
      <c r="T2043" s="170"/>
      <c r="U2043" s="170"/>
      <c r="V2043" s="170"/>
      <c r="W2043" s="170"/>
      <c r="X2043" s="131"/>
      <c r="Y2043"/>
      <c r="AB2043"/>
      <c r="AC2043"/>
      <c r="AD2043"/>
      <c r="AE2043"/>
      <c r="AF2043"/>
      <c r="AG2043"/>
      <c r="AH2043"/>
      <c r="AI2043"/>
      <c r="AJ2043"/>
      <c r="AK2043"/>
    </row>
    <row r="2044" spans="1:37" x14ac:dyDescent="0.25">
      <c r="A2044" s="131"/>
      <c r="B2044" s="131"/>
      <c r="C2044" s="131"/>
      <c r="D2044" s="131"/>
      <c r="E2044" s="131"/>
      <c r="F2044" s="131"/>
      <c r="G2044" s="131"/>
      <c r="H2044" s="131"/>
      <c r="I2044" s="131"/>
      <c r="J2044" s="131"/>
      <c r="K2044" s="131"/>
      <c r="L2044" s="131"/>
      <c r="M2044" s="131"/>
      <c r="N2044" s="131"/>
      <c r="O2044" s="131"/>
      <c r="P2044" s="131"/>
      <c r="Q2044" s="170"/>
      <c r="R2044" s="170"/>
      <c r="S2044" s="170"/>
      <c r="T2044" s="170"/>
      <c r="U2044" s="170"/>
      <c r="V2044" s="170"/>
      <c r="W2044" s="170"/>
      <c r="X2044" s="131"/>
      <c r="Y2044"/>
      <c r="AB2044"/>
      <c r="AC2044"/>
      <c r="AD2044"/>
      <c r="AE2044"/>
      <c r="AF2044"/>
      <c r="AG2044"/>
      <c r="AH2044"/>
      <c r="AI2044"/>
      <c r="AJ2044"/>
      <c r="AK2044"/>
    </row>
    <row r="2045" spans="1:37" x14ac:dyDescent="0.25">
      <c r="A2045" s="131"/>
      <c r="B2045" s="131"/>
      <c r="C2045" s="131"/>
      <c r="D2045" s="131"/>
      <c r="E2045" s="131"/>
      <c r="F2045" s="131"/>
      <c r="G2045" s="131"/>
      <c r="H2045" s="131"/>
      <c r="I2045" s="131"/>
      <c r="J2045" s="131"/>
      <c r="K2045" s="131"/>
      <c r="L2045" s="131"/>
      <c r="M2045" s="131"/>
      <c r="N2045" s="131"/>
      <c r="O2045" s="131"/>
      <c r="P2045" s="131"/>
      <c r="Q2045" s="170"/>
      <c r="R2045" s="170"/>
      <c r="S2045" s="170"/>
      <c r="T2045" s="170"/>
      <c r="U2045" s="170"/>
      <c r="V2045" s="170"/>
      <c r="W2045" s="170"/>
      <c r="X2045" s="131"/>
      <c r="Y2045"/>
      <c r="AB2045"/>
      <c r="AC2045"/>
      <c r="AD2045"/>
      <c r="AE2045"/>
      <c r="AF2045"/>
      <c r="AG2045"/>
      <c r="AH2045"/>
      <c r="AI2045"/>
      <c r="AJ2045"/>
      <c r="AK2045"/>
    </row>
    <row r="2046" spans="1:37" x14ac:dyDescent="0.25">
      <c r="A2046" s="131"/>
      <c r="B2046" s="131"/>
      <c r="C2046" s="131"/>
      <c r="D2046" s="131"/>
      <c r="E2046" s="131"/>
      <c r="F2046" s="131"/>
      <c r="G2046" s="131"/>
      <c r="H2046" s="131"/>
      <c r="I2046" s="131"/>
      <c r="J2046" s="131"/>
      <c r="K2046" s="131"/>
      <c r="L2046" s="131"/>
      <c r="M2046" s="131"/>
      <c r="N2046" s="131"/>
      <c r="O2046" s="131"/>
      <c r="P2046" s="131"/>
      <c r="Q2046" s="170"/>
      <c r="R2046" s="170"/>
      <c r="S2046" s="170"/>
      <c r="T2046" s="170"/>
      <c r="U2046" s="170"/>
      <c r="V2046" s="170"/>
      <c r="W2046" s="170"/>
      <c r="X2046" s="131"/>
      <c r="Y2046"/>
      <c r="AB2046"/>
      <c r="AC2046"/>
      <c r="AD2046"/>
      <c r="AE2046"/>
      <c r="AF2046"/>
      <c r="AG2046"/>
      <c r="AH2046"/>
      <c r="AI2046"/>
      <c r="AJ2046"/>
      <c r="AK2046"/>
    </row>
    <row r="2047" spans="1:37" x14ac:dyDescent="0.25">
      <c r="A2047" s="131"/>
      <c r="B2047" s="131"/>
      <c r="C2047" s="131"/>
      <c r="D2047" s="131"/>
      <c r="E2047" s="131"/>
      <c r="F2047" s="131"/>
      <c r="G2047" s="131"/>
      <c r="H2047" s="131"/>
      <c r="I2047" s="131"/>
      <c r="J2047" s="131"/>
      <c r="K2047" s="131"/>
      <c r="L2047" s="131"/>
      <c r="M2047" s="131"/>
      <c r="N2047" s="131"/>
      <c r="O2047" s="131"/>
      <c r="P2047" s="131"/>
      <c r="Q2047" s="170"/>
      <c r="R2047" s="170"/>
      <c r="S2047" s="170"/>
      <c r="T2047" s="170"/>
      <c r="U2047" s="170"/>
      <c r="V2047" s="170"/>
      <c r="W2047" s="170"/>
      <c r="X2047" s="131"/>
      <c r="Y2047"/>
      <c r="AB2047"/>
      <c r="AC2047"/>
      <c r="AD2047"/>
      <c r="AE2047"/>
      <c r="AF2047"/>
      <c r="AG2047"/>
      <c r="AH2047"/>
      <c r="AI2047"/>
      <c r="AJ2047"/>
      <c r="AK2047"/>
    </row>
    <row r="2048" spans="1:37" x14ac:dyDescent="0.25">
      <c r="A2048" s="131"/>
      <c r="B2048" s="131"/>
      <c r="C2048" s="131"/>
      <c r="D2048" s="131"/>
      <c r="E2048" s="131"/>
      <c r="F2048" s="131"/>
      <c r="G2048" s="131"/>
      <c r="H2048" s="131"/>
      <c r="I2048" s="131"/>
      <c r="J2048" s="131"/>
      <c r="K2048" s="131"/>
      <c r="L2048" s="131"/>
      <c r="M2048" s="131"/>
      <c r="N2048" s="131"/>
      <c r="O2048" s="131"/>
      <c r="P2048" s="131"/>
      <c r="Q2048" s="170"/>
      <c r="R2048" s="170"/>
      <c r="S2048" s="170"/>
      <c r="T2048" s="170"/>
      <c r="U2048" s="170"/>
      <c r="V2048" s="170"/>
      <c r="W2048" s="170"/>
      <c r="X2048" s="131"/>
      <c r="Y2048"/>
      <c r="AB2048"/>
      <c r="AC2048"/>
      <c r="AD2048"/>
      <c r="AE2048"/>
      <c r="AF2048"/>
      <c r="AG2048"/>
      <c r="AH2048"/>
      <c r="AI2048"/>
      <c r="AJ2048"/>
      <c r="AK2048"/>
    </row>
    <row r="2049" spans="1:37" x14ac:dyDescent="0.25">
      <c r="A2049" s="131"/>
      <c r="B2049" s="131"/>
      <c r="C2049" s="131"/>
      <c r="D2049" s="131"/>
      <c r="E2049" s="131"/>
      <c r="F2049" s="131"/>
      <c r="G2049" s="131"/>
      <c r="H2049" s="131"/>
      <c r="I2049" s="131"/>
      <c r="J2049" s="131"/>
      <c r="K2049" s="131"/>
      <c r="L2049" s="131"/>
      <c r="M2049" s="131"/>
      <c r="N2049" s="131"/>
      <c r="O2049" s="131"/>
      <c r="P2049" s="131"/>
      <c r="Q2049" s="170"/>
      <c r="R2049" s="170"/>
      <c r="S2049" s="170"/>
      <c r="T2049" s="170"/>
      <c r="U2049" s="170"/>
      <c r="V2049" s="170"/>
      <c r="W2049" s="170"/>
      <c r="X2049" s="131"/>
      <c r="Y2049"/>
      <c r="AB2049"/>
      <c r="AC2049"/>
      <c r="AD2049"/>
      <c r="AE2049"/>
      <c r="AF2049"/>
      <c r="AG2049"/>
      <c r="AH2049"/>
      <c r="AI2049"/>
      <c r="AJ2049"/>
      <c r="AK2049"/>
    </row>
    <row r="2050" spans="1:37" x14ac:dyDescent="0.25">
      <c r="A2050" s="131"/>
      <c r="B2050" s="131"/>
      <c r="C2050" s="131"/>
      <c r="D2050" s="131"/>
      <c r="E2050" s="131"/>
      <c r="F2050" s="131"/>
      <c r="G2050" s="131"/>
      <c r="H2050" s="131"/>
      <c r="I2050" s="131"/>
      <c r="J2050" s="131"/>
      <c r="K2050" s="131"/>
      <c r="L2050" s="131"/>
      <c r="M2050" s="131"/>
      <c r="N2050" s="131"/>
      <c r="O2050" s="131"/>
      <c r="P2050" s="131"/>
      <c r="Q2050" s="170"/>
      <c r="R2050" s="170"/>
      <c r="S2050" s="170"/>
      <c r="T2050" s="170"/>
      <c r="U2050" s="170"/>
      <c r="V2050" s="170"/>
      <c r="W2050" s="170"/>
      <c r="X2050" s="131"/>
      <c r="Y2050"/>
      <c r="AB2050"/>
      <c r="AC2050"/>
      <c r="AD2050"/>
      <c r="AE2050"/>
      <c r="AF2050"/>
      <c r="AG2050"/>
      <c r="AH2050"/>
      <c r="AI2050"/>
      <c r="AJ2050"/>
      <c r="AK2050"/>
    </row>
    <row r="2051" spans="1:37" x14ac:dyDescent="0.25">
      <c r="A2051" s="131"/>
      <c r="B2051" s="131"/>
      <c r="C2051" s="131"/>
      <c r="D2051" s="131"/>
      <c r="E2051" s="131"/>
      <c r="F2051" s="131"/>
      <c r="G2051" s="131"/>
      <c r="H2051" s="131"/>
      <c r="I2051" s="131"/>
      <c r="J2051" s="131"/>
      <c r="K2051" s="131"/>
      <c r="L2051" s="131"/>
      <c r="M2051" s="131"/>
      <c r="N2051" s="131"/>
      <c r="O2051" s="131"/>
      <c r="P2051" s="131"/>
      <c r="Q2051" s="170"/>
      <c r="R2051" s="170"/>
      <c r="S2051" s="170"/>
      <c r="T2051" s="170"/>
      <c r="U2051" s="170"/>
      <c r="V2051" s="170"/>
      <c r="W2051" s="170"/>
      <c r="X2051" s="131"/>
      <c r="Y2051"/>
      <c r="AB2051"/>
      <c r="AC2051"/>
      <c r="AD2051"/>
      <c r="AE2051"/>
      <c r="AF2051"/>
      <c r="AG2051"/>
      <c r="AH2051"/>
      <c r="AI2051"/>
      <c r="AJ2051"/>
      <c r="AK2051"/>
    </row>
    <row r="2052" spans="1:37" x14ac:dyDescent="0.25">
      <c r="A2052" s="131"/>
      <c r="B2052" s="131"/>
      <c r="C2052" s="131"/>
      <c r="D2052" s="131"/>
      <c r="E2052" s="131"/>
      <c r="F2052" s="131"/>
      <c r="G2052" s="131"/>
      <c r="H2052" s="131"/>
      <c r="I2052" s="131"/>
      <c r="J2052" s="131"/>
      <c r="K2052" s="131"/>
      <c r="L2052" s="131"/>
      <c r="M2052" s="131"/>
      <c r="N2052" s="131"/>
      <c r="O2052" s="131"/>
      <c r="P2052" s="131"/>
      <c r="Q2052" s="170"/>
      <c r="R2052" s="170"/>
      <c r="S2052" s="170"/>
      <c r="T2052" s="170"/>
      <c r="U2052" s="170"/>
      <c r="V2052" s="170"/>
      <c r="W2052" s="170"/>
      <c r="X2052" s="131"/>
      <c r="Y2052"/>
      <c r="AB2052"/>
      <c r="AC2052"/>
      <c r="AD2052"/>
      <c r="AE2052"/>
      <c r="AF2052"/>
      <c r="AG2052"/>
      <c r="AH2052"/>
      <c r="AI2052"/>
      <c r="AJ2052"/>
      <c r="AK2052"/>
    </row>
    <row r="2053" spans="1:37" x14ac:dyDescent="0.25">
      <c r="A2053" s="131"/>
      <c r="B2053" s="131"/>
      <c r="C2053" s="131"/>
      <c r="D2053" s="131"/>
      <c r="E2053" s="131"/>
      <c r="F2053" s="131"/>
      <c r="G2053" s="131"/>
      <c r="H2053" s="131"/>
      <c r="I2053" s="131"/>
      <c r="J2053" s="131"/>
      <c r="K2053" s="131"/>
      <c r="L2053" s="131"/>
      <c r="M2053" s="131"/>
      <c r="N2053" s="131"/>
      <c r="O2053" s="131"/>
      <c r="P2053" s="131"/>
      <c r="Q2053" s="170"/>
      <c r="R2053" s="170"/>
      <c r="S2053" s="170"/>
      <c r="T2053" s="170"/>
      <c r="U2053" s="170"/>
      <c r="V2053" s="170"/>
      <c r="W2053" s="170"/>
      <c r="X2053" s="131"/>
      <c r="Y2053"/>
      <c r="AB2053"/>
      <c r="AC2053"/>
      <c r="AD2053"/>
      <c r="AE2053"/>
      <c r="AF2053"/>
      <c r="AG2053"/>
      <c r="AH2053"/>
      <c r="AI2053"/>
      <c r="AJ2053"/>
      <c r="AK2053"/>
    </row>
    <row r="2054" spans="1:37" x14ac:dyDescent="0.25">
      <c r="A2054" s="131"/>
      <c r="B2054" s="131"/>
      <c r="C2054" s="131"/>
      <c r="D2054" s="131"/>
      <c r="E2054" s="131"/>
      <c r="F2054" s="131"/>
      <c r="G2054" s="131"/>
      <c r="H2054" s="131"/>
      <c r="I2054" s="131"/>
      <c r="J2054" s="131"/>
      <c r="K2054" s="131"/>
      <c r="L2054" s="131"/>
      <c r="M2054" s="131"/>
      <c r="N2054" s="131"/>
      <c r="O2054" s="131"/>
      <c r="P2054" s="131"/>
      <c r="Q2054" s="170"/>
      <c r="R2054" s="170"/>
      <c r="S2054" s="170"/>
      <c r="T2054" s="170"/>
      <c r="U2054" s="170"/>
      <c r="V2054" s="170"/>
      <c r="W2054" s="170"/>
      <c r="X2054" s="131"/>
      <c r="Y2054"/>
      <c r="AB2054"/>
      <c r="AC2054"/>
      <c r="AD2054"/>
      <c r="AE2054"/>
      <c r="AF2054"/>
      <c r="AG2054"/>
      <c r="AH2054"/>
      <c r="AI2054"/>
      <c r="AJ2054"/>
      <c r="AK2054"/>
    </row>
    <row r="2055" spans="1:37" x14ac:dyDescent="0.25">
      <c r="A2055" s="131"/>
      <c r="B2055" s="131"/>
      <c r="C2055" s="131"/>
      <c r="D2055" s="131"/>
      <c r="E2055" s="131"/>
      <c r="F2055" s="131"/>
      <c r="G2055" s="131"/>
      <c r="H2055" s="131"/>
      <c r="I2055" s="131"/>
      <c r="J2055" s="131"/>
      <c r="K2055" s="131"/>
      <c r="L2055" s="131"/>
      <c r="M2055" s="131"/>
      <c r="N2055" s="131"/>
      <c r="O2055" s="131"/>
      <c r="P2055" s="131"/>
      <c r="Q2055" s="170"/>
      <c r="R2055" s="170"/>
      <c r="S2055" s="170"/>
      <c r="T2055" s="170"/>
      <c r="U2055" s="170"/>
      <c r="V2055" s="170"/>
      <c r="W2055" s="170"/>
      <c r="X2055" s="131"/>
      <c r="Y2055"/>
      <c r="AB2055"/>
      <c r="AC2055"/>
      <c r="AD2055"/>
      <c r="AE2055"/>
      <c r="AF2055"/>
      <c r="AG2055"/>
      <c r="AH2055"/>
      <c r="AI2055"/>
      <c r="AJ2055"/>
      <c r="AK2055"/>
    </row>
    <row r="2056" spans="1:37" x14ac:dyDescent="0.25">
      <c r="A2056" s="131"/>
      <c r="B2056" s="131"/>
      <c r="C2056" s="131"/>
      <c r="D2056" s="131"/>
      <c r="E2056" s="131"/>
      <c r="F2056" s="131"/>
      <c r="G2056" s="131"/>
      <c r="H2056" s="131"/>
      <c r="I2056" s="131"/>
      <c r="J2056" s="131"/>
      <c r="K2056" s="131"/>
      <c r="L2056" s="131"/>
      <c r="M2056" s="131"/>
      <c r="N2056" s="131"/>
      <c r="O2056" s="131"/>
      <c r="P2056" s="131"/>
      <c r="Q2056" s="170"/>
      <c r="R2056" s="170"/>
      <c r="S2056" s="170"/>
      <c r="T2056" s="170"/>
      <c r="U2056" s="170"/>
      <c r="V2056" s="170"/>
      <c r="W2056" s="170"/>
      <c r="X2056" s="131"/>
      <c r="Y2056"/>
      <c r="AB2056"/>
      <c r="AC2056"/>
      <c r="AD2056"/>
      <c r="AE2056"/>
      <c r="AF2056"/>
      <c r="AG2056"/>
      <c r="AH2056"/>
      <c r="AI2056"/>
      <c r="AJ2056"/>
      <c r="AK2056"/>
    </row>
    <row r="2057" spans="1:37" x14ac:dyDescent="0.25">
      <c r="A2057" s="131"/>
      <c r="B2057" s="131"/>
      <c r="C2057" s="131"/>
      <c r="D2057" s="131"/>
      <c r="E2057" s="131"/>
      <c r="F2057" s="131"/>
      <c r="G2057" s="131"/>
      <c r="H2057" s="131"/>
      <c r="I2057" s="131"/>
      <c r="J2057" s="131"/>
      <c r="K2057" s="131"/>
      <c r="L2057" s="131"/>
      <c r="M2057" s="131"/>
      <c r="N2057" s="131"/>
      <c r="O2057" s="131"/>
      <c r="P2057" s="131"/>
      <c r="Q2057" s="170"/>
      <c r="R2057" s="170"/>
      <c r="S2057" s="170"/>
      <c r="T2057" s="170"/>
      <c r="U2057" s="170"/>
      <c r="V2057" s="170"/>
      <c r="W2057" s="170"/>
      <c r="X2057" s="131"/>
      <c r="Y2057"/>
      <c r="AB2057"/>
      <c r="AC2057"/>
      <c r="AD2057"/>
      <c r="AE2057"/>
      <c r="AF2057"/>
      <c r="AG2057"/>
      <c r="AH2057"/>
      <c r="AI2057"/>
      <c r="AJ2057"/>
      <c r="AK2057"/>
    </row>
    <row r="2058" spans="1:37" x14ac:dyDescent="0.25">
      <c r="A2058" s="131"/>
      <c r="B2058" s="131"/>
      <c r="C2058" s="131"/>
      <c r="D2058" s="131"/>
      <c r="E2058" s="131"/>
      <c r="F2058" s="131"/>
      <c r="G2058" s="131"/>
      <c r="H2058" s="131"/>
      <c r="I2058" s="131"/>
      <c r="J2058" s="131"/>
      <c r="K2058" s="131"/>
      <c r="L2058" s="131"/>
      <c r="M2058" s="131"/>
      <c r="N2058" s="131"/>
      <c r="O2058" s="131"/>
      <c r="P2058" s="131"/>
      <c r="Q2058" s="170"/>
      <c r="R2058" s="170"/>
      <c r="S2058" s="170"/>
      <c r="T2058" s="170"/>
      <c r="U2058" s="170"/>
      <c r="V2058" s="170"/>
      <c r="W2058" s="170"/>
      <c r="X2058" s="131"/>
      <c r="Y2058"/>
      <c r="AB2058"/>
      <c r="AC2058"/>
      <c r="AD2058"/>
      <c r="AE2058"/>
      <c r="AF2058"/>
      <c r="AG2058"/>
      <c r="AH2058"/>
      <c r="AI2058"/>
      <c r="AJ2058"/>
      <c r="AK2058"/>
    </row>
    <row r="2059" spans="1:37" x14ac:dyDescent="0.25">
      <c r="A2059" s="131"/>
      <c r="B2059" s="131"/>
      <c r="C2059" s="131"/>
      <c r="D2059" s="131"/>
      <c r="E2059" s="131"/>
      <c r="F2059" s="131"/>
      <c r="G2059" s="131"/>
      <c r="H2059" s="131"/>
      <c r="I2059" s="131"/>
      <c r="J2059" s="131"/>
      <c r="K2059" s="131"/>
      <c r="L2059" s="131"/>
      <c r="M2059" s="131"/>
      <c r="N2059" s="131"/>
      <c r="O2059" s="131"/>
      <c r="P2059" s="131"/>
      <c r="Q2059" s="170"/>
      <c r="R2059" s="170"/>
      <c r="S2059" s="170"/>
      <c r="T2059" s="170"/>
      <c r="U2059" s="170"/>
      <c r="V2059" s="170"/>
      <c r="W2059" s="170"/>
      <c r="X2059" s="131"/>
      <c r="Y2059"/>
      <c r="AB2059"/>
      <c r="AC2059"/>
      <c r="AD2059"/>
      <c r="AE2059"/>
      <c r="AF2059"/>
      <c r="AG2059"/>
      <c r="AH2059"/>
      <c r="AI2059"/>
      <c r="AJ2059"/>
      <c r="AK2059"/>
    </row>
    <row r="2060" spans="1:37" x14ac:dyDescent="0.25">
      <c r="A2060" s="131"/>
      <c r="B2060" s="131"/>
      <c r="C2060" s="131"/>
      <c r="D2060" s="131"/>
      <c r="E2060" s="131"/>
      <c r="F2060" s="131"/>
      <c r="G2060" s="131"/>
      <c r="H2060" s="131"/>
      <c r="I2060" s="131"/>
      <c r="J2060" s="131"/>
      <c r="K2060" s="131"/>
      <c r="L2060" s="131"/>
      <c r="M2060" s="131"/>
      <c r="N2060" s="131"/>
      <c r="O2060" s="131"/>
      <c r="P2060" s="131"/>
      <c r="Q2060" s="170"/>
      <c r="R2060" s="170"/>
      <c r="S2060" s="170"/>
      <c r="T2060" s="170"/>
      <c r="U2060" s="170"/>
      <c r="V2060" s="170"/>
      <c r="W2060" s="170"/>
      <c r="X2060" s="131"/>
      <c r="Y2060"/>
      <c r="AB2060"/>
      <c r="AC2060"/>
      <c r="AD2060"/>
      <c r="AE2060"/>
      <c r="AF2060"/>
      <c r="AG2060"/>
      <c r="AH2060"/>
      <c r="AI2060"/>
      <c r="AJ2060"/>
      <c r="AK2060"/>
    </row>
    <row r="2061" spans="1:37" x14ac:dyDescent="0.25">
      <c r="A2061" s="131"/>
      <c r="B2061" s="131"/>
      <c r="C2061" s="131"/>
      <c r="D2061" s="131"/>
      <c r="E2061" s="131"/>
      <c r="F2061" s="131"/>
      <c r="G2061" s="131"/>
      <c r="H2061" s="131"/>
      <c r="I2061" s="131"/>
      <c r="J2061" s="131"/>
      <c r="K2061" s="131"/>
      <c r="L2061" s="131"/>
      <c r="M2061" s="131"/>
      <c r="N2061" s="131"/>
      <c r="O2061" s="131"/>
      <c r="P2061" s="131"/>
      <c r="Q2061" s="170"/>
      <c r="R2061" s="170"/>
      <c r="S2061" s="170"/>
      <c r="T2061" s="170"/>
      <c r="U2061" s="170"/>
      <c r="V2061" s="170"/>
      <c r="W2061" s="170"/>
      <c r="X2061" s="131"/>
      <c r="Y2061"/>
      <c r="AB2061"/>
      <c r="AC2061"/>
      <c r="AD2061"/>
      <c r="AE2061"/>
      <c r="AF2061"/>
      <c r="AG2061"/>
      <c r="AH2061"/>
      <c r="AI2061"/>
      <c r="AJ2061"/>
      <c r="AK2061"/>
    </row>
    <row r="2062" spans="1:37" x14ac:dyDescent="0.25">
      <c r="A2062" s="131"/>
      <c r="B2062" s="131"/>
      <c r="C2062" s="131"/>
      <c r="D2062" s="131"/>
      <c r="E2062" s="131"/>
      <c r="F2062" s="131"/>
      <c r="G2062" s="131"/>
      <c r="H2062" s="131"/>
      <c r="I2062" s="131"/>
      <c r="J2062" s="131"/>
      <c r="K2062" s="131"/>
      <c r="L2062" s="131"/>
      <c r="M2062" s="131"/>
      <c r="N2062" s="131"/>
      <c r="O2062" s="131"/>
      <c r="P2062" s="131"/>
      <c r="Q2062" s="170"/>
      <c r="R2062" s="170"/>
      <c r="S2062" s="170"/>
      <c r="T2062" s="170"/>
      <c r="U2062" s="170"/>
      <c r="V2062" s="170"/>
      <c r="W2062" s="170"/>
      <c r="X2062" s="131"/>
      <c r="Y2062"/>
      <c r="AB2062"/>
      <c r="AC2062"/>
      <c r="AD2062"/>
      <c r="AE2062"/>
      <c r="AF2062"/>
      <c r="AG2062"/>
      <c r="AH2062"/>
      <c r="AI2062"/>
      <c r="AJ2062"/>
      <c r="AK2062"/>
    </row>
    <row r="2063" spans="1:37" x14ac:dyDescent="0.25">
      <c r="A2063" s="131"/>
      <c r="B2063" s="131"/>
      <c r="C2063" s="131"/>
      <c r="D2063" s="131"/>
      <c r="E2063" s="131"/>
      <c r="F2063" s="131"/>
      <c r="G2063" s="131"/>
      <c r="H2063" s="131"/>
      <c r="I2063" s="131"/>
      <c r="J2063" s="131"/>
      <c r="K2063" s="131"/>
      <c r="L2063" s="131"/>
      <c r="M2063" s="131"/>
      <c r="N2063" s="131"/>
      <c r="O2063" s="131"/>
      <c r="P2063" s="131"/>
      <c r="Q2063" s="170"/>
      <c r="R2063" s="170"/>
      <c r="S2063" s="170"/>
      <c r="T2063" s="170"/>
      <c r="U2063" s="170"/>
      <c r="V2063" s="170"/>
      <c r="W2063" s="170"/>
      <c r="X2063" s="131"/>
      <c r="Y2063"/>
      <c r="AB2063"/>
      <c r="AC2063"/>
      <c r="AD2063"/>
      <c r="AE2063"/>
      <c r="AF2063"/>
      <c r="AG2063"/>
      <c r="AH2063"/>
      <c r="AI2063"/>
      <c r="AJ2063"/>
      <c r="AK2063"/>
    </row>
    <row r="2064" spans="1:37" x14ac:dyDescent="0.25">
      <c r="A2064" s="131"/>
      <c r="B2064" s="131"/>
      <c r="C2064" s="131"/>
      <c r="D2064" s="131"/>
      <c r="E2064" s="131"/>
      <c r="F2064" s="131"/>
      <c r="G2064" s="131"/>
      <c r="H2064" s="131"/>
      <c r="I2064" s="131"/>
      <c r="J2064" s="131"/>
      <c r="K2064" s="131"/>
      <c r="L2064" s="131"/>
      <c r="M2064" s="131"/>
      <c r="N2064" s="131"/>
      <c r="O2064" s="131"/>
      <c r="P2064" s="131"/>
      <c r="Q2064" s="170"/>
      <c r="R2064" s="170"/>
      <c r="S2064" s="170"/>
      <c r="T2064" s="170"/>
      <c r="U2064" s="170"/>
      <c r="V2064" s="170"/>
      <c r="W2064" s="170"/>
      <c r="X2064" s="131"/>
      <c r="Y2064"/>
      <c r="AB2064"/>
      <c r="AC2064"/>
      <c r="AD2064"/>
      <c r="AE2064"/>
      <c r="AF2064"/>
      <c r="AG2064"/>
      <c r="AH2064"/>
      <c r="AI2064"/>
      <c r="AJ2064"/>
      <c r="AK2064"/>
    </row>
    <row r="2065" spans="1:37" x14ac:dyDescent="0.25">
      <c r="A2065" s="131"/>
      <c r="B2065" s="131"/>
      <c r="C2065" s="131"/>
      <c r="D2065" s="131"/>
      <c r="E2065" s="131"/>
      <c r="F2065" s="131"/>
      <c r="G2065" s="131"/>
      <c r="H2065" s="131"/>
      <c r="I2065" s="131"/>
      <c r="J2065" s="131"/>
      <c r="K2065" s="131"/>
      <c r="L2065" s="131"/>
      <c r="M2065" s="131"/>
      <c r="N2065" s="131"/>
      <c r="O2065" s="131"/>
      <c r="P2065" s="131"/>
      <c r="Q2065" s="170"/>
      <c r="R2065" s="170"/>
      <c r="S2065" s="170"/>
      <c r="T2065" s="170"/>
      <c r="U2065" s="170"/>
      <c r="V2065" s="170"/>
      <c r="W2065" s="170"/>
      <c r="X2065" s="131"/>
      <c r="Y2065"/>
      <c r="AB2065"/>
      <c r="AC2065"/>
      <c r="AD2065"/>
      <c r="AE2065"/>
      <c r="AF2065"/>
      <c r="AG2065"/>
      <c r="AH2065"/>
      <c r="AI2065"/>
      <c r="AJ2065"/>
      <c r="AK2065"/>
    </row>
    <row r="2066" spans="1:37" x14ac:dyDescent="0.25">
      <c r="A2066" s="131"/>
      <c r="B2066" s="131"/>
      <c r="C2066" s="131"/>
      <c r="D2066" s="131"/>
      <c r="E2066" s="131"/>
      <c r="F2066" s="131"/>
      <c r="G2066" s="131"/>
      <c r="H2066" s="131"/>
      <c r="I2066" s="131"/>
      <c r="J2066" s="131"/>
      <c r="K2066" s="131"/>
      <c r="L2066" s="131"/>
      <c r="M2066" s="131"/>
      <c r="N2066" s="131"/>
      <c r="O2066" s="131"/>
      <c r="P2066" s="131"/>
      <c r="Q2066" s="170"/>
      <c r="R2066" s="170"/>
      <c r="S2066" s="170"/>
      <c r="T2066" s="170"/>
      <c r="U2066" s="170"/>
      <c r="V2066" s="170"/>
      <c r="W2066" s="170"/>
      <c r="X2066" s="131"/>
      <c r="Y2066"/>
      <c r="AB2066"/>
      <c r="AC2066"/>
      <c r="AD2066"/>
      <c r="AE2066"/>
      <c r="AF2066"/>
      <c r="AG2066"/>
      <c r="AH2066"/>
      <c r="AI2066"/>
      <c r="AJ2066"/>
      <c r="AK2066"/>
    </row>
    <row r="2067" spans="1:37" x14ac:dyDescent="0.25">
      <c r="A2067" s="131"/>
      <c r="B2067" s="131"/>
      <c r="C2067" s="131"/>
      <c r="D2067" s="131"/>
      <c r="E2067" s="131"/>
      <c r="F2067" s="131"/>
      <c r="G2067" s="131"/>
      <c r="H2067" s="131"/>
      <c r="I2067" s="131"/>
      <c r="J2067" s="131"/>
      <c r="K2067" s="131"/>
      <c r="L2067" s="131"/>
      <c r="M2067" s="131"/>
      <c r="N2067" s="131"/>
      <c r="O2067" s="131"/>
      <c r="P2067" s="131"/>
      <c r="Q2067" s="170"/>
      <c r="R2067" s="170"/>
      <c r="S2067" s="170"/>
      <c r="T2067" s="170"/>
      <c r="U2067" s="170"/>
      <c r="V2067" s="170"/>
      <c r="W2067" s="170"/>
      <c r="X2067" s="131"/>
      <c r="Y2067"/>
      <c r="AB2067"/>
      <c r="AC2067"/>
      <c r="AD2067"/>
      <c r="AE2067"/>
      <c r="AF2067"/>
      <c r="AG2067"/>
      <c r="AH2067"/>
      <c r="AI2067"/>
      <c r="AJ2067"/>
      <c r="AK2067"/>
    </row>
    <row r="2068" spans="1:37" x14ac:dyDescent="0.25">
      <c r="A2068" s="131"/>
      <c r="B2068" s="131"/>
      <c r="C2068" s="131"/>
      <c r="D2068" s="131"/>
      <c r="E2068" s="131"/>
      <c r="F2068" s="131"/>
      <c r="G2068" s="131"/>
      <c r="H2068" s="131"/>
      <c r="I2068" s="131"/>
      <c r="J2068" s="131"/>
      <c r="K2068" s="131"/>
      <c r="L2068" s="131"/>
      <c r="M2068" s="131"/>
      <c r="N2068" s="131"/>
      <c r="O2068" s="131"/>
      <c r="P2068" s="131"/>
      <c r="Q2068" s="170"/>
      <c r="R2068" s="170"/>
      <c r="S2068" s="170"/>
      <c r="T2068" s="170"/>
      <c r="U2068" s="170"/>
      <c r="V2068" s="170"/>
      <c r="W2068" s="170"/>
      <c r="X2068" s="131"/>
      <c r="Y2068"/>
      <c r="AB2068"/>
      <c r="AC2068"/>
      <c r="AD2068"/>
      <c r="AE2068"/>
      <c r="AF2068"/>
      <c r="AG2068"/>
      <c r="AH2068"/>
      <c r="AI2068"/>
      <c r="AJ2068"/>
      <c r="AK2068"/>
    </row>
    <row r="2069" spans="1:37" x14ac:dyDescent="0.25">
      <c r="A2069" s="131"/>
      <c r="B2069" s="131"/>
      <c r="C2069" s="131"/>
      <c r="D2069" s="131"/>
      <c r="E2069" s="131"/>
      <c r="F2069" s="131"/>
      <c r="G2069" s="131"/>
      <c r="H2069" s="131"/>
      <c r="I2069" s="131"/>
      <c r="J2069" s="131"/>
      <c r="K2069" s="131"/>
      <c r="L2069" s="131"/>
      <c r="M2069" s="131"/>
      <c r="N2069" s="131"/>
      <c r="O2069" s="131"/>
      <c r="P2069" s="131"/>
      <c r="Q2069" s="170"/>
      <c r="R2069" s="170"/>
      <c r="S2069" s="170"/>
      <c r="T2069" s="170"/>
      <c r="U2069" s="170"/>
      <c r="V2069" s="170"/>
      <c r="W2069" s="170"/>
      <c r="X2069" s="131"/>
      <c r="Y2069"/>
      <c r="AB2069"/>
      <c r="AC2069"/>
      <c r="AD2069"/>
      <c r="AE2069"/>
      <c r="AF2069"/>
      <c r="AG2069"/>
      <c r="AH2069"/>
      <c r="AI2069"/>
      <c r="AJ2069"/>
      <c r="AK2069"/>
    </row>
    <row r="2070" spans="1:37" x14ac:dyDescent="0.25">
      <c r="A2070" s="131"/>
      <c r="B2070" s="131"/>
      <c r="C2070" s="131"/>
      <c r="D2070" s="131"/>
      <c r="E2070" s="131"/>
      <c r="F2070" s="131"/>
      <c r="G2070" s="131"/>
      <c r="H2070" s="131"/>
      <c r="I2070" s="131"/>
      <c r="J2070" s="131"/>
      <c r="K2070" s="131"/>
      <c r="L2070" s="131"/>
      <c r="M2070" s="131"/>
      <c r="N2070" s="131"/>
      <c r="O2070" s="131"/>
      <c r="P2070" s="131"/>
      <c r="Q2070" s="170"/>
      <c r="R2070" s="170"/>
      <c r="S2070" s="170"/>
      <c r="T2070" s="170"/>
      <c r="U2070" s="170"/>
      <c r="V2070" s="170"/>
      <c r="W2070" s="170"/>
      <c r="X2070" s="131"/>
      <c r="Y2070"/>
      <c r="AB2070"/>
      <c r="AC2070"/>
      <c r="AD2070"/>
      <c r="AE2070"/>
      <c r="AF2070"/>
      <c r="AG2070"/>
      <c r="AH2070"/>
      <c r="AI2070"/>
      <c r="AJ2070"/>
      <c r="AK2070"/>
    </row>
    <row r="2071" spans="1:37" x14ac:dyDescent="0.25">
      <c r="A2071" s="131"/>
      <c r="B2071" s="131"/>
      <c r="C2071" s="131"/>
      <c r="D2071" s="131"/>
      <c r="E2071" s="131"/>
      <c r="F2071" s="131"/>
      <c r="G2071" s="131"/>
      <c r="H2071" s="131"/>
      <c r="I2071" s="131"/>
      <c r="J2071" s="131"/>
      <c r="K2071" s="131"/>
      <c r="L2071" s="131"/>
      <c r="M2071" s="131"/>
      <c r="N2071" s="131"/>
      <c r="O2071" s="131"/>
      <c r="P2071" s="131"/>
      <c r="Q2071" s="170"/>
      <c r="R2071" s="170"/>
      <c r="S2071" s="170"/>
      <c r="T2071" s="170"/>
      <c r="U2071" s="170"/>
      <c r="V2071" s="170"/>
      <c r="W2071" s="170"/>
      <c r="X2071" s="131"/>
      <c r="Y2071"/>
      <c r="AB2071"/>
      <c r="AC2071"/>
      <c r="AD2071"/>
      <c r="AE2071"/>
      <c r="AF2071"/>
      <c r="AG2071"/>
      <c r="AH2071"/>
      <c r="AI2071"/>
      <c r="AJ2071"/>
      <c r="AK2071"/>
    </row>
    <row r="2072" spans="1:37" x14ac:dyDescent="0.25">
      <c r="A2072" s="131"/>
      <c r="B2072" s="131"/>
      <c r="C2072" s="131"/>
      <c r="D2072" s="131"/>
      <c r="E2072" s="131"/>
      <c r="F2072" s="131"/>
      <c r="G2072" s="131"/>
      <c r="H2072" s="131"/>
      <c r="I2072" s="131"/>
      <c r="J2072" s="131"/>
      <c r="K2072" s="131"/>
      <c r="L2072" s="131"/>
      <c r="M2072" s="131"/>
      <c r="N2072" s="131"/>
      <c r="O2072" s="131"/>
      <c r="P2072" s="131"/>
      <c r="Q2072" s="170"/>
      <c r="R2072" s="170"/>
      <c r="S2072" s="170"/>
      <c r="T2072" s="170"/>
      <c r="U2072" s="170"/>
      <c r="V2072" s="170"/>
      <c r="W2072" s="170"/>
      <c r="X2072" s="131"/>
      <c r="Y2072"/>
      <c r="AB2072"/>
      <c r="AC2072"/>
      <c r="AD2072"/>
      <c r="AE2072"/>
      <c r="AF2072"/>
      <c r="AG2072"/>
      <c r="AH2072"/>
      <c r="AI2072"/>
      <c r="AJ2072"/>
      <c r="AK2072"/>
    </row>
    <row r="2073" spans="1:37" x14ac:dyDescent="0.25">
      <c r="A2073" s="131"/>
      <c r="B2073" s="131"/>
      <c r="C2073" s="131"/>
      <c r="D2073" s="131"/>
      <c r="E2073" s="131"/>
      <c r="F2073" s="131"/>
      <c r="G2073" s="131"/>
      <c r="H2073" s="131"/>
      <c r="I2073" s="131"/>
      <c r="J2073" s="131"/>
      <c r="K2073" s="131"/>
      <c r="L2073" s="131"/>
      <c r="M2073" s="131"/>
      <c r="N2073" s="131"/>
      <c r="O2073" s="131"/>
      <c r="P2073" s="131"/>
      <c r="Q2073" s="170"/>
      <c r="R2073" s="170"/>
      <c r="S2073" s="170"/>
      <c r="T2073" s="170"/>
      <c r="U2073" s="170"/>
      <c r="V2073" s="170"/>
      <c r="W2073" s="170"/>
      <c r="X2073" s="131"/>
      <c r="Y2073"/>
      <c r="AB2073"/>
      <c r="AC2073"/>
      <c r="AD2073"/>
      <c r="AE2073"/>
      <c r="AF2073"/>
      <c r="AG2073"/>
      <c r="AH2073"/>
      <c r="AI2073"/>
      <c r="AJ2073"/>
      <c r="AK2073"/>
    </row>
    <row r="2074" spans="1:37" x14ac:dyDescent="0.25">
      <c r="A2074" s="131"/>
      <c r="B2074" s="131"/>
      <c r="C2074" s="131"/>
      <c r="D2074" s="131"/>
      <c r="E2074" s="131"/>
      <c r="F2074" s="131"/>
      <c r="G2074" s="131"/>
      <c r="H2074" s="131"/>
      <c r="I2074" s="131"/>
      <c r="J2074" s="131"/>
      <c r="K2074" s="131"/>
      <c r="L2074" s="131"/>
      <c r="M2074" s="131"/>
      <c r="N2074" s="131"/>
      <c r="O2074" s="131"/>
      <c r="P2074" s="131"/>
      <c r="Q2074" s="170"/>
      <c r="R2074" s="170"/>
      <c r="S2074" s="170"/>
      <c r="T2074" s="170"/>
      <c r="U2074" s="170"/>
      <c r="V2074" s="170"/>
      <c r="W2074" s="170"/>
      <c r="X2074" s="131"/>
      <c r="Y2074"/>
      <c r="AB2074"/>
      <c r="AC2074"/>
      <c r="AD2074"/>
      <c r="AE2074"/>
      <c r="AF2074"/>
      <c r="AG2074"/>
      <c r="AH2074"/>
      <c r="AI2074"/>
      <c r="AJ2074"/>
      <c r="AK2074"/>
    </row>
    <row r="2075" spans="1:37" x14ac:dyDescent="0.25">
      <c r="A2075" s="131"/>
      <c r="B2075" s="131"/>
      <c r="C2075" s="131"/>
      <c r="D2075" s="131"/>
      <c r="E2075" s="131"/>
      <c r="F2075" s="131"/>
      <c r="G2075" s="131"/>
      <c r="H2075" s="131"/>
      <c r="I2075" s="131"/>
      <c r="J2075" s="131"/>
      <c r="K2075" s="131"/>
      <c r="L2075" s="131"/>
      <c r="M2075" s="131"/>
      <c r="N2075" s="131"/>
      <c r="O2075" s="131"/>
      <c r="P2075" s="131"/>
      <c r="Q2075" s="170"/>
      <c r="R2075" s="170"/>
      <c r="S2075" s="170"/>
      <c r="T2075" s="170"/>
      <c r="U2075" s="170"/>
      <c r="V2075" s="170"/>
      <c r="W2075" s="170"/>
      <c r="X2075" s="131"/>
      <c r="Y2075"/>
      <c r="AB2075"/>
      <c r="AC2075"/>
      <c r="AD2075"/>
      <c r="AE2075"/>
      <c r="AF2075"/>
      <c r="AG2075"/>
      <c r="AH2075"/>
      <c r="AI2075"/>
      <c r="AJ2075"/>
      <c r="AK2075"/>
    </row>
    <row r="2076" spans="1:37" x14ac:dyDescent="0.25">
      <c r="A2076" s="131"/>
      <c r="B2076" s="131"/>
      <c r="C2076" s="131"/>
      <c r="D2076" s="131"/>
      <c r="E2076" s="131"/>
      <c r="F2076" s="131"/>
      <c r="G2076" s="131"/>
      <c r="H2076" s="131"/>
      <c r="I2076" s="131"/>
      <c r="J2076" s="131"/>
      <c r="K2076" s="131"/>
      <c r="L2076" s="131"/>
      <c r="M2076" s="131"/>
      <c r="N2076" s="131"/>
      <c r="O2076" s="131"/>
      <c r="P2076" s="131"/>
      <c r="Q2076" s="170"/>
      <c r="R2076" s="170"/>
      <c r="S2076" s="170"/>
      <c r="T2076" s="170"/>
      <c r="U2076" s="170"/>
      <c r="V2076" s="170"/>
      <c r="W2076" s="170"/>
      <c r="X2076" s="131"/>
      <c r="Y2076"/>
      <c r="AB2076"/>
      <c r="AC2076"/>
      <c r="AD2076"/>
      <c r="AE2076"/>
      <c r="AF2076"/>
      <c r="AG2076"/>
      <c r="AH2076"/>
      <c r="AI2076"/>
      <c r="AJ2076"/>
      <c r="AK2076"/>
    </row>
    <row r="2077" spans="1:37" x14ac:dyDescent="0.25">
      <c r="A2077" s="131"/>
      <c r="B2077" s="131"/>
      <c r="C2077" s="131"/>
      <c r="D2077" s="131"/>
      <c r="E2077" s="131"/>
      <c r="F2077" s="131"/>
      <c r="G2077" s="131"/>
      <c r="H2077" s="131"/>
      <c r="I2077" s="131"/>
      <c r="J2077" s="131"/>
      <c r="K2077" s="131"/>
      <c r="L2077" s="131"/>
      <c r="M2077" s="131"/>
      <c r="N2077" s="131"/>
      <c r="O2077" s="131"/>
      <c r="P2077" s="131"/>
      <c r="Q2077" s="170"/>
      <c r="R2077" s="170"/>
      <c r="S2077" s="170"/>
      <c r="T2077" s="170"/>
      <c r="U2077" s="170"/>
      <c r="V2077" s="170"/>
      <c r="W2077" s="170"/>
      <c r="X2077" s="131"/>
      <c r="Y2077"/>
      <c r="AB2077"/>
      <c r="AC2077"/>
      <c r="AD2077"/>
      <c r="AE2077"/>
      <c r="AF2077"/>
      <c r="AG2077"/>
      <c r="AH2077"/>
      <c r="AI2077"/>
      <c r="AJ2077"/>
      <c r="AK2077"/>
    </row>
    <row r="2078" spans="1:37" x14ac:dyDescent="0.25">
      <c r="A2078" s="131"/>
      <c r="B2078" s="131"/>
      <c r="C2078" s="131"/>
      <c r="D2078" s="131"/>
      <c r="E2078" s="131"/>
      <c r="F2078" s="131"/>
      <c r="G2078" s="131"/>
      <c r="H2078" s="131"/>
      <c r="I2078" s="131"/>
      <c r="J2078" s="131"/>
      <c r="K2078" s="131"/>
      <c r="L2078" s="131"/>
      <c r="M2078" s="131"/>
      <c r="N2078" s="131"/>
      <c r="O2078" s="131"/>
      <c r="P2078" s="131"/>
      <c r="Q2078" s="170"/>
      <c r="R2078" s="170"/>
      <c r="S2078" s="170"/>
      <c r="T2078" s="170"/>
      <c r="U2078" s="170"/>
      <c r="V2078" s="170"/>
      <c r="W2078" s="170"/>
      <c r="X2078" s="131"/>
      <c r="Y2078"/>
      <c r="AB2078"/>
      <c r="AC2078"/>
      <c r="AD2078"/>
      <c r="AE2078"/>
      <c r="AF2078"/>
      <c r="AG2078"/>
      <c r="AH2078"/>
      <c r="AI2078"/>
      <c r="AJ2078"/>
      <c r="AK2078"/>
    </row>
    <row r="2079" spans="1:37" x14ac:dyDescent="0.25">
      <c r="A2079" s="131"/>
      <c r="B2079" s="131"/>
      <c r="C2079" s="131"/>
      <c r="D2079" s="131"/>
      <c r="E2079" s="131"/>
      <c r="F2079" s="131"/>
      <c r="G2079" s="131"/>
      <c r="H2079" s="131"/>
      <c r="I2079" s="131"/>
      <c r="J2079" s="131"/>
      <c r="K2079" s="131"/>
      <c r="L2079" s="131"/>
      <c r="M2079" s="131"/>
      <c r="N2079" s="131"/>
      <c r="O2079" s="131"/>
      <c r="P2079" s="131"/>
      <c r="Q2079" s="170"/>
      <c r="R2079" s="170"/>
      <c r="S2079" s="170"/>
      <c r="T2079" s="170"/>
      <c r="U2079" s="170"/>
      <c r="V2079" s="170"/>
      <c r="W2079" s="170"/>
      <c r="X2079" s="131"/>
      <c r="Y2079"/>
      <c r="AB2079"/>
      <c r="AC2079"/>
      <c r="AD2079"/>
      <c r="AE2079"/>
      <c r="AF2079"/>
      <c r="AG2079"/>
      <c r="AH2079"/>
      <c r="AI2079"/>
      <c r="AJ2079"/>
      <c r="AK2079"/>
    </row>
    <row r="2080" spans="1:37" x14ac:dyDescent="0.25">
      <c r="A2080" s="131"/>
      <c r="B2080" s="131"/>
      <c r="C2080" s="131"/>
      <c r="D2080" s="131"/>
      <c r="E2080" s="131"/>
      <c r="F2080" s="131"/>
      <c r="G2080" s="131"/>
      <c r="H2080" s="131"/>
      <c r="I2080" s="131"/>
      <c r="J2080" s="131"/>
      <c r="K2080" s="131"/>
      <c r="L2080" s="131"/>
      <c r="M2080" s="131"/>
      <c r="N2080" s="131"/>
      <c r="O2080" s="131"/>
      <c r="P2080" s="131"/>
      <c r="Q2080" s="170"/>
      <c r="R2080" s="170"/>
      <c r="S2080" s="170"/>
      <c r="T2080" s="170"/>
      <c r="U2080" s="170"/>
      <c r="V2080" s="170"/>
      <c r="W2080" s="170"/>
      <c r="X2080" s="131"/>
      <c r="Y2080"/>
      <c r="AB2080"/>
      <c r="AC2080"/>
      <c r="AD2080"/>
      <c r="AE2080"/>
      <c r="AF2080"/>
      <c r="AG2080"/>
      <c r="AH2080"/>
      <c r="AI2080"/>
      <c r="AJ2080"/>
      <c r="AK2080"/>
    </row>
    <row r="2081" spans="1:37" x14ac:dyDescent="0.25">
      <c r="A2081" s="131"/>
      <c r="B2081" s="131"/>
      <c r="C2081" s="131"/>
      <c r="D2081" s="131"/>
      <c r="E2081" s="131"/>
      <c r="F2081" s="131"/>
      <c r="G2081" s="131"/>
      <c r="H2081" s="131"/>
      <c r="I2081" s="131"/>
      <c r="J2081" s="131"/>
      <c r="K2081" s="131"/>
      <c r="L2081" s="131"/>
      <c r="M2081" s="131"/>
      <c r="N2081" s="131"/>
      <c r="O2081" s="131"/>
      <c r="P2081" s="131"/>
      <c r="Q2081" s="170"/>
      <c r="R2081" s="170"/>
      <c r="S2081" s="170"/>
      <c r="T2081" s="170"/>
      <c r="U2081" s="170"/>
      <c r="V2081" s="170"/>
      <c r="W2081" s="170"/>
      <c r="X2081" s="131"/>
      <c r="Y2081"/>
      <c r="AB2081"/>
      <c r="AC2081"/>
      <c r="AD2081"/>
      <c r="AE2081"/>
      <c r="AF2081"/>
      <c r="AG2081"/>
      <c r="AH2081"/>
      <c r="AI2081"/>
      <c r="AJ2081"/>
      <c r="AK2081"/>
    </row>
    <row r="2082" spans="1:37" x14ac:dyDescent="0.25">
      <c r="A2082" s="131"/>
      <c r="B2082" s="131"/>
      <c r="C2082" s="131"/>
      <c r="D2082" s="131"/>
      <c r="E2082" s="131"/>
      <c r="F2082" s="131"/>
      <c r="G2082" s="131"/>
      <c r="H2082" s="131"/>
      <c r="I2082" s="131"/>
      <c r="J2082" s="131"/>
      <c r="K2082" s="131"/>
      <c r="L2082" s="131"/>
      <c r="M2082" s="131"/>
      <c r="N2082" s="131"/>
      <c r="O2082" s="131"/>
      <c r="P2082" s="131"/>
      <c r="Q2082" s="170"/>
      <c r="R2082" s="170"/>
      <c r="S2082" s="170"/>
      <c r="T2082" s="170"/>
      <c r="U2082" s="170"/>
      <c r="V2082" s="170"/>
      <c r="W2082" s="170"/>
      <c r="X2082" s="131"/>
      <c r="Y2082"/>
      <c r="AB2082"/>
      <c r="AC2082"/>
      <c r="AD2082"/>
      <c r="AE2082"/>
      <c r="AF2082"/>
      <c r="AG2082"/>
      <c r="AH2082"/>
      <c r="AI2082"/>
      <c r="AJ2082"/>
      <c r="AK2082"/>
    </row>
    <row r="2083" spans="1:37" x14ac:dyDescent="0.25">
      <c r="A2083" s="131"/>
      <c r="B2083" s="131"/>
      <c r="C2083" s="131"/>
      <c r="D2083" s="131"/>
      <c r="E2083" s="131"/>
      <c r="F2083" s="131"/>
      <c r="G2083" s="131"/>
      <c r="H2083" s="131"/>
      <c r="I2083" s="131"/>
      <c r="J2083" s="131"/>
      <c r="K2083" s="131"/>
      <c r="L2083" s="131"/>
      <c r="M2083" s="131"/>
      <c r="N2083" s="131"/>
      <c r="O2083" s="131"/>
      <c r="P2083" s="131"/>
      <c r="Q2083" s="170"/>
      <c r="R2083" s="170"/>
      <c r="S2083" s="170"/>
      <c r="T2083" s="170"/>
      <c r="U2083" s="170"/>
      <c r="V2083" s="170"/>
      <c r="W2083" s="170"/>
      <c r="X2083" s="131"/>
      <c r="Y2083"/>
      <c r="AB2083"/>
      <c r="AC2083"/>
      <c r="AD2083"/>
      <c r="AE2083"/>
      <c r="AF2083"/>
      <c r="AG2083"/>
      <c r="AH2083"/>
      <c r="AI2083"/>
      <c r="AJ2083"/>
      <c r="AK2083"/>
    </row>
    <row r="2084" spans="1:37" x14ac:dyDescent="0.25">
      <c r="A2084" s="131"/>
      <c r="B2084" s="131"/>
      <c r="C2084" s="131"/>
      <c r="D2084" s="131"/>
      <c r="E2084" s="131"/>
      <c r="F2084" s="131"/>
      <c r="G2084" s="131"/>
      <c r="H2084" s="131"/>
      <c r="I2084" s="131"/>
      <c r="J2084" s="131"/>
      <c r="K2084" s="131"/>
      <c r="L2084" s="131"/>
      <c r="M2084" s="131"/>
      <c r="N2084" s="131"/>
      <c r="O2084" s="131"/>
      <c r="P2084" s="131"/>
      <c r="Q2084" s="170"/>
      <c r="R2084" s="170"/>
      <c r="S2084" s="170"/>
      <c r="T2084" s="170"/>
      <c r="U2084" s="170"/>
      <c r="V2084" s="170"/>
      <c r="W2084" s="170"/>
      <c r="X2084" s="131"/>
      <c r="Y2084"/>
      <c r="AB2084"/>
      <c r="AC2084"/>
      <c r="AD2084"/>
      <c r="AE2084"/>
      <c r="AF2084"/>
      <c r="AG2084"/>
      <c r="AH2084"/>
      <c r="AI2084"/>
      <c r="AJ2084"/>
      <c r="AK2084"/>
    </row>
    <row r="2085" spans="1:37" x14ac:dyDescent="0.25">
      <c r="A2085" s="131"/>
      <c r="B2085" s="131"/>
      <c r="C2085" s="131"/>
      <c r="D2085" s="131"/>
      <c r="E2085" s="131"/>
      <c r="F2085" s="131"/>
      <c r="G2085" s="131"/>
      <c r="H2085" s="131"/>
      <c r="I2085" s="131"/>
      <c r="J2085" s="131"/>
      <c r="K2085" s="131"/>
      <c r="L2085" s="131"/>
      <c r="M2085" s="131"/>
      <c r="N2085" s="131"/>
      <c r="O2085" s="131"/>
      <c r="P2085" s="131"/>
      <c r="Q2085" s="170"/>
      <c r="R2085" s="170"/>
      <c r="S2085" s="170"/>
      <c r="T2085" s="170"/>
      <c r="U2085" s="170"/>
      <c r="V2085" s="170"/>
      <c r="W2085" s="170"/>
      <c r="X2085" s="131"/>
      <c r="Y2085"/>
      <c r="AB2085"/>
      <c r="AC2085"/>
      <c r="AD2085"/>
      <c r="AE2085"/>
      <c r="AF2085"/>
      <c r="AG2085"/>
      <c r="AH2085"/>
      <c r="AI2085"/>
      <c r="AJ2085"/>
      <c r="AK2085"/>
    </row>
    <row r="2086" spans="1:37" x14ac:dyDescent="0.25">
      <c r="A2086" s="131"/>
      <c r="B2086" s="131"/>
      <c r="C2086" s="131"/>
      <c r="D2086" s="131"/>
      <c r="E2086" s="131"/>
      <c r="F2086" s="131"/>
      <c r="G2086" s="131"/>
      <c r="H2086" s="131"/>
      <c r="I2086" s="131"/>
      <c r="J2086" s="131"/>
      <c r="K2086" s="131"/>
      <c r="L2086" s="131"/>
      <c r="M2086" s="131"/>
      <c r="N2086" s="131"/>
      <c r="O2086" s="131"/>
      <c r="P2086" s="131"/>
      <c r="Q2086" s="170"/>
      <c r="R2086" s="170"/>
      <c r="S2086" s="170"/>
      <c r="T2086" s="170"/>
      <c r="U2086" s="170"/>
      <c r="V2086" s="170"/>
      <c r="W2086" s="170"/>
      <c r="X2086" s="131"/>
      <c r="Y2086"/>
      <c r="AB2086"/>
      <c r="AC2086"/>
      <c r="AD2086"/>
      <c r="AE2086"/>
      <c r="AF2086"/>
      <c r="AG2086"/>
      <c r="AH2086"/>
      <c r="AI2086"/>
      <c r="AJ2086"/>
      <c r="AK2086"/>
    </row>
    <row r="2087" spans="1:37" x14ac:dyDescent="0.25">
      <c r="A2087" s="131"/>
      <c r="B2087" s="131"/>
      <c r="C2087" s="131"/>
      <c r="D2087" s="131"/>
      <c r="E2087" s="131"/>
      <c r="F2087" s="131"/>
      <c r="G2087" s="131"/>
      <c r="H2087" s="131"/>
      <c r="I2087" s="131"/>
      <c r="J2087" s="131"/>
      <c r="K2087" s="131"/>
      <c r="L2087" s="131"/>
      <c r="M2087" s="131"/>
      <c r="N2087" s="131"/>
      <c r="O2087" s="131"/>
      <c r="P2087" s="131"/>
      <c r="Q2087" s="170"/>
      <c r="R2087" s="170"/>
      <c r="S2087" s="170"/>
      <c r="T2087" s="170"/>
      <c r="U2087" s="170"/>
      <c r="V2087" s="170"/>
      <c r="W2087" s="170"/>
      <c r="X2087" s="131"/>
      <c r="Y2087"/>
      <c r="AB2087"/>
      <c r="AC2087"/>
      <c r="AD2087"/>
      <c r="AE2087"/>
      <c r="AF2087"/>
      <c r="AG2087"/>
      <c r="AH2087"/>
      <c r="AI2087"/>
      <c r="AJ2087"/>
      <c r="AK2087"/>
    </row>
    <row r="2088" spans="1:37" x14ac:dyDescent="0.25">
      <c r="A2088" s="131"/>
      <c r="B2088" s="131"/>
      <c r="C2088" s="131"/>
      <c r="D2088" s="131"/>
      <c r="E2088" s="131"/>
      <c r="F2088" s="131"/>
      <c r="G2088" s="131"/>
      <c r="H2088" s="131"/>
      <c r="I2088" s="131"/>
      <c r="J2088" s="131"/>
      <c r="K2088" s="131"/>
      <c r="L2088" s="131"/>
      <c r="M2088" s="131"/>
      <c r="N2088" s="131"/>
      <c r="O2088" s="131"/>
      <c r="P2088" s="131"/>
      <c r="Q2088" s="170"/>
      <c r="R2088" s="170"/>
      <c r="S2088" s="170"/>
      <c r="T2088" s="170"/>
      <c r="U2088" s="170"/>
      <c r="V2088" s="170"/>
      <c r="W2088" s="170"/>
      <c r="X2088" s="131"/>
      <c r="Y2088"/>
      <c r="AB2088"/>
      <c r="AC2088"/>
      <c r="AD2088"/>
      <c r="AE2088"/>
      <c r="AF2088"/>
      <c r="AG2088"/>
      <c r="AH2088"/>
      <c r="AI2088"/>
      <c r="AJ2088"/>
      <c r="AK2088"/>
    </row>
    <row r="2089" spans="1:37" x14ac:dyDescent="0.25">
      <c r="A2089" s="131"/>
      <c r="B2089" s="131"/>
      <c r="C2089" s="131"/>
      <c r="D2089" s="131"/>
      <c r="E2089" s="131"/>
      <c r="F2089" s="131"/>
      <c r="G2089" s="131"/>
      <c r="H2089" s="131"/>
      <c r="I2089" s="131"/>
      <c r="J2089" s="131"/>
      <c r="K2089" s="131"/>
      <c r="L2089" s="131"/>
      <c r="M2089" s="131"/>
      <c r="N2089" s="131"/>
      <c r="O2089" s="131"/>
      <c r="P2089" s="131"/>
      <c r="Q2089" s="170"/>
      <c r="R2089" s="170"/>
      <c r="S2089" s="170"/>
      <c r="T2089" s="170"/>
      <c r="U2089" s="170"/>
      <c r="V2089" s="170"/>
      <c r="W2089" s="170"/>
      <c r="X2089" s="131"/>
      <c r="Y2089"/>
      <c r="AB2089"/>
      <c r="AC2089"/>
      <c r="AD2089"/>
      <c r="AE2089"/>
      <c r="AF2089"/>
      <c r="AG2089"/>
      <c r="AH2089"/>
      <c r="AI2089"/>
      <c r="AJ2089"/>
      <c r="AK2089"/>
    </row>
    <row r="2090" spans="1:37" x14ac:dyDescent="0.25">
      <c r="A2090" s="131"/>
      <c r="B2090" s="131"/>
      <c r="C2090" s="131"/>
      <c r="D2090" s="131"/>
      <c r="E2090" s="131"/>
      <c r="F2090" s="131"/>
      <c r="G2090" s="131"/>
      <c r="H2090" s="131"/>
      <c r="I2090" s="131"/>
      <c r="J2090" s="131"/>
      <c r="K2090" s="131"/>
      <c r="L2090" s="131"/>
      <c r="M2090" s="131"/>
      <c r="N2090" s="131"/>
      <c r="O2090" s="131"/>
      <c r="P2090" s="131"/>
      <c r="Q2090" s="170"/>
      <c r="R2090" s="170"/>
      <c r="S2090" s="170"/>
      <c r="T2090" s="170"/>
      <c r="U2090" s="170"/>
      <c r="V2090" s="170"/>
      <c r="W2090" s="170"/>
      <c r="X2090" s="131"/>
      <c r="Y2090"/>
      <c r="AB2090"/>
      <c r="AC2090"/>
      <c r="AD2090"/>
      <c r="AE2090"/>
      <c r="AF2090"/>
      <c r="AG2090"/>
      <c r="AH2090"/>
      <c r="AI2090"/>
      <c r="AJ2090"/>
      <c r="AK2090"/>
    </row>
    <row r="2091" spans="1:37" x14ac:dyDescent="0.25">
      <c r="A2091" s="131"/>
      <c r="B2091" s="131"/>
      <c r="C2091" s="131"/>
      <c r="D2091" s="131"/>
      <c r="E2091" s="131"/>
      <c r="F2091" s="131"/>
      <c r="G2091" s="131"/>
      <c r="H2091" s="131"/>
      <c r="I2091" s="131"/>
      <c r="J2091" s="131"/>
      <c r="K2091" s="131"/>
      <c r="L2091" s="131"/>
      <c r="M2091" s="131"/>
      <c r="N2091" s="131"/>
      <c r="O2091" s="131"/>
      <c r="P2091" s="131"/>
      <c r="Q2091" s="170"/>
      <c r="R2091" s="170"/>
      <c r="S2091" s="170"/>
      <c r="T2091" s="170"/>
      <c r="U2091" s="170"/>
      <c r="V2091" s="170"/>
      <c r="W2091" s="170"/>
      <c r="X2091" s="131"/>
      <c r="Y2091"/>
      <c r="AB2091"/>
      <c r="AC2091"/>
      <c r="AD2091"/>
      <c r="AE2091"/>
      <c r="AF2091"/>
      <c r="AG2091"/>
      <c r="AH2091"/>
      <c r="AI2091"/>
      <c r="AJ2091"/>
      <c r="AK2091"/>
    </row>
    <row r="2092" spans="1:37" x14ac:dyDescent="0.25">
      <c r="A2092" s="131"/>
      <c r="B2092" s="131"/>
      <c r="C2092" s="131"/>
      <c r="D2092" s="131"/>
      <c r="E2092" s="131"/>
      <c r="F2092" s="131"/>
      <c r="G2092" s="131"/>
      <c r="H2092" s="131"/>
      <c r="I2092" s="131"/>
      <c r="J2092" s="131"/>
      <c r="K2092" s="131"/>
      <c r="L2092" s="131"/>
      <c r="M2092" s="131"/>
      <c r="N2092" s="131"/>
      <c r="O2092" s="131"/>
      <c r="P2092" s="131"/>
      <c r="Q2092" s="170"/>
      <c r="R2092" s="170"/>
      <c r="S2092" s="170"/>
      <c r="T2092" s="170"/>
      <c r="U2092" s="170"/>
      <c r="V2092" s="170"/>
      <c r="W2092" s="170"/>
      <c r="X2092" s="131"/>
      <c r="Y2092"/>
      <c r="AB2092"/>
      <c r="AC2092"/>
      <c r="AD2092"/>
      <c r="AE2092"/>
      <c r="AF2092"/>
      <c r="AG2092"/>
      <c r="AH2092"/>
      <c r="AI2092"/>
      <c r="AJ2092"/>
      <c r="AK2092"/>
    </row>
    <row r="2093" spans="1:37" x14ac:dyDescent="0.25">
      <c r="A2093" s="131"/>
      <c r="B2093" s="131"/>
      <c r="C2093" s="131"/>
      <c r="D2093" s="131"/>
      <c r="E2093" s="131"/>
      <c r="F2093" s="131"/>
      <c r="G2093" s="131"/>
      <c r="H2093" s="131"/>
      <c r="I2093" s="131"/>
      <c r="J2093" s="131"/>
      <c r="K2093" s="131"/>
      <c r="L2093" s="131"/>
      <c r="M2093" s="131"/>
      <c r="N2093" s="131"/>
      <c r="O2093" s="131"/>
      <c r="P2093" s="131"/>
      <c r="Q2093" s="170"/>
      <c r="R2093" s="170"/>
      <c r="S2093" s="170"/>
      <c r="T2093" s="170"/>
      <c r="U2093" s="170"/>
      <c r="V2093" s="170"/>
      <c r="W2093" s="170"/>
      <c r="X2093" s="131"/>
      <c r="Y2093"/>
      <c r="AB2093"/>
      <c r="AC2093"/>
      <c r="AD2093"/>
      <c r="AE2093"/>
      <c r="AF2093"/>
      <c r="AG2093"/>
      <c r="AH2093"/>
      <c r="AI2093"/>
      <c r="AJ2093"/>
      <c r="AK2093"/>
    </row>
    <row r="2094" spans="1:37" x14ac:dyDescent="0.25">
      <c r="A2094" s="131"/>
      <c r="B2094" s="131"/>
      <c r="C2094" s="131"/>
      <c r="D2094" s="131"/>
      <c r="E2094" s="131"/>
      <c r="F2094" s="131"/>
      <c r="G2094" s="131"/>
      <c r="H2094" s="131"/>
      <c r="I2094" s="131"/>
      <c r="J2094" s="131"/>
      <c r="K2094" s="131"/>
      <c r="L2094" s="131"/>
      <c r="M2094" s="131"/>
      <c r="N2094" s="131"/>
      <c r="O2094" s="131"/>
      <c r="P2094" s="131"/>
      <c r="Q2094" s="170"/>
      <c r="R2094" s="170"/>
      <c r="S2094" s="170"/>
      <c r="T2094" s="170"/>
      <c r="U2094" s="170"/>
      <c r="V2094" s="170"/>
      <c r="W2094" s="170"/>
      <c r="X2094" s="131"/>
      <c r="Y2094"/>
      <c r="AB2094"/>
      <c r="AC2094"/>
      <c r="AD2094"/>
      <c r="AE2094"/>
      <c r="AF2094"/>
      <c r="AG2094"/>
      <c r="AH2094"/>
      <c r="AI2094"/>
      <c r="AJ2094"/>
      <c r="AK2094"/>
    </row>
    <row r="2095" spans="1:37" x14ac:dyDescent="0.25">
      <c r="A2095" s="131"/>
      <c r="B2095" s="131"/>
      <c r="C2095" s="131"/>
      <c r="D2095" s="131"/>
      <c r="E2095" s="131"/>
      <c r="F2095" s="131"/>
      <c r="G2095" s="131"/>
      <c r="H2095" s="131"/>
      <c r="I2095" s="131"/>
      <c r="J2095" s="131"/>
      <c r="K2095" s="131"/>
      <c r="L2095" s="131"/>
      <c r="M2095" s="131"/>
      <c r="N2095" s="131"/>
      <c r="O2095" s="131"/>
      <c r="P2095" s="131"/>
      <c r="Q2095" s="170"/>
      <c r="R2095" s="170"/>
      <c r="S2095" s="170"/>
      <c r="T2095" s="170"/>
      <c r="U2095" s="170"/>
      <c r="V2095" s="170"/>
      <c r="W2095" s="170"/>
      <c r="X2095" s="131"/>
      <c r="Y2095"/>
      <c r="AB2095"/>
      <c r="AC2095"/>
      <c r="AD2095"/>
      <c r="AE2095"/>
      <c r="AF2095"/>
      <c r="AG2095"/>
      <c r="AH2095"/>
      <c r="AI2095"/>
      <c r="AJ2095"/>
      <c r="AK2095"/>
    </row>
    <row r="2096" spans="1:37" x14ac:dyDescent="0.25">
      <c r="A2096" s="131"/>
      <c r="B2096" s="131"/>
      <c r="C2096" s="131"/>
      <c r="D2096" s="131"/>
      <c r="E2096" s="131"/>
      <c r="F2096" s="131"/>
      <c r="G2096" s="131"/>
      <c r="H2096" s="131"/>
      <c r="I2096" s="131"/>
      <c r="J2096" s="131"/>
      <c r="K2096" s="131"/>
      <c r="L2096" s="131"/>
      <c r="M2096" s="131"/>
      <c r="N2096" s="131"/>
      <c r="O2096" s="131"/>
      <c r="P2096" s="131"/>
      <c r="Q2096" s="170"/>
      <c r="R2096" s="170"/>
      <c r="S2096" s="170"/>
      <c r="T2096" s="170"/>
      <c r="U2096" s="170"/>
      <c r="V2096" s="170"/>
      <c r="W2096" s="170"/>
      <c r="X2096" s="131"/>
      <c r="Y2096"/>
      <c r="AB2096"/>
      <c r="AC2096"/>
      <c r="AD2096"/>
      <c r="AE2096"/>
      <c r="AF2096"/>
      <c r="AG2096"/>
      <c r="AH2096"/>
      <c r="AI2096"/>
      <c r="AJ2096"/>
      <c r="AK2096"/>
    </row>
    <row r="2097" spans="1:37" x14ac:dyDescent="0.25">
      <c r="A2097" s="131"/>
      <c r="B2097" s="131"/>
      <c r="C2097" s="131"/>
      <c r="D2097" s="131"/>
      <c r="E2097" s="131"/>
      <c r="F2097" s="131"/>
      <c r="G2097" s="131"/>
      <c r="H2097" s="131"/>
      <c r="I2097" s="131"/>
      <c r="J2097" s="131"/>
      <c r="K2097" s="131"/>
      <c r="L2097" s="131"/>
      <c r="M2097" s="131"/>
      <c r="N2097" s="131"/>
      <c r="O2097" s="131"/>
      <c r="P2097" s="131"/>
      <c r="Q2097" s="170"/>
      <c r="R2097" s="170"/>
      <c r="S2097" s="170"/>
      <c r="T2097" s="170"/>
      <c r="U2097" s="170"/>
      <c r="V2097" s="170"/>
      <c r="W2097" s="170"/>
      <c r="X2097" s="131"/>
      <c r="Y2097"/>
      <c r="AB2097"/>
      <c r="AC2097"/>
      <c r="AD2097"/>
      <c r="AE2097"/>
      <c r="AF2097"/>
      <c r="AG2097"/>
      <c r="AH2097"/>
      <c r="AI2097"/>
      <c r="AJ2097"/>
      <c r="AK2097"/>
    </row>
    <row r="2098" spans="1:37" x14ac:dyDescent="0.25">
      <c r="A2098" s="131"/>
      <c r="B2098" s="131"/>
      <c r="C2098" s="131"/>
      <c r="D2098" s="131"/>
      <c r="E2098" s="131"/>
      <c r="F2098" s="131"/>
      <c r="G2098" s="131"/>
      <c r="H2098" s="131"/>
      <c r="I2098" s="131"/>
      <c r="J2098" s="131"/>
      <c r="K2098" s="131"/>
      <c r="L2098" s="131"/>
      <c r="M2098" s="131"/>
      <c r="N2098" s="131"/>
      <c r="O2098" s="131"/>
      <c r="P2098" s="131"/>
      <c r="Q2098" s="170"/>
      <c r="R2098" s="170"/>
      <c r="S2098" s="170"/>
      <c r="T2098" s="170"/>
      <c r="U2098" s="170"/>
      <c r="V2098" s="170"/>
      <c r="W2098" s="170"/>
      <c r="X2098" s="131"/>
      <c r="Y2098"/>
      <c r="AB2098"/>
      <c r="AC2098"/>
      <c r="AD2098"/>
      <c r="AE2098"/>
      <c r="AF2098"/>
      <c r="AG2098"/>
      <c r="AH2098"/>
      <c r="AI2098"/>
      <c r="AJ2098"/>
      <c r="AK2098"/>
    </row>
    <row r="2099" spans="1:37" x14ac:dyDescent="0.25">
      <c r="A2099" s="131"/>
      <c r="B2099" s="131"/>
      <c r="C2099" s="131"/>
      <c r="D2099" s="131"/>
      <c r="E2099" s="131"/>
      <c r="F2099" s="131"/>
      <c r="G2099" s="131"/>
      <c r="H2099" s="131"/>
      <c r="I2099" s="131"/>
      <c r="J2099" s="131"/>
      <c r="K2099" s="131"/>
      <c r="L2099" s="131"/>
      <c r="M2099" s="131"/>
      <c r="N2099" s="131"/>
      <c r="O2099" s="131"/>
      <c r="P2099" s="131"/>
      <c r="Q2099" s="170"/>
      <c r="R2099" s="170"/>
      <c r="S2099" s="170"/>
      <c r="T2099" s="170"/>
      <c r="U2099" s="170"/>
      <c r="V2099" s="170"/>
      <c r="W2099" s="170"/>
      <c r="X2099" s="131"/>
      <c r="Y2099"/>
      <c r="AB2099"/>
      <c r="AC2099"/>
      <c r="AD2099"/>
      <c r="AE2099"/>
      <c r="AF2099"/>
      <c r="AG2099"/>
      <c r="AH2099"/>
      <c r="AI2099"/>
      <c r="AJ2099"/>
      <c r="AK2099"/>
    </row>
    <row r="2100" spans="1:37" x14ac:dyDescent="0.25">
      <c r="A2100" s="131"/>
      <c r="B2100" s="131"/>
      <c r="C2100" s="131"/>
      <c r="D2100" s="131"/>
      <c r="E2100" s="131"/>
      <c r="F2100" s="131"/>
      <c r="G2100" s="131"/>
      <c r="H2100" s="131"/>
      <c r="I2100" s="131"/>
      <c r="J2100" s="131"/>
      <c r="K2100" s="131"/>
      <c r="L2100" s="131"/>
      <c r="M2100" s="131"/>
      <c r="N2100" s="131"/>
      <c r="O2100" s="131"/>
      <c r="P2100" s="131"/>
      <c r="Q2100" s="170"/>
      <c r="R2100" s="170"/>
      <c r="S2100" s="170"/>
      <c r="T2100" s="170"/>
      <c r="U2100" s="170"/>
      <c r="V2100" s="170"/>
      <c r="W2100" s="170"/>
      <c r="X2100" s="131"/>
      <c r="Y2100"/>
      <c r="AB2100"/>
      <c r="AC2100"/>
      <c r="AD2100"/>
      <c r="AE2100"/>
      <c r="AF2100"/>
      <c r="AG2100"/>
      <c r="AH2100"/>
      <c r="AI2100"/>
      <c r="AJ2100"/>
      <c r="AK2100"/>
    </row>
    <row r="2101" spans="1:37" x14ac:dyDescent="0.25">
      <c r="A2101" s="131"/>
      <c r="B2101" s="131"/>
      <c r="C2101" s="131"/>
      <c r="D2101" s="131"/>
      <c r="E2101" s="131"/>
      <c r="F2101" s="131"/>
      <c r="G2101" s="131"/>
      <c r="H2101" s="131"/>
      <c r="I2101" s="131"/>
      <c r="J2101" s="131"/>
      <c r="K2101" s="131"/>
      <c r="L2101" s="131"/>
      <c r="M2101" s="131"/>
      <c r="N2101" s="131"/>
      <c r="O2101" s="131"/>
      <c r="P2101" s="131"/>
      <c r="Q2101" s="170"/>
      <c r="R2101" s="170"/>
      <c r="S2101" s="170"/>
      <c r="T2101" s="170"/>
      <c r="U2101" s="170"/>
      <c r="V2101" s="170"/>
      <c r="W2101" s="170"/>
      <c r="X2101" s="131"/>
      <c r="Y2101"/>
      <c r="AB2101"/>
      <c r="AC2101"/>
      <c r="AD2101"/>
      <c r="AE2101"/>
      <c r="AF2101"/>
      <c r="AG2101"/>
      <c r="AH2101"/>
      <c r="AI2101"/>
      <c r="AJ2101"/>
      <c r="AK2101"/>
    </row>
    <row r="2102" spans="1:37" x14ac:dyDescent="0.25">
      <c r="A2102" s="131"/>
      <c r="B2102" s="131"/>
      <c r="C2102" s="131"/>
      <c r="D2102" s="131"/>
      <c r="E2102" s="131"/>
      <c r="F2102" s="131"/>
      <c r="G2102" s="131"/>
      <c r="H2102" s="131"/>
      <c r="I2102" s="131"/>
      <c r="J2102" s="131"/>
      <c r="K2102" s="131"/>
      <c r="L2102" s="131"/>
      <c r="M2102" s="131"/>
      <c r="N2102" s="131"/>
      <c r="O2102" s="131"/>
      <c r="P2102" s="131"/>
      <c r="Q2102" s="170"/>
      <c r="R2102" s="170"/>
      <c r="S2102" s="170"/>
      <c r="T2102" s="170"/>
      <c r="U2102" s="170"/>
      <c r="V2102" s="170"/>
      <c r="W2102" s="170"/>
      <c r="X2102" s="131"/>
      <c r="Y2102"/>
      <c r="AB2102"/>
      <c r="AC2102"/>
      <c r="AD2102"/>
      <c r="AE2102"/>
      <c r="AF2102"/>
      <c r="AG2102"/>
      <c r="AH2102"/>
      <c r="AI2102"/>
      <c r="AJ2102"/>
      <c r="AK2102"/>
    </row>
    <row r="2103" spans="1:37" x14ac:dyDescent="0.25">
      <c r="A2103" s="131"/>
      <c r="B2103" s="131"/>
      <c r="C2103" s="131"/>
      <c r="D2103" s="131"/>
      <c r="E2103" s="131"/>
      <c r="F2103" s="131"/>
      <c r="G2103" s="131"/>
      <c r="H2103" s="131"/>
      <c r="I2103" s="131"/>
      <c r="J2103" s="131"/>
      <c r="K2103" s="131"/>
      <c r="L2103" s="131"/>
      <c r="M2103" s="131"/>
      <c r="N2103" s="131"/>
      <c r="O2103" s="131"/>
      <c r="P2103" s="131"/>
      <c r="Q2103" s="170"/>
      <c r="R2103" s="170"/>
      <c r="S2103" s="170"/>
      <c r="T2103" s="170"/>
      <c r="U2103" s="170"/>
      <c r="V2103" s="170"/>
      <c r="W2103" s="170"/>
      <c r="X2103" s="131"/>
      <c r="Y2103"/>
      <c r="AB2103"/>
      <c r="AC2103"/>
      <c r="AD2103"/>
      <c r="AE2103"/>
      <c r="AF2103"/>
      <c r="AG2103"/>
      <c r="AH2103"/>
      <c r="AI2103"/>
      <c r="AJ2103"/>
      <c r="AK2103"/>
    </row>
    <row r="2104" spans="1:37" x14ac:dyDescent="0.25">
      <c r="A2104" s="131"/>
      <c r="B2104" s="131"/>
      <c r="C2104" s="131"/>
      <c r="D2104" s="131"/>
      <c r="E2104" s="131"/>
      <c r="F2104" s="131"/>
      <c r="G2104" s="131"/>
      <c r="H2104" s="131"/>
      <c r="I2104" s="131"/>
      <c r="J2104" s="131"/>
      <c r="K2104" s="131"/>
      <c r="L2104" s="131"/>
      <c r="M2104" s="131"/>
      <c r="N2104" s="131"/>
      <c r="O2104" s="131"/>
      <c r="P2104" s="131"/>
      <c r="Q2104" s="170"/>
      <c r="R2104" s="170"/>
      <c r="S2104" s="170"/>
      <c r="T2104" s="170"/>
      <c r="U2104" s="170"/>
      <c r="V2104" s="170"/>
      <c r="W2104" s="170"/>
      <c r="X2104" s="131"/>
      <c r="Y2104"/>
      <c r="AB2104"/>
      <c r="AC2104"/>
      <c r="AD2104"/>
      <c r="AE2104"/>
      <c r="AF2104"/>
      <c r="AG2104"/>
      <c r="AH2104"/>
      <c r="AI2104"/>
      <c r="AJ2104"/>
      <c r="AK2104"/>
    </row>
    <row r="2105" spans="1:37" x14ac:dyDescent="0.25">
      <c r="A2105" s="131"/>
      <c r="B2105" s="131"/>
      <c r="C2105" s="131"/>
      <c r="D2105" s="131"/>
      <c r="E2105" s="131"/>
      <c r="F2105" s="131"/>
      <c r="G2105" s="131"/>
      <c r="H2105" s="131"/>
      <c r="I2105" s="131"/>
      <c r="J2105" s="131"/>
      <c r="K2105" s="131"/>
      <c r="L2105" s="131"/>
      <c r="M2105" s="131"/>
      <c r="N2105" s="131"/>
      <c r="O2105" s="131"/>
      <c r="P2105" s="131"/>
      <c r="Q2105" s="170"/>
      <c r="R2105" s="170"/>
      <c r="S2105" s="170"/>
      <c r="T2105" s="170"/>
      <c r="U2105" s="170"/>
      <c r="V2105" s="170"/>
      <c r="W2105" s="170"/>
      <c r="X2105" s="131"/>
      <c r="Y2105"/>
      <c r="AB2105"/>
      <c r="AC2105"/>
      <c r="AD2105"/>
      <c r="AE2105"/>
      <c r="AF2105"/>
      <c r="AG2105"/>
      <c r="AH2105"/>
      <c r="AI2105"/>
      <c r="AJ2105"/>
      <c r="AK2105"/>
    </row>
    <row r="2106" spans="1:37" x14ac:dyDescent="0.25">
      <c r="A2106" s="131"/>
      <c r="B2106" s="131"/>
      <c r="C2106" s="131"/>
      <c r="D2106" s="131"/>
      <c r="E2106" s="131"/>
      <c r="F2106" s="131"/>
      <c r="G2106" s="131"/>
      <c r="H2106" s="131"/>
      <c r="I2106" s="131"/>
      <c r="J2106" s="131"/>
      <c r="K2106" s="131"/>
      <c r="L2106" s="131"/>
      <c r="M2106" s="131"/>
      <c r="N2106" s="131"/>
      <c r="O2106" s="131"/>
      <c r="P2106" s="131"/>
      <c r="Q2106" s="170"/>
      <c r="R2106" s="170"/>
      <c r="S2106" s="170"/>
      <c r="T2106" s="170"/>
      <c r="U2106" s="170"/>
      <c r="V2106" s="170"/>
      <c r="W2106" s="170"/>
      <c r="X2106" s="131"/>
      <c r="Y2106"/>
      <c r="AB2106"/>
      <c r="AC2106"/>
      <c r="AD2106"/>
      <c r="AE2106"/>
      <c r="AF2106"/>
      <c r="AG2106"/>
      <c r="AH2106"/>
      <c r="AI2106"/>
      <c r="AJ2106"/>
      <c r="AK2106"/>
    </row>
    <row r="2107" spans="1:37" x14ac:dyDescent="0.25">
      <c r="A2107" s="131"/>
      <c r="B2107" s="131"/>
      <c r="C2107" s="131"/>
      <c r="D2107" s="131"/>
      <c r="E2107" s="131"/>
      <c r="F2107" s="131"/>
      <c r="G2107" s="131"/>
      <c r="H2107" s="131"/>
      <c r="I2107" s="131"/>
      <c r="J2107" s="131"/>
      <c r="K2107" s="131"/>
      <c r="L2107" s="131"/>
      <c r="M2107" s="131"/>
      <c r="N2107" s="131"/>
      <c r="O2107" s="131"/>
      <c r="P2107" s="131"/>
      <c r="Q2107" s="170"/>
      <c r="R2107" s="170"/>
      <c r="S2107" s="170"/>
      <c r="T2107" s="170"/>
      <c r="U2107" s="170"/>
      <c r="V2107" s="170"/>
      <c r="W2107" s="170"/>
      <c r="X2107" s="131"/>
      <c r="Y2107"/>
      <c r="AB2107"/>
      <c r="AC2107"/>
      <c r="AD2107"/>
      <c r="AE2107"/>
      <c r="AF2107"/>
      <c r="AG2107"/>
      <c r="AH2107"/>
      <c r="AI2107"/>
      <c r="AJ2107"/>
      <c r="AK2107"/>
    </row>
    <row r="2108" spans="1:37" x14ac:dyDescent="0.25">
      <c r="A2108" s="131"/>
      <c r="B2108" s="131"/>
      <c r="C2108" s="131"/>
      <c r="D2108" s="131"/>
      <c r="E2108" s="131"/>
      <c r="F2108" s="131"/>
      <c r="G2108" s="131"/>
      <c r="H2108" s="131"/>
      <c r="I2108" s="131"/>
      <c r="J2108" s="131"/>
      <c r="K2108" s="131"/>
      <c r="L2108" s="131"/>
      <c r="M2108" s="131"/>
      <c r="N2108" s="131"/>
      <c r="O2108" s="131"/>
      <c r="P2108" s="131"/>
      <c r="Q2108" s="170"/>
      <c r="R2108" s="170"/>
      <c r="S2108" s="170"/>
      <c r="T2108" s="170"/>
      <c r="U2108" s="170"/>
      <c r="V2108" s="170"/>
      <c r="W2108" s="170"/>
      <c r="X2108" s="131"/>
      <c r="Y2108"/>
      <c r="AB2108"/>
      <c r="AC2108"/>
      <c r="AD2108"/>
      <c r="AE2108"/>
      <c r="AF2108"/>
      <c r="AG2108"/>
      <c r="AH2108"/>
      <c r="AI2108"/>
      <c r="AJ2108"/>
      <c r="AK2108"/>
    </row>
    <row r="2109" spans="1:37" x14ac:dyDescent="0.25">
      <c r="A2109" s="131"/>
      <c r="B2109" s="131"/>
      <c r="C2109" s="131"/>
      <c r="D2109" s="131"/>
      <c r="E2109" s="131"/>
      <c r="F2109" s="131"/>
      <c r="G2109" s="131"/>
      <c r="H2109" s="131"/>
      <c r="I2109" s="131"/>
      <c r="J2109" s="131"/>
      <c r="K2109" s="131"/>
      <c r="L2109" s="131"/>
      <c r="M2109" s="131"/>
      <c r="N2109" s="131"/>
      <c r="O2109" s="131"/>
      <c r="P2109" s="131"/>
      <c r="Q2109" s="170"/>
      <c r="R2109" s="170"/>
      <c r="S2109" s="170"/>
      <c r="T2109" s="170"/>
      <c r="U2109" s="170"/>
      <c r="V2109" s="170"/>
      <c r="W2109" s="170"/>
      <c r="X2109" s="131"/>
      <c r="Y2109"/>
      <c r="AB2109"/>
      <c r="AC2109"/>
      <c r="AD2109"/>
      <c r="AE2109"/>
      <c r="AF2109"/>
      <c r="AG2109"/>
      <c r="AH2109"/>
      <c r="AI2109"/>
      <c r="AJ2109"/>
      <c r="AK2109"/>
    </row>
    <row r="2110" spans="1:37" x14ac:dyDescent="0.25">
      <c r="A2110" s="131"/>
      <c r="B2110" s="131"/>
      <c r="C2110" s="131"/>
      <c r="D2110" s="131"/>
      <c r="E2110" s="131"/>
      <c r="F2110" s="131"/>
      <c r="G2110" s="131"/>
      <c r="H2110" s="131"/>
      <c r="I2110" s="131"/>
      <c r="J2110" s="131"/>
      <c r="K2110" s="131"/>
      <c r="L2110" s="131"/>
      <c r="M2110" s="131"/>
      <c r="N2110" s="131"/>
      <c r="O2110" s="131"/>
      <c r="P2110" s="131"/>
      <c r="Q2110" s="170"/>
      <c r="R2110" s="170"/>
      <c r="S2110" s="170"/>
      <c r="T2110" s="170"/>
      <c r="U2110" s="170"/>
      <c r="V2110" s="170"/>
      <c r="W2110" s="170"/>
      <c r="X2110" s="131"/>
      <c r="Y2110"/>
      <c r="AB2110"/>
      <c r="AC2110"/>
      <c r="AD2110"/>
      <c r="AE2110"/>
      <c r="AF2110"/>
      <c r="AG2110"/>
      <c r="AH2110"/>
      <c r="AI2110"/>
      <c r="AJ2110"/>
      <c r="AK2110"/>
    </row>
    <row r="2111" spans="1:37" x14ac:dyDescent="0.25">
      <c r="A2111" s="131"/>
      <c r="B2111" s="131"/>
      <c r="C2111" s="131"/>
      <c r="D2111" s="131"/>
      <c r="E2111" s="131"/>
      <c r="F2111" s="131"/>
      <c r="G2111" s="131"/>
      <c r="H2111" s="131"/>
      <c r="I2111" s="131"/>
      <c r="J2111" s="131"/>
      <c r="K2111" s="131"/>
      <c r="L2111" s="131"/>
      <c r="M2111" s="131"/>
      <c r="N2111" s="131"/>
      <c r="O2111" s="131"/>
      <c r="P2111" s="131"/>
      <c r="Q2111" s="170"/>
      <c r="R2111" s="170"/>
      <c r="S2111" s="170"/>
      <c r="T2111" s="170"/>
      <c r="U2111" s="170"/>
      <c r="V2111" s="170"/>
      <c r="W2111" s="170"/>
      <c r="X2111" s="131"/>
      <c r="Y2111"/>
      <c r="AB2111"/>
      <c r="AC2111"/>
      <c r="AD2111"/>
      <c r="AE2111"/>
      <c r="AF2111"/>
      <c r="AG2111"/>
      <c r="AH2111"/>
      <c r="AI2111"/>
      <c r="AJ2111"/>
      <c r="AK2111"/>
    </row>
    <row r="2112" spans="1:37" x14ac:dyDescent="0.25">
      <c r="A2112" s="131"/>
      <c r="B2112" s="131"/>
      <c r="C2112" s="131"/>
      <c r="D2112" s="131"/>
      <c r="E2112" s="131"/>
      <c r="F2112" s="131"/>
      <c r="G2112" s="131"/>
      <c r="H2112" s="131"/>
      <c r="I2112" s="131"/>
      <c r="J2112" s="131"/>
      <c r="K2112" s="131"/>
      <c r="L2112" s="131"/>
      <c r="M2112" s="131"/>
      <c r="N2112" s="131"/>
      <c r="O2112" s="131"/>
      <c r="P2112" s="131"/>
      <c r="Q2112" s="170"/>
      <c r="R2112" s="170"/>
      <c r="S2112" s="170"/>
      <c r="T2112" s="170"/>
      <c r="U2112" s="170"/>
      <c r="V2112" s="170"/>
      <c r="W2112" s="170"/>
      <c r="X2112" s="131"/>
      <c r="Y2112"/>
      <c r="AB2112"/>
      <c r="AC2112"/>
      <c r="AD2112"/>
      <c r="AE2112"/>
      <c r="AF2112"/>
      <c r="AG2112"/>
      <c r="AH2112"/>
      <c r="AI2112"/>
      <c r="AJ2112"/>
      <c r="AK2112"/>
    </row>
    <row r="2113" spans="1:37" x14ac:dyDescent="0.25">
      <c r="A2113" s="131"/>
      <c r="B2113" s="131"/>
      <c r="C2113" s="131"/>
      <c r="D2113" s="131"/>
      <c r="E2113" s="131"/>
      <c r="F2113" s="131"/>
      <c r="G2113" s="131"/>
      <c r="H2113" s="131"/>
      <c r="I2113" s="131"/>
      <c r="J2113" s="131"/>
      <c r="K2113" s="131"/>
      <c r="L2113" s="131"/>
      <c r="M2113" s="131"/>
      <c r="N2113" s="131"/>
      <c r="O2113" s="131"/>
      <c r="P2113" s="131"/>
      <c r="Q2113" s="170"/>
      <c r="R2113" s="170"/>
      <c r="S2113" s="170"/>
      <c r="T2113" s="170"/>
      <c r="U2113" s="170"/>
      <c r="V2113" s="170"/>
      <c r="W2113" s="170"/>
      <c r="X2113" s="131"/>
      <c r="Y2113"/>
      <c r="AB2113"/>
      <c r="AC2113"/>
      <c r="AD2113"/>
      <c r="AE2113"/>
      <c r="AF2113"/>
      <c r="AG2113"/>
      <c r="AH2113"/>
      <c r="AI2113"/>
      <c r="AJ2113"/>
      <c r="AK2113"/>
    </row>
    <row r="2114" spans="1:37" x14ac:dyDescent="0.25">
      <c r="A2114" s="131"/>
      <c r="B2114" s="131"/>
      <c r="C2114" s="131"/>
      <c r="D2114" s="131"/>
      <c r="E2114" s="131"/>
      <c r="F2114" s="131"/>
      <c r="G2114" s="131"/>
      <c r="H2114" s="131"/>
      <c r="I2114" s="131"/>
      <c r="J2114" s="131"/>
      <c r="K2114" s="131"/>
      <c r="L2114" s="131"/>
      <c r="M2114" s="131"/>
      <c r="N2114" s="131"/>
      <c r="O2114" s="131"/>
      <c r="P2114" s="131"/>
      <c r="Q2114" s="170"/>
      <c r="R2114" s="170"/>
      <c r="S2114" s="170"/>
      <c r="T2114" s="170"/>
      <c r="U2114" s="170"/>
      <c r="V2114" s="170"/>
      <c r="W2114" s="170"/>
      <c r="X2114" s="131"/>
      <c r="Y2114"/>
      <c r="AB2114"/>
      <c r="AC2114"/>
      <c r="AD2114"/>
      <c r="AE2114"/>
      <c r="AF2114"/>
      <c r="AG2114"/>
      <c r="AH2114"/>
      <c r="AI2114"/>
      <c r="AJ2114"/>
      <c r="AK2114"/>
    </row>
    <row r="2115" spans="1:37" x14ac:dyDescent="0.25">
      <c r="A2115" s="131"/>
      <c r="B2115" s="131"/>
      <c r="C2115" s="131"/>
      <c r="D2115" s="131"/>
      <c r="E2115" s="131"/>
      <c r="F2115" s="131"/>
      <c r="G2115" s="131"/>
      <c r="H2115" s="131"/>
      <c r="I2115" s="131"/>
      <c r="J2115" s="131"/>
      <c r="K2115" s="131"/>
      <c r="L2115" s="131"/>
      <c r="M2115" s="131"/>
      <c r="N2115" s="131"/>
      <c r="O2115" s="131"/>
      <c r="P2115" s="131"/>
      <c r="Q2115" s="170"/>
      <c r="R2115" s="170"/>
      <c r="S2115" s="170"/>
      <c r="T2115" s="170"/>
      <c r="U2115" s="170"/>
      <c r="V2115" s="170"/>
      <c r="W2115" s="170"/>
      <c r="X2115" s="131"/>
      <c r="Y2115"/>
      <c r="AB2115"/>
      <c r="AC2115"/>
      <c r="AD2115"/>
      <c r="AE2115"/>
      <c r="AF2115"/>
      <c r="AG2115"/>
      <c r="AH2115"/>
      <c r="AI2115"/>
      <c r="AJ2115"/>
      <c r="AK2115"/>
    </row>
    <row r="2116" spans="1:37" x14ac:dyDescent="0.25">
      <c r="A2116" s="131"/>
      <c r="B2116" s="131"/>
      <c r="C2116" s="131"/>
      <c r="D2116" s="131"/>
      <c r="E2116" s="131"/>
      <c r="F2116" s="131"/>
      <c r="G2116" s="131"/>
      <c r="H2116" s="131"/>
      <c r="I2116" s="131"/>
      <c r="J2116" s="131"/>
      <c r="K2116" s="131"/>
      <c r="L2116" s="131"/>
      <c r="M2116" s="131"/>
      <c r="N2116" s="131"/>
      <c r="O2116" s="131"/>
      <c r="P2116" s="131"/>
      <c r="Q2116" s="170"/>
      <c r="R2116" s="170"/>
      <c r="S2116" s="170"/>
      <c r="T2116" s="170"/>
      <c r="U2116" s="170"/>
      <c r="V2116" s="170"/>
      <c r="W2116" s="170"/>
      <c r="X2116" s="131"/>
      <c r="Y2116"/>
      <c r="AB2116"/>
      <c r="AC2116"/>
      <c r="AD2116"/>
      <c r="AE2116"/>
      <c r="AF2116"/>
      <c r="AG2116"/>
      <c r="AH2116"/>
      <c r="AI2116"/>
      <c r="AJ2116"/>
      <c r="AK2116"/>
    </row>
    <row r="2117" spans="1:37" x14ac:dyDescent="0.25">
      <c r="A2117" s="131"/>
      <c r="B2117" s="131"/>
      <c r="C2117" s="131"/>
      <c r="D2117" s="131"/>
      <c r="E2117" s="131"/>
      <c r="F2117" s="131"/>
      <c r="G2117" s="131"/>
      <c r="H2117" s="131"/>
      <c r="I2117" s="131"/>
      <c r="J2117" s="131"/>
      <c r="K2117" s="131"/>
      <c r="L2117" s="131"/>
      <c r="M2117" s="131"/>
      <c r="N2117" s="131"/>
      <c r="O2117" s="131"/>
      <c r="P2117" s="131"/>
      <c r="Q2117" s="170"/>
      <c r="R2117" s="170"/>
      <c r="S2117" s="170"/>
      <c r="T2117" s="170"/>
      <c r="U2117" s="170"/>
      <c r="V2117" s="170"/>
      <c r="W2117" s="170"/>
      <c r="X2117" s="131"/>
      <c r="Y2117"/>
      <c r="AB2117"/>
      <c r="AC2117"/>
      <c r="AD2117"/>
      <c r="AE2117"/>
      <c r="AF2117"/>
      <c r="AG2117"/>
      <c r="AH2117"/>
      <c r="AI2117"/>
      <c r="AJ2117"/>
      <c r="AK2117"/>
    </row>
    <row r="2118" spans="1:37" x14ac:dyDescent="0.25">
      <c r="A2118" s="131"/>
      <c r="B2118" s="131"/>
      <c r="C2118" s="131"/>
      <c r="D2118" s="131"/>
      <c r="E2118" s="131"/>
      <c r="F2118" s="131"/>
      <c r="G2118" s="131"/>
      <c r="H2118" s="131"/>
      <c r="I2118" s="131"/>
      <c r="J2118" s="131"/>
      <c r="K2118" s="131"/>
      <c r="L2118" s="131"/>
      <c r="M2118" s="131"/>
      <c r="N2118" s="131"/>
      <c r="O2118" s="131"/>
      <c r="P2118" s="131"/>
      <c r="Q2118" s="170"/>
      <c r="R2118" s="170"/>
      <c r="S2118" s="170"/>
      <c r="T2118" s="170"/>
      <c r="U2118" s="170"/>
      <c r="V2118" s="170"/>
      <c r="W2118" s="170"/>
      <c r="X2118" s="131"/>
      <c r="Y2118"/>
      <c r="AB2118"/>
      <c r="AC2118"/>
      <c r="AD2118"/>
      <c r="AE2118"/>
      <c r="AF2118"/>
      <c r="AG2118"/>
      <c r="AH2118"/>
      <c r="AI2118"/>
      <c r="AJ2118"/>
      <c r="AK2118"/>
    </row>
    <row r="2119" spans="1:37" x14ac:dyDescent="0.25">
      <c r="A2119" s="131"/>
      <c r="B2119" s="131"/>
      <c r="C2119" s="131"/>
      <c r="D2119" s="131"/>
      <c r="E2119" s="131"/>
      <c r="F2119" s="131"/>
      <c r="G2119" s="131"/>
      <c r="H2119" s="131"/>
      <c r="I2119" s="131"/>
      <c r="J2119" s="131"/>
      <c r="K2119" s="131"/>
      <c r="L2119" s="131"/>
      <c r="M2119" s="131"/>
      <c r="N2119" s="131"/>
      <c r="O2119" s="131"/>
      <c r="P2119" s="131"/>
      <c r="Q2119" s="170"/>
      <c r="R2119" s="170"/>
      <c r="S2119" s="170"/>
      <c r="T2119" s="170"/>
      <c r="U2119" s="170"/>
      <c r="V2119" s="170"/>
      <c r="W2119" s="170"/>
      <c r="X2119" s="131"/>
      <c r="Y2119"/>
      <c r="AB2119"/>
      <c r="AC2119"/>
      <c r="AD2119"/>
      <c r="AE2119"/>
      <c r="AF2119"/>
      <c r="AG2119"/>
      <c r="AH2119"/>
      <c r="AI2119"/>
      <c r="AJ2119"/>
      <c r="AK2119"/>
    </row>
    <row r="2120" spans="1:37" x14ac:dyDescent="0.25">
      <c r="A2120" s="131"/>
      <c r="B2120" s="131"/>
      <c r="C2120" s="131"/>
      <c r="D2120" s="131"/>
      <c r="E2120" s="131"/>
      <c r="F2120" s="131"/>
      <c r="G2120" s="131"/>
      <c r="H2120" s="131"/>
      <c r="I2120" s="131"/>
      <c r="J2120" s="131"/>
      <c r="K2120" s="131"/>
      <c r="L2120" s="131"/>
      <c r="M2120" s="131"/>
      <c r="N2120" s="131"/>
      <c r="O2120" s="131"/>
      <c r="P2120" s="131"/>
      <c r="Q2120" s="170"/>
      <c r="R2120" s="170"/>
      <c r="S2120" s="170"/>
      <c r="T2120" s="170"/>
      <c r="U2120" s="170"/>
      <c r="V2120" s="170"/>
      <c r="W2120" s="170"/>
      <c r="X2120" s="131"/>
      <c r="Y2120"/>
      <c r="AB2120"/>
      <c r="AC2120"/>
      <c r="AD2120"/>
      <c r="AE2120"/>
      <c r="AF2120"/>
      <c r="AG2120"/>
      <c r="AH2120"/>
      <c r="AI2120"/>
      <c r="AJ2120"/>
      <c r="AK2120"/>
    </row>
    <row r="2121" spans="1:37" x14ac:dyDescent="0.25">
      <c r="A2121" s="131"/>
      <c r="B2121" s="131"/>
      <c r="C2121" s="131"/>
      <c r="D2121" s="131"/>
      <c r="E2121" s="131"/>
      <c r="F2121" s="131"/>
      <c r="G2121" s="131"/>
      <c r="H2121" s="131"/>
      <c r="I2121" s="131"/>
      <c r="J2121" s="131"/>
      <c r="K2121" s="131"/>
      <c r="L2121" s="131"/>
      <c r="M2121" s="131"/>
      <c r="N2121" s="131"/>
      <c r="O2121" s="131"/>
      <c r="P2121" s="131"/>
      <c r="Q2121" s="170"/>
      <c r="R2121" s="170"/>
      <c r="S2121" s="170"/>
      <c r="T2121" s="170"/>
      <c r="U2121" s="170"/>
      <c r="V2121" s="170"/>
      <c r="W2121" s="170"/>
      <c r="X2121" s="131"/>
      <c r="Y2121"/>
      <c r="AB2121"/>
      <c r="AC2121"/>
      <c r="AD2121"/>
      <c r="AE2121"/>
      <c r="AF2121"/>
      <c r="AG2121"/>
      <c r="AH2121"/>
      <c r="AI2121"/>
      <c r="AJ2121"/>
      <c r="AK2121"/>
    </row>
    <row r="2122" spans="1:37" x14ac:dyDescent="0.25">
      <c r="A2122" s="131"/>
      <c r="B2122" s="131"/>
      <c r="C2122" s="131"/>
      <c r="D2122" s="131"/>
      <c r="E2122" s="131"/>
      <c r="F2122" s="131"/>
      <c r="G2122" s="131"/>
      <c r="H2122" s="131"/>
      <c r="I2122" s="131"/>
      <c r="J2122" s="131"/>
      <c r="K2122" s="131"/>
      <c r="L2122" s="131"/>
      <c r="M2122" s="131"/>
      <c r="N2122" s="131"/>
      <c r="O2122" s="131"/>
      <c r="P2122" s="131"/>
      <c r="Q2122" s="170"/>
      <c r="R2122" s="170"/>
      <c r="S2122" s="170"/>
      <c r="T2122" s="170"/>
      <c r="U2122" s="170"/>
      <c r="V2122" s="170"/>
      <c r="W2122" s="170"/>
      <c r="X2122" s="131"/>
      <c r="Y2122"/>
      <c r="AB2122"/>
      <c r="AC2122"/>
      <c r="AD2122"/>
      <c r="AE2122"/>
      <c r="AF2122"/>
      <c r="AG2122"/>
      <c r="AH2122"/>
      <c r="AI2122"/>
      <c r="AJ2122"/>
      <c r="AK2122"/>
    </row>
    <row r="2123" spans="1:37" x14ac:dyDescent="0.25">
      <c r="A2123" s="131"/>
      <c r="B2123" s="131"/>
      <c r="C2123" s="131"/>
      <c r="D2123" s="131"/>
      <c r="E2123" s="131"/>
      <c r="F2123" s="131"/>
      <c r="G2123" s="131"/>
      <c r="H2123" s="131"/>
      <c r="I2123" s="131"/>
      <c r="J2123" s="131"/>
      <c r="K2123" s="131"/>
      <c r="L2123" s="131"/>
      <c r="M2123" s="131"/>
      <c r="N2123" s="131"/>
      <c r="O2123" s="131"/>
      <c r="P2123" s="131"/>
      <c r="Q2123" s="170"/>
      <c r="R2123" s="170"/>
      <c r="S2123" s="170"/>
      <c r="T2123" s="170"/>
      <c r="U2123" s="170"/>
      <c r="V2123" s="170"/>
      <c r="W2123" s="170"/>
      <c r="X2123" s="131"/>
      <c r="Y2123"/>
      <c r="AB2123"/>
      <c r="AC2123"/>
      <c r="AD2123"/>
      <c r="AE2123"/>
      <c r="AF2123"/>
      <c r="AG2123"/>
      <c r="AH2123"/>
      <c r="AI2123"/>
      <c r="AJ2123"/>
      <c r="AK2123"/>
    </row>
    <row r="2124" spans="1:37" x14ac:dyDescent="0.25">
      <c r="A2124" s="131"/>
      <c r="B2124" s="131"/>
      <c r="C2124" s="131"/>
      <c r="D2124" s="131"/>
      <c r="E2124" s="131"/>
      <c r="F2124" s="131"/>
      <c r="G2124" s="131"/>
      <c r="H2124" s="131"/>
      <c r="I2124" s="131"/>
      <c r="J2124" s="131"/>
      <c r="K2124" s="131"/>
      <c r="L2124" s="131"/>
      <c r="M2124" s="131"/>
      <c r="N2124" s="131"/>
      <c r="O2124" s="131"/>
      <c r="P2124" s="131"/>
      <c r="Q2124" s="170"/>
      <c r="R2124" s="170"/>
      <c r="S2124" s="170"/>
      <c r="T2124" s="170"/>
      <c r="U2124" s="170"/>
      <c r="V2124" s="170"/>
      <c r="W2124" s="170"/>
      <c r="X2124" s="131"/>
      <c r="Y2124"/>
      <c r="AB2124"/>
      <c r="AC2124"/>
      <c r="AD2124"/>
      <c r="AE2124"/>
      <c r="AF2124"/>
      <c r="AG2124"/>
      <c r="AH2124"/>
      <c r="AI2124"/>
      <c r="AJ2124"/>
      <c r="AK2124"/>
    </row>
    <row r="2125" spans="1:37" x14ac:dyDescent="0.25">
      <c r="A2125" s="131"/>
      <c r="B2125" s="131"/>
      <c r="C2125" s="131"/>
      <c r="D2125" s="131"/>
      <c r="E2125" s="131"/>
      <c r="F2125" s="131"/>
      <c r="G2125" s="131"/>
      <c r="H2125" s="131"/>
      <c r="I2125" s="131"/>
      <c r="J2125" s="131"/>
      <c r="K2125" s="131"/>
      <c r="L2125" s="131"/>
      <c r="M2125" s="131"/>
      <c r="N2125" s="131"/>
      <c r="O2125" s="131"/>
      <c r="P2125" s="131"/>
      <c r="Q2125" s="170"/>
      <c r="R2125" s="170"/>
      <c r="S2125" s="170"/>
      <c r="T2125" s="170"/>
      <c r="U2125" s="170"/>
      <c r="V2125" s="170"/>
      <c r="W2125" s="170"/>
      <c r="X2125" s="131"/>
      <c r="Y2125"/>
      <c r="AB2125"/>
      <c r="AC2125"/>
      <c r="AD2125"/>
      <c r="AE2125"/>
      <c r="AF2125"/>
      <c r="AG2125"/>
      <c r="AH2125"/>
      <c r="AI2125"/>
      <c r="AJ2125"/>
      <c r="AK2125"/>
    </row>
    <row r="2126" spans="1:37" x14ac:dyDescent="0.25">
      <c r="A2126" s="131"/>
      <c r="B2126" s="131"/>
      <c r="C2126" s="131"/>
      <c r="D2126" s="131"/>
      <c r="E2126" s="131"/>
      <c r="F2126" s="131"/>
      <c r="G2126" s="131"/>
      <c r="H2126" s="131"/>
      <c r="I2126" s="131"/>
      <c r="J2126" s="131"/>
      <c r="K2126" s="131"/>
      <c r="L2126" s="131"/>
      <c r="M2126" s="131"/>
      <c r="N2126" s="131"/>
      <c r="O2126" s="131"/>
      <c r="P2126" s="131"/>
      <c r="Q2126" s="170"/>
      <c r="R2126" s="170"/>
      <c r="S2126" s="170"/>
      <c r="T2126" s="170"/>
      <c r="U2126" s="170"/>
      <c r="V2126" s="170"/>
      <c r="W2126" s="170"/>
      <c r="X2126" s="131"/>
      <c r="Y2126"/>
      <c r="AB2126"/>
      <c r="AC2126"/>
      <c r="AD2126"/>
      <c r="AE2126"/>
      <c r="AF2126"/>
      <c r="AG2126"/>
      <c r="AH2126"/>
      <c r="AI2126"/>
      <c r="AJ2126"/>
      <c r="AK2126"/>
    </row>
    <row r="2127" spans="1:37" x14ac:dyDescent="0.25">
      <c r="A2127" s="131"/>
      <c r="B2127" s="131"/>
      <c r="C2127" s="131"/>
      <c r="D2127" s="131"/>
      <c r="E2127" s="131"/>
      <c r="F2127" s="131"/>
      <c r="G2127" s="131"/>
      <c r="H2127" s="131"/>
      <c r="I2127" s="131"/>
      <c r="J2127" s="131"/>
      <c r="K2127" s="131"/>
      <c r="L2127" s="131"/>
      <c r="M2127" s="131"/>
      <c r="N2127" s="131"/>
      <c r="O2127" s="131"/>
      <c r="P2127" s="131"/>
      <c r="Q2127" s="170"/>
      <c r="R2127" s="170"/>
      <c r="S2127" s="170"/>
      <c r="T2127" s="170"/>
      <c r="U2127" s="170"/>
      <c r="V2127" s="170"/>
      <c r="W2127" s="170"/>
      <c r="X2127" s="131"/>
      <c r="Y2127"/>
      <c r="AB2127"/>
      <c r="AC2127"/>
      <c r="AD2127"/>
      <c r="AE2127"/>
      <c r="AF2127"/>
      <c r="AG2127"/>
      <c r="AH2127"/>
      <c r="AI2127"/>
      <c r="AJ2127"/>
      <c r="AK2127"/>
    </row>
    <row r="2128" spans="1:37" x14ac:dyDescent="0.25">
      <c r="A2128" s="131"/>
      <c r="B2128" s="131"/>
      <c r="C2128" s="131"/>
      <c r="D2128" s="131"/>
      <c r="E2128" s="131"/>
      <c r="F2128" s="131"/>
      <c r="G2128" s="131"/>
      <c r="H2128" s="131"/>
      <c r="I2128" s="131"/>
      <c r="J2128" s="131"/>
      <c r="K2128" s="131"/>
      <c r="L2128" s="131"/>
      <c r="M2128" s="131"/>
      <c r="N2128" s="131"/>
      <c r="O2128" s="131"/>
      <c r="P2128" s="131"/>
      <c r="Q2128" s="170"/>
      <c r="R2128" s="170"/>
      <c r="S2128" s="170"/>
      <c r="T2128" s="170"/>
      <c r="U2128" s="170"/>
      <c r="V2128" s="170"/>
      <c r="W2128" s="170"/>
      <c r="X2128" s="131"/>
      <c r="Y2128"/>
      <c r="AB2128"/>
      <c r="AC2128"/>
      <c r="AD2128"/>
      <c r="AE2128"/>
      <c r="AF2128"/>
      <c r="AG2128"/>
      <c r="AH2128"/>
      <c r="AI2128"/>
      <c r="AJ2128"/>
      <c r="AK2128"/>
    </row>
    <row r="2129" spans="1:37" x14ac:dyDescent="0.25">
      <c r="A2129" s="131"/>
      <c r="B2129" s="131"/>
      <c r="C2129" s="131"/>
      <c r="D2129" s="131"/>
      <c r="E2129" s="131"/>
      <c r="F2129" s="131"/>
      <c r="G2129" s="131"/>
      <c r="H2129" s="131"/>
      <c r="I2129" s="131"/>
      <c r="J2129" s="131"/>
      <c r="K2129" s="131"/>
      <c r="L2129" s="131"/>
      <c r="M2129" s="131"/>
      <c r="N2129" s="131"/>
      <c r="O2129" s="131"/>
      <c r="P2129" s="131"/>
      <c r="Q2129" s="170"/>
      <c r="R2129" s="170"/>
      <c r="S2129" s="170"/>
      <c r="T2129" s="170"/>
      <c r="U2129" s="170"/>
      <c r="V2129" s="170"/>
      <c r="W2129" s="170"/>
      <c r="X2129" s="131"/>
      <c r="Y2129"/>
      <c r="AB2129"/>
      <c r="AC2129"/>
      <c r="AD2129"/>
      <c r="AE2129"/>
      <c r="AF2129"/>
      <c r="AG2129"/>
      <c r="AH2129"/>
      <c r="AI2129"/>
      <c r="AJ2129"/>
      <c r="AK2129"/>
    </row>
    <row r="2130" spans="1:37" x14ac:dyDescent="0.25">
      <c r="A2130" s="131"/>
      <c r="B2130" s="131"/>
      <c r="C2130" s="131"/>
      <c r="D2130" s="131"/>
      <c r="E2130" s="131"/>
      <c r="F2130" s="131"/>
      <c r="G2130" s="131"/>
      <c r="H2130" s="131"/>
      <c r="I2130" s="131"/>
      <c r="J2130" s="131"/>
      <c r="K2130" s="131"/>
      <c r="L2130" s="131"/>
      <c r="M2130" s="131"/>
      <c r="N2130" s="131"/>
      <c r="O2130" s="131"/>
      <c r="P2130" s="131"/>
      <c r="Q2130" s="170"/>
      <c r="R2130" s="170"/>
      <c r="S2130" s="170"/>
      <c r="T2130" s="170"/>
      <c r="U2130" s="170"/>
      <c r="V2130" s="170"/>
      <c r="W2130" s="170"/>
      <c r="X2130" s="131"/>
      <c r="Y2130"/>
      <c r="AB2130"/>
      <c r="AC2130"/>
      <c r="AD2130"/>
      <c r="AE2130"/>
      <c r="AF2130"/>
      <c r="AG2130"/>
      <c r="AH2130"/>
      <c r="AI2130"/>
      <c r="AJ2130"/>
      <c r="AK2130"/>
    </row>
    <row r="2131" spans="1:37" x14ac:dyDescent="0.25">
      <c r="A2131" s="131"/>
      <c r="B2131" s="131"/>
      <c r="C2131" s="131"/>
      <c r="D2131" s="131"/>
      <c r="E2131" s="131"/>
      <c r="F2131" s="131"/>
      <c r="G2131" s="131"/>
      <c r="H2131" s="131"/>
      <c r="I2131" s="131"/>
      <c r="J2131" s="131"/>
      <c r="K2131" s="131"/>
      <c r="L2131" s="131"/>
      <c r="M2131" s="131"/>
      <c r="N2131" s="131"/>
      <c r="O2131" s="131"/>
      <c r="P2131" s="131"/>
      <c r="Q2131" s="170"/>
      <c r="R2131" s="170"/>
      <c r="S2131" s="170"/>
      <c r="T2131" s="170"/>
      <c r="U2131" s="170"/>
      <c r="V2131" s="170"/>
      <c r="W2131" s="170"/>
      <c r="X2131" s="131"/>
      <c r="Y2131"/>
      <c r="AB2131"/>
      <c r="AC2131"/>
      <c r="AD2131"/>
      <c r="AE2131"/>
      <c r="AF2131"/>
      <c r="AG2131"/>
      <c r="AH2131"/>
      <c r="AI2131"/>
      <c r="AJ2131"/>
      <c r="AK2131"/>
    </row>
    <row r="2132" spans="1:37" x14ac:dyDescent="0.25">
      <c r="A2132" s="131"/>
      <c r="B2132" s="131"/>
      <c r="C2132" s="131"/>
      <c r="D2132" s="131"/>
      <c r="E2132" s="131"/>
      <c r="F2132" s="131"/>
      <c r="G2132" s="131"/>
      <c r="H2132" s="131"/>
      <c r="I2132" s="131"/>
      <c r="J2132" s="131"/>
      <c r="K2132" s="131"/>
      <c r="L2132" s="131"/>
      <c r="M2132" s="131"/>
      <c r="N2132" s="131"/>
      <c r="O2132" s="131"/>
      <c r="P2132" s="131"/>
      <c r="Q2132" s="170"/>
      <c r="R2132" s="170"/>
      <c r="S2132" s="170"/>
      <c r="T2132" s="170"/>
      <c r="U2132" s="170"/>
      <c r="V2132" s="170"/>
      <c r="W2132" s="170"/>
      <c r="X2132" s="131"/>
      <c r="Y2132"/>
      <c r="AB2132"/>
      <c r="AC2132"/>
      <c r="AD2132"/>
      <c r="AE2132"/>
      <c r="AF2132"/>
      <c r="AG2132"/>
      <c r="AH2132"/>
      <c r="AI2132"/>
      <c r="AJ2132"/>
      <c r="AK2132"/>
    </row>
    <row r="2133" spans="1:37" x14ac:dyDescent="0.25">
      <c r="A2133" s="131"/>
      <c r="B2133" s="131"/>
      <c r="C2133" s="131"/>
      <c r="D2133" s="131"/>
      <c r="E2133" s="131"/>
      <c r="F2133" s="131"/>
      <c r="G2133" s="131"/>
      <c r="H2133" s="131"/>
      <c r="I2133" s="131"/>
      <c r="J2133" s="131"/>
      <c r="K2133" s="131"/>
      <c r="L2133" s="131"/>
      <c r="M2133" s="131"/>
      <c r="N2133" s="131"/>
      <c r="O2133" s="131"/>
      <c r="P2133" s="131"/>
      <c r="Q2133" s="170"/>
      <c r="R2133" s="170"/>
      <c r="S2133" s="170"/>
      <c r="T2133" s="170"/>
      <c r="U2133" s="170"/>
      <c r="V2133" s="170"/>
      <c r="W2133" s="170"/>
      <c r="X2133" s="131"/>
      <c r="Y2133"/>
      <c r="AB2133"/>
      <c r="AC2133"/>
      <c r="AD2133"/>
      <c r="AE2133"/>
      <c r="AF2133"/>
      <c r="AG2133"/>
      <c r="AH2133"/>
      <c r="AI2133"/>
      <c r="AJ2133"/>
      <c r="AK2133"/>
    </row>
    <row r="2134" spans="1:37" x14ac:dyDescent="0.25">
      <c r="A2134" s="131"/>
      <c r="B2134" s="131"/>
      <c r="C2134" s="131"/>
      <c r="D2134" s="131"/>
      <c r="E2134" s="131"/>
      <c r="F2134" s="131"/>
      <c r="G2134" s="131"/>
      <c r="H2134" s="131"/>
      <c r="I2134" s="131"/>
      <c r="J2134" s="131"/>
      <c r="K2134" s="131"/>
      <c r="L2134" s="131"/>
      <c r="M2134" s="131"/>
      <c r="N2134" s="131"/>
      <c r="O2134" s="131"/>
      <c r="P2134" s="131"/>
      <c r="Q2134" s="170"/>
      <c r="R2134" s="170"/>
      <c r="S2134" s="170"/>
      <c r="T2134" s="170"/>
      <c r="U2134" s="170"/>
      <c r="V2134" s="170"/>
      <c r="W2134" s="170"/>
      <c r="X2134" s="131"/>
      <c r="Y2134"/>
      <c r="AB2134"/>
      <c r="AC2134"/>
      <c r="AD2134"/>
      <c r="AE2134"/>
      <c r="AF2134"/>
      <c r="AG2134"/>
      <c r="AH2134"/>
      <c r="AI2134"/>
      <c r="AJ2134"/>
      <c r="AK2134"/>
    </row>
    <row r="2135" spans="1:37" x14ac:dyDescent="0.25">
      <c r="A2135" s="131"/>
      <c r="B2135" s="131"/>
      <c r="C2135" s="131"/>
      <c r="D2135" s="131"/>
      <c r="E2135" s="131"/>
      <c r="F2135" s="131"/>
      <c r="G2135" s="131"/>
      <c r="H2135" s="131"/>
      <c r="I2135" s="131"/>
      <c r="J2135" s="131"/>
      <c r="K2135" s="131"/>
      <c r="L2135" s="131"/>
      <c r="M2135" s="131"/>
      <c r="N2135" s="131"/>
      <c r="O2135" s="131"/>
      <c r="P2135" s="131"/>
      <c r="Q2135" s="170"/>
      <c r="R2135" s="170"/>
      <c r="S2135" s="170"/>
      <c r="T2135" s="170"/>
      <c r="U2135" s="170"/>
      <c r="V2135" s="170"/>
      <c r="W2135" s="170"/>
      <c r="X2135" s="131"/>
      <c r="Y2135"/>
      <c r="AB2135"/>
      <c r="AC2135"/>
      <c r="AD2135"/>
      <c r="AE2135"/>
      <c r="AF2135"/>
      <c r="AG2135"/>
      <c r="AH2135"/>
      <c r="AI2135"/>
      <c r="AJ2135"/>
      <c r="AK2135"/>
    </row>
    <row r="2136" spans="1:37" x14ac:dyDescent="0.25">
      <c r="A2136" s="131"/>
      <c r="B2136" s="131"/>
      <c r="C2136" s="131"/>
      <c r="D2136" s="131"/>
      <c r="E2136" s="131"/>
      <c r="F2136" s="131"/>
      <c r="G2136" s="131"/>
      <c r="H2136" s="131"/>
      <c r="I2136" s="131"/>
      <c r="J2136" s="131"/>
      <c r="K2136" s="131"/>
      <c r="L2136" s="131"/>
      <c r="M2136" s="131"/>
      <c r="N2136" s="131"/>
      <c r="O2136" s="131"/>
      <c r="P2136" s="131"/>
      <c r="Q2136" s="170"/>
      <c r="R2136" s="170"/>
      <c r="S2136" s="170"/>
      <c r="T2136" s="170"/>
      <c r="U2136" s="170"/>
      <c r="V2136" s="170"/>
      <c r="W2136" s="170"/>
      <c r="X2136" s="131"/>
      <c r="Y2136"/>
      <c r="AB2136"/>
      <c r="AC2136"/>
      <c r="AD2136"/>
      <c r="AE2136"/>
      <c r="AF2136"/>
      <c r="AG2136"/>
      <c r="AH2136"/>
      <c r="AI2136"/>
      <c r="AJ2136"/>
      <c r="AK2136"/>
    </row>
    <row r="2137" spans="1:37" x14ac:dyDescent="0.25">
      <c r="A2137" s="131"/>
      <c r="B2137" s="131"/>
      <c r="C2137" s="131"/>
      <c r="D2137" s="131"/>
      <c r="E2137" s="131"/>
      <c r="F2137" s="131"/>
      <c r="G2137" s="131"/>
      <c r="H2137" s="131"/>
      <c r="I2137" s="131"/>
      <c r="J2137" s="131"/>
      <c r="K2137" s="131"/>
      <c r="L2137" s="131"/>
      <c r="M2137" s="131"/>
      <c r="N2137" s="131"/>
      <c r="O2137" s="131"/>
      <c r="P2137" s="131"/>
      <c r="Q2137" s="170"/>
      <c r="R2137" s="170"/>
      <c r="S2137" s="170"/>
      <c r="T2137" s="170"/>
      <c r="U2137" s="170"/>
      <c r="V2137" s="170"/>
      <c r="W2137" s="170"/>
      <c r="X2137" s="131"/>
      <c r="Y2137"/>
      <c r="AB2137"/>
      <c r="AC2137"/>
      <c r="AD2137"/>
      <c r="AE2137"/>
      <c r="AF2137"/>
      <c r="AG2137"/>
      <c r="AH2137"/>
      <c r="AI2137"/>
      <c r="AJ2137"/>
      <c r="AK2137"/>
    </row>
    <row r="2138" spans="1:37" x14ac:dyDescent="0.25">
      <c r="A2138" s="131"/>
      <c r="B2138" s="131"/>
      <c r="C2138" s="131"/>
      <c r="D2138" s="131"/>
      <c r="E2138" s="131"/>
      <c r="F2138" s="131"/>
      <c r="G2138" s="131"/>
      <c r="H2138" s="131"/>
      <c r="I2138" s="131"/>
      <c r="J2138" s="131"/>
      <c r="K2138" s="131"/>
      <c r="L2138" s="131"/>
      <c r="M2138" s="131"/>
      <c r="N2138" s="131"/>
      <c r="O2138" s="131"/>
      <c r="P2138" s="131"/>
      <c r="Q2138" s="170"/>
      <c r="R2138" s="170"/>
      <c r="S2138" s="170"/>
      <c r="T2138" s="170"/>
      <c r="U2138" s="170"/>
      <c r="V2138" s="170"/>
      <c r="W2138" s="170"/>
      <c r="X2138" s="131"/>
      <c r="Y2138"/>
      <c r="AB2138"/>
      <c r="AC2138"/>
      <c r="AD2138"/>
      <c r="AE2138"/>
      <c r="AF2138"/>
      <c r="AG2138"/>
      <c r="AH2138"/>
      <c r="AI2138"/>
      <c r="AJ2138"/>
      <c r="AK2138"/>
    </row>
    <row r="2139" spans="1:37" x14ac:dyDescent="0.25">
      <c r="A2139" s="131"/>
      <c r="B2139" s="131"/>
      <c r="C2139" s="131"/>
      <c r="D2139" s="131"/>
      <c r="E2139" s="131"/>
      <c r="F2139" s="131"/>
      <c r="G2139" s="131"/>
      <c r="H2139" s="131"/>
      <c r="I2139" s="131"/>
      <c r="J2139" s="131"/>
      <c r="K2139" s="131"/>
      <c r="L2139" s="131"/>
      <c r="M2139" s="131"/>
      <c r="N2139" s="131"/>
      <c r="O2139" s="131"/>
      <c r="P2139" s="131"/>
      <c r="Q2139" s="170"/>
      <c r="R2139" s="170"/>
      <c r="S2139" s="170"/>
      <c r="T2139" s="170"/>
      <c r="U2139" s="170"/>
      <c r="V2139" s="170"/>
      <c r="W2139" s="170"/>
      <c r="X2139" s="131"/>
      <c r="Y2139"/>
      <c r="AB2139"/>
      <c r="AC2139"/>
      <c r="AD2139"/>
      <c r="AE2139"/>
      <c r="AF2139"/>
      <c r="AG2139"/>
      <c r="AH2139"/>
      <c r="AI2139"/>
      <c r="AJ2139"/>
      <c r="AK2139"/>
    </row>
    <row r="2140" spans="1:37" x14ac:dyDescent="0.25">
      <c r="A2140" s="131"/>
      <c r="B2140" s="131"/>
      <c r="C2140" s="131"/>
      <c r="D2140" s="131"/>
      <c r="E2140" s="131"/>
      <c r="F2140" s="131"/>
      <c r="G2140" s="131"/>
      <c r="H2140" s="131"/>
      <c r="I2140" s="131"/>
      <c r="J2140" s="131"/>
      <c r="K2140" s="131"/>
      <c r="L2140" s="131"/>
      <c r="M2140" s="131"/>
      <c r="N2140" s="131"/>
      <c r="O2140" s="131"/>
      <c r="P2140" s="131"/>
      <c r="Q2140" s="170"/>
      <c r="R2140" s="170"/>
      <c r="S2140" s="170"/>
      <c r="T2140" s="170"/>
      <c r="U2140" s="170"/>
      <c r="V2140" s="170"/>
      <c r="W2140" s="170"/>
      <c r="X2140" s="131"/>
      <c r="Y2140"/>
      <c r="AB2140"/>
      <c r="AC2140"/>
      <c r="AD2140"/>
      <c r="AE2140"/>
      <c r="AF2140"/>
      <c r="AG2140"/>
      <c r="AH2140"/>
      <c r="AI2140"/>
      <c r="AJ2140"/>
      <c r="AK2140"/>
    </row>
    <row r="2141" spans="1:37" x14ac:dyDescent="0.25">
      <c r="A2141" s="131"/>
      <c r="B2141" s="131"/>
      <c r="C2141" s="131"/>
      <c r="D2141" s="131"/>
      <c r="E2141" s="131"/>
      <c r="F2141" s="131"/>
      <c r="G2141" s="131"/>
      <c r="H2141" s="131"/>
      <c r="I2141" s="131"/>
      <c r="J2141" s="131"/>
      <c r="K2141" s="131"/>
      <c r="L2141" s="131"/>
      <c r="M2141" s="131"/>
      <c r="N2141" s="131"/>
      <c r="O2141" s="131"/>
      <c r="P2141" s="131"/>
      <c r="Q2141" s="170"/>
      <c r="R2141" s="170"/>
      <c r="S2141" s="170"/>
      <c r="T2141" s="170"/>
      <c r="U2141" s="170"/>
      <c r="V2141" s="170"/>
      <c r="W2141" s="170"/>
      <c r="X2141" s="131"/>
      <c r="Y2141"/>
      <c r="AB2141"/>
      <c r="AC2141"/>
      <c r="AD2141"/>
      <c r="AE2141"/>
      <c r="AF2141"/>
      <c r="AG2141"/>
      <c r="AH2141"/>
      <c r="AI2141"/>
      <c r="AJ2141"/>
      <c r="AK2141"/>
    </row>
    <row r="2142" spans="1:37" x14ac:dyDescent="0.25">
      <c r="A2142" s="131"/>
      <c r="B2142" s="131"/>
      <c r="C2142" s="131"/>
      <c r="D2142" s="131"/>
      <c r="E2142" s="131"/>
      <c r="F2142" s="131"/>
      <c r="G2142" s="131"/>
      <c r="H2142" s="131"/>
      <c r="I2142" s="131"/>
      <c r="J2142" s="131"/>
      <c r="K2142" s="131"/>
      <c r="L2142" s="131"/>
      <c r="M2142" s="131"/>
      <c r="N2142" s="131"/>
      <c r="O2142" s="131"/>
      <c r="P2142" s="131"/>
      <c r="Q2142" s="170"/>
      <c r="R2142" s="170"/>
      <c r="S2142" s="170"/>
      <c r="T2142" s="170"/>
      <c r="U2142" s="170"/>
      <c r="V2142" s="170"/>
      <c r="W2142" s="170"/>
      <c r="X2142" s="131"/>
      <c r="Y2142"/>
      <c r="AB2142"/>
      <c r="AC2142"/>
      <c r="AD2142"/>
      <c r="AE2142"/>
      <c r="AF2142"/>
      <c r="AG2142"/>
      <c r="AH2142"/>
      <c r="AI2142"/>
      <c r="AJ2142"/>
      <c r="AK2142"/>
    </row>
    <row r="2143" spans="1:37" x14ac:dyDescent="0.25">
      <c r="A2143" s="131"/>
      <c r="B2143" s="131"/>
      <c r="C2143" s="131"/>
      <c r="D2143" s="131"/>
      <c r="E2143" s="131"/>
      <c r="F2143" s="131"/>
      <c r="G2143" s="131"/>
      <c r="H2143" s="131"/>
      <c r="I2143" s="131"/>
      <c r="J2143" s="131"/>
      <c r="K2143" s="131"/>
      <c r="L2143" s="131"/>
      <c r="M2143" s="131"/>
      <c r="N2143" s="131"/>
      <c r="O2143" s="131"/>
      <c r="P2143" s="131"/>
      <c r="Q2143" s="170"/>
      <c r="R2143" s="170"/>
      <c r="S2143" s="170"/>
      <c r="T2143" s="170"/>
      <c r="U2143" s="170"/>
      <c r="V2143" s="170"/>
      <c r="W2143" s="170"/>
      <c r="X2143" s="131"/>
      <c r="Y2143"/>
      <c r="AB2143"/>
      <c r="AC2143"/>
      <c r="AD2143"/>
      <c r="AE2143"/>
      <c r="AF2143"/>
      <c r="AG2143"/>
      <c r="AH2143"/>
      <c r="AI2143"/>
      <c r="AJ2143"/>
      <c r="AK2143"/>
    </row>
    <row r="2144" spans="1:37" x14ac:dyDescent="0.25">
      <c r="A2144" s="131"/>
      <c r="B2144" s="131"/>
      <c r="C2144" s="131"/>
      <c r="D2144" s="131"/>
      <c r="E2144" s="131"/>
      <c r="F2144" s="131"/>
      <c r="G2144" s="131"/>
      <c r="H2144" s="131"/>
      <c r="I2144" s="131"/>
      <c r="J2144" s="131"/>
      <c r="K2144" s="131"/>
      <c r="L2144" s="131"/>
      <c r="M2144" s="131"/>
      <c r="N2144" s="131"/>
      <c r="O2144" s="131"/>
      <c r="P2144" s="131"/>
      <c r="Q2144" s="170"/>
      <c r="R2144" s="170"/>
      <c r="S2144" s="170"/>
      <c r="T2144" s="170"/>
      <c r="U2144" s="170"/>
      <c r="V2144" s="170"/>
      <c r="W2144" s="170"/>
      <c r="X2144" s="131"/>
      <c r="Y2144"/>
      <c r="AB2144"/>
      <c r="AC2144"/>
      <c r="AD2144"/>
      <c r="AE2144"/>
      <c r="AF2144"/>
      <c r="AG2144"/>
      <c r="AH2144"/>
      <c r="AI2144"/>
      <c r="AJ2144"/>
      <c r="AK2144"/>
    </row>
    <row r="2145" spans="1:37" x14ac:dyDescent="0.25">
      <c r="A2145" s="131"/>
      <c r="B2145" s="131"/>
      <c r="C2145" s="131"/>
      <c r="D2145" s="131"/>
      <c r="E2145" s="131"/>
      <c r="F2145" s="131"/>
      <c r="G2145" s="131"/>
      <c r="H2145" s="131"/>
      <c r="I2145" s="131"/>
      <c r="J2145" s="131"/>
      <c r="K2145" s="131"/>
      <c r="L2145" s="131"/>
      <c r="M2145" s="131"/>
      <c r="N2145" s="131"/>
      <c r="O2145" s="131"/>
      <c r="P2145" s="131"/>
      <c r="Q2145" s="170"/>
      <c r="R2145" s="170"/>
      <c r="S2145" s="170"/>
      <c r="T2145" s="170"/>
      <c r="U2145" s="170"/>
      <c r="V2145" s="170"/>
      <c r="W2145" s="170"/>
      <c r="X2145" s="131"/>
      <c r="Y2145"/>
      <c r="AB2145"/>
      <c r="AC2145"/>
      <c r="AD2145"/>
      <c r="AE2145"/>
      <c r="AF2145"/>
      <c r="AG2145"/>
      <c r="AH2145"/>
      <c r="AI2145"/>
      <c r="AJ2145"/>
      <c r="AK2145"/>
    </row>
    <row r="2146" spans="1:37" x14ac:dyDescent="0.25">
      <c r="A2146" s="131"/>
      <c r="B2146" s="131"/>
      <c r="C2146" s="131"/>
      <c r="D2146" s="131"/>
      <c r="E2146" s="131"/>
      <c r="F2146" s="131"/>
      <c r="G2146" s="131"/>
      <c r="H2146" s="131"/>
      <c r="I2146" s="131"/>
      <c r="J2146" s="131"/>
      <c r="K2146" s="131"/>
      <c r="L2146" s="131"/>
      <c r="M2146" s="131"/>
      <c r="N2146" s="131"/>
      <c r="O2146" s="131"/>
      <c r="P2146" s="131"/>
      <c r="Q2146" s="170"/>
      <c r="R2146" s="170"/>
      <c r="S2146" s="170"/>
      <c r="T2146" s="170"/>
      <c r="U2146" s="170"/>
      <c r="V2146" s="170"/>
      <c r="W2146" s="170"/>
      <c r="X2146" s="131"/>
      <c r="Y2146"/>
      <c r="AB2146"/>
      <c r="AC2146"/>
      <c r="AD2146"/>
      <c r="AE2146"/>
      <c r="AF2146"/>
      <c r="AG2146"/>
      <c r="AH2146"/>
      <c r="AI2146"/>
      <c r="AJ2146"/>
      <c r="AK2146"/>
    </row>
    <row r="2147" spans="1:37" x14ac:dyDescent="0.25">
      <c r="A2147" s="131"/>
      <c r="B2147" s="131"/>
      <c r="C2147" s="131"/>
      <c r="D2147" s="131"/>
      <c r="E2147" s="131"/>
      <c r="F2147" s="131"/>
      <c r="G2147" s="131"/>
      <c r="H2147" s="131"/>
      <c r="I2147" s="131"/>
      <c r="J2147" s="131"/>
      <c r="K2147" s="131"/>
      <c r="L2147" s="131"/>
      <c r="M2147" s="131"/>
      <c r="N2147" s="131"/>
      <c r="O2147" s="131"/>
      <c r="P2147" s="131"/>
      <c r="Q2147" s="170"/>
      <c r="R2147" s="170"/>
      <c r="S2147" s="170"/>
      <c r="T2147" s="170"/>
      <c r="U2147" s="170"/>
      <c r="V2147" s="170"/>
      <c r="W2147" s="170"/>
      <c r="X2147" s="131"/>
      <c r="Y2147"/>
      <c r="AB2147"/>
      <c r="AC2147"/>
      <c r="AD2147"/>
      <c r="AE2147"/>
      <c r="AF2147"/>
      <c r="AG2147"/>
      <c r="AH2147"/>
      <c r="AI2147"/>
      <c r="AJ2147"/>
      <c r="AK2147"/>
    </row>
    <row r="2148" spans="1:37" x14ac:dyDescent="0.25">
      <c r="A2148" s="131"/>
      <c r="B2148" s="131"/>
      <c r="C2148" s="131"/>
      <c r="D2148" s="131"/>
      <c r="E2148" s="131"/>
      <c r="F2148" s="131"/>
      <c r="G2148" s="131"/>
      <c r="H2148" s="131"/>
      <c r="I2148" s="131"/>
      <c r="J2148" s="131"/>
      <c r="K2148" s="131"/>
      <c r="L2148" s="131"/>
      <c r="M2148" s="131"/>
      <c r="N2148" s="131"/>
      <c r="O2148" s="131"/>
      <c r="P2148" s="131"/>
      <c r="Q2148" s="170"/>
      <c r="R2148" s="170"/>
      <c r="S2148" s="170"/>
      <c r="T2148" s="170"/>
      <c r="U2148" s="170"/>
      <c r="V2148" s="170"/>
      <c r="W2148" s="170"/>
      <c r="X2148" s="131"/>
      <c r="Y2148"/>
      <c r="AB2148"/>
      <c r="AC2148"/>
      <c r="AD2148"/>
      <c r="AE2148"/>
      <c r="AF2148"/>
      <c r="AG2148"/>
      <c r="AH2148"/>
      <c r="AI2148"/>
      <c r="AJ2148"/>
      <c r="AK2148"/>
    </row>
    <row r="2149" spans="1:37" x14ac:dyDescent="0.25">
      <c r="A2149" s="131"/>
      <c r="B2149" s="131"/>
      <c r="C2149" s="131"/>
      <c r="D2149" s="131"/>
      <c r="E2149" s="131"/>
      <c r="F2149" s="131"/>
      <c r="G2149" s="131"/>
      <c r="H2149" s="131"/>
      <c r="I2149" s="131"/>
      <c r="J2149" s="131"/>
      <c r="K2149" s="131"/>
      <c r="L2149" s="131"/>
      <c r="M2149" s="131"/>
      <c r="N2149" s="131"/>
      <c r="O2149" s="131"/>
      <c r="P2149" s="131"/>
      <c r="Q2149" s="170"/>
      <c r="R2149" s="170"/>
      <c r="S2149" s="170"/>
      <c r="T2149" s="170"/>
      <c r="U2149" s="170"/>
      <c r="V2149" s="170"/>
      <c r="W2149" s="170"/>
      <c r="X2149" s="131"/>
      <c r="Y2149"/>
      <c r="AB2149"/>
      <c r="AC2149"/>
      <c r="AD2149"/>
      <c r="AE2149"/>
      <c r="AF2149"/>
      <c r="AG2149"/>
      <c r="AH2149"/>
      <c r="AI2149"/>
      <c r="AJ2149"/>
      <c r="AK2149"/>
    </row>
    <row r="2150" spans="1:37" x14ac:dyDescent="0.25">
      <c r="A2150" s="131"/>
      <c r="B2150" s="131"/>
      <c r="C2150" s="131"/>
      <c r="D2150" s="131"/>
      <c r="E2150" s="131"/>
      <c r="F2150" s="131"/>
      <c r="G2150" s="131"/>
      <c r="H2150" s="131"/>
      <c r="I2150" s="131"/>
      <c r="J2150" s="131"/>
      <c r="K2150" s="131"/>
      <c r="L2150" s="131"/>
      <c r="M2150" s="131"/>
      <c r="N2150" s="131"/>
      <c r="O2150" s="131"/>
      <c r="P2150" s="131"/>
      <c r="Q2150" s="170"/>
      <c r="R2150" s="170"/>
      <c r="S2150" s="170"/>
      <c r="T2150" s="170"/>
      <c r="U2150" s="170"/>
      <c r="V2150" s="170"/>
      <c r="W2150" s="170"/>
      <c r="X2150" s="131"/>
      <c r="Y2150"/>
      <c r="AB2150"/>
      <c r="AC2150"/>
      <c r="AD2150"/>
      <c r="AE2150"/>
      <c r="AF2150"/>
      <c r="AG2150"/>
      <c r="AH2150"/>
      <c r="AI2150"/>
      <c r="AJ2150"/>
      <c r="AK2150"/>
    </row>
    <row r="2151" spans="1:37" x14ac:dyDescent="0.25">
      <c r="A2151" s="131"/>
      <c r="B2151" s="131"/>
      <c r="C2151" s="131"/>
      <c r="D2151" s="131"/>
      <c r="E2151" s="131"/>
      <c r="F2151" s="131"/>
      <c r="G2151" s="131"/>
      <c r="H2151" s="131"/>
      <c r="I2151" s="131"/>
      <c r="J2151" s="131"/>
      <c r="K2151" s="131"/>
      <c r="L2151" s="131"/>
      <c r="M2151" s="131"/>
      <c r="N2151" s="131"/>
      <c r="O2151" s="131"/>
      <c r="P2151" s="131"/>
      <c r="Q2151" s="170"/>
      <c r="R2151" s="170"/>
      <c r="S2151" s="170"/>
      <c r="T2151" s="170"/>
      <c r="U2151" s="170"/>
      <c r="V2151" s="170"/>
      <c r="W2151" s="170"/>
      <c r="X2151" s="131"/>
      <c r="Y2151"/>
      <c r="AB2151"/>
      <c r="AC2151"/>
      <c r="AD2151"/>
      <c r="AE2151"/>
      <c r="AF2151"/>
      <c r="AG2151"/>
      <c r="AH2151"/>
      <c r="AI2151"/>
      <c r="AJ2151"/>
      <c r="AK2151"/>
    </row>
    <row r="2152" spans="1:37" x14ac:dyDescent="0.25">
      <c r="A2152" s="131"/>
      <c r="B2152" s="131"/>
      <c r="C2152" s="131"/>
      <c r="D2152" s="131"/>
      <c r="E2152" s="131"/>
      <c r="F2152" s="131"/>
      <c r="G2152" s="131"/>
      <c r="H2152" s="131"/>
      <c r="I2152" s="131"/>
      <c r="J2152" s="131"/>
      <c r="K2152" s="131"/>
      <c r="L2152" s="131"/>
      <c r="M2152" s="131"/>
      <c r="N2152" s="131"/>
      <c r="O2152" s="131"/>
      <c r="P2152" s="131"/>
      <c r="Q2152" s="170"/>
      <c r="R2152" s="170"/>
      <c r="S2152" s="170"/>
      <c r="T2152" s="170"/>
      <c r="U2152" s="170"/>
      <c r="V2152" s="170"/>
      <c r="W2152" s="170"/>
      <c r="X2152" s="131"/>
      <c r="Y2152"/>
      <c r="AB2152"/>
      <c r="AC2152"/>
      <c r="AD2152"/>
      <c r="AE2152"/>
      <c r="AF2152"/>
      <c r="AG2152"/>
      <c r="AH2152"/>
      <c r="AI2152"/>
      <c r="AJ2152"/>
      <c r="AK2152"/>
    </row>
    <row r="2153" spans="1:37" x14ac:dyDescent="0.25">
      <c r="A2153" s="131"/>
      <c r="B2153" s="131"/>
      <c r="C2153" s="131"/>
      <c r="D2153" s="131"/>
      <c r="E2153" s="131"/>
      <c r="F2153" s="131"/>
      <c r="G2153" s="131"/>
      <c r="H2153" s="131"/>
      <c r="I2153" s="131"/>
      <c r="J2153" s="131"/>
      <c r="K2153" s="131"/>
      <c r="L2153" s="131"/>
      <c r="M2153" s="131"/>
      <c r="N2153" s="131"/>
      <c r="O2153" s="131"/>
      <c r="P2153" s="131"/>
      <c r="Q2153" s="170"/>
      <c r="R2153" s="170"/>
      <c r="S2153" s="170"/>
      <c r="T2153" s="170"/>
      <c r="U2153" s="170"/>
      <c r="V2153" s="170"/>
      <c r="W2153" s="170"/>
      <c r="X2153" s="131"/>
      <c r="Y2153"/>
      <c r="AB2153"/>
      <c r="AC2153"/>
      <c r="AD2153"/>
      <c r="AE2153"/>
      <c r="AF2153"/>
      <c r="AG2153"/>
      <c r="AH2153"/>
      <c r="AI2153"/>
      <c r="AJ2153"/>
      <c r="AK2153"/>
    </row>
    <row r="2154" spans="1:37" x14ac:dyDescent="0.25">
      <c r="A2154" s="131"/>
      <c r="B2154" s="131"/>
      <c r="C2154" s="131"/>
      <c r="D2154" s="131"/>
      <c r="E2154" s="131"/>
      <c r="F2154" s="131"/>
      <c r="G2154" s="131"/>
      <c r="H2154" s="131"/>
      <c r="I2154" s="131"/>
      <c r="J2154" s="131"/>
      <c r="K2154" s="131"/>
      <c r="L2154" s="131"/>
      <c r="M2154" s="131"/>
      <c r="N2154" s="131"/>
      <c r="O2154" s="131"/>
      <c r="P2154" s="131"/>
      <c r="Q2154" s="170"/>
      <c r="R2154" s="170"/>
      <c r="S2154" s="170"/>
      <c r="T2154" s="170"/>
      <c r="U2154" s="170"/>
      <c r="V2154" s="170"/>
      <c r="W2154" s="170"/>
      <c r="X2154" s="131"/>
      <c r="Y2154"/>
      <c r="AB2154"/>
      <c r="AC2154"/>
      <c r="AD2154"/>
      <c r="AE2154"/>
      <c r="AF2154"/>
      <c r="AG2154"/>
      <c r="AH2154"/>
      <c r="AI2154"/>
      <c r="AJ2154"/>
      <c r="AK2154"/>
    </row>
    <row r="2155" spans="1:37" x14ac:dyDescent="0.25">
      <c r="A2155" s="131"/>
      <c r="B2155" s="131"/>
      <c r="C2155" s="131"/>
      <c r="D2155" s="131"/>
      <c r="E2155" s="131"/>
      <c r="F2155" s="131"/>
      <c r="G2155" s="131"/>
      <c r="H2155" s="131"/>
      <c r="I2155" s="131"/>
      <c r="J2155" s="131"/>
      <c r="K2155" s="131"/>
      <c r="L2155" s="131"/>
      <c r="M2155" s="131"/>
      <c r="N2155" s="131"/>
      <c r="O2155" s="131"/>
      <c r="P2155" s="131"/>
      <c r="Q2155" s="170"/>
      <c r="R2155" s="170"/>
      <c r="S2155" s="170"/>
      <c r="T2155" s="170"/>
      <c r="U2155" s="170"/>
      <c r="V2155" s="170"/>
      <c r="W2155" s="170"/>
      <c r="X2155" s="131"/>
      <c r="Y2155"/>
      <c r="AB2155"/>
      <c r="AC2155"/>
      <c r="AD2155"/>
      <c r="AE2155"/>
      <c r="AF2155"/>
      <c r="AG2155"/>
      <c r="AH2155"/>
      <c r="AI2155"/>
      <c r="AJ2155"/>
      <c r="AK2155"/>
    </row>
    <row r="2156" spans="1:37" x14ac:dyDescent="0.25">
      <c r="A2156" s="131"/>
      <c r="B2156" s="131"/>
      <c r="C2156" s="131"/>
      <c r="D2156" s="131"/>
      <c r="E2156" s="131"/>
      <c r="F2156" s="131"/>
      <c r="G2156" s="131"/>
      <c r="H2156" s="131"/>
      <c r="I2156" s="131"/>
      <c r="J2156" s="131"/>
      <c r="K2156" s="131"/>
      <c r="L2156" s="131"/>
      <c r="M2156" s="131"/>
      <c r="N2156" s="131"/>
      <c r="O2156" s="131"/>
      <c r="P2156" s="131"/>
      <c r="Q2156" s="170"/>
      <c r="R2156" s="170"/>
      <c r="S2156" s="170"/>
      <c r="T2156" s="170"/>
      <c r="U2156" s="170"/>
      <c r="V2156" s="170"/>
      <c r="W2156" s="170"/>
      <c r="X2156" s="131"/>
      <c r="Y2156"/>
      <c r="AB2156"/>
      <c r="AC2156"/>
      <c r="AD2156"/>
      <c r="AE2156"/>
      <c r="AF2156"/>
      <c r="AG2156"/>
      <c r="AH2156"/>
      <c r="AI2156"/>
      <c r="AJ2156"/>
      <c r="AK2156"/>
    </row>
    <row r="2157" spans="1:37" x14ac:dyDescent="0.25">
      <c r="A2157" s="131"/>
      <c r="B2157" s="131"/>
      <c r="C2157" s="131"/>
      <c r="D2157" s="131"/>
      <c r="E2157" s="131"/>
      <c r="F2157" s="131"/>
      <c r="G2157" s="131"/>
      <c r="H2157" s="131"/>
      <c r="I2157" s="131"/>
      <c r="J2157" s="131"/>
      <c r="K2157" s="131"/>
      <c r="L2157" s="131"/>
      <c r="M2157" s="131"/>
      <c r="N2157" s="131"/>
      <c r="O2157" s="131"/>
      <c r="P2157" s="131"/>
      <c r="Q2157" s="170"/>
      <c r="R2157" s="170"/>
      <c r="S2157" s="170"/>
      <c r="T2157" s="170"/>
      <c r="U2157" s="170"/>
      <c r="V2157" s="170"/>
      <c r="W2157" s="170"/>
      <c r="X2157" s="131"/>
      <c r="Y2157"/>
      <c r="AB2157"/>
      <c r="AC2157"/>
      <c r="AD2157"/>
      <c r="AE2157"/>
      <c r="AF2157"/>
      <c r="AG2157"/>
      <c r="AH2157"/>
      <c r="AI2157"/>
      <c r="AJ2157"/>
      <c r="AK2157"/>
    </row>
    <row r="2158" spans="1:37" x14ac:dyDescent="0.25">
      <c r="A2158" s="131"/>
      <c r="B2158" s="131"/>
      <c r="C2158" s="131"/>
      <c r="D2158" s="131"/>
      <c r="E2158" s="131"/>
      <c r="F2158" s="131"/>
      <c r="G2158" s="131"/>
      <c r="H2158" s="131"/>
      <c r="I2158" s="131"/>
      <c r="J2158" s="131"/>
      <c r="K2158" s="131"/>
      <c r="L2158" s="131"/>
      <c r="M2158" s="131"/>
      <c r="N2158" s="131"/>
      <c r="O2158" s="131"/>
      <c r="P2158" s="131"/>
      <c r="Q2158" s="170"/>
      <c r="R2158" s="170"/>
      <c r="S2158" s="170"/>
      <c r="T2158" s="170"/>
      <c r="U2158" s="170"/>
      <c r="V2158" s="170"/>
      <c r="W2158" s="170"/>
      <c r="X2158" s="131"/>
      <c r="Y2158"/>
      <c r="AB2158"/>
      <c r="AC2158"/>
      <c r="AD2158"/>
      <c r="AE2158"/>
      <c r="AF2158"/>
      <c r="AG2158"/>
      <c r="AH2158"/>
      <c r="AI2158"/>
      <c r="AJ2158"/>
      <c r="AK2158"/>
    </row>
    <row r="2159" spans="1:37" x14ac:dyDescent="0.25">
      <c r="A2159" s="131"/>
      <c r="B2159" s="131"/>
      <c r="C2159" s="131"/>
      <c r="D2159" s="131"/>
      <c r="E2159" s="131"/>
      <c r="F2159" s="131"/>
      <c r="G2159" s="131"/>
      <c r="H2159" s="131"/>
      <c r="I2159" s="131"/>
      <c r="J2159" s="131"/>
      <c r="K2159" s="131"/>
      <c r="L2159" s="131"/>
      <c r="M2159" s="131"/>
      <c r="N2159" s="131"/>
      <c r="O2159" s="131"/>
      <c r="P2159" s="131"/>
      <c r="Q2159" s="170"/>
      <c r="R2159" s="170"/>
      <c r="S2159" s="170"/>
      <c r="T2159" s="170"/>
      <c r="U2159" s="170"/>
      <c r="V2159" s="170"/>
      <c r="W2159" s="170"/>
      <c r="X2159" s="131"/>
      <c r="Y2159"/>
      <c r="AB2159"/>
      <c r="AC2159"/>
      <c r="AD2159"/>
      <c r="AE2159"/>
      <c r="AF2159"/>
      <c r="AG2159"/>
      <c r="AH2159"/>
      <c r="AI2159"/>
      <c r="AJ2159"/>
      <c r="AK2159"/>
    </row>
    <row r="2160" spans="1:37" x14ac:dyDescent="0.25">
      <c r="A2160" s="131"/>
      <c r="B2160" s="131"/>
      <c r="C2160" s="131"/>
      <c r="D2160" s="131"/>
      <c r="E2160" s="131"/>
      <c r="F2160" s="131"/>
      <c r="G2160" s="131"/>
      <c r="H2160" s="131"/>
      <c r="I2160" s="131"/>
      <c r="J2160" s="131"/>
      <c r="K2160" s="131"/>
      <c r="L2160" s="131"/>
      <c r="M2160" s="131"/>
      <c r="N2160" s="131"/>
      <c r="O2160" s="131"/>
      <c r="P2160" s="131"/>
      <c r="Q2160" s="170"/>
      <c r="R2160" s="170"/>
      <c r="S2160" s="170"/>
      <c r="T2160" s="170"/>
      <c r="U2160" s="170"/>
      <c r="V2160" s="170"/>
      <c r="W2160" s="170"/>
      <c r="X2160" s="131"/>
      <c r="Y2160"/>
      <c r="AB2160"/>
      <c r="AC2160"/>
      <c r="AD2160"/>
      <c r="AE2160"/>
      <c r="AF2160"/>
      <c r="AG2160"/>
      <c r="AH2160"/>
      <c r="AI2160"/>
      <c r="AJ2160"/>
      <c r="AK2160"/>
    </row>
    <row r="2161" spans="1:37" x14ac:dyDescent="0.25">
      <c r="A2161" s="131"/>
      <c r="B2161" s="131"/>
      <c r="C2161" s="131"/>
      <c r="D2161" s="131"/>
      <c r="E2161" s="131"/>
      <c r="F2161" s="131"/>
      <c r="G2161" s="131"/>
      <c r="H2161" s="131"/>
      <c r="I2161" s="131"/>
      <c r="J2161" s="131"/>
      <c r="K2161" s="131"/>
      <c r="L2161" s="131"/>
      <c r="M2161" s="131"/>
      <c r="N2161" s="131"/>
      <c r="O2161" s="131"/>
      <c r="P2161" s="131"/>
      <c r="Q2161" s="170"/>
      <c r="R2161" s="170"/>
      <c r="S2161" s="170"/>
      <c r="T2161" s="170"/>
      <c r="U2161" s="170"/>
      <c r="V2161" s="170"/>
      <c r="W2161" s="170"/>
      <c r="X2161" s="131"/>
      <c r="Y2161"/>
      <c r="AB2161"/>
      <c r="AC2161"/>
      <c r="AD2161"/>
      <c r="AE2161"/>
      <c r="AF2161"/>
      <c r="AG2161"/>
      <c r="AH2161"/>
      <c r="AI2161"/>
      <c r="AJ2161"/>
      <c r="AK2161"/>
    </row>
    <row r="2162" spans="1:37" x14ac:dyDescent="0.25">
      <c r="A2162" s="131"/>
      <c r="B2162" s="131"/>
      <c r="C2162" s="131"/>
      <c r="D2162" s="131"/>
      <c r="E2162" s="131"/>
      <c r="F2162" s="131"/>
      <c r="G2162" s="131"/>
      <c r="H2162" s="131"/>
      <c r="I2162" s="131"/>
      <c r="J2162" s="131"/>
      <c r="K2162" s="131"/>
      <c r="L2162" s="131"/>
      <c r="M2162" s="131"/>
      <c r="N2162" s="131"/>
      <c r="O2162" s="131"/>
      <c r="P2162" s="131"/>
      <c r="Q2162" s="170"/>
      <c r="R2162" s="170"/>
      <c r="S2162" s="170"/>
      <c r="T2162" s="170"/>
      <c r="U2162" s="170"/>
      <c r="V2162" s="170"/>
      <c r="W2162" s="170"/>
      <c r="X2162" s="131"/>
      <c r="Y2162"/>
      <c r="AB2162"/>
      <c r="AC2162"/>
      <c r="AD2162"/>
      <c r="AE2162"/>
      <c r="AF2162"/>
      <c r="AG2162"/>
      <c r="AH2162"/>
      <c r="AI2162"/>
      <c r="AJ2162"/>
      <c r="AK2162"/>
    </row>
    <row r="2163" spans="1:37" x14ac:dyDescent="0.25">
      <c r="A2163" s="131"/>
      <c r="B2163" s="131"/>
      <c r="C2163" s="131"/>
      <c r="D2163" s="131"/>
      <c r="E2163" s="131"/>
      <c r="F2163" s="131"/>
      <c r="G2163" s="131"/>
      <c r="H2163" s="131"/>
      <c r="I2163" s="131"/>
      <c r="J2163" s="131"/>
      <c r="K2163" s="131"/>
      <c r="L2163" s="131"/>
      <c r="M2163" s="131"/>
      <c r="N2163" s="131"/>
      <c r="O2163" s="131"/>
      <c r="P2163" s="131"/>
      <c r="Q2163" s="170"/>
      <c r="R2163" s="170"/>
      <c r="S2163" s="170"/>
      <c r="T2163" s="170"/>
      <c r="U2163" s="170"/>
      <c r="V2163" s="170"/>
      <c r="W2163" s="170"/>
      <c r="X2163" s="131"/>
      <c r="Y2163"/>
      <c r="AB2163"/>
      <c r="AC2163"/>
      <c r="AD2163"/>
      <c r="AE2163"/>
      <c r="AF2163"/>
      <c r="AG2163"/>
      <c r="AH2163"/>
      <c r="AI2163"/>
      <c r="AJ2163"/>
      <c r="AK2163"/>
    </row>
    <row r="2164" spans="1:37" x14ac:dyDescent="0.25">
      <c r="A2164" s="131"/>
      <c r="B2164" s="131"/>
      <c r="C2164" s="131"/>
      <c r="D2164" s="131"/>
      <c r="E2164" s="131"/>
      <c r="F2164" s="131"/>
      <c r="G2164" s="131"/>
      <c r="H2164" s="131"/>
      <c r="I2164" s="131"/>
      <c r="J2164" s="131"/>
      <c r="K2164" s="131"/>
      <c r="L2164" s="131"/>
      <c r="M2164" s="131"/>
      <c r="N2164" s="131"/>
      <c r="O2164" s="131"/>
      <c r="P2164" s="131"/>
      <c r="Q2164" s="170"/>
      <c r="R2164" s="170"/>
      <c r="S2164" s="170"/>
      <c r="T2164" s="170"/>
      <c r="U2164" s="170"/>
      <c r="V2164" s="170"/>
      <c r="W2164" s="170"/>
      <c r="X2164" s="131"/>
      <c r="Y2164"/>
      <c r="AB2164"/>
      <c r="AC2164"/>
      <c r="AD2164"/>
      <c r="AE2164"/>
      <c r="AF2164"/>
      <c r="AG2164"/>
      <c r="AH2164"/>
      <c r="AI2164"/>
      <c r="AJ2164"/>
      <c r="AK2164"/>
    </row>
    <row r="2165" spans="1:37" x14ac:dyDescent="0.25">
      <c r="A2165" s="131"/>
      <c r="B2165" s="131"/>
      <c r="C2165" s="131"/>
      <c r="D2165" s="131"/>
      <c r="E2165" s="131"/>
      <c r="F2165" s="131"/>
      <c r="G2165" s="131"/>
      <c r="H2165" s="131"/>
      <c r="I2165" s="131"/>
      <c r="J2165" s="131"/>
      <c r="K2165" s="131"/>
      <c r="L2165" s="131"/>
      <c r="M2165" s="131"/>
      <c r="N2165" s="131"/>
      <c r="O2165" s="131"/>
      <c r="P2165" s="131"/>
      <c r="Q2165" s="170"/>
      <c r="R2165" s="170"/>
      <c r="S2165" s="170"/>
      <c r="T2165" s="170"/>
      <c r="U2165" s="170"/>
      <c r="V2165" s="170"/>
      <c r="W2165" s="170"/>
      <c r="X2165" s="131"/>
      <c r="Y2165"/>
      <c r="AB2165"/>
      <c r="AC2165"/>
      <c r="AD2165"/>
      <c r="AE2165"/>
      <c r="AF2165"/>
      <c r="AG2165"/>
      <c r="AH2165"/>
      <c r="AI2165"/>
      <c r="AJ2165"/>
      <c r="AK2165"/>
    </row>
    <row r="2166" spans="1:37" x14ac:dyDescent="0.25">
      <c r="A2166" s="131"/>
      <c r="B2166" s="131"/>
      <c r="C2166" s="131"/>
      <c r="D2166" s="131"/>
      <c r="E2166" s="131"/>
      <c r="F2166" s="131"/>
      <c r="G2166" s="131"/>
      <c r="H2166" s="131"/>
      <c r="I2166" s="131"/>
      <c r="J2166" s="131"/>
      <c r="K2166" s="131"/>
      <c r="L2166" s="131"/>
      <c r="M2166" s="131"/>
      <c r="N2166" s="131"/>
      <c r="O2166" s="131"/>
      <c r="P2166" s="131"/>
      <c r="Q2166" s="170"/>
      <c r="R2166" s="170"/>
      <c r="S2166" s="170"/>
      <c r="T2166" s="170"/>
      <c r="U2166" s="170"/>
      <c r="V2166" s="170"/>
      <c r="W2166" s="170"/>
      <c r="X2166" s="131"/>
      <c r="Y2166"/>
      <c r="AB2166"/>
      <c r="AC2166"/>
      <c r="AD2166"/>
      <c r="AE2166"/>
      <c r="AF2166"/>
      <c r="AG2166"/>
      <c r="AH2166"/>
      <c r="AI2166"/>
      <c r="AJ2166"/>
      <c r="AK2166"/>
    </row>
    <row r="2167" spans="1:37" x14ac:dyDescent="0.25">
      <c r="A2167" s="131"/>
      <c r="B2167" s="131"/>
      <c r="C2167" s="131"/>
      <c r="D2167" s="131"/>
      <c r="E2167" s="131"/>
      <c r="F2167" s="131"/>
      <c r="G2167" s="131"/>
      <c r="H2167" s="131"/>
      <c r="I2167" s="131"/>
      <c r="J2167" s="131"/>
      <c r="K2167" s="131"/>
      <c r="L2167" s="131"/>
      <c r="M2167" s="131"/>
      <c r="N2167" s="131"/>
      <c r="O2167" s="131"/>
      <c r="P2167" s="131"/>
      <c r="Q2167" s="170"/>
      <c r="R2167" s="170"/>
      <c r="S2167" s="170"/>
      <c r="T2167" s="170"/>
      <c r="U2167" s="170"/>
      <c r="V2167" s="170"/>
      <c r="W2167" s="170"/>
      <c r="X2167" s="131"/>
      <c r="Y2167"/>
      <c r="AB2167"/>
      <c r="AC2167"/>
      <c r="AD2167"/>
      <c r="AE2167"/>
      <c r="AF2167"/>
      <c r="AG2167"/>
      <c r="AH2167"/>
      <c r="AI2167"/>
      <c r="AJ2167"/>
      <c r="AK2167"/>
    </row>
    <row r="2168" spans="1:37" x14ac:dyDescent="0.25">
      <c r="A2168" s="131"/>
      <c r="B2168" s="131"/>
      <c r="C2168" s="131"/>
      <c r="D2168" s="131"/>
      <c r="E2168" s="131"/>
      <c r="F2168" s="131"/>
      <c r="G2168" s="131"/>
      <c r="H2168" s="131"/>
      <c r="I2168" s="131"/>
      <c r="J2168" s="131"/>
      <c r="K2168" s="131"/>
      <c r="L2168" s="131"/>
      <c r="M2168" s="131"/>
      <c r="N2168" s="131"/>
      <c r="O2168" s="131"/>
      <c r="P2168" s="131"/>
      <c r="Q2168" s="170"/>
      <c r="R2168" s="170"/>
      <c r="S2168" s="170"/>
      <c r="T2168" s="170"/>
      <c r="U2168" s="170"/>
      <c r="V2168" s="170"/>
      <c r="W2168" s="170"/>
      <c r="X2168" s="131"/>
      <c r="Y2168"/>
      <c r="AB2168"/>
      <c r="AC2168"/>
      <c r="AD2168"/>
      <c r="AE2168"/>
      <c r="AF2168"/>
      <c r="AG2168"/>
      <c r="AH2168"/>
      <c r="AI2168"/>
      <c r="AJ2168"/>
      <c r="AK2168"/>
    </row>
    <row r="2169" spans="1:37" x14ac:dyDescent="0.25">
      <c r="A2169" s="131"/>
      <c r="B2169" s="131"/>
      <c r="C2169" s="131"/>
      <c r="D2169" s="131"/>
      <c r="E2169" s="131"/>
      <c r="F2169" s="131"/>
      <c r="G2169" s="131"/>
      <c r="H2169" s="131"/>
      <c r="I2169" s="131"/>
      <c r="J2169" s="131"/>
      <c r="K2169" s="131"/>
      <c r="L2169" s="131"/>
      <c r="M2169" s="131"/>
      <c r="N2169" s="131"/>
      <c r="O2169" s="131"/>
      <c r="P2169" s="131"/>
      <c r="Q2169" s="170"/>
      <c r="R2169" s="170"/>
      <c r="S2169" s="170"/>
      <c r="T2169" s="170"/>
      <c r="U2169" s="170"/>
      <c r="V2169" s="170"/>
      <c r="W2169" s="170"/>
      <c r="X2169" s="131"/>
      <c r="Y2169"/>
      <c r="AB2169"/>
      <c r="AC2169"/>
      <c r="AD2169"/>
      <c r="AE2169"/>
      <c r="AF2169"/>
      <c r="AG2169"/>
      <c r="AH2169"/>
      <c r="AI2169"/>
      <c r="AJ2169"/>
      <c r="AK2169"/>
    </row>
    <row r="2170" spans="1:37" x14ac:dyDescent="0.25">
      <c r="A2170" s="131"/>
      <c r="B2170" s="131"/>
      <c r="C2170" s="131"/>
      <c r="D2170" s="131"/>
      <c r="E2170" s="131"/>
      <c r="F2170" s="131"/>
      <c r="G2170" s="131"/>
      <c r="H2170" s="131"/>
      <c r="I2170" s="131"/>
      <c r="J2170" s="131"/>
      <c r="K2170" s="131"/>
      <c r="L2170" s="131"/>
      <c r="M2170" s="131"/>
      <c r="N2170" s="131"/>
      <c r="O2170" s="131"/>
      <c r="P2170" s="131"/>
      <c r="Q2170" s="170"/>
      <c r="R2170" s="170"/>
      <c r="S2170" s="170"/>
      <c r="T2170" s="170"/>
      <c r="U2170" s="170"/>
      <c r="V2170" s="170"/>
      <c r="W2170" s="170"/>
      <c r="X2170" s="131"/>
      <c r="Y2170"/>
      <c r="AB2170"/>
      <c r="AC2170"/>
      <c r="AD2170"/>
      <c r="AE2170"/>
      <c r="AF2170"/>
      <c r="AG2170"/>
      <c r="AH2170"/>
      <c r="AI2170"/>
      <c r="AJ2170"/>
      <c r="AK2170"/>
    </row>
    <row r="2171" spans="1:37" x14ac:dyDescent="0.25">
      <c r="A2171" s="131"/>
      <c r="B2171" s="131"/>
      <c r="C2171" s="131"/>
      <c r="D2171" s="131"/>
      <c r="E2171" s="131"/>
      <c r="F2171" s="131"/>
      <c r="G2171" s="131"/>
      <c r="H2171" s="131"/>
      <c r="I2171" s="131"/>
      <c r="J2171" s="131"/>
      <c r="K2171" s="131"/>
      <c r="L2171" s="131"/>
      <c r="M2171" s="131"/>
      <c r="N2171" s="131"/>
      <c r="O2171" s="131"/>
      <c r="P2171" s="131"/>
      <c r="Q2171" s="170"/>
      <c r="R2171" s="170"/>
      <c r="S2171" s="170"/>
      <c r="T2171" s="170"/>
      <c r="U2171" s="170"/>
      <c r="V2171" s="170"/>
      <c r="W2171" s="170"/>
      <c r="X2171" s="131"/>
      <c r="Y2171"/>
      <c r="AB2171"/>
      <c r="AC2171"/>
      <c r="AD2171"/>
      <c r="AE2171"/>
      <c r="AF2171"/>
      <c r="AG2171"/>
      <c r="AH2171"/>
      <c r="AI2171"/>
      <c r="AJ2171"/>
      <c r="AK2171"/>
    </row>
    <row r="2172" spans="1:37" x14ac:dyDescent="0.25">
      <c r="A2172" s="131"/>
      <c r="B2172" s="131"/>
      <c r="C2172" s="131"/>
      <c r="D2172" s="131"/>
      <c r="E2172" s="131"/>
      <c r="F2172" s="131"/>
      <c r="G2172" s="131"/>
      <c r="H2172" s="131"/>
      <c r="I2172" s="131"/>
      <c r="J2172" s="131"/>
      <c r="K2172" s="131"/>
      <c r="L2172" s="131"/>
      <c r="M2172" s="131"/>
      <c r="N2172" s="131"/>
      <c r="O2172" s="131"/>
      <c r="P2172" s="131"/>
      <c r="Q2172" s="170"/>
      <c r="R2172" s="170"/>
      <c r="S2172" s="170"/>
      <c r="T2172" s="170"/>
      <c r="U2172" s="170"/>
      <c r="V2172" s="170"/>
      <c r="W2172" s="170"/>
      <c r="X2172" s="131"/>
      <c r="Y2172"/>
      <c r="AB2172"/>
      <c r="AC2172"/>
      <c r="AD2172"/>
      <c r="AE2172"/>
      <c r="AF2172"/>
      <c r="AG2172"/>
      <c r="AH2172"/>
      <c r="AI2172"/>
      <c r="AJ2172"/>
      <c r="AK2172"/>
    </row>
    <row r="2173" spans="1:37" x14ac:dyDescent="0.25">
      <c r="A2173" s="131"/>
      <c r="B2173" s="131"/>
      <c r="C2173" s="131"/>
      <c r="D2173" s="131"/>
      <c r="E2173" s="131"/>
      <c r="F2173" s="131"/>
      <c r="G2173" s="131"/>
      <c r="H2173" s="131"/>
      <c r="I2173" s="131"/>
      <c r="J2173" s="131"/>
      <c r="K2173" s="131"/>
      <c r="L2173" s="131"/>
      <c r="M2173" s="131"/>
      <c r="N2173" s="131"/>
      <c r="O2173" s="131"/>
      <c r="P2173" s="131"/>
      <c r="Q2173" s="170"/>
      <c r="R2173" s="170"/>
      <c r="S2173" s="170"/>
      <c r="T2173" s="170"/>
      <c r="U2173" s="170"/>
      <c r="V2173" s="170"/>
      <c r="W2173" s="170"/>
      <c r="X2173" s="131"/>
      <c r="Y2173"/>
      <c r="AB2173"/>
      <c r="AC2173"/>
      <c r="AD2173"/>
      <c r="AE2173"/>
      <c r="AF2173"/>
      <c r="AG2173"/>
      <c r="AH2173"/>
      <c r="AI2173"/>
      <c r="AJ2173"/>
      <c r="AK2173"/>
    </row>
    <row r="2174" spans="1:37" x14ac:dyDescent="0.25">
      <c r="A2174" s="131"/>
      <c r="B2174" s="131"/>
      <c r="C2174" s="131"/>
      <c r="D2174" s="131"/>
      <c r="E2174" s="131"/>
      <c r="F2174" s="131"/>
      <c r="G2174" s="131"/>
      <c r="H2174" s="131"/>
      <c r="I2174" s="131"/>
      <c r="J2174" s="131"/>
      <c r="K2174" s="131"/>
      <c r="L2174" s="131"/>
      <c r="M2174" s="131"/>
      <c r="N2174" s="131"/>
      <c r="O2174" s="131"/>
      <c r="P2174" s="131"/>
      <c r="Q2174" s="170"/>
      <c r="R2174" s="170"/>
      <c r="S2174" s="170"/>
      <c r="T2174" s="170"/>
      <c r="U2174" s="170"/>
      <c r="V2174" s="170"/>
      <c r="W2174" s="170"/>
      <c r="X2174" s="131"/>
      <c r="Y2174"/>
      <c r="AB2174"/>
      <c r="AC2174"/>
      <c r="AD2174"/>
      <c r="AE2174"/>
      <c r="AF2174"/>
      <c r="AG2174"/>
      <c r="AH2174"/>
      <c r="AI2174"/>
      <c r="AJ2174"/>
      <c r="AK2174"/>
    </row>
    <row r="2175" spans="1:37" x14ac:dyDescent="0.25">
      <c r="A2175" s="131"/>
      <c r="B2175" s="131"/>
      <c r="C2175" s="131"/>
      <c r="D2175" s="131"/>
      <c r="E2175" s="131"/>
      <c r="F2175" s="131"/>
      <c r="G2175" s="131"/>
      <c r="H2175" s="131"/>
      <c r="I2175" s="131"/>
      <c r="J2175" s="131"/>
      <c r="K2175" s="131"/>
      <c r="L2175" s="131"/>
      <c r="M2175" s="131"/>
      <c r="N2175" s="131"/>
      <c r="O2175" s="131"/>
      <c r="P2175" s="131"/>
      <c r="Q2175" s="170"/>
      <c r="R2175" s="170"/>
      <c r="S2175" s="170"/>
      <c r="T2175" s="170"/>
      <c r="U2175" s="170"/>
      <c r="V2175" s="170"/>
      <c r="W2175" s="170"/>
      <c r="X2175" s="131"/>
      <c r="Y2175"/>
      <c r="AB2175"/>
      <c r="AC2175"/>
      <c r="AD2175"/>
      <c r="AE2175"/>
      <c r="AF2175"/>
      <c r="AG2175"/>
      <c r="AH2175"/>
      <c r="AI2175"/>
      <c r="AJ2175"/>
      <c r="AK2175"/>
    </row>
    <row r="2176" spans="1:37" x14ac:dyDescent="0.25">
      <c r="A2176" s="131"/>
      <c r="B2176" s="131"/>
      <c r="C2176" s="131"/>
      <c r="D2176" s="131"/>
      <c r="E2176" s="131"/>
      <c r="F2176" s="131"/>
      <c r="G2176" s="131"/>
      <c r="H2176" s="131"/>
      <c r="I2176" s="131"/>
      <c r="J2176" s="131"/>
      <c r="K2176" s="131"/>
      <c r="L2176" s="131"/>
      <c r="M2176" s="131"/>
      <c r="N2176" s="131"/>
      <c r="O2176" s="131"/>
      <c r="P2176" s="131"/>
      <c r="Q2176" s="170"/>
      <c r="R2176" s="170"/>
      <c r="S2176" s="170"/>
      <c r="T2176" s="170"/>
      <c r="U2176" s="170"/>
      <c r="V2176" s="170"/>
      <c r="W2176" s="170"/>
      <c r="X2176" s="131"/>
      <c r="Y2176"/>
      <c r="AB2176"/>
      <c r="AC2176"/>
      <c r="AD2176"/>
      <c r="AE2176"/>
      <c r="AF2176"/>
      <c r="AG2176"/>
      <c r="AH2176"/>
      <c r="AI2176"/>
      <c r="AJ2176"/>
      <c r="AK2176"/>
    </row>
    <row r="2177" spans="1:37" x14ac:dyDescent="0.25">
      <c r="A2177" s="131"/>
      <c r="B2177" s="131"/>
      <c r="C2177" s="131"/>
      <c r="D2177" s="131"/>
      <c r="E2177" s="131"/>
      <c r="F2177" s="131"/>
      <c r="G2177" s="131"/>
      <c r="H2177" s="131"/>
      <c r="I2177" s="131"/>
      <c r="J2177" s="131"/>
      <c r="K2177" s="131"/>
      <c r="L2177" s="131"/>
      <c r="M2177" s="131"/>
      <c r="N2177" s="131"/>
      <c r="O2177" s="131"/>
      <c r="P2177" s="131"/>
      <c r="Q2177" s="170"/>
      <c r="R2177" s="170"/>
      <c r="S2177" s="170"/>
      <c r="T2177" s="170"/>
      <c r="U2177" s="170"/>
      <c r="V2177" s="170"/>
      <c r="W2177" s="170"/>
      <c r="X2177" s="131"/>
      <c r="Y2177"/>
      <c r="AB2177"/>
      <c r="AC2177"/>
      <c r="AD2177"/>
      <c r="AE2177"/>
      <c r="AF2177"/>
      <c r="AG2177"/>
      <c r="AH2177"/>
      <c r="AI2177"/>
      <c r="AJ2177"/>
      <c r="AK2177"/>
    </row>
    <row r="2178" spans="1:37" x14ac:dyDescent="0.25">
      <c r="A2178" s="131"/>
      <c r="B2178" s="131"/>
      <c r="C2178" s="131"/>
      <c r="D2178" s="131"/>
      <c r="E2178" s="131"/>
      <c r="F2178" s="131"/>
      <c r="G2178" s="131"/>
      <c r="H2178" s="131"/>
      <c r="I2178" s="131"/>
      <c r="J2178" s="131"/>
      <c r="K2178" s="131"/>
      <c r="L2178" s="131"/>
      <c r="M2178" s="131"/>
      <c r="N2178" s="131"/>
      <c r="O2178" s="131"/>
      <c r="P2178" s="131"/>
      <c r="Q2178" s="170"/>
      <c r="R2178" s="170"/>
      <c r="S2178" s="170"/>
      <c r="T2178" s="170"/>
      <c r="U2178" s="170"/>
      <c r="V2178" s="170"/>
      <c r="W2178" s="170"/>
      <c r="X2178" s="131"/>
      <c r="Y2178"/>
      <c r="AB2178"/>
      <c r="AC2178"/>
      <c r="AD2178"/>
      <c r="AE2178"/>
      <c r="AF2178"/>
      <c r="AG2178"/>
      <c r="AH2178"/>
      <c r="AI2178"/>
      <c r="AJ2178"/>
      <c r="AK2178"/>
    </row>
    <row r="2179" spans="1:37" x14ac:dyDescent="0.25">
      <c r="A2179" s="131"/>
      <c r="B2179" s="131"/>
      <c r="C2179" s="131"/>
      <c r="D2179" s="131"/>
      <c r="E2179" s="131"/>
      <c r="F2179" s="131"/>
      <c r="G2179" s="131"/>
      <c r="H2179" s="131"/>
      <c r="I2179" s="131"/>
      <c r="J2179" s="131"/>
      <c r="K2179" s="131"/>
      <c r="L2179" s="131"/>
      <c r="M2179" s="131"/>
      <c r="N2179" s="131"/>
      <c r="O2179" s="131"/>
      <c r="P2179" s="131"/>
      <c r="Q2179" s="170"/>
      <c r="R2179" s="170"/>
      <c r="S2179" s="170"/>
      <c r="T2179" s="170"/>
      <c r="U2179" s="170"/>
      <c r="V2179" s="170"/>
      <c r="W2179" s="170"/>
      <c r="X2179" s="131"/>
      <c r="Y2179"/>
      <c r="AB2179"/>
      <c r="AC2179"/>
      <c r="AD2179"/>
      <c r="AE2179"/>
      <c r="AF2179"/>
      <c r="AG2179"/>
      <c r="AH2179"/>
      <c r="AI2179"/>
      <c r="AJ2179"/>
      <c r="AK2179"/>
    </row>
    <row r="2180" spans="1:37" x14ac:dyDescent="0.25">
      <c r="A2180" s="131"/>
      <c r="B2180" s="131"/>
      <c r="C2180" s="131"/>
      <c r="D2180" s="131"/>
      <c r="E2180" s="131"/>
      <c r="F2180" s="131"/>
      <c r="G2180" s="131"/>
      <c r="H2180" s="131"/>
      <c r="I2180" s="131"/>
      <c r="J2180" s="131"/>
      <c r="K2180" s="131"/>
      <c r="L2180" s="131"/>
      <c r="M2180" s="131"/>
      <c r="N2180" s="131"/>
      <c r="O2180" s="131"/>
      <c r="P2180" s="131"/>
      <c r="Q2180" s="170"/>
      <c r="R2180" s="170"/>
      <c r="S2180" s="170"/>
      <c r="T2180" s="170"/>
      <c r="U2180" s="170"/>
      <c r="V2180" s="170"/>
      <c r="W2180" s="170"/>
      <c r="X2180" s="131"/>
      <c r="Y2180"/>
      <c r="AB2180"/>
      <c r="AC2180"/>
      <c r="AD2180"/>
      <c r="AE2180"/>
      <c r="AF2180"/>
      <c r="AG2180"/>
      <c r="AH2180"/>
      <c r="AI2180"/>
      <c r="AJ2180"/>
      <c r="AK2180"/>
    </row>
    <row r="2181" spans="1:37" x14ac:dyDescent="0.25">
      <c r="A2181" s="131"/>
      <c r="B2181" s="131"/>
      <c r="C2181" s="131"/>
      <c r="D2181" s="131"/>
      <c r="E2181" s="131"/>
      <c r="F2181" s="131"/>
      <c r="G2181" s="131"/>
      <c r="H2181" s="131"/>
      <c r="I2181" s="131"/>
      <c r="J2181" s="131"/>
      <c r="K2181" s="131"/>
      <c r="L2181" s="131"/>
      <c r="M2181" s="131"/>
      <c r="N2181" s="131"/>
      <c r="O2181" s="131"/>
      <c r="P2181" s="131"/>
      <c r="Q2181" s="170"/>
      <c r="R2181" s="170"/>
      <c r="S2181" s="170"/>
      <c r="T2181" s="170"/>
      <c r="U2181" s="170"/>
      <c r="V2181" s="170"/>
      <c r="W2181" s="170"/>
      <c r="X2181" s="131"/>
      <c r="Y2181"/>
      <c r="AB2181"/>
      <c r="AC2181"/>
      <c r="AD2181"/>
      <c r="AE2181"/>
      <c r="AF2181"/>
      <c r="AG2181"/>
      <c r="AH2181"/>
      <c r="AI2181"/>
      <c r="AJ2181"/>
      <c r="AK2181"/>
    </row>
    <row r="2182" spans="1:37" x14ac:dyDescent="0.25">
      <c r="A2182" s="131"/>
      <c r="B2182" s="131"/>
      <c r="C2182" s="131"/>
      <c r="D2182" s="131"/>
      <c r="E2182" s="131"/>
      <c r="F2182" s="131"/>
      <c r="G2182" s="131"/>
      <c r="H2182" s="131"/>
      <c r="I2182" s="131"/>
      <c r="J2182" s="131"/>
      <c r="K2182" s="131"/>
      <c r="L2182" s="131"/>
      <c r="M2182" s="131"/>
      <c r="N2182" s="131"/>
      <c r="O2182" s="131"/>
      <c r="P2182" s="131"/>
      <c r="Q2182" s="170"/>
      <c r="R2182" s="170"/>
      <c r="S2182" s="170"/>
      <c r="T2182" s="170"/>
      <c r="U2182" s="170"/>
      <c r="V2182" s="170"/>
      <c r="W2182" s="170"/>
      <c r="X2182" s="131"/>
      <c r="Y2182"/>
      <c r="AB2182"/>
      <c r="AC2182"/>
      <c r="AD2182"/>
      <c r="AE2182"/>
      <c r="AF2182"/>
      <c r="AG2182"/>
      <c r="AH2182"/>
      <c r="AI2182"/>
      <c r="AJ2182"/>
      <c r="AK2182"/>
    </row>
    <row r="2183" spans="1:37" x14ac:dyDescent="0.25">
      <c r="A2183" s="131"/>
      <c r="B2183" s="131"/>
      <c r="C2183" s="131"/>
      <c r="D2183" s="131"/>
      <c r="E2183" s="131"/>
      <c r="F2183" s="131"/>
      <c r="G2183" s="131"/>
      <c r="H2183" s="131"/>
      <c r="I2183" s="131"/>
      <c r="J2183" s="131"/>
      <c r="K2183" s="131"/>
      <c r="L2183" s="131"/>
      <c r="M2183" s="131"/>
      <c r="N2183" s="131"/>
      <c r="O2183" s="131"/>
      <c r="P2183" s="131"/>
      <c r="Q2183" s="170"/>
      <c r="R2183" s="170"/>
      <c r="S2183" s="170"/>
      <c r="T2183" s="170"/>
      <c r="U2183" s="170"/>
      <c r="V2183" s="170"/>
      <c r="W2183" s="170"/>
      <c r="X2183" s="131"/>
      <c r="Y2183"/>
      <c r="AB2183"/>
      <c r="AC2183"/>
      <c r="AD2183"/>
      <c r="AE2183"/>
      <c r="AF2183"/>
      <c r="AG2183"/>
      <c r="AH2183"/>
      <c r="AI2183"/>
      <c r="AJ2183"/>
      <c r="AK2183"/>
    </row>
    <row r="2184" spans="1:37" x14ac:dyDescent="0.25">
      <c r="A2184" s="131"/>
      <c r="B2184" s="131"/>
      <c r="C2184" s="131"/>
      <c r="D2184" s="131"/>
      <c r="E2184" s="131"/>
      <c r="F2184" s="131"/>
      <c r="G2184" s="131"/>
      <c r="H2184" s="131"/>
      <c r="I2184" s="131"/>
      <c r="J2184" s="131"/>
      <c r="K2184" s="131"/>
      <c r="L2184" s="131"/>
      <c r="M2184" s="131"/>
      <c r="N2184" s="131"/>
      <c r="O2184" s="131"/>
      <c r="P2184" s="131"/>
      <c r="Q2184" s="170"/>
      <c r="R2184" s="170"/>
      <c r="S2184" s="170"/>
      <c r="T2184" s="170"/>
      <c r="U2184" s="170"/>
      <c r="V2184" s="170"/>
      <c r="W2184" s="170"/>
      <c r="X2184" s="131"/>
      <c r="Y2184"/>
      <c r="AB2184"/>
      <c r="AC2184"/>
      <c r="AD2184"/>
      <c r="AE2184"/>
      <c r="AF2184"/>
      <c r="AG2184"/>
      <c r="AH2184"/>
      <c r="AI2184"/>
      <c r="AJ2184"/>
      <c r="AK2184"/>
    </row>
    <row r="2185" spans="1:37" x14ac:dyDescent="0.25">
      <c r="A2185" s="131"/>
      <c r="B2185" s="131"/>
      <c r="C2185" s="131"/>
      <c r="D2185" s="131"/>
      <c r="E2185" s="131"/>
      <c r="F2185" s="131"/>
      <c r="G2185" s="131"/>
      <c r="H2185" s="131"/>
      <c r="I2185" s="131"/>
      <c r="J2185" s="131"/>
      <c r="K2185" s="131"/>
      <c r="L2185" s="131"/>
      <c r="M2185" s="131"/>
      <c r="N2185" s="131"/>
      <c r="O2185" s="131"/>
      <c r="P2185" s="131"/>
      <c r="Q2185" s="170"/>
      <c r="R2185" s="170"/>
      <c r="S2185" s="170"/>
      <c r="T2185" s="170"/>
      <c r="U2185" s="170"/>
      <c r="V2185" s="170"/>
      <c r="W2185" s="170"/>
      <c r="X2185" s="131"/>
      <c r="Y2185"/>
      <c r="AB2185"/>
      <c r="AC2185"/>
      <c r="AD2185"/>
      <c r="AE2185"/>
      <c r="AF2185"/>
      <c r="AG2185"/>
      <c r="AH2185"/>
      <c r="AI2185"/>
      <c r="AJ2185"/>
      <c r="AK2185"/>
    </row>
    <row r="2186" spans="1:37" x14ac:dyDescent="0.25">
      <c r="A2186" s="131"/>
      <c r="B2186" s="131"/>
      <c r="C2186" s="131"/>
      <c r="D2186" s="131"/>
      <c r="E2186" s="131"/>
      <c r="F2186" s="131"/>
      <c r="G2186" s="131"/>
      <c r="H2186" s="131"/>
      <c r="I2186" s="131"/>
      <c r="J2186" s="131"/>
      <c r="K2186" s="131"/>
      <c r="L2186" s="131"/>
      <c r="M2186" s="131"/>
      <c r="N2186" s="131"/>
      <c r="O2186" s="131"/>
      <c r="P2186" s="131"/>
      <c r="Q2186" s="170"/>
      <c r="R2186" s="170"/>
      <c r="S2186" s="170"/>
      <c r="T2186" s="170"/>
      <c r="U2186" s="170"/>
      <c r="V2186" s="170"/>
      <c r="W2186" s="170"/>
      <c r="X2186" s="131"/>
      <c r="Y2186"/>
      <c r="AB2186"/>
      <c r="AC2186"/>
      <c r="AD2186"/>
      <c r="AE2186"/>
      <c r="AF2186"/>
      <c r="AG2186"/>
      <c r="AH2186"/>
      <c r="AI2186"/>
      <c r="AJ2186"/>
      <c r="AK2186"/>
    </row>
    <row r="2187" spans="1:37" x14ac:dyDescent="0.25">
      <c r="A2187" s="131"/>
      <c r="B2187" s="131"/>
      <c r="C2187" s="131"/>
      <c r="D2187" s="131"/>
      <c r="E2187" s="131"/>
      <c r="F2187" s="131"/>
      <c r="G2187" s="131"/>
      <c r="H2187" s="131"/>
      <c r="I2187" s="131"/>
      <c r="J2187" s="131"/>
      <c r="K2187" s="131"/>
      <c r="L2187" s="131"/>
      <c r="M2187" s="131"/>
      <c r="N2187" s="131"/>
      <c r="O2187" s="131"/>
      <c r="P2187" s="131"/>
      <c r="Q2187" s="170"/>
      <c r="R2187" s="170"/>
      <c r="S2187" s="170"/>
      <c r="T2187" s="170"/>
      <c r="U2187" s="170"/>
      <c r="V2187" s="170"/>
      <c r="W2187" s="170"/>
      <c r="X2187" s="131"/>
      <c r="Y2187"/>
      <c r="AB2187"/>
      <c r="AC2187"/>
      <c r="AD2187"/>
      <c r="AE2187"/>
      <c r="AF2187"/>
      <c r="AG2187"/>
      <c r="AH2187"/>
      <c r="AI2187"/>
      <c r="AJ2187"/>
      <c r="AK2187"/>
    </row>
    <row r="2188" spans="1:37" x14ac:dyDescent="0.25">
      <c r="A2188" s="131"/>
      <c r="B2188" s="131"/>
      <c r="C2188" s="131"/>
      <c r="D2188" s="131"/>
      <c r="E2188" s="131"/>
      <c r="F2188" s="131"/>
      <c r="G2188" s="131"/>
      <c r="H2188" s="131"/>
      <c r="I2188" s="131"/>
      <c r="J2188" s="131"/>
      <c r="K2188" s="131"/>
      <c r="L2188" s="131"/>
      <c r="M2188" s="131"/>
      <c r="N2188" s="131"/>
      <c r="O2188" s="131"/>
      <c r="P2188" s="131"/>
      <c r="Q2188" s="170"/>
      <c r="R2188" s="170"/>
      <c r="S2188" s="170"/>
      <c r="T2188" s="170"/>
      <c r="U2188" s="170"/>
      <c r="V2188" s="170"/>
      <c r="W2188" s="170"/>
      <c r="X2188" s="131"/>
      <c r="Y2188"/>
      <c r="AB2188"/>
      <c r="AC2188"/>
      <c r="AD2188"/>
      <c r="AE2188"/>
      <c r="AF2188"/>
      <c r="AG2188"/>
      <c r="AH2188"/>
      <c r="AI2188"/>
      <c r="AJ2188"/>
      <c r="AK2188"/>
    </row>
    <row r="2189" spans="1:37" x14ac:dyDescent="0.25">
      <c r="A2189" s="131"/>
      <c r="B2189" s="131"/>
      <c r="C2189" s="131"/>
      <c r="D2189" s="131"/>
      <c r="E2189" s="131"/>
      <c r="F2189" s="131"/>
      <c r="G2189" s="131"/>
      <c r="H2189" s="131"/>
      <c r="I2189" s="131"/>
      <c r="J2189" s="131"/>
      <c r="K2189" s="131"/>
      <c r="L2189" s="131"/>
      <c r="M2189" s="131"/>
      <c r="N2189" s="131"/>
      <c r="O2189" s="131"/>
      <c r="P2189" s="131"/>
      <c r="Q2189" s="170"/>
      <c r="R2189" s="170"/>
      <c r="S2189" s="170"/>
      <c r="T2189" s="170"/>
      <c r="U2189" s="170"/>
      <c r="V2189" s="170"/>
      <c r="W2189" s="170"/>
      <c r="X2189" s="131"/>
      <c r="Y2189"/>
      <c r="AB2189"/>
      <c r="AC2189"/>
      <c r="AD2189"/>
      <c r="AE2189"/>
      <c r="AF2189"/>
      <c r="AG2189"/>
      <c r="AH2189"/>
      <c r="AI2189"/>
      <c r="AJ2189"/>
      <c r="AK2189"/>
    </row>
    <row r="2190" spans="1:37" x14ac:dyDescent="0.25">
      <c r="A2190" s="131"/>
      <c r="B2190" s="131"/>
      <c r="C2190" s="131"/>
      <c r="D2190" s="131"/>
      <c r="E2190" s="131"/>
      <c r="F2190" s="131"/>
      <c r="G2190" s="131"/>
      <c r="H2190" s="131"/>
      <c r="I2190" s="131"/>
      <c r="J2190" s="131"/>
      <c r="K2190" s="131"/>
      <c r="L2190" s="131"/>
      <c r="M2190" s="131"/>
      <c r="N2190" s="131"/>
      <c r="O2190" s="131"/>
      <c r="P2190" s="131"/>
      <c r="Q2190" s="170"/>
      <c r="R2190" s="170"/>
      <c r="S2190" s="170"/>
      <c r="T2190" s="170"/>
      <c r="U2190" s="170"/>
      <c r="V2190" s="170"/>
      <c r="W2190" s="170"/>
      <c r="X2190" s="131"/>
      <c r="Y2190"/>
      <c r="AB2190"/>
      <c r="AC2190"/>
      <c r="AD2190"/>
      <c r="AE2190"/>
      <c r="AF2190"/>
      <c r="AG2190"/>
      <c r="AH2190"/>
      <c r="AI2190"/>
      <c r="AJ2190"/>
      <c r="AK2190"/>
    </row>
    <row r="2191" spans="1:37" x14ac:dyDescent="0.25">
      <c r="A2191" s="131"/>
      <c r="B2191" s="131"/>
      <c r="C2191" s="131"/>
      <c r="D2191" s="131"/>
      <c r="E2191" s="131"/>
      <c r="F2191" s="131"/>
      <c r="G2191" s="131"/>
      <c r="H2191" s="131"/>
      <c r="I2191" s="131"/>
      <c r="J2191" s="131"/>
      <c r="K2191" s="131"/>
      <c r="L2191" s="131"/>
      <c r="M2191" s="131"/>
      <c r="N2191" s="131"/>
      <c r="O2191" s="131"/>
      <c r="P2191" s="131"/>
      <c r="Q2191" s="170"/>
      <c r="R2191" s="170"/>
      <c r="S2191" s="170"/>
      <c r="T2191" s="170"/>
      <c r="U2191" s="170"/>
      <c r="V2191" s="170"/>
      <c r="W2191" s="170"/>
      <c r="X2191" s="131"/>
      <c r="Y2191"/>
      <c r="AB2191"/>
      <c r="AC2191"/>
      <c r="AD2191"/>
      <c r="AE2191"/>
      <c r="AF2191"/>
      <c r="AG2191"/>
      <c r="AH2191"/>
      <c r="AI2191"/>
      <c r="AJ2191"/>
      <c r="AK2191"/>
    </row>
    <row r="2192" spans="1:37" x14ac:dyDescent="0.25">
      <c r="A2192" s="131"/>
      <c r="B2192" s="131"/>
      <c r="C2192" s="131"/>
      <c r="D2192" s="131"/>
      <c r="E2192" s="131"/>
      <c r="F2192" s="131"/>
      <c r="G2192" s="131"/>
      <c r="H2192" s="131"/>
      <c r="I2192" s="131"/>
      <c r="J2192" s="131"/>
      <c r="K2192" s="131"/>
      <c r="L2192" s="131"/>
      <c r="M2192" s="131"/>
      <c r="N2192" s="131"/>
      <c r="O2192" s="131"/>
      <c r="P2192" s="131"/>
      <c r="Q2192" s="170"/>
      <c r="R2192" s="170"/>
      <c r="S2192" s="170"/>
      <c r="T2192" s="170"/>
      <c r="U2192" s="170"/>
      <c r="V2192" s="170"/>
      <c r="W2192" s="170"/>
      <c r="X2192" s="131"/>
      <c r="Y2192"/>
      <c r="AB2192"/>
      <c r="AC2192"/>
      <c r="AD2192"/>
      <c r="AE2192"/>
      <c r="AF2192"/>
      <c r="AG2192"/>
      <c r="AH2192"/>
      <c r="AI2192"/>
      <c r="AJ2192"/>
      <c r="AK2192"/>
    </row>
    <row r="2193" spans="1:37" x14ac:dyDescent="0.25">
      <c r="A2193" s="131"/>
      <c r="B2193" s="131"/>
      <c r="C2193" s="131"/>
      <c r="D2193" s="131"/>
      <c r="E2193" s="131"/>
      <c r="F2193" s="131"/>
      <c r="G2193" s="131"/>
      <c r="H2193" s="131"/>
      <c r="I2193" s="131"/>
      <c r="J2193" s="131"/>
      <c r="K2193" s="131"/>
      <c r="L2193" s="131"/>
      <c r="M2193" s="131"/>
      <c r="N2193" s="131"/>
      <c r="O2193" s="131"/>
      <c r="P2193" s="131"/>
      <c r="Q2193" s="170"/>
      <c r="R2193" s="170"/>
      <c r="S2193" s="170"/>
      <c r="T2193" s="170"/>
      <c r="U2193" s="170"/>
      <c r="V2193" s="170"/>
      <c r="W2193" s="170"/>
      <c r="X2193" s="131"/>
      <c r="Y2193"/>
      <c r="AB2193"/>
      <c r="AC2193"/>
      <c r="AD2193"/>
      <c r="AE2193"/>
      <c r="AF2193"/>
      <c r="AG2193"/>
      <c r="AH2193"/>
      <c r="AI2193"/>
      <c r="AJ2193"/>
      <c r="AK2193"/>
    </row>
    <row r="2194" spans="1:37" x14ac:dyDescent="0.25">
      <c r="A2194" s="131"/>
      <c r="B2194" s="131"/>
      <c r="C2194" s="131"/>
      <c r="D2194" s="131"/>
      <c r="E2194" s="131"/>
      <c r="F2194" s="131"/>
      <c r="G2194" s="131"/>
      <c r="H2194" s="131"/>
      <c r="I2194" s="131"/>
      <c r="J2194" s="131"/>
      <c r="K2194" s="131"/>
      <c r="L2194" s="131"/>
      <c r="M2194" s="131"/>
      <c r="N2194" s="131"/>
      <c r="O2194" s="131"/>
      <c r="P2194" s="131"/>
      <c r="Q2194" s="170"/>
      <c r="R2194" s="170"/>
      <c r="S2194" s="170"/>
      <c r="T2194" s="170"/>
      <c r="U2194" s="170"/>
      <c r="V2194" s="170"/>
      <c r="W2194" s="170"/>
      <c r="X2194" s="131"/>
      <c r="Y2194"/>
      <c r="AB2194"/>
      <c r="AC2194"/>
      <c r="AD2194"/>
      <c r="AE2194"/>
      <c r="AF2194"/>
      <c r="AG2194"/>
      <c r="AH2194"/>
      <c r="AI2194"/>
      <c r="AJ2194"/>
      <c r="AK2194"/>
    </row>
    <row r="2195" spans="1:37" x14ac:dyDescent="0.25">
      <c r="A2195" s="131"/>
      <c r="B2195" s="131"/>
      <c r="C2195" s="131"/>
      <c r="D2195" s="131"/>
      <c r="E2195" s="131"/>
      <c r="F2195" s="131"/>
      <c r="G2195" s="131"/>
      <c r="H2195" s="131"/>
      <c r="I2195" s="131"/>
      <c r="J2195" s="131"/>
      <c r="K2195" s="131"/>
      <c r="L2195" s="131"/>
      <c r="M2195" s="131"/>
      <c r="N2195" s="131"/>
      <c r="O2195" s="131"/>
      <c r="P2195" s="131"/>
      <c r="Q2195" s="170"/>
      <c r="R2195" s="170"/>
      <c r="S2195" s="170"/>
      <c r="T2195" s="170"/>
      <c r="U2195" s="170"/>
      <c r="V2195" s="170"/>
      <c r="W2195" s="170"/>
      <c r="X2195" s="131"/>
      <c r="Y2195"/>
      <c r="AB2195"/>
      <c r="AC2195"/>
      <c r="AD2195"/>
      <c r="AE2195"/>
      <c r="AF2195"/>
      <c r="AG2195"/>
      <c r="AH2195"/>
      <c r="AI2195"/>
      <c r="AJ2195"/>
      <c r="AK2195"/>
    </row>
    <row r="2196" spans="1:37" x14ac:dyDescent="0.25">
      <c r="A2196" s="131"/>
      <c r="B2196" s="131"/>
      <c r="C2196" s="131"/>
      <c r="D2196" s="131"/>
      <c r="E2196" s="131"/>
      <c r="F2196" s="131"/>
      <c r="G2196" s="131"/>
      <c r="H2196" s="131"/>
      <c r="I2196" s="131"/>
      <c r="J2196" s="131"/>
      <c r="K2196" s="131"/>
      <c r="L2196" s="131"/>
      <c r="M2196" s="131"/>
      <c r="N2196" s="131"/>
      <c r="O2196" s="131"/>
      <c r="P2196" s="131"/>
      <c r="Q2196" s="170"/>
      <c r="R2196" s="170"/>
      <c r="S2196" s="170"/>
      <c r="T2196" s="170"/>
      <c r="U2196" s="170"/>
      <c r="V2196" s="170"/>
      <c r="W2196" s="170"/>
      <c r="X2196" s="131"/>
      <c r="Y2196"/>
      <c r="AB2196"/>
      <c r="AC2196"/>
      <c r="AD2196"/>
      <c r="AE2196"/>
      <c r="AF2196"/>
      <c r="AG2196"/>
      <c r="AH2196"/>
      <c r="AI2196"/>
      <c r="AJ2196"/>
      <c r="AK2196"/>
    </row>
    <row r="2197" spans="1:37" x14ac:dyDescent="0.25">
      <c r="A2197" s="131"/>
      <c r="B2197" s="131"/>
      <c r="C2197" s="131"/>
      <c r="D2197" s="131"/>
      <c r="E2197" s="131"/>
      <c r="F2197" s="131"/>
      <c r="G2197" s="131"/>
      <c r="H2197" s="131"/>
      <c r="I2197" s="131"/>
      <c r="J2197" s="131"/>
      <c r="K2197" s="131"/>
      <c r="L2197" s="131"/>
      <c r="M2197" s="131"/>
      <c r="N2197" s="131"/>
      <c r="O2197" s="131"/>
      <c r="P2197" s="131"/>
      <c r="Q2197" s="170"/>
      <c r="R2197" s="170"/>
      <c r="S2197" s="170"/>
      <c r="T2197" s="170"/>
      <c r="U2197" s="170"/>
      <c r="V2197" s="170"/>
      <c r="W2197" s="170"/>
      <c r="X2197" s="131"/>
      <c r="Y2197"/>
      <c r="AB2197"/>
      <c r="AC2197"/>
      <c r="AD2197"/>
      <c r="AE2197"/>
      <c r="AF2197"/>
      <c r="AG2197"/>
      <c r="AH2197"/>
      <c r="AI2197"/>
      <c r="AJ2197"/>
      <c r="AK2197"/>
    </row>
    <row r="2198" spans="1:37" x14ac:dyDescent="0.25">
      <c r="A2198" s="131"/>
      <c r="B2198" s="131"/>
      <c r="C2198" s="131"/>
      <c r="D2198" s="131"/>
      <c r="E2198" s="131"/>
      <c r="F2198" s="131"/>
      <c r="G2198" s="131"/>
      <c r="H2198" s="131"/>
      <c r="I2198" s="131"/>
      <c r="J2198" s="131"/>
      <c r="K2198" s="131"/>
      <c r="L2198" s="131"/>
      <c r="M2198" s="131"/>
      <c r="N2198" s="131"/>
      <c r="O2198" s="131"/>
      <c r="P2198" s="131"/>
      <c r="Q2198" s="170"/>
      <c r="R2198" s="170"/>
      <c r="S2198" s="170"/>
      <c r="T2198" s="170"/>
      <c r="U2198" s="170"/>
      <c r="V2198" s="170"/>
      <c r="W2198" s="170"/>
      <c r="X2198" s="131"/>
      <c r="Y2198"/>
      <c r="AB2198"/>
      <c r="AC2198"/>
      <c r="AD2198"/>
      <c r="AE2198"/>
      <c r="AF2198"/>
      <c r="AG2198"/>
      <c r="AH2198"/>
      <c r="AI2198"/>
      <c r="AJ2198"/>
      <c r="AK2198"/>
    </row>
    <row r="2199" spans="1:37" x14ac:dyDescent="0.25">
      <c r="A2199" s="131"/>
      <c r="B2199" s="131"/>
      <c r="C2199" s="131"/>
      <c r="D2199" s="131"/>
      <c r="E2199" s="131"/>
      <c r="F2199" s="131"/>
      <c r="G2199" s="131"/>
      <c r="H2199" s="131"/>
      <c r="I2199" s="131"/>
      <c r="J2199" s="131"/>
      <c r="K2199" s="131"/>
      <c r="L2199" s="131"/>
      <c r="M2199" s="131"/>
      <c r="N2199" s="131"/>
      <c r="O2199" s="131"/>
      <c r="P2199" s="131"/>
      <c r="Q2199" s="170"/>
      <c r="R2199" s="170"/>
      <c r="S2199" s="170"/>
      <c r="T2199" s="170"/>
      <c r="U2199" s="170"/>
      <c r="V2199" s="170"/>
      <c r="W2199" s="170"/>
      <c r="X2199" s="131"/>
      <c r="Y2199"/>
      <c r="AB2199"/>
      <c r="AC2199"/>
      <c r="AD2199"/>
      <c r="AE2199"/>
      <c r="AF2199"/>
      <c r="AG2199"/>
      <c r="AH2199"/>
      <c r="AI2199"/>
      <c r="AJ2199"/>
      <c r="AK2199"/>
    </row>
    <row r="2200" spans="1:37" x14ac:dyDescent="0.25">
      <c r="A2200" s="131"/>
      <c r="B2200" s="131"/>
      <c r="C2200" s="131"/>
      <c r="D2200" s="131"/>
      <c r="E2200" s="131"/>
      <c r="F2200" s="131"/>
      <c r="G2200" s="131"/>
      <c r="H2200" s="131"/>
      <c r="I2200" s="131"/>
      <c r="J2200" s="131"/>
      <c r="K2200" s="131"/>
      <c r="L2200" s="131"/>
      <c r="M2200" s="131"/>
      <c r="N2200" s="131"/>
      <c r="O2200" s="131"/>
      <c r="P2200" s="131"/>
      <c r="Q2200" s="170"/>
      <c r="R2200" s="170"/>
      <c r="S2200" s="170"/>
      <c r="T2200" s="170"/>
      <c r="U2200" s="170"/>
      <c r="V2200" s="170"/>
      <c r="W2200" s="170"/>
      <c r="X2200" s="131"/>
      <c r="Y2200"/>
      <c r="AB2200"/>
      <c r="AC2200"/>
      <c r="AD2200"/>
      <c r="AE2200"/>
      <c r="AF2200"/>
      <c r="AG2200"/>
      <c r="AH2200"/>
      <c r="AI2200"/>
      <c r="AJ2200"/>
      <c r="AK2200"/>
    </row>
    <row r="2201" spans="1:37" x14ac:dyDescent="0.25">
      <c r="A2201" s="131"/>
      <c r="B2201" s="131"/>
      <c r="C2201" s="131"/>
      <c r="D2201" s="131"/>
      <c r="E2201" s="131"/>
      <c r="F2201" s="131"/>
      <c r="G2201" s="131"/>
      <c r="H2201" s="131"/>
      <c r="I2201" s="131"/>
      <c r="J2201" s="131"/>
      <c r="K2201" s="131"/>
      <c r="L2201" s="131"/>
      <c r="M2201" s="131"/>
      <c r="N2201" s="131"/>
      <c r="O2201" s="131"/>
      <c r="P2201" s="131"/>
      <c r="Q2201" s="170"/>
      <c r="R2201" s="170"/>
      <c r="S2201" s="170"/>
      <c r="T2201" s="170"/>
      <c r="U2201" s="170"/>
      <c r="V2201" s="170"/>
      <c r="W2201" s="170"/>
      <c r="X2201" s="131"/>
      <c r="Y2201"/>
      <c r="AB2201"/>
      <c r="AC2201"/>
      <c r="AD2201"/>
      <c r="AE2201"/>
      <c r="AF2201"/>
      <c r="AG2201"/>
      <c r="AH2201"/>
      <c r="AI2201"/>
      <c r="AJ2201"/>
      <c r="AK2201"/>
    </row>
    <row r="2202" spans="1:37" x14ac:dyDescent="0.25">
      <c r="A2202" s="131"/>
      <c r="B2202" s="131"/>
      <c r="C2202" s="131"/>
      <c r="D2202" s="131"/>
      <c r="E2202" s="131"/>
      <c r="F2202" s="131"/>
      <c r="G2202" s="131"/>
      <c r="H2202" s="131"/>
      <c r="I2202" s="131"/>
      <c r="J2202" s="131"/>
      <c r="K2202" s="131"/>
      <c r="L2202" s="131"/>
      <c r="M2202" s="131"/>
      <c r="N2202" s="131"/>
      <c r="O2202" s="131"/>
      <c r="P2202" s="131"/>
      <c r="Q2202" s="170"/>
      <c r="R2202" s="170"/>
      <c r="S2202" s="170"/>
      <c r="T2202" s="170"/>
      <c r="U2202" s="170"/>
      <c r="V2202" s="170"/>
      <c r="W2202" s="170"/>
      <c r="X2202" s="131"/>
      <c r="Y2202"/>
      <c r="AB2202"/>
      <c r="AC2202"/>
      <c r="AD2202"/>
      <c r="AE2202"/>
      <c r="AF2202"/>
      <c r="AG2202"/>
      <c r="AH2202"/>
      <c r="AI2202"/>
      <c r="AJ2202"/>
      <c r="AK2202"/>
    </row>
    <row r="2203" spans="1:37" x14ac:dyDescent="0.25">
      <c r="A2203" s="131"/>
      <c r="B2203" s="131"/>
      <c r="C2203" s="131"/>
      <c r="D2203" s="131"/>
      <c r="E2203" s="131"/>
      <c r="F2203" s="131"/>
      <c r="G2203" s="131"/>
      <c r="H2203" s="131"/>
      <c r="I2203" s="131"/>
      <c r="J2203" s="131"/>
      <c r="K2203" s="131"/>
      <c r="L2203" s="131"/>
      <c r="M2203" s="131"/>
      <c r="N2203" s="131"/>
      <c r="O2203" s="131"/>
      <c r="P2203" s="131"/>
      <c r="Q2203" s="170"/>
      <c r="R2203" s="170"/>
      <c r="S2203" s="170"/>
      <c r="T2203" s="170"/>
      <c r="U2203" s="170"/>
      <c r="V2203" s="170"/>
      <c r="W2203" s="170"/>
      <c r="X2203" s="131"/>
      <c r="Y2203"/>
      <c r="AB2203"/>
      <c r="AC2203"/>
      <c r="AD2203"/>
      <c r="AE2203"/>
      <c r="AF2203"/>
      <c r="AG2203"/>
      <c r="AH2203"/>
      <c r="AI2203"/>
      <c r="AJ2203"/>
      <c r="AK2203"/>
    </row>
    <row r="2204" spans="1:37" x14ac:dyDescent="0.25">
      <c r="A2204" s="131"/>
      <c r="B2204" s="131"/>
      <c r="C2204" s="131"/>
      <c r="D2204" s="131"/>
      <c r="E2204" s="131"/>
      <c r="F2204" s="131"/>
      <c r="G2204" s="131"/>
      <c r="H2204" s="131"/>
      <c r="I2204" s="131"/>
      <c r="J2204" s="131"/>
      <c r="K2204" s="131"/>
      <c r="L2204" s="131"/>
      <c r="M2204" s="131"/>
      <c r="N2204" s="131"/>
      <c r="O2204" s="131"/>
      <c r="P2204" s="131"/>
      <c r="Q2204" s="170"/>
      <c r="R2204" s="170"/>
      <c r="S2204" s="170"/>
      <c r="T2204" s="170"/>
      <c r="U2204" s="170"/>
      <c r="V2204" s="170"/>
      <c r="W2204" s="170"/>
      <c r="X2204" s="131"/>
      <c r="Y2204"/>
      <c r="AB2204"/>
      <c r="AC2204"/>
      <c r="AD2204"/>
      <c r="AE2204"/>
      <c r="AF2204"/>
      <c r="AG2204"/>
      <c r="AH2204"/>
      <c r="AI2204"/>
      <c r="AJ2204"/>
      <c r="AK2204"/>
    </row>
    <row r="2205" spans="1:37" x14ac:dyDescent="0.25">
      <c r="A2205" s="131"/>
      <c r="B2205" s="131"/>
      <c r="C2205" s="131"/>
      <c r="D2205" s="131"/>
      <c r="E2205" s="131"/>
      <c r="F2205" s="131"/>
      <c r="G2205" s="131"/>
      <c r="H2205" s="131"/>
      <c r="I2205" s="131"/>
      <c r="J2205" s="131"/>
      <c r="K2205" s="131"/>
      <c r="L2205" s="131"/>
      <c r="M2205" s="131"/>
      <c r="N2205" s="131"/>
      <c r="O2205" s="131"/>
      <c r="P2205" s="131"/>
      <c r="Q2205" s="170"/>
      <c r="R2205" s="170"/>
      <c r="S2205" s="170"/>
      <c r="T2205" s="170"/>
      <c r="U2205" s="170"/>
      <c r="V2205" s="170"/>
      <c r="W2205" s="170"/>
      <c r="X2205" s="131"/>
      <c r="Y2205"/>
      <c r="AB2205"/>
      <c r="AC2205"/>
      <c r="AD2205"/>
      <c r="AE2205"/>
      <c r="AF2205"/>
      <c r="AG2205"/>
      <c r="AH2205"/>
      <c r="AI2205"/>
      <c r="AJ2205"/>
      <c r="AK2205"/>
    </row>
    <row r="2206" spans="1:37" x14ac:dyDescent="0.25">
      <c r="A2206" s="131"/>
      <c r="B2206" s="131"/>
      <c r="C2206" s="131"/>
      <c r="D2206" s="131"/>
      <c r="E2206" s="131"/>
      <c r="F2206" s="131"/>
      <c r="G2206" s="131"/>
      <c r="H2206" s="131"/>
      <c r="I2206" s="131"/>
      <c r="J2206" s="131"/>
      <c r="K2206" s="131"/>
      <c r="L2206" s="131"/>
      <c r="M2206" s="131"/>
      <c r="N2206" s="131"/>
      <c r="O2206" s="131"/>
      <c r="P2206" s="131"/>
      <c r="Q2206" s="170"/>
      <c r="R2206" s="170"/>
      <c r="S2206" s="170"/>
      <c r="T2206" s="170"/>
      <c r="U2206" s="170"/>
      <c r="V2206" s="170"/>
      <c r="W2206" s="170"/>
      <c r="X2206" s="131"/>
      <c r="Y2206"/>
      <c r="AB2206"/>
      <c r="AC2206"/>
      <c r="AD2206"/>
      <c r="AE2206"/>
      <c r="AF2206"/>
      <c r="AG2206"/>
      <c r="AH2206"/>
      <c r="AI2206"/>
      <c r="AJ2206"/>
      <c r="AK2206"/>
    </row>
    <row r="2207" spans="1:37" x14ac:dyDescent="0.25">
      <c r="A2207" s="131"/>
      <c r="B2207" s="131"/>
      <c r="C2207" s="131"/>
      <c r="D2207" s="131"/>
      <c r="E2207" s="131"/>
      <c r="F2207" s="131"/>
      <c r="G2207" s="131"/>
      <c r="H2207" s="131"/>
      <c r="I2207" s="131"/>
      <c r="J2207" s="131"/>
      <c r="K2207" s="131"/>
      <c r="L2207" s="131"/>
      <c r="M2207" s="131"/>
      <c r="N2207" s="131"/>
      <c r="O2207" s="131"/>
      <c r="P2207" s="131"/>
      <c r="Q2207" s="170"/>
      <c r="R2207" s="170"/>
      <c r="S2207" s="170"/>
      <c r="T2207" s="170"/>
      <c r="U2207" s="170"/>
      <c r="V2207" s="170"/>
      <c r="W2207" s="170"/>
      <c r="X2207" s="131"/>
      <c r="Y2207"/>
      <c r="AB2207"/>
      <c r="AC2207"/>
      <c r="AD2207"/>
      <c r="AE2207"/>
      <c r="AF2207"/>
      <c r="AG2207"/>
      <c r="AH2207"/>
      <c r="AI2207"/>
      <c r="AJ2207"/>
      <c r="AK2207"/>
    </row>
    <row r="2208" spans="1:37" x14ac:dyDescent="0.25">
      <c r="A2208" s="131"/>
      <c r="B2208" s="131"/>
      <c r="C2208" s="131"/>
      <c r="D2208" s="131"/>
      <c r="E2208" s="131"/>
      <c r="F2208" s="131"/>
      <c r="G2208" s="131"/>
      <c r="H2208" s="131"/>
      <c r="I2208" s="131"/>
      <c r="J2208" s="131"/>
      <c r="K2208" s="131"/>
      <c r="L2208" s="131"/>
      <c r="M2208" s="131"/>
      <c r="N2208" s="131"/>
      <c r="O2208" s="131"/>
      <c r="P2208" s="131"/>
      <c r="Q2208" s="170"/>
      <c r="R2208" s="170"/>
      <c r="S2208" s="170"/>
      <c r="T2208" s="170"/>
      <c r="U2208" s="170"/>
      <c r="V2208" s="170"/>
      <c r="W2208" s="170"/>
      <c r="X2208" s="131"/>
      <c r="Y2208"/>
      <c r="AB2208"/>
      <c r="AC2208"/>
      <c r="AD2208"/>
      <c r="AE2208"/>
      <c r="AF2208"/>
      <c r="AG2208"/>
      <c r="AH2208"/>
      <c r="AI2208"/>
      <c r="AJ2208"/>
      <c r="AK2208"/>
    </row>
    <row r="2209" spans="1:37" x14ac:dyDescent="0.25">
      <c r="A2209" s="131"/>
      <c r="B2209" s="131"/>
      <c r="C2209" s="131"/>
      <c r="D2209" s="131"/>
      <c r="E2209" s="131"/>
      <c r="F2209" s="131"/>
      <c r="G2209" s="131"/>
      <c r="H2209" s="131"/>
      <c r="I2209" s="131"/>
      <c r="J2209" s="131"/>
      <c r="K2209" s="131"/>
      <c r="L2209" s="131"/>
      <c r="M2209" s="131"/>
      <c r="N2209" s="131"/>
      <c r="O2209" s="131"/>
      <c r="P2209" s="131"/>
      <c r="Q2209" s="170"/>
      <c r="R2209" s="170"/>
      <c r="S2209" s="170"/>
      <c r="T2209" s="170"/>
      <c r="U2209" s="170"/>
      <c r="V2209" s="170"/>
      <c r="W2209" s="170"/>
      <c r="X2209" s="131"/>
      <c r="Y2209"/>
      <c r="AB2209"/>
      <c r="AC2209"/>
      <c r="AD2209"/>
      <c r="AE2209"/>
      <c r="AF2209"/>
      <c r="AG2209"/>
      <c r="AH2209"/>
      <c r="AI2209"/>
      <c r="AJ2209"/>
      <c r="AK2209"/>
    </row>
    <row r="2210" spans="1:37" x14ac:dyDescent="0.25">
      <c r="A2210" s="131"/>
      <c r="B2210" s="131"/>
      <c r="C2210" s="131"/>
      <c r="D2210" s="131"/>
      <c r="E2210" s="131"/>
      <c r="F2210" s="131"/>
      <c r="G2210" s="131"/>
      <c r="H2210" s="131"/>
      <c r="I2210" s="131"/>
      <c r="J2210" s="131"/>
      <c r="K2210" s="131"/>
      <c r="L2210" s="131"/>
      <c r="M2210" s="131"/>
      <c r="N2210" s="131"/>
      <c r="O2210" s="131"/>
      <c r="P2210" s="131"/>
      <c r="Q2210" s="170"/>
      <c r="R2210" s="170"/>
      <c r="S2210" s="170"/>
      <c r="T2210" s="170"/>
      <c r="U2210" s="170"/>
      <c r="V2210" s="170"/>
      <c r="W2210" s="170"/>
      <c r="X2210" s="131"/>
      <c r="Y2210"/>
      <c r="AB2210"/>
      <c r="AC2210"/>
      <c r="AD2210"/>
      <c r="AE2210"/>
      <c r="AF2210"/>
      <c r="AG2210"/>
      <c r="AH2210"/>
      <c r="AI2210"/>
      <c r="AJ2210"/>
      <c r="AK2210"/>
    </row>
    <row r="2211" spans="1:37" x14ac:dyDescent="0.25">
      <c r="A2211" s="131"/>
      <c r="B2211" s="131"/>
      <c r="C2211" s="131"/>
      <c r="D2211" s="131"/>
      <c r="E2211" s="131"/>
      <c r="F2211" s="131"/>
      <c r="G2211" s="131"/>
      <c r="H2211" s="131"/>
      <c r="I2211" s="131"/>
      <c r="J2211" s="131"/>
      <c r="K2211" s="131"/>
      <c r="L2211" s="131"/>
      <c r="M2211" s="131"/>
      <c r="N2211" s="131"/>
      <c r="O2211" s="131"/>
      <c r="P2211" s="131"/>
      <c r="Q2211" s="170"/>
      <c r="R2211" s="170"/>
      <c r="S2211" s="170"/>
      <c r="T2211" s="170"/>
      <c r="U2211" s="170"/>
      <c r="V2211" s="170"/>
      <c r="W2211" s="170"/>
      <c r="X2211" s="131"/>
      <c r="Y2211"/>
      <c r="AB2211"/>
      <c r="AC2211"/>
      <c r="AD2211"/>
      <c r="AE2211"/>
      <c r="AF2211"/>
      <c r="AG2211"/>
      <c r="AH2211"/>
      <c r="AI2211"/>
      <c r="AJ2211"/>
      <c r="AK2211"/>
    </row>
    <row r="2212" spans="1:37" x14ac:dyDescent="0.25">
      <c r="A2212" s="131"/>
      <c r="B2212" s="131"/>
      <c r="C2212" s="131"/>
      <c r="D2212" s="131"/>
      <c r="E2212" s="131"/>
      <c r="F2212" s="131"/>
      <c r="G2212" s="131"/>
      <c r="H2212" s="131"/>
      <c r="I2212" s="131"/>
      <c r="J2212" s="131"/>
      <c r="K2212" s="131"/>
      <c r="L2212" s="131"/>
      <c r="M2212" s="131"/>
      <c r="N2212" s="131"/>
      <c r="O2212" s="131"/>
      <c r="P2212" s="131"/>
      <c r="Q2212" s="170"/>
      <c r="R2212" s="170"/>
      <c r="S2212" s="170"/>
      <c r="T2212" s="170"/>
      <c r="U2212" s="170"/>
      <c r="V2212" s="170"/>
      <c r="W2212" s="170"/>
      <c r="X2212" s="131"/>
      <c r="Y2212"/>
      <c r="AB2212"/>
      <c r="AC2212"/>
      <c r="AD2212"/>
      <c r="AE2212"/>
      <c r="AF2212"/>
      <c r="AG2212"/>
      <c r="AH2212"/>
      <c r="AI2212"/>
      <c r="AJ2212"/>
      <c r="AK2212"/>
    </row>
    <row r="2213" spans="1:37" x14ac:dyDescent="0.25">
      <c r="A2213" s="131"/>
      <c r="B2213" s="131"/>
      <c r="C2213" s="131"/>
      <c r="D2213" s="131"/>
      <c r="E2213" s="131"/>
      <c r="F2213" s="131"/>
      <c r="G2213" s="131"/>
      <c r="H2213" s="131"/>
      <c r="I2213" s="131"/>
      <c r="J2213" s="131"/>
      <c r="K2213" s="131"/>
      <c r="L2213" s="131"/>
      <c r="M2213" s="131"/>
      <c r="N2213" s="131"/>
      <c r="O2213" s="131"/>
      <c r="P2213" s="131"/>
      <c r="Q2213" s="170"/>
      <c r="R2213" s="170"/>
      <c r="S2213" s="170"/>
      <c r="T2213" s="170"/>
      <c r="U2213" s="170"/>
      <c r="V2213" s="170"/>
      <c r="W2213" s="170"/>
      <c r="X2213" s="131"/>
      <c r="Y2213"/>
      <c r="AB2213"/>
      <c r="AC2213"/>
      <c r="AD2213"/>
      <c r="AE2213"/>
      <c r="AF2213"/>
      <c r="AG2213"/>
      <c r="AH2213"/>
      <c r="AI2213"/>
      <c r="AJ2213"/>
      <c r="AK2213"/>
    </row>
    <row r="2214" spans="1:37" x14ac:dyDescent="0.25">
      <c r="A2214" s="131"/>
      <c r="B2214" s="131"/>
      <c r="C2214" s="131"/>
      <c r="D2214" s="131"/>
      <c r="E2214" s="131"/>
      <c r="F2214" s="131"/>
      <c r="G2214" s="131"/>
      <c r="H2214" s="131"/>
      <c r="I2214" s="131"/>
      <c r="J2214" s="131"/>
      <c r="K2214" s="131"/>
      <c r="L2214" s="131"/>
      <c r="M2214" s="131"/>
      <c r="N2214" s="131"/>
      <c r="O2214" s="131"/>
      <c r="P2214" s="131"/>
      <c r="Q2214" s="170"/>
      <c r="R2214" s="170"/>
      <c r="S2214" s="170"/>
      <c r="T2214" s="170"/>
      <c r="U2214" s="170"/>
      <c r="V2214" s="170"/>
      <c r="W2214" s="170"/>
      <c r="X2214" s="131"/>
      <c r="Y2214"/>
      <c r="AB2214"/>
      <c r="AC2214"/>
      <c r="AD2214"/>
      <c r="AE2214"/>
      <c r="AF2214"/>
      <c r="AG2214"/>
      <c r="AH2214"/>
      <c r="AI2214"/>
      <c r="AJ2214"/>
      <c r="AK2214"/>
    </row>
    <row r="2215" spans="1:37" x14ac:dyDescent="0.25">
      <c r="A2215" s="131"/>
      <c r="B2215" s="131"/>
      <c r="C2215" s="131"/>
      <c r="D2215" s="131"/>
      <c r="E2215" s="131"/>
      <c r="F2215" s="131"/>
      <c r="G2215" s="131"/>
      <c r="H2215" s="131"/>
      <c r="I2215" s="131"/>
      <c r="J2215" s="131"/>
      <c r="K2215" s="131"/>
      <c r="L2215" s="131"/>
      <c r="M2215" s="131"/>
      <c r="N2215" s="131"/>
      <c r="O2215" s="131"/>
      <c r="P2215" s="131"/>
      <c r="Q2215" s="170"/>
      <c r="R2215" s="170"/>
      <c r="S2215" s="170"/>
      <c r="T2215" s="170"/>
      <c r="U2215" s="170"/>
      <c r="V2215" s="170"/>
      <c r="W2215" s="170"/>
      <c r="X2215" s="131"/>
      <c r="Y2215"/>
      <c r="AB2215"/>
      <c r="AC2215"/>
      <c r="AD2215"/>
      <c r="AE2215"/>
      <c r="AF2215"/>
      <c r="AG2215"/>
      <c r="AH2215"/>
      <c r="AI2215"/>
      <c r="AJ2215"/>
      <c r="AK2215"/>
    </row>
    <row r="2216" spans="1:37" x14ac:dyDescent="0.25">
      <c r="A2216" s="131"/>
      <c r="B2216" s="131"/>
      <c r="C2216" s="131"/>
      <c r="D2216" s="131"/>
      <c r="E2216" s="131"/>
      <c r="F2216" s="131"/>
      <c r="G2216" s="131"/>
      <c r="H2216" s="131"/>
      <c r="I2216" s="131"/>
      <c r="J2216" s="131"/>
      <c r="K2216" s="131"/>
      <c r="L2216" s="131"/>
      <c r="M2216" s="131"/>
      <c r="N2216" s="131"/>
      <c r="O2216" s="131"/>
      <c r="P2216" s="131"/>
      <c r="Q2216" s="170"/>
      <c r="R2216" s="170"/>
      <c r="S2216" s="170"/>
      <c r="T2216" s="170"/>
      <c r="U2216" s="170"/>
      <c r="V2216" s="170"/>
      <c r="W2216" s="170"/>
      <c r="X2216" s="131"/>
      <c r="Y2216"/>
      <c r="AB2216"/>
      <c r="AC2216"/>
      <c r="AD2216"/>
      <c r="AE2216"/>
      <c r="AF2216"/>
      <c r="AG2216"/>
      <c r="AH2216"/>
      <c r="AI2216"/>
      <c r="AJ2216"/>
      <c r="AK2216"/>
    </row>
    <row r="2217" spans="1:37" x14ac:dyDescent="0.25">
      <c r="A2217" s="131"/>
      <c r="B2217" s="131"/>
      <c r="C2217" s="131"/>
      <c r="D2217" s="131"/>
      <c r="E2217" s="131"/>
      <c r="F2217" s="131"/>
      <c r="G2217" s="131"/>
      <c r="H2217" s="131"/>
      <c r="I2217" s="131"/>
      <c r="J2217" s="131"/>
      <c r="K2217" s="131"/>
      <c r="L2217" s="131"/>
      <c r="M2217" s="131"/>
      <c r="N2217" s="131"/>
      <c r="O2217" s="131"/>
      <c r="P2217" s="131"/>
      <c r="Q2217" s="170"/>
      <c r="R2217" s="170"/>
      <c r="S2217" s="170"/>
      <c r="T2217" s="170"/>
      <c r="U2217" s="170"/>
      <c r="V2217" s="170"/>
      <c r="W2217" s="170"/>
      <c r="X2217" s="131"/>
      <c r="Y2217"/>
      <c r="AB2217"/>
      <c r="AC2217"/>
      <c r="AD2217"/>
      <c r="AE2217"/>
      <c r="AF2217"/>
      <c r="AG2217"/>
      <c r="AH2217"/>
      <c r="AI2217"/>
      <c r="AJ2217"/>
      <c r="AK2217"/>
    </row>
    <row r="2218" spans="1:37" x14ac:dyDescent="0.25">
      <c r="A2218" s="131"/>
      <c r="B2218" s="131"/>
      <c r="C2218" s="131"/>
      <c r="D2218" s="131"/>
      <c r="E2218" s="131"/>
      <c r="F2218" s="131"/>
      <c r="G2218" s="131"/>
      <c r="H2218" s="131"/>
      <c r="I2218" s="131"/>
      <c r="J2218" s="131"/>
      <c r="K2218" s="131"/>
      <c r="L2218" s="131"/>
      <c r="M2218" s="131"/>
      <c r="N2218" s="131"/>
      <c r="O2218" s="131"/>
      <c r="P2218" s="131"/>
      <c r="Q2218" s="170"/>
      <c r="R2218" s="170"/>
      <c r="S2218" s="170"/>
      <c r="T2218" s="170"/>
      <c r="U2218" s="170"/>
      <c r="V2218" s="170"/>
      <c r="W2218" s="170"/>
      <c r="X2218" s="131"/>
      <c r="Y2218"/>
      <c r="AB2218"/>
      <c r="AC2218"/>
      <c r="AD2218"/>
      <c r="AE2218"/>
      <c r="AF2218"/>
      <c r="AG2218"/>
      <c r="AH2218"/>
      <c r="AI2218"/>
      <c r="AJ2218"/>
      <c r="AK2218"/>
    </row>
    <row r="2219" spans="1:37" x14ac:dyDescent="0.25">
      <c r="A2219" s="131"/>
      <c r="B2219" s="131"/>
      <c r="C2219" s="131"/>
      <c r="D2219" s="131"/>
      <c r="E2219" s="131"/>
      <c r="F2219" s="131"/>
      <c r="G2219" s="131"/>
      <c r="H2219" s="131"/>
      <c r="I2219" s="131"/>
      <c r="J2219" s="131"/>
      <c r="K2219" s="131"/>
      <c r="L2219" s="131"/>
      <c r="M2219" s="131"/>
      <c r="N2219" s="131"/>
      <c r="O2219" s="131"/>
      <c r="P2219" s="131"/>
      <c r="Q2219" s="170"/>
      <c r="R2219" s="170"/>
      <c r="S2219" s="170"/>
      <c r="T2219" s="170"/>
      <c r="U2219" s="170"/>
      <c r="V2219" s="170"/>
      <c r="W2219" s="170"/>
      <c r="X2219" s="131"/>
      <c r="Y2219"/>
      <c r="AB2219"/>
      <c r="AC2219"/>
      <c r="AD2219"/>
      <c r="AE2219"/>
      <c r="AF2219"/>
      <c r="AG2219"/>
      <c r="AH2219"/>
      <c r="AI2219"/>
      <c r="AJ2219"/>
      <c r="AK2219"/>
    </row>
    <row r="2220" spans="1:37" x14ac:dyDescent="0.25">
      <c r="A2220" s="131"/>
      <c r="B2220" s="131"/>
      <c r="C2220" s="131"/>
      <c r="D2220" s="131"/>
      <c r="E2220" s="131"/>
      <c r="F2220" s="131"/>
      <c r="G2220" s="131"/>
      <c r="H2220" s="131"/>
      <c r="I2220" s="131"/>
      <c r="J2220" s="131"/>
      <c r="K2220" s="131"/>
      <c r="L2220" s="131"/>
      <c r="M2220" s="131"/>
      <c r="N2220" s="131"/>
      <c r="O2220" s="131"/>
      <c r="P2220" s="131"/>
      <c r="Q2220" s="170"/>
      <c r="R2220" s="170"/>
      <c r="S2220" s="170"/>
      <c r="T2220" s="170"/>
      <c r="U2220" s="170"/>
      <c r="V2220" s="170"/>
      <c r="W2220" s="170"/>
      <c r="X2220" s="131"/>
      <c r="Y2220"/>
      <c r="AB2220"/>
      <c r="AC2220"/>
      <c r="AD2220"/>
      <c r="AE2220"/>
      <c r="AF2220"/>
      <c r="AG2220"/>
      <c r="AH2220"/>
      <c r="AI2220"/>
      <c r="AJ2220"/>
      <c r="AK2220"/>
    </row>
    <row r="2221" spans="1:37" x14ac:dyDescent="0.25">
      <c r="A2221" s="131"/>
      <c r="B2221" s="131"/>
      <c r="C2221" s="131"/>
      <c r="D2221" s="131"/>
      <c r="E2221" s="131"/>
      <c r="F2221" s="131"/>
      <c r="G2221" s="131"/>
      <c r="H2221" s="131"/>
      <c r="I2221" s="131"/>
      <c r="J2221" s="131"/>
      <c r="K2221" s="131"/>
      <c r="L2221" s="131"/>
      <c r="M2221" s="131"/>
      <c r="N2221" s="131"/>
      <c r="O2221" s="131"/>
      <c r="P2221" s="131"/>
      <c r="Q2221" s="170"/>
      <c r="R2221" s="170"/>
      <c r="S2221" s="170"/>
      <c r="T2221" s="170"/>
      <c r="U2221" s="170"/>
      <c r="V2221" s="170"/>
      <c r="W2221" s="170"/>
      <c r="X2221" s="131"/>
      <c r="Y2221"/>
      <c r="AB2221"/>
      <c r="AC2221"/>
      <c r="AD2221"/>
      <c r="AE2221"/>
      <c r="AF2221"/>
      <c r="AG2221"/>
      <c r="AH2221"/>
      <c r="AI2221"/>
      <c r="AJ2221"/>
      <c r="AK2221"/>
    </row>
    <row r="2222" spans="1:37" x14ac:dyDescent="0.25">
      <c r="A2222" s="131"/>
      <c r="B2222" s="131"/>
      <c r="C2222" s="131"/>
      <c r="D2222" s="131"/>
      <c r="E2222" s="131"/>
      <c r="F2222" s="131"/>
      <c r="G2222" s="131"/>
      <c r="H2222" s="131"/>
      <c r="I2222" s="131"/>
      <c r="J2222" s="131"/>
      <c r="K2222" s="131"/>
      <c r="L2222" s="131"/>
      <c r="M2222" s="131"/>
      <c r="N2222" s="131"/>
      <c r="O2222" s="131"/>
      <c r="P2222" s="131"/>
      <c r="Q2222" s="170"/>
      <c r="R2222" s="170"/>
      <c r="S2222" s="170"/>
      <c r="T2222" s="170"/>
      <c r="U2222" s="170"/>
      <c r="V2222" s="170"/>
      <c r="W2222" s="170"/>
      <c r="X2222" s="131"/>
      <c r="Y2222"/>
      <c r="AB2222"/>
      <c r="AC2222"/>
      <c r="AD2222"/>
      <c r="AE2222"/>
      <c r="AF2222"/>
      <c r="AG2222"/>
      <c r="AH2222"/>
      <c r="AI2222"/>
      <c r="AJ2222"/>
      <c r="AK2222"/>
    </row>
    <row r="2223" spans="1:37" x14ac:dyDescent="0.25">
      <c r="A2223" s="131"/>
      <c r="B2223" s="131"/>
      <c r="C2223" s="131"/>
      <c r="D2223" s="131"/>
      <c r="E2223" s="131"/>
      <c r="F2223" s="131"/>
      <c r="G2223" s="131"/>
      <c r="H2223" s="131"/>
      <c r="I2223" s="131"/>
      <c r="J2223" s="131"/>
      <c r="K2223" s="131"/>
      <c r="L2223" s="131"/>
      <c r="M2223" s="131"/>
      <c r="N2223" s="131"/>
      <c r="O2223" s="131"/>
      <c r="P2223" s="131"/>
      <c r="Q2223" s="170"/>
      <c r="R2223" s="170"/>
      <c r="S2223" s="170"/>
      <c r="T2223" s="170"/>
      <c r="U2223" s="170"/>
      <c r="V2223" s="170"/>
      <c r="W2223" s="170"/>
      <c r="X2223" s="131"/>
      <c r="Y2223"/>
      <c r="AB2223"/>
      <c r="AC2223"/>
      <c r="AD2223"/>
      <c r="AE2223"/>
      <c r="AF2223"/>
      <c r="AG2223"/>
      <c r="AH2223"/>
      <c r="AI2223"/>
      <c r="AJ2223"/>
      <c r="AK2223"/>
    </row>
    <row r="2224" spans="1:37" x14ac:dyDescent="0.25">
      <c r="A2224" s="131"/>
      <c r="B2224" s="131"/>
      <c r="C2224" s="131"/>
      <c r="D2224" s="131"/>
      <c r="E2224" s="131"/>
      <c r="F2224" s="131"/>
      <c r="G2224" s="131"/>
      <c r="H2224" s="131"/>
      <c r="I2224" s="131"/>
      <c r="J2224" s="131"/>
      <c r="K2224" s="131"/>
      <c r="L2224" s="131"/>
      <c r="M2224" s="131"/>
      <c r="N2224" s="131"/>
      <c r="O2224" s="131"/>
      <c r="P2224" s="131"/>
      <c r="Q2224" s="170"/>
      <c r="R2224" s="170"/>
      <c r="S2224" s="170"/>
      <c r="T2224" s="170"/>
      <c r="U2224" s="170"/>
      <c r="V2224" s="170"/>
      <c r="W2224" s="170"/>
      <c r="X2224" s="131"/>
      <c r="Y2224"/>
      <c r="AB2224"/>
      <c r="AC2224"/>
      <c r="AD2224"/>
      <c r="AE2224"/>
      <c r="AF2224"/>
      <c r="AG2224"/>
      <c r="AH2224"/>
      <c r="AI2224"/>
      <c r="AJ2224"/>
      <c r="AK2224"/>
    </row>
    <row r="2225" spans="1:37" x14ac:dyDescent="0.25">
      <c r="A2225" s="131"/>
      <c r="B2225" s="131"/>
      <c r="C2225" s="131"/>
      <c r="D2225" s="131"/>
      <c r="E2225" s="131"/>
      <c r="F2225" s="131"/>
      <c r="G2225" s="131"/>
      <c r="H2225" s="131"/>
      <c r="I2225" s="131"/>
      <c r="J2225" s="131"/>
      <c r="K2225" s="131"/>
      <c r="L2225" s="131"/>
      <c r="M2225" s="131"/>
      <c r="N2225" s="131"/>
      <c r="O2225" s="131"/>
      <c r="P2225" s="131"/>
      <c r="Q2225" s="170"/>
      <c r="R2225" s="170"/>
      <c r="S2225" s="170"/>
      <c r="T2225" s="170"/>
      <c r="U2225" s="170"/>
      <c r="V2225" s="170"/>
      <c r="W2225" s="170"/>
      <c r="X2225" s="131"/>
      <c r="Y2225"/>
      <c r="AB2225"/>
      <c r="AC2225"/>
      <c r="AD2225"/>
      <c r="AE2225"/>
      <c r="AF2225"/>
      <c r="AG2225"/>
      <c r="AH2225"/>
      <c r="AI2225"/>
      <c r="AJ2225"/>
      <c r="AK2225"/>
    </row>
    <row r="2226" spans="1:37" x14ac:dyDescent="0.25">
      <c r="A2226" s="131"/>
      <c r="B2226" s="131"/>
      <c r="C2226" s="131"/>
      <c r="D2226" s="131"/>
      <c r="E2226" s="131"/>
      <c r="F2226" s="131"/>
      <c r="G2226" s="131"/>
      <c r="H2226" s="131"/>
      <c r="I2226" s="131"/>
      <c r="J2226" s="131"/>
      <c r="K2226" s="131"/>
      <c r="L2226" s="131"/>
      <c r="M2226" s="131"/>
      <c r="N2226" s="131"/>
      <c r="O2226" s="131"/>
      <c r="P2226" s="131"/>
      <c r="Q2226" s="170"/>
      <c r="R2226" s="170"/>
      <c r="S2226" s="170"/>
      <c r="T2226" s="170"/>
      <c r="U2226" s="170"/>
      <c r="V2226" s="170"/>
      <c r="W2226" s="170"/>
      <c r="X2226" s="131"/>
      <c r="Y2226"/>
      <c r="AB2226"/>
      <c r="AC2226"/>
      <c r="AD2226"/>
      <c r="AE2226"/>
      <c r="AF2226"/>
      <c r="AG2226"/>
      <c r="AH2226"/>
      <c r="AI2226"/>
      <c r="AJ2226"/>
      <c r="AK2226"/>
    </row>
    <row r="2227" spans="1:37" x14ac:dyDescent="0.25">
      <c r="A2227" s="131"/>
      <c r="B2227" s="131"/>
      <c r="C2227" s="131"/>
      <c r="D2227" s="131"/>
      <c r="E2227" s="131"/>
      <c r="F2227" s="131"/>
      <c r="G2227" s="131"/>
      <c r="H2227" s="131"/>
      <c r="I2227" s="131"/>
      <c r="J2227" s="131"/>
      <c r="K2227" s="131"/>
      <c r="L2227" s="131"/>
      <c r="M2227" s="131"/>
      <c r="N2227" s="131"/>
      <c r="O2227" s="131"/>
      <c r="P2227" s="131"/>
      <c r="Q2227" s="170"/>
      <c r="R2227" s="170"/>
      <c r="S2227" s="170"/>
      <c r="T2227" s="170"/>
      <c r="U2227" s="170"/>
      <c r="V2227" s="170"/>
      <c r="W2227" s="170"/>
      <c r="X2227" s="131"/>
      <c r="Y2227"/>
      <c r="AB2227"/>
      <c r="AC2227"/>
      <c r="AD2227"/>
      <c r="AE2227"/>
      <c r="AF2227"/>
      <c r="AG2227"/>
      <c r="AH2227"/>
      <c r="AI2227"/>
      <c r="AJ2227"/>
      <c r="AK2227"/>
    </row>
    <row r="2228" spans="1:37" x14ac:dyDescent="0.25">
      <c r="A2228" s="131"/>
      <c r="B2228" s="131"/>
      <c r="C2228" s="131"/>
      <c r="D2228" s="131"/>
      <c r="E2228" s="131"/>
      <c r="F2228" s="131"/>
      <c r="G2228" s="131"/>
      <c r="H2228" s="131"/>
      <c r="I2228" s="131"/>
      <c r="J2228" s="131"/>
      <c r="K2228" s="131"/>
      <c r="L2228" s="131"/>
      <c r="M2228" s="131"/>
      <c r="N2228" s="131"/>
      <c r="O2228" s="131"/>
      <c r="P2228" s="131"/>
      <c r="Q2228" s="170"/>
      <c r="R2228" s="170"/>
      <c r="S2228" s="170"/>
      <c r="T2228" s="170"/>
      <c r="U2228" s="170"/>
      <c r="V2228" s="170"/>
      <c r="W2228" s="170"/>
      <c r="X2228" s="131"/>
      <c r="Y2228"/>
      <c r="AB2228"/>
      <c r="AC2228"/>
      <c r="AD2228"/>
      <c r="AE2228"/>
      <c r="AF2228"/>
      <c r="AG2228"/>
      <c r="AH2228"/>
      <c r="AI2228"/>
      <c r="AJ2228"/>
      <c r="AK2228"/>
    </row>
    <row r="2229" spans="1:37" x14ac:dyDescent="0.25">
      <c r="A2229" s="131"/>
      <c r="B2229" s="131"/>
      <c r="C2229" s="131"/>
      <c r="D2229" s="131"/>
      <c r="E2229" s="131"/>
      <c r="F2229" s="131"/>
      <c r="G2229" s="131"/>
      <c r="H2229" s="131"/>
      <c r="I2229" s="131"/>
      <c r="J2229" s="131"/>
      <c r="K2229" s="131"/>
      <c r="L2229" s="131"/>
      <c r="M2229" s="131"/>
      <c r="N2229" s="131"/>
      <c r="O2229" s="131"/>
      <c r="P2229" s="131"/>
      <c r="Q2229" s="170"/>
      <c r="R2229" s="170"/>
      <c r="S2229" s="170"/>
      <c r="T2229" s="170"/>
      <c r="U2229" s="170"/>
      <c r="V2229" s="170"/>
      <c r="W2229" s="170"/>
      <c r="X2229" s="131"/>
      <c r="Y2229"/>
      <c r="AB2229"/>
      <c r="AC2229"/>
      <c r="AD2229"/>
      <c r="AE2229"/>
      <c r="AF2229"/>
      <c r="AG2229"/>
      <c r="AH2229"/>
      <c r="AI2229"/>
      <c r="AJ2229"/>
      <c r="AK2229"/>
    </row>
    <row r="2230" spans="1:37" x14ac:dyDescent="0.25">
      <c r="A2230" s="131"/>
      <c r="B2230" s="131"/>
      <c r="C2230" s="131"/>
      <c r="D2230" s="131"/>
      <c r="E2230" s="131"/>
      <c r="F2230" s="131"/>
      <c r="G2230" s="131"/>
      <c r="H2230" s="131"/>
      <c r="I2230" s="131"/>
      <c r="J2230" s="131"/>
      <c r="K2230" s="131"/>
      <c r="L2230" s="131"/>
      <c r="M2230" s="131"/>
      <c r="N2230" s="131"/>
      <c r="O2230" s="131"/>
      <c r="P2230" s="131"/>
      <c r="Q2230" s="170"/>
      <c r="R2230" s="170"/>
      <c r="S2230" s="170"/>
      <c r="T2230" s="170"/>
      <c r="U2230" s="170"/>
      <c r="V2230" s="170"/>
      <c r="W2230" s="170"/>
      <c r="X2230" s="131"/>
      <c r="Y2230"/>
      <c r="AB2230"/>
      <c r="AC2230"/>
      <c r="AD2230"/>
      <c r="AE2230"/>
      <c r="AF2230"/>
      <c r="AG2230"/>
      <c r="AH2230"/>
      <c r="AI2230"/>
      <c r="AJ2230"/>
      <c r="AK2230"/>
    </row>
    <row r="2231" spans="1:37" x14ac:dyDescent="0.25">
      <c r="A2231" s="131"/>
      <c r="B2231" s="131"/>
      <c r="C2231" s="131"/>
      <c r="D2231" s="131"/>
      <c r="E2231" s="131"/>
      <c r="F2231" s="131"/>
      <c r="G2231" s="131"/>
      <c r="H2231" s="131"/>
      <c r="I2231" s="131"/>
      <c r="J2231" s="131"/>
      <c r="K2231" s="131"/>
      <c r="L2231" s="131"/>
      <c r="M2231" s="131"/>
      <c r="N2231" s="131"/>
      <c r="O2231" s="131"/>
      <c r="P2231" s="131"/>
      <c r="Q2231" s="170"/>
      <c r="R2231" s="170"/>
      <c r="S2231" s="170"/>
      <c r="T2231" s="170"/>
      <c r="U2231" s="170"/>
      <c r="V2231" s="170"/>
      <c r="W2231" s="170"/>
      <c r="X2231" s="131"/>
      <c r="Y2231"/>
      <c r="AB2231"/>
      <c r="AC2231"/>
      <c r="AD2231"/>
      <c r="AE2231"/>
      <c r="AF2231"/>
      <c r="AG2231"/>
      <c r="AH2231"/>
      <c r="AI2231"/>
      <c r="AJ2231"/>
      <c r="AK2231"/>
    </row>
    <row r="2232" spans="1:37" x14ac:dyDescent="0.25">
      <c r="A2232" s="131"/>
      <c r="B2232" s="131"/>
      <c r="C2232" s="131"/>
      <c r="D2232" s="131"/>
      <c r="E2232" s="131"/>
      <c r="F2232" s="131"/>
      <c r="G2232" s="131"/>
      <c r="H2232" s="131"/>
      <c r="I2232" s="131"/>
      <c r="J2232" s="131"/>
      <c r="K2232" s="131"/>
      <c r="L2232" s="131"/>
      <c r="M2232" s="131"/>
      <c r="N2232" s="131"/>
      <c r="O2232" s="131"/>
      <c r="P2232" s="131"/>
      <c r="Q2232" s="170"/>
      <c r="R2232" s="170"/>
      <c r="S2232" s="170"/>
      <c r="T2232" s="170"/>
      <c r="U2232" s="170"/>
      <c r="V2232" s="170"/>
      <c r="W2232" s="170"/>
      <c r="X2232" s="131"/>
      <c r="Y2232"/>
      <c r="AB2232"/>
      <c r="AC2232"/>
      <c r="AD2232"/>
      <c r="AE2232"/>
      <c r="AF2232"/>
      <c r="AG2232"/>
      <c r="AH2232"/>
      <c r="AI2232"/>
      <c r="AJ2232"/>
      <c r="AK2232"/>
    </row>
    <row r="2233" spans="1:37" x14ac:dyDescent="0.25">
      <c r="A2233" s="131"/>
      <c r="B2233" s="131"/>
      <c r="C2233" s="131"/>
      <c r="D2233" s="131"/>
      <c r="E2233" s="131"/>
      <c r="F2233" s="131"/>
      <c r="G2233" s="131"/>
      <c r="H2233" s="131"/>
      <c r="I2233" s="131"/>
      <c r="J2233" s="131"/>
      <c r="K2233" s="131"/>
      <c r="L2233" s="131"/>
      <c r="M2233" s="131"/>
      <c r="N2233" s="131"/>
      <c r="O2233" s="131"/>
      <c r="P2233" s="131"/>
      <c r="Q2233" s="170"/>
      <c r="R2233" s="170"/>
      <c r="S2233" s="170"/>
      <c r="T2233" s="170"/>
      <c r="U2233" s="170"/>
      <c r="V2233" s="170"/>
      <c r="W2233" s="170"/>
      <c r="X2233" s="131"/>
      <c r="Y2233"/>
      <c r="AB2233"/>
      <c r="AC2233"/>
      <c r="AD2233"/>
      <c r="AE2233"/>
      <c r="AF2233"/>
      <c r="AG2233"/>
      <c r="AH2233"/>
      <c r="AI2233"/>
      <c r="AJ2233"/>
      <c r="AK2233"/>
    </row>
    <row r="2234" spans="1:37" x14ac:dyDescent="0.25">
      <c r="A2234" s="131"/>
      <c r="B2234" s="131"/>
      <c r="C2234" s="131"/>
      <c r="D2234" s="131"/>
      <c r="E2234" s="131"/>
      <c r="F2234" s="131"/>
      <c r="G2234" s="131"/>
      <c r="H2234" s="131"/>
      <c r="I2234" s="131"/>
      <c r="J2234" s="131"/>
      <c r="K2234" s="131"/>
      <c r="L2234" s="131"/>
      <c r="M2234" s="131"/>
      <c r="N2234" s="131"/>
      <c r="O2234" s="131"/>
      <c r="P2234" s="131"/>
      <c r="Q2234" s="170"/>
      <c r="R2234" s="170"/>
      <c r="S2234" s="170"/>
      <c r="T2234" s="170"/>
      <c r="U2234" s="170"/>
      <c r="V2234" s="170"/>
      <c r="W2234" s="170"/>
      <c r="X2234" s="131"/>
      <c r="Y2234"/>
      <c r="AB2234"/>
      <c r="AC2234"/>
      <c r="AD2234"/>
      <c r="AE2234"/>
      <c r="AF2234"/>
      <c r="AG2234"/>
      <c r="AH2234"/>
      <c r="AI2234"/>
      <c r="AJ2234"/>
      <c r="AK2234"/>
    </row>
    <row r="2235" spans="1:37" x14ac:dyDescent="0.25">
      <c r="A2235" s="131"/>
      <c r="B2235" s="131"/>
      <c r="C2235" s="131"/>
      <c r="D2235" s="131"/>
      <c r="E2235" s="131"/>
      <c r="F2235" s="131"/>
      <c r="G2235" s="131"/>
      <c r="H2235" s="131"/>
      <c r="I2235" s="131"/>
      <c r="J2235" s="131"/>
      <c r="K2235" s="131"/>
      <c r="L2235" s="131"/>
      <c r="M2235" s="131"/>
      <c r="N2235" s="131"/>
      <c r="O2235" s="131"/>
      <c r="P2235" s="131"/>
      <c r="Q2235" s="170"/>
      <c r="R2235" s="170"/>
      <c r="S2235" s="170"/>
      <c r="T2235" s="170"/>
      <c r="U2235" s="170"/>
      <c r="V2235" s="170"/>
      <c r="W2235" s="170"/>
      <c r="X2235" s="131"/>
      <c r="Y2235"/>
      <c r="AB2235"/>
      <c r="AC2235"/>
      <c r="AD2235"/>
      <c r="AE2235"/>
      <c r="AF2235"/>
      <c r="AG2235"/>
      <c r="AH2235"/>
      <c r="AI2235"/>
      <c r="AJ2235"/>
      <c r="AK2235"/>
    </row>
    <row r="2236" spans="1:37" x14ac:dyDescent="0.25">
      <c r="A2236" s="131"/>
      <c r="B2236" s="131"/>
      <c r="C2236" s="131"/>
      <c r="D2236" s="131"/>
      <c r="E2236" s="131"/>
      <c r="F2236" s="131"/>
      <c r="G2236" s="131"/>
      <c r="H2236" s="131"/>
      <c r="I2236" s="131"/>
      <c r="J2236" s="131"/>
      <c r="K2236" s="131"/>
      <c r="L2236" s="131"/>
      <c r="M2236" s="131"/>
      <c r="N2236" s="131"/>
      <c r="O2236" s="131"/>
      <c r="P2236" s="131"/>
      <c r="Q2236" s="170"/>
      <c r="R2236" s="170"/>
      <c r="S2236" s="170"/>
      <c r="T2236" s="170"/>
      <c r="U2236" s="170"/>
      <c r="V2236" s="170"/>
      <c r="W2236" s="170"/>
      <c r="X2236" s="131"/>
      <c r="Y2236"/>
      <c r="AB2236"/>
      <c r="AC2236"/>
      <c r="AD2236"/>
      <c r="AE2236"/>
      <c r="AF2236"/>
      <c r="AG2236"/>
      <c r="AH2236"/>
      <c r="AI2236"/>
      <c r="AJ2236"/>
      <c r="AK2236"/>
    </row>
    <row r="2237" spans="1:37" x14ac:dyDescent="0.25">
      <c r="A2237" s="131"/>
      <c r="B2237" s="131"/>
      <c r="C2237" s="131"/>
      <c r="D2237" s="131"/>
      <c r="E2237" s="131"/>
      <c r="F2237" s="131"/>
      <c r="G2237" s="131"/>
      <c r="H2237" s="131"/>
      <c r="I2237" s="131"/>
      <c r="J2237" s="131"/>
      <c r="K2237" s="131"/>
      <c r="L2237" s="131"/>
      <c r="M2237" s="131"/>
      <c r="N2237" s="131"/>
      <c r="O2237" s="131"/>
      <c r="P2237" s="131"/>
      <c r="Q2237" s="170"/>
      <c r="R2237" s="170"/>
      <c r="S2237" s="170"/>
      <c r="T2237" s="170"/>
      <c r="U2237" s="170"/>
      <c r="V2237" s="170"/>
      <c r="W2237" s="170"/>
      <c r="X2237" s="131"/>
      <c r="Y2237"/>
      <c r="AB2237"/>
      <c r="AC2237"/>
      <c r="AD2237"/>
      <c r="AE2237"/>
      <c r="AF2237"/>
      <c r="AG2237"/>
      <c r="AH2237"/>
      <c r="AI2237"/>
      <c r="AJ2237"/>
      <c r="AK2237"/>
    </row>
    <row r="2238" spans="1:37" x14ac:dyDescent="0.25">
      <c r="A2238" s="131"/>
      <c r="B2238" s="131"/>
      <c r="C2238" s="131"/>
      <c r="D2238" s="131"/>
      <c r="E2238" s="131"/>
      <c r="F2238" s="131"/>
      <c r="G2238" s="131"/>
      <c r="H2238" s="131"/>
      <c r="I2238" s="131"/>
      <c r="J2238" s="131"/>
      <c r="K2238" s="131"/>
      <c r="L2238" s="131"/>
      <c r="M2238" s="131"/>
      <c r="N2238" s="131"/>
      <c r="O2238" s="131"/>
      <c r="P2238" s="131"/>
      <c r="Q2238" s="170"/>
      <c r="R2238" s="170"/>
      <c r="S2238" s="170"/>
      <c r="T2238" s="170"/>
      <c r="U2238" s="170"/>
      <c r="V2238" s="170"/>
      <c r="W2238" s="170"/>
      <c r="X2238" s="131"/>
      <c r="Y2238"/>
      <c r="AB2238"/>
      <c r="AC2238"/>
      <c r="AD2238"/>
      <c r="AE2238"/>
      <c r="AF2238"/>
      <c r="AG2238"/>
      <c r="AH2238"/>
      <c r="AI2238"/>
      <c r="AJ2238"/>
      <c r="AK2238"/>
    </row>
    <row r="2239" spans="1:37" x14ac:dyDescent="0.25">
      <c r="A2239" s="131"/>
      <c r="B2239" s="131"/>
      <c r="C2239" s="131"/>
      <c r="D2239" s="131"/>
      <c r="E2239" s="131"/>
      <c r="F2239" s="131"/>
      <c r="G2239" s="131"/>
      <c r="H2239" s="131"/>
      <c r="I2239" s="131"/>
      <c r="J2239" s="131"/>
      <c r="K2239" s="131"/>
      <c r="L2239" s="131"/>
      <c r="M2239" s="131"/>
      <c r="N2239" s="131"/>
      <c r="O2239" s="131"/>
      <c r="P2239" s="131"/>
      <c r="Q2239" s="170"/>
      <c r="R2239" s="170"/>
      <c r="S2239" s="170"/>
      <c r="T2239" s="170"/>
      <c r="U2239" s="170"/>
      <c r="V2239" s="170"/>
      <c r="W2239" s="170"/>
      <c r="X2239" s="131"/>
      <c r="Y2239"/>
      <c r="AB2239"/>
      <c r="AC2239"/>
      <c r="AD2239"/>
      <c r="AE2239"/>
      <c r="AF2239"/>
      <c r="AG2239"/>
      <c r="AH2239"/>
      <c r="AI2239"/>
      <c r="AJ2239"/>
      <c r="AK2239"/>
    </row>
    <row r="2240" spans="1:37" x14ac:dyDescent="0.25">
      <c r="A2240" s="131"/>
      <c r="B2240" s="131"/>
      <c r="C2240" s="131"/>
      <c r="D2240" s="131"/>
      <c r="E2240" s="131"/>
      <c r="F2240" s="131"/>
      <c r="G2240" s="131"/>
      <c r="H2240" s="131"/>
      <c r="I2240" s="131"/>
      <c r="J2240" s="131"/>
      <c r="K2240" s="131"/>
      <c r="L2240" s="131"/>
      <c r="M2240" s="131"/>
      <c r="N2240" s="131"/>
      <c r="O2240" s="131"/>
      <c r="P2240" s="131"/>
      <c r="Q2240" s="170"/>
      <c r="R2240" s="170"/>
      <c r="S2240" s="170"/>
      <c r="T2240" s="170"/>
      <c r="U2240" s="170"/>
      <c r="V2240" s="170"/>
      <c r="W2240" s="170"/>
      <c r="X2240" s="131"/>
      <c r="Y2240"/>
      <c r="AB2240"/>
      <c r="AC2240"/>
      <c r="AD2240"/>
      <c r="AE2240"/>
      <c r="AF2240"/>
      <c r="AG2240"/>
      <c r="AH2240"/>
      <c r="AI2240"/>
      <c r="AJ2240"/>
      <c r="AK2240"/>
    </row>
    <row r="2241" spans="1:37" x14ac:dyDescent="0.25">
      <c r="A2241" s="131"/>
      <c r="B2241" s="131"/>
      <c r="C2241" s="131"/>
      <c r="D2241" s="131"/>
      <c r="E2241" s="131"/>
      <c r="F2241" s="131"/>
      <c r="G2241" s="131"/>
      <c r="H2241" s="131"/>
      <c r="I2241" s="131"/>
      <c r="J2241" s="131"/>
      <c r="K2241" s="131"/>
      <c r="L2241" s="131"/>
      <c r="M2241" s="131"/>
      <c r="N2241" s="131"/>
      <c r="O2241" s="131"/>
      <c r="P2241" s="131"/>
      <c r="Q2241" s="170"/>
      <c r="R2241" s="170"/>
      <c r="S2241" s="170"/>
      <c r="T2241" s="170"/>
      <c r="U2241" s="170"/>
      <c r="V2241" s="170"/>
      <c r="W2241" s="170"/>
      <c r="X2241" s="131"/>
      <c r="Y2241"/>
      <c r="AB2241"/>
      <c r="AC2241"/>
      <c r="AD2241"/>
      <c r="AE2241"/>
      <c r="AF2241"/>
      <c r="AG2241"/>
      <c r="AH2241"/>
      <c r="AI2241"/>
      <c r="AJ2241"/>
      <c r="AK2241"/>
    </row>
    <row r="2242" spans="1:37" x14ac:dyDescent="0.25">
      <c r="A2242" s="131"/>
      <c r="B2242" s="131"/>
      <c r="C2242" s="131"/>
      <c r="D2242" s="131"/>
      <c r="E2242" s="131"/>
      <c r="F2242" s="131"/>
      <c r="G2242" s="131"/>
      <c r="H2242" s="131"/>
      <c r="I2242" s="131"/>
      <c r="J2242" s="131"/>
      <c r="K2242" s="131"/>
      <c r="L2242" s="131"/>
      <c r="M2242" s="131"/>
      <c r="N2242" s="131"/>
      <c r="O2242" s="131"/>
      <c r="P2242" s="131"/>
      <c r="Q2242" s="170"/>
      <c r="R2242" s="170"/>
      <c r="S2242" s="170"/>
      <c r="T2242" s="170"/>
      <c r="U2242" s="170"/>
      <c r="V2242" s="170"/>
      <c r="W2242" s="170"/>
      <c r="X2242" s="131"/>
      <c r="Y2242"/>
      <c r="AB2242"/>
      <c r="AC2242"/>
      <c r="AD2242"/>
      <c r="AE2242"/>
      <c r="AF2242"/>
      <c r="AG2242"/>
      <c r="AH2242"/>
      <c r="AI2242"/>
      <c r="AJ2242"/>
      <c r="AK2242"/>
    </row>
    <row r="2243" spans="1:37" x14ac:dyDescent="0.25">
      <c r="A2243" s="131"/>
      <c r="B2243" s="131"/>
      <c r="C2243" s="131"/>
      <c r="D2243" s="131"/>
      <c r="E2243" s="131"/>
      <c r="F2243" s="131"/>
      <c r="G2243" s="131"/>
      <c r="H2243" s="131"/>
      <c r="I2243" s="131"/>
      <c r="J2243" s="131"/>
      <c r="K2243" s="131"/>
      <c r="L2243" s="131"/>
      <c r="M2243" s="131"/>
      <c r="N2243" s="131"/>
      <c r="O2243" s="131"/>
      <c r="P2243" s="131"/>
      <c r="Q2243" s="170"/>
      <c r="R2243" s="170"/>
      <c r="S2243" s="170"/>
      <c r="T2243" s="170"/>
      <c r="U2243" s="170"/>
      <c r="V2243" s="170"/>
      <c r="W2243" s="170"/>
      <c r="X2243" s="131"/>
      <c r="Y2243"/>
      <c r="AB2243"/>
      <c r="AC2243"/>
      <c r="AD2243"/>
      <c r="AE2243"/>
      <c r="AF2243"/>
      <c r="AG2243"/>
      <c r="AH2243"/>
      <c r="AI2243"/>
      <c r="AJ2243"/>
      <c r="AK2243"/>
    </row>
    <row r="2244" spans="1:37" x14ac:dyDescent="0.25">
      <c r="A2244" s="131"/>
      <c r="B2244" s="131"/>
      <c r="C2244" s="131"/>
      <c r="D2244" s="131"/>
      <c r="E2244" s="131"/>
      <c r="F2244" s="131"/>
      <c r="G2244" s="131"/>
      <c r="H2244" s="131"/>
      <c r="I2244" s="131"/>
      <c r="J2244" s="131"/>
      <c r="K2244" s="131"/>
      <c r="L2244" s="131"/>
      <c r="M2244" s="131"/>
      <c r="N2244" s="131"/>
      <c r="O2244" s="131"/>
      <c r="P2244" s="131"/>
      <c r="Q2244" s="170"/>
      <c r="R2244" s="170"/>
      <c r="S2244" s="170"/>
      <c r="T2244" s="170"/>
      <c r="U2244" s="170"/>
      <c r="V2244" s="170"/>
      <c r="W2244" s="170"/>
      <c r="X2244" s="131"/>
      <c r="Y2244"/>
      <c r="AB2244"/>
      <c r="AC2244"/>
      <c r="AD2244"/>
      <c r="AE2244"/>
      <c r="AF2244"/>
      <c r="AG2244"/>
      <c r="AH2244"/>
      <c r="AI2244"/>
      <c r="AJ2244"/>
      <c r="AK2244"/>
    </row>
    <row r="2245" spans="1:37" x14ac:dyDescent="0.25">
      <c r="A2245" s="131"/>
      <c r="B2245" s="131"/>
      <c r="C2245" s="131"/>
      <c r="D2245" s="131"/>
      <c r="E2245" s="131"/>
      <c r="F2245" s="131"/>
      <c r="G2245" s="131"/>
      <c r="H2245" s="131"/>
      <c r="I2245" s="131"/>
      <c r="J2245" s="131"/>
      <c r="K2245" s="131"/>
      <c r="L2245" s="131"/>
      <c r="M2245" s="131"/>
      <c r="N2245" s="131"/>
      <c r="O2245" s="131"/>
      <c r="P2245" s="131"/>
      <c r="Q2245" s="170"/>
      <c r="R2245" s="170"/>
      <c r="S2245" s="170"/>
      <c r="T2245" s="170"/>
      <c r="U2245" s="170"/>
      <c r="V2245" s="170"/>
      <c r="W2245" s="170"/>
      <c r="X2245" s="131"/>
      <c r="Y2245"/>
      <c r="AB2245"/>
      <c r="AC2245"/>
      <c r="AD2245"/>
      <c r="AE2245"/>
      <c r="AF2245"/>
      <c r="AG2245"/>
      <c r="AH2245"/>
      <c r="AI2245"/>
      <c r="AJ2245"/>
      <c r="AK2245"/>
    </row>
    <row r="2246" spans="1:37" x14ac:dyDescent="0.25">
      <c r="A2246" s="131"/>
      <c r="B2246" s="131"/>
      <c r="C2246" s="131"/>
      <c r="D2246" s="131"/>
      <c r="E2246" s="131"/>
      <c r="F2246" s="131"/>
      <c r="G2246" s="131"/>
      <c r="H2246" s="131"/>
      <c r="I2246" s="131"/>
      <c r="J2246" s="131"/>
      <c r="K2246" s="131"/>
      <c r="L2246" s="131"/>
      <c r="M2246" s="131"/>
      <c r="N2246" s="131"/>
      <c r="O2246" s="131"/>
      <c r="P2246" s="131"/>
      <c r="Q2246" s="170"/>
      <c r="R2246" s="170"/>
      <c r="S2246" s="170"/>
      <c r="T2246" s="170"/>
      <c r="U2246" s="170"/>
      <c r="V2246" s="170"/>
      <c r="W2246" s="170"/>
      <c r="X2246" s="131"/>
      <c r="Y2246"/>
      <c r="AB2246"/>
      <c r="AC2246"/>
      <c r="AD2246"/>
      <c r="AE2246"/>
      <c r="AF2246"/>
      <c r="AG2246"/>
      <c r="AH2246"/>
      <c r="AI2246"/>
      <c r="AJ2246"/>
      <c r="AK2246"/>
    </row>
    <row r="2247" spans="1:37" x14ac:dyDescent="0.25">
      <c r="A2247" s="131"/>
      <c r="B2247" s="131"/>
      <c r="C2247" s="131"/>
      <c r="D2247" s="131"/>
      <c r="E2247" s="131"/>
      <c r="F2247" s="131"/>
      <c r="G2247" s="131"/>
      <c r="H2247" s="131"/>
      <c r="I2247" s="131"/>
      <c r="J2247" s="131"/>
      <c r="K2247" s="131"/>
      <c r="L2247" s="131"/>
      <c r="M2247" s="131"/>
      <c r="N2247" s="131"/>
      <c r="O2247" s="131"/>
      <c r="P2247" s="131"/>
      <c r="Q2247" s="170"/>
      <c r="R2247" s="170"/>
      <c r="S2247" s="170"/>
      <c r="T2247" s="170"/>
      <c r="U2247" s="170"/>
      <c r="V2247" s="170"/>
      <c r="W2247" s="170"/>
      <c r="X2247" s="131"/>
      <c r="Y2247"/>
      <c r="AB2247"/>
      <c r="AC2247"/>
      <c r="AD2247"/>
      <c r="AE2247"/>
      <c r="AF2247"/>
      <c r="AG2247"/>
      <c r="AH2247"/>
      <c r="AI2247"/>
      <c r="AJ2247"/>
      <c r="AK2247"/>
    </row>
    <row r="2248" spans="1:37" x14ac:dyDescent="0.25">
      <c r="A2248" s="131"/>
      <c r="B2248" s="131"/>
      <c r="C2248" s="131"/>
      <c r="D2248" s="131"/>
      <c r="E2248" s="131"/>
      <c r="F2248" s="131"/>
      <c r="G2248" s="131"/>
      <c r="H2248" s="131"/>
      <c r="I2248" s="131"/>
      <c r="J2248" s="131"/>
      <c r="K2248" s="131"/>
      <c r="L2248" s="131"/>
      <c r="M2248" s="131"/>
      <c r="N2248" s="131"/>
      <c r="O2248" s="131"/>
      <c r="P2248" s="131"/>
      <c r="Q2248" s="170"/>
      <c r="R2248" s="170"/>
      <c r="S2248" s="170"/>
      <c r="T2248" s="170"/>
      <c r="U2248" s="170"/>
      <c r="V2248" s="170"/>
      <c r="W2248" s="170"/>
      <c r="X2248" s="131"/>
      <c r="Y2248"/>
      <c r="AB2248"/>
      <c r="AC2248"/>
      <c r="AD2248"/>
      <c r="AE2248"/>
      <c r="AF2248"/>
      <c r="AG2248"/>
      <c r="AH2248"/>
      <c r="AI2248"/>
      <c r="AJ2248"/>
      <c r="AK2248"/>
    </row>
    <row r="2249" spans="1:37" x14ac:dyDescent="0.25">
      <c r="A2249" s="131"/>
      <c r="B2249" s="131"/>
      <c r="C2249" s="131"/>
      <c r="D2249" s="131"/>
      <c r="E2249" s="131"/>
      <c r="F2249" s="131"/>
      <c r="G2249" s="131"/>
      <c r="H2249" s="131"/>
      <c r="I2249" s="131"/>
      <c r="J2249" s="131"/>
      <c r="K2249" s="131"/>
      <c r="L2249" s="131"/>
      <c r="M2249" s="131"/>
      <c r="N2249" s="131"/>
      <c r="O2249" s="131"/>
      <c r="P2249" s="131"/>
      <c r="Q2249" s="170"/>
      <c r="R2249" s="170"/>
      <c r="S2249" s="170"/>
      <c r="T2249" s="170"/>
      <c r="U2249" s="170"/>
      <c r="V2249" s="170"/>
      <c r="W2249" s="170"/>
      <c r="X2249" s="131"/>
      <c r="Y2249"/>
      <c r="AB2249"/>
      <c r="AC2249"/>
      <c r="AD2249"/>
      <c r="AE2249"/>
      <c r="AF2249"/>
      <c r="AG2249"/>
      <c r="AH2249"/>
      <c r="AI2249"/>
      <c r="AJ2249"/>
      <c r="AK2249"/>
    </row>
    <row r="2250" spans="1:37" x14ac:dyDescent="0.25">
      <c r="A2250" s="131"/>
      <c r="B2250" s="131"/>
      <c r="C2250" s="131"/>
      <c r="D2250" s="131"/>
      <c r="E2250" s="131"/>
      <c r="F2250" s="131"/>
      <c r="G2250" s="131"/>
      <c r="H2250" s="131"/>
      <c r="I2250" s="131"/>
      <c r="J2250" s="131"/>
      <c r="K2250" s="131"/>
      <c r="L2250" s="131"/>
      <c r="M2250" s="131"/>
      <c r="N2250" s="131"/>
      <c r="O2250" s="131"/>
      <c r="P2250" s="131"/>
      <c r="Q2250" s="170"/>
      <c r="R2250" s="170"/>
      <c r="S2250" s="170"/>
      <c r="T2250" s="170"/>
      <c r="U2250" s="170"/>
      <c r="V2250" s="170"/>
      <c r="W2250" s="170"/>
      <c r="X2250" s="131"/>
      <c r="Y2250"/>
      <c r="AB2250"/>
      <c r="AC2250"/>
      <c r="AD2250"/>
      <c r="AE2250"/>
      <c r="AF2250"/>
      <c r="AG2250"/>
      <c r="AH2250"/>
      <c r="AI2250"/>
      <c r="AJ2250"/>
      <c r="AK2250"/>
    </row>
    <row r="2251" spans="1:37" x14ac:dyDescent="0.25">
      <c r="A2251" s="131"/>
      <c r="B2251" s="131"/>
      <c r="C2251" s="131"/>
      <c r="D2251" s="131"/>
      <c r="E2251" s="131"/>
      <c r="F2251" s="131"/>
      <c r="G2251" s="131"/>
      <c r="H2251" s="131"/>
      <c r="I2251" s="131"/>
      <c r="J2251" s="131"/>
      <c r="K2251" s="131"/>
      <c r="L2251" s="131"/>
      <c r="M2251" s="131"/>
      <c r="N2251" s="131"/>
      <c r="O2251" s="131"/>
      <c r="P2251" s="131"/>
      <c r="Q2251" s="170"/>
      <c r="R2251" s="170"/>
      <c r="S2251" s="170"/>
      <c r="T2251" s="170"/>
      <c r="U2251" s="170"/>
      <c r="V2251" s="170"/>
      <c r="W2251" s="170"/>
      <c r="X2251" s="131"/>
      <c r="Y2251"/>
      <c r="AB2251"/>
      <c r="AC2251"/>
      <c r="AD2251"/>
      <c r="AE2251"/>
      <c r="AF2251"/>
      <c r="AG2251"/>
      <c r="AH2251"/>
      <c r="AI2251"/>
      <c r="AJ2251"/>
      <c r="AK2251"/>
    </row>
    <row r="2252" spans="1:37" x14ac:dyDescent="0.25">
      <c r="A2252" s="131"/>
      <c r="B2252" s="131"/>
      <c r="C2252" s="131"/>
      <c r="D2252" s="131"/>
      <c r="E2252" s="131"/>
      <c r="F2252" s="131"/>
      <c r="G2252" s="131"/>
      <c r="H2252" s="131"/>
      <c r="I2252" s="131"/>
      <c r="J2252" s="131"/>
      <c r="K2252" s="131"/>
      <c r="L2252" s="131"/>
      <c r="M2252" s="131"/>
      <c r="N2252" s="131"/>
      <c r="O2252" s="131"/>
      <c r="P2252" s="131"/>
      <c r="Q2252" s="170"/>
      <c r="R2252" s="170"/>
      <c r="S2252" s="170"/>
      <c r="T2252" s="170"/>
      <c r="U2252" s="170"/>
      <c r="V2252" s="170"/>
      <c r="W2252" s="170"/>
      <c r="X2252" s="131"/>
      <c r="Y2252"/>
      <c r="AB2252"/>
      <c r="AC2252"/>
      <c r="AD2252"/>
      <c r="AE2252"/>
      <c r="AF2252"/>
      <c r="AG2252"/>
      <c r="AH2252"/>
      <c r="AI2252"/>
      <c r="AJ2252"/>
      <c r="AK2252"/>
    </row>
    <row r="2253" spans="1:37" x14ac:dyDescent="0.25">
      <c r="A2253" s="131"/>
      <c r="B2253" s="131"/>
      <c r="C2253" s="131"/>
      <c r="D2253" s="131"/>
      <c r="E2253" s="131"/>
      <c r="F2253" s="131"/>
      <c r="G2253" s="131"/>
      <c r="H2253" s="131"/>
      <c r="I2253" s="131"/>
      <c r="J2253" s="131"/>
      <c r="K2253" s="131"/>
      <c r="L2253" s="131"/>
      <c r="M2253" s="131"/>
      <c r="N2253" s="131"/>
      <c r="O2253" s="131"/>
      <c r="P2253" s="131"/>
      <c r="Q2253" s="170"/>
      <c r="R2253" s="170"/>
      <c r="S2253" s="170"/>
      <c r="T2253" s="170"/>
      <c r="U2253" s="170"/>
      <c r="V2253" s="170"/>
      <c r="W2253" s="170"/>
      <c r="X2253" s="131"/>
      <c r="Y2253"/>
      <c r="AB2253"/>
      <c r="AC2253"/>
      <c r="AD2253"/>
      <c r="AE2253"/>
      <c r="AF2253"/>
      <c r="AG2253"/>
      <c r="AH2253"/>
      <c r="AI2253"/>
      <c r="AJ2253"/>
      <c r="AK2253"/>
    </row>
    <row r="2254" spans="1:37" x14ac:dyDescent="0.25">
      <c r="A2254" s="131"/>
      <c r="B2254" s="131"/>
      <c r="C2254" s="131"/>
      <c r="D2254" s="131"/>
      <c r="E2254" s="131"/>
      <c r="F2254" s="131"/>
      <c r="G2254" s="131"/>
      <c r="H2254" s="131"/>
      <c r="I2254" s="131"/>
      <c r="J2254" s="131"/>
      <c r="K2254" s="131"/>
      <c r="L2254" s="131"/>
      <c r="M2254" s="131"/>
      <c r="N2254" s="131"/>
      <c r="O2254" s="131"/>
      <c r="P2254" s="131"/>
      <c r="Q2254" s="170"/>
      <c r="R2254" s="170"/>
      <c r="S2254" s="170"/>
      <c r="T2254" s="170"/>
      <c r="U2254" s="170"/>
      <c r="V2254" s="170"/>
      <c r="W2254" s="170"/>
      <c r="X2254" s="131"/>
      <c r="Y2254"/>
      <c r="AB2254"/>
      <c r="AC2254"/>
      <c r="AD2254"/>
      <c r="AE2254"/>
      <c r="AF2254"/>
      <c r="AG2254"/>
      <c r="AH2254"/>
      <c r="AI2254"/>
      <c r="AJ2254"/>
      <c r="AK2254"/>
    </row>
    <row r="2255" spans="1:37" x14ac:dyDescent="0.25">
      <c r="A2255" s="131"/>
      <c r="B2255" s="131"/>
      <c r="C2255" s="131"/>
      <c r="D2255" s="131"/>
      <c r="E2255" s="131"/>
      <c r="F2255" s="131"/>
      <c r="G2255" s="131"/>
      <c r="H2255" s="131"/>
      <c r="I2255" s="131"/>
      <c r="J2255" s="131"/>
      <c r="K2255" s="131"/>
      <c r="L2255" s="131"/>
      <c r="M2255" s="131"/>
      <c r="N2255" s="131"/>
      <c r="O2255" s="131"/>
      <c r="P2255" s="131"/>
      <c r="Q2255" s="170"/>
      <c r="R2255" s="170"/>
      <c r="S2255" s="170"/>
      <c r="T2255" s="170"/>
      <c r="U2255" s="170"/>
      <c r="V2255" s="170"/>
      <c r="W2255" s="170"/>
      <c r="X2255" s="131"/>
      <c r="Y2255"/>
      <c r="AB2255"/>
      <c r="AC2255"/>
      <c r="AD2255"/>
      <c r="AE2255"/>
      <c r="AF2255"/>
      <c r="AG2255"/>
      <c r="AH2255"/>
      <c r="AI2255"/>
      <c r="AJ2255"/>
      <c r="AK2255"/>
    </row>
    <row r="2256" spans="1:37" x14ac:dyDescent="0.25">
      <c r="A2256" s="131"/>
      <c r="B2256" s="131"/>
      <c r="C2256" s="131"/>
      <c r="D2256" s="131"/>
      <c r="E2256" s="131"/>
      <c r="F2256" s="131"/>
      <c r="G2256" s="131"/>
      <c r="H2256" s="131"/>
      <c r="I2256" s="131"/>
      <c r="J2256" s="131"/>
      <c r="K2256" s="131"/>
      <c r="L2256" s="131"/>
      <c r="M2256" s="131"/>
      <c r="N2256" s="131"/>
      <c r="O2256" s="131"/>
      <c r="P2256" s="131"/>
      <c r="Q2256" s="170"/>
      <c r="R2256" s="170"/>
      <c r="S2256" s="170"/>
      <c r="T2256" s="170"/>
      <c r="U2256" s="170"/>
      <c r="V2256" s="170"/>
      <c r="W2256" s="170"/>
      <c r="X2256" s="131"/>
      <c r="Y2256"/>
      <c r="AB2256"/>
      <c r="AC2256"/>
      <c r="AD2256"/>
      <c r="AE2256"/>
      <c r="AF2256"/>
      <c r="AG2256"/>
      <c r="AH2256"/>
      <c r="AI2256"/>
      <c r="AJ2256"/>
      <c r="AK2256"/>
    </row>
    <row r="2257" spans="1:37" x14ac:dyDescent="0.25">
      <c r="A2257" s="131"/>
      <c r="B2257" s="131"/>
      <c r="C2257" s="131"/>
      <c r="D2257" s="131"/>
      <c r="E2257" s="131"/>
      <c r="F2257" s="131"/>
      <c r="G2257" s="131"/>
      <c r="H2257" s="131"/>
      <c r="I2257" s="131"/>
      <c r="J2257" s="131"/>
      <c r="K2257" s="131"/>
      <c r="L2257" s="131"/>
      <c r="M2257" s="131"/>
      <c r="N2257" s="131"/>
      <c r="O2257" s="131"/>
      <c r="P2257" s="131"/>
      <c r="Q2257" s="170"/>
      <c r="R2257" s="170"/>
      <c r="S2257" s="170"/>
      <c r="T2257" s="170"/>
      <c r="U2257" s="170"/>
      <c r="V2257" s="170"/>
      <c r="W2257" s="170"/>
      <c r="X2257" s="131"/>
      <c r="Y2257"/>
      <c r="AB2257"/>
      <c r="AC2257"/>
      <c r="AD2257"/>
      <c r="AE2257"/>
      <c r="AF2257"/>
      <c r="AG2257"/>
      <c r="AH2257"/>
      <c r="AI2257"/>
      <c r="AJ2257"/>
      <c r="AK2257"/>
    </row>
    <row r="2258" spans="1:37" x14ac:dyDescent="0.25">
      <c r="A2258" s="131"/>
      <c r="B2258" s="131"/>
      <c r="C2258" s="131"/>
      <c r="D2258" s="131"/>
      <c r="E2258" s="131"/>
      <c r="F2258" s="131"/>
      <c r="G2258" s="131"/>
      <c r="H2258" s="131"/>
      <c r="I2258" s="131"/>
      <c r="J2258" s="131"/>
      <c r="K2258" s="131"/>
      <c r="L2258" s="131"/>
      <c r="M2258" s="131"/>
      <c r="N2258" s="131"/>
      <c r="O2258" s="131"/>
      <c r="P2258" s="131"/>
      <c r="Q2258" s="170"/>
      <c r="R2258" s="170"/>
      <c r="S2258" s="170"/>
      <c r="T2258" s="170"/>
      <c r="U2258" s="170"/>
      <c r="V2258" s="170"/>
      <c r="W2258" s="170"/>
      <c r="X2258" s="131"/>
      <c r="Y2258"/>
      <c r="AB2258"/>
      <c r="AC2258"/>
      <c r="AD2258"/>
      <c r="AE2258"/>
      <c r="AF2258"/>
      <c r="AG2258"/>
      <c r="AH2258"/>
      <c r="AI2258"/>
      <c r="AJ2258"/>
      <c r="AK2258"/>
    </row>
    <row r="2259" spans="1:37" x14ac:dyDescent="0.25">
      <c r="A2259" s="131"/>
      <c r="B2259" s="131"/>
      <c r="C2259" s="131"/>
      <c r="D2259" s="131"/>
      <c r="E2259" s="131"/>
      <c r="F2259" s="131"/>
      <c r="G2259" s="131"/>
      <c r="H2259" s="131"/>
      <c r="I2259" s="131"/>
      <c r="J2259" s="131"/>
      <c r="K2259" s="131"/>
      <c r="L2259" s="131"/>
      <c r="M2259" s="131"/>
      <c r="N2259" s="131"/>
      <c r="O2259" s="131"/>
      <c r="P2259" s="131"/>
      <c r="Q2259" s="170"/>
      <c r="R2259" s="170"/>
      <c r="S2259" s="170"/>
      <c r="T2259" s="170"/>
      <c r="U2259" s="170"/>
      <c r="V2259" s="170"/>
      <c r="W2259" s="170"/>
      <c r="X2259" s="131"/>
      <c r="Y2259"/>
      <c r="AB2259"/>
      <c r="AC2259"/>
      <c r="AD2259"/>
      <c r="AE2259"/>
      <c r="AF2259"/>
      <c r="AG2259"/>
      <c r="AH2259"/>
      <c r="AI2259"/>
      <c r="AJ2259"/>
      <c r="AK2259"/>
    </row>
    <row r="2260" spans="1:37" x14ac:dyDescent="0.25">
      <c r="A2260" s="131"/>
      <c r="B2260" s="131"/>
      <c r="C2260" s="131"/>
      <c r="D2260" s="131"/>
      <c r="E2260" s="131"/>
      <c r="F2260" s="131"/>
      <c r="G2260" s="131"/>
      <c r="H2260" s="131"/>
      <c r="I2260" s="131"/>
      <c r="J2260" s="131"/>
      <c r="K2260" s="131"/>
      <c r="L2260" s="131"/>
      <c r="M2260" s="131"/>
      <c r="N2260" s="131"/>
      <c r="O2260" s="131"/>
      <c r="P2260" s="131"/>
      <c r="Q2260" s="170"/>
      <c r="R2260" s="170"/>
      <c r="S2260" s="170"/>
      <c r="T2260" s="170"/>
      <c r="U2260" s="170"/>
      <c r="V2260" s="170"/>
      <c r="W2260" s="170"/>
      <c r="X2260" s="131"/>
      <c r="Y2260"/>
      <c r="AB2260"/>
      <c r="AC2260"/>
      <c r="AD2260"/>
      <c r="AE2260"/>
      <c r="AF2260"/>
      <c r="AG2260"/>
      <c r="AH2260"/>
      <c r="AI2260"/>
      <c r="AJ2260"/>
      <c r="AK2260"/>
    </row>
    <row r="2261" spans="1:37" x14ac:dyDescent="0.25">
      <c r="A2261" s="131"/>
      <c r="B2261" s="131"/>
      <c r="C2261" s="131"/>
      <c r="D2261" s="131"/>
      <c r="E2261" s="131"/>
      <c r="F2261" s="131"/>
      <c r="G2261" s="131"/>
      <c r="H2261" s="131"/>
      <c r="I2261" s="131"/>
      <c r="J2261" s="131"/>
      <c r="K2261" s="131"/>
      <c r="L2261" s="131"/>
      <c r="M2261" s="131"/>
      <c r="N2261" s="131"/>
      <c r="O2261" s="131"/>
      <c r="P2261" s="131"/>
      <c r="Q2261" s="170"/>
      <c r="R2261" s="170"/>
      <c r="S2261" s="170"/>
      <c r="T2261" s="170"/>
      <c r="U2261" s="170"/>
      <c r="V2261" s="170"/>
      <c r="W2261" s="170"/>
      <c r="X2261" s="131"/>
      <c r="Y2261"/>
      <c r="AB2261"/>
      <c r="AC2261"/>
      <c r="AD2261"/>
      <c r="AE2261"/>
      <c r="AF2261"/>
      <c r="AG2261"/>
      <c r="AH2261"/>
      <c r="AI2261"/>
      <c r="AJ2261"/>
      <c r="AK2261"/>
    </row>
    <row r="2262" spans="1:37" x14ac:dyDescent="0.25">
      <c r="A2262" s="131"/>
      <c r="B2262" s="131"/>
      <c r="C2262" s="131"/>
      <c r="D2262" s="131"/>
      <c r="E2262" s="131"/>
      <c r="F2262" s="131"/>
      <c r="G2262" s="131"/>
      <c r="H2262" s="131"/>
      <c r="I2262" s="131"/>
      <c r="J2262" s="131"/>
      <c r="K2262" s="131"/>
      <c r="L2262" s="131"/>
      <c r="M2262" s="131"/>
      <c r="N2262" s="131"/>
      <c r="O2262" s="131"/>
      <c r="P2262" s="131"/>
      <c r="Q2262" s="170"/>
      <c r="R2262" s="170"/>
      <c r="S2262" s="170"/>
      <c r="T2262" s="170"/>
      <c r="U2262" s="170"/>
      <c r="V2262" s="170"/>
      <c r="W2262" s="170"/>
      <c r="X2262" s="131"/>
      <c r="Y2262"/>
      <c r="AB2262"/>
      <c r="AC2262"/>
      <c r="AD2262"/>
      <c r="AE2262"/>
      <c r="AF2262"/>
      <c r="AG2262"/>
      <c r="AH2262"/>
      <c r="AI2262"/>
      <c r="AJ2262"/>
      <c r="AK2262"/>
    </row>
    <row r="2263" spans="1:37" x14ac:dyDescent="0.25">
      <c r="A2263" s="131"/>
      <c r="B2263" s="131"/>
      <c r="C2263" s="131"/>
      <c r="D2263" s="131"/>
      <c r="E2263" s="131"/>
      <c r="F2263" s="131"/>
      <c r="G2263" s="131"/>
      <c r="H2263" s="131"/>
      <c r="I2263" s="131"/>
      <c r="J2263" s="131"/>
      <c r="K2263" s="131"/>
      <c r="L2263" s="131"/>
      <c r="M2263" s="131"/>
      <c r="N2263" s="131"/>
      <c r="O2263" s="131"/>
      <c r="P2263" s="131"/>
      <c r="Q2263" s="170"/>
      <c r="R2263" s="170"/>
      <c r="S2263" s="170"/>
      <c r="T2263" s="170"/>
      <c r="U2263" s="170"/>
      <c r="V2263" s="170"/>
      <c r="W2263" s="170"/>
      <c r="X2263" s="131"/>
      <c r="Y2263"/>
      <c r="AB2263"/>
      <c r="AC2263"/>
      <c r="AD2263"/>
      <c r="AE2263"/>
      <c r="AF2263"/>
      <c r="AG2263"/>
      <c r="AH2263"/>
      <c r="AI2263"/>
      <c r="AJ2263"/>
      <c r="AK2263"/>
    </row>
    <row r="2264" spans="1:37" x14ac:dyDescent="0.25">
      <c r="A2264" s="131"/>
      <c r="B2264" s="131"/>
      <c r="C2264" s="131"/>
      <c r="D2264" s="131"/>
      <c r="E2264" s="131"/>
      <c r="F2264" s="131"/>
      <c r="G2264" s="131"/>
      <c r="H2264" s="131"/>
      <c r="I2264" s="131"/>
      <c r="J2264" s="131"/>
      <c r="K2264" s="131"/>
      <c r="L2264" s="131"/>
      <c r="M2264" s="131"/>
      <c r="N2264" s="131"/>
      <c r="O2264" s="131"/>
      <c r="P2264" s="131"/>
      <c r="Q2264" s="170"/>
      <c r="R2264" s="170"/>
      <c r="S2264" s="170"/>
      <c r="T2264" s="170"/>
      <c r="U2264" s="170"/>
      <c r="V2264" s="170"/>
      <c r="W2264" s="170"/>
      <c r="X2264" s="131"/>
      <c r="Y2264"/>
      <c r="AB2264"/>
      <c r="AC2264"/>
      <c r="AD2264"/>
      <c r="AE2264"/>
      <c r="AF2264"/>
      <c r="AG2264"/>
      <c r="AH2264"/>
      <c r="AI2264"/>
      <c r="AJ2264"/>
      <c r="AK2264"/>
    </row>
    <row r="2265" spans="1:37" x14ac:dyDescent="0.25">
      <c r="A2265" s="131"/>
      <c r="B2265" s="131"/>
      <c r="C2265" s="131"/>
      <c r="D2265" s="131"/>
      <c r="E2265" s="131"/>
      <c r="F2265" s="131"/>
      <c r="G2265" s="131"/>
      <c r="H2265" s="131"/>
      <c r="I2265" s="131"/>
      <c r="J2265" s="131"/>
      <c r="K2265" s="131"/>
      <c r="L2265" s="131"/>
      <c r="M2265" s="131"/>
      <c r="N2265" s="131"/>
      <c r="O2265" s="131"/>
      <c r="P2265" s="131"/>
      <c r="Q2265" s="170"/>
      <c r="R2265" s="170"/>
      <c r="S2265" s="170"/>
      <c r="T2265" s="170"/>
      <c r="U2265" s="170"/>
      <c r="V2265" s="170"/>
      <c r="W2265" s="170"/>
      <c r="X2265" s="131"/>
      <c r="Y2265"/>
      <c r="AB2265"/>
      <c r="AC2265"/>
      <c r="AD2265"/>
      <c r="AE2265"/>
      <c r="AF2265"/>
      <c r="AG2265"/>
      <c r="AH2265"/>
      <c r="AI2265"/>
      <c r="AJ2265"/>
      <c r="AK2265"/>
    </row>
    <row r="2266" spans="1:37" x14ac:dyDescent="0.25">
      <c r="A2266" s="131"/>
      <c r="B2266" s="131"/>
      <c r="C2266" s="131"/>
      <c r="D2266" s="131"/>
      <c r="E2266" s="131"/>
      <c r="F2266" s="131"/>
      <c r="G2266" s="131"/>
      <c r="H2266" s="131"/>
      <c r="I2266" s="131"/>
      <c r="J2266" s="131"/>
      <c r="K2266" s="131"/>
      <c r="L2266" s="131"/>
      <c r="M2266" s="131"/>
      <c r="N2266" s="131"/>
      <c r="O2266" s="131"/>
      <c r="P2266" s="131"/>
      <c r="Q2266" s="170"/>
      <c r="R2266" s="170"/>
      <c r="S2266" s="170"/>
      <c r="T2266" s="170"/>
      <c r="U2266" s="170"/>
      <c r="V2266" s="170"/>
      <c r="W2266" s="170"/>
      <c r="X2266" s="131"/>
      <c r="Y2266"/>
      <c r="AB2266"/>
      <c r="AC2266"/>
      <c r="AD2266"/>
      <c r="AE2266"/>
      <c r="AF2266"/>
      <c r="AG2266"/>
      <c r="AH2266"/>
      <c r="AI2266"/>
      <c r="AJ2266"/>
      <c r="AK2266"/>
    </row>
    <row r="2267" spans="1:37" x14ac:dyDescent="0.25">
      <c r="A2267" s="131"/>
      <c r="B2267" s="131"/>
      <c r="C2267" s="131"/>
      <c r="D2267" s="131"/>
      <c r="E2267" s="131"/>
      <c r="F2267" s="131"/>
      <c r="G2267" s="131"/>
      <c r="H2267" s="131"/>
      <c r="I2267" s="131"/>
      <c r="J2267" s="131"/>
      <c r="K2267" s="131"/>
      <c r="L2267" s="131"/>
      <c r="M2267" s="131"/>
      <c r="N2267" s="131"/>
      <c r="O2267" s="131"/>
      <c r="P2267" s="131"/>
      <c r="Q2267" s="170"/>
      <c r="R2267" s="170"/>
      <c r="S2267" s="170"/>
      <c r="T2267" s="170"/>
      <c r="U2267" s="170"/>
      <c r="V2267" s="170"/>
      <c r="W2267" s="170"/>
      <c r="X2267" s="131"/>
      <c r="Y2267"/>
      <c r="AB2267"/>
      <c r="AC2267"/>
      <c r="AD2267"/>
      <c r="AE2267"/>
      <c r="AF2267"/>
      <c r="AG2267"/>
      <c r="AH2267"/>
      <c r="AI2267"/>
      <c r="AJ2267"/>
      <c r="AK2267"/>
    </row>
    <row r="2268" spans="1:37" x14ac:dyDescent="0.25">
      <c r="A2268" s="131"/>
      <c r="B2268" s="131"/>
      <c r="C2268" s="131"/>
      <c r="D2268" s="131"/>
      <c r="E2268" s="131"/>
      <c r="F2268" s="131"/>
      <c r="G2268" s="131"/>
      <c r="H2268" s="131"/>
      <c r="I2268" s="131"/>
      <c r="J2268" s="131"/>
      <c r="K2268" s="131"/>
      <c r="L2268" s="131"/>
      <c r="M2268" s="131"/>
      <c r="N2268" s="131"/>
      <c r="O2268" s="131"/>
      <c r="P2268" s="131"/>
      <c r="Q2268" s="170"/>
      <c r="R2268" s="170"/>
      <c r="S2268" s="170"/>
      <c r="T2268" s="170"/>
      <c r="U2268" s="170"/>
      <c r="V2268" s="170"/>
      <c r="W2268" s="170"/>
      <c r="X2268" s="131"/>
      <c r="Y2268"/>
      <c r="AB2268"/>
      <c r="AC2268"/>
      <c r="AD2268"/>
      <c r="AE2268"/>
      <c r="AF2268"/>
      <c r="AG2268"/>
      <c r="AH2268"/>
      <c r="AI2268"/>
      <c r="AJ2268"/>
      <c r="AK2268"/>
    </row>
    <row r="2269" spans="1:37" x14ac:dyDescent="0.25">
      <c r="A2269" s="131"/>
      <c r="B2269" s="131"/>
      <c r="C2269" s="131"/>
      <c r="D2269" s="131"/>
      <c r="E2269" s="131"/>
      <c r="F2269" s="131"/>
      <c r="G2269" s="131"/>
      <c r="H2269" s="131"/>
      <c r="I2269" s="131"/>
      <c r="J2269" s="131"/>
      <c r="K2269" s="131"/>
      <c r="L2269" s="131"/>
      <c r="M2269" s="131"/>
      <c r="N2269" s="131"/>
      <c r="O2269" s="131"/>
      <c r="P2269" s="131"/>
      <c r="Q2269" s="170"/>
      <c r="R2269" s="170"/>
      <c r="S2269" s="170"/>
      <c r="T2269" s="170"/>
      <c r="U2269" s="170"/>
      <c r="V2269" s="170"/>
      <c r="W2269" s="170"/>
      <c r="X2269" s="131"/>
      <c r="Y2269"/>
      <c r="AB2269"/>
      <c r="AC2269"/>
      <c r="AD2269"/>
      <c r="AE2269"/>
      <c r="AF2269"/>
      <c r="AG2269"/>
      <c r="AH2269"/>
      <c r="AI2269"/>
      <c r="AJ2269"/>
      <c r="AK2269"/>
    </row>
    <row r="2270" spans="1:37" x14ac:dyDescent="0.25">
      <c r="A2270" s="131"/>
      <c r="B2270" s="131"/>
      <c r="C2270" s="131"/>
      <c r="D2270" s="131"/>
      <c r="E2270" s="131"/>
      <c r="F2270" s="131"/>
      <c r="G2270" s="131"/>
      <c r="H2270" s="131"/>
      <c r="I2270" s="131"/>
      <c r="J2270" s="131"/>
      <c r="K2270" s="131"/>
      <c r="L2270" s="131"/>
      <c r="M2270" s="131"/>
      <c r="N2270" s="131"/>
      <c r="O2270" s="131"/>
      <c r="P2270" s="131"/>
      <c r="Q2270" s="170"/>
      <c r="R2270" s="170"/>
      <c r="S2270" s="170"/>
      <c r="T2270" s="170"/>
      <c r="U2270" s="170"/>
      <c r="V2270" s="170"/>
      <c r="W2270" s="170"/>
      <c r="X2270" s="131"/>
      <c r="Y2270"/>
      <c r="AB2270"/>
      <c r="AC2270"/>
      <c r="AD2270"/>
      <c r="AE2270"/>
      <c r="AF2270"/>
      <c r="AG2270"/>
      <c r="AH2270"/>
      <c r="AI2270"/>
      <c r="AJ2270"/>
      <c r="AK2270"/>
    </row>
    <row r="2271" spans="1:37" x14ac:dyDescent="0.25">
      <c r="A2271" s="131"/>
      <c r="B2271" s="131"/>
      <c r="C2271" s="131"/>
      <c r="D2271" s="131"/>
      <c r="E2271" s="131"/>
      <c r="F2271" s="131"/>
      <c r="G2271" s="131"/>
      <c r="H2271" s="131"/>
      <c r="I2271" s="131"/>
      <c r="J2271" s="131"/>
      <c r="K2271" s="131"/>
      <c r="L2271" s="131"/>
      <c r="M2271" s="131"/>
      <c r="N2271" s="131"/>
      <c r="O2271" s="131"/>
      <c r="P2271" s="131"/>
      <c r="Q2271" s="170"/>
      <c r="R2271" s="170"/>
      <c r="S2271" s="170"/>
      <c r="T2271" s="170"/>
      <c r="U2271" s="170"/>
      <c r="V2271" s="170"/>
      <c r="W2271" s="170"/>
      <c r="X2271" s="131"/>
      <c r="Y2271"/>
      <c r="AB2271"/>
      <c r="AC2271"/>
      <c r="AD2271"/>
      <c r="AE2271"/>
      <c r="AF2271"/>
      <c r="AG2271"/>
      <c r="AH2271"/>
      <c r="AI2271"/>
      <c r="AJ2271"/>
      <c r="AK2271"/>
    </row>
    <row r="2272" spans="1:37" x14ac:dyDescent="0.25">
      <c r="A2272" s="131"/>
      <c r="B2272" s="131"/>
      <c r="C2272" s="131"/>
      <c r="D2272" s="131"/>
      <c r="E2272" s="131"/>
      <c r="F2272" s="131"/>
      <c r="G2272" s="131"/>
      <c r="H2272" s="131"/>
      <c r="I2272" s="131"/>
      <c r="J2272" s="131"/>
      <c r="K2272" s="131"/>
      <c r="L2272" s="131"/>
      <c r="M2272" s="131"/>
      <c r="N2272" s="131"/>
      <c r="O2272" s="131"/>
      <c r="P2272" s="131"/>
      <c r="Q2272" s="170"/>
      <c r="R2272" s="170"/>
      <c r="S2272" s="170"/>
      <c r="T2272" s="170"/>
      <c r="U2272" s="170"/>
      <c r="V2272" s="170"/>
      <c r="W2272" s="170"/>
      <c r="X2272" s="131"/>
      <c r="Y2272"/>
      <c r="AB2272"/>
      <c r="AC2272"/>
      <c r="AD2272"/>
      <c r="AE2272"/>
      <c r="AF2272"/>
      <c r="AG2272"/>
      <c r="AH2272"/>
      <c r="AI2272"/>
      <c r="AJ2272"/>
      <c r="AK2272"/>
    </row>
    <row r="2273" spans="1:37" x14ac:dyDescent="0.25">
      <c r="A2273" s="131"/>
      <c r="B2273" s="131"/>
      <c r="C2273" s="131"/>
      <c r="D2273" s="131"/>
      <c r="E2273" s="131"/>
      <c r="F2273" s="131"/>
      <c r="G2273" s="131"/>
      <c r="H2273" s="131"/>
      <c r="I2273" s="131"/>
      <c r="J2273" s="131"/>
      <c r="K2273" s="131"/>
      <c r="L2273" s="131"/>
      <c r="M2273" s="131"/>
      <c r="N2273" s="131"/>
      <c r="O2273" s="131"/>
      <c r="P2273" s="131"/>
      <c r="Q2273" s="170"/>
      <c r="R2273" s="170"/>
      <c r="S2273" s="170"/>
      <c r="T2273" s="170"/>
      <c r="U2273" s="170"/>
      <c r="V2273" s="170"/>
      <c r="W2273" s="170"/>
      <c r="X2273" s="131"/>
      <c r="Y2273"/>
      <c r="AB2273"/>
      <c r="AC2273"/>
      <c r="AD2273"/>
      <c r="AE2273"/>
      <c r="AF2273"/>
      <c r="AG2273"/>
      <c r="AH2273"/>
      <c r="AI2273"/>
      <c r="AJ2273"/>
      <c r="AK2273"/>
    </row>
    <row r="2274" spans="1:37" x14ac:dyDescent="0.25">
      <c r="A2274" s="131"/>
      <c r="B2274" s="131"/>
      <c r="C2274" s="131"/>
      <c r="D2274" s="131"/>
      <c r="E2274" s="131"/>
      <c r="F2274" s="131"/>
      <c r="G2274" s="131"/>
      <c r="H2274" s="131"/>
      <c r="I2274" s="131"/>
      <c r="J2274" s="131"/>
      <c r="K2274" s="131"/>
      <c r="L2274" s="131"/>
      <c r="M2274" s="131"/>
      <c r="N2274" s="131"/>
      <c r="O2274" s="131"/>
      <c r="P2274" s="131"/>
      <c r="Q2274" s="170"/>
      <c r="R2274" s="170"/>
      <c r="S2274" s="170"/>
      <c r="T2274" s="170"/>
      <c r="U2274" s="170"/>
      <c r="V2274" s="170"/>
      <c r="W2274" s="170"/>
      <c r="X2274" s="131"/>
      <c r="Y2274"/>
      <c r="AB2274"/>
      <c r="AC2274"/>
      <c r="AD2274"/>
      <c r="AE2274"/>
      <c r="AF2274"/>
      <c r="AG2274"/>
      <c r="AH2274"/>
      <c r="AI2274"/>
      <c r="AJ2274"/>
      <c r="AK2274"/>
    </row>
    <row r="2275" spans="1:37" x14ac:dyDescent="0.25">
      <c r="A2275" s="131"/>
      <c r="B2275" s="131"/>
      <c r="C2275" s="131"/>
      <c r="D2275" s="131"/>
      <c r="E2275" s="131"/>
      <c r="F2275" s="131"/>
      <c r="G2275" s="131"/>
      <c r="H2275" s="131"/>
      <c r="I2275" s="131"/>
      <c r="J2275" s="131"/>
      <c r="K2275" s="131"/>
      <c r="L2275" s="131"/>
      <c r="M2275" s="131"/>
      <c r="N2275" s="131"/>
      <c r="O2275" s="131"/>
      <c r="P2275" s="131"/>
      <c r="Q2275" s="170"/>
      <c r="R2275" s="170"/>
      <c r="S2275" s="170"/>
      <c r="T2275" s="170"/>
      <c r="U2275" s="170"/>
      <c r="V2275" s="170"/>
      <c r="W2275" s="170"/>
      <c r="X2275" s="131"/>
      <c r="Y2275"/>
      <c r="AB2275"/>
      <c r="AC2275"/>
      <c r="AD2275"/>
      <c r="AE2275"/>
      <c r="AF2275"/>
      <c r="AG2275"/>
      <c r="AH2275"/>
      <c r="AI2275"/>
      <c r="AJ2275"/>
      <c r="AK2275"/>
    </row>
    <row r="2276" spans="1:37" x14ac:dyDescent="0.25">
      <c r="A2276" s="131"/>
      <c r="B2276" s="131"/>
      <c r="C2276" s="131"/>
      <c r="D2276" s="131"/>
      <c r="E2276" s="131"/>
      <c r="F2276" s="131"/>
      <c r="G2276" s="131"/>
      <c r="H2276" s="131"/>
      <c r="I2276" s="131"/>
      <c r="J2276" s="131"/>
      <c r="K2276" s="131"/>
      <c r="L2276" s="131"/>
      <c r="M2276" s="131"/>
      <c r="N2276" s="131"/>
      <c r="O2276" s="131"/>
      <c r="P2276" s="131"/>
      <c r="Q2276" s="170"/>
      <c r="R2276" s="170"/>
      <c r="S2276" s="170"/>
      <c r="T2276" s="170"/>
      <c r="U2276" s="170"/>
      <c r="V2276" s="170"/>
      <c r="W2276" s="170"/>
      <c r="X2276" s="131"/>
      <c r="Y2276"/>
      <c r="AB2276"/>
      <c r="AC2276"/>
      <c r="AD2276"/>
      <c r="AE2276"/>
      <c r="AF2276"/>
      <c r="AG2276"/>
      <c r="AH2276"/>
      <c r="AI2276"/>
      <c r="AJ2276"/>
      <c r="AK2276"/>
    </row>
    <row r="2277" spans="1:37" x14ac:dyDescent="0.25">
      <c r="A2277" s="131"/>
      <c r="B2277" s="131"/>
      <c r="C2277" s="131"/>
      <c r="D2277" s="131"/>
      <c r="E2277" s="131"/>
      <c r="F2277" s="131"/>
      <c r="G2277" s="131"/>
      <c r="H2277" s="131"/>
      <c r="I2277" s="131"/>
      <c r="J2277" s="131"/>
      <c r="K2277" s="131"/>
      <c r="L2277" s="131"/>
      <c r="M2277" s="131"/>
      <c r="N2277" s="131"/>
      <c r="O2277" s="131"/>
      <c r="P2277" s="131"/>
      <c r="Q2277" s="170"/>
      <c r="R2277" s="170"/>
      <c r="S2277" s="170"/>
      <c r="T2277" s="170"/>
      <c r="U2277" s="170"/>
      <c r="V2277" s="170"/>
      <c r="W2277" s="170"/>
      <c r="X2277" s="131"/>
      <c r="Y2277"/>
      <c r="AB2277"/>
      <c r="AC2277"/>
      <c r="AD2277"/>
      <c r="AE2277"/>
      <c r="AF2277"/>
      <c r="AG2277"/>
      <c r="AH2277"/>
      <c r="AI2277"/>
      <c r="AJ2277"/>
      <c r="AK2277"/>
    </row>
    <row r="2278" spans="1:37" x14ac:dyDescent="0.25">
      <c r="A2278" s="131"/>
      <c r="B2278" s="131"/>
      <c r="C2278" s="131"/>
      <c r="D2278" s="131"/>
      <c r="E2278" s="131"/>
      <c r="F2278" s="131"/>
      <c r="G2278" s="131"/>
      <c r="H2278" s="131"/>
      <c r="I2278" s="131"/>
      <c r="J2278" s="131"/>
      <c r="K2278" s="131"/>
      <c r="L2278" s="131"/>
      <c r="M2278" s="131"/>
      <c r="N2278" s="131"/>
      <c r="O2278" s="131"/>
      <c r="P2278" s="131"/>
      <c r="Q2278" s="170"/>
      <c r="R2278" s="170"/>
      <c r="S2278" s="170"/>
      <c r="T2278" s="170"/>
      <c r="U2278" s="170"/>
      <c r="V2278" s="170"/>
      <c r="W2278" s="170"/>
      <c r="X2278" s="131"/>
      <c r="Y2278"/>
      <c r="AB2278"/>
      <c r="AC2278"/>
      <c r="AD2278"/>
      <c r="AE2278"/>
      <c r="AF2278"/>
      <c r="AG2278"/>
      <c r="AH2278"/>
      <c r="AI2278"/>
      <c r="AJ2278"/>
      <c r="AK2278"/>
    </row>
    <row r="2279" spans="1:37" x14ac:dyDescent="0.25">
      <c r="A2279" s="131"/>
      <c r="B2279" s="131"/>
      <c r="C2279" s="131"/>
      <c r="D2279" s="131"/>
      <c r="E2279" s="131"/>
      <c r="F2279" s="131"/>
      <c r="G2279" s="131"/>
      <c r="H2279" s="131"/>
      <c r="I2279" s="131"/>
      <c r="J2279" s="131"/>
      <c r="K2279" s="131"/>
      <c r="L2279" s="131"/>
      <c r="M2279" s="131"/>
      <c r="N2279" s="131"/>
      <c r="O2279" s="131"/>
      <c r="P2279" s="131"/>
      <c r="Q2279" s="170"/>
      <c r="R2279" s="170"/>
      <c r="S2279" s="170"/>
      <c r="T2279" s="170"/>
      <c r="U2279" s="170"/>
      <c r="V2279" s="170"/>
      <c r="W2279" s="170"/>
      <c r="X2279" s="131"/>
      <c r="Y2279"/>
      <c r="AB2279"/>
      <c r="AC2279"/>
      <c r="AD2279"/>
      <c r="AE2279"/>
      <c r="AF2279"/>
      <c r="AG2279"/>
      <c r="AH2279"/>
      <c r="AI2279"/>
      <c r="AJ2279"/>
      <c r="AK2279"/>
    </row>
    <row r="2280" spans="1:37" x14ac:dyDescent="0.25">
      <c r="A2280" s="131"/>
      <c r="B2280" s="131"/>
      <c r="C2280" s="131"/>
      <c r="D2280" s="131"/>
      <c r="E2280" s="131"/>
      <c r="F2280" s="131"/>
      <c r="G2280" s="131"/>
      <c r="H2280" s="131"/>
      <c r="I2280" s="131"/>
      <c r="J2280" s="131"/>
      <c r="K2280" s="131"/>
      <c r="L2280" s="131"/>
      <c r="M2280" s="131"/>
      <c r="N2280" s="131"/>
      <c r="O2280" s="131"/>
      <c r="P2280" s="131"/>
      <c r="Q2280" s="170"/>
      <c r="R2280" s="170"/>
      <c r="S2280" s="170"/>
      <c r="T2280" s="170"/>
      <c r="U2280" s="170"/>
      <c r="V2280" s="170"/>
      <c r="W2280" s="170"/>
      <c r="X2280" s="131"/>
      <c r="Y2280"/>
      <c r="AB2280"/>
      <c r="AC2280"/>
      <c r="AD2280"/>
      <c r="AE2280"/>
      <c r="AF2280"/>
      <c r="AG2280"/>
      <c r="AH2280"/>
      <c r="AI2280"/>
      <c r="AJ2280"/>
      <c r="AK2280"/>
    </row>
    <row r="2281" spans="1:37" x14ac:dyDescent="0.25">
      <c r="A2281" s="131"/>
      <c r="B2281" s="131"/>
      <c r="C2281" s="131"/>
      <c r="D2281" s="131"/>
      <c r="E2281" s="131"/>
      <c r="F2281" s="131"/>
      <c r="G2281" s="131"/>
      <c r="H2281" s="131"/>
      <c r="I2281" s="131"/>
      <c r="J2281" s="131"/>
      <c r="K2281" s="131"/>
      <c r="L2281" s="131"/>
      <c r="M2281" s="131"/>
      <c r="N2281" s="131"/>
      <c r="O2281" s="131"/>
      <c r="P2281" s="131"/>
      <c r="Q2281" s="170"/>
      <c r="R2281" s="170"/>
      <c r="S2281" s="170"/>
      <c r="T2281" s="170"/>
      <c r="U2281" s="170"/>
      <c r="V2281" s="170"/>
      <c r="W2281" s="170"/>
      <c r="X2281" s="131"/>
      <c r="Y2281"/>
      <c r="AB2281"/>
      <c r="AC2281"/>
      <c r="AD2281"/>
      <c r="AE2281"/>
      <c r="AF2281"/>
      <c r="AG2281"/>
      <c r="AH2281"/>
      <c r="AI2281"/>
      <c r="AJ2281"/>
      <c r="AK2281"/>
    </row>
    <row r="2282" spans="1:37" x14ac:dyDescent="0.25">
      <c r="A2282" s="131"/>
      <c r="B2282" s="131"/>
      <c r="C2282" s="131"/>
      <c r="D2282" s="131"/>
      <c r="E2282" s="131"/>
      <c r="F2282" s="131"/>
      <c r="G2282" s="131"/>
      <c r="H2282" s="131"/>
      <c r="I2282" s="131"/>
      <c r="J2282" s="131"/>
      <c r="K2282" s="131"/>
      <c r="L2282" s="131"/>
      <c r="M2282" s="131"/>
      <c r="N2282" s="131"/>
      <c r="O2282" s="131"/>
      <c r="P2282" s="131"/>
      <c r="Q2282" s="170"/>
      <c r="R2282" s="170"/>
      <c r="S2282" s="170"/>
      <c r="T2282" s="170"/>
      <c r="U2282" s="170"/>
      <c r="V2282" s="170"/>
      <c r="W2282" s="170"/>
      <c r="X2282" s="131"/>
      <c r="Y2282"/>
      <c r="AB2282"/>
      <c r="AC2282"/>
      <c r="AD2282"/>
      <c r="AE2282"/>
      <c r="AF2282"/>
      <c r="AG2282"/>
      <c r="AH2282"/>
      <c r="AI2282"/>
      <c r="AJ2282"/>
      <c r="AK2282"/>
    </row>
    <row r="2283" spans="1:37" x14ac:dyDescent="0.25">
      <c r="A2283" s="131"/>
      <c r="B2283" s="131"/>
      <c r="C2283" s="131"/>
      <c r="D2283" s="131"/>
      <c r="E2283" s="131"/>
      <c r="F2283" s="131"/>
      <c r="G2283" s="131"/>
      <c r="H2283" s="131"/>
      <c r="I2283" s="131"/>
      <c r="J2283" s="131"/>
      <c r="K2283" s="131"/>
      <c r="L2283" s="131"/>
      <c r="M2283" s="131"/>
      <c r="N2283" s="131"/>
      <c r="O2283" s="131"/>
      <c r="P2283" s="131"/>
      <c r="Q2283" s="170"/>
      <c r="R2283" s="170"/>
      <c r="S2283" s="170"/>
      <c r="T2283" s="170"/>
      <c r="U2283" s="170"/>
      <c r="V2283" s="170"/>
      <c r="W2283" s="170"/>
      <c r="X2283" s="131"/>
      <c r="Y2283"/>
      <c r="AB2283"/>
      <c r="AC2283"/>
      <c r="AD2283"/>
      <c r="AE2283"/>
      <c r="AF2283"/>
      <c r="AG2283"/>
      <c r="AH2283"/>
      <c r="AI2283"/>
      <c r="AJ2283"/>
      <c r="AK2283"/>
    </row>
    <row r="2284" spans="1:37" x14ac:dyDescent="0.25">
      <c r="A2284" s="131"/>
      <c r="B2284" s="131"/>
      <c r="C2284" s="131"/>
      <c r="D2284" s="131"/>
      <c r="E2284" s="131"/>
      <c r="F2284" s="131"/>
      <c r="G2284" s="131"/>
      <c r="H2284" s="131"/>
      <c r="I2284" s="131"/>
      <c r="J2284" s="131"/>
      <c r="K2284" s="131"/>
      <c r="L2284" s="131"/>
      <c r="M2284" s="131"/>
      <c r="N2284" s="131"/>
      <c r="O2284" s="131"/>
      <c r="P2284" s="131"/>
      <c r="Q2284" s="170"/>
      <c r="R2284" s="170"/>
      <c r="S2284" s="170"/>
      <c r="T2284" s="170"/>
      <c r="U2284" s="170"/>
      <c r="V2284" s="170"/>
      <c r="W2284" s="170"/>
      <c r="X2284" s="131"/>
      <c r="Y2284"/>
      <c r="AB2284"/>
      <c r="AC2284"/>
      <c r="AD2284"/>
      <c r="AE2284"/>
      <c r="AF2284"/>
      <c r="AG2284"/>
      <c r="AH2284"/>
      <c r="AI2284"/>
      <c r="AJ2284"/>
      <c r="AK2284"/>
    </row>
    <row r="2285" spans="1:37" x14ac:dyDescent="0.25">
      <c r="A2285" s="131"/>
      <c r="B2285" s="131"/>
      <c r="C2285" s="131"/>
      <c r="D2285" s="131"/>
      <c r="E2285" s="131"/>
      <c r="F2285" s="131"/>
      <c r="G2285" s="131"/>
      <c r="H2285" s="131"/>
      <c r="I2285" s="131"/>
      <c r="J2285" s="131"/>
      <c r="K2285" s="131"/>
      <c r="L2285" s="131"/>
      <c r="M2285" s="131"/>
      <c r="N2285" s="131"/>
      <c r="O2285" s="131"/>
      <c r="P2285" s="131"/>
      <c r="Q2285" s="170"/>
      <c r="R2285" s="170"/>
      <c r="S2285" s="170"/>
      <c r="T2285" s="170"/>
      <c r="U2285" s="170"/>
      <c r="V2285" s="170"/>
      <c r="W2285" s="170"/>
      <c r="X2285" s="131"/>
      <c r="Y2285"/>
      <c r="AB2285"/>
      <c r="AC2285"/>
      <c r="AD2285"/>
      <c r="AE2285"/>
      <c r="AF2285"/>
      <c r="AG2285"/>
      <c r="AH2285"/>
      <c r="AI2285"/>
      <c r="AJ2285"/>
      <c r="AK2285"/>
    </row>
    <row r="2286" spans="1:37" x14ac:dyDescent="0.25">
      <c r="A2286" s="131"/>
      <c r="B2286" s="131"/>
      <c r="C2286" s="131"/>
      <c r="D2286" s="131"/>
      <c r="E2286" s="131"/>
      <c r="F2286" s="131"/>
      <c r="G2286" s="131"/>
      <c r="H2286" s="131"/>
      <c r="I2286" s="131"/>
      <c r="J2286" s="131"/>
      <c r="K2286" s="131"/>
      <c r="L2286" s="131"/>
      <c r="M2286" s="131"/>
      <c r="N2286" s="131"/>
      <c r="O2286" s="131"/>
      <c r="P2286" s="131"/>
      <c r="Q2286" s="170"/>
      <c r="R2286" s="170"/>
      <c r="S2286" s="170"/>
      <c r="T2286" s="170"/>
      <c r="U2286" s="170"/>
      <c r="V2286" s="170"/>
      <c r="W2286" s="170"/>
      <c r="X2286" s="131"/>
      <c r="Y2286"/>
      <c r="AB2286"/>
      <c r="AC2286"/>
      <c r="AD2286"/>
      <c r="AE2286"/>
      <c r="AF2286"/>
      <c r="AG2286"/>
      <c r="AH2286"/>
      <c r="AI2286"/>
      <c r="AJ2286"/>
      <c r="AK2286"/>
    </row>
    <row r="2287" spans="1:37" x14ac:dyDescent="0.25">
      <c r="A2287" s="131"/>
      <c r="B2287" s="131"/>
      <c r="C2287" s="131"/>
      <c r="D2287" s="131"/>
      <c r="E2287" s="131"/>
      <c r="F2287" s="131"/>
      <c r="G2287" s="131"/>
      <c r="H2287" s="131"/>
      <c r="I2287" s="131"/>
      <c r="J2287" s="131"/>
      <c r="K2287" s="131"/>
      <c r="L2287" s="131"/>
      <c r="M2287" s="131"/>
      <c r="N2287" s="131"/>
      <c r="O2287" s="131"/>
      <c r="P2287" s="131"/>
      <c r="Q2287" s="170"/>
      <c r="R2287" s="170"/>
      <c r="S2287" s="170"/>
      <c r="T2287" s="170"/>
      <c r="U2287" s="170"/>
      <c r="V2287" s="170"/>
      <c r="W2287" s="170"/>
      <c r="X2287" s="131"/>
      <c r="Y2287"/>
      <c r="AB2287"/>
      <c r="AC2287"/>
      <c r="AD2287"/>
      <c r="AE2287"/>
      <c r="AF2287"/>
      <c r="AG2287"/>
      <c r="AH2287"/>
      <c r="AI2287"/>
      <c r="AJ2287"/>
      <c r="AK2287"/>
    </row>
    <row r="2288" spans="1:37" x14ac:dyDescent="0.25">
      <c r="A2288" s="131"/>
      <c r="B2288" s="131"/>
      <c r="C2288" s="131"/>
      <c r="D2288" s="131"/>
      <c r="E2288" s="131"/>
      <c r="F2288" s="131"/>
      <c r="G2288" s="131"/>
      <c r="H2288" s="131"/>
      <c r="I2288" s="131"/>
      <c r="J2288" s="131"/>
      <c r="K2288" s="131"/>
      <c r="L2288" s="131"/>
      <c r="M2288" s="131"/>
      <c r="N2288" s="131"/>
      <c r="O2288" s="131"/>
      <c r="P2288" s="131"/>
      <c r="Q2288" s="170"/>
      <c r="R2288" s="170"/>
      <c r="S2288" s="170"/>
      <c r="T2288" s="170"/>
      <c r="U2288" s="170"/>
      <c r="V2288" s="170"/>
      <c r="W2288" s="170"/>
      <c r="X2288" s="131"/>
      <c r="Y2288"/>
      <c r="AB2288"/>
      <c r="AC2288"/>
      <c r="AD2288"/>
      <c r="AE2288"/>
      <c r="AF2288"/>
      <c r="AG2288"/>
      <c r="AH2288"/>
      <c r="AI2288"/>
      <c r="AJ2288"/>
      <c r="AK2288"/>
    </row>
    <row r="2289" spans="1:37" x14ac:dyDescent="0.25">
      <c r="A2289" s="131"/>
      <c r="B2289" s="131"/>
      <c r="C2289" s="131"/>
      <c r="D2289" s="131"/>
      <c r="E2289" s="131"/>
      <c r="F2289" s="131"/>
      <c r="G2289" s="131"/>
      <c r="H2289" s="131"/>
      <c r="I2289" s="131"/>
      <c r="J2289" s="131"/>
      <c r="K2289" s="131"/>
      <c r="L2289" s="131"/>
      <c r="M2289" s="131"/>
      <c r="N2289" s="131"/>
      <c r="O2289" s="131"/>
      <c r="P2289" s="131"/>
      <c r="Q2289" s="170"/>
      <c r="R2289" s="170"/>
      <c r="S2289" s="170"/>
      <c r="T2289" s="170"/>
      <c r="U2289" s="170"/>
      <c r="V2289" s="170"/>
      <c r="W2289" s="170"/>
      <c r="X2289" s="131"/>
      <c r="Y2289"/>
      <c r="AB2289"/>
      <c r="AC2289"/>
      <c r="AD2289"/>
      <c r="AE2289"/>
      <c r="AF2289"/>
      <c r="AG2289"/>
      <c r="AH2289"/>
      <c r="AI2289"/>
      <c r="AJ2289"/>
      <c r="AK2289"/>
    </row>
    <row r="2290" spans="1:37" x14ac:dyDescent="0.25">
      <c r="A2290" s="131"/>
      <c r="B2290" s="131"/>
      <c r="C2290" s="131"/>
      <c r="D2290" s="131"/>
      <c r="E2290" s="131"/>
      <c r="F2290" s="131"/>
      <c r="G2290" s="131"/>
      <c r="H2290" s="131"/>
      <c r="I2290" s="131"/>
      <c r="J2290" s="131"/>
      <c r="K2290" s="131"/>
      <c r="L2290" s="131"/>
      <c r="M2290" s="131"/>
      <c r="N2290" s="131"/>
      <c r="O2290" s="131"/>
      <c r="P2290" s="131"/>
      <c r="Q2290" s="170"/>
      <c r="R2290" s="170"/>
      <c r="S2290" s="170"/>
      <c r="T2290" s="170"/>
      <c r="U2290" s="170"/>
      <c r="V2290" s="170"/>
      <c r="W2290" s="170"/>
      <c r="X2290" s="131"/>
      <c r="Y2290"/>
      <c r="AB2290"/>
      <c r="AC2290"/>
      <c r="AD2290"/>
      <c r="AE2290"/>
      <c r="AF2290"/>
      <c r="AG2290"/>
      <c r="AH2290"/>
      <c r="AI2290"/>
      <c r="AJ2290"/>
      <c r="AK2290"/>
    </row>
    <row r="2291" spans="1:37" x14ac:dyDescent="0.25">
      <c r="A2291" s="131"/>
      <c r="B2291" s="131"/>
      <c r="C2291" s="131"/>
      <c r="D2291" s="131"/>
      <c r="E2291" s="131"/>
      <c r="F2291" s="131"/>
      <c r="G2291" s="131"/>
      <c r="H2291" s="131"/>
      <c r="I2291" s="131"/>
      <c r="J2291" s="131"/>
      <c r="K2291" s="131"/>
      <c r="L2291" s="131"/>
      <c r="M2291" s="131"/>
      <c r="N2291" s="131"/>
      <c r="O2291" s="131"/>
      <c r="P2291" s="131"/>
      <c r="Q2291" s="170"/>
      <c r="R2291" s="170"/>
      <c r="S2291" s="170"/>
      <c r="T2291" s="170"/>
      <c r="U2291" s="170"/>
      <c r="V2291" s="170"/>
      <c r="W2291" s="170"/>
      <c r="X2291" s="131"/>
      <c r="Y2291"/>
      <c r="AB2291"/>
      <c r="AC2291"/>
      <c r="AD2291"/>
      <c r="AE2291"/>
      <c r="AF2291"/>
      <c r="AG2291"/>
      <c r="AH2291"/>
      <c r="AI2291"/>
      <c r="AJ2291"/>
      <c r="AK2291"/>
    </row>
    <row r="2292" spans="1:37" x14ac:dyDescent="0.25">
      <c r="A2292" s="131"/>
      <c r="B2292" s="131"/>
      <c r="C2292" s="131"/>
      <c r="D2292" s="131"/>
      <c r="E2292" s="131"/>
      <c r="F2292" s="131"/>
      <c r="G2292" s="131"/>
      <c r="H2292" s="131"/>
      <c r="I2292" s="131"/>
      <c r="J2292" s="131"/>
      <c r="K2292" s="131"/>
      <c r="L2292" s="131"/>
      <c r="M2292" s="131"/>
      <c r="N2292" s="131"/>
      <c r="O2292" s="131"/>
      <c r="P2292" s="131"/>
      <c r="Q2292" s="170"/>
      <c r="R2292" s="170"/>
      <c r="S2292" s="170"/>
      <c r="T2292" s="170"/>
      <c r="U2292" s="170"/>
      <c r="V2292" s="170"/>
      <c r="W2292" s="170"/>
      <c r="X2292" s="131"/>
      <c r="Y2292"/>
      <c r="AB2292"/>
      <c r="AC2292"/>
      <c r="AD2292"/>
      <c r="AE2292"/>
      <c r="AF2292"/>
      <c r="AG2292"/>
      <c r="AH2292"/>
      <c r="AI2292"/>
      <c r="AJ2292"/>
      <c r="AK2292"/>
    </row>
    <row r="2293" spans="1:37" x14ac:dyDescent="0.25">
      <c r="A2293" s="131"/>
      <c r="B2293" s="131"/>
      <c r="C2293" s="131"/>
      <c r="D2293" s="131"/>
      <c r="E2293" s="131"/>
      <c r="F2293" s="131"/>
      <c r="G2293" s="131"/>
      <c r="H2293" s="131"/>
      <c r="I2293" s="131"/>
      <c r="J2293" s="131"/>
      <c r="K2293" s="131"/>
      <c r="L2293" s="131"/>
      <c r="M2293" s="131"/>
      <c r="N2293" s="131"/>
      <c r="O2293" s="131"/>
      <c r="P2293" s="131"/>
      <c r="Q2293" s="170"/>
      <c r="R2293" s="170"/>
      <c r="S2293" s="170"/>
      <c r="T2293" s="170"/>
      <c r="U2293" s="170"/>
      <c r="V2293" s="170"/>
      <c r="W2293" s="170"/>
      <c r="X2293" s="131"/>
      <c r="Y2293"/>
      <c r="AB2293"/>
      <c r="AC2293"/>
      <c r="AD2293"/>
      <c r="AE2293"/>
      <c r="AF2293"/>
      <c r="AG2293"/>
      <c r="AH2293"/>
      <c r="AI2293"/>
      <c r="AJ2293"/>
      <c r="AK2293"/>
    </row>
    <row r="2294" spans="1:37" x14ac:dyDescent="0.25">
      <c r="A2294" s="131"/>
      <c r="B2294" s="131"/>
      <c r="C2294" s="131"/>
      <c r="D2294" s="131"/>
      <c r="E2294" s="131"/>
      <c r="F2294" s="131"/>
      <c r="G2294" s="131"/>
      <c r="H2294" s="131"/>
      <c r="I2294" s="131"/>
      <c r="J2294" s="131"/>
      <c r="K2294" s="131"/>
      <c r="L2294" s="131"/>
      <c r="M2294" s="131"/>
      <c r="N2294" s="131"/>
      <c r="O2294" s="131"/>
      <c r="P2294" s="131"/>
      <c r="Q2294" s="170"/>
      <c r="R2294" s="170"/>
      <c r="S2294" s="170"/>
      <c r="T2294" s="170"/>
      <c r="U2294" s="170"/>
      <c r="V2294" s="170"/>
      <c r="W2294" s="170"/>
      <c r="X2294" s="131"/>
      <c r="Y2294"/>
      <c r="AB2294"/>
      <c r="AC2294"/>
      <c r="AD2294"/>
      <c r="AE2294"/>
      <c r="AF2294"/>
      <c r="AG2294"/>
      <c r="AH2294"/>
      <c r="AI2294"/>
      <c r="AJ2294"/>
      <c r="AK2294"/>
    </row>
    <row r="2295" spans="1:37" x14ac:dyDescent="0.25">
      <c r="A2295" s="131"/>
      <c r="B2295" s="131"/>
      <c r="C2295" s="131"/>
      <c r="D2295" s="131"/>
      <c r="E2295" s="131"/>
      <c r="F2295" s="131"/>
      <c r="G2295" s="131"/>
      <c r="H2295" s="131"/>
      <c r="I2295" s="131"/>
      <c r="J2295" s="131"/>
      <c r="K2295" s="131"/>
      <c r="L2295" s="131"/>
      <c r="M2295" s="131"/>
      <c r="N2295" s="131"/>
      <c r="O2295" s="131"/>
      <c r="P2295" s="131"/>
      <c r="Q2295" s="170"/>
      <c r="R2295" s="170"/>
      <c r="S2295" s="170"/>
      <c r="T2295" s="170"/>
      <c r="U2295" s="170"/>
      <c r="V2295" s="170"/>
      <c r="W2295" s="170"/>
      <c r="X2295" s="131"/>
      <c r="Y2295"/>
      <c r="AB2295"/>
      <c r="AC2295"/>
      <c r="AD2295"/>
      <c r="AE2295"/>
      <c r="AF2295"/>
      <c r="AG2295"/>
      <c r="AH2295"/>
      <c r="AI2295"/>
      <c r="AJ2295"/>
      <c r="AK2295"/>
    </row>
    <row r="2296" spans="1:37" x14ac:dyDescent="0.25">
      <c r="A2296" s="131"/>
      <c r="B2296" s="131"/>
      <c r="C2296" s="131"/>
      <c r="D2296" s="131"/>
      <c r="E2296" s="131"/>
      <c r="F2296" s="131"/>
      <c r="G2296" s="131"/>
      <c r="H2296" s="131"/>
      <c r="I2296" s="131"/>
      <c r="J2296" s="131"/>
      <c r="K2296" s="131"/>
      <c r="L2296" s="131"/>
      <c r="M2296" s="131"/>
      <c r="N2296" s="131"/>
      <c r="O2296" s="131"/>
      <c r="P2296" s="131"/>
      <c r="Q2296" s="170"/>
      <c r="R2296" s="170"/>
      <c r="S2296" s="170"/>
      <c r="T2296" s="170"/>
      <c r="U2296" s="170"/>
      <c r="V2296" s="170"/>
      <c r="W2296" s="170"/>
      <c r="X2296" s="131"/>
      <c r="Y2296"/>
      <c r="AB2296"/>
      <c r="AC2296"/>
      <c r="AD2296"/>
      <c r="AE2296"/>
      <c r="AF2296"/>
      <c r="AG2296"/>
      <c r="AH2296"/>
      <c r="AI2296"/>
      <c r="AJ2296"/>
      <c r="AK2296"/>
    </row>
    <row r="2297" spans="1:37" x14ac:dyDescent="0.25">
      <c r="A2297" s="131"/>
      <c r="B2297" s="131"/>
      <c r="C2297" s="131"/>
      <c r="D2297" s="131"/>
      <c r="E2297" s="131"/>
      <c r="F2297" s="131"/>
      <c r="G2297" s="131"/>
      <c r="H2297" s="131"/>
      <c r="I2297" s="131"/>
      <c r="J2297" s="131"/>
      <c r="K2297" s="131"/>
      <c r="L2297" s="131"/>
      <c r="M2297" s="131"/>
      <c r="N2297" s="131"/>
      <c r="O2297" s="131"/>
      <c r="P2297" s="131"/>
      <c r="Q2297" s="170"/>
      <c r="R2297" s="170"/>
      <c r="S2297" s="170"/>
      <c r="T2297" s="170"/>
      <c r="U2297" s="170"/>
      <c r="V2297" s="170"/>
      <c r="W2297" s="170"/>
      <c r="X2297" s="131"/>
      <c r="Y2297"/>
      <c r="AB2297"/>
      <c r="AC2297"/>
      <c r="AD2297"/>
      <c r="AE2297"/>
      <c r="AF2297"/>
      <c r="AG2297"/>
      <c r="AH2297"/>
      <c r="AI2297"/>
      <c r="AJ2297"/>
      <c r="AK2297"/>
    </row>
    <row r="2298" spans="1:37" x14ac:dyDescent="0.25">
      <c r="A2298" s="131"/>
      <c r="B2298" s="131"/>
      <c r="C2298" s="131"/>
      <c r="D2298" s="131"/>
      <c r="E2298" s="131"/>
      <c r="F2298" s="131"/>
      <c r="G2298" s="131"/>
      <c r="H2298" s="131"/>
      <c r="I2298" s="131"/>
      <c r="J2298" s="131"/>
      <c r="K2298" s="131"/>
      <c r="L2298" s="131"/>
      <c r="M2298" s="131"/>
      <c r="N2298" s="131"/>
      <c r="O2298" s="131"/>
      <c r="P2298" s="131"/>
      <c r="Q2298" s="170"/>
      <c r="R2298" s="170"/>
      <c r="S2298" s="170"/>
      <c r="T2298" s="170"/>
      <c r="U2298" s="170"/>
      <c r="V2298" s="170"/>
      <c r="W2298" s="170"/>
      <c r="X2298" s="131"/>
      <c r="Y2298"/>
      <c r="AB2298"/>
      <c r="AC2298"/>
      <c r="AD2298"/>
      <c r="AE2298"/>
      <c r="AF2298"/>
      <c r="AG2298"/>
      <c r="AH2298"/>
      <c r="AI2298"/>
      <c r="AJ2298"/>
      <c r="AK2298"/>
    </row>
    <row r="2299" spans="1:37" x14ac:dyDescent="0.25">
      <c r="A2299" s="131"/>
      <c r="B2299" s="131"/>
      <c r="C2299" s="131"/>
      <c r="D2299" s="131"/>
      <c r="E2299" s="131"/>
      <c r="F2299" s="131"/>
      <c r="G2299" s="131"/>
      <c r="H2299" s="131"/>
      <c r="I2299" s="131"/>
      <c r="J2299" s="131"/>
      <c r="K2299" s="131"/>
      <c r="L2299" s="131"/>
      <c r="M2299" s="131"/>
      <c r="N2299" s="131"/>
      <c r="O2299" s="131"/>
      <c r="P2299" s="131"/>
      <c r="Q2299" s="170"/>
      <c r="R2299" s="170"/>
      <c r="S2299" s="170"/>
      <c r="T2299" s="170"/>
      <c r="U2299" s="170"/>
      <c r="V2299" s="170"/>
      <c r="W2299" s="170"/>
      <c r="X2299" s="131"/>
      <c r="Y2299"/>
      <c r="AB2299"/>
      <c r="AC2299"/>
      <c r="AD2299"/>
      <c r="AE2299"/>
      <c r="AF2299"/>
      <c r="AG2299"/>
      <c r="AH2299"/>
      <c r="AI2299"/>
      <c r="AJ2299"/>
      <c r="AK2299"/>
    </row>
    <row r="2300" spans="1:37" x14ac:dyDescent="0.25">
      <c r="A2300" s="131"/>
      <c r="B2300" s="131"/>
      <c r="C2300" s="131"/>
      <c r="D2300" s="131"/>
      <c r="E2300" s="131"/>
      <c r="F2300" s="131"/>
      <c r="G2300" s="131"/>
      <c r="H2300" s="131"/>
      <c r="I2300" s="131"/>
      <c r="J2300" s="131"/>
      <c r="K2300" s="131"/>
      <c r="L2300" s="131"/>
      <c r="M2300" s="131"/>
      <c r="N2300" s="131"/>
      <c r="O2300" s="131"/>
      <c r="P2300" s="131"/>
      <c r="Q2300" s="170"/>
      <c r="R2300" s="170"/>
      <c r="S2300" s="170"/>
      <c r="T2300" s="170"/>
      <c r="U2300" s="170"/>
      <c r="V2300" s="170"/>
      <c r="W2300" s="170"/>
      <c r="X2300" s="131"/>
      <c r="Y2300"/>
      <c r="AB2300"/>
      <c r="AC2300"/>
      <c r="AD2300"/>
      <c r="AE2300"/>
      <c r="AF2300"/>
      <c r="AG2300"/>
      <c r="AH2300"/>
      <c r="AI2300"/>
      <c r="AJ2300"/>
      <c r="AK2300"/>
    </row>
    <row r="2301" spans="1:37" x14ac:dyDescent="0.25">
      <c r="A2301" s="131"/>
      <c r="B2301" s="131"/>
      <c r="C2301" s="131"/>
      <c r="D2301" s="131"/>
      <c r="E2301" s="131"/>
      <c r="F2301" s="131"/>
      <c r="G2301" s="131"/>
      <c r="H2301" s="131"/>
      <c r="I2301" s="131"/>
      <c r="J2301" s="131"/>
      <c r="K2301" s="131"/>
      <c r="L2301" s="131"/>
      <c r="M2301" s="131"/>
      <c r="N2301" s="131"/>
      <c r="O2301" s="131"/>
      <c r="P2301" s="131"/>
      <c r="Q2301" s="170"/>
      <c r="R2301" s="170"/>
      <c r="S2301" s="170"/>
      <c r="T2301" s="170"/>
      <c r="U2301" s="170"/>
      <c r="V2301" s="170"/>
      <c r="W2301" s="170"/>
      <c r="X2301" s="131"/>
      <c r="Y2301"/>
      <c r="AB2301"/>
      <c r="AC2301"/>
      <c r="AD2301"/>
      <c r="AE2301"/>
      <c r="AF2301"/>
      <c r="AG2301"/>
      <c r="AH2301"/>
      <c r="AI2301"/>
      <c r="AJ2301"/>
      <c r="AK2301"/>
    </row>
    <row r="2302" spans="1:37" x14ac:dyDescent="0.25">
      <c r="A2302" s="131"/>
      <c r="B2302" s="131"/>
      <c r="C2302" s="131"/>
      <c r="D2302" s="131"/>
      <c r="E2302" s="131"/>
      <c r="F2302" s="131"/>
      <c r="G2302" s="131"/>
      <c r="H2302" s="131"/>
      <c r="I2302" s="131"/>
      <c r="J2302" s="131"/>
      <c r="K2302" s="131"/>
      <c r="L2302" s="131"/>
      <c r="M2302" s="131"/>
      <c r="N2302" s="131"/>
      <c r="O2302" s="131"/>
      <c r="P2302" s="131"/>
      <c r="Q2302" s="170"/>
      <c r="R2302" s="170"/>
      <c r="S2302" s="170"/>
      <c r="T2302" s="170"/>
      <c r="U2302" s="170"/>
      <c r="V2302" s="170"/>
      <c r="W2302" s="170"/>
      <c r="X2302" s="131"/>
      <c r="Y2302"/>
      <c r="AB2302"/>
      <c r="AC2302"/>
      <c r="AD2302"/>
      <c r="AE2302"/>
      <c r="AF2302"/>
      <c r="AG2302"/>
      <c r="AH2302"/>
      <c r="AI2302"/>
      <c r="AJ2302"/>
      <c r="AK2302"/>
    </row>
    <row r="2303" spans="1:37" x14ac:dyDescent="0.25">
      <c r="A2303" s="131"/>
      <c r="B2303" s="131"/>
      <c r="C2303" s="131"/>
      <c r="D2303" s="131"/>
      <c r="E2303" s="131"/>
      <c r="F2303" s="131"/>
      <c r="G2303" s="131"/>
      <c r="H2303" s="131"/>
      <c r="I2303" s="131"/>
      <c r="J2303" s="131"/>
      <c r="K2303" s="131"/>
      <c r="L2303" s="131"/>
      <c r="M2303" s="131"/>
      <c r="N2303" s="131"/>
      <c r="O2303" s="131"/>
      <c r="P2303" s="131"/>
      <c r="Q2303" s="170"/>
      <c r="R2303" s="170"/>
      <c r="S2303" s="170"/>
      <c r="T2303" s="170"/>
      <c r="U2303" s="170"/>
      <c r="V2303" s="170"/>
      <c r="W2303" s="170"/>
      <c r="X2303" s="131"/>
      <c r="Y2303"/>
      <c r="AB2303"/>
      <c r="AC2303"/>
      <c r="AD2303"/>
      <c r="AE2303"/>
      <c r="AF2303"/>
      <c r="AG2303"/>
      <c r="AH2303"/>
      <c r="AI2303"/>
      <c r="AJ2303"/>
      <c r="AK2303"/>
    </row>
    <row r="2304" spans="1:37" x14ac:dyDescent="0.25">
      <c r="A2304" s="131"/>
      <c r="B2304" s="131"/>
      <c r="C2304" s="131"/>
      <c r="D2304" s="131"/>
      <c r="E2304" s="131"/>
      <c r="F2304" s="131"/>
      <c r="G2304" s="131"/>
      <c r="H2304" s="131"/>
      <c r="I2304" s="131"/>
      <c r="J2304" s="131"/>
      <c r="K2304" s="131"/>
      <c r="L2304" s="131"/>
      <c r="M2304" s="131"/>
      <c r="N2304" s="131"/>
      <c r="O2304" s="131"/>
      <c r="P2304" s="131"/>
      <c r="Q2304" s="170"/>
      <c r="R2304" s="170"/>
      <c r="S2304" s="170"/>
      <c r="T2304" s="170"/>
      <c r="U2304" s="170"/>
      <c r="V2304" s="170"/>
      <c r="W2304" s="170"/>
      <c r="X2304" s="131"/>
      <c r="Y2304"/>
      <c r="AB2304"/>
      <c r="AC2304"/>
      <c r="AD2304"/>
      <c r="AE2304"/>
      <c r="AF2304"/>
      <c r="AG2304"/>
      <c r="AH2304"/>
      <c r="AI2304"/>
      <c r="AJ2304"/>
      <c r="AK2304"/>
    </row>
    <row r="2305" spans="1:37" x14ac:dyDescent="0.25">
      <c r="A2305" s="131"/>
      <c r="B2305" s="131"/>
      <c r="C2305" s="131"/>
      <c r="D2305" s="131"/>
      <c r="E2305" s="131"/>
      <c r="F2305" s="131"/>
      <c r="G2305" s="131"/>
      <c r="H2305" s="131"/>
      <c r="I2305" s="131"/>
      <c r="J2305" s="131"/>
      <c r="K2305" s="131"/>
      <c r="L2305" s="131"/>
      <c r="M2305" s="131"/>
      <c r="N2305" s="131"/>
      <c r="O2305" s="131"/>
      <c r="P2305" s="131"/>
      <c r="Q2305" s="170"/>
      <c r="R2305" s="170"/>
      <c r="S2305" s="170"/>
      <c r="T2305" s="170"/>
      <c r="U2305" s="170"/>
      <c r="V2305" s="170"/>
      <c r="W2305" s="170"/>
      <c r="X2305" s="131"/>
      <c r="Y2305"/>
      <c r="AB2305"/>
      <c r="AC2305"/>
      <c r="AD2305"/>
      <c r="AE2305"/>
      <c r="AF2305"/>
      <c r="AG2305"/>
      <c r="AH2305"/>
      <c r="AI2305"/>
      <c r="AJ2305"/>
      <c r="AK2305"/>
    </row>
    <row r="2306" spans="1:37" x14ac:dyDescent="0.25">
      <c r="A2306" s="131"/>
      <c r="B2306" s="131"/>
      <c r="C2306" s="131"/>
      <c r="D2306" s="131"/>
      <c r="E2306" s="131"/>
      <c r="F2306" s="131"/>
      <c r="G2306" s="131"/>
      <c r="H2306" s="131"/>
      <c r="I2306" s="131"/>
      <c r="J2306" s="131"/>
      <c r="K2306" s="131"/>
      <c r="L2306" s="131"/>
      <c r="M2306" s="131"/>
      <c r="N2306" s="131"/>
      <c r="O2306" s="131"/>
      <c r="P2306" s="131"/>
      <c r="Q2306" s="170"/>
      <c r="R2306" s="170"/>
      <c r="S2306" s="170"/>
      <c r="T2306" s="170"/>
      <c r="U2306" s="170"/>
      <c r="V2306" s="170"/>
      <c r="W2306" s="170"/>
      <c r="X2306" s="131"/>
      <c r="Y2306"/>
      <c r="AB2306"/>
      <c r="AC2306"/>
      <c r="AD2306"/>
      <c r="AE2306"/>
      <c r="AF2306"/>
      <c r="AG2306"/>
      <c r="AH2306"/>
      <c r="AI2306"/>
      <c r="AJ2306"/>
      <c r="AK2306"/>
    </row>
    <row r="2307" spans="1:37" x14ac:dyDescent="0.25">
      <c r="A2307" s="131"/>
      <c r="B2307" s="131"/>
      <c r="C2307" s="131"/>
      <c r="D2307" s="131"/>
      <c r="E2307" s="131"/>
      <c r="F2307" s="131"/>
      <c r="G2307" s="131"/>
      <c r="H2307" s="131"/>
      <c r="I2307" s="131"/>
      <c r="J2307" s="131"/>
      <c r="K2307" s="131"/>
      <c r="L2307" s="131"/>
      <c r="M2307" s="131"/>
      <c r="N2307" s="131"/>
      <c r="O2307" s="131"/>
      <c r="P2307" s="131"/>
      <c r="Q2307" s="170"/>
      <c r="R2307" s="170"/>
      <c r="S2307" s="170"/>
      <c r="T2307" s="170"/>
      <c r="U2307" s="170"/>
      <c r="V2307" s="170"/>
      <c r="W2307" s="170"/>
      <c r="X2307" s="131"/>
      <c r="Y2307"/>
      <c r="AB2307"/>
      <c r="AC2307"/>
      <c r="AD2307"/>
      <c r="AE2307"/>
      <c r="AF2307"/>
      <c r="AG2307"/>
      <c r="AH2307"/>
      <c r="AI2307"/>
      <c r="AJ2307"/>
      <c r="AK2307"/>
    </row>
    <row r="2308" spans="1:37" x14ac:dyDescent="0.25">
      <c r="A2308" s="131"/>
      <c r="B2308" s="131"/>
      <c r="C2308" s="131"/>
      <c r="D2308" s="131"/>
      <c r="E2308" s="131"/>
      <c r="F2308" s="131"/>
      <c r="G2308" s="131"/>
      <c r="H2308" s="131"/>
      <c r="I2308" s="131"/>
      <c r="J2308" s="131"/>
      <c r="K2308" s="131"/>
      <c r="L2308" s="131"/>
      <c r="M2308" s="131"/>
      <c r="N2308" s="131"/>
      <c r="O2308" s="131"/>
      <c r="P2308" s="131"/>
      <c r="Q2308" s="170"/>
      <c r="R2308" s="170"/>
      <c r="S2308" s="170"/>
      <c r="T2308" s="170"/>
      <c r="U2308" s="170"/>
      <c r="V2308" s="170"/>
      <c r="W2308" s="170"/>
      <c r="X2308" s="131"/>
      <c r="Y2308"/>
      <c r="AB2308"/>
      <c r="AC2308"/>
      <c r="AD2308"/>
      <c r="AE2308"/>
      <c r="AF2308"/>
      <c r="AG2308"/>
      <c r="AH2308"/>
      <c r="AI2308"/>
      <c r="AJ2308"/>
      <c r="AK2308"/>
    </row>
    <row r="2309" spans="1:37" x14ac:dyDescent="0.25">
      <c r="A2309" s="131"/>
      <c r="B2309" s="131"/>
      <c r="C2309" s="131"/>
      <c r="D2309" s="131"/>
      <c r="E2309" s="131"/>
      <c r="F2309" s="131"/>
      <c r="G2309" s="131"/>
      <c r="H2309" s="131"/>
      <c r="I2309" s="131"/>
      <c r="J2309" s="131"/>
      <c r="K2309" s="131"/>
      <c r="L2309" s="131"/>
      <c r="M2309" s="131"/>
      <c r="N2309" s="131"/>
      <c r="O2309" s="131"/>
      <c r="P2309" s="131"/>
      <c r="Q2309" s="170"/>
      <c r="R2309" s="170"/>
      <c r="S2309" s="170"/>
      <c r="T2309" s="170"/>
      <c r="U2309" s="170"/>
      <c r="V2309" s="170"/>
      <c r="W2309" s="170"/>
      <c r="X2309" s="131"/>
      <c r="Y2309"/>
      <c r="AB2309"/>
      <c r="AC2309"/>
      <c r="AD2309"/>
      <c r="AE2309"/>
      <c r="AF2309"/>
      <c r="AG2309"/>
      <c r="AH2309"/>
      <c r="AI2309"/>
      <c r="AJ2309"/>
      <c r="AK2309"/>
    </row>
    <row r="2310" spans="1:37" x14ac:dyDescent="0.25">
      <c r="A2310" s="131"/>
      <c r="B2310" s="131"/>
      <c r="C2310" s="131"/>
      <c r="D2310" s="131"/>
      <c r="E2310" s="131"/>
      <c r="F2310" s="131"/>
      <c r="G2310" s="131"/>
      <c r="H2310" s="131"/>
      <c r="I2310" s="131"/>
      <c r="J2310" s="131"/>
      <c r="K2310" s="131"/>
      <c r="L2310" s="131"/>
      <c r="M2310" s="131"/>
      <c r="N2310" s="131"/>
      <c r="O2310" s="131"/>
      <c r="P2310" s="131"/>
      <c r="Q2310" s="170"/>
      <c r="R2310" s="170"/>
      <c r="S2310" s="170"/>
      <c r="T2310" s="170"/>
      <c r="U2310" s="170"/>
      <c r="V2310" s="170"/>
      <c r="W2310" s="170"/>
      <c r="X2310" s="131"/>
      <c r="Y2310"/>
      <c r="AB2310"/>
      <c r="AC2310"/>
      <c r="AD2310"/>
      <c r="AE2310"/>
      <c r="AF2310"/>
      <c r="AG2310"/>
      <c r="AH2310"/>
      <c r="AI2310"/>
      <c r="AJ2310"/>
      <c r="AK2310"/>
    </row>
    <row r="2311" spans="1:37" x14ac:dyDescent="0.25">
      <c r="A2311" s="131"/>
      <c r="B2311" s="131"/>
      <c r="C2311" s="131"/>
      <c r="D2311" s="131"/>
      <c r="E2311" s="131"/>
      <c r="F2311" s="131"/>
      <c r="G2311" s="131"/>
      <c r="H2311" s="131"/>
      <c r="I2311" s="131"/>
      <c r="J2311" s="131"/>
      <c r="K2311" s="131"/>
      <c r="L2311" s="131"/>
      <c r="M2311" s="131"/>
      <c r="N2311" s="131"/>
      <c r="O2311" s="131"/>
      <c r="P2311" s="131"/>
      <c r="Q2311" s="170"/>
      <c r="R2311" s="170"/>
      <c r="S2311" s="170"/>
      <c r="T2311" s="170"/>
      <c r="U2311" s="170"/>
      <c r="V2311" s="170"/>
      <c r="W2311" s="170"/>
      <c r="X2311" s="131"/>
      <c r="Y2311"/>
      <c r="AB2311"/>
      <c r="AC2311"/>
      <c r="AD2311"/>
      <c r="AE2311"/>
      <c r="AF2311"/>
      <c r="AG2311"/>
      <c r="AH2311"/>
      <c r="AI2311"/>
      <c r="AJ2311"/>
      <c r="AK2311"/>
    </row>
    <row r="2312" spans="1:37" x14ac:dyDescent="0.25">
      <c r="A2312" s="131"/>
      <c r="B2312" s="131"/>
      <c r="C2312" s="131"/>
      <c r="D2312" s="131"/>
      <c r="E2312" s="131"/>
      <c r="F2312" s="131"/>
      <c r="G2312" s="131"/>
      <c r="H2312" s="131"/>
      <c r="I2312" s="131"/>
      <c r="J2312" s="131"/>
      <c r="K2312" s="131"/>
      <c r="L2312" s="131"/>
      <c r="M2312" s="131"/>
      <c r="N2312" s="131"/>
      <c r="O2312" s="131"/>
      <c r="P2312" s="131"/>
      <c r="Q2312" s="170"/>
      <c r="R2312" s="170"/>
      <c r="S2312" s="170"/>
      <c r="T2312" s="170"/>
      <c r="U2312" s="170"/>
      <c r="V2312" s="170"/>
      <c r="W2312" s="170"/>
      <c r="X2312" s="131"/>
      <c r="Y2312"/>
      <c r="AB2312"/>
      <c r="AC2312"/>
      <c r="AD2312"/>
      <c r="AE2312"/>
      <c r="AF2312"/>
      <c r="AG2312"/>
      <c r="AH2312"/>
      <c r="AI2312"/>
      <c r="AJ2312"/>
      <c r="AK2312"/>
    </row>
    <row r="2313" spans="1:37" x14ac:dyDescent="0.25">
      <c r="A2313" s="131"/>
      <c r="B2313" s="131"/>
      <c r="C2313" s="131"/>
      <c r="D2313" s="131"/>
      <c r="E2313" s="131"/>
      <c r="F2313" s="131"/>
      <c r="G2313" s="131"/>
      <c r="H2313" s="131"/>
      <c r="I2313" s="131"/>
      <c r="J2313" s="131"/>
      <c r="K2313" s="131"/>
      <c r="L2313" s="131"/>
      <c r="M2313" s="131"/>
      <c r="N2313" s="131"/>
      <c r="O2313" s="131"/>
      <c r="P2313" s="131"/>
      <c r="Q2313" s="170"/>
      <c r="R2313" s="170"/>
      <c r="S2313" s="170"/>
      <c r="T2313" s="170"/>
      <c r="U2313" s="170"/>
      <c r="V2313" s="170"/>
      <c r="W2313" s="170"/>
      <c r="X2313" s="131"/>
      <c r="Y2313"/>
      <c r="AB2313"/>
      <c r="AC2313"/>
      <c r="AD2313"/>
      <c r="AE2313"/>
      <c r="AF2313"/>
      <c r="AG2313"/>
      <c r="AH2313"/>
      <c r="AI2313"/>
      <c r="AJ2313"/>
      <c r="AK2313"/>
    </row>
    <row r="2314" spans="1:37" x14ac:dyDescent="0.25">
      <c r="A2314" s="131"/>
      <c r="B2314" s="131"/>
      <c r="C2314" s="131"/>
      <c r="D2314" s="131"/>
      <c r="E2314" s="131"/>
      <c r="F2314" s="131"/>
      <c r="G2314" s="131"/>
      <c r="H2314" s="131"/>
      <c r="I2314" s="131"/>
      <c r="J2314" s="131"/>
      <c r="K2314" s="131"/>
      <c r="L2314" s="131"/>
      <c r="M2314" s="131"/>
      <c r="N2314" s="131"/>
      <c r="O2314" s="131"/>
      <c r="P2314" s="131"/>
      <c r="Q2314" s="170"/>
      <c r="R2314" s="170"/>
      <c r="S2314" s="170"/>
      <c r="T2314" s="170"/>
      <c r="U2314" s="170"/>
      <c r="V2314" s="170"/>
      <c r="W2314" s="170"/>
      <c r="X2314" s="131"/>
      <c r="Y2314"/>
      <c r="AB2314"/>
      <c r="AC2314"/>
      <c r="AD2314"/>
      <c r="AE2314"/>
      <c r="AF2314"/>
      <c r="AG2314"/>
      <c r="AH2314"/>
      <c r="AI2314"/>
      <c r="AJ2314"/>
      <c r="AK2314"/>
    </row>
    <row r="2315" spans="1:37" x14ac:dyDescent="0.25">
      <c r="A2315" s="131"/>
      <c r="B2315" s="131"/>
      <c r="C2315" s="131"/>
      <c r="D2315" s="131"/>
      <c r="E2315" s="131"/>
      <c r="F2315" s="131"/>
      <c r="G2315" s="131"/>
      <c r="H2315" s="131"/>
      <c r="I2315" s="131"/>
      <c r="J2315" s="131"/>
      <c r="K2315" s="131"/>
      <c r="L2315" s="131"/>
      <c r="M2315" s="131"/>
      <c r="N2315" s="131"/>
      <c r="O2315" s="131"/>
      <c r="P2315" s="131"/>
      <c r="Q2315" s="170"/>
      <c r="R2315" s="170"/>
      <c r="S2315" s="170"/>
      <c r="T2315" s="170"/>
      <c r="U2315" s="170"/>
      <c r="V2315" s="170"/>
      <c r="W2315" s="170"/>
      <c r="X2315" s="131"/>
      <c r="Y2315"/>
      <c r="AB2315"/>
      <c r="AC2315"/>
      <c r="AD2315"/>
      <c r="AE2315"/>
      <c r="AF2315"/>
      <c r="AG2315"/>
      <c r="AH2315"/>
      <c r="AI2315"/>
      <c r="AJ2315"/>
      <c r="AK2315"/>
    </row>
    <row r="2316" spans="1:37" x14ac:dyDescent="0.25">
      <c r="A2316" s="131"/>
      <c r="B2316" s="131"/>
      <c r="C2316" s="131"/>
      <c r="D2316" s="131"/>
      <c r="E2316" s="131"/>
      <c r="F2316" s="131"/>
      <c r="G2316" s="131"/>
      <c r="H2316" s="131"/>
      <c r="I2316" s="131"/>
      <c r="J2316" s="131"/>
      <c r="K2316" s="131"/>
      <c r="L2316" s="131"/>
      <c r="M2316" s="131"/>
      <c r="N2316" s="131"/>
      <c r="O2316" s="131"/>
      <c r="P2316" s="131"/>
      <c r="Q2316" s="170"/>
      <c r="R2316" s="170"/>
      <c r="S2316" s="170"/>
      <c r="T2316" s="170"/>
      <c r="U2316" s="170"/>
      <c r="V2316" s="170"/>
      <c r="W2316" s="170"/>
      <c r="X2316" s="131"/>
      <c r="Y2316"/>
      <c r="AB2316"/>
      <c r="AC2316"/>
      <c r="AD2316"/>
      <c r="AE2316"/>
      <c r="AF2316"/>
      <c r="AG2316"/>
      <c r="AH2316"/>
      <c r="AI2316"/>
      <c r="AJ2316"/>
      <c r="AK2316"/>
    </row>
    <row r="2317" spans="1:37" x14ac:dyDescent="0.25">
      <c r="A2317" s="131"/>
      <c r="B2317" s="131"/>
      <c r="C2317" s="131"/>
      <c r="D2317" s="131"/>
      <c r="E2317" s="131"/>
      <c r="F2317" s="131"/>
      <c r="G2317" s="131"/>
      <c r="H2317" s="131"/>
      <c r="I2317" s="131"/>
      <c r="J2317" s="131"/>
      <c r="K2317" s="131"/>
      <c r="L2317" s="131"/>
      <c r="M2317" s="131"/>
      <c r="N2317" s="131"/>
      <c r="O2317" s="131"/>
      <c r="P2317" s="131"/>
      <c r="Q2317" s="170"/>
      <c r="R2317" s="170"/>
      <c r="S2317" s="170"/>
      <c r="T2317" s="170"/>
      <c r="U2317" s="170"/>
      <c r="V2317" s="170"/>
      <c r="W2317" s="170"/>
      <c r="X2317" s="131"/>
      <c r="Y2317"/>
      <c r="AB2317"/>
      <c r="AC2317"/>
      <c r="AD2317"/>
      <c r="AE2317"/>
      <c r="AF2317"/>
      <c r="AG2317"/>
      <c r="AH2317"/>
      <c r="AI2317"/>
      <c r="AJ2317"/>
      <c r="AK2317"/>
    </row>
    <row r="2318" spans="1:37" x14ac:dyDescent="0.25">
      <c r="A2318" s="131"/>
      <c r="B2318" s="131"/>
      <c r="C2318" s="131"/>
      <c r="D2318" s="131"/>
      <c r="E2318" s="131"/>
      <c r="F2318" s="131"/>
      <c r="G2318" s="131"/>
      <c r="H2318" s="131"/>
      <c r="I2318" s="131"/>
      <c r="J2318" s="131"/>
      <c r="K2318" s="131"/>
      <c r="L2318" s="131"/>
      <c r="M2318" s="131"/>
      <c r="N2318" s="131"/>
      <c r="O2318" s="131"/>
      <c r="P2318" s="131"/>
      <c r="Q2318" s="170"/>
      <c r="R2318" s="170"/>
      <c r="S2318" s="170"/>
      <c r="T2318" s="170"/>
      <c r="U2318" s="170"/>
      <c r="V2318" s="170"/>
      <c r="W2318" s="170"/>
      <c r="X2318" s="131"/>
      <c r="Y2318"/>
      <c r="AB2318"/>
      <c r="AC2318"/>
      <c r="AD2318"/>
      <c r="AE2318"/>
      <c r="AF2318"/>
      <c r="AG2318"/>
      <c r="AH2318"/>
      <c r="AI2318"/>
      <c r="AJ2318"/>
      <c r="AK2318"/>
    </row>
    <row r="2319" spans="1:37" x14ac:dyDescent="0.25">
      <c r="A2319" s="131"/>
      <c r="B2319" s="131"/>
      <c r="C2319" s="131"/>
      <c r="D2319" s="131"/>
      <c r="E2319" s="131"/>
      <c r="F2319" s="131"/>
      <c r="G2319" s="131"/>
      <c r="H2319" s="131"/>
      <c r="I2319" s="131"/>
      <c r="J2319" s="131"/>
      <c r="K2319" s="131"/>
      <c r="L2319" s="131"/>
      <c r="M2319" s="131"/>
      <c r="N2319" s="131"/>
      <c r="O2319" s="131"/>
      <c r="P2319" s="131"/>
      <c r="Q2319" s="170"/>
      <c r="R2319" s="170"/>
      <c r="S2319" s="170"/>
      <c r="T2319" s="170"/>
      <c r="U2319" s="170"/>
      <c r="V2319" s="170"/>
      <c r="W2319" s="170"/>
      <c r="X2319" s="131"/>
      <c r="Y2319"/>
      <c r="AB2319"/>
      <c r="AC2319"/>
      <c r="AD2319"/>
      <c r="AE2319"/>
      <c r="AF2319"/>
      <c r="AG2319"/>
      <c r="AH2319"/>
      <c r="AI2319"/>
      <c r="AJ2319"/>
      <c r="AK2319"/>
    </row>
    <row r="2320" spans="1:37" x14ac:dyDescent="0.25">
      <c r="A2320" s="131"/>
      <c r="B2320" s="131"/>
      <c r="C2320" s="131"/>
      <c r="D2320" s="131"/>
      <c r="E2320" s="131"/>
      <c r="F2320" s="131"/>
      <c r="G2320" s="131"/>
      <c r="H2320" s="131"/>
      <c r="I2320" s="131"/>
      <c r="J2320" s="131"/>
      <c r="K2320" s="131"/>
      <c r="L2320" s="131"/>
      <c r="M2320" s="131"/>
      <c r="N2320" s="131"/>
      <c r="O2320" s="131"/>
      <c r="P2320" s="131"/>
      <c r="Q2320" s="170"/>
      <c r="R2320" s="170"/>
      <c r="S2320" s="170"/>
      <c r="T2320" s="170"/>
      <c r="U2320" s="170"/>
      <c r="V2320" s="170"/>
      <c r="W2320" s="170"/>
      <c r="X2320" s="131"/>
      <c r="Y2320"/>
      <c r="AB2320"/>
      <c r="AC2320"/>
      <c r="AD2320"/>
      <c r="AE2320"/>
      <c r="AF2320"/>
      <c r="AG2320"/>
      <c r="AH2320"/>
      <c r="AI2320"/>
      <c r="AJ2320"/>
      <c r="AK2320"/>
    </row>
    <row r="2321" spans="1:37" x14ac:dyDescent="0.25">
      <c r="A2321" s="131"/>
      <c r="B2321" s="131"/>
      <c r="C2321" s="131"/>
      <c r="D2321" s="131"/>
      <c r="E2321" s="131"/>
      <c r="F2321" s="131"/>
      <c r="G2321" s="131"/>
      <c r="H2321" s="131"/>
      <c r="I2321" s="131"/>
      <c r="J2321" s="131"/>
      <c r="K2321" s="131"/>
      <c r="L2321" s="131"/>
      <c r="M2321" s="131"/>
      <c r="N2321" s="131"/>
      <c r="O2321" s="131"/>
      <c r="P2321" s="131"/>
      <c r="Q2321" s="170"/>
      <c r="R2321" s="170"/>
      <c r="S2321" s="170"/>
      <c r="T2321" s="170"/>
      <c r="U2321" s="170"/>
      <c r="V2321" s="170"/>
      <c r="W2321" s="170"/>
      <c r="X2321" s="131"/>
      <c r="Y2321"/>
      <c r="AB2321"/>
      <c r="AC2321"/>
      <c r="AD2321"/>
      <c r="AE2321"/>
      <c r="AF2321"/>
      <c r="AG2321"/>
      <c r="AH2321"/>
      <c r="AI2321"/>
      <c r="AJ2321"/>
      <c r="AK2321"/>
    </row>
    <row r="2322" spans="1:37" x14ac:dyDescent="0.25">
      <c r="A2322" s="131"/>
      <c r="B2322" s="131"/>
      <c r="C2322" s="131"/>
      <c r="D2322" s="131"/>
      <c r="E2322" s="131"/>
      <c r="F2322" s="131"/>
      <c r="G2322" s="131"/>
      <c r="H2322" s="131"/>
      <c r="I2322" s="131"/>
      <c r="J2322" s="131"/>
      <c r="K2322" s="131"/>
      <c r="L2322" s="131"/>
      <c r="M2322" s="131"/>
      <c r="N2322" s="131"/>
      <c r="O2322" s="131"/>
      <c r="P2322" s="131"/>
      <c r="Q2322" s="170"/>
      <c r="R2322" s="170"/>
      <c r="S2322" s="170"/>
      <c r="T2322" s="170"/>
      <c r="U2322" s="170"/>
      <c r="V2322" s="170"/>
      <c r="W2322" s="170"/>
      <c r="X2322" s="131"/>
      <c r="Y2322"/>
      <c r="AB2322"/>
      <c r="AC2322"/>
      <c r="AD2322"/>
      <c r="AE2322"/>
      <c r="AF2322"/>
      <c r="AG2322"/>
      <c r="AH2322"/>
      <c r="AI2322"/>
      <c r="AJ2322"/>
      <c r="AK2322"/>
    </row>
    <row r="2323" spans="1:37" x14ac:dyDescent="0.25">
      <c r="A2323" s="131"/>
      <c r="B2323" s="131"/>
      <c r="C2323" s="131"/>
      <c r="D2323" s="131"/>
      <c r="E2323" s="131"/>
      <c r="F2323" s="131"/>
      <c r="G2323" s="131"/>
      <c r="H2323" s="131"/>
      <c r="I2323" s="131"/>
      <c r="J2323" s="131"/>
      <c r="K2323" s="131"/>
      <c r="L2323" s="131"/>
      <c r="M2323" s="131"/>
      <c r="N2323" s="131"/>
      <c r="O2323" s="131"/>
      <c r="P2323" s="131"/>
      <c r="Q2323" s="170"/>
      <c r="R2323" s="170"/>
      <c r="S2323" s="170"/>
      <c r="T2323" s="170"/>
      <c r="U2323" s="170"/>
      <c r="V2323" s="170"/>
      <c r="W2323" s="170"/>
      <c r="X2323" s="131"/>
      <c r="Y2323"/>
      <c r="AB2323"/>
      <c r="AC2323"/>
      <c r="AD2323"/>
      <c r="AE2323"/>
      <c r="AF2323"/>
      <c r="AG2323"/>
      <c r="AH2323"/>
      <c r="AI2323"/>
      <c r="AJ2323"/>
      <c r="AK2323"/>
    </row>
    <row r="2324" spans="1:37" x14ac:dyDescent="0.25">
      <c r="A2324" s="131"/>
      <c r="B2324" s="131"/>
      <c r="C2324" s="131"/>
      <c r="D2324" s="131"/>
      <c r="E2324" s="131"/>
      <c r="F2324" s="131"/>
      <c r="G2324" s="131"/>
      <c r="H2324" s="131"/>
      <c r="I2324" s="131"/>
      <c r="J2324" s="131"/>
      <c r="K2324" s="131"/>
      <c r="L2324" s="131"/>
      <c r="M2324" s="131"/>
      <c r="N2324" s="131"/>
      <c r="O2324" s="131"/>
      <c r="P2324" s="131"/>
      <c r="Q2324" s="170"/>
      <c r="R2324" s="170"/>
      <c r="S2324" s="170"/>
      <c r="T2324" s="170"/>
      <c r="U2324" s="170"/>
      <c r="V2324" s="170"/>
      <c r="W2324" s="170"/>
      <c r="X2324" s="131"/>
      <c r="Y2324"/>
      <c r="AB2324"/>
      <c r="AC2324"/>
      <c r="AD2324"/>
      <c r="AE2324"/>
      <c r="AF2324"/>
      <c r="AG2324"/>
      <c r="AH2324"/>
      <c r="AI2324"/>
      <c r="AJ2324"/>
      <c r="AK2324"/>
    </row>
    <row r="2325" spans="1:37" x14ac:dyDescent="0.25">
      <c r="A2325" s="131"/>
      <c r="B2325" s="131"/>
      <c r="C2325" s="131"/>
      <c r="D2325" s="131"/>
      <c r="E2325" s="131"/>
      <c r="F2325" s="131"/>
      <c r="G2325" s="131"/>
      <c r="H2325" s="131"/>
      <c r="I2325" s="131"/>
      <c r="J2325" s="131"/>
      <c r="K2325" s="131"/>
      <c r="L2325" s="131"/>
      <c r="M2325" s="131"/>
      <c r="N2325" s="131"/>
      <c r="O2325" s="131"/>
      <c r="P2325" s="131"/>
      <c r="Q2325" s="170"/>
      <c r="R2325" s="170"/>
      <c r="S2325" s="170"/>
      <c r="T2325" s="170"/>
      <c r="U2325" s="170"/>
      <c r="V2325" s="170"/>
      <c r="W2325" s="170"/>
      <c r="X2325" s="131"/>
      <c r="Y2325"/>
      <c r="AB2325"/>
      <c r="AC2325"/>
      <c r="AD2325"/>
      <c r="AE2325"/>
      <c r="AF2325"/>
      <c r="AG2325"/>
      <c r="AH2325"/>
      <c r="AI2325"/>
      <c r="AJ2325"/>
      <c r="AK2325"/>
    </row>
    <row r="2326" spans="1:37" x14ac:dyDescent="0.25">
      <c r="A2326" s="131"/>
      <c r="B2326" s="131"/>
      <c r="C2326" s="131"/>
      <c r="D2326" s="131"/>
      <c r="E2326" s="131"/>
      <c r="F2326" s="131"/>
      <c r="G2326" s="131"/>
      <c r="H2326" s="131"/>
      <c r="I2326" s="131"/>
      <c r="J2326" s="131"/>
      <c r="K2326" s="131"/>
      <c r="L2326" s="131"/>
      <c r="M2326" s="131"/>
      <c r="N2326" s="131"/>
      <c r="O2326" s="131"/>
      <c r="P2326" s="131"/>
      <c r="Q2326" s="170"/>
      <c r="R2326" s="170"/>
      <c r="S2326" s="170"/>
      <c r="T2326" s="170"/>
      <c r="U2326" s="170"/>
      <c r="V2326" s="170"/>
      <c r="W2326" s="170"/>
      <c r="X2326" s="131"/>
      <c r="Y2326"/>
      <c r="AB2326"/>
      <c r="AC2326"/>
      <c r="AD2326"/>
      <c r="AE2326"/>
      <c r="AF2326"/>
      <c r="AG2326"/>
      <c r="AH2326"/>
      <c r="AI2326"/>
      <c r="AJ2326"/>
      <c r="AK2326"/>
    </row>
    <row r="2327" spans="1:37" x14ac:dyDescent="0.25">
      <c r="A2327" s="131"/>
      <c r="B2327" s="131"/>
      <c r="C2327" s="131"/>
      <c r="D2327" s="131"/>
      <c r="E2327" s="131"/>
      <c r="F2327" s="131"/>
      <c r="G2327" s="131"/>
      <c r="H2327" s="131"/>
      <c r="I2327" s="131"/>
      <c r="J2327" s="131"/>
      <c r="K2327" s="131"/>
      <c r="L2327" s="131"/>
      <c r="M2327" s="131"/>
      <c r="N2327" s="131"/>
      <c r="O2327" s="131"/>
      <c r="P2327" s="131"/>
      <c r="Q2327" s="170"/>
      <c r="R2327" s="170"/>
      <c r="S2327" s="170"/>
      <c r="T2327" s="170"/>
      <c r="U2327" s="170"/>
      <c r="V2327" s="170"/>
      <c r="W2327" s="170"/>
      <c r="X2327" s="131"/>
      <c r="Y2327"/>
      <c r="AB2327"/>
      <c r="AC2327"/>
      <c r="AD2327"/>
      <c r="AE2327"/>
      <c r="AF2327"/>
      <c r="AG2327"/>
      <c r="AH2327"/>
      <c r="AI2327"/>
      <c r="AJ2327"/>
      <c r="AK2327"/>
    </row>
    <row r="2328" spans="1:37" x14ac:dyDescent="0.25">
      <c r="A2328" s="131"/>
      <c r="B2328" s="131"/>
      <c r="C2328" s="131"/>
      <c r="D2328" s="131"/>
      <c r="E2328" s="131"/>
      <c r="F2328" s="131"/>
      <c r="G2328" s="131"/>
      <c r="H2328" s="131"/>
      <c r="I2328" s="131"/>
      <c r="J2328" s="131"/>
      <c r="K2328" s="131"/>
      <c r="L2328" s="131"/>
      <c r="M2328" s="131"/>
      <c r="N2328" s="131"/>
      <c r="O2328" s="131"/>
      <c r="P2328" s="131"/>
      <c r="Q2328" s="170"/>
      <c r="R2328" s="170"/>
      <c r="S2328" s="170"/>
      <c r="T2328" s="170"/>
      <c r="U2328" s="170"/>
      <c r="V2328" s="170"/>
      <c r="W2328" s="170"/>
      <c r="X2328" s="131"/>
      <c r="Y2328"/>
      <c r="AB2328"/>
      <c r="AC2328"/>
      <c r="AD2328"/>
      <c r="AE2328"/>
      <c r="AF2328"/>
      <c r="AG2328"/>
      <c r="AH2328"/>
      <c r="AI2328"/>
      <c r="AJ2328"/>
      <c r="AK2328"/>
    </row>
    <row r="2329" spans="1:37" x14ac:dyDescent="0.25">
      <c r="A2329" s="131"/>
      <c r="B2329" s="131"/>
      <c r="C2329" s="131"/>
      <c r="D2329" s="131"/>
      <c r="E2329" s="131"/>
      <c r="F2329" s="131"/>
      <c r="G2329" s="131"/>
      <c r="H2329" s="131"/>
      <c r="I2329" s="131"/>
      <c r="J2329" s="131"/>
      <c r="K2329" s="131"/>
      <c r="L2329" s="131"/>
      <c r="M2329" s="131"/>
      <c r="N2329" s="131"/>
      <c r="O2329" s="131"/>
      <c r="P2329" s="131"/>
      <c r="Q2329" s="170"/>
      <c r="R2329" s="170"/>
      <c r="S2329" s="170"/>
      <c r="T2329" s="170"/>
      <c r="U2329" s="170"/>
      <c r="V2329" s="170"/>
      <c r="W2329" s="170"/>
      <c r="X2329" s="131"/>
      <c r="Y2329"/>
      <c r="AB2329"/>
      <c r="AC2329"/>
      <c r="AD2329"/>
      <c r="AE2329"/>
      <c r="AF2329"/>
      <c r="AG2329"/>
      <c r="AH2329"/>
      <c r="AI2329"/>
      <c r="AJ2329"/>
      <c r="AK2329"/>
    </row>
    <row r="2330" spans="1:37" x14ac:dyDescent="0.25">
      <c r="A2330" s="131"/>
      <c r="B2330" s="131"/>
      <c r="C2330" s="131"/>
      <c r="D2330" s="131"/>
      <c r="E2330" s="131"/>
      <c r="F2330" s="131"/>
      <c r="G2330" s="131"/>
      <c r="H2330" s="131"/>
      <c r="I2330" s="131"/>
      <c r="J2330" s="131"/>
      <c r="K2330" s="131"/>
      <c r="L2330" s="131"/>
      <c r="M2330" s="131"/>
      <c r="N2330" s="131"/>
      <c r="O2330" s="131"/>
      <c r="P2330" s="131"/>
      <c r="Q2330" s="170"/>
      <c r="R2330" s="170"/>
      <c r="S2330" s="170"/>
      <c r="T2330" s="170"/>
      <c r="U2330" s="170"/>
      <c r="V2330" s="170"/>
      <c r="W2330" s="170"/>
      <c r="X2330" s="131"/>
      <c r="Y2330"/>
      <c r="AB2330"/>
      <c r="AC2330"/>
      <c r="AD2330"/>
      <c r="AE2330"/>
      <c r="AF2330"/>
      <c r="AG2330"/>
      <c r="AH2330"/>
      <c r="AI2330"/>
      <c r="AJ2330"/>
      <c r="AK2330"/>
    </row>
    <row r="2331" spans="1:37" x14ac:dyDescent="0.25">
      <c r="A2331" s="131"/>
      <c r="B2331" s="131"/>
      <c r="C2331" s="131"/>
      <c r="D2331" s="131"/>
      <c r="E2331" s="131"/>
      <c r="F2331" s="131"/>
      <c r="G2331" s="131"/>
      <c r="H2331" s="131"/>
      <c r="I2331" s="131"/>
      <c r="J2331" s="131"/>
      <c r="K2331" s="131"/>
      <c r="L2331" s="131"/>
      <c r="M2331" s="131"/>
      <c r="N2331" s="131"/>
      <c r="O2331" s="131"/>
      <c r="P2331" s="131"/>
      <c r="Q2331" s="170"/>
      <c r="R2331" s="170"/>
      <c r="S2331" s="170"/>
      <c r="T2331" s="170"/>
      <c r="U2331" s="170"/>
      <c r="V2331" s="170"/>
      <c r="W2331" s="170"/>
      <c r="X2331" s="131"/>
      <c r="Y2331"/>
      <c r="AB2331"/>
      <c r="AC2331"/>
      <c r="AD2331"/>
      <c r="AE2331"/>
      <c r="AF2331"/>
      <c r="AG2331"/>
      <c r="AH2331"/>
      <c r="AI2331"/>
      <c r="AJ2331"/>
      <c r="AK2331"/>
    </row>
    <row r="2332" spans="1:37" x14ac:dyDescent="0.25">
      <c r="A2332" s="131"/>
      <c r="B2332" s="131"/>
      <c r="C2332" s="131"/>
      <c r="D2332" s="131"/>
      <c r="E2332" s="131"/>
      <c r="F2332" s="131"/>
      <c r="G2332" s="131"/>
      <c r="H2332" s="131"/>
      <c r="I2332" s="131"/>
      <c r="J2332" s="131"/>
      <c r="K2332" s="131"/>
      <c r="L2332" s="131"/>
      <c r="M2332" s="131"/>
      <c r="N2332" s="131"/>
      <c r="O2332" s="131"/>
      <c r="P2332" s="131"/>
      <c r="Q2332" s="170"/>
      <c r="R2332" s="170"/>
      <c r="S2332" s="170"/>
      <c r="T2332" s="170"/>
      <c r="U2332" s="170"/>
      <c r="V2332" s="170"/>
      <c r="W2332" s="170"/>
      <c r="X2332" s="131"/>
      <c r="Y2332"/>
      <c r="AB2332"/>
      <c r="AC2332"/>
      <c r="AD2332"/>
      <c r="AE2332"/>
      <c r="AF2332"/>
      <c r="AG2332"/>
      <c r="AH2332"/>
      <c r="AI2332"/>
      <c r="AJ2332"/>
      <c r="AK2332"/>
    </row>
    <row r="2333" spans="1:37" x14ac:dyDescent="0.25">
      <c r="A2333" s="131"/>
      <c r="B2333" s="131"/>
      <c r="C2333" s="131"/>
      <c r="D2333" s="131"/>
      <c r="E2333" s="131"/>
      <c r="F2333" s="131"/>
      <c r="G2333" s="131"/>
      <c r="H2333" s="131"/>
      <c r="I2333" s="131"/>
      <c r="J2333" s="131"/>
      <c r="K2333" s="131"/>
      <c r="L2333" s="131"/>
      <c r="M2333" s="131"/>
      <c r="N2333" s="131"/>
      <c r="O2333" s="131"/>
      <c r="P2333" s="131"/>
      <c r="Q2333" s="170"/>
      <c r="R2333" s="170"/>
      <c r="S2333" s="170"/>
      <c r="T2333" s="170"/>
      <c r="U2333" s="170"/>
      <c r="V2333" s="170"/>
      <c r="W2333" s="170"/>
      <c r="X2333" s="131"/>
      <c r="Y2333"/>
      <c r="AB2333"/>
      <c r="AC2333"/>
      <c r="AD2333"/>
      <c r="AE2333"/>
      <c r="AF2333"/>
      <c r="AG2333"/>
      <c r="AH2333"/>
      <c r="AI2333"/>
      <c r="AJ2333"/>
      <c r="AK2333"/>
    </row>
    <row r="2334" spans="1:37" x14ac:dyDescent="0.25">
      <c r="A2334" s="131"/>
      <c r="B2334" s="131"/>
      <c r="C2334" s="131"/>
      <c r="D2334" s="131"/>
      <c r="E2334" s="131"/>
      <c r="F2334" s="131"/>
      <c r="G2334" s="131"/>
      <c r="H2334" s="131"/>
      <c r="I2334" s="131"/>
      <c r="J2334" s="131"/>
      <c r="K2334" s="131"/>
      <c r="L2334" s="131"/>
      <c r="M2334" s="131"/>
      <c r="N2334" s="131"/>
      <c r="O2334" s="131"/>
      <c r="P2334" s="131"/>
      <c r="Q2334" s="170"/>
      <c r="R2334" s="170"/>
      <c r="S2334" s="170"/>
      <c r="T2334" s="170"/>
      <c r="U2334" s="170"/>
      <c r="V2334" s="170"/>
      <c r="W2334" s="170"/>
      <c r="X2334" s="131"/>
      <c r="Y2334"/>
      <c r="AB2334"/>
      <c r="AC2334"/>
      <c r="AD2334"/>
      <c r="AE2334"/>
      <c r="AF2334"/>
      <c r="AG2334"/>
      <c r="AH2334"/>
      <c r="AI2334"/>
      <c r="AJ2334"/>
      <c r="AK2334"/>
    </row>
    <row r="2335" spans="1:37" x14ac:dyDescent="0.25">
      <c r="A2335" s="131"/>
      <c r="B2335" s="131"/>
      <c r="C2335" s="131"/>
      <c r="D2335" s="131"/>
      <c r="E2335" s="131"/>
      <c r="F2335" s="131"/>
      <c r="G2335" s="131"/>
      <c r="H2335" s="131"/>
      <c r="I2335" s="131"/>
      <c r="J2335" s="131"/>
      <c r="K2335" s="131"/>
      <c r="L2335" s="131"/>
      <c r="M2335" s="131"/>
      <c r="N2335" s="131"/>
      <c r="O2335" s="131"/>
      <c r="P2335" s="131"/>
      <c r="Q2335" s="170"/>
      <c r="R2335" s="170"/>
      <c r="S2335" s="170"/>
      <c r="T2335" s="170"/>
      <c r="U2335" s="170"/>
      <c r="V2335" s="170"/>
      <c r="W2335" s="170"/>
      <c r="X2335" s="131"/>
      <c r="Y2335"/>
      <c r="AB2335"/>
      <c r="AC2335"/>
      <c r="AD2335"/>
      <c r="AE2335"/>
      <c r="AF2335"/>
      <c r="AG2335"/>
      <c r="AH2335"/>
      <c r="AI2335"/>
      <c r="AJ2335"/>
      <c r="AK2335"/>
    </row>
    <row r="2336" spans="1:37" x14ac:dyDescent="0.25">
      <c r="A2336" s="131"/>
      <c r="B2336" s="131"/>
      <c r="C2336" s="131"/>
      <c r="D2336" s="131"/>
      <c r="E2336" s="131"/>
      <c r="F2336" s="131"/>
      <c r="G2336" s="131"/>
      <c r="H2336" s="131"/>
      <c r="I2336" s="131"/>
      <c r="J2336" s="131"/>
      <c r="K2336" s="131"/>
      <c r="L2336" s="131"/>
      <c r="M2336" s="131"/>
      <c r="N2336" s="131"/>
      <c r="O2336" s="131"/>
      <c r="P2336" s="131"/>
      <c r="Q2336" s="170"/>
      <c r="R2336" s="170"/>
      <c r="S2336" s="170"/>
      <c r="T2336" s="170"/>
      <c r="U2336" s="170"/>
      <c r="V2336" s="170"/>
      <c r="W2336" s="170"/>
      <c r="X2336" s="131"/>
      <c r="Y2336"/>
      <c r="AB2336"/>
      <c r="AC2336"/>
      <c r="AD2336"/>
      <c r="AE2336"/>
      <c r="AF2336"/>
      <c r="AG2336"/>
      <c r="AH2336"/>
      <c r="AI2336"/>
      <c r="AJ2336"/>
      <c r="AK2336"/>
    </row>
    <row r="2337" spans="1:37" x14ac:dyDescent="0.25">
      <c r="A2337" s="131"/>
      <c r="B2337" s="131"/>
      <c r="C2337" s="131"/>
      <c r="D2337" s="131"/>
      <c r="E2337" s="131"/>
      <c r="F2337" s="131"/>
      <c r="G2337" s="131"/>
      <c r="H2337" s="131"/>
      <c r="I2337" s="131"/>
      <c r="J2337" s="131"/>
      <c r="K2337" s="131"/>
      <c r="L2337" s="131"/>
      <c r="M2337" s="131"/>
      <c r="N2337" s="131"/>
      <c r="O2337" s="131"/>
      <c r="P2337" s="131"/>
      <c r="Q2337" s="170"/>
      <c r="R2337" s="170"/>
      <c r="S2337" s="170"/>
      <c r="T2337" s="170"/>
      <c r="U2337" s="170"/>
      <c r="V2337" s="170"/>
      <c r="W2337" s="170"/>
      <c r="X2337" s="131"/>
      <c r="Y2337"/>
      <c r="AB2337"/>
      <c r="AC2337"/>
      <c r="AD2337"/>
      <c r="AE2337"/>
      <c r="AF2337"/>
      <c r="AG2337"/>
      <c r="AH2337"/>
      <c r="AI2337"/>
      <c r="AJ2337"/>
      <c r="AK2337"/>
    </row>
    <row r="2338" spans="1:37" x14ac:dyDescent="0.25">
      <c r="A2338" s="131"/>
      <c r="B2338" s="131"/>
      <c r="C2338" s="131"/>
      <c r="D2338" s="131"/>
      <c r="E2338" s="131"/>
      <c r="F2338" s="131"/>
      <c r="G2338" s="131"/>
      <c r="H2338" s="131"/>
      <c r="I2338" s="131"/>
      <c r="J2338" s="131"/>
      <c r="K2338" s="131"/>
      <c r="L2338" s="131"/>
      <c r="M2338" s="131"/>
      <c r="N2338" s="131"/>
      <c r="O2338" s="131"/>
      <c r="P2338" s="131"/>
      <c r="Q2338" s="170"/>
      <c r="R2338" s="170"/>
      <c r="S2338" s="170"/>
      <c r="T2338" s="170"/>
      <c r="U2338" s="170"/>
      <c r="V2338" s="170"/>
      <c r="W2338" s="170"/>
      <c r="X2338" s="131"/>
      <c r="Y2338"/>
      <c r="AB2338"/>
      <c r="AC2338"/>
      <c r="AD2338"/>
      <c r="AE2338"/>
      <c r="AF2338"/>
      <c r="AG2338"/>
      <c r="AH2338"/>
      <c r="AI2338"/>
      <c r="AJ2338"/>
      <c r="AK2338"/>
    </row>
    <row r="2339" spans="1:37" x14ac:dyDescent="0.25">
      <c r="A2339" s="131"/>
      <c r="B2339" s="131"/>
      <c r="C2339" s="131"/>
      <c r="D2339" s="131"/>
      <c r="E2339" s="131"/>
      <c r="F2339" s="131"/>
      <c r="G2339" s="131"/>
      <c r="H2339" s="131"/>
      <c r="I2339" s="131"/>
      <c r="J2339" s="131"/>
      <c r="K2339" s="131"/>
      <c r="L2339" s="131"/>
      <c r="M2339" s="131"/>
      <c r="N2339" s="131"/>
      <c r="O2339" s="131"/>
      <c r="P2339" s="131"/>
      <c r="Q2339" s="170"/>
      <c r="R2339" s="170"/>
      <c r="S2339" s="170"/>
      <c r="T2339" s="170"/>
      <c r="U2339" s="170"/>
      <c r="V2339" s="170"/>
      <c r="W2339" s="170"/>
      <c r="X2339" s="131"/>
      <c r="Y2339"/>
      <c r="AB2339"/>
      <c r="AC2339"/>
      <c r="AD2339"/>
      <c r="AE2339"/>
      <c r="AF2339"/>
      <c r="AG2339"/>
      <c r="AH2339"/>
      <c r="AI2339"/>
      <c r="AJ2339"/>
      <c r="AK2339"/>
    </row>
    <row r="2340" spans="1:37" x14ac:dyDescent="0.25">
      <c r="A2340" s="131"/>
      <c r="B2340" s="131"/>
      <c r="C2340" s="131"/>
      <c r="D2340" s="131"/>
      <c r="E2340" s="131"/>
      <c r="F2340" s="131"/>
      <c r="G2340" s="131"/>
      <c r="H2340" s="131"/>
      <c r="I2340" s="131"/>
      <c r="J2340" s="131"/>
      <c r="K2340" s="131"/>
      <c r="L2340" s="131"/>
      <c r="M2340" s="131"/>
      <c r="N2340" s="131"/>
      <c r="O2340" s="131"/>
      <c r="P2340" s="131"/>
      <c r="Q2340" s="170"/>
      <c r="R2340" s="170"/>
      <c r="S2340" s="170"/>
      <c r="T2340" s="170"/>
      <c r="U2340" s="170"/>
      <c r="V2340" s="170"/>
      <c r="W2340" s="170"/>
      <c r="X2340" s="131"/>
      <c r="Y2340"/>
      <c r="AB2340"/>
      <c r="AC2340"/>
      <c r="AD2340"/>
      <c r="AE2340"/>
      <c r="AF2340"/>
      <c r="AG2340"/>
      <c r="AH2340"/>
      <c r="AI2340"/>
      <c r="AJ2340"/>
      <c r="AK2340"/>
    </row>
    <row r="2341" spans="1:37" x14ac:dyDescent="0.25">
      <c r="A2341" s="131"/>
      <c r="B2341" s="131"/>
      <c r="C2341" s="131"/>
      <c r="D2341" s="131"/>
      <c r="E2341" s="131"/>
      <c r="F2341" s="131"/>
      <c r="G2341" s="131"/>
      <c r="H2341" s="131"/>
      <c r="I2341" s="131"/>
      <c r="J2341" s="131"/>
      <c r="K2341" s="131"/>
      <c r="L2341" s="131"/>
      <c r="M2341" s="131"/>
      <c r="N2341" s="131"/>
      <c r="O2341" s="131"/>
      <c r="P2341" s="131"/>
      <c r="Q2341" s="170"/>
      <c r="R2341" s="170"/>
      <c r="S2341" s="170"/>
      <c r="T2341" s="170"/>
      <c r="U2341" s="170"/>
      <c r="V2341" s="170"/>
      <c r="W2341" s="170"/>
      <c r="X2341" s="131"/>
      <c r="Y2341"/>
      <c r="AB2341"/>
      <c r="AC2341"/>
      <c r="AD2341"/>
      <c r="AE2341"/>
      <c r="AF2341"/>
      <c r="AG2341"/>
      <c r="AH2341"/>
      <c r="AI2341"/>
      <c r="AJ2341"/>
      <c r="AK2341"/>
    </row>
    <row r="2342" spans="1:37" x14ac:dyDescent="0.25">
      <c r="A2342" s="131"/>
      <c r="B2342" s="131"/>
      <c r="C2342" s="131"/>
      <c r="D2342" s="131"/>
      <c r="E2342" s="131"/>
      <c r="F2342" s="131"/>
      <c r="G2342" s="131"/>
      <c r="H2342" s="131"/>
      <c r="I2342" s="131"/>
      <c r="J2342" s="131"/>
      <c r="K2342" s="131"/>
      <c r="L2342" s="131"/>
      <c r="M2342" s="131"/>
      <c r="N2342" s="131"/>
      <c r="O2342" s="131"/>
      <c r="P2342" s="131"/>
      <c r="Q2342" s="170"/>
      <c r="R2342" s="170"/>
      <c r="S2342" s="170"/>
      <c r="T2342" s="170"/>
      <c r="U2342" s="170"/>
      <c r="V2342" s="170"/>
      <c r="W2342" s="170"/>
      <c r="X2342" s="131"/>
      <c r="Y2342"/>
      <c r="AB2342"/>
      <c r="AC2342"/>
      <c r="AD2342"/>
      <c r="AE2342"/>
      <c r="AF2342"/>
      <c r="AG2342"/>
      <c r="AH2342"/>
      <c r="AI2342"/>
      <c r="AJ2342"/>
      <c r="AK2342"/>
    </row>
    <row r="2343" spans="1:37" x14ac:dyDescent="0.25">
      <c r="A2343" s="131"/>
      <c r="B2343" s="131"/>
      <c r="C2343" s="131"/>
      <c r="D2343" s="131"/>
      <c r="E2343" s="131"/>
      <c r="F2343" s="131"/>
      <c r="G2343" s="131"/>
      <c r="H2343" s="131"/>
      <c r="I2343" s="131"/>
      <c r="J2343" s="131"/>
      <c r="K2343" s="131"/>
      <c r="L2343" s="131"/>
      <c r="M2343" s="131"/>
      <c r="N2343" s="131"/>
      <c r="O2343" s="131"/>
      <c r="P2343" s="131"/>
      <c r="Q2343" s="170"/>
      <c r="R2343" s="170"/>
      <c r="S2343" s="170"/>
      <c r="T2343" s="170"/>
      <c r="U2343" s="170"/>
      <c r="V2343" s="170"/>
      <c r="W2343" s="170"/>
      <c r="X2343" s="131"/>
      <c r="Y2343"/>
      <c r="AB2343"/>
      <c r="AC2343"/>
      <c r="AD2343"/>
      <c r="AE2343"/>
      <c r="AF2343"/>
      <c r="AG2343"/>
      <c r="AH2343"/>
      <c r="AI2343"/>
      <c r="AJ2343"/>
      <c r="AK2343"/>
    </row>
    <row r="2344" spans="1:37" x14ac:dyDescent="0.25">
      <c r="A2344" s="131"/>
      <c r="B2344" s="131"/>
      <c r="C2344" s="131"/>
      <c r="D2344" s="131"/>
      <c r="E2344" s="131"/>
      <c r="F2344" s="131"/>
      <c r="G2344" s="131"/>
      <c r="H2344" s="131"/>
      <c r="I2344" s="131"/>
      <c r="J2344" s="131"/>
      <c r="K2344" s="131"/>
      <c r="L2344" s="131"/>
      <c r="M2344" s="131"/>
      <c r="N2344" s="131"/>
      <c r="O2344" s="131"/>
      <c r="P2344" s="131"/>
      <c r="Q2344" s="170"/>
      <c r="R2344" s="170"/>
      <c r="S2344" s="170"/>
      <c r="T2344" s="170"/>
      <c r="U2344" s="170"/>
      <c r="V2344" s="170"/>
      <c r="W2344" s="170"/>
      <c r="X2344" s="131"/>
      <c r="Y2344"/>
      <c r="AB2344"/>
      <c r="AC2344"/>
      <c r="AD2344"/>
      <c r="AE2344"/>
      <c r="AF2344"/>
      <c r="AG2344"/>
      <c r="AH2344"/>
      <c r="AI2344"/>
      <c r="AJ2344"/>
      <c r="AK2344"/>
    </row>
    <row r="2345" spans="1:37" x14ac:dyDescent="0.25">
      <c r="A2345" s="131"/>
      <c r="B2345" s="131"/>
      <c r="C2345" s="131"/>
      <c r="D2345" s="131"/>
      <c r="E2345" s="131"/>
      <c r="F2345" s="131"/>
      <c r="G2345" s="131"/>
      <c r="H2345" s="131"/>
      <c r="I2345" s="131"/>
      <c r="J2345" s="131"/>
      <c r="K2345" s="131"/>
      <c r="L2345" s="131"/>
      <c r="M2345" s="131"/>
      <c r="N2345" s="131"/>
      <c r="O2345" s="131"/>
      <c r="P2345" s="131"/>
      <c r="Q2345" s="170"/>
      <c r="R2345" s="170"/>
      <c r="S2345" s="170"/>
      <c r="T2345" s="170"/>
      <c r="U2345" s="170"/>
      <c r="V2345" s="170"/>
      <c r="W2345" s="170"/>
      <c r="X2345" s="131"/>
      <c r="Y2345"/>
      <c r="AB2345"/>
      <c r="AC2345"/>
      <c r="AD2345"/>
      <c r="AE2345"/>
      <c r="AF2345"/>
      <c r="AG2345"/>
      <c r="AH2345"/>
      <c r="AI2345"/>
      <c r="AJ2345"/>
      <c r="AK2345"/>
    </row>
    <row r="2346" spans="1:37" x14ac:dyDescent="0.25">
      <c r="A2346" s="131"/>
      <c r="B2346" s="131"/>
      <c r="C2346" s="131"/>
      <c r="D2346" s="131"/>
      <c r="E2346" s="131"/>
      <c r="F2346" s="131"/>
      <c r="G2346" s="131"/>
      <c r="H2346" s="131"/>
      <c r="I2346" s="131"/>
      <c r="J2346" s="131"/>
      <c r="K2346" s="131"/>
      <c r="L2346" s="131"/>
      <c r="M2346" s="131"/>
      <c r="N2346" s="131"/>
      <c r="O2346" s="131"/>
      <c r="P2346" s="131"/>
      <c r="Q2346" s="170"/>
      <c r="R2346" s="170"/>
      <c r="S2346" s="170"/>
      <c r="T2346" s="170"/>
      <c r="U2346" s="170"/>
      <c r="V2346" s="170"/>
      <c r="W2346" s="170"/>
      <c r="X2346" s="131"/>
      <c r="Y2346"/>
      <c r="AB2346"/>
      <c r="AC2346"/>
      <c r="AD2346"/>
      <c r="AE2346"/>
      <c r="AF2346"/>
      <c r="AG2346"/>
      <c r="AH2346"/>
      <c r="AI2346"/>
      <c r="AJ2346"/>
      <c r="AK2346"/>
    </row>
    <row r="2347" spans="1:37" x14ac:dyDescent="0.25">
      <c r="A2347" s="131"/>
      <c r="B2347" s="131"/>
      <c r="C2347" s="131"/>
      <c r="D2347" s="131"/>
      <c r="E2347" s="131"/>
      <c r="F2347" s="131"/>
      <c r="G2347" s="131"/>
      <c r="H2347" s="131"/>
      <c r="I2347" s="131"/>
      <c r="J2347" s="131"/>
      <c r="K2347" s="131"/>
      <c r="L2347" s="131"/>
      <c r="M2347" s="131"/>
      <c r="N2347" s="131"/>
      <c r="O2347" s="131"/>
      <c r="P2347" s="131"/>
      <c r="Q2347" s="170"/>
      <c r="R2347" s="170"/>
      <c r="S2347" s="170"/>
      <c r="T2347" s="170"/>
      <c r="U2347" s="170"/>
      <c r="V2347" s="170"/>
      <c r="W2347" s="170"/>
      <c r="X2347" s="131"/>
      <c r="Y2347"/>
      <c r="AB2347"/>
      <c r="AC2347"/>
      <c r="AD2347"/>
      <c r="AE2347"/>
      <c r="AF2347"/>
      <c r="AG2347"/>
      <c r="AH2347"/>
      <c r="AI2347"/>
      <c r="AJ2347"/>
      <c r="AK2347"/>
    </row>
    <row r="2348" spans="1:37" x14ac:dyDescent="0.25">
      <c r="A2348" s="131"/>
      <c r="B2348" s="131"/>
      <c r="C2348" s="131"/>
      <c r="D2348" s="131"/>
      <c r="E2348" s="131"/>
      <c r="F2348" s="131"/>
      <c r="G2348" s="131"/>
      <c r="H2348" s="131"/>
      <c r="I2348" s="131"/>
      <c r="J2348" s="131"/>
      <c r="K2348" s="131"/>
      <c r="L2348" s="131"/>
      <c r="M2348" s="131"/>
      <c r="N2348" s="131"/>
      <c r="O2348" s="131"/>
      <c r="P2348" s="131"/>
      <c r="Q2348" s="170"/>
      <c r="R2348" s="170"/>
      <c r="S2348" s="170"/>
      <c r="T2348" s="170"/>
      <c r="U2348" s="170"/>
      <c r="V2348" s="170"/>
      <c r="W2348" s="170"/>
      <c r="X2348" s="131"/>
      <c r="Y2348"/>
      <c r="AB2348"/>
      <c r="AC2348"/>
      <c r="AD2348"/>
      <c r="AE2348"/>
      <c r="AF2348"/>
      <c r="AG2348"/>
      <c r="AH2348"/>
      <c r="AI2348"/>
      <c r="AJ2348"/>
      <c r="AK2348"/>
    </row>
    <row r="2349" spans="1:37" x14ac:dyDescent="0.25">
      <c r="A2349" s="131"/>
      <c r="B2349" s="131"/>
      <c r="C2349" s="131"/>
      <c r="D2349" s="131"/>
      <c r="E2349" s="131"/>
      <c r="F2349" s="131"/>
      <c r="G2349" s="131"/>
      <c r="H2349" s="131"/>
      <c r="I2349" s="131"/>
      <c r="J2349" s="131"/>
      <c r="K2349" s="131"/>
      <c r="L2349" s="131"/>
      <c r="M2349" s="131"/>
      <c r="N2349" s="131"/>
      <c r="O2349" s="131"/>
      <c r="P2349" s="131"/>
      <c r="Q2349" s="170"/>
      <c r="R2349" s="170"/>
      <c r="S2349" s="170"/>
      <c r="T2349" s="170"/>
      <c r="U2349" s="170"/>
      <c r="V2349" s="170"/>
      <c r="W2349" s="170"/>
      <c r="X2349" s="131"/>
      <c r="Y2349"/>
      <c r="AB2349"/>
      <c r="AC2349"/>
      <c r="AD2349"/>
      <c r="AE2349"/>
      <c r="AF2349"/>
      <c r="AG2349"/>
      <c r="AH2349"/>
      <c r="AI2349"/>
      <c r="AJ2349"/>
      <c r="AK2349"/>
    </row>
    <row r="2350" spans="1:37" x14ac:dyDescent="0.25">
      <c r="A2350" s="131"/>
      <c r="B2350" s="131"/>
      <c r="C2350" s="131"/>
      <c r="D2350" s="131"/>
      <c r="E2350" s="131"/>
      <c r="F2350" s="131"/>
      <c r="G2350" s="131"/>
      <c r="H2350" s="131"/>
      <c r="I2350" s="131"/>
      <c r="J2350" s="131"/>
      <c r="K2350" s="131"/>
      <c r="L2350" s="131"/>
      <c r="M2350" s="131"/>
      <c r="N2350" s="131"/>
      <c r="O2350" s="131"/>
      <c r="P2350" s="131"/>
      <c r="Q2350" s="170"/>
      <c r="R2350" s="170"/>
      <c r="S2350" s="170"/>
      <c r="T2350" s="170"/>
      <c r="U2350" s="170"/>
      <c r="V2350" s="170"/>
      <c r="W2350" s="170"/>
      <c r="X2350" s="131"/>
      <c r="Y2350"/>
      <c r="AB2350"/>
      <c r="AC2350"/>
      <c r="AD2350"/>
      <c r="AE2350"/>
      <c r="AF2350"/>
      <c r="AG2350"/>
      <c r="AH2350"/>
      <c r="AI2350"/>
      <c r="AJ2350"/>
      <c r="AK2350"/>
    </row>
    <row r="2351" spans="1:37" x14ac:dyDescent="0.25">
      <c r="A2351" s="131"/>
      <c r="B2351" s="131"/>
      <c r="C2351" s="131"/>
      <c r="D2351" s="131"/>
      <c r="E2351" s="131"/>
      <c r="F2351" s="131"/>
      <c r="G2351" s="131"/>
      <c r="H2351" s="131"/>
      <c r="I2351" s="131"/>
      <c r="J2351" s="131"/>
      <c r="K2351" s="131"/>
      <c r="L2351" s="131"/>
      <c r="M2351" s="131"/>
      <c r="N2351" s="131"/>
      <c r="O2351" s="131"/>
      <c r="P2351" s="131"/>
      <c r="Q2351" s="170"/>
      <c r="R2351" s="170"/>
      <c r="S2351" s="170"/>
      <c r="T2351" s="170"/>
      <c r="U2351" s="170"/>
      <c r="V2351" s="170"/>
      <c r="W2351" s="170"/>
      <c r="X2351" s="131"/>
      <c r="Y2351"/>
      <c r="AB2351"/>
      <c r="AC2351"/>
      <c r="AD2351"/>
      <c r="AE2351"/>
      <c r="AF2351"/>
      <c r="AG2351"/>
      <c r="AH2351"/>
      <c r="AI2351"/>
      <c r="AJ2351"/>
      <c r="AK2351"/>
    </row>
    <row r="2352" spans="1:37" x14ac:dyDescent="0.25">
      <c r="A2352" s="131"/>
      <c r="B2352" s="131"/>
      <c r="C2352" s="131"/>
      <c r="D2352" s="131"/>
      <c r="E2352" s="131"/>
      <c r="F2352" s="131"/>
      <c r="G2352" s="131"/>
      <c r="H2352" s="131"/>
      <c r="I2352" s="131"/>
      <c r="J2352" s="131"/>
      <c r="K2352" s="131"/>
      <c r="L2352" s="131"/>
      <c r="M2352" s="131"/>
      <c r="N2352" s="131"/>
      <c r="O2352" s="131"/>
      <c r="P2352" s="131"/>
      <c r="Q2352" s="170"/>
      <c r="R2352" s="170"/>
      <c r="S2352" s="170"/>
      <c r="T2352" s="170"/>
      <c r="U2352" s="170"/>
      <c r="V2352" s="170"/>
      <c r="W2352" s="170"/>
      <c r="X2352" s="131"/>
      <c r="Y2352"/>
      <c r="AB2352"/>
      <c r="AC2352"/>
      <c r="AD2352"/>
      <c r="AE2352"/>
      <c r="AF2352"/>
      <c r="AG2352"/>
      <c r="AH2352"/>
      <c r="AI2352"/>
      <c r="AJ2352"/>
      <c r="AK2352"/>
    </row>
    <row r="2353" spans="1:37" x14ac:dyDescent="0.25">
      <c r="A2353" s="131"/>
      <c r="B2353" s="131"/>
      <c r="C2353" s="131"/>
      <c r="D2353" s="131"/>
      <c r="E2353" s="131"/>
      <c r="F2353" s="131"/>
      <c r="G2353" s="131"/>
      <c r="H2353" s="131"/>
      <c r="I2353" s="131"/>
      <c r="J2353" s="131"/>
      <c r="K2353" s="131"/>
      <c r="L2353" s="131"/>
      <c r="M2353" s="131"/>
      <c r="N2353" s="131"/>
      <c r="O2353" s="131"/>
      <c r="P2353" s="131"/>
      <c r="Q2353" s="170"/>
      <c r="R2353" s="170"/>
      <c r="S2353" s="170"/>
      <c r="T2353" s="170"/>
      <c r="U2353" s="170"/>
      <c r="V2353" s="170"/>
      <c r="W2353" s="170"/>
      <c r="X2353" s="131"/>
      <c r="Y2353"/>
      <c r="AB2353"/>
      <c r="AC2353"/>
      <c r="AD2353"/>
      <c r="AE2353"/>
      <c r="AF2353"/>
      <c r="AG2353"/>
      <c r="AH2353"/>
      <c r="AI2353"/>
      <c r="AJ2353"/>
      <c r="AK2353"/>
    </row>
    <row r="2354" spans="1:37" x14ac:dyDescent="0.25">
      <c r="A2354" s="131"/>
      <c r="B2354" s="131"/>
      <c r="C2354" s="131"/>
      <c r="D2354" s="131"/>
      <c r="E2354" s="131"/>
      <c r="F2354" s="131"/>
      <c r="G2354" s="131"/>
      <c r="H2354" s="131"/>
      <c r="I2354" s="131"/>
      <c r="J2354" s="131"/>
      <c r="K2354" s="131"/>
      <c r="L2354" s="131"/>
      <c r="M2354" s="131"/>
      <c r="N2354" s="131"/>
      <c r="O2354" s="131"/>
      <c r="P2354" s="131"/>
      <c r="Q2354" s="170"/>
      <c r="R2354" s="170"/>
      <c r="S2354" s="170"/>
      <c r="T2354" s="170"/>
      <c r="U2354" s="170"/>
      <c r="V2354" s="170"/>
      <c r="W2354" s="170"/>
      <c r="X2354" s="131"/>
      <c r="Y2354"/>
      <c r="AB2354"/>
      <c r="AC2354"/>
      <c r="AD2354"/>
      <c r="AE2354"/>
      <c r="AF2354"/>
      <c r="AG2354"/>
      <c r="AH2354"/>
      <c r="AI2354"/>
      <c r="AJ2354"/>
      <c r="AK2354"/>
    </row>
    <row r="2355" spans="1:37" x14ac:dyDescent="0.25">
      <c r="A2355" s="131"/>
      <c r="B2355" s="131"/>
      <c r="C2355" s="131"/>
      <c r="D2355" s="131"/>
      <c r="E2355" s="131"/>
      <c r="F2355" s="131"/>
      <c r="G2355" s="131"/>
      <c r="H2355" s="131"/>
      <c r="I2355" s="131"/>
      <c r="J2355" s="131"/>
      <c r="K2355" s="131"/>
      <c r="L2355" s="131"/>
      <c r="M2355" s="131"/>
      <c r="N2355" s="131"/>
      <c r="O2355" s="131"/>
      <c r="P2355" s="131"/>
      <c r="Q2355" s="170"/>
      <c r="R2355" s="170"/>
      <c r="S2355" s="170"/>
      <c r="T2355" s="170"/>
      <c r="U2355" s="170"/>
      <c r="V2355" s="170"/>
      <c r="W2355" s="170"/>
      <c r="X2355" s="131"/>
      <c r="Y2355"/>
      <c r="AB2355"/>
      <c r="AC2355"/>
      <c r="AD2355"/>
      <c r="AE2355"/>
      <c r="AF2355"/>
      <c r="AG2355"/>
      <c r="AH2355"/>
      <c r="AI2355"/>
      <c r="AJ2355"/>
      <c r="AK2355"/>
    </row>
    <row r="2356" spans="1:37" x14ac:dyDescent="0.25">
      <c r="A2356" s="131"/>
      <c r="B2356" s="131"/>
      <c r="C2356" s="131"/>
      <c r="D2356" s="131"/>
      <c r="E2356" s="131"/>
      <c r="F2356" s="131"/>
      <c r="G2356" s="131"/>
      <c r="H2356" s="131"/>
      <c r="I2356" s="131"/>
      <c r="J2356" s="131"/>
      <c r="K2356" s="131"/>
      <c r="L2356" s="131"/>
      <c r="M2356" s="131"/>
      <c r="N2356" s="131"/>
      <c r="O2356" s="131"/>
      <c r="P2356" s="131"/>
      <c r="Q2356" s="170"/>
      <c r="R2356" s="170"/>
      <c r="S2356" s="170"/>
      <c r="T2356" s="170"/>
      <c r="U2356" s="170"/>
      <c r="V2356" s="170"/>
      <c r="W2356" s="170"/>
      <c r="X2356" s="131"/>
      <c r="Y2356"/>
      <c r="AB2356"/>
      <c r="AC2356"/>
      <c r="AD2356"/>
      <c r="AE2356"/>
      <c r="AF2356"/>
      <c r="AG2356"/>
      <c r="AH2356"/>
      <c r="AI2356"/>
      <c r="AJ2356"/>
      <c r="AK2356"/>
    </row>
    <row r="2357" spans="1:37" x14ac:dyDescent="0.25">
      <c r="A2357" s="131"/>
      <c r="B2357" s="131"/>
      <c r="C2357" s="131"/>
      <c r="D2357" s="131"/>
      <c r="E2357" s="131"/>
      <c r="F2357" s="131"/>
      <c r="G2357" s="131"/>
      <c r="H2357" s="131"/>
      <c r="I2357" s="131"/>
      <c r="J2357" s="131"/>
      <c r="K2357" s="131"/>
      <c r="L2357" s="131"/>
      <c r="M2357" s="131"/>
      <c r="N2357" s="131"/>
      <c r="O2357" s="131"/>
      <c r="P2357" s="131"/>
      <c r="Q2357" s="170"/>
      <c r="R2357" s="170"/>
      <c r="S2357" s="170"/>
      <c r="T2357" s="170"/>
      <c r="U2357" s="170"/>
      <c r="V2357" s="170"/>
      <c r="W2357" s="170"/>
      <c r="X2357" s="131"/>
      <c r="Y2357"/>
      <c r="AB2357"/>
      <c r="AC2357"/>
      <c r="AD2357"/>
      <c r="AE2357"/>
      <c r="AF2357"/>
      <c r="AG2357"/>
      <c r="AH2357"/>
      <c r="AI2357"/>
      <c r="AJ2357"/>
      <c r="AK2357"/>
    </row>
    <row r="2358" spans="1:37" x14ac:dyDescent="0.25">
      <c r="A2358" s="131"/>
      <c r="B2358" s="131"/>
      <c r="C2358" s="131"/>
      <c r="D2358" s="131"/>
      <c r="E2358" s="131"/>
      <c r="F2358" s="131"/>
      <c r="G2358" s="131"/>
      <c r="H2358" s="131"/>
      <c r="I2358" s="131"/>
      <c r="J2358" s="131"/>
      <c r="K2358" s="131"/>
      <c r="L2358" s="131"/>
      <c r="M2358" s="131"/>
      <c r="N2358" s="131"/>
      <c r="O2358" s="131"/>
      <c r="P2358" s="131"/>
      <c r="Q2358" s="170"/>
      <c r="R2358" s="170"/>
      <c r="S2358" s="170"/>
      <c r="T2358" s="170"/>
      <c r="U2358" s="170"/>
      <c r="V2358" s="170"/>
      <c r="W2358" s="170"/>
      <c r="X2358" s="131"/>
      <c r="Y2358"/>
      <c r="AB2358"/>
      <c r="AC2358"/>
      <c r="AD2358"/>
      <c r="AE2358"/>
      <c r="AF2358"/>
      <c r="AG2358"/>
      <c r="AH2358"/>
      <c r="AI2358"/>
      <c r="AJ2358"/>
      <c r="AK2358"/>
    </row>
    <row r="2359" spans="1:37" x14ac:dyDescent="0.25">
      <c r="A2359" s="131"/>
      <c r="B2359" s="131"/>
      <c r="C2359" s="131"/>
      <c r="D2359" s="131"/>
      <c r="E2359" s="131"/>
      <c r="F2359" s="131"/>
      <c r="G2359" s="131"/>
      <c r="H2359" s="131"/>
      <c r="I2359" s="131"/>
      <c r="J2359" s="131"/>
      <c r="K2359" s="131"/>
      <c r="L2359" s="131"/>
      <c r="M2359" s="131"/>
      <c r="N2359" s="131"/>
      <c r="O2359" s="131"/>
      <c r="P2359" s="131"/>
      <c r="Q2359" s="170"/>
      <c r="R2359" s="170"/>
      <c r="S2359" s="170"/>
      <c r="T2359" s="170"/>
      <c r="U2359" s="170"/>
      <c r="V2359" s="170"/>
      <c r="W2359" s="170"/>
      <c r="X2359" s="131"/>
      <c r="Y2359"/>
      <c r="AB2359"/>
      <c r="AC2359"/>
      <c r="AD2359"/>
      <c r="AE2359"/>
      <c r="AF2359"/>
      <c r="AG2359"/>
      <c r="AH2359"/>
      <c r="AI2359"/>
      <c r="AJ2359"/>
      <c r="AK2359"/>
    </row>
    <row r="2360" spans="1:37" x14ac:dyDescent="0.25">
      <c r="A2360" s="131"/>
      <c r="B2360" s="131"/>
      <c r="C2360" s="131"/>
      <c r="D2360" s="131"/>
      <c r="E2360" s="131"/>
      <c r="F2360" s="131"/>
      <c r="G2360" s="131"/>
      <c r="H2360" s="131"/>
      <c r="I2360" s="131"/>
      <c r="J2360" s="131"/>
      <c r="K2360" s="131"/>
      <c r="L2360" s="131"/>
      <c r="M2360" s="131"/>
      <c r="N2360" s="131"/>
      <c r="O2360" s="131"/>
      <c r="P2360" s="131"/>
      <c r="Q2360" s="170"/>
      <c r="R2360" s="170"/>
      <c r="S2360" s="170"/>
      <c r="T2360" s="170"/>
      <c r="U2360" s="170"/>
      <c r="V2360" s="170"/>
      <c r="W2360" s="170"/>
      <c r="X2360" s="131"/>
      <c r="Y2360"/>
      <c r="AB2360"/>
      <c r="AC2360"/>
      <c r="AD2360"/>
      <c r="AE2360"/>
      <c r="AF2360"/>
      <c r="AG2360"/>
      <c r="AH2360"/>
      <c r="AI2360"/>
      <c r="AJ2360"/>
      <c r="AK2360"/>
    </row>
    <row r="2361" spans="1:37" x14ac:dyDescent="0.25">
      <c r="A2361" s="131"/>
      <c r="B2361" s="131"/>
      <c r="C2361" s="131"/>
      <c r="D2361" s="131"/>
      <c r="E2361" s="131"/>
      <c r="F2361" s="131"/>
      <c r="G2361" s="131"/>
      <c r="H2361" s="131"/>
      <c r="I2361" s="131"/>
      <c r="J2361" s="131"/>
      <c r="K2361" s="131"/>
      <c r="L2361" s="131"/>
      <c r="M2361" s="131"/>
      <c r="N2361" s="131"/>
      <c r="O2361" s="131"/>
      <c r="P2361" s="131"/>
      <c r="Q2361" s="170"/>
      <c r="R2361" s="170"/>
      <c r="S2361" s="170"/>
      <c r="T2361" s="170"/>
      <c r="U2361" s="170"/>
      <c r="V2361" s="170"/>
      <c r="W2361" s="170"/>
      <c r="X2361" s="131"/>
      <c r="Y2361"/>
      <c r="AB2361"/>
      <c r="AC2361"/>
      <c r="AD2361"/>
      <c r="AE2361"/>
      <c r="AF2361"/>
      <c r="AG2361"/>
      <c r="AH2361"/>
      <c r="AI2361"/>
      <c r="AJ2361"/>
      <c r="AK2361"/>
    </row>
    <row r="2362" spans="1:37" x14ac:dyDescent="0.25">
      <c r="A2362" s="131"/>
      <c r="B2362" s="131"/>
      <c r="C2362" s="131"/>
      <c r="D2362" s="131"/>
      <c r="E2362" s="131"/>
      <c r="F2362" s="131"/>
      <c r="G2362" s="131"/>
      <c r="H2362" s="131"/>
      <c r="I2362" s="131"/>
      <c r="J2362" s="131"/>
      <c r="K2362" s="131"/>
      <c r="L2362" s="131"/>
      <c r="M2362" s="131"/>
      <c r="N2362" s="131"/>
      <c r="O2362" s="131"/>
      <c r="P2362" s="131"/>
      <c r="Q2362" s="170"/>
      <c r="R2362" s="170"/>
      <c r="S2362" s="170"/>
      <c r="T2362" s="170"/>
      <c r="U2362" s="170"/>
      <c r="V2362" s="170"/>
      <c r="W2362" s="170"/>
      <c r="X2362" s="131"/>
      <c r="Y2362"/>
      <c r="AB2362"/>
      <c r="AC2362"/>
      <c r="AD2362"/>
      <c r="AE2362"/>
      <c r="AF2362"/>
      <c r="AG2362"/>
      <c r="AH2362"/>
      <c r="AI2362"/>
      <c r="AJ2362"/>
      <c r="AK2362"/>
    </row>
    <row r="2363" spans="1:37" x14ac:dyDescent="0.25">
      <c r="A2363" s="131"/>
      <c r="B2363" s="131"/>
      <c r="C2363" s="131"/>
      <c r="D2363" s="131"/>
      <c r="E2363" s="131"/>
      <c r="F2363" s="131"/>
      <c r="G2363" s="131"/>
      <c r="H2363" s="131"/>
      <c r="I2363" s="131"/>
      <c r="J2363" s="131"/>
      <c r="K2363" s="131"/>
      <c r="L2363" s="131"/>
      <c r="M2363" s="131"/>
      <c r="N2363" s="131"/>
      <c r="O2363" s="131"/>
      <c r="P2363" s="131"/>
      <c r="Q2363" s="170"/>
      <c r="R2363" s="170"/>
      <c r="S2363" s="170"/>
      <c r="T2363" s="170"/>
      <c r="U2363" s="170"/>
      <c r="V2363" s="170"/>
      <c r="W2363" s="170"/>
      <c r="X2363" s="131"/>
      <c r="Y2363"/>
      <c r="AB2363"/>
      <c r="AC2363"/>
      <c r="AD2363"/>
      <c r="AE2363"/>
      <c r="AF2363"/>
      <c r="AG2363"/>
      <c r="AH2363"/>
      <c r="AI2363"/>
      <c r="AJ2363"/>
      <c r="AK2363"/>
    </row>
    <row r="2364" spans="1:37" x14ac:dyDescent="0.25">
      <c r="A2364" s="131"/>
      <c r="B2364" s="131"/>
      <c r="C2364" s="131"/>
      <c r="D2364" s="131"/>
      <c r="E2364" s="131"/>
      <c r="F2364" s="131"/>
      <c r="G2364" s="131"/>
      <c r="H2364" s="131"/>
      <c r="I2364" s="131"/>
      <c r="J2364" s="131"/>
      <c r="K2364" s="131"/>
      <c r="L2364" s="131"/>
      <c r="M2364" s="131"/>
      <c r="N2364" s="131"/>
      <c r="O2364" s="131"/>
      <c r="P2364" s="131"/>
      <c r="Q2364" s="170"/>
      <c r="R2364" s="170"/>
      <c r="S2364" s="170"/>
      <c r="T2364" s="170"/>
      <c r="U2364" s="170"/>
      <c r="V2364" s="170"/>
      <c r="W2364" s="170"/>
      <c r="X2364" s="131"/>
      <c r="Y2364"/>
      <c r="AB2364"/>
      <c r="AC2364"/>
      <c r="AD2364"/>
      <c r="AE2364"/>
      <c r="AF2364"/>
      <c r="AG2364"/>
      <c r="AH2364"/>
      <c r="AI2364"/>
      <c r="AJ2364"/>
      <c r="AK2364"/>
    </row>
    <row r="2365" spans="1:37" x14ac:dyDescent="0.25">
      <c r="A2365" s="131"/>
      <c r="B2365" s="131"/>
      <c r="C2365" s="131"/>
      <c r="D2365" s="131"/>
      <c r="E2365" s="131"/>
      <c r="F2365" s="131"/>
      <c r="G2365" s="131"/>
      <c r="H2365" s="131"/>
      <c r="I2365" s="131"/>
      <c r="J2365" s="131"/>
      <c r="K2365" s="131"/>
      <c r="L2365" s="131"/>
      <c r="M2365" s="131"/>
      <c r="N2365" s="131"/>
      <c r="O2365" s="131"/>
      <c r="P2365" s="131"/>
      <c r="Q2365" s="170"/>
      <c r="R2365" s="170"/>
      <c r="S2365" s="170"/>
      <c r="T2365" s="170"/>
      <c r="U2365" s="170"/>
      <c r="V2365" s="170"/>
      <c r="W2365" s="170"/>
      <c r="X2365" s="131"/>
      <c r="Y2365"/>
      <c r="AB2365"/>
      <c r="AC2365"/>
      <c r="AD2365"/>
      <c r="AE2365"/>
      <c r="AF2365"/>
      <c r="AG2365"/>
      <c r="AH2365"/>
      <c r="AI2365"/>
      <c r="AJ2365"/>
      <c r="AK2365"/>
    </row>
    <row r="2366" spans="1:37" x14ac:dyDescent="0.25">
      <c r="A2366" s="131"/>
      <c r="B2366" s="131"/>
      <c r="C2366" s="131"/>
      <c r="D2366" s="131"/>
      <c r="E2366" s="131"/>
      <c r="F2366" s="131"/>
      <c r="G2366" s="131"/>
      <c r="H2366" s="131"/>
      <c r="I2366" s="131"/>
      <c r="J2366" s="131"/>
      <c r="K2366" s="131"/>
      <c r="L2366" s="131"/>
      <c r="M2366" s="131"/>
      <c r="N2366" s="131"/>
      <c r="O2366" s="131"/>
      <c r="P2366" s="131"/>
      <c r="Q2366" s="170"/>
      <c r="R2366" s="170"/>
      <c r="S2366" s="170"/>
      <c r="T2366" s="170"/>
      <c r="U2366" s="170"/>
      <c r="V2366" s="170"/>
      <c r="W2366" s="170"/>
      <c r="X2366" s="131"/>
      <c r="Y2366"/>
      <c r="AB2366"/>
      <c r="AC2366"/>
      <c r="AD2366"/>
      <c r="AE2366"/>
      <c r="AF2366"/>
      <c r="AG2366"/>
      <c r="AH2366"/>
      <c r="AI2366"/>
      <c r="AJ2366"/>
      <c r="AK2366"/>
    </row>
    <row r="2367" spans="1:37" x14ac:dyDescent="0.25">
      <c r="A2367" s="131"/>
      <c r="B2367" s="131"/>
      <c r="C2367" s="131"/>
      <c r="D2367" s="131"/>
      <c r="E2367" s="131"/>
      <c r="F2367" s="131"/>
      <c r="G2367" s="131"/>
      <c r="H2367" s="131"/>
      <c r="I2367" s="131"/>
      <c r="J2367" s="131"/>
      <c r="K2367" s="131"/>
      <c r="L2367" s="131"/>
      <c r="M2367" s="131"/>
      <c r="N2367" s="131"/>
      <c r="O2367" s="131"/>
      <c r="P2367" s="131"/>
      <c r="Q2367" s="170"/>
      <c r="R2367" s="170"/>
      <c r="S2367" s="170"/>
      <c r="T2367" s="170"/>
      <c r="U2367" s="170"/>
      <c r="V2367" s="170"/>
      <c r="W2367" s="170"/>
      <c r="X2367" s="131"/>
      <c r="Y2367"/>
      <c r="AB2367"/>
      <c r="AC2367"/>
      <c r="AD2367"/>
      <c r="AE2367"/>
      <c r="AF2367"/>
      <c r="AG2367"/>
      <c r="AH2367"/>
      <c r="AI2367"/>
      <c r="AJ2367"/>
      <c r="AK2367"/>
    </row>
    <row r="2368" spans="1:37" x14ac:dyDescent="0.25">
      <c r="A2368" s="131"/>
      <c r="B2368" s="131"/>
      <c r="C2368" s="131"/>
      <c r="D2368" s="131"/>
      <c r="E2368" s="131"/>
      <c r="F2368" s="131"/>
      <c r="G2368" s="131"/>
      <c r="H2368" s="131"/>
      <c r="I2368" s="131"/>
      <c r="J2368" s="131"/>
      <c r="K2368" s="131"/>
      <c r="L2368" s="131"/>
      <c r="M2368" s="131"/>
      <c r="N2368" s="131"/>
      <c r="O2368" s="131"/>
      <c r="P2368" s="131"/>
      <c r="Q2368" s="170"/>
      <c r="R2368" s="170"/>
      <c r="S2368" s="170"/>
      <c r="T2368" s="170"/>
      <c r="U2368" s="170"/>
      <c r="V2368" s="170"/>
      <c r="W2368" s="170"/>
      <c r="X2368" s="131"/>
      <c r="Y2368"/>
      <c r="AB2368"/>
      <c r="AC2368"/>
      <c r="AD2368"/>
      <c r="AE2368"/>
      <c r="AF2368"/>
      <c r="AG2368"/>
      <c r="AH2368"/>
      <c r="AI2368"/>
      <c r="AJ2368"/>
      <c r="AK2368"/>
    </row>
    <row r="2369" spans="1:37" x14ac:dyDescent="0.25">
      <c r="A2369" s="131"/>
      <c r="B2369" s="131"/>
      <c r="C2369" s="131"/>
      <c r="D2369" s="131"/>
      <c r="E2369" s="131"/>
      <c r="F2369" s="131"/>
      <c r="G2369" s="131"/>
      <c r="H2369" s="131"/>
      <c r="I2369" s="131"/>
      <c r="J2369" s="131"/>
      <c r="K2369" s="131"/>
      <c r="L2369" s="131"/>
      <c r="M2369" s="131"/>
      <c r="N2369" s="131"/>
      <c r="O2369" s="131"/>
      <c r="P2369" s="131"/>
      <c r="Q2369" s="170"/>
      <c r="R2369" s="170"/>
      <c r="S2369" s="170"/>
      <c r="T2369" s="170"/>
      <c r="U2369" s="170"/>
      <c r="V2369" s="170"/>
      <c r="W2369" s="170"/>
      <c r="X2369" s="131"/>
      <c r="Y2369"/>
      <c r="AB2369"/>
      <c r="AC2369"/>
      <c r="AD2369"/>
      <c r="AE2369"/>
      <c r="AF2369"/>
      <c r="AG2369"/>
      <c r="AH2369"/>
      <c r="AI2369"/>
      <c r="AJ2369"/>
      <c r="AK2369"/>
    </row>
    <row r="2370" spans="1:37" x14ac:dyDescent="0.25">
      <c r="A2370" s="131"/>
      <c r="B2370" s="131"/>
      <c r="C2370" s="131"/>
      <c r="D2370" s="131"/>
      <c r="E2370" s="131"/>
      <c r="F2370" s="131"/>
      <c r="G2370" s="131"/>
      <c r="H2370" s="131"/>
      <c r="I2370" s="131"/>
      <c r="J2370" s="131"/>
      <c r="K2370" s="131"/>
      <c r="L2370" s="131"/>
      <c r="M2370" s="131"/>
      <c r="N2370" s="131"/>
      <c r="O2370" s="131"/>
      <c r="P2370" s="131"/>
      <c r="Q2370" s="170"/>
      <c r="R2370" s="170"/>
      <c r="S2370" s="170"/>
      <c r="T2370" s="170"/>
      <c r="U2370" s="170"/>
      <c r="V2370" s="170"/>
      <c r="W2370" s="170"/>
      <c r="X2370" s="131"/>
      <c r="Y2370"/>
      <c r="AB2370"/>
      <c r="AC2370"/>
      <c r="AD2370"/>
      <c r="AE2370"/>
      <c r="AF2370"/>
      <c r="AG2370"/>
      <c r="AH2370"/>
      <c r="AI2370"/>
      <c r="AJ2370"/>
      <c r="AK2370"/>
    </row>
    <row r="2371" spans="1:37" x14ac:dyDescent="0.25">
      <c r="A2371" s="131"/>
      <c r="B2371" s="131"/>
      <c r="C2371" s="131"/>
      <c r="D2371" s="131"/>
      <c r="E2371" s="131"/>
      <c r="F2371" s="131"/>
      <c r="G2371" s="131"/>
      <c r="H2371" s="131"/>
      <c r="I2371" s="131"/>
      <c r="J2371" s="131"/>
      <c r="K2371" s="131"/>
      <c r="L2371" s="131"/>
      <c r="M2371" s="131"/>
      <c r="N2371" s="131"/>
      <c r="O2371" s="131"/>
      <c r="P2371" s="131"/>
      <c r="Q2371" s="170"/>
      <c r="R2371" s="170"/>
      <c r="S2371" s="170"/>
      <c r="T2371" s="170"/>
      <c r="U2371" s="170"/>
      <c r="V2371" s="170"/>
      <c r="W2371" s="170"/>
      <c r="X2371" s="131"/>
      <c r="Y2371"/>
      <c r="AB2371"/>
      <c r="AC2371"/>
      <c r="AD2371"/>
      <c r="AE2371"/>
      <c r="AF2371"/>
      <c r="AG2371"/>
      <c r="AH2371"/>
      <c r="AI2371"/>
      <c r="AJ2371"/>
      <c r="AK2371"/>
    </row>
    <row r="2372" spans="1:37" x14ac:dyDescent="0.25">
      <c r="A2372" s="131"/>
      <c r="B2372" s="131"/>
      <c r="C2372" s="131"/>
      <c r="D2372" s="131"/>
      <c r="E2372" s="131"/>
      <c r="F2372" s="131"/>
      <c r="G2372" s="131"/>
      <c r="H2372" s="131"/>
      <c r="I2372" s="131"/>
      <c r="J2372" s="131"/>
      <c r="K2372" s="131"/>
      <c r="L2372" s="131"/>
      <c r="M2372" s="131"/>
      <c r="N2372" s="131"/>
      <c r="O2372" s="131"/>
      <c r="P2372" s="131"/>
      <c r="Q2372" s="170"/>
      <c r="R2372" s="170"/>
      <c r="S2372" s="170"/>
      <c r="T2372" s="170"/>
      <c r="U2372" s="170"/>
      <c r="V2372" s="170"/>
      <c r="W2372" s="170"/>
      <c r="X2372" s="131"/>
      <c r="Y2372"/>
      <c r="AB2372"/>
      <c r="AC2372"/>
      <c r="AD2372"/>
      <c r="AE2372"/>
      <c r="AF2372"/>
      <c r="AG2372"/>
      <c r="AH2372"/>
      <c r="AI2372"/>
      <c r="AJ2372"/>
      <c r="AK2372"/>
    </row>
    <row r="2373" spans="1:37" x14ac:dyDescent="0.25">
      <c r="A2373" s="131"/>
      <c r="B2373" s="131"/>
      <c r="C2373" s="131"/>
      <c r="D2373" s="131"/>
      <c r="E2373" s="131"/>
      <c r="F2373" s="131"/>
      <c r="G2373" s="131"/>
      <c r="H2373" s="131"/>
      <c r="I2373" s="131"/>
      <c r="J2373" s="131"/>
      <c r="K2373" s="131"/>
      <c r="L2373" s="131"/>
      <c r="M2373" s="131"/>
      <c r="N2373" s="131"/>
      <c r="O2373" s="131"/>
      <c r="P2373" s="131"/>
      <c r="Q2373" s="170"/>
      <c r="R2373" s="170"/>
      <c r="S2373" s="170"/>
      <c r="T2373" s="170"/>
      <c r="U2373" s="170"/>
      <c r="V2373" s="170"/>
      <c r="W2373" s="170"/>
      <c r="X2373" s="131"/>
      <c r="Y2373"/>
      <c r="AB2373"/>
      <c r="AC2373"/>
      <c r="AD2373"/>
      <c r="AE2373"/>
      <c r="AF2373"/>
      <c r="AG2373"/>
      <c r="AH2373"/>
      <c r="AI2373"/>
      <c r="AJ2373"/>
      <c r="AK2373"/>
    </row>
    <row r="2374" spans="1:37" x14ac:dyDescent="0.25">
      <c r="A2374" s="131"/>
      <c r="B2374" s="131"/>
      <c r="C2374" s="131"/>
      <c r="D2374" s="131"/>
      <c r="E2374" s="131"/>
      <c r="F2374" s="131"/>
      <c r="G2374" s="131"/>
      <c r="H2374" s="131"/>
      <c r="I2374" s="131"/>
      <c r="J2374" s="131"/>
      <c r="K2374" s="131"/>
      <c r="L2374" s="131"/>
      <c r="M2374" s="131"/>
      <c r="N2374" s="131"/>
      <c r="O2374" s="131"/>
      <c r="P2374" s="131"/>
      <c r="Q2374" s="170"/>
      <c r="R2374" s="170"/>
      <c r="S2374" s="170"/>
      <c r="T2374" s="170"/>
      <c r="U2374" s="170"/>
      <c r="V2374" s="170"/>
      <c r="W2374" s="170"/>
      <c r="X2374" s="131"/>
      <c r="Y2374"/>
      <c r="AB2374"/>
      <c r="AC2374"/>
      <c r="AD2374"/>
      <c r="AE2374"/>
      <c r="AF2374"/>
      <c r="AG2374"/>
      <c r="AH2374"/>
      <c r="AI2374"/>
      <c r="AJ2374"/>
      <c r="AK2374"/>
    </row>
    <row r="2375" spans="1:37" x14ac:dyDescent="0.25">
      <c r="A2375" s="131"/>
      <c r="B2375" s="131"/>
      <c r="C2375" s="131"/>
      <c r="D2375" s="131"/>
      <c r="E2375" s="131"/>
      <c r="F2375" s="131"/>
      <c r="G2375" s="131"/>
      <c r="H2375" s="131"/>
      <c r="I2375" s="131"/>
      <c r="J2375" s="131"/>
      <c r="K2375" s="131"/>
      <c r="L2375" s="131"/>
      <c r="M2375" s="131"/>
      <c r="N2375" s="131"/>
      <c r="O2375" s="131"/>
      <c r="P2375" s="131"/>
      <c r="Q2375" s="170"/>
      <c r="R2375" s="170"/>
      <c r="S2375" s="170"/>
      <c r="T2375" s="170"/>
      <c r="U2375" s="170"/>
      <c r="V2375" s="170"/>
      <c r="W2375" s="170"/>
      <c r="X2375" s="131"/>
      <c r="Y2375"/>
      <c r="AB2375"/>
      <c r="AC2375"/>
      <c r="AD2375"/>
      <c r="AE2375"/>
      <c r="AF2375"/>
      <c r="AG2375"/>
      <c r="AH2375"/>
      <c r="AI2375"/>
      <c r="AJ2375"/>
      <c r="AK2375"/>
    </row>
    <row r="2376" spans="1:37" x14ac:dyDescent="0.25">
      <c r="A2376" s="131"/>
      <c r="B2376" s="131"/>
      <c r="C2376" s="131"/>
      <c r="D2376" s="131"/>
      <c r="E2376" s="131"/>
      <c r="F2376" s="131"/>
      <c r="G2376" s="131"/>
      <c r="H2376" s="131"/>
      <c r="I2376" s="131"/>
      <c r="J2376" s="131"/>
      <c r="K2376" s="131"/>
      <c r="L2376" s="131"/>
      <c r="M2376" s="131"/>
      <c r="N2376" s="131"/>
      <c r="O2376" s="131"/>
      <c r="P2376" s="131"/>
      <c r="Q2376" s="170"/>
      <c r="R2376" s="170"/>
      <c r="S2376" s="170"/>
      <c r="T2376" s="170"/>
      <c r="U2376" s="170"/>
      <c r="V2376" s="170"/>
      <c r="W2376" s="170"/>
      <c r="X2376" s="131"/>
      <c r="Y2376"/>
      <c r="AB2376"/>
      <c r="AC2376"/>
      <c r="AD2376"/>
      <c r="AE2376"/>
      <c r="AF2376"/>
      <c r="AG2376"/>
      <c r="AH2376"/>
      <c r="AI2376"/>
      <c r="AJ2376"/>
      <c r="AK2376"/>
    </row>
    <row r="2377" spans="1:37" x14ac:dyDescent="0.25">
      <c r="A2377" s="131"/>
      <c r="B2377" s="131"/>
      <c r="C2377" s="131"/>
      <c r="D2377" s="131"/>
      <c r="E2377" s="131"/>
      <c r="F2377" s="131"/>
      <c r="G2377" s="131"/>
      <c r="H2377" s="131"/>
      <c r="I2377" s="131"/>
      <c r="J2377" s="131"/>
      <c r="K2377" s="131"/>
      <c r="L2377" s="131"/>
      <c r="M2377" s="131"/>
      <c r="N2377" s="131"/>
      <c r="O2377" s="131"/>
      <c r="P2377" s="131"/>
      <c r="Q2377" s="170"/>
      <c r="R2377" s="170"/>
      <c r="S2377" s="170"/>
      <c r="T2377" s="170"/>
      <c r="U2377" s="170"/>
      <c r="V2377" s="170"/>
      <c r="W2377" s="170"/>
      <c r="X2377" s="131"/>
      <c r="Y2377"/>
      <c r="AB2377"/>
      <c r="AC2377"/>
      <c r="AD2377"/>
      <c r="AE2377"/>
      <c r="AF2377"/>
      <c r="AG2377"/>
      <c r="AH2377"/>
      <c r="AI2377"/>
      <c r="AJ2377"/>
      <c r="AK2377"/>
    </row>
    <row r="2378" spans="1:37" x14ac:dyDescent="0.25">
      <c r="A2378" s="131"/>
      <c r="B2378" s="131"/>
      <c r="C2378" s="131"/>
      <c r="D2378" s="131"/>
      <c r="E2378" s="131"/>
      <c r="F2378" s="131"/>
      <c r="G2378" s="131"/>
      <c r="H2378" s="131"/>
      <c r="I2378" s="131"/>
      <c r="J2378" s="131"/>
      <c r="K2378" s="131"/>
      <c r="L2378" s="131"/>
      <c r="M2378" s="131"/>
      <c r="N2378" s="131"/>
      <c r="O2378" s="131"/>
      <c r="P2378" s="131"/>
      <c r="Q2378" s="170"/>
      <c r="R2378" s="170"/>
      <c r="S2378" s="170"/>
      <c r="T2378" s="170"/>
      <c r="U2378" s="170"/>
      <c r="V2378" s="170"/>
      <c r="W2378" s="170"/>
      <c r="X2378" s="131"/>
      <c r="Y2378"/>
      <c r="AB2378"/>
      <c r="AC2378"/>
      <c r="AD2378"/>
      <c r="AE2378"/>
      <c r="AF2378"/>
      <c r="AG2378"/>
      <c r="AH2378"/>
      <c r="AI2378"/>
      <c r="AJ2378"/>
      <c r="AK2378"/>
    </row>
    <row r="2379" spans="1:37" x14ac:dyDescent="0.25">
      <c r="A2379" s="131"/>
      <c r="B2379" s="131"/>
      <c r="C2379" s="131"/>
      <c r="D2379" s="131"/>
      <c r="E2379" s="131"/>
      <c r="F2379" s="131"/>
      <c r="G2379" s="131"/>
      <c r="H2379" s="131"/>
      <c r="I2379" s="131"/>
      <c r="J2379" s="131"/>
      <c r="K2379" s="131"/>
      <c r="L2379" s="131"/>
      <c r="M2379" s="131"/>
      <c r="N2379" s="131"/>
      <c r="O2379" s="131"/>
      <c r="P2379" s="131"/>
      <c r="Q2379" s="170"/>
      <c r="R2379" s="170"/>
      <c r="S2379" s="170"/>
      <c r="T2379" s="170"/>
      <c r="U2379" s="170"/>
      <c r="V2379" s="170"/>
      <c r="W2379" s="170"/>
      <c r="X2379" s="131"/>
      <c r="Y2379"/>
      <c r="AB2379"/>
      <c r="AC2379"/>
      <c r="AD2379"/>
      <c r="AE2379"/>
      <c r="AF2379"/>
      <c r="AG2379"/>
      <c r="AH2379"/>
      <c r="AI2379"/>
      <c r="AJ2379"/>
      <c r="AK2379"/>
    </row>
    <row r="2380" spans="1:37" x14ac:dyDescent="0.25">
      <c r="A2380" s="131"/>
      <c r="B2380" s="131"/>
      <c r="C2380" s="131"/>
      <c r="D2380" s="131"/>
      <c r="E2380" s="131"/>
      <c r="F2380" s="131"/>
      <c r="G2380" s="131"/>
      <c r="H2380" s="131"/>
      <c r="I2380" s="131"/>
      <c r="J2380" s="131"/>
      <c r="K2380" s="131"/>
      <c r="L2380" s="131"/>
      <c r="M2380" s="131"/>
      <c r="N2380" s="131"/>
      <c r="O2380" s="131"/>
      <c r="P2380" s="131"/>
      <c r="Q2380" s="170"/>
      <c r="R2380" s="170"/>
      <c r="S2380" s="170"/>
      <c r="T2380" s="170"/>
      <c r="U2380" s="170"/>
      <c r="V2380" s="170"/>
      <c r="W2380" s="170"/>
      <c r="X2380" s="131"/>
      <c r="Y2380"/>
      <c r="AB2380"/>
      <c r="AC2380"/>
      <c r="AD2380"/>
      <c r="AE2380"/>
      <c r="AF2380"/>
      <c r="AG2380"/>
      <c r="AH2380"/>
      <c r="AI2380"/>
      <c r="AJ2380"/>
      <c r="AK2380"/>
    </row>
    <row r="2381" spans="1:37" x14ac:dyDescent="0.25">
      <c r="A2381" s="131"/>
      <c r="B2381" s="131"/>
      <c r="C2381" s="131"/>
      <c r="D2381" s="131"/>
      <c r="E2381" s="131"/>
      <c r="F2381" s="131"/>
      <c r="G2381" s="131"/>
      <c r="H2381" s="131"/>
      <c r="I2381" s="131"/>
      <c r="J2381" s="131"/>
      <c r="K2381" s="131"/>
      <c r="L2381" s="131"/>
      <c r="M2381" s="131"/>
      <c r="N2381" s="131"/>
      <c r="O2381" s="131"/>
      <c r="P2381" s="131"/>
      <c r="Q2381" s="170"/>
      <c r="R2381" s="170"/>
      <c r="S2381" s="170"/>
      <c r="T2381" s="170"/>
      <c r="U2381" s="170"/>
      <c r="V2381" s="170"/>
      <c r="W2381" s="170"/>
      <c r="X2381" s="131"/>
      <c r="Y2381"/>
      <c r="AB2381"/>
      <c r="AC2381"/>
      <c r="AD2381"/>
      <c r="AE2381"/>
      <c r="AF2381"/>
      <c r="AG2381"/>
      <c r="AH2381"/>
      <c r="AI2381"/>
      <c r="AJ2381"/>
      <c r="AK2381"/>
    </row>
    <row r="2382" spans="1:37" x14ac:dyDescent="0.25">
      <c r="A2382" s="131"/>
      <c r="B2382" s="131"/>
      <c r="C2382" s="131"/>
      <c r="D2382" s="131"/>
      <c r="E2382" s="131"/>
      <c r="F2382" s="131"/>
      <c r="G2382" s="131"/>
      <c r="H2382" s="131"/>
      <c r="I2382" s="131"/>
      <c r="J2382" s="131"/>
      <c r="K2382" s="131"/>
      <c r="L2382" s="131"/>
      <c r="M2382" s="131"/>
      <c r="N2382" s="131"/>
      <c r="O2382" s="131"/>
      <c r="P2382" s="131"/>
      <c r="Q2382" s="170"/>
      <c r="R2382" s="170"/>
      <c r="S2382" s="170"/>
      <c r="T2382" s="170"/>
      <c r="U2382" s="170"/>
      <c r="V2382" s="170"/>
      <c r="W2382" s="170"/>
      <c r="X2382" s="131"/>
      <c r="Y2382"/>
      <c r="AB2382"/>
      <c r="AC2382"/>
      <c r="AD2382"/>
      <c r="AE2382"/>
      <c r="AF2382"/>
      <c r="AG2382"/>
      <c r="AH2382"/>
      <c r="AI2382"/>
      <c r="AJ2382"/>
      <c r="AK2382"/>
    </row>
    <row r="2383" spans="1:37" x14ac:dyDescent="0.25">
      <c r="A2383" s="131"/>
      <c r="B2383" s="131"/>
      <c r="C2383" s="131"/>
      <c r="D2383" s="131"/>
      <c r="E2383" s="131"/>
      <c r="F2383" s="131"/>
      <c r="G2383" s="131"/>
      <c r="H2383" s="131"/>
      <c r="I2383" s="131"/>
      <c r="J2383" s="131"/>
      <c r="K2383" s="131"/>
      <c r="L2383" s="131"/>
      <c r="M2383" s="131"/>
      <c r="N2383" s="131"/>
      <c r="O2383" s="131"/>
      <c r="P2383" s="131"/>
      <c r="Q2383" s="170"/>
      <c r="R2383" s="170"/>
      <c r="S2383" s="170"/>
      <c r="T2383" s="170"/>
      <c r="U2383" s="170"/>
      <c r="V2383" s="170"/>
      <c r="W2383" s="170"/>
      <c r="X2383" s="131"/>
      <c r="Y2383"/>
      <c r="AB2383"/>
      <c r="AC2383"/>
      <c r="AD2383"/>
      <c r="AE2383"/>
      <c r="AF2383"/>
      <c r="AG2383"/>
      <c r="AH2383"/>
      <c r="AI2383"/>
      <c r="AJ2383"/>
      <c r="AK2383"/>
    </row>
    <row r="2384" spans="1:37" x14ac:dyDescent="0.25">
      <c r="A2384" s="131"/>
      <c r="B2384" s="131"/>
      <c r="C2384" s="131"/>
      <c r="D2384" s="131"/>
      <c r="E2384" s="131"/>
      <c r="F2384" s="131"/>
      <c r="G2384" s="131"/>
      <c r="H2384" s="131"/>
      <c r="I2384" s="131"/>
      <c r="J2384" s="131"/>
      <c r="K2384" s="131"/>
      <c r="L2384" s="131"/>
      <c r="M2384" s="131"/>
      <c r="N2384" s="131"/>
      <c r="O2384" s="131"/>
      <c r="P2384" s="131"/>
      <c r="Q2384" s="170"/>
      <c r="R2384" s="170"/>
      <c r="S2384" s="170"/>
      <c r="T2384" s="170"/>
      <c r="U2384" s="170"/>
      <c r="V2384" s="170"/>
      <c r="W2384" s="170"/>
      <c r="X2384" s="131"/>
      <c r="Y2384"/>
      <c r="AB2384"/>
      <c r="AC2384"/>
      <c r="AD2384"/>
      <c r="AE2384"/>
      <c r="AF2384"/>
      <c r="AG2384"/>
      <c r="AH2384"/>
      <c r="AI2384"/>
      <c r="AJ2384"/>
      <c r="AK2384"/>
    </row>
    <row r="2385" spans="1:37" x14ac:dyDescent="0.25">
      <c r="A2385" s="131"/>
      <c r="B2385" s="131"/>
      <c r="C2385" s="131"/>
      <c r="D2385" s="131"/>
      <c r="E2385" s="131"/>
      <c r="F2385" s="131"/>
      <c r="G2385" s="131"/>
      <c r="H2385" s="131"/>
      <c r="I2385" s="131"/>
      <c r="J2385" s="131"/>
      <c r="K2385" s="131"/>
      <c r="L2385" s="131"/>
      <c r="M2385" s="131"/>
      <c r="N2385" s="131"/>
      <c r="O2385" s="131"/>
      <c r="P2385" s="131"/>
      <c r="Q2385" s="170"/>
      <c r="R2385" s="170"/>
      <c r="S2385" s="170"/>
      <c r="T2385" s="170"/>
      <c r="U2385" s="170"/>
      <c r="V2385" s="170"/>
      <c r="W2385" s="170"/>
      <c r="X2385" s="131"/>
      <c r="Y2385"/>
      <c r="AB2385"/>
      <c r="AC2385"/>
      <c r="AD2385"/>
      <c r="AE2385"/>
      <c r="AF2385"/>
      <c r="AG2385"/>
      <c r="AH2385"/>
      <c r="AI2385"/>
      <c r="AJ2385"/>
      <c r="AK2385"/>
    </row>
    <row r="2386" spans="1:37" x14ac:dyDescent="0.25">
      <c r="A2386" s="131"/>
      <c r="B2386" s="131"/>
      <c r="C2386" s="131"/>
      <c r="D2386" s="131"/>
      <c r="E2386" s="131"/>
      <c r="F2386" s="131"/>
      <c r="G2386" s="131"/>
      <c r="H2386" s="131"/>
      <c r="I2386" s="131"/>
      <c r="J2386" s="131"/>
      <c r="K2386" s="131"/>
      <c r="L2386" s="131"/>
      <c r="M2386" s="131"/>
      <c r="N2386" s="131"/>
      <c r="O2386" s="131"/>
      <c r="P2386" s="131"/>
      <c r="Q2386" s="170"/>
      <c r="R2386" s="170"/>
      <c r="S2386" s="170"/>
      <c r="T2386" s="170"/>
      <c r="U2386" s="170"/>
      <c r="V2386" s="170"/>
      <c r="W2386" s="170"/>
      <c r="X2386" s="131"/>
      <c r="Y2386"/>
      <c r="AB2386"/>
      <c r="AC2386"/>
      <c r="AD2386"/>
      <c r="AE2386"/>
      <c r="AF2386"/>
      <c r="AG2386"/>
      <c r="AH2386"/>
      <c r="AI2386"/>
      <c r="AJ2386"/>
      <c r="AK2386"/>
    </row>
    <row r="2387" spans="1:37" x14ac:dyDescent="0.25">
      <c r="A2387" s="131"/>
      <c r="B2387" s="131"/>
      <c r="C2387" s="131"/>
      <c r="D2387" s="131"/>
      <c r="E2387" s="131"/>
      <c r="F2387" s="131"/>
      <c r="G2387" s="131"/>
      <c r="H2387" s="131"/>
      <c r="I2387" s="131"/>
      <c r="J2387" s="131"/>
      <c r="K2387" s="131"/>
      <c r="L2387" s="131"/>
      <c r="M2387" s="131"/>
      <c r="N2387" s="131"/>
      <c r="O2387" s="131"/>
      <c r="P2387" s="131"/>
      <c r="Q2387" s="170"/>
      <c r="R2387" s="170"/>
      <c r="S2387" s="170"/>
      <c r="T2387" s="170"/>
      <c r="U2387" s="170"/>
      <c r="V2387" s="170"/>
      <c r="W2387" s="170"/>
      <c r="X2387" s="131"/>
      <c r="Y2387"/>
      <c r="AB2387"/>
      <c r="AC2387"/>
      <c r="AD2387"/>
      <c r="AE2387"/>
      <c r="AF2387"/>
      <c r="AG2387"/>
      <c r="AH2387"/>
      <c r="AI2387"/>
      <c r="AJ2387"/>
      <c r="AK2387"/>
    </row>
    <row r="2388" spans="1:37" x14ac:dyDescent="0.25">
      <c r="A2388" s="131"/>
      <c r="B2388" s="131"/>
      <c r="C2388" s="131"/>
      <c r="D2388" s="131"/>
      <c r="E2388" s="131"/>
      <c r="F2388" s="131"/>
      <c r="G2388" s="131"/>
      <c r="H2388" s="131"/>
      <c r="I2388" s="131"/>
      <c r="J2388" s="131"/>
      <c r="K2388" s="131"/>
      <c r="L2388" s="131"/>
      <c r="M2388" s="131"/>
      <c r="N2388" s="131"/>
      <c r="O2388" s="131"/>
      <c r="P2388" s="131"/>
      <c r="Q2388" s="170"/>
      <c r="R2388" s="170"/>
      <c r="S2388" s="170"/>
      <c r="T2388" s="170"/>
      <c r="U2388" s="170"/>
      <c r="V2388" s="170"/>
      <c r="W2388" s="170"/>
      <c r="X2388" s="131"/>
      <c r="Y2388"/>
      <c r="AB2388"/>
      <c r="AC2388"/>
      <c r="AD2388"/>
      <c r="AE2388"/>
      <c r="AF2388"/>
      <c r="AG2388"/>
      <c r="AH2388"/>
      <c r="AI2388"/>
      <c r="AJ2388"/>
      <c r="AK2388"/>
    </row>
    <row r="2389" spans="1:37" x14ac:dyDescent="0.25">
      <c r="A2389" s="131"/>
      <c r="B2389" s="131"/>
      <c r="C2389" s="131"/>
      <c r="D2389" s="131"/>
      <c r="E2389" s="131"/>
      <c r="F2389" s="131"/>
      <c r="G2389" s="131"/>
      <c r="H2389" s="131"/>
      <c r="I2389" s="131"/>
      <c r="J2389" s="131"/>
      <c r="K2389" s="131"/>
      <c r="L2389" s="131"/>
      <c r="M2389" s="131"/>
      <c r="N2389" s="131"/>
      <c r="O2389" s="131"/>
      <c r="P2389" s="131"/>
      <c r="Q2389" s="170"/>
      <c r="R2389" s="170"/>
      <c r="S2389" s="170"/>
      <c r="T2389" s="170"/>
      <c r="U2389" s="170"/>
      <c r="V2389" s="170"/>
      <c r="W2389" s="170"/>
      <c r="X2389" s="131"/>
      <c r="Y2389"/>
      <c r="AB2389"/>
      <c r="AC2389"/>
      <c r="AD2389"/>
      <c r="AE2389"/>
      <c r="AF2389"/>
      <c r="AG2389"/>
      <c r="AH2389"/>
      <c r="AI2389"/>
      <c r="AJ2389"/>
      <c r="AK2389"/>
    </row>
    <row r="2390" spans="1:37" x14ac:dyDescent="0.25">
      <c r="A2390" s="131"/>
      <c r="B2390" s="131"/>
      <c r="C2390" s="131"/>
      <c r="D2390" s="131"/>
      <c r="E2390" s="131"/>
      <c r="F2390" s="131"/>
      <c r="G2390" s="131"/>
      <c r="H2390" s="131"/>
      <c r="I2390" s="131"/>
      <c r="J2390" s="131"/>
      <c r="K2390" s="131"/>
      <c r="L2390" s="131"/>
      <c r="M2390" s="131"/>
      <c r="N2390" s="131"/>
      <c r="O2390" s="131"/>
      <c r="P2390" s="131"/>
      <c r="Q2390" s="170"/>
      <c r="R2390" s="170"/>
      <c r="S2390" s="170"/>
      <c r="T2390" s="170"/>
      <c r="U2390" s="170"/>
      <c r="V2390" s="170"/>
      <c r="W2390" s="170"/>
      <c r="X2390" s="131"/>
      <c r="Y2390"/>
      <c r="AB2390"/>
      <c r="AC2390"/>
      <c r="AD2390"/>
      <c r="AE2390"/>
      <c r="AF2390"/>
      <c r="AG2390"/>
      <c r="AH2390"/>
      <c r="AI2390"/>
      <c r="AJ2390"/>
      <c r="AK2390"/>
    </row>
    <row r="2391" spans="1:37" x14ac:dyDescent="0.25">
      <c r="A2391" s="131"/>
      <c r="B2391" s="131"/>
      <c r="C2391" s="131"/>
      <c r="D2391" s="131"/>
      <c r="E2391" s="131"/>
      <c r="F2391" s="131"/>
      <c r="G2391" s="131"/>
      <c r="H2391" s="131"/>
      <c r="I2391" s="131"/>
      <c r="J2391" s="131"/>
      <c r="K2391" s="131"/>
      <c r="L2391" s="131"/>
      <c r="M2391" s="131"/>
      <c r="N2391" s="131"/>
      <c r="O2391" s="131"/>
      <c r="P2391" s="131"/>
      <c r="Q2391" s="170"/>
      <c r="R2391" s="170"/>
      <c r="S2391" s="170"/>
      <c r="T2391" s="170"/>
      <c r="U2391" s="170"/>
      <c r="V2391" s="170"/>
      <c r="W2391" s="170"/>
      <c r="X2391" s="131"/>
      <c r="Y2391"/>
      <c r="AB2391"/>
      <c r="AC2391"/>
      <c r="AD2391"/>
      <c r="AE2391"/>
      <c r="AF2391"/>
      <c r="AG2391"/>
      <c r="AH2391"/>
      <c r="AI2391"/>
      <c r="AJ2391"/>
      <c r="AK2391"/>
    </row>
    <row r="2392" spans="1:37" x14ac:dyDescent="0.25">
      <c r="A2392" s="131"/>
      <c r="B2392" s="131"/>
      <c r="C2392" s="131"/>
      <c r="D2392" s="131"/>
      <c r="E2392" s="131"/>
      <c r="F2392" s="131"/>
      <c r="G2392" s="131"/>
      <c r="H2392" s="131"/>
      <c r="I2392" s="131"/>
      <c r="J2392" s="131"/>
      <c r="K2392" s="131"/>
      <c r="L2392" s="131"/>
      <c r="M2392" s="131"/>
      <c r="N2392" s="131"/>
      <c r="O2392" s="131"/>
      <c r="P2392" s="131"/>
      <c r="Q2392" s="170"/>
      <c r="R2392" s="170"/>
      <c r="S2392" s="170"/>
      <c r="T2392" s="170"/>
      <c r="U2392" s="170"/>
      <c r="V2392" s="170"/>
      <c r="W2392" s="170"/>
      <c r="X2392" s="131"/>
      <c r="Y2392"/>
      <c r="AB2392"/>
      <c r="AC2392"/>
      <c r="AD2392"/>
      <c r="AE2392"/>
      <c r="AF2392"/>
      <c r="AG2392"/>
      <c r="AH2392"/>
      <c r="AI2392"/>
      <c r="AJ2392"/>
      <c r="AK2392"/>
    </row>
    <row r="2393" spans="1:37" x14ac:dyDescent="0.25">
      <c r="A2393" s="131"/>
      <c r="B2393" s="131"/>
      <c r="C2393" s="131"/>
      <c r="D2393" s="131"/>
      <c r="E2393" s="131"/>
      <c r="F2393" s="131"/>
      <c r="G2393" s="131"/>
      <c r="H2393" s="131"/>
      <c r="I2393" s="131"/>
      <c r="J2393" s="131"/>
      <c r="K2393" s="131"/>
      <c r="L2393" s="131"/>
      <c r="M2393" s="131"/>
      <c r="N2393" s="131"/>
      <c r="O2393" s="131"/>
      <c r="P2393" s="131"/>
      <c r="Q2393" s="170"/>
      <c r="R2393" s="170"/>
      <c r="S2393" s="170"/>
      <c r="T2393" s="170"/>
      <c r="U2393" s="170"/>
      <c r="V2393" s="170"/>
      <c r="W2393" s="170"/>
      <c r="X2393" s="131"/>
      <c r="Y2393"/>
      <c r="AB2393"/>
      <c r="AC2393"/>
      <c r="AD2393"/>
      <c r="AE2393"/>
      <c r="AF2393"/>
      <c r="AG2393"/>
      <c r="AH2393"/>
      <c r="AI2393"/>
      <c r="AJ2393"/>
      <c r="AK2393"/>
    </row>
    <row r="2394" spans="1:37" x14ac:dyDescent="0.25">
      <c r="A2394" s="131"/>
      <c r="B2394" s="131"/>
      <c r="C2394" s="131"/>
      <c r="D2394" s="131"/>
      <c r="E2394" s="131"/>
      <c r="F2394" s="131"/>
      <c r="G2394" s="131"/>
      <c r="H2394" s="131"/>
      <c r="I2394" s="131"/>
      <c r="J2394" s="131"/>
      <c r="K2394" s="131"/>
      <c r="L2394" s="131"/>
      <c r="M2394" s="131"/>
      <c r="N2394" s="131"/>
      <c r="O2394" s="131"/>
      <c r="P2394" s="131"/>
      <c r="Q2394" s="170"/>
      <c r="R2394" s="170"/>
      <c r="S2394" s="170"/>
      <c r="T2394" s="170"/>
      <c r="U2394" s="170"/>
      <c r="V2394" s="170"/>
      <c r="W2394" s="170"/>
      <c r="X2394" s="131"/>
      <c r="Y2394"/>
      <c r="AB2394"/>
      <c r="AC2394"/>
      <c r="AD2394"/>
      <c r="AE2394"/>
      <c r="AF2394"/>
      <c r="AG2394"/>
      <c r="AH2394"/>
      <c r="AI2394"/>
      <c r="AJ2394"/>
      <c r="AK2394"/>
    </row>
    <row r="2395" spans="1:37" x14ac:dyDescent="0.25">
      <c r="A2395" s="131"/>
      <c r="B2395" s="131"/>
      <c r="C2395" s="131"/>
      <c r="D2395" s="131"/>
      <c r="E2395" s="131"/>
      <c r="F2395" s="131"/>
      <c r="G2395" s="131"/>
      <c r="H2395" s="131"/>
      <c r="I2395" s="131"/>
      <c r="J2395" s="131"/>
      <c r="K2395" s="131"/>
      <c r="L2395" s="131"/>
      <c r="M2395" s="131"/>
      <c r="N2395" s="131"/>
      <c r="O2395" s="131"/>
      <c r="P2395" s="131"/>
      <c r="Q2395" s="170"/>
      <c r="R2395" s="170"/>
      <c r="S2395" s="170"/>
      <c r="T2395" s="170"/>
      <c r="U2395" s="170"/>
      <c r="V2395" s="170"/>
      <c r="W2395" s="170"/>
      <c r="X2395" s="131"/>
      <c r="Y2395"/>
      <c r="AB2395"/>
      <c r="AC2395"/>
      <c r="AD2395"/>
      <c r="AE2395"/>
      <c r="AF2395"/>
      <c r="AG2395"/>
      <c r="AH2395"/>
      <c r="AI2395"/>
      <c r="AJ2395"/>
      <c r="AK2395"/>
    </row>
    <row r="2396" spans="1:37" x14ac:dyDescent="0.25">
      <c r="A2396" s="131"/>
      <c r="B2396" s="131"/>
      <c r="C2396" s="131"/>
      <c r="D2396" s="131"/>
      <c r="E2396" s="131"/>
      <c r="F2396" s="131"/>
      <c r="G2396" s="131"/>
      <c r="H2396" s="131"/>
      <c r="I2396" s="131"/>
      <c r="J2396" s="131"/>
      <c r="K2396" s="131"/>
      <c r="L2396" s="131"/>
      <c r="M2396" s="131"/>
      <c r="N2396" s="131"/>
      <c r="O2396" s="131"/>
      <c r="P2396" s="131"/>
      <c r="Q2396" s="170"/>
      <c r="R2396" s="170"/>
      <c r="S2396" s="170"/>
      <c r="T2396" s="170"/>
      <c r="U2396" s="170"/>
      <c r="V2396" s="170"/>
      <c r="W2396" s="170"/>
      <c r="X2396" s="131"/>
      <c r="Y2396"/>
      <c r="AB2396"/>
      <c r="AC2396"/>
      <c r="AD2396"/>
      <c r="AE2396"/>
      <c r="AF2396"/>
      <c r="AG2396"/>
      <c r="AH2396"/>
      <c r="AI2396"/>
      <c r="AJ2396"/>
      <c r="AK2396"/>
    </row>
    <row r="2397" spans="1:37" x14ac:dyDescent="0.25">
      <c r="A2397" s="131"/>
      <c r="B2397" s="131"/>
      <c r="C2397" s="131"/>
      <c r="D2397" s="131"/>
      <c r="E2397" s="131"/>
      <c r="F2397" s="131"/>
      <c r="G2397" s="131"/>
      <c r="H2397" s="131"/>
      <c r="I2397" s="131"/>
      <c r="J2397" s="131"/>
      <c r="K2397" s="131"/>
      <c r="L2397" s="131"/>
      <c r="M2397" s="131"/>
      <c r="N2397" s="131"/>
      <c r="O2397" s="131"/>
      <c r="P2397" s="131"/>
      <c r="Q2397" s="170"/>
      <c r="R2397" s="170"/>
      <c r="S2397" s="170"/>
      <c r="T2397" s="170"/>
      <c r="U2397" s="170"/>
      <c r="V2397" s="170"/>
      <c r="W2397" s="170"/>
      <c r="X2397" s="131"/>
      <c r="Y2397"/>
      <c r="AB2397"/>
      <c r="AC2397"/>
      <c r="AD2397"/>
      <c r="AE2397"/>
      <c r="AF2397"/>
      <c r="AG2397"/>
      <c r="AH2397"/>
      <c r="AI2397"/>
      <c r="AJ2397"/>
      <c r="AK2397"/>
    </row>
    <row r="2398" spans="1:37" x14ac:dyDescent="0.25">
      <c r="A2398" s="131"/>
      <c r="B2398" s="131"/>
      <c r="C2398" s="131"/>
      <c r="D2398" s="131"/>
      <c r="E2398" s="131"/>
      <c r="F2398" s="131"/>
      <c r="G2398" s="131"/>
      <c r="H2398" s="131"/>
      <c r="I2398" s="131"/>
      <c r="J2398" s="131"/>
      <c r="K2398" s="131"/>
      <c r="L2398" s="131"/>
      <c r="M2398" s="131"/>
      <c r="N2398" s="131"/>
      <c r="O2398" s="131"/>
      <c r="P2398" s="131"/>
      <c r="Q2398" s="170"/>
      <c r="R2398" s="170"/>
      <c r="S2398" s="170"/>
      <c r="T2398" s="170"/>
      <c r="U2398" s="170"/>
      <c r="V2398" s="170"/>
      <c r="W2398" s="170"/>
      <c r="X2398" s="131"/>
      <c r="Y2398"/>
      <c r="AB2398"/>
      <c r="AC2398"/>
      <c r="AD2398"/>
      <c r="AE2398"/>
      <c r="AF2398"/>
      <c r="AG2398"/>
      <c r="AH2398"/>
      <c r="AI2398"/>
      <c r="AJ2398"/>
      <c r="AK2398"/>
    </row>
    <row r="2399" spans="1:37" x14ac:dyDescent="0.25">
      <c r="A2399" s="131"/>
      <c r="B2399" s="131"/>
      <c r="C2399" s="131"/>
      <c r="D2399" s="131"/>
      <c r="E2399" s="131"/>
      <c r="F2399" s="131"/>
      <c r="G2399" s="131"/>
      <c r="H2399" s="131"/>
      <c r="I2399" s="131"/>
      <c r="J2399" s="131"/>
      <c r="K2399" s="131"/>
      <c r="L2399" s="131"/>
      <c r="M2399" s="131"/>
      <c r="N2399" s="131"/>
      <c r="O2399" s="131"/>
      <c r="P2399" s="131"/>
      <c r="Q2399" s="170"/>
      <c r="R2399" s="170"/>
      <c r="S2399" s="170"/>
      <c r="T2399" s="170"/>
      <c r="U2399" s="170"/>
      <c r="V2399" s="170"/>
      <c r="W2399" s="170"/>
      <c r="X2399" s="131"/>
      <c r="Y2399"/>
      <c r="AB2399"/>
      <c r="AC2399"/>
      <c r="AD2399"/>
      <c r="AE2399"/>
      <c r="AF2399"/>
      <c r="AG2399"/>
      <c r="AH2399"/>
      <c r="AI2399"/>
      <c r="AJ2399"/>
      <c r="AK2399"/>
    </row>
    <row r="2400" spans="1:37" x14ac:dyDescent="0.25">
      <c r="A2400" s="131"/>
      <c r="B2400" s="131"/>
      <c r="C2400" s="131"/>
      <c r="D2400" s="131"/>
      <c r="E2400" s="131"/>
      <c r="F2400" s="131"/>
      <c r="G2400" s="131"/>
      <c r="H2400" s="131"/>
      <c r="I2400" s="131"/>
      <c r="J2400" s="131"/>
      <c r="K2400" s="131"/>
      <c r="L2400" s="131"/>
      <c r="M2400" s="131"/>
      <c r="N2400" s="131"/>
      <c r="O2400" s="131"/>
      <c r="P2400" s="131"/>
      <c r="Q2400" s="170"/>
      <c r="R2400" s="170"/>
      <c r="S2400" s="170"/>
      <c r="T2400" s="170"/>
      <c r="U2400" s="170"/>
      <c r="V2400" s="170"/>
      <c r="W2400" s="170"/>
      <c r="X2400" s="131"/>
      <c r="Y2400"/>
      <c r="AB2400"/>
      <c r="AC2400"/>
      <c r="AD2400"/>
      <c r="AE2400"/>
      <c r="AF2400"/>
      <c r="AG2400"/>
      <c r="AH2400"/>
      <c r="AI2400"/>
      <c r="AJ2400"/>
      <c r="AK2400"/>
    </row>
    <row r="2401" spans="1:37" x14ac:dyDescent="0.25">
      <c r="A2401" s="131"/>
      <c r="B2401" s="131"/>
      <c r="C2401" s="131"/>
      <c r="D2401" s="131"/>
      <c r="E2401" s="131"/>
      <c r="F2401" s="131"/>
      <c r="G2401" s="131"/>
      <c r="H2401" s="131"/>
      <c r="I2401" s="131"/>
      <c r="J2401" s="131"/>
      <c r="K2401" s="131"/>
      <c r="L2401" s="131"/>
      <c r="M2401" s="131"/>
      <c r="N2401" s="131"/>
      <c r="O2401" s="131"/>
      <c r="P2401" s="131"/>
      <c r="Q2401" s="170"/>
      <c r="R2401" s="170"/>
      <c r="S2401" s="170"/>
      <c r="T2401" s="170"/>
      <c r="U2401" s="170"/>
      <c r="V2401" s="170"/>
      <c r="W2401" s="170"/>
      <c r="X2401" s="131"/>
      <c r="Y2401"/>
      <c r="AB2401"/>
      <c r="AC2401"/>
      <c r="AD2401"/>
      <c r="AE2401"/>
      <c r="AF2401"/>
      <c r="AG2401"/>
      <c r="AH2401"/>
      <c r="AI2401"/>
      <c r="AJ2401"/>
      <c r="AK2401"/>
    </row>
    <row r="2402" spans="1:37" x14ac:dyDescent="0.25">
      <c r="A2402" s="131"/>
      <c r="B2402" s="131"/>
      <c r="C2402" s="131"/>
      <c r="D2402" s="131"/>
      <c r="E2402" s="131"/>
      <c r="F2402" s="131"/>
      <c r="G2402" s="131"/>
      <c r="H2402" s="131"/>
      <c r="I2402" s="131"/>
      <c r="J2402" s="131"/>
      <c r="K2402" s="131"/>
      <c r="L2402" s="131"/>
      <c r="M2402" s="131"/>
      <c r="N2402" s="131"/>
      <c r="O2402" s="131"/>
      <c r="P2402" s="131"/>
      <c r="Q2402" s="170"/>
      <c r="R2402" s="170"/>
      <c r="S2402" s="170"/>
      <c r="T2402" s="170"/>
      <c r="U2402" s="170"/>
      <c r="V2402" s="170"/>
      <c r="W2402" s="170"/>
      <c r="X2402" s="131"/>
      <c r="Y2402"/>
      <c r="AB2402"/>
      <c r="AC2402"/>
      <c r="AD2402"/>
      <c r="AE2402"/>
      <c r="AF2402"/>
      <c r="AG2402"/>
      <c r="AH2402"/>
      <c r="AI2402"/>
      <c r="AJ2402"/>
      <c r="AK2402"/>
    </row>
    <row r="2403" spans="1:37" x14ac:dyDescent="0.25">
      <c r="A2403" s="131"/>
      <c r="B2403" s="131"/>
      <c r="C2403" s="131"/>
      <c r="D2403" s="131"/>
      <c r="E2403" s="131"/>
      <c r="F2403" s="131"/>
      <c r="G2403" s="131"/>
      <c r="H2403" s="131"/>
      <c r="I2403" s="131"/>
      <c r="J2403" s="131"/>
      <c r="K2403" s="131"/>
      <c r="L2403" s="131"/>
      <c r="M2403" s="131"/>
      <c r="N2403" s="131"/>
      <c r="O2403" s="131"/>
      <c r="P2403" s="131"/>
      <c r="Q2403" s="170"/>
      <c r="R2403" s="170"/>
      <c r="S2403" s="170"/>
      <c r="T2403" s="170"/>
      <c r="U2403" s="170"/>
      <c r="V2403" s="170"/>
      <c r="W2403" s="170"/>
      <c r="X2403" s="131"/>
      <c r="Y2403"/>
      <c r="AB2403"/>
      <c r="AC2403"/>
      <c r="AD2403"/>
      <c r="AE2403"/>
      <c r="AF2403"/>
      <c r="AG2403"/>
      <c r="AH2403"/>
      <c r="AI2403"/>
      <c r="AJ2403"/>
      <c r="AK2403"/>
    </row>
    <row r="2404" spans="1:37" x14ac:dyDescent="0.25">
      <c r="A2404" s="131"/>
      <c r="B2404" s="131"/>
      <c r="C2404" s="131"/>
      <c r="D2404" s="131"/>
      <c r="E2404" s="131"/>
      <c r="F2404" s="131"/>
      <c r="G2404" s="131"/>
      <c r="H2404" s="131"/>
      <c r="I2404" s="131"/>
      <c r="J2404" s="131"/>
      <c r="K2404" s="131"/>
      <c r="L2404" s="131"/>
      <c r="M2404" s="131"/>
      <c r="N2404" s="131"/>
      <c r="O2404" s="131"/>
      <c r="P2404" s="131"/>
      <c r="Q2404" s="170"/>
      <c r="R2404" s="170"/>
      <c r="S2404" s="170"/>
      <c r="T2404" s="170"/>
      <c r="U2404" s="170"/>
      <c r="V2404" s="170"/>
      <c r="W2404" s="170"/>
      <c r="X2404" s="131"/>
      <c r="Y2404"/>
      <c r="AB2404"/>
      <c r="AC2404"/>
      <c r="AD2404"/>
      <c r="AE2404"/>
      <c r="AF2404"/>
      <c r="AG2404"/>
      <c r="AH2404"/>
      <c r="AI2404"/>
      <c r="AJ2404"/>
      <c r="AK2404"/>
    </row>
    <row r="2405" spans="1:37" x14ac:dyDescent="0.25">
      <c r="A2405" s="131"/>
      <c r="B2405" s="131"/>
      <c r="C2405" s="131"/>
      <c r="D2405" s="131"/>
      <c r="E2405" s="131"/>
      <c r="F2405" s="131"/>
      <c r="G2405" s="131"/>
      <c r="H2405" s="131"/>
      <c r="I2405" s="131"/>
      <c r="J2405" s="131"/>
      <c r="K2405" s="131"/>
      <c r="L2405" s="131"/>
      <c r="M2405" s="131"/>
      <c r="N2405" s="131"/>
      <c r="O2405" s="131"/>
      <c r="P2405" s="131"/>
      <c r="Q2405" s="170"/>
      <c r="R2405" s="170"/>
      <c r="S2405" s="170"/>
      <c r="T2405" s="170"/>
      <c r="U2405" s="170"/>
      <c r="V2405" s="170"/>
      <c r="W2405" s="170"/>
      <c r="X2405" s="131"/>
      <c r="Y2405"/>
      <c r="AB2405"/>
      <c r="AC2405"/>
      <c r="AD2405"/>
      <c r="AE2405"/>
      <c r="AF2405"/>
      <c r="AG2405"/>
      <c r="AH2405"/>
      <c r="AI2405"/>
      <c r="AJ2405"/>
      <c r="AK2405"/>
    </row>
    <row r="2406" spans="1:37" x14ac:dyDescent="0.25">
      <c r="A2406" s="131"/>
      <c r="B2406" s="131"/>
      <c r="C2406" s="131"/>
      <c r="D2406" s="131"/>
      <c r="E2406" s="131"/>
      <c r="F2406" s="131"/>
      <c r="G2406" s="131"/>
      <c r="H2406" s="131"/>
      <c r="I2406" s="131"/>
      <c r="J2406" s="131"/>
      <c r="K2406" s="131"/>
      <c r="L2406" s="131"/>
      <c r="M2406" s="131"/>
      <c r="N2406" s="131"/>
      <c r="O2406" s="131"/>
      <c r="P2406" s="131"/>
      <c r="Q2406" s="170"/>
      <c r="R2406" s="170"/>
      <c r="S2406" s="170"/>
      <c r="T2406" s="170"/>
      <c r="U2406" s="170"/>
      <c r="V2406" s="170"/>
      <c r="W2406" s="170"/>
      <c r="X2406" s="131"/>
      <c r="Y2406"/>
      <c r="AB2406"/>
      <c r="AC2406"/>
      <c r="AD2406"/>
      <c r="AE2406"/>
      <c r="AF2406"/>
      <c r="AG2406"/>
      <c r="AH2406"/>
      <c r="AI2406"/>
      <c r="AJ2406"/>
      <c r="AK2406"/>
    </row>
    <row r="2407" spans="1:37" x14ac:dyDescent="0.25">
      <c r="A2407" s="131"/>
      <c r="B2407" s="131"/>
      <c r="C2407" s="131"/>
      <c r="D2407" s="131"/>
      <c r="E2407" s="131"/>
      <c r="F2407" s="131"/>
      <c r="G2407" s="131"/>
      <c r="H2407" s="131"/>
      <c r="I2407" s="131"/>
      <c r="J2407" s="131"/>
      <c r="K2407" s="131"/>
      <c r="L2407" s="131"/>
      <c r="M2407" s="131"/>
      <c r="N2407" s="131"/>
      <c r="O2407" s="131"/>
      <c r="P2407" s="131"/>
      <c r="Q2407" s="170"/>
      <c r="R2407" s="170"/>
      <c r="S2407" s="170"/>
      <c r="T2407" s="170"/>
      <c r="U2407" s="170"/>
      <c r="V2407" s="170"/>
      <c r="W2407" s="170"/>
      <c r="X2407" s="131"/>
      <c r="Y2407"/>
      <c r="AB2407"/>
      <c r="AC2407"/>
      <c r="AD2407"/>
      <c r="AE2407"/>
      <c r="AF2407"/>
      <c r="AG2407"/>
      <c r="AH2407"/>
      <c r="AI2407"/>
      <c r="AJ2407"/>
      <c r="AK2407"/>
    </row>
    <row r="2408" spans="1:37" x14ac:dyDescent="0.25">
      <c r="A2408" s="131"/>
      <c r="B2408" s="131"/>
      <c r="C2408" s="131"/>
      <c r="D2408" s="131"/>
      <c r="E2408" s="131"/>
      <c r="F2408" s="131"/>
      <c r="G2408" s="131"/>
      <c r="H2408" s="131"/>
      <c r="I2408" s="131"/>
      <c r="J2408" s="131"/>
      <c r="K2408" s="131"/>
      <c r="L2408" s="131"/>
      <c r="M2408" s="131"/>
      <c r="N2408" s="131"/>
      <c r="O2408" s="131"/>
      <c r="P2408" s="131"/>
      <c r="Q2408" s="170"/>
      <c r="R2408" s="170"/>
      <c r="S2408" s="170"/>
      <c r="T2408" s="170"/>
      <c r="U2408" s="170"/>
      <c r="V2408" s="170"/>
      <c r="W2408" s="170"/>
      <c r="X2408" s="131"/>
      <c r="Y2408"/>
      <c r="AB2408"/>
      <c r="AC2408"/>
      <c r="AD2408"/>
      <c r="AE2408"/>
      <c r="AF2408"/>
      <c r="AG2408"/>
      <c r="AH2408"/>
      <c r="AI2408"/>
      <c r="AJ2408"/>
      <c r="AK2408"/>
    </row>
    <row r="2409" spans="1:37" x14ac:dyDescent="0.25">
      <c r="A2409" s="131"/>
      <c r="B2409" s="131"/>
      <c r="C2409" s="131"/>
      <c r="D2409" s="131"/>
      <c r="E2409" s="131"/>
      <c r="F2409" s="131"/>
      <c r="G2409" s="131"/>
      <c r="H2409" s="131"/>
      <c r="I2409" s="131"/>
      <c r="J2409" s="131"/>
      <c r="K2409" s="131"/>
      <c r="L2409" s="131"/>
      <c r="M2409" s="131"/>
      <c r="N2409" s="131"/>
      <c r="O2409" s="131"/>
      <c r="P2409" s="131"/>
      <c r="Q2409" s="170"/>
      <c r="R2409" s="170"/>
      <c r="S2409" s="170"/>
      <c r="T2409" s="170"/>
      <c r="U2409" s="170"/>
      <c r="V2409" s="170"/>
      <c r="W2409" s="170"/>
      <c r="X2409" s="131"/>
      <c r="Y2409"/>
      <c r="AB2409"/>
      <c r="AC2409"/>
      <c r="AD2409"/>
      <c r="AE2409"/>
      <c r="AF2409"/>
      <c r="AG2409"/>
      <c r="AH2409"/>
      <c r="AI2409"/>
      <c r="AJ2409"/>
      <c r="AK2409"/>
    </row>
    <row r="2410" spans="1:37" x14ac:dyDescent="0.25">
      <c r="A2410" s="131"/>
      <c r="B2410" s="131"/>
      <c r="C2410" s="131"/>
      <c r="D2410" s="131"/>
      <c r="E2410" s="131"/>
      <c r="F2410" s="131"/>
      <c r="G2410" s="131"/>
      <c r="H2410" s="131"/>
      <c r="I2410" s="131"/>
      <c r="J2410" s="131"/>
      <c r="K2410" s="131"/>
      <c r="L2410" s="131"/>
      <c r="M2410" s="131"/>
      <c r="N2410" s="131"/>
      <c r="O2410" s="131"/>
      <c r="P2410" s="131"/>
      <c r="Q2410" s="170"/>
      <c r="R2410" s="170"/>
      <c r="S2410" s="170"/>
      <c r="T2410" s="170"/>
      <c r="U2410" s="170"/>
      <c r="V2410" s="170"/>
      <c r="W2410" s="170"/>
      <c r="X2410" s="131"/>
      <c r="Y2410"/>
      <c r="AB2410"/>
      <c r="AC2410"/>
      <c r="AD2410"/>
      <c r="AE2410"/>
      <c r="AF2410"/>
      <c r="AG2410"/>
      <c r="AH2410"/>
      <c r="AI2410"/>
      <c r="AJ2410"/>
      <c r="AK2410"/>
    </row>
    <row r="2411" spans="1:37" x14ac:dyDescent="0.25">
      <c r="A2411" s="131"/>
      <c r="B2411" s="131"/>
      <c r="C2411" s="131"/>
      <c r="D2411" s="131"/>
      <c r="E2411" s="131"/>
      <c r="F2411" s="131"/>
      <c r="G2411" s="131"/>
      <c r="H2411" s="131"/>
      <c r="I2411" s="131"/>
      <c r="J2411" s="131"/>
      <c r="K2411" s="131"/>
      <c r="L2411" s="131"/>
      <c r="M2411" s="131"/>
      <c r="N2411" s="131"/>
      <c r="O2411" s="131"/>
      <c r="P2411" s="131"/>
      <c r="Q2411" s="170"/>
      <c r="R2411" s="170"/>
      <c r="S2411" s="170"/>
      <c r="T2411" s="170"/>
      <c r="U2411" s="170"/>
      <c r="V2411" s="170"/>
      <c r="W2411" s="170"/>
      <c r="X2411" s="131"/>
      <c r="Y2411"/>
      <c r="AB2411"/>
      <c r="AC2411"/>
      <c r="AD2411"/>
      <c r="AE2411"/>
      <c r="AF2411"/>
      <c r="AG2411"/>
      <c r="AH2411"/>
      <c r="AI2411"/>
      <c r="AJ2411"/>
      <c r="AK2411"/>
    </row>
    <row r="2412" spans="1:37" x14ac:dyDescent="0.25">
      <c r="A2412" s="131"/>
      <c r="B2412" s="131"/>
      <c r="C2412" s="131"/>
      <c r="D2412" s="131"/>
      <c r="E2412" s="131"/>
      <c r="F2412" s="131"/>
      <c r="G2412" s="131"/>
      <c r="H2412" s="131"/>
      <c r="I2412" s="131"/>
      <c r="J2412" s="131"/>
      <c r="K2412" s="131"/>
      <c r="L2412" s="131"/>
      <c r="M2412" s="131"/>
      <c r="N2412" s="131"/>
      <c r="O2412" s="131"/>
      <c r="P2412" s="131"/>
      <c r="Q2412" s="170"/>
      <c r="R2412" s="170"/>
      <c r="S2412" s="170"/>
      <c r="T2412" s="170"/>
      <c r="U2412" s="170"/>
      <c r="V2412" s="170"/>
      <c r="W2412" s="170"/>
      <c r="X2412" s="131"/>
      <c r="Y2412"/>
      <c r="AB2412"/>
      <c r="AC2412"/>
      <c r="AD2412"/>
      <c r="AE2412"/>
      <c r="AF2412"/>
      <c r="AG2412"/>
      <c r="AH2412"/>
      <c r="AI2412"/>
      <c r="AJ2412"/>
      <c r="AK2412"/>
    </row>
    <row r="2413" spans="1:37" x14ac:dyDescent="0.25">
      <c r="A2413" s="131"/>
      <c r="B2413" s="131"/>
      <c r="C2413" s="131"/>
      <c r="D2413" s="131"/>
      <c r="E2413" s="131"/>
      <c r="F2413" s="131"/>
      <c r="G2413" s="131"/>
      <c r="H2413" s="131"/>
      <c r="I2413" s="131"/>
      <c r="J2413" s="131"/>
      <c r="K2413" s="131"/>
      <c r="L2413" s="131"/>
      <c r="M2413" s="131"/>
      <c r="N2413" s="131"/>
      <c r="O2413" s="131"/>
      <c r="P2413" s="131"/>
      <c r="Q2413" s="170"/>
      <c r="R2413" s="170"/>
      <c r="S2413" s="170"/>
      <c r="T2413" s="170"/>
      <c r="U2413" s="170"/>
      <c r="V2413" s="170"/>
      <c r="W2413" s="170"/>
      <c r="X2413" s="131"/>
      <c r="Y2413"/>
      <c r="AB2413"/>
      <c r="AC2413"/>
      <c r="AD2413"/>
      <c r="AE2413"/>
      <c r="AF2413"/>
      <c r="AG2413"/>
      <c r="AH2413"/>
      <c r="AI2413"/>
      <c r="AJ2413"/>
      <c r="AK2413"/>
    </row>
    <row r="2414" spans="1:37" x14ac:dyDescent="0.25">
      <c r="A2414" s="131"/>
      <c r="B2414" s="131"/>
      <c r="C2414" s="131"/>
      <c r="D2414" s="131"/>
      <c r="E2414" s="131"/>
      <c r="F2414" s="131"/>
      <c r="G2414" s="131"/>
      <c r="H2414" s="131"/>
      <c r="I2414" s="131"/>
      <c r="J2414" s="131"/>
      <c r="K2414" s="131"/>
      <c r="L2414" s="131"/>
      <c r="M2414" s="131"/>
      <c r="N2414" s="131"/>
      <c r="O2414" s="131"/>
      <c r="P2414" s="131"/>
      <c r="Q2414" s="170"/>
      <c r="R2414" s="170"/>
      <c r="S2414" s="170"/>
      <c r="T2414" s="170"/>
      <c r="U2414" s="170"/>
      <c r="V2414" s="170"/>
      <c r="W2414" s="170"/>
      <c r="X2414" s="131"/>
      <c r="Y2414"/>
      <c r="AB2414"/>
      <c r="AC2414"/>
      <c r="AD2414"/>
      <c r="AE2414"/>
      <c r="AF2414"/>
      <c r="AG2414"/>
      <c r="AH2414"/>
      <c r="AI2414"/>
      <c r="AJ2414"/>
      <c r="AK2414"/>
    </row>
    <row r="2415" spans="1:37" x14ac:dyDescent="0.25">
      <c r="A2415" s="131"/>
      <c r="B2415" s="131"/>
      <c r="C2415" s="131"/>
      <c r="D2415" s="131"/>
      <c r="E2415" s="131"/>
      <c r="F2415" s="131"/>
      <c r="G2415" s="131"/>
      <c r="H2415" s="131"/>
      <c r="I2415" s="131"/>
      <c r="J2415" s="131"/>
      <c r="K2415" s="131"/>
      <c r="L2415" s="131"/>
      <c r="M2415" s="131"/>
      <c r="N2415" s="131"/>
      <c r="O2415" s="131"/>
      <c r="P2415" s="131"/>
      <c r="Q2415" s="170"/>
      <c r="R2415" s="170"/>
      <c r="S2415" s="170"/>
      <c r="T2415" s="170"/>
      <c r="U2415" s="170"/>
      <c r="V2415" s="170"/>
      <c r="W2415" s="170"/>
      <c r="X2415" s="131"/>
      <c r="Y2415"/>
      <c r="AB2415"/>
      <c r="AC2415"/>
      <c r="AD2415"/>
      <c r="AE2415"/>
      <c r="AF2415"/>
      <c r="AG2415"/>
      <c r="AH2415"/>
      <c r="AI2415"/>
      <c r="AJ2415"/>
      <c r="AK2415"/>
    </row>
    <row r="2416" spans="1:37" x14ac:dyDescent="0.25">
      <c r="A2416" s="131"/>
      <c r="B2416" s="131"/>
      <c r="C2416" s="131"/>
      <c r="D2416" s="131"/>
      <c r="E2416" s="131"/>
      <c r="F2416" s="131"/>
      <c r="G2416" s="131"/>
      <c r="H2416" s="131"/>
      <c r="I2416" s="131"/>
      <c r="J2416" s="131"/>
      <c r="K2416" s="131"/>
      <c r="L2416" s="131"/>
      <c r="M2416" s="131"/>
      <c r="N2416" s="131"/>
      <c r="O2416" s="131"/>
      <c r="P2416" s="131"/>
      <c r="Q2416" s="170"/>
      <c r="R2416" s="170"/>
      <c r="S2416" s="170"/>
      <c r="T2416" s="170"/>
      <c r="U2416" s="170"/>
      <c r="V2416" s="170"/>
      <c r="W2416" s="170"/>
      <c r="X2416" s="131"/>
      <c r="Y2416"/>
      <c r="AB2416"/>
      <c r="AC2416"/>
      <c r="AD2416"/>
      <c r="AE2416"/>
      <c r="AF2416"/>
      <c r="AG2416"/>
      <c r="AH2416"/>
      <c r="AI2416"/>
      <c r="AJ2416"/>
      <c r="AK2416"/>
    </row>
    <row r="2417" spans="1:37" x14ac:dyDescent="0.25">
      <c r="A2417" s="131"/>
      <c r="B2417" s="131"/>
      <c r="C2417" s="131"/>
      <c r="D2417" s="131"/>
      <c r="E2417" s="131"/>
      <c r="F2417" s="131"/>
      <c r="G2417" s="131"/>
      <c r="H2417" s="131"/>
      <c r="I2417" s="131"/>
      <c r="J2417" s="131"/>
      <c r="K2417" s="131"/>
      <c r="L2417" s="131"/>
      <c r="M2417" s="131"/>
      <c r="N2417" s="131"/>
      <c r="O2417" s="131"/>
      <c r="P2417" s="131"/>
      <c r="Q2417" s="170"/>
      <c r="R2417" s="170"/>
      <c r="S2417" s="170"/>
      <c r="T2417" s="170"/>
      <c r="U2417" s="170"/>
      <c r="V2417" s="170"/>
      <c r="W2417" s="170"/>
      <c r="X2417" s="131"/>
      <c r="Y2417"/>
      <c r="AB2417"/>
      <c r="AC2417"/>
      <c r="AD2417"/>
      <c r="AE2417"/>
      <c r="AF2417"/>
      <c r="AG2417"/>
      <c r="AH2417"/>
      <c r="AI2417"/>
      <c r="AJ2417"/>
      <c r="AK2417"/>
    </row>
    <row r="2418" spans="1:37" x14ac:dyDescent="0.25">
      <c r="A2418" s="131"/>
      <c r="B2418" s="131"/>
      <c r="C2418" s="131"/>
      <c r="D2418" s="131"/>
      <c r="E2418" s="131"/>
      <c r="F2418" s="131"/>
      <c r="G2418" s="131"/>
      <c r="H2418" s="131"/>
      <c r="I2418" s="131"/>
      <c r="J2418" s="131"/>
      <c r="K2418" s="131"/>
      <c r="L2418" s="131"/>
      <c r="M2418" s="131"/>
      <c r="N2418" s="131"/>
      <c r="O2418" s="131"/>
      <c r="P2418" s="131"/>
      <c r="Q2418" s="170"/>
      <c r="R2418" s="170"/>
      <c r="S2418" s="170"/>
      <c r="T2418" s="170"/>
      <c r="U2418" s="170"/>
      <c r="V2418" s="170"/>
      <c r="W2418" s="170"/>
      <c r="X2418" s="131"/>
      <c r="Y2418"/>
      <c r="AB2418"/>
      <c r="AC2418"/>
      <c r="AD2418"/>
      <c r="AE2418"/>
      <c r="AF2418"/>
      <c r="AG2418"/>
      <c r="AH2418"/>
      <c r="AI2418"/>
      <c r="AJ2418"/>
      <c r="AK2418"/>
    </row>
    <row r="2419" spans="1:37" x14ac:dyDescent="0.25">
      <c r="A2419" s="131"/>
      <c r="B2419" s="131"/>
      <c r="C2419" s="131"/>
      <c r="D2419" s="131"/>
      <c r="E2419" s="131"/>
      <c r="F2419" s="131"/>
      <c r="G2419" s="131"/>
      <c r="H2419" s="131"/>
      <c r="I2419" s="131"/>
      <c r="J2419" s="131"/>
      <c r="K2419" s="131"/>
      <c r="L2419" s="131"/>
      <c r="M2419" s="131"/>
      <c r="N2419" s="131"/>
      <c r="O2419" s="131"/>
      <c r="P2419" s="131"/>
      <c r="Q2419" s="170"/>
      <c r="R2419" s="170"/>
      <c r="S2419" s="170"/>
      <c r="T2419" s="170"/>
      <c r="U2419" s="170"/>
      <c r="V2419" s="170"/>
      <c r="W2419" s="170"/>
      <c r="X2419" s="131"/>
      <c r="Y2419"/>
      <c r="AB2419"/>
      <c r="AC2419"/>
      <c r="AD2419"/>
      <c r="AE2419"/>
      <c r="AF2419"/>
      <c r="AG2419"/>
      <c r="AH2419"/>
      <c r="AI2419"/>
      <c r="AJ2419"/>
      <c r="AK2419"/>
    </row>
    <row r="2420" spans="1:37" x14ac:dyDescent="0.25">
      <c r="A2420" s="131"/>
      <c r="B2420" s="131"/>
      <c r="C2420" s="131"/>
      <c r="D2420" s="131"/>
      <c r="E2420" s="131"/>
      <c r="F2420" s="131"/>
      <c r="G2420" s="131"/>
      <c r="H2420" s="131"/>
      <c r="I2420" s="131"/>
      <c r="J2420" s="131"/>
      <c r="K2420" s="131"/>
      <c r="L2420" s="131"/>
      <c r="M2420" s="131"/>
      <c r="N2420" s="131"/>
      <c r="O2420" s="131"/>
      <c r="P2420" s="131"/>
      <c r="Q2420" s="170"/>
      <c r="R2420" s="170"/>
      <c r="S2420" s="170"/>
      <c r="T2420" s="170"/>
      <c r="U2420" s="170"/>
      <c r="V2420" s="170"/>
      <c r="W2420" s="170"/>
      <c r="X2420" s="131"/>
      <c r="Y2420"/>
      <c r="AB2420"/>
      <c r="AC2420"/>
      <c r="AD2420"/>
      <c r="AE2420"/>
      <c r="AF2420"/>
      <c r="AG2420"/>
      <c r="AH2420"/>
      <c r="AI2420"/>
      <c r="AJ2420"/>
      <c r="AK2420"/>
    </row>
    <row r="2421" spans="1:37" x14ac:dyDescent="0.25">
      <c r="A2421" s="131"/>
      <c r="B2421" s="131"/>
      <c r="C2421" s="131"/>
      <c r="D2421" s="131"/>
      <c r="E2421" s="131"/>
      <c r="F2421" s="131"/>
      <c r="G2421" s="131"/>
      <c r="H2421" s="131"/>
      <c r="I2421" s="131"/>
      <c r="J2421" s="131"/>
      <c r="K2421" s="131"/>
      <c r="L2421" s="131"/>
      <c r="M2421" s="131"/>
      <c r="N2421" s="131"/>
      <c r="O2421" s="131"/>
      <c r="P2421" s="131"/>
      <c r="Q2421" s="170"/>
      <c r="R2421" s="170"/>
      <c r="S2421" s="170"/>
      <c r="T2421" s="170"/>
      <c r="U2421" s="170"/>
      <c r="V2421" s="170"/>
      <c r="W2421" s="170"/>
      <c r="X2421" s="131"/>
      <c r="Y2421"/>
      <c r="AB2421"/>
      <c r="AC2421"/>
      <c r="AD2421"/>
      <c r="AE2421"/>
      <c r="AF2421"/>
      <c r="AG2421"/>
      <c r="AH2421"/>
      <c r="AI2421"/>
      <c r="AJ2421"/>
      <c r="AK2421"/>
    </row>
    <row r="2422" spans="1:37" x14ac:dyDescent="0.25">
      <c r="A2422" s="131"/>
      <c r="B2422" s="131"/>
      <c r="C2422" s="131"/>
      <c r="D2422" s="131"/>
      <c r="E2422" s="131"/>
      <c r="F2422" s="131"/>
      <c r="G2422" s="131"/>
      <c r="H2422" s="131"/>
      <c r="I2422" s="131"/>
      <c r="J2422" s="131"/>
      <c r="K2422" s="131"/>
      <c r="L2422" s="131"/>
      <c r="M2422" s="131"/>
      <c r="N2422" s="131"/>
      <c r="O2422" s="131"/>
      <c r="P2422" s="131"/>
      <c r="Q2422" s="170"/>
      <c r="R2422" s="170"/>
      <c r="S2422" s="170"/>
      <c r="T2422" s="170"/>
      <c r="U2422" s="170"/>
      <c r="V2422" s="170"/>
      <c r="W2422" s="170"/>
      <c r="X2422" s="131"/>
      <c r="Y2422"/>
      <c r="AB2422"/>
      <c r="AC2422"/>
      <c r="AD2422"/>
      <c r="AE2422"/>
      <c r="AF2422"/>
      <c r="AG2422"/>
      <c r="AH2422"/>
      <c r="AI2422"/>
      <c r="AJ2422"/>
      <c r="AK2422"/>
    </row>
    <row r="2423" spans="1:37" x14ac:dyDescent="0.25">
      <c r="A2423" s="131"/>
      <c r="B2423" s="131"/>
      <c r="C2423" s="131"/>
      <c r="D2423" s="131"/>
      <c r="E2423" s="131"/>
      <c r="F2423" s="131"/>
      <c r="G2423" s="131"/>
      <c r="H2423" s="131"/>
      <c r="I2423" s="131"/>
      <c r="J2423" s="131"/>
      <c r="K2423" s="131"/>
      <c r="L2423" s="131"/>
      <c r="M2423" s="131"/>
      <c r="N2423" s="131"/>
      <c r="O2423" s="131"/>
      <c r="P2423" s="131"/>
      <c r="Q2423" s="170"/>
      <c r="R2423" s="170"/>
      <c r="S2423" s="170"/>
      <c r="T2423" s="170"/>
      <c r="U2423" s="170"/>
      <c r="V2423" s="170"/>
      <c r="W2423" s="170"/>
      <c r="X2423" s="131"/>
      <c r="Y2423"/>
      <c r="AB2423"/>
      <c r="AC2423"/>
      <c r="AD2423"/>
      <c r="AE2423"/>
      <c r="AF2423"/>
      <c r="AG2423"/>
      <c r="AH2423"/>
      <c r="AI2423"/>
      <c r="AJ2423"/>
      <c r="AK2423"/>
    </row>
    <row r="2424" spans="1:37" x14ac:dyDescent="0.25">
      <c r="A2424" s="131"/>
      <c r="B2424" s="131"/>
      <c r="C2424" s="131"/>
      <c r="D2424" s="131"/>
      <c r="E2424" s="131"/>
      <c r="F2424" s="131"/>
      <c r="G2424" s="131"/>
      <c r="H2424" s="131"/>
      <c r="I2424" s="131"/>
      <c r="J2424" s="131"/>
      <c r="K2424" s="131"/>
      <c r="L2424" s="131"/>
      <c r="M2424" s="131"/>
      <c r="N2424" s="131"/>
      <c r="O2424" s="131"/>
      <c r="P2424" s="131"/>
      <c r="Q2424" s="170"/>
      <c r="R2424" s="170"/>
      <c r="S2424" s="170"/>
      <c r="T2424" s="170"/>
      <c r="U2424" s="170"/>
      <c r="V2424" s="170"/>
      <c r="W2424" s="170"/>
      <c r="X2424" s="131"/>
      <c r="Y2424"/>
      <c r="AB2424"/>
      <c r="AC2424"/>
      <c r="AD2424"/>
      <c r="AE2424"/>
      <c r="AF2424"/>
      <c r="AG2424"/>
      <c r="AH2424"/>
      <c r="AI2424"/>
      <c r="AJ2424"/>
      <c r="AK2424"/>
    </row>
    <row r="2425" spans="1:37" x14ac:dyDescent="0.25">
      <c r="A2425" s="131"/>
      <c r="B2425" s="131"/>
      <c r="C2425" s="131"/>
      <c r="D2425" s="131"/>
      <c r="E2425" s="131"/>
      <c r="F2425" s="131"/>
      <c r="G2425" s="131"/>
      <c r="H2425" s="131"/>
      <c r="I2425" s="131"/>
      <c r="J2425" s="131"/>
      <c r="K2425" s="131"/>
      <c r="L2425" s="131"/>
      <c r="M2425" s="131"/>
      <c r="N2425" s="131"/>
      <c r="O2425" s="131"/>
      <c r="P2425" s="131"/>
      <c r="Q2425" s="170"/>
      <c r="R2425" s="170"/>
      <c r="S2425" s="170"/>
      <c r="T2425" s="170"/>
      <c r="U2425" s="170"/>
      <c r="V2425" s="170"/>
      <c r="W2425" s="170"/>
      <c r="X2425" s="131"/>
      <c r="Y2425"/>
      <c r="AB2425"/>
      <c r="AC2425"/>
      <c r="AD2425"/>
      <c r="AE2425"/>
      <c r="AF2425"/>
      <c r="AG2425"/>
      <c r="AH2425"/>
      <c r="AI2425"/>
      <c r="AJ2425"/>
      <c r="AK2425"/>
    </row>
    <row r="2426" spans="1:37" x14ac:dyDescent="0.25">
      <c r="A2426" s="131"/>
      <c r="B2426" s="131"/>
      <c r="C2426" s="131"/>
      <c r="D2426" s="131"/>
      <c r="E2426" s="131"/>
      <c r="F2426" s="131"/>
      <c r="G2426" s="131"/>
      <c r="H2426" s="131"/>
      <c r="I2426" s="131"/>
      <c r="J2426" s="131"/>
      <c r="K2426" s="131"/>
      <c r="L2426" s="131"/>
      <c r="M2426" s="131"/>
      <c r="N2426" s="131"/>
      <c r="O2426" s="131"/>
      <c r="P2426" s="131"/>
      <c r="Q2426" s="170"/>
      <c r="R2426" s="170"/>
      <c r="S2426" s="170"/>
      <c r="T2426" s="170"/>
      <c r="U2426" s="170"/>
      <c r="V2426" s="170"/>
      <c r="W2426" s="170"/>
      <c r="X2426" s="131"/>
      <c r="Y2426"/>
      <c r="AB2426"/>
      <c r="AC2426"/>
      <c r="AD2426"/>
      <c r="AE2426"/>
      <c r="AF2426"/>
      <c r="AG2426"/>
      <c r="AH2426"/>
      <c r="AI2426"/>
      <c r="AJ2426"/>
      <c r="AK2426"/>
    </row>
    <row r="2427" spans="1:37" x14ac:dyDescent="0.25">
      <c r="A2427" s="131"/>
      <c r="B2427" s="131"/>
      <c r="C2427" s="131"/>
      <c r="D2427" s="131"/>
      <c r="E2427" s="131"/>
      <c r="F2427" s="131"/>
      <c r="G2427" s="131"/>
      <c r="H2427" s="131"/>
      <c r="I2427" s="131"/>
      <c r="J2427" s="131"/>
      <c r="K2427" s="131"/>
      <c r="L2427" s="131"/>
      <c r="M2427" s="131"/>
      <c r="N2427" s="131"/>
      <c r="O2427" s="131"/>
      <c r="P2427" s="131"/>
      <c r="Q2427" s="170"/>
      <c r="R2427" s="170"/>
      <c r="S2427" s="170"/>
      <c r="T2427" s="170"/>
      <c r="U2427" s="170"/>
      <c r="V2427" s="170"/>
      <c r="W2427" s="170"/>
      <c r="X2427" s="131"/>
      <c r="Y2427"/>
      <c r="AB2427"/>
      <c r="AC2427"/>
      <c r="AD2427"/>
      <c r="AE2427"/>
      <c r="AF2427"/>
      <c r="AG2427"/>
      <c r="AH2427"/>
      <c r="AI2427"/>
      <c r="AJ2427"/>
      <c r="AK2427"/>
    </row>
    <row r="2428" spans="1:37" x14ac:dyDescent="0.25">
      <c r="A2428" s="131"/>
      <c r="B2428" s="131"/>
      <c r="C2428" s="131"/>
      <c r="D2428" s="131"/>
      <c r="E2428" s="131"/>
      <c r="F2428" s="131"/>
      <c r="G2428" s="131"/>
      <c r="H2428" s="131"/>
      <c r="I2428" s="131"/>
      <c r="J2428" s="131"/>
      <c r="K2428" s="131"/>
      <c r="L2428" s="131"/>
      <c r="M2428" s="131"/>
      <c r="N2428" s="131"/>
      <c r="O2428" s="131"/>
      <c r="P2428" s="131"/>
      <c r="Q2428" s="170"/>
      <c r="R2428" s="170"/>
      <c r="S2428" s="170"/>
      <c r="T2428" s="170"/>
      <c r="U2428" s="170"/>
      <c r="V2428" s="170"/>
      <c r="W2428" s="170"/>
      <c r="X2428" s="131"/>
      <c r="Y2428"/>
      <c r="AB2428"/>
      <c r="AC2428"/>
      <c r="AD2428"/>
      <c r="AE2428"/>
      <c r="AF2428"/>
      <c r="AG2428"/>
      <c r="AH2428"/>
      <c r="AI2428"/>
      <c r="AJ2428"/>
      <c r="AK2428"/>
    </row>
    <row r="2429" spans="1:37" x14ac:dyDescent="0.25">
      <c r="A2429" s="131"/>
      <c r="B2429" s="131"/>
      <c r="C2429" s="131"/>
      <c r="D2429" s="131"/>
      <c r="E2429" s="131"/>
      <c r="F2429" s="131"/>
      <c r="G2429" s="131"/>
      <c r="H2429" s="131"/>
      <c r="I2429" s="131"/>
      <c r="J2429" s="131"/>
      <c r="K2429" s="131"/>
      <c r="L2429" s="131"/>
      <c r="M2429" s="131"/>
      <c r="N2429" s="131"/>
      <c r="O2429" s="131"/>
      <c r="P2429" s="131"/>
      <c r="Q2429" s="170"/>
      <c r="R2429" s="170"/>
      <c r="S2429" s="170"/>
      <c r="T2429" s="170"/>
      <c r="U2429" s="170"/>
      <c r="V2429" s="170"/>
      <c r="W2429" s="170"/>
      <c r="X2429" s="131"/>
      <c r="Y2429"/>
      <c r="AB2429"/>
      <c r="AC2429"/>
      <c r="AD2429"/>
      <c r="AE2429"/>
      <c r="AF2429"/>
      <c r="AG2429"/>
      <c r="AH2429"/>
      <c r="AI2429"/>
      <c r="AJ2429"/>
      <c r="AK2429"/>
    </row>
    <row r="2430" spans="1:37" x14ac:dyDescent="0.25">
      <c r="A2430" s="131"/>
      <c r="B2430" s="131"/>
      <c r="C2430" s="131"/>
      <c r="D2430" s="131"/>
      <c r="E2430" s="131"/>
      <c r="F2430" s="131"/>
      <c r="G2430" s="131"/>
      <c r="H2430" s="131"/>
      <c r="I2430" s="131"/>
      <c r="J2430" s="131"/>
      <c r="K2430" s="131"/>
      <c r="L2430" s="131"/>
      <c r="M2430" s="131"/>
      <c r="N2430" s="131"/>
      <c r="O2430" s="131"/>
      <c r="P2430" s="131"/>
      <c r="Q2430" s="170"/>
      <c r="R2430" s="170"/>
      <c r="S2430" s="170"/>
      <c r="T2430" s="170"/>
      <c r="U2430" s="170"/>
      <c r="V2430" s="170"/>
      <c r="W2430" s="170"/>
      <c r="X2430" s="131"/>
      <c r="Y2430"/>
      <c r="AB2430"/>
      <c r="AC2430"/>
      <c r="AD2430"/>
      <c r="AE2430"/>
      <c r="AF2430"/>
      <c r="AG2430"/>
      <c r="AH2430"/>
      <c r="AI2430"/>
      <c r="AJ2430"/>
      <c r="AK2430"/>
    </row>
    <row r="2431" spans="1:37" x14ac:dyDescent="0.25">
      <c r="A2431" s="131"/>
      <c r="B2431" s="131"/>
      <c r="C2431" s="131"/>
      <c r="D2431" s="131"/>
      <c r="E2431" s="131"/>
      <c r="F2431" s="131"/>
      <c r="G2431" s="131"/>
      <c r="H2431" s="131"/>
      <c r="I2431" s="131"/>
      <c r="J2431" s="131"/>
      <c r="K2431" s="131"/>
      <c r="L2431" s="131"/>
      <c r="M2431" s="131"/>
      <c r="N2431" s="131"/>
      <c r="O2431" s="131"/>
      <c r="P2431" s="131"/>
      <c r="Q2431" s="170"/>
      <c r="R2431" s="170"/>
      <c r="S2431" s="170"/>
      <c r="T2431" s="170"/>
      <c r="U2431" s="170"/>
      <c r="V2431" s="170"/>
      <c r="W2431" s="170"/>
      <c r="X2431" s="131"/>
      <c r="Y2431"/>
      <c r="AB2431"/>
      <c r="AC2431"/>
      <c r="AD2431"/>
      <c r="AE2431"/>
      <c r="AF2431"/>
      <c r="AG2431"/>
      <c r="AH2431"/>
      <c r="AI2431"/>
      <c r="AJ2431"/>
      <c r="AK2431"/>
    </row>
    <row r="2432" spans="1:37" x14ac:dyDescent="0.25">
      <c r="A2432" s="131"/>
      <c r="B2432" s="131"/>
      <c r="C2432" s="131"/>
      <c r="D2432" s="131"/>
      <c r="E2432" s="131"/>
      <c r="F2432" s="131"/>
      <c r="G2432" s="131"/>
      <c r="H2432" s="131"/>
      <c r="I2432" s="131"/>
      <c r="J2432" s="131"/>
      <c r="K2432" s="131"/>
      <c r="L2432" s="131"/>
      <c r="M2432" s="131"/>
      <c r="N2432" s="131"/>
      <c r="O2432" s="131"/>
      <c r="P2432" s="131"/>
      <c r="Q2432" s="170"/>
      <c r="R2432" s="170"/>
      <c r="S2432" s="170"/>
      <c r="T2432" s="170"/>
      <c r="U2432" s="170"/>
      <c r="V2432" s="170"/>
      <c r="W2432" s="170"/>
      <c r="X2432" s="131"/>
      <c r="Y2432"/>
      <c r="AB2432"/>
      <c r="AC2432"/>
      <c r="AD2432"/>
      <c r="AE2432"/>
      <c r="AF2432"/>
      <c r="AG2432"/>
      <c r="AH2432"/>
      <c r="AI2432"/>
      <c r="AJ2432"/>
      <c r="AK2432"/>
    </row>
    <row r="2433" spans="1:37" x14ac:dyDescent="0.25">
      <c r="A2433" s="131"/>
      <c r="B2433" s="131"/>
      <c r="C2433" s="131"/>
      <c r="D2433" s="131"/>
      <c r="E2433" s="131"/>
      <c r="F2433" s="131"/>
      <c r="G2433" s="131"/>
      <c r="H2433" s="131"/>
      <c r="I2433" s="131"/>
      <c r="J2433" s="131"/>
      <c r="K2433" s="131"/>
      <c r="L2433" s="131"/>
      <c r="M2433" s="131"/>
      <c r="N2433" s="131"/>
      <c r="O2433" s="131"/>
      <c r="P2433" s="131"/>
      <c r="Q2433" s="170"/>
      <c r="R2433" s="170"/>
      <c r="S2433" s="170"/>
      <c r="T2433" s="170"/>
      <c r="U2433" s="170"/>
      <c r="V2433" s="170"/>
      <c r="W2433" s="170"/>
      <c r="X2433" s="131"/>
      <c r="Y2433"/>
      <c r="AB2433"/>
      <c r="AC2433"/>
      <c r="AD2433"/>
      <c r="AE2433"/>
      <c r="AF2433"/>
      <c r="AG2433"/>
      <c r="AH2433"/>
      <c r="AI2433"/>
      <c r="AJ2433"/>
      <c r="AK2433"/>
    </row>
    <row r="2434" spans="1:37" x14ac:dyDescent="0.25">
      <c r="A2434" s="131"/>
      <c r="B2434" s="131"/>
      <c r="C2434" s="131"/>
      <c r="D2434" s="131"/>
      <c r="E2434" s="131"/>
      <c r="F2434" s="131"/>
      <c r="G2434" s="131"/>
      <c r="H2434" s="131"/>
      <c r="I2434" s="131"/>
      <c r="J2434" s="131"/>
      <c r="K2434" s="131"/>
      <c r="L2434" s="131"/>
      <c r="M2434" s="131"/>
      <c r="N2434" s="131"/>
      <c r="O2434" s="131"/>
      <c r="P2434" s="131"/>
      <c r="Q2434" s="170"/>
      <c r="R2434" s="170"/>
      <c r="S2434" s="170"/>
      <c r="T2434" s="170"/>
      <c r="U2434" s="170"/>
      <c r="V2434" s="170"/>
      <c r="W2434" s="170"/>
      <c r="X2434" s="131"/>
      <c r="Y2434"/>
      <c r="AB2434"/>
      <c r="AC2434"/>
      <c r="AD2434"/>
      <c r="AE2434"/>
      <c r="AF2434"/>
      <c r="AG2434"/>
      <c r="AH2434"/>
      <c r="AI2434"/>
      <c r="AJ2434"/>
      <c r="AK2434"/>
    </row>
    <row r="2435" spans="1:37" x14ac:dyDescent="0.25">
      <c r="A2435" s="131"/>
      <c r="B2435" s="131"/>
      <c r="C2435" s="131"/>
      <c r="D2435" s="131"/>
      <c r="E2435" s="131"/>
      <c r="F2435" s="131"/>
      <c r="G2435" s="131"/>
      <c r="H2435" s="131"/>
      <c r="I2435" s="131"/>
      <c r="J2435" s="131"/>
      <c r="K2435" s="131"/>
      <c r="L2435" s="131"/>
      <c r="M2435" s="131"/>
      <c r="N2435" s="131"/>
      <c r="O2435" s="131"/>
      <c r="P2435" s="131"/>
      <c r="Q2435" s="170"/>
      <c r="R2435" s="170"/>
      <c r="S2435" s="170"/>
      <c r="T2435" s="170"/>
      <c r="U2435" s="170"/>
      <c r="V2435" s="170"/>
      <c r="W2435" s="170"/>
      <c r="X2435" s="131"/>
      <c r="Y2435"/>
      <c r="AB2435"/>
      <c r="AC2435"/>
      <c r="AD2435"/>
      <c r="AE2435"/>
      <c r="AF2435"/>
      <c r="AG2435"/>
      <c r="AH2435"/>
      <c r="AI2435"/>
      <c r="AJ2435"/>
      <c r="AK2435"/>
    </row>
    <row r="2436" spans="1:37" x14ac:dyDescent="0.25">
      <c r="A2436" s="131"/>
      <c r="B2436" s="131"/>
      <c r="C2436" s="131"/>
      <c r="D2436" s="131"/>
      <c r="E2436" s="131"/>
      <c r="F2436" s="131"/>
      <c r="G2436" s="131"/>
      <c r="H2436" s="131"/>
      <c r="I2436" s="131"/>
      <c r="J2436" s="131"/>
      <c r="K2436" s="131"/>
      <c r="L2436" s="131"/>
      <c r="M2436" s="131"/>
      <c r="N2436" s="131"/>
      <c r="O2436" s="131"/>
      <c r="P2436" s="131"/>
      <c r="Q2436" s="170"/>
      <c r="R2436" s="170"/>
      <c r="S2436" s="170"/>
      <c r="T2436" s="170"/>
      <c r="U2436" s="170"/>
      <c r="V2436" s="170"/>
      <c r="W2436" s="170"/>
      <c r="X2436" s="131"/>
      <c r="Y2436"/>
      <c r="AB2436"/>
      <c r="AC2436"/>
      <c r="AD2436"/>
      <c r="AE2436"/>
      <c r="AF2436"/>
      <c r="AG2436"/>
      <c r="AH2436"/>
      <c r="AI2436"/>
      <c r="AJ2436"/>
      <c r="AK2436"/>
    </row>
    <row r="2437" spans="1:37" x14ac:dyDescent="0.25">
      <c r="A2437" s="131"/>
      <c r="B2437" s="131"/>
      <c r="C2437" s="131"/>
      <c r="D2437" s="131"/>
      <c r="E2437" s="131"/>
      <c r="F2437" s="131"/>
      <c r="G2437" s="131"/>
      <c r="H2437" s="131"/>
      <c r="I2437" s="131"/>
      <c r="J2437" s="131"/>
      <c r="K2437" s="131"/>
      <c r="L2437" s="131"/>
      <c r="M2437" s="131"/>
      <c r="N2437" s="131"/>
      <c r="O2437" s="131"/>
      <c r="P2437" s="131"/>
      <c r="Q2437" s="170"/>
      <c r="R2437" s="170"/>
      <c r="S2437" s="170"/>
      <c r="T2437" s="170"/>
      <c r="U2437" s="170"/>
      <c r="V2437" s="170"/>
      <c r="W2437" s="170"/>
      <c r="X2437" s="131"/>
      <c r="Y2437"/>
      <c r="AB2437"/>
      <c r="AC2437"/>
      <c r="AD2437"/>
      <c r="AE2437"/>
      <c r="AF2437"/>
      <c r="AG2437"/>
      <c r="AH2437"/>
      <c r="AI2437"/>
      <c r="AJ2437"/>
      <c r="AK2437"/>
    </row>
    <row r="2438" spans="1:37" x14ac:dyDescent="0.25">
      <c r="A2438" s="131"/>
      <c r="B2438" s="131"/>
      <c r="C2438" s="131"/>
      <c r="D2438" s="131"/>
      <c r="E2438" s="131"/>
      <c r="F2438" s="131"/>
      <c r="G2438" s="131"/>
      <c r="H2438" s="131"/>
      <c r="I2438" s="131"/>
      <c r="J2438" s="131"/>
      <c r="K2438" s="131"/>
      <c r="L2438" s="131"/>
      <c r="M2438" s="131"/>
      <c r="N2438" s="131"/>
      <c r="O2438" s="131"/>
      <c r="P2438" s="131"/>
      <c r="Q2438" s="170"/>
      <c r="R2438" s="170"/>
      <c r="S2438" s="170"/>
      <c r="T2438" s="170"/>
      <c r="U2438" s="170"/>
      <c r="V2438" s="170"/>
      <c r="W2438" s="170"/>
      <c r="X2438" s="131"/>
      <c r="Y2438"/>
      <c r="AB2438"/>
      <c r="AC2438"/>
      <c r="AD2438"/>
      <c r="AE2438"/>
      <c r="AF2438"/>
      <c r="AG2438"/>
      <c r="AH2438"/>
      <c r="AI2438"/>
      <c r="AJ2438"/>
      <c r="AK2438"/>
    </row>
    <row r="2439" spans="1:37" x14ac:dyDescent="0.25">
      <c r="A2439" s="131"/>
      <c r="B2439" s="131"/>
      <c r="C2439" s="131"/>
      <c r="D2439" s="131"/>
      <c r="E2439" s="131"/>
      <c r="F2439" s="131"/>
      <c r="G2439" s="131"/>
      <c r="H2439" s="131"/>
      <c r="I2439" s="131"/>
      <c r="J2439" s="131"/>
      <c r="K2439" s="131"/>
      <c r="L2439" s="131"/>
      <c r="M2439" s="131"/>
      <c r="N2439" s="131"/>
      <c r="O2439" s="131"/>
      <c r="P2439" s="131"/>
      <c r="Q2439" s="170"/>
      <c r="R2439" s="170"/>
      <c r="S2439" s="170"/>
      <c r="T2439" s="170"/>
      <c r="U2439" s="170"/>
      <c r="V2439" s="170"/>
      <c r="W2439" s="170"/>
      <c r="X2439" s="131"/>
      <c r="Y2439"/>
      <c r="AB2439"/>
      <c r="AC2439"/>
      <c r="AD2439"/>
      <c r="AE2439"/>
      <c r="AF2439"/>
      <c r="AG2439"/>
      <c r="AH2439"/>
      <c r="AI2439"/>
      <c r="AJ2439"/>
      <c r="AK2439"/>
    </row>
    <row r="2440" spans="1:37" x14ac:dyDescent="0.25">
      <c r="A2440" s="131"/>
      <c r="B2440" s="131"/>
      <c r="C2440" s="131"/>
      <c r="D2440" s="131"/>
      <c r="E2440" s="131"/>
      <c r="F2440" s="131"/>
      <c r="G2440" s="131"/>
      <c r="H2440" s="131"/>
      <c r="I2440" s="131"/>
      <c r="J2440" s="131"/>
      <c r="K2440" s="131"/>
      <c r="L2440" s="131"/>
      <c r="M2440" s="131"/>
      <c r="N2440" s="131"/>
      <c r="O2440" s="131"/>
      <c r="P2440" s="131"/>
      <c r="Q2440" s="170"/>
      <c r="R2440" s="170"/>
      <c r="S2440" s="170"/>
      <c r="T2440" s="170"/>
      <c r="U2440" s="170"/>
      <c r="V2440" s="170"/>
      <c r="W2440" s="170"/>
      <c r="X2440" s="131"/>
      <c r="Y2440"/>
      <c r="AB2440"/>
      <c r="AC2440"/>
      <c r="AD2440"/>
      <c r="AE2440"/>
      <c r="AF2440"/>
      <c r="AG2440"/>
      <c r="AH2440"/>
      <c r="AI2440"/>
      <c r="AJ2440"/>
      <c r="AK2440"/>
    </row>
    <row r="2441" spans="1:37" x14ac:dyDescent="0.25">
      <c r="A2441" s="131"/>
      <c r="B2441" s="131"/>
      <c r="C2441" s="131"/>
      <c r="D2441" s="131"/>
      <c r="E2441" s="131"/>
      <c r="F2441" s="131"/>
      <c r="G2441" s="131"/>
      <c r="H2441" s="131"/>
      <c r="I2441" s="131"/>
      <c r="J2441" s="131"/>
      <c r="K2441" s="131"/>
      <c r="L2441" s="131"/>
      <c r="M2441" s="131"/>
      <c r="N2441" s="131"/>
      <c r="O2441" s="131"/>
      <c r="P2441" s="131"/>
      <c r="Q2441" s="170"/>
      <c r="R2441" s="170"/>
      <c r="S2441" s="170"/>
      <c r="T2441" s="170"/>
      <c r="U2441" s="170"/>
      <c r="V2441" s="170"/>
      <c r="W2441" s="170"/>
      <c r="X2441" s="131"/>
      <c r="Y2441"/>
      <c r="AB2441"/>
      <c r="AC2441"/>
      <c r="AD2441"/>
      <c r="AE2441"/>
      <c r="AF2441"/>
      <c r="AG2441"/>
      <c r="AH2441"/>
      <c r="AI2441"/>
      <c r="AJ2441"/>
      <c r="AK2441"/>
    </row>
    <row r="2442" spans="1:37" x14ac:dyDescent="0.25">
      <c r="A2442" s="131"/>
      <c r="B2442" s="131"/>
      <c r="C2442" s="131"/>
      <c r="D2442" s="131"/>
      <c r="E2442" s="131"/>
      <c r="F2442" s="131"/>
      <c r="G2442" s="131"/>
      <c r="H2442" s="131"/>
      <c r="I2442" s="131"/>
      <c r="J2442" s="131"/>
      <c r="K2442" s="131"/>
      <c r="L2442" s="131"/>
      <c r="M2442" s="131"/>
      <c r="N2442" s="131"/>
      <c r="O2442" s="131"/>
      <c r="P2442" s="131"/>
      <c r="Q2442" s="170"/>
      <c r="R2442" s="170"/>
      <c r="S2442" s="170"/>
      <c r="T2442" s="170"/>
      <c r="U2442" s="170"/>
      <c r="V2442" s="170"/>
      <c r="W2442" s="170"/>
      <c r="X2442" s="131"/>
      <c r="Y2442"/>
      <c r="AB2442"/>
      <c r="AC2442"/>
      <c r="AD2442"/>
      <c r="AE2442"/>
      <c r="AF2442"/>
      <c r="AG2442"/>
      <c r="AH2442"/>
      <c r="AI2442"/>
      <c r="AJ2442"/>
      <c r="AK2442"/>
    </row>
    <row r="2443" spans="1:37" x14ac:dyDescent="0.25">
      <c r="A2443" s="131"/>
      <c r="B2443" s="131"/>
      <c r="C2443" s="131"/>
      <c r="D2443" s="131"/>
      <c r="E2443" s="131"/>
      <c r="F2443" s="131"/>
      <c r="G2443" s="131"/>
      <c r="H2443" s="131"/>
      <c r="I2443" s="131"/>
      <c r="J2443" s="131"/>
      <c r="K2443" s="131"/>
      <c r="L2443" s="131"/>
      <c r="M2443" s="131"/>
      <c r="N2443" s="131"/>
      <c r="O2443" s="131"/>
      <c r="P2443" s="131"/>
      <c r="Q2443" s="170"/>
      <c r="R2443" s="170"/>
      <c r="S2443" s="170"/>
      <c r="T2443" s="170"/>
      <c r="U2443" s="170"/>
      <c r="V2443" s="170"/>
      <c r="W2443" s="170"/>
      <c r="X2443" s="131"/>
      <c r="Y2443"/>
      <c r="AB2443"/>
      <c r="AC2443"/>
      <c r="AD2443"/>
      <c r="AE2443"/>
      <c r="AF2443"/>
      <c r="AG2443"/>
      <c r="AH2443"/>
      <c r="AI2443"/>
      <c r="AJ2443"/>
      <c r="AK2443"/>
    </row>
    <row r="2444" spans="1:37" x14ac:dyDescent="0.25">
      <c r="A2444" s="131"/>
      <c r="B2444" s="131"/>
      <c r="C2444" s="131"/>
      <c r="D2444" s="131"/>
      <c r="E2444" s="131"/>
      <c r="F2444" s="131"/>
      <c r="G2444" s="131"/>
      <c r="H2444" s="131"/>
      <c r="I2444" s="131"/>
      <c r="J2444" s="131"/>
      <c r="K2444" s="131"/>
      <c r="L2444" s="131"/>
      <c r="M2444" s="131"/>
      <c r="N2444" s="131"/>
      <c r="O2444" s="131"/>
      <c r="P2444" s="131"/>
      <c r="Q2444" s="170"/>
      <c r="R2444" s="170"/>
      <c r="S2444" s="170"/>
      <c r="T2444" s="170"/>
      <c r="U2444" s="170"/>
      <c r="V2444" s="170"/>
      <c r="W2444" s="170"/>
      <c r="X2444" s="131"/>
      <c r="Y2444"/>
      <c r="AB2444"/>
      <c r="AC2444"/>
      <c r="AD2444"/>
      <c r="AE2444"/>
      <c r="AF2444"/>
      <c r="AG2444"/>
      <c r="AH2444"/>
      <c r="AI2444"/>
      <c r="AJ2444"/>
      <c r="AK2444"/>
    </row>
    <row r="2445" spans="1:37" x14ac:dyDescent="0.25">
      <c r="A2445" s="131"/>
      <c r="B2445" s="131"/>
      <c r="C2445" s="131"/>
      <c r="D2445" s="131"/>
      <c r="E2445" s="131"/>
      <c r="F2445" s="131"/>
      <c r="G2445" s="131"/>
      <c r="H2445" s="131"/>
      <c r="I2445" s="131"/>
      <c r="J2445" s="131"/>
      <c r="K2445" s="131"/>
      <c r="L2445" s="131"/>
      <c r="M2445" s="131"/>
      <c r="N2445" s="131"/>
      <c r="O2445" s="131"/>
      <c r="P2445" s="131"/>
      <c r="Q2445" s="170"/>
      <c r="R2445" s="170"/>
      <c r="S2445" s="170"/>
      <c r="T2445" s="170"/>
      <c r="U2445" s="170"/>
      <c r="V2445" s="170"/>
      <c r="W2445" s="170"/>
      <c r="X2445" s="131"/>
      <c r="Y2445"/>
      <c r="AB2445"/>
      <c r="AC2445"/>
      <c r="AD2445"/>
      <c r="AE2445"/>
      <c r="AF2445"/>
      <c r="AG2445"/>
      <c r="AH2445"/>
      <c r="AI2445"/>
      <c r="AJ2445"/>
      <c r="AK2445"/>
    </row>
    <row r="2446" spans="1:37" x14ac:dyDescent="0.25">
      <c r="A2446" s="131"/>
      <c r="B2446" s="131"/>
      <c r="C2446" s="131"/>
      <c r="D2446" s="131"/>
      <c r="E2446" s="131"/>
      <c r="F2446" s="131"/>
      <c r="G2446" s="131"/>
      <c r="H2446" s="131"/>
      <c r="I2446" s="131"/>
      <c r="J2446" s="131"/>
      <c r="K2446" s="131"/>
      <c r="L2446" s="131"/>
      <c r="M2446" s="131"/>
      <c r="N2446" s="131"/>
      <c r="O2446" s="131"/>
      <c r="P2446" s="131"/>
      <c r="Q2446" s="170"/>
      <c r="R2446" s="170"/>
      <c r="S2446" s="170"/>
      <c r="T2446" s="170"/>
      <c r="U2446" s="170"/>
      <c r="V2446" s="170"/>
      <c r="W2446" s="170"/>
      <c r="X2446" s="131"/>
      <c r="Y2446"/>
      <c r="AB2446"/>
      <c r="AC2446"/>
      <c r="AD2446"/>
      <c r="AE2446"/>
      <c r="AF2446"/>
      <c r="AG2446"/>
      <c r="AH2446"/>
      <c r="AI2446"/>
      <c r="AJ2446"/>
      <c r="AK2446"/>
    </row>
    <row r="2447" spans="1:37" x14ac:dyDescent="0.25">
      <c r="A2447" s="131"/>
      <c r="B2447" s="131"/>
      <c r="C2447" s="131"/>
      <c r="D2447" s="131"/>
      <c r="E2447" s="131"/>
      <c r="F2447" s="131"/>
      <c r="G2447" s="131"/>
      <c r="H2447" s="131"/>
      <c r="I2447" s="131"/>
      <c r="J2447" s="131"/>
      <c r="K2447" s="131"/>
      <c r="L2447" s="131"/>
      <c r="M2447" s="131"/>
      <c r="N2447" s="131"/>
      <c r="O2447" s="131"/>
      <c r="P2447" s="131"/>
      <c r="Q2447" s="170"/>
      <c r="R2447" s="170"/>
      <c r="S2447" s="170"/>
      <c r="T2447" s="170"/>
      <c r="U2447" s="170"/>
      <c r="V2447" s="170"/>
      <c r="W2447" s="170"/>
      <c r="X2447" s="131"/>
      <c r="Y2447"/>
      <c r="AB2447"/>
      <c r="AC2447"/>
      <c r="AD2447"/>
      <c r="AE2447"/>
      <c r="AF2447"/>
      <c r="AG2447"/>
      <c r="AH2447"/>
      <c r="AI2447"/>
      <c r="AJ2447"/>
      <c r="AK2447"/>
    </row>
    <row r="2448" spans="1:37" x14ac:dyDescent="0.25">
      <c r="A2448" s="131"/>
      <c r="B2448" s="131"/>
      <c r="C2448" s="131"/>
      <c r="D2448" s="131"/>
      <c r="E2448" s="131"/>
      <c r="F2448" s="131"/>
      <c r="G2448" s="131"/>
      <c r="H2448" s="131"/>
      <c r="I2448" s="131"/>
      <c r="J2448" s="131"/>
      <c r="K2448" s="131"/>
      <c r="L2448" s="131"/>
      <c r="M2448" s="131"/>
      <c r="N2448" s="131"/>
      <c r="O2448" s="131"/>
      <c r="P2448" s="131"/>
      <c r="Q2448" s="170"/>
      <c r="R2448" s="170"/>
      <c r="S2448" s="170"/>
      <c r="T2448" s="170"/>
      <c r="U2448" s="170"/>
      <c r="V2448" s="170"/>
      <c r="W2448" s="170"/>
      <c r="X2448" s="131"/>
      <c r="Y2448"/>
      <c r="AB2448"/>
      <c r="AC2448"/>
      <c r="AD2448"/>
      <c r="AE2448"/>
      <c r="AF2448"/>
      <c r="AG2448"/>
      <c r="AH2448"/>
      <c r="AI2448"/>
      <c r="AJ2448"/>
      <c r="AK2448"/>
    </row>
    <row r="2449" spans="1:37" x14ac:dyDescent="0.25">
      <c r="A2449" s="131"/>
      <c r="B2449" s="131"/>
      <c r="C2449" s="131"/>
      <c r="D2449" s="131"/>
      <c r="E2449" s="131"/>
      <c r="F2449" s="131"/>
      <c r="G2449" s="131"/>
      <c r="H2449" s="131"/>
      <c r="I2449" s="131"/>
      <c r="J2449" s="131"/>
      <c r="K2449" s="131"/>
      <c r="L2449" s="131"/>
      <c r="M2449" s="131"/>
      <c r="N2449" s="131"/>
      <c r="O2449" s="131"/>
      <c r="P2449" s="131"/>
      <c r="Q2449" s="170"/>
      <c r="R2449" s="170"/>
      <c r="S2449" s="170"/>
      <c r="T2449" s="170"/>
      <c r="U2449" s="170"/>
      <c r="V2449" s="170"/>
      <c r="W2449" s="170"/>
      <c r="X2449" s="131"/>
      <c r="Y2449"/>
      <c r="AB2449"/>
      <c r="AC2449"/>
      <c r="AD2449"/>
      <c r="AE2449"/>
      <c r="AF2449"/>
      <c r="AG2449"/>
      <c r="AH2449"/>
      <c r="AI2449"/>
      <c r="AJ2449"/>
      <c r="AK2449"/>
    </row>
    <row r="2450" spans="1:37" x14ac:dyDescent="0.25">
      <c r="A2450" s="131"/>
      <c r="B2450" s="131"/>
      <c r="C2450" s="131"/>
      <c r="D2450" s="131"/>
      <c r="E2450" s="131"/>
      <c r="F2450" s="131"/>
      <c r="G2450" s="131"/>
      <c r="H2450" s="131"/>
      <c r="I2450" s="131"/>
      <c r="J2450" s="131"/>
      <c r="K2450" s="131"/>
      <c r="L2450" s="131"/>
      <c r="M2450" s="131"/>
      <c r="N2450" s="131"/>
      <c r="O2450" s="131"/>
      <c r="P2450" s="131"/>
      <c r="Q2450" s="170"/>
      <c r="R2450" s="170"/>
      <c r="S2450" s="170"/>
      <c r="T2450" s="170"/>
      <c r="U2450" s="170"/>
      <c r="V2450" s="170"/>
      <c r="W2450" s="170"/>
      <c r="X2450" s="131"/>
      <c r="Y2450"/>
      <c r="AB2450"/>
      <c r="AC2450"/>
      <c r="AD2450"/>
      <c r="AE2450"/>
      <c r="AF2450"/>
      <c r="AG2450"/>
      <c r="AH2450"/>
      <c r="AI2450"/>
      <c r="AJ2450"/>
      <c r="AK2450"/>
    </row>
    <row r="2451" spans="1:37" x14ac:dyDescent="0.25">
      <c r="A2451" s="131"/>
      <c r="B2451" s="131"/>
      <c r="C2451" s="131"/>
      <c r="D2451" s="131"/>
      <c r="E2451" s="131"/>
      <c r="F2451" s="131"/>
      <c r="G2451" s="131"/>
      <c r="H2451" s="131"/>
      <c r="I2451" s="131"/>
      <c r="J2451" s="131"/>
      <c r="K2451" s="131"/>
      <c r="L2451" s="131"/>
      <c r="M2451" s="131"/>
      <c r="N2451" s="131"/>
      <c r="O2451" s="131"/>
      <c r="P2451" s="131"/>
      <c r="Q2451" s="170"/>
      <c r="R2451" s="170"/>
      <c r="S2451" s="170"/>
      <c r="T2451" s="170"/>
      <c r="U2451" s="170"/>
      <c r="V2451" s="170"/>
      <c r="W2451" s="170"/>
      <c r="X2451" s="131"/>
      <c r="Y2451"/>
      <c r="AB2451"/>
      <c r="AC2451"/>
      <c r="AD2451"/>
      <c r="AE2451"/>
      <c r="AF2451"/>
      <c r="AG2451"/>
      <c r="AH2451"/>
      <c r="AI2451"/>
      <c r="AJ2451"/>
      <c r="AK2451"/>
    </row>
    <row r="2452" spans="1:37" x14ac:dyDescent="0.25">
      <c r="A2452" s="131"/>
      <c r="B2452" s="131"/>
      <c r="C2452" s="131"/>
      <c r="D2452" s="131"/>
      <c r="E2452" s="131"/>
      <c r="F2452" s="131"/>
      <c r="G2452" s="131"/>
      <c r="H2452" s="131"/>
      <c r="I2452" s="131"/>
      <c r="J2452" s="131"/>
      <c r="K2452" s="131"/>
      <c r="L2452" s="131"/>
      <c r="M2452" s="131"/>
      <c r="N2452" s="131"/>
      <c r="O2452" s="131"/>
      <c r="P2452" s="131"/>
      <c r="Q2452" s="170"/>
      <c r="R2452" s="170"/>
      <c r="S2452" s="170"/>
      <c r="T2452" s="170"/>
      <c r="U2452" s="170"/>
      <c r="V2452" s="170"/>
      <c r="W2452" s="170"/>
      <c r="X2452" s="131"/>
      <c r="Y2452"/>
      <c r="AB2452"/>
      <c r="AC2452"/>
      <c r="AD2452"/>
      <c r="AE2452"/>
      <c r="AF2452"/>
      <c r="AG2452"/>
      <c r="AH2452"/>
      <c r="AI2452"/>
      <c r="AJ2452"/>
      <c r="AK2452"/>
    </row>
    <row r="2453" spans="1:37" x14ac:dyDescent="0.25">
      <c r="A2453" s="131"/>
      <c r="B2453" s="131"/>
      <c r="C2453" s="131"/>
      <c r="D2453" s="131"/>
      <c r="E2453" s="131"/>
      <c r="F2453" s="131"/>
      <c r="G2453" s="131"/>
      <c r="H2453" s="131"/>
      <c r="I2453" s="131"/>
      <c r="J2453" s="131"/>
      <c r="K2453" s="131"/>
      <c r="L2453" s="131"/>
      <c r="M2453" s="131"/>
      <c r="N2453" s="131"/>
      <c r="O2453" s="131"/>
      <c r="P2453" s="131"/>
      <c r="Q2453" s="170"/>
      <c r="R2453" s="170"/>
      <c r="S2453" s="170"/>
      <c r="T2453" s="170"/>
      <c r="U2453" s="170"/>
      <c r="V2453" s="170"/>
      <c r="W2453" s="170"/>
      <c r="X2453" s="131"/>
      <c r="Y2453"/>
      <c r="AB2453"/>
      <c r="AC2453"/>
      <c r="AD2453"/>
      <c r="AE2453"/>
      <c r="AF2453"/>
      <c r="AG2453"/>
      <c r="AH2453"/>
      <c r="AI2453"/>
      <c r="AJ2453"/>
      <c r="AK2453"/>
    </row>
    <row r="2454" spans="1:37" x14ac:dyDescent="0.25">
      <c r="A2454" s="131"/>
      <c r="B2454" s="131"/>
      <c r="C2454" s="131"/>
      <c r="D2454" s="131"/>
      <c r="E2454" s="131"/>
      <c r="F2454" s="131"/>
      <c r="G2454" s="131"/>
      <c r="H2454" s="131"/>
      <c r="I2454" s="131"/>
      <c r="J2454" s="131"/>
      <c r="K2454" s="131"/>
      <c r="L2454" s="131"/>
      <c r="M2454" s="131"/>
      <c r="N2454" s="131"/>
      <c r="O2454" s="131"/>
      <c r="P2454" s="131"/>
      <c r="Q2454" s="170"/>
      <c r="R2454" s="170"/>
      <c r="S2454" s="170"/>
      <c r="T2454" s="170"/>
      <c r="U2454" s="170"/>
      <c r="V2454" s="170"/>
      <c r="W2454" s="170"/>
      <c r="X2454" s="131"/>
      <c r="Y2454"/>
      <c r="AB2454"/>
      <c r="AC2454"/>
      <c r="AD2454"/>
      <c r="AE2454"/>
      <c r="AF2454"/>
      <c r="AG2454"/>
      <c r="AH2454"/>
      <c r="AI2454"/>
      <c r="AJ2454"/>
      <c r="AK2454"/>
    </row>
    <row r="2455" spans="1:37" x14ac:dyDescent="0.25">
      <c r="A2455" s="131"/>
      <c r="B2455" s="131"/>
      <c r="C2455" s="131"/>
      <c r="D2455" s="131"/>
      <c r="E2455" s="131"/>
      <c r="F2455" s="131"/>
      <c r="G2455" s="131"/>
      <c r="H2455" s="131"/>
      <c r="I2455" s="131"/>
      <c r="J2455" s="131"/>
      <c r="K2455" s="131"/>
      <c r="L2455" s="131"/>
      <c r="M2455" s="131"/>
      <c r="N2455" s="131"/>
      <c r="O2455" s="131"/>
      <c r="P2455" s="131"/>
      <c r="Q2455" s="170"/>
      <c r="R2455" s="170"/>
      <c r="S2455" s="170"/>
      <c r="T2455" s="170"/>
      <c r="U2455" s="170"/>
      <c r="V2455" s="170"/>
      <c r="W2455" s="170"/>
      <c r="X2455" s="131"/>
      <c r="Y2455"/>
      <c r="AB2455"/>
      <c r="AC2455"/>
      <c r="AD2455"/>
      <c r="AE2455"/>
      <c r="AF2455"/>
      <c r="AG2455"/>
      <c r="AH2455"/>
      <c r="AI2455"/>
      <c r="AJ2455"/>
      <c r="AK2455"/>
    </row>
    <row r="2456" spans="1:37" x14ac:dyDescent="0.25">
      <c r="A2456" s="131"/>
      <c r="B2456" s="131"/>
      <c r="C2456" s="131"/>
      <c r="D2456" s="131"/>
      <c r="E2456" s="131"/>
      <c r="F2456" s="131"/>
      <c r="G2456" s="131"/>
      <c r="H2456" s="131"/>
      <c r="I2456" s="131"/>
      <c r="J2456" s="131"/>
      <c r="K2456" s="131"/>
      <c r="L2456" s="131"/>
      <c r="M2456" s="131"/>
      <c r="N2456" s="131"/>
      <c r="O2456" s="131"/>
      <c r="P2456" s="131"/>
      <c r="Q2456" s="170"/>
      <c r="R2456" s="170"/>
      <c r="S2456" s="170"/>
      <c r="T2456" s="170"/>
      <c r="U2456" s="170"/>
      <c r="V2456" s="170"/>
      <c r="W2456" s="170"/>
      <c r="X2456" s="131"/>
      <c r="Y2456"/>
      <c r="AB2456"/>
      <c r="AC2456"/>
      <c r="AD2456"/>
      <c r="AE2456"/>
      <c r="AF2456"/>
      <c r="AG2456"/>
      <c r="AH2456"/>
      <c r="AI2456"/>
      <c r="AJ2456"/>
      <c r="AK2456"/>
    </row>
    <row r="2457" spans="1:37" x14ac:dyDescent="0.25">
      <c r="A2457" s="131"/>
      <c r="B2457" s="131"/>
      <c r="C2457" s="131"/>
      <c r="D2457" s="131"/>
      <c r="E2457" s="131"/>
      <c r="F2457" s="131"/>
      <c r="G2457" s="131"/>
      <c r="H2457" s="131"/>
      <c r="I2457" s="131"/>
      <c r="J2457" s="131"/>
      <c r="K2457" s="131"/>
      <c r="L2457" s="131"/>
      <c r="M2457" s="131"/>
      <c r="N2457" s="131"/>
      <c r="O2457" s="131"/>
      <c r="P2457" s="131"/>
      <c r="Q2457" s="170"/>
      <c r="R2457" s="170"/>
      <c r="S2457" s="170"/>
      <c r="T2457" s="170"/>
      <c r="U2457" s="170"/>
      <c r="V2457" s="170"/>
      <c r="W2457" s="170"/>
      <c r="X2457" s="131"/>
      <c r="Y2457"/>
      <c r="AB2457"/>
      <c r="AC2457"/>
      <c r="AD2457"/>
      <c r="AE2457"/>
      <c r="AF2457"/>
      <c r="AG2457"/>
      <c r="AH2457"/>
      <c r="AI2457"/>
      <c r="AJ2457"/>
      <c r="AK2457"/>
    </row>
    <row r="2458" spans="1:37" x14ac:dyDescent="0.25">
      <c r="A2458" s="131"/>
      <c r="B2458" s="131"/>
      <c r="C2458" s="131"/>
      <c r="D2458" s="131"/>
      <c r="E2458" s="131"/>
      <c r="F2458" s="131"/>
      <c r="G2458" s="131"/>
      <c r="H2458" s="131"/>
      <c r="I2458" s="131"/>
      <c r="J2458" s="131"/>
      <c r="K2458" s="131"/>
      <c r="L2458" s="131"/>
      <c r="M2458" s="131"/>
      <c r="N2458" s="131"/>
      <c r="O2458" s="131"/>
      <c r="P2458" s="131"/>
      <c r="Q2458" s="170"/>
      <c r="R2458" s="170"/>
      <c r="S2458" s="170"/>
      <c r="T2458" s="170"/>
      <c r="U2458" s="170"/>
      <c r="V2458" s="170"/>
      <c r="W2458" s="170"/>
      <c r="X2458" s="131"/>
      <c r="Y2458"/>
      <c r="AB2458"/>
      <c r="AC2458"/>
      <c r="AD2458"/>
      <c r="AE2458"/>
      <c r="AF2458"/>
      <c r="AG2458"/>
      <c r="AH2458"/>
      <c r="AI2458"/>
      <c r="AJ2458"/>
      <c r="AK2458"/>
    </row>
    <row r="2459" spans="1:37" x14ac:dyDescent="0.25">
      <c r="A2459" s="131"/>
      <c r="B2459" s="131"/>
      <c r="C2459" s="131"/>
      <c r="D2459" s="131"/>
      <c r="E2459" s="131"/>
      <c r="F2459" s="131"/>
      <c r="G2459" s="131"/>
      <c r="H2459" s="131"/>
      <c r="I2459" s="131"/>
      <c r="J2459" s="131"/>
      <c r="K2459" s="131"/>
      <c r="L2459" s="131"/>
      <c r="M2459" s="131"/>
      <c r="N2459" s="131"/>
      <c r="O2459" s="131"/>
      <c r="P2459" s="131"/>
      <c r="Q2459" s="170"/>
      <c r="R2459" s="170"/>
      <c r="S2459" s="170"/>
      <c r="T2459" s="170"/>
      <c r="U2459" s="170"/>
      <c r="V2459" s="170"/>
      <c r="W2459" s="170"/>
      <c r="X2459" s="131"/>
      <c r="Y2459"/>
      <c r="AB2459"/>
      <c r="AC2459"/>
      <c r="AD2459"/>
      <c r="AE2459"/>
      <c r="AF2459"/>
      <c r="AG2459"/>
      <c r="AH2459"/>
      <c r="AI2459"/>
      <c r="AJ2459"/>
      <c r="AK2459"/>
    </row>
    <row r="2460" spans="1:37" x14ac:dyDescent="0.25">
      <c r="A2460" s="131"/>
      <c r="B2460" s="131"/>
      <c r="C2460" s="131"/>
      <c r="D2460" s="131"/>
      <c r="E2460" s="131"/>
      <c r="F2460" s="131"/>
      <c r="G2460" s="131"/>
      <c r="H2460" s="131"/>
      <c r="I2460" s="131"/>
      <c r="J2460" s="131"/>
      <c r="K2460" s="131"/>
      <c r="L2460" s="131"/>
      <c r="M2460" s="131"/>
      <c r="N2460" s="131"/>
      <c r="O2460" s="131"/>
      <c r="P2460" s="131"/>
      <c r="Q2460" s="170"/>
      <c r="R2460" s="170"/>
      <c r="S2460" s="170"/>
      <c r="T2460" s="170"/>
      <c r="U2460" s="170"/>
      <c r="V2460" s="170"/>
      <c r="W2460" s="170"/>
      <c r="X2460" s="131"/>
      <c r="Y2460"/>
      <c r="AB2460"/>
      <c r="AC2460"/>
      <c r="AD2460"/>
      <c r="AE2460"/>
      <c r="AF2460"/>
      <c r="AG2460"/>
      <c r="AH2460"/>
      <c r="AI2460"/>
      <c r="AJ2460"/>
      <c r="AK2460"/>
    </row>
    <row r="2461" spans="1:37" x14ac:dyDescent="0.25">
      <c r="A2461" s="131"/>
      <c r="B2461" s="131"/>
      <c r="C2461" s="131"/>
      <c r="D2461" s="131"/>
      <c r="E2461" s="131"/>
      <c r="F2461" s="131"/>
      <c r="G2461" s="131"/>
      <c r="H2461" s="131"/>
      <c r="I2461" s="131"/>
      <c r="J2461" s="131"/>
      <c r="K2461" s="131"/>
      <c r="L2461" s="131"/>
      <c r="M2461" s="131"/>
      <c r="N2461" s="131"/>
      <c r="O2461" s="131"/>
      <c r="P2461" s="131"/>
      <c r="Q2461" s="170"/>
      <c r="R2461" s="170"/>
      <c r="S2461" s="170"/>
      <c r="T2461" s="170"/>
      <c r="U2461" s="170"/>
      <c r="V2461" s="170"/>
      <c r="W2461" s="170"/>
      <c r="X2461" s="131"/>
      <c r="Y2461"/>
      <c r="AB2461"/>
      <c r="AC2461"/>
      <c r="AD2461"/>
      <c r="AE2461"/>
      <c r="AF2461"/>
      <c r="AG2461"/>
      <c r="AH2461"/>
      <c r="AI2461"/>
      <c r="AJ2461"/>
      <c r="AK2461"/>
    </row>
    <row r="2462" spans="1:37" x14ac:dyDescent="0.25">
      <c r="A2462" s="131"/>
      <c r="B2462" s="131"/>
      <c r="C2462" s="131"/>
      <c r="D2462" s="131"/>
      <c r="E2462" s="131"/>
      <c r="F2462" s="131"/>
      <c r="G2462" s="131"/>
      <c r="H2462" s="131"/>
      <c r="I2462" s="131"/>
      <c r="J2462" s="131"/>
      <c r="K2462" s="131"/>
      <c r="L2462" s="131"/>
      <c r="M2462" s="131"/>
      <c r="N2462" s="131"/>
      <c r="O2462" s="131"/>
      <c r="P2462" s="131"/>
      <c r="Q2462" s="170"/>
      <c r="R2462" s="170"/>
      <c r="S2462" s="170"/>
      <c r="T2462" s="170"/>
      <c r="U2462" s="170"/>
      <c r="V2462" s="170"/>
      <c r="W2462" s="170"/>
      <c r="X2462" s="131"/>
      <c r="Y2462"/>
      <c r="AB2462"/>
      <c r="AC2462"/>
      <c r="AD2462"/>
      <c r="AE2462"/>
      <c r="AF2462"/>
      <c r="AG2462"/>
      <c r="AH2462"/>
      <c r="AI2462"/>
      <c r="AJ2462"/>
      <c r="AK2462"/>
    </row>
    <row r="2463" spans="1:37" x14ac:dyDescent="0.25">
      <c r="A2463" s="131"/>
      <c r="B2463" s="131"/>
      <c r="C2463" s="131"/>
      <c r="D2463" s="131"/>
      <c r="E2463" s="131"/>
      <c r="F2463" s="131"/>
      <c r="G2463" s="131"/>
      <c r="H2463" s="131"/>
      <c r="I2463" s="131"/>
      <c r="J2463" s="131"/>
      <c r="K2463" s="131"/>
      <c r="L2463" s="131"/>
      <c r="M2463" s="131"/>
      <c r="N2463" s="131"/>
      <c r="O2463" s="131"/>
      <c r="P2463" s="131"/>
      <c r="Q2463" s="170"/>
      <c r="R2463" s="170"/>
      <c r="S2463" s="170"/>
      <c r="T2463" s="170"/>
      <c r="U2463" s="170"/>
      <c r="V2463" s="170"/>
      <c r="W2463" s="170"/>
      <c r="X2463" s="131"/>
      <c r="Y2463"/>
      <c r="AB2463"/>
      <c r="AC2463"/>
      <c r="AD2463"/>
      <c r="AE2463"/>
      <c r="AF2463"/>
      <c r="AG2463"/>
      <c r="AH2463"/>
      <c r="AI2463"/>
      <c r="AJ2463"/>
      <c r="AK2463"/>
    </row>
    <row r="2464" spans="1:37" x14ac:dyDescent="0.25">
      <c r="A2464" s="131"/>
      <c r="B2464" s="131"/>
      <c r="C2464" s="131"/>
      <c r="D2464" s="131"/>
      <c r="E2464" s="131"/>
      <c r="F2464" s="131"/>
      <c r="G2464" s="131"/>
      <c r="H2464" s="131"/>
      <c r="I2464" s="131"/>
      <c r="J2464" s="131"/>
      <c r="K2464" s="131"/>
      <c r="L2464" s="131"/>
      <c r="M2464" s="131"/>
      <c r="N2464" s="131"/>
      <c r="O2464" s="131"/>
      <c r="P2464" s="131"/>
      <c r="Q2464" s="170"/>
      <c r="R2464" s="170"/>
      <c r="S2464" s="170"/>
      <c r="T2464" s="170"/>
      <c r="U2464" s="170"/>
      <c r="V2464" s="170"/>
      <c r="W2464" s="170"/>
      <c r="X2464" s="131"/>
      <c r="Y2464"/>
      <c r="AB2464"/>
      <c r="AC2464"/>
      <c r="AD2464"/>
      <c r="AE2464"/>
      <c r="AF2464"/>
      <c r="AG2464"/>
      <c r="AH2464"/>
      <c r="AI2464"/>
      <c r="AJ2464"/>
      <c r="AK2464"/>
    </row>
    <row r="2465" spans="1:37" x14ac:dyDescent="0.25">
      <c r="A2465" s="131"/>
      <c r="B2465" s="131"/>
      <c r="C2465" s="131"/>
      <c r="D2465" s="131"/>
      <c r="E2465" s="131"/>
      <c r="F2465" s="131"/>
      <c r="G2465" s="131"/>
      <c r="H2465" s="131"/>
      <c r="I2465" s="131"/>
      <c r="J2465" s="131"/>
      <c r="K2465" s="131"/>
      <c r="L2465" s="131"/>
      <c r="M2465" s="131"/>
      <c r="N2465" s="131"/>
      <c r="O2465" s="131"/>
      <c r="P2465" s="131"/>
      <c r="Q2465" s="170"/>
      <c r="R2465" s="170"/>
      <c r="S2465" s="170"/>
      <c r="T2465" s="170"/>
      <c r="U2465" s="170"/>
      <c r="V2465" s="170"/>
      <c r="W2465" s="170"/>
      <c r="X2465" s="131"/>
      <c r="Y2465"/>
      <c r="AB2465"/>
      <c r="AC2465"/>
      <c r="AD2465"/>
      <c r="AE2465"/>
      <c r="AF2465"/>
      <c r="AG2465"/>
      <c r="AH2465"/>
      <c r="AI2465"/>
      <c r="AJ2465"/>
      <c r="AK2465"/>
    </row>
    <row r="2466" spans="1:37" x14ac:dyDescent="0.25">
      <c r="A2466" s="131"/>
      <c r="B2466" s="131"/>
      <c r="C2466" s="131"/>
      <c r="D2466" s="131"/>
      <c r="E2466" s="131"/>
      <c r="F2466" s="131"/>
      <c r="G2466" s="131"/>
      <c r="H2466" s="131"/>
      <c r="I2466" s="131"/>
      <c r="J2466" s="131"/>
      <c r="K2466" s="131"/>
      <c r="L2466" s="131"/>
      <c r="M2466" s="131"/>
      <c r="N2466" s="131"/>
      <c r="O2466" s="131"/>
      <c r="P2466" s="131"/>
      <c r="Q2466" s="170"/>
      <c r="R2466" s="170"/>
      <c r="S2466" s="170"/>
      <c r="T2466" s="170"/>
      <c r="U2466" s="170"/>
      <c r="V2466" s="170"/>
      <c r="W2466" s="170"/>
      <c r="X2466" s="131"/>
      <c r="Y2466"/>
      <c r="AB2466"/>
      <c r="AC2466"/>
      <c r="AD2466"/>
      <c r="AE2466"/>
      <c r="AF2466"/>
      <c r="AG2466"/>
      <c r="AH2466"/>
      <c r="AI2466"/>
      <c r="AJ2466"/>
      <c r="AK2466"/>
    </row>
    <row r="2467" spans="1:37" x14ac:dyDescent="0.25">
      <c r="A2467" s="131"/>
      <c r="B2467" s="131"/>
      <c r="C2467" s="131"/>
      <c r="D2467" s="131"/>
      <c r="E2467" s="131"/>
      <c r="F2467" s="131"/>
      <c r="G2467" s="131"/>
      <c r="H2467" s="131"/>
      <c r="I2467" s="131"/>
      <c r="J2467" s="131"/>
      <c r="K2467" s="131"/>
      <c r="L2467" s="131"/>
      <c r="M2467" s="131"/>
      <c r="N2467" s="131"/>
      <c r="O2467" s="131"/>
      <c r="P2467" s="131"/>
      <c r="Q2467" s="170"/>
      <c r="R2467" s="170"/>
      <c r="S2467" s="170"/>
      <c r="T2467" s="170"/>
      <c r="U2467" s="170"/>
      <c r="V2467" s="170"/>
      <c r="W2467" s="170"/>
      <c r="X2467" s="131"/>
      <c r="Y2467"/>
      <c r="AB2467"/>
      <c r="AC2467"/>
      <c r="AD2467"/>
      <c r="AE2467"/>
      <c r="AF2467"/>
      <c r="AG2467"/>
      <c r="AH2467"/>
      <c r="AI2467"/>
      <c r="AJ2467"/>
      <c r="AK2467"/>
    </row>
    <row r="2468" spans="1:37" x14ac:dyDescent="0.25">
      <c r="A2468" s="131"/>
      <c r="B2468" s="131"/>
      <c r="C2468" s="131"/>
      <c r="D2468" s="131"/>
      <c r="E2468" s="131"/>
      <c r="F2468" s="131"/>
      <c r="G2468" s="131"/>
      <c r="H2468" s="131"/>
      <c r="I2468" s="131"/>
      <c r="J2468" s="131"/>
      <c r="K2468" s="131"/>
      <c r="L2468" s="131"/>
      <c r="M2468" s="131"/>
      <c r="N2468" s="131"/>
      <c r="O2468" s="131"/>
      <c r="P2468" s="131"/>
      <c r="Q2468" s="170"/>
      <c r="R2468" s="170"/>
      <c r="S2468" s="170"/>
      <c r="T2468" s="170"/>
      <c r="U2468" s="170"/>
      <c r="V2468" s="170"/>
      <c r="W2468" s="170"/>
      <c r="X2468" s="131"/>
      <c r="Y2468"/>
      <c r="AB2468"/>
      <c r="AC2468"/>
      <c r="AD2468"/>
      <c r="AE2468"/>
      <c r="AF2468"/>
      <c r="AG2468"/>
      <c r="AH2468"/>
      <c r="AI2468"/>
      <c r="AJ2468"/>
      <c r="AK2468"/>
    </row>
    <row r="2469" spans="1:37" x14ac:dyDescent="0.25">
      <c r="A2469" s="131"/>
      <c r="B2469" s="131"/>
      <c r="C2469" s="131"/>
      <c r="D2469" s="131"/>
      <c r="E2469" s="131"/>
      <c r="F2469" s="131"/>
      <c r="G2469" s="131"/>
      <c r="H2469" s="131"/>
      <c r="I2469" s="131"/>
      <c r="J2469" s="131"/>
      <c r="K2469" s="131"/>
      <c r="L2469" s="131"/>
      <c r="M2469" s="131"/>
      <c r="N2469" s="131"/>
      <c r="O2469" s="131"/>
      <c r="P2469" s="131"/>
      <c r="Q2469" s="170"/>
      <c r="R2469" s="170"/>
      <c r="S2469" s="170"/>
      <c r="T2469" s="170"/>
      <c r="U2469" s="170"/>
      <c r="V2469" s="170"/>
      <c r="W2469" s="170"/>
      <c r="X2469" s="131"/>
      <c r="Y2469"/>
      <c r="AB2469"/>
      <c r="AC2469"/>
      <c r="AD2469"/>
      <c r="AE2469"/>
      <c r="AF2469"/>
      <c r="AG2469"/>
      <c r="AH2469"/>
      <c r="AI2469"/>
      <c r="AJ2469"/>
      <c r="AK2469"/>
    </row>
    <row r="2470" spans="1:37" x14ac:dyDescent="0.25">
      <c r="A2470" s="131"/>
      <c r="B2470" s="131"/>
      <c r="C2470" s="131"/>
      <c r="D2470" s="131"/>
      <c r="E2470" s="131"/>
      <c r="F2470" s="131"/>
      <c r="G2470" s="131"/>
      <c r="H2470" s="131"/>
      <c r="I2470" s="131"/>
      <c r="J2470" s="131"/>
      <c r="K2470" s="131"/>
      <c r="L2470" s="131"/>
      <c r="M2470" s="131"/>
      <c r="N2470" s="131"/>
      <c r="O2470" s="131"/>
      <c r="P2470" s="131"/>
      <c r="Q2470" s="170"/>
      <c r="R2470" s="170"/>
      <c r="S2470" s="170"/>
      <c r="T2470" s="170"/>
      <c r="U2470" s="170"/>
      <c r="V2470" s="170"/>
      <c r="W2470" s="170"/>
      <c r="X2470" s="131"/>
      <c r="Y2470"/>
      <c r="AB2470"/>
      <c r="AC2470"/>
      <c r="AD2470"/>
      <c r="AE2470"/>
      <c r="AF2470"/>
      <c r="AG2470"/>
      <c r="AH2470"/>
      <c r="AI2470"/>
      <c r="AJ2470"/>
      <c r="AK2470"/>
    </row>
    <row r="2471" spans="1:37" x14ac:dyDescent="0.25">
      <c r="A2471" s="131"/>
      <c r="B2471" s="131"/>
      <c r="C2471" s="131"/>
      <c r="D2471" s="131"/>
      <c r="E2471" s="131"/>
      <c r="F2471" s="131"/>
      <c r="G2471" s="131"/>
      <c r="H2471" s="131"/>
      <c r="I2471" s="131"/>
      <c r="J2471" s="131"/>
      <c r="K2471" s="131"/>
      <c r="L2471" s="131"/>
      <c r="M2471" s="131"/>
      <c r="N2471" s="131"/>
      <c r="O2471" s="131"/>
      <c r="P2471" s="131"/>
      <c r="Q2471" s="170"/>
      <c r="R2471" s="170"/>
      <c r="S2471" s="170"/>
      <c r="T2471" s="170"/>
      <c r="U2471" s="170"/>
      <c r="V2471" s="170"/>
      <c r="W2471" s="170"/>
      <c r="X2471" s="131"/>
      <c r="Y2471"/>
      <c r="AB2471"/>
      <c r="AC2471"/>
      <c r="AD2471"/>
      <c r="AE2471"/>
      <c r="AF2471"/>
      <c r="AG2471"/>
      <c r="AH2471"/>
      <c r="AI2471"/>
      <c r="AJ2471"/>
      <c r="AK2471"/>
    </row>
    <row r="2472" spans="1:37" x14ac:dyDescent="0.25">
      <c r="A2472" s="131"/>
      <c r="B2472" s="131"/>
      <c r="C2472" s="131"/>
      <c r="D2472" s="131"/>
      <c r="E2472" s="131"/>
      <c r="F2472" s="131"/>
      <c r="G2472" s="131"/>
      <c r="H2472" s="131"/>
      <c r="I2472" s="131"/>
      <c r="J2472" s="131"/>
      <c r="K2472" s="131"/>
      <c r="L2472" s="131"/>
      <c r="M2472" s="131"/>
      <c r="N2472" s="131"/>
      <c r="O2472" s="131"/>
      <c r="P2472" s="131"/>
      <c r="Q2472" s="170"/>
      <c r="R2472" s="170"/>
      <c r="S2472" s="170"/>
      <c r="T2472" s="170"/>
      <c r="U2472" s="170"/>
      <c r="V2472" s="170"/>
      <c r="W2472" s="170"/>
      <c r="X2472" s="131"/>
      <c r="Y2472"/>
      <c r="AB2472"/>
      <c r="AC2472"/>
      <c r="AD2472"/>
      <c r="AE2472"/>
      <c r="AF2472"/>
      <c r="AG2472"/>
      <c r="AH2472"/>
      <c r="AI2472"/>
      <c r="AJ2472"/>
      <c r="AK2472"/>
    </row>
    <row r="2473" spans="1:37" x14ac:dyDescent="0.25">
      <c r="A2473" s="131"/>
      <c r="B2473" s="131"/>
      <c r="C2473" s="131"/>
      <c r="D2473" s="131"/>
      <c r="E2473" s="131"/>
      <c r="F2473" s="131"/>
      <c r="G2473" s="131"/>
      <c r="H2473" s="131"/>
      <c r="I2473" s="131"/>
      <c r="J2473" s="131"/>
      <c r="K2473" s="131"/>
      <c r="L2473" s="131"/>
      <c r="M2473" s="131"/>
      <c r="N2473" s="131"/>
      <c r="O2473" s="131"/>
      <c r="P2473" s="131"/>
      <c r="Q2473" s="170"/>
      <c r="R2473" s="170"/>
      <c r="S2473" s="170"/>
      <c r="T2473" s="170"/>
      <c r="U2473" s="170"/>
      <c r="V2473" s="170"/>
      <c r="W2473" s="170"/>
      <c r="X2473" s="131"/>
      <c r="Y2473"/>
      <c r="AB2473"/>
      <c r="AC2473"/>
      <c r="AD2473"/>
      <c r="AE2473"/>
      <c r="AF2473"/>
      <c r="AG2473"/>
      <c r="AH2473"/>
      <c r="AI2473"/>
      <c r="AJ2473"/>
      <c r="AK2473"/>
    </row>
    <row r="2474" spans="1:37" x14ac:dyDescent="0.25">
      <c r="A2474" s="131"/>
      <c r="B2474" s="131"/>
      <c r="C2474" s="131"/>
      <c r="D2474" s="131"/>
      <c r="E2474" s="131"/>
      <c r="F2474" s="131"/>
      <c r="G2474" s="131"/>
      <c r="H2474" s="131"/>
      <c r="I2474" s="131"/>
      <c r="J2474" s="131"/>
      <c r="K2474" s="131"/>
      <c r="L2474" s="131"/>
      <c r="M2474" s="131"/>
      <c r="N2474" s="131"/>
      <c r="O2474" s="131"/>
      <c r="P2474" s="131"/>
      <c r="Q2474" s="170"/>
      <c r="R2474" s="170"/>
      <c r="S2474" s="170"/>
      <c r="T2474" s="170"/>
      <c r="U2474" s="170"/>
      <c r="V2474" s="170"/>
      <c r="W2474" s="170"/>
      <c r="X2474" s="131"/>
      <c r="Y2474"/>
      <c r="AB2474"/>
      <c r="AC2474"/>
      <c r="AD2474"/>
      <c r="AE2474"/>
      <c r="AF2474"/>
      <c r="AG2474"/>
      <c r="AH2474"/>
      <c r="AI2474"/>
      <c r="AJ2474"/>
      <c r="AK2474"/>
    </row>
    <row r="2475" spans="1:37" x14ac:dyDescent="0.25">
      <c r="A2475" s="131"/>
      <c r="B2475" s="131"/>
      <c r="C2475" s="131"/>
      <c r="D2475" s="131"/>
      <c r="E2475" s="131"/>
      <c r="F2475" s="131"/>
      <c r="G2475" s="131"/>
      <c r="H2475" s="131"/>
      <c r="I2475" s="131"/>
      <c r="J2475" s="131"/>
      <c r="K2475" s="131"/>
      <c r="L2475" s="131"/>
      <c r="M2475" s="131"/>
      <c r="N2475" s="131"/>
      <c r="O2475" s="131"/>
      <c r="P2475" s="131"/>
      <c r="Q2475" s="170"/>
      <c r="R2475" s="170"/>
      <c r="S2475" s="170"/>
      <c r="T2475" s="170"/>
      <c r="U2475" s="170"/>
      <c r="V2475" s="170"/>
      <c r="W2475" s="170"/>
      <c r="X2475" s="131"/>
      <c r="Y2475"/>
      <c r="AB2475"/>
      <c r="AC2475"/>
      <c r="AD2475"/>
      <c r="AE2475"/>
      <c r="AF2475"/>
      <c r="AG2475"/>
      <c r="AH2475"/>
      <c r="AI2475"/>
      <c r="AJ2475"/>
      <c r="AK2475"/>
    </row>
    <row r="2476" spans="1:37" x14ac:dyDescent="0.25">
      <c r="A2476" s="131"/>
      <c r="B2476" s="131"/>
      <c r="C2476" s="131"/>
      <c r="D2476" s="131"/>
      <c r="E2476" s="131"/>
      <c r="F2476" s="131"/>
      <c r="G2476" s="131"/>
      <c r="H2476" s="131"/>
      <c r="I2476" s="131"/>
      <c r="J2476" s="131"/>
      <c r="K2476" s="131"/>
      <c r="L2476" s="131"/>
      <c r="M2476" s="131"/>
      <c r="N2476" s="131"/>
      <c r="O2476" s="131"/>
      <c r="P2476" s="131"/>
      <c r="Q2476" s="170"/>
      <c r="R2476" s="170"/>
      <c r="S2476" s="170"/>
      <c r="T2476" s="170"/>
      <c r="U2476" s="170"/>
      <c r="V2476" s="170"/>
      <c r="W2476" s="170"/>
      <c r="X2476" s="131"/>
      <c r="Y2476"/>
      <c r="AB2476"/>
      <c r="AC2476"/>
      <c r="AD2476"/>
      <c r="AE2476"/>
      <c r="AF2476"/>
      <c r="AG2476"/>
      <c r="AH2476"/>
      <c r="AI2476"/>
      <c r="AJ2476"/>
      <c r="AK2476"/>
    </row>
    <row r="2477" spans="1:37" x14ac:dyDescent="0.25">
      <c r="A2477" s="131"/>
      <c r="B2477" s="131"/>
      <c r="C2477" s="131"/>
      <c r="D2477" s="131"/>
      <c r="E2477" s="131"/>
      <c r="F2477" s="131"/>
      <c r="G2477" s="131"/>
      <c r="H2477" s="131"/>
      <c r="I2477" s="131"/>
      <c r="J2477" s="131"/>
      <c r="K2477" s="131"/>
      <c r="L2477" s="131"/>
      <c r="M2477" s="131"/>
      <c r="N2477" s="131"/>
      <c r="O2477" s="131"/>
      <c r="P2477" s="131"/>
      <c r="Q2477" s="170"/>
      <c r="R2477" s="170"/>
      <c r="S2477" s="170"/>
      <c r="T2477" s="170"/>
      <c r="U2477" s="170"/>
      <c r="V2477" s="170"/>
      <c r="W2477" s="170"/>
      <c r="X2477" s="131"/>
      <c r="Y2477"/>
      <c r="AB2477"/>
      <c r="AC2477"/>
      <c r="AD2477"/>
      <c r="AE2477"/>
      <c r="AF2477"/>
      <c r="AG2477"/>
      <c r="AH2477"/>
      <c r="AI2477"/>
      <c r="AJ2477"/>
      <c r="AK2477"/>
    </row>
    <row r="2478" spans="1:37" x14ac:dyDescent="0.25">
      <c r="A2478" s="131"/>
      <c r="B2478" s="131"/>
      <c r="C2478" s="131"/>
      <c r="D2478" s="131"/>
      <c r="E2478" s="131"/>
      <c r="F2478" s="131"/>
      <c r="G2478" s="131"/>
      <c r="H2478" s="131"/>
      <c r="I2478" s="131"/>
      <c r="J2478" s="131"/>
      <c r="K2478" s="131"/>
      <c r="L2478" s="131"/>
      <c r="M2478" s="131"/>
      <c r="N2478" s="131"/>
      <c r="O2478" s="131"/>
      <c r="P2478" s="131"/>
      <c r="Q2478" s="170"/>
      <c r="R2478" s="170"/>
      <c r="S2478" s="170"/>
      <c r="T2478" s="170"/>
      <c r="U2478" s="170"/>
      <c r="V2478" s="170"/>
      <c r="W2478" s="170"/>
      <c r="X2478" s="131"/>
      <c r="Y2478"/>
      <c r="AB2478"/>
      <c r="AC2478"/>
      <c r="AD2478"/>
      <c r="AE2478"/>
      <c r="AF2478"/>
      <c r="AG2478"/>
      <c r="AH2478"/>
      <c r="AI2478"/>
      <c r="AJ2478"/>
      <c r="AK2478"/>
    </row>
    <row r="2479" spans="1:37" x14ac:dyDescent="0.25">
      <c r="A2479" s="131"/>
      <c r="B2479" s="131"/>
      <c r="C2479" s="131"/>
      <c r="D2479" s="131"/>
      <c r="E2479" s="131"/>
      <c r="F2479" s="131"/>
      <c r="G2479" s="131"/>
      <c r="H2479" s="131"/>
      <c r="I2479" s="131"/>
      <c r="J2479" s="131"/>
      <c r="K2479" s="131"/>
      <c r="L2479" s="131"/>
      <c r="M2479" s="131"/>
      <c r="N2479" s="131"/>
      <c r="O2479" s="131"/>
      <c r="P2479" s="131"/>
      <c r="Q2479" s="170"/>
      <c r="R2479" s="170"/>
      <c r="S2479" s="170"/>
      <c r="T2479" s="170"/>
      <c r="U2479" s="170"/>
      <c r="V2479" s="170"/>
      <c r="W2479" s="170"/>
      <c r="X2479" s="131"/>
      <c r="Y2479"/>
      <c r="AB2479"/>
      <c r="AC2479"/>
      <c r="AD2479"/>
      <c r="AE2479"/>
      <c r="AF2479"/>
      <c r="AG2479"/>
      <c r="AH2479"/>
      <c r="AI2479"/>
      <c r="AJ2479"/>
      <c r="AK2479"/>
    </row>
    <row r="2480" spans="1:37" x14ac:dyDescent="0.25">
      <c r="A2480" s="131"/>
      <c r="B2480" s="131"/>
      <c r="C2480" s="131"/>
      <c r="D2480" s="131"/>
      <c r="E2480" s="131"/>
      <c r="F2480" s="131"/>
      <c r="G2480" s="131"/>
      <c r="H2480" s="131"/>
      <c r="I2480" s="131"/>
      <c r="J2480" s="131"/>
      <c r="K2480" s="131"/>
      <c r="L2480" s="131"/>
      <c r="M2480" s="131"/>
      <c r="N2480" s="131"/>
      <c r="O2480" s="131"/>
      <c r="P2480" s="131"/>
      <c r="Q2480" s="170"/>
      <c r="R2480" s="170"/>
      <c r="S2480" s="170"/>
      <c r="T2480" s="170"/>
      <c r="U2480" s="170"/>
      <c r="V2480" s="170"/>
      <c r="W2480" s="170"/>
      <c r="X2480" s="131"/>
      <c r="Y2480"/>
      <c r="AB2480"/>
      <c r="AC2480"/>
      <c r="AD2480"/>
      <c r="AE2480"/>
      <c r="AF2480"/>
      <c r="AG2480"/>
      <c r="AH2480"/>
      <c r="AI2480"/>
      <c r="AJ2480"/>
      <c r="AK2480"/>
    </row>
    <row r="2481" spans="1:37" x14ac:dyDescent="0.25">
      <c r="A2481" s="131"/>
      <c r="B2481" s="131"/>
      <c r="C2481" s="131"/>
      <c r="D2481" s="131"/>
      <c r="E2481" s="131"/>
      <c r="F2481" s="131"/>
      <c r="G2481" s="131"/>
      <c r="H2481" s="131"/>
      <c r="I2481" s="131"/>
      <c r="J2481" s="131"/>
      <c r="K2481" s="131"/>
      <c r="L2481" s="131"/>
      <c r="M2481" s="131"/>
      <c r="N2481" s="131"/>
      <c r="O2481" s="131"/>
      <c r="P2481" s="131"/>
      <c r="Q2481" s="170"/>
      <c r="R2481" s="170"/>
      <c r="S2481" s="170"/>
      <c r="T2481" s="170"/>
      <c r="U2481" s="170"/>
      <c r="V2481" s="170"/>
      <c r="W2481" s="170"/>
      <c r="X2481" s="131"/>
      <c r="Y2481"/>
      <c r="AB2481"/>
      <c r="AC2481"/>
      <c r="AD2481"/>
      <c r="AE2481"/>
      <c r="AF2481"/>
      <c r="AG2481"/>
      <c r="AH2481"/>
      <c r="AI2481"/>
      <c r="AJ2481"/>
      <c r="AK2481"/>
    </row>
    <row r="2482" spans="1:37" x14ac:dyDescent="0.25">
      <c r="A2482" s="131"/>
      <c r="B2482" s="131"/>
      <c r="C2482" s="131"/>
      <c r="D2482" s="131"/>
      <c r="E2482" s="131"/>
      <c r="F2482" s="131"/>
      <c r="G2482" s="131"/>
      <c r="H2482" s="131"/>
      <c r="I2482" s="131"/>
      <c r="J2482" s="131"/>
      <c r="K2482" s="131"/>
      <c r="L2482" s="131"/>
      <c r="M2482" s="131"/>
      <c r="N2482" s="131"/>
      <c r="O2482" s="131"/>
      <c r="P2482" s="131"/>
      <c r="Q2482" s="170"/>
      <c r="R2482" s="170"/>
      <c r="S2482" s="170"/>
      <c r="T2482" s="170"/>
      <c r="U2482" s="170"/>
      <c r="V2482" s="170"/>
      <c r="W2482" s="170"/>
      <c r="X2482" s="131"/>
      <c r="Y2482"/>
      <c r="AB2482"/>
      <c r="AC2482"/>
      <c r="AD2482"/>
      <c r="AE2482"/>
      <c r="AF2482"/>
      <c r="AG2482"/>
      <c r="AH2482"/>
      <c r="AI2482"/>
      <c r="AJ2482"/>
      <c r="AK2482"/>
    </row>
    <row r="2483" spans="1:37" x14ac:dyDescent="0.25">
      <c r="A2483" s="131"/>
      <c r="B2483" s="131"/>
      <c r="C2483" s="131"/>
      <c r="D2483" s="131"/>
      <c r="E2483" s="131"/>
      <c r="F2483" s="131"/>
      <c r="G2483" s="131"/>
      <c r="H2483" s="131"/>
      <c r="I2483" s="131"/>
      <c r="J2483" s="131"/>
      <c r="K2483" s="131"/>
      <c r="L2483" s="131"/>
      <c r="M2483" s="131"/>
      <c r="N2483" s="131"/>
      <c r="O2483" s="131"/>
      <c r="P2483" s="131"/>
      <c r="Q2483" s="170"/>
      <c r="R2483" s="170"/>
      <c r="S2483" s="170"/>
      <c r="T2483" s="170"/>
      <c r="U2483" s="170"/>
      <c r="V2483" s="170"/>
      <c r="W2483" s="170"/>
      <c r="X2483" s="131"/>
      <c r="Y2483"/>
      <c r="AB2483"/>
      <c r="AC2483"/>
      <c r="AD2483"/>
      <c r="AE2483"/>
      <c r="AF2483"/>
      <c r="AG2483"/>
      <c r="AH2483"/>
      <c r="AI2483"/>
      <c r="AJ2483"/>
      <c r="AK2483"/>
    </row>
    <row r="2484" spans="1:37" x14ac:dyDescent="0.25">
      <c r="A2484" s="131"/>
      <c r="B2484" s="131"/>
      <c r="C2484" s="131"/>
      <c r="D2484" s="131"/>
      <c r="E2484" s="131"/>
      <c r="F2484" s="131"/>
      <c r="G2484" s="131"/>
      <c r="H2484" s="131"/>
      <c r="I2484" s="131"/>
      <c r="J2484" s="131"/>
      <c r="K2484" s="131"/>
      <c r="L2484" s="131"/>
      <c r="M2484" s="131"/>
      <c r="N2484" s="131"/>
      <c r="O2484" s="131"/>
      <c r="P2484" s="131"/>
      <c r="Q2484" s="170"/>
      <c r="R2484" s="170"/>
      <c r="S2484" s="170"/>
      <c r="T2484" s="170"/>
      <c r="U2484" s="170"/>
      <c r="V2484" s="170"/>
      <c r="W2484" s="170"/>
      <c r="X2484" s="131"/>
      <c r="Y2484"/>
      <c r="AB2484"/>
      <c r="AC2484"/>
      <c r="AD2484"/>
      <c r="AE2484"/>
      <c r="AF2484"/>
      <c r="AG2484"/>
      <c r="AH2484"/>
      <c r="AI2484"/>
      <c r="AJ2484"/>
      <c r="AK2484"/>
    </row>
    <row r="2485" spans="1:37" x14ac:dyDescent="0.25">
      <c r="A2485" s="131"/>
      <c r="B2485" s="131"/>
      <c r="C2485" s="131"/>
      <c r="D2485" s="131"/>
      <c r="E2485" s="131"/>
      <c r="F2485" s="131"/>
      <c r="G2485" s="131"/>
      <c r="H2485" s="131"/>
      <c r="I2485" s="131"/>
      <c r="J2485" s="131"/>
      <c r="K2485" s="131"/>
      <c r="L2485" s="131"/>
      <c r="M2485" s="131"/>
      <c r="N2485" s="131"/>
      <c r="O2485" s="131"/>
      <c r="P2485" s="131"/>
      <c r="Q2485" s="170"/>
      <c r="R2485" s="170"/>
      <c r="S2485" s="170"/>
      <c r="T2485" s="170"/>
      <c r="U2485" s="170"/>
      <c r="V2485" s="170"/>
      <c r="W2485" s="170"/>
      <c r="X2485" s="131"/>
      <c r="Y2485"/>
      <c r="AB2485"/>
      <c r="AC2485"/>
      <c r="AD2485"/>
      <c r="AE2485"/>
      <c r="AF2485"/>
      <c r="AG2485"/>
      <c r="AH2485"/>
      <c r="AI2485"/>
      <c r="AJ2485"/>
      <c r="AK2485"/>
    </row>
    <row r="2486" spans="1:37" x14ac:dyDescent="0.25">
      <c r="A2486" s="131"/>
      <c r="B2486" s="131"/>
      <c r="C2486" s="131"/>
      <c r="D2486" s="131"/>
      <c r="E2486" s="131"/>
      <c r="F2486" s="131"/>
      <c r="G2486" s="131"/>
      <c r="H2486" s="131"/>
      <c r="I2486" s="131"/>
      <c r="J2486" s="131"/>
      <c r="K2486" s="131"/>
      <c r="L2486" s="131"/>
      <c r="M2486" s="131"/>
      <c r="N2486" s="131"/>
      <c r="O2486" s="131"/>
      <c r="P2486" s="131"/>
      <c r="Q2486" s="170"/>
      <c r="R2486" s="170"/>
      <c r="S2486" s="170"/>
      <c r="T2486" s="170"/>
      <c r="U2486" s="170"/>
      <c r="V2486" s="170"/>
      <c r="W2486" s="170"/>
      <c r="X2486" s="131"/>
      <c r="Y2486"/>
      <c r="AB2486"/>
      <c r="AC2486"/>
      <c r="AD2486"/>
      <c r="AE2486"/>
      <c r="AF2486"/>
      <c r="AG2486"/>
      <c r="AH2486"/>
      <c r="AI2486"/>
      <c r="AJ2486"/>
      <c r="AK2486"/>
    </row>
    <row r="2487" spans="1:37" x14ac:dyDescent="0.25">
      <c r="A2487" s="131"/>
      <c r="B2487" s="131"/>
      <c r="C2487" s="131"/>
      <c r="D2487" s="131"/>
      <c r="E2487" s="131"/>
      <c r="F2487" s="131"/>
      <c r="G2487" s="131"/>
      <c r="H2487" s="131"/>
      <c r="I2487" s="131"/>
      <c r="J2487" s="131"/>
      <c r="K2487" s="131"/>
      <c r="L2487" s="131"/>
      <c r="M2487" s="131"/>
      <c r="N2487" s="131"/>
      <c r="O2487" s="131"/>
      <c r="P2487" s="131"/>
      <c r="Q2487" s="170"/>
      <c r="R2487" s="170"/>
      <c r="S2487" s="170"/>
      <c r="T2487" s="170"/>
      <c r="U2487" s="170"/>
      <c r="V2487" s="170"/>
      <c r="W2487" s="170"/>
      <c r="X2487" s="131"/>
      <c r="Y2487"/>
      <c r="AB2487"/>
      <c r="AC2487"/>
      <c r="AD2487"/>
      <c r="AE2487"/>
      <c r="AF2487"/>
      <c r="AG2487"/>
      <c r="AH2487"/>
      <c r="AI2487"/>
      <c r="AJ2487"/>
      <c r="AK2487"/>
    </row>
    <row r="2488" spans="1:37" x14ac:dyDescent="0.25">
      <c r="A2488" s="131"/>
      <c r="B2488" s="131"/>
      <c r="C2488" s="131"/>
      <c r="D2488" s="131"/>
      <c r="E2488" s="131"/>
      <c r="F2488" s="131"/>
      <c r="G2488" s="131"/>
      <c r="H2488" s="131"/>
      <c r="I2488" s="131"/>
      <c r="J2488" s="131"/>
      <c r="K2488" s="131"/>
      <c r="L2488" s="131"/>
      <c r="M2488" s="131"/>
      <c r="N2488" s="131"/>
      <c r="O2488" s="131"/>
      <c r="P2488" s="131"/>
      <c r="Q2488" s="170"/>
      <c r="R2488" s="170"/>
      <c r="S2488" s="170"/>
      <c r="T2488" s="170"/>
      <c r="U2488" s="170"/>
      <c r="V2488" s="170"/>
      <c r="W2488" s="170"/>
      <c r="X2488" s="131"/>
      <c r="Y2488"/>
      <c r="AB2488"/>
      <c r="AC2488"/>
      <c r="AD2488"/>
      <c r="AE2488"/>
      <c r="AF2488"/>
      <c r="AG2488"/>
      <c r="AH2488"/>
      <c r="AI2488"/>
      <c r="AJ2488"/>
      <c r="AK2488"/>
    </row>
    <row r="2489" spans="1:37" x14ac:dyDescent="0.25">
      <c r="A2489" s="131"/>
      <c r="B2489" s="131"/>
      <c r="C2489" s="131"/>
      <c r="D2489" s="131"/>
      <c r="E2489" s="131"/>
      <c r="F2489" s="131"/>
      <c r="G2489" s="131"/>
      <c r="H2489" s="131"/>
      <c r="I2489" s="131"/>
      <c r="J2489" s="131"/>
      <c r="K2489" s="131"/>
      <c r="L2489" s="131"/>
      <c r="M2489" s="131"/>
      <c r="N2489" s="131"/>
      <c r="O2489" s="131"/>
      <c r="P2489" s="131"/>
      <c r="Q2489" s="170"/>
      <c r="R2489" s="170"/>
      <c r="S2489" s="170"/>
      <c r="T2489" s="170"/>
      <c r="U2489" s="170"/>
      <c r="V2489" s="170"/>
      <c r="W2489" s="170"/>
      <c r="X2489" s="131"/>
      <c r="Y2489"/>
      <c r="AB2489"/>
      <c r="AC2489"/>
      <c r="AD2489"/>
      <c r="AE2489"/>
      <c r="AF2489"/>
      <c r="AG2489"/>
      <c r="AH2489"/>
      <c r="AI2489"/>
      <c r="AJ2489"/>
      <c r="AK2489"/>
    </row>
    <row r="2490" spans="1:37" x14ac:dyDescent="0.25">
      <c r="A2490" s="131"/>
      <c r="B2490" s="131"/>
      <c r="C2490" s="131"/>
      <c r="D2490" s="131"/>
      <c r="E2490" s="131"/>
      <c r="F2490" s="131"/>
      <c r="G2490" s="131"/>
      <c r="H2490" s="131"/>
      <c r="I2490" s="131"/>
      <c r="J2490" s="131"/>
      <c r="K2490" s="131"/>
      <c r="L2490" s="131"/>
      <c r="M2490" s="131"/>
      <c r="N2490" s="131"/>
      <c r="O2490" s="131"/>
      <c r="P2490" s="131"/>
      <c r="Q2490" s="170"/>
      <c r="R2490" s="170"/>
      <c r="S2490" s="170"/>
      <c r="T2490" s="170"/>
      <c r="U2490" s="170"/>
      <c r="V2490" s="170"/>
      <c r="W2490" s="170"/>
      <c r="X2490" s="131"/>
      <c r="Y2490"/>
      <c r="AB2490"/>
      <c r="AC2490"/>
      <c r="AD2490"/>
      <c r="AE2490"/>
      <c r="AF2490"/>
      <c r="AG2490"/>
      <c r="AH2490"/>
      <c r="AI2490"/>
      <c r="AJ2490"/>
      <c r="AK2490"/>
    </row>
    <row r="2491" spans="1:37" x14ac:dyDescent="0.25">
      <c r="A2491" s="131"/>
      <c r="B2491" s="131"/>
      <c r="C2491" s="131"/>
      <c r="D2491" s="131"/>
      <c r="E2491" s="131"/>
      <c r="F2491" s="131"/>
      <c r="G2491" s="131"/>
      <c r="H2491" s="131"/>
      <c r="I2491" s="131"/>
      <c r="J2491" s="131"/>
      <c r="K2491" s="131"/>
      <c r="L2491" s="131"/>
      <c r="M2491" s="131"/>
      <c r="N2491" s="131"/>
      <c r="O2491" s="131"/>
      <c r="P2491" s="131"/>
      <c r="Q2491" s="170"/>
      <c r="R2491" s="170"/>
      <c r="S2491" s="170"/>
      <c r="T2491" s="170"/>
      <c r="U2491" s="170"/>
      <c r="V2491" s="170"/>
      <c r="W2491" s="170"/>
      <c r="X2491" s="131"/>
      <c r="Y2491"/>
      <c r="AB2491"/>
      <c r="AC2491"/>
      <c r="AD2491"/>
      <c r="AE2491"/>
      <c r="AF2491"/>
      <c r="AG2491"/>
      <c r="AH2491"/>
      <c r="AI2491"/>
      <c r="AJ2491"/>
      <c r="AK2491"/>
    </row>
    <row r="2492" spans="1:37" x14ac:dyDescent="0.25">
      <c r="A2492" s="131"/>
      <c r="B2492" s="131"/>
      <c r="C2492" s="131"/>
      <c r="D2492" s="131"/>
      <c r="E2492" s="131"/>
      <c r="F2492" s="131"/>
      <c r="G2492" s="131"/>
      <c r="H2492" s="131"/>
      <c r="I2492" s="131"/>
      <c r="J2492" s="131"/>
      <c r="K2492" s="131"/>
      <c r="L2492" s="131"/>
      <c r="M2492" s="131"/>
      <c r="N2492" s="131"/>
      <c r="O2492" s="131"/>
      <c r="P2492" s="131"/>
      <c r="Q2492" s="170"/>
      <c r="R2492" s="170"/>
      <c r="S2492" s="170"/>
      <c r="T2492" s="170"/>
      <c r="U2492" s="170"/>
      <c r="V2492" s="170"/>
      <c r="W2492" s="170"/>
      <c r="X2492" s="131"/>
      <c r="Y2492"/>
      <c r="AB2492"/>
      <c r="AC2492"/>
      <c r="AD2492"/>
      <c r="AE2492"/>
      <c r="AF2492"/>
      <c r="AG2492"/>
      <c r="AH2492"/>
      <c r="AI2492"/>
      <c r="AJ2492"/>
      <c r="AK2492"/>
    </row>
    <row r="2493" spans="1:37" x14ac:dyDescent="0.25">
      <c r="A2493" s="131"/>
      <c r="B2493" s="131"/>
      <c r="C2493" s="131"/>
      <c r="D2493" s="131"/>
      <c r="E2493" s="131"/>
      <c r="F2493" s="131"/>
      <c r="G2493" s="131"/>
      <c r="H2493" s="131"/>
      <c r="I2493" s="131"/>
      <c r="J2493" s="131"/>
      <c r="K2493" s="131"/>
      <c r="L2493" s="131"/>
      <c r="M2493" s="131"/>
      <c r="N2493" s="131"/>
      <c r="O2493" s="131"/>
      <c r="P2493" s="131"/>
      <c r="Q2493" s="170"/>
      <c r="R2493" s="170"/>
      <c r="S2493" s="170"/>
      <c r="T2493" s="170"/>
      <c r="U2493" s="170"/>
      <c r="V2493" s="170"/>
      <c r="W2493" s="170"/>
      <c r="X2493" s="131"/>
      <c r="Y2493"/>
      <c r="AB2493"/>
      <c r="AC2493"/>
      <c r="AD2493"/>
      <c r="AE2493"/>
      <c r="AF2493"/>
      <c r="AG2493"/>
      <c r="AH2493"/>
      <c r="AI2493"/>
      <c r="AJ2493"/>
      <c r="AK2493"/>
    </row>
    <row r="2494" spans="1:37" x14ac:dyDescent="0.25">
      <c r="A2494" s="131"/>
      <c r="B2494" s="131"/>
      <c r="C2494" s="131"/>
      <c r="D2494" s="131"/>
      <c r="E2494" s="131"/>
      <c r="F2494" s="131"/>
      <c r="G2494" s="131"/>
      <c r="H2494" s="131"/>
      <c r="I2494" s="131"/>
      <c r="J2494" s="131"/>
      <c r="K2494" s="131"/>
      <c r="L2494" s="131"/>
      <c r="M2494" s="131"/>
      <c r="N2494" s="131"/>
      <c r="O2494" s="131"/>
      <c r="P2494" s="131"/>
      <c r="Q2494" s="170"/>
      <c r="R2494" s="170"/>
      <c r="S2494" s="170"/>
      <c r="T2494" s="170"/>
      <c r="U2494" s="170"/>
      <c r="V2494" s="170"/>
      <c r="W2494" s="170"/>
      <c r="X2494" s="131"/>
      <c r="Y2494"/>
      <c r="AB2494"/>
      <c r="AC2494"/>
      <c r="AD2494"/>
      <c r="AE2494"/>
      <c r="AF2494"/>
      <c r="AG2494"/>
      <c r="AH2494"/>
      <c r="AI2494"/>
      <c r="AJ2494"/>
      <c r="AK2494"/>
    </row>
    <row r="2495" spans="1:37" x14ac:dyDescent="0.25">
      <c r="A2495" s="131"/>
      <c r="B2495" s="131"/>
      <c r="C2495" s="131"/>
      <c r="D2495" s="131"/>
      <c r="E2495" s="131"/>
      <c r="F2495" s="131"/>
      <c r="G2495" s="131"/>
      <c r="H2495" s="131"/>
      <c r="I2495" s="131"/>
      <c r="J2495" s="131"/>
      <c r="K2495" s="131"/>
      <c r="L2495" s="131"/>
      <c r="M2495" s="131"/>
      <c r="N2495" s="131"/>
      <c r="O2495" s="131"/>
      <c r="P2495" s="131"/>
      <c r="Q2495" s="170"/>
      <c r="R2495" s="170"/>
      <c r="S2495" s="170"/>
      <c r="T2495" s="170"/>
      <c r="U2495" s="170"/>
      <c r="V2495" s="170"/>
      <c r="W2495" s="170"/>
      <c r="X2495" s="131"/>
      <c r="Y2495"/>
      <c r="AB2495"/>
      <c r="AC2495"/>
      <c r="AD2495"/>
      <c r="AE2495"/>
      <c r="AF2495"/>
      <c r="AG2495"/>
      <c r="AH2495"/>
      <c r="AI2495"/>
      <c r="AJ2495"/>
      <c r="AK2495"/>
    </row>
    <row r="2496" spans="1:37" x14ac:dyDescent="0.25">
      <c r="A2496" s="131"/>
      <c r="B2496" s="131"/>
      <c r="C2496" s="131"/>
      <c r="D2496" s="131"/>
      <c r="E2496" s="131"/>
      <c r="F2496" s="131"/>
      <c r="G2496" s="131"/>
      <c r="H2496" s="131"/>
      <c r="I2496" s="131"/>
      <c r="J2496" s="131"/>
      <c r="K2496" s="131"/>
      <c r="L2496" s="131"/>
      <c r="M2496" s="131"/>
      <c r="N2496" s="131"/>
      <c r="O2496" s="131"/>
      <c r="P2496" s="131"/>
      <c r="Q2496" s="170"/>
      <c r="R2496" s="170"/>
      <c r="S2496" s="170"/>
      <c r="T2496" s="170"/>
      <c r="U2496" s="170"/>
      <c r="V2496" s="170"/>
      <c r="W2496" s="170"/>
      <c r="X2496" s="131"/>
      <c r="Y2496"/>
      <c r="AB2496"/>
      <c r="AC2496"/>
      <c r="AD2496"/>
      <c r="AE2496"/>
      <c r="AF2496"/>
      <c r="AG2496"/>
      <c r="AH2496"/>
      <c r="AI2496"/>
      <c r="AJ2496"/>
      <c r="AK2496"/>
    </row>
    <row r="2497" spans="1:37" x14ac:dyDescent="0.25">
      <c r="A2497" s="131"/>
      <c r="B2497" s="131"/>
      <c r="C2497" s="131"/>
      <c r="D2497" s="131"/>
      <c r="E2497" s="131"/>
      <c r="F2497" s="131"/>
      <c r="G2497" s="131"/>
      <c r="H2497" s="131"/>
      <c r="I2497" s="131"/>
      <c r="J2497" s="131"/>
      <c r="K2497" s="131"/>
      <c r="L2497" s="131"/>
      <c r="M2497" s="131"/>
      <c r="N2497" s="131"/>
      <c r="O2497" s="131"/>
      <c r="P2497" s="131"/>
      <c r="Q2497" s="170"/>
      <c r="R2497" s="170"/>
      <c r="S2497" s="170"/>
      <c r="T2497" s="170"/>
      <c r="U2497" s="170"/>
      <c r="V2497" s="170"/>
      <c r="W2497" s="170"/>
      <c r="X2497" s="131"/>
      <c r="Y2497"/>
      <c r="AB2497"/>
      <c r="AC2497"/>
      <c r="AD2497"/>
      <c r="AE2497"/>
      <c r="AF2497"/>
      <c r="AG2497"/>
      <c r="AH2497"/>
      <c r="AI2497"/>
      <c r="AJ2497"/>
      <c r="AK2497"/>
    </row>
    <row r="2498" spans="1:37" x14ac:dyDescent="0.25">
      <c r="A2498" s="131"/>
      <c r="B2498" s="131"/>
      <c r="C2498" s="131"/>
      <c r="D2498" s="131"/>
      <c r="E2498" s="131"/>
      <c r="F2498" s="131"/>
      <c r="G2498" s="131"/>
      <c r="H2498" s="131"/>
      <c r="I2498" s="131"/>
      <c r="J2498" s="131"/>
      <c r="K2498" s="131"/>
      <c r="L2498" s="131"/>
      <c r="M2498" s="131"/>
      <c r="N2498" s="131"/>
      <c r="O2498" s="131"/>
      <c r="P2498" s="131"/>
      <c r="Q2498" s="170"/>
      <c r="R2498" s="170"/>
      <c r="S2498" s="170"/>
      <c r="T2498" s="170"/>
      <c r="U2498" s="170"/>
      <c r="V2498" s="170"/>
      <c r="W2498" s="170"/>
      <c r="X2498" s="131"/>
      <c r="Y2498"/>
      <c r="AB2498"/>
      <c r="AC2498"/>
      <c r="AD2498"/>
      <c r="AE2498"/>
      <c r="AF2498"/>
      <c r="AG2498"/>
      <c r="AH2498"/>
      <c r="AI2498"/>
      <c r="AJ2498"/>
      <c r="AK2498"/>
    </row>
    <row r="2499" spans="1:37" x14ac:dyDescent="0.25">
      <c r="A2499" s="131"/>
      <c r="B2499" s="131"/>
      <c r="C2499" s="131"/>
      <c r="D2499" s="131"/>
      <c r="E2499" s="131"/>
      <c r="F2499" s="131"/>
      <c r="G2499" s="131"/>
      <c r="H2499" s="131"/>
      <c r="I2499" s="131"/>
      <c r="J2499" s="131"/>
      <c r="K2499" s="131"/>
      <c r="L2499" s="131"/>
      <c r="M2499" s="131"/>
      <c r="N2499" s="131"/>
      <c r="O2499" s="131"/>
      <c r="P2499" s="131"/>
      <c r="Q2499" s="170"/>
      <c r="R2499" s="170"/>
      <c r="S2499" s="170"/>
      <c r="T2499" s="170"/>
      <c r="U2499" s="170"/>
      <c r="V2499" s="170"/>
      <c r="W2499" s="170"/>
      <c r="X2499" s="131"/>
      <c r="Y2499"/>
      <c r="AB2499"/>
      <c r="AC2499"/>
      <c r="AD2499"/>
      <c r="AE2499"/>
      <c r="AF2499"/>
      <c r="AG2499"/>
      <c r="AH2499"/>
      <c r="AI2499"/>
      <c r="AJ2499"/>
      <c r="AK2499"/>
    </row>
    <row r="2500" spans="1:37" x14ac:dyDescent="0.25">
      <c r="A2500" s="131"/>
      <c r="B2500" s="131"/>
      <c r="C2500" s="131"/>
      <c r="D2500" s="131"/>
      <c r="E2500" s="131"/>
      <c r="F2500" s="131"/>
      <c r="G2500" s="131"/>
      <c r="H2500" s="131"/>
      <c r="I2500" s="131"/>
      <c r="J2500" s="131"/>
      <c r="K2500" s="131"/>
      <c r="L2500" s="131"/>
      <c r="M2500" s="131"/>
      <c r="N2500" s="131"/>
      <c r="O2500" s="131"/>
      <c r="P2500" s="131"/>
      <c r="Q2500" s="170"/>
      <c r="R2500" s="170"/>
      <c r="S2500" s="170"/>
      <c r="T2500" s="170"/>
      <c r="U2500" s="170"/>
      <c r="V2500" s="170"/>
      <c r="W2500" s="170"/>
      <c r="X2500" s="131"/>
      <c r="Y2500"/>
      <c r="AB2500"/>
      <c r="AC2500"/>
      <c r="AD2500"/>
      <c r="AE2500"/>
      <c r="AF2500"/>
      <c r="AG2500"/>
      <c r="AH2500"/>
      <c r="AI2500"/>
      <c r="AJ2500"/>
      <c r="AK2500"/>
    </row>
    <row r="2501" spans="1:37" x14ac:dyDescent="0.25">
      <c r="A2501" s="131"/>
      <c r="B2501" s="131"/>
      <c r="C2501" s="131"/>
      <c r="D2501" s="131"/>
      <c r="E2501" s="131"/>
      <c r="F2501" s="131"/>
      <c r="G2501" s="131"/>
      <c r="H2501" s="131"/>
      <c r="I2501" s="131"/>
      <c r="J2501" s="131"/>
      <c r="K2501" s="131"/>
      <c r="L2501" s="131"/>
      <c r="M2501" s="131"/>
      <c r="N2501" s="131"/>
      <c r="O2501" s="131"/>
      <c r="P2501" s="131"/>
      <c r="Q2501" s="170"/>
      <c r="R2501" s="170"/>
      <c r="S2501" s="170"/>
      <c r="T2501" s="170"/>
      <c r="U2501" s="170"/>
      <c r="V2501" s="170"/>
      <c r="W2501" s="170"/>
      <c r="X2501" s="131"/>
      <c r="Y2501"/>
      <c r="AB2501"/>
      <c r="AC2501"/>
      <c r="AD2501"/>
      <c r="AE2501"/>
      <c r="AF2501"/>
      <c r="AG2501"/>
      <c r="AH2501"/>
      <c r="AI2501"/>
      <c r="AJ2501"/>
      <c r="AK2501"/>
    </row>
    <row r="2502" spans="1:37" x14ac:dyDescent="0.25">
      <c r="A2502" s="131"/>
      <c r="B2502" s="131"/>
      <c r="C2502" s="131"/>
      <c r="D2502" s="131"/>
      <c r="E2502" s="131"/>
      <c r="F2502" s="131"/>
      <c r="G2502" s="131"/>
      <c r="H2502" s="131"/>
      <c r="I2502" s="131"/>
      <c r="J2502" s="131"/>
      <c r="K2502" s="131"/>
      <c r="L2502" s="131"/>
      <c r="M2502" s="131"/>
      <c r="N2502" s="131"/>
      <c r="O2502" s="131"/>
      <c r="P2502" s="131"/>
      <c r="Q2502" s="170"/>
      <c r="R2502" s="170"/>
      <c r="S2502" s="170"/>
      <c r="T2502" s="170"/>
      <c r="U2502" s="170"/>
      <c r="V2502" s="170"/>
      <c r="W2502" s="170"/>
      <c r="X2502" s="131"/>
      <c r="Y2502"/>
      <c r="AB2502"/>
      <c r="AC2502"/>
      <c r="AD2502"/>
      <c r="AE2502"/>
      <c r="AF2502"/>
      <c r="AG2502"/>
      <c r="AH2502"/>
      <c r="AI2502"/>
      <c r="AJ2502"/>
      <c r="AK2502"/>
    </row>
    <row r="2503" spans="1:37" x14ac:dyDescent="0.25">
      <c r="A2503" s="131"/>
      <c r="B2503" s="131"/>
      <c r="C2503" s="131"/>
      <c r="D2503" s="131"/>
      <c r="E2503" s="131"/>
      <c r="F2503" s="131"/>
      <c r="G2503" s="131"/>
      <c r="H2503" s="131"/>
      <c r="I2503" s="131"/>
      <c r="J2503" s="131"/>
      <c r="K2503" s="131"/>
      <c r="L2503" s="131"/>
      <c r="M2503" s="131"/>
      <c r="N2503" s="131"/>
      <c r="O2503" s="131"/>
      <c r="P2503" s="131"/>
      <c r="Q2503" s="170"/>
      <c r="R2503" s="170"/>
      <c r="S2503" s="170"/>
      <c r="T2503" s="170"/>
      <c r="U2503" s="170"/>
      <c r="V2503" s="170"/>
      <c r="W2503" s="170"/>
      <c r="X2503" s="131"/>
      <c r="Y2503"/>
      <c r="AB2503"/>
      <c r="AC2503"/>
      <c r="AD2503"/>
      <c r="AE2503"/>
      <c r="AF2503"/>
      <c r="AG2503"/>
      <c r="AH2503"/>
      <c r="AI2503"/>
      <c r="AJ2503"/>
      <c r="AK2503"/>
    </row>
    <row r="2504" spans="1:37" x14ac:dyDescent="0.25">
      <c r="A2504" s="131"/>
      <c r="B2504" s="131"/>
      <c r="C2504" s="131"/>
      <c r="D2504" s="131"/>
      <c r="E2504" s="131"/>
      <c r="F2504" s="131"/>
      <c r="G2504" s="131"/>
      <c r="H2504" s="131"/>
      <c r="I2504" s="131"/>
      <c r="J2504" s="131"/>
      <c r="K2504" s="131"/>
      <c r="L2504" s="131"/>
      <c r="M2504" s="131"/>
      <c r="N2504" s="131"/>
      <c r="O2504" s="131"/>
      <c r="P2504" s="131"/>
      <c r="Q2504" s="170"/>
      <c r="R2504" s="170"/>
      <c r="S2504" s="170"/>
      <c r="T2504" s="170"/>
      <c r="U2504" s="170"/>
      <c r="V2504" s="170"/>
      <c r="W2504" s="170"/>
      <c r="X2504" s="131"/>
      <c r="Y2504"/>
      <c r="AB2504"/>
      <c r="AC2504"/>
      <c r="AD2504"/>
      <c r="AE2504"/>
      <c r="AF2504"/>
      <c r="AG2504"/>
      <c r="AH2504"/>
      <c r="AI2504"/>
      <c r="AJ2504"/>
      <c r="AK2504"/>
    </row>
    <row r="2505" spans="1:37" x14ac:dyDescent="0.25">
      <c r="A2505" s="131"/>
      <c r="B2505" s="131"/>
      <c r="C2505" s="131"/>
      <c r="D2505" s="131"/>
      <c r="E2505" s="131"/>
      <c r="F2505" s="131"/>
      <c r="G2505" s="131"/>
      <c r="H2505" s="131"/>
      <c r="I2505" s="131"/>
      <c r="J2505" s="131"/>
      <c r="K2505" s="131"/>
      <c r="L2505" s="131"/>
      <c r="M2505" s="131"/>
      <c r="N2505" s="131"/>
      <c r="O2505" s="131"/>
      <c r="P2505" s="131"/>
      <c r="Q2505" s="170"/>
      <c r="R2505" s="170"/>
      <c r="S2505" s="170"/>
      <c r="T2505" s="170"/>
      <c r="U2505" s="170"/>
      <c r="V2505" s="170"/>
      <c r="W2505" s="170"/>
      <c r="X2505" s="131"/>
      <c r="Y2505"/>
      <c r="AB2505"/>
      <c r="AC2505"/>
      <c r="AD2505"/>
      <c r="AE2505"/>
      <c r="AF2505"/>
      <c r="AG2505"/>
      <c r="AH2505"/>
      <c r="AI2505"/>
      <c r="AJ2505"/>
      <c r="AK2505"/>
    </row>
    <row r="2506" spans="1:37" x14ac:dyDescent="0.25">
      <c r="A2506" s="131"/>
      <c r="B2506" s="131"/>
      <c r="C2506" s="131"/>
      <c r="D2506" s="131"/>
      <c r="E2506" s="131"/>
      <c r="F2506" s="131"/>
      <c r="G2506" s="131"/>
      <c r="H2506" s="131"/>
      <c r="I2506" s="131"/>
      <c r="J2506" s="131"/>
      <c r="K2506" s="131"/>
      <c r="L2506" s="131"/>
      <c r="M2506" s="131"/>
      <c r="N2506" s="131"/>
      <c r="O2506" s="131"/>
      <c r="P2506" s="131"/>
      <c r="Q2506" s="170"/>
      <c r="R2506" s="170"/>
      <c r="S2506" s="170"/>
      <c r="T2506" s="170"/>
      <c r="U2506" s="170"/>
      <c r="V2506" s="170"/>
      <c r="W2506" s="170"/>
      <c r="X2506" s="131"/>
      <c r="Y2506"/>
      <c r="AB2506"/>
      <c r="AC2506"/>
      <c r="AD2506"/>
      <c r="AE2506"/>
      <c r="AF2506"/>
      <c r="AG2506"/>
      <c r="AH2506"/>
      <c r="AI2506"/>
      <c r="AJ2506"/>
      <c r="AK2506"/>
    </row>
    <row r="2507" spans="1:37" x14ac:dyDescent="0.25">
      <c r="A2507" s="131"/>
      <c r="B2507" s="131"/>
      <c r="C2507" s="131"/>
      <c r="D2507" s="131"/>
      <c r="E2507" s="131"/>
      <c r="F2507" s="131"/>
      <c r="G2507" s="131"/>
      <c r="H2507" s="131"/>
      <c r="I2507" s="131"/>
      <c r="J2507" s="131"/>
      <c r="K2507" s="131"/>
      <c r="L2507" s="131"/>
      <c r="M2507" s="131"/>
      <c r="N2507" s="131"/>
      <c r="O2507" s="131"/>
      <c r="P2507" s="131"/>
      <c r="Q2507" s="170"/>
      <c r="R2507" s="170"/>
      <c r="S2507" s="170"/>
      <c r="T2507" s="170"/>
      <c r="U2507" s="170"/>
      <c r="V2507" s="170"/>
      <c r="W2507" s="170"/>
      <c r="X2507" s="131"/>
      <c r="Y2507"/>
      <c r="AB2507"/>
      <c r="AC2507"/>
      <c r="AD2507"/>
      <c r="AE2507"/>
      <c r="AF2507"/>
      <c r="AG2507"/>
      <c r="AH2507"/>
      <c r="AI2507"/>
      <c r="AJ2507"/>
      <c r="AK2507"/>
    </row>
    <row r="2508" spans="1:37" x14ac:dyDescent="0.25">
      <c r="A2508" s="131"/>
      <c r="B2508" s="131"/>
      <c r="C2508" s="131"/>
      <c r="D2508" s="131"/>
      <c r="E2508" s="131"/>
      <c r="F2508" s="131"/>
      <c r="G2508" s="131"/>
      <c r="H2508" s="131"/>
      <c r="I2508" s="131"/>
      <c r="J2508" s="131"/>
      <c r="K2508" s="131"/>
      <c r="L2508" s="131"/>
      <c r="M2508" s="131"/>
      <c r="N2508" s="131"/>
      <c r="O2508" s="131"/>
      <c r="P2508" s="131"/>
      <c r="Q2508" s="170"/>
      <c r="R2508" s="170"/>
      <c r="S2508" s="170"/>
      <c r="T2508" s="170"/>
      <c r="U2508" s="170"/>
      <c r="V2508" s="170"/>
      <c r="W2508" s="170"/>
      <c r="X2508" s="131"/>
      <c r="Y2508"/>
      <c r="AB2508"/>
      <c r="AC2508"/>
      <c r="AD2508"/>
      <c r="AE2508"/>
      <c r="AF2508"/>
      <c r="AG2508"/>
      <c r="AH2508"/>
      <c r="AI2508"/>
      <c r="AJ2508"/>
      <c r="AK2508"/>
    </row>
    <row r="2509" spans="1:37" x14ac:dyDescent="0.25">
      <c r="A2509" s="131"/>
      <c r="B2509" s="131"/>
      <c r="C2509" s="131"/>
      <c r="D2509" s="131"/>
      <c r="E2509" s="131"/>
      <c r="F2509" s="131"/>
      <c r="G2509" s="131"/>
      <c r="H2509" s="131"/>
      <c r="I2509" s="131"/>
      <c r="J2509" s="131"/>
      <c r="K2509" s="131"/>
      <c r="L2509" s="131"/>
      <c r="M2509" s="131"/>
      <c r="N2509" s="131"/>
      <c r="O2509" s="131"/>
      <c r="P2509" s="131"/>
      <c r="Q2509" s="170"/>
      <c r="R2509" s="170"/>
      <c r="S2509" s="170"/>
      <c r="T2509" s="170"/>
      <c r="U2509" s="170"/>
      <c r="V2509" s="170"/>
      <c r="W2509" s="170"/>
      <c r="X2509" s="131"/>
      <c r="Y2509"/>
      <c r="AB2509"/>
      <c r="AC2509"/>
      <c r="AD2509"/>
      <c r="AE2509"/>
      <c r="AF2509"/>
      <c r="AG2509"/>
      <c r="AH2509"/>
      <c r="AI2509"/>
      <c r="AJ2509"/>
      <c r="AK2509"/>
    </row>
    <row r="2510" spans="1:37" x14ac:dyDescent="0.25">
      <c r="A2510" s="131"/>
      <c r="B2510" s="131"/>
      <c r="C2510" s="131"/>
      <c r="D2510" s="131"/>
      <c r="E2510" s="131"/>
      <c r="F2510" s="131"/>
      <c r="G2510" s="131"/>
      <c r="H2510" s="131"/>
      <c r="I2510" s="131"/>
      <c r="J2510" s="131"/>
      <c r="K2510" s="131"/>
      <c r="L2510" s="131"/>
      <c r="M2510" s="131"/>
      <c r="N2510" s="131"/>
      <c r="O2510" s="131"/>
      <c r="P2510" s="131"/>
      <c r="Q2510" s="170"/>
      <c r="R2510" s="170"/>
      <c r="S2510" s="170"/>
      <c r="T2510" s="170"/>
      <c r="U2510" s="170"/>
      <c r="V2510" s="170"/>
      <c r="W2510" s="170"/>
      <c r="X2510" s="131"/>
      <c r="Y2510"/>
      <c r="AB2510"/>
      <c r="AC2510"/>
      <c r="AD2510"/>
      <c r="AE2510"/>
      <c r="AF2510"/>
      <c r="AG2510"/>
      <c r="AH2510"/>
      <c r="AI2510"/>
      <c r="AJ2510"/>
      <c r="AK2510"/>
    </row>
    <row r="2511" spans="1:37" x14ac:dyDescent="0.25">
      <c r="A2511" s="131"/>
      <c r="B2511" s="131"/>
      <c r="C2511" s="131"/>
      <c r="D2511" s="131"/>
      <c r="E2511" s="131"/>
      <c r="F2511" s="131"/>
      <c r="G2511" s="131"/>
      <c r="H2511" s="131"/>
      <c r="I2511" s="131"/>
      <c r="J2511" s="131"/>
      <c r="K2511" s="131"/>
      <c r="L2511" s="131"/>
      <c r="M2511" s="131"/>
      <c r="N2511" s="131"/>
      <c r="O2511" s="131"/>
      <c r="P2511" s="131"/>
      <c r="Q2511" s="170"/>
      <c r="R2511" s="170"/>
      <c r="S2511" s="170"/>
      <c r="T2511" s="170"/>
      <c r="U2511" s="170"/>
      <c r="V2511" s="170"/>
      <c r="W2511" s="170"/>
      <c r="X2511" s="131"/>
      <c r="Y2511"/>
      <c r="AB2511"/>
      <c r="AC2511"/>
      <c r="AD2511"/>
      <c r="AE2511"/>
      <c r="AF2511"/>
      <c r="AG2511"/>
      <c r="AH2511"/>
      <c r="AI2511"/>
      <c r="AJ2511"/>
      <c r="AK2511"/>
    </row>
    <row r="2512" spans="1:37" x14ac:dyDescent="0.25">
      <c r="A2512" s="131"/>
      <c r="B2512" s="131"/>
      <c r="C2512" s="131"/>
      <c r="D2512" s="131"/>
      <c r="E2512" s="131"/>
      <c r="F2512" s="131"/>
      <c r="G2512" s="131"/>
      <c r="H2512" s="131"/>
      <c r="I2512" s="131"/>
      <c r="J2512" s="131"/>
      <c r="K2512" s="131"/>
      <c r="L2512" s="131"/>
      <c r="M2512" s="131"/>
      <c r="N2512" s="131"/>
      <c r="O2512" s="131"/>
      <c r="P2512" s="131"/>
      <c r="Q2512" s="170"/>
      <c r="R2512" s="170"/>
      <c r="S2512" s="170"/>
      <c r="T2512" s="170"/>
      <c r="U2512" s="170"/>
      <c r="V2512" s="170"/>
      <c r="W2512" s="170"/>
      <c r="X2512" s="131"/>
      <c r="Y2512"/>
      <c r="AB2512"/>
      <c r="AC2512"/>
      <c r="AD2512"/>
      <c r="AE2512"/>
      <c r="AF2512"/>
      <c r="AG2512"/>
      <c r="AH2512"/>
      <c r="AI2512"/>
      <c r="AJ2512"/>
      <c r="AK2512"/>
    </row>
    <row r="2513" spans="1:37" x14ac:dyDescent="0.25">
      <c r="A2513" s="131"/>
      <c r="B2513" s="131"/>
      <c r="C2513" s="131"/>
      <c r="D2513" s="131"/>
      <c r="E2513" s="131"/>
      <c r="F2513" s="131"/>
      <c r="G2513" s="131"/>
      <c r="H2513" s="131"/>
      <c r="I2513" s="131"/>
      <c r="J2513" s="131"/>
      <c r="K2513" s="131"/>
      <c r="L2513" s="131"/>
      <c r="M2513" s="131"/>
      <c r="N2513" s="131"/>
      <c r="O2513" s="131"/>
      <c r="P2513" s="131"/>
      <c r="Q2513" s="170"/>
      <c r="R2513" s="170"/>
      <c r="S2513" s="170"/>
      <c r="T2513" s="170"/>
      <c r="U2513" s="170"/>
      <c r="V2513" s="170"/>
      <c r="W2513" s="170"/>
      <c r="X2513" s="131"/>
      <c r="Y2513"/>
      <c r="AB2513"/>
      <c r="AC2513"/>
      <c r="AD2513"/>
      <c r="AE2513"/>
      <c r="AF2513"/>
      <c r="AG2513"/>
      <c r="AH2513"/>
      <c r="AI2513"/>
      <c r="AJ2513"/>
      <c r="AK2513"/>
    </row>
    <row r="2514" spans="1:37" x14ac:dyDescent="0.25">
      <c r="A2514" s="131"/>
      <c r="B2514" s="131"/>
      <c r="C2514" s="131"/>
      <c r="D2514" s="131"/>
      <c r="E2514" s="131"/>
      <c r="F2514" s="131"/>
      <c r="G2514" s="131"/>
      <c r="H2514" s="131"/>
      <c r="I2514" s="131"/>
      <c r="J2514" s="131"/>
      <c r="K2514" s="131"/>
      <c r="L2514" s="131"/>
      <c r="M2514" s="131"/>
      <c r="N2514" s="131"/>
      <c r="O2514" s="131"/>
      <c r="P2514" s="131"/>
      <c r="Q2514" s="170"/>
      <c r="R2514" s="170"/>
      <c r="S2514" s="170"/>
      <c r="T2514" s="170"/>
      <c r="U2514" s="170"/>
      <c r="V2514" s="170"/>
      <c r="W2514" s="170"/>
      <c r="X2514" s="131"/>
      <c r="Y2514"/>
      <c r="AB2514"/>
      <c r="AC2514"/>
      <c r="AD2514"/>
      <c r="AE2514"/>
      <c r="AF2514"/>
      <c r="AG2514"/>
      <c r="AH2514"/>
      <c r="AI2514"/>
      <c r="AJ2514"/>
      <c r="AK2514"/>
    </row>
    <row r="2515" spans="1:37" x14ac:dyDescent="0.25">
      <c r="A2515" s="131"/>
      <c r="B2515" s="131"/>
      <c r="C2515" s="131"/>
      <c r="D2515" s="131"/>
      <c r="E2515" s="131"/>
      <c r="F2515" s="131"/>
      <c r="G2515" s="131"/>
      <c r="H2515" s="131"/>
      <c r="I2515" s="131"/>
      <c r="J2515" s="131"/>
      <c r="K2515" s="131"/>
      <c r="L2515" s="131"/>
      <c r="M2515" s="131"/>
      <c r="N2515" s="131"/>
      <c r="O2515" s="131"/>
      <c r="P2515" s="131"/>
      <c r="Q2515" s="170"/>
      <c r="R2515" s="170"/>
      <c r="S2515" s="170"/>
      <c r="T2515" s="170"/>
      <c r="U2515" s="170"/>
      <c r="V2515" s="170"/>
      <c r="W2515" s="170"/>
      <c r="X2515" s="131"/>
      <c r="Y2515"/>
      <c r="AB2515"/>
      <c r="AC2515"/>
      <c r="AD2515"/>
      <c r="AE2515"/>
      <c r="AF2515"/>
      <c r="AG2515"/>
      <c r="AH2515"/>
      <c r="AI2515"/>
      <c r="AJ2515"/>
      <c r="AK2515"/>
    </row>
    <row r="2516" spans="1:37" x14ac:dyDescent="0.25">
      <c r="A2516" s="131"/>
      <c r="B2516" s="131"/>
      <c r="C2516" s="131"/>
      <c r="D2516" s="131"/>
      <c r="E2516" s="131"/>
      <c r="F2516" s="131"/>
      <c r="G2516" s="131"/>
      <c r="H2516" s="131"/>
      <c r="I2516" s="131"/>
      <c r="J2516" s="131"/>
      <c r="K2516" s="131"/>
      <c r="L2516" s="131"/>
      <c r="M2516" s="131"/>
      <c r="N2516" s="131"/>
      <c r="O2516" s="131"/>
      <c r="P2516" s="131"/>
      <c r="Q2516" s="170"/>
      <c r="R2516" s="170"/>
      <c r="S2516" s="170"/>
      <c r="T2516" s="170"/>
      <c r="U2516" s="170"/>
      <c r="V2516" s="170"/>
      <c r="W2516" s="170"/>
      <c r="X2516" s="131"/>
      <c r="Y2516"/>
      <c r="AB2516"/>
      <c r="AC2516"/>
      <c r="AD2516"/>
      <c r="AE2516"/>
      <c r="AF2516"/>
      <c r="AG2516"/>
      <c r="AH2516"/>
      <c r="AI2516"/>
      <c r="AJ2516"/>
      <c r="AK2516"/>
    </row>
    <row r="2517" spans="1:37" x14ac:dyDescent="0.25">
      <c r="A2517" s="131"/>
      <c r="B2517" s="131"/>
      <c r="C2517" s="131"/>
      <c r="D2517" s="131"/>
      <c r="E2517" s="131"/>
      <c r="F2517" s="131"/>
      <c r="G2517" s="131"/>
      <c r="H2517" s="131"/>
      <c r="I2517" s="131"/>
      <c r="J2517" s="131"/>
      <c r="K2517" s="131"/>
      <c r="L2517" s="131"/>
      <c r="M2517" s="131"/>
      <c r="N2517" s="131"/>
      <c r="O2517" s="131"/>
      <c r="P2517" s="131"/>
      <c r="Q2517" s="170"/>
      <c r="R2517" s="170"/>
      <c r="S2517" s="170"/>
      <c r="T2517" s="170"/>
      <c r="U2517" s="170"/>
      <c r="V2517" s="170"/>
      <c r="W2517" s="170"/>
      <c r="X2517" s="131"/>
      <c r="Y2517"/>
      <c r="AB2517"/>
      <c r="AC2517"/>
      <c r="AD2517"/>
      <c r="AE2517"/>
      <c r="AF2517"/>
      <c r="AG2517"/>
      <c r="AH2517"/>
      <c r="AI2517"/>
      <c r="AJ2517"/>
      <c r="AK2517"/>
    </row>
    <row r="2518" spans="1:37" x14ac:dyDescent="0.25">
      <c r="A2518" s="131"/>
      <c r="B2518" s="131"/>
      <c r="C2518" s="131"/>
      <c r="D2518" s="131"/>
      <c r="E2518" s="131"/>
      <c r="F2518" s="131"/>
      <c r="G2518" s="131"/>
      <c r="H2518" s="131"/>
      <c r="I2518" s="131"/>
      <c r="J2518" s="131"/>
      <c r="K2518" s="131"/>
      <c r="L2518" s="131"/>
      <c r="M2518" s="131"/>
      <c r="N2518" s="131"/>
      <c r="O2518" s="131"/>
      <c r="P2518" s="131"/>
      <c r="Q2518" s="170"/>
      <c r="R2518" s="170"/>
      <c r="S2518" s="170"/>
      <c r="T2518" s="170"/>
      <c r="U2518" s="170"/>
      <c r="V2518" s="170"/>
      <c r="W2518" s="170"/>
      <c r="X2518" s="131"/>
      <c r="Y2518"/>
      <c r="AB2518"/>
      <c r="AC2518"/>
      <c r="AD2518"/>
      <c r="AE2518"/>
      <c r="AF2518"/>
      <c r="AG2518"/>
      <c r="AH2518"/>
      <c r="AI2518"/>
      <c r="AJ2518"/>
      <c r="AK2518"/>
    </row>
    <row r="2519" spans="1:37" x14ac:dyDescent="0.25">
      <c r="A2519" s="131"/>
      <c r="B2519" s="131"/>
      <c r="C2519" s="131"/>
      <c r="D2519" s="131"/>
      <c r="E2519" s="131"/>
      <c r="F2519" s="131"/>
      <c r="G2519" s="131"/>
      <c r="H2519" s="131"/>
      <c r="I2519" s="131"/>
      <c r="J2519" s="131"/>
      <c r="K2519" s="131"/>
      <c r="L2519" s="131"/>
      <c r="M2519" s="131"/>
      <c r="N2519" s="131"/>
      <c r="O2519" s="131"/>
      <c r="P2519" s="131"/>
      <c r="Q2519" s="170"/>
      <c r="R2519" s="170"/>
      <c r="S2519" s="170"/>
      <c r="T2519" s="170"/>
      <c r="U2519" s="170"/>
      <c r="V2519" s="170"/>
      <c r="W2519" s="170"/>
      <c r="X2519" s="131"/>
      <c r="Y2519"/>
      <c r="AB2519"/>
      <c r="AC2519"/>
      <c r="AD2519"/>
      <c r="AE2519"/>
      <c r="AF2519"/>
      <c r="AG2519"/>
      <c r="AH2519"/>
      <c r="AI2519"/>
      <c r="AJ2519"/>
      <c r="AK2519"/>
    </row>
    <row r="2520" spans="1:37" x14ac:dyDescent="0.25">
      <c r="A2520" s="131"/>
      <c r="B2520" s="131"/>
      <c r="C2520" s="131"/>
      <c r="D2520" s="131"/>
      <c r="E2520" s="131"/>
      <c r="F2520" s="131"/>
      <c r="G2520" s="131"/>
      <c r="H2520" s="131"/>
      <c r="I2520" s="131"/>
      <c r="J2520" s="131"/>
      <c r="K2520" s="131"/>
      <c r="L2520" s="131"/>
      <c r="M2520" s="131"/>
      <c r="N2520" s="131"/>
      <c r="O2520" s="131"/>
      <c r="P2520" s="131"/>
      <c r="Q2520" s="170"/>
      <c r="R2520" s="170"/>
      <c r="S2520" s="170"/>
      <c r="T2520" s="170"/>
      <c r="U2520" s="170"/>
      <c r="V2520" s="170"/>
      <c r="W2520" s="170"/>
      <c r="X2520" s="131"/>
      <c r="Y2520"/>
      <c r="AB2520"/>
      <c r="AC2520"/>
      <c r="AD2520"/>
      <c r="AE2520"/>
      <c r="AF2520"/>
      <c r="AG2520"/>
      <c r="AH2520"/>
      <c r="AI2520"/>
      <c r="AJ2520"/>
      <c r="AK2520"/>
    </row>
    <row r="2521" spans="1:37" x14ac:dyDescent="0.25">
      <c r="A2521" s="131"/>
      <c r="B2521" s="131"/>
      <c r="C2521" s="131"/>
      <c r="D2521" s="131"/>
      <c r="E2521" s="131"/>
      <c r="F2521" s="131"/>
      <c r="G2521" s="131"/>
      <c r="H2521" s="131"/>
      <c r="I2521" s="131"/>
      <c r="J2521" s="131"/>
      <c r="K2521" s="131"/>
      <c r="L2521" s="131"/>
      <c r="M2521" s="131"/>
      <c r="N2521" s="131"/>
      <c r="O2521" s="131"/>
      <c r="P2521" s="131"/>
      <c r="Q2521" s="170"/>
      <c r="R2521" s="170"/>
      <c r="S2521" s="170"/>
      <c r="T2521" s="170"/>
      <c r="U2521" s="170"/>
      <c r="V2521" s="170"/>
      <c r="W2521" s="170"/>
      <c r="X2521" s="131"/>
      <c r="Y2521"/>
      <c r="AB2521"/>
      <c r="AC2521"/>
      <c r="AD2521"/>
      <c r="AE2521"/>
      <c r="AF2521"/>
      <c r="AG2521"/>
      <c r="AH2521"/>
      <c r="AI2521"/>
      <c r="AJ2521"/>
      <c r="AK2521"/>
    </row>
    <row r="2522" spans="1:37" x14ac:dyDescent="0.25">
      <c r="A2522" s="131"/>
      <c r="B2522" s="131"/>
      <c r="C2522" s="131"/>
      <c r="D2522" s="131"/>
      <c r="E2522" s="131"/>
      <c r="F2522" s="131"/>
      <c r="G2522" s="131"/>
      <c r="H2522" s="131"/>
      <c r="I2522" s="131"/>
      <c r="J2522" s="131"/>
      <c r="K2522" s="131"/>
      <c r="L2522" s="131"/>
      <c r="M2522" s="131"/>
      <c r="N2522" s="131"/>
      <c r="O2522" s="131"/>
      <c r="P2522" s="131"/>
      <c r="Q2522" s="170"/>
      <c r="R2522" s="170"/>
      <c r="S2522" s="170"/>
      <c r="T2522" s="170"/>
      <c r="U2522" s="170"/>
      <c r="V2522" s="170"/>
      <c r="W2522" s="170"/>
      <c r="X2522" s="131"/>
      <c r="Y2522"/>
      <c r="AB2522"/>
      <c r="AC2522"/>
      <c r="AD2522"/>
      <c r="AE2522"/>
      <c r="AF2522"/>
      <c r="AG2522"/>
      <c r="AH2522"/>
      <c r="AI2522"/>
      <c r="AJ2522"/>
      <c r="AK2522"/>
    </row>
    <row r="2523" spans="1:37" x14ac:dyDescent="0.25">
      <c r="A2523" s="131"/>
      <c r="B2523" s="131"/>
      <c r="C2523" s="131"/>
      <c r="D2523" s="131"/>
      <c r="E2523" s="131"/>
      <c r="F2523" s="131"/>
      <c r="G2523" s="131"/>
      <c r="H2523" s="131"/>
      <c r="I2523" s="131"/>
      <c r="J2523" s="131"/>
      <c r="K2523" s="131"/>
      <c r="L2523" s="131"/>
      <c r="M2523" s="131"/>
      <c r="N2523" s="131"/>
      <c r="O2523" s="131"/>
      <c r="P2523" s="131"/>
      <c r="Q2523" s="170"/>
      <c r="R2523" s="170"/>
      <c r="S2523" s="170"/>
      <c r="T2523" s="170"/>
      <c r="U2523" s="170"/>
      <c r="V2523" s="170"/>
      <c r="W2523" s="170"/>
      <c r="X2523" s="131"/>
      <c r="Y2523"/>
      <c r="AB2523"/>
      <c r="AC2523"/>
      <c r="AD2523"/>
      <c r="AE2523"/>
      <c r="AF2523"/>
      <c r="AG2523"/>
      <c r="AH2523"/>
      <c r="AI2523"/>
      <c r="AJ2523"/>
      <c r="AK2523"/>
    </row>
    <row r="2524" spans="1:37" x14ac:dyDescent="0.25">
      <c r="A2524" s="131"/>
      <c r="B2524" s="131"/>
      <c r="C2524" s="131"/>
      <c r="D2524" s="131"/>
      <c r="E2524" s="131"/>
      <c r="F2524" s="131"/>
      <c r="G2524" s="131"/>
      <c r="H2524" s="131"/>
      <c r="I2524" s="131"/>
      <c r="J2524" s="131"/>
      <c r="K2524" s="131"/>
      <c r="L2524" s="131"/>
      <c r="M2524" s="131"/>
      <c r="N2524" s="131"/>
      <c r="O2524" s="131"/>
      <c r="P2524" s="131"/>
      <c r="Q2524" s="170"/>
      <c r="R2524" s="170"/>
      <c r="S2524" s="170"/>
      <c r="T2524" s="170"/>
      <c r="U2524" s="170"/>
      <c r="V2524" s="170"/>
      <c r="W2524" s="170"/>
      <c r="X2524" s="131"/>
      <c r="Y2524"/>
      <c r="AB2524"/>
      <c r="AC2524"/>
      <c r="AD2524"/>
      <c r="AE2524"/>
      <c r="AF2524"/>
      <c r="AG2524"/>
      <c r="AH2524"/>
      <c r="AI2524"/>
      <c r="AJ2524"/>
      <c r="AK2524"/>
    </row>
    <row r="2525" spans="1:37" x14ac:dyDescent="0.25">
      <c r="A2525" s="131"/>
      <c r="B2525" s="131"/>
      <c r="C2525" s="131"/>
      <c r="D2525" s="131"/>
      <c r="E2525" s="131"/>
      <c r="F2525" s="131"/>
      <c r="G2525" s="131"/>
      <c r="H2525" s="131"/>
      <c r="I2525" s="131"/>
      <c r="J2525" s="131"/>
      <c r="K2525" s="131"/>
      <c r="L2525" s="131"/>
      <c r="M2525" s="131"/>
      <c r="N2525" s="131"/>
      <c r="O2525" s="131"/>
      <c r="P2525" s="131"/>
      <c r="Q2525" s="170"/>
      <c r="R2525" s="170"/>
      <c r="S2525" s="170"/>
      <c r="T2525" s="170"/>
      <c r="U2525" s="170"/>
      <c r="V2525" s="170"/>
      <c r="W2525" s="170"/>
      <c r="X2525" s="131"/>
      <c r="Y2525"/>
      <c r="AB2525"/>
      <c r="AC2525"/>
      <c r="AD2525"/>
      <c r="AE2525"/>
      <c r="AF2525"/>
      <c r="AG2525"/>
      <c r="AH2525"/>
      <c r="AI2525"/>
      <c r="AJ2525"/>
      <c r="AK2525"/>
    </row>
    <row r="2526" spans="1:37" x14ac:dyDescent="0.25">
      <c r="A2526" s="131"/>
      <c r="B2526" s="131"/>
      <c r="C2526" s="131"/>
      <c r="D2526" s="131"/>
      <c r="E2526" s="131"/>
      <c r="F2526" s="131"/>
      <c r="G2526" s="131"/>
      <c r="H2526" s="131"/>
      <c r="I2526" s="131"/>
      <c r="J2526" s="131"/>
      <c r="K2526" s="131"/>
      <c r="L2526" s="131"/>
      <c r="M2526" s="131"/>
      <c r="N2526" s="131"/>
      <c r="O2526" s="131"/>
      <c r="P2526" s="131"/>
      <c r="Q2526" s="170"/>
      <c r="R2526" s="170"/>
      <c r="S2526" s="170"/>
      <c r="T2526" s="170"/>
      <c r="U2526" s="170"/>
      <c r="V2526" s="170"/>
      <c r="W2526" s="170"/>
      <c r="X2526" s="131"/>
      <c r="Y2526"/>
      <c r="AB2526"/>
      <c r="AC2526"/>
      <c r="AD2526"/>
      <c r="AE2526"/>
      <c r="AF2526"/>
      <c r="AG2526"/>
      <c r="AH2526"/>
      <c r="AI2526"/>
      <c r="AJ2526"/>
      <c r="AK2526"/>
    </row>
    <row r="2527" spans="1:37" x14ac:dyDescent="0.25">
      <c r="A2527" s="131"/>
      <c r="B2527" s="131"/>
      <c r="C2527" s="131"/>
      <c r="D2527" s="131"/>
      <c r="E2527" s="131"/>
      <c r="F2527" s="131"/>
      <c r="G2527" s="131"/>
      <c r="H2527" s="131"/>
      <c r="I2527" s="131"/>
      <c r="J2527" s="131"/>
      <c r="K2527" s="131"/>
      <c r="L2527" s="131"/>
      <c r="M2527" s="131"/>
      <c r="N2527" s="131"/>
      <c r="O2527" s="131"/>
      <c r="P2527" s="131"/>
      <c r="Q2527" s="170"/>
      <c r="R2527" s="170"/>
      <c r="S2527" s="170"/>
      <c r="T2527" s="170"/>
      <c r="U2527" s="170"/>
      <c r="V2527" s="170"/>
      <c r="W2527" s="170"/>
      <c r="X2527" s="131"/>
      <c r="Y2527"/>
      <c r="AB2527"/>
      <c r="AC2527"/>
      <c r="AD2527"/>
      <c r="AE2527"/>
      <c r="AF2527"/>
      <c r="AG2527"/>
      <c r="AH2527"/>
      <c r="AI2527"/>
      <c r="AJ2527"/>
      <c r="AK2527"/>
    </row>
    <row r="2528" spans="1:37" x14ac:dyDescent="0.25">
      <c r="A2528" s="131"/>
      <c r="B2528" s="131"/>
      <c r="C2528" s="131"/>
      <c r="D2528" s="131"/>
      <c r="E2528" s="131"/>
      <c r="F2528" s="131"/>
      <c r="G2528" s="131"/>
      <c r="H2528" s="131"/>
      <c r="I2528" s="131"/>
      <c r="J2528" s="131"/>
      <c r="K2528" s="131"/>
      <c r="L2528" s="131"/>
      <c r="M2528" s="131"/>
      <c r="N2528" s="131"/>
      <c r="O2528" s="131"/>
      <c r="P2528" s="131"/>
      <c r="Q2528" s="170"/>
      <c r="R2528" s="170"/>
      <c r="S2528" s="170"/>
      <c r="T2528" s="170"/>
      <c r="U2528" s="170"/>
      <c r="V2528" s="170"/>
      <c r="W2528" s="170"/>
      <c r="X2528" s="131"/>
      <c r="Y2528"/>
      <c r="AB2528"/>
      <c r="AC2528"/>
      <c r="AD2528"/>
      <c r="AE2528"/>
      <c r="AF2528"/>
      <c r="AG2528"/>
      <c r="AH2528"/>
      <c r="AI2528"/>
      <c r="AJ2528"/>
      <c r="AK2528"/>
    </row>
    <row r="2529" spans="1:37" x14ac:dyDescent="0.25">
      <c r="A2529" s="131"/>
      <c r="B2529" s="131"/>
      <c r="C2529" s="131"/>
      <c r="D2529" s="131"/>
      <c r="E2529" s="131"/>
      <c r="F2529" s="131"/>
      <c r="G2529" s="131"/>
      <c r="H2529" s="131"/>
      <c r="I2529" s="131"/>
      <c r="J2529" s="131"/>
      <c r="K2529" s="131"/>
      <c r="L2529" s="131"/>
      <c r="M2529" s="131"/>
      <c r="N2529" s="131"/>
      <c r="O2529" s="131"/>
      <c r="P2529" s="131"/>
      <c r="Q2529" s="170"/>
      <c r="R2529" s="170"/>
      <c r="S2529" s="170"/>
      <c r="T2529" s="170"/>
      <c r="U2529" s="170"/>
      <c r="V2529" s="170"/>
      <c r="W2529" s="170"/>
      <c r="X2529" s="131"/>
      <c r="Y2529"/>
      <c r="AB2529"/>
      <c r="AC2529"/>
      <c r="AD2529"/>
      <c r="AE2529"/>
      <c r="AF2529"/>
      <c r="AG2529"/>
      <c r="AH2529"/>
      <c r="AI2529"/>
      <c r="AJ2529"/>
      <c r="AK2529"/>
    </row>
    <row r="2530" spans="1:37" x14ac:dyDescent="0.25">
      <c r="A2530" s="131"/>
      <c r="B2530" s="131"/>
      <c r="C2530" s="131"/>
      <c r="D2530" s="131"/>
      <c r="E2530" s="131"/>
      <c r="F2530" s="131"/>
      <c r="G2530" s="131"/>
      <c r="H2530" s="131"/>
      <c r="I2530" s="131"/>
      <c r="J2530" s="131"/>
      <c r="K2530" s="131"/>
      <c r="L2530" s="131"/>
      <c r="M2530" s="131"/>
      <c r="N2530" s="131"/>
      <c r="O2530" s="131"/>
      <c r="P2530" s="131"/>
      <c r="Q2530" s="170"/>
      <c r="R2530" s="170"/>
      <c r="S2530" s="170"/>
      <c r="T2530" s="170"/>
      <c r="U2530" s="170"/>
      <c r="V2530" s="170"/>
      <c r="W2530" s="170"/>
      <c r="X2530" s="131"/>
      <c r="Y2530"/>
      <c r="AB2530"/>
      <c r="AC2530"/>
      <c r="AD2530"/>
      <c r="AE2530"/>
      <c r="AF2530"/>
      <c r="AG2530"/>
      <c r="AH2530"/>
      <c r="AI2530"/>
      <c r="AJ2530"/>
      <c r="AK2530"/>
    </row>
    <row r="2531" spans="1:37" x14ac:dyDescent="0.25">
      <c r="A2531" s="131"/>
      <c r="B2531" s="131"/>
      <c r="C2531" s="131"/>
      <c r="D2531" s="131"/>
      <c r="E2531" s="131"/>
      <c r="F2531" s="131"/>
      <c r="G2531" s="131"/>
      <c r="H2531" s="131"/>
      <c r="I2531" s="131"/>
      <c r="J2531" s="131"/>
      <c r="K2531" s="131"/>
      <c r="L2531" s="131"/>
      <c r="M2531" s="131"/>
      <c r="N2531" s="131"/>
      <c r="O2531" s="131"/>
      <c r="P2531" s="131"/>
      <c r="Q2531" s="170"/>
      <c r="R2531" s="170"/>
      <c r="S2531" s="170"/>
      <c r="T2531" s="170"/>
      <c r="U2531" s="170"/>
      <c r="V2531" s="170"/>
      <c r="W2531" s="170"/>
      <c r="X2531" s="131"/>
      <c r="Y2531"/>
      <c r="AB2531"/>
      <c r="AC2531"/>
      <c r="AD2531"/>
      <c r="AE2531"/>
      <c r="AF2531"/>
      <c r="AG2531"/>
      <c r="AH2531"/>
      <c r="AI2531"/>
      <c r="AJ2531"/>
      <c r="AK2531"/>
    </row>
    <row r="2532" spans="1:37" x14ac:dyDescent="0.25">
      <c r="A2532" s="131"/>
      <c r="B2532" s="131"/>
      <c r="C2532" s="131"/>
      <c r="D2532" s="131"/>
      <c r="E2532" s="131"/>
      <c r="F2532" s="131"/>
      <c r="G2532" s="131"/>
      <c r="H2532" s="131"/>
      <c r="I2532" s="131"/>
      <c r="J2532" s="131"/>
      <c r="K2532" s="131"/>
      <c r="L2532" s="131"/>
      <c r="M2532" s="131"/>
      <c r="N2532" s="131"/>
      <c r="O2532" s="131"/>
      <c r="P2532" s="131"/>
      <c r="Q2532" s="170"/>
      <c r="R2532" s="170"/>
      <c r="S2532" s="170"/>
      <c r="T2532" s="170"/>
      <c r="U2532" s="170"/>
      <c r="V2532" s="170"/>
      <c r="W2532" s="170"/>
      <c r="X2532" s="131"/>
      <c r="Y2532"/>
      <c r="AB2532"/>
      <c r="AC2532"/>
      <c r="AD2532"/>
      <c r="AE2532"/>
      <c r="AF2532"/>
      <c r="AG2532"/>
      <c r="AH2532"/>
      <c r="AI2532"/>
      <c r="AJ2532"/>
      <c r="AK2532"/>
    </row>
    <row r="2533" spans="1:37" x14ac:dyDescent="0.25">
      <c r="A2533" s="131"/>
      <c r="B2533" s="131"/>
      <c r="C2533" s="131"/>
      <c r="D2533" s="131"/>
      <c r="E2533" s="131"/>
      <c r="F2533" s="131"/>
      <c r="G2533" s="131"/>
      <c r="H2533" s="131"/>
      <c r="I2533" s="131"/>
      <c r="J2533" s="131"/>
      <c r="K2533" s="131"/>
      <c r="L2533" s="131"/>
      <c r="M2533" s="131"/>
      <c r="N2533" s="131"/>
      <c r="O2533" s="131"/>
      <c r="P2533" s="131"/>
      <c r="Q2533" s="170"/>
      <c r="R2533" s="170"/>
      <c r="S2533" s="170"/>
      <c r="T2533" s="170"/>
      <c r="U2533" s="170"/>
      <c r="V2533" s="170"/>
      <c r="W2533" s="170"/>
      <c r="X2533" s="131"/>
      <c r="Y2533"/>
      <c r="AB2533"/>
      <c r="AC2533"/>
      <c r="AD2533"/>
      <c r="AE2533"/>
      <c r="AF2533"/>
      <c r="AG2533"/>
      <c r="AH2533"/>
      <c r="AI2533"/>
      <c r="AJ2533"/>
      <c r="AK2533"/>
    </row>
    <row r="2534" spans="1:37" x14ac:dyDescent="0.25">
      <c r="A2534" s="131"/>
      <c r="B2534" s="131"/>
      <c r="C2534" s="131"/>
      <c r="D2534" s="131"/>
      <c r="E2534" s="131"/>
      <c r="F2534" s="131"/>
      <c r="G2534" s="131"/>
      <c r="H2534" s="131"/>
      <c r="I2534" s="131"/>
      <c r="J2534" s="131"/>
      <c r="K2534" s="131"/>
      <c r="L2534" s="131"/>
      <c r="M2534" s="131"/>
      <c r="N2534" s="131"/>
      <c r="O2534" s="131"/>
      <c r="P2534" s="131"/>
      <c r="Q2534" s="170"/>
      <c r="R2534" s="170"/>
      <c r="S2534" s="170"/>
      <c r="T2534" s="170"/>
      <c r="U2534" s="170"/>
      <c r="V2534" s="170"/>
      <c r="W2534" s="170"/>
      <c r="X2534" s="131"/>
      <c r="Y2534"/>
      <c r="AB2534"/>
      <c r="AC2534"/>
      <c r="AD2534"/>
      <c r="AE2534"/>
      <c r="AF2534"/>
      <c r="AG2534"/>
      <c r="AH2534"/>
      <c r="AI2534"/>
      <c r="AJ2534"/>
      <c r="AK2534"/>
    </row>
    <row r="2535" spans="1:37" x14ac:dyDescent="0.25">
      <c r="A2535" s="131"/>
      <c r="B2535" s="131"/>
      <c r="C2535" s="131"/>
      <c r="D2535" s="131"/>
      <c r="E2535" s="131"/>
      <c r="F2535" s="131"/>
      <c r="G2535" s="131"/>
      <c r="H2535" s="131"/>
      <c r="I2535" s="131"/>
      <c r="J2535" s="131"/>
      <c r="K2535" s="131"/>
      <c r="L2535" s="131"/>
      <c r="M2535" s="131"/>
      <c r="N2535" s="131"/>
      <c r="O2535" s="131"/>
      <c r="P2535" s="131"/>
      <c r="Q2535" s="170"/>
      <c r="R2535" s="170"/>
      <c r="S2535" s="170"/>
      <c r="T2535" s="170"/>
      <c r="U2535" s="170"/>
      <c r="V2535" s="170"/>
      <c r="W2535" s="170"/>
      <c r="X2535" s="131"/>
      <c r="Y2535"/>
      <c r="AB2535"/>
      <c r="AC2535"/>
      <c r="AD2535"/>
      <c r="AE2535"/>
      <c r="AF2535"/>
      <c r="AG2535"/>
      <c r="AH2535"/>
      <c r="AI2535"/>
      <c r="AJ2535"/>
      <c r="AK2535"/>
    </row>
    <row r="2536" spans="1:37" x14ac:dyDescent="0.25">
      <c r="A2536" s="131"/>
      <c r="B2536" s="131"/>
      <c r="C2536" s="131"/>
      <c r="D2536" s="131"/>
      <c r="E2536" s="131"/>
      <c r="F2536" s="131"/>
      <c r="G2536" s="131"/>
      <c r="H2536" s="131"/>
      <c r="I2536" s="131"/>
      <c r="J2536" s="131"/>
      <c r="K2536" s="131"/>
      <c r="L2536" s="131"/>
      <c r="M2536" s="131"/>
      <c r="N2536" s="131"/>
      <c r="O2536" s="131"/>
      <c r="P2536" s="131"/>
      <c r="Q2536" s="170"/>
      <c r="R2536" s="170"/>
      <c r="S2536" s="170"/>
      <c r="T2536" s="170"/>
      <c r="U2536" s="170"/>
      <c r="V2536" s="170"/>
      <c r="W2536" s="170"/>
      <c r="X2536" s="131"/>
      <c r="Y2536"/>
      <c r="AB2536"/>
      <c r="AC2536"/>
      <c r="AD2536"/>
      <c r="AE2536"/>
      <c r="AF2536"/>
      <c r="AG2536"/>
      <c r="AH2536"/>
      <c r="AI2536"/>
      <c r="AJ2536"/>
      <c r="AK2536"/>
    </row>
    <row r="2537" spans="1:37" x14ac:dyDescent="0.25">
      <c r="A2537" s="131"/>
      <c r="B2537" s="131"/>
      <c r="C2537" s="131"/>
      <c r="D2537" s="131"/>
      <c r="E2537" s="131"/>
      <c r="F2537" s="131"/>
      <c r="G2537" s="131"/>
      <c r="H2537" s="131"/>
      <c r="I2537" s="131"/>
      <c r="J2537" s="131"/>
      <c r="K2537" s="131"/>
      <c r="L2537" s="131"/>
      <c r="M2537" s="131"/>
      <c r="N2537" s="131"/>
      <c r="O2537" s="131"/>
      <c r="P2537" s="131"/>
      <c r="Q2537" s="170"/>
      <c r="R2537" s="170"/>
      <c r="S2537" s="170"/>
      <c r="T2537" s="170"/>
      <c r="U2537" s="170"/>
      <c r="V2537" s="170"/>
      <c r="W2537" s="170"/>
      <c r="X2537" s="131"/>
      <c r="Y2537"/>
      <c r="AB2537"/>
      <c r="AC2537"/>
      <c r="AD2537"/>
      <c r="AE2537"/>
      <c r="AF2537"/>
      <c r="AG2537"/>
      <c r="AH2537"/>
      <c r="AI2537"/>
      <c r="AJ2537"/>
      <c r="AK2537"/>
    </row>
    <row r="2538" spans="1:37" x14ac:dyDescent="0.25">
      <c r="A2538" s="131"/>
      <c r="B2538" s="131"/>
      <c r="C2538" s="131"/>
      <c r="D2538" s="131"/>
      <c r="E2538" s="131"/>
      <c r="F2538" s="131"/>
      <c r="G2538" s="131"/>
      <c r="H2538" s="131"/>
      <c r="I2538" s="131"/>
      <c r="J2538" s="131"/>
      <c r="K2538" s="131"/>
      <c r="L2538" s="131"/>
      <c r="M2538" s="131"/>
      <c r="N2538" s="131"/>
      <c r="O2538" s="131"/>
      <c r="P2538" s="131"/>
      <c r="Q2538" s="170"/>
      <c r="R2538" s="170"/>
      <c r="S2538" s="170"/>
      <c r="T2538" s="170"/>
      <c r="U2538" s="170"/>
      <c r="V2538" s="170"/>
      <c r="W2538" s="170"/>
      <c r="X2538" s="131"/>
      <c r="Y2538"/>
      <c r="AB2538"/>
      <c r="AC2538"/>
      <c r="AD2538"/>
      <c r="AE2538"/>
      <c r="AF2538"/>
      <c r="AG2538"/>
      <c r="AH2538"/>
      <c r="AI2538"/>
      <c r="AJ2538"/>
      <c r="AK2538"/>
    </row>
    <row r="2539" spans="1:37" x14ac:dyDescent="0.25">
      <c r="A2539" s="131"/>
      <c r="B2539" s="131"/>
      <c r="C2539" s="131"/>
      <c r="D2539" s="131"/>
      <c r="E2539" s="131"/>
      <c r="F2539" s="131"/>
      <c r="G2539" s="131"/>
      <c r="H2539" s="131"/>
      <c r="I2539" s="131"/>
      <c r="J2539" s="131"/>
      <c r="K2539" s="131"/>
      <c r="L2539" s="131"/>
      <c r="M2539" s="131"/>
      <c r="N2539" s="131"/>
      <c r="O2539" s="131"/>
      <c r="P2539" s="131"/>
      <c r="Q2539" s="170"/>
      <c r="R2539" s="170"/>
      <c r="S2539" s="170"/>
      <c r="T2539" s="170"/>
      <c r="U2539" s="170"/>
      <c r="V2539" s="170"/>
      <c r="W2539" s="170"/>
      <c r="X2539" s="131"/>
      <c r="Y2539"/>
      <c r="AB2539"/>
      <c r="AC2539"/>
      <c r="AD2539"/>
      <c r="AE2539"/>
      <c r="AF2539"/>
      <c r="AG2539"/>
      <c r="AH2539"/>
      <c r="AI2539"/>
      <c r="AJ2539"/>
      <c r="AK2539"/>
    </row>
    <row r="2540" spans="1:37" x14ac:dyDescent="0.25">
      <c r="A2540" s="131"/>
      <c r="B2540" s="131"/>
      <c r="C2540" s="131"/>
      <c r="D2540" s="131"/>
      <c r="E2540" s="131"/>
      <c r="F2540" s="131"/>
      <c r="G2540" s="131"/>
      <c r="H2540" s="131"/>
      <c r="I2540" s="131"/>
      <c r="J2540" s="131"/>
      <c r="K2540" s="131"/>
      <c r="L2540" s="131"/>
      <c r="M2540" s="131"/>
      <c r="N2540" s="131"/>
      <c r="O2540" s="131"/>
      <c r="P2540" s="131"/>
      <c r="Q2540" s="170"/>
      <c r="R2540" s="170"/>
      <c r="S2540" s="170"/>
      <c r="T2540" s="170"/>
      <c r="U2540" s="170"/>
      <c r="V2540" s="170"/>
      <c r="W2540" s="170"/>
      <c r="X2540" s="131"/>
      <c r="Y2540"/>
      <c r="AB2540"/>
      <c r="AC2540"/>
      <c r="AD2540"/>
      <c r="AE2540"/>
      <c r="AF2540"/>
      <c r="AG2540"/>
      <c r="AH2540"/>
      <c r="AI2540"/>
      <c r="AJ2540"/>
      <c r="AK2540"/>
    </row>
    <row r="2541" spans="1:37" x14ac:dyDescent="0.25">
      <c r="A2541" s="131"/>
      <c r="B2541" s="131"/>
      <c r="C2541" s="131"/>
      <c r="D2541" s="131"/>
      <c r="E2541" s="131"/>
      <c r="F2541" s="131"/>
      <c r="G2541" s="131"/>
      <c r="H2541" s="131"/>
      <c r="I2541" s="131"/>
      <c r="J2541" s="131"/>
      <c r="K2541" s="131"/>
      <c r="L2541" s="131"/>
      <c r="M2541" s="131"/>
      <c r="N2541" s="131"/>
      <c r="O2541" s="131"/>
      <c r="P2541" s="131"/>
      <c r="Q2541" s="170"/>
      <c r="R2541" s="170"/>
      <c r="S2541" s="170"/>
      <c r="T2541" s="170"/>
      <c r="U2541" s="170"/>
      <c r="V2541" s="170"/>
      <c r="W2541" s="170"/>
      <c r="X2541" s="131"/>
      <c r="Y2541"/>
      <c r="AB2541"/>
      <c r="AC2541"/>
      <c r="AD2541"/>
      <c r="AE2541"/>
      <c r="AF2541"/>
      <c r="AG2541"/>
      <c r="AH2541"/>
      <c r="AI2541"/>
      <c r="AJ2541"/>
      <c r="AK2541"/>
    </row>
    <row r="2542" spans="1:37" x14ac:dyDescent="0.25">
      <c r="A2542" s="131"/>
      <c r="B2542" s="131"/>
      <c r="C2542" s="131"/>
      <c r="D2542" s="131"/>
      <c r="E2542" s="131"/>
      <c r="F2542" s="131"/>
      <c r="G2542" s="131"/>
      <c r="H2542" s="131"/>
      <c r="I2542" s="131"/>
      <c r="J2542" s="131"/>
      <c r="K2542" s="131"/>
      <c r="L2542" s="131"/>
      <c r="M2542" s="131"/>
      <c r="N2542" s="131"/>
      <c r="O2542" s="131"/>
      <c r="P2542" s="131"/>
      <c r="Q2542" s="170"/>
      <c r="R2542" s="170"/>
      <c r="S2542" s="170"/>
      <c r="T2542" s="170"/>
      <c r="U2542" s="170"/>
      <c r="V2542" s="170"/>
      <c r="W2542" s="170"/>
      <c r="X2542" s="131"/>
      <c r="Y2542"/>
      <c r="AB2542"/>
      <c r="AC2542"/>
      <c r="AD2542"/>
      <c r="AE2542"/>
      <c r="AF2542"/>
      <c r="AG2542"/>
      <c r="AH2542"/>
      <c r="AI2542"/>
      <c r="AJ2542"/>
      <c r="AK2542"/>
    </row>
    <row r="2543" spans="1:37" x14ac:dyDescent="0.25">
      <c r="A2543" s="131"/>
      <c r="B2543" s="131"/>
      <c r="C2543" s="131"/>
      <c r="D2543" s="131"/>
      <c r="E2543" s="131"/>
      <c r="F2543" s="131"/>
      <c r="G2543" s="131"/>
      <c r="H2543" s="131"/>
      <c r="I2543" s="131"/>
      <c r="J2543" s="131"/>
      <c r="K2543" s="131"/>
      <c r="L2543" s="131"/>
      <c r="M2543" s="131"/>
      <c r="N2543" s="131"/>
      <c r="O2543" s="131"/>
      <c r="P2543" s="131"/>
      <c r="Q2543" s="170"/>
      <c r="R2543" s="170"/>
      <c r="S2543" s="170"/>
      <c r="T2543" s="170"/>
      <c r="U2543" s="170"/>
      <c r="V2543" s="170"/>
      <c r="W2543" s="170"/>
      <c r="X2543" s="131"/>
      <c r="Y2543"/>
      <c r="AB2543"/>
      <c r="AC2543"/>
      <c r="AD2543"/>
      <c r="AE2543"/>
      <c r="AF2543"/>
      <c r="AG2543"/>
      <c r="AH2543"/>
      <c r="AI2543"/>
      <c r="AJ2543"/>
      <c r="AK2543"/>
    </row>
    <row r="2544" spans="1:37" x14ac:dyDescent="0.25">
      <c r="A2544" s="131"/>
      <c r="B2544" s="131"/>
      <c r="C2544" s="131"/>
      <c r="D2544" s="131"/>
      <c r="E2544" s="131"/>
      <c r="F2544" s="131"/>
      <c r="G2544" s="131"/>
      <c r="H2544" s="131"/>
      <c r="I2544" s="131"/>
      <c r="J2544" s="131"/>
      <c r="K2544" s="131"/>
      <c r="L2544" s="131"/>
      <c r="M2544" s="131"/>
      <c r="N2544" s="131"/>
      <c r="O2544" s="131"/>
      <c r="P2544" s="131"/>
      <c r="Q2544" s="170"/>
      <c r="R2544" s="170"/>
      <c r="S2544" s="170"/>
      <c r="T2544" s="170"/>
      <c r="U2544" s="170"/>
      <c r="V2544" s="170"/>
      <c r="W2544" s="170"/>
      <c r="X2544" s="131"/>
      <c r="Y2544"/>
      <c r="AB2544"/>
      <c r="AC2544"/>
      <c r="AD2544"/>
      <c r="AE2544"/>
      <c r="AF2544"/>
      <c r="AG2544"/>
      <c r="AH2544"/>
      <c r="AI2544"/>
      <c r="AJ2544"/>
      <c r="AK2544"/>
    </row>
    <row r="2545" spans="1:37" x14ac:dyDescent="0.25">
      <c r="A2545" s="131"/>
      <c r="B2545" s="131"/>
      <c r="C2545" s="131"/>
      <c r="D2545" s="131"/>
      <c r="E2545" s="131"/>
      <c r="F2545" s="131"/>
      <c r="G2545" s="131"/>
      <c r="H2545" s="131"/>
      <c r="I2545" s="131"/>
      <c r="J2545" s="131"/>
      <c r="K2545" s="131"/>
      <c r="L2545" s="131"/>
      <c r="M2545" s="131"/>
      <c r="N2545" s="131"/>
      <c r="O2545" s="131"/>
      <c r="P2545" s="131"/>
      <c r="Q2545" s="170"/>
      <c r="R2545" s="170"/>
      <c r="S2545" s="170"/>
      <c r="T2545" s="170"/>
      <c r="U2545" s="170"/>
      <c r="V2545" s="170"/>
      <c r="W2545" s="170"/>
      <c r="X2545" s="131"/>
      <c r="Y2545"/>
      <c r="AB2545"/>
      <c r="AC2545"/>
      <c r="AD2545"/>
      <c r="AE2545"/>
      <c r="AF2545"/>
      <c r="AG2545"/>
      <c r="AH2545"/>
      <c r="AI2545"/>
      <c r="AJ2545"/>
      <c r="AK2545"/>
    </row>
    <row r="2546" spans="1:37" x14ac:dyDescent="0.25">
      <c r="A2546" s="131"/>
      <c r="B2546" s="131"/>
      <c r="C2546" s="131"/>
      <c r="D2546" s="131"/>
      <c r="E2546" s="131"/>
      <c r="F2546" s="131"/>
      <c r="G2546" s="131"/>
      <c r="H2546" s="131"/>
      <c r="I2546" s="131"/>
      <c r="J2546" s="131"/>
      <c r="K2546" s="131"/>
      <c r="L2546" s="131"/>
      <c r="M2546" s="131"/>
      <c r="N2546" s="131"/>
      <c r="O2546" s="131"/>
      <c r="P2546" s="131"/>
      <c r="Q2546" s="170"/>
      <c r="R2546" s="170"/>
      <c r="S2546" s="170"/>
      <c r="T2546" s="170"/>
      <c r="U2546" s="170"/>
      <c r="V2546" s="170"/>
      <c r="W2546" s="170"/>
      <c r="X2546" s="131"/>
      <c r="Y2546"/>
      <c r="AB2546"/>
      <c r="AC2546"/>
      <c r="AD2546"/>
      <c r="AE2546"/>
      <c r="AF2546"/>
      <c r="AG2546"/>
      <c r="AH2546"/>
      <c r="AI2546"/>
      <c r="AJ2546"/>
      <c r="AK2546"/>
    </row>
    <row r="2547" spans="1:37" x14ac:dyDescent="0.25">
      <c r="A2547" s="131"/>
      <c r="B2547" s="131"/>
      <c r="C2547" s="131"/>
      <c r="D2547" s="131"/>
      <c r="E2547" s="131"/>
      <c r="F2547" s="131"/>
      <c r="G2547" s="131"/>
      <c r="H2547" s="131"/>
      <c r="I2547" s="131"/>
      <c r="J2547" s="131"/>
      <c r="K2547" s="131"/>
      <c r="L2547" s="131"/>
      <c r="M2547" s="131"/>
      <c r="N2547" s="131"/>
      <c r="O2547" s="131"/>
      <c r="P2547" s="131"/>
      <c r="Q2547" s="170"/>
      <c r="R2547" s="170"/>
      <c r="S2547" s="170"/>
      <c r="T2547" s="170"/>
      <c r="U2547" s="170"/>
      <c r="V2547" s="170"/>
      <c r="W2547" s="170"/>
      <c r="X2547" s="131"/>
      <c r="Y2547"/>
      <c r="AB2547"/>
      <c r="AC2547"/>
      <c r="AD2547"/>
      <c r="AE2547"/>
      <c r="AF2547"/>
      <c r="AG2547"/>
      <c r="AH2547"/>
      <c r="AI2547"/>
      <c r="AJ2547"/>
      <c r="AK2547"/>
    </row>
    <row r="2548" spans="1:37" x14ac:dyDescent="0.25">
      <c r="A2548" s="131"/>
      <c r="B2548" s="131"/>
      <c r="C2548" s="131"/>
      <c r="D2548" s="131"/>
      <c r="E2548" s="131"/>
      <c r="F2548" s="131"/>
      <c r="G2548" s="131"/>
      <c r="H2548" s="131"/>
      <c r="I2548" s="131"/>
      <c r="J2548" s="131"/>
      <c r="K2548" s="131"/>
      <c r="L2548" s="131"/>
      <c r="M2548" s="131"/>
      <c r="N2548" s="131"/>
      <c r="O2548" s="131"/>
      <c r="P2548" s="131"/>
      <c r="Q2548" s="170"/>
      <c r="R2548" s="170"/>
      <c r="S2548" s="170"/>
      <c r="T2548" s="170"/>
      <c r="U2548" s="170"/>
      <c r="V2548" s="170"/>
      <c r="W2548" s="170"/>
      <c r="X2548" s="131"/>
      <c r="Y2548"/>
      <c r="AB2548"/>
      <c r="AC2548"/>
      <c r="AD2548"/>
      <c r="AE2548"/>
      <c r="AF2548"/>
      <c r="AG2548"/>
      <c r="AH2548"/>
      <c r="AI2548"/>
      <c r="AJ2548"/>
      <c r="AK2548"/>
    </row>
    <row r="2549" spans="1:37" x14ac:dyDescent="0.25">
      <c r="A2549" s="131"/>
      <c r="B2549" s="131"/>
      <c r="C2549" s="131"/>
      <c r="D2549" s="131"/>
      <c r="E2549" s="131"/>
      <c r="F2549" s="131"/>
      <c r="G2549" s="131"/>
      <c r="H2549" s="131"/>
      <c r="I2549" s="131"/>
      <c r="J2549" s="131"/>
      <c r="K2549" s="131"/>
      <c r="L2549" s="131"/>
      <c r="M2549" s="131"/>
      <c r="N2549" s="131"/>
      <c r="O2549" s="131"/>
      <c r="P2549" s="131"/>
      <c r="Q2549" s="170"/>
      <c r="R2549" s="170"/>
      <c r="S2549" s="170"/>
      <c r="T2549" s="170"/>
      <c r="U2549" s="170"/>
      <c r="V2549" s="170"/>
      <c r="W2549" s="170"/>
      <c r="X2549" s="131"/>
      <c r="Y2549"/>
      <c r="AB2549"/>
      <c r="AC2549"/>
      <c r="AD2549"/>
      <c r="AE2549"/>
      <c r="AF2549"/>
      <c r="AG2549"/>
      <c r="AH2549"/>
      <c r="AI2549"/>
      <c r="AJ2549"/>
      <c r="AK2549"/>
    </row>
    <row r="2550" spans="1:37" x14ac:dyDescent="0.25">
      <c r="A2550" s="131"/>
      <c r="B2550" s="131"/>
      <c r="C2550" s="131"/>
      <c r="D2550" s="131"/>
      <c r="E2550" s="131"/>
      <c r="F2550" s="131"/>
      <c r="G2550" s="131"/>
      <c r="H2550" s="131"/>
      <c r="I2550" s="131"/>
      <c r="J2550" s="131"/>
      <c r="K2550" s="131"/>
      <c r="L2550" s="131"/>
      <c r="M2550" s="131"/>
      <c r="N2550" s="131"/>
      <c r="O2550" s="131"/>
      <c r="P2550" s="131"/>
      <c r="Q2550" s="170"/>
      <c r="R2550" s="170"/>
      <c r="S2550" s="170"/>
      <c r="T2550" s="170"/>
      <c r="U2550" s="170"/>
      <c r="V2550" s="170"/>
      <c r="W2550" s="170"/>
      <c r="X2550" s="131"/>
      <c r="Y2550"/>
      <c r="AB2550"/>
      <c r="AC2550"/>
      <c r="AD2550"/>
      <c r="AE2550"/>
      <c r="AF2550"/>
      <c r="AG2550"/>
      <c r="AH2550"/>
      <c r="AI2550"/>
      <c r="AJ2550"/>
      <c r="AK2550"/>
    </row>
    <row r="2551" spans="1:37" x14ac:dyDescent="0.25">
      <c r="A2551" s="131"/>
      <c r="B2551" s="131"/>
      <c r="C2551" s="131"/>
      <c r="D2551" s="131"/>
      <c r="E2551" s="131"/>
      <c r="F2551" s="131"/>
      <c r="G2551" s="131"/>
      <c r="H2551" s="131"/>
      <c r="I2551" s="131"/>
      <c r="J2551" s="131"/>
      <c r="K2551" s="131"/>
      <c r="L2551" s="131"/>
      <c r="M2551" s="131"/>
      <c r="N2551" s="131"/>
      <c r="O2551" s="131"/>
      <c r="P2551" s="131"/>
      <c r="Q2551" s="170"/>
      <c r="R2551" s="170"/>
      <c r="S2551" s="170"/>
      <c r="T2551" s="170"/>
      <c r="U2551" s="170"/>
      <c r="V2551" s="170"/>
      <c r="W2551" s="170"/>
      <c r="X2551" s="131"/>
      <c r="Y2551"/>
      <c r="AB2551"/>
      <c r="AC2551"/>
      <c r="AD2551"/>
      <c r="AE2551"/>
      <c r="AF2551"/>
      <c r="AG2551"/>
      <c r="AH2551"/>
      <c r="AI2551"/>
      <c r="AJ2551"/>
      <c r="AK2551"/>
    </row>
    <row r="2552" spans="1:37" x14ac:dyDescent="0.25">
      <c r="A2552" s="131"/>
      <c r="B2552" s="131"/>
      <c r="C2552" s="131"/>
      <c r="D2552" s="131"/>
      <c r="E2552" s="131"/>
      <c r="F2552" s="131"/>
      <c r="G2552" s="131"/>
      <c r="H2552" s="131"/>
      <c r="I2552" s="131"/>
      <c r="J2552" s="131"/>
      <c r="K2552" s="131"/>
      <c r="L2552" s="131"/>
      <c r="M2552" s="131"/>
      <c r="N2552" s="131"/>
      <c r="O2552" s="131"/>
      <c r="P2552" s="131"/>
      <c r="Q2552" s="170"/>
      <c r="R2552" s="170"/>
      <c r="S2552" s="170"/>
      <c r="T2552" s="170"/>
      <c r="U2552" s="170"/>
      <c r="V2552" s="170"/>
      <c r="W2552" s="170"/>
      <c r="X2552" s="131"/>
      <c r="Y2552"/>
      <c r="AB2552"/>
      <c r="AC2552"/>
      <c r="AD2552"/>
      <c r="AE2552"/>
      <c r="AF2552"/>
      <c r="AG2552"/>
      <c r="AH2552"/>
      <c r="AI2552"/>
      <c r="AJ2552"/>
      <c r="AK2552"/>
    </row>
    <row r="2553" spans="1:37" x14ac:dyDescent="0.25">
      <c r="A2553" s="131"/>
      <c r="B2553" s="131"/>
      <c r="C2553" s="131"/>
      <c r="D2553" s="131"/>
      <c r="E2553" s="131"/>
      <c r="F2553" s="131"/>
      <c r="G2553" s="131"/>
      <c r="H2553" s="131"/>
      <c r="I2553" s="131"/>
      <c r="J2553" s="131"/>
      <c r="K2553" s="131"/>
      <c r="L2553" s="131"/>
      <c r="M2553" s="131"/>
      <c r="N2553" s="131"/>
      <c r="O2553" s="131"/>
      <c r="P2553" s="131"/>
      <c r="Q2553" s="170"/>
      <c r="R2553" s="170"/>
      <c r="S2553" s="170"/>
      <c r="T2553" s="170"/>
      <c r="U2553" s="170"/>
      <c r="V2553" s="170"/>
      <c r="W2553" s="170"/>
      <c r="X2553" s="131"/>
      <c r="Y2553"/>
      <c r="AB2553"/>
      <c r="AC2553"/>
      <c r="AD2553"/>
      <c r="AE2553"/>
      <c r="AF2553"/>
      <c r="AG2553"/>
      <c r="AH2553"/>
      <c r="AI2553"/>
      <c r="AJ2553"/>
      <c r="AK2553"/>
    </row>
    <row r="2554" spans="1:37" x14ac:dyDescent="0.25">
      <c r="A2554" s="131"/>
      <c r="B2554" s="131"/>
      <c r="C2554" s="131"/>
      <c r="D2554" s="131"/>
      <c r="E2554" s="131"/>
      <c r="F2554" s="131"/>
      <c r="G2554" s="131"/>
      <c r="H2554" s="131"/>
      <c r="I2554" s="131"/>
      <c r="J2554" s="131"/>
      <c r="K2554" s="131"/>
      <c r="L2554" s="131"/>
      <c r="M2554" s="131"/>
      <c r="N2554" s="131"/>
      <c r="O2554" s="131"/>
      <c r="P2554" s="131"/>
      <c r="Q2554" s="170"/>
      <c r="R2554" s="170"/>
      <c r="S2554" s="170"/>
      <c r="T2554" s="170"/>
      <c r="U2554" s="170"/>
      <c r="V2554" s="170"/>
      <c r="W2554" s="170"/>
      <c r="X2554" s="131"/>
      <c r="Y2554"/>
      <c r="AB2554"/>
      <c r="AC2554"/>
      <c r="AD2554"/>
      <c r="AE2554"/>
      <c r="AF2554"/>
      <c r="AG2554"/>
      <c r="AH2554"/>
      <c r="AI2554"/>
      <c r="AJ2554"/>
      <c r="AK2554"/>
    </row>
    <row r="2555" spans="1:37" x14ac:dyDescent="0.25">
      <c r="A2555" s="131"/>
      <c r="B2555" s="131"/>
      <c r="C2555" s="131"/>
      <c r="D2555" s="131"/>
      <c r="E2555" s="131"/>
      <c r="F2555" s="131"/>
      <c r="G2555" s="131"/>
      <c r="H2555" s="131"/>
      <c r="I2555" s="131"/>
      <c r="J2555" s="131"/>
      <c r="K2555" s="131"/>
      <c r="L2555" s="131"/>
      <c r="M2555" s="131"/>
      <c r="N2555" s="131"/>
      <c r="O2555" s="131"/>
      <c r="P2555" s="131"/>
      <c r="Q2555" s="170"/>
      <c r="R2555" s="170"/>
      <c r="S2555" s="170"/>
      <c r="T2555" s="170"/>
      <c r="U2555" s="170"/>
      <c r="V2555" s="170"/>
      <c r="W2555" s="170"/>
      <c r="X2555" s="131"/>
      <c r="Y2555"/>
      <c r="AB2555"/>
      <c r="AC2555"/>
      <c r="AD2555"/>
      <c r="AE2555"/>
      <c r="AF2555"/>
      <c r="AG2555"/>
      <c r="AH2555"/>
      <c r="AI2555"/>
      <c r="AJ2555"/>
      <c r="AK2555"/>
    </row>
    <row r="2556" spans="1:37" x14ac:dyDescent="0.25">
      <c r="A2556" s="131"/>
      <c r="B2556" s="131"/>
      <c r="C2556" s="131"/>
      <c r="D2556" s="131"/>
      <c r="E2556" s="131"/>
      <c r="F2556" s="131"/>
      <c r="G2556" s="131"/>
      <c r="H2556" s="131"/>
      <c r="I2556" s="131"/>
      <c r="J2556" s="131"/>
      <c r="K2556" s="131"/>
      <c r="L2556" s="131"/>
      <c r="M2556" s="131"/>
      <c r="N2556" s="131"/>
      <c r="O2556" s="131"/>
      <c r="P2556" s="131"/>
      <c r="Q2556" s="170"/>
      <c r="R2556" s="170"/>
      <c r="S2556" s="170"/>
      <c r="T2556" s="170"/>
      <c r="U2556" s="170"/>
      <c r="V2556" s="170"/>
      <c r="W2556" s="170"/>
      <c r="X2556" s="131"/>
      <c r="Y2556"/>
      <c r="AB2556"/>
      <c r="AC2556"/>
      <c r="AD2556"/>
      <c r="AE2556"/>
      <c r="AF2556"/>
      <c r="AG2556"/>
      <c r="AH2556"/>
      <c r="AI2556"/>
      <c r="AJ2556"/>
      <c r="AK2556"/>
    </row>
    <row r="2557" spans="1:37" x14ac:dyDescent="0.25">
      <c r="A2557" s="131"/>
      <c r="B2557" s="131"/>
      <c r="C2557" s="131"/>
      <c r="D2557" s="131"/>
      <c r="E2557" s="131"/>
      <c r="F2557" s="131"/>
      <c r="G2557" s="131"/>
      <c r="H2557" s="131"/>
      <c r="I2557" s="131"/>
      <c r="J2557" s="131"/>
      <c r="K2557" s="131"/>
      <c r="L2557" s="131"/>
      <c r="M2557" s="131"/>
      <c r="N2557" s="131"/>
      <c r="O2557" s="131"/>
      <c r="P2557" s="131"/>
      <c r="Q2557" s="170"/>
      <c r="R2557" s="170"/>
      <c r="S2557" s="170"/>
      <c r="T2557" s="170"/>
      <c r="U2557" s="170"/>
      <c r="V2557" s="170"/>
      <c r="W2557" s="170"/>
      <c r="X2557" s="131"/>
      <c r="Y2557"/>
      <c r="AB2557"/>
      <c r="AC2557"/>
      <c r="AD2557"/>
      <c r="AE2557"/>
      <c r="AF2557"/>
      <c r="AG2557"/>
      <c r="AH2557"/>
      <c r="AI2557"/>
      <c r="AJ2557"/>
      <c r="AK2557"/>
    </row>
    <row r="2558" spans="1:37" x14ac:dyDescent="0.25">
      <c r="A2558" s="131"/>
      <c r="B2558" s="131"/>
      <c r="C2558" s="131"/>
      <c r="D2558" s="131"/>
      <c r="E2558" s="131"/>
      <c r="F2558" s="131"/>
      <c r="G2558" s="131"/>
      <c r="H2558" s="131"/>
      <c r="I2558" s="131"/>
      <c r="J2558" s="131"/>
      <c r="K2558" s="131"/>
      <c r="L2558" s="131"/>
      <c r="M2558" s="131"/>
      <c r="N2558" s="131"/>
      <c r="O2558" s="131"/>
      <c r="P2558" s="131"/>
      <c r="Q2558" s="170"/>
      <c r="R2558" s="170"/>
      <c r="S2558" s="170"/>
      <c r="T2558" s="170"/>
      <c r="U2558" s="170"/>
      <c r="V2558" s="170"/>
      <c r="W2558" s="170"/>
      <c r="X2558" s="131"/>
      <c r="Y2558"/>
      <c r="AB2558"/>
      <c r="AC2558"/>
      <c r="AD2558"/>
      <c r="AE2558"/>
      <c r="AF2558"/>
      <c r="AG2558"/>
      <c r="AH2558"/>
      <c r="AI2558"/>
      <c r="AJ2558"/>
      <c r="AK2558"/>
    </row>
    <row r="2559" spans="1:37" x14ac:dyDescent="0.25">
      <c r="A2559" s="131"/>
      <c r="B2559" s="131"/>
      <c r="C2559" s="131"/>
      <c r="D2559" s="131"/>
      <c r="E2559" s="131"/>
      <c r="F2559" s="131"/>
      <c r="G2559" s="131"/>
      <c r="H2559" s="131"/>
      <c r="I2559" s="131"/>
      <c r="J2559" s="131"/>
      <c r="K2559" s="131"/>
      <c r="L2559" s="131"/>
      <c r="M2559" s="131"/>
      <c r="N2559" s="131"/>
      <c r="O2559" s="131"/>
      <c r="P2559" s="131"/>
      <c r="Q2559" s="170"/>
      <c r="R2559" s="170"/>
      <c r="S2559" s="170"/>
      <c r="T2559" s="170"/>
      <c r="U2559" s="170"/>
      <c r="V2559" s="170"/>
      <c r="W2559" s="170"/>
      <c r="X2559" s="131"/>
      <c r="Y2559"/>
      <c r="AB2559"/>
      <c r="AC2559"/>
      <c r="AD2559"/>
      <c r="AE2559"/>
      <c r="AF2559"/>
      <c r="AG2559"/>
      <c r="AH2559"/>
      <c r="AI2559"/>
      <c r="AJ2559"/>
      <c r="AK2559"/>
    </row>
    <row r="2560" spans="1:37" x14ac:dyDescent="0.25">
      <c r="A2560" s="131"/>
      <c r="B2560" s="131"/>
      <c r="C2560" s="131"/>
      <c r="D2560" s="131"/>
      <c r="E2560" s="131"/>
      <c r="F2560" s="131"/>
      <c r="G2560" s="131"/>
      <c r="H2560" s="131"/>
      <c r="I2560" s="131"/>
      <c r="J2560" s="131"/>
      <c r="K2560" s="131"/>
      <c r="L2560" s="131"/>
      <c r="M2560" s="131"/>
      <c r="N2560" s="131"/>
      <c r="O2560" s="131"/>
      <c r="P2560" s="131"/>
      <c r="Q2560" s="170"/>
      <c r="R2560" s="170"/>
      <c r="S2560" s="170"/>
      <c r="T2560" s="170"/>
      <c r="U2560" s="170"/>
      <c r="V2560" s="170"/>
      <c r="W2560" s="170"/>
      <c r="X2560" s="131"/>
      <c r="Y2560"/>
      <c r="AB2560"/>
      <c r="AC2560"/>
      <c r="AD2560"/>
      <c r="AE2560"/>
      <c r="AF2560"/>
      <c r="AG2560"/>
      <c r="AH2560"/>
      <c r="AI2560"/>
      <c r="AJ2560"/>
      <c r="AK2560"/>
    </row>
    <row r="2561" spans="1:37" x14ac:dyDescent="0.25">
      <c r="A2561" s="131"/>
      <c r="B2561" s="131"/>
      <c r="C2561" s="131"/>
      <c r="D2561" s="131"/>
      <c r="E2561" s="131"/>
      <c r="F2561" s="131"/>
      <c r="G2561" s="131"/>
      <c r="H2561" s="131"/>
      <c r="I2561" s="131"/>
      <c r="J2561" s="131"/>
      <c r="K2561" s="131"/>
      <c r="L2561" s="131"/>
      <c r="M2561" s="131"/>
      <c r="N2561" s="131"/>
      <c r="O2561" s="131"/>
      <c r="P2561" s="131"/>
      <c r="Q2561" s="170"/>
      <c r="R2561" s="170"/>
      <c r="S2561" s="170"/>
      <c r="T2561" s="170"/>
      <c r="U2561" s="170"/>
      <c r="V2561" s="170"/>
      <c r="W2561" s="170"/>
      <c r="X2561" s="131"/>
      <c r="Y2561"/>
      <c r="AB2561"/>
      <c r="AC2561"/>
      <c r="AD2561"/>
      <c r="AE2561"/>
      <c r="AF2561"/>
      <c r="AG2561"/>
      <c r="AH2561"/>
      <c r="AI2561"/>
      <c r="AJ2561"/>
      <c r="AK2561"/>
    </row>
    <row r="2562" spans="1:37" x14ac:dyDescent="0.25">
      <c r="A2562" s="131"/>
      <c r="B2562" s="131"/>
      <c r="C2562" s="131"/>
      <c r="D2562" s="131"/>
      <c r="E2562" s="131"/>
      <c r="F2562" s="131"/>
      <c r="G2562" s="131"/>
      <c r="H2562" s="131"/>
      <c r="I2562" s="131"/>
      <c r="J2562" s="131"/>
      <c r="K2562" s="131"/>
      <c r="L2562" s="131"/>
      <c r="M2562" s="131"/>
      <c r="N2562" s="131"/>
      <c r="O2562" s="131"/>
      <c r="P2562" s="131"/>
      <c r="Q2562" s="170"/>
      <c r="R2562" s="170"/>
      <c r="S2562" s="170"/>
      <c r="T2562" s="170"/>
      <c r="U2562" s="170"/>
      <c r="V2562" s="170"/>
      <c r="W2562" s="170"/>
      <c r="X2562" s="131"/>
      <c r="Y2562"/>
      <c r="AB2562"/>
      <c r="AC2562"/>
      <c r="AD2562"/>
      <c r="AE2562"/>
      <c r="AF2562"/>
      <c r="AG2562"/>
      <c r="AH2562"/>
      <c r="AI2562"/>
      <c r="AJ2562"/>
      <c r="AK2562"/>
    </row>
    <row r="2563" spans="1:37" x14ac:dyDescent="0.25">
      <c r="A2563" s="131"/>
      <c r="B2563" s="131"/>
      <c r="C2563" s="131"/>
      <c r="D2563" s="131"/>
      <c r="E2563" s="131"/>
      <c r="F2563" s="131"/>
      <c r="G2563" s="131"/>
      <c r="H2563" s="131"/>
      <c r="I2563" s="131"/>
      <c r="J2563" s="131"/>
      <c r="K2563" s="131"/>
      <c r="L2563" s="131"/>
      <c r="M2563" s="131"/>
      <c r="N2563" s="131"/>
      <c r="O2563" s="131"/>
      <c r="P2563" s="131"/>
      <c r="Q2563" s="170"/>
      <c r="R2563" s="170"/>
      <c r="S2563" s="170"/>
      <c r="T2563" s="170"/>
      <c r="U2563" s="170"/>
      <c r="V2563" s="170"/>
      <c r="W2563" s="170"/>
      <c r="X2563" s="131"/>
      <c r="Y2563"/>
      <c r="AB2563"/>
      <c r="AC2563"/>
      <c r="AD2563"/>
      <c r="AE2563"/>
      <c r="AF2563"/>
      <c r="AG2563"/>
      <c r="AH2563"/>
      <c r="AI2563"/>
      <c r="AJ2563"/>
      <c r="AK2563"/>
    </row>
    <row r="2564" spans="1:37" x14ac:dyDescent="0.25">
      <c r="A2564" s="131"/>
      <c r="B2564" s="131"/>
      <c r="C2564" s="131"/>
      <c r="D2564" s="131"/>
      <c r="E2564" s="131"/>
      <c r="F2564" s="131"/>
      <c r="G2564" s="131"/>
      <c r="H2564" s="131"/>
      <c r="I2564" s="131"/>
      <c r="J2564" s="131"/>
      <c r="K2564" s="131"/>
      <c r="L2564" s="131"/>
      <c r="M2564" s="131"/>
      <c r="N2564" s="131"/>
      <c r="O2564" s="131"/>
      <c r="P2564" s="131"/>
      <c r="Q2564" s="170"/>
      <c r="R2564" s="170"/>
      <c r="S2564" s="170"/>
      <c r="T2564" s="170"/>
      <c r="U2564" s="170"/>
      <c r="V2564" s="170"/>
      <c r="W2564" s="170"/>
      <c r="X2564" s="131"/>
      <c r="Y2564"/>
      <c r="AB2564"/>
      <c r="AC2564"/>
      <c r="AD2564"/>
      <c r="AE2564"/>
      <c r="AF2564"/>
      <c r="AG2564"/>
      <c r="AH2564"/>
      <c r="AI2564"/>
      <c r="AJ2564"/>
      <c r="AK2564"/>
    </row>
    <row r="2565" spans="1:37" x14ac:dyDescent="0.25">
      <c r="A2565" s="131"/>
      <c r="B2565" s="131"/>
      <c r="C2565" s="131"/>
      <c r="D2565" s="131"/>
      <c r="E2565" s="131"/>
      <c r="F2565" s="131"/>
      <c r="G2565" s="131"/>
      <c r="H2565" s="131"/>
      <c r="I2565" s="131"/>
      <c r="J2565" s="131"/>
      <c r="K2565" s="131"/>
      <c r="L2565" s="131"/>
      <c r="M2565" s="131"/>
      <c r="N2565" s="131"/>
      <c r="O2565" s="131"/>
      <c r="P2565" s="131"/>
      <c r="Q2565" s="170"/>
      <c r="R2565" s="170"/>
      <c r="S2565" s="170"/>
      <c r="T2565" s="170"/>
      <c r="U2565" s="170"/>
      <c r="V2565" s="170"/>
      <c r="W2565" s="170"/>
      <c r="X2565" s="131"/>
      <c r="Y2565"/>
      <c r="AB2565"/>
      <c r="AC2565"/>
      <c r="AD2565"/>
      <c r="AE2565"/>
      <c r="AF2565"/>
      <c r="AG2565"/>
      <c r="AH2565"/>
      <c r="AI2565"/>
      <c r="AJ2565"/>
      <c r="AK2565"/>
    </row>
    <row r="2566" spans="1:37" x14ac:dyDescent="0.25">
      <c r="A2566" s="131"/>
      <c r="B2566" s="131"/>
      <c r="C2566" s="131"/>
      <c r="D2566" s="131"/>
      <c r="E2566" s="131"/>
      <c r="F2566" s="131"/>
      <c r="G2566" s="131"/>
      <c r="H2566" s="131"/>
      <c r="I2566" s="131"/>
      <c r="J2566" s="131"/>
      <c r="K2566" s="131"/>
      <c r="L2566" s="131"/>
      <c r="M2566" s="131"/>
      <c r="N2566" s="131"/>
      <c r="O2566" s="131"/>
      <c r="P2566" s="131"/>
      <c r="Q2566" s="170"/>
      <c r="R2566" s="170"/>
      <c r="S2566" s="170"/>
      <c r="T2566" s="170"/>
      <c r="U2566" s="170"/>
      <c r="V2566" s="170"/>
      <c r="W2566" s="170"/>
      <c r="X2566" s="131"/>
      <c r="Y2566"/>
      <c r="AB2566"/>
      <c r="AC2566"/>
      <c r="AD2566"/>
      <c r="AE2566"/>
      <c r="AF2566"/>
      <c r="AG2566"/>
      <c r="AH2566"/>
      <c r="AI2566"/>
      <c r="AJ2566"/>
      <c r="AK2566"/>
    </row>
    <row r="2567" spans="1:37" x14ac:dyDescent="0.25">
      <c r="A2567" s="131"/>
      <c r="B2567" s="131"/>
      <c r="C2567" s="131"/>
      <c r="D2567" s="131"/>
      <c r="E2567" s="131"/>
      <c r="F2567" s="131"/>
      <c r="G2567" s="131"/>
      <c r="H2567" s="131"/>
      <c r="I2567" s="131"/>
      <c r="J2567" s="131"/>
      <c r="K2567" s="131"/>
      <c r="L2567" s="131"/>
      <c r="M2567" s="131"/>
      <c r="N2567" s="131"/>
      <c r="O2567" s="131"/>
      <c r="P2567" s="131"/>
      <c r="Q2567" s="170"/>
      <c r="R2567" s="170"/>
      <c r="S2567" s="170"/>
      <c r="T2567" s="170"/>
      <c r="U2567" s="170"/>
      <c r="V2567" s="170"/>
      <c r="W2567" s="170"/>
      <c r="X2567" s="131"/>
      <c r="Y2567"/>
      <c r="AB2567"/>
      <c r="AC2567"/>
      <c r="AD2567"/>
      <c r="AE2567"/>
      <c r="AF2567"/>
      <c r="AG2567"/>
      <c r="AH2567"/>
      <c r="AI2567"/>
      <c r="AJ2567"/>
      <c r="AK2567"/>
    </row>
    <row r="2568" spans="1:37" x14ac:dyDescent="0.25">
      <c r="A2568" s="131"/>
      <c r="B2568" s="131"/>
      <c r="C2568" s="131"/>
      <c r="D2568" s="131"/>
      <c r="E2568" s="131"/>
      <c r="F2568" s="131"/>
      <c r="G2568" s="131"/>
      <c r="H2568" s="131"/>
      <c r="I2568" s="131"/>
      <c r="J2568" s="131"/>
      <c r="K2568" s="131"/>
      <c r="L2568" s="131"/>
      <c r="M2568" s="131"/>
      <c r="N2568" s="131"/>
      <c r="O2568" s="131"/>
      <c r="P2568" s="131"/>
      <c r="Q2568" s="170"/>
      <c r="R2568" s="170"/>
      <c r="S2568" s="170"/>
      <c r="T2568" s="170"/>
      <c r="U2568" s="170"/>
      <c r="V2568" s="170"/>
      <c r="W2568" s="170"/>
      <c r="X2568" s="131"/>
      <c r="Y2568"/>
      <c r="AB2568"/>
      <c r="AC2568"/>
      <c r="AD2568"/>
      <c r="AE2568"/>
      <c r="AF2568"/>
      <c r="AG2568"/>
      <c r="AH2568"/>
      <c r="AI2568"/>
      <c r="AJ2568"/>
      <c r="AK2568"/>
    </row>
    <row r="2569" spans="1:37" x14ac:dyDescent="0.25">
      <c r="A2569" s="131"/>
      <c r="B2569" s="131"/>
      <c r="C2569" s="131"/>
      <c r="D2569" s="131"/>
      <c r="E2569" s="131"/>
      <c r="F2569" s="131"/>
      <c r="G2569" s="131"/>
      <c r="H2569" s="131"/>
      <c r="I2569" s="131"/>
      <c r="J2569" s="131"/>
      <c r="K2569" s="131"/>
      <c r="L2569" s="131"/>
      <c r="M2569" s="131"/>
      <c r="N2569" s="131"/>
      <c r="O2569" s="131"/>
      <c r="P2569" s="131"/>
      <c r="Q2569" s="170"/>
      <c r="R2569" s="170"/>
      <c r="S2569" s="170"/>
      <c r="T2569" s="170"/>
      <c r="U2569" s="170"/>
      <c r="V2569" s="170"/>
      <c r="W2569" s="170"/>
      <c r="X2569" s="131"/>
      <c r="Y2569"/>
      <c r="AB2569"/>
      <c r="AC2569"/>
      <c r="AD2569"/>
      <c r="AE2569"/>
      <c r="AF2569"/>
      <c r="AG2569"/>
      <c r="AH2569"/>
      <c r="AI2569"/>
      <c r="AJ2569"/>
      <c r="AK2569"/>
    </row>
    <row r="2570" spans="1:37" x14ac:dyDescent="0.25">
      <c r="A2570" s="131"/>
      <c r="B2570" s="131"/>
      <c r="C2570" s="131"/>
      <c r="D2570" s="131"/>
      <c r="E2570" s="131"/>
      <c r="F2570" s="131"/>
      <c r="G2570" s="131"/>
      <c r="H2570" s="131"/>
      <c r="I2570" s="131"/>
      <c r="J2570" s="131"/>
      <c r="K2570" s="131"/>
      <c r="L2570" s="131"/>
      <c r="M2570" s="131"/>
      <c r="N2570" s="131"/>
      <c r="O2570" s="131"/>
      <c r="P2570" s="131"/>
      <c r="Q2570" s="170"/>
      <c r="R2570" s="170"/>
      <c r="S2570" s="170"/>
      <c r="T2570" s="170"/>
      <c r="U2570" s="170"/>
      <c r="V2570" s="170"/>
      <c r="W2570" s="170"/>
      <c r="X2570" s="131"/>
      <c r="Y2570"/>
      <c r="AB2570"/>
      <c r="AC2570"/>
      <c r="AD2570"/>
      <c r="AE2570"/>
      <c r="AF2570"/>
      <c r="AG2570"/>
      <c r="AH2570"/>
      <c r="AI2570"/>
      <c r="AJ2570"/>
      <c r="AK2570"/>
    </row>
    <row r="2571" spans="1:37" x14ac:dyDescent="0.25">
      <c r="A2571" s="131"/>
      <c r="B2571" s="131"/>
      <c r="C2571" s="131"/>
      <c r="D2571" s="131"/>
      <c r="E2571" s="131"/>
      <c r="F2571" s="131"/>
      <c r="G2571" s="131"/>
      <c r="H2571" s="131"/>
      <c r="I2571" s="131"/>
      <c r="J2571" s="131"/>
      <c r="K2571" s="131"/>
      <c r="L2571" s="131"/>
      <c r="M2571" s="131"/>
      <c r="N2571" s="131"/>
      <c r="O2571" s="131"/>
      <c r="P2571" s="131"/>
      <c r="Q2571" s="170"/>
      <c r="R2571" s="170"/>
      <c r="S2571" s="170"/>
      <c r="T2571" s="170"/>
      <c r="U2571" s="170"/>
      <c r="V2571" s="170"/>
      <c r="W2571" s="170"/>
      <c r="X2571" s="131"/>
      <c r="Y2571"/>
      <c r="AB2571"/>
      <c r="AC2571"/>
      <c r="AD2571"/>
      <c r="AE2571"/>
      <c r="AF2571"/>
      <c r="AG2571"/>
      <c r="AH2571"/>
      <c r="AI2571"/>
      <c r="AJ2571"/>
      <c r="AK2571"/>
    </row>
    <row r="2572" spans="1:37" x14ac:dyDescent="0.25">
      <c r="A2572" s="131"/>
      <c r="B2572" s="131"/>
      <c r="C2572" s="131"/>
      <c r="D2572" s="131"/>
      <c r="E2572" s="131"/>
      <c r="F2572" s="131"/>
      <c r="G2572" s="131"/>
      <c r="H2572" s="131"/>
      <c r="I2572" s="131"/>
      <c r="J2572" s="131"/>
      <c r="K2572" s="131"/>
      <c r="L2572" s="131"/>
      <c r="M2572" s="131"/>
      <c r="N2572" s="131"/>
      <c r="O2572" s="131"/>
      <c r="P2572" s="131"/>
      <c r="Q2572" s="170"/>
      <c r="R2572" s="170"/>
      <c r="S2572" s="170"/>
      <c r="T2572" s="170"/>
      <c r="U2572" s="170"/>
      <c r="V2572" s="170"/>
      <c r="W2572" s="170"/>
      <c r="X2572" s="131"/>
      <c r="Y2572"/>
      <c r="AB2572"/>
      <c r="AC2572"/>
      <c r="AD2572"/>
      <c r="AE2572"/>
      <c r="AF2572"/>
      <c r="AG2572"/>
      <c r="AH2572"/>
      <c r="AI2572"/>
      <c r="AJ2572"/>
      <c r="AK2572"/>
    </row>
    <row r="2573" spans="1:37" x14ac:dyDescent="0.25">
      <c r="A2573" s="131"/>
      <c r="B2573" s="131"/>
      <c r="C2573" s="131"/>
      <c r="D2573" s="131"/>
      <c r="E2573" s="131"/>
      <c r="F2573" s="131"/>
      <c r="G2573" s="131"/>
      <c r="H2573" s="131"/>
      <c r="I2573" s="131"/>
      <c r="J2573" s="131"/>
      <c r="K2573" s="131"/>
      <c r="L2573" s="131"/>
      <c r="M2573" s="131"/>
      <c r="N2573" s="131"/>
      <c r="O2573" s="131"/>
      <c r="P2573" s="131"/>
      <c r="Q2573" s="170"/>
      <c r="R2573" s="170"/>
      <c r="S2573" s="170"/>
      <c r="T2573" s="170"/>
      <c r="U2573" s="170"/>
      <c r="V2573" s="170"/>
      <c r="W2573" s="170"/>
      <c r="X2573" s="131"/>
      <c r="Y2573"/>
      <c r="AB2573"/>
      <c r="AC2573"/>
      <c r="AD2573"/>
      <c r="AE2573"/>
      <c r="AF2573"/>
      <c r="AG2573"/>
      <c r="AH2573"/>
      <c r="AI2573"/>
      <c r="AJ2573"/>
      <c r="AK2573"/>
    </row>
    <row r="2574" spans="1:37" x14ac:dyDescent="0.25">
      <c r="A2574" s="131"/>
      <c r="B2574" s="131"/>
      <c r="C2574" s="131"/>
      <c r="D2574" s="131"/>
      <c r="E2574" s="131"/>
      <c r="F2574" s="131"/>
      <c r="G2574" s="131"/>
      <c r="H2574" s="131"/>
      <c r="I2574" s="131"/>
      <c r="J2574" s="131"/>
      <c r="K2574" s="131"/>
      <c r="L2574" s="131"/>
      <c r="M2574" s="131"/>
      <c r="N2574" s="131"/>
      <c r="O2574" s="131"/>
      <c r="P2574" s="131"/>
      <c r="Q2574" s="170"/>
      <c r="R2574" s="170"/>
      <c r="S2574" s="170"/>
      <c r="T2574" s="170"/>
      <c r="U2574" s="170"/>
      <c r="V2574" s="170"/>
      <c r="W2574" s="170"/>
      <c r="X2574" s="131"/>
      <c r="Y2574"/>
      <c r="AB2574"/>
      <c r="AC2574"/>
      <c r="AD2574"/>
      <c r="AE2574"/>
      <c r="AF2574"/>
      <c r="AG2574"/>
      <c r="AH2574"/>
      <c r="AI2574"/>
      <c r="AJ2574"/>
      <c r="AK2574"/>
    </row>
    <row r="2575" spans="1:37" x14ac:dyDescent="0.25">
      <c r="A2575" s="131"/>
      <c r="B2575" s="131"/>
      <c r="C2575" s="131"/>
      <c r="D2575" s="131"/>
      <c r="E2575" s="131"/>
      <c r="F2575" s="131"/>
      <c r="G2575" s="131"/>
      <c r="H2575" s="131"/>
      <c r="I2575" s="131"/>
      <c r="J2575" s="131"/>
      <c r="K2575" s="131"/>
      <c r="L2575" s="131"/>
      <c r="M2575" s="131"/>
      <c r="N2575" s="131"/>
      <c r="O2575" s="131"/>
      <c r="P2575" s="131"/>
      <c r="Q2575" s="170"/>
      <c r="R2575" s="170"/>
      <c r="S2575" s="170"/>
      <c r="T2575" s="170"/>
      <c r="U2575" s="170"/>
      <c r="V2575" s="170"/>
      <c r="W2575" s="170"/>
      <c r="X2575" s="131"/>
      <c r="Y2575"/>
      <c r="AB2575"/>
      <c r="AC2575"/>
      <c r="AD2575"/>
      <c r="AE2575"/>
      <c r="AF2575"/>
      <c r="AG2575"/>
      <c r="AH2575"/>
      <c r="AI2575"/>
      <c r="AJ2575"/>
      <c r="AK2575"/>
    </row>
    <row r="2576" spans="1:37" x14ac:dyDescent="0.25">
      <c r="A2576" s="131"/>
      <c r="B2576" s="131"/>
      <c r="C2576" s="131"/>
      <c r="D2576" s="131"/>
      <c r="E2576" s="131"/>
      <c r="F2576" s="131"/>
      <c r="G2576" s="131"/>
      <c r="H2576" s="131"/>
      <c r="I2576" s="131"/>
      <c r="J2576" s="131"/>
      <c r="K2576" s="131"/>
      <c r="L2576" s="131"/>
      <c r="M2576" s="131"/>
      <c r="N2576" s="131"/>
      <c r="O2576" s="131"/>
      <c r="P2576" s="131"/>
      <c r="Q2576" s="170"/>
      <c r="R2576" s="170"/>
      <c r="S2576" s="170"/>
      <c r="T2576" s="170"/>
      <c r="U2576" s="170"/>
      <c r="V2576" s="170"/>
      <c r="W2576" s="170"/>
      <c r="X2576" s="131"/>
      <c r="Y2576"/>
      <c r="AB2576"/>
      <c r="AC2576"/>
      <c r="AD2576"/>
      <c r="AE2576"/>
      <c r="AF2576"/>
      <c r="AG2576"/>
      <c r="AH2576"/>
      <c r="AI2576"/>
      <c r="AJ2576"/>
      <c r="AK2576"/>
    </row>
    <row r="2577" spans="1:37" x14ac:dyDescent="0.25">
      <c r="A2577" s="131"/>
      <c r="B2577" s="131"/>
      <c r="C2577" s="131"/>
      <c r="D2577" s="131"/>
      <c r="E2577" s="131"/>
      <c r="F2577" s="131"/>
      <c r="G2577" s="131"/>
      <c r="H2577" s="131"/>
      <c r="I2577" s="131"/>
      <c r="J2577" s="131"/>
      <c r="K2577" s="131"/>
      <c r="L2577" s="131"/>
      <c r="M2577" s="131"/>
      <c r="N2577" s="131"/>
      <c r="O2577" s="131"/>
      <c r="P2577" s="131"/>
      <c r="Q2577" s="170"/>
      <c r="R2577" s="170"/>
      <c r="S2577" s="170"/>
      <c r="T2577" s="170"/>
      <c r="U2577" s="170"/>
      <c r="V2577" s="170"/>
      <c r="W2577" s="170"/>
      <c r="X2577" s="131"/>
      <c r="Y2577"/>
      <c r="AB2577"/>
      <c r="AC2577"/>
      <c r="AD2577"/>
      <c r="AE2577"/>
      <c r="AF2577"/>
      <c r="AG2577"/>
      <c r="AH2577"/>
      <c r="AI2577"/>
      <c r="AJ2577"/>
      <c r="AK2577"/>
    </row>
    <row r="2578" spans="1:37" x14ac:dyDescent="0.25">
      <c r="A2578" s="131"/>
      <c r="B2578" s="131"/>
      <c r="C2578" s="131"/>
      <c r="D2578" s="131"/>
      <c r="E2578" s="131"/>
      <c r="F2578" s="131"/>
      <c r="G2578" s="131"/>
      <c r="H2578" s="131"/>
      <c r="I2578" s="131"/>
      <c r="J2578" s="131"/>
      <c r="K2578" s="131"/>
      <c r="L2578" s="131"/>
      <c r="M2578" s="131"/>
      <c r="N2578" s="131"/>
      <c r="O2578" s="131"/>
      <c r="P2578" s="131"/>
      <c r="Q2578" s="170"/>
      <c r="R2578" s="170"/>
      <c r="S2578" s="170"/>
      <c r="T2578" s="170"/>
      <c r="U2578" s="170"/>
      <c r="V2578" s="170"/>
      <c r="W2578" s="170"/>
      <c r="X2578" s="131"/>
      <c r="Y2578"/>
      <c r="AB2578"/>
      <c r="AC2578"/>
      <c r="AD2578"/>
      <c r="AE2578"/>
      <c r="AF2578"/>
      <c r="AG2578"/>
      <c r="AH2578"/>
      <c r="AI2578"/>
      <c r="AJ2578"/>
      <c r="AK2578"/>
    </row>
    <row r="2579" spans="1:37" x14ac:dyDescent="0.25">
      <c r="A2579" s="131"/>
      <c r="B2579" s="131"/>
      <c r="C2579" s="131"/>
      <c r="D2579" s="131"/>
      <c r="E2579" s="131"/>
      <c r="F2579" s="131"/>
      <c r="G2579" s="131"/>
      <c r="H2579" s="131"/>
      <c r="I2579" s="131"/>
      <c r="J2579" s="131"/>
      <c r="K2579" s="131"/>
      <c r="L2579" s="131"/>
      <c r="M2579" s="131"/>
      <c r="N2579" s="131"/>
      <c r="O2579" s="131"/>
      <c r="P2579" s="131"/>
      <c r="Q2579" s="170"/>
      <c r="R2579" s="170"/>
      <c r="S2579" s="170"/>
      <c r="T2579" s="170"/>
      <c r="U2579" s="170"/>
      <c r="V2579" s="170"/>
      <c r="W2579" s="170"/>
      <c r="X2579" s="131"/>
      <c r="Y2579"/>
      <c r="AB2579"/>
      <c r="AC2579"/>
      <c r="AD2579"/>
      <c r="AE2579"/>
      <c r="AF2579"/>
      <c r="AG2579"/>
      <c r="AH2579"/>
      <c r="AI2579"/>
      <c r="AJ2579"/>
      <c r="AK2579"/>
    </row>
    <row r="2580" spans="1:37" x14ac:dyDescent="0.25">
      <c r="A2580" s="131"/>
      <c r="B2580" s="131"/>
      <c r="C2580" s="131"/>
      <c r="D2580" s="131"/>
      <c r="E2580" s="131"/>
      <c r="F2580" s="131"/>
      <c r="G2580" s="131"/>
      <c r="H2580" s="131"/>
      <c r="I2580" s="131"/>
      <c r="J2580" s="131"/>
      <c r="K2580" s="131"/>
      <c r="L2580" s="131"/>
      <c r="M2580" s="131"/>
      <c r="N2580" s="131"/>
      <c r="O2580" s="131"/>
      <c r="P2580" s="131"/>
      <c r="Q2580" s="170"/>
      <c r="R2580" s="170"/>
      <c r="S2580" s="170"/>
      <c r="T2580" s="170"/>
      <c r="U2580" s="170"/>
      <c r="V2580" s="170"/>
      <c r="W2580" s="170"/>
      <c r="X2580" s="131"/>
      <c r="Y2580"/>
      <c r="AB2580"/>
      <c r="AC2580"/>
      <c r="AD2580"/>
      <c r="AE2580"/>
      <c r="AF2580"/>
      <c r="AG2580"/>
      <c r="AH2580"/>
      <c r="AI2580"/>
      <c r="AJ2580"/>
      <c r="AK2580"/>
    </row>
    <row r="2581" spans="1:37" x14ac:dyDescent="0.25">
      <c r="A2581" s="131"/>
      <c r="B2581" s="131"/>
      <c r="C2581" s="131"/>
      <c r="D2581" s="131"/>
      <c r="E2581" s="131"/>
      <c r="F2581" s="131"/>
      <c r="G2581" s="131"/>
      <c r="H2581" s="131"/>
      <c r="I2581" s="131"/>
      <c r="J2581" s="131"/>
      <c r="K2581" s="131"/>
      <c r="L2581" s="131"/>
      <c r="M2581" s="131"/>
      <c r="N2581" s="131"/>
      <c r="O2581" s="131"/>
      <c r="P2581" s="131"/>
      <c r="Q2581" s="170"/>
      <c r="R2581" s="170"/>
      <c r="S2581" s="170"/>
      <c r="T2581" s="170"/>
      <c r="U2581" s="170"/>
      <c r="V2581" s="170"/>
      <c r="W2581" s="170"/>
      <c r="X2581" s="131"/>
      <c r="Y2581"/>
      <c r="AB2581"/>
      <c r="AC2581"/>
      <c r="AD2581"/>
      <c r="AE2581"/>
      <c r="AF2581"/>
      <c r="AG2581"/>
      <c r="AH2581"/>
      <c r="AI2581"/>
      <c r="AJ2581"/>
      <c r="AK2581"/>
    </row>
    <row r="2582" spans="1:37" x14ac:dyDescent="0.25">
      <c r="A2582" s="131"/>
      <c r="B2582" s="131"/>
      <c r="C2582" s="131"/>
      <c r="D2582" s="131"/>
      <c r="E2582" s="131"/>
      <c r="F2582" s="131"/>
      <c r="G2582" s="131"/>
      <c r="H2582" s="131"/>
      <c r="I2582" s="131"/>
      <c r="J2582" s="131"/>
      <c r="K2582" s="131"/>
      <c r="L2582" s="131"/>
      <c r="M2582" s="131"/>
      <c r="N2582" s="131"/>
      <c r="O2582" s="131"/>
      <c r="P2582" s="131"/>
      <c r="Q2582" s="170"/>
      <c r="R2582" s="170"/>
      <c r="S2582" s="170"/>
      <c r="T2582" s="170"/>
      <c r="U2582" s="170"/>
      <c r="V2582" s="170"/>
      <c r="W2582" s="170"/>
      <c r="X2582" s="131"/>
      <c r="Y2582"/>
      <c r="AB2582"/>
      <c r="AC2582"/>
      <c r="AD2582"/>
      <c r="AE2582"/>
      <c r="AF2582"/>
      <c r="AG2582"/>
      <c r="AH2582"/>
      <c r="AI2582"/>
      <c r="AJ2582"/>
      <c r="AK2582"/>
    </row>
    <row r="2583" spans="1:37" x14ac:dyDescent="0.25">
      <c r="A2583" s="131"/>
      <c r="B2583" s="131"/>
      <c r="C2583" s="131"/>
      <c r="D2583" s="131"/>
      <c r="E2583" s="131"/>
      <c r="F2583" s="131"/>
      <c r="G2583" s="131"/>
      <c r="H2583" s="131"/>
      <c r="I2583" s="131"/>
      <c r="J2583" s="131"/>
      <c r="K2583" s="131"/>
      <c r="L2583" s="131"/>
      <c r="M2583" s="131"/>
      <c r="N2583" s="131"/>
      <c r="O2583" s="131"/>
      <c r="P2583" s="131"/>
      <c r="Q2583" s="170"/>
      <c r="R2583" s="170"/>
      <c r="S2583" s="170"/>
      <c r="T2583" s="170"/>
      <c r="U2583" s="170"/>
      <c r="V2583" s="170"/>
      <c r="W2583" s="170"/>
      <c r="X2583" s="131"/>
      <c r="Y2583"/>
      <c r="AB2583"/>
      <c r="AC2583"/>
      <c r="AD2583"/>
      <c r="AE2583"/>
      <c r="AF2583"/>
      <c r="AG2583"/>
      <c r="AH2583"/>
      <c r="AI2583"/>
      <c r="AJ2583"/>
      <c r="AK2583"/>
    </row>
    <row r="2584" spans="1:37" x14ac:dyDescent="0.25">
      <c r="A2584" s="131"/>
      <c r="B2584" s="131"/>
      <c r="C2584" s="131"/>
      <c r="D2584" s="131"/>
      <c r="E2584" s="131"/>
      <c r="F2584" s="131"/>
      <c r="G2584" s="131"/>
      <c r="H2584" s="131"/>
      <c r="I2584" s="131"/>
      <c r="J2584" s="131"/>
      <c r="K2584" s="131"/>
      <c r="L2584" s="131"/>
      <c r="M2584" s="131"/>
      <c r="N2584" s="131"/>
      <c r="O2584" s="131"/>
      <c r="P2584" s="131"/>
      <c r="Q2584" s="170"/>
      <c r="R2584" s="170"/>
      <c r="S2584" s="170"/>
      <c r="T2584" s="170"/>
      <c r="U2584" s="170"/>
      <c r="V2584" s="170"/>
      <c r="W2584" s="170"/>
      <c r="X2584" s="131"/>
      <c r="Y2584"/>
      <c r="AB2584"/>
      <c r="AC2584"/>
      <c r="AD2584"/>
      <c r="AE2584"/>
      <c r="AF2584"/>
      <c r="AG2584"/>
      <c r="AH2584"/>
      <c r="AI2584"/>
      <c r="AJ2584"/>
      <c r="AK2584"/>
    </row>
    <row r="2585" spans="1:37" x14ac:dyDescent="0.25">
      <c r="A2585" s="131"/>
      <c r="B2585" s="131"/>
      <c r="C2585" s="131"/>
      <c r="D2585" s="131"/>
      <c r="E2585" s="131"/>
      <c r="F2585" s="131"/>
      <c r="G2585" s="131"/>
      <c r="H2585" s="131"/>
      <c r="I2585" s="131"/>
      <c r="J2585" s="131"/>
      <c r="K2585" s="131"/>
      <c r="L2585" s="131"/>
      <c r="M2585" s="131"/>
      <c r="N2585" s="131"/>
      <c r="O2585" s="131"/>
      <c r="P2585" s="131"/>
      <c r="Q2585" s="170"/>
      <c r="R2585" s="170"/>
      <c r="S2585" s="170"/>
      <c r="T2585" s="170"/>
      <c r="U2585" s="170"/>
      <c r="V2585" s="170"/>
      <c r="W2585" s="170"/>
      <c r="X2585" s="131"/>
      <c r="Y2585"/>
      <c r="AB2585"/>
      <c r="AC2585"/>
      <c r="AD2585"/>
      <c r="AE2585"/>
      <c r="AF2585"/>
      <c r="AG2585"/>
      <c r="AH2585"/>
      <c r="AI2585"/>
      <c r="AJ2585"/>
      <c r="AK2585"/>
    </row>
    <row r="2586" spans="1:37" x14ac:dyDescent="0.25">
      <c r="A2586" s="131"/>
      <c r="B2586" s="131"/>
      <c r="C2586" s="131"/>
      <c r="D2586" s="131"/>
      <c r="E2586" s="131"/>
      <c r="F2586" s="131"/>
      <c r="G2586" s="131"/>
      <c r="H2586" s="131"/>
      <c r="I2586" s="131"/>
      <c r="J2586" s="131"/>
      <c r="K2586" s="131"/>
      <c r="L2586" s="131"/>
      <c r="M2586" s="131"/>
      <c r="N2586" s="131"/>
      <c r="O2586" s="131"/>
      <c r="P2586" s="131"/>
      <c r="Q2586" s="170"/>
      <c r="R2586" s="170"/>
      <c r="S2586" s="170"/>
      <c r="T2586" s="170"/>
      <c r="U2586" s="170"/>
      <c r="V2586" s="170"/>
      <c r="W2586" s="170"/>
      <c r="X2586" s="131"/>
      <c r="Y2586"/>
      <c r="AB2586"/>
      <c r="AC2586"/>
      <c r="AD2586"/>
      <c r="AE2586"/>
      <c r="AF2586"/>
      <c r="AG2586"/>
      <c r="AH2586"/>
      <c r="AI2586"/>
      <c r="AJ2586"/>
      <c r="AK2586"/>
    </row>
    <row r="2587" spans="1:37" x14ac:dyDescent="0.25">
      <c r="A2587" s="131"/>
      <c r="B2587" s="131"/>
      <c r="C2587" s="131"/>
      <c r="D2587" s="131"/>
      <c r="E2587" s="131"/>
      <c r="F2587" s="131"/>
      <c r="G2587" s="131"/>
      <c r="H2587" s="131"/>
      <c r="I2587" s="131"/>
      <c r="J2587" s="131"/>
      <c r="K2587" s="131"/>
      <c r="L2587" s="131"/>
      <c r="M2587" s="131"/>
      <c r="N2587" s="131"/>
      <c r="O2587" s="131"/>
      <c r="P2587" s="131"/>
      <c r="Q2587" s="170"/>
      <c r="R2587" s="170"/>
      <c r="S2587" s="170"/>
      <c r="T2587" s="170"/>
      <c r="U2587" s="170"/>
      <c r="V2587" s="170"/>
      <c r="W2587" s="170"/>
      <c r="X2587" s="131"/>
      <c r="Y2587"/>
      <c r="AB2587"/>
      <c r="AC2587"/>
      <c r="AD2587"/>
      <c r="AE2587"/>
      <c r="AF2587"/>
      <c r="AG2587"/>
      <c r="AH2587"/>
      <c r="AI2587"/>
      <c r="AJ2587"/>
      <c r="AK2587"/>
    </row>
    <row r="2588" spans="1:37" x14ac:dyDescent="0.25">
      <c r="A2588" s="131"/>
      <c r="B2588" s="131"/>
      <c r="C2588" s="131"/>
      <c r="D2588" s="131"/>
      <c r="E2588" s="131"/>
      <c r="F2588" s="131"/>
      <c r="G2588" s="131"/>
      <c r="H2588" s="131"/>
      <c r="I2588" s="131"/>
      <c r="J2588" s="131"/>
      <c r="K2588" s="131"/>
      <c r="L2588" s="131"/>
      <c r="M2588" s="131"/>
      <c r="N2588" s="131"/>
      <c r="O2588" s="131"/>
      <c r="P2588" s="131"/>
      <c r="Q2588" s="170"/>
      <c r="R2588" s="170"/>
      <c r="S2588" s="170"/>
      <c r="T2588" s="170"/>
      <c r="U2588" s="170"/>
      <c r="V2588" s="170"/>
      <c r="W2588" s="170"/>
      <c r="X2588" s="131"/>
      <c r="Y2588"/>
      <c r="AB2588"/>
      <c r="AC2588"/>
      <c r="AD2588"/>
      <c r="AE2588"/>
      <c r="AF2588"/>
      <c r="AG2588"/>
      <c r="AH2588"/>
      <c r="AI2588"/>
      <c r="AJ2588"/>
      <c r="AK2588"/>
    </row>
    <row r="2589" spans="1:37" x14ac:dyDescent="0.25">
      <c r="A2589" s="131"/>
      <c r="B2589" s="131"/>
      <c r="C2589" s="131"/>
      <c r="D2589" s="131"/>
      <c r="E2589" s="131"/>
      <c r="F2589" s="131"/>
      <c r="G2589" s="131"/>
      <c r="H2589" s="131"/>
      <c r="I2589" s="131"/>
      <c r="J2589" s="131"/>
      <c r="K2589" s="131"/>
      <c r="L2589" s="131"/>
      <c r="M2589" s="131"/>
      <c r="N2589" s="131"/>
      <c r="O2589" s="131"/>
      <c r="P2589" s="131"/>
      <c r="Q2589" s="170"/>
      <c r="R2589" s="170"/>
      <c r="S2589" s="170"/>
      <c r="T2589" s="170"/>
      <c r="U2589" s="170"/>
      <c r="V2589" s="170"/>
      <c r="W2589" s="170"/>
      <c r="X2589" s="131"/>
      <c r="Y2589"/>
      <c r="AB2589"/>
      <c r="AC2589"/>
      <c r="AD2589"/>
      <c r="AE2589"/>
      <c r="AF2589"/>
      <c r="AG2589"/>
      <c r="AH2589"/>
      <c r="AI2589"/>
      <c r="AJ2589"/>
      <c r="AK2589"/>
    </row>
    <row r="2590" spans="1:37" x14ac:dyDescent="0.25">
      <c r="A2590" s="131"/>
      <c r="B2590" s="131"/>
      <c r="C2590" s="131"/>
      <c r="D2590" s="131"/>
      <c r="E2590" s="131"/>
      <c r="F2590" s="131"/>
      <c r="G2590" s="131"/>
      <c r="H2590" s="131"/>
      <c r="I2590" s="131"/>
      <c r="J2590" s="131"/>
      <c r="K2590" s="131"/>
      <c r="L2590" s="131"/>
      <c r="M2590" s="131"/>
      <c r="N2590" s="131"/>
      <c r="O2590" s="131"/>
      <c r="P2590" s="131"/>
      <c r="Q2590" s="170"/>
      <c r="R2590" s="170"/>
      <c r="S2590" s="170"/>
      <c r="T2590" s="170"/>
      <c r="U2590" s="170"/>
      <c r="V2590" s="170"/>
      <c r="W2590" s="170"/>
      <c r="X2590" s="131"/>
      <c r="Y2590"/>
      <c r="AB2590"/>
      <c r="AC2590"/>
      <c r="AD2590"/>
      <c r="AE2590"/>
      <c r="AF2590"/>
      <c r="AG2590"/>
      <c r="AH2590"/>
      <c r="AI2590"/>
      <c r="AJ2590"/>
      <c r="AK2590"/>
    </row>
    <row r="2591" spans="1:37" x14ac:dyDescent="0.25">
      <c r="A2591" s="131"/>
      <c r="B2591" s="131"/>
      <c r="C2591" s="131"/>
      <c r="D2591" s="131"/>
      <c r="E2591" s="131"/>
      <c r="F2591" s="131"/>
      <c r="G2591" s="131"/>
      <c r="H2591" s="131"/>
      <c r="I2591" s="131"/>
      <c r="J2591" s="131"/>
      <c r="K2591" s="131"/>
      <c r="L2591" s="131"/>
      <c r="M2591" s="131"/>
      <c r="N2591" s="131"/>
      <c r="O2591" s="131"/>
      <c r="P2591" s="131"/>
      <c r="Q2591" s="170"/>
      <c r="R2591" s="170"/>
      <c r="S2591" s="170"/>
      <c r="T2591" s="170"/>
      <c r="U2591" s="170"/>
      <c r="V2591" s="170"/>
      <c r="W2591" s="170"/>
      <c r="X2591" s="131"/>
      <c r="Y2591"/>
      <c r="AB2591"/>
      <c r="AC2591"/>
      <c r="AD2591"/>
      <c r="AE2591"/>
      <c r="AF2591"/>
      <c r="AG2591"/>
      <c r="AH2591"/>
      <c r="AI2591"/>
      <c r="AJ2591"/>
      <c r="AK2591"/>
    </row>
    <row r="2592" spans="1:37" x14ac:dyDescent="0.25">
      <c r="A2592" s="131"/>
      <c r="B2592" s="131"/>
      <c r="C2592" s="131"/>
      <c r="D2592" s="131"/>
      <c r="E2592" s="131"/>
      <c r="F2592" s="131"/>
      <c r="G2592" s="131"/>
      <c r="H2592" s="131"/>
      <c r="I2592" s="131"/>
      <c r="J2592" s="131"/>
      <c r="K2592" s="131"/>
      <c r="L2592" s="131"/>
      <c r="M2592" s="131"/>
      <c r="N2592" s="131"/>
      <c r="O2592" s="131"/>
      <c r="P2592" s="131"/>
      <c r="Q2592" s="170"/>
      <c r="R2592" s="170"/>
      <c r="S2592" s="170"/>
      <c r="T2592" s="170"/>
      <c r="U2592" s="170"/>
      <c r="V2592" s="170"/>
      <c r="W2592" s="170"/>
      <c r="X2592" s="131"/>
      <c r="Y2592"/>
      <c r="AB2592"/>
      <c r="AC2592"/>
      <c r="AD2592"/>
      <c r="AE2592"/>
      <c r="AF2592"/>
      <c r="AG2592"/>
      <c r="AH2592"/>
      <c r="AI2592"/>
      <c r="AJ2592"/>
      <c r="AK2592"/>
    </row>
    <row r="2593" spans="1:37" x14ac:dyDescent="0.25">
      <c r="A2593" s="131"/>
      <c r="B2593" s="131"/>
      <c r="C2593" s="131"/>
      <c r="D2593" s="131"/>
      <c r="E2593" s="131"/>
      <c r="F2593" s="131"/>
      <c r="G2593" s="131"/>
      <c r="H2593" s="131"/>
      <c r="I2593" s="131"/>
      <c r="J2593" s="131"/>
      <c r="K2593" s="131"/>
      <c r="L2593" s="131"/>
      <c r="M2593" s="131"/>
      <c r="N2593" s="131"/>
      <c r="O2593" s="131"/>
      <c r="P2593" s="131"/>
      <c r="Q2593" s="170"/>
      <c r="R2593" s="170"/>
      <c r="S2593" s="170"/>
      <c r="T2593" s="170"/>
      <c r="U2593" s="170"/>
      <c r="V2593" s="170"/>
      <c r="W2593" s="170"/>
      <c r="X2593" s="131"/>
      <c r="Y2593"/>
      <c r="AB2593"/>
      <c r="AC2593"/>
      <c r="AD2593"/>
      <c r="AE2593"/>
      <c r="AF2593"/>
      <c r="AG2593"/>
      <c r="AH2593"/>
      <c r="AI2593"/>
      <c r="AJ2593"/>
      <c r="AK2593"/>
    </row>
    <row r="2594" spans="1:37" x14ac:dyDescent="0.25">
      <c r="A2594" s="131"/>
      <c r="B2594" s="131"/>
      <c r="C2594" s="131"/>
      <c r="D2594" s="131"/>
      <c r="E2594" s="131"/>
      <c r="F2594" s="131"/>
      <c r="G2594" s="131"/>
      <c r="H2594" s="131"/>
      <c r="I2594" s="131"/>
      <c r="J2594" s="131"/>
      <c r="K2594" s="131"/>
      <c r="L2594" s="131"/>
      <c r="M2594" s="131"/>
      <c r="N2594" s="131"/>
      <c r="O2594" s="131"/>
      <c r="P2594" s="131"/>
      <c r="Q2594" s="170"/>
      <c r="R2594" s="170"/>
      <c r="S2594" s="170"/>
      <c r="T2594" s="170"/>
      <c r="U2594" s="170"/>
      <c r="V2594" s="170"/>
      <c r="W2594" s="170"/>
      <c r="X2594" s="131"/>
      <c r="Y2594"/>
      <c r="AB2594"/>
      <c r="AC2594"/>
      <c r="AD2594"/>
      <c r="AE2594"/>
      <c r="AF2594"/>
      <c r="AG2594"/>
      <c r="AH2594"/>
      <c r="AI2594"/>
      <c r="AJ2594"/>
      <c r="AK2594"/>
    </row>
    <row r="2595" spans="1:37" x14ac:dyDescent="0.25">
      <c r="A2595" s="131"/>
      <c r="B2595" s="131"/>
      <c r="C2595" s="131"/>
      <c r="D2595" s="131"/>
      <c r="E2595" s="131"/>
      <c r="F2595" s="131"/>
      <c r="G2595" s="131"/>
      <c r="H2595" s="131"/>
      <c r="I2595" s="131"/>
      <c r="J2595" s="131"/>
      <c r="K2595" s="131"/>
      <c r="L2595" s="131"/>
      <c r="M2595" s="131"/>
      <c r="N2595" s="131"/>
      <c r="O2595" s="131"/>
      <c r="P2595" s="131"/>
      <c r="Q2595" s="170"/>
      <c r="R2595" s="170"/>
      <c r="S2595" s="170"/>
      <c r="T2595" s="170"/>
      <c r="U2595" s="170"/>
      <c r="V2595" s="170"/>
      <c r="W2595" s="170"/>
      <c r="X2595" s="131"/>
      <c r="Y2595"/>
      <c r="AB2595"/>
      <c r="AC2595"/>
      <c r="AD2595"/>
      <c r="AE2595"/>
      <c r="AF2595"/>
      <c r="AG2595"/>
      <c r="AH2595"/>
      <c r="AI2595"/>
      <c r="AJ2595"/>
      <c r="AK2595"/>
    </row>
    <row r="2596" spans="1:37" x14ac:dyDescent="0.25">
      <c r="A2596" s="131"/>
      <c r="B2596" s="131"/>
      <c r="C2596" s="131"/>
      <c r="D2596" s="131"/>
      <c r="E2596" s="131"/>
      <c r="F2596" s="131"/>
      <c r="G2596" s="131"/>
      <c r="H2596" s="131"/>
      <c r="I2596" s="131"/>
      <c r="J2596" s="131"/>
      <c r="K2596" s="131"/>
      <c r="L2596" s="131"/>
      <c r="M2596" s="131"/>
      <c r="N2596" s="131"/>
      <c r="O2596" s="131"/>
      <c r="P2596" s="131"/>
      <c r="Q2596" s="170"/>
      <c r="R2596" s="170"/>
      <c r="S2596" s="170"/>
      <c r="T2596" s="170"/>
      <c r="U2596" s="170"/>
      <c r="V2596" s="170"/>
      <c r="W2596" s="170"/>
      <c r="X2596" s="131"/>
      <c r="Y2596"/>
      <c r="AB2596"/>
      <c r="AC2596"/>
      <c r="AD2596"/>
      <c r="AE2596"/>
      <c r="AF2596"/>
      <c r="AG2596"/>
      <c r="AH2596"/>
      <c r="AI2596"/>
      <c r="AJ2596"/>
      <c r="AK2596"/>
    </row>
    <row r="2597" spans="1:37" x14ac:dyDescent="0.25">
      <c r="A2597" s="131"/>
      <c r="B2597" s="131"/>
      <c r="C2597" s="131"/>
      <c r="D2597" s="131"/>
      <c r="E2597" s="131"/>
      <c r="F2597" s="131"/>
      <c r="G2597" s="131"/>
      <c r="H2597" s="131"/>
      <c r="I2597" s="131"/>
      <c r="J2597" s="131"/>
      <c r="K2597" s="131"/>
      <c r="L2597" s="131"/>
      <c r="M2597" s="131"/>
      <c r="N2597" s="131"/>
      <c r="O2597" s="131"/>
      <c r="P2597" s="131"/>
      <c r="Q2597" s="170"/>
      <c r="R2597" s="170"/>
      <c r="S2597" s="170"/>
      <c r="T2597" s="170"/>
      <c r="U2597" s="170"/>
      <c r="V2597" s="170"/>
      <c r="W2597" s="170"/>
      <c r="X2597" s="131"/>
      <c r="Y2597"/>
      <c r="AB2597"/>
      <c r="AC2597"/>
      <c r="AD2597"/>
      <c r="AE2597"/>
      <c r="AF2597"/>
      <c r="AG2597"/>
      <c r="AH2597"/>
      <c r="AI2597"/>
      <c r="AJ2597"/>
      <c r="AK2597"/>
    </row>
    <row r="2598" spans="1:37" x14ac:dyDescent="0.25">
      <c r="A2598" s="131"/>
      <c r="B2598" s="131"/>
      <c r="C2598" s="131"/>
      <c r="D2598" s="131"/>
      <c r="E2598" s="131"/>
      <c r="F2598" s="131"/>
      <c r="G2598" s="131"/>
      <c r="H2598" s="131"/>
      <c r="I2598" s="131"/>
      <c r="J2598" s="131"/>
      <c r="K2598" s="131"/>
      <c r="L2598" s="131"/>
      <c r="M2598" s="131"/>
      <c r="N2598" s="131"/>
      <c r="O2598" s="131"/>
      <c r="P2598" s="131"/>
      <c r="Q2598" s="170"/>
      <c r="R2598" s="170"/>
      <c r="S2598" s="170"/>
      <c r="T2598" s="170"/>
      <c r="U2598" s="170"/>
      <c r="V2598" s="170"/>
      <c r="W2598" s="170"/>
      <c r="X2598" s="131"/>
      <c r="Y2598"/>
      <c r="AB2598"/>
      <c r="AC2598"/>
      <c r="AD2598"/>
      <c r="AE2598"/>
      <c r="AF2598"/>
      <c r="AG2598"/>
      <c r="AH2598"/>
      <c r="AI2598"/>
      <c r="AJ2598"/>
      <c r="AK2598"/>
    </row>
    <row r="2599" spans="1:37" x14ac:dyDescent="0.25">
      <c r="A2599" s="131"/>
      <c r="B2599" s="131"/>
      <c r="C2599" s="131"/>
      <c r="D2599" s="131"/>
      <c r="E2599" s="131"/>
      <c r="F2599" s="131"/>
      <c r="G2599" s="131"/>
      <c r="H2599" s="131"/>
      <c r="I2599" s="131"/>
      <c r="J2599" s="131"/>
      <c r="K2599" s="131"/>
      <c r="L2599" s="131"/>
      <c r="M2599" s="131"/>
      <c r="N2599" s="131"/>
      <c r="O2599" s="131"/>
      <c r="P2599" s="131"/>
      <c r="Q2599" s="170"/>
      <c r="R2599" s="170"/>
      <c r="S2599" s="170"/>
      <c r="T2599" s="170"/>
      <c r="U2599" s="170"/>
      <c r="V2599" s="170"/>
      <c r="W2599" s="170"/>
      <c r="X2599" s="131"/>
      <c r="Y2599"/>
      <c r="AB2599"/>
      <c r="AC2599"/>
      <c r="AD2599"/>
      <c r="AE2599"/>
      <c r="AF2599"/>
      <c r="AG2599"/>
      <c r="AH2599"/>
      <c r="AI2599"/>
      <c r="AJ2599"/>
      <c r="AK2599"/>
    </row>
    <row r="2600" spans="1:37" x14ac:dyDescent="0.25">
      <c r="A2600" s="131"/>
      <c r="B2600" s="131"/>
      <c r="C2600" s="131"/>
      <c r="D2600" s="131"/>
      <c r="E2600" s="131"/>
      <c r="F2600" s="131"/>
      <c r="G2600" s="131"/>
      <c r="H2600" s="131"/>
      <c r="I2600" s="131"/>
      <c r="J2600" s="131"/>
      <c r="K2600" s="131"/>
      <c r="L2600" s="131"/>
      <c r="M2600" s="131"/>
      <c r="N2600" s="131"/>
      <c r="O2600" s="131"/>
      <c r="P2600" s="131"/>
      <c r="Q2600" s="170"/>
      <c r="R2600" s="170"/>
      <c r="S2600" s="170"/>
      <c r="T2600" s="170"/>
      <c r="U2600" s="170"/>
      <c r="V2600" s="170"/>
      <c r="W2600" s="170"/>
      <c r="X2600" s="131"/>
      <c r="Y2600"/>
      <c r="AB2600"/>
      <c r="AC2600"/>
      <c r="AD2600"/>
      <c r="AE2600"/>
      <c r="AF2600"/>
      <c r="AG2600"/>
      <c r="AH2600"/>
      <c r="AI2600"/>
      <c r="AJ2600"/>
      <c r="AK2600"/>
    </row>
    <row r="2601" spans="1:37" x14ac:dyDescent="0.25">
      <c r="A2601" s="131"/>
      <c r="B2601" s="131"/>
      <c r="C2601" s="131"/>
      <c r="D2601" s="131"/>
      <c r="E2601" s="131"/>
      <c r="F2601" s="131"/>
      <c r="G2601" s="131"/>
      <c r="H2601" s="131"/>
      <c r="I2601" s="131"/>
      <c r="J2601" s="131"/>
      <c r="K2601" s="131"/>
      <c r="L2601" s="131"/>
      <c r="M2601" s="131"/>
      <c r="N2601" s="131"/>
      <c r="O2601" s="131"/>
      <c r="P2601" s="131"/>
      <c r="Q2601" s="170"/>
      <c r="R2601" s="170"/>
      <c r="S2601" s="170"/>
      <c r="T2601" s="170"/>
      <c r="U2601" s="170"/>
      <c r="V2601" s="170"/>
      <c r="W2601" s="170"/>
      <c r="X2601" s="131"/>
      <c r="Y2601"/>
      <c r="AB2601"/>
      <c r="AC2601"/>
      <c r="AD2601"/>
      <c r="AE2601"/>
      <c r="AF2601"/>
      <c r="AG2601"/>
      <c r="AH2601"/>
      <c r="AI2601"/>
      <c r="AJ2601"/>
      <c r="AK2601"/>
    </row>
    <row r="2602" spans="1:37" x14ac:dyDescent="0.25">
      <c r="A2602" s="131"/>
      <c r="B2602" s="131"/>
      <c r="C2602" s="131"/>
      <c r="D2602" s="131"/>
      <c r="E2602" s="131"/>
      <c r="F2602" s="131"/>
      <c r="G2602" s="131"/>
      <c r="H2602" s="131"/>
      <c r="I2602" s="131"/>
      <c r="J2602" s="131"/>
      <c r="K2602" s="131"/>
      <c r="L2602" s="131"/>
      <c r="M2602" s="131"/>
      <c r="N2602" s="131"/>
      <c r="O2602" s="131"/>
      <c r="P2602" s="131"/>
      <c r="Q2602" s="170"/>
      <c r="R2602" s="170"/>
      <c r="S2602" s="170"/>
      <c r="T2602" s="170"/>
      <c r="U2602" s="170"/>
      <c r="V2602" s="170"/>
      <c r="W2602" s="170"/>
      <c r="X2602" s="131"/>
      <c r="Y2602"/>
      <c r="AB2602"/>
      <c r="AC2602"/>
      <c r="AD2602"/>
      <c r="AE2602"/>
      <c r="AF2602"/>
      <c r="AG2602"/>
      <c r="AH2602"/>
      <c r="AI2602"/>
      <c r="AJ2602"/>
      <c r="AK2602"/>
    </row>
    <row r="2603" spans="1:37" x14ac:dyDescent="0.25">
      <c r="A2603" s="131"/>
      <c r="B2603" s="131"/>
      <c r="C2603" s="131"/>
      <c r="D2603" s="131"/>
      <c r="E2603" s="131"/>
      <c r="F2603" s="131"/>
      <c r="G2603" s="131"/>
      <c r="H2603" s="131"/>
      <c r="I2603" s="131"/>
      <c r="J2603" s="131"/>
      <c r="K2603" s="131"/>
      <c r="L2603" s="131"/>
      <c r="M2603" s="131"/>
      <c r="N2603" s="131"/>
      <c r="O2603" s="131"/>
      <c r="P2603" s="131"/>
      <c r="Q2603" s="170"/>
      <c r="R2603" s="170"/>
      <c r="S2603" s="170"/>
      <c r="T2603" s="170"/>
      <c r="U2603" s="170"/>
      <c r="V2603" s="170"/>
      <c r="W2603" s="170"/>
      <c r="X2603" s="131"/>
      <c r="Y2603"/>
      <c r="AB2603"/>
      <c r="AC2603"/>
      <c r="AD2603"/>
      <c r="AE2603"/>
      <c r="AF2603"/>
      <c r="AG2603"/>
      <c r="AH2603"/>
      <c r="AI2603"/>
      <c r="AJ2603"/>
      <c r="AK2603"/>
    </row>
    <row r="2604" spans="1:37" x14ac:dyDescent="0.25">
      <c r="A2604" s="131"/>
      <c r="B2604" s="131"/>
      <c r="C2604" s="131"/>
      <c r="D2604" s="131"/>
      <c r="E2604" s="131"/>
      <c r="F2604" s="131"/>
      <c r="G2604" s="131"/>
      <c r="H2604" s="131"/>
      <c r="I2604" s="131"/>
      <c r="J2604" s="131"/>
      <c r="K2604" s="131"/>
      <c r="L2604" s="131"/>
      <c r="M2604" s="131"/>
      <c r="N2604" s="131"/>
      <c r="O2604" s="131"/>
      <c r="P2604" s="131"/>
      <c r="Q2604" s="170"/>
      <c r="R2604" s="170"/>
      <c r="S2604" s="170"/>
      <c r="T2604" s="170"/>
      <c r="U2604" s="170"/>
      <c r="V2604" s="170"/>
      <c r="W2604" s="170"/>
      <c r="X2604" s="131"/>
      <c r="Y2604"/>
      <c r="AB2604"/>
      <c r="AC2604"/>
      <c r="AD2604"/>
      <c r="AE2604"/>
      <c r="AF2604"/>
      <c r="AG2604"/>
      <c r="AH2604"/>
      <c r="AI2604"/>
      <c r="AJ2604"/>
      <c r="AK2604"/>
    </row>
    <row r="2605" spans="1:37" x14ac:dyDescent="0.25">
      <c r="A2605" s="131"/>
      <c r="B2605" s="131"/>
      <c r="C2605" s="131"/>
      <c r="D2605" s="131"/>
      <c r="E2605" s="131"/>
      <c r="F2605" s="131"/>
      <c r="G2605" s="131"/>
      <c r="H2605" s="131"/>
      <c r="I2605" s="131"/>
      <c r="J2605" s="131"/>
      <c r="K2605" s="131"/>
      <c r="L2605" s="131"/>
      <c r="M2605" s="131"/>
      <c r="N2605" s="131"/>
      <c r="O2605" s="131"/>
      <c r="P2605" s="131"/>
      <c r="Q2605" s="170"/>
      <c r="R2605" s="170"/>
      <c r="S2605" s="170"/>
      <c r="T2605" s="170"/>
      <c r="U2605" s="170"/>
      <c r="V2605" s="170"/>
      <c r="W2605" s="170"/>
      <c r="X2605" s="131"/>
      <c r="Y2605"/>
      <c r="AB2605"/>
      <c r="AC2605"/>
      <c r="AD2605"/>
      <c r="AE2605"/>
      <c r="AF2605"/>
      <c r="AG2605"/>
      <c r="AH2605"/>
      <c r="AI2605"/>
      <c r="AJ2605"/>
      <c r="AK2605"/>
    </row>
    <row r="2606" spans="1:37" x14ac:dyDescent="0.25">
      <c r="A2606" s="131"/>
      <c r="B2606" s="131"/>
      <c r="C2606" s="131"/>
      <c r="D2606" s="131"/>
      <c r="E2606" s="131"/>
      <c r="F2606" s="131"/>
      <c r="G2606" s="131"/>
      <c r="H2606" s="131"/>
      <c r="I2606" s="131"/>
      <c r="J2606" s="131"/>
      <c r="K2606" s="131"/>
      <c r="L2606" s="131"/>
      <c r="M2606" s="131"/>
      <c r="N2606" s="131"/>
      <c r="O2606" s="131"/>
      <c r="P2606" s="131"/>
      <c r="Q2606" s="170"/>
      <c r="R2606" s="170"/>
      <c r="S2606" s="170"/>
      <c r="T2606" s="170"/>
      <c r="U2606" s="170"/>
      <c r="V2606" s="170"/>
      <c r="W2606" s="170"/>
      <c r="X2606" s="131"/>
      <c r="Y2606"/>
      <c r="AB2606"/>
      <c r="AC2606"/>
      <c r="AD2606"/>
      <c r="AE2606"/>
      <c r="AF2606"/>
      <c r="AG2606"/>
      <c r="AH2606"/>
      <c r="AI2606"/>
      <c r="AJ2606"/>
      <c r="AK2606"/>
    </row>
    <row r="2607" spans="1:37" x14ac:dyDescent="0.25">
      <c r="A2607" s="131"/>
      <c r="B2607" s="131"/>
      <c r="C2607" s="131"/>
      <c r="D2607" s="131"/>
      <c r="E2607" s="131"/>
      <c r="F2607" s="131"/>
      <c r="G2607" s="131"/>
      <c r="H2607" s="131"/>
      <c r="I2607" s="131"/>
      <c r="J2607" s="131"/>
      <c r="K2607" s="131"/>
      <c r="L2607" s="131"/>
      <c r="M2607" s="131"/>
      <c r="N2607" s="131"/>
      <c r="O2607" s="131"/>
      <c r="P2607" s="131"/>
      <c r="Q2607" s="170"/>
      <c r="R2607" s="170"/>
      <c r="S2607" s="170"/>
      <c r="T2607" s="170"/>
      <c r="U2607" s="170"/>
      <c r="V2607" s="170"/>
      <c r="W2607" s="170"/>
      <c r="X2607" s="131"/>
      <c r="Y2607"/>
      <c r="AB2607"/>
      <c r="AC2607"/>
      <c r="AD2607"/>
      <c r="AE2607"/>
      <c r="AF2607"/>
      <c r="AG2607"/>
      <c r="AH2607"/>
      <c r="AI2607"/>
      <c r="AJ2607"/>
      <c r="AK2607"/>
    </row>
    <row r="2608" spans="1:37" x14ac:dyDescent="0.25">
      <c r="A2608" s="131"/>
      <c r="B2608" s="131"/>
      <c r="C2608" s="131"/>
      <c r="D2608" s="131"/>
      <c r="E2608" s="131"/>
      <c r="F2608" s="131"/>
      <c r="G2608" s="131"/>
      <c r="H2608" s="131"/>
      <c r="I2608" s="131"/>
      <c r="J2608" s="131"/>
      <c r="K2608" s="131"/>
      <c r="L2608" s="131"/>
      <c r="M2608" s="131"/>
      <c r="N2608" s="131"/>
      <c r="O2608" s="131"/>
      <c r="P2608" s="131"/>
      <c r="Q2608" s="170"/>
      <c r="R2608" s="170"/>
      <c r="S2608" s="170"/>
      <c r="T2608" s="170"/>
      <c r="U2608" s="170"/>
      <c r="V2608" s="170"/>
      <c r="W2608" s="170"/>
      <c r="X2608" s="131"/>
      <c r="Y2608"/>
      <c r="AB2608"/>
      <c r="AC2608"/>
      <c r="AD2608"/>
      <c r="AE2608"/>
      <c r="AF2608"/>
      <c r="AG2608"/>
      <c r="AH2608"/>
      <c r="AI2608"/>
      <c r="AJ2608"/>
      <c r="AK2608"/>
    </row>
    <row r="2609" spans="1:37" x14ac:dyDescent="0.25">
      <c r="A2609" s="131"/>
      <c r="B2609" s="131"/>
      <c r="C2609" s="131"/>
      <c r="D2609" s="131"/>
      <c r="E2609" s="131"/>
      <c r="F2609" s="131"/>
      <c r="G2609" s="131"/>
      <c r="H2609" s="131"/>
      <c r="I2609" s="131"/>
      <c r="J2609" s="131"/>
      <c r="K2609" s="131"/>
      <c r="L2609" s="131"/>
      <c r="M2609" s="131"/>
      <c r="N2609" s="131"/>
      <c r="O2609" s="131"/>
      <c r="P2609" s="131"/>
      <c r="Q2609" s="170"/>
      <c r="R2609" s="170"/>
      <c r="S2609" s="170"/>
      <c r="T2609" s="170"/>
      <c r="U2609" s="170"/>
      <c r="V2609" s="170"/>
      <c r="W2609" s="170"/>
      <c r="X2609" s="131"/>
      <c r="Y2609"/>
      <c r="AB2609"/>
      <c r="AC2609"/>
      <c r="AD2609"/>
      <c r="AE2609"/>
      <c r="AF2609"/>
      <c r="AG2609"/>
      <c r="AH2609"/>
      <c r="AI2609"/>
      <c r="AJ2609"/>
      <c r="AK2609"/>
    </row>
    <row r="2610" spans="1:37" x14ac:dyDescent="0.25">
      <c r="A2610" s="131"/>
      <c r="B2610" s="131"/>
      <c r="C2610" s="131"/>
      <c r="D2610" s="131"/>
      <c r="E2610" s="131"/>
      <c r="F2610" s="131"/>
      <c r="G2610" s="131"/>
      <c r="H2610" s="131"/>
      <c r="I2610" s="131"/>
      <c r="J2610" s="131"/>
      <c r="K2610" s="131"/>
      <c r="L2610" s="131"/>
      <c r="M2610" s="131"/>
      <c r="N2610" s="131"/>
      <c r="O2610" s="131"/>
      <c r="P2610" s="131"/>
      <c r="Q2610" s="170"/>
      <c r="R2610" s="170"/>
      <c r="S2610" s="170"/>
      <c r="T2610" s="170"/>
      <c r="U2610" s="170"/>
      <c r="V2610" s="170"/>
      <c r="W2610" s="170"/>
      <c r="X2610" s="131"/>
      <c r="AB2610"/>
      <c r="AC2610"/>
      <c r="AD2610"/>
      <c r="AE2610"/>
      <c r="AF2610"/>
      <c r="AG2610"/>
      <c r="AH2610"/>
      <c r="AI2610"/>
      <c r="AJ2610"/>
      <c r="AK2610"/>
    </row>
    <row r="2611" spans="1:37" x14ac:dyDescent="0.25">
      <c r="A2611" s="131"/>
      <c r="B2611" s="131"/>
      <c r="C2611" s="131"/>
      <c r="D2611" s="131"/>
      <c r="E2611" s="131"/>
      <c r="F2611" s="131"/>
      <c r="G2611" s="131"/>
      <c r="H2611" s="131"/>
      <c r="I2611" s="131"/>
      <c r="J2611" s="131"/>
      <c r="K2611" s="131"/>
      <c r="L2611" s="131"/>
      <c r="M2611" s="131"/>
      <c r="N2611" s="131"/>
      <c r="O2611" s="131"/>
      <c r="P2611" s="131"/>
      <c r="Q2611" s="170"/>
      <c r="R2611" s="170"/>
      <c r="S2611" s="170"/>
      <c r="T2611" s="170"/>
      <c r="U2611" s="170"/>
      <c r="V2611" s="170"/>
      <c r="W2611" s="170"/>
      <c r="X2611" s="131"/>
      <c r="AB2611"/>
      <c r="AC2611"/>
      <c r="AD2611"/>
      <c r="AE2611"/>
      <c r="AF2611"/>
      <c r="AG2611"/>
      <c r="AH2611"/>
      <c r="AI2611"/>
      <c r="AJ2611"/>
      <c r="AK2611"/>
    </row>
    <row r="2612" spans="1:37" x14ac:dyDescent="0.25">
      <c r="A2612" s="131"/>
      <c r="B2612" s="131"/>
      <c r="C2612" s="131"/>
      <c r="D2612" s="131"/>
      <c r="E2612" s="131"/>
      <c r="F2612" s="131"/>
      <c r="G2612" s="131"/>
      <c r="H2612" s="131"/>
      <c r="I2612" s="131"/>
      <c r="J2612" s="131"/>
      <c r="K2612" s="131"/>
      <c r="L2612" s="131"/>
      <c r="M2612" s="131"/>
      <c r="N2612" s="131"/>
      <c r="O2612" s="131"/>
      <c r="P2612" s="131"/>
      <c r="Q2612" s="170"/>
      <c r="R2612" s="170"/>
      <c r="S2612" s="170"/>
      <c r="T2612" s="170"/>
      <c r="U2612" s="170"/>
      <c r="V2612" s="170"/>
      <c r="W2612" s="170"/>
      <c r="X2612" s="131"/>
      <c r="AB2612"/>
      <c r="AC2612"/>
      <c r="AD2612"/>
      <c r="AE2612"/>
      <c r="AF2612"/>
      <c r="AG2612"/>
      <c r="AH2612"/>
      <c r="AI2612"/>
      <c r="AJ2612"/>
      <c r="AK2612"/>
    </row>
    <row r="2613" spans="1:37" x14ac:dyDescent="0.25">
      <c r="A2613" s="131"/>
      <c r="B2613" s="131"/>
      <c r="C2613" s="131"/>
      <c r="D2613" s="131"/>
      <c r="E2613" s="131"/>
      <c r="F2613" s="131"/>
      <c r="G2613" s="131"/>
      <c r="H2613" s="131"/>
      <c r="I2613" s="131"/>
      <c r="J2613" s="131"/>
      <c r="K2613" s="131"/>
      <c r="L2613" s="131"/>
      <c r="M2613" s="131"/>
      <c r="N2613" s="131"/>
      <c r="O2613" s="131"/>
      <c r="P2613" s="131"/>
      <c r="Q2613" s="170"/>
      <c r="R2613" s="170"/>
      <c r="S2613" s="170"/>
      <c r="T2613" s="170"/>
      <c r="U2613" s="170"/>
      <c r="V2613" s="170"/>
      <c r="W2613" s="170"/>
      <c r="X2613" s="131"/>
      <c r="AB2613"/>
      <c r="AC2613"/>
      <c r="AD2613"/>
      <c r="AE2613"/>
      <c r="AF2613"/>
      <c r="AG2613"/>
      <c r="AH2613"/>
      <c r="AI2613"/>
      <c r="AJ2613"/>
      <c r="AK2613"/>
    </row>
    <row r="2614" spans="1:37" x14ac:dyDescent="0.25">
      <c r="A2614" s="131"/>
      <c r="B2614" s="131"/>
      <c r="C2614" s="131"/>
      <c r="D2614" s="131"/>
      <c r="E2614" s="131"/>
      <c r="F2614" s="131"/>
      <c r="G2614" s="131"/>
      <c r="H2614" s="131"/>
      <c r="I2614" s="131"/>
      <c r="J2614" s="131"/>
      <c r="K2614" s="131"/>
      <c r="L2614" s="131"/>
      <c r="M2614" s="131"/>
      <c r="N2614" s="131"/>
      <c r="O2614" s="131"/>
      <c r="P2614" s="131"/>
      <c r="Q2614" s="170"/>
      <c r="R2614" s="170"/>
      <c r="S2614" s="170"/>
      <c r="T2614" s="170"/>
      <c r="U2614" s="170"/>
      <c r="V2614" s="170"/>
      <c r="W2614" s="170"/>
      <c r="X2614" s="131"/>
      <c r="AB2614"/>
      <c r="AC2614"/>
      <c r="AD2614"/>
      <c r="AE2614"/>
      <c r="AF2614"/>
      <c r="AG2614"/>
      <c r="AH2614"/>
      <c r="AI2614"/>
      <c r="AJ2614"/>
      <c r="AK2614"/>
    </row>
    <row r="2615" spans="1:37" x14ac:dyDescent="0.25">
      <c r="A2615" s="131"/>
      <c r="B2615" s="131"/>
      <c r="C2615" s="131"/>
      <c r="D2615" s="131"/>
      <c r="E2615" s="131"/>
      <c r="F2615" s="131"/>
      <c r="G2615" s="131"/>
      <c r="H2615" s="131"/>
      <c r="I2615" s="131"/>
      <c r="J2615" s="131"/>
      <c r="K2615" s="131"/>
      <c r="L2615" s="131"/>
      <c r="M2615" s="131"/>
      <c r="N2615" s="131"/>
      <c r="O2615" s="131"/>
      <c r="P2615" s="131"/>
      <c r="Q2615" s="170"/>
      <c r="R2615" s="170"/>
      <c r="S2615" s="170"/>
      <c r="T2615" s="170"/>
      <c r="U2615" s="170"/>
      <c r="V2615" s="170"/>
      <c r="W2615" s="170"/>
      <c r="X2615" s="131"/>
      <c r="AB2615"/>
      <c r="AC2615"/>
      <c r="AD2615"/>
      <c r="AE2615"/>
      <c r="AF2615"/>
      <c r="AG2615"/>
      <c r="AH2615"/>
      <c r="AI2615"/>
      <c r="AJ2615"/>
      <c r="AK2615"/>
    </row>
    <row r="2616" spans="1:37" x14ac:dyDescent="0.25">
      <c r="A2616" s="131"/>
      <c r="B2616" s="131"/>
      <c r="C2616" s="131"/>
      <c r="D2616" s="131"/>
      <c r="E2616" s="131"/>
      <c r="F2616" s="131"/>
      <c r="G2616" s="131"/>
      <c r="H2616" s="131"/>
      <c r="I2616" s="131"/>
      <c r="J2616" s="131"/>
      <c r="K2616" s="131"/>
      <c r="L2616" s="131"/>
      <c r="M2616" s="131"/>
      <c r="N2616" s="131"/>
      <c r="O2616" s="131"/>
      <c r="P2616" s="131"/>
      <c r="Q2616" s="170"/>
      <c r="R2616" s="170"/>
      <c r="S2616" s="170"/>
      <c r="T2616" s="170"/>
      <c r="U2616" s="170"/>
      <c r="V2616" s="170"/>
      <c r="W2616" s="170"/>
      <c r="X2616" s="131"/>
      <c r="AB2616"/>
      <c r="AC2616"/>
      <c r="AD2616"/>
      <c r="AE2616"/>
      <c r="AF2616"/>
      <c r="AG2616"/>
      <c r="AH2616"/>
      <c r="AI2616"/>
      <c r="AJ2616"/>
      <c r="AK2616"/>
    </row>
    <row r="2617" spans="1:37" x14ac:dyDescent="0.25">
      <c r="A2617" s="131"/>
      <c r="B2617" s="131"/>
      <c r="C2617" s="131"/>
      <c r="D2617" s="131"/>
      <c r="E2617" s="131"/>
      <c r="F2617" s="131"/>
      <c r="G2617" s="131"/>
      <c r="H2617" s="131"/>
      <c r="I2617" s="131"/>
      <c r="J2617" s="131"/>
      <c r="K2617" s="131"/>
      <c r="L2617" s="131"/>
      <c r="M2617" s="131"/>
      <c r="N2617" s="131"/>
      <c r="O2617" s="131"/>
      <c r="P2617" s="131"/>
      <c r="Q2617" s="170"/>
      <c r="R2617" s="170"/>
      <c r="S2617" s="170"/>
      <c r="T2617" s="170"/>
      <c r="U2617" s="170"/>
      <c r="V2617" s="170"/>
      <c r="W2617" s="170"/>
      <c r="X2617" s="131"/>
      <c r="AB2617"/>
      <c r="AC2617"/>
      <c r="AD2617"/>
      <c r="AE2617"/>
      <c r="AF2617"/>
      <c r="AG2617"/>
      <c r="AH2617"/>
      <c r="AI2617"/>
      <c r="AJ2617"/>
      <c r="AK2617"/>
    </row>
    <row r="2618" spans="1:37" x14ac:dyDescent="0.25">
      <c r="A2618" s="131"/>
      <c r="B2618" s="131"/>
      <c r="C2618" s="131"/>
      <c r="D2618" s="131"/>
      <c r="E2618" s="131"/>
      <c r="F2618" s="131"/>
      <c r="G2618" s="131"/>
      <c r="H2618" s="131"/>
      <c r="I2618" s="131"/>
      <c r="J2618" s="131"/>
      <c r="K2618" s="131"/>
      <c r="L2618" s="131"/>
      <c r="M2618" s="131"/>
      <c r="N2618" s="131"/>
      <c r="O2618" s="131"/>
      <c r="P2618" s="131"/>
      <c r="Q2618" s="170"/>
      <c r="R2618" s="170"/>
      <c r="S2618" s="170"/>
      <c r="T2618" s="170"/>
      <c r="U2618" s="170"/>
      <c r="V2618" s="170"/>
      <c r="W2618" s="170"/>
      <c r="X2618" s="131"/>
      <c r="AB2618"/>
      <c r="AC2618"/>
      <c r="AD2618"/>
      <c r="AE2618"/>
      <c r="AF2618"/>
      <c r="AG2618"/>
      <c r="AH2618"/>
      <c r="AI2618"/>
      <c r="AJ2618"/>
      <c r="AK2618"/>
    </row>
    <row r="2619" spans="1:37" x14ac:dyDescent="0.25">
      <c r="A2619" s="131"/>
      <c r="B2619" s="131"/>
      <c r="C2619" s="131"/>
      <c r="D2619" s="131"/>
      <c r="E2619" s="131"/>
      <c r="F2619" s="131"/>
      <c r="G2619" s="131"/>
      <c r="H2619" s="131"/>
      <c r="I2619" s="131"/>
      <c r="J2619" s="131"/>
      <c r="K2619" s="131"/>
      <c r="L2619" s="131"/>
      <c r="M2619" s="131"/>
      <c r="N2619" s="131"/>
      <c r="O2619" s="131"/>
      <c r="P2619" s="131"/>
      <c r="Q2619" s="170"/>
      <c r="R2619" s="170"/>
      <c r="S2619" s="170"/>
      <c r="T2619" s="170"/>
      <c r="U2619" s="170"/>
      <c r="V2619" s="170"/>
      <c r="W2619" s="170"/>
      <c r="X2619" s="131"/>
      <c r="AB2619"/>
      <c r="AC2619"/>
      <c r="AD2619"/>
      <c r="AE2619"/>
      <c r="AF2619"/>
      <c r="AG2619"/>
      <c r="AH2619"/>
      <c r="AI2619"/>
      <c r="AJ2619"/>
      <c r="AK2619"/>
    </row>
    <row r="2620" spans="1:37" x14ac:dyDescent="0.25">
      <c r="A2620" s="131"/>
      <c r="B2620" s="131"/>
      <c r="C2620" s="131"/>
      <c r="D2620" s="131"/>
      <c r="E2620" s="131"/>
      <c r="F2620" s="131"/>
      <c r="G2620" s="131"/>
      <c r="H2620" s="131"/>
      <c r="I2620" s="131"/>
      <c r="J2620" s="131"/>
      <c r="K2620" s="131"/>
      <c r="L2620" s="131"/>
      <c r="M2620" s="131"/>
      <c r="N2620" s="131"/>
      <c r="O2620" s="131"/>
      <c r="P2620" s="131"/>
      <c r="Q2620" s="170"/>
      <c r="R2620" s="170"/>
      <c r="S2620" s="170"/>
      <c r="T2620" s="170"/>
      <c r="U2620" s="170"/>
      <c r="V2620" s="170"/>
      <c r="W2620" s="170"/>
      <c r="X2620" s="131"/>
      <c r="AB2620"/>
      <c r="AC2620"/>
      <c r="AD2620"/>
      <c r="AE2620"/>
      <c r="AF2620"/>
      <c r="AG2620"/>
      <c r="AH2620"/>
      <c r="AI2620"/>
      <c r="AJ2620"/>
      <c r="AK2620"/>
    </row>
    <row r="2621" spans="1:37" x14ac:dyDescent="0.25">
      <c r="A2621" s="131"/>
      <c r="B2621" s="131"/>
      <c r="C2621" s="131"/>
      <c r="D2621" s="131"/>
      <c r="E2621" s="131"/>
      <c r="F2621" s="131"/>
      <c r="G2621" s="131"/>
      <c r="H2621" s="131"/>
      <c r="I2621" s="131"/>
      <c r="J2621" s="131"/>
      <c r="K2621" s="131"/>
      <c r="L2621" s="131"/>
      <c r="M2621" s="131"/>
      <c r="N2621" s="131"/>
      <c r="O2621" s="131"/>
      <c r="P2621" s="131"/>
      <c r="Q2621" s="170"/>
      <c r="R2621" s="170"/>
      <c r="S2621" s="170"/>
      <c r="T2621" s="170"/>
      <c r="U2621" s="170"/>
      <c r="V2621" s="170"/>
      <c r="W2621" s="170"/>
      <c r="X2621" s="131"/>
      <c r="AB2621"/>
      <c r="AC2621"/>
      <c r="AD2621"/>
      <c r="AE2621"/>
      <c r="AF2621"/>
      <c r="AG2621"/>
      <c r="AH2621"/>
      <c r="AI2621"/>
      <c r="AJ2621"/>
      <c r="AK2621"/>
    </row>
    <row r="2622" spans="1:37" x14ac:dyDescent="0.25">
      <c r="A2622" s="131"/>
      <c r="B2622" s="131"/>
      <c r="C2622" s="131"/>
      <c r="D2622" s="131"/>
      <c r="E2622" s="131"/>
      <c r="F2622" s="131"/>
      <c r="G2622" s="131"/>
      <c r="H2622" s="131"/>
      <c r="I2622" s="131"/>
      <c r="J2622" s="131"/>
      <c r="K2622" s="131"/>
      <c r="L2622" s="131"/>
      <c r="M2622" s="131"/>
      <c r="N2622" s="131"/>
      <c r="O2622" s="131"/>
      <c r="P2622" s="131"/>
      <c r="Q2622" s="170"/>
      <c r="R2622" s="170"/>
      <c r="S2622" s="170"/>
      <c r="T2622" s="170"/>
      <c r="U2622" s="170"/>
      <c r="V2622" s="170"/>
      <c r="W2622" s="170"/>
      <c r="X2622" s="131"/>
      <c r="AB2622"/>
      <c r="AC2622"/>
      <c r="AD2622"/>
      <c r="AE2622"/>
      <c r="AF2622"/>
      <c r="AG2622"/>
      <c r="AH2622"/>
      <c r="AI2622"/>
      <c r="AJ2622"/>
      <c r="AK2622"/>
    </row>
    <row r="2623" spans="1:37" x14ac:dyDescent="0.25">
      <c r="A2623" s="131"/>
      <c r="B2623" s="131"/>
      <c r="C2623" s="131"/>
      <c r="D2623" s="131"/>
      <c r="E2623" s="131"/>
      <c r="F2623" s="131"/>
      <c r="G2623" s="131"/>
      <c r="H2623" s="131"/>
      <c r="I2623" s="131"/>
      <c r="J2623" s="131"/>
      <c r="K2623" s="131"/>
      <c r="L2623" s="131"/>
      <c r="M2623" s="131"/>
      <c r="N2623" s="131"/>
      <c r="O2623" s="131"/>
      <c r="P2623" s="131"/>
      <c r="Q2623" s="170"/>
      <c r="R2623" s="170"/>
      <c r="S2623" s="170"/>
      <c r="T2623" s="170"/>
      <c r="U2623" s="170"/>
      <c r="V2623" s="170"/>
      <c r="W2623" s="170"/>
      <c r="X2623" s="131"/>
      <c r="AB2623"/>
      <c r="AC2623"/>
      <c r="AD2623"/>
      <c r="AE2623"/>
      <c r="AF2623"/>
      <c r="AG2623"/>
      <c r="AH2623"/>
      <c r="AI2623"/>
      <c r="AJ2623"/>
      <c r="AK2623"/>
    </row>
    <row r="2624" spans="1:37" x14ac:dyDescent="0.25">
      <c r="A2624" s="131"/>
      <c r="B2624" s="131"/>
      <c r="C2624" s="131"/>
      <c r="D2624" s="131"/>
      <c r="E2624" s="131"/>
      <c r="F2624" s="131"/>
      <c r="G2624" s="131"/>
      <c r="H2624" s="131"/>
      <c r="I2624" s="131"/>
      <c r="J2624" s="131"/>
      <c r="K2624" s="131"/>
      <c r="L2624" s="131"/>
      <c r="M2624" s="131"/>
      <c r="N2624" s="131"/>
      <c r="O2624" s="131"/>
      <c r="P2624" s="131"/>
      <c r="Q2624" s="170"/>
      <c r="R2624" s="170"/>
      <c r="S2624" s="170"/>
      <c r="T2624" s="170"/>
      <c r="U2624" s="170"/>
      <c r="V2624" s="170"/>
      <c r="W2624" s="170"/>
      <c r="X2624" s="131"/>
      <c r="AB2624"/>
      <c r="AC2624"/>
      <c r="AD2624"/>
      <c r="AE2624"/>
      <c r="AF2624"/>
      <c r="AG2624"/>
      <c r="AH2624"/>
      <c r="AI2624"/>
      <c r="AJ2624"/>
      <c r="AK2624"/>
    </row>
    <row r="2625" spans="1:37" ht="13" x14ac:dyDescent="0.3">
      <c r="A2625" s="147"/>
      <c r="B2625" s="147"/>
      <c r="C2625" s="147"/>
      <c r="D2625" s="147"/>
      <c r="E2625" s="147"/>
      <c r="F2625" s="147"/>
      <c r="G2625" s="147"/>
      <c r="H2625" s="147"/>
      <c r="I2625" s="147"/>
      <c r="J2625" s="147"/>
      <c r="K2625" s="147"/>
      <c r="L2625" s="147"/>
      <c r="M2625" s="147"/>
      <c r="N2625" s="147"/>
      <c r="O2625" s="147"/>
      <c r="P2625" s="147"/>
      <c r="Q2625" s="171"/>
      <c r="R2625" s="171"/>
      <c r="S2625" s="171"/>
      <c r="T2625" s="171"/>
      <c r="U2625" s="171"/>
      <c r="V2625" s="171"/>
      <c r="W2625" s="171"/>
      <c r="X2625" s="147"/>
      <c r="Y2625" s="108"/>
      <c r="Z2625" s="147"/>
      <c r="AA2625" s="147"/>
      <c r="AB2625"/>
      <c r="AC2625"/>
      <c r="AD2625"/>
      <c r="AE2625"/>
      <c r="AF2625"/>
      <c r="AG2625"/>
      <c r="AH2625"/>
      <c r="AI2625"/>
      <c r="AJ2625"/>
      <c r="AK2625"/>
    </row>
    <row r="2626" spans="1:37" ht="13" x14ac:dyDescent="0.3">
      <c r="A2626" s="147"/>
      <c r="B2626" s="147"/>
      <c r="C2626" s="147"/>
      <c r="D2626" s="147"/>
      <c r="E2626" s="147"/>
      <c r="F2626" s="147"/>
      <c r="G2626" s="147"/>
      <c r="H2626" s="147"/>
      <c r="I2626" s="147"/>
      <c r="J2626" s="147"/>
      <c r="K2626" s="147"/>
      <c r="L2626" s="147"/>
      <c r="M2626" s="147"/>
      <c r="N2626" s="147"/>
      <c r="O2626" s="147"/>
      <c r="P2626" s="147"/>
      <c r="Q2626" s="171"/>
      <c r="R2626" s="171"/>
      <c r="S2626" s="171"/>
      <c r="T2626" s="171"/>
      <c r="U2626" s="171"/>
      <c r="V2626" s="171"/>
      <c r="W2626" s="171"/>
      <c r="X2626" s="147"/>
      <c r="Y2626" s="108"/>
      <c r="Z2626" s="147"/>
      <c r="AA2626" s="147"/>
      <c r="AB2626"/>
      <c r="AC2626"/>
      <c r="AD2626"/>
      <c r="AE2626"/>
      <c r="AF2626"/>
      <c r="AG2626"/>
      <c r="AH2626"/>
      <c r="AI2626"/>
      <c r="AJ2626"/>
      <c r="AK2626"/>
    </row>
    <row r="2627" spans="1:37" ht="13" x14ac:dyDescent="0.3">
      <c r="A2627" s="147"/>
      <c r="B2627" s="147"/>
      <c r="C2627" s="147"/>
      <c r="D2627" s="147"/>
      <c r="E2627" s="147"/>
      <c r="F2627" s="147"/>
      <c r="G2627" s="147"/>
      <c r="H2627" s="147"/>
      <c r="I2627" s="147"/>
      <c r="J2627" s="147"/>
      <c r="K2627" s="147"/>
      <c r="L2627" s="147"/>
      <c r="M2627" s="147"/>
      <c r="N2627" s="147"/>
      <c r="O2627" s="147"/>
      <c r="P2627" s="147"/>
      <c r="Q2627" s="171"/>
      <c r="R2627" s="171"/>
      <c r="S2627" s="171"/>
      <c r="T2627" s="171"/>
      <c r="U2627" s="171"/>
      <c r="V2627" s="171"/>
      <c r="W2627" s="171"/>
      <c r="X2627" s="147"/>
      <c r="Y2627" s="108"/>
      <c r="Z2627" s="147"/>
      <c r="AA2627" s="147"/>
      <c r="AB2627"/>
      <c r="AC2627"/>
      <c r="AD2627"/>
      <c r="AE2627"/>
      <c r="AF2627"/>
      <c r="AG2627"/>
      <c r="AH2627"/>
      <c r="AI2627"/>
      <c r="AJ2627"/>
      <c r="AK2627"/>
    </row>
    <row r="2628" spans="1:37" ht="13" x14ac:dyDescent="0.3">
      <c r="A2628" s="147"/>
      <c r="B2628" s="147"/>
      <c r="C2628" s="147"/>
      <c r="D2628" s="147"/>
      <c r="E2628" s="147"/>
      <c r="F2628" s="147"/>
      <c r="G2628" s="147"/>
      <c r="H2628" s="147"/>
      <c r="I2628" s="147"/>
      <c r="J2628" s="147"/>
      <c r="K2628" s="147"/>
      <c r="L2628" s="147"/>
      <c r="M2628" s="147"/>
      <c r="N2628" s="147"/>
      <c r="O2628" s="147"/>
      <c r="P2628" s="147"/>
      <c r="Q2628" s="171"/>
      <c r="R2628" s="171"/>
      <c r="S2628" s="171"/>
      <c r="T2628" s="171"/>
      <c r="U2628" s="171"/>
      <c r="V2628" s="171"/>
      <c r="W2628" s="171"/>
      <c r="X2628" s="147"/>
      <c r="Y2628" s="108"/>
      <c r="Z2628" s="147"/>
      <c r="AA2628" s="147"/>
      <c r="AB2628"/>
      <c r="AC2628"/>
      <c r="AD2628"/>
      <c r="AE2628"/>
      <c r="AF2628"/>
      <c r="AG2628"/>
      <c r="AH2628"/>
      <c r="AI2628"/>
      <c r="AJ2628"/>
      <c r="AK2628"/>
    </row>
    <row r="2629" spans="1:37" ht="13" x14ac:dyDescent="0.3">
      <c r="A2629" s="147"/>
      <c r="B2629" s="147"/>
      <c r="C2629" s="147"/>
      <c r="D2629" s="147"/>
      <c r="E2629" s="147"/>
      <c r="F2629" s="147"/>
      <c r="G2629" s="147"/>
      <c r="H2629" s="147"/>
      <c r="I2629" s="147"/>
      <c r="J2629" s="147"/>
      <c r="K2629" s="147"/>
      <c r="L2629" s="147"/>
      <c r="M2629" s="147"/>
      <c r="N2629" s="147"/>
      <c r="O2629" s="147"/>
      <c r="P2629" s="147"/>
      <c r="Q2629" s="171"/>
      <c r="R2629" s="171"/>
      <c r="S2629" s="171"/>
      <c r="T2629" s="171"/>
      <c r="U2629" s="171"/>
      <c r="V2629" s="171"/>
      <c r="W2629" s="171"/>
      <c r="X2629" s="147"/>
      <c r="Y2629" s="108"/>
      <c r="Z2629" s="147"/>
      <c r="AA2629" s="147"/>
      <c r="AB2629"/>
      <c r="AC2629"/>
      <c r="AD2629"/>
      <c r="AE2629"/>
      <c r="AF2629"/>
      <c r="AG2629"/>
      <c r="AH2629"/>
      <c r="AI2629"/>
      <c r="AJ2629"/>
      <c r="AK2629"/>
    </row>
    <row r="2630" spans="1:37" ht="13" x14ac:dyDescent="0.3">
      <c r="A2630" s="147"/>
      <c r="B2630" s="147"/>
      <c r="C2630" s="147"/>
      <c r="D2630" s="147"/>
      <c r="E2630" s="147"/>
      <c r="F2630" s="147"/>
      <c r="G2630" s="147"/>
      <c r="H2630" s="147"/>
      <c r="I2630" s="147"/>
      <c r="J2630" s="147"/>
      <c r="K2630" s="147"/>
      <c r="L2630" s="147"/>
      <c r="M2630" s="147"/>
      <c r="N2630" s="147"/>
      <c r="O2630" s="147"/>
      <c r="P2630" s="147"/>
      <c r="Q2630" s="171"/>
      <c r="R2630" s="171"/>
      <c r="S2630" s="171"/>
      <c r="T2630" s="171"/>
      <c r="U2630" s="171"/>
      <c r="V2630" s="171"/>
      <c r="W2630" s="171"/>
      <c r="X2630" s="147"/>
      <c r="Y2630" s="108"/>
      <c r="Z2630" s="147"/>
      <c r="AA2630" s="147"/>
      <c r="AB2630"/>
      <c r="AC2630"/>
      <c r="AD2630"/>
      <c r="AE2630"/>
      <c r="AF2630"/>
      <c r="AG2630"/>
      <c r="AH2630"/>
      <c r="AI2630"/>
      <c r="AJ2630"/>
      <c r="AK2630"/>
    </row>
    <row r="2631" spans="1:37" ht="13" x14ac:dyDescent="0.3">
      <c r="A2631" s="147"/>
      <c r="B2631" s="147"/>
      <c r="C2631" s="147"/>
      <c r="D2631" s="147"/>
      <c r="E2631" s="147"/>
      <c r="F2631" s="147"/>
      <c r="G2631" s="147"/>
      <c r="H2631" s="147"/>
      <c r="I2631" s="147"/>
      <c r="J2631" s="147"/>
      <c r="K2631" s="147"/>
      <c r="L2631" s="147"/>
      <c r="M2631" s="147"/>
      <c r="N2631" s="147"/>
      <c r="O2631" s="147"/>
      <c r="P2631" s="147"/>
      <c r="Q2631" s="171"/>
      <c r="R2631" s="171"/>
      <c r="S2631" s="171"/>
      <c r="T2631" s="171"/>
      <c r="U2631" s="171"/>
      <c r="V2631" s="171"/>
      <c r="W2631" s="171"/>
      <c r="X2631" s="147"/>
      <c r="Y2631" s="108"/>
      <c r="Z2631" s="147"/>
      <c r="AA2631" s="147"/>
      <c r="AB2631"/>
      <c r="AC2631"/>
      <c r="AD2631"/>
      <c r="AE2631"/>
      <c r="AF2631"/>
      <c r="AG2631"/>
      <c r="AH2631"/>
      <c r="AI2631"/>
      <c r="AJ2631"/>
      <c r="AK2631"/>
    </row>
    <row r="2632" spans="1:37" ht="13" x14ac:dyDescent="0.3">
      <c r="A2632" s="147"/>
      <c r="B2632" s="147"/>
      <c r="C2632" s="147"/>
      <c r="D2632" s="147"/>
      <c r="E2632" s="147"/>
      <c r="F2632" s="147"/>
      <c r="G2632" s="147"/>
      <c r="H2632" s="147"/>
      <c r="I2632" s="147"/>
      <c r="J2632" s="147"/>
      <c r="K2632" s="147"/>
      <c r="L2632" s="147"/>
      <c r="M2632" s="147"/>
      <c r="N2632" s="147"/>
      <c r="O2632" s="147"/>
      <c r="P2632" s="147"/>
      <c r="Q2632" s="171"/>
      <c r="R2632" s="171"/>
      <c r="S2632" s="171"/>
      <c r="T2632" s="171"/>
      <c r="U2632" s="171"/>
      <c r="V2632" s="171"/>
      <c r="W2632" s="171"/>
      <c r="X2632" s="147"/>
      <c r="Y2632" s="108"/>
      <c r="Z2632" s="147"/>
      <c r="AA2632" s="147"/>
      <c r="AB2632"/>
      <c r="AC2632"/>
      <c r="AD2632"/>
      <c r="AE2632"/>
      <c r="AF2632"/>
      <c r="AG2632"/>
      <c r="AH2632"/>
      <c r="AI2632"/>
      <c r="AJ2632"/>
      <c r="AK2632"/>
    </row>
    <row r="2633" spans="1:37" ht="13" x14ac:dyDescent="0.3">
      <c r="A2633" s="147"/>
      <c r="B2633" s="147"/>
      <c r="C2633" s="147"/>
      <c r="D2633" s="147"/>
      <c r="E2633" s="147"/>
      <c r="F2633" s="147"/>
      <c r="G2633" s="147"/>
      <c r="H2633" s="147"/>
      <c r="I2633" s="147"/>
      <c r="J2633" s="147"/>
      <c r="K2633" s="147"/>
      <c r="L2633" s="147"/>
      <c r="M2633" s="147"/>
      <c r="N2633" s="147"/>
      <c r="O2633" s="147"/>
      <c r="P2633" s="147"/>
      <c r="Q2633" s="171"/>
      <c r="R2633" s="171"/>
      <c r="S2633" s="171"/>
      <c r="T2633" s="171"/>
      <c r="U2633" s="171"/>
      <c r="V2633" s="171"/>
      <c r="W2633" s="171"/>
      <c r="X2633" s="147"/>
      <c r="Y2633" s="108"/>
      <c r="Z2633" s="147"/>
      <c r="AA2633" s="147"/>
      <c r="AB2633"/>
      <c r="AC2633"/>
      <c r="AD2633"/>
      <c r="AE2633"/>
      <c r="AF2633"/>
      <c r="AG2633"/>
      <c r="AH2633"/>
      <c r="AI2633"/>
      <c r="AJ2633"/>
      <c r="AK2633"/>
    </row>
    <row r="2634" spans="1:37" ht="13" x14ac:dyDescent="0.3">
      <c r="A2634" s="147"/>
      <c r="B2634" s="147"/>
      <c r="C2634" s="147"/>
      <c r="D2634" s="147"/>
      <c r="E2634" s="147"/>
      <c r="F2634" s="147"/>
      <c r="G2634" s="147"/>
      <c r="H2634" s="147"/>
      <c r="I2634" s="147"/>
      <c r="J2634" s="147"/>
      <c r="K2634" s="147"/>
      <c r="L2634" s="147"/>
      <c r="M2634" s="147"/>
      <c r="N2634" s="147"/>
      <c r="O2634" s="147"/>
      <c r="P2634" s="147"/>
      <c r="Q2634" s="171"/>
      <c r="R2634" s="171"/>
      <c r="S2634" s="171"/>
      <c r="T2634" s="171"/>
      <c r="U2634" s="171"/>
      <c r="V2634" s="171"/>
      <c r="W2634" s="171"/>
      <c r="X2634" s="147"/>
      <c r="Y2634" s="108"/>
      <c r="Z2634" s="147"/>
      <c r="AA2634" s="147"/>
      <c r="AB2634"/>
      <c r="AC2634"/>
      <c r="AD2634"/>
      <c r="AE2634"/>
      <c r="AF2634"/>
      <c r="AG2634"/>
      <c r="AH2634"/>
      <c r="AI2634"/>
      <c r="AJ2634"/>
      <c r="AK2634"/>
    </row>
    <row r="2635" spans="1:37" ht="13" x14ac:dyDescent="0.3">
      <c r="A2635" s="147"/>
      <c r="B2635" s="147"/>
      <c r="C2635" s="147"/>
      <c r="D2635" s="147"/>
      <c r="E2635" s="147"/>
      <c r="F2635" s="147"/>
      <c r="G2635" s="147"/>
      <c r="H2635" s="147"/>
      <c r="I2635" s="147"/>
      <c r="J2635" s="147"/>
      <c r="K2635" s="147"/>
      <c r="L2635" s="147"/>
      <c r="M2635" s="147"/>
      <c r="N2635" s="147"/>
      <c r="O2635" s="147"/>
      <c r="P2635" s="147"/>
      <c r="Q2635" s="171"/>
      <c r="R2635" s="171"/>
      <c r="S2635" s="171"/>
      <c r="T2635" s="171"/>
      <c r="U2635" s="171"/>
      <c r="V2635" s="171"/>
      <c r="W2635" s="171"/>
      <c r="X2635" s="147"/>
      <c r="Y2635" s="108"/>
      <c r="Z2635" s="147"/>
      <c r="AA2635" s="147"/>
      <c r="AB2635"/>
      <c r="AC2635"/>
      <c r="AD2635"/>
      <c r="AE2635"/>
      <c r="AF2635"/>
      <c r="AG2635"/>
      <c r="AH2635"/>
      <c r="AI2635"/>
      <c r="AJ2635"/>
      <c r="AK2635"/>
    </row>
    <row r="2636" spans="1:37" ht="13" x14ac:dyDescent="0.3">
      <c r="A2636" s="147"/>
      <c r="B2636" s="147"/>
      <c r="C2636" s="147"/>
      <c r="D2636" s="147"/>
      <c r="E2636" s="147"/>
      <c r="F2636" s="147"/>
      <c r="G2636" s="147"/>
      <c r="H2636" s="147"/>
      <c r="I2636" s="147"/>
      <c r="J2636" s="147"/>
      <c r="K2636" s="147"/>
      <c r="L2636" s="147"/>
      <c r="M2636" s="147"/>
      <c r="N2636" s="147"/>
      <c r="O2636" s="147"/>
      <c r="P2636" s="147"/>
      <c r="Q2636" s="171"/>
      <c r="R2636" s="171"/>
      <c r="S2636" s="171"/>
      <c r="T2636" s="171"/>
      <c r="U2636" s="171"/>
      <c r="V2636" s="171"/>
      <c r="W2636" s="171"/>
      <c r="X2636" s="147"/>
      <c r="Y2636" s="108"/>
      <c r="Z2636" s="147"/>
      <c r="AA2636" s="147"/>
      <c r="AB2636"/>
      <c r="AC2636"/>
      <c r="AD2636"/>
      <c r="AE2636"/>
      <c r="AF2636"/>
      <c r="AG2636"/>
      <c r="AH2636"/>
      <c r="AI2636"/>
      <c r="AJ2636"/>
      <c r="AK2636"/>
    </row>
    <row r="2637" spans="1:37" ht="13" x14ac:dyDescent="0.3">
      <c r="A2637" s="147"/>
      <c r="B2637" s="147"/>
      <c r="C2637" s="147"/>
      <c r="D2637" s="147"/>
      <c r="E2637" s="147"/>
      <c r="F2637" s="147"/>
      <c r="G2637" s="147"/>
      <c r="H2637" s="147"/>
      <c r="I2637" s="147"/>
      <c r="J2637" s="147"/>
      <c r="K2637" s="147"/>
      <c r="L2637" s="147"/>
      <c r="M2637" s="147"/>
      <c r="N2637" s="147"/>
      <c r="O2637" s="147"/>
      <c r="P2637" s="147"/>
      <c r="Q2637" s="171"/>
      <c r="R2637" s="171"/>
      <c r="S2637" s="171"/>
      <c r="T2637" s="171"/>
      <c r="U2637" s="171"/>
      <c r="V2637" s="171"/>
      <c r="W2637" s="171"/>
      <c r="X2637" s="147"/>
      <c r="Y2637" s="108"/>
      <c r="Z2637" s="147"/>
      <c r="AA2637" s="147"/>
      <c r="AB2637"/>
      <c r="AC2637"/>
      <c r="AD2637"/>
      <c r="AE2637"/>
      <c r="AF2637"/>
      <c r="AG2637"/>
      <c r="AH2637"/>
      <c r="AI2637"/>
      <c r="AJ2637"/>
      <c r="AK2637"/>
    </row>
    <row r="2638" spans="1:37" ht="13" x14ac:dyDescent="0.3">
      <c r="A2638" s="147"/>
      <c r="B2638" s="147"/>
      <c r="C2638" s="147"/>
      <c r="D2638" s="147"/>
      <c r="E2638" s="147"/>
      <c r="F2638" s="147"/>
      <c r="G2638" s="147"/>
      <c r="H2638" s="147"/>
      <c r="I2638" s="147"/>
      <c r="J2638" s="147"/>
      <c r="K2638" s="147"/>
      <c r="L2638" s="147"/>
      <c r="M2638" s="147"/>
      <c r="N2638" s="147"/>
      <c r="O2638" s="147"/>
      <c r="P2638" s="147"/>
      <c r="Q2638" s="171"/>
      <c r="R2638" s="171"/>
      <c r="S2638" s="171"/>
      <c r="T2638" s="171"/>
      <c r="U2638" s="171"/>
      <c r="V2638" s="171"/>
      <c r="W2638" s="171"/>
      <c r="X2638" s="147"/>
      <c r="Y2638" s="108"/>
      <c r="Z2638" s="147"/>
      <c r="AA2638" s="147"/>
      <c r="AB2638"/>
      <c r="AC2638"/>
      <c r="AD2638"/>
      <c r="AE2638"/>
      <c r="AF2638"/>
      <c r="AG2638"/>
      <c r="AH2638"/>
      <c r="AI2638"/>
      <c r="AJ2638"/>
      <c r="AK2638"/>
    </row>
    <row r="2639" spans="1:37" ht="13" x14ac:dyDescent="0.3">
      <c r="A2639" s="147"/>
      <c r="B2639" s="147"/>
      <c r="C2639" s="147"/>
      <c r="D2639" s="147"/>
      <c r="E2639" s="147"/>
      <c r="F2639" s="147"/>
      <c r="G2639" s="147"/>
      <c r="H2639" s="147"/>
      <c r="I2639" s="147"/>
      <c r="J2639" s="147"/>
      <c r="K2639" s="147"/>
      <c r="L2639" s="147"/>
      <c r="M2639" s="147"/>
      <c r="N2639" s="147"/>
      <c r="O2639" s="147"/>
      <c r="P2639" s="147"/>
      <c r="Q2639" s="171"/>
      <c r="R2639" s="171"/>
      <c r="S2639" s="171"/>
      <c r="T2639" s="171"/>
      <c r="U2639" s="171"/>
      <c r="V2639" s="171"/>
      <c r="W2639" s="171"/>
      <c r="X2639" s="147"/>
      <c r="Y2639" s="108"/>
      <c r="Z2639" s="147"/>
      <c r="AA2639" s="147"/>
      <c r="AB2639"/>
      <c r="AC2639"/>
      <c r="AD2639"/>
      <c r="AE2639"/>
      <c r="AF2639"/>
      <c r="AG2639"/>
      <c r="AH2639"/>
      <c r="AI2639"/>
      <c r="AJ2639"/>
      <c r="AK2639"/>
    </row>
    <row r="2640" spans="1:37" ht="13" x14ac:dyDescent="0.3">
      <c r="A2640" s="147"/>
      <c r="B2640" s="147"/>
      <c r="C2640" s="147"/>
      <c r="D2640" s="147"/>
      <c r="E2640" s="147"/>
      <c r="F2640" s="147"/>
      <c r="G2640" s="147"/>
      <c r="H2640" s="147"/>
      <c r="I2640" s="147"/>
      <c r="J2640" s="147"/>
      <c r="K2640" s="147"/>
      <c r="L2640" s="147"/>
      <c r="M2640" s="147"/>
      <c r="N2640" s="147"/>
      <c r="O2640" s="147"/>
      <c r="P2640" s="147"/>
      <c r="Q2640" s="171"/>
      <c r="R2640" s="171"/>
      <c r="S2640" s="171"/>
      <c r="T2640" s="171"/>
      <c r="U2640" s="171"/>
      <c r="V2640" s="171"/>
      <c r="W2640" s="171"/>
      <c r="X2640" s="147"/>
      <c r="Y2640" s="108"/>
      <c r="Z2640" s="147"/>
      <c r="AA2640" s="147"/>
      <c r="AB2640"/>
      <c r="AC2640"/>
      <c r="AD2640"/>
      <c r="AE2640"/>
      <c r="AF2640"/>
      <c r="AG2640"/>
      <c r="AH2640"/>
      <c r="AI2640"/>
      <c r="AJ2640"/>
      <c r="AK2640"/>
    </row>
    <row r="2641" spans="1:37" ht="13" x14ac:dyDescent="0.3">
      <c r="A2641" s="147"/>
      <c r="B2641" s="147"/>
      <c r="C2641" s="147"/>
      <c r="D2641" s="147"/>
      <c r="E2641" s="147"/>
      <c r="F2641" s="147"/>
      <c r="G2641" s="147"/>
      <c r="H2641" s="147"/>
      <c r="I2641" s="147"/>
      <c r="J2641" s="147"/>
      <c r="K2641" s="147"/>
      <c r="L2641" s="147"/>
      <c r="M2641" s="147"/>
      <c r="N2641" s="147"/>
      <c r="O2641" s="147"/>
      <c r="P2641" s="147"/>
      <c r="Q2641" s="171"/>
      <c r="R2641" s="171"/>
      <c r="S2641" s="171"/>
      <c r="T2641" s="171"/>
      <c r="U2641" s="171"/>
      <c r="V2641" s="171"/>
      <c r="W2641" s="171"/>
      <c r="X2641" s="147"/>
      <c r="Y2641" s="108"/>
      <c r="Z2641" s="147"/>
      <c r="AA2641" s="147"/>
      <c r="AB2641"/>
      <c r="AC2641"/>
      <c r="AD2641"/>
      <c r="AE2641"/>
      <c r="AF2641"/>
      <c r="AG2641"/>
      <c r="AH2641"/>
      <c r="AI2641"/>
      <c r="AJ2641"/>
      <c r="AK2641"/>
    </row>
    <row r="2642" spans="1:37" ht="13" x14ac:dyDescent="0.3">
      <c r="A2642" s="147"/>
      <c r="B2642" s="147"/>
      <c r="C2642" s="147"/>
      <c r="D2642" s="147"/>
      <c r="E2642" s="147"/>
      <c r="F2642" s="147"/>
      <c r="G2642" s="147"/>
      <c r="H2642" s="147"/>
      <c r="I2642" s="147"/>
      <c r="J2642" s="147"/>
      <c r="K2642" s="147"/>
      <c r="L2642" s="147"/>
      <c r="M2642" s="147"/>
      <c r="N2642" s="147"/>
      <c r="O2642" s="147"/>
      <c r="P2642" s="147"/>
      <c r="Q2642" s="171"/>
      <c r="R2642" s="171"/>
      <c r="S2642" s="171"/>
      <c r="T2642" s="171"/>
      <c r="U2642" s="171"/>
      <c r="V2642" s="171"/>
      <c r="W2642" s="171"/>
      <c r="X2642" s="147"/>
      <c r="Y2642" s="108"/>
      <c r="Z2642" s="147"/>
      <c r="AA2642" s="147"/>
      <c r="AB2642"/>
      <c r="AC2642"/>
      <c r="AD2642"/>
      <c r="AE2642"/>
      <c r="AF2642"/>
      <c r="AG2642"/>
      <c r="AH2642"/>
      <c r="AI2642"/>
      <c r="AJ2642"/>
      <c r="AK2642"/>
    </row>
    <row r="2643" spans="1:37" ht="13" x14ac:dyDescent="0.3">
      <c r="A2643" s="147"/>
      <c r="B2643" s="147"/>
      <c r="C2643" s="147"/>
      <c r="D2643" s="147"/>
      <c r="E2643" s="147"/>
      <c r="F2643" s="147"/>
      <c r="G2643" s="147"/>
      <c r="H2643" s="147"/>
      <c r="I2643" s="147"/>
      <c r="J2643" s="147"/>
      <c r="K2643" s="147"/>
      <c r="L2643" s="147"/>
      <c r="M2643" s="147"/>
      <c r="N2643" s="147"/>
      <c r="O2643" s="147"/>
      <c r="P2643" s="147"/>
      <c r="Q2643" s="171"/>
      <c r="R2643" s="171"/>
      <c r="S2643" s="171"/>
      <c r="T2643" s="171"/>
      <c r="U2643" s="171"/>
      <c r="V2643" s="171"/>
      <c r="W2643" s="171"/>
      <c r="X2643" s="147"/>
      <c r="Y2643" s="108"/>
      <c r="Z2643" s="147"/>
      <c r="AA2643" s="147"/>
      <c r="AB2643"/>
      <c r="AC2643"/>
      <c r="AD2643"/>
      <c r="AE2643"/>
      <c r="AF2643"/>
      <c r="AG2643"/>
      <c r="AH2643"/>
      <c r="AI2643"/>
      <c r="AJ2643"/>
      <c r="AK2643"/>
    </row>
    <row r="2644" spans="1:37" ht="13" x14ac:dyDescent="0.3">
      <c r="A2644" s="147"/>
      <c r="B2644" s="147"/>
      <c r="C2644" s="147"/>
      <c r="D2644" s="147"/>
      <c r="E2644" s="147"/>
      <c r="F2644" s="147"/>
      <c r="G2644" s="147"/>
      <c r="H2644" s="147"/>
      <c r="I2644" s="147"/>
      <c r="J2644" s="147"/>
      <c r="K2644" s="147"/>
      <c r="L2644" s="147"/>
      <c r="M2644" s="147"/>
      <c r="N2644" s="147"/>
      <c r="O2644" s="147"/>
      <c r="P2644" s="147"/>
      <c r="Q2644" s="171"/>
      <c r="R2644" s="171"/>
      <c r="S2644" s="171"/>
      <c r="T2644" s="171"/>
      <c r="U2644" s="171"/>
      <c r="V2644" s="171"/>
      <c r="W2644" s="171"/>
      <c r="X2644" s="147"/>
      <c r="Y2644" s="108"/>
      <c r="Z2644" s="147"/>
      <c r="AA2644" s="147"/>
      <c r="AB2644"/>
      <c r="AC2644"/>
      <c r="AD2644"/>
      <c r="AE2644"/>
      <c r="AF2644"/>
      <c r="AG2644"/>
      <c r="AH2644"/>
      <c r="AI2644"/>
      <c r="AJ2644"/>
      <c r="AK2644"/>
    </row>
    <row r="2645" spans="1:37" ht="13" x14ac:dyDescent="0.3">
      <c r="A2645" s="147"/>
      <c r="B2645" s="147"/>
      <c r="C2645" s="147"/>
      <c r="D2645" s="147"/>
      <c r="E2645" s="147"/>
      <c r="F2645" s="147"/>
      <c r="G2645" s="147"/>
      <c r="H2645" s="147"/>
      <c r="I2645" s="147"/>
      <c r="J2645" s="147"/>
      <c r="K2645" s="147"/>
      <c r="L2645" s="147"/>
      <c r="M2645" s="147"/>
      <c r="N2645" s="147"/>
      <c r="O2645" s="147"/>
      <c r="P2645" s="147"/>
      <c r="Q2645" s="171"/>
      <c r="R2645" s="171"/>
      <c r="S2645" s="171"/>
      <c r="T2645" s="171"/>
      <c r="U2645" s="171"/>
      <c r="V2645" s="171"/>
      <c r="W2645" s="171"/>
      <c r="X2645" s="147"/>
      <c r="Y2645" s="108"/>
      <c r="Z2645" s="147"/>
      <c r="AA2645" s="147"/>
      <c r="AB2645"/>
      <c r="AC2645"/>
      <c r="AD2645"/>
      <c r="AE2645"/>
      <c r="AF2645"/>
      <c r="AG2645"/>
      <c r="AH2645"/>
      <c r="AI2645"/>
      <c r="AJ2645"/>
      <c r="AK2645"/>
    </row>
    <row r="2646" spans="1:37" ht="13" x14ac:dyDescent="0.3">
      <c r="A2646" s="147"/>
      <c r="B2646" s="147"/>
      <c r="C2646" s="147"/>
      <c r="D2646" s="147"/>
      <c r="E2646" s="147"/>
      <c r="F2646" s="147"/>
      <c r="G2646" s="147"/>
      <c r="H2646" s="147"/>
      <c r="I2646" s="147"/>
      <c r="J2646" s="147"/>
      <c r="K2646" s="147"/>
      <c r="L2646" s="147"/>
      <c r="M2646" s="147"/>
      <c r="N2646" s="147"/>
      <c r="O2646" s="147"/>
      <c r="P2646" s="147"/>
      <c r="Q2646" s="171"/>
      <c r="R2646" s="171"/>
      <c r="S2646" s="171"/>
      <c r="T2646" s="171"/>
      <c r="U2646" s="171"/>
      <c r="V2646" s="171"/>
      <c r="W2646" s="171"/>
      <c r="X2646" s="147"/>
      <c r="Y2646" s="108"/>
      <c r="Z2646" s="147"/>
      <c r="AA2646" s="147"/>
      <c r="AB2646"/>
      <c r="AC2646"/>
      <c r="AD2646"/>
      <c r="AE2646"/>
      <c r="AF2646"/>
      <c r="AG2646"/>
      <c r="AH2646"/>
      <c r="AI2646"/>
      <c r="AJ2646"/>
      <c r="AK2646"/>
    </row>
    <row r="2647" spans="1:37" ht="13" x14ac:dyDescent="0.3">
      <c r="A2647" s="147"/>
      <c r="B2647" s="147"/>
      <c r="C2647" s="147"/>
      <c r="D2647" s="147"/>
      <c r="E2647" s="147"/>
      <c r="F2647" s="147"/>
      <c r="G2647" s="147"/>
      <c r="H2647" s="147"/>
      <c r="I2647" s="147"/>
      <c r="J2647" s="147"/>
      <c r="K2647" s="147"/>
      <c r="L2647" s="147"/>
      <c r="M2647" s="147"/>
      <c r="N2647" s="147"/>
      <c r="O2647" s="147"/>
      <c r="P2647" s="147"/>
      <c r="Q2647" s="171"/>
      <c r="R2647" s="171"/>
      <c r="S2647" s="171"/>
      <c r="T2647" s="171"/>
      <c r="U2647" s="171"/>
      <c r="V2647" s="171"/>
      <c r="W2647" s="171"/>
      <c r="X2647" s="147"/>
      <c r="Y2647" s="108"/>
      <c r="Z2647" s="147"/>
      <c r="AA2647" s="147"/>
      <c r="AB2647"/>
      <c r="AC2647"/>
      <c r="AD2647"/>
      <c r="AE2647"/>
      <c r="AF2647"/>
      <c r="AG2647"/>
      <c r="AH2647"/>
      <c r="AI2647"/>
      <c r="AJ2647"/>
      <c r="AK2647"/>
    </row>
    <row r="2648" spans="1:37" ht="13" x14ac:dyDescent="0.3">
      <c r="A2648" s="147"/>
      <c r="B2648" s="147"/>
      <c r="C2648" s="147"/>
      <c r="D2648" s="147"/>
      <c r="E2648" s="147"/>
      <c r="F2648" s="147"/>
      <c r="G2648" s="147"/>
      <c r="H2648" s="147"/>
      <c r="I2648" s="147"/>
      <c r="J2648" s="147"/>
      <c r="K2648" s="147"/>
      <c r="L2648" s="147"/>
      <c r="M2648" s="147"/>
      <c r="N2648" s="147"/>
      <c r="O2648" s="147"/>
      <c r="P2648" s="147"/>
      <c r="Q2648" s="171"/>
      <c r="R2648" s="171"/>
      <c r="S2648" s="171"/>
      <c r="T2648" s="171"/>
      <c r="U2648" s="171"/>
      <c r="V2648" s="171"/>
      <c r="W2648" s="171"/>
      <c r="X2648" s="147"/>
      <c r="Y2648" s="108"/>
      <c r="Z2648" s="147"/>
      <c r="AA2648" s="147"/>
      <c r="AB2648"/>
      <c r="AC2648"/>
      <c r="AD2648"/>
      <c r="AE2648"/>
      <c r="AF2648"/>
      <c r="AG2648"/>
      <c r="AH2648"/>
      <c r="AI2648"/>
      <c r="AJ2648"/>
      <c r="AK2648"/>
    </row>
    <row r="2649" spans="1:37" ht="13" x14ac:dyDescent="0.3">
      <c r="A2649" s="147"/>
      <c r="B2649" s="147"/>
      <c r="C2649" s="147"/>
      <c r="D2649" s="147"/>
      <c r="E2649" s="147"/>
      <c r="F2649" s="147"/>
      <c r="G2649" s="147"/>
      <c r="H2649" s="147"/>
      <c r="I2649" s="147"/>
      <c r="J2649" s="147"/>
      <c r="K2649" s="147"/>
      <c r="L2649" s="147"/>
      <c r="M2649" s="147"/>
      <c r="N2649" s="147"/>
      <c r="O2649" s="147"/>
      <c r="P2649" s="147"/>
      <c r="Q2649" s="171"/>
      <c r="R2649" s="171"/>
      <c r="S2649" s="171"/>
      <c r="T2649" s="171"/>
      <c r="U2649" s="171"/>
      <c r="V2649" s="171"/>
      <c r="W2649" s="171"/>
      <c r="X2649" s="147"/>
      <c r="Y2649" s="108"/>
      <c r="Z2649" s="147"/>
      <c r="AA2649" s="147"/>
      <c r="AB2649"/>
      <c r="AC2649"/>
      <c r="AD2649"/>
      <c r="AE2649"/>
      <c r="AF2649"/>
      <c r="AG2649"/>
      <c r="AH2649"/>
      <c r="AI2649"/>
      <c r="AJ2649"/>
      <c r="AK2649"/>
    </row>
    <row r="2650" spans="1:37" ht="13" x14ac:dyDescent="0.3">
      <c r="A2650" s="147"/>
      <c r="B2650" s="147"/>
      <c r="C2650" s="147"/>
      <c r="D2650" s="147"/>
      <c r="E2650" s="147"/>
      <c r="F2650" s="147"/>
      <c r="G2650" s="147"/>
      <c r="H2650" s="147"/>
      <c r="I2650" s="147"/>
      <c r="J2650" s="147"/>
      <c r="K2650" s="147"/>
      <c r="L2650" s="147"/>
      <c r="M2650" s="147"/>
      <c r="N2650" s="147"/>
      <c r="O2650" s="147"/>
      <c r="P2650" s="147"/>
      <c r="Q2650" s="171"/>
      <c r="R2650" s="171"/>
      <c r="S2650" s="171"/>
      <c r="T2650" s="171"/>
      <c r="U2650" s="171"/>
      <c r="V2650" s="171"/>
      <c r="W2650" s="171"/>
      <c r="X2650" s="147"/>
      <c r="Y2650" s="108"/>
      <c r="Z2650" s="147"/>
      <c r="AA2650" s="147"/>
      <c r="AB2650"/>
      <c r="AC2650"/>
      <c r="AD2650"/>
      <c r="AE2650"/>
      <c r="AF2650"/>
      <c r="AG2650"/>
      <c r="AH2650"/>
      <c r="AI2650"/>
      <c r="AJ2650"/>
      <c r="AK2650"/>
    </row>
    <row r="2651" spans="1:37" ht="13" x14ac:dyDescent="0.3">
      <c r="A2651" s="147"/>
      <c r="B2651" s="147"/>
      <c r="C2651" s="147"/>
      <c r="D2651" s="147"/>
      <c r="E2651" s="147"/>
      <c r="F2651" s="147"/>
      <c r="G2651" s="147"/>
      <c r="H2651" s="147"/>
      <c r="I2651" s="147"/>
      <c r="J2651" s="147"/>
      <c r="K2651" s="147"/>
      <c r="L2651" s="147"/>
      <c r="M2651" s="147"/>
      <c r="N2651" s="147"/>
      <c r="O2651" s="147"/>
      <c r="P2651" s="147"/>
      <c r="Q2651" s="171"/>
      <c r="R2651" s="171"/>
      <c r="S2651" s="171"/>
      <c r="T2651" s="171"/>
      <c r="U2651" s="171"/>
      <c r="V2651" s="171"/>
      <c r="W2651" s="171"/>
      <c r="X2651" s="147"/>
      <c r="Y2651" s="108"/>
      <c r="Z2651" s="147"/>
      <c r="AA2651" s="147"/>
      <c r="AB2651"/>
      <c r="AC2651"/>
      <c r="AD2651"/>
      <c r="AE2651"/>
      <c r="AF2651"/>
      <c r="AG2651"/>
      <c r="AH2651"/>
      <c r="AI2651"/>
      <c r="AJ2651"/>
      <c r="AK2651"/>
    </row>
    <row r="2652" spans="1:37" ht="13" x14ac:dyDescent="0.3">
      <c r="A2652" s="147"/>
      <c r="B2652" s="147"/>
      <c r="C2652" s="147"/>
      <c r="D2652" s="147"/>
      <c r="E2652" s="147"/>
      <c r="F2652" s="147"/>
      <c r="G2652" s="147"/>
      <c r="H2652" s="147"/>
      <c r="I2652" s="147"/>
      <c r="J2652" s="147"/>
      <c r="K2652" s="147"/>
      <c r="L2652" s="147"/>
      <c r="M2652" s="147"/>
      <c r="N2652" s="147"/>
      <c r="O2652" s="147"/>
      <c r="P2652" s="147"/>
      <c r="Q2652" s="171"/>
      <c r="R2652" s="171"/>
      <c r="S2652" s="171"/>
      <c r="T2652" s="171"/>
      <c r="U2652" s="171"/>
      <c r="V2652" s="171"/>
      <c r="W2652" s="171"/>
      <c r="X2652" s="147"/>
      <c r="Y2652" s="108"/>
      <c r="Z2652" s="147"/>
      <c r="AA2652" s="147"/>
      <c r="AB2652"/>
      <c r="AC2652"/>
      <c r="AD2652"/>
      <c r="AE2652"/>
      <c r="AF2652"/>
      <c r="AG2652"/>
      <c r="AH2652"/>
      <c r="AI2652"/>
      <c r="AJ2652"/>
      <c r="AK2652"/>
    </row>
    <row r="2653" spans="1:37" ht="13" x14ac:dyDescent="0.3">
      <c r="A2653" s="147"/>
      <c r="B2653" s="147"/>
      <c r="C2653" s="147"/>
      <c r="D2653" s="147"/>
      <c r="E2653" s="147"/>
      <c r="F2653" s="147"/>
      <c r="G2653" s="147"/>
      <c r="H2653" s="147"/>
      <c r="I2653" s="147"/>
      <c r="J2653" s="147"/>
      <c r="K2653" s="147"/>
      <c r="L2653" s="147"/>
      <c r="M2653" s="147"/>
      <c r="N2653" s="147"/>
      <c r="O2653" s="147"/>
      <c r="P2653" s="147"/>
      <c r="Q2653" s="171"/>
      <c r="R2653" s="171"/>
      <c r="S2653" s="171"/>
      <c r="T2653" s="171"/>
      <c r="U2653" s="171"/>
      <c r="V2653" s="171"/>
      <c r="W2653" s="171"/>
      <c r="X2653" s="147"/>
      <c r="Y2653" s="108"/>
      <c r="Z2653" s="147"/>
      <c r="AA2653" s="147"/>
      <c r="AB2653"/>
      <c r="AC2653"/>
      <c r="AD2653"/>
      <c r="AE2653"/>
      <c r="AF2653"/>
      <c r="AG2653"/>
      <c r="AH2653"/>
      <c r="AI2653"/>
      <c r="AJ2653"/>
      <c r="AK2653"/>
    </row>
    <row r="2654" spans="1:37" ht="13" x14ac:dyDescent="0.3">
      <c r="A2654" s="147"/>
      <c r="B2654" s="147"/>
      <c r="C2654" s="147"/>
      <c r="D2654" s="147"/>
      <c r="E2654" s="147"/>
      <c r="F2654" s="147"/>
      <c r="G2654" s="147"/>
      <c r="H2654" s="147"/>
      <c r="I2654" s="147"/>
      <c r="J2654" s="147"/>
      <c r="K2654" s="147"/>
      <c r="L2654" s="147"/>
      <c r="M2654" s="147"/>
      <c r="N2654" s="147"/>
      <c r="O2654" s="147"/>
      <c r="P2654" s="147"/>
      <c r="Q2654" s="171"/>
      <c r="R2654" s="171"/>
      <c r="S2654" s="171"/>
      <c r="T2654" s="171"/>
      <c r="U2654" s="171"/>
      <c r="V2654" s="171"/>
      <c r="W2654" s="171"/>
      <c r="X2654" s="147"/>
      <c r="Y2654" s="108"/>
      <c r="Z2654" s="147"/>
      <c r="AA2654" s="147"/>
      <c r="AB2654"/>
      <c r="AC2654"/>
      <c r="AD2654"/>
      <c r="AE2654"/>
      <c r="AF2654"/>
      <c r="AG2654"/>
      <c r="AH2654"/>
      <c r="AI2654"/>
      <c r="AJ2654"/>
      <c r="AK2654"/>
    </row>
    <row r="2655" spans="1:37" ht="13" x14ac:dyDescent="0.3">
      <c r="A2655" s="147"/>
      <c r="B2655" s="147"/>
      <c r="C2655" s="147"/>
      <c r="D2655" s="147"/>
      <c r="E2655" s="147"/>
      <c r="F2655" s="147"/>
      <c r="G2655" s="147"/>
      <c r="H2655" s="147"/>
      <c r="I2655" s="147"/>
      <c r="J2655" s="147"/>
      <c r="K2655" s="147"/>
      <c r="L2655" s="147"/>
      <c r="M2655" s="147"/>
      <c r="N2655" s="147"/>
      <c r="O2655" s="147"/>
      <c r="P2655" s="147"/>
      <c r="Q2655" s="171"/>
      <c r="R2655" s="171"/>
      <c r="S2655" s="171"/>
      <c r="T2655" s="171"/>
      <c r="U2655" s="171"/>
      <c r="V2655" s="171"/>
      <c r="W2655" s="171"/>
      <c r="X2655" s="147"/>
      <c r="Y2655" s="108"/>
      <c r="Z2655" s="147"/>
      <c r="AA2655" s="147"/>
      <c r="AB2655"/>
      <c r="AC2655"/>
      <c r="AD2655"/>
      <c r="AE2655"/>
      <c r="AF2655"/>
      <c r="AG2655"/>
      <c r="AH2655"/>
      <c r="AI2655"/>
      <c r="AJ2655"/>
      <c r="AK2655"/>
    </row>
    <row r="2656" spans="1:37" ht="13" x14ac:dyDescent="0.3">
      <c r="A2656" s="147"/>
      <c r="B2656" s="147"/>
      <c r="C2656" s="147"/>
      <c r="D2656" s="147"/>
      <c r="E2656" s="147"/>
      <c r="F2656" s="147"/>
      <c r="G2656" s="147"/>
      <c r="H2656" s="147"/>
      <c r="I2656" s="147"/>
      <c r="J2656" s="147"/>
      <c r="K2656" s="147"/>
      <c r="L2656" s="147"/>
      <c r="M2656" s="147"/>
      <c r="N2656" s="147"/>
      <c r="O2656" s="147"/>
      <c r="P2656" s="147"/>
      <c r="Q2656" s="171"/>
      <c r="R2656" s="171"/>
      <c r="S2656" s="171"/>
      <c r="T2656" s="171"/>
      <c r="U2656" s="171"/>
      <c r="V2656" s="171"/>
      <c r="W2656" s="171"/>
      <c r="X2656" s="147"/>
      <c r="Y2656" s="108"/>
      <c r="Z2656" s="147"/>
      <c r="AA2656" s="147"/>
      <c r="AB2656"/>
      <c r="AC2656"/>
      <c r="AD2656"/>
      <c r="AE2656"/>
      <c r="AF2656"/>
      <c r="AG2656"/>
      <c r="AH2656"/>
      <c r="AI2656"/>
      <c r="AJ2656"/>
      <c r="AK2656"/>
    </row>
    <row r="2657" spans="1:37" ht="13" x14ac:dyDescent="0.3">
      <c r="A2657" s="147"/>
      <c r="B2657" s="147"/>
      <c r="C2657" s="147"/>
      <c r="D2657" s="147"/>
      <c r="E2657" s="147"/>
      <c r="F2657" s="147"/>
      <c r="G2657" s="147"/>
      <c r="H2657" s="147"/>
      <c r="I2657" s="147"/>
      <c r="J2657" s="147"/>
      <c r="K2657" s="147"/>
      <c r="L2657" s="147"/>
      <c r="M2657" s="147"/>
      <c r="N2657" s="147"/>
      <c r="O2657" s="147"/>
      <c r="P2657" s="147"/>
      <c r="Q2657" s="171"/>
      <c r="R2657" s="171"/>
      <c r="S2657" s="171"/>
      <c r="T2657" s="171"/>
      <c r="U2657" s="171"/>
      <c r="V2657" s="171"/>
      <c r="W2657" s="171"/>
      <c r="X2657" s="147"/>
      <c r="Y2657" s="108"/>
      <c r="Z2657" s="147"/>
      <c r="AA2657" s="147"/>
      <c r="AB2657"/>
      <c r="AC2657"/>
      <c r="AD2657"/>
      <c r="AE2657"/>
      <c r="AF2657"/>
      <c r="AG2657"/>
      <c r="AH2657"/>
      <c r="AI2657"/>
      <c r="AJ2657"/>
      <c r="AK2657"/>
    </row>
    <row r="2658" spans="1:37" ht="13" x14ac:dyDescent="0.3">
      <c r="A2658" s="147"/>
      <c r="B2658" s="147"/>
      <c r="C2658" s="147"/>
      <c r="D2658" s="147"/>
      <c r="E2658" s="147"/>
      <c r="F2658" s="147"/>
      <c r="G2658" s="147"/>
      <c r="H2658" s="147"/>
      <c r="I2658" s="147"/>
      <c r="J2658" s="147"/>
      <c r="K2658" s="147"/>
      <c r="L2658" s="147"/>
      <c r="M2658" s="147"/>
      <c r="N2658" s="147"/>
      <c r="O2658" s="147"/>
      <c r="P2658" s="147"/>
      <c r="Q2658" s="171"/>
      <c r="R2658" s="171"/>
      <c r="S2658" s="171"/>
      <c r="T2658" s="171"/>
      <c r="U2658" s="171"/>
      <c r="V2658" s="171"/>
      <c r="W2658" s="171"/>
      <c r="X2658" s="147"/>
      <c r="Y2658" s="108"/>
      <c r="Z2658" s="147"/>
      <c r="AA2658" s="147"/>
      <c r="AB2658"/>
      <c r="AC2658"/>
      <c r="AD2658"/>
      <c r="AE2658"/>
      <c r="AF2658"/>
      <c r="AG2658"/>
      <c r="AH2658"/>
      <c r="AI2658"/>
      <c r="AJ2658"/>
      <c r="AK2658"/>
    </row>
    <row r="2659" spans="1:37" ht="13" x14ac:dyDescent="0.3">
      <c r="A2659" s="147"/>
      <c r="B2659" s="147"/>
      <c r="C2659" s="147"/>
      <c r="D2659" s="147"/>
      <c r="E2659" s="147"/>
      <c r="F2659" s="147"/>
      <c r="G2659" s="147"/>
      <c r="H2659" s="147"/>
      <c r="I2659" s="147"/>
      <c r="J2659" s="147"/>
      <c r="K2659" s="147"/>
      <c r="L2659" s="147"/>
      <c r="M2659" s="147"/>
      <c r="N2659" s="147"/>
      <c r="O2659" s="147"/>
      <c r="P2659" s="147"/>
      <c r="Q2659" s="171"/>
      <c r="R2659" s="171"/>
      <c r="S2659" s="171"/>
      <c r="T2659" s="171"/>
      <c r="U2659" s="171"/>
      <c r="V2659" s="171"/>
      <c r="W2659" s="171"/>
      <c r="X2659" s="147"/>
      <c r="Y2659" s="108"/>
      <c r="Z2659" s="147"/>
      <c r="AA2659" s="147"/>
      <c r="AB2659"/>
      <c r="AC2659"/>
      <c r="AD2659"/>
      <c r="AE2659"/>
      <c r="AF2659"/>
      <c r="AG2659"/>
      <c r="AH2659"/>
      <c r="AI2659"/>
      <c r="AJ2659"/>
      <c r="AK2659"/>
    </row>
    <row r="2660" spans="1:37" ht="13" x14ac:dyDescent="0.3">
      <c r="A2660" s="147"/>
      <c r="B2660" s="147"/>
      <c r="C2660" s="147"/>
      <c r="D2660" s="147"/>
      <c r="E2660" s="147"/>
      <c r="F2660" s="147"/>
      <c r="G2660" s="147"/>
      <c r="H2660" s="147"/>
      <c r="I2660" s="147"/>
      <c r="J2660" s="147"/>
      <c r="K2660" s="147"/>
      <c r="L2660" s="147"/>
      <c r="M2660" s="147"/>
      <c r="N2660" s="147"/>
      <c r="O2660" s="147"/>
      <c r="P2660" s="147"/>
      <c r="Q2660" s="171"/>
      <c r="R2660" s="171"/>
      <c r="S2660" s="171"/>
      <c r="T2660" s="171"/>
      <c r="U2660" s="171"/>
      <c r="V2660" s="171"/>
      <c r="W2660" s="171"/>
      <c r="X2660" s="147"/>
      <c r="Y2660" s="108"/>
      <c r="Z2660" s="147"/>
      <c r="AA2660" s="147"/>
      <c r="AB2660"/>
      <c r="AC2660"/>
      <c r="AD2660"/>
      <c r="AE2660"/>
      <c r="AF2660"/>
      <c r="AG2660"/>
      <c r="AH2660"/>
      <c r="AI2660"/>
      <c r="AJ2660"/>
      <c r="AK2660"/>
    </row>
    <row r="2661" spans="1:37" ht="13" x14ac:dyDescent="0.3">
      <c r="A2661" s="147"/>
      <c r="B2661" s="147"/>
      <c r="C2661" s="147"/>
      <c r="D2661" s="147"/>
      <c r="E2661" s="147"/>
      <c r="F2661" s="147"/>
      <c r="G2661" s="147"/>
      <c r="H2661" s="147"/>
      <c r="I2661" s="147"/>
      <c r="J2661" s="147"/>
      <c r="K2661" s="147"/>
      <c r="L2661" s="147"/>
      <c r="M2661" s="147"/>
      <c r="N2661" s="147"/>
      <c r="O2661" s="147"/>
      <c r="P2661" s="147"/>
      <c r="Q2661" s="171"/>
      <c r="R2661" s="171"/>
      <c r="S2661" s="171"/>
      <c r="T2661" s="171"/>
      <c r="U2661" s="171"/>
      <c r="V2661" s="171"/>
      <c r="W2661" s="171"/>
      <c r="X2661" s="147"/>
      <c r="Y2661" s="108"/>
      <c r="Z2661" s="147"/>
      <c r="AA2661" s="147"/>
      <c r="AB2661"/>
      <c r="AC2661"/>
      <c r="AD2661"/>
      <c r="AE2661"/>
      <c r="AF2661"/>
      <c r="AG2661"/>
      <c r="AH2661"/>
      <c r="AI2661"/>
      <c r="AJ2661"/>
      <c r="AK2661"/>
    </row>
    <row r="2662" spans="1:37" ht="13" x14ac:dyDescent="0.3">
      <c r="A2662" s="147"/>
      <c r="B2662" s="147"/>
      <c r="C2662" s="147"/>
      <c r="D2662" s="147"/>
      <c r="E2662" s="147"/>
      <c r="F2662" s="147"/>
      <c r="G2662" s="147"/>
      <c r="H2662" s="147"/>
      <c r="I2662" s="147"/>
      <c r="J2662" s="147"/>
      <c r="K2662" s="147"/>
      <c r="L2662" s="147"/>
      <c r="M2662" s="147"/>
      <c r="N2662" s="147"/>
      <c r="O2662" s="147"/>
      <c r="P2662" s="147"/>
      <c r="Q2662" s="171"/>
      <c r="R2662" s="171"/>
      <c r="S2662" s="171"/>
      <c r="T2662" s="171"/>
      <c r="U2662" s="171"/>
      <c r="V2662" s="171"/>
      <c r="W2662" s="171"/>
      <c r="X2662" s="147"/>
      <c r="Y2662" s="108"/>
      <c r="Z2662" s="147"/>
      <c r="AA2662" s="147"/>
      <c r="AB2662"/>
      <c r="AC2662"/>
      <c r="AD2662"/>
      <c r="AE2662"/>
      <c r="AF2662"/>
      <c r="AG2662"/>
      <c r="AH2662"/>
      <c r="AI2662"/>
      <c r="AJ2662"/>
      <c r="AK2662"/>
    </row>
    <row r="2663" spans="1:37" ht="13" x14ac:dyDescent="0.3">
      <c r="A2663" s="147"/>
      <c r="B2663" s="147"/>
      <c r="C2663" s="147"/>
      <c r="D2663" s="147"/>
      <c r="E2663" s="147"/>
      <c r="F2663" s="147"/>
      <c r="G2663" s="147"/>
      <c r="H2663" s="147"/>
      <c r="I2663" s="147"/>
      <c r="J2663" s="147"/>
      <c r="K2663" s="147"/>
      <c r="L2663" s="147"/>
      <c r="M2663" s="147"/>
      <c r="N2663" s="147"/>
      <c r="O2663" s="147"/>
      <c r="P2663" s="147"/>
      <c r="Q2663" s="171"/>
      <c r="R2663" s="171"/>
      <c r="S2663" s="171"/>
      <c r="T2663" s="171"/>
      <c r="U2663" s="171"/>
      <c r="V2663" s="171"/>
      <c r="W2663" s="171"/>
      <c r="X2663" s="147"/>
      <c r="Y2663" s="108"/>
      <c r="Z2663" s="147"/>
      <c r="AA2663" s="147"/>
      <c r="AB2663"/>
      <c r="AC2663"/>
      <c r="AD2663"/>
      <c r="AE2663"/>
      <c r="AF2663"/>
      <c r="AG2663"/>
      <c r="AH2663"/>
      <c r="AI2663"/>
      <c r="AJ2663"/>
      <c r="AK2663"/>
    </row>
    <row r="2664" spans="1:37" ht="13" x14ac:dyDescent="0.3">
      <c r="A2664" s="147"/>
      <c r="B2664" s="147"/>
      <c r="C2664" s="147"/>
      <c r="D2664" s="147"/>
      <c r="E2664" s="147"/>
      <c r="F2664" s="147"/>
      <c r="G2664" s="147"/>
      <c r="H2664" s="147"/>
      <c r="I2664" s="147"/>
      <c r="J2664" s="147"/>
      <c r="K2664" s="147"/>
      <c r="L2664" s="147"/>
      <c r="M2664" s="147"/>
      <c r="N2664" s="147"/>
      <c r="O2664" s="147"/>
      <c r="P2664" s="147"/>
      <c r="Q2664" s="171"/>
      <c r="R2664" s="171"/>
      <c r="S2664" s="171"/>
      <c r="T2664" s="171"/>
      <c r="U2664" s="171"/>
      <c r="V2664" s="171"/>
      <c r="W2664" s="171"/>
      <c r="X2664" s="147"/>
      <c r="Y2664" s="108"/>
      <c r="Z2664" s="147"/>
      <c r="AA2664" s="147"/>
      <c r="AB2664"/>
      <c r="AC2664"/>
      <c r="AD2664"/>
      <c r="AE2664"/>
      <c r="AF2664"/>
      <c r="AG2664"/>
      <c r="AH2664"/>
      <c r="AI2664"/>
      <c r="AJ2664"/>
      <c r="AK2664"/>
    </row>
    <row r="2665" spans="1:37" ht="13" x14ac:dyDescent="0.3">
      <c r="A2665" s="147"/>
      <c r="B2665" s="147"/>
      <c r="C2665" s="147"/>
      <c r="D2665" s="147"/>
      <c r="E2665" s="147"/>
      <c r="F2665" s="147"/>
      <c r="G2665" s="147"/>
      <c r="H2665" s="147"/>
      <c r="I2665" s="147"/>
      <c r="J2665" s="147"/>
      <c r="K2665" s="147"/>
      <c r="L2665" s="147"/>
      <c r="M2665" s="147"/>
      <c r="N2665" s="147"/>
      <c r="O2665" s="147"/>
      <c r="P2665" s="147"/>
      <c r="Q2665" s="171"/>
      <c r="R2665" s="171"/>
      <c r="S2665" s="171"/>
      <c r="T2665" s="171"/>
      <c r="U2665" s="171"/>
      <c r="V2665" s="171"/>
      <c r="W2665" s="171"/>
      <c r="X2665" s="147"/>
      <c r="Y2665" s="108"/>
      <c r="Z2665" s="147"/>
      <c r="AA2665" s="147"/>
      <c r="AB2665"/>
      <c r="AC2665"/>
      <c r="AD2665"/>
      <c r="AE2665"/>
      <c r="AF2665"/>
      <c r="AG2665"/>
      <c r="AH2665"/>
      <c r="AI2665"/>
      <c r="AJ2665"/>
      <c r="AK2665"/>
    </row>
    <row r="2666" spans="1:37" ht="13" x14ac:dyDescent="0.3">
      <c r="A2666" s="147"/>
      <c r="B2666" s="147"/>
      <c r="C2666" s="147"/>
      <c r="D2666" s="147"/>
      <c r="E2666" s="147"/>
      <c r="F2666" s="147"/>
      <c r="G2666" s="147"/>
      <c r="H2666" s="147"/>
      <c r="I2666" s="147"/>
      <c r="J2666" s="147"/>
      <c r="K2666" s="147"/>
      <c r="L2666" s="147"/>
      <c r="M2666" s="147"/>
      <c r="N2666" s="147"/>
      <c r="O2666" s="147"/>
      <c r="P2666" s="147"/>
      <c r="Q2666" s="171"/>
      <c r="R2666" s="171"/>
      <c r="S2666" s="171"/>
      <c r="T2666" s="171"/>
      <c r="U2666" s="171"/>
      <c r="V2666" s="171"/>
      <c r="W2666" s="171"/>
      <c r="X2666" s="147"/>
      <c r="Y2666" s="108"/>
      <c r="Z2666" s="147"/>
      <c r="AA2666" s="147"/>
      <c r="AB2666"/>
      <c r="AC2666"/>
      <c r="AD2666"/>
      <c r="AE2666"/>
      <c r="AF2666"/>
      <c r="AG2666"/>
      <c r="AH2666"/>
      <c r="AI2666"/>
      <c r="AJ2666"/>
      <c r="AK2666"/>
    </row>
    <row r="2667" spans="1:37" ht="13" x14ac:dyDescent="0.3">
      <c r="A2667" s="147"/>
      <c r="B2667" s="147"/>
      <c r="C2667" s="147"/>
      <c r="D2667" s="147"/>
      <c r="E2667" s="147"/>
      <c r="F2667" s="147"/>
      <c r="G2667" s="147"/>
      <c r="H2667" s="147"/>
      <c r="I2667" s="147"/>
      <c r="J2667" s="147"/>
      <c r="K2667" s="147"/>
      <c r="L2667" s="147"/>
      <c r="M2667" s="147"/>
      <c r="N2667" s="147"/>
      <c r="O2667" s="147"/>
      <c r="P2667" s="147"/>
      <c r="Q2667" s="171"/>
      <c r="R2667" s="171"/>
      <c r="S2667" s="171"/>
      <c r="T2667" s="171"/>
      <c r="U2667" s="171"/>
      <c r="V2667" s="171"/>
      <c r="W2667" s="171"/>
      <c r="X2667" s="147"/>
      <c r="Y2667" s="108"/>
      <c r="Z2667" s="147"/>
      <c r="AA2667" s="147"/>
      <c r="AB2667"/>
      <c r="AC2667"/>
      <c r="AD2667"/>
      <c r="AE2667"/>
      <c r="AF2667"/>
      <c r="AG2667"/>
      <c r="AH2667"/>
      <c r="AI2667"/>
      <c r="AJ2667"/>
      <c r="AK2667"/>
    </row>
    <row r="2668" spans="1:37" ht="13" x14ac:dyDescent="0.3">
      <c r="A2668" s="147"/>
      <c r="B2668" s="147"/>
      <c r="C2668" s="147"/>
      <c r="D2668" s="147"/>
      <c r="E2668" s="147"/>
      <c r="F2668" s="147"/>
      <c r="G2668" s="147"/>
      <c r="H2668" s="147"/>
      <c r="I2668" s="147"/>
      <c r="J2668" s="147"/>
      <c r="K2668" s="147"/>
      <c r="L2668" s="147"/>
      <c r="M2668" s="147"/>
      <c r="N2668" s="147"/>
      <c r="O2668" s="147"/>
      <c r="P2668" s="147"/>
      <c r="Q2668" s="171"/>
      <c r="R2668" s="171"/>
      <c r="S2668" s="171"/>
      <c r="T2668" s="171"/>
      <c r="U2668" s="171"/>
      <c r="V2668" s="171"/>
      <c r="W2668" s="171"/>
      <c r="X2668" s="147"/>
      <c r="Y2668" s="108"/>
      <c r="Z2668" s="147"/>
      <c r="AA2668" s="147"/>
      <c r="AB2668"/>
      <c r="AC2668"/>
      <c r="AD2668"/>
      <c r="AE2668"/>
      <c r="AF2668"/>
      <c r="AG2668"/>
      <c r="AH2668"/>
      <c r="AI2668"/>
      <c r="AJ2668"/>
      <c r="AK2668"/>
    </row>
    <row r="2669" spans="1:37" ht="13" x14ac:dyDescent="0.3">
      <c r="A2669" s="147"/>
      <c r="B2669" s="147"/>
      <c r="C2669" s="147"/>
      <c r="D2669" s="147"/>
      <c r="E2669" s="147"/>
      <c r="F2669" s="147"/>
      <c r="G2669" s="147"/>
      <c r="H2669" s="147"/>
      <c r="I2669" s="147"/>
      <c r="J2669" s="147"/>
      <c r="K2669" s="147"/>
      <c r="L2669" s="147"/>
      <c r="M2669" s="147"/>
      <c r="N2669" s="147"/>
      <c r="O2669" s="147"/>
      <c r="P2669" s="147"/>
      <c r="Q2669" s="171"/>
      <c r="R2669" s="171"/>
      <c r="S2669" s="171"/>
      <c r="T2669" s="171"/>
      <c r="U2669" s="171"/>
      <c r="V2669" s="171"/>
      <c r="W2669" s="171"/>
      <c r="X2669" s="147"/>
      <c r="Y2669" s="108"/>
      <c r="Z2669" s="147"/>
      <c r="AA2669" s="147"/>
      <c r="AB2669"/>
      <c r="AC2669"/>
      <c r="AD2669"/>
      <c r="AE2669"/>
      <c r="AF2669"/>
      <c r="AG2669"/>
      <c r="AH2669"/>
      <c r="AI2669"/>
      <c r="AJ2669"/>
      <c r="AK2669"/>
    </row>
    <row r="2670" spans="1:37" ht="13" x14ac:dyDescent="0.3">
      <c r="A2670" s="147"/>
      <c r="B2670" s="147"/>
      <c r="C2670" s="147"/>
      <c r="D2670" s="147"/>
      <c r="E2670" s="147"/>
      <c r="F2670" s="147"/>
      <c r="G2670" s="147"/>
      <c r="H2670" s="147"/>
      <c r="I2670" s="147"/>
      <c r="J2670" s="147"/>
      <c r="K2670" s="147"/>
      <c r="L2670" s="147"/>
      <c r="M2670" s="147"/>
      <c r="N2670" s="147"/>
      <c r="O2670" s="147"/>
      <c r="P2670" s="147"/>
      <c r="Q2670" s="171"/>
      <c r="R2670" s="171"/>
      <c r="S2670" s="171"/>
      <c r="T2670" s="171"/>
      <c r="U2670" s="171"/>
      <c r="V2670" s="171"/>
      <c r="W2670" s="171"/>
      <c r="X2670" s="147"/>
      <c r="Y2670" s="108"/>
      <c r="Z2670" s="147"/>
      <c r="AA2670" s="147"/>
      <c r="AB2670"/>
      <c r="AC2670"/>
      <c r="AD2670"/>
      <c r="AE2670"/>
      <c r="AF2670"/>
      <c r="AG2670"/>
      <c r="AH2670"/>
      <c r="AI2670"/>
      <c r="AJ2670"/>
      <c r="AK2670"/>
    </row>
    <row r="2671" spans="1:37" ht="13" x14ac:dyDescent="0.3">
      <c r="A2671" s="147"/>
      <c r="B2671" s="147"/>
      <c r="C2671" s="147"/>
      <c r="D2671" s="147"/>
      <c r="E2671" s="147"/>
      <c r="F2671" s="147"/>
      <c r="G2671" s="147"/>
      <c r="H2671" s="147"/>
      <c r="I2671" s="147"/>
      <c r="J2671" s="147"/>
      <c r="K2671" s="147"/>
      <c r="L2671" s="147"/>
      <c r="M2671" s="147"/>
      <c r="N2671" s="147"/>
      <c r="O2671" s="147"/>
      <c r="P2671" s="147"/>
      <c r="Q2671" s="171"/>
      <c r="R2671" s="171"/>
      <c r="S2671" s="171"/>
      <c r="T2671" s="171"/>
      <c r="U2671" s="171"/>
      <c r="V2671" s="171"/>
      <c r="W2671" s="171"/>
      <c r="X2671" s="147"/>
      <c r="Y2671" s="108"/>
      <c r="Z2671" s="147"/>
      <c r="AA2671" s="147"/>
      <c r="AB2671"/>
      <c r="AC2671"/>
      <c r="AD2671"/>
      <c r="AE2671"/>
      <c r="AF2671"/>
      <c r="AG2671"/>
      <c r="AH2671"/>
      <c r="AI2671"/>
      <c r="AJ2671"/>
      <c r="AK2671"/>
    </row>
    <row r="2672" spans="1:37" ht="13" x14ac:dyDescent="0.3">
      <c r="A2672" s="147"/>
      <c r="B2672" s="147"/>
      <c r="C2672" s="147"/>
      <c r="D2672" s="147"/>
      <c r="E2672" s="147"/>
      <c r="F2672" s="147"/>
      <c r="G2672" s="147"/>
      <c r="H2672" s="147"/>
      <c r="I2672" s="147"/>
      <c r="J2672" s="147"/>
      <c r="K2672" s="147"/>
      <c r="L2672" s="147"/>
      <c r="M2672" s="147"/>
      <c r="N2672" s="147"/>
      <c r="O2672" s="147"/>
      <c r="P2672" s="147"/>
      <c r="Q2672" s="171"/>
      <c r="R2672" s="171"/>
      <c r="S2672" s="171"/>
      <c r="T2672" s="171"/>
      <c r="U2672" s="171"/>
      <c r="V2672" s="171"/>
      <c r="W2672" s="171"/>
      <c r="X2672" s="147"/>
      <c r="Y2672" s="108"/>
      <c r="Z2672" s="147"/>
      <c r="AA2672" s="147"/>
      <c r="AB2672"/>
      <c r="AC2672"/>
      <c r="AD2672"/>
      <c r="AE2672"/>
      <c r="AF2672"/>
      <c r="AG2672"/>
      <c r="AH2672"/>
      <c r="AI2672"/>
      <c r="AJ2672"/>
      <c r="AK2672"/>
    </row>
    <row r="2673" spans="1:37" ht="13" x14ac:dyDescent="0.3">
      <c r="A2673" s="147"/>
      <c r="B2673" s="147"/>
      <c r="C2673" s="147"/>
      <c r="D2673" s="147"/>
      <c r="E2673" s="147"/>
      <c r="F2673" s="147"/>
      <c r="G2673" s="147"/>
      <c r="H2673" s="147"/>
      <c r="I2673" s="147"/>
      <c r="J2673" s="147"/>
      <c r="K2673" s="147"/>
      <c r="L2673" s="147"/>
      <c r="M2673" s="147"/>
      <c r="N2673" s="147"/>
      <c r="O2673" s="147"/>
      <c r="P2673" s="147"/>
      <c r="Q2673" s="171"/>
      <c r="R2673" s="171"/>
      <c r="S2673" s="171"/>
      <c r="T2673" s="171"/>
      <c r="U2673" s="171"/>
      <c r="V2673" s="171"/>
      <c r="W2673" s="171"/>
      <c r="X2673" s="147"/>
      <c r="Y2673" s="108"/>
      <c r="Z2673" s="147"/>
      <c r="AA2673" s="147"/>
      <c r="AB2673"/>
      <c r="AC2673"/>
      <c r="AD2673"/>
      <c r="AE2673"/>
      <c r="AF2673"/>
      <c r="AG2673"/>
      <c r="AH2673"/>
      <c r="AI2673"/>
      <c r="AJ2673"/>
      <c r="AK2673"/>
    </row>
    <row r="2674" spans="1:37" ht="13" x14ac:dyDescent="0.3">
      <c r="A2674" s="147"/>
      <c r="B2674" s="147"/>
      <c r="C2674" s="147"/>
      <c r="D2674" s="147"/>
      <c r="E2674" s="147"/>
      <c r="F2674" s="147"/>
      <c r="G2674" s="147"/>
      <c r="H2674" s="147"/>
      <c r="I2674" s="147"/>
      <c r="J2674" s="147"/>
      <c r="K2674" s="147"/>
      <c r="L2674" s="147"/>
      <c r="M2674" s="147"/>
      <c r="N2674" s="147"/>
      <c r="O2674" s="147"/>
      <c r="P2674" s="147"/>
      <c r="Q2674" s="171"/>
      <c r="R2674" s="171"/>
      <c r="S2674" s="171"/>
      <c r="T2674" s="171"/>
      <c r="U2674" s="171"/>
      <c r="V2674" s="171"/>
      <c r="W2674" s="171"/>
      <c r="X2674" s="147"/>
      <c r="Y2674" s="108"/>
      <c r="Z2674" s="147"/>
      <c r="AA2674" s="147"/>
      <c r="AB2674"/>
      <c r="AC2674"/>
      <c r="AD2674"/>
      <c r="AE2674"/>
      <c r="AF2674"/>
      <c r="AG2674"/>
      <c r="AH2674"/>
      <c r="AI2674"/>
      <c r="AJ2674"/>
      <c r="AK2674"/>
    </row>
    <row r="2675" spans="1:37" ht="13" x14ac:dyDescent="0.3">
      <c r="A2675" s="147"/>
      <c r="B2675" s="147"/>
      <c r="C2675" s="147"/>
      <c r="D2675" s="147"/>
      <c r="E2675" s="147"/>
      <c r="F2675" s="147"/>
      <c r="G2675" s="147"/>
      <c r="H2675" s="147"/>
      <c r="I2675" s="147"/>
      <c r="J2675" s="147"/>
      <c r="K2675" s="147"/>
      <c r="L2675" s="147"/>
      <c r="M2675" s="147"/>
      <c r="N2675" s="147"/>
      <c r="O2675" s="147"/>
      <c r="P2675" s="147"/>
      <c r="Q2675" s="171"/>
      <c r="R2675" s="171"/>
      <c r="S2675" s="171"/>
      <c r="T2675" s="171"/>
      <c r="U2675" s="171"/>
      <c r="V2675" s="171"/>
      <c r="W2675" s="171"/>
      <c r="X2675" s="147"/>
      <c r="Y2675" s="108"/>
      <c r="Z2675" s="147"/>
      <c r="AA2675" s="147"/>
      <c r="AB2675"/>
      <c r="AC2675"/>
      <c r="AD2675"/>
      <c r="AE2675"/>
      <c r="AF2675"/>
      <c r="AG2675"/>
      <c r="AH2675"/>
      <c r="AI2675"/>
      <c r="AJ2675"/>
      <c r="AK2675"/>
    </row>
    <row r="2676" spans="1:37" ht="13" x14ac:dyDescent="0.3">
      <c r="A2676" s="147"/>
      <c r="B2676" s="147"/>
      <c r="C2676" s="147"/>
      <c r="D2676" s="147"/>
      <c r="E2676" s="147"/>
      <c r="F2676" s="147"/>
      <c r="G2676" s="147"/>
      <c r="H2676" s="147"/>
      <c r="I2676" s="147"/>
      <c r="J2676" s="147"/>
      <c r="K2676" s="147"/>
      <c r="L2676" s="147"/>
      <c r="M2676" s="147"/>
      <c r="N2676" s="147"/>
      <c r="O2676" s="147"/>
      <c r="P2676" s="147"/>
      <c r="Q2676" s="171"/>
      <c r="R2676" s="171"/>
      <c r="S2676" s="171"/>
      <c r="T2676" s="171"/>
      <c r="U2676" s="171"/>
      <c r="V2676" s="171"/>
      <c r="W2676" s="171"/>
      <c r="X2676" s="147"/>
      <c r="Y2676" s="108"/>
      <c r="Z2676" s="147"/>
      <c r="AA2676" s="147"/>
      <c r="AB2676"/>
      <c r="AC2676"/>
      <c r="AD2676"/>
      <c r="AE2676"/>
      <c r="AF2676"/>
      <c r="AG2676"/>
      <c r="AH2676"/>
      <c r="AI2676"/>
      <c r="AJ2676"/>
      <c r="AK2676"/>
    </row>
    <row r="2677" spans="1:37" ht="13" x14ac:dyDescent="0.3">
      <c r="A2677" s="147"/>
      <c r="B2677" s="147"/>
      <c r="C2677" s="147"/>
      <c r="D2677" s="147"/>
      <c r="E2677" s="147"/>
      <c r="F2677" s="147"/>
      <c r="G2677" s="147"/>
      <c r="H2677" s="147"/>
      <c r="I2677" s="147"/>
      <c r="J2677" s="147"/>
      <c r="K2677" s="147"/>
      <c r="L2677" s="147"/>
      <c r="M2677" s="147"/>
      <c r="N2677" s="147"/>
      <c r="O2677" s="147"/>
      <c r="P2677" s="147"/>
      <c r="Q2677" s="171"/>
      <c r="R2677" s="171"/>
      <c r="S2677" s="171"/>
      <c r="T2677" s="171"/>
      <c r="U2677" s="171"/>
      <c r="V2677" s="171"/>
      <c r="W2677" s="171"/>
      <c r="X2677" s="147"/>
      <c r="Y2677" s="108"/>
      <c r="Z2677" s="147"/>
      <c r="AA2677" s="147"/>
      <c r="AB2677"/>
      <c r="AC2677"/>
      <c r="AD2677"/>
      <c r="AE2677"/>
      <c r="AF2677"/>
      <c r="AG2677"/>
      <c r="AH2677"/>
      <c r="AI2677"/>
      <c r="AJ2677"/>
      <c r="AK2677"/>
    </row>
    <row r="2678" spans="1:37" ht="13" x14ac:dyDescent="0.3">
      <c r="A2678" s="147"/>
      <c r="B2678" s="147"/>
      <c r="C2678" s="147"/>
      <c r="D2678" s="147"/>
      <c r="E2678" s="147"/>
      <c r="F2678" s="147"/>
      <c r="G2678" s="147"/>
      <c r="H2678" s="147"/>
      <c r="I2678" s="147"/>
      <c r="J2678" s="147"/>
      <c r="K2678" s="147"/>
      <c r="L2678" s="147"/>
      <c r="M2678" s="147"/>
      <c r="N2678" s="147"/>
      <c r="O2678" s="147"/>
      <c r="P2678" s="147"/>
      <c r="Q2678" s="171"/>
      <c r="R2678" s="171"/>
      <c r="S2678" s="171"/>
      <c r="T2678" s="171"/>
      <c r="U2678" s="171"/>
      <c r="V2678" s="171"/>
      <c r="W2678" s="171"/>
      <c r="X2678" s="147"/>
      <c r="Y2678" s="108"/>
      <c r="Z2678" s="147"/>
      <c r="AA2678" s="147"/>
      <c r="AB2678"/>
      <c r="AC2678"/>
      <c r="AD2678"/>
      <c r="AE2678"/>
      <c r="AF2678"/>
      <c r="AG2678"/>
      <c r="AH2678"/>
      <c r="AI2678"/>
      <c r="AJ2678"/>
      <c r="AK2678"/>
    </row>
    <row r="2679" spans="1:37" ht="13" x14ac:dyDescent="0.3">
      <c r="A2679" s="147"/>
      <c r="B2679" s="147"/>
      <c r="C2679" s="147"/>
      <c r="D2679" s="147"/>
      <c r="E2679" s="147"/>
      <c r="F2679" s="147"/>
      <c r="G2679" s="147"/>
      <c r="H2679" s="147"/>
      <c r="I2679" s="147"/>
      <c r="J2679" s="147"/>
      <c r="K2679" s="147"/>
      <c r="L2679" s="147"/>
      <c r="M2679" s="147"/>
      <c r="N2679" s="147"/>
      <c r="O2679" s="147"/>
      <c r="P2679" s="147"/>
      <c r="Q2679" s="171"/>
      <c r="R2679" s="171"/>
      <c r="S2679" s="171"/>
      <c r="T2679" s="171"/>
      <c r="U2679" s="171"/>
      <c r="V2679" s="171"/>
      <c r="W2679" s="171"/>
      <c r="X2679" s="147"/>
      <c r="Y2679" s="108"/>
      <c r="Z2679" s="147"/>
      <c r="AA2679" s="147"/>
      <c r="AB2679"/>
      <c r="AC2679"/>
      <c r="AD2679"/>
      <c r="AE2679"/>
      <c r="AF2679"/>
      <c r="AG2679"/>
      <c r="AH2679"/>
      <c r="AI2679"/>
      <c r="AJ2679"/>
      <c r="AK2679"/>
    </row>
    <row r="2680" spans="1:37" ht="13" x14ac:dyDescent="0.3">
      <c r="A2680" s="147"/>
      <c r="B2680" s="147"/>
      <c r="C2680" s="147"/>
      <c r="D2680" s="147"/>
      <c r="E2680" s="147"/>
      <c r="F2680" s="147"/>
      <c r="G2680" s="147"/>
      <c r="H2680" s="147"/>
      <c r="I2680" s="147"/>
      <c r="J2680" s="147"/>
      <c r="K2680" s="147"/>
      <c r="L2680" s="147"/>
      <c r="M2680" s="147"/>
      <c r="N2680" s="147"/>
      <c r="O2680" s="147"/>
      <c r="P2680" s="147"/>
      <c r="Q2680" s="171"/>
      <c r="R2680" s="171"/>
      <c r="S2680" s="171"/>
      <c r="T2680" s="171"/>
      <c r="U2680" s="171"/>
      <c r="V2680" s="171"/>
      <c r="W2680" s="171"/>
      <c r="X2680" s="147"/>
      <c r="Y2680" s="108"/>
      <c r="Z2680" s="147"/>
      <c r="AA2680" s="147"/>
      <c r="AB2680"/>
      <c r="AC2680"/>
      <c r="AD2680"/>
      <c r="AE2680"/>
      <c r="AF2680"/>
      <c r="AG2680"/>
      <c r="AH2680"/>
      <c r="AI2680"/>
      <c r="AJ2680"/>
      <c r="AK2680"/>
    </row>
    <row r="2681" spans="1:37" ht="13" x14ac:dyDescent="0.3">
      <c r="A2681" s="147"/>
      <c r="B2681" s="147"/>
      <c r="C2681" s="147"/>
      <c r="D2681" s="147"/>
      <c r="E2681" s="147"/>
      <c r="F2681" s="147"/>
      <c r="G2681" s="147"/>
      <c r="H2681" s="147"/>
      <c r="I2681" s="147"/>
      <c r="J2681" s="147"/>
      <c r="K2681" s="147"/>
      <c r="L2681" s="147"/>
      <c r="M2681" s="147"/>
      <c r="N2681" s="147"/>
      <c r="O2681" s="147"/>
      <c r="P2681" s="147"/>
      <c r="Q2681" s="171"/>
      <c r="R2681" s="171"/>
      <c r="S2681" s="171"/>
      <c r="T2681" s="171"/>
      <c r="U2681" s="171"/>
      <c r="V2681" s="171"/>
      <c r="W2681" s="171"/>
      <c r="X2681" s="147"/>
      <c r="Y2681" s="108"/>
      <c r="Z2681" s="147"/>
      <c r="AA2681" s="147"/>
      <c r="AB2681"/>
      <c r="AC2681"/>
      <c r="AD2681"/>
      <c r="AE2681"/>
      <c r="AF2681"/>
      <c r="AG2681"/>
      <c r="AH2681"/>
      <c r="AI2681"/>
      <c r="AJ2681"/>
      <c r="AK2681"/>
    </row>
    <row r="2682" spans="1:37" ht="13" x14ac:dyDescent="0.3">
      <c r="A2682" s="147"/>
      <c r="B2682" s="147"/>
      <c r="C2682" s="147"/>
      <c r="D2682" s="147"/>
      <c r="E2682" s="147"/>
      <c r="F2682" s="147"/>
      <c r="G2682" s="147"/>
      <c r="H2682" s="147"/>
      <c r="I2682" s="147"/>
      <c r="J2682" s="147"/>
      <c r="K2682" s="147"/>
      <c r="L2682" s="147"/>
      <c r="M2682" s="147"/>
      <c r="N2682" s="147"/>
      <c r="O2682" s="147"/>
      <c r="P2682" s="147"/>
      <c r="Q2682" s="171"/>
      <c r="R2682" s="171"/>
      <c r="S2682" s="171"/>
      <c r="T2682" s="171"/>
      <c r="U2682" s="171"/>
      <c r="V2682" s="171"/>
      <c r="W2682" s="171"/>
      <c r="X2682" s="147"/>
      <c r="Y2682" s="108"/>
      <c r="Z2682" s="147"/>
      <c r="AA2682" s="147"/>
      <c r="AB2682"/>
      <c r="AC2682"/>
      <c r="AD2682"/>
      <c r="AE2682"/>
      <c r="AF2682"/>
      <c r="AG2682"/>
      <c r="AH2682"/>
      <c r="AI2682"/>
      <c r="AJ2682"/>
      <c r="AK2682"/>
    </row>
    <row r="2683" spans="1:37" ht="13" x14ac:dyDescent="0.3">
      <c r="A2683" s="147"/>
      <c r="B2683" s="147"/>
      <c r="C2683" s="147"/>
      <c r="D2683" s="147"/>
      <c r="E2683" s="147"/>
      <c r="F2683" s="147"/>
      <c r="G2683" s="147"/>
      <c r="H2683" s="147"/>
      <c r="I2683" s="147"/>
      <c r="J2683" s="147"/>
      <c r="K2683" s="147"/>
      <c r="L2683" s="147"/>
      <c r="M2683" s="147"/>
      <c r="N2683" s="147"/>
      <c r="O2683" s="147"/>
      <c r="P2683" s="147"/>
      <c r="Q2683" s="171"/>
      <c r="R2683" s="171"/>
      <c r="S2683" s="171"/>
      <c r="T2683" s="171"/>
      <c r="U2683" s="171"/>
      <c r="V2683" s="171"/>
      <c r="W2683" s="171"/>
      <c r="X2683" s="147"/>
      <c r="Y2683" s="108"/>
      <c r="Z2683" s="147"/>
      <c r="AA2683" s="147"/>
      <c r="AB2683"/>
      <c r="AC2683"/>
      <c r="AD2683"/>
      <c r="AE2683"/>
      <c r="AF2683"/>
      <c r="AG2683"/>
      <c r="AH2683"/>
      <c r="AI2683"/>
      <c r="AJ2683"/>
      <c r="AK2683"/>
    </row>
    <row r="2684" spans="1:37" ht="13" x14ac:dyDescent="0.3">
      <c r="A2684" s="147"/>
      <c r="B2684" s="147"/>
      <c r="C2684" s="147"/>
      <c r="D2684" s="147"/>
      <c r="E2684" s="147"/>
      <c r="F2684" s="147"/>
      <c r="G2684" s="147"/>
      <c r="H2684" s="147"/>
      <c r="I2684" s="147"/>
      <c r="J2684" s="147"/>
      <c r="K2684" s="147"/>
      <c r="L2684" s="147"/>
      <c r="M2684" s="147"/>
      <c r="N2684" s="147"/>
      <c r="O2684" s="147"/>
      <c r="P2684" s="147"/>
      <c r="Q2684" s="171"/>
      <c r="R2684" s="171"/>
      <c r="S2684" s="171"/>
      <c r="T2684" s="171"/>
      <c r="U2684" s="171"/>
      <c r="V2684" s="171"/>
      <c r="W2684" s="171"/>
      <c r="X2684" s="147"/>
      <c r="Y2684" s="108"/>
      <c r="Z2684" s="147"/>
      <c r="AA2684" s="147"/>
      <c r="AB2684"/>
      <c r="AC2684"/>
      <c r="AD2684"/>
      <c r="AE2684"/>
      <c r="AF2684"/>
      <c r="AG2684"/>
      <c r="AH2684"/>
      <c r="AI2684"/>
      <c r="AJ2684"/>
      <c r="AK2684"/>
    </row>
    <row r="2685" spans="1:37" ht="13" x14ac:dyDescent="0.3">
      <c r="A2685" s="147"/>
      <c r="B2685" s="147"/>
      <c r="C2685" s="147"/>
      <c r="D2685" s="147"/>
      <c r="E2685" s="147"/>
      <c r="F2685" s="147"/>
      <c r="G2685" s="147"/>
      <c r="H2685" s="147"/>
      <c r="I2685" s="147"/>
      <c r="J2685" s="147"/>
      <c r="K2685" s="147"/>
      <c r="L2685" s="147"/>
      <c r="M2685" s="147"/>
      <c r="N2685" s="147"/>
      <c r="O2685" s="147"/>
      <c r="P2685" s="147"/>
      <c r="Q2685" s="171"/>
      <c r="R2685" s="171"/>
      <c r="S2685" s="171"/>
      <c r="T2685" s="171"/>
      <c r="U2685" s="171"/>
      <c r="V2685" s="171"/>
      <c r="W2685" s="171"/>
      <c r="X2685" s="147"/>
      <c r="Y2685" s="108"/>
      <c r="Z2685" s="147"/>
      <c r="AA2685" s="147"/>
      <c r="AB2685"/>
      <c r="AC2685"/>
      <c r="AD2685"/>
      <c r="AE2685"/>
      <c r="AF2685"/>
      <c r="AG2685"/>
      <c r="AH2685"/>
      <c r="AI2685"/>
      <c r="AJ2685"/>
      <c r="AK2685"/>
    </row>
    <row r="2686" spans="1:37" ht="13" x14ac:dyDescent="0.3">
      <c r="A2686" s="147"/>
      <c r="B2686" s="147"/>
      <c r="C2686" s="147"/>
      <c r="D2686" s="147"/>
      <c r="E2686" s="147"/>
      <c r="F2686" s="147"/>
      <c r="G2686" s="147"/>
      <c r="H2686" s="147"/>
      <c r="I2686" s="147"/>
      <c r="J2686" s="147"/>
      <c r="K2686" s="147"/>
      <c r="L2686" s="147"/>
      <c r="M2686" s="147"/>
      <c r="N2686" s="147"/>
      <c r="O2686" s="147"/>
      <c r="P2686" s="147"/>
      <c r="Q2686" s="171"/>
      <c r="R2686" s="171"/>
      <c r="S2686" s="171"/>
      <c r="T2686" s="171"/>
      <c r="U2686" s="171"/>
      <c r="V2686" s="171"/>
      <c r="W2686" s="171"/>
      <c r="X2686" s="147"/>
      <c r="Y2686" s="108"/>
      <c r="Z2686" s="147"/>
      <c r="AA2686" s="147"/>
      <c r="AB2686"/>
      <c r="AC2686"/>
      <c r="AD2686"/>
      <c r="AE2686"/>
      <c r="AF2686"/>
      <c r="AG2686"/>
      <c r="AH2686"/>
      <c r="AI2686"/>
      <c r="AJ2686"/>
      <c r="AK2686"/>
    </row>
    <row r="2687" spans="1:37" ht="13" x14ac:dyDescent="0.3">
      <c r="A2687" s="147"/>
      <c r="B2687" s="147"/>
      <c r="C2687" s="147"/>
      <c r="D2687" s="147"/>
      <c r="E2687" s="147"/>
      <c r="F2687" s="147"/>
      <c r="G2687" s="147"/>
      <c r="H2687" s="147"/>
      <c r="I2687" s="147"/>
      <c r="J2687" s="147"/>
      <c r="K2687" s="147"/>
      <c r="L2687" s="147"/>
      <c r="M2687" s="147"/>
      <c r="N2687" s="147"/>
      <c r="O2687" s="147"/>
      <c r="P2687" s="147"/>
      <c r="Q2687" s="171"/>
      <c r="R2687" s="171"/>
      <c r="S2687" s="171"/>
      <c r="T2687" s="171"/>
      <c r="U2687" s="171"/>
      <c r="V2687" s="171"/>
      <c r="W2687" s="171"/>
      <c r="X2687" s="147"/>
      <c r="Y2687" s="108"/>
      <c r="Z2687" s="147"/>
      <c r="AA2687" s="147"/>
      <c r="AB2687"/>
      <c r="AC2687"/>
      <c r="AD2687"/>
      <c r="AE2687"/>
      <c r="AF2687"/>
      <c r="AG2687"/>
      <c r="AH2687"/>
      <c r="AI2687"/>
      <c r="AJ2687"/>
      <c r="AK2687"/>
    </row>
    <row r="2688" spans="1:37" ht="13" x14ac:dyDescent="0.3">
      <c r="A2688" s="147"/>
      <c r="B2688" s="147"/>
      <c r="C2688" s="147"/>
      <c r="D2688" s="147"/>
      <c r="E2688" s="147"/>
      <c r="F2688" s="147"/>
      <c r="G2688" s="147"/>
      <c r="H2688" s="147"/>
      <c r="I2688" s="147"/>
      <c r="J2688" s="147"/>
      <c r="K2688" s="147"/>
      <c r="L2688" s="147"/>
      <c r="M2688" s="147"/>
      <c r="N2688" s="147"/>
      <c r="O2688" s="147"/>
      <c r="P2688" s="147"/>
      <c r="Q2688" s="171"/>
      <c r="R2688" s="171"/>
      <c r="S2688" s="171"/>
      <c r="T2688" s="171"/>
      <c r="U2688" s="171"/>
      <c r="V2688" s="171"/>
      <c r="W2688" s="171"/>
      <c r="X2688" s="147"/>
      <c r="Y2688" s="108"/>
      <c r="Z2688" s="147"/>
      <c r="AA2688" s="147"/>
      <c r="AB2688"/>
      <c r="AC2688"/>
      <c r="AD2688"/>
      <c r="AE2688"/>
      <c r="AF2688"/>
      <c r="AG2688"/>
      <c r="AH2688"/>
      <c r="AI2688"/>
      <c r="AJ2688"/>
      <c r="AK2688"/>
    </row>
    <row r="2689" spans="1:37" ht="13" x14ac:dyDescent="0.3">
      <c r="A2689" s="147"/>
      <c r="B2689" s="147"/>
      <c r="C2689" s="147"/>
      <c r="D2689" s="147"/>
      <c r="E2689" s="147"/>
      <c r="F2689" s="147"/>
      <c r="G2689" s="147"/>
      <c r="H2689" s="147"/>
      <c r="I2689" s="147"/>
      <c r="J2689" s="147"/>
      <c r="K2689" s="147"/>
      <c r="L2689" s="147"/>
      <c r="M2689" s="147"/>
      <c r="N2689" s="147"/>
      <c r="O2689" s="147"/>
      <c r="P2689" s="147"/>
      <c r="Q2689" s="171"/>
      <c r="R2689" s="171"/>
      <c r="S2689" s="171"/>
      <c r="T2689" s="171"/>
      <c r="U2689" s="171"/>
      <c r="V2689" s="171"/>
      <c r="W2689" s="171"/>
      <c r="X2689" s="147"/>
      <c r="Y2689" s="108"/>
      <c r="Z2689" s="147"/>
      <c r="AA2689" s="147"/>
      <c r="AB2689"/>
      <c r="AC2689"/>
      <c r="AD2689"/>
      <c r="AE2689"/>
      <c r="AF2689"/>
      <c r="AG2689"/>
      <c r="AH2689"/>
      <c r="AI2689"/>
      <c r="AJ2689"/>
      <c r="AK2689"/>
    </row>
    <row r="2690" spans="1:37" ht="13" x14ac:dyDescent="0.3">
      <c r="A2690" s="147"/>
      <c r="B2690" s="147"/>
      <c r="C2690" s="147"/>
      <c r="D2690" s="147"/>
      <c r="E2690" s="147"/>
      <c r="F2690" s="147"/>
      <c r="G2690" s="147"/>
      <c r="H2690" s="147"/>
      <c r="I2690" s="147"/>
      <c r="J2690" s="147"/>
      <c r="K2690" s="147"/>
      <c r="L2690" s="147"/>
      <c r="M2690" s="147"/>
      <c r="N2690" s="147"/>
      <c r="O2690" s="147"/>
      <c r="P2690" s="147"/>
      <c r="Q2690" s="171"/>
      <c r="R2690" s="171"/>
      <c r="S2690" s="171"/>
      <c r="T2690" s="171"/>
      <c r="U2690" s="171"/>
      <c r="V2690" s="171"/>
      <c r="W2690" s="171"/>
      <c r="X2690" s="147"/>
      <c r="Y2690" s="108"/>
      <c r="Z2690" s="147"/>
      <c r="AA2690" s="147"/>
      <c r="AB2690"/>
      <c r="AC2690"/>
      <c r="AD2690"/>
      <c r="AE2690"/>
      <c r="AF2690"/>
      <c r="AG2690"/>
      <c r="AH2690"/>
      <c r="AI2690"/>
      <c r="AJ2690"/>
      <c r="AK2690"/>
    </row>
    <row r="2691" spans="1:37" ht="13" x14ac:dyDescent="0.3">
      <c r="A2691" s="147"/>
      <c r="B2691" s="147"/>
      <c r="C2691" s="147"/>
      <c r="D2691" s="147"/>
      <c r="E2691" s="147"/>
      <c r="F2691" s="147"/>
      <c r="G2691" s="147"/>
      <c r="H2691" s="147"/>
      <c r="I2691" s="147"/>
      <c r="J2691" s="147"/>
      <c r="K2691" s="147"/>
      <c r="L2691" s="147"/>
      <c r="M2691" s="147"/>
      <c r="N2691" s="147"/>
      <c r="O2691" s="147"/>
      <c r="P2691" s="147"/>
      <c r="Q2691" s="171"/>
      <c r="R2691" s="171"/>
      <c r="S2691" s="171"/>
      <c r="T2691" s="171"/>
      <c r="U2691" s="171"/>
      <c r="V2691" s="171"/>
      <c r="W2691" s="171"/>
      <c r="X2691" s="147"/>
      <c r="Y2691" s="108"/>
      <c r="Z2691" s="147"/>
      <c r="AA2691" s="147"/>
      <c r="AB2691"/>
      <c r="AC2691"/>
      <c r="AD2691"/>
      <c r="AE2691"/>
      <c r="AF2691"/>
      <c r="AG2691"/>
      <c r="AH2691"/>
      <c r="AI2691"/>
      <c r="AJ2691"/>
      <c r="AK2691"/>
    </row>
    <row r="2692" spans="1:37" ht="13" x14ac:dyDescent="0.3">
      <c r="A2692" s="147"/>
      <c r="B2692" s="147"/>
      <c r="C2692" s="147"/>
      <c r="D2692" s="147"/>
      <c r="E2692" s="147"/>
      <c r="F2692" s="147"/>
      <c r="G2692" s="147"/>
      <c r="H2692" s="147"/>
      <c r="I2692" s="147"/>
      <c r="J2692" s="147"/>
      <c r="K2692" s="147"/>
      <c r="L2692" s="147"/>
      <c r="M2692" s="147"/>
      <c r="N2692" s="147"/>
      <c r="O2692" s="147"/>
      <c r="P2692" s="147"/>
      <c r="Q2692" s="171"/>
      <c r="R2692" s="171"/>
      <c r="S2692" s="171"/>
      <c r="T2692" s="171"/>
      <c r="U2692" s="171"/>
      <c r="V2692" s="171"/>
      <c r="W2692" s="171"/>
      <c r="X2692" s="147"/>
      <c r="Y2692" s="108"/>
      <c r="Z2692" s="147"/>
      <c r="AA2692" s="147"/>
      <c r="AB2692"/>
      <c r="AC2692"/>
      <c r="AD2692"/>
      <c r="AE2692"/>
      <c r="AF2692"/>
      <c r="AG2692"/>
      <c r="AH2692"/>
      <c r="AI2692"/>
      <c r="AJ2692"/>
      <c r="AK2692"/>
    </row>
    <row r="2693" spans="1:37" ht="13" x14ac:dyDescent="0.3">
      <c r="A2693" s="147"/>
      <c r="B2693" s="147"/>
      <c r="C2693" s="147"/>
      <c r="D2693" s="147"/>
      <c r="E2693" s="147"/>
      <c r="F2693" s="147"/>
      <c r="G2693" s="147"/>
      <c r="H2693" s="147"/>
      <c r="I2693" s="147"/>
      <c r="J2693" s="147"/>
      <c r="K2693" s="147"/>
      <c r="L2693" s="147"/>
      <c r="M2693" s="147"/>
      <c r="N2693" s="147"/>
      <c r="O2693" s="147"/>
      <c r="P2693" s="147"/>
      <c r="Q2693" s="171"/>
      <c r="R2693" s="171"/>
      <c r="S2693" s="171"/>
      <c r="T2693" s="171"/>
      <c r="U2693" s="171"/>
      <c r="V2693" s="171"/>
      <c r="W2693" s="171"/>
      <c r="X2693" s="147"/>
      <c r="Y2693" s="108"/>
      <c r="Z2693" s="147"/>
      <c r="AA2693" s="147"/>
      <c r="AB2693"/>
      <c r="AC2693"/>
      <c r="AD2693"/>
      <c r="AE2693"/>
      <c r="AF2693"/>
      <c r="AG2693"/>
      <c r="AH2693"/>
      <c r="AI2693"/>
      <c r="AJ2693"/>
      <c r="AK2693"/>
    </row>
    <row r="2694" spans="1:37" ht="13" x14ac:dyDescent="0.3">
      <c r="A2694" s="147"/>
      <c r="B2694" s="147"/>
      <c r="C2694" s="147"/>
      <c r="D2694" s="147"/>
      <c r="E2694" s="147"/>
      <c r="F2694" s="147"/>
      <c r="G2694" s="147"/>
      <c r="H2694" s="147"/>
      <c r="I2694" s="147"/>
      <c r="J2694" s="147"/>
      <c r="K2694" s="147"/>
      <c r="L2694" s="147"/>
      <c r="M2694" s="147"/>
      <c r="N2694" s="147"/>
      <c r="O2694" s="147"/>
      <c r="P2694" s="147"/>
      <c r="Q2694" s="171"/>
      <c r="R2694" s="171"/>
      <c r="S2694" s="171"/>
      <c r="T2694" s="171"/>
      <c r="U2694" s="171"/>
      <c r="V2694" s="171"/>
      <c r="W2694" s="171"/>
      <c r="X2694" s="147"/>
      <c r="Y2694" s="108"/>
      <c r="Z2694" s="147"/>
      <c r="AA2694" s="147"/>
      <c r="AB2694"/>
      <c r="AC2694"/>
      <c r="AD2694"/>
      <c r="AE2694"/>
      <c r="AF2694"/>
      <c r="AG2694"/>
      <c r="AH2694"/>
      <c r="AI2694"/>
      <c r="AJ2694"/>
      <c r="AK2694"/>
    </row>
    <row r="2695" spans="1:37" ht="13" x14ac:dyDescent="0.3">
      <c r="A2695" s="147"/>
      <c r="B2695" s="147"/>
      <c r="C2695" s="147"/>
      <c r="D2695" s="147"/>
      <c r="E2695" s="147"/>
      <c r="F2695" s="147"/>
      <c r="G2695" s="147"/>
      <c r="H2695" s="147"/>
      <c r="I2695" s="147"/>
      <c r="J2695" s="147"/>
      <c r="K2695" s="147"/>
      <c r="L2695" s="147"/>
      <c r="M2695" s="147"/>
      <c r="N2695" s="147"/>
      <c r="O2695" s="147"/>
      <c r="P2695" s="147"/>
      <c r="Q2695" s="171"/>
      <c r="R2695" s="171"/>
      <c r="S2695" s="171"/>
      <c r="T2695" s="171"/>
      <c r="U2695" s="171"/>
      <c r="V2695" s="171"/>
      <c r="W2695" s="171"/>
      <c r="X2695" s="147"/>
      <c r="Y2695" s="108"/>
      <c r="Z2695" s="147"/>
      <c r="AA2695" s="147"/>
      <c r="AB2695"/>
      <c r="AC2695"/>
      <c r="AD2695"/>
      <c r="AE2695"/>
      <c r="AF2695"/>
      <c r="AG2695"/>
      <c r="AH2695"/>
      <c r="AI2695"/>
      <c r="AJ2695"/>
      <c r="AK2695"/>
    </row>
    <row r="2696" spans="1:37" ht="13" x14ac:dyDescent="0.3">
      <c r="A2696" s="147"/>
      <c r="B2696" s="147"/>
      <c r="C2696" s="147"/>
      <c r="D2696" s="147"/>
      <c r="E2696" s="147"/>
      <c r="F2696" s="147"/>
      <c r="G2696" s="147"/>
      <c r="H2696" s="147"/>
      <c r="I2696" s="147"/>
      <c r="J2696" s="147"/>
      <c r="K2696" s="147"/>
      <c r="L2696" s="147"/>
      <c r="M2696" s="147"/>
      <c r="N2696" s="147"/>
      <c r="O2696" s="147"/>
      <c r="P2696" s="147"/>
      <c r="Q2696" s="171"/>
      <c r="R2696" s="171"/>
      <c r="S2696" s="171"/>
      <c r="T2696" s="171"/>
      <c r="U2696" s="171"/>
      <c r="V2696" s="171"/>
      <c r="W2696" s="171"/>
      <c r="X2696" s="147"/>
      <c r="Y2696" s="108"/>
      <c r="Z2696" s="147"/>
      <c r="AA2696" s="147"/>
      <c r="AB2696"/>
      <c r="AC2696"/>
      <c r="AD2696"/>
      <c r="AE2696"/>
      <c r="AF2696"/>
      <c r="AG2696"/>
      <c r="AH2696"/>
      <c r="AI2696"/>
      <c r="AJ2696"/>
      <c r="AK2696"/>
    </row>
    <row r="2697" spans="1:37" ht="13" x14ac:dyDescent="0.3">
      <c r="A2697" s="147"/>
      <c r="B2697" s="147"/>
      <c r="C2697" s="147"/>
      <c r="D2697" s="147"/>
      <c r="E2697" s="147"/>
      <c r="F2697" s="147"/>
      <c r="G2697" s="147"/>
      <c r="H2697" s="147"/>
      <c r="I2697" s="147"/>
      <c r="J2697" s="147"/>
      <c r="K2697" s="147"/>
      <c r="L2697" s="147"/>
      <c r="M2697" s="147"/>
      <c r="N2697" s="147"/>
      <c r="O2697" s="147"/>
      <c r="P2697" s="147"/>
      <c r="Q2697" s="171"/>
      <c r="R2697" s="171"/>
      <c r="S2697" s="171"/>
      <c r="T2697" s="171"/>
      <c r="U2697" s="171"/>
      <c r="V2697" s="171"/>
      <c r="W2697" s="171"/>
      <c r="X2697" s="147"/>
      <c r="Y2697" s="108"/>
      <c r="Z2697" s="147"/>
      <c r="AA2697" s="147"/>
      <c r="AB2697"/>
      <c r="AC2697"/>
      <c r="AD2697"/>
      <c r="AE2697"/>
      <c r="AF2697"/>
      <c r="AG2697"/>
      <c r="AH2697"/>
      <c r="AI2697"/>
      <c r="AJ2697"/>
      <c r="AK2697"/>
    </row>
    <row r="2698" spans="1:37" ht="13" x14ac:dyDescent="0.3">
      <c r="A2698" s="147"/>
      <c r="B2698" s="147"/>
      <c r="C2698" s="147"/>
      <c r="D2698" s="147"/>
      <c r="E2698" s="147"/>
      <c r="F2698" s="147"/>
      <c r="G2698" s="147"/>
      <c r="H2698" s="147"/>
      <c r="I2698" s="147"/>
      <c r="J2698" s="147"/>
      <c r="K2698" s="147"/>
      <c r="L2698" s="147"/>
      <c r="M2698" s="147"/>
      <c r="N2698" s="147"/>
      <c r="O2698" s="147"/>
      <c r="P2698" s="147"/>
      <c r="Q2698" s="171"/>
      <c r="R2698" s="171"/>
      <c r="S2698" s="171"/>
      <c r="T2698" s="171"/>
      <c r="U2698" s="171"/>
      <c r="V2698" s="171"/>
      <c r="W2698" s="171"/>
      <c r="X2698" s="147"/>
      <c r="Y2698" s="108"/>
      <c r="Z2698" s="147"/>
      <c r="AA2698" s="147"/>
      <c r="AB2698"/>
      <c r="AC2698"/>
      <c r="AD2698"/>
      <c r="AE2698"/>
      <c r="AF2698"/>
      <c r="AG2698"/>
      <c r="AH2698"/>
      <c r="AI2698"/>
      <c r="AJ2698"/>
      <c r="AK2698"/>
    </row>
    <row r="2699" spans="1:37" ht="13" x14ac:dyDescent="0.3">
      <c r="A2699" s="147"/>
      <c r="B2699" s="147"/>
      <c r="C2699" s="147"/>
      <c r="D2699" s="147"/>
      <c r="E2699" s="147"/>
      <c r="F2699" s="147"/>
      <c r="G2699" s="147"/>
      <c r="H2699" s="147"/>
      <c r="I2699" s="147"/>
      <c r="J2699" s="147"/>
      <c r="K2699" s="147"/>
      <c r="L2699" s="147"/>
      <c r="M2699" s="147"/>
      <c r="N2699" s="147"/>
      <c r="O2699" s="147"/>
      <c r="P2699" s="147"/>
      <c r="Q2699" s="171"/>
      <c r="R2699" s="171"/>
      <c r="S2699" s="171"/>
      <c r="T2699" s="171"/>
      <c r="U2699" s="171"/>
      <c r="V2699" s="171"/>
      <c r="W2699" s="171"/>
      <c r="X2699" s="147"/>
      <c r="Y2699" s="108"/>
      <c r="Z2699" s="147"/>
      <c r="AA2699" s="147"/>
      <c r="AB2699"/>
      <c r="AC2699"/>
      <c r="AD2699"/>
      <c r="AE2699"/>
      <c r="AF2699"/>
      <c r="AG2699"/>
      <c r="AH2699"/>
      <c r="AI2699"/>
      <c r="AJ2699"/>
      <c r="AK2699"/>
    </row>
    <row r="2700" spans="1:37" ht="13" x14ac:dyDescent="0.3">
      <c r="A2700" s="147"/>
      <c r="B2700" s="147"/>
      <c r="C2700" s="147"/>
      <c r="D2700" s="147"/>
      <c r="E2700" s="147"/>
      <c r="F2700" s="147"/>
      <c r="G2700" s="147"/>
      <c r="H2700" s="147"/>
      <c r="I2700" s="147"/>
      <c r="J2700" s="147"/>
      <c r="K2700" s="147"/>
      <c r="L2700" s="147"/>
      <c r="M2700" s="147"/>
      <c r="N2700" s="147"/>
      <c r="O2700" s="147"/>
      <c r="P2700" s="147"/>
      <c r="Q2700" s="171"/>
      <c r="R2700" s="171"/>
      <c r="S2700" s="171"/>
      <c r="T2700" s="171"/>
      <c r="U2700" s="171"/>
      <c r="V2700" s="171"/>
      <c r="W2700" s="171"/>
      <c r="X2700" s="147"/>
      <c r="Y2700" s="108"/>
      <c r="Z2700" s="147"/>
      <c r="AA2700" s="147"/>
      <c r="AB2700"/>
      <c r="AC2700"/>
      <c r="AD2700"/>
      <c r="AE2700"/>
      <c r="AF2700"/>
      <c r="AG2700"/>
      <c r="AH2700"/>
      <c r="AI2700"/>
      <c r="AJ2700"/>
      <c r="AK2700"/>
    </row>
    <row r="2701" spans="1:37" ht="13" x14ac:dyDescent="0.3">
      <c r="A2701" s="147"/>
      <c r="B2701" s="147"/>
      <c r="C2701" s="147"/>
      <c r="D2701" s="147"/>
      <c r="E2701" s="147"/>
      <c r="F2701" s="147"/>
      <c r="G2701" s="147"/>
      <c r="H2701" s="147"/>
      <c r="I2701" s="147"/>
      <c r="J2701" s="147"/>
      <c r="K2701" s="147"/>
      <c r="L2701" s="147"/>
      <c r="M2701" s="147"/>
      <c r="N2701" s="147"/>
      <c r="O2701" s="147"/>
      <c r="P2701" s="147"/>
      <c r="Q2701" s="171"/>
      <c r="R2701" s="171"/>
      <c r="S2701" s="171"/>
      <c r="T2701" s="171"/>
      <c r="U2701" s="171"/>
      <c r="V2701" s="171"/>
      <c r="W2701" s="171"/>
      <c r="X2701" s="147"/>
      <c r="Y2701" s="108"/>
      <c r="Z2701" s="147"/>
      <c r="AA2701" s="147"/>
      <c r="AB2701"/>
      <c r="AC2701"/>
      <c r="AD2701"/>
      <c r="AE2701"/>
      <c r="AF2701"/>
      <c r="AG2701"/>
      <c r="AH2701"/>
      <c r="AI2701"/>
      <c r="AJ2701"/>
      <c r="AK2701"/>
    </row>
    <row r="2702" spans="1:37" ht="13" x14ac:dyDescent="0.3">
      <c r="A2702" s="147"/>
      <c r="B2702" s="147"/>
      <c r="C2702" s="147"/>
      <c r="D2702" s="147"/>
      <c r="E2702" s="147"/>
      <c r="F2702" s="147"/>
      <c r="G2702" s="147"/>
      <c r="H2702" s="147"/>
      <c r="I2702" s="147"/>
      <c r="J2702" s="147"/>
      <c r="K2702" s="147"/>
      <c r="L2702" s="147"/>
      <c r="M2702" s="147"/>
      <c r="N2702" s="147"/>
      <c r="O2702" s="147"/>
      <c r="P2702" s="147"/>
      <c r="Q2702" s="171"/>
      <c r="R2702" s="171"/>
      <c r="S2702" s="171"/>
      <c r="T2702" s="171"/>
      <c r="U2702" s="171"/>
      <c r="V2702" s="171"/>
      <c r="W2702" s="171"/>
      <c r="X2702" s="147"/>
      <c r="Y2702" s="108"/>
      <c r="Z2702" s="147"/>
      <c r="AA2702" s="147"/>
      <c r="AB2702"/>
      <c r="AC2702"/>
      <c r="AD2702"/>
      <c r="AE2702"/>
      <c r="AF2702"/>
      <c r="AG2702"/>
      <c r="AH2702"/>
      <c r="AI2702"/>
      <c r="AJ2702"/>
      <c r="AK2702"/>
    </row>
    <row r="2703" spans="1:37" ht="13" x14ac:dyDescent="0.3">
      <c r="A2703" s="147"/>
      <c r="B2703" s="147"/>
      <c r="C2703" s="147"/>
      <c r="D2703" s="147"/>
      <c r="E2703" s="147"/>
      <c r="F2703" s="147"/>
      <c r="G2703" s="147"/>
      <c r="H2703" s="147"/>
      <c r="I2703" s="147"/>
      <c r="J2703" s="147"/>
      <c r="K2703" s="147"/>
      <c r="L2703" s="147"/>
      <c r="M2703" s="147"/>
      <c r="N2703" s="147"/>
      <c r="O2703" s="147"/>
      <c r="P2703" s="147"/>
      <c r="Q2703" s="171"/>
      <c r="R2703" s="171"/>
      <c r="S2703" s="171"/>
      <c r="T2703" s="171"/>
      <c r="U2703" s="171"/>
      <c r="V2703" s="171"/>
      <c r="W2703" s="171"/>
      <c r="X2703" s="147"/>
      <c r="Y2703" s="108"/>
      <c r="Z2703" s="147"/>
      <c r="AA2703" s="147"/>
      <c r="AB2703"/>
      <c r="AC2703"/>
      <c r="AD2703"/>
      <c r="AE2703"/>
      <c r="AF2703"/>
      <c r="AG2703"/>
      <c r="AH2703"/>
      <c r="AI2703"/>
      <c r="AJ2703"/>
      <c r="AK2703"/>
    </row>
    <row r="2704" spans="1:37" ht="13" x14ac:dyDescent="0.3">
      <c r="A2704" s="147"/>
      <c r="B2704" s="147"/>
      <c r="C2704" s="147"/>
      <c r="D2704" s="147"/>
      <c r="E2704" s="147"/>
      <c r="F2704" s="147"/>
      <c r="G2704" s="147"/>
      <c r="H2704" s="147"/>
      <c r="I2704" s="147"/>
      <c r="J2704" s="147"/>
      <c r="K2704" s="147"/>
      <c r="L2704" s="147"/>
      <c r="M2704" s="147"/>
      <c r="N2704" s="147"/>
      <c r="O2704" s="147"/>
      <c r="P2704" s="147"/>
      <c r="Q2704" s="171"/>
      <c r="R2704" s="171"/>
      <c r="S2704" s="171"/>
      <c r="T2704" s="171"/>
      <c r="U2704" s="171"/>
      <c r="V2704" s="171"/>
      <c r="W2704" s="171"/>
      <c r="X2704" s="147"/>
      <c r="Y2704" s="108"/>
      <c r="Z2704" s="147"/>
      <c r="AA2704" s="147"/>
      <c r="AB2704"/>
      <c r="AC2704"/>
      <c r="AD2704"/>
      <c r="AE2704"/>
      <c r="AF2704"/>
      <c r="AG2704"/>
      <c r="AH2704"/>
      <c r="AI2704"/>
      <c r="AJ2704"/>
      <c r="AK2704"/>
    </row>
    <row r="2705" spans="1:37" ht="13" x14ac:dyDescent="0.3">
      <c r="A2705" s="147"/>
      <c r="B2705" s="147"/>
      <c r="C2705" s="147"/>
      <c r="D2705" s="147"/>
      <c r="E2705" s="147"/>
      <c r="F2705" s="147"/>
      <c r="G2705" s="147"/>
      <c r="H2705" s="147"/>
      <c r="I2705" s="147"/>
      <c r="J2705" s="147"/>
      <c r="K2705" s="147"/>
      <c r="L2705" s="147"/>
      <c r="M2705" s="147"/>
      <c r="N2705" s="147"/>
      <c r="O2705" s="147"/>
      <c r="P2705" s="147"/>
      <c r="Q2705" s="171"/>
      <c r="R2705" s="171"/>
      <c r="S2705" s="171"/>
      <c r="T2705" s="171"/>
      <c r="U2705" s="171"/>
      <c r="V2705" s="171"/>
      <c r="W2705" s="171"/>
      <c r="X2705" s="147"/>
      <c r="Y2705" s="108"/>
      <c r="Z2705" s="147"/>
      <c r="AA2705" s="147"/>
      <c r="AB2705"/>
      <c r="AC2705"/>
      <c r="AD2705"/>
      <c r="AE2705"/>
      <c r="AF2705"/>
      <c r="AG2705"/>
      <c r="AH2705"/>
      <c r="AI2705"/>
      <c r="AJ2705"/>
      <c r="AK2705"/>
    </row>
    <row r="2706" spans="1:37" ht="13" x14ac:dyDescent="0.3">
      <c r="A2706" s="147"/>
      <c r="B2706" s="147"/>
      <c r="C2706" s="147"/>
      <c r="D2706" s="147"/>
      <c r="E2706" s="147"/>
      <c r="F2706" s="147"/>
      <c r="G2706" s="147"/>
      <c r="H2706" s="147"/>
      <c r="I2706" s="147"/>
      <c r="J2706" s="147"/>
      <c r="K2706" s="147"/>
      <c r="L2706" s="147"/>
      <c r="M2706" s="147"/>
      <c r="N2706" s="147"/>
      <c r="O2706" s="147"/>
      <c r="P2706" s="147"/>
      <c r="Q2706" s="171"/>
      <c r="R2706" s="171"/>
      <c r="S2706" s="171"/>
      <c r="T2706" s="171"/>
      <c r="U2706" s="171"/>
      <c r="V2706" s="171"/>
      <c r="W2706" s="171"/>
      <c r="X2706" s="147"/>
      <c r="Y2706" s="108"/>
      <c r="Z2706" s="147"/>
      <c r="AA2706" s="147"/>
      <c r="AB2706"/>
      <c r="AC2706"/>
      <c r="AD2706"/>
      <c r="AE2706"/>
      <c r="AF2706"/>
      <c r="AG2706"/>
      <c r="AH2706"/>
      <c r="AI2706"/>
      <c r="AJ2706"/>
      <c r="AK2706"/>
    </row>
    <row r="2707" spans="1:37" ht="13" x14ac:dyDescent="0.3">
      <c r="A2707" s="147"/>
      <c r="B2707" s="147"/>
      <c r="C2707" s="147"/>
      <c r="D2707" s="147"/>
      <c r="E2707" s="147"/>
      <c r="F2707" s="147"/>
      <c r="G2707" s="147"/>
      <c r="H2707" s="147"/>
      <c r="I2707" s="147"/>
      <c r="J2707" s="147"/>
      <c r="K2707" s="147"/>
      <c r="L2707" s="147"/>
      <c r="M2707" s="147"/>
      <c r="N2707" s="147"/>
      <c r="O2707" s="147"/>
      <c r="P2707" s="147"/>
      <c r="Q2707" s="171"/>
      <c r="R2707" s="171"/>
      <c r="S2707" s="171"/>
      <c r="T2707" s="171"/>
      <c r="U2707" s="171"/>
      <c r="V2707" s="171"/>
      <c r="W2707" s="171"/>
      <c r="X2707" s="147"/>
      <c r="Y2707" s="108"/>
      <c r="Z2707" s="147"/>
      <c r="AA2707" s="147"/>
      <c r="AB2707"/>
      <c r="AC2707"/>
      <c r="AD2707"/>
      <c r="AE2707"/>
      <c r="AF2707"/>
      <c r="AG2707"/>
      <c r="AH2707"/>
      <c r="AI2707"/>
      <c r="AJ2707"/>
      <c r="AK2707"/>
    </row>
    <row r="2708" spans="1:37" ht="13" x14ac:dyDescent="0.3">
      <c r="A2708" s="147"/>
      <c r="B2708" s="147"/>
      <c r="C2708" s="147"/>
      <c r="D2708" s="147"/>
      <c r="E2708" s="147"/>
      <c r="F2708" s="147"/>
      <c r="G2708" s="147"/>
      <c r="H2708" s="147"/>
      <c r="I2708" s="147"/>
      <c r="J2708" s="147"/>
      <c r="K2708" s="147"/>
      <c r="L2708" s="147"/>
      <c r="M2708" s="147"/>
      <c r="N2708" s="147"/>
      <c r="O2708" s="147"/>
      <c r="P2708" s="147"/>
      <c r="Q2708" s="171"/>
      <c r="R2708" s="171"/>
      <c r="S2708" s="171"/>
      <c r="T2708" s="171"/>
      <c r="U2708" s="171"/>
      <c r="V2708" s="171"/>
      <c r="W2708" s="171"/>
      <c r="X2708" s="147"/>
      <c r="Y2708" s="108"/>
      <c r="Z2708" s="147"/>
      <c r="AA2708" s="147"/>
      <c r="AB2708"/>
      <c r="AC2708"/>
      <c r="AD2708"/>
      <c r="AE2708"/>
      <c r="AF2708"/>
      <c r="AG2708"/>
      <c r="AH2708"/>
      <c r="AI2708"/>
      <c r="AJ2708"/>
      <c r="AK2708"/>
    </row>
    <row r="2709" spans="1:37" ht="13" x14ac:dyDescent="0.3">
      <c r="A2709" s="147"/>
      <c r="B2709" s="147"/>
      <c r="C2709" s="147"/>
      <c r="D2709" s="147"/>
      <c r="E2709" s="147"/>
      <c r="F2709" s="147"/>
      <c r="G2709" s="147"/>
      <c r="H2709" s="147"/>
      <c r="I2709" s="147"/>
      <c r="J2709" s="147"/>
      <c r="K2709" s="147"/>
      <c r="L2709" s="147"/>
      <c r="M2709" s="147"/>
      <c r="N2709" s="147"/>
      <c r="O2709" s="147"/>
      <c r="P2709" s="147"/>
      <c r="Q2709" s="171"/>
      <c r="R2709" s="171"/>
      <c r="S2709" s="171"/>
      <c r="T2709" s="171"/>
      <c r="U2709" s="171"/>
      <c r="V2709" s="171"/>
      <c r="W2709" s="171"/>
      <c r="X2709" s="147"/>
      <c r="Y2709" s="108"/>
      <c r="Z2709" s="147"/>
      <c r="AA2709" s="147"/>
      <c r="AB2709"/>
      <c r="AC2709"/>
      <c r="AD2709"/>
      <c r="AE2709"/>
      <c r="AF2709"/>
      <c r="AG2709"/>
      <c r="AH2709"/>
      <c r="AI2709"/>
      <c r="AJ2709"/>
      <c r="AK2709"/>
    </row>
    <row r="2710" spans="1:37" ht="13" x14ac:dyDescent="0.3">
      <c r="A2710" s="147"/>
      <c r="B2710" s="147"/>
      <c r="C2710" s="147"/>
      <c r="D2710" s="147"/>
      <c r="E2710" s="147"/>
      <c r="F2710" s="147"/>
      <c r="G2710" s="147"/>
      <c r="H2710" s="147"/>
      <c r="I2710" s="147"/>
      <c r="J2710" s="147"/>
      <c r="K2710" s="147"/>
      <c r="L2710" s="147"/>
      <c r="M2710" s="147"/>
      <c r="N2710" s="147"/>
      <c r="O2710" s="147"/>
      <c r="P2710" s="147"/>
      <c r="Q2710" s="171"/>
      <c r="R2710" s="171"/>
      <c r="S2710" s="171"/>
      <c r="T2710" s="171"/>
      <c r="U2710" s="171"/>
      <c r="V2710" s="171"/>
      <c r="W2710" s="171"/>
      <c r="X2710" s="147"/>
      <c r="Y2710" s="108"/>
      <c r="Z2710" s="147"/>
      <c r="AA2710" s="147"/>
      <c r="AB2710"/>
      <c r="AC2710"/>
      <c r="AD2710"/>
      <c r="AE2710"/>
      <c r="AF2710"/>
      <c r="AG2710"/>
      <c r="AH2710"/>
      <c r="AI2710"/>
      <c r="AJ2710"/>
      <c r="AK2710"/>
    </row>
    <row r="2711" spans="1:37" ht="13" x14ac:dyDescent="0.3">
      <c r="A2711" s="147"/>
      <c r="B2711" s="147"/>
      <c r="C2711" s="147"/>
      <c r="D2711" s="147"/>
      <c r="E2711" s="147"/>
      <c r="F2711" s="147"/>
      <c r="G2711" s="147"/>
      <c r="H2711" s="147"/>
      <c r="I2711" s="147"/>
      <c r="J2711" s="147"/>
      <c r="K2711" s="147"/>
      <c r="L2711" s="147"/>
      <c r="M2711" s="147"/>
      <c r="N2711" s="147"/>
      <c r="O2711" s="147"/>
      <c r="P2711" s="147"/>
      <c r="Q2711" s="171"/>
      <c r="R2711" s="171"/>
      <c r="S2711" s="171"/>
      <c r="T2711" s="171"/>
      <c r="U2711" s="171"/>
      <c r="V2711" s="171"/>
      <c r="W2711" s="171"/>
      <c r="X2711" s="147"/>
      <c r="Y2711" s="108"/>
      <c r="Z2711" s="147"/>
      <c r="AA2711" s="147"/>
      <c r="AB2711"/>
      <c r="AC2711"/>
      <c r="AD2711"/>
      <c r="AE2711"/>
      <c r="AF2711"/>
      <c r="AG2711"/>
      <c r="AH2711"/>
      <c r="AI2711"/>
      <c r="AJ2711"/>
      <c r="AK2711"/>
    </row>
    <row r="2712" spans="1:37" ht="13" x14ac:dyDescent="0.3">
      <c r="A2712" s="147"/>
      <c r="B2712" s="147"/>
      <c r="C2712" s="147"/>
      <c r="D2712" s="147"/>
      <c r="E2712" s="147"/>
      <c r="F2712" s="147"/>
      <c r="G2712" s="147"/>
      <c r="H2712" s="147"/>
      <c r="I2712" s="147"/>
      <c r="J2712" s="147"/>
      <c r="K2712" s="147"/>
      <c r="L2712" s="147"/>
      <c r="M2712" s="147"/>
      <c r="N2712" s="147"/>
      <c r="O2712" s="147"/>
      <c r="P2712" s="147"/>
      <c r="Q2712" s="171"/>
      <c r="R2712" s="171"/>
      <c r="S2712" s="171"/>
      <c r="T2712" s="171"/>
      <c r="U2712" s="171"/>
      <c r="V2712" s="171"/>
      <c r="W2712" s="171"/>
      <c r="X2712" s="147"/>
      <c r="Y2712" s="108"/>
      <c r="Z2712" s="147"/>
      <c r="AA2712" s="147"/>
      <c r="AB2712"/>
      <c r="AC2712"/>
      <c r="AD2712"/>
      <c r="AE2712"/>
      <c r="AF2712"/>
      <c r="AG2712"/>
      <c r="AH2712"/>
      <c r="AI2712"/>
      <c r="AJ2712"/>
      <c r="AK2712"/>
    </row>
    <row r="2713" spans="1:37" ht="13" x14ac:dyDescent="0.3">
      <c r="A2713" s="147"/>
      <c r="B2713" s="147"/>
      <c r="C2713" s="147"/>
      <c r="D2713" s="147"/>
      <c r="E2713" s="147"/>
      <c r="F2713" s="147"/>
      <c r="G2713" s="147"/>
      <c r="H2713" s="147"/>
      <c r="I2713" s="147"/>
      <c r="J2713" s="147"/>
      <c r="K2713" s="147"/>
      <c r="L2713" s="147"/>
      <c r="M2713" s="147"/>
      <c r="N2713" s="147"/>
      <c r="O2713" s="147"/>
      <c r="P2713" s="147"/>
      <c r="Q2713" s="171"/>
      <c r="R2713" s="171"/>
      <c r="S2713" s="171"/>
      <c r="T2713" s="171"/>
      <c r="U2713" s="171"/>
      <c r="V2713" s="171"/>
      <c r="W2713" s="171"/>
      <c r="X2713" s="147"/>
      <c r="Y2713" s="108"/>
      <c r="Z2713" s="147"/>
      <c r="AA2713" s="147"/>
      <c r="AB2713"/>
      <c r="AC2713"/>
      <c r="AD2713"/>
      <c r="AE2713"/>
      <c r="AF2713"/>
      <c r="AG2713"/>
      <c r="AH2713"/>
      <c r="AI2713"/>
      <c r="AJ2713"/>
      <c r="AK2713"/>
    </row>
    <row r="2714" spans="1:37" ht="13" x14ac:dyDescent="0.3">
      <c r="A2714" s="147"/>
      <c r="B2714" s="147"/>
      <c r="C2714" s="147"/>
      <c r="D2714" s="147"/>
      <c r="E2714" s="147"/>
      <c r="F2714" s="147"/>
      <c r="G2714" s="147"/>
      <c r="H2714" s="147"/>
      <c r="I2714" s="147"/>
      <c r="J2714" s="147"/>
      <c r="K2714" s="147"/>
      <c r="L2714" s="147"/>
      <c r="M2714" s="147"/>
      <c r="N2714" s="147"/>
      <c r="O2714" s="147"/>
      <c r="P2714" s="147"/>
      <c r="Q2714" s="171"/>
      <c r="R2714" s="171"/>
      <c r="S2714" s="171"/>
      <c r="T2714" s="171"/>
      <c r="U2714" s="171"/>
      <c r="V2714" s="171"/>
      <c r="W2714" s="171"/>
      <c r="X2714" s="147"/>
      <c r="Y2714" s="108"/>
      <c r="Z2714" s="147"/>
      <c r="AA2714" s="147"/>
      <c r="AB2714"/>
      <c r="AC2714"/>
      <c r="AD2714"/>
      <c r="AE2714"/>
      <c r="AF2714"/>
      <c r="AG2714"/>
      <c r="AH2714"/>
      <c r="AI2714"/>
      <c r="AJ2714"/>
      <c r="AK2714"/>
    </row>
    <row r="2715" spans="1:37" ht="13" x14ac:dyDescent="0.3">
      <c r="A2715" s="147"/>
      <c r="B2715" s="147"/>
      <c r="C2715" s="147"/>
      <c r="D2715" s="147"/>
      <c r="E2715" s="147"/>
      <c r="F2715" s="147"/>
      <c r="G2715" s="147"/>
      <c r="H2715" s="147"/>
      <c r="I2715" s="147"/>
      <c r="J2715" s="147"/>
      <c r="K2715" s="147"/>
      <c r="L2715" s="147"/>
      <c r="M2715" s="147"/>
      <c r="N2715" s="147"/>
      <c r="O2715" s="147"/>
      <c r="P2715" s="147"/>
      <c r="Q2715" s="171"/>
      <c r="R2715" s="171"/>
      <c r="S2715" s="171"/>
      <c r="T2715" s="171"/>
      <c r="U2715" s="171"/>
      <c r="V2715" s="171"/>
      <c r="W2715" s="171"/>
      <c r="X2715" s="147"/>
      <c r="Y2715" s="108"/>
      <c r="Z2715" s="147"/>
      <c r="AA2715" s="147"/>
      <c r="AB2715"/>
      <c r="AC2715"/>
      <c r="AD2715"/>
      <c r="AE2715"/>
      <c r="AF2715"/>
      <c r="AG2715"/>
      <c r="AH2715"/>
      <c r="AI2715"/>
      <c r="AJ2715"/>
      <c r="AK2715"/>
    </row>
    <row r="2716" spans="1:37" ht="13" x14ac:dyDescent="0.3">
      <c r="A2716" s="147"/>
      <c r="B2716" s="147"/>
      <c r="C2716" s="147"/>
      <c r="D2716" s="147"/>
      <c r="E2716" s="147"/>
      <c r="F2716" s="147"/>
      <c r="G2716" s="147"/>
      <c r="H2716" s="147"/>
      <c r="I2716" s="147"/>
      <c r="J2716" s="147"/>
      <c r="K2716" s="147"/>
      <c r="L2716" s="147"/>
      <c r="M2716" s="147"/>
      <c r="N2716" s="147"/>
      <c r="O2716" s="147"/>
      <c r="P2716" s="147"/>
      <c r="Q2716" s="171"/>
      <c r="R2716" s="171"/>
      <c r="S2716" s="171"/>
      <c r="T2716" s="171"/>
      <c r="U2716" s="171"/>
      <c r="V2716" s="171"/>
      <c r="W2716" s="171"/>
      <c r="X2716" s="147"/>
      <c r="Y2716" s="108"/>
      <c r="Z2716" s="147"/>
      <c r="AA2716" s="147"/>
      <c r="AB2716"/>
      <c r="AC2716"/>
      <c r="AD2716"/>
      <c r="AE2716"/>
      <c r="AF2716"/>
      <c r="AG2716"/>
      <c r="AH2716"/>
      <c r="AI2716"/>
      <c r="AJ2716"/>
      <c r="AK2716"/>
    </row>
    <row r="2717" spans="1:37" ht="13" x14ac:dyDescent="0.3">
      <c r="A2717" s="147"/>
      <c r="B2717" s="147"/>
      <c r="C2717" s="147"/>
      <c r="D2717" s="147"/>
      <c r="E2717" s="147"/>
      <c r="F2717" s="147"/>
      <c r="G2717" s="147"/>
      <c r="H2717" s="147"/>
      <c r="I2717" s="147"/>
      <c r="J2717" s="147"/>
      <c r="K2717" s="147"/>
      <c r="L2717" s="147"/>
      <c r="M2717" s="147"/>
      <c r="N2717" s="147"/>
      <c r="O2717" s="147"/>
      <c r="P2717" s="147"/>
      <c r="Q2717" s="171"/>
      <c r="R2717" s="171"/>
      <c r="S2717" s="171"/>
      <c r="T2717" s="171"/>
      <c r="U2717" s="171"/>
      <c r="V2717" s="171"/>
      <c r="W2717" s="171"/>
      <c r="X2717" s="147"/>
      <c r="Y2717" s="108"/>
      <c r="Z2717" s="147"/>
      <c r="AA2717" s="147"/>
      <c r="AB2717"/>
      <c r="AC2717"/>
      <c r="AD2717"/>
      <c r="AE2717"/>
      <c r="AF2717"/>
      <c r="AG2717"/>
      <c r="AH2717"/>
      <c r="AI2717"/>
      <c r="AJ2717"/>
      <c r="AK2717"/>
    </row>
    <row r="2718" spans="1:37" ht="13" x14ac:dyDescent="0.3">
      <c r="A2718" s="147"/>
      <c r="B2718" s="147"/>
      <c r="C2718" s="147"/>
      <c r="D2718" s="147"/>
      <c r="E2718" s="147"/>
      <c r="F2718" s="147"/>
      <c r="G2718" s="147"/>
      <c r="H2718" s="147"/>
      <c r="I2718" s="147"/>
      <c r="J2718" s="147"/>
      <c r="K2718" s="147"/>
      <c r="L2718" s="147"/>
      <c r="M2718" s="147"/>
      <c r="N2718" s="147"/>
      <c r="O2718" s="147"/>
      <c r="P2718" s="147"/>
      <c r="Q2718" s="171"/>
      <c r="R2718" s="171"/>
      <c r="S2718" s="171"/>
      <c r="T2718" s="171"/>
      <c r="U2718" s="171"/>
      <c r="V2718" s="171"/>
      <c r="W2718" s="171"/>
      <c r="X2718" s="147"/>
      <c r="Y2718" s="108"/>
      <c r="Z2718" s="147"/>
      <c r="AA2718" s="147"/>
      <c r="AB2718"/>
      <c r="AC2718"/>
      <c r="AD2718"/>
      <c r="AE2718"/>
      <c r="AF2718"/>
      <c r="AG2718"/>
      <c r="AH2718"/>
      <c r="AI2718"/>
      <c r="AJ2718"/>
      <c r="AK2718"/>
    </row>
    <row r="2719" spans="1:37" ht="13" x14ac:dyDescent="0.3">
      <c r="A2719" s="147"/>
      <c r="B2719" s="147"/>
      <c r="C2719" s="147"/>
      <c r="D2719" s="147"/>
      <c r="E2719" s="147"/>
      <c r="F2719" s="147"/>
      <c r="G2719" s="147"/>
      <c r="H2719" s="147"/>
      <c r="I2719" s="147"/>
      <c r="J2719" s="147"/>
      <c r="K2719" s="147"/>
      <c r="L2719" s="147"/>
      <c r="M2719" s="147"/>
      <c r="N2719" s="147"/>
      <c r="O2719" s="147"/>
      <c r="P2719" s="147"/>
      <c r="Q2719" s="171"/>
      <c r="R2719" s="171"/>
      <c r="S2719" s="171"/>
      <c r="T2719" s="171"/>
      <c r="U2719" s="171"/>
      <c r="V2719" s="171"/>
      <c r="W2719" s="171"/>
      <c r="X2719" s="147"/>
      <c r="Y2719" s="108"/>
      <c r="Z2719" s="147"/>
      <c r="AA2719" s="147"/>
      <c r="AB2719"/>
      <c r="AC2719"/>
      <c r="AD2719"/>
      <c r="AE2719"/>
      <c r="AF2719"/>
      <c r="AG2719"/>
      <c r="AH2719"/>
      <c r="AI2719"/>
      <c r="AJ2719"/>
      <c r="AK2719"/>
    </row>
    <row r="2720" spans="1:37" ht="13" x14ac:dyDescent="0.3">
      <c r="A2720" s="147"/>
      <c r="B2720" s="147"/>
      <c r="C2720" s="147"/>
      <c r="D2720" s="147"/>
      <c r="E2720" s="147"/>
      <c r="F2720" s="147"/>
      <c r="G2720" s="147"/>
      <c r="H2720" s="147"/>
      <c r="I2720" s="147"/>
      <c r="J2720" s="147"/>
      <c r="K2720" s="147"/>
      <c r="L2720" s="147"/>
      <c r="M2720" s="147"/>
      <c r="N2720" s="147"/>
      <c r="O2720" s="147"/>
      <c r="P2720" s="147"/>
      <c r="Q2720" s="171"/>
      <c r="R2720" s="171"/>
      <c r="S2720" s="171"/>
      <c r="T2720" s="171"/>
      <c r="U2720" s="171"/>
      <c r="V2720" s="171"/>
      <c r="W2720" s="171"/>
      <c r="X2720" s="147"/>
      <c r="Y2720" s="108"/>
      <c r="Z2720" s="147"/>
      <c r="AA2720" s="147"/>
      <c r="AB2720"/>
      <c r="AC2720"/>
      <c r="AD2720"/>
      <c r="AE2720"/>
      <c r="AF2720"/>
      <c r="AG2720"/>
      <c r="AH2720"/>
      <c r="AI2720"/>
      <c r="AJ2720"/>
      <c r="AK2720"/>
    </row>
    <row r="2721" spans="1:37" ht="13" x14ac:dyDescent="0.3">
      <c r="A2721" s="147"/>
      <c r="B2721" s="147"/>
      <c r="C2721" s="147"/>
      <c r="D2721" s="147"/>
      <c r="E2721" s="147"/>
      <c r="F2721" s="147"/>
      <c r="G2721" s="147"/>
      <c r="H2721" s="147"/>
      <c r="I2721" s="147"/>
      <c r="J2721" s="147"/>
      <c r="K2721" s="147"/>
      <c r="L2721" s="147"/>
      <c r="M2721" s="147"/>
      <c r="N2721" s="147"/>
      <c r="O2721" s="147"/>
      <c r="P2721" s="147"/>
      <c r="Q2721" s="171"/>
      <c r="R2721" s="171"/>
      <c r="S2721" s="171"/>
      <c r="T2721" s="171"/>
      <c r="U2721" s="171"/>
      <c r="V2721" s="171"/>
      <c r="W2721" s="171"/>
      <c r="X2721" s="147"/>
      <c r="Y2721" s="108"/>
      <c r="Z2721" s="147"/>
      <c r="AA2721" s="147"/>
      <c r="AB2721"/>
      <c r="AC2721"/>
      <c r="AD2721"/>
      <c r="AE2721"/>
      <c r="AF2721"/>
      <c r="AG2721"/>
      <c r="AH2721"/>
      <c r="AI2721"/>
      <c r="AJ2721"/>
      <c r="AK2721"/>
    </row>
    <row r="2722" spans="1:37" ht="13" x14ac:dyDescent="0.3">
      <c r="A2722" s="147"/>
      <c r="B2722" s="147"/>
      <c r="C2722" s="147"/>
      <c r="D2722" s="147"/>
      <c r="E2722" s="147"/>
      <c r="F2722" s="147"/>
      <c r="G2722" s="147"/>
      <c r="H2722" s="147"/>
      <c r="I2722" s="147"/>
      <c r="J2722" s="147"/>
      <c r="K2722" s="147"/>
      <c r="L2722" s="147"/>
      <c r="M2722" s="147"/>
      <c r="N2722" s="147"/>
      <c r="O2722" s="147"/>
      <c r="P2722" s="147"/>
      <c r="Q2722" s="171"/>
      <c r="R2722" s="171"/>
      <c r="S2722" s="171"/>
      <c r="T2722" s="171"/>
      <c r="U2722" s="171"/>
      <c r="V2722" s="171"/>
      <c r="W2722" s="171"/>
      <c r="X2722" s="147"/>
      <c r="Y2722" s="108"/>
      <c r="Z2722" s="147"/>
      <c r="AA2722" s="147"/>
      <c r="AB2722"/>
      <c r="AC2722"/>
      <c r="AD2722"/>
      <c r="AE2722"/>
      <c r="AF2722"/>
      <c r="AG2722"/>
      <c r="AH2722"/>
      <c r="AI2722"/>
      <c r="AJ2722"/>
      <c r="AK2722"/>
    </row>
    <row r="2723" spans="1:37" ht="13" x14ac:dyDescent="0.3">
      <c r="A2723" s="147"/>
      <c r="B2723" s="147"/>
      <c r="C2723" s="147"/>
      <c r="D2723" s="147"/>
      <c r="E2723" s="147"/>
      <c r="F2723" s="147"/>
      <c r="G2723" s="147"/>
      <c r="H2723" s="147"/>
      <c r="I2723" s="147"/>
      <c r="J2723" s="147"/>
      <c r="K2723" s="147"/>
      <c r="L2723" s="147"/>
      <c r="M2723" s="147"/>
      <c r="N2723" s="147"/>
      <c r="O2723" s="147"/>
      <c r="P2723" s="147"/>
      <c r="Q2723" s="171"/>
      <c r="R2723" s="171"/>
      <c r="S2723" s="171"/>
      <c r="T2723" s="171"/>
      <c r="U2723" s="171"/>
      <c r="V2723" s="171"/>
      <c r="W2723" s="171"/>
      <c r="X2723" s="147"/>
      <c r="Y2723" s="108"/>
      <c r="Z2723" s="147"/>
      <c r="AA2723" s="147"/>
      <c r="AB2723"/>
      <c r="AC2723"/>
      <c r="AD2723"/>
      <c r="AE2723"/>
      <c r="AF2723"/>
      <c r="AG2723"/>
      <c r="AH2723"/>
      <c r="AI2723"/>
      <c r="AJ2723"/>
      <c r="AK2723"/>
    </row>
    <row r="2724" spans="1:37" ht="13" x14ac:dyDescent="0.3">
      <c r="A2724" s="147"/>
      <c r="B2724" s="147"/>
      <c r="C2724" s="147"/>
      <c r="D2724" s="147"/>
      <c r="E2724" s="147"/>
      <c r="F2724" s="147"/>
      <c r="G2724" s="147"/>
      <c r="H2724" s="147"/>
      <c r="I2724" s="147"/>
      <c r="J2724" s="147"/>
      <c r="K2724" s="147"/>
      <c r="L2724" s="147"/>
      <c r="M2724" s="147"/>
      <c r="N2724" s="147"/>
      <c r="O2724" s="147"/>
      <c r="P2724" s="147"/>
      <c r="Q2724" s="171"/>
      <c r="R2724" s="171"/>
      <c r="S2724" s="171"/>
      <c r="T2724" s="171"/>
      <c r="U2724" s="171"/>
      <c r="V2724" s="171"/>
      <c r="W2724" s="171"/>
      <c r="X2724" s="147"/>
      <c r="Y2724" s="108"/>
      <c r="Z2724" s="147"/>
      <c r="AA2724" s="147"/>
      <c r="AB2724"/>
      <c r="AC2724"/>
      <c r="AD2724"/>
      <c r="AE2724"/>
      <c r="AF2724"/>
      <c r="AG2724"/>
      <c r="AH2724"/>
      <c r="AI2724"/>
      <c r="AJ2724"/>
      <c r="AK2724"/>
    </row>
    <row r="2725" spans="1:37" ht="13" x14ac:dyDescent="0.3">
      <c r="A2725" s="147"/>
      <c r="B2725" s="147"/>
      <c r="C2725" s="147"/>
      <c r="D2725" s="147"/>
      <c r="E2725" s="147"/>
      <c r="F2725" s="147"/>
      <c r="G2725" s="147"/>
      <c r="H2725" s="147"/>
      <c r="I2725" s="147"/>
      <c r="J2725" s="147"/>
      <c r="K2725" s="147"/>
      <c r="L2725" s="147"/>
      <c r="M2725" s="147"/>
      <c r="N2725" s="147"/>
      <c r="O2725" s="147"/>
      <c r="P2725" s="147"/>
      <c r="Q2725" s="171"/>
      <c r="R2725" s="171"/>
      <c r="S2725" s="171"/>
      <c r="T2725" s="171"/>
      <c r="U2725" s="171"/>
      <c r="V2725" s="171"/>
      <c r="W2725" s="171"/>
      <c r="X2725" s="147"/>
      <c r="Y2725" s="108"/>
      <c r="Z2725" s="147"/>
      <c r="AA2725" s="147"/>
      <c r="AB2725"/>
      <c r="AC2725"/>
      <c r="AD2725"/>
      <c r="AE2725"/>
      <c r="AF2725"/>
      <c r="AG2725"/>
      <c r="AH2725"/>
      <c r="AI2725"/>
      <c r="AJ2725"/>
      <c r="AK2725"/>
    </row>
    <row r="2726" spans="1:37" ht="13" x14ac:dyDescent="0.3">
      <c r="A2726" s="147"/>
      <c r="B2726" s="147"/>
      <c r="C2726" s="147"/>
      <c r="D2726" s="147"/>
      <c r="E2726" s="147"/>
      <c r="F2726" s="147"/>
      <c r="G2726" s="147"/>
      <c r="H2726" s="147"/>
      <c r="I2726" s="147"/>
      <c r="J2726" s="147"/>
      <c r="K2726" s="147"/>
      <c r="L2726" s="147"/>
      <c r="M2726" s="147"/>
      <c r="N2726" s="147"/>
      <c r="O2726" s="147"/>
      <c r="P2726" s="147"/>
      <c r="Q2726" s="171"/>
      <c r="R2726" s="171"/>
      <c r="S2726" s="171"/>
      <c r="T2726" s="171"/>
      <c r="U2726" s="171"/>
      <c r="V2726" s="171"/>
      <c r="W2726" s="171"/>
      <c r="X2726" s="147"/>
      <c r="Y2726" s="108"/>
      <c r="Z2726" s="147"/>
      <c r="AA2726" s="147"/>
      <c r="AB2726"/>
      <c r="AC2726"/>
      <c r="AD2726"/>
      <c r="AE2726"/>
      <c r="AF2726"/>
      <c r="AG2726"/>
      <c r="AH2726"/>
      <c r="AI2726"/>
      <c r="AJ2726"/>
      <c r="AK2726"/>
    </row>
    <row r="2727" spans="1:37" ht="13" x14ac:dyDescent="0.3">
      <c r="A2727" s="147"/>
      <c r="B2727" s="147"/>
      <c r="C2727" s="147"/>
      <c r="D2727" s="147"/>
      <c r="E2727" s="147"/>
      <c r="F2727" s="147"/>
      <c r="G2727" s="147"/>
      <c r="H2727" s="147"/>
      <c r="I2727" s="147"/>
      <c r="J2727" s="147"/>
      <c r="K2727" s="147"/>
      <c r="L2727" s="147"/>
      <c r="M2727" s="147"/>
      <c r="N2727" s="147"/>
      <c r="O2727" s="147"/>
      <c r="P2727" s="147"/>
      <c r="Q2727" s="171"/>
      <c r="R2727" s="171"/>
      <c r="S2727" s="171"/>
      <c r="T2727" s="171"/>
      <c r="U2727" s="171"/>
      <c r="V2727" s="171"/>
      <c r="W2727" s="171"/>
      <c r="X2727" s="147"/>
      <c r="Y2727" s="108"/>
      <c r="Z2727" s="147"/>
      <c r="AA2727" s="147"/>
      <c r="AB2727"/>
      <c r="AC2727"/>
      <c r="AD2727"/>
      <c r="AE2727"/>
      <c r="AF2727"/>
      <c r="AG2727"/>
      <c r="AH2727"/>
      <c r="AI2727"/>
      <c r="AJ2727"/>
      <c r="AK2727"/>
    </row>
    <row r="2728" spans="1:37" ht="13" x14ac:dyDescent="0.3">
      <c r="A2728" s="147"/>
      <c r="B2728" s="147"/>
      <c r="C2728" s="147"/>
      <c r="D2728" s="147"/>
      <c r="E2728" s="147"/>
      <c r="F2728" s="147"/>
      <c r="G2728" s="147"/>
      <c r="H2728" s="147"/>
      <c r="I2728" s="147"/>
      <c r="J2728" s="147"/>
      <c r="K2728" s="147"/>
      <c r="L2728" s="147"/>
      <c r="M2728" s="147"/>
      <c r="N2728" s="147"/>
      <c r="O2728" s="147"/>
      <c r="P2728" s="147"/>
      <c r="Q2728" s="171"/>
      <c r="R2728" s="171"/>
      <c r="S2728" s="171"/>
      <c r="T2728" s="171"/>
      <c r="U2728" s="171"/>
      <c r="V2728" s="171"/>
      <c r="W2728" s="171"/>
      <c r="X2728" s="147"/>
      <c r="Y2728" s="108"/>
      <c r="Z2728" s="147"/>
      <c r="AA2728" s="147"/>
      <c r="AB2728"/>
      <c r="AC2728"/>
      <c r="AD2728"/>
      <c r="AE2728"/>
      <c r="AF2728"/>
      <c r="AG2728"/>
      <c r="AH2728"/>
      <c r="AI2728"/>
      <c r="AJ2728"/>
      <c r="AK2728"/>
    </row>
    <row r="2729" spans="1:37" ht="13" x14ac:dyDescent="0.3">
      <c r="A2729" s="147"/>
      <c r="B2729" s="147"/>
      <c r="C2729" s="147"/>
      <c r="D2729" s="147"/>
      <c r="E2729" s="147"/>
      <c r="F2729" s="147"/>
      <c r="G2729" s="147"/>
      <c r="H2729" s="147"/>
      <c r="I2729" s="147"/>
      <c r="J2729" s="147"/>
      <c r="K2729" s="147"/>
      <c r="L2729" s="147"/>
      <c r="M2729" s="147"/>
      <c r="N2729" s="147"/>
      <c r="O2729" s="147"/>
      <c r="P2729" s="147"/>
      <c r="Q2729" s="171"/>
      <c r="R2729" s="171"/>
      <c r="S2729" s="171"/>
      <c r="T2729" s="171"/>
      <c r="U2729" s="171"/>
      <c r="V2729" s="171"/>
      <c r="W2729" s="171"/>
      <c r="X2729" s="147"/>
      <c r="Y2729" s="108"/>
      <c r="Z2729" s="147"/>
      <c r="AA2729" s="147"/>
      <c r="AB2729"/>
      <c r="AC2729"/>
      <c r="AD2729"/>
      <c r="AE2729"/>
      <c r="AF2729"/>
      <c r="AG2729"/>
      <c r="AH2729"/>
      <c r="AI2729"/>
      <c r="AJ2729"/>
      <c r="AK2729"/>
    </row>
    <row r="2730" spans="1:37" ht="13" x14ac:dyDescent="0.3">
      <c r="A2730" s="147"/>
      <c r="B2730" s="147"/>
      <c r="C2730" s="147"/>
      <c r="D2730" s="147"/>
      <c r="E2730" s="147"/>
      <c r="F2730" s="147"/>
      <c r="G2730" s="147"/>
      <c r="H2730" s="147"/>
      <c r="I2730" s="147"/>
      <c r="J2730" s="147"/>
      <c r="K2730" s="147"/>
      <c r="L2730" s="147"/>
      <c r="M2730" s="147"/>
      <c r="N2730" s="147"/>
      <c r="O2730" s="147"/>
      <c r="P2730" s="147"/>
      <c r="Q2730" s="171"/>
      <c r="R2730" s="171"/>
      <c r="S2730" s="171"/>
      <c r="T2730" s="171"/>
      <c r="U2730" s="171"/>
      <c r="V2730" s="171"/>
      <c r="W2730" s="171"/>
      <c r="X2730" s="147"/>
      <c r="Y2730" s="108"/>
      <c r="Z2730" s="147"/>
      <c r="AA2730" s="147"/>
      <c r="AB2730"/>
      <c r="AC2730"/>
      <c r="AD2730"/>
      <c r="AE2730"/>
      <c r="AF2730"/>
      <c r="AG2730"/>
      <c r="AH2730"/>
      <c r="AI2730"/>
      <c r="AJ2730"/>
      <c r="AK2730"/>
    </row>
    <row r="2731" spans="1:37" ht="13" x14ac:dyDescent="0.3">
      <c r="A2731" s="147"/>
      <c r="B2731" s="147"/>
      <c r="C2731" s="147"/>
      <c r="D2731" s="147"/>
      <c r="E2731" s="147"/>
      <c r="F2731" s="147"/>
      <c r="G2731" s="147"/>
      <c r="H2731" s="147"/>
      <c r="I2731" s="147"/>
      <c r="J2731" s="147"/>
      <c r="K2731" s="147"/>
      <c r="L2731" s="147"/>
      <c r="M2731" s="147"/>
      <c r="N2731" s="147"/>
      <c r="O2731" s="147"/>
      <c r="P2731" s="147"/>
      <c r="Q2731" s="171"/>
      <c r="R2731" s="171"/>
      <c r="S2731" s="171"/>
      <c r="T2731" s="171"/>
      <c r="U2731" s="171"/>
      <c r="V2731" s="171"/>
      <c r="W2731" s="171"/>
      <c r="X2731" s="147"/>
      <c r="Y2731" s="108"/>
      <c r="Z2731" s="147"/>
      <c r="AA2731" s="147"/>
      <c r="AB2731"/>
      <c r="AC2731"/>
      <c r="AD2731"/>
      <c r="AE2731"/>
      <c r="AF2731"/>
      <c r="AG2731"/>
      <c r="AH2731"/>
      <c r="AI2731"/>
      <c r="AJ2731"/>
      <c r="AK2731"/>
    </row>
    <row r="2732" spans="1:37" ht="13" x14ac:dyDescent="0.3">
      <c r="A2732" s="147"/>
      <c r="B2732" s="147"/>
      <c r="C2732" s="147"/>
      <c r="D2732" s="147"/>
      <c r="E2732" s="147"/>
      <c r="F2732" s="147"/>
      <c r="G2732" s="147"/>
      <c r="H2732" s="147"/>
      <c r="I2732" s="147"/>
      <c r="J2732" s="147"/>
      <c r="K2732" s="147"/>
      <c r="L2732" s="147"/>
      <c r="M2732" s="147"/>
      <c r="N2732" s="147"/>
      <c r="O2732" s="147"/>
      <c r="P2732" s="147"/>
      <c r="Q2732" s="171"/>
      <c r="R2732" s="171"/>
      <c r="S2732" s="171"/>
      <c r="T2732" s="171"/>
      <c r="U2732" s="171"/>
      <c r="V2732" s="171"/>
      <c r="W2732" s="171"/>
      <c r="X2732" s="147"/>
      <c r="Y2732" s="108"/>
      <c r="Z2732" s="147"/>
      <c r="AA2732" s="147"/>
      <c r="AB2732"/>
      <c r="AC2732"/>
      <c r="AD2732"/>
      <c r="AE2732"/>
      <c r="AF2732"/>
      <c r="AG2732"/>
      <c r="AH2732"/>
      <c r="AI2732"/>
      <c r="AJ2732"/>
      <c r="AK2732"/>
    </row>
    <row r="2733" spans="1:37" ht="13" x14ac:dyDescent="0.3">
      <c r="A2733" s="147"/>
      <c r="B2733" s="147"/>
      <c r="C2733" s="147"/>
      <c r="D2733" s="147"/>
      <c r="E2733" s="147"/>
      <c r="F2733" s="147"/>
      <c r="G2733" s="147"/>
      <c r="H2733" s="147"/>
      <c r="I2733" s="147"/>
      <c r="J2733" s="147"/>
      <c r="K2733" s="147"/>
      <c r="L2733" s="147"/>
      <c r="M2733" s="147"/>
      <c r="N2733" s="147"/>
      <c r="O2733" s="147"/>
      <c r="P2733" s="147"/>
      <c r="Q2733" s="171"/>
      <c r="R2733" s="171"/>
      <c r="S2733" s="171"/>
      <c r="T2733" s="171"/>
      <c r="U2733" s="171"/>
      <c r="V2733" s="171"/>
      <c r="W2733" s="171"/>
      <c r="X2733" s="147"/>
      <c r="Y2733" s="108"/>
      <c r="Z2733" s="147"/>
      <c r="AA2733" s="147"/>
      <c r="AB2733"/>
      <c r="AC2733"/>
      <c r="AD2733"/>
      <c r="AE2733"/>
      <c r="AF2733"/>
      <c r="AG2733"/>
      <c r="AH2733"/>
      <c r="AI2733"/>
      <c r="AJ2733"/>
      <c r="AK2733"/>
    </row>
    <row r="2734" spans="1:37" ht="13" x14ac:dyDescent="0.3">
      <c r="A2734" s="147"/>
      <c r="B2734" s="147"/>
      <c r="C2734" s="147"/>
      <c r="D2734" s="147"/>
      <c r="E2734" s="147"/>
      <c r="F2734" s="147"/>
      <c r="G2734" s="147"/>
      <c r="H2734" s="147"/>
      <c r="I2734" s="147"/>
      <c r="J2734" s="147"/>
      <c r="K2734" s="147"/>
      <c r="L2734" s="147"/>
      <c r="M2734" s="147"/>
      <c r="N2734" s="147"/>
      <c r="O2734" s="147"/>
      <c r="P2734" s="147"/>
      <c r="Q2734" s="171"/>
      <c r="R2734" s="171"/>
      <c r="S2734" s="171"/>
      <c r="T2734" s="171"/>
      <c r="U2734" s="171"/>
      <c r="V2734" s="171"/>
      <c r="W2734" s="171"/>
      <c r="X2734" s="147"/>
      <c r="Y2734" s="108"/>
      <c r="Z2734" s="147"/>
      <c r="AA2734" s="147"/>
      <c r="AB2734"/>
      <c r="AC2734"/>
      <c r="AD2734"/>
      <c r="AE2734"/>
      <c r="AF2734"/>
      <c r="AG2734"/>
      <c r="AH2734"/>
      <c r="AI2734"/>
      <c r="AJ2734"/>
      <c r="AK2734"/>
    </row>
    <row r="2735" spans="1:37" ht="13" x14ac:dyDescent="0.3">
      <c r="A2735" s="147"/>
      <c r="B2735" s="147"/>
      <c r="C2735" s="147"/>
      <c r="D2735" s="147"/>
      <c r="E2735" s="147"/>
      <c r="F2735" s="147"/>
      <c r="G2735" s="147"/>
      <c r="H2735" s="147"/>
      <c r="I2735" s="147"/>
      <c r="J2735" s="147"/>
      <c r="K2735" s="147"/>
      <c r="L2735" s="147"/>
      <c r="M2735" s="147"/>
      <c r="N2735" s="147"/>
      <c r="O2735" s="147"/>
      <c r="P2735" s="147"/>
      <c r="Q2735" s="171"/>
      <c r="R2735" s="171"/>
      <c r="S2735" s="171"/>
      <c r="T2735" s="171"/>
      <c r="U2735" s="171"/>
      <c r="V2735" s="171"/>
      <c r="W2735" s="171"/>
      <c r="X2735" s="147"/>
      <c r="Y2735" s="108"/>
      <c r="Z2735" s="147"/>
      <c r="AA2735" s="147"/>
      <c r="AB2735"/>
      <c r="AC2735"/>
      <c r="AD2735"/>
      <c r="AE2735"/>
      <c r="AF2735"/>
      <c r="AG2735"/>
      <c r="AH2735"/>
      <c r="AI2735"/>
      <c r="AJ2735"/>
      <c r="AK2735"/>
    </row>
    <row r="2736" spans="1:37" ht="13" x14ac:dyDescent="0.3">
      <c r="A2736" s="147"/>
      <c r="B2736" s="147"/>
      <c r="C2736" s="147"/>
      <c r="D2736" s="147"/>
      <c r="E2736" s="147"/>
      <c r="F2736" s="147"/>
      <c r="G2736" s="147"/>
      <c r="H2736" s="147"/>
      <c r="I2736" s="147"/>
      <c r="J2736" s="147"/>
      <c r="K2736" s="147"/>
      <c r="L2736" s="147"/>
      <c r="M2736" s="147"/>
      <c r="N2736" s="147"/>
      <c r="O2736" s="147"/>
      <c r="P2736" s="147"/>
      <c r="Q2736" s="171"/>
      <c r="R2736" s="171"/>
      <c r="S2736" s="171"/>
      <c r="T2736" s="171"/>
      <c r="U2736" s="171"/>
      <c r="V2736" s="171"/>
      <c r="W2736" s="171"/>
      <c r="X2736" s="147"/>
      <c r="Y2736" s="108"/>
      <c r="Z2736" s="147"/>
      <c r="AA2736" s="147"/>
      <c r="AB2736"/>
      <c r="AC2736"/>
      <c r="AD2736"/>
      <c r="AE2736"/>
      <c r="AF2736"/>
      <c r="AG2736"/>
      <c r="AH2736"/>
      <c r="AI2736"/>
      <c r="AJ2736"/>
      <c r="AK2736"/>
    </row>
    <row r="2737" spans="1:37" ht="13" x14ac:dyDescent="0.3">
      <c r="A2737" s="147"/>
      <c r="B2737" s="147"/>
      <c r="C2737" s="147"/>
      <c r="D2737" s="147"/>
      <c r="E2737" s="147"/>
      <c r="F2737" s="147"/>
      <c r="G2737" s="147"/>
      <c r="H2737" s="147"/>
      <c r="I2737" s="147"/>
      <c r="J2737" s="147"/>
      <c r="K2737" s="147"/>
      <c r="L2737" s="147"/>
      <c r="M2737" s="147"/>
      <c r="N2737" s="147"/>
      <c r="O2737" s="147"/>
      <c r="P2737" s="147"/>
      <c r="Q2737" s="171"/>
      <c r="R2737" s="171"/>
      <c r="S2737" s="171"/>
      <c r="T2737" s="171"/>
      <c r="U2737" s="171"/>
      <c r="V2737" s="171"/>
      <c r="W2737" s="171"/>
      <c r="X2737" s="147"/>
      <c r="Y2737" s="108"/>
      <c r="Z2737" s="147"/>
      <c r="AA2737" s="147"/>
      <c r="AB2737"/>
      <c r="AC2737"/>
      <c r="AD2737"/>
      <c r="AE2737"/>
      <c r="AF2737"/>
      <c r="AG2737"/>
      <c r="AH2737"/>
      <c r="AI2737"/>
      <c r="AJ2737"/>
      <c r="AK2737"/>
    </row>
    <row r="2738" spans="1:37" ht="13" x14ac:dyDescent="0.3">
      <c r="A2738" s="147"/>
      <c r="B2738" s="147"/>
      <c r="C2738" s="147"/>
      <c r="D2738" s="147"/>
      <c r="E2738" s="147"/>
      <c r="F2738" s="147"/>
      <c r="G2738" s="147"/>
      <c r="H2738" s="147"/>
      <c r="I2738" s="147"/>
      <c r="J2738" s="147"/>
      <c r="K2738" s="147"/>
      <c r="L2738" s="147"/>
      <c r="M2738" s="147"/>
      <c r="N2738" s="147"/>
      <c r="O2738" s="147"/>
      <c r="P2738" s="147"/>
      <c r="Q2738" s="171"/>
      <c r="R2738" s="171"/>
      <c r="S2738" s="171"/>
      <c r="T2738" s="171"/>
      <c r="U2738" s="171"/>
      <c r="V2738" s="171"/>
      <c r="W2738" s="171"/>
      <c r="X2738" s="147"/>
      <c r="Y2738" s="108"/>
      <c r="Z2738" s="147"/>
      <c r="AA2738" s="147"/>
      <c r="AB2738"/>
      <c r="AC2738"/>
      <c r="AD2738"/>
      <c r="AE2738"/>
      <c r="AF2738"/>
      <c r="AG2738"/>
      <c r="AH2738"/>
      <c r="AI2738"/>
      <c r="AJ2738"/>
      <c r="AK2738"/>
    </row>
    <row r="2739" spans="1:37" ht="13" x14ac:dyDescent="0.3">
      <c r="A2739" s="147"/>
      <c r="B2739" s="147"/>
      <c r="C2739" s="147"/>
      <c r="D2739" s="147"/>
      <c r="E2739" s="147"/>
      <c r="F2739" s="147"/>
      <c r="G2739" s="147"/>
      <c r="H2739" s="147"/>
      <c r="I2739" s="147"/>
      <c r="J2739" s="147"/>
      <c r="K2739" s="147"/>
      <c r="L2739" s="147"/>
      <c r="M2739" s="147"/>
      <c r="N2739" s="147"/>
      <c r="O2739" s="147"/>
      <c r="P2739" s="147"/>
      <c r="Q2739" s="171"/>
      <c r="R2739" s="171"/>
      <c r="S2739" s="171"/>
      <c r="T2739" s="171"/>
      <c r="U2739" s="171"/>
      <c r="V2739" s="171"/>
      <c r="W2739" s="171"/>
      <c r="X2739" s="147"/>
      <c r="Y2739" s="108"/>
      <c r="Z2739" s="147"/>
      <c r="AA2739" s="147"/>
      <c r="AB2739"/>
      <c r="AC2739"/>
      <c r="AD2739"/>
      <c r="AE2739"/>
      <c r="AF2739"/>
      <c r="AG2739"/>
      <c r="AH2739"/>
      <c r="AI2739"/>
      <c r="AJ2739"/>
      <c r="AK2739"/>
    </row>
    <row r="2740" spans="1:37" ht="13" x14ac:dyDescent="0.3">
      <c r="A2740" s="147"/>
      <c r="B2740" s="147"/>
      <c r="C2740" s="147"/>
      <c r="D2740" s="147"/>
      <c r="E2740" s="147"/>
      <c r="F2740" s="147"/>
      <c r="G2740" s="147"/>
      <c r="H2740" s="147"/>
      <c r="I2740" s="147"/>
      <c r="J2740" s="147"/>
      <c r="K2740" s="147"/>
      <c r="L2740" s="147"/>
      <c r="M2740" s="147"/>
      <c r="N2740" s="147"/>
      <c r="O2740" s="147"/>
      <c r="P2740" s="147"/>
      <c r="Q2740" s="171"/>
      <c r="R2740" s="171"/>
      <c r="S2740" s="171"/>
      <c r="T2740" s="171"/>
      <c r="U2740" s="171"/>
      <c r="V2740" s="171"/>
      <c r="W2740" s="171"/>
      <c r="X2740" s="147"/>
      <c r="Y2740" s="108"/>
      <c r="Z2740" s="147"/>
      <c r="AA2740" s="147"/>
      <c r="AB2740"/>
      <c r="AC2740"/>
      <c r="AD2740"/>
      <c r="AE2740"/>
      <c r="AF2740"/>
      <c r="AG2740"/>
      <c r="AH2740"/>
      <c r="AI2740"/>
      <c r="AJ2740"/>
      <c r="AK2740"/>
    </row>
    <row r="2741" spans="1:37" ht="13" x14ac:dyDescent="0.3">
      <c r="A2741" s="147"/>
      <c r="B2741" s="147"/>
      <c r="C2741" s="147"/>
      <c r="D2741" s="147"/>
      <c r="E2741" s="147"/>
      <c r="F2741" s="147"/>
      <c r="G2741" s="147"/>
      <c r="H2741" s="147"/>
      <c r="I2741" s="147"/>
      <c r="J2741" s="147"/>
      <c r="K2741" s="147"/>
      <c r="L2741" s="147"/>
      <c r="M2741" s="147"/>
      <c r="N2741" s="147"/>
      <c r="O2741" s="147"/>
      <c r="P2741" s="147"/>
      <c r="Q2741" s="171"/>
      <c r="R2741" s="171"/>
      <c r="S2741" s="171"/>
      <c r="T2741" s="171"/>
      <c r="U2741" s="171"/>
      <c r="V2741" s="171"/>
      <c r="W2741" s="171"/>
      <c r="X2741" s="147"/>
      <c r="Y2741" s="108"/>
      <c r="Z2741" s="147"/>
      <c r="AA2741" s="147"/>
      <c r="AB2741"/>
      <c r="AC2741"/>
      <c r="AD2741"/>
      <c r="AE2741"/>
      <c r="AF2741"/>
      <c r="AG2741"/>
      <c r="AH2741"/>
      <c r="AI2741"/>
      <c r="AJ2741"/>
      <c r="AK2741"/>
    </row>
    <row r="2742" spans="1:37" ht="13" x14ac:dyDescent="0.3">
      <c r="A2742" s="147"/>
      <c r="B2742" s="147"/>
      <c r="C2742" s="147"/>
      <c r="D2742" s="147"/>
      <c r="E2742" s="147"/>
      <c r="F2742" s="147"/>
      <c r="G2742" s="147"/>
      <c r="H2742" s="147"/>
      <c r="I2742" s="147"/>
      <c r="J2742" s="147"/>
      <c r="K2742" s="147"/>
      <c r="L2742" s="147"/>
      <c r="M2742" s="147"/>
      <c r="N2742" s="147"/>
      <c r="O2742" s="147"/>
      <c r="P2742" s="147"/>
      <c r="Q2742" s="171"/>
      <c r="R2742" s="171"/>
      <c r="S2742" s="171"/>
      <c r="T2742" s="171"/>
      <c r="U2742" s="171"/>
      <c r="V2742" s="171"/>
      <c r="W2742" s="171"/>
      <c r="X2742" s="147"/>
      <c r="Y2742" s="108"/>
      <c r="Z2742" s="147"/>
      <c r="AA2742" s="147"/>
      <c r="AB2742"/>
      <c r="AC2742"/>
      <c r="AD2742"/>
      <c r="AE2742"/>
      <c r="AF2742"/>
      <c r="AG2742"/>
      <c r="AH2742"/>
      <c r="AI2742"/>
      <c r="AJ2742"/>
      <c r="AK2742"/>
    </row>
    <row r="2743" spans="1:37" ht="13" x14ac:dyDescent="0.3">
      <c r="A2743" s="147"/>
      <c r="B2743" s="147"/>
      <c r="C2743" s="147"/>
      <c r="D2743" s="147"/>
      <c r="E2743" s="147"/>
      <c r="F2743" s="147"/>
      <c r="G2743" s="147"/>
      <c r="H2743" s="147"/>
      <c r="I2743" s="147"/>
      <c r="J2743" s="147"/>
      <c r="K2743" s="147"/>
      <c r="L2743" s="147"/>
      <c r="M2743" s="147"/>
      <c r="N2743" s="147"/>
      <c r="O2743" s="147"/>
      <c r="P2743" s="147"/>
      <c r="Q2743" s="171"/>
      <c r="R2743" s="171"/>
      <c r="S2743" s="171"/>
      <c r="T2743" s="171"/>
      <c r="U2743" s="171"/>
      <c r="V2743" s="171"/>
      <c r="W2743" s="171"/>
      <c r="X2743" s="147"/>
      <c r="Y2743" s="108"/>
      <c r="Z2743" s="147"/>
      <c r="AA2743" s="147"/>
      <c r="AB2743"/>
      <c r="AC2743"/>
      <c r="AD2743"/>
      <c r="AE2743"/>
      <c r="AF2743"/>
      <c r="AG2743"/>
      <c r="AH2743"/>
      <c r="AI2743"/>
      <c r="AJ2743"/>
      <c r="AK2743"/>
    </row>
    <row r="2744" spans="1:37" ht="13" x14ac:dyDescent="0.3">
      <c r="A2744" s="147"/>
      <c r="B2744" s="147"/>
      <c r="C2744" s="147"/>
      <c r="D2744" s="147"/>
      <c r="E2744" s="147"/>
      <c r="F2744" s="147"/>
      <c r="G2744" s="147"/>
      <c r="H2744" s="147"/>
      <c r="I2744" s="147"/>
      <c r="J2744" s="147"/>
      <c r="K2744" s="147"/>
      <c r="L2744" s="147"/>
      <c r="M2744" s="147"/>
      <c r="N2744" s="147"/>
      <c r="O2744" s="147"/>
      <c r="P2744" s="147"/>
      <c r="Q2744" s="171"/>
      <c r="R2744" s="171"/>
      <c r="S2744" s="171"/>
      <c r="T2744" s="171"/>
      <c r="U2744" s="171"/>
      <c r="V2744" s="171"/>
      <c r="W2744" s="171"/>
      <c r="X2744" s="147"/>
      <c r="Y2744" s="108"/>
      <c r="Z2744" s="147"/>
      <c r="AA2744" s="147"/>
      <c r="AB2744"/>
      <c r="AC2744"/>
      <c r="AD2744"/>
      <c r="AE2744"/>
      <c r="AF2744"/>
      <c r="AG2744"/>
      <c r="AH2744"/>
      <c r="AI2744"/>
      <c r="AJ2744"/>
      <c r="AK2744"/>
    </row>
    <row r="2745" spans="1:37" ht="13" x14ac:dyDescent="0.3">
      <c r="A2745" s="147"/>
      <c r="B2745" s="147"/>
      <c r="C2745" s="147"/>
      <c r="D2745" s="147"/>
      <c r="E2745" s="147"/>
      <c r="F2745" s="147"/>
      <c r="G2745" s="147"/>
      <c r="H2745" s="147"/>
      <c r="I2745" s="147"/>
      <c r="J2745" s="147"/>
      <c r="K2745" s="147"/>
      <c r="L2745" s="147"/>
      <c r="M2745" s="147"/>
      <c r="N2745" s="147"/>
      <c r="O2745" s="147"/>
      <c r="P2745" s="147"/>
      <c r="Q2745" s="171"/>
      <c r="R2745" s="171"/>
      <c r="S2745" s="171"/>
      <c r="T2745" s="171"/>
      <c r="U2745" s="171"/>
      <c r="V2745" s="171"/>
      <c r="W2745" s="171"/>
      <c r="X2745" s="147"/>
      <c r="Y2745" s="108"/>
      <c r="Z2745" s="147"/>
      <c r="AA2745" s="147"/>
      <c r="AB2745"/>
      <c r="AC2745"/>
      <c r="AD2745"/>
      <c r="AE2745"/>
      <c r="AF2745"/>
      <c r="AG2745"/>
      <c r="AH2745"/>
      <c r="AI2745"/>
      <c r="AJ2745"/>
      <c r="AK2745"/>
    </row>
    <row r="2746" spans="1:37" ht="13" x14ac:dyDescent="0.3">
      <c r="A2746" s="147"/>
      <c r="B2746" s="147"/>
      <c r="C2746" s="147"/>
      <c r="D2746" s="147"/>
      <c r="E2746" s="147"/>
      <c r="F2746" s="147"/>
      <c r="G2746" s="147"/>
      <c r="H2746" s="147"/>
      <c r="I2746" s="147"/>
      <c r="J2746" s="147"/>
      <c r="K2746" s="147"/>
      <c r="L2746" s="147"/>
      <c r="M2746" s="147"/>
      <c r="N2746" s="147"/>
      <c r="O2746" s="147"/>
      <c r="P2746" s="147"/>
      <c r="Q2746" s="171"/>
      <c r="R2746" s="171"/>
      <c r="S2746" s="171"/>
      <c r="T2746" s="171"/>
      <c r="U2746" s="171"/>
      <c r="V2746" s="171"/>
      <c r="W2746" s="171"/>
      <c r="X2746" s="147"/>
      <c r="Y2746" s="108"/>
      <c r="Z2746" s="147"/>
      <c r="AA2746" s="147"/>
      <c r="AB2746"/>
      <c r="AC2746"/>
      <c r="AD2746"/>
      <c r="AE2746"/>
      <c r="AF2746"/>
      <c r="AG2746"/>
      <c r="AH2746"/>
      <c r="AI2746"/>
      <c r="AJ2746"/>
      <c r="AK2746"/>
    </row>
    <row r="2747" spans="1:37" ht="13" x14ac:dyDescent="0.3">
      <c r="A2747" s="147"/>
      <c r="B2747" s="147"/>
      <c r="C2747" s="147"/>
      <c r="D2747" s="147"/>
      <c r="E2747" s="147"/>
      <c r="F2747" s="147"/>
      <c r="G2747" s="147"/>
      <c r="H2747" s="147"/>
      <c r="I2747" s="147"/>
      <c r="J2747" s="147"/>
      <c r="K2747" s="147"/>
      <c r="L2747" s="147"/>
      <c r="M2747" s="147"/>
      <c r="N2747" s="147"/>
      <c r="O2747" s="147"/>
      <c r="P2747" s="147"/>
      <c r="Q2747" s="171"/>
      <c r="R2747" s="171"/>
      <c r="S2747" s="171"/>
      <c r="T2747" s="171"/>
      <c r="U2747" s="171"/>
      <c r="V2747" s="171"/>
      <c r="W2747" s="171"/>
      <c r="X2747" s="147"/>
      <c r="Y2747" s="108"/>
      <c r="Z2747" s="147"/>
      <c r="AA2747" s="147"/>
      <c r="AB2747"/>
      <c r="AC2747"/>
      <c r="AD2747"/>
      <c r="AE2747"/>
      <c r="AF2747"/>
      <c r="AG2747"/>
      <c r="AH2747"/>
      <c r="AI2747"/>
      <c r="AJ2747"/>
      <c r="AK2747"/>
    </row>
    <row r="2748" spans="1:37" ht="13" x14ac:dyDescent="0.3">
      <c r="A2748" s="147"/>
      <c r="B2748" s="147"/>
      <c r="C2748" s="147"/>
      <c r="D2748" s="147"/>
      <c r="E2748" s="147"/>
      <c r="F2748" s="147"/>
      <c r="G2748" s="147"/>
      <c r="H2748" s="147"/>
      <c r="I2748" s="147"/>
      <c r="J2748" s="147"/>
      <c r="K2748" s="147"/>
      <c r="L2748" s="147"/>
      <c r="M2748" s="147"/>
      <c r="N2748" s="147"/>
      <c r="O2748" s="147"/>
      <c r="P2748" s="147"/>
      <c r="Q2748" s="171"/>
      <c r="R2748" s="171"/>
      <c r="S2748" s="171"/>
      <c r="T2748" s="171"/>
      <c r="U2748" s="171"/>
      <c r="V2748" s="171"/>
      <c r="W2748" s="171"/>
      <c r="X2748" s="147"/>
      <c r="Y2748" s="108"/>
      <c r="Z2748" s="147"/>
      <c r="AA2748" s="147"/>
      <c r="AB2748"/>
      <c r="AC2748"/>
      <c r="AD2748"/>
      <c r="AE2748"/>
      <c r="AF2748"/>
      <c r="AG2748"/>
      <c r="AH2748"/>
      <c r="AI2748"/>
      <c r="AJ2748"/>
      <c r="AK2748"/>
    </row>
    <row r="2749" spans="1:37" ht="13" x14ac:dyDescent="0.3">
      <c r="A2749" s="147"/>
      <c r="B2749" s="147"/>
      <c r="C2749" s="147"/>
      <c r="D2749" s="147"/>
      <c r="E2749" s="147"/>
      <c r="F2749" s="147"/>
      <c r="G2749" s="147"/>
      <c r="H2749" s="147"/>
      <c r="I2749" s="147"/>
      <c r="J2749" s="147"/>
      <c r="K2749" s="147"/>
      <c r="L2749" s="147"/>
      <c r="M2749" s="147"/>
      <c r="N2749" s="147"/>
      <c r="O2749" s="147"/>
      <c r="P2749" s="147"/>
      <c r="Q2749" s="171"/>
      <c r="R2749" s="171"/>
      <c r="S2749" s="171"/>
      <c r="T2749" s="171"/>
      <c r="U2749" s="171"/>
      <c r="V2749" s="171"/>
      <c r="W2749" s="171"/>
      <c r="X2749" s="147"/>
      <c r="Y2749" s="108"/>
      <c r="Z2749" s="147"/>
      <c r="AA2749" s="147"/>
      <c r="AB2749"/>
      <c r="AC2749"/>
      <c r="AD2749"/>
      <c r="AE2749"/>
      <c r="AF2749"/>
      <c r="AG2749"/>
      <c r="AH2749"/>
      <c r="AI2749"/>
      <c r="AJ2749"/>
      <c r="AK2749"/>
    </row>
    <row r="2750" spans="1:37" ht="13" x14ac:dyDescent="0.3">
      <c r="A2750" s="147"/>
      <c r="B2750" s="147"/>
      <c r="C2750" s="147"/>
      <c r="D2750" s="147"/>
      <c r="E2750" s="147"/>
      <c r="F2750" s="147"/>
      <c r="G2750" s="147"/>
      <c r="H2750" s="147"/>
      <c r="I2750" s="147"/>
      <c r="J2750" s="147"/>
      <c r="K2750" s="147"/>
      <c r="L2750" s="147"/>
      <c r="M2750" s="147"/>
      <c r="N2750" s="147"/>
      <c r="O2750" s="147"/>
      <c r="P2750" s="147"/>
      <c r="Q2750" s="171"/>
      <c r="R2750" s="171"/>
      <c r="S2750" s="171"/>
      <c r="T2750" s="171"/>
      <c r="U2750" s="171"/>
      <c r="V2750" s="171"/>
      <c r="W2750" s="171"/>
      <c r="X2750" s="147"/>
      <c r="Y2750" s="108"/>
      <c r="Z2750" s="147"/>
      <c r="AA2750" s="147"/>
      <c r="AB2750"/>
      <c r="AC2750"/>
      <c r="AD2750"/>
      <c r="AE2750"/>
      <c r="AF2750"/>
      <c r="AG2750"/>
      <c r="AH2750"/>
      <c r="AI2750"/>
      <c r="AJ2750"/>
      <c r="AK2750"/>
    </row>
    <row r="2751" spans="1:37" ht="13" x14ac:dyDescent="0.3">
      <c r="A2751" s="147"/>
      <c r="B2751" s="147"/>
      <c r="C2751" s="147"/>
      <c r="D2751" s="147"/>
      <c r="E2751" s="147"/>
      <c r="F2751" s="147"/>
      <c r="G2751" s="147"/>
      <c r="H2751" s="147"/>
      <c r="I2751" s="147"/>
      <c r="J2751" s="147"/>
      <c r="K2751" s="147"/>
      <c r="L2751" s="147"/>
      <c r="M2751" s="147"/>
      <c r="N2751" s="147"/>
      <c r="O2751" s="147"/>
      <c r="P2751" s="147"/>
      <c r="Q2751" s="171"/>
      <c r="R2751" s="171"/>
      <c r="S2751" s="171"/>
      <c r="T2751" s="171"/>
      <c r="U2751" s="171"/>
      <c r="V2751" s="171"/>
      <c r="W2751" s="171"/>
      <c r="X2751" s="147"/>
      <c r="Y2751" s="108"/>
      <c r="Z2751" s="147"/>
      <c r="AA2751" s="147"/>
      <c r="AB2751"/>
      <c r="AC2751"/>
      <c r="AD2751"/>
      <c r="AE2751"/>
      <c r="AF2751"/>
      <c r="AG2751"/>
      <c r="AH2751"/>
      <c r="AI2751"/>
      <c r="AJ2751"/>
      <c r="AK2751"/>
    </row>
    <row r="2752" spans="1:37" ht="13" x14ac:dyDescent="0.3">
      <c r="A2752" s="147"/>
      <c r="B2752" s="147"/>
      <c r="C2752" s="147"/>
      <c r="D2752" s="147"/>
      <c r="E2752" s="147"/>
      <c r="F2752" s="147"/>
      <c r="G2752" s="147"/>
      <c r="H2752" s="147"/>
      <c r="I2752" s="147"/>
      <c r="J2752" s="147"/>
      <c r="K2752" s="147"/>
      <c r="L2752" s="147"/>
      <c r="M2752" s="147"/>
      <c r="N2752" s="147"/>
      <c r="O2752" s="147"/>
      <c r="P2752" s="147"/>
      <c r="Q2752" s="171"/>
      <c r="R2752" s="171"/>
      <c r="S2752" s="171"/>
      <c r="T2752" s="171"/>
      <c r="U2752" s="171"/>
      <c r="V2752" s="171"/>
      <c r="W2752" s="171"/>
      <c r="X2752" s="147"/>
      <c r="Y2752" s="108"/>
      <c r="Z2752" s="147"/>
      <c r="AA2752" s="147"/>
      <c r="AB2752"/>
      <c r="AC2752"/>
      <c r="AD2752"/>
      <c r="AE2752"/>
      <c r="AF2752"/>
      <c r="AG2752"/>
      <c r="AH2752"/>
      <c r="AI2752"/>
      <c r="AJ2752"/>
      <c r="AK2752"/>
    </row>
    <row r="2753" spans="1:37" ht="13" x14ac:dyDescent="0.3">
      <c r="A2753" s="147"/>
      <c r="B2753" s="147"/>
      <c r="C2753" s="147"/>
      <c r="D2753" s="147"/>
      <c r="E2753" s="147"/>
      <c r="F2753" s="147"/>
      <c r="G2753" s="147"/>
      <c r="H2753" s="147"/>
      <c r="I2753" s="147"/>
      <c r="J2753" s="147"/>
      <c r="K2753" s="147"/>
      <c r="L2753" s="147"/>
      <c r="M2753" s="147"/>
      <c r="N2753" s="147"/>
      <c r="O2753" s="147"/>
      <c r="P2753" s="147"/>
      <c r="Q2753" s="171"/>
      <c r="R2753" s="171"/>
      <c r="S2753" s="171"/>
      <c r="T2753" s="171"/>
      <c r="U2753" s="171"/>
      <c r="V2753" s="171"/>
      <c r="W2753" s="171"/>
      <c r="X2753" s="147"/>
      <c r="Y2753" s="108"/>
      <c r="Z2753" s="147"/>
      <c r="AA2753" s="147"/>
      <c r="AB2753"/>
      <c r="AC2753"/>
      <c r="AD2753"/>
      <c r="AE2753"/>
      <c r="AF2753"/>
      <c r="AG2753"/>
      <c r="AH2753"/>
      <c r="AI2753"/>
      <c r="AJ2753"/>
      <c r="AK2753"/>
    </row>
    <row r="2754" spans="1:37" ht="13" x14ac:dyDescent="0.3">
      <c r="A2754" s="147"/>
      <c r="B2754" s="147"/>
      <c r="C2754" s="147"/>
      <c r="D2754" s="147"/>
      <c r="E2754" s="147"/>
      <c r="F2754" s="147"/>
      <c r="G2754" s="147"/>
      <c r="H2754" s="147"/>
      <c r="I2754" s="147"/>
      <c r="J2754" s="147"/>
      <c r="K2754" s="147"/>
      <c r="L2754" s="147"/>
      <c r="M2754" s="147"/>
      <c r="N2754" s="147"/>
      <c r="O2754" s="147"/>
      <c r="P2754" s="147"/>
      <c r="Q2754" s="171"/>
      <c r="R2754" s="171"/>
      <c r="S2754" s="171"/>
      <c r="T2754" s="171"/>
      <c r="U2754" s="171"/>
      <c r="V2754" s="171"/>
      <c r="W2754" s="171"/>
      <c r="X2754" s="147"/>
      <c r="Y2754" s="108"/>
      <c r="Z2754" s="147"/>
      <c r="AA2754" s="147"/>
      <c r="AB2754"/>
      <c r="AC2754"/>
      <c r="AD2754"/>
      <c r="AE2754"/>
      <c r="AF2754"/>
      <c r="AG2754"/>
      <c r="AH2754"/>
      <c r="AI2754"/>
      <c r="AJ2754"/>
      <c r="AK2754"/>
    </row>
    <row r="2755" spans="1:37" ht="13" x14ac:dyDescent="0.3">
      <c r="A2755" s="147"/>
      <c r="B2755" s="147"/>
      <c r="C2755" s="147"/>
      <c r="D2755" s="147"/>
      <c r="E2755" s="147"/>
      <c r="F2755" s="147"/>
      <c r="G2755" s="147"/>
      <c r="H2755" s="147"/>
      <c r="I2755" s="147"/>
      <c r="J2755" s="147"/>
      <c r="K2755" s="147"/>
      <c r="L2755" s="147"/>
      <c r="M2755" s="147"/>
      <c r="N2755" s="147"/>
      <c r="O2755" s="147"/>
      <c r="P2755" s="147"/>
      <c r="Q2755" s="171"/>
      <c r="R2755" s="171"/>
      <c r="S2755" s="171"/>
      <c r="T2755" s="171"/>
      <c r="U2755" s="171"/>
      <c r="V2755" s="171"/>
      <c r="W2755" s="171"/>
      <c r="X2755" s="147"/>
      <c r="Y2755" s="108"/>
      <c r="Z2755" s="147"/>
      <c r="AA2755" s="147"/>
      <c r="AB2755"/>
      <c r="AC2755"/>
      <c r="AD2755"/>
      <c r="AE2755"/>
      <c r="AF2755"/>
      <c r="AG2755"/>
      <c r="AH2755"/>
      <c r="AI2755"/>
      <c r="AJ2755"/>
      <c r="AK2755"/>
    </row>
    <row r="2756" spans="1:37" ht="13" x14ac:dyDescent="0.3">
      <c r="A2756" s="147"/>
      <c r="B2756" s="147"/>
      <c r="C2756" s="147"/>
      <c r="D2756" s="147"/>
      <c r="E2756" s="147"/>
      <c r="F2756" s="147"/>
      <c r="G2756" s="147"/>
      <c r="H2756" s="147"/>
      <c r="I2756" s="147"/>
      <c r="J2756" s="147"/>
      <c r="K2756" s="147"/>
      <c r="L2756" s="147"/>
      <c r="M2756" s="147"/>
      <c r="N2756" s="147"/>
      <c r="O2756" s="147"/>
      <c r="P2756" s="147"/>
      <c r="Q2756" s="171"/>
      <c r="R2756" s="171"/>
      <c r="S2756" s="171"/>
      <c r="T2756" s="171"/>
      <c r="U2756" s="171"/>
      <c r="V2756" s="171"/>
      <c r="W2756" s="171"/>
      <c r="X2756" s="147"/>
      <c r="Y2756" s="108"/>
      <c r="Z2756" s="147"/>
      <c r="AA2756" s="147"/>
      <c r="AB2756"/>
      <c r="AC2756"/>
      <c r="AD2756"/>
      <c r="AE2756"/>
      <c r="AF2756"/>
      <c r="AG2756"/>
      <c r="AH2756"/>
      <c r="AI2756"/>
      <c r="AJ2756"/>
      <c r="AK2756"/>
    </row>
    <row r="2757" spans="1:37" ht="13" x14ac:dyDescent="0.3">
      <c r="A2757" s="147"/>
      <c r="B2757" s="147"/>
      <c r="C2757" s="147"/>
      <c r="D2757" s="147"/>
      <c r="E2757" s="147"/>
      <c r="F2757" s="147"/>
      <c r="G2757" s="147"/>
      <c r="H2757" s="147"/>
      <c r="I2757" s="147"/>
      <c r="J2757" s="147"/>
      <c r="K2757" s="147"/>
      <c r="L2757" s="147"/>
      <c r="M2757" s="147"/>
      <c r="N2757" s="147"/>
      <c r="O2757" s="147"/>
      <c r="P2757" s="147"/>
      <c r="Q2757" s="171"/>
      <c r="R2757" s="171"/>
      <c r="S2757" s="171"/>
      <c r="T2757" s="171"/>
      <c r="U2757" s="171"/>
      <c r="V2757" s="171"/>
      <c r="W2757" s="171"/>
      <c r="X2757" s="147"/>
      <c r="Y2757" s="108"/>
      <c r="Z2757" s="147"/>
      <c r="AA2757" s="147"/>
      <c r="AB2757"/>
      <c r="AC2757"/>
      <c r="AD2757"/>
      <c r="AE2757"/>
      <c r="AF2757"/>
      <c r="AG2757"/>
      <c r="AH2757"/>
      <c r="AI2757"/>
      <c r="AJ2757"/>
      <c r="AK2757"/>
    </row>
    <row r="2758" spans="1:37" ht="13" x14ac:dyDescent="0.3">
      <c r="A2758" s="147"/>
      <c r="B2758" s="147"/>
      <c r="C2758" s="147"/>
      <c r="D2758" s="147"/>
      <c r="E2758" s="147"/>
      <c r="F2758" s="147"/>
      <c r="G2758" s="147"/>
      <c r="H2758" s="147"/>
      <c r="I2758" s="147"/>
      <c r="J2758" s="147"/>
      <c r="K2758" s="147"/>
      <c r="L2758" s="147"/>
      <c r="M2758" s="147"/>
      <c r="N2758" s="147"/>
      <c r="O2758" s="147"/>
      <c r="P2758" s="147"/>
      <c r="Q2758" s="171"/>
      <c r="R2758" s="171"/>
      <c r="S2758" s="171"/>
      <c r="T2758" s="171"/>
      <c r="U2758" s="171"/>
      <c r="V2758" s="171"/>
      <c r="W2758" s="171"/>
      <c r="X2758" s="147"/>
      <c r="Y2758" s="108"/>
      <c r="Z2758" s="147"/>
      <c r="AA2758" s="147"/>
      <c r="AB2758"/>
      <c r="AC2758"/>
      <c r="AD2758"/>
      <c r="AE2758"/>
      <c r="AF2758"/>
      <c r="AG2758"/>
      <c r="AH2758"/>
      <c r="AI2758"/>
      <c r="AJ2758"/>
      <c r="AK2758"/>
    </row>
    <row r="2759" spans="1:37" ht="13" x14ac:dyDescent="0.3">
      <c r="A2759" s="147"/>
      <c r="B2759" s="147"/>
      <c r="C2759" s="147"/>
      <c r="D2759" s="147"/>
      <c r="E2759" s="147"/>
      <c r="F2759" s="147"/>
      <c r="G2759" s="147"/>
      <c r="H2759" s="147"/>
      <c r="I2759" s="147"/>
      <c r="J2759" s="147"/>
      <c r="K2759" s="147"/>
      <c r="L2759" s="147"/>
      <c r="M2759" s="147"/>
      <c r="N2759" s="147"/>
      <c r="O2759" s="147"/>
      <c r="P2759" s="147"/>
      <c r="Q2759" s="171"/>
      <c r="R2759" s="171"/>
      <c r="S2759" s="171"/>
      <c r="T2759" s="171"/>
      <c r="U2759" s="171"/>
      <c r="V2759" s="171"/>
      <c r="W2759" s="171"/>
      <c r="X2759" s="147"/>
      <c r="Y2759" s="108"/>
      <c r="Z2759" s="147"/>
      <c r="AA2759" s="147"/>
      <c r="AB2759"/>
      <c r="AC2759"/>
      <c r="AD2759"/>
      <c r="AE2759"/>
      <c r="AF2759"/>
      <c r="AG2759"/>
      <c r="AH2759"/>
      <c r="AI2759"/>
      <c r="AJ2759"/>
      <c r="AK2759"/>
    </row>
    <row r="2760" spans="1:37" ht="13" x14ac:dyDescent="0.3">
      <c r="A2760" s="147"/>
      <c r="B2760" s="147"/>
      <c r="C2760" s="147"/>
      <c r="D2760" s="147"/>
      <c r="E2760" s="147"/>
      <c r="F2760" s="147"/>
      <c r="G2760" s="147"/>
      <c r="H2760" s="147"/>
      <c r="I2760" s="147"/>
      <c r="J2760" s="147"/>
      <c r="K2760" s="147"/>
      <c r="L2760" s="147"/>
      <c r="M2760" s="147"/>
      <c r="N2760" s="147"/>
      <c r="O2760" s="147"/>
      <c r="P2760" s="147"/>
      <c r="Q2760" s="171"/>
      <c r="R2760" s="171"/>
      <c r="S2760" s="171"/>
      <c r="T2760" s="171"/>
      <c r="U2760" s="171"/>
      <c r="V2760" s="171"/>
      <c r="W2760" s="171"/>
      <c r="X2760" s="147"/>
      <c r="Y2760" s="108"/>
      <c r="Z2760" s="147"/>
      <c r="AA2760" s="147"/>
      <c r="AB2760"/>
      <c r="AC2760"/>
      <c r="AD2760"/>
      <c r="AE2760"/>
      <c r="AF2760"/>
      <c r="AG2760"/>
      <c r="AH2760"/>
      <c r="AI2760"/>
      <c r="AJ2760"/>
      <c r="AK2760"/>
    </row>
    <row r="2761" spans="1:37" ht="13" x14ac:dyDescent="0.3">
      <c r="A2761" s="147"/>
      <c r="B2761" s="147"/>
      <c r="C2761" s="147"/>
      <c r="D2761" s="147"/>
      <c r="E2761" s="147"/>
      <c r="F2761" s="147"/>
      <c r="G2761" s="147"/>
      <c r="H2761" s="147"/>
      <c r="I2761" s="147"/>
      <c r="J2761" s="147"/>
      <c r="K2761" s="147"/>
      <c r="L2761" s="147"/>
      <c r="M2761" s="147"/>
      <c r="N2761" s="147"/>
      <c r="O2761" s="147"/>
      <c r="P2761" s="147"/>
      <c r="Q2761" s="171"/>
      <c r="R2761" s="171"/>
      <c r="S2761" s="171"/>
      <c r="T2761" s="171"/>
      <c r="U2761" s="171"/>
      <c r="V2761" s="171"/>
      <c r="W2761" s="171"/>
      <c r="X2761" s="147"/>
      <c r="Y2761" s="108"/>
      <c r="Z2761" s="147"/>
      <c r="AA2761" s="147"/>
      <c r="AB2761"/>
      <c r="AC2761"/>
      <c r="AD2761"/>
      <c r="AE2761"/>
      <c r="AF2761"/>
      <c r="AG2761"/>
      <c r="AH2761"/>
      <c r="AI2761"/>
      <c r="AJ2761"/>
      <c r="AK2761"/>
    </row>
    <row r="2762" spans="1:37" ht="13" x14ac:dyDescent="0.3">
      <c r="A2762" s="147"/>
      <c r="B2762" s="147"/>
      <c r="C2762" s="147"/>
      <c r="D2762" s="147"/>
      <c r="E2762" s="147"/>
      <c r="F2762" s="147"/>
      <c r="G2762" s="147"/>
      <c r="H2762" s="147"/>
      <c r="I2762" s="147"/>
      <c r="J2762" s="147"/>
      <c r="K2762" s="147"/>
      <c r="L2762" s="147"/>
      <c r="M2762" s="147"/>
      <c r="N2762" s="147"/>
      <c r="O2762" s="147"/>
      <c r="P2762" s="147"/>
      <c r="Q2762" s="171"/>
      <c r="R2762" s="171"/>
      <c r="S2762" s="171"/>
      <c r="T2762" s="171"/>
      <c r="U2762" s="171"/>
      <c r="V2762" s="171"/>
      <c r="W2762" s="171"/>
      <c r="X2762" s="147"/>
      <c r="Y2762" s="108"/>
      <c r="Z2762" s="147"/>
      <c r="AA2762" s="147"/>
      <c r="AB2762"/>
      <c r="AC2762"/>
      <c r="AD2762"/>
      <c r="AE2762"/>
      <c r="AF2762"/>
      <c r="AG2762"/>
      <c r="AH2762"/>
      <c r="AI2762"/>
      <c r="AJ2762"/>
      <c r="AK2762"/>
    </row>
    <row r="2763" spans="1:37" ht="13" x14ac:dyDescent="0.3">
      <c r="A2763" s="147"/>
      <c r="B2763" s="147"/>
      <c r="C2763" s="147"/>
      <c r="D2763" s="147"/>
      <c r="E2763" s="147"/>
      <c r="F2763" s="147"/>
      <c r="G2763" s="147"/>
      <c r="H2763" s="147"/>
      <c r="I2763" s="147"/>
      <c r="J2763" s="147"/>
      <c r="K2763" s="147"/>
      <c r="L2763" s="147"/>
      <c r="M2763" s="147"/>
      <c r="N2763" s="147"/>
      <c r="O2763" s="147"/>
      <c r="P2763" s="147"/>
      <c r="Q2763" s="171"/>
      <c r="R2763" s="171"/>
      <c r="S2763" s="171"/>
      <c r="T2763" s="171"/>
      <c r="U2763" s="171"/>
      <c r="V2763" s="171"/>
      <c r="W2763" s="171"/>
      <c r="X2763" s="147"/>
      <c r="Y2763" s="108"/>
      <c r="Z2763" s="147"/>
      <c r="AA2763" s="147"/>
      <c r="AB2763"/>
      <c r="AC2763"/>
      <c r="AD2763"/>
      <c r="AE2763"/>
      <c r="AF2763"/>
      <c r="AG2763"/>
      <c r="AH2763"/>
      <c r="AI2763"/>
      <c r="AJ2763"/>
      <c r="AK2763"/>
    </row>
    <row r="2764" spans="1:37" ht="13" x14ac:dyDescent="0.3">
      <c r="A2764" s="147"/>
      <c r="B2764" s="147"/>
      <c r="C2764" s="147"/>
      <c r="D2764" s="147"/>
      <c r="E2764" s="147"/>
      <c r="F2764" s="147"/>
      <c r="G2764" s="147"/>
      <c r="H2764" s="147"/>
      <c r="I2764" s="147"/>
      <c r="J2764" s="147"/>
      <c r="K2764" s="147"/>
      <c r="L2764" s="147"/>
      <c r="M2764" s="147"/>
      <c r="N2764" s="147"/>
      <c r="O2764" s="147"/>
      <c r="P2764" s="147"/>
      <c r="Q2764" s="171"/>
      <c r="R2764" s="171"/>
      <c r="S2764" s="171"/>
      <c r="T2764" s="171"/>
      <c r="U2764" s="171"/>
      <c r="V2764" s="171"/>
      <c r="W2764" s="171"/>
      <c r="X2764" s="147"/>
      <c r="Y2764" s="108"/>
      <c r="Z2764" s="147"/>
      <c r="AA2764" s="147"/>
      <c r="AB2764"/>
      <c r="AC2764"/>
      <c r="AD2764"/>
      <c r="AE2764"/>
      <c r="AF2764"/>
      <c r="AG2764"/>
      <c r="AH2764"/>
      <c r="AI2764"/>
      <c r="AJ2764"/>
      <c r="AK2764"/>
    </row>
    <row r="2765" spans="1:37" ht="13" x14ac:dyDescent="0.3">
      <c r="A2765" s="147"/>
      <c r="B2765" s="147"/>
      <c r="C2765" s="147"/>
      <c r="D2765" s="147"/>
      <c r="E2765" s="147"/>
      <c r="F2765" s="147"/>
      <c r="G2765" s="147"/>
      <c r="H2765" s="147"/>
      <c r="I2765" s="147"/>
      <c r="J2765" s="147"/>
      <c r="K2765" s="147"/>
      <c r="L2765" s="147"/>
      <c r="M2765" s="147"/>
      <c r="N2765" s="147"/>
      <c r="O2765" s="147"/>
      <c r="P2765" s="147"/>
      <c r="Q2765" s="171"/>
      <c r="R2765" s="171"/>
      <c r="S2765" s="171"/>
      <c r="T2765" s="171"/>
      <c r="U2765" s="171"/>
      <c r="V2765" s="171"/>
      <c r="W2765" s="171"/>
      <c r="X2765" s="147"/>
      <c r="Y2765" s="108"/>
      <c r="Z2765" s="147"/>
      <c r="AA2765" s="147"/>
      <c r="AB2765"/>
      <c r="AC2765"/>
      <c r="AD2765"/>
      <c r="AE2765"/>
      <c r="AF2765"/>
      <c r="AG2765"/>
      <c r="AH2765"/>
      <c r="AI2765"/>
      <c r="AJ2765"/>
      <c r="AK2765"/>
    </row>
    <row r="2766" spans="1:37" ht="13" x14ac:dyDescent="0.3">
      <c r="A2766" s="147"/>
      <c r="B2766" s="147"/>
      <c r="C2766" s="147"/>
      <c r="D2766" s="147"/>
      <c r="E2766" s="147"/>
      <c r="F2766" s="147"/>
      <c r="G2766" s="147"/>
      <c r="H2766" s="147"/>
      <c r="I2766" s="147"/>
      <c r="J2766" s="147"/>
      <c r="K2766" s="147"/>
      <c r="L2766" s="147"/>
      <c r="M2766" s="147"/>
      <c r="N2766" s="147"/>
      <c r="O2766" s="147"/>
      <c r="P2766" s="147"/>
      <c r="Q2766" s="171"/>
      <c r="R2766" s="171"/>
      <c r="S2766" s="171"/>
      <c r="T2766" s="171"/>
      <c r="U2766" s="171"/>
      <c r="V2766" s="171"/>
      <c r="W2766" s="171"/>
      <c r="X2766" s="147"/>
      <c r="Y2766" s="108"/>
      <c r="Z2766" s="147"/>
      <c r="AA2766" s="147"/>
      <c r="AB2766"/>
      <c r="AC2766"/>
      <c r="AD2766"/>
      <c r="AE2766"/>
      <c r="AF2766"/>
      <c r="AG2766"/>
      <c r="AH2766"/>
      <c r="AI2766"/>
      <c r="AJ2766"/>
      <c r="AK2766"/>
    </row>
    <row r="2767" spans="1:37" ht="13" x14ac:dyDescent="0.3">
      <c r="A2767" s="147"/>
      <c r="B2767" s="147"/>
      <c r="C2767" s="147"/>
      <c r="D2767" s="147"/>
      <c r="E2767" s="147"/>
      <c r="F2767" s="147"/>
      <c r="G2767" s="147"/>
      <c r="H2767" s="147"/>
      <c r="I2767" s="147"/>
      <c r="J2767" s="147"/>
      <c r="K2767" s="147"/>
      <c r="L2767" s="147"/>
      <c r="M2767" s="147"/>
      <c r="N2767" s="147"/>
      <c r="O2767" s="147"/>
      <c r="P2767" s="147"/>
      <c r="Q2767" s="171"/>
      <c r="R2767" s="171"/>
      <c r="S2767" s="171"/>
      <c r="T2767" s="171"/>
      <c r="U2767" s="171"/>
      <c r="V2767" s="171"/>
      <c r="W2767" s="171"/>
      <c r="X2767" s="147"/>
      <c r="Y2767" s="108"/>
      <c r="Z2767" s="147"/>
      <c r="AA2767" s="147"/>
      <c r="AB2767"/>
      <c r="AC2767"/>
      <c r="AD2767"/>
      <c r="AE2767"/>
      <c r="AF2767"/>
      <c r="AG2767"/>
      <c r="AH2767"/>
      <c r="AI2767"/>
      <c r="AJ2767"/>
      <c r="AK2767"/>
    </row>
    <row r="2768" spans="1:37" ht="13" x14ac:dyDescent="0.3">
      <c r="A2768" s="147"/>
      <c r="B2768" s="147"/>
      <c r="C2768" s="147"/>
      <c r="D2768" s="147"/>
      <c r="E2768" s="147"/>
      <c r="F2768" s="147"/>
      <c r="G2768" s="147"/>
      <c r="H2768" s="147"/>
      <c r="I2768" s="147"/>
      <c r="J2768" s="147"/>
      <c r="K2768" s="147"/>
      <c r="L2768" s="147"/>
      <c r="M2768" s="147"/>
      <c r="N2768" s="147"/>
      <c r="O2768" s="147"/>
      <c r="P2768" s="147"/>
      <c r="Q2768" s="171"/>
      <c r="R2768" s="171"/>
      <c r="S2768" s="171"/>
      <c r="T2768" s="171"/>
      <c r="U2768" s="171"/>
      <c r="V2768" s="171"/>
      <c r="W2768" s="171"/>
      <c r="X2768" s="147"/>
      <c r="Y2768" s="108"/>
      <c r="Z2768" s="147"/>
      <c r="AA2768" s="147"/>
      <c r="AB2768"/>
      <c r="AC2768"/>
      <c r="AD2768"/>
      <c r="AE2768"/>
      <c r="AF2768"/>
      <c r="AG2768"/>
      <c r="AH2768"/>
      <c r="AI2768"/>
      <c r="AJ2768"/>
      <c r="AK2768"/>
    </row>
    <row r="2769" spans="1:37" ht="13" x14ac:dyDescent="0.3">
      <c r="A2769" s="147"/>
      <c r="B2769" s="147"/>
      <c r="C2769" s="147"/>
      <c r="D2769" s="147"/>
      <c r="E2769" s="147"/>
      <c r="F2769" s="147"/>
      <c r="G2769" s="147"/>
      <c r="H2769" s="147"/>
      <c r="I2769" s="147"/>
      <c r="J2769" s="147"/>
      <c r="K2769" s="147"/>
      <c r="L2769" s="147"/>
      <c r="M2769" s="147"/>
      <c r="N2769" s="147"/>
      <c r="O2769" s="147"/>
      <c r="P2769" s="147"/>
      <c r="Q2769" s="171"/>
      <c r="R2769" s="171"/>
      <c r="S2769" s="171"/>
      <c r="T2769" s="171"/>
      <c r="U2769" s="171"/>
      <c r="V2769" s="171"/>
      <c r="W2769" s="171"/>
      <c r="X2769" s="147"/>
      <c r="Y2769" s="108"/>
      <c r="Z2769" s="147"/>
      <c r="AA2769" s="147"/>
      <c r="AB2769"/>
      <c r="AC2769"/>
      <c r="AD2769"/>
      <c r="AE2769"/>
      <c r="AF2769"/>
      <c r="AG2769"/>
      <c r="AH2769"/>
      <c r="AI2769"/>
      <c r="AJ2769"/>
      <c r="AK2769"/>
    </row>
    <row r="2770" spans="1:37" ht="13" x14ac:dyDescent="0.3">
      <c r="A2770" s="147"/>
      <c r="B2770" s="147"/>
      <c r="C2770" s="147"/>
      <c r="D2770" s="147"/>
      <c r="E2770" s="147"/>
      <c r="F2770" s="147"/>
      <c r="G2770" s="147"/>
      <c r="H2770" s="147"/>
      <c r="I2770" s="147"/>
      <c r="J2770" s="147"/>
      <c r="K2770" s="147"/>
      <c r="L2770" s="147"/>
      <c r="M2770" s="147"/>
      <c r="N2770" s="147"/>
      <c r="O2770" s="147"/>
      <c r="P2770" s="147"/>
      <c r="Q2770" s="171"/>
      <c r="R2770" s="171"/>
      <c r="S2770" s="171"/>
      <c r="T2770" s="171"/>
      <c r="U2770" s="171"/>
      <c r="V2770" s="171"/>
      <c r="W2770" s="171"/>
      <c r="X2770" s="147"/>
      <c r="Y2770" s="108"/>
      <c r="Z2770" s="147"/>
      <c r="AA2770" s="147"/>
      <c r="AB2770"/>
      <c r="AC2770"/>
      <c r="AD2770"/>
      <c r="AE2770"/>
      <c r="AF2770"/>
      <c r="AG2770"/>
      <c r="AH2770"/>
      <c r="AI2770"/>
      <c r="AJ2770"/>
      <c r="AK2770"/>
    </row>
    <row r="2771" spans="1:37" ht="13" x14ac:dyDescent="0.3">
      <c r="A2771" s="147"/>
      <c r="B2771" s="147"/>
      <c r="C2771" s="147"/>
      <c r="D2771" s="147"/>
      <c r="E2771" s="147"/>
      <c r="F2771" s="147"/>
      <c r="G2771" s="147"/>
      <c r="H2771" s="147"/>
      <c r="I2771" s="147"/>
      <c r="J2771" s="147"/>
      <c r="K2771" s="147"/>
      <c r="L2771" s="147"/>
      <c r="M2771" s="147"/>
      <c r="N2771" s="147"/>
      <c r="O2771" s="147"/>
      <c r="P2771" s="147"/>
      <c r="Q2771" s="171"/>
      <c r="R2771" s="171"/>
      <c r="S2771" s="171"/>
      <c r="T2771" s="171"/>
      <c r="U2771" s="171"/>
      <c r="V2771" s="171"/>
      <c r="W2771" s="171"/>
      <c r="X2771" s="147"/>
      <c r="Y2771" s="108"/>
      <c r="Z2771" s="147"/>
      <c r="AA2771" s="147"/>
      <c r="AB2771"/>
      <c r="AC2771"/>
      <c r="AD2771"/>
      <c r="AE2771"/>
      <c r="AF2771"/>
      <c r="AG2771"/>
      <c r="AH2771"/>
      <c r="AI2771"/>
      <c r="AJ2771"/>
      <c r="AK2771"/>
    </row>
    <row r="2772" spans="1:37" ht="13" x14ac:dyDescent="0.3">
      <c r="A2772" s="147"/>
      <c r="B2772" s="147"/>
      <c r="C2772" s="147"/>
      <c r="D2772" s="147"/>
      <c r="E2772" s="147"/>
      <c r="F2772" s="147"/>
      <c r="G2772" s="147"/>
      <c r="H2772" s="147"/>
      <c r="I2772" s="147"/>
      <c r="J2772" s="147"/>
      <c r="K2772" s="147"/>
      <c r="L2772" s="147"/>
      <c r="M2772" s="147"/>
      <c r="N2772" s="147"/>
      <c r="O2772" s="147"/>
      <c r="P2772" s="147"/>
      <c r="Q2772" s="171"/>
      <c r="R2772" s="171"/>
      <c r="S2772" s="171"/>
      <c r="T2772" s="171"/>
      <c r="U2772" s="171"/>
      <c r="V2772" s="171"/>
      <c r="W2772" s="171"/>
      <c r="X2772" s="147"/>
      <c r="Y2772" s="108"/>
      <c r="Z2772" s="147"/>
      <c r="AA2772" s="147"/>
      <c r="AB2772"/>
      <c r="AC2772"/>
      <c r="AD2772"/>
      <c r="AE2772"/>
      <c r="AF2772"/>
      <c r="AG2772"/>
      <c r="AH2772"/>
      <c r="AI2772"/>
      <c r="AJ2772"/>
      <c r="AK2772"/>
    </row>
    <row r="2773" spans="1:37" ht="13" x14ac:dyDescent="0.3">
      <c r="A2773" s="147"/>
      <c r="B2773" s="147"/>
      <c r="C2773" s="147"/>
      <c r="D2773" s="147"/>
      <c r="E2773" s="147"/>
      <c r="F2773" s="147"/>
      <c r="G2773" s="147"/>
      <c r="H2773" s="147"/>
      <c r="I2773" s="147"/>
      <c r="J2773" s="147"/>
      <c r="K2773" s="147"/>
      <c r="L2773" s="147"/>
      <c r="M2773" s="147"/>
      <c r="N2773" s="147"/>
      <c r="O2773" s="147"/>
      <c r="P2773" s="147"/>
      <c r="Q2773" s="171"/>
      <c r="R2773" s="171"/>
      <c r="S2773" s="171"/>
      <c r="T2773" s="171"/>
      <c r="U2773" s="171"/>
      <c r="V2773" s="171"/>
      <c r="W2773" s="171"/>
      <c r="X2773" s="147"/>
      <c r="Y2773" s="108"/>
      <c r="Z2773" s="147"/>
      <c r="AA2773" s="147"/>
      <c r="AB2773"/>
      <c r="AC2773"/>
      <c r="AD2773"/>
      <c r="AE2773"/>
      <c r="AF2773"/>
      <c r="AG2773"/>
      <c r="AH2773"/>
      <c r="AI2773"/>
      <c r="AJ2773"/>
      <c r="AK2773"/>
    </row>
    <row r="2774" spans="1:37" ht="13" x14ac:dyDescent="0.3">
      <c r="A2774" s="147"/>
      <c r="B2774" s="147"/>
      <c r="C2774" s="147"/>
      <c r="D2774" s="147"/>
      <c r="E2774" s="147"/>
      <c r="F2774" s="147"/>
      <c r="G2774" s="147"/>
      <c r="H2774" s="147"/>
      <c r="I2774" s="147"/>
      <c r="J2774" s="147"/>
      <c r="K2774" s="147"/>
      <c r="L2774" s="147"/>
      <c r="M2774" s="147"/>
      <c r="N2774" s="147"/>
      <c r="O2774" s="147"/>
      <c r="P2774" s="147"/>
      <c r="Q2774" s="171"/>
      <c r="R2774" s="171"/>
      <c r="S2774" s="171"/>
      <c r="T2774" s="171"/>
      <c r="U2774" s="171"/>
      <c r="V2774" s="171"/>
      <c r="W2774" s="171"/>
      <c r="X2774" s="147"/>
      <c r="Y2774" s="108"/>
      <c r="Z2774" s="147"/>
      <c r="AA2774" s="147"/>
      <c r="AB2774"/>
      <c r="AC2774"/>
      <c r="AD2774"/>
      <c r="AE2774"/>
      <c r="AF2774"/>
      <c r="AG2774"/>
      <c r="AH2774"/>
      <c r="AI2774"/>
      <c r="AJ2774"/>
      <c r="AK2774"/>
    </row>
    <row r="2775" spans="1:37" ht="13" x14ac:dyDescent="0.3">
      <c r="A2775" s="147"/>
      <c r="B2775" s="147"/>
      <c r="C2775" s="147"/>
      <c r="D2775" s="147"/>
      <c r="E2775" s="147"/>
      <c r="F2775" s="147"/>
      <c r="G2775" s="147"/>
      <c r="H2775" s="147"/>
      <c r="I2775" s="147"/>
      <c r="J2775" s="147"/>
      <c r="K2775" s="147"/>
      <c r="L2775" s="147"/>
      <c r="M2775" s="147"/>
      <c r="N2775" s="147"/>
      <c r="O2775" s="147"/>
      <c r="P2775" s="147"/>
      <c r="Q2775" s="171"/>
      <c r="R2775" s="171"/>
      <c r="S2775" s="171"/>
      <c r="T2775" s="171"/>
      <c r="U2775" s="171"/>
      <c r="V2775" s="171"/>
      <c r="W2775" s="171"/>
      <c r="X2775" s="147"/>
      <c r="Y2775" s="108"/>
      <c r="Z2775" s="147"/>
      <c r="AA2775" s="147"/>
      <c r="AB2775"/>
      <c r="AC2775"/>
      <c r="AD2775"/>
      <c r="AE2775"/>
      <c r="AF2775"/>
      <c r="AG2775"/>
      <c r="AH2775"/>
      <c r="AI2775"/>
      <c r="AJ2775"/>
      <c r="AK2775"/>
    </row>
    <row r="2776" spans="1:37" ht="13" x14ac:dyDescent="0.3">
      <c r="A2776" s="147"/>
      <c r="B2776" s="147"/>
      <c r="C2776" s="147"/>
      <c r="D2776" s="147"/>
      <c r="E2776" s="147"/>
      <c r="F2776" s="147"/>
      <c r="G2776" s="147"/>
      <c r="H2776" s="147"/>
      <c r="I2776" s="147"/>
      <c r="J2776" s="147"/>
      <c r="K2776" s="147"/>
      <c r="L2776" s="147"/>
      <c r="M2776" s="147"/>
      <c r="N2776" s="147"/>
      <c r="O2776" s="147"/>
      <c r="P2776" s="147"/>
      <c r="Q2776" s="171"/>
      <c r="R2776" s="171"/>
      <c r="S2776" s="171"/>
      <c r="T2776" s="171"/>
      <c r="U2776" s="171"/>
      <c r="V2776" s="171"/>
      <c r="W2776" s="171"/>
      <c r="X2776" s="147"/>
      <c r="Y2776" s="108"/>
      <c r="Z2776" s="147"/>
      <c r="AA2776" s="147"/>
      <c r="AB2776"/>
      <c r="AC2776"/>
      <c r="AD2776"/>
      <c r="AE2776"/>
      <c r="AF2776"/>
      <c r="AG2776"/>
      <c r="AH2776"/>
      <c r="AI2776"/>
      <c r="AJ2776"/>
      <c r="AK2776"/>
    </row>
    <row r="2777" spans="1:37" ht="13" x14ac:dyDescent="0.3">
      <c r="A2777" s="147"/>
      <c r="B2777" s="147"/>
      <c r="C2777" s="147"/>
      <c r="D2777" s="147"/>
      <c r="E2777" s="147"/>
      <c r="F2777" s="147"/>
      <c r="G2777" s="147"/>
      <c r="H2777" s="147"/>
      <c r="I2777" s="147"/>
      <c r="J2777" s="147"/>
      <c r="K2777" s="147"/>
      <c r="L2777" s="147"/>
      <c r="M2777" s="147"/>
      <c r="N2777" s="147"/>
      <c r="O2777" s="147"/>
      <c r="P2777" s="147"/>
      <c r="Q2777" s="171"/>
      <c r="R2777" s="171"/>
      <c r="S2777" s="171"/>
      <c r="T2777" s="171"/>
      <c r="U2777" s="171"/>
      <c r="V2777" s="171"/>
      <c r="W2777" s="171"/>
      <c r="X2777" s="147"/>
      <c r="Y2777" s="108"/>
      <c r="Z2777" s="147"/>
      <c r="AA2777" s="147"/>
      <c r="AB2777"/>
      <c r="AC2777"/>
      <c r="AD2777"/>
      <c r="AE2777"/>
      <c r="AF2777"/>
      <c r="AG2777"/>
      <c r="AH2777"/>
      <c r="AI2777"/>
      <c r="AJ2777"/>
      <c r="AK2777"/>
    </row>
    <row r="2778" spans="1:37" ht="13" x14ac:dyDescent="0.3">
      <c r="A2778" s="147"/>
      <c r="B2778" s="147"/>
      <c r="C2778" s="147"/>
      <c r="D2778" s="147"/>
      <c r="E2778" s="147"/>
      <c r="F2778" s="147"/>
      <c r="G2778" s="147"/>
      <c r="H2778" s="147"/>
      <c r="I2778" s="147"/>
      <c r="J2778" s="147"/>
      <c r="K2778" s="147"/>
      <c r="L2778" s="147"/>
      <c r="M2778" s="147"/>
      <c r="N2778" s="147"/>
      <c r="O2778" s="147"/>
      <c r="P2778" s="147"/>
      <c r="Q2778" s="171"/>
      <c r="R2778" s="171"/>
      <c r="S2778" s="171"/>
      <c r="T2778" s="171"/>
      <c r="U2778" s="171"/>
      <c r="V2778" s="171"/>
      <c r="W2778" s="171"/>
      <c r="X2778" s="147"/>
      <c r="Y2778" s="108"/>
      <c r="Z2778" s="147"/>
      <c r="AA2778" s="147"/>
      <c r="AB2778"/>
      <c r="AC2778"/>
      <c r="AD2778"/>
      <c r="AE2778"/>
      <c r="AF2778"/>
      <c r="AG2778"/>
      <c r="AH2778"/>
      <c r="AI2778"/>
      <c r="AJ2778"/>
      <c r="AK2778"/>
    </row>
    <row r="2779" spans="1:37" ht="13" x14ac:dyDescent="0.3">
      <c r="A2779" s="147"/>
      <c r="B2779" s="147"/>
      <c r="C2779" s="147"/>
      <c r="D2779" s="147"/>
      <c r="E2779" s="147"/>
      <c r="F2779" s="147"/>
      <c r="G2779" s="147"/>
      <c r="H2779" s="147"/>
      <c r="I2779" s="147"/>
      <c r="J2779" s="147"/>
      <c r="K2779" s="147"/>
      <c r="L2779" s="147"/>
      <c r="M2779" s="147"/>
      <c r="N2779" s="147"/>
      <c r="O2779" s="147"/>
      <c r="P2779" s="147"/>
      <c r="Q2779" s="171"/>
      <c r="R2779" s="171"/>
      <c r="S2779" s="171"/>
      <c r="T2779" s="171"/>
      <c r="U2779" s="171"/>
      <c r="V2779" s="171"/>
      <c r="W2779" s="171"/>
      <c r="X2779" s="147"/>
      <c r="Y2779" s="108"/>
      <c r="Z2779" s="147"/>
      <c r="AA2779" s="147"/>
      <c r="AB2779"/>
      <c r="AC2779"/>
      <c r="AD2779"/>
      <c r="AE2779"/>
      <c r="AF2779"/>
      <c r="AG2779"/>
      <c r="AH2779"/>
      <c r="AI2779"/>
      <c r="AJ2779"/>
      <c r="AK2779"/>
    </row>
    <row r="2780" spans="1:37" ht="13" x14ac:dyDescent="0.3">
      <c r="A2780" s="147"/>
      <c r="B2780" s="147"/>
      <c r="C2780" s="147"/>
      <c r="D2780" s="147"/>
      <c r="E2780" s="147"/>
      <c r="F2780" s="147"/>
      <c r="G2780" s="147"/>
      <c r="H2780" s="147"/>
      <c r="I2780" s="147"/>
      <c r="J2780" s="147"/>
      <c r="K2780" s="147"/>
      <c r="L2780" s="147"/>
      <c r="M2780" s="147"/>
      <c r="N2780" s="147"/>
      <c r="O2780" s="147"/>
      <c r="P2780" s="147"/>
      <c r="Q2780" s="171"/>
      <c r="R2780" s="171"/>
      <c r="S2780" s="171"/>
      <c r="T2780" s="171"/>
      <c r="U2780" s="171"/>
      <c r="V2780" s="171"/>
      <c r="W2780" s="171"/>
      <c r="X2780" s="147"/>
      <c r="Y2780" s="108"/>
      <c r="Z2780" s="147"/>
      <c r="AA2780" s="147"/>
      <c r="AB2780"/>
      <c r="AC2780"/>
      <c r="AD2780"/>
      <c r="AE2780"/>
      <c r="AF2780"/>
      <c r="AG2780"/>
      <c r="AH2780"/>
      <c r="AI2780"/>
      <c r="AJ2780"/>
      <c r="AK2780"/>
    </row>
    <row r="2781" spans="1:37" ht="13" x14ac:dyDescent="0.3">
      <c r="A2781" s="147"/>
      <c r="B2781" s="147"/>
      <c r="C2781" s="147"/>
      <c r="D2781" s="147"/>
      <c r="E2781" s="147"/>
      <c r="F2781" s="147"/>
      <c r="G2781" s="147"/>
      <c r="H2781" s="147"/>
      <c r="I2781" s="147"/>
      <c r="J2781" s="147"/>
      <c r="K2781" s="147"/>
      <c r="L2781" s="147"/>
      <c r="M2781" s="147"/>
      <c r="N2781" s="147"/>
      <c r="O2781" s="147"/>
      <c r="P2781" s="147"/>
      <c r="Q2781" s="171"/>
      <c r="R2781" s="171"/>
      <c r="S2781" s="171"/>
      <c r="T2781" s="171"/>
      <c r="U2781" s="171"/>
      <c r="V2781" s="171"/>
      <c r="W2781" s="171"/>
      <c r="X2781" s="147"/>
      <c r="Y2781" s="108"/>
      <c r="Z2781" s="147"/>
      <c r="AA2781" s="147"/>
      <c r="AB2781"/>
      <c r="AC2781"/>
      <c r="AD2781"/>
      <c r="AE2781"/>
      <c r="AF2781"/>
      <c r="AG2781"/>
      <c r="AH2781"/>
      <c r="AI2781"/>
      <c r="AJ2781"/>
      <c r="AK2781"/>
    </row>
    <row r="2782" spans="1:37" ht="13" x14ac:dyDescent="0.3">
      <c r="A2782" s="147"/>
      <c r="B2782" s="147"/>
      <c r="C2782" s="147"/>
      <c r="D2782" s="147"/>
      <c r="E2782" s="147"/>
      <c r="F2782" s="147"/>
      <c r="G2782" s="147"/>
      <c r="H2782" s="147"/>
      <c r="I2782" s="147"/>
      <c r="J2782" s="147"/>
      <c r="K2782" s="147"/>
      <c r="L2782" s="147"/>
      <c r="M2782" s="147"/>
      <c r="N2782" s="147"/>
      <c r="O2782" s="147"/>
      <c r="P2782" s="147"/>
      <c r="Q2782" s="171"/>
      <c r="R2782" s="171"/>
      <c r="S2782" s="171"/>
      <c r="T2782" s="171"/>
      <c r="U2782" s="171"/>
      <c r="V2782" s="171"/>
      <c r="W2782" s="171"/>
      <c r="X2782" s="147"/>
      <c r="Y2782" s="108"/>
      <c r="Z2782" s="147"/>
      <c r="AA2782" s="147"/>
      <c r="AB2782"/>
      <c r="AC2782"/>
      <c r="AD2782"/>
      <c r="AE2782"/>
      <c r="AF2782"/>
      <c r="AG2782"/>
      <c r="AH2782"/>
      <c r="AI2782"/>
      <c r="AJ2782"/>
      <c r="AK2782"/>
    </row>
    <row r="2783" spans="1:37" ht="13" x14ac:dyDescent="0.3">
      <c r="A2783" s="147"/>
      <c r="B2783" s="147"/>
      <c r="C2783" s="147"/>
      <c r="D2783" s="147"/>
      <c r="E2783" s="147"/>
      <c r="F2783" s="147"/>
      <c r="G2783" s="147"/>
      <c r="H2783" s="147"/>
      <c r="I2783" s="147"/>
      <c r="J2783" s="147"/>
      <c r="K2783" s="147"/>
      <c r="L2783" s="147"/>
      <c r="M2783" s="147"/>
      <c r="N2783" s="147"/>
      <c r="O2783" s="147"/>
      <c r="P2783" s="147"/>
      <c r="Q2783" s="171"/>
      <c r="R2783" s="171"/>
      <c r="S2783" s="171"/>
      <c r="T2783" s="171"/>
      <c r="U2783" s="171"/>
      <c r="V2783" s="171"/>
      <c r="W2783" s="171"/>
      <c r="X2783" s="147"/>
      <c r="Y2783" s="108"/>
      <c r="Z2783" s="147"/>
      <c r="AA2783" s="147"/>
      <c r="AB2783"/>
      <c r="AC2783"/>
      <c r="AD2783"/>
      <c r="AE2783"/>
      <c r="AF2783"/>
      <c r="AG2783"/>
      <c r="AH2783"/>
      <c r="AI2783"/>
      <c r="AJ2783"/>
      <c r="AK2783"/>
    </row>
    <row r="2784" spans="1:37" ht="13" x14ac:dyDescent="0.3">
      <c r="A2784" s="147"/>
      <c r="B2784" s="147"/>
      <c r="C2784" s="147"/>
      <c r="D2784" s="147"/>
      <c r="E2784" s="147"/>
      <c r="F2784" s="147"/>
      <c r="G2784" s="147"/>
      <c r="H2784" s="147"/>
      <c r="I2784" s="147"/>
      <c r="J2784" s="147"/>
      <c r="K2784" s="147"/>
      <c r="L2784" s="147"/>
      <c r="M2784" s="147"/>
      <c r="N2784" s="147"/>
      <c r="O2784" s="147"/>
      <c r="P2784" s="147"/>
      <c r="Q2784" s="171"/>
      <c r="R2784" s="171"/>
      <c r="S2784" s="171"/>
      <c r="T2784" s="171"/>
      <c r="U2784" s="171"/>
      <c r="V2784" s="171"/>
      <c r="W2784" s="171"/>
      <c r="X2784" s="147"/>
      <c r="Y2784" s="108"/>
      <c r="Z2784" s="147"/>
      <c r="AA2784" s="147"/>
      <c r="AB2784"/>
      <c r="AC2784"/>
      <c r="AD2784"/>
      <c r="AE2784"/>
      <c r="AF2784"/>
      <c r="AG2784"/>
      <c r="AH2784"/>
      <c r="AI2784"/>
      <c r="AJ2784"/>
      <c r="AK2784"/>
    </row>
    <row r="2785" spans="1:37" ht="13" x14ac:dyDescent="0.3">
      <c r="A2785" s="147"/>
      <c r="B2785" s="147"/>
      <c r="C2785" s="147"/>
      <c r="D2785" s="147"/>
      <c r="E2785" s="147"/>
      <c r="F2785" s="147"/>
      <c r="G2785" s="147"/>
      <c r="H2785" s="147"/>
      <c r="I2785" s="147"/>
      <c r="J2785" s="147"/>
      <c r="K2785" s="147"/>
      <c r="L2785" s="147"/>
      <c r="M2785" s="147"/>
      <c r="N2785" s="147"/>
      <c r="O2785" s="147"/>
      <c r="P2785" s="147"/>
      <c r="Q2785" s="171"/>
      <c r="R2785" s="171"/>
      <c r="S2785" s="171"/>
      <c r="T2785" s="171"/>
      <c r="U2785" s="171"/>
      <c r="V2785" s="171"/>
      <c r="W2785" s="171"/>
      <c r="X2785" s="147"/>
      <c r="Y2785" s="108"/>
      <c r="Z2785" s="147"/>
      <c r="AA2785" s="147"/>
      <c r="AB2785"/>
      <c r="AC2785"/>
      <c r="AD2785"/>
      <c r="AE2785"/>
      <c r="AF2785"/>
      <c r="AG2785"/>
      <c r="AH2785"/>
      <c r="AI2785"/>
      <c r="AJ2785"/>
      <c r="AK2785"/>
    </row>
    <row r="2786" spans="1:37" ht="13" x14ac:dyDescent="0.3">
      <c r="A2786" s="147"/>
      <c r="B2786" s="147"/>
      <c r="C2786" s="147"/>
      <c r="D2786" s="147"/>
      <c r="E2786" s="147"/>
      <c r="F2786" s="147"/>
      <c r="G2786" s="147"/>
      <c r="H2786" s="147"/>
      <c r="I2786" s="147"/>
      <c r="J2786" s="147"/>
      <c r="K2786" s="147"/>
      <c r="L2786" s="147"/>
      <c r="M2786" s="147"/>
      <c r="N2786" s="147"/>
      <c r="O2786" s="147"/>
      <c r="P2786" s="147"/>
      <c r="Q2786" s="171"/>
      <c r="R2786" s="171"/>
      <c r="S2786" s="171"/>
      <c r="T2786" s="171"/>
      <c r="U2786" s="171"/>
      <c r="V2786" s="171"/>
      <c r="W2786" s="171"/>
      <c r="X2786" s="147"/>
      <c r="Y2786" s="108"/>
      <c r="Z2786" s="147"/>
      <c r="AA2786" s="147"/>
      <c r="AB2786"/>
      <c r="AC2786"/>
      <c r="AD2786"/>
      <c r="AE2786"/>
      <c r="AF2786"/>
      <c r="AG2786"/>
      <c r="AH2786"/>
      <c r="AI2786"/>
      <c r="AJ2786"/>
      <c r="AK2786"/>
    </row>
    <row r="2787" spans="1:37" ht="13" x14ac:dyDescent="0.3">
      <c r="A2787" s="147"/>
      <c r="B2787" s="147"/>
      <c r="C2787" s="147"/>
      <c r="D2787" s="147"/>
      <c r="E2787" s="147"/>
      <c r="F2787" s="147"/>
      <c r="G2787" s="147"/>
      <c r="H2787" s="147"/>
      <c r="I2787" s="147"/>
      <c r="J2787" s="147"/>
      <c r="K2787" s="147"/>
      <c r="L2787" s="147"/>
      <c r="M2787" s="147"/>
      <c r="N2787" s="147"/>
      <c r="O2787" s="147"/>
      <c r="P2787" s="147"/>
      <c r="Q2787" s="171"/>
      <c r="R2787" s="171"/>
      <c r="S2787" s="171"/>
      <c r="T2787" s="171"/>
      <c r="U2787" s="171"/>
      <c r="V2787" s="171"/>
      <c r="W2787" s="171"/>
      <c r="X2787" s="147"/>
      <c r="Y2787" s="108"/>
      <c r="Z2787" s="147"/>
      <c r="AA2787" s="147"/>
      <c r="AB2787"/>
      <c r="AC2787"/>
      <c r="AD2787"/>
      <c r="AE2787"/>
      <c r="AF2787"/>
      <c r="AG2787"/>
      <c r="AH2787"/>
      <c r="AI2787"/>
      <c r="AJ2787"/>
      <c r="AK2787"/>
    </row>
    <row r="2788" spans="1:37" ht="13" x14ac:dyDescent="0.3">
      <c r="A2788" s="147"/>
      <c r="B2788" s="147"/>
      <c r="C2788" s="147"/>
      <c r="D2788" s="147"/>
      <c r="E2788" s="147"/>
      <c r="F2788" s="147"/>
      <c r="G2788" s="147"/>
      <c r="H2788" s="147"/>
      <c r="I2788" s="147"/>
      <c r="J2788" s="147"/>
      <c r="K2788" s="147"/>
      <c r="L2788" s="147"/>
      <c r="M2788" s="147"/>
      <c r="N2788" s="147"/>
      <c r="O2788" s="147"/>
      <c r="P2788" s="147"/>
      <c r="Q2788" s="171"/>
      <c r="R2788" s="171"/>
      <c r="S2788" s="171"/>
      <c r="T2788" s="171"/>
      <c r="U2788" s="171"/>
      <c r="V2788" s="171"/>
      <c r="W2788" s="171"/>
      <c r="X2788" s="147"/>
      <c r="Y2788" s="108"/>
      <c r="Z2788" s="147"/>
      <c r="AA2788" s="147"/>
      <c r="AB2788"/>
      <c r="AC2788"/>
      <c r="AD2788"/>
      <c r="AE2788"/>
      <c r="AF2788"/>
      <c r="AG2788"/>
      <c r="AH2788"/>
      <c r="AI2788"/>
      <c r="AJ2788"/>
      <c r="AK2788"/>
    </row>
    <row r="2789" spans="1:37" ht="13" x14ac:dyDescent="0.3">
      <c r="A2789" s="147"/>
      <c r="B2789" s="147"/>
      <c r="C2789" s="147"/>
      <c r="D2789" s="147"/>
      <c r="E2789" s="147"/>
      <c r="F2789" s="147"/>
      <c r="G2789" s="147"/>
      <c r="H2789" s="147"/>
      <c r="I2789" s="147"/>
      <c r="J2789" s="147"/>
      <c r="K2789" s="147"/>
      <c r="L2789" s="147"/>
      <c r="M2789" s="147"/>
      <c r="N2789" s="147"/>
      <c r="O2789" s="147"/>
      <c r="P2789" s="147"/>
      <c r="Q2789" s="171"/>
      <c r="R2789" s="171"/>
      <c r="S2789" s="171"/>
      <c r="T2789" s="171"/>
      <c r="U2789" s="171"/>
      <c r="V2789" s="171"/>
      <c r="W2789" s="171"/>
      <c r="X2789" s="147"/>
      <c r="Y2789" s="108"/>
      <c r="Z2789" s="147"/>
      <c r="AA2789" s="147"/>
      <c r="AB2789"/>
      <c r="AC2789"/>
      <c r="AD2789"/>
      <c r="AE2789"/>
      <c r="AF2789"/>
      <c r="AG2789"/>
      <c r="AH2789"/>
      <c r="AI2789"/>
      <c r="AJ2789"/>
      <c r="AK2789"/>
    </row>
    <row r="2790" spans="1:37" ht="13" x14ac:dyDescent="0.3">
      <c r="A2790" s="147"/>
      <c r="B2790" s="147"/>
      <c r="C2790" s="147"/>
      <c r="D2790" s="147"/>
      <c r="E2790" s="147"/>
      <c r="F2790" s="147"/>
      <c r="G2790" s="147"/>
      <c r="H2790" s="147"/>
      <c r="I2790" s="147"/>
      <c r="J2790" s="147"/>
      <c r="K2790" s="147"/>
      <c r="L2790" s="147"/>
      <c r="M2790" s="147"/>
      <c r="N2790" s="147"/>
      <c r="O2790" s="147"/>
      <c r="P2790" s="147"/>
      <c r="Q2790" s="171"/>
      <c r="R2790" s="171"/>
      <c r="S2790" s="171"/>
      <c r="T2790" s="171"/>
      <c r="U2790" s="171"/>
      <c r="V2790" s="171"/>
      <c r="W2790" s="171"/>
      <c r="X2790" s="147"/>
      <c r="Y2790" s="108"/>
      <c r="Z2790" s="147"/>
      <c r="AA2790" s="147"/>
      <c r="AB2790"/>
      <c r="AC2790"/>
      <c r="AD2790"/>
      <c r="AE2790"/>
      <c r="AF2790"/>
      <c r="AG2790"/>
      <c r="AH2790"/>
      <c r="AI2790"/>
      <c r="AJ2790"/>
      <c r="AK2790"/>
    </row>
    <row r="2791" spans="1:37" ht="13" x14ac:dyDescent="0.3">
      <c r="A2791" s="147"/>
      <c r="B2791" s="147"/>
      <c r="C2791" s="147"/>
      <c r="D2791" s="147"/>
      <c r="E2791" s="147"/>
      <c r="F2791" s="147"/>
      <c r="G2791" s="147"/>
      <c r="H2791" s="147"/>
      <c r="I2791" s="147"/>
      <c r="J2791" s="147"/>
      <c r="K2791" s="147"/>
      <c r="L2791" s="147"/>
      <c r="M2791" s="147"/>
      <c r="N2791" s="147"/>
      <c r="O2791" s="147"/>
      <c r="P2791" s="147"/>
      <c r="Q2791" s="171"/>
      <c r="R2791" s="171"/>
      <c r="S2791" s="171"/>
      <c r="T2791" s="171"/>
      <c r="U2791" s="171"/>
      <c r="V2791" s="171"/>
      <c r="W2791" s="171"/>
      <c r="X2791" s="147"/>
      <c r="Y2791" s="108"/>
      <c r="Z2791" s="147"/>
      <c r="AA2791" s="147"/>
      <c r="AB2791"/>
      <c r="AC2791"/>
      <c r="AD2791"/>
      <c r="AE2791"/>
      <c r="AF2791"/>
      <c r="AG2791"/>
      <c r="AH2791"/>
      <c r="AI2791"/>
      <c r="AJ2791"/>
      <c r="AK2791"/>
    </row>
    <row r="2792" spans="1:37" ht="13" x14ac:dyDescent="0.3">
      <c r="A2792" s="147"/>
      <c r="B2792" s="147"/>
      <c r="C2792" s="147"/>
      <c r="D2792" s="147"/>
      <c r="E2792" s="147"/>
      <c r="F2792" s="147"/>
      <c r="G2792" s="147"/>
      <c r="H2792" s="147"/>
      <c r="I2792" s="147"/>
      <c r="J2792" s="147"/>
      <c r="K2792" s="147"/>
      <c r="L2792" s="147"/>
      <c r="M2792" s="147"/>
      <c r="N2792" s="147"/>
      <c r="O2792" s="147"/>
      <c r="P2792" s="147"/>
      <c r="Q2792" s="171"/>
      <c r="R2792" s="171"/>
      <c r="S2792" s="171"/>
      <c r="T2792" s="171"/>
      <c r="U2792" s="171"/>
      <c r="V2792" s="171"/>
      <c r="W2792" s="171"/>
      <c r="X2792" s="147"/>
      <c r="Y2792" s="108"/>
      <c r="Z2792" s="147"/>
      <c r="AA2792" s="147"/>
      <c r="AB2792"/>
      <c r="AC2792"/>
      <c r="AD2792"/>
      <c r="AE2792"/>
      <c r="AF2792"/>
      <c r="AG2792"/>
      <c r="AH2792"/>
      <c r="AI2792"/>
      <c r="AJ2792"/>
      <c r="AK2792"/>
    </row>
    <row r="2793" spans="1:37" ht="13" x14ac:dyDescent="0.3">
      <c r="A2793" s="147"/>
      <c r="B2793" s="147"/>
      <c r="C2793" s="147"/>
      <c r="D2793" s="147"/>
      <c r="E2793" s="147"/>
      <c r="F2793" s="147"/>
      <c r="G2793" s="147"/>
      <c r="H2793" s="147"/>
      <c r="I2793" s="147"/>
      <c r="J2793" s="147"/>
      <c r="K2793" s="147"/>
      <c r="L2793" s="147"/>
      <c r="M2793" s="147"/>
      <c r="N2793" s="147"/>
      <c r="O2793" s="147"/>
      <c r="P2793" s="147"/>
      <c r="Q2793" s="171"/>
      <c r="R2793" s="171"/>
      <c r="S2793" s="171"/>
      <c r="T2793" s="171"/>
      <c r="U2793" s="171"/>
      <c r="V2793" s="171"/>
      <c r="W2793" s="171"/>
      <c r="X2793" s="147"/>
      <c r="Y2793" s="108"/>
      <c r="Z2793" s="147"/>
      <c r="AA2793" s="147"/>
      <c r="AB2793"/>
      <c r="AC2793"/>
      <c r="AD2793"/>
      <c r="AE2793"/>
      <c r="AF2793"/>
      <c r="AG2793"/>
      <c r="AH2793"/>
      <c r="AI2793"/>
      <c r="AJ2793"/>
      <c r="AK2793"/>
    </row>
    <row r="2794" spans="1:37" ht="13" x14ac:dyDescent="0.3">
      <c r="A2794" s="147"/>
      <c r="B2794" s="147"/>
      <c r="C2794" s="147"/>
      <c r="D2794" s="147"/>
      <c r="E2794" s="147"/>
      <c r="F2794" s="147"/>
      <c r="G2794" s="147"/>
      <c r="H2794" s="147"/>
      <c r="I2794" s="147"/>
      <c r="J2794" s="147"/>
      <c r="K2794" s="147"/>
      <c r="L2794" s="147"/>
      <c r="M2794" s="147"/>
      <c r="N2794" s="147"/>
      <c r="O2794" s="147"/>
      <c r="P2794" s="147"/>
      <c r="Q2794" s="171"/>
      <c r="R2794" s="171"/>
      <c r="S2794" s="171"/>
      <c r="T2794" s="171"/>
      <c r="U2794" s="171"/>
      <c r="V2794" s="171"/>
      <c r="W2794" s="171"/>
      <c r="X2794" s="147"/>
      <c r="Y2794" s="108"/>
      <c r="Z2794" s="147"/>
      <c r="AA2794" s="147"/>
      <c r="AB2794"/>
      <c r="AC2794"/>
      <c r="AD2794"/>
      <c r="AE2794"/>
      <c r="AF2794"/>
      <c r="AG2794"/>
      <c r="AH2794"/>
      <c r="AI2794"/>
      <c r="AJ2794"/>
      <c r="AK2794"/>
    </row>
    <row r="2795" spans="1:37" ht="13" x14ac:dyDescent="0.3">
      <c r="A2795" s="147"/>
      <c r="B2795" s="147"/>
      <c r="C2795" s="147"/>
      <c r="D2795" s="147"/>
      <c r="E2795" s="147"/>
      <c r="F2795" s="147"/>
      <c r="G2795" s="147"/>
      <c r="H2795" s="147"/>
      <c r="I2795" s="147"/>
      <c r="J2795" s="147"/>
      <c r="K2795" s="147"/>
      <c r="L2795" s="147"/>
      <c r="M2795" s="147"/>
      <c r="N2795" s="147"/>
      <c r="O2795" s="147"/>
      <c r="P2795" s="147"/>
      <c r="Q2795" s="171"/>
      <c r="R2795" s="171"/>
      <c r="S2795" s="171"/>
      <c r="T2795" s="171"/>
      <c r="U2795" s="171"/>
      <c r="V2795" s="171"/>
      <c r="W2795" s="171"/>
      <c r="X2795" s="147"/>
      <c r="Y2795" s="108"/>
      <c r="Z2795" s="147"/>
      <c r="AA2795" s="147"/>
      <c r="AB2795"/>
      <c r="AC2795"/>
      <c r="AD2795"/>
      <c r="AE2795"/>
      <c r="AF2795"/>
      <c r="AG2795"/>
      <c r="AH2795"/>
      <c r="AI2795"/>
      <c r="AJ2795"/>
      <c r="AK2795"/>
    </row>
    <row r="2796" spans="1:37" ht="13" x14ac:dyDescent="0.3">
      <c r="A2796" s="147"/>
      <c r="B2796" s="147"/>
      <c r="C2796" s="147"/>
      <c r="D2796" s="147"/>
      <c r="E2796" s="147"/>
      <c r="F2796" s="147"/>
      <c r="G2796" s="147"/>
      <c r="H2796" s="147"/>
      <c r="I2796" s="147"/>
      <c r="J2796" s="147"/>
      <c r="K2796" s="147"/>
      <c r="L2796" s="147"/>
      <c r="M2796" s="147"/>
      <c r="N2796" s="147"/>
      <c r="O2796" s="147"/>
      <c r="P2796" s="147"/>
      <c r="Q2796" s="171"/>
      <c r="R2796" s="171"/>
      <c r="S2796" s="171"/>
      <c r="T2796" s="171"/>
      <c r="U2796" s="171"/>
      <c r="V2796" s="171"/>
      <c r="W2796" s="171"/>
      <c r="X2796" s="147"/>
      <c r="Y2796" s="108"/>
      <c r="Z2796" s="147"/>
      <c r="AA2796" s="147"/>
      <c r="AB2796"/>
      <c r="AC2796"/>
      <c r="AD2796"/>
      <c r="AE2796"/>
      <c r="AF2796"/>
      <c r="AG2796"/>
      <c r="AH2796"/>
      <c r="AI2796"/>
      <c r="AJ2796"/>
      <c r="AK2796"/>
    </row>
    <row r="2797" spans="1:37" ht="13" x14ac:dyDescent="0.3">
      <c r="Y2797" s="108"/>
      <c r="Z2797" s="147"/>
      <c r="AA2797" s="147"/>
      <c r="AB2797"/>
      <c r="AC2797"/>
      <c r="AD2797"/>
      <c r="AE2797"/>
      <c r="AF2797"/>
      <c r="AG2797"/>
      <c r="AH2797"/>
      <c r="AI2797"/>
      <c r="AJ2797"/>
      <c r="AK2797"/>
    </row>
    <row r="2798" spans="1:37" ht="13" x14ac:dyDescent="0.3">
      <c r="Y2798" s="108"/>
      <c r="Z2798" s="147"/>
      <c r="AA2798" s="147"/>
      <c r="AB2798"/>
      <c r="AC2798"/>
      <c r="AD2798"/>
      <c r="AE2798"/>
      <c r="AF2798"/>
      <c r="AG2798"/>
      <c r="AH2798"/>
      <c r="AI2798"/>
      <c r="AJ2798"/>
      <c r="AK2798"/>
    </row>
    <row r="2799" spans="1:37" ht="13" x14ac:dyDescent="0.3">
      <c r="Y2799" s="108"/>
      <c r="Z2799" s="147"/>
      <c r="AA2799" s="147"/>
      <c r="AB2799"/>
      <c r="AC2799"/>
      <c r="AD2799"/>
      <c r="AE2799"/>
      <c r="AF2799"/>
      <c r="AG2799"/>
      <c r="AH2799"/>
      <c r="AI2799"/>
      <c r="AJ2799"/>
      <c r="AK2799"/>
    </row>
    <row r="2800" spans="1:37" ht="13" x14ac:dyDescent="0.3">
      <c r="Y2800" s="108"/>
      <c r="Z2800" s="147"/>
      <c r="AA2800" s="147"/>
      <c r="AB2800"/>
      <c r="AC2800"/>
      <c r="AD2800"/>
      <c r="AE2800"/>
      <c r="AF2800"/>
      <c r="AG2800"/>
      <c r="AH2800"/>
      <c r="AI2800"/>
      <c r="AJ2800"/>
      <c r="AK2800"/>
    </row>
    <row r="2801" spans="17:37" ht="13" x14ac:dyDescent="0.3">
      <c r="Y2801" s="108"/>
      <c r="Z2801" s="147"/>
      <c r="AA2801" s="147"/>
      <c r="AB2801"/>
      <c r="AC2801"/>
      <c r="AD2801"/>
      <c r="AE2801"/>
      <c r="AF2801"/>
      <c r="AG2801"/>
      <c r="AH2801"/>
      <c r="AI2801"/>
      <c r="AJ2801"/>
      <c r="AK2801"/>
    </row>
    <row r="2802" spans="17:37" ht="13" x14ac:dyDescent="0.3">
      <c r="Q2802"/>
      <c r="R2802"/>
      <c r="S2802"/>
      <c r="T2802"/>
      <c r="U2802"/>
      <c r="V2802"/>
      <c r="W2802"/>
      <c r="Y2802" s="108"/>
      <c r="Z2802" s="147"/>
      <c r="AA2802" s="147"/>
      <c r="AB2802"/>
      <c r="AC2802"/>
      <c r="AD2802"/>
      <c r="AE2802"/>
      <c r="AF2802"/>
      <c r="AG2802"/>
      <c r="AH2802"/>
      <c r="AI2802"/>
      <c r="AJ2802"/>
      <c r="AK2802"/>
    </row>
    <row r="2803" spans="17:37" ht="13" x14ac:dyDescent="0.3">
      <c r="Q2803"/>
      <c r="R2803"/>
      <c r="S2803"/>
      <c r="T2803"/>
      <c r="U2803"/>
      <c r="V2803"/>
      <c r="W2803"/>
      <c r="Y2803" s="108"/>
      <c r="Z2803" s="147"/>
      <c r="AA2803" s="147"/>
      <c r="AB2803"/>
      <c r="AC2803"/>
      <c r="AD2803"/>
      <c r="AE2803"/>
      <c r="AF2803"/>
      <c r="AG2803"/>
      <c r="AH2803"/>
      <c r="AI2803"/>
      <c r="AJ2803"/>
      <c r="AK2803"/>
    </row>
    <row r="2804" spans="17:37" ht="13" x14ac:dyDescent="0.3">
      <c r="Q2804"/>
      <c r="R2804"/>
      <c r="S2804"/>
      <c r="T2804"/>
      <c r="U2804"/>
      <c r="V2804"/>
      <c r="W2804"/>
      <c r="Y2804" s="108"/>
      <c r="Z2804" s="147"/>
      <c r="AA2804" s="147"/>
      <c r="AB2804"/>
      <c r="AC2804"/>
      <c r="AD2804"/>
      <c r="AE2804"/>
      <c r="AF2804"/>
      <c r="AG2804"/>
      <c r="AH2804"/>
      <c r="AI2804"/>
      <c r="AJ2804"/>
      <c r="AK2804"/>
    </row>
    <row r="2805" spans="17:37" ht="13" x14ac:dyDescent="0.3">
      <c r="Q2805"/>
      <c r="R2805"/>
      <c r="S2805"/>
      <c r="T2805"/>
      <c r="U2805"/>
      <c r="V2805"/>
      <c r="W2805"/>
      <c r="Y2805" s="108"/>
      <c r="Z2805" s="147"/>
      <c r="AA2805" s="147"/>
      <c r="AB2805"/>
      <c r="AC2805"/>
      <c r="AD2805"/>
      <c r="AE2805"/>
      <c r="AF2805"/>
      <c r="AG2805"/>
      <c r="AH2805"/>
      <c r="AI2805"/>
      <c r="AJ2805"/>
      <c r="AK2805"/>
    </row>
    <row r="2806" spans="17:37" ht="13" x14ac:dyDescent="0.3">
      <c r="Q2806"/>
      <c r="R2806"/>
      <c r="S2806"/>
      <c r="T2806"/>
      <c r="U2806"/>
      <c r="V2806"/>
      <c r="W2806"/>
      <c r="Y2806" s="108"/>
      <c r="Z2806" s="147"/>
      <c r="AA2806" s="147"/>
      <c r="AB2806"/>
      <c r="AC2806"/>
      <c r="AD2806"/>
      <c r="AE2806"/>
      <c r="AF2806"/>
      <c r="AG2806"/>
      <c r="AH2806"/>
      <c r="AI2806"/>
      <c r="AJ2806"/>
      <c r="AK2806"/>
    </row>
    <row r="2807" spans="17:37" ht="13" x14ac:dyDescent="0.3">
      <c r="Q2807"/>
      <c r="R2807"/>
      <c r="S2807"/>
      <c r="T2807"/>
      <c r="U2807"/>
      <c r="V2807"/>
      <c r="W2807"/>
      <c r="Y2807" s="108"/>
      <c r="Z2807" s="147"/>
      <c r="AA2807" s="147"/>
      <c r="AB2807"/>
      <c r="AC2807"/>
      <c r="AD2807"/>
      <c r="AE2807"/>
      <c r="AF2807"/>
      <c r="AG2807"/>
      <c r="AH2807"/>
      <c r="AI2807"/>
      <c r="AJ2807"/>
      <c r="AK2807"/>
    </row>
    <row r="2808" spans="17:37" ht="13" x14ac:dyDescent="0.3">
      <c r="Q2808"/>
      <c r="R2808"/>
      <c r="S2808"/>
      <c r="T2808"/>
      <c r="U2808"/>
      <c r="V2808"/>
      <c r="W2808"/>
      <c r="Y2808" s="108"/>
      <c r="Z2808" s="147"/>
      <c r="AA2808" s="147"/>
      <c r="AB2808"/>
      <c r="AC2808"/>
      <c r="AD2808"/>
      <c r="AE2808"/>
      <c r="AF2808"/>
      <c r="AG2808"/>
      <c r="AH2808"/>
      <c r="AI2808"/>
      <c r="AJ2808"/>
      <c r="AK2808"/>
    </row>
    <row r="2809" spans="17:37" ht="13" x14ac:dyDescent="0.3">
      <c r="Q2809"/>
      <c r="R2809"/>
      <c r="S2809"/>
      <c r="T2809"/>
      <c r="U2809"/>
      <c r="V2809"/>
      <c r="W2809"/>
      <c r="Y2809" s="108"/>
      <c r="Z2809" s="147"/>
      <c r="AA2809" s="147"/>
      <c r="AB2809"/>
      <c r="AC2809"/>
      <c r="AD2809"/>
      <c r="AE2809"/>
      <c r="AF2809"/>
      <c r="AG2809"/>
      <c r="AH2809"/>
      <c r="AI2809"/>
      <c r="AJ2809"/>
      <c r="AK2809"/>
    </row>
    <row r="2810" spans="17:37" ht="13" x14ac:dyDescent="0.3">
      <c r="Q2810"/>
      <c r="R2810"/>
      <c r="S2810"/>
      <c r="T2810"/>
      <c r="U2810"/>
      <c r="V2810"/>
      <c r="W2810"/>
      <c r="Y2810" s="108"/>
      <c r="Z2810" s="147"/>
      <c r="AA2810" s="147"/>
      <c r="AB2810"/>
      <c r="AC2810"/>
      <c r="AD2810"/>
      <c r="AE2810"/>
      <c r="AF2810"/>
      <c r="AG2810"/>
      <c r="AH2810"/>
      <c r="AI2810"/>
      <c r="AJ2810"/>
      <c r="AK2810"/>
    </row>
    <row r="2811" spans="17:37" ht="13" x14ac:dyDescent="0.3">
      <c r="Q2811"/>
      <c r="R2811"/>
      <c r="S2811"/>
      <c r="T2811"/>
      <c r="U2811"/>
      <c r="V2811"/>
      <c r="W2811"/>
      <c r="Y2811" s="108"/>
      <c r="Z2811" s="147"/>
      <c r="AA2811" s="147"/>
      <c r="AB2811"/>
      <c r="AC2811"/>
      <c r="AD2811"/>
      <c r="AE2811"/>
      <c r="AF2811"/>
      <c r="AG2811"/>
      <c r="AH2811"/>
      <c r="AI2811"/>
      <c r="AJ2811"/>
      <c r="AK2811"/>
    </row>
    <row r="2812" spans="17:37" ht="13" x14ac:dyDescent="0.3">
      <c r="Q2812"/>
      <c r="R2812"/>
      <c r="S2812"/>
      <c r="T2812"/>
      <c r="U2812"/>
      <c r="V2812"/>
      <c r="W2812"/>
      <c r="Y2812" s="108"/>
      <c r="Z2812" s="147"/>
      <c r="AA2812" s="147"/>
      <c r="AB2812"/>
      <c r="AC2812"/>
      <c r="AD2812"/>
      <c r="AE2812"/>
      <c r="AF2812"/>
      <c r="AG2812"/>
      <c r="AH2812"/>
      <c r="AI2812"/>
      <c r="AJ2812"/>
      <c r="AK2812"/>
    </row>
    <row r="2813" spans="17:37" ht="13" x14ac:dyDescent="0.3">
      <c r="Q2813"/>
      <c r="R2813"/>
      <c r="S2813"/>
      <c r="T2813"/>
      <c r="U2813"/>
      <c r="V2813"/>
      <c r="W2813"/>
      <c r="Y2813" s="108"/>
      <c r="Z2813" s="147"/>
      <c r="AA2813" s="147"/>
      <c r="AB2813"/>
      <c r="AC2813"/>
      <c r="AD2813"/>
      <c r="AE2813"/>
      <c r="AF2813"/>
      <c r="AG2813"/>
      <c r="AH2813"/>
      <c r="AI2813"/>
      <c r="AJ2813"/>
      <c r="AK2813"/>
    </row>
    <row r="2814" spans="17:37" ht="13" x14ac:dyDescent="0.3">
      <c r="Q2814"/>
      <c r="R2814"/>
      <c r="S2814"/>
      <c r="T2814"/>
      <c r="U2814"/>
      <c r="V2814"/>
      <c r="W2814"/>
      <c r="Y2814" s="108"/>
      <c r="Z2814" s="147"/>
      <c r="AA2814" s="147"/>
      <c r="AB2814"/>
      <c r="AC2814"/>
      <c r="AD2814"/>
      <c r="AE2814"/>
      <c r="AF2814"/>
      <c r="AG2814"/>
      <c r="AH2814"/>
      <c r="AI2814"/>
      <c r="AJ2814"/>
      <c r="AK2814"/>
    </row>
    <row r="2815" spans="17:37" ht="13" x14ac:dyDescent="0.3">
      <c r="Q2815"/>
      <c r="R2815"/>
      <c r="S2815"/>
      <c r="T2815"/>
      <c r="U2815"/>
      <c r="V2815"/>
      <c r="W2815"/>
      <c r="Y2815" s="108"/>
      <c r="Z2815" s="147"/>
      <c r="AA2815" s="147"/>
      <c r="AB2815"/>
      <c r="AC2815"/>
      <c r="AD2815"/>
      <c r="AE2815"/>
      <c r="AF2815"/>
      <c r="AG2815"/>
      <c r="AH2815"/>
      <c r="AI2815"/>
      <c r="AJ2815"/>
      <c r="AK2815"/>
    </row>
    <row r="2816" spans="17:37" ht="13" x14ac:dyDescent="0.3">
      <c r="Q2816"/>
      <c r="R2816"/>
      <c r="S2816"/>
      <c r="T2816"/>
      <c r="U2816"/>
      <c r="V2816"/>
      <c r="W2816"/>
      <c r="Y2816" s="108"/>
      <c r="Z2816" s="147"/>
      <c r="AA2816" s="147"/>
      <c r="AB2816"/>
      <c r="AC2816"/>
      <c r="AD2816"/>
      <c r="AE2816"/>
      <c r="AF2816"/>
      <c r="AG2816"/>
      <c r="AH2816"/>
      <c r="AI2816"/>
      <c r="AJ2816"/>
      <c r="AK2816"/>
    </row>
    <row r="2817" spans="25:27" customFormat="1" ht="13" x14ac:dyDescent="0.3">
      <c r="Y2817" s="108"/>
      <c r="Z2817" s="147"/>
      <c r="AA2817" s="147"/>
    </row>
    <row r="2818" spans="25:27" customFormat="1" ht="13" x14ac:dyDescent="0.3">
      <c r="Y2818" s="108"/>
      <c r="Z2818" s="147"/>
      <c r="AA2818" s="147"/>
    </row>
    <row r="2819" spans="25:27" customFormat="1" ht="13" x14ac:dyDescent="0.3">
      <c r="Y2819" s="108"/>
      <c r="Z2819" s="147"/>
      <c r="AA2819" s="147"/>
    </row>
    <row r="2820" spans="25:27" customFormat="1" ht="13" x14ac:dyDescent="0.3">
      <c r="Y2820" s="108"/>
      <c r="Z2820" s="147"/>
      <c r="AA2820" s="147"/>
    </row>
    <row r="2821" spans="25:27" customFormat="1" ht="13" x14ac:dyDescent="0.3">
      <c r="Y2821" s="108"/>
      <c r="Z2821" s="147"/>
      <c r="AA2821" s="147"/>
    </row>
    <row r="2822" spans="25:27" customFormat="1" ht="13" x14ac:dyDescent="0.3">
      <c r="Y2822" s="108"/>
      <c r="Z2822" s="147"/>
      <c r="AA2822" s="147"/>
    </row>
    <row r="2823" spans="25:27" customFormat="1" ht="13" x14ac:dyDescent="0.3">
      <c r="Y2823" s="108"/>
      <c r="Z2823" s="147"/>
      <c r="AA2823" s="147"/>
    </row>
    <row r="2824" spans="25:27" customFormat="1" ht="13" x14ac:dyDescent="0.3">
      <c r="Y2824" s="108"/>
      <c r="Z2824" s="147"/>
      <c r="AA2824" s="147"/>
    </row>
    <row r="2825" spans="25:27" customFormat="1" ht="13" x14ac:dyDescent="0.3">
      <c r="Y2825" s="108"/>
      <c r="Z2825" s="147"/>
      <c r="AA2825" s="147"/>
    </row>
    <row r="2826" spans="25:27" customFormat="1" ht="13" x14ac:dyDescent="0.3">
      <c r="Y2826" s="108"/>
      <c r="Z2826" s="147"/>
      <c r="AA2826" s="147"/>
    </row>
    <row r="2827" spans="25:27" customFormat="1" ht="13" x14ac:dyDescent="0.3">
      <c r="Y2827" s="108"/>
      <c r="Z2827" s="147"/>
      <c r="AA2827" s="147"/>
    </row>
    <row r="2828" spans="25:27" customFormat="1" ht="13" x14ac:dyDescent="0.3">
      <c r="Y2828" s="108"/>
      <c r="Z2828" s="147"/>
      <c r="AA2828" s="147"/>
    </row>
    <row r="2829" spans="25:27" customFormat="1" ht="13" x14ac:dyDescent="0.3">
      <c r="Y2829" s="108"/>
      <c r="Z2829" s="147"/>
      <c r="AA2829" s="147"/>
    </row>
    <row r="2830" spans="25:27" customFormat="1" ht="13" x14ac:dyDescent="0.3">
      <c r="Y2830" s="108"/>
      <c r="Z2830" s="147"/>
      <c r="AA2830" s="147"/>
    </row>
    <row r="2831" spans="25:27" customFormat="1" ht="13" x14ac:dyDescent="0.3">
      <c r="Y2831" s="108"/>
      <c r="Z2831" s="147"/>
      <c r="AA2831" s="147"/>
    </row>
    <row r="2832" spans="25:27" customFormat="1" ht="13" x14ac:dyDescent="0.3">
      <c r="Y2832" s="108"/>
      <c r="Z2832" s="147"/>
      <c r="AA2832" s="147"/>
    </row>
    <row r="2833" spans="25:27" customFormat="1" ht="13" x14ac:dyDescent="0.3">
      <c r="Y2833" s="108"/>
      <c r="Z2833" s="147"/>
      <c r="AA2833" s="147"/>
    </row>
    <row r="2834" spans="25:27" customFormat="1" ht="13" x14ac:dyDescent="0.3">
      <c r="Y2834" s="108"/>
      <c r="Z2834" s="147"/>
      <c r="AA2834" s="147"/>
    </row>
    <row r="2835" spans="25:27" customFormat="1" ht="13" x14ac:dyDescent="0.3">
      <c r="Y2835" s="108"/>
      <c r="Z2835" s="147"/>
      <c r="AA2835" s="147"/>
    </row>
    <row r="2836" spans="25:27" customFormat="1" ht="13" x14ac:dyDescent="0.3">
      <c r="Y2836" s="108"/>
      <c r="Z2836" s="147"/>
      <c r="AA2836" s="147"/>
    </row>
    <row r="2837" spans="25:27" customFormat="1" ht="13" x14ac:dyDescent="0.3">
      <c r="Y2837" s="108"/>
      <c r="Z2837" s="147"/>
      <c r="AA2837" s="147"/>
    </row>
    <row r="2838" spans="25:27" customFormat="1" ht="13" x14ac:dyDescent="0.3">
      <c r="Y2838" s="108"/>
      <c r="Z2838" s="147"/>
      <c r="AA2838" s="147"/>
    </row>
    <row r="2839" spans="25:27" customFormat="1" ht="13" x14ac:dyDescent="0.3">
      <c r="Y2839" s="108"/>
      <c r="Z2839" s="147"/>
      <c r="AA2839" s="147"/>
    </row>
    <row r="2840" spans="25:27" customFormat="1" ht="13" x14ac:dyDescent="0.3">
      <c r="Y2840" s="108"/>
      <c r="Z2840" s="147"/>
      <c r="AA2840" s="147"/>
    </row>
    <row r="2841" spans="25:27" customFormat="1" ht="13" x14ac:dyDescent="0.3">
      <c r="Y2841" s="108"/>
      <c r="Z2841" s="147"/>
      <c r="AA2841" s="147"/>
    </row>
    <row r="2842" spans="25:27" customFormat="1" ht="13" x14ac:dyDescent="0.3">
      <c r="Y2842" s="108"/>
      <c r="Z2842" s="147"/>
      <c r="AA2842" s="147"/>
    </row>
    <row r="2843" spans="25:27" customFormat="1" ht="13" x14ac:dyDescent="0.3">
      <c r="Y2843" s="108"/>
      <c r="Z2843" s="147"/>
      <c r="AA2843" s="147"/>
    </row>
    <row r="2844" spans="25:27" customFormat="1" ht="13" x14ac:dyDescent="0.3">
      <c r="Y2844" s="108"/>
      <c r="Z2844" s="147"/>
      <c r="AA2844" s="147"/>
    </row>
    <row r="2845" spans="25:27" customFormat="1" ht="13" x14ac:dyDescent="0.3">
      <c r="Y2845" s="108"/>
      <c r="Z2845" s="147"/>
      <c r="AA2845" s="147"/>
    </row>
    <row r="2846" spans="25:27" customFormat="1" ht="13" x14ac:dyDescent="0.3">
      <c r="Y2846" s="108"/>
      <c r="Z2846" s="147"/>
      <c r="AA2846" s="147"/>
    </row>
    <row r="2847" spans="25:27" customFormat="1" ht="13" x14ac:dyDescent="0.3">
      <c r="Y2847" s="108"/>
      <c r="Z2847" s="147"/>
      <c r="AA2847" s="147"/>
    </row>
    <row r="2848" spans="25:27" customFormat="1" ht="13" x14ac:dyDescent="0.3">
      <c r="Y2848" s="108"/>
      <c r="Z2848" s="147"/>
      <c r="AA2848" s="147"/>
    </row>
    <row r="2849" spans="25:27" customFormat="1" ht="13" x14ac:dyDescent="0.3">
      <c r="Y2849" s="108"/>
      <c r="Z2849" s="147"/>
      <c r="AA2849" s="147"/>
    </row>
    <row r="2850" spans="25:27" customFormat="1" ht="13" x14ac:dyDescent="0.3">
      <c r="Y2850" s="108"/>
      <c r="Z2850" s="147"/>
      <c r="AA2850" s="147"/>
    </row>
    <row r="2851" spans="25:27" customFormat="1" ht="13" x14ac:dyDescent="0.3">
      <c r="Y2851" s="108"/>
      <c r="Z2851" s="147"/>
      <c r="AA2851" s="147"/>
    </row>
    <row r="2852" spans="25:27" customFormat="1" ht="13" x14ac:dyDescent="0.3">
      <c r="Y2852" s="108"/>
      <c r="Z2852" s="147"/>
      <c r="AA2852" s="147"/>
    </row>
    <row r="2853" spans="25:27" customFormat="1" ht="13" x14ac:dyDescent="0.3">
      <c r="Y2853" s="108"/>
      <c r="Z2853" s="147"/>
      <c r="AA2853" s="147"/>
    </row>
    <row r="2854" spans="25:27" customFormat="1" ht="13" x14ac:dyDescent="0.3">
      <c r="Y2854" s="108"/>
      <c r="Z2854" s="147"/>
      <c r="AA2854" s="147"/>
    </row>
    <row r="2855" spans="25:27" customFormat="1" ht="13" x14ac:dyDescent="0.3">
      <c r="Y2855" s="108"/>
      <c r="Z2855" s="147"/>
      <c r="AA2855" s="147"/>
    </row>
    <row r="2856" spans="25:27" customFormat="1" ht="13" x14ac:dyDescent="0.3">
      <c r="Y2856" s="108"/>
      <c r="Z2856" s="147"/>
      <c r="AA2856" s="147"/>
    </row>
    <row r="2857" spans="25:27" customFormat="1" ht="13" x14ac:dyDescent="0.3">
      <c r="Y2857" s="108"/>
      <c r="Z2857" s="147"/>
      <c r="AA2857" s="147"/>
    </row>
    <row r="2858" spans="25:27" customFormat="1" ht="13" x14ac:dyDescent="0.3">
      <c r="Y2858" s="108"/>
      <c r="Z2858" s="147"/>
      <c r="AA2858" s="147"/>
    </row>
    <row r="2859" spans="25:27" customFormat="1" ht="13" x14ac:dyDescent="0.3">
      <c r="Y2859" s="108"/>
    </row>
  </sheetData>
  <sheetProtection algorithmName="SHA-512" hashValue="ZmBq0YF6ymsh5/6ySL5ORXJ+xfYe892k7yyrYz4CoAERlxniWJ+ONj8hX8suoCBvkqOzLn+4Je8Oab4SmkEudA==" saltValue="pyjVwtmJxWlKxuWzzxf/uw==" spinCount="100000" sheet="1" selectLockedCells="1"/>
  <conditionalFormatting sqref="Q8:Q307">
    <cfRule type="cellIs" dxfId="127" priority="26" stopIfTrue="1" operator="equal">
      <formula>"Low risk"</formula>
    </cfRule>
    <cfRule type="cellIs" dxfId="126" priority="27" stopIfTrue="1" operator="equal">
      <formula>"Moderate Risk"</formula>
    </cfRule>
    <cfRule type="cellIs" dxfId="125" priority="28" stopIfTrue="1" operator="equal">
      <formula>"High risk"</formula>
    </cfRule>
    <cfRule type="cellIs" dxfId="124" priority="29" stopIfTrue="1" operator="equal">
      <formula>"No risk"</formula>
    </cfRule>
  </conditionalFormatting>
  <conditionalFormatting sqref="Q8:Q307">
    <cfRule type="containsBlanks" dxfId="123" priority="31" stopIfTrue="1">
      <formula>LEN(TRIM(Q8))=0</formula>
    </cfRule>
  </conditionalFormatting>
  <conditionalFormatting sqref="Q8:Q307">
    <cfRule type="cellIs" dxfId="122" priority="30" stopIfTrue="1" operator="equal">
      <formula>"Incomplete"</formula>
    </cfRule>
  </conditionalFormatting>
  <conditionalFormatting sqref="W9:W307">
    <cfRule type="expression" dxfId="121" priority="25" stopIfTrue="1">
      <formula>AND( ISTEXT($W9), OR(ISBLANK($U9), $U9="N"))</formula>
    </cfRule>
  </conditionalFormatting>
  <conditionalFormatting sqref="H9:H307">
    <cfRule type="expression" dxfId="120" priority="32" stopIfTrue="1">
      <formula>AND(ISNUMBER($D9), ISBLANK($H9))</formula>
    </cfRule>
  </conditionalFormatting>
  <conditionalFormatting sqref="F9:F307">
    <cfRule type="expression" dxfId="119" priority="33" stopIfTrue="1">
      <formula>AND(ISNUMBER($D9), ISBLANK($F9))</formula>
    </cfRule>
  </conditionalFormatting>
  <conditionalFormatting sqref="E9:E307">
    <cfRule type="expression" dxfId="118" priority="34" stopIfTrue="1">
      <formula>AND(ISNUMBER($D9), ISBLANK($E9))</formula>
    </cfRule>
  </conditionalFormatting>
  <conditionalFormatting sqref="D9:D307">
    <cfRule type="expression" dxfId="117" priority="35" stopIfTrue="1">
      <formula>AND(ISTEXT(#REF!), ISBLANK($D9))</formula>
    </cfRule>
  </conditionalFormatting>
  <conditionalFormatting sqref="G9:G307">
    <cfRule type="expression" dxfId="116" priority="24" stopIfTrue="1">
      <formula>AND(ISNUMBER($D9), ISBLANK($G9))</formula>
    </cfRule>
  </conditionalFormatting>
  <conditionalFormatting sqref="V9:W307">
    <cfRule type="expression" dxfId="115" priority="23" stopIfTrue="1">
      <formula>AND($U9 = $U$712, ISBLANK($W9) )</formula>
    </cfRule>
  </conditionalFormatting>
  <conditionalFormatting sqref="U9:U307">
    <cfRule type="expression" dxfId="114" priority="37" stopIfTrue="1">
      <formula>AND($R9 = $R$713, ISBLANK($U9))</formula>
    </cfRule>
  </conditionalFormatting>
  <conditionalFormatting sqref="T9:T307">
    <cfRule type="expression" dxfId="113" priority="38" stopIfTrue="1">
      <formula>AND($R9 = $R$712, ISBLANK($T9))</formula>
    </cfRule>
    <cfRule type="expression" dxfId="112" priority="39" stopIfTrue="1">
      <formula>AND($R9 = "", ISTEXT($T9))</formula>
    </cfRule>
  </conditionalFormatting>
  <conditionalFormatting sqref="S9:S307">
    <cfRule type="expression" dxfId="111" priority="40" stopIfTrue="1">
      <formula>AND($R9 = $R$714, ISBLANK($S9))</formula>
    </cfRule>
    <cfRule type="expression" dxfId="110" priority="41" stopIfTrue="1">
      <formula>AND($R9 = "", ISTEXT($S9))</formula>
    </cfRule>
  </conditionalFormatting>
  <conditionalFormatting sqref="J9:J307">
    <cfRule type="expression" dxfId="109" priority="42" stopIfTrue="1">
      <formula>AND($I9 = $I$713, ISBLANK($J9))</formula>
    </cfRule>
    <cfRule type="expression" dxfId="108" priority="43">
      <formula>AND($I9 = $I$712, ISBLANK($J9))</formula>
    </cfRule>
  </conditionalFormatting>
  <conditionalFormatting sqref="K9:K307">
    <cfRule type="expression" dxfId="107" priority="44" stopIfTrue="1">
      <formula>AND($I9 = $I$713, ISBLANK($K9))</formula>
    </cfRule>
  </conditionalFormatting>
  <conditionalFormatting sqref="L9:L307">
    <cfRule type="expression" dxfId="106" priority="45" stopIfTrue="1">
      <formula>AND($I9 = $I$713, ISBLANK($L9))</formula>
    </cfRule>
  </conditionalFormatting>
  <conditionalFormatting sqref="M9:M307">
    <cfRule type="expression" dxfId="105" priority="46" stopIfTrue="1">
      <formula>AND($I9 = $I$713, ISBLANK($M9))</formula>
    </cfRule>
  </conditionalFormatting>
  <conditionalFormatting sqref="N9:N307">
    <cfRule type="expression" dxfId="104" priority="47" stopIfTrue="1">
      <formula>AND($I9 = $I$713, ISBLANK($N9))</formula>
    </cfRule>
  </conditionalFormatting>
  <conditionalFormatting sqref="O9:O307">
    <cfRule type="expression" dxfId="103" priority="48" stopIfTrue="1">
      <formula>AND($I9 = $I$713, ISBLANK($O9))</formula>
    </cfRule>
  </conditionalFormatting>
  <conditionalFormatting sqref="V9:V307">
    <cfRule type="expression" dxfId="102" priority="36" stopIfTrue="1">
      <formula>AND($V9="No referral was made", $U9="N")</formula>
    </cfRule>
    <cfRule type="expression" dxfId="101" priority="49" stopIfTrue="1">
      <formula>AND( ISTEXT($V9), OR(ISBLANK($U9), $U9="N"))</formula>
    </cfRule>
    <cfRule type="expression" dxfId="100" priority="50" stopIfTrue="1">
      <formula>AND($U9 = $U$713, ISTEXT($V9))</formula>
    </cfRule>
  </conditionalFormatting>
  <conditionalFormatting sqref="H8">
    <cfRule type="expression" dxfId="99" priority="19" stopIfTrue="1">
      <formula>AND(ISNUMBER($D8), ISBLANK($H8))</formula>
    </cfRule>
  </conditionalFormatting>
  <conditionalFormatting sqref="F8">
    <cfRule type="expression" dxfId="98" priority="20" stopIfTrue="1">
      <formula>AND(ISNUMBER($D8), ISBLANK($F8))</formula>
    </cfRule>
  </conditionalFormatting>
  <conditionalFormatting sqref="E8">
    <cfRule type="expression" dxfId="97" priority="21" stopIfTrue="1">
      <formula>AND(ISNUMBER($D8), ISBLANK($E8))</formula>
    </cfRule>
  </conditionalFormatting>
  <conditionalFormatting sqref="D8">
    <cfRule type="expression" dxfId="96" priority="22" stopIfTrue="1">
      <formula>AND(ISTEXT(#REF!), ISBLANK($D8))</formula>
    </cfRule>
  </conditionalFormatting>
  <conditionalFormatting sqref="G8">
    <cfRule type="expression" dxfId="95" priority="18" stopIfTrue="1">
      <formula>AND(ISNUMBER($D8), ISBLANK($G8))</formula>
    </cfRule>
  </conditionalFormatting>
  <conditionalFormatting sqref="J8">
    <cfRule type="expression" dxfId="94" priority="11" stopIfTrue="1">
      <formula>AND($I8 = $I$713, ISBLANK($J8))</formula>
    </cfRule>
    <cfRule type="expression" dxfId="93" priority="12">
      <formula>AND($I8 = $I$712, ISBLANK($J8))</formula>
    </cfRule>
  </conditionalFormatting>
  <conditionalFormatting sqref="K8">
    <cfRule type="expression" dxfId="92" priority="13" stopIfTrue="1">
      <formula>AND($I8 = $I$713, ISBLANK($K8))</formula>
    </cfRule>
  </conditionalFormatting>
  <conditionalFormatting sqref="L8">
    <cfRule type="expression" dxfId="91" priority="14" stopIfTrue="1">
      <formula>AND($I8 = $I$713, ISBLANK($L8))</formula>
    </cfRule>
  </conditionalFormatting>
  <conditionalFormatting sqref="M8">
    <cfRule type="expression" dxfId="90" priority="15" stopIfTrue="1">
      <formula>AND($I8 = $I$713, ISBLANK($M8))</formula>
    </cfRule>
  </conditionalFormatting>
  <conditionalFormatting sqref="N8">
    <cfRule type="expression" dxfId="89" priority="16" stopIfTrue="1">
      <formula>AND($I8 = $I$713, ISBLANK($N8))</formula>
    </cfRule>
  </conditionalFormatting>
  <conditionalFormatting sqref="O8">
    <cfRule type="expression" dxfId="88" priority="17" stopIfTrue="1">
      <formula>AND($I8 = $I$713, ISBLANK($O8))</formula>
    </cfRule>
  </conditionalFormatting>
  <conditionalFormatting sqref="W8">
    <cfRule type="expression" dxfId="87" priority="2" stopIfTrue="1">
      <formula>AND( ISTEXT($W8), OR(ISBLANK($U8), $U8="N"))</formula>
    </cfRule>
  </conditionalFormatting>
  <conditionalFormatting sqref="V8:W8">
    <cfRule type="expression" dxfId="86" priority="1" stopIfTrue="1">
      <formula>AND($U8 = $U$712, ISBLANK($W8) )</formula>
    </cfRule>
  </conditionalFormatting>
  <conditionalFormatting sqref="U8">
    <cfRule type="expression" dxfId="85" priority="4" stopIfTrue="1">
      <formula>AND($R8 = $R$713, ISBLANK($U8))</formula>
    </cfRule>
  </conditionalFormatting>
  <conditionalFormatting sqref="T8">
    <cfRule type="expression" dxfId="84" priority="5" stopIfTrue="1">
      <formula>AND($R8 = $R$712, ISBLANK($T8))</formula>
    </cfRule>
    <cfRule type="expression" dxfId="83" priority="6" stopIfTrue="1">
      <formula>AND($R8 = "", ISTEXT($T8))</formula>
    </cfRule>
  </conditionalFormatting>
  <conditionalFormatting sqref="S8">
    <cfRule type="expression" dxfId="82" priority="7" stopIfTrue="1">
      <formula>AND($R8 = $R$714, ISBLANK($S8))</formula>
    </cfRule>
    <cfRule type="expression" dxfId="81" priority="8" stopIfTrue="1">
      <formula>AND($R8 = "", ISTEXT($S8))</formula>
    </cfRule>
  </conditionalFormatting>
  <conditionalFormatting sqref="V8">
    <cfRule type="expression" dxfId="80" priority="3" stopIfTrue="1">
      <formula>AND($V8="No referral was made", $U8="N")</formula>
    </cfRule>
    <cfRule type="expression" dxfId="79" priority="9" stopIfTrue="1">
      <formula>AND( ISTEXT($V8), OR(ISBLANK($U8), $U8="N"))</formula>
    </cfRule>
    <cfRule type="expression" dxfId="78" priority="10" stopIfTrue="1">
      <formula>AND($U8 = $U$713, ISTEXT($V8))</formula>
    </cfRule>
  </conditionalFormatting>
  <dataValidations count="41">
    <dataValidation type="list" allowBlank="1" showInputMessage="1" showErrorMessage="1" promptTitle="Comments" prompt="Select an option from the drop-down list OR enter any other comment as needed. " sqref="X8:X707" xr:uid="{00000000-0002-0000-0400-000000000000}">
      <formula1>CommentOptions</formula1>
    </dataValidation>
    <dataValidation allowBlank="1" showInputMessage="1" showErrorMessage="1" promptTitle="Positive Reinforcement" prompt="Reinforce good choices." sqref="S7" xr:uid="{00000000-0002-0000-0400-000001000000}"/>
    <dataValidation type="list" allowBlank="1" showInputMessage="1" showErrorMessage="1" promptTitle="Brief Intervention" prompt="Was a Brief Intervention conducted?" sqref="T8:T707" xr:uid="{00000000-0002-0000-0400-000002000000}">
      <formula1>YNselector</formula1>
    </dataValidation>
    <dataValidation allowBlank="1" showInputMessage="1" showErrorMessage="1" promptTitle="Age of the student" prompt="Enter a whole number. " sqref="D7" xr:uid="{00000000-0002-0000-0400-000003000000}"/>
    <dataValidation type="list" allowBlank="1" showInputMessage="1" showErrorMessage="1" promptTitle="Role of Screener" prompt="Nurse_x000a_Counselor (Adjustment/Guidance)_x000a_Social Worker_x000a_Psychologist_x000a_Teacher_x000a_Other" sqref="C308:C707" xr:uid="{00000000-0002-0000-04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4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4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400-000007000000}"/>
    <dataValidation allowBlank="1" showInputMessage="1" showErrorMessage="1" prompt="Did the student keep the appointment with the provider to whom he or she was referred?" sqref="W7" xr:uid="{00000000-0002-0000-0400-000008000000}"/>
    <dataValidation allowBlank="1" showInputMessage="1" showErrorMessage="1" prompt="Brief Intervention" sqref="T7" xr:uid="{00000000-0002-0000-04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400-00000A000000}">
      <formula1>0</formula1>
      <formula2>365</formula2>
    </dataValidation>
    <dataValidation allowBlank="1" showInputMessage="1" showErrorMessage="1" promptTitle=" Vaping or tobacco" prompt="During the past 12 months, on how many days did you use a vaping device containing nicotine or flavors, or use any tobacco products?_x000a_Enter “0” if none." sqref="H7" xr:uid="{00000000-0002-0000-0400-00000B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4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4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4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400-00000F000000}"/>
    <dataValidation allowBlank="1" showInputMessage="1" showErrorMessage="1" promptTitle="Enrollment" prompt="Enrollment in grade(s) screened." sqref="X5" xr:uid="{00000000-0002-0000-04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707" xr:uid="{00000000-0002-0000-0400-000011000000}">
      <formula1>YNselector</formula1>
    </dataValidation>
    <dataValidation allowBlank="1" showInputMessage="1" showErrorMessage="1" promptTitle="Trouble" prompt="Have you ever gotten into TROUBLE while you were using alcohol or drugs?" sqref="O7" xr:uid="{00000000-0002-0000-04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707" xr:uid="{00000000-0002-0000-0400-000013000000}">
      <formula1>YNselector</formula1>
    </dataValidation>
    <dataValidation allowBlank="1" showInputMessage="1" showErrorMessage="1" promptTitle="Family or Friends" prompt="Do your FAMILY or FRIENDS ever tell you that you should cut down on your drinking or durg use?" sqref="N7" xr:uid="{00000000-0002-0000-04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707" xr:uid="{00000000-0002-0000-0400-000015000000}">
      <formula1>YNselector</formula1>
    </dataValidation>
    <dataValidation allowBlank="1" showInputMessage="1" showErrorMessage="1" promptTitle="Forget" prompt="Do you ever FORGET things you did while using alcohol or drugs?" sqref="M7" xr:uid="{00000000-0002-0000-04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707" xr:uid="{00000000-0002-0000-0400-000017000000}">
      <formula1>YNselector</formula1>
    </dataValidation>
    <dataValidation allowBlank="1" showInputMessage="1" showErrorMessage="1" promptTitle="Alone" prompt="Do you ever use alcohol or drugs while you are by yourself, or ALONE?" sqref="L7" xr:uid="{00000000-0002-0000-04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707" xr:uid="{00000000-0002-0000-0400-000019000000}">
      <formula1>YNselector</formula1>
    </dataValidation>
    <dataValidation allowBlank="1" showInputMessage="1" showErrorMessage="1" promptTitle="Relax" prompt="Do you ever use alcohol or drugs to RELAX, feel better about yourself, or fit in?" sqref="K7" xr:uid="{00000000-0002-0000-04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707" xr:uid="{00000000-0002-0000-04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400-00001C000000}"/>
    <dataValidation type="date" allowBlank="1" showInputMessage="1" showErrorMessage="1" error="Please enter a date (such as &quot;1/15/2017&quot;)" promptTitle="Date of Screening" prompt="Enter the date the screening was conducted (Use MM/DD/YYYY format.  For example:  9/5/2016 or 11/14/2016)" sqref="A8:A307 A309:A707" xr:uid="{00000000-0002-0000-0400-00001D000000}">
      <formula1>42370</formula1>
      <formula2>46234</formula2>
    </dataValidation>
    <dataValidation type="whole" showInputMessage="1" showErrorMessage="1" error="Please enter a whole number between 6 and 30." promptTitle="Age of the student" prompt="Enter a whole number." sqref="D8:D707" xr:uid="{00000000-0002-0000-0400-00001E000000}">
      <formula1>6</formula1>
      <formula2>30</formula2>
    </dataValidation>
    <dataValidation showInputMessage="1" showErrorMessage="1" error="You entered an invalid response.  Click Cancel and select an option from the drop-down menu, or just enter Y, N, y, or n." sqref="I8:I707" xr:uid="{00000000-0002-0000-0400-00001F000000}"/>
    <dataValidation type="list" showInputMessage="1" showErrorMessage="1" error="Invalid entry. Click Cancel and select an option from the drop-down menu." promptTitle="Positive Reinforcement" prompt="Reinforce good choices." sqref="S8:S707" xr:uid="{00000000-0002-0000-0400-000020000000}">
      <formula1>$T$712:$T$713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400-000021000000}">
      <formula1>YNDKselector</formula1>
    </dataValidation>
    <dataValidation type="list" showInputMessage="1" showErrorMessage="1" promptTitle="Referral" prompt="Was the student referred to a provider for follow-up?" sqref="U8:U707" xr:uid="{00000000-0002-0000-04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400-000023000000}">
      <formula1>ReferralOptions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4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307" xr:uid="{185D6614-10F5-4F64-86A8-83DCB05D11F4}">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weed, oil, or hash by smoking, vaping, or in food) or “synthetic marijuana” (like “K2,” “Spice”)? _x000a_Enter “0” if none." sqref="F8:F307" xr:uid="{4257BFB5-A5FD-4128-9E58-03EA5650B73F}">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rescription or over-the-counter medications, and things that you sniff, huff, or vape)? _x000a_Enter “0” if none." sqref="G8:G307" xr:uid="{42CADCB2-935E-4E25-91AC-FA547D12DB21}">
      <formula1>0</formula1>
      <formula2>365</formula2>
    </dataValidation>
    <dataValidation type="whole" showInputMessage="1" showErrorMessage="1" error="You entered an invalid response.  Enter a whole number between 0 and 365 inclusive." promptTitle="Vaping or tobacco" prompt="During the past 12 months, on how many days did you use a vaping device containing nicotine or flavors, or use any tobacco products?_x000a_Enter “0” if none." sqref="H8:H307" xr:uid="{884C9BF0-D6BD-47AF-8725-D4EB366FA994}">
      <formula1>0</formula1>
      <formula2>365</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C00000"/>
  </sheetPr>
  <dimension ref="A1:AK2859"/>
  <sheetViews>
    <sheetView topLeftCell="A2" zoomScaleNormal="100" workbookViewId="0">
      <pane ySplit="6" topLeftCell="A8" activePane="bottomLeft" state="frozen"/>
      <selection activeCell="F11" sqref="F11"/>
      <selection pane="bottomLeft" activeCell="A8" sqref="A8:A307 A309:A707"/>
    </sheetView>
  </sheetViews>
  <sheetFormatPr defaultColWidth="9.08984375" defaultRowHeight="12.5" x14ac:dyDescent="0.25"/>
  <cols>
    <col min="1" max="1" width="10.453125" customWidth="1"/>
    <col min="2" max="2" width="5.08984375" hidden="1" customWidth="1"/>
    <col min="3" max="3" width="12" customWidth="1"/>
    <col min="4" max="4" width="8" customWidth="1"/>
    <col min="5" max="5" width="6.81640625" customWidth="1"/>
    <col min="6" max="6" width="9.08984375" customWidth="1"/>
    <col min="7" max="7" width="7.453125" customWidth="1"/>
    <col min="8" max="8" width="8.453125" customWidth="1"/>
    <col min="9" max="9" width="17.08984375" customWidth="1"/>
    <col min="10" max="10" width="6.08984375" customWidth="1"/>
    <col min="11" max="11" width="7.453125" customWidth="1"/>
    <col min="12" max="15" width="6.08984375" customWidth="1"/>
    <col min="16" max="16" width="9.6328125" customWidth="1"/>
    <col min="17" max="17" width="13" style="6" hidden="1" customWidth="1"/>
    <col min="18" max="18" width="16.81640625" style="6" customWidth="1"/>
    <col min="19" max="19" width="12.6328125" style="6" customWidth="1"/>
    <col min="20" max="20" width="6" style="6" customWidth="1"/>
    <col min="21" max="21" width="8" style="6" customWidth="1"/>
    <col min="22" max="22" width="16.6328125" style="6" customWidth="1"/>
    <col min="23" max="23" width="11" style="6" customWidth="1"/>
    <col min="24" max="24" width="21" customWidth="1"/>
    <col min="25" max="25" width="3.81640625" style="63" customWidth="1"/>
    <col min="28" max="37" width="9.08984375" style="147"/>
  </cols>
  <sheetData>
    <row r="1" spans="1:37" ht="13" hidden="1" thickBot="1" x14ac:dyDescent="0.3">
      <c r="A1" t="s">
        <v>0</v>
      </c>
      <c r="B1" t="s">
        <v>2601</v>
      </c>
      <c r="C1" t="s">
        <v>2583</v>
      </c>
      <c r="D1" t="s">
        <v>1</v>
      </c>
      <c r="E1" t="s">
        <v>52</v>
      </c>
      <c r="F1" t="s">
        <v>2584</v>
      </c>
      <c r="G1" t="s">
        <v>2585</v>
      </c>
      <c r="H1" t="s">
        <v>2586</v>
      </c>
      <c r="I1" t="s">
        <v>2600</v>
      </c>
      <c r="J1" t="s">
        <v>2587</v>
      </c>
      <c r="K1" t="s">
        <v>2588</v>
      </c>
      <c r="L1" t="s">
        <v>2589</v>
      </c>
      <c r="M1" t="s">
        <v>2592</v>
      </c>
      <c r="N1" t="s">
        <v>2590</v>
      </c>
      <c r="O1" t="s">
        <v>2591</v>
      </c>
      <c r="P1" t="s">
        <v>2593</v>
      </c>
      <c r="Q1" s="6" t="s">
        <v>2604</v>
      </c>
      <c r="R1" s="6" t="s">
        <v>2594</v>
      </c>
      <c r="S1" s="6" t="s">
        <v>2595</v>
      </c>
      <c r="T1" s="6" t="s">
        <v>2596</v>
      </c>
      <c r="U1" s="6" t="s">
        <v>2597</v>
      </c>
      <c r="V1" s="6" t="s">
        <v>2598</v>
      </c>
      <c r="W1" s="6" t="s">
        <v>2599</v>
      </c>
      <c r="X1" s="6" t="s">
        <v>10</v>
      </c>
      <c r="Y1" s="63" t="s">
        <v>2602</v>
      </c>
      <c r="Z1" s="244" t="s">
        <v>2577</v>
      </c>
    </row>
    <row r="2" spans="1:37" s="1" customFormat="1" ht="20.25" customHeight="1" thickTop="1" x14ac:dyDescent="0.45">
      <c r="A2" s="137" t="s">
        <v>2518</v>
      </c>
      <c r="B2" s="15"/>
      <c r="C2" s="15"/>
      <c r="D2" s="15"/>
      <c r="E2" s="15"/>
      <c r="F2" s="15"/>
      <c r="G2" s="15"/>
      <c r="H2" s="15"/>
      <c r="I2" s="15"/>
      <c r="J2" s="15"/>
      <c r="K2" s="15"/>
      <c r="L2" s="15"/>
      <c r="M2" s="15"/>
      <c r="N2" s="15"/>
      <c r="O2" s="15"/>
      <c r="P2" s="15"/>
      <c r="Q2" s="15"/>
      <c r="R2" s="15"/>
      <c r="S2" s="161"/>
      <c r="T2" s="162"/>
      <c r="U2" s="163"/>
      <c r="V2" s="164" t="s">
        <v>145</v>
      </c>
      <c r="W2" s="165"/>
      <c r="X2" s="166" t="str">
        <f>Instructions!B4</f>
        <v>2021-2022 School Year (Rev. 1/17/23)</v>
      </c>
      <c r="Y2" s="17"/>
      <c r="Z2" s="245" t="s">
        <v>2605</v>
      </c>
      <c r="AA2" s="13"/>
      <c r="AB2" s="144"/>
      <c r="AC2" s="144"/>
      <c r="AD2" s="144"/>
      <c r="AE2" s="144"/>
      <c r="AF2" s="144"/>
      <c r="AG2" s="144"/>
      <c r="AH2" s="144"/>
      <c r="AI2" s="144"/>
      <c r="AJ2" s="144"/>
      <c r="AK2" s="144"/>
    </row>
    <row r="3" spans="1:37" s="1" customFormat="1" ht="20.25" customHeight="1" thickBot="1" x14ac:dyDescent="0.5">
      <c r="A3" s="18" t="s">
        <v>118</v>
      </c>
      <c r="B3" s="19"/>
      <c r="C3" s="19"/>
      <c r="D3" s="19"/>
      <c r="E3" s="19"/>
      <c r="F3" s="19"/>
      <c r="G3" s="19"/>
      <c r="H3" s="19"/>
      <c r="I3" s="19"/>
      <c r="J3" s="19"/>
      <c r="K3" s="19"/>
      <c r="L3" s="19"/>
      <c r="M3" s="19"/>
      <c r="N3" s="19"/>
      <c r="O3" s="19"/>
      <c r="P3" s="19"/>
      <c r="Q3" s="19"/>
      <c r="R3" s="19"/>
      <c r="S3" s="19"/>
      <c r="T3" s="150"/>
      <c r="U3" s="19"/>
      <c r="V3" s="19"/>
      <c r="W3" s="19"/>
      <c r="X3" s="19"/>
      <c r="Y3" s="17"/>
      <c r="Z3" s="245" t="s">
        <v>2578</v>
      </c>
      <c r="AA3" s="13"/>
      <c r="AB3" s="144"/>
      <c r="AC3" s="144"/>
      <c r="AD3" s="144"/>
      <c r="AE3" s="144"/>
      <c r="AF3" s="144"/>
      <c r="AG3" s="144"/>
      <c r="AH3" s="144"/>
      <c r="AI3" s="144"/>
      <c r="AJ3" s="144"/>
      <c r="AK3" s="144"/>
    </row>
    <row r="4" spans="1:37" s="1" customFormat="1" ht="20.25" customHeight="1" thickBot="1" x14ac:dyDescent="0.5">
      <c r="A4" s="159" t="s">
        <v>155</v>
      </c>
      <c r="B4" s="160"/>
      <c r="C4" s="217" t="s">
        <v>151</v>
      </c>
      <c r="D4" s="218"/>
      <c r="E4" s="216" t="s">
        <v>152</v>
      </c>
      <c r="F4" s="233"/>
      <c r="G4" s="214" t="s">
        <v>162</v>
      </c>
      <c r="H4" s="215"/>
      <c r="I4" s="156"/>
      <c r="J4" s="156"/>
      <c r="K4" s="152"/>
      <c r="L4" s="152"/>
      <c r="M4" s="150" t="s">
        <v>157</v>
      </c>
      <c r="N4" s="221" t="str">
        <f>IF(ISBLANK('School Info'!B9), "", 'School Info'!B9)</f>
        <v/>
      </c>
      <c r="O4" s="234"/>
      <c r="P4" s="234"/>
      <c r="Q4" s="234"/>
      <c r="R4" s="235"/>
      <c r="S4" s="151"/>
      <c r="T4" s="153" t="s">
        <v>154</v>
      </c>
      <c r="U4" s="236" t="str">
        <f>IF(ISBLANK('School Info'!B10), "", 'School Info'!B10)</f>
        <v/>
      </c>
      <c r="V4" s="237"/>
      <c r="W4" s="237"/>
      <c r="X4" s="237"/>
      <c r="Y4" s="17"/>
      <c r="Z4" s="245" t="s">
        <v>2579</v>
      </c>
      <c r="AA4" s="13"/>
      <c r="AB4" s="145"/>
      <c r="AC4" s="144"/>
      <c r="AD4" s="144"/>
      <c r="AE4" s="144"/>
      <c r="AF4" s="144"/>
      <c r="AG4" s="144"/>
      <c r="AH4" s="144"/>
      <c r="AI4" s="144"/>
      <c r="AJ4" s="144"/>
      <c r="AK4" s="144"/>
    </row>
    <row r="5" spans="1:37" s="5" customFormat="1" ht="20.25" customHeight="1" thickBot="1" x14ac:dyDescent="0.35">
      <c r="A5" s="157" t="s">
        <v>26</v>
      </c>
      <c r="B5" s="219"/>
      <c r="C5" s="238" t="str">
        <f>IF(ISBLANK('School Info'!B11), "", 'School Info'!B11)</f>
        <v/>
      </c>
      <c r="D5" s="238"/>
      <c r="E5" s="238"/>
      <c r="F5" s="238"/>
      <c r="G5" s="238"/>
      <c r="H5" s="158" t="s">
        <v>27</v>
      </c>
      <c r="I5" s="225" t="str">
        <f>IF(ISBLANK('School Info'!B12), "", 'School Info'!B12)</f>
        <v/>
      </c>
      <c r="J5" s="224"/>
      <c r="K5" s="154" t="s">
        <v>80</v>
      </c>
      <c r="L5" s="200" t="str">
        <f>IF(ISBLANK('School Info'!B13), "", 'School Info'!B13)</f>
        <v/>
      </c>
      <c r="M5" s="239"/>
      <c r="N5" s="240"/>
      <c r="O5" s="241" t="s">
        <v>111</v>
      </c>
      <c r="P5" s="242" t="str">
        <f>IF(ISBLANK('School Info'!B14), "", 'School Info'!B14)</f>
        <v/>
      </c>
      <c r="Q5" s="222"/>
      <c r="R5" s="155" t="s">
        <v>153</v>
      </c>
      <c r="S5" s="200" t="str">
        <f>IF(ISBLANK('School Info'!B15), "", 'School Info'!B15)</f>
        <v/>
      </c>
      <c r="T5" s="243"/>
      <c r="U5" s="240" t="s">
        <v>2633</v>
      </c>
      <c r="V5" s="172">
        <f>COUNTIF(E8:E707,"&gt;=0")</f>
        <v>0</v>
      </c>
      <c r="W5" s="223" t="s">
        <v>108</v>
      </c>
      <c r="X5" s="200" t="str">
        <f>IF(ISBLANK('School Info'!B16), "", 'School Info'!B16)</f>
        <v/>
      </c>
      <c r="Y5" s="246" t="str">
        <f>Lookups!M2</f>
        <v>SBIRT2021VM1</v>
      </c>
      <c r="Z5" s="245" t="s">
        <v>2580</v>
      </c>
      <c r="AA5" s="13"/>
      <c r="AB5" s="145"/>
      <c r="AC5" s="146"/>
      <c r="AD5" s="146"/>
      <c r="AE5" s="146"/>
      <c r="AF5" s="146"/>
      <c r="AG5" s="146"/>
      <c r="AH5" s="146"/>
      <c r="AI5" s="146"/>
      <c r="AJ5" s="146"/>
      <c r="AK5" s="146"/>
    </row>
    <row r="6" spans="1:37" s="4" customFormat="1" ht="20.25" customHeight="1" thickBot="1" x14ac:dyDescent="0.35">
      <c r="A6" s="149"/>
      <c r="B6" s="148"/>
      <c r="C6" s="121"/>
      <c r="D6" s="123"/>
      <c r="E6" s="211"/>
      <c r="F6" s="264" t="s">
        <v>164</v>
      </c>
      <c r="G6" s="226"/>
      <c r="H6" s="226"/>
      <c r="I6" s="220" t="s">
        <v>102</v>
      </c>
      <c r="J6" s="227"/>
      <c r="K6" s="228"/>
      <c r="L6" s="228" t="s">
        <v>2640</v>
      </c>
      <c r="M6" s="228"/>
      <c r="N6" s="228"/>
      <c r="O6" s="229"/>
      <c r="P6" s="212" t="s">
        <v>2641</v>
      </c>
      <c r="Q6" s="230" t="s">
        <v>165</v>
      </c>
      <c r="R6" s="230"/>
      <c r="S6" s="213"/>
      <c r="T6" s="231"/>
      <c r="U6" s="231" t="s">
        <v>85</v>
      </c>
      <c r="V6" s="231"/>
      <c r="W6" s="232"/>
      <c r="X6" s="16"/>
      <c r="Y6" s="17"/>
      <c r="Z6" s="245" t="s">
        <v>2581</v>
      </c>
      <c r="AA6" s="13"/>
      <c r="AB6" s="145"/>
      <c r="AC6" s="145"/>
      <c r="AD6" s="145"/>
      <c r="AE6" s="145"/>
      <c r="AF6" s="145"/>
      <c r="AG6" s="145"/>
      <c r="AH6" s="145"/>
      <c r="AI6" s="145"/>
      <c r="AJ6" s="145"/>
      <c r="AK6" s="145"/>
    </row>
    <row r="7" spans="1:37" s="4" customFormat="1" ht="37.5" customHeight="1" x14ac:dyDescent="0.3">
      <c r="A7" s="106" t="s">
        <v>112</v>
      </c>
      <c r="B7" s="37"/>
      <c r="C7" s="111" t="s">
        <v>120</v>
      </c>
      <c r="D7" s="106" t="s">
        <v>132</v>
      </c>
      <c r="E7" s="36" t="s">
        <v>52</v>
      </c>
      <c r="F7" s="113" t="s">
        <v>156</v>
      </c>
      <c r="G7" s="114" t="s">
        <v>2642</v>
      </c>
      <c r="H7" s="114" t="s">
        <v>2647</v>
      </c>
      <c r="I7" s="115" t="s">
        <v>13</v>
      </c>
      <c r="J7" s="30" t="s">
        <v>163</v>
      </c>
      <c r="K7" s="8" t="s">
        <v>22</v>
      </c>
      <c r="L7" s="8" t="s">
        <v>23</v>
      </c>
      <c r="M7" s="8" t="s">
        <v>24</v>
      </c>
      <c r="N7" s="8" t="s">
        <v>24</v>
      </c>
      <c r="O7" s="8" t="s">
        <v>25</v>
      </c>
      <c r="P7" s="39" t="s">
        <v>21</v>
      </c>
      <c r="Q7" s="40" t="s">
        <v>14</v>
      </c>
      <c r="R7" s="40" t="s">
        <v>13</v>
      </c>
      <c r="S7" s="31" t="s">
        <v>44</v>
      </c>
      <c r="T7" s="31" t="s">
        <v>7</v>
      </c>
      <c r="U7" s="31" t="s">
        <v>8</v>
      </c>
      <c r="V7" s="31" t="s">
        <v>166</v>
      </c>
      <c r="W7" s="31" t="s">
        <v>41</v>
      </c>
      <c r="X7" s="124" t="s">
        <v>10</v>
      </c>
      <c r="Y7" s="17"/>
      <c r="Z7" s="245" t="s">
        <v>2582</v>
      </c>
      <c r="AA7" s="13"/>
      <c r="AB7" s="145"/>
      <c r="AC7" s="145"/>
      <c r="AD7" s="145"/>
      <c r="AE7" s="145"/>
      <c r="AF7" s="145"/>
      <c r="AG7" s="145"/>
      <c r="AH7" s="145"/>
      <c r="AI7" s="145"/>
      <c r="AJ7" s="145"/>
      <c r="AK7" s="145"/>
    </row>
    <row r="8" spans="1:37" ht="12.75" customHeight="1" x14ac:dyDescent="0.3">
      <c r="A8" s="179"/>
      <c r="B8" s="66"/>
      <c r="C8" s="262"/>
      <c r="D8" s="65"/>
      <c r="E8" s="68"/>
      <c r="F8" s="69"/>
      <c r="G8" s="70"/>
      <c r="H8" s="70"/>
      <c r="I8" s="42" t="str">
        <f xml:space="preserve"> IF(COUNT(Score!G3007:J3007)&gt;0,                                          IF(Score!L3007 = "Positive", "Ask CRAFFT questions", "Ask CAR question only"), "")</f>
        <v/>
      </c>
      <c r="J8" s="78"/>
      <c r="K8" s="67"/>
      <c r="L8" s="67"/>
      <c r="M8" s="67"/>
      <c r="N8" s="67"/>
      <c r="O8" s="65"/>
      <c r="P8" s="38" t="str">
        <f>Score!U3007</f>
        <v/>
      </c>
      <c r="Q8" s="9" t="str">
        <f>IF(ISNUMBER(P3008),VLOOKUP(P3008,Lookups!#REF!,2),IF(AND(Score!AE3007&gt;0,Score!AG3007= "Positive"),     "Incomplete",""))</f>
        <v/>
      </c>
      <c r="R8" s="122" t="str">
        <f>IF(Score!K3007=0,         VLOOKUP(SUM(Score!N3007:S3007),Lookups!C$2:E$3, 3),   IF(ISNUMBER(Score!K3007),         VLOOKUP(SUM(Score!N3007:S3007),Lookups!C$4:E$11, 3), "")     )</f>
        <v/>
      </c>
      <c r="S8" s="66"/>
      <c r="T8" s="67"/>
      <c r="U8" s="67"/>
      <c r="V8" s="77"/>
      <c r="W8" s="78"/>
      <c r="X8" s="173"/>
      <c r="Y8" s="64"/>
      <c r="Z8" s="13"/>
      <c r="AA8" s="13"/>
    </row>
    <row r="9" spans="1:37" ht="12.75" customHeight="1" x14ac:dyDescent="0.3">
      <c r="A9" s="179"/>
      <c r="B9" s="66"/>
      <c r="C9" s="262"/>
      <c r="D9" s="65"/>
      <c r="E9" s="68"/>
      <c r="F9" s="69"/>
      <c r="G9" s="70"/>
      <c r="H9" s="65"/>
      <c r="I9" s="42" t="str">
        <f xml:space="preserve"> IF(COUNT(Score!G3008:J3008)&gt;0,                                          IF(Score!L3008 = "Positive", "Ask CRAFFT questions", "Ask CAR question only"), "")</f>
        <v/>
      </c>
      <c r="J9" s="75"/>
      <c r="K9" s="67"/>
      <c r="L9" s="67"/>
      <c r="M9" s="67"/>
      <c r="N9" s="67"/>
      <c r="O9" s="65"/>
      <c r="P9" s="38" t="str">
        <f>Score!U3008</f>
        <v/>
      </c>
      <c r="Q9" s="9" t="str">
        <f>IF(ISNUMBER(P3009),VLOOKUP(P3009,Lookups!#REF!,2),IF(AND(Score!AE3008&gt;0,Score!AG3008= "Positive"),     "Incomplete",""))</f>
        <v/>
      </c>
      <c r="R9" s="122" t="str">
        <f>IF(Score!K3008=0,         VLOOKUP(SUM(Score!N3008:S3008),Lookups!C$2:E$3, 3),   IF(ISNUMBER(Score!K3008),         VLOOKUP(SUM(Score!N3008:S3008),Lookups!C$4:E$11, 3), "")     )</f>
        <v/>
      </c>
      <c r="S9" s="66"/>
      <c r="T9" s="67"/>
      <c r="U9" s="67"/>
      <c r="V9" s="77"/>
      <c r="W9" s="78"/>
      <c r="X9" s="173"/>
      <c r="Y9" s="64"/>
      <c r="Z9" s="13"/>
      <c r="AA9" s="13"/>
    </row>
    <row r="10" spans="1:37" ht="12.75" customHeight="1" x14ac:dyDescent="0.3">
      <c r="A10" s="179"/>
      <c r="B10" s="66"/>
      <c r="C10" s="262"/>
      <c r="D10" s="65"/>
      <c r="E10" s="68"/>
      <c r="F10" s="69"/>
      <c r="G10" s="70"/>
      <c r="H10" s="65"/>
      <c r="I10" s="42" t="str">
        <f xml:space="preserve"> IF(COUNT(Score!G3009:J3009)&gt;0,                                          IF(Score!L3009 = "Positive", "Ask CRAFFT questions", "Ask CAR question only"), "")</f>
        <v/>
      </c>
      <c r="J10" s="75"/>
      <c r="K10" s="67"/>
      <c r="L10" s="67"/>
      <c r="M10" s="67"/>
      <c r="N10" s="67"/>
      <c r="O10" s="65"/>
      <c r="P10" s="38" t="str">
        <f>Score!U3009</f>
        <v/>
      </c>
      <c r="Q10" s="9" t="str">
        <f>IF(ISNUMBER(P3010),VLOOKUP(P3010,Lookups!#REF!,2),IF(AND(Score!AE3009&gt;0,Score!AG3009= "Positive"),     "Incomplete",""))</f>
        <v/>
      </c>
      <c r="R10" s="122" t="str">
        <f>IF(Score!K3009=0,         VLOOKUP(SUM(Score!N3009:S3009),Lookups!C$2:E$3, 3),   IF(ISNUMBER(Score!K3009),         VLOOKUP(SUM(Score!N3009:S3009),Lookups!C$4:E$11, 3), "")     )</f>
        <v/>
      </c>
      <c r="S10" s="66"/>
      <c r="T10" s="67"/>
      <c r="U10" s="67"/>
      <c r="V10" s="77"/>
      <c r="W10" s="78"/>
      <c r="X10" s="173"/>
      <c r="Y10" s="64"/>
      <c r="Z10" s="13"/>
      <c r="AA10" s="13"/>
    </row>
    <row r="11" spans="1:37" ht="12.75" customHeight="1" x14ac:dyDescent="0.3">
      <c r="A11" s="179"/>
      <c r="B11" s="66"/>
      <c r="C11" s="262"/>
      <c r="D11" s="65"/>
      <c r="E11" s="68"/>
      <c r="F11" s="69"/>
      <c r="G11" s="70"/>
      <c r="H11" s="65"/>
      <c r="I11" s="42" t="str">
        <f xml:space="preserve"> IF(COUNT(Score!G3010:J3010)&gt;0,                                          IF(Score!L3010 = "Positive", "Ask CRAFFT questions", "Ask CAR question only"), "")</f>
        <v/>
      </c>
      <c r="J11" s="75"/>
      <c r="K11" s="67"/>
      <c r="L11" s="67"/>
      <c r="M11" s="67"/>
      <c r="N11" s="67"/>
      <c r="O11" s="65"/>
      <c r="P11" s="38" t="str">
        <f>Score!U3010</f>
        <v/>
      </c>
      <c r="Q11" s="9" t="str">
        <f>IF(ISNUMBER(P3011),VLOOKUP(P3011,Lookups!#REF!,2),IF(AND(Score!AE3010&gt;0,Score!AG3010= "Positive"),     "Incomplete",""))</f>
        <v/>
      </c>
      <c r="R11" s="122" t="str">
        <f>IF(Score!K3010=0,         VLOOKUP(SUM(Score!N3010:S3010),Lookups!C$2:E$3, 3),   IF(ISNUMBER(Score!K3010),         VLOOKUP(SUM(Score!N3010:S3010),Lookups!C$4:E$11, 3), "")     )</f>
        <v/>
      </c>
      <c r="S11" s="66"/>
      <c r="T11" s="67"/>
      <c r="U11" s="67"/>
      <c r="V11" s="77"/>
      <c r="W11" s="78"/>
      <c r="X11" s="173"/>
      <c r="Y11" s="64"/>
      <c r="Z11" s="13"/>
      <c r="AA11" s="13"/>
    </row>
    <row r="12" spans="1:37" ht="12.75" customHeight="1" x14ac:dyDescent="0.3">
      <c r="A12" s="179"/>
      <c r="B12" s="66"/>
      <c r="C12" s="262"/>
      <c r="D12" s="65"/>
      <c r="E12" s="68"/>
      <c r="F12" s="69"/>
      <c r="G12" s="70"/>
      <c r="H12" s="65"/>
      <c r="I12" s="42" t="str">
        <f xml:space="preserve"> IF(COUNT(Score!G3011:J3011)&gt;0,                                          IF(Score!L3011 = "Positive", "Ask CRAFFT questions", "Ask CAR question only"), "")</f>
        <v/>
      </c>
      <c r="J12" s="75"/>
      <c r="K12" s="67"/>
      <c r="L12" s="67"/>
      <c r="M12" s="67"/>
      <c r="N12" s="67"/>
      <c r="O12" s="65"/>
      <c r="P12" s="38" t="str">
        <f>Score!U3011</f>
        <v/>
      </c>
      <c r="Q12" s="9" t="str">
        <f>IF(ISNUMBER(P3012),VLOOKUP(P3012,Lookups!#REF!,2),IF(AND(Score!AE3011&gt;0,Score!AG3011= "Positive"),     "Incomplete",""))</f>
        <v/>
      </c>
      <c r="R12" s="122" t="str">
        <f>IF(Score!K3011=0,         VLOOKUP(SUM(Score!N3011:S3011),Lookups!C$2:E$3, 3),   IF(ISNUMBER(Score!K3011),         VLOOKUP(SUM(Score!N3011:S3011),Lookups!C$4:E$11, 3), "")     )</f>
        <v/>
      </c>
      <c r="S12" s="66"/>
      <c r="T12" s="67"/>
      <c r="U12" s="67"/>
      <c r="V12" s="77"/>
      <c r="W12" s="78"/>
      <c r="X12" s="173"/>
      <c r="Y12" s="64"/>
      <c r="Z12" s="13"/>
      <c r="AA12" s="13"/>
    </row>
    <row r="13" spans="1:37" ht="12.75" customHeight="1" x14ac:dyDescent="0.3">
      <c r="A13" s="179"/>
      <c r="B13" s="66"/>
      <c r="C13" s="262"/>
      <c r="D13" s="65"/>
      <c r="E13" s="68"/>
      <c r="F13" s="69"/>
      <c r="G13" s="70"/>
      <c r="H13" s="65"/>
      <c r="I13" s="42" t="str">
        <f xml:space="preserve"> IF(COUNT(Score!G3012:J3012)&gt;0,                                          IF(Score!L3012 = "Positive", "Ask CRAFFT questions", "Ask CAR question only"), "")</f>
        <v/>
      </c>
      <c r="J13" s="75"/>
      <c r="K13" s="67"/>
      <c r="L13" s="67"/>
      <c r="M13" s="67"/>
      <c r="N13" s="67"/>
      <c r="O13" s="65"/>
      <c r="P13" s="38" t="str">
        <f>Score!U3012</f>
        <v/>
      </c>
      <c r="Q13" s="9" t="str">
        <f>IF(ISNUMBER(P3013),VLOOKUP(P3013,Lookups!#REF!,2),IF(AND(Score!AE3012&gt;0,Score!AG3012= "Positive"),     "Incomplete",""))</f>
        <v/>
      </c>
      <c r="R13" s="122" t="str">
        <f>IF(Score!K3012=0,         VLOOKUP(SUM(Score!N3012:S3012),Lookups!C$2:E$3, 3),   IF(ISNUMBER(Score!K3012),         VLOOKUP(SUM(Score!N3012:S3012),Lookups!C$4:E$11, 3), "")     )</f>
        <v/>
      </c>
      <c r="S13" s="66"/>
      <c r="T13" s="67"/>
      <c r="U13" s="67"/>
      <c r="V13" s="77"/>
      <c r="W13" s="78"/>
      <c r="X13" s="173"/>
      <c r="Y13" s="64"/>
      <c r="Z13" s="13"/>
      <c r="AA13" s="13"/>
    </row>
    <row r="14" spans="1:37" ht="12.75" customHeight="1" x14ac:dyDescent="0.3">
      <c r="A14" s="179"/>
      <c r="B14" s="66"/>
      <c r="C14" s="262"/>
      <c r="D14" s="65"/>
      <c r="E14" s="68"/>
      <c r="F14" s="69"/>
      <c r="G14" s="70"/>
      <c r="H14" s="65"/>
      <c r="I14" s="42" t="str">
        <f xml:space="preserve"> IF(COUNT(Score!G3013:J3013)&gt;0,                                          IF(Score!L3013 = "Positive", "Ask CRAFFT questions", "Ask CAR question only"), "")</f>
        <v/>
      </c>
      <c r="J14" s="75"/>
      <c r="K14" s="67"/>
      <c r="L14" s="67"/>
      <c r="M14" s="67"/>
      <c r="N14" s="67"/>
      <c r="O14" s="65"/>
      <c r="P14" s="38" t="str">
        <f>Score!U3013</f>
        <v/>
      </c>
      <c r="Q14" s="9" t="str">
        <f>IF(ISNUMBER(P3014),VLOOKUP(P3014,Lookups!#REF!,2),IF(AND(Score!AE3013&gt;0,Score!AG3013= "Positive"),     "Incomplete",""))</f>
        <v/>
      </c>
      <c r="R14" s="122" t="str">
        <f>IF(Score!K3013=0,         VLOOKUP(SUM(Score!N3013:S3013),Lookups!C$2:E$3, 3),   IF(ISNUMBER(Score!K3013),         VLOOKUP(SUM(Score!N3013:S3013),Lookups!C$4:E$11, 3), "")     )</f>
        <v/>
      </c>
      <c r="S14" s="66"/>
      <c r="T14" s="67"/>
      <c r="U14" s="67"/>
      <c r="V14" s="77"/>
      <c r="W14" s="78"/>
      <c r="X14" s="173"/>
      <c r="Y14" s="64"/>
      <c r="Z14" s="13"/>
      <c r="AA14" s="13"/>
    </row>
    <row r="15" spans="1:37" ht="12.75" customHeight="1" x14ac:dyDescent="0.3">
      <c r="A15" s="179"/>
      <c r="B15" s="66"/>
      <c r="C15" s="262"/>
      <c r="D15" s="65"/>
      <c r="E15" s="68"/>
      <c r="F15" s="69"/>
      <c r="G15" s="70"/>
      <c r="H15" s="65"/>
      <c r="I15" s="42" t="str">
        <f xml:space="preserve"> IF(COUNT(Score!G3014:J3014)&gt;0,                                          IF(Score!L3014 = "Positive", "Ask CRAFFT questions", "Ask CAR question only"), "")</f>
        <v/>
      </c>
      <c r="J15" s="75"/>
      <c r="K15" s="67"/>
      <c r="L15" s="67"/>
      <c r="M15" s="67"/>
      <c r="N15" s="67"/>
      <c r="O15" s="65"/>
      <c r="P15" s="38" t="str">
        <f>Score!U3014</f>
        <v/>
      </c>
      <c r="Q15" s="9" t="str">
        <f>IF(ISNUMBER(P3015),VLOOKUP(P3015,Lookups!#REF!,2),IF(AND(Score!AE3014&gt;0,Score!AG3014= "Positive"),     "Incomplete",""))</f>
        <v/>
      </c>
      <c r="R15" s="122" t="str">
        <f>IF(Score!K3014=0,         VLOOKUP(SUM(Score!N3014:S3014),Lookups!C$2:E$3, 3),   IF(ISNUMBER(Score!K3014),         VLOOKUP(SUM(Score!N3014:S3014),Lookups!C$4:E$11, 3), "")     )</f>
        <v/>
      </c>
      <c r="S15" s="66"/>
      <c r="T15" s="67"/>
      <c r="U15" s="67"/>
      <c r="V15" s="77"/>
      <c r="W15" s="78"/>
      <c r="X15" s="173"/>
      <c r="Y15" s="64"/>
      <c r="Z15" s="13"/>
      <c r="AA15" s="13"/>
    </row>
    <row r="16" spans="1:37" ht="12.75" customHeight="1" x14ac:dyDescent="0.3">
      <c r="A16" s="179"/>
      <c r="B16" s="66"/>
      <c r="C16" s="262"/>
      <c r="D16" s="65"/>
      <c r="E16" s="68"/>
      <c r="F16" s="69"/>
      <c r="G16" s="70"/>
      <c r="H16" s="65"/>
      <c r="I16" s="42" t="str">
        <f xml:space="preserve"> IF(COUNT(Score!G3015:J3015)&gt;0,                                          IF(Score!L3015 = "Positive", "Ask CRAFFT questions", "Ask CAR question only"), "")</f>
        <v/>
      </c>
      <c r="J16" s="75"/>
      <c r="K16" s="67"/>
      <c r="L16" s="67"/>
      <c r="M16" s="67"/>
      <c r="N16" s="67"/>
      <c r="O16" s="65"/>
      <c r="P16" s="38" t="str">
        <f>Score!U3015</f>
        <v/>
      </c>
      <c r="Q16" s="9" t="str">
        <f>IF(ISNUMBER(P3016),VLOOKUP(P3016,Lookups!#REF!,2),IF(AND(Score!AE3015&gt;0,Score!AG3015= "Positive"),     "Incomplete",""))</f>
        <v/>
      </c>
      <c r="R16" s="122" t="str">
        <f>IF(Score!K3015=0,         VLOOKUP(SUM(Score!N3015:S3015),Lookups!C$2:E$3, 3),   IF(ISNUMBER(Score!K3015),         VLOOKUP(SUM(Score!N3015:S3015),Lookups!C$4:E$11, 3), "")     )</f>
        <v/>
      </c>
      <c r="S16" s="66"/>
      <c r="T16" s="67"/>
      <c r="U16" s="67"/>
      <c r="V16" s="77"/>
      <c r="W16" s="78"/>
      <c r="X16" s="173"/>
      <c r="Y16" s="64"/>
      <c r="Z16" s="13"/>
      <c r="AA16" s="13"/>
    </row>
    <row r="17" spans="1:27" ht="12.75" customHeight="1" x14ac:dyDescent="0.3">
      <c r="A17" s="179"/>
      <c r="B17" s="66"/>
      <c r="C17" s="262"/>
      <c r="D17" s="65"/>
      <c r="E17" s="68"/>
      <c r="F17" s="69"/>
      <c r="G17" s="70"/>
      <c r="H17" s="65"/>
      <c r="I17" s="42" t="str">
        <f xml:space="preserve"> IF(COUNT(Score!G3016:J3016)&gt;0,                                          IF(Score!L3016 = "Positive", "Ask CRAFFT questions", "Ask CAR question only"), "")</f>
        <v/>
      </c>
      <c r="J17" s="75"/>
      <c r="K17" s="67"/>
      <c r="L17" s="67"/>
      <c r="M17" s="67"/>
      <c r="N17" s="67"/>
      <c r="O17" s="65"/>
      <c r="P17" s="38" t="str">
        <f>Score!U3016</f>
        <v/>
      </c>
      <c r="Q17" s="9" t="str">
        <f>IF(ISNUMBER(P3017),VLOOKUP(P3017,Lookups!#REF!,2),IF(AND(Score!AE3016&gt;0,Score!AG3016= "Positive"),     "Incomplete",""))</f>
        <v/>
      </c>
      <c r="R17" s="122" t="str">
        <f>IF(Score!K3016=0,         VLOOKUP(SUM(Score!N3016:S3016),Lookups!C$2:E$3, 3),   IF(ISNUMBER(Score!K3016),         VLOOKUP(SUM(Score!N3016:S3016),Lookups!C$4:E$11, 3), "")     )</f>
        <v/>
      </c>
      <c r="S17" s="66"/>
      <c r="T17" s="67"/>
      <c r="U17" s="67"/>
      <c r="V17" s="77"/>
      <c r="W17" s="78"/>
      <c r="X17" s="173"/>
      <c r="Y17" s="64"/>
      <c r="Z17" s="13"/>
      <c r="AA17" s="13"/>
    </row>
    <row r="18" spans="1:27" ht="12.75" customHeight="1" x14ac:dyDescent="0.3">
      <c r="A18" s="179"/>
      <c r="B18" s="66"/>
      <c r="C18" s="262"/>
      <c r="D18" s="65"/>
      <c r="E18" s="68"/>
      <c r="F18" s="69"/>
      <c r="G18" s="70"/>
      <c r="H18" s="65"/>
      <c r="I18" s="42" t="str">
        <f xml:space="preserve"> IF(COUNT(Score!G3017:J3017)&gt;0,                                          IF(Score!L3017 = "Positive", "Ask CRAFFT questions", "Ask CAR question only"), "")</f>
        <v/>
      </c>
      <c r="J18" s="75"/>
      <c r="K18" s="67"/>
      <c r="L18" s="67"/>
      <c r="M18" s="67"/>
      <c r="N18" s="67"/>
      <c r="O18" s="65"/>
      <c r="P18" s="38" t="str">
        <f>Score!U3017</f>
        <v/>
      </c>
      <c r="Q18" s="9" t="str">
        <f>IF(ISNUMBER(P3018),VLOOKUP(P3018,Lookups!#REF!,2),IF(AND(Score!AE3017&gt;0,Score!AG3017= "Positive"),     "Incomplete",""))</f>
        <v/>
      </c>
      <c r="R18" s="122" t="str">
        <f>IF(Score!K3017=0,         VLOOKUP(SUM(Score!N3017:S3017),Lookups!C$2:E$3, 3),   IF(ISNUMBER(Score!K3017),         VLOOKUP(SUM(Score!N3017:S3017),Lookups!C$4:E$11, 3), "")     )</f>
        <v/>
      </c>
      <c r="S18" s="66"/>
      <c r="T18" s="67"/>
      <c r="U18" s="67"/>
      <c r="V18" s="77"/>
      <c r="W18" s="78"/>
      <c r="X18" s="173"/>
      <c r="Y18" s="64"/>
      <c r="Z18" s="13"/>
      <c r="AA18" s="13"/>
    </row>
    <row r="19" spans="1:27" ht="12.75" customHeight="1" x14ac:dyDescent="0.3">
      <c r="A19" s="179"/>
      <c r="B19" s="66"/>
      <c r="C19" s="262"/>
      <c r="D19" s="65"/>
      <c r="E19" s="68"/>
      <c r="F19" s="69"/>
      <c r="G19" s="70"/>
      <c r="H19" s="65"/>
      <c r="I19" s="42" t="str">
        <f xml:space="preserve"> IF(COUNT(Score!G3018:J3018)&gt;0,                                          IF(Score!L3018 = "Positive", "Ask CRAFFT questions", "Ask CAR question only"), "")</f>
        <v/>
      </c>
      <c r="J19" s="75"/>
      <c r="K19" s="67"/>
      <c r="L19" s="67"/>
      <c r="M19" s="67"/>
      <c r="N19" s="67"/>
      <c r="O19" s="65"/>
      <c r="P19" s="38" t="str">
        <f>Score!U3018</f>
        <v/>
      </c>
      <c r="Q19" s="9" t="str">
        <f>IF(ISNUMBER(P3019),VLOOKUP(P3019,Lookups!#REF!,2),IF(AND(Score!AE3018&gt;0,Score!AG3018= "Positive"),     "Incomplete",""))</f>
        <v/>
      </c>
      <c r="R19" s="122" t="str">
        <f>IF(Score!K3018=0,         VLOOKUP(SUM(Score!N3018:S3018),Lookups!C$2:E$3, 3),   IF(ISNUMBER(Score!K3018),         VLOOKUP(SUM(Score!N3018:S3018),Lookups!C$4:E$11, 3), "")     )</f>
        <v/>
      </c>
      <c r="S19" s="66"/>
      <c r="T19" s="67"/>
      <c r="U19" s="67"/>
      <c r="V19" s="77"/>
      <c r="W19" s="78"/>
      <c r="X19" s="173"/>
      <c r="Y19" s="64"/>
      <c r="Z19" s="13"/>
      <c r="AA19" s="13"/>
    </row>
    <row r="20" spans="1:27" ht="12.75" customHeight="1" x14ac:dyDescent="0.3">
      <c r="A20" s="179"/>
      <c r="B20" s="66"/>
      <c r="C20" s="262"/>
      <c r="D20" s="65"/>
      <c r="E20" s="68"/>
      <c r="F20" s="69"/>
      <c r="G20" s="70"/>
      <c r="H20" s="65"/>
      <c r="I20" s="42" t="str">
        <f xml:space="preserve"> IF(COUNT(Score!G3019:J3019)&gt;0,                                          IF(Score!L3019 = "Positive", "Ask CRAFFT questions", "Ask CAR question only"), "")</f>
        <v/>
      </c>
      <c r="J20" s="74"/>
      <c r="K20" s="67"/>
      <c r="L20" s="67"/>
      <c r="M20" s="67"/>
      <c r="N20" s="67"/>
      <c r="O20" s="65"/>
      <c r="P20" s="38" t="str">
        <f>Score!U3019</f>
        <v/>
      </c>
      <c r="Q20" s="9" t="str">
        <f>IF(ISNUMBER(P3020),VLOOKUP(P3020,Lookups!#REF!,2),IF(AND(Score!AE3019&gt;0,Score!AG3019= "Positive"),     "Incomplete",""))</f>
        <v/>
      </c>
      <c r="R20" s="122" t="str">
        <f>IF(Score!K3019=0,         VLOOKUP(SUM(Score!N3019:S3019),Lookups!C$2:E$3, 3),   IF(ISNUMBER(Score!K3019),         VLOOKUP(SUM(Score!N3019:S3019),Lookups!C$4:E$11, 3), "")     )</f>
        <v/>
      </c>
      <c r="S20" s="66"/>
      <c r="T20" s="67"/>
      <c r="U20" s="67"/>
      <c r="V20" s="77"/>
      <c r="W20" s="78"/>
      <c r="X20" s="173"/>
      <c r="Y20" s="64"/>
      <c r="Z20" s="13"/>
      <c r="AA20" s="13"/>
    </row>
    <row r="21" spans="1:27" ht="12.75" customHeight="1" x14ac:dyDescent="0.3">
      <c r="A21" s="179"/>
      <c r="B21" s="66"/>
      <c r="C21" s="262"/>
      <c r="D21" s="65"/>
      <c r="E21" s="68"/>
      <c r="F21" s="69"/>
      <c r="G21" s="70"/>
      <c r="H21" s="65"/>
      <c r="I21" s="42" t="str">
        <f xml:space="preserve"> IF(COUNT(Score!G3020:J3020)&gt;0,                                          IF(Score!L3020 = "Positive", "Ask CRAFFT questions", "Ask CAR question only"), "")</f>
        <v/>
      </c>
      <c r="J21" s="75"/>
      <c r="K21" s="67"/>
      <c r="L21" s="67"/>
      <c r="M21" s="67"/>
      <c r="N21" s="67"/>
      <c r="O21" s="65"/>
      <c r="P21" s="38" t="str">
        <f>Score!U3020</f>
        <v/>
      </c>
      <c r="Q21" s="9" t="str">
        <f>IF(ISNUMBER(P3021),VLOOKUP(P3021,Lookups!#REF!,2),IF(AND(Score!AE3020&gt;0,Score!AG3020= "Positive"),     "Incomplete",""))</f>
        <v/>
      </c>
      <c r="R21" s="122" t="str">
        <f>IF(Score!K3020=0,         VLOOKUP(SUM(Score!N3020:S3020),Lookups!C$2:E$3, 3),   IF(ISNUMBER(Score!K3020),         VLOOKUP(SUM(Score!N3020:S3020),Lookups!C$4:E$11, 3), "")     )</f>
        <v/>
      </c>
      <c r="S21" s="66"/>
      <c r="T21" s="67"/>
      <c r="U21" s="67"/>
      <c r="V21" s="77"/>
      <c r="W21" s="78"/>
      <c r="X21" s="173"/>
      <c r="Y21" s="64"/>
      <c r="Z21" s="13"/>
      <c r="AA21" s="13"/>
    </row>
    <row r="22" spans="1:27" ht="12.75" customHeight="1" x14ac:dyDescent="0.3">
      <c r="A22" s="179"/>
      <c r="B22" s="66"/>
      <c r="C22" s="262"/>
      <c r="D22" s="65"/>
      <c r="E22" s="68"/>
      <c r="F22" s="69"/>
      <c r="G22" s="70"/>
      <c r="H22" s="65"/>
      <c r="I22" s="42" t="str">
        <f xml:space="preserve"> IF(COUNT(Score!G3021:J3021)&gt;0,                                          IF(Score!L3021 = "Positive", "Ask CRAFFT questions", "Ask CAR question only"), "")</f>
        <v/>
      </c>
      <c r="J22" s="75"/>
      <c r="K22" s="67"/>
      <c r="L22" s="67"/>
      <c r="M22" s="67"/>
      <c r="N22" s="67"/>
      <c r="O22" s="65"/>
      <c r="P22" s="38" t="str">
        <f>Score!U3021</f>
        <v/>
      </c>
      <c r="Q22" s="9" t="str">
        <f>IF(ISNUMBER(P3022),VLOOKUP(P3022,Lookups!#REF!,2),IF(AND(Score!AE3021&gt;0,Score!AG3021= "Positive"),     "Incomplete",""))</f>
        <v/>
      </c>
      <c r="R22" s="122" t="str">
        <f>IF(Score!K3021=0,         VLOOKUP(SUM(Score!N3021:S3021),Lookups!C$2:E$3, 3),   IF(ISNUMBER(Score!K3021),         VLOOKUP(SUM(Score!N3021:S3021),Lookups!C$4:E$11, 3), "")     )</f>
        <v/>
      </c>
      <c r="S22" s="66"/>
      <c r="T22" s="67"/>
      <c r="U22" s="67"/>
      <c r="V22" s="77"/>
      <c r="W22" s="78"/>
      <c r="X22" s="173"/>
      <c r="Y22" s="64"/>
      <c r="Z22" s="13"/>
      <c r="AA22" s="13"/>
    </row>
    <row r="23" spans="1:27" ht="12.75" customHeight="1" x14ac:dyDescent="0.3">
      <c r="A23" s="179"/>
      <c r="B23" s="66"/>
      <c r="C23" s="262"/>
      <c r="D23" s="65"/>
      <c r="E23" s="68"/>
      <c r="F23" s="69"/>
      <c r="G23" s="70"/>
      <c r="H23" s="65"/>
      <c r="I23" s="42" t="str">
        <f xml:space="preserve"> IF(COUNT(Score!G3022:J3022)&gt;0,                                          IF(Score!L3022 = "Positive", "Ask CRAFFT questions", "Ask CAR question only"), "")</f>
        <v/>
      </c>
      <c r="J23" s="75"/>
      <c r="K23" s="67"/>
      <c r="L23" s="67"/>
      <c r="M23" s="67"/>
      <c r="N23" s="67"/>
      <c r="O23" s="65"/>
      <c r="P23" s="38" t="str">
        <f>Score!U3022</f>
        <v/>
      </c>
      <c r="Q23" s="9" t="str">
        <f>IF(ISNUMBER(P3023),VLOOKUP(P3023,Lookups!#REF!,2),IF(AND(Score!AE3022&gt;0,Score!AG3022= "Positive"),     "Incomplete",""))</f>
        <v/>
      </c>
      <c r="R23" s="122" t="str">
        <f>IF(Score!K3022=0,         VLOOKUP(SUM(Score!N3022:S3022),Lookups!C$2:E$3, 3),   IF(ISNUMBER(Score!K3022),         VLOOKUP(SUM(Score!N3022:S3022),Lookups!C$4:E$11, 3), "")     )</f>
        <v/>
      </c>
      <c r="S23" s="66"/>
      <c r="T23" s="67"/>
      <c r="U23" s="67"/>
      <c r="V23" s="77"/>
      <c r="W23" s="78"/>
      <c r="X23" s="173"/>
      <c r="Y23" s="64"/>
      <c r="Z23" s="13"/>
      <c r="AA23" s="13"/>
    </row>
    <row r="24" spans="1:27" ht="12.75" customHeight="1" x14ac:dyDescent="0.3">
      <c r="A24" s="179"/>
      <c r="B24" s="66"/>
      <c r="C24" s="262"/>
      <c r="D24" s="65"/>
      <c r="E24" s="68"/>
      <c r="F24" s="69"/>
      <c r="G24" s="70"/>
      <c r="H24" s="65"/>
      <c r="I24" s="42" t="str">
        <f xml:space="preserve"> IF(COUNT(Score!G3023:J3023)&gt;0,                                          IF(Score!L3023 = "Positive", "Ask CRAFFT questions", "Ask CAR question only"), "")</f>
        <v/>
      </c>
      <c r="J24" s="75"/>
      <c r="K24" s="67"/>
      <c r="L24" s="67"/>
      <c r="M24" s="67"/>
      <c r="N24" s="67"/>
      <c r="O24" s="65"/>
      <c r="P24" s="38" t="str">
        <f>Score!U3023</f>
        <v/>
      </c>
      <c r="Q24" s="9" t="str">
        <f>IF(ISNUMBER(P3024),VLOOKUP(P3024,Lookups!#REF!,2),IF(AND(Score!AE3023&gt;0,Score!AG3023= "Positive"),     "Incomplete",""))</f>
        <v/>
      </c>
      <c r="R24" s="122" t="str">
        <f>IF(Score!K3023=0,         VLOOKUP(SUM(Score!N3023:S3023),Lookups!C$2:E$3, 3),   IF(ISNUMBER(Score!K3023),         VLOOKUP(SUM(Score!N3023:S3023),Lookups!C$4:E$11, 3), "")     )</f>
        <v/>
      </c>
      <c r="S24" s="66"/>
      <c r="T24" s="67"/>
      <c r="U24" s="67"/>
      <c r="V24" s="77"/>
      <c r="W24" s="78"/>
      <c r="X24" s="173"/>
      <c r="Y24" s="64"/>
      <c r="Z24" s="13"/>
      <c r="AA24" s="13"/>
    </row>
    <row r="25" spans="1:27" ht="12.75" customHeight="1" x14ac:dyDescent="0.3">
      <c r="A25" s="179"/>
      <c r="B25" s="66"/>
      <c r="C25" s="262"/>
      <c r="D25" s="65"/>
      <c r="E25" s="68"/>
      <c r="F25" s="69"/>
      <c r="G25" s="70"/>
      <c r="H25" s="65"/>
      <c r="I25" s="42" t="str">
        <f xml:space="preserve"> IF(COUNT(Score!G3024:J3024)&gt;0,                                          IF(Score!L3024 = "Positive", "Ask CRAFFT questions", "Ask CAR question only"), "")</f>
        <v/>
      </c>
      <c r="J25" s="75"/>
      <c r="K25" s="67"/>
      <c r="L25" s="67"/>
      <c r="M25" s="67"/>
      <c r="N25" s="67"/>
      <c r="O25" s="65"/>
      <c r="P25" s="38" t="str">
        <f>Score!U3024</f>
        <v/>
      </c>
      <c r="Q25" s="9" t="str">
        <f>IF(ISNUMBER(P3025),VLOOKUP(P3025,Lookups!#REF!,2),IF(AND(Score!AE3024&gt;0,Score!AG3024= "Positive"),     "Incomplete",""))</f>
        <v/>
      </c>
      <c r="R25" s="122" t="str">
        <f>IF(Score!K3024=0,         VLOOKUP(SUM(Score!N3024:S3024),Lookups!C$2:E$3, 3),   IF(ISNUMBER(Score!K3024),         VLOOKUP(SUM(Score!N3024:S3024),Lookups!C$4:E$11, 3), "")     )</f>
        <v/>
      </c>
      <c r="S25" s="66"/>
      <c r="T25" s="67"/>
      <c r="U25" s="67"/>
      <c r="V25" s="77"/>
      <c r="W25" s="78"/>
      <c r="X25" s="173"/>
      <c r="Y25" s="64"/>
      <c r="Z25" s="13"/>
      <c r="AA25" s="13"/>
    </row>
    <row r="26" spans="1:27" ht="12.75" customHeight="1" x14ac:dyDescent="0.3">
      <c r="A26" s="179"/>
      <c r="B26" s="66"/>
      <c r="C26" s="262"/>
      <c r="D26" s="65"/>
      <c r="E26" s="68"/>
      <c r="F26" s="69"/>
      <c r="G26" s="70"/>
      <c r="H26" s="65"/>
      <c r="I26" s="42" t="str">
        <f xml:space="preserve"> IF(COUNT(Score!G3025:J3025)&gt;0,                                          IF(Score!L3025 = "Positive", "Ask CRAFFT questions", "Ask CAR question only"), "")</f>
        <v/>
      </c>
      <c r="J26" s="75"/>
      <c r="K26" s="67"/>
      <c r="L26" s="67"/>
      <c r="M26" s="67"/>
      <c r="N26" s="67"/>
      <c r="O26" s="65"/>
      <c r="P26" s="38" t="str">
        <f>Score!U3025</f>
        <v/>
      </c>
      <c r="Q26" s="9" t="str">
        <f>IF(ISNUMBER(P3026),VLOOKUP(P3026,Lookups!#REF!,2),IF(AND(Score!AE3025&gt;0,Score!AG3025= "Positive"),     "Incomplete",""))</f>
        <v/>
      </c>
      <c r="R26" s="122" t="str">
        <f>IF(Score!K3025=0,         VLOOKUP(SUM(Score!N3025:S3025),Lookups!C$2:E$3, 3),   IF(ISNUMBER(Score!K3025),         VLOOKUP(SUM(Score!N3025:S3025),Lookups!C$4:E$11, 3), "")     )</f>
        <v/>
      </c>
      <c r="S26" s="66"/>
      <c r="T26" s="67"/>
      <c r="U26" s="67"/>
      <c r="V26" s="77"/>
      <c r="W26" s="78"/>
      <c r="X26" s="173"/>
      <c r="Y26" s="64"/>
      <c r="Z26" s="13"/>
      <c r="AA26" s="13"/>
    </row>
    <row r="27" spans="1:27" ht="12.75" customHeight="1" x14ac:dyDescent="0.3">
      <c r="A27" s="179"/>
      <c r="B27" s="66"/>
      <c r="C27" s="262"/>
      <c r="D27" s="65"/>
      <c r="E27" s="68"/>
      <c r="F27" s="69"/>
      <c r="G27" s="70"/>
      <c r="H27" s="65"/>
      <c r="I27" s="42" t="str">
        <f xml:space="preserve"> IF(COUNT(Score!G3026:J3026)&gt;0,                                          IF(Score!L3026 = "Positive", "Ask CRAFFT questions", "Ask CAR question only"), "")</f>
        <v/>
      </c>
      <c r="J27" s="75"/>
      <c r="K27" s="67"/>
      <c r="L27" s="67"/>
      <c r="M27" s="67"/>
      <c r="N27" s="67"/>
      <c r="O27" s="65"/>
      <c r="P27" s="38" t="str">
        <f>Score!U3026</f>
        <v/>
      </c>
      <c r="Q27" s="9" t="str">
        <f>IF(ISNUMBER(P3027),VLOOKUP(P3027,Lookups!#REF!,2),IF(AND(Score!AE3026&gt;0,Score!AG3026= "Positive"),     "Incomplete",""))</f>
        <v/>
      </c>
      <c r="R27" s="122" t="str">
        <f>IF(Score!K3026=0,         VLOOKUP(SUM(Score!N3026:S3026),Lookups!C$2:E$3, 3),   IF(ISNUMBER(Score!K3026),         VLOOKUP(SUM(Score!N3026:S3026),Lookups!C$4:E$11, 3), "")     )</f>
        <v/>
      </c>
      <c r="S27" s="66"/>
      <c r="T27" s="67"/>
      <c r="U27" s="67"/>
      <c r="V27" s="77"/>
      <c r="W27" s="78"/>
      <c r="X27" s="173"/>
      <c r="Y27" s="64"/>
      <c r="Z27" s="13"/>
      <c r="AA27" s="13"/>
    </row>
    <row r="28" spans="1:27" ht="12.75" customHeight="1" x14ac:dyDescent="0.3">
      <c r="A28" s="179"/>
      <c r="B28" s="66"/>
      <c r="C28" s="262"/>
      <c r="D28" s="65"/>
      <c r="E28" s="68"/>
      <c r="F28" s="69"/>
      <c r="G28" s="70"/>
      <c r="H28" s="65"/>
      <c r="I28" s="42" t="str">
        <f xml:space="preserve"> IF(COUNT(Score!G3027:J3027)&gt;0,                                          IF(Score!L3027 = "Positive", "Ask CRAFFT questions", "Ask CAR question only"), "")</f>
        <v/>
      </c>
      <c r="J28" s="75"/>
      <c r="K28" s="67"/>
      <c r="L28" s="67"/>
      <c r="M28" s="67"/>
      <c r="N28" s="67"/>
      <c r="O28" s="65"/>
      <c r="P28" s="38" t="str">
        <f>Score!U3027</f>
        <v/>
      </c>
      <c r="Q28" s="9" t="str">
        <f>IF(ISNUMBER(P3028),VLOOKUP(P3028,Lookups!#REF!,2),IF(AND(Score!AE3027&gt;0,Score!AG3027= "Positive"),     "Incomplete",""))</f>
        <v/>
      </c>
      <c r="R28" s="122" t="str">
        <f>IF(Score!K3027=0,         VLOOKUP(SUM(Score!N3027:S3027),Lookups!C$2:E$3, 3),   IF(ISNUMBER(Score!K3027),         VLOOKUP(SUM(Score!N3027:S3027),Lookups!C$4:E$11, 3), "")     )</f>
        <v/>
      </c>
      <c r="S28" s="66"/>
      <c r="T28" s="67"/>
      <c r="U28" s="67"/>
      <c r="V28" s="77"/>
      <c r="W28" s="78"/>
      <c r="X28" s="173"/>
      <c r="Y28" s="64"/>
      <c r="Z28" s="13"/>
      <c r="AA28" s="13"/>
    </row>
    <row r="29" spans="1:27" ht="12.75" customHeight="1" x14ac:dyDescent="0.3">
      <c r="A29" s="179"/>
      <c r="B29" s="66"/>
      <c r="C29" s="262"/>
      <c r="D29" s="65"/>
      <c r="E29" s="68"/>
      <c r="F29" s="69"/>
      <c r="G29" s="70"/>
      <c r="H29" s="65"/>
      <c r="I29" s="42" t="str">
        <f xml:space="preserve"> IF(COUNT(Score!G3028:J3028)&gt;0,                                          IF(Score!L3028 = "Positive", "Ask CRAFFT questions", "Ask CAR question only"), "")</f>
        <v/>
      </c>
      <c r="J29" s="75"/>
      <c r="K29" s="67"/>
      <c r="L29" s="67"/>
      <c r="M29" s="67"/>
      <c r="N29" s="67"/>
      <c r="O29" s="65"/>
      <c r="P29" s="38" t="str">
        <f>Score!U3028</f>
        <v/>
      </c>
      <c r="Q29" s="9" t="str">
        <f>IF(ISNUMBER(P3029),VLOOKUP(P3029,Lookups!#REF!,2),IF(AND(Score!AE3028&gt;0,Score!AG3028= "Positive"),     "Incomplete",""))</f>
        <v/>
      </c>
      <c r="R29" s="122" t="str">
        <f>IF(Score!K3028=0,         VLOOKUP(SUM(Score!N3028:S3028),Lookups!C$2:E$3, 3),   IF(ISNUMBER(Score!K3028),         VLOOKUP(SUM(Score!N3028:S3028),Lookups!C$4:E$11, 3), "")     )</f>
        <v/>
      </c>
      <c r="S29" s="66"/>
      <c r="T29" s="67"/>
      <c r="U29" s="67"/>
      <c r="V29" s="77"/>
      <c r="W29" s="78"/>
      <c r="X29" s="173"/>
      <c r="Y29" s="64"/>
      <c r="Z29" s="13"/>
      <c r="AA29" s="13"/>
    </row>
    <row r="30" spans="1:27" ht="12.75" customHeight="1" x14ac:dyDescent="0.3">
      <c r="A30" s="179"/>
      <c r="B30" s="66"/>
      <c r="C30" s="262"/>
      <c r="D30" s="65"/>
      <c r="E30" s="68"/>
      <c r="F30" s="69"/>
      <c r="G30" s="70"/>
      <c r="H30" s="65"/>
      <c r="I30" s="42" t="str">
        <f xml:space="preserve"> IF(COUNT(Score!G3029:J3029)&gt;0,                                          IF(Score!L3029 = "Positive", "Ask CRAFFT questions", "Ask CAR question only"), "")</f>
        <v/>
      </c>
      <c r="J30" s="75"/>
      <c r="K30" s="67"/>
      <c r="L30" s="67"/>
      <c r="M30" s="67"/>
      <c r="N30" s="67"/>
      <c r="O30" s="65"/>
      <c r="P30" s="38" t="str">
        <f>Score!U3029</f>
        <v/>
      </c>
      <c r="Q30" s="9" t="str">
        <f>IF(ISNUMBER(P3030),VLOOKUP(P3030,Lookups!#REF!,2),IF(AND(Score!AE3029&gt;0,Score!AG3029= "Positive"),     "Incomplete",""))</f>
        <v/>
      </c>
      <c r="R30" s="122" t="str">
        <f>IF(Score!K3029=0,         VLOOKUP(SUM(Score!N3029:S3029),Lookups!C$2:E$3, 3),   IF(ISNUMBER(Score!K3029),         VLOOKUP(SUM(Score!N3029:S3029),Lookups!C$4:E$11, 3), "")     )</f>
        <v/>
      </c>
      <c r="S30" s="66"/>
      <c r="T30" s="67"/>
      <c r="U30" s="67"/>
      <c r="V30" s="77"/>
      <c r="W30" s="78"/>
      <c r="X30" s="173"/>
      <c r="Y30" s="64"/>
      <c r="Z30" s="13"/>
      <c r="AA30" s="13"/>
    </row>
    <row r="31" spans="1:27" ht="12.75" customHeight="1" x14ac:dyDescent="0.3">
      <c r="A31" s="179"/>
      <c r="B31" s="66"/>
      <c r="C31" s="262"/>
      <c r="D31" s="65"/>
      <c r="E31" s="68"/>
      <c r="F31" s="69"/>
      <c r="G31" s="70"/>
      <c r="H31" s="65"/>
      <c r="I31" s="42" t="str">
        <f xml:space="preserve"> IF(COUNT(Score!G3030:J3030)&gt;0,                                          IF(Score!L3030 = "Positive", "Ask CRAFFT questions", "Ask CAR question only"), "")</f>
        <v/>
      </c>
      <c r="J31" s="75"/>
      <c r="K31" s="67"/>
      <c r="L31" s="67"/>
      <c r="M31" s="67"/>
      <c r="N31" s="67"/>
      <c r="O31" s="65"/>
      <c r="P31" s="38" t="str">
        <f>Score!U3030</f>
        <v/>
      </c>
      <c r="Q31" s="9" t="str">
        <f>IF(ISNUMBER(P3031),VLOOKUP(P3031,Lookups!#REF!,2),IF(AND(Score!AE3030&gt;0,Score!AG3030= "Positive"),     "Incomplete",""))</f>
        <v/>
      </c>
      <c r="R31" s="122" t="str">
        <f>IF(Score!K3030=0,         VLOOKUP(SUM(Score!N3030:S3030),Lookups!C$2:E$3, 3),   IF(ISNUMBER(Score!K3030),         VLOOKUP(SUM(Score!N3030:S3030),Lookups!C$4:E$11, 3), "")     )</f>
        <v/>
      </c>
      <c r="S31" s="66"/>
      <c r="T31" s="67"/>
      <c r="U31" s="67"/>
      <c r="V31" s="77"/>
      <c r="W31" s="78"/>
      <c r="X31" s="173"/>
      <c r="Y31" s="64"/>
      <c r="Z31" s="13"/>
      <c r="AA31" s="13"/>
    </row>
    <row r="32" spans="1:27" ht="12.75" customHeight="1" x14ac:dyDescent="0.3">
      <c r="A32" s="179"/>
      <c r="B32" s="66"/>
      <c r="C32" s="262"/>
      <c r="D32" s="65"/>
      <c r="E32" s="68"/>
      <c r="F32" s="69"/>
      <c r="G32" s="70"/>
      <c r="H32" s="65"/>
      <c r="I32" s="42" t="str">
        <f xml:space="preserve"> IF(COUNT(Score!G3031:J3031)&gt;0,                                          IF(Score!L3031 = "Positive", "Ask CRAFFT questions", "Ask CAR question only"), "")</f>
        <v/>
      </c>
      <c r="J32" s="75"/>
      <c r="K32" s="67"/>
      <c r="L32" s="67"/>
      <c r="M32" s="67"/>
      <c r="N32" s="67"/>
      <c r="O32" s="65"/>
      <c r="P32" s="38" t="str">
        <f>Score!U3031</f>
        <v/>
      </c>
      <c r="Q32" s="9" t="str">
        <f>IF(ISNUMBER(P3032),VLOOKUP(P3032,Lookups!#REF!,2),IF(AND(Score!AE3031&gt;0,Score!AG3031= "Positive"),     "Incomplete",""))</f>
        <v/>
      </c>
      <c r="R32" s="122" t="str">
        <f>IF(Score!K3031=0,         VLOOKUP(SUM(Score!N3031:S3031),Lookups!C$2:E$3, 3),   IF(ISNUMBER(Score!K3031),         VLOOKUP(SUM(Score!N3031:S3031),Lookups!C$4:E$11, 3), "")     )</f>
        <v/>
      </c>
      <c r="S32" s="66"/>
      <c r="T32" s="67"/>
      <c r="U32" s="67"/>
      <c r="V32" s="77"/>
      <c r="W32" s="78"/>
      <c r="X32" s="173"/>
      <c r="Y32" s="64"/>
      <c r="Z32" s="13"/>
      <c r="AA32" s="13"/>
    </row>
    <row r="33" spans="1:27" ht="12.75" customHeight="1" x14ac:dyDescent="0.3">
      <c r="A33" s="179"/>
      <c r="B33" s="66"/>
      <c r="C33" s="262"/>
      <c r="D33" s="65"/>
      <c r="E33" s="68"/>
      <c r="F33" s="69"/>
      <c r="G33" s="70"/>
      <c r="H33" s="65"/>
      <c r="I33" s="42" t="str">
        <f xml:space="preserve"> IF(COUNT(Score!G3032:J3032)&gt;0,                                          IF(Score!L3032 = "Positive", "Ask CRAFFT questions", "Ask CAR question only"), "")</f>
        <v/>
      </c>
      <c r="J33" s="75"/>
      <c r="K33" s="67"/>
      <c r="L33" s="67"/>
      <c r="M33" s="67"/>
      <c r="N33" s="67"/>
      <c r="O33" s="65"/>
      <c r="P33" s="38" t="str">
        <f>Score!U3032</f>
        <v/>
      </c>
      <c r="Q33" s="9" t="str">
        <f>IF(ISNUMBER(P3033),VLOOKUP(P3033,Lookups!#REF!,2),IF(AND(Score!AE3032&gt;0,Score!AG3032= "Positive"),     "Incomplete",""))</f>
        <v/>
      </c>
      <c r="R33" s="122" t="str">
        <f>IF(Score!K3032=0,         VLOOKUP(SUM(Score!N3032:S3032),Lookups!C$2:E$3, 3),   IF(ISNUMBER(Score!K3032),         VLOOKUP(SUM(Score!N3032:S3032),Lookups!C$4:E$11, 3), "")     )</f>
        <v/>
      </c>
      <c r="S33" s="66"/>
      <c r="T33" s="67"/>
      <c r="U33" s="67"/>
      <c r="V33" s="77"/>
      <c r="W33" s="78"/>
      <c r="X33" s="173"/>
      <c r="Y33" s="64"/>
      <c r="Z33" s="13"/>
      <c r="AA33" s="13"/>
    </row>
    <row r="34" spans="1:27" ht="12.75" customHeight="1" x14ac:dyDescent="0.3">
      <c r="A34" s="179"/>
      <c r="B34" s="66"/>
      <c r="C34" s="262"/>
      <c r="D34" s="65"/>
      <c r="E34" s="68"/>
      <c r="F34" s="69"/>
      <c r="G34" s="70"/>
      <c r="H34" s="65"/>
      <c r="I34" s="42" t="str">
        <f xml:space="preserve"> IF(COUNT(Score!G3033:J3033)&gt;0,                                          IF(Score!L3033 = "Positive", "Ask CRAFFT questions", "Ask CAR question only"), "")</f>
        <v/>
      </c>
      <c r="J34" s="75"/>
      <c r="K34" s="67"/>
      <c r="L34" s="67"/>
      <c r="M34" s="67"/>
      <c r="N34" s="67"/>
      <c r="O34" s="65"/>
      <c r="P34" s="38" t="str">
        <f>Score!U3033</f>
        <v/>
      </c>
      <c r="Q34" s="9" t="str">
        <f>IF(ISNUMBER(P3034),VLOOKUP(P3034,Lookups!#REF!,2),IF(AND(Score!AE3033&gt;0,Score!AG3033= "Positive"),     "Incomplete",""))</f>
        <v/>
      </c>
      <c r="R34" s="122" t="str">
        <f>IF(Score!K3033=0,         VLOOKUP(SUM(Score!N3033:S3033),Lookups!C$2:E$3, 3),   IF(ISNUMBER(Score!K3033),         VLOOKUP(SUM(Score!N3033:S3033),Lookups!C$4:E$11, 3), "")     )</f>
        <v/>
      </c>
      <c r="S34" s="66"/>
      <c r="T34" s="67"/>
      <c r="U34" s="67"/>
      <c r="V34" s="77"/>
      <c r="W34" s="78"/>
      <c r="X34" s="173"/>
      <c r="Y34" s="64"/>
      <c r="Z34" s="13"/>
      <c r="AA34" s="13"/>
    </row>
    <row r="35" spans="1:27" ht="12.75" customHeight="1" x14ac:dyDescent="0.3">
      <c r="A35" s="179"/>
      <c r="B35" s="66"/>
      <c r="C35" s="262"/>
      <c r="D35" s="65"/>
      <c r="E35" s="68"/>
      <c r="F35" s="69"/>
      <c r="G35" s="70"/>
      <c r="H35" s="65"/>
      <c r="I35" s="42" t="str">
        <f xml:space="preserve"> IF(COUNT(Score!G3034:J3034)&gt;0,                                          IF(Score!L3034 = "Positive", "Ask CRAFFT questions", "Ask CAR question only"), "")</f>
        <v/>
      </c>
      <c r="J35" s="75"/>
      <c r="K35" s="67"/>
      <c r="L35" s="67"/>
      <c r="M35" s="67"/>
      <c r="N35" s="67"/>
      <c r="O35" s="65"/>
      <c r="P35" s="38" t="str">
        <f>Score!U3034</f>
        <v/>
      </c>
      <c r="Q35" s="9" t="str">
        <f>IF(ISNUMBER(P3035),VLOOKUP(P3035,Lookups!#REF!,2),IF(AND(Score!AE3034&gt;0,Score!AG3034= "Positive"),     "Incomplete",""))</f>
        <v/>
      </c>
      <c r="R35" s="122" t="str">
        <f>IF(Score!K3034=0,         VLOOKUP(SUM(Score!N3034:S3034),Lookups!C$2:E$3, 3),   IF(ISNUMBER(Score!K3034),         VLOOKUP(SUM(Score!N3034:S3034),Lookups!C$4:E$11, 3), "")     )</f>
        <v/>
      </c>
      <c r="S35" s="66"/>
      <c r="T35" s="67"/>
      <c r="U35" s="67"/>
      <c r="V35" s="77"/>
      <c r="W35" s="78"/>
      <c r="X35" s="173"/>
      <c r="Y35" s="64"/>
      <c r="Z35" s="13"/>
      <c r="AA35" s="13"/>
    </row>
    <row r="36" spans="1:27" ht="12.75" customHeight="1" x14ac:dyDescent="0.3">
      <c r="A36" s="179"/>
      <c r="B36" s="66"/>
      <c r="C36" s="262"/>
      <c r="D36" s="65"/>
      <c r="E36" s="68"/>
      <c r="F36" s="69"/>
      <c r="G36" s="70"/>
      <c r="H36" s="65"/>
      <c r="I36" s="42" t="str">
        <f xml:space="preserve"> IF(COUNT(Score!G3035:J3035)&gt;0,                                          IF(Score!L3035 = "Positive", "Ask CRAFFT questions", "Ask CAR question only"), "")</f>
        <v/>
      </c>
      <c r="J36" s="75"/>
      <c r="K36" s="67"/>
      <c r="L36" s="67"/>
      <c r="M36" s="67"/>
      <c r="N36" s="67"/>
      <c r="O36" s="65"/>
      <c r="P36" s="38" t="str">
        <f>Score!U3035</f>
        <v/>
      </c>
      <c r="Q36" s="9" t="str">
        <f>IF(ISNUMBER(P3036),VLOOKUP(P3036,Lookups!#REF!,2),IF(AND(Score!AE3035&gt;0,Score!AG3035= "Positive"),     "Incomplete",""))</f>
        <v/>
      </c>
      <c r="R36" s="122" t="str">
        <f>IF(Score!K3035=0,         VLOOKUP(SUM(Score!N3035:S3035),Lookups!C$2:E$3, 3),   IF(ISNUMBER(Score!K3035),         VLOOKUP(SUM(Score!N3035:S3035),Lookups!C$4:E$11, 3), "")     )</f>
        <v/>
      </c>
      <c r="S36" s="66"/>
      <c r="T36" s="67"/>
      <c r="U36" s="67"/>
      <c r="V36" s="77"/>
      <c r="W36" s="78"/>
      <c r="X36" s="173"/>
      <c r="Y36" s="64"/>
      <c r="Z36" s="13"/>
      <c r="AA36" s="13"/>
    </row>
    <row r="37" spans="1:27" ht="12.75" customHeight="1" x14ac:dyDescent="0.3">
      <c r="A37" s="179"/>
      <c r="B37" s="66"/>
      <c r="C37" s="262"/>
      <c r="D37" s="65"/>
      <c r="E37" s="68"/>
      <c r="F37" s="69"/>
      <c r="G37" s="70"/>
      <c r="H37" s="65"/>
      <c r="I37" s="42" t="str">
        <f xml:space="preserve"> IF(COUNT(Score!G3036:J3036)&gt;0,                                          IF(Score!L3036 = "Positive", "Ask CRAFFT questions", "Ask CAR question only"), "")</f>
        <v/>
      </c>
      <c r="J37" s="75"/>
      <c r="K37" s="67"/>
      <c r="L37" s="67"/>
      <c r="M37" s="67"/>
      <c r="N37" s="67"/>
      <c r="O37" s="65"/>
      <c r="P37" s="38" t="str">
        <f>Score!U3036</f>
        <v/>
      </c>
      <c r="Q37" s="9" t="str">
        <f>IF(ISNUMBER(P3037),VLOOKUP(P3037,Lookups!#REF!,2),IF(AND(Score!AE3036&gt;0,Score!AG3036= "Positive"),     "Incomplete",""))</f>
        <v/>
      </c>
      <c r="R37" s="122" t="str">
        <f>IF(Score!K3036=0,         VLOOKUP(SUM(Score!N3036:S3036),Lookups!C$2:E$3, 3),   IF(ISNUMBER(Score!K3036),         VLOOKUP(SUM(Score!N3036:S3036),Lookups!C$4:E$11, 3), "")     )</f>
        <v/>
      </c>
      <c r="S37" s="66"/>
      <c r="T37" s="67"/>
      <c r="U37" s="67"/>
      <c r="V37" s="77"/>
      <c r="W37" s="78"/>
      <c r="X37" s="173"/>
      <c r="Y37" s="64"/>
      <c r="Z37" s="13"/>
      <c r="AA37" s="13"/>
    </row>
    <row r="38" spans="1:27" ht="12.75" customHeight="1" x14ac:dyDescent="0.3">
      <c r="A38" s="179"/>
      <c r="B38" s="66"/>
      <c r="C38" s="262"/>
      <c r="D38" s="65"/>
      <c r="E38" s="68"/>
      <c r="F38" s="69"/>
      <c r="G38" s="70"/>
      <c r="H38" s="65"/>
      <c r="I38" s="42" t="str">
        <f xml:space="preserve"> IF(COUNT(Score!G3037:J3037)&gt;0,                                          IF(Score!L3037 = "Positive", "Ask CRAFFT questions", "Ask CAR question only"), "")</f>
        <v/>
      </c>
      <c r="J38" s="75"/>
      <c r="K38" s="67"/>
      <c r="L38" s="67"/>
      <c r="M38" s="67"/>
      <c r="N38" s="67"/>
      <c r="O38" s="65"/>
      <c r="P38" s="38" t="str">
        <f>Score!U3037</f>
        <v/>
      </c>
      <c r="Q38" s="9" t="str">
        <f>IF(ISNUMBER(P3038),VLOOKUP(P3038,Lookups!#REF!,2),IF(AND(Score!AE3037&gt;0,Score!AG3037= "Positive"),     "Incomplete",""))</f>
        <v/>
      </c>
      <c r="R38" s="122" t="str">
        <f>IF(Score!K3037=0,         VLOOKUP(SUM(Score!N3037:S3037),Lookups!C$2:E$3, 3),   IF(ISNUMBER(Score!K3037),         VLOOKUP(SUM(Score!N3037:S3037),Lookups!C$4:E$11, 3), "")     )</f>
        <v/>
      </c>
      <c r="S38" s="66"/>
      <c r="T38" s="67"/>
      <c r="U38" s="67"/>
      <c r="V38" s="77"/>
      <c r="W38" s="78"/>
      <c r="X38" s="173"/>
      <c r="Y38" s="64"/>
      <c r="Z38" s="13"/>
      <c r="AA38" s="13"/>
    </row>
    <row r="39" spans="1:27" ht="12.75" customHeight="1" x14ac:dyDescent="0.3">
      <c r="A39" s="179"/>
      <c r="B39" s="66"/>
      <c r="C39" s="262"/>
      <c r="D39" s="65"/>
      <c r="E39" s="68"/>
      <c r="F39" s="69"/>
      <c r="G39" s="70"/>
      <c r="H39" s="65"/>
      <c r="I39" s="42" t="str">
        <f xml:space="preserve"> IF(COUNT(Score!G3038:J3038)&gt;0,                                          IF(Score!L3038 = "Positive", "Ask CRAFFT questions", "Ask CAR question only"), "")</f>
        <v/>
      </c>
      <c r="J39" s="75"/>
      <c r="K39" s="67"/>
      <c r="L39" s="67"/>
      <c r="M39" s="67"/>
      <c r="N39" s="67"/>
      <c r="O39" s="65"/>
      <c r="P39" s="38" t="str">
        <f>Score!U3038</f>
        <v/>
      </c>
      <c r="Q39" s="9" t="str">
        <f>IF(ISNUMBER(P3039),VLOOKUP(P3039,Lookups!#REF!,2),IF(AND(Score!AE3038&gt;0,Score!AG3038= "Positive"),     "Incomplete",""))</f>
        <v/>
      </c>
      <c r="R39" s="122" t="str">
        <f>IF(Score!K3038=0,         VLOOKUP(SUM(Score!N3038:S3038),Lookups!C$2:E$3, 3),   IF(ISNUMBER(Score!K3038),         VLOOKUP(SUM(Score!N3038:S3038),Lookups!C$4:E$11, 3), "")     )</f>
        <v/>
      </c>
      <c r="S39" s="66"/>
      <c r="T39" s="67"/>
      <c r="U39" s="67"/>
      <c r="V39" s="77"/>
      <c r="W39" s="78"/>
      <c r="X39" s="173"/>
      <c r="Y39" s="64"/>
      <c r="Z39" s="13"/>
      <c r="AA39" s="13"/>
    </row>
    <row r="40" spans="1:27" ht="12.75" customHeight="1" x14ac:dyDescent="0.3">
      <c r="A40" s="179"/>
      <c r="B40" s="66"/>
      <c r="C40" s="262"/>
      <c r="D40" s="65"/>
      <c r="E40" s="68"/>
      <c r="F40" s="69"/>
      <c r="G40" s="70"/>
      <c r="H40" s="65"/>
      <c r="I40" s="42" t="str">
        <f xml:space="preserve"> IF(COUNT(Score!G3039:J3039)&gt;0,                                          IF(Score!L3039 = "Positive", "Ask CRAFFT questions", "Ask CAR question only"), "")</f>
        <v/>
      </c>
      <c r="J40" s="75"/>
      <c r="K40" s="67"/>
      <c r="L40" s="67"/>
      <c r="M40" s="67"/>
      <c r="N40" s="67"/>
      <c r="O40" s="65"/>
      <c r="P40" s="38" t="str">
        <f>Score!U3039</f>
        <v/>
      </c>
      <c r="Q40" s="9" t="str">
        <f>IF(ISNUMBER(P3040),VLOOKUP(P3040,Lookups!#REF!,2),IF(AND(Score!AE3039&gt;0,Score!AG3039= "Positive"),     "Incomplete",""))</f>
        <v/>
      </c>
      <c r="R40" s="122" t="str">
        <f>IF(Score!K3039=0,         VLOOKUP(SUM(Score!N3039:S3039),Lookups!C$2:E$3, 3),   IF(ISNUMBER(Score!K3039),         VLOOKUP(SUM(Score!N3039:S3039),Lookups!C$4:E$11, 3), "")     )</f>
        <v/>
      </c>
      <c r="S40" s="66"/>
      <c r="T40" s="67"/>
      <c r="U40" s="67"/>
      <c r="V40" s="77"/>
      <c r="W40" s="78"/>
      <c r="X40" s="173"/>
      <c r="Y40" s="64"/>
      <c r="Z40" s="13"/>
      <c r="AA40" s="13"/>
    </row>
    <row r="41" spans="1:27" ht="12.75" customHeight="1" x14ac:dyDescent="0.3">
      <c r="A41" s="179"/>
      <c r="B41" s="66"/>
      <c r="C41" s="262"/>
      <c r="D41" s="65"/>
      <c r="E41" s="68"/>
      <c r="F41" s="69"/>
      <c r="G41" s="70"/>
      <c r="H41" s="65"/>
      <c r="I41" s="42" t="str">
        <f xml:space="preserve"> IF(COUNT(Score!G3040:J3040)&gt;0,                                          IF(Score!L3040 = "Positive", "Ask CRAFFT questions", "Ask CAR question only"), "")</f>
        <v/>
      </c>
      <c r="J41" s="75"/>
      <c r="K41" s="67"/>
      <c r="L41" s="67"/>
      <c r="M41" s="67"/>
      <c r="N41" s="67"/>
      <c r="O41" s="65"/>
      <c r="P41" s="38" t="str">
        <f>Score!U3040</f>
        <v/>
      </c>
      <c r="Q41" s="9" t="str">
        <f>IF(ISNUMBER(P3041),VLOOKUP(P3041,Lookups!#REF!,2),IF(AND(Score!AE3040&gt;0,Score!AG3040= "Positive"),     "Incomplete",""))</f>
        <v/>
      </c>
      <c r="R41" s="122" t="str">
        <f>IF(Score!K3040=0,         VLOOKUP(SUM(Score!N3040:S3040),Lookups!C$2:E$3, 3),   IF(ISNUMBER(Score!K3040),         VLOOKUP(SUM(Score!N3040:S3040),Lookups!C$4:E$11, 3), "")     )</f>
        <v/>
      </c>
      <c r="S41" s="66"/>
      <c r="T41" s="67"/>
      <c r="U41" s="67"/>
      <c r="V41" s="77"/>
      <c r="W41" s="78"/>
      <c r="X41" s="173"/>
      <c r="Y41" s="64"/>
      <c r="Z41" s="13"/>
      <c r="AA41" s="13"/>
    </row>
    <row r="42" spans="1:27" ht="12.75" customHeight="1" x14ac:dyDescent="0.3">
      <c r="A42" s="179"/>
      <c r="B42" s="66"/>
      <c r="C42" s="262"/>
      <c r="D42" s="65"/>
      <c r="E42" s="68"/>
      <c r="F42" s="69"/>
      <c r="G42" s="70"/>
      <c r="H42" s="65"/>
      <c r="I42" s="42" t="str">
        <f xml:space="preserve"> IF(COUNT(Score!G3041:J3041)&gt;0,                                          IF(Score!L3041 = "Positive", "Ask CRAFFT questions", "Ask CAR question only"), "")</f>
        <v/>
      </c>
      <c r="J42" s="75"/>
      <c r="K42" s="67"/>
      <c r="L42" s="67"/>
      <c r="M42" s="67"/>
      <c r="N42" s="67"/>
      <c r="O42" s="65"/>
      <c r="P42" s="38" t="str">
        <f>Score!U3041</f>
        <v/>
      </c>
      <c r="Q42" s="9" t="str">
        <f>IF(ISNUMBER(P3042),VLOOKUP(P3042,Lookups!#REF!,2),IF(AND(Score!AE3041&gt;0,Score!AG3041= "Positive"),     "Incomplete",""))</f>
        <v/>
      </c>
      <c r="R42" s="122" t="str">
        <f>IF(Score!K3041=0,         VLOOKUP(SUM(Score!N3041:S3041),Lookups!C$2:E$3, 3),   IF(ISNUMBER(Score!K3041),         VLOOKUP(SUM(Score!N3041:S3041),Lookups!C$4:E$11, 3), "")     )</f>
        <v/>
      </c>
      <c r="S42" s="66"/>
      <c r="T42" s="67"/>
      <c r="U42" s="67"/>
      <c r="V42" s="77"/>
      <c r="W42" s="78"/>
      <c r="X42" s="173"/>
      <c r="Y42" s="64"/>
      <c r="Z42" s="13"/>
      <c r="AA42" s="13"/>
    </row>
    <row r="43" spans="1:27" ht="12.75" customHeight="1" x14ac:dyDescent="0.3">
      <c r="A43" s="179"/>
      <c r="B43" s="66"/>
      <c r="C43" s="262"/>
      <c r="D43" s="65"/>
      <c r="E43" s="68"/>
      <c r="F43" s="69"/>
      <c r="G43" s="70"/>
      <c r="H43" s="65"/>
      <c r="I43" s="42" t="str">
        <f xml:space="preserve"> IF(COUNT(Score!G3042:J3042)&gt;0,                                          IF(Score!L3042 = "Positive", "Ask CRAFFT questions", "Ask CAR question only"), "")</f>
        <v/>
      </c>
      <c r="J43" s="75"/>
      <c r="K43" s="67"/>
      <c r="L43" s="67"/>
      <c r="M43" s="67"/>
      <c r="N43" s="67"/>
      <c r="O43" s="65"/>
      <c r="P43" s="38" t="str">
        <f>Score!U3042</f>
        <v/>
      </c>
      <c r="Q43" s="9" t="str">
        <f>IF(ISNUMBER(P3043),VLOOKUP(P3043,Lookups!#REF!,2),IF(AND(Score!AE3042&gt;0,Score!AG3042= "Positive"),     "Incomplete",""))</f>
        <v/>
      </c>
      <c r="R43" s="122" t="str">
        <f>IF(Score!K3042=0,         VLOOKUP(SUM(Score!N3042:S3042),Lookups!C$2:E$3, 3),   IF(ISNUMBER(Score!K3042),         VLOOKUP(SUM(Score!N3042:S3042),Lookups!C$4:E$11, 3), "")     )</f>
        <v/>
      </c>
      <c r="S43" s="66"/>
      <c r="T43" s="67"/>
      <c r="U43" s="67"/>
      <c r="V43" s="77"/>
      <c r="W43" s="78"/>
      <c r="X43" s="173"/>
      <c r="Y43" s="64"/>
      <c r="Z43" s="13"/>
      <c r="AA43" s="13"/>
    </row>
    <row r="44" spans="1:27" ht="12.75" customHeight="1" x14ac:dyDescent="0.3">
      <c r="A44" s="179"/>
      <c r="B44" s="66"/>
      <c r="C44" s="262"/>
      <c r="D44" s="65"/>
      <c r="E44" s="68"/>
      <c r="F44" s="69"/>
      <c r="G44" s="70"/>
      <c r="H44" s="65"/>
      <c r="I44" s="42" t="str">
        <f xml:space="preserve"> IF(COUNT(Score!G3043:J3043)&gt;0,                                          IF(Score!L3043 = "Positive", "Ask CRAFFT questions", "Ask CAR question only"), "")</f>
        <v/>
      </c>
      <c r="J44" s="75"/>
      <c r="K44" s="67"/>
      <c r="L44" s="67"/>
      <c r="M44" s="67"/>
      <c r="N44" s="67"/>
      <c r="O44" s="65"/>
      <c r="P44" s="38" t="str">
        <f>Score!U3043</f>
        <v/>
      </c>
      <c r="Q44" s="9" t="str">
        <f>IF(ISNUMBER(P3044),VLOOKUP(P3044,Lookups!#REF!,2),IF(AND(Score!AE3043&gt;0,Score!AG3043= "Positive"),     "Incomplete",""))</f>
        <v/>
      </c>
      <c r="R44" s="122" t="str">
        <f>IF(Score!K3043=0,         VLOOKUP(SUM(Score!N3043:S3043),Lookups!C$2:E$3, 3),   IF(ISNUMBER(Score!K3043),         VLOOKUP(SUM(Score!N3043:S3043),Lookups!C$4:E$11, 3), "")     )</f>
        <v/>
      </c>
      <c r="S44" s="66"/>
      <c r="T44" s="67"/>
      <c r="U44" s="67"/>
      <c r="V44" s="77"/>
      <c r="W44" s="78"/>
      <c r="X44" s="173"/>
      <c r="Y44" s="64"/>
      <c r="Z44" s="13"/>
      <c r="AA44" s="13"/>
    </row>
    <row r="45" spans="1:27" ht="12.75" customHeight="1" x14ac:dyDescent="0.3">
      <c r="A45" s="179"/>
      <c r="B45" s="66"/>
      <c r="C45" s="262"/>
      <c r="D45" s="65"/>
      <c r="E45" s="68"/>
      <c r="F45" s="69"/>
      <c r="G45" s="70"/>
      <c r="H45" s="65"/>
      <c r="I45" s="42" t="str">
        <f xml:space="preserve"> IF(COUNT(Score!G3044:J3044)&gt;0,                                          IF(Score!L3044 = "Positive", "Ask CRAFFT questions", "Ask CAR question only"), "")</f>
        <v/>
      </c>
      <c r="J45" s="75"/>
      <c r="K45" s="67"/>
      <c r="L45" s="67"/>
      <c r="M45" s="67"/>
      <c r="N45" s="67"/>
      <c r="O45" s="65"/>
      <c r="P45" s="38" t="str">
        <f>Score!U3044</f>
        <v/>
      </c>
      <c r="Q45" s="9" t="str">
        <f>IF(ISNUMBER(P3045),VLOOKUP(P3045,Lookups!#REF!,2),IF(AND(Score!AE3044&gt;0,Score!AG3044= "Positive"),     "Incomplete",""))</f>
        <v/>
      </c>
      <c r="R45" s="122" t="str">
        <f>IF(Score!K3044=0,         VLOOKUP(SUM(Score!N3044:S3044),Lookups!C$2:E$3, 3),   IF(ISNUMBER(Score!K3044),         VLOOKUP(SUM(Score!N3044:S3044),Lookups!C$4:E$11, 3), "")     )</f>
        <v/>
      </c>
      <c r="S45" s="66"/>
      <c r="T45" s="67"/>
      <c r="U45" s="67"/>
      <c r="V45" s="77"/>
      <c r="W45" s="78"/>
      <c r="X45" s="173"/>
      <c r="Y45" s="64"/>
      <c r="Z45" s="13"/>
      <c r="AA45" s="13"/>
    </row>
    <row r="46" spans="1:27" ht="12.75" customHeight="1" x14ac:dyDescent="0.3">
      <c r="A46" s="179"/>
      <c r="B46" s="66"/>
      <c r="C46" s="262"/>
      <c r="D46" s="65"/>
      <c r="E46" s="68"/>
      <c r="F46" s="69"/>
      <c r="G46" s="70"/>
      <c r="H46" s="65"/>
      <c r="I46" s="42" t="str">
        <f xml:space="preserve"> IF(COUNT(Score!G3045:J3045)&gt;0,                                          IF(Score!L3045 = "Positive", "Ask CRAFFT questions", "Ask CAR question only"), "")</f>
        <v/>
      </c>
      <c r="J46" s="75"/>
      <c r="K46" s="67"/>
      <c r="L46" s="67"/>
      <c r="M46" s="67"/>
      <c r="N46" s="67"/>
      <c r="O46" s="65"/>
      <c r="P46" s="38" t="str">
        <f>Score!U3045</f>
        <v/>
      </c>
      <c r="Q46" s="9" t="str">
        <f>IF(ISNUMBER(P3046),VLOOKUP(P3046,Lookups!#REF!,2),IF(AND(Score!AE3045&gt;0,Score!AG3045= "Positive"),     "Incomplete",""))</f>
        <v/>
      </c>
      <c r="R46" s="122" t="str">
        <f>IF(Score!K3045=0,         VLOOKUP(SUM(Score!N3045:S3045),Lookups!C$2:E$3, 3),   IF(ISNUMBER(Score!K3045),         VLOOKUP(SUM(Score!N3045:S3045),Lookups!C$4:E$11, 3), "")     )</f>
        <v/>
      </c>
      <c r="S46" s="66"/>
      <c r="T46" s="67"/>
      <c r="U46" s="67"/>
      <c r="V46" s="77"/>
      <c r="W46" s="78"/>
      <c r="X46" s="173"/>
      <c r="Y46" s="64"/>
      <c r="Z46" s="13"/>
      <c r="AA46" s="13"/>
    </row>
    <row r="47" spans="1:27" ht="12.75" customHeight="1" x14ac:dyDescent="0.3">
      <c r="A47" s="179"/>
      <c r="B47" s="66"/>
      <c r="C47" s="262"/>
      <c r="D47" s="65"/>
      <c r="E47" s="68"/>
      <c r="F47" s="69"/>
      <c r="G47" s="70"/>
      <c r="H47" s="65"/>
      <c r="I47" s="42" t="str">
        <f xml:space="preserve"> IF(COUNT(Score!G3046:J3046)&gt;0,                                          IF(Score!L3046 = "Positive", "Ask CRAFFT questions", "Ask CAR question only"), "")</f>
        <v/>
      </c>
      <c r="J47" s="75"/>
      <c r="K47" s="67"/>
      <c r="L47" s="67"/>
      <c r="M47" s="67"/>
      <c r="N47" s="67"/>
      <c r="O47" s="65"/>
      <c r="P47" s="38" t="str">
        <f>Score!U3046</f>
        <v/>
      </c>
      <c r="Q47" s="9" t="str">
        <f>IF(ISNUMBER(P3047),VLOOKUP(P3047,Lookups!#REF!,2),IF(AND(Score!AE3046&gt;0,Score!AG3046= "Positive"),     "Incomplete",""))</f>
        <v/>
      </c>
      <c r="R47" s="122" t="str">
        <f>IF(Score!K3046=0,         VLOOKUP(SUM(Score!N3046:S3046),Lookups!C$2:E$3, 3),   IF(ISNUMBER(Score!K3046),         VLOOKUP(SUM(Score!N3046:S3046),Lookups!C$4:E$11, 3), "")     )</f>
        <v/>
      </c>
      <c r="S47" s="66"/>
      <c r="T47" s="67"/>
      <c r="U47" s="67"/>
      <c r="V47" s="77"/>
      <c r="W47" s="78"/>
      <c r="X47" s="173"/>
      <c r="Y47" s="64"/>
      <c r="Z47" s="13"/>
      <c r="AA47" s="13"/>
    </row>
    <row r="48" spans="1:27" ht="12.75" customHeight="1" x14ac:dyDescent="0.3">
      <c r="A48" s="179"/>
      <c r="B48" s="66"/>
      <c r="C48" s="262"/>
      <c r="D48" s="65"/>
      <c r="E48" s="68"/>
      <c r="F48" s="69"/>
      <c r="G48" s="70"/>
      <c r="H48" s="65"/>
      <c r="I48" s="42" t="str">
        <f xml:space="preserve"> IF(COUNT(Score!G3047:J3047)&gt;0,                                          IF(Score!L3047 = "Positive", "Ask CRAFFT questions", "Ask CAR question only"), "")</f>
        <v/>
      </c>
      <c r="J48" s="75"/>
      <c r="K48" s="67"/>
      <c r="L48" s="67"/>
      <c r="M48" s="67"/>
      <c r="N48" s="67"/>
      <c r="O48" s="65"/>
      <c r="P48" s="38" t="str">
        <f>Score!U3047</f>
        <v/>
      </c>
      <c r="Q48" s="9" t="str">
        <f>IF(ISNUMBER(P3048),VLOOKUP(P3048,Lookups!#REF!,2),IF(AND(Score!AE3047&gt;0,Score!AG3047= "Positive"),     "Incomplete",""))</f>
        <v/>
      </c>
      <c r="R48" s="122" t="str">
        <f>IF(Score!K3047=0,         VLOOKUP(SUM(Score!N3047:S3047),Lookups!C$2:E$3, 3),   IF(ISNUMBER(Score!K3047),         VLOOKUP(SUM(Score!N3047:S3047),Lookups!C$4:E$11, 3), "")     )</f>
        <v/>
      </c>
      <c r="S48" s="66"/>
      <c r="T48" s="67"/>
      <c r="U48" s="67"/>
      <c r="V48" s="77"/>
      <c r="W48" s="78"/>
      <c r="X48" s="173"/>
      <c r="Y48" s="64"/>
      <c r="Z48" s="13"/>
      <c r="AA48" s="13"/>
    </row>
    <row r="49" spans="1:27" ht="12.75" customHeight="1" x14ac:dyDescent="0.3">
      <c r="A49" s="179"/>
      <c r="B49" s="66"/>
      <c r="C49" s="262"/>
      <c r="D49" s="65"/>
      <c r="E49" s="68"/>
      <c r="F49" s="69"/>
      <c r="G49" s="70"/>
      <c r="H49" s="65"/>
      <c r="I49" s="42" t="str">
        <f xml:space="preserve"> IF(COUNT(Score!G3048:J3048)&gt;0,                                          IF(Score!L3048 = "Positive", "Ask CRAFFT questions", "Ask CAR question only"), "")</f>
        <v/>
      </c>
      <c r="J49" s="75"/>
      <c r="K49" s="67"/>
      <c r="L49" s="67"/>
      <c r="M49" s="67"/>
      <c r="N49" s="67"/>
      <c r="O49" s="65"/>
      <c r="P49" s="38" t="str">
        <f>Score!U3048</f>
        <v/>
      </c>
      <c r="Q49" s="9" t="str">
        <f>IF(ISNUMBER(P3049),VLOOKUP(P3049,Lookups!#REF!,2),IF(AND(Score!AE3048&gt;0,Score!AG3048= "Positive"),     "Incomplete",""))</f>
        <v/>
      </c>
      <c r="R49" s="122" t="str">
        <f>IF(Score!K3048=0,         VLOOKUP(SUM(Score!N3048:S3048),Lookups!C$2:E$3, 3),   IF(ISNUMBER(Score!K3048),         VLOOKUP(SUM(Score!N3048:S3048),Lookups!C$4:E$11, 3), "")     )</f>
        <v/>
      </c>
      <c r="S49" s="66"/>
      <c r="T49" s="67"/>
      <c r="U49" s="67"/>
      <c r="V49" s="77"/>
      <c r="W49" s="78"/>
      <c r="X49" s="173"/>
      <c r="Y49" s="64"/>
      <c r="Z49" s="13"/>
      <c r="AA49" s="13"/>
    </row>
    <row r="50" spans="1:27" ht="12.75" customHeight="1" x14ac:dyDescent="0.3">
      <c r="A50" s="179"/>
      <c r="B50" s="66"/>
      <c r="C50" s="262"/>
      <c r="D50" s="65"/>
      <c r="E50" s="68"/>
      <c r="F50" s="69"/>
      <c r="G50" s="70"/>
      <c r="H50" s="65"/>
      <c r="I50" s="42" t="str">
        <f xml:space="preserve"> IF(COUNT(Score!G3049:J3049)&gt;0,                                          IF(Score!L3049 = "Positive", "Ask CRAFFT questions", "Ask CAR question only"), "")</f>
        <v/>
      </c>
      <c r="J50" s="75"/>
      <c r="K50" s="67"/>
      <c r="L50" s="67"/>
      <c r="M50" s="67"/>
      <c r="N50" s="67"/>
      <c r="O50" s="65"/>
      <c r="P50" s="38" t="str">
        <f>Score!U3049</f>
        <v/>
      </c>
      <c r="Q50" s="9" t="str">
        <f>IF(ISNUMBER(P3050),VLOOKUP(P3050,Lookups!#REF!,2),IF(AND(Score!AE3049&gt;0,Score!AG3049= "Positive"),     "Incomplete",""))</f>
        <v/>
      </c>
      <c r="R50" s="122" t="str">
        <f>IF(Score!K3049=0,         VLOOKUP(SUM(Score!N3049:S3049),Lookups!C$2:E$3, 3),   IF(ISNUMBER(Score!K3049),         VLOOKUP(SUM(Score!N3049:S3049),Lookups!C$4:E$11, 3), "")     )</f>
        <v/>
      </c>
      <c r="S50" s="66"/>
      <c r="T50" s="67"/>
      <c r="U50" s="67"/>
      <c r="V50" s="77"/>
      <c r="W50" s="78"/>
      <c r="X50" s="173"/>
      <c r="Y50" s="64"/>
      <c r="Z50" s="13"/>
      <c r="AA50" s="13"/>
    </row>
    <row r="51" spans="1:27" ht="12.75" customHeight="1" x14ac:dyDescent="0.3">
      <c r="A51" s="179"/>
      <c r="B51" s="66"/>
      <c r="C51" s="262"/>
      <c r="D51" s="65"/>
      <c r="E51" s="68"/>
      <c r="F51" s="69"/>
      <c r="G51" s="70"/>
      <c r="H51" s="65"/>
      <c r="I51" s="42" t="str">
        <f xml:space="preserve"> IF(COUNT(Score!G3050:J3050)&gt;0,                                          IF(Score!L3050 = "Positive", "Ask CRAFFT questions", "Ask CAR question only"), "")</f>
        <v/>
      </c>
      <c r="J51" s="75"/>
      <c r="K51" s="67"/>
      <c r="L51" s="67"/>
      <c r="M51" s="67"/>
      <c r="N51" s="67"/>
      <c r="O51" s="65"/>
      <c r="P51" s="38" t="str">
        <f>Score!U3050</f>
        <v/>
      </c>
      <c r="Q51" s="9" t="str">
        <f>IF(ISNUMBER(P3051),VLOOKUP(P3051,Lookups!#REF!,2),IF(AND(Score!AE3050&gt;0,Score!AG3050= "Positive"),     "Incomplete",""))</f>
        <v/>
      </c>
      <c r="R51" s="122" t="str">
        <f>IF(Score!K3050=0,         VLOOKUP(SUM(Score!N3050:S3050),Lookups!C$2:E$3, 3),   IF(ISNUMBER(Score!K3050),         VLOOKUP(SUM(Score!N3050:S3050),Lookups!C$4:E$11, 3), "")     )</f>
        <v/>
      </c>
      <c r="S51" s="66"/>
      <c r="T51" s="67"/>
      <c r="U51" s="67"/>
      <c r="V51" s="77"/>
      <c r="W51" s="78"/>
      <c r="X51" s="173"/>
      <c r="Y51" s="64"/>
      <c r="Z51" s="13"/>
      <c r="AA51" s="13"/>
    </row>
    <row r="52" spans="1:27" ht="12.75" customHeight="1" x14ac:dyDescent="0.3">
      <c r="A52" s="179"/>
      <c r="B52" s="66"/>
      <c r="C52" s="262"/>
      <c r="D52" s="65"/>
      <c r="E52" s="68"/>
      <c r="F52" s="69"/>
      <c r="G52" s="70"/>
      <c r="H52" s="65"/>
      <c r="I52" s="42" t="str">
        <f xml:space="preserve"> IF(COUNT(Score!G3051:J3051)&gt;0,                                          IF(Score!L3051 = "Positive", "Ask CRAFFT questions", "Ask CAR question only"), "")</f>
        <v/>
      </c>
      <c r="J52" s="75"/>
      <c r="K52" s="67"/>
      <c r="L52" s="67"/>
      <c r="M52" s="67"/>
      <c r="N52" s="67"/>
      <c r="O52" s="65"/>
      <c r="P52" s="38" t="str">
        <f>Score!U3051</f>
        <v/>
      </c>
      <c r="Q52" s="9" t="str">
        <f>IF(ISNUMBER(P3052),VLOOKUP(P3052,Lookups!#REF!,2),IF(AND(Score!AE3051&gt;0,Score!AG3051= "Positive"),     "Incomplete",""))</f>
        <v/>
      </c>
      <c r="R52" s="122" t="str">
        <f>IF(Score!K3051=0,         VLOOKUP(SUM(Score!N3051:S3051),Lookups!C$2:E$3, 3),   IF(ISNUMBER(Score!K3051),         VLOOKUP(SUM(Score!N3051:S3051),Lookups!C$4:E$11, 3), "")     )</f>
        <v/>
      </c>
      <c r="S52" s="66"/>
      <c r="T52" s="67"/>
      <c r="U52" s="67"/>
      <c r="V52" s="77"/>
      <c r="W52" s="78"/>
      <c r="X52" s="173"/>
      <c r="Y52" s="64"/>
      <c r="Z52" s="13"/>
      <c r="AA52" s="13"/>
    </row>
    <row r="53" spans="1:27" ht="12.75" customHeight="1" x14ac:dyDescent="0.3">
      <c r="A53" s="179"/>
      <c r="B53" s="66"/>
      <c r="C53" s="262"/>
      <c r="D53" s="65"/>
      <c r="E53" s="68"/>
      <c r="F53" s="69"/>
      <c r="G53" s="70"/>
      <c r="H53" s="65"/>
      <c r="I53" s="42" t="str">
        <f xml:space="preserve"> IF(COUNT(Score!G3052:J3052)&gt;0,                                          IF(Score!L3052 = "Positive", "Ask CRAFFT questions", "Ask CAR question only"), "")</f>
        <v/>
      </c>
      <c r="J53" s="75"/>
      <c r="K53" s="67"/>
      <c r="L53" s="67"/>
      <c r="M53" s="67"/>
      <c r="N53" s="67"/>
      <c r="O53" s="65"/>
      <c r="P53" s="38" t="str">
        <f>Score!U3052</f>
        <v/>
      </c>
      <c r="Q53" s="9" t="str">
        <f>IF(ISNUMBER(P3053),VLOOKUP(P3053,Lookups!#REF!,2),IF(AND(Score!AE3052&gt;0,Score!AG3052= "Positive"),     "Incomplete",""))</f>
        <v/>
      </c>
      <c r="R53" s="122" t="str">
        <f>IF(Score!K3052=0,         VLOOKUP(SUM(Score!N3052:S3052),Lookups!C$2:E$3, 3),   IF(ISNUMBER(Score!K3052),         VLOOKUP(SUM(Score!N3052:S3052),Lookups!C$4:E$11, 3), "")     )</f>
        <v/>
      </c>
      <c r="S53" s="66"/>
      <c r="T53" s="67"/>
      <c r="U53" s="67"/>
      <c r="V53" s="77"/>
      <c r="W53" s="78"/>
      <c r="X53" s="173"/>
      <c r="Y53" s="64"/>
      <c r="Z53" s="13"/>
      <c r="AA53" s="13"/>
    </row>
    <row r="54" spans="1:27" ht="12.75" customHeight="1" x14ac:dyDescent="0.3">
      <c r="A54" s="179"/>
      <c r="B54" s="66"/>
      <c r="C54" s="262"/>
      <c r="D54" s="65"/>
      <c r="E54" s="68"/>
      <c r="F54" s="69"/>
      <c r="G54" s="70"/>
      <c r="H54" s="65"/>
      <c r="I54" s="42" t="str">
        <f xml:space="preserve"> IF(COUNT(Score!G3053:J3053)&gt;0,                                          IF(Score!L3053 = "Positive", "Ask CRAFFT questions", "Ask CAR question only"), "")</f>
        <v/>
      </c>
      <c r="J54" s="75"/>
      <c r="K54" s="67"/>
      <c r="L54" s="67"/>
      <c r="M54" s="67"/>
      <c r="N54" s="67"/>
      <c r="O54" s="65"/>
      <c r="P54" s="38" t="str">
        <f>Score!U3053</f>
        <v/>
      </c>
      <c r="Q54" s="9" t="str">
        <f>IF(ISNUMBER(P3054),VLOOKUP(P3054,Lookups!#REF!,2),IF(AND(Score!AE3053&gt;0,Score!AG3053= "Positive"),     "Incomplete",""))</f>
        <v/>
      </c>
      <c r="R54" s="122" t="str">
        <f>IF(Score!K3053=0,         VLOOKUP(SUM(Score!N3053:S3053),Lookups!C$2:E$3, 3),   IF(ISNUMBER(Score!K3053),         VLOOKUP(SUM(Score!N3053:S3053),Lookups!C$4:E$11, 3), "")     )</f>
        <v/>
      </c>
      <c r="S54" s="66"/>
      <c r="T54" s="67"/>
      <c r="U54" s="67"/>
      <c r="V54" s="77"/>
      <c r="W54" s="78"/>
      <c r="X54" s="173"/>
      <c r="Y54" s="64"/>
      <c r="Z54" s="13"/>
      <c r="AA54" s="13"/>
    </row>
    <row r="55" spans="1:27" ht="12.75" customHeight="1" x14ac:dyDescent="0.3">
      <c r="A55" s="179"/>
      <c r="B55" s="66"/>
      <c r="C55" s="262"/>
      <c r="D55" s="65"/>
      <c r="E55" s="68"/>
      <c r="F55" s="69"/>
      <c r="G55" s="70"/>
      <c r="H55" s="65"/>
      <c r="I55" s="42" t="str">
        <f xml:space="preserve"> IF(COUNT(Score!G3054:J3054)&gt;0,                                          IF(Score!L3054 = "Positive", "Ask CRAFFT questions", "Ask CAR question only"), "")</f>
        <v/>
      </c>
      <c r="J55" s="75"/>
      <c r="K55" s="67"/>
      <c r="L55" s="67"/>
      <c r="M55" s="67"/>
      <c r="N55" s="67"/>
      <c r="O55" s="65"/>
      <c r="P55" s="38" t="str">
        <f>Score!U3054</f>
        <v/>
      </c>
      <c r="Q55" s="9" t="str">
        <f>IF(ISNUMBER(P3055),VLOOKUP(P3055,Lookups!#REF!,2),IF(AND(Score!AE3054&gt;0,Score!AG3054= "Positive"),     "Incomplete",""))</f>
        <v/>
      </c>
      <c r="R55" s="122" t="str">
        <f>IF(Score!K3054=0,         VLOOKUP(SUM(Score!N3054:S3054),Lookups!C$2:E$3, 3),   IF(ISNUMBER(Score!K3054),         VLOOKUP(SUM(Score!N3054:S3054),Lookups!C$4:E$11, 3), "")     )</f>
        <v/>
      </c>
      <c r="S55" s="66"/>
      <c r="T55" s="67"/>
      <c r="U55" s="67"/>
      <c r="V55" s="77"/>
      <c r="W55" s="78"/>
      <c r="X55" s="173"/>
      <c r="Y55" s="64"/>
      <c r="Z55" s="13"/>
      <c r="AA55" s="13"/>
    </row>
    <row r="56" spans="1:27" ht="12.75" customHeight="1" x14ac:dyDescent="0.3">
      <c r="A56" s="179"/>
      <c r="B56" s="66"/>
      <c r="C56" s="262"/>
      <c r="D56" s="65"/>
      <c r="E56" s="68"/>
      <c r="F56" s="69"/>
      <c r="G56" s="70"/>
      <c r="H56" s="65"/>
      <c r="I56" s="42" t="str">
        <f xml:space="preserve"> IF(COUNT(Score!G3055:J3055)&gt;0,                                          IF(Score!L3055 = "Positive", "Ask CRAFFT questions", "Ask CAR question only"), "")</f>
        <v/>
      </c>
      <c r="J56" s="75"/>
      <c r="K56" s="67"/>
      <c r="L56" s="67"/>
      <c r="M56" s="67"/>
      <c r="N56" s="67"/>
      <c r="O56" s="65"/>
      <c r="P56" s="38" t="str">
        <f>Score!U3055</f>
        <v/>
      </c>
      <c r="Q56" s="9" t="str">
        <f>IF(ISNUMBER(P3056),VLOOKUP(P3056,Lookups!#REF!,2),IF(AND(Score!AE3055&gt;0,Score!AG3055= "Positive"),     "Incomplete",""))</f>
        <v/>
      </c>
      <c r="R56" s="122" t="str">
        <f>IF(Score!K3055=0,         VLOOKUP(SUM(Score!N3055:S3055),Lookups!C$2:E$3, 3),   IF(ISNUMBER(Score!K3055),         VLOOKUP(SUM(Score!N3055:S3055),Lookups!C$4:E$11, 3), "")     )</f>
        <v/>
      </c>
      <c r="S56" s="66"/>
      <c r="T56" s="67"/>
      <c r="U56" s="67"/>
      <c r="V56" s="77"/>
      <c r="W56" s="78"/>
      <c r="X56" s="173"/>
      <c r="Y56" s="64"/>
      <c r="Z56" s="13"/>
      <c r="AA56" s="13"/>
    </row>
    <row r="57" spans="1:27" ht="12.75" customHeight="1" x14ac:dyDescent="0.3">
      <c r="A57" s="179"/>
      <c r="B57" s="66"/>
      <c r="C57" s="262"/>
      <c r="D57" s="65"/>
      <c r="E57" s="68"/>
      <c r="F57" s="69"/>
      <c r="G57" s="70"/>
      <c r="H57" s="65"/>
      <c r="I57" s="42" t="str">
        <f xml:space="preserve"> IF(COUNT(Score!G3056:J3056)&gt;0,                                          IF(Score!L3056 = "Positive", "Ask CRAFFT questions", "Ask CAR question only"), "")</f>
        <v/>
      </c>
      <c r="J57" s="75"/>
      <c r="K57" s="67"/>
      <c r="L57" s="67"/>
      <c r="M57" s="67"/>
      <c r="N57" s="67"/>
      <c r="O57" s="65"/>
      <c r="P57" s="38" t="str">
        <f>Score!U3056</f>
        <v/>
      </c>
      <c r="Q57" s="9" t="str">
        <f>IF(ISNUMBER(P3057),VLOOKUP(P3057,Lookups!#REF!,2),IF(AND(Score!AE3056&gt;0,Score!AG3056= "Positive"),     "Incomplete",""))</f>
        <v/>
      </c>
      <c r="R57" s="122" t="str">
        <f>IF(Score!K3056=0,         VLOOKUP(SUM(Score!N3056:S3056),Lookups!C$2:E$3, 3),   IF(ISNUMBER(Score!K3056),         VLOOKUP(SUM(Score!N3056:S3056),Lookups!C$4:E$11, 3), "")     )</f>
        <v/>
      </c>
      <c r="S57" s="66"/>
      <c r="T57" s="67"/>
      <c r="U57" s="67"/>
      <c r="V57" s="77"/>
      <c r="W57" s="78"/>
      <c r="X57" s="173"/>
      <c r="Y57" s="64"/>
      <c r="Z57" s="13"/>
      <c r="AA57" s="13"/>
    </row>
    <row r="58" spans="1:27" ht="12.75" customHeight="1" x14ac:dyDescent="0.3">
      <c r="A58" s="179"/>
      <c r="B58" s="66"/>
      <c r="C58" s="262"/>
      <c r="D58" s="65"/>
      <c r="E58" s="68"/>
      <c r="F58" s="69"/>
      <c r="G58" s="70"/>
      <c r="H58" s="65"/>
      <c r="I58" s="42" t="str">
        <f xml:space="preserve"> IF(COUNT(Score!G3057:J3057)&gt;0,                                          IF(Score!L3057 = "Positive", "Ask CRAFFT questions", "Ask CAR question only"), "")</f>
        <v/>
      </c>
      <c r="J58" s="75"/>
      <c r="K58" s="67"/>
      <c r="L58" s="67"/>
      <c r="M58" s="67"/>
      <c r="N58" s="67"/>
      <c r="O58" s="65"/>
      <c r="P58" s="38" t="str">
        <f>Score!U3057</f>
        <v/>
      </c>
      <c r="Q58" s="9" t="str">
        <f>IF(ISNUMBER(P3058),VLOOKUP(P3058,Lookups!#REF!,2),IF(AND(Score!AE3057&gt;0,Score!AG3057= "Positive"),     "Incomplete",""))</f>
        <v/>
      </c>
      <c r="R58" s="122" t="str">
        <f>IF(Score!K3057=0,         VLOOKUP(SUM(Score!N3057:S3057),Lookups!C$2:E$3, 3),   IF(ISNUMBER(Score!K3057),         VLOOKUP(SUM(Score!N3057:S3057),Lookups!C$4:E$11, 3), "")     )</f>
        <v/>
      </c>
      <c r="S58" s="66"/>
      <c r="T58" s="67"/>
      <c r="U58" s="67"/>
      <c r="V58" s="77"/>
      <c r="W58" s="78"/>
      <c r="X58" s="173"/>
      <c r="Y58" s="64"/>
      <c r="Z58" s="13"/>
      <c r="AA58" s="13"/>
    </row>
    <row r="59" spans="1:27" ht="12.75" customHeight="1" x14ac:dyDescent="0.3">
      <c r="A59" s="179"/>
      <c r="B59" s="66"/>
      <c r="C59" s="262"/>
      <c r="D59" s="65"/>
      <c r="E59" s="68"/>
      <c r="F59" s="69"/>
      <c r="G59" s="70"/>
      <c r="H59" s="65"/>
      <c r="I59" s="42" t="str">
        <f xml:space="preserve"> IF(COUNT(Score!G3058:J3058)&gt;0,                                          IF(Score!L3058 = "Positive", "Ask CRAFFT questions", "Ask CAR question only"), "")</f>
        <v/>
      </c>
      <c r="J59" s="75"/>
      <c r="K59" s="67"/>
      <c r="L59" s="67"/>
      <c r="M59" s="67"/>
      <c r="N59" s="67"/>
      <c r="O59" s="65"/>
      <c r="P59" s="38" t="str">
        <f>Score!U3058</f>
        <v/>
      </c>
      <c r="Q59" s="9" t="str">
        <f>IF(ISNUMBER(P3059),VLOOKUP(P3059,Lookups!#REF!,2),IF(AND(Score!AE3058&gt;0,Score!AG3058= "Positive"),     "Incomplete",""))</f>
        <v/>
      </c>
      <c r="R59" s="122" t="str">
        <f>IF(Score!K3058=0,         VLOOKUP(SUM(Score!N3058:S3058),Lookups!C$2:E$3, 3),   IF(ISNUMBER(Score!K3058),         VLOOKUP(SUM(Score!N3058:S3058),Lookups!C$4:E$11, 3), "")     )</f>
        <v/>
      </c>
      <c r="S59" s="66"/>
      <c r="T59" s="67"/>
      <c r="U59" s="67"/>
      <c r="V59" s="77"/>
      <c r="W59" s="78"/>
      <c r="X59" s="173"/>
      <c r="Y59" s="64"/>
      <c r="Z59" s="13"/>
      <c r="AA59" s="13"/>
    </row>
    <row r="60" spans="1:27" ht="12.75" customHeight="1" x14ac:dyDescent="0.3">
      <c r="A60" s="179"/>
      <c r="B60" s="66"/>
      <c r="C60" s="262"/>
      <c r="D60" s="65"/>
      <c r="E60" s="68"/>
      <c r="F60" s="69"/>
      <c r="G60" s="70"/>
      <c r="H60" s="65"/>
      <c r="I60" s="42" t="str">
        <f xml:space="preserve"> IF(COUNT(Score!G3059:J3059)&gt;0,                                          IF(Score!L3059 = "Positive", "Ask CRAFFT questions", "Ask CAR question only"), "")</f>
        <v/>
      </c>
      <c r="J60" s="75"/>
      <c r="K60" s="67"/>
      <c r="L60" s="67"/>
      <c r="M60" s="67"/>
      <c r="N60" s="67"/>
      <c r="O60" s="65"/>
      <c r="P60" s="38" t="str">
        <f>Score!U3059</f>
        <v/>
      </c>
      <c r="Q60" s="9" t="str">
        <f>IF(ISNUMBER(P3060),VLOOKUP(P3060,Lookups!#REF!,2),IF(AND(Score!AE3059&gt;0,Score!AG3059= "Positive"),     "Incomplete",""))</f>
        <v/>
      </c>
      <c r="R60" s="122" t="str">
        <f>IF(Score!K3059=0,         VLOOKUP(SUM(Score!N3059:S3059),Lookups!C$2:E$3, 3),   IF(ISNUMBER(Score!K3059),         VLOOKUP(SUM(Score!N3059:S3059),Lookups!C$4:E$11, 3), "")     )</f>
        <v/>
      </c>
      <c r="S60" s="66"/>
      <c r="T60" s="67"/>
      <c r="U60" s="67"/>
      <c r="V60" s="77"/>
      <c r="W60" s="78"/>
      <c r="X60" s="173"/>
      <c r="Y60" s="64"/>
      <c r="Z60" s="13"/>
      <c r="AA60" s="13"/>
    </row>
    <row r="61" spans="1:27" ht="12.75" customHeight="1" x14ac:dyDescent="0.3">
      <c r="A61" s="179"/>
      <c r="B61" s="66"/>
      <c r="C61" s="262"/>
      <c r="D61" s="65"/>
      <c r="E61" s="68"/>
      <c r="F61" s="69"/>
      <c r="G61" s="70"/>
      <c r="H61" s="65"/>
      <c r="I61" s="42" t="str">
        <f xml:space="preserve"> IF(COUNT(Score!G3060:J3060)&gt;0,                                          IF(Score!L3060 = "Positive", "Ask CRAFFT questions", "Ask CAR question only"), "")</f>
        <v/>
      </c>
      <c r="J61" s="75"/>
      <c r="K61" s="67"/>
      <c r="L61" s="67"/>
      <c r="M61" s="67"/>
      <c r="N61" s="67"/>
      <c r="O61" s="65"/>
      <c r="P61" s="38" t="str">
        <f>Score!U3060</f>
        <v/>
      </c>
      <c r="Q61" s="9" t="str">
        <f>IF(ISNUMBER(P3061),VLOOKUP(P3061,Lookups!#REF!,2),IF(AND(Score!AE3060&gt;0,Score!AG3060= "Positive"),     "Incomplete",""))</f>
        <v/>
      </c>
      <c r="R61" s="122" t="str">
        <f>IF(Score!K3060=0,         VLOOKUP(SUM(Score!N3060:S3060),Lookups!C$2:E$3, 3),   IF(ISNUMBER(Score!K3060),         VLOOKUP(SUM(Score!N3060:S3060),Lookups!C$4:E$11, 3), "")     )</f>
        <v/>
      </c>
      <c r="S61" s="66"/>
      <c r="T61" s="67"/>
      <c r="U61" s="67"/>
      <c r="V61" s="77"/>
      <c r="W61" s="78"/>
      <c r="X61" s="173"/>
      <c r="Y61" s="64"/>
      <c r="Z61" s="13"/>
      <c r="AA61" s="13"/>
    </row>
    <row r="62" spans="1:27" ht="12.75" customHeight="1" x14ac:dyDescent="0.3">
      <c r="A62" s="179"/>
      <c r="B62" s="66"/>
      <c r="C62" s="262"/>
      <c r="D62" s="65"/>
      <c r="E62" s="68"/>
      <c r="F62" s="69"/>
      <c r="G62" s="70"/>
      <c r="H62" s="65"/>
      <c r="I62" s="42" t="str">
        <f xml:space="preserve"> IF(COUNT(Score!G3061:J3061)&gt;0,                                          IF(Score!L3061 = "Positive", "Ask CRAFFT questions", "Ask CAR question only"), "")</f>
        <v/>
      </c>
      <c r="J62" s="75"/>
      <c r="K62" s="67"/>
      <c r="L62" s="67"/>
      <c r="M62" s="67"/>
      <c r="N62" s="67"/>
      <c r="O62" s="65"/>
      <c r="P62" s="38" t="str">
        <f>Score!U3061</f>
        <v/>
      </c>
      <c r="Q62" s="9" t="str">
        <f>IF(ISNUMBER(P3062),VLOOKUP(P3062,Lookups!#REF!,2),IF(AND(Score!AE3061&gt;0,Score!AG3061= "Positive"),     "Incomplete",""))</f>
        <v/>
      </c>
      <c r="R62" s="122" t="str">
        <f>IF(Score!K3061=0,         VLOOKUP(SUM(Score!N3061:S3061),Lookups!C$2:E$3, 3),   IF(ISNUMBER(Score!K3061),         VLOOKUP(SUM(Score!N3061:S3061),Lookups!C$4:E$11, 3), "")     )</f>
        <v/>
      </c>
      <c r="S62" s="66"/>
      <c r="T62" s="67"/>
      <c r="U62" s="67"/>
      <c r="V62" s="77"/>
      <c r="W62" s="78"/>
      <c r="X62" s="173"/>
      <c r="Y62" s="64"/>
      <c r="Z62" s="13"/>
      <c r="AA62" s="13"/>
    </row>
    <row r="63" spans="1:27" ht="12.75" customHeight="1" x14ac:dyDescent="0.3">
      <c r="A63" s="179"/>
      <c r="B63" s="66"/>
      <c r="C63" s="262"/>
      <c r="D63" s="65"/>
      <c r="E63" s="68"/>
      <c r="F63" s="69"/>
      <c r="G63" s="70"/>
      <c r="H63" s="65"/>
      <c r="I63" s="42" t="str">
        <f xml:space="preserve"> IF(COUNT(Score!G3062:J3062)&gt;0,                                          IF(Score!L3062 = "Positive", "Ask CRAFFT questions", "Ask CAR question only"), "")</f>
        <v/>
      </c>
      <c r="J63" s="75"/>
      <c r="K63" s="67"/>
      <c r="L63" s="67"/>
      <c r="M63" s="67"/>
      <c r="N63" s="67"/>
      <c r="O63" s="65"/>
      <c r="P63" s="38" t="str">
        <f>Score!U3062</f>
        <v/>
      </c>
      <c r="Q63" s="9" t="str">
        <f>IF(ISNUMBER(P3063),VLOOKUP(P3063,Lookups!#REF!,2),IF(AND(Score!AE3062&gt;0,Score!AG3062= "Positive"),     "Incomplete",""))</f>
        <v/>
      </c>
      <c r="R63" s="122" t="str">
        <f>IF(Score!K3062=0,         VLOOKUP(SUM(Score!N3062:S3062),Lookups!C$2:E$3, 3),   IF(ISNUMBER(Score!K3062),         VLOOKUP(SUM(Score!N3062:S3062),Lookups!C$4:E$11, 3), "")     )</f>
        <v/>
      </c>
      <c r="S63" s="66"/>
      <c r="T63" s="67"/>
      <c r="U63" s="67"/>
      <c r="V63" s="77"/>
      <c r="W63" s="78"/>
      <c r="X63" s="173"/>
      <c r="Y63" s="64"/>
      <c r="Z63" s="13"/>
      <c r="AA63" s="13"/>
    </row>
    <row r="64" spans="1:27" ht="12.75" customHeight="1" x14ac:dyDescent="0.3">
      <c r="A64" s="179"/>
      <c r="B64" s="66"/>
      <c r="C64" s="262"/>
      <c r="D64" s="65"/>
      <c r="E64" s="68"/>
      <c r="F64" s="69"/>
      <c r="G64" s="70"/>
      <c r="H64" s="65"/>
      <c r="I64" s="42" t="str">
        <f xml:space="preserve"> IF(COUNT(Score!G3063:J3063)&gt;0,                                          IF(Score!L3063 = "Positive", "Ask CRAFFT questions", "Ask CAR question only"), "")</f>
        <v/>
      </c>
      <c r="J64" s="75"/>
      <c r="K64" s="67"/>
      <c r="L64" s="67"/>
      <c r="M64" s="67"/>
      <c r="N64" s="67"/>
      <c r="O64" s="65"/>
      <c r="P64" s="38" t="str">
        <f>Score!U3063</f>
        <v/>
      </c>
      <c r="Q64" s="9" t="str">
        <f>IF(ISNUMBER(P3064),VLOOKUP(P3064,Lookups!#REF!,2),IF(AND(Score!AE3063&gt;0,Score!AG3063= "Positive"),     "Incomplete",""))</f>
        <v/>
      </c>
      <c r="R64" s="122" t="str">
        <f>IF(Score!K3063=0,         VLOOKUP(SUM(Score!N3063:S3063),Lookups!C$2:E$3, 3),   IF(ISNUMBER(Score!K3063),         VLOOKUP(SUM(Score!N3063:S3063),Lookups!C$4:E$11, 3), "")     )</f>
        <v/>
      </c>
      <c r="S64" s="66"/>
      <c r="T64" s="67"/>
      <c r="U64" s="67"/>
      <c r="V64" s="77"/>
      <c r="W64" s="78"/>
      <c r="X64" s="173"/>
      <c r="Y64" s="64"/>
      <c r="Z64" s="13"/>
      <c r="AA64" s="13"/>
    </row>
    <row r="65" spans="1:27" ht="12.75" customHeight="1" x14ac:dyDescent="0.3">
      <c r="A65" s="179"/>
      <c r="B65" s="66"/>
      <c r="C65" s="262"/>
      <c r="D65" s="65"/>
      <c r="E65" s="68"/>
      <c r="F65" s="69"/>
      <c r="G65" s="70"/>
      <c r="H65" s="65"/>
      <c r="I65" s="42" t="str">
        <f xml:space="preserve"> IF(COUNT(Score!G3064:J3064)&gt;0,                                          IF(Score!L3064 = "Positive", "Ask CRAFFT questions", "Ask CAR question only"), "")</f>
        <v/>
      </c>
      <c r="J65" s="75"/>
      <c r="K65" s="67"/>
      <c r="L65" s="67"/>
      <c r="M65" s="67"/>
      <c r="N65" s="67"/>
      <c r="O65" s="65"/>
      <c r="P65" s="38" t="str">
        <f>Score!U3064</f>
        <v/>
      </c>
      <c r="Q65" s="9" t="str">
        <f>IF(ISNUMBER(P3065),VLOOKUP(P3065,Lookups!#REF!,2),IF(AND(Score!AE3064&gt;0,Score!AG3064= "Positive"),     "Incomplete",""))</f>
        <v/>
      </c>
      <c r="R65" s="122" t="str">
        <f>IF(Score!K3064=0,         VLOOKUP(SUM(Score!N3064:S3064),Lookups!C$2:E$3, 3),   IF(ISNUMBER(Score!K3064),         VLOOKUP(SUM(Score!N3064:S3064),Lookups!C$4:E$11, 3), "")     )</f>
        <v/>
      </c>
      <c r="S65" s="66"/>
      <c r="T65" s="67"/>
      <c r="U65" s="67"/>
      <c r="V65" s="77"/>
      <c r="W65" s="78"/>
      <c r="X65" s="173"/>
      <c r="Y65" s="64"/>
      <c r="Z65" s="13"/>
      <c r="AA65" s="13"/>
    </row>
    <row r="66" spans="1:27" ht="12.75" customHeight="1" x14ac:dyDescent="0.3">
      <c r="A66" s="179"/>
      <c r="B66" s="66"/>
      <c r="C66" s="262"/>
      <c r="D66" s="65"/>
      <c r="E66" s="68"/>
      <c r="F66" s="69"/>
      <c r="G66" s="70"/>
      <c r="H66" s="65"/>
      <c r="I66" s="42" t="str">
        <f xml:space="preserve"> IF(COUNT(Score!G3065:J3065)&gt;0,                                          IF(Score!L3065 = "Positive", "Ask CRAFFT questions", "Ask CAR question only"), "")</f>
        <v/>
      </c>
      <c r="J66" s="75"/>
      <c r="K66" s="67"/>
      <c r="L66" s="67"/>
      <c r="M66" s="67"/>
      <c r="N66" s="67"/>
      <c r="O66" s="65"/>
      <c r="P66" s="38" t="str">
        <f>Score!U3065</f>
        <v/>
      </c>
      <c r="Q66" s="9" t="str">
        <f>IF(ISNUMBER(P3066),VLOOKUP(P3066,Lookups!#REF!,2),IF(AND(Score!AE3065&gt;0,Score!AG3065= "Positive"),     "Incomplete",""))</f>
        <v/>
      </c>
      <c r="R66" s="122" t="str">
        <f>IF(Score!K3065=0,         VLOOKUP(SUM(Score!N3065:S3065),Lookups!C$2:E$3, 3),   IF(ISNUMBER(Score!K3065),         VLOOKUP(SUM(Score!N3065:S3065),Lookups!C$4:E$11, 3), "")     )</f>
        <v/>
      </c>
      <c r="S66" s="66"/>
      <c r="T66" s="67"/>
      <c r="U66" s="67"/>
      <c r="V66" s="77"/>
      <c r="W66" s="78"/>
      <c r="X66" s="173"/>
      <c r="Y66" s="64"/>
      <c r="Z66" s="13"/>
      <c r="AA66" s="13"/>
    </row>
    <row r="67" spans="1:27" ht="12.75" customHeight="1" x14ac:dyDescent="0.3">
      <c r="A67" s="179"/>
      <c r="B67" s="66"/>
      <c r="C67" s="262"/>
      <c r="D67" s="65"/>
      <c r="E67" s="68"/>
      <c r="F67" s="69"/>
      <c r="G67" s="70"/>
      <c r="H67" s="65"/>
      <c r="I67" s="42" t="str">
        <f xml:space="preserve"> IF(COUNT(Score!G3066:J3066)&gt;0,                                          IF(Score!L3066 = "Positive", "Ask CRAFFT questions", "Ask CAR question only"), "")</f>
        <v/>
      </c>
      <c r="J67" s="75"/>
      <c r="K67" s="67"/>
      <c r="L67" s="67"/>
      <c r="M67" s="67"/>
      <c r="N67" s="67"/>
      <c r="O67" s="65"/>
      <c r="P67" s="38" t="str">
        <f>Score!U3066</f>
        <v/>
      </c>
      <c r="Q67" s="9" t="str">
        <f>IF(ISNUMBER(P3067),VLOOKUP(P3067,Lookups!#REF!,2),IF(AND(Score!AE3066&gt;0,Score!AG3066= "Positive"),     "Incomplete",""))</f>
        <v/>
      </c>
      <c r="R67" s="122" t="str">
        <f>IF(Score!K3066=0,         VLOOKUP(SUM(Score!N3066:S3066),Lookups!C$2:E$3, 3),   IF(ISNUMBER(Score!K3066),         VLOOKUP(SUM(Score!N3066:S3066),Lookups!C$4:E$11, 3), "")     )</f>
        <v/>
      </c>
      <c r="S67" s="66"/>
      <c r="T67" s="67"/>
      <c r="U67" s="67"/>
      <c r="V67" s="77"/>
      <c r="W67" s="78"/>
      <c r="X67" s="173"/>
      <c r="Y67" s="64"/>
      <c r="Z67" s="13"/>
      <c r="AA67" s="13"/>
    </row>
    <row r="68" spans="1:27" ht="12.75" customHeight="1" x14ac:dyDescent="0.3">
      <c r="A68" s="179"/>
      <c r="B68" s="66"/>
      <c r="C68" s="262"/>
      <c r="D68" s="65"/>
      <c r="E68" s="68"/>
      <c r="F68" s="69"/>
      <c r="G68" s="70"/>
      <c r="H68" s="65"/>
      <c r="I68" s="42" t="str">
        <f xml:space="preserve"> IF(COUNT(Score!G3067:J3067)&gt;0,                                          IF(Score!L3067 = "Positive", "Ask CRAFFT questions", "Ask CAR question only"), "")</f>
        <v/>
      </c>
      <c r="J68" s="75"/>
      <c r="K68" s="67"/>
      <c r="L68" s="67"/>
      <c r="M68" s="67"/>
      <c r="N68" s="67"/>
      <c r="O68" s="65"/>
      <c r="P68" s="38" t="str">
        <f>Score!U3067</f>
        <v/>
      </c>
      <c r="Q68" s="9" t="str">
        <f>IF(ISNUMBER(P3068),VLOOKUP(P3068,Lookups!#REF!,2),IF(AND(Score!AE3067&gt;0,Score!AG3067= "Positive"),     "Incomplete",""))</f>
        <v/>
      </c>
      <c r="R68" s="122" t="str">
        <f>IF(Score!K3067=0,         VLOOKUP(SUM(Score!N3067:S3067),Lookups!C$2:E$3, 3),   IF(ISNUMBER(Score!K3067),         VLOOKUP(SUM(Score!N3067:S3067),Lookups!C$4:E$11, 3), "")     )</f>
        <v/>
      </c>
      <c r="S68" s="66"/>
      <c r="T68" s="67"/>
      <c r="U68" s="67"/>
      <c r="V68" s="77"/>
      <c r="W68" s="78"/>
      <c r="X68" s="173"/>
      <c r="Y68" s="64"/>
      <c r="Z68" s="13"/>
      <c r="AA68" s="13"/>
    </row>
    <row r="69" spans="1:27" ht="12.75" customHeight="1" x14ac:dyDescent="0.3">
      <c r="A69" s="179"/>
      <c r="B69" s="66"/>
      <c r="C69" s="262"/>
      <c r="D69" s="65"/>
      <c r="E69" s="68"/>
      <c r="F69" s="69"/>
      <c r="G69" s="70"/>
      <c r="H69" s="65"/>
      <c r="I69" s="42" t="str">
        <f xml:space="preserve"> IF(COUNT(Score!G3068:J3068)&gt;0,                                          IF(Score!L3068 = "Positive", "Ask CRAFFT questions", "Ask CAR question only"), "")</f>
        <v/>
      </c>
      <c r="J69" s="75"/>
      <c r="K69" s="67"/>
      <c r="L69" s="67"/>
      <c r="M69" s="67"/>
      <c r="N69" s="67"/>
      <c r="O69" s="65"/>
      <c r="P69" s="38" t="str">
        <f>Score!U3068</f>
        <v/>
      </c>
      <c r="Q69" s="9" t="str">
        <f>IF(ISNUMBER(P3069),VLOOKUP(P3069,Lookups!#REF!,2),IF(AND(Score!AE3068&gt;0,Score!AG3068= "Positive"),     "Incomplete",""))</f>
        <v/>
      </c>
      <c r="R69" s="122" t="str">
        <f>IF(Score!K3068=0,         VLOOKUP(SUM(Score!N3068:S3068),Lookups!C$2:E$3, 3),   IF(ISNUMBER(Score!K3068),         VLOOKUP(SUM(Score!N3068:S3068),Lookups!C$4:E$11, 3), "")     )</f>
        <v/>
      </c>
      <c r="S69" s="66"/>
      <c r="T69" s="67"/>
      <c r="U69" s="67"/>
      <c r="V69" s="77"/>
      <c r="W69" s="78"/>
      <c r="X69" s="173"/>
      <c r="Y69" s="64"/>
      <c r="Z69" s="13"/>
      <c r="AA69" s="13"/>
    </row>
    <row r="70" spans="1:27" ht="12.75" customHeight="1" x14ac:dyDescent="0.3">
      <c r="A70" s="179"/>
      <c r="B70" s="66"/>
      <c r="C70" s="262"/>
      <c r="D70" s="65"/>
      <c r="E70" s="68"/>
      <c r="F70" s="69"/>
      <c r="G70" s="70"/>
      <c r="H70" s="65"/>
      <c r="I70" s="42" t="str">
        <f xml:space="preserve"> IF(COUNT(Score!G3069:J3069)&gt;0,                                          IF(Score!L3069 = "Positive", "Ask CRAFFT questions", "Ask CAR question only"), "")</f>
        <v/>
      </c>
      <c r="J70" s="75"/>
      <c r="K70" s="67"/>
      <c r="L70" s="67"/>
      <c r="M70" s="67"/>
      <c r="N70" s="67"/>
      <c r="O70" s="65"/>
      <c r="P70" s="38" t="str">
        <f>Score!U3069</f>
        <v/>
      </c>
      <c r="Q70" s="9" t="str">
        <f>IF(ISNUMBER(P3070),VLOOKUP(P3070,Lookups!#REF!,2),IF(AND(Score!AE3069&gt;0,Score!AG3069= "Positive"),     "Incomplete",""))</f>
        <v/>
      </c>
      <c r="R70" s="122" t="str">
        <f>IF(Score!K3069=0,         VLOOKUP(SUM(Score!N3069:S3069),Lookups!C$2:E$3, 3),   IF(ISNUMBER(Score!K3069),         VLOOKUP(SUM(Score!N3069:S3069),Lookups!C$4:E$11, 3), "")     )</f>
        <v/>
      </c>
      <c r="S70" s="66"/>
      <c r="T70" s="67"/>
      <c r="U70" s="67"/>
      <c r="V70" s="77"/>
      <c r="W70" s="78"/>
      <c r="X70" s="173"/>
      <c r="Y70" s="64"/>
      <c r="Z70" s="13"/>
      <c r="AA70" s="13"/>
    </row>
    <row r="71" spans="1:27" ht="12.75" customHeight="1" x14ac:dyDescent="0.3">
      <c r="A71" s="179"/>
      <c r="B71" s="66"/>
      <c r="C71" s="262"/>
      <c r="D71" s="65"/>
      <c r="E71" s="68"/>
      <c r="F71" s="69"/>
      <c r="G71" s="70"/>
      <c r="H71" s="65"/>
      <c r="I71" s="42" t="str">
        <f xml:space="preserve"> IF(COUNT(Score!G3070:J3070)&gt;0,                                          IF(Score!L3070 = "Positive", "Ask CRAFFT questions", "Ask CAR question only"), "")</f>
        <v/>
      </c>
      <c r="J71" s="75"/>
      <c r="K71" s="67"/>
      <c r="L71" s="67"/>
      <c r="M71" s="67"/>
      <c r="N71" s="67"/>
      <c r="O71" s="65"/>
      <c r="P71" s="38" t="str">
        <f>Score!U3070</f>
        <v/>
      </c>
      <c r="Q71" s="9" t="str">
        <f>IF(ISNUMBER(P3071),VLOOKUP(P3071,Lookups!#REF!,2),IF(AND(Score!AE3070&gt;0,Score!AG3070= "Positive"),     "Incomplete",""))</f>
        <v/>
      </c>
      <c r="R71" s="122" t="str">
        <f>IF(Score!K3070=0,         VLOOKUP(SUM(Score!N3070:S3070),Lookups!C$2:E$3, 3),   IF(ISNUMBER(Score!K3070),         VLOOKUP(SUM(Score!N3070:S3070),Lookups!C$4:E$11, 3), "")     )</f>
        <v/>
      </c>
      <c r="S71" s="66"/>
      <c r="T71" s="67"/>
      <c r="U71" s="67"/>
      <c r="V71" s="77"/>
      <c r="W71" s="78"/>
      <c r="X71" s="173"/>
      <c r="Y71" s="64"/>
      <c r="Z71" s="13"/>
      <c r="AA71" s="13"/>
    </row>
    <row r="72" spans="1:27" ht="12.75" customHeight="1" x14ac:dyDescent="0.3">
      <c r="A72" s="179"/>
      <c r="B72" s="66"/>
      <c r="C72" s="262"/>
      <c r="D72" s="65"/>
      <c r="E72" s="68"/>
      <c r="F72" s="69"/>
      <c r="G72" s="70"/>
      <c r="H72" s="65"/>
      <c r="I72" s="42" t="str">
        <f xml:space="preserve"> IF(COUNT(Score!G3071:J3071)&gt;0,                                          IF(Score!L3071 = "Positive", "Ask CRAFFT questions", "Ask CAR question only"), "")</f>
        <v/>
      </c>
      <c r="J72" s="75"/>
      <c r="K72" s="67"/>
      <c r="L72" s="67"/>
      <c r="M72" s="67"/>
      <c r="N72" s="67"/>
      <c r="O72" s="65"/>
      <c r="P72" s="38" t="str">
        <f>Score!U3071</f>
        <v/>
      </c>
      <c r="Q72" s="9" t="str">
        <f>IF(ISNUMBER(P3072),VLOOKUP(P3072,Lookups!#REF!,2),IF(AND(Score!AE3071&gt;0,Score!AG3071= "Positive"),     "Incomplete",""))</f>
        <v/>
      </c>
      <c r="R72" s="122" t="str">
        <f>IF(Score!K3071=0,         VLOOKUP(SUM(Score!N3071:S3071),Lookups!C$2:E$3, 3),   IF(ISNUMBER(Score!K3071),         VLOOKUP(SUM(Score!N3071:S3071),Lookups!C$4:E$11, 3), "")     )</f>
        <v/>
      </c>
      <c r="S72" s="66"/>
      <c r="T72" s="67"/>
      <c r="U72" s="67"/>
      <c r="V72" s="77"/>
      <c r="W72" s="78"/>
      <c r="X72" s="173"/>
      <c r="Y72" s="64"/>
      <c r="Z72" s="13"/>
      <c r="AA72" s="13"/>
    </row>
    <row r="73" spans="1:27" ht="12.75" customHeight="1" x14ac:dyDescent="0.3">
      <c r="A73" s="179"/>
      <c r="B73" s="66"/>
      <c r="C73" s="262"/>
      <c r="D73" s="65"/>
      <c r="E73" s="68"/>
      <c r="F73" s="69"/>
      <c r="G73" s="70"/>
      <c r="H73" s="65"/>
      <c r="I73" s="42" t="str">
        <f xml:space="preserve"> IF(COUNT(Score!G3072:J3072)&gt;0,                                          IF(Score!L3072 = "Positive", "Ask CRAFFT questions", "Ask CAR question only"), "")</f>
        <v/>
      </c>
      <c r="J73" s="75"/>
      <c r="K73" s="67"/>
      <c r="L73" s="67"/>
      <c r="M73" s="67"/>
      <c r="N73" s="67"/>
      <c r="O73" s="65"/>
      <c r="P73" s="38" t="str">
        <f>Score!U3072</f>
        <v/>
      </c>
      <c r="Q73" s="9" t="str">
        <f>IF(ISNUMBER(P3073),VLOOKUP(P3073,Lookups!#REF!,2),IF(AND(Score!AE3072&gt;0,Score!AG3072= "Positive"),     "Incomplete",""))</f>
        <v/>
      </c>
      <c r="R73" s="122" t="str">
        <f>IF(Score!K3072=0,         VLOOKUP(SUM(Score!N3072:S3072),Lookups!C$2:E$3, 3),   IF(ISNUMBER(Score!K3072),         VLOOKUP(SUM(Score!N3072:S3072),Lookups!C$4:E$11, 3), "")     )</f>
        <v/>
      </c>
      <c r="S73" s="66"/>
      <c r="T73" s="67"/>
      <c r="U73" s="67"/>
      <c r="V73" s="77"/>
      <c r="W73" s="78"/>
      <c r="X73" s="173"/>
      <c r="Y73" s="64"/>
      <c r="Z73" s="13"/>
      <c r="AA73" s="13"/>
    </row>
    <row r="74" spans="1:27" ht="12.75" customHeight="1" x14ac:dyDescent="0.3">
      <c r="A74" s="179"/>
      <c r="B74" s="66"/>
      <c r="C74" s="262"/>
      <c r="D74" s="65"/>
      <c r="E74" s="68"/>
      <c r="F74" s="69"/>
      <c r="G74" s="70"/>
      <c r="H74" s="65"/>
      <c r="I74" s="42" t="str">
        <f xml:space="preserve"> IF(COUNT(Score!G3073:J3073)&gt;0,                                          IF(Score!L3073 = "Positive", "Ask CRAFFT questions", "Ask CAR question only"), "")</f>
        <v/>
      </c>
      <c r="J74" s="75"/>
      <c r="K74" s="67"/>
      <c r="L74" s="67"/>
      <c r="M74" s="67"/>
      <c r="N74" s="67"/>
      <c r="O74" s="65"/>
      <c r="P74" s="38" t="str">
        <f>Score!U3073</f>
        <v/>
      </c>
      <c r="Q74" s="9" t="str">
        <f>IF(ISNUMBER(P3074),VLOOKUP(P3074,Lookups!#REF!,2),IF(AND(Score!AE3073&gt;0,Score!AG3073= "Positive"),     "Incomplete",""))</f>
        <v/>
      </c>
      <c r="R74" s="122" t="str">
        <f>IF(Score!K3073=0,         VLOOKUP(SUM(Score!N3073:S3073),Lookups!C$2:E$3, 3),   IF(ISNUMBER(Score!K3073),         VLOOKUP(SUM(Score!N3073:S3073),Lookups!C$4:E$11, 3), "")     )</f>
        <v/>
      </c>
      <c r="S74" s="66"/>
      <c r="T74" s="67"/>
      <c r="U74" s="67"/>
      <c r="V74" s="77"/>
      <c r="W74" s="78"/>
      <c r="X74" s="173"/>
      <c r="Y74" s="64"/>
      <c r="Z74" s="13"/>
      <c r="AA74" s="13"/>
    </row>
    <row r="75" spans="1:27" ht="12.75" customHeight="1" x14ac:dyDescent="0.3">
      <c r="A75" s="179"/>
      <c r="B75" s="66"/>
      <c r="C75" s="262"/>
      <c r="D75" s="65"/>
      <c r="E75" s="68"/>
      <c r="F75" s="69"/>
      <c r="G75" s="70"/>
      <c r="H75" s="65"/>
      <c r="I75" s="42" t="str">
        <f xml:space="preserve"> IF(COUNT(Score!G3074:J3074)&gt;0,                                          IF(Score!L3074 = "Positive", "Ask CRAFFT questions", "Ask CAR question only"), "")</f>
        <v/>
      </c>
      <c r="J75" s="75"/>
      <c r="K75" s="67"/>
      <c r="L75" s="67"/>
      <c r="M75" s="67"/>
      <c r="N75" s="67"/>
      <c r="O75" s="65"/>
      <c r="P75" s="38" t="str">
        <f>Score!U3074</f>
        <v/>
      </c>
      <c r="Q75" s="9" t="str">
        <f>IF(ISNUMBER(P3075),VLOOKUP(P3075,Lookups!#REF!,2),IF(AND(Score!AE3074&gt;0,Score!AG3074= "Positive"),     "Incomplete",""))</f>
        <v/>
      </c>
      <c r="R75" s="122" t="str">
        <f>IF(Score!K3074=0,         VLOOKUP(SUM(Score!N3074:S3074),Lookups!C$2:E$3, 3),   IF(ISNUMBER(Score!K3074),         VLOOKUP(SUM(Score!N3074:S3074),Lookups!C$4:E$11, 3), "")     )</f>
        <v/>
      </c>
      <c r="S75" s="66"/>
      <c r="T75" s="67"/>
      <c r="U75" s="67"/>
      <c r="V75" s="77"/>
      <c r="W75" s="78"/>
      <c r="X75" s="173"/>
      <c r="Y75" s="64"/>
      <c r="Z75" s="13"/>
      <c r="AA75" s="13"/>
    </row>
    <row r="76" spans="1:27" ht="12.75" customHeight="1" x14ac:dyDescent="0.3">
      <c r="A76" s="179"/>
      <c r="B76" s="66"/>
      <c r="C76" s="262"/>
      <c r="D76" s="65"/>
      <c r="E76" s="68"/>
      <c r="F76" s="69"/>
      <c r="G76" s="70"/>
      <c r="H76" s="65"/>
      <c r="I76" s="42" t="str">
        <f xml:space="preserve"> IF(COUNT(Score!G3075:J3075)&gt;0,                                          IF(Score!L3075 = "Positive", "Ask CRAFFT questions", "Ask CAR question only"), "")</f>
        <v/>
      </c>
      <c r="J76" s="75"/>
      <c r="K76" s="67"/>
      <c r="L76" s="67"/>
      <c r="M76" s="67"/>
      <c r="N76" s="67"/>
      <c r="O76" s="65"/>
      <c r="P76" s="38" t="str">
        <f>Score!U3075</f>
        <v/>
      </c>
      <c r="Q76" s="9" t="str">
        <f>IF(ISNUMBER(P3076),VLOOKUP(P3076,Lookups!#REF!,2),IF(AND(Score!AE3075&gt;0,Score!AG3075= "Positive"),     "Incomplete",""))</f>
        <v/>
      </c>
      <c r="R76" s="122" t="str">
        <f>IF(Score!K3075=0,         VLOOKUP(SUM(Score!N3075:S3075),Lookups!C$2:E$3, 3),   IF(ISNUMBER(Score!K3075),         VLOOKUP(SUM(Score!N3075:S3075),Lookups!C$4:E$11, 3), "")     )</f>
        <v/>
      </c>
      <c r="S76" s="66"/>
      <c r="T76" s="67"/>
      <c r="U76" s="67"/>
      <c r="V76" s="77"/>
      <c r="W76" s="78"/>
      <c r="X76" s="173"/>
      <c r="Y76" s="64"/>
      <c r="Z76" s="13"/>
      <c r="AA76" s="13"/>
    </row>
    <row r="77" spans="1:27" ht="12.75" customHeight="1" x14ac:dyDescent="0.3">
      <c r="A77" s="179"/>
      <c r="B77" s="66"/>
      <c r="C77" s="262"/>
      <c r="D77" s="65"/>
      <c r="E77" s="68"/>
      <c r="F77" s="69"/>
      <c r="G77" s="70"/>
      <c r="H77" s="65"/>
      <c r="I77" s="42" t="str">
        <f xml:space="preserve"> IF(COUNT(Score!G3076:J3076)&gt;0,                                          IF(Score!L3076 = "Positive", "Ask CRAFFT questions", "Ask CAR question only"), "")</f>
        <v/>
      </c>
      <c r="J77" s="75"/>
      <c r="K77" s="67"/>
      <c r="L77" s="67"/>
      <c r="M77" s="67"/>
      <c r="N77" s="67"/>
      <c r="O77" s="65"/>
      <c r="P77" s="38" t="str">
        <f>Score!U3076</f>
        <v/>
      </c>
      <c r="Q77" s="9" t="str">
        <f>IF(ISNUMBER(P3077),VLOOKUP(P3077,Lookups!#REF!,2),IF(AND(Score!AE3076&gt;0,Score!AG3076= "Positive"),     "Incomplete",""))</f>
        <v/>
      </c>
      <c r="R77" s="122" t="str">
        <f>IF(Score!K3076=0,         VLOOKUP(SUM(Score!N3076:S3076),Lookups!C$2:E$3, 3),   IF(ISNUMBER(Score!K3076),         VLOOKUP(SUM(Score!N3076:S3076),Lookups!C$4:E$11, 3), "")     )</f>
        <v/>
      </c>
      <c r="S77" s="66"/>
      <c r="T77" s="67"/>
      <c r="U77" s="67"/>
      <c r="V77" s="77"/>
      <c r="W77" s="78"/>
      <c r="X77" s="173"/>
      <c r="Y77" s="64"/>
      <c r="Z77" s="13"/>
      <c r="AA77" s="13"/>
    </row>
    <row r="78" spans="1:27" ht="12.75" customHeight="1" x14ac:dyDescent="0.3">
      <c r="A78" s="179"/>
      <c r="B78" s="66"/>
      <c r="C78" s="262"/>
      <c r="D78" s="65"/>
      <c r="E78" s="68"/>
      <c r="F78" s="69"/>
      <c r="G78" s="70"/>
      <c r="H78" s="65"/>
      <c r="I78" s="42" t="str">
        <f xml:space="preserve"> IF(COUNT(Score!G3077:J3077)&gt;0,                                          IF(Score!L3077 = "Positive", "Ask CRAFFT questions", "Ask CAR question only"), "")</f>
        <v/>
      </c>
      <c r="J78" s="75"/>
      <c r="K78" s="67"/>
      <c r="L78" s="67"/>
      <c r="M78" s="67"/>
      <c r="N78" s="67"/>
      <c r="O78" s="65"/>
      <c r="P78" s="38" t="str">
        <f>Score!U3077</f>
        <v/>
      </c>
      <c r="Q78" s="9" t="str">
        <f>IF(ISNUMBER(P3078),VLOOKUP(P3078,Lookups!#REF!,2),IF(AND(Score!AE3077&gt;0,Score!AG3077= "Positive"),     "Incomplete",""))</f>
        <v/>
      </c>
      <c r="R78" s="122" t="str">
        <f>IF(Score!K3077=0,         VLOOKUP(SUM(Score!N3077:S3077),Lookups!C$2:E$3, 3),   IF(ISNUMBER(Score!K3077),         VLOOKUP(SUM(Score!N3077:S3077),Lookups!C$4:E$11, 3), "")     )</f>
        <v/>
      </c>
      <c r="S78" s="66"/>
      <c r="T78" s="67"/>
      <c r="U78" s="67"/>
      <c r="V78" s="77"/>
      <c r="W78" s="78"/>
      <c r="X78" s="173"/>
      <c r="Y78" s="64"/>
      <c r="Z78" s="13"/>
      <c r="AA78" s="13"/>
    </row>
    <row r="79" spans="1:27" ht="12.75" customHeight="1" x14ac:dyDescent="0.3">
      <c r="A79" s="179"/>
      <c r="B79" s="66"/>
      <c r="C79" s="262"/>
      <c r="D79" s="65"/>
      <c r="E79" s="68"/>
      <c r="F79" s="69"/>
      <c r="G79" s="70"/>
      <c r="H79" s="65"/>
      <c r="I79" s="42" t="str">
        <f xml:space="preserve"> IF(COUNT(Score!G3078:J3078)&gt;0,                                          IF(Score!L3078 = "Positive", "Ask CRAFFT questions", "Ask CAR question only"), "")</f>
        <v/>
      </c>
      <c r="J79" s="75"/>
      <c r="K79" s="67"/>
      <c r="L79" s="67"/>
      <c r="M79" s="67"/>
      <c r="N79" s="67"/>
      <c r="O79" s="65"/>
      <c r="P79" s="38" t="str">
        <f>Score!U3078</f>
        <v/>
      </c>
      <c r="Q79" s="9" t="str">
        <f>IF(ISNUMBER(P3079),VLOOKUP(P3079,Lookups!#REF!,2),IF(AND(Score!AE3078&gt;0,Score!AG3078= "Positive"),     "Incomplete",""))</f>
        <v/>
      </c>
      <c r="R79" s="122" t="str">
        <f>IF(Score!K3078=0,         VLOOKUP(SUM(Score!N3078:S3078),Lookups!C$2:E$3, 3),   IF(ISNUMBER(Score!K3078),         VLOOKUP(SUM(Score!N3078:S3078),Lookups!C$4:E$11, 3), "")     )</f>
        <v/>
      </c>
      <c r="S79" s="66"/>
      <c r="T79" s="67"/>
      <c r="U79" s="67"/>
      <c r="V79" s="77"/>
      <c r="W79" s="78"/>
      <c r="X79" s="173"/>
      <c r="Y79" s="64"/>
      <c r="Z79" s="13"/>
      <c r="AA79" s="13"/>
    </row>
    <row r="80" spans="1:27" ht="12.75" customHeight="1" x14ac:dyDescent="0.3">
      <c r="A80" s="179"/>
      <c r="B80" s="66"/>
      <c r="C80" s="262"/>
      <c r="D80" s="65"/>
      <c r="E80" s="68"/>
      <c r="F80" s="69"/>
      <c r="G80" s="70"/>
      <c r="H80" s="65"/>
      <c r="I80" s="42" t="str">
        <f xml:space="preserve"> IF(COUNT(Score!G3079:J3079)&gt;0,                                          IF(Score!L3079 = "Positive", "Ask CRAFFT questions", "Ask CAR question only"), "")</f>
        <v/>
      </c>
      <c r="J80" s="75"/>
      <c r="K80" s="67"/>
      <c r="L80" s="67"/>
      <c r="M80" s="67"/>
      <c r="N80" s="67"/>
      <c r="O80" s="65"/>
      <c r="P80" s="38" t="str">
        <f>Score!U3079</f>
        <v/>
      </c>
      <c r="Q80" s="9" t="str">
        <f>IF(ISNUMBER(P3080),VLOOKUP(P3080,Lookups!#REF!,2),IF(AND(Score!AE3079&gt;0,Score!AG3079= "Positive"),     "Incomplete",""))</f>
        <v/>
      </c>
      <c r="R80" s="122" t="str">
        <f>IF(Score!K3079=0,         VLOOKUP(SUM(Score!N3079:S3079),Lookups!C$2:E$3, 3),   IF(ISNUMBER(Score!K3079),         VLOOKUP(SUM(Score!N3079:S3079),Lookups!C$4:E$11, 3), "")     )</f>
        <v/>
      </c>
      <c r="S80" s="66"/>
      <c r="T80" s="67"/>
      <c r="U80" s="67"/>
      <c r="V80" s="77"/>
      <c r="W80" s="78"/>
      <c r="X80" s="173"/>
      <c r="Y80" s="64"/>
      <c r="Z80" s="13"/>
      <c r="AA80" s="13"/>
    </row>
    <row r="81" spans="1:27" ht="12.75" customHeight="1" x14ac:dyDescent="0.3">
      <c r="A81" s="179"/>
      <c r="B81" s="66"/>
      <c r="C81" s="262"/>
      <c r="D81" s="65"/>
      <c r="E81" s="68"/>
      <c r="F81" s="69"/>
      <c r="G81" s="70"/>
      <c r="H81" s="65"/>
      <c r="I81" s="42" t="str">
        <f xml:space="preserve"> IF(COUNT(Score!G3080:J3080)&gt;0,                                          IF(Score!L3080 = "Positive", "Ask CRAFFT questions", "Ask CAR question only"), "")</f>
        <v/>
      </c>
      <c r="J81" s="75"/>
      <c r="K81" s="67"/>
      <c r="L81" s="67"/>
      <c r="M81" s="67"/>
      <c r="N81" s="67"/>
      <c r="O81" s="65"/>
      <c r="P81" s="38" t="str">
        <f>Score!U3080</f>
        <v/>
      </c>
      <c r="Q81" s="9" t="str">
        <f>IF(ISNUMBER(P3081),VLOOKUP(P3081,Lookups!#REF!,2),IF(AND(Score!AE3080&gt;0,Score!AG3080= "Positive"),     "Incomplete",""))</f>
        <v/>
      </c>
      <c r="R81" s="122" t="str">
        <f>IF(Score!K3080=0,         VLOOKUP(SUM(Score!N3080:S3080),Lookups!C$2:E$3, 3),   IF(ISNUMBER(Score!K3080),         VLOOKUP(SUM(Score!N3080:S3080),Lookups!C$4:E$11, 3), "")     )</f>
        <v/>
      </c>
      <c r="S81" s="66"/>
      <c r="T81" s="67"/>
      <c r="U81" s="67"/>
      <c r="V81" s="77"/>
      <c r="W81" s="78"/>
      <c r="X81" s="173"/>
      <c r="Y81" s="64"/>
      <c r="Z81" s="13"/>
      <c r="AA81" s="13"/>
    </row>
    <row r="82" spans="1:27" ht="12.75" customHeight="1" x14ac:dyDescent="0.3">
      <c r="A82" s="179"/>
      <c r="B82" s="66"/>
      <c r="C82" s="262"/>
      <c r="D82" s="65"/>
      <c r="E82" s="68"/>
      <c r="F82" s="69"/>
      <c r="G82" s="70"/>
      <c r="H82" s="65"/>
      <c r="I82" s="42" t="str">
        <f xml:space="preserve"> IF(COUNT(Score!G3081:J3081)&gt;0,                                          IF(Score!L3081 = "Positive", "Ask CRAFFT questions", "Ask CAR question only"), "")</f>
        <v/>
      </c>
      <c r="J82" s="75"/>
      <c r="K82" s="67"/>
      <c r="L82" s="67"/>
      <c r="M82" s="67"/>
      <c r="N82" s="67"/>
      <c r="O82" s="65"/>
      <c r="P82" s="38" t="str">
        <f>Score!U3081</f>
        <v/>
      </c>
      <c r="Q82" s="9" t="str">
        <f>IF(ISNUMBER(P3082),VLOOKUP(P3082,Lookups!#REF!,2),IF(AND(Score!AE3081&gt;0,Score!AG3081= "Positive"),     "Incomplete",""))</f>
        <v/>
      </c>
      <c r="R82" s="122" t="str">
        <f>IF(Score!K3081=0,         VLOOKUP(SUM(Score!N3081:S3081),Lookups!C$2:E$3, 3),   IF(ISNUMBER(Score!K3081),         VLOOKUP(SUM(Score!N3081:S3081),Lookups!C$4:E$11, 3), "")     )</f>
        <v/>
      </c>
      <c r="S82" s="66"/>
      <c r="T82" s="67"/>
      <c r="U82" s="67"/>
      <c r="V82" s="77"/>
      <c r="W82" s="78"/>
      <c r="X82" s="173"/>
      <c r="Y82" s="64"/>
      <c r="Z82" s="13"/>
      <c r="AA82" s="13"/>
    </row>
    <row r="83" spans="1:27" ht="12.75" customHeight="1" x14ac:dyDescent="0.3">
      <c r="A83" s="179"/>
      <c r="B83" s="66"/>
      <c r="C83" s="262"/>
      <c r="D83" s="65"/>
      <c r="E83" s="68"/>
      <c r="F83" s="69"/>
      <c r="G83" s="70"/>
      <c r="H83" s="65"/>
      <c r="I83" s="42" t="str">
        <f xml:space="preserve"> IF(COUNT(Score!G3082:J3082)&gt;0,                                          IF(Score!L3082 = "Positive", "Ask CRAFFT questions", "Ask CAR question only"), "")</f>
        <v/>
      </c>
      <c r="J83" s="75"/>
      <c r="K83" s="67"/>
      <c r="L83" s="67"/>
      <c r="M83" s="67"/>
      <c r="N83" s="67"/>
      <c r="O83" s="65"/>
      <c r="P83" s="38" t="str">
        <f>Score!U3082</f>
        <v/>
      </c>
      <c r="Q83" s="9" t="str">
        <f>IF(ISNUMBER(P3083),VLOOKUP(P3083,Lookups!#REF!,2),IF(AND(Score!AE3082&gt;0,Score!AG3082= "Positive"),     "Incomplete",""))</f>
        <v/>
      </c>
      <c r="R83" s="122" t="str">
        <f>IF(Score!K3082=0,         VLOOKUP(SUM(Score!N3082:S3082),Lookups!C$2:E$3, 3),   IF(ISNUMBER(Score!K3082),         VLOOKUP(SUM(Score!N3082:S3082),Lookups!C$4:E$11, 3), "")     )</f>
        <v/>
      </c>
      <c r="S83" s="66"/>
      <c r="T83" s="67"/>
      <c r="U83" s="67"/>
      <c r="V83" s="77"/>
      <c r="W83" s="78"/>
      <c r="X83" s="173"/>
      <c r="Y83" s="64"/>
      <c r="Z83" s="13"/>
      <c r="AA83" s="13"/>
    </row>
    <row r="84" spans="1:27" ht="12.75" customHeight="1" x14ac:dyDescent="0.3">
      <c r="A84" s="179"/>
      <c r="B84" s="66"/>
      <c r="C84" s="262"/>
      <c r="D84" s="65"/>
      <c r="E84" s="68"/>
      <c r="F84" s="69"/>
      <c r="G84" s="70"/>
      <c r="H84" s="65"/>
      <c r="I84" s="42" t="str">
        <f xml:space="preserve"> IF(COUNT(Score!G3083:J3083)&gt;0,                                          IF(Score!L3083 = "Positive", "Ask CRAFFT questions", "Ask CAR question only"), "")</f>
        <v/>
      </c>
      <c r="J84" s="75"/>
      <c r="K84" s="67"/>
      <c r="L84" s="67"/>
      <c r="M84" s="67"/>
      <c r="N84" s="67"/>
      <c r="O84" s="65"/>
      <c r="P84" s="38" t="str">
        <f>Score!U3083</f>
        <v/>
      </c>
      <c r="Q84" s="9" t="str">
        <f>IF(ISNUMBER(P3084),VLOOKUP(P3084,Lookups!#REF!,2),IF(AND(Score!AE3083&gt;0,Score!AG3083= "Positive"),     "Incomplete",""))</f>
        <v/>
      </c>
      <c r="R84" s="122" t="str">
        <f>IF(Score!K3083=0,         VLOOKUP(SUM(Score!N3083:S3083),Lookups!C$2:E$3, 3),   IF(ISNUMBER(Score!K3083),         VLOOKUP(SUM(Score!N3083:S3083),Lookups!C$4:E$11, 3), "")     )</f>
        <v/>
      </c>
      <c r="S84" s="66"/>
      <c r="T84" s="67"/>
      <c r="U84" s="67"/>
      <c r="V84" s="77"/>
      <c r="W84" s="78"/>
      <c r="X84" s="173"/>
      <c r="Y84" s="64"/>
      <c r="Z84" s="13"/>
      <c r="AA84" s="13"/>
    </row>
    <row r="85" spans="1:27" ht="12.75" customHeight="1" x14ac:dyDescent="0.3">
      <c r="A85" s="179"/>
      <c r="B85" s="66"/>
      <c r="C85" s="262"/>
      <c r="D85" s="65"/>
      <c r="E85" s="68"/>
      <c r="F85" s="69"/>
      <c r="G85" s="70"/>
      <c r="H85" s="65"/>
      <c r="I85" s="42" t="str">
        <f xml:space="preserve"> IF(COUNT(Score!G3084:J3084)&gt;0,                                          IF(Score!L3084 = "Positive", "Ask CRAFFT questions", "Ask CAR question only"), "")</f>
        <v/>
      </c>
      <c r="J85" s="75"/>
      <c r="K85" s="67"/>
      <c r="L85" s="67"/>
      <c r="M85" s="67"/>
      <c r="N85" s="67"/>
      <c r="O85" s="65"/>
      <c r="P85" s="38" t="str">
        <f>Score!U3084</f>
        <v/>
      </c>
      <c r="Q85" s="9" t="str">
        <f>IF(ISNUMBER(P3085),VLOOKUP(P3085,Lookups!#REF!,2),IF(AND(Score!AE3084&gt;0,Score!AG3084= "Positive"),     "Incomplete",""))</f>
        <v/>
      </c>
      <c r="R85" s="122" t="str">
        <f>IF(Score!K3084=0,         VLOOKUP(SUM(Score!N3084:S3084),Lookups!C$2:E$3, 3),   IF(ISNUMBER(Score!K3084),         VLOOKUP(SUM(Score!N3084:S3084),Lookups!C$4:E$11, 3), "")     )</f>
        <v/>
      </c>
      <c r="S85" s="66"/>
      <c r="T85" s="67"/>
      <c r="U85" s="67"/>
      <c r="V85" s="77"/>
      <c r="W85" s="78"/>
      <c r="X85" s="173"/>
      <c r="Y85" s="64"/>
      <c r="Z85" s="13"/>
      <c r="AA85" s="13"/>
    </row>
    <row r="86" spans="1:27" ht="12.75" customHeight="1" x14ac:dyDescent="0.3">
      <c r="A86" s="179"/>
      <c r="B86" s="66"/>
      <c r="C86" s="262"/>
      <c r="D86" s="65"/>
      <c r="E86" s="68"/>
      <c r="F86" s="69"/>
      <c r="G86" s="70"/>
      <c r="H86" s="65"/>
      <c r="I86" s="42" t="str">
        <f xml:space="preserve"> IF(COUNT(Score!G3085:J3085)&gt;0,                                          IF(Score!L3085 = "Positive", "Ask CRAFFT questions", "Ask CAR question only"), "")</f>
        <v/>
      </c>
      <c r="J86" s="75"/>
      <c r="K86" s="67"/>
      <c r="L86" s="67"/>
      <c r="M86" s="67"/>
      <c r="N86" s="67"/>
      <c r="O86" s="65"/>
      <c r="P86" s="38" t="str">
        <f>Score!U3085</f>
        <v/>
      </c>
      <c r="Q86" s="9" t="str">
        <f>IF(ISNUMBER(P3086),VLOOKUP(P3086,Lookups!#REF!,2),IF(AND(Score!AE3085&gt;0,Score!AG3085= "Positive"),     "Incomplete",""))</f>
        <v/>
      </c>
      <c r="R86" s="122" t="str">
        <f>IF(Score!K3085=0,         VLOOKUP(SUM(Score!N3085:S3085),Lookups!C$2:E$3, 3),   IF(ISNUMBER(Score!K3085),         VLOOKUP(SUM(Score!N3085:S3085),Lookups!C$4:E$11, 3), "")     )</f>
        <v/>
      </c>
      <c r="S86" s="66"/>
      <c r="T86" s="67"/>
      <c r="U86" s="67"/>
      <c r="V86" s="77"/>
      <c r="W86" s="78"/>
      <c r="X86" s="173"/>
      <c r="Y86" s="64"/>
      <c r="Z86" s="13"/>
      <c r="AA86" s="13"/>
    </row>
    <row r="87" spans="1:27" ht="12.75" customHeight="1" x14ac:dyDescent="0.3">
      <c r="A87" s="179"/>
      <c r="B87" s="66"/>
      <c r="C87" s="262"/>
      <c r="D87" s="65"/>
      <c r="E87" s="68"/>
      <c r="F87" s="69"/>
      <c r="G87" s="70"/>
      <c r="H87" s="65"/>
      <c r="I87" s="42" t="str">
        <f xml:space="preserve"> IF(COUNT(Score!G3086:J3086)&gt;0,                                          IF(Score!L3086 = "Positive", "Ask CRAFFT questions", "Ask CAR question only"), "")</f>
        <v/>
      </c>
      <c r="J87" s="75"/>
      <c r="K87" s="67"/>
      <c r="L87" s="67"/>
      <c r="M87" s="67"/>
      <c r="N87" s="67"/>
      <c r="O87" s="65"/>
      <c r="P87" s="38" t="str">
        <f>Score!U3086</f>
        <v/>
      </c>
      <c r="Q87" s="9" t="str">
        <f>IF(ISNUMBER(P3087),VLOOKUP(P3087,Lookups!#REF!,2),IF(AND(Score!AE3086&gt;0,Score!AG3086= "Positive"),     "Incomplete",""))</f>
        <v/>
      </c>
      <c r="R87" s="122" t="str">
        <f>IF(Score!K3086=0,         VLOOKUP(SUM(Score!N3086:S3086),Lookups!C$2:E$3, 3),   IF(ISNUMBER(Score!K3086),         VLOOKUP(SUM(Score!N3086:S3086),Lookups!C$4:E$11, 3), "")     )</f>
        <v/>
      </c>
      <c r="S87" s="66"/>
      <c r="T87" s="67"/>
      <c r="U87" s="67"/>
      <c r="V87" s="77"/>
      <c r="W87" s="78"/>
      <c r="X87" s="173"/>
      <c r="Y87" s="64"/>
      <c r="Z87" s="13"/>
      <c r="AA87" s="13"/>
    </row>
    <row r="88" spans="1:27" ht="12.75" customHeight="1" x14ac:dyDescent="0.3">
      <c r="A88" s="179"/>
      <c r="B88" s="66"/>
      <c r="C88" s="262"/>
      <c r="D88" s="65"/>
      <c r="E88" s="68"/>
      <c r="F88" s="69"/>
      <c r="G88" s="70"/>
      <c r="H88" s="65"/>
      <c r="I88" s="42" t="str">
        <f xml:space="preserve"> IF(COUNT(Score!G3087:J3087)&gt;0,                                          IF(Score!L3087 = "Positive", "Ask CRAFFT questions", "Ask CAR question only"), "")</f>
        <v/>
      </c>
      <c r="J88" s="75"/>
      <c r="K88" s="67"/>
      <c r="L88" s="67"/>
      <c r="M88" s="67"/>
      <c r="N88" s="67"/>
      <c r="O88" s="65"/>
      <c r="P88" s="38" t="str">
        <f>Score!U3087</f>
        <v/>
      </c>
      <c r="Q88" s="9" t="str">
        <f>IF(ISNUMBER(P3088),VLOOKUP(P3088,Lookups!#REF!,2),IF(AND(Score!AE3087&gt;0,Score!AG3087= "Positive"),     "Incomplete",""))</f>
        <v/>
      </c>
      <c r="R88" s="122" t="str">
        <f>IF(Score!K3087=0,         VLOOKUP(SUM(Score!N3087:S3087),Lookups!C$2:E$3, 3),   IF(ISNUMBER(Score!K3087),         VLOOKUP(SUM(Score!N3087:S3087),Lookups!C$4:E$11, 3), "")     )</f>
        <v/>
      </c>
      <c r="S88" s="66"/>
      <c r="T88" s="67"/>
      <c r="U88" s="67"/>
      <c r="V88" s="77"/>
      <c r="W88" s="78"/>
      <c r="X88" s="173"/>
      <c r="Y88" s="64"/>
      <c r="Z88" s="13"/>
      <c r="AA88" s="13"/>
    </row>
    <row r="89" spans="1:27" ht="12.75" customHeight="1" x14ac:dyDescent="0.3">
      <c r="A89" s="179"/>
      <c r="B89" s="66"/>
      <c r="C89" s="262"/>
      <c r="D89" s="65"/>
      <c r="E89" s="68"/>
      <c r="F89" s="69"/>
      <c r="G89" s="70"/>
      <c r="H89" s="65"/>
      <c r="I89" s="42" t="str">
        <f xml:space="preserve"> IF(COUNT(Score!G3088:J3088)&gt;0,                                          IF(Score!L3088 = "Positive", "Ask CRAFFT questions", "Ask CAR question only"), "")</f>
        <v/>
      </c>
      <c r="J89" s="75"/>
      <c r="K89" s="67"/>
      <c r="L89" s="67"/>
      <c r="M89" s="67"/>
      <c r="N89" s="67"/>
      <c r="O89" s="65"/>
      <c r="P89" s="38" t="str">
        <f>Score!U3088</f>
        <v/>
      </c>
      <c r="Q89" s="9" t="str">
        <f>IF(ISNUMBER(P3089),VLOOKUP(P3089,Lookups!#REF!,2),IF(AND(Score!AE3088&gt;0,Score!AG3088= "Positive"),     "Incomplete",""))</f>
        <v/>
      </c>
      <c r="R89" s="122" t="str">
        <f>IF(Score!K3088=0,         VLOOKUP(SUM(Score!N3088:S3088),Lookups!C$2:E$3, 3),   IF(ISNUMBER(Score!K3088),         VLOOKUP(SUM(Score!N3088:S3088),Lookups!C$4:E$11, 3), "")     )</f>
        <v/>
      </c>
      <c r="S89" s="66"/>
      <c r="T89" s="67"/>
      <c r="U89" s="67"/>
      <c r="V89" s="77"/>
      <c r="W89" s="78"/>
      <c r="X89" s="173"/>
      <c r="Y89" s="64"/>
      <c r="Z89" s="13"/>
      <c r="AA89" s="13"/>
    </row>
    <row r="90" spans="1:27" ht="12.75" customHeight="1" x14ac:dyDescent="0.3">
      <c r="A90" s="179"/>
      <c r="B90" s="66"/>
      <c r="C90" s="262"/>
      <c r="D90" s="65"/>
      <c r="E90" s="68"/>
      <c r="F90" s="69"/>
      <c r="G90" s="70"/>
      <c r="H90" s="65"/>
      <c r="I90" s="42" t="str">
        <f xml:space="preserve"> IF(COUNT(Score!G3089:J3089)&gt;0,                                          IF(Score!L3089 = "Positive", "Ask CRAFFT questions", "Ask CAR question only"), "")</f>
        <v/>
      </c>
      <c r="J90" s="75"/>
      <c r="K90" s="67"/>
      <c r="L90" s="67"/>
      <c r="M90" s="67"/>
      <c r="N90" s="67"/>
      <c r="O90" s="65"/>
      <c r="P90" s="38" t="str">
        <f>Score!U3089</f>
        <v/>
      </c>
      <c r="Q90" s="9" t="str">
        <f>IF(ISNUMBER(P3090),VLOOKUP(P3090,Lookups!#REF!,2),IF(AND(Score!AE3089&gt;0,Score!AG3089= "Positive"),     "Incomplete",""))</f>
        <v/>
      </c>
      <c r="R90" s="122" t="str">
        <f>IF(Score!K3089=0,         VLOOKUP(SUM(Score!N3089:S3089),Lookups!C$2:E$3, 3),   IF(ISNUMBER(Score!K3089),         VLOOKUP(SUM(Score!N3089:S3089),Lookups!C$4:E$11, 3), "")     )</f>
        <v/>
      </c>
      <c r="S90" s="66"/>
      <c r="T90" s="67"/>
      <c r="U90" s="67"/>
      <c r="V90" s="77"/>
      <c r="W90" s="78"/>
      <c r="X90" s="173"/>
      <c r="Y90" s="64"/>
      <c r="Z90" s="13"/>
      <c r="AA90" s="13"/>
    </row>
    <row r="91" spans="1:27" ht="12.75" customHeight="1" x14ac:dyDescent="0.3">
      <c r="A91" s="179"/>
      <c r="B91" s="66"/>
      <c r="C91" s="262"/>
      <c r="D91" s="65"/>
      <c r="E91" s="68"/>
      <c r="F91" s="69"/>
      <c r="G91" s="70"/>
      <c r="H91" s="65"/>
      <c r="I91" s="42" t="str">
        <f xml:space="preserve"> IF(COUNT(Score!G3090:J3090)&gt;0,                                          IF(Score!L3090 = "Positive", "Ask CRAFFT questions", "Ask CAR question only"), "")</f>
        <v/>
      </c>
      <c r="J91" s="75"/>
      <c r="K91" s="67"/>
      <c r="L91" s="67"/>
      <c r="M91" s="67"/>
      <c r="N91" s="67"/>
      <c r="O91" s="65"/>
      <c r="P91" s="38" t="str">
        <f>Score!U3090</f>
        <v/>
      </c>
      <c r="Q91" s="9" t="str">
        <f>IF(ISNUMBER(P3091),VLOOKUP(P3091,Lookups!#REF!,2),IF(AND(Score!AE3090&gt;0,Score!AG3090= "Positive"),     "Incomplete",""))</f>
        <v/>
      </c>
      <c r="R91" s="122" t="str">
        <f>IF(Score!K3090=0,         VLOOKUP(SUM(Score!N3090:S3090),Lookups!C$2:E$3, 3),   IF(ISNUMBER(Score!K3090),         VLOOKUP(SUM(Score!N3090:S3090),Lookups!C$4:E$11, 3), "")     )</f>
        <v/>
      </c>
      <c r="S91" s="66"/>
      <c r="T91" s="67"/>
      <c r="U91" s="67"/>
      <c r="V91" s="77"/>
      <c r="W91" s="78"/>
      <c r="X91" s="173"/>
      <c r="Y91" s="64"/>
      <c r="Z91" s="13"/>
      <c r="AA91" s="13"/>
    </row>
    <row r="92" spans="1:27" ht="12.75" customHeight="1" x14ac:dyDescent="0.3">
      <c r="A92" s="179"/>
      <c r="B92" s="66"/>
      <c r="C92" s="262"/>
      <c r="D92" s="65"/>
      <c r="E92" s="68"/>
      <c r="F92" s="69"/>
      <c r="G92" s="70"/>
      <c r="H92" s="65"/>
      <c r="I92" s="42" t="str">
        <f xml:space="preserve"> IF(COUNT(Score!G3091:J3091)&gt;0,                                          IF(Score!L3091 = "Positive", "Ask CRAFFT questions", "Ask CAR question only"), "")</f>
        <v/>
      </c>
      <c r="J92" s="75"/>
      <c r="K92" s="67"/>
      <c r="L92" s="67"/>
      <c r="M92" s="67"/>
      <c r="N92" s="67"/>
      <c r="O92" s="65"/>
      <c r="P92" s="38" t="str">
        <f>Score!U3091</f>
        <v/>
      </c>
      <c r="Q92" s="9" t="str">
        <f>IF(ISNUMBER(P3092),VLOOKUP(P3092,Lookups!#REF!,2),IF(AND(Score!AE3091&gt;0,Score!AG3091= "Positive"),     "Incomplete",""))</f>
        <v/>
      </c>
      <c r="R92" s="122" t="str">
        <f>IF(Score!K3091=0,         VLOOKUP(SUM(Score!N3091:S3091),Lookups!C$2:E$3, 3),   IF(ISNUMBER(Score!K3091),         VLOOKUP(SUM(Score!N3091:S3091),Lookups!C$4:E$11, 3), "")     )</f>
        <v/>
      </c>
      <c r="S92" s="66"/>
      <c r="T92" s="67"/>
      <c r="U92" s="67"/>
      <c r="V92" s="77"/>
      <c r="W92" s="78"/>
      <c r="X92" s="173"/>
      <c r="Y92" s="64"/>
      <c r="Z92" s="13"/>
      <c r="AA92" s="13"/>
    </row>
    <row r="93" spans="1:27" ht="12.75" customHeight="1" x14ac:dyDescent="0.3">
      <c r="A93" s="179"/>
      <c r="B93" s="66"/>
      <c r="C93" s="262"/>
      <c r="D93" s="65"/>
      <c r="E93" s="68"/>
      <c r="F93" s="69"/>
      <c r="G93" s="70"/>
      <c r="H93" s="65"/>
      <c r="I93" s="42" t="str">
        <f xml:space="preserve"> IF(COUNT(Score!G3092:J3092)&gt;0,                                          IF(Score!L3092 = "Positive", "Ask CRAFFT questions", "Ask CAR question only"), "")</f>
        <v/>
      </c>
      <c r="J93" s="75"/>
      <c r="K93" s="67"/>
      <c r="L93" s="67"/>
      <c r="M93" s="67"/>
      <c r="N93" s="67"/>
      <c r="O93" s="65"/>
      <c r="P93" s="38" t="str">
        <f>Score!U3092</f>
        <v/>
      </c>
      <c r="Q93" s="9" t="str">
        <f>IF(ISNUMBER(P3093),VLOOKUP(P3093,Lookups!#REF!,2),IF(AND(Score!AE3092&gt;0,Score!AG3092= "Positive"),     "Incomplete",""))</f>
        <v/>
      </c>
      <c r="R93" s="122" t="str">
        <f>IF(Score!K3092=0,         VLOOKUP(SUM(Score!N3092:S3092),Lookups!C$2:E$3, 3),   IF(ISNUMBER(Score!K3092),         VLOOKUP(SUM(Score!N3092:S3092),Lookups!C$4:E$11, 3), "")     )</f>
        <v/>
      </c>
      <c r="S93" s="66"/>
      <c r="T93" s="67"/>
      <c r="U93" s="67"/>
      <c r="V93" s="77"/>
      <c r="W93" s="78"/>
      <c r="X93" s="173"/>
      <c r="Y93" s="64"/>
      <c r="Z93" s="13"/>
      <c r="AA93" s="13"/>
    </row>
    <row r="94" spans="1:27" ht="12.75" customHeight="1" x14ac:dyDescent="0.3">
      <c r="A94" s="179"/>
      <c r="B94" s="66"/>
      <c r="C94" s="262"/>
      <c r="D94" s="65"/>
      <c r="E94" s="68"/>
      <c r="F94" s="69"/>
      <c r="G94" s="70"/>
      <c r="H94" s="65"/>
      <c r="I94" s="42" t="str">
        <f xml:space="preserve"> IF(COUNT(Score!G3093:J3093)&gt;0,                                          IF(Score!L3093 = "Positive", "Ask CRAFFT questions", "Ask CAR question only"), "")</f>
        <v/>
      </c>
      <c r="J94" s="75"/>
      <c r="K94" s="67"/>
      <c r="L94" s="67"/>
      <c r="M94" s="67"/>
      <c r="N94" s="67"/>
      <c r="O94" s="65"/>
      <c r="P94" s="38" t="str">
        <f>Score!U3093</f>
        <v/>
      </c>
      <c r="Q94" s="9" t="str">
        <f>IF(ISNUMBER(P3094),VLOOKUP(P3094,Lookups!#REF!,2),IF(AND(Score!AE3093&gt;0,Score!AG3093= "Positive"),     "Incomplete",""))</f>
        <v/>
      </c>
      <c r="R94" s="122" t="str">
        <f>IF(Score!K3093=0,         VLOOKUP(SUM(Score!N3093:S3093),Lookups!C$2:E$3, 3),   IF(ISNUMBER(Score!K3093),         VLOOKUP(SUM(Score!N3093:S3093),Lookups!C$4:E$11, 3), "")     )</f>
        <v/>
      </c>
      <c r="S94" s="66"/>
      <c r="T94" s="67"/>
      <c r="U94" s="67"/>
      <c r="V94" s="77"/>
      <c r="W94" s="78"/>
      <c r="X94" s="173"/>
      <c r="Y94" s="64"/>
      <c r="Z94" s="13"/>
      <c r="AA94" s="13"/>
    </row>
    <row r="95" spans="1:27" ht="12.75" customHeight="1" x14ac:dyDescent="0.3">
      <c r="A95" s="179"/>
      <c r="B95" s="66"/>
      <c r="C95" s="262"/>
      <c r="D95" s="65"/>
      <c r="E95" s="68"/>
      <c r="F95" s="69"/>
      <c r="G95" s="70"/>
      <c r="H95" s="65"/>
      <c r="I95" s="42" t="str">
        <f xml:space="preserve"> IF(COUNT(Score!G3094:J3094)&gt;0,                                          IF(Score!L3094 = "Positive", "Ask CRAFFT questions", "Ask CAR question only"), "")</f>
        <v/>
      </c>
      <c r="J95" s="75"/>
      <c r="K95" s="67"/>
      <c r="L95" s="67"/>
      <c r="M95" s="67"/>
      <c r="N95" s="67"/>
      <c r="O95" s="65"/>
      <c r="P95" s="38" t="str">
        <f>Score!U3094</f>
        <v/>
      </c>
      <c r="Q95" s="9" t="str">
        <f>IF(ISNUMBER(P3095),VLOOKUP(P3095,Lookups!#REF!,2),IF(AND(Score!AE3094&gt;0,Score!AG3094= "Positive"),     "Incomplete",""))</f>
        <v/>
      </c>
      <c r="R95" s="122" t="str">
        <f>IF(Score!K3094=0,         VLOOKUP(SUM(Score!N3094:S3094),Lookups!C$2:E$3, 3),   IF(ISNUMBER(Score!K3094),         VLOOKUP(SUM(Score!N3094:S3094),Lookups!C$4:E$11, 3), "")     )</f>
        <v/>
      </c>
      <c r="S95" s="66"/>
      <c r="T95" s="67"/>
      <c r="U95" s="67"/>
      <c r="V95" s="77"/>
      <c r="W95" s="78"/>
      <c r="X95" s="173"/>
      <c r="Y95" s="64"/>
      <c r="Z95" s="13"/>
      <c r="AA95" s="13"/>
    </row>
    <row r="96" spans="1:27" ht="12.75" customHeight="1" x14ac:dyDescent="0.3">
      <c r="A96" s="179"/>
      <c r="B96" s="66"/>
      <c r="C96" s="262"/>
      <c r="D96" s="65"/>
      <c r="E96" s="68"/>
      <c r="F96" s="69"/>
      <c r="G96" s="70"/>
      <c r="H96" s="65"/>
      <c r="I96" s="42" t="str">
        <f xml:space="preserve"> IF(COUNT(Score!G3095:J3095)&gt;0,                                          IF(Score!L3095 = "Positive", "Ask CRAFFT questions", "Ask CAR question only"), "")</f>
        <v/>
      </c>
      <c r="J96" s="75"/>
      <c r="K96" s="67"/>
      <c r="L96" s="67"/>
      <c r="M96" s="67"/>
      <c r="N96" s="67"/>
      <c r="O96" s="65"/>
      <c r="P96" s="38" t="str">
        <f>Score!U3095</f>
        <v/>
      </c>
      <c r="Q96" s="9" t="str">
        <f>IF(ISNUMBER(P3096),VLOOKUP(P3096,Lookups!#REF!,2),IF(AND(Score!AE3095&gt;0,Score!AG3095= "Positive"),     "Incomplete",""))</f>
        <v/>
      </c>
      <c r="R96" s="122" t="str">
        <f>IF(Score!K3095=0,         VLOOKUP(SUM(Score!N3095:S3095),Lookups!C$2:E$3, 3),   IF(ISNUMBER(Score!K3095),         VLOOKUP(SUM(Score!N3095:S3095),Lookups!C$4:E$11, 3), "")     )</f>
        <v/>
      </c>
      <c r="S96" s="66"/>
      <c r="T96" s="67"/>
      <c r="U96" s="67"/>
      <c r="V96" s="77"/>
      <c r="W96" s="78"/>
      <c r="X96" s="173"/>
      <c r="Y96" s="64"/>
      <c r="Z96" s="13"/>
      <c r="AA96" s="13"/>
    </row>
    <row r="97" spans="1:27" ht="12.75" customHeight="1" x14ac:dyDescent="0.3">
      <c r="A97" s="179"/>
      <c r="B97" s="66"/>
      <c r="C97" s="262"/>
      <c r="D97" s="65"/>
      <c r="E97" s="68"/>
      <c r="F97" s="69"/>
      <c r="G97" s="70"/>
      <c r="H97" s="65"/>
      <c r="I97" s="42" t="str">
        <f xml:space="preserve"> IF(COUNT(Score!G3096:J3096)&gt;0,                                          IF(Score!L3096 = "Positive", "Ask CRAFFT questions", "Ask CAR question only"), "")</f>
        <v/>
      </c>
      <c r="J97" s="75"/>
      <c r="K97" s="67"/>
      <c r="L97" s="67"/>
      <c r="M97" s="67"/>
      <c r="N97" s="67"/>
      <c r="O97" s="65"/>
      <c r="P97" s="38" t="str">
        <f>Score!U3096</f>
        <v/>
      </c>
      <c r="Q97" s="9" t="str">
        <f>IF(ISNUMBER(P3097),VLOOKUP(P3097,Lookups!#REF!,2),IF(AND(Score!AE3096&gt;0,Score!AG3096= "Positive"),     "Incomplete",""))</f>
        <v/>
      </c>
      <c r="R97" s="122" t="str">
        <f>IF(Score!K3096=0,         VLOOKUP(SUM(Score!N3096:S3096),Lookups!C$2:E$3, 3),   IF(ISNUMBER(Score!K3096),         VLOOKUP(SUM(Score!N3096:S3096),Lookups!C$4:E$11, 3), "")     )</f>
        <v/>
      </c>
      <c r="S97" s="66"/>
      <c r="T97" s="67"/>
      <c r="U97" s="67"/>
      <c r="V97" s="77"/>
      <c r="W97" s="78"/>
      <c r="X97" s="173"/>
      <c r="Y97" s="64"/>
      <c r="Z97" s="13"/>
      <c r="AA97" s="13"/>
    </row>
    <row r="98" spans="1:27" ht="12.75" customHeight="1" x14ac:dyDescent="0.3">
      <c r="A98" s="179"/>
      <c r="B98" s="66"/>
      <c r="C98" s="262"/>
      <c r="D98" s="65"/>
      <c r="E98" s="68"/>
      <c r="F98" s="69"/>
      <c r="G98" s="70"/>
      <c r="H98" s="65"/>
      <c r="I98" s="42" t="str">
        <f xml:space="preserve"> IF(COUNT(Score!G3097:J3097)&gt;0,                                          IF(Score!L3097 = "Positive", "Ask CRAFFT questions", "Ask CAR question only"), "")</f>
        <v/>
      </c>
      <c r="J98" s="75"/>
      <c r="K98" s="67"/>
      <c r="L98" s="67"/>
      <c r="M98" s="67"/>
      <c r="N98" s="67"/>
      <c r="O98" s="65"/>
      <c r="P98" s="38" t="str">
        <f>Score!U3097</f>
        <v/>
      </c>
      <c r="Q98" s="9" t="str">
        <f>IF(ISNUMBER(P3098),VLOOKUP(P3098,Lookups!#REF!,2),IF(AND(Score!AE3097&gt;0,Score!AG3097= "Positive"),     "Incomplete",""))</f>
        <v/>
      </c>
      <c r="R98" s="122" t="str">
        <f>IF(Score!K3097=0,         VLOOKUP(SUM(Score!N3097:S3097),Lookups!C$2:E$3, 3),   IF(ISNUMBER(Score!K3097),         VLOOKUP(SUM(Score!N3097:S3097),Lookups!C$4:E$11, 3), "")     )</f>
        <v/>
      </c>
      <c r="S98" s="66"/>
      <c r="T98" s="67"/>
      <c r="U98" s="67"/>
      <c r="V98" s="77"/>
      <c r="W98" s="78"/>
      <c r="X98" s="173"/>
      <c r="Y98" s="64"/>
      <c r="Z98" s="13"/>
      <c r="AA98" s="13"/>
    </row>
    <row r="99" spans="1:27" ht="12.75" customHeight="1" x14ac:dyDescent="0.3">
      <c r="A99" s="179"/>
      <c r="B99" s="66"/>
      <c r="C99" s="262"/>
      <c r="D99" s="65"/>
      <c r="E99" s="68"/>
      <c r="F99" s="69"/>
      <c r="G99" s="70"/>
      <c r="H99" s="65"/>
      <c r="I99" s="42" t="str">
        <f xml:space="preserve"> IF(COUNT(Score!G3098:J3098)&gt;0,                                          IF(Score!L3098 = "Positive", "Ask CRAFFT questions", "Ask CAR question only"), "")</f>
        <v/>
      </c>
      <c r="J99" s="75"/>
      <c r="K99" s="67"/>
      <c r="L99" s="67"/>
      <c r="M99" s="67"/>
      <c r="N99" s="67"/>
      <c r="O99" s="65"/>
      <c r="P99" s="38" t="str">
        <f>Score!U3098</f>
        <v/>
      </c>
      <c r="Q99" s="9" t="str">
        <f>IF(ISNUMBER(P3099),VLOOKUP(P3099,Lookups!#REF!,2),IF(AND(Score!AE3098&gt;0,Score!AG3098= "Positive"),     "Incomplete",""))</f>
        <v/>
      </c>
      <c r="R99" s="122" t="str">
        <f>IF(Score!K3098=0,         VLOOKUP(SUM(Score!N3098:S3098),Lookups!C$2:E$3, 3),   IF(ISNUMBER(Score!K3098),         VLOOKUP(SUM(Score!N3098:S3098),Lookups!C$4:E$11, 3), "")     )</f>
        <v/>
      </c>
      <c r="S99" s="66"/>
      <c r="T99" s="67"/>
      <c r="U99" s="67"/>
      <c r="V99" s="77"/>
      <c r="W99" s="78"/>
      <c r="X99" s="173"/>
      <c r="Y99" s="64"/>
      <c r="Z99" s="13"/>
      <c r="AA99" s="13"/>
    </row>
    <row r="100" spans="1:27" ht="12.75" customHeight="1" x14ac:dyDescent="0.3">
      <c r="A100" s="179"/>
      <c r="B100" s="66"/>
      <c r="C100" s="262"/>
      <c r="D100" s="65"/>
      <c r="E100" s="68"/>
      <c r="F100" s="69"/>
      <c r="G100" s="70"/>
      <c r="H100" s="65"/>
      <c r="I100" s="42" t="str">
        <f xml:space="preserve"> IF(COUNT(Score!G3099:J3099)&gt;0,                                          IF(Score!L3099 = "Positive", "Ask CRAFFT questions", "Ask CAR question only"), "")</f>
        <v/>
      </c>
      <c r="J100" s="75"/>
      <c r="K100" s="67"/>
      <c r="L100" s="67"/>
      <c r="M100" s="67"/>
      <c r="N100" s="67"/>
      <c r="O100" s="65"/>
      <c r="P100" s="38" t="str">
        <f>Score!U3099</f>
        <v/>
      </c>
      <c r="Q100" s="9" t="str">
        <f>IF(ISNUMBER(P3100),VLOOKUP(P3100,Lookups!#REF!,2),IF(AND(Score!AE3099&gt;0,Score!AG3099= "Positive"),     "Incomplete",""))</f>
        <v/>
      </c>
      <c r="R100" s="122" t="str">
        <f>IF(Score!K3099=0,         VLOOKUP(SUM(Score!N3099:S3099),Lookups!C$2:E$3, 3),   IF(ISNUMBER(Score!K3099),         VLOOKUP(SUM(Score!N3099:S3099),Lookups!C$4:E$11, 3), "")     )</f>
        <v/>
      </c>
      <c r="S100" s="66"/>
      <c r="T100" s="67"/>
      <c r="U100" s="67"/>
      <c r="V100" s="77"/>
      <c r="W100" s="78"/>
      <c r="X100" s="173"/>
      <c r="Y100" s="64"/>
      <c r="Z100" s="13"/>
      <c r="AA100" s="13"/>
    </row>
    <row r="101" spans="1:27" ht="12.75" customHeight="1" x14ac:dyDescent="0.3">
      <c r="A101" s="179"/>
      <c r="B101" s="66"/>
      <c r="C101" s="262"/>
      <c r="D101" s="65"/>
      <c r="E101" s="68"/>
      <c r="F101" s="69"/>
      <c r="G101" s="70"/>
      <c r="H101" s="65"/>
      <c r="I101" s="42" t="str">
        <f xml:space="preserve"> IF(COUNT(Score!G3100:J3100)&gt;0,                                          IF(Score!L3100 = "Positive", "Ask CRAFFT questions", "Ask CAR question only"), "")</f>
        <v/>
      </c>
      <c r="J101" s="75"/>
      <c r="K101" s="67"/>
      <c r="L101" s="67"/>
      <c r="M101" s="67"/>
      <c r="N101" s="67"/>
      <c r="O101" s="65"/>
      <c r="P101" s="38" t="str">
        <f>Score!U3100</f>
        <v/>
      </c>
      <c r="Q101" s="9" t="str">
        <f>IF(ISNUMBER(P3101),VLOOKUP(P3101,Lookups!#REF!,2),IF(AND(Score!AE3100&gt;0,Score!AG3100= "Positive"),     "Incomplete",""))</f>
        <v/>
      </c>
      <c r="R101" s="122" t="str">
        <f>IF(Score!K3100=0,         VLOOKUP(SUM(Score!N3100:S3100),Lookups!C$2:E$3, 3),   IF(ISNUMBER(Score!K3100),         VLOOKUP(SUM(Score!N3100:S3100),Lookups!C$4:E$11, 3), "")     )</f>
        <v/>
      </c>
      <c r="S101" s="66"/>
      <c r="T101" s="67"/>
      <c r="U101" s="67"/>
      <c r="V101" s="77"/>
      <c r="W101" s="78"/>
      <c r="X101" s="173"/>
      <c r="Y101" s="64"/>
      <c r="Z101" s="13"/>
      <c r="AA101" s="13"/>
    </row>
    <row r="102" spans="1:27" ht="12.75" customHeight="1" x14ac:dyDescent="0.3">
      <c r="A102" s="179"/>
      <c r="B102" s="66"/>
      <c r="C102" s="262"/>
      <c r="D102" s="65"/>
      <c r="E102" s="68"/>
      <c r="F102" s="69"/>
      <c r="G102" s="70"/>
      <c r="H102" s="65"/>
      <c r="I102" s="42" t="str">
        <f xml:space="preserve"> IF(COUNT(Score!G3101:J3101)&gt;0,                                          IF(Score!L3101 = "Positive", "Ask CRAFFT questions", "Ask CAR question only"), "")</f>
        <v/>
      </c>
      <c r="J102" s="75"/>
      <c r="K102" s="67"/>
      <c r="L102" s="67"/>
      <c r="M102" s="67"/>
      <c r="N102" s="67"/>
      <c r="O102" s="65"/>
      <c r="P102" s="38" t="str">
        <f>Score!U3101</f>
        <v/>
      </c>
      <c r="Q102" s="9" t="str">
        <f>IF(ISNUMBER(P3102),VLOOKUP(P3102,Lookups!#REF!,2),IF(AND(Score!AE3101&gt;0,Score!AG3101= "Positive"),     "Incomplete",""))</f>
        <v/>
      </c>
      <c r="R102" s="122" t="str">
        <f>IF(Score!K3101=0,         VLOOKUP(SUM(Score!N3101:S3101),Lookups!C$2:E$3, 3),   IF(ISNUMBER(Score!K3101),         VLOOKUP(SUM(Score!N3101:S3101),Lookups!C$4:E$11, 3), "")     )</f>
        <v/>
      </c>
      <c r="S102" s="66"/>
      <c r="T102" s="67"/>
      <c r="U102" s="67"/>
      <c r="V102" s="77"/>
      <c r="W102" s="78"/>
      <c r="X102" s="173"/>
      <c r="Y102" s="64"/>
      <c r="Z102" s="13"/>
      <c r="AA102" s="13"/>
    </row>
    <row r="103" spans="1:27" ht="12.75" customHeight="1" x14ac:dyDescent="0.3">
      <c r="A103" s="179"/>
      <c r="B103" s="66"/>
      <c r="C103" s="262"/>
      <c r="D103" s="65"/>
      <c r="E103" s="68"/>
      <c r="F103" s="69"/>
      <c r="G103" s="70"/>
      <c r="H103" s="65"/>
      <c r="I103" s="42" t="str">
        <f xml:space="preserve"> IF(COUNT(Score!G3102:J3102)&gt;0,                                          IF(Score!L3102 = "Positive", "Ask CRAFFT questions", "Ask CAR question only"), "")</f>
        <v/>
      </c>
      <c r="J103" s="75"/>
      <c r="K103" s="67"/>
      <c r="L103" s="67"/>
      <c r="M103" s="67"/>
      <c r="N103" s="67"/>
      <c r="O103" s="65"/>
      <c r="P103" s="38" t="str">
        <f>Score!U3102</f>
        <v/>
      </c>
      <c r="Q103" s="9" t="str">
        <f>IF(ISNUMBER(P3103),VLOOKUP(P3103,Lookups!#REF!,2),IF(AND(Score!AE3102&gt;0,Score!AG3102= "Positive"),     "Incomplete",""))</f>
        <v/>
      </c>
      <c r="R103" s="122" t="str">
        <f>IF(Score!K3102=0,         VLOOKUP(SUM(Score!N3102:S3102),Lookups!C$2:E$3, 3),   IF(ISNUMBER(Score!K3102),         VLOOKUP(SUM(Score!N3102:S3102),Lookups!C$4:E$11, 3), "")     )</f>
        <v/>
      </c>
      <c r="S103" s="66"/>
      <c r="T103" s="67"/>
      <c r="U103" s="67"/>
      <c r="V103" s="77"/>
      <c r="W103" s="78"/>
      <c r="X103" s="173"/>
      <c r="Y103" s="64"/>
      <c r="Z103" s="13"/>
      <c r="AA103" s="13"/>
    </row>
    <row r="104" spans="1:27" ht="12.75" customHeight="1" x14ac:dyDescent="0.3">
      <c r="A104" s="179"/>
      <c r="B104" s="66"/>
      <c r="C104" s="262"/>
      <c r="D104" s="65"/>
      <c r="E104" s="68"/>
      <c r="F104" s="69"/>
      <c r="G104" s="70"/>
      <c r="H104" s="65"/>
      <c r="I104" s="42" t="str">
        <f xml:space="preserve"> IF(COUNT(Score!G3103:J3103)&gt;0,                                          IF(Score!L3103 = "Positive", "Ask CRAFFT questions", "Ask CAR question only"), "")</f>
        <v/>
      </c>
      <c r="J104" s="75"/>
      <c r="K104" s="67"/>
      <c r="L104" s="67"/>
      <c r="M104" s="67"/>
      <c r="N104" s="67"/>
      <c r="O104" s="65"/>
      <c r="P104" s="38" t="str">
        <f>Score!U3103</f>
        <v/>
      </c>
      <c r="Q104" s="9" t="str">
        <f>IF(ISNUMBER(P3104),VLOOKUP(P3104,Lookups!#REF!,2),IF(AND(Score!AE3103&gt;0,Score!AG3103= "Positive"),     "Incomplete",""))</f>
        <v/>
      </c>
      <c r="R104" s="122" t="str">
        <f>IF(Score!K3103=0,         VLOOKUP(SUM(Score!N3103:S3103),Lookups!C$2:E$3, 3),   IF(ISNUMBER(Score!K3103),         VLOOKUP(SUM(Score!N3103:S3103),Lookups!C$4:E$11, 3), "")     )</f>
        <v/>
      </c>
      <c r="S104" s="66"/>
      <c r="T104" s="67"/>
      <c r="U104" s="67"/>
      <c r="V104" s="77"/>
      <c r="W104" s="78"/>
      <c r="X104" s="173"/>
      <c r="Y104" s="64"/>
      <c r="Z104" s="13"/>
      <c r="AA104" s="13"/>
    </row>
    <row r="105" spans="1:27" ht="12.75" customHeight="1" x14ac:dyDescent="0.3">
      <c r="A105" s="179"/>
      <c r="B105" s="66"/>
      <c r="C105" s="262"/>
      <c r="D105" s="65"/>
      <c r="E105" s="68"/>
      <c r="F105" s="69"/>
      <c r="G105" s="70"/>
      <c r="H105" s="65"/>
      <c r="I105" s="42" t="str">
        <f xml:space="preserve"> IF(COUNT(Score!G3104:J3104)&gt;0,                                          IF(Score!L3104 = "Positive", "Ask CRAFFT questions", "Ask CAR question only"), "")</f>
        <v/>
      </c>
      <c r="J105" s="75"/>
      <c r="K105" s="67"/>
      <c r="L105" s="67"/>
      <c r="M105" s="67"/>
      <c r="N105" s="67"/>
      <c r="O105" s="65"/>
      <c r="P105" s="38" t="str">
        <f>Score!U3104</f>
        <v/>
      </c>
      <c r="Q105" s="9" t="str">
        <f>IF(ISNUMBER(P3105),VLOOKUP(P3105,Lookups!#REF!,2),IF(AND(Score!AE3104&gt;0,Score!AG3104= "Positive"),     "Incomplete",""))</f>
        <v/>
      </c>
      <c r="R105" s="122" t="str">
        <f>IF(Score!K3104=0,         VLOOKUP(SUM(Score!N3104:S3104),Lookups!C$2:E$3, 3),   IF(ISNUMBER(Score!K3104),         VLOOKUP(SUM(Score!N3104:S3104),Lookups!C$4:E$11, 3), "")     )</f>
        <v/>
      </c>
      <c r="S105" s="66"/>
      <c r="T105" s="67"/>
      <c r="U105" s="67"/>
      <c r="V105" s="77"/>
      <c r="W105" s="78"/>
      <c r="X105" s="173"/>
      <c r="Y105" s="64"/>
      <c r="Z105" s="13"/>
      <c r="AA105" s="13"/>
    </row>
    <row r="106" spans="1:27" ht="12.75" customHeight="1" x14ac:dyDescent="0.3">
      <c r="A106" s="179"/>
      <c r="B106" s="66"/>
      <c r="C106" s="262"/>
      <c r="D106" s="65"/>
      <c r="E106" s="68"/>
      <c r="F106" s="69"/>
      <c r="G106" s="70"/>
      <c r="H106" s="65"/>
      <c r="I106" s="42" t="str">
        <f xml:space="preserve"> IF(COUNT(Score!G3105:J3105)&gt;0,                                          IF(Score!L3105 = "Positive", "Ask CRAFFT questions", "Ask CAR question only"), "")</f>
        <v/>
      </c>
      <c r="J106" s="75"/>
      <c r="K106" s="67"/>
      <c r="L106" s="67"/>
      <c r="M106" s="67"/>
      <c r="N106" s="67"/>
      <c r="O106" s="65"/>
      <c r="P106" s="38" t="str">
        <f>Score!U3105</f>
        <v/>
      </c>
      <c r="Q106" s="9" t="str">
        <f>IF(ISNUMBER(P3106),VLOOKUP(P3106,Lookups!#REF!,2),IF(AND(Score!AE3105&gt;0,Score!AG3105= "Positive"),     "Incomplete",""))</f>
        <v/>
      </c>
      <c r="R106" s="122" t="str">
        <f>IF(Score!K3105=0,         VLOOKUP(SUM(Score!N3105:S3105),Lookups!C$2:E$3, 3),   IF(ISNUMBER(Score!K3105),         VLOOKUP(SUM(Score!N3105:S3105),Lookups!C$4:E$11, 3), "")     )</f>
        <v/>
      </c>
      <c r="S106" s="66"/>
      <c r="T106" s="67"/>
      <c r="U106" s="67"/>
      <c r="V106" s="77"/>
      <c r="W106" s="78"/>
      <c r="X106" s="173"/>
      <c r="Y106" s="64"/>
      <c r="Z106" s="13"/>
      <c r="AA106" s="13"/>
    </row>
    <row r="107" spans="1:27" ht="12.75" customHeight="1" x14ac:dyDescent="0.3">
      <c r="A107" s="179"/>
      <c r="B107" s="66"/>
      <c r="C107" s="262"/>
      <c r="D107" s="65"/>
      <c r="E107" s="68"/>
      <c r="F107" s="69"/>
      <c r="G107" s="70"/>
      <c r="H107" s="65"/>
      <c r="I107" s="42" t="str">
        <f xml:space="preserve"> IF(COUNT(Score!G3106:J3106)&gt;0,                                          IF(Score!L3106 = "Positive", "Ask CRAFFT questions", "Ask CAR question only"), "")</f>
        <v/>
      </c>
      <c r="J107" s="75"/>
      <c r="K107" s="67"/>
      <c r="L107" s="67"/>
      <c r="M107" s="67"/>
      <c r="N107" s="67"/>
      <c r="O107" s="65"/>
      <c r="P107" s="38" t="str">
        <f>Score!U3106</f>
        <v/>
      </c>
      <c r="Q107" s="9" t="str">
        <f>IF(ISNUMBER(P3107),VLOOKUP(P3107,Lookups!#REF!,2),IF(AND(Score!AE3106&gt;0,Score!AG3106= "Positive"),     "Incomplete",""))</f>
        <v/>
      </c>
      <c r="R107" s="122" t="str">
        <f>IF(Score!K3106=0,         VLOOKUP(SUM(Score!N3106:S3106),Lookups!C$2:E$3, 3),   IF(ISNUMBER(Score!K3106),         VLOOKUP(SUM(Score!N3106:S3106),Lookups!C$4:E$11, 3), "")     )</f>
        <v/>
      </c>
      <c r="S107" s="66"/>
      <c r="T107" s="67"/>
      <c r="U107" s="67"/>
      <c r="V107" s="77"/>
      <c r="W107" s="78"/>
      <c r="X107" s="173"/>
      <c r="Y107" s="64"/>
      <c r="Z107" s="13"/>
      <c r="AA107" s="13"/>
    </row>
    <row r="108" spans="1:27" ht="12.75" customHeight="1" x14ac:dyDescent="0.3">
      <c r="A108" s="179"/>
      <c r="B108" s="66"/>
      <c r="C108" s="262"/>
      <c r="D108" s="65"/>
      <c r="E108" s="68"/>
      <c r="F108" s="69"/>
      <c r="G108" s="70"/>
      <c r="H108" s="65"/>
      <c r="I108" s="42" t="str">
        <f xml:space="preserve"> IF(COUNT(Score!G3107:J3107)&gt;0,                                          IF(Score!L3107 = "Positive", "Ask CRAFFT questions", "Ask CAR question only"), "")</f>
        <v/>
      </c>
      <c r="J108" s="75"/>
      <c r="K108" s="67"/>
      <c r="L108" s="67"/>
      <c r="M108" s="67"/>
      <c r="N108" s="67"/>
      <c r="O108" s="65"/>
      <c r="P108" s="38" t="str">
        <f>Score!U3107</f>
        <v/>
      </c>
      <c r="Q108" s="9" t="str">
        <f>IF(ISNUMBER(P3108),VLOOKUP(P3108,Lookups!#REF!,2),IF(AND(Score!AE3107&gt;0,Score!AG3107= "Positive"),     "Incomplete",""))</f>
        <v/>
      </c>
      <c r="R108" s="122" t="str">
        <f>IF(Score!K3107=0,         VLOOKUP(SUM(Score!N3107:S3107),Lookups!C$2:E$3, 3),   IF(ISNUMBER(Score!K3107),         VLOOKUP(SUM(Score!N3107:S3107),Lookups!C$4:E$11, 3), "")     )</f>
        <v/>
      </c>
      <c r="S108" s="66"/>
      <c r="T108" s="67"/>
      <c r="U108" s="67"/>
      <c r="V108" s="77"/>
      <c r="W108" s="78"/>
      <c r="X108" s="173"/>
      <c r="Y108" s="64"/>
      <c r="Z108" s="13"/>
      <c r="AA108" s="13"/>
    </row>
    <row r="109" spans="1:27" ht="12.75" customHeight="1" x14ac:dyDescent="0.3">
      <c r="A109" s="179"/>
      <c r="B109" s="66"/>
      <c r="C109" s="262"/>
      <c r="D109" s="65"/>
      <c r="E109" s="68"/>
      <c r="F109" s="69"/>
      <c r="G109" s="70"/>
      <c r="H109" s="65"/>
      <c r="I109" s="42" t="str">
        <f xml:space="preserve"> IF(COUNT(Score!G3108:J3108)&gt;0,                                          IF(Score!L3108 = "Positive", "Ask CRAFFT questions", "Ask CAR question only"), "")</f>
        <v/>
      </c>
      <c r="J109" s="75"/>
      <c r="K109" s="67"/>
      <c r="L109" s="67"/>
      <c r="M109" s="67"/>
      <c r="N109" s="67"/>
      <c r="O109" s="65"/>
      <c r="P109" s="38" t="str">
        <f>Score!U3108</f>
        <v/>
      </c>
      <c r="Q109" s="9" t="str">
        <f>IF(ISNUMBER(P3109),VLOOKUP(P3109,Lookups!#REF!,2),IF(AND(Score!AE3108&gt;0,Score!AG3108= "Positive"),     "Incomplete",""))</f>
        <v/>
      </c>
      <c r="R109" s="122" t="str">
        <f>IF(Score!K3108=0,         VLOOKUP(SUM(Score!N3108:S3108),Lookups!C$2:E$3, 3),   IF(ISNUMBER(Score!K3108),         VLOOKUP(SUM(Score!N3108:S3108),Lookups!C$4:E$11, 3), "")     )</f>
        <v/>
      </c>
      <c r="S109" s="66"/>
      <c r="T109" s="67"/>
      <c r="U109" s="67"/>
      <c r="V109" s="77"/>
      <c r="W109" s="78"/>
      <c r="X109" s="173"/>
      <c r="Y109" s="64"/>
      <c r="Z109" s="13"/>
      <c r="AA109" s="13"/>
    </row>
    <row r="110" spans="1:27" ht="12.75" customHeight="1" x14ac:dyDescent="0.3">
      <c r="A110" s="179"/>
      <c r="B110" s="66"/>
      <c r="C110" s="262"/>
      <c r="D110" s="65"/>
      <c r="E110" s="68"/>
      <c r="F110" s="69"/>
      <c r="G110" s="70"/>
      <c r="H110" s="65"/>
      <c r="I110" s="42" t="str">
        <f xml:space="preserve"> IF(COUNT(Score!G3109:J3109)&gt;0,                                          IF(Score!L3109 = "Positive", "Ask CRAFFT questions", "Ask CAR question only"), "")</f>
        <v/>
      </c>
      <c r="J110" s="75"/>
      <c r="K110" s="67"/>
      <c r="L110" s="67"/>
      <c r="M110" s="67"/>
      <c r="N110" s="67"/>
      <c r="O110" s="65"/>
      <c r="P110" s="38" t="str">
        <f>Score!U3109</f>
        <v/>
      </c>
      <c r="Q110" s="9" t="str">
        <f>IF(ISNUMBER(P3110),VLOOKUP(P3110,Lookups!#REF!,2),IF(AND(Score!AE3109&gt;0,Score!AG3109= "Positive"),     "Incomplete",""))</f>
        <v/>
      </c>
      <c r="R110" s="122" t="str">
        <f>IF(Score!K3109=0,         VLOOKUP(SUM(Score!N3109:S3109),Lookups!C$2:E$3, 3),   IF(ISNUMBER(Score!K3109),         VLOOKUP(SUM(Score!N3109:S3109),Lookups!C$4:E$11, 3), "")     )</f>
        <v/>
      </c>
      <c r="S110" s="66"/>
      <c r="T110" s="67"/>
      <c r="U110" s="67"/>
      <c r="V110" s="77"/>
      <c r="W110" s="78"/>
      <c r="X110" s="173"/>
      <c r="Y110" s="64"/>
      <c r="Z110" s="13"/>
      <c r="AA110" s="13"/>
    </row>
    <row r="111" spans="1:27" ht="12.75" customHeight="1" x14ac:dyDescent="0.3">
      <c r="A111" s="179"/>
      <c r="B111" s="66"/>
      <c r="C111" s="262"/>
      <c r="D111" s="65"/>
      <c r="E111" s="68"/>
      <c r="F111" s="69"/>
      <c r="G111" s="70"/>
      <c r="H111" s="65"/>
      <c r="I111" s="42" t="str">
        <f xml:space="preserve"> IF(COUNT(Score!G3110:J3110)&gt;0,                                          IF(Score!L3110 = "Positive", "Ask CRAFFT questions", "Ask CAR question only"), "")</f>
        <v/>
      </c>
      <c r="J111" s="75"/>
      <c r="K111" s="67"/>
      <c r="L111" s="67"/>
      <c r="M111" s="67"/>
      <c r="N111" s="67"/>
      <c r="O111" s="65"/>
      <c r="P111" s="38" t="str">
        <f>Score!U3110</f>
        <v/>
      </c>
      <c r="Q111" s="9" t="str">
        <f>IF(ISNUMBER(P3111),VLOOKUP(P3111,Lookups!#REF!,2),IF(AND(Score!AE3110&gt;0,Score!AG3110= "Positive"),     "Incomplete",""))</f>
        <v/>
      </c>
      <c r="R111" s="122" t="str">
        <f>IF(Score!K3110=0,         VLOOKUP(SUM(Score!N3110:S3110),Lookups!C$2:E$3, 3),   IF(ISNUMBER(Score!K3110),         VLOOKUP(SUM(Score!N3110:S3110),Lookups!C$4:E$11, 3), "")     )</f>
        <v/>
      </c>
      <c r="S111" s="66"/>
      <c r="T111" s="67"/>
      <c r="U111" s="67"/>
      <c r="V111" s="77"/>
      <c r="W111" s="78"/>
      <c r="X111" s="173"/>
      <c r="Y111" s="64"/>
      <c r="Z111" s="13"/>
      <c r="AA111" s="13"/>
    </row>
    <row r="112" spans="1:27" ht="12.75" customHeight="1" x14ac:dyDescent="0.3">
      <c r="A112" s="179"/>
      <c r="B112" s="66"/>
      <c r="C112" s="262"/>
      <c r="D112" s="65"/>
      <c r="E112" s="68"/>
      <c r="F112" s="69"/>
      <c r="G112" s="70"/>
      <c r="H112" s="65"/>
      <c r="I112" s="42" t="str">
        <f xml:space="preserve"> IF(COUNT(Score!G3111:J3111)&gt;0,                                          IF(Score!L3111 = "Positive", "Ask CRAFFT questions", "Ask CAR question only"), "")</f>
        <v/>
      </c>
      <c r="J112" s="75"/>
      <c r="K112" s="67"/>
      <c r="L112" s="67"/>
      <c r="M112" s="67"/>
      <c r="N112" s="67"/>
      <c r="O112" s="65"/>
      <c r="P112" s="38" t="str">
        <f>Score!U3111</f>
        <v/>
      </c>
      <c r="Q112" s="9" t="str">
        <f>IF(ISNUMBER(P3112),VLOOKUP(P3112,Lookups!#REF!,2),IF(AND(Score!AE3111&gt;0,Score!AG3111= "Positive"),     "Incomplete",""))</f>
        <v/>
      </c>
      <c r="R112" s="122" t="str">
        <f>IF(Score!K3111=0,         VLOOKUP(SUM(Score!N3111:S3111),Lookups!C$2:E$3, 3),   IF(ISNUMBER(Score!K3111),         VLOOKUP(SUM(Score!N3111:S3111),Lookups!C$4:E$11, 3), "")     )</f>
        <v/>
      </c>
      <c r="S112" s="66"/>
      <c r="T112" s="67"/>
      <c r="U112" s="67"/>
      <c r="V112" s="77"/>
      <c r="W112" s="78"/>
      <c r="X112" s="173"/>
      <c r="Y112" s="64"/>
      <c r="Z112" s="13"/>
      <c r="AA112" s="13"/>
    </row>
    <row r="113" spans="1:27" ht="12.75" customHeight="1" x14ac:dyDescent="0.3">
      <c r="A113" s="179"/>
      <c r="B113" s="66"/>
      <c r="C113" s="262"/>
      <c r="D113" s="65"/>
      <c r="E113" s="68"/>
      <c r="F113" s="69"/>
      <c r="G113" s="70"/>
      <c r="H113" s="65"/>
      <c r="I113" s="42" t="str">
        <f xml:space="preserve"> IF(COUNT(Score!G3112:J3112)&gt;0,                                          IF(Score!L3112 = "Positive", "Ask CRAFFT questions", "Ask CAR question only"), "")</f>
        <v/>
      </c>
      <c r="J113" s="75"/>
      <c r="K113" s="67"/>
      <c r="L113" s="67"/>
      <c r="M113" s="67"/>
      <c r="N113" s="67"/>
      <c r="O113" s="65"/>
      <c r="P113" s="38" t="str">
        <f>Score!U3112</f>
        <v/>
      </c>
      <c r="Q113" s="9" t="str">
        <f>IF(ISNUMBER(P3113),VLOOKUP(P3113,Lookups!#REF!,2),IF(AND(Score!AE3112&gt;0,Score!AG3112= "Positive"),     "Incomplete",""))</f>
        <v/>
      </c>
      <c r="R113" s="122" t="str">
        <f>IF(Score!K3112=0,         VLOOKUP(SUM(Score!N3112:S3112),Lookups!C$2:E$3, 3),   IF(ISNUMBER(Score!K3112),         VLOOKUP(SUM(Score!N3112:S3112),Lookups!C$4:E$11, 3), "")     )</f>
        <v/>
      </c>
      <c r="S113" s="66"/>
      <c r="T113" s="67"/>
      <c r="U113" s="67"/>
      <c r="V113" s="77"/>
      <c r="W113" s="78"/>
      <c r="X113" s="173"/>
      <c r="Y113" s="64"/>
      <c r="Z113" s="13"/>
      <c r="AA113" s="13"/>
    </row>
    <row r="114" spans="1:27" ht="12.75" customHeight="1" x14ac:dyDescent="0.3">
      <c r="A114" s="179"/>
      <c r="B114" s="66"/>
      <c r="C114" s="262"/>
      <c r="D114" s="65"/>
      <c r="E114" s="68"/>
      <c r="F114" s="69"/>
      <c r="G114" s="70"/>
      <c r="H114" s="65"/>
      <c r="I114" s="42" t="str">
        <f xml:space="preserve"> IF(COUNT(Score!G3113:J3113)&gt;0,                                          IF(Score!L3113 = "Positive", "Ask CRAFFT questions", "Ask CAR question only"), "")</f>
        <v/>
      </c>
      <c r="J114" s="75"/>
      <c r="K114" s="67"/>
      <c r="L114" s="67"/>
      <c r="M114" s="67"/>
      <c r="N114" s="67"/>
      <c r="O114" s="65"/>
      <c r="P114" s="38" t="str">
        <f>Score!U3113</f>
        <v/>
      </c>
      <c r="Q114" s="9" t="str">
        <f>IF(ISNUMBER(P3114),VLOOKUP(P3114,Lookups!#REF!,2),IF(AND(Score!AE3113&gt;0,Score!AG3113= "Positive"),     "Incomplete",""))</f>
        <v/>
      </c>
      <c r="R114" s="122" t="str">
        <f>IF(Score!K3113=0,         VLOOKUP(SUM(Score!N3113:S3113),Lookups!C$2:E$3, 3),   IF(ISNUMBER(Score!K3113),         VLOOKUP(SUM(Score!N3113:S3113),Lookups!C$4:E$11, 3), "")     )</f>
        <v/>
      </c>
      <c r="S114" s="66"/>
      <c r="T114" s="67"/>
      <c r="U114" s="67"/>
      <c r="V114" s="77"/>
      <c r="W114" s="78"/>
      <c r="X114" s="173"/>
      <c r="Y114" s="64"/>
      <c r="Z114" s="13"/>
      <c r="AA114" s="13"/>
    </row>
    <row r="115" spans="1:27" ht="12.75" customHeight="1" x14ac:dyDescent="0.3">
      <c r="A115" s="179"/>
      <c r="B115" s="66"/>
      <c r="C115" s="262"/>
      <c r="D115" s="65"/>
      <c r="E115" s="68"/>
      <c r="F115" s="69"/>
      <c r="G115" s="70"/>
      <c r="H115" s="65"/>
      <c r="I115" s="42" t="str">
        <f xml:space="preserve"> IF(COUNT(Score!G3114:J3114)&gt;0,                                          IF(Score!L3114 = "Positive", "Ask CRAFFT questions", "Ask CAR question only"), "")</f>
        <v/>
      </c>
      <c r="J115" s="75"/>
      <c r="K115" s="67"/>
      <c r="L115" s="67"/>
      <c r="M115" s="67"/>
      <c r="N115" s="67"/>
      <c r="O115" s="65"/>
      <c r="P115" s="38" t="str">
        <f>Score!U3114</f>
        <v/>
      </c>
      <c r="Q115" s="9" t="str">
        <f>IF(ISNUMBER(P3115),VLOOKUP(P3115,Lookups!#REF!,2),IF(AND(Score!AE3114&gt;0,Score!AG3114= "Positive"),     "Incomplete",""))</f>
        <v/>
      </c>
      <c r="R115" s="122" t="str">
        <f>IF(Score!K3114=0,         VLOOKUP(SUM(Score!N3114:S3114),Lookups!C$2:E$3, 3),   IF(ISNUMBER(Score!K3114),         VLOOKUP(SUM(Score!N3114:S3114),Lookups!C$4:E$11, 3), "")     )</f>
        <v/>
      </c>
      <c r="S115" s="66"/>
      <c r="T115" s="67"/>
      <c r="U115" s="67"/>
      <c r="V115" s="77"/>
      <c r="W115" s="78"/>
      <c r="X115" s="173"/>
      <c r="Y115" s="64"/>
      <c r="Z115" s="13"/>
      <c r="AA115" s="13"/>
    </row>
    <row r="116" spans="1:27" ht="12.75" customHeight="1" x14ac:dyDescent="0.3">
      <c r="A116" s="179"/>
      <c r="B116" s="66"/>
      <c r="C116" s="262"/>
      <c r="D116" s="65"/>
      <c r="E116" s="68"/>
      <c r="F116" s="69"/>
      <c r="G116" s="70"/>
      <c r="H116" s="65"/>
      <c r="I116" s="42" t="str">
        <f xml:space="preserve"> IF(COUNT(Score!G3115:J3115)&gt;0,                                          IF(Score!L3115 = "Positive", "Ask CRAFFT questions", "Ask CAR question only"), "")</f>
        <v/>
      </c>
      <c r="J116" s="75"/>
      <c r="K116" s="67"/>
      <c r="L116" s="67"/>
      <c r="M116" s="67"/>
      <c r="N116" s="67"/>
      <c r="O116" s="65"/>
      <c r="P116" s="38" t="str">
        <f>Score!U3115</f>
        <v/>
      </c>
      <c r="Q116" s="9" t="str">
        <f>IF(ISNUMBER(P3116),VLOOKUP(P3116,Lookups!#REF!,2),IF(AND(Score!AE3115&gt;0,Score!AG3115= "Positive"),     "Incomplete",""))</f>
        <v/>
      </c>
      <c r="R116" s="122" t="str">
        <f>IF(Score!K3115=0,         VLOOKUP(SUM(Score!N3115:S3115),Lookups!C$2:E$3, 3),   IF(ISNUMBER(Score!K3115),         VLOOKUP(SUM(Score!N3115:S3115),Lookups!C$4:E$11, 3), "")     )</f>
        <v/>
      </c>
      <c r="S116" s="66"/>
      <c r="T116" s="67"/>
      <c r="U116" s="67"/>
      <c r="V116" s="77"/>
      <c r="W116" s="78"/>
      <c r="X116" s="173"/>
      <c r="Y116" s="64"/>
      <c r="Z116" s="13"/>
      <c r="AA116" s="13"/>
    </row>
    <row r="117" spans="1:27" ht="12.75" customHeight="1" x14ac:dyDescent="0.3">
      <c r="A117" s="179"/>
      <c r="B117" s="66"/>
      <c r="C117" s="262"/>
      <c r="D117" s="65"/>
      <c r="E117" s="68"/>
      <c r="F117" s="69"/>
      <c r="G117" s="70"/>
      <c r="H117" s="65"/>
      <c r="I117" s="42" t="str">
        <f xml:space="preserve"> IF(COUNT(Score!G3116:J3116)&gt;0,                                          IF(Score!L3116 = "Positive", "Ask CRAFFT questions", "Ask CAR question only"), "")</f>
        <v/>
      </c>
      <c r="J117" s="75"/>
      <c r="K117" s="67"/>
      <c r="L117" s="67"/>
      <c r="M117" s="67"/>
      <c r="N117" s="67"/>
      <c r="O117" s="65"/>
      <c r="P117" s="38" t="str">
        <f>Score!U3116</f>
        <v/>
      </c>
      <c r="Q117" s="9" t="str">
        <f>IF(ISNUMBER(P3117),VLOOKUP(P3117,Lookups!#REF!,2),IF(AND(Score!AE3116&gt;0,Score!AG3116= "Positive"),     "Incomplete",""))</f>
        <v/>
      </c>
      <c r="R117" s="122" t="str">
        <f>IF(Score!K3116=0,         VLOOKUP(SUM(Score!N3116:S3116),Lookups!C$2:E$3, 3),   IF(ISNUMBER(Score!K3116),         VLOOKUP(SUM(Score!N3116:S3116),Lookups!C$4:E$11, 3), "")     )</f>
        <v/>
      </c>
      <c r="S117" s="66"/>
      <c r="T117" s="67"/>
      <c r="U117" s="67"/>
      <c r="V117" s="77"/>
      <c r="W117" s="78"/>
      <c r="X117" s="173"/>
      <c r="Y117" s="64"/>
      <c r="Z117" s="13"/>
      <c r="AA117" s="13"/>
    </row>
    <row r="118" spans="1:27" ht="12.75" customHeight="1" x14ac:dyDescent="0.3">
      <c r="A118" s="179"/>
      <c r="B118" s="66"/>
      <c r="C118" s="262"/>
      <c r="D118" s="65"/>
      <c r="E118" s="68"/>
      <c r="F118" s="69"/>
      <c r="G118" s="70"/>
      <c r="H118" s="65"/>
      <c r="I118" s="42" t="str">
        <f xml:space="preserve"> IF(COUNT(Score!G3117:J3117)&gt;0,                                          IF(Score!L3117 = "Positive", "Ask CRAFFT questions", "Ask CAR question only"), "")</f>
        <v/>
      </c>
      <c r="J118" s="75"/>
      <c r="K118" s="67"/>
      <c r="L118" s="67"/>
      <c r="M118" s="67"/>
      <c r="N118" s="67"/>
      <c r="O118" s="65"/>
      <c r="P118" s="38" t="str">
        <f>Score!U3117</f>
        <v/>
      </c>
      <c r="Q118" s="9" t="str">
        <f>IF(ISNUMBER(P3118),VLOOKUP(P3118,Lookups!#REF!,2),IF(AND(Score!AE3117&gt;0,Score!AG3117= "Positive"),     "Incomplete",""))</f>
        <v/>
      </c>
      <c r="R118" s="122" t="str">
        <f>IF(Score!K3117=0,         VLOOKUP(SUM(Score!N3117:S3117),Lookups!C$2:E$3, 3),   IF(ISNUMBER(Score!K3117),         VLOOKUP(SUM(Score!N3117:S3117),Lookups!C$4:E$11, 3), "")     )</f>
        <v/>
      </c>
      <c r="S118" s="66"/>
      <c r="T118" s="67"/>
      <c r="U118" s="67"/>
      <c r="V118" s="77"/>
      <c r="W118" s="78"/>
      <c r="X118" s="173"/>
      <c r="Y118" s="64"/>
      <c r="Z118" s="13"/>
      <c r="AA118" s="13"/>
    </row>
    <row r="119" spans="1:27" ht="12.75" customHeight="1" x14ac:dyDescent="0.3">
      <c r="A119" s="179"/>
      <c r="B119" s="66"/>
      <c r="C119" s="262"/>
      <c r="D119" s="65"/>
      <c r="E119" s="68"/>
      <c r="F119" s="69"/>
      <c r="G119" s="70"/>
      <c r="H119" s="65"/>
      <c r="I119" s="42" t="str">
        <f xml:space="preserve"> IF(COUNT(Score!G3118:J3118)&gt;0,                                          IF(Score!L3118 = "Positive", "Ask CRAFFT questions", "Ask CAR question only"), "")</f>
        <v/>
      </c>
      <c r="J119" s="75"/>
      <c r="K119" s="67"/>
      <c r="L119" s="67"/>
      <c r="M119" s="67"/>
      <c r="N119" s="67"/>
      <c r="O119" s="65"/>
      <c r="P119" s="38" t="str">
        <f>Score!U3118</f>
        <v/>
      </c>
      <c r="Q119" s="9" t="str">
        <f>IF(ISNUMBER(P3119),VLOOKUP(P3119,Lookups!#REF!,2),IF(AND(Score!AE3118&gt;0,Score!AG3118= "Positive"),     "Incomplete",""))</f>
        <v/>
      </c>
      <c r="R119" s="122" t="str">
        <f>IF(Score!K3118=0,         VLOOKUP(SUM(Score!N3118:S3118),Lookups!C$2:E$3, 3),   IF(ISNUMBER(Score!K3118),         VLOOKUP(SUM(Score!N3118:S3118),Lookups!C$4:E$11, 3), "")     )</f>
        <v/>
      </c>
      <c r="S119" s="66"/>
      <c r="T119" s="67"/>
      <c r="U119" s="67"/>
      <c r="V119" s="77"/>
      <c r="W119" s="78"/>
      <c r="X119" s="173"/>
      <c r="Y119" s="64"/>
      <c r="Z119" s="13"/>
      <c r="AA119" s="13"/>
    </row>
    <row r="120" spans="1:27" ht="12.75" customHeight="1" x14ac:dyDescent="0.3">
      <c r="A120" s="179"/>
      <c r="B120" s="66"/>
      <c r="C120" s="262"/>
      <c r="D120" s="65"/>
      <c r="E120" s="68"/>
      <c r="F120" s="69"/>
      <c r="G120" s="70"/>
      <c r="H120" s="65"/>
      <c r="I120" s="42" t="str">
        <f xml:space="preserve"> IF(COUNT(Score!G3119:J3119)&gt;0,                                          IF(Score!L3119 = "Positive", "Ask CRAFFT questions", "Ask CAR question only"), "")</f>
        <v/>
      </c>
      <c r="J120" s="75"/>
      <c r="K120" s="67"/>
      <c r="L120" s="67"/>
      <c r="M120" s="67"/>
      <c r="N120" s="67"/>
      <c r="O120" s="65"/>
      <c r="P120" s="38" t="str">
        <f>Score!U3119</f>
        <v/>
      </c>
      <c r="Q120" s="9" t="str">
        <f>IF(ISNUMBER(P3120),VLOOKUP(P3120,Lookups!#REF!,2),IF(AND(Score!AE3119&gt;0,Score!AG3119= "Positive"),     "Incomplete",""))</f>
        <v/>
      </c>
      <c r="R120" s="122" t="str">
        <f>IF(Score!K3119=0,         VLOOKUP(SUM(Score!N3119:S3119),Lookups!C$2:E$3, 3),   IF(ISNUMBER(Score!K3119),         VLOOKUP(SUM(Score!N3119:S3119),Lookups!C$4:E$11, 3), "")     )</f>
        <v/>
      </c>
      <c r="S120" s="66"/>
      <c r="T120" s="67"/>
      <c r="U120" s="67"/>
      <c r="V120" s="77"/>
      <c r="W120" s="78"/>
      <c r="X120" s="173"/>
      <c r="Y120" s="64"/>
      <c r="Z120" s="13"/>
      <c r="AA120" s="13"/>
    </row>
    <row r="121" spans="1:27" ht="12.75" customHeight="1" x14ac:dyDescent="0.3">
      <c r="A121" s="179"/>
      <c r="B121" s="66"/>
      <c r="C121" s="262"/>
      <c r="D121" s="65"/>
      <c r="E121" s="68"/>
      <c r="F121" s="69"/>
      <c r="G121" s="70"/>
      <c r="H121" s="65"/>
      <c r="I121" s="42" t="str">
        <f xml:space="preserve"> IF(COUNT(Score!G3120:J3120)&gt;0,                                          IF(Score!L3120 = "Positive", "Ask CRAFFT questions", "Ask CAR question only"), "")</f>
        <v/>
      </c>
      <c r="J121" s="75"/>
      <c r="K121" s="67"/>
      <c r="L121" s="67"/>
      <c r="M121" s="67"/>
      <c r="N121" s="67"/>
      <c r="O121" s="65"/>
      <c r="P121" s="38" t="str">
        <f>Score!U3120</f>
        <v/>
      </c>
      <c r="Q121" s="9" t="str">
        <f>IF(ISNUMBER(P3121),VLOOKUP(P3121,Lookups!#REF!,2),IF(AND(Score!AE3120&gt;0,Score!AG3120= "Positive"),     "Incomplete",""))</f>
        <v/>
      </c>
      <c r="R121" s="122" t="str">
        <f>IF(Score!K3120=0,         VLOOKUP(SUM(Score!N3120:S3120),Lookups!C$2:E$3, 3),   IF(ISNUMBER(Score!K3120),         VLOOKUP(SUM(Score!N3120:S3120),Lookups!C$4:E$11, 3), "")     )</f>
        <v/>
      </c>
      <c r="S121" s="66"/>
      <c r="T121" s="67"/>
      <c r="U121" s="67"/>
      <c r="V121" s="77"/>
      <c r="W121" s="78"/>
      <c r="X121" s="173"/>
      <c r="Y121" s="64"/>
      <c r="Z121" s="13"/>
      <c r="AA121" s="13"/>
    </row>
    <row r="122" spans="1:27" ht="12.75" customHeight="1" x14ac:dyDescent="0.3">
      <c r="A122" s="179"/>
      <c r="B122" s="66"/>
      <c r="C122" s="262"/>
      <c r="D122" s="65"/>
      <c r="E122" s="68"/>
      <c r="F122" s="69"/>
      <c r="G122" s="70"/>
      <c r="H122" s="65"/>
      <c r="I122" s="42" t="str">
        <f xml:space="preserve"> IF(COUNT(Score!G3121:J3121)&gt;0,                                          IF(Score!L3121 = "Positive", "Ask CRAFFT questions", "Ask CAR question only"), "")</f>
        <v/>
      </c>
      <c r="J122" s="75"/>
      <c r="K122" s="67"/>
      <c r="L122" s="67"/>
      <c r="M122" s="67"/>
      <c r="N122" s="67"/>
      <c r="O122" s="65"/>
      <c r="P122" s="38" t="str">
        <f>Score!U3121</f>
        <v/>
      </c>
      <c r="Q122" s="9" t="str">
        <f>IF(ISNUMBER(P3122),VLOOKUP(P3122,Lookups!#REF!,2),IF(AND(Score!AE3121&gt;0,Score!AG3121= "Positive"),     "Incomplete",""))</f>
        <v/>
      </c>
      <c r="R122" s="122" t="str">
        <f>IF(Score!K3121=0,         VLOOKUP(SUM(Score!N3121:S3121),Lookups!C$2:E$3, 3),   IF(ISNUMBER(Score!K3121),         VLOOKUP(SUM(Score!N3121:S3121),Lookups!C$4:E$11, 3), "")     )</f>
        <v/>
      </c>
      <c r="S122" s="66"/>
      <c r="T122" s="67"/>
      <c r="U122" s="67"/>
      <c r="V122" s="77"/>
      <c r="W122" s="78"/>
      <c r="X122" s="173"/>
      <c r="Y122" s="64"/>
      <c r="Z122" s="13"/>
      <c r="AA122" s="13"/>
    </row>
    <row r="123" spans="1:27" ht="12.75" customHeight="1" x14ac:dyDescent="0.3">
      <c r="A123" s="179"/>
      <c r="B123" s="66"/>
      <c r="C123" s="262"/>
      <c r="D123" s="65"/>
      <c r="E123" s="68"/>
      <c r="F123" s="69"/>
      <c r="G123" s="70"/>
      <c r="H123" s="65"/>
      <c r="I123" s="42" t="str">
        <f xml:space="preserve"> IF(COUNT(Score!G3122:J3122)&gt;0,                                          IF(Score!L3122 = "Positive", "Ask CRAFFT questions", "Ask CAR question only"), "")</f>
        <v/>
      </c>
      <c r="J123" s="75"/>
      <c r="K123" s="67"/>
      <c r="L123" s="67"/>
      <c r="M123" s="67"/>
      <c r="N123" s="67"/>
      <c r="O123" s="65"/>
      <c r="P123" s="38" t="str">
        <f>Score!U3122</f>
        <v/>
      </c>
      <c r="Q123" s="9" t="str">
        <f>IF(ISNUMBER(P3123),VLOOKUP(P3123,Lookups!#REF!,2),IF(AND(Score!AE3122&gt;0,Score!AG3122= "Positive"),     "Incomplete",""))</f>
        <v/>
      </c>
      <c r="R123" s="122" t="str">
        <f>IF(Score!K3122=0,         VLOOKUP(SUM(Score!N3122:S3122),Lookups!C$2:E$3, 3),   IF(ISNUMBER(Score!K3122),         VLOOKUP(SUM(Score!N3122:S3122),Lookups!C$4:E$11, 3), "")     )</f>
        <v/>
      </c>
      <c r="S123" s="66"/>
      <c r="T123" s="67"/>
      <c r="U123" s="67"/>
      <c r="V123" s="77"/>
      <c r="W123" s="78"/>
      <c r="X123" s="173"/>
      <c r="Y123" s="64"/>
      <c r="Z123" s="13"/>
      <c r="AA123" s="13"/>
    </row>
    <row r="124" spans="1:27" ht="12.75" customHeight="1" x14ac:dyDescent="0.3">
      <c r="A124" s="179"/>
      <c r="B124" s="66"/>
      <c r="C124" s="262"/>
      <c r="D124" s="65"/>
      <c r="E124" s="68"/>
      <c r="F124" s="69"/>
      <c r="G124" s="70"/>
      <c r="H124" s="65"/>
      <c r="I124" s="42" t="str">
        <f xml:space="preserve"> IF(COUNT(Score!G3123:J3123)&gt;0,                                          IF(Score!L3123 = "Positive", "Ask CRAFFT questions", "Ask CAR question only"), "")</f>
        <v/>
      </c>
      <c r="J124" s="75"/>
      <c r="K124" s="67"/>
      <c r="L124" s="67"/>
      <c r="M124" s="67"/>
      <c r="N124" s="67"/>
      <c r="O124" s="65"/>
      <c r="P124" s="38" t="str">
        <f>Score!U3123</f>
        <v/>
      </c>
      <c r="Q124" s="9" t="str">
        <f>IF(ISNUMBER(P3124),VLOOKUP(P3124,Lookups!#REF!,2),IF(AND(Score!AE3123&gt;0,Score!AG3123= "Positive"),     "Incomplete",""))</f>
        <v/>
      </c>
      <c r="R124" s="122" t="str">
        <f>IF(Score!K3123=0,         VLOOKUP(SUM(Score!N3123:S3123),Lookups!C$2:E$3, 3),   IF(ISNUMBER(Score!K3123),         VLOOKUP(SUM(Score!N3123:S3123),Lookups!C$4:E$11, 3), "")     )</f>
        <v/>
      </c>
      <c r="S124" s="66"/>
      <c r="T124" s="67"/>
      <c r="U124" s="67"/>
      <c r="V124" s="77"/>
      <c r="W124" s="78"/>
      <c r="X124" s="173"/>
      <c r="Y124" s="64"/>
      <c r="Z124" s="13"/>
      <c r="AA124" s="13"/>
    </row>
    <row r="125" spans="1:27" ht="12.75" customHeight="1" x14ac:dyDescent="0.3">
      <c r="A125" s="179"/>
      <c r="B125" s="66"/>
      <c r="C125" s="262"/>
      <c r="D125" s="65"/>
      <c r="E125" s="68"/>
      <c r="F125" s="69"/>
      <c r="G125" s="70"/>
      <c r="H125" s="65"/>
      <c r="I125" s="42" t="str">
        <f xml:space="preserve"> IF(COUNT(Score!G3124:J3124)&gt;0,                                          IF(Score!L3124 = "Positive", "Ask CRAFFT questions", "Ask CAR question only"), "")</f>
        <v/>
      </c>
      <c r="J125" s="75"/>
      <c r="K125" s="67"/>
      <c r="L125" s="67"/>
      <c r="M125" s="67"/>
      <c r="N125" s="67"/>
      <c r="O125" s="65"/>
      <c r="P125" s="38" t="str">
        <f>Score!U3124</f>
        <v/>
      </c>
      <c r="Q125" s="9" t="str">
        <f>IF(ISNUMBER(P3125),VLOOKUP(P3125,Lookups!#REF!,2),IF(AND(Score!AE3124&gt;0,Score!AG3124= "Positive"),     "Incomplete",""))</f>
        <v/>
      </c>
      <c r="R125" s="122" t="str">
        <f>IF(Score!K3124=0,         VLOOKUP(SUM(Score!N3124:S3124),Lookups!C$2:E$3, 3),   IF(ISNUMBER(Score!K3124),         VLOOKUP(SUM(Score!N3124:S3124),Lookups!C$4:E$11, 3), "")     )</f>
        <v/>
      </c>
      <c r="S125" s="66"/>
      <c r="T125" s="67"/>
      <c r="U125" s="67"/>
      <c r="V125" s="77"/>
      <c r="W125" s="78"/>
      <c r="X125" s="173"/>
      <c r="Y125" s="64"/>
      <c r="Z125" s="13"/>
      <c r="AA125" s="13"/>
    </row>
    <row r="126" spans="1:27" ht="12.75" customHeight="1" x14ac:dyDescent="0.3">
      <c r="A126" s="179"/>
      <c r="B126" s="66"/>
      <c r="C126" s="262"/>
      <c r="D126" s="65"/>
      <c r="E126" s="68"/>
      <c r="F126" s="69"/>
      <c r="G126" s="70"/>
      <c r="H126" s="65"/>
      <c r="I126" s="42" t="str">
        <f xml:space="preserve"> IF(COUNT(Score!G3125:J3125)&gt;0,                                          IF(Score!L3125 = "Positive", "Ask CRAFFT questions", "Ask CAR question only"), "")</f>
        <v/>
      </c>
      <c r="J126" s="75"/>
      <c r="K126" s="67"/>
      <c r="L126" s="67"/>
      <c r="M126" s="67"/>
      <c r="N126" s="67"/>
      <c r="O126" s="65"/>
      <c r="P126" s="38" t="str">
        <f>Score!U3125</f>
        <v/>
      </c>
      <c r="Q126" s="9" t="str">
        <f>IF(ISNUMBER(P3126),VLOOKUP(P3126,Lookups!#REF!,2),IF(AND(Score!AE3125&gt;0,Score!AG3125= "Positive"),     "Incomplete",""))</f>
        <v/>
      </c>
      <c r="R126" s="122" t="str">
        <f>IF(Score!K3125=0,         VLOOKUP(SUM(Score!N3125:S3125),Lookups!C$2:E$3, 3),   IF(ISNUMBER(Score!K3125),         VLOOKUP(SUM(Score!N3125:S3125),Lookups!C$4:E$11, 3), "")     )</f>
        <v/>
      </c>
      <c r="S126" s="66"/>
      <c r="T126" s="67"/>
      <c r="U126" s="67"/>
      <c r="V126" s="77"/>
      <c r="W126" s="78"/>
      <c r="X126" s="173"/>
      <c r="Y126" s="64"/>
      <c r="Z126" s="13"/>
      <c r="AA126" s="13"/>
    </row>
    <row r="127" spans="1:27" ht="12.75" customHeight="1" x14ac:dyDescent="0.3">
      <c r="A127" s="179"/>
      <c r="B127" s="66"/>
      <c r="C127" s="262"/>
      <c r="D127" s="65"/>
      <c r="E127" s="68"/>
      <c r="F127" s="69"/>
      <c r="G127" s="70"/>
      <c r="H127" s="65"/>
      <c r="I127" s="42" t="str">
        <f xml:space="preserve"> IF(COUNT(Score!G3126:J3126)&gt;0,                                          IF(Score!L3126 = "Positive", "Ask CRAFFT questions", "Ask CAR question only"), "")</f>
        <v/>
      </c>
      <c r="J127" s="75"/>
      <c r="K127" s="67"/>
      <c r="L127" s="67"/>
      <c r="M127" s="67"/>
      <c r="N127" s="67"/>
      <c r="O127" s="65"/>
      <c r="P127" s="38" t="str">
        <f>Score!U3126</f>
        <v/>
      </c>
      <c r="Q127" s="9" t="str">
        <f>IF(ISNUMBER(P3127),VLOOKUP(P3127,Lookups!#REF!,2),IF(AND(Score!AE3126&gt;0,Score!AG3126= "Positive"),     "Incomplete",""))</f>
        <v/>
      </c>
      <c r="R127" s="122" t="str">
        <f>IF(Score!K3126=0,         VLOOKUP(SUM(Score!N3126:S3126),Lookups!C$2:E$3, 3),   IF(ISNUMBER(Score!K3126),         VLOOKUP(SUM(Score!N3126:S3126),Lookups!C$4:E$11, 3), "")     )</f>
        <v/>
      </c>
      <c r="S127" s="66"/>
      <c r="T127" s="67"/>
      <c r="U127" s="67"/>
      <c r="V127" s="77"/>
      <c r="W127" s="78"/>
      <c r="X127" s="173"/>
      <c r="Y127" s="64"/>
      <c r="Z127" s="13"/>
      <c r="AA127" s="13"/>
    </row>
    <row r="128" spans="1:27" ht="12.75" customHeight="1" x14ac:dyDescent="0.3">
      <c r="A128" s="179"/>
      <c r="B128" s="66"/>
      <c r="C128" s="262"/>
      <c r="D128" s="65"/>
      <c r="E128" s="68"/>
      <c r="F128" s="69"/>
      <c r="G128" s="70"/>
      <c r="H128" s="65"/>
      <c r="I128" s="42" t="str">
        <f xml:space="preserve"> IF(COUNT(Score!G3127:J3127)&gt;0,                                          IF(Score!L3127 = "Positive", "Ask CRAFFT questions", "Ask CAR question only"), "")</f>
        <v/>
      </c>
      <c r="J128" s="75"/>
      <c r="K128" s="67"/>
      <c r="L128" s="67"/>
      <c r="M128" s="67"/>
      <c r="N128" s="67"/>
      <c r="O128" s="65"/>
      <c r="P128" s="38" t="str">
        <f>Score!U3127</f>
        <v/>
      </c>
      <c r="Q128" s="9" t="str">
        <f>IF(ISNUMBER(P3128),VLOOKUP(P3128,Lookups!#REF!,2),IF(AND(Score!AE3127&gt;0,Score!AG3127= "Positive"),     "Incomplete",""))</f>
        <v/>
      </c>
      <c r="R128" s="122" t="str">
        <f>IF(Score!K3127=0,         VLOOKUP(SUM(Score!N3127:S3127),Lookups!C$2:E$3, 3),   IF(ISNUMBER(Score!K3127),         VLOOKUP(SUM(Score!N3127:S3127),Lookups!C$4:E$11, 3), "")     )</f>
        <v/>
      </c>
      <c r="S128" s="66"/>
      <c r="T128" s="67"/>
      <c r="U128" s="67"/>
      <c r="V128" s="77"/>
      <c r="W128" s="78"/>
      <c r="X128" s="173"/>
      <c r="Y128" s="64"/>
      <c r="Z128" s="13"/>
      <c r="AA128" s="13"/>
    </row>
    <row r="129" spans="1:27" ht="12.75" customHeight="1" x14ac:dyDescent="0.3">
      <c r="A129" s="179"/>
      <c r="B129" s="66"/>
      <c r="C129" s="262"/>
      <c r="D129" s="65"/>
      <c r="E129" s="68"/>
      <c r="F129" s="69"/>
      <c r="G129" s="70"/>
      <c r="H129" s="65"/>
      <c r="I129" s="42" t="str">
        <f xml:space="preserve"> IF(COUNT(Score!G3128:J3128)&gt;0,                                          IF(Score!L3128 = "Positive", "Ask CRAFFT questions", "Ask CAR question only"), "")</f>
        <v/>
      </c>
      <c r="J129" s="75"/>
      <c r="K129" s="67"/>
      <c r="L129" s="67"/>
      <c r="M129" s="67"/>
      <c r="N129" s="67"/>
      <c r="O129" s="65"/>
      <c r="P129" s="38" t="str">
        <f>Score!U3128</f>
        <v/>
      </c>
      <c r="Q129" s="9" t="str">
        <f>IF(ISNUMBER(P3129),VLOOKUP(P3129,Lookups!#REF!,2),IF(AND(Score!AE3128&gt;0,Score!AG3128= "Positive"),     "Incomplete",""))</f>
        <v/>
      </c>
      <c r="R129" s="122" t="str">
        <f>IF(Score!K3128=0,         VLOOKUP(SUM(Score!N3128:S3128),Lookups!C$2:E$3, 3),   IF(ISNUMBER(Score!K3128),         VLOOKUP(SUM(Score!N3128:S3128),Lookups!C$4:E$11, 3), "")     )</f>
        <v/>
      </c>
      <c r="S129" s="66"/>
      <c r="T129" s="67"/>
      <c r="U129" s="67"/>
      <c r="V129" s="77"/>
      <c r="W129" s="78"/>
      <c r="X129" s="173"/>
      <c r="Y129" s="64"/>
      <c r="Z129" s="13"/>
      <c r="AA129" s="13"/>
    </row>
    <row r="130" spans="1:27" ht="12.75" customHeight="1" x14ac:dyDescent="0.3">
      <c r="A130" s="179"/>
      <c r="B130" s="66"/>
      <c r="C130" s="262"/>
      <c r="D130" s="65"/>
      <c r="E130" s="68"/>
      <c r="F130" s="69"/>
      <c r="G130" s="70"/>
      <c r="H130" s="65"/>
      <c r="I130" s="42" t="str">
        <f xml:space="preserve"> IF(COUNT(Score!G3129:J3129)&gt;0,                                          IF(Score!L3129 = "Positive", "Ask CRAFFT questions", "Ask CAR question only"), "")</f>
        <v/>
      </c>
      <c r="J130" s="75"/>
      <c r="K130" s="67"/>
      <c r="L130" s="67"/>
      <c r="M130" s="67"/>
      <c r="N130" s="67"/>
      <c r="O130" s="65"/>
      <c r="P130" s="38" t="str">
        <f>Score!U3129</f>
        <v/>
      </c>
      <c r="Q130" s="9" t="str">
        <f>IF(ISNUMBER(P3130),VLOOKUP(P3130,Lookups!#REF!,2),IF(AND(Score!AE3129&gt;0,Score!AG3129= "Positive"),     "Incomplete",""))</f>
        <v/>
      </c>
      <c r="R130" s="122" t="str">
        <f>IF(Score!K3129=0,         VLOOKUP(SUM(Score!N3129:S3129),Lookups!C$2:E$3, 3),   IF(ISNUMBER(Score!K3129),         VLOOKUP(SUM(Score!N3129:S3129),Lookups!C$4:E$11, 3), "")     )</f>
        <v/>
      </c>
      <c r="S130" s="66"/>
      <c r="T130" s="67"/>
      <c r="U130" s="67"/>
      <c r="V130" s="77"/>
      <c r="W130" s="78"/>
      <c r="X130" s="173"/>
      <c r="Y130" s="64"/>
      <c r="Z130" s="13"/>
      <c r="AA130" s="13"/>
    </row>
    <row r="131" spans="1:27" ht="12.75" customHeight="1" x14ac:dyDescent="0.3">
      <c r="A131" s="179"/>
      <c r="B131" s="66"/>
      <c r="C131" s="262"/>
      <c r="D131" s="65"/>
      <c r="E131" s="68"/>
      <c r="F131" s="69"/>
      <c r="G131" s="70"/>
      <c r="H131" s="65"/>
      <c r="I131" s="42" t="str">
        <f xml:space="preserve"> IF(COUNT(Score!G3130:J3130)&gt;0,                                          IF(Score!L3130 = "Positive", "Ask CRAFFT questions", "Ask CAR question only"), "")</f>
        <v/>
      </c>
      <c r="J131" s="75"/>
      <c r="K131" s="67"/>
      <c r="L131" s="67"/>
      <c r="M131" s="67"/>
      <c r="N131" s="67"/>
      <c r="O131" s="65"/>
      <c r="P131" s="38" t="str">
        <f>Score!U3130</f>
        <v/>
      </c>
      <c r="Q131" s="9" t="str">
        <f>IF(ISNUMBER(P3131),VLOOKUP(P3131,Lookups!#REF!,2),IF(AND(Score!AE3130&gt;0,Score!AG3130= "Positive"),     "Incomplete",""))</f>
        <v/>
      </c>
      <c r="R131" s="122" t="str">
        <f>IF(Score!K3130=0,         VLOOKUP(SUM(Score!N3130:S3130),Lookups!C$2:E$3, 3),   IF(ISNUMBER(Score!K3130),         VLOOKUP(SUM(Score!N3130:S3130),Lookups!C$4:E$11, 3), "")     )</f>
        <v/>
      </c>
      <c r="S131" s="66"/>
      <c r="T131" s="67"/>
      <c r="U131" s="67"/>
      <c r="V131" s="77"/>
      <c r="W131" s="78"/>
      <c r="X131" s="173"/>
      <c r="Y131" s="64"/>
      <c r="Z131" s="13"/>
      <c r="AA131" s="13"/>
    </row>
    <row r="132" spans="1:27" ht="12.75" customHeight="1" x14ac:dyDescent="0.3">
      <c r="A132" s="179"/>
      <c r="B132" s="66"/>
      <c r="C132" s="262"/>
      <c r="D132" s="65"/>
      <c r="E132" s="68"/>
      <c r="F132" s="69"/>
      <c r="G132" s="70"/>
      <c r="H132" s="65"/>
      <c r="I132" s="42" t="str">
        <f xml:space="preserve"> IF(COUNT(Score!G3131:J3131)&gt;0,                                          IF(Score!L3131 = "Positive", "Ask CRAFFT questions", "Ask CAR question only"), "")</f>
        <v/>
      </c>
      <c r="J132" s="75"/>
      <c r="K132" s="67"/>
      <c r="L132" s="67"/>
      <c r="M132" s="67"/>
      <c r="N132" s="67"/>
      <c r="O132" s="65"/>
      <c r="P132" s="38" t="str">
        <f>Score!U3131</f>
        <v/>
      </c>
      <c r="Q132" s="9" t="str">
        <f>IF(ISNUMBER(P3132),VLOOKUP(P3132,Lookups!#REF!,2),IF(AND(Score!AE3131&gt;0,Score!AG3131= "Positive"),     "Incomplete",""))</f>
        <v/>
      </c>
      <c r="R132" s="122" t="str">
        <f>IF(Score!K3131=0,         VLOOKUP(SUM(Score!N3131:S3131),Lookups!C$2:E$3, 3),   IF(ISNUMBER(Score!K3131),         VLOOKUP(SUM(Score!N3131:S3131),Lookups!C$4:E$11, 3), "")     )</f>
        <v/>
      </c>
      <c r="S132" s="66"/>
      <c r="T132" s="67"/>
      <c r="U132" s="67"/>
      <c r="V132" s="77"/>
      <c r="W132" s="78"/>
      <c r="X132" s="173"/>
      <c r="Y132" s="64"/>
      <c r="Z132" s="13"/>
      <c r="AA132" s="13"/>
    </row>
    <row r="133" spans="1:27" ht="12.75" customHeight="1" x14ac:dyDescent="0.3">
      <c r="A133" s="179"/>
      <c r="B133" s="66"/>
      <c r="C133" s="262"/>
      <c r="D133" s="65"/>
      <c r="E133" s="68"/>
      <c r="F133" s="69"/>
      <c r="G133" s="70"/>
      <c r="H133" s="65"/>
      <c r="I133" s="42" t="str">
        <f xml:space="preserve"> IF(COUNT(Score!G3132:J3132)&gt;0,                                          IF(Score!L3132 = "Positive", "Ask CRAFFT questions", "Ask CAR question only"), "")</f>
        <v/>
      </c>
      <c r="J133" s="75"/>
      <c r="K133" s="67"/>
      <c r="L133" s="67"/>
      <c r="M133" s="67"/>
      <c r="N133" s="67"/>
      <c r="O133" s="65"/>
      <c r="P133" s="38" t="str">
        <f>Score!U3132</f>
        <v/>
      </c>
      <c r="Q133" s="9" t="str">
        <f>IF(ISNUMBER(P3133),VLOOKUP(P3133,Lookups!#REF!,2),IF(AND(Score!AE3132&gt;0,Score!AG3132= "Positive"),     "Incomplete",""))</f>
        <v/>
      </c>
      <c r="R133" s="122" t="str">
        <f>IF(Score!K3132=0,         VLOOKUP(SUM(Score!N3132:S3132),Lookups!C$2:E$3, 3),   IF(ISNUMBER(Score!K3132),         VLOOKUP(SUM(Score!N3132:S3132),Lookups!C$4:E$11, 3), "")     )</f>
        <v/>
      </c>
      <c r="S133" s="66"/>
      <c r="T133" s="67"/>
      <c r="U133" s="67"/>
      <c r="V133" s="77"/>
      <c r="W133" s="78"/>
      <c r="X133" s="173"/>
      <c r="Y133" s="64"/>
      <c r="Z133" s="13"/>
      <c r="AA133" s="13"/>
    </row>
    <row r="134" spans="1:27" ht="12.75" customHeight="1" x14ac:dyDescent="0.3">
      <c r="A134" s="179"/>
      <c r="B134" s="66"/>
      <c r="C134" s="262"/>
      <c r="D134" s="65"/>
      <c r="E134" s="68"/>
      <c r="F134" s="69"/>
      <c r="G134" s="70"/>
      <c r="H134" s="65"/>
      <c r="I134" s="42" t="str">
        <f xml:space="preserve"> IF(COUNT(Score!G3133:J3133)&gt;0,                                          IF(Score!L3133 = "Positive", "Ask CRAFFT questions", "Ask CAR question only"), "")</f>
        <v/>
      </c>
      <c r="J134" s="75"/>
      <c r="K134" s="67"/>
      <c r="L134" s="67"/>
      <c r="M134" s="67"/>
      <c r="N134" s="67"/>
      <c r="O134" s="65"/>
      <c r="P134" s="38" t="str">
        <f>Score!U3133</f>
        <v/>
      </c>
      <c r="Q134" s="9" t="str">
        <f>IF(ISNUMBER(P3134),VLOOKUP(P3134,Lookups!#REF!,2),IF(AND(Score!AE3133&gt;0,Score!AG3133= "Positive"),     "Incomplete",""))</f>
        <v/>
      </c>
      <c r="R134" s="122" t="str">
        <f>IF(Score!K3133=0,         VLOOKUP(SUM(Score!N3133:S3133),Lookups!C$2:E$3, 3),   IF(ISNUMBER(Score!K3133),         VLOOKUP(SUM(Score!N3133:S3133),Lookups!C$4:E$11, 3), "")     )</f>
        <v/>
      </c>
      <c r="S134" s="66"/>
      <c r="T134" s="67"/>
      <c r="U134" s="67"/>
      <c r="V134" s="77"/>
      <c r="W134" s="78"/>
      <c r="X134" s="173"/>
      <c r="Y134" s="64"/>
      <c r="Z134" s="13"/>
      <c r="AA134" s="13"/>
    </row>
    <row r="135" spans="1:27" ht="12.75" customHeight="1" x14ac:dyDescent="0.3">
      <c r="A135" s="179"/>
      <c r="B135" s="66"/>
      <c r="C135" s="262"/>
      <c r="D135" s="65"/>
      <c r="E135" s="68"/>
      <c r="F135" s="69"/>
      <c r="G135" s="70"/>
      <c r="H135" s="65"/>
      <c r="I135" s="42" t="str">
        <f xml:space="preserve"> IF(COUNT(Score!G3134:J3134)&gt;0,                                          IF(Score!L3134 = "Positive", "Ask CRAFFT questions", "Ask CAR question only"), "")</f>
        <v/>
      </c>
      <c r="J135" s="75"/>
      <c r="K135" s="67"/>
      <c r="L135" s="67"/>
      <c r="M135" s="67"/>
      <c r="N135" s="67"/>
      <c r="O135" s="65"/>
      <c r="P135" s="38" t="str">
        <f>Score!U3134</f>
        <v/>
      </c>
      <c r="Q135" s="9" t="str">
        <f>IF(ISNUMBER(P3135),VLOOKUP(P3135,Lookups!#REF!,2),IF(AND(Score!AE3134&gt;0,Score!AG3134= "Positive"),     "Incomplete",""))</f>
        <v/>
      </c>
      <c r="R135" s="122" t="str">
        <f>IF(Score!K3134=0,         VLOOKUP(SUM(Score!N3134:S3134),Lookups!C$2:E$3, 3),   IF(ISNUMBER(Score!K3134),         VLOOKUP(SUM(Score!N3134:S3134),Lookups!C$4:E$11, 3), "")     )</f>
        <v/>
      </c>
      <c r="S135" s="66"/>
      <c r="T135" s="67"/>
      <c r="U135" s="67"/>
      <c r="V135" s="77"/>
      <c r="W135" s="78"/>
      <c r="X135" s="173"/>
      <c r="Y135" s="64"/>
      <c r="Z135" s="13"/>
      <c r="AA135" s="13"/>
    </row>
    <row r="136" spans="1:27" ht="12.75" customHeight="1" x14ac:dyDescent="0.3">
      <c r="A136" s="179"/>
      <c r="B136" s="66"/>
      <c r="C136" s="262"/>
      <c r="D136" s="65"/>
      <c r="E136" s="68"/>
      <c r="F136" s="69"/>
      <c r="G136" s="70"/>
      <c r="H136" s="65"/>
      <c r="I136" s="42" t="str">
        <f xml:space="preserve"> IF(COUNT(Score!G3135:J3135)&gt;0,                                          IF(Score!L3135 = "Positive", "Ask CRAFFT questions", "Ask CAR question only"), "")</f>
        <v/>
      </c>
      <c r="J136" s="75"/>
      <c r="K136" s="67"/>
      <c r="L136" s="67"/>
      <c r="M136" s="67"/>
      <c r="N136" s="67"/>
      <c r="O136" s="65"/>
      <c r="P136" s="38" t="str">
        <f>Score!U3135</f>
        <v/>
      </c>
      <c r="Q136" s="9" t="str">
        <f>IF(ISNUMBER(P3136),VLOOKUP(P3136,Lookups!#REF!,2),IF(AND(Score!AE3135&gt;0,Score!AG3135= "Positive"),     "Incomplete",""))</f>
        <v/>
      </c>
      <c r="R136" s="122" t="str">
        <f>IF(Score!K3135=0,         VLOOKUP(SUM(Score!N3135:S3135),Lookups!C$2:E$3, 3),   IF(ISNUMBER(Score!K3135),         VLOOKUP(SUM(Score!N3135:S3135),Lookups!C$4:E$11, 3), "")     )</f>
        <v/>
      </c>
      <c r="S136" s="66"/>
      <c r="T136" s="67"/>
      <c r="U136" s="67"/>
      <c r="V136" s="77"/>
      <c r="W136" s="78"/>
      <c r="X136" s="173"/>
      <c r="Y136" s="64"/>
      <c r="Z136" s="13"/>
      <c r="AA136" s="13"/>
    </row>
    <row r="137" spans="1:27" ht="12.75" customHeight="1" x14ac:dyDescent="0.3">
      <c r="A137" s="179"/>
      <c r="B137" s="66"/>
      <c r="C137" s="262"/>
      <c r="D137" s="65"/>
      <c r="E137" s="68"/>
      <c r="F137" s="69"/>
      <c r="G137" s="70"/>
      <c r="H137" s="65"/>
      <c r="I137" s="42" t="str">
        <f xml:space="preserve"> IF(COUNT(Score!G3136:J3136)&gt;0,                                          IF(Score!L3136 = "Positive", "Ask CRAFFT questions", "Ask CAR question only"), "")</f>
        <v/>
      </c>
      <c r="J137" s="75"/>
      <c r="K137" s="67"/>
      <c r="L137" s="67"/>
      <c r="M137" s="67"/>
      <c r="N137" s="67"/>
      <c r="O137" s="65"/>
      <c r="P137" s="38" t="str">
        <f>Score!U3136</f>
        <v/>
      </c>
      <c r="Q137" s="9" t="str">
        <f>IF(ISNUMBER(P3137),VLOOKUP(P3137,Lookups!#REF!,2),IF(AND(Score!AE3136&gt;0,Score!AG3136= "Positive"),     "Incomplete",""))</f>
        <v/>
      </c>
      <c r="R137" s="122" t="str">
        <f>IF(Score!K3136=0,         VLOOKUP(SUM(Score!N3136:S3136),Lookups!C$2:E$3, 3),   IF(ISNUMBER(Score!K3136),         VLOOKUP(SUM(Score!N3136:S3136),Lookups!C$4:E$11, 3), "")     )</f>
        <v/>
      </c>
      <c r="S137" s="66"/>
      <c r="T137" s="67"/>
      <c r="U137" s="67"/>
      <c r="V137" s="77"/>
      <c r="W137" s="78"/>
      <c r="X137" s="173"/>
      <c r="Y137" s="64"/>
      <c r="Z137" s="13"/>
      <c r="AA137" s="13"/>
    </row>
    <row r="138" spans="1:27" ht="12.75" customHeight="1" x14ac:dyDescent="0.3">
      <c r="A138" s="179"/>
      <c r="B138" s="66"/>
      <c r="C138" s="262"/>
      <c r="D138" s="65"/>
      <c r="E138" s="68"/>
      <c r="F138" s="69"/>
      <c r="G138" s="70"/>
      <c r="H138" s="65"/>
      <c r="I138" s="42" t="str">
        <f xml:space="preserve"> IF(COUNT(Score!G3137:J3137)&gt;0,                                          IF(Score!L3137 = "Positive", "Ask CRAFFT questions", "Ask CAR question only"), "")</f>
        <v/>
      </c>
      <c r="J138" s="75"/>
      <c r="K138" s="67"/>
      <c r="L138" s="67"/>
      <c r="M138" s="67"/>
      <c r="N138" s="67"/>
      <c r="O138" s="65"/>
      <c r="P138" s="38" t="str">
        <f>Score!U3137</f>
        <v/>
      </c>
      <c r="Q138" s="9" t="str">
        <f>IF(ISNUMBER(P3138),VLOOKUP(P3138,Lookups!#REF!,2),IF(AND(Score!AE3137&gt;0,Score!AG3137= "Positive"),     "Incomplete",""))</f>
        <v/>
      </c>
      <c r="R138" s="122" t="str">
        <f>IF(Score!K3137=0,         VLOOKUP(SUM(Score!N3137:S3137),Lookups!C$2:E$3, 3),   IF(ISNUMBER(Score!K3137),         VLOOKUP(SUM(Score!N3137:S3137),Lookups!C$4:E$11, 3), "")     )</f>
        <v/>
      </c>
      <c r="S138" s="66"/>
      <c r="T138" s="67"/>
      <c r="U138" s="67"/>
      <c r="V138" s="77"/>
      <c r="W138" s="78"/>
      <c r="X138" s="173"/>
      <c r="Y138" s="64"/>
      <c r="Z138" s="13"/>
      <c r="AA138" s="13"/>
    </row>
    <row r="139" spans="1:27" ht="12.75" customHeight="1" x14ac:dyDescent="0.3">
      <c r="A139" s="179"/>
      <c r="B139" s="66"/>
      <c r="C139" s="262"/>
      <c r="D139" s="65"/>
      <c r="E139" s="68"/>
      <c r="F139" s="69"/>
      <c r="G139" s="70"/>
      <c r="H139" s="65"/>
      <c r="I139" s="42" t="str">
        <f xml:space="preserve"> IF(COUNT(Score!G3138:J3138)&gt;0,                                          IF(Score!L3138 = "Positive", "Ask CRAFFT questions", "Ask CAR question only"), "")</f>
        <v/>
      </c>
      <c r="J139" s="75"/>
      <c r="K139" s="67"/>
      <c r="L139" s="67"/>
      <c r="M139" s="67"/>
      <c r="N139" s="67"/>
      <c r="O139" s="65"/>
      <c r="P139" s="38" t="str">
        <f>Score!U3138</f>
        <v/>
      </c>
      <c r="Q139" s="9" t="str">
        <f>IF(ISNUMBER(P3139),VLOOKUP(P3139,Lookups!#REF!,2),IF(AND(Score!AE3138&gt;0,Score!AG3138= "Positive"),     "Incomplete",""))</f>
        <v/>
      </c>
      <c r="R139" s="122" t="str">
        <f>IF(Score!K3138=0,         VLOOKUP(SUM(Score!N3138:S3138),Lookups!C$2:E$3, 3),   IF(ISNUMBER(Score!K3138),         VLOOKUP(SUM(Score!N3138:S3138),Lookups!C$4:E$11, 3), "")     )</f>
        <v/>
      </c>
      <c r="S139" s="66"/>
      <c r="T139" s="67"/>
      <c r="U139" s="67"/>
      <c r="V139" s="77"/>
      <c r="W139" s="78"/>
      <c r="X139" s="173"/>
      <c r="Y139" s="64"/>
      <c r="Z139" s="13"/>
      <c r="AA139" s="13"/>
    </row>
    <row r="140" spans="1:27" ht="12.75" customHeight="1" x14ac:dyDescent="0.3">
      <c r="A140" s="179"/>
      <c r="B140" s="66"/>
      <c r="C140" s="262"/>
      <c r="D140" s="65"/>
      <c r="E140" s="68"/>
      <c r="F140" s="69"/>
      <c r="G140" s="70"/>
      <c r="H140" s="65"/>
      <c r="I140" s="42" t="str">
        <f xml:space="preserve"> IF(COUNT(Score!G3139:J3139)&gt;0,                                          IF(Score!L3139 = "Positive", "Ask CRAFFT questions", "Ask CAR question only"), "")</f>
        <v/>
      </c>
      <c r="J140" s="75"/>
      <c r="K140" s="67"/>
      <c r="L140" s="67"/>
      <c r="M140" s="67"/>
      <c r="N140" s="67"/>
      <c r="O140" s="65"/>
      <c r="P140" s="38" t="str">
        <f>Score!U3139</f>
        <v/>
      </c>
      <c r="Q140" s="9" t="str">
        <f>IF(ISNUMBER(P3140),VLOOKUP(P3140,Lookups!#REF!,2),IF(AND(Score!AE3139&gt;0,Score!AG3139= "Positive"),     "Incomplete",""))</f>
        <v/>
      </c>
      <c r="R140" s="122" t="str">
        <f>IF(Score!K3139=0,         VLOOKUP(SUM(Score!N3139:S3139),Lookups!C$2:E$3, 3),   IF(ISNUMBER(Score!K3139),         VLOOKUP(SUM(Score!N3139:S3139),Lookups!C$4:E$11, 3), "")     )</f>
        <v/>
      </c>
      <c r="S140" s="66"/>
      <c r="T140" s="67"/>
      <c r="U140" s="67"/>
      <c r="V140" s="77"/>
      <c r="W140" s="78"/>
      <c r="X140" s="173"/>
      <c r="Y140" s="64"/>
      <c r="Z140" s="13"/>
      <c r="AA140" s="13"/>
    </row>
    <row r="141" spans="1:27" ht="12.75" customHeight="1" x14ac:dyDescent="0.3">
      <c r="A141" s="179"/>
      <c r="B141" s="66"/>
      <c r="C141" s="262"/>
      <c r="D141" s="65"/>
      <c r="E141" s="68"/>
      <c r="F141" s="69"/>
      <c r="G141" s="70"/>
      <c r="H141" s="65"/>
      <c r="I141" s="42" t="str">
        <f xml:space="preserve"> IF(COUNT(Score!G3140:J3140)&gt;0,                                          IF(Score!L3140 = "Positive", "Ask CRAFFT questions", "Ask CAR question only"), "")</f>
        <v/>
      </c>
      <c r="J141" s="75"/>
      <c r="K141" s="67"/>
      <c r="L141" s="67"/>
      <c r="M141" s="67"/>
      <c r="N141" s="67"/>
      <c r="O141" s="65"/>
      <c r="P141" s="38" t="str">
        <f>Score!U3140</f>
        <v/>
      </c>
      <c r="Q141" s="9" t="str">
        <f>IF(ISNUMBER(P3141),VLOOKUP(P3141,Lookups!#REF!,2),IF(AND(Score!AE3140&gt;0,Score!AG3140= "Positive"),     "Incomplete",""))</f>
        <v/>
      </c>
      <c r="R141" s="122" t="str">
        <f>IF(Score!K3140=0,         VLOOKUP(SUM(Score!N3140:S3140),Lookups!C$2:E$3, 3),   IF(ISNUMBER(Score!K3140),         VLOOKUP(SUM(Score!N3140:S3140),Lookups!C$4:E$11, 3), "")     )</f>
        <v/>
      </c>
      <c r="S141" s="66"/>
      <c r="T141" s="67"/>
      <c r="U141" s="67"/>
      <c r="V141" s="77"/>
      <c r="W141" s="78"/>
      <c r="X141" s="173"/>
      <c r="Y141" s="64"/>
      <c r="Z141" s="13"/>
      <c r="AA141" s="13"/>
    </row>
    <row r="142" spans="1:27" ht="12.75" customHeight="1" x14ac:dyDescent="0.3">
      <c r="A142" s="179"/>
      <c r="B142" s="66"/>
      <c r="C142" s="262"/>
      <c r="D142" s="65"/>
      <c r="E142" s="68"/>
      <c r="F142" s="69"/>
      <c r="G142" s="70"/>
      <c r="H142" s="65"/>
      <c r="I142" s="42" t="str">
        <f xml:space="preserve"> IF(COUNT(Score!G3141:J3141)&gt;0,                                          IF(Score!L3141 = "Positive", "Ask CRAFFT questions", "Ask CAR question only"), "")</f>
        <v/>
      </c>
      <c r="J142" s="75"/>
      <c r="K142" s="67"/>
      <c r="L142" s="67"/>
      <c r="M142" s="67"/>
      <c r="N142" s="67"/>
      <c r="O142" s="65"/>
      <c r="P142" s="38" t="str">
        <f>Score!U3141</f>
        <v/>
      </c>
      <c r="Q142" s="9" t="str">
        <f>IF(ISNUMBER(P3142),VLOOKUP(P3142,Lookups!#REF!,2),IF(AND(Score!AE3141&gt;0,Score!AG3141= "Positive"),     "Incomplete",""))</f>
        <v/>
      </c>
      <c r="R142" s="122" t="str">
        <f>IF(Score!K3141=0,         VLOOKUP(SUM(Score!N3141:S3141),Lookups!C$2:E$3, 3),   IF(ISNUMBER(Score!K3141),         VLOOKUP(SUM(Score!N3141:S3141),Lookups!C$4:E$11, 3), "")     )</f>
        <v/>
      </c>
      <c r="S142" s="66"/>
      <c r="T142" s="67"/>
      <c r="U142" s="67"/>
      <c r="V142" s="77"/>
      <c r="W142" s="78"/>
      <c r="X142" s="173"/>
      <c r="Y142" s="64"/>
      <c r="Z142" s="13"/>
      <c r="AA142" s="13"/>
    </row>
    <row r="143" spans="1:27" ht="12.75" customHeight="1" x14ac:dyDescent="0.3">
      <c r="A143" s="179"/>
      <c r="B143" s="66"/>
      <c r="C143" s="262"/>
      <c r="D143" s="65"/>
      <c r="E143" s="68"/>
      <c r="F143" s="69"/>
      <c r="G143" s="70"/>
      <c r="H143" s="65"/>
      <c r="I143" s="42" t="str">
        <f xml:space="preserve"> IF(COUNT(Score!G3142:J3142)&gt;0,                                          IF(Score!L3142 = "Positive", "Ask CRAFFT questions", "Ask CAR question only"), "")</f>
        <v/>
      </c>
      <c r="J143" s="75"/>
      <c r="K143" s="67"/>
      <c r="L143" s="67"/>
      <c r="M143" s="67"/>
      <c r="N143" s="67"/>
      <c r="O143" s="65"/>
      <c r="P143" s="38" t="str">
        <f>Score!U3142</f>
        <v/>
      </c>
      <c r="Q143" s="9" t="str">
        <f>IF(ISNUMBER(P3143),VLOOKUP(P3143,Lookups!#REF!,2),IF(AND(Score!AE3142&gt;0,Score!AG3142= "Positive"),     "Incomplete",""))</f>
        <v/>
      </c>
      <c r="R143" s="122" t="str">
        <f>IF(Score!K3142=0,         VLOOKUP(SUM(Score!N3142:S3142),Lookups!C$2:E$3, 3),   IF(ISNUMBER(Score!K3142),         VLOOKUP(SUM(Score!N3142:S3142),Lookups!C$4:E$11, 3), "")     )</f>
        <v/>
      </c>
      <c r="S143" s="66"/>
      <c r="T143" s="67"/>
      <c r="U143" s="67"/>
      <c r="V143" s="77"/>
      <c r="W143" s="78"/>
      <c r="X143" s="173"/>
      <c r="Y143" s="64"/>
      <c r="Z143" s="13"/>
      <c r="AA143" s="13"/>
    </row>
    <row r="144" spans="1:27" ht="12.75" customHeight="1" x14ac:dyDescent="0.3">
      <c r="A144" s="179"/>
      <c r="B144" s="66"/>
      <c r="C144" s="262"/>
      <c r="D144" s="65"/>
      <c r="E144" s="68"/>
      <c r="F144" s="69"/>
      <c r="G144" s="70"/>
      <c r="H144" s="65"/>
      <c r="I144" s="42" t="str">
        <f xml:space="preserve"> IF(COUNT(Score!G3143:J3143)&gt;0,                                          IF(Score!L3143 = "Positive", "Ask CRAFFT questions", "Ask CAR question only"), "")</f>
        <v/>
      </c>
      <c r="J144" s="75"/>
      <c r="K144" s="67"/>
      <c r="L144" s="67"/>
      <c r="M144" s="67"/>
      <c r="N144" s="67"/>
      <c r="O144" s="65"/>
      <c r="P144" s="38" t="str">
        <f>Score!U3143</f>
        <v/>
      </c>
      <c r="Q144" s="9" t="str">
        <f>IF(ISNUMBER(P3144),VLOOKUP(P3144,Lookups!#REF!,2),IF(AND(Score!AE3143&gt;0,Score!AG3143= "Positive"),     "Incomplete",""))</f>
        <v/>
      </c>
      <c r="R144" s="122" t="str">
        <f>IF(Score!K3143=0,         VLOOKUP(SUM(Score!N3143:S3143),Lookups!C$2:E$3, 3),   IF(ISNUMBER(Score!K3143),         VLOOKUP(SUM(Score!N3143:S3143),Lookups!C$4:E$11, 3), "")     )</f>
        <v/>
      </c>
      <c r="S144" s="66"/>
      <c r="T144" s="67"/>
      <c r="U144" s="67"/>
      <c r="V144" s="77"/>
      <c r="W144" s="78"/>
      <c r="X144" s="173"/>
      <c r="Y144" s="64"/>
      <c r="Z144" s="13"/>
      <c r="AA144" s="13"/>
    </row>
    <row r="145" spans="1:27" ht="12.75" customHeight="1" x14ac:dyDescent="0.3">
      <c r="A145" s="179"/>
      <c r="B145" s="66"/>
      <c r="C145" s="262"/>
      <c r="D145" s="65"/>
      <c r="E145" s="68"/>
      <c r="F145" s="69"/>
      <c r="G145" s="70"/>
      <c r="H145" s="65"/>
      <c r="I145" s="42" t="str">
        <f xml:space="preserve"> IF(COUNT(Score!G3144:J3144)&gt;0,                                          IF(Score!L3144 = "Positive", "Ask CRAFFT questions", "Ask CAR question only"), "")</f>
        <v/>
      </c>
      <c r="J145" s="75"/>
      <c r="K145" s="67"/>
      <c r="L145" s="67"/>
      <c r="M145" s="67"/>
      <c r="N145" s="67"/>
      <c r="O145" s="65"/>
      <c r="P145" s="38" t="str">
        <f>Score!U3144</f>
        <v/>
      </c>
      <c r="Q145" s="9" t="str">
        <f>IF(ISNUMBER(P3145),VLOOKUP(P3145,Lookups!#REF!,2),IF(AND(Score!AE3144&gt;0,Score!AG3144= "Positive"),     "Incomplete",""))</f>
        <v/>
      </c>
      <c r="R145" s="122" t="str">
        <f>IF(Score!K3144=0,         VLOOKUP(SUM(Score!N3144:S3144),Lookups!C$2:E$3, 3),   IF(ISNUMBER(Score!K3144),         VLOOKUP(SUM(Score!N3144:S3144),Lookups!C$4:E$11, 3), "")     )</f>
        <v/>
      </c>
      <c r="S145" s="66"/>
      <c r="T145" s="67"/>
      <c r="U145" s="67"/>
      <c r="V145" s="77"/>
      <c r="W145" s="78"/>
      <c r="X145" s="173"/>
      <c r="Y145" s="64"/>
      <c r="Z145" s="13"/>
      <c r="AA145" s="13"/>
    </row>
    <row r="146" spans="1:27" ht="12.75" customHeight="1" x14ac:dyDescent="0.3">
      <c r="A146" s="179"/>
      <c r="B146" s="66"/>
      <c r="C146" s="262"/>
      <c r="D146" s="65"/>
      <c r="E146" s="68"/>
      <c r="F146" s="69"/>
      <c r="G146" s="70"/>
      <c r="H146" s="65"/>
      <c r="I146" s="42" t="str">
        <f xml:space="preserve"> IF(COUNT(Score!G3145:J3145)&gt;0,                                          IF(Score!L3145 = "Positive", "Ask CRAFFT questions", "Ask CAR question only"), "")</f>
        <v/>
      </c>
      <c r="J146" s="75"/>
      <c r="K146" s="67"/>
      <c r="L146" s="67"/>
      <c r="M146" s="67"/>
      <c r="N146" s="67"/>
      <c r="O146" s="65"/>
      <c r="P146" s="38" t="str">
        <f>Score!U3145</f>
        <v/>
      </c>
      <c r="Q146" s="9" t="str">
        <f>IF(ISNUMBER(P3146),VLOOKUP(P3146,Lookups!#REF!,2),IF(AND(Score!AE3145&gt;0,Score!AG3145= "Positive"),     "Incomplete",""))</f>
        <v/>
      </c>
      <c r="R146" s="122" t="str">
        <f>IF(Score!K3145=0,         VLOOKUP(SUM(Score!N3145:S3145),Lookups!C$2:E$3, 3),   IF(ISNUMBER(Score!K3145),         VLOOKUP(SUM(Score!N3145:S3145),Lookups!C$4:E$11, 3), "")     )</f>
        <v/>
      </c>
      <c r="S146" s="66"/>
      <c r="T146" s="67"/>
      <c r="U146" s="67"/>
      <c r="V146" s="77"/>
      <c r="W146" s="78"/>
      <c r="X146" s="173"/>
      <c r="Y146" s="64"/>
      <c r="Z146" s="13"/>
      <c r="AA146" s="13"/>
    </row>
    <row r="147" spans="1:27" ht="12.75" customHeight="1" x14ac:dyDescent="0.3">
      <c r="A147" s="179"/>
      <c r="B147" s="66"/>
      <c r="C147" s="262"/>
      <c r="D147" s="65"/>
      <c r="E147" s="68"/>
      <c r="F147" s="69"/>
      <c r="G147" s="70"/>
      <c r="H147" s="65"/>
      <c r="I147" s="42" t="str">
        <f xml:space="preserve"> IF(COUNT(Score!G3146:J3146)&gt;0,                                          IF(Score!L3146 = "Positive", "Ask CRAFFT questions", "Ask CAR question only"), "")</f>
        <v/>
      </c>
      <c r="J147" s="75"/>
      <c r="K147" s="67"/>
      <c r="L147" s="67"/>
      <c r="M147" s="67"/>
      <c r="N147" s="67"/>
      <c r="O147" s="65"/>
      <c r="P147" s="38" t="str">
        <f>Score!U3146</f>
        <v/>
      </c>
      <c r="Q147" s="9" t="str">
        <f>IF(ISNUMBER(P3147),VLOOKUP(P3147,Lookups!#REF!,2),IF(AND(Score!AE3146&gt;0,Score!AG3146= "Positive"),     "Incomplete",""))</f>
        <v/>
      </c>
      <c r="R147" s="122" t="str">
        <f>IF(Score!K3146=0,         VLOOKUP(SUM(Score!N3146:S3146),Lookups!C$2:E$3, 3),   IF(ISNUMBER(Score!K3146),         VLOOKUP(SUM(Score!N3146:S3146),Lookups!C$4:E$11, 3), "")     )</f>
        <v/>
      </c>
      <c r="S147" s="66"/>
      <c r="T147" s="67"/>
      <c r="U147" s="67"/>
      <c r="V147" s="77"/>
      <c r="W147" s="78"/>
      <c r="X147" s="173"/>
      <c r="Y147" s="64"/>
      <c r="Z147" s="13"/>
      <c r="AA147" s="13"/>
    </row>
    <row r="148" spans="1:27" ht="12.75" customHeight="1" x14ac:dyDescent="0.3">
      <c r="A148" s="179"/>
      <c r="B148" s="66"/>
      <c r="C148" s="262"/>
      <c r="D148" s="65"/>
      <c r="E148" s="68"/>
      <c r="F148" s="69"/>
      <c r="G148" s="70"/>
      <c r="H148" s="65"/>
      <c r="I148" s="42" t="str">
        <f xml:space="preserve"> IF(COUNT(Score!G3147:J3147)&gt;0,                                          IF(Score!L3147 = "Positive", "Ask CRAFFT questions", "Ask CAR question only"), "")</f>
        <v/>
      </c>
      <c r="J148" s="75"/>
      <c r="K148" s="67"/>
      <c r="L148" s="67"/>
      <c r="M148" s="67"/>
      <c r="N148" s="67"/>
      <c r="O148" s="65"/>
      <c r="P148" s="38" t="str">
        <f>Score!U3147</f>
        <v/>
      </c>
      <c r="Q148" s="9" t="str">
        <f>IF(ISNUMBER(P3148),VLOOKUP(P3148,Lookups!#REF!,2),IF(AND(Score!AE3147&gt;0,Score!AG3147= "Positive"),     "Incomplete",""))</f>
        <v/>
      </c>
      <c r="R148" s="122" t="str">
        <f>IF(Score!K3147=0,         VLOOKUP(SUM(Score!N3147:S3147),Lookups!C$2:E$3, 3),   IF(ISNUMBER(Score!K3147),         VLOOKUP(SUM(Score!N3147:S3147),Lookups!C$4:E$11, 3), "")     )</f>
        <v/>
      </c>
      <c r="S148" s="66"/>
      <c r="T148" s="67"/>
      <c r="U148" s="67"/>
      <c r="V148" s="77"/>
      <c r="W148" s="78"/>
      <c r="X148" s="173"/>
      <c r="Y148" s="64"/>
      <c r="Z148" s="13"/>
      <c r="AA148" s="13"/>
    </row>
    <row r="149" spans="1:27" ht="12.75" customHeight="1" x14ac:dyDescent="0.3">
      <c r="A149" s="179"/>
      <c r="B149" s="66"/>
      <c r="C149" s="262"/>
      <c r="D149" s="65"/>
      <c r="E149" s="68"/>
      <c r="F149" s="69"/>
      <c r="G149" s="70"/>
      <c r="H149" s="65"/>
      <c r="I149" s="42" t="str">
        <f xml:space="preserve"> IF(COUNT(Score!G3148:J3148)&gt;0,                                          IF(Score!L3148 = "Positive", "Ask CRAFFT questions", "Ask CAR question only"), "")</f>
        <v/>
      </c>
      <c r="J149" s="75"/>
      <c r="K149" s="67"/>
      <c r="L149" s="67"/>
      <c r="M149" s="67"/>
      <c r="N149" s="67"/>
      <c r="O149" s="65"/>
      <c r="P149" s="38" t="str">
        <f>Score!U3148</f>
        <v/>
      </c>
      <c r="Q149" s="9" t="str">
        <f>IF(ISNUMBER(P3149),VLOOKUP(P3149,Lookups!#REF!,2),IF(AND(Score!AE3148&gt;0,Score!AG3148= "Positive"),     "Incomplete",""))</f>
        <v/>
      </c>
      <c r="R149" s="122" t="str">
        <f>IF(Score!K3148=0,         VLOOKUP(SUM(Score!N3148:S3148),Lookups!C$2:E$3, 3),   IF(ISNUMBER(Score!K3148),         VLOOKUP(SUM(Score!N3148:S3148),Lookups!C$4:E$11, 3), "")     )</f>
        <v/>
      </c>
      <c r="S149" s="66"/>
      <c r="T149" s="67"/>
      <c r="U149" s="67"/>
      <c r="V149" s="77"/>
      <c r="W149" s="78"/>
      <c r="X149" s="173"/>
      <c r="Y149" s="64"/>
      <c r="Z149" s="13"/>
      <c r="AA149" s="13"/>
    </row>
    <row r="150" spans="1:27" ht="12.75" customHeight="1" x14ac:dyDescent="0.3">
      <c r="A150" s="179"/>
      <c r="B150" s="66"/>
      <c r="C150" s="262"/>
      <c r="D150" s="65"/>
      <c r="E150" s="68"/>
      <c r="F150" s="69"/>
      <c r="G150" s="70"/>
      <c r="H150" s="65"/>
      <c r="I150" s="42" t="str">
        <f xml:space="preserve"> IF(COUNT(Score!G3149:J3149)&gt;0,                                          IF(Score!L3149 = "Positive", "Ask CRAFFT questions", "Ask CAR question only"), "")</f>
        <v/>
      </c>
      <c r="J150" s="75"/>
      <c r="K150" s="67"/>
      <c r="L150" s="67"/>
      <c r="M150" s="67"/>
      <c r="N150" s="67"/>
      <c r="O150" s="65"/>
      <c r="P150" s="38" t="str">
        <f>Score!U3149</f>
        <v/>
      </c>
      <c r="Q150" s="9" t="str">
        <f>IF(ISNUMBER(P3150),VLOOKUP(P3150,Lookups!#REF!,2),IF(AND(Score!AE3149&gt;0,Score!AG3149= "Positive"),     "Incomplete",""))</f>
        <v/>
      </c>
      <c r="R150" s="122" t="str">
        <f>IF(Score!K3149=0,         VLOOKUP(SUM(Score!N3149:S3149),Lookups!C$2:E$3, 3),   IF(ISNUMBER(Score!K3149),         VLOOKUP(SUM(Score!N3149:S3149),Lookups!C$4:E$11, 3), "")     )</f>
        <v/>
      </c>
      <c r="S150" s="66"/>
      <c r="T150" s="67"/>
      <c r="U150" s="67"/>
      <c r="V150" s="77"/>
      <c r="W150" s="78"/>
      <c r="X150" s="173"/>
      <c r="Y150" s="64"/>
      <c r="Z150" s="13"/>
      <c r="AA150" s="13"/>
    </row>
    <row r="151" spans="1:27" ht="12.75" customHeight="1" x14ac:dyDescent="0.3">
      <c r="A151" s="179"/>
      <c r="B151" s="66"/>
      <c r="C151" s="262"/>
      <c r="D151" s="65"/>
      <c r="E151" s="68"/>
      <c r="F151" s="69"/>
      <c r="G151" s="70"/>
      <c r="H151" s="65"/>
      <c r="I151" s="42" t="str">
        <f xml:space="preserve"> IF(COUNT(Score!G3150:J3150)&gt;0,                                          IF(Score!L3150 = "Positive", "Ask CRAFFT questions", "Ask CAR question only"), "")</f>
        <v/>
      </c>
      <c r="J151" s="75"/>
      <c r="K151" s="67"/>
      <c r="L151" s="67"/>
      <c r="M151" s="67"/>
      <c r="N151" s="67"/>
      <c r="O151" s="65"/>
      <c r="P151" s="38" t="str">
        <f>Score!U3150</f>
        <v/>
      </c>
      <c r="Q151" s="9" t="str">
        <f>IF(ISNUMBER(P3151),VLOOKUP(P3151,Lookups!#REF!,2),IF(AND(Score!AE3150&gt;0,Score!AG3150= "Positive"),     "Incomplete",""))</f>
        <v/>
      </c>
      <c r="R151" s="122" t="str">
        <f>IF(Score!K3150=0,         VLOOKUP(SUM(Score!N3150:S3150),Lookups!C$2:E$3, 3),   IF(ISNUMBER(Score!K3150),         VLOOKUP(SUM(Score!N3150:S3150),Lookups!C$4:E$11, 3), "")     )</f>
        <v/>
      </c>
      <c r="S151" s="66"/>
      <c r="T151" s="67"/>
      <c r="U151" s="67"/>
      <c r="V151" s="77"/>
      <c r="W151" s="78"/>
      <c r="X151" s="173"/>
      <c r="Y151" s="64"/>
      <c r="Z151" s="13"/>
      <c r="AA151" s="13"/>
    </row>
    <row r="152" spans="1:27" ht="12.75" customHeight="1" x14ac:dyDescent="0.3">
      <c r="A152" s="179"/>
      <c r="B152" s="66"/>
      <c r="C152" s="262"/>
      <c r="D152" s="65"/>
      <c r="E152" s="68"/>
      <c r="F152" s="69"/>
      <c r="G152" s="70"/>
      <c r="H152" s="65"/>
      <c r="I152" s="42" t="str">
        <f xml:space="preserve"> IF(COUNT(Score!G3151:J3151)&gt;0,                                          IF(Score!L3151 = "Positive", "Ask CRAFFT questions", "Ask CAR question only"), "")</f>
        <v/>
      </c>
      <c r="J152" s="75"/>
      <c r="K152" s="67"/>
      <c r="L152" s="67"/>
      <c r="M152" s="67"/>
      <c r="N152" s="67"/>
      <c r="O152" s="65"/>
      <c r="P152" s="38" t="str">
        <f>Score!U3151</f>
        <v/>
      </c>
      <c r="Q152" s="9" t="str">
        <f>IF(ISNUMBER(P3152),VLOOKUP(P3152,Lookups!#REF!,2),IF(AND(Score!AE3151&gt;0,Score!AG3151= "Positive"),     "Incomplete",""))</f>
        <v/>
      </c>
      <c r="R152" s="122" t="str">
        <f>IF(Score!K3151=0,         VLOOKUP(SUM(Score!N3151:S3151),Lookups!C$2:E$3, 3),   IF(ISNUMBER(Score!K3151),         VLOOKUP(SUM(Score!N3151:S3151),Lookups!C$4:E$11, 3), "")     )</f>
        <v/>
      </c>
      <c r="S152" s="66"/>
      <c r="T152" s="67"/>
      <c r="U152" s="67"/>
      <c r="V152" s="77"/>
      <c r="W152" s="78"/>
      <c r="X152" s="173"/>
      <c r="Y152" s="64"/>
      <c r="Z152" s="13"/>
      <c r="AA152" s="13"/>
    </row>
    <row r="153" spans="1:27" ht="12.75" customHeight="1" x14ac:dyDescent="0.3">
      <c r="A153" s="179"/>
      <c r="B153" s="66"/>
      <c r="C153" s="262"/>
      <c r="D153" s="65"/>
      <c r="E153" s="68"/>
      <c r="F153" s="69"/>
      <c r="G153" s="70"/>
      <c r="H153" s="65"/>
      <c r="I153" s="42" t="str">
        <f xml:space="preserve"> IF(COUNT(Score!G3152:J3152)&gt;0,                                          IF(Score!L3152 = "Positive", "Ask CRAFFT questions", "Ask CAR question only"), "")</f>
        <v/>
      </c>
      <c r="J153" s="75"/>
      <c r="K153" s="67"/>
      <c r="L153" s="67"/>
      <c r="M153" s="67"/>
      <c r="N153" s="67"/>
      <c r="O153" s="65"/>
      <c r="P153" s="38" t="str">
        <f>Score!U3152</f>
        <v/>
      </c>
      <c r="Q153" s="9" t="str">
        <f>IF(ISNUMBER(P3153),VLOOKUP(P3153,Lookups!#REF!,2),IF(AND(Score!AE3152&gt;0,Score!AG3152= "Positive"),     "Incomplete",""))</f>
        <v/>
      </c>
      <c r="R153" s="122" t="str">
        <f>IF(Score!K3152=0,         VLOOKUP(SUM(Score!N3152:S3152),Lookups!C$2:E$3, 3),   IF(ISNUMBER(Score!K3152),         VLOOKUP(SUM(Score!N3152:S3152),Lookups!C$4:E$11, 3), "")     )</f>
        <v/>
      </c>
      <c r="S153" s="66"/>
      <c r="T153" s="67"/>
      <c r="U153" s="67"/>
      <c r="V153" s="77"/>
      <c r="W153" s="78"/>
      <c r="X153" s="173"/>
      <c r="Y153" s="64"/>
      <c r="Z153" s="13"/>
      <c r="AA153" s="13"/>
    </row>
    <row r="154" spans="1:27" ht="12.75" customHeight="1" x14ac:dyDescent="0.3">
      <c r="A154" s="179"/>
      <c r="B154" s="66"/>
      <c r="C154" s="262"/>
      <c r="D154" s="65"/>
      <c r="E154" s="68"/>
      <c r="F154" s="69"/>
      <c r="G154" s="70"/>
      <c r="H154" s="65"/>
      <c r="I154" s="42" t="str">
        <f xml:space="preserve"> IF(COUNT(Score!G3153:J3153)&gt;0,                                          IF(Score!L3153 = "Positive", "Ask CRAFFT questions", "Ask CAR question only"), "")</f>
        <v/>
      </c>
      <c r="J154" s="75"/>
      <c r="K154" s="67"/>
      <c r="L154" s="67"/>
      <c r="M154" s="67"/>
      <c r="N154" s="67"/>
      <c r="O154" s="65"/>
      <c r="P154" s="38" t="str">
        <f>Score!U3153</f>
        <v/>
      </c>
      <c r="Q154" s="9" t="str">
        <f>IF(ISNUMBER(P3154),VLOOKUP(P3154,Lookups!#REF!,2),IF(AND(Score!AE3153&gt;0,Score!AG3153= "Positive"),     "Incomplete",""))</f>
        <v/>
      </c>
      <c r="R154" s="122" t="str">
        <f>IF(Score!K3153=0,         VLOOKUP(SUM(Score!N3153:S3153),Lookups!C$2:E$3, 3),   IF(ISNUMBER(Score!K3153),         VLOOKUP(SUM(Score!N3153:S3153),Lookups!C$4:E$11, 3), "")     )</f>
        <v/>
      </c>
      <c r="S154" s="66"/>
      <c r="T154" s="67"/>
      <c r="U154" s="67"/>
      <c r="V154" s="77"/>
      <c r="W154" s="78"/>
      <c r="X154" s="173"/>
      <c r="Y154" s="64"/>
      <c r="Z154" s="13"/>
      <c r="AA154" s="13"/>
    </row>
    <row r="155" spans="1:27" ht="12.75" customHeight="1" x14ac:dyDescent="0.3">
      <c r="A155" s="179"/>
      <c r="B155" s="66"/>
      <c r="C155" s="262"/>
      <c r="D155" s="65"/>
      <c r="E155" s="68"/>
      <c r="F155" s="69"/>
      <c r="G155" s="70"/>
      <c r="H155" s="65"/>
      <c r="I155" s="42" t="str">
        <f xml:space="preserve"> IF(COUNT(Score!G3154:J3154)&gt;0,                                          IF(Score!L3154 = "Positive", "Ask CRAFFT questions", "Ask CAR question only"), "")</f>
        <v/>
      </c>
      <c r="J155" s="75"/>
      <c r="K155" s="67"/>
      <c r="L155" s="67"/>
      <c r="M155" s="67"/>
      <c r="N155" s="67"/>
      <c r="O155" s="65"/>
      <c r="P155" s="38" t="str">
        <f>Score!U3154</f>
        <v/>
      </c>
      <c r="Q155" s="9" t="str">
        <f>IF(ISNUMBER(P3155),VLOOKUP(P3155,Lookups!#REF!,2),IF(AND(Score!AE3154&gt;0,Score!AG3154= "Positive"),     "Incomplete",""))</f>
        <v/>
      </c>
      <c r="R155" s="122" t="str">
        <f>IF(Score!K3154=0,         VLOOKUP(SUM(Score!N3154:S3154),Lookups!C$2:E$3, 3),   IF(ISNUMBER(Score!K3154),         VLOOKUP(SUM(Score!N3154:S3154),Lookups!C$4:E$11, 3), "")     )</f>
        <v/>
      </c>
      <c r="S155" s="66"/>
      <c r="T155" s="67"/>
      <c r="U155" s="67"/>
      <c r="V155" s="77"/>
      <c r="W155" s="78"/>
      <c r="X155" s="173"/>
      <c r="Y155" s="64"/>
      <c r="Z155" s="13"/>
      <c r="AA155" s="13"/>
    </row>
    <row r="156" spans="1:27" ht="12.75" customHeight="1" x14ac:dyDescent="0.3">
      <c r="A156" s="179"/>
      <c r="B156" s="66"/>
      <c r="C156" s="262"/>
      <c r="D156" s="65"/>
      <c r="E156" s="68"/>
      <c r="F156" s="69"/>
      <c r="G156" s="70"/>
      <c r="H156" s="65"/>
      <c r="I156" s="42" t="str">
        <f xml:space="preserve"> IF(COUNT(Score!G3155:J3155)&gt;0,                                          IF(Score!L3155 = "Positive", "Ask CRAFFT questions", "Ask CAR question only"), "")</f>
        <v/>
      </c>
      <c r="J156" s="75"/>
      <c r="K156" s="67"/>
      <c r="L156" s="67"/>
      <c r="M156" s="67"/>
      <c r="N156" s="67"/>
      <c r="O156" s="65"/>
      <c r="P156" s="38" t="str">
        <f>Score!U3155</f>
        <v/>
      </c>
      <c r="Q156" s="9" t="str">
        <f>IF(ISNUMBER(P3156),VLOOKUP(P3156,Lookups!#REF!,2),IF(AND(Score!AE3155&gt;0,Score!AG3155= "Positive"),     "Incomplete",""))</f>
        <v/>
      </c>
      <c r="R156" s="122" t="str">
        <f>IF(Score!K3155=0,         VLOOKUP(SUM(Score!N3155:S3155),Lookups!C$2:E$3, 3),   IF(ISNUMBER(Score!K3155),         VLOOKUP(SUM(Score!N3155:S3155),Lookups!C$4:E$11, 3), "")     )</f>
        <v/>
      </c>
      <c r="S156" s="66"/>
      <c r="T156" s="67"/>
      <c r="U156" s="67"/>
      <c r="V156" s="77"/>
      <c r="W156" s="78"/>
      <c r="X156" s="173"/>
      <c r="Y156" s="64"/>
      <c r="Z156" s="13"/>
      <c r="AA156" s="13"/>
    </row>
    <row r="157" spans="1:27" ht="12.75" customHeight="1" x14ac:dyDescent="0.3">
      <c r="A157" s="179"/>
      <c r="B157" s="66"/>
      <c r="C157" s="262"/>
      <c r="D157" s="65"/>
      <c r="E157" s="68"/>
      <c r="F157" s="69"/>
      <c r="G157" s="70"/>
      <c r="H157" s="65"/>
      <c r="I157" s="42" t="str">
        <f xml:space="preserve"> IF(COUNT(Score!G3156:J3156)&gt;0,                                          IF(Score!L3156 = "Positive", "Ask CRAFFT questions", "Ask CAR question only"), "")</f>
        <v/>
      </c>
      <c r="J157" s="75"/>
      <c r="K157" s="67"/>
      <c r="L157" s="67"/>
      <c r="M157" s="67"/>
      <c r="N157" s="67"/>
      <c r="O157" s="65"/>
      <c r="P157" s="38" t="str">
        <f>Score!U3156</f>
        <v/>
      </c>
      <c r="Q157" s="9" t="str">
        <f>IF(ISNUMBER(P3157),VLOOKUP(P3157,Lookups!#REF!,2),IF(AND(Score!AE3156&gt;0,Score!AG3156= "Positive"),     "Incomplete",""))</f>
        <v/>
      </c>
      <c r="R157" s="122" t="str">
        <f>IF(Score!K3156=0,         VLOOKUP(SUM(Score!N3156:S3156),Lookups!C$2:E$3, 3),   IF(ISNUMBER(Score!K3156),         VLOOKUP(SUM(Score!N3156:S3156),Lookups!C$4:E$11, 3), "")     )</f>
        <v/>
      </c>
      <c r="S157" s="66"/>
      <c r="T157" s="67"/>
      <c r="U157" s="67"/>
      <c r="V157" s="77"/>
      <c r="W157" s="78"/>
      <c r="X157" s="173"/>
      <c r="Y157" s="64"/>
      <c r="Z157" s="13"/>
      <c r="AA157" s="13"/>
    </row>
    <row r="158" spans="1:27" ht="12.75" customHeight="1" x14ac:dyDescent="0.3">
      <c r="A158" s="179"/>
      <c r="B158" s="66"/>
      <c r="C158" s="262"/>
      <c r="D158" s="65"/>
      <c r="E158" s="68"/>
      <c r="F158" s="69"/>
      <c r="G158" s="70"/>
      <c r="H158" s="65"/>
      <c r="I158" s="42" t="str">
        <f xml:space="preserve"> IF(COUNT(Score!G3157:J3157)&gt;0,                                          IF(Score!L3157 = "Positive", "Ask CRAFFT questions", "Ask CAR question only"), "")</f>
        <v/>
      </c>
      <c r="J158" s="75"/>
      <c r="K158" s="67"/>
      <c r="L158" s="67"/>
      <c r="M158" s="67"/>
      <c r="N158" s="67"/>
      <c r="O158" s="65"/>
      <c r="P158" s="38" t="str">
        <f>Score!U3157</f>
        <v/>
      </c>
      <c r="Q158" s="9" t="str">
        <f>IF(ISNUMBER(P3158),VLOOKUP(P3158,Lookups!#REF!,2),IF(AND(Score!AE3157&gt;0,Score!AG3157= "Positive"),     "Incomplete",""))</f>
        <v/>
      </c>
      <c r="R158" s="122" t="str">
        <f>IF(Score!K3157=0,         VLOOKUP(SUM(Score!N3157:S3157),Lookups!C$2:E$3, 3),   IF(ISNUMBER(Score!K3157),         VLOOKUP(SUM(Score!N3157:S3157),Lookups!C$4:E$11, 3), "")     )</f>
        <v/>
      </c>
      <c r="S158" s="66"/>
      <c r="T158" s="67"/>
      <c r="U158" s="67"/>
      <c r="V158" s="77"/>
      <c r="W158" s="78"/>
      <c r="X158" s="173"/>
      <c r="Y158" s="64"/>
      <c r="Z158" s="13"/>
      <c r="AA158" s="13"/>
    </row>
    <row r="159" spans="1:27" ht="12.75" customHeight="1" x14ac:dyDescent="0.3">
      <c r="A159" s="179"/>
      <c r="B159" s="66"/>
      <c r="C159" s="262"/>
      <c r="D159" s="65"/>
      <c r="E159" s="68"/>
      <c r="F159" s="69"/>
      <c r="G159" s="70"/>
      <c r="H159" s="65"/>
      <c r="I159" s="42" t="str">
        <f xml:space="preserve"> IF(COUNT(Score!G3158:J3158)&gt;0,                                          IF(Score!L3158 = "Positive", "Ask CRAFFT questions", "Ask CAR question only"), "")</f>
        <v/>
      </c>
      <c r="J159" s="75"/>
      <c r="K159" s="67"/>
      <c r="L159" s="67"/>
      <c r="M159" s="67"/>
      <c r="N159" s="67"/>
      <c r="O159" s="65"/>
      <c r="P159" s="38" t="str">
        <f>Score!U3158</f>
        <v/>
      </c>
      <c r="Q159" s="9" t="str">
        <f>IF(ISNUMBER(P3159),VLOOKUP(P3159,Lookups!#REF!,2),IF(AND(Score!AE3158&gt;0,Score!AG3158= "Positive"),     "Incomplete",""))</f>
        <v/>
      </c>
      <c r="R159" s="122" t="str">
        <f>IF(Score!K3158=0,         VLOOKUP(SUM(Score!N3158:S3158),Lookups!C$2:E$3, 3),   IF(ISNUMBER(Score!K3158),         VLOOKUP(SUM(Score!N3158:S3158),Lookups!C$4:E$11, 3), "")     )</f>
        <v/>
      </c>
      <c r="S159" s="66"/>
      <c r="T159" s="67"/>
      <c r="U159" s="67"/>
      <c r="V159" s="77"/>
      <c r="W159" s="78"/>
      <c r="X159" s="173"/>
      <c r="Y159" s="64"/>
      <c r="Z159" s="13"/>
      <c r="AA159" s="13"/>
    </row>
    <row r="160" spans="1:27" ht="12.75" customHeight="1" x14ac:dyDescent="0.3">
      <c r="A160" s="179"/>
      <c r="B160" s="66"/>
      <c r="C160" s="262"/>
      <c r="D160" s="65"/>
      <c r="E160" s="68"/>
      <c r="F160" s="69"/>
      <c r="G160" s="70"/>
      <c r="H160" s="65"/>
      <c r="I160" s="42" t="str">
        <f xml:space="preserve"> IF(COUNT(Score!G3159:J3159)&gt;0,                                          IF(Score!L3159 = "Positive", "Ask CRAFFT questions", "Ask CAR question only"), "")</f>
        <v/>
      </c>
      <c r="J160" s="75"/>
      <c r="K160" s="67"/>
      <c r="L160" s="67"/>
      <c r="M160" s="67"/>
      <c r="N160" s="67"/>
      <c r="O160" s="65"/>
      <c r="P160" s="38" t="str">
        <f>Score!U3159</f>
        <v/>
      </c>
      <c r="Q160" s="9" t="str">
        <f>IF(ISNUMBER(P3160),VLOOKUP(P3160,Lookups!#REF!,2),IF(AND(Score!AE3159&gt;0,Score!AG3159= "Positive"),     "Incomplete",""))</f>
        <v/>
      </c>
      <c r="R160" s="122" t="str">
        <f>IF(Score!K3159=0,         VLOOKUP(SUM(Score!N3159:S3159),Lookups!C$2:E$3, 3),   IF(ISNUMBER(Score!K3159),         VLOOKUP(SUM(Score!N3159:S3159),Lookups!C$4:E$11, 3), "")     )</f>
        <v/>
      </c>
      <c r="S160" s="66"/>
      <c r="T160" s="67"/>
      <c r="U160" s="67"/>
      <c r="V160" s="77"/>
      <c r="W160" s="78"/>
      <c r="X160" s="173"/>
      <c r="Y160" s="64"/>
      <c r="Z160" s="13"/>
      <c r="AA160" s="13"/>
    </row>
    <row r="161" spans="1:27" ht="12.75" customHeight="1" x14ac:dyDescent="0.3">
      <c r="A161" s="179"/>
      <c r="B161" s="66"/>
      <c r="C161" s="262"/>
      <c r="D161" s="65"/>
      <c r="E161" s="68"/>
      <c r="F161" s="69"/>
      <c r="G161" s="70"/>
      <c r="H161" s="65"/>
      <c r="I161" s="42" t="str">
        <f xml:space="preserve"> IF(COUNT(Score!G3160:J3160)&gt;0,                                          IF(Score!L3160 = "Positive", "Ask CRAFFT questions", "Ask CAR question only"), "")</f>
        <v/>
      </c>
      <c r="J161" s="75"/>
      <c r="K161" s="67"/>
      <c r="L161" s="67"/>
      <c r="M161" s="67"/>
      <c r="N161" s="67"/>
      <c r="O161" s="65"/>
      <c r="P161" s="38" t="str">
        <f>Score!U3160</f>
        <v/>
      </c>
      <c r="Q161" s="9" t="str">
        <f>IF(ISNUMBER(P3161),VLOOKUP(P3161,Lookups!#REF!,2),IF(AND(Score!AE3160&gt;0,Score!AG3160= "Positive"),     "Incomplete",""))</f>
        <v/>
      </c>
      <c r="R161" s="122" t="str">
        <f>IF(Score!K3160=0,         VLOOKUP(SUM(Score!N3160:S3160),Lookups!C$2:E$3, 3),   IF(ISNUMBER(Score!K3160),         VLOOKUP(SUM(Score!N3160:S3160),Lookups!C$4:E$11, 3), "")     )</f>
        <v/>
      </c>
      <c r="S161" s="66"/>
      <c r="T161" s="67"/>
      <c r="U161" s="67"/>
      <c r="V161" s="77"/>
      <c r="W161" s="78"/>
      <c r="X161" s="173"/>
      <c r="Y161" s="64"/>
      <c r="Z161" s="13"/>
      <c r="AA161" s="13"/>
    </row>
    <row r="162" spans="1:27" ht="12.75" customHeight="1" x14ac:dyDescent="0.3">
      <c r="A162" s="179"/>
      <c r="B162" s="66"/>
      <c r="C162" s="262"/>
      <c r="D162" s="65"/>
      <c r="E162" s="68"/>
      <c r="F162" s="69"/>
      <c r="G162" s="70"/>
      <c r="H162" s="65"/>
      <c r="I162" s="42" t="str">
        <f xml:space="preserve"> IF(COUNT(Score!G3161:J3161)&gt;0,                                          IF(Score!L3161 = "Positive", "Ask CRAFFT questions", "Ask CAR question only"), "")</f>
        <v/>
      </c>
      <c r="J162" s="75"/>
      <c r="K162" s="67"/>
      <c r="L162" s="67"/>
      <c r="M162" s="67"/>
      <c r="N162" s="67"/>
      <c r="O162" s="65"/>
      <c r="P162" s="38" t="str">
        <f>Score!U3161</f>
        <v/>
      </c>
      <c r="Q162" s="9" t="str">
        <f>IF(ISNUMBER(P3162),VLOOKUP(P3162,Lookups!#REF!,2),IF(AND(Score!AE3161&gt;0,Score!AG3161= "Positive"),     "Incomplete",""))</f>
        <v/>
      </c>
      <c r="R162" s="122" t="str">
        <f>IF(Score!K3161=0,         VLOOKUP(SUM(Score!N3161:S3161),Lookups!C$2:E$3, 3),   IF(ISNUMBER(Score!K3161),         VLOOKUP(SUM(Score!N3161:S3161),Lookups!C$4:E$11, 3), "")     )</f>
        <v/>
      </c>
      <c r="S162" s="66"/>
      <c r="T162" s="67"/>
      <c r="U162" s="67"/>
      <c r="V162" s="77"/>
      <c r="W162" s="78"/>
      <c r="X162" s="173"/>
      <c r="Y162" s="64"/>
      <c r="Z162" s="13"/>
      <c r="AA162" s="13"/>
    </row>
    <row r="163" spans="1:27" ht="12.75" customHeight="1" x14ac:dyDescent="0.3">
      <c r="A163" s="179"/>
      <c r="B163" s="66"/>
      <c r="C163" s="262"/>
      <c r="D163" s="65"/>
      <c r="E163" s="68"/>
      <c r="F163" s="69"/>
      <c r="G163" s="70"/>
      <c r="H163" s="65"/>
      <c r="I163" s="42" t="str">
        <f xml:space="preserve"> IF(COUNT(Score!G3162:J3162)&gt;0,                                          IF(Score!L3162 = "Positive", "Ask CRAFFT questions", "Ask CAR question only"), "")</f>
        <v/>
      </c>
      <c r="J163" s="75"/>
      <c r="K163" s="67"/>
      <c r="L163" s="67"/>
      <c r="M163" s="67"/>
      <c r="N163" s="67"/>
      <c r="O163" s="65"/>
      <c r="P163" s="38" t="str">
        <f>Score!U3162</f>
        <v/>
      </c>
      <c r="Q163" s="9" t="str">
        <f>IF(ISNUMBER(P3163),VLOOKUP(P3163,Lookups!#REF!,2),IF(AND(Score!AE3162&gt;0,Score!AG3162= "Positive"),     "Incomplete",""))</f>
        <v/>
      </c>
      <c r="R163" s="122" t="str">
        <f>IF(Score!K3162=0,         VLOOKUP(SUM(Score!N3162:S3162),Lookups!C$2:E$3, 3),   IF(ISNUMBER(Score!K3162),         VLOOKUP(SUM(Score!N3162:S3162),Lookups!C$4:E$11, 3), "")     )</f>
        <v/>
      </c>
      <c r="S163" s="66"/>
      <c r="T163" s="67"/>
      <c r="U163" s="67"/>
      <c r="V163" s="77"/>
      <c r="W163" s="78"/>
      <c r="X163" s="173"/>
      <c r="Y163" s="64"/>
      <c r="Z163" s="13"/>
      <c r="AA163" s="13"/>
    </row>
    <row r="164" spans="1:27" ht="12.75" customHeight="1" x14ac:dyDescent="0.3">
      <c r="A164" s="179"/>
      <c r="B164" s="66"/>
      <c r="C164" s="262"/>
      <c r="D164" s="65"/>
      <c r="E164" s="68"/>
      <c r="F164" s="69"/>
      <c r="G164" s="70"/>
      <c r="H164" s="65"/>
      <c r="I164" s="42" t="str">
        <f xml:space="preserve"> IF(COUNT(Score!G3163:J3163)&gt;0,                                          IF(Score!L3163 = "Positive", "Ask CRAFFT questions", "Ask CAR question only"), "")</f>
        <v/>
      </c>
      <c r="J164" s="75"/>
      <c r="K164" s="67"/>
      <c r="L164" s="67"/>
      <c r="M164" s="67"/>
      <c r="N164" s="67"/>
      <c r="O164" s="65"/>
      <c r="P164" s="38" t="str">
        <f>Score!U3163</f>
        <v/>
      </c>
      <c r="Q164" s="9" t="str">
        <f>IF(ISNUMBER(P3164),VLOOKUP(P3164,Lookups!#REF!,2),IF(AND(Score!AE3163&gt;0,Score!AG3163= "Positive"),     "Incomplete",""))</f>
        <v/>
      </c>
      <c r="R164" s="122" t="str">
        <f>IF(Score!K3163=0,         VLOOKUP(SUM(Score!N3163:S3163),Lookups!C$2:E$3, 3),   IF(ISNUMBER(Score!K3163),         VLOOKUP(SUM(Score!N3163:S3163),Lookups!C$4:E$11, 3), "")     )</f>
        <v/>
      </c>
      <c r="S164" s="66"/>
      <c r="T164" s="67"/>
      <c r="U164" s="67"/>
      <c r="V164" s="77"/>
      <c r="W164" s="78"/>
      <c r="X164" s="173"/>
      <c r="Y164" s="64"/>
      <c r="Z164" s="13"/>
      <c r="AA164" s="13"/>
    </row>
    <row r="165" spans="1:27" ht="12.75" customHeight="1" x14ac:dyDescent="0.3">
      <c r="A165" s="179"/>
      <c r="B165" s="66"/>
      <c r="C165" s="262"/>
      <c r="D165" s="65"/>
      <c r="E165" s="68"/>
      <c r="F165" s="69"/>
      <c r="G165" s="70"/>
      <c r="H165" s="65"/>
      <c r="I165" s="42" t="str">
        <f xml:space="preserve"> IF(COUNT(Score!G3164:J3164)&gt;0,                                          IF(Score!L3164 = "Positive", "Ask CRAFFT questions", "Ask CAR question only"), "")</f>
        <v/>
      </c>
      <c r="J165" s="75"/>
      <c r="K165" s="67"/>
      <c r="L165" s="67"/>
      <c r="M165" s="67"/>
      <c r="N165" s="67"/>
      <c r="O165" s="65"/>
      <c r="P165" s="38" t="str">
        <f>Score!U3164</f>
        <v/>
      </c>
      <c r="Q165" s="9" t="str">
        <f>IF(ISNUMBER(P3165),VLOOKUP(P3165,Lookups!#REF!,2),IF(AND(Score!AE3164&gt;0,Score!AG3164= "Positive"),     "Incomplete",""))</f>
        <v/>
      </c>
      <c r="R165" s="122" t="str">
        <f>IF(Score!K3164=0,         VLOOKUP(SUM(Score!N3164:S3164),Lookups!C$2:E$3, 3),   IF(ISNUMBER(Score!K3164),         VLOOKUP(SUM(Score!N3164:S3164),Lookups!C$4:E$11, 3), "")     )</f>
        <v/>
      </c>
      <c r="S165" s="66"/>
      <c r="T165" s="67"/>
      <c r="U165" s="67"/>
      <c r="V165" s="77"/>
      <c r="W165" s="78"/>
      <c r="X165" s="173"/>
      <c r="Y165" s="64"/>
      <c r="Z165" s="13"/>
      <c r="AA165" s="13"/>
    </row>
    <row r="166" spans="1:27" ht="12.75" customHeight="1" x14ac:dyDescent="0.3">
      <c r="A166" s="179"/>
      <c r="B166" s="66"/>
      <c r="C166" s="262"/>
      <c r="D166" s="65"/>
      <c r="E166" s="68"/>
      <c r="F166" s="69"/>
      <c r="G166" s="70"/>
      <c r="H166" s="65"/>
      <c r="I166" s="42" t="str">
        <f xml:space="preserve"> IF(COUNT(Score!G3165:J3165)&gt;0,                                          IF(Score!L3165 = "Positive", "Ask CRAFFT questions", "Ask CAR question only"), "")</f>
        <v/>
      </c>
      <c r="J166" s="75"/>
      <c r="K166" s="67"/>
      <c r="L166" s="67"/>
      <c r="M166" s="67"/>
      <c r="N166" s="67"/>
      <c r="O166" s="65"/>
      <c r="P166" s="38" t="str">
        <f>Score!U3165</f>
        <v/>
      </c>
      <c r="Q166" s="9" t="str">
        <f>IF(ISNUMBER(P3166),VLOOKUP(P3166,Lookups!#REF!,2),IF(AND(Score!AE3165&gt;0,Score!AG3165= "Positive"),     "Incomplete",""))</f>
        <v/>
      </c>
      <c r="R166" s="122" t="str">
        <f>IF(Score!K3165=0,         VLOOKUP(SUM(Score!N3165:S3165),Lookups!C$2:E$3, 3),   IF(ISNUMBER(Score!K3165),         VLOOKUP(SUM(Score!N3165:S3165),Lookups!C$4:E$11, 3), "")     )</f>
        <v/>
      </c>
      <c r="S166" s="66"/>
      <c r="T166" s="67"/>
      <c r="U166" s="67"/>
      <c r="V166" s="77"/>
      <c r="W166" s="78"/>
      <c r="X166" s="173"/>
      <c r="Y166" s="64"/>
      <c r="Z166" s="13"/>
      <c r="AA166" s="13"/>
    </row>
    <row r="167" spans="1:27" ht="12.75" customHeight="1" x14ac:dyDescent="0.3">
      <c r="A167" s="179"/>
      <c r="B167" s="66"/>
      <c r="C167" s="262"/>
      <c r="D167" s="65"/>
      <c r="E167" s="68"/>
      <c r="F167" s="69"/>
      <c r="G167" s="70"/>
      <c r="H167" s="65"/>
      <c r="I167" s="42" t="str">
        <f xml:space="preserve"> IF(COUNT(Score!G3166:J3166)&gt;0,                                          IF(Score!L3166 = "Positive", "Ask CRAFFT questions", "Ask CAR question only"), "")</f>
        <v/>
      </c>
      <c r="J167" s="75"/>
      <c r="K167" s="67"/>
      <c r="L167" s="67"/>
      <c r="M167" s="67"/>
      <c r="N167" s="67"/>
      <c r="O167" s="65"/>
      <c r="P167" s="38" t="str">
        <f>Score!U3166</f>
        <v/>
      </c>
      <c r="Q167" s="9" t="str">
        <f>IF(ISNUMBER(P3167),VLOOKUP(P3167,Lookups!#REF!,2),IF(AND(Score!AE3166&gt;0,Score!AG3166= "Positive"),     "Incomplete",""))</f>
        <v/>
      </c>
      <c r="R167" s="122" t="str">
        <f>IF(Score!K3166=0,         VLOOKUP(SUM(Score!N3166:S3166),Lookups!C$2:E$3, 3),   IF(ISNUMBER(Score!K3166),         VLOOKUP(SUM(Score!N3166:S3166),Lookups!C$4:E$11, 3), "")     )</f>
        <v/>
      </c>
      <c r="S167" s="66"/>
      <c r="T167" s="67"/>
      <c r="U167" s="67"/>
      <c r="V167" s="77"/>
      <c r="W167" s="78"/>
      <c r="X167" s="173"/>
      <c r="Y167" s="64"/>
      <c r="Z167" s="13"/>
      <c r="AA167" s="13"/>
    </row>
    <row r="168" spans="1:27" ht="12.75" customHeight="1" x14ac:dyDescent="0.3">
      <c r="A168" s="179"/>
      <c r="B168" s="66"/>
      <c r="C168" s="262"/>
      <c r="D168" s="65"/>
      <c r="E168" s="68"/>
      <c r="F168" s="69"/>
      <c r="G168" s="70"/>
      <c r="H168" s="65"/>
      <c r="I168" s="42" t="str">
        <f xml:space="preserve"> IF(COUNT(Score!G3167:J3167)&gt;0,                                          IF(Score!L3167 = "Positive", "Ask CRAFFT questions", "Ask CAR question only"), "")</f>
        <v/>
      </c>
      <c r="J168" s="75"/>
      <c r="K168" s="67"/>
      <c r="L168" s="67"/>
      <c r="M168" s="67"/>
      <c r="N168" s="67"/>
      <c r="O168" s="65"/>
      <c r="P168" s="38" t="str">
        <f>Score!U3167</f>
        <v/>
      </c>
      <c r="Q168" s="9" t="str">
        <f>IF(ISNUMBER(P3168),VLOOKUP(P3168,Lookups!#REF!,2),IF(AND(Score!AE3167&gt;0,Score!AG3167= "Positive"),     "Incomplete",""))</f>
        <v/>
      </c>
      <c r="R168" s="122" t="str">
        <f>IF(Score!K3167=0,         VLOOKUP(SUM(Score!N3167:S3167),Lookups!C$2:E$3, 3),   IF(ISNUMBER(Score!K3167),         VLOOKUP(SUM(Score!N3167:S3167),Lookups!C$4:E$11, 3), "")     )</f>
        <v/>
      </c>
      <c r="S168" s="66"/>
      <c r="T168" s="67"/>
      <c r="U168" s="67"/>
      <c r="V168" s="77"/>
      <c r="W168" s="78"/>
      <c r="X168" s="173"/>
      <c r="Y168" s="64"/>
      <c r="Z168" s="13"/>
      <c r="AA168" s="13"/>
    </row>
    <row r="169" spans="1:27" ht="12.75" customHeight="1" x14ac:dyDescent="0.3">
      <c r="A169" s="179"/>
      <c r="B169" s="66"/>
      <c r="C169" s="262"/>
      <c r="D169" s="65"/>
      <c r="E169" s="68"/>
      <c r="F169" s="69"/>
      <c r="G169" s="70"/>
      <c r="H169" s="65"/>
      <c r="I169" s="42" t="str">
        <f xml:space="preserve"> IF(COUNT(Score!G3168:J3168)&gt;0,                                          IF(Score!L3168 = "Positive", "Ask CRAFFT questions", "Ask CAR question only"), "")</f>
        <v/>
      </c>
      <c r="J169" s="75"/>
      <c r="K169" s="67"/>
      <c r="L169" s="67"/>
      <c r="M169" s="67"/>
      <c r="N169" s="67"/>
      <c r="O169" s="65"/>
      <c r="P169" s="38" t="str">
        <f>Score!U3168</f>
        <v/>
      </c>
      <c r="Q169" s="9" t="str">
        <f>IF(ISNUMBER(P3169),VLOOKUP(P3169,Lookups!#REF!,2),IF(AND(Score!AE3168&gt;0,Score!AG3168= "Positive"),     "Incomplete",""))</f>
        <v/>
      </c>
      <c r="R169" s="122" t="str">
        <f>IF(Score!K3168=0,         VLOOKUP(SUM(Score!N3168:S3168),Lookups!C$2:E$3, 3),   IF(ISNUMBER(Score!K3168),         VLOOKUP(SUM(Score!N3168:S3168),Lookups!C$4:E$11, 3), "")     )</f>
        <v/>
      </c>
      <c r="S169" s="66"/>
      <c r="T169" s="67"/>
      <c r="U169" s="67"/>
      <c r="V169" s="77"/>
      <c r="W169" s="78"/>
      <c r="X169" s="173"/>
      <c r="Y169" s="64"/>
      <c r="Z169" s="13"/>
      <c r="AA169" s="13"/>
    </row>
    <row r="170" spans="1:27" ht="12.75" customHeight="1" x14ac:dyDescent="0.3">
      <c r="A170" s="179"/>
      <c r="B170" s="66"/>
      <c r="C170" s="262"/>
      <c r="D170" s="65"/>
      <c r="E170" s="68"/>
      <c r="F170" s="69"/>
      <c r="G170" s="70"/>
      <c r="H170" s="65"/>
      <c r="I170" s="42" t="str">
        <f xml:space="preserve"> IF(COUNT(Score!G3169:J3169)&gt;0,                                          IF(Score!L3169 = "Positive", "Ask CRAFFT questions", "Ask CAR question only"), "")</f>
        <v/>
      </c>
      <c r="J170" s="75"/>
      <c r="K170" s="67"/>
      <c r="L170" s="67"/>
      <c r="M170" s="67"/>
      <c r="N170" s="67"/>
      <c r="O170" s="65"/>
      <c r="P170" s="38" t="str">
        <f>Score!U3169</f>
        <v/>
      </c>
      <c r="Q170" s="9" t="str">
        <f>IF(ISNUMBER(P3170),VLOOKUP(P3170,Lookups!#REF!,2),IF(AND(Score!AE3169&gt;0,Score!AG3169= "Positive"),     "Incomplete",""))</f>
        <v/>
      </c>
      <c r="R170" s="122" t="str">
        <f>IF(Score!K3169=0,         VLOOKUP(SUM(Score!N3169:S3169),Lookups!C$2:E$3, 3),   IF(ISNUMBER(Score!K3169),         VLOOKUP(SUM(Score!N3169:S3169),Lookups!C$4:E$11, 3), "")     )</f>
        <v/>
      </c>
      <c r="S170" s="66"/>
      <c r="T170" s="67"/>
      <c r="U170" s="67"/>
      <c r="V170" s="77"/>
      <c r="W170" s="78"/>
      <c r="X170" s="173"/>
      <c r="Y170" s="64"/>
      <c r="Z170" s="13"/>
      <c r="AA170" s="13"/>
    </row>
    <row r="171" spans="1:27" ht="12.75" customHeight="1" x14ac:dyDescent="0.3">
      <c r="A171" s="179"/>
      <c r="B171" s="66"/>
      <c r="C171" s="262"/>
      <c r="D171" s="65"/>
      <c r="E171" s="68"/>
      <c r="F171" s="69"/>
      <c r="G171" s="70"/>
      <c r="H171" s="65"/>
      <c r="I171" s="42" t="str">
        <f xml:space="preserve"> IF(COUNT(Score!G3170:J3170)&gt;0,                                          IF(Score!L3170 = "Positive", "Ask CRAFFT questions", "Ask CAR question only"), "")</f>
        <v/>
      </c>
      <c r="J171" s="75"/>
      <c r="K171" s="67"/>
      <c r="L171" s="67"/>
      <c r="M171" s="67"/>
      <c r="N171" s="67"/>
      <c r="O171" s="65"/>
      <c r="P171" s="38" t="str">
        <f>Score!U3170</f>
        <v/>
      </c>
      <c r="Q171" s="9" t="str">
        <f>IF(ISNUMBER(P3171),VLOOKUP(P3171,Lookups!#REF!,2),IF(AND(Score!AE3170&gt;0,Score!AG3170= "Positive"),     "Incomplete",""))</f>
        <v/>
      </c>
      <c r="R171" s="122" t="str">
        <f>IF(Score!K3170=0,         VLOOKUP(SUM(Score!N3170:S3170),Lookups!C$2:E$3, 3),   IF(ISNUMBER(Score!K3170),         VLOOKUP(SUM(Score!N3170:S3170),Lookups!C$4:E$11, 3), "")     )</f>
        <v/>
      </c>
      <c r="S171" s="66"/>
      <c r="T171" s="67"/>
      <c r="U171" s="67"/>
      <c r="V171" s="77"/>
      <c r="W171" s="78"/>
      <c r="X171" s="173"/>
      <c r="Y171" s="64"/>
      <c r="Z171" s="13"/>
      <c r="AA171" s="13"/>
    </row>
    <row r="172" spans="1:27" ht="12.75" customHeight="1" x14ac:dyDescent="0.3">
      <c r="A172" s="179"/>
      <c r="B172" s="66"/>
      <c r="C172" s="262"/>
      <c r="D172" s="65"/>
      <c r="E172" s="68"/>
      <c r="F172" s="69"/>
      <c r="G172" s="70"/>
      <c r="H172" s="65"/>
      <c r="I172" s="42" t="str">
        <f xml:space="preserve"> IF(COUNT(Score!G3171:J3171)&gt;0,                                          IF(Score!L3171 = "Positive", "Ask CRAFFT questions", "Ask CAR question only"), "")</f>
        <v/>
      </c>
      <c r="J172" s="75"/>
      <c r="K172" s="67"/>
      <c r="L172" s="67"/>
      <c r="M172" s="67"/>
      <c r="N172" s="67"/>
      <c r="O172" s="65"/>
      <c r="P172" s="38" t="str">
        <f>Score!U3171</f>
        <v/>
      </c>
      <c r="Q172" s="9" t="str">
        <f>IF(ISNUMBER(P3172),VLOOKUP(P3172,Lookups!#REF!,2),IF(AND(Score!AE3171&gt;0,Score!AG3171= "Positive"),     "Incomplete",""))</f>
        <v/>
      </c>
      <c r="R172" s="122" t="str">
        <f>IF(Score!K3171=0,         VLOOKUP(SUM(Score!N3171:S3171),Lookups!C$2:E$3, 3),   IF(ISNUMBER(Score!K3171),         VLOOKUP(SUM(Score!N3171:S3171),Lookups!C$4:E$11, 3), "")     )</f>
        <v/>
      </c>
      <c r="S172" s="66"/>
      <c r="T172" s="67"/>
      <c r="U172" s="67"/>
      <c r="V172" s="77"/>
      <c r="W172" s="78"/>
      <c r="X172" s="173"/>
      <c r="Y172" s="64"/>
      <c r="Z172" s="13"/>
      <c r="AA172" s="13"/>
    </row>
    <row r="173" spans="1:27" ht="12.75" customHeight="1" x14ac:dyDescent="0.3">
      <c r="A173" s="179"/>
      <c r="B173" s="66"/>
      <c r="C173" s="262"/>
      <c r="D173" s="65"/>
      <c r="E173" s="68"/>
      <c r="F173" s="69"/>
      <c r="G173" s="70"/>
      <c r="H173" s="65"/>
      <c r="I173" s="42" t="str">
        <f xml:space="preserve"> IF(COUNT(Score!G3172:J3172)&gt;0,                                          IF(Score!L3172 = "Positive", "Ask CRAFFT questions", "Ask CAR question only"), "")</f>
        <v/>
      </c>
      <c r="J173" s="75"/>
      <c r="K173" s="67"/>
      <c r="L173" s="67"/>
      <c r="M173" s="67"/>
      <c r="N173" s="67"/>
      <c r="O173" s="65"/>
      <c r="P173" s="38" t="str">
        <f>Score!U3172</f>
        <v/>
      </c>
      <c r="Q173" s="9" t="str">
        <f>IF(ISNUMBER(P3173),VLOOKUP(P3173,Lookups!#REF!,2),IF(AND(Score!AE3172&gt;0,Score!AG3172= "Positive"),     "Incomplete",""))</f>
        <v/>
      </c>
      <c r="R173" s="122" t="str">
        <f>IF(Score!K3172=0,         VLOOKUP(SUM(Score!N3172:S3172),Lookups!C$2:E$3, 3),   IF(ISNUMBER(Score!K3172),         VLOOKUP(SUM(Score!N3172:S3172),Lookups!C$4:E$11, 3), "")     )</f>
        <v/>
      </c>
      <c r="S173" s="66"/>
      <c r="T173" s="67"/>
      <c r="U173" s="67"/>
      <c r="V173" s="77"/>
      <c r="W173" s="78"/>
      <c r="X173" s="173"/>
      <c r="Y173" s="64"/>
      <c r="Z173" s="13"/>
      <c r="AA173" s="13"/>
    </row>
    <row r="174" spans="1:27" ht="12.75" customHeight="1" x14ac:dyDescent="0.3">
      <c r="A174" s="179"/>
      <c r="B174" s="66"/>
      <c r="C174" s="262"/>
      <c r="D174" s="65"/>
      <c r="E174" s="68"/>
      <c r="F174" s="69"/>
      <c r="G174" s="70"/>
      <c r="H174" s="65"/>
      <c r="I174" s="42" t="str">
        <f xml:space="preserve"> IF(COUNT(Score!G3173:J3173)&gt;0,                                          IF(Score!L3173 = "Positive", "Ask CRAFFT questions", "Ask CAR question only"), "")</f>
        <v/>
      </c>
      <c r="J174" s="75"/>
      <c r="K174" s="67"/>
      <c r="L174" s="67"/>
      <c r="M174" s="67"/>
      <c r="N174" s="67"/>
      <c r="O174" s="65"/>
      <c r="P174" s="38" t="str">
        <f>Score!U3173</f>
        <v/>
      </c>
      <c r="Q174" s="9" t="str">
        <f>IF(ISNUMBER(P3174),VLOOKUP(P3174,Lookups!#REF!,2),IF(AND(Score!AE3173&gt;0,Score!AG3173= "Positive"),     "Incomplete",""))</f>
        <v/>
      </c>
      <c r="R174" s="122" t="str">
        <f>IF(Score!K3173=0,         VLOOKUP(SUM(Score!N3173:S3173),Lookups!C$2:E$3, 3),   IF(ISNUMBER(Score!K3173),         VLOOKUP(SUM(Score!N3173:S3173),Lookups!C$4:E$11, 3), "")     )</f>
        <v/>
      </c>
      <c r="S174" s="66"/>
      <c r="T174" s="67"/>
      <c r="U174" s="67"/>
      <c r="V174" s="77"/>
      <c r="W174" s="78"/>
      <c r="X174" s="173"/>
      <c r="Y174" s="64"/>
      <c r="Z174" s="13"/>
      <c r="AA174" s="13"/>
    </row>
    <row r="175" spans="1:27" ht="12.75" customHeight="1" x14ac:dyDescent="0.3">
      <c r="A175" s="179"/>
      <c r="B175" s="66"/>
      <c r="C175" s="262"/>
      <c r="D175" s="65"/>
      <c r="E175" s="68"/>
      <c r="F175" s="69"/>
      <c r="G175" s="70"/>
      <c r="H175" s="65"/>
      <c r="I175" s="42" t="str">
        <f xml:space="preserve"> IF(COUNT(Score!G3174:J3174)&gt;0,                                          IF(Score!L3174 = "Positive", "Ask CRAFFT questions", "Ask CAR question only"), "")</f>
        <v/>
      </c>
      <c r="J175" s="75"/>
      <c r="K175" s="67"/>
      <c r="L175" s="67"/>
      <c r="M175" s="67"/>
      <c r="N175" s="67"/>
      <c r="O175" s="65"/>
      <c r="P175" s="38" t="str">
        <f>Score!U3174</f>
        <v/>
      </c>
      <c r="Q175" s="9" t="str">
        <f>IF(ISNUMBER(P3175),VLOOKUP(P3175,Lookups!#REF!,2),IF(AND(Score!AE3174&gt;0,Score!AG3174= "Positive"),     "Incomplete",""))</f>
        <v/>
      </c>
      <c r="R175" s="122" t="str">
        <f>IF(Score!K3174=0,         VLOOKUP(SUM(Score!N3174:S3174),Lookups!C$2:E$3, 3),   IF(ISNUMBER(Score!K3174),         VLOOKUP(SUM(Score!N3174:S3174),Lookups!C$4:E$11, 3), "")     )</f>
        <v/>
      </c>
      <c r="S175" s="66"/>
      <c r="T175" s="67"/>
      <c r="U175" s="67"/>
      <c r="V175" s="77"/>
      <c r="W175" s="78"/>
      <c r="X175" s="173"/>
      <c r="Y175" s="64"/>
      <c r="Z175" s="13"/>
      <c r="AA175" s="13"/>
    </row>
    <row r="176" spans="1:27" ht="12.75" customHeight="1" x14ac:dyDescent="0.3">
      <c r="A176" s="179"/>
      <c r="B176" s="66"/>
      <c r="C176" s="262"/>
      <c r="D176" s="65"/>
      <c r="E176" s="68"/>
      <c r="F176" s="69"/>
      <c r="G176" s="70"/>
      <c r="H176" s="65"/>
      <c r="I176" s="42" t="str">
        <f xml:space="preserve"> IF(COUNT(Score!G3175:J3175)&gt;0,                                          IF(Score!L3175 = "Positive", "Ask CRAFFT questions", "Ask CAR question only"), "")</f>
        <v/>
      </c>
      <c r="J176" s="75"/>
      <c r="K176" s="67"/>
      <c r="L176" s="67"/>
      <c r="M176" s="67"/>
      <c r="N176" s="67"/>
      <c r="O176" s="65"/>
      <c r="P176" s="38" t="str">
        <f>Score!U3175</f>
        <v/>
      </c>
      <c r="Q176" s="9" t="str">
        <f>IF(ISNUMBER(P3176),VLOOKUP(P3176,Lookups!#REF!,2),IF(AND(Score!AE3175&gt;0,Score!AG3175= "Positive"),     "Incomplete",""))</f>
        <v/>
      </c>
      <c r="R176" s="122" t="str">
        <f>IF(Score!K3175=0,         VLOOKUP(SUM(Score!N3175:S3175),Lookups!C$2:E$3, 3),   IF(ISNUMBER(Score!K3175),         VLOOKUP(SUM(Score!N3175:S3175),Lookups!C$4:E$11, 3), "")     )</f>
        <v/>
      </c>
      <c r="S176" s="66"/>
      <c r="T176" s="67"/>
      <c r="U176" s="67"/>
      <c r="V176" s="77"/>
      <c r="W176" s="78"/>
      <c r="X176" s="173"/>
      <c r="Y176" s="64"/>
      <c r="Z176" s="13"/>
      <c r="AA176" s="13"/>
    </row>
    <row r="177" spans="1:27" ht="12.75" customHeight="1" x14ac:dyDescent="0.3">
      <c r="A177" s="179"/>
      <c r="B177" s="66"/>
      <c r="C177" s="262"/>
      <c r="D177" s="65"/>
      <c r="E177" s="68"/>
      <c r="F177" s="69"/>
      <c r="G177" s="70"/>
      <c r="H177" s="65"/>
      <c r="I177" s="42" t="str">
        <f xml:space="preserve"> IF(COUNT(Score!G3176:J3176)&gt;0,                                          IF(Score!L3176 = "Positive", "Ask CRAFFT questions", "Ask CAR question only"), "")</f>
        <v/>
      </c>
      <c r="J177" s="75"/>
      <c r="K177" s="67"/>
      <c r="L177" s="67"/>
      <c r="M177" s="67"/>
      <c r="N177" s="67"/>
      <c r="O177" s="65"/>
      <c r="P177" s="38" t="str">
        <f>Score!U3176</f>
        <v/>
      </c>
      <c r="Q177" s="9" t="str">
        <f>IF(ISNUMBER(P3177),VLOOKUP(P3177,Lookups!#REF!,2),IF(AND(Score!AE3176&gt;0,Score!AG3176= "Positive"),     "Incomplete",""))</f>
        <v/>
      </c>
      <c r="R177" s="122" t="str">
        <f>IF(Score!K3176=0,         VLOOKUP(SUM(Score!N3176:S3176),Lookups!C$2:E$3, 3),   IF(ISNUMBER(Score!K3176),         VLOOKUP(SUM(Score!N3176:S3176),Lookups!C$4:E$11, 3), "")     )</f>
        <v/>
      </c>
      <c r="S177" s="66"/>
      <c r="T177" s="67"/>
      <c r="U177" s="67"/>
      <c r="V177" s="77"/>
      <c r="W177" s="78"/>
      <c r="X177" s="173"/>
      <c r="Y177" s="64"/>
      <c r="Z177" s="13"/>
      <c r="AA177" s="13"/>
    </row>
    <row r="178" spans="1:27" ht="12.75" customHeight="1" x14ac:dyDescent="0.3">
      <c r="A178" s="179"/>
      <c r="B178" s="66"/>
      <c r="C178" s="262"/>
      <c r="D178" s="65"/>
      <c r="E178" s="68"/>
      <c r="F178" s="69"/>
      <c r="G178" s="70"/>
      <c r="H178" s="65"/>
      <c r="I178" s="42" t="str">
        <f xml:space="preserve"> IF(COUNT(Score!G3177:J3177)&gt;0,                                          IF(Score!L3177 = "Positive", "Ask CRAFFT questions", "Ask CAR question only"), "")</f>
        <v/>
      </c>
      <c r="J178" s="75"/>
      <c r="K178" s="67"/>
      <c r="L178" s="67"/>
      <c r="M178" s="67"/>
      <c r="N178" s="67"/>
      <c r="O178" s="65"/>
      <c r="P178" s="38" t="str">
        <f>Score!U3177</f>
        <v/>
      </c>
      <c r="Q178" s="9" t="str">
        <f>IF(ISNUMBER(P3178),VLOOKUP(P3178,Lookups!#REF!,2),IF(AND(Score!AE3177&gt;0,Score!AG3177= "Positive"),     "Incomplete",""))</f>
        <v/>
      </c>
      <c r="R178" s="122" t="str">
        <f>IF(Score!K3177=0,         VLOOKUP(SUM(Score!N3177:S3177),Lookups!C$2:E$3, 3),   IF(ISNUMBER(Score!K3177),         VLOOKUP(SUM(Score!N3177:S3177),Lookups!C$4:E$11, 3), "")     )</f>
        <v/>
      </c>
      <c r="S178" s="66"/>
      <c r="T178" s="67"/>
      <c r="U178" s="67"/>
      <c r="V178" s="77"/>
      <c r="W178" s="78"/>
      <c r="X178" s="173"/>
      <c r="Y178" s="64"/>
      <c r="Z178" s="13"/>
      <c r="AA178" s="13"/>
    </row>
    <row r="179" spans="1:27" ht="12.75" customHeight="1" x14ac:dyDescent="0.3">
      <c r="A179" s="179"/>
      <c r="B179" s="66"/>
      <c r="C179" s="262"/>
      <c r="D179" s="65"/>
      <c r="E179" s="68"/>
      <c r="F179" s="69"/>
      <c r="G179" s="70"/>
      <c r="H179" s="65"/>
      <c r="I179" s="42" t="str">
        <f xml:space="preserve"> IF(COUNT(Score!G3178:J3178)&gt;0,                                          IF(Score!L3178 = "Positive", "Ask CRAFFT questions", "Ask CAR question only"), "")</f>
        <v/>
      </c>
      <c r="J179" s="75"/>
      <c r="K179" s="67"/>
      <c r="L179" s="67"/>
      <c r="M179" s="67"/>
      <c r="N179" s="67"/>
      <c r="O179" s="65"/>
      <c r="P179" s="38" t="str">
        <f>Score!U3178</f>
        <v/>
      </c>
      <c r="Q179" s="9" t="str">
        <f>IF(ISNUMBER(P3179),VLOOKUP(P3179,Lookups!#REF!,2),IF(AND(Score!AE3178&gt;0,Score!AG3178= "Positive"),     "Incomplete",""))</f>
        <v/>
      </c>
      <c r="R179" s="122" t="str">
        <f>IF(Score!K3178=0,         VLOOKUP(SUM(Score!N3178:S3178),Lookups!C$2:E$3, 3),   IF(ISNUMBER(Score!K3178),         VLOOKUP(SUM(Score!N3178:S3178),Lookups!C$4:E$11, 3), "")     )</f>
        <v/>
      </c>
      <c r="S179" s="66"/>
      <c r="T179" s="67"/>
      <c r="U179" s="67"/>
      <c r="V179" s="77"/>
      <c r="W179" s="78"/>
      <c r="X179" s="173"/>
      <c r="Y179" s="64"/>
      <c r="Z179" s="13"/>
      <c r="AA179" s="13"/>
    </row>
    <row r="180" spans="1:27" ht="12.75" customHeight="1" x14ac:dyDescent="0.3">
      <c r="A180" s="179"/>
      <c r="B180" s="66"/>
      <c r="C180" s="262"/>
      <c r="D180" s="65"/>
      <c r="E180" s="68"/>
      <c r="F180" s="69"/>
      <c r="G180" s="70"/>
      <c r="H180" s="65"/>
      <c r="I180" s="42" t="str">
        <f xml:space="preserve"> IF(COUNT(Score!G3179:J3179)&gt;0,                                          IF(Score!L3179 = "Positive", "Ask CRAFFT questions", "Ask CAR question only"), "")</f>
        <v/>
      </c>
      <c r="J180" s="75"/>
      <c r="K180" s="67"/>
      <c r="L180" s="67"/>
      <c r="M180" s="67"/>
      <c r="N180" s="67"/>
      <c r="O180" s="65"/>
      <c r="P180" s="38" t="str">
        <f>Score!U3179</f>
        <v/>
      </c>
      <c r="Q180" s="9" t="str">
        <f>IF(ISNUMBER(P3180),VLOOKUP(P3180,Lookups!#REF!,2),IF(AND(Score!AE3179&gt;0,Score!AG3179= "Positive"),     "Incomplete",""))</f>
        <v/>
      </c>
      <c r="R180" s="122" t="str">
        <f>IF(Score!K3179=0,         VLOOKUP(SUM(Score!N3179:S3179),Lookups!C$2:E$3, 3),   IF(ISNUMBER(Score!K3179),         VLOOKUP(SUM(Score!N3179:S3179),Lookups!C$4:E$11, 3), "")     )</f>
        <v/>
      </c>
      <c r="S180" s="66"/>
      <c r="T180" s="67"/>
      <c r="U180" s="67"/>
      <c r="V180" s="77"/>
      <c r="W180" s="78"/>
      <c r="X180" s="173"/>
      <c r="Y180" s="64"/>
      <c r="Z180" s="13"/>
      <c r="AA180" s="13"/>
    </row>
    <row r="181" spans="1:27" ht="12.75" customHeight="1" x14ac:dyDescent="0.3">
      <c r="A181" s="179"/>
      <c r="B181" s="66"/>
      <c r="C181" s="262"/>
      <c r="D181" s="65"/>
      <c r="E181" s="68"/>
      <c r="F181" s="69"/>
      <c r="G181" s="70"/>
      <c r="H181" s="65"/>
      <c r="I181" s="42" t="str">
        <f xml:space="preserve"> IF(COUNT(Score!G3180:J3180)&gt;0,                                          IF(Score!L3180 = "Positive", "Ask CRAFFT questions", "Ask CAR question only"), "")</f>
        <v/>
      </c>
      <c r="J181" s="75"/>
      <c r="K181" s="67"/>
      <c r="L181" s="67"/>
      <c r="M181" s="67"/>
      <c r="N181" s="67"/>
      <c r="O181" s="65"/>
      <c r="P181" s="38" t="str">
        <f>Score!U3180</f>
        <v/>
      </c>
      <c r="Q181" s="9" t="str">
        <f>IF(ISNUMBER(P3181),VLOOKUP(P3181,Lookups!#REF!,2),IF(AND(Score!AE3180&gt;0,Score!AG3180= "Positive"),     "Incomplete",""))</f>
        <v/>
      </c>
      <c r="R181" s="122" t="str">
        <f>IF(Score!K3180=0,         VLOOKUP(SUM(Score!N3180:S3180),Lookups!C$2:E$3, 3),   IF(ISNUMBER(Score!K3180),         VLOOKUP(SUM(Score!N3180:S3180),Lookups!C$4:E$11, 3), "")     )</f>
        <v/>
      </c>
      <c r="S181" s="66"/>
      <c r="T181" s="67"/>
      <c r="U181" s="67"/>
      <c r="V181" s="77"/>
      <c r="W181" s="78"/>
      <c r="X181" s="173"/>
      <c r="Y181" s="64"/>
      <c r="Z181" s="13"/>
      <c r="AA181" s="13"/>
    </row>
    <row r="182" spans="1:27" ht="12.75" customHeight="1" x14ac:dyDescent="0.3">
      <c r="A182" s="179"/>
      <c r="B182" s="66"/>
      <c r="C182" s="262"/>
      <c r="D182" s="65"/>
      <c r="E182" s="68"/>
      <c r="F182" s="69"/>
      <c r="G182" s="70"/>
      <c r="H182" s="65"/>
      <c r="I182" s="42" t="str">
        <f xml:space="preserve"> IF(COUNT(Score!G3181:J3181)&gt;0,                                          IF(Score!L3181 = "Positive", "Ask CRAFFT questions", "Ask CAR question only"), "")</f>
        <v/>
      </c>
      <c r="J182" s="75"/>
      <c r="K182" s="67"/>
      <c r="L182" s="67"/>
      <c r="M182" s="67"/>
      <c r="N182" s="67"/>
      <c r="O182" s="65"/>
      <c r="P182" s="38" t="str">
        <f>Score!U3181</f>
        <v/>
      </c>
      <c r="Q182" s="9" t="str">
        <f>IF(ISNUMBER(P3182),VLOOKUP(P3182,Lookups!#REF!,2),IF(AND(Score!AE3181&gt;0,Score!AG3181= "Positive"),     "Incomplete",""))</f>
        <v/>
      </c>
      <c r="R182" s="122" t="str">
        <f>IF(Score!K3181=0,         VLOOKUP(SUM(Score!N3181:S3181),Lookups!C$2:E$3, 3),   IF(ISNUMBER(Score!K3181),         VLOOKUP(SUM(Score!N3181:S3181),Lookups!C$4:E$11, 3), "")     )</f>
        <v/>
      </c>
      <c r="S182" s="66"/>
      <c r="T182" s="67"/>
      <c r="U182" s="67"/>
      <c r="V182" s="77"/>
      <c r="W182" s="78"/>
      <c r="X182" s="173"/>
      <c r="Y182" s="64"/>
      <c r="Z182" s="13"/>
      <c r="AA182" s="13"/>
    </row>
    <row r="183" spans="1:27" ht="12.75" customHeight="1" x14ac:dyDescent="0.3">
      <c r="A183" s="179"/>
      <c r="B183" s="66"/>
      <c r="C183" s="262"/>
      <c r="D183" s="65"/>
      <c r="E183" s="68"/>
      <c r="F183" s="69"/>
      <c r="G183" s="70"/>
      <c r="H183" s="65"/>
      <c r="I183" s="42" t="str">
        <f xml:space="preserve"> IF(COUNT(Score!G3182:J3182)&gt;0,                                          IF(Score!L3182 = "Positive", "Ask CRAFFT questions", "Ask CAR question only"), "")</f>
        <v/>
      </c>
      <c r="J183" s="75"/>
      <c r="K183" s="67"/>
      <c r="L183" s="67"/>
      <c r="M183" s="67"/>
      <c r="N183" s="67"/>
      <c r="O183" s="65"/>
      <c r="P183" s="38" t="str">
        <f>Score!U3182</f>
        <v/>
      </c>
      <c r="Q183" s="9" t="str">
        <f>IF(ISNUMBER(P3183),VLOOKUP(P3183,Lookups!#REF!,2),IF(AND(Score!AE3182&gt;0,Score!AG3182= "Positive"),     "Incomplete",""))</f>
        <v/>
      </c>
      <c r="R183" s="122" t="str">
        <f>IF(Score!K3182=0,         VLOOKUP(SUM(Score!N3182:S3182),Lookups!C$2:E$3, 3),   IF(ISNUMBER(Score!K3182),         VLOOKUP(SUM(Score!N3182:S3182),Lookups!C$4:E$11, 3), "")     )</f>
        <v/>
      </c>
      <c r="S183" s="66"/>
      <c r="T183" s="67"/>
      <c r="U183" s="67"/>
      <c r="V183" s="77"/>
      <c r="W183" s="78"/>
      <c r="X183" s="173"/>
      <c r="Y183" s="64"/>
      <c r="Z183" s="13"/>
      <c r="AA183" s="13"/>
    </row>
    <row r="184" spans="1:27" ht="12.75" customHeight="1" x14ac:dyDescent="0.3">
      <c r="A184" s="179"/>
      <c r="B184" s="66"/>
      <c r="C184" s="262"/>
      <c r="D184" s="65"/>
      <c r="E184" s="68"/>
      <c r="F184" s="69"/>
      <c r="G184" s="70"/>
      <c r="H184" s="65"/>
      <c r="I184" s="42" t="str">
        <f xml:space="preserve"> IF(COUNT(Score!G3183:J3183)&gt;0,                                          IF(Score!L3183 = "Positive", "Ask CRAFFT questions", "Ask CAR question only"), "")</f>
        <v/>
      </c>
      <c r="J184" s="75"/>
      <c r="K184" s="67"/>
      <c r="L184" s="67"/>
      <c r="M184" s="67"/>
      <c r="N184" s="67"/>
      <c r="O184" s="65"/>
      <c r="P184" s="38" t="str">
        <f>Score!U3183</f>
        <v/>
      </c>
      <c r="Q184" s="9" t="str">
        <f>IF(ISNUMBER(P3184),VLOOKUP(P3184,Lookups!#REF!,2),IF(AND(Score!AE3183&gt;0,Score!AG3183= "Positive"),     "Incomplete",""))</f>
        <v/>
      </c>
      <c r="R184" s="122" t="str">
        <f>IF(Score!K3183=0,         VLOOKUP(SUM(Score!N3183:S3183),Lookups!C$2:E$3, 3),   IF(ISNUMBER(Score!K3183),         VLOOKUP(SUM(Score!N3183:S3183),Lookups!C$4:E$11, 3), "")     )</f>
        <v/>
      </c>
      <c r="S184" s="66"/>
      <c r="T184" s="67"/>
      <c r="U184" s="67"/>
      <c r="V184" s="77"/>
      <c r="W184" s="78"/>
      <c r="X184" s="173"/>
      <c r="Y184" s="64"/>
      <c r="Z184" s="13"/>
      <c r="AA184" s="13"/>
    </row>
    <row r="185" spans="1:27" ht="12.75" customHeight="1" x14ac:dyDescent="0.3">
      <c r="A185" s="179"/>
      <c r="B185" s="66"/>
      <c r="C185" s="262"/>
      <c r="D185" s="65"/>
      <c r="E185" s="68"/>
      <c r="F185" s="69"/>
      <c r="G185" s="70"/>
      <c r="H185" s="65"/>
      <c r="I185" s="42" t="str">
        <f xml:space="preserve"> IF(COUNT(Score!G3184:J3184)&gt;0,                                          IF(Score!L3184 = "Positive", "Ask CRAFFT questions", "Ask CAR question only"), "")</f>
        <v/>
      </c>
      <c r="J185" s="75"/>
      <c r="K185" s="67"/>
      <c r="L185" s="67"/>
      <c r="M185" s="67"/>
      <c r="N185" s="67"/>
      <c r="O185" s="65"/>
      <c r="P185" s="38" t="str">
        <f>Score!U3184</f>
        <v/>
      </c>
      <c r="Q185" s="9" t="str">
        <f>IF(ISNUMBER(P3185),VLOOKUP(P3185,Lookups!#REF!,2),IF(AND(Score!AE3184&gt;0,Score!AG3184= "Positive"),     "Incomplete",""))</f>
        <v/>
      </c>
      <c r="R185" s="122" t="str">
        <f>IF(Score!K3184=0,         VLOOKUP(SUM(Score!N3184:S3184),Lookups!C$2:E$3, 3),   IF(ISNUMBER(Score!K3184),         VLOOKUP(SUM(Score!N3184:S3184),Lookups!C$4:E$11, 3), "")     )</f>
        <v/>
      </c>
      <c r="S185" s="66"/>
      <c r="T185" s="67"/>
      <c r="U185" s="67"/>
      <c r="V185" s="77"/>
      <c r="W185" s="78"/>
      <c r="X185" s="173"/>
      <c r="Y185" s="64"/>
      <c r="Z185" s="13"/>
      <c r="AA185" s="13"/>
    </row>
    <row r="186" spans="1:27" ht="12.75" customHeight="1" x14ac:dyDescent="0.3">
      <c r="A186" s="179"/>
      <c r="B186" s="66"/>
      <c r="C186" s="262"/>
      <c r="D186" s="65"/>
      <c r="E186" s="68"/>
      <c r="F186" s="69"/>
      <c r="G186" s="70"/>
      <c r="H186" s="65"/>
      <c r="I186" s="42" t="str">
        <f xml:space="preserve"> IF(COUNT(Score!G3185:J3185)&gt;0,                                          IF(Score!L3185 = "Positive", "Ask CRAFFT questions", "Ask CAR question only"), "")</f>
        <v/>
      </c>
      <c r="J186" s="75"/>
      <c r="K186" s="67"/>
      <c r="L186" s="67"/>
      <c r="M186" s="67"/>
      <c r="N186" s="67"/>
      <c r="O186" s="65"/>
      <c r="P186" s="38" t="str">
        <f>Score!U3185</f>
        <v/>
      </c>
      <c r="Q186" s="9" t="str">
        <f>IF(ISNUMBER(P3186),VLOOKUP(P3186,Lookups!#REF!,2),IF(AND(Score!AE3185&gt;0,Score!AG3185= "Positive"),     "Incomplete",""))</f>
        <v/>
      </c>
      <c r="R186" s="122" t="str">
        <f>IF(Score!K3185=0,         VLOOKUP(SUM(Score!N3185:S3185),Lookups!C$2:E$3, 3),   IF(ISNUMBER(Score!K3185),         VLOOKUP(SUM(Score!N3185:S3185),Lookups!C$4:E$11, 3), "")     )</f>
        <v/>
      </c>
      <c r="S186" s="66"/>
      <c r="T186" s="67"/>
      <c r="U186" s="67"/>
      <c r="V186" s="77"/>
      <c r="W186" s="78"/>
      <c r="X186" s="173"/>
      <c r="Y186" s="64"/>
      <c r="Z186" s="13"/>
      <c r="AA186" s="13"/>
    </row>
    <row r="187" spans="1:27" ht="12.75" customHeight="1" x14ac:dyDescent="0.3">
      <c r="A187" s="179"/>
      <c r="B187" s="66"/>
      <c r="C187" s="262"/>
      <c r="D187" s="65"/>
      <c r="E187" s="68"/>
      <c r="F187" s="69"/>
      <c r="G187" s="70"/>
      <c r="H187" s="65"/>
      <c r="I187" s="42" t="str">
        <f xml:space="preserve"> IF(COUNT(Score!G3186:J3186)&gt;0,                                          IF(Score!L3186 = "Positive", "Ask CRAFFT questions", "Ask CAR question only"), "")</f>
        <v/>
      </c>
      <c r="J187" s="75"/>
      <c r="K187" s="67"/>
      <c r="L187" s="67"/>
      <c r="M187" s="67"/>
      <c r="N187" s="67"/>
      <c r="O187" s="65"/>
      <c r="P187" s="38" t="str">
        <f>Score!U3186</f>
        <v/>
      </c>
      <c r="Q187" s="9" t="str">
        <f>IF(ISNUMBER(P3187),VLOOKUP(P3187,Lookups!#REF!,2),IF(AND(Score!AE3186&gt;0,Score!AG3186= "Positive"),     "Incomplete",""))</f>
        <v/>
      </c>
      <c r="R187" s="122" t="str">
        <f>IF(Score!K3186=0,         VLOOKUP(SUM(Score!N3186:S3186),Lookups!C$2:E$3, 3),   IF(ISNUMBER(Score!K3186),         VLOOKUP(SUM(Score!N3186:S3186),Lookups!C$4:E$11, 3), "")     )</f>
        <v/>
      </c>
      <c r="S187" s="66"/>
      <c r="T187" s="67"/>
      <c r="U187" s="67"/>
      <c r="V187" s="77"/>
      <c r="W187" s="78"/>
      <c r="X187" s="173"/>
      <c r="Y187" s="64"/>
      <c r="Z187" s="13"/>
      <c r="AA187" s="13"/>
    </row>
    <row r="188" spans="1:27" ht="12.75" customHeight="1" x14ac:dyDescent="0.3">
      <c r="A188" s="179"/>
      <c r="B188" s="66"/>
      <c r="C188" s="262"/>
      <c r="D188" s="65"/>
      <c r="E188" s="68"/>
      <c r="F188" s="69"/>
      <c r="G188" s="70"/>
      <c r="H188" s="65"/>
      <c r="I188" s="42" t="str">
        <f xml:space="preserve"> IF(COUNT(Score!G3187:J3187)&gt;0,                                          IF(Score!L3187 = "Positive", "Ask CRAFFT questions", "Ask CAR question only"), "")</f>
        <v/>
      </c>
      <c r="J188" s="75"/>
      <c r="K188" s="67"/>
      <c r="L188" s="67"/>
      <c r="M188" s="67"/>
      <c r="N188" s="67"/>
      <c r="O188" s="65"/>
      <c r="P188" s="38" t="str">
        <f>Score!U3187</f>
        <v/>
      </c>
      <c r="Q188" s="9" t="str">
        <f>IF(ISNUMBER(P3188),VLOOKUP(P3188,Lookups!#REF!,2),IF(AND(Score!AE3187&gt;0,Score!AG3187= "Positive"),     "Incomplete",""))</f>
        <v/>
      </c>
      <c r="R188" s="122" t="str">
        <f>IF(Score!K3187=0,         VLOOKUP(SUM(Score!N3187:S3187),Lookups!C$2:E$3, 3),   IF(ISNUMBER(Score!K3187),         VLOOKUP(SUM(Score!N3187:S3187),Lookups!C$4:E$11, 3), "")     )</f>
        <v/>
      </c>
      <c r="S188" s="66"/>
      <c r="T188" s="67"/>
      <c r="U188" s="67"/>
      <c r="V188" s="77"/>
      <c r="W188" s="78"/>
      <c r="X188" s="173"/>
      <c r="Y188" s="64"/>
      <c r="Z188" s="13"/>
      <c r="AA188" s="13"/>
    </row>
    <row r="189" spans="1:27" ht="12.75" customHeight="1" x14ac:dyDescent="0.3">
      <c r="A189" s="179"/>
      <c r="B189" s="66"/>
      <c r="C189" s="262"/>
      <c r="D189" s="65"/>
      <c r="E189" s="68"/>
      <c r="F189" s="69"/>
      <c r="G189" s="70"/>
      <c r="H189" s="65"/>
      <c r="I189" s="42" t="str">
        <f xml:space="preserve"> IF(COUNT(Score!G3188:J3188)&gt;0,                                          IF(Score!L3188 = "Positive", "Ask CRAFFT questions", "Ask CAR question only"), "")</f>
        <v/>
      </c>
      <c r="J189" s="75"/>
      <c r="K189" s="67"/>
      <c r="L189" s="67"/>
      <c r="M189" s="67"/>
      <c r="N189" s="67"/>
      <c r="O189" s="65"/>
      <c r="P189" s="38" t="str">
        <f>Score!U3188</f>
        <v/>
      </c>
      <c r="Q189" s="9" t="str">
        <f>IF(ISNUMBER(P3189),VLOOKUP(P3189,Lookups!#REF!,2),IF(AND(Score!AE3188&gt;0,Score!AG3188= "Positive"),     "Incomplete",""))</f>
        <v/>
      </c>
      <c r="R189" s="122" t="str">
        <f>IF(Score!K3188=0,         VLOOKUP(SUM(Score!N3188:S3188),Lookups!C$2:E$3, 3),   IF(ISNUMBER(Score!K3188),         VLOOKUP(SUM(Score!N3188:S3188),Lookups!C$4:E$11, 3), "")     )</f>
        <v/>
      </c>
      <c r="S189" s="66"/>
      <c r="T189" s="67"/>
      <c r="U189" s="67"/>
      <c r="V189" s="77"/>
      <c r="W189" s="78"/>
      <c r="X189" s="173"/>
      <c r="Y189" s="64"/>
      <c r="Z189" s="13"/>
      <c r="AA189" s="13"/>
    </row>
    <row r="190" spans="1:27" ht="12.75" customHeight="1" x14ac:dyDescent="0.3">
      <c r="A190" s="179"/>
      <c r="B190" s="66"/>
      <c r="C190" s="262"/>
      <c r="D190" s="65"/>
      <c r="E190" s="68"/>
      <c r="F190" s="69"/>
      <c r="G190" s="70"/>
      <c r="H190" s="65"/>
      <c r="I190" s="42" t="str">
        <f xml:space="preserve"> IF(COUNT(Score!G3189:J3189)&gt;0,                                          IF(Score!L3189 = "Positive", "Ask CRAFFT questions", "Ask CAR question only"), "")</f>
        <v/>
      </c>
      <c r="J190" s="75"/>
      <c r="K190" s="67"/>
      <c r="L190" s="67"/>
      <c r="M190" s="67"/>
      <c r="N190" s="67"/>
      <c r="O190" s="65"/>
      <c r="P190" s="38" t="str">
        <f>Score!U3189</f>
        <v/>
      </c>
      <c r="Q190" s="9" t="str">
        <f>IF(ISNUMBER(P3190),VLOOKUP(P3190,Lookups!#REF!,2),IF(AND(Score!AE3189&gt;0,Score!AG3189= "Positive"),     "Incomplete",""))</f>
        <v/>
      </c>
      <c r="R190" s="122" t="str">
        <f>IF(Score!K3189=0,         VLOOKUP(SUM(Score!N3189:S3189),Lookups!C$2:E$3, 3),   IF(ISNUMBER(Score!K3189),         VLOOKUP(SUM(Score!N3189:S3189),Lookups!C$4:E$11, 3), "")     )</f>
        <v/>
      </c>
      <c r="S190" s="66"/>
      <c r="T190" s="67"/>
      <c r="U190" s="67"/>
      <c r="V190" s="77"/>
      <c r="W190" s="78"/>
      <c r="X190" s="173"/>
      <c r="Y190" s="64"/>
      <c r="Z190" s="13"/>
      <c r="AA190" s="13"/>
    </row>
    <row r="191" spans="1:27" ht="12.75" customHeight="1" x14ac:dyDescent="0.3">
      <c r="A191" s="179"/>
      <c r="B191" s="66"/>
      <c r="C191" s="262"/>
      <c r="D191" s="65"/>
      <c r="E191" s="68"/>
      <c r="F191" s="69"/>
      <c r="G191" s="70"/>
      <c r="H191" s="65"/>
      <c r="I191" s="42" t="str">
        <f xml:space="preserve"> IF(COUNT(Score!G3190:J3190)&gt;0,                                          IF(Score!L3190 = "Positive", "Ask CRAFFT questions", "Ask CAR question only"), "")</f>
        <v/>
      </c>
      <c r="J191" s="75"/>
      <c r="K191" s="67"/>
      <c r="L191" s="67"/>
      <c r="M191" s="67"/>
      <c r="N191" s="67"/>
      <c r="O191" s="65"/>
      <c r="P191" s="38" t="str">
        <f>Score!U3190</f>
        <v/>
      </c>
      <c r="Q191" s="9" t="str">
        <f>IF(ISNUMBER(P3191),VLOOKUP(P3191,Lookups!#REF!,2),IF(AND(Score!AE3190&gt;0,Score!AG3190= "Positive"),     "Incomplete",""))</f>
        <v/>
      </c>
      <c r="R191" s="122" t="str">
        <f>IF(Score!K3190=0,         VLOOKUP(SUM(Score!N3190:S3190),Lookups!C$2:E$3, 3),   IF(ISNUMBER(Score!K3190),         VLOOKUP(SUM(Score!N3190:S3190),Lookups!C$4:E$11, 3), "")     )</f>
        <v/>
      </c>
      <c r="S191" s="66"/>
      <c r="T191" s="67"/>
      <c r="U191" s="67"/>
      <c r="V191" s="77"/>
      <c r="W191" s="78"/>
      <c r="X191" s="173"/>
      <c r="Y191" s="64"/>
      <c r="Z191" s="13"/>
      <c r="AA191" s="13"/>
    </row>
    <row r="192" spans="1:27" ht="12.75" customHeight="1" x14ac:dyDescent="0.3">
      <c r="A192" s="179"/>
      <c r="B192" s="66"/>
      <c r="C192" s="262"/>
      <c r="D192" s="65"/>
      <c r="E192" s="68"/>
      <c r="F192" s="69"/>
      <c r="G192" s="70"/>
      <c r="H192" s="65"/>
      <c r="I192" s="42" t="str">
        <f xml:space="preserve"> IF(COUNT(Score!G3191:J3191)&gt;0,                                          IF(Score!L3191 = "Positive", "Ask CRAFFT questions", "Ask CAR question only"), "")</f>
        <v/>
      </c>
      <c r="J192" s="75"/>
      <c r="K192" s="67"/>
      <c r="L192" s="67"/>
      <c r="M192" s="67"/>
      <c r="N192" s="67"/>
      <c r="O192" s="65"/>
      <c r="P192" s="38" t="str">
        <f>Score!U3191</f>
        <v/>
      </c>
      <c r="Q192" s="9" t="str">
        <f>IF(ISNUMBER(P3192),VLOOKUP(P3192,Lookups!#REF!,2),IF(AND(Score!AE3191&gt;0,Score!AG3191= "Positive"),     "Incomplete",""))</f>
        <v/>
      </c>
      <c r="R192" s="122" t="str">
        <f>IF(Score!K3191=0,         VLOOKUP(SUM(Score!N3191:S3191),Lookups!C$2:E$3, 3),   IF(ISNUMBER(Score!K3191),         VLOOKUP(SUM(Score!N3191:S3191),Lookups!C$4:E$11, 3), "")     )</f>
        <v/>
      </c>
      <c r="S192" s="66"/>
      <c r="T192" s="67"/>
      <c r="U192" s="67"/>
      <c r="V192" s="77"/>
      <c r="W192" s="78"/>
      <c r="X192" s="173"/>
      <c r="Y192" s="64"/>
      <c r="Z192" s="13"/>
      <c r="AA192" s="13"/>
    </row>
    <row r="193" spans="1:27" ht="12.75" customHeight="1" x14ac:dyDescent="0.3">
      <c r="A193" s="179"/>
      <c r="B193" s="66"/>
      <c r="C193" s="262"/>
      <c r="D193" s="65"/>
      <c r="E193" s="68"/>
      <c r="F193" s="69"/>
      <c r="G193" s="70"/>
      <c r="H193" s="65"/>
      <c r="I193" s="42" t="str">
        <f xml:space="preserve"> IF(COUNT(Score!G3192:J3192)&gt;0,                                          IF(Score!L3192 = "Positive", "Ask CRAFFT questions", "Ask CAR question only"), "")</f>
        <v/>
      </c>
      <c r="J193" s="75"/>
      <c r="K193" s="67"/>
      <c r="L193" s="67"/>
      <c r="M193" s="67"/>
      <c r="N193" s="67"/>
      <c r="O193" s="65"/>
      <c r="P193" s="38" t="str">
        <f>Score!U3192</f>
        <v/>
      </c>
      <c r="Q193" s="9" t="str">
        <f>IF(ISNUMBER(P3193),VLOOKUP(P3193,Lookups!#REF!,2),IF(AND(Score!AE3192&gt;0,Score!AG3192= "Positive"),     "Incomplete",""))</f>
        <v/>
      </c>
      <c r="R193" s="122" t="str">
        <f>IF(Score!K3192=0,         VLOOKUP(SUM(Score!N3192:S3192),Lookups!C$2:E$3, 3),   IF(ISNUMBER(Score!K3192),         VLOOKUP(SUM(Score!N3192:S3192),Lookups!C$4:E$11, 3), "")     )</f>
        <v/>
      </c>
      <c r="S193" s="66"/>
      <c r="T193" s="67"/>
      <c r="U193" s="67"/>
      <c r="V193" s="77"/>
      <c r="W193" s="78"/>
      <c r="X193" s="173"/>
      <c r="Y193" s="64"/>
      <c r="Z193" s="13"/>
      <c r="AA193" s="13"/>
    </row>
    <row r="194" spans="1:27" ht="12.75" customHeight="1" x14ac:dyDescent="0.3">
      <c r="A194" s="179"/>
      <c r="B194" s="66"/>
      <c r="C194" s="262"/>
      <c r="D194" s="65"/>
      <c r="E194" s="68"/>
      <c r="F194" s="69"/>
      <c r="G194" s="70"/>
      <c r="H194" s="65"/>
      <c r="I194" s="42" t="str">
        <f xml:space="preserve"> IF(COUNT(Score!G3193:J3193)&gt;0,                                          IF(Score!L3193 = "Positive", "Ask CRAFFT questions", "Ask CAR question only"), "")</f>
        <v/>
      </c>
      <c r="J194" s="75"/>
      <c r="K194" s="67"/>
      <c r="L194" s="67"/>
      <c r="M194" s="67"/>
      <c r="N194" s="67"/>
      <c r="O194" s="65"/>
      <c r="P194" s="38" t="str">
        <f>Score!U3193</f>
        <v/>
      </c>
      <c r="Q194" s="9" t="str">
        <f>IF(ISNUMBER(P3194),VLOOKUP(P3194,Lookups!#REF!,2),IF(AND(Score!AE3193&gt;0,Score!AG3193= "Positive"),     "Incomplete",""))</f>
        <v/>
      </c>
      <c r="R194" s="122" t="str">
        <f>IF(Score!K3193=0,         VLOOKUP(SUM(Score!N3193:S3193),Lookups!C$2:E$3, 3),   IF(ISNUMBER(Score!K3193),         VLOOKUP(SUM(Score!N3193:S3193),Lookups!C$4:E$11, 3), "")     )</f>
        <v/>
      </c>
      <c r="S194" s="66"/>
      <c r="T194" s="67"/>
      <c r="U194" s="67"/>
      <c r="V194" s="77"/>
      <c r="W194" s="78"/>
      <c r="X194" s="173"/>
      <c r="Y194" s="64"/>
      <c r="Z194" s="13"/>
      <c r="AA194" s="13"/>
    </row>
    <row r="195" spans="1:27" ht="12.75" customHeight="1" x14ac:dyDescent="0.3">
      <c r="A195" s="179"/>
      <c r="B195" s="66"/>
      <c r="C195" s="262"/>
      <c r="D195" s="65"/>
      <c r="E195" s="68"/>
      <c r="F195" s="69"/>
      <c r="G195" s="70"/>
      <c r="H195" s="65"/>
      <c r="I195" s="42" t="str">
        <f xml:space="preserve"> IF(COUNT(Score!G3194:J3194)&gt;0,                                          IF(Score!L3194 = "Positive", "Ask CRAFFT questions", "Ask CAR question only"), "")</f>
        <v/>
      </c>
      <c r="J195" s="75"/>
      <c r="K195" s="67"/>
      <c r="L195" s="67"/>
      <c r="M195" s="67"/>
      <c r="N195" s="67"/>
      <c r="O195" s="65"/>
      <c r="P195" s="38" t="str">
        <f>Score!U3194</f>
        <v/>
      </c>
      <c r="Q195" s="9" t="str">
        <f>IF(ISNUMBER(P3195),VLOOKUP(P3195,Lookups!#REF!,2),IF(AND(Score!AE3194&gt;0,Score!AG3194= "Positive"),     "Incomplete",""))</f>
        <v/>
      </c>
      <c r="R195" s="122" t="str">
        <f>IF(Score!K3194=0,         VLOOKUP(SUM(Score!N3194:S3194),Lookups!C$2:E$3, 3),   IF(ISNUMBER(Score!K3194),         VLOOKUP(SUM(Score!N3194:S3194),Lookups!C$4:E$11, 3), "")     )</f>
        <v/>
      </c>
      <c r="S195" s="66"/>
      <c r="T195" s="67"/>
      <c r="U195" s="67"/>
      <c r="V195" s="77"/>
      <c r="W195" s="78"/>
      <c r="X195" s="173"/>
      <c r="Y195" s="64"/>
      <c r="Z195" s="13"/>
      <c r="AA195" s="13"/>
    </row>
    <row r="196" spans="1:27" ht="12.75" customHeight="1" x14ac:dyDescent="0.3">
      <c r="A196" s="179"/>
      <c r="B196" s="66"/>
      <c r="C196" s="262"/>
      <c r="D196" s="65"/>
      <c r="E196" s="68"/>
      <c r="F196" s="69"/>
      <c r="G196" s="70"/>
      <c r="H196" s="65"/>
      <c r="I196" s="42" t="str">
        <f xml:space="preserve"> IF(COUNT(Score!G3195:J3195)&gt;0,                                          IF(Score!L3195 = "Positive", "Ask CRAFFT questions", "Ask CAR question only"), "")</f>
        <v/>
      </c>
      <c r="J196" s="75"/>
      <c r="K196" s="67"/>
      <c r="L196" s="67"/>
      <c r="M196" s="67"/>
      <c r="N196" s="67"/>
      <c r="O196" s="65"/>
      <c r="P196" s="38" t="str">
        <f>Score!U3195</f>
        <v/>
      </c>
      <c r="Q196" s="9" t="str">
        <f>IF(ISNUMBER(P3196),VLOOKUP(P3196,Lookups!#REF!,2),IF(AND(Score!AE3195&gt;0,Score!AG3195= "Positive"),     "Incomplete",""))</f>
        <v/>
      </c>
      <c r="R196" s="122" t="str">
        <f>IF(Score!K3195=0,         VLOOKUP(SUM(Score!N3195:S3195),Lookups!C$2:E$3, 3),   IF(ISNUMBER(Score!K3195),         VLOOKUP(SUM(Score!N3195:S3195),Lookups!C$4:E$11, 3), "")     )</f>
        <v/>
      </c>
      <c r="S196" s="66"/>
      <c r="T196" s="67"/>
      <c r="U196" s="67"/>
      <c r="V196" s="77"/>
      <c r="W196" s="78"/>
      <c r="X196" s="173"/>
      <c r="Y196" s="64"/>
      <c r="Z196" s="13"/>
      <c r="AA196" s="13"/>
    </row>
    <row r="197" spans="1:27" ht="12.75" customHeight="1" x14ac:dyDescent="0.3">
      <c r="A197" s="179"/>
      <c r="B197" s="66"/>
      <c r="C197" s="262"/>
      <c r="D197" s="65"/>
      <c r="E197" s="68"/>
      <c r="F197" s="69"/>
      <c r="G197" s="70"/>
      <c r="H197" s="65"/>
      <c r="I197" s="42" t="str">
        <f xml:space="preserve"> IF(COUNT(Score!G3196:J3196)&gt;0,                                          IF(Score!L3196 = "Positive", "Ask CRAFFT questions", "Ask CAR question only"), "")</f>
        <v/>
      </c>
      <c r="J197" s="75"/>
      <c r="K197" s="67"/>
      <c r="L197" s="67"/>
      <c r="M197" s="67"/>
      <c r="N197" s="67"/>
      <c r="O197" s="65"/>
      <c r="P197" s="38" t="str">
        <f>Score!U3196</f>
        <v/>
      </c>
      <c r="Q197" s="9" t="str">
        <f>IF(ISNUMBER(P3197),VLOOKUP(P3197,Lookups!#REF!,2),IF(AND(Score!AE3196&gt;0,Score!AG3196= "Positive"),     "Incomplete",""))</f>
        <v/>
      </c>
      <c r="R197" s="122" t="str">
        <f>IF(Score!K3196=0,         VLOOKUP(SUM(Score!N3196:S3196),Lookups!C$2:E$3, 3),   IF(ISNUMBER(Score!K3196),         VLOOKUP(SUM(Score!N3196:S3196),Lookups!C$4:E$11, 3), "")     )</f>
        <v/>
      </c>
      <c r="S197" s="66"/>
      <c r="T197" s="67"/>
      <c r="U197" s="67"/>
      <c r="V197" s="77"/>
      <c r="W197" s="78"/>
      <c r="X197" s="173"/>
      <c r="Y197" s="64"/>
      <c r="Z197" s="13"/>
      <c r="AA197" s="13"/>
    </row>
    <row r="198" spans="1:27" ht="12.75" customHeight="1" x14ac:dyDescent="0.3">
      <c r="A198" s="179"/>
      <c r="B198" s="66"/>
      <c r="C198" s="262"/>
      <c r="D198" s="65"/>
      <c r="E198" s="68"/>
      <c r="F198" s="69"/>
      <c r="G198" s="70"/>
      <c r="H198" s="65"/>
      <c r="I198" s="42" t="str">
        <f xml:space="preserve"> IF(COUNT(Score!G3197:J3197)&gt;0,                                          IF(Score!L3197 = "Positive", "Ask CRAFFT questions", "Ask CAR question only"), "")</f>
        <v/>
      </c>
      <c r="J198" s="75"/>
      <c r="K198" s="67"/>
      <c r="L198" s="67"/>
      <c r="M198" s="67"/>
      <c r="N198" s="67"/>
      <c r="O198" s="65"/>
      <c r="P198" s="38" t="str">
        <f>Score!U3197</f>
        <v/>
      </c>
      <c r="Q198" s="9" t="str">
        <f>IF(ISNUMBER(P3198),VLOOKUP(P3198,Lookups!#REF!,2),IF(AND(Score!AE3197&gt;0,Score!AG3197= "Positive"),     "Incomplete",""))</f>
        <v/>
      </c>
      <c r="R198" s="122" t="str">
        <f>IF(Score!K3197=0,         VLOOKUP(SUM(Score!N3197:S3197),Lookups!C$2:E$3, 3),   IF(ISNUMBER(Score!K3197),         VLOOKUP(SUM(Score!N3197:S3197),Lookups!C$4:E$11, 3), "")     )</f>
        <v/>
      </c>
      <c r="S198" s="66"/>
      <c r="T198" s="67"/>
      <c r="U198" s="67"/>
      <c r="V198" s="77"/>
      <c r="W198" s="78"/>
      <c r="X198" s="173"/>
      <c r="Y198" s="64"/>
      <c r="Z198" s="13"/>
      <c r="AA198" s="13"/>
    </row>
    <row r="199" spans="1:27" ht="12.75" customHeight="1" x14ac:dyDescent="0.3">
      <c r="A199" s="179"/>
      <c r="B199" s="66"/>
      <c r="C199" s="262"/>
      <c r="D199" s="65"/>
      <c r="E199" s="68"/>
      <c r="F199" s="69"/>
      <c r="G199" s="70"/>
      <c r="H199" s="65"/>
      <c r="I199" s="42" t="str">
        <f xml:space="preserve"> IF(COUNT(Score!G3198:J3198)&gt;0,                                          IF(Score!L3198 = "Positive", "Ask CRAFFT questions", "Ask CAR question only"), "")</f>
        <v/>
      </c>
      <c r="J199" s="75"/>
      <c r="K199" s="67"/>
      <c r="L199" s="67"/>
      <c r="M199" s="67"/>
      <c r="N199" s="67"/>
      <c r="O199" s="65"/>
      <c r="P199" s="38" t="str">
        <f>Score!U3198</f>
        <v/>
      </c>
      <c r="Q199" s="9" t="str">
        <f>IF(ISNUMBER(P3199),VLOOKUP(P3199,Lookups!#REF!,2),IF(AND(Score!AE3198&gt;0,Score!AG3198= "Positive"),     "Incomplete",""))</f>
        <v/>
      </c>
      <c r="R199" s="122" t="str">
        <f>IF(Score!K3198=0,         VLOOKUP(SUM(Score!N3198:S3198),Lookups!C$2:E$3, 3),   IF(ISNUMBER(Score!K3198),         VLOOKUP(SUM(Score!N3198:S3198),Lookups!C$4:E$11, 3), "")     )</f>
        <v/>
      </c>
      <c r="S199" s="66"/>
      <c r="T199" s="67"/>
      <c r="U199" s="67"/>
      <c r="V199" s="77"/>
      <c r="W199" s="78"/>
      <c r="X199" s="173"/>
      <c r="Y199" s="64"/>
      <c r="Z199" s="13"/>
      <c r="AA199" s="13"/>
    </row>
    <row r="200" spans="1:27" ht="12.75" customHeight="1" x14ac:dyDescent="0.3">
      <c r="A200" s="179"/>
      <c r="B200" s="66"/>
      <c r="C200" s="262"/>
      <c r="D200" s="65"/>
      <c r="E200" s="68"/>
      <c r="F200" s="69"/>
      <c r="G200" s="70"/>
      <c r="H200" s="65"/>
      <c r="I200" s="42" t="str">
        <f xml:space="preserve"> IF(COUNT(Score!G3199:J3199)&gt;0,                                          IF(Score!L3199 = "Positive", "Ask CRAFFT questions", "Ask CAR question only"), "")</f>
        <v/>
      </c>
      <c r="J200" s="75"/>
      <c r="K200" s="67"/>
      <c r="L200" s="67"/>
      <c r="M200" s="67"/>
      <c r="N200" s="67"/>
      <c r="O200" s="65"/>
      <c r="P200" s="38" t="str">
        <f>Score!U3199</f>
        <v/>
      </c>
      <c r="Q200" s="9" t="str">
        <f>IF(ISNUMBER(P3200),VLOOKUP(P3200,Lookups!#REF!,2),IF(AND(Score!AE3199&gt;0,Score!AG3199= "Positive"),     "Incomplete",""))</f>
        <v/>
      </c>
      <c r="R200" s="122" t="str">
        <f>IF(Score!K3199=0,         VLOOKUP(SUM(Score!N3199:S3199),Lookups!C$2:E$3, 3),   IF(ISNUMBER(Score!K3199),         VLOOKUP(SUM(Score!N3199:S3199),Lookups!C$4:E$11, 3), "")     )</f>
        <v/>
      </c>
      <c r="S200" s="66"/>
      <c r="T200" s="67"/>
      <c r="U200" s="67"/>
      <c r="V200" s="77"/>
      <c r="W200" s="78"/>
      <c r="X200" s="173"/>
      <c r="Y200" s="64"/>
      <c r="Z200" s="13"/>
      <c r="AA200" s="13"/>
    </row>
    <row r="201" spans="1:27" ht="12.75" customHeight="1" x14ac:dyDescent="0.3">
      <c r="A201" s="179"/>
      <c r="B201" s="66"/>
      <c r="C201" s="262"/>
      <c r="D201" s="65"/>
      <c r="E201" s="68"/>
      <c r="F201" s="69"/>
      <c r="G201" s="70"/>
      <c r="H201" s="65"/>
      <c r="I201" s="42" t="str">
        <f xml:space="preserve"> IF(COUNT(Score!G3200:J3200)&gt;0,                                          IF(Score!L3200 = "Positive", "Ask CRAFFT questions", "Ask CAR question only"), "")</f>
        <v/>
      </c>
      <c r="J201" s="75"/>
      <c r="K201" s="67"/>
      <c r="L201" s="67"/>
      <c r="M201" s="67"/>
      <c r="N201" s="67"/>
      <c r="O201" s="65"/>
      <c r="P201" s="38" t="str">
        <f>Score!U3200</f>
        <v/>
      </c>
      <c r="Q201" s="9" t="str">
        <f>IF(ISNUMBER(P3201),VLOOKUP(P3201,Lookups!#REF!,2),IF(AND(Score!AE3200&gt;0,Score!AG3200= "Positive"),     "Incomplete",""))</f>
        <v/>
      </c>
      <c r="R201" s="122" t="str">
        <f>IF(Score!K3200=0,         VLOOKUP(SUM(Score!N3200:S3200),Lookups!C$2:E$3, 3),   IF(ISNUMBER(Score!K3200),         VLOOKUP(SUM(Score!N3200:S3200),Lookups!C$4:E$11, 3), "")     )</f>
        <v/>
      </c>
      <c r="S201" s="66"/>
      <c r="T201" s="67"/>
      <c r="U201" s="67"/>
      <c r="V201" s="77"/>
      <c r="W201" s="78"/>
      <c r="X201" s="173"/>
      <c r="Y201" s="64"/>
      <c r="Z201" s="13"/>
      <c r="AA201" s="13"/>
    </row>
    <row r="202" spans="1:27" ht="12.75" customHeight="1" x14ac:dyDescent="0.3">
      <c r="A202" s="179"/>
      <c r="B202" s="66"/>
      <c r="C202" s="262"/>
      <c r="D202" s="65"/>
      <c r="E202" s="68"/>
      <c r="F202" s="69"/>
      <c r="G202" s="70"/>
      <c r="H202" s="65"/>
      <c r="I202" s="42" t="str">
        <f xml:space="preserve"> IF(COUNT(Score!G3201:J3201)&gt;0,                                          IF(Score!L3201 = "Positive", "Ask CRAFFT questions", "Ask CAR question only"), "")</f>
        <v/>
      </c>
      <c r="J202" s="75"/>
      <c r="K202" s="67"/>
      <c r="L202" s="67"/>
      <c r="M202" s="67"/>
      <c r="N202" s="67"/>
      <c r="O202" s="65"/>
      <c r="P202" s="38" t="str">
        <f>Score!U3201</f>
        <v/>
      </c>
      <c r="Q202" s="9" t="str">
        <f>IF(ISNUMBER(P3202),VLOOKUP(P3202,Lookups!#REF!,2),IF(AND(Score!AE3201&gt;0,Score!AG3201= "Positive"),     "Incomplete",""))</f>
        <v/>
      </c>
      <c r="R202" s="122" t="str">
        <f>IF(Score!K3201=0,         VLOOKUP(SUM(Score!N3201:S3201),Lookups!C$2:E$3, 3),   IF(ISNUMBER(Score!K3201),         VLOOKUP(SUM(Score!N3201:S3201),Lookups!C$4:E$11, 3), "")     )</f>
        <v/>
      </c>
      <c r="S202" s="66"/>
      <c r="T202" s="67"/>
      <c r="U202" s="67"/>
      <c r="V202" s="77"/>
      <c r="W202" s="78"/>
      <c r="X202" s="173"/>
      <c r="Y202" s="64"/>
      <c r="Z202" s="13"/>
      <c r="AA202" s="13"/>
    </row>
    <row r="203" spans="1:27" ht="12.75" customHeight="1" x14ac:dyDescent="0.3">
      <c r="A203" s="179"/>
      <c r="B203" s="66"/>
      <c r="C203" s="262"/>
      <c r="D203" s="65"/>
      <c r="E203" s="68"/>
      <c r="F203" s="69"/>
      <c r="G203" s="70"/>
      <c r="H203" s="65"/>
      <c r="I203" s="42" t="str">
        <f xml:space="preserve"> IF(COUNT(Score!G3202:J3202)&gt;0,                                          IF(Score!L3202 = "Positive", "Ask CRAFFT questions", "Ask CAR question only"), "")</f>
        <v/>
      </c>
      <c r="J203" s="75"/>
      <c r="K203" s="67"/>
      <c r="L203" s="67"/>
      <c r="M203" s="67"/>
      <c r="N203" s="67"/>
      <c r="O203" s="65"/>
      <c r="P203" s="38" t="str">
        <f>Score!U3202</f>
        <v/>
      </c>
      <c r="Q203" s="9" t="str">
        <f>IF(ISNUMBER(P3203),VLOOKUP(P3203,Lookups!#REF!,2),IF(AND(Score!AE3202&gt;0,Score!AG3202= "Positive"),     "Incomplete",""))</f>
        <v/>
      </c>
      <c r="R203" s="122" t="str">
        <f>IF(Score!K3202=0,         VLOOKUP(SUM(Score!N3202:S3202),Lookups!C$2:E$3, 3),   IF(ISNUMBER(Score!K3202),         VLOOKUP(SUM(Score!N3202:S3202),Lookups!C$4:E$11, 3), "")     )</f>
        <v/>
      </c>
      <c r="S203" s="66"/>
      <c r="T203" s="67"/>
      <c r="U203" s="67"/>
      <c r="V203" s="77"/>
      <c r="W203" s="78"/>
      <c r="X203" s="173"/>
      <c r="Y203" s="64"/>
      <c r="Z203" s="13"/>
      <c r="AA203" s="13"/>
    </row>
    <row r="204" spans="1:27" ht="12.75" customHeight="1" x14ac:dyDescent="0.3">
      <c r="A204" s="179"/>
      <c r="B204" s="66"/>
      <c r="C204" s="262"/>
      <c r="D204" s="65"/>
      <c r="E204" s="68"/>
      <c r="F204" s="69"/>
      <c r="G204" s="70"/>
      <c r="H204" s="65"/>
      <c r="I204" s="42" t="str">
        <f xml:space="preserve"> IF(COUNT(Score!G3203:J3203)&gt;0,                                          IF(Score!L3203 = "Positive", "Ask CRAFFT questions", "Ask CAR question only"), "")</f>
        <v/>
      </c>
      <c r="J204" s="75"/>
      <c r="K204" s="67"/>
      <c r="L204" s="67"/>
      <c r="M204" s="67"/>
      <c r="N204" s="67"/>
      <c r="O204" s="65"/>
      <c r="P204" s="38" t="str">
        <f>Score!U3203</f>
        <v/>
      </c>
      <c r="Q204" s="9" t="str">
        <f>IF(ISNUMBER(P3204),VLOOKUP(P3204,Lookups!#REF!,2),IF(AND(Score!AE3203&gt;0,Score!AG3203= "Positive"),     "Incomplete",""))</f>
        <v/>
      </c>
      <c r="R204" s="122" t="str">
        <f>IF(Score!K3203=0,         VLOOKUP(SUM(Score!N3203:S3203),Lookups!C$2:E$3, 3),   IF(ISNUMBER(Score!K3203),         VLOOKUP(SUM(Score!N3203:S3203),Lookups!C$4:E$11, 3), "")     )</f>
        <v/>
      </c>
      <c r="S204" s="66"/>
      <c r="T204" s="67"/>
      <c r="U204" s="67"/>
      <c r="V204" s="77"/>
      <c r="W204" s="78"/>
      <c r="X204" s="173"/>
      <c r="Y204" s="64"/>
      <c r="Z204" s="13"/>
      <c r="AA204" s="13"/>
    </row>
    <row r="205" spans="1:27" ht="12.75" customHeight="1" x14ac:dyDescent="0.3">
      <c r="A205" s="179"/>
      <c r="B205" s="66"/>
      <c r="C205" s="262"/>
      <c r="D205" s="65"/>
      <c r="E205" s="68"/>
      <c r="F205" s="69"/>
      <c r="G205" s="70"/>
      <c r="H205" s="65"/>
      <c r="I205" s="42" t="str">
        <f xml:space="preserve"> IF(COUNT(Score!G3204:J3204)&gt;0,                                          IF(Score!L3204 = "Positive", "Ask CRAFFT questions", "Ask CAR question only"), "")</f>
        <v/>
      </c>
      <c r="J205" s="75"/>
      <c r="K205" s="67"/>
      <c r="L205" s="67"/>
      <c r="M205" s="67"/>
      <c r="N205" s="67"/>
      <c r="O205" s="65"/>
      <c r="P205" s="38" t="str">
        <f>Score!U3204</f>
        <v/>
      </c>
      <c r="Q205" s="9" t="str">
        <f>IF(ISNUMBER(P3205),VLOOKUP(P3205,Lookups!#REF!,2),IF(AND(Score!AE3204&gt;0,Score!AG3204= "Positive"),     "Incomplete",""))</f>
        <v/>
      </c>
      <c r="R205" s="122" t="str">
        <f>IF(Score!K3204=0,         VLOOKUP(SUM(Score!N3204:S3204),Lookups!C$2:E$3, 3),   IF(ISNUMBER(Score!K3204),         VLOOKUP(SUM(Score!N3204:S3204),Lookups!C$4:E$11, 3), "")     )</f>
        <v/>
      </c>
      <c r="S205" s="66"/>
      <c r="T205" s="67"/>
      <c r="U205" s="67"/>
      <c r="V205" s="77"/>
      <c r="W205" s="78"/>
      <c r="X205" s="173"/>
      <c r="Y205" s="64"/>
      <c r="Z205" s="13"/>
      <c r="AA205" s="13"/>
    </row>
    <row r="206" spans="1:27" ht="12.75" customHeight="1" x14ac:dyDescent="0.3">
      <c r="A206" s="179"/>
      <c r="B206" s="66"/>
      <c r="C206" s="262"/>
      <c r="D206" s="65"/>
      <c r="E206" s="68"/>
      <c r="F206" s="69"/>
      <c r="G206" s="70"/>
      <c r="H206" s="65"/>
      <c r="I206" s="42" t="str">
        <f xml:space="preserve"> IF(COUNT(Score!G3205:J3205)&gt;0,                                          IF(Score!L3205 = "Positive", "Ask CRAFFT questions", "Ask CAR question only"), "")</f>
        <v/>
      </c>
      <c r="J206" s="75"/>
      <c r="K206" s="67"/>
      <c r="L206" s="67"/>
      <c r="M206" s="67"/>
      <c r="N206" s="67"/>
      <c r="O206" s="65"/>
      <c r="P206" s="38" t="str">
        <f>Score!U3205</f>
        <v/>
      </c>
      <c r="Q206" s="9" t="str">
        <f>IF(ISNUMBER(P3206),VLOOKUP(P3206,Lookups!#REF!,2),IF(AND(Score!AE3205&gt;0,Score!AG3205= "Positive"),     "Incomplete",""))</f>
        <v/>
      </c>
      <c r="R206" s="122" t="str">
        <f>IF(Score!K3205=0,         VLOOKUP(SUM(Score!N3205:S3205),Lookups!C$2:E$3, 3),   IF(ISNUMBER(Score!K3205),         VLOOKUP(SUM(Score!N3205:S3205),Lookups!C$4:E$11, 3), "")     )</f>
        <v/>
      </c>
      <c r="S206" s="66"/>
      <c r="T206" s="67"/>
      <c r="U206" s="67"/>
      <c r="V206" s="77"/>
      <c r="W206" s="78"/>
      <c r="X206" s="173"/>
      <c r="Y206" s="64"/>
      <c r="Z206" s="13"/>
      <c r="AA206" s="13"/>
    </row>
    <row r="207" spans="1:27" ht="12.75" customHeight="1" x14ac:dyDescent="0.3">
      <c r="A207" s="179"/>
      <c r="B207" s="66"/>
      <c r="C207" s="262"/>
      <c r="D207" s="65"/>
      <c r="E207" s="68"/>
      <c r="F207" s="69"/>
      <c r="G207" s="70"/>
      <c r="H207" s="65"/>
      <c r="I207" s="42" t="str">
        <f xml:space="preserve"> IF(COUNT(Score!G3206:J3206)&gt;0,                                          IF(Score!L3206 = "Positive", "Ask CRAFFT questions", "Ask CAR question only"), "")</f>
        <v/>
      </c>
      <c r="J207" s="75"/>
      <c r="K207" s="67"/>
      <c r="L207" s="67"/>
      <c r="M207" s="67"/>
      <c r="N207" s="67"/>
      <c r="O207" s="65"/>
      <c r="P207" s="38" t="str">
        <f>Score!U3206</f>
        <v/>
      </c>
      <c r="Q207" s="9" t="str">
        <f>IF(ISNUMBER(P3207),VLOOKUP(P3207,Lookups!#REF!,2),IF(AND(Score!AE3206&gt;0,Score!AG3206= "Positive"),     "Incomplete",""))</f>
        <v/>
      </c>
      <c r="R207" s="122" t="str">
        <f>IF(Score!K3206=0,         VLOOKUP(SUM(Score!N3206:S3206),Lookups!C$2:E$3, 3),   IF(ISNUMBER(Score!K3206),         VLOOKUP(SUM(Score!N3206:S3206),Lookups!C$4:E$11, 3), "")     )</f>
        <v/>
      </c>
      <c r="S207" s="66"/>
      <c r="T207" s="67"/>
      <c r="U207" s="67"/>
      <c r="V207" s="77"/>
      <c r="W207" s="78"/>
      <c r="X207" s="173"/>
      <c r="Y207" s="64"/>
      <c r="Z207" s="13"/>
      <c r="AA207" s="13"/>
    </row>
    <row r="208" spans="1:27" ht="12.75" customHeight="1" x14ac:dyDescent="0.3">
      <c r="A208" s="179"/>
      <c r="B208" s="66"/>
      <c r="C208" s="262"/>
      <c r="D208" s="65"/>
      <c r="E208" s="68"/>
      <c r="F208" s="69"/>
      <c r="G208" s="70"/>
      <c r="H208" s="65"/>
      <c r="I208" s="42" t="str">
        <f xml:space="preserve"> IF(COUNT(Score!G3207:J3207)&gt;0,                                          IF(Score!L3207 = "Positive", "Ask CRAFFT questions", "Ask CAR question only"), "")</f>
        <v/>
      </c>
      <c r="J208" s="75"/>
      <c r="K208" s="67"/>
      <c r="L208" s="67"/>
      <c r="M208" s="67"/>
      <c r="N208" s="67"/>
      <c r="O208" s="65"/>
      <c r="P208" s="38" t="str">
        <f>Score!U3207</f>
        <v/>
      </c>
      <c r="Q208" s="9" t="str">
        <f>IF(ISNUMBER(P3208),VLOOKUP(P3208,Lookups!#REF!,2),IF(AND(Score!AE3207&gt;0,Score!AG3207= "Positive"),     "Incomplete",""))</f>
        <v/>
      </c>
      <c r="R208" s="122" t="str">
        <f>IF(Score!K3207=0,         VLOOKUP(SUM(Score!N3207:S3207),Lookups!C$2:E$3, 3),   IF(ISNUMBER(Score!K3207),         VLOOKUP(SUM(Score!N3207:S3207),Lookups!C$4:E$11, 3), "")     )</f>
        <v/>
      </c>
      <c r="S208" s="66"/>
      <c r="T208" s="67"/>
      <c r="U208" s="67"/>
      <c r="V208" s="77"/>
      <c r="W208" s="78"/>
      <c r="X208" s="173"/>
      <c r="Y208" s="64"/>
      <c r="Z208" s="13"/>
      <c r="AA208" s="13"/>
    </row>
    <row r="209" spans="1:27" ht="12.75" customHeight="1" x14ac:dyDescent="0.3">
      <c r="A209" s="179"/>
      <c r="B209" s="66"/>
      <c r="C209" s="262"/>
      <c r="D209" s="65"/>
      <c r="E209" s="68"/>
      <c r="F209" s="69"/>
      <c r="G209" s="70"/>
      <c r="H209" s="65"/>
      <c r="I209" s="42" t="str">
        <f xml:space="preserve"> IF(COUNT(Score!G3208:J3208)&gt;0,                                          IF(Score!L3208 = "Positive", "Ask CRAFFT questions", "Ask CAR question only"), "")</f>
        <v/>
      </c>
      <c r="J209" s="75"/>
      <c r="K209" s="67"/>
      <c r="L209" s="67"/>
      <c r="M209" s="67"/>
      <c r="N209" s="67"/>
      <c r="O209" s="65"/>
      <c r="P209" s="38" t="str">
        <f>Score!U3208</f>
        <v/>
      </c>
      <c r="Q209" s="9" t="str">
        <f>IF(ISNUMBER(P3209),VLOOKUP(P3209,Lookups!#REF!,2),IF(AND(Score!AE3208&gt;0,Score!AG3208= "Positive"),     "Incomplete",""))</f>
        <v/>
      </c>
      <c r="R209" s="122" t="str">
        <f>IF(Score!K3208=0,         VLOOKUP(SUM(Score!N3208:S3208),Lookups!C$2:E$3, 3),   IF(ISNUMBER(Score!K3208),         VLOOKUP(SUM(Score!N3208:S3208),Lookups!C$4:E$11, 3), "")     )</f>
        <v/>
      </c>
      <c r="S209" s="66"/>
      <c r="T209" s="67"/>
      <c r="U209" s="67"/>
      <c r="V209" s="77"/>
      <c r="W209" s="78"/>
      <c r="X209" s="173"/>
      <c r="Y209" s="64"/>
      <c r="Z209" s="13"/>
      <c r="AA209" s="13"/>
    </row>
    <row r="210" spans="1:27" ht="12.75" customHeight="1" x14ac:dyDescent="0.3">
      <c r="A210" s="179"/>
      <c r="B210" s="66"/>
      <c r="C210" s="262"/>
      <c r="D210" s="65"/>
      <c r="E210" s="68"/>
      <c r="F210" s="69"/>
      <c r="G210" s="70"/>
      <c r="H210" s="65"/>
      <c r="I210" s="42" t="str">
        <f xml:space="preserve"> IF(COUNT(Score!G3209:J3209)&gt;0,                                          IF(Score!L3209 = "Positive", "Ask CRAFFT questions", "Ask CAR question only"), "")</f>
        <v/>
      </c>
      <c r="J210" s="75"/>
      <c r="K210" s="67"/>
      <c r="L210" s="67"/>
      <c r="M210" s="67"/>
      <c r="N210" s="67"/>
      <c r="O210" s="65"/>
      <c r="P210" s="38" t="str">
        <f>Score!U3209</f>
        <v/>
      </c>
      <c r="Q210" s="9" t="str">
        <f>IF(ISNUMBER(P3210),VLOOKUP(P3210,Lookups!#REF!,2),IF(AND(Score!AE3209&gt;0,Score!AG3209= "Positive"),     "Incomplete",""))</f>
        <v/>
      </c>
      <c r="R210" s="122" t="str">
        <f>IF(Score!K3209=0,         VLOOKUP(SUM(Score!N3209:S3209),Lookups!C$2:E$3, 3),   IF(ISNUMBER(Score!K3209),         VLOOKUP(SUM(Score!N3209:S3209),Lookups!C$4:E$11, 3), "")     )</f>
        <v/>
      </c>
      <c r="S210" s="66"/>
      <c r="T210" s="67"/>
      <c r="U210" s="67"/>
      <c r="V210" s="77"/>
      <c r="W210" s="78"/>
      <c r="X210" s="173"/>
      <c r="Y210" s="64"/>
      <c r="Z210" s="13"/>
      <c r="AA210" s="13"/>
    </row>
    <row r="211" spans="1:27" ht="12.75" customHeight="1" x14ac:dyDescent="0.3">
      <c r="A211" s="179"/>
      <c r="B211" s="66"/>
      <c r="C211" s="262"/>
      <c r="D211" s="65"/>
      <c r="E211" s="68"/>
      <c r="F211" s="69"/>
      <c r="G211" s="70"/>
      <c r="H211" s="65"/>
      <c r="I211" s="42" t="str">
        <f xml:space="preserve"> IF(COUNT(Score!G3210:J3210)&gt;0,                                          IF(Score!L3210 = "Positive", "Ask CRAFFT questions", "Ask CAR question only"), "")</f>
        <v/>
      </c>
      <c r="J211" s="75"/>
      <c r="K211" s="67"/>
      <c r="L211" s="67"/>
      <c r="M211" s="67"/>
      <c r="N211" s="67"/>
      <c r="O211" s="65"/>
      <c r="P211" s="38" t="str">
        <f>Score!U3210</f>
        <v/>
      </c>
      <c r="Q211" s="9" t="str">
        <f>IF(ISNUMBER(P3211),VLOOKUP(P3211,Lookups!#REF!,2),IF(AND(Score!AE3210&gt;0,Score!AG3210= "Positive"),     "Incomplete",""))</f>
        <v/>
      </c>
      <c r="R211" s="122" t="str">
        <f>IF(Score!K3210=0,         VLOOKUP(SUM(Score!N3210:S3210),Lookups!C$2:E$3, 3),   IF(ISNUMBER(Score!K3210),         VLOOKUP(SUM(Score!N3210:S3210),Lookups!C$4:E$11, 3), "")     )</f>
        <v/>
      </c>
      <c r="S211" s="66"/>
      <c r="T211" s="67"/>
      <c r="U211" s="67"/>
      <c r="V211" s="77"/>
      <c r="W211" s="78"/>
      <c r="X211" s="173"/>
      <c r="Y211" s="64"/>
      <c r="Z211" s="13"/>
      <c r="AA211" s="13"/>
    </row>
    <row r="212" spans="1:27" ht="12.75" customHeight="1" x14ac:dyDescent="0.3">
      <c r="A212" s="179"/>
      <c r="B212" s="66"/>
      <c r="C212" s="262"/>
      <c r="D212" s="65"/>
      <c r="E212" s="68"/>
      <c r="F212" s="69"/>
      <c r="G212" s="70"/>
      <c r="H212" s="65"/>
      <c r="I212" s="42" t="str">
        <f xml:space="preserve"> IF(COUNT(Score!G3211:J3211)&gt;0,                                          IF(Score!L3211 = "Positive", "Ask CRAFFT questions", "Ask CAR question only"), "")</f>
        <v/>
      </c>
      <c r="J212" s="75"/>
      <c r="K212" s="67"/>
      <c r="L212" s="67"/>
      <c r="M212" s="67"/>
      <c r="N212" s="67"/>
      <c r="O212" s="65"/>
      <c r="P212" s="38" t="str">
        <f>Score!U3211</f>
        <v/>
      </c>
      <c r="Q212" s="9" t="str">
        <f>IF(ISNUMBER(P3212),VLOOKUP(P3212,Lookups!#REF!,2),IF(AND(Score!AE3211&gt;0,Score!AG3211= "Positive"),     "Incomplete",""))</f>
        <v/>
      </c>
      <c r="R212" s="122" t="str">
        <f>IF(Score!K3211=0,         VLOOKUP(SUM(Score!N3211:S3211),Lookups!C$2:E$3, 3),   IF(ISNUMBER(Score!K3211),         VLOOKUP(SUM(Score!N3211:S3211),Lookups!C$4:E$11, 3), "")     )</f>
        <v/>
      </c>
      <c r="S212" s="66"/>
      <c r="T212" s="67"/>
      <c r="U212" s="67"/>
      <c r="V212" s="77"/>
      <c r="W212" s="78"/>
      <c r="X212" s="173"/>
      <c r="Y212" s="64"/>
      <c r="Z212" s="13"/>
      <c r="AA212" s="13"/>
    </row>
    <row r="213" spans="1:27" ht="12.75" customHeight="1" x14ac:dyDescent="0.3">
      <c r="A213" s="179"/>
      <c r="B213" s="66"/>
      <c r="C213" s="262"/>
      <c r="D213" s="65"/>
      <c r="E213" s="68"/>
      <c r="F213" s="69"/>
      <c r="G213" s="70"/>
      <c r="H213" s="65"/>
      <c r="I213" s="42" t="str">
        <f xml:space="preserve"> IF(COUNT(Score!G3212:J3212)&gt;0,                                          IF(Score!L3212 = "Positive", "Ask CRAFFT questions", "Ask CAR question only"), "")</f>
        <v/>
      </c>
      <c r="J213" s="75"/>
      <c r="K213" s="67"/>
      <c r="L213" s="67"/>
      <c r="M213" s="67"/>
      <c r="N213" s="67"/>
      <c r="O213" s="65"/>
      <c r="P213" s="38" t="str">
        <f>Score!U3212</f>
        <v/>
      </c>
      <c r="Q213" s="9" t="str">
        <f>IF(ISNUMBER(P3213),VLOOKUP(P3213,Lookups!#REF!,2),IF(AND(Score!AE3212&gt;0,Score!AG3212= "Positive"),     "Incomplete",""))</f>
        <v/>
      </c>
      <c r="R213" s="122" t="str">
        <f>IF(Score!K3212=0,         VLOOKUP(SUM(Score!N3212:S3212),Lookups!C$2:E$3, 3),   IF(ISNUMBER(Score!K3212),         VLOOKUP(SUM(Score!N3212:S3212),Lookups!C$4:E$11, 3), "")     )</f>
        <v/>
      </c>
      <c r="S213" s="66"/>
      <c r="T213" s="67"/>
      <c r="U213" s="67"/>
      <c r="V213" s="77"/>
      <c r="W213" s="78"/>
      <c r="X213" s="173"/>
      <c r="Y213" s="64"/>
      <c r="Z213" s="13"/>
      <c r="AA213" s="13"/>
    </row>
    <row r="214" spans="1:27" ht="12.75" customHeight="1" x14ac:dyDescent="0.3">
      <c r="A214" s="179"/>
      <c r="B214" s="66"/>
      <c r="C214" s="262"/>
      <c r="D214" s="65"/>
      <c r="E214" s="68"/>
      <c r="F214" s="69"/>
      <c r="G214" s="70"/>
      <c r="H214" s="65"/>
      <c r="I214" s="42" t="str">
        <f xml:space="preserve"> IF(COUNT(Score!G3213:J3213)&gt;0,                                          IF(Score!L3213 = "Positive", "Ask CRAFFT questions", "Ask CAR question only"), "")</f>
        <v/>
      </c>
      <c r="J214" s="75"/>
      <c r="K214" s="67"/>
      <c r="L214" s="67"/>
      <c r="M214" s="67"/>
      <c r="N214" s="67"/>
      <c r="O214" s="65"/>
      <c r="P214" s="38" t="str">
        <f>Score!U3213</f>
        <v/>
      </c>
      <c r="Q214" s="9" t="str">
        <f>IF(ISNUMBER(P3214),VLOOKUP(P3214,Lookups!#REF!,2),IF(AND(Score!AE3213&gt;0,Score!AG3213= "Positive"),     "Incomplete",""))</f>
        <v/>
      </c>
      <c r="R214" s="122" t="str">
        <f>IF(Score!K3213=0,         VLOOKUP(SUM(Score!N3213:S3213),Lookups!C$2:E$3, 3),   IF(ISNUMBER(Score!K3213),         VLOOKUP(SUM(Score!N3213:S3213),Lookups!C$4:E$11, 3), "")     )</f>
        <v/>
      </c>
      <c r="S214" s="66"/>
      <c r="T214" s="67"/>
      <c r="U214" s="67"/>
      <c r="V214" s="77"/>
      <c r="W214" s="78"/>
      <c r="X214" s="173"/>
      <c r="Y214" s="64"/>
      <c r="Z214" s="13"/>
      <c r="AA214" s="13"/>
    </row>
    <row r="215" spans="1:27" ht="12.75" customHeight="1" x14ac:dyDescent="0.3">
      <c r="A215" s="179"/>
      <c r="B215" s="66"/>
      <c r="C215" s="262"/>
      <c r="D215" s="65"/>
      <c r="E215" s="68"/>
      <c r="F215" s="69"/>
      <c r="G215" s="70"/>
      <c r="H215" s="65"/>
      <c r="I215" s="42" t="str">
        <f xml:space="preserve"> IF(COUNT(Score!G3214:J3214)&gt;0,                                          IF(Score!L3214 = "Positive", "Ask CRAFFT questions", "Ask CAR question only"), "")</f>
        <v/>
      </c>
      <c r="J215" s="75"/>
      <c r="K215" s="67"/>
      <c r="L215" s="67"/>
      <c r="M215" s="67"/>
      <c r="N215" s="67"/>
      <c r="O215" s="65"/>
      <c r="P215" s="38" t="str">
        <f>Score!U3214</f>
        <v/>
      </c>
      <c r="Q215" s="9" t="str">
        <f>IF(ISNUMBER(P3215),VLOOKUP(P3215,Lookups!#REF!,2),IF(AND(Score!AE3214&gt;0,Score!AG3214= "Positive"),     "Incomplete",""))</f>
        <v/>
      </c>
      <c r="R215" s="122" t="str">
        <f>IF(Score!K3214=0,         VLOOKUP(SUM(Score!N3214:S3214),Lookups!C$2:E$3, 3),   IF(ISNUMBER(Score!K3214),         VLOOKUP(SUM(Score!N3214:S3214),Lookups!C$4:E$11, 3), "")     )</f>
        <v/>
      </c>
      <c r="S215" s="66"/>
      <c r="T215" s="67"/>
      <c r="U215" s="67"/>
      <c r="V215" s="77"/>
      <c r="W215" s="78"/>
      <c r="X215" s="173"/>
      <c r="Y215" s="64"/>
      <c r="Z215" s="13"/>
      <c r="AA215" s="13"/>
    </row>
    <row r="216" spans="1:27" ht="12.75" customHeight="1" x14ac:dyDescent="0.3">
      <c r="A216" s="179"/>
      <c r="B216" s="66"/>
      <c r="C216" s="262"/>
      <c r="D216" s="65"/>
      <c r="E216" s="68"/>
      <c r="F216" s="69"/>
      <c r="G216" s="70"/>
      <c r="H216" s="65"/>
      <c r="I216" s="42" t="str">
        <f xml:space="preserve"> IF(COUNT(Score!G3215:J3215)&gt;0,                                          IF(Score!L3215 = "Positive", "Ask CRAFFT questions", "Ask CAR question only"), "")</f>
        <v/>
      </c>
      <c r="J216" s="75"/>
      <c r="K216" s="67"/>
      <c r="L216" s="67"/>
      <c r="M216" s="67"/>
      <c r="N216" s="67"/>
      <c r="O216" s="65"/>
      <c r="P216" s="38" t="str">
        <f>Score!U3215</f>
        <v/>
      </c>
      <c r="Q216" s="9" t="str">
        <f>IF(ISNUMBER(P3216),VLOOKUP(P3216,Lookups!#REF!,2),IF(AND(Score!AE3215&gt;0,Score!AG3215= "Positive"),     "Incomplete",""))</f>
        <v/>
      </c>
      <c r="R216" s="122" t="str">
        <f>IF(Score!K3215=0,         VLOOKUP(SUM(Score!N3215:S3215),Lookups!C$2:E$3, 3),   IF(ISNUMBER(Score!K3215),         VLOOKUP(SUM(Score!N3215:S3215),Lookups!C$4:E$11, 3), "")     )</f>
        <v/>
      </c>
      <c r="S216" s="66"/>
      <c r="T216" s="67"/>
      <c r="U216" s="67"/>
      <c r="V216" s="77"/>
      <c r="W216" s="78"/>
      <c r="X216" s="173"/>
      <c r="Y216" s="64"/>
      <c r="Z216" s="13"/>
      <c r="AA216" s="13"/>
    </row>
    <row r="217" spans="1:27" ht="12.75" customHeight="1" x14ac:dyDescent="0.3">
      <c r="A217" s="179"/>
      <c r="B217" s="66"/>
      <c r="C217" s="262"/>
      <c r="D217" s="65"/>
      <c r="E217" s="68"/>
      <c r="F217" s="69"/>
      <c r="G217" s="70"/>
      <c r="H217" s="65"/>
      <c r="I217" s="42" t="str">
        <f xml:space="preserve"> IF(COUNT(Score!G3216:J3216)&gt;0,                                          IF(Score!L3216 = "Positive", "Ask CRAFFT questions", "Ask CAR question only"), "")</f>
        <v/>
      </c>
      <c r="J217" s="75"/>
      <c r="K217" s="67"/>
      <c r="L217" s="67"/>
      <c r="M217" s="67"/>
      <c r="N217" s="67"/>
      <c r="O217" s="65"/>
      <c r="P217" s="38" t="str">
        <f>Score!U3216</f>
        <v/>
      </c>
      <c r="Q217" s="9" t="str">
        <f>IF(ISNUMBER(P3217),VLOOKUP(P3217,Lookups!#REF!,2),IF(AND(Score!AE3216&gt;0,Score!AG3216= "Positive"),     "Incomplete",""))</f>
        <v/>
      </c>
      <c r="R217" s="122" t="str">
        <f>IF(Score!K3216=0,         VLOOKUP(SUM(Score!N3216:S3216),Lookups!C$2:E$3, 3),   IF(ISNUMBER(Score!K3216),         VLOOKUP(SUM(Score!N3216:S3216),Lookups!C$4:E$11, 3), "")     )</f>
        <v/>
      </c>
      <c r="S217" s="66"/>
      <c r="T217" s="67"/>
      <c r="U217" s="67"/>
      <c r="V217" s="77"/>
      <c r="W217" s="78"/>
      <c r="X217" s="173"/>
      <c r="Y217" s="64"/>
      <c r="Z217" s="13"/>
      <c r="AA217" s="13"/>
    </row>
    <row r="218" spans="1:27" ht="12.75" customHeight="1" x14ac:dyDescent="0.3">
      <c r="A218" s="179"/>
      <c r="B218" s="66"/>
      <c r="C218" s="262"/>
      <c r="D218" s="65"/>
      <c r="E218" s="68"/>
      <c r="F218" s="69"/>
      <c r="G218" s="70"/>
      <c r="H218" s="65"/>
      <c r="I218" s="42" t="str">
        <f xml:space="preserve"> IF(COUNT(Score!G3217:J3217)&gt;0,                                          IF(Score!L3217 = "Positive", "Ask CRAFFT questions", "Ask CAR question only"), "")</f>
        <v/>
      </c>
      <c r="J218" s="75"/>
      <c r="K218" s="67"/>
      <c r="L218" s="67"/>
      <c r="M218" s="67"/>
      <c r="N218" s="67"/>
      <c r="O218" s="65"/>
      <c r="P218" s="38" t="str">
        <f>Score!U3217</f>
        <v/>
      </c>
      <c r="Q218" s="9" t="str">
        <f>IF(ISNUMBER(P3218),VLOOKUP(P3218,Lookups!#REF!,2),IF(AND(Score!AE3217&gt;0,Score!AG3217= "Positive"),     "Incomplete",""))</f>
        <v/>
      </c>
      <c r="R218" s="122" t="str">
        <f>IF(Score!K3217=0,         VLOOKUP(SUM(Score!N3217:S3217),Lookups!C$2:E$3, 3),   IF(ISNUMBER(Score!K3217),         VLOOKUP(SUM(Score!N3217:S3217),Lookups!C$4:E$11, 3), "")     )</f>
        <v/>
      </c>
      <c r="S218" s="66"/>
      <c r="T218" s="67"/>
      <c r="U218" s="67"/>
      <c r="V218" s="77"/>
      <c r="W218" s="78"/>
      <c r="X218" s="173"/>
      <c r="Y218" s="64"/>
      <c r="Z218" s="13"/>
      <c r="AA218" s="13"/>
    </row>
    <row r="219" spans="1:27" ht="12.75" customHeight="1" x14ac:dyDescent="0.3">
      <c r="A219" s="179"/>
      <c r="B219" s="66"/>
      <c r="C219" s="262"/>
      <c r="D219" s="65"/>
      <c r="E219" s="68"/>
      <c r="F219" s="69"/>
      <c r="G219" s="70"/>
      <c r="H219" s="65"/>
      <c r="I219" s="42" t="str">
        <f xml:space="preserve"> IF(COUNT(Score!G3218:J3218)&gt;0,                                          IF(Score!L3218 = "Positive", "Ask CRAFFT questions", "Ask CAR question only"), "")</f>
        <v/>
      </c>
      <c r="J219" s="75"/>
      <c r="K219" s="67"/>
      <c r="L219" s="67"/>
      <c r="M219" s="67"/>
      <c r="N219" s="67"/>
      <c r="O219" s="65"/>
      <c r="P219" s="38" t="str">
        <f>Score!U3218</f>
        <v/>
      </c>
      <c r="Q219" s="9" t="str">
        <f>IF(ISNUMBER(P3219),VLOOKUP(P3219,Lookups!#REF!,2),IF(AND(Score!AE3218&gt;0,Score!AG3218= "Positive"),     "Incomplete",""))</f>
        <v/>
      </c>
      <c r="R219" s="122" t="str">
        <f>IF(Score!K3218=0,         VLOOKUP(SUM(Score!N3218:S3218),Lookups!C$2:E$3, 3),   IF(ISNUMBER(Score!K3218),         VLOOKUP(SUM(Score!N3218:S3218),Lookups!C$4:E$11, 3), "")     )</f>
        <v/>
      </c>
      <c r="S219" s="66"/>
      <c r="T219" s="67"/>
      <c r="U219" s="67"/>
      <c r="V219" s="77"/>
      <c r="W219" s="78"/>
      <c r="X219" s="173"/>
      <c r="Y219" s="64"/>
      <c r="Z219" s="13"/>
      <c r="AA219" s="13"/>
    </row>
    <row r="220" spans="1:27" ht="12.75" customHeight="1" x14ac:dyDescent="0.3">
      <c r="A220" s="179"/>
      <c r="B220" s="66"/>
      <c r="C220" s="262"/>
      <c r="D220" s="65"/>
      <c r="E220" s="68"/>
      <c r="F220" s="69"/>
      <c r="G220" s="70"/>
      <c r="H220" s="65"/>
      <c r="I220" s="42" t="str">
        <f xml:space="preserve"> IF(COUNT(Score!G3219:J3219)&gt;0,                                          IF(Score!L3219 = "Positive", "Ask CRAFFT questions", "Ask CAR question only"), "")</f>
        <v/>
      </c>
      <c r="J220" s="75"/>
      <c r="K220" s="67"/>
      <c r="L220" s="67"/>
      <c r="M220" s="67"/>
      <c r="N220" s="67"/>
      <c r="O220" s="65"/>
      <c r="P220" s="38" t="str">
        <f>Score!U3219</f>
        <v/>
      </c>
      <c r="Q220" s="9" t="str">
        <f>IF(ISNUMBER(P3220),VLOOKUP(P3220,Lookups!#REF!,2),IF(AND(Score!AE3219&gt;0,Score!AG3219= "Positive"),     "Incomplete",""))</f>
        <v/>
      </c>
      <c r="R220" s="122" t="str">
        <f>IF(Score!K3219=0,         VLOOKUP(SUM(Score!N3219:S3219),Lookups!C$2:E$3, 3),   IF(ISNUMBER(Score!K3219),         VLOOKUP(SUM(Score!N3219:S3219),Lookups!C$4:E$11, 3), "")     )</f>
        <v/>
      </c>
      <c r="S220" s="66"/>
      <c r="T220" s="67"/>
      <c r="U220" s="67"/>
      <c r="V220" s="77"/>
      <c r="W220" s="78"/>
      <c r="X220" s="173"/>
      <c r="Y220" s="64"/>
      <c r="Z220" s="13"/>
      <c r="AA220" s="13"/>
    </row>
    <row r="221" spans="1:27" ht="12.75" customHeight="1" x14ac:dyDescent="0.3">
      <c r="A221" s="179"/>
      <c r="B221" s="66"/>
      <c r="C221" s="262"/>
      <c r="D221" s="65"/>
      <c r="E221" s="68"/>
      <c r="F221" s="69"/>
      <c r="G221" s="70"/>
      <c r="H221" s="65"/>
      <c r="I221" s="42" t="str">
        <f xml:space="preserve"> IF(COUNT(Score!G3220:J3220)&gt;0,                                          IF(Score!L3220 = "Positive", "Ask CRAFFT questions", "Ask CAR question only"), "")</f>
        <v/>
      </c>
      <c r="J221" s="75"/>
      <c r="K221" s="67"/>
      <c r="L221" s="67"/>
      <c r="M221" s="67"/>
      <c r="N221" s="67"/>
      <c r="O221" s="65"/>
      <c r="P221" s="38" t="str">
        <f>Score!U3220</f>
        <v/>
      </c>
      <c r="Q221" s="9" t="str">
        <f>IF(ISNUMBER(P3221),VLOOKUP(P3221,Lookups!#REF!,2),IF(AND(Score!AE3220&gt;0,Score!AG3220= "Positive"),     "Incomplete",""))</f>
        <v/>
      </c>
      <c r="R221" s="122" t="str">
        <f>IF(Score!K3220=0,         VLOOKUP(SUM(Score!N3220:S3220),Lookups!C$2:E$3, 3),   IF(ISNUMBER(Score!K3220),         VLOOKUP(SUM(Score!N3220:S3220),Lookups!C$4:E$11, 3), "")     )</f>
        <v/>
      </c>
      <c r="S221" s="66"/>
      <c r="T221" s="67"/>
      <c r="U221" s="67"/>
      <c r="V221" s="77"/>
      <c r="W221" s="78"/>
      <c r="X221" s="173"/>
      <c r="Y221" s="64"/>
      <c r="Z221" s="13"/>
      <c r="AA221" s="13"/>
    </row>
    <row r="222" spans="1:27" ht="12.75" customHeight="1" x14ac:dyDescent="0.3">
      <c r="A222" s="179"/>
      <c r="B222" s="66"/>
      <c r="C222" s="262"/>
      <c r="D222" s="65"/>
      <c r="E222" s="68"/>
      <c r="F222" s="69"/>
      <c r="G222" s="70"/>
      <c r="H222" s="65"/>
      <c r="I222" s="42" t="str">
        <f xml:space="preserve"> IF(COUNT(Score!G3221:J3221)&gt;0,                                          IF(Score!L3221 = "Positive", "Ask CRAFFT questions", "Ask CAR question only"), "")</f>
        <v/>
      </c>
      <c r="J222" s="75"/>
      <c r="K222" s="67"/>
      <c r="L222" s="67"/>
      <c r="M222" s="67"/>
      <c r="N222" s="67"/>
      <c r="O222" s="65"/>
      <c r="P222" s="38" t="str">
        <f>Score!U3221</f>
        <v/>
      </c>
      <c r="Q222" s="9" t="str">
        <f>IF(ISNUMBER(P3222),VLOOKUP(P3222,Lookups!#REF!,2),IF(AND(Score!AE3221&gt;0,Score!AG3221= "Positive"),     "Incomplete",""))</f>
        <v/>
      </c>
      <c r="R222" s="122" t="str">
        <f>IF(Score!K3221=0,         VLOOKUP(SUM(Score!N3221:S3221),Lookups!C$2:E$3, 3),   IF(ISNUMBER(Score!K3221),         VLOOKUP(SUM(Score!N3221:S3221),Lookups!C$4:E$11, 3), "")     )</f>
        <v/>
      </c>
      <c r="S222" s="66"/>
      <c r="T222" s="67"/>
      <c r="U222" s="67"/>
      <c r="V222" s="77"/>
      <c r="W222" s="78"/>
      <c r="X222" s="173"/>
      <c r="Y222" s="64"/>
      <c r="Z222" s="13"/>
      <c r="AA222" s="13"/>
    </row>
    <row r="223" spans="1:27" ht="12.75" customHeight="1" x14ac:dyDescent="0.3">
      <c r="A223" s="179"/>
      <c r="B223" s="66"/>
      <c r="C223" s="262"/>
      <c r="D223" s="65"/>
      <c r="E223" s="68"/>
      <c r="F223" s="69"/>
      <c r="G223" s="70"/>
      <c r="H223" s="65"/>
      <c r="I223" s="42" t="str">
        <f xml:space="preserve"> IF(COUNT(Score!G3222:J3222)&gt;0,                                          IF(Score!L3222 = "Positive", "Ask CRAFFT questions", "Ask CAR question only"), "")</f>
        <v/>
      </c>
      <c r="J223" s="75"/>
      <c r="K223" s="67"/>
      <c r="L223" s="67"/>
      <c r="M223" s="67"/>
      <c r="N223" s="67"/>
      <c r="O223" s="65"/>
      <c r="P223" s="38" t="str">
        <f>Score!U3222</f>
        <v/>
      </c>
      <c r="Q223" s="9" t="str">
        <f>IF(ISNUMBER(P3223),VLOOKUP(P3223,Lookups!#REF!,2),IF(AND(Score!AE3222&gt;0,Score!AG3222= "Positive"),     "Incomplete",""))</f>
        <v/>
      </c>
      <c r="R223" s="122" t="str">
        <f>IF(Score!K3222=0,         VLOOKUP(SUM(Score!N3222:S3222),Lookups!C$2:E$3, 3),   IF(ISNUMBER(Score!K3222),         VLOOKUP(SUM(Score!N3222:S3222),Lookups!C$4:E$11, 3), "")     )</f>
        <v/>
      </c>
      <c r="S223" s="66"/>
      <c r="T223" s="67"/>
      <c r="U223" s="67"/>
      <c r="V223" s="77"/>
      <c r="W223" s="78"/>
      <c r="X223" s="173"/>
      <c r="Y223" s="64"/>
      <c r="Z223" s="13"/>
      <c r="AA223" s="13"/>
    </row>
    <row r="224" spans="1:27" ht="15.5" x14ac:dyDescent="0.35">
      <c r="A224" s="180"/>
      <c r="B224" s="72"/>
      <c r="C224" s="263"/>
      <c r="D224" s="65"/>
      <c r="E224" s="68"/>
      <c r="F224" s="69"/>
      <c r="G224" s="70"/>
      <c r="H224" s="65"/>
      <c r="I224" s="42" t="str">
        <f xml:space="preserve"> IF(COUNT(Score!G3223:J3223)&gt;0,                                          IF(Score!L3223 = "Positive", "Ask CRAFFT questions", "Ask CAR question only"), "")</f>
        <v/>
      </c>
      <c r="J224" s="76"/>
      <c r="K224" s="73"/>
      <c r="L224" s="73"/>
      <c r="M224" s="73"/>
      <c r="N224" s="73"/>
      <c r="O224" s="71"/>
      <c r="P224" s="38" t="str">
        <f>Score!U3223</f>
        <v/>
      </c>
      <c r="Q224" s="9" t="str">
        <f>IF(ISNUMBER(P3224),VLOOKUP(P3224,Lookups!#REF!,2),IF(AND(Score!AE3223&gt;0,Score!AG3223= "Positive"),     "Incomplete",""))</f>
        <v/>
      </c>
      <c r="R224" s="122" t="str">
        <f>IF(Score!K3223=0,         VLOOKUP(SUM(Score!N3223:S3223),Lookups!C$2:E$3, 3),   IF(ISNUMBER(Score!K3223),         VLOOKUP(SUM(Score!N3223:S3223),Lookups!C$4:E$11, 3), "")     )</f>
        <v/>
      </c>
      <c r="S224" s="66"/>
      <c r="T224" s="67"/>
      <c r="U224" s="67"/>
      <c r="V224" s="77"/>
      <c r="W224" s="78"/>
      <c r="X224" s="174"/>
      <c r="Y224" s="64"/>
      <c r="Z224" s="13"/>
      <c r="AA224" s="13"/>
    </row>
    <row r="225" spans="1:27" ht="15.5" x14ac:dyDescent="0.35">
      <c r="A225" s="180"/>
      <c r="B225" s="72"/>
      <c r="C225" s="263"/>
      <c r="D225" s="65"/>
      <c r="E225" s="68"/>
      <c r="F225" s="69"/>
      <c r="G225" s="70"/>
      <c r="H225" s="65"/>
      <c r="I225" s="42" t="str">
        <f xml:space="preserve"> IF(COUNT(Score!G3224:J3224)&gt;0,                                          IF(Score!L3224 = "Positive", "Ask CRAFFT questions", "Ask CAR question only"), "")</f>
        <v/>
      </c>
      <c r="J225" s="76"/>
      <c r="K225" s="73"/>
      <c r="L225" s="73"/>
      <c r="M225" s="73"/>
      <c r="N225" s="73"/>
      <c r="O225" s="71"/>
      <c r="P225" s="38" t="str">
        <f>Score!U3224</f>
        <v/>
      </c>
      <c r="Q225" s="9" t="str">
        <f>IF(ISNUMBER(P3225),VLOOKUP(P3225,Lookups!#REF!,2),IF(AND(Score!AE3224&gt;0,Score!AG3224= "Positive"),     "Incomplete",""))</f>
        <v/>
      </c>
      <c r="R225" s="122" t="str">
        <f>IF(Score!K3224=0,         VLOOKUP(SUM(Score!N3224:S3224),Lookups!C$2:E$3, 3),   IF(ISNUMBER(Score!K3224),         VLOOKUP(SUM(Score!N3224:S3224),Lookups!C$4:E$11, 3), "")     )</f>
        <v/>
      </c>
      <c r="S225" s="66"/>
      <c r="T225" s="67"/>
      <c r="U225" s="67"/>
      <c r="V225" s="77"/>
      <c r="W225" s="78"/>
      <c r="X225" s="174"/>
      <c r="Y225" s="64"/>
      <c r="Z225" s="13"/>
      <c r="AA225" s="13"/>
    </row>
    <row r="226" spans="1:27" ht="13" x14ac:dyDescent="0.3">
      <c r="A226" s="179"/>
      <c r="B226" s="66"/>
      <c r="C226" s="262"/>
      <c r="D226" s="65"/>
      <c r="E226" s="68"/>
      <c r="F226" s="69"/>
      <c r="G226" s="70"/>
      <c r="H226" s="65"/>
      <c r="I226" s="42" t="str">
        <f xml:space="preserve"> IF(COUNT(Score!G3225:J3225)&gt;0,                                          IF(Score!L3225 = "Positive", "Ask CRAFFT questions", "Ask CAR question only"), "")</f>
        <v/>
      </c>
      <c r="J226" s="75"/>
      <c r="K226" s="67"/>
      <c r="L226" s="67"/>
      <c r="M226" s="67"/>
      <c r="N226" s="67"/>
      <c r="O226" s="65"/>
      <c r="P226" s="38" t="str">
        <f>Score!U3225</f>
        <v/>
      </c>
      <c r="Q226" s="9" t="str">
        <f>IF(ISNUMBER(P3226),VLOOKUP(P3226,Lookups!#REF!,2),IF(AND(Score!AE3225&gt;0,Score!AG3225= "Positive"),     "Incomplete",""))</f>
        <v/>
      </c>
      <c r="R226" s="122" t="str">
        <f>IF(Score!K3225=0,         VLOOKUP(SUM(Score!N3225:S3225),Lookups!C$2:E$3, 3),   IF(ISNUMBER(Score!K3225),         VLOOKUP(SUM(Score!N3225:S3225),Lookups!C$4:E$11, 3), "")     )</f>
        <v/>
      </c>
      <c r="S226" s="66"/>
      <c r="T226" s="67"/>
      <c r="U226" s="67"/>
      <c r="V226" s="77"/>
      <c r="W226" s="78"/>
      <c r="X226" s="173"/>
      <c r="Y226" s="64"/>
      <c r="Z226" s="13"/>
      <c r="AA226" s="13"/>
    </row>
    <row r="227" spans="1:27" ht="13" x14ac:dyDescent="0.3">
      <c r="A227" s="179"/>
      <c r="B227" s="66"/>
      <c r="C227" s="262"/>
      <c r="D227" s="65"/>
      <c r="E227" s="68"/>
      <c r="F227" s="69"/>
      <c r="G227" s="70"/>
      <c r="H227" s="65"/>
      <c r="I227" s="42" t="str">
        <f xml:space="preserve"> IF(COUNT(Score!G3226:J3226)&gt;0,                                          IF(Score!L3226 = "Positive", "Ask CRAFFT questions", "Ask CAR question only"), "")</f>
        <v/>
      </c>
      <c r="J227" s="75"/>
      <c r="K227" s="67"/>
      <c r="L227" s="67"/>
      <c r="M227" s="67"/>
      <c r="N227" s="67"/>
      <c r="O227" s="65"/>
      <c r="P227" s="38" t="str">
        <f>Score!U3226</f>
        <v/>
      </c>
      <c r="Q227" s="9" t="str">
        <f>IF(ISNUMBER(P3227),VLOOKUP(P3227,Lookups!#REF!,2),IF(AND(Score!AE3226&gt;0,Score!AG3226= "Positive"),     "Incomplete",""))</f>
        <v/>
      </c>
      <c r="R227" s="122" t="str">
        <f>IF(Score!K3226=0,         VLOOKUP(SUM(Score!N3226:S3226),Lookups!C$2:E$3, 3),   IF(ISNUMBER(Score!K3226),         VLOOKUP(SUM(Score!N3226:S3226),Lookups!C$4:E$11, 3), "")     )</f>
        <v/>
      </c>
      <c r="S227" s="66"/>
      <c r="T227" s="67"/>
      <c r="U227" s="67"/>
      <c r="V227" s="77"/>
      <c r="W227" s="78"/>
      <c r="X227" s="173"/>
      <c r="Y227" s="64"/>
      <c r="Z227" s="13"/>
      <c r="AA227" s="13"/>
    </row>
    <row r="228" spans="1:27" ht="13" x14ac:dyDescent="0.3">
      <c r="A228" s="179"/>
      <c r="B228" s="66"/>
      <c r="C228" s="262"/>
      <c r="D228" s="65"/>
      <c r="E228" s="68"/>
      <c r="F228" s="69"/>
      <c r="G228" s="70"/>
      <c r="H228" s="65"/>
      <c r="I228" s="42" t="str">
        <f xml:space="preserve"> IF(COUNT(Score!G3227:J3227)&gt;0,                                          IF(Score!L3227 = "Positive", "Ask CRAFFT questions", "Ask CAR question only"), "")</f>
        <v/>
      </c>
      <c r="J228" s="75"/>
      <c r="K228" s="67"/>
      <c r="L228" s="67"/>
      <c r="M228" s="67"/>
      <c r="N228" s="67"/>
      <c r="O228" s="65"/>
      <c r="P228" s="38" t="str">
        <f>Score!U3227</f>
        <v/>
      </c>
      <c r="Q228" s="9" t="str">
        <f>IF(ISNUMBER(P3228),VLOOKUP(P3228,Lookups!#REF!,2),IF(AND(Score!AE3227&gt;0,Score!AG3227= "Positive"),     "Incomplete",""))</f>
        <v/>
      </c>
      <c r="R228" s="122" t="str">
        <f>IF(Score!K3227=0,         VLOOKUP(SUM(Score!N3227:S3227),Lookups!C$2:E$3, 3),   IF(ISNUMBER(Score!K3227),         VLOOKUP(SUM(Score!N3227:S3227),Lookups!C$4:E$11, 3), "")     )</f>
        <v/>
      </c>
      <c r="S228" s="66"/>
      <c r="T228" s="67"/>
      <c r="U228" s="67"/>
      <c r="V228" s="77"/>
      <c r="W228" s="78"/>
      <c r="X228" s="173"/>
      <c r="Y228" s="64"/>
      <c r="Z228" s="13"/>
      <c r="AA228" s="13"/>
    </row>
    <row r="229" spans="1:27" ht="13" x14ac:dyDescent="0.3">
      <c r="A229" s="179"/>
      <c r="B229" s="66"/>
      <c r="C229" s="262"/>
      <c r="D229" s="65"/>
      <c r="E229" s="68"/>
      <c r="F229" s="69"/>
      <c r="G229" s="70"/>
      <c r="H229" s="65"/>
      <c r="I229" s="42" t="str">
        <f xml:space="preserve"> IF(COUNT(Score!G3228:J3228)&gt;0,                                          IF(Score!L3228 = "Positive", "Ask CRAFFT questions", "Ask CAR question only"), "")</f>
        <v/>
      </c>
      <c r="J229" s="75"/>
      <c r="K229" s="67"/>
      <c r="L229" s="67"/>
      <c r="M229" s="67"/>
      <c r="N229" s="67"/>
      <c r="O229" s="65"/>
      <c r="P229" s="38" t="str">
        <f>Score!U3228</f>
        <v/>
      </c>
      <c r="Q229" s="9" t="str">
        <f>IF(ISNUMBER(P3229),VLOOKUP(P3229,Lookups!#REF!,2),IF(AND(Score!AE3228&gt;0,Score!AG3228= "Positive"),     "Incomplete",""))</f>
        <v/>
      </c>
      <c r="R229" s="122" t="str">
        <f>IF(Score!K3228=0,         VLOOKUP(SUM(Score!N3228:S3228),Lookups!C$2:E$3, 3),   IF(ISNUMBER(Score!K3228),         VLOOKUP(SUM(Score!N3228:S3228),Lookups!C$4:E$11, 3), "")     )</f>
        <v/>
      </c>
      <c r="S229" s="66"/>
      <c r="T229" s="67"/>
      <c r="U229" s="67"/>
      <c r="V229" s="77"/>
      <c r="W229" s="78"/>
      <c r="X229" s="173"/>
      <c r="Y229" s="64"/>
      <c r="Z229" s="13"/>
      <c r="AA229" s="13"/>
    </row>
    <row r="230" spans="1:27" ht="13" x14ac:dyDescent="0.3">
      <c r="A230" s="179"/>
      <c r="B230" s="66"/>
      <c r="C230" s="262"/>
      <c r="D230" s="65"/>
      <c r="E230" s="68"/>
      <c r="F230" s="69"/>
      <c r="G230" s="70"/>
      <c r="H230" s="65"/>
      <c r="I230" s="42" t="str">
        <f xml:space="preserve"> IF(COUNT(Score!G3229:J3229)&gt;0,                                          IF(Score!L3229 = "Positive", "Ask CRAFFT questions", "Ask CAR question only"), "")</f>
        <v/>
      </c>
      <c r="J230" s="75"/>
      <c r="K230" s="67"/>
      <c r="L230" s="67"/>
      <c r="M230" s="67"/>
      <c r="N230" s="67"/>
      <c r="O230" s="65"/>
      <c r="P230" s="38" t="str">
        <f>Score!U3229</f>
        <v/>
      </c>
      <c r="Q230" s="9" t="str">
        <f>IF(ISNUMBER(P3230),VLOOKUP(P3230,Lookups!#REF!,2),IF(AND(Score!AE3229&gt;0,Score!AG3229= "Positive"),     "Incomplete",""))</f>
        <v/>
      </c>
      <c r="R230" s="122" t="str">
        <f>IF(Score!K3229=0,         VLOOKUP(SUM(Score!N3229:S3229),Lookups!C$2:E$3, 3),   IF(ISNUMBER(Score!K3229),         VLOOKUP(SUM(Score!N3229:S3229),Lookups!C$4:E$11, 3), "")     )</f>
        <v/>
      </c>
      <c r="S230" s="66"/>
      <c r="T230" s="67"/>
      <c r="U230" s="67"/>
      <c r="V230" s="77"/>
      <c r="W230" s="78"/>
      <c r="X230" s="173"/>
      <c r="Y230" s="64"/>
      <c r="Z230" s="13"/>
      <c r="AA230" s="13"/>
    </row>
    <row r="231" spans="1:27" ht="13" x14ac:dyDescent="0.3">
      <c r="A231" s="179"/>
      <c r="B231" s="66"/>
      <c r="C231" s="262"/>
      <c r="D231" s="65"/>
      <c r="E231" s="68"/>
      <c r="F231" s="69"/>
      <c r="G231" s="70"/>
      <c r="H231" s="65"/>
      <c r="I231" s="42" t="str">
        <f xml:space="preserve"> IF(COUNT(Score!G3230:J3230)&gt;0,                                          IF(Score!L3230 = "Positive", "Ask CRAFFT questions", "Ask CAR question only"), "")</f>
        <v/>
      </c>
      <c r="J231" s="75"/>
      <c r="K231" s="67"/>
      <c r="L231" s="67"/>
      <c r="M231" s="67"/>
      <c r="N231" s="67"/>
      <c r="O231" s="65"/>
      <c r="P231" s="38" t="str">
        <f>Score!U3230</f>
        <v/>
      </c>
      <c r="Q231" s="9" t="str">
        <f>IF(ISNUMBER(P3231),VLOOKUP(P3231,Lookups!#REF!,2),IF(AND(Score!AE3230&gt;0,Score!AG3230= "Positive"),     "Incomplete",""))</f>
        <v/>
      </c>
      <c r="R231" s="122" t="str">
        <f>IF(Score!K3230=0,         VLOOKUP(SUM(Score!N3230:S3230),Lookups!C$2:E$3, 3),   IF(ISNUMBER(Score!K3230),         VLOOKUP(SUM(Score!N3230:S3230),Lookups!C$4:E$11, 3), "")     )</f>
        <v/>
      </c>
      <c r="S231" s="66"/>
      <c r="T231" s="67"/>
      <c r="U231" s="67"/>
      <c r="V231" s="77"/>
      <c r="W231" s="78"/>
      <c r="X231" s="173"/>
      <c r="Y231" s="64"/>
      <c r="Z231" s="13"/>
      <c r="AA231" s="13"/>
    </row>
    <row r="232" spans="1:27" ht="13" x14ac:dyDescent="0.3">
      <c r="A232" s="179"/>
      <c r="B232" s="66"/>
      <c r="C232" s="262"/>
      <c r="D232" s="65"/>
      <c r="E232" s="68"/>
      <c r="F232" s="69"/>
      <c r="G232" s="70"/>
      <c r="H232" s="65"/>
      <c r="I232" s="42" t="str">
        <f xml:space="preserve"> IF(COUNT(Score!G3231:J3231)&gt;0,                                          IF(Score!L3231 = "Positive", "Ask CRAFFT questions", "Ask CAR question only"), "")</f>
        <v/>
      </c>
      <c r="J232" s="75"/>
      <c r="K232" s="67"/>
      <c r="L232" s="67"/>
      <c r="M232" s="67"/>
      <c r="N232" s="67"/>
      <c r="O232" s="65"/>
      <c r="P232" s="38" t="str">
        <f>Score!U3231</f>
        <v/>
      </c>
      <c r="Q232" s="9" t="str">
        <f>IF(ISNUMBER(P3232),VLOOKUP(P3232,Lookups!#REF!,2),IF(AND(Score!AE3231&gt;0,Score!AG3231= "Positive"),     "Incomplete",""))</f>
        <v/>
      </c>
      <c r="R232" s="122" t="str">
        <f>IF(Score!K3231=0,         VLOOKUP(SUM(Score!N3231:S3231),Lookups!C$2:E$3, 3),   IF(ISNUMBER(Score!K3231),         VLOOKUP(SUM(Score!N3231:S3231),Lookups!C$4:E$11, 3), "")     )</f>
        <v/>
      </c>
      <c r="S232" s="66"/>
      <c r="T232" s="67"/>
      <c r="U232" s="67"/>
      <c r="V232" s="77"/>
      <c r="W232" s="78"/>
      <c r="X232" s="173"/>
      <c r="Y232" s="64"/>
      <c r="Z232" s="13"/>
      <c r="AA232" s="13"/>
    </row>
    <row r="233" spans="1:27" ht="13" x14ac:dyDescent="0.3">
      <c r="A233" s="179"/>
      <c r="B233" s="66"/>
      <c r="C233" s="262"/>
      <c r="D233" s="65"/>
      <c r="E233" s="68"/>
      <c r="F233" s="69"/>
      <c r="G233" s="70"/>
      <c r="H233" s="65"/>
      <c r="I233" s="42" t="str">
        <f xml:space="preserve"> IF(COUNT(Score!G3232:J3232)&gt;0,                                          IF(Score!L3232 = "Positive", "Ask CRAFFT questions", "Ask CAR question only"), "")</f>
        <v/>
      </c>
      <c r="J233" s="75"/>
      <c r="K233" s="67"/>
      <c r="L233" s="67"/>
      <c r="M233" s="67"/>
      <c r="N233" s="67"/>
      <c r="O233" s="65"/>
      <c r="P233" s="38" t="str">
        <f>Score!U3232</f>
        <v/>
      </c>
      <c r="Q233" s="9" t="str">
        <f>IF(ISNUMBER(P3233),VLOOKUP(P3233,Lookups!#REF!,2),IF(AND(Score!AE3232&gt;0,Score!AG3232= "Positive"),     "Incomplete",""))</f>
        <v/>
      </c>
      <c r="R233" s="122" t="str">
        <f>IF(Score!K3232=0,         VLOOKUP(SUM(Score!N3232:S3232),Lookups!C$2:E$3, 3),   IF(ISNUMBER(Score!K3232),         VLOOKUP(SUM(Score!N3232:S3232),Lookups!C$4:E$11, 3), "")     )</f>
        <v/>
      </c>
      <c r="S233" s="66"/>
      <c r="T233" s="67"/>
      <c r="U233" s="67"/>
      <c r="V233" s="77"/>
      <c r="W233" s="78"/>
      <c r="X233" s="173"/>
      <c r="Y233" s="64"/>
      <c r="Z233" s="13"/>
      <c r="AA233" s="13"/>
    </row>
    <row r="234" spans="1:27" ht="13" x14ac:dyDescent="0.3">
      <c r="A234" s="179"/>
      <c r="B234" s="66"/>
      <c r="C234" s="262"/>
      <c r="D234" s="65"/>
      <c r="E234" s="68"/>
      <c r="F234" s="69"/>
      <c r="G234" s="70"/>
      <c r="H234" s="65"/>
      <c r="I234" s="42" t="str">
        <f xml:space="preserve"> IF(COUNT(Score!G3233:J3233)&gt;0,                                          IF(Score!L3233 = "Positive", "Ask CRAFFT questions", "Ask CAR question only"), "")</f>
        <v/>
      </c>
      <c r="J234" s="75"/>
      <c r="K234" s="67"/>
      <c r="L234" s="67"/>
      <c r="M234" s="67"/>
      <c r="N234" s="67"/>
      <c r="O234" s="65"/>
      <c r="P234" s="38" t="str">
        <f>Score!U3233</f>
        <v/>
      </c>
      <c r="Q234" s="9" t="str">
        <f>IF(ISNUMBER(P3234),VLOOKUP(P3234,Lookups!#REF!,2),IF(AND(Score!AE3233&gt;0,Score!AG3233= "Positive"),     "Incomplete",""))</f>
        <v/>
      </c>
      <c r="R234" s="122" t="str">
        <f>IF(Score!K3233=0,         VLOOKUP(SUM(Score!N3233:S3233),Lookups!C$2:E$3, 3),   IF(ISNUMBER(Score!K3233),         VLOOKUP(SUM(Score!N3233:S3233),Lookups!C$4:E$11, 3), "")     )</f>
        <v/>
      </c>
      <c r="S234" s="66"/>
      <c r="T234" s="67"/>
      <c r="U234" s="67"/>
      <c r="V234" s="77"/>
      <c r="W234" s="78"/>
      <c r="X234" s="173"/>
      <c r="Y234" s="64"/>
      <c r="Z234" s="13"/>
      <c r="AA234" s="13"/>
    </row>
    <row r="235" spans="1:27" ht="13" x14ac:dyDescent="0.3">
      <c r="A235" s="179"/>
      <c r="B235" s="66"/>
      <c r="C235" s="262"/>
      <c r="D235" s="65"/>
      <c r="E235" s="68"/>
      <c r="F235" s="69"/>
      <c r="G235" s="70"/>
      <c r="H235" s="65"/>
      <c r="I235" s="42" t="str">
        <f xml:space="preserve"> IF(COUNT(Score!G3234:J3234)&gt;0,                                          IF(Score!L3234 = "Positive", "Ask CRAFFT questions", "Ask CAR question only"), "")</f>
        <v/>
      </c>
      <c r="J235" s="75"/>
      <c r="K235" s="67"/>
      <c r="L235" s="67"/>
      <c r="M235" s="67"/>
      <c r="N235" s="67"/>
      <c r="O235" s="65"/>
      <c r="P235" s="38" t="str">
        <f>Score!U3234</f>
        <v/>
      </c>
      <c r="Q235" s="9" t="str">
        <f>IF(ISNUMBER(P3235),VLOOKUP(P3235,Lookups!#REF!,2),IF(AND(Score!AE3234&gt;0,Score!AG3234= "Positive"),     "Incomplete",""))</f>
        <v/>
      </c>
      <c r="R235" s="122" t="str">
        <f>IF(Score!K3234=0,         VLOOKUP(SUM(Score!N3234:S3234),Lookups!C$2:E$3, 3),   IF(ISNUMBER(Score!K3234),         VLOOKUP(SUM(Score!N3234:S3234),Lookups!C$4:E$11, 3), "")     )</f>
        <v/>
      </c>
      <c r="S235" s="66"/>
      <c r="T235" s="67"/>
      <c r="U235" s="67"/>
      <c r="V235" s="77"/>
      <c r="W235" s="78"/>
      <c r="X235" s="173"/>
      <c r="Y235" s="64"/>
      <c r="Z235" s="13"/>
      <c r="AA235" s="13"/>
    </row>
    <row r="236" spans="1:27" ht="13" x14ac:dyDescent="0.3">
      <c r="A236" s="179"/>
      <c r="B236" s="66"/>
      <c r="C236" s="262"/>
      <c r="D236" s="65"/>
      <c r="E236" s="68"/>
      <c r="F236" s="69"/>
      <c r="G236" s="70"/>
      <c r="H236" s="65"/>
      <c r="I236" s="42" t="str">
        <f xml:space="preserve"> IF(COUNT(Score!G3235:J3235)&gt;0,                                          IF(Score!L3235 = "Positive", "Ask CRAFFT questions", "Ask CAR question only"), "")</f>
        <v/>
      </c>
      <c r="J236" s="75"/>
      <c r="K236" s="67"/>
      <c r="L236" s="67"/>
      <c r="M236" s="67"/>
      <c r="N236" s="67"/>
      <c r="O236" s="65"/>
      <c r="P236" s="38" t="str">
        <f>Score!U3235</f>
        <v/>
      </c>
      <c r="Q236" s="9" t="str">
        <f>IF(ISNUMBER(P3236),VLOOKUP(P3236,Lookups!#REF!,2),IF(AND(Score!AE3235&gt;0,Score!AG3235= "Positive"),     "Incomplete",""))</f>
        <v/>
      </c>
      <c r="R236" s="122" t="str">
        <f>IF(Score!K3235=0,         VLOOKUP(SUM(Score!N3235:S3235),Lookups!C$2:E$3, 3),   IF(ISNUMBER(Score!K3235),         VLOOKUP(SUM(Score!N3235:S3235),Lookups!C$4:E$11, 3), "")     )</f>
        <v/>
      </c>
      <c r="S236" s="66"/>
      <c r="T236" s="67"/>
      <c r="U236" s="67"/>
      <c r="V236" s="77"/>
      <c r="W236" s="78"/>
      <c r="X236" s="173"/>
      <c r="Y236" s="64"/>
      <c r="Z236" s="13"/>
      <c r="AA236" s="13"/>
    </row>
    <row r="237" spans="1:27" ht="13" x14ac:dyDescent="0.3">
      <c r="A237" s="179"/>
      <c r="B237" s="66"/>
      <c r="C237" s="262"/>
      <c r="D237" s="65"/>
      <c r="E237" s="68"/>
      <c r="F237" s="69"/>
      <c r="G237" s="70"/>
      <c r="H237" s="65"/>
      <c r="I237" s="42" t="str">
        <f xml:space="preserve"> IF(COUNT(Score!G3236:J3236)&gt;0,                                          IF(Score!L3236 = "Positive", "Ask CRAFFT questions", "Ask CAR question only"), "")</f>
        <v/>
      </c>
      <c r="J237" s="75"/>
      <c r="K237" s="67"/>
      <c r="L237" s="67"/>
      <c r="M237" s="67"/>
      <c r="N237" s="67"/>
      <c r="O237" s="65"/>
      <c r="P237" s="38" t="str">
        <f>Score!U3236</f>
        <v/>
      </c>
      <c r="Q237" s="9" t="str">
        <f>IF(ISNUMBER(P3237),VLOOKUP(P3237,Lookups!#REF!,2),IF(AND(Score!AE3236&gt;0,Score!AG3236= "Positive"),     "Incomplete",""))</f>
        <v/>
      </c>
      <c r="R237" s="122" t="str">
        <f>IF(Score!K3236=0,         VLOOKUP(SUM(Score!N3236:S3236),Lookups!C$2:E$3, 3),   IF(ISNUMBER(Score!K3236),         VLOOKUP(SUM(Score!N3236:S3236),Lookups!C$4:E$11, 3), "")     )</f>
        <v/>
      </c>
      <c r="S237" s="66"/>
      <c r="T237" s="67"/>
      <c r="U237" s="67"/>
      <c r="V237" s="77"/>
      <c r="W237" s="78"/>
      <c r="X237" s="173"/>
      <c r="Y237" s="64"/>
      <c r="Z237" s="13"/>
      <c r="AA237" s="13"/>
    </row>
    <row r="238" spans="1:27" ht="13" x14ac:dyDescent="0.3">
      <c r="A238" s="179"/>
      <c r="B238" s="66"/>
      <c r="C238" s="262"/>
      <c r="D238" s="65"/>
      <c r="E238" s="68"/>
      <c r="F238" s="69"/>
      <c r="G238" s="70"/>
      <c r="H238" s="65"/>
      <c r="I238" s="42" t="str">
        <f xml:space="preserve"> IF(COUNT(Score!G3237:J3237)&gt;0,                                          IF(Score!L3237 = "Positive", "Ask CRAFFT questions", "Ask CAR question only"), "")</f>
        <v/>
      </c>
      <c r="J238" s="75"/>
      <c r="K238" s="67"/>
      <c r="L238" s="67"/>
      <c r="M238" s="67"/>
      <c r="N238" s="67"/>
      <c r="O238" s="65"/>
      <c r="P238" s="38" t="str">
        <f>Score!U3237</f>
        <v/>
      </c>
      <c r="Q238" s="9" t="str">
        <f>IF(ISNUMBER(P3238),VLOOKUP(P3238,Lookups!#REF!,2),IF(AND(Score!AE3237&gt;0,Score!AG3237= "Positive"),     "Incomplete",""))</f>
        <v/>
      </c>
      <c r="R238" s="122" t="str">
        <f>IF(Score!K3237=0,         VLOOKUP(SUM(Score!N3237:S3237),Lookups!C$2:E$3, 3),   IF(ISNUMBER(Score!K3237),         VLOOKUP(SUM(Score!N3237:S3237),Lookups!C$4:E$11, 3), "")     )</f>
        <v/>
      </c>
      <c r="S238" s="66"/>
      <c r="T238" s="67"/>
      <c r="U238" s="67"/>
      <c r="V238" s="77"/>
      <c r="W238" s="78"/>
      <c r="X238" s="173"/>
      <c r="Y238" s="64"/>
      <c r="Z238" s="13"/>
      <c r="AA238" s="13"/>
    </row>
    <row r="239" spans="1:27" ht="13" x14ac:dyDescent="0.3">
      <c r="A239" s="179"/>
      <c r="B239" s="66"/>
      <c r="C239" s="262"/>
      <c r="D239" s="65"/>
      <c r="E239" s="68"/>
      <c r="F239" s="69"/>
      <c r="G239" s="70"/>
      <c r="H239" s="65"/>
      <c r="I239" s="42" t="str">
        <f xml:space="preserve"> IF(COUNT(Score!G3238:J3238)&gt;0,                                          IF(Score!L3238 = "Positive", "Ask CRAFFT questions", "Ask CAR question only"), "")</f>
        <v/>
      </c>
      <c r="J239" s="75"/>
      <c r="K239" s="67"/>
      <c r="L239" s="67"/>
      <c r="M239" s="67"/>
      <c r="N239" s="67"/>
      <c r="O239" s="65"/>
      <c r="P239" s="38" t="str">
        <f>Score!U3238</f>
        <v/>
      </c>
      <c r="Q239" s="9" t="str">
        <f>IF(ISNUMBER(P3239),VLOOKUP(P3239,Lookups!#REF!,2),IF(AND(Score!AE3238&gt;0,Score!AG3238= "Positive"),     "Incomplete",""))</f>
        <v/>
      </c>
      <c r="R239" s="122" t="str">
        <f>IF(Score!K3238=0,         VLOOKUP(SUM(Score!N3238:S3238),Lookups!C$2:E$3, 3),   IF(ISNUMBER(Score!K3238),         VLOOKUP(SUM(Score!N3238:S3238),Lookups!C$4:E$11, 3), "")     )</f>
        <v/>
      </c>
      <c r="S239" s="66"/>
      <c r="T239" s="67"/>
      <c r="U239" s="67"/>
      <c r="V239" s="77"/>
      <c r="W239" s="78"/>
      <c r="X239" s="173"/>
      <c r="Y239" s="64"/>
      <c r="Z239" s="13"/>
      <c r="AA239" s="13"/>
    </row>
    <row r="240" spans="1:27" ht="13" x14ac:dyDescent="0.3">
      <c r="A240" s="179"/>
      <c r="B240" s="66"/>
      <c r="C240" s="262"/>
      <c r="D240" s="65"/>
      <c r="E240" s="68"/>
      <c r="F240" s="69"/>
      <c r="G240" s="70"/>
      <c r="H240" s="65"/>
      <c r="I240" s="42" t="str">
        <f xml:space="preserve"> IF(COUNT(Score!G3239:J3239)&gt;0,                                          IF(Score!L3239 = "Positive", "Ask CRAFFT questions", "Ask CAR question only"), "")</f>
        <v/>
      </c>
      <c r="J240" s="75"/>
      <c r="K240" s="67"/>
      <c r="L240" s="67"/>
      <c r="M240" s="67"/>
      <c r="N240" s="67"/>
      <c r="O240" s="65"/>
      <c r="P240" s="38" t="str">
        <f>Score!U3239</f>
        <v/>
      </c>
      <c r="Q240" s="9" t="str">
        <f>IF(ISNUMBER(P3240),VLOOKUP(P3240,Lookups!#REF!,2),IF(AND(Score!AE3239&gt;0,Score!AG3239= "Positive"),     "Incomplete",""))</f>
        <v/>
      </c>
      <c r="R240" s="122" t="str">
        <f>IF(Score!K3239=0,         VLOOKUP(SUM(Score!N3239:S3239),Lookups!C$2:E$3, 3),   IF(ISNUMBER(Score!K3239),         VLOOKUP(SUM(Score!N3239:S3239),Lookups!C$4:E$11, 3), "")     )</f>
        <v/>
      </c>
      <c r="S240" s="66"/>
      <c r="T240" s="67"/>
      <c r="U240" s="67"/>
      <c r="V240" s="77"/>
      <c r="W240" s="78"/>
      <c r="X240" s="173"/>
      <c r="Y240" s="64"/>
      <c r="Z240" s="13"/>
      <c r="AA240" s="13"/>
    </row>
    <row r="241" spans="1:27" ht="13" x14ac:dyDescent="0.3">
      <c r="A241" s="179"/>
      <c r="B241" s="66"/>
      <c r="C241" s="262"/>
      <c r="D241" s="65"/>
      <c r="E241" s="68"/>
      <c r="F241" s="69"/>
      <c r="G241" s="70"/>
      <c r="H241" s="65"/>
      <c r="I241" s="42" t="str">
        <f xml:space="preserve"> IF(COUNT(Score!G3240:J3240)&gt;0,                                          IF(Score!L3240 = "Positive", "Ask CRAFFT questions", "Ask CAR question only"), "")</f>
        <v/>
      </c>
      <c r="J241" s="75"/>
      <c r="K241" s="67"/>
      <c r="L241" s="67"/>
      <c r="M241" s="67"/>
      <c r="N241" s="67"/>
      <c r="O241" s="65"/>
      <c r="P241" s="38" t="str">
        <f>Score!U3240</f>
        <v/>
      </c>
      <c r="Q241" s="9" t="str">
        <f>IF(ISNUMBER(P3241),VLOOKUP(P3241,Lookups!#REF!,2),IF(AND(Score!AE3240&gt;0,Score!AG3240= "Positive"),     "Incomplete",""))</f>
        <v/>
      </c>
      <c r="R241" s="122" t="str">
        <f>IF(Score!K3240=0,         VLOOKUP(SUM(Score!N3240:S3240),Lookups!C$2:E$3, 3),   IF(ISNUMBER(Score!K3240),         VLOOKUP(SUM(Score!N3240:S3240),Lookups!C$4:E$11, 3), "")     )</f>
        <v/>
      </c>
      <c r="S241" s="66"/>
      <c r="T241" s="67"/>
      <c r="U241" s="67"/>
      <c r="V241" s="77"/>
      <c r="W241" s="78"/>
      <c r="X241" s="173"/>
      <c r="Y241" s="64"/>
      <c r="Z241" s="13"/>
      <c r="AA241" s="13"/>
    </row>
    <row r="242" spans="1:27" ht="13" x14ac:dyDescent="0.3">
      <c r="A242" s="179"/>
      <c r="B242" s="66"/>
      <c r="C242" s="262"/>
      <c r="D242" s="65"/>
      <c r="E242" s="68"/>
      <c r="F242" s="69"/>
      <c r="G242" s="70"/>
      <c r="H242" s="65"/>
      <c r="I242" s="42" t="str">
        <f xml:space="preserve"> IF(COUNT(Score!G3241:J3241)&gt;0,                                          IF(Score!L3241 = "Positive", "Ask CRAFFT questions", "Ask CAR question only"), "")</f>
        <v/>
      </c>
      <c r="J242" s="75"/>
      <c r="K242" s="67"/>
      <c r="L242" s="67"/>
      <c r="M242" s="67"/>
      <c r="N242" s="67"/>
      <c r="O242" s="65"/>
      <c r="P242" s="38" t="str">
        <f>Score!U3241</f>
        <v/>
      </c>
      <c r="Q242" s="9" t="str">
        <f>IF(ISNUMBER(P3242),VLOOKUP(P3242,Lookups!#REF!,2),IF(AND(Score!AE3241&gt;0,Score!AG3241= "Positive"),     "Incomplete",""))</f>
        <v/>
      </c>
      <c r="R242" s="122" t="str">
        <f>IF(Score!K3241=0,         VLOOKUP(SUM(Score!N3241:S3241),Lookups!C$2:E$3, 3),   IF(ISNUMBER(Score!K3241),         VLOOKUP(SUM(Score!N3241:S3241),Lookups!C$4:E$11, 3), "")     )</f>
        <v/>
      </c>
      <c r="S242" s="66"/>
      <c r="T242" s="67"/>
      <c r="U242" s="67"/>
      <c r="V242" s="77"/>
      <c r="W242" s="78"/>
      <c r="X242" s="173"/>
      <c r="Y242" s="64"/>
      <c r="Z242" s="13"/>
      <c r="AA242" s="13"/>
    </row>
    <row r="243" spans="1:27" ht="13" x14ac:dyDescent="0.3">
      <c r="A243" s="179"/>
      <c r="B243" s="66"/>
      <c r="C243" s="262"/>
      <c r="D243" s="65"/>
      <c r="E243" s="68"/>
      <c r="F243" s="69"/>
      <c r="G243" s="70"/>
      <c r="H243" s="65"/>
      <c r="I243" s="42" t="str">
        <f xml:space="preserve"> IF(COUNT(Score!G3242:J3242)&gt;0,                                          IF(Score!L3242 = "Positive", "Ask CRAFFT questions", "Ask CAR question only"), "")</f>
        <v/>
      </c>
      <c r="J243" s="75"/>
      <c r="K243" s="67"/>
      <c r="L243" s="67"/>
      <c r="M243" s="67"/>
      <c r="N243" s="67"/>
      <c r="O243" s="65"/>
      <c r="P243" s="38" t="str">
        <f>Score!U3242</f>
        <v/>
      </c>
      <c r="Q243" s="9" t="str">
        <f>IF(ISNUMBER(P3243),VLOOKUP(P3243,Lookups!#REF!,2),IF(AND(Score!AE3242&gt;0,Score!AG3242= "Positive"),     "Incomplete",""))</f>
        <v/>
      </c>
      <c r="R243" s="122" t="str">
        <f>IF(Score!K3242=0,         VLOOKUP(SUM(Score!N3242:S3242),Lookups!C$2:E$3, 3),   IF(ISNUMBER(Score!K3242),         VLOOKUP(SUM(Score!N3242:S3242),Lookups!C$4:E$11, 3), "")     )</f>
        <v/>
      </c>
      <c r="S243" s="66"/>
      <c r="T243" s="67"/>
      <c r="U243" s="67"/>
      <c r="V243" s="77"/>
      <c r="W243" s="78"/>
      <c r="X243" s="173"/>
      <c r="Y243" s="64"/>
      <c r="Z243" s="13"/>
      <c r="AA243" s="13"/>
    </row>
    <row r="244" spans="1:27" ht="13" x14ac:dyDescent="0.3">
      <c r="A244" s="179"/>
      <c r="B244" s="66"/>
      <c r="C244" s="262"/>
      <c r="D244" s="65"/>
      <c r="E244" s="68"/>
      <c r="F244" s="69"/>
      <c r="G244" s="70"/>
      <c r="H244" s="65"/>
      <c r="I244" s="42" t="str">
        <f xml:space="preserve"> IF(COUNT(Score!G3243:J3243)&gt;0,                                          IF(Score!L3243 = "Positive", "Ask CRAFFT questions", "Ask CAR question only"), "")</f>
        <v/>
      </c>
      <c r="J244" s="75"/>
      <c r="K244" s="67"/>
      <c r="L244" s="67"/>
      <c r="M244" s="67"/>
      <c r="N244" s="67"/>
      <c r="O244" s="65"/>
      <c r="P244" s="38" t="str">
        <f>Score!U3243</f>
        <v/>
      </c>
      <c r="Q244" s="9" t="str">
        <f>IF(ISNUMBER(P3244),VLOOKUP(P3244,Lookups!#REF!,2),IF(AND(Score!AE3243&gt;0,Score!AG3243= "Positive"),     "Incomplete",""))</f>
        <v/>
      </c>
      <c r="R244" s="122" t="str">
        <f>IF(Score!K3243=0,         VLOOKUP(SUM(Score!N3243:S3243),Lookups!C$2:E$3, 3),   IF(ISNUMBER(Score!K3243),         VLOOKUP(SUM(Score!N3243:S3243),Lookups!C$4:E$11, 3), "")     )</f>
        <v/>
      </c>
      <c r="S244" s="66"/>
      <c r="T244" s="67"/>
      <c r="U244" s="67"/>
      <c r="V244" s="77"/>
      <c r="W244" s="78"/>
      <c r="X244" s="173"/>
      <c r="Y244" s="64"/>
      <c r="Z244" s="13"/>
      <c r="AA244" s="13"/>
    </row>
    <row r="245" spans="1:27" ht="13" x14ac:dyDescent="0.3">
      <c r="A245" s="179"/>
      <c r="B245" s="66"/>
      <c r="C245" s="262"/>
      <c r="D245" s="65"/>
      <c r="E245" s="68"/>
      <c r="F245" s="69"/>
      <c r="G245" s="70"/>
      <c r="H245" s="65"/>
      <c r="I245" s="42" t="str">
        <f xml:space="preserve"> IF(COUNT(Score!G3244:J3244)&gt;0,                                          IF(Score!L3244 = "Positive", "Ask CRAFFT questions", "Ask CAR question only"), "")</f>
        <v/>
      </c>
      <c r="J245" s="75"/>
      <c r="K245" s="67"/>
      <c r="L245" s="67"/>
      <c r="M245" s="67"/>
      <c r="N245" s="67"/>
      <c r="O245" s="65"/>
      <c r="P245" s="38" t="str">
        <f>Score!U3244</f>
        <v/>
      </c>
      <c r="Q245" s="9" t="str">
        <f>IF(ISNUMBER(P3245),VLOOKUP(P3245,Lookups!#REF!,2),IF(AND(Score!AE3244&gt;0,Score!AG3244= "Positive"),     "Incomplete",""))</f>
        <v/>
      </c>
      <c r="R245" s="122" t="str">
        <f>IF(Score!K3244=0,         VLOOKUP(SUM(Score!N3244:S3244),Lookups!C$2:E$3, 3),   IF(ISNUMBER(Score!K3244),         VLOOKUP(SUM(Score!N3244:S3244),Lookups!C$4:E$11, 3), "")     )</f>
        <v/>
      </c>
      <c r="S245" s="66"/>
      <c r="T245" s="67"/>
      <c r="U245" s="67"/>
      <c r="V245" s="77"/>
      <c r="W245" s="78"/>
      <c r="X245" s="173"/>
      <c r="Y245" s="64"/>
      <c r="Z245" s="13"/>
      <c r="AA245" s="13"/>
    </row>
    <row r="246" spans="1:27" ht="13" x14ac:dyDescent="0.3">
      <c r="A246" s="179"/>
      <c r="B246" s="66"/>
      <c r="C246" s="262"/>
      <c r="D246" s="65"/>
      <c r="E246" s="68"/>
      <c r="F246" s="69"/>
      <c r="G246" s="70"/>
      <c r="H246" s="65"/>
      <c r="I246" s="42" t="str">
        <f xml:space="preserve"> IF(COUNT(Score!G3245:J3245)&gt;0,                                          IF(Score!L3245 = "Positive", "Ask CRAFFT questions", "Ask CAR question only"), "")</f>
        <v/>
      </c>
      <c r="J246" s="75"/>
      <c r="K246" s="67"/>
      <c r="L246" s="67"/>
      <c r="M246" s="67"/>
      <c r="N246" s="67"/>
      <c r="O246" s="65"/>
      <c r="P246" s="38" t="str">
        <f>Score!U3245</f>
        <v/>
      </c>
      <c r="Q246" s="9" t="str">
        <f>IF(ISNUMBER(P3246),VLOOKUP(P3246,Lookups!#REF!,2),IF(AND(Score!AE3245&gt;0,Score!AG3245= "Positive"),     "Incomplete",""))</f>
        <v/>
      </c>
      <c r="R246" s="122" t="str">
        <f>IF(Score!K3245=0,         VLOOKUP(SUM(Score!N3245:S3245),Lookups!C$2:E$3, 3),   IF(ISNUMBER(Score!K3245),         VLOOKUP(SUM(Score!N3245:S3245),Lookups!C$4:E$11, 3), "")     )</f>
        <v/>
      </c>
      <c r="S246" s="66"/>
      <c r="T246" s="67"/>
      <c r="U246" s="67"/>
      <c r="V246" s="77"/>
      <c r="W246" s="78"/>
      <c r="X246" s="173"/>
      <c r="Y246" s="64"/>
      <c r="Z246" s="13"/>
      <c r="AA246" s="13"/>
    </row>
    <row r="247" spans="1:27" ht="13" x14ac:dyDescent="0.3">
      <c r="A247" s="179"/>
      <c r="B247" s="66"/>
      <c r="C247" s="262"/>
      <c r="D247" s="65"/>
      <c r="E247" s="68"/>
      <c r="F247" s="69"/>
      <c r="G247" s="70"/>
      <c r="H247" s="65"/>
      <c r="I247" s="42" t="str">
        <f xml:space="preserve"> IF(COUNT(Score!G3246:J3246)&gt;0,                                          IF(Score!L3246 = "Positive", "Ask CRAFFT questions", "Ask CAR question only"), "")</f>
        <v/>
      </c>
      <c r="J247" s="75"/>
      <c r="K247" s="67"/>
      <c r="L247" s="67"/>
      <c r="M247" s="67"/>
      <c r="N247" s="67"/>
      <c r="O247" s="65"/>
      <c r="P247" s="38" t="str">
        <f>Score!U3246</f>
        <v/>
      </c>
      <c r="Q247" s="9" t="str">
        <f>IF(ISNUMBER(P3247),VLOOKUP(P3247,Lookups!#REF!,2),IF(AND(Score!AE3246&gt;0,Score!AG3246= "Positive"),     "Incomplete",""))</f>
        <v/>
      </c>
      <c r="R247" s="122" t="str">
        <f>IF(Score!K3246=0,         VLOOKUP(SUM(Score!N3246:S3246),Lookups!C$2:E$3, 3),   IF(ISNUMBER(Score!K3246),         VLOOKUP(SUM(Score!N3246:S3246),Lookups!C$4:E$11, 3), "")     )</f>
        <v/>
      </c>
      <c r="S247" s="66"/>
      <c r="T247" s="67"/>
      <c r="U247" s="67"/>
      <c r="V247" s="77"/>
      <c r="W247" s="78"/>
      <c r="X247" s="173"/>
      <c r="Y247" s="64"/>
      <c r="Z247" s="13"/>
      <c r="AA247" s="13"/>
    </row>
    <row r="248" spans="1:27" ht="13" x14ac:dyDescent="0.3">
      <c r="A248" s="179"/>
      <c r="B248" s="66"/>
      <c r="C248" s="262"/>
      <c r="D248" s="65"/>
      <c r="E248" s="68"/>
      <c r="F248" s="69"/>
      <c r="G248" s="70"/>
      <c r="H248" s="65"/>
      <c r="I248" s="42" t="str">
        <f xml:space="preserve"> IF(COUNT(Score!G3247:J3247)&gt;0,                                          IF(Score!L3247 = "Positive", "Ask CRAFFT questions", "Ask CAR question only"), "")</f>
        <v/>
      </c>
      <c r="J248" s="75"/>
      <c r="K248" s="67"/>
      <c r="L248" s="67"/>
      <c r="M248" s="67"/>
      <c r="N248" s="67"/>
      <c r="O248" s="65"/>
      <c r="P248" s="38" t="str">
        <f>Score!U3247</f>
        <v/>
      </c>
      <c r="Q248" s="9" t="str">
        <f>IF(ISNUMBER(P3248),VLOOKUP(P3248,Lookups!#REF!,2),IF(AND(Score!AE3247&gt;0,Score!AG3247= "Positive"),     "Incomplete",""))</f>
        <v/>
      </c>
      <c r="R248" s="122" t="str">
        <f>IF(Score!K3247=0,         VLOOKUP(SUM(Score!N3247:S3247),Lookups!C$2:E$3, 3),   IF(ISNUMBER(Score!K3247),         VLOOKUP(SUM(Score!N3247:S3247),Lookups!C$4:E$11, 3), "")     )</f>
        <v/>
      </c>
      <c r="S248" s="66"/>
      <c r="T248" s="67"/>
      <c r="U248" s="67"/>
      <c r="V248" s="77"/>
      <c r="W248" s="78"/>
      <c r="X248" s="173"/>
      <c r="Y248" s="64"/>
      <c r="Z248" s="13"/>
      <c r="AA248" s="13"/>
    </row>
    <row r="249" spans="1:27" ht="13" x14ac:dyDescent="0.3">
      <c r="A249" s="179"/>
      <c r="B249" s="66"/>
      <c r="C249" s="262"/>
      <c r="D249" s="65"/>
      <c r="E249" s="68"/>
      <c r="F249" s="69"/>
      <c r="G249" s="70"/>
      <c r="H249" s="65"/>
      <c r="I249" s="42" t="str">
        <f xml:space="preserve"> IF(COUNT(Score!G3248:J3248)&gt;0,                                          IF(Score!L3248 = "Positive", "Ask CRAFFT questions", "Ask CAR question only"), "")</f>
        <v/>
      </c>
      <c r="J249" s="75"/>
      <c r="K249" s="67"/>
      <c r="L249" s="67"/>
      <c r="M249" s="67"/>
      <c r="N249" s="67"/>
      <c r="O249" s="65"/>
      <c r="P249" s="38" t="str">
        <f>Score!U3248</f>
        <v/>
      </c>
      <c r="Q249" s="9" t="str">
        <f>IF(ISNUMBER(P3249),VLOOKUP(P3249,Lookups!#REF!,2),IF(AND(Score!AE3248&gt;0,Score!AG3248= "Positive"),     "Incomplete",""))</f>
        <v/>
      </c>
      <c r="R249" s="122" t="str">
        <f>IF(Score!K3248=0,         VLOOKUP(SUM(Score!N3248:S3248),Lookups!C$2:E$3, 3),   IF(ISNUMBER(Score!K3248),         VLOOKUP(SUM(Score!N3248:S3248),Lookups!C$4:E$11, 3), "")     )</f>
        <v/>
      </c>
      <c r="S249" s="66"/>
      <c r="T249" s="67"/>
      <c r="U249" s="67"/>
      <c r="V249" s="77"/>
      <c r="W249" s="78"/>
      <c r="X249" s="173"/>
      <c r="Y249" s="64"/>
      <c r="Z249" s="13"/>
      <c r="AA249" s="13"/>
    </row>
    <row r="250" spans="1:27" ht="13" x14ac:dyDescent="0.3">
      <c r="A250" s="179"/>
      <c r="B250" s="66"/>
      <c r="C250" s="262"/>
      <c r="D250" s="65"/>
      <c r="E250" s="68"/>
      <c r="F250" s="69"/>
      <c r="G250" s="70"/>
      <c r="H250" s="65"/>
      <c r="I250" s="42" t="str">
        <f xml:space="preserve"> IF(COUNT(Score!G3249:J3249)&gt;0,                                          IF(Score!L3249 = "Positive", "Ask CRAFFT questions", "Ask CAR question only"), "")</f>
        <v/>
      </c>
      <c r="J250" s="75"/>
      <c r="K250" s="67"/>
      <c r="L250" s="67"/>
      <c r="M250" s="67"/>
      <c r="N250" s="67"/>
      <c r="O250" s="65"/>
      <c r="P250" s="38" t="str">
        <f>Score!U3249</f>
        <v/>
      </c>
      <c r="Q250" s="9" t="str">
        <f>IF(ISNUMBER(P3250),VLOOKUP(P3250,Lookups!#REF!,2),IF(AND(Score!AE3249&gt;0,Score!AG3249= "Positive"),     "Incomplete",""))</f>
        <v/>
      </c>
      <c r="R250" s="122" t="str">
        <f>IF(Score!K3249=0,         VLOOKUP(SUM(Score!N3249:S3249),Lookups!C$2:E$3, 3),   IF(ISNUMBER(Score!K3249),         VLOOKUP(SUM(Score!N3249:S3249),Lookups!C$4:E$11, 3), "")     )</f>
        <v/>
      </c>
      <c r="S250" s="66"/>
      <c r="T250" s="67"/>
      <c r="U250" s="67"/>
      <c r="V250" s="77"/>
      <c r="W250" s="78"/>
      <c r="X250" s="173"/>
      <c r="Y250" s="64"/>
      <c r="Z250" s="13"/>
      <c r="AA250" s="13"/>
    </row>
    <row r="251" spans="1:27" ht="13" x14ac:dyDescent="0.3">
      <c r="A251" s="179"/>
      <c r="B251" s="66"/>
      <c r="C251" s="262"/>
      <c r="D251" s="65"/>
      <c r="E251" s="68"/>
      <c r="F251" s="69"/>
      <c r="G251" s="70"/>
      <c r="H251" s="65"/>
      <c r="I251" s="42" t="str">
        <f xml:space="preserve"> IF(COUNT(Score!G3250:J3250)&gt;0,                                          IF(Score!L3250 = "Positive", "Ask CRAFFT questions", "Ask CAR question only"), "")</f>
        <v/>
      </c>
      <c r="J251" s="75"/>
      <c r="K251" s="67"/>
      <c r="L251" s="67"/>
      <c r="M251" s="67"/>
      <c r="N251" s="67"/>
      <c r="O251" s="65"/>
      <c r="P251" s="38" t="str">
        <f>Score!U3250</f>
        <v/>
      </c>
      <c r="Q251" s="9" t="str">
        <f>IF(ISNUMBER(P3251),VLOOKUP(P3251,Lookups!#REF!,2),IF(AND(Score!AE3250&gt;0,Score!AG3250= "Positive"),     "Incomplete",""))</f>
        <v/>
      </c>
      <c r="R251" s="122" t="str">
        <f>IF(Score!K3250=0,         VLOOKUP(SUM(Score!N3250:S3250),Lookups!C$2:E$3, 3),   IF(ISNUMBER(Score!K3250),         VLOOKUP(SUM(Score!N3250:S3250),Lookups!C$4:E$11, 3), "")     )</f>
        <v/>
      </c>
      <c r="S251" s="66"/>
      <c r="T251" s="67"/>
      <c r="U251" s="67"/>
      <c r="V251" s="77"/>
      <c r="W251" s="78"/>
      <c r="X251" s="173"/>
      <c r="Y251" s="64"/>
      <c r="Z251" s="13"/>
      <c r="AA251" s="13"/>
    </row>
    <row r="252" spans="1:27" ht="13" x14ac:dyDescent="0.3">
      <c r="A252" s="179"/>
      <c r="B252" s="66"/>
      <c r="C252" s="262"/>
      <c r="D252" s="65"/>
      <c r="E252" s="68"/>
      <c r="F252" s="69"/>
      <c r="G252" s="70"/>
      <c r="H252" s="65"/>
      <c r="I252" s="42" t="str">
        <f xml:space="preserve"> IF(COUNT(Score!G3251:J3251)&gt;0,                                          IF(Score!L3251 = "Positive", "Ask CRAFFT questions", "Ask CAR question only"), "")</f>
        <v/>
      </c>
      <c r="J252" s="75"/>
      <c r="K252" s="67"/>
      <c r="L252" s="67"/>
      <c r="M252" s="67"/>
      <c r="N252" s="67"/>
      <c r="O252" s="65"/>
      <c r="P252" s="38" t="str">
        <f>Score!U3251</f>
        <v/>
      </c>
      <c r="Q252" s="9" t="str">
        <f>IF(ISNUMBER(P3252),VLOOKUP(P3252,Lookups!#REF!,2),IF(AND(Score!AE3251&gt;0,Score!AG3251= "Positive"),     "Incomplete",""))</f>
        <v/>
      </c>
      <c r="R252" s="122" t="str">
        <f>IF(Score!K3251=0,         VLOOKUP(SUM(Score!N3251:S3251),Lookups!C$2:E$3, 3),   IF(ISNUMBER(Score!K3251),         VLOOKUP(SUM(Score!N3251:S3251),Lookups!C$4:E$11, 3), "")     )</f>
        <v/>
      </c>
      <c r="S252" s="66"/>
      <c r="T252" s="67"/>
      <c r="U252" s="67"/>
      <c r="V252" s="77"/>
      <c r="W252" s="78"/>
      <c r="X252" s="173"/>
      <c r="Y252" s="64"/>
      <c r="Z252" s="13"/>
      <c r="AA252" s="13"/>
    </row>
    <row r="253" spans="1:27" ht="13" x14ac:dyDescent="0.3">
      <c r="A253" s="179"/>
      <c r="B253" s="66"/>
      <c r="C253" s="262"/>
      <c r="D253" s="65"/>
      <c r="E253" s="68"/>
      <c r="F253" s="69"/>
      <c r="G253" s="70"/>
      <c r="H253" s="65"/>
      <c r="I253" s="42" t="str">
        <f xml:space="preserve"> IF(COUNT(Score!G3252:J3252)&gt;0,                                          IF(Score!L3252 = "Positive", "Ask CRAFFT questions", "Ask CAR question only"), "")</f>
        <v/>
      </c>
      <c r="J253" s="75"/>
      <c r="K253" s="67"/>
      <c r="L253" s="67"/>
      <c r="M253" s="67"/>
      <c r="N253" s="67"/>
      <c r="O253" s="65"/>
      <c r="P253" s="38" t="str">
        <f>Score!U3252</f>
        <v/>
      </c>
      <c r="Q253" s="9" t="str">
        <f>IF(ISNUMBER(P3253),VLOOKUP(P3253,Lookups!#REF!,2),IF(AND(Score!AE3252&gt;0,Score!AG3252= "Positive"),     "Incomplete",""))</f>
        <v/>
      </c>
      <c r="R253" s="122" t="str">
        <f>IF(Score!K3252=0,         VLOOKUP(SUM(Score!N3252:S3252),Lookups!C$2:E$3, 3),   IF(ISNUMBER(Score!K3252),         VLOOKUP(SUM(Score!N3252:S3252),Lookups!C$4:E$11, 3), "")     )</f>
        <v/>
      </c>
      <c r="S253" s="66"/>
      <c r="T253" s="67"/>
      <c r="U253" s="67"/>
      <c r="V253" s="77"/>
      <c r="W253" s="78"/>
      <c r="X253" s="173"/>
      <c r="Y253" s="64"/>
      <c r="Z253" s="13"/>
      <c r="AA253" s="13"/>
    </row>
    <row r="254" spans="1:27" ht="13" x14ac:dyDescent="0.3">
      <c r="A254" s="179"/>
      <c r="B254" s="66"/>
      <c r="C254" s="262"/>
      <c r="D254" s="65"/>
      <c r="E254" s="68"/>
      <c r="F254" s="69"/>
      <c r="G254" s="70"/>
      <c r="H254" s="65"/>
      <c r="I254" s="42" t="str">
        <f xml:space="preserve"> IF(COUNT(Score!G3253:J3253)&gt;0,                                          IF(Score!L3253 = "Positive", "Ask CRAFFT questions", "Ask CAR question only"), "")</f>
        <v/>
      </c>
      <c r="J254" s="75"/>
      <c r="K254" s="67"/>
      <c r="L254" s="67"/>
      <c r="M254" s="67"/>
      <c r="N254" s="67"/>
      <c r="O254" s="65"/>
      <c r="P254" s="38" t="str">
        <f>Score!U3253</f>
        <v/>
      </c>
      <c r="Q254" s="9" t="str">
        <f>IF(ISNUMBER(P3254),VLOOKUP(P3254,Lookups!#REF!,2),IF(AND(Score!AE3253&gt;0,Score!AG3253= "Positive"),     "Incomplete",""))</f>
        <v/>
      </c>
      <c r="R254" s="122" t="str">
        <f>IF(Score!K3253=0,         VLOOKUP(SUM(Score!N3253:S3253),Lookups!C$2:E$3, 3),   IF(ISNUMBER(Score!K3253),         VLOOKUP(SUM(Score!N3253:S3253),Lookups!C$4:E$11, 3), "")     )</f>
        <v/>
      </c>
      <c r="S254" s="66"/>
      <c r="T254" s="67"/>
      <c r="U254" s="67"/>
      <c r="V254" s="77"/>
      <c r="W254" s="78"/>
      <c r="X254" s="173"/>
      <c r="Y254" s="64"/>
      <c r="Z254" s="13"/>
      <c r="AA254" s="13"/>
    </row>
    <row r="255" spans="1:27" ht="13" x14ac:dyDescent="0.3">
      <c r="A255" s="179"/>
      <c r="B255" s="66"/>
      <c r="C255" s="262"/>
      <c r="D255" s="65"/>
      <c r="E255" s="68"/>
      <c r="F255" s="69"/>
      <c r="G255" s="70"/>
      <c r="H255" s="65"/>
      <c r="I255" s="42" t="str">
        <f xml:space="preserve"> IF(COUNT(Score!G3254:J3254)&gt;0,                                          IF(Score!L3254 = "Positive", "Ask CRAFFT questions", "Ask CAR question only"), "")</f>
        <v/>
      </c>
      <c r="J255" s="75"/>
      <c r="K255" s="67"/>
      <c r="L255" s="67"/>
      <c r="M255" s="67"/>
      <c r="N255" s="67"/>
      <c r="O255" s="65"/>
      <c r="P255" s="38" t="str">
        <f>Score!U3254</f>
        <v/>
      </c>
      <c r="Q255" s="9" t="str">
        <f>IF(ISNUMBER(P3255),VLOOKUP(P3255,Lookups!#REF!,2),IF(AND(Score!AE3254&gt;0,Score!AG3254= "Positive"),     "Incomplete",""))</f>
        <v/>
      </c>
      <c r="R255" s="122" t="str">
        <f>IF(Score!K3254=0,         VLOOKUP(SUM(Score!N3254:S3254),Lookups!C$2:E$3, 3),   IF(ISNUMBER(Score!K3254),         VLOOKUP(SUM(Score!N3254:S3254),Lookups!C$4:E$11, 3), "")     )</f>
        <v/>
      </c>
      <c r="S255" s="66"/>
      <c r="T255" s="67"/>
      <c r="U255" s="67"/>
      <c r="V255" s="77"/>
      <c r="W255" s="78"/>
      <c r="X255" s="173"/>
      <c r="Y255" s="64"/>
      <c r="Z255" s="13"/>
      <c r="AA255" s="13"/>
    </row>
    <row r="256" spans="1:27" ht="13" x14ac:dyDescent="0.3">
      <c r="A256" s="179"/>
      <c r="B256" s="66"/>
      <c r="C256" s="262"/>
      <c r="D256" s="65"/>
      <c r="E256" s="68"/>
      <c r="F256" s="69"/>
      <c r="G256" s="70"/>
      <c r="H256" s="65"/>
      <c r="I256" s="42" t="str">
        <f xml:space="preserve"> IF(COUNT(Score!G3255:J3255)&gt;0,                                          IF(Score!L3255 = "Positive", "Ask CRAFFT questions", "Ask CAR question only"), "")</f>
        <v/>
      </c>
      <c r="J256" s="75"/>
      <c r="K256" s="67"/>
      <c r="L256" s="67"/>
      <c r="M256" s="67"/>
      <c r="N256" s="67"/>
      <c r="O256" s="65"/>
      <c r="P256" s="38" t="str">
        <f>Score!U3255</f>
        <v/>
      </c>
      <c r="Q256" s="9" t="str">
        <f>IF(ISNUMBER(P3256),VLOOKUP(P3256,Lookups!#REF!,2),IF(AND(Score!AE3255&gt;0,Score!AG3255= "Positive"),     "Incomplete",""))</f>
        <v/>
      </c>
      <c r="R256" s="122" t="str">
        <f>IF(Score!K3255=0,         VLOOKUP(SUM(Score!N3255:S3255),Lookups!C$2:E$3, 3),   IF(ISNUMBER(Score!K3255),         VLOOKUP(SUM(Score!N3255:S3255),Lookups!C$4:E$11, 3), "")     )</f>
        <v/>
      </c>
      <c r="S256" s="66"/>
      <c r="T256" s="67"/>
      <c r="U256" s="67"/>
      <c r="V256" s="77"/>
      <c r="W256" s="78"/>
      <c r="X256" s="173"/>
      <c r="Y256" s="64"/>
      <c r="Z256" s="13"/>
      <c r="AA256" s="13"/>
    </row>
    <row r="257" spans="1:27" ht="13" x14ac:dyDescent="0.3">
      <c r="A257" s="179"/>
      <c r="B257" s="66"/>
      <c r="C257" s="262"/>
      <c r="D257" s="65"/>
      <c r="E257" s="68"/>
      <c r="F257" s="69"/>
      <c r="G257" s="70"/>
      <c r="H257" s="65"/>
      <c r="I257" s="42" t="str">
        <f xml:space="preserve"> IF(COUNT(Score!G3256:J3256)&gt;0,                                          IF(Score!L3256 = "Positive", "Ask CRAFFT questions", "Ask CAR question only"), "")</f>
        <v/>
      </c>
      <c r="J257" s="75"/>
      <c r="K257" s="67"/>
      <c r="L257" s="67"/>
      <c r="M257" s="67"/>
      <c r="N257" s="67"/>
      <c r="O257" s="65"/>
      <c r="P257" s="38" t="str">
        <f>Score!U3256</f>
        <v/>
      </c>
      <c r="Q257" s="9" t="str">
        <f>IF(ISNUMBER(P3257),VLOOKUP(P3257,Lookups!#REF!,2),IF(AND(Score!AE3256&gt;0,Score!AG3256= "Positive"),     "Incomplete",""))</f>
        <v/>
      </c>
      <c r="R257" s="122" t="str">
        <f>IF(Score!K3256=0,         VLOOKUP(SUM(Score!N3256:S3256),Lookups!C$2:E$3, 3),   IF(ISNUMBER(Score!K3256),         VLOOKUP(SUM(Score!N3256:S3256),Lookups!C$4:E$11, 3), "")     )</f>
        <v/>
      </c>
      <c r="S257" s="66"/>
      <c r="T257" s="67"/>
      <c r="U257" s="67"/>
      <c r="V257" s="77"/>
      <c r="W257" s="78"/>
      <c r="X257" s="173"/>
      <c r="Y257" s="64"/>
      <c r="Z257" s="13"/>
      <c r="AA257" s="13"/>
    </row>
    <row r="258" spans="1:27" ht="13" x14ac:dyDescent="0.3">
      <c r="A258" s="179"/>
      <c r="B258" s="66"/>
      <c r="C258" s="262"/>
      <c r="D258" s="65"/>
      <c r="E258" s="68"/>
      <c r="F258" s="69"/>
      <c r="G258" s="70"/>
      <c r="H258" s="65"/>
      <c r="I258" s="42" t="str">
        <f xml:space="preserve"> IF(COUNT(Score!G3257:J3257)&gt;0,                                          IF(Score!L3257 = "Positive", "Ask CRAFFT questions", "Ask CAR question only"), "")</f>
        <v/>
      </c>
      <c r="J258" s="75"/>
      <c r="K258" s="67"/>
      <c r="L258" s="67"/>
      <c r="M258" s="67"/>
      <c r="N258" s="67"/>
      <c r="O258" s="65"/>
      <c r="P258" s="38" t="str">
        <f>Score!U3257</f>
        <v/>
      </c>
      <c r="Q258" s="9" t="str">
        <f>IF(ISNUMBER(P3258),VLOOKUP(P3258,Lookups!#REF!,2),IF(AND(Score!AE3257&gt;0,Score!AG3257= "Positive"),     "Incomplete",""))</f>
        <v/>
      </c>
      <c r="R258" s="122" t="str">
        <f>IF(Score!K3257=0,         VLOOKUP(SUM(Score!N3257:S3257),Lookups!C$2:E$3, 3),   IF(ISNUMBER(Score!K3257),         VLOOKUP(SUM(Score!N3257:S3257),Lookups!C$4:E$11, 3), "")     )</f>
        <v/>
      </c>
      <c r="S258" s="66"/>
      <c r="T258" s="67"/>
      <c r="U258" s="67"/>
      <c r="V258" s="77"/>
      <c r="W258" s="78"/>
      <c r="X258" s="173"/>
      <c r="Y258" s="64"/>
      <c r="Z258" s="13"/>
      <c r="AA258" s="13"/>
    </row>
    <row r="259" spans="1:27" ht="13" x14ac:dyDescent="0.3">
      <c r="A259" s="179"/>
      <c r="B259" s="66"/>
      <c r="C259" s="262"/>
      <c r="D259" s="65"/>
      <c r="E259" s="68"/>
      <c r="F259" s="69"/>
      <c r="G259" s="70"/>
      <c r="H259" s="65"/>
      <c r="I259" s="42" t="str">
        <f xml:space="preserve"> IF(COUNT(Score!G3258:J3258)&gt;0,                                          IF(Score!L3258 = "Positive", "Ask CRAFFT questions", "Ask CAR question only"), "")</f>
        <v/>
      </c>
      <c r="J259" s="75"/>
      <c r="K259" s="67"/>
      <c r="L259" s="67"/>
      <c r="M259" s="67"/>
      <c r="N259" s="67"/>
      <c r="O259" s="65"/>
      <c r="P259" s="38" t="str">
        <f>Score!U3258</f>
        <v/>
      </c>
      <c r="Q259" s="9" t="str">
        <f>IF(ISNUMBER(P3259),VLOOKUP(P3259,Lookups!#REF!,2),IF(AND(Score!AE3258&gt;0,Score!AG3258= "Positive"),     "Incomplete",""))</f>
        <v/>
      </c>
      <c r="R259" s="122" t="str">
        <f>IF(Score!K3258=0,         VLOOKUP(SUM(Score!N3258:S3258),Lookups!C$2:E$3, 3),   IF(ISNUMBER(Score!K3258),         VLOOKUP(SUM(Score!N3258:S3258),Lookups!C$4:E$11, 3), "")     )</f>
        <v/>
      </c>
      <c r="S259" s="66"/>
      <c r="T259" s="67"/>
      <c r="U259" s="67"/>
      <c r="V259" s="77"/>
      <c r="W259" s="78"/>
      <c r="X259" s="173"/>
      <c r="Y259" s="64"/>
      <c r="Z259" s="13"/>
      <c r="AA259" s="13"/>
    </row>
    <row r="260" spans="1:27" ht="13" x14ac:dyDescent="0.3">
      <c r="A260" s="179"/>
      <c r="B260" s="66"/>
      <c r="C260" s="262"/>
      <c r="D260" s="65"/>
      <c r="E260" s="68"/>
      <c r="F260" s="69"/>
      <c r="G260" s="70"/>
      <c r="H260" s="65"/>
      <c r="I260" s="42" t="str">
        <f xml:space="preserve"> IF(COUNT(Score!G3259:J3259)&gt;0,                                          IF(Score!L3259 = "Positive", "Ask CRAFFT questions", "Ask CAR question only"), "")</f>
        <v/>
      </c>
      <c r="J260" s="75"/>
      <c r="K260" s="67"/>
      <c r="L260" s="67"/>
      <c r="M260" s="67"/>
      <c r="N260" s="67"/>
      <c r="O260" s="65"/>
      <c r="P260" s="38" t="str">
        <f>Score!U3259</f>
        <v/>
      </c>
      <c r="Q260" s="9" t="str">
        <f>IF(ISNUMBER(P3260),VLOOKUP(P3260,Lookups!#REF!,2),IF(AND(Score!AE3259&gt;0,Score!AG3259= "Positive"),     "Incomplete",""))</f>
        <v/>
      </c>
      <c r="R260" s="122" t="str">
        <f>IF(Score!K3259=0,         VLOOKUP(SUM(Score!N3259:S3259),Lookups!C$2:E$3, 3),   IF(ISNUMBER(Score!K3259),         VLOOKUP(SUM(Score!N3259:S3259),Lookups!C$4:E$11, 3), "")     )</f>
        <v/>
      </c>
      <c r="S260" s="66"/>
      <c r="T260" s="67"/>
      <c r="U260" s="67"/>
      <c r="V260" s="77"/>
      <c r="W260" s="78"/>
      <c r="X260" s="173"/>
      <c r="Y260" s="64"/>
      <c r="Z260" s="13"/>
      <c r="AA260" s="13"/>
    </row>
    <row r="261" spans="1:27" ht="13" x14ac:dyDescent="0.3">
      <c r="A261" s="179"/>
      <c r="B261" s="66"/>
      <c r="C261" s="262"/>
      <c r="D261" s="65"/>
      <c r="E261" s="68"/>
      <c r="F261" s="69"/>
      <c r="G261" s="70"/>
      <c r="H261" s="65"/>
      <c r="I261" s="42" t="str">
        <f xml:space="preserve"> IF(COUNT(Score!G3260:J3260)&gt;0,                                          IF(Score!L3260 = "Positive", "Ask CRAFFT questions", "Ask CAR question only"), "")</f>
        <v/>
      </c>
      <c r="J261" s="75"/>
      <c r="K261" s="67"/>
      <c r="L261" s="67"/>
      <c r="M261" s="67"/>
      <c r="N261" s="67"/>
      <c r="O261" s="65"/>
      <c r="P261" s="38" t="str">
        <f>Score!U3260</f>
        <v/>
      </c>
      <c r="Q261" s="9" t="str">
        <f>IF(ISNUMBER(P3261),VLOOKUP(P3261,Lookups!#REF!,2),IF(AND(Score!AE3260&gt;0,Score!AG3260= "Positive"),     "Incomplete",""))</f>
        <v/>
      </c>
      <c r="R261" s="122" t="str">
        <f>IF(Score!K3260=0,         VLOOKUP(SUM(Score!N3260:S3260),Lookups!C$2:E$3, 3),   IF(ISNUMBER(Score!K3260),         VLOOKUP(SUM(Score!N3260:S3260),Lookups!C$4:E$11, 3), "")     )</f>
        <v/>
      </c>
      <c r="S261" s="66"/>
      <c r="T261" s="67"/>
      <c r="U261" s="67"/>
      <c r="V261" s="77"/>
      <c r="W261" s="78"/>
      <c r="X261" s="173"/>
      <c r="Y261" s="64"/>
      <c r="Z261" s="13"/>
      <c r="AA261" s="13"/>
    </row>
    <row r="262" spans="1:27" ht="13" x14ac:dyDescent="0.3">
      <c r="A262" s="179"/>
      <c r="B262" s="66"/>
      <c r="C262" s="262"/>
      <c r="D262" s="65"/>
      <c r="E262" s="68"/>
      <c r="F262" s="69"/>
      <c r="G262" s="70"/>
      <c r="H262" s="65"/>
      <c r="I262" s="42" t="str">
        <f xml:space="preserve"> IF(COUNT(Score!G3261:J3261)&gt;0,                                          IF(Score!L3261 = "Positive", "Ask CRAFFT questions", "Ask CAR question only"), "")</f>
        <v/>
      </c>
      <c r="J262" s="75"/>
      <c r="K262" s="67"/>
      <c r="L262" s="67"/>
      <c r="M262" s="67"/>
      <c r="N262" s="67"/>
      <c r="O262" s="65"/>
      <c r="P262" s="38" t="str">
        <f>Score!U3261</f>
        <v/>
      </c>
      <c r="Q262" s="9" t="str">
        <f>IF(ISNUMBER(P3262),VLOOKUP(P3262,Lookups!#REF!,2),IF(AND(Score!AE3261&gt;0,Score!AG3261= "Positive"),     "Incomplete",""))</f>
        <v/>
      </c>
      <c r="R262" s="122" t="str">
        <f>IF(Score!K3261=0,         VLOOKUP(SUM(Score!N3261:S3261),Lookups!C$2:E$3, 3),   IF(ISNUMBER(Score!K3261),         VLOOKUP(SUM(Score!N3261:S3261),Lookups!C$4:E$11, 3), "")     )</f>
        <v/>
      </c>
      <c r="S262" s="66"/>
      <c r="T262" s="67"/>
      <c r="U262" s="67"/>
      <c r="V262" s="77"/>
      <c r="W262" s="78"/>
      <c r="X262" s="173"/>
      <c r="Y262" s="64"/>
      <c r="Z262" s="13"/>
      <c r="AA262" s="13"/>
    </row>
    <row r="263" spans="1:27" ht="13" x14ac:dyDescent="0.3">
      <c r="A263" s="179"/>
      <c r="B263" s="66"/>
      <c r="C263" s="262"/>
      <c r="D263" s="65"/>
      <c r="E263" s="68"/>
      <c r="F263" s="69"/>
      <c r="G263" s="70"/>
      <c r="H263" s="65"/>
      <c r="I263" s="42" t="str">
        <f xml:space="preserve"> IF(COUNT(Score!G3262:J3262)&gt;0,                                          IF(Score!L3262 = "Positive", "Ask CRAFFT questions", "Ask CAR question only"), "")</f>
        <v/>
      </c>
      <c r="J263" s="75"/>
      <c r="K263" s="67"/>
      <c r="L263" s="67"/>
      <c r="M263" s="67"/>
      <c r="N263" s="67"/>
      <c r="O263" s="65"/>
      <c r="P263" s="38" t="str">
        <f>Score!U3262</f>
        <v/>
      </c>
      <c r="Q263" s="9" t="str">
        <f>IF(ISNUMBER(P3263),VLOOKUP(P3263,Lookups!#REF!,2),IF(AND(Score!AE3262&gt;0,Score!AG3262= "Positive"),     "Incomplete",""))</f>
        <v/>
      </c>
      <c r="R263" s="122" t="str">
        <f>IF(Score!K3262=0,         VLOOKUP(SUM(Score!N3262:S3262),Lookups!C$2:E$3, 3),   IF(ISNUMBER(Score!K3262),         VLOOKUP(SUM(Score!N3262:S3262),Lookups!C$4:E$11, 3), "")     )</f>
        <v/>
      </c>
      <c r="S263" s="66"/>
      <c r="T263" s="67"/>
      <c r="U263" s="67"/>
      <c r="V263" s="77"/>
      <c r="W263" s="78"/>
      <c r="X263" s="173"/>
      <c r="Y263" s="64"/>
      <c r="Z263" s="13"/>
      <c r="AA263" s="13"/>
    </row>
    <row r="264" spans="1:27" ht="13" x14ac:dyDescent="0.3">
      <c r="A264" s="179"/>
      <c r="B264" s="66"/>
      <c r="C264" s="262"/>
      <c r="D264" s="65"/>
      <c r="E264" s="68"/>
      <c r="F264" s="69"/>
      <c r="G264" s="70"/>
      <c r="H264" s="65"/>
      <c r="I264" s="42" t="str">
        <f xml:space="preserve"> IF(COUNT(Score!G3263:J3263)&gt;0,                                          IF(Score!L3263 = "Positive", "Ask CRAFFT questions", "Ask CAR question only"), "")</f>
        <v/>
      </c>
      <c r="J264" s="75"/>
      <c r="K264" s="67"/>
      <c r="L264" s="67"/>
      <c r="M264" s="67"/>
      <c r="N264" s="67"/>
      <c r="O264" s="65"/>
      <c r="P264" s="38" t="str">
        <f>Score!U3263</f>
        <v/>
      </c>
      <c r="Q264" s="9" t="str">
        <f>IF(ISNUMBER(P3264),VLOOKUP(P3264,Lookups!#REF!,2),IF(AND(Score!AE3263&gt;0,Score!AG3263= "Positive"),     "Incomplete",""))</f>
        <v/>
      </c>
      <c r="R264" s="122" t="str">
        <f>IF(Score!K3263=0,         VLOOKUP(SUM(Score!N3263:S3263),Lookups!C$2:E$3, 3),   IF(ISNUMBER(Score!K3263),         VLOOKUP(SUM(Score!N3263:S3263),Lookups!C$4:E$11, 3), "")     )</f>
        <v/>
      </c>
      <c r="S264" s="66"/>
      <c r="T264" s="67"/>
      <c r="U264" s="67"/>
      <c r="V264" s="77"/>
      <c r="W264" s="78"/>
      <c r="X264" s="173"/>
      <c r="Y264" s="64"/>
      <c r="Z264" s="13"/>
      <c r="AA264" s="13"/>
    </row>
    <row r="265" spans="1:27" ht="13" x14ac:dyDescent="0.3">
      <c r="A265" s="179"/>
      <c r="B265" s="66"/>
      <c r="C265" s="262"/>
      <c r="D265" s="65"/>
      <c r="E265" s="68"/>
      <c r="F265" s="69"/>
      <c r="G265" s="70"/>
      <c r="H265" s="65"/>
      <c r="I265" s="42" t="str">
        <f xml:space="preserve"> IF(COUNT(Score!G3264:J3264)&gt;0,                                          IF(Score!L3264 = "Positive", "Ask CRAFFT questions", "Ask CAR question only"), "")</f>
        <v/>
      </c>
      <c r="J265" s="75"/>
      <c r="K265" s="67"/>
      <c r="L265" s="67"/>
      <c r="M265" s="67"/>
      <c r="N265" s="67"/>
      <c r="O265" s="65"/>
      <c r="P265" s="38" t="str">
        <f>Score!U3264</f>
        <v/>
      </c>
      <c r="Q265" s="9" t="str">
        <f>IF(ISNUMBER(P3265),VLOOKUP(P3265,Lookups!#REF!,2),IF(AND(Score!AE3264&gt;0,Score!AG3264= "Positive"),     "Incomplete",""))</f>
        <v/>
      </c>
      <c r="R265" s="122" t="str">
        <f>IF(Score!K3264=0,         VLOOKUP(SUM(Score!N3264:S3264),Lookups!C$2:E$3, 3),   IF(ISNUMBER(Score!K3264),         VLOOKUP(SUM(Score!N3264:S3264),Lookups!C$4:E$11, 3), "")     )</f>
        <v/>
      </c>
      <c r="S265" s="66"/>
      <c r="T265" s="67"/>
      <c r="U265" s="67"/>
      <c r="V265" s="77"/>
      <c r="W265" s="78"/>
      <c r="X265" s="173"/>
      <c r="Y265" s="64"/>
      <c r="Z265" s="13"/>
      <c r="AA265" s="13"/>
    </row>
    <row r="266" spans="1:27" ht="13" x14ac:dyDescent="0.3">
      <c r="A266" s="179"/>
      <c r="B266" s="66"/>
      <c r="C266" s="262"/>
      <c r="D266" s="65"/>
      <c r="E266" s="68"/>
      <c r="F266" s="69"/>
      <c r="G266" s="70"/>
      <c r="H266" s="65"/>
      <c r="I266" s="42" t="str">
        <f xml:space="preserve"> IF(COUNT(Score!G3265:J3265)&gt;0,                                          IF(Score!L3265 = "Positive", "Ask CRAFFT questions", "Ask CAR question only"), "")</f>
        <v/>
      </c>
      <c r="J266" s="75"/>
      <c r="K266" s="67"/>
      <c r="L266" s="67"/>
      <c r="M266" s="67"/>
      <c r="N266" s="67"/>
      <c r="O266" s="65"/>
      <c r="P266" s="38" t="str">
        <f>Score!U3265</f>
        <v/>
      </c>
      <c r="Q266" s="9" t="str">
        <f>IF(ISNUMBER(P3266),VLOOKUP(P3266,Lookups!#REF!,2),IF(AND(Score!AE3265&gt;0,Score!AG3265= "Positive"),     "Incomplete",""))</f>
        <v/>
      </c>
      <c r="R266" s="122" t="str">
        <f>IF(Score!K3265=0,         VLOOKUP(SUM(Score!N3265:S3265),Lookups!C$2:E$3, 3),   IF(ISNUMBER(Score!K3265),         VLOOKUP(SUM(Score!N3265:S3265),Lookups!C$4:E$11, 3), "")     )</f>
        <v/>
      </c>
      <c r="S266" s="66"/>
      <c r="T266" s="67"/>
      <c r="U266" s="67"/>
      <c r="V266" s="77"/>
      <c r="W266" s="78"/>
      <c r="X266" s="173"/>
      <c r="Y266" s="64"/>
      <c r="Z266" s="13"/>
      <c r="AA266" s="13"/>
    </row>
    <row r="267" spans="1:27" ht="13" x14ac:dyDescent="0.3">
      <c r="A267" s="179"/>
      <c r="B267" s="66"/>
      <c r="C267" s="262"/>
      <c r="D267" s="65"/>
      <c r="E267" s="68"/>
      <c r="F267" s="69"/>
      <c r="G267" s="70"/>
      <c r="H267" s="65"/>
      <c r="I267" s="42" t="str">
        <f xml:space="preserve"> IF(COUNT(Score!G3266:J3266)&gt;0,                                          IF(Score!L3266 = "Positive", "Ask CRAFFT questions", "Ask CAR question only"), "")</f>
        <v/>
      </c>
      <c r="J267" s="75"/>
      <c r="K267" s="67"/>
      <c r="L267" s="67"/>
      <c r="M267" s="67"/>
      <c r="N267" s="67"/>
      <c r="O267" s="65"/>
      <c r="P267" s="38" t="str">
        <f>Score!U3266</f>
        <v/>
      </c>
      <c r="Q267" s="9" t="str">
        <f>IF(ISNUMBER(P3267),VLOOKUP(P3267,Lookups!#REF!,2),IF(AND(Score!AE3266&gt;0,Score!AG3266= "Positive"),     "Incomplete",""))</f>
        <v/>
      </c>
      <c r="R267" s="122" t="str">
        <f>IF(Score!K3266=0,         VLOOKUP(SUM(Score!N3266:S3266),Lookups!C$2:E$3, 3),   IF(ISNUMBER(Score!K3266),         VLOOKUP(SUM(Score!N3266:S3266),Lookups!C$4:E$11, 3), "")     )</f>
        <v/>
      </c>
      <c r="S267" s="66"/>
      <c r="T267" s="67"/>
      <c r="U267" s="67"/>
      <c r="V267" s="77"/>
      <c r="W267" s="78"/>
      <c r="X267" s="173"/>
      <c r="Y267" s="64"/>
      <c r="Z267" s="13"/>
      <c r="AA267" s="13"/>
    </row>
    <row r="268" spans="1:27" ht="13" x14ac:dyDescent="0.3">
      <c r="A268" s="179"/>
      <c r="B268" s="66"/>
      <c r="C268" s="262"/>
      <c r="D268" s="65"/>
      <c r="E268" s="68"/>
      <c r="F268" s="69"/>
      <c r="G268" s="70"/>
      <c r="H268" s="65"/>
      <c r="I268" s="42" t="str">
        <f xml:space="preserve"> IF(COUNT(Score!G3267:J3267)&gt;0,                                          IF(Score!L3267 = "Positive", "Ask CRAFFT questions", "Ask CAR question only"), "")</f>
        <v/>
      </c>
      <c r="J268" s="75"/>
      <c r="K268" s="67"/>
      <c r="L268" s="67"/>
      <c r="M268" s="67"/>
      <c r="N268" s="67"/>
      <c r="O268" s="65"/>
      <c r="P268" s="38" t="str">
        <f>Score!U3267</f>
        <v/>
      </c>
      <c r="Q268" s="9" t="str">
        <f>IF(ISNUMBER(P3268),VLOOKUP(P3268,Lookups!#REF!,2),IF(AND(Score!AE3267&gt;0,Score!AG3267= "Positive"),     "Incomplete",""))</f>
        <v/>
      </c>
      <c r="R268" s="122" t="str">
        <f>IF(Score!K3267=0,         VLOOKUP(SUM(Score!N3267:S3267),Lookups!C$2:E$3, 3),   IF(ISNUMBER(Score!K3267),         VLOOKUP(SUM(Score!N3267:S3267),Lookups!C$4:E$11, 3), "")     )</f>
        <v/>
      </c>
      <c r="S268" s="66"/>
      <c r="T268" s="67"/>
      <c r="U268" s="67"/>
      <c r="V268" s="77"/>
      <c r="W268" s="78"/>
      <c r="X268" s="173"/>
      <c r="Y268" s="64"/>
      <c r="Z268" s="13"/>
      <c r="AA268" s="13"/>
    </row>
    <row r="269" spans="1:27" ht="13" x14ac:dyDescent="0.3">
      <c r="A269" s="179"/>
      <c r="B269" s="66"/>
      <c r="C269" s="262"/>
      <c r="D269" s="65"/>
      <c r="E269" s="68"/>
      <c r="F269" s="69"/>
      <c r="G269" s="70"/>
      <c r="H269" s="65"/>
      <c r="I269" s="42" t="str">
        <f xml:space="preserve"> IF(COUNT(Score!G3268:J3268)&gt;0,                                          IF(Score!L3268 = "Positive", "Ask CRAFFT questions", "Ask CAR question only"), "")</f>
        <v/>
      </c>
      <c r="J269" s="75"/>
      <c r="K269" s="67"/>
      <c r="L269" s="67"/>
      <c r="M269" s="67"/>
      <c r="N269" s="67"/>
      <c r="O269" s="65"/>
      <c r="P269" s="38" t="str">
        <f>Score!U3268</f>
        <v/>
      </c>
      <c r="Q269" s="9" t="str">
        <f>IF(ISNUMBER(P3269),VLOOKUP(P3269,Lookups!#REF!,2),IF(AND(Score!AE3268&gt;0,Score!AG3268= "Positive"),     "Incomplete",""))</f>
        <v/>
      </c>
      <c r="R269" s="122" t="str">
        <f>IF(Score!K3268=0,         VLOOKUP(SUM(Score!N3268:S3268),Lookups!C$2:E$3, 3),   IF(ISNUMBER(Score!K3268),         VLOOKUP(SUM(Score!N3268:S3268),Lookups!C$4:E$11, 3), "")     )</f>
        <v/>
      </c>
      <c r="S269" s="66"/>
      <c r="T269" s="67"/>
      <c r="U269" s="67"/>
      <c r="V269" s="77"/>
      <c r="W269" s="78"/>
      <c r="X269" s="173"/>
      <c r="Y269" s="64"/>
      <c r="Z269" s="13"/>
      <c r="AA269" s="13"/>
    </row>
    <row r="270" spans="1:27" ht="13" x14ac:dyDescent="0.3">
      <c r="A270" s="179"/>
      <c r="B270" s="66"/>
      <c r="C270" s="262"/>
      <c r="D270" s="65"/>
      <c r="E270" s="68"/>
      <c r="F270" s="69"/>
      <c r="G270" s="70"/>
      <c r="H270" s="65"/>
      <c r="I270" s="42" t="str">
        <f xml:space="preserve"> IF(COUNT(Score!G3269:J3269)&gt;0,                                          IF(Score!L3269 = "Positive", "Ask CRAFFT questions", "Ask CAR question only"), "")</f>
        <v/>
      </c>
      <c r="J270" s="75"/>
      <c r="K270" s="67"/>
      <c r="L270" s="67"/>
      <c r="M270" s="67"/>
      <c r="N270" s="67"/>
      <c r="O270" s="65"/>
      <c r="P270" s="38" t="str">
        <f>Score!U3269</f>
        <v/>
      </c>
      <c r="Q270" s="9" t="str">
        <f>IF(ISNUMBER(P3270),VLOOKUP(P3270,Lookups!#REF!,2),IF(AND(Score!AE3269&gt;0,Score!AG3269= "Positive"),     "Incomplete",""))</f>
        <v/>
      </c>
      <c r="R270" s="122" t="str">
        <f>IF(Score!K3269=0,         VLOOKUP(SUM(Score!N3269:S3269),Lookups!C$2:E$3, 3),   IF(ISNUMBER(Score!K3269),         VLOOKUP(SUM(Score!N3269:S3269),Lookups!C$4:E$11, 3), "")     )</f>
        <v/>
      </c>
      <c r="S270" s="66"/>
      <c r="T270" s="67"/>
      <c r="U270" s="67"/>
      <c r="V270" s="77"/>
      <c r="W270" s="78"/>
      <c r="X270" s="173"/>
      <c r="Y270" s="64"/>
      <c r="Z270" s="13"/>
      <c r="AA270" s="13"/>
    </row>
    <row r="271" spans="1:27" ht="13" x14ac:dyDescent="0.3">
      <c r="A271" s="179"/>
      <c r="B271" s="66"/>
      <c r="C271" s="262"/>
      <c r="D271" s="65"/>
      <c r="E271" s="68"/>
      <c r="F271" s="69"/>
      <c r="G271" s="70"/>
      <c r="H271" s="65"/>
      <c r="I271" s="42" t="str">
        <f xml:space="preserve"> IF(COUNT(Score!G3270:J3270)&gt;0,                                          IF(Score!L3270 = "Positive", "Ask CRAFFT questions", "Ask CAR question only"), "")</f>
        <v/>
      </c>
      <c r="J271" s="75"/>
      <c r="K271" s="67"/>
      <c r="L271" s="67"/>
      <c r="M271" s="67"/>
      <c r="N271" s="67"/>
      <c r="O271" s="65"/>
      <c r="P271" s="38" t="str">
        <f>Score!U3270</f>
        <v/>
      </c>
      <c r="Q271" s="9" t="str">
        <f>IF(ISNUMBER(P3271),VLOOKUP(P3271,Lookups!#REF!,2),IF(AND(Score!AE3270&gt;0,Score!AG3270= "Positive"),     "Incomplete",""))</f>
        <v/>
      </c>
      <c r="R271" s="122" t="str">
        <f>IF(Score!K3270=0,         VLOOKUP(SUM(Score!N3270:S3270),Lookups!C$2:E$3, 3),   IF(ISNUMBER(Score!K3270),         VLOOKUP(SUM(Score!N3270:S3270),Lookups!C$4:E$11, 3), "")     )</f>
        <v/>
      </c>
      <c r="S271" s="66"/>
      <c r="T271" s="67"/>
      <c r="U271" s="67"/>
      <c r="V271" s="77"/>
      <c r="W271" s="78"/>
      <c r="X271" s="173"/>
      <c r="Y271" s="64"/>
      <c r="Z271" s="13"/>
      <c r="AA271" s="13"/>
    </row>
    <row r="272" spans="1:27" ht="13" x14ac:dyDescent="0.3">
      <c r="A272" s="179"/>
      <c r="B272" s="66"/>
      <c r="C272" s="262"/>
      <c r="D272" s="65"/>
      <c r="E272" s="68"/>
      <c r="F272" s="69"/>
      <c r="G272" s="70"/>
      <c r="H272" s="65"/>
      <c r="I272" s="42" t="str">
        <f xml:space="preserve"> IF(COUNT(Score!G3271:J3271)&gt;0,                                          IF(Score!L3271 = "Positive", "Ask CRAFFT questions", "Ask CAR question only"), "")</f>
        <v/>
      </c>
      <c r="J272" s="75"/>
      <c r="K272" s="67"/>
      <c r="L272" s="67"/>
      <c r="M272" s="67"/>
      <c r="N272" s="67"/>
      <c r="O272" s="65"/>
      <c r="P272" s="38" t="str">
        <f>Score!U3271</f>
        <v/>
      </c>
      <c r="Q272" s="9" t="str">
        <f>IF(ISNUMBER(P3272),VLOOKUP(P3272,Lookups!#REF!,2),IF(AND(Score!AE3271&gt;0,Score!AG3271= "Positive"),     "Incomplete",""))</f>
        <v/>
      </c>
      <c r="R272" s="122" t="str">
        <f>IF(Score!K3271=0,         VLOOKUP(SUM(Score!N3271:S3271),Lookups!C$2:E$3, 3),   IF(ISNUMBER(Score!K3271),         VLOOKUP(SUM(Score!N3271:S3271),Lookups!C$4:E$11, 3), "")     )</f>
        <v/>
      </c>
      <c r="S272" s="66"/>
      <c r="T272" s="67"/>
      <c r="U272" s="67"/>
      <c r="V272" s="77"/>
      <c r="W272" s="78"/>
      <c r="X272" s="173"/>
      <c r="Y272" s="64"/>
      <c r="Z272" s="13"/>
      <c r="AA272" s="13"/>
    </row>
    <row r="273" spans="1:27" ht="13" x14ac:dyDescent="0.3">
      <c r="A273" s="179"/>
      <c r="B273" s="66"/>
      <c r="C273" s="262"/>
      <c r="D273" s="65"/>
      <c r="E273" s="68"/>
      <c r="F273" s="69"/>
      <c r="G273" s="70"/>
      <c r="H273" s="65"/>
      <c r="I273" s="42" t="str">
        <f xml:space="preserve"> IF(COUNT(Score!G3272:J3272)&gt;0,                                          IF(Score!L3272 = "Positive", "Ask CRAFFT questions", "Ask CAR question only"), "")</f>
        <v/>
      </c>
      <c r="J273" s="75"/>
      <c r="K273" s="67"/>
      <c r="L273" s="67"/>
      <c r="M273" s="67"/>
      <c r="N273" s="67"/>
      <c r="O273" s="65"/>
      <c r="P273" s="38" t="str">
        <f>Score!U3272</f>
        <v/>
      </c>
      <c r="Q273" s="9" t="str">
        <f>IF(ISNUMBER(P3273),VLOOKUP(P3273,Lookups!#REF!,2),IF(AND(Score!AE3272&gt;0,Score!AG3272= "Positive"),     "Incomplete",""))</f>
        <v/>
      </c>
      <c r="R273" s="122" t="str">
        <f>IF(Score!K3272=0,         VLOOKUP(SUM(Score!N3272:S3272),Lookups!C$2:E$3, 3),   IF(ISNUMBER(Score!K3272),         VLOOKUP(SUM(Score!N3272:S3272),Lookups!C$4:E$11, 3), "")     )</f>
        <v/>
      </c>
      <c r="S273" s="66"/>
      <c r="T273" s="67"/>
      <c r="U273" s="67"/>
      <c r="V273" s="77"/>
      <c r="W273" s="78"/>
      <c r="X273" s="173"/>
      <c r="Y273" s="64"/>
      <c r="Z273" s="13"/>
      <c r="AA273" s="13"/>
    </row>
    <row r="274" spans="1:27" ht="13" x14ac:dyDescent="0.3">
      <c r="A274" s="179"/>
      <c r="B274" s="66"/>
      <c r="C274" s="262"/>
      <c r="D274" s="65"/>
      <c r="E274" s="68"/>
      <c r="F274" s="69"/>
      <c r="G274" s="70"/>
      <c r="H274" s="65"/>
      <c r="I274" s="42" t="str">
        <f xml:space="preserve"> IF(COUNT(Score!G3273:J3273)&gt;0,                                          IF(Score!L3273 = "Positive", "Ask CRAFFT questions", "Ask CAR question only"), "")</f>
        <v/>
      </c>
      <c r="J274" s="75"/>
      <c r="K274" s="67"/>
      <c r="L274" s="67"/>
      <c r="M274" s="67"/>
      <c r="N274" s="67"/>
      <c r="O274" s="65"/>
      <c r="P274" s="38" t="str">
        <f>Score!U3273</f>
        <v/>
      </c>
      <c r="Q274" s="9" t="str">
        <f>IF(ISNUMBER(P3274),VLOOKUP(P3274,Lookups!#REF!,2),IF(AND(Score!AE3273&gt;0,Score!AG3273= "Positive"),     "Incomplete",""))</f>
        <v/>
      </c>
      <c r="R274" s="122" t="str">
        <f>IF(Score!K3273=0,         VLOOKUP(SUM(Score!N3273:S3273),Lookups!C$2:E$3, 3),   IF(ISNUMBER(Score!K3273),         VLOOKUP(SUM(Score!N3273:S3273),Lookups!C$4:E$11, 3), "")     )</f>
        <v/>
      </c>
      <c r="S274" s="66"/>
      <c r="T274" s="67"/>
      <c r="U274" s="67"/>
      <c r="V274" s="77"/>
      <c r="W274" s="78"/>
      <c r="X274" s="173"/>
      <c r="Y274" s="64"/>
      <c r="Z274" s="13"/>
      <c r="AA274" s="13"/>
    </row>
    <row r="275" spans="1:27" ht="13" x14ac:dyDescent="0.3">
      <c r="A275" s="179"/>
      <c r="B275" s="66"/>
      <c r="C275" s="262"/>
      <c r="D275" s="65"/>
      <c r="E275" s="68"/>
      <c r="F275" s="69"/>
      <c r="G275" s="70"/>
      <c r="H275" s="65"/>
      <c r="I275" s="42" t="str">
        <f xml:space="preserve"> IF(COUNT(Score!G3274:J3274)&gt;0,                                          IF(Score!L3274 = "Positive", "Ask CRAFFT questions", "Ask CAR question only"), "")</f>
        <v/>
      </c>
      <c r="J275" s="75"/>
      <c r="K275" s="67"/>
      <c r="L275" s="67"/>
      <c r="M275" s="67"/>
      <c r="N275" s="67"/>
      <c r="O275" s="65"/>
      <c r="P275" s="38" t="str">
        <f>Score!U3274</f>
        <v/>
      </c>
      <c r="Q275" s="9" t="str">
        <f>IF(ISNUMBER(P3275),VLOOKUP(P3275,Lookups!#REF!,2),IF(AND(Score!AE3274&gt;0,Score!AG3274= "Positive"),     "Incomplete",""))</f>
        <v/>
      </c>
      <c r="R275" s="122" t="str">
        <f>IF(Score!K3274=0,         VLOOKUP(SUM(Score!N3274:S3274),Lookups!C$2:E$3, 3),   IF(ISNUMBER(Score!K3274),         VLOOKUP(SUM(Score!N3274:S3274),Lookups!C$4:E$11, 3), "")     )</f>
        <v/>
      </c>
      <c r="S275" s="66"/>
      <c r="T275" s="67"/>
      <c r="U275" s="67"/>
      <c r="V275" s="77"/>
      <c r="W275" s="78"/>
      <c r="X275" s="173"/>
      <c r="Y275" s="64"/>
      <c r="Z275" s="13"/>
      <c r="AA275" s="13"/>
    </row>
    <row r="276" spans="1:27" ht="13" x14ac:dyDescent="0.3">
      <c r="A276" s="179"/>
      <c r="B276" s="66"/>
      <c r="C276" s="262"/>
      <c r="D276" s="65"/>
      <c r="E276" s="68"/>
      <c r="F276" s="69"/>
      <c r="G276" s="70"/>
      <c r="H276" s="65"/>
      <c r="I276" s="42" t="str">
        <f xml:space="preserve"> IF(COUNT(Score!G3275:J3275)&gt;0,                                          IF(Score!L3275 = "Positive", "Ask CRAFFT questions", "Ask CAR question only"), "")</f>
        <v/>
      </c>
      <c r="J276" s="75"/>
      <c r="K276" s="67"/>
      <c r="L276" s="67"/>
      <c r="M276" s="67"/>
      <c r="N276" s="67"/>
      <c r="O276" s="65"/>
      <c r="P276" s="38" t="str">
        <f>Score!U3275</f>
        <v/>
      </c>
      <c r="Q276" s="9" t="str">
        <f>IF(ISNUMBER(P3276),VLOOKUP(P3276,Lookups!#REF!,2),IF(AND(Score!AE3275&gt;0,Score!AG3275= "Positive"),     "Incomplete",""))</f>
        <v/>
      </c>
      <c r="R276" s="122" t="str">
        <f>IF(Score!K3275=0,         VLOOKUP(SUM(Score!N3275:S3275),Lookups!C$2:E$3, 3),   IF(ISNUMBER(Score!K3275),         VLOOKUP(SUM(Score!N3275:S3275),Lookups!C$4:E$11, 3), "")     )</f>
        <v/>
      </c>
      <c r="S276" s="66"/>
      <c r="T276" s="67"/>
      <c r="U276" s="67"/>
      <c r="V276" s="77"/>
      <c r="W276" s="78"/>
      <c r="X276" s="173"/>
      <c r="Y276" s="64"/>
      <c r="Z276" s="13"/>
      <c r="AA276" s="13"/>
    </row>
    <row r="277" spans="1:27" ht="13" x14ac:dyDescent="0.3">
      <c r="A277" s="179"/>
      <c r="B277" s="66"/>
      <c r="C277" s="262"/>
      <c r="D277" s="65"/>
      <c r="E277" s="68"/>
      <c r="F277" s="69"/>
      <c r="G277" s="70"/>
      <c r="H277" s="65"/>
      <c r="I277" s="42" t="str">
        <f xml:space="preserve"> IF(COUNT(Score!G3276:J3276)&gt;0,                                          IF(Score!L3276 = "Positive", "Ask CRAFFT questions", "Ask CAR question only"), "")</f>
        <v/>
      </c>
      <c r="J277" s="75"/>
      <c r="K277" s="67"/>
      <c r="L277" s="67"/>
      <c r="M277" s="67"/>
      <c r="N277" s="67"/>
      <c r="O277" s="65"/>
      <c r="P277" s="38" t="str">
        <f>Score!U3276</f>
        <v/>
      </c>
      <c r="Q277" s="9" t="str">
        <f>IF(ISNUMBER(P3277),VLOOKUP(P3277,Lookups!#REF!,2),IF(AND(Score!AE3276&gt;0,Score!AG3276= "Positive"),     "Incomplete",""))</f>
        <v/>
      </c>
      <c r="R277" s="122" t="str">
        <f>IF(Score!K3276=0,         VLOOKUP(SUM(Score!N3276:S3276),Lookups!C$2:E$3, 3),   IF(ISNUMBER(Score!K3276),         VLOOKUP(SUM(Score!N3276:S3276),Lookups!C$4:E$11, 3), "")     )</f>
        <v/>
      </c>
      <c r="S277" s="66"/>
      <c r="T277" s="67"/>
      <c r="U277" s="67"/>
      <c r="V277" s="77"/>
      <c r="W277" s="78"/>
      <c r="X277" s="173"/>
      <c r="Y277" s="64"/>
      <c r="Z277" s="13"/>
      <c r="AA277" s="13"/>
    </row>
    <row r="278" spans="1:27" ht="13" x14ac:dyDescent="0.3">
      <c r="A278" s="179"/>
      <c r="B278" s="66"/>
      <c r="C278" s="262"/>
      <c r="D278" s="65"/>
      <c r="E278" s="68"/>
      <c r="F278" s="69"/>
      <c r="G278" s="70"/>
      <c r="H278" s="65"/>
      <c r="I278" s="42" t="str">
        <f xml:space="preserve"> IF(COUNT(Score!G3277:J3277)&gt;0,                                          IF(Score!L3277 = "Positive", "Ask CRAFFT questions", "Ask CAR question only"), "")</f>
        <v/>
      </c>
      <c r="J278" s="75"/>
      <c r="K278" s="67"/>
      <c r="L278" s="67"/>
      <c r="M278" s="67"/>
      <c r="N278" s="67"/>
      <c r="O278" s="65"/>
      <c r="P278" s="38" t="str">
        <f>Score!U3277</f>
        <v/>
      </c>
      <c r="Q278" s="9" t="str">
        <f>IF(ISNUMBER(P3278),VLOOKUP(P3278,Lookups!#REF!,2),IF(AND(Score!AE3277&gt;0,Score!AG3277= "Positive"),     "Incomplete",""))</f>
        <v/>
      </c>
      <c r="R278" s="122" t="str">
        <f>IF(Score!K3277=0,         VLOOKUP(SUM(Score!N3277:S3277),Lookups!C$2:E$3, 3),   IF(ISNUMBER(Score!K3277),         VLOOKUP(SUM(Score!N3277:S3277),Lookups!C$4:E$11, 3), "")     )</f>
        <v/>
      </c>
      <c r="S278" s="66"/>
      <c r="T278" s="67"/>
      <c r="U278" s="67"/>
      <c r="V278" s="77"/>
      <c r="W278" s="78"/>
      <c r="X278" s="173"/>
      <c r="Y278" s="64"/>
      <c r="Z278" s="13"/>
      <c r="AA278" s="13"/>
    </row>
    <row r="279" spans="1:27" ht="13" x14ac:dyDescent="0.3">
      <c r="A279" s="179"/>
      <c r="B279" s="66"/>
      <c r="C279" s="262"/>
      <c r="D279" s="65"/>
      <c r="E279" s="68"/>
      <c r="F279" s="69"/>
      <c r="G279" s="70"/>
      <c r="H279" s="65"/>
      <c r="I279" s="42" t="str">
        <f xml:space="preserve"> IF(COUNT(Score!G3278:J3278)&gt;0,                                          IF(Score!L3278 = "Positive", "Ask CRAFFT questions", "Ask CAR question only"), "")</f>
        <v/>
      </c>
      <c r="J279" s="75"/>
      <c r="K279" s="67"/>
      <c r="L279" s="67"/>
      <c r="M279" s="67"/>
      <c r="N279" s="67"/>
      <c r="O279" s="65"/>
      <c r="P279" s="38" t="str">
        <f>Score!U3278</f>
        <v/>
      </c>
      <c r="Q279" s="9" t="str">
        <f>IF(ISNUMBER(P3279),VLOOKUP(P3279,Lookups!#REF!,2),IF(AND(Score!AE3278&gt;0,Score!AG3278= "Positive"),     "Incomplete",""))</f>
        <v/>
      </c>
      <c r="R279" s="122" t="str">
        <f>IF(Score!K3278=0,         VLOOKUP(SUM(Score!N3278:S3278),Lookups!C$2:E$3, 3),   IF(ISNUMBER(Score!K3278),         VLOOKUP(SUM(Score!N3278:S3278),Lookups!C$4:E$11, 3), "")     )</f>
        <v/>
      </c>
      <c r="S279" s="66"/>
      <c r="T279" s="67"/>
      <c r="U279" s="67"/>
      <c r="V279" s="77"/>
      <c r="W279" s="78"/>
      <c r="X279" s="173"/>
      <c r="Y279" s="64"/>
      <c r="Z279" s="13"/>
      <c r="AA279" s="13"/>
    </row>
    <row r="280" spans="1:27" ht="13" x14ac:dyDescent="0.3">
      <c r="A280" s="179"/>
      <c r="B280" s="66"/>
      <c r="C280" s="262"/>
      <c r="D280" s="65"/>
      <c r="E280" s="68"/>
      <c r="F280" s="69"/>
      <c r="G280" s="70"/>
      <c r="H280" s="65"/>
      <c r="I280" s="42" t="str">
        <f xml:space="preserve"> IF(COUNT(Score!G3279:J3279)&gt;0,                                          IF(Score!L3279 = "Positive", "Ask CRAFFT questions", "Ask CAR question only"), "")</f>
        <v/>
      </c>
      <c r="J280" s="75"/>
      <c r="K280" s="67"/>
      <c r="L280" s="67"/>
      <c r="M280" s="67"/>
      <c r="N280" s="67"/>
      <c r="O280" s="65"/>
      <c r="P280" s="38" t="str">
        <f>Score!U3279</f>
        <v/>
      </c>
      <c r="Q280" s="9" t="str">
        <f>IF(ISNUMBER(P3280),VLOOKUP(P3280,Lookups!#REF!,2),IF(AND(Score!AE3279&gt;0,Score!AG3279= "Positive"),     "Incomplete",""))</f>
        <v/>
      </c>
      <c r="R280" s="122" t="str">
        <f>IF(Score!K3279=0,         VLOOKUP(SUM(Score!N3279:S3279),Lookups!C$2:E$3, 3),   IF(ISNUMBER(Score!K3279),         VLOOKUP(SUM(Score!N3279:S3279),Lookups!C$4:E$11, 3), "")     )</f>
        <v/>
      </c>
      <c r="S280" s="66"/>
      <c r="T280" s="67"/>
      <c r="U280" s="67"/>
      <c r="V280" s="77"/>
      <c r="W280" s="78"/>
      <c r="X280" s="173"/>
      <c r="Y280" s="64"/>
      <c r="Z280" s="13"/>
      <c r="AA280" s="13"/>
    </row>
    <row r="281" spans="1:27" ht="13" x14ac:dyDescent="0.3">
      <c r="A281" s="179"/>
      <c r="B281" s="66"/>
      <c r="C281" s="262"/>
      <c r="D281" s="65"/>
      <c r="E281" s="68"/>
      <c r="F281" s="69"/>
      <c r="G281" s="70"/>
      <c r="H281" s="65"/>
      <c r="I281" s="42" t="str">
        <f xml:space="preserve"> IF(COUNT(Score!G3280:J3280)&gt;0,                                          IF(Score!L3280 = "Positive", "Ask CRAFFT questions", "Ask CAR question only"), "")</f>
        <v/>
      </c>
      <c r="J281" s="75"/>
      <c r="K281" s="67"/>
      <c r="L281" s="67"/>
      <c r="M281" s="67"/>
      <c r="N281" s="67"/>
      <c r="O281" s="65"/>
      <c r="P281" s="38" t="str">
        <f>Score!U3280</f>
        <v/>
      </c>
      <c r="Q281" s="9" t="str">
        <f>IF(ISNUMBER(P3281),VLOOKUP(P3281,Lookups!#REF!,2),IF(AND(Score!AE3280&gt;0,Score!AG3280= "Positive"),     "Incomplete",""))</f>
        <v/>
      </c>
      <c r="R281" s="122" t="str">
        <f>IF(Score!K3280=0,         VLOOKUP(SUM(Score!N3280:S3280),Lookups!C$2:E$3, 3),   IF(ISNUMBER(Score!K3280),         VLOOKUP(SUM(Score!N3280:S3280),Lookups!C$4:E$11, 3), "")     )</f>
        <v/>
      </c>
      <c r="S281" s="66"/>
      <c r="T281" s="67"/>
      <c r="U281" s="67"/>
      <c r="V281" s="77"/>
      <c r="W281" s="78"/>
      <c r="X281" s="173"/>
      <c r="Y281" s="64"/>
      <c r="Z281" s="13"/>
      <c r="AA281" s="13"/>
    </row>
    <row r="282" spans="1:27" ht="13" x14ac:dyDescent="0.3">
      <c r="A282" s="179"/>
      <c r="B282" s="66"/>
      <c r="C282" s="262"/>
      <c r="D282" s="65"/>
      <c r="E282" s="68"/>
      <c r="F282" s="69"/>
      <c r="G282" s="70"/>
      <c r="H282" s="65"/>
      <c r="I282" s="42" t="str">
        <f xml:space="preserve"> IF(COUNT(Score!G3281:J3281)&gt;0,                                          IF(Score!L3281 = "Positive", "Ask CRAFFT questions", "Ask CAR question only"), "")</f>
        <v/>
      </c>
      <c r="J282" s="75"/>
      <c r="K282" s="67"/>
      <c r="L282" s="67"/>
      <c r="M282" s="67"/>
      <c r="N282" s="67"/>
      <c r="O282" s="65"/>
      <c r="P282" s="38" t="str">
        <f>Score!U3281</f>
        <v/>
      </c>
      <c r="Q282" s="9" t="str">
        <f>IF(ISNUMBER(P3282),VLOOKUP(P3282,Lookups!#REF!,2),IF(AND(Score!AE3281&gt;0,Score!AG3281= "Positive"),     "Incomplete",""))</f>
        <v/>
      </c>
      <c r="R282" s="122" t="str">
        <f>IF(Score!K3281=0,         VLOOKUP(SUM(Score!N3281:S3281),Lookups!C$2:E$3, 3),   IF(ISNUMBER(Score!K3281),         VLOOKUP(SUM(Score!N3281:S3281),Lookups!C$4:E$11, 3), "")     )</f>
        <v/>
      </c>
      <c r="S282" s="66"/>
      <c r="T282" s="67"/>
      <c r="U282" s="67"/>
      <c r="V282" s="77"/>
      <c r="W282" s="78"/>
      <c r="X282" s="173"/>
      <c r="Y282" s="64"/>
      <c r="Z282" s="13"/>
      <c r="AA282" s="13"/>
    </row>
    <row r="283" spans="1:27" ht="13" x14ac:dyDescent="0.3">
      <c r="A283" s="179"/>
      <c r="B283" s="66"/>
      <c r="C283" s="262"/>
      <c r="D283" s="65"/>
      <c r="E283" s="68"/>
      <c r="F283" s="69"/>
      <c r="G283" s="70"/>
      <c r="H283" s="65"/>
      <c r="I283" s="42" t="str">
        <f xml:space="preserve"> IF(COUNT(Score!G3282:J3282)&gt;0,                                          IF(Score!L3282 = "Positive", "Ask CRAFFT questions", "Ask CAR question only"), "")</f>
        <v/>
      </c>
      <c r="J283" s="75"/>
      <c r="K283" s="67"/>
      <c r="L283" s="67"/>
      <c r="M283" s="67"/>
      <c r="N283" s="67"/>
      <c r="O283" s="65"/>
      <c r="P283" s="38" t="str">
        <f>Score!U3282</f>
        <v/>
      </c>
      <c r="Q283" s="9" t="str">
        <f>IF(ISNUMBER(P3283),VLOOKUP(P3283,Lookups!#REF!,2),IF(AND(Score!AE3282&gt;0,Score!AG3282= "Positive"),     "Incomplete",""))</f>
        <v/>
      </c>
      <c r="R283" s="122" t="str">
        <f>IF(Score!K3282=0,         VLOOKUP(SUM(Score!N3282:S3282),Lookups!C$2:E$3, 3),   IF(ISNUMBER(Score!K3282),         VLOOKUP(SUM(Score!N3282:S3282),Lookups!C$4:E$11, 3), "")     )</f>
        <v/>
      </c>
      <c r="S283" s="66"/>
      <c r="T283" s="67"/>
      <c r="U283" s="67"/>
      <c r="V283" s="77"/>
      <c r="W283" s="78"/>
      <c r="X283" s="173"/>
      <c r="Y283" s="64"/>
      <c r="Z283" s="13"/>
      <c r="AA283" s="13"/>
    </row>
    <row r="284" spans="1:27" ht="13" x14ac:dyDescent="0.3">
      <c r="A284" s="179"/>
      <c r="B284" s="66"/>
      <c r="C284" s="262"/>
      <c r="D284" s="65"/>
      <c r="E284" s="68"/>
      <c r="F284" s="69"/>
      <c r="G284" s="70"/>
      <c r="H284" s="65"/>
      <c r="I284" s="42" t="str">
        <f xml:space="preserve"> IF(COUNT(Score!G3283:J3283)&gt;0,                                          IF(Score!L3283 = "Positive", "Ask CRAFFT questions", "Ask CAR question only"), "")</f>
        <v/>
      </c>
      <c r="J284" s="75"/>
      <c r="K284" s="67"/>
      <c r="L284" s="67"/>
      <c r="M284" s="67"/>
      <c r="N284" s="67"/>
      <c r="O284" s="65"/>
      <c r="P284" s="38" t="str">
        <f>Score!U3283</f>
        <v/>
      </c>
      <c r="Q284" s="9" t="str">
        <f>IF(ISNUMBER(P3284),VLOOKUP(P3284,Lookups!#REF!,2),IF(AND(Score!AE3283&gt;0,Score!AG3283= "Positive"),     "Incomplete",""))</f>
        <v/>
      </c>
      <c r="R284" s="122" t="str">
        <f>IF(Score!K3283=0,         VLOOKUP(SUM(Score!N3283:S3283),Lookups!C$2:E$3, 3),   IF(ISNUMBER(Score!K3283),         VLOOKUP(SUM(Score!N3283:S3283),Lookups!C$4:E$11, 3), "")     )</f>
        <v/>
      </c>
      <c r="S284" s="66"/>
      <c r="T284" s="67"/>
      <c r="U284" s="67"/>
      <c r="V284" s="77"/>
      <c r="W284" s="78"/>
      <c r="X284" s="173"/>
      <c r="Y284" s="64"/>
      <c r="Z284" s="13"/>
      <c r="AA284" s="13"/>
    </row>
    <row r="285" spans="1:27" ht="13" x14ac:dyDescent="0.3">
      <c r="A285" s="179"/>
      <c r="B285" s="66"/>
      <c r="C285" s="262"/>
      <c r="D285" s="65"/>
      <c r="E285" s="68"/>
      <c r="F285" s="69"/>
      <c r="G285" s="70"/>
      <c r="H285" s="65"/>
      <c r="I285" s="42" t="str">
        <f xml:space="preserve"> IF(COUNT(Score!G3284:J3284)&gt;0,                                          IF(Score!L3284 = "Positive", "Ask CRAFFT questions", "Ask CAR question only"), "")</f>
        <v/>
      </c>
      <c r="J285" s="75"/>
      <c r="K285" s="67"/>
      <c r="L285" s="67"/>
      <c r="M285" s="67"/>
      <c r="N285" s="67"/>
      <c r="O285" s="65"/>
      <c r="P285" s="38" t="str">
        <f>Score!U3284</f>
        <v/>
      </c>
      <c r="Q285" s="9" t="str">
        <f>IF(ISNUMBER(P3285),VLOOKUP(P3285,Lookups!#REF!,2),IF(AND(Score!AE3284&gt;0,Score!AG3284= "Positive"),     "Incomplete",""))</f>
        <v/>
      </c>
      <c r="R285" s="122" t="str">
        <f>IF(Score!K3284=0,         VLOOKUP(SUM(Score!N3284:S3284),Lookups!C$2:E$3, 3),   IF(ISNUMBER(Score!K3284),         VLOOKUP(SUM(Score!N3284:S3284),Lookups!C$4:E$11, 3), "")     )</f>
        <v/>
      </c>
      <c r="S285" s="66"/>
      <c r="T285" s="67"/>
      <c r="U285" s="67"/>
      <c r="V285" s="77"/>
      <c r="W285" s="78"/>
      <c r="X285" s="173"/>
      <c r="Y285" s="64"/>
      <c r="Z285" s="13"/>
      <c r="AA285" s="13"/>
    </row>
    <row r="286" spans="1:27" ht="13" x14ac:dyDescent="0.3">
      <c r="A286" s="179"/>
      <c r="B286" s="66"/>
      <c r="C286" s="262"/>
      <c r="D286" s="65"/>
      <c r="E286" s="68"/>
      <c r="F286" s="69"/>
      <c r="G286" s="70"/>
      <c r="H286" s="65"/>
      <c r="I286" s="42" t="str">
        <f xml:space="preserve"> IF(COUNT(Score!G3285:J3285)&gt;0,                                          IF(Score!L3285 = "Positive", "Ask CRAFFT questions", "Ask CAR question only"), "")</f>
        <v/>
      </c>
      <c r="J286" s="75"/>
      <c r="K286" s="67"/>
      <c r="L286" s="67"/>
      <c r="M286" s="67"/>
      <c r="N286" s="67"/>
      <c r="O286" s="65"/>
      <c r="P286" s="38" t="str">
        <f>Score!U3285</f>
        <v/>
      </c>
      <c r="Q286" s="9" t="str">
        <f>IF(ISNUMBER(P3286),VLOOKUP(P3286,Lookups!#REF!,2),IF(AND(Score!AE3285&gt;0,Score!AG3285= "Positive"),     "Incomplete",""))</f>
        <v/>
      </c>
      <c r="R286" s="122" t="str">
        <f>IF(Score!K3285=0,         VLOOKUP(SUM(Score!N3285:S3285),Lookups!C$2:E$3, 3),   IF(ISNUMBER(Score!K3285),         VLOOKUP(SUM(Score!N3285:S3285),Lookups!C$4:E$11, 3), "")     )</f>
        <v/>
      </c>
      <c r="S286" s="66"/>
      <c r="T286" s="67"/>
      <c r="U286" s="67"/>
      <c r="V286" s="77"/>
      <c r="W286" s="78"/>
      <c r="X286" s="173"/>
      <c r="Y286" s="64"/>
      <c r="Z286" s="13"/>
      <c r="AA286" s="13"/>
    </row>
    <row r="287" spans="1:27" ht="13" x14ac:dyDescent="0.3">
      <c r="A287" s="179"/>
      <c r="B287" s="66"/>
      <c r="C287" s="262"/>
      <c r="D287" s="65"/>
      <c r="E287" s="68"/>
      <c r="F287" s="69"/>
      <c r="G287" s="70"/>
      <c r="H287" s="65"/>
      <c r="I287" s="42" t="str">
        <f xml:space="preserve"> IF(COUNT(Score!G3286:J3286)&gt;0,                                          IF(Score!L3286 = "Positive", "Ask CRAFFT questions", "Ask CAR question only"), "")</f>
        <v/>
      </c>
      <c r="J287" s="75"/>
      <c r="K287" s="67"/>
      <c r="L287" s="67"/>
      <c r="M287" s="67"/>
      <c r="N287" s="67"/>
      <c r="O287" s="65"/>
      <c r="P287" s="38" t="str">
        <f>Score!U3286</f>
        <v/>
      </c>
      <c r="Q287" s="9" t="str">
        <f>IF(ISNUMBER(P3287),VLOOKUP(P3287,Lookups!#REF!,2),IF(AND(Score!AE3286&gt;0,Score!AG3286= "Positive"),     "Incomplete",""))</f>
        <v/>
      </c>
      <c r="R287" s="122" t="str">
        <f>IF(Score!K3286=0,         VLOOKUP(SUM(Score!N3286:S3286),Lookups!C$2:E$3, 3),   IF(ISNUMBER(Score!K3286),         VLOOKUP(SUM(Score!N3286:S3286),Lookups!C$4:E$11, 3), "")     )</f>
        <v/>
      </c>
      <c r="S287" s="66"/>
      <c r="T287" s="67"/>
      <c r="U287" s="67"/>
      <c r="V287" s="77"/>
      <c r="W287" s="78"/>
      <c r="X287" s="173"/>
      <c r="Y287" s="64"/>
      <c r="Z287" s="13"/>
      <c r="AA287" s="13"/>
    </row>
    <row r="288" spans="1:27" ht="13" x14ac:dyDescent="0.3">
      <c r="A288" s="179"/>
      <c r="B288" s="66"/>
      <c r="C288" s="262"/>
      <c r="D288" s="65"/>
      <c r="E288" s="68"/>
      <c r="F288" s="69"/>
      <c r="G288" s="70"/>
      <c r="H288" s="65"/>
      <c r="I288" s="42" t="str">
        <f xml:space="preserve"> IF(COUNT(Score!G3287:J3287)&gt;0,                                          IF(Score!L3287 = "Positive", "Ask CRAFFT questions", "Ask CAR question only"), "")</f>
        <v/>
      </c>
      <c r="J288" s="75"/>
      <c r="K288" s="67"/>
      <c r="L288" s="67"/>
      <c r="M288" s="67"/>
      <c r="N288" s="67"/>
      <c r="O288" s="65"/>
      <c r="P288" s="38" t="str">
        <f>Score!U3287</f>
        <v/>
      </c>
      <c r="Q288" s="9" t="str">
        <f>IF(ISNUMBER(P3288),VLOOKUP(P3288,Lookups!#REF!,2),IF(AND(Score!AE3287&gt;0,Score!AG3287= "Positive"),     "Incomplete",""))</f>
        <v/>
      </c>
      <c r="R288" s="122" t="str">
        <f>IF(Score!K3287=0,         VLOOKUP(SUM(Score!N3287:S3287),Lookups!C$2:E$3, 3),   IF(ISNUMBER(Score!K3287),         VLOOKUP(SUM(Score!N3287:S3287),Lookups!C$4:E$11, 3), "")     )</f>
        <v/>
      </c>
      <c r="S288" s="66"/>
      <c r="T288" s="67"/>
      <c r="U288" s="67"/>
      <c r="V288" s="77"/>
      <c r="W288" s="78"/>
      <c r="X288" s="173"/>
      <c r="Y288" s="64"/>
      <c r="Z288" s="13"/>
      <c r="AA288" s="13"/>
    </row>
    <row r="289" spans="1:27" ht="13" x14ac:dyDescent="0.3">
      <c r="A289" s="179"/>
      <c r="B289" s="66"/>
      <c r="C289" s="262"/>
      <c r="D289" s="65"/>
      <c r="E289" s="68"/>
      <c r="F289" s="69"/>
      <c r="G289" s="70"/>
      <c r="H289" s="65"/>
      <c r="I289" s="42" t="str">
        <f xml:space="preserve"> IF(COUNT(Score!G3288:J3288)&gt;0,                                          IF(Score!L3288 = "Positive", "Ask CRAFFT questions", "Ask CAR question only"), "")</f>
        <v/>
      </c>
      <c r="J289" s="75"/>
      <c r="K289" s="67"/>
      <c r="L289" s="67"/>
      <c r="M289" s="67"/>
      <c r="N289" s="67"/>
      <c r="O289" s="65"/>
      <c r="P289" s="38" t="str">
        <f>Score!U3288</f>
        <v/>
      </c>
      <c r="Q289" s="9" t="str">
        <f>IF(ISNUMBER(P3289),VLOOKUP(P3289,Lookups!#REF!,2),IF(AND(Score!AE3288&gt;0,Score!AG3288= "Positive"),     "Incomplete",""))</f>
        <v/>
      </c>
      <c r="R289" s="122" t="str">
        <f>IF(Score!K3288=0,         VLOOKUP(SUM(Score!N3288:S3288),Lookups!C$2:E$3, 3),   IF(ISNUMBER(Score!K3288),         VLOOKUP(SUM(Score!N3288:S3288),Lookups!C$4:E$11, 3), "")     )</f>
        <v/>
      </c>
      <c r="S289" s="66"/>
      <c r="T289" s="67"/>
      <c r="U289" s="67"/>
      <c r="V289" s="77"/>
      <c r="W289" s="78"/>
      <c r="X289" s="173"/>
      <c r="Y289" s="64"/>
      <c r="Z289" s="13"/>
      <c r="AA289" s="13"/>
    </row>
    <row r="290" spans="1:27" ht="13" x14ac:dyDescent="0.3">
      <c r="A290" s="179"/>
      <c r="B290" s="66"/>
      <c r="C290" s="262"/>
      <c r="D290" s="65"/>
      <c r="E290" s="68"/>
      <c r="F290" s="69"/>
      <c r="G290" s="70"/>
      <c r="H290" s="65"/>
      <c r="I290" s="42" t="str">
        <f xml:space="preserve"> IF(COUNT(Score!G3289:J3289)&gt;0,                                          IF(Score!L3289 = "Positive", "Ask CRAFFT questions", "Ask CAR question only"), "")</f>
        <v/>
      </c>
      <c r="J290" s="75"/>
      <c r="K290" s="67"/>
      <c r="L290" s="67"/>
      <c r="M290" s="67"/>
      <c r="N290" s="67"/>
      <c r="O290" s="65"/>
      <c r="P290" s="38" t="str">
        <f>Score!U3289</f>
        <v/>
      </c>
      <c r="Q290" s="9" t="str">
        <f>IF(ISNUMBER(P3290),VLOOKUP(P3290,Lookups!#REF!,2),IF(AND(Score!AE3289&gt;0,Score!AG3289= "Positive"),     "Incomplete",""))</f>
        <v/>
      </c>
      <c r="R290" s="122" t="str">
        <f>IF(Score!K3289=0,         VLOOKUP(SUM(Score!N3289:S3289),Lookups!C$2:E$3, 3),   IF(ISNUMBER(Score!K3289),         VLOOKUP(SUM(Score!N3289:S3289),Lookups!C$4:E$11, 3), "")     )</f>
        <v/>
      </c>
      <c r="S290" s="66"/>
      <c r="T290" s="67"/>
      <c r="U290" s="67"/>
      <c r="V290" s="77"/>
      <c r="W290" s="78"/>
      <c r="X290" s="173"/>
      <c r="Y290" s="64"/>
      <c r="Z290" s="13"/>
      <c r="AA290" s="13"/>
    </row>
    <row r="291" spans="1:27" ht="13" x14ac:dyDescent="0.3">
      <c r="A291" s="179"/>
      <c r="B291" s="66"/>
      <c r="C291" s="262"/>
      <c r="D291" s="65"/>
      <c r="E291" s="68"/>
      <c r="F291" s="69"/>
      <c r="G291" s="70"/>
      <c r="H291" s="65"/>
      <c r="I291" s="42" t="str">
        <f xml:space="preserve"> IF(COUNT(Score!G3290:J3290)&gt;0,                                          IF(Score!L3290 = "Positive", "Ask CRAFFT questions", "Ask CAR question only"), "")</f>
        <v/>
      </c>
      <c r="J291" s="75"/>
      <c r="K291" s="67"/>
      <c r="L291" s="67"/>
      <c r="M291" s="67"/>
      <c r="N291" s="67"/>
      <c r="O291" s="65"/>
      <c r="P291" s="38" t="str">
        <f>Score!U3290</f>
        <v/>
      </c>
      <c r="Q291" s="9" t="str">
        <f>IF(ISNUMBER(P3291),VLOOKUP(P3291,Lookups!#REF!,2),IF(AND(Score!AE3290&gt;0,Score!AG3290= "Positive"),     "Incomplete",""))</f>
        <v/>
      </c>
      <c r="R291" s="122" t="str">
        <f>IF(Score!K3290=0,         VLOOKUP(SUM(Score!N3290:S3290),Lookups!C$2:E$3, 3),   IF(ISNUMBER(Score!K3290),         VLOOKUP(SUM(Score!N3290:S3290),Lookups!C$4:E$11, 3), "")     )</f>
        <v/>
      </c>
      <c r="S291" s="66"/>
      <c r="T291" s="67"/>
      <c r="U291" s="67"/>
      <c r="V291" s="77"/>
      <c r="W291" s="78"/>
      <c r="X291" s="173"/>
      <c r="Y291" s="64"/>
      <c r="Z291" s="13"/>
      <c r="AA291" s="13"/>
    </row>
    <row r="292" spans="1:27" ht="13" x14ac:dyDescent="0.3">
      <c r="A292" s="179"/>
      <c r="B292" s="66"/>
      <c r="C292" s="262"/>
      <c r="D292" s="65"/>
      <c r="E292" s="68"/>
      <c r="F292" s="69"/>
      <c r="G292" s="70"/>
      <c r="H292" s="65"/>
      <c r="I292" s="42" t="str">
        <f xml:space="preserve"> IF(COUNT(Score!G3291:J3291)&gt;0,                                          IF(Score!L3291 = "Positive", "Ask CRAFFT questions", "Ask CAR question only"), "")</f>
        <v/>
      </c>
      <c r="J292" s="75"/>
      <c r="K292" s="67"/>
      <c r="L292" s="67"/>
      <c r="M292" s="67"/>
      <c r="N292" s="67"/>
      <c r="O292" s="65"/>
      <c r="P292" s="38" t="str">
        <f>Score!U3291</f>
        <v/>
      </c>
      <c r="Q292" s="9" t="str">
        <f>IF(ISNUMBER(P3292),VLOOKUP(P3292,Lookups!#REF!,2),IF(AND(Score!AE3291&gt;0,Score!AG3291= "Positive"),     "Incomplete",""))</f>
        <v/>
      </c>
      <c r="R292" s="122" t="str">
        <f>IF(Score!K3291=0,         VLOOKUP(SUM(Score!N3291:S3291),Lookups!C$2:E$3, 3),   IF(ISNUMBER(Score!K3291),         VLOOKUP(SUM(Score!N3291:S3291),Lookups!C$4:E$11, 3), "")     )</f>
        <v/>
      </c>
      <c r="S292" s="66"/>
      <c r="T292" s="67"/>
      <c r="U292" s="67"/>
      <c r="V292" s="77"/>
      <c r="W292" s="78"/>
      <c r="X292" s="173"/>
      <c r="Y292" s="64"/>
      <c r="Z292" s="13"/>
      <c r="AA292" s="13"/>
    </row>
    <row r="293" spans="1:27" ht="13" x14ac:dyDescent="0.3">
      <c r="A293" s="179"/>
      <c r="B293" s="66"/>
      <c r="C293" s="262"/>
      <c r="D293" s="65"/>
      <c r="E293" s="68"/>
      <c r="F293" s="69"/>
      <c r="G293" s="70"/>
      <c r="H293" s="65"/>
      <c r="I293" s="42" t="str">
        <f xml:space="preserve"> IF(COUNT(Score!G3292:J3292)&gt;0,                                          IF(Score!L3292 = "Positive", "Ask CRAFFT questions", "Ask CAR question only"), "")</f>
        <v/>
      </c>
      <c r="J293" s="75"/>
      <c r="K293" s="67"/>
      <c r="L293" s="67"/>
      <c r="M293" s="67"/>
      <c r="N293" s="67"/>
      <c r="O293" s="65"/>
      <c r="P293" s="38" t="str">
        <f>Score!U3292</f>
        <v/>
      </c>
      <c r="Q293" s="9" t="str">
        <f>IF(ISNUMBER(P3293),VLOOKUP(P3293,Lookups!#REF!,2),IF(AND(Score!AE3292&gt;0,Score!AG3292= "Positive"),     "Incomplete",""))</f>
        <v/>
      </c>
      <c r="R293" s="122" t="str">
        <f>IF(Score!K3292=0,         VLOOKUP(SUM(Score!N3292:S3292),Lookups!C$2:E$3, 3),   IF(ISNUMBER(Score!K3292),         VLOOKUP(SUM(Score!N3292:S3292),Lookups!C$4:E$11, 3), "")     )</f>
        <v/>
      </c>
      <c r="S293" s="66"/>
      <c r="T293" s="67"/>
      <c r="U293" s="67"/>
      <c r="V293" s="77"/>
      <c r="W293" s="78"/>
      <c r="X293" s="173"/>
      <c r="Y293" s="64"/>
      <c r="Z293" s="13"/>
      <c r="AA293" s="13"/>
    </row>
    <row r="294" spans="1:27" ht="13" x14ac:dyDescent="0.3">
      <c r="A294" s="179"/>
      <c r="B294" s="66"/>
      <c r="C294" s="262"/>
      <c r="D294" s="65"/>
      <c r="E294" s="68"/>
      <c r="F294" s="69"/>
      <c r="G294" s="70"/>
      <c r="H294" s="65"/>
      <c r="I294" s="42" t="str">
        <f xml:space="preserve"> IF(COUNT(Score!G3293:J3293)&gt;0,                                          IF(Score!L3293 = "Positive", "Ask CRAFFT questions", "Ask CAR question only"), "")</f>
        <v/>
      </c>
      <c r="J294" s="75"/>
      <c r="K294" s="67"/>
      <c r="L294" s="67"/>
      <c r="M294" s="67"/>
      <c r="N294" s="67"/>
      <c r="O294" s="65"/>
      <c r="P294" s="38" t="str">
        <f>Score!U3293</f>
        <v/>
      </c>
      <c r="Q294" s="9" t="str">
        <f>IF(ISNUMBER(P3294),VLOOKUP(P3294,Lookups!#REF!,2),IF(AND(Score!AE3293&gt;0,Score!AG3293= "Positive"),     "Incomplete",""))</f>
        <v/>
      </c>
      <c r="R294" s="122" t="str">
        <f>IF(Score!K3293=0,         VLOOKUP(SUM(Score!N3293:S3293),Lookups!C$2:E$3, 3),   IF(ISNUMBER(Score!K3293),         VLOOKUP(SUM(Score!N3293:S3293),Lookups!C$4:E$11, 3), "")     )</f>
        <v/>
      </c>
      <c r="S294" s="66"/>
      <c r="T294" s="67"/>
      <c r="U294" s="67"/>
      <c r="V294" s="77"/>
      <c r="W294" s="78"/>
      <c r="X294" s="173"/>
      <c r="Y294" s="64"/>
      <c r="Z294" s="13"/>
      <c r="AA294" s="13"/>
    </row>
    <row r="295" spans="1:27" ht="13" x14ac:dyDescent="0.3">
      <c r="A295" s="179"/>
      <c r="B295" s="66"/>
      <c r="C295" s="262"/>
      <c r="D295" s="65"/>
      <c r="E295" s="68"/>
      <c r="F295" s="69"/>
      <c r="G295" s="70"/>
      <c r="H295" s="65"/>
      <c r="I295" s="42" t="str">
        <f xml:space="preserve"> IF(COUNT(Score!G3294:J3294)&gt;0,                                          IF(Score!L3294 = "Positive", "Ask CRAFFT questions", "Ask CAR question only"), "")</f>
        <v/>
      </c>
      <c r="J295" s="75"/>
      <c r="K295" s="67"/>
      <c r="L295" s="67"/>
      <c r="M295" s="67"/>
      <c r="N295" s="67"/>
      <c r="O295" s="65"/>
      <c r="P295" s="38" t="str">
        <f>Score!U3294</f>
        <v/>
      </c>
      <c r="Q295" s="9" t="str">
        <f>IF(ISNUMBER(P3295),VLOOKUP(P3295,Lookups!#REF!,2),IF(AND(Score!AE3294&gt;0,Score!AG3294= "Positive"),     "Incomplete",""))</f>
        <v/>
      </c>
      <c r="R295" s="122" t="str">
        <f>IF(Score!K3294=0,         VLOOKUP(SUM(Score!N3294:S3294),Lookups!C$2:E$3, 3),   IF(ISNUMBER(Score!K3294),         VLOOKUP(SUM(Score!N3294:S3294),Lookups!C$4:E$11, 3), "")     )</f>
        <v/>
      </c>
      <c r="S295" s="66"/>
      <c r="T295" s="67"/>
      <c r="U295" s="67"/>
      <c r="V295" s="77"/>
      <c r="W295" s="78"/>
      <c r="X295" s="173"/>
      <c r="Y295" s="64"/>
      <c r="Z295" s="13"/>
      <c r="AA295" s="13"/>
    </row>
    <row r="296" spans="1:27" ht="13" x14ac:dyDescent="0.3">
      <c r="A296" s="179"/>
      <c r="B296" s="66"/>
      <c r="C296" s="262"/>
      <c r="D296" s="65"/>
      <c r="E296" s="68"/>
      <c r="F296" s="69"/>
      <c r="G296" s="70"/>
      <c r="H296" s="65"/>
      <c r="I296" s="42" t="str">
        <f xml:space="preserve"> IF(COUNT(Score!G3295:J3295)&gt;0,                                          IF(Score!L3295 = "Positive", "Ask CRAFFT questions", "Ask CAR question only"), "")</f>
        <v/>
      </c>
      <c r="J296" s="75"/>
      <c r="K296" s="67"/>
      <c r="L296" s="67"/>
      <c r="M296" s="67"/>
      <c r="N296" s="67"/>
      <c r="O296" s="65"/>
      <c r="P296" s="38" t="str">
        <f>Score!U3295</f>
        <v/>
      </c>
      <c r="Q296" s="9" t="str">
        <f>IF(ISNUMBER(P3296),VLOOKUP(P3296,Lookups!#REF!,2),IF(AND(Score!AE3295&gt;0,Score!AG3295= "Positive"),     "Incomplete",""))</f>
        <v/>
      </c>
      <c r="R296" s="122" t="str">
        <f>IF(Score!K3295=0,         VLOOKUP(SUM(Score!N3295:S3295),Lookups!C$2:E$3, 3),   IF(ISNUMBER(Score!K3295),         VLOOKUP(SUM(Score!N3295:S3295),Lookups!C$4:E$11, 3), "")     )</f>
        <v/>
      </c>
      <c r="S296" s="66"/>
      <c r="T296" s="67"/>
      <c r="U296" s="67"/>
      <c r="V296" s="77"/>
      <c r="W296" s="78"/>
      <c r="X296" s="173"/>
      <c r="Y296" s="64"/>
      <c r="Z296" s="13"/>
      <c r="AA296" s="13"/>
    </row>
    <row r="297" spans="1:27" ht="13" x14ac:dyDescent="0.3">
      <c r="A297" s="179"/>
      <c r="B297" s="66"/>
      <c r="C297" s="262"/>
      <c r="D297" s="65"/>
      <c r="E297" s="68"/>
      <c r="F297" s="69"/>
      <c r="G297" s="70"/>
      <c r="H297" s="65"/>
      <c r="I297" s="42" t="str">
        <f xml:space="preserve"> IF(COUNT(Score!G3296:J3296)&gt;0,                                          IF(Score!L3296 = "Positive", "Ask CRAFFT questions", "Ask CAR question only"), "")</f>
        <v/>
      </c>
      <c r="J297" s="75"/>
      <c r="K297" s="67"/>
      <c r="L297" s="67"/>
      <c r="M297" s="67"/>
      <c r="N297" s="67"/>
      <c r="O297" s="65"/>
      <c r="P297" s="38" t="str">
        <f>Score!U3296</f>
        <v/>
      </c>
      <c r="Q297" s="9" t="str">
        <f>IF(ISNUMBER(P3297),VLOOKUP(P3297,Lookups!#REF!,2),IF(AND(Score!AE3296&gt;0,Score!AG3296= "Positive"),     "Incomplete",""))</f>
        <v/>
      </c>
      <c r="R297" s="122" t="str">
        <f>IF(Score!K3296=0,         VLOOKUP(SUM(Score!N3296:S3296),Lookups!C$2:E$3, 3),   IF(ISNUMBER(Score!K3296),         VLOOKUP(SUM(Score!N3296:S3296),Lookups!C$4:E$11, 3), "")     )</f>
        <v/>
      </c>
      <c r="S297" s="66"/>
      <c r="T297" s="67"/>
      <c r="U297" s="67"/>
      <c r="V297" s="77"/>
      <c r="W297" s="78"/>
      <c r="X297" s="173"/>
      <c r="Y297" s="64"/>
      <c r="Z297" s="13"/>
      <c r="AA297" s="13"/>
    </row>
    <row r="298" spans="1:27" ht="13" x14ac:dyDescent="0.3">
      <c r="A298" s="179"/>
      <c r="B298" s="66"/>
      <c r="C298" s="262"/>
      <c r="D298" s="65"/>
      <c r="E298" s="68"/>
      <c r="F298" s="69"/>
      <c r="G298" s="70"/>
      <c r="H298" s="65"/>
      <c r="I298" s="42" t="str">
        <f xml:space="preserve"> IF(COUNT(Score!G3297:J3297)&gt;0,                                          IF(Score!L3297 = "Positive", "Ask CRAFFT questions", "Ask CAR question only"), "")</f>
        <v/>
      </c>
      <c r="J298" s="75"/>
      <c r="K298" s="67"/>
      <c r="L298" s="67"/>
      <c r="M298" s="67"/>
      <c r="N298" s="67"/>
      <c r="O298" s="65"/>
      <c r="P298" s="38" t="str">
        <f>Score!U3297</f>
        <v/>
      </c>
      <c r="Q298" s="9" t="str">
        <f>IF(ISNUMBER(P3298),VLOOKUP(P3298,Lookups!#REF!,2),IF(AND(Score!AE3297&gt;0,Score!AG3297= "Positive"),     "Incomplete",""))</f>
        <v/>
      </c>
      <c r="R298" s="122" t="str">
        <f>IF(Score!K3297=0,         VLOOKUP(SUM(Score!N3297:S3297),Lookups!C$2:E$3, 3),   IF(ISNUMBER(Score!K3297),         VLOOKUP(SUM(Score!N3297:S3297),Lookups!C$4:E$11, 3), "")     )</f>
        <v/>
      </c>
      <c r="S298" s="66"/>
      <c r="T298" s="67"/>
      <c r="U298" s="67"/>
      <c r="V298" s="77"/>
      <c r="W298" s="78"/>
      <c r="X298" s="173"/>
      <c r="Y298" s="64"/>
      <c r="Z298" s="13"/>
      <c r="AA298" s="13"/>
    </row>
    <row r="299" spans="1:27" ht="13" x14ac:dyDescent="0.3">
      <c r="A299" s="179"/>
      <c r="B299" s="66"/>
      <c r="C299" s="262"/>
      <c r="D299" s="65"/>
      <c r="E299" s="68"/>
      <c r="F299" s="69"/>
      <c r="G299" s="70"/>
      <c r="H299" s="65"/>
      <c r="I299" s="42" t="str">
        <f xml:space="preserve"> IF(COUNT(Score!G3298:J3298)&gt;0,                                          IF(Score!L3298 = "Positive", "Ask CRAFFT questions", "Ask CAR question only"), "")</f>
        <v/>
      </c>
      <c r="J299" s="75"/>
      <c r="K299" s="67"/>
      <c r="L299" s="67"/>
      <c r="M299" s="67"/>
      <c r="N299" s="67"/>
      <c r="O299" s="65"/>
      <c r="P299" s="38" t="str">
        <f>Score!U3298</f>
        <v/>
      </c>
      <c r="Q299" s="9" t="str">
        <f>IF(ISNUMBER(P3299),VLOOKUP(P3299,Lookups!#REF!,2),IF(AND(Score!AE3298&gt;0,Score!AG3298= "Positive"),     "Incomplete",""))</f>
        <v/>
      </c>
      <c r="R299" s="122" t="str">
        <f>IF(Score!K3298=0,         VLOOKUP(SUM(Score!N3298:S3298),Lookups!C$2:E$3, 3),   IF(ISNUMBER(Score!K3298),         VLOOKUP(SUM(Score!N3298:S3298),Lookups!C$4:E$11, 3), "")     )</f>
        <v/>
      </c>
      <c r="S299" s="66"/>
      <c r="T299" s="67"/>
      <c r="U299" s="67"/>
      <c r="V299" s="77"/>
      <c r="W299" s="78"/>
      <c r="X299" s="173"/>
      <c r="Y299" s="64"/>
      <c r="Z299" s="13"/>
      <c r="AA299" s="13"/>
    </row>
    <row r="300" spans="1:27" ht="13" x14ac:dyDescent="0.3">
      <c r="A300" s="179"/>
      <c r="B300" s="66"/>
      <c r="C300" s="262"/>
      <c r="D300" s="65"/>
      <c r="E300" s="68"/>
      <c r="F300" s="69"/>
      <c r="G300" s="70"/>
      <c r="H300" s="65"/>
      <c r="I300" s="42" t="str">
        <f xml:space="preserve"> IF(COUNT(Score!G3299:J3299)&gt;0,                                          IF(Score!L3299 = "Positive", "Ask CRAFFT questions", "Ask CAR question only"), "")</f>
        <v/>
      </c>
      <c r="J300" s="75"/>
      <c r="K300" s="67"/>
      <c r="L300" s="67"/>
      <c r="M300" s="67"/>
      <c r="N300" s="67"/>
      <c r="O300" s="65"/>
      <c r="P300" s="38" t="str">
        <f>Score!U3299</f>
        <v/>
      </c>
      <c r="Q300" s="9" t="str">
        <f>IF(ISNUMBER(P3300),VLOOKUP(P3300,Lookups!#REF!,2),IF(AND(Score!AE3299&gt;0,Score!AG3299= "Positive"),     "Incomplete",""))</f>
        <v/>
      </c>
      <c r="R300" s="122" t="str">
        <f>IF(Score!K3299=0,         VLOOKUP(SUM(Score!N3299:S3299),Lookups!C$2:E$3, 3),   IF(ISNUMBER(Score!K3299),         VLOOKUP(SUM(Score!N3299:S3299),Lookups!C$4:E$11, 3), "")     )</f>
        <v/>
      </c>
      <c r="S300" s="66"/>
      <c r="T300" s="67"/>
      <c r="U300" s="67"/>
      <c r="V300" s="77"/>
      <c r="W300" s="78"/>
      <c r="X300" s="173"/>
      <c r="Y300" s="64"/>
      <c r="Z300" s="13"/>
      <c r="AA300" s="13"/>
    </row>
    <row r="301" spans="1:27" ht="13" x14ac:dyDescent="0.3">
      <c r="A301" s="179"/>
      <c r="B301" s="66"/>
      <c r="C301" s="262"/>
      <c r="D301" s="65"/>
      <c r="E301" s="68"/>
      <c r="F301" s="69"/>
      <c r="G301" s="70"/>
      <c r="H301" s="65"/>
      <c r="I301" s="42" t="str">
        <f xml:space="preserve"> IF(COUNT(Score!G3300:J3300)&gt;0,                                          IF(Score!L3300 = "Positive", "Ask CRAFFT questions", "Ask CAR question only"), "")</f>
        <v/>
      </c>
      <c r="J301" s="75"/>
      <c r="K301" s="67"/>
      <c r="L301" s="67"/>
      <c r="M301" s="67"/>
      <c r="N301" s="67"/>
      <c r="O301" s="65"/>
      <c r="P301" s="38" t="str">
        <f>Score!U3300</f>
        <v/>
      </c>
      <c r="Q301" s="9" t="str">
        <f>IF(ISNUMBER(P3301),VLOOKUP(P3301,Lookups!#REF!,2),IF(AND(Score!AE3300&gt;0,Score!AG3300= "Positive"),     "Incomplete",""))</f>
        <v/>
      </c>
      <c r="R301" s="122" t="str">
        <f>IF(Score!K3300=0,         VLOOKUP(SUM(Score!N3300:S3300),Lookups!C$2:E$3, 3),   IF(ISNUMBER(Score!K3300),         VLOOKUP(SUM(Score!N3300:S3300),Lookups!C$4:E$11, 3), "")     )</f>
        <v/>
      </c>
      <c r="S301" s="66"/>
      <c r="T301" s="67"/>
      <c r="U301" s="67"/>
      <c r="V301" s="77"/>
      <c r="W301" s="78"/>
      <c r="X301" s="173"/>
      <c r="Y301" s="64"/>
      <c r="Z301" s="13"/>
      <c r="AA301" s="13"/>
    </row>
    <row r="302" spans="1:27" ht="13" x14ac:dyDescent="0.3">
      <c r="A302" s="179"/>
      <c r="B302" s="66"/>
      <c r="C302" s="262"/>
      <c r="D302" s="65"/>
      <c r="E302" s="68"/>
      <c r="F302" s="69"/>
      <c r="G302" s="70"/>
      <c r="H302" s="65"/>
      <c r="I302" s="42" t="str">
        <f xml:space="preserve"> IF(COUNT(Score!G3301:J3301)&gt;0,                                          IF(Score!L3301 = "Positive", "Ask CRAFFT questions", "Ask CAR question only"), "")</f>
        <v/>
      </c>
      <c r="J302" s="75"/>
      <c r="K302" s="67"/>
      <c r="L302" s="67"/>
      <c r="M302" s="67"/>
      <c r="N302" s="67"/>
      <c r="O302" s="65"/>
      <c r="P302" s="38" t="str">
        <f>Score!U3301</f>
        <v/>
      </c>
      <c r="Q302" s="9" t="str">
        <f>IF(ISNUMBER(P3302),VLOOKUP(P3302,Lookups!#REF!,2),IF(AND(Score!AE3301&gt;0,Score!AG3301= "Positive"),     "Incomplete",""))</f>
        <v/>
      </c>
      <c r="R302" s="122" t="str">
        <f>IF(Score!K3301=0,         VLOOKUP(SUM(Score!N3301:S3301),Lookups!C$2:E$3, 3),   IF(ISNUMBER(Score!K3301),         VLOOKUP(SUM(Score!N3301:S3301),Lookups!C$4:E$11, 3), "")     )</f>
        <v/>
      </c>
      <c r="S302" s="66"/>
      <c r="T302" s="67"/>
      <c r="U302" s="67"/>
      <c r="V302" s="77"/>
      <c r="W302" s="78"/>
      <c r="X302" s="173"/>
      <c r="Y302" s="64"/>
      <c r="Z302" s="13"/>
      <c r="AA302" s="13"/>
    </row>
    <row r="303" spans="1:27" ht="13" x14ac:dyDescent="0.3">
      <c r="A303" s="179"/>
      <c r="B303" s="66"/>
      <c r="C303" s="262"/>
      <c r="D303" s="65"/>
      <c r="E303" s="68"/>
      <c r="F303" s="69"/>
      <c r="G303" s="70"/>
      <c r="H303" s="65"/>
      <c r="I303" s="42" t="str">
        <f xml:space="preserve"> IF(COUNT(Score!G3302:J3302)&gt;0,                                          IF(Score!L3302 = "Positive", "Ask CRAFFT questions", "Ask CAR question only"), "")</f>
        <v/>
      </c>
      <c r="J303" s="75"/>
      <c r="K303" s="67"/>
      <c r="L303" s="67"/>
      <c r="M303" s="67"/>
      <c r="N303" s="67"/>
      <c r="O303" s="65"/>
      <c r="P303" s="38" t="str">
        <f>Score!U3302</f>
        <v/>
      </c>
      <c r="Q303" s="9" t="str">
        <f>IF(ISNUMBER(P3303),VLOOKUP(P3303,Lookups!#REF!,2),IF(AND(Score!AE3302&gt;0,Score!AG3302= "Positive"),     "Incomplete",""))</f>
        <v/>
      </c>
      <c r="R303" s="122" t="str">
        <f>IF(Score!K3302=0,         VLOOKUP(SUM(Score!N3302:S3302),Lookups!C$2:E$3, 3),   IF(ISNUMBER(Score!K3302),         VLOOKUP(SUM(Score!N3302:S3302),Lookups!C$4:E$11, 3), "")     )</f>
        <v/>
      </c>
      <c r="S303" s="66"/>
      <c r="T303" s="67"/>
      <c r="U303" s="67"/>
      <c r="V303" s="77"/>
      <c r="W303" s="78"/>
      <c r="X303" s="173"/>
      <c r="Y303" s="64"/>
      <c r="Z303" s="13"/>
      <c r="AA303" s="13"/>
    </row>
    <row r="304" spans="1:27" ht="13" x14ac:dyDescent="0.3">
      <c r="A304" s="179"/>
      <c r="B304" s="66"/>
      <c r="C304" s="262"/>
      <c r="D304" s="65"/>
      <c r="E304" s="68"/>
      <c r="F304" s="69"/>
      <c r="G304" s="70"/>
      <c r="H304" s="65"/>
      <c r="I304" s="42" t="str">
        <f xml:space="preserve"> IF(COUNT(Score!G3303:J3303)&gt;0,                                          IF(Score!L3303 = "Positive", "Ask CRAFFT questions", "Ask CAR question only"), "")</f>
        <v/>
      </c>
      <c r="J304" s="75"/>
      <c r="K304" s="67"/>
      <c r="L304" s="67"/>
      <c r="M304" s="67"/>
      <c r="N304" s="67"/>
      <c r="O304" s="65"/>
      <c r="P304" s="38" t="str">
        <f>Score!U3303</f>
        <v/>
      </c>
      <c r="Q304" s="9" t="str">
        <f>IF(ISNUMBER(P3304),VLOOKUP(P3304,Lookups!#REF!,2),IF(AND(Score!AE3303&gt;0,Score!AG3303= "Positive"),     "Incomplete",""))</f>
        <v/>
      </c>
      <c r="R304" s="122" t="str">
        <f>IF(Score!K3303=0,         VLOOKUP(SUM(Score!N3303:S3303),Lookups!C$2:E$3, 3),   IF(ISNUMBER(Score!K3303),         VLOOKUP(SUM(Score!N3303:S3303),Lookups!C$4:E$11, 3), "")     )</f>
        <v/>
      </c>
      <c r="S304" s="66"/>
      <c r="T304" s="67"/>
      <c r="U304" s="67"/>
      <c r="V304" s="77"/>
      <c r="W304" s="78"/>
      <c r="X304" s="173"/>
      <c r="Y304" s="64"/>
      <c r="Z304" s="13"/>
      <c r="AA304" s="13"/>
    </row>
    <row r="305" spans="1:27" ht="13" x14ac:dyDescent="0.3">
      <c r="A305" s="179"/>
      <c r="B305" s="66"/>
      <c r="C305" s="262"/>
      <c r="D305" s="65"/>
      <c r="E305" s="68"/>
      <c r="F305" s="69"/>
      <c r="G305" s="70"/>
      <c r="H305" s="65"/>
      <c r="I305" s="42" t="str">
        <f xml:space="preserve"> IF(COUNT(Score!G3304:J3304)&gt;0,                                          IF(Score!L3304 = "Positive", "Ask CRAFFT questions", "Ask CAR question only"), "")</f>
        <v/>
      </c>
      <c r="J305" s="75"/>
      <c r="K305" s="67"/>
      <c r="L305" s="67"/>
      <c r="M305" s="67"/>
      <c r="N305" s="67"/>
      <c r="O305" s="65"/>
      <c r="P305" s="38" t="str">
        <f>Score!U3304</f>
        <v/>
      </c>
      <c r="Q305" s="9" t="str">
        <f>IF(ISNUMBER(P3305),VLOOKUP(P3305,Lookups!#REF!,2),IF(AND(Score!AE3304&gt;0,Score!AG3304= "Positive"),     "Incomplete",""))</f>
        <v/>
      </c>
      <c r="R305" s="122" t="str">
        <f>IF(Score!K3304=0,         VLOOKUP(SUM(Score!N3304:S3304),Lookups!C$2:E$3, 3),   IF(ISNUMBER(Score!K3304),         VLOOKUP(SUM(Score!N3304:S3304),Lookups!C$4:E$11, 3), "")     )</f>
        <v/>
      </c>
      <c r="S305" s="66"/>
      <c r="T305" s="67"/>
      <c r="U305" s="67"/>
      <c r="V305" s="77"/>
      <c r="W305" s="78"/>
      <c r="X305" s="173"/>
      <c r="Y305" s="64"/>
      <c r="Z305" s="13"/>
      <c r="AA305" s="13"/>
    </row>
    <row r="306" spans="1:27" ht="13" x14ac:dyDescent="0.3">
      <c r="A306" s="179"/>
      <c r="B306" s="66"/>
      <c r="C306" s="262"/>
      <c r="D306" s="65"/>
      <c r="E306" s="68"/>
      <c r="F306" s="69"/>
      <c r="G306" s="70"/>
      <c r="H306" s="65"/>
      <c r="I306" s="42" t="str">
        <f xml:space="preserve"> IF(COUNT(Score!G3305:J3305)&gt;0,                                          IF(Score!L3305 = "Positive", "Ask CRAFFT questions", "Ask CAR question only"), "")</f>
        <v/>
      </c>
      <c r="J306" s="75"/>
      <c r="K306" s="67"/>
      <c r="L306" s="67"/>
      <c r="M306" s="67"/>
      <c r="N306" s="67"/>
      <c r="O306" s="65"/>
      <c r="P306" s="38" t="str">
        <f>Score!U3305</f>
        <v/>
      </c>
      <c r="Q306" s="9" t="str">
        <f>IF(ISNUMBER(P3306),VLOOKUP(P3306,Lookups!#REF!,2),IF(AND(Score!AE3305&gt;0,Score!AG3305= "Positive"),     "Incomplete",""))</f>
        <v/>
      </c>
      <c r="R306" s="122" t="str">
        <f>IF(Score!K3305=0,         VLOOKUP(SUM(Score!N3305:S3305),Lookups!C$2:E$3, 3),   IF(ISNUMBER(Score!K3305),         VLOOKUP(SUM(Score!N3305:S3305),Lookups!C$4:E$11, 3), "")     )</f>
        <v/>
      </c>
      <c r="S306" s="66"/>
      <c r="T306" s="67"/>
      <c r="U306" s="67"/>
      <c r="V306" s="77"/>
      <c r="W306" s="78"/>
      <c r="X306" s="173"/>
      <c r="Y306" s="64"/>
      <c r="Z306" s="13"/>
      <c r="AA306" s="13"/>
    </row>
    <row r="307" spans="1:27" ht="13" x14ac:dyDescent="0.3">
      <c r="A307" s="179"/>
      <c r="B307" s="66"/>
      <c r="C307" s="262"/>
      <c r="D307" s="65"/>
      <c r="E307" s="68"/>
      <c r="F307" s="69"/>
      <c r="G307" s="70"/>
      <c r="H307" s="65"/>
      <c r="I307" s="42" t="str">
        <f xml:space="preserve"> IF(COUNT(Score!G3306:J3306)&gt;0,                                          IF(Score!AG3306 = "Positive", "Ask CRAFFT questions", "Ask CAR question only"), "")</f>
        <v/>
      </c>
      <c r="J307" s="75"/>
      <c r="K307" s="67"/>
      <c r="L307" s="67"/>
      <c r="M307" s="67"/>
      <c r="N307" s="67"/>
      <c r="O307" s="65"/>
      <c r="P307" s="38" t="str">
        <f>Score!U3306</f>
        <v/>
      </c>
      <c r="Q307" s="9" t="str">
        <f>IF(ISNUMBER(P3307),VLOOKUP(P3307,Lookups!#REF!,2),IF(AND(Score!AE3306&gt;0,Score!AG3306= "Positive"),     "Incomplete",""))</f>
        <v/>
      </c>
      <c r="R307" s="122" t="str">
        <f>IF(Score!K3306=0,         VLOOKUP(SUM(Score!N3306:S3306),Lookups!C$2:E$3, 3),   IF(ISNUMBER(Score!K3306),         VLOOKUP(SUM(Score!N3306:S3306),Lookups!C$4:E$11, 3), "")     )</f>
        <v/>
      </c>
      <c r="S307" s="66"/>
      <c r="T307" s="67"/>
      <c r="U307" s="67"/>
      <c r="V307" s="77"/>
      <c r="W307" s="78"/>
      <c r="X307" s="173"/>
      <c r="Y307" s="64"/>
      <c r="Z307" s="13"/>
      <c r="AA307" s="13"/>
    </row>
    <row r="308" spans="1:27" ht="13" x14ac:dyDescent="0.3">
      <c r="A308" s="14" t="s">
        <v>2551</v>
      </c>
      <c r="B308" s="66"/>
      <c r="C308" s="13"/>
      <c r="D308" s="13"/>
      <c r="E308" s="13"/>
      <c r="F308" s="13"/>
      <c r="G308" s="13"/>
      <c r="H308" s="13"/>
      <c r="I308" s="13" t="str">
        <f xml:space="preserve"> IF(COUNT(Score!G3307:J3307)&gt;0,                                          IF(Score!AG3307 = "Positive", "Ask CRAFFT questions", "Ask CAR question only"), "")</f>
        <v/>
      </c>
      <c r="J308" s="13"/>
      <c r="K308" s="13"/>
      <c r="L308" s="13"/>
      <c r="M308" s="13"/>
      <c r="N308" s="13"/>
      <c r="O308" s="13"/>
      <c r="P308" s="13"/>
      <c r="Q308" s="13"/>
      <c r="R308" s="13"/>
      <c r="S308" s="13"/>
      <c r="T308" s="13"/>
      <c r="U308" s="13"/>
      <c r="V308" s="13"/>
      <c r="W308" s="13"/>
      <c r="X308" s="13"/>
      <c r="Y308" s="13"/>
      <c r="Z308" s="13"/>
      <c r="AA308" s="13"/>
    </row>
    <row r="309" spans="1:27" x14ac:dyDescent="0.25">
      <c r="A309" s="13"/>
      <c r="B309" s="66"/>
      <c r="C309" s="13"/>
      <c r="D309" s="13"/>
      <c r="E309" s="13"/>
      <c r="F309" s="13"/>
      <c r="G309" s="13"/>
      <c r="H309" s="13"/>
      <c r="I309" s="13" t="str">
        <f xml:space="preserve"> IF(COUNT(Score!G3308:J3308)&gt;0,                                          IF(Score!AG3308 = "Positive", "Ask CRAFFT questions", "Ask CAR question only"), "")</f>
        <v/>
      </c>
      <c r="J309" s="13"/>
      <c r="K309" s="13"/>
      <c r="L309" s="13"/>
      <c r="M309" s="13"/>
      <c r="N309" s="13"/>
      <c r="O309" s="13"/>
      <c r="P309" s="13"/>
      <c r="Q309" s="13"/>
      <c r="R309" s="13"/>
      <c r="S309" s="13"/>
      <c r="T309" s="13"/>
      <c r="U309" s="13"/>
      <c r="V309" s="13"/>
      <c r="W309" s="13"/>
      <c r="X309" s="13"/>
      <c r="Y309" s="13"/>
      <c r="Z309" s="13"/>
      <c r="AA309" s="13"/>
    </row>
    <row r="310" spans="1:27" x14ac:dyDescent="0.25">
      <c r="A310" s="13"/>
      <c r="B310" s="66"/>
      <c r="C310" s="13"/>
      <c r="D310" s="13"/>
      <c r="E310" s="13"/>
      <c r="F310" s="13"/>
      <c r="G310" s="13"/>
      <c r="H310" s="13"/>
      <c r="I310" s="13" t="str">
        <f xml:space="preserve"> IF(COUNT(Score!G3309:J3309)&gt;0,                                          IF(Score!AG3309 = "Positive", "Ask CRAFFT questions", "Ask CAR question only"), "")</f>
        <v/>
      </c>
      <c r="J310" s="13"/>
      <c r="K310" s="13"/>
      <c r="L310" s="13"/>
      <c r="M310" s="13"/>
      <c r="N310" s="13"/>
      <c r="O310" s="13"/>
      <c r="P310" s="13"/>
      <c r="Q310" s="13"/>
      <c r="R310" s="13"/>
      <c r="S310" s="13"/>
      <c r="T310" s="13"/>
      <c r="U310" s="13"/>
      <c r="V310" s="13"/>
      <c r="W310" s="13"/>
      <c r="X310" s="13"/>
      <c r="Y310" s="13"/>
      <c r="Z310" s="13"/>
      <c r="AA310" s="13"/>
    </row>
    <row r="311" spans="1:27" x14ac:dyDescent="0.25">
      <c r="A311" s="13"/>
      <c r="B311" s="66"/>
      <c r="C311" s="13"/>
      <c r="D311" s="13"/>
      <c r="E311" s="13"/>
      <c r="F311" s="13"/>
      <c r="G311" s="13"/>
      <c r="H311" s="13"/>
      <c r="I311" s="13" t="str">
        <f xml:space="preserve"> IF(COUNT(Score!G3310:J3310)&gt;0,                                          IF(Score!AG3310 = "Positive", "Ask CRAFFT questions", "Ask CAR question only"), "")</f>
        <v/>
      </c>
      <c r="J311" s="13"/>
      <c r="K311" s="13"/>
      <c r="L311" s="13"/>
      <c r="M311" s="13"/>
      <c r="N311" s="13"/>
      <c r="O311" s="13"/>
      <c r="P311" s="13"/>
      <c r="Q311" s="13"/>
      <c r="R311" s="13"/>
      <c r="S311" s="13"/>
      <c r="T311" s="13"/>
      <c r="U311" s="13"/>
      <c r="V311" s="13"/>
      <c r="W311" s="13"/>
      <c r="X311" s="13"/>
      <c r="Y311" s="13"/>
      <c r="Z311" s="13"/>
      <c r="AA311" s="13"/>
    </row>
    <row r="312" spans="1:27" x14ac:dyDescent="0.25">
      <c r="A312" s="13"/>
      <c r="B312" s="66"/>
      <c r="C312" s="13"/>
      <c r="D312" s="13"/>
      <c r="E312" s="13"/>
      <c r="F312" s="13"/>
      <c r="G312" s="13"/>
      <c r="H312" s="13"/>
      <c r="I312" s="13" t="str">
        <f xml:space="preserve"> IF(COUNT(Score!G3311:J3311)&gt;0,                                          IF(Score!AG3311 = "Positive", "Ask CRAFFT questions", "Ask CAR question only"), "")</f>
        <v/>
      </c>
      <c r="J312" s="13"/>
      <c r="K312" s="13"/>
      <c r="L312" s="13"/>
      <c r="M312" s="13"/>
      <c r="N312" s="13"/>
      <c r="O312" s="13"/>
      <c r="P312" s="13"/>
      <c r="Q312" s="13"/>
      <c r="R312" s="13"/>
      <c r="S312" s="13"/>
      <c r="T312" s="13"/>
      <c r="U312" s="13"/>
      <c r="V312" s="13"/>
      <c r="W312" s="13"/>
      <c r="X312" s="13"/>
      <c r="Y312" s="13"/>
      <c r="Z312" s="13"/>
      <c r="AA312" s="13"/>
    </row>
    <row r="313" spans="1:27" x14ac:dyDescent="0.25">
      <c r="A313" s="13"/>
      <c r="B313" s="66"/>
      <c r="C313" s="13"/>
      <c r="D313" s="13"/>
      <c r="E313" s="13"/>
      <c r="F313" s="13"/>
      <c r="G313" s="13"/>
      <c r="H313" s="13"/>
      <c r="I313" s="13" t="str">
        <f xml:space="preserve"> IF(COUNT(Score!G3312:J3312)&gt;0,                                          IF(Score!AG3312 = "Positive", "Ask CRAFFT questions", "Ask CAR question only"), "")</f>
        <v/>
      </c>
      <c r="J313" s="13"/>
      <c r="K313" s="13"/>
      <c r="L313" s="13"/>
      <c r="M313" s="13"/>
      <c r="N313" s="13"/>
      <c r="O313" s="13"/>
      <c r="P313" s="13"/>
      <c r="Q313" s="13"/>
      <c r="R313" s="13"/>
      <c r="S313" s="13"/>
      <c r="T313" s="13"/>
      <c r="U313" s="13"/>
      <c r="V313" s="13"/>
      <c r="W313" s="13"/>
      <c r="X313" s="13"/>
      <c r="Y313" s="13"/>
      <c r="Z313" s="13"/>
      <c r="AA313" s="13"/>
    </row>
    <row r="314" spans="1:27" x14ac:dyDescent="0.25">
      <c r="A314" s="13"/>
      <c r="B314" s="66"/>
      <c r="C314" s="13"/>
      <c r="D314" s="13"/>
      <c r="E314" s="13"/>
      <c r="F314" s="13"/>
      <c r="G314" s="13"/>
      <c r="H314" s="13"/>
      <c r="I314" s="13" t="str">
        <f xml:space="preserve"> IF(COUNT(Score!G3313:J3313)&gt;0,                                          IF(Score!AG3313 = "Positive", "Ask CRAFFT questions", "Ask CAR question only"), "")</f>
        <v/>
      </c>
      <c r="J314" s="13"/>
      <c r="K314" s="13"/>
      <c r="L314" s="13"/>
      <c r="M314" s="13"/>
      <c r="N314" s="13"/>
      <c r="O314" s="13"/>
      <c r="P314" s="13"/>
      <c r="Q314" s="13"/>
      <c r="R314" s="13"/>
      <c r="S314" s="13"/>
      <c r="T314" s="13"/>
      <c r="U314" s="13"/>
      <c r="V314" s="13"/>
      <c r="W314" s="13"/>
      <c r="X314" s="13"/>
      <c r="Y314" s="13"/>
      <c r="Z314" s="13"/>
      <c r="AA314" s="13"/>
    </row>
    <row r="315" spans="1:27" x14ac:dyDescent="0.25">
      <c r="A315" s="13"/>
      <c r="B315" s="66"/>
      <c r="C315" s="13"/>
      <c r="D315" s="13"/>
      <c r="E315" s="13"/>
      <c r="F315" s="13"/>
      <c r="G315" s="13"/>
      <c r="H315" s="13"/>
      <c r="I315" s="13" t="str">
        <f xml:space="preserve"> IF(COUNT(Score!G3314:J3314)&gt;0,                                          IF(Score!AG3314 = "Positive", "Ask CRAFFT questions", "Ask CAR question only"), "")</f>
        <v/>
      </c>
      <c r="J315" s="13"/>
      <c r="K315" s="13"/>
      <c r="L315" s="13"/>
      <c r="M315" s="13"/>
      <c r="N315" s="13"/>
      <c r="O315" s="13"/>
      <c r="P315" s="13"/>
      <c r="Q315" s="13"/>
      <c r="R315" s="13"/>
      <c r="S315" s="13"/>
      <c r="T315" s="13"/>
      <c r="U315" s="13"/>
      <c r="V315" s="13"/>
      <c r="W315" s="13"/>
      <c r="X315" s="13"/>
      <c r="Y315" s="13"/>
      <c r="Z315" s="13"/>
      <c r="AA315" s="13"/>
    </row>
    <row r="316" spans="1:27" x14ac:dyDescent="0.25">
      <c r="A316" s="13"/>
      <c r="B316" s="66"/>
      <c r="C316" s="13"/>
      <c r="D316" s="13"/>
      <c r="E316" s="13"/>
      <c r="F316" s="13"/>
      <c r="G316" s="13"/>
      <c r="H316" s="13"/>
      <c r="I316" s="13" t="str">
        <f xml:space="preserve"> IF(COUNT(Score!G3315:J3315)&gt;0,                                          IF(Score!AG3315 = "Positive", "Ask CRAFFT questions", "Ask CAR question only"), "")</f>
        <v/>
      </c>
      <c r="J316" s="13"/>
      <c r="K316" s="13"/>
      <c r="L316" s="13"/>
      <c r="M316" s="13"/>
      <c r="N316" s="13"/>
      <c r="O316" s="13"/>
      <c r="P316" s="13"/>
      <c r="Q316" s="13"/>
      <c r="R316" s="13"/>
      <c r="S316" s="13"/>
      <c r="T316" s="13"/>
      <c r="U316" s="13"/>
      <c r="V316" s="13"/>
      <c r="W316" s="13"/>
      <c r="X316" s="13"/>
      <c r="Y316" s="13"/>
      <c r="Z316" s="13"/>
      <c r="AA316" s="13"/>
    </row>
    <row r="317" spans="1:27" x14ac:dyDescent="0.25">
      <c r="A317" s="13"/>
      <c r="B317" s="66"/>
      <c r="C317" s="13"/>
      <c r="D317" s="13"/>
      <c r="E317" s="13"/>
      <c r="F317" s="13"/>
      <c r="G317" s="13"/>
      <c r="H317" s="13"/>
      <c r="I317" s="13" t="str">
        <f xml:space="preserve"> IF(COUNT(Score!G3316:J3316)&gt;0,                                          IF(Score!AG3316 = "Positive", "Ask CRAFFT questions", "Ask CAR question only"), "")</f>
        <v/>
      </c>
      <c r="J317" s="13"/>
      <c r="K317" s="13"/>
      <c r="L317" s="13"/>
      <c r="M317" s="13"/>
      <c r="N317" s="13"/>
      <c r="O317" s="13"/>
      <c r="P317" s="13"/>
      <c r="Q317" s="13"/>
      <c r="R317" s="13"/>
      <c r="S317" s="13"/>
      <c r="T317" s="13"/>
      <c r="U317" s="13"/>
      <c r="V317" s="13"/>
      <c r="W317" s="13"/>
      <c r="X317" s="13"/>
      <c r="Y317" s="13"/>
      <c r="Z317" s="13"/>
      <c r="AA317" s="13"/>
    </row>
    <row r="318" spans="1:27" x14ac:dyDescent="0.25">
      <c r="A318" s="13"/>
      <c r="B318" s="66"/>
      <c r="C318" s="13"/>
      <c r="D318" s="13"/>
      <c r="E318" s="13"/>
      <c r="F318" s="13"/>
      <c r="G318" s="13"/>
      <c r="H318" s="13"/>
      <c r="I318" s="13" t="str">
        <f xml:space="preserve"> IF(COUNT(Score!G3317:J3317)&gt;0,                                          IF(Score!AG3317 = "Positive", "Ask CRAFFT questions", "Ask CAR question only"), "")</f>
        <v/>
      </c>
      <c r="J318" s="13"/>
      <c r="K318" s="13"/>
      <c r="L318" s="13"/>
      <c r="M318" s="13"/>
      <c r="N318" s="13"/>
      <c r="O318" s="13"/>
      <c r="P318" s="13"/>
      <c r="Q318" s="13"/>
      <c r="R318" s="13"/>
      <c r="S318" s="13"/>
      <c r="T318" s="13"/>
      <c r="U318" s="13"/>
      <c r="V318" s="13"/>
      <c r="W318" s="13"/>
      <c r="X318" s="13"/>
      <c r="Y318" s="13"/>
      <c r="Z318" s="13"/>
      <c r="AA318" s="13"/>
    </row>
    <row r="319" spans="1:27" x14ac:dyDescent="0.25">
      <c r="A319" s="13"/>
      <c r="B319" s="66"/>
      <c r="C319" s="13"/>
      <c r="D319" s="13"/>
      <c r="E319" s="13"/>
      <c r="F319" s="13"/>
      <c r="G319" s="13"/>
      <c r="H319" s="13"/>
      <c r="I319" s="13" t="str">
        <f xml:space="preserve"> IF(COUNT(Score!G3318:J3318)&gt;0,                                          IF(Score!AG3318 = "Positive", "Ask CRAFFT questions", "Ask CAR question only"), "")</f>
        <v/>
      </c>
      <c r="J319" s="13"/>
      <c r="K319" s="13"/>
      <c r="L319" s="13"/>
      <c r="M319" s="13"/>
      <c r="N319" s="13"/>
      <c r="O319" s="13"/>
      <c r="P319" s="13"/>
      <c r="Q319" s="13"/>
      <c r="R319" s="13"/>
      <c r="S319" s="13"/>
      <c r="T319" s="13"/>
      <c r="U319" s="13"/>
      <c r="V319" s="13"/>
      <c r="W319" s="13"/>
      <c r="X319" s="13"/>
      <c r="Y319" s="13"/>
      <c r="Z319" s="13"/>
      <c r="AA319" s="13"/>
    </row>
    <row r="320" spans="1:27" x14ac:dyDescent="0.25">
      <c r="A320" s="13"/>
      <c r="B320" s="66"/>
      <c r="C320" s="13"/>
      <c r="D320" s="13"/>
      <c r="E320" s="13"/>
      <c r="F320" s="13"/>
      <c r="G320" s="13"/>
      <c r="H320" s="13"/>
      <c r="I320" s="13" t="str">
        <f xml:space="preserve"> IF(COUNT(Score!G3319:J3319)&gt;0,                                          IF(Score!AG3319 = "Positive", "Ask CRAFFT questions", "Ask CAR question only"), "")</f>
        <v/>
      </c>
      <c r="J320" s="13"/>
      <c r="K320" s="13"/>
      <c r="L320" s="13"/>
      <c r="M320" s="13"/>
      <c r="N320" s="13"/>
      <c r="O320" s="13"/>
      <c r="P320" s="13"/>
      <c r="Q320" s="13"/>
      <c r="R320" s="13"/>
      <c r="S320" s="13"/>
      <c r="T320" s="13"/>
      <c r="U320" s="13"/>
      <c r="V320" s="13"/>
      <c r="W320" s="13"/>
      <c r="X320" s="13"/>
      <c r="Y320" s="13"/>
      <c r="Z320" s="13"/>
      <c r="AA320" s="13"/>
    </row>
    <row r="321" spans="1:27" x14ac:dyDescent="0.25">
      <c r="A321" s="13"/>
      <c r="B321" s="66"/>
      <c r="C321" s="13"/>
      <c r="D321" s="13"/>
      <c r="E321" s="13"/>
      <c r="F321" s="13"/>
      <c r="G321" s="13"/>
      <c r="H321" s="13"/>
      <c r="I321" s="13" t="str">
        <f xml:space="preserve"> IF(COUNT(Score!G3320:J3320)&gt;0,                                          IF(Score!AG3320 = "Positive", "Ask CRAFFT questions", "Ask CAR question only"), "")</f>
        <v/>
      </c>
      <c r="J321" s="13"/>
      <c r="K321" s="13"/>
      <c r="L321" s="13"/>
      <c r="M321" s="13"/>
      <c r="N321" s="13"/>
      <c r="O321" s="13"/>
      <c r="P321" s="13"/>
      <c r="Q321" s="13"/>
      <c r="R321" s="13"/>
      <c r="S321" s="13"/>
      <c r="T321" s="13"/>
      <c r="U321" s="13"/>
      <c r="V321" s="13"/>
      <c r="W321" s="13"/>
      <c r="X321" s="13"/>
      <c r="Y321" s="13"/>
      <c r="Z321" s="13"/>
      <c r="AA321" s="13"/>
    </row>
    <row r="322" spans="1:27" x14ac:dyDescent="0.25">
      <c r="A322" s="13"/>
      <c r="B322" s="66"/>
      <c r="C322" s="13"/>
      <c r="D322" s="13"/>
      <c r="E322" s="13"/>
      <c r="F322" s="13"/>
      <c r="G322" s="13"/>
      <c r="H322" s="13"/>
      <c r="I322" s="13" t="str">
        <f xml:space="preserve"> IF(COUNT(Score!G3321:J3321)&gt;0,                                          IF(Score!AG3321 = "Positive", "Ask CRAFFT questions", "Ask CAR question only"), "")</f>
        <v/>
      </c>
      <c r="J322" s="13"/>
      <c r="K322" s="13"/>
      <c r="L322" s="13"/>
      <c r="M322" s="13"/>
      <c r="N322" s="13"/>
      <c r="O322" s="13"/>
      <c r="P322" s="13"/>
      <c r="Q322" s="13"/>
      <c r="R322" s="13"/>
      <c r="S322" s="13"/>
      <c r="T322" s="13"/>
      <c r="U322" s="13"/>
      <c r="V322" s="13"/>
      <c r="W322" s="13"/>
      <c r="X322" s="13"/>
      <c r="Y322" s="13"/>
      <c r="Z322" s="13"/>
      <c r="AA322" s="13"/>
    </row>
    <row r="323" spans="1:27" x14ac:dyDescent="0.25">
      <c r="A323" s="13"/>
      <c r="B323" s="66"/>
      <c r="C323" s="13"/>
      <c r="D323" s="13"/>
      <c r="E323" s="13"/>
      <c r="F323" s="13"/>
      <c r="G323" s="13"/>
      <c r="H323" s="13"/>
      <c r="I323" s="13" t="str">
        <f xml:space="preserve"> IF(COUNT(Score!G3322:J3322)&gt;0,                                          IF(Score!AG3322 = "Positive", "Ask CRAFFT questions", "Ask CAR question only"), "")</f>
        <v/>
      </c>
      <c r="J323" s="13"/>
      <c r="K323" s="13"/>
      <c r="L323" s="13"/>
      <c r="M323" s="13"/>
      <c r="N323" s="13"/>
      <c r="O323" s="13"/>
      <c r="P323" s="13"/>
      <c r="Q323" s="13"/>
      <c r="R323" s="13"/>
      <c r="S323" s="13"/>
      <c r="T323" s="13"/>
      <c r="U323" s="13"/>
      <c r="V323" s="13"/>
      <c r="W323" s="13"/>
      <c r="X323" s="13"/>
      <c r="Y323" s="13"/>
      <c r="Z323" s="13"/>
      <c r="AA323" s="13"/>
    </row>
    <row r="324" spans="1:27" x14ac:dyDescent="0.25">
      <c r="A324" s="13"/>
      <c r="B324" s="66"/>
      <c r="C324" s="13"/>
      <c r="D324" s="13"/>
      <c r="E324" s="13"/>
      <c r="F324" s="13"/>
      <c r="G324" s="13"/>
      <c r="H324" s="13"/>
      <c r="I324" s="13" t="str">
        <f xml:space="preserve"> IF(COUNT(Score!G3323:J3323)&gt;0,                                          IF(Score!AG3323 = "Positive", "Ask CRAFFT questions", "Ask CAR question only"), "")</f>
        <v/>
      </c>
      <c r="J324" s="13"/>
      <c r="K324" s="13"/>
      <c r="L324" s="13"/>
      <c r="M324" s="13"/>
      <c r="N324" s="13"/>
      <c r="O324" s="13"/>
      <c r="P324" s="13"/>
      <c r="Q324" s="13"/>
      <c r="R324" s="13"/>
      <c r="S324" s="13"/>
      <c r="T324" s="13"/>
      <c r="U324" s="13"/>
      <c r="V324" s="13"/>
      <c r="W324" s="13"/>
      <c r="X324" s="13"/>
      <c r="Y324" s="13"/>
      <c r="Z324" s="13"/>
      <c r="AA324" s="13"/>
    </row>
    <row r="325" spans="1:27" x14ac:dyDescent="0.25">
      <c r="A325" s="13"/>
      <c r="B325" s="66"/>
      <c r="C325" s="13"/>
      <c r="D325" s="13"/>
      <c r="E325" s="13"/>
      <c r="F325" s="13"/>
      <c r="G325" s="13"/>
      <c r="H325" s="13"/>
      <c r="I325" s="13" t="str">
        <f xml:space="preserve"> IF(COUNT(Score!G3324:J3324)&gt;0,                                          IF(Score!AG3324 = "Positive", "Ask CRAFFT questions", "Ask CAR question only"), "")</f>
        <v/>
      </c>
      <c r="J325" s="13"/>
      <c r="K325" s="13"/>
      <c r="L325" s="13"/>
      <c r="M325" s="13"/>
      <c r="N325" s="13"/>
      <c r="O325" s="13"/>
      <c r="P325" s="13"/>
      <c r="Q325" s="13"/>
      <c r="R325" s="13"/>
      <c r="S325" s="13"/>
      <c r="T325" s="13"/>
      <c r="U325" s="13"/>
      <c r="V325" s="13"/>
      <c r="W325" s="13"/>
      <c r="X325" s="13"/>
      <c r="Y325" s="13"/>
      <c r="Z325" s="13"/>
      <c r="AA325" s="13"/>
    </row>
    <row r="326" spans="1:27" x14ac:dyDescent="0.25">
      <c r="A326" s="13"/>
      <c r="B326" s="66"/>
      <c r="C326" s="13"/>
      <c r="D326" s="13"/>
      <c r="E326" s="13"/>
      <c r="F326" s="13"/>
      <c r="G326" s="13"/>
      <c r="H326" s="13"/>
      <c r="I326" s="13" t="str">
        <f xml:space="preserve"> IF(COUNT(Score!G3325:J3325)&gt;0,                                          IF(Score!AG3325 = "Positive", "Ask CRAFFT questions", "Ask CAR question only"), "")</f>
        <v/>
      </c>
      <c r="J326" s="13"/>
      <c r="K326" s="13"/>
      <c r="L326" s="13"/>
      <c r="M326" s="13"/>
      <c r="N326" s="13"/>
      <c r="O326" s="13"/>
      <c r="P326" s="13"/>
      <c r="Q326" s="13"/>
      <c r="R326" s="13"/>
      <c r="S326" s="13"/>
      <c r="T326" s="13"/>
      <c r="U326" s="13"/>
      <c r="V326" s="13"/>
      <c r="W326" s="13"/>
      <c r="X326" s="13"/>
      <c r="Y326" s="13"/>
      <c r="Z326" s="13"/>
      <c r="AA326" s="13"/>
    </row>
    <row r="327" spans="1:27" x14ac:dyDescent="0.25">
      <c r="A327" s="13"/>
      <c r="B327" s="66"/>
      <c r="C327" s="13"/>
      <c r="D327" s="13"/>
      <c r="E327" s="13"/>
      <c r="F327" s="13"/>
      <c r="G327" s="13"/>
      <c r="H327" s="13"/>
      <c r="I327" s="13" t="str">
        <f xml:space="preserve"> IF(COUNT(Score!G3326:J3326)&gt;0,                                          IF(Score!AG3326 = "Positive", "Ask CRAFFT questions", "Ask CAR question only"), "")</f>
        <v/>
      </c>
      <c r="J327" s="13"/>
      <c r="K327" s="13"/>
      <c r="L327" s="13"/>
      <c r="M327" s="13"/>
      <c r="N327" s="13"/>
      <c r="O327" s="13"/>
      <c r="P327" s="13"/>
      <c r="Q327" s="13"/>
      <c r="R327" s="13"/>
      <c r="S327" s="13"/>
      <c r="T327" s="13"/>
      <c r="U327" s="13"/>
      <c r="V327" s="13"/>
      <c r="W327" s="13"/>
      <c r="X327" s="13"/>
      <c r="Y327" s="13"/>
      <c r="Z327" s="13"/>
      <c r="AA327" s="13"/>
    </row>
    <row r="328" spans="1:27" x14ac:dyDescent="0.25">
      <c r="A328" s="13"/>
      <c r="B328" s="66"/>
      <c r="C328" s="13"/>
      <c r="D328" s="13"/>
      <c r="E328" s="13"/>
      <c r="F328" s="13"/>
      <c r="G328" s="13"/>
      <c r="H328" s="13"/>
      <c r="I328" s="13" t="str">
        <f xml:space="preserve"> IF(COUNT(Score!G3327:J3327)&gt;0,                                          IF(Score!AG3327 = "Positive", "Ask CRAFFT questions", "Ask CAR question only"), "")</f>
        <v/>
      </c>
      <c r="J328" s="13"/>
      <c r="K328" s="13"/>
      <c r="L328" s="13"/>
      <c r="M328" s="13"/>
      <c r="N328" s="13"/>
      <c r="O328" s="13"/>
      <c r="P328" s="13"/>
      <c r="Q328" s="13"/>
      <c r="R328" s="13"/>
      <c r="S328" s="13"/>
      <c r="T328" s="13"/>
      <c r="U328" s="13"/>
      <c r="V328" s="13"/>
      <c r="W328" s="13"/>
      <c r="X328" s="13"/>
      <c r="Y328" s="13"/>
      <c r="Z328" s="13"/>
      <c r="AA328" s="13"/>
    </row>
    <row r="329" spans="1:27" x14ac:dyDescent="0.25">
      <c r="A329" s="13"/>
      <c r="B329" s="66"/>
      <c r="C329" s="13"/>
      <c r="D329" s="13"/>
      <c r="E329" s="13"/>
      <c r="F329" s="13"/>
      <c r="G329" s="13"/>
      <c r="H329" s="13"/>
      <c r="I329" s="13" t="str">
        <f xml:space="preserve"> IF(COUNT(Score!G3328:J3328)&gt;0,                                          IF(Score!AG3328 = "Positive", "Ask CRAFFT questions", "Ask CAR question only"), "")</f>
        <v/>
      </c>
      <c r="J329" s="13"/>
      <c r="K329" s="13"/>
      <c r="L329" s="13"/>
      <c r="M329" s="13"/>
      <c r="N329" s="13"/>
      <c r="O329" s="13"/>
      <c r="P329" s="13"/>
      <c r="Q329" s="13"/>
      <c r="R329" s="13"/>
      <c r="S329" s="13"/>
      <c r="T329" s="13"/>
      <c r="U329" s="13"/>
      <c r="V329" s="13"/>
      <c r="W329" s="13"/>
      <c r="X329" s="13"/>
      <c r="Y329" s="13"/>
      <c r="Z329" s="13"/>
      <c r="AA329" s="13"/>
    </row>
    <row r="330" spans="1:27" x14ac:dyDescent="0.25">
      <c r="A330" s="13"/>
      <c r="B330" s="66"/>
      <c r="C330" s="13"/>
      <c r="D330" s="13"/>
      <c r="E330" s="13"/>
      <c r="F330" s="13"/>
      <c r="G330" s="13"/>
      <c r="H330" s="13"/>
      <c r="I330" s="13" t="str">
        <f xml:space="preserve"> IF(COUNT(Score!G3329:J3329)&gt;0,                                          IF(Score!AG3329 = "Positive", "Ask CRAFFT questions", "Ask CAR question only"), "")</f>
        <v/>
      </c>
      <c r="J330" s="13"/>
      <c r="K330" s="13"/>
      <c r="L330" s="13"/>
      <c r="M330" s="13"/>
      <c r="N330" s="13"/>
      <c r="O330" s="13"/>
      <c r="P330" s="13"/>
      <c r="Q330" s="13"/>
      <c r="R330" s="13"/>
      <c r="S330" s="13"/>
      <c r="T330" s="13"/>
      <c r="U330" s="13"/>
      <c r="V330" s="13"/>
      <c r="W330" s="13"/>
      <c r="X330" s="13"/>
      <c r="Y330" s="13"/>
      <c r="Z330" s="13"/>
      <c r="AA330" s="13"/>
    </row>
    <row r="331" spans="1:27" x14ac:dyDescent="0.25">
      <c r="A331" s="13"/>
      <c r="B331" s="66"/>
      <c r="C331" s="13"/>
      <c r="D331" s="13"/>
      <c r="E331" s="13"/>
      <c r="F331" s="13"/>
      <c r="G331" s="13"/>
      <c r="H331" s="13"/>
      <c r="I331" s="13" t="str">
        <f xml:space="preserve"> IF(COUNT(Score!G3330:J3330)&gt;0,                                          IF(Score!AG3330 = "Positive", "Ask CRAFFT questions", "Ask CAR question only"), "")</f>
        <v/>
      </c>
      <c r="J331" s="13"/>
      <c r="K331" s="13"/>
      <c r="L331" s="13"/>
      <c r="M331" s="13"/>
      <c r="N331" s="13"/>
      <c r="O331" s="13"/>
      <c r="P331" s="13"/>
      <c r="Q331" s="13"/>
      <c r="R331" s="13"/>
      <c r="S331" s="13"/>
      <c r="T331" s="13"/>
      <c r="U331" s="13"/>
      <c r="V331" s="13"/>
      <c r="W331" s="13"/>
      <c r="X331" s="13"/>
      <c r="Y331" s="13"/>
      <c r="Z331" s="13"/>
      <c r="AA331" s="13"/>
    </row>
    <row r="332" spans="1:27" x14ac:dyDescent="0.25">
      <c r="A332" s="13"/>
      <c r="B332" s="66"/>
      <c r="C332" s="13"/>
      <c r="D332" s="13"/>
      <c r="E332" s="13"/>
      <c r="F332" s="13"/>
      <c r="G332" s="13"/>
      <c r="H332" s="13"/>
      <c r="I332" s="13" t="str">
        <f xml:space="preserve"> IF(COUNT(Score!G3331:J3331)&gt;0,                                          IF(Score!AG3331 = "Positive", "Ask CRAFFT questions", "Ask CAR question only"), "")</f>
        <v/>
      </c>
      <c r="J332" s="13"/>
      <c r="K332" s="13"/>
      <c r="L332" s="13"/>
      <c r="M332" s="13"/>
      <c r="N332" s="13"/>
      <c r="O332" s="13"/>
      <c r="P332" s="13"/>
      <c r="Q332" s="13"/>
      <c r="R332" s="13"/>
      <c r="S332" s="13"/>
      <c r="T332" s="13"/>
      <c r="U332" s="13"/>
      <c r="V332" s="13"/>
      <c r="W332" s="13"/>
      <c r="X332" s="13"/>
      <c r="Y332" s="13"/>
      <c r="Z332" s="13"/>
      <c r="AA332" s="13"/>
    </row>
    <row r="333" spans="1:27" x14ac:dyDescent="0.25">
      <c r="A333" s="13"/>
      <c r="B333" s="66"/>
      <c r="C333" s="13"/>
      <c r="D333" s="13"/>
      <c r="E333" s="13"/>
      <c r="F333" s="13"/>
      <c r="G333" s="13"/>
      <c r="H333" s="13"/>
      <c r="I333" s="13" t="str">
        <f xml:space="preserve"> IF(COUNT(Score!G3332:J3332)&gt;0,                                          IF(Score!AG3332 = "Positive", "Ask CRAFFT questions", "Ask CAR question only"), "")</f>
        <v/>
      </c>
      <c r="J333" s="13"/>
      <c r="K333" s="13"/>
      <c r="L333" s="13"/>
      <c r="M333" s="13"/>
      <c r="N333" s="13"/>
      <c r="O333" s="13"/>
      <c r="P333" s="13"/>
      <c r="Q333" s="13"/>
      <c r="R333" s="13"/>
      <c r="S333" s="13"/>
      <c r="T333" s="13"/>
      <c r="U333" s="13"/>
      <c r="V333" s="13"/>
      <c r="W333" s="13"/>
      <c r="X333" s="13"/>
      <c r="Y333" s="13"/>
      <c r="Z333" s="13"/>
      <c r="AA333" s="13"/>
    </row>
    <row r="334" spans="1:27" x14ac:dyDescent="0.25">
      <c r="A334" s="13"/>
      <c r="B334" s="66"/>
      <c r="C334" s="13"/>
      <c r="D334" s="13"/>
      <c r="E334" s="13"/>
      <c r="F334" s="13"/>
      <c r="G334" s="13"/>
      <c r="H334" s="13"/>
      <c r="I334" s="13" t="str">
        <f xml:space="preserve"> IF(COUNT(Score!G3333:J3333)&gt;0,                                          IF(Score!AG3333 = "Positive", "Ask CRAFFT questions", "Ask CAR question only"), "")</f>
        <v/>
      </c>
      <c r="J334" s="13"/>
      <c r="K334" s="13"/>
      <c r="L334" s="13"/>
      <c r="M334" s="13"/>
      <c r="N334" s="13"/>
      <c r="O334" s="13"/>
      <c r="P334" s="13"/>
      <c r="Q334" s="13"/>
      <c r="R334" s="13"/>
      <c r="S334" s="13"/>
      <c r="T334" s="13"/>
      <c r="U334" s="13"/>
      <c r="V334" s="13"/>
      <c r="W334" s="13"/>
      <c r="X334" s="13"/>
      <c r="Y334" s="13"/>
      <c r="Z334" s="13"/>
      <c r="AA334" s="13"/>
    </row>
    <row r="335" spans="1:27" x14ac:dyDescent="0.25">
      <c r="A335" s="13"/>
      <c r="B335" s="66"/>
      <c r="C335" s="13"/>
      <c r="D335" s="13"/>
      <c r="E335" s="13"/>
      <c r="F335" s="13"/>
      <c r="G335" s="13"/>
      <c r="H335" s="13"/>
      <c r="I335" s="13" t="str">
        <f xml:space="preserve"> IF(COUNT(Score!G3334:J3334)&gt;0,                                          IF(Score!AG3334 = "Positive", "Ask CRAFFT questions", "Ask CAR question only"), "")</f>
        <v/>
      </c>
      <c r="J335" s="13"/>
      <c r="K335" s="13"/>
      <c r="L335" s="13"/>
      <c r="M335" s="13"/>
      <c r="N335" s="13"/>
      <c r="O335" s="13"/>
      <c r="P335" s="13"/>
      <c r="Q335" s="13"/>
      <c r="R335" s="13"/>
      <c r="S335" s="13"/>
      <c r="T335" s="13"/>
      <c r="U335" s="13"/>
      <c r="V335" s="13"/>
      <c r="W335" s="13"/>
      <c r="X335" s="13"/>
      <c r="Y335" s="13"/>
      <c r="Z335" s="13"/>
      <c r="AA335" s="13"/>
    </row>
    <row r="336" spans="1:27" x14ac:dyDescent="0.25">
      <c r="A336" s="13"/>
      <c r="B336" s="66"/>
      <c r="C336" s="13"/>
      <c r="D336" s="13"/>
      <c r="E336" s="13"/>
      <c r="F336" s="13"/>
      <c r="G336" s="13"/>
      <c r="H336" s="13"/>
      <c r="I336" s="13" t="str">
        <f xml:space="preserve"> IF(COUNT(Score!G3335:J3335)&gt;0,                                          IF(Score!AG3335 = "Positive", "Ask CRAFFT questions", "Ask CAR question only"), "")</f>
        <v/>
      </c>
      <c r="J336" s="13"/>
      <c r="K336" s="13"/>
      <c r="L336" s="13"/>
      <c r="M336" s="13"/>
      <c r="N336" s="13"/>
      <c r="O336" s="13"/>
      <c r="P336" s="13"/>
      <c r="Q336" s="13"/>
      <c r="R336" s="13"/>
      <c r="S336" s="13"/>
      <c r="T336" s="13"/>
      <c r="U336" s="13"/>
      <c r="V336" s="13"/>
      <c r="W336" s="13"/>
      <c r="X336" s="13"/>
      <c r="Y336" s="13"/>
      <c r="Z336" s="13"/>
      <c r="AA336" s="13"/>
    </row>
    <row r="337" spans="1:27" x14ac:dyDescent="0.25">
      <c r="A337" s="13"/>
      <c r="B337" s="66"/>
      <c r="C337" s="13"/>
      <c r="D337" s="13"/>
      <c r="E337" s="13"/>
      <c r="F337" s="13"/>
      <c r="G337" s="13"/>
      <c r="H337" s="13"/>
      <c r="I337" s="13" t="str">
        <f xml:space="preserve"> IF(COUNT(Score!G3336:J3336)&gt;0,                                          IF(Score!AG3336 = "Positive", "Ask CRAFFT questions", "Ask CAR question only"), "")</f>
        <v/>
      </c>
      <c r="J337" s="13"/>
      <c r="K337" s="13"/>
      <c r="L337" s="13"/>
      <c r="M337" s="13"/>
      <c r="N337" s="13"/>
      <c r="O337" s="13"/>
      <c r="P337" s="13"/>
      <c r="Q337" s="13"/>
      <c r="R337" s="13"/>
      <c r="S337" s="13"/>
      <c r="T337" s="13"/>
      <c r="U337" s="13"/>
      <c r="V337" s="13"/>
      <c r="W337" s="13"/>
      <c r="X337" s="13"/>
      <c r="Y337" s="13"/>
      <c r="Z337" s="13"/>
      <c r="AA337" s="13"/>
    </row>
    <row r="338" spans="1:27" x14ac:dyDescent="0.25">
      <c r="A338" s="13"/>
      <c r="B338" s="66"/>
      <c r="C338" s="13"/>
      <c r="D338" s="13"/>
      <c r="E338" s="13"/>
      <c r="F338" s="13"/>
      <c r="G338" s="13"/>
      <c r="H338" s="13"/>
      <c r="I338" s="13" t="str">
        <f xml:space="preserve"> IF(COUNT(Score!G3337:J3337)&gt;0,                                          IF(Score!AG3337 = "Positive", "Ask CRAFFT questions", "Ask CAR question only"), "")</f>
        <v/>
      </c>
      <c r="J338" s="13"/>
      <c r="K338" s="13"/>
      <c r="L338" s="13"/>
      <c r="M338" s="13"/>
      <c r="N338" s="13"/>
      <c r="O338" s="13"/>
      <c r="P338" s="13"/>
      <c r="Q338" s="13"/>
      <c r="R338" s="13"/>
      <c r="S338" s="13"/>
      <c r="T338" s="13"/>
      <c r="U338" s="13"/>
      <c r="V338" s="13"/>
      <c r="W338" s="13"/>
      <c r="X338" s="13"/>
      <c r="Y338" s="13"/>
      <c r="Z338" s="13"/>
      <c r="AA338" s="13"/>
    </row>
    <row r="339" spans="1:27" x14ac:dyDescent="0.25">
      <c r="A339" s="13"/>
      <c r="B339" s="66"/>
      <c r="C339" s="13"/>
      <c r="D339" s="13"/>
      <c r="E339" s="13"/>
      <c r="F339" s="13"/>
      <c r="G339" s="13"/>
      <c r="H339" s="13"/>
      <c r="I339" s="13" t="str">
        <f xml:space="preserve"> IF(COUNT(Score!G3338:J3338)&gt;0,                                          IF(Score!AG3338 = "Positive", "Ask CRAFFT questions", "Ask CAR question only"), "")</f>
        <v/>
      </c>
      <c r="J339" s="13"/>
      <c r="K339" s="13"/>
      <c r="L339" s="13"/>
      <c r="M339" s="13"/>
      <c r="N339" s="13"/>
      <c r="O339" s="13"/>
      <c r="P339" s="13"/>
      <c r="Q339" s="13"/>
      <c r="R339" s="13"/>
      <c r="S339" s="13"/>
      <c r="T339" s="13"/>
      <c r="U339" s="13"/>
      <c r="V339" s="13"/>
      <c r="W339" s="13"/>
      <c r="X339" s="13"/>
      <c r="Y339" s="13"/>
      <c r="Z339" s="13"/>
      <c r="AA339" s="13"/>
    </row>
    <row r="340" spans="1:27" x14ac:dyDescent="0.25">
      <c r="A340" s="13"/>
      <c r="B340" s="66"/>
      <c r="C340" s="13"/>
      <c r="D340" s="13"/>
      <c r="E340" s="13"/>
      <c r="F340" s="13"/>
      <c r="G340" s="13"/>
      <c r="H340" s="13"/>
      <c r="I340" s="13" t="str">
        <f xml:space="preserve"> IF(COUNT(Score!G3339:J3339)&gt;0,                                          IF(Score!AG3339 = "Positive", "Ask CRAFFT questions", "Ask CAR question only"), "")</f>
        <v/>
      </c>
      <c r="J340" s="13"/>
      <c r="K340" s="13"/>
      <c r="L340" s="13"/>
      <c r="M340" s="13"/>
      <c r="N340" s="13"/>
      <c r="O340" s="13"/>
      <c r="P340" s="13"/>
      <c r="Q340" s="13"/>
      <c r="R340" s="13"/>
      <c r="S340" s="13"/>
      <c r="T340" s="13"/>
      <c r="U340" s="13"/>
      <c r="V340" s="13"/>
      <c r="W340" s="13"/>
      <c r="X340" s="13"/>
      <c r="Y340" s="13"/>
      <c r="Z340" s="13"/>
      <c r="AA340" s="13"/>
    </row>
    <row r="341" spans="1:27" x14ac:dyDescent="0.25">
      <c r="A341" s="13"/>
      <c r="B341" s="66"/>
      <c r="C341" s="13"/>
      <c r="D341" s="13"/>
      <c r="E341" s="13"/>
      <c r="F341" s="13"/>
      <c r="G341" s="13"/>
      <c r="H341" s="13"/>
      <c r="I341" s="13" t="str">
        <f xml:space="preserve"> IF(COUNT(Score!G3340:J3340)&gt;0,                                          IF(Score!AG3340 = "Positive", "Ask CRAFFT questions", "Ask CAR question only"), "")</f>
        <v/>
      </c>
      <c r="J341" s="13"/>
      <c r="K341" s="13"/>
      <c r="L341" s="13"/>
      <c r="M341" s="13"/>
      <c r="N341" s="13"/>
      <c r="O341" s="13"/>
      <c r="P341" s="13"/>
      <c r="Q341" s="13"/>
      <c r="R341" s="13"/>
      <c r="S341" s="13"/>
      <c r="T341" s="13"/>
      <c r="U341" s="13"/>
      <c r="V341" s="13"/>
      <c r="W341" s="13"/>
      <c r="X341" s="13"/>
      <c r="Y341" s="13"/>
      <c r="Z341" s="13"/>
      <c r="AA341" s="13"/>
    </row>
    <row r="342" spans="1:27" x14ac:dyDescent="0.25">
      <c r="A342" s="13"/>
      <c r="B342" s="66"/>
      <c r="C342" s="13"/>
      <c r="D342" s="13"/>
      <c r="E342" s="13"/>
      <c r="F342" s="13"/>
      <c r="G342" s="13"/>
      <c r="H342" s="13"/>
      <c r="I342" s="13" t="str">
        <f xml:space="preserve"> IF(COUNT(Score!G3341:J3341)&gt;0,                                          IF(Score!AG3341 = "Positive", "Ask CRAFFT questions", "Ask CAR question only"), "")</f>
        <v/>
      </c>
      <c r="J342" s="13"/>
      <c r="K342" s="13"/>
      <c r="L342" s="13"/>
      <c r="M342" s="13"/>
      <c r="N342" s="13"/>
      <c r="O342" s="13"/>
      <c r="P342" s="13"/>
      <c r="Q342" s="13"/>
      <c r="R342" s="13"/>
      <c r="S342" s="13"/>
      <c r="T342" s="13"/>
      <c r="U342" s="13"/>
      <c r="V342" s="13"/>
      <c r="W342" s="13"/>
      <c r="X342" s="13"/>
      <c r="Y342" s="13"/>
      <c r="Z342" s="13"/>
      <c r="AA342" s="13"/>
    </row>
    <row r="343" spans="1:27" x14ac:dyDescent="0.25">
      <c r="A343" s="13"/>
      <c r="B343" s="66"/>
      <c r="C343" s="13"/>
      <c r="D343" s="13"/>
      <c r="E343" s="13"/>
      <c r="F343" s="13"/>
      <c r="G343" s="13"/>
      <c r="H343" s="13"/>
      <c r="I343" s="13" t="str">
        <f xml:space="preserve"> IF(COUNT(Score!G3342:J3342)&gt;0,                                          IF(Score!AG3342 = "Positive", "Ask CRAFFT questions", "Ask CAR question only"), "")</f>
        <v/>
      </c>
      <c r="J343" s="13"/>
      <c r="K343" s="13"/>
      <c r="L343" s="13"/>
      <c r="M343" s="13"/>
      <c r="N343" s="13"/>
      <c r="O343" s="13"/>
      <c r="P343" s="13"/>
      <c r="Q343" s="13"/>
      <c r="R343" s="13"/>
      <c r="S343" s="13"/>
      <c r="T343" s="13"/>
      <c r="U343" s="13"/>
      <c r="V343" s="13"/>
      <c r="W343" s="13"/>
      <c r="X343" s="13"/>
      <c r="Y343" s="13"/>
      <c r="Z343" s="13"/>
      <c r="AA343" s="13"/>
    </row>
    <row r="344" spans="1:27" x14ac:dyDescent="0.25">
      <c r="A344" s="13"/>
      <c r="B344" s="66"/>
      <c r="C344" s="13"/>
      <c r="D344" s="13"/>
      <c r="E344" s="13"/>
      <c r="F344" s="13"/>
      <c r="G344" s="13"/>
      <c r="H344" s="13"/>
      <c r="I344" s="13" t="str">
        <f xml:space="preserve"> IF(COUNT(Score!G3343:J3343)&gt;0,                                          IF(Score!AG3343 = "Positive", "Ask CRAFFT questions", "Ask CAR question only"), "")</f>
        <v/>
      </c>
      <c r="J344" s="13"/>
      <c r="K344" s="13"/>
      <c r="L344" s="13"/>
      <c r="M344" s="13"/>
      <c r="N344" s="13"/>
      <c r="O344" s="13"/>
      <c r="P344" s="13"/>
      <c r="Q344" s="13"/>
      <c r="R344" s="13"/>
      <c r="S344" s="13"/>
      <c r="T344" s="13"/>
      <c r="U344" s="13"/>
      <c r="V344" s="13"/>
      <c r="W344" s="13"/>
      <c r="X344" s="13"/>
      <c r="Y344" s="13"/>
      <c r="Z344" s="13"/>
      <c r="AA344" s="13"/>
    </row>
    <row r="345" spans="1:27" x14ac:dyDescent="0.25">
      <c r="A345" s="13"/>
      <c r="B345" s="66"/>
      <c r="C345" s="13"/>
      <c r="D345" s="13"/>
      <c r="E345" s="13"/>
      <c r="F345" s="13"/>
      <c r="G345" s="13"/>
      <c r="H345" s="13"/>
      <c r="I345" s="13" t="str">
        <f xml:space="preserve"> IF(COUNT(Score!G3344:J3344)&gt;0,                                          IF(Score!AG3344 = "Positive", "Ask CRAFFT questions", "Ask CAR question only"), "")</f>
        <v/>
      </c>
      <c r="J345" s="13"/>
      <c r="K345" s="13"/>
      <c r="L345" s="13"/>
      <c r="M345" s="13"/>
      <c r="N345" s="13"/>
      <c r="O345" s="13"/>
      <c r="P345" s="13"/>
      <c r="Q345" s="13"/>
      <c r="R345" s="13"/>
      <c r="S345" s="13"/>
      <c r="T345" s="13"/>
      <c r="U345" s="13"/>
      <c r="V345" s="13"/>
      <c r="W345" s="13"/>
      <c r="X345" s="13"/>
      <c r="Y345" s="13"/>
      <c r="Z345" s="13"/>
      <c r="AA345" s="13"/>
    </row>
    <row r="346" spans="1:27" x14ac:dyDescent="0.25">
      <c r="A346" s="13"/>
      <c r="B346" s="66"/>
      <c r="C346" s="13"/>
      <c r="D346" s="13"/>
      <c r="E346" s="13"/>
      <c r="F346" s="13"/>
      <c r="G346" s="13"/>
      <c r="H346" s="13"/>
      <c r="I346" s="13" t="str">
        <f xml:space="preserve"> IF(COUNT(Score!G3345:J3345)&gt;0,                                          IF(Score!AG3345 = "Positive", "Ask CRAFFT questions", "Ask CAR question only"), "")</f>
        <v/>
      </c>
      <c r="J346" s="13"/>
      <c r="K346" s="13"/>
      <c r="L346" s="13"/>
      <c r="M346" s="13"/>
      <c r="N346" s="13"/>
      <c r="O346" s="13"/>
      <c r="P346" s="13"/>
      <c r="Q346" s="13"/>
      <c r="R346" s="13"/>
      <c r="S346" s="13"/>
      <c r="T346" s="13"/>
      <c r="U346" s="13"/>
      <c r="V346" s="13"/>
      <c r="W346" s="13"/>
      <c r="X346" s="13"/>
      <c r="Y346" s="13"/>
      <c r="Z346" s="13"/>
      <c r="AA346" s="13"/>
    </row>
    <row r="347" spans="1:27" x14ac:dyDescent="0.25">
      <c r="A347" s="13"/>
      <c r="B347" s="66"/>
      <c r="C347" s="13"/>
      <c r="D347" s="13"/>
      <c r="E347" s="13"/>
      <c r="F347" s="13"/>
      <c r="G347" s="13"/>
      <c r="H347" s="13"/>
      <c r="I347" s="13" t="str">
        <f xml:space="preserve"> IF(COUNT(Score!G3346:J3346)&gt;0,                                          IF(Score!AG3346 = "Positive", "Ask CRAFFT questions", "Ask CAR question only"), "")</f>
        <v/>
      </c>
      <c r="J347" s="13"/>
      <c r="K347" s="13"/>
      <c r="L347" s="13"/>
      <c r="M347" s="13"/>
      <c r="N347" s="13"/>
      <c r="O347" s="13"/>
      <c r="P347" s="13"/>
      <c r="Q347" s="13"/>
      <c r="R347" s="13"/>
      <c r="S347" s="13"/>
      <c r="T347" s="13"/>
      <c r="U347" s="13"/>
      <c r="V347" s="13"/>
      <c r="W347" s="13"/>
      <c r="X347" s="13"/>
      <c r="Y347" s="13"/>
      <c r="Z347" s="13"/>
      <c r="AA347" s="13"/>
    </row>
    <row r="348" spans="1:27" x14ac:dyDescent="0.25">
      <c r="A348" s="13"/>
      <c r="B348" s="66"/>
      <c r="C348" s="13"/>
      <c r="D348" s="13"/>
      <c r="E348" s="13"/>
      <c r="F348" s="13"/>
      <c r="G348" s="13"/>
      <c r="H348" s="13"/>
      <c r="I348" s="13" t="str">
        <f xml:space="preserve"> IF(COUNT(Score!G3347:J3347)&gt;0,                                          IF(Score!AG3347 = "Positive", "Ask CRAFFT questions", "Ask CAR question only"), "")</f>
        <v/>
      </c>
      <c r="J348" s="13"/>
      <c r="K348" s="13"/>
      <c r="L348" s="13"/>
      <c r="M348" s="13"/>
      <c r="N348" s="13"/>
      <c r="O348" s="13"/>
      <c r="P348" s="13"/>
      <c r="Q348" s="13"/>
      <c r="R348" s="13"/>
      <c r="S348" s="13"/>
      <c r="T348" s="13"/>
      <c r="U348" s="13"/>
      <c r="V348" s="13"/>
      <c r="W348" s="13"/>
      <c r="X348" s="13"/>
      <c r="Y348" s="13"/>
      <c r="Z348" s="13"/>
      <c r="AA348" s="13"/>
    </row>
    <row r="349" spans="1:27" x14ac:dyDescent="0.25">
      <c r="A349" s="13"/>
      <c r="B349" s="66"/>
      <c r="C349" s="13"/>
      <c r="D349" s="13"/>
      <c r="E349" s="13"/>
      <c r="F349" s="13"/>
      <c r="G349" s="13"/>
      <c r="H349" s="13"/>
      <c r="I349" s="13" t="str">
        <f xml:space="preserve"> IF(COUNT(Score!G3348:J3348)&gt;0,                                          IF(Score!AG3348 = "Positive", "Ask CRAFFT questions", "Ask CAR question only"), "")</f>
        <v/>
      </c>
      <c r="J349" s="13"/>
      <c r="K349" s="13"/>
      <c r="L349" s="13"/>
      <c r="M349" s="13"/>
      <c r="N349" s="13"/>
      <c r="O349" s="13"/>
      <c r="P349" s="13"/>
      <c r="Q349" s="13"/>
      <c r="R349" s="13"/>
      <c r="S349" s="13"/>
      <c r="T349" s="13"/>
      <c r="U349" s="13"/>
      <c r="V349" s="13"/>
      <c r="W349" s="13"/>
      <c r="X349" s="13"/>
      <c r="Y349" s="13"/>
      <c r="Z349" s="13"/>
      <c r="AA349" s="13"/>
    </row>
    <row r="350" spans="1:27" x14ac:dyDescent="0.25">
      <c r="A350" s="13"/>
      <c r="B350" s="66"/>
      <c r="C350" s="13"/>
      <c r="D350" s="13"/>
      <c r="E350" s="13"/>
      <c r="F350" s="13"/>
      <c r="G350" s="13"/>
      <c r="H350" s="13"/>
      <c r="I350" s="13" t="str">
        <f xml:space="preserve"> IF(COUNT(Score!G3349:J3349)&gt;0,                                          IF(Score!AG3349 = "Positive", "Ask CRAFFT questions", "Ask CAR question only"), "")</f>
        <v/>
      </c>
      <c r="J350" s="13"/>
      <c r="K350" s="13"/>
      <c r="L350" s="13"/>
      <c r="M350" s="13"/>
      <c r="N350" s="13"/>
      <c r="O350" s="13"/>
      <c r="P350" s="13"/>
      <c r="Q350" s="13"/>
      <c r="R350" s="13"/>
      <c r="S350" s="13"/>
      <c r="T350" s="13"/>
      <c r="U350" s="13"/>
      <c r="V350" s="13"/>
      <c r="W350" s="13"/>
      <c r="X350" s="13"/>
      <c r="Y350" s="13"/>
      <c r="Z350" s="13"/>
      <c r="AA350" s="13"/>
    </row>
    <row r="351" spans="1:27" x14ac:dyDescent="0.25">
      <c r="A351" s="13"/>
      <c r="B351" s="66"/>
      <c r="C351" s="13"/>
      <c r="D351" s="13"/>
      <c r="E351" s="13"/>
      <c r="F351" s="13"/>
      <c r="G351" s="13"/>
      <c r="H351" s="13"/>
      <c r="I351" s="13" t="str">
        <f xml:space="preserve"> IF(COUNT(Score!G3350:J3350)&gt;0,                                          IF(Score!AG3350 = "Positive", "Ask CRAFFT questions", "Ask CAR question only"), "")</f>
        <v/>
      </c>
      <c r="J351" s="13"/>
      <c r="K351" s="13"/>
      <c r="L351" s="13"/>
      <c r="M351" s="13"/>
      <c r="N351" s="13"/>
      <c r="O351" s="13"/>
      <c r="P351" s="13"/>
      <c r="Q351" s="13"/>
      <c r="R351" s="13"/>
      <c r="S351" s="13"/>
      <c r="T351" s="13"/>
      <c r="U351" s="13"/>
      <c r="V351" s="13"/>
      <c r="W351" s="13"/>
      <c r="X351" s="13"/>
      <c r="Y351" s="13"/>
      <c r="Z351" s="13"/>
      <c r="AA351" s="13"/>
    </row>
    <row r="352" spans="1:27" x14ac:dyDescent="0.25">
      <c r="A352" s="13"/>
      <c r="B352" s="66"/>
      <c r="C352" s="13"/>
      <c r="D352" s="13"/>
      <c r="E352" s="13"/>
      <c r="F352" s="13"/>
      <c r="G352" s="13"/>
      <c r="H352" s="13"/>
      <c r="I352" s="13" t="str">
        <f xml:space="preserve"> IF(COUNT(Score!G3351:J3351)&gt;0,                                          IF(Score!AG3351 = "Positive", "Ask CRAFFT questions", "Ask CAR question only"), "")</f>
        <v/>
      </c>
      <c r="J352" s="13"/>
      <c r="K352" s="13"/>
      <c r="L352" s="13"/>
      <c r="M352" s="13"/>
      <c r="N352" s="13"/>
      <c r="O352" s="13"/>
      <c r="P352" s="13"/>
      <c r="Q352" s="13"/>
      <c r="R352" s="13"/>
      <c r="S352" s="13"/>
      <c r="T352" s="13"/>
      <c r="U352" s="13"/>
      <c r="V352" s="13"/>
      <c r="W352" s="13"/>
      <c r="X352" s="13"/>
      <c r="Y352" s="13"/>
      <c r="Z352" s="13"/>
      <c r="AA352" s="13"/>
    </row>
    <row r="353" spans="1:27" x14ac:dyDescent="0.25">
      <c r="A353" s="13"/>
      <c r="B353" s="66"/>
      <c r="C353" s="13"/>
      <c r="D353" s="13"/>
      <c r="E353" s="13"/>
      <c r="F353" s="13"/>
      <c r="G353" s="13"/>
      <c r="H353" s="13"/>
      <c r="I353" s="13" t="str">
        <f xml:space="preserve"> IF(COUNT(Score!G3352:J3352)&gt;0,                                          IF(Score!AG3352 = "Positive", "Ask CRAFFT questions", "Ask CAR question only"), "")</f>
        <v/>
      </c>
      <c r="J353" s="13"/>
      <c r="K353" s="13"/>
      <c r="L353" s="13"/>
      <c r="M353" s="13"/>
      <c r="N353" s="13"/>
      <c r="O353" s="13"/>
      <c r="P353" s="13"/>
      <c r="Q353" s="13"/>
      <c r="R353" s="13"/>
      <c r="S353" s="13"/>
      <c r="T353" s="13"/>
      <c r="U353" s="13"/>
      <c r="V353" s="13"/>
      <c r="W353" s="13"/>
      <c r="X353" s="13"/>
      <c r="Y353" s="13"/>
      <c r="Z353" s="13"/>
      <c r="AA353" s="13"/>
    </row>
    <row r="354" spans="1:27" x14ac:dyDescent="0.25">
      <c r="A354" s="13"/>
      <c r="B354" s="66"/>
      <c r="C354" s="13"/>
      <c r="D354" s="13"/>
      <c r="E354" s="13"/>
      <c r="F354" s="13"/>
      <c r="G354" s="13"/>
      <c r="H354" s="13"/>
      <c r="I354" s="13" t="str">
        <f xml:space="preserve"> IF(COUNT(Score!G3353:J3353)&gt;0,                                          IF(Score!AG3353 = "Positive", "Ask CRAFFT questions", "Ask CAR question only"), "")</f>
        <v/>
      </c>
      <c r="J354" s="13"/>
      <c r="K354" s="13"/>
      <c r="L354" s="13"/>
      <c r="M354" s="13"/>
      <c r="N354" s="13"/>
      <c r="O354" s="13"/>
      <c r="P354" s="13"/>
      <c r="Q354" s="13"/>
      <c r="R354" s="13"/>
      <c r="S354" s="13"/>
      <c r="T354" s="13"/>
      <c r="U354" s="13"/>
      <c r="V354" s="13"/>
      <c r="W354" s="13"/>
      <c r="X354" s="13"/>
      <c r="Y354" s="13"/>
      <c r="Z354" s="13"/>
      <c r="AA354" s="13"/>
    </row>
    <row r="355" spans="1:27" x14ac:dyDescent="0.25">
      <c r="A355" s="13"/>
      <c r="B355" s="66"/>
      <c r="C355" s="13"/>
      <c r="D355" s="13"/>
      <c r="E355" s="13"/>
      <c r="F355" s="13"/>
      <c r="G355" s="13"/>
      <c r="H355" s="13"/>
      <c r="I355" s="13" t="str">
        <f xml:space="preserve"> IF(COUNT(Score!G3354:J3354)&gt;0,                                          IF(Score!AG3354 = "Positive", "Ask CRAFFT questions", "Ask CAR question only"), "")</f>
        <v/>
      </c>
      <c r="J355" s="13"/>
      <c r="K355" s="13"/>
      <c r="L355" s="13"/>
      <c r="M355" s="13"/>
      <c r="N355" s="13"/>
      <c r="O355" s="13"/>
      <c r="P355" s="13"/>
      <c r="Q355" s="13"/>
      <c r="R355" s="13"/>
      <c r="S355" s="13"/>
      <c r="T355" s="13"/>
      <c r="U355" s="13"/>
      <c r="V355" s="13"/>
      <c r="W355" s="13"/>
      <c r="X355" s="13"/>
      <c r="Y355" s="13"/>
      <c r="Z355" s="13"/>
      <c r="AA355" s="13"/>
    </row>
    <row r="356" spans="1:27" x14ac:dyDescent="0.25">
      <c r="A356" s="13"/>
      <c r="B356" s="66"/>
      <c r="C356" s="13"/>
      <c r="D356" s="13"/>
      <c r="E356" s="13"/>
      <c r="F356" s="13"/>
      <c r="G356" s="13"/>
      <c r="H356" s="13"/>
      <c r="I356" s="13" t="str">
        <f xml:space="preserve"> IF(COUNT(Score!G3355:J3355)&gt;0,                                          IF(Score!AG3355 = "Positive", "Ask CRAFFT questions", "Ask CAR question only"), "")</f>
        <v/>
      </c>
      <c r="J356" s="13"/>
      <c r="K356" s="13"/>
      <c r="L356" s="13"/>
      <c r="M356" s="13"/>
      <c r="N356" s="13"/>
      <c r="O356" s="13"/>
      <c r="P356" s="13"/>
      <c r="Q356" s="13"/>
      <c r="R356" s="13"/>
      <c r="S356" s="13"/>
      <c r="T356" s="13"/>
      <c r="U356" s="13"/>
      <c r="V356" s="13"/>
      <c r="W356" s="13"/>
      <c r="X356" s="13"/>
      <c r="Y356" s="13"/>
      <c r="Z356" s="13"/>
      <c r="AA356" s="13"/>
    </row>
    <row r="357" spans="1:27" x14ac:dyDescent="0.25">
      <c r="A357" s="13"/>
      <c r="B357" s="66"/>
      <c r="C357" s="13"/>
      <c r="D357" s="13"/>
      <c r="E357" s="13"/>
      <c r="F357" s="13"/>
      <c r="G357" s="13"/>
      <c r="H357" s="13"/>
      <c r="I357" s="13" t="str">
        <f xml:space="preserve"> IF(COUNT(Score!G3356:J3356)&gt;0,                                          IF(Score!AG3356 = "Positive", "Ask CRAFFT questions", "Ask CAR question only"), "")</f>
        <v/>
      </c>
      <c r="J357" s="13"/>
      <c r="K357" s="13"/>
      <c r="L357" s="13"/>
      <c r="M357" s="13"/>
      <c r="N357" s="13"/>
      <c r="O357" s="13"/>
      <c r="P357" s="13"/>
      <c r="Q357" s="13"/>
      <c r="R357" s="13"/>
      <c r="S357" s="13"/>
      <c r="T357" s="13"/>
      <c r="U357" s="13"/>
      <c r="V357" s="13"/>
      <c r="W357" s="13"/>
      <c r="X357" s="13"/>
      <c r="Y357" s="13"/>
      <c r="Z357" s="13"/>
      <c r="AA357" s="13"/>
    </row>
    <row r="358" spans="1:27" x14ac:dyDescent="0.25">
      <c r="A358" s="13"/>
      <c r="B358" s="66"/>
      <c r="C358" s="13"/>
      <c r="D358" s="13"/>
      <c r="E358" s="13"/>
      <c r="F358" s="13"/>
      <c r="G358" s="13"/>
      <c r="H358" s="13"/>
      <c r="I358" s="13" t="str">
        <f xml:space="preserve"> IF(COUNT(Score!G3357:J3357)&gt;0,                                          IF(Score!AG3357 = "Positive", "Ask CRAFFT questions", "Ask CAR question only"), "")</f>
        <v/>
      </c>
      <c r="J358" s="13"/>
      <c r="K358" s="13"/>
      <c r="L358" s="13"/>
      <c r="M358" s="13"/>
      <c r="N358" s="13"/>
      <c r="O358" s="13"/>
      <c r="P358" s="13"/>
      <c r="Q358" s="13"/>
      <c r="R358" s="13"/>
      <c r="S358" s="13"/>
      <c r="T358" s="13"/>
      <c r="U358" s="13"/>
      <c r="V358" s="13"/>
      <c r="W358" s="13"/>
      <c r="X358" s="13"/>
      <c r="Y358" s="13"/>
      <c r="Z358" s="13"/>
      <c r="AA358" s="13"/>
    </row>
    <row r="359" spans="1:27" x14ac:dyDescent="0.25">
      <c r="A359" s="13"/>
      <c r="B359" s="66"/>
      <c r="C359" s="13"/>
      <c r="D359" s="13"/>
      <c r="E359" s="13"/>
      <c r="F359" s="13"/>
      <c r="G359" s="13"/>
      <c r="H359" s="13"/>
      <c r="I359" s="13" t="str">
        <f xml:space="preserve"> IF(COUNT(Score!G3358:J3358)&gt;0,                                          IF(Score!AG3358 = "Positive", "Ask CRAFFT questions", "Ask CAR question only"), "")</f>
        <v/>
      </c>
      <c r="J359" s="13"/>
      <c r="K359" s="13"/>
      <c r="L359" s="13"/>
      <c r="M359" s="13"/>
      <c r="N359" s="13"/>
      <c r="O359" s="13"/>
      <c r="P359" s="13"/>
      <c r="Q359" s="13"/>
      <c r="R359" s="13"/>
      <c r="S359" s="13"/>
      <c r="T359" s="13"/>
      <c r="U359" s="13"/>
      <c r="V359" s="13"/>
      <c r="W359" s="13"/>
      <c r="X359" s="13"/>
      <c r="Y359" s="13"/>
      <c r="Z359" s="13"/>
      <c r="AA359" s="13"/>
    </row>
    <row r="360" spans="1:27" x14ac:dyDescent="0.25">
      <c r="A360" s="13"/>
      <c r="B360" s="66"/>
      <c r="C360" s="13"/>
      <c r="D360" s="13"/>
      <c r="E360" s="13"/>
      <c r="F360" s="13"/>
      <c r="G360" s="13"/>
      <c r="H360" s="13"/>
      <c r="I360" s="13" t="str">
        <f xml:space="preserve"> IF(COUNT(Score!G3359:J3359)&gt;0,                                          IF(Score!AG3359 = "Positive", "Ask CRAFFT questions", "Ask CAR question only"), "")</f>
        <v/>
      </c>
      <c r="J360" s="13"/>
      <c r="K360" s="13"/>
      <c r="L360" s="13"/>
      <c r="M360" s="13"/>
      <c r="N360" s="13"/>
      <c r="O360" s="13"/>
      <c r="P360" s="13"/>
      <c r="Q360" s="13"/>
      <c r="R360" s="13"/>
      <c r="S360" s="13"/>
      <c r="T360" s="13"/>
      <c r="U360" s="13"/>
      <c r="V360" s="13"/>
      <c r="W360" s="13"/>
      <c r="X360" s="13"/>
      <c r="Y360" s="13"/>
      <c r="Z360" s="13"/>
      <c r="AA360" s="13"/>
    </row>
    <row r="361" spans="1:27" x14ac:dyDescent="0.25">
      <c r="A361" s="13"/>
      <c r="B361" s="66"/>
      <c r="C361" s="13"/>
      <c r="D361" s="13"/>
      <c r="E361" s="13"/>
      <c r="F361" s="13"/>
      <c r="G361" s="13"/>
      <c r="H361" s="13"/>
      <c r="I361" s="13" t="str">
        <f xml:space="preserve"> IF(COUNT(Score!G3360:J3360)&gt;0,                                          IF(Score!AG3360 = "Positive", "Ask CRAFFT questions", "Ask CAR question only"), "")</f>
        <v/>
      </c>
      <c r="J361" s="13"/>
      <c r="K361" s="13"/>
      <c r="L361" s="13"/>
      <c r="M361" s="13"/>
      <c r="N361" s="13"/>
      <c r="O361" s="13"/>
      <c r="P361" s="13"/>
      <c r="Q361" s="13"/>
      <c r="R361" s="13"/>
      <c r="S361" s="13"/>
      <c r="T361" s="13"/>
      <c r="U361" s="13"/>
      <c r="V361" s="13"/>
      <c r="W361" s="13"/>
      <c r="X361" s="13"/>
      <c r="Y361" s="13"/>
      <c r="Z361" s="13"/>
      <c r="AA361" s="13"/>
    </row>
    <row r="362" spans="1:27" x14ac:dyDescent="0.25">
      <c r="A362" s="13"/>
      <c r="B362" s="66"/>
      <c r="C362" s="13"/>
      <c r="D362" s="13"/>
      <c r="E362" s="13"/>
      <c r="F362" s="13"/>
      <c r="G362" s="13"/>
      <c r="H362" s="13"/>
      <c r="I362" s="13" t="str">
        <f xml:space="preserve"> IF(COUNT(Score!G3361:J3361)&gt;0,                                          IF(Score!AG3361 = "Positive", "Ask CRAFFT questions", "Ask CAR question only"), "")</f>
        <v/>
      </c>
      <c r="J362" s="13"/>
      <c r="K362" s="13"/>
      <c r="L362" s="13"/>
      <c r="M362" s="13"/>
      <c r="N362" s="13"/>
      <c r="O362" s="13"/>
      <c r="P362" s="13"/>
      <c r="Q362" s="13"/>
      <c r="R362" s="13"/>
      <c r="S362" s="13"/>
      <c r="T362" s="13"/>
      <c r="U362" s="13"/>
      <c r="V362" s="13"/>
      <c r="W362" s="13"/>
      <c r="X362" s="13"/>
      <c r="Y362" s="13"/>
      <c r="Z362" s="13"/>
      <c r="AA362" s="13"/>
    </row>
    <row r="363" spans="1:27" x14ac:dyDescent="0.25">
      <c r="A363" s="13"/>
      <c r="B363" s="66"/>
      <c r="C363" s="13"/>
      <c r="D363" s="13"/>
      <c r="E363" s="13"/>
      <c r="F363" s="13"/>
      <c r="G363" s="13"/>
      <c r="H363" s="13"/>
      <c r="I363" s="13" t="str">
        <f xml:space="preserve"> IF(COUNT(Score!G3362:J3362)&gt;0,                                          IF(Score!AG3362 = "Positive", "Ask CRAFFT questions", "Ask CAR question only"), "")</f>
        <v/>
      </c>
      <c r="J363" s="13"/>
      <c r="K363" s="13"/>
      <c r="L363" s="13"/>
      <c r="M363" s="13"/>
      <c r="N363" s="13"/>
      <c r="O363" s="13"/>
      <c r="P363" s="13"/>
      <c r="Q363" s="13"/>
      <c r="R363" s="13"/>
      <c r="S363" s="13"/>
      <c r="T363" s="13"/>
      <c r="U363" s="13"/>
      <c r="V363" s="13"/>
      <c r="W363" s="13"/>
      <c r="X363" s="13"/>
      <c r="Y363" s="13"/>
      <c r="Z363" s="13"/>
      <c r="AA363" s="13"/>
    </row>
    <row r="364" spans="1:27" x14ac:dyDescent="0.25">
      <c r="A364" s="13"/>
      <c r="B364" s="66"/>
      <c r="C364" s="13"/>
      <c r="D364" s="13"/>
      <c r="E364" s="13"/>
      <c r="F364" s="13"/>
      <c r="G364" s="13"/>
      <c r="H364" s="13"/>
      <c r="I364" s="13" t="str">
        <f xml:space="preserve"> IF(COUNT(Score!G3363:J3363)&gt;0,                                          IF(Score!AG3363 = "Positive", "Ask CRAFFT questions", "Ask CAR question only"), "")</f>
        <v/>
      </c>
      <c r="J364" s="13"/>
      <c r="K364" s="13"/>
      <c r="L364" s="13"/>
      <c r="M364" s="13"/>
      <c r="N364" s="13"/>
      <c r="O364" s="13"/>
      <c r="P364" s="13"/>
      <c r="Q364" s="13"/>
      <c r="R364" s="13"/>
      <c r="S364" s="13"/>
      <c r="T364" s="13"/>
      <c r="U364" s="13"/>
      <c r="V364" s="13"/>
      <c r="W364" s="13"/>
      <c r="X364" s="13"/>
      <c r="Y364" s="13"/>
      <c r="Z364" s="13"/>
      <c r="AA364" s="13"/>
    </row>
    <row r="365" spans="1:27" x14ac:dyDescent="0.25">
      <c r="A365" s="13"/>
      <c r="B365" s="66"/>
      <c r="C365" s="13"/>
      <c r="D365" s="13"/>
      <c r="E365" s="13"/>
      <c r="F365" s="13"/>
      <c r="G365" s="13"/>
      <c r="H365" s="13"/>
      <c r="I365" s="13" t="str">
        <f xml:space="preserve"> IF(COUNT(Score!G3364:J3364)&gt;0,                                          IF(Score!AG3364 = "Positive", "Ask CRAFFT questions", "Ask CAR question only"), "")</f>
        <v/>
      </c>
      <c r="J365" s="13"/>
      <c r="K365" s="13"/>
      <c r="L365" s="13"/>
      <c r="M365" s="13"/>
      <c r="N365" s="13"/>
      <c r="O365" s="13"/>
      <c r="P365" s="13"/>
      <c r="Q365" s="13"/>
      <c r="R365" s="13"/>
      <c r="S365" s="13"/>
      <c r="T365" s="13"/>
      <c r="U365" s="13"/>
      <c r="V365" s="13"/>
      <c r="W365" s="13"/>
      <c r="X365" s="13"/>
      <c r="Y365" s="13"/>
      <c r="Z365" s="13"/>
      <c r="AA365" s="13"/>
    </row>
    <row r="366" spans="1:27" x14ac:dyDescent="0.25">
      <c r="A366" s="13"/>
      <c r="B366" s="66"/>
      <c r="C366" s="13"/>
      <c r="D366" s="13"/>
      <c r="E366" s="13"/>
      <c r="F366" s="13"/>
      <c r="G366" s="13"/>
      <c r="H366" s="13"/>
      <c r="I366" s="13" t="str">
        <f xml:space="preserve"> IF(COUNT(Score!G3365:J3365)&gt;0,                                          IF(Score!AG3365 = "Positive", "Ask CRAFFT questions", "Ask CAR question only"), "")</f>
        <v/>
      </c>
      <c r="J366" s="13"/>
      <c r="K366" s="13"/>
      <c r="L366" s="13"/>
      <c r="M366" s="13"/>
      <c r="N366" s="13"/>
      <c r="O366" s="13"/>
      <c r="P366" s="13"/>
      <c r="Q366" s="13"/>
      <c r="R366" s="13"/>
      <c r="S366" s="13"/>
      <c r="T366" s="13"/>
      <c r="U366" s="13"/>
      <c r="V366" s="13"/>
      <c r="W366" s="13"/>
      <c r="X366" s="13"/>
      <c r="Y366" s="13"/>
      <c r="Z366" s="13"/>
      <c r="AA366" s="13"/>
    </row>
    <row r="367" spans="1:27" x14ac:dyDescent="0.25">
      <c r="A367" s="13"/>
      <c r="B367" s="66"/>
      <c r="C367" s="13"/>
      <c r="D367" s="13"/>
      <c r="E367" s="13"/>
      <c r="F367" s="13"/>
      <c r="G367" s="13"/>
      <c r="H367" s="13"/>
      <c r="I367" s="13" t="str">
        <f xml:space="preserve"> IF(COUNT(Score!G3366:J3366)&gt;0,                                          IF(Score!AG3366 = "Positive", "Ask CRAFFT questions", "Ask CAR question only"), "")</f>
        <v/>
      </c>
      <c r="J367" s="13"/>
      <c r="K367" s="13"/>
      <c r="L367" s="13"/>
      <c r="M367" s="13"/>
      <c r="N367" s="13"/>
      <c r="O367" s="13"/>
      <c r="P367" s="13"/>
      <c r="Q367" s="13"/>
      <c r="R367" s="13"/>
      <c r="S367" s="13"/>
      <c r="T367" s="13"/>
      <c r="U367" s="13"/>
      <c r="V367" s="13"/>
      <c r="W367" s="13"/>
      <c r="X367" s="13"/>
      <c r="Y367" s="13"/>
      <c r="Z367" s="13"/>
      <c r="AA367" s="13"/>
    </row>
    <row r="368" spans="1:27" x14ac:dyDescent="0.25">
      <c r="A368" s="13"/>
      <c r="B368" s="66"/>
      <c r="C368" s="13"/>
      <c r="D368" s="13"/>
      <c r="E368" s="13"/>
      <c r="F368" s="13"/>
      <c r="G368" s="13"/>
      <c r="H368" s="13"/>
      <c r="I368" s="13" t="str">
        <f xml:space="preserve"> IF(COUNT(Score!G3367:J3367)&gt;0,                                          IF(Score!AG3367 = "Positive", "Ask CRAFFT questions", "Ask CAR question only"), "")</f>
        <v/>
      </c>
      <c r="J368" s="13"/>
      <c r="K368" s="13"/>
      <c r="L368" s="13"/>
      <c r="M368" s="13"/>
      <c r="N368" s="13"/>
      <c r="O368" s="13"/>
      <c r="P368" s="13"/>
      <c r="Q368" s="13"/>
      <c r="R368" s="13"/>
      <c r="S368" s="13"/>
      <c r="T368" s="13"/>
      <c r="U368" s="13"/>
      <c r="V368" s="13"/>
      <c r="W368" s="13"/>
      <c r="X368" s="13"/>
      <c r="Y368" s="13"/>
      <c r="Z368" s="13"/>
      <c r="AA368" s="13"/>
    </row>
    <row r="369" spans="1:27" x14ac:dyDescent="0.25">
      <c r="A369" s="13"/>
      <c r="B369" s="66"/>
      <c r="C369" s="13"/>
      <c r="D369" s="13"/>
      <c r="E369" s="13"/>
      <c r="F369" s="13"/>
      <c r="G369" s="13"/>
      <c r="H369" s="13"/>
      <c r="I369" s="13" t="str">
        <f xml:space="preserve"> IF(COUNT(Score!G3368:J3368)&gt;0,                                          IF(Score!AG3368 = "Positive", "Ask CRAFFT questions", "Ask CAR question only"), "")</f>
        <v/>
      </c>
      <c r="J369" s="13"/>
      <c r="K369" s="13"/>
      <c r="L369" s="13"/>
      <c r="M369" s="13"/>
      <c r="N369" s="13"/>
      <c r="O369" s="13"/>
      <c r="P369" s="13"/>
      <c r="Q369" s="13"/>
      <c r="R369" s="13"/>
      <c r="S369" s="13"/>
      <c r="T369" s="13"/>
      <c r="U369" s="13"/>
      <c r="V369" s="13"/>
      <c r="W369" s="13"/>
      <c r="X369" s="13"/>
      <c r="Y369" s="13"/>
      <c r="Z369" s="13"/>
      <c r="AA369" s="13"/>
    </row>
    <row r="370" spans="1:27" x14ac:dyDescent="0.25">
      <c r="A370" s="13"/>
      <c r="B370" s="66"/>
      <c r="C370" s="13"/>
      <c r="D370" s="13"/>
      <c r="E370" s="13"/>
      <c r="F370" s="13"/>
      <c r="G370" s="13"/>
      <c r="H370" s="13"/>
      <c r="I370" s="13" t="str">
        <f xml:space="preserve"> IF(COUNT(Score!G3369:J3369)&gt;0,                                          IF(Score!AG3369 = "Positive", "Ask CRAFFT questions", "Ask CAR question only"), "")</f>
        <v/>
      </c>
      <c r="J370" s="13"/>
      <c r="K370" s="13"/>
      <c r="L370" s="13"/>
      <c r="M370" s="13"/>
      <c r="N370" s="13"/>
      <c r="O370" s="13"/>
      <c r="P370" s="13"/>
      <c r="Q370" s="13"/>
      <c r="R370" s="13"/>
      <c r="S370" s="13"/>
      <c r="T370" s="13"/>
      <c r="U370" s="13"/>
      <c r="V370" s="13"/>
      <c r="W370" s="13"/>
      <c r="X370" s="13"/>
      <c r="Y370" s="13"/>
      <c r="Z370" s="13"/>
      <c r="AA370" s="13"/>
    </row>
    <row r="371" spans="1:27" x14ac:dyDescent="0.25">
      <c r="A371" s="13"/>
      <c r="B371" s="66"/>
      <c r="C371" s="13"/>
      <c r="D371" s="13"/>
      <c r="E371" s="13"/>
      <c r="F371" s="13"/>
      <c r="G371" s="13"/>
      <c r="H371" s="13"/>
      <c r="I371" s="13" t="str">
        <f xml:space="preserve"> IF(COUNT(Score!G3370:J3370)&gt;0,                                          IF(Score!AG3370 = "Positive", "Ask CRAFFT questions", "Ask CAR question only"), "")</f>
        <v/>
      </c>
      <c r="J371" s="13"/>
      <c r="K371" s="13"/>
      <c r="L371" s="13"/>
      <c r="M371" s="13"/>
      <c r="N371" s="13"/>
      <c r="O371" s="13"/>
      <c r="P371" s="13"/>
      <c r="Q371" s="13"/>
      <c r="R371" s="13"/>
      <c r="S371" s="13"/>
      <c r="T371" s="13"/>
      <c r="U371" s="13"/>
      <c r="V371" s="13"/>
      <c r="W371" s="13"/>
      <c r="X371" s="13"/>
      <c r="Y371" s="13"/>
      <c r="Z371" s="13"/>
      <c r="AA371" s="13"/>
    </row>
    <row r="372" spans="1:27" x14ac:dyDescent="0.25">
      <c r="A372" s="13"/>
      <c r="B372" s="66"/>
      <c r="C372" s="13"/>
      <c r="D372" s="13"/>
      <c r="E372" s="13"/>
      <c r="F372" s="13"/>
      <c r="G372" s="13"/>
      <c r="H372" s="13"/>
      <c r="I372" s="13" t="str">
        <f xml:space="preserve"> IF(COUNT(Score!G3371:J3371)&gt;0,                                          IF(Score!AG3371 = "Positive", "Ask CRAFFT questions", "Ask CAR question only"), "")</f>
        <v/>
      </c>
      <c r="J372" s="13"/>
      <c r="K372" s="13"/>
      <c r="L372" s="13"/>
      <c r="M372" s="13"/>
      <c r="N372" s="13"/>
      <c r="O372" s="13"/>
      <c r="P372" s="13"/>
      <c r="Q372" s="13"/>
      <c r="R372" s="13"/>
      <c r="S372" s="13"/>
      <c r="T372" s="13"/>
      <c r="U372" s="13"/>
      <c r="V372" s="13"/>
      <c r="W372" s="13"/>
      <c r="X372" s="13"/>
      <c r="Y372" s="13"/>
      <c r="Z372" s="13"/>
      <c r="AA372" s="13"/>
    </row>
    <row r="373" spans="1:27" x14ac:dyDescent="0.25">
      <c r="A373" s="13"/>
      <c r="B373" s="66"/>
      <c r="C373" s="13"/>
      <c r="D373" s="13"/>
      <c r="E373" s="13"/>
      <c r="F373" s="13"/>
      <c r="G373" s="13"/>
      <c r="H373" s="13"/>
      <c r="I373" s="13" t="str">
        <f xml:space="preserve"> IF(COUNT(Score!G3372:J3372)&gt;0,                                          IF(Score!AG3372 = "Positive", "Ask CRAFFT questions", "Ask CAR question only"), "")</f>
        <v/>
      </c>
      <c r="J373" s="13"/>
      <c r="K373" s="13"/>
      <c r="L373" s="13"/>
      <c r="M373" s="13"/>
      <c r="N373" s="13"/>
      <c r="O373" s="13"/>
      <c r="P373" s="13"/>
      <c r="Q373" s="13"/>
      <c r="R373" s="13"/>
      <c r="S373" s="13"/>
      <c r="T373" s="13"/>
      <c r="U373" s="13"/>
      <c r="V373" s="13"/>
      <c r="W373" s="13"/>
      <c r="X373" s="13"/>
      <c r="Y373" s="13"/>
      <c r="Z373" s="13"/>
      <c r="AA373" s="13"/>
    </row>
    <row r="374" spans="1:27" x14ac:dyDescent="0.25">
      <c r="A374" s="13"/>
      <c r="B374" s="66"/>
      <c r="C374" s="13"/>
      <c r="D374" s="13"/>
      <c r="E374" s="13"/>
      <c r="F374" s="13"/>
      <c r="G374" s="13"/>
      <c r="H374" s="13"/>
      <c r="I374" s="13" t="str">
        <f xml:space="preserve"> IF(COUNT(Score!G3373:J3373)&gt;0,                                          IF(Score!AG3373 = "Positive", "Ask CRAFFT questions", "Ask CAR question only"), "")</f>
        <v/>
      </c>
      <c r="J374" s="13"/>
      <c r="K374" s="13"/>
      <c r="L374" s="13"/>
      <c r="M374" s="13"/>
      <c r="N374" s="13"/>
      <c r="O374" s="13"/>
      <c r="P374" s="13"/>
      <c r="Q374" s="13"/>
      <c r="R374" s="13"/>
      <c r="S374" s="13"/>
      <c r="T374" s="13"/>
      <c r="U374" s="13"/>
      <c r="V374" s="13"/>
      <c r="W374" s="13"/>
      <c r="X374" s="13"/>
      <c r="Y374" s="13"/>
      <c r="Z374" s="13"/>
      <c r="AA374" s="13"/>
    </row>
    <row r="375" spans="1:27" x14ac:dyDescent="0.25">
      <c r="A375" s="13"/>
      <c r="B375" s="66"/>
      <c r="C375" s="13"/>
      <c r="D375" s="13"/>
      <c r="E375" s="13"/>
      <c r="F375" s="13"/>
      <c r="G375" s="13"/>
      <c r="H375" s="13"/>
      <c r="I375" s="13" t="str">
        <f xml:space="preserve"> IF(COUNT(Score!G3374:J3374)&gt;0,                                          IF(Score!AG3374 = "Positive", "Ask CRAFFT questions", "Ask CAR question only"), "")</f>
        <v/>
      </c>
      <c r="J375" s="13"/>
      <c r="K375" s="13"/>
      <c r="L375" s="13"/>
      <c r="M375" s="13"/>
      <c r="N375" s="13"/>
      <c r="O375" s="13"/>
      <c r="P375" s="13"/>
      <c r="Q375" s="13"/>
      <c r="R375" s="13"/>
      <c r="S375" s="13"/>
      <c r="T375" s="13"/>
      <c r="U375" s="13"/>
      <c r="V375" s="13"/>
      <c r="W375" s="13"/>
      <c r="X375" s="13"/>
      <c r="Y375" s="13"/>
      <c r="Z375" s="13"/>
      <c r="AA375" s="13"/>
    </row>
    <row r="376" spans="1:27" x14ac:dyDescent="0.25">
      <c r="A376" s="13"/>
      <c r="B376" s="66"/>
      <c r="C376" s="13"/>
      <c r="D376" s="13"/>
      <c r="E376" s="13"/>
      <c r="F376" s="13"/>
      <c r="G376" s="13"/>
      <c r="H376" s="13"/>
      <c r="I376" s="13" t="str">
        <f xml:space="preserve"> IF(COUNT(Score!G3375:J3375)&gt;0,                                          IF(Score!AG3375 = "Positive", "Ask CRAFFT questions", "Ask CAR question only"), "")</f>
        <v/>
      </c>
      <c r="J376" s="13"/>
      <c r="K376" s="13"/>
      <c r="L376" s="13"/>
      <c r="M376" s="13"/>
      <c r="N376" s="13"/>
      <c r="O376" s="13"/>
      <c r="P376" s="13"/>
      <c r="Q376" s="13"/>
      <c r="R376" s="13"/>
      <c r="S376" s="13"/>
      <c r="T376" s="13"/>
      <c r="U376" s="13"/>
      <c r="V376" s="13"/>
      <c r="W376" s="13"/>
      <c r="X376" s="13"/>
      <c r="Y376" s="13"/>
      <c r="Z376" s="13"/>
      <c r="AA376" s="13"/>
    </row>
    <row r="377" spans="1:27" x14ac:dyDescent="0.25">
      <c r="A377" s="13"/>
      <c r="B377" s="66"/>
      <c r="C377" s="13"/>
      <c r="D377" s="13"/>
      <c r="E377" s="13"/>
      <c r="F377" s="13"/>
      <c r="G377" s="13"/>
      <c r="H377" s="13"/>
      <c r="I377" s="13" t="str">
        <f xml:space="preserve"> IF(COUNT(Score!G3376:J3376)&gt;0,                                          IF(Score!AG3376 = "Positive", "Ask CRAFFT questions", "Ask CAR question only"), "")</f>
        <v/>
      </c>
      <c r="J377" s="13"/>
      <c r="K377" s="13"/>
      <c r="L377" s="13"/>
      <c r="M377" s="13"/>
      <c r="N377" s="13"/>
      <c r="O377" s="13"/>
      <c r="P377" s="13"/>
      <c r="Q377" s="13"/>
      <c r="R377" s="13"/>
      <c r="S377" s="13"/>
      <c r="T377" s="13"/>
      <c r="U377" s="13"/>
      <c r="V377" s="13"/>
      <c r="W377" s="13"/>
      <c r="X377" s="13"/>
      <c r="Y377" s="13"/>
      <c r="Z377" s="13"/>
      <c r="AA377" s="13"/>
    </row>
    <row r="378" spans="1:27" x14ac:dyDescent="0.25">
      <c r="A378" s="13"/>
      <c r="B378" s="66"/>
      <c r="C378" s="13"/>
      <c r="D378" s="13"/>
      <c r="E378" s="13"/>
      <c r="F378" s="13"/>
      <c r="G378" s="13"/>
      <c r="H378" s="13"/>
      <c r="I378" s="13" t="str">
        <f xml:space="preserve"> IF(COUNT(Score!G3377:J3377)&gt;0,                                          IF(Score!AG3377 = "Positive", "Ask CRAFFT questions", "Ask CAR question only"), "")</f>
        <v/>
      </c>
      <c r="J378" s="13"/>
      <c r="K378" s="13"/>
      <c r="L378" s="13"/>
      <c r="M378" s="13"/>
      <c r="N378" s="13"/>
      <c r="O378" s="13"/>
      <c r="P378" s="13"/>
      <c r="Q378" s="13"/>
      <c r="R378" s="13"/>
      <c r="S378" s="13"/>
      <c r="T378" s="13"/>
      <c r="U378" s="13"/>
      <c r="V378" s="13"/>
      <c r="W378" s="13"/>
      <c r="X378" s="13"/>
      <c r="Y378" s="13"/>
      <c r="Z378" s="13"/>
      <c r="AA378" s="13"/>
    </row>
    <row r="379" spans="1:27" x14ac:dyDescent="0.25">
      <c r="A379" s="13"/>
      <c r="B379" s="66"/>
      <c r="C379" s="13"/>
      <c r="D379" s="13"/>
      <c r="E379" s="13"/>
      <c r="F379" s="13"/>
      <c r="G379" s="13"/>
      <c r="H379" s="13"/>
      <c r="I379" s="13" t="str">
        <f xml:space="preserve"> IF(COUNT(Score!G3378:J3378)&gt;0,                                          IF(Score!AG3378 = "Positive", "Ask CRAFFT questions", "Ask CAR question only"), "")</f>
        <v/>
      </c>
      <c r="J379" s="13"/>
      <c r="K379" s="13"/>
      <c r="L379" s="13"/>
      <c r="M379" s="13"/>
      <c r="N379" s="13"/>
      <c r="O379" s="13"/>
      <c r="P379" s="13"/>
      <c r="Q379" s="13"/>
      <c r="R379" s="13"/>
      <c r="S379" s="13"/>
      <c r="T379" s="13"/>
      <c r="U379" s="13"/>
      <c r="V379" s="13"/>
      <c r="W379" s="13"/>
      <c r="X379" s="13"/>
      <c r="Y379" s="13"/>
      <c r="Z379" s="13"/>
      <c r="AA379" s="13"/>
    </row>
    <row r="380" spans="1:27" x14ac:dyDescent="0.25">
      <c r="A380" s="13"/>
      <c r="B380" s="66"/>
      <c r="C380" s="13"/>
      <c r="D380" s="13"/>
      <c r="E380" s="13"/>
      <c r="F380" s="13"/>
      <c r="G380" s="13"/>
      <c r="H380" s="13"/>
      <c r="I380" s="13" t="str">
        <f xml:space="preserve"> IF(COUNT(Score!G3379:J3379)&gt;0,                                          IF(Score!AG3379 = "Positive", "Ask CRAFFT questions", "Ask CAR question only"), "")</f>
        <v/>
      </c>
      <c r="J380" s="13"/>
      <c r="K380" s="13"/>
      <c r="L380" s="13"/>
      <c r="M380" s="13"/>
      <c r="N380" s="13"/>
      <c r="O380" s="13"/>
      <c r="P380" s="13"/>
      <c r="Q380" s="13"/>
      <c r="R380" s="13"/>
      <c r="S380" s="13"/>
      <c r="T380" s="13"/>
      <c r="U380" s="13"/>
      <c r="V380" s="13"/>
      <c r="W380" s="13"/>
      <c r="X380" s="13"/>
      <c r="Y380" s="13"/>
      <c r="Z380" s="13"/>
      <c r="AA380" s="13"/>
    </row>
    <row r="381" spans="1:27" x14ac:dyDescent="0.25">
      <c r="A381" s="13"/>
      <c r="B381" s="66"/>
      <c r="C381" s="13"/>
      <c r="D381" s="13"/>
      <c r="E381" s="13"/>
      <c r="F381" s="13"/>
      <c r="G381" s="13"/>
      <c r="H381" s="13"/>
      <c r="I381" s="13" t="str">
        <f xml:space="preserve"> IF(COUNT(Score!G3380:J3380)&gt;0,                                          IF(Score!AG3380 = "Positive", "Ask CRAFFT questions", "Ask CAR question only"), "")</f>
        <v/>
      </c>
      <c r="J381" s="13"/>
      <c r="K381" s="13"/>
      <c r="L381" s="13"/>
      <c r="M381" s="13"/>
      <c r="N381" s="13"/>
      <c r="O381" s="13"/>
      <c r="P381" s="13"/>
      <c r="Q381" s="13"/>
      <c r="R381" s="13"/>
      <c r="S381" s="13"/>
      <c r="T381" s="13"/>
      <c r="U381" s="13"/>
      <c r="V381" s="13"/>
      <c r="W381" s="13"/>
      <c r="X381" s="13"/>
      <c r="Y381" s="13"/>
      <c r="Z381" s="13"/>
      <c r="AA381" s="13"/>
    </row>
    <row r="382" spans="1:27" x14ac:dyDescent="0.25">
      <c r="A382" s="13"/>
      <c r="B382" s="66"/>
      <c r="C382" s="13"/>
      <c r="D382" s="13"/>
      <c r="E382" s="13"/>
      <c r="F382" s="13"/>
      <c r="G382" s="13"/>
      <c r="H382" s="13"/>
      <c r="I382" s="13" t="str">
        <f xml:space="preserve"> IF(COUNT(Score!G3381:J3381)&gt;0,                                          IF(Score!AG3381 = "Positive", "Ask CRAFFT questions", "Ask CAR question only"), "")</f>
        <v/>
      </c>
      <c r="J382" s="13"/>
      <c r="K382" s="13"/>
      <c r="L382" s="13"/>
      <c r="M382" s="13"/>
      <c r="N382" s="13"/>
      <c r="O382" s="13"/>
      <c r="P382" s="13"/>
      <c r="Q382" s="13"/>
      <c r="R382" s="13"/>
      <c r="S382" s="13"/>
      <c r="T382" s="13"/>
      <c r="U382" s="13"/>
      <c r="V382" s="13"/>
      <c r="W382" s="13"/>
      <c r="X382" s="13"/>
      <c r="Y382" s="13"/>
      <c r="Z382" s="13"/>
      <c r="AA382" s="13"/>
    </row>
    <row r="383" spans="1:27" x14ac:dyDescent="0.25">
      <c r="A383" s="13"/>
      <c r="B383" s="66"/>
      <c r="C383" s="13"/>
      <c r="D383" s="13"/>
      <c r="E383" s="13"/>
      <c r="F383" s="13"/>
      <c r="G383" s="13"/>
      <c r="H383" s="13"/>
      <c r="I383" s="13" t="str">
        <f xml:space="preserve"> IF(COUNT(Score!G3382:J3382)&gt;0,                                          IF(Score!AG3382 = "Positive", "Ask CRAFFT questions", "Ask CAR question only"), "")</f>
        <v/>
      </c>
      <c r="J383" s="13"/>
      <c r="K383" s="13"/>
      <c r="L383" s="13"/>
      <c r="M383" s="13"/>
      <c r="N383" s="13"/>
      <c r="O383" s="13"/>
      <c r="P383" s="13"/>
      <c r="Q383" s="13"/>
      <c r="R383" s="13"/>
      <c r="S383" s="13"/>
      <c r="T383" s="13"/>
      <c r="U383" s="13"/>
      <c r="V383" s="13"/>
      <c r="W383" s="13"/>
      <c r="X383" s="13"/>
      <c r="Y383" s="13"/>
      <c r="Z383" s="13"/>
      <c r="AA383" s="13"/>
    </row>
    <row r="384" spans="1:27" x14ac:dyDescent="0.25">
      <c r="A384" s="13"/>
      <c r="B384" s="66"/>
      <c r="C384" s="13"/>
      <c r="D384" s="13"/>
      <c r="E384" s="13"/>
      <c r="F384" s="13"/>
      <c r="G384" s="13"/>
      <c r="H384" s="13"/>
      <c r="I384" s="13" t="str">
        <f xml:space="preserve"> IF(COUNT(Score!G3383:J3383)&gt;0,                                          IF(Score!AG3383 = "Positive", "Ask CRAFFT questions", "Ask CAR question only"), "")</f>
        <v/>
      </c>
      <c r="J384" s="13"/>
      <c r="K384" s="13"/>
      <c r="L384" s="13"/>
      <c r="M384" s="13"/>
      <c r="N384" s="13"/>
      <c r="O384" s="13"/>
      <c r="P384" s="13"/>
      <c r="Q384" s="13"/>
      <c r="R384" s="13"/>
      <c r="S384" s="13"/>
      <c r="T384" s="13"/>
      <c r="U384" s="13"/>
      <c r="V384" s="13"/>
      <c r="W384" s="13"/>
      <c r="X384" s="13"/>
      <c r="Y384" s="13"/>
      <c r="Z384" s="13"/>
      <c r="AA384" s="13"/>
    </row>
    <row r="385" spans="1:27" x14ac:dyDescent="0.25">
      <c r="A385" s="13"/>
      <c r="B385" s="66"/>
      <c r="C385" s="13"/>
      <c r="D385" s="13"/>
      <c r="E385" s="13"/>
      <c r="F385" s="13"/>
      <c r="G385" s="13"/>
      <c r="H385" s="13"/>
      <c r="I385" s="13" t="str">
        <f xml:space="preserve"> IF(COUNT(Score!G3384:J3384)&gt;0,                                          IF(Score!AG3384 = "Positive", "Ask CRAFFT questions", "Ask CAR question only"), "")</f>
        <v/>
      </c>
      <c r="J385" s="13"/>
      <c r="K385" s="13"/>
      <c r="L385" s="13"/>
      <c r="M385" s="13"/>
      <c r="N385" s="13"/>
      <c r="O385" s="13"/>
      <c r="P385" s="13"/>
      <c r="Q385" s="13"/>
      <c r="R385" s="13"/>
      <c r="S385" s="13"/>
      <c r="T385" s="13"/>
      <c r="U385" s="13"/>
      <c r="V385" s="13"/>
      <c r="W385" s="13"/>
      <c r="X385" s="13"/>
      <c r="Y385" s="13"/>
      <c r="Z385" s="13"/>
      <c r="AA385" s="13"/>
    </row>
    <row r="386" spans="1:27" x14ac:dyDescent="0.25">
      <c r="A386" s="13"/>
      <c r="B386" s="66"/>
      <c r="C386" s="13"/>
      <c r="D386" s="13"/>
      <c r="E386" s="13"/>
      <c r="F386" s="13"/>
      <c r="G386" s="13"/>
      <c r="H386" s="13"/>
      <c r="I386" s="13" t="str">
        <f xml:space="preserve"> IF(COUNT(Score!G3385:J3385)&gt;0,                                          IF(Score!AG3385 = "Positive", "Ask CRAFFT questions", "Ask CAR question only"), "")</f>
        <v/>
      </c>
      <c r="J386" s="13"/>
      <c r="K386" s="13"/>
      <c r="L386" s="13"/>
      <c r="M386" s="13"/>
      <c r="N386" s="13"/>
      <c r="O386" s="13"/>
      <c r="P386" s="13"/>
      <c r="Q386" s="13"/>
      <c r="R386" s="13"/>
      <c r="S386" s="13"/>
      <c r="T386" s="13"/>
      <c r="U386" s="13"/>
      <c r="V386" s="13"/>
      <c r="W386" s="13"/>
      <c r="X386" s="13"/>
      <c r="Y386" s="13"/>
      <c r="Z386" s="13"/>
      <c r="AA386" s="13"/>
    </row>
    <row r="387" spans="1:27" x14ac:dyDescent="0.25">
      <c r="A387" s="13"/>
      <c r="B387" s="66"/>
      <c r="C387" s="13"/>
      <c r="D387" s="13"/>
      <c r="E387" s="13"/>
      <c r="F387" s="13"/>
      <c r="G387" s="13"/>
      <c r="H387" s="13"/>
      <c r="I387" s="13" t="str">
        <f xml:space="preserve"> IF(COUNT(Score!G3386:J3386)&gt;0,                                          IF(Score!AG3386 = "Positive", "Ask CRAFFT questions", "Ask CAR question only"), "")</f>
        <v/>
      </c>
      <c r="J387" s="13"/>
      <c r="K387" s="13"/>
      <c r="L387" s="13"/>
      <c r="M387" s="13"/>
      <c r="N387" s="13"/>
      <c r="O387" s="13"/>
      <c r="P387" s="13"/>
      <c r="Q387" s="13"/>
      <c r="R387" s="13"/>
      <c r="S387" s="13"/>
      <c r="T387" s="13"/>
      <c r="U387" s="13"/>
      <c r="V387" s="13"/>
      <c r="W387" s="13"/>
      <c r="X387" s="13"/>
      <c r="Y387" s="13"/>
      <c r="Z387" s="13"/>
      <c r="AA387" s="13"/>
    </row>
    <row r="388" spans="1:27" x14ac:dyDescent="0.25">
      <c r="A388" s="13"/>
      <c r="B388" s="66"/>
      <c r="C388" s="13"/>
      <c r="D388" s="13"/>
      <c r="E388" s="13"/>
      <c r="F388" s="13"/>
      <c r="G388" s="13"/>
      <c r="H388" s="13"/>
      <c r="I388" s="13" t="str">
        <f xml:space="preserve"> IF(COUNT(Score!G3387:J3387)&gt;0,                                          IF(Score!AG3387 = "Positive", "Ask CRAFFT questions", "Ask CAR question only"), "")</f>
        <v/>
      </c>
      <c r="J388" s="13"/>
      <c r="K388" s="13"/>
      <c r="L388" s="13"/>
      <c r="M388" s="13"/>
      <c r="N388" s="13"/>
      <c r="O388" s="13"/>
      <c r="P388" s="13"/>
      <c r="Q388" s="13"/>
      <c r="R388" s="13"/>
      <c r="S388" s="13"/>
      <c r="T388" s="13"/>
      <c r="U388" s="13"/>
      <c r="V388" s="13"/>
      <c r="W388" s="13"/>
      <c r="X388" s="13"/>
      <c r="Y388" s="13"/>
      <c r="Z388" s="13"/>
      <c r="AA388" s="13"/>
    </row>
    <row r="389" spans="1:27" x14ac:dyDescent="0.25">
      <c r="A389" s="13"/>
      <c r="B389" s="66"/>
      <c r="C389" s="13"/>
      <c r="D389" s="13"/>
      <c r="E389" s="13"/>
      <c r="F389" s="13"/>
      <c r="G389" s="13"/>
      <c r="H389" s="13"/>
      <c r="I389" s="13" t="str">
        <f xml:space="preserve"> IF(COUNT(Score!G3388:J3388)&gt;0,                                          IF(Score!AG3388 = "Positive", "Ask CRAFFT questions", "Ask CAR question only"), "")</f>
        <v/>
      </c>
      <c r="J389" s="13"/>
      <c r="K389" s="13"/>
      <c r="L389" s="13"/>
      <c r="M389" s="13"/>
      <c r="N389" s="13"/>
      <c r="O389" s="13"/>
      <c r="P389" s="13"/>
      <c r="Q389" s="13"/>
      <c r="R389" s="13"/>
      <c r="S389" s="13"/>
      <c r="T389" s="13"/>
      <c r="U389" s="13"/>
      <c r="V389" s="13"/>
      <c r="W389" s="13"/>
      <c r="X389" s="13"/>
      <c r="Y389" s="13"/>
      <c r="Z389" s="13"/>
      <c r="AA389" s="13"/>
    </row>
    <row r="390" spans="1:27" x14ac:dyDescent="0.25">
      <c r="A390" s="13"/>
      <c r="B390" s="66"/>
      <c r="C390" s="13"/>
      <c r="D390" s="13"/>
      <c r="E390" s="13"/>
      <c r="F390" s="13"/>
      <c r="G390" s="13"/>
      <c r="H390" s="13"/>
      <c r="I390" s="13" t="str">
        <f xml:space="preserve"> IF(COUNT(Score!G3389:J3389)&gt;0,                                          IF(Score!AG3389 = "Positive", "Ask CRAFFT questions", "Ask CAR question only"), "")</f>
        <v/>
      </c>
      <c r="J390" s="13"/>
      <c r="K390" s="13"/>
      <c r="L390" s="13"/>
      <c r="M390" s="13"/>
      <c r="N390" s="13"/>
      <c r="O390" s="13"/>
      <c r="P390" s="13"/>
      <c r="Q390" s="13"/>
      <c r="R390" s="13"/>
      <c r="S390" s="13"/>
      <c r="T390" s="13"/>
      <c r="U390" s="13"/>
      <c r="V390" s="13"/>
      <c r="W390" s="13"/>
      <c r="X390" s="13"/>
      <c r="Y390" s="13"/>
      <c r="Z390" s="13"/>
      <c r="AA390" s="13"/>
    </row>
    <row r="391" spans="1:27" x14ac:dyDescent="0.25">
      <c r="A391" s="13"/>
      <c r="B391" s="66"/>
      <c r="C391" s="13"/>
      <c r="D391" s="13"/>
      <c r="E391" s="13"/>
      <c r="F391" s="13"/>
      <c r="G391" s="13"/>
      <c r="H391" s="13"/>
      <c r="I391" s="13" t="str">
        <f xml:space="preserve"> IF(COUNT(Score!G3390:J3390)&gt;0,                                          IF(Score!AG3390 = "Positive", "Ask CRAFFT questions", "Ask CAR question only"), "")</f>
        <v/>
      </c>
      <c r="J391" s="13"/>
      <c r="K391" s="13"/>
      <c r="L391" s="13"/>
      <c r="M391" s="13"/>
      <c r="N391" s="13"/>
      <c r="O391" s="13"/>
      <c r="P391" s="13"/>
      <c r="Q391" s="13"/>
      <c r="R391" s="13"/>
      <c r="S391" s="13"/>
      <c r="T391" s="13"/>
      <c r="U391" s="13"/>
      <c r="V391" s="13"/>
      <c r="W391" s="13"/>
      <c r="X391" s="13"/>
      <c r="Y391" s="13"/>
      <c r="Z391" s="13"/>
      <c r="AA391" s="13"/>
    </row>
    <row r="392" spans="1:27" x14ac:dyDescent="0.25">
      <c r="A392" s="13"/>
      <c r="B392" s="66"/>
      <c r="C392" s="13"/>
      <c r="D392" s="13"/>
      <c r="E392" s="13"/>
      <c r="F392" s="13"/>
      <c r="G392" s="13"/>
      <c r="H392" s="13"/>
      <c r="I392" s="13" t="str">
        <f xml:space="preserve"> IF(COUNT(Score!G3391:J3391)&gt;0,                                          IF(Score!AG3391 = "Positive", "Ask CRAFFT questions", "Ask CAR question only"), "")</f>
        <v/>
      </c>
      <c r="J392" s="13"/>
      <c r="K392" s="13"/>
      <c r="L392" s="13"/>
      <c r="M392" s="13"/>
      <c r="N392" s="13"/>
      <c r="O392" s="13"/>
      <c r="P392" s="13"/>
      <c r="Q392" s="13"/>
      <c r="R392" s="13"/>
      <c r="S392" s="13"/>
      <c r="T392" s="13"/>
      <c r="U392" s="13"/>
      <c r="V392" s="13"/>
      <c r="W392" s="13"/>
      <c r="X392" s="13"/>
      <c r="Y392" s="13"/>
      <c r="Z392" s="13"/>
      <c r="AA392" s="13"/>
    </row>
    <row r="393" spans="1:27" x14ac:dyDescent="0.25">
      <c r="A393" s="13"/>
      <c r="B393" s="66"/>
      <c r="C393" s="13"/>
      <c r="D393" s="13"/>
      <c r="E393" s="13"/>
      <c r="F393" s="13"/>
      <c r="G393" s="13"/>
      <c r="H393" s="13"/>
      <c r="I393" s="13" t="str">
        <f xml:space="preserve"> IF(COUNT(Score!G3392:J3392)&gt;0,                                          IF(Score!AG3392 = "Positive", "Ask CRAFFT questions", "Ask CAR question only"), "")</f>
        <v/>
      </c>
      <c r="J393" s="13"/>
      <c r="K393" s="13"/>
      <c r="L393" s="13"/>
      <c r="M393" s="13"/>
      <c r="N393" s="13"/>
      <c r="O393" s="13"/>
      <c r="P393" s="13"/>
      <c r="Q393" s="13"/>
      <c r="R393" s="13"/>
      <c r="S393" s="13"/>
      <c r="T393" s="13"/>
      <c r="U393" s="13"/>
      <c r="V393" s="13"/>
      <c r="W393" s="13"/>
      <c r="X393" s="13"/>
      <c r="Y393" s="13"/>
      <c r="Z393" s="13"/>
      <c r="AA393" s="13"/>
    </row>
    <row r="394" spans="1:27" x14ac:dyDescent="0.25">
      <c r="A394" s="13"/>
      <c r="B394" s="66"/>
      <c r="C394" s="13"/>
      <c r="D394" s="13"/>
      <c r="E394" s="13"/>
      <c r="F394" s="13"/>
      <c r="G394" s="13"/>
      <c r="H394" s="13"/>
      <c r="I394" s="13" t="str">
        <f xml:space="preserve"> IF(COUNT(Score!G3393:J3393)&gt;0,                                          IF(Score!AG3393 = "Positive", "Ask CRAFFT questions", "Ask CAR question only"), "")</f>
        <v/>
      </c>
      <c r="J394" s="13"/>
      <c r="K394" s="13"/>
      <c r="L394" s="13"/>
      <c r="M394" s="13"/>
      <c r="N394" s="13"/>
      <c r="O394" s="13"/>
      <c r="P394" s="13"/>
      <c r="Q394" s="13"/>
      <c r="R394" s="13"/>
      <c r="S394" s="13"/>
      <c r="T394" s="13"/>
      <c r="U394" s="13"/>
      <c r="V394" s="13"/>
      <c r="W394" s="13"/>
      <c r="X394" s="13"/>
      <c r="Y394" s="13"/>
      <c r="Z394" s="13"/>
      <c r="AA394" s="13"/>
    </row>
    <row r="395" spans="1:27" x14ac:dyDescent="0.25">
      <c r="A395" s="13"/>
      <c r="B395" s="66"/>
      <c r="C395" s="13"/>
      <c r="D395" s="13"/>
      <c r="E395" s="13"/>
      <c r="F395" s="13"/>
      <c r="G395" s="13"/>
      <c r="H395" s="13"/>
      <c r="I395" s="13" t="str">
        <f xml:space="preserve"> IF(COUNT(Score!G3394:J3394)&gt;0,                                          IF(Score!AG3394 = "Positive", "Ask CRAFFT questions", "Ask CAR question only"), "")</f>
        <v/>
      </c>
      <c r="J395" s="13"/>
      <c r="K395" s="13"/>
      <c r="L395" s="13"/>
      <c r="M395" s="13"/>
      <c r="N395" s="13"/>
      <c r="O395" s="13"/>
      <c r="P395" s="13"/>
      <c r="Q395" s="13"/>
      <c r="R395" s="13"/>
      <c r="S395" s="13"/>
      <c r="T395" s="13"/>
      <c r="U395" s="13"/>
      <c r="V395" s="13"/>
      <c r="W395" s="13"/>
      <c r="X395" s="13"/>
      <c r="Y395" s="13"/>
      <c r="Z395" s="13"/>
      <c r="AA395" s="13"/>
    </row>
    <row r="396" spans="1:27" x14ac:dyDescent="0.25">
      <c r="A396" s="13"/>
      <c r="B396" s="66"/>
      <c r="C396" s="13"/>
      <c r="D396" s="13"/>
      <c r="E396" s="13"/>
      <c r="F396" s="13"/>
      <c r="G396" s="13"/>
      <c r="H396" s="13"/>
      <c r="I396" s="13" t="str">
        <f xml:space="preserve"> IF(COUNT(Score!G3395:J3395)&gt;0,                                          IF(Score!AG3395 = "Positive", "Ask CRAFFT questions", "Ask CAR question only"), "")</f>
        <v/>
      </c>
      <c r="J396" s="13"/>
      <c r="K396" s="13"/>
      <c r="L396" s="13"/>
      <c r="M396" s="13"/>
      <c r="N396" s="13"/>
      <c r="O396" s="13"/>
      <c r="P396" s="13"/>
      <c r="Q396" s="13"/>
      <c r="R396" s="13"/>
      <c r="S396" s="13"/>
      <c r="T396" s="13"/>
      <c r="U396" s="13"/>
      <c r="V396" s="13"/>
      <c r="W396" s="13"/>
      <c r="X396" s="13"/>
      <c r="Y396" s="13"/>
      <c r="Z396" s="13"/>
      <c r="AA396" s="13"/>
    </row>
    <row r="397" spans="1:27" x14ac:dyDescent="0.25">
      <c r="A397" s="13"/>
      <c r="B397" s="66"/>
      <c r="C397" s="13"/>
      <c r="D397" s="13"/>
      <c r="E397" s="13"/>
      <c r="F397" s="13"/>
      <c r="G397" s="13"/>
      <c r="H397" s="13"/>
      <c r="I397" s="13" t="str">
        <f xml:space="preserve"> IF(COUNT(Score!G3396:J3396)&gt;0,                                          IF(Score!AG3396 = "Positive", "Ask CRAFFT questions", "Ask CAR question only"), "")</f>
        <v/>
      </c>
      <c r="J397" s="13"/>
      <c r="K397" s="13"/>
      <c r="L397" s="13"/>
      <c r="M397" s="13"/>
      <c r="N397" s="13"/>
      <c r="O397" s="13"/>
      <c r="P397" s="13"/>
      <c r="Q397" s="13"/>
      <c r="R397" s="13"/>
      <c r="S397" s="13"/>
      <c r="T397" s="13"/>
      <c r="U397" s="13"/>
      <c r="V397" s="13"/>
      <c r="W397" s="13"/>
      <c r="X397" s="13"/>
      <c r="Y397" s="13"/>
      <c r="Z397" s="13"/>
      <c r="AA397" s="13"/>
    </row>
    <row r="398" spans="1:27" x14ac:dyDescent="0.25">
      <c r="A398" s="13"/>
      <c r="B398" s="66"/>
      <c r="C398" s="13"/>
      <c r="D398" s="13"/>
      <c r="E398" s="13"/>
      <c r="F398" s="13"/>
      <c r="G398" s="13"/>
      <c r="H398" s="13"/>
      <c r="I398" s="13" t="str">
        <f xml:space="preserve"> IF(COUNT(Score!G3397:J3397)&gt;0,                                          IF(Score!AG3397 = "Positive", "Ask CRAFFT questions", "Ask CAR question only"), "")</f>
        <v/>
      </c>
      <c r="J398" s="13"/>
      <c r="K398" s="13"/>
      <c r="L398" s="13"/>
      <c r="M398" s="13"/>
      <c r="N398" s="13"/>
      <c r="O398" s="13"/>
      <c r="P398" s="13"/>
      <c r="Q398" s="13"/>
      <c r="R398" s="13"/>
      <c r="S398" s="13"/>
      <c r="T398" s="13"/>
      <c r="U398" s="13"/>
      <c r="V398" s="13"/>
      <c r="W398" s="13"/>
      <c r="X398" s="13"/>
      <c r="Y398" s="13"/>
      <c r="Z398" s="13"/>
      <c r="AA398" s="13"/>
    </row>
    <row r="399" spans="1:27" x14ac:dyDescent="0.25">
      <c r="A399" s="13"/>
      <c r="B399" s="66"/>
      <c r="C399" s="13"/>
      <c r="D399" s="13"/>
      <c r="E399" s="13"/>
      <c r="F399" s="13"/>
      <c r="G399" s="13"/>
      <c r="H399" s="13"/>
      <c r="I399" s="13" t="str">
        <f xml:space="preserve"> IF(COUNT(Score!G3398:J3398)&gt;0,                                          IF(Score!AG3398 = "Positive", "Ask CRAFFT questions", "Ask CAR question only"), "")</f>
        <v/>
      </c>
      <c r="J399" s="13"/>
      <c r="K399" s="13"/>
      <c r="L399" s="13"/>
      <c r="M399" s="13"/>
      <c r="N399" s="13"/>
      <c r="O399" s="13"/>
      <c r="P399" s="13"/>
      <c r="Q399" s="13"/>
      <c r="R399" s="13"/>
      <c r="S399" s="13"/>
      <c r="T399" s="13"/>
      <c r="U399" s="13"/>
      <c r="V399" s="13"/>
      <c r="W399" s="13"/>
      <c r="X399" s="13"/>
      <c r="Y399" s="13"/>
      <c r="Z399" s="13"/>
      <c r="AA399" s="13"/>
    </row>
    <row r="400" spans="1:27" x14ac:dyDescent="0.25">
      <c r="A400" s="13"/>
      <c r="B400" s="66"/>
      <c r="C400" s="13"/>
      <c r="D400" s="13"/>
      <c r="E400" s="13"/>
      <c r="F400" s="13"/>
      <c r="G400" s="13"/>
      <c r="H400" s="13"/>
      <c r="I400" s="13" t="str">
        <f xml:space="preserve"> IF(COUNT(Score!G3399:J3399)&gt;0,                                          IF(Score!AG3399 = "Positive", "Ask CRAFFT questions", "Ask CAR question only"), "")</f>
        <v/>
      </c>
      <c r="J400" s="13"/>
      <c r="K400" s="13"/>
      <c r="L400" s="13"/>
      <c r="M400" s="13"/>
      <c r="N400" s="13"/>
      <c r="O400" s="13"/>
      <c r="P400" s="13"/>
      <c r="Q400" s="13"/>
      <c r="R400" s="13"/>
      <c r="S400" s="13"/>
      <c r="T400" s="13"/>
      <c r="U400" s="13"/>
      <c r="V400" s="13"/>
      <c r="W400" s="13"/>
      <c r="X400" s="13"/>
      <c r="Y400" s="13"/>
      <c r="Z400" s="13"/>
      <c r="AA400" s="13"/>
    </row>
    <row r="401" spans="1:27" x14ac:dyDescent="0.25">
      <c r="A401" s="13"/>
      <c r="B401" s="66"/>
      <c r="C401" s="13"/>
      <c r="D401" s="13"/>
      <c r="E401" s="13"/>
      <c r="F401" s="13"/>
      <c r="G401" s="13"/>
      <c r="H401" s="13"/>
      <c r="I401" s="13" t="str">
        <f xml:space="preserve"> IF(COUNT(Score!G3400:J3400)&gt;0,                                          IF(Score!AG3400 = "Positive", "Ask CRAFFT questions", "Ask CAR question only"), "")</f>
        <v/>
      </c>
      <c r="J401" s="13"/>
      <c r="K401" s="13"/>
      <c r="L401" s="13"/>
      <c r="M401" s="13"/>
      <c r="N401" s="13"/>
      <c r="O401" s="13"/>
      <c r="P401" s="13"/>
      <c r="Q401" s="13"/>
      <c r="R401" s="13"/>
      <c r="S401" s="13"/>
      <c r="T401" s="13"/>
      <c r="U401" s="13"/>
      <c r="V401" s="13"/>
      <c r="W401" s="13"/>
      <c r="X401" s="13"/>
      <c r="Y401" s="13"/>
      <c r="Z401" s="13"/>
      <c r="AA401" s="13"/>
    </row>
    <row r="402" spans="1:27" x14ac:dyDescent="0.25">
      <c r="A402" s="13"/>
      <c r="B402" s="66"/>
      <c r="C402" s="13"/>
      <c r="D402" s="13"/>
      <c r="E402" s="13"/>
      <c r="F402" s="13"/>
      <c r="G402" s="13"/>
      <c r="H402" s="13"/>
      <c r="I402" s="13" t="str">
        <f xml:space="preserve"> IF(COUNT(Score!G3401:J3401)&gt;0,                                          IF(Score!AG3401 = "Positive", "Ask CRAFFT questions", "Ask CAR question only"), "")</f>
        <v/>
      </c>
      <c r="J402" s="13"/>
      <c r="K402" s="13"/>
      <c r="L402" s="13"/>
      <c r="M402" s="13"/>
      <c r="N402" s="13"/>
      <c r="O402" s="13"/>
      <c r="P402" s="13"/>
      <c r="Q402" s="13"/>
      <c r="R402" s="13"/>
      <c r="S402" s="13"/>
      <c r="T402" s="13"/>
      <c r="U402" s="13"/>
      <c r="V402" s="13"/>
      <c r="W402" s="13"/>
      <c r="X402" s="13"/>
      <c r="Y402" s="13"/>
      <c r="Z402" s="13"/>
      <c r="AA402" s="13"/>
    </row>
    <row r="403" spans="1:27" x14ac:dyDescent="0.25">
      <c r="A403" s="13"/>
      <c r="B403" s="66"/>
      <c r="C403" s="13"/>
      <c r="D403" s="13"/>
      <c r="E403" s="13"/>
      <c r="F403" s="13"/>
      <c r="G403" s="13"/>
      <c r="H403" s="13"/>
      <c r="I403" s="13" t="str">
        <f xml:space="preserve"> IF(COUNT(Score!G3402:J3402)&gt;0,                                          IF(Score!AG3402 = "Positive", "Ask CRAFFT questions", "Ask CAR question only"), "")</f>
        <v/>
      </c>
      <c r="J403" s="13"/>
      <c r="K403" s="13"/>
      <c r="L403" s="13"/>
      <c r="M403" s="13"/>
      <c r="N403" s="13"/>
      <c r="O403" s="13"/>
      <c r="P403" s="13"/>
      <c r="Q403" s="13"/>
      <c r="R403" s="13"/>
      <c r="S403" s="13"/>
      <c r="T403" s="13"/>
      <c r="U403" s="13"/>
      <c r="V403" s="13"/>
      <c r="W403" s="13"/>
      <c r="X403" s="13"/>
      <c r="Y403" s="13"/>
      <c r="Z403" s="13"/>
      <c r="AA403" s="13"/>
    </row>
    <row r="404" spans="1:27" x14ac:dyDescent="0.25">
      <c r="A404" s="13"/>
      <c r="B404" s="66"/>
      <c r="C404" s="13"/>
      <c r="D404" s="13"/>
      <c r="E404" s="13"/>
      <c r="F404" s="13"/>
      <c r="G404" s="13"/>
      <c r="H404" s="13"/>
      <c r="I404" s="13" t="str">
        <f xml:space="preserve"> IF(COUNT(Score!G3403:J3403)&gt;0,                                          IF(Score!AG3403 = "Positive", "Ask CRAFFT questions", "Ask CAR question only"), "")</f>
        <v/>
      </c>
      <c r="J404" s="13"/>
      <c r="K404" s="13"/>
      <c r="L404" s="13"/>
      <c r="M404" s="13"/>
      <c r="N404" s="13"/>
      <c r="O404" s="13"/>
      <c r="P404" s="13"/>
      <c r="Q404" s="13"/>
      <c r="R404" s="13"/>
      <c r="S404" s="13"/>
      <c r="T404" s="13"/>
      <c r="U404" s="13"/>
      <c r="V404" s="13"/>
      <c r="W404" s="13"/>
      <c r="X404" s="13"/>
      <c r="Y404" s="13"/>
      <c r="Z404" s="13"/>
      <c r="AA404" s="13"/>
    </row>
    <row r="405" spans="1:27" x14ac:dyDescent="0.25">
      <c r="A405" s="13"/>
      <c r="B405" s="66"/>
      <c r="C405" s="13"/>
      <c r="D405" s="13"/>
      <c r="E405" s="13"/>
      <c r="F405" s="13"/>
      <c r="G405" s="13"/>
      <c r="H405" s="13"/>
      <c r="I405" s="13" t="str">
        <f xml:space="preserve"> IF(COUNT(Score!G3404:J3404)&gt;0,                                          IF(Score!AG3404 = "Positive", "Ask CRAFFT questions", "Ask CAR question only"), "")</f>
        <v/>
      </c>
      <c r="J405" s="13"/>
      <c r="K405" s="13"/>
      <c r="L405" s="13"/>
      <c r="M405" s="13"/>
      <c r="N405" s="13"/>
      <c r="O405" s="13"/>
      <c r="P405" s="13"/>
      <c r="Q405" s="13"/>
      <c r="R405" s="13"/>
      <c r="S405" s="13"/>
      <c r="T405" s="13"/>
      <c r="U405" s="13"/>
      <c r="V405" s="13"/>
      <c r="W405" s="13"/>
      <c r="X405" s="13"/>
      <c r="Y405" s="13"/>
      <c r="Z405" s="13"/>
      <c r="AA405" s="13"/>
    </row>
    <row r="406" spans="1:27" x14ac:dyDescent="0.25">
      <c r="A406" s="13"/>
      <c r="B406" s="66"/>
      <c r="C406" s="13"/>
      <c r="D406" s="13"/>
      <c r="E406" s="13"/>
      <c r="F406" s="13"/>
      <c r="G406" s="13"/>
      <c r="H406" s="13"/>
      <c r="I406" s="13" t="str">
        <f xml:space="preserve"> IF(COUNT(Score!G3405:J3405)&gt;0,                                          IF(Score!AG3405 = "Positive", "Ask CRAFFT questions", "Ask CAR question only"), "")</f>
        <v/>
      </c>
      <c r="J406" s="13"/>
      <c r="K406" s="13"/>
      <c r="L406" s="13"/>
      <c r="M406" s="13"/>
      <c r="N406" s="13"/>
      <c r="O406" s="13"/>
      <c r="P406" s="13"/>
      <c r="Q406" s="13"/>
      <c r="R406" s="13"/>
      <c r="S406" s="13"/>
      <c r="T406" s="13"/>
      <c r="U406" s="13"/>
      <c r="V406" s="13"/>
      <c r="W406" s="13"/>
      <c r="X406" s="13"/>
      <c r="Y406" s="13"/>
      <c r="Z406" s="13"/>
      <c r="AA406" s="13"/>
    </row>
    <row r="407" spans="1:27" x14ac:dyDescent="0.25">
      <c r="A407" s="13"/>
      <c r="B407" s="66"/>
      <c r="C407" s="13"/>
      <c r="D407" s="13"/>
      <c r="E407" s="13"/>
      <c r="F407" s="13"/>
      <c r="G407" s="13"/>
      <c r="H407" s="13"/>
      <c r="I407" s="13" t="str">
        <f xml:space="preserve"> IF(COUNT(Score!G3406:J3406)&gt;0,                                          IF(Score!AG3406 = "Positive", "Ask CRAFFT questions", "Ask CAR question only"), "")</f>
        <v/>
      </c>
      <c r="J407" s="13"/>
      <c r="K407" s="13"/>
      <c r="L407" s="13"/>
      <c r="M407" s="13"/>
      <c r="N407" s="13"/>
      <c r="O407" s="13"/>
      <c r="P407" s="13"/>
      <c r="Q407" s="13"/>
      <c r="R407" s="13"/>
      <c r="S407" s="13"/>
      <c r="T407" s="13"/>
      <c r="U407" s="13"/>
      <c r="V407" s="13"/>
      <c r="W407" s="13"/>
      <c r="X407" s="13"/>
      <c r="Y407" s="13"/>
      <c r="Z407" s="13"/>
      <c r="AA407" s="13"/>
    </row>
    <row r="408" spans="1:27" x14ac:dyDescent="0.25">
      <c r="A408" s="13"/>
      <c r="B408" s="66"/>
      <c r="C408" s="13"/>
      <c r="D408" s="13"/>
      <c r="E408" s="13"/>
      <c r="F408" s="13"/>
      <c r="G408" s="13"/>
      <c r="H408" s="13"/>
      <c r="I408" s="13" t="str">
        <f xml:space="preserve"> IF(COUNT(Score!G3407:J3407)&gt;0,                                          IF(Score!AG3407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row>
    <row r="409" spans="1:27" x14ac:dyDescent="0.25">
      <c r="A409" s="13"/>
      <c r="B409" s="66"/>
      <c r="C409" s="13"/>
      <c r="D409" s="13"/>
      <c r="E409" s="13"/>
      <c r="F409" s="13"/>
      <c r="G409" s="13"/>
      <c r="H409" s="13"/>
      <c r="I409" s="13" t="str">
        <f xml:space="preserve"> IF(COUNT(Score!G3408:J3408)&gt;0,                                          IF(Score!AG3408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row>
    <row r="410" spans="1:27" x14ac:dyDescent="0.25">
      <c r="A410" s="13"/>
      <c r="B410" s="66"/>
      <c r="C410" s="13"/>
      <c r="D410" s="13"/>
      <c r="E410" s="13"/>
      <c r="F410" s="13"/>
      <c r="G410" s="13"/>
      <c r="H410" s="13"/>
      <c r="I410" s="13" t="str">
        <f xml:space="preserve"> IF(COUNT(Score!G3409:J3409)&gt;0,                                          IF(Score!AG3409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row>
    <row r="411" spans="1:27" x14ac:dyDescent="0.25">
      <c r="A411" s="13"/>
      <c r="B411" s="66"/>
      <c r="C411" s="13"/>
      <c r="D411" s="13"/>
      <c r="E411" s="13"/>
      <c r="F411" s="13"/>
      <c r="G411" s="13"/>
      <c r="H411" s="13"/>
      <c r="I411" s="13" t="str">
        <f xml:space="preserve"> IF(COUNT(Score!G3410:J3410)&gt;0,                                          IF(Score!AG3410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row>
    <row r="412" spans="1:27" x14ac:dyDescent="0.25">
      <c r="A412" s="13"/>
      <c r="B412" s="66"/>
      <c r="C412" s="13"/>
      <c r="D412" s="13"/>
      <c r="E412" s="13"/>
      <c r="F412" s="13"/>
      <c r="G412" s="13"/>
      <c r="H412" s="13"/>
      <c r="I412" s="13" t="str">
        <f xml:space="preserve"> IF(COUNT(Score!G3411:J3411)&gt;0,                                          IF(Score!AG3411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row>
    <row r="413" spans="1:27" x14ac:dyDescent="0.25">
      <c r="A413" s="13"/>
      <c r="B413" s="66"/>
      <c r="C413" s="13"/>
      <c r="D413" s="13"/>
      <c r="E413" s="13"/>
      <c r="F413" s="13"/>
      <c r="G413" s="13"/>
      <c r="H413" s="13"/>
      <c r="I413" s="13" t="str">
        <f xml:space="preserve"> IF(COUNT(Score!G3412:J3412)&gt;0,                                          IF(Score!AG3412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row>
    <row r="414" spans="1:27" x14ac:dyDescent="0.25">
      <c r="A414" s="13"/>
      <c r="B414" s="66"/>
      <c r="C414" s="13"/>
      <c r="D414" s="13"/>
      <c r="E414" s="13"/>
      <c r="F414" s="13"/>
      <c r="G414" s="13"/>
      <c r="H414" s="13"/>
      <c r="I414" s="13" t="str">
        <f xml:space="preserve"> IF(COUNT(Score!G3413:J3413)&gt;0,                                          IF(Score!AG3413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row>
    <row r="415" spans="1:27" x14ac:dyDescent="0.25">
      <c r="A415" s="13"/>
      <c r="B415" s="66"/>
      <c r="C415" s="13"/>
      <c r="D415" s="13"/>
      <c r="E415" s="13"/>
      <c r="F415" s="13"/>
      <c r="G415" s="13"/>
      <c r="H415" s="13"/>
      <c r="I415" s="13" t="str">
        <f xml:space="preserve"> IF(COUNT(Score!G3414:J3414)&gt;0,                                          IF(Score!AG3414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row>
    <row r="416" spans="1:27" x14ac:dyDescent="0.25">
      <c r="A416" s="13"/>
      <c r="B416" s="66"/>
      <c r="C416" s="13"/>
      <c r="D416" s="13"/>
      <c r="E416" s="13"/>
      <c r="F416" s="13"/>
      <c r="G416" s="13"/>
      <c r="H416" s="13"/>
      <c r="I416" s="13" t="str">
        <f xml:space="preserve"> IF(COUNT(Score!G3415:J3415)&gt;0,                                          IF(Score!AG3415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row>
    <row r="417" spans="1:27" x14ac:dyDescent="0.25">
      <c r="A417" s="13"/>
      <c r="B417" s="66"/>
      <c r="C417" s="13"/>
      <c r="D417" s="13"/>
      <c r="E417" s="13"/>
      <c r="F417" s="13"/>
      <c r="G417" s="13"/>
      <c r="H417" s="13"/>
      <c r="I417" s="13" t="str">
        <f xml:space="preserve"> IF(COUNT(Score!G3416:J3416)&gt;0,                                          IF(Score!AG3416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row>
    <row r="418" spans="1:27" x14ac:dyDescent="0.25">
      <c r="A418" s="13"/>
      <c r="B418" s="66"/>
      <c r="C418" s="13"/>
      <c r="D418" s="13"/>
      <c r="E418" s="13"/>
      <c r="F418" s="13"/>
      <c r="G418" s="13"/>
      <c r="H418" s="13"/>
      <c r="I418" s="13" t="str">
        <f xml:space="preserve"> IF(COUNT(Score!G3417:J3417)&gt;0,                                          IF(Score!AG3417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row>
    <row r="419" spans="1:27" x14ac:dyDescent="0.25">
      <c r="A419" s="13"/>
      <c r="B419" s="66"/>
      <c r="C419" s="13"/>
      <c r="D419" s="13"/>
      <c r="E419" s="13"/>
      <c r="F419" s="13"/>
      <c r="G419" s="13"/>
      <c r="H419" s="13"/>
      <c r="I419" s="13" t="str">
        <f xml:space="preserve"> IF(COUNT(Score!G3418:J3418)&gt;0,                                          IF(Score!AG3418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row>
    <row r="420" spans="1:27" x14ac:dyDescent="0.25">
      <c r="A420" s="13"/>
      <c r="B420" s="66"/>
      <c r="C420" s="13"/>
      <c r="D420" s="13"/>
      <c r="E420" s="13"/>
      <c r="F420" s="13"/>
      <c r="G420" s="13"/>
      <c r="H420" s="13"/>
      <c r="I420" s="13" t="str">
        <f xml:space="preserve"> IF(COUNT(Score!G3419:J3419)&gt;0,                                          IF(Score!AG3419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row>
    <row r="421" spans="1:27" x14ac:dyDescent="0.25">
      <c r="A421" s="13"/>
      <c r="B421" s="66"/>
      <c r="C421" s="13"/>
      <c r="D421" s="13"/>
      <c r="E421" s="13"/>
      <c r="F421" s="13"/>
      <c r="G421" s="13"/>
      <c r="H421" s="13"/>
      <c r="I421" s="13" t="str">
        <f xml:space="preserve"> IF(COUNT(Score!G3420:J3420)&gt;0,                                          IF(Score!AG3420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row>
    <row r="422" spans="1:27" x14ac:dyDescent="0.25">
      <c r="A422" s="13"/>
      <c r="B422" s="66"/>
      <c r="C422" s="13"/>
      <c r="D422" s="13"/>
      <c r="E422" s="13"/>
      <c r="F422" s="13"/>
      <c r="G422" s="13"/>
      <c r="H422" s="13"/>
      <c r="I422" s="13" t="str">
        <f xml:space="preserve"> IF(COUNT(Score!G3421:J3421)&gt;0,                                          IF(Score!AG3421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row>
    <row r="423" spans="1:27" x14ac:dyDescent="0.25">
      <c r="A423" s="13"/>
      <c r="B423" s="66"/>
      <c r="C423" s="13"/>
      <c r="D423" s="13"/>
      <c r="E423" s="13"/>
      <c r="F423" s="13"/>
      <c r="G423" s="13"/>
      <c r="H423" s="13"/>
      <c r="I423" s="13" t="str">
        <f xml:space="preserve"> IF(COUNT(Score!G3422:J3422)&gt;0,                                          IF(Score!AG3422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row>
    <row r="424" spans="1:27" x14ac:dyDescent="0.25">
      <c r="A424" s="13"/>
      <c r="B424" s="66"/>
      <c r="C424" s="13"/>
      <c r="D424" s="13"/>
      <c r="E424" s="13"/>
      <c r="F424" s="13"/>
      <c r="G424" s="13"/>
      <c r="H424" s="13"/>
      <c r="I424" s="13" t="str">
        <f xml:space="preserve"> IF(COUNT(Score!G3423:J3423)&gt;0,                                          IF(Score!AG3423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row>
    <row r="425" spans="1:27" x14ac:dyDescent="0.25">
      <c r="A425" s="13"/>
      <c r="B425" s="66"/>
      <c r="C425" s="13"/>
      <c r="D425" s="13"/>
      <c r="E425" s="13"/>
      <c r="F425" s="13"/>
      <c r="G425" s="13"/>
      <c r="H425" s="13"/>
      <c r="I425" s="13" t="str">
        <f xml:space="preserve"> IF(COUNT(Score!G3424:J3424)&gt;0,                                          IF(Score!AG3424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row>
    <row r="426" spans="1:27" x14ac:dyDescent="0.25">
      <c r="A426" s="13"/>
      <c r="B426" s="66"/>
      <c r="C426" s="13"/>
      <c r="D426" s="13"/>
      <c r="E426" s="13"/>
      <c r="F426" s="13"/>
      <c r="G426" s="13"/>
      <c r="H426" s="13"/>
      <c r="I426" s="13" t="str">
        <f xml:space="preserve"> IF(COUNT(Score!G3425:J3425)&gt;0,                                          IF(Score!AG3425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row>
    <row r="427" spans="1:27" x14ac:dyDescent="0.25">
      <c r="A427" s="13"/>
      <c r="B427" s="66"/>
      <c r="C427" s="13"/>
      <c r="D427" s="13"/>
      <c r="E427" s="13"/>
      <c r="F427" s="13"/>
      <c r="G427" s="13"/>
      <c r="H427" s="13"/>
      <c r="I427" s="13" t="str">
        <f xml:space="preserve"> IF(COUNT(Score!G3426:J3426)&gt;0,                                          IF(Score!AG3426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row>
    <row r="428" spans="1:27" x14ac:dyDescent="0.25">
      <c r="A428" s="13"/>
      <c r="B428" s="66"/>
      <c r="C428" s="13"/>
      <c r="D428" s="13"/>
      <c r="E428" s="13"/>
      <c r="F428" s="13"/>
      <c r="G428" s="13"/>
      <c r="H428" s="13"/>
      <c r="I428" s="13" t="str">
        <f xml:space="preserve"> IF(COUNT(Score!G3427:J3427)&gt;0,                                          IF(Score!AG3427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row>
    <row r="429" spans="1:27" x14ac:dyDescent="0.25">
      <c r="A429" s="13"/>
      <c r="B429" s="66"/>
      <c r="C429" s="13"/>
      <c r="D429" s="13"/>
      <c r="E429" s="13"/>
      <c r="F429" s="13"/>
      <c r="G429" s="13"/>
      <c r="H429" s="13"/>
      <c r="I429" s="13" t="str">
        <f xml:space="preserve"> IF(COUNT(Score!G3428:J3428)&gt;0,                                          IF(Score!AG3428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row>
    <row r="430" spans="1:27" x14ac:dyDescent="0.25">
      <c r="A430" s="13"/>
      <c r="B430" s="66"/>
      <c r="C430" s="13"/>
      <c r="D430" s="13"/>
      <c r="E430" s="13"/>
      <c r="F430" s="13"/>
      <c r="G430" s="13"/>
      <c r="H430" s="13"/>
      <c r="I430" s="13" t="str">
        <f xml:space="preserve"> IF(COUNT(Score!G3429:J3429)&gt;0,                                          IF(Score!AG3429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row>
    <row r="431" spans="1:27" x14ac:dyDescent="0.25">
      <c r="A431" s="13"/>
      <c r="B431" s="66"/>
      <c r="C431" s="13"/>
      <c r="D431" s="13"/>
      <c r="E431" s="13"/>
      <c r="F431" s="13"/>
      <c r="G431" s="13"/>
      <c r="H431" s="13"/>
      <c r="I431" s="13" t="str">
        <f xml:space="preserve"> IF(COUNT(Score!G3430:J3430)&gt;0,                                          IF(Score!AG3430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row>
    <row r="432" spans="1:27" x14ac:dyDescent="0.25">
      <c r="A432" s="13"/>
      <c r="B432" s="66"/>
      <c r="C432" s="13"/>
      <c r="D432" s="13"/>
      <c r="E432" s="13"/>
      <c r="F432" s="13"/>
      <c r="G432" s="13"/>
      <c r="H432" s="13"/>
      <c r="I432" s="13" t="str">
        <f xml:space="preserve"> IF(COUNT(Score!G3431:J3431)&gt;0,                                          IF(Score!AG3431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row>
    <row r="433" spans="1:27" x14ac:dyDescent="0.25">
      <c r="A433" s="13"/>
      <c r="B433" s="66"/>
      <c r="C433" s="13"/>
      <c r="D433" s="13"/>
      <c r="E433" s="13"/>
      <c r="F433" s="13"/>
      <c r="G433" s="13"/>
      <c r="H433" s="13"/>
      <c r="I433" s="13" t="str">
        <f xml:space="preserve"> IF(COUNT(Score!G3432:J3432)&gt;0,                                          IF(Score!AG3432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row>
    <row r="434" spans="1:27" x14ac:dyDescent="0.25">
      <c r="A434" s="13"/>
      <c r="B434" s="66"/>
      <c r="C434" s="13"/>
      <c r="D434" s="13"/>
      <c r="E434" s="13"/>
      <c r="F434" s="13"/>
      <c r="G434" s="13"/>
      <c r="H434" s="13"/>
      <c r="I434" s="13" t="str">
        <f xml:space="preserve"> IF(COUNT(Score!G3433:J3433)&gt;0,                                          IF(Score!AG3433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row>
    <row r="435" spans="1:27" x14ac:dyDescent="0.25">
      <c r="A435" s="13"/>
      <c r="B435" s="66"/>
      <c r="C435" s="13"/>
      <c r="D435" s="13"/>
      <c r="E435" s="13"/>
      <c r="F435" s="13"/>
      <c r="G435" s="13"/>
      <c r="H435" s="13"/>
      <c r="I435" s="13" t="str">
        <f xml:space="preserve"> IF(COUNT(Score!G3434:J3434)&gt;0,                                          IF(Score!AG3434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row>
    <row r="436" spans="1:27" x14ac:dyDescent="0.25">
      <c r="A436" s="13"/>
      <c r="B436" s="66"/>
      <c r="C436" s="13"/>
      <c r="D436" s="13"/>
      <c r="E436" s="13"/>
      <c r="F436" s="13"/>
      <c r="G436" s="13"/>
      <c r="H436" s="13"/>
      <c r="I436" s="13" t="str">
        <f xml:space="preserve"> IF(COUNT(Score!G3435:J3435)&gt;0,                                          IF(Score!AG3435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row>
    <row r="437" spans="1:27" x14ac:dyDescent="0.25">
      <c r="A437" s="13"/>
      <c r="B437" s="66"/>
      <c r="C437" s="13"/>
      <c r="D437" s="13"/>
      <c r="E437" s="13"/>
      <c r="F437" s="13"/>
      <c r="G437" s="13"/>
      <c r="H437" s="13"/>
      <c r="I437" s="13" t="str">
        <f xml:space="preserve"> IF(COUNT(Score!G3436:J3436)&gt;0,                                          IF(Score!AG3436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row>
    <row r="438" spans="1:27" x14ac:dyDescent="0.25">
      <c r="A438" s="13"/>
      <c r="B438" s="66"/>
      <c r="C438" s="13"/>
      <c r="D438" s="13"/>
      <c r="E438" s="13"/>
      <c r="F438" s="13"/>
      <c r="G438" s="13"/>
      <c r="H438" s="13"/>
      <c r="I438" s="13" t="str">
        <f xml:space="preserve"> IF(COUNT(Score!G3437:J3437)&gt;0,                                          IF(Score!AG3437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row>
    <row r="439" spans="1:27" x14ac:dyDescent="0.25">
      <c r="A439" s="13"/>
      <c r="B439" s="66"/>
      <c r="C439" s="13"/>
      <c r="D439" s="13"/>
      <c r="E439" s="13"/>
      <c r="F439" s="13"/>
      <c r="G439" s="13"/>
      <c r="H439" s="13"/>
      <c r="I439" s="13" t="str">
        <f xml:space="preserve"> IF(COUNT(Score!G3438:J3438)&gt;0,                                          IF(Score!AG3438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row>
    <row r="440" spans="1:27" x14ac:dyDescent="0.25">
      <c r="A440" s="13"/>
      <c r="B440" s="66"/>
      <c r="C440" s="13"/>
      <c r="D440" s="13"/>
      <c r="E440" s="13"/>
      <c r="F440" s="13"/>
      <c r="G440" s="13"/>
      <c r="H440" s="13"/>
      <c r="I440" s="13" t="str">
        <f xml:space="preserve"> IF(COUNT(Score!G3439:J3439)&gt;0,                                          IF(Score!AG3439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row>
    <row r="441" spans="1:27" x14ac:dyDescent="0.25">
      <c r="A441" s="13"/>
      <c r="B441" s="66"/>
      <c r="C441" s="13"/>
      <c r="D441" s="13"/>
      <c r="E441" s="13"/>
      <c r="F441" s="13"/>
      <c r="G441" s="13"/>
      <c r="H441" s="13"/>
      <c r="I441" s="13" t="str">
        <f xml:space="preserve"> IF(COUNT(Score!G3440:J3440)&gt;0,                                          IF(Score!AG3440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row>
    <row r="442" spans="1:27" x14ac:dyDescent="0.25">
      <c r="A442" s="13"/>
      <c r="B442" s="66"/>
      <c r="C442" s="13"/>
      <c r="D442" s="13"/>
      <c r="E442" s="13"/>
      <c r="F442" s="13"/>
      <c r="G442" s="13"/>
      <c r="H442" s="13"/>
      <c r="I442" s="13" t="str">
        <f xml:space="preserve"> IF(COUNT(Score!G3441:J3441)&gt;0,                                          IF(Score!AG3441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row>
    <row r="443" spans="1:27" x14ac:dyDescent="0.25">
      <c r="A443" s="13"/>
      <c r="B443" s="66"/>
      <c r="C443" s="13"/>
      <c r="D443" s="13"/>
      <c r="E443" s="13"/>
      <c r="F443" s="13"/>
      <c r="G443" s="13"/>
      <c r="H443" s="13"/>
      <c r="I443" s="13" t="str">
        <f xml:space="preserve"> IF(COUNT(Score!G3442:J3442)&gt;0,                                          IF(Score!AG3442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row>
    <row r="444" spans="1:27" x14ac:dyDescent="0.25">
      <c r="A444" s="13"/>
      <c r="B444" s="66"/>
      <c r="C444" s="13"/>
      <c r="D444" s="13"/>
      <c r="E444" s="13"/>
      <c r="F444" s="13"/>
      <c r="G444" s="13"/>
      <c r="H444" s="13"/>
      <c r="I444" s="13" t="str">
        <f xml:space="preserve"> IF(COUNT(Score!G3443:J3443)&gt;0,                                          IF(Score!AG3443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row>
    <row r="445" spans="1:27" x14ac:dyDescent="0.25">
      <c r="A445" s="13"/>
      <c r="B445" s="66"/>
      <c r="C445" s="13"/>
      <c r="D445" s="13"/>
      <c r="E445" s="13"/>
      <c r="F445" s="13"/>
      <c r="G445" s="13"/>
      <c r="H445" s="13"/>
      <c r="I445" s="13" t="str">
        <f xml:space="preserve"> IF(COUNT(Score!G3444:J3444)&gt;0,                                          IF(Score!AG3444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row>
    <row r="446" spans="1:27" x14ac:dyDescent="0.25">
      <c r="A446" s="13"/>
      <c r="B446" s="66"/>
      <c r="C446" s="13"/>
      <c r="D446" s="13"/>
      <c r="E446" s="13"/>
      <c r="F446" s="13"/>
      <c r="G446" s="13"/>
      <c r="H446" s="13"/>
      <c r="I446" s="13" t="str">
        <f xml:space="preserve"> IF(COUNT(Score!G3445:J3445)&gt;0,                                          IF(Score!AG3445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row>
    <row r="447" spans="1:27" x14ac:dyDescent="0.25">
      <c r="A447" s="13"/>
      <c r="B447" s="66"/>
      <c r="C447" s="13"/>
      <c r="D447" s="13"/>
      <c r="E447" s="13"/>
      <c r="F447" s="13"/>
      <c r="G447" s="13"/>
      <c r="H447" s="13"/>
      <c r="I447" s="13" t="str">
        <f xml:space="preserve"> IF(COUNT(Score!G3446:J3446)&gt;0,                                          IF(Score!AG3446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row>
    <row r="448" spans="1:27" x14ac:dyDescent="0.25">
      <c r="A448" s="13"/>
      <c r="B448" s="66"/>
      <c r="C448" s="13"/>
      <c r="D448" s="13"/>
      <c r="E448" s="13"/>
      <c r="F448" s="13"/>
      <c r="G448" s="13"/>
      <c r="H448" s="13"/>
      <c r="I448" s="13" t="str">
        <f xml:space="preserve"> IF(COUNT(Score!G3447:J3447)&gt;0,                                          IF(Score!AG3447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row>
    <row r="449" spans="1:27" x14ac:dyDescent="0.25">
      <c r="A449" s="13"/>
      <c r="B449" s="66"/>
      <c r="C449" s="13"/>
      <c r="D449" s="13"/>
      <c r="E449" s="13"/>
      <c r="F449" s="13"/>
      <c r="G449" s="13"/>
      <c r="H449" s="13"/>
      <c r="I449" s="13" t="str">
        <f xml:space="preserve"> IF(COUNT(Score!G3448:J3448)&gt;0,                                          IF(Score!AG3448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row>
    <row r="450" spans="1:27" x14ac:dyDescent="0.25">
      <c r="A450" s="13"/>
      <c r="B450" s="66"/>
      <c r="C450" s="13"/>
      <c r="D450" s="13"/>
      <c r="E450" s="13"/>
      <c r="F450" s="13"/>
      <c r="G450" s="13"/>
      <c r="H450" s="13"/>
      <c r="I450" s="13" t="str">
        <f xml:space="preserve"> IF(COUNT(Score!G3449:J3449)&gt;0,                                          IF(Score!AG3449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row>
    <row r="451" spans="1:27" x14ac:dyDescent="0.25">
      <c r="A451" s="13"/>
      <c r="B451" s="66"/>
      <c r="C451" s="13"/>
      <c r="D451" s="13"/>
      <c r="E451" s="13"/>
      <c r="F451" s="13"/>
      <c r="G451" s="13"/>
      <c r="H451" s="13"/>
      <c r="I451" s="13" t="str">
        <f xml:space="preserve"> IF(COUNT(Score!G3450:J3450)&gt;0,                                          IF(Score!AG3450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row>
    <row r="452" spans="1:27" x14ac:dyDescent="0.25">
      <c r="A452" s="13"/>
      <c r="B452" s="66"/>
      <c r="C452" s="13"/>
      <c r="D452" s="13"/>
      <c r="E452" s="13"/>
      <c r="F452" s="13"/>
      <c r="G452" s="13"/>
      <c r="H452" s="13"/>
      <c r="I452" s="13" t="str">
        <f xml:space="preserve"> IF(COUNT(Score!G3451:J3451)&gt;0,                                          IF(Score!AG3451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row>
    <row r="453" spans="1:27" x14ac:dyDescent="0.25">
      <c r="A453" s="13"/>
      <c r="B453" s="66"/>
      <c r="C453" s="13"/>
      <c r="D453" s="13"/>
      <c r="E453" s="13"/>
      <c r="F453" s="13"/>
      <c r="G453" s="13"/>
      <c r="H453" s="13"/>
      <c r="I453" s="13" t="str">
        <f xml:space="preserve"> IF(COUNT(Score!G3452:J3452)&gt;0,                                          IF(Score!AG3452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row>
    <row r="454" spans="1:27" x14ac:dyDescent="0.25">
      <c r="A454" s="13"/>
      <c r="B454" s="66"/>
      <c r="C454" s="13"/>
      <c r="D454" s="13"/>
      <c r="E454" s="13"/>
      <c r="F454" s="13"/>
      <c r="G454" s="13"/>
      <c r="H454" s="13"/>
      <c r="I454" s="13" t="str">
        <f xml:space="preserve"> IF(COUNT(Score!G3453:J3453)&gt;0,                                          IF(Score!AG3453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row>
    <row r="455" spans="1:27" x14ac:dyDescent="0.25">
      <c r="A455" s="13"/>
      <c r="B455" s="66"/>
      <c r="C455" s="13"/>
      <c r="D455" s="13"/>
      <c r="E455" s="13"/>
      <c r="F455" s="13"/>
      <c r="G455" s="13"/>
      <c r="H455" s="13"/>
      <c r="I455" s="13" t="str">
        <f xml:space="preserve"> IF(COUNT(Score!G3454:J3454)&gt;0,                                          IF(Score!AG3454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row>
    <row r="456" spans="1:27" x14ac:dyDescent="0.25">
      <c r="A456" s="13"/>
      <c r="B456" s="66"/>
      <c r="C456" s="13"/>
      <c r="D456" s="13"/>
      <c r="E456" s="13"/>
      <c r="F456" s="13"/>
      <c r="G456" s="13"/>
      <c r="H456" s="13"/>
      <c r="I456" s="13" t="str">
        <f xml:space="preserve"> IF(COUNT(Score!G3455:J3455)&gt;0,                                          IF(Score!AG3455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row>
    <row r="457" spans="1:27" x14ac:dyDescent="0.25">
      <c r="A457" s="13"/>
      <c r="B457" s="66"/>
      <c r="C457" s="13"/>
      <c r="D457" s="13"/>
      <c r="E457" s="13"/>
      <c r="F457" s="13"/>
      <c r="G457" s="13"/>
      <c r="H457" s="13"/>
      <c r="I457" s="13" t="str">
        <f xml:space="preserve"> IF(COUNT(Score!G3456:J3456)&gt;0,                                          IF(Score!AG3456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row>
    <row r="458" spans="1:27" x14ac:dyDescent="0.25">
      <c r="A458" s="13"/>
      <c r="B458" s="66"/>
      <c r="C458" s="13"/>
      <c r="D458" s="13"/>
      <c r="E458" s="13"/>
      <c r="F458" s="13"/>
      <c r="G458" s="13"/>
      <c r="H458" s="13"/>
      <c r="I458" s="13" t="str">
        <f xml:space="preserve"> IF(COUNT(Score!G3457:J3457)&gt;0,                                          IF(Score!AG3457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row>
    <row r="459" spans="1:27" x14ac:dyDescent="0.25">
      <c r="A459" s="13"/>
      <c r="B459" s="66"/>
      <c r="C459" s="13"/>
      <c r="D459" s="13"/>
      <c r="E459" s="13"/>
      <c r="F459" s="13"/>
      <c r="G459" s="13"/>
      <c r="H459" s="13"/>
      <c r="I459" s="13" t="str">
        <f xml:space="preserve"> IF(COUNT(Score!G3458:J3458)&gt;0,                                          IF(Score!AG3458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row>
    <row r="460" spans="1:27" x14ac:dyDescent="0.25">
      <c r="A460" s="13"/>
      <c r="B460" s="66"/>
      <c r="C460" s="13"/>
      <c r="D460" s="13"/>
      <c r="E460" s="13"/>
      <c r="F460" s="13"/>
      <c r="G460" s="13"/>
      <c r="H460" s="13"/>
      <c r="I460" s="13" t="str">
        <f xml:space="preserve"> IF(COUNT(Score!G3459:J3459)&gt;0,                                          IF(Score!AG3459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row>
    <row r="461" spans="1:27" x14ac:dyDescent="0.25">
      <c r="A461" s="13"/>
      <c r="B461" s="66"/>
      <c r="C461" s="13"/>
      <c r="D461" s="13"/>
      <c r="E461" s="13"/>
      <c r="F461" s="13"/>
      <c r="G461" s="13"/>
      <c r="H461" s="13"/>
      <c r="I461" s="13" t="str">
        <f xml:space="preserve"> IF(COUNT(Score!G3460:J3460)&gt;0,                                          IF(Score!AG3460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row>
    <row r="462" spans="1:27" x14ac:dyDescent="0.25">
      <c r="A462" s="13"/>
      <c r="B462" s="66"/>
      <c r="C462" s="13"/>
      <c r="D462" s="13"/>
      <c r="E462" s="13"/>
      <c r="F462" s="13"/>
      <c r="G462" s="13"/>
      <c r="H462" s="13"/>
      <c r="I462" s="13" t="str">
        <f xml:space="preserve"> IF(COUNT(Score!G3461:J3461)&gt;0,                                          IF(Score!AG3461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row>
    <row r="463" spans="1:27" x14ac:dyDescent="0.25">
      <c r="A463" s="13"/>
      <c r="B463" s="66"/>
      <c r="C463" s="13"/>
      <c r="D463" s="13"/>
      <c r="E463" s="13"/>
      <c r="F463" s="13"/>
      <c r="G463" s="13"/>
      <c r="H463" s="13"/>
      <c r="I463" s="13" t="str">
        <f xml:space="preserve"> IF(COUNT(Score!G3462:J3462)&gt;0,                                          IF(Score!AG3462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row>
    <row r="464" spans="1:27" x14ac:dyDescent="0.25">
      <c r="A464" s="13"/>
      <c r="B464" s="66"/>
      <c r="C464" s="13"/>
      <c r="D464" s="13"/>
      <c r="E464" s="13"/>
      <c r="F464" s="13"/>
      <c r="G464" s="13"/>
      <c r="H464" s="13"/>
      <c r="I464" s="13" t="str">
        <f xml:space="preserve"> IF(COUNT(Score!G3463:J3463)&gt;0,                                          IF(Score!AG3463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row>
    <row r="465" spans="1:27" x14ac:dyDescent="0.25">
      <c r="A465" s="13"/>
      <c r="B465" s="66"/>
      <c r="C465" s="13"/>
      <c r="D465" s="13"/>
      <c r="E465" s="13"/>
      <c r="F465" s="13"/>
      <c r="G465" s="13"/>
      <c r="H465" s="13"/>
      <c r="I465" s="13" t="str">
        <f xml:space="preserve"> IF(COUNT(Score!G3464:J3464)&gt;0,                                          IF(Score!AG3464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row>
    <row r="466" spans="1:27" x14ac:dyDescent="0.25">
      <c r="A466" s="13"/>
      <c r="B466" s="66"/>
      <c r="C466" s="13"/>
      <c r="D466" s="13"/>
      <c r="E466" s="13"/>
      <c r="F466" s="13"/>
      <c r="G466" s="13"/>
      <c r="H466" s="13"/>
      <c r="I466" s="13" t="str">
        <f xml:space="preserve"> IF(COUNT(Score!G3465:J3465)&gt;0,                                          IF(Score!AG3465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row>
    <row r="467" spans="1:27" x14ac:dyDescent="0.25">
      <c r="A467" s="13"/>
      <c r="B467" s="66"/>
      <c r="C467" s="13"/>
      <c r="D467" s="13"/>
      <c r="E467" s="13"/>
      <c r="F467" s="13"/>
      <c r="G467" s="13"/>
      <c r="H467" s="13"/>
      <c r="I467" s="13" t="str">
        <f xml:space="preserve"> IF(COUNT(Score!G3466:J3466)&gt;0,                                          IF(Score!AG3466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row>
    <row r="468" spans="1:27" x14ac:dyDescent="0.25">
      <c r="A468" s="13"/>
      <c r="B468" s="66"/>
      <c r="C468" s="13"/>
      <c r="D468" s="13"/>
      <c r="E468" s="13"/>
      <c r="F468" s="13"/>
      <c r="G468" s="13"/>
      <c r="H468" s="13"/>
      <c r="I468" s="13" t="str">
        <f xml:space="preserve"> IF(COUNT(Score!G3467:J3467)&gt;0,                                          IF(Score!AG3467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row>
    <row r="469" spans="1:27" x14ac:dyDescent="0.25">
      <c r="A469" s="13"/>
      <c r="B469" s="66"/>
      <c r="C469" s="13"/>
      <c r="D469" s="13"/>
      <c r="E469" s="13"/>
      <c r="F469" s="13"/>
      <c r="G469" s="13"/>
      <c r="H469" s="13"/>
      <c r="I469" s="13" t="str">
        <f xml:space="preserve"> IF(COUNT(Score!G3468:J3468)&gt;0,                                          IF(Score!AG3468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row>
    <row r="470" spans="1:27" x14ac:dyDescent="0.25">
      <c r="A470" s="13"/>
      <c r="B470" s="66"/>
      <c r="C470" s="13"/>
      <c r="D470" s="13"/>
      <c r="E470" s="13"/>
      <c r="F470" s="13"/>
      <c r="G470" s="13"/>
      <c r="H470" s="13"/>
      <c r="I470" s="13" t="str">
        <f xml:space="preserve"> IF(COUNT(Score!G3469:J3469)&gt;0,                                          IF(Score!AG3469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row>
    <row r="471" spans="1:27" x14ac:dyDescent="0.25">
      <c r="A471" s="13"/>
      <c r="B471" s="66"/>
      <c r="C471" s="13"/>
      <c r="D471" s="13"/>
      <c r="E471" s="13"/>
      <c r="F471" s="13"/>
      <c r="G471" s="13"/>
      <c r="H471" s="13"/>
      <c r="I471" s="13" t="str">
        <f xml:space="preserve"> IF(COUNT(Score!G3470:J3470)&gt;0,                                          IF(Score!AG3470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row>
    <row r="472" spans="1:27" x14ac:dyDescent="0.25">
      <c r="A472" s="13"/>
      <c r="B472" s="66"/>
      <c r="C472" s="13"/>
      <c r="D472" s="13"/>
      <c r="E472" s="13"/>
      <c r="F472" s="13"/>
      <c r="G472" s="13"/>
      <c r="H472" s="13"/>
      <c r="I472" s="13" t="str">
        <f xml:space="preserve"> IF(COUNT(Score!G3471:J3471)&gt;0,                                          IF(Score!AG3471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row>
    <row r="473" spans="1:27" x14ac:dyDescent="0.25">
      <c r="A473" s="13"/>
      <c r="B473" s="66"/>
      <c r="C473" s="13"/>
      <c r="D473" s="13"/>
      <c r="E473" s="13"/>
      <c r="F473" s="13"/>
      <c r="G473" s="13"/>
      <c r="H473" s="13"/>
      <c r="I473" s="13" t="str">
        <f xml:space="preserve"> IF(COUNT(Score!G3472:J3472)&gt;0,                                          IF(Score!AG3472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row>
    <row r="474" spans="1:27" x14ac:dyDescent="0.25">
      <c r="A474" s="13"/>
      <c r="B474" s="66"/>
      <c r="C474" s="13"/>
      <c r="D474" s="13"/>
      <c r="E474" s="13"/>
      <c r="F474" s="13"/>
      <c r="G474" s="13"/>
      <c r="H474" s="13"/>
      <c r="I474" s="13" t="str">
        <f xml:space="preserve"> IF(COUNT(Score!G3473:J3473)&gt;0,                                          IF(Score!AG3473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row>
    <row r="475" spans="1:27" x14ac:dyDescent="0.25">
      <c r="A475" s="13"/>
      <c r="B475" s="66"/>
      <c r="C475" s="13"/>
      <c r="D475" s="13"/>
      <c r="E475" s="13"/>
      <c r="F475" s="13"/>
      <c r="G475" s="13"/>
      <c r="H475" s="13"/>
      <c r="I475" s="13" t="str">
        <f xml:space="preserve"> IF(COUNT(Score!G3474:J3474)&gt;0,                                          IF(Score!AG3474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row>
    <row r="476" spans="1:27" x14ac:dyDescent="0.25">
      <c r="A476" s="13"/>
      <c r="B476" s="66"/>
      <c r="C476" s="13"/>
      <c r="D476" s="13"/>
      <c r="E476" s="13"/>
      <c r="F476" s="13"/>
      <c r="G476" s="13"/>
      <c r="H476" s="13"/>
      <c r="I476" s="13" t="str">
        <f xml:space="preserve"> IF(COUNT(Score!G3475:J3475)&gt;0,                                          IF(Score!AG3475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row>
    <row r="477" spans="1:27" x14ac:dyDescent="0.25">
      <c r="A477" s="13"/>
      <c r="B477" s="66"/>
      <c r="C477" s="13"/>
      <c r="D477" s="13"/>
      <c r="E477" s="13"/>
      <c r="F477" s="13"/>
      <c r="G477" s="13"/>
      <c r="H477" s="13"/>
      <c r="I477" s="13" t="str">
        <f xml:space="preserve"> IF(COUNT(Score!G3476:J3476)&gt;0,                                          IF(Score!AG3476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row>
    <row r="478" spans="1:27" x14ac:dyDescent="0.25">
      <c r="A478" s="13"/>
      <c r="B478" s="66"/>
      <c r="C478" s="13"/>
      <c r="D478" s="13"/>
      <c r="E478" s="13"/>
      <c r="F478" s="13"/>
      <c r="G478" s="13"/>
      <c r="H478" s="13"/>
      <c r="I478" s="13" t="str">
        <f xml:space="preserve"> IF(COUNT(Score!G3477:J3477)&gt;0,                                          IF(Score!AG3477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row>
    <row r="479" spans="1:27" x14ac:dyDescent="0.25">
      <c r="A479" s="13"/>
      <c r="B479" s="66"/>
      <c r="C479" s="13"/>
      <c r="D479" s="13"/>
      <c r="E479" s="13"/>
      <c r="F479" s="13"/>
      <c r="G479" s="13"/>
      <c r="H479" s="13"/>
      <c r="I479" s="13" t="str">
        <f xml:space="preserve"> IF(COUNT(Score!G3478:J3478)&gt;0,                                          IF(Score!AG3478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row>
    <row r="480" spans="1:27" x14ac:dyDescent="0.25">
      <c r="A480" s="13"/>
      <c r="B480" s="66"/>
      <c r="C480" s="13"/>
      <c r="D480" s="13"/>
      <c r="E480" s="13"/>
      <c r="F480" s="13"/>
      <c r="G480" s="13"/>
      <c r="H480" s="13"/>
      <c r="I480" s="13" t="str">
        <f xml:space="preserve"> IF(COUNT(Score!G3479:J3479)&gt;0,                                          IF(Score!AG3479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row>
    <row r="481" spans="1:27" x14ac:dyDescent="0.25">
      <c r="A481" s="13"/>
      <c r="B481" s="66"/>
      <c r="C481" s="13"/>
      <c r="D481" s="13"/>
      <c r="E481" s="13"/>
      <c r="F481" s="13"/>
      <c r="G481" s="13"/>
      <c r="H481" s="13"/>
      <c r="I481" s="13" t="str">
        <f xml:space="preserve"> IF(COUNT(Score!G3480:J3480)&gt;0,                                          IF(Score!AG3480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row>
    <row r="482" spans="1:27" x14ac:dyDescent="0.25">
      <c r="A482" s="13"/>
      <c r="B482" s="66"/>
      <c r="C482" s="13"/>
      <c r="D482" s="13"/>
      <c r="E482" s="13"/>
      <c r="F482" s="13"/>
      <c r="G482" s="13"/>
      <c r="H482" s="13"/>
      <c r="I482" s="13" t="str">
        <f xml:space="preserve"> IF(COUNT(Score!G3481:J3481)&gt;0,                                          IF(Score!AG3481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row>
    <row r="483" spans="1:27" x14ac:dyDescent="0.25">
      <c r="A483" s="13"/>
      <c r="B483" s="66"/>
      <c r="C483" s="13"/>
      <c r="D483" s="13"/>
      <c r="E483" s="13"/>
      <c r="F483" s="13"/>
      <c r="G483" s="13"/>
      <c r="H483" s="13"/>
      <c r="I483" s="13" t="str">
        <f xml:space="preserve"> IF(COUNT(Score!G3482:J3482)&gt;0,                                          IF(Score!AG3482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row>
    <row r="484" spans="1:27" x14ac:dyDescent="0.25">
      <c r="A484" s="13"/>
      <c r="B484" s="66"/>
      <c r="C484" s="13"/>
      <c r="D484" s="13"/>
      <c r="E484" s="13"/>
      <c r="F484" s="13"/>
      <c r="G484" s="13"/>
      <c r="H484" s="13"/>
      <c r="I484" s="13" t="str">
        <f xml:space="preserve"> IF(COUNT(Score!G3483:J3483)&gt;0,                                          IF(Score!AG3483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row>
    <row r="485" spans="1:27" x14ac:dyDescent="0.25">
      <c r="A485" s="13"/>
      <c r="B485" s="66"/>
      <c r="C485" s="13"/>
      <c r="D485" s="13"/>
      <c r="E485" s="13"/>
      <c r="F485" s="13"/>
      <c r="G485" s="13"/>
      <c r="H485" s="13"/>
      <c r="I485" s="13" t="str">
        <f xml:space="preserve"> IF(COUNT(Score!G3484:J3484)&gt;0,                                          IF(Score!AG3484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row>
    <row r="486" spans="1:27" x14ac:dyDescent="0.25">
      <c r="A486" s="13"/>
      <c r="B486" s="66"/>
      <c r="C486" s="13"/>
      <c r="D486" s="13"/>
      <c r="E486" s="13"/>
      <c r="F486" s="13"/>
      <c r="G486" s="13"/>
      <c r="H486" s="13"/>
      <c r="I486" s="13" t="str">
        <f xml:space="preserve"> IF(COUNT(Score!G3485:J3485)&gt;0,                                          IF(Score!AG3485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row>
    <row r="487" spans="1:27" x14ac:dyDescent="0.25">
      <c r="A487" s="13"/>
      <c r="B487" s="66"/>
      <c r="C487" s="13"/>
      <c r="D487" s="13"/>
      <c r="E487" s="13"/>
      <c r="F487" s="13"/>
      <c r="G487" s="13"/>
      <c r="H487" s="13"/>
      <c r="I487" s="13" t="str">
        <f xml:space="preserve"> IF(COUNT(Score!G3486:J3486)&gt;0,                                          IF(Score!AG3486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row>
    <row r="488" spans="1:27" x14ac:dyDescent="0.25">
      <c r="A488" s="13"/>
      <c r="B488" s="66"/>
      <c r="C488" s="13"/>
      <c r="D488" s="13"/>
      <c r="E488" s="13"/>
      <c r="F488" s="13"/>
      <c r="G488" s="13"/>
      <c r="H488" s="13"/>
      <c r="I488" s="13" t="str">
        <f xml:space="preserve"> IF(COUNT(Score!G3487:J3487)&gt;0,                                          IF(Score!AG3487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row>
    <row r="489" spans="1:27" x14ac:dyDescent="0.25">
      <c r="A489" s="13"/>
      <c r="B489" s="66"/>
      <c r="C489" s="13"/>
      <c r="D489" s="13"/>
      <c r="E489" s="13"/>
      <c r="F489" s="13"/>
      <c r="G489" s="13"/>
      <c r="H489" s="13"/>
      <c r="I489" s="13" t="str">
        <f xml:space="preserve"> IF(COUNT(Score!G3488:J3488)&gt;0,                                          IF(Score!AG3488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row>
    <row r="490" spans="1:27" x14ac:dyDescent="0.25">
      <c r="A490" s="13"/>
      <c r="B490" s="66"/>
      <c r="C490" s="13"/>
      <c r="D490" s="13"/>
      <c r="E490" s="13"/>
      <c r="F490" s="13"/>
      <c r="G490" s="13"/>
      <c r="H490" s="13"/>
      <c r="I490" s="13" t="str">
        <f xml:space="preserve"> IF(COUNT(Score!G3489:J3489)&gt;0,                                          IF(Score!AG3489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row>
    <row r="491" spans="1:27" x14ac:dyDescent="0.25">
      <c r="A491" s="13"/>
      <c r="B491" s="66"/>
      <c r="C491" s="13"/>
      <c r="D491" s="13"/>
      <c r="E491" s="13"/>
      <c r="F491" s="13"/>
      <c r="G491" s="13"/>
      <c r="H491" s="13"/>
      <c r="I491" s="13" t="str">
        <f xml:space="preserve"> IF(COUNT(Score!G3490:J3490)&gt;0,                                          IF(Score!AG3490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row>
    <row r="492" spans="1:27" x14ac:dyDescent="0.25">
      <c r="A492" s="13"/>
      <c r="B492" s="66"/>
      <c r="C492" s="13"/>
      <c r="D492" s="13"/>
      <c r="E492" s="13"/>
      <c r="F492" s="13"/>
      <c r="G492" s="13"/>
      <c r="H492" s="13"/>
      <c r="I492" s="13" t="str">
        <f xml:space="preserve"> IF(COUNT(Score!G3491:J3491)&gt;0,                                          IF(Score!AG3491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row>
    <row r="493" spans="1:27" x14ac:dyDescent="0.25">
      <c r="A493" s="13"/>
      <c r="B493" s="66"/>
      <c r="C493" s="13"/>
      <c r="D493" s="13"/>
      <c r="E493" s="13"/>
      <c r="F493" s="13"/>
      <c r="G493" s="13"/>
      <c r="H493" s="13"/>
      <c r="I493" s="13" t="str">
        <f xml:space="preserve"> IF(COUNT(Score!G3492:J3492)&gt;0,                                          IF(Score!AG3492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row>
    <row r="494" spans="1:27" x14ac:dyDescent="0.25">
      <c r="A494" s="13"/>
      <c r="B494" s="66"/>
      <c r="C494" s="13"/>
      <c r="D494" s="13"/>
      <c r="E494" s="13"/>
      <c r="F494" s="13"/>
      <c r="G494" s="13"/>
      <c r="H494" s="13"/>
      <c r="I494" s="13" t="str">
        <f xml:space="preserve"> IF(COUNT(Score!G3493:J3493)&gt;0,                                          IF(Score!AG3493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row>
    <row r="495" spans="1:27" x14ac:dyDescent="0.25">
      <c r="A495" s="13"/>
      <c r="B495" s="66"/>
      <c r="C495" s="13"/>
      <c r="D495" s="13"/>
      <c r="E495" s="13"/>
      <c r="F495" s="13"/>
      <c r="G495" s="13"/>
      <c r="H495" s="13"/>
      <c r="I495" s="13" t="str">
        <f xml:space="preserve"> IF(COUNT(Score!G3494:J3494)&gt;0,                                          IF(Score!AG3494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row>
    <row r="496" spans="1:27" x14ac:dyDescent="0.25">
      <c r="A496" s="13"/>
      <c r="B496" s="66"/>
      <c r="C496" s="13"/>
      <c r="D496" s="13"/>
      <c r="E496" s="13"/>
      <c r="F496" s="13"/>
      <c r="G496" s="13"/>
      <c r="H496" s="13"/>
      <c r="I496" s="13" t="str">
        <f xml:space="preserve"> IF(COUNT(Score!G3495:J3495)&gt;0,                                          IF(Score!AG3495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row>
    <row r="497" spans="1:27" x14ac:dyDescent="0.25">
      <c r="A497" s="13"/>
      <c r="B497" s="66"/>
      <c r="C497" s="13"/>
      <c r="D497" s="13"/>
      <c r="E497" s="13"/>
      <c r="F497" s="13"/>
      <c r="G497" s="13"/>
      <c r="H497" s="13"/>
      <c r="I497" s="13" t="str">
        <f xml:space="preserve"> IF(COUNT(Score!G3496:J3496)&gt;0,                                          IF(Score!AG3496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row>
    <row r="498" spans="1:27" x14ac:dyDescent="0.25">
      <c r="A498" s="13"/>
      <c r="B498" s="66"/>
      <c r="C498" s="13"/>
      <c r="D498" s="13"/>
      <c r="E498" s="13"/>
      <c r="F498" s="13"/>
      <c r="G498" s="13"/>
      <c r="H498" s="13"/>
      <c r="I498" s="13" t="str">
        <f xml:space="preserve"> IF(COUNT(Score!G3497:J3497)&gt;0,                                          IF(Score!AG3497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row>
    <row r="499" spans="1:27" x14ac:dyDescent="0.25">
      <c r="A499" s="13"/>
      <c r="B499" s="66"/>
      <c r="C499" s="13"/>
      <c r="D499" s="13"/>
      <c r="E499" s="13"/>
      <c r="F499" s="13"/>
      <c r="G499" s="13"/>
      <c r="H499" s="13"/>
      <c r="I499" s="13" t="str">
        <f xml:space="preserve"> IF(COUNT(Score!G3498:J3498)&gt;0,                                          IF(Score!AG3498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row>
    <row r="500" spans="1:27" x14ac:dyDescent="0.25">
      <c r="A500" s="13"/>
      <c r="B500" s="66"/>
      <c r="C500" s="13"/>
      <c r="D500" s="13"/>
      <c r="E500" s="13"/>
      <c r="F500" s="13"/>
      <c r="G500" s="13"/>
      <c r="H500" s="13"/>
      <c r="I500" s="13" t="str">
        <f xml:space="preserve"> IF(COUNT(Score!G3499:J3499)&gt;0,                                          IF(Score!AG3499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row>
    <row r="501" spans="1:27" x14ac:dyDescent="0.25">
      <c r="A501" s="13"/>
      <c r="B501" s="66"/>
      <c r="C501" s="13"/>
      <c r="D501" s="13"/>
      <c r="E501" s="13"/>
      <c r="F501" s="13"/>
      <c r="G501" s="13"/>
      <c r="H501" s="13"/>
      <c r="I501" s="13" t="str">
        <f xml:space="preserve"> IF(COUNT(Score!G3500:J3500)&gt;0,                                          IF(Score!AG3500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row>
    <row r="502" spans="1:27" x14ac:dyDescent="0.25">
      <c r="A502" s="13"/>
      <c r="B502" s="66"/>
      <c r="C502" s="13"/>
      <c r="D502" s="13"/>
      <c r="E502" s="13"/>
      <c r="F502" s="13"/>
      <c r="G502" s="13"/>
      <c r="H502" s="13"/>
      <c r="I502" s="13" t="str">
        <f xml:space="preserve"> IF(COUNT(Score!G3501:J3501)&gt;0,                                          IF(Score!AG3501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row>
    <row r="503" spans="1:27" x14ac:dyDescent="0.25">
      <c r="A503" s="13"/>
      <c r="B503" s="66"/>
      <c r="C503" s="13"/>
      <c r="D503" s="13"/>
      <c r="E503" s="13"/>
      <c r="F503" s="13"/>
      <c r="G503" s="13"/>
      <c r="H503" s="13"/>
      <c r="I503" s="13" t="str">
        <f xml:space="preserve"> IF(COUNT(Score!G3502:J3502)&gt;0,                                          IF(Score!AG3502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row>
    <row r="504" spans="1:27" x14ac:dyDescent="0.25">
      <c r="A504" s="13"/>
      <c r="B504" s="66"/>
      <c r="C504" s="13"/>
      <c r="D504" s="13"/>
      <c r="E504" s="13"/>
      <c r="F504" s="13"/>
      <c r="G504" s="13"/>
      <c r="H504" s="13"/>
      <c r="I504" s="13" t="str">
        <f xml:space="preserve"> IF(COUNT(Score!G3503:J3503)&gt;0,                                          IF(Score!AG3503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row>
    <row r="505" spans="1:27" x14ac:dyDescent="0.25">
      <c r="A505" s="13"/>
      <c r="B505" s="66"/>
      <c r="C505" s="13"/>
      <c r="D505" s="13"/>
      <c r="E505" s="13"/>
      <c r="F505" s="13"/>
      <c r="G505" s="13"/>
      <c r="H505" s="13"/>
      <c r="I505" s="13" t="str">
        <f xml:space="preserve"> IF(COUNT(Score!G3504:J3504)&gt;0,                                          IF(Score!AG3504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row>
    <row r="506" spans="1:27" x14ac:dyDescent="0.25">
      <c r="A506" s="13"/>
      <c r="B506" s="66"/>
      <c r="C506" s="13"/>
      <c r="D506" s="13"/>
      <c r="E506" s="13"/>
      <c r="F506" s="13"/>
      <c r="G506" s="13"/>
      <c r="H506" s="13"/>
      <c r="I506" s="13" t="str">
        <f xml:space="preserve"> IF(COUNT(Score!G3505:J3505)&gt;0,                                          IF(Score!AG3505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row>
    <row r="507" spans="1:27" x14ac:dyDescent="0.25">
      <c r="A507" s="13"/>
      <c r="B507" s="66"/>
      <c r="C507" s="13"/>
      <c r="D507" s="13"/>
      <c r="E507" s="13"/>
      <c r="F507" s="13"/>
      <c r="G507" s="13"/>
      <c r="H507" s="13"/>
      <c r="I507" s="13" t="str">
        <f xml:space="preserve"> IF(COUNT(Score!G3506:J3506)&gt;0,                                          IF(Score!AG3506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row>
    <row r="508" spans="1:27" x14ac:dyDescent="0.25">
      <c r="A508" s="13"/>
      <c r="B508" s="66"/>
      <c r="C508" s="13"/>
      <c r="D508" s="13"/>
      <c r="E508" s="13"/>
      <c r="F508" s="13"/>
      <c r="G508" s="13"/>
      <c r="H508" s="13"/>
      <c r="I508" s="13" t="str">
        <f xml:space="preserve"> IF(COUNT(Score!G3507:J3507)&gt;0,                                          IF(Score!AG3507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row>
    <row r="509" spans="1:27" x14ac:dyDescent="0.25">
      <c r="A509" s="13"/>
      <c r="B509" s="66"/>
      <c r="C509" s="13"/>
      <c r="D509" s="13"/>
      <c r="E509" s="13"/>
      <c r="F509" s="13"/>
      <c r="G509" s="13"/>
      <c r="H509" s="13"/>
      <c r="I509" s="13" t="str">
        <f xml:space="preserve"> IF(COUNT(Score!G3508:J3508)&gt;0,                                          IF(Score!AG3508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row>
    <row r="510" spans="1:27" x14ac:dyDescent="0.25">
      <c r="A510" s="13"/>
      <c r="B510" s="66"/>
      <c r="C510" s="13"/>
      <c r="D510" s="13"/>
      <c r="E510" s="13"/>
      <c r="F510" s="13"/>
      <c r="G510" s="13"/>
      <c r="H510" s="13"/>
      <c r="I510" s="13" t="str">
        <f xml:space="preserve"> IF(COUNT(Score!G3509:J3509)&gt;0,                                          IF(Score!AG3509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row>
    <row r="511" spans="1:27" x14ac:dyDescent="0.25">
      <c r="A511" s="13"/>
      <c r="B511" s="66"/>
      <c r="C511" s="13"/>
      <c r="D511" s="13"/>
      <c r="E511" s="13"/>
      <c r="F511" s="13"/>
      <c r="G511" s="13"/>
      <c r="H511" s="13"/>
      <c r="I511" s="13" t="str">
        <f xml:space="preserve"> IF(COUNT(Score!G3510:J3510)&gt;0,                                          IF(Score!AG3510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row>
    <row r="512" spans="1:27" x14ac:dyDescent="0.25">
      <c r="A512" s="13"/>
      <c r="B512" s="66"/>
      <c r="C512" s="13"/>
      <c r="D512" s="13"/>
      <c r="E512" s="13"/>
      <c r="F512" s="13"/>
      <c r="G512" s="13"/>
      <c r="H512" s="13"/>
      <c r="I512" s="13" t="str">
        <f xml:space="preserve"> IF(COUNT(Score!G3511:J3511)&gt;0,                                          IF(Score!AG3511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row>
    <row r="513" spans="1:27" x14ac:dyDescent="0.25">
      <c r="A513" s="13"/>
      <c r="B513" s="66"/>
      <c r="C513" s="13"/>
      <c r="D513" s="13"/>
      <c r="E513" s="13"/>
      <c r="F513" s="13"/>
      <c r="G513" s="13"/>
      <c r="H513" s="13"/>
      <c r="I513" s="13" t="str">
        <f xml:space="preserve"> IF(COUNT(Score!G3512:J3512)&gt;0,                                          IF(Score!AG3512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row>
    <row r="514" spans="1:27" x14ac:dyDescent="0.25">
      <c r="A514" s="13"/>
      <c r="B514" s="66"/>
      <c r="C514" s="13"/>
      <c r="D514" s="13"/>
      <c r="E514" s="13"/>
      <c r="F514" s="13"/>
      <c r="G514" s="13"/>
      <c r="H514" s="13"/>
      <c r="I514" s="13" t="str">
        <f xml:space="preserve"> IF(COUNT(Score!G3513:J3513)&gt;0,                                          IF(Score!AG3513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row>
    <row r="515" spans="1:27" x14ac:dyDescent="0.25">
      <c r="A515" s="13"/>
      <c r="B515" s="66"/>
      <c r="C515" s="13"/>
      <c r="D515" s="13"/>
      <c r="E515" s="13"/>
      <c r="F515" s="13"/>
      <c r="G515" s="13"/>
      <c r="H515" s="13"/>
      <c r="I515" s="13" t="str">
        <f xml:space="preserve"> IF(COUNT(Score!G3514:J3514)&gt;0,                                          IF(Score!AG3514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row>
    <row r="516" spans="1:27" x14ac:dyDescent="0.25">
      <c r="A516" s="13"/>
      <c r="B516" s="66"/>
      <c r="C516" s="13"/>
      <c r="D516" s="13"/>
      <c r="E516" s="13"/>
      <c r="F516" s="13"/>
      <c r="G516" s="13"/>
      <c r="H516" s="13"/>
      <c r="I516" s="13" t="str">
        <f xml:space="preserve"> IF(COUNT(Score!G3515:J3515)&gt;0,                                          IF(Score!AG3515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row>
    <row r="517" spans="1:27" x14ac:dyDescent="0.25">
      <c r="A517" s="13"/>
      <c r="B517" s="66"/>
      <c r="C517" s="13"/>
      <c r="D517" s="13"/>
      <c r="E517" s="13"/>
      <c r="F517" s="13"/>
      <c r="G517" s="13"/>
      <c r="H517" s="13"/>
      <c r="I517" s="13" t="str">
        <f xml:space="preserve"> IF(COUNT(Score!G3516:J3516)&gt;0,                                          IF(Score!AG3516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row>
    <row r="518" spans="1:27" x14ac:dyDescent="0.25">
      <c r="A518" s="13"/>
      <c r="B518" s="66"/>
      <c r="C518" s="13"/>
      <c r="D518" s="13"/>
      <c r="E518" s="13"/>
      <c r="F518" s="13"/>
      <c r="G518" s="13"/>
      <c r="H518" s="13"/>
      <c r="I518" s="13" t="str">
        <f xml:space="preserve"> IF(COUNT(Score!G3517:J3517)&gt;0,                                          IF(Score!AG3517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row>
    <row r="519" spans="1:27" x14ac:dyDescent="0.25">
      <c r="A519" s="13"/>
      <c r="B519" s="66"/>
      <c r="C519" s="13"/>
      <c r="D519" s="13"/>
      <c r="E519" s="13"/>
      <c r="F519" s="13"/>
      <c r="G519" s="13"/>
      <c r="H519" s="13"/>
      <c r="I519" s="13" t="str">
        <f xml:space="preserve"> IF(COUNT(Score!G3518:J3518)&gt;0,                                          IF(Score!AG3518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row>
    <row r="520" spans="1:27" x14ac:dyDescent="0.25">
      <c r="A520" s="13"/>
      <c r="B520" s="66"/>
      <c r="C520" s="13"/>
      <c r="D520" s="13"/>
      <c r="E520" s="13"/>
      <c r="F520" s="13"/>
      <c r="G520" s="13"/>
      <c r="H520" s="13"/>
      <c r="I520" s="13" t="str">
        <f xml:space="preserve"> IF(COUNT(Score!G3519:J3519)&gt;0,                                          IF(Score!AG3519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row>
    <row r="521" spans="1:27" x14ac:dyDescent="0.25">
      <c r="A521" s="13"/>
      <c r="B521" s="66"/>
      <c r="C521" s="13"/>
      <c r="D521" s="13"/>
      <c r="E521" s="13"/>
      <c r="F521" s="13"/>
      <c r="G521" s="13"/>
      <c r="H521" s="13"/>
      <c r="I521" s="13" t="str">
        <f xml:space="preserve"> IF(COUNT(Score!G3520:J3520)&gt;0,                                          IF(Score!AG3520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row>
    <row r="522" spans="1:27" x14ac:dyDescent="0.25">
      <c r="A522" s="13"/>
      <c r="B522" s="66"/>
      <c r="C522" s="13"/>
      <c r="D522" s="13"/>
      <c r="E522" s="13"/>
      <c r="F522" s="13"/>
      <c r="G522" s="13"/>
      <c r="H522" s="13"/>
      <c r="I522" s="13" t="str">
        <f xml:space="preserve"> IF(COUNT(Score!G3521:J3521)&gt;0,                                          IF(Score!AG3521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row>
    <row r="523" spans="1:27" x14ac:dyDescent="0.25">
      <c r="A523" s="13"/>
      <c r="B523" s="66"/>
      <c r="C523" s="13"/>
      <c r="D523" s="13"/>
      <c r="E523" s="13"/>
      <c r="F523" s="13"/>
      <c r="G523" s="13"/>
      <c r="H523" s="13"/>
      <c r="I523" s="13" t="str">
        <f xml:space="preserve"> IF(COUNT(Score!G3522:J3522)&gt;0,                                          IF(Score!AG3522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row>
    <row r="524" spans="1:27" x14ac:dyDescent="0.25">
      <c r="A524" s="13"/>
      <c r="B524" s="66"/>
      <c r="C524" s="13"/>
      <c r="D524" s="13"/>
      <c r="E524" s="13"/>
      <c r="F524" s="13"/>
      <c r="G524" s="13"/>
      <c r="H524" s="13"/>
      <c r="I524" s="13" t="str">
        <f xml:space="preserve"> IF(COUNT(Score!G3523:J3523)&gt;0,                                          IF(Score!AG3523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row>
    <row r="525" spans="1:27" x14ac:dyDescent="0.25">
      <c r="A525" s="13"/>
      <c r="B525" s="66"/>
      <c r="C525" s="13"/>
      <c r="D525" s="13"/>
      <c r="E525" s="13"/>
      <c r="F525" s="13"/>
      <c r="G525" s="13"/>
      <c r="H525" s="13"/>
      <c r="I525" s="13" t="str">
        <f xml:space="preserve"> IF(COUNT(Score!G3524:J3524)&gt;0,                                          IF(Score!AG3524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row>
    <row r="526" spans="1:27" x14ac:dyDescent="0.25">
      <c r="A526" s="13"/>
      <c r="B526" s="66"/>
      <c r="C526" s="13"/>
      <c r="D526" s="13"/>
      <c r="E526" s="13"/>
      <c r="F526" s="13"/>
      <c r="G526" s="13"/>
      <c r="H526" s="13"/>
      <c r="I526" s="13" t="str">
        <f xml:space="preserve"> IF(COUNT(Score!G3525:J3525)&gt;0,                                          IF(Score!AG3525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row>
    <row r="527" spans="1:27" x14ac:dyDescent="0.25">
      <c r="A527" s="13"/>
      <c r="B527" s="66"/>
      <c r="C527" s="13"/>
      <c r="D527" s="13"/>
      <c r="E527" s="13"/>
      <c r="F527" s="13"/>
      <c r="G527" s="13"/>
      <c r="H527" s="13"/>
      <c r="I527" s="13" t="str">
        <f xml:space="preserve"> IF(COUNT(Score!G3526:J3526)&gt;0,                                          IF(Score!AG3526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row>
    <row r="528" spans="1:27" x14ac:dyDescent="0.25">
      <c r="A528" s="13"/>
      <c r="B528" s="66"/>
      <c r="C528" s="13"/>
      <c r="D528" s="13"/>
      <c r="E528" s="13"/>
      <c r="F528" s="13"/>
      <c r="G528" s="13"/>
      <c r="H528" s="13"/>
      <c r="I528" s="13" t="str">
        <f xml:space="preserve"> IF(COUNT(Score!G3527:J3527)&gt;0,                                          IF(Score!AG3527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row>
    <row r="529" spans="1:27" x14ac:dyDescent="0.25">
      <c r="A529" s="13"/>
      <c r="B529" s="66"/>
      <c r="C529" s="13"/>
      <c r="D529" s="13"/>
      <c r="E529" s="13"/>
      <c r="F529" s="13"/>
      <c r="G529" s="13"/>
      <c r="H529" s="13"/>
      <c r="I529" s="13" t="str">
        <f xml:space="preserve"> IF(COUNT(Score!G3528:J3528)&gt;0,                                          IF(Score!AG3528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row>
    <row r="530" spans="1:27" x14ac:dyDescent="0.25">
      <c r="A530" s="13"/>
      <c r="B530" s="66"/>
      <c r="C530" s="13"/>
      <c r="D530" s="13"/>
      <c r="E530" s="13"/>
      <c r="F530" s="13"/>
      <c r="G530" s="13"/>
      <c r="H530" s="13"/>
      <c r="I530" s="13" t="str">
        <f xml:space="preserve"> IF(COUNT(Score!G3529:J3529)&gt;0,                                          IF(Score!AG3529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row>
    <row r="531" spans="1:27" x14ac:dyDescent="0.25">
      <c r="A531" s="13"/>
      <c r="B531" s="66"/>
      <c r="C531" s="13"/>
      <c r="D531" s="13"/>
      <c r="E531" s="13"/>
      <c r="F531" s="13"/>
      <c r="G531" s="13"/>
      <c r="H531" s="13"/>
      <c r="I531" s="13" t="str">
        <f xml:space="preserve"> IF(COUNT(Score!G3530:J3530)&gt;0,                                          IF(Score!AG3530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row>
    <row r="532" spans="1:27" x14ac:dyDescent="0.25">
      <c r="A532" s="13"/>
      <c r="B532" s="66"/>
      <c r="C532" s="13"/>
      <c r="D532" s="13"/>
      <c r="E532" s="13"/>
      <c r="F532" s="13"/>
      <c r="G532" s="13"/>
      <c r="H532" s="13"/>
      <c r="I532" s="13" t="str">
        <f xml:space="preserve"> IF(COUNT(Score!G3531:J3531)&gt;0,                                          IF(Score!AG3531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row>
    <row r="533" spans="1:27" x14ac:dyDescent="0.25">
      <c r="A533" s="13"/>
      <c r="B533" s="66"/>
      <c r="C533" s="13"/>
      <c r="D533" s="13"/>
      <c r="E533" s="13"/>
      <c r="F533" s="13"/>
      <c r="G533" s="13"/>
      <c r="H533" s="13"/>
      <c r="I533" s="13" t="str">
        <f xml:space="preserve"> IF(COUNT(Score!G3532:J3532)&gt;0,                                          IF(Score!AG3532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row>
    <row r="534" spans="1:27" x14ac:dyDescent="0.25">
      <c r="A534" s="13"/>
      <c r="B534" s="66"/>
      <c r="C534" s="13"/>
      <c r="D534" s="13"/>
      <c r="E534" s="13"/>
      <c r="F534" s="13"/>
      <c r="G534" s="13"/>
      <c r="H534" s="13"/>
      <c r="I534" s="13" t="str">
        <f xml:space="preserve"> IF(COUNT(Score!G3533:J3533)&gt;0,                                          IF(Score!AG3533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row>
    <row r="535" spans="1:27" x14ac:dyDescent="0.25">
      <c r="A535" s="13"/>
      <c r="B535" s="66"/>
      <c r="C535" s="13"/>
      <c r="D535" s="13"/>
      <c r="E535" s="13"/>
      <c r="F535" s="13"/>
      <c r="G535" s="13"/>
      <c r="H535" s="13"/>
      <c r="I535" s="13" t="str">
        <f xml:space="preserve"> IF(COUNT(Score!G3534:J3534)&gt;0,                                          IF(Score!AG3534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row>
    <row r="536" spans="1:27" x14ac:dyDescent="0.25">
      <c r="A536" s="13"/>
      <c r="B536" s="66"/>
      <c r="C536" s="13"/>
      <c r="D536" s="13"/>
      <c r="E536" s="13"/>
      <c r="F536" s="13"/>
      <c r="G536" s="13"/>
      <c r="H536" s="13"/>
      <c r="I536" s="13" t="str">
        <f xml:space="preserve"> IF(COUNT(Score!G3535:J3535)&gt;0,                                          IF(Score!AG3535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row>
    <row r="537" spans="1:27" x14ac:dyDescent="0.25">
      <c r="A537" s="13"/>
      <c r="B537" s="66"/>
      <c r="C537" s="13"/>
      <c r="D537" s="13"/>
      <c r="E537" s="13"/>
      <c r="F537" s="13"/>
      <c r="G537" s="13"/>
      <c r="H537" s="13"/>
      <c r="I537" s="13" t="str">
        <f xml:space="preserve"> IF(COUNT(Score!G3536:J3536)&gt;0,                                          IF(Score!AG3536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row>
    <row r="538" spans="1:27" x14ac:dyDescent="0.25">
      <c r="A538" s="13"/>
      <c r="B538" s="66"/>
      <c r="C538" s="13"/>
      <c r="D538" s="13"/>
      <c r="E538" s="13"/>
      <c r="F538" s="13"/>
      <c r="G538" s="13"/>
      <c r="H538" s="13"/>
      <c r="I538" s="13" t="str">
        <f xml:space="preserve"> IF(COUNT(Score!G3537:J3537)&gt;0,                                          IF(Score!AG3537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row>
    <row r="539" spans="1:27" x14ac:dyDescent="0.25">
      <c r="A539" s="13"/>
      <c r="B539" s="66"/>
      <c r="C539" s="13"/>
      <c r="D539" s="13"/>
      <c r="E539" s="13"/>
      <c r="F539" s="13"/>
      <c r="G539" s="13"/>
      <c r="H539" s="13"/>
      <c r="I539" s="13" t="str">
        <f xml:space="preserve"> IF(COUNT(Score!G3538:J3538)&gt;0,                                          IF(Score!AG3538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row>
    <row r="540" spans="1:27" x14ac:dyDescent="0.25">
      <c r="A540" s="13"/>
      <c r="B540" s="66"/>
      <c r="C540" s="13"/>
      <c r="D540" s="13"/>
      <c r="E540" s="13"/>
      <c r="F540" s="13"/>
      <c r="G540" s="13"/>
      <c r="H540" s="13"/>
      <c r="I540" s="13" t="str">
        <f xml:space="preserve"> IF(COUNT(Score!G3539:J3539)&gt;0,                                          IF(Score!AG3539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row>
    <row r="541" spans="1:27" x14ac:dyDescent="0.25">
      <c r="A541" s="13"/>
      <c r="B541" s="66"/>
      <c r="C541" s="13"/>
      <c r="D541" s="13"/>
      <c r="E541" s="13"/>
      <c r="F541" s="13"/>
      <c r="G541" s="13"/>
      <c r="H541" s="13"/>
      <c r="I541" s="13" t="str">
        <f xml:space="preserve"> IF(COUNT(Score!G3540:J3540)&gt;0,                                          IF(Score!AG3540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row>
    <row r="542" spans="1:27" x14ac:dyDescent="0.25">
      <c r="A542" s="13"/>
      <c r="B542" s="66"/>
      <c r="C542" s="13"/>
      <c r="D542" s="13"/>
      <c r="E542" s="13"/>
      <c r="F542" s="13"/>
      <c r="G542" s="13"/>
      <c r="H542" s="13"/>
      <c r="I542" s="13" t="str">
        <f xml:space="preserve"> IF(COUNT(Score!G3541:J3541)&gt;0,                                          IF(Score!AG3541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row>
    <row r="543" spans="1:27" x14ac:dyDescent="0.25">
      <c r="A543" s="13"/>
      <c r="B543" s="66"/>
      <c r="C543" s="13"/>
      <c r="D543" s="13"/>
      <c r="E543" s="13"/>
      <c r="F543" s="13"/>
      <c r="G543" s="13"/>
      <c r="H543" s="13"/>
      <c r="I543" s="13" t="str">
        <f xml:space="preserve"> IF(COUNT(Score!G3542:J3542)&gt;0,                                          IF(Score!AG3542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row>
    <row r="544" spans="1:27" x14ac:dyDescent="0.25">
      <c r="A544" s="13"/>
      <c r="B544" s="66"/>
      <c r="C544" s="13"/>
      <c r="D544" s="13"/>
      <c r="E544" s="13"/>
      <c r="F544" s="13"/>
      <c r="G544" s="13"/>
      <c r="H544" s="13"/>
      <c r="I544" s="13" t="str">
        <f xml:space="preserve"> IF(COUNT(Score!G3543:J3543)&gt;0,                                          IF(Score!AG3543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row>
    <row r="545" spans="1:27" x14ac:dyDescent="0.25">
      <c r="A545" s="13"/>
      <c r="B545" s="66"/>
      <c r="C545" s="13"/>
      <c r="D545" s="13"/>
      <c r="E545" s="13"/>
      <c r="F545" s="13"/>
      <c r="G545" s="13"/>
      <c r="H545" s="13"/>
      <c r="I545" s="13" t="str">
        <f xml:space="preserve"> IF(COUNT(Score!G3544:J3544)&gt;0,                                          IF(Score!AG3544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row>
    <row r="546" spans="1:27" x14ac:dyDescent="0.25">
      <c r="A546" s="13"/>
      <c r="B546" s="66"/>
      <c r="C546" s="13"/>
      <c r="D546" s="13"/>
      <c r="E546" s="13"/>
      <c r="F546" s="13"/>
      <c r="G546" s="13"/>
      <c r="H546" s="13"/>
      <c r="I546" s="13" t="str">
        <f xml:space="preserve"> IF(COUNT(Score!G3545:J3545)&gt;0,                                          IF(Score!AG3545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row>
    <row r="547" spans="1:27" x14ac:dyDescent="0.25">
      <c r="A547" s="13"/>
      <c r="B547" s="66"/>
      <c r="C547" s="13"/>
      <c r="D547" s="13"/>
      <c r="E547" s="13"/>
      <c r="F547" s="13"/>
      <c r="G547" s="13"/>
      <c r="H547" s="13"/>
      <c r="I547" s="13" t="str">
        <f xml:space="preserve"> IF(COUNT(Score!G3546:J3546)&gt;0,                                          IF(Score!AG3546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row>
    <row r="548" spans="1:27" x14ac:dyDescent="0.25">
      <c r="A548" s="13"/>
      <c r="B548" s="66"/>
      <c r="C548" s="13"/>
      <c r="D548" s="13"/>
      <c r="E548" s="13"/>
      <c r="F548" s="13"/>
      <c r="G548" s="13"/>
      <c r="H548" s="13"/>
      <c r="I548" s="13" t="str">
        <f xml:space="preserve"> IF(COUNT(Score!G3547:J3547)&gt;0,                                          IF(Score!AG3547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row>
    <row r="549" spans="1:27" x14ac:dyDescent="0.25">
      <c r="A549" s="13"/>
      <c r="B549" s="66"/>
      <c r="C549" s="13"/>
      <c r="D549" s="13"/>
      <c r="E549" s="13"/>
      <c r="F549" s="13"/>
      <c r="G549" s="13"/>
      <c r="H549" s="13"/>
      <c r="I549" s="13" t="str">
        <f xml:space="preserve"> IF(COUNT(Score!G3548:J3548)&gt;0,                                          IF(Score!AG3548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row>
    <row r="550" spans="1:27" x14ac:dyDescent="0.25">
      <c r="A550" s="13"/>
      <c r="B550" s="66"/>
      <c r="C550" s="13"/>
      <c r="D550" s="13"/>
      <c r="E550" s="13"/>
      <c r="F550" s="13"/>
      <c r="G550" s="13"/>
      <c r="H550" s="13"/>
      <c r="I550" s="13" t="str">
        <f xml:space="preserve"> IF(COUNT(Score!G3549:J3549)&gt;0,                                          IF(Score!AG3549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row>
    <row r="551" spans="1:27" x14ac:dyDescent="0.25">
      <c r="A551" s="13"/>
      <c r="B551" s="66"/>
      <c r="C551" s="13"/>
      <c r="D551" s="13"/>
      <c r="E551" s="13"/>
      <c r="F551" s="13"/>
      <c r="G551" s="13"/>
      <c r="H551" s="13"/>
      <c r="I551" s="13" t="str">
        <f xml:space="preserve"> IF(COUNT(Score!G3550:J3550)&gt;0,                                          IF(Score!AG3550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row>
    <row r="552" spans="1:27" x14ac:dyDescent="0.25">
      <c r="A552" s="13"/>
      <c r="B552" s="66"/>
      <c r="C552" s="13"/>
      <c r="D552" s="13"/>
      <c r="E552" s="13"/>
      <c r="F552" s="13"/>
      <c r="G552" s="13"/>
      <c r="H552" s="13"/>
      <c r="I552" s="13" t="str">
        <f xml:space="preserve"> IF(COUNT(Score!G3551:J3551)&gt;0,                                          IF(Score!AG3551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row>
    <row r="553" spans="1:27" x14ac:dyDescent="0.25">
      <c r="A553" s="13"/>
      <c r="B553" s="66"/>
      <c r="C553" s="13"/>
      <c r="D553" s="13"/>
      <c r="E553" s="13"/>
      <c r="F553" s="13"/>
      <c r="G553" s="13"/>
      <c r="H553" s="13"/>
      <c r="I553" s="13" t="str">
        <f xml:space="preserve"> IF(COUNT(Score!G3552:J3552)&gt;0,                                          IF(Score!AG3552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row>
    <row r="554" spans="1:27" x14ac:dyDescent="0.25">
      <c r="A554" s="13"/>
      <c r="B554" s="66"/>
      <c r="C554" s="13"/>
      <c r="D554" s="13"/>
      <c r="E554" s="13"/>
      <c r="F554" s="13"/>
      <c r="G554" s="13"/>
      <c r="H554" s="13"/>
      <c r="I554" s="13" t="str">
        <f xml:space="preserve"> IF(COUNT(Score!G3553:J3553)&gt;0,                                          IF(Score!AG3553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row>
    <row r="555" spans="1:27" x14ac:dyDescent="0.25">
      <c r="A555" s="13"/>
      <c r="B555" s="66"/>
      <c r="C555" s="13"/>
      <c r="D555" s="13"/>
      <c r="E555" s="13"/>
      <c r="F555" s="13"/>
      <c r="G555" s="13"/>
      <c r="H555" s="13"/>
      <c r="I555" s="13" t="str">
        <f xml:space="preserve"> IF(COUNT(Score!G3554:J3554)&gt;0,                                          IF(Score!AG3554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row>
    <row r="556" spans="1:27" x14ac:dyDescent="0.25">
      <c r="A556" s="13"/>
      <c r="B556" s="66"/>
      <c r="C556" s="13"/>
      <c r="D556" s="13"/>
      <c r="E556" s="13"/>
      <c r="F556" s="13"/>
      <c r="G556" s="13"/>
      <c r="H556" s="13"/>
      <c r="I556" s="13" t="str">
        <f xml:space="preserve"> IF(COUNT(Score!G3555:J3555)&gt;0,                                          IF(Score!AG3555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row>
    <row r="557" spans="1:27" x14ac:dyDescent="0.25">
      <c r="A557" s="13"/>
      <c r="B557" s="66"/>
      <c r="C557" s="13"/>
      <c r="D557" s="13"/>
      <c r="E557" s="13"/>
      <c r="F557" s="13"/>
      <c r="G557" s="13"/>
      <c r="H557" s="13"/>
      <c r="I557" s="13" t="str">
        <f xml:space="preserve"> IF(COUNT(Score!G3556:J3556)&gt;0,                                          IF(Score!AG3556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row>
    <row r="558" spans="1:27" x14ac:dyDescent="0.25">
      <c r="A558" s="13"/>
      <c r="B558" s="66"/>
      <c r="C558" s="13"/>
      <c r="D558" s="13"/>
      <c r="E558" s="13"/>
      <c r="F558" s="13"/>
      <c r="G558" s="13"/>
      <c r="H558" s="13"/>
      <c r="I558" s="13" t="str">
        <f xml:space="preserve"> IF(COUNT(Score!G3557:J3557)&gt;0,                                          IF(Score!AG3557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row>
    <row r="559" spans="1:27" x14ac:dyDescent="0.25">
      <c r="A559" s="13"/>
      <c r="B559" s="66"/>
      <c r="C559" s="13"/>
      <c r="D559" s="13"/>
      <c r="E559" s="13"/>
      <c r="F559" s="13"/>
      <c r="G559" s="13"/>
      <c r="H559" s="13"/>
      <c r="I559" s="13" t="str">
        <f xml:space="preserve"> IF(COUNT(Score!G3558:J3558)&gt;0,                                          IF(Score!AG3558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row>
    <row r="560" spans="1:27" x14ac:dyDescent="0.25">
      <c r="A560" s="13"/>
      <c r="B560" s="66"/>
      <c r="C560" s="13"/>
      <c r="D560" s="13"/>
      <c r="E560" s="13"/>
      <c r="F560" s="13"/>
      <c r="G560" s="13"/>
      <c r="H560" s="13"/>
      <c r="I560" s="13" t="str">
        <f xml:space="preserve"> IF(COUNT(Score!G3559:J3559)&gt;0,                                          IF(Score!AG3559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row>
    <row r="561" spans="1:27" x14ac:dyDescent="0.25">
      <c r="A561" s="13"/>
      <c r="B561" s="66"/>
      <c r="C561" s="13"/>
      <c r="D561" s="13"/>
      <c r="E561" s="13"/>
      <c r="F561" s="13"/>
      <c r="G561" s="13"/>
      <c r="H561" s="13"/>
      <c r="I561" s="13" t="str">
        <f xml:space="preserve"> IF(COUNT(Score!G3560:J3560)&gt;0,                                          IF(Score!AG3560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row>
    <row r="562" spans="1:27" x14ac:dyDescent="0.25">
      <c r="A562" s="13"/>
      <c r="B562" s="66"/>
      <c r="C562" s="13"/>
      <c r="D562" s="13"/>
      <c r="E562" s="13"/>
      <c r="F562" s="13"/>
      <c r="G562" s="13"/>
      <c r="H562" s="13"/>
      <c r="I562" s="13" t="str">
        <f xml:space="preserve"> IF(COUNT(Score!G3561:J3561)&gt;0,                                          IF(Score!AG3561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row>
    <row r="563" spans="1:27" x14ac:dyDescent="0.25">
      <c r="A563" s="13"/>
      <c r="B563" s="66"/>
      <c r="C563" s="13"/>
      <c r="D563" s="13"/>
      <c r="E563" s="13"/>
      <c r="F563" s="13"/>
      <c r="G563" s="13"/>
      <c r="H563" s="13"/>
      <c r="I563" s="13" t="str">
        <f xml:space="preserve"> IF(COUNT(Score!G3562:J3562)&gt;0,                                          IF(Score!AG3562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row>
    <row r="564" spans="1:27" x14ac:dyDescent="0.25">
      <c r="A564" s="13"/>
      <c r="B564" s="66"/>
      <c r="C564" s="13"/>
      <c r="D564" s="13"/>
      <c r="E564" s="13"/>
      <c r="F564" s="13"/>
      <c r="G564" s="13"/>
      <c r="H564" s="13"/>
      <c r="I564" s="13" t="str">
        <f xml:space="preserve"> IF(COUNT(Score!G3563:J3563)&gt;0,                                          IF(Score!AG3563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row>
    <row r="565" spans="1:27" x14ac:dyDescent="0.25">
      <c r="A565" s="13"/>
      <c r="B565" s="66"/>
      <c r="C565" s="13"/>
      <c r="D565" s="13"/>
      <c r="E565" s="13"/>
      <c r="F565" s="13"/>
      <c r="G565" s="13"/>
      <c r="H565" s="13"/>
      <c r="I565" s="13" t="str">
        <f xml:space="preserve"> IF(COUNT(Score!G3564:J3564)&gt;0,                                          IF(Score!AG3564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row>
    <row r="566" spans="1:27" x14ac:dyDescent="0.25">
      <c r="A566" s="13"/>
      <c r="B566" s="66"/>
      <c r="C566" s="13"/>
      <c r="D566" s="13"/>
      <c r="E566" s="13"/>
      <c r="F566" s="13"/>
      <c r="G566" s="13"/>
      <c r="H566" s="13"/>
      <c r="I566" s="13" t="str">
        <f xml:space="preserve"> IF(COUNT(Score!G3565:J3565)&gt;0,                                          IF(Score!AG3565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row>
    <row r="567" spans="1:27" x14ac:dyDescent="0.25">
      <c r="A567" s="13"/>
      <c r="B567" s="66"/>
      <c r="C567" s="13"/>
      <c r="D567" s="13"/>
      <c r="E567" s="13"/>
      <c r="F567" s="13"/>
      <c r="G567" s="13"/>
      <c r="H567" s="13"/>
      <c r="I567" s="13" t="str">
        <f xml:space="preserve"> IF(COUNT(Score!G3566:J3566)&gt;0,                                          IF(Score!AG3566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row>
    <row r="568" spans="1:27" x14ac:dyDescent="0.25">
      <c r="A568" s="13"/>
      <c r="B568" s="66"/>
      <c r="C568" s="13"/>
      <c r="D568" s="13"/>
      <c r="E568" s="13"/>
      <c r="F568" s="13"/>
      <c r="G568" s="13"/>
      <c r="H568" s="13"/>
      <c r="I568" s="13" t="str">
        <f xml:space="preserve"> IF(COUNT(Score!G3567:J3567)&gt;0,                                          IF(Score!AG3567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row>
    <row r="569" spans="1:27" x14ac:dyDescent="0.25">
      <c r="A569" s="13"/>
      <c r="B569" s="66"/>
      <c r="C569" s="13"/>
      <c r="D569" s="13"/>
      <c r="E569" s="13"/>
      <c r="F569" s="13"/>
      <c r="G569" s="13"/>
      <c r="H569" s="13"/>
      <c r="I569" s="13" t="str">
        <f xml:space="preserve"> IF(COUNT(Score!G3568:J3568)&gt;0,                                          IF(Score!AG3568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row>
    <row r="570" spans="1:27" x14ac:dyDescent="0.25">
      <c r="A570" s="13"/>
      <c r="B570" s="66"/>
      <c r="C570" s="13"/>
      <c r="D570" s="13"/>
      <c r="E570" s="13"/>
      <c r="F570" s="13"/>
      <c r="G570" s="13"/>
      <c r="H570" s="13"/>
      <c r="I570" s="13" t="str">
        <f xml:space="preserve"> IF(COUNT(Score!G3569:J3569)&gt;0,                                          IF(Score!AG3569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row>
    <row r="571" spans="1:27" x14ac:dyDescent="0.25">
      <c r="A571" s="13"/>
      <c r="B571" s="66"/>
      <c r="C571" s="13"/>
      <c r="D571" s="13"/>
      <c r="E571" s="13"/>
      <c r="F571" s="13"/>
      <c r="G571" s="13"/>
      <c r="H571" s="13"/>
      <c r="I571" s="13" t="str">
        <f xml:space="preserve"> IF(COUNT(Score!G3570:J3570)&gt;0,                                          IF(Score!AG3570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row>
    <row r="572" spans="1:27" x14ac:dyDescent="0.25">
      <c r="A572" s="13"/>
      <c r="B572" s="66"/>
      <c r="C572" s="13"/>
      <c r="D572" s="13"/>
      <c r="E572" s="13"/>
      <c r="F572" s="13"/>
      <c r="G572" s="13"/>
      <c r="H572" s="13"/>
      <c r="I572" s="13" t="str">
        <f xml:space="preserve"> IF(COUNT(Score!G3571:J3571)&gt;0,                                          IF(Score!AG3571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row>
    <row r="573" spans="1:27" x14ac:dyDescent="0.25">
      <c r="A573" s="13"/>
      <c r="B573" s="66"/>
      <c r="C573" s="13"/>
      <c r="D573" s="13"/>
      <c r="E573" s="13"/>
      <c r="F573" s="13"/>
      <c r="G573" s="13"/>
      <c r="H573" s="13"/>
      <c r="I573" s="13" t="str">
        <f xml:space="preserve"> IF(COUNT(Score!G3572:J3572)&gt;0,                                          IF(Score!AG3572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row>
    <row r="574" spans="1:27" x14ac:dyDescent="0.25">
      <c r="A574" s="13"/>
      <c r="B574" s="66"/>
      <c r="C574" s="13"/>
      <c r="D574" s="13"/>
      <c r="E574" s="13"/>
      <c r="F574" s="13"/>
      <c r="G574" s="13"/>
      <c r="H574" s="13"/>
      <c r="I574" s="13" t="str">
        <f xml:space="preserve"> IF(COUNT(Score!G3573:J3573)&gt;0,                                          IF(Score!AG3573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row>
    <row r="575" spans="1:27" x14ac:dyDescent="0.25">
      <c r="A575" s="13"/>
      <c r="B575" s="66"/>
      <c r="C575" s="13"/>
      <c r="D575" s="13"/>
      <c r="E575" s="13"/>
      <c r="F575" s="13"/>
      <c r="G575" s="13"/>
      <c r="H575" s="13"/>
      <c r="I575" s="13" t="str">
        <f xml:space="preserve"> IF(COUNT(Score!G3574:J3574)&gt;0,                                          IF(Score!AG3574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row>
    <row r="576" spans="1:27" x14ac:dyDescent="0.25">
      <c r="A576" s="13"/>
      <c r="B576" s="66"/>
      <c r="C576" s="13"/>
      <c r="D576" s="13"/>
      <c r="E576" s="13"/>
      <c r="F576" s="13"/>
      <c r="G576" s="13"/>
      <c r="H576" s="13"/>
      <c r="I576" s="13" t="str">
        <f xml:space="preserve"> IF(COUNT(Score!G3575:J3575)&gt;0,                                          IF(Score!AG3575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row>
    <row r="577" spans="1:27" x14ac:dyDescent="0.25">
      <c r="A577" s="13"/>
      <c r="B577" s="66"/>
      <c r="C577" s="13"/>
      <c r="D577" s="13"/>
      <c r="E577" s="13"/>
      <c r="F577" s="13"/>
      <c r="G577" s="13"/>
      <c r="H577" s="13"/>
      <c r="I577" s="13" t="str">
        <f xml:space="preserve"> IF(COUNT(Score!G3576:J3576)&gt;0,                                          IF(Score!AG3576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row>
    <row r="578" spans="1:27" x14ac:dyDescent="0.25">
      <c r="A578" s="13"/>
      <c r="B578" s="66"/>
      <c r="C578" s="13"/>
      <c r="D578" s="13"/>
      <c r="E578" s="13"/>
      <c r="F578" s="13"/>
      <c r="G578" s="13"/>
      <c r="H578" s="13"/>
      <c r="I578" s="13" t="str">
        <f xml:space="preserve"> IF(COUNT(Score!G3577:J3577)&gt;0,                                          IF(Score!AG3577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row>
    <row r="579" spans="1:27" x14ac:dyDescent="0.25">
      <c r="A579" s="13"/>
      <c r="B579" s="66"/>
      <c r="C579" s="13"/>
      <c r="D579" s="13"/>
      <c r="E579" s="13"/>
      <c r="F579" s="13"/>
      <c r="G579" s="13"/>
      <c r="H579" s="13"/>
      <c r="I579" s="13" t="str">
        <f xml:space="preserve"> IF(COUNT(Score!G3578:J3578)&gt;0,                                          IF(Score!AG3578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row>
    <row r="580" spans="1:27" x14ac:dyDescent="0.25">
      <c r="A580" s="13"/>
      <c r="B580" s="66"/>
      <c r="C580" s="13"/>
      <c r="D580" s="13"/>
      <c r="E580" s="13"/>
      <c r="F580" s="13"/>
      <c r="G580" s="13"/>
      <c r="H580" s="13"/>
      <c r="I580" s="13" t="str">
        <f xml:space="preserve"> IF(COUNT(Score!G3579:J3579)&gt;0,                                          IF(Score!AG3579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row>
    <row r="581" spans="1:27" x14ac:dyDescent="0.25">
      <c r="A581" s="13"/>
      <c r="B581" s="66"/>
      <c r="C581" s="13"/>
      <c r="D581" s="13"/>
      <c r="E581" s="13"/>
      <c r="F581" s="13"/>
      <c r="G581" s="13"/>
      <c r="H581" s="13"/>
      <c r="I581" s="13" t="str">
        <f xml:space="preserve"> IF(COUNT(Score!G3580:J3580)&gt;0,                                          IF(Score!AG3580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row>
    <row r="582" spans="1:27" x14ac:dyDescent="0.25">
      <c r="A582" s="13"/>
      <c r="B582" s="66"/>
      <c r="C582" s="13"/>
      <c r="D582" s="13"/>
      <c r="E582" s="13"/>
      <c r="F582" s="13"/>
      <c r="G582" s="13"/>
      <c r="H582" s="13"/>
      <c r="I582" s="13" t="str">
        <f xml:space="preserve"> IF(COUNT(Score!G3581:J3581)&gt;0,                                          IF(Score!AG3581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row>
    <row r="583" spans="1:27" x14ac:dyDescent="0.25">
      <c r="A583" s="13"/>
      <c r="B583" s="66"/>
      <c r="C583" s="13"/>
      <c r="D583" s="13"/>
      <c r="E583" s="13"/>
      <c r="F583" s="13"/>
      <c r="G583" s="13"/>
      <c r="H583" s="13"/>
      <c r="I583" s="13" t="str">
        <f xml:space="preserve"> IF(COUNT(Score!G3582:J3582)&gt;0,                                          IF(Score!AG3582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row>
    <row r="584" spans="1:27" x14ac:dyDescent="0.25">
      <c r="A584" s="13"/>
      <c r="B584" s="66"/>
      <c r="C584" s="13"/>
      <c r="D584" s="13"/>
      <c r="E584" s="13"/>
      <c r="F584" s="13"/>
      <c r="G584" s="13"/>
      <c r="H584" s="13"/>
      <c r="I584" s="13" t="str">
        <f xml:space="preserve"> IF(COUNT(Score!G3583:J3583)&gt;0,                                          IF(Score!AG3583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row>
    <row r="585" spans="1:27" x14ac:dyDescent="0.25">
      <c r="A585" s="13"/>
      <c r="B585" s="66"/>
      <c r="C585" s="13"/>
      <c r="D585" s="13"/>
      <c r="E585" s="13"/>
      <c r="F585" s="13"/>
      <c r="G585" s="13"/>
      <c r="H585" s="13"/>
      <c r="I585" s="13" t="str">
        <f xml:space="preserve"> IF(COUNT(Score!G3584:J3584)&gt;0,                                          IF(Score!AG3584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row>
    <row r="586" spans="1:27" x14ac:dyDescent="0.25">
      <c r="A586" s="13"/>
      <c r="B586" s="66"/>
      <c r="C586" s="13"/>
      <c r="D586" s="13"/>
      <c r="E586" s="13"/>
      <c r="F586" s="13"/>
      <c r="G586" s="13"/>
      <c r="H586" s="13"/>
      <c r="I586" s="13" t="str">
        <f xml:space="preserve"> IF(COUNT(Score!G3585:J3585)&gt;0,                                          IF(Score!AG3585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row>
    <row r="587" spans="1:27" x14ac:dyDescent="0.25">
      <c r="A587" s="13"/>
      <c r="B587" s="66"/>
      <c r="C587" s="13"/>
      <c r="D587" s="13"/>
      <c r="E587" s="13"/>
      <c r="F587" s="13"/>
      <c r="G587" s="13"/>
      <c r="H587" s="13"/>
      <c r="I587" s="13" t="str">
        <f xml:space="preserve"> IF(COUNT(Score!G3586:J3586)&gt;0,                                          IF(Score!AG3586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row>
    <row r="588" spans="1:27" x14ac:dyDescent="0.25">
      <c r="A588" s="13"/>
      <c r="B588" s="66"/>
      <c r="C588" s="13"/>
      <c r="D588" s="13"/>
      <c r="E588" s="13"/>
      <c r="F588" s="13"/>
      <c r="G588" s="13"/>
      <c r="H588" s="13"/>
      <c r="I588" s="13" t="str">
        <f xml:space="preserve"> IF(COUNT(Score!G3587:J3587)&gt;0,                                          IF(Score!AG3587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row>
    <row r="589" spans="1:27" x14ac:dyDescent="0.25">
      <c r="A589" s="13"/>
      <c r="B589" s="66"/>
      <c r="C589" s="13"/>
      <c r="D589" s="13"/>
      <c r="E589" s="13"/>
      <c r="F589" s="13"/>
      <c r="G589" s="13"/>
      <c r="H589" s="13"/>
      <c r="I589" s="13" t="str">
        <f xml:space="preserve"> IF(COUNT(Score!G3588:J3588)&gt;0,                                          IF(Score!AG3588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row>
    <row r="590" spans="1:27" x14ac:dyDescent="0.25">
      <c r="A590" s="13"/>
      <c r="B590" s="66"/>
      <c r="C590" s="13"/>
      <c r="D590" s="13"/>
      <c r="E590" s="13"/>
      <c r="F590" s="13"/>
      <c r="G590" s="13"/>
      <c r="H590" s="13"/>
      <c r="I590" s="13" t="str">
        <f xml:space="preserve"> IF(COUNT(Score!G3589:J3589)&gt;0,                                          IF(Score!AG3589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row>
    <row r="591" spans="1:27" x14ac:dyDescent="0.25">
      <c r="A591" s="13"/>
      <c r="B591" s="66"/>
      <c r="C591" s="13"/>
      <c r="D591" s="13"/>
      <c r="E591" s="13"/>
      <c r="F591" s="13"/>
      <c r="G591" s="13"/>
      <c r="H591" s="13"/>
      <c r="I591" s="13" t="str">
        <f xml:space="preserve"> IF(COUNT(Score!G3590:J3590)&gt;0,                                          IF(Score!AG3590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row>
    <row r="592" spans="1:27" x14ac:dyDescent="0.25">
      <c r="A592" s="13"/>
      <c r="B592" s="66"/>
      <c r="C592" s="13"/>
      <c r="D592" s="13"/>
      <c r="E592" s="13"/>
      <c r="F592" s="13"/>
      <c r="G592" s="13"/>
      <c r="H592" s="13"/>
      <c r="I592" s="13" t="str">
        <f xml:space="preserve"> IF(COUNT(Score!G3591:J3591)&gt;0,                                          IF(Score!AG3591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row>
    <row r="593" spans="1:27" x14ac:dyDescent="0.25">
      <c r="A593" s="13"/>
      <c r="B593" s="66"/>
      <c r="C593" s="13"/>
      <c r="D593" s="13"/>
      <c r="E593" s="13"/>
      <c r="F593" s="13"/>
      <c r="G593" s="13"/>
      <c r="H593" s="13"/>
      <c r="I593" s="13" t="str">
        <f xml:space="preserve"> IF(COUNT(Score!G3592:J3592)&gt;0,                                          IF(Score!AG3592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row>
    <row r="594" spans="1:27" x14ac:dyDescent="0.25">
      <c r="A594" s="13"/>
      <c r="B594" s="66"/>
      <c r="C594" s="13"/>
      <c r="D594" s="13"/>
      <c r="E594" s="13"/>
      <c r="F594" s="13"/>
      <c r="G594" s="13"/>
      <c r="H594" s="13"/>
      <c r="I594" s="13" t="str">
        <f xml:space="preserve"> IF(COUNT(Score!G3593:J3593)&gt;0,                                          IF(Score!AG3593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row>
    <row r="595" spans="1:27" x14ac:dyDescent="0.25">
      <c r="A595" s="13"/>
      <c r="B595" s="66"/>
      <c r="C595" s="13"/>
      <c r="D595" s="13"/>
      <c r="E595" s="13"/>
      <c r="F595" s="13"/>
      <c r="G595" s="13"/>
      <c r="H595" s="13"/>
      <c r="I595" s="13" t="str">
        <f xml:space="preserve"> IF(COUNT(Score!G3594:J3594)&gt;0,                                          IF(Score!AG3594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row>
    <row r="596" spans="1:27" x14ac:dyDescent="0.25">
      <c r="A596" s="13"/>
      <c r="B596" s="66"/>
      <c r="C596" s="13"/>
      <c r="D596" s="13"/>
      <c r="E596" s="13"/>
      <c r="F596" s="13"/>
      <c r="G596" s="13"/>
      <c r="H596" s="13"/>
      <c r="I596" s="13" t="str">
        <f xml:space="preserve"> IF(COUNT(Score!G3595:J3595)&gt;0,                                          IF(Score!AG3595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row>
    <row r="597" spans="1:27" x14ac:dyDescent="0.25">
      <c r="A597" s="13"/>
      <c r="B597" s="66"/>
      <c r="C597" s="13"/>
      <c r="D597" s="13"/>
      <c r="E597" s="13"/>
      <c r="F597" s="13"/>
      <c r="G597" s="13"/>
      <c r="H597" s="13"/>
      <c r="I597" s="13" t="str">
        <f xml:space="preserve"> IF(COUNT(Score!G3596:J3596)&gt;0,                                          IF(Score!AG3596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row>
    <row r="598" spans="1:27" x14ac:dyDescent="0.25">
      <c r="A598" s="13"/>
      <c r="B598" s="66"/>
      <c r="C598" s="13"/>
      <c r="D598" s="13"/>
      <c r="E598" s="13"/>
      <c r="F598" s="13"/>
      <c r="G598" s="13"/>
      <c r="H598" s="13"/>
      <c r="I598" s="13" t="str">
        <f xml:space="preserve"> IF(COUNT(Score!G3597:J3597)&gt;0,                                          IF(Score!AG3597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row>
    <row r="599" spans="1:27" x14ac:dyDescent="0.25">
      <c r="A599" s="13"/>
      <c r="B599" s="66"/>
      <c r="C599" s="13"/>
      <c r="D599" s="13"/>
      <c r="E599" s="13"/>
      <c r="F599" s="13"/>
      <c r="G599" s="13"/>
      <c r="H599" s="13"/>
      <c r="I599" s="13" t="str">
        <f xml:space="preserve"> IF(COUNT(Score!G3598:J3598)&gt;0,                                          IF(Score!AG3598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row>
    <row r="600" spans="1:27" x14ac:dyDescent="0.25">
      <c r="A600" s="13"/>
      <c r="B600" s="66"/>
      <c r="C600" s="13"/>
      <c r="D600" s="13"/>
      <c r="E600" s="13"/>
      <c r="F600" s="13"/>
      <c r="G600" s="13"/>
      <c r="H600" s="13"/>
      <c r="I600" s="13" t="str">
        <f xml:space="preserve"> IF(COUNT(Score!G3599:J3599)&gt;0,                                          IF(Score!AG3599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row>
    <row r="601" spans="1:27" x14ac:dyDescent="0.25">
      <c r="A601" s="13"/>
      <c r="B601" s="66"/>
      <c r="C601" s="13"/>
      <c r="D601" s="13"/>
      <c r="E601" s="13"/>
      <c r="F601" s="13"/>
      <c r="G601" s="13"/>
      <c r="H601" s="13"/>
      <c r="I601" s="13" t="str">
        <f xml:space="preserve"> IF(COUNT(Score!G3600:J3600)&gt;0,                                          IF(Score!AG3600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row>
    <row r="602" spans="1:27" x14ac:dyDescent="0.25">
      <c r="A602" s="13"/>
      <c r="B602" s="66"/>
      <c r="C602" s="13"/>
      <c r="D602" s="13"/>
      <c r="E602" s="13"/>
      <c r="F602" s="13"/>
      <c r="G602" s="13"/>
      <c r="H602" s="13"/>
      <c r="I602" s="13" t="str">
        <f xml:space="preserve"> IF(COUNT(Score!G3601:J3601)&gt;0,                                          IF(Score!AG3601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row>
    <row r="603" spans="1:27" x14ac:dyDescent="0.25">
      <c r="A603" s="13"/>
      <c r="B603" s="66"/>
      <c r="C603" s="13"/>
      <c r="D603" s="13"/>
      <c r="E603" s="13"/>
      <c r="F603" s="13"/>
      <c r="G603" s="13"/>
      <c r="H603" s="13"/>
      <c r="I603" s="13" t="str">
        <f xml:space="preserve"> IF(COUNT(Score!G3602:J3602)&gt;0,                                          IF(Score!AG3602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row>
    <row r="604" spans="1:27" x14ac:dyDescent="0.25">
      <c r="A604" s="13"/>
      <c r="B604" s="66"/>
      <c r="C604" s="13"/>
      <c r="D604" s="13"/>
      <c r="E604" s="13"/>
      <c r="F604" s="13"/>
      <c r="G604" s="13"/>
      <c r="H604" s="13"/>
      <c r="I604" s="13" t="str">
        <f xml:space="preserve"> IF(COUNT(Score!G3603:J3603)&gt;0,                                          IF(Score!AG3603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row>
    <row r="605" spans="1:27" x14ac:dyDescent="0.25">
      <c r="A605" s="13"/>
      <c r="B605" s="66"/>
      <c r="C605" s="13"/>
      <c r="D605" s="13"/>
      <c r="E605" s="13"/>
      <c r="F605" s="13"/>
      <c r="G605" s="13"/>
      <c r="H605" s="13"/>
      <c r="I605" s="13" t="str">
        <f xml:space="preserve"> IF(COUNT(Score!G3604:J3604)&gt;0,                                          IF(Score!AG3604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row>
    <row r="606" spans="1:27" x14ac:dyDescent="0.25">
      <c r="A606" s="13"/>
      <c r="B606" s="66"/>
      <c r="C606" s="13"/>
      <c r="D606" s="13"/>
      <c r="E606" s="13"/>
      <c r="F606" s="13"/>
      <c r="G606" s="13"/>
      <c r="H606" s="13"/>
      <c r="I606" s="13" t="str">
        <f xml:space="preserve"> IF(COUNT(Score!G3605:J3605)&gt;0,                                          IF(Score!AG3605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row>
    <row r="607" spans="1:27" x14ac:dyDescent="0.25">
      <c r="A607" s="13"/>
      <c r="B607" s="66"/>
      <c r="C607" s="13"/>
      <c r="D607" s="13"/>
      <c r="E607" s="13"/>
      <c r="F607" s="13"/>
      <c r="G607" s="13"/>
      <c r="H607" s="13"/>
      <c r="I607" s="13" t="str">
        <f xml:space="preserve"> IF(COUNT(Score!G3606:J3606)&gt;0,                                          IF(Score!AG3606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row>
    <row r="608" spans="1:27" x14ac:dyDescent="0.25">
      <c r="A608" s="13"/>
      <c r="B608" s="66"/>
      <c r="C608" s="13"/>
      <c r="D608" s="13"/>
      <c r="E608" s="13"/>
      <c r="F608" s="13"/>
      <c r="G608" s="13"/>
      <c r="H608" s="13"/>
      <c r="I608" s="13" t="str">
        <f xml:space="preserve"> IF(COUNT(Score!G3607:J3607)&gt;0,                                          IF(Score!AG3607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row>
    <row r="609" spans="1:27" x14ac:dyDescent="0.25">
      <c r="A609" s="13"/>
      <c r="B609" s="66"/>
      <c r="C609" s="13"/>
      <c r="D609" s="13"/>
      <c r="E609" s="13"/>
      <c r="F609" s="13"/>
      <c r="G609" s="13"/>
      <c r="H609" s="13"/>
      <c r="I609" s="13" t="str">
        <f xml:space="preserve"> IF(COUNT(Score!G3608:J3608)&gt;0,                                          IF(Score!AG3608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row>
    <row r="610" spans="1:27" x14ac:dyDescent="0.25">
      <c r="A610" s="13"/>
      <c r="B610" s="66"/>
      <c r="C610" s="13"/>
      <c r="D610" s="13"/>
      <c r="E610" s="13"/>
      <c r="F610" s="13"/>
      <c r="G610" s="13"/>
      <c r="H610" s="13"/>
      <c r="I610" s="13" t="str">
        <f xml:space="preserve"> IF(COUNT(Score!G3609:J3609)&gt;0,                                          IF(Score!AG3609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row>
    <row r="611" spans="1:27" x14ac:dyDescent="0.25">
      <c r="A611" s="13"/>
      <c r="B611" s="66"/>
      <c r="C611" s="13"/>
      <c r="D611" s="13"/>
      <c r="E611" s="13"/>
      <c r="F611" s="13"/>
      <c r="G611" s="13"/>
      <c r="H611" s="13"/>
      <c r="I611" s="13" t="str">
        <f xml:space="preserve"> IF(COUNT(Score!G3610:J3610)&gt;0,                                          IF(Score!AG3610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row>
    <row r="612" spans="1:27" x14ac:dyDescent="0.25">
      <c r="A612" s="13"/>
      <c r="B612" s="66"/>
      <c r="C612" s="13"/>
      <c r="D612" s="13"/>
      <c r="E612" s="13"/>
      <c r="F612" s="13"/>
      <c r="G612" s="13"/>
      <c r="H612" s="13"/>
      <c r="I612" s="13" t="str">
        <f xml:space="preserve"> IF(COUNT(Score!G3611:J3611)&gt;0,                                          IF(Score!AG3611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row>
    <row r="613" spans="1:27" x14ac:dyDescent="0.25">
      <c r="A613" s="13"/>
      <c r="B613" s="66"/>
      <c r="C613" s="13"/>
      <c r="D613" s="13"/>
      <c r="E613" s="13"/>
      <c r="F613" s="13"/>
      <c r="G613" s="13"/>
      <c r="H613" s="13"/>
      <c r="I613" s="13" t="str">
        <f xml:space="preserve"> IF(COUNT(Score!G3612:J3612)&gt;0,                                          IF(Score!AG3612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row>
    <row r="614" spans="1:27" x14ac:dyDescent="0.25">
      <c r="A614" s="13"/>
      <c r="B614" s="66"/>
      <c r="C614" s="13"/>
      <c r="D614" s="13"/>
      <c r="E614" s="13"/>
      <c r="F614" s="13"/>
      <c r="G614" s="13"/>
      <c r="H614" s="13"/>
      <c r="I614" s="13" t="str">
        <f xml:space="preserve"> IF(COUNT(Score!G3613:J3613)&gt;0,                                          IF(Score!AG3613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row>
    <row r="615" spans="1:27" x14ac:dyDescent="0.25">
      <c r="A615" s="13"/>
      <c r="B615" s="66"/>
      <c r="C615" s="13"/>
      <c r="D615" s="13"/>
      <c r="E615" s="13"/>
      <c r="F615" s="13"/>
      <c r="G615" s="13"/>
      <c r="H615" s="13"/>
      <c r="I615" s="13" t="str">
        <f xml:space="preserve"> IF(COUNT(Score!G3614:J3614)&gt;0,                                          IF(Score!AG3614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row>
    <row r="616" spans="1:27" x14ac:dyDescent="0.25">
      <c r="A616" s="13"/>
      <c r="B616" s="66"/>
      <c r="C616" s="13"/>
      <c r="D616" s="13"/>
      <c r="E616" s="13"/>
      <c r="F616" s="13"/>
      <c r="G616" s="13"/>
      <c r="H616" s="13"/>
      <c r="I616" s="13" t="str">
        <f xml:space="preserve"> IF(COUNT(Score!G3615:J3615)&gt;0,                                          IF(Score!AG3615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row>
    <row r="617" spans="1:27" x14ac:dyDescent="0.25">
      <c r="A617" s="13"/>
      <c r="B617" s="66"/>
      <c r="C617" s="13"/>
      <c r="D617" s="13"/>
      <c r="E617" s="13"/>
      <c r="F617" s="13"/>
      <c r="G617" s="13"/>
      <c r="H617" s="13"/>
      <c r="I617" s="13" t="str">
        <f xml:space="preserve"> IF(COUNT(Score!G3616:J3616)&gt;0,                                          IF(Score!AG3616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row>
    <row r="618" spans="1:27" x14ac:dyDescent="0.25">
      <c r="A618" s="13"/>
      <c r="B618" s="66"/>
      <c r="C618" s="13"/>
      <c r="D618" s="13"/>
      <c r="E618" s="13"/>
      <c r="F618" s="13"/>
      <c r="G618" s="13"/>
      <c r="H618" s="13"/>
      <c r="I618" s="13" t="str">
        <f xml:space="preserve"> IF(COUNT(Score!G3617:J3617)&gt;0,                                          IF(Score!AG3617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row>
    <row r="619" spans="1:27" x14ac:dyDescent="0.25">
      <c r="A619" s="13"/>
      <c r="B619" s="66"/>
      <c r="C619" s="13"/>
      <c r="D619" s="13"/>
      <c r="E619" s="13"/>
      <c r="F619" s="13"/>
      <c r="G619" s="13"/>
      <c r="H619" s="13"/>
      <c r="I619" s="13" t="str">
        <f xml:space="preserve"> IF(COUNT(Score!G3618:J3618)&gt;0,                                          IF(Score!AG3618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row>
    <row r="620" spans="1:27" x14ac:dyDescent="0.25">
      <c r="A620" s="13"/>
      <c r="B620" s="66"/>
      <c r="C620" s="13"/>
      <c r="D620" s="13"/>
      <c r="E620" s="13"/>
      <c r="F620" s="13"/>
      <c r="G620" s="13"/>
      <c r="H620" s="13"/>
      <c r="I620" s="13" t="str">
        <f xml:space="preserve"> IF(COUNT(Score!G3619:J3619)&gt;0,                                          IF(Score!AG3619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row>
    <row r="621" spans="1:27" x14ac:dyDescent="0.25">
      <c r="A621" s="13"/>
      <c r="B621" s="66"/>
      <c r="C621" s="13"/>
      <c r="D621" s="13"/>
      <c r="E621" s="13"/>
      <c r="F621" s="13"/>
      <c r="G621" s="13"/>
      <c r="H621" s="13"/>
      <c r="I621" s="13" t="str">
        <f xml:space="preserve"> IF(COUNT(Score!G3620:J3620)&gt;0,                                          IF(Score!AG3620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row>
    <row r="622" spans="1:27" x14ac:dyDescent="0.25">
      <c r="A622" s="13"/>
      <c r="B622" s="66"/>
      <c r="C622" s="13"/>
      <c r="D622" s="13"/>
      <c r="E622" s="13"/>
      <c r="F622" s="13"/>
      <c r="G622" s="13"/>
      <c r="H622" s="13"/>
      <c r="I622" s="13" t="str">
        <f xml:space="preserve"> IF(COUNT(Score!G3621:J3621)&gt;0,                                          IF(Score!AG3621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row>
    <row r="623" spans="1:27" x14ac:dyDescent="0.25">
      <c r="A623" s="13"/>
      <c r="B623" s="66"/>
      <c r="C623" s="13"/>
      <c r="D623" s="13"/>
      <c r="E623" s="13"/>
      <c r="F623" s="13"/>
      <c r="G623" s="13"/>
      <c r="H623" s="13"/>
      <c r="I623" s="13" t="str">
        <f xml:space="preserve"> IF(COUNT(Score!G3622:J3622)&gt;0,                                          IF(Score!AG3622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row>
    <row r="624" spans="1:27" x14ac:dyDescent="0.25">
      <c r="A624" s="13"/>
      <c r="B624" s="66"/>
      <c r="C624" s="13"/>
      <c r="D624" s="13"/>
      <c r="E624" s="13"/>
      <c r="F624" s="13"/>
      <c r="G624" s="13"/>
      <c r="H624" s="13"/>
      <c r="I624" s="13" t="str">
        <f xml:space="preserve"> IF(COUNT(Score!G3623:J3623)&gt;0,                                          IF(Score!AG3623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row>
    <row r="625" spans="1:27" x14ac:dyDescent="0.25">
      <c r="A625" s="13"/>
      <c r="B625" s="66"/>
      <c r="C625" s="13"/>
      <c r="D625" s="13"/>
      <c r="E625" s="13"/>
      <c r="F625" s="13"/>
      <c r="G625" s="13"/>
      <c r="H625" s="13"/>
      <c r="I625" s="13" t="str">
        <f xml:space="preserve"> IF(COUNT(Score!G3624:J3624)&gt;0,                                          IF(Score!AG3624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row>
    <row r="626" spans="1:27" x14ac:dyDescent="0.25">
      <c r="A626" s="13"/>
      <c r="B626" s="66"/>
      <c r="C626" s="13"/>
      <c r="D626" s="13"/>
      <c r="E626" s="13"/>
      <c r="F626" s="13"/>
      <c r="G626" s="13"/>
      <c r="H626" s="13"/>
      <c r="I626" s="13" t="str">
        <f xml:space="preserve"> IF(COUNT(Score!G3625:J3625)&gt;0,                                          IF(Score!AG3625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row>
    <row r="627" spans="1:27" x14ac:dyDescent="0.25">
      <c r="A627" s="13"/>
      <c r="B627" s="66"/>
      <c r="C627" s="13"/>
      <c r="D627" s="13"/>
      <c r="E627" s="13"/>
      <c r="F627" s="13"/>
      <c r="G627" s="13"/>
      <c r="H627" s="13"/>
      <c r="I627" s="13" t="str">
        <f xml:space="preserve"> IF(COUNT(Score!G3626:J3626)&gt;0,                                          IF(Score!AG3626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row>
    <row r="628" spans="1:27" x14ac:dyDescent="0.25">
      <c r="A628" s="13"/>
      <c r="B628" s="66"/>
      <c r="C628" s="13"/>
      <c r="D628" s="13"/>
      <c r="E628" s="13"/>
      <c r="F628" s="13"/>
      <c r="G628" s="13"/>
      <c r="H628" s="13"/>
      <c r="I628" s="13" t="str">
        <f xml:space="preserve"> IF(COUNT(Score!G3627:J3627)&gt;0,                                          IF(Score!AG3627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row>
    <row r="629" spans="1:27" x14ac:dyDescent="0.25">
      <c r="A629" s="13"/>
      <c r="B629" s="66"/>
      <c r="C629" s="13"/>
      <c r="D629" s="13"/>
      <c r="E629" s="13"/>
      <c r="F629" s="13"/>
      <c r="G629" s="13"/>
      <c r="H629" s="13"/>
      <c r="I629" s="13" t="str">
        <f xml:space="preserve"> IF(COUNT(Score!G3628:J3628)&gt;0,                                          IF(Score!AG3628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row>
    <row r="630" spans="1:27" x14ac:dyDescent="0.25">
      <c r="A630" s="13"/>
      <c r="B630" s="66"/>
      <c r="C630" s="13"/>
      <c r="D630" s="13"/>
      <c r="E630" s="13"/>
      <c r="F630" s="13"/>
      <c r="G630" s="13"/>
      <c r="H630" s="13"/>
      <c r="I630" s="13" t="str">
        <f xml:space="preserve"> IF(COUNT(Score!G3629:J3629)&gt;0,                                          IF(Score!AG3629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row>
    <row r="631" spans="1:27" x14ac:dyDescent="0.25">
      <c r="A631" s="13"/>
      <c r="B631" s="66"/>
      <c r="C631" s="13"/>
      <c r="D631" s="13"/>
      <c r="E631" s="13"/>
      <c r="F631" s="13"/>
      <c r="G631" s="13"/>
      <c r="H631" s="13"/>
      <c r="I631" s="13" t="str">
        <f xml:space="preserve"> IF(COUNT(Score!G3630:J3630)&gt;0,                                          IF(Score!AG3630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row>
    <row r="632" spans="1:27" x14ac:dyDescent="0.25">
      <c r="A632" s="13"/>
      <c r="B632" s="66"/>
      <c r="C632" s="13"/>
      <c r="D632" s="13"/>
      <c r="E632" s="13"/>
      <c r="F632" s="13"/>
      <c r="G632" s="13"/>
      <c r="H632" s="13"/>
      <c r="I632" s="13" t="str">
        <f xml:space="preserve"> IF(COUNT(Score!G3631:J3631)&gt;0,                                          IF(Score!AG3631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row>
    <row r="633" spans="1:27" x14ac:dyDescent="0.25">
      <c r="A633" s="13"/>
      <c r="B633" s="66"/>
      <c r="C633" s="13"/>
      <c r="D633" s="13"/>
      <c r="E633" s="13"/>
      <c r="F633" s="13"/>
      <c r="G633" s="13"/>
      <c r="H633" s="13"/>
      <c r="I633" s="13" t="str">
        <f xml:space="preserve"> IF(COUNT(Score!G3632:J3632)&gt;0,                                          IF(Score!AG3632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row>
    <row r="634" spans="1:27" x14ac:dyDescent="0.25">
      <c r="A634" s="13"/>
      <c r="B634" s="66"/>
      <c r="C634" s="13"/>
      <c r="D634" s="13"/>
      <c r="E634" s="13"/>
      <c r="F634" s="13"/>
      <c r="G634" s="13"/>
      <c r="H634" s="13"/>
      <c r="I634" s="13" t="str">
        <f xml:space="preserve"> IF(COUNT(Score!G3633:J3633)&gt;0,                                          IF(Score!AG3633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row>
    <row r="635" spans="1:27" x14ac:dyDescent="0.25">
      <c r="A635" s="13"/>
      <c r="B635" s="66"/>
      <c r="C635" s="13"/>
      <c r="D635" s="13"/>
      <c r="E635" s="13"/>
      <c r="F635" s="13"/>
      <c r="G635" s="13"/>
      <c r="H635" s="13"/>
      <c r="I635" s="13" t="str">
        <f xml:space="preserve"> IF(COUNT(Score!G3634:J3634)&gt;0,                                          IF(Score!AG3634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row>
    <row r="636" spans="1:27" x14ac:dyDescent="0.25">
      <c r="A636" s="13"/>
      <c r="B636" s="66"/>
      <c r="C636" s="13"/>
      <c r="D636" s="13"/>
      <c r="E636" s="13"/>
      <c r="F636" s="13"/>
      <c r="G636" s="13"/>
      <c r="H636" s="13"/>
      <c r="I636" s="13" t="str">
        <f xml:space="preserve"> IF(COUNT(Score!G3635:J3635)&gt;0,                                          IF(Score!AG3635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row>
    <row r="637" spans="1:27" x14ac:dyDescent="0.25">
      <c r="A637" s="13"/>
      <c r="B637" s="66"/>
      <c r="C637" s="13"/>
      <c r="D637" s="13"/>
      <c r="E637" s="13"/>
      <c r="F637" s="13"/>
      <c r="G637" s="13"/>
      <c r="H637" s="13"/>
      <c r="I637" s="13" t="str">
        <f xml:space="preserve"> IF(COUNT(Score!G3636:J3636)&gt;0,                                          IF(Score!AG3636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row>
    <row r="638" spans="1:27" x14ac:dyDescent="0.25">
      <c r="A638" s="13"/>
      <c r="B638" s="66"/>
      <c r="C638" s="13"/>
      <c r="D638" s="13"/>
      <c r="E638" s="13"/>
      <c r="F638" s="13"/>
      <c r="G638" s="13"/>
      <c r="H638" s="13"/>
      <c r="I638" s="13" t="str">
        <f xml:space="preserve"> IF(COUNT(Score!G3637:J3637)&gt;0,                                          IF(Score!AG3637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row>
    <row r="639" spans="1:27" x14ac:dyDescent="0.25">
      <c r="A639" s="13"/>
      <c r="B639" s="66"/>
      <c r="C639" s="13"/>
      <c r="D639" s="13"/>
      <c r="E639" s="13"/>
      <c r="F639" s="13"/>
      <c r="G639" s="13"/>
      <c r="H639" s="13"/>
      <c r="I639" s="13" t="str">
        <f xml:space="preserve"> IF(COUNT(Score!G3638:J3638)&gt;0,                                          IF(Score!AG3638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row>
    <row r="640" spans="1:27" x14ac:dyDescent="0.25">
      <c r="A640" s="13"/>
      <c r="B640" s="66"/>
      <c r="C640" s="13"/>
      <c r="D640" s="13"/>
      <c r="E640" s="13"/>
      <c r="F640" s="13"/>
      <c r="G640" s="13"/>
      <c r="H640" s="13"/>
      <c r="I640" s="13" t="str">
        <f xml:space="preserve"> IF(COUNT(Score!G3639:J3639)&gt;0,                                          IF(Score!AG3639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row>
    <row r="641" spans="1:27" x14ac:dyDescent="0.25">
      <c r="A641" s="13"/>
      <c r="B641" s="66"/>
      <c r="C641" s="13"/>
      <c r="D641" s="13"/>
      <c r="E641" s="13"/>
      <c r="F641" s="13"/>
      <c r="G641" s="13"/>
      <c r="H641" s="13"/>
      <c r="I641" s="13" t="str">
        <f xml:space="preserve"> IF(COUNT(Score!G3640:J3640)&gt;0,                                          IF(Score!AG3640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row>
    <row r="642" spans="1:27" x14ac:dyDescent="0.25">
      <c r="A642" s="13"/>
      <c r="B642" s="66"/>
      <c r="C642" s="13"/>
      <c r="D642" s="13"/>
      <c r="E642" s="13"/>
      <c r="F642" s="13"/>
      <c r="G642" s="13"/>
      <c r="H642" s="13"/>
      <c r="I642" s="13" t="str">
        <f xml:space="preserve"> IF(COUNT(Score!G3641:J3641)&gt;0,                                          IF(Score!AG3641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row>
    <row r="643" spans="1:27" x14ac:dyDescent="0.25">
      <c r="A643" s="13"/>
      <c r="B643" s="66"/>
      <c r="C643" s="13"/>
      <c r="D643" s="13"/>
      <c r="E643" s="13"/>
      <c r="F643" s="13"/>
      <c r="G643" s="13"/>
      <c r="H643" s="13"/>
      <c r="I643" s="13" t="str">
        <f xml:space="preserve"> IF(COUNT(Score!G3642:J3642)&gt;0,                                          IF(Score!AG3642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row>
    <row r="644" spans="1:27" x14ac:dyDescent="0.25">
      <c r="A644" s="13"/>
      <c r="B644" s="66"/>
      <c r="C644" s="13"/>
      <c r="D644" s="13"/>
      <c r="E644" s="13"/>
      <c r="F644" s="13"/>
      <c r="G644" s="13"/>
      <c r="H644" s="13"/>
      <c r="I644" s="13" t="str">
        <f xml:space="preserve"> IF(COUNT(Score!G3643:J3643)&gt;0,                                          IF(Score!AG3643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row>
    <row r="645" spans="1:27" x14ac:dyDescent="0.25">
      <c r="A645" s="13"/>
      <c r="B645" s="66"/>
      <c r="C645" s="13"/>
      <c r="D645" s="13"/>
      <c r="E645" s="13"/>
      <c r="F645" s="13"/>
      <c r="G645" s="13"/>
      <c r="H645" s="13"/>
      <c r="I645" s="13" t="str">
        <f xml:space="preserve"> IF(COUNT(Score!G3644:J3644)&gt;0,                                          IF(Score!AG3644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row>
    <row r="646" spans="1:27" x14ac:dyDescent="0.25">
      <c r="A646" s="13"/>
      <c r="B646" s="66"/>
      <c r="C646" s="13"/>
      <c r="D646" s="13"/>
      <c r="E646" s="13"/>
      <c r="F646" s="13"/>
      <c r="G646" s="13"/>
      <c r="H646" s="13"/>
      <c r="I646" s="13" t="str">
        <f xml:space="preserve"> IF(COUNT(Score!G3645:J3645)&gt;0,                                          IF(Score!AG3645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row>
    <row r="647" spans="1:27" x14ac:dyDescent="0.25">
      <c r="A647" s="13"/>
      <c r="B647" s="66"/>
      <c r="C647" s="13"/>
      <c r="D647" s="13"/>
      <c r="E647" s="13"/>
      <c r="F647" s="13"/>
      <c r="G647" s="13"/>
      <c r="H647" s="13"/>
      <c r="I647" s="13" t="str">
        <f xml:space="preserve"> IF(COUNT(Score!G3646:J3646)&gt;0,                                          IF(Score!AG3646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row>
    <row r="648" spans="1:27" x14ac:dyDescent="0.25">
      <c r="A648" s="13"/>
      <c r="B648" s="66"/>
      <c r="C648" s="13"/>
      <c r="D648" s="13"/>
      <c r="E648" s="13"/>
      <c r="F648" s="13"/>
      <c r="G648" s="13"/>
      <c r="H648" s="13"/>
      <c r="I648" s="13" t="str">
        <f xml:space="preserve"> IF(COUNT(Score!G3647:J3647)&gt;0,                                          IF(Score!AG3647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row>
    <row r="649" spans="1:27" x14ac:dyDescent="0.25">
      <c r="A649" s="13"/>
      <c r="B649" s="66"/>
      <c r="C649" s="13"/>
      <c r="D649" s="13"/>
      <c r="E649" s="13"/>
      <c r="F649" s="13"/>
      <c r="G649" s="13"/>
      <c r="H649" s="13"/>
      <c r="I649" s="13" t="str">
        <f xml:space="preserve"> IF(COUNT(Score!G3648:J3648)&gt;0,                                          IF(Score!AG3648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row>
    <row r="650" spans="1:27" x14ac:dyDescent="0.25">
      <c r="A650" s="13"/>
      <c r="B650" s="66"/>
      <c r="C650" s="13"/>
      <c r="D650" s="13"/>
      <c r="E650" s="13"/>
      <c r="F650" s="13"/>
      <c r="G650" s="13"/>
      <c r="H650" s="13"/>
      <c r="I650" s="13" t="str">
        <f xml:space="preserve"> IF(COUNT(Score!G3649:J3649)&gt;0,                                          IF(Score!AG3649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row>
    <row r="651" spans="1:27" x14ac:dyDescent="0.25">
      <c r="A651" s="13"/>
      <c r="B651" s="66"/>
      <c r="C651" s="13"/>
      <c r="D651" s="13"/>
      <c r="E651" s="13"/>
      <c r="F651" s="13"/>
      <c r="G651" s="13"/>
      <c r="H651" s="13"/>
      <c r="I651" s="13" t="str">
        <f xml:space="preserve"> IF(COUNT(Score!G3650:J3650)&gt;0,                                          IF(Score!AG3650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row>
    <row r="652" spans="1:27" x14ac:dyDescent="0.25">
      <c r="A652" s="13"/>
      <c r="B652" s="66"/>
      <c r="C652" s="13"/>
      <c r="D652" s="13"/>
      <c r="E652" s="13"/>
      <c r="F652" s="13"/>
      <c r="G652" s="13"/>
      <c r="H652" s="13"/>
      <c r="I652" s="13" t="str">
        <f xml:space="preserve"> IF(COUNT(Score!G3651:J3651)&gt;0,                                          IF(Score!AG3651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row>
    <row r="653" spans="1:27" x14ac:dyDescent="0.25">
      <c r="A653" s="13"/>
      <c r="B653" s="66"/>
      <c r="C653" s="13"/>
      <c r="D653" s="13"/>
      <c r="E653" s="13"/>
      <c r="F653" s="13"/>
      <c r="G653" s="13"/>
      <c r="H653" s="13"/>
      <c r="I653" s="13" t="str">
        <f xml:space="preserve"> IF(COUNT(Score!G3652:J3652)&gt;0,                                          IF(Score!AG3652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row>
    <row r="654" spans="1:27" x14ac:dyDescent="0.25">
      <c r="A654" s="13"/>
      <c r="B654" s="66"/>
      <c r="C654" s="13"/>
      <c r="D654" s="13"/>
      <c r="E654" s="13"/>
      <c r="F654" s="13"/>
      <c r="G654" s="13"/>
      <c r="H654" s="13"/>
      <c r="I654" s="13" t="str">
        <f xml:space="preserve"> IF(COUNT(Score!G3653:J3653)&gt;0,                                          IF(Score!AG3653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row>
    <row r="655" spans="1:27" x14ac:dyDescent="0.25">
      <c r="A655" s="13"/>
      <c r="B655" s="66"/>
      <c r="C655" s="13"/>
      <c r="D655" s="13"/>
      <c r="E655" s="13"/>
      <c r="F655" s="13"/>
      <c r="G655" s="13"/>
      <c r="H655" s="13"/>
      <c r="I655" s="13" t="str">
        <f xml:space="preserve"> IF(COUNT(Score!G3654:J3654)&gt;0,                                          IF(Score!AG3654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row>
    <row r="656" spans="1:27" x14ac:dyDescent="0.25">
      <c r="A656" s="13"/>
      <c r="B656" s="66"/>
      <c r="C656" s="13"/>
      <c r="D656" s="13"/>
      <c r="E656" s="13"/>
      <c r="F656" s="13"/>
      <c r="G656" s="13"/>
      <c r="H656" s="13"/>
      <c r="I656" s="13" t="str">
        <f xml:space="preserve"> IF(COUNT(Score!G3655:J3655)&gt;0,                                          IF(Score!AG3655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row>
    <row r="657" spans="1:27" x14ac:dyDescent="0.25">
      <c r="A657" s="13"/>
      <c r="B657" s="66"/>
      <c r="C657" s="13"/>
      <c r="D657" s="13"/>
      <c r="E657" s="13"/>
      <c r="F657" s="13"/>
      <c r="G657" s="13"/>
      <c r="H657" s="13"/>
      <c r="I657" s="13" t="str">
        <f xml:space="preserve"> IF(COUNT(Score!G3656:J3656)&gt;0,                                          IF(Score!AG3656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row>
    <row r="658" spans="1:27" x14ac:dyDescent="0.25">
      <c r="A658" s="13"/>
      <c r="B658" s="66"/>
      <c r="C658" s="13"/>
      <c r="D658" s="13"/>
      <c r="E658" s="13"/>
      <c r="F658" s="13"/>
      <c r="G658" s="13"/>
      <c r="H658" s="13"/>
      <c r="I658" s="13" t="str">
        <f xml:space="preserve"> IF(COUNT(Score!G3657:J3657)&gt;0,                                          IF(Score!AG3657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row>
    <row r="659" spans="1:27" x14ac:dyDescent="0.25">
      <c r="A659" s="13"/>
      <c r="B659" s="66"/>
      <c r="C659" s="13"/>
      <c r="D659" s="13"/>
      <c r="E659" s="13"/>
      <c r="F659" s="13"/>
      <c r="G659" s="13"/>
      <c r="H659" s="13"/>
      <c r="I659" s="13" t="str">
        <f xml:space="preserve"> IF(COUNT(Score!G3658:J3658)&gt;0,                                          IF(Score!AG3658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row>
    <row r="660" spans="1:27" x14ac:dyDescent="0.25">
      <c r="A660" s="13"/>
      <c r="B660" s="66"/>
      <c r="C660" s="13"/>
      <c r="D660" s="13"/>
      <c r="E660" s="13"/>
      <c r="F660" s="13"/>
      <c r="G660" s="13"/>
      <c r="H660" s="13"/>
      <c r="I660" s="13" t="str">
        <f xml:space="preserve"> IF(COUNT(Score!G3659:J3659)&gt;0,                                          IF(Score!AG3659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row>
    <row r="661" spans="1:27" x14ac:dyDescent="0.25">
      <c r="A661" s="13"/>
      <c r="B661" s="66"/>
      <c r="C661" s="13"/>
      <c r="D661" s="13"/>
      <c r="E661" s="13"/>
      <c r="F661" s="13"/>
      <c r="G661" s="13"/>
      <c r="H661" s="13"/>
      <c r="I661" s="13" t="str">
        <f xml:space="preserve"> IF(COUNT(Score!G3660:J3660)&gt;0,                                          IF(Score!AG3660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row>
    <row r="662" spans="1:27" x14ac:dyDescent="0.25">
      <c r="A662" s="13"/>
      <c r="B662" s="66"/>
      <c r="C662" s="13"/>
      <c r="D662" s="13"/>
      <c r="E662" s="13"/>
      <c r="F662" s="13"/>
      <c r="G662" s="13"/>
      <c r="H662" s="13"/>
      <c r="I662" s="13" t="str">
        <f xml:space="preserve"> IF(COUNT(Score!G3661:J3661)&gt;0,                                          IF(Score!AG3661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row>
    <row r="663" spans="1:27" x14ac:dyDescent="0.25">
      <c r="A663" s="13"/>
      <c r="B663" s="66"/>
      <c r="C663" s="13"/>
      <c r="D663" s="13"/>
      <c r="E663" s="13"/>
      <c r="F663" s="13"/>
      <c r="G663" s="13"/>
      <c r="H663" s="13"/>
      <c r="I663" s="13" t="str">
        <f xml:space="preserve"> IF(COUNT(Score!G3662:J3662)&gt;0,                                          IF(Score!AG3662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row>
    <row r="664" spans="1:27" x14ac:dyDescent="0.25">
      <c r="A664" s="13"/>
      <c r="B664" s="66"/>
      <c r="C664" s="13"/>
      <c r="D664" s="13"/>
      <c r="E664" s="13"/>
      <c r="F664" s="13"/>
      <c r="G664" s="13"/>
      <c r="H664" s="13"/>
      <c r="I664" s="13" t="str">
        <f xml:space="preserve"> IF(COUNT(Score!G3663:J3663)&gt;0,                                          IF(Score!AG3663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row>
    <row r="665" spans="1:27" x14ac:dyDescent="0.25">
      <c r="A665" s="13"/>
      <c r="B665" s="66"/>
      <c r="C665" s="13"/>
      <c r="D665" s="13"/>
      <c r="E665" s="13"/>
      <c r="F665" s="13"/>
      <c r="G665" s="13"/>
      <c r="H665" s="13"/>
      <c r="I665" s="13" t="str">
        <f xml:space="preserve"> IF(COUNT(Score!G3664:J3664)&gt;0,                                          IF(Score!AG3664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row>
    <row r="666" spans="1:27" x14ac:dyDescent="0.25">
      <c r="A666" s="13"/>
      <c r="B666" s="66"/>
      <c r="C666" s="13"/>
      <c r="D666" s="13"/>
      <c r="E666" s="13"/>
      <c r="F666" s="13"/>
      <c r="G666" s="13"/>
      <c r="H666" s="13"/>
      <c r="I666" s="13" t="str">
        <f xml:space="preserve"> IF(COUNT(Score!G3665:J3665)&gt;0,                                          IF(Score!AG3665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row>
    <row r="667" spans="1:27" x14ac:dyDescent="0.25">
      <c r="A667" s="13"/>
      <c r="B667" s="66"/>
      <c r="C667" s="13"/>
      <c r="D667" s="13"/>
      <c r="E667" s="13"/>
      <c r="F667" s="13"/>
      <c r="G667" s="13"/>
      <c r="H667" s="13"/>
      <c r="I667" s="13" t="str">
        <f xml:space="preserve"> IF(COUNT(Score!G3666:J3666)&gt;0,                                          IF(Score!AG3666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row>
    <row r="668" spans="1:27" x14ac:dyDescent="0.25">
      <c r="A668" s="13"/>
      <c r="B668" s="66"/>
      <c r="C668" s="13"/>
      <c r="D668" s="13"/>
      <c r="E668" s="13"/>
      <c r="F668" s="13"/>
      <c r="G668" s="13"/>
      <c r="H668" s="13"/>
      <c r="I668" s="13" t="str">
        <f xml:space="preserve"> IF(COUNT(Score!G3667:J3667)&gt;0,                                          IF(Score!AG3667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row>
    <row r="669" spans="1:27" x14ac:dyDescent="0.25">
      <c r="A669" s="13"/>
      <c r="B669" s="66"/>
      <c r="C669" s="13"/>
      <c r="D669" s="13"/>
      <c r="E669" s="13"/>
      <c r="F669" s="13"/>
      <c r="G669" s="13"/>
      <c r="H669" s="13"/>
      <c r="I669" s="13" t="str">
        <f xml:space="preserve"> IF(COUNT(Score!G3668:J3668)&gt;0,                                          IF(Score!AG3668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row>
    <row r="670" spans="1:27" x14ac:dyDescent="0.25">
      <c r="A670" s="13"/>
      <c r="B670" s="66"/>
      <c r="C670" s="13"/>
      <c r="D670" s="13"/>
      <c r="E670" s="13"/>
      <c r="F670" s="13"/>
      <c r="G670" s="13"/>
      <c r="H670" s="13"/>
      <c r="I670" s="13" t="str">
        <f xml:space="preserve"> IF(COUNT(Score!G3669:J3669)&gt;0,                                          IF(Score!AG3669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row>
    <row r="671" spans="1:27" x14ac:dyDescent="0.25">
      <c r="A671" s="13"/>
      <c r="B671" s="66"/>
      <c r="C671" s="13"/>
      <c r="D671" s="13"/>
      <c r="E671" s="13"/>
      <c r="F671" s="13"/>
      <c r="G671" s="13"/>
      <c r="H671" s="13"/>
      <c r="I671" s="13" t="str">
        <f xml:space="preserve"> IF(COUNT(Score!G3670:J3670)&gt;0,                                          IF(Score!AG3670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row>
    <row r="672" spans="1:27" x14ac:dyDescent="0.25">
      <c r="A672" s="13"/>
      <c r="B672" s="66"/>
      <c r="C672" s="13"/>
      <c r="D672" s="13"/>
      <c r="E672" s="13"/>
      <c r="F672" s="13"/>
      <c r="G672" s="13"/>
      <c r="H672" s="13"/>
      <c r="I672" s="13" t="str">
        <f xml:space="preserve"> IF(COUNT(Score!G3671:J3671)&gt;0,                                          IF(Score!AG3671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row>
    <row r="673" spans="1:27" x14ac:dyDescent="0.25">
      <c r="A673" s="13"/>
      <c r="B673" s="66"/>
      <c r="C673" s="13"/>
      <c r="D673" s="13"/>
      <c r="E673" s="13"/>
      <c r="F673" s="13"/>
      <c r="G673" s="13"/>
      <c r="H673" s="13"/>
      <c r="I673" s="13" t="str">
        <f xml:space="preserve"> IF(COUNT(Score!G3672:J3672)&gt;0,                                          IF(Score!AG3672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row>
    <row r="674" spans="1:27" x14ac:dyDescent="0.25">
      <c r="A674" s="13"/>
      <c r="B674" s="66"/>
      <c r="C674" s="13"/>
      <c r="D674" s="13"/>
      <c r="E674" s="13"/>
      <c r="F674" s="13"/>
      <c r="G674" s="13"/>
      <c r="H674" s="13"/>
      <c r="I674" s="13" t="str">
        <f xml:space="preserve"> IF(COUNT(Score!G3673:J3673)&gt;0,                                          IF(Score!AG3673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row>
    <row r="675" spans="1:27" x14ac:dyDescent="0.25">
      <c r="A675" s="13"/>
      <c r="B675" s="66"/>
      <c r="C675" s="13"/>
      <c r="D675" s="13"/>
      <c r="E675" s="13"/>
      <c r="F675" s="13"/>
      <c r="G675" s="13"/>
      <c r="H675" s="13"/>
      <c r="I675" s="13" t="str">
        <f xml:space="preserve"> IF(COUNT(Score!G3674:J3674)&gt;0,                                          IF(Score!AG3674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row>
    <row r="676" spans="1:27" x14ac:dyDescent="0.25">
      <c r="A676" s="13"/>
      <c r="B676" s="66"/>
      <c r="C676" s="13"/>
      <c r="D676" s="13"/>
      <c r="E676" s="13"/>
      <c r="F676" s="13"/>
      <c r="G676" s="13"/>
      <c r="H676" s="13"/>
      <c r="I676" s="13" t="str">
        <f xml:space="preserve"> IF(COUNT(Score!G3675:J3675)&gt;0,                                          IF(Score!AG3675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row>
    <row r="677" spans="1:27" x14ac:dyDescent="0.25">
      <c r="A677" s="13"/>
      <c r="B677" s="66"/>
      <c r="C677" s="13"/>
      <c r="D677" s="13"/>
      <c r="E677" s="13"/>
      <c r="F677" s="13"/>
      <c r="G677" s="13"/>
      <c r="H677" s="13"/>
      <c r="I677" s="13" t="str">
        <f xml:space="preserve"> IF(COUNT(Score!G3676:J3676)&gt;0,                                          IF(Score!AG3676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row>
    <row r="678" spans="1:27" x14ac:dyDescent="0.25">
      <c r="A678" s="13"/>
      <c r="B678" s="66"/>
      <c r="C678" s="13"/>
      <c r="D678" s="13"/>
      <c r="E678" s="13"/>
      <c r="F678" s="13"/>
      <c r="G678" s="13"/>
      <c r="H678" s="13"/>
      <c r="I678" s="13" t="str">
        <f xml:space="preserve"> IF(COUNT(Score!G3677:J3677)&gt;0,                                          IF(Score!AG3677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row>
    <row r="679" spans="1:27" x14ac:dyDescent="0.25">
      <c r="A679" s="13"/>
      <c r="B679" s="66"/>
      <c r="C679" s="13"/>
      <c r="D679" s="13"/>
      <c r="E679" s="13"/>
      <c r="F679" s="13"/>
      <c r="G679" s="13"/>
      <c r="H679" s="13"/>
      <c r="I679" s="13" t="str">
        <f xml:space="preserve"> IF(COUNT(Score!G3678:J3678)&gt;0,                                          IF(Score!AG3678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row>
    <row r="680" spans="1:27" x14ac:dyDescent="0.25">
      <c r="A680" s="13"/>
      <c r="B680" s="66"/>
      <c r="C680" s="13"/>
      <c r="D680" s="13"/>
      <c r="E680" s="13"/>
      <c r="F680" s="13"/>
      <c r="G680" s="13"/>
      <c r="H680" s="13"/>
      <c r="I680" s="13" t="str">
        <f xml:space="preserve"> IF(COUNT(Score!G3679:J3679)&gt;0,                                          IF(Score!AG3679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row>
    <row r="681" spans="1:27" x14ac:dyDescent="0.25">
      <c r="A681" s="13"/>
      <c r="B681" s="66"/>
      <c r="C681" s="13"/>
      <c r="D681" s="13"/>
      <c r="E681" s="13"/>
      <c r="F681" s="13"/>
      <c r="G681" s="13"/>
      <c r="H681" s="13"/>
      <c r="I681" s="13" t="str">
        <f xml:space="preserve"> IF(COUNT(Score!G3680:J3680)&gt;0,                                          IF(Score!AG3680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row>
    <row r="682" spans="1:27" x14ac:dyDescent="0.25">
      <c r="A682" s="13"/>
      <c r="B682" s="66"/>
      <c r="C682" s="13"/>
      <c r="D682" s="13"/>
      <c r="E682" s="13"/>
      <c r="F682" s="13"/>
      <c r="G682" s="13"/>
      <c r="H682" s="13"/>
      <c r="I682" s="13" t="str">
        <f xml:space="preserve"> IF(COUNT(Score!G3681:J3681)&gt;0,                                          IF(Score!AG3681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row>
    <row r="683" spans="1:27" x14ac:dyDescent="0.25">
      <c r="A683" s="13"/>
      <c r="B683" s="66"/>
      <c r="C683" s="13"/>
      <c r="D683" s="13"/>
      <c r="E683" s="13"/>
      <c r="F683" s="13"/>
      <c r="G683" s="13"/>
      <c r="H683" s="13"/>
      <c r="I683" s="13" t="str">
        <f xml:space="preserve"> IF(COUNT(Score!G3682:J3682)&gt;0,                                          IF(Score!AG3682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row>
    <row r="684" spans="1:27" x14ac:dyDescent="0.25">
      <c r="A684" s="13"/>
      <c r="B684" s="66"/>
      <c r="C684" s="13"/>
      <c r="D684" s="13"/>
      <c r="E684" s="13"/>
      <c r="F684" s="13"/>
      <c r="G684" s="13"/>
      <c r="H684" s="13"/>
      <c r="I684" s="13" t="str">
        <f xml:space="preserve"> IF(COUNT(Score!G3683:J3683)&gt;0,                                          IF(Score!AG3683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row>
    <row r="685" spans="1:27" x14ac:dyDescent="0.25">
      <c r="A685" s="13"/>
      <c r="B685" s="66"/>
      <c r="C685" s="13"/>
      <c r="D685" s="13"/>
      <c r="E685" s="13"/>
      <c r="F685" s="13"/>
      <c r="G685" s="13"/>
      <c r="H685" s="13"/>
      <c r="I685" s="13" t="str">
        <f xml:space="preserve"> IF(COUNT(Score!G3684:J3684)&gt;0,                                          IF(Score!AG3684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row>
    <row r="686" spans="1:27" x14ac:dyDescent="0.25">
      <c r="A686" s="13"/>
      <c r="B686" s="66"/>
      <c r="C686" s="13"/>
      <c r="D686" s="13"/>
      <c r="E686" s="13"/>
      <c r="F686" s="13"/>
      <c r="G686" s="13"/>
      <c r="H686" s="13"/>
      <c r="I686" s="13" t="str">
        <f xml:space="preserve"> IF(COUNT(Score!G3685:J3685)&gt;0,                                          IF(Score!AG3685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row>
    <row r="687" spans="1:27" x14ac:dyDescent="0.25">
      <c r="A687" s="13"/>
      <c r="B687" s="66"/>
      <c r="C687" s="13"/>
      <c r="D687" s="13"/>
      <c r="E687" s="13"/>
      <c r="F687" s="13"/>
      <c r="G687" s="13"/>
      <c r="H687" s="13"/>
      <c r="I687" s="13" t="str">
        <f xml:space="preserve"> IF(COUNT(Score!G3686:J3686)&gt;0,                                          IF(Score!AG3686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row>
    <row r="688" spans="1:27" x14ac:dyDescent="0.25">
      <c r="A688" s="13"/>
      <c r="B688" s="66"/>
      <c r="C688" s="13"/>
      <c r="D688" s="13"/>
      <c r="E688" s="13"/>
      <c r="F688" s="13"/>
      <c r="G688" s="13"/>
      <c r="H688" s="13"/>
      <c r="I688" s="13" t="str">
        <f xml:space="preserve"> IF(COUNT(Score!G3687:J3687)&gt;0,                                          IF(Score!AG3687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row>
    <row r="689" spans="1:27" x14ac:dyDescent="0.25">
      <c r="A689" s="13"/>
      <c r="B689" s="66"/>
      <c r="C689" s="13"/>
      <c r="D689" s="13"/>
      <c r="E689" s="13"/>
      <c r="F689" s="13"/>
      <c r="G689" s="13"/>
      <c r="H689" s="13"/>
      <c r="I689" s="13" t="str">
        <f xml:space="preserve"> IF(COUNT(Score!G3688:J3688)&gt;0,                                          IF(Score!AG3688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row>
    <row r="690" spans="1:27" x14ac:dyDescent="0.25">
      <c r="A690" s="13"/>
      <c r="B690" s="66"/>
      <c r="C690" s="13"/>
      <c r="D690" s="13"/>
      <c r="E690" s="13"/>
      <c r="F690" s="13"/>
      <c r="G690" s="13"/>
      <c r="H690" s="13"/>
      <c r="I690" s="13" t="str">
        <f xml:space="preserve"> IF(COUNT(Score!G3689:J3689)&gt;0,                                          IF(Score!AG3689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row>
    <row r="691" spans="1:27" x14ac:dyDescent="0.25">
      <c r="A691" s="13"/>
      <c r="B691" s="66"/>
      <c r="C691" s="13"/>
      <c r="D691" s="13"/>
      <c r="E691" s="13"/>
      <c r="F691" s="13"/>
      <c r="G691" s="13"/>
      <c r="H691" s="13"/>
      <c r="I691" s="13" t="str">
        <f xml:space="preserve"> IF(COUNT(Score!G3690:J3690)&gt;0,                                          IF(Score!AG3690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row>
    <row r="692" spans="1:27" x14ac:dyDescent="0.25">
      <c r="A692" s="13"/>
      <c r="B692" s="66"/>
      <c r="C692" s="13"/>
      <c r="D692" s="13"/>
      <c r="E692" s="13"/>
      <c r="F692" s="13"/>
      <c r="G692" s="13"/>
      <c r="H692" s="13"/>
      <c r="I692" s="13" t="str">
        <f xml:space="preserve"> IF(COUNT(Score!G3691:J3691)&gt;0,                                          IF(Score!AG3691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row>
    <row r="693" spans="1:27" x14ac:dyDescent="0.25">
      <c r="A693" s="13"/>
      <c r="B693" s="66"/>
      <c r="C693" s="13"/>
      <c r="D693" s="13"/>
      <c r="E693" s="13"/>
      <c r="F693" s="13"/>
      <c r="G693" s="13"/>
      <c r="H693" s="13"/>
      <c r="I693" s="13" t="str">
        <f xml:space="preserve"> IF(COUNT(Score!G3692:J3692)&gt;0,                                          IF(Score!AG3692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row>
    <row r="694" spans="1:27" x14ac:dyDescent="0.25">
      <c r="A694" s="13"/>
      <c r="B694" s="66"/>
      <c r="C694" s="13"/>
      <c r="D694" s="13"/>
      <c r="E694" s="13"/>
      <c r="F694" s="13"/>
      <c r="G694" s="13"/>
      <c r="H694" s="13"/>
      <c r="I694" s="13" t="str">
        <f xml:space="preserve"> IF(COUNT(Score!G3693:J3693)&gt;0,                                          IF(Score!AG3693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row>
    <row r="695" spans="1:27" x14ac:dyDescent="0.25">
      <c r="A695" s="13"/>
      <c r="B695" s="66"/>
      <c r="C695" s="13"/>
      <c r="D695" s="13"/>
      <c r="E695" s="13"/>
      <c r="F695" s="13"/>
      <c r="G695" s="13"/>
      <c r="H695" s="13"/>
      <c r="I695" s="13" t="str">
        <f xml:space="preserve"> IF(COUNT(Score!G3694:J3694)&gt;0,                                          IF(Score!AG3694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row>
    <row r="696" spans="1:27" x14ac:dyDescent="0.25">
      <c r="A696" s="13"/>
      <c r="B696" s="66"/>
      <c r="C696" s="13"/>
      <c r="D696" s="13"/>
      <c r="E696" s="13"/>
      <c r="F696" s="13"/>
      <c r="G696" s="13"/>
      <c r="H696" s="13"/>
      <c r="I696" s="13" t="str">
        <f xml:space="preserve"> IF(COUNT(Score!G3695:J3695)&gt;0,                                          IF(Score!AG3695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row>
    <row r="697" spans="1:27" x14ac:dyDescent="0.25">
      <c r="A697" s="13"/>
      <c r="B697" s="66"/>
      <c r="C697" s="13"/>
      <c r="D697" s="13"/>
      <c r="E697" s="13"/>
      <c r="F697" s="13"/>
      <c r="G697" s="13"/>
      <c r="H697" s="13"/>
      <c r="I697" s="13" t="str">
        <f xml:space="preserve"> IF(COUNT(Score!G3696:J3696)&gt;0,                                          IF(Score!AG3696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row>
    <row r="698" spans="1:27" x14ac:dyDescent="0.25">
      <c r="A698" s="13"/>
      <c r="B698" s="66"/>
      <c r="C698" s="13"/>
      <c r="D698" s="13"/>
      <c r="E698" s="13"/>
      <c r="F698" s="13"/>
      <c r="G698" s="13"/>
      <c r="H698" s="13"/>
      <c r="I698" s="13" t="str">
        <f xml:space="preserve"> IF(COUNT(Score!G3697:J3697)&gt;0,                                          IF(Score!AG3697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row>
    <row r="699" spans="1:27" x14ac:dyDescent="0.25">
      <c r="A699" s="13"/>
      <c r="B699" s="66"/>
      <c r="C699" s="13"/>
      <c r="D699" s="13"/>
      <c r="E699" s="13"/>
      <c r="F699" s="13"/>
      <c r="G699" s="13"/>
      <c r="H699" s="13"/>
      <c r="I699" s="13" t="str">
        <f xml:space="preserve"> IF(COUNT(Score!G3698:J3698)&gt;0,                                          IF(Score!AG3698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row>
    <row r="700" spans="1:27" x14ac:dyDescent="0.25">
      <c r="A700" s="13"/>
      <c r="B700" s="66"/>
      <c r="C700" s="13"/>
      <c r="D700" s="13"/>
      <c r="E700" s="13"/>
      <c r="F700" s="13"/>
      <c r="G700" s="13"/>
      <c r="H700" s="13"/>
      <c r="I700" s="13" t="str">
        <f xml:space="preserve"> IF(COUNT(Score!G3699:J3699)&gt;0,                                          IF(Score!AG3699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row>
    <row r="701" spans="1:27" x14ac:dyDescent="0.25">
      <c r="A701" s="13"/>
      <c r="B701" s="66"/>
      <c r="C701" s="13"/>
      <c r="D701" s="13"/>
      <c r="E701" s="13"/>
      <c r="F701" s="13"/>
      <c r="G701" s="13"/>
      <c r="H701" s="13"/>
      <c r="I701" s="13" t="str">
        <f xml:space="preserve"> IF(COUNT(Score!G3700:J3700)&gt;0,                                          IF(Score!AG3700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row>
    <row r="702" spans="1:27" x14ac:dyDescent="0.25">
      <c r="A702" s="13"/>
      <c r="B702" s="66"/>
      <c r="C702" s="13"/>
      <c r="D702" s="13"/>
      <c r="E702" s="13"/>
      <c r="F702" s="13"/>
      <c r="G702" s="13"/>
      <c r="H702" s="13"/>
      <c r="I702" s="13" t="str">
        <f xml:space="preserve"> IF(COUNT(Score!G3701:J3701)&gt;0,                                          IF(Score!AG3701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row>
    <row r="703" spans="1:27" x14ac:dyDescent="0.25">
      <c r="A703" s="13"/>
      <c r="B703" s="66"/>
      <c r="C703" s="13"/>
      <c r="D703" s="13"/>
      <c r="E703" s="13"/>
      <c r="F703" s="13"/>
      <c r="G703" s="13"/>
      <c r="H703" s="13"/>
      <c r="I703" s="13" t="str">
        <f xml:space="preserve"> IF(COUNT(Score!G3702:J3702)&gt;0,                                          IF(Score!AG3702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row>
    <row r="704" spans="1:27" x14ac:dyDescent="0.25">
      <c r="A704" s="13"/>
      <c r="B704" s="66"/>
      <c r="C704" s="13"/>
      <c r="D704" s="13"/>
      <c r="E704" s="13"/>
      <c r="F704" s="13"/>
      <c r="G704" s="13"/>
      <c r="H704" s="13"/>
      <c r="I704" s="13" t="str">
        <f xml:space="preserve"> IF(COUNT(Score!G3703:J3703)&gt;0,                                          IF(Score!AG3703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row>
    <row r="705" spans="1:37" x14ac:dyDescent="0.25">
      <c r="A705" s="13"/>
      <c r="B705" s="66"/>
      <c r="C705" s="13"/>
      <c r="D705" s="13"/>
      <c r="E705" s="13"/>
      <c r="F705" s="13"/>
      <c r="G705" s="13"/>
      <c r="H705" s="13"/>
      <c r="I705" s="13" t="str">
        <f xml:space="preserve"> IF(COUNT(Score!G3704:J3704)&gt;0,                                          IF(Score!AG3704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row>
    <row r="706" spans="1:37" x14ac:dyDescent="0.25">
      <c r="A706" s="13"/>
      <c r="B706" s="66"/>
      <c r="C706" s="13"/>
      <c r="D706" s="13"/>
      <c r="E706" s="13"/>
      <c r="F706" s="13"/>
      <c r="G706" s="13"/>
      <c r="H706" s="13"/>
      <c r="I706" s="13" t="str">
        <f xml:space="preserve"> IF(COUNT(Score!G3705:J3705)&gt;0,                                          IF(Score!AG3705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row>
    <row r="707" spans="1:37" x14ac:dyDescent="0.25">
      <c r="A707" s="13"/>
      <c r="B707" s="66"/>
      <c r="C707" s="13"/>
      <c r="D707" s="13"/>
      <c r="E707" s="13"/>
      <c r="F707" s="13"/>
      <c r="G707" s="13"/>
      <c r="H707" s="13"/>
      <c r="I707" s="13" t="str">
        <f xml:space="preserve"> IF(COUNT(Score!G3706:J3706)&gt;0,                                          IF(Score!AG3706 = "Positive", "Ask CRAFFT questions", "Ask CAR question only"), "")</f>
        <v/>
      </c>
      <c r="J707" s="13"/>
      <c r="K707" s="13"/>
      <c r="L707" s="13"/>
      <c r="M707" s="13"/>
      <c r="N707" s="13"/>
      <c r="O707" s="13"/>
      <c r="P707" s="13"/>
      <c r="Q707" s="13"/>
      <c r="R707" s="13"/>
      <c r="S707" s="13"/>
      <c r="T707" s="13"/>
      <c r="U707" s="13"/>
      <c r="V707" s="13"/>
      <c r="W707" s="13"/>
      <c r="X707" s="13"/>
      <c r="Y707" s="13"/>
      <c r="Z707" s="13"/>
      <c r="AA707" s="13"/>
    </row>
    <row r="708" spans="1:37" s="13" customFormat="1" ht="13" x14ac:dyDescent="0.3">
      <c r="A708" s="14" t="s">
        <v>2515</v>
      </c>
      <c r="Q708" s="12"/>
      <c r="R708" s="12"/>
      <c r="S708" s="12"/>
      <c r="T708" s="12"/>
      <c r="U708" s="12"/>
      <c r="V708" s="12"/>
      <c r="W708" s="12"/>
      <c r="AB708" s="147"/>
      <c r="AC708" s="147"/>
      <c r="AD708" s="147"/>
      <c r="AE708" s="147"/>
      <c r="AF708" s="147"/>
      <c r="AG708" s="147"/>
      <c r="AH708" s="147"/>
      <c r="AI708" s="147"/>
      <c r="AJ708" s="147"/>
      <c r="AK708" s="147"/>
    </row>
    <row r="709" spans="1:37" s="13" customFormat="1" ht="13" x14ac:dyDescent="0.3">
      <c r="Q709" s="12"/>
      <c r="R709" s="12"/>
      <c r="S709" s="12"/>
      <c r="T709" s="12"/>
      <c r="U709" s="12"/>
      <c r="V709" s="12"/>
      <c r="W709" s="12"/>
      <c r="Y709" s="108"/>
      <c r="AB709" s="147"/>
      <c r="AC709" s="147"/>
      <c r="AD709" s="147"/>
      <c r="AE709" s="147"/>
      <c r="AF709" s="147"/>
      <c r="AG709" s="147"/>
      <c r="AH709" s="147"/>
      <c r="AI709" s="147"/>
      <c r="AJ709" s="147"/>
      <c r="AK709" s="147"/>
    </row>
    <row r="710" spans="1:37" s="13" customFormat="1" ht="13" x14ac:dyDescent="0.3">
      <c r="Q710" s="12"/>
      <c r="R710" s="12"/>
      <c r="S710" s="12"/>
      <c r="T710" s="12"/>
      <c r="U710" s="12"/>
      <c r="V710" s="12"/>
      <c r="W710" s="12"/>
      <c r="Y710" s="108"/>
      <c r="AB710" s="147"/>
      <c r="AC710" s="147"/>
      <c r="AD710" s="147"/>
      <c r="AE710" s="147"/>
      <c r="AF710" s="147"/>
      <c r="AG710" s="147"/>
      <c r="AH710" s="147"/>
      <c r="AI710" s="147"/>
      <c r="AJ710" s="147"/>
      <c r="AK710" s="147"/>
    </row>
    <row r="711" spans="1:37" s="13" customFormat="1" ht="13" x14ac:dyDescent="0.3">
      <c r="Q711" s="12"/>
      <c r="R711" s="12"/>
      <c r="S711" s="12"/>
      <c r="T711" s="12"/>
      <c r="U711" s="12"/>
      <c r="V711" s="12"/>
      <c r="W711" s="12"/>
      <c r="Y711" s="108"/>
      <c r="AB711" s="147"/>
      <c r="AC711" s="147"/>
      <c r="AD711" s="147"/>
      <c r="AE711" s="147"/>
      <c r="AF711" s="147"/>
      <c r="AG711" s="147"/>
      <c r="AH711" s="147"/>
      <c r="AI711" s="147"/>
      <c r="AJ711" s="147"/>
      <c r="AK711" s="147"/>
    </row>
    <row r="712" spans="1:37" s="13" customFormat="1" ht="12" customHeight="1" x14ac:dyDescent="0.3">
      <c r="I712" s="13" t="s">
        <v>60</v>
      </c>
      <c r="J712" s="13" t="s">
        <v>33</v>
      </c>
      <c r="Q712" s="12"/>
      <c r="R712" s="12" t="s">
        <v>43</v>
      </c>
      <c r="S712" s="12"/>
      <c r="T712" s="13" t="s">
        <v>33</v>
      </c>
      <c r="U712" s="13" t="s">
        <v>33</v>
      </c>
      <c r="V712" s="12" t="s">
        <v>28</v>
      </c>
      <c r="W712" s="12" t="s">
        <v>33</v>
      </c>
      <c r="X712" s="13" t="s">
        <v>2521</v>
      </c>
      <c r="Y712" s="108"/>
      <c r="AB712" s="147"/>
      <c r="AC712" s="147"/>
      <c r="AD712" s="147"/>
      <c r="AE712" s="147"/>
      <c r="AF712" s="147"/>
      <c r="AG712" s="147"/>
      <c r="AH712" s="147"/>
      <c r="AI712" s="147"/>
      <c r="AJ712" s="147"/>
      <c r="AK712" s="147"/>
    </row>
    <row r="713" spans="1:37" s="13" customFormat="1" ht="13" x14ac:dyDescent="0.3">
      <c r="I713" s="13" t="s">
        <v>58</v>
      </c>
      <c r="J713" s="13" t="s">
        <v>34</v>
      </c>
      <c r="Q713" s="12"/>
      <c r="R713" s="12" t="s">
        <v>42</v>
      </c>
      <c r="S713" s="12"/>
      <c r="T713" s="13" t="s">
        <v>34</v>
      </c>
      <c r="U713" s="13" t="s">
        <v>34</v>
      </c>
      <c r="V713" s="12" t="s">
        <v>29</v>
      </c>
      <c r="W713" s="12" t="s">
        <v>34</v>
      </c>
      <c r="X713" s="13" t="s">
        <v>2522</v>
      </c>
      <c r="Y713" s="108"/>
      <c r="AB713" s="147"/>
      <c r="AC713" s="147"/>
      <c r="AD713" s="147"/>
      <c r="AE713" s="147"/>
      <c r="AF713" s="147"/>
      <c r="AG713" s="147"/>
      <c r="AH713" s="147"/>
      <c r="AI713" s="147"/>
      <c r="AJ713" s="147"/>
      <c r="AK713" s="147"/>
    </row>
    <row r="714" spans="1:37" s="13" customFormat="1" ht="13" x14ac:dyDescent="0.3">
      <c r="Q714" s="12"/>
      <c r="R714" s="12" t="s">
        <v>20</v>
      </c>
      <c r="S714" s="12"/>
      <c r="T714" s="12"/>
      <c r="U714" s="12"/>
      <c r="V714" s="12" t="s">
        <v>48</v>
      </c>
      <c r="W714" s="12" t="s">
        <v>2520</v>
      </c>
      <c r="X714" s="13" t="s">
        <v>2524</v>
      </c>
      <c r="Y714" s="108"/>
      <c r="AB714" s="147"/>
      <c r="AC714" s="147"/>
      <c r="AD714" s="147"/>
      <c r="AE714" s="147"/>
      <c r="AF714" s="147"/>
      <c r="AG714" s="147"/>
      <c r="AH714" s="147"/>
      <c r="AI714" s="147"/>
      <c r="AJ714" s="147"/>
      <c r="AK714" s="147"/>
    </row>
    <row r="715" spans="1:37" s="13" customFormat="1" ht="13" x14ac:dyDescent="0.3">
      <c r="Q715" s="12"/>
      <c r="R715" s="12"/>
      <c r="S715" s="12"/>
      <c r="T715" s="12"/>
      <c r="U715" s="12"/>
      <c r="V715" s="12" t="s">
        <v>11</v>
      </c>
      <c r="W715" s="12"/>
      <c r="X715" s="13" t="s">
        <v>2523</v>
      </c>
      <c r="Y715" s="108"/>
      <c r="AB715" s="147"/>
      <c r="AC715" s="147"/>
      <c r="AD715" s="147"/>
      <c r="AE715" s="147"/>
      <c r="AF715" s="147"/>
      <c r="AG715" s="147"/>
      <c r="AH715" s="147"/>
      <c r="AI715" s="147"/>
      <c r="AJ715" s="147"/>
      <c r="AK715" s="147"/>
    </row>
    <row r="716" spans="1:37" s="13" customFormat="1" ht="13" x14ac:dyDescent="0.3">
      <c r="Q716" s="12"/>
      <c r="R716" s="12"/>
      <c r="S716" s="12"/>
      <c r="T716" s="12"/>
      <c r="U716" s="12"/>
      <c r="V716" s="12" t="s">
        <v>30</v>
      </c>
      <c r="W716" s="12"/>
      <c r="Y716" s="108"/>
      <c r="AB716" s="147"/>
      <c r="AC716" s="147"/>
      <c r="AD716" s="147"/>
      <c r="AE716" s="147"/>
      <c r="AF716" s="147"/>
      <c r="AG716" s="147"/>
      <c r="AH716" s="147"/>
      <c r="AI716" s="147"/>
      <c r="AJ716" s="147"/>
      <c r="AK716" s="147"/>
    </row>
    <row r="717" spans="1:37" s="13" customFormat="1" ht="13" x14ac:dyDescent="0.3">
      <c r="Q717" s="12"/>
      <c r="R717" s="12"/>
      <c r="S717" s="12"/>
      <c r="T717" s="12"/>
      <c r="U717" s="12"/>
      <c r="V717" s="12" t="s">
        <v>31</v>
      </c>
      <c r="W717" s="12"/>
      <c r="Y717" s="108"/>
      <c r="AB717" s="147"/>
      <c r="AC717" s="147"/>
      <c r="AD717" s="147"/>
      <c r="AE717" s="147"/>
      <c r="AF717" s="147"/>
      <c r="AG717" s="147"/>
      <c r="AH717" s="147"/>
      <c r="AI717" s="147"/>
      <c r="AJ717" s="147"/>
      <c r="AK717" s="147"/>
    </row>
    <row r="718" spans="1:37" s="13" customFormat="1" ht="13" x14ac:dyDescent="0.3">
      <c r="Q718" s="12"/>
      <c r="R718" s="12"/>
      <c r="S718" s="12"/>
      <c r="T718" s="12"/>
      <c r="U718" s="12"/>
      <c r="V718" s="13" t="s">
        <v>2519</v>
      </c>
      <c r="W718" s="12"/>
      <c r="Y718" s="108"/>
      <c r="AB718" s="147"/>
      <c r="AC718" s="147"/>
      <c r="AD718" s="147"/>
      <c r="AE718" s="147"/>
      <c r="AF718" s="147"/>
      <c r="AG718" s="147"/>
      <c r="AH718" s="147"/>
      <c r="AI718" s="147"/>
      <c r="AJ718" s="147"/>
      <c r="AK718" s="147"/>
    </row>
    <row r="719" spans="1:37" s="13" customFormat="1" ht="13" x14ac:dyDescent="0.3">
      <c r="Q719" s="12"/>
      <c r="R719" s="12"/>
      <c r="S719" s="12"/>
      <c r="T719" s="12"/>
      <c r="U719" s="12"/>
      <c r="V719" s="12" t="s">
        <v>32</v>
      </c>
      <c r="W719" s="12"/>
      <c r="Y719" s="108"/>
      <c r="AB719" s="147"/>
      <c r="AC719" s="147"/>
      <c r="AD719" s="147"/>
      <c r="AE719" s="147"/>
      <c r="AF719" s="147"/>
      <c r="AG719" s="147"/>
      <c r="AH719" s="147"/>
      <c r="AI719" s="147"/>
      <c r="AJ719" s="147"/>
      <c r="AK719" s="147"/>
    </row>
    <row r="720" spans="1:37" s="13" customFormat="1" ht="13" x14ac:dyDescent="0.3">
      <c r="Q720" s="12"/>
      <c r="R720" s="12"/>
      <c r="S720" s="12"/>
      <c r="T720" s="12"/>
      <c r="U720" s="12"/>
      <c r="V720" s="12"/>
      <c r="W720" s="12"/>
      <c r="Y720" s="108"/>
      <c r="AB720" s="147"/>
      <c r="AC720" s="147"/>
      <c r="AD720" s="147"/>
      <c r="AE720" s="147"/>
      <c r="AF720" s="147"/>
      <c r="AG720" s="147"/>
      <c r="AH720" s="147"/>
      <c r="AI720" s="147"/>
      <c r="AJ720" s="147"/>
      <c r="AK720" s="147"/>
    </row>
    <row r="721" spans="3:37" s="13" customFormat="1" ht="13" x14ac:dyDescent="0.3">
      <c r="Q721" s="12"/>
      <c r="R721" s="12"/>
      <c r="S721" s="12"/>
      <c r="T721" s="12"/>
      <c r="U721" s="12"/>
      <c r="V721" s="12"/>
      <c r="W721" s="12"/>
      <c r="Y721" s="108"/>
      <c r="AB721" s="147"/>
      <c r="AC721" s="147"/>
      <c r="AD721" s="147"/>
      <c r="AE721" s="147"/>
      <c r="AF721" s="147"/>
      <c r="AG721" s="147"/>
      <c r="AH721" s="147"/>
      <c r="AI721" s="147"/>
      <c r="AJ721" s="147"/>
      <c r="AK721" s="147"/>
    </row>
    <row r="722" spans="3:37" s="13" customFormat="1" ht="13" x14ac:dyDescent="0.3">
      <c r="C722" s="167"/>
      <c r="L722" s="79">
        <v>5</v>
      </c>
      <c r="Q722" s="12"/>
      <c r="R722" s="79">
        <v>5</v>
      </c>
      <c r="S722" s="12"/>
      <c r="T722" s="79"/>
      <c r="U722" s="12"/>
      <c r="V722" s="12"/>
      <c r="W722" s="12"/>
      <c r="Y722" s="108"/>
      <c r="AB722" s="147"/>
      <c r="AC722" s="147"/>
      <c r="AD722" s="147"/>
      <c r="AE722" s="147"/>
      <c r="AF722" s="147"/>
      <c r="AG722" s="147"/>
      <c r="AH722" s="147"/>
      <c r="AI722" s="147"/>
      <c r="AJ722" s="147"/>
      <c r="AK722" s="147"/>
    </row>
    <row r="723" spans="3:37" s="13" customFormat="1" ht="13" x14ac:dyDescent="0.3">
      <c r="L723" s="79">
        <v>6</v>
      </c>
      <c r="Q723" s="12"/>
      <c r="R723" s="79">
        <v>6</v>
      </c>
      <c r="S723" s="12"/>
      <c r="T723" s="79"/>
      <c r="U723" s="12"/>
      <c r="V723" s="12"/>
      <c r="W723" s="12"/>
      <c r="Y723" s="108"/>
      <c r="AB723" s="147"/>
      <c r="AC723" s="147"/>
      <c r="AD723" s="147"/>
      <c r="AE723" s="147"/>
      <c r="AF723" s="147"/>
      <c r="AG723" s="147"/>
      <c r="AH723" s="147"/>
      <c r="AI723" s="147"/>
      <c r="AJ723" s="147"/>
      <c r="AK723" s="147"/>
    </row>
    <row r="724" spans="3:37" s="13" customFormat="1" ht="13" x14ac:dyDescent="0.3">
      <c r="L724" s="79">
        <v>7</v>
      </c>
      <c r="Q724" s="12"/>
      <c r="R724" s="79">
        <v>7</v>
      </c>
      <c r="S724" s="12"/>
      <c r="T724" s="79"/>
      <c r="U724" s="12"/>
      <c r="V724" s="12"/>
      <c r="W724" s="12"/>
      <c r="Y724" s="108"/>
      <c r="AB724" s="147"/>
      <c r="AC724" s="147"/>
      <c r="AD724" s="147"/>
      <c r="AE724" s="147"/>
      <c r="AF724" s="147"/>
      <c r="AG724" s="147"/>
      <c r="AH724" s="147"/>
      <c r="AI724" s="147"/>
      <c r="AJ724" s="147"/>
      <c r="AK724" s="147"/>
    </row>
    <row r="725" spans="3:37" s="13" customFormat="1" ht="13" x14ac:dyDescent="0.3">
      <c r="L725" s="79">
        <v>8</v>
      </c>
      <c r="Q725" s="12"/>
      <c r="R725" s="79">
        <v>8</v>
      </c>
      <c r="S725" s="12"/>
      <c r="T725" s="79"/>
      <c r="U725" s="12"/>
      <c r="V725" s="12"/>
      <c r="W725" s="12"/>
      <c r="Y725" s="108"/>
      <c r="AB725" s="147"/>
      <c r="AC725" s="147"/>
      <c r="AD725" s="147"/>
      <c r="AE725" s="147"/>
      <c r="AF725" s="147"/>
      <c r="AG725" s="147"/>
      <c r="AH725" s="147"/>
      <c r="AI725" s="147"/>
      <c r="AJ725" s="147"/>
      <c r="AK725" s="147"/>
    </row>
    <row r="726" spans="3:37" s="13" customFormat="1" ht="13" x14ac:dyDescent="0.3">
      <c r="L726" s="79">
        <v>9</v>
      </c>
      <c r="Q726" s="12"/>
      <c r="R726" s="79">
        <v>9</v>
      </c>
      <c r="S726" s="12"/>
      <c r="T726" s="79"/>
      <c r="U726" s="12"/>
      <c r="V726" s="12"/>
      <c r="W726" s="12"/>
      <c r="Y726" s="108"/>
      <c r="AB726" s="147"/>
      <c r="AC726" s="147"/>
      <c r="AD726" s="147"/>
      <c r="AE726" s="147"/>
      <c r="AF726" s="147"/>
      <c r="AG726" s="147"/>
      <c r="AH726" s="147"/>
      <c r="AI726" s="147"/>
      <c r="AJ726" s="147"/>
      <c r="AK726" s="147"/>
    </row>
    <row r="727" spans="3:37" s="13" customFormat="1" ht="13" x14ac:dyDescent="0.3">
      <c r="L727" s="79">
        <v>10</v>
      </c>
      <c r="Q727" s="12"/>
      <c r="R727" s="79">
        <v>10</v>
      </c>
      <c r="S727" s="12"/>
      <c r="T727" s="79"/>
      <c r="U727" s="12"/>
      <c r="V727" s="12"/>
      <c r="W727" s="12"/>
      <c r="Y727" s="108"/>
      <c r="AB727" s="147"/>
      <c r="AC727" s="147"/>
      <c r="AD727" s="147"/>
      <c r="AE727" s="147"/>
      <c r="AF727" s="147"/>
      <c r="AG727" s="147"/>
      <c r="AH727" s="147"/>
      <c r="AI727" s="147"/>
      <c r="AJ727" s="147"/>
      <c r="AK727" s="147"/>
    </row>
    <row r="728" spans="3:37" s="13" customFormat="1" ht="13" x14ac:dyDescent="0.3">
      <c r="L728" s="79">
        <v>11</v>
      </c>
      <c r="Q728" s="12"/>
      <c r="R728" s="79">
        <v>11</v>
      </c>
      <c r="S728" s="12"/>
      <c r="T728" s="79"/>
      <c r="U728" s="12"/>
      <c r="V728" s="12"/>
      <c r="W728" s="12"/>
      <c r="Y728" s="108"/>
      <c r="AB728" s="147"/>
      <c r="AC728" s="147"/>
      <c r="AD728" s="147"/>
      <c r="AE728" s="147"/>
      <c r="AF728" s="147"/>
      <c r="AG728" s="147"/>
      <c r="AH728" s="147"/>
      <c r="AI728" s="147"/>
      <c r="AJ728" s="147"/>
      <c r="AK728" s="147"/>
    </row>
    <row r="729" spans="3:37" s="13" customFormat="1" ht="13" x14ac:dyDescent="0.3">
      <c r="L729" s="79">
        <v>12</v>
      </c>
      <c r="Q729" s="12"/>
      <c r="R729" s="79">
        <v>12</v>
      </c>
      <c r="S729" s="12"/>
      <c r="T729" s="79"/>
      <c r="U729" s="12"/>
      <c r="V729" s="12"/>
      <c r="W729" s="12"/>
      <c r="Y729" s="108"/>
      <c r="AB729" s="147"/>
      <c r="AC729" s="147"/>
      <c r="AD729" s="147"/>
      <c r="AE729" s="147"/>
      <c r="AF729" s="147"/>
      <c r="AG729" s="147"/>
      <c r="AH729" s="147"/>
      <c r="AI729" s="147"/>
      <c r="AJ729" s="147"/>
      <c r="AK729" s="147"/>
    </row>
    <row r="730" spans="3:37" s="13" customFormat="1" ht="13" x14ac:dyDescent="0.3">
      <c r="L730" s="79" t="s">
        <v>32</v>
      </c>
      <c r="Q730" s="12"/>
      <c r="R730" s="79" t="s">
        <v>32</v>
      </c>
      <c r="S730" s="12"/>
      <c r="T730" s="79"/>
      <c r="U730" s="12"/>
      <c r="V730" s="12"/>
      <c r="W730" s="12"/>
      <c r="Y730" s="108"/>
      <c r="AB730" s="147"/>
      <c r="AC730" s="147"/>
      <c r="AD730" s="147"/>
      <c r="AE730" s="147"/>
      <c r="AF730" s="147"/>
      <c r="AG730" s="147"/>
      <c r="AH730" s="147"/>
      <c r="AI730" s="147"/>
      <c r="AJ730" s="147"/>
      <c r="AK730" s="147"/>
    </row>
    <row r="731" spans="3:37" s="13" customFormat="1" ht="13" x14ac:dyDescent="0.3">
      <c r="Q731" s="12"/>
      <c r="R731" s="12"/>
      <c r="S731" s="12"/>
      <c r="T731" s="12"/>
      <c r="U731" s="12"/>
      <c r="V731" s="12"/>
      <c r="W731" s="12"/>
      <c r="Y731" s="108"/>
      <c r="AB731" s="147"/>
      <c r="AC731" s="147"/>
      <c r="AD731" s="147"/>
      <c r="AE731" s="147"/>
      <c r="AF731" s="147"/>
      <c r="AG731" s="147"/>
      <c r="AH731" s="147"/>
      <c r="AI731" s="147"/>
      <c r="AJ731" s="147"/>
      <c r="AK731" s="147"/>
    </row>
    <row r="732" spans="3:37" s="13" customFormat="1" ht="13" x14ac:dyDescent="0.3">
      <c r="Q732" s="12"/>
      <c r="R732" s="12"/>
      <c r="S732" s="12"/>
      <c r="T732" s="12"/>
      <c r="U732" s="12"/>
      <c r="V732" s="12"/>
      <c r="W732" s="12"/>
      <c r="Y732" s="108"/>
      <c r="AB732" s="147"/>
      <c r="AC732" s="147"/>
      <c r="AD732" s="147"/>
      <c r="AE732" s="147"/>
      <c r="AF732" s="147"/>
      <c r="AG732" s="147"/>
      <c r="AH732" s="147"/>
      <c r="AI732" s="147"/>
      <c r="AJ732" s="147"/>
      <c r="AK732" s="147"/>
    </row>
    <row r="733" spans="3:37" s="13" customFormat="1" ht="13" x14ac:dyDescent="0.3">
      <c r="Q733" s="12"/>
      <c r="R733" s="12"/>
      <c r="S733" s="12"/>
      <c r="T733" s="12"/>
      <c r="U733" s="12"/>
      <c r="V733" s="12"/>
      <c r="W733" s="12"/>
      <c r="Y733" s="108"/>
      <c r="AB733" s="147"/>
      <c r="AC733" s="147"/>
      <c r="AD733" s="147"/>
      <c r="AE733" s="147"/>
      <c r="AF733" s="147"/>
      <c r="AG733" s="147"/>
      <c r="AH733" s="147"/>
      <c r="AI733" s="147"/>
      <c r="AJ733" s="147"/>
      <c r="AK733" s="147"/>
    </row>
    <row r="734" spans="3:37" s="13" customFormat="1" ht="13" x14ac:dyDescent="0.3">
      <c r="Q734" s="12"/>
      <c r="R734" s="79"/>
      <c r="S734" s="12"/>
      <c r="T734" s="79"/>
      <c r="U734" s="12"/>
      <c r="V734" s="12"/>
      <c r="W734" s="12"/>
      <c r="Y734" s="108"/>
      <c r="AB734" s="147"/>
      <c r="AC734" s="147"/>
      <c r="AD734" s="147"/>
      <c r="AE734" s="147"/>
      <c r="AF734" s="147"/>
      <c r="AG734" s="147"/>
      <c r="AH734" s="147"/>
      <c r="AI734" s="147"/>
      <c r="AJ734" s="147"/>
      <c r="AK734" s="147"/>
    </row>
    <row r="735" spans="3:37" s="13" customFormat="1" ht="13" x14ac:dyDescent="0.3">
      <c r="Q735" s="12"/>
      <c r="R735" s="79"/>
      <c r="S735" s="12"/>
      <c r="T735" s="79"/>
      <c r="U735" s="12"/>
      <c r="V735" s="12"/>
      <c r="W735" s="12"/>
      <c r="Y735" s="108"/>
      <c r="AB735" s="147"/>
      <c r="AC735" s="147"/>
      <c r="AD735" s="147"/>
      <c r="AE735" s="147"/>
      <c r="AF735" s="147"/>
      <c r="AG735" s="147"/>
      <c r="AH735" s="147"/>
      <c r="AI735" s="147"/>
      <c r="AJ735" s="147"/>
      <c r="AK735" s="147"/>
    </row>
    <row r="736" spans="3:37" s="13" customFormat="1" ht="13" x14ac:dyDescent="0.3">
      <c r="Q736" s="12"/>
      <c r="R736" s="79"/>
      <c r="S736" s="12"/>
      <c r="T736" s="79"/>
      <c r="U736" s="12"/>
      <c r="V736" s="12"/>
      <c r="W736" s="12"/>
      <c r="Y736" s="108"/>
      <c r="AB736" s="147"/>
      <c r="AC736" s="147"/>
      <c r="AD736" s="147"/>
      <c r="AE736" s="147"/>
      <c r="AF736" s="147"/>
      <c r="AG736" s="147"/>
      <c r="AH736" s="147"/>
      <c r="AI736" s="147"/>
      <c r="AJ736" s="147"/>
      <c r="AK736" s="147"/>
    </row>
    <row r="737" spans="17:37" s="13" customFormat="1" ht="13" x14ac:dyDescent="0.3">
      <c r="Q737" s="12"/>
      <c r="R737" s="79"/>
      <c r="S737" s="12"/>
      <c r="T737" s="79"/>
      <c r="U737" s="12"/>
      <c r="V737" s="12"/>
      <c r="W737" s="12"/>
      <c r="Y737" s="108"/>
      <c r="AB737" s="147"/>
      <c r="AC737" s="147"/>
      <c r="AD737" s="147"/>
      <c r="AE737" s="147"/>
      <c r="AF737" s="147"/>
      <c r="AG737" s="147"/>
      <c r="AH737" s="147"/>
      <c r="AI737" s="147"/>
      <c r="AJ737" s="147"/>
      <c r="AK737" s="147"/>
    </row>
    <row r="738" spans="17:37" s="13" customFormat="1" ht="13" x14ac:dyDescent="0.3">
      <c r="Q738" s="12"/>
      <c r="R738" s="79"/>
      <c r="S738" s="12"/>
      <c r="T738" s="79"/>
      <c r="U738" s="12"/>
      <c r="V738" s="12"/>
      <c r="W738" s="12"/>
      <c r="Y738" s="108"/>
      <c r="AB738" s="147"/>
      <c r="AC738" s="147"/>
      <c r="AD738" s="147"/>
      <c r="AE738" s="147"/>
      <c r="AF738" s="147"/>
      <c r="AG738" s="147"/>
      <c r="AH738" s="147"/>
      <c r="AI738" s="147"/>
      <c r="AJ738" s="147"/>
      <c r="AK738" s="147"/>
    </row>
    <row r="739" spans="17:37" s="13" customFormat="1" ht="13" x14ac:dyDescent="0.3">
      <c r="Q739" s="12"/>
      <c r="R739" s="79"/>
      <c r="S739" s="12"/>
      <c r="T739" s="79"/>
      <c r="U739" s="12"/>
      <c r="V739" s="12"/>
      <c r="W739" s="12"/>
      <c r="Y739" s="108"/>
      <c r="AB739" s="147"/>
      <c r="AC739" s="147"/>
      <c r="AD739" s="147"/>
      <c r="AE739" s="147"/>
      <c r="AF739" s="147"/>
      <c r="AG739" s="147"/>
      <c r="AH739" s="147"/>
      <c r="AI739" s="147"/>
      <c r="AJ739" s="147"/>
      <c r="AK739" s="147"/>
    </row>
    <row r="740" spans="17:37" s="13" customFormat="1" ht="13" x14ac:dyDescent="0.3">
      <c r="Q740" s="12"/>
      <c r="R740" s="79"/>
      <c r="S740" s="12"/>
      <c r="T740" s="79"/>
      <c r="U740" s="12"/>
      <c r="V740" s="12"/>
      <c r="W740" s="12"/>
      <c r="Y740" s="108"/>
      <c r="AB740" s="147"/>
      <c r="AC740" s="147"/>
      <c r="AD740" s="147"/>
      <c r="AE740" s="147"/>
      <c r="AF740" s="147"/>
      <c r="AG740" s="147"/>
      <c r="AH740" s="147"/>
      <c r="AI740" s="147"/>
      <c r="AJ740" s="147"/>
      <c r="AK740" s="147"/>
    </row>
    <row r="741" spans="17:37" s="13" customFormat="1" ht="13" x14ac:dyDescent="0.3">
      <c r="Q741" s="12"/>
      <c r="R741" s="79"/>
      <c r="S741" s="12"/>
      <c r="T741" s="79"/>
      <c r="U741" s="12"/>
      <c r="V741" s="12"/>
      <c r="W741" s="12"/>
      <c r="Y741" s="108"/>
      <c r="AB741" s="147"/>
      <c r="AC741" s="147"/>
      <c r="AD741" s="147"/>
      <c r="AE741" s="147"/>
      <c r="AF741" s="147"/>
      <c r="AG741" s="147"/>
      <c r="AH741" s="147"/>
      <c r="AI741" s="147"/>
      <c r="AJ741" s="147"/>
      <c r="AK741" s="147"/>
    </row>
    <row r="742" spans="17:37" s="13" customFormat="1" ht="13" x14ac:dyDescent="0.3">
      <c r="Q742" s="12"/>
      <c r="R742" s="79"/>
      <c r="S742" s="12"/>
      <c r="T742" s="79"/>
      <c r="U742" s="12"/>
      <c r="V742" s="12"/>
      <c r="W742" s="12"/>
      <c r="Y742" s="108"/>
      <c r="AB742" s="147"/>
      <c r="AC742" s="147"/>
      <c r="AD742" s="147"/>
      <c r="AE742" s="147"/>
      <c r="AF742" s="147"/>
      <c r="AG742" s="147"/>
      <c r="AH742" s="147"/>
      <c r="AI742" s="147"/>
      <c r="AJ742" s="147"/>
      <c r="AK742" s="147"/>
    </row>
    <row r="743" spans="17:37" s="13" customFormat="1" ht="13" x14ac:dyDescent="0.3">
      <c r="Q743" s="12"/>
      <c r="R743" s="12"/>
      <c r="S743" s="12"/>
      <c r="T743" s="12"/>
      <c r="U743" s="12"/>
      <c r="V743" s="12"/>
      <c r="W743" s="12"/>
      <c r="Y743" s="108"/>
      <c r="AB743" s="147"/>
      <c r="AC743" s="147"/>
      <c r="AD743" s="147"/>
      <c r="AE743" s="147"/>
      <c r="AF743" s="147"/>
      <c r="AG743" s="147"/>
      <c r="AH743" s="147"/>
      <c r="AI743" s="147"/>
      <c r="AJ743" s="147"/>
      <c r="AK743" s="147"/>
    </row>
    <row r="744" spans="17:37" s="13" customFormat="1" ht="13" x14ac:dyDescent="0.3">
      <c r="Q744" s="12"/>
      <c r="R744" s="12"/>
      <c r="S744" s="12"/>
      <c r="T744" s="12"/>
      <c r="U744" s="12"/>
      <c r="V744" s="12"/>
      <c r="W744" s="12"/>
      <c r="Y744" s="108"/>
      <c r="AB744" s="147"/>
      <c r="AC744" s="147"/>
      <c r="AD744" s="147"/>
      <c r="AE744" s="147"/>
      <c r="AF744" s="147"/>
      <c r="AG744" s="147"/>
      <c r="AH744" s="147"/>
      <c r="AI744" s="147"/>
      <c r="AJ744" s="147"/>
      <c r="AK744" s="147"/>
    </row>
    <row r="745" spans="17:37" s="13" customFormat="1" ht="13" x14ac:dyDescent="0.3">
      <c r="Q745" s="12"/>
      <c r="R745" s="12"/>
      <c r="S745" s="12"/>
      <c r="T745" s="12"/>
      <c r="U745" s="12"/>
      <c r="V745" s="12"/>
      <c r="W745" s="12"/>
      <c r="Y745" s="108"/>
      <c r="AB745" s="147"/>
      <c r="AC745" s="147"/>
      <c r="AD745" s="147"/>
      <c r="AE745" s="147"/>
      <c r="AF745" s="147"/>
      <c r="AG745" s="147"/>
      <c r="AH745" s="147"/>
      <c r="AI745" s="147"/>
      <c r="AJ745" s="147"/>
      <c r="AK745" s="147"/>
    </row>
    <row r="746" spans="17:37" s="13" customFormat="1" ht="13" x14ac:dyDescent="0.3">
      <c r="Q746" s="12"/>
      <c r="R746" s="12"/>
      <c r="S746" s="12"/>
      <c r="T746" s="12"/>
      <c r="U746" s="12"/>
      <c r="V746" s="12"/>
      <c r="W746" s="12"/>
      <c r="Y746" s="108"/>
      <c r="AB746" s="147"/>
      <c r="AC746" s="147"/>
      <c r="AD746" s="147"/>
      <c r="AE746" s="147"/>
      <c r="AF746" s="147"/>
      <c r="AG746" s="147"/>
      <c r="AH746" s="147"/>
      <c r="AI746" s="147"/>
      <c r="AJ746" s="147"/>
      <c r="AK746" s="147"/>
    </row>
    <row r="747" spans="17:37" s="13" customFormat="1" ht="13" x14ac:dyDescent="0.3">
      <c r="Q747" s="12"/>
      <c r="R747" s="12"/>
      <c r="S747" s="12"/>
      <c r="T747" s="12"/>
      <c r="U747" s="12"/>
      <c r="V747" s="12"/>
      <c r="W747" s="12"/>
      <c r="Y747" s="108"/>
      <c r="AB747" s="147"/>
      <c r="AC747" s="147"/>
      <c r="AD747" s="147"/>
      <c r="AE747" s="147"/>
      <c r="AF747" s="147"/>
      <c r="AG747" s="147"/>
      <c r="AH747" s="147"/>
      <c r="AI747" s="147"/>
      <c r="AJ747" s="147"/>
      <c r="AK747" s="147"/>
    </row>
    <row r="748" spans="17:37" s="13" customFormat="1" ht="13" x14ac:dyDescent="0.3">
      <c r="Q748" s="12"/>
      <c r="R748" s="12"/>
      <c r="S748" s="12"/>
      <c r="T748" s="12"/>
      <c r="U748" s="12"/>
      <c r="V748" s="12"/>
      <c r="W748" s="12"/>
      <c r="Y748" s="108"/>
      <c r="AB748" s="147"/>
      <c r="AC748" s="147"/>
      <c r="AD748" s="147"/>
      <c r="AE748" s="147"/>
      <c r="AF748" s="147"/>
      <c r="AG748" s="147"/>
      <c r="AH748" s="147"/>
      <c r="AI748" s="147"/>
      <c r="AJ748" s="147"/>
      <c r="AK748" s="147"/>
    </row>
    <row r="749" spans="17:37" s="13" customFormat="1" ht="13" x14ac:dyDescent="0.3">
      <c r="Q749" s="12"/>
      <c r="R749" s="12"/>
      <c r="S749" s="12"/>
      <c r="T749" s="12"/>
      <c r="U749" s="12"/>
      <c r="V749" s="12"/>
      <c r="W749" s="12"/>
      <c r="Y749" s="108"/>
      <c r="AB749" s="147"/>
      <c r="AC749" s="147"/>
      <c r="AD749" s="147"/>
      <c r="AE749" s="147"/>
      <c r="AF749" s="147"/>
      <c r="AG749" s="147"/>
      <c r="AH749" s="147"/>
      <c r="AI749" s="147"/>
      <c r="AJ749" s="147"/>
      <c r="AK749" s="147"/>
    </row>
    <row r="750" spans="17:37" s="13" customFormat="1" ht="13" x14ac:dyDescent="0.3">
      <c r="Q750" s="12"/>
      <c r="R750" s="12"/>
      <c r="S750" s="12"/>
      <c r="T750" s="12"/>
      <c r="U750" s="12"/>
      <c r="V750" s="12"/>
      <c r="W750" s="12"/>
      <c r="Y750" s="108"/>
      <c r="AB750" s="147"/>
      <c r="AC750" s="147"/>
      <c r="AD750" s="147"/>
      <c r="AE750" s="147"/>
      <c r="AF750" s="147"/>
      <c r="AG750" s="147"/>
      <c r="AH750" s="147"/>
      <c r="AI750" s="147"/>
      <c r="AJ750" s="147"/>
      <c r="AK750" s="147"/>
    </row>
    <row r="751" spans="17:37" s="13" customFormat="1" ht="13" x14ac:dyDescent="0.3">
      <c r="Q751" s="12"/>
      <c r="R751" s="12"/>
      <c r="S751" s="12"/>
      <c r="T751" s="12"/>
      <c r="U751" s="12"/>
      <c r="V751" s="12"/>
      <c r="W751" s="12"/>
      <c r="Y751" s="108"/>
      <c r="AB751" s="147"/>
      <c r="AC751" s="147"/>
      <c r="AD751" s="147"/>
      <c r="AE751" s="147"/>
      <c r="AF751" s="147"/>
      <c r="AG751" s="147"/>
      <c r="AH751" s="147"/>
      <c r="AI751" s="147"/>
      <c r="AJ751" s="147"/>
      <c r="AK751" s="147"/>
    </row>
    <row r="752" spans="17:37" s="13" customFormat="1" ht="13" x14ac:dyDescent="0.3">
      <c r="Q752" s="12"/>
      <c r="R752" s="12"/>
      <c r="S752" s="12"/>
      <c r="T752" s="12"/>
      <c r="U752" s="12"/>
      <c r="V752" s="12"/>
      <c r="W752" s="12"/>
      <c r="Y752" s="108"/>
      <c r="AB752" s="147"/>
      <c r="AC752" s="147"/>
      <c r="AD752" s="147"/>
      <c r="AE752" s="147"/>
      <c r="AF752" s="147"/>
      <c r="AG752" s="147"/>
      <c r="AH752" s="147"/>
      <c r="AI752" s="147"/>
      <c r="AJ752" s="147"/>
      <c r="AK752" s="147"/>
    </row>
    <row r="753" spans="17:37" s="13" customFormat="1" ht="13" x14ac:dyDescent="0.3">
      <c r="Q753" s="12"/>
      <c r="R753" s="12"/>
      <c r="S753" s="12"/>
      <c r="T753" s="12"/>
      <c r="U753" s="12"/>
      <c r="V753" s="12"/>
      <c r="W753" s="12"/>
      <c r="Y753" s="108"/>
      <c r="AB753" s="147"/>
      <c r="AC753" s="147"/>
      <c r="AD753" s="147"/>
      <c r="AE753" s="147"/>
      <c r="AF753" s="147"/>
      <c r="AG753" s="147"/>
      <c r="AH753" s="147"/>
      <c r="AI753" s="147"/>
      <c r="AJ753" s="147"/>
      <c r="AK753" s="147"/>
    </row>
    <row r="754" spans="17:37" s="13" customFormat="1" ht="13" x14ac:dyDescent="0.3">
      <c r="Q754" s="12"/>
      <c r="R754" s="12"/>
      <c r="S754" s="12"/>
      <c r="T754" s="12"/>
      <c r="U754" s="12"/>
      <c r="V754" s="12"/>
      <c r="W754" s="12"/>
      <c r="Y754" s="108"/>
      <c r="AB754" s="147"/>
      <c r="AC754" s="147"/>
      <c r="AD754" s="147"/>
      <c r="AE754" s="147"/>
      <c r="AF754" s="147"/>
      <c r="AG754" s="147"/>
      <c r="AH754" s="147"/>
      <c r="AI754" s="147"/>
      <c r="AJ754" s="147"/>
      <c r="AK754" s="147"/>
    </row>
    <row r="755" spans="17:37" s="13" customFormat="1" ht="13" x14ac:dyDescent="0.3">
      <c r="Q755" s="12"/>
      <c r="R755" s="12"/>
      <c r="S755" s="12"/>
      <c r="T755" s="12"/>
      <c r="U755" s="12"/>
      <c r="V755" s="12"/>
      <c r="W755" s="12"/>
      <c r="Y755" s="108"/>
      <c r="AB755" s="147"/>
      <c r="AC755" s="147"/>
      <c r="AD755" s="147"/>
      <c r="AE755" s="147"/>
      <c r="AF755" s="147"/>
      <c r="AG755" s="147"/>
      <c r="AH755" s="147"/>
      <c r="AI755" s="147"/>
      <c r="AJ755" s="147"/>
      <c r="AK755" s="147"/>
    </row>
    <row r="756" spans="17:37" s="13" customFormat="1" ht="13" x14ac:dyDescent="0.3">
      <c r="Q756" s="12"/>
      <c r="R756" s="12"/>
      <c r="S756" s="12"/>
      <c r="T756" s="12"/>
      <c r="U756" s="12"/>
      <c r="V756" s="12"/>
      <c r="W756" s="12"/>
      <c r="Y756" s="108"/>
      <c r="AB756" s="147"/>
      <c r="AC756" s="147"/>
      <c r="AD756" s="147"/>
      <c r="AE756" s="147"/>
      <c r="AF756" s="147"/>
      <c r="AG756" s="147"/>
      <c r="AH756" s="147"/>
      <c r="AI756" s="147"/>
      <c r="AJ756" s="147"/>
      <c r="AK756" s="147"/>
    </row>
    <row r="757" spans="17:37" s="13" customFormat="1" ht="13" x14ac:dyDescent="0.3">
      <c r="Q757" s="12"/>
      <c r="R757" s="12"/>
      <c r="S757" s="12"/>
      <c r="T757" s="12"/>
      <c r="U757" s="12"/>
      <c r="V757" s="12"/>
      <c r="W757" s="12"/>
      <c r="Y757" s="108"/>
      <c r="AB757" s="147"/>
      <c r="AC757" s="147"/>
      <c r="AD757" s="147"/>
      <c r="AE757" s="147"/>
      <c r="AF757" s="147"/>
      <c r="AG757" s="147"/>
      <c r="AH757" s="147"/>
      <c r="AI757" s="147"/>
      <c r="AJ757" s="147"/>
      <c r="AK757" s="147"/>
    </row>
    <row r="758" spans="17:37" s="13" customFormat="1" ht="13" x14ac:dyDescent="0.3">
      <c r="Q758" s="12"/>
      <c r="R758" s="12"/>
      <c r="S758" s="12"/>
      <c r="T758" s="12"/>
      <c r="U758" s="12"/>
      <c r="V758" s="12"/>
      <c r="W758" s="12"/>
      <c r="Y758" s="108"/>
      <c r="AB758" s="147"/>
      <c r="AC758" s="147"/>
      <c r="AD758" s="147"/>
      <c r="AE758" s="147"/>
      <c r="AF758" s="147"/>
      <c r="AG758" s="147"/>
      <c r="AH758" s="147"/>
      <c r="AI758" s="147"/>
      <c r="AJ758" s="147"/>
      <c r="AK758" s="147"/>
    </row>
    <row r="759" spans="17:37" s="13" customFormat="1" ht="13" x14ac:dyDescent="0.3">
      <c r="Q759" s="12"/>
      <c r="R759" s="12"/>
      <c r="S759" s="12"/>
      <c r="T759" s="12"/>
      <c r="U759" s="12"/>
      <c r="V759" s="12"/>
      <c r="W759" s="12"/>
      <c r="Y759" s="108"/>
      <c r="AB759" s="147"/>
      <c r="AC759" s="147"/>
      <c r="AD759" s="147"/>
      <c r="AE759" s="147"/>
      <c r="AF759" s="147"/>
      <c r="AG759" s="147"/>
      <c r="AH759" s="147"/>
      <c r="AI759" s="147"/>
      <c r="AJ759" s="147"/>
      <c r="AK759" s="147"/>
    </row>
    <row r="760" spans="17:37" s="13" customFormat="1" ht="13" x14ac:dyDescent="0.3">
      <c r="Q760" s="12"/>
      <c r="R760" s="12"/>
      <c r="S760" s="12"/>
      <c r="T760" s="12"/>
      <c r="U760" s="12"/>
      <c r="V760" s="12"/>
      <c r="W760" s="12"/>
      <c r="Y760" s="108"/>
      <c r="AB760" s="147"/>
      <c r="AC760" s="147"/>
      <c r="AD760" s="147"/>
      <c r="AE760" s="147"/>
      <c r="AF760" s="147"/>
      <c r="AG760" s="147"/>
      <c r="AH760" s="147"/>
      <c r="AI760" s="147"/>
      <c r="AJ760" s="147"/>
      <c r="AK760" s="147"/>
    </row>
    <row r="761" spans="17:37" s="13" customFormat="1" ht="13" x14ac:dyDescent="0.3">
      <c r="Q761" s="12"/>
      <c r="R761" s="12"/>
      <c r="S761" s="12"/>
      <c r="T761" s="12"/>
      <c r="U761" s="12"/>
      <c r="V761" s="12"/>
      <c r="W761" s="12"/>
      <c r="Y761" s="108"/>
      <c r="AB761" s="147"/>
      <c r="AC761" s="147"/>
      <c r="AD761" s="147"/>
      <c r="AE761" s="147"/>
      <c r="AF761" s="147"/>
      <c r="AG761" s="147"/>
      <c r="AH761" s="147"/>
      <c r="AI761" s="147"/>
      <c r="AJ761" s="147"/>
      <c r="AK761" s="147"/>
    </row>
    <row r="762" spans="17:37" s="13" customFormat="1" ht="13" x14ac:dyDescent="0.3">
      <c r="Q762" s="12"/>
      <c r="R762" s="12"/>
      <c r="S762" s="12"/>
      <c r="T762" s="12"/>
      <c r="U762" s="12"/>
      <c r="V762" s="12"/>
      <c r="W762" s="12"/>
      <c r="Y762" s="108"/>
      <c r="AB762" s="147"/>
      <c r="AC762" s="147"/>
      <c r="AD762" s="147"/>
      <c r="AE762" s="147"/>
      <c r="AF762" s="147"/>
      <c r="AG762" s="147"/>
      <c r="AH762" s="147"/>
      <c r="AI762" s="147"/>
      <c r="AJ762" s="147"/>
      <c r="AK762" s="147"/>
    </row>
    <row r="763" spans="17:37" s="13" customFormat="1" ht="13" x14ac:dyDescent="0.3">
      <c r="Q763" s="12"/>
      <c r="R763" s="12"/>
      <c r="S763" s="12"/>
      <c r="T763" s="12"/>
      <c r="U763" s="12"/>
      <c r="V763" s="12"/>
      <c r="W763" s="12"/>
      <c r="Y763" s="108"/>
      <c r="AB763" s="147"/>
      <c r="AC763" s="147"/>
      <c r="AD763" s="147"/>
      <c r="AE763" s="147"/>
      <c r="AF763" s="147"/>
      <c r="AG763" s="147"/>
      <c r="AH763" s="147"/>
      <c r="AI763" s="147"/>
      <c r="AJ763" s="147"/>
      <c r="AK763" s="147"/>
    </row>
    <row r="764" spans="17:37" s="13" customFormat="1" ht="13" x14ac:dyDescent="0.3">
      <c r="Q764" s="12"/>
      <c r="R764" s="12"/>
      <c r="S764" s="12"/>
      <c r="T764" s="12"/>
      <c r="U764" s="12"/>
      <c r="V764" s="12"/>
      <c r="W764" s="12"/>
      <c r="Y764" s="108"/>
      <c r="AB764" s="147"/>
      <c r="AC764" s="147"/>
      <c r="AD764" s="147"/>
      <c r="AE764" s="147"/>
      <c r="AF764" s="147"/>
      <c r="AG764" s="147"/>
      <c r="AH764" s="147"/>
      <c r="AI764" s="147"/>
      <c r="AJ764" s="147"/>
      <c r="AK764" s="147"/>
    </row>
    <row r="765" spans="17:37" s="13" customFormat="1" ht="13" x14ac:dyDescent="0.3">
      <c r="Q765" s="12"/>
      <c r="R765" s="12"/>
      <c r="S765" s="12"/>
      <c r="T765" s="12"/>
      <c r="U765" s="12"/>
      <c r="V765" s="12"/>
      <c r="W765" s="12"/>
      <c r="Y765" s="108"/>
      <c r="AB765" s="147"/>
      <c r="AC765" s="147"/>
      <c r="AD765" s="147"/>
      <c r="AE765" s="147"/>
      <c r="AF765" s="147"/>
      <c r="AG765" s="147"/>
      <c r="AH765" s="147"/>
      <c r="AI765" s="147"/>
      <c r="AJ765" s="147"/>
      <c r="AK765" s="147"/>
    </row>
    <row r="766" spans="17:37" s="13" customFormat="1" ht="13" x14ac:dyDescent="0.3">
      <c r="Q766" s="12"/>
      <c r="R766" s="12"/>
      <c r="S766" s="12"/>
      <c r="T766" s="12"/>
      <c r="U766" s="12"/>
      <c r="V766" s="12"/>
      <c r="W766" s="12"/>
      <c r="Y766" s="108"/>
      <c r="AB766" s="147"/>
      <c r="AC766" s="147"/>
      <c r="AD766" s="147"/>
      <c r="AE766" s="147"/>
      <c r="AF766" s="147"/>
      <c r="AG766" s="147"/>
      <c r="AH766" s="147"/>
      <c r="AI766" s="147"/>
      <c r="AJ766" s="147"/>
      <c r="AK766" s="147"/>
    </row>
    <row r="767" spans="17:37" s="13" customFormat="1" ht="13" x14ac:dyDescent="0.3">
      <c r="Q767" s="12"/>
      <c r="R767" s="12"/>
      <c r="S767" s="12"/>
      <c r="T767" s="12"/>
      <c r="U767" s="12"/>
      <c r="V767" s="12"/>
      <c r="W767" s="12"/>
      <c r="Y767" s="108"/>
      <c r="AB767" s="147"/>
      <c r="AC767" s="147"/>
      <c r="AD767" s="147"/>
      <c r="AE767" s="147"/>
      <c r="AF767" s="147"/>
      <c r="AG767" s="147"/>
      <c r="AH767" s="147"/>
      <c r="AI767" s="147"/>
      <c r="AJ767" s="147"/>
      <c r="AK767" s="147"/>
    </row>
    <row r="768" spans="17:37" s="13" customFormat="1" ht="13" x14ac:dyDescent="0.3">
      <c r="Q768" s="12"/>
      <c r="R768" s="12"/>
      <c r="S768" s="12"/>
      <c r="T768" s="12"/>
      <c r="U768" s="12"/>
      <c r="V768" s="12"/>
      <c r="W768" s="12"/>
      <c r="Y768" s="108"/>
      <c r="AB768" s="147"/>
      <c r="AC768" s="147"/>
      <c r="AD768" s="147"/>
      <c r="AE768" s="147"/>
      <c r="AF768" s="147"/>
      <c r="AG768" s="147"/>
      <c r="AH768" s="147"/>
      <c r="AI768" s="147"/>
      <c r="AJ768" s="147"/>
      <c r="AK768" s="147"/>
    </row>
    <row r="769" spans="17:37" s="13" customFormat="1" ht="13" x14ac:dyDescent="0.3">
      <c r="Q769" s="12"/>
      <c r="R769" s="12"/>
      <c r="S769" s="12"/>
      <c r="T769" s="12"/>
      <c r="U769" s="12"/>
      <c r="V769" s="12"/>
      <c r="W769" s="12"/>
      <c r="Y769" s="108"/>
      <c r="AB769" s="147"/>
      <c r="AC769" s="147"/>
      <c r="AD769" s="147"/>
      <c r="AE769" s="147"/>
      <c r="AF769" s="147"/>
      <c r="AG769" s="147"/>
      <c r="AH769" s="147"/>
      <c r="AI769" s="147"/>
      <c r="AJ769" s="147"/>
      <c r="AK769" s="147"/>
    </row>
    <row r="770" spans="17:37" s="13" customFormat="1" ht="13" x14ac:dyDescent="0.3">
      <c r="Q770" s="12"/>
      <c r="R770" s="12"/>
      <c r="S770" s="12"/>
      <c r="T770" s="12"/>
      <c r="U770" s="12"/>
      <c r="V770" s="12"/>
      <c r="W770" s="12"/>
      <c r="Y770" s="108"/>
      <c r="AB770" s="147"/>
      <c r="AC770" s="147"/>
      <c r="AD770" s="147"/>
      <c r="AE770" s="147"/>
      <c r="AF770" s="147"/>
      <c r="AG770" s="147"/>
      <c r="AH770" s="147"/>
      <c r="AI770" s="147"/>
      <c r="AJ770" s="147"/>
      <c r="AK770" s="147"/>
    </row>
    <row r="771" spans="17:37" s="13" customFormat="1" ht="13" x14ac:dyDescent="0.3">
      <c r="Q771" s="12"/>
      <c r="R771" s="12"/>
      <c r="S771" s="12"/>
      <c r="T771" s="12"/>
      <c r="U771" s="12"/>
      <c r="V771" s="12"/>
      <c r="W771" s="12"/>
      <c r="Y771" s="108"/>
      <c r="AB771" s="147"/>
      <c r="AC771" s="147"/>
      <c r="AD771" s="147"/>
      <c r="AE771" s="147"/>
      <c r="AF771" s="147"/>
      <c r="AG771" s="147"/>
      <c r="AH771" s="147"/>
      <c r="AI771" s="147"/>
      <c r="AJ771" s="147"/>
      <c r="AK771" s="147"/>
    </row>
    <row r="772" spans="17:37" s="13" customFormat="1" ht="13" x14ac:dyDescent="0.3">
      <c r="Q772" s="12"/>
      <c r="R772" s="12"/>
      <c r="S772" s="12"/>
      <c r="T772" s="12"/>
      <c r="U772" s="12"/>
      <c r="V772" s="12"/>
      <c r="W772" s="12"/>
      <c r="Y772" s="108"/>
      <c r="AB772" s="147"/>
      <c r="AC772" s="147"/>
      <c r="AD772" s="147"/>
      <c r="AE772" s="147"/>
      <c r="AF772" s="147"/>
      <c r="AG772" s="147"/>
      <c r="AH772" s="147"/>
      <c r="AI772" s="147"/>
      <c r="AJ772" s="147"/>
      <c r="AK772" s="147"/>
    </row>
    <row r="773" spans="17:37" s="13" customFormat="1" ht="13" x14ac:dyDescent="0.3">
      <c r="Q773" s="12"/>
      <c r="R773" s="12"/>
      <c r="S773" s="12"/>
      <c r="T773" s="12"/>
      <c r="U773" s="12"/>
      <c r="V773" s="12"/>
      <c r="W773" s="12"/>
      <c r="Y773" s="108"/>
      <c r="AB773" s="147"/>
      <c r="AC773" s="147"/>
      <c r="AD773" s="147"/>
      <c r="AE773" s="147"/>
      <c r="AF773" s="147"/>
      <c r="AG773" s="147"/>
      <c r="AH773" s="147"/>
      <c r="AI773" s="147"/>
      <c r="AJ773" s="147"/>
      <c r="AK773" s="147"/>
    </row>
    <row r="774" spans="17:37" s="13" customFormat="1" ht="13" x14ac:dyDescent="0.3">
      <c r="Q774" s="12"/>
      <c r="R774" s="12"/>
      <c r="S774" s="12"/>
      <c r="T774" s="12"/>
      <c r="U774" s="12"/>
      <c r="V774" s="12"/>
      <c r="W774" s="12"/>
      <c r="Y774" s="108"/>
      <c r="AB774" s="147"/>
      <c r="AC774" s="147"/>
      <c r="AD774" s="147"/>
      <c r="AE774" s="147"/>
      <c r="AF774" s="147"/>
      <c r="AG774" s="147"/>
      <c r="AH774" s="147"/>
      <c r="AI774" s="147"/>
      <c r="AJ774" s="147"/>
      <c r="AK774" s="147"/>
    </row>
    <row r="775" spans="17:37" s="13" customFormat="1" ht="13" x14ac:dyDescent="0.3">
      <c r="Q775" s="12"/>
      <c r="R775" s="12"/>
      <c r="S775" s="12"/>
      <c r="T775" s="12"/>
      <c r="U775" s="12"/>
      <c r="V775" s="12"/>
      <c r="W775" s="12"/>
      <c r="Y775" s="108"/>
      <c r="AB775" s="147"/>
      <c r="AC775" s="147"/>
      <c r="AD775" s="147"/>
      <c r="AE775" s="147"/>
      <c r="AF775" s="147"/>
      <c r="AG775" s="147"/>
      <c r="AH775" s="147"/>
      <c r="AI775" s="147"/>
      <c r="AJ775" s="147"/>
      <c r="AK775" s="147"/>
    </row>
    <row r="776" spans="17:37" s="13" customFormat="1" ht="13" x14ac:dyDescent="0.3">
      <c r="Q776" s="12"/>
      <c r="R776" s="12"/>
      <c r="S776" s="12"/>
      <c r="T776" s="12"/>
      <c r="U776" s="12"/>
      <c r="V776" s="12"/>
      <c r="W776" s="12"/>
      <c r="Y776" s="108"/>
      <c r="AB776" s="147"/>
      <c r="AC776" s="147"/>
      <c r="AD776" s="147"/>
      <c r="AE776" s="147"/>
      <c r="AF776" s="147"/>
      <c r="AG776" s="147"/>
      <c r="AH776" s="147"/>
      <c r="AI776" s="147"/>
      <c r="AJ776" s="147"/>
      <c r="AK776" s="147"/>
    </row>
    <row r="777" spans="17:37" s="13" customFormat="1" ht="13" x14ac:dyDescent="0.3">
      <c r="Q777" s="12"/>
      <c r="R777" s="12"/>
      <c r="S777" s="12"/>
      <c r="T777" s="12"/>
      <c r="U777" s="12"/>
      <c r="V777" s="12"/>
      <c r="W777" s="12"/>
      <c r="Y777" s="108"/>
      <c r="AB777" s="147"/>
      <c r="AC777" s="147"/>
      <c r="AD777" s="147"/>
      <c r="AE777" s="147"/>
      <c r="AF777" s="147"/>
      <c r="AG777" s="147"/>
      <c r="AH777" s="147"/>
      <c r="AI777" s="147"/>
      <c r="AJ777" s="147"/>
      <c r="AK777" s="147"/>
    </row>
    <row r="778" spans="17:37" s="13" customFormat="1" ht="13" x14ac:dyDescent="0.3">
      <c r="Q778" s="12"/>
      <c r="R778" s="12"/>
      <c r="S778" s="12"/>
      <c r="T778" s="12"/>
      <c r="U778" s="12"/>
      <c r="V778" s="12"/>
      <c r="W778" s="12"/>
      <c r="Y778" s="108"/>
      <c r="AB778" s="147"/>
      <c r="AC778" s="147"/>
      <c r="AD778" s="147"/>
      <c r="AE778" s="147"/>
      <c r="AF778" s="147"/>
      <c r="AG778" s="147"/>
      <c r="AH778" s="147"/>
      <c r="AI778" s="147"/>
      <c r="AJ778" s="147"/>
      <c r="AK778" s="147"/>
    </row>
    <row r="779" spans="17:37" s="13" customFormat="1" ht="13" x14ac:dyDescent="0.3">
      <c r="Q779" s="12"/>
      <c r="R779" s="12"/>
      <c r="S779" s="12"/>
      <c r="T779" s="12"/>
      <c r="U779" s="12"/>
      <c r="V779" s="12"/>
      <c r="W779" s="12"/>
      <c r="Y779" s="108"/>
      <c r="AB779" s="147"/>
      <c r="AC779" s="147"/>
      <c r="AD779" s="147"/>
      <c r="AE779" s="147"/>
      <c r="AF779" s="147"/>
      <c r="AG779" s="147"/>
      <c r="AH779" s="147"/>
      <c r="AI779" s="147"/>
      <c r="AJ779" s="147"/>
      <c r="AK779" s="147"/>
    </row>
    <row r="780" spans="17:37" s="13" customFormat="1" ht="13" x14ac:dyDescent="0.3">
      <c r="Q780" s="12"/>
      <c r="R780" s="12"/>
      <c r="S780" s="12"/>
      <c r="T780" s="12"/>
      <c r="U780" s="12"/>
      <c r="V780" s="12"/>
      <c r="W780" s="12"/>
      <c r="Y780" s="108"/>
      <c r="AB780" s="147"/>
      <c r="AC780" s="147"/>
      <c r="AD780" s="147"/>
      <c r="AE780" s="147"/>
      <c r="AF780" s="147"/>
      <c r="AG780" s="147"/>
      <c r="AH780" s="147"/>
      <c r="AI780" s="147"/>
      <c r="AJ780" s="147"/>
      <c r="AK780" s="147"/>
    </row>
    <row r="781" spans="17:37" s="13" customFormat="1" ht="13" x14ac:dyDescent="0.3">
      <c r="Q781" s="12"/>
      <c r="R781" s="12"/>
      <c r="S781" s="12"/>
      <c r="T781" s="12"/>
      <c r="U781" s="12"/>
      <c r="V781" s="12"/>
      <c r="W781" s="12"/>
      <c r="Y781" s="108"/>
      <c r="AB781" s="147"/>
      <c r="AC781" s="147"/>
      <c r="AD781" s="147"/>
      <c r="AE781" s="147"/>
      <c r="AF781" s="147"/>
      <c r="AG781" s="147"/>
      <c r="AH781" s="147"/>
      <c r="AI781" s="147"/>
      <c r="AJ781" s="147"/>
      <c r="AK781" s="147"/>
    </row>
    <row r="782" spans="17:37" s="13" customFormat="1" ht="13" x14ac:dyDescent="0.3">
      <c r="Q782" s="12"/>
      <c r="R782" s="12"/>
      <c r="S782" s="12"/>
      <c r="T782" s="12"/>
      <c r="U782" s="12"/>
      <c r="V782" s="12"/>
      <c r="W782" s="12"/>
      <c r="Y782" s="108"/>
      <c r="AB782" s="147"/>
      <c r="AC782" s="147"/>
      <c r="AD782" s="147"/>
      <c r="AE782" s="147"/>
      <c r="AF782" s="147"/>
      <c r="AG782" s="147"/>
      <c r="AH782" s="147"/>
      <c r="AI782" s="147"/>
      <c r="AJ782" s="147"/>
      <c r="AK782" s="147"/>
    </row>
    <row r="783" spans="17:37" s="13" customFormat="1" ht="13" x14ac:dyDescent="0.3">
      <c r="Q783" s="12"/>
      <c r="R783" s="12"/>
      <c r="S783" s="12"/>
      <c r="T783" s="12"/>
      <c r="U783" s="12"/>
      <c r="V783" s="12"/>
      <c r="W783" s="12"/>
      <c r="Y783" s="108"/>
      <c r="AB783" s="147"/>
      <c r="AC783" s="147"/>
      <c r="AD783" s="147"/>
      <c r="AE783" s="147"/>
      <c r="AF783" s="147"/>
      <c r="AG783" s="147"/>
      <c r="AH783" s="147"/>
      <c r="AI783" s="147"/>
      <c r="AJ783" s="147"/>
      <c r="AK783" s="147"/>
    </row>
    <row r="784" spans="17:37" s="13" customFormat="1" ht="13" x14ac:dyDescent="0.3">
      <c r="Q784" s="12"/>
      <c r="R784" s="12"/>
      <c r="S784" s="12"/>
      <c r="T784" s="12"/>
      <c r="U784" s="12"/>
      <c r="V784" s="12"/>
      <c r="W784" s="12"/>
      <c r="Y784" s="108"/>
      <c r="AB784" s="147"/>
      <c r="AC784" s="147"/>
      <c r="AD784" s="147"/>
      <c r="AE784" s="147"/>
      <c r="AF784" s="147"/>
      <c r="AG784" s="147"/>
      <c r="AH784" s="147"/>
      <c r="AI784" s="147"/>
      <c r="AJ784" s="147"/>
      <c r="AK784" s="147"/>
    </row>
    <row r="785" spans="17:37" s="13" customFormat="1" ht="13" x14ac:dyDescent="0.3">
      <c r="Q785" s="12"/>
      <c r="R785" s="12"/>
      <c r="S785" s="12"/>
      <c r="T785" s="12"/>
      <c r="U785" s="12"/>
      <c r="V785" s="12"/>
      <c r="W785" s="12"/>
      <c r="Y785" s="108"/>
      <c r="AB785" s="147"/>
      <c r="AC785" s="147"/>
      <c r="AD785" s="147"/>
      <c r="AE785" s="147"/>
      <c r="AF785" s="147"/>
      <c r="AG785" s="147"/>
      <c r="AH785" s="147"/>
      <c r="AI785" s="147"/>
      <c r="AJ785" s="147"/>
      <c r="AK785" s="147"/>
    </row>
    <row r="786" spans="17:37" s="13" customFormat="1" ht="13" x14ac:dyDescent="0.3">
      <c r="Q786" s="12"/>
      <c r="R786" s="12"/>
      <c r="S786" s="12"/>
      <c r="T786" s="12"/>
      <c r="U786" s="12"/>
      <c r="V786" s="12"/>
      <c r="W786" s="12"/>
      <c r="Y786" s="108"/>
      <c r="AB786" s="147"/>
      <c r="AC786" s="147"/>
      <c r="AD786" s="147"/>
      <c r="AE786" s="147"/>
      <c r="AF786" s="147"/>
      <c r="AG786" s="147"/>
      <c r="AH786" s="147"/>
      <c r="AI786" s="147"/>
      <c r="AJ786" s="147"/>
      <c r="AK786" s="147"/>
    </row>
    <row r="787" spans="17:37" s="13" customFormat="1" ht="13" x14ac:dyDescent="0.3">
      <c r="Q787" s="12"/>
      <c r="R787" s="12"/>
      <c r="S787" s="12"/>
      <c r="T787" s="12"/>
      <c r="U787" s="12"/>
      <c r="V787" s="12"/>
      <c r="W787" s="12"/>
      <c r="Y787" s="108"/>
      <c r="AB787" s="147"/>
      <c r="AC787" s="147"/>
      <c r="AD787" s="147"/>
      <c r="AE787" s="147"/>
      <c r="AF787" s="147"/>
      <c r="AG787" s="147"/>
      <c r="AH787" s="147"/>
      <c r="AI787" s="147"/>
      <c r="AJ787" s="147"/>
      <c r="AK787" s="147"/>
    </row>
    <row r="788" spans="17:37" s="13" customFormat="1" ht="13" x14ac:dyDescent="0.3">
      <c r="Q788" s="12"/>
      <c r="R788" s="12"/>
      <c r="S788" s="12"/>
      <c r="T788" s="12"/>
      <c r="U788" s="12"/>
      <c r="V788" s="12"/>
      <c r="W788" s="12"/>
      <c r="Y788" s="108"/>
      <c r="AB788" s="147"/>
      <c r="AC788" s="147"/>
      <c r="AD788" s="147"/>
      <c r="AE788" s="147"/>
      <c r="AF788" s="147"/>
      <c r="AG788" s="147"/>
      <c r="AH788" s="147"/>
      <c r="AI788" s="147"/>
      <c r="AJ788" s="147"/>
      <c r="AK788" s="147"/>
    </row>
    <row r="789" spans="17:37" s="13" customFormat="1" ht="13" x14ac:dyDescent="0.3">
      <c r="Q789" s="12"/>
      <c r="R789" s="12"/>
      <c r="S789" s="12"/>
      <c r="T789" s="12"/>
      <c r="U789" s="12"/>
      <c r="V789" s="12"/>
      <c r="W789" s="12"/>
      <c r="Y789" s="108"/>
      <c r="AB789" s="147"/>
      <c r="AC789" s="147"/>
      <c r="AD789" s="147"/>
      <c r="AE789" s="147"/>
      <c r="AF789" s="147"/>
      <c r="AG789" s="147"/>
      <c r="AH789" s="147"/>
      <c r="AI789" s="147"/>
      <c r="AJ789" s="147"/>
      <c r="AK789" s="147"/>
    </row>
    <row r="790" spans="17:37" s="13" customFormat="1" ht="13" x14ac:dyDescent="0.3">
      <c r="Q790" s="12"/>
      <c r="R790" s="12"/>
      <c r="S790" s="12"/>
      <c r="T790" s="12"/>
      <c r="U790" s="12"/>
      <c r="V790" s="12"/>
      <c r="W790" s="12"/>
      <c r="Y790" s="108"/>
      <c r="AB790" s="147"/>
      <c r="AC790" s="147"/>
      <c r="AD790" s="147"/>
      <c r="AE790" s="147"/>
      <c r="AF790" s="147"/>
      <c r="AG790" s="147"/>
      <c r="AH790" s="147"/>
      <c r="AI790" s="147"/>
      <c r="AJ790" s="147"/>
      <c r="AK790" s="147"/>
    </row>
    <row r="791" spans="17:37" s="13" customFormat="1" ht="13" x14ac:dyDescent="0.3">
      <c r="Q791" s="12"/>
      <c r="R791" s="12"/>
      <c r="S791" s="12"/>
      <c r="T791" s="12"/>
      <c r="U791" s="12"/>
      <c r="V791" s="12"/>
      <c r="W791" s="12"/>
      <c r="Y791" s="108"/>
      <c r="AB791" s="147"/>
      <c r="AC791" s="147"/>
      <c r="AD791" s="147"/>
      <c r="AE791" s="147"/>
      <c r="AF791" s="147"/>
      <c r="AG791" s="147"/>
      <c r="AH791" s="147"/>
      <c r="AI791" s="147"/>
      <c r="AJ791" s="147"/>
      <c r="AK791" s="147"/>
    </row>
    <row r="792" spans="17:37" s="13" customFormat="1" ht="13" x14ac:dyDescent="0.3">
      <c r="Q792" s="12"/>
      <c r="R792" s="12"/>
      <c r="S792" s="12"/>
      <c r="T792" s="12"/>
      <c r="U792" s="12"/>
      <c r="V792" s="12"/>
      <c r="W792" s="12"/>
      <c r="Y792" s="108"/>
      <c r="AB792" s="147"/>
      <c r="AC792" s="147"/>
      <c r="AD792" s="147"/>
      <c r="AE792" s="147"/>
      <c r="AF792" s="147"/>
      <c r="AG792" s="147"/>
      <c r="AH792" s="147"/>
      <c r="AI792" s="147"/>
      <c r="AJ792" s="147"/>
      <c r="AK792" s="147"/>
    </row>
    <row r="793" spans="17:37" s="13" customFormat="1" ht="13" x14ac:dyDescent="0.3">
      <c r="Q793" s="12"/>
      <c r="R793" s="12"/>
      <c r="S793" s="12"/>
      <c r="T793" s="12"/>
      <c r="U793" s="12"/>
      <c r="V793" s="12"/>
      <c r="W793" s="12"/>
      <c r="Y793" s="108"/>
      <c r="AB793" s="147"/>
      <c r="AC793" s="147"/>
      <c r="AD793" s="147"/>
      <c r="AE793" s="147"/>
      <c r="AF793" s="147"/>
      <c r="AG793" s="147"/>
      <c r="AH793" s="147"/>
      <c r="AI793" s="147"/>
      <c r="AJ793" s="147"/>
      <c r="AK793" s="147"/>
    </row>
    <row r="794" spans="17:37" s="13" customFormat="1" ht="13" x14ac:dyDescent="0.3">
      <c r="Q794" s="12"/>
      <c r="R794" s="12"/>
      <c r="S794" s="12"/>
      <c r="T794" s="12"/>
      <c r="U794" s="12"/>
      <c r="V794" s="12"/>
      <c r="W794" s="12"/>
      <c r="Y794" s="108"/>
      <c r="AB794" s="147"/>
      <c r="AC794" s="147"/>
      <c r="AD794" s="147"/>
      <c r="AE794" s="147"/>
      <c r="AF794" s="147"/>
      <c r="AG794" s="147"/>
      <c r="AH794" s="147"/>
      <c r="AI794" s="147"/>
      <c r="AJ794" s="147"/>
      <c r="AK794" s="147"/>
    </row>
    <row r="795" spans="17:37" s="13" customFormat="1" ht="13" x14ac:dyDescent="0.3">
      <c r="Q795" s="12"/>
      <c r="R795" s="12"/>
      <c r="S795" s="12"/>
      <c r="T795" s="12"/>
      <c r="U795" s="12"/>
      <c r="V795" s="12"/>
      <c r="W795" s="12"/>
      <c r="Y795" s="108"/>
      <c r="AB795" s="147"/>
      <c r="AC795" s="147"/>
      <c r="AD795" s="147"/>
      <c r="AE795" s="147"/>
      <c r="AF795" s="147"/>
      <c r="AG795" s="147"/>
      <c r="AH795" s="147"/>
      <c r="AI795" s="147"/>
      <c r="AJ795" s="147"/>
      <c r="AK795" s="147"/>
    </row>
    <row r="796" spans="17:37" s="13" customFormat="1" ht="13" x14ac:dyDescent="0.3">
      <c r="Q796" s="12"/>
      <c r="R796" s="12"/>
      <c r="S796" s="12"/>
      <c r="T796" s="12"/>
      <c r="U796" s="12"/>
      <c r="V796" s="12"/>
      <c r="W796" s="12"/>
      <c r="Y796" s="108"/>
      <c r="AB796" s="147"/>
      <c r="AC796" s="147"/>
      <c r="AD796" s="147"/>
      <c r="AE796" s="147"/>
      <c r="AF796" s="147"/>
      <c r="AG796" s="147"/>
      <c r="AH796" s="147"/>
      <c r="AI796" s="147"/>
      <c r="AJ796" s="147"/>
      <c r="AK796" s="147"/>
    </row>
    <row r="797" spans="17:37" s="13" customFormat="1" ht="13" x14ac:dyDescent="0.3">
      <c r="Q797" s="12"/>
      <c r="R797" s="12"/>
      <c r="S797" s="12"/>
      <c r="T797" s="12"/>
      <c r="U797" s="12"/>
      <c r="V797" s="12"/>
      <c r="W797" s="12"/>
      <c r="Y797" s="108"/>
      <c r="AB797" s="147"/>
      <c r="AC797" s="147"/>
      <c r="AD797" s="147"/>
      <c r="AE797" s="147"/>
      <c r="AF797" s="147"/>
      <c r="AG797" s="147"/>
      <c r="AH797" s="147"/>
      <c r="AI797" s="147"/>
      <c r="AJ797" s="147"/>
      <c r="AK797" s="147"/>
    </row>
    <row r="798" spans="17:37" s="13" customFormat="1" ht="13" x14ac:dyDescent="0.3">
      <c r="Q798" s="12"/>
      <c r="R798" s="12"/>
      <c r="S798" s="12"/>
      <c r="T798" s="12"/>
      <c r="U798" s="12"/>
      <c r="V798" s="12"/>
      <c r="W798" s="12"/>
      <c r="Y798" s="108"/>
      <c r="AB798" s="147"/>
      <c r="AC798" s="147"/>
      <c r="AD798" s="147"/>
      <c r="AE798" s="147"/>
      <c r="AF798" s="147"/>
      <c r="AG798" s="147"/>
      <c r="AH798" s="147"/>
      <c r="AI798" s="147"/>
      <c r="AJ798" s="147"/>
      <c r="AK798" s="147"/>
    </row>
    <row r="799" spans="17:37" s="13" customFormat="1" ht="13" x14ac:dyDescent="0.3">
      <c r="Q799" s="12"/>
      <c r="R799" s="12"/>
      <c r="S799" s="12"/>
      <c r="T799" s="12"/>
      <c r="U799" s="12"/>
      <c r="V799" s="12"/>
      <c r="W799" s="12"/>
      <c r="Y799" s="108"/>
      <c r="AB799" s="147"/>
      <c r="AC799" s="147"/>
      <c r="AD799" s="147"/>
      <c r="AE799" s="147"/>
      <c r="AF799" s="147"/>
      <c r="AG799" s="147"/>
      <c r="AH799" s="147"/>
      <c r="AI799" s="147"/>
      <c r="AJ799" s="147"/>
      <c r="AK799" s="147"/>
    </row>
    <row r="800" spans="17:37" s="13" customFormat="1" ht="13" x14ac:dyDescent="0.3">
      <c r="Q800" s="12"/>
      <c r="R800" s="12"/>
      <c r="S800" s="12"/>
      <c r="T800" s="12"/>
      <c r="U800" s="12"/>
      <c r="V800" s="12"/>
      <c r="W800" s="12"/>
      <c r="Y800" s="108"/>
      <c r="AB800" s="147"/>
      <c r="AC800" s="147"/>
      <c r="AD800" s="147"/>
      <c r="AE800" s="147"/>
      <c r="AF800" s="147"/>
      <c r="AG800" s="147"/>
      <c r="AH800" s="147"/>
      <c r="AI800" s="147"/>
      <c r="AJ800" s="147"/>
      <c r="AK800" s="147"/>
    </row>
    <row r="801" spans="17:37" s="13" customFormat="1" ht="13" x14ac:dyDescent="0.3">
      <c r="Q801" s="12"/>
      <c r="R801" s="12"/>
      <c r="S801" s="12"/>
      <c r="T801" s="12"/>
      <c r="U801" s="12"/>
      <c r="V801" s="12"/>
      <c r="W801" s="12"/>
      <c r="Y801" s="108"/>
      <c r="AB801" s="147"/>
      <c r="AC801" s="147"/>
      <c r="AD801" s="147"/>
      <c r="AE801" s="147"/>
      <c r="AF801" s="147"/>
      <c r="AG801" s="147"/>
      <c r="AH801" s="147"/>
      <c r="AI801" s="147"/>
      <c r="AJ801" s="147"/>
      <c r="AK801" s="147"/>
    </row>
    <row r="802" spans="17:37" s="13" customFormat="1" ht="13" x14ac:dyDescent="0.3">
      <c r="Q802" s="12"/>
      <c r="R802" s="12"/>
      <c r="S802" s="12"/>
      <c r="T802" s="12"/>
      <c r="U802" s="12"/>
      <c r="V802" s="12"/>
      <c r="W802" s="12"/>
      <c r="Y802" s="108"/>
      <c r="AB802" s="147"/>
      <c r="AC802" s="147"/>
      <c r="AD802" s="147"/>
      <c r="AE802" s="147"/>
      <c r="AF802" s="147"/>
      <c r="AG802" s="147"/>
      <c r="AH802" s="147"/>
      <c r="AI802" s="147"/>
      <c r="AJ802" s="147"/>
      <c r="AK802" s="147"/>
    </row>
    <row r="803" spans="17:37" s="13" customFormat="1" ht="13" x14ac:dyDescent="0.3">
      <c r="Q803" s="12"/>
      <c r="R803" s="12"/>
      <c r="S803" s="12"/>
      <c r="T803" s="12"/>
      <c r="U803" s="12"/>
      <c r="V803" s="12"/>
      <c r="W803" s="12"/>
      <c r="Y803" s="108"/>
      <c r="AB803" s="147"/>
      <c r="AC803" s="147"/>
      <c r="AD803" s="147"/>
      <c r="AE803" s="147"/>
      <c r="AF803" s="147"/>
      <c r="AG803" s="147"/>
      <c r="AH803" s="147"/>
      <c r="AI803" s="147"/>
      <c r="AJ803" s="147"/>
      <c r="AK803" s="147"/>
    </row>
    <row r="804" spans="17:37" s="13" customFormat="1" ht="13" x14ac:dyDescent="0.3">
      <c r="Q804" s="12"/>
      <c r="R804" s="12"/>
      <c r="S804" s="12"/>
      <c r="T804" s="12"/>
      <c r="U804" s="12"/>
      <c r="V804" s="12"/>
      <c r="W804" s="12"/>
      <c r="Y804" s="108"/>
      <c r="AB804" s="147"/>
      <c r="AC804" s="147"/>
      <c r="AD804" s="147"/>
      <c r="AE804" s="147"/>
      <c r="AF804" s="147"/>
      <c r="AG804" s="147"/>
      <c r="AH804" s="147"/>
      <c r="AI804" s="147"/>
      <c r="AJ804" s="147"/>
      <c r="AK804" s="147"/>
    </row>
    <row r="805" spans="17:37" s="13" customFormat="1" ht="13" x14ac:dyDescent="0.3">
      <c r="Q805" s="12"/>
      <c r="R805" s="12"/>
      <c r="S805" s="12"/>
      <c r="T805" s="12"/>
      <c r="U805" s="12"/>
      <c r="V805" s="12"/>
      <c r="W805" s="12"/>
      <c r="Y805" s="108"/>
      <c r="AB805" s="147"/>
      <c r="AC805" s="147"/>
      <c r="AD805" s="147"/>
      <c r="AE805" s="147"/>
      <c r="AF805" s="147"/>
      <c r="AG805" s="147"/>
      <c r="AH805" s="147"/>
      <c r="AI805" s="147"/>
      <c r="AJ805" s="147"/>
      <c r="AK805" s="147"/>
    </row>
    <row r="806" spans="17:37" s="13" customFormat="1" ht="13" x14ac:dyDescent="0.3">
      <c r="Q806" s="12"/>
      <c r="R806" s="12"/>
      <c r="S806" s="12"/>
      <c r="T806" s="12"/>
      <c r="U806" s="12"/>
      <c r="V806" s="12"/>
      <c r="W806" s="12"/>
      <c r="Y806" s="108"/>
      <c r="AB806" s="147"/>
      <c r="AC806" s="147"/>
      <c r="AD806" s="147"/>
      <c r="AE806" s="147"/>
      <c r="AF806" s="147"/>
      <c r="AG806" s="147"/>
      <c r="AH806" s="147"/>
      <c r="AI806" s="147"/>
      <c r="AJ806" s="147"/>
      <c r="AK806" s="147"/>
    </row>
    <row r="807" spans="17:37" s="13" customFormat="1" ht="13" x14ac:dyDescent="0.3">
      <c r="Q807" s="12"/>
      <c r="R807" s="12"/>
      <c r="S807" s="12"/>
      <c r="T807" s="12"/>
      <c r="U807" s="12"/>
      <c r="V807" s="12"/>
      <c r="W807" s="12"/>
      <c r="Y807" s="108"/>
      <c r="AB807" s="147"/>
      <c r="AC807" s="147"/>
      <c r="AD807" s="147"/>
      <c r="AE807" s="147"/>
      <c r="AF807" s="147"/>
      <c r="AG807" s="147"/>
      <c r="AH807" s="147"/>
      <c r="AI807" s="147"/>
      <c r="AJ807" s="147"/>
      <c r="AK807" s="147"/>
    </row>
    <row r="808" spans="17:37" s="13" customFormat="1" ht="13" x14ac:dyDescent="0.3">
      <c r="Q808" s="12"/>
      <c r="R808" s="12"/>
      <c r="S808" s="12"/>
      <c r="T808" s="12"/>
      <c r="U808" s="12"/>
      <c r="V808" s="12"/>
      <c r="W808" s="12"/>
      <c r="Y808" s="108"/>
      <c r="AB808" s="147"/>
      <c r="AC808" s="147"/>
      <c r="AD808" s="147"/>
      <c r="AE808" s="147"/>
      <c r="AF808" s="147"/>
      <c r="AG808" s="147"/>
      <c r="AH808" s="147"/>
      <c r="AI808" s="147"/>
      <c r="AJ808" s="147"/>
      <c r="AK808" s="147"/>
    </row>
    <row r="809" spans="17:37" s="13" customFormat="1" ht="13" x14ac:dyDescent="0.3">
      <c r="Q809" s="12"/>
      <c r="R809" s="12"/>
      <c r="S809" s="12"/>
      <c r="T809" s="12"/>
      <c r="U809" s="12"/>
      <c r="V809" s="12"/>
      <c r="W809" s="12"/>
      <c r="Y809" s="108"/>
      <c r="AB809" s="147"/>
      <c r="AC809" s="147"/>
      <c r="AD809" s="147"/>
      <c r="AE809" s="147"/>
      <c r="AF809" s="147"/>
      <c r="AG809" s="147"/>
      <c r="AH809" s="147"/>
      <c r="AI809" s="147"/>
      <c r="AJ809" s="147"/>
      <c r="AK809" s="147"/>
    </row>
    <row r="810" spans="17:37" s="13" customFormat="1" ht="13" x14ac:dyDescent="0.3">
      <c r="Q810" s="12"/>
      <c r="R810" s="12"/>
      <c r="S810" s="12"/>
      <c r="T810" s="12"/>
      <c r="U810" s="12"/>
      <c r="V810" s="12"/>
      <c r="W810" s="12"/>
      <c r="Y810" s="108"/>
      <c r="AB810" s="147"/>
      <c r="AC810" s="147"/>
      <c r="AD810" s="147"/>
      <c r="AE810" s="147"/>
      <c r="AF810" s="147"/>
      <c r="AG810" s="147"/>
      <c r="AH810" s="147"/>
      <c r="AI810" s="147"/>
      <c r="AJ810" s="147"/>
      <c r="AK810" s="147"/>
    </row>
    <row r="811" spans="17:37" s="13" customFormat="1" ht="13" x14ac:dyDescent="0.3">
      <c r="Q811" s="12"/>
      <c r="R811" s="12"/>
      <c r="S811" s="12"/>
      <c r="T811" s="12"/>
      <c r="U811" s="12"/>
      <c r="V811" s="12"/>
      <c r="W811" s="12"/>
      <c r="Y811" s="108"/>
      <c r="AB811" s="147"/>
      <c r="AC811" s="147"/>
      <c r="AD811" s="147"/>
      <c r="AE811" s="147"/>
      <c r="AF811" s="147"/>
      <c r="AG811" s="147"/>
      <c r="AH811" s="147"/>
      <c r="AI811" s="147"/>
      <c r="AJ811" s="147"/>
      <c r="AK811" s="147"/>
    </row>
    <row r="812" spans="17:37" s="13" customFormat="1" ht="13" x14ac:dyDescent="0.3">
      <c r="Q812" s="12"/>
      <c r="R812" s="12"/>
      <c r="S812" s="12"/>
      <c r="T812" s="12"/>
      <c r="U812" s="12"/>
      <c r="V812" s="12"/>
      <c r="W812" s="12"/>
      <c r="Y812" s="108"/>
      <c r="AB812" s="147"/>
      <c r="AC812" s="147"/>
      <c r="AD812" s="147"/>
      <c r="AE812" s="147"/>
      <c r="AF812" s="147"/>
      <c r="AG812" s="147"/>
      <c r="AH812" s="147"/>
      <c r="AI812" s="147"/>
      <c r="AJ812" s="147"/>
      <c r="AK812" s="147"/>
    </row>
    <row r="813" spans="17:37" s="13" customFormat="1" ht="13" x14ac:dyDescent="0.3">
      <c r="Q813" s="12"/>
      <c r="R813" s="12"/>
      <c r="S813" s="12"/>
      <c r="T813" s="12"/>
      <c r="U813" s="12"/>
      <c r="V813" s="12"/>
      <c r="W813" s="12"/>
      <c r="Y813" s="108"/>
      <c r="AB813" s="147"/>
      <c r="AC813" s="147"/>
      <c r="AD813" s="147"/>
      <c r="AE813" s="147"/>
      <c r="AF813" s="147"/>
      <c r="AG813" s="147"/>
      <c r="AH813" s="147"/>
      <c r="AI813" s="147"/>
      <c r="AJ813" s="147"/>
      <c r="AK813" s="147"/>
    </row>
    <row r="814" spans="17:37" s="13" customFormat="1" ht="13" x14ac:dyDescent="0.3">
      <c r="Q814" s="12"/>
      <c r="R814" s="12"/>
      <c r="S814" s="12"/>
      <c r="T814" s="12"/>
      <c r="U814" s="12"/>
      <c r="V814" s="12"/>
      <c r="W814" s="12"/>
      <c r="Y814" s="108"/>
      <c r="AB814" s="147"/>
      <c r="AC814" s="147"/>
      <c r="AD814" s="147"/>
      <c r="AE814" s="147"/>
      <c r="AF814" s="147"/>
      <c r="AG814" s="147"/>
      <c r="AH814" s="147"/>
      <c r="AI814" s="147"/>
      <c r="AJ814" s="147"/>
      <c r="AK814" s="147"/>
    </row>
    <row r="815" spans="17:37" s="13" customFormat="1" ht="13" x14ac:dyDescent="0.3">
      <c r="Q815" s="12"/>
      <c r="R815" s="12"/>
      <c r="S815" s="12"/>
      <c r="T815" s="12"/>
      <c r="U815" s="12"/>
      <c r="V815" s="12"/>
      <c r="W815" s="12"/>
      <c r="Y815" s="108"/>
      <c r="AB815" s="147"/>
      <c r="AC815" s="147"/>
      <c r="AD815" s="147"/>
      <c r="AE815" s="147"/>
      <c r="AF815" s="147"/>
      <c r="AG815" s="147"/>
      <c r="AH815" s="147"/>
      <c r="AI815" s="147"/>
      <c r="AJ815" s="147"/>
      <c r="AK815" s="147"/>
    </row>
    <row r="816" spans="17:37" s="13" customFormat="1" ht="13" x14ac:dyDescent="0.3">
      <c r="Q816" s="12"/>
      <c r="R816" s="12"/>
      <c r="S816" s="12"/>
      <c r="T816" s="12"/>
      <c r="U816" s="12"/>
      <c r="V816" s="12"/>
      <c r="W816" s="12"/>
      <c r="Y816" s="108"/>
      <c r="AB816" s="147"/>
      <c r="AC816" s="147"/>
      <c r="AD816" s="147"/>
      <c r="AE816" s="147"/>
      <c r="AF816" s="147"/>
      <c r="AG816" s="147"/>
      <c r="AH816" s="147"/>
      <c r="AI816" s="147"/>
      <c r="AJ816" s="147"/>
      <c r="AK816" s="147"/>
    </row>
    <row r="817" spans="1:37" s="13" customFormat="1" ht="13" x14ac:dyDescent="0.3">
      <c r="Q817" s="12"/>
      <c r="R817" s="12"/>
      <c r="S817" s="12"/>
      <c r="T817" s="12"/>
      <c r="U817" s="12"/>
      <c r="V817" s="12"/>
      <c r="W817" s="12"/>
      <c r="Y817" s="108"/>
      <c r="AB817" s="147"/>
      <c r="AC817" s="147"/>
      <c r="AD817" s="147"/>
      <c r="AE817" s="147"/>
      <c r="AF817" s="147"/>
      <c r="AG817" s="147"/>
      <c r="AH817" s="147"/>
      <c r="AI817" s="147"/>
      <c r="AJ817" s="147"/>
      <c r="AK817" s="147"/>
    </row>
    <row r="818" spans="1:37" s="13" customFormat="1" ht="13" x14ac:dyDescent="0.3">
      <c r="Q818" s="12"/>
      <c r="R818" s="12"/>
      <c r="S818" s="12"/>
      <c r="T818" s="12"/>
      <c r="U818" s="12"/>
      <c r="V818" s="12"/>
      <c r="W818" s="12"/>
      <c r="Y818" s="108"/>
      <c r="AB818" s="147"/>
      <c r="AC818" s="147"/>
      <c r="AD818" s="147"/>
      <c r="AE818" s="147"/>
      <c r="AF818" s="147"/>
      <c r="AG818" s="147"/>
      <c r="AH818" s="147"/>
      <c r="AI818" s="147"/>
      <c r="AJ818" s="147"/>
      <c r="AK818" s="147"/>
    </row>
    <row r="819" spans="1:37" s="13" customFormat="1" ht="13" x14ac:dyDescent="0.3">
      <c r="Q819" s="12"/>
      <c r="R819" s="12"/>
      <c r="S819" s="12"/>
      <c r="T819" s="12"/>
      <c r="U819" s="12"/>
      <c r="V819" s="12"/>
      <c r="W819" s="12"/>
      <c r="Y819" s="108"/>
      <c r="AB819" s="147"/>
      <c r="AC819" s="147"/>
      <c r="AD819" s="147"/>
      <c r="AE819" s="147"/>
      <c r="AF819" s="147"/>
      <c r="AG819" s="147"/>
      <c r="AH819" s="147"/>
      <c r="AI819" s="147"/>
      <c r="AJ819" s="147"/>
      <c r="AK819" s="147"/>
    </row>
    <row r="820" spans="1:37" ht="13" x14ac:dyDescent="0.3">
      <c r="A820" s="131"/>
      <c r="B820" s="131"/>
      <c r="C820" s="131"/>
      <c r="D820" s="131"/>
      <c r="E820" s="131"/>
      <c r="F820" s="131"/>
      <c r="G820" s="131"/>
      <c r="H820" s="131"/>
      <c r="I820" s="131"/>
      <c r="J820" s="131"/>
      <c r="K820" s="131"/>
      <c r="L820" s="131"/>
      <c r="M820" s="131"/>
      <c r="N820" s="131"/>
      <c r="O820" s="131"/>
      <c r="P820" s="131"/>
      <c r="Q820" s="170"/>
      <c r="R820" s="170"/>
      <c r="S820" s="170"/>
      <c r="T820" s="170"/>
      <c r="U820" s="170"/>
      <c r="V820" s="170"/>
      <c r="W820" s="170"/>
      <c r="X820" s="131"/>
      <c r="Y820" s="108"/>
    </row>
    <row r="821" spans="1:37" ht="13" x14ac:dyDescent="0.3">
      <c r="A821" s="131"/>
      <c r="B821" s="131"/>
      <c r="C821" s="131"/>
      <c r="D821" s="131"/>
      <c r="E821" s="131"/>
      <c r="F821" s="131"/>
      <c r="G821" s="131"/>
      <c r="H821" s="131"/>
      <c r="I821" s="131"/>
      <c r="J821" s="131"/>
      <c r="K821" s="131"/>
      <c r="L821" s="131"/>
      <c r="M821" s="131"/>
      <c r="N821" s="131"/>
      <c r="O821" s="131"/>
      <c r="P821" s="131"/>
      <c r="Q821" s="170"/>
      <c r="R821" s="170"/>
      <c r="S821" s="170"/>
      <c r="T821" s="170"/>
      <c r="U821" s="170"/>
      <c r="V821" s="170"/>
      <c r="W821" s="170"/>
      <c r="X821" s="131"/>
      <c r="Y821" s="108"/>
    </row>
    <row r="822" spans="1:37" ht="13" x14ac:dyDescent="0.3">
      <c r="A822" s="131"/>
      <c r="B822" s="131"/>
      <c r="C822" s="131"/>
      <c r="D822" s="131"/>
      <c r="E822" s="131"/>
      <c r="F822" s="131"/>
      <c r="G822" s="131"/>
      <c r="H822" s="131"/>
      <c r="I822" s="131"/>
      <c r="J822" s="131"/>
      <c r="K822" s="131"/>
      <c r="L822" s="131"/>
      <c r="M822" s="131"/>
      <c r="N822" s="131"/>
      <c r="O822" s="131"/>
      <c r="P822" s="131"/>
      <c r="Q822" s="170"/>
      <c r="R822" s="170"/>
      <c r="S822" s="170"/>
      <c r="T822" s="170"/>
      <c r="U822" s="170"/>
      <c r="V822" s="170"/>
      <c r="W822" s="170"/>
      <c r="X822" s="131"/>
      <c r="Y822" s="108"/>
    </row>
    <row r="823" spans="1:37" ht="13" x14ac:dyDescent="0.3">
      <c r="A823" s="131"/>
      <c r="B823" s="131"/>
      <c r="C823" s="131"/>
      <c r="D823" s="131"/>
      <c r="E823" s="131"/>
      <c r="F823" s="131"/>
      <c r="G823" s="131"/>
      <c r="H823" s="131"/>
      <c r="I823" s="131"/>
      <c r="J823" s="131"/>
      <c r="K823" s="131"/>
      <c r="L823" s="131"/>
      <c r="M823" s="131"/>
      <c r="N823" s="131"/>
      <c r="O823" s="131"/>
      <c r="P823" s="131"/>
      <c r="Q823" s="170"/>
      <c r="R823" s="170"/>
      <c r="S823" s="170"/>
      <c r="T823" s="170"/>
      <c r="U823" s="170"/>
      <c r="V823" s="170"/>
      <c r="W823" s="170"/>
      <c r="X823" s="131"/>
      <c r="Y823" s="108"/>
    </row>
    <row r="824" spans="1:37" ht="13" x14ac:dyDescent="0.3">
      <c r="A824" s="131"/>
      <c r="B824" s="131"/>
      <c r="C824" s="131"/>
      <c r="D824" s="131"/>
      <c r="E824" s="131"/>
      <c r="F824" s="131"/>
      <c r="G824" s="131"/>
      <c r="H824" s="131"/>
      <c r="I824" s="131"/>
      <c r="J824" s="131"/>
      <c r="K824" s="131"/>
      <c r="L824" s="131"/>
      <c r="M824" s="131"/>
      <c r="N824" s="131"/>
      <c r="O824" s="131"/>
      <c r="P824" s="131"/>
      <c r="Q824" s="170"/>
      <c r="R824" s="170"/>
      <c r="S824" s="170"/>
      <c r="T824" s="170"/>
      <c r="U824" s="170"/>
      <c r="V824" s="170"/>
      <c r="W824" s="170"/>
      <c r="X824" s="131"/>
      <c r="Y824" s="108"/>
    </row>
    <row r="825" spans="1:37" ht="13" x14ac:dyDescent="0.3">
      <c r="A825" s="131"/>
      <c r="B825" s="131"/>
      <c r="C825" s="131"/>
      <c r="D825" s="131"/>
      <c r="E825" s="131"/>
      <c r="F825" s="131"/>
      <c r="G825" s="131"/>
      <c r="H825" s="131"/>
      <c r="I825" s="131"/>
      <c r="J825" s="131"/>
      <c r="K825" s="131"/>
      <c r="L825" s="131"/>
      <c r="M825" s="131"/>
      <c r="N825" s="131"/>
      <c r="O825" s="131"/>
      <c r="P825" s="131"/>
      <c r="Q825" s="170"/>
      <c r="R825" s="170"/>
      <c r="S825" s="170"/>
      <c r="T825" s="170"/>
      <c r="U825" s="170"/>
      <c r="V825" s="170"/>
      <c r="W825" s="170"/>
      <c r="X825" s="131"/>
      <c r="Y825" s="108"/>
    </row>
    <row r="826" spans="1:37" ht="13" x14ac:dyDescent="0.3">
      <c r="A826" s="131"/>
      <c r="B826" s="131"/>
      <c r="C826" s="131"/>
      <c r="D826" s="131"/>
      <c r="E826" s="131"/>
      <c r="F826" s="131"/>
      <c r="G826" s="131"/>
      <c r="H826" s="131"/>
      <c r="I826" s="131"/>
      <c r="J826" s="131"/>
      <c r="K826" s="131"/>
      <c r="L826" s="131"/>
      <c r="M826" s="131"/>
      <c r="N826" s="131"/>
      <c r="O826" s="131"/>
      <c r="P826" s="131"/>
      <c r="Q826" s="170"/>
      <c r="R826" s="170"/>
      <c r="S826" s="170"/>
      <c r="T826" s="170"/>
      <c r="U826" s="170"/>
      <c r="V826" s="170"/>
      <c r="W826" s="170"/>
      <c r="X826" s="131"/>
      <c r="Y826" s="108"/>
    </row>
    <row r="827" spans="1:37" ht="13" x14ac:dyDescent="0.3">
      <c r="A827" s="131"/>
      <c r="B827" s="131"/>
      <c r="C827" s="131"/>
      <c r="D827" s="131"/>
      <c r="E827" s="131"/>
      <c r="F827" s="131"/>
      <c r="G827" s="131"/>
      <c r="H827" s="131"/>
      <c r="I827" s="131"/>
      <c r="J827" s="131"/>
      <c r="K827" s="131"/>
      <c r="L827" s="131"/>
      <c r="M827" s="131"/>
      <c r="N827" s="131"/>
      <c r="O827" s="131"/>
      <c r="P827" s="131"/>
      <c r="Q827" s="170"/>
      <c r="R827" s="170"/>
      <c r="S827" s="170"/>
      <c r="T827" s="170"/>
      <c r="U827" s="170"/>
      <c r="V827" s="170"/>
      <c r="W827" s="170"/>
      <c r="X827" s="131"/>
      <c r="Y827" s="108"/>
    </row>
    <row r="828" spans="1:37" ht="13" x14ac:dyDescent="0.3">
      <c r="A828" s="131"/>
      <c r="B828" s="131"/>
      <c r="C828" s="131"/>
      <c r="D828" s="131"/>
      <c r="E828" s="131"/>
      <c r="F828" s="131"/>
      <c r="G828" s="131"/>
      <c r="H828" s="131"/>
      <c r="I828" s="131"/>
      <c r="J828" s="131"/>
      <c r="K828" s="131"/>
      <c r="L828" s="131"/>
      <c r="M828" s="131"/>
      <c r="N828" s="131"/>
      <c r="O828" s="131"/>
      <c r="P828" s="131"/>
      <c r="Q828" s="170"/>
      <c r="R828" s="170"/>
      <c r="S828" s="170"/>
      <c r="T828" s="170"/>
      <c r="U828" s="170"/>
      <c r="V828" s="170"/>
      <c r="W828" s="170"/>
      <c r="X828" s="131"/>
      <c r="Y828" s="108"/>
    </row>
    <row r="829" spans="1:37" ht="13" x14ac:dyDescent="0.3">
      <c r="A829" s="131"/>
      <c r="B829" s="131"/>
      <c r="C829" s="131"/>
      <c r="D829" s="131"/>
      <c r="E829" s="131"/>
      <c r="F829" s="131"/>
      <c r="G829" s="131"/>
      <c r="H829" s="131"/>
      <c r="I829" s="131"/>
      <c r="J829" s="131"/>
      <c r="K829" s="131"/>
      <c r="L829" s="131"/>
      <c r="M829" s="131"/>
      <c r="N829" s="131"/>
      <c r="O829" s="131"/>
      <c r="P829" s="131"/>
      <c r="Q829" s="170"/>
      <c r="R829" s="170"/>
      <c r="S829" s="170"/>
      <c r="T829" s="170"/>
      <c r="U829" s="170"/>
      <c r="V829" s="170"/>
      <c r="W829" s="170"/>
      <c r="X829" s="131"/>
      <c r="Y829" s="108"/>
    </row>
    <row r="830" spans="1:37" ht="13" x14ac:dyDescent="0.3">
      <c r="A830" s="131"/>
      <c r="B830" s="131"/>
      <c r="C830" s="131"/>
      <c r="D830" s="131"/>
      <c r="E830" s="131"/>
      <c r="F830" s="131"/>
      <c r="G830" s="131"/>
      <c r="H830" s="131"/>
      <c r="I830" s="131"/>
      <c r="J830" s="131"/>
      <c r="K830" s="131"/>
      <c r="L830" s="131"/>
      <c r="M830" s="131"/>
      <c r="N830" s="131"/>
      <c r="O830" s="131"/>
      <c r="P830" s="131"/>
      <c r="Q830" s="170"/>
      <c r="R830" s="170"/>
      <c r="S830" s="170"/>
      <c r="T830" s="170"/>
      <c r="U830" s="170"/>
      <c r="V830" s="170"/>
      <c r="W830" s="170"/>
      <c r="X830" s="131"/>
      <c r="Y830" s="108"/>
    </row>
    <row r="831" spans="1:37" ht="13" x14ac:dyDescent="0.3">
      <c r="A831" s="131"/>
      <c r="B831" s="131"/>
      <c r="C831" s="131"/>
      <c r="D831" s="131"/>
      <c r="E831" s="131"/>
      <c r="F831" s="131"/>
      <c r="G831" s="131"/>
      <c r="H831" s="131"/>
      <c r="I831" s="131"/>
      <c r="J831" s="131"/>
      <c r="K831" s="131"/>
      <c r="L831" s="131"/>
      <c r="M831" s="131"/>
      <c r="N831" s="131"/>
      <c r="O831" s="131"/>
      <c r="P831" s="131"/>
      <c r="Q831" s="170"/>
      <c r="R831" s="170"/>
      <c r="S831" s="170"/>
      <c r="T831" s="170"/>
      <c r="U831" s="170"/>
      <c r="V831" s="170"/>
      <c r="W831" s="170"/>
      <c r="X831" s="131"/>
      <c r="Y831" s="108"/>
    </row>
    <row r="832" spans="1:37" ht="13" x14ac:dyDescent="0.3">
      <c r="A832" s="131"/>
      <c r="B832" s="131"/>
      <c r="C832" s="131"/>
      <c r="D832" s="131"/>
      <c r="E832" s="131"/>
      <c r="F832" s="131"/>
      <c r="G832" s="131"/>
      <c r="H832" s="131"/>
      <c r="I832" s="131"/>
      <c r="J832" s="131"/>
      <c r="K832" s="131"/>
      <c r="L832" s="131"/>
      <c r="M832" s="131"/>
      <c r="N832" s="131"/>
      <c r="O832" s="131"/>
      <c r="P832" s="131"/>
      <c r="Q832" s="170"/>
      <c r="R832" s="170"/>
      <c r="S832" s="170"/>
      <c r="T832" s="170"/>
      <c r="U832" s="170"/>
      <c r="V832" s="170"/>
      <c r="W832" s="170"/>
      <c r="X832" s="131"/>
      <c r="Y832" s="108"/>
    </row>
    <row r="833" spans="1:37" ht="13" x14ac:dyDescent="0.3">
      <c r="A833" s="131"/>
      <c r="B833" s="131"/>
      <c r="C833" s="131"/>
      <c r="D833" s="131"/>
      <c r="E833" s="131"/>
      <c r="F833" s="131"/>
      <c r="G833" s="131"/>
      <c r="H833" s="131"/>
      <c r="I833" s="131"/>
      <c r="J833" s="131"/>
      <c r="K833" s="131"/>
      <c r="L833" s="131"/>
      <c r="M833" s="131"/>
      <c r="N833" s="131"/>
      <c r="O833" s="131"/>
      <c r="P833" s="131"/>
      <c r="Q833" s="170"/>
      <c r="R833" s="170"/>
      <c r="S833" s="170"/>
      <c r="T833" s="170"/>
      <c r="U833" s="170"/>
      <c r="V833" s="170"/>
      <c r="W833" s="170"/>
      <c r="X833" s="131"/>
      <c r="Y833" s="108"/>
    </row>
    <row r="834" spans="1:37" ht="13" x14ac:dyDescent="0.3">
      <c r="A834" s="131"/>
      <c r="B834" s="131"/>
      <c r="C834" s="131"/>
      <c r="D834" s="131"/>
      <c r="E834" s="131"/>
      <c r="F834" s="131"/>
      <c r="G834" s="131"/>
      <c r="H834" s="131"/>
      <c r="I834" s="131"/>
      <c r="J834" s="131"/>
      <c r="K834" s="131"/>
      <c r="L834" s="131"/>
      <c r="M834" s="131"/>
      <c r="N834" s="131"/>
      <c r="O834" s="131"/>
      <c r="P834" s="131"/>
      <c r="Q834" s="170"/>
      <c r="R834" s="170"/>
      <c r="S834" s="170"/>
      <c r="T834" s="170"/>
      <c r="U834" s="170"/>
      <c r="V834" s="170"/>
      <c r="W834" s="170"/>
      <c r="X834" s="131"/>
      <c r="Y834" s="108"/>
    </row>
    <row r="835" spans="1:37" ht="13" x14ac:dyDescent="0.3">
      <c r="A835" s="131"/>
      <c r="B835" s="131"/>
      <c r="C835" s="131"/>
      <c r="D835" s="131"/>
      <c r="E835" s="131"/>
      <c r="F835" s="131"/>
      <c r="G835" s="131"/>
      <c r="H835" s="131"/>
      <c r="I835" s="131"/>
      <c r="J835" s="131"/>
      <c r="K835" s="131"/>
      <c r="L835" s="131"/>
      <c r="M835" s="131"/>
      <c r="N835" s="131"/>
      <c r="O835" s="131"/>
      <c r="P835" s="131"/>
      <c r="Q835" s="170"/>
      <c r="R835" s="170"/>
      <c r="S835" s="170"/>
      <c r="T835" s="170"/>
      <c r="U835" s="170"/>
      <c r="V835" s="170"/>
      <c r="W835" s="170"/>
      <c r="X835" s="131"/>
      <c r="Y835" s="108"/>
      <c r="AB835"/>
      <c r="AC835"/>
      <c r="AD835"/>
      <c r="AE835"/>
      <c r="AF835"/>
      <c r="AG835"/>
      <c r="AH835"/>
      <c r="AI835"/>
      <c r="AJ835"/>
      <c r="AK835"/>
    </row>
    <row r="836" spans="1:37" ht="13" x14ac:dyDescent="0.3">
      <c r="A836" s="131"/>
      <c r="B836" s="131"/>
      <c r="C836" s="131"/>
      <c r="D836" s="131"/>
      <c r="E836" s="131"/>
      <c r="F836" s="131"/>
      <c r="G836" s="131"/>
      <c r="H836" s="131"/>
      <c r="I836" s="131"/>
      <c r="J836" s="131"/>
      <c r="K836" s="131"/>
      <c r="L836" s="131"/>
      <c r="M836" s="131"/>
      <c r="N836" s="131"/>
      <c r="O836" s="131"/>
      <c r="P836" s="131"/>
      <c r="Q836" s="170"/>
      <c r="R836" s="170"/>
      <c r="S836" s="170"/>
      <c r="T836" s="170"/>
      <c r="U836" s="170"/>
      <c r="V836" s="170"/>
      <c r="W836" s="170"/>
      <c r="X836" s="131"/>
      <c r="Y836" s="108"/>
      <c r="AB836"/>
      <c r="AC836"/>
      <c r="AD836"/>
      <c r="AE836"/>
      <c r="AF836"/>
      <c r="AG836"/>
      <c r="AH836"/>
      <c r="AI836"/>
      <c r="AJ836"/>
      <c r="AK836"/>
    </row>
    <row r="837" spans="1:37" ht="13" x14ac:dyDescent="0.3">
      <c r="A837" s="131"/>
      <c r="B837" s="131"/>
      <c r="C837" s="131"/>
      <c r="D837" s="131"/>
      <c r="E837" s="131"/>
      <c r="F837" s="131"/>
      <c r="G837" s="131"/>
      <c r="H837" s="131"/>
      <c r="I837" s="131"/>
      <c r="J837" s="131"/>
      <c r="K837" s="131"/>
      <c r="L837" s="131"/>
      <c r="M837" s="131"/>
      <c r="N837" s="131"/>
      <c r="O837" s="131"/>
      <c r="P837" s="131"/>
      <c r="Q837" s="170"/>
      <c r="R837" s="170"/>
      <c r="S837" s="170"/>
      <c r="T837" s="170"/>
      <c r="U837" s="170"/>
      <c r="V837" s="170"/>
      <c r="W837" s="170"/>
      <c r="X837" s="131"/>
      <c r="Y837" s="108"/>
      <c r="AB837"/>
      <c r="AC837"/>
      <c r="AD837"/>
      <c r="AE837"/>
      <c r="AF837"/>
      <c r="AG837"/>
      <c r="AH837"/>
      <c r="AI837"/>
      <c r="AJ837"/>
      <c r="AK837"/>
    </row>
    <row r="838" spans="1:37" ht="13" x14ac:dyDescent="0.3">
      <c r="A838" s="131"/>
      <c r="B838" s="131"/>
      <c r="C838" s="131"/>
      <c r="D838" s="131"/>
      <c r="E838" s="131"/>
      <c r="F838" s="131"/>
      <c r="G838" s="131"/>
      <c r="H838" s="131"/>
      <c r="I838" s="131"/>
      <c r="J838" s="131"/>
      <c r="K838" s="131"/>
      <c r="L838" s="131"/>
      <c r="M838" s="131"/>
      <c r="N838" s="131"/>
      <c r="O838" s="131"/>
      <c r="P838" s="131"/>
      <c r="Q838" s="170"/>
      <c r="R838" s="170"/>
      <c r="S838" s="170"/>
      <c r="T838" s="170"/>
      <c r="U838" s="170"/>
      <c r="V838" s="170"/>
      <c r="W838" s="170"/>
      <c r="X838" s="131"/>
      <c r="Y838" s="108"/>
      <c r="AB838"/>
      <c r="AC838"/>
      <c r="AD838"/>
      <c r="AE838"/>
      <c r="AF838"/>
      <c r="AG838"/>
      <c r="AH838"/>
      <c r="AI838"/>
      <c r="AJ838"/>
      <c r="AK838"/>
    </row>
    <row r="839" spans="1:37" ht="13" x14ac:dyDescent="0.3">
      <c r="A839" s="131"/>
      <c r="B839" s="131"/>
      <c r="C839" s="131"/>
      <c r="D839" s="131"/>
      <c r="E839" s="131"/>
      <c r="F839" s="131"/>
      <c r="G839" s="131"/>
      <c r="H839" s="131"/>
      <c r="I839" s="131"/>
      <c r="J839" s="131"/>
      <c r="K839" s="131"/>
      <c r="L839" s="131"/>
      <c r="M839" s="131"/>
      <c r="N839" s="131"/>
      <c r="O839" s="131"/>
      <c r="P839" s="131"/>
      <c r="Q839" s="170"/>
      <c r="R839" s="170"/>
      <c r="S839" s="170"/>
      <c r="T839" s="170"/>
      <c r="U839" s="170"/>
      <c r="V839" s="170"/>
      <c r="W839" s="170"/>
      <c r="X839" s="131"/>
      <c r="Y839" s="108"/>
      <c r="AB839"/>
      <c r="AC839"/>
      <c r="AD839"/>
      <c r="AE839"/>
      <c r="AF839"/>
      <c r="AG839"/>
      <c r="AH839"/>
      <c r="AI839"/>
      <c r="AJ839"/>
      <c r="AK839"/>
    </row>
    <row r="840" spans="1:37" ht="13" x14ac:dyDescent="0.3">
      <c r="A840" s="131"/>
      <c r="B840" s="131"/>
      <c r="C840" s="131"/>
      <c r="D840" s="131"/>
      <c r="E840" s="131"/>
      <c r="F840" s="131"/>
      <c r="G840" s="131"/>
      <c r="H840" s="131"/>
      <c r="I840" s="131"/>
      <c r="J840" s="131"/>
      <c r="K840" s="131"/>
      <c r="L840" s="131"/>
      <c r="M840" s="131"/>
      <c r="N840" s="131"/>
      <c r="O840" s="131"/>
      <c r="P840" s="131"/>
      <c r="Q840" s="170"/>
      <c r="R840" s="170"/>
      <c r="S840" s="170"/>
      <c r="T840" s="170"/>
      <c r="U840" s="170"/>
      <c r="V840" s="170"/>
      <c r="W840" s="170"/>
      <c r="X840" s="131"/>
      <c r="Y840" s="108"/>
      <c r="AB840"/>
      <c r="AC840"/>
      <c r="AD840"/>
      <c r="AE840"/>
      <c r="AF840"/>
      <c r="AG840"/>
      <c r="AH840"/>
      <c r="AI840"/>
      <c r="AJ840"/>
      <c r="AK840"/>
    </row>
    <row r="841" spans="1:37" ht="13" x14ac:dyDescent="0.3">
      <c r="A841" s="131"/>
      <c r="B841" s="131"/>
      <c r="C841" s="131"/>
      <c r="D841" s="131"/>
      <c r="E841" s="131"/>
      <c r="F841" s="131"/>
      <c r="G841" s="131"/>
      <c r="H841" s="131"/>
      <c r="I841" s="131"/>
      <c r="J841" s="131"/>
      <c r="K841" s="131"/>
      <c r="L841" s="131"/>
      <c r="M841" s="131"/>
      <c r="N841" s="131"/>
      <c r="O841" s="131"/>
      <c r="P841" s="131"/>
      <c r="Q841" s="170"/>
      <c r="R841" s="170"/>
      <c r="S841" s="170"/>
      <c r="T841" s="170"/>
      <c r="U841" s="170"/>
      <c r="V841" s="170"/>
      <c r="W841" s="170"/>
      <c r="X841" s="131"/>
      <c r="Y841" s="108"/>
      <c r="AB841"/>
      <c r="AC841"/>
      <c r="AD841"/>
      <c r="AE841"/>
      <c r="AF841"/>
      <c r="AG841"/>
      <c r="AH841"/>
      <c r="AI841"/>
      <c r="AJ841"/>
      <c r="AK841"/>
    </row>
    <row r="842" spans="1:37" ht="13" x14ac:dyDescent="0.3">
      <c r="A842" s="131"/>
      <c r="B842" s="131"/>
      <c r="C842" s="131"/>
      <c r="D842" s="131"/>
      <c r="E842" s="131"/>
      <c r="F842" s="131"/>
      <c r="G842" s="131"/>
      <c r="H842" s="131"/>
      <c r="I842" s="131"/>
      <c r="J842" s="131"/>
      <c r="K842" s="131"/>
      <c r="L842" s="131"/>
      <c r="M842" s="131"/>
      <c r="N842" s="131"/>
      <c r="O842" s="131"/>
      <c r="P842" s="131"/>
      <c r="Q842" s="170"/>
      <c r="R842" s="170"/>
      <c r="S842" s="170"/>
      <c r="T842" s="170"/>
      <c r="U842" s="170"/>
      <c r="V842" s="170"/>
      <c r="W842" s="170"/>
      <c r="X842" s="131"/>
      <c r="Y842" s="108"/>
      <c r="AB842"/>
      <c r="AC842"/>
      <c r="AD842"/>
      <c r="AE842"/>
      <c r="AF842"/>
      <c r="AG842"/>
      <c r="AH842"/>
      <c r="AI842"/>
      <c r="AJ842"/>
      <c r="AK842"/>
    </row>
    <row r="843" spans="1:37" ht="13" x14ac:dyDescent="0.3">
      <c r="A843" s="131"/>
      <c r="B843" s="131"/>
      <c r="C843" s="131"/>
      <c r="D843" s="131"/>
      <c r="E843" s="131"/>
      <c r="F843" s="131"/>
      <c r="G843" s="131"/>
      <c r="H843" s="131"/>
      <c r="I843" s="131"/>
      <c r="J843" s="131"/>
      <c r="K843" s="131"/>
      <c r="L843" s="131"/>
      <c r="M843" s="131"/>
      <c r="N843" s="131"/>
      <c r="O843" s="131"/>
      <c r="P843" s="131"/>
      <c r="Q843" s="170"/>
      <c r="R843" s="170"/>
      <c r="S843" s="170"/>
      <c r="T843" s="170"/>
      <c r="U843" s="170"/>
      <c r="V843" s="170"/>
      <c r="W843" s="170"/>
      <c r="X843" s="131"/>
      <c r="Y843" s="108"/>
      <c r="AB843"/>
      <c r="AC843"/>
      <c r="AD843"/>
      <c r="AE843"/>
      <c r="AF843"/>
      <c r="AG843"/>
      <c r="AH843"/>
      <c r="AI843"/>
      <c r="AJ843"/>
      <c r="AK843"/>
    </row>
    <row r="844" spans="1:37" ht="13" x14ac:dyDescent="0.3">
      <c r="A844" s="131"/>
      <c r="B844" s="131"/>
      <c r="C844" s="131"/>
      <c r="D844" s="131"/>
      <c r="E844" s="131"/>
      <c r="F844" s="131"/>
      <c r="G844" s="131"/>
      <c r="H844" s="131"/>
      <c r="I844" s="131"/>
      <c r="J844" s="131"/>
      <c r="K844" s="131"/>
      <c r="L844" s="131"/>
      <c r="M844" s="131"/>
      <c r="N844" s="131"/>
      <c r="O844" s="131"/>
      <c r="P844" s="131"/>
      <c r="Q844" s="170"/>
      <c r="R844" s="170"/>
      <c r="S844" s="170"/>
      <c r="T844" s="170"/>
      <c r="U844" s="170"/>
      <c r="V844" s="170"/>
      <c r="W844" s="170"/>
      <c r="X844" s="131"/>
      <c r="Y844" s="108"/>
      <c r="AB844"/>
      <c r="AC844"/>
      <c r="AD844"/>
      <c r="AE844"/>
      <c r="AF844"/>
      <c r="AG844"/>
      <c r="AH844"/>
      <c r="AI844"/>
      <c r="AJ844"/>
      <c r="AK844"/>
    </row>
    <row r="845" spans="1:37" ht="13" x14ac:dyDescent="0.3">
      <c r="A845" s="131"/>
      <c r="B845" s="131"/>
      <c r="C845" s="131"/>
      <c r="D845" s="131"/>
      <c r="E845" s="131"/>
      <c r="F845" s="131"/>
      <c r="G845" s="131"/>
      <c r="H845" s="131"/>
      <c r="I845" s="131"/>
      <c r="J845" s="131"/>
      <c r="K845" s="131"/>
      <c r="L845" s="131"/>
      <c r="M845" s="131"/>
      <c r="N845" s="131"/>
      <c r="O845" s="131"/>
      <c r="P845" s="131"/>
      <c r="Q845" s="170"/>
      <c r="R845" s="170"/>
      <c r="S845" s="170"/>
      <c r="T845" s="170"/>
      <c r="U845" s="170"/>
      <c r="V845" s="170"/>
      <c r="W845" s="170"/>
      <c r="X845" s="131"/>
      <c r="Y845" s="108"/>
      <c r="AB845"/>
      <c r="AC845"/>
      <c r="AD845"/>
      <c r="AE845"/>
      <c r="AF845"/>
      <c r="AG845"/>
      <c r="AH845"/>
      <c r="AI845"/>
      <c r="AJ845"/>
      <c r="AK845"/>
    </row>
    <row r="846" spans="1:37" ht="13" x14ac:dyDescent="0.3">
      <c r="A846" s="131"/>
      <c r="B846" s="131"/>
      <c r="C846" s="131"/>
      <c r="D846" s="131"/>
      <c r="E846" s="131"/>
      <c r="F846" s="131"/>
      <c r="G846" s="131"/>
      <c r="H846" s="131"/>
      <c r="I846" s="131"/>
      <c r="J846" s="131"/>
      <c r="K846" s="131"/>
      <c r="L846" s="131"/>
      <c r="M846" s="131"/>
      <c r="N846" s="131"/>
      <c r="O846" s="131"/>
      <c r="P846" s="131"/>
      <c r="Q846" s="170"/>
      <c r="R846" s="170"/>
      <c r="S846" s="170"/>
      <c r="T846" s="170"/>
      <c r="U846" s="170"/>
      <c r="V846" s="170"/>
      <c r="W846" s="170"/>
      <c r="X846" s="131"/>
      <c r="Y846" s="108"/>
      <c r="AB846"/>
      <c r="AC846"/>
      <c r="AD846"/>
      <c r="AE846"/>
      <c r="AF846"/>
      <c r="AG846"/>
      <c r="AH846"/>
      <c r="AI846"/>
      <c r="AJ846"/>
      <c r="AK846"/>
    </row>
    <row r="847" spans="1:37" ht="13" x14ac:dyDescent="0.3">
      <c r="A847" s="131"/>
      <c r="B847" s="131"/>
      <c r="C847" s="131"/>
      <c r="D847" s="131"/>
      <c r="E847" s="131"/>
      <c r="F847" s="131"/>
      <c r="G847" s="131"/>
      <c r="H847" s="131"/>
      <c r="I847" s="131"/>
      <c r="J847" s="131"/>
      <c r="K847" s="131"/>
      <c r="L847" s="131"/>
      <c r="M847" s="131"/>
      <c r="N847" s="131"/>
      <c r="O847" s="131"/>
      <c r="P847" s="131"/>
      <c r="Q847" s="170"/>
      <c r="R847" s="170"/>
      <c r="S847" s="170"/>
      <c r="T847" s="170"/>
      <c r="U847" s="170"/>
      <c r="V847" s="170"/>
      <c r="W847" s="170"/>
      <c r="X847" s="131"/>
      <c r="Y847" s="108"/>
      <c r="AB847"/>
      <c r="AC847"/>
      <c r="AD847"/>
      <c r="AE847"/>
      <c r="AF847"/>
      <c r="AG847"/>
      <c r="AH847"/>
      <c r="AI847"/>
      <c r="AJ847"/>
      <c r="AK847"/>
    </row>
    <row r="848" spans="1:37" ht="13" x14ac:dyDescent="0.3">
      <c r="A848" s="131"/>
      <c r="B848" s="131"/>
      <c r="C848" s="131"/>
      <c r="D848" s="131"/>
      <c r="E848" s="131"/>
      <c r="F848" s="131"/>
      <c r="G848" s="131"/>
      <c r="H848" s="131"/>
      <c r="I848" s="131"/>
      <c r="J848" s="131"/>
      <c r="K848" s="131"/>
      <c r="L848" s="131"/>
      <c r="M848" s="131"/>
      <c r="N848" s="131"/>
      <c r="O848" s="131"/>
      <c r="P848" s="131"/>
      <c r="Q848" s="170"/>
      <c r="R848" s="170"/>
      <c r="S848" s="170"/>
      <c r="T848" s="170"/>
      <c r="U848" s="170"/>
      <c r="V848" s="170"/>
      <c r="W848" s="170"/>
      <c r="X848" s="131"/>
      <c r="Y848" s="108"/>
      <c r="AB848"/>
      <c r="AC848"/>
      <c r="AD848"/>
      <c r="AE848"/>
      <c r="AF848"/>
      <c r="AG848"/>
      <c r="AH848"/>
      <c r="AI848"/>
      <c r="AJ848"/>
      <c r="AK848"/>
    </row>
    <row r="849" spans="1:37" ht="13" x14ac:dyDescent="0.3">
      <c r="A849" s="131"/>
      <c r="B849" s="131"/>
      <c r="C849" s="131"/>
      <c r="D849" s="131"/>
      <c r="E849" s="131"/>
      <c r="F849" s="131"/>
      <c r="G849" s="131"/>
      <c r="H849" s="131"/>
      <c r="I849" s="131"/>
      <c r="J849" s="131"/>
      <c r="K849" s="131"/>
      <c r="L849" s="131"/>
      <c r="M849" s="131"/>
      <c r="N849" s="131"/>
      <c r="O849" s="131"/>
      <c r="P849" s="131"/>
      <c r="Q849" s="170"/>
      <c r="R849" s="170"/>
      <c r="S849" s="170"/>
      <c r="T849" s="170"/>
      <c r="U849" s="170"/>
      <c r="V849" s="170"/>
      <c r="W849" s="170"/>
      <c r="X849" s="131"/>
      <c r="Y849" s="108"/>
      <c r="AB849"/>
      <c r="AC849"/>
      <c r="AD849"/>
      <c r="AE849"/>
      <c r="AF849"/>
      <c r="AG849"/>
      <c r="AH849"/>
      <c r="AI849"/>
      <c r="AJ849"/>
      <c r="AK849"/>
    </row>
    <row r="850" spans="1:37" ht="13" x14ac:dyDescent="0.3">
      <c r="A850" s="131"/>
      <c r="B850" s="131"/>
      <c r="C850" s="131"/>
      <c r="D850" s="131"/>
      <c r="E850" s="131"/>
      <c r="F850" s="131"/>
      <c r="G850" s="131"/>
      <c r="H850" s="131"/>
      <c r="I850" s="131"/>
      <c r="J850" s="131"/>
      <c r="K850" s="131"/>
      <c r="L850" s="131"/>
      <c r="M850" s="131"/>
      <c r="N850" s="131"/>
      <c r="O850" s="131"/>
      <c r="P850" s="131"/>
      <c r="Q850" s="170"/>
      <c r="R850" s="170"/>
      <c r="S850" s="170"/>
      <c r="T850" s="170"/>
      <c r="U850" s="170"/>
      <c r="V850" s="170"/>
      <c r="W850" s="170"/>
      <c r="X850" s="131"/>
      <c r="Y850" s="108"/>
      <c r="AB850"/>
      <c r="AC850"/>
      <c r="AD850"/>
      <c r="AE850"/>
      <c r="AF850"/>
      <c r="AG850"/>
      <c r="AH850"/>
      <c r="AI850"/>
      <c r="AJ850"/>
      <c r="AK850"/>
    </row>
    <row r="851" spans="1:37" ht="13" x14ac:dyDescent="0.3">
      <c r="A851" s="131"/>
      <c r="B851" s="131"/>
      <c r="C851" s="131"/>
      <c r="D851" s="131"/>
      <c r="E851" s="131"/>
      <c r="F851" s="131"/>
      <c r="G851" s="131"/>
      <c r="H851" s="131"/>
      <c r="I851" s="131"/>
      <c r="J851" s="131"/>
      <c r="K851" s="131"/>
      <c r="L851" s="131"/>
      <c r="M851" s="131"/>
      <c r="N851" s="131"/>
      <c r="O851" s="131"/>
      <c r="P851" s="131"/>
      <c r="Q851" s="170"/>
      <c r="R851" s="170"/>
      <c r="S851" s="170"/>
      <c r="T851" s="170"/>
      <c r="U851" s="170"/>
      <c r="V851" s="170"/>
      <c r="W851" s="170"/>
      <c r="X851" s="131"/>
      <c r="Y851" s="108"/>
      <c r="AB851"/>
      <c r="AC851"/>
      <c r="AD851"/>
      <c r="AE851"/>
      <c r="AF851"/>
      <c r="AG851"/>
      <c r="AH851"/>
      <c r="AI851"/>
      <c r="AJ851"/>
      <c r="AK851"/>
    </row>
    <row r="852" spans="1:37" ht="13" x14ac:dyDescent="0.3">
      <c r="A852" s="131"/>
      <c r="B852" s="131"/>
      <c r="C852" s="131"/>
      <c r="D852" s="131"/>
      <c r="E852" s="131"/>
      <c r="F852" s="131"/>
      <c r="G852" s="131"/>
      <c r="H852" s="131"/>
      <c r="I852" s="131"/>
      <c r="J852" s="131"/>
      <c r="K852" s="131"/>
      <c r="L852" s="131"/>
      <c r="M852" s="131"/>
      <c r="N852" s="131"/>
      <c r="O852" s="131"/>
      <c r="P852" s="131"/>
      <c r="Q852" s="170"/>
      <c r="R852" s="170"/>
      <c r="S852" s="170"/>
      <c r="T852" s="170"/>
      <c r="U852" s="170"/>
      <c r="V852" s="170"/>
      <c r="W852" s="170"/>
      <c r="X852" s="131"/>
      <c r="Y852" s="108"/>
      <c r="AB852"/>
      <c r="AC852"/>
      <c r="AD852"/>
      <c r="AE852"/>
      <c r="AF852"/>
      <c r="AG852"/>
      <c r="AH852"/>
      <c r="AI852"/>
      <c r="AJ852"/>
      <c r="AK852"/>
    </row>
    <row r="853" spans="1:37" ht="13" x14ac:dyDescent="0.3">
      <c r="A853" s="131"/>
      <c r="B853" s="131"/>
      <c r="C853" s="131"/>
      <c r="D853" s="131"/>
      <c r="E853" s="131"/>
      <c r="F853" s="131"/>
      <c r="G853" s="131"/>
      <c r="H853" s="131"/>
      <c r="I853" s="131"/>
      <c r="J853" s="131"/>
      <c r="K853" s="131"/>
      <c r="L853" s="131"/>
      <c r="M853" s="131"/>
      <c r="N853" s="131"/>
      <c r="O853" s="131"/>
      <c r="P853" s="131"/>
      <c r="Q853" s="170"/>
      <c r="R853" s="170"/>
      <c r="S853" s="170"/>
      <c r="T853" s="170"/>
      <c r="U853" s="170"/>
      <c r="V853" s="170"/>
      <c r="W853" s="170"/>
      <c r="X853" s="131"/>
      <c r="Y853" s="108"/>
      <c r="AB853"/>
      <c r="AC853"/>
      <c r="AD853"/>
      <c r="AE853"/>
      <c r="AF853"/>
      <c r="AG853"/>
      <c r="AH853"/>
      <c r="AI853"/>
      <c r="AJ853"/>
      <c r="AK853"/>
    </row>
    <row r="854" spans="1:37" ht="13" x14ac:dyDescent="0.3">
      <c r="A854" s="131"/>
      <c r="B854" s="131"/>
      <c r="C854" s="131"/>
      <c r="D854" s="131"/>
      <c r="E854" s="131"/>
      <c r="F854" s="131"/>
      <c r="G854" s="131"/>
      <c r="H854" s="131"/>
      <c r="I854" s="131"/>
      <c r="J854" s="131"/>
      <c r="K854" s="131"/>
      <c r="L854" s="131"/>
      <c r="M854" s="131"/>
      <c r="N854" s="131"/>
      <c r="O854" s="131"/>
      <c r="P854" s="131"/>
      <c r="Q854" s="170"/>
      <c r="R854" s="170"/>
      <c r="S854" s="170"/>
      <c r="T854" s="170"/>
      <c r="U854" s="170"/>
      <c r="V854" s="170"/>
      <c r="W854" s="170"/>
      <c r="X854" s="131"/>
      <c r="Y854" s="108"/>
      <c r="AB854"/>
      <c r="AC854"/>
      <c r="AD854"/>
      <c r="AE854"/>
      <c r="AF854"/>
      <c r="AG854"/>
      <c r="AH854"/>
      <c r="AI854"/>
      <c r="AJ854"/>
      <c r="AK854"/>
    </row>
    <row r="855" spans="1:37" ht="13" x14ac:dyDescent="0.3">
      <c r="A855" s="131"/>
      <c r="B855" s="131"/>
      <c r="C855" s="131"/>
      <c r="D855" s="131"/>
      <c r="E855" s="131"/>
      <c r="F855" s="131"/>
      <c r="G855" s="131"/>
      <c r="H855" s="131"/>
      <c r="I855" s="131"/>
      <c r="J855" s="131"/>
      <c r="K855" s="131"/>
      <c r="L855" s="131"/>
      <c r="M855" s="131"/>
      <c r="N855" s="131"/>
      <c r="O855" s="131"/>
      <c r="P855" s="131"/>
      <c r="Q855" s="170"/>
      <c r="R855" s="170"/>
      <c r="S855" s="170"/>
      <c r="T855" s="170"/>
      <c r="U855" s="170"/>
      <c r="V855" s="170"/>
      <c r="W855" s="170"/>
      <c r="X855" s="131"/>
      <c r="Y855" s="108"/>
      <c r="AB855"/>
      <c r="AC855"/>
      <c r="AD855"/>
      <c r="AE855"/>
      <c r="AF855"/>
      <c r="AG855"/>
      <c r="AH855"/>
      <c r="AI855"/>
      <c r="AJ855"/>
      <c r="AK855"/>
    </row>
    <row r="856" spans="1:37" ht="13" x14ac:dyDescent="0.3">
      <c r="A856" s="131"/>
      <c r="B856" s="131"/>
      <c r="C856" s="131"/>
      <c r="D856" s="131"/>
      <c r="E856" s="131"/>
      <c r="F856" s="131"/>
      <c r="G856" s="131"/>
      <c r="H856" s="131"/>
      <c r="I856" s="131"/>
      <c r="J856" s="131"/>
      <c r="K856" s="131"/>
      <c r="L856" s="131"/>
      <c r="M856" s="131"/>
      <c r="N856" s="131"/>
      <c r="O856" s="131"/>
      <c r="P856" s="131"/>
      <c r="Q856" s="170"/>
      <c r="R856" s="170"/>
      <c r="S856" s="170"/>
      <c r="T856" s="170"/>
      <c r="U856" s="170"/>
      <c r="V856" s="170"/>
      <c r="W856" s="170"/>
      <c r="X856" s="131"/>
      <c r="Y856" s="108"/>
      <c r="AB856"/>
      <c r="AC856"/>
      <c r="AD856"/>
      <c r="AE856"/>
      <c r="AF856"/>
      <c r="AG856"/>
      <c r="AH856"/>
      <c r="AI856"/>
      <c r="AJ856"/>
      <c r="AK856"/>
    </row>
    <row r="857" spans="1:37" ht="13" x14ac:dyDescent="0.3">
      <c r="A857" s="131"/>
      <c r="B857" s="131"/>
      <c r="C857" s="131"/>
      <c r="D857" s="131"/>
      <c r="E857" s="131"/>
      <c r="F857" s="131"/>
      <c r="G857" s="131"/>
      <c r="H857" s="131"/>
      <c r="I857" s="131"/>
      <c r="J857" s="131"/>
      <c r="K857" s="131"/>
      <c r="L857" s="131"/>
      <c r="M857" s="131"/>
      <c r="N857" s="131"/>
      <c r="O857" s="131"/>
      <c r="P857" s="131"/>
      <c r="Q857" s="170"/>
      <c r="R857" s="170"/>
      <c r="S857" s="170"/>
      <c r="T857" s="170"/>
      <c r="U857" s="170"/>
      <c r="V857" s="170"/>
      <c r="W857" s="170"/>
      <c r="X857" s="131"/>
      <c r="Y857" s="108"/>
      <c r="AB857"/>
      <c r="AC857"/>
      <c r="AD857"/>
      <c r="AE857"/>
      <c r="AF857"/>
      <c r="AG857"/>
      <c r="AH857"/>
      <c r="AI857"/>
      <c r="AJ857"/>
      <c r="AK857"/>
    </row>
    <row r="858" spans="1:37" ht="13" x14ac:dyDescent="0.3">
      <c r="A858" s="131"/>
      <c r="B858" s="131"/>
      <c r="C858" s="131"/>
      <c r="D858" s="131"/>
      <c r="E858" s="131"/>
      <c r="F858" s="131"/>
      <c r="G858" s="131"/>
      <c r="H858" s="131"/>
      <c r="I858" s="131"/>
      <c r="J858" s="131"/>
      <c r="K858" s="131"/>
      <c r="L858" s="131"/>
      <c r="M858" s="131"/>
      <c r="N858" s="131"/>
      <c r="O858" s="131"/>
      <c r="P858" s="131"/>
      <c r="Q858" s="170"/>
      <c r="R858" s="170"/>
      <c r="S858" s="170"/>
      <c r="T858" s="170"/>
      <c r="U858" s="170"/>
      <c r="V858" s="170"/>
      <c r="W858" s="170"/>
      <c r="X858" s="131"/>
      <c r="Y858" s="108"/>
      <c r="AB858"/>
      <c r="AC858"/>
      <c r="AD858"/>
      <c r="AE858"/>
      <c r="AF858"/>
      <c r="AG858"/>
      <c r="AH858"/>
      <c r="AI858"/>
      <c r="AJ858"/>
      <c r="AK858"/>
    </row>
    <row r="859" spans="1:37" ht="13" x14ac:dyDescent="0.3">
      <c r="A859" s="131"/>
      <c r="B859" s="131"/>
      <c r="C859" s="131"/>
      <c r="D859" s="131"/>
      <c r="E859" s="131"/>
      <c r="F859" s="131"/>
      <c r="G859" s="131"/>
      <c r="H859" s="131"/>
      <c r="I859" s="131"/>
      <c r="J859" s="131"/>
      <c r="K859" s="131"/>
      <c r="L859" s="131"/>
      <c r="M859" s="131"/>
      <c r="N859" s="131"/>
      <c r="O859" s="131"/>
      <c r="P859" s="131"/>
      <c r="Q859" s="170"/>
      <c r="R859" s="170"/>
      <c r="S859" s="170"/>
      <c r="T859" s="170"/>
      <c r="U859" s="170"/>
      <c r="V859" s="170"/>
      <c r="W859" s="170"/>
      <c r="X859" s="131"/>
      <c r="Y859" s="108"/>
      <c r="AB859"/>
      <c r="AC859"/>
      <c r="AD859"/>
      <c r="AE859"/>
      <c r="AF859"/>
      <c r="AG859"/>
      <c r="AH859"/>
      <c r="AI859"/>
      <c r="AJ859"/>
      <c r="AK859"/>
    </row>
    <row r="860" spans="1:37" ht="13" x14ac:dyDescent="0.3">
      <c r="A860" s="131"/>
      <c r="B860" s="131"/>
      <c r="C860" s="131"/>
      <c r="D860" s="131"/>
      <c r="E860" s="131"/>
      <c r="F860" s="131"/>
      <c r="G860" s="131"/>
      <c r="H860" s="131"/>
      <c r="I860" s="131"/>
      <c r="J860" s="131"/>
      <c r="K860" s="131"/>
      <c r="L860" s="131"/>
      <c r="M860" s="131"/>
      <c r="N860" s="131"/>
      <c r="O860" s="131"/>
      <c r="P860" s="131"/>
      <c r="Q860" s="170"/>
      <c r="R860" s="170"/>
      <c r="S860" s="170"/>
      <c r="T860" s="170"/>
      <c r="U860" s="170"/>
      <c r="V860" s="170"/>
      <c r="W860" s="170"/>
      <c r="X860" s="131"/>
      <c r="Y860" s="108"/>
      <c r="AB860"/>
      <c r="AC860"/>
      <c r="AD860"/>
      <c r="AE860"/>
      <c r="AF860"/>
      <c r="AG860"/>
      <c r="AH860"/>
      <c r="AI860"/>
      <c r="AJ860"/>
      <c r="AK860"/>
    </row>
    <row r="861" spans="1:37" ht="13" x14ac:dyDescent="0.3">
      <c r="A861" s="131"/>
      <c r="B861" s="131"/>
      <c r="C861" s="131"/>
      <c r="D861" s="131"/>
      <c r="E861" s="131"/>
      <c r="F861" s="131"/>
      <c r="G861" s="131"/>
      <c r="H861" s="131"/>
      <c r="I861" s="131"/>
      <c r="J861" s="131"/>
      <c r="K861" s="131"/>
      <c r="L861" s="131"/>
      <c r="M861" s="131"/>
      <c r="N861" s="131"/>
      <c r="O861" s="131"/>
      <c r="P861" s="131"/>
      <c r="Q861" s="170"/>
      <c r="R861" s="170"/>
      <c r="S861" s="170"/>
      <c r="T861" s="170"/>
      <c r="U861" s="170"/>
      <c r="V861" s="170"/>
      <c r="W861" s="170"/>
      <c r="X861" s="131"/>
      <c r="Y861" s="108"/>
      <c r="AB861"/>
      <c r="AC861"/>
      <c r="AD861"/>
      <c r="AE861"/>
      <c r="AF861"/>
      <c r="AG861"/>
      <c r="AH861"/>
      <c r="AI861"/>
      <c r="AJ861"/>
      <c r="AK861"/>
    </row>
    <row r="862" spans="1:37" ht="13" x14ac:dyDescent="0.3">
      <c r="A862" s="131"/>
      <c r="B862" s="131"/>
      <c r="C862" s="131"/>
      <c r="D862" s="131"/>
      <c r="E862" s="131"/>
      <c r="F862" s="131"/>
      <c r="G862" s="131"/>
      <c r="H862" s="131"/>
      <c r="I862" s="131"/>
      <c r="J862" s="131"/>
      <c r="K862" s="131"/>
      <c r="L862" s="131"/>
      <c r="M862" s="131"/>
      <c r="N862" s="131"/>
      <c r="O862" s="131"/>
      <c r="P862" s="131"/>
      <c r="Q862" s="170"/>
      <c r="R862" s="170"/>
      <c r="S862" s="170"/>
      <c r="T862" s="170"/>
      <c r="U862" s="170"/>
      <c r="V862" s="170"/>
      <c r="W862" s="170"/>
      <c r="X862" s="131"/>
      <c r="Y862" s="108"/>
      <c r="AB862"/>
      <c r="AC862"/>
      <c r="AD862"/>
      <c r="AE862"/>
      <c r="AF862"/>
      <c r="AG862"/>
      <c r="AH862"/>
      <c r="AI862"/>
      <c r="AJ862"/>
      <c r="AK862"/>
    </row>
    <row r="863" spans="1:37" ht="13" x14ac:dyDescent="0.3">
      <c r="A863" s="131"/>
      <c r="B863" s="131"/>
      <c r="C863" s="131"/>
      <c r="D863" s="131"/>
      <c r="E863" s="131"/>
      <c r="F863" s="131"/>
      <c r="G863" s="131"/>
      <c r="H863" s="131"/>
      <c r="I863" s="131"/>
      <c r="J863" s="131"/>
      <c r="K863" s="131"/>
      <c r="L863" s="131"/>
      <c r="M863" s="131"/>
      <c r="N863" s="131"/>
      <c r="O863" s="131"/>
      <c r="P863" s="131"/>
      <c r="Q863" s="170"/>
      <c r="R863" s="170"/>
      <c r="S863" s="170"/>
      <c r="T863" s="170"/>
      <c r="U863" s="170"/>
      <c r="V863" s="170"/>
      <c r="W863" s="170"/>
      <c r="X863" s="131"/>
      <c r="Y863" s="108"/>
      <c r="AB863"/>
      <c r="AC863"/>
      <c r="AD863"/>
      <c r="AE863"/>
      <c r="AF863"/>
      <c r="AG863"/>
      <c r="AH863"/>
      <c r="AI863"/>
      <c r="AJ863"/>
      <c r="AK863"/>
    </row>
    <row r="864" spans="1:37" ht="13" x14ac:dyDescent="0.3">
      <c r="A864" s="131"/>
      <c r="B864" s="131"/>
      <c r="C864" s="131"/>
      <c r="D864" s="131"/>
      <c r="E864" s="131"/>
      <c r="F864" s="131"/>
      <c r="G864" s="131"/>
      <c r="H864" s="131"/>
      <c r="I864" s="131"/>
      <c r="J864" s="131"/>
      <c r="K864" s="131"/>
      <c r="L864" s="131"/>
      <c r="M864" s="131"/>
      <c r="N864" s="131"/>
      <c r="O864" s="131"/>
      <c r="P864" s="131"/>
      <c r="Q864" s="170"/>
      <c r="R864" s="170"/>
      <c r="S864" s="170"/>
      <c r="T864" s="170"/>
      <c r="U864" s="170"/>
      <c r="V864" s="170"/>
      <c r="W864" s="170"/>
      <c r="X864" s="131"/>
      <c r="Y864" s="108"/>
      <c r="AB864"/>
      <c r="AC864"/>
      <c r="AD864"/>
      <c r="AE864"/>
      <c r="AF864"/>
      <c r="AG864"/>
      <c r="AH864"/>
      <c r="AI864"/>
      <c r="AJ864"/>
      <c r="AK864"/>
    </row>
    <row r="865" spans="1:37" ht="13" x14ac:dyDescent="0.3">
      <c r="A865" s="131"/>
      <c r="B865" s="131"/>
      <c r="C865" s="131"/>
      <c r="D865" s="131"/>
      <c r="E865" s="131"/>
      <c r="F865" s="131"/>
      <c r="G865" s="131"/>
      <c r="H865" s="131"/>
      <c r="I865" s="131"/>
      <c r="J865" s="131"/>
      <c r="K865" s="131"/>
      <c r="L865" s="131"/>
      <c r="M865" s="131"/>
      <c r="N865" s="131"/>
      <c r="O865" s="131"/>
      <c r="P865" s="131"/>
      <c r="Q865" s="170"/>
      <c r="R865" s="170"/>
      <c r="S865" s="170"/>
      <c r="T865" s="170"/>
      <c r="U865" s="170"/>
      <c r="V865" s="170"/>
      <c r="W865" s="170"/>
      <c r="X865" s="131"/>
      <c r="Y865" s="108"/>
      <c r="AB865"/>
      <c r="AC865"/>
      <c r="AD865"/>
      <c r="AE865"/>
      <c r="AF865"/>
      <c r="AG865"/>
      <c r="AH865"/>
      <c r="AI865"/>
      <c r="AJ865"/>
      <c r="AK865"/>
    </row>
    <row r="866" spans="1:37" ht="13" x14ac:dyDescent="0.3">
      <c r="A866" s="131"/>
      <c r="B866" s="131"/>
      <c r="C866" s="131"/>
      <c r="D866" s="131"/>
      <c r="E866" s="131"/>
      <c r="F866" s="131"/>
      <c r="G866" s="131"/>
      <c r="H866" s="131"/>
      <c r="I866" s="131"/>
      <c r="J866" s="131"/>
      <c r="K866" s="131"/>
      <c r="L866" s="131"/>
      <c r="M866" s="131"/>
      <c r="N866" s="131"/>
      <c r="O866" s="131"/>
      <c r="P866" s="131"/>
      <c r="Q866" s="170"/>
      <c r="R866" s="170"/>
      <c r="S866" s="170"/>
      <c r="T866" s="170"/>
      <c r="U866" s="170"/>
      <c r="V866" s="170"/>
      <c r="W866" s="170"/>
      <c r="X866" s="131"/>
      <c r="Y866" s="108"/>
      <c r="AB866"/>
      <c r="AC866"/>
      <c r="AD866"/>
      <c r="AE866"/>
      <c r="AF866"/>
      <c r="AG866"/>
      <c r="AH866"/>
      <c r="AI866"/>
      <c r="AJ866"/>
      <c r="AK866"/>
    </row>
    <row r="867" spans="1:37" ht="13" x14ac:dyDescent="0.3">
      <c r="A867" s="131"/>
      <c r="B867" s="131"/>
      <c r="C867" s="131"/>
      <c r="D867" s="131"/>
      <c r="E867" s="131"/>
      <c r="F867" s="131"/>
      <c r="G867" s="131"/>
      <c r="H867" s="131"/>
      <c r="I867" s="131"/>
      <c r="J867" s="131"/>
      <c r="K867" s="131"/>
      <c r="L867" s="131"/>
      <c r="M867" s="131"/>
      <c r="N867" s="131"/>
      <c r="O867" s="131"/>
      <c r="P867" s="131"/>
      <c r="Q867" s="170"/>
      <c r="R867" s="170"/>
      <c r="S867" s="170"/>
      <c r="T867" s="170"/>
      <c r="U867" s="170"/>
      <c r="V867" s="170"/>
      <c r="W867" s="170"/>
      <c r="X867" s="131"/>
      <c r="Y867" s="108"/>
      <c r="AB867"/>
      <c r="AC867"/>
      <c r="AD867"/>
      <c r="AE867"/>
      <c r="AF867"/>
      <c r="AG867"/>
      <c r="AH867"/>
      <c r="AI867"/>
      <c r="AJ867"/>
      <c r="AK867"/>
    </row>
    <row r="868" spans="1:37" ht="13" x14ac:dyDescent="0.3">
      <c r="A868" s="131"/>
      <c r="B868" s="131"/>
      <c r="C868" s="131"/>
      <c r="D868" s="131"/>
      <c r="E868" s="131"/>
      <c r="F868" s="131"/>
      <c r="G868" s="131"/>
      <c r="H868" s="131"/>
      <c r="I868" s="131"/>
      <c r="J868" s="131"/>
      <c r="K868" s="131"/>
      <c r="L868" s="131"/>
      <c r="M868" s="131"/>
      <c r="N868" s="131"/>
      <c r="O868" s="131"/>
      <c r="P868" s="131"/>
      <c r="Q868" s="170"/>
      <c r="R868" s="170"/>
      <c r="S868" s="170"/>
      <c r="T868" s="170"/>
      <c r="U868" s="170"/>
      <c r="V868" s="170"/>
      <c r="W868" s="170"/>
      <c r="X868" s="131"/>
      <c r="Y868" s="108"/>
      <c r="AB868"/>
      <c r="AC868"/>
      <c r="AD868"/>
      <c r="AE868"/>
      <c r="AF868"/>
      <c r="AG868"/>
      <c r="AH868"/>
      <c r="AI868"/>
      <c r="AJ868"/>
      <c r="AK868"/>
    </row>
    <row r="869" spans="1:37" ht="13" x14ac:dyDescent="0.3">
      <c r="A869" s="131"/>
      <c r="B869" s="131"/>
      <c r="C869" s="131"/>
      <c r="D869" s="131"/>
      <c r="E869" s="131"/>
      <c r="F869" s="131"/>
      <c r="G869" s="131"/>
      <c r="H869" s="131"/>
      <c r="I869" s="131"/>
      <c r="J869" s="131"/>
      <c r="K869" s="131"/>
      <c r="L869" s="131"/>
      <c r="M869" s="131"/>
      <c r="N869" s="131"/>
      <c r="O869" s="131"/>
      <c r="P869" s="131"/>
      <c r="Q869" s="170"/>
      <c r="R869" s="170"/>
      <c r="S869" s="170"/>
      <c r="T869" s="170"/>
      <c r="U869" s="170"/>
      <c r="V869" s="170"/>
      <c r="W869" s="170"/>
      <c r="X869" s="131"/>
      <c r="Y869" s="108"/>
      <c r="AB869"/>
      <c r="AC869"/>
      <c r="AD869"/>
      <c r="AE869"/>
      <c r="AF869"/>
      <c r="AG869"/>
      <c r="AH869"/>
      <c r="AI869"/>
      <c r="AJ869"/>
      <c r="AK869"/>
    </row>
    <row r="870" spans="1:37" ht="13" x14ac:dyDescent="0.3">
      <c r="A870" s="131"/>
      <c r="B870" s="131"/>
      <c r="C870" s="131"/>
      <c r="D870" s="131"/>
      <c r="E870" s="131"/>
      <c r="F870" s="131"/>
      <c r="G870" s="131"/>
      <c r="H870" s="131"/>
      <c r="I870" s="131"/>
      <c r="J870" s="131"/>
      <c r="K870" s="131"/>
      <c r="L870" s="131"/>
      <c r="M870" s="131"/>
      <c r="N870" s="131"/>
      <c r="O870" s="131"/>
      <c r="P870" s="131"/>
      <c r="Q870" s="170"/>
      <c r="R870" s="170"/>
      <c r="S870" s="170"/>
      <c r="T870" s="170"/>
      <c r="U870" s="170"/>
      <c r="V870" s="170"/>
      <c r="W870" s="170"/>
      <c r="X870" s="131"/>
      <c r="Y870" s="108"/>
      <c r="AB870"/>
      <c r="AC870"/>
      <c r="AD870"/>
      <c r="AE870"/>
      <c r="AF870"/>
      <c r="AG870"/>
      <c r="AH870"/>
      <c r="AI870"/>
      <c r="AJ870"/>
      <c r="AK870"/>
    </row>
    <row r="871" spans="1:37" ht="13" x14ac:dyDescent="0.3">
      <c r="A871" s="131"/>
      <c r="B871" s="131"/>
      <c r="C871" s="131"/>
      <c r="D871" s="131"/>
      <c r="E871" s="131"/>
      <c r="F871" s="131"/>
      <c r="G871" s="131"/>
      <c r="H871" s="131"/>
      <c r="I871" s="131"/>
      <c r="J871" s="131"/>
      <c r="K871" s="131"/>
      <c r="L871" s="131"/>
      <c r="M871" s="131"/>
      <c r="N871" s="131"/>
      <c r="O871" s="131"/>
      <c r="P871" s="131"/>
      <c r="Q871" s="170"/>
      <c r="R871" s="170"/>
      <c r="S871" s="170"/>
      <c r="T871" s="170"/>
      <c r="U871" s="170"/>
      <c r="V871" s="170"/>
      <c r="W871" s="170"/>
      <c r="X871" s="131"/>
      <c r="Y871" s="108"/>
      <c r="AB871"/>
      <c r="AC871"/>
      <c r="AD871"/>
      <c r="AE871"/>
      <c r="AF871"/>
      <c r="AG871"/>
      <c r="AH871"/>
      <c r="AI871"/>
      <c r="AJ871"/>
      <c r="AK871"/>
    </row>
    <row r="872" spans="1:37" ht="13" x14ac:dyDescent="0.3">
      <c r="A872" s="131"/>
      <c r="B872" s="131"/>
      <c r="C872" s="131"/>
      <c r="D872" s="131"/>
      <c r="E872" s="131"/>
      <c r="F872" s="131"/>
      <c r="G872" s="131"/>
      <c r="H872" s="131"/>
      <c r="I872" s="131"/>
      <c r="J872" s="131"/>
      <c r="K872" s="131"/>
      <c r="L872" s="131"/>
      <c r="M872" s="131"/>
      <c r="N872" s="131"/>
      <c r="O872" s="131"/>
      <c r="P872" s="131"/>
      <c r="Q872" s="170"/>
      <c r="R872" s="170"/>
      <c r="S872" s="170"/>
      <c r="T872" s="170"/>
      <c r="U872" s="170"/>
      <c r="V872" s="170"/>
      <c r="W872" s="170"/>
      <c r="X872" s="131"/>
      <c r="Y872" s="108"/>
      <c r="AB872"/>
      <c r="AC872"/>
      <c r="AD872"/>
      <c r="AE872"/>
      <c r="AF872"/>
      <c r="AG872"/>
      <c r="AH872"/>
      <c r="AI872"/>
      <c r="AJ872"/>
      <c r="AK872"/>
    </row>
    <row r="873" spans="1:37" ht="13" x14ac:dyDescent="0.3">
      <c r="A873" s="131"/>
      <c r="B873" s="131"/>
      <c r="C873" s="131"/>
      <c r="D873" s="131"/>
      <c r="E873" s="131"/>
      <c r="F873" s="131"/>
      <c r="G873" s="131"/>
      <c r="H873" s="131"/>
      <c r="I873" s="131"/>
      <c r="J873" s="131"/>
      <c r="K873" s="131"/>
      <c r="L873" s="131"/>
      <c r="M873" s="131"/>
      <c r="N873" s="131"/>
      <c r="O873" s="131"/>
      <c r="P873" s="131"/>
      <c r="Q873" s="170"/>
      <c r="R873" s="170"/>
      <c r="S873" s="170"/>
      <c r="T873" s="170"/>
      <c r="U873" s="170"/>
      <c r="V873" s="170"/>
      <c r="W873" s="170"/>
      <c r="X873" s="131"/>
      <c r="Y873" s="108"/>
      <c r="AB873"/>
      <c r="AC873"/>
      <c r="AD873"/>
      <c r="AE873"/>
      <c r="AF873"/>
      <c r="AG873"/>
      <c r="AH873"/>
      <c r="AI873"/>
      <c r="AJ873"/>
      <c r="AK873"/>
    </row>
    <row r="874" spans="1:37" ht="13" x14ac:dyDescent="0.3">
      <c r="A874" s="131"/>
      <c r="B874" s="131"/>
      <c r="C874" s="131"/>
      <c r="D874" s="131"/>
      <c r="E874" s="131"/>
      <c r="F874" s="131"/>
      <c r="G874" s="131"/>
      <c r="H874" s="131"/>
      <c r="I874" s="131"/>
      <c r="J874" s="131"/>
      <c r="K874" s="131"/>
      <c r="L874" s="131"/>
      <c r="M874" s="131"/>
      <c r="N874" s="131"/>
      <c r="O874" s="131"/>
      <c r="P874" s="131"/>
      <c r="Q874" s="170"/>
      <c r="R874" s="170"/>
      <c r="S874" s="170"/>
      <c r="T874" s="170"/>
      <c r="U874" s="170"/>
      <c r="V874" s="170"/>
      <c r="W874" s="170"/>
      <c r="X874" s="131"/>
      <c r="Y874" s="108"/>
      <c r="AB874"/>
      <c r="AC874"/>
      <c r="AD874"/>
      <c r="AE874"/>
      <c r="AF874"/>
      <c r="AG874"/>
      <c r="AH874"/>
      <c r="AI874"/>
      <c r="AJ874"/>
      <c r="AK874"/>
    </row>
    <row r="875" spans="1:37" ht="13" x14ac:dyDescent="0.3">
      <c r="A875" s="131"/>
      <c r="B875" s="131"/>
      <c r="C875" s="131"/>
      <c r="D875" s="131"/>
      <c r="E875" s="131"/>
      <c r="F875" s="131"/>
      <c r="G875" s="131"/>
      <c r="H875" s="131"/>
      <c r="I875" s="131"/>
      <c r="J875" s="131"/>
      <c r="K875" s="131"/>
      <c r="L875" s="131"/>
      <c r="M875" s="131"/>
      <c r="N875" s="131"/>
      <c r="O875" s="131"/>
      <c r="P875" s="131"/>
      <c r="Q875" s="170"/>
      <c r="R875" s="170"/>
      <c r="S875" s="170"/>
      <c r="T875" s="170"/>
      <c r="U875" s="170"/>
      <c r="V875" s="170"/>
      <c r="W875" s="170"/>
      <c r="X875" s="131"/>
      <c r="Y875" s="108"/>
      <c r="AB875"/>
      <c r="AC875"/>
      <c r="AD875"/>
      <c r="AE875"/>
      <c r="AF875"/>
      <c r="AG875"/>
      <c r="AH875"/>
      <c r="AI875"/>
      <c r="AJ875"/>
      <c r="AK875"/>
    </row>
    <row r="876" spans="1:37" ht="13" x14ac:dyDescent="0.3">
      <c r="A876" s="131"/>
      <c r="B876" s="131"/>
      <c r="C876" s="131"/>
      <c r="D876" s="131"/>
      <c r="E876" s="131"/>
      <c r="F876" s="131"/>
      <c r="G876" s="131"/>
      <c r="H876" s="131"/>
      <c r="I876" s="131"/>
      <c r="J876" s="131"/>
      <c r="K876" s="131"/>
      <c r="L876" s="131"/>
      <c r="M876" s="131"/>
      <c r="N876" s="131"/>
      <c r="O876" s="131"/>
      <c r="P876" s="131"/>
      <c r="Q876" s="170"/>
      <c r="R876" s="170"/>
      <c r="S876" s="170"/>
      <c r="T876" s="170"/>
      <c r="U876" s="170"/>
      <c r="V876" s="170"/>
      <c r="W876" s="170"/>
      <c r="X876" s="131"/>
      <c r="Y876" s="108"/>
      <c r="AB876"/>
      <c r="AC876"/>
      <c r="AD876"/>
      <c r="AE876"/>
      <c r="AF876"/>
      <c r="AG876"/>
      <c r="AH876"/>
      <c r="AI876"/>
      <c r="AJ876"/>
      <c r="AK876"/>
    </row>
    <row r="877" spans="1:37" ht="13" x14ac:dyDescent="0.3">
      <c r="A877" s="131"/>
      <c r="B877" s="131"/>
      <c r="C877" s="131"/>
      <c r="D877" s="131"/>
      <c r="E877" s="131"/>
      <c r="F877" s="131"/>
      <c r="G877" s="131"/>
      <c r="H877" s="131"/>
      <c r="I877" s="131"/>
      <c r="J877" s="131"/>
      <c r="K877" s="131"/>
      <c r="L877" s="131"/>
      <c r="M877" s="131"/>
      <c r="N877" s="131"/>
      <c r="O877" s="131"/>
      <c r="P877" s="131"/>
      <c r="Q877" s="170"/>
      <c r="R877" s="170"/>
      <c r="S877" s="170"/>
      <c r="T877" s="170"/>
      <c r="U877" s="170"/>
      <c r="V877" s="170"/>
      <c r="W877" s="170"/>
      <c r="X877" s="131"/>
      <c r="Y877" s="108"/>
      <c r="AB877"/>
      <c r="AC877"/>
      <c r="AD877"/>
      <c r="AE877"/>
      <c r="AF877"/>
      <c r="AG877"/>
      <c r="AH877"/>
      <c r="AI877"/>
      <c r="AJ877"/>
      <c r="AK877"/>
    </row>
    <row r="878" spans="1:37" ht="13" x14ac:dyDescent="0.3">
      <c r="A878" s="131"/>
      <c r="B878" s="131"/>
      <c r="C878" s="131"/>
      <c r="D878" s="131"/>
      <c r="E878" s="131"/>
      <c r="F878" s="131"/>
      <c r="G878" s="131"/>
      <c r="H878" s="131"/>
      <c r="I878" s="131"/>
      <c r="J878" s="131"/>
      <c r="K878" s="131"/>
      <c r="L878" s="131"/>
      <c r="M878" s="131"/>
      <c r="N878" s="131"/>
      <c r="O878" s="131"/>
      <c r="P878" s="131"/>
      <c r="Q878" s="170"/>
      <c r="R878" s="170"/>
      <c r="S878" s="170"/>
      <c r="T878" s="170"/>
      <c r="U878" s="170"/>
      <c r="V878" s="170"/>
      <c r="W878" s="170"/>
      <c r="X878" s="131"/>
      <c r="Y878" s="108"/>
      <c r="AB878"/>
      <c r="AC878"/>
      <c r="AD878"/>
      <c r="AE878"/>
      <c r="AF878"/>
      <c r="AG878"/>
      <c r="AH878"/>
      <c r="AI878"/>
      <c r="AJ878"/>
      <c r="AK878"/>
    </row>
    <row r="879" spans="1:37" ht="13" x14ac:dyDescent="0.3">
      <c r="A879" s="131"/>
      <c r="B879" s="131"/>
      <c r="C879" s="131"/>
      <c r="D879" s="131"/>
      <c r="E879" s="131"/>
      <c r="F879" s="131"/>
      <c r="G879" s="131"/>
      <c r="H879" s="131"/>
      <c r="I879" s="131"/>
      <c r="J879" s="131"/>
      <c r="K879" s="131"/>
      <c r="L879" s="131"/>
      <c r="M879" s="131"/>
      <c r="N879" s="131"/>
      <c r="O879" s="131"/>
      <c r="P879" s="131"/>
      <c r="Q879" s="170"/>
      <c r="R879" s="170"/>
      <c r="S879" s="170"/>
      <c r="T879" s="170"/>
      <c r="U879" s="170"/>
      <c r="V879" s="170"/>
      <c r="W879" s="170"/>
      <c r="X879" s="131"/>
      <c r="Y879" s="108"/>
      <c r="AB879"/>
      <c r="AC879"/>
      <c r="AD879"/>
      <c r="AE879"/>
      <c r="AF879"/>
      <c r="AG879"/>
      <c r="AH879"/>
      <c r="AI879"/>
      <c r="AJ879"/>
      <c r="AK879"/>
    </row>
    <row r="880" spans="1:37" ht="13" x14ac:dyDescent="0.3">
      <c r="A880" s="131"/>
      <c r="B880" s="131"/>
      <c r="C880" s="131"/>
      <c r="D880" s="131"/>
      <c r="E880" s="131"/>
      <c r="F880" s="131"/>
      <c r="G880" s="131"/>
      <c r="H880" s="131"/>
      <c r="I880" s="131"/>
      <c r="J880" s="131"/>
      <c r="K880" s="131"/>
      <c r="L880" s="131"/>
      <c r="M880" s="131"/>
      <c r="N880" s="131"/>
      <c r="O880" s="131"/>
      <c r="P880" s="131"/>
      <c r="Q880" s="170"/>
      <c r="R880" s="170"/>
      <c r="S880" s="170"/>
      <c r="T880" s="170"/>
      <c r="U880" s="170"/>
      <c r="V880" s="170"/>
      <c r="W880" s="170"/>
      <c r="X880" s="131"/>
      <c r="Y880" s="108"/>
      <c r="AB880"/>
      <c r="AC880"/>
      <c r="AD880"/>
      <c r="AE880"/>
      <c r="AF880"/>
      <c r="AG880"/>
      <c r="AH880"/>
      <c r="AI880"/>
      <c r="AJ880"/>
      <c r="AK880"/>
    </row>
    <row r="881" spans="1:37" ht="13" x14ac:dyDescent="0.3">
      <c r="A881" s="131"/>
      <c r="B881" s="131"/>
      <c r="C881" s="131"/>
      <c r="D881" s="131"/>
      <c r="E881" s="131"/>
      <c r="F881" s="131"/>
      <c r="G881" s="131"/>
      <c r="H881" s="131"/>
      <c r="I881" s="131"/>
      <c r="J881" s="131"/>
      <c r="K881" s="131"/>
      <c r="L881" s="131"/>
      <c r="M881" s="131"/>
      <c r="N881" s="131"/>
      <c r="O881" s="131"/>
      <c r="P881" s="131"/>
      <c r="Q881" s="170"/>
      <c r="R881" s="170"/>
      <c r="S881" s="170"/>
      <c r="T881" s="170"/>
      <c r="U881" s="170"/>
      <c r="V881" s="170"/>
      <c r="W881" s="170"/>
      <c r="X881" s="131"/>
      <c r="Y881" s="108"/>
      <c r="AB881"/>
      <c r="AC881"/>
      <c r="AD881"/>
      <c r="AE881"/>
      <c r="AF881"/>
      <c r="AG881"/>
      <c r="AH881"/>
      <c r="AI881"/>
      <c r="AJ881"/>
      <c r="AK881"/>
    </row>
    <row r="882" spans="1:37" ht="13" x14ac:dyDescent="0.3">
      <c r="A882" s="131"/>
      <c r="B882" s="131"/>
      <c r="C882" s="131"/>
      <c r="D882" s="131"/>
      <c r="E882" s="131"/>
      <c r="F882" s="131"/>
      <c r="G882" s="131"/>
      <c r="H882" s="131"/>
      <c r="I882" s="131"/>
      <c r="J882" s="131"/>
      <c r="K882" s="131"/>
      <c r="L882" s="131"/>
      <c r="M882" s="131"/>
      <c r="N882" s="131"/>
      <c r="O882" s="131"/>
      <c r="P882" s="131"/>
      <c r="Q882" s="170"/>
      <c r="R882" s="170"/>
      <c r="S882" s="170"/>
      <c r="T882" s="170"/>
      <c r="U882" s="170"/>
      <c r="V882" s="170"/>
      <c r="W882" s="170"/>
      <c r="X882" s="131"/>
      <c r="Y882" s="108"/>
      <c r="AB882"/>
      <c r="AC882"/>
      <c r="AD882"/>
      <c r="AE882"/>
      <c r="AF882"/>
      <c r="AG882"/>
      <c r="AH882"/>
      <c r="AI882"/>
      <c r="AJ882"/>
      <c r="AK882"/>
    </row>
    <row r="883" spans="1:37" ht="13" x14ac:dyDescent="0.3">
      <c r="A883" s="131"/>
      <c r="B883" s="131"/>
      <c r="C883" s="131"/>
      <c r="D883" s="131"/>
      <c r="E883" s="131"/>
      <c r="F883" s="131"/>
      <c r="G883" s="131"/>
      <c r="H883" s="131"/>
      <c r="I883" s="131"/>
      <c r="J883" s="131"/>
      <c r="K883" s="131"/>
      <c r="L883" s="131"/>
      <c r="M883" s="131"/>
      <c r="N883" s="131"/>
      <c r="O883" s="131"/>
      <c r="P883" s="131"/>
      <c r="Q883" s="170"/>
      <c r="R883" s="170"/>
      <c r="S883" s="170"/>
      <c r="T883" s="170"/>
      <c r="U883" s="170"/>
      <c r="V883" s="170"/>
      <c r="W883" s="170"/>
      <c r="X883" s="131"/>
      <c r="Y883" s="108"/>
      <c r="AB883"/>
      <c r="AC883"/>
      <c r="AD883"/>
      <c r="AE883"/>
      <c r="AF883"/>
      <c r="AG883"/>
      <c r="AH883"/>
      <c r="AI883"/>
      <c r="AJ883"/>
      <c r="AK883"/>
    </row>
    <row r="884" spans="1:37" ht="13" x14ac:dyDescent="0.3">
      <c r="A884" s="131"/>
      <c r="B884" s="131"/>
      <c r="C884" s="131"/>
      <c r="D884" s="131"/>
      <c r="E884" s="131"/>
      <c r="F884" s="131"/>
      <c r="G884" s="131"/>
      <c r="H884" s="131"/>
      <c r="I884" s="131"/>
      <c r="J884" s="131"/>
      <c r="K884" s="131"/>
      <c r="L884" s="131"/>
      <c r="M884" s="131"/>
      <c r="N884" s="131"/>
      <c r="O884" s="131"/>
      <c r="P884" s="131"/>
      <c r="Q884" s="170"/>
      <c r="R884" s="170"/>
      <c r="S884" s="170"/>
      <c r="T884" s="170"/>
      <c r="U884" s="170"/>
      <c r="V884" s="170"/>
      <c r="W884" s="170"/>
      <c r="X884" s="131"/>
      <c r="Y884" s="108"/>
      <c r="AB884"/>
      <c r="AC884"/>
      <c r="AD884"/>
      <c r="AE884"/>
      <c r="AF884"/>
      <c r="AG884"/>
      <c r="AH884"/>
      <c r="AI884"/>
      <c r="AJ884"/>
      <c r="AK884"/>
    </row>
    <row r="885" spans="1:37" ht="13" x14ac:dyDescent="0.3">
      <c r="A885" s="131"/>
      <c r="B885" s="131"/>
      <c r="C885" s="131"/>
      <c r="D885" s="131"/>
      <c r="E885" s="131"/>
      <c r="F885" s="131"/>
      <c r="G885" s="131"/>
      <c r="H885" s="131"/>
      <c r="I885" s="131"/>
      <c r="J885" s="131"/>
      <c r="K885" s="131"/>
      <c r="L885" s="131"/>
      <c r="M885" s="131"/>
      <c r="N885" s="131"/>
      <c r="O885" s="131"/>
      <c r="P885" s="131"/>
      <c r="Q885" s="170"/>
      <c r="R885" s="170"/>
      <c r="S885" s="170"/>
      <c r="T885" s="170"/>
      <c r="U885" s="170"/>
      <c r="V885" s="170"/>
      <c r="W885" s="170"/>
      <c r="X885" s="131"/>
      <c r="Y885" s="108"/>
      <c r="AB885"/>
      <c r="AC885"/>
      <c r="AD885"/>
      <c r="AE885"/>
      <c r="AF885"/>
      <c r="AG885"/>
      <c r="AH885"/>
      <c r="AI885"/>
      <c r="AJ885"/>
      <c r="AK885"/>
    </row>
    <row r="886" spans="1:37" ht="13" x14ac:dyDescent="0.3">
      <c r="A886" s="131"/>
      <c r="B886" s="131"/>
      <c r="C886" s="131"/>
      <c r="D886" s="131"/>
      <c r="E886" s="131"/>
      <c r="F886" s="131"/>
      <c r="G886" s="131"/>
      <c r="H886" s="131"/>
      <c r="I886" s="131"/>
      <c r="J886" s="131"/>
      <c r="K886" s="131"/>
      <c r="L886" s="131"/>
      <c r="M886" s="131"/>
      <c r="N886" s="131"/>
      <c r="O886" s="131"/>
      <c r="P886" s="131"/>
      <c r="Q886" s="170"/>
      <c r="R886" s="170"/>
      <c r="S886" s="170"/>
      <c r="T886" s="170"/>
      <c r="U886" s="170"/>
      <c r="V886" s="170"/>
      <c r="W886" s="170"/>
      <c r="X886" s="131"/>
      <c r="Y886" s="108"/>
      <c r="AB886"/>
      <c r="AC886"/>
      <c r="AD886"/>
      <c r="AE886"/>
      <c r="AF886"/>
      <c r="AG886"/>
      <c r="AH886"/>
      <c r="AI886"/>
      <c r="AJ886"/>
      <c r="AK886"/>
    </row>
    <row r="887" spans="1:37" ht="13" x14ac:dyDescent="0.3">
      <c r="A887" s="131"/>
      <c r="B887" s="131"/>
      <c r="C887" s="131"/>
      <c r="D887" s="131"/>
      <c r="E887" s="131"/>
      <c r="F887" s="131"/>
      <c r="G887" s="131"/>
      <c r="H887" s="131"/>
      <c r="I887" s="131"/>
      <c r="J887" s="131"/>
      <c r="K887" s="131"/>
      <c r="L887" s="131"/>
      <c r="M887" s="131"/>
      <c r="N887" s="131"/>
      <c r="O887" s="131"/>
      <c r="P887" s="131"/>
      <c r="Q887" s="170"/>
      <c r="R887" s="170"/>
      <c r="S887" s="170"/>
      <c r="T887" s="170"/>
      <c r="U887" s="170"/>
      <c r="V887" s="170"/>
      <c r="W887" s="170"/>
      <c r="X887" s="131"/>
      <c r="Y887" s="108"/>
      <c r="AB887"/>
      <c r="AC887"/>
      <c r="AD887"/>
      <c r="AE887"/>
      <c r="AF887"/>
      <c r="AG887"/>
      <c r="AH887"/>
      <c r="AI887"/>
      <c r="AJ887"/>
      <c r="AK887"/>
    </row>
    <row r="888" spans="1:37" ht="13" x14ac:dyDescent="0.3">
      <c r="A888" s="131"/>
      <c r="B888" s="131"/>
      <c r="C888" s="131"/>
      <c r="D888" s="131"/>
      <c r="E888" s="131"/>
      <c r="F888" s="131"/>
      <c r="G888" s="131"/>
      <c r="H888" s="131"/>
      <c r="I888" s="131"/>
      <c r="J888" s="131"/>
      <c r="K888" s="131"/>
      <c r="L888" s="131"/>
      <c r="M888" s="131"/>
      <c r="N888" s="131"/>
      <c r="O888" s="131"/>
      <c r="P888" s="131"/>
      <c r="Q888" s="170"/>
      <c r="R888" s="170"/>
      <c r="S888" s="170"/>
      <c r="T888" s="170"/>
      <c r="U888" s="170"/>
      <c r="V888" s="170"/>
      <c r="W888" s="170"/>
      <c r="X888" s="131"/>
      <c r="Y888" s="108"/>
      <c r="AB888"/>
      <c r="AC888"/>
      <c r="AD888"/>
      <c r="AE888"/>
      <c r="AF888"/>
      <c r="AG888"/>
      <c r="AH888"/>
      <c r="AI888"/>
      <c r="AJ888"/>
      <c r="AK888"/>
    </row>
    <row r="889" spans="1:37" ht="13" x14ac:dyDescent="0.3">
      <c r="A889" s="131"/>
      <c r="B889" s="131"/>
      <c r="C889" s="131"/>
      <c r="D889" s="131"/>
      <c r="E889" s="131"/>
      <c r="F889" s="131"/>
      <c r="G889" s="131"/>
      <c r="H889" s="131"/>
      <c r="I889" s="131"/>
      <c r="J889" s="131"/>
      <c r="K889" s="131"/>
      <c r="L889" s="131"/>
      <c r="M889" s="131"/>
      <c r="N889" s="131"/>
      <c r="O889" s="131"/>
      <c r="P889" s="131"/>
      <c r="Q889" s="170"/>
      <c r="R889" s="170"/>
      <c r="S889" s="170"/>
      <c r="T889" s="170"/>
      <c r="U889" s="170"/>
      <c r="V889" s="170"/>
      <c r="W889" s="170"/>
      <c r="X889" s="131"/>
      <c r="Y889" s="108"/>
      <c r="AB889"/>
      <c r="AC889"/>
      <c r="AD889"/>
      <c r="AE889"/>
      <c r="AF889"/>
      <c r="AG889"/>
      <c r="AH889"/>
      <c r="AI889"/>
      <c r="AJ889"/>
      <c r="AK889"/>
    </row>
    <row r="890" spans="1:37" ht="13" x14ac:dyDescent="0.3">
      <c r="A890" s="131"/>
      <c r="B890" s="131"/>
      <c r="C890" s="131"/>
      <c r="D890" s="131"/>
      <c r="E890" s="131"/>
      <c r="F890" s="131"/>
      <c r="G890" s="131"/>
      <c r="H890" s="131"/>
      <c r="I890" s="131"/>
      <c r="J890" s="131"/>
      <c r="K890" s="131"/>
      <c r="L890" s="131"/>
      <c r="M890" s="131"/>
      <c r="N890" s="131"/>
      <c r="O890" s="131"/>
      <c r="P890" s="131"/>
      <c r="Q890" s="170"/>
      <c r="R890" s="170"/>
      <c r="S890" s="170"/>
      <c r="T890" s="170"/>
      <c r="U890" s="170"/>
      <c r="V890" s="170"/>
      <c r="W890" s="170"/>
      <c r="X890" s="131"/>
      <c r="Y890" s="108"/>
      <c r="AB890"/>
      <c r="AC890"/>
      <c r="AD890"/>
      <c r="AE890"/>
      <c r="AF890"/>
      <c r="AG890"/>
      <c r="AH890"/>
      <c r="AI890"/>
      <c r="AJ890"/>
      <c r="AK890"/>
    </row>
    <row r="891" spans="1:37" ht="13" x14ac:dyDescent="0.3">
      <c r="A891" s="131"/>
      <c r="B891" s="131"/>
      <c r="C891" s="131"/>
      <c r="D891" s="131"/>
      <c r="E891" s="131"/>
      <c r="F891" s="131"/>
      <c r="G891" s="131"/>
      <c r="H891" s="131"/>
      <c r="I891" s="131"/>
      <c r="J891" s="131"/>
      <c r="K891" s="131"/>
      <c r="L891" s="131"/>
      <c r="M891" s="131"/>
      <c r="N891" s="131"/>
      <c r="O891" s="131"/>
      <c r="P891" s="131"/>
      <c r="Q891" s="170"/>
      <c r="R891" s="170"/>
      <c r="S891" s="170"/>
      <c r="T891" s="170"/>
      <c r="U891" s="170"/>
      <c r="V891" s="170"/>
      <c r="W891" s="170"/>
      <c r="X891" s="131"/>
      <c r="Y891" s="108"/>
      <c r="AB891"/>
      <c r="AC891"/>
      <c r="AD891"/>
      <c r="AE891"/>
      <c r="AF891"/>
      <c r="AG891"/>
      <c r="AH891"/>
      <c r="AI891"/>
      <c r="AJ891"/>
      <c r="AK891"/>
    </row>
    <row r="892" spans="1:37" ht="13" x14ac:dyDescent="0.3">
      <c r="A892" s="131"/>
      <c r="B892" s="131"/>
      <c r="C892" s="131"/>
      <c r="D892" s="131"/>
      <c r="E892" s="131"/>
      <c r="F892" s="131"/>
      <c r="G892" s="131"/>
      <c r="H892" s="131"/>
      <c r="I892" s="131"/>
      <c r="J892" s="131"/>
      <c r="K892" s="131"/>
      <c r="L892" s="131"/>
      <c r="M892" s="131"/>
      <c r="N892" s="131"/>
      <c r="O892" s="131"/>
      <c r="P892" s="131"/>
      <c r="Q892" s="170"/>
      <c r="R892" s="170"/>
      <c r="S892" s="170"/>
      <c r="T892" s="170"/>
      <c r="U892" s="170"/>
      <c r="V892" s="170"/>
      <c r="W892" s="170"/>
      <c r="X892" s="131"/>
      <c r="Y892" s="108"/>
      <c r="AB892"/>
      <c r="AC892"/>
      <c r="AD892"/>
      <c r="AE892"/>
      <c r="AF892"/>
      <c r="AG892"/>
      <c r="AH892"/>
      <c r="AI892"/>
      <c r="AJ892"/>
      <c r="AK892"/>
    </row>
    <row r="893" spans="1:37" ht="13" x14ac:dyDescent="0.3">
      <c r="A893" s="131"/>
      <c r="B893" s="131"/>
      <c r="C893" s="131"/>
      <c r="D893" s="131"/>
      <c r="E893" s="131"/>
      <c r="F893" s="131"/>
      <c r="G893" s="131"/>
      <c r="H893" s="131"/>
      <c r="I893" s="131"/>
      <c r="J893" s="131"/>
      <c r="K893" s="131"/>
      <c r="L893" s="131"/>
      <c r="M893" s="131"/>
      <c r="N893" s="131"/>
      <c r="O893" s="131"/>
      <c r="P893" s="131"/>
      <c r="Q893" s="170"/>
      <c r="R893" s="170"/>
      <c r="S893" s="170"/>
      <c r="T893" s="170"/>
      <c r="U893" s="170"/>
      <c r="V893" s="170"/>
      <c r="W893" s="170"/>
      <c r="X893" s="131"/>
      <c r="Y893" s="108"/>
      <c r="AB893"/>
      <c r="AC893"/>
      <c r="AD893"/>
      <c r="AE893"/>
      <c r="AF893"/>
      <c r="AG893"/>
      <c r="AH893"/>
      <c r="AI893"/>
      <c r="AJ893"/>
      <c r="AK893"/>
    </row>
    <row r="894" spans="1:37" ht="13" x14ac:dyDescent="0.3">
      <c r="A894" s="131"/>
      <c r="B894" s="131"/>
      <c r="C894" s="131"/>
      <c r="D894" s="131"/>
      <c r="E894" s="131"/>
      <c r="F894" s="131"/>
      <c r="G894" s="131"/>
      <c r="H894" s="131"/>
      <c r="I894" s="131"/>
      <c r="J894" s="131"/>
      <c r="K894" s="131"/>
      <c r="L894" s="131"/>
      <c r="M894" s="131"/>
      <c r="N894" s="131"/>
      <c r="O894" s="131"/>
      <c r="P894" s="131"/>
      <c r="Q894" s="170"/>
      <c r="R894" s="170"/>
      <c r="S894" s="170"/>
      <c r="T894" s="170"/>
      <c r="U894" s="170"/>
      <c r="V894" s="170"/>
      <c r="W894" s="170"/>
      <c r="X894" s="131"/>
      <c r="Y894" s="108"/>
      <c r="AB894"/>
      <c r="AC894"/>
      <c r="AD894"/>
      <c r="AE894"/>
      <c r="AF894"/>
      <c r="AG894"/>
      <c r="AH894"/>
      <c r="AI894"/>
      <c r="AJ894"/>
      <c r="AK894"/>
    </row>
    <row r="895" spans="1:37" ht="13" x14ac:dyDescent="0.3">
      <c r="A895" s="131"/>
      <c r="B895" s="131"/>
      <c r="C895" s="131"/>
      <c r="D895" s="131"/>
      <c r="E895" s="131"/>
      <c r="F895" s="131"/>
      <c r="G895" s="131"/>
      <c r="H895" s="131"/>
      <c r="I895" s="131"/>
      <c r="J895" s="131"/>
      <c r="K895" s="131"/>
      <c r="L895" s="131"/>
      <c r="M895" s="131"/>
      <c r="N895" s="131"/>
      <c r="O895" s="131"/>
      <c r="P895" s="131"/>
      <c r="Q895" s="170"/>
      <c r="R895" s="170"/>
      <c r="S895" s="170"/>
      <c r="T895" s="170"/>
      <c r="U895" s="170"/>
      <c r="V895" s="170"/>
      <c r="W895" s="170"/>
      <c r="X895" s="131"/>
      <c r="Y895" s="108"/>
      <c r="AB895"/>
      <c r="AC895"/>
      <c r="AD895"/>
      <c r="AE895"/>
      <c r="AF895"/>
      <c r="AG895"/>
      <c r="AH895"/>
      <c r="AI895"/>
      <c r="AJ895"/>
      <c r="AK895"/>
    </row>
    <row r="896" spans="1:37" ht="13" x14ac:dyDescent="0.3">
      <c r="A896" s="131"/>
      <c r="B896" s="131"/>
      <c r="C896" s="131"/>
      <c r="D896" s="131"/>
      <c r="E896" s="131"/>
      <c r="F896" s="131"/>
      <c r="G896" s="131"/>
      <c r="H896" s="131"/>
      <c r="I896" s="131"/>
      <c r="J896" s="131"/>
      <c r="K896" s="131"/>
      <c r="L896" s="131"/>
      <c r="M896" s="131"/>
      <c r="N896" s="131"/>
      <c r="O896" s="131"/>
      <c r="P896" s="131"/>
      <c r="Q896" s="170"/>
      <c r="R896" s="170"/>
      <c r="S896" s="170"/>
      <c r="T896" s="170"/>
      <c r="U896" s="170"/>
      <c r="V896" s="170"/>
      <c r="W896" s="170"/>
      <c r="X896" s="131"/>
      <c r="Y896" s="108"/>
      <c r="AB896"/>
      <c r="AC896"/>
      <c r="AD896"/>
      <c r="AE896"/>
      <c r="AF896"/>
      <c r="AG896"/>
      <c r="AH896"/>
      <c r="AI896"/>
      <c r="AJ896"/>
      <c r="AK896"/>
    </row>
    <row r="897" spans="1:37" ht="13" x14ac:dyDescent="0.3">
      <c r="A897" s="131"/>
      <c r="B897" s="131"/>
      <c r="C897" s="131"/>
      <c r="D897" s="131"/>
      <c r="E897" s="131"/>
      <c r="F897" s="131"/>
      <c r="G897" s="131"/>
      <c r="H897" s="131"/>
      <c r="I897" s="131"/>
      <c r="J897" s="131"/>
      <c r="K897" s="131"/>
      <c r="L897" s="131"/>
      <c r="M897" s="131"/>
      <c r="N897" s="131"/>
      <c r="O897" s="131"/>
      <c r="P897" s="131"/>
      <c r="Q897" s="170"/>
      <c r="R897" s="170"/>
      <c r="S897" s="170"/>
      <c r="T897" s="170"/>
      <c r="U897" s="170"/>
      <c r="V897" s="170"/>
      <c r="W897" s="170"/>
      <c r="X897" s="131"/>
      <c r="Y897" s="108"/>
      <c r="AB897"/>
      <c r="AC897"/>
      <c r="AD897"/>
      <c r="AE897"/>
      <c r="AF897"/>
      <c r="AG897"/>
      <c r="AH897"/>
      <c r="AI897"/>
      <c r="AJ897"/>
      <c r="AK897"/>
    </row>
    <row r="898" spans="1:37" ht="13" x14ac:dyDescent="0.3">
      <c r="A898" s="131"/>
      <c r="B898" s="131"/>
      <c r="C898" s="131"/>
      <c r="D898" s="131"/>
      <c r="E898" s="131"/>
      <c r="F898" s="131"/>
      <c r="G898" s="131"/>
      <c r="H898" s="131"/>
      <c r="I898" s="131"/>
      <c r="J898" s="131"/>
      <c r="K898" s="131"/>
      <c r="L898" s="131"/>
      <c r="M898" s="131"/>
      <c r="N898" s="131"/>
      <c r="O898" s="131"/>
      <c r="P898" s="131"/>
      <c r="Q898" s="170"/>
      <c r="R898" s="170"/>
      <c r="S898" s="170"/>
      <c r="T898" s="170"/>
      <c r="U898" s="170"/>
      <c r="V898" s="170"/>
      <c r="W898" s="170"/>
      <c r="X898" s="131"/>
      <c r="Y898" s="108"/>
      <c r="AB898"/>
      <c r="AC898"/>
      <c r="AD898"/>
      <c r="AE898"/>
      <c r="AF898"/>
      <c r="AG898"/>
      <c r="AH898"/>
      <c r="AI898"/>
      <c r="AJ898"/>
      <c r="AK898"/>
    </row>
    <row r="899" spans="1:37" ht="13" x14ac:dyDescent="0.3">
      <c r="A899" s="131"/>
      <c r="B899" s="131"/>
      <c r="C899" s="131"/>
      <c r="D899" s="131"/>
      <c r="E899" s="131"/>
      <c r="F899" s="131"/>
      <c r="G899" s="131"/>
      <c r="H899" s="131"/>
      <c r="I899" s="131"/>
      <c r="J899" s="131"/>
      <c r="K899" s="131"/>
      <c r="L899" s="131"/>
      <c r="M899" s="131"/>
      <c r="N899" s="131"/>
      <c r="O899" s="131"/>
      <c r="P899" s="131"/>
      <c r="Q899" s="170"/>
      <c r="R899" s="170"/>
      <c r="S899" s="170"/>
      <c r="T899" s="170"/>
      <c r="U899" s="170"/>
      <c r="V899" s="170"/>
      <c r="W899" s="170"/>
      <c r="X899" s="131"/>
      <c r="Y899" s="108"/>
      <c r="AB899"/>
      <c r="AC899"/>
      <c r="AD899"/>
      <c r="AE899"/>
      <c r="AF899"/>
      <c r="AG899"/>
      <c r="AH899"/>
      <c r="AI899"/>
      <c r="AJ899"/>
      <c r="AK899"/>
    </row>
    <row r="900" spans="1:37" ht="13" x14ac:dyDescent="0.3">
      <c r="A900" s="131"/>
      <c r="B900" s="131"/>
      <c r="C900" s="131"/>
      <c r="D900" s="131"/>
      <c r="E900" s="131"/>
      <c r="F900" s="131"/>
      <c r="G900" s="131"/>
      <c r="H900" s="131"/>
      <c r="I900" s="131"/>
      <c r="J900" s="131"/>
      <c r="K900" s="131"/>
      <c r="L900" s="131"/>
      <c r="M900" s="131"/>
      <c r="N900" s="131"/>
      <c r="O900" s="131"/>
      <c r="P900" s="131"/>
      <c r="Q900" s="170"/>
      <c r="R900" s="170"/>
      <c r="S900" s="170"/>
      <c r="T900" s="170"/>
      <c r="U900" s="170"/>
      <c r="V900" s="170"/>
      <c r="W900" s="170"/>
      <c r="X900" s="131"/>
      <c r="Y900" s="108"/>
      <c r="AB900"/>
      <c r="AC900"/>
      <c r="AD900"/>
      <c r="AE900"/>
      <c r="AF900"/>
      <c r="AG900"/>
      <c r="AH900"/>
      <c r="AI900"/>
      <c r="AJ900"/>
      <c r="AK900"/>
    </row>
    <row r="901" spans="1:37" ht="13" x14ac:dyDescent="0.3">
      <c r="A901" s="131"/>
      <c r="B901" s="131"/>
      <c r="C901" s="131"/>
      <c r="D901" s="131"/>
      <c r="E901" s="131"/>
      <c r="F901" s="131"/>
      <c r="G901" s="131"/>
      <c r="H901" s="131"/>
      <c r="I901" s="131"/>
      <c r="J901" s="131"/>
      <c r="K901" s="131"/>
      <c r="L901" s="131"/>
      <c r="M901" s="131"/>
      <c r="N901" s="131"/>
      <c r="O901" s="131"/>
      <c r="P901" s="131"/>
      <c r="Q901" s="170"/>
      <c r="R901" s="170"/>
      <c r="S901" s="170"/>
      <c r="T901" s="170"/>
      <c r="U901" s="170"/>
      <c r="V901" s="170"/>
      <c r="W901" s="170"/>
      <c r="X901" s="131"/>
      <c r="Y901" s="108"/>
      <c r="AB901"/>
      <c r="AC901"/>
      <c r="AD901"/>
      <c r="AE901"/>
      <c r="AF901"/>
      <c r="AG901"/>
      <c r="AH901"/>
      <c r="AI901"/>
      <c r="AJ901"/>
      <c r="AK901"/>
    </row>
    <row r="902" spans="1:37" ht="13" x14ac:dyDescent="0.3">
      <c r="A902" s="131"/>
      <c r="B902" s="131"/>
      <c r="C902" s="131"/>
      <c r="D902" s="131"/>
      <c r="E902" s="131"/>
      <c r="F902" s="131"/>
      <c r="G902" s="131"/>
      <c r="H902" s="131"/>
      <c r="I902" s="131"/>
      <c r="J902" s="131"/>
      <c r="K902" s="131"/>
      <c r="L902" s="131"/>
      <c r="M902" s="131"/>
      <c r="N902" s="131"/>
      <c r="O902" s="131"/>
      <c r="P902" s="131"/>
      <c r="Q902" s="170"/>
      <c r="R902" s="170"/>
      <c r="S902" s="170"/>
      <c r="T902" s="170"/>
      <c r="U902" s="170"/>
      <c r="V902" s="170"/>
      <c r="W902" s="170"/>
      <c r="X902" s="131"/>
      <c r="Y902" s="108"/>
      <c r="AB902"/>
      <c r="AC902"/>
      <c r="AD902"/>
      <c r="AE902"/>
      <c r="AF902"/>
      <c r="AG902"/>
      <c r="AH902"/>
      <c r="AI902"/>
      <c r="AJ902"/>
      <c r="AK902"/>
    </row>
    <row r="903" spans="1:37" ht="13" x14ac:dyDescent="0.3">
      <c r="A903" s="131"/>
      <c r="B903" s="131"/>
      <c r="C903" s="131"/>
      <c r="D903" s="131"/>
      <c r="E903" s="131"/>
      <c r="F903" s="131"/>
      <c r="G903" s="131"/>
      <c r="H903" s="131"/>
      <c r="I903" s="131"/>
      <c r="J903" s="131"/>
      <c r="K903" s="131"/>
      <c r="L903" s="131"/>
      <c r="M903" s="131"/>
      <c r="N903" s="131"/>
      <c r="O903" s="131"/>
      <c r="P903" s="131"/>
      <c r="Q903" s="170"/>
      <c r="R903" s="170"/>
      <c r="S903" s="170"/>
      <c r="T903" s="170"/>
      <c r="U903" s="170"/>
      <c r="V903" s="170"/>
      <c r="W903" s="170"/>
      <c r="X903" s="131"/>
      <c r="Y903" s="108"/>
      <c r="AB903"/>
      <c r="AC903"/>
      <c r="AD903"/>
      <c r="AE903"/>
      <c r="AF903"/>
      <c r="AG903"/>
      <c r="AH903"/>
      <c r="AI903"/>
      <c r="AJ903"/>
      <c r="AK903"/>
    </row>
    <row r="904" spans="1:37" ht="13" x14ac:dyDescent="0.3">
      <c r="A904" s="131"/>
      <c r="B904" s="131"/>
      <c r="C904" s="131"/>
      <c r="D904" s="131"/>
      <c r="E904" s="131"/>
      <c r="F904" s="131"/>
      <c r="G904" s="131"/>
      <c r="H904" s="131"/>
      <c r="I904" s="131"/>
      <c r="J904" s="131"/>
      <c r="K904" s="131"/>
      <c r="L904" s="131"/>
      <c r="M904" s="131"/>
      <c r="N904" s="131"/>
      <c r="O904" s="131"/>
      <c r="P904" s="131"/>
      <c r="Q904" s="170"/>
      <c r="R904" s="170"/>
      <c r="S904" s="170"/>
      <c r="T904" s="170"/>
      <c r="U904" s="170"/>
      <c r="V904" s="170"/>
      <c r="W904" s="170"/>
      <c r="X904" s="131"/>
      <c r="Y904" s="108"/>
      <c r="AB904"/>
      <c r="AC904"/>
      <c r="AD904"/>
      <c r="AE904"/>
      <c r="AF904"/>
      <c r="AG904"/>
      <c r="AH904"/>
      <c r="AI904"/>
      <c r="AJ904"/>
      <c r="AK904"/>
    </row>
    <row r="905" spans="1:37" ht="13" x14ac:dyDescent="0.3">
      <c r="A905" s="131"/>
      <c r="B905" s="131"/>
      <c r="C905" s="131"/>
      <c r="D905" s="131"/>
      <c r="E905" s="131"/>
      <c r="F905" s="131"/>
      <c r="G905" s="131"/>
      <c r="H905" s="131"/>
      <c r="I905" s="131"/>
      <c r="J905" s="131"/>
      <c r="K905" s="131"/>
      <c r="L905" s="131"/>
      <c r="M905" s="131"/>
      <c r="N905" s="131"/>
      <c r="O905" s="131"/>
      <c r="P905" s="131"/>
      <c r="Q905" s="170"/>
      <c r="R905" s="170"/>
      <c r="S905" s="170"/>
      <c r="T905" s="170"/>
      <c r="U905" s="170"/>
      <c r="V905" s="170"/>
      <c r="W905" s="170"/>
      <c r="X905" s="131"/>
      <c r="Y905" s="108"/>
      <c r="AB905"/>
      <c r="AC905"/>
      <c r="AD905"/>
      <c r="AE905"/>
      <c r="AF905"/>
      <c r="AG905"/>
      <c r="AH905"/>
      <c r="AI905"/>
      <c r="AJ905"/>
      <c r="AK905"/>
    </row>
    <row r="906" spans="1:37" ht="13" x14ac:dyDescent="0.3">
      <c r="A906" s="131"/>
      <c r="B906" s="131"/>
      <c r="C906" s="131"/>
      <c r="D906" s="131"/>
      <c r="E906" s="131"/>
      <c r="F906" s="131"/>
      <c r="G906" s="131"/>
      <c r="H906" s="131"/>
      <c r="I906" s="131"/>
      <c r="J906" s="131"/>
      <c r="K906" s="131"/>
      <c r="L906" s="131"/>
      <c r="M906" s="131"/>
      <c r="N906" s="131"/>
      <c r="O906" s="131"/>
      <c r="P906" s="131"/>
      <c r="Q906" s="170"/>
      <c r="R906" s="170"/>
      <c r="S906" s="170"/>
      <c r="T906" s="170"/>
      <c r="U906" s="170"/>
      <c r="V906" s="170"/>
      <c r="W906" s="170"/>
      <c r="X906" s="131"/>
      <c r="Y906" s="108"/>
      <c r="AB906"/>
      <c r="AC906"/>
      <c r="AD906"/>
      <c r="AE906"/>
      <c r="AF906"/>
      <c r="AG906"/>
      <c r="AH906"/>
      <c r="AI906"/>
      <c r="AJ906"/>
      <c r="AK906"/>
    </row>
    <row r="907" spans="1:37" ht="13" x14ac:dyDescent="0.3">
      <c r="A907" s="131"/>
      <c r="B907" s="131"/>
      <c r="C907" s="131"/>
      <c r="D907" s="131"/>
      <c r="E907" s="131"/>
      <c r="F907" s="131"/>
      <c r="G907" s="131"/>
      <c r="H907" s="131"/>
      <c r="I907" s="131"/>
      <c r="J907" s="131"/>
      <c r="K907" s="131"/>
      <c r="L907" s="131"/>
      <c r="M907" s="131"/>
      <c r="N907" s="131"/>
      <c r="O907" s="131"/>
      <c r="P907" s="131"/>
      <c r="Q907" s="170"/>
      <c r="R907" s="170"/>
      <c r="S907" s="170"/>
      <c r="T907" s="170"/>
      <c r="U907" s="170"/>
      <c r="V907" s="170"/>
      <c r="W907" s="170"/>
      <c r="X907" s="131"/>
      <c r="Y907" s="108"/>
      <c r="AB907"/>
      <c r="AC907"/>
      <c r="AD907"/>
      <c r="AE907"/>
      <c r="AF907"/>
      <c r="AG907"/>
      <c r="AH907"/>
      <c r="AI907"/>
      <c r="AJ907"/>
      <c r="AK907"/>
    </row>
    <row r="908" spans="1:37" ht="13" x14ac:dyDescent="0.3">
      <c r="A908" s="131"/>
      <c r="B908" s="131"/>
      <c r="C908" s="131"/>
      <c r="D908" s="131"/>
      <c r="E908" s="131"/>
      <c r="F908" s="131"/>
      <c r="G908" s="131"/>
      <c r="H908" s="131"/>
      <c r="I908" s="131"/>
      <c r="J908" s="131"/>
      <c r="K908" s="131"/>
      <c r="L908" s="131"/>
      <c r="M908" s="131"/>
      <c r="N908" s="131"/>
      <c r="O908" s="131"/>
      <c r="P908" s="131"/>
      <c r="Q908" s="170"/>
      <c r="R908" s="170"/>
      <c r="S908" s="170"/>
      <c r="T908" s="170"/>
      <c r="U908" s="170"/>
      <c r="V908" s="170"/>
      <c r="W908" s="170"/>
      <c r="X908" s="131"/>
      <c r="Y908" s="108"/>
      <c r="AB908"/>
      <c r="AC908"/>
      <c r="AD908"/>
      <c r="AE908"/>
      <c r="AF908"/>
      <c r="AG908"/>
      <c r="AH908"/>
      <c r="AI908"/>
      <c r="AJ908"/>
      <c r="AK908"/>
    </row>
    <row r="909" spans="1:37" ht="13" x14ac:dyDescent="0.3">
      <c r="A909" s="131"/>
      <c r="B909" s="131"/>
      <c r="C909" s="131"/>
      <c r="D909" s="131"/>
      <c r="E909" s="131"/>
      <c r="F909" s="131"/>
      <c r="G909" s="131"/>
      <c r="H909" s="131"/>
      <c r="I909" s="131"/>
      <c r="J909" s="131"/>
      <c r="K909" s="131"/>
      <c r="L909" s="131"/>
      <c r="M909" s="131"/>
      <c r="N909" s="131"/>
      <c r="O909" s="131"/>
      <c r="P909" s="131"/>
      <c r="Q909" s="170"/>
      <c r="R909" s="170"/>
      <c r="S909" s="170"/>
      <c r="T909" s="170"/>
      <c r="U909" s="170"/>
      <c r="V909" s="170"/>
      <c r="W909" s="170"/>
      <c r="X909" s="131"/>
      <c r="Y909" s="108"/>
      <c r="AB909"/>
      <c r="AC909"/>
      <c r="AD909"/>
      <c r="AE909"/>
      <c r="AF909"/>
      <c r="AG909"/>
      <c r="AH909"/>
      <c r="AI909"/>
      <c r="AJ909"/>
      <c r="AK909"/>
    </row>
    <row r="910" spans="1:37" ht="13" x14ac:dyDescent="0.3">
      <c r="A910" s="131"/>
      <c r="B910" s="131"/>
      <c r="C910" s="131"/>
      <c r="D910" s="131"/>
      <c r="E910" s="131"/>
      <c r="F910" s="131"/>
      <c r="G910" s="131"/>
      <c r="H910" s="131"/>
      <c r="I910" s="131"/>
      <c r="J910" s="131"/>
      <c r="K910" s="131"/>
      <c r="L910" s="131"/>
      <c r="M910" s="131"/>
      <c r="N910" s="131"/>
      <c r="O910" s="131"/>
      <c r="P910" s="131"/>
      <c r="Q910" s="170"/>
      <c r="R910" s="170"/>
      <c r="S910" s="170"/>
      <c r="T910" s="170"/>
      <c r="U910" s="170"/>
      <c r="V910" s="170"/>
      <c r="W910" s="170"/>
      <c r="X910" s="131"/>
      <c r="Y910" s="108"/>
      <c r="AB910"/>
      <c r="AC910"/>
      <c r="AD910"/>
      <c r="AE910"/>
      <c r="AF910"/>
      <c r="AG910"/>
      <c r="AH910"/>
      <c r="AI910"/>
      <c r="AJ910"/>
      <c r="AK910"/>
    </row>
    <row r="911" spans="1:37" ht="13" x14ac:dyDescent="0.3">
      <c r="A911" s="131"/>
      <c r="B911" s="131"/>
      <c r="C911" s="131"/>
      <c r="D911" s="131"/>
      <c r="E911" s="131"/>
      <c r="F911" s="131"/>
      <c r="G911" s="131"/>
      <c r="H911" s="131"/>
      <c r="I911" s="131"/>
      <c r="J911" s="131"/>
      <c r="K911" s="131"/>
      <c r="L911" s="131"/>
      <c r="M911" s="131"/>
      <c r="N911" s="131"/>
      <c r="O911" s="131"/>
      <c r="P911" s="131"/>
      <c r="Q911" s="170"/>
      <c r="R911" s="170"/>
      <c r="S911" s="170"/>
      <c r="T911" s="170"/>
      <c r="U911" s="170"/>
      <c r="V911" s="170"/>
      <c r="W911" s="170"/>
      <c r="X911" s="131"/>
      <c r="Y911" s="108"/>
      <c r="AB911"/>
      <c r="AC911"/>
      <c r="AD911"/>
      <c r="AE911"/>
      <c r="AF911"/>
      <c r="AG911"/>
      <c r="AH911"/>
      <c r="AI911"/>
      <c r="AJ911"/>
      <c r="AK911"/>
    </row>
    <row r="912" spans="1:37" ht="13" x14ac:dyDescent="0.3">
      <c r="A912" s="131"/>
      <c r="B912" s="131"/>
      <c r="C912" s="131"/>
      <c r="D912" s="131"/>
      <c r="E912" s="131"/>
      <c r="F912" s="131"/>
      <c r="G912" s="131"/>
      <c r="H912" s="131"/>
      <c r="I912" s="131"/>
      <c r="J912" s="131"/>
      <c r="K912" s="131"/>
      <c r="L912" s="131"/>
      <c r="M912" s="131"/>
      <c r="N912" s="131"/>
      <c r="O912" s="131"/>
      <c r="P912" s="131"/>
      <c r="Q912" s="170"/>
      <c r="R912" s="170"/>
      <c r="S912" s="170"/>
      <c r="T912" s="170"/>
      <c r="U912" s="170"/>
      <c r="V912" s="170"/>
      <c r="W912" s="170"/>
      <c r="X912" s="131"/>
      <c r="Y912" s="108"/>
      <c r="AB912"/>
      <c r="AC912"/>
      <c r="AD912"/>
      <c r="AE912"/>
      <c r="AF912"/>
      <c r="AG912"/>
      <c r="AH912"/>
      <c r="AI912"/>
      <c r="AJ912"/>
      <c r="AK912"/>
    </row>
    <row r="913" spans="1:37" ht="13" x14ac:dyDescent="0.3">
      <c r="A913" s="131"/>
      <c r="B913" s="131"/>
      <c r="C913" s="131"/>
      <c r="D913" s="131"/>
      <c r="E913" s="131"/>
      <c r="F913" s="131"/>
      <c r="G913" s="131"/>
      <c r="H913" s="131"/>
      <c r="I913" s="131"/>
      <c r="J913" s="131"/>
      <c r="K913" s="131"/>
      <c r="L913" s="131"/>
      <c r="M913" s="131"/>
      <c r="N913" s="131"/>
      <c r="O913" s="131"/>
      <c r="P913" s="131"/>
      <c r="Q913" s="170"/>
      <c r="R913" s="170"/>
      <c r="S913" s="170"/>
      <c r="T913" s="170"/>
      <c r="U913" s="170"/>
      <c r="V913" s="170"/>
      <c r="W913" s="170"/>
      <c r="X913" s="131"/>
      <c r="Y913" s="108"/>
      <c r="AB913"/>
      <c r="AC913"/>
      <c r="AD913"/>
      <c r="AE913"/>
      <c r="AF913"/>
      <c r="AG913"/>
      <c r="AH913"/>
      <c r="AI913"/>
      <c r="AJ913"/>
      <c r="AK913"/>
    </row>
    <row r="914" spans="1:37" ht="13" x14ac:dyDescent="0.3">
      <c r="A914" s="131"/>
      <c r="B914" s="131"/>
      <c r="C914" s="131"/>
      <c r="D914" s="131"/>
      <c r="E914" s="131"/>
      <c r="F914" s="131"/>
      <c r="G914" s="131"/>
      <c r="H914" s="131"/>
      <c r="I914" s="131"/>
      <c r="J914" s="131"/>
      <c r="K914" s="131"/>
      <c r="L914" s="131"/>
      <c r="M914" s="131"/>
      <c r="N914" s="131"/>
      <c r="O914" s="131"/>
      <c r="P914" s="131"/>
      <c r="Q914" s="170"/>
      <c r="R914" s="170"/>
      <c r="S914" s="170"/>
      <c r="T914" s="170"/>
      <c r="U914" s="170"/>
      <c r="V914" s="170"/>
      <c r="W914" s="170"/>
      <c r="X914" s="131"/>
      <c r="Y914" s="108"/>
      <c r="AB914"/>
      <c r="AC914"/>
      <c r="AD914"/>
      <c r="AE914"/>
      <c r="AF914"/>
      <c r="AG914"/>
      <c r="AH914"/>
      <c r="AI914"/>
      <c r="AJ914"/>
      <c r="AK914"/>
    </row>
    <row r="915" spans="1:37" ht="13" x14ac:dyDescent="0.3">
      <c r="A915" s="131"/>
      <c r="B915" s="131"/>
      <c r="C915" s="131"/>
      <c r="D915" s="131"/>
      <c r="E915" s="131"/>
      <c r="F915" s="131"/>
      <c r="G915" s="131"/>
      <c r="H915" s="131"/>
      <c r="I915" s="131"/>
      <c r="J915" s="131"/>
      <c r="K915" s="131"/>
      <c r="L915" s="131"/>
      <c r="M915" s="131"/>
      <c r="N915" s="131"/>
      <c r="O915" s="131"/>
      <c r="P915" s="131"/>
      <c r="Q915" s="170"/>
      <c r="R915" s="170"/>
      <c r="S915" s="170"/>
      <c r="T915" s="170"/>
      <c r="U915" s="170"/>
      <c r="V915" s="170"/>
      <c r="W915" s="170"/>
      <c r="X915" s="131"/>
      <c r="Y915" s="108"/>
      <c r="AB915"/>
      <c r="AC915"/>
      <c r="AD915"/>
      <c r="AE915"/>
      <c r="AF915"/>
      <c r="AG915"/>
      <c r="AH915"/>
      <c r="AI915"/>
      <c r="AJ915"/>
      <c r="AK915"/>
    </row>
    <row r="916" spans="1:37" ht="13" x14ac:dyDescent="0.3">
      <c r="A916" s="131"/>
      <c r="B916" s="131"/>
      <c r="C916" s="131"/>
      <c r="D916" s="131"/>
      <c r="E916" s="131"/>
      <c r="F916" s="131"/>
      <c r="G916" s="131"/>
      <c r="H916" s="131"/>
      <c r="I916" s="131"/>
      <c r="J916" s="131"/>
      <c r="K916" s="131"/>
      <c r="L916" s="131"/>
      <c r="M916" s="131"/>
      <c r="N916" s="131"/>
      <c r="O916" s="131"/>
      <c r="P916" s="131"/>
      <c r="Q916" s="170"/>
      <c r="R916" s="170"/>
      <c r="S916" s="170"/>
      <c r="T916" s="170"/>
      <c r="U916" s="170"/>
      <c r="V916" s="170"/>
      <c r="W916" s="170"/>
      <c r="X916" s="131"/>
      <c r="Y916" s="108"/>
      <c r="AB916"/>
      <c r="AC916"/>
      <c r="AD916"/>
      <c r="AE916"/>
      <c r="AF916"/>
      <c r="AG916"/>
      <c r="AH916"/>
      <c r="AI916"/>
      <c r="AJ916"/>
      <c r="AK916"/>
    </row>
    <row r="917" spans="1:37" ht="13" x14ac:dyDescent="0.3">
      <c r="A917" s="131"/>
      <c r="B917" s="131"/>
      <c r="C917" s="131"/>
      <c r="D917" s="131"/>
      <c r="E917" s="131"/>
      <c r="F917" s="131"/>
      <c r="G917" s="131"/>
      <c r="H917" s="131"/>
      <c r="I917" s="131"/>
      <c r="J917" s="131"/>
      <c r="K917" s="131"/>
      <c r="L917" s="131"/>
      <c r="M917" s="131"/>
      <c r="N917" s="131"/>
      <c r="O917" s="131"/>
      <c r="P917" s="131"/>
      <c r="Q917" s="170"/>
      <c r="R917" s="170"/>
      <c r="S917" s="170"/>
      <c r="T917" s="170"/>
      <c r="U917" s="170"/>
      <c r="V917" s="170"/>
      <c r="W917" s="170"/>
      <c r="X917" s="131"/>
      <c r="Y917" s="108"/>
      <c r="AB917"/>
      <c r="AC917"/>
      <c r="AD917"/>
      <c r="AE917"/>
      <c r="AF917"/>
      <c r="AG917"/>
      <c r="AH917"/>
      <c r="AI917"/>
      <c r="AJ917"/>
      <c r="AK917"/>
    </row>
    <row r="918" spans="1:37" ht="13" x14ac:dyDescent="0.3">
      <c r="A918" s="131"/>
      <c r="B918" s="131"/>
      <c r="C918" s="131"/>
      <c r="D918" s="131"/>
      <c r="E918" s="131"/>
      <c r="F918" s="131"/>
      <c r="G918" s="131"/>
      <c r="H918" s="131"/>
      <c r="I918" s="131"/>
      <c r="J918" s="131"/>
      <c r="K918" s="131"/>
      <c r="L918" s="131"/>
      <c r="M918" s="131"/>
      <c r="N918" s="131"/>
      <c r="O918" s="131"/>
      <c r="P918" s="131"/>
      <c r="Q918" s="170"/>
      <c r="R918" s="170"/>
      <c r="S918" s="170"/>
      <c r="T918" s="170"/>
      <c r="U918" s="170"/>
      <c r="V918" s="170"/>
      <c r="W918" s="170"/>
      <c r="X918" s="131"/>
      <c r="Y918" s="108"/>
      <c r="AB918"/>
      <c r="AC918"/>
      <c r="AD918"/>
      <c r="AE918"/>
      <c r="AF918"/>
      <c r="AG918"/>
      <c r="AH918"/>
      <c r="AI918"/>
      <c r="AJ918"/>
      <c r="AK918"/>
    </row>
    <row r="919" spans="1:37" ht="13" x14ac:dyDescent="0.3">
      <c r="A919" s="131"/>
      <c r="B919" s="131"/>
      <c r="C919" s="131"/>
      <c r="D919" s="131"/>
      <c r="E919" s="131"/>
      <c r="F919" s="131"/>
      <c r="G919" s="131"/>
      <c r="H919" s="131"/>
      <c r="I919" s="131"/>
      <c r="J919" s="131"/>
      <c r="K919" s="131"/>
      <c r="L919" s="131"/>
      <c r="M919" s="131"/>
      <c r="N919" s="131"/>
      <c r="O919" s="131"/>
      <c r="P919" s="131"/>
      <c r="Q919" s="170"/>
      <c r="R919" s="170"/>
      <c r="S919" s="170"/>
      <c r="T919" s="170"/>
      <c r="U919" s="170"/>
      <c r="V919" s="170"/>
      <c r="W919" s="170"/>
      <c r="X919" s="131"/>
      <c r="Y919" s="108"/>
      <c r="AB919"/>
      <c r="AC919"/>
      <c r="AD919"/>
      <c r="AE919"/>
      <c r="AF919"/>
      <c r="AG919"/>
      <c r="AH919"/>
      <c r="AI919"/>
      <c r="AJ919"/>
      <c r="AK919"/>
    </row>
    <row r="920" spans="1:37" ht="13" x14ac:dyDescent="0.3">
      <c r="A920" s="131"/>
      <c r="B920" s="131"/>
      <c r="C920" s="131"/>
      <c r="D920" s="131"/>
      <c r="E920" s="131"/>
      <c r="F920" s="131"/>
      <c r="G920" s="131"/>
      <c r="H920" s="131"/>
      <c r="I920" s="131"/>
      <c r="J920" s="131"/>
      <c r="K920" s="131"/>
      <c r="L920" s="131"/>
      <c r="M920" s="131"/>
      <c r="N920" s="131"/>
      <c r="O920" s="131"/>
      <c r="P920" s="131"/>
      <c r="Q920" s="170"/>
      <c r="R920" s="170"/>
      <c r="S920" s="170"/>
      <c r="T920" s="170"/>
      <c r="U920" s="170"/>
      <c r="V920" s="170"/>
      <c r="W920" s="170"/>
      <c r="X920" s="131"/>
      <c r="Y920" s="108"/>
      <c r="AB920"/>
      <c r="AC920"/>
      <c r="AD920"/>
      <c r="AE920"/>
      <c r="AF920"/>
      <c r="AG920"/>
      <c r="AH920"/>
      <c r="AI920"/>
      <c r="AJ920"/>
      <c r="AK920"/>
    </row>
    <row r="921" spans="1:37" ht="13" x14ac:dyDescent="0.3">
      <c r="A921" s="131"/>
      <c r="B921" s="131"/>
      <c r="C921" s="131"/>
      <c r="D921" s="131"/>
      <c r="E921" s="131"/>
      <c r="F921" s="131"/>
      <c r="G921" s="131"/>
      <c r="H921" s="131"/>
      <c r="I921" s="131"/>
      <c r="J921" s="131"/>
      <c r="K921" s="131"/>
      <c r="L921" s="131"/>
      <c r="M921" s="131"/>
      <c r="N921" s="131"/>
      <c r="O921" s="131"/>
      <c r="P921" s="131"/>
      <c r="Q921" s="170"/>
      <c r="R921" s="170"/>
      <c r="S921" s="170"/>
      <c r="T921" s="170"/>
      <c r="U921" s="170"/>
      <c r="V921" s="170"/>
      <c r="W921" s="170"/>
      <c r="X921" s="131"/>
      <c r="Y921" s="108"/>
      <c r="AB921"/>
      <c r="AC921"/>
      <c r="AD921"/>
      <c r="AE921"/>
      <c r="AF921"/>
      <c r="AG921"/>
      <c r="AH921"/>
      <c r="AI921"/>
      <c r="AJ921"/>
      <c r="AK921"/>
    </row>
    <row r="922" spans="1:37" ht="13" x14ac:dyDescent="0.3">
      <c r="A922" s="131"/>
      <c r="B922" s="131"/>
      <c r="C922" s="131"/>
      <c r="D922" s="131"/>
      <c r="E922" s="131"/>
      <c r="F922" s="131"/>
      <c r="G922" s="131"/>
      <c r="H922" s="131"/>
      <c r="I922" s="131"/>
      <c r="J922" s="131"/>
      <c r="K922" s="131"/>
      <c r="L922" s="131"/>
      <c r="M922" s="131"/>
      <c r="N922" s="131"/>
      <c r="O922" s="131"/>
      <c r="P922" s="131"/>
      <c r="Q922" s="170"/>
      <c r="R922" s="170"/>
      <c r="S922" s="170"/>
      <c r="T922" s="170"/>
      <c r="U922" s="170"/>
      <c r="V922" s="170"/>
      <c r="W922" s="170"/>
      <c r="X922" s="131"/>
      <c r="Y922" s="108"/>
      <c r="AB922"/>
      <c r="AC922"/>
      <c r="AD922"/>
      <c r="AE922"/>
      <c r="AF922"/>
      <c r="AG922"/>
      <c r="AH922"/>
      <c r="AI922"/>
      <c r="AJ922"/>
      <c r="AK922"/>
    </row>
    <row r="923" spans="1:37" ht="13" x14ac:dyDescent="0.3">
      <c r="A923" s="131"/>
      <c r="B923" s="131"/>
      <c r="C923" s="131"/>
      <c r="D923" s="131"/>
      <c r="E923" s="131"/>
      <c r="F923" s="131"/>
      <c r="G923" s="131"/>
      <c r="H923" s="131"/>
      <c r="I923" s="131"/>
      <c r="J923" s="131"/>
      <c r="K923" s="131"/>
      <c r="L923" s="131"/>
      <c r="M923" s="131"/>
      <c r="N923" s="131"/>
      <c r="O923" s="131"/>
      <c r="P923" s="131"/>
      <c r="Q923" s="170"/>
      <c r="R923" s="170"/>
      <c r="S923" s="170"/>
      <c r="T923" s="170"/>
      <c r="U923" s="170"/>
      <c r="V923" s="170"/>
      <c r="W923" s="170"/>
      <c r="X923" s="131"/>
      <c r="Y923" s="108"/>
      <c r="AB923"/>
      <c r="AC923"/>
      <c r="AD923"/>
      <c r="AE923"/>
      <c r="AF923"/>
      <c r="AG923"/>
      <c r="AH923"/>
      <c r="AI923"/>
      <c r="AJ923"/>
      <c r="AK923"/>
    </row>
    <row r="924" spans="1:37" ht="13" x14ac:dyDescent="0.3">
      <c r="A924" s="131"/>
      <c r="B924" s="131"/>
      <c r="C924" s="131"/>
      <c r="D924" s="131"/>
      <c r="E924" s="131"/>
      <c r="F924" s="131"/>
      <c r="G924" s="131"/>
      <c r="H924" s="131"/>
      <c r="I924" s="131"/>
      <c r="J924" s="131"/>
      <c r="K924" s="131"/>
      <c r="L924" s="131"/>
      <c r="M924" s="131"/>
      <c r="N924" s="131"/>
      <c r="O924" s="131"/>
      <c r="P924" s="131"/>
      <c r="Q924" s="170"/>
      <c r="R924" s="170"/>
      <c r="S924" s="170"/>
      <c r="T924" s="170"/>
      <c r="U924" s="170"/>
      <c r="V924" s="170"/>
      <c r="W924" s="170"/>
      <c r="X924" s="131"/>
      <c r="Y924" s="108"/>
      <c r="AB924"/>
      <c r="AC924"/>
      <c r="AD924"/>
      <c r="AE924"/>
      <c r="AF924"/>
      <c r="AG924"/>
      <c r="AH924"/>
      <c r="AI924"/>
      <c r="AJ924"/>
      <c r="AK924"/>
    </row>
    <row r="925" spans="1:37" ht="13" x14ac:dyDescent="0.3">
      <c r="A925" s="131"/>
      <c r="B925" s="131"/>
      <c r="C925" s="131"/>
      <c r="D925" s="131"/>
      <c r="E925" s="131"/>
      <c r="F925" s="131"/>
      <c r="G925" s="131"/>
      <c r="H925" s="131"/>
      <c r="I925" s="131"/>
      <c r="J925" s="131"/>
      <c r="K925" s="131"/>
      <c r="L925" s="131"/>
      <c r="M925" s="131"/>
      <c r="N925" s="131"/>
      <c r="O925" s="131"/>
      <c r="P925" s="131"/>
      <c r="Q925" s="170"/>
      <c r="R925" s="170"/>
      <c r="S925" s="170"/>
      <c r="T925" s="170"/>
      <c r="U925" s="170"/>
      <c r="V925" s="170"/>
      <c r="W925" s="170"/>
      <c r="X925" s="131"/>
      <c r="Y925" s="108"/>
      <c r="AB925"/>
      <c r="AC925"/>
      <c r="AD925"/>
      <c r="AE925"/>
      <c r="AF925"/>
      <c r="AG925"/>
      <c r="AH925"/>
      <c r="AI925"/>
      <c r="AJ925"/>
      <c r="AK925"/>
    </row>
    <row r="926" spans="1:37" ht="13" x14ac:dyDescent="0.3">
      <c r="A926" s="131"/>
      <c r="B926" s="131"/>
      <c r="C926" s="131"/>
      <c r="D926" s="131"/>
      <c r="E926" s="131"/>
      <c r="F926" s="131"/>
      <c r="G926" s="131"/>
      <c r="H926" s="131"/>
      <c r="I926" s="131"/>
      <c r="J926" s="131"/>
      <c r="K926" s="131"/>
      <c r="L926" s="131"/>
      <c r="M926" s="131"/>
      <c r="N926" s="131"/>
      <c r="O926" s="131"/>
      <c r="P926" s="131"/>
      <c r="Q926" s="170"/>
      <c r="R926" s="170"/>
      <c r="S926" s="170"/>
      <c r="T926" s="170"/>
      <c r="U926" s="170"/>
      <c r="V926" s="170"/>
      <c r="W926" s="170"/>
      <c r="X926" s="131"/>
      <c r="Y926" s="108"/>
      <c r="AB926"/>
      <c r="AC926"/>
      <c r="AD926"/>
      <c r="AE926"/>
      <c r="AF926"/>
      <c r="AG926"/>
      <c r="AH926"/>
      <c r="AI926"/>
      <c r="AJ926"/>
      <c r="AK926"/>
    </row>
    <row r="927" spans="1:37" ht="13" x14ac:dyDescent="0.3">
      <c r="A927" s="131"/>
      <c r="B927" s="131"/>
      <c r="C927" s="131"/>
      <c r="D927" s="131"/>
      <c r="E927" s="131"/>
      <c r="F927" s="131"/>
      <c r="G927" s="131"/>
      <c r="H927" s="131"/>
      <c r="I927" s="131"/>
      <c r="J927" s="131"/>
      <c r="K927" s="131"/>
      <c r="L927" s="131"/>
      <c r="M927" s="131"/>
      <c r="N927" s="131"/>
      <c r="O927" s="131"/>
      <c r="P927" s="131"/>
      <c r="Q927" s="170"/>
      <c r="R927" s="170"/>
      <c r="S927" s="170"/>
      <c r="T927" s="170"/>
      <c r="U927" s="170"/>
      <c r="V927" s="170"/>
      <c r="W927" s="170"/>
      <c r="X927" s="131"/>
      <c r="Y927" s="108"/>
      <c r="AB927"/>
      <c r="AC927"/>
      <c r="AD927"/>
      <c r="AE927"/>
      <c r="AF927"/>
      <c r="AG927"/>
      <c r="AH927"/>
      <c r="AI927"/>
      <c r="AJ927"/>
      <c r="AK927"/>
    </row>
    <row r="928" spans="1:37" ht="13" x14ac:dyDescent="0.3">
      <c r="A928" s="131"/>
      <c r="B928" s="131"/>
      <c r="C928" s="131"/>
      <c r="D928" s="131"/>
      <c r="E928" s="131"/>
      <c r="F928" s="131"/>
      <c r="G928" s="131"/>
      <c r="H928" s="131"/>
      <c r="I928" s="131"/>
      <c r="J928" s="131"/>
      <c r="K928" s="131"/>
      <c r="L928" s="131"/>
      <c r="M928" s="131"/>
      <c r="N928" s="131"/>
      <c r="O928" s="131"/>
      <c r="P928" s="131"/>
      <c r="Q928" s="170"/>
      <c r="R928" s="170"/>
      <c r="S928" s="170"/>
      <c r="T928" s="170"/>
      <c r="U928" s="170"/>
      <c r="V928" s="170"/>
      <c r="W928" s="170"/>
      <c r="X928" s="131"/>
      <c r="Y928" s="108"/>
      <c r="AB928"/>
      <c r="AC928"/>
      <c r="AD928"/>
      <c r="AE928"/>
      <c r="AF928"/>
      <c r="AG928"/>
      <c r="AH928"/>
      <c r="AI928"/>
      <c r="AJ928"/>
      <c r="AK928"/>
    </row>
    <row r="929" spans="1:37" ht="13" x14ac:dyDescent="0.3">
      <c r="A929" s="131"/>
      <c r="B929" s="131"/>
      <c r="C929" s="131"/>
      <c r="D929" s="131"/>
      <c r="E929" s="131"/>
      <c r="F929" s="131"/>
      <c r="G929" s="131"/>
      <c r="H929" s="131"/>
      <c r="I929" s="131"/>
      <c r="J929" s="131"/>
      <c r="K929" s="131"/>
      <c r="L929" s="131"/>
      <c r="M929" s="131"/>
      <c r="N929" s="131"/>
      <c r="O929" s="131"/>
      <c r="P929" s="131"/>
      <c r="Q929" s="170"/>
      <c r="R929" s="170"/>
      <c r="S929" s="170"/>
      <c r="T929" s="170"/>
      <c r="U929" s="170"/>
      <c r="V929" s="170"/>
      <c r="W929" s="170"/>
      <c r="X929" s="131"/>
      <c r="Y929" s="108"/>
      <c r="AB929"/>
      <c r="AC929"/>
      <c r="AD929"/>
      <c r="AE929"/>
      <c r="AF929"/>
      <c r="AG929"/>
      <c r="AH929"/>
      <c r="AI929"/>
      <c r="AJ929"/>
      <c r="AK929"/>
    </row>
    <row r="930" spans="1:37" ht="13" x14ac:dyDescent="0.3">
      <c r="A930" s="131"/>
      <c r="B930" s="131"/>
      <c r="C930" s="131"/>
      <c r="D930" s="131"/>
      <c r="E930" s="131"/>
      <c r="F930" s="131"/>
      <c r="G930" s="131"/>
      <c r="H930" s="131"/>
      <c r="I930" s="131"/>
      <c r="J930" s="131"/>
      <c r="K930" s="131"/>
      <c r="L930" s="131"/>
      <c r="M930" s="131"/>
      <c r="N930" s="131"/>
      <c r="O930" s="131"/>
      <c r="P930" s="131"/>
      <c r="Q930" s="170"/>
      <c r="R930" s="170"/>
      <c r="S930" s="170"/>
      <c r="T930" s="170"/>
      <c r="U930" s="170"/>
      <c r="V930" s="170"/>
      <c r="W930" s="170"/>
      <c r="X930" s="131"/>
      <c r="Y930" s="108"/>
      <c r="AB930"/>
      <c r="AC930"/>
      <c r="AD930"/>
      <c r="AE930"/>
      <c r="AF930"/>
      <c r="AG930"/>
      <c r="AH930"/>
      <c r="AI930"/>
      <c r="AJ930"/>
      <c r="AK930"/>
    </row>
    <row r="931" spans="1:37" ht="13" x14ac:dyDescent="0.3">
      <c r="A931" s="131"/>
      <c r="B931" s="131"/>
      <c r="C931" s="131"/>
      <c r="D931" s="131"/>
      <c r="E931" s="131"/>
      <c r="F931" s="131"/>
      <c r="G931" s="131"/>
      <c r="H931" s="131"/>
      <c r="I931" s="131"/>
      <c r="J931" s="131"/>
      <c r="K931" s="131"/>
      <c r="L931" s="131"/>
      <c r="M931" s="131"/>
      <c r="N931" s="131"/>
      <c r="O931" s="131"/>
      <c r="P931" s="131"/>
      <c r="Q931" s="170"/>
      <c r="R931" s="170"/>
      <c r="S931" s="170"/>
      <c r="T931" s="170"/>
      <c r="U931" s="170"/>
      <c r="V931" s="170"/>
      <c r="W931" s="170"/>
      <c r="X931" s="131"/>
      <c r="Y931" s="108"/>
      <c r="AB931"/>
      <c r="AC931"/>
      <c r="AD931"/>
      <c r="AE931"/>
      <c r="AF931"/>
      <c r="AG931"/>
      <c r="AH931"/>
      <c r="AI931"/>
      <c r="AJ931"/>
      <c r="AK931"/>
    </row>
    <row r="932" spans="1:37" ht="13" x14ac:dyDescent="0.3">
      <c r="A932" s="131"/>
      <c r="B932" s="131"/>
      <c r="C932" s="131"/>
      <c r="D932" s="131"/>
      <c r="E932" s="131"/>
      <c r="F932" s="131"/>
      <c r="G932" s="131"/>
      <c r="H932" s="131"/>
      <c r="I932" s="131"/>
      <c r="J932" s="131"/>
      <c r="K932" s="131"/>
      <c r="L932" s="131"/>
      <c r="M932" s="131"/>
      <c r="N932" s="131"/>
      <c r="O932" s="131"/>
      <c r="P932" s="131"/>
      <c r="Q932" s="170"/>
      <c r="R932" s="170"/>
      <c r="S932" s="170"/>
      <c r="T932" s="170"/>
      <c r="U932" s="170"/>
      <c r="V932" s="170"/>
      <c r="W932" s="170"/>
      <c r="X932" s="131"/>
      <c r="Y932" s="108"/>
      <c r="AB932"/>
      <c r="AC932"/>
      <c r="AD932"/>
      <c r="AE932"/>
      <c r="AF932"/>
      <c r="AG932"/>
      <c r="AH932"/>
      <c r="AI932"/>
      <c r="AJ932"/>
      <c r="AK932"/>
    </row>
    <row r="933" spans="1:37" ht="13" x14ac:dyDescent="0.3">
      <c r="A933" s="131"/>
      <c r="B933" s="131"/>
      <c r="C933" s="131"/>
      <c r="D933" s="131"/>
      <c r="E933" s="131"/>
      <c r="F933" s="131"/>
      <c r="G933" s="131"/>
      <c r="H933" s="131"/>
      <c r="I933" s="131"/>
      <c r="J933" s="131"/>
      <c r="K933" s="131"/>
      <c r="L933" s="131"/>
      <c r="M933" s="131"/>
      <c r="N933" s="131"/>
      <c r="O933" s="131"/>
      <c r="P933" s="131"/>
      <c r="Q933" s="170"/>
      <c r="R933" s="170"/>
      <c r="S933" s="170"/>
      <c r="T933" s="170"/>
      <c r="U933" s="170"/>
      <c r="V933" s="170"/>
      <c r="W933" s="170"/>
      <c r="X933" s="131"/>
      <c r="Y933" s="108"/>
      <c r="AB933"/>
      <c r="AC933"/>
      <c r="AD933"/>
      <c r="AE933"/>
      <c r="AF933"/>
      <c r="AG933"/>
      <c r="AH933"/>
      <c r="AI933"/>
      <c r="AJ933"/>
      <c r="AK933"/>
    </row>
    <row r="934" spans="1:37" ht="13" x14ac:dyDescent="0.3">
      <c r="A934" s="131"/>
      <c r="B934" s="131"/>
      <c r="C934" s="131"/>
      <c r="D934" s="131"/>
      <c r="E934" s="131"/>
      <c r="F934" s="131"/>
      <c r="G934" s="131"/>
      <c r="H934" s="131"/>
      <c r="I934" s="131"/>
      <c r="J934" s="131"/>
      <c r="K934" s="131"/>
      <c r="L934" s="131"/>
      <c r="M934" s="131"/>
      <c r="N934" s="131"/>
      <c r="O934" s="131"/>
      <c r="P934" s="131"/>
      <c r="Q934" s="170"/>
      <c r="R934" s="170"/>
      <c r="S934" s="170"/>
      <c r="T934" s="170"/>
      <c r="U934" s="170"/>
      <c r="V934" s="170"/>
      <c r="W934" s="170"/>
      <c r="X934" s="131"/>
      <c r="Y934" s="108"/>
      <c r="AB934"/>
      <c r="AC934"/>
      <c r="AD934"/>
      <c r="AE934"/>
      <c r="AF934"/>
      <c r="AG934"/>
      <c r="AH934"/>
      <c r="AI934"/>
      <c r="AJ934"/>
      <c r="AK934"/>
    </row>
    <row r="935" spans="1:37" ht="13" x14ac:dyDescent="0.3">
      <c r="A935" s="131"/>
      <c r="B935" s="131"/>
      <c r="C935" s="131"/>
      <c r="D935" s="131"/>
      <c r="E935" s="131"/>
      <c r="F935" s="131"/>
      <c r="G935" s="131"/>
      <c r="H935" s="131"/>
      <c r="I935" s="131"/>
      <c r="J935" s="131"/>
      <c r="K935" s="131"/>
      <c r="L935" s="131"/>
      <c r="M935" s="131"/>
      <c r="N935" s="131"/>
      <c r="O935" s="131"/>
      <c r="P935" s="131"/>
      <c r="Q935" s="170"/>
      <c r="R935" s="170"/>
      <c r="S935" s="170"/>
      <c r="T935" s="170"/>
      <c r="U935" s="170"/>
      <c r="V935" s="170"/>
      <c r="W935" s="170"/>
      <c r="X935" s="131"/>
      <c r="Y935" s="108"/>
      <c r="AB935"/>
      <c r="AC935"/>
      <c r="AD935"/>
      <c r="AE935"/>
      <c r="AF935"/>
      <c r="AG935"/>
      <c r="AH935"/>
      <c r="AI935"/>
      <c r="AJ935"/>
      <c r="AK935"/>
    </row>
    <row r="936" spans="1:37" ht="13" x14ac:dyDescent="0.3">
      <c r="A936" s="131"/>
      <c r="B936" s="131"/>
      <c r="C936" s="131"/>
      <c r="D936" s="131"/>
      <c r="E936" s="131"/>
      <c r="F936" s="131"/>
      <c r="G936" s="131"/>
      <c r="H936" s="131"/>
      <c r="I936" s="131"/>
      <c r="J936" s="131"/>
      <c r="K936" s="131"/>
      <c r="L936" s="131"/>
      <c r="M936" s="131"/>
      <c r="N936" s="131"/>
      <c r="O936" s="131"/>
      <c r="P936" s="131"/>
      <c r="Q936" s="170"/>
      <c r="R936" s="170"/>
      <c r="S936" s="170"/>
      <c r="T936" s="170"/>
      <c r="U936" s="170"/>
      <c r="V936" s="170"/>
      <c r="W936" s="170"/>
      <c r="X936" s="131"/>
      <c r="Y936" s="108"/>
      <c r="AB936"/>
      <c r="AC936"/>
      <c r="AD936"/>
      <c r="AE936"/>
      <c r="AF936"/>
      <c r="AG936"/>
      <c r="AH936"/>
      <c r="AI936"/>
      <c r="AJ936"/>
      <c r="AK936"/>
    </row>
    <row r="937" spans="1:37" ht="13" x14ac:dyDescent="0.3">
      <c r="A937" s="131"/>
      <c r="B937" s="131"/>
      <c r="C937" s="131"/>
      <c r="D937" s="131"/>
      <c r="E937" s="131"/>
      <c r="F937" s="131"/>
      <c r="G937" s="131"/>
      <c r="H937" s="131"/>
      <c r="I937" s="131"/>
      <c r="J937" s="131"/>
      <c r="K937" s="131"/>
      <c r="L937" s="131"/>
      <c r="M937" s="131"/>
      <c r="N937" s="131"/>
      <c r="O937" s="131"/>
      <c r="P937" s="131"/>
      <c r="Q937" s="170"/>
      <c r="R937" s="170"/>
      <c r="S937" s="170"/>
      <c r="T937" s="170"/>
      <c r="U937" s="170"/>
      <c r="V937" s="170"/>
      <c r="W937" s="170"/>
      <c r="X937" s="131"/>
      <c r="Y937" s="108"/>
      <c r="AB937"/>
      <c r="AC937"/>
      <c r="AD937"/>
      <c r="AE937"/>
      <c r="AF937"/>
      <c r="AG937"/>
      <c r="AH937"/>
      <c r="AI937"/>
      <c r="AJ937"/>
      <c r="AK937"/>
    </row>
    <row r="938" spans="1:37" ht="13" x14ac:dyDescent="0.3">
      <c r="A938" s="131"/>
      <c r="B938" s="131"/>
      <c r="C938" s="131"/>
      <c r="D938" s="131"/>
      <c r="E938" s="131"/>
      <c r="F938" s="131"/>
      <c r="G938" s="131"/>
      <c r="H938" s="131"/>
      <c r="I938" s="131"/>
      <c r="J938" s="131"/>
      <c r="K938" s="131"/>
      <c r="L938" s="131"/>
      <c r="M938" s="131"/>
      <c r="N938" s="131"/>
      <c r="O938" s="131"/>
      <c r="P938" s="131"/>
      <c r="Q938" s="170"/>
      <c r="R938" s="170"/>
      <c r="S938" s="170"/>
      <c r="T938" s="170"/>
      <c r="U938" s="170"/>
      <c r="V938" s="170"/>
      <c r="W938" s="170"/>
      <c r="X938" s="131"/>
      <c r="Y938" s="108"/>
      <c r="AB938"/>
      <c r="AC938"/>
      <c r="AD938"/>
      <c r="AE938"/>
      <c r="AF938"/>
      <c r="AG938"/>
      <c r="AH938"/>
      <c r="AI938"/>
      <c r="AJ938"/>
      <c r="AK938"/>
    </row>
    <row r="939" spans="1:37" ht="13" x14ac:dyDescent="0.3">
      <c r="A939" s="131"/>
      <c r="B939" s="131"/>
      <c r="C939" s="131"/>
      <c r="D939" s="131"/>
      <c r="E939" s="131"/>
      <c r="F939" s="131"/>
      <c r="G939" s="131"/>
      <c r="H939" s="131"/>
      <c r="I939" s="131"/>
      <c r="J939" s="131"/>
      <c r="K939" s="131"/>
      <c r="L939" s="131"/>
      <c r="M939" s="131"/>
      <c r="N939" s="131"/>
      <c r="O939" s="131"/>
      <c r="P939" s="131"/>
      <c r="Q939" s="170"/>
      <c r="R939" s="170"/>
      <c r="S939" s="170"/>
      <c r="T939" s="170"/>
      <c r="U939" s="170"/>
      <c r="V939" s="170"/>
      <c r="W939" s="170"/>
      <c r="X939" s="131"/>
      <c r="Y939" s="108"/>
      <c r="AB939"/>
      <c r="AC939"/>
      <c r="AD939"/>
      <c r="AE939"/>
      <c r="AF939"/>
      <c r="AG939"/>
      <c r="AH939"/>
      <c r="AI939"/>
      <c r="AJ939"/>
      <c r="AK939"/>
    </row>
    <row r="940" spans="1:37" ht="13" x14ac:dyDescent="0.3">
      <c r="A940" s="131"/>
      <c r="B940" s="131"/>
      <c r="C940" s="131"/>
      <c r="D940" s="131"/>
      <c r="E940" s="131"/>
      <c r="F940" s="131"/>
      <c r="G940" s="131"/>
      <c r="H940" s="131"/>
      <c r="I940" s="131"/>
      <c r="J940" s="131"/>
      <c r="K940" s="131"/>
      <c r="L940" s="131"/>
      <c r="M940" s="131"/>
      <c r="N940" s="131"/>
      <c r="O940" s="131"/>
      <c r="P940" s="131"/>
      <c r="Q940" s="170"/>
      <c r="R940" s="170"/>
      <c r="S940" s="170"/>
      <c r="T940" s="170"/>
      <c r="U940" s="170"/>
      <c r="V940" s="170"/>
      <c r="W940" s="170"/>
      <c r="X940" s="131"/>
      <c r="Y940" s="108"/>
      <c r="AB940"/>
      <c r="AC940"/>
      <c r="AD940"/>
      <c r="AE940"/>
      <c r="AF940"/>
      <c r="AG940"/>
      <c r="AH940"/>
      <c r="AI940"/>
      <c r="AJ940"/>
      <c r="AK940"/>
    </row>
    <row r="941" spans="1:37" ht="13" x14ac:dyDescent="0.3">
      <c r="A941" s="131"/>
      <c r="B941" s="131"/>
      <c r="C941" s="131"/>
      <c r="D941" s="131"/>
      <c r="E941" s="131"/>
      <c r="F941" s="131"/>
      <c r="G941" s="131"/>
      <c r="H941" s="131"/>
      <c r="I941" s="131"/>
      <c r="J941" s="131"/>
      <c r="K941" s="131"/>
      <c r="L941" s="131"/>
      <c r="M941" s="131"/>
      <c r="N941" s="131"/>
      <c r="O941" s="131"/>
      <c r="P941" s="131"/>
      <c r="Q941" s="170"/>
      <c r="R941" s="170"/>
      <c r="S941" s="170"/>
      <c r="T941" s="170"/>
      <c r="U941" s="170"/>
      <c r="V941" s="170"/>
      <c r="W941" s="170"/>
      <c r="X941" s="131"/>
      <c r="Y941" s="108"/>
      <c r="AB941"/>
      <c r="AC941"/>
      <c r="AD941"/>
      <c r="AE941"/>
      <c r="AF941"/>
      <c r="AG941"/>
      <c r="AH941"/>
      <c r="AI941"/>
      <c r="AJ941"/>
      <c r="AK941"/>
    </row>
    <row r="942" spans="1:37" ht="13" x14ac:dyDescent="0.3">
      <c r="A942" s="131"/>
      <c r="B942" s="131"/>
      <c r="C942" s="131"/>
      <c r="D942" s="131"/>
      <c r="E942" s="131"/>
      <c r="F942" s="131"/>
      <c r="G942" s="131"/>
      <c r="H942" s="131"/>
      <c r="I942" s="131"/>
      <c r="J942" s="131"/>
      <c r="K942" s="131"/>
      <c r="L942" s="131"/>
      <c r="M942" s="131"/>
      <c r="N942" s="131"/>
      <c r="O942" s="131"/>
      <c r="P942" s="131"/>
      <c r="Q942" s="170"/>
      <c r="R942" s="170"/>
      <c r="S942" s="170"/>
      <c r="T942" s="170"/>
      <c r="U942" s="170"/>
      <c r="V942" s="170"/>
      <c r="W942" s="170"/>
      <c r="X942" s="131"/>
      <c r="Y942" s="108"/>
      <c r="AB942"/>
      <c r="AC942"/>
      <c r="AD942"/>
      <c r="AE942"/>
      <c r="AF942"/>
      <c r="AG942"/>
      <c r="AH942"/>
      <c r="AI942"/>
      <c r="AJ942"/>
      <c r="AK942"/>
    </row>
    <row r="943" spans="1:37" ht="13" x14ac:dyDescent="0.3">
      <c r="A943" s="131"/>
      <c r="B943" s="131"/>
      <c r="C943" s="131"/>
      <c r="D943" s="131"/>
      <c r="E943" s="131"/>
      <c r="F943" s="131"/>
      <c r="G943" s="131"/>
      <c r="H943" s="131"/>
      <c r="I943" s="131"/>
      <c r="J943" s="131"/>
      <c r="K943" s="131"/>
      <c r="L943" s="131"/>
      <c r="M943" s="131"/>
      <c r="N943" s="131"/>
      <c r="O943" s="131"/>
      <c r="P943" s="131"/>
      <c r="Q943" s="170"/>
      <c r="R943" s="170"/>
      <c r="S943" s="170"/>
      <c r="T943" s="170"/>
      <c r="U943" s="170"/>
      <c r="V943" s="170"/>
      <c r="W943" s="170"/>
      <c r="X943" s="131"/>
      <c r="Y943" s="108"/>
      <c r="AB943"/>
      <c r="AC943"/>
      <c r="AD943"/>
      <c r="AE943"/>
      <c r="AF943"/>
      <c r="AG943"/>
      <c r="AH943"/>
      <c r="AI943"/>
      <c r="AJ943"/>
      <c r="AK943"/>
    </row>
    <row r="944" spans="1:37" ht="13" x14ac:dyDescent="0.3">
      <c r="A944" s="131"/>
      <c r="B944" s="131"/>
      <c r="C944" s="131"/>
      <c r="D944" s="131"/>
      <c r="E944" s="131"/>
      <c r="F944" s="131"/>
      <c r="G944" s="131"/>
      <c r="H944" s="131"/>
      <c r="I944" s="131"/>
      <c r="J944" s="131"/>
      <c r="K944" s="131"/>
      <c r="L944" s="131"/>
      <c r="M944" s="131"/>
      <c r="N944" s="131"/>
      <c r="O944" s="131"/>
      <c r="P944" s="131"/>
      <c r="Q944" s="170"/>
      <c r="R944" s="170"/>
      <c r="S944" s="170"/>
      <c r="T944" s="170"/>
      <c r="U944" s="170"/>
      <c r="V944" s="170"/>
      <c r="W944" s="170"/>
      <c r="X944" s="131"/>
      <c r="Y944" s="108"/>
      <c r="AB944"/>
      <c r="AC944"/>
      <c r="AD944"/>
      <c r="AE944"/>
      <c r="AF944"/>
      <c r="AG944"/>
      <c r="AH944"/>
      <c r="AI944"/>
      <c r="AJ944"/>
      <c r="AK944"/>
    </row>
    <row r="945" spans="1:37" ht="13" x14ac:dyDescent="0.3">
      <c r="A945" s="131"/>
      <c r="B945" s="131"/>
      <c r="C945" s="131"/>
      <c r="D945" s="131"/>
      <c r="E945" s="131"/>
      <c r="F945" s="131"/>
      <c r="G945" s="131"/>
      <c r="H945" s="131"/>
      <c r="I945" s="131"/>
      <c r="J945" s="131"/>
      <c r="K945" s="131"/>
      <c r="L945" s="131"/>
      <c r="M945" s="131"/>
      <c r="N945" s="131"/>
      <c r="O945" s="131"/>
      <c r="P945" s="131"/>
      <c r="Q945" s="170"/>
      <c r="R945" s="170"/>
      <c r="S945" s="170"/>
      <c r="T945" s="170"/>
      <c r="U945" s="170"/>
      <c r="V945" s="170"/>
      <c r="W945" s="170"/>
      <c r="X945" s="131"/>
      <c r="Y945" s="108"/>
      <c r="AB945"/>
      <c r="AC945"/>
      <c r="AD945"/>
      <c r="AE945"/>
      <c r="AF945"/>
      <c r="AG945"/>
      <c r="AH945"/>
      <c r="AI945"/>
      <c r="AJ945"/>
      <c r="AK945"/>
    </row>
    <row r="946" spans="1:37" ht="13" x14ac:dyDescent="0.3">
      <c r="A946" s="131"/>
      <c r="B946" s="131"/>
      <c r="C946" s="131"/>
      <c r="D946" s="131"/>
      <c r="E946" s="131"/>
      <c r="F946" s="131"/>
      <c r="G946" s="131"/>
      <c r="H946" s="131"/>
      <c r="I946" s="131"/>
      <c r="J946" s="131"/>
      <c r="K946" s="131"/>
      <c r="L946" s="131"/>
      <c r="M946" s="131"/>
      <c r="N946" s="131"/>
      <c r="O946" s="131"/>
      <c r="P946" s="131"/>
      <c r="Q946" s="170"/>
      <c r="R946" s="170"/>
      <c r="S946" s="170"/>
      <c r="T946" s="170"/>
      <c r="U946" s="170"/>
      <c r="V946" s="170"/>
      <c r="W946" s="170"/>
      <c r="X946" s="131"/>
      <c r="Y946" s="108"/>
      <c r="AB946"/>
      <c r="AC946"/>
      <c r="AD946"/>
      <c r="AE946"/>
      <c r="AF946"/>
      <c r="AG946"/>
      <c r="AH946"/>
      <c r="AI946"/>
      <c r="AJ946"/>
      <c r="AK946"/>
    </row>
    <row r="947" spans="1:37" ht="13" x14ac:dyDescent="0.3">
      <c r="A947" s="131"/>
      <c r="B947" s="131"/>
      <c r="C947" s="131"/>
      <c r="D947" s="131"/>
      <c r="E947" s="131"/>
      <c r="F947" s="131"/>
      <c r="G947" s="131"/>
      <c r="H947" s="131"/>
      <c r="I947" s="131"/>
      <c r="J947" s="131"/>
      <c r="K947" s="131"/>
      <c r="L947" s="131"/>
      <c r="M947" s="131"/>
      <c r="N947" s="131"/>
      <c r="O947" s="131"/>
      <c r="P947" s="131"/>
      <c r="Q947" s="170"/>
      <c r="R947" s="170"/>
      <c r="S947" s="170"/>
      <c r="T947" s="170"/>
      <c r="U947" s="170"/>
      <c r="V947" s="170"/>
      <c r="W947" s="170"/>
      <c r="X947" s="131"/>
      <c r="Y947" s="108"/>
      <c r="AB947"/>
      <c r="AC947"/>
      <c r="AD947"/>
      <c r="AE947"/>
      <c r="AF947"/>
      <c r="AG947"/>
      <c r="AH947"/>
      <c r="AI947"/>
      <c r="AJ947"/>
      <c r="AK947"/>
    </row>
    <row r="948" spans="1:37" ht="13" x14ac:dyDescent="0.3">
      <c r="A948" s="131"/>
      <c r="B948" s="131"/>
      <c r="C948" s="131"/>
      <c r="D948" s="131"/>
      <c r="E948" s="131"/>
      <c r="F948" s="131"/>
      <c r="G948" s="131"/>
      <c r="H948" s="131"/>
      <c r="I948" s="131"/>
      <c r="J948" s="131"/>
      <c r="K948" s="131"/>
      <c r="L948" s="131"/>
      <c r="M948" s="131"/>
      <c r="N948" s="131"/>
      <c r="O948" s="131"/>
      <c r="P948" s="131"/>
      <c r="Q948" s="170"/>
      <c r="R948" s="170"/>
      <c r="S948" s="170"/>
      <c r="T948" s="170"/>
      <c r="U948" s="170"/>
      <c r="V948" s="170"/>
      <c r="W948" s="170"/>
      <c r="X948" s="131"/>
      <c r="Y948" s="108"/>
      <c r="AB948"/>
      <c r="AC948"/>
      <c r="AD948"/>
      <c r="AE948"/>
      <c r="AF948"/>
      <c r="AG948"/>
      <c r="AH948"/>
      <c r="AI948"/>
      <c r="AJ948"/>
      <c r="AK948"/>
    </row>
    <row r="949" spans="1:37" ht="13" x14ac:dyDescent="0.3">
      <c r="A949" s="131"/>
      <c r="B949" s="131"/>
      <c r="C949" s="131"/>
      <c r="D949" s="131"/>
      <c r="E949" s="131"/>
      <c r="F949" s="131"/>
      <c r="G949" s="131"/>
      <c r="H949" s="131"/>
      <c r="I949" s="131"/>
      <c r="J949" s="131"/>
      <c r="K949" s="131"/>
      <c r="L949" s="131"/>
      <c r="M949" s="131"/>
      <c r="N949" s="131"/>
      <c r="O949" s="131"/>
      <c r="P949" s="131"/>
      <c r="Q949" s="170"/>
      <c r="R949" s="170"/>
      <c r="S949" s="170"/>
      <c r="T949" s="170"/>
      <c r="U949" s="170"/>
      <c r="V949" s="170"/>
      <c r="W949" s="170"/>
      <c r="X949" s="131"/>
      <c r="Y949" s="108"/>
      <c r="AB949"/>
      <c r="AC949"/>
      <c r="AD949"/>
      <c r="AE949"/>
      <c r="AF949"/>
      <c r="AG949"/>
      <c r="AH949"/>
      <c r="AI949"/>
      <c r="AJ949"/>
      <c r="AK949"/>
    </row>
    <row r="950" spans="1:37" ht="13" x14ac:dyDescent="0.3">
      <c r="A950" s="131"/>
      <c r="B950" s="131"/>
      <c r="C950" s="131"/>
      <c r="D950" s="131"/>
      <c r="E950" s="131"/>
      <c r="F950" s="131"/>
      <c r="G950" s="131"/>
      <c r="H950" s="131"/>
      <c r="I950" s="131"/>
      <c r="J950" s="131"/>
      <c r="K950" s="131"/>
      <c r="L950" s="131"/>
      <c r="M950" s="131"/>
      <c r="N950" s="131"/>
      <c r="O950" s="131"/>
      <c r="P950" s="131"/>
      <c r="Q950" s="170"/>
      <c r="R950" s="170"/>
      <c r="S950" s="170"/>
      <c r="T950" s="170"/>
      <c r="U950" s="170"/>
      <c r="V950" s="170"/>
      <c r="W950" s="170"/>
      <c r="X950" s="131"/>
      <c r="Y950" s="108"/>
      <c r="AB950"/>
      <c r="AC950"/>
      <c r="AD950"/>
      <c r="AE950"/>
      <c r="AF950"/>
      <c r="AG950"/>
      <c r="AH950"/>
      <c r="AI950"/>
      <c r="AJ950"/>
      <c r="AK950"/>
    </row>
    <row r="951" spans="1:37" ht="13" x14ac:dyDescent="0.3">
      <c r="A951" s="131"/>
      <c r="B951" s="131"/>
      <c r="C951" s="131"/>
      <c r="D951" s="131"/>
      <c r="E951" s="131"/>
      <c r="F951" s="131"/>
      <c r="G951" s="131"/>
      <c r="H951" s="131"/>
      <c r="I951" s="131"/>
      <c r="J951" s="131"/>
      <c r="K951" s="131"/>
      <c r="L951" s="131"/>
      <c r="M951" s="131"/>
      <c r="N951" s="131"/>
      <c r="O951" s="131"/>
      <c r="P951" s="131"/>
      <c r="Q951" s="170"/>
      <c r="R951" s="170"/>
      <c r="S951" s="170"/>
      <c r="T951" s="170"/>
      <c r="U951" s="170"/>
      <c r="V951" s="170"/>
      <c r="W951" s="170"/>
      <c r="X951" s="131"/>
      <c r="Y951" s="108"/>
      <c r="AB951"/>
      <c r="AC951"/>
      <c r="AD951"/>
      <c r="AE951"/>
      <c r="AF951"/>
      <c r="AG951"/>
      <c r="AH951"/>
      <c r="AI951"/>
      <c r="AJ951"/>
      <c r="AK951"/>
    </row>
    <row r="952" spans="1:37" ht="13" x14ac:dyDescent="0.3">
      <c r="A952" s="131"/>
      <c r="B952" s="131"/>
      <c r="C952" s="131"/>
      <c r="D952" s="131"/>
      <c r="E952" s="131"/>
      <c r="F952" s="131"/>
      <c r="G952" s="131"/>
      <c r="H952" s="131"/>
      <c r="I952" s="131"/>
      <c r="J952" s="131"/>
      <c r="K952" s="131"/>
      <c r="L952" s="131"/>
      <c r="M952" s="131"/>
      <c r="N952" s="131"/>
      <c r="O952" s="131"/>
      <c r="P952" s="131"/>
      <c r="Q952" s="170"/>
      <c r="R952" s="170"/>
      <c r="S952" s="170"/>
      <c r="T952" s="170"/>
      <c r="U952" s="170"/>
      <c r="V952" s="170"/>
      <c r="W952" s="170"/>
      <c r="X952" s="131"/>
      <c r="Y952" s="108"/>
      <c r="AB952"/>
      <c r="AC952"/>
      <c r="AD952"/>
      <c r="AE952"/>
      <c r="AF952"/>
      <c r="AG952"/>
      <c r="AH952"/>
      <c r="AI952"/>
      <c r="AJ952"/>
      <c r="AK952"/>
    </row>
    <row r="953" spans="1:37" ht="13" x14ac:dyDescent="0.3">
      <c r="A953" s="131"/>
      <c r="B953" s="131"/>
      <c r="C953" s="131"/>
      <c r="D953" s="131"/>
      <c r="E953" s="131"/>
      <c r="F953" s="131"/>
      <c r="G953" s="131"/>
      <c r="H953" s="131"/>
      <c r="I953" s="131"/>
      <c r="J953" s="131"/>
      <c r="K953" s="131"/>
      <c r="L953" s="131"/>
      <c r="M953" s="131"/>
      <c r="N953" s="131"/>
      <c r="O953" s="131"/>
      <c r="P953" s="131"/>
      <c r="Q953" s="170"/>
      <c r="R953" s="170"/>
      <c r="S953" s="170"/>
      <c r="T953" s="170"/>
      <c r="U953" s="170"/>
      <c r="V953" s="170"/>
      <c r="W953" s="170"/>
      <c r="X953" s="131"/>
      <c r="Y953" s="108"/>
      <c r="AB953"/>
      <c r="AC953"/>
      <c r="AD953"/>
      <c r="AE953"/>
      <c r="AF953"/>
      <c r="AG953"/>
      <c r="AH953"/>
      <c r="AI953"/>
      <c r="AJ953"/>
      <c r="AK953"/>
    </row>
    <row r="954" spans="1:37" ht="13" x14ac:dyDescent="0.3">
      <c r="A954" s="131"/>
      <c r="B954" s="131"/>
      <c r="C954" s="131"/>
      <c r="D954" s="131"/>
      <c r="E954" s="131"/>
      <c r="F954" s="131"/>
      <c r="G954" s="131"/>
      <c r="H954" s="131"/>
      <c r="I954" s="131"/>
      <c r="J954" s="131"/>
      <c r="K954" s="131"/>
      <c r="L954" s="131"/>
      <c r="M954" s="131"/>
      <c r="N954" s="131"/>
      <c r="O954" s="131"/>
      <c r="P954" s="131"/>
      <c r="Q954" s="170"/>
      <c r="R954" s="170"/>
      <c r="S954" s="170"/>
      <c r="T954" s="170"/>
      <c r="U954" s="170"/>
      <c r="V954" s="170"/>
      <c r="W954" s="170"/>
      <c r="X954" s="131"/>
      <c r="Y954" s="108"/>
      <c r="AB954"/>
      <c r="AC954"/>
      <c r="AD954"/>
      <c r="AE954"/>
      <c r="AF954"/>
      <c r="AG954"/>
      <c r="AH954"/>
      <c r="AI954"/>
      <c r="AJ954"/>
      <c r="AK954"/>
    </row>
    <row r="955" spans="1:37" ht="13" x14ac:dyDescent="0.3">
      <c r="A955" s="131"/>
      <c r="B955" s="131"/>
      <c r="C955" s="131"/>
      <c r="D955" s="131"/>
      <c r="E955" s="131"/>
      <c r="F955" s="131"/>
      <c r="G955" s="131"/>
      <c r="H955" s="131"/>
      <c r="I955" s="131"/>
      <c r="J955" s="131"/>
      <c r="K955" s="131"/>
      <c r="L955" s="131"/>
      <c r="M955" s="131"/>
      <c r="N955" s="131"/>
      <c r="O955" s="131"/>
      <c r="P955" s="131"/>
      <c r="Q955" s="170"/>
      <c r="R955" s="170"/>
      <c r="S955" s="170"/>
      <c r="T955" s="170"/>
      <c r="U955" s="170"/>
      <c r="V955" s="170"/>
      <c r="W955" s="170"/>
      <c r="X955" s="131"/>
      <c r="Y955" s="108"/>
      <c r="AB955"/>
      <c r="AC955"/>
      <c r="AD955"/>
      <c r="AE955"/>
      <c r="AF955"/>
      <c r="AG955"/>
      <c r="AH955"/>
      <c r="AI955"/>
      <c r="AJ955"/>
      <c r="AK955"/>
    </row>
    <row r="956" spans="1:37" ht="13" x14ac:dyDescent="0.3">
      <c r="A956" s="131"/>
      <c r="B956" s="131"/>
      <c r="C956" s="131"/>
      <c r="D956" s="131"/>
      <c r="E956" s="131"/>
      <c r="F956" s="131"/>
      <c r="G956" s="131"/>
      <c r="H956" s="131"/>
      <c r="I956" s="131"/>
      <c r="J956" s="131"/>
      <c r="K956" s="131"/>
      <c r="L956" s="131"/>
      <c r="M956" s="131"/>
      <c r="N956" s="131"/>
      <c r="O956" s="131"/>
      <c r="P956" s="131"/>
      <c r="Q956" s="170"/>
      <c r="R956" s="170"/>
      <c r="S956" s="170"/>
      <c r="T956" s="170"/>
      <c r="U956" s="170"/>
      <c r="V956" s="170"/>
      <c r="W956" s="170"/>
      <c r="X956" s="131"/>
      <c r="Y956" s="108"/>
      <c r="AB956"/>
      <c r="AC956"/>
      <c r="AD956"/>
      <c r="AE956"/>
      <c r="AF956"/>
      <c r="AG956"/>
      <c r="AH956"/>
      <c r="AI956"/>
      <c r="AJ956"/>
      <c r="AK956"/>
    </row>
    <row r="957" spans="1:37" ht="13" x14ac:dyDescent="0.3">
      <c r="A957" s="131"/>
      <c r="B957" s="131"/>
      <c r="C957" s="131"/>
      <c r="D957" s="131"/>
      <c r="E957" s="131"/>
      <c r="F957" s="131"/>
      <c r="G957" s="131"/>
      <c r="H957" s="131"/>
      <c r="I957" s="131"/>
      <c r="J957" s="131"/>
      <c r="K957" s="131"/>
      <c r="L957" s="131"/>
      <c r="M957" s="131"/>
      <c r="N957" s="131"/>
      <c r="O957" s="131"/>
      <c r="P957" s="131"/>
      <c r="Q957" s="170"/>
      <c r="R957" s="170"/>
      <c r="S957" s="170"/>
      <c r="T957" s="170"/>
      <c r="U957" s="170"/>
      <c r="V957" s="170"/>
      <c r="W957" s="170"/>
      <c r="X957" s="131"/>
      <c r="Y957" s="108"/>
      <c r="AB957"/>
      <c r="AC957"/>
      <c r="AD957"/>
      <c r="AE957"/>
      <c r="AF957"/>
      <c r="AG957"/>
      <c r="AH957"/>
      <c r="AI957"/>
      <c r="AJ957"/>
      <c r="AK957"/>
    </row>
    <row r="958" spans="1:37" ht="13" x14ac:dyDescent="0.3">
      <c r="A958" s="131"/>
      <c r="B958" s="131"/>
      <c r="C958" s="131"/>
      <c r="D958" s="131"/>
      <c r="E958" s="131"/>
      <c r="F958" s="131"/>
      <c r="G958" s="131"/>
      <c r="H958" s="131"/>
      <c r="I958" s="131"/>
      <c r="J958" s="131"/>
      <c r="K958" s="131"/>
      <c r="L958" s="131"/>
      <c r="M958" s="131"/>
      <c r="N958" s="131"/>
      <c r="O958" s="131"/>
      <c r="P958" s="131"/>
      <c r="Q958" s="170"/>
      <c r="R958" s="170"/>
      <c r="S958" s="170"/>
      <c r="T958" s="170"/>
      <c r="U958" s="170"/>
      <c r="V958" s="170"/>
      <c r="W958" s="170"/>
      <c r="X958" s="131"/>
      <c r="Y958" s="108"/>
      <c r="AB958"/>
      <c r="AC958"/>
      <c r="AD958"/>
      <c r="AE958"/>
      <c r="AF958"/>
      <c r="AG958"/>
      <c r="AH958"/>
      <c r="AI958"/>
      <c r="AJ958"/>
      <c r="AK958"/>
    </row>
    <row r="959" spans="1:37" ht="13" x14ac:dyDescent="0.3">
      <c r="A959" s="131"/>
      <c r="B959" s="131"/>
      <c r="C959" s="131"/>
      <c r="D959" s="131"/>
      <c r="E959" s="131"/>
      <c r="F959" s="131"/>
      <c r="G959" s="131"/>
      <c r="H959" s="131"/>
      <c r="I959" s="131"/>
      <c r="J959" s="131"/>
      <c r="K959" s="131"/>
      <c r="L959" s="131"/>
      <c r="M959" s="131"/>
      <c r="N959" s="131"/>
      <c r="O959" s="131"/>
      <c r="P959" s="131"/>
      <c r="Q959" s="170"/>
      <c r="R959" s="170"/>
      <c r="S959" s="170"/>
      <c r="T959" s="170"/>
      <c r="U959" s="170"/>
      <c r="V959" s="170"/>
      <c r="W959" s="170"/>
      <c r="X959" s="131"/>
      <c r="Y959" s="108"/>
      <c r="AB959"/>
      <c r="AC959"/>
      <c r="AD959"/>
      <c r="AE959"/>
      <c r="AF959"/>
      <c r="AG959"/>
      <c r="AH959"/>
      <c r="AI959"/>
      <c r="AJ959"/>
      <c r="AK959"/>
    </row>
    <row r="960" spans="1:37" ht="13" x14ac:dyDescent="0.3">
      <c r="A960" s="131"/>
      <c r="B960" s="131"/>
      <c r="C960" s="131"/>
      <c r="D960" s="131"/>
      <c r="E960" s="131"/>
      <c r="F960" s="131"/>
      <c r="G960" s="131"/>
      <c r="H960" s="131"/>
      <c r="I960" s="131"/>
      <c r="J960" s="131"/>
      <c r="K960" s="131"/>
      <c r="L960" s="131"/>
      <c r="M960" s="131"/>
      <c r="N960" s="131"/>
      <c r="O960" s="131"/>
      <c r="P960" s="131"/>
      <c r="Q960" s="170"/>
      <c r="R960" s="170"/>
      <c r="S960" s="170"/>
      <c r="T960" s="170"/>
      <c r="U960" s="170"/>
      <c r="V960" s="170"/>
      <c r="W960" s="170"/>
      <c r="X960" s="131"/>
      <c r="Y960" s="108"/>
      <c r="AB960"/>
      <c r="AC960"/>
      <c r="AD960"/>
      <c r="AE960"/>
      <c r="AF960"/>
      <c r="AG960"/>
      <c r="AH960"/>
      <c r="AI960"/>
      <c r="AJ960"/>
      <c r="AK960"/>
    </row>
    <row r="961" spans="1:37" ht="13" x14ac:dyDescent="0.3">
      <c r="A961" s="131"/>
      <c r="B961" s="131"/>
      <c r="C961" s="131"/>
      <c r="D961" s="131"/>
      <c r="E961" s="131"/>
      <c r="F961" s="131"/>
      <c r="G961" s="131"/>
      <c r="H961" s="131"/>
      <c r="I961" s="131"/>
      <c r="J961" s="131"/>
      <c r="K961" s="131"/>
      <c r="L961" s="131"/>
      <c r="M961" s="131"/>
      <c r="N961" s="131"/>
      <c r="O961" s="131"/>
      <c r="P961" s="131"/>
      <c r="Q961" s="170"/>
      <c r="R961" s="170"/>
      <c r="S961" s="170"/>
      <c r="T961" s="170"/>
      <c r="U961" s="170"/>
      <c r="V961" s="170"/>
      <c r="W961" s="170"/>
      <c r="X961" s="131"/>
      <c r="Y961" s="108"/>
      <c r="AB961"/>
      <c r="AC961"/>
      <c r="AD961"/>
      <c r="AE961"/>
      <c r="AF961"/>
      <c r="AG961"/>
      <c r="AH961"/>
      <c r="AI961"/>
      <c r="AJ961"/>
      <c r="AK961"/>
    </row>
    <row r="962" spans="1:37" ht="13" x14ac:dyDescent="0.3">
      <c r="A962" s="131"/>
      <c r="B962" s="131"/>
      <c r="C962" s="131"/>
      <c r="D962" s="131"/>
      <c r="E962" s="131"/>
      <c r="F962" s="131"/>
      <c r="G962" s="131"/>
      <c r="H962" s="131"/>
      <c r="I962" s="131"/>
      <c r="J962" s="131"/>
      <c r="K962" s="131"/>
      <c r="L962" s="131"/>
      <c r="M962" s="131"/>
      <c r="N962" s="131"/>
      <c r="O962" s="131"/>
      <c r="P962" s="131"/>
      <c r="Q962" s="170"/>
      <c r="R962" s="170"/>
      <c r="S962" s="170"/>
      <c r="T962" s="170"/>
      <c r="U962" s="170"/>
      <c r="V962" s="170"/>
      <c r="W962" s="170"/>
      <c r="X962" s="131"/>
      <c r="Y962" s="108"/>
      <c r="AB962"/>
      <c r="AC962"/>
      <c r="AD962"/>
      <c r="AE962"/>
      <c r="AF962"/>
      <c r="AG962"/>
      <c r="AH962"/>
      <c r="AI962"/>
      <c r="AJ962"/>
      <c r="AK962"/>
    </row>
    <row r="963" spans="1:37" ht="13" x14ac:dyDescent="0.3">
      <c r="A963" s="131"/>
      <c r="B963" s="131"/>
      <c r="C963" s="131"/>
      <c r="D963" s="131"/>
      <c r="E963" s="131"/>
      <c r="F963" s="131"/>
      <c r="G963" s="131"/>
      <c r="H963" s="131"/>
      <c r="I963" s="131"/>
      <c r="J963" s="131"/>
      <c r="K963" s="131"/>
      <c r="L963" s="131"/>
      <c r="M963" s="131"/>
      <c r="N963" s="131"/>
      <c r="O963" s="131"/>
      <c r="P963" s="131"/>
      <c r="Q963" s="170"/>
      <c r="R963" s="170"/>
      <c r="S963" s="170"/>
      <c r="T963" s="170"/>
      <c r="U963" s="170"/>
      <c r="V963" s="170"/>
      <c r="W963" s="170"/>
      <c r="X963" s="131"/>
      <c r="Y963" s="108"/>
      <c r="AB963"/>
      <c r="AC963"/>
      <c r="AD963"/>
      <c r="AE963"/>
      <c r="AF963"/>
      <c r="AG963"/>
      <c r="AH963"/>
      <c r="AI963"/>
      <c r="AJ963"/>
      <c r="AK963"/>
    </row>
    <row r="964" spans="1:37" ht="13" x14ac:dyDescent="0.3">
      <c r="A964" s="131"/>
      <c r="B964" s="131"/>
      <c r="C964" s="131"/>
      <c r="D964" s="131"/>
      <c r="E964" s="131"/>
      <c r="F964" s="131"/>
      <c r="G964" s="131"/>
      <c r="H964" s="131"/>
      <c r="I964" s="131"/>
      <c r="J964" s="131"/>
      <c r="K964" s="131"/>
      <c r="L964" s="131"/>
      <c r="M964" s="131"/>
      <c r="N964" s="131"/>
      <c r="O964" s="131"/>
      <c r="P964" s="131"/>
      <c r="Q964" s="170"/>
      <c r="R964" s="170"/>
      <c r="S964" s="170"/>
      <c r="T964" s="170"/>
      <c r="U964" s="170"/>
      <c r="V964" s="170"/>
      <c r="W964" s="170"/>
      <c r="X964" s="131"/>
      <c r="Y964" s="108"/>
      <c r="AB964"/>
      <c r="AC964"/>
      <c r="AD964"/>
      <c r="AE964"/>
      <c r="AF964"/>
      <c r="AG964"/>
      <c r="AH964"/>
      <c r="AI964"/>
      <c r="AJ964"/>
      <c r="AK964"/>
    </row>
    <row r="965" spans="1:37" ht="13" x14ac:dyDescent="0.3">
      <c r="A965" s="131"/>
      <c r="B965" s="131"/>
      <c r="C965" s="131"/>
      <c r="D965" s="131"/>
      <c r="E965" s="131"/>
      <c r="F965" s="131"/>
      <c r="G965" s="131"/>
      <c r="H965" s="131"/>
      <c r="I965" s="131"/>
      <c r="J965" s="131"/>
      <c r="K965" s="131"/>
      <c r="L965" s="131"/>
      <c r="M965" s="131"/>
      <c r="N965" s="131"/>
      <c r="O965" s="131"/>
      <c r="P965" s="131"/>
      <c r="Q965" s="170"/>
      <c r="R965" s="170"/>
      <c r="S965" s="170"/>
      <c r="T965" s="170"/>
      <c r="U965" s="170"/>
      <c r="V965" s="170"/>
      <c r="W965" s="170"/>
      <c r="X965" s="131"/>
      <c r="Y965" s="108"/>
      <c r="AB965"/>
      <c r="AC965"/>
      <c r="AD965"/>
      <c r="AE965"/>
      <c r="AF965"/>
      <c r="AG965"/>
      <c r="AH965"/>
      <c r="AI965"/>
      <c r="AJ965"/>
      <c r="AK965"/>
    </row>
    <row r="966" spans="1:37" ht="13" x14ac:dyDescent="0.3">
      <c r="A966" s="131"/>
      <c r="B966" s="131"/>
      <c r="C966" s="131"/>
      <c r="D966" s="131"/>
      <c r="E966" s="131"/>
      <c r="F966" s="131"/>
      <c r="G966" s="131"/>
      <c r="H966" s="131"/>
      <c r="I966" s="131"/>
      <c r="J966" s="131"/>
      <c r="K966" s="131"/>
      <c r="L966" s="131"/>
      <c r="M966" s="131"/>
      <c r="N966" s="131"/>
      <c r="O966" s="131"/>
      <c r="P966" s="131"/>
      <c r="Q966" s="170"/>
      <c r="R966" s="170"/>
      <c r="S966" s="170"/>
      <c r="T966" s="170"/>
      <c r="U966" s="170"/>
      <c r="V966" s="170"/>
      <c r="W966" s="170"/>
      <c r="X966" s="131"/>
      <c r="Y966" s="108"/>
      <c r="AB966"/>
      <c r="AC966"/>
      <c r="AD966"/>
      <c r="AE966"/>
      <c r="AF966"/>
      <c r="AG966"/>
      <c r="AH966"/>
      <c r="AI966"/>
      <c r="AJ966"/>
      <c r="AK966"/>
    </row>
    <row r="967" spans="1:37" ht="13" x14ac:dyDescent="0.3">
      <c r="A967" s="131"/>
      <c r="B967" s="131"/>
      <c r="C967" s="131"/>
      <c r="D967" s="131"/>
      <c r="E967" s="131"/>
      <c r="F967" s="131"/>
      <c r="G967" s="131"/>
      <c r="H967" s="131"/>
      <c r="I967" s="131"/>
      <c r="J967" s="131"/>
      <c r="K967" s="131"/>
      <c r="L967" s="131"/>
      <c r="M967" s="131"/>
      <c r="N967" s="131"/>
      <c r="O967" s="131"/>
      <c r="P967" s="131"/>
      <c r="Q967" s="170"/>
      <c r="R967" s="170"/>
      <c r="S967" s="170"/>
      <c r="T967" s="170"/>
      <c r="U967" s="170"/>
      <c r="V967" s="170"/>
      <c r="W967" s="170"/>
      <c r="X967" s="131"/>
      <c r="Y967" s="108"/>
      <c r="AB967"/>
      <c r="AC967"/>
      <c r="AD967"/>
      <c r="AE967"/>
      <c r="AF967"/>
      <c r="AG967"/>
      <c r="AH967"/>
      <c r="AI967"/>
      <c r="AJ967"/>
      <c r="AK967"/>
    </row>
    <row r="968" spans="1:37" ht="13" x14ac:dyDescent="0.3">
      <c r="A968" s="131"/>
      <c r="B968" s="131"/>
      <c r="C968" s="131"/>
      <c r="D968" s="131"/>
      <c r="E968" s="131"/>
      <c r="F968" s="131"/>
      <c r="G968" s="131"/>
      <c r="H968" s="131"/>
      <c r="I968" s="131"/>
      <c r="J968" s="131"/>
      <c r="K968" s="131"/>
      <c r="L968" s="131"/>
      <c r="M968" s="131"/>
      <c r="N968" s="131"/>
      <c r="O968" s="131"/>
      <c r="P968" s="131"/>
      <c r="Q968" s="170"/>
      <c r="R968" s="170"/>
      <c r="S968" s="170"/>
      <c r="T968" s="170"/>
      <c r="U968" s="170"/>
      <c r="V968" s="170"/>
      <c r="W968" s="170"/>
      <c r="X968" s="131"/>
      <c r="Y968" s="108"/>
      <c r="AB968"/>
      <c r="AC968"/>
      <c r="AD968"/>
      <c r="AE968"/>
      <c r="AF968"/>
      <c r="AG968"/>
      <c r="AH968"/>
      <c r="AI968"/>
      <c r="AJ968"/>
      <c r="AK968"/>
    </row>
    <row r="969" spans="1:37" ht="13" x14ac:dyDescent="0.3">
      <c r="A969" s="131"/>
      <c r="B969" s="131"/>
      <c r="C969" s="131"/>
      <c r="D969" s="131"/>
      <c r="E969" s="131"/>
      <c r="F969" s="131"/>
      <c r="G969" s="131"/>
      <c r="H969" s="131"/>
      <c r="I969" s="131"/>
      <c r="J969" s="131"/>
      <c r="K969" s="131"/>
      <c r="L969" s="131"/>
      <c r="M969" s="131"/>
      <c r="N969" s="131"/>
      <c r="O969" s="131"/>
      <c r="P969" s="131"/>
      <c r="Q969" s="170"/>
      <c r="R969" s="170"/>
      <c r="S969" s="170"/>
      <c r="T969" s="170"/>
      <c r="U969" s="170"/>
      <c r="V969" s="170"/>
      <c r="W969" s="170"/>
      <c r="X969" s="131"/>
      <c r="Y969" s="108"/>
      <c r="AB969"/>
      <c r="AC969"/>
      <c r="AD969"/>
      <c r="AE969"/>
      <c r="AF969"/>
      <c r="AG969"/>
      <c r="AH969"/>
      <c r="AI969"/>
      <c r="AJ969"/>
      <c r="AK969"/>
    </row>
    <row r="970" spans="1:37" ht="13" x14ac:dyDescent="0.3">
      <c r="A970" s="131"/>
      <c r="B970" s="131"/>
      <c r="C970" s="131"/>
      <c r="D970" s="131"/>
      <c r="E970" s="131"/>
      <c r="F970" s="131"/>
      <c r="G970" s="131"/>
      <c r="H970" s="131"/>
      <c r="I970" s="131"/>
      <c r="J970" s="131"/>
      <c r="K970" s="131"/>
      <c r="L970" s="131"/>
      <c r="M970" s="131"/>
      <c r="N970" s="131"/>
      <c r="O970" s="131"/>
      <c r="P970" s="131"/>
      <c r="Q970" s="170"/>
      <c r="R970" s="170"/>
      <c r="S970" s="170"/>
      <c r="T970" s="170"/>
      <c r="U970" s="170"/>
      <c r="V970" s="170"/>
      <c r="W970" s="170"/>
      <c r="X970" s="131"/>
      <c r="Y970" s="108"/>
      <c r="AB970"/>
      <c r="AC970"/>
      <c r="AD970"/>
      <c r="AE970"/>
      <c r="AF970"/>
      <c r="AG970"/>
      <c r="AH970"/>
      <c r="AI970"/>
      <c r="AJ970"/>
      <c r="AK970"/>
    </row>
    <row r="971" spans="1:37" ht="13" x14ac:dyDescent="0.3">
      <c r="A971" s="131"/>
      <c r="B971" s="131"/>
      <c r="C971" s="131"/>
      <c r="D971" s="131"/>
      <c r="E971" s="131"/>
      <c r="F971" s="131"/>
      <c r="G971" s="131"/>
      <c r="H971" s="131"/>
      <c r="I971" s="131"/>
      <c r="J971" s="131"/>
      <c r="K971" s="131"/>
      <c r="L971" s="131"/>
      <c r="M971" s="131"/>
      <c r="N971" s="131"/>
      <c r="O971" s="131"/>
      <c r="P971" s="131"/>
      <c r="Q971" s="170"/>
      <c r="R971" s="170"/>
      <c r="S971" s="170"/>
      <c r="T971" s="170"/>
      <c r="U971" s="170"/>
      <c r="V971" s="170"/>
      <c r="W971" s="170"/>
      <c r="X971" s="131"/>
      <c r="Y971" s="108"/>
      <c r="AB971"/>
      <c r="AC971"/>
      <c r="AD971"/>
      <c r="AE971"/>
      <c r="AF971"/>
      <c r="AG971"/>
      <c r="AH971"/>
      <c r="AI971"/>
      <c r="AJ971"/>
      <c r="AK971"/>
    </row>
    <row r="972" spans="1:37" ht="13" x14ac:dyDescent="0.3">
      <c r="A972" s="131"/>
      <c r="B972" s="131"/>
      <c r="C972" s="131"/>
      <c r="D972" s="131"/>
      <c r="E972" s="131"/>
      <c r="F972" s="131"/>
      <c r="G972" s="131"/>
      <c r="H972" s="131"/>
      <c r="I972" s="131"/>
      <c r="J972" s="131"/>
      <c r="K972" s="131"/>
      <c r="L972" s="131"/>
      <c r="M972" s="131"/>
      <c r="N972" s="131"/>
      <c r="O972" s="131"/>
      <c r="P972" s="131"/>
      <c r="Q972" s="170"/>
      <c r="R972" s="170"/>
      <c r="S972" s="170"/>
      <c r="T972" s="170"/>
      <c r="U972" s="170"/>
      <c r="V972" s="170"/>
      <c r="W972" s="170"/>
      <c r="X972" s="131"/>
      <c r="Y972" s="108"/>
      <c r="AB972"/>
      <c r="AC972"/>
      <c r="AD972"/>
      <c r="AE972"/>
      <c r="AF972"/>
      <c r="AG972"/>
      <c r="AH972"/>
      <c r="AI972"/>
      <c r="AJ972"/>
      <c r="AK972"/>
    </row>
    <row r="973" spans="1:37" ht="13" x14ac:dyDescent="0.3">
      <c r="A973" s="131"/>
      <c r="B973" s="131"/>
      <c r="C973" s="131"/>
      <c r="D973" s="131"/>
      <c r="E973" s="131"/>
      <c r="F973" s="131"/>
      <c r="G973" s="131"/>
      <c r="H973" s="131"/>
      <c r="I973" s="131"/>
      <c r="J973" s="131"/>
      <c r="K973" s="131"/>
      <c r="L973" s="131"/>
      <c r="M973" s="131"/>
      <c r="N973" s="131"/>
      <c r="O973" s="131"/>
      <c r="P973" s="131"/>
      <c r="Q973" s="170"/>
      <c r="R973" s="170"/>
      <c r="S973" s="170"/>
      <c r="T973" s="170"/>
      <c r="U973" s="170"/>
      <c r="V973" s="170"/>
      <c r="W973" s="170"/>
      <c r="X973" s="131"/>
      <c r="Y973" s="108"/>
      <c r="AB973"/>
      <c r="AC973"/>
      <c r="AD973"/>
      <c r="AE973"/>
      <c r="AF973"/>
      <c r="AG973"/>
      <c r="AH973"/>
      <c r="AI973"/>
      <c r="AJ973"/>
      <c r="AK973"/>
    </row>
    <row r="974" spans="1:37" ht="13" x14ac:dyDescent="0.3">
      <c r="A974" s="131"/>
      <c r="B974" s="131"/>
      <c r="C974" s="131"/>
      <c r="D974" s="131"/>
      <c r="E974" s="131"/>
      <c r="F974" s="131"/>
      <c r="G974" s="131"/>
      <c r="H974" s="131"/>
      <c r="I974" s="131"/>
      <c r="J974" s="131"/>
      <c r="K974" s="131"/>
      <c r="L974" s="131"/>
      <c r="M974" s="131"/>
      <c r="N974" s="131"/>
      <c r="O974" s="131"/>
      <c r="P974" s="131"/>
      <c r="Q974" s="170"/>
      <c r="R974" s="170"/>
      <c r="S974" s="170"/>
      <c r="T974" s="170"/>
      <c r="U974" s="170"/>
      <c r="V974" s="170"/>
      <c r="W974" s="170"/>
      <c r="X974" s="131"/>
      <c r="Y974" s="108"/>
      <c r="AB974"/>
      <c r="AC974"/>
      <c r="AD974"/>
      <c r="AE974"/>
      <c r="AF974"/>
      <c r="AG974"/>
      <c r="AH974"/>
      <c r="AI974"/>
      <c r="AJ974"/>
      <c r="AK974"/>
    </row>
    <row r="975" spans="1:37" ht="13" x14ac:dyDescent="0.3">
      <c r="A975" s="131"/>
      <c r="B975" s="131"/>
      <c r="C975" s="131"/>
      <c r="D975" s="131"/>
      <c r="E975" s="131"/>
      <c r="F975" s="131"/>
      <c r="G975" s="131"/>
      <c r="H975" s="131"/>
      <c r="I975" s="131"/>
      <c r="J975" s="131"/>
      <c r="K975" s="131"/>
      <c r="L975" s="131"/>
      <c r="M975" s="131"/>
      <c r="N975" s="131"/>
      <c r="O975" s="131"/>
      <c r="P975" s="131"/>
      <c r="Q975" s="170"/>
      <c r="R975" s="170"/>
      <c r="S975" s="170"/>
      <c r="T975" s="170"/>
      <c r="U975" s="170"/>
      <c r="V975" s="170"/>
      <c r="W975" s="170"/>
      <c r="X975" s="131"/>
      <c r="Y975" s="108"/>
      <c r="AB975"/>
      <c r="AC975"/>
      <c r="AD975"/>
      <c r="AE975"/>
      <c r="AF975"/>
      <c r="AG975"/>
      <c r="AH975"/>
      <c r="AI975"/>
      <c r="AJ975"/>
      <c r="AK975"/>
    </row>
    <row r="976" spans="1:37" ht="13" x14ac:dyDescent="0.3">
      <c r="A976" s="131"/>
      <c r="B976" s="131"/>
      <c r="C976" s="131"/>
      <c r="D976" s="131"/>
      <c r="E976" s="131"/>
      <c r="F976" s="131"/>
      <c r="G976" s="131"/>
      <c r="H976" s="131"/>
      <c r="I976" s="131"/>
      <c r="J976" s="131"/>
      <c r="K976" s="131"/>
      <c r="L976" s="131"/>
      <c r="M976" s="131"/>
      <c r="N976" s="131"/>
      <c r="O976" s="131"/>
      <c r="P976" s="131"/>
      <c r="Q976" s="170"/>
      <c r="R976" s="170"/>
      <c r="S976" s="170"/>
      <c r="T976" s="170"/>
      <c r="U976" s="170"/>
      <c r="V976" s="170"/>
      <c r="W976" s="170"/>
      <c r="X976" s="131"/>
      <c r="Y976" s="108"/>
      <c r="AB976"/>
      <c r="AC976"/>
      <c r="AD976"/>
      <c r="AE976"/>
      <c r="AF976"/>
      <c r="AG976"/>
      <c r="AH976"/>
      <c r="AI976"/>
      <c r="AJ976"/>
      <c r="AK976"/>
    </row>
    <row r="977" spans="1:37" ht="13" x14ac:dyDescent="0.3">
      <c r="A977" s="131"/>
      <c r="B977" s="131"/>
      <c r="C977" s="131"/>
      <c r="D977" s="131"/>
      <c r="E977" s="131"/>
      <c r="F977" s="131"/>
      <c r="G977" s="131"/>
      <c r="H977" s="131"/>
      <c r="I977" s="131"/>
      <c r="J977" s="131"/>
      <c r="K977" s="131"/>
      <c r="L977" s="131"/>
      <c r="M977" s="131"/>
      <c r="N977" s="131"/>
      <c r="O977" s="131"/>
      <c r="P977" s="131"/>
      <c r="Q977" s="170"/>
      <c r="R977" s="170"/>
      <c r="S977" s="170"/>
      <c r="T977" s="170"/>
      <c r="U977" s="170"/>
      <c r="V977" s="170"/>
      <c r="W977" s="170"/>
      <c r="X977" s="131"/>
      <c r="Y977" s="108"/>
      <c r="AB977"/>
      <c r="AC977"/>
      <c r="AD977"/>
      <c r="AE977"/>
      <c r="AF977"/>
      <c r="AG977"/>
      <c r="AH977"/>
      <c r="AI977"/>
      <c r="AJ977"/>
      <c r="AK977"/>
    </row>
    <row r="978" spans="1:37" ht="13" x14ac:dyDescent="0.3">
      <c r="A978" s="131"/>
      <c r="B978" s="131"/>
      <c r="C978" s="131"/>
      <c r="D978" s="131"/>
      <c r="E978" s="131"/>
      <c r="F978" s="131"/>
      <c r="G978" s="131"/>
      <c r="H978" s="131"/>
      <c r="I978" s="131"/>
      <c r="J978" s="131"/>
      <c r="K978" s="131"/>
      <c r="L978" s="131"/>
      <c r="M978" s="131"/>
      <c r="N978" s="131"/>
      <c r="O978" s="131"/>
      <c r="P978" s="131"/>
      <c r="Q978" s="170"/>
      <c r="R978" s="170"/>
      <c r="S978" s="170"/>
      <c r="T978" s="170"/>
      <c r="U978" s="170"/>
      <c r="V978" s="170"/>
      <c r="W978" s="170"/>
      <c r="X978" s="131"/>
      <c r="Y978" s="108"/>
      <c r="AB978"/>
      <c r="AC978"/>
      <c r="AD978"/>
      <c r="AE978"/>
      <c r="AF978"/>
      <c r="AG978"/>
      <c r="AH978"/>
      <c r="AI978"/>
      <c r="AJ978"/>
      <c r="AK978"/>
    </row>
    <row r="979" spans="1:37" ht="13" x14ac:dyDescent="0.3">
      <c r="A979" s="131"/>
      <c r="B979" s="131"/>
      <c r="C979" s="131"/>
      <c r="D979" s="131"/>
      <c r="E979" s="131"/>
      <c r="F979" s="131"/>
      <c r="G979" s="131"/>
      <c r="H979" s="131"/>
      <c r="I979" s="131"/>
      <c r="J979" s="131"/>
      <c r="K979" s="131"/>
      <c r="L979" s="131"/>
      <c r="M979" s="131"/>
      <c r="N979" s="131"/>
      <c r="O979" s="131"/>
      <c r="P979" s="131"/>
      <c r="Q979" s="170"/>
      <c r="R979" s="170"/>
      <c r="S979" s="170"/>
      <c r="T979" s="170"/>
      <c r="U979" s="170"/>
      <c r="V979" s="170"/>
      <c r="W979" s="170"/>
      <c r="X979" s="131"/>
      <c r="Y979" s="108"/>
      <c r="AB979"/>
      <c r="AC979"/>
      <c r="AD979"/>
      <c r="AE979"/>
      <c r="AF979"/>
      <c r="AG979"/>
      <c r="AH979"/>
      <c r="AI979"/>
      <c r="AJ979"/>
      <c r="AK979"/>
    </row>
    <row r="980" spans="1:37" x14ac:dyDescent="0.25">
      <c r="A980" s="131"/>
      <c r="B980" s="131"/>
      <c r="C980" s="131"/>
      <c r="D980" s="131"/>
      <c r="E980" s="131"/>
      <c r="F980" s="131"/>
      <c r="G980" s="131"/>
      <c r="H980" s="131"/>
      <c r="I980" s="131"/>
      <c r="J980" s="131"/>
      <c r="K980" s="131"/>
      <c r="L980" s="131"/>
      <c r="M980" s="131"/>
      <c r="N980" s="131"/>
      <c r="O980" s="131"/>
      <c r="P980" s="131"/>
      <c r="Q980" s="170"/>
      <c r="R980" s="170"/>
      <c r="S980" s="170"/>
      <c r="T980" s="170"/>
      <c r="U980" s="170"/>
      <c r="V980" s="170"/>
      <c r="W980" s="170"/>
      <c r="X980" s="131"/>
      <c r="AB980"/>
      <c r="AC980"/>
      <c r="AD980"/>
      <c r="AE980"/>
      <c r="AF980"/>
      <c r="AG980"/>
      <c r="AH980"/>
      <c r="AI980"/>
      <c r="AJ980"/>
      <c r="AK980"/>
    </row>
    <row r="981" spans="1:37" x14ac:dyDescent="0.25">
      <c r="A981" s="131"/>
      <c r="B981" s="131"/>
      <c r="C981" s="131"/>
      <c r="D981" s="131"/>
      <c r="E981" s="131"/>
      <c r="F981" s="131"/>
      <c r="G981" s="131"/>
      <c r="H981" s="131"/>
      <c r="I981" s="131"/>
      <c r="J981" s="131"/>
      <c r="K981" s="131"/>
      <c r="L981" s="131"/>
      <c r="M981" s="131"/>
      <c r="N981" s="131"/>
      <c r="O981" s="131"/>
      <c r="P981" s="131"/>
      <c r="Q981" s="170"/>
      <c r="R981" s="170"/>
      <c r="S981" s="170"/>
      <c r="T981" s="170"/>
      <c r="U981" s="170"/>
      <c r="V981" s="170"/>
      <c r="W981" s="170"/>
      <c r="X981" s="131"/>
      <c r="AB981"/>
      <c r="AC981"/>
      <c r="AD981"/>
      <c r="AE981"/>
      <c r="AF981"/>
      <c r="AG981"/>
      <c r="AH981"/>
      <c r="AI981"/>
      <c r="AJ981"/>
      <c r="AK981"/>
    </row>
    <row r="982" spans="1:37" x14ac:dyDescent="0.25">
      <c r="A982" s="131"/>
      <c r="B982" s="131"/>
      <c r="C982" s="131"/>
      <c r="D982" s="131"/>
      <c r="E982" s="131"/>
      <c r="F982" s="131"/>
      <c r="G982" s="131"/>
      <c r="H982" s="131"/>
      <c r="I982" s="131"/>
      <c r="J982" s="131"/>
      <c r="K982" s="131"/>
      <c r="L982" s="131"/>
      <c r="M982" s="131"/>
      <c r="N982" s="131"/>
      <c r="O982" s="131"/>
      <c r="P982" s="131"/>
      <c r="Q982" s="170"/>
      <c r="R982" s="170"/>
      <c r="S982" s="170"/>
      <c r="T982" s="170"/>
      <c r="U982" s="170"/>
      <c r="V982" s="170"/>
      <c r="W982" s="170"/>
      <c r="X982" s="131"/>
      <c r="AB982"/>
      <c r="AC982"/>
      <c r="AD982"/>
      <c r="AE982"/>
      <c r="AF982"/>
      <c r="AG982"/>
      <c r="AH982"/>
      <c r="AI982"/>
      <c r="AJ982"/>
      <c r="AK982"/>
    </row>
    <row r="983" spans="1:37" x14ac:dyDescent="0.25">
      <c r="A983" s="131"/>
      <c r="B983" s="131"/>
      <c r="C983" s="131"/>
      <c r="D983" s="131"/>
      <c r="E983" s="131"/>
      <c r="F983" s="131"/>
      <c r="G983" s="131"/>
      <c r="H983" s="131"/>
      <c r="I983" s="131"/>
      <c r="J983" s="131"/>
      <c r="K983" s="131"/>
      <c r="L983" s="131"/>
      <c r="M983" s="131"/>
      <c r="N983" s="131"/>
      <c r="O983" s="131"/>
      <c r="P983" s="131"/>
      <c r="Q983" s="170"/>
      <c r="R983" s="170"/>
      <c r="S983" s="170"/>
      <c r="T983" s="170"/>
      <c r="U983" s="170"/>
      <c r="V983" s="170"/>
      <c r="W983" s="170"/>
      <c r="X983" s="131"/>
      <c r="AB983"/>
      <c r="AC983"/>
      <c r="AD983"/>
      <c r="AE983"/>
      <c r="AF983"/>
      <c r="AG983"/>
      <c r="AH983"/>
      <c r="AI983"/>
      <c r="AJ983"/>
      <c r="AK983"/>
    </row>
    <row r="984" spans="1:37" x14ac:dyDescent="0.25">
      <c r="A984" s="131"/>
      <c r="B984" s="131"/>
      <c r="C984" s="131"/>
      <c r="D984" s="131"/>
      <c r="E984" s="131"/>
      <c r="F984" s="131"/>
      <c r="G984" s="131"/>
      <c r="H984" s="131"/>
      <c r="I984" s="131"/>
      <c r="J984" s="131"/>
      <c r="K984" s="131"/>
      <c r="L984" s="131"/>
      <c r="M984" s="131"/>
      <c r="N984" s="131"/>
      <c r="O984" s="131"/>
      <c r="P984" s="131"/>
      <c r="Q984" s="170"/>
      <c r="R984" s="170"/>
      <c r="S984" s="170"/>
      <c r="T984" s="170"/>
      <c r="U984" s="170"/>
      <c r="V984" s="170"/>
      <c r="W984" s="170"/>
      <c r="X984" s="131"/>
      <c r="AB984"/>
      <c r="AC984"/>
      <c r="AD984"/>
      <c r="AE984"/>
      <c r="AF984"/>
      <c r="AG984"/>
      <c r="AH984"/>
      <c r="AI984"/>
      <c r="AJ984"/>
      <c r="AK984"/>
    </row>
    <row r="985" spans="1:37" x14ac:dyDescent="0.25">
      <c r="A985" s="131"/>
      <c r="B985" s="131"/>
      <c r="C985" s="131"/>
      <c r="D985" s="131"/>
      <c r="E985" s="131"/>
      <c r="F985" s="131"/>
      <c r="G985" s="131"/>
      <c r="H985" s="131"/>
      <c r="I985" s="131"/>
      <c r="J985" s="131"/>
      <c r="K985" s="131"/>
      <c r="L985" s="131"/>
      <c r="M985" s="131"/>
      <c r="N985" s="131"/>
      <c r="O985" s="131"/>
      <c r="P985" s="131"/>
      <c r="Q985" s="170"/>
      <c r="R985" s="170"/>
      <c r="S985" s="170"/>
      <c r="T985" s="170"/>
      <c r="U985" s="170"/>
      <c r="V985" s="170"/>
      <c r="W985" s="170"/>
      <c r="X985" s="131"/>
      <c r="AB985"/>
      <c r="AC985"/>
      <c r="AD985"/>
      <c r="AE985"/>
      <c r="AF985"/>
      <c r="AG985"/>
      <c r="AH985"/>
      <c r="AI985"/>
      <c r="AJ985"/>
      <c r="AK985"/>
    </row>
    <row r="986" spans="1:37" x14ac:dyDescent="0.25">
      <c r="A986" s="131"/>
      <c r="B986" s="131"/>
      <c r="C986" s="131"/>
      <c r="D986" s="131"/>
      <c r="E986" s="131"/>
      <c r="F986" s="131"/>
      <c r="G986" s="131"/>
      <c r="H986" s="131"/>
      <c r="I986" s="131"/>
      <c r="J986" s="131"/>
      <c r="K986" s="131"/>
      <c r="L986" s="131"/>
      <c r="M986" s="131"/>
      <c r="N986" s="131"/>
      <c r="O986" s="131"/>
      <c r="P986" s="131"/>
      <c r="Q986" s="170"/>
      <c r="R986" s="170"/>
      <c r="S986" s="170"/>
      <c r="T986" s="170"/>
      <c r="U986" s="170"/>
      <c r="V986" s="170"/>
      <c r="W986" s="170"/>
      <c r="X986" s="131"/>
      <c r="AB986"/>
      <c r="AC986"/>
      <c r="AD986"/>
      <c r="AE986"/>
      <c r="AF986"/>
      <c r="AG986"/>
      <c r="AH986"/>
      <c r="AI986"/>
      <c r="AJ986"/>
      <c r="AK986"/>
    </row>
    <row r="987" spans="1:37" x14ac:dyDescent="0.25">
      <c r="A987" s="131"/>
      <c r="B987" s="131"/>
      <c r="C987" s="131"/>
      <c r="D987" s="131"/>
      <c r="E987" s="131"/>
      <c r="F987" s="131"/>
      <c r="G987" s="131"/>
      <c r="H987" s="131"/>
      <c r="I987" s="131"/>
      <c r="J987" s="131"/>
      <c r="K987" s="131"/>
      <c r="L987" s="131"/>
      <c r="M987" s="131"/>
      <c r="N987" s="131"/>
      <c r="O987" s="131"/>
      <c r="P987" s="131"/>
      <c r="Q987" s="170"/>
      <c r="R987" s="170"/>
      <c r="S987" s="170"/>
      <c r="T987" s="170"/>
      <c r="U987" s="170"/>
      <c r="V987" s="170"/>
      <c r="W987" s="170"/>
      <c r="X987" s="131"/>
      <c r="AB987"/>
      <c r="AC987"/>
      <c r="AD987"/>
      <c r="AE987"/>
      <c r="AF987"/>
      <c r="AG987"/>
      <c r="AH987"/>
      <c r="AI987"/>
      <c r="AJ987"/>
      <c r="AK987"/>
    </row>
    <row r="988" spans="1:37" x14ac:dyDescent="0.25">
      <c r="A988" s="131"/>
      <c r="B988" s="131"/>
      <c r="C988" s="131"/>
      <c r="D988" s="131"/>
      <c r="E988" s="131"/>
      <c r="F988" s="131"/>
      <c r="G988" s="131"/>
      <c r="H988" s="131"/>
      <c r="I988" s="131"/>
      <c r="J988" s="131"/>
      <c r="K988" s="131"/>
      <c r="L988" s="131"/>
      <c r="M988" s="131"/>
      <c r="N988" s="131"/>
      <c r="O988" s="131"/>
      <c r="P988" s="131"/>
      <c r="Q988" s="170"/>
      <c r="R988" s="170"/>
      <c r="S988" s="170"/>
      <c r="T988" s="170"/>
      <c r="U988" s="170"/>
      <c r="V988" s="170"/>
      <c r="W988" s="170"/>
      <c r="X988" s="131"/>
      <c r="AB988"/>
      <c r="AC988"/>
      <c r="AD988"/>
      <c r="AE988"/>
      <c r="AF988"/>
      <c r="AG988"/>
      <c r="AH988"/>
      <c r="AI988"/>
      <c r="AJ988"/>
      <c r="AK988"/>
    </row>
    <row r="989" spans="1:37" x14ac:dyDescent="0.25">
      <c r="A989" s="131"/>
      <c r="B989" s="131"/>
      <c r="C989" s="131"/>
      <c r="D989" s="131"/>
      <c r="E989" s="131"/>
      <c r="F989" s="131"/>
      <c r="G989" s="131"/>
      <c r="H989" s="131"/>
      <c r="I989" s="131"/>
      <c r="J989" s="131"/>
      <c r="K989" s="131"/>
      <c r="L989" s="131"/>
      <c r="M989" s="131"/>
      <c r="N989" s="131"/>
      <c r="O989" s="131"/>
      <c r="P989" s="131"/>
      <c r="Q989" s="170"/>
      <c r="R989" s="170"/>
      <c r="S989" s="170"/>
      <c r="T989" s="170"/>
      <c r="U989" s="170"/>
      <c r="V989" s="170"/>
      <c r="W989" s="170"/>
      <c r="X989" s="131"/>
      <c r="AB989"/>
      <c r="AC989"/>
      <c r="AD989"/>
      <c r="AE989"/>
      <c r="AF989"/>
      <c r="AG989"/>
      <c r="AH989"/>
      <c r="AI989"/>
      <c r="AJ989"/>
      <c r="AK989"/>
    </row>
    <row r="990" spans="1:37" x14ac:dyDescent="0.25">
      <c r="A990" s="131"/>
      <c r="B990" s="131"/>
      <c r="C990" s="131"/>
      <c r="D990" s="131"/>
      <c r="E990" s="131"/>
      <c r="F990" s="131"/>
      <c r="G990" s="131"/>
      <c r="H990" s="131"/>
      <c r="I990" s="131"/>
      <c r="J990" s="131"/>
      <c r="K990" s="131"/>
      <c r="L990" s="131"/>
      <c r="M990" s="131"/>
      <c r="N990" s="131"/>
      <c r="O990" s="131"/>
      <c r="P990" s="131"/>
      <c r="Q990" s="170"/>
      <c r="R990" s="170"/>
      <c r="S990" s="170"/>
      <c r="T990" s="170"/>
      <c r="U990" s="170"/>
      <c r="V990" s="170"/>
      <c r="W990" s="170"/>
      <c r="X990" s="131"/>
      <c r="AB990"/>
      <c r="AC990"/>
      <c r="AD990"/>
      <c r="AE990"/>
      <c r="AF990"/>
      <c r="AG990"/>
      <c r="AH990"/>
      <c r="AI990"/>
      <c r="AJ990"/>
      <c r="AK990"/>
    </row>
    <row r="991" spans="1:37" x14ac:dyDescent="0.25">
      <c r="A991" s="131"/>
      <c r="B991" s="131"/>
      <c r="C991" s="131"/>
      <c r="D991" s="131"/>
      <c r="E991" s="131"/>
      <c r="F991" s="131"/>
      <c r="G991" s="131"/>
      <c r="H991" s="131"/>
      <c r="I991" s="131"/>
      <c r="J991" s="131"/>
      <c r="K991" s="131"/>
      <c r="L991" s="131"/>
      <c r="M991" s="131"/>
      <c r="N991" s="131"/>
      <c r="O991" s="131"/>
      <c r="P991" s="131"/>
      <c r="Q991" s="170"/>
      <c r="R991" s="170"/>
      <c r="S991" s="170"/>
      <c r="T991" s="170"/>
      <c r="U991" s="170"/>
      <c r="V991" s="170"/>
      <c r="W991" s="170"/>
      <c r="X991" s="131"/>
      <c r="AB991"/>
      <c r="AC991"/>
      <c r="AD991"/>
      <c r="AE991"/>
      <c r="AF991"/>
      <c r="AG991"/>
      <c r="AH991"/>
      <c r="AI991"/>
      <c r="AJ991"/>
      <c r="AK991"/>
    </row>
    <row r="992" spans="1:37" x14ac:dyDescent="0.25">
      <c r="A992" s="131"/>
      <c r="B992" s="131"/>
      <c r="C992" s="131"/>
      <c r="D992" s="131"/>
      <c r="E992" s="131"/>
      <c r="F992" s="131"/>
      <c r="G992" s="131"/>
      <c r="H992" s="131"/>
      <c r="I992" s="131"/>
      <c r="J992" s="131"/>
      <c r="K992" s="131"/>
      <c r="L992" s="131"/>
      <c r="M992" s="131"/>
      <c r="N992" s="131"/>
      <c r="O992" s="131"/>
      <c r="P992" s="131"/>
      <c r="Q992" s="170"/>
      <c r="R992" s="170"/>
      <c r="S992" s="170"/>
      <c r="T992" s="170"/>
      <c r="U992" s="170"/>
      <c r="V992" s="170"/>
      <c r="W992" s="170"/>
      <c r="X992" s="131"/>
      <c r="AB992"/>
      <c r="AC992"/>
      <c r="AD992"/>
      <c r="AE992"/>
      <c r="AF992"/>
      <c r="AG992"/>
      <c r="AH992"/>
      <c r="AI992"/>
      <c r="AJ992"/>
      <c r="AK992"/>
    </row>
    <row r="993" spans="1:37" x14ac:dyDescent="0.25">
      <c r="A993" s="131"/>
      <c r="B993" s="131"/>
      <c r="C993" s="131"/>
      <c r="D993" s="131"/>
      <c r="E993" s="131"/>
      <c r="F993" s="131"/>
      <c r="G993" s="131"/>
      <c r="H993" s="131"/>
      <c r="I993" s="131"/>
      <c r="J993" s="131"/>
      <c r="K993" s="131"/>
      <c r="L993" s="131"/>
      <c r="M993" s="131"/>
      <c r="N993" s="131"/>
      <c r="O993" s="131"/>
      <c r="P993" s="131"/>
      <c r="Q993" s="170"/>
      <c r="R993" s="170"/>
      <c r="S993" s="170"/>
      <c r="T993" s="170"/>
      <c r="U993" s="170"/>
      <c r="V993" s="170"/>
      <c r="W993" s="170"/>
      <c r="X993" s="131"/>
      <c r="AB993"/>
      <c r="AC993"/>
      <c r="AD993"/>
      <c r="AE993"/>
      <c r="AF993"/>
      <c r="AG993"/>
      <c r="AH993"/>
      <c r="AI993"/>
      <c r="AJ993"/>
      <c r="AK993"/>
    </row>
    <row r="994" spans="1:37" x14ac:dyDescent="0.25">
      <c r="A994" s="131"/>
      <c r="B994" s="131"/>
      <c r="C994" s="131"/>
      <c r="D994" s="131"/>
      <c r="E994" s="131"/>
      <c r="F994" s="131"/>
      <c r="G994" s="131"/>
      <c r="H994" s="131"/>
      <c r="I994" s="131"/>
      <c r="J994" s="131"/>
      <c r="K994" s="131"/>
      <c r="L994" s="131"/>
      <c r="M994" s="131"/>
      <c r="N994" s="131"/>
      <c r="O994" s="131"/>
      <c r="P994" s="131"/>
      <c r="Q994" s="170"/>
      <c r="R994" s="170"/>
      <c r="S994" s="170"/>
      <c r="T994" s="170"/>
      <c r="U994" s="170"/>
      <c r="V994" s="170"/>
      <c r="W994" s="170"/>
      <c r="X994" s="131"/>
      <c r="Y994"/>
      <c r="AB994"/>
      <c r="AC994"/>
      <c r="AD994"/>
      <c r="AE994"/>
      <c r="AF994"/>
      <c r="AG994"/>
      <c r="AH994"/>
      <c r="AI994"/>
      <c r="AJ994"/>
      <c r="AK994"/>
    </row>
    <row r="995" spans="1:37" x14ac:dyDescent="0.25">
      <c r="A995" s="131"/>
      <c r="B995" s="131"/>
      <c r="C995" s="131"/>
      <c r="D995" s="131"/>
      <c r="E995" s="131"/>
      <c r="F995" s="131"/>
      <c r="G995" s="131"/>
      <c r="H995" s="131"/>
      <c r="I995" s="131"/>
      <c r="J995" s="131"/>
      <c r="K995" s="131"/>
      <c r="L995" s="131"/>
      <c r="M995" s="131"/>
      <c r="N995" s="131"/>
      <c r="O995" s="131"/>
      <c r="P995" s="131"/>
      <c r="Q995" s="170"/>
      <c r="R995" s="170"/>
      <c r="S995" s="170"/>
      <c r="T995" s="170"/>
      <c r="U995" s="170"/>
      <c r="V995" s="170"/>
      <c r="W995" s="170"/>
      <c r="X995" s="131"/>
      <c r="Y995"/>
      <c r="AB995"/>
      <c r="AC995"/>
      <c r="AD995"/>
      <c r="AE995"/>
      <c r="AF995"/>
      <c r="AG995"/>
      <c r="AH995"/>
      <c r="AI995"/>
      <c r="AJ995"/>
      <c r="AK995"/>
    </row>
    <row r="996" spans="1:37" x14ac:dyDescent="0.25">
      <c r="A996" s="131"/>
      <c r="B996" s="131"/>
      <c r="C996" s="131"/>
      <c r="D996" s="131"/>
      <c r="E996" s="131"/>
      <c r="F996" s="131"/>
      <c r="G996" s="131"/>
      <c r="H996" s="131"/>
      <c r="I996" s="131"/>
      <c r="J996" s="131"/>
      <c r="K996" s="131"/>
      <c r="L996" s="131"/>
      <c r="M996" s="131"/>
      <c r="N996" s="131"/>
      <c r="O996" s="131"/>
      <c r="P996" s="131"/>
      <c r="Q996" s="170"/>
      <c r="R996" s="170"/>
      <c r="S996" s="170"/>
      <c r="T996" s="170"/>
      <c r="U996" s="170"/>
      <c r="V996" s="170"/>
      <c r="W996" s="170"/>
      <c r="X996" s="131"/>
      <c r="Y996"/>
      <c r="AB996"/>
      <c r="AC996"/>
      <c r="AD996"/>
      <c r="AE996"/>
      <c r="AF996"/>
      <c r="AG996"/>
      <c r="AH996"/>
      <c r="AI996"/>
      <c r="AJ996"/>
      <c r="AK996"/>
    </row>
    <row r="997" spans="1:37" x14ac:dyDescent="0.25">
      <c r="A997" s="131"/>
      <c r="B997" s="131"/>
      <c r="C997" s="131"/>
      <c r="D997" s="131"/>
      <c r="E997" s="131"/>
      <c r="F997" s="131"/>
      <c r="G997" s="131"/>
      <c r="H997" s="131"/>
      <c r="I997" s="131"/>
      <c r="J997" s="131"/>
      <c r="K997" s="131"/>
      <c r="L997" s="131"/>
      <c r="M997" s="131"/>
      <c r="N997" s="131"/>
      <c r="O997" s="131"/>
      <c r="P997" s="131"/>
      <c r="Q997" s="170"/>
      <c r="R997" s="170"/>
      <c r="S997" s="170"/>
      <c r="T997" s="170"/>
      <c r="U997" s="170"/>
      <c r="V997" s="170"/>
      <c r="W997" s="170"/>
      <c r="X997" s="131"/>
      <c r="Y997"/>
      <c r="AB997"/>
      <c r="AC997"/>
      <c r="AD997"/>
      <c r="AE997"/>
      <c r="AF997"/>
      <c r="AG997"/>
      <c r="AH997"/>
      <c r="AI997"/>
      <c r="AJ997"/>
      <c r="AK997"/>
    </row>
    <row r="998" spans="1:37" x14ac:dyDescent="0.25">
      <c r="A998" s="131"/>
      <c r="B998" s="131"/>
      <c r="C998" s="131"/>
      <c r="D998" s="131"/>
      <c r="E998" s="131"/>
      <c r="F998" s="131"/>
      <c r="G998" s="131"/>
      <c r="H998" s="131"/>
      <c r="I998" s="131"/>
      <c r="J998" s="131"/>
      <c r="K998" s="131"/>
      <c r="L998" s="131"/>
      <c r="M998" s="131"/>
      <c r="N998" s="131"/>
      <c r="O998" s="131"/>
      <c r="P998" s="131"/>
      <c r="Q998" s="170"/>
      <c r="R998" s="170"/>
      <c r="S998" s="170"/>
      <c r="T998" s="170"/>
      <c r="U998" s="170"/>
      <c r="V998" s="170"/>
      <c r="W998" s="170"/>
      <c r="X998" s="131"/>
      <c r="Y998"/>
      <c r="AB998"/>
      <c r="AC998"/>
      <c r="AD998"/>
      <c r="AE998"/>
      <c r="AF998"/>
      <c r="AG998"/>
      <c r="AH998"/>
      <c r="AI998"/>
      <c r="AJ998"/>
      <c r="AK998"/>
    </row>
    <row r="999" spans="1:37" x14ac:dyDescent="0.25">
      <c r="A999" s="131"/>
      <c r="B999" s="131"/>
      <c r="C999" s="131"/>
      <c r="D999" s="131"/>
      <c r="E999" s="131"/>
      <c r="F999" s="131"/>
      <c r="G999" s="131"/>
      <c r="H999" s="131"/>
      <c r="I999" s="131"/>
      <c r="J999" s="131"/>
      <c r="K999" s="131"/>
      <c r="L999" s="131"/>
      <c r="M999" s="131"/>
      <c r="N999" s="131"/>
      <c r="O999" s="131"/>
      <c r="P999" s="131"/>
      <c r="Q999" s="170"/>
      <c r="R999" s="170"/>
      <c r="S999" s="170"/>
      <c r="T999" s="170"/>
      <c r="U999" s="170"/>
      <c r="V999" s="170"/>
      <c r="W999" s="170"/>
      <c r="X999" s="131"/>
      <c r="Y999"/>
      <c r="AB999"/>
      <c r="AC999"/>
      <c r="AD999"/>
      <c r="AE999"/>
      <c r="AF999"/>
      <c r="AG999"/>
      <c r="AH999"/>
      <c r="AI999"/>
      <c r="AJ999"/>
      <c r="AK999"/>
    </row>
    <row r="1000" spans="1:37" x14ac:dyDescent="0.25">
      <c r="A1000" s="131"/>
      <c r="B1000" s="131"/>
      <c r="C1000" s="131"/>
      <c r="D1000" s="131"/>
      <c r="E1000" s="131"/>
      <c r="F1000" s="131"/>
      <c r="G1000" s="131"/>
      <c r="H1000" s="131"/>
      <c r="I1000" s="131"/>
      <c r="J1000" s="131"/>
      <c r="K1000" s="131"/>
      <c r="L1000" s="131"/>
      <c r="M1000" s="131"/>
      <c r="N1000" s="131"/>
      <c r="O1000" s="131"/>
      <c r="P1000" s="131"/>
      <c r="Q1000" s="170"/>
      <c r="R1000" s="170"/>
      <c r="S1000" s="170"/>
      <c r="T1000" s="170"/>
      <c r="U1000" s="170"/>
      <c r="V1000" s="170"/>
      <c r="W1000" s="170"/>
      <c r="X1000" s="131"/>
      <c r="Y1000"/>
      <c r="AB1000"/>
      <c r="AC1000"/>
      <c r="AD1000"/>
      <c r="AE1000"/>
      <c r="AF1000"/>
      <c r="AG1000"/>
      <c r="AH1000"/>
      <c r="AI1000"/>
      <c r="AJ1000"/>
      <c r="AK1000"/>
    </row>
    <row r="1001" spans="1:37" x14ac:dyDescent="0.25">
      <c r="A1001" s="131"/>
      <c r="B1001" s="131"/>
      <c r="C1001" s="131"/>
      <c r="D1001" s="131"/>
      <c r="E1001" s="131"/>
      <c r="F1001" s="131"/>
      <c r="G1001" s="131"/>
      <c r="H1001" s="131"/>
      <c r="I1001" s="131"/>
      <c r="J1001" s="131"/>
      <c r="K1001" s="131"/>
      <c r="L1001" s="131"/>
      <c r="M1001" s="131"/>
      <c r="N1001" s="131"/>
      <c r="O1001" s="131"/>
      <c r="P1001" s="131"/>
      <c r="Q1001" s="170"/>
      <c r="R1001" s="170"/>
      <c r="S1001" s="170"/>
      <c r="T1001" s="170"/>
      <c r="U1001" s="170"/>
      <c r="V1001" s="170"/>
      <c r="W1001" s="170"/>
      <c r="X1001" s="131"/>
      <c r="Y1001"/>
      <c r="AB1001"/>
      <c r="AC1001"/>
      <c r="AD1001"/>
      <c r="AE1001"/>
      <c r="AF1001"/>
      <c r="AG1001"/>
      <c r="AH1001"/>
      <c r="AI1001"/>
      <c r="AJ1001"/>
      <c r="AK1001"/>
    </row>
    <row r="1002" spans="1:37" x14ac:dyDescent="0.25">
      <c r="A1002" s="131"/>
      <c r="B1002" s="131"/>
      <c r="C1002" s="131"/>
      <c r="D1002" s="131"/>
      <c r="E1002" s="131"/>
      <c r="F1002" s="131"/>
      <c r="G1002" s="131"/>
      <c r="H1002" s="131"/>
      <c r="I1002" s="131"/>
      <c r="J1002" s="131"/>
      <c r="K1002" s="131"/>
      <c r="L1002" s="131"/>
      <c r="M1002" s="131"/>
      <c r="N1002" s="131"/>
      <c r="O1002" s="131"/>
      <c r="P1002" s="131"/>
      <c r="Q1002" s="170"/>
      <c r="R1002" s="170"/>
      <c r="S1002" s="170"/>
      <c r="T1002" s="170"/>
      <c r="U1002" s="170"/>
      <c r="V1002" s="170"/>
      <c r="W1002" s="170"/>
      <c r="X1002" s="131"/>
      <c r="Y1002"/>
      <c r="AB1002"/>
      <c r="AC1002"/>
      <c r="AD1002"/>
      <c r="AE1002"/>
      <c r="AF1002"/>
      <c r="AG1002"/>
      <c r="AH1002"/>
      <c r="AI1002"/>
      <c r="AJ1002"/>
      <c r="AK1002"/>
    </row>
    <row r="1003" spans="1:37" x14ac:dyDescent="0.25">
      <c r="A1003" s="131"/>
      <c r="B1003" s="131"/>
      <c r="C1003" s="131"/>
      <c r="D1003" s="131"/>
      <c r="E1003" s="131"/>
      <c r="F1003" s="131"/>
      <c r="G1003" s="131"/>
      <c r="H1003" s="131"/>
      <c r="I1003" s="131"/>
      <c r="J1003" s="131"/>
      <c r="K1003" s="131"/>
      <c r="L1003" s="131"/>
      <c r="M1003" s="131"/>
      <c r="N1003" s="131"/>
      <c r="O1003" s="131"/>
      <c r="P1003" s="131"/>
      <c r="Q1003" s="170"/>
      <c r="R1003" s="170"/>
      <c r="S1003" s="170"/>
      <c r="T1003" s="170"/>
      <c r="U1003" s="170"/>
      <c r="V1003" s="170"/>
      <c r="W1003" s="170"/>
      <c r="X1003" s="131"/>
      <c r="Y1003"/>
      <c r="AB1003"/>
      <c r="AC1003"/>
      <c r="AD1003"/>
      <c r="AE1003"/>
      <c r="AF1003"/>
      <c r="AG1003"/>
      <c r="AH1003"/>
      <c r="AI1003"/>
      <c r="AJ1003"/>
      <c r="AK1003"/>
    </row>
    <row r="1004" spans="1:37" x14ac:dyDescent="0.25">
      <c r="A1004" s="131"/>
      <c r="B1004" s="131"/>
      <c r="C1004" s="131"/>
      <c r="D1004" s="131"/>
      <c r="E1004" s="131"/>
      <c r="F1004" s="131"/>
      <c r="G1004" s="131"/>
      <c r="H1004" s="131"/>
      <c r="I1004" s="131"/>
      <c r="J1004" s="131"/>
      <c r="K1004" s="131"/>
      <c r="L1004" s="131"/>
      <c r="M1004" s="131"/>
      <c r="N1004" s="131"/>
      <c r="O1004" s="131"/>
      <c r="P1004" s="131"/>
      <c r="Q1004" s="170"/>
      <c r="R1004" s="170"/>
      <c r="S1004" s="170"/>
      <c r="T1004" s="170"/>
      <c r="U1004" s="170"/>
      <c r="V1004" s="170"/>
      <c r="W1004" s="170"/>
      <c r="X1004" s="131"/>
      <c r="Y1004"/>
      <c r="AB1004"/>
      <c r="AC1004"/>
      <c r="AD1004"/>
      <c r="AE1004"/>
      <c r="AF1004"/>
      <c r="AG1004"/>
      <c r="AH1004"/>
      <c r="AI1004"/>
      <c r="AJ1004"/>
      <c r="AK1004"/>
    </row>
    <row r="1005" spans="1:37" x14ac:dyDescent="0.25">
      <c r="A1005" s="131"/>
      <c r="B1005" s="131"/>
      <c r="C1005" s="131"/>
      <c r="D1005" s="131"/>
      <c r="E1005" s="131"/>
      <c r="F1005" s="131"/>
      <c r="G1005" s="131"/>
      <c r="H1005" s="131"/>
      <c r="I1005" s="131"/>
      <c r="J1005" s="131"/>
      <c r="K1005" s="131"/>
      <c r="L1005" s="131"/>
      <c r="M1005" s="131"/>
      <c r="N1005" s="131"/>
      <c r="O1005" s="131"/>
      <c r="P1005" s="131"/>
      <c r="Q1005" s="170"/>
      <c r="R1005" s="170"/>
      <c r="S1005" s="170"/>
      <c r="T1005" s="170"/>
      <c r="U1005" s="170"/>
      <c r="V1005" s="170"/>
      <c r="W1005" s="170"/>
      <c r="X1005" s="131"/>
      <c r="Y1005"/>
      <c r="AB1005"/>
      <c r="AC1005"/>
      <c r="AD1005"/>
      <c r="AE1005"/>
      <c r="AF1005"/>
      <c r="AG1005"/>
      <c r="AH1005"/>
      <c r="AI1005"/>
      <c r="AJ1005"/>
      <c r="AK1005"/>
    </row>
    <row r="1006" spans="1:37" x14ac:dyDescent="0.25">
      <c r="A1006" s="131"/>
      <c r="B1006" s="131"/>
      <c r="C1006" s="131"/>
      <c r="D1006" s="131"/>
      <c r="E1006" s="131"/>
      <c r="F1006" s="131"/>
      <c r="G1006" s="131"/>
      <c r="H1006" s="131"/>
      <c r="I1006" s="131"/>
      <c r="J1006" s="131"/>
      <c r="K1006" s="131"/>
      <c r="L1006" s="131"/>
      <c r="M1006" s="131"/>
      <c r="N1006" s="131"/>
      <c r="O1006" s="131"/>
      <c r="P1006" s="131"/>
      <c r="Q1006" s="170"/>
      <c r="R1006" s="170"/>
      <c r="S1006" s="170"/>
      <c r="T1006" s="170"/>
      <c r="U1006" s="170"/>
      <c r="V1006" s="170"/>
      <c r="W1006" s="170"/>
      <c r="X1006" s="131"/>
      <c r="Y1006"/>
      <c r="AB1006"/>
      <c r="AC1006"/>
      <c r="AD1006"/>
      <c r="AE1006"/>
      <c r="AF1006"/>
      <c r="AG1006"/>
      <c r="AH1006"/>
      <c r="AI1006"/>
      <c r="AJ1006"/>
      <c r="AK1006"/>
    </row>
    <row r="1007" spans="1:37" x14ac:dyDescent="0.25">
      <c r="A1007" s="131"/>
      <c r="B1007" s="131"/>
      <c r="C1007" s="131"/>
      <c r="D1007" s="131"/>
      <c r="E1007" s="131"/>
      <c r="F1007" s="131"/>
      <c r="G1007" s="131"/>
      <c r="H1007" s="131"/>
      <c r="I1007" s="131"/>
      <c r="J1007" s="131"/>
      <c r="K1007" s="131"/>
      <c r="L1007" s="131"/>
      <c r="M1007" s="131"/>
      <c r="N1007" s="131"/>
      <c r="O1007" s="131"/>
      <c r="P1007" s="131"/>
      <c r="Q1007" s="170"/>
      <c r="R1007" s="170"/>
      <c r="S1007" s="170"/>
      <c r="T1007" s="170"/>
      <c r="U1007" s="170"/>
      <c r="V1007" s="170"/>
      <c r="W1007" s="170"/>
      <c r="X1007" s="131"/>
      <c r="Y1007"/>
      <c r="AB1007"/>
      <c r="AC1007"/>
      <c r="AD1007"/>
      <c r="AE1007"/>
      <c r="AF1007"/>
      <c r="AG1007"/>
      <c r="AH1007"/>
      <c r="AI1007"/>
      <c r="AJ1007"/>
      <c r="AK1007"/>
    </row>
    <row r="1008" spans="1:37" x14ac:dyDescent="0.25">
      <c r="A1008" s="131"/>
      <c r="B1008" s="131"/>
      <c r="C1008" s="131"/>
      <c r="D1008" s="131"/>
      <c r="E1008" s="131"/>
      <c r="F1008" s="131"/>
      <c r="G1008" s="131"/>
      <c r="H1008" s="131"/>
      <c r="I1008" s="131"/>
      <c r="J1008" s="131"/>
      <c r="K1008" s="131"/>
      <c r="L1008" s="131"/>
      <c r="M1008" s="131"/>
      <c r="N1008" s="131"/>
      <c r="O1008" s="131"/>
      <c r="P1008" s="131"/>
      <c r="Q1008" s="170"/>
      <c r="R1008" s="170"/>
      <c r="S1008" s="170"/>
      <c r="T1008" s="170"/>
      <c r="U1008" s="170"/>
      <c r="V1008" s="170"/>
      <c r="W1008" s="170"/>
      <c r="X1008" s="131"/>
      <c r="Y1008"/>
      <c r="AB1008"/>
      <c r="AC1008"/>
      <c r="AD1008"/>
      <c r="AE1008"/>
      <c r="AF1008"/>
      <c r="AG1008"/>
      <c r="AH1008"/>
      <c r="AI1008"/>
      <c r="AJ1008"/>
      <c r="AK1008"/>
    </row>
    <row r="1009" spans="1:37" x14ac:dyDescent="0.25">
      <c r="A1009" s="131"/>
      <c r="B1009" s="131"/>
      <c r="C1009" s="131"/>
      <c r="D1009" s="131"/>
      <c r="E1009" s="131"/>
      <c r="F1009" s="131"/>
      <c r="G1009" s="131"/>
      <c r="H1009" s="131"/>
      <c r="I1009" s="131"/>
      <c r="J1009" s="131"/>
      <c r="K1009" s="131"/>
      <c r="L1009" s="131"/>
      <c r="M1009" s="131"/>
      <c r="N1009" s="131"/>
      <c r="O1009" s="131"/>
      <c r="P1009" s="131"/>
      <c r="Q1009" s="170"/>
      <c r="R1009" s="170"/>
      <c r="S1009" s="170"/>
      <c r="T1009" s="170"/>
      <c r="U1009" s="170"/>
      <c r="V1009" s="170"/>
      <c r="W1009" s="170"/>
      <c r="X1009" s="131"/>
      <c r="Y1009"/>
      <c r="AB1009"/>
      <c r="AC1009"/>
      <c r="AD1009"/>
      <c r="AE1009"/>
      <c r="AF1009"/>
      <c r="AG1009"/>
      <c r="AH1009"/>
      <c r="AI1009"/>
      <c r="AJ1009"/>
      <c r="AK1009"/>
    </row>
    <row r="1010" spans="1:37" x14ac:dyDescent="0.25">
      <c r="A1010" s="131"/>
      <c r="B1010" s="131"/>
      <c r="C1010" s="131"/>
      <c r="D1010" s="131"/>
      <c r="E1010" s="131"/>
      <c r="F1010" s="131"/>
      <c r="G1010" s="131"/>
      <c r="H1010" s="131"/>
      <c r="I1010" s="131"/>
      <c r="J1010" s="131"/>
      <c r="K1010" s="131"/>
      <c r="L1010" s="131"/>
      <c r="M1010" s="131"/>
      <c r="N1010" s="131"/>
      <c r="O1010" s="131"/>
      <c r="P1010" s="131"/>
      <c r="Q1010" s="170"/>
      <c r="R1010" s="170"/>
      <c r="S1010" s="170"/>
      <c r="T1010" s="170"/>
      <c r="U1010" s="170"/>
      <c r="V1010" s="170"/>
      <c r="W1010" s="170"/>
      <c r="X1010" s="131"/>
      <c r="Y1010"/>
      <c r="AB1010"/>
      <c r="AC1010"/>
      <c r="AD1010"/>
      <c r="AE1010"/>
      <c r="AF1010"/>
      <c r="AG1010"/>
      <c r="AH1010"/>
      <c r="AI1010"/>
      <c r="AJ1010"/>
      <c r="AK1010"/>
    </row>
    <row r="1011" spans="1:37" x14ac:dyDescent="0.25">
      <c r="A1011" s="131"/>
      <c r="B1011" s="131"/>
      <c r="C1011" s="131"/>
      <c r="D1011" s="131"/>
      <c r="E1011" s="131"/>
      <c r="F1011" s="131"/>
      <c r="G1011" s="131"/>
      <c r="H1011" s="131"/>
      <c r="I1011" s="131"/>
      <c r="J1011" s="131"/>
      <c r="K1011" s="131"/>
      <c r="L1011" s="131"/>
      <c r="M1011" s="131"/>
      <c r="N1011" s="131"/>
      <c r="O1011" s="131"/>
      <c r="P1011" s="131"/>
      <c r="Q1011" s="170"/>
      <c r="R1011" s="170"/>
      <c r="S1011" s="170"/>
      <c r="T1011" s="170"/>
      <c r="U1011" s="170"/>
      <c r="V1011" s="170"/>
      <c r="W1011" s="170"/>
      <c r="X1011" s="131"/>
      <c r="Y1011"/>
      <c r="AB1011"/>
      <c r="AC1011"/>
      <c r="AD1011"/>
      <c r="AE1011"/>
      <c r="AF1011"/>
      <c r="AG1011"/>
      <c r="AH1011"/>
      <c r="AI1011"/>
      <c r="AJ1011"/>
      <c r="AK1011"/>
    </row>
    <row r="1012" spans="1:37" x14ac:dyDescent="0.25">
      <c r="A1012" s="131"/>
      <c r="B1012" s="131"/>
      <c r="C1012" s="131"/>
      <c r="D1012" s="131"/>
      <c r="E1012" s="131"/>
      <c r="F1012" s="131"/>
      <c r="G1012" s="131"/>
      <c r="H1012" s="131"/>
      <c r="I1012" s="131"/>
      <c r="J1012" s="131"/>
      <c r="K1012" s="131"/>
      <c r="L1012" s="131"/>
      <c r="M1012" s="131"/>
      <c r="N1012" s="131"/>
      <c r="O1012" s="131"/>
      <c r="P1012" s="131"/>
      <c r="Q1012" s="170"/>
      <c r="R1012" s="170"/>
      <c r="S1012" s="170"/>
      <c r="T1012" s="170"/>
      <c r="U1012" s="170"/>
      <c r="V1012" s="170"/>
      <c r="W1012" s="170"/>
      <c r="X1012" s="131"/>
      <c r="Y1012"/>
      <c r="AB1012"/>
      <c r="AC1012"/>
      <c r="AD1012"/>
      <c r="AE1012"/>
      <c r="AF1012"/>
      <c r="AG1012"/>
      <c r="AH1012"/>
      <c r="AI1012"/>
      <c r="AJ1012"/>
      <c r="AK1012"/>
    </row>
    <row r="1013" spans="1:37" x14ac:dyDescent="0.25">
      <c r="A1013" s="131"/>
      <c r="B1013" s="131"/>
      <c r="C1013" s="131"/>
      <c r="D1013" s="131"/>
      <c r="E1013" s="131"/>
      <c r="F1013" s="131"/>
      <c r="G1013" s="131"/>
      <c r="H1013" s="131"/>
      <c r="I1013" s="131"/>
      <c r="J1013" s="131"/>
      <c r="K1013" s="131"/>
      <c r="L1013" s="131"/>
      <c r="M1013" s="131"/>
      <c r="N1013" s="131"/>
      <c r="O1013" s="131"/>
      <c r="P1013" s="131"/>
      <c r="Q1013" s="170"/>
      <c r="R1013" s="170"/>
      <c r="S1013" s="170"/>
      <c r="T1013" s="170"/>
      <c r="U1013" s="170"/>
      <c r="V1013" s="170"/>
      <c r="W1013" s="170"/>
      <c r="X1013" s="131"/>
      <c r="Y1013"/>
      <c r="AB1013"/>
      <c r="AC1013"/>
      <c r="AD1013"/>
      <c r="AE1013"/>
      <c r="AF1013"/>
      <c r="AG1013"/>
      <c r="AH1013"/>
      <c r="AI1013"/>
      <c r="AJ1013"/>
      <c r="AK1013"/>
    </row>
    <row r="1014" spans="1:37" x14ac:dyDescent="0.25">
      <c r="A1014" s="131"/>
      <c r="B1014" s="131"/>
      <c r="C1014" s="131"/>
      <c r="D1014" s="131"/>
      <c r="E1014" s="131"/>
      <c r="F1014" s="131"/>
      <c r="G1014" s="131"/>
      <c r="H1014" s="131"/>
      <c r="I1014" s="131"/>
      <c r="J1014" s="131"/>
      <c r="K1014" s="131"/>
      <c r="L1014" s="131"/>
      <c r="M1014" s="131"/>
      <c r="N1014" s="131"/>
      <c r="O1014" s="131"/>
      <c r="P1014" s="131"/>
      <c r="Q1014" s="170"/>
      <c r="R1014" s="170"/>
      <c r="S1014" s="170"/>
      <c r="T1014" s="170"/>
      <c r="U1014" s="170"/>
      <c r="V1014" s="170"/>
      <c r="W1014" s="170"/>
      <c r="X1014" s="131"/>
      <c r="Y1014"/>
      <c r="AB1014"/>
      <c r="AC1014"/>
      <c r="AD1014"/>
      <c r="AE1014"/>
      <c r="AF1014"/>
      <c r="AG1014"/>
      <c r="AH1014"/>
      <c r="AI1014"/>
      <c r="AJ1014"/>
      <c r="AK1014"/>
    </row>
    <row r="1015" spans="1:37" x14ac:dyDescent="0.25">
      <c r="A1015" s="131"/>
      <c r="B1015" s="131"/>
      <c r="C1015" s="131"/>
      <c r="D1015" s="131"/>
      <c r="E1015" s="131"/>
      <c r="F1015" s="131"/>
      <c r="G1015" s="131"/>
      <c r="H1015" s="131"/>
      <c r="I1015" s="131"/>
      <c r="J1015" s="131"/>
      <c r="K1015" s="131"/>
      <c r="L1015" s="131"/>
      <c r="M1015" s="131"/>
      <c r="N1015" s="131"/>
      <c r="O1015" s="131"/>
      <c r="P1015" s="131"/>
      <c r="Q1015" s="170"/>
      <c r="R1015" s="170"/>
      <c r="S1015" s="170"/>
      <c r="T1015" s="170"/>
      <c r="U1015" s="170"/>
      <c r="V1015" s="170"/>
      <c r="W1015" s="170"/>
      <c r="X1015" s="131"/>
      <c r="Y1015"/>
      <c r="AB1015"/>
      <c r="AC1015"/>
      <c r="AD1015"/>
      <c r="AE1015"/>
      <c r="AF1015"/>
      <c r="AG1015"/>
      <c r="AH1015"/>
      <c r="AI1015"/>
      <c r="AJ1015"/>
      <c r="AK1015"/>
    </row>
    <row r="1016" spans="1:37" x14ac:dyDescent="0.25">
      <c r="A1016" s="131"/>
      <c r="B1016" s="131"/>
      <c r="C1016" s="131"/>
      <c r="D1016" s="131"/>
      <c r="E1016" s="131"/>
      <c r="F1016" s="131"/>
      <c r="G1016" s="131"/>
      <c r="H1016" s="131"/>
      <c r="I1016" s="131"/>
      <c r="J1016" s="131"/>
      <c r="K1016" s="131"/>
      <c r="L1016" s="131"/>
      <c r="M1016" s="131"/>
      <c r="N1016" s="131"/>
      <c r="O1016" s="131"/>
      <c r="P1016" s="131"/>
      <c r="Q1016" s="170"/>
      <c r="R1016" s="170"/>
      <c r="S1016" s="170"/>
      <c r="T1016" s="170"/>
      <c r="U1016" s="170"/>
      <c r="V1016" s="170"/>
      <c r="W1016" s="170"/>
      <c r="X1016" s="131"/>
      <c r="Y1016"/>
      <c r="AB1016"/>
      <c r="AC1016"/>
      <c r="AD1016"/>
      <c r="AE1016"/>
      <c r="AF1016"/>
      <c r="AG1016"/>
      <c r="AH1016"/>
      <c r="AI1016"/>
      <c r="AJ1016"/>
      <c r="AK1016"/>
    </row>
    <row r="1017" spans="1:37" x14ac:dyDescent="0.25">
      <c r="A1017" s="131"/>
      <c r="B1017" s="131"/>
      <c r="C1017" s="131"/>
      <c r="D1017" s="131"/>
      <c r="E1017" s="131"/>
      <c r="F1017" s="131"/>
      <c r="G1017" s="131"/>
      <c r="H1017" s="131"/>
      <c r="I1017" s="131"/>
      <c r="J1017" s="131"/>
      <c r="K1017" s="131"/>
      <c r="L1017" s="131"/>
      <c r="M1017" s="131"/>
      <c r="N1017" s="131"/>
      <c r="O1017" s="131"/>
      <c r="P1017" s="131"/>
      <c r="Q1017" s="170"/>
      <c r="R1017" s="170"/>
      <c r="S1017" s="170"/>
      <c r="T1017" s="170"/>
      <c r="U1017" s="170"/>
      <c r="V1017" s="170"/>
      <c r="W1017" s="170"/>
      <c r="X1017" s="131"/>
      <c r="Y1017"/>
      <c r="AB1017"/>
      <c r="AC1017"/>
      <c r="AD1017"/>
      <c r="AE1017"/>
      <c r="AF1017"/>
      <c r="AG1017"/>
      <c r="AH1017"/>
      <c r="AI1017"/>
      <c r="AJ1017"/>
      <c r="AK1017"/>
    </row>
    <row r="1018" spans="1:37" x14ac:dyDescent="0.25">
      <c r="A1018" s="131"/>
      <c r="B1018" s="131"/>
      <c r="C1018" s="131"/>
      <c r="D1018" s="131"/>
      <c r="E1018" s="131"/>
      <c r="F1018" s="131"/>
      <c r="G1018" s="131"/>
      <c r="H1018" s="131"/>
      <c r="I1018" s="131"/>
      <c r="J1018" s="131"/>
      <c r="K1018" s="131"/>
      <c r="L1018" s="131"/>
      <c r="M1018" s="131"/>
      <c r="N1018" s="131"/>
      <c r="O1018" s="131"/>
      <c r="P1018" s="131"/>
      <c r="Q1018" s="170"/>
      <c r="R1018" s="170"/>
      <c r="S1018" s="170"/>
      <c r="T1018" s="170"/>
      <c r="U1018" s="170"/>
      <c r="V1018" s="170"/>
      <c r="W1018" s="170"/>
      <c r="X1018" s="131"/>
      <c r="Y1018"/>
      <c r="AB1018"/>
      <c r="AC1018"/>
      <c r="AD1018"/>
      <c r="AE1018"/>
      <c r="AF1018"/>
      <c r="AG1018"/>
      <c r="AH1018"/>
      <c r="AI1018"/>
      <c r="AJ1018"/>
      <c r="AK1018"/>
    </row>
    <row r="1019" spans="1:37" x14ac:dyDescent="0.25">
      <c r="A1019" s="131"/>
      <c r="B1019" s="131"/>
      <c r="C1019" s="131"/>
      <c r="D1019" s="131"/>
      <c r="E1019" s="131"/>
      <c r="F1019" s="131"/>
      <c r="G1019" s="131"/>
      <c r="H1019" s="131"/>
      <c r="I1019" s="131"/>
      <c r="J1019" s="131"/>
      <c r="K1019" s="131"/>
      <c r="L1019" s="131"/>
      <c r="M1019" s="131"/>
      <c r="N1019" s="131"/>
      <c r="O1019" s="131"/>
      <c r="P1019" s="131"/>
      <c r="Q1019" s="170"/>
      <c r="R1019" s="170"/>
      <c r="S1019" s="170"/>
      <c r="T1019" s="170"/>
      <c r="U1019" s="170"/>
      <c r="V1019" s="170"/>
      <c r="W1019" s="170"/>
      <c r="X1019" s="131"/>
      <c r="Y1019"/>
      <c r="AB1019"/>
      <c r="AC1019"/>
      <c r="AD1019"/>
      <c r="AE1019"/>
      <c r="AF1019"/>
      <c r="AG1019"/>
      <c r="AH1019"/>
      <c r="AI1019"/>
      <c r="AJ1019"/>
      <c r="AK1019"/>
    </row>
    <row r="1020" spans="1:37" x14ac:dyDescent="0.25">
      <c r="A1020" s="131"/>
      <c r="B1020" s="131"/>
      <c r="C1020" s="131"/>
      <c r="D1020" s="131"/>
      <c r="E1020" s="131"/>
      <c r="F1020" s="131"/>
      <c r="G1020" s="131"/>
      <c r="H1020" s="131"/>
      <c r="I1020" s="131"/>
      <c r="J1020" s="131"/>
      <c r="K1020" s="131"/>
      <c r="L1020" s="131"/>
      <c r="M1020" s="131"/>
      <c r="N1020" s="131"/>
      <c r="O1020" s="131"/>
      <c r="P1020" s="131"/>
      <c r="Q1020" s="170"/>
      <c r="R1020" s="170"/>
      <c r="S1020" s="170"/>
      <c r="T1020" s="170"/>
      <c r="U1020" s="170"/>
      <c r="V1020" s="170"/>
      <c r="W1020" s="170"/>
      <c r="X1020" s="131"/>
      <c r="Y1020"/>
      <c r="AB1020"/>
      <c r="AC1020"/>
      <c r="AD1020"/>
      <c r="AE1020"/>
      <c r="AF1020"/>
      <c r="AG1020"/>
      <c r="AH1020"/>
      <c r="AI1020"/>
      <c r="AJ1020"/>
      <c r="AK1020"/>
    </row>
    <row r="1021" spans="1:37" x14ac:dyDescent="0.25">
      <c r="A1021" s="131"/>
      <c r="B1021" s="131"/>
      <c r="C1021" s="131"/>
      <c r="D1021" s="131"/>
      <c r="E1021" s="131"/>
      <c r="F1021" s="131"/>
      <c r="G1021" s="131"/>
      <c r="H1021" s="131"/>
      <c r="I1021" s="131"/>
      <c r="J1021" s="131"/>
      <c r="K1021" s="131"/>
      <c r="L1021" s="131"/>
      <c r="M1021" s="131"/>
      <c r="N1021" s="131"/>
      <c r="O1021" s="131"/>
      <c r="P1021" s="131"/>
      <c r="Q1021" s="170"/>
      <c r="R1021" s="170"/>
      <c r="S1021" s="170"/>
      <c r="T1021" s="170"/>
      <c r="U1021" s="170"/>
      <c r="V1021" s="170"/>
      <c r="W1021" s="170"/>
      <c r="X1021" s="131"/>
      <c r="Y1021"/>
      <c r="AB1021"/>
      <c r="AC1021"/>
      <c r="AD1021"/>
      <c r="AE1021"/>
      <c r="AF1021"/>
      <c r="AG1021"/>
      <c r="AH1021"/>
      <c r="AI1021"/>
      <c r="AJ1021"/>
      <c r="AK1021"/>
    </row>
    <row r="1022" spans="1:37" x14ac:dyDescent="0.25">
      <c r="A1022" s="131"/>
      <c r="B1022" s="131"/>
      <c r="C1022" s="131"/>
      <c r="D1022" s="131"/>
      <c r="E1022" s="131"/>
      <c r="F1022" s="131"/>
      <c r="G1022" s="131"/>
      <c r="H1022" s="131"/>
      <c r="I1022" s="131"/>
      <c r="J1022" s="131"/>
      <c r="K1022" s="131"/>
      <c r="L1022" s="131"/>
      <c r="M1022" s="131"/>
      <c r="N1022" s="131"/>
      <c r="O1022" s="131"/>
      <c r="P1022" s="131"/>
      <c r="Q1022" s="170"/>
      <c r="R1022" s="170"/>
      <c r="S1022" s="170"/>
      <c r="T1022" s="170"/>
      <c r="U1022" s="170"/>
      <c r="V1022" s="170"/>
      <c r="W1022" s="170"/>
      <c r="X1022" s="131"/>
      <c r="Y1022"/>
      <c r="AB1022"/>
      <c r="AC1022"/>
      <c r="AD1022"/>
      <c r="AE1022"/>
      <c r="AF1022"/>
      <c r="AG1022"/>
      <c r="AH1022"/>
      <c r="AI1022"/>
      <c r="AJ1022"/>
      <c r="AK1022"/>
    </row>
    <row r="1023" spans="1:37" x14ac:dyDescent="0.25">
      <c r="A1023" s="131"/>
      <c r="B1023" s="131"/>
      <c r="C1023" s="131"/>
      <c r="D1023" s="131"/>
      <c r="E1023" s="131"/>
      <c r="F1023" s="131"/>
      <c r="G1023" s="131"/>
      <c r="H1023" s="131"/>
      <c r="I1023" s="131"/>
      <c r="J1023" s="131"/>
      <c r="K1023" s="131"/>
      <c r="L1023" s="131"/>
      <c r="M1023" s="131"/>
      <c r="N1023" s="131"/>
      <c r="O1023" s="131"/>
      <c r="P1023" s="131"/>
      <c r="Q1023" s="170"/>
      <c r="R1023" s="170"/>
      <c r="S1023" s="170"/>
      <c r="T1023" s="170"/>
      <c r="U1023" s="170"/>
      <c r="V1023" s="170"/>
      <c r="W1023" s="170"/>
      <c r="X1023" s="131"/>
      <c r="Y1023"/>
      <c r="AB1023"/>
      <c r="AC1023"/>
      <c r="AD1023"/>
      <c r="AE1023"/>
      <c r="AF1023"/>
      <c r="AG1023"/>
      <c r="AH1023"/>
      <c r="AI1023"/>
      <c r="AJ1023"/>
      <c r="AK1023"/>
    </row>
    <row r="1024" spans="1:37" x14ac:dyDescent="0.25">
      <c r="A1024" s="131"/>
      <c r="B1024" s="131"/>
      <c r="C1024" s="131"/>
      <c r="D1024" s="131"/>
      <c r="E1024" s="131"/>
      <c r="F1024" s="131"/>
      <c r="G1024" s="131"/>
      <c r="H1024" s="131"/>
      <c r="I1024" s="131"/>
      <c r="J1024" s="131"/>
      <c r="K1024" s="131"/>
      <c r="L1024" s="131"/>
      <c r="M1024" s="131"/>
      <c r="N1024" s="131"/>
      <c r="O1024" s="131"/>
      <c r="P1024" s="131"/>
      <c r="Q1024" s="170"/>
      <c r="R1024" s="170"/>
      <c r="S1024" s="170"/>
      <c r="T1024" s="170"/>
      <c r="U1024" s="170"/>
      <c r="V1024" s="170"/>
      <c r="W1024" s="170"/>
      <c r="X1024" s="131"/>
      <c r="Y1024"/>
      <c r="AB1024"/>
      <c r="AC1024"/>
      <c r="AD1024"/>
      <c r="AE1024"/>
      <c r="AF1024"/>
      <c r="AG1024"/>
      <c r="AH1024"/>
      <c r="AI1024"/>
      <c r="AJ1024"/>
      <c r="AK1024"/>
    </row>
    <row r="1025" spans="1:37" x14ac:dyDescent="0.25">
      <c r="A1025" s="131"/>
      <c r="B1025" s="131"/>
      <c r="C1025" s="131"/>
      <c r="D1025" s="131"/>
      <c r="E1025" s="131"/>
      <c r="F1025" s="131"/>
      <c r="G1025" s="131"/>
      <c r="H1025" s="131"/>
      <c r="I1025" s="131"/>
      <c r="J1025" s="131"/>
      <c r="K1025" s="131"/>
      <c r="L1025" s="131"/>
      <c r="M1025" s="131"/>
      <c r="N1025" s="131"/>
      <c r="O1025" s="131"/>
      <c r="P1025" s="131"/>
      <c r="Q1025" s="170"/>
      <c r="R1025" s="170"/>
      <c r="S1025" s="170"/>
      <c r="T1025" s="170"/>
      <c r="U1025" s="170"/>
      <c r="V1025" s="170"/>
      <c r="W1025" s="170"/>
      <c r="X1025" s="131"/>
      <c r="Y1025"/>
      <c r="AB1025"/>
      <c r="AC1025"/>
      <c r="AD1025"/>
      <c r="AE1025"/>
      <c r="AF1025"/>
      <c r="AG1025"/>
      <c r="AH1025"/>
      <c r="AI1025"/>
      <c r="AJ1025"/>
      <c r="AK1025"/>
    </row>
    <row r="1026" spans="1:37" x14ac:dyDescent="0.25">
      <c r="A1026" s="131"/>
      <c r="B1026" s="131"/>
      <c r="C1026" s="131"/>
      <c r="D1026" s="131"/>
      <c r="E1026" s="131"/>
      <c r="F1026" s="131"/>
      <c r="G1026" s="131"/>
      <c r="H1026" s="131"/>
      <c r="I1026" s="131"/>
      <c r="J1026" s="131"/>
      <c r="K1026" s="131"/>
      <c r="L1026" s="131"/>
      <c r="M1026" s="131"/>
      <c r="N1026" s="131"/>
      <c r="O1026" s="131"/>
      <c r="P1026" s="131"/>
      <c r="Q1026" s="170"/>
      <c r="R1026" s="170"/>
      <c r="S1026" s="170"/>
      <c r="T1026" s="170"/>
      <c r="U1026" s="170"/>
      <c r="V1026" s="170"/>
      <c r="W1026" s="170"/>
      <c r="X1026" s="131"/>
      <c r="Y1026"/>
      <c r="AB1026"/>
      <c r="AC1026"/>
      <c r="AD1026"/>
      <c r="AE1026"/>
      <c r="AF1026"/>
      <c r="AG1026"/>
      <c r="AH1026"/>
      <c r="AI1026"/>
      <c r="AJ1026"/>
      <c r="AK1026"/>
    </row>
    <row r="1027" spans="1:37" x14ac:dyDescent="0.25">
      <c r="A1027" s="131"/>
      <c r="B1027" s="131"/>
      <c r="C1027" s="131"/>
      <c r="D1027" s="131"/>
      <c r="E1027" s="131"/>
      <c r="F1027" s="131"/>
      <c r="G1027" s="131"/>
      <c r="H1027" s="131"/>
      <c r="I1027" s="131"/>
      <c r="J1027" s="131"/>
      <c r="K1027" s="131"/>
      <c r="L1027" s="131"/>
      <c r="M1027" s="131"/>
      <c r="N1027" s="131"/>
      <c r="O1027" s="131"/>
      <c r="P1027" s="131"/>
      <c r="Q1027" s="170"/>
      <c r="R1027" s="170"/>
      <c r="S1027" s="170"/>
      <c r="T1027" s="170"/>
      <c r="U1027" s="170"/>
      <c r="V1027" s="170"/>
      <c r="W1027" s="170"/>
      <c r="X1027" s="131"/>
      <c r="Y1027"/>
      <c r="AB1027"/>
      <c r="AC1027"/>
      <c r="AD1027"/>
      <c r="AE1027"/>
      <c r="AF1027"/>
      <c r="AG1027"/>
      <c r="AH1027"/>
      <c r="AI1027"/>
      <c r="AJ1027"/>
      <c r="AK1027"/>
    </row>
    <row r="1028" spans="1:37" x14ac:dyDescent="0.25">
      <c r="A1028" s="131"/>
      <c r="B1028" s="131"/>
      <c r="C1028" s="131"/>
      <c r="D1028" s="131"/>
      <c r="E1028" s="131"/>
      <c r="F1028" s="131"/>
      <c r="G1028" s="131"/>
      <c r="H1028" s="131"/>
      <c r="I1028" s="131"/>
      <c r="J1028" s="131"/>
      <c r="K1028" s="131"/>
      <c r="L1028" s="131"/>
      <c r="M1028" s="131"/>
      <c r="N1028" s="131"/>
      <c r="O1028" s="131"/>
      <c r="P1028" s="131"/>
      <c r="Q1028" s="170"/>
      <c r="R1028" s="170"/>
      <c r="S1028" s="170"/>
      <c r="T1028" s="170"/>
      <c r="U1028" s="170"/>
      <c r="V1028" s="170"/>
      <c r="W1028" s="170"/>
      <c r="X1028" s="131"/>
      <c r="Y1028"/>
      <c r="AB1028"/>
      <c r="AC1028"/>
      <c r="AD1028"/>
      <c r="AE1028"/>
      <c r="AF1028"/>
      <c r="AG1028"/>
      <c r="AH1028"/>
      <c r="AI1028"/>
      <c r="AJ1028"/>
      <c r="AK1028"/>
    </row>
    <row r="1029" spans="1:37" x14ac:dyDescent="0.25">
      <c r="A1029" s="131"/>
      <c r="B1029" s="131"/>
      <c r="C1029" s="131"/>
      <c r="D1029" s="131"/>
      <c r="E1029" s="131"/>
      <c r="F1029" s="131"/>
      <c r="G1029" s="131"/>
      <c r="H1029" s="131"/>
      <c r="I1029" s="131"/>
      <c r="J1029" s="131"/>
      <c r="K1029" s="131"/>
      <c r="L1029" s="131"/>
      <c r="M1029" s="131"/>
      <c r="N1029" s="131"/>
      <c r="O1029" s="131"/>
      <c r="P1029" s="131"/>
      <c r="Q1029" s="170"/>
      <c r="R1029" s="170"/>
      <c r="S1029" s="170"/>
      <c r="T1029" s="170"/>
      <c r="U1029" s="170"/>
      <c r="V1029" s="170"/>
      <c r="W1029" s="170"/>
      <c r="X1029" s="131"/>
      <c r="Y1029"/>
      <c r="AB1029"/>
      <c r="AC1029"/>
      <c r="AD1029"/>
      <c r="AE1029"/>
      <c r="AF1029"/>
      <c r="AG1029"/>
      <c r="AH1029"/>
      <c r="AI1029"/>
      <c r="AJ1029"/>
      <c r="AK1029"/>
    </row>
    <row r="1030" spans="1:37" x14ac:dyDescent="0.25">
      <c r="A1030" s="131"/>
      <c r="B1030" s="131"/>
      <c r="C1030" s="131"/>
      <c r="D1030" s="131"/>
      <c r="E1030" s="131"/>
      <c r="F1030" s="131"/>
      <c r="G1030" s="131"/>
      <c r="H1030" s="131"/>
      <c r="I1030" s="131"/>
      <c r="J1030" s="131"/>
      <c r="K1030" s="131"/>
      <c r="L1030" s="131"/>
      <c r="M1030" s="131"/>
      <c r="N1030" s="131"/>
      <c r="O1030" s="131"/>
      <c r="P1030" s="131"/>
      <c r="Q1030" s="170"/>
      <c r="R1030" s="170"/>
      <c r="S1030" s="170"/>
      <c r="T1030" s="170"/>
      <c r="U1030" s="170"/>
      <c r="V1030" s="170"/>
      <c r="W1030" s="170"/>
      <c r="X1030" s="131"/>
      <c r="Y1030"/>
      <c r="AB1030"/>
      <c r="AC1030"/>
      <c r="AD1030"/>
      <c r="AE1030"/>
      <c r="AF1030"/>
      <c r="AG1030"/>
      <c r="AH1030"/>
      <c r="AI1030"/>
      <c r="AJ1030"/>
      <c r="AK1030"/>
    </row>
    <row r="1031" spans="1:37" x14ac:dyDescent="0.25">
      <c r="A1031" s="131"/>
      <c r="B1031" s="131"/>
      <c r="C1031" s="131"/>
      <c r="D1031" s="131"/>
      <c r="E1031" s="131"/>
      <c r="F1031" s="131"/>
      <c r="G1031" s="131"/>
      <c r="H1031" s="131"/>
      <c r="I1031" s="131"/>
      <c r="J1031" s="131"/>
      <c r="K1031" s="131"/>
      <c r="L1031" s="131"/>
      <c r="M1031" s="131"/>
      <c r="N1031" s="131"/>
      <c r="O1031" s="131"/>
      <c r="P1031" s="131"/>
      <c r="Q1031" s="170"/>
      <c r="R1031" s="170"/>
      <c r="S1031" s="170"/>
      <c r="T1031" s="170"/>
      <c r="U1031" s="170"/>
      <c r="V1031" s="170"/>
      <c r="W1031" s="170"/>
      <c r="X1031" s="131"/>
      <c r="Y1031"/>
      <c r="AB1031"/>
      <c r="AC1031"/>
      <c r="AD1031"/>
      <c r="AE1031"/>
      <c r="AF1031"/>
      <c r="AG1031"/>
      <c r="AH1031"/>
      <c r="AI1031"/>
      <c r="AJ1031"/>
      <c r="AK1031"/>
    </row>
    <row r="1032" spans="1:37" x14ac:dyDescent="0.25">
      <c r="A1032" s="131"/>
      <c r="B1032" s="131"/>
      <c r="C1032" s="131"/>
      <c r="D1032" s="131"/>
      <c r="E1032" s="131"/>
      <c r="F1032" s="131"/>
      <c r="G1032" s="131"/>
      <c r="H1032" s="131"/>
      <c r="I1032" s="131"/>
      <c r="J1032" s="131"/>
      <c r="K1032" s="131"/>
      <c r="L1032" s="131"/>
      <c r="M1032" s="131"/>
      <c r="N1032" s="131"/>
      <c r="O1032" s="131"/>
      <c r="P1032" s="131"/>
      <c r="Q1032" s="170"/>
      <c r="R1032" s="170"/>
      <c r="S1032" s="170"/>
      <c r="T1032" s="170"/>
      <c r="U1032" s="170"/>
      <c r="V1032" s="170"/>
      <c r="W1032" s="170"/>
      <c r="X1032" s="131"/>
      <c r="Y1032"/>
      <c r="AB1032"/>
      <c r="AC1032"/>
      <c r="AD1032"/>
      <c r="AE1032"/>
      <c r="AF1032"/>
      <c r="AG1032"/>
      <c r="AH1032"/>
      <c r="AI1032"/>
      <c r="AJ1032"/>
      <c r="AK1032"/>
    </row>
    <row r="1033" spans="1:37" x14ac:dyDescent="0.25">
      <c r="A1033" s="131"/>
      <c r="B1033" s="131"/>
      <c r="C1033" s="131"/>
      <c r="D1033" s="131"/>
      <c r="E1033" s="131"/>
      <c r="F1033" s="131"/>
      <c r="G1033" s="131"/>
      <c r="H1033" s="131"/>
      <c r="I1033" s="131"/>
      <c r="J1033" s="131"/>
      <c r="K1033" s="131"/>
      <c r="L1033" s="131"/>
      <c r="M1033" s="131"/>
      <c r="N1033" s="131"/>
      <c r="O1033" s="131"/>
      <c r="P1033" s="131"/>
      <c r="Q1033" s="170"/>
      <c r="R1033" s="170"/>
      <c r="S1033" s="170"/>
      <c r="T1033" s="170"/>
      <c r="U1033" s="170"/>
      <c r="V1033" s="170"/>
      <c r="W1033" s="170"/>
      <c r="X1033" s="131"/>
      <c r="Y1033"/>
      <c r="AB1033"/>
      <c r="AC1033"/>
      <c r="AD1033"/>
      <c r="AE1033"/>
      <c r="AF1033"/>
      <c r="AG1033"/>
      <c r="AH1033"/>
      <c r="AI1033"/>
      <c r="AJ1033"/>
      <c r="AK1033"/>
    </row>
    <row r="1034" spans="1:37" x14ac:dyDescent="0.25">
      <c r="A1034" s="131"/>
      <c r="B1034" s="131"/>
      <c r="C1034" s="131"/>
      <c r="D1034" s="131"/>
      <c r="E1034" s="131"/>
      <c r="F1034" s="131"/>
      <c r="G1034" s="131"/>
      <c r="H1034" s="131"/>
      <c r="I1034" s="131"/>
      <c r="J1034" s="131"/>
      <c r="K1034" s="131"/>
      <c r="L1034" s="131"/>
      <c r="M1034" s="131"/>
      <c r="N1034" s="131"/>
      <c r="O1034" s="131"/>
      <c r="P1034" s="131"/>
      <c r="Q1034" s="170"/>
      <c r="R1034" s="170"/>
      <c r="S1034" s="170"/>
      <c r="T1034" s="170"/>
      <c r="U1034" s="170"/>
      <c r="V1034" s="170"/>
      <c r="W1034" s="170"/>
      <c r="X1034" s="131"/>
      <c r="Y1034"/>
      <c r="AB1034"/>
      <c r="AC1034"/>
      <c r="AD1034"/>
      <c r="AE1034"/>
      <c r="AF1034"/>
      <c r="AG1034"/>
      <c r="AH1034"/>
      <c r="AI1034"/>
      <c r="AJ1034"/>
      <c r="AK1034"/>
    </row>
    <row r="1035" spans="1:37" x14ac:dyDescent="0.25">
      <c r="A1035" s="131"/>
      <c r="B1035" s="131"/>
      <c r="C1035" s="131"/>
      <c r="D1035" s="131"/>
      <c r="E1035" s="131"/>
      <c r="F1035" s="131"/>
      <c r="G1035" s="131"/>
      <c r="H1035" s="131"/>
      <c r="I1035" s="131"/>
      <c r="J1035" s="131"/>
      <c r="K1035" s="131"/>
      <c r="L1035" s="131"/>
      <c r="M1035" s="131"/>
      <c r="N1035" s="131"/>
      <c r="O1035" s="131"/>
      <c r="P1035" s="131"/>
      <c r="Q1035" s="170"/>
      <c r="R1035" s="170"/>
      <c r="S1035" s="170"/>
      <c r="T1035" s="170"/>
      <c r="U1035" s="170"/>
      <c r="V1035" s="170"/>
      <c r="W1035" s="170"/>
      <c r="X1035" s="131"/>
      <c r="Y1035"/>
      <c r="AB1035"/>
      <c r="AC1035"/>
      <c r="AD1035"/>
      <c r="AE1035"/>
      <c r="AF1035"/>
      <c r="AG1035"/>
      <c r="AH1035"/>
      <c r="AI1035"/>
      <c r="AJ1035"/>
      <c r="AK1035"/>
    </row>
    <row r="1036" spans="1:37" x14ac:dyDescent="0.25">
      <c r="A1036" s="131"/>
      <c r="B1036" s="131"/>
      <c r="C1036" s="131"/>
      <c r="D1036" s="131"/>
      <c r="E1036" s="131"/>
      <c r="F1036" s="131"/>
      <c r="G1036" s="131"/>
      <c r="H1036" s="131"/>
      <c r="I1036" s="131"/>
      <c r="J1036" s="131"/>
      <c r="K1036" s="131"/>
      <c r="L1036" s="131"/>
      <c r="M1036" s="131"/>
      <c r="N1036" s="131"/>
      <c r="O1036" s="131"/>
      <c r="P1036" s="131"/>
      <c r="Q1036" s="170"/>
      <c r="R1036" s="170"/>
      <c r="S1036" s="170"/>
      <c r="T1036" s="170"/>
      <c r="U1036" s="170"/>
      <c r="V1036" s="170"/>
      <c r="W1036" s="170"/>
      <c r="X1036" s="131"/>
      <c r="Y1036"/>
      <c r="AB1036"/>
      <c r="AC1036"/>
      <c r="AD1036"/>
      <c r="AE1036"/>
      <c r="AF1036"/>
      <c r="AG1036"/>
      <c r="AH1036"/>
      <c r="AI1036"/>
      <c r="AJ1036"/>
      <c r="AK1036"/>
    </row>
    <row r="1037" spans="1:37" x14ac:dyDescent="0.25">
      <c r="A1037" s="131"/>
      <c r="B1037" s="131"/>
      <c r="C1037" s="131"/>
      <c r="D1037" s="131"/>
      <c r="E1037" s="131"/>
      <c r="F1037" s="131"/>
      <c r="G1037" s="131"/>
      <c r="H1037" s="131"/>
      <c r="I1037" s="131"/>
      <c r="J1037" s="131"/>
      <c r="K1037" s="131"/>
      <c r="L1037" s="131"/>
      <c r="M1037" s="131"/>
      <c r="N1037" s="131"/>
      <c r="O1037" s="131"/>
      <c r="P1037" s="131"/>
      <c r="Q1037" s="170"/>
      <c r="R1037" s="170"/>
      <c r="S1037" s="170"/>
      <c r="T1037" s="170"/>
      <c r="U1037" s="170"/>
      <c r="V1037" s="170"/>
      <c r="W1037" s="170"/>
      <c r="X1037" s="131"/>
      <c r="Y1037"/>
      <c r="AB1037"/>
      <c r="AC1037"/>
      <c r="AD1037"/>
      <c r="AE1037"/>
      <c r="AF1037"/>
      <c r="AG1037"/>
      <c r="AH1037"/>
      <c r="AI1037"/>
      <c r="AJ1037"/>
      <c r="AK1037"/>
    </row>
    <row r="1038" spans="1:37" x14ac:dyDescent="0.25">
      <c r="A1038" s="131"/>
      <c r="B1038" s="131"/>
      <c r="C1038" s="131"/>
      <c r="D1038" s="131"/>
      <c r="E1038" s="131"/>
      <c r="F1038" s="131"/>
      <c r="G1038" s="131"/>
      <c r="H1038" s="131"/>
      <c r="I1038" s="131"/>
      <c r="J1038" s="131"/>
      <c r="K1038" s="131"/>
      <c r="L1038" s="131"/>
      <c r="M1038" s="131"/>
      <c r="N1038" s="131"/>
      <c r="O1038" s="131"/>
      <c r="P1038" s="131"/>
      <c r="Q1038" s="170"/>
      <c r="R1038" s="170"/>
      <c r="S1038" s="170"/>
      <c r="T1038" s="170"/>
      <c r="U1038" s="170"/>
      <c r="V1038" s="170"/>
      <c r="W1038" s="170"/>
      <c r="X1038" s="131"/>
      <c r="Y1038"/>
      <c r="AB1038"/>
      <c r="AC1038"/>
      <c r="AD1038"/>
      <c r="AE1038"/>
      <c r="AF1038"/>
      <c r="AG1038"/>
      <c r="AH1038"/>
      <c r="AI1038"/>
      <c r="AJ1038"/>
      <c r="AK1038"/>
    </row>
    <row r="1039" spans="1:37" x14ac:dyDescent="0.25">
      <c r="A1039" s="131"/>
      <c r="B1039" s="131"/>
      <c r="C1039" s="131"/>
      <c r="D1039" s="131"/>
      <c r="E1039" s="131"/>
      <c r="F1039" s="131"/>
      <c r="G1039" s="131"/>
      <c r="H1039" s="131"/>
      <c r="I1039" s="131"/>
      <c r="J1039" s="131"/>
      <c r="K1039" s="131"/>
      <c r="L1039" s="131"/>
      <c r="M1039" s="131"/>
      <c r="N1039" s="131"/>
      <c r="O1039" s="131"/>
      <c r="P1039" s="131"/>
      <c r="Q1039" s="170"/>
      <c r="R1039" s="170"/>
      <c r="S1039" s="170"/>
      <c r="T1039" s="170"/>
      <c r="U1039" s="170"/>
      <c r="V1039" s="170"/>
      <c r="W1039" s="170"/>
      <c r="X1039" s="131"/>
      <c r="Y1039"/>
      <c r="AB1039"/>
      <c r="AC1039"/>
      <c r="AD1039"/>
      <c r="AE1039"/>
      <c r="AF1039"/>
      <c r="AG1039"/>
      <c r="AH1039"/>
      <c r="AI1039"/>
      <c r="AJ1039"/>
      <c r="AK1039"/>
    </row>
    <row r="1040" spans="1:37" x14ac:dyDescent="0.25">
      <c r="A1040" s="131"/>
      <c r="B1040" s="131"/>
      <c r="C1040" s="131"/>
      <c r="D1040" s="131"/>
      <c r="E1040" s="131"/>
      <c r="F1040" s="131"/>
      <c r="G1040" s="131"/>
      <c r="H1040" s="131"/>
      <c r="I1040" s="131"/>
      <c r="J1040" s="131"/>
      <c r="K1040" s="131"/>
      <c r="L1040" s="131"/>
      <c r="M1040" s="131"/>
      <c r="N1040" s="131"/>
      <c r="O1040" s="131"/>
      <c r="P1040" s="131"/>
      <c r="Q1040" s="170"/>
      <c r="R1040" s="170"/>
      <c r="S1040" s="170"/>
      <c r="T1040" s="170"/>
      <c r="U1040" s="170"/>
      <c r="V1040" s="170"/>
      <c r="W1040" s="170"/>
      <c r="X1040" s="131"/>
      <c r="Y1040"/>
      <c r="AB1040"/>
      <c r="AC1040"/>
      <c r="AD1040"/>
      <c r="AE1040"/>
      <c r="AF1040"/>
      <c r="AG1040"/>
      <c r="AH1040"/>
      <c r="AI1040"/>
      <c r="AJ1040"/>
      <c r="AK1040"/>
    </row>
    <row r="1041" spans="1:37" x14ac:dyDescent="0.25">
      <c r="A1041" s="131"/>
      <c r="B1041" s="131"/>
      <c r="C1041" s="131"/>
      <c r="D1041" s="131"/>
      <c r="E1041" s="131"/>
      <c r="F1041" s="131"/>
      <c r="G1041" s="131"/>
      <c r="H1041" s="131"/>
      <c r="I1041" s="131"/>
      <c r="J1041" s="131"/>
      <c r="K1041" s="131"/>
      <c r="L1041" s="131"/>
      <c r="M1041" s="131"/>
      <c r="N1041" s="131"/>
      <c r="O1041" s="131"/>
      <c r="P1041" s="131"/>
      <c r="Q1041" s="170"/>
      <c r="R1041" s="170"/>
      <c r="S1041" s="170"/>
      <c r="T1041" s="170"/>
      <c r="U1041" s="170"/>
      <c r="V1041" s="170"/>
      <c r="W1041" s="170"/>
      <c r="X1041" s="131"/>
      <c r="Y1041"/>
      <c r="AB1041"/>
      <c r="AC1041"/>
      <c r="AD1041"/>
      <c r="AE1041"/>
      <c r="AF1041"/>
      <c r="AG1041"/>
      <c r="AH1041"/>
      <c r="AI1041"/>
      <c r="AJ1041"/>
      <c r="AK1041"/>
    </row>
    <row r="1042" spans="1:37" x14ac:dyDescent="0.25">
      <c r="A1042" s="131"/>
      <c r="B1042" s="131"/>
      <c r="C1042" s="131"/>
      <c r="D1042" s="131"/>
      <c r="E1042" s="131"/>
      <c r="F1042" s="131"/>
      <c r="G1042" s="131"/>
      <c r="H1042" s="131"/>
      <c r="I1042" s="131"/>
      <c r="J1042" s="131"/>
      <c r="K1042" s="131"/>
      <c r="L1042" s="131"/>
      <c r="M1042" s="131"/>
      <c r="N1042" s="131"/>
      <c r="O1042" s="131"/>
      <c r="P1042" s="131"/>
      <c r="Q1042" s="170"/>
      <c r="R1042" s="170"/>
      <c r="S1042" s="170"/>
      <c r="T1042" s="170"/>
      <c r="U1042" s="170"/>
      <c r="V1042" s="170"/>
      <c r="W1042" s="170"/>
      <c r="X1042" s="131"/>
      <c r="Y1042"/>
      <c r="AB1042"/>
      <c r="AC1042"/>
      <c r="AD1042"/>
      <c r="AE1042"/>
      <c r="AF1042"/>
      <c r="AG1042"/>
      <c r="AH1042"/>
      <c r="AI1042"/>
      <c r="AJ1042"/>
      <c r="AK1042"/>
    </row>
    <row r="1043" spans="1:37" x14ac:dyDescent="0.25">
      <c r="A1043" s="131"/>
      <c r="B1043" s="131"/>
      <c r="C1043" s="131"/>
      <c r="D1043" s="131"/>
      <c r="E1043" s="131"/>
      <c r="F1043" s="131"/>
      <c r="G1043" s="131"/>
      <c r="H1043" s="131"/>
      <c r="I1043" s="131"/>
      <c r="J1043" s="131"/>
      <c r="K1043" s="131"/>
      <c r="L1043" s="131"/>
      <c r="M1043" s="131"/>
      <c r="N1043" s="131"/>
      <c r="O1043" s="131"/>
      <c r="P1043" s="131"/>
      <c r="Q1043" s="170"/>
      <c r="R1043" s="170"/>
      <c r="S1043" s="170"/>
      <c r="T1043" s="170"/>
      <c r="U1043" s="170"/>
      <c r="V1043" s="170"/>
      <c r="W1043" s="170"/>
      <c r="X1043" s="131"/>
      <c r="Y1043"/>
      <c r="AB1043"/>
      <c r="AC1043"/>
      <c r="AD1043"/>
      <c r="AE1043"/>
      <c r="AF1043"/>
      <c r="AG1043"/>
      <c r="AH1043"/>
      <c r="AI1043"/>
      <c r="AJ1043"/>
      <c r="AK1043"/>
    </row>
    <row r="1044" spans="1:37" x14ac:dyDescent="0.25">
      <c r="A1044" s="131"/>
      <c r="B1044" s="131"/>
      <c r="C1044" s="131"/>
      <c r="D1044" s="131"/>
      <c r="E1044" s="131"/>
      <c r="F1044" s="131"/>
      <c r="G1044" s="131"/>
      <c r="H1044" s="131"/>
      <c r="I1044" s="131"/>
      <c r="J1044" s="131"/>
      <c r="K1044" s="131"/>
      <c r="L1044" s="131"/>
      <c r="M1044" s="131"/>
      <c r="N1044" s="131"/>
      <c r="O1044" s="131"/>
      <c r="P1044" s="131"/>
      <c r="Q1044" s="170"/>
      <c r="R1044" s="170"/>
      <c r="S1044" s="170"/>
      <c r="T1044" s="170"/>
      <c r="U1044" s="170"/>
      <c r="V1044" s="170"/>
      <c r="W1044" s="170"/>
      <c r="X1044" s="131"/>
      <c r="Y1044"/>
      <c r="AB1044"/>
      <c r="AC1044"/>
      <c r="AD1044"/>
      <c r="AE1044"/>
      <c r="AF1044"/>
      <c r="AG1044"/>
      <c r="AH1044"/>
      <c r="AI1044"/>
      <c r="AJ1044"/>
      <c r="AK1044"/>
    </row>
    <row r="1045" spans="1:37" x14ac:dyDescent="0.25">
      <c r="A1045" s="131"/>
      <c r="B1045" s="131"/>
      <c r="C1045" s="131"/>
      <c r="D1045" s="131"/>
      <c r="E1045" s="131"/>
      <c r="F1045" s="131"/>
      <c r="G1045" s="131"/>
      <c r="H1045" s="131"/>
      <c r="I1045" s="131"/>
      <c r="J1045" s="131"/>
      <c r="K1045" s="131"/>
      <c r="L1045" s="131"/>
      <c r="M1045" s="131"/>
      <c r="N1045" s="131"/>
      <c r="O1045" s="131"/>
      <c r="P1045" s="131"/>
      <c r="Q1045" s="170"/>
      <c r="R1045" s="170"/>
      <c r="S1045" s="170"/>
      <c r="T1045" s="170"/>
      <c r="U1045" s="170"/>
      <c r="V1045" s="170"/>
      <c r="W1045" s="170"/>
      <c r="X1045" s="131"/>
      <c r="Y1045"/>
      <c r="AB1045"/>
      <c r="AC1045"/>
      <c r="AD1045"/>
      <c r="AE1045"/>
      <c r="AF1045"/>
      <c r="AG1045"/>
      <c r="AH1045"/>
      <c r="AI1045"/>
      <c r="AJ1045"/>
      <c r="AK1045"/>
    </row>
    <row r="1046" spans="1:37" x14ac:dyDescent="0.25">
      <c r="A1046" s="131"/>
      <c r="B1046" s="131"/>
      <c r="C1046" s="131"/>
      <c r="D1046" s="131"/>
      <c r="E1046" s="131"/>
      <c r="F1046" s="131"/>
      <c r="G1046" s="131"/>
      <c r="H1046" s="131"/>
      <c r="I1046" s="131"/>
      <c r="J1046" s="131"/>
      <c r="K1046" s="131"/>
      <c r="L1046" s="131"/>
      <c r="M1046" s="131"/>
      <c r="N1046" s="131"/>
      <c r="O1046" s="131"/>
      <c r="P1046" s="131"/>
      <c r="Q1046" s="170"/>
      <c r="R1046" s="170"/>
      <c r="S1046" s="170"/>
      <c r="T1046" s="170"/>
      <c r="U1046" s="170"/>
      <c r="V1046" s="170"/>
      <c r="W1046" s="170"/>
      <c r="X1046" s="131"/>
      <c r="Y1046"/>
      <c r="AB1046"/>
      <c r="AC1046"/>
      <c r="AD1046"/>
      <c r="AE1046"/>
      <c r="AF1046"/>
      <c r="AG1046"/>
      <c r="AH1046"/>
      <c r="AI1046"/>
      <c r="AJ1046"/>
      <c r="AK1046"/>
    </row>
    <row r="1047" spans="1:37" x14ac:dyDescent="0.25">
      <c r="A1047" s="131"/>
      <c r="B1047" s="131"/>
      <c r="C1047" s="131"/>
      <c r="D1047" s="131"/>
      <c r="E1047" s="131"/>
      <c r="F1047" s="131"/>
      <c r="G1047" s="131"/>
      <c r="H1047" s="131"/>
      <c r="I1047" s="131"/>
      <c r="J1047" s="131"/>
      <c r="K1047" s="131"/>
      <c r="L1047" s="131"/>
      <c r="M1047" s="131"/>
      <c r="N1047" s="131"/>
      <c r="O1047" s="131"/>
      <c r="P1047" s="131"/>
      <c r="Q1047" s="170"/>
      <c r="R1047" s="170"/>
      <c r="S1047" s="170"/>
      <c r="T1047" s="170"/>
      <c r="U1047" s="170"/>
      <c r="V1047" s="170"/>
      <c r="W1047" s="170"/>
      <c r="X1047" s="131"/>
      <c r="Y1047"/>
      <c r="AB1047"/>
      <c r="AC1047"/>
      <c r="AD1047"/>
      <c r="AE1047"/>
      <c r="AF1047"/>
      <c r="AG1047"/>
      <c r="AH1047"/>
      <c r="AI1047"/>
      <c r="AJ1047"/>
      <c r="AK1047"/>
    </row>
    <row r="1048" spans="1:37" x14ac:dyDescent="0.25">
      <c r="A1048" s="131"/>
      <c r="B1048" s="131"/>
      <c r="C1048" s="131"/>
      <c r="D1048" s="131"/>
      <c r="E1048" s="131"/>
      <c r="F1048" s="131"/>
      <c r="G1048" s="131"/>
      <c r="H1048" s="131"/>
      <c r="I1048" s="131"/>
      <c r="J1048" s="131"/>
      <c r="K1048" s="131"/>
      <c r="L1048" s="131"/>
      <c r="M1048" s="131"/>
      <c r="N1048" s="131"/>
      <c r="O1048" s="131"/>
      <c r="P1048" s="131"/>
      <c r="Q1048" s="170"/>
      <c r="R1048" s="170"/>
      <c r="S1048" s="170"/>
      <c r="T1048" s="170"/>
      <c r="U1048" s="170"/>
      <c r="V1048" s="170"/>
      <c r="W1048" s="170"/>
      <c r="X1048" s="131"/>
      <c r="Y1048"/>
      <c r="AB1048"/>
      <c r="AC1048"/>
      <c r="AD1048"/>
      <c r="AE1048"/>
      <c r="AF1048"/>
      <c r="AG1048"/>
      <c r="AH1048"/>
      <c r="AI1048"/>
      <c r="AJ1048"/>
      <c r="AK1048"/>
    </row>
    <row r="1049" spans="1:37" x14ac:dyDescent="0.25">
      <c r="A1049" s="131"/>
      <c r="B1049" s="131"/>
      <c r="C1049" s="131"/>
      <c r="D1049" s="131"/>
      <c r="E1049" s="131"/>
      <c r="F1049" s="131"/>
      <c r="G1049" s="131"/>
      <c r="H1049" s="131"/>
      <c r="I1049" s="131"/>
      <c r="J1049" s="131"/>
      <c r="K1049" s="131"/>
      <c r="L1049" s="131"/>
      <c r="M1049" s="131"/>
      <c r="N1049" s="131"/>
      <c r="O1049" s="131"/>
      <c r="P1049" s="131"/>
      <c r="Q1049" s="170"/>
      <c r="R1049" s="170"/>
      <c r="S1049" s="170"/>
      <c r="T1049" s="170"/>
      <c r="U1049" s="170"/>
      <c r="V1049" s="170"/>
      <c r="W1049" s="170"/>
      <c r="X1049" s="131"/>
      <c r="Y1049"/>
      <c r="AB1049"/>
      <c r="AC1049"/>
      <c r="AD1049"/>
      <c r="AE1049"/>
      <c r="AF1049"/>
      <c r="AG1049"/>
      <c r="AH1049"/>
      <c r="AI1049"/>
      <c r="AJ1049"/>
      <c r="AK1049"/>
    </row>
    <row r="1050" spans="1:37" x14ac:dyDescent="0.25">
      <c r="A1050" s="131"/>
      <c r="B1050" s="131"/>
      <c r="C1050" s="131"/>
      <c r="D1050" s="131"/>
      <c r="E1050" s="131"/>
      <c r="F1050" s="131"/>
      <c r="G1050" s="131"/>
      <c r="H1050" s="131"/>
      <c r="I1050" s="131"/>
      <c r="J1050" s="131"/>
      <c r="K1050" s="131"/>
      <c r="L1050" s="131"/>
      <c r="M1050" s="131"/>
      <c r="N1050" s="131"/>
      <c r="O1050" s="131"/>
      <c r="P1050" s="131"/>
      <c r="Q1050" s="170"/>
      <c r="R1050" s="170"/>
      <c r="S1050" s="170"/>
      <c r="T1050" s="170"/>
      <c r="U1050" s="170"/>
      <c r="V1050" s="170"/>
      <c r="W1050" s="170"/>
      <c r="X1050" s="131"/>
      <c r="Y1050"/>
      <c r="AB1050"/>
      <c r="AC1050"/>
      <c r="AD1050"/>
      <c r="AE1050"/>
      <c r="AF1050"/>
      <c r="AG1050"/>
      <c r="AH1050"/>
      <c r="AI1050"/>
      <c r="AJ1050"/>
      <c r="AK1050"/>
    </row>
    <row r="1051" spans="1:37" x14ac:dyDescent="0.25">
      <c r="A1051" s="131"/>
      <c r="B1051" s="131"/>
      <c r="C1051" s="131"/>
      <c r="D1051" s="131"/>
      <c r="E1051" s="131"/>
      <c r="F1051" s="131"/>
      <c r="G1051" s="131"/>
      <c r="H1051" s="131"/>
      <c r="I1051" s="131"/>
      <c r="J1051" s="131"/>
      <c r="K1051" s="131"/>
      <c r="L1051" s="131"/>
      <c r="M1051" s="131"/>
      <c r="N1051" s="131"/>
      <c r="O1051" s="131"/>
      <c r="P1051" s="131"/>
      <c r="Q1051" s="170"/>
      <c r="R1051" s="170"/>
      <c r="S1051" s="170"/>
      <c r="T1051" s="170"/>
      <c r="U1051" s="170"/>
      <c r="V1051" s="170"/>
      <c r="W1051" s="170"/>
      <c r="X1051" s="131"/>
      <c r="Y1051"/>
      <c r="AB1051"/>
      <c r="AC1051"/>
      <c r="AD1051"/>
      <c r="AE1051"/>
      <c r="AF1051"/>
      <c r="AG1051"/>
      <c r="AH1051"/>
      <c r="AI1051"/>
      <c r="AJ1051"/>
      <c r="AK1051"/>
    </row>
    <row r="1052" spans="1:37" x14ac:dyDescent="0.25">
      <c r="A1052" s="131"/>
      <c r="B1052" s="131"/>
      <c r="C1052" s="131"/>
      <c r="D1052" s="131"/>
      <c r="E1052" s="131"/>
      <c r="F1052" s="131"/>
      <c r="G1052" s="131"/>
      <c r="H1052" s="131"/>
      <c r="I1052" s="131"/>
      <c r="J1052" s="131"/>
      <c r="K1052" s="131"/>
      <c r="L1052" s="131"/>
      <c r="M1052" s="131"/>
      <c r="N1052" s="131"/>
      <c r="O1052" s="131"/>
      <c r="P1052" s="131"/>
      <c r="Q1052" s="170"/>
      <c r="R1052" s="170"/>
      <c r="S1052" s="170"/>
      <c r="T1052" s="170"/>
      <c r="U1052" s="170"/>
      <c r="V1052" s="170"/>
      <c r="W1052" s="170"/>
      <c r="X1052" s="131"/>
      <c r="Y1052"/>
      <c r="AB1052"/>
      <c r="AC1052"/>
      <c r="AD1052"/>
      <c r="AE1052"/>
      <c r="AF1052"/>
      <c r="AG1052"/>
      <c r="AH1052"/>
      <c r="AI1052"/>
      <c r="AJ1052"/>
      <c r="AK1052"/>
    </row>
    <row r="1053" spans="1:37" x14ac:dyDescent="0.25">
      <c r="A1053" s="131"/>
      <c r="B1053" s="131"/>
      <c r="C1053" s="131"/>
      <c r="D1053" s="131"/>
      <c r="E1053" s="131"/>
      <c r="F1053" s="131"/>
      <c r="G1053" s="131"/>
      <c r="H1053" s="131"/>
      <c r="I1053" s="131"/>
      <c r="J1053" s="131"/>
      <c r="K1053" s="131"/>
      <c r="L1053" s="131"/>
      <c r="M1053" s="131"/>
      <c r="N1053" s="131"/>
      <c r="O1053" s="131"/>
      <c r="P1053" s="131"/>
      <c r="Q1053" s="170"/>
      <c r="R1053" s="170"/>
      <c r="S1053" s="170"/>
      <c r="T1053" s="170"/>
      <c r="U1053" s="170"/>
      <c r="V1053" s="170"/>
      <c r="W1053" s="170"/>
      <c r="X1053" s="131"/>
      <c r="Y1053"/>
      <c r="AB1053"/>
      <c r="AC1053"/>
      <c r="AD1053"/>
      <c r="AE1053"/>
      <c r="AF1053"/>
      <c r="AG1053"/>
      <c r="AH1053"/>
      <c r="AI1053"/>
      <c r="AJ1053"/>
      <c r="AK1053"/>
    </row>
    <row r="1054" spans="1:37" x14ac:dyDescent="0.25">
      <c r="A1054" s="131"/>
      <c r="B1054" s="131"/>
      <c r="C1054" s="131"/>
      <c r="D1054" s="131"/>
      <c r="E1054" s="131"/>
      <c r="F1054" s="131"/>
      <c r="G1054" s="131"/>
      <c r="H1054" s="131"/>
      <c r="I1054" s="131"/>
      <c r="J1054" s="131"/>
      <c r="K1054" s="131"/>
      <c r="L1054" s="131"/>
      <c r="M1054" s="131"/>
      <c r="N1054" s="131"/>
      <c r="O1054" s="131"/>
      <c r="P1054" s="131"/>
      <c r="Q1054" s="170"/>
      <c r="R1054" s="170"/>
      <c r="S1054" s="170"/>
      <c r="T1054" s="170"/>
      <c r="U1054" s="170"/>
      <c r="V1054" s="170"/>
      <c r="W1054" s="170"/>
      <c r="X1054" s="131"/>
      <c r="Y1054"/>
      <c r="AB1054"/>
      <c r="AC1054"/>
      <c r="AD1054"/>
      <c r="AE1054"/>
      <c r="AF1054"/>
      <c r="AG1054"/>
      <c r="AH1054"/>
      <c r="AI1054"/>
      <c r="AJ1054"/>
      <c r="AK1054"/>
    </row>
    <row r="1055" spans="1:37" x14ac:dyDescent="0.25">
      <c r="A1055" s="131"/>
      <c r="B1055" s="131"/>
      <c r="C1055" s="131"/>
      <c r="D1055" s="131"/>
      <c r="E1055" s="131"/>
      <c r="F1055" s="131"/>
      <c r="G1055" s="131"/>
      <c r="H1055" s="131"/>
      <c r="I1055" s="131"/>
      <c r="J1055" s="131"/>
      <c r="K1055" s="131"/>
      <c r="L1055" s="131"/>
      <c r="M1055" s="131"/>
      <c r="N1055" s="131"/>
      <c r="O1055" s="131"/>
      <c r="P1055" s="131"/>
      <c r="Q1055" s="170"/>
      <c r="R1055" s="170"/>
      <c r="S1055" s="170"/>
      <c r="T1055" s="170"/>
      <c r="U1055" s="170"/>
      <c r="V1055" s="170"/>
      <c r="W1055" s="170"/>
      <c r="X1055" s="131"/>
      <c r="Y1055"/>
      <c r="AB1055"/>
      <c r="AC1055"/>
      <c r="AD1055"/>
      <c r="AE1055"/>
      <c r="AF1055"/>
      <c r="AG1055"/>
      <c r="AH1055"/>
      <c r="AI1055"/>
      <c r="AJ1055"/>
      <c r="AK1055"/>
    </row>
    <row r="1056" spans="1:37" x14ac:dyDescent="0.25">
      <c r="A1056" s="131"/>
      <c r="B1056" s="131"/>
      <c r="C1056" s="131"/>
      <c r="D1056" s="131"/>
      <c r="E1056" s="131"/>
      <c r="F1056" s="131"/>
      <c r="G1056" s="131"/>
      <c r="H1056" s="131"/>
      <c r="I1056" s="131"/>
      <c r="J1056" s="131"/>
      <c r="K1056" s="131"/>
      <c r="L1056" s="131"/>
      <c r="M1056" s="131"/>
      <c r="N1056" s="131"/>
      <c r="O1056" s="131"/>
      <c r="P1056" s="131"/>
      <c r="Q1056" s="170"/>
      <c r="R1056" s="170"/>
      <c r="S1056" s="170"/>
      <c r="T1056" s="170"/>
      <c r="U1056" s="170"/>
      <c r="V1056" s="170"/>
      <c r="W1056" s="170"/>
      <c r="X1056" s="131"/>
      <c r="Y1056"/>
      <c r="AB1056"/>
      <c r="AC1056"/>
      <c r="AD1056"/>
      <c r="AE1056"/>
      <c r="AF1056"/>
      <c r="AG1056"/>
      <c r="AH1056"/>
      <c r="AI1056"/>
      <c r="AJ1056"/>
      <c r="AK1056"/>
    </row>
    <row r="1057" spans="1:37" x14ac:dyDescent="0.25">
      <c r="A1057" s="131"/>
      <c r="B1057" s="131"/>
      <c r="C1057" s="131"/>
      <c r="D1057" s="131"/>
      <c r="E1057" s="131"/>
      <c r="F1057" s="131"/>
      <c r="G1057" s="131"/>
      <c r="H1057" s="131"/>
      <c r="I1057" s="131"/>
      <c r="J1057" s="131"/>
      <c r="K1057" s="131"/>
      <c r="L1057" s="131"/>
      <c r="M1057" s="131"/>
      <c r="N1057" s="131"/>
      <c r="O1057" s="131"/>
      <c r="P1057" s="131"/>
      <c r="Q1057" s="170"/>
      <c r="R1057" s="170"/>
      <c r="S1057" s="170"/>
      <c r="T1057" s="170"/>
      <c r="U1057" s="170"/>
      <c r="V1057" s="170"/>
      <c r="W1057" s="170"/>
      <c r="X1057" s="131"/>
      <c r="Y1057"/>
      <c r="AB1057"/>
      <c r="AC1057"/>
      <c r="AD1057"/>
      <c r="AE1057"/>
      <c r="AF1057"/>
      <c r="AG1057"/>
      <c r="AH1057"/>
      <c r="AI1057"/>
      <c r="AJ1057"/>
      <c r="AK1057"/>
    </row>
    <row r="1058" spans="1:37" x14ac:dyDescent="0.25">
      <c r="A1058" s="131"/>
      <c r="B1058" s="131"/>
      <c r="C1058" s="131"/>
      <c r="D1058" s="131"/>
      <c r="E1058" s="131"/>
      <c r="F1058" s="131"/>
      <c r="G1058" s="131"/>
      <c r="H1058" s="131"/>
      <c r="I1058" s="131"/>
      <c r="J1058" s="131"/>
      <c r="K1058" s="131"/>
      <c r="L1058" s="131"/>
      <c r="M1058" s="131"/>
      <c r="N1058" s="131"/>
      <c r="O1058" s="131"/>
      <c r="P1058" s="131"/>
      <c r="Q1058" s="170"/>
      <c r="R1058" s="170"/>
      <c r="S1058" s="170"/>
      <c r="T1058" s="170"/>
      <c r="U1058" s="170"/>
      <c r="V1058" s="170"/>
      <c r="W1058" s="170"/>
      <c r="X1058" s="131"/>
      <c r="Y1058"/>
      <c r="AB1058"/>
      <c r="AC1058"/>
      <c r="AD1058"/>
      <c r="AE1058"/>
      <c r="AF1058"/>
      <c r="AG1058"/>
      <c r="AH1058"/>
      <c r="AI1058"/>
      <c r="AJ1058"/>
      <c r="AK1058"/>
    </row>
    <row r="1059" spans="1:37" x14ac:dyDescent="0.25">
      <c r="A1059" s="131"/>
      <c r="B1059" s="131"/>
      <c r="C1059" s="131"/>
      <c r="D1059" s="131"/>
      <c r="E1059" s="131"/>
      <c r="F1059" s="131"/>
      <c r="G1059" s="131"/>
      <c r="H1059" s="131"/>
      <c r="I1059" s="131"/>
      <c r="J1059" s="131"/>
      <c r="K1059" s="131"/>
      <c r="L1059" s="131"/>
      <c r="M1059" s="131"/>
      <c r="N1059" s="131"/>
      <c r="O1059" s="131"/>
      <c r="P1059" s="131"/>
      <c r="Q1059" s="170"/>
      <c r="R1059" s="170"/>
      <c r="S1059" s="170"/>
      <c r="T1059" s="170"/>
      <c r="U1059" s="170"/>
      <c r="V1059" s="170"/>
      <c r="W1059" s="170"/>
      <c r="X1059" s="131"/>
      <c r="Y1059"/>
      <c r="AB1059"/>
      <c r="AC1059"/>
      <c r="AD1059"/>
      <c r="AE1059"/>
      <c r="AF1059"/>
      <c r="AG1059"/>
      <c r="AH1059"/>
      <c r="AI1059"/>
      <c r="AJ1059"/>
      <c r="AK1059"/>
    </row>
    <row r="1060" spans="1:37" x14ac:dyDescent="0.25">
      <c r="A1060" s="131"/>
      <c r="B1060" s="131"/>
      <c r="C1060" s="131"/>
      <c r="D1060" s="131"/>
      <c r="E1060" s="131"/>
      <c r="F1060" s="131"/>
      <c r="G1060" s="131"/>
      <c r="H1060" s="131"/>
      <c r="I1060" s="131"/>
      <c r="J1060" s="131"/>
      <c r="K1060" s="131"/>
      <c r="L1060" s="131"/>
      <c r="M1060" s="131"/>
      <c r="N1060" s="131"/>
      <c r="O1060" s="131"/>
      <c r="P1060" s="131"/>
      <c r="Q1060" s="170"/>
      <c r="R1060" s="170"/>
      <c r="S1060" s="170"/>
      <c r="T1060" s="170"/>
      <c r="U1060" s="170"/>
      <c r="V1060" s="170"/>
      <c r="W1060" s="170"/>
      <c r="X1060" s="131"/>
      <c r="Y1060"/>
      <c r="AB1060"/>
      <c r="AC1060"/>
      <c r="AD1060"/>
      <c r="AE1060"/>
      <c r="AF1060"/>
      <c r="AG1060"/>
      <c r="AH1060"/>
      <c r="AI1060"/>
      <c r="AJ1060"/>
      <c r="AK1060"/>
    </row>
    <row r="1061" spans="1:37" x14ac:dyDescent="0.25">
      <c r="A1061" s="131"/>
      <c r="B1061" s="131"/>
      <c r="C1061" s="131"/>
      <c r="D1061" s="131"/>
      <c r="E1061" s="131"/>
      <c r="F1061" s="131"/>
      <c r="G1061" s="131"/>
      <c r="H1061" s="131"/>
      <c r="I1061" s="131"/>
      <c r="J1061" s="131"/>
      <c r="K1061" s="131"/>
      <c r="L1061" s="131"/>
      <c r="M1061" s="131"/>
      <c r="N1061" s="131"/>
      <c r="O1061" s="131"/>
      <c r="P1061" s="131"/>
      <c r="Q1061" s="170"/>
      <c r="R1061" s="170"/>
      <c r="S1061" s="170"/>
      <c r="T1061" s="170"/>
      <c r="U1061" s="170"/>
      <c r="V1061" s="170"/>
      <c r="W1061" s="170"/>
      <c r="X1061" s="131"/>
      <c r="Y1061"/>
      <c r="AB1061"/>
      <c r="AC1061"/>
      <c r="AD1061"/>
      <c r="AE1061"/>
      <c r="AF1061"/>
      <c r="AG1061"/>
      <c r="AH1061"/>
      <c r="AI1061"/>
      <c r="AJ1061"/>
      <c r="AK1061"/>
    </row>
    <row r="1062" spans="1:37" x14ac:dyDescent="0.25">
      <c r="A1062" s="131"/>
      <c r="B1062" s="131"/>
      <c r="C1062" s="131"/>
      <c r="D1062" s="131"/>
      <c r="E1062" s="131"/>
      <c r="F1062" s="131"/>
      <c r="G1062" s="131"/>
      <c r="H1062" s="131"/>
      <c r="I1062" s="131"/>
      <c r="J1062" s="131"/>
      <c r="K1062" s="131"/>
      <c r="L1062" s="131"/>
      <c r="M1062" s="131"/>
      <c r="N1062" s="131"/>
      <c r="O1062" s="131"/>
      <c r="P1062" s="131"/>
      <c r="Q1062" s="170"/>
      <c r="R1062" s="170"/>
      <c r="S1062" s="170"/>
      <c r="T1062" s="170"/>
      <c r="U1062" s="170"/>
      <c r="V1062" s="170"/>
      <c r="W1062" s="170"/>
      <c r="X1062" s="131"/>
      <c r="Y1062"/>
      <c r="AB1062"/>
      <c r="AC1062"/>
      <c r="AD1062"/>
      <c r="AE1062"/>
      <c r="AF1062"/>
      <c r="AG1062"/>
      <c r="AH1062"/>
      <c r="AI1062"/>
      <c r="AJ1062"/>
      <c r="AK1062"/>
    </row>
    <row r="1063" spans="1:37" x14ac:dyDescent="0.25">
      <c r="A1063" s="131"/>
      <c r="B1063" s="131"/>
      <c r="C1063" s="131"/>
      <c r="D1063" s="131"/>
      <c r="E1063" s="131"/>
      <c r="F1063" s="131"/>
      <c r="G1063" s="131"/>
      <c r="H1063" s="131"/>
      <c r="I1063" s="131"/>
      <c r="J1063" s="131"/>
      <c r="K1063" s="131"/>
      <c r="L1063" s="131"/>
      <c r="M1063" s="131"/>
      <c r="N1063" s="131"/>
      <c r="O1063" s="131"/>
      <c r="P1063" s="131"/>
      <c r="Q1063" s="170"/>
      <c r="R1063" s="170"/>
      <c r="S1063" s="170"/>
      <c r="T1063" s="170"/>
      <c r="U1063" s="170"/>
      <c r="V1063" s="170"/>
      <c r="W1063" s="170"/>
      <c r="X1063" s="131"/>
      <c r="Y1063"/>
      <c r="AB1063"/>
      <c r="AC1063"/>
      <c r="AD1063"/>
      <c r="AE1063"/>
      <c r="AF1063"/>
      <c r="AG1063"/>
      <c r="AH1063"/>
      <c r="AI1063"/>
      <c r="AJ1063"/>
      <c r="AK1063"/>
    </row>
    <row r="1064" spans="1:37" x14ac:dyDescent="0.25">
      <c r="A1064" s="131"/>
      <c r="B1064" s="131"/>
      <c r="C1064" s="131"/>
      <c r="D1064" s="131"/>
      <c r="E1064" s="131"/>
      <c r="F1064" s="131"/>
      <c r="G1064" s="131"/>
      <c r="H1064" s="131"/>
      <c r="I1064" s="131"/>
      <c r="J1064" s="131"/>
      <c r="K1064" s="131"/>
      <c r="L1064" s="131"/>
      <c r="M1064" s="131"/>
      <c r="N1064" s="131"/>
      <c r="O1064" s="131"/>
      <c r="P1064" s="131"/>
      <c r="Q1064" s="170"/>
      <c r="R1064" s="170"/>
      <c r="S1064" s="170"/>
      <c r="T1064" s="170"/>
      <c r="U1064" s="170"/>
      <c r="V1064" s="170"/>
      <c r="W1064" s="170"/>
      <c r="X1064" s="131"/>
      <c r="Y1064"/>
      <c r="AB1064"/>
      <c r="AC1064"/>
      <c r="AD1064"/>
      <c r="AE1064"/>
      <c r="AF1064"/>
      <c r="AG1064"/>
      <c r="AH1064"/>
      <c r="AI1064"/>
      <c r="AJ1064"/>
      <c r="AK1064"/>
    </row>
    <row r="1065" spans="1:37" x14ac:dyDescent="0.25">
      <c r="A1065" s="131"/>
      <c r="B1065" s="131"/>
      <c r="C1065" s="131"/>
      <c r="D1065" s="131"/>
      <c r="E1065" s="131"/>
      <c r="F1065" s="131"/>
      <c r="G1065" s="131"/>
      <c r="H1065" s="131"/>
      <c r="I1065" s="131"/>
      <c r="J1065" s="131"/>
      <c r="K1065" s="131"/>
      <c r="L1065" s="131"/>
      <c r="M1065" s="131"/>
      <c r="N1065" s="131"/>
      <c r="O1065" s="131"/>
      <c r="P1065" s="131"/>
      <c r="Q1065" s="170"/>
      <c r="R1065" s="170"/>
      <c r="S1065" s="170"/>
      <c r="T1065" s="170"/>
      <c r="U1065" s="170"/>
      <c r="V1065" s="170"/>
      <c r="W1065" s="170"/>
      <c r="X1065" s="131"/>
      <c r="Y1065"/>
      <c r="AB1065"/>
      <c r="AC1065"/>
      <c r="AD1065"/>
      <c r="AE1065"/>
      <c r="AF1065"/>
      <c r="AG1065"/>
      <c r="AH1065"/>
      <c r="AI1065"/>
      <c r="AJ1065"/>
      <c r="AK1065"/>
    </row>
    <row r="1066" spans="1:37" x14ac:dyDescent="0.25">
      <c r="A1066" s="131"/>
      <c r="B1066" s="131"/>
      <c r="C1066" s="131"/>
      <c r="D1066" s="131"/>
      <c r="E1066" s="131"/>
      <c r="F1066" s="131"/>
      <c r="G1066" s="131"/>
      <c r="H1066" s="131"/>
      <c r="I1066" s="131"/>
      <c r="J1066" s="131"/>
      <c r="K1066" s="131"/>
      <c r="L1066" s="131"/>
      <c r="M1066" s="131"/>
      <c r="N1066" s="131"/>
      <c r="O1066" s="131"/>
      <c r="P1066" s="131"/>
      <c r="Q1066" s="170"/>
      <c r="R1066" s="170"/>
      <c r="S1066" s="170"/>
      <c r="T1066" s="170"/>
      <c r="U1066" s="170"/>
      <c r="V1066" s="170"/>
      <c r="W1066" s="170"/>
      <c r="X1066" s="131"/>
      <c r="Y1066"/>
      <c r="AB1066"/>
      <c r="AC1066"/>
      <c r="AD1066"/>
      <c r="AE1066"/>
      <c r="AF1066"/>
      <c r="AG1066"/>
      <c r="AH1066"/>
      <c r="AI1066"/>
      <c r="AJ1066"/>
      <c r="AK1066"/>
    </row>
    <row r="1067" spans="1:37" x14ac:dyDescent="0.25">
      <c r="A1067" s="131"/>
      <c r="B1067" s="131"/>
      <c r="C1067" s="131"/>
      <c r="D1067" s="131"/>
      <c r="E1067" s="131"/>
      <c r="F1067" s="131"/>
      <c r="G1067" s="131"/>
      <c r="H1067" s="131"/>
      <c r="I1067" s="131"/>
      <c r="J1067" s="131"/>
      <c r="K1067" s="131"/>
      <c r="L1067" s="131"/>
      <c r="M1067" s="131"/>
      <c r="N1067" s="131"/>
      <c r="O1067" s="131"/>
      <c r="P1067" s="131"/>
      <c r="Q1067" s="170"/>
      <c r="R1067" s="170"/>
      <c r="S1067" s="170"/>
      <c r="T1067" s="170"/>
      <c r="U1067" s="170"/>
      <c r="V1067" s="170"/>
      <c r="W1067" s="170"/>
      <c r="X1067" s="131"/>
      <c r="Y1067"/>
      <c r="AB1067"/>
      <c r="AC1067"/>
      <c r="AD1067"/>
      <c r="AE1067"/>
      <c r="AF1067"/>
      <c r="AG1067"/>
      <c r="AH1067"/>
      <c r="AI1067"/>
      <c r="AJ1067"/>
      <c r="AK1067"/>
    </row>
    <row r="1068" spans="1:37" x14ac:dyDescent="0.25">
      <c r="A1068" s="131"/>
      <c r="B1068" s="131"/>
      <c r="C1068" s="131"/>
      <c r="D1068" s="131"/>
      <c r="E1068" s="131"/>
      <c r="F1068" s="131"/>
      <c r="G1068" s="131"/>
      <c r="H1068" s="131"/>
      <c r="I1068" s="131"/>
      <c r="J1068" s="131"/>
      <c r="K1068" s="131"/>
      <c r="L1068" s="131"/>
      <c r="M1068" s="131"/>
      <c r="N1068" s="131"/>
      <c r="O1068" s="131"/>
      <c r="P1068" s="131"/>
      <c r="Q1068" s="170"/>
      <c r="R1068" s="170"/>
      <c r="S1068" s="170"/>
      <c r="T1068" s="170"/>
      <c r="U1068" s="170"/>
      <c r="V1068" s="170"/>
      <c r="W1068" s="170"/>
      <c r="X1068" s="131"/>
      <c r="Y1068"/>
      <c r="AB1068"/>
      <c r="AC1068"/>
      <c r="AD1068"/>
      <c r="AE1068"/>
      <c r="AF1068"/>
      <c r="AG1068"/>
      <c r="AH1068"/>
      <c r="AI1068"/>
      <c r="AJ1068"/>
      <c r="AK1068"/>
    </row>
    <row r="1069" spans="1:37" x14ac:dyDescent="0.25">
      <c r="A1069" s="131"/>
      <c r="B1069" s="131"/>
      <c r="C1069" s="131"/>
      <c r="D1069" s="131"/>
      <c r="E1069" s="131"/>
      <c r="F1069" s="131"/>
      <c r="G1069" s="131"/>
      <c r="H1069" s="131"/>
      <c r="I1069" s="131"/>
      <c r="J1069" s="131"/>
      <c r="K1069" s="131"/>
      <c r="L1069" s="131"/>
      <c r="M1069" s="131"/>
      <c r="N1069" s="131"/>
      <c r="O1069" s="131"/>
      <c r="P1069" s="131"/>
      <c r="Q1069" s="170"/>
      <c r="R1069" s="170"/>
      <c r="S1069" s="170"/>
      <c r="T1069" s="170"/>
      <c r="U1069" s="170"/>
      <c r="V1069" s="170"/>
      <c r="W1069" s="170"/>
      <c r="X1069" s="131"/>
      <c r="Y1069"/>
      <c r="AB1069"/>
      <c r="AC1069"/>
      <c r="AD1069"/>
      <c r="AE1069"/>
      <c r="AF1069"/>
      <c r="AG1069"/>
      <c r="AH1069"/>
      <c r="AI1069"/>
      <c r="AJ1069"/>
      <c r="AK1069"/>
    </row>
    <row r="1070" spans="1:37" x14ac:dyDescent="0.25">
      <c r="A1070" s="131"/>
      <c r="B1070" s="131"/>
      <c r="C1070" s="131"/>
      <c r="D1070" s="131"/>
      <c r="E1070" s="131"/>
      <c r="F1070" s="131"/>
      <c r="G1070" s="131"/>
      <c r="H1070" s="131"/>
      <c r="I1070" s="131"/>
      <c r="J1070" s="131"/>
      <c r="K1070" s="131"/>
      <c r="L1070" s="131"/>
      <c r="M1070" s="131"/>
      <c r="N1070" s="131"/>
      <c r="O1070" s="131"/>
      <c r="P1070" s="131"/>
      <c r="Q1070" s="170"/>
      <c r="R1070" s="170"/>
      <c r="S1070" s="170"/>
      <c r="T1070" s="170"/>
      <c r="U1070" s="170"/>
      <c r="V1070" s="170"/>
      <c r="W1070" s="170"/>
      <c r="X1070" s="131"/>
      <c r="Y1070"/>
      <c r="AB1070"/>
      <c r="AC1070"/>
      <c r="AD1070"/>
      <c r="AE1070"/>
      <c r="AF1070"/>
      <c r="AG1070"/>
      <c r="AH1070"/>
      <c r="AI1070"/>
      <c r="AJ1070"/>
      <c r="AK1070"/>
    </row>
    <row r="1071" spans="1:37" x14ac:dyDescent="0.25">
      <c r="A1071" s="131"/>
      <c r="B1071" s="131"/>
      <c r="C1071" s="131"/>
      <c r="D1071" s="131"/>
      <c r="E1071" s="131"/>
      <c r="F1071" s="131"/>
      <c r="G1071" s="131"/>
      <c r="H1071" s="131"/>
      <c r="I1071" s="131"/>
      <c r="J1071" s="131"/>
      <c r="K1071" s="131"/>
      <c r="L1071" s="131"/>
      <c r="M1071" s="131"/>
      <c r="N1071" s="131"/>
      <c r="O1071" s="131"/>
      <c r="P1071" s="131"/>
      <c r="Q1071" s="170"/>
      <c r="R1071" s="170"/>
      <c r="S1071" s="170"/>
      <c r="T1071" s="170"/>
      <c r="U1071" s="170"/>
      <c r="V1071" s="170"/>
      <c r="W1071" s="170"/>
      <c r="X1071" s="131"/>
      <c r="Y1071"/>
      <c r="AB1071"/>
      <c r="AC1071"/>
      <c r="AD1071"/>
      <c r="AE1071"/>
      <c r="AF1071"/>
      <c r="AG1071"/>
      <c r="AH1071"/>
      <c r="AI1071"/>
      <c r="AJ1071"/>
      <c r="AK1071"/>
    </row>
    <row r="1072" spans="1:37" x14ac:dyDescent="0.25">
      <c r="A1072" s="131"/>
      <c r="B1072" s="131"/>
      <c r="C1072" s="131"/>
      <c r="D1072" s="131"/>
      <c r="E1072" s="131"/>
      <c r="F1072" s="131"/>
      <c r="G1072" s="131"/>
      <c r="H1072" s="131"/>
      <c r="I1072" s="131"/>
      <c r="J1072" s="131"/>
      <c r="K1072" s="131"/>
      <c r="L1072" s="131"/>
      <c r="M1072" s="131"/>
      <c r="N1072" s="131"/>
      <c r="O1072" s="131"/>
      <c r="P1072" s="131"/>
      <c r="Q1072" s="170"/>
      <c r="R1072" s="170"/>
      <c r="S1072" s="170"/>
      <c r="T1072" s="170"/>
      <c r="U1072" s="170"/>
      <c r="V1072" s="170"/>
      <c r="W1072" s="170"/>
      <c r="X1072" s="131"/>
      <c r="Y1072"/>
      <c r="AB1072"/>
      <c r="AC1072"/>
      <c r="AD1072"/>
      <c r="AE1072"/>
      <c r="AF1072"/>
      <c r="AG1072"/>
      <c r="AH1072"/>
      <c r="AI1072"/>
      <c r="AJ1072"/>
      <c r="AK1072"/>
    </row>
    <row r="1073" spans="1:37" x14ac:dyDescent="0.25">
      <c r="A1073" s="131"/>
      <c r="B1073" s="131"/>
      <c r="C1073" s="131"/>
      <c r="D1073" s="131"/>
      <c r="E1073" s="131"/>
      <c r="F1073" s="131"/>
      <c r="G1073" s="131"/>
      <c r="H1073" s="131"/>
      <c r="I1073" s="131"/>
      <c r="J1073" s="131"/>
      <c r="K1073" s="131"/>
      <c r="L1073" s="131"/>
      <c r="M1073" s="131"/>
      <c r="N1073" s="131"/>
      <c r="O1073" s="131"/>
      <c r="P1073" s="131"/>
      <c r="Q1073" s="170"/>
      <c r="R1073" s="170"/>
      <c r="S1073" s="170"/>
      <c r="T1073" s="170"/>
      <c r="U1073" s="170"/>
      <c r="V1073" s="170"/>
      <c r="W1073" s="170"/>
      <c r="X1073" s="131"/>
      <c r="Y1073"/>
      <c r="AB1073"/>
      <c r="AC1073"/>
      <c r="AD1073"/>
      <c r="AE1073"/>
      <c r="AF1073"/>
      <c r="AG1073"/>
      <c r="AH1073"/>
      <c r="AI1073"/>
      <c r="AJ1073"/>
      <c r="AK1073"/>
    </row>
    <row r="1074" spans="1:37" x14ac:dyDescent="0.25">
      <c r="A1074" s="131"/>
      <c r="B1074" s="131"/>
      <c r="C1074" s="131"/>
      <c r="D1074" s="131"/>
      <c r="E1074" s="131"/>
      <c r="F1074" s="131"/>
      <c r="G1074" s="131"/>
      <c r="H1074" s="131"/>
      <c r="I1074" s="131"/>
      <c r="J1074" s="131"/>
      <c r="K1074" s="131"/>
      <c r="L1074" s="131"/>
      <c r="M1074" s="131"/>
      <c r="N1074" s="131"/>
      <c r="O1074" s="131"/>
      <c r="P1074" s="131"/>
      <c r="Q1074" s="170"/>
      <c r="R1074" s="170"/>
      <c r="S1074" s="170"/>
      <c r="T1074" s="170"/>
      <c r="U1074" s="170"/>
      <c r="V1074" s="170"/>
      <c r="W1074" s="170"/>
      <c r="X1074" s="131"/>
      <c r="Y1074"/>
      <c r="AB1074"/>
      <c r="AC1074"/>
      <c r="AD1074"/>
      <c r="AE1074"/>
      <c r="AF1074"/>
      <c r="AG1074"/>
      <c r="AH1074"/>
      <c r="AI1074"/>
      <c r="AJ1074"/>
      <c r="AK1074"/>
    </row>
    <row r="1075" spans="1:37" x14ac:dyDescent="0.25">
      <c r="A1075" s="131"/>
      <c r="B1075" s="131"/>
      <c r="C1075" s="131"/>
      <c r="D1075" s="131"/>
      <c r="E1075" s="131"/>
      <c r="F1075" s="131"/>
      <c r="G1075" s="131"/>
      <c r="H1075" s="131"/>
      <c r="I1075" s="131"/>
      <c r="J1075" s="131"/>
      <c r="K1075" s="131"/>
      <c r="L1075" s="131"/>
      <c r="M1075" s="131"/>
      <c r="N1075" s="131"/>
      <c r="O1075" s="131"/>
      <c r="P1075" s="131"/>
      <c r="Q1075" s="170"/>
      <c r="R1075" s="170"/>
      <c r="S1075" s="170"/>
      <c r="T1075" s="170"/>
      <c r="U1075" s="170"/>
      <c r="V1075" s="170"/>
      <c r="W1075" s="170"/>
      <c r="X1075" s="131"/>
      <c r="Y1075"/>
      <c r="AB1075"/>
      <c r="AC1075"/>
      <c r="AD1075"/>
      <c r="AE1075"/>
      <c r="AF1075"/>
      <c r="AG1075"/>
      <c r="AH1075"/>
      <c r="AI1075"/>
      <c r="AJ1075"/>
      <c r="AK1075"/>
    </row>
    <row r="1076" spans="1:37" x14ac:dyDescent="0.25">
      <c r="A1076" s="131"/>
      <c r="B1076" s="131"/>
      <c r="C1076" s="131"/>
      <c r="D1076" s="131"/>
      <c r="E1076" s="131"/>
      <c r="F1076" s="131"/>
      <c r="G1076" s="131"/>
      <c r="H1076" s="131"/>
      <c r="I1076" s="131"/>
      <c r="J1076" s="131"/>
      <c r="K1076" s="131"/>
      <c r="L1076" s="131"/>
      <c r="M1076" s="131"/>
      <c r="N1076" s="131"/>
      <c r="O1076" s="131"/>
      <c r="P1076" s="131"/>
      <c r="Q1076" s="170"/>
      <c r="R1076" s="170"/>
      <c r="S1076" s="170"/>
      <c r="T1076" s="170"/>
      <c r="U1076" s="170"/>
      <c r="V1076" s="170"/>
      <c r="W1076" s="170"/>
      <c r="X1076" s="131"/>
      <c r="Y1076"/>
      <c r="AB1076"/>
      <c r="AC1076"/>
      <c r="AD1076"/>
      <c r="AE1076"/>
      <c r="AF1076"/>
      <c r="AG1076"/>
      <c r="AH1076"/>
      <c r="AI1076"/>
      <c r="AJ1076"/>
      <c r="AK1076"/>
    </row>
    <row r="1077" spans="1:37" x14ac:dyDescent="0.25">
      <c r="A1077" s="131"/>
      <c r="B1077" s="131"/>
      <c r="C1077" s="131"/>
      <c r="D1077" s="131"/>
      <c r="E1077" s="131"/>
      <c r="F1077" s="131"/>
      <c r="G1077" s="131"/>
      <c r="H1077" s="131"/>
      <c r="I1077" s="131"/>
      <c r="J1077" s="131"/>
      <c r="K1077" s="131"/>
      <c r="L1077" s="131"/>
      <c r="M1077" s="131"/>
      <c r="N1077" s="131"/>
      <c r="O1077" s="131"/>
      <c r="P1077" s="131"/>
      <c r="Q1077" s="170"/>
      <c r="R1077" s="170"/>
      <c r="S1077" s="170"/>
      <c r="T1077" s="170"/>
      <c r="U1077" s="170"/>
      <c r="V1077" s="170"/>
      <c r="W1077" s="170"/>
      <c r="X1077" s="131"/>
      <c r="Y1077"/>
      <c r="AB1077"/>
      <c r="AC1077"/>
      <c r="AD1077"/>
      <c r="AE1077"/>
      <c r="AF1077"/>
      <c r="AG1077"/>
      <c r="AH1077"/>
      <c r="AI1077"/>
      <c r="AJ1077"/>
      <c r="AK1077"/>
    </row>
    <row r="1078" spans="1:37" x14ac:dyDescent="0.25">
      <c r="A1078" s="131"/>
      <c r="B1078" s="131"/>
      <c r="C1078" s="131"/>
      <c r="D1078" s="131"/>
      <c r="E1078" s="131"/>
      <c r="F1078" s="131"/>
      <c r="G1078" s="131"/>
      <c r="H1078" s="131"/>
      <c r="I1078" s="131"/>
      <c r="J1078" s="131"/>
      <c r="K1078" s="131"/>
      <c r="L1078" s="131"/>
      <c r="M1078" s="131"/>
      <c r="N1078" s="131"/>
      <c r="O1078" s="131"/>
      <c r="P1078" s="131"/>
      <c r="Q1078" s="170"/>
      <c r="R1078" s="170"/>
      <c r="S1078" s="170"/>
      <c r="T1078" s="170"/>
      <c r="U1078" s="170"/>
      <c r="V1078" s="170"/>
      <c r="W1078" s="170"/>
      <c r="X1078" s="131"/>
      <c r="Y1078"/>
      <c r="AB1078"/>
      <c r="AC1078"/>
      <c r="AD1078"/>
      <c r="AE1078"/>
      <c r="AF1078"/>
      <c r="AG1078"/>
      <c r="AH1078"/>
      <c r="AI1078"/>
      <c r="AJ1078"/>
      <c r="AK1078"/>
    </row>
    <row r="1079" spans="1:37" x14ac:dyDescent="0.25">
      <c r="A1079" s="131"/>
      <c r="B1079" s="131"/>
      <c r="C1079" s="131"/>
      <c r="D1079" s="131"/>
      <c r="E1079" s="131"/>
      <c r="F1079" s="131"/>
      <c r="G1079" s="131"/>
      <c r="H1079" s="131"/>
      <c r="I1079" s="131"/>
      <c r="J1079" s="131"/>
      <c r="K1079" s="131"/>
      <c r="L1079" s="131"/>
      <c r="M1079" s="131"/>
      <c r="N1079" s="131"/>
      <c r="O1079" s="131"/>
      <c r="P1079" s="131"/>
      <c r="Q1079" s="170"/>
      <c r="R1079" s="170"/>
      <c r="S1079" s="170"/>
      <c r="T1079" s="170"/>
      <c r="U1079" s="170"/>
      <c r="V1079" s="170"/>
      <c r="W1079" s="170"/>
      <c r="X1079" s="131"/>
      <c r="Y1079"/>
      <c r="AB1079"/>
      <c r="AC1079"/>
      <c r="AD1079"/>
      <c r="AE1079"/>
      <c r="AF1079"/>
      <c r="AG1079"/>
      <c r="AH1079"/>
      <c r="AI1079"/>
      <c r="AJ1079"/>
      <c r="AK1079"/>
    </row>
    <row r="1080" spans="1:37" x14ac:dyDescent="0.25">
      <c r="A1080" s="131"/>
      <c r="B1080" s="131"/>
      <c r="C1080" s="131"/>
      <c r="D1080" s="131"/>
      <c r="E1080" s="131"/>
      <c r="F1080" s="131"/>
      <c r="G1080" s="131"/>
      <c r="H1080" s="131"/>
      <c r="I1080" s="131"/>
      <c r="J1080" s="131"/>
      <c r="K1080" s="131"/>
      <c r="L1080" s="131"/>
      <c r="M1080" s="131"/>
      <c r="N1080" s="131"/>
      <c r="O1080" s="131"/>
      <c r="P1080" s="131"/>
      <c r="Q1080" s="170"/>
      <c r="R1080" s="170"/>
      <c r="S1080" s="170"/>
      <c r="T1080" s="170"/>
      <c r="U1080" s="170"/>
      <c r="V1080" s="170"/>
      <c r="W1080" s="170"/>
      <c r="X1080" s="131"/>
      <c r="Y1080"/>
      <c r="AB1080"/>
      <c r="AC1080"/>
      <c r="AD1080"/>
      <c r="AE1080"/>
      <c r="AF1080"/>
      <c r="AG1080"/>
      <c r="AH1080"/>
      <c r="AI1080"/>
      <c r="AJ1080"/>
      <c r="AK1080"/>
    </row>
    <row r="1081" spans="1:37" x14ac:dyDescent="0.25">
      <c r="A1081" s="131"/>
      <c r="B1081" s="131"/>
      <c r="C1081" s="131"/>
      <c r="D1081" s="131"/>
      <c r="E1081" s="131"/>
      <c r="F1081" s="131"/>
      <c r="G1081" s="131"/>
      <c r="H1081" s="131"/>
      <c r="I1081" s="131"/>
      <c r="J1081" s="131"/>
      <c r="K1081" s="131"/>
      <c r="L1081" s="131"/>
      <c r="M1081" s="131"/>
      <c r="N1081" s="131"/>
      <c r="O1081" s="131"/>
      <c r="P1081" s="131"/>
      <c r="Q1081" s="170"/>
      <c r="R1081" s="170"/>
      <c r="S1081" s="170"/>
      <c r="T1081" s="170"/>
      <c r="U1081" s="170"/>
      <c r="V1081" s="170"/>
      <c r="W1081" s="170"/>
      <c r="X1081" s="131"/>
      <c r="Y1081"/>
      <c r="AB1081"/>
      <c r="AC1081"/>
      <c r="AD1081"/>
      <c r="AE1081"/>
      <c r="AF1081"/>
      <c r="AG1081"/>
      <c r="AH1081"/>
      <c r="AI1081"/>
      <c r="AJ1081"/>
      <c r="AK1081"/>
    </row>
    <row r="1082" spans="1:37" x14ac:dyDescent="0.25">
      <c r="A1082" s="131"/>
      <c r="B1082" s="131"/>
      <c r="C1082" s="131"/>
      <c r="D1082" s="131"/>
      <c r="E1082" s="131"/>
      <c r="F1082" s="131"/>
      <c r="G1082" s="131"/>
      <c r="H1082" s="131"/>
      <c r="I1082" s="131"/>
      <c r="J1082" s="131"/>
      <c r="K1082" s="131"/>
      <c r="L1082" s="131"/>
      <c r="M1082" s="131"/>
      <c r="N1082" s="131"/>
      <c r="O1082" s="131"/>
      <c r="P1082" s="131"/>
      <c r="Q1082" s="170"/>
      <c r="R1082" s="170"/>
      <c r="S1082" s="170"/>
      <c r="T1082" s="170"/>
      <c r="U1082" s="170"/>
      <c r="V1082" s="170"/>
      <c r="W1082" s="170"/>
      <c r="X1082" s="131"/>
      <c r="Y1082"/>
      <c r="AB1082"/>
      <c r="AC1082"/>
      <c r="AD1082"/>
      <c r="AE1082"/>
      <c r="AF1082"/>
      <c r="AG1082"/>
      <c r="AH1082"/>
      <c r="AI1082"/>
      <c r="AJ1082"/>
      <c r="AK1082"/>
    </row>
    <row r="1083" spans="1:37" x14ac:dyDescent="0.25">
      <c r="A1083" s="131"/>
      <c r="B1083" s="131"/>
      <c r="C1083" s="131"/>
      <c r="D1083" s="131"/>
      <c r="E1083" s="131"/>
      <c r="F1083" s="131"/>
      <c r="G1083" s="131"/>
      <c r="H1083" s="131"/>
      <c r="I1083" s="131"/>
      <c r="J1083" s="131"/>
      <c r="K1083" s="131"/>
      <c r="L1083" s="131"/>
      <c r="M1083" s="131"/>
      <c r="N1083" s="131"/>
      <c r="O1083" s="131"/>
      <c r="P1083" s="131"/>
      <c r="Q1083" s="170"/>
      <c r="R1083" s="170"/>
      <c r="S1083" s="170"/>
      <c r="T1083" s="170"/>
      <c r="U1083" s="170"/>
      <c r="V1083" s="170"/>
      <c r="W1083" s="170"/>
      <c r="X1083" s="131"/>
      <c r="Y1083"/>
      <c r="AB1083"/>
      <c r="AC1083"/>
      <c r="AD1083"/>
      <c r="AE1083"/>
      <c r="AF1083"/>
      <c r="AG1083"/>
      <c r="AH1083"/>
      <c r="AI1083"/>
      <c r="AJ1083"/>
      <c r="AK1083"/>
    </row>
    <row r="1084" spans="1:37" x14ac:dyDescent="0.25">
      <c r="A1084" s="131"/>
      <c r="B1084" s="131"/>
      <c r="C1084" s="131"/>
      <c r="D1084" s="131"/>
      <c r="E1084" s="131"/>
      <c r="F1084" s="131"/>
      <c r="G1084" s="131"/>
      <c r="H1084" s="131"/>
      <c r="I1084" s="131"/>
      <c r="J1084" s="131"/>
      <c r="K1084" s="131"/>
      <c r="L1084" s="131"/>
      <c r="M1084" s="131"/>
      <c r="N1084" s="131"/>
      <c r="O1084" s="131"/>
      <c r="P1084" s="131"/>
      <c r="Q1084" s="170"/>
      <c r="R1084" s="170"/>
      <c r="S1084" s="170"/>
      <c r="T1084" s="170"/>
      <c r="U1084" s="170"/>
      <c r="V1084" s="170"/>
      <c r="W1084" s="170"/>
      <c r="X1084" s="131"/>
      <c r="Y1084"/>
      <c r="AB1084"/>
      <c r="AC1084"/>
      <c r="AD1084"/>
      <c r="AE1084"/>
      <c r="AF1084"/>
      <c r="AG1084"/>
      <c r="AH1084"/>
      <c r="AI1084"/>
      <c r="AJ1084"/>
      <c r="AK1084"/>
    </row>
    <row r="1085" spans="1:37" x14ac:dyDescent="0.25">
      <c r="A1085" s="131"/>
      <c r="B1085" s="131"/>
      <c r="C1085" s="131"/>
      <c r="D1085" s="131"/>
      <c r="E1085" s="131"/>
      <c r="F1085" s="131"/>
      <c r="G1085" s="131"/>
      <c r="H1085" s="131"/>
      <c r="I1085" s="131"/>
      <c r="J1085" s="131"/>
      <c r="K1085" s="131"/>
      <c r="L1085" s="131"/>
      <c r="M1085" s="131"/>
      <c r="N1085" s="131"/>
      <c r="O1085" s="131"/>
      <c r="P1085" s="131"/>
      <c r="Q1085" s="170"/>
      <c r="R1085" s="170"/>
      <c r="S1085" s="170"/>
      <c r="T1085" s="170"/>
      <c r="U1085" s="170"/>
      <c r="V1085" s="170"/>
      <c r="W1085" s="170"/>
      <c r="X1085" s="131"/>
      <c r="Y1085"/>
      <c r="AB1085"/>
      <c r="AC1085"/>
      <c r="AD1085"/>
      <c r="AE1085"/>
      <c r="AF1085"/>
      <c r="AG1085"/>
      <c r="AH1085"/>
      <c r="AI1085"/>
      <c r="AJ1085"/>
      <c r="AK1085"/>
    </row>
    <row r="1086" spans="1:37" x14ac:dyDescent="0.25">
      <c r="A1086" s="131"/>
      <c r="B1086" s="131"/>
      <c r="C1086" s="131"/>
      <c r="D1086" s="131"/>
      <c r="E1086" s="131"/>
      <c r="F1086" s="131"/>
      <c r="G1086" s="131"/>
      <c r="H1086" s="131"/>
      <c r="I1086" s="131"/>
      <c r="J1086" s="131"/>
      <c r="K1086" s="131"/>
      <c r="L1086" s="131"/>
      <c r="M1086" s="131"/>
      <c r="N1086" s="131"/>
      <c r="O1086" s="131"/>
      <c r="P1086" s="131"/>
      <c r="Q1086" s="170"/>
      <c r="R1086" s="170"/>
      <c r="S1086" s="170"/>
      <c r="T1086" s="170"/>
      <c r="U1086" s="170"/>
      <c r="V1086" s="170"/>
      <c r="W1086" s="170"/>
      <c r="X1086" s="131"/>
      <c r="Y1086"/>
      <c r="AB1086"/>
      <c r="AC1086"/>
      <c r="AD1086"/>
      <c r="AE1086"/>
      <c r="AF1086"/>
      <c r="AG1086"/>
      <c r="AH1086"/>
      <c r="AI1086"/>
      <c r="AJ1086"/>
      <c r="AK1086"/>
    </row>
    <row r="1087" spans="1:37" x14ac:dyDescent="0.25">
      <c r="A1087" s="131"/>
      <c r="B1087" s="131"/>
      <c r="C1087" s="131"/>
      <c r="D1087" s="131"/>
      <c r="E1087" s="131"/>
      <c r="F1087" s="131"/>
      <c r="G1087" s="131"/>
      <c r="H1087" s="131"/>
      <c r="I1087" s="131"/>
      <c r="J1087" s="131"/>
      <c r="K1087" s="131"/>
      <c r="L1087" s="131"/>
      <c r="M1087" s="131"/>
      <c r="N1087" s="131"/>
      <c r="O1087" s="131"/>
      <c r="P1087" s="131"/>
      <c r="Q1087" s="170"/>
      <c r="R1087" s="170"/>
      <c r="S1087" s="170"/>
      <c r="T1087" s="170"/>
      <c r="U1087" s="170"/>
      <c r="V1087" s="170"/>
      <c r="W1087" s="170"/>
      <c r="X1087" s="131"/>
      <c r="Y1087"/>
      <c r="AB1087"/>
      <c r="AC1087"/>
      <c r="AD1087"/>
      <c r="AE1087"/>
      <c r="AF1087"/>
      <c r="AG1087"/>
      <c r="AH1087"/>
      <c r="AI1087"/>
      <c r="AJ1087"/>
      <c r="AK1087"/>
    </row>
    <row r="1088" spans="1:37" x14ac:dyDescent="0.25">
      <c r="A1088" s="131"/>
      <c r="B1088" s="131"/>
      <c r="C1088" s="131"/>
      <c r="D1088" s="131"/>
      <c r="E1088" s="131"/>
      <c r="F1088" s="131"/>
      <c r="G1088" s="131"/>
      <c r="H1088" s="131"/>
      <c r="I1088" s="131"/>
      <c r="J1088" s="131"/>
      <c r="K1088" s="131"/>
      <c r="L1088" s="131"/>
      <c r="M1088" s="131"/>
      <c r="N1088" s="131"/>
      <c r="O1088" s="131"/>
      <c r="P1088" s="131"/>
      <c r="Q1088" s="170"/>
      <c r="R1088" s="170"/>
      <c r="S1088" s="170"/>
      <c r="T1088" s="170"/>
      <c r="U1088" s="170"/>
      <c r="V1088" s="170"/>
      <c r="W1088" s="170"/>
      <c r="X1088" s="131"/>
      <c r="Y1088"/>
      <c r="AB1088"/>
      <c r="AC1088"/>
      <c r="AD1088"/>
      <c r="AE1088"/>
      <c r="AF1088"/>
      <c r="AG1088"/>
      <c r="AH1088"/>
      <c r="AI1088"/>
      <c r="AJ1088"/>
      <c r="AK1088"/>
    </row>
    <row r="1089" spans="1:37" x14ac:dyDescent="0.25">
      <c r="A1089" s="131"/>
      <c r="B1089" s="131"/>
      <c r="C1089" s="131"/>
      <c r="D1089" s="131"/>
      <c r="E1089" s="131"/>
      <c r="F1089" s="131"/>
      <c r="G1089" s="131"/>
      <c r="H1089" s="131"/>
      <c r="I1089" s="131"/>
      <c r="J1089" s="131"/>
      <c r="K1089" s="131"/>
      <c r="L1089" s="131"/>
      <c r="M1089" s="131"/>
      <c r="N1089" s="131"/>
      <c r="O1089" s="131"/>
      <c r="P1089" s="131"/>
      <c r="Q1089" s="170"/>
      <c r="R1089" s="170"/>
      <c r="S1089" s="170"/>
      <c r="T1089" s="170"/>
      <c r="U1089" s="170"/>
      <c r="V1089" s="170"/>
      <c r="W1089" s="170"/>
      <c r="X1089" s="131"/>
      <c r="Y1089"/>
      <c r="AB1089"/>
      <c r="AC1089"/>
      <c r="AD1089"/>
      <c r="AE1089"/>
      <c r="AF1089"/>
      <c r="AG1089"/>
      <c r="AH1089"/>
      <c r="AI1089"/>
      <c r="AJ1089"/>
      <c r="AK1089"/>
    </row>
    <row r="1090" spans="1:37" x14ac:dyDescent="0.25">
      <c r="A1090" s="131"/>
      <c r="B1090" s="131"/>
      <c r="C1090" s="131"/>
      <c r="D1090" s="131"/>
      <c r="E1090" s="131"/>
      <c r="F1090" s="131"/>
      <c r="G1090" s="131"/>
      <c r="H1090" s="131"/>
      <c r="I1090" s="131"/>
      <c r="J1090" s="131"/>
      <c r="K1090" s="131"/>
      <c r="L1090" s="131"/>
      <c r="M1090" s="131"/>
      <c r="N1090" s="131"/>
      <c r="O1090" s="131"/>
      <c r="P1090" s="131"/>
      <c r="Q1090" s="170"/>
      <c r="R1090" s="170"/>
      <c r="S1090" s="170"/>
      <c r="T1090" s="170"/>
      <c r="U1090" s="170"/>
      <c r="V1090" s="170"/>
      <c r="W1090" s="170"/>
      <c r="X1090" s="131"/>
      <c r="Y1090"/>
      <c r="AB1090"/>
      <c r="AC1090"/>
      <c r="AD1090"/>
      <c r="AE1090"/>
      <c r="AF1090"/>
      <c r="AG1090"/>
      <c r="AH1090"/>
      <c r="AI1090"/>
      <c r="AJ1090"/>
      <c r="AK1090"/>
    </row>
    <row r="1091" spans="1:37" x14ac:dyDescent="0.25">
      <c r="A1091" s="131"/>
      <c r="B1091" s="131"/>
      <c r="C1091" s="131"/>
      <c r="D1091" s="131"/>
      <c r="E1091" s="131"/>
      <c r="F1091" s="131"/>
      <c r="G1091" s="131"/>
      <c r="H1091" s="131"/>
      <c r="I1091" s="131"/>
      <c r="J1091" s="131"/>
      <c r="K1091" s="131"/>
      <c r="L1091" s="131"/>
      <c r="M1091" s="131"/>
      <c r="N1091" s="131"/>
      <c r="O1091" s="131"/>
      <c r="P1091" s="131"/>
      <c r="Q1091" s="170"/>
      <c r="R1091" s="170"/>
      <c r="S1091" s="170"/>
      <c r="T1091" s="170"/>
      <c r="U1091" s="170"/>
      <c r="V1091" s="170"/>
      <c r="W1091" s="170"/>
      <c r="X1091" s="131"/>
      <c r="Y1091"/>
      <c r="AB1091"/>
      <c r="AC1091"/>
      <c r="AD1091"/>
      <c r="AE1091"/>
      <c r="AF1091"/>
      <c r="AG1091"/>
      <c r="AH1091"/>
      <c r="AI1091"/>
      <c r="AJ1091"/>
      <c r="AK1091"/>
    </row>
    <row r="1092" spans="1:37" x14ac:dyDescent="0.25">
      <c r="A1092" s="131"/>
      <c r="B1092" s="131"/>
      <c r="C1092" s="131"/>
      <c r="D1092" s="131"/>
      <c r="E1092" s="131"/>
      <c r="F1092" s="131"/>
      <c r="G1092" s="131"/>
      <c r="H1092" s="131"/>
      <c r="I1092" s="131"/>
      <c r="J1092" s="131"/>
      <c r="K1092" s="131"/>
      <c r="L1092" s="131"/>
      <c r="M1092" s="131"/>
      <c r="N1092" s="131"/>
      <c r="O1092" s="131"/>
      <c r="P1092" s="131"/>
      <c r="Q1092" s="170"/>
      <c r="R1092" s="170"/>
      <c r="S1092" s="170"/>
      <c r="T1092" s="170"/>
      <c r="U1092" s="170"/>
      <c r="V1092" s="170"/>
      <c r="W1092" s="170"/>
      <c r="X1092" s="131"/>
      <c r="Y1092"/>
      <c r="AB1092"/>
      <c r="AC1092"/>
      <c r="AD1092"/>
      <c r="AE1092"/>
      <c r="AF1092"/>
      <c r="AG1092"/>
      <c r="AH1092"/>
      <c r="AI1092"/>
      <c r="AJ1092"/>
      <c r="AK1092"/>
    </row>
    <row r="1093" spans="1:37" x14ac:dyDescent="0.25">
      <c r="A1093" s="131"/>
      <c r="B1093" s="131"/>
      <c r="C1093" s="131"/>
      <c r="D1093" s="131"/>
      <c r="E1093" s="131"/>
      <c r="F1093" s="131"/>
      <c r="G1093" s="131"/>
      <c r="H1093" s="131"/>
      <c r="I1093" s="131"/>
      <c r="J1093" s="131"/>
      <c r="K1093" s="131"/>
      <c r="L1093" s="131"/>
      <c r="M1093" s="131"/>
      <c r="N1093" s="131"/>
      <c r="O1093" s="131"/>
      <c r="P1093" s="131"/>
      <c r="Q1093" s="170"/>
      <c r="R1093" s="170"/>
      <c r="S1093" s="170"/>
      <c r="T1093" s="170"/>
      <c r="U1093" s="170"/>
      <c r="V1093" s="170"/>
      <c r="W1093" s="170"/>
      <c r="X1093" s="131"/>
      <c r="Y1093"/>
      <c r="AB1093"/>
      <c r="AC1093"/>
      <c r="AD1093"/>
      <c r="AE1093"/>
      <c r="AF1093"/>
      <c r="AG1093"/>
      <c r="AH1093"/>
      <c r="AI1093"/>
      <c r="AJ1093"/>
      <c r="AK1093"/>
    </row>
    <row r="1094" spans="1:37" x14ac:dyDescent="0.25">
      <c r="A1094" s="131"/>
      <c r="B1094" s="131"/>
      <c r="C1094" s="131"/>
      <c r="D1094" s="131"/>
      <c r="E1094" s="131"/>
      <c r="F1094" s="131"/>
      <c r="G1094" s="131"/>
      <c r="H1094" s="131"/>
      <c r="I1094" s="131"/>
      <c r="J1094" s="131"/>
      <c r="K1094" s="131"/>
      <c r="L1094" s="131"/>
      <c r="M1094" s="131"/>
      <c r="N1094" s="131"/>
      <c r="O1094" s="131"/>
      <c r="P1094" s="131"/>
      <c r="Q1094" s="170"/>
      <c r="R1094" s="170"/>
      <c r="S1094" s="170"/>
      <c r="T1094" s="170"/>
      <c r="U1094" s="170"/>
      <c r="V1094" s="170"/>
      <c r="W1094" s="170"/>
      <c r="X1094" s="131"/>
      <c r="Y1094"/>
      <c r="AB1094"/>
      <c r="AC1094"/>
      <c r="AD1094"/>
      <c r="AE1094"/>
      <c r="AF1094"/>
      <c r="AG1094"/>
      <c r="AH1094"/>
      <c r="AI1094"/>
      <c r="AJ1094"/>
      <c r="AK1094"/>
    </row>
    <row r="1095" spans="1:37" x14ac:dyDescent="0.25">
      <c r="A1095" s="131"/>
      <c r="B1095" s="131"/>
      <c r="C1095" s="131"/>
      <c r="D1095" s="131"/>
      <c r="E1095" s="131"/>
      <c r="F1095" s="131"/>
      <c r="G1095" s="131"/>
      <c r="H1095" s="131"/>
      <c r="I1095" s="131"/>
      <c r="J1095" s="131"/>
      <c r="K1095" s="131"/>
      <c r="L1095" s="131"/>
      <c r="M1095" s="131"/>
      <c r="N1095" s="131"/>
      <c r="O1095" s="131"/>
      <c r="P1095" s="131"/>
      <c r="Q1095" s="170"/>
      <c r="R1095" s="170"/>
      <c r="S1095" s="170"/>
      <c r="T1095" s="170"/>
      <c r="U1095" s="170"/>
      <c r="V1095" s="170"/>
      <c r="W1095" s="170"/>
      <c r="X1095" s="131"/>
      <c r="Y1095"/>
      <c r="AB1095"/>
      <c r="AC1095"/>
      <c r="AD1095"/>
      <c r="AE1095"/>
      <c r="AF1095"/>
      <c r="AG1095"/>
      <c r="AH1095"/>
      <c r="AI1095"/>
      <c r="AJ1095"/>
      <c r="AK1095"/>
    </row>
    <row r="1096" spans="1:37" x14ac:dyDescent="0.25">
      <c r="A1096" s="131"/>
      <c r="B1096" s="131"/>
      <c r="C1096" s="131"/>
      <c r="D1096" s="131"/>
      <c r="E1096" s="131"/>
      <c r="F1096" s="131"/>
      <c r="G1096" s="131"/>
      <c r="H1096" s="131"/>
      <c r="I1096" s="131"/>
      <c r="J1096" s="131"/>
      <c r="K1096" s="131"/>
      <c r="L1096" s="131"/>
      <c r="M1096" s="131"/>
      <c r="N1096" s="131"/>
      <c r="O1096" s="131"/>
      <c r="P1096" s="131"/>
      <c r="Q1096" s="170"/>
      <c r="R1096" s="170"/>
      <c r="S1096" s="170"/>
      <c r="T1096" s="170"/>
      <c r="U1096" s="170"/>
      <c r="V1096" s="170"/>
      <c r="W1096" s="170"/>
      <c r="X1096" s="131"/>
      <c r="Y1096"/>
      <c r="AB1096"/>
      <c r="AC1096"/>
      <c r="AD1096"/>
      <c r="AE1096"/>
      <c r="AF1096"/>
      <c r="AG1096"/>
      <c r="AH1096"/>
      <c r="AI1096"/>
      <c r="AJ1096"/>
      <c r="AK1096"/>
    </row>
    <row r="1097" spans="1:37" x14ac:dyDescent="0.25">
      <c r="A1097" s="131"/>
      <c r="B1097" s="131"/>
      <c r="C1097" s="131"/>
      <c r="D1097" s="131"/>
      <c r="E1097" s="131"/>
      <c r="F1097" s="131"/>
      <c r="G1097" s="131"/>
      <c r="H1097" s="131"/>
      <c r="I1097" s="131"/>
      <c r="J1097" s="131"/>
      <c r="K1097" s="131"/>
      <c r="L1097" s="131"/>
      <c r="M1097" s="131"/>
      <c r="N1097" s="131"/>
      <c r="O1097" s="131"/>
      <c r="P1097" s="131"/>
      <c r="Q1097" s="170"/>
      <c r="R1097" s="170"/>
      <c r="S1097" s="170"/>
      <c r="T1097" s="170"/>
      <c r="U1097" s="170"/>
      <c r="V1097" s="170"/>
      <c r="W1097" s="170"/>
      <c r="X1097" s="131"/>
      <c r="Y1097"/>
      <c r="AB1097"/>
      <c r="AC1097"/>
      <c r="AD1097"/>
      <c r="AE1097"/>
      <c r="AF1097"/>
      <c r="AG1097"/>
      <c r="AH1097"/>
      <c r="AI1097"/>
      <c r="AJ1097"/>
      <c r="AK1097"/>
    </row>
    <row r="1098" spans="1:37" x14ac:dyDescent="0.25">
      <c r="A1098" s="131"/>
      <c r="B1098" s="131"/>
      <c r="C1098" s="131"/>
      <c r="D1098" s="131"/>
      <c r="E1098" s="131"/>
      <c r="F1098" s="131"/>
      <c r="G1098" s="131"/>
      <c r="H1098" s="131"/>
      <c r="I1098" s="131"/>
      <c r="J1098" s="131"/>
      <c r="K1098" s="131"/>
      <c r="L1098" s="131"/>
      <c r="M1098" s="131"/>
      <c r="N1098" s="131"/>
      <c r="O1098" s="131"/>
      <c r="P1098" s="131"/>
      <c r="Q1098" s="170"/>
      <c r="R1098" s="170"/>
      <c r="S1098" s="170"/>
      <c r="T1098" s="170"/>
      <c r="U1098" s="170"/>
      <c r="V1098" s="170"/>
      <c r="W1098" s="170"/>
      <c r="X1098" s="131"/>
      <c r="Y1098"/>
      <c r="AB1098"/>
      <c r="AC1098"/>
      <c r="AD1098"/>
      <c r="AE1098"/>
      <c r="AF1098"/>
      <c r="AG1098"/>
      <c r="AH1098"/>
      <c r="AI1098"/>
      <c r="AJ1098"/>
      <c r="AK1098"/>
    </row>
    <row r="1099" spans="1:37" x14ac:dyDescent="0.25">
      <c r="A1099" s="131"/>
      <c r="B1099" s="131"/>
      <c r="C1099" s="131"/>
      <c r="D1099" s="131"/>
      <c r="E1099" s="131"/>
      <c r="F1099" s="131"/>
      <c r="G1099" s="131"/>
      <c r="H1099" s="131"/>
      <c r="I1099" s="131"/>
      <c r="J1099" s="131"/>
      <c r="K1099" s="131"/>
      <c r="L1099" s="131"/>
      <c r="M1099" s="131"/>
      <c r="N1099" s="131"/>
      <c r="O1099" s="131"/>
      <c r="P1099" s="131"/>
      <c r="Q1099" s="170"/>
      <c r="R1099" s="170"/>
      <c r="S1099" s="170"/>
      <c r="T1099" s="170"/>
      <c r="U1099" s="170"/>
      <c r="V1099" s="170"/>
      <c r="W1099" s="170"/>
      <c r="X1099" s="131"/>
      <c r="Y1099"/>
      <c r="AB1099"/>
      <c r="AC1099"/>
      <c r="AD1099"/>
      <c r="AE1099"/>
      <c r="AF1099"/>
      <c r="AG1099"/>
      <c r="AH1099"/>
      <c r="AI1099"/>
      <c r="AJ1099"/>
      <c r="AK1099"/>
    </row>
    <row r="1100" spans="1:37" x14ac:dyDescent="0.25">
      <c r="A1100" s="131"/>
      <c r="B1100" s="131"/>
      <c r="C1100" s="131"/>
      <c r="D1100" s="131"/>
      <c r="E1100" s="131"/>
      <c r="F1100" s="131"/>
      <c r="G1100" s="131"/>
      <c r="H1100" s="131"/>
      <c r="I1100" s="131"/>
      <c r="J1100" s="131"/>
      <c r="K1100" s="131"/>
      <c r="L1100" s="131"/>
      <c r="M1100" s="131"/>
      <c r="N1100" s="131"/>
      <c r="O1100" s="131"/>
      <c r="P1100" s="131"/>
      <c r="Q1100" s="170"/>
      <c r="R1100" s="170"/>
      <c r="S1100" s="170"/>
      <c r="T1100" s="170"/>
      <c r="U1100" s="170"/>
      <c r="V1100" s="170"/>
      <c r="W1100" s="170"/>
      <c r="X1100" s="131"/>
      <c r="Y1100"/>
      <c r="AB1100"/>
      <c r="AC1100"/>
      <c r="AD1100"/>
      <c r="AE1100"/>
      <c r="AF1100"/>
      <c r="AG1100"/>
      <c r="AH1100"/>
      <c r="AI1100"/>
      <c r="AJ1100"/>
      <c r="AK1100"/>
    </row>
    <row r="1101" spans="1:37" x14ac:dyDescent="0.25">
      <c r="A1101" s="131"/>
      <c r="B1101" s="131"/>
      <c r="C1101" s="131"/>
      <c r="D1101" s="131"/>
      <c r="E1101" s="131"/>
      <c r="F1101" s="131"/>
      <c r="G1101" s="131"/>
      <c r="H1101" s="131"/>
      <c r="I1101" s="131"/>
      <c r="J1101" s="131"/>
      <c r="K1101" s="131"/>
      <c r="L1101" s="131"/>
      <c r="M1101" s="131"/>
      <c r="N1101" s="131"/>
      <c r="O1101" s="131"/>
      <c r="P1101" s="131"/>
      <c r="Q1101" s="170"/>
      <c r="R1101" s="170"/>
      <c r="S1101" s="170"/>
      <c r="T1101" s="170"/>
      <c r="U1101" s="170"/>
      <c r="V1101" s="170"/>
      <c r="W1101" s="170"/>
      <c r="X1101" s="131"/>
      <c r="Y1101"/>
      <c r="AB1101"/>
      <c r="AC1101"/>
      <c r="AD1101"/>
      <c r="AE1101"/>
      <c r="AF1101"/>
      <c r="AG1101"/>
      <c r="AH1101"/>
      <c r="AI1101"/>
      <c r="AJ1101"/>
      <c r="AK1101"/>
    </row>
    <row r="1102" spans="1:37" x14ac:dyDescent="0.25">
      <c r="A1102" s="131"/>
      <c r="B1102" s="131"/>
      <c r="C1102" s="131"/>
      <c r="D1102" s="131"/>
      <c r="E1102" s="131"/>
      <c r="F1102" s="131"/>
      <c r="G1102" s="131"/>
      <c r="H1102" s="131"/>
      <c r="I1102" s="131"/>
      <c r="J1102" s="131"/>
      <c r="K1102" s="131"/>
      <c r="L1102" s="131"/>
      <c r="M1102" s="131"/>
      <c r="N1102" s="131"/>
      <c r="O1102" s="131"/>
      <c r="P1102" s="131"/>
      <c r="Q1102" s="170"/>
      <c r="R1102" s="170"/>
      <c r="S1102" s="170"/>
      <c r="T1102" s="170"/>
      <c r="U1102" s="170"/>
      <c r="V1102" s="170"/>
      <c r="W1102" s="170"/>
      <c r="X1102" s="131"/>
      <c r="Y1102"/>
      <c r="AB1102"/>
      <c r="AC1102"/>
      <c r="AD1102"/>
      <c r="AE1102"/>
      <c r="AF1102"/>
      <c r="AG1102"/>
      <c r="AH1102"/>
      <c r="AI1102"/>
      <c r="AJ1102"/>
      <c r="AK1102"/>
    </row>
    <row r="1103" spans="1:37" x14ac:dyDescent="0.25">
      <c r="A1103" s="131"/>
      <c r="B1103" s="131"/>
      <c r="C1103" s="131"/>
      <c r="D1103" s="131"/>
      <c r="E1103" s="131"/>
      <c r="F1103" s="131"/>
      <c r="G1103" s="131"/>
      <c r="H1103" s="131"/>
      <c r="I1103" s="131"/>
      <c r="J1103" s="131"/>
      <c r="K1103" s="131"/>
      <c r="L1103" s="131"/>
      <c r="M1103" s="131"/>
      <c r="N1103" s="131"/>
      <c r="O1103" s="131"/>
      <c r="P1103" s="131"/>
      <c r="Q1103" s="170"/>
      <c r="R1103" s="170"/>
      <c r="S1103" s="170"/>
      <c r="T1103" s="170"/>
      <c r="U1103" s="170"/>
      <c r="V1103" s="170"/>
      <c r="W1103" s="170"/>
      <c r="X1103" s="131"/>
      <c r="Y1103"/>
      <c r="AB1103"/>
      <c r="AC1103"/>
      <c r="AD1103"/>
      <c r="AE1103"/>
      <c r="AF1103"/>
      <c r="AG1103"/>
      <c r="AH1103"/>
      <c r="AI1103"/>
      <c r="AJ1103"/>
      <c r="AK1103"/>
    </row>
    <row r="1104" spans="1:37" x14ac:dyDescent="0.25">
      <c r="A1104" s="131"/>
      <c r="B1104" s="131"/>
      <c r="C1104" s="131"/>
      <c r="D1104" s="131"/>
      <c r="E1104" s="131"/>
      <c r="F1104" s="131"/>
      <c r="G1104" s="131"/>
      <c r="H1104" s="131"/>
      <c r="I1104" s="131"/>
      <c r="J1104" s="131"/>
      <c r="K1104" s="131"/>
      <c r="L1104" s="131"/>
      <c r="M1104" s="131"/>
      <c r="N1104" s="131"/>
      <c r="O1104" s="131"/>
      <c r="P1104" s="131"/>
      <c r="Q1104" s="170"/>
      <c r="R1104" s="170"/>
      <c r="S1104" s="170"/>
      <c r="T1104" s="170"/>
      <c r="U1104" s="170"/>
      <c r="V1104" s="170"/>
      <c r="W1104" s="170"/>
      <c r="X1104" s="131"/>
      <c r="Y1104"/>
      <c r="AB1104"/>
      <c r="AC1104"/>
      <c r="AD1104"/>
      <c r="AE1104"/>
      <c r="AF1104"/>
      <c r="AG1104"/>
      <c r="AH1104"/>
      <c r="AI1104"/>
      <c r="AJ1104"/>
      <c r="AK1104"/>
    </row>
    <row r="1105" spans="1:37" x14ac:dyDescent="0.25">
      <c r="A1105" s="131"/>
      <c r="B1105" s="131"/>
      <c r="C1105" s="131"/>
      <c r="D1105" s="131"/>
      <c r="E1105" s="131"/>
      <c r="F1105" s="131"/>
      <c r="G1105" s="131"/>
      <c r="H1105" s="131"/>
      <c r="I1105" s="131"/>
      <c r="J1105" s="131"/>
      <c r="K1105" s="131"/>
      <c r="L1105" s="131"/>
      <c r="M1105" s="131"/>
      <c r="N1105" s="131"/>
      <c r="O1105" s="131"/>
      <c r="P1105" s="131"/>
      <c r="Q1105" s="170"/>
      <c r="R1105" s="170"/>
      <c r="S1105" s="170"/>
      <c r="T1105" s="170"/>
      <c r="U1105" s="170"/>
      <c r="V1105" s="170"/>
      <c r="W1105" s="170"/>
      <c r="X1105" s="131"/>
      <c r="Y1105"/>
      <c r="AB1105"/>
      <c r="AC1105"/>
      <c r="AD1105"/>
      <c r="AE1105"/>
      <c r="AF1105"/>
      <c r="AG1105"/>
      <c r="AH1105"/>
      <c r="AI1105"/>
      <c r="AJ1105"/>
      <c r="AK1105"/>
    </row>
    <row r="1106" spans="1:37" x14ac:dyDescent="0.25">
      <c r="A1106" s="131"/>
      <c r="B1106" s="131"/>
      <c r="C1106" s="131"/>
      <c r="D1106" s="131"/>
      <c r="E1106" s="131"/>
      <c r="F1106" s="131"/>
      <c r="G1106" s="131"/>
      <c r="H1106" s="131"/>
      <c r="I1106" s="131"/>
      <c r="J1106" s="131"/>
      <c r="K1106" s="131"/>
      <c r="L1106" s="131"/>
      <c r="M1106" s="131"/>
      <c r="N1106" s="131"/>
      <c r="O1106" s="131"/>
      <c r="P1106" s="131"/>
      <c r="Q1106" s="170"/>
      <c r="R1106" s="170"/>
      <c r="S1106" s="170"/>
      <c r="T1106" s="170"/>
      <c r="U1106" s="170"/>
      <c r="V1106" s="170"/>
      <c r="W1106" s="170"/>
      <c r="X1106" s="131"/>
      <c r="Y1106"/>
      <c r="AB1106"/>
      <c r="AC1106"/>
      <c r="AD1106"/>
      <c r="AE1106"/>
      <c r="AF1106"/>
      <c r="AG1106"/>
      <c r="AH1106"/>
      <c r="AI1106"/>
      <c r="AJ1106"/>
      <c r="AK1106"/>
    </row>
    <row r="1107" spans="1:37" x14ac:dyDescent="0.25">
      <c r="A1107" s="131"/>
      <c r="B1107" s="131"/>
      <c r="C1107" s="131"/>
      <c r="D1107" s="131"/>
      <c r="E1107" s="131"/>
      <c r="F1107" s="131"/>
      <c r="G1107" s="131"/>
      <c r="H1107" s="131"/>
      <c r="I1107" s="131"/>
      <c r="J1107" s="131"/>
      <c r="K1107" s="131"/>
      <c r="L1107" s="131"/>
      <c r="M1107" s="131"/>
      <c r="N1107" s="131"/>
      <c r="O1107" s="131"/>
      <c r="P1107" s="131"/>
      <c r="Q1107" s="170"/>
      <c r="R1107" s="170"/>
      <c r="S1107" s="170"/>
      <c r="T1107" s="170"/>
      <c r="U1107" s="170"/>
      <c r="V1107" s="170"/>
      <c r="W1107" s="170"/>
      <c r="X1107" s="131"/>
      <c r="Y1107"/>
      <c r="AB1107"/>
      <c r="AC1107"/>
      <c r="AD1107"/>
      <c r="AE1107"/>
      <c r="AF1107"/>
      <c r="AG1107"/>
      <c r="AH1107"/>
      <c r="AI1107"/>
      <c r="AJ1107"/>
      <c r="AK1107"/>
    </row>
    <row r="1108" spans="1:37" x14ac:dyDescent="0.25">
      <c r="A1108" s="131"/>
      <c r="B1108" s="131"/>
      <c r="C1108" s="131"/>
      <c r="D1108" s="131"/>
      <c r="E1108" s="131"/>
      <c r="F1108" s="131"/>
      <c r="G1108" s="131"/>
      <c r="H1108" s="131"/>
      <c r="I1108" s="131"/>
      <c r="J1108" s="131"/>
      <c r="K1108" s="131"/>
      <c r="L1108" s="131"/>
      <c r="M1108" s="131"/>
      <c r="N1108" s="131"/>
      <c r="O1108" s="131"/>
      <c r="P1108" s="131"/>
      <c r="Q1108" s="170"/>
      <c r="R1108" s="170"/>
      <c r="S1108" s="170"/>
      <c r="T1108" s="170"/>
      <c r="U1108" s="170"/>
      <c r="V1108" s="170"/>
      <c r="W1108" s="170"/>
      <c r="X1108" s="131"/>
      <c r="Y1108"/>
      <c r="AB1108"/>
      <c r="AC1108"/>
      <c r="AD1108"/>
      <c r="AE1108"/>
      <c r="AF1108"/>
      <c r="AG1108"/>
      <c r="AH1108"/>
      <c r="AI1108"/>
      <c r="AJ1108"/>
      <c r="AK1108"/>
    </row>
    <row r="1109" spans="1:37" x14ac:dyDescent="0.25">
      <c r="A1109" s="131"/>
      <c r="B1109" s="131"/>
      <c r="C1109" s="131"/>
      <c r="D1109" s="131"/>
      <c r="E1109" s="131"/>
      <c r="F1109" s="131"/>
      <c r="G1109" s="131"/>
      <c r="H1109" s="131"/>
      <c r="I1109" s="131"/>
      <c r="J1109" s="131"/>
      <c r="K1109" s="131"/>
      <c r="L1109" s="131"/>
      <c r="M1109" s="131"/>
      <c r="N1109" s="131"/>
      <c r="O1109" s="131"/>
      <c r="P1109" s="131"/>
      <c r="Q1109" s="170"/>
      <c r="R1109" s="170"/>
      <c r="S1109" s="170"/>
      <c r="T1109" s="170"/>
      <c r="U1109" s="170"/>
      <c r="V1109" s="170"/>
      <c r="W1109" s="170"/>
      <c r="X1109" s="131"/>
      <c r="Y1109"/>
      <c r="AB1109"/>
      <c r="AC1109"/>
      <c r="AD1109"/>
      <c r="AE1109"/>
      <c r="AF1109"/>
      <c r="AG1109"/>
      <c r="AH1109"/>
      <c r="AI1109"/>
      <c r="AJ1109"/>
      <c r="AK1109"/>
    </row>
    <row r="1110" spans="1:37" x14ac:dyDescent="0.25">
      <c r="A1110" s="131"/>
      <c r="B1110" s="131"/>
      <c r="C1110" s="131"/>
      <c r="D1110" s="131"/>
      <c r="E1110" s="131"/>
      <c r="F1110" s="131"/>
      <c r="G1110" s="131"/>
      <c r="H1110" s="131"/>
      <c r="I1110" s="131"/>
      <c r="J1110" s="131"/>
      <c r="K1110" s="131"/>
      <c r="L1110" s="131"/>
      <c r="M1110" s="131"/>
      <c r="N1110" s="131"/>
      <c r="O1110" s="131"/>
      <c r="P1110" s="131"/>
      <c r="Q1110" s="170"/>
      <c r="R1110" s="170"/>
      <c r="S1110" s="170"/>
      <c r="T1110" s="170"/>
      <c r="U1110" s="170"/>
      <c r="V1110" s="170"/>
      <c r="W1110" s="170"/>
      <c r="X1110" s="131"/>
      <c r="Y1110"/>
      <c r="AB1110"/>
      <c r="AC1110"/>
      <c r="AD1110"/>
      <c r="AE1110"/>
      <c r="AF1110"/>
      <c r="AG1110"/>
      <c r="AH1110"/>
      <c r="AI1110"/>
      <c r="AJ1110"/>
      <c r="AK1110"/>
    </row>
    <row r="1111" spans="1:37" x14ac:dyDescent="0.25">
      <c r="A1111" s="131"/>
      <c r="B1111" s="131"/>
      <c r="C1111" s="131"/>
      <c r="D1111" s="131"/>
      <c r="E1111" s="131"/>
      <c r="F1111" s="131"/>
      <c r="G1111" s="131"/>
      <c r="H1111" s="131"/>
      <c r="I1111" s="131"/>
      <c r="J1111" s="131"/>
      <c r="K1111" s="131"/>
      <c r="L1111" s="131"/>
      <c r="M1111" s="131"/>
      <c r="N1111" s="131"/>
      <c r="O1111" s="131"/>
      <c r="P1111" s="131"/>
      <c r="Q1111" s="170"/>
      <c r="R1111" s="170"/>
      <c r="S1111" s="170"/>
      <c r="T1111" s="170"/>
      <c r="U1111" s="170"/>
      <c r="V1111" s="170"/>
      <c r="W1111" s="170"/>
      <c r="X1111" s="131"/>
      <c r="Y1111"/>
      <c r="AB1111"/>
      <c r="AC1111"/>
      <c r="AD1111"/>
      <c r="AE1111"/>
      <c r="AF1111"/>
      <c r="AG1111"/>
      <c r="AH1111"/>
      <c r="AI1111"/>
      <c r="AJ1111"/>
      <c r="AK1111"/>
    </row>
    <row r="1112" spans="1:37" x14ac:dyDescent="0.25">
      <c r="A1112" s="131"/>
      <c r="B1112" s="131"/>
      <c r="C1112" s="131"/>
      <c r="D1112" s="131"/>
      <c r="E1112" s="131"/>
      <c r="F1112" s="131"/>
      <c r="G1112" s="131"/>
      <c r="H1112" s="131"/>
      <c r="I1112" s="131"/>
      <c r="J1112" s="131"/>
      <c r="K1112" s="131"/>
      <c r="L1112" s="131"/>
      <c r="M1112" s="131"/>
      <c r="N1112" s="131"/>
      <c r="O1112" s="131"/>
      <c r="P1112" s="131"/>
      <c r="Q1112" s="170"/>
      <c r="R1112" s="170"/>
      <c r="S1112" s="170"/>
      <c r="T1112" s="170"/>
      <c r="U1112" s="170"/>
      <c r="V1112" s="170"/>
      <c r="W1112" s="170"/>
      <c r="X1112" s="131"/>
      <c r="Y1112"/>
      <c r="AB1112"/>
      <c r="AC1112"/>
      <c r="AD1112"/>
      <c r="AE1112"/>
      <c r="AF1112"/>
      <c r="AG1112"/>
      <c r="AH1112"/>
      <c r="AI1112"/>
      <c r="AJ1112"/>
      <c r="AK1112"/>
    </row>
    <row r="1113" spans="1:37" x14ac:dyDescent="0.25">
      <c r="A1113" s="131"/>
      <c r="B1113" s="131"/>
      <c r="C1113" s="131"/>
      <c r="D1113" s="131"/>
      <c r="E1113" s="131"/>
      <c r="F1113" s="131"/>
      <c r="G1113" s="131"/>
      <c r="H1113" s="131"/>
      <c r="I1113" s="131"/>
      <c r="J1113" s="131"/>
      <c r="K1113" s="131"/>
      <c r="L1113" s="131"/>
      <c r="M1113" s="131"/>
      <c r="N1113" s="131"/>
      <c r="O1113" s="131"/>
      <c r="P1113" s="131"/>
      <c r="Q1113" s="170"/>
      <c r="R1113" s="170"/>
      <c r="S1113" s="170"/>
      <c r="T1113" s="170"/>
      <c r="U1113" s="170"/>
      <c r="V1113" s="170"/>
      <c r="W1113" s="170"/>
      <c r="X1113" s="131"/>
      <c r="Y1113"/>
      <c r="AB1113"/>
      <c r="AC1113"/>
      <c r="AD1113"/>
      <c r="AE1113"/>
      <c r="AF1113"/>
      <c r="AG1113"/>
      <c r="AH1113"/>
      <c r="AI1113"/>
      <c r="AJ1113"/>
      <c r="AK1113"/>
    </row>
    <row r="1114" spans="1:37" x14ac:dyDescent="0.25">
      <c r="A1114" s="131"/>
      <c r="B1114" s="131"/>
      <c r="C1114" s="131"/>
      <c r="D1114" s="131"/>
      <c r="E1114" s="131"/>
      <c r="F1114" s="131"/>
      <c r="G1114" s="131"/>
      <c r="H1114" s="131"/>
      <c r="I1114" s="131"/>
      <c r="J1114" s="131"/>
      <c r="K1114" s="131"/>
      <c r="L1114" s="131"/>
      <c r="M1114" s="131"/>
      <c r="N1114" s="131"/>
      <c r="O1114" s="131"/>
      <c r="P1114" s="131"/>
      <c r="Q1114" s="170"/>
      <c r="R1114" s="170"/>
      <c r="S1114" s="170"/>
      <c r="T1114" s="170"/>
      <c r="U1114" s="170"/>
      <c r="V1114" s="170"/>
      <c r="W1114" s="170"/>
      <c r="X1114" s="131"/>
      <c r="Y1114"/>
      <c r="AB1114"/>
      <c r="AC1114"/>
      <c r="AD1114"/>
      <c r="AE1114"/>
      <c r="AF1114"/>
      <c r="AG1114"/>
      <c r="AH1114"/>
      <c r="AI1114"/>
      <c r="AJ1114"/>
      <c r="AK1114"/>
    </row>
    <row r="1115" spans="1:37" x14ac:dyDescent="0.25">
      <c r="A1115" s="131"/>
      <c r="B1115" s="131"/>
      <c r="C1115" s="131"/>
      <c r="D1115" s="131"/>
      <c r="E1115" s="131"/>
      <c r="F1115" s="131"/>
      <c r="G1115" s="131"/>
      <c r="H1115" s="131"/>
      <c r="I1115" s="131"/>
      <c r="J1115" s="131"/>
      <c r="K1115" s="131"/>
      <c r="L1115" s="131"/>
      <c r="M1115" s="131"/>
      <c r="N1115" s="131"/>
      <c r="O1115" s="131"/>
      <c r="P1115" s="131"/>
      <c r="Q1115" s="170"/>
      <c r="R1115" s="170"/>
      <c r="S1115" s="170"/>
      <c r="T1115" s="170"/>
      <c r="U1115" s="170"/>
      <c r="V1115" s="170"/>
      <c r="W1115" s="170"/>
      <c r="X1115" s="131"/>
      <c r="Y1115"/>
      <c r="AB1115"/>
      <c r="AC1115"/>
      <c r="AD1115"/>
      <c r="AE1115"/>
      <c r="AF1115"/>
      <c r="AG1115"/>
      <c r="AH1115"/>
      <c r="AI1115"/>
      <c r="AJ1115"/>
      <c r="AK1115"/>
    </row>
    <row r="1116" spans="1:37" x14ac:dyDescent="0.25">
      <c r="A1116" s="131"/>
      <c r="B1116" s="131"/>
      <c r="C1116" s="131"/>
      <c r="D1116" s="131"/>
      <c r="E1116" s="131"/>
      <c r="F1116" s="131"/>
      <c r="G1116" s="131"/>
      <c r="H1116" s="131"/>
      <c r="I1116" s="131"/>
      <c r="J1116" s="131"/>
      <c r="K1116" s="131"/>
      <c r="L1116" s="131"/>
      <c r="M1116" s="131"/>
      <c r="N1116" s="131"/>
      <c r="O1116" s="131"/>
      <c r="P1116" s="131"/>
      <c r="Q1116" s="170"/>
      <c r="R1116" s="170"/>
      <c r="S1116" s="170"/>
      <c r="T1116" s="170"/>
      <c r="U1116" s="170"/>
      <c r="V1116" s="170"/>
      <c r="W1116" s="170"/>
      <c r="X1116" s="131"/>
      <c r="Y1116"/>
      <c r="AB1116"/>
      <c r="AC1116"/>
      <c r="AD1116"/>
      <c r="AE1116"/>
      <c r="AF1116"/>
      <c r="AG1116"/>
      <c r="AH1116"/>
      <c r="AI1116"/>
      <c r="AJ1116"/>
      <c r="AK1116"/>
    </row>
    <row r="1117" spans="1:37" x14ac:dyDescent="0.25">
      <c r="A1117" s="131"/>
      <c r="B1117" s="131"/>
      <c r="C1117" s="131"/>
      <c r="D1117" s="131"/>
      <c r="E1117" s="131"/>
      <c r="F1117" s="131"/>
      <c r="G1117" s="131"/>
      <c r="H1117" s="131"/>
      <c r="I1117" s="131"/>
      <c r="J1117" s="131"/>
      <c r="K1117" s="131"/>
      <c r="L1117" s="131"/>
      <c r="M1117" s="131"/>
      <c r="N1117" s="131"/>
      <c r="O1117" s="131"/>
      <c r="P1117" s="131"/>
      <c r="Q1117" s="170"/>
      <c r="R1117" s="170"/>
      <c r="S1117" s="170"/>
      <c r="T1117" s="170"/>
      <c r="U1117" s="170"/>
      <c r="V1117" s="170"/>
      <c r="W1117" s="170"/>
      <c r="X1117" s="131"/>
      <c r="Y1117"/>
      <c r="AB1117"/>
      <c r="AC1117"/>
      <c r="AD1117"/>
      <c r="AE1117"/>
      <c r="AF1117"/>
      <c r="AG1117"/>
      <c r="AH1117"/>
      <c r="AI1117"/>
      <c r="AJ1117"/>
      <c r="AK1117"/>
    </row>
    <row r="1118" spans="1:37" x14ac:dyDescent="0.25">
      <c r="A1118" s="131"/>
      <c r="B1118" s="131"/>
      <c r="C1118" s="131"/>
      <c r="D1118" s="131"/>
      <c r="E1118" s="131"/>
      <c r="F1118" s="131"/>
      <c r="G1118" s="131"/>
      <c r="H1118" s="131"/>
      <c r="I1118" s="131"/>
      <c r="J1118" s="131"/>
      <c r="K1118" s="131"/>
      <c r="L1118" s="131"/>
      <c r="M1118" s="131"/>
      <c r="N1118" s="131"/>
      <c r="O1118" s="131"/>
      <c r="P1118" s="131"/>
      <c r="Q1118" s="170"/>
      <c r="R1118" s="170"/>
      <c r="S1118" s="170"/>
      <c r="T1118" s="170"/>
      <c r="U1118" s="170"/>
      <c r="V1118" s="170"/>
      <c r="W1118" s="170"/>
      <c r="X1118" s="131"/>
      <c r="Y1118"/>
      <c r="AB1118"/>
      <c r="AC1118"/>
      <c r="AD1118"/>
      <c r="AE1118"/>
      <c r="AF1118"/>
      <c r="AG1118"/>
      <c r="AH1118"/>
      <c r="AI1118"/>
      <c r="AJ1118"/>
      <c r="AK1118"/>
    </row>
    <row r="1119" spans="1:37" x14ac:dyDescent="0.25">
      <c r="A1119" s="131"/>
      <c r="B1119" s="131"/>
      <c r="C1119" s="131"/>
      <c r="D1119" s="131"/>
      <c r="E1119" s="131"/>
      <c r="F1119" s="131"/>
      <c r="G1119" s="131"/>
      <c r="H1119" s="131"/>
      <c r="I1119" s="131"/>
      <c r="J1119" s="131"/>
      <c r="K1119" s="131"/>
      <c r="L1119" s="131"/>
      <c r="M1119" s="131"/>
      <c r="N1119" s="131"/>
      <c r="O1119" s="131"/>
      <c r="P1119" s="131"/>
      <c r="Q1119" s="170"/>
      <c r="R1119" s="170"/>
      <c r="S1119" s="170"/>
      <c r="T1119" s="170"/>
      <c r="U1119" s="170"/>
      <c r="V1119" s="170"/>
      <c r="W1119" s="170"/>
      <c r="X1119" s="131"/>
      <c r="Y1119"/>
      <c r="AB1119"/>
      <c r="AC1119"/>
      <c r="AD1119"/>
      <c r="AE1119"/>
      <c r="AF1119"/>
      <c r="AG1119"/>
      <c r="AH1119"/>
      <c r="AI1119"/>
      <c r="AJ1119"/>
      <c r="AK1119"/>
    </row>
    <row r="1120" spans="1:37" x14ac:dyDescent="0.25">
      <c r="A1120" s="131"/>
      <c r="B1120" s="131"/>
      <c r="C1120" s="131"/>
      <c r="D1120" s="131"/>
      <c r="E1120" s="131"/>
      <c r="F1120" s="131"/>
      <c r="G1120" s="131"/>
      <c r="H1120" s="131"/>
      <c r="I1120" s="131"/>
      <c r="J1120" s="131"/>
      <c r="K1120" s="131"/>
      <c r="L1120" s="131"/>
      <c r="M1120" s="131"/>
      <c r="N1120" s="131"/>
      <c r="O1120" s="131"/>
      <c r="P1120" s="131"/>
      <c r="Q1120" s="170"/>
      <c r="R1120" s="170"/>
      <c r="S1120" s="170"/>
      <c r="T1120" s="170"/>
      <c r="U1120" s="170"/>
      <c r="V1120" s="170"/>
      <c r="W1120" s="170"/>
      <c r="X1120" s="131"/>
      <c r="Y1120"/>
      <c r="AB1120"/>
      <c r="AC1120"/>
      <c r="AD1120"/>
      <c r="AE1120"/>
      <c r="AF1120"/>
      <c r="AG1120"/>
      <c r="AH1120"/>
      <c r="AI1120"/>
      <c r="AJ1120"/>
      <c r="AK1120"/>
    </row>
    <row r="1121" spans="1:37" x14ac:dyDescent="0.25">
      <c r="A1121" s="131"/>
      <c r="B1121" s="131"/>
      <c r="C1121" s="131"/>
      <c r="D1121" s="131"/>
      <c r="E1121" s="131"/>
      <c r="F1121" s="131"/>
      <c r="G1121" s="131"/>
      <c r="H1121" s="131"/>
      <c r="I1121" s="131"/>
      <c r="J1121" s="131"/>
      <c r="K1121" s="131"/>
      <c r="L1121" s="131"/>
      <c r="M1121" s="131"/>
      <c r="N1121" s="131"/>
      <c r="O1121" s="131"/>
      <c r="P1121" s="131"/>
      <c r="Q1121" s="170"/>
      <c r="R1121" s="170"/>
      <c r="S1121" s="170"/>
      <c r="T1121" s="170"/>
      <c r="U1121" s="170"/>
      <c r="V1121" s="170"/>
      <c r="W1121" s="170"/>
      <c r="X1121" s="131"/>
      <c r="Y1121"/>
      <c r="AB1121"/>
      <c r="AC1121"/>
      <c r="AD1121"/>
      <c r="AE1121"/>
      <c r="AF1121"/>
      <c r="AG1121"/>
      <c r="AH1121"/>
      <c r="AI1121"/>
      <c r="AJ1121"/>
      <c r="AK1121"/>
    </row>
    <row r="1122" spans="1:37" x14ac:dyDescent="0.25">
      <c r="A1122" s="131"/>
      <c r="B1122" s="131"/>
      <c r="C1122" s="131"/>
      <c r="D1122" s="131"/>
      <c r="E1122" s="131"/>
      <c r="F1122" s="131"/>
      <c r="G1122" s="131"/>
      <c r="H1122" s="131"/>
      <c r="I1122" s="131"/>
      <c r="J1122" s="131"/>
      <c r="K1122" s="131"/>
      <c r="L1122" s="131"/>
      <c r="M1122" s="131"/>
      <c r="N1122" s="131"/>
      <c r="O1122" s="131"/>
      <c r="P1122" s="131"/>
      <c r="Q1122" s="170"/>
      <c r="R1122" s="170"/>
      <c r="S1122" s="170"/>
      <c r="T1122" s="170"/>
      <c r="U1122" s="170"/>
      <c r="V1122" s="170"/>
      <c r="W1122" s="170"/>
      <c r="X1122" s="131"/>
      <c r="Y1122"/>
      <c r="AB1122"/>
      <c r="AC1122"/>
      <c r="AD1122"/>
      <c r="AE1122"/>
      <c r="AF1122"/>
      <c r="AG1122"/>
      <c r="AH1122"/>
      <c r="AI1122"/>
      <c r="AJ1122"/>
      <c r="AK1122"/>
    </row>
    <row r="1123" spans="1:37" x14ac:dyDescent="0.25">
      <c r="A1123" s="131"/>
      <c r="B1123" s="131"/>
      <c r="C1123" s="131"/>
      <c r="D1123" s="131"/>
      <c r="E1123" s="131"/>
      <c r="F1123" s="131"/>
      <c r="G1123" s="131"/>
      <c r="H1123" s="131"/>
      <c r="I1123" s="131"/>
      <c r="J1123" s="131"/>
      <c r="K1123" s="131"/>
      <c r="L1123" s="131"/>
      <c r="M1123" s="131"/>
      <c r="N1123" s="131"/>
      <c r="O1123" s="131"/>
      <c r="P1123" s="131"/>
      <c r="Q1123" s="170"/>
      <c r="R1123" s="170"/>
      <c r="S1123" s="170"/>
      <c r="T1123" s="170"/>
      <c r="U1123" s="170"/>
      <c r="V1123" s="170"/>
      <c r="W1123" s="170"/>
      <c r="X1123" s="131"/>
      <c r="Y1123"/>
      <c r="AB1123"/>
      <c r="AC1123"/>
      <c r="AD1123"/>
      <c r="AE1123"/>
      <c r="AF1123"/>
      <c r="AG1123"/>
      <c r="AH1123"/>
      <c r="AI1123"/>
      <c r="AJ1123"/>
      <c r="AK1123"/>
    </row>
    <row r="1124" spans="1:37" x14ac:dyDescent="0.25">
      <c r="A1124" s="131"/>
      <c r="B1124" s="131"/>
      <c r="C1124" s="131"/>
      <c r="D1124" s="131"/>
      <c r="E1124" s="131"/>
      <c r="F1124" s="131"/>
      <c r="G1124" s="131"/>
      <c r="H1124" s="131"/>
      <c r="I1124" s="131"/>
      <c r="J1124" s="131"/>
      <c r="K1124" s="131"/>
      <c r="L1124" s="131"/>
      <c r="M1124" s="131"/>
      <c r="N1124" s="131"/>
      <c r="O1124" s="131"/>
      <c r="P1124" s="131"/>
      <c r="Q1124" s="170"/>
      <c r="R1124" s="170"/>
      <c r="S1124" s="170"/>
      <c r="T1124" s="170"/>
      <c r="U1124" s="170"/>
      <c r="V1124" s="170"/>
      <c r="W1124" s="170"/>
      <c r="X1124" s="131"/>
      <c r="Y1124"/>
      <c r="AB1124"/>
      <c r="AC1124"/>
      <c r="AD1124"/>
      <c r="AE1124"/>
      <c r="AF1124"/>
      <c r="AG1124"/>
      <c r="AH1124"/>
      <c r="AI1124"/>
      <c r="AJ1124"/>
      <c r="AK1124"/>
    </row>
    <row r="1125" spans="1:37" x14ac:dyDescent="0.25">
      <c r="A1125" s="131"/>
      <c r="B1125" s="131"/>
      <c r="C1125" s="131"/>
      <c r="D1125" s="131"/>
      <c r="E1125" s="131"/>
      <c r="F1125" s="131"/>
      <c r="G1125" s="131"/>
      <c r="H1125" s="131"/>
      <c r="I1125" s="131"/>
      <c r="J1125" s="131"/>
      <c r="K1125" s="131"/>
      <c r="L1125" s="131"/>
      <c r="M1125" s="131"/>
      <c r="N1125" s="131"/>
      <c r="O1125" s="131"/>
      <c r="P1125" s="131"/>
      <c r="Q1125" s="170"/>
      <c r="R1125" s="170"/>
      <c r="S1125" s="170"/>
      <c r="T1125" s="170"/>
      <c r="U1125" s="170"/>
      <c r="V1125" s="170"/>
      <c r="W1125" s="170"/>
      <c r="X1125" s="131"/>
      <c r="Y1125"/>
      <c r="AB1125"/>
      <c r="AC1125"/>
      <c r="AD1125"/>
      <c r="AE1125"/>
      <c r="AF1125"/>
      <c r="AG1125"/>
      <c r="AH1125"/>
      <c r="AI1125"/>
      <c r="AJ1125"/>
      <c r="AK1125"/>
    </row>
    <row r="1126" spans="1:37" x14ac:dyDescent="0.25">
      <c r="A1126" s="131"/>
      <c r="B1126" s="131"/>
      <c r="C1126" s="131"/>
      <c r="D1126" s="131"/>
      <c r="E1126" s="131"/>
      <c r="F1126" s="131"/>
      <c r="G1126" s="131"/>
      <c r="H1126" s="131"/>
      <c r="I1126" s="131"/>
      <c r="J1126" s="131"/>
      <c r="K1126" s="131"/>
      <c r="L1126" s="131"/>
      <c r="M1126" s="131"/>
      <c r="N1126" s="131"/>
      <c r="O1126" s="131"/>
      <c r="P1126" s="131"/>
      <c r="Q1126" s="170"/>
      <c r="R1126" s="170"/>
      <c r="S1126" s="170"/>
      <c r="T1126" s="170"/>
      <c r="U1126" s="170"/>
      <c r="V1126" s="170"/>
      <c r="W1126" s="170"/>
      <c r="X1126" s="131"/>
      <c r="Y1126"/>
      <c r="AB1126"/>
      <c r="AC1126"/>
      <c r="AD1126"/>
      <c r="AE1126"/>
      <c r="AF1126"/>
      <c r="AG1126"/>
      <c r="AH1126"/>
      <c r="AI1126"/>
      <c r="AJ1126"/>
      <c r="AK1126"/>
    </row>
    <row r="1127" spans="1:37" x14ac:dyDescent="0.25">
      <c r="A1127" s="131"/>
      <c r="B1127" s="131"/>
      <c r="C1127" s="131"/>
      <c r="D1127" s="131"/>
      <c r="E1127" s="131"/>
      <c r="F1127" s="131"/>
      <c r="G1127" s="131"/>
      <c r="H1127" s="131"/>
      <c r="I1127" s="131"/>
      <c r="J1127" s="131"/>
      <c r="K1127" s="131"/>
      <c r="L1127" s="131"/>
      <c r="M1127" s="131"/>
      <c r="N1127" s="131"/>
      <c r="O1127" s="131"/>
      <c r="P1127" s="131"/>
      <c r="Q1127" s="170"/>
      <c r="R1127" s="170"/>
      <c r="S1127" s="170"/>
      <c r="T1127" s="170"/>
      <c r="U1127" s="170"/>
      <c r="V1127" s="170"/>
      <c r="W1127" s="170"/>
      <c r="X1127" s="131"/>
      <c r="Y1127"/>
      <c r="AB1127"/>
      <c r="AC1127"/>
      <c r="AD1127"/>
      <c r="AE1127"/>
      <c r="AF1127"/>
      <c r="AG1127"/>
      <c r="AH1127"/>
      <c r="AI1127"/>
      <c r="AJ1127"/>
      <c r="AK1127"/>
    </row>
    <row r="1128" spans="1:37" x14ac:dyDescent="0.25">
      <c r="A1128" s="131"/>
      <c r="B1128" s="131"/>
      <c r="C1128" s="131"/>
      <c r="D1128" s="131"/>
      <c r="E1128" s="131"/>
      <c r="F1128" s="131"/>
      <c r="G1128" s="131"/>
      <c r="H1128" s="131"/>
      <c r="I1128" s="131"/>
      <c r="J1128" s="131"/>
      <c r="K1128" s="131"/>
      <c r="L1128" s="131"/>
      <c r="M1128" s="131"/>
      <c r="N1128" s="131"/>
      <c r="O1128" s="131"/>
      <c r="P1128" s="131"/>
      <c r="Q1128" s="170"/>
      <c r="R1128" s="170"/>
      <c r="S1128" s="170"/>
      <c r="T1128" s="170"/>
      <c r="U1128" s="170"/>
      <c r="V1128" s="170"/>
      <c r="W1128" s="170"/>
      <c r="X1128" s="131"/>
      <c r="Y1128"/>
      <c r="AB1128"/>
      <c r="AC1128"/>
      <c r="AD1128"/>
      <c r="AE1128"/>
      <c r="AF1128"/>
      <c r="AG1128"/>
      <c r="AH1128"/>
      <c r="AI1128"/>
      <c r="AJ1128"/>
      <c r="AK1128"/>
    </row>
    <row r="1129" spans="1:37" x14ac:dyDescent="0.25">
      <c r="A1129" s="131"/>
      <c r="B1129" s="131"/>
      <c r="C1129" s="131"/>
      <c r="D1129" s="131"/>
      <c r="E1129" s="131"/>
      <c r="F1129" s="131"/>
      <c r="G1129" s="131"/>
      <c r="H1129" s="131"/>
      <c r="I1129" s="131"/>
      <c r="J1129" s="131"/>
      <c r="K1129" s="131"/>
      <c r="L1129" s="131"/>
      <c r="M1129" s="131"/>
      <c r="N1129" s="131"/>
      <c r="O1129" s="131"/>
      <c r="P1129" s="131"/>
      <c r="Q1129" s="170"/>
      <c r="R1129" s="170"/>
      <c r="S1129" s="170"/>
      <c r="T1129" s="170"/>
      <c r="U1129" s="170"/>
      <c r="V1129" s="170"/>
      <c r="W1129" s="170"/>
      <c r="X1129" s="131"/>
      <c r="Y1129"/>
      <c r="AB1129"/>
      <c r="AC1129"/>
      <c r="AD1129"/>
      <c r="AE1129"/>
      <c r="AF1129"/>
      <c r="AG1129"/>
      <c r="AH1129"/>
      <c r="AI1129"/>
      <c r="AJ1129"/>
      <c r="AK1129"/>
    </row>
    <row r="1130" spans="1:37" x14ac:dyDescent="0.25">
      <c r="A1130" s="131"/>
      <c r="B1130" s="131"/>
      <c r="C1130" s="131"/>
      <c r="D1130" s="131"/>
      <c r="E1130" s="131"/>
      <c r="F1130" s="131"/>
      <c r="G1130" s="131"/>
      <c r="H1130" s="131"/>
      <c r="I1130" s="131"/>
      <c r="J1130" s="131"/>
      <c r="K1130" s="131"/>
      <c r="L1130" s="131"/>
      <c r="M1130" s="131"/>
      <c r="N1130" s="131"/>
      <c r="O1130" s="131"/>
      <c r="P1130" s="131"/>
      <c r="Q1130" s="170"/>
      <c r="R1130" s="170"/>
      <c r="S1130" s="170"/>
      <c r="T1130" s="170"/>
      <c r="U1130" s="170"/>
      <c r="V1130" s="170"/>
      <c r="W1130" s="170"/>
      <c r="X1130" s="131"/>
      <c r="Y1130"/>
      <c r="AB1130"/>
      <c r="AC1130"/>
      <c r="AD1130"/>
      <c r="AE1130"/>
      <c r="AF1130"/>
      <c r="AG1130"/>
      <c r="AH1130"/>
      <c r="AI1130"/>
      <c r="AJ1130"/>
      <c r="AK1130"/>
    </row>
    <row r="1131" spans="1:37" x14ac:dyDescent="0.25">
      <c r="A1131" s="131"/>
      <c r="B1131" s="131"/>
      <c r="C1131" s="131"/>
      <c r="D1131" s="131"/>
      <c r="E1131" s="131"/>
      <c r="F1131" s="131"/>
      <c r="G1131" s="131"/>
      <c r="H1131" s="131"/>
      <c r="I1131" s="131"/>
      <c r="J1131" s="131"/>
      <c r="K1131" s="131"/>
      <c r="L1131" s="131"/>
      <c r="M1131" s="131"/>
      <c r="N1131" s="131"/>
      <c r="O1131" s="131"/>
      <c r="P1131" s="131"/>
      <c r="Q1131" s="170"/>
      <c r="R1131" s="170"/>
      <c r="S1131" s="170"/>
      <c r="T1131" s="170"/>
      <c r="U1131" s="170"/>
      <c r="V1131" s="170"/>
      <c r="W1131" s="170"/>
      <c r="X1131" s="131"/>
      <c r="Y1131"/>
      <c r="AB1131"/>
      <c r="AC1131"/>
      <c r="AD1131"/>
      <c r="AE1131"/>
      <c r="AF1131"/>
      <c r="AG1131"/>
      <c r="AH1131"/>
      <c r="AI1131"/>
      <c r="AJ1131"/>
      <c r="AK1131"/>
    </row>
    <row r="1132" spans="1:37" x14ac:dyDescent="0.25">
      <c r="A1132" s="131"/>
      <c r="B1132" s="131"/>
      <c r="C1132" s="131"/>
      <c r="D1132" s="131"/>
      <c r="E1132" s="131"/>
      <c r="F1132" s="131"/>
      <c r="G1132" s="131"/>
      <c r="H1132" s="131"/>
      <c r="I1132" s="131"/>
      <c r="J1132" s="131"/>
      <c r="K1132" s="131"/>
      <c r="L1132" s="131"/>
      <c r="M1132" s="131"/>
      <c r="N1132" s="131"/>
      <c r="O1132" s="131"/>
      <c r="P1132" s="131"/>
      <c r="Q1132" s="170"/>
      <c r="R1132" s="170"/>
      <c r="S1132" s="170"/>
      <c r="T1132" s="170"/>
      <c r="U1132" s="170"/>
      <c r="V1132" s="170"/>
      <c r="W1132" s="170"/>
      <c r="X1132" s="131"/>
      <c r="Y1132"/>
      <c r="AB1132"/>
      <c r="AC1132"/>
      <c r="AD1132"/>
      <c r="AE1132"/>
      <c r="AF1132"/>
      <c r="AG1132"/>
      <c r="AH1132"/>
      <c r="AI1132"/>
      <c r="AJ1132"/>
      <c r="AK1132"/>
    </row>
    <row r="1133" spans="1:37" x14ac:dyDescent="0.25">
      <c r="A1133" s="131"/>
      <c r="B1133" s="131"/>
      <c r="C1133" s="131"/>
      <c r="D1133" s="131"/>
      <c r="E1133" s="131"/>
      <c r="F1133" s="131"/>
      <c r="G1133" s="131"/>
      <c r="H1133" s="131"/>
      <c r="I1133" s="131"/>
      <c r="J1133" s="131"/>
      <c r="K1133" s="131"/>
      <c r="L1133" s="131"/>
      <c r="M1133" s="131"/>
      <c r="N1133" s="131"/>
      <c r="O1133" s="131"/>
      <c r="P1133" s="131"/>
      <c r="Q1133" s="170"/>
      <c r="R1133" s="170"/>
      <c r="S1133" s="170"/>
      <c r="T1133" s="170"/>
      <c r="U1133" s="170"/>
      <c r="V1133" s="170"/>
      <c r="W1133" s="170"/>
      <c r="X1133" s="131"/>
      <c r="Y1133"/>
      <c r="AB1133"/>
      <c r="AC1133"/>
      <c r="AD1133"/>
      <c r="AE1133"/>
      <c r="AF1133"/>
      <c r="AG1133"/>
      <c r="AH1133"/>
      <c r="AI1133"/>
      <c r="AJ1133"/>
      <c r="AK1133"/>
    </row>
    <row r="1134" spans="1:37" x14ac:dyDescent="0.25">
      <c r="A1134" s="131"/>
      <c r="B1134" s="131"/>
      <c r="C1134" s="131"/>
      <c r="D1134" s="131"/>
      <c r="E1134" s="131"/>
      <c r="F1134" s="131"/>
      <c r="G1134" s="131"/>
      <c r="H1134" s="131"/>
      <c r="I1134" s="131"/>
      <c r="J1134" s="131"/>
      <c r="K1134" s="131"/>
      <c r="L1134" s="131"/>
      <c r="M1134" s="131"/>
      <c r="N1134" s="131"/>
      <c r="O1134" s="131"/>
      <c r="P1134" s="131"/>
      <c r="Q1134" s="170"/>
      <c r="R1134" s="170"/>
      <c r="S1134" s="170"/>
      <c r="T1134" s="170"/>
      <c r="U1134" s="170"/>
      <c r="V1134" s="170"/>
      <c r="W1134" s="170"/>
      <c r="X1134" s="131"/>
      <c r="Y1134"/>
      <c r="AB1134"/>
      <c r="AC1134"/>
      <c r="AD1134"/>
      <c r="AE1134"/>
      <c r="AF1134"/>
      <c r="AG1134"/>
      <c r="AH1134"/>
      <c r="AI1134"/>
      <c r="AJ1134"/>
      <c r="AK1134"/>
    </row>
    <row r="1135" spans="1:37" x14ac:dyDescent="0.25">
      <c r="A1135" s="131"/>
      <c r="B1135" s="131"/>
      <c r="C1135" s="131"/>
      <c r="D1135" s="131"/>
      <c r="E1135" s="131"/>
      <c r="F1135" s="131"/>
      <c r="G1135" s="131"/>
      <c r="H1135" s="131"/>
      <c r="I1135" s="131"/>
      <c r="J1135" s="131"/>
      <c r="K1135" s="131"/>
      <c r="L1135" s="131"/>
      <c r="M1135" s="131"/>
      <c r="N1135" s="131"/>
      <c r="O1135" s="131"/>
      <c r="P1135" s="131"/>
      <c r="Q1135" s="170"/>
      <c r="R1135" s="170"/>
      <c r="S1135" s="170"/>
      <c r="T1135" s="170"/>
      <c r="U1135" s="170"/>
      <c r="V1135" s="170"/>
      <c r="W1135" s="170"/>
      <c r="X1135" s="131"/>
      <c r="Y1135"/>
      <c r="AB1135"/>
      <c r="AC1135"/>
      <c r="AD1135"/>
      <c r="AE1135"/>
      <c r="AF1135"/>
      <c r="AG1135"/>
      <c r="AH1135"/>
      <c r="AI1135"/>
      <c r="AJ1135"/>
      <c r="AK1135"/>
    </row>
    <row r="1136" spans="1:37" x14ac:dyDescent="0.25">
      <c r="A1136" s="131"/>
      <c r="B1136" s="131"/>
      <c r="C1136" s="131"/>
      <c r="D1136" s="131"/>
      <c r="E1136" s="131"/>
      <c r="F1136" s="131"/>
      <c r="G1136" s="131"/>
      <c r="H1136" s="131"/>
      <c r="I1136" s="131"/>
      <c r="J1136" s="131"/>
      <c r="K1136" s="131"/>
      <c r="L1136" s="131"/>
      <c r="M1136" s="131"/>
      <c r="N1136" s="131"/>
      <c r="O1136" s="131"/>
      <c r="P1136" s="131"/>
      <c r="Q1136" s="170"/>
      <c r="R1136" s="170"/>
      <c r="S1136" s="170"/>
      <c r="T1136" s="170"/>
      <c r="U1136" s="170"/>
      <c r="V1136" s="170"/>
      <c r="W1136" s="170"/>
      <c r="X1136" s="131"/>
      <c r="Y1136"/>
      <c r="AB1136"/>
      <c r="AC1136"/>
      <c r="AD1136"/>
      <c r="AE1136"/>
      <c r="AF1136"/>
      <c r="AG1136"/>
      <c r="AH1136"/>
      <c r="AI1136"/>
      <c r="AJ1136"/>
      <c r="AK1136"/>
    </row>
    <row r="1137" spans="1:37" x14ac:dyDescent="0.25">
      <c r="A1137" s="131"/>
      <c r="B1137" s="131"/>
      <c r="C1137" s="131"/>
      <c r="D1137" s="131"/>
      <c r="E1137" s="131"/>
      <c r="F1137" s="131"/>
      <c r="G1137" s="131"/>
      <c r="H1137" s="131"/>
      <c r="I1137" s="131"/>
      <c r="J1137" s="131"/>
      <c r="K1137" s="131"/>
      <c r="L1137" s="131"/>
      <c r="M1137" s="131"/>
      <c r="N1137" s="131"/>
      <c r="O1137" s="131"/>
      <c r="P1137" s="131"/>
      <c r="Q1137" s="170"/>
      <c r="R1137" s="170"/>
      <c r="S1137" s="170"/>
      <c r="T1137" s="170"/>
      <c r="U1137" s="170"/>
      <c r="V1137" s="170"/>
      <c r="W1137" s="170"/>
      <c r="X1137" s="131"/>
      <c r="Y1137"/>
      <c r="AB1137"/>
      <c r="AC1137"/>
      <c r="AD1137"/>
      <c r="AE1137"/>
      <c r="AF1137"/>
      <c r="AG1137"/>
      <c r="AH1137"/>
      <c r="AI1137"/>
      <c r="AJ1137"/>
      <c r="AK1137"/>
    </row>
    <row r="1138" spans="1:37" x14ac:dyDescent="0.25">
      <c r="A1138" s="131"/>
      <c r="B1138" s="131"/>
      <c r="C1138" s="131"/>
      <c r="D1138" s="131"/>
      <c r="E1138" s="131"/>
      <c r="F1138" s="131"/>
      <c r="G1138" s="131"/>
      <c r="H1138" s="131"/>
      <c r="I1138" s="131"/>
      <c r="J1138" s="131"/>
      <c r="K1138" s="131"/>
      <c r="L1138" s="131"/>
      <c r="M1138" s="131"/>
      <c r="N1138" s="131"/>
      <c r="O1138" s="131"/>
      <c r="P1138" s="131"/>
      <c r="Q1138" s="170"/>
      <c r="R1138" s="170"/>
      <c r="S1138" s="170"/>
      <c r="T1138" s="170"/>
      <c r="U1138" s="170"/>
      <c r="V1138" s="170"/>
      <c r="W1138" s="170"/>
      <c r="X1138" s="131"/>
      <c r="Y1138"/>
      <c r="AB1138"/>
      <c r="AC1138"/>
      <c r="AD1138"/>
      <c r="AE1138"/>
      <c r="AF1138"/>
      <c r="AG1138"/>
      <c r="AH1138"/>
      <c r="AI1138"/>
      <c r="AJ1138"/>
      <c r="AK1138"/>
    </row>
    <row r="1139" spans="1:37" x14ac:dyDescent="0.25">
      <c r="A1139" s="131"/>
      <c r="B1139" s="131"/>
      <c r="C1139" s="131"/>
      <c r="D1139" s="131"/>
      <c r="E1139" s="131"/>
      <c r="F1139" s="131"/>
      <c r="G1139" s="131"/>
      <c r="H1139" s="131"/>
      <c r="I1139" s="131"/>
      <c r="J1139" s="131"/>
      <c r="K1139" s="131"/>
      <c r="L1139" s="131"/>
      <c r="M1139" s="131"/>
      <c r="N1139" s="131"/>
      <c r="O1139" s="131"/>
      <c r="P1139" s="131"/>
      <c r="Q1139" s="170"/>
      <c r="R1139" s="170"/>
      <c r="S1139" s="170"/>
      <c r="T1139" s="170"/>
      <c r="U1139" s="170"/>
      <c r="V1139" s="170"/>
      <c r="W1139" s="170"/>
      <c r="X1139" s="131"/>
      <c r="Y1139"/>
      <c r="AB1139"/>
      <c r="AC1139"/>
      <c r="AD1139"/>
      <c r="AE1139"/>
      <c r="AF1139"/>
      <c r="AG1139"/>
      <c r="AH1139"/>
      <c r="AI1139"/>
      <c r="AJ1139"/>
      <c r="AK1139"/>
    </row>
    <row r="1140" spans="1:37" x14ac:dyDescent="0.25">
      <c r="A1140" s="131"/>
      <c r="B1140" s="131"/>
      <c r="C1140" s="131"/>
      <c r="D1140" s="131"/>
      <c r="E1140" s="131"/>
      <c r="F1140" s="131"/>
      <c r="G1140" s="131"/>
      <c r="H1140" s="131"/>
      <c r="I1140" s="131"/>
      <c r="J1140" s="131"/>
      <c r="K1140" s="131"/>
      <c r="L1140" s="131"/>
      <c r="M1140" s="131"/>
      <c r="N1140" s="131"/>
      <c r="O1140" s="131"/>
      <c r="P1140" s="131"/>
      <c r="Q1140" s="170"/>
      <c r="R1140" s="170"/>
      <c r="S1140" s="170"/>
      <c r="T1140" s="170"/>
      <c r="U1140" s="170"/>
      <c r="V1140" s="170"/>
      <c r="W1140" s="170"/>
      <c r="X1140" s="131"/>
      <c r="Y1140"/>
      <c r="AB1140"/>
      <c r="AC1140"/>
      <c r="AD1140"/>
      <c r="AE1140"/>
      <c r="AF1140"/>
      <c r="AG1140"/>
      <c r="AH1140"/>
      <c r="AI1140"/>
      <c r="AJ1140"/>
      <c r="AK1140"/>
    </row>
    <row r="1141" spans="1:37" x14ac:dyDescent="0.25">
      <c r="A1141" s="131"/>
      <c r="B1141" s="131"/>
      <c r="C1141" s="131"/>
      <c r="D1141" s="131"/>
      <c r="E1141" s="131"/>
      <c r="F1141" s="131"/>
      <c r="G1141" s="131"/>
      <c r="H1141" s="131"/>
      <c r="I1141" s="131"/>
      <c r="J1141" s="131"/>
      <c r="K1141" s="131"/>
      <c r="L1141" s="131"/>
      <c r="M1141" s="131"/>
      <c r="N1141" s="131"/>
      <c r="O1141" s="131"/>
      <c r="P1141" s="131"/>
      <c r="Q1141" s="170"/>
      <c r="R1141" s="170"/>
      <c r="S1141" s="170"/>
      <c r="T1141" s="170"/>
      <c r="U1141" s="170"/>
      <c r="V1141" s="170"/>
      <c r="W1141" s="170"/>
      <c r="X1141" s="131"/>
      <c r="Y1141"/>
      <c r="AB1141"/>
      <c r="AC1141"/>
      <c r="AD1141"/>
      <c r="AE1141"/>
      <c r="AF1141"/>
      <c r="AG1141"/>
      <c r="AH1141"/>
      <c r="AI1141"/>
      <c r="AJ1141"/>
      <c r="AK1141"/>
    </row>
    <row r="1142" spans="1:37" x14ac:dyDescent="0.25">
      <c r="A1142" s="131"/>
      <c r="B1142" s="131"/>
      <c r="C1142" s="131"/>
      <c r="D1142" s="131"/>
      <c r="E1142" s="131"/>
      <c r="F1142" s="131"/>
      <c r="G1142" s="131"/>
      <c r="H1142" s="131"/>
      <c r="I1142" s="131"/>
      <c r="J1142" s="131"/>
      <c r="K1142" s="131"/>
      <c r="L1142" s="131"/>
      <c r="M1142" s="131"/>
      <c r="N1142" s="131"/>
      <c r="O1142" s="131"/>
      <c r="P1142" s="131"/>
      <c r="Q1142" s="170"/>
      <c r="R1142" s="170"/>
      <c r="S1142" s="170"/>
      <c r="T1142" s="170"/>
      <c r="U1142" s="170"/>
      <c r="V1142" s="170"/>
      <c r="W1142" s="170"/>
      <c r="X1142" s="131"/>
      <c r="Y1142"/>
      <c r="AB1142"/>
      <c r="AC1142"/>
      <c r="AD1142"/>
      <c r="AE1142"/>
      <c r="AF1142"/>
      <c r="AG1142"/>
      <c r="AH1142"/>
      <c r="AI1142"/>
      <c r="AJ1142"/>
      <c r="AK1142"/>
    </row>
    <row r="1143" spans="1:37" x14ac:dyDescent="0.25">
      <c r="A1143" s="131"/>
      <c r="B1143" s="131"/>
      <c r="C1143" s="131"/>
      <c r="D1143" s="131"/>
      <c r="E1143" s="131"/>
      <c r="F1143" s="131"/>
      <c r="G1143" s="131"/>
      <c r="H1143" s="131"/>
      <c r="I1143" s="131"/>
      <c r="J1143" s="131"/>
      <c r="K1143" s="131"/>
      <c r="L1143" s="131"/>
      <c r="M1143" s="131"/>
      <c r="N1143" s="131"/>
      <c r="O1143" s="131"/>
      <c r="P1143" s="131"/>
      <c r="Q1143" s="170"/>
      <c r="R1143" s="170"/>
      <c r="S1143" s="170"/>
      <c r="T1143" s="170"/>
      <c r="U1143" s="170"/>
      <c r="V1143" s="170"/>
      <c r="W1143" s="170"/>
      <c r="X1143" s="131"/>
      <c r="Y1143"/>
      <c r="AB1143"/>
      <c r="AC1143"/>
      <c r="AD1143"/>
      <c r="AE1143"/>
      <c r="AF1143"/>
      <c r="AG1143"/>
      <c r="AH1143"/>
      <c r="AI1143"/>
      <c r="AJ1143"/>
      <c r="AK1143"/>
    </row>
    <row r="1144" spans="1:37" x14ac:dyDescent="0.25">
      <c r="A1144" s="131"/>
      <c r="B1144" s="131"/>
      <c r="C1144" s="131"/>
      <c r="D1144" s="131"/>
      <c r="E1144" s="131"/>
      <c r="F1144" s="131"/>
      <c r="G1144" s="131"/>
      <c r="H1144" s="131"/>
      <c r="I1144" s="131"/>
      <c r="J1144" s="131"/>
      <c r="K1144" s="131"/>
      <c r="L1144" s="131"/>
      <c r="M1144" s="131"/>
      <c r="N1144" s="131"/>
      <c r="O1144" s="131"/>
      <c r="P1144" s="131"/>
      <c r="Q1144" s="170"/>
      <c r="R1144" s="170"/>
      <c r="S1144" s="170"/>
      <c r="T1144" s="170"/>
      <c r="U1144" s="170"/>
      <c r="V1144" s="170"/>
      <c r="W1144" s="170"/>
      <c r="X1144" s="131"/>
      <c r="Y1144"/>
      <c r="AB1144"/>
      <c r="AC1144"/>
      <c r="AD1144"/>
      <c r="AE1144"/>
      <c r="AF1144"/>
      <c r="AG1144"/>
      <c r="AH1144"/>
      <c r="AI1144"/>
      <c r="AJ1144"/>
      <c r="AK1144"/>
    </row>
    <row r="1145" spans="1:37" x14ac:dyDescent="0.25">
      <c r="A1145" s="131"/>
      <c r="B1145" s="131"/>
      <c r="C1145" s="131"/>
      <c r="D1145" s="131"/>
      <c r="E1145" s="131"/>
      <c r="F1145" s="131"/>
      <c r="G1145" s="131"/>
      <c r="H1145" s="131"/>
      <c r="I1145" s="131"/>
      <c r="J1145" s="131"/>
      <c r="K1145" s="131"/>
      <c r="L1145" s="131"/>
      <c r="M1145" s="131"/>
      <c r="N1145" s="131"/>
      <c r="O1145" s="131"/>
      <c r="P1145" s="131"/>
      <c r="Q1145" s="170"/>
      <c r="R1145" s="170"/>
      <c r="S1145" s="170"/>
      <c r="T1145" s="170"/>
      <c r="U1145" s="170"/>
      <c r="V1145" s="170"/>
      <c r="W1145" s="170"/>
      <c r="X1145" s="131"/>
      <c r="Y1145"/>
      <c r="AB1145"/>
      <c r="AC1145"/>
      <c r="AD1145"/>
      <c r="AE1145"/>
      <c r="AF1145"/>
      <c r="AG1145"/>
      <c r="AH1145"/>
      <c r="AI1145"/>
      <c r="AJ1145"/>
      <c r="AK1145"/>
    </row>
    <row r="1146" spans="1:37" x14ac:dyDescent="0.25">
      <c r="A1146" s="131"/>
      <c r="B1146" s="131"/>
      <c r="C1146" s="131"/>
      <c r="D1146" s="131"/>
      <c r="E1146" s="131"/>
      <c r="F1146" s="131"/>
      <c r="G1146" s="131"/>
      <c r="H1146" s="131"/>
      <c r="I1146" s="131"/>
      <c r="J1146" s="131"/>
      <c r="K1146" s="131"/>
      <c r="L1146" s="131"/>
      <c r="M1146" s="131"/>
      <c r="N1146" s="131"/>
      <c r="O1146" s="131"/>
      <c r="P1146" s="131"/>
      <c r="Q1146" s="170"/>
      <c r="R1146" s="170"/>
      <c r="S1146" s="170"/>
      <c r="T1146" s="170"/>
      <c r="U1146" s="170"/>
      <c r="V1146" s="170"/>
      <c r="W1146" s="170"/>
      <c r="X1146" s="131"/>
      <c r="Y1146"/>
      <c r="AB1146"/>
      <c r="AC1146"/>
      <c r="AD1146"/>
      <c r="AE1146"/>
      <c r="AF1146"/>
      <c r="AG1146"/>
      <c r="AH1146"/>
      <c r="AI1146"/>
      <c r="AJ1146"/>
      <c r="AK1146"/>
    </row>
    <row r="1147" spans="1:37" x14ac:dyDescent="0.25">
      <c r="A1147" s="131"/>
      <c r="B1147" s="131"/>
      <c r="C1147" s="131"/>
      <c r="D1147" s="131"/>
      <c r="E1147" s="131"/>
      <c r="F1147" s="131"/>
      <c r="G1147" s="131"/>
      <c r="H1147" s="131"/>
      <c r="I1147" s="131"/>
      <c r="J1147" s="131"/>
      <c r="K1147" s="131"/>
      <c r="L1147" s="131"/>
      <c r="M1147" s="131"/>
      <c r="N1147" s="131"/>
      <c r="O1147" s="131"/>
      <c r="P1147" s="131"/>
      <c r="Q1147" s="170"/>
      <c r="R1147" s="170"/>
      <c r="S1147" s="170"/>
      <c r="T1147" s="170"/>
      <c r="U1147" s="170"/>
      <c r="V1147" s="170"/>
      <c r="W1147" s="170"/>
      <c r="X1147" s="131"/>
      <c r="Y1147"/>
      <c r="AB1147"/>
      <c r="AC1147"/>
      <c r="AD1147"/>
      <c r="AE1147"/>
      <c r="AF1147"/>
      <c r="AG1147"/>
      <c r="AH1147"/>
      <c r="AI1147"/>
      <c r="AJ1147"/>
      <c r="AK1147"/>
    </row>
    <row r="1148" spans="1:37" x14ac:dyDescent="0.25">
      <c r="A1148" s="131"/>
      <c r="B1148" s="131"/>
      <c r="C1148" s="131"/>
      <c r="D1148" s="131"/>
      <c r="E1148" s="131"/>
      <c r="F1148" s="131"/>
      <c r="G1148" s="131"/>
      <c r="H1148" s="131"/>
      <c r="I1148" s="131"/>
      <c r="J1148" s="131"/>
      <c r="K1148" s="131"/>
      <c r="L1148" s="131"/>
      <c r="M1148" s="131"/>
      <c r="N1148" s="131"/>
      <c r="O1148" s="131"/>
      <c r="P1148" s="131"/>
      <c r="Q1148" s="170"/>
      <c r="R1148" s="170"/>
      <c r="S1148" s="170"/>
      <c r="T1148" s="170"/>
      <c r="U1148" s="170"/>
      <c r="V1148" s="170"/>
      <c r="W1148" s="170"/>
      <c r="X1148" s="131"/>
      <c r="Y1148"/>
      <c r="AB1148"/>
      <c r="AC1148"/>
      <c r="AD1148"/>
      <c r="AE1148"/>
      <c r="AF1148"/>
      <c r="AG1148"/>
      <c r="AH1148"/>
      <c r="AI1148"/>
      <c r="AJ1148"/>
      <c r="AK1148"/>
    </row>
    <row r="1149" spans="1:37" x14ac:dyDescent="0.25">
      <c r="A1149" s="131"/>
      <c r="B1149" s="131"/>
      <c r="C1149" s="131"/>
      <c r="D1149" s="131"/>
      <c r="E1149" s="131"/>
      <c r="F1149" s="131"/>
      <c r="G1149" s="131"/>
      <c r="H1149" s="131"/>
      <c r="I1149" s="131"/>
      <c r="J1149" s="131"/>
      <c r="K1149" s="131"/>
      <c r="L1149" s="131"/>
      <c r="M1149" s="131"/>
      <c r="N1149" s="131"/>
      <c r="O1149" s="131"/>
      <c r="P1149" s="131"/>
      <c r="Q1149" s="170"/>
      <c r="R1149" s="170"/>
      <c r="S1149" s="170"/>
      <c r="T1149" s="170"/>
      <c r="U1149" s="170"/>
      <c r="V1149" s="170"/>
      <c r="W1149" s="170"/>
      <c r="X1149" s="131"/>
      <c r="Y1149"/>
      <c r="AB1149"/>
      <c r="AC1149"/>
      <c r="AD1149"/>
      <c r="AE1149"/>
      <c r="AF1149"/>
      <c r="AG1149"/>
      <c r="AH1149"/>
      <c r="AI1149"/>
      <c r="AJ1149"/>
      <c r="AK1149"/>
    </row>
    <row r="1150" spans="1:37" x14ac:dyDescent="0.25">
      <c r="A1150" s="131"/>
      <c r="B1150" s="131"/>
      <c r="C1150" s="131"/>
      <c r="D1150" s="131"/>
      <c r="E1150" s="131"/>
      <c r="F1150" s="131"/>
      <c r="G1150" s="131"/>
      <c r="H1150" s="131"/>
      <c r="I1150" s="131"/>
      <c r="J1150" s="131"/>
      <c r="K1150" s="131"/>
      <c r="L1150" s="131"/>
      <c r="M1150" s="131"/>
      <c r="N1150" s="131"/>
      <c r="O1150" s="131"/>
      <c r="P1150" s="131"/>
      <c r="Q1150" s="170"/>
      <c r="R1150" s="170"/>
      <c r="S1150" s="170"/>
      <c r="T1150" s="170"/>
      <c r="U1150" s="170"/>
      <c r="V1150" s="170"/>
      <c r="W1150" s="170"/>
      <c r="X1150" s="131"/>
      <c r="Y1150"/>
      <c r="AB1150"/>
      <c r="AC1150"/>
      <c r="AD1150"/>
      <c r="AE1150"/>
      <c r="AF1150"/>
      <c r="AG1150"/>
      <c r="AH1150"/>
      <c r="AI1150"/>
      <c r="AJ1150"/>
      <c r="AK1150"/>
    </row>
    <row r="1151" spans="1:37" x14ac:dyDescent="0.25">
      <c r="A1151" s="131"/>
      <c r="B1151" s="131"/>
      <c r="C1151" s="131"/>
      <c r="D1151" s="131"/>
      <c r="E1151" s="131"/>
      <c r="F1151" s="131"/>
      <c r="G1151" s="131"/>
      <c r="H1151" s="131"/>
      <c r="I1151" s="131"/>
      <c r="J1151" s="131"/>
      <c r="K1151" s="131"/>
      <c r="L1151" s="131"/>
      <c r="M1151" s="131"/>
      <c r="N1151" s="131"/>
      <c r="O1151" s="131"/>
      <c r="P1151" s="131"/>
      <c r="Q1151" s="170"/>
      <c r="R1151" s="170"/>
      <c r="S1151" s="170"/>
      <c r="T1151" s="170"/>
      <c r="U1151" s="170"/>
      <c r="V1151" s="170"/>
      <c r="W1151" s="170"/>
      <c r="X1151" s="131"/>
      <c r="Y1151"/>
      <c r="AB1151"/>
      <c r="AC1151"/>
      <c r="AD1151"/>
      <c r="AE1151"/>
      <c r="AF1151"/>
      <c r="AG1151"/>
      <c r="AH1151"/>
      <c r="AI1151"/>
      <c r="AJ1151"/>
      <c r="AK1151"/>
    </row>
    <row r="1152" spans="1:37" x14ac:dyDescent="0.25">
      <c r="A1152" s="131"/>
      <c r="B1152" s="131"/>
      <c r="C1152" s="131"/>
      <c r="D1152" s="131"/>
      <c r="E1152" s="131"/>
      <c r="F1152" s="131"/>
      <c r="G1152" s="131"/>
      <c r="H1152" s="131"/>
      <c r="I1152" s="131"/>
      <c r="J1152" s="131"/>
      <c r="K1152" s="131"/>
      <c r="L1152" s="131"/>
      <c r="M1152" s="131"/>
      <c r="N1152" s="131"/>
      <c r="O1152" s="131"/>
      <c r="P1152" s="131"/>
      <c r="Q1152" s="170"/>
      <c r="R1152" s="170"/>
      <c r="S1152" s="170"/>
      <c r="T1152" s="170"/>
      <c r="U1152" s="170"/>
      <c r="V1152" s="170"/>
      <c r="W1152" s="170"/>
      <c r="X1152" s="131"/>
      <c r="Y1152"/>
      <c r="AB1152"/>
      <c r="AC1152"/>
      <c r="AD1152"/>
      <c r="AE1152"/>
      <c r="AF1152"/>
      <c r="AG1152"/>
      <c r="AH1152"/>
      <c r="AI1152"/>
      <c r="AJ1152"/>
      <c r="AK1152"/>
    </row>
    <row r="1153" spans="1:37" x14ac:dyDescent="0.25">
      <c r="A1153" s="131"/>
      <c r="B1153" s="131"/>
      <c r="C1153" s="131"/>
      <c r="D1153" s="131"/>
      <c r="E1153" s="131"/>
      <c r="F1153" s="131"/>
      <c r="G1153" s="131"/>
      <c r="H1153" s="131"/>
      <c r="I1153" s="131"/>
      <c r="J1153" s="131"/>
      <c r="K1153" s="131"/>
      <c r="L1153" s="131"/>
      <c r="M1153" s="131"/>
      <c r="N1153" s="131"/>
      <c r="O1153" s="131"/>
      <c r="P1153" s="131"/>
      <c r="Q1153" s="170"/>
      <c r="R1153" s="170"/>
      <c r="S1153" s="170"/>
      <c r="T1153" s="170"/>
      <c r="U1153" s="170"/>
      <c r="V1153" s="170"/>
      <c r="W1153" s="170"/>
      <c r="X1153" s="131"/>
      <c r="Y1153"/>
      <c r="AB1153"/>
      <c r="AC1153"/>
      <c r="AD1153"/>
      <c r="AE1153"/>
      <c r="AF1153"/>
      <c r="AG1153"/>
      <c r="AH1153"/>
      <c r="AI1153"/>
      <c r="AJ1153"/>
      <c r="AK1153"/>
    </row>
    <row r="1154" spans="1:37" x14ac:dyDescent="0.25">
      <c r="A1154" s="131"/>
      <c r="B1154" s="131"/>
      <c r="C1154" s="131"/>
      <c r="D1154" s="131"/>
      <c r="E1154" s="131"/>
      <c r="F1154" s="131"/>
      <c r="G1154" s="131"/>
      <c r="H1154" s="131"/>
      <c r="I1154" s="131"/>
      <c r="J1154" s="131"/>
      <c r="K1154" s="131"/>
      <c r="L1154" s="131"/>
      <c r="M1154" s="131"/>
      <c r="N1154" s="131"/>
      <c r="O1154" s="131"/>
      <c r="P1154" s="131"/>
      <c r="Q1154" s="170"/>
      <c r="R1154" s="170"/>
      <c r="S1154" s="170"/>
      <c r="T1154" s="170"/>
      <c r="U1154" s="170"/>
      <c r="V1154" s="170"/>
      <c r="W1154" s="170"/>
      <c r="X1154" s="131"/>
      <c r="Y1154"/>
      <c r="AB1154"/>
      <c r="AC1154"/>
      <c r="AD1154"/>
      <c r="AE1154"/>
      <c r="AF1154"/>
      <c r="AG1154"/>
      <c r="AH1154"/>
      <c r="AI1154"/>
      <c r="AJ1154"/>
      <c r="AK1154"/>
    </row>
    <row r="1155" spans="1:37" x14ac:dyDescent="0.25">
      <c r="A1155" s="131"/>
      <c r="B1155" s="131"/>
      <c r="C1155" s="131"/>
      <c r="D1155" s="131"/>
      <c r="E1155" s="131"/>
      <c r="F1155" s="131"/>
      <c r="G1155" s="131"/>
      <c r="H1155" s="131"/>
      <c r="I1155" s="131"/>
      <c r="J1155" s="131"/>
      <c r="K1155" s="131"/>
      <c r="L1155" s="131"/>
      <c r="M1155" s="131"/>
      <c r="N1155" s="131"/>
      <c r="O1155" s="131"/>
      <c r="P1155" s="131"/>
      <c r="Q1155" s="170"/>
      <c r="R1155" s="170"/>
      <c r="S1155" s="170"/>
      <c r="T1155" s="170"/>
      <c r="U1155" s="170"/>
      <c r="V1155" s="170"/>
      <c r="W1155" s="170"/>
      <c r="X1155" s="131"/>
      <c r="Y1155"/>
      <c r="AB1155"/>
      <c r="AC1155"/>
      <c r="AD1155"/>
      <c r="AE1155"/>
      <c r="AF1155"/>
      <c r="AG1155"/>
      <c r="AH1155"/>
      <c r="AI1155"/>
      <c r="AJ1155"/>
      <c r="AK1155"/>
    </row>
    <row r="1156" spans="1:37" x14ac:dyDescent="0.25">
      <c r="A1156" s="131"/>
      <c r="B1156" s="131"/>
      <c r="C1156" s="131"/>
      <c r="D1156" s="131"/>
      <c r="E1156" s="131"/>
      <c r="F1156" s="131"/>
      <c r="G1156" s="131"/>
      <c r="H1156" s="131"/>
      <c r="I1156" s="131"/>
      <c r="J1156" s="131"/>
      <c r="K1156" s="131"/>
      <c r="L1156" s="131"/>
      <c r="M1156" s="131"/>
      <c r="N1156" s="131"/>
      <c r="O1156" s="131"/>
      <c r="P1156" s="131"/>
      <c r="Q1156" s="170"/>
      <c r="R1156" s="170"/>
      <c r="S1156" s="170"/>
      <c r="T1156" s="170"/>
      <c r="U1156" s="170"/>
      <c r="V1156" s="170"/>
      <c r="W1156" s="170"/>
      <c r="X1156" s="131"/>
      <c r="Y1156"/>
      <c r="AB1156"/>
      <c r="AC1156"/>
      <c r="AD1156"/>
      <c r="AE1156"/>
      <c r="AF1156"/>
      <c r="AG1156"/>
      <c r="AH1156"/>
      <c r="AI1156"/>
      <c r="AJ1156"/>
      <c r="AK1156"/>
    </row>
    <row r="1157" spans="1:37" x14ac:dyDescent="0.25">
      <c r="A1157" s="131"/>
      <c r="B1157" s="131"/>
      <c r="C1157" s="131"/>
      <c r="D1157" s="131"/>
      <c r="E1157" s="131"/>
      <c r="F1157" s="131"/>
      <c r="G1157" s="131"/>
      <c r="H1157" s="131"/>
      <c r="I1157" s="131"/>
      <c r="J1157" s="131"/>
      <c r="K1157" s="131"/>
      <c r="L1157" s="131"/>
      <c r="M1157" s="131"/>
      <c r="N1157" s="131"/>
      <c r="O1157" s="131"/>
      <c r="P1157" s="131"/>
      <c r="Q1157" s="170"/>
      <c r="R1157" s="170"/>
      <c r="S1157" s="170"/>
      <c r="T1157" s="170"/>
      <c r="U1157" s="170"/>
      <c r="V1157" s="170"/>
      <c r="W1157" s="170"/>
      <c r="X1157" s="131"/>
      <c r="Y1157"/>
      <c r="AB1157"/>
      <c r="AC1157"/>
      <c r="AD1157"/>
      <c r="AE1157"/>
      <c r="AF1157"/>
      <c r="AG1157"/>
      <c r="AH1157"/>
      <c r="AI1157"/>
      <c r="AJ1157"/>
      <c r="AK1157"/>
    </row>
    <row r="1158" spans="1:37" x14ac:dyDescent="0.25">
      <c r="A1158" s="131"/>
      <c r="B1158" s="131"/>
      <c r="C1158" s="131"/>
      <c r="D1158" s="131"/>
      <c r="E1158" s="131"/>
      <c r="F1158" s="131"/>
      <c r="G1158" s="131"/>
      <c r="H1158" s="131"/>
      <c r="I1158" s="131"/>
      <c r="J1158" s="131"/>
      <c r="K1158" s="131"/>
      <c r="L1158" s="131"/>
      <c r="M1158" s="131"/>
      <c r="N1158" s="131"/>
      <c r="O1158" s="131"/>
      <c r="P1158" s="131"/>
      <c r="Q1158" s="170"/>
      <c r="R1158" s="170"/>
      <c r="S1158" s="170"/>
      <c r="T1158" s="170"/>
      <c r="U1158" s="170"/>
      <c r="V1158" s="170"/>
      <c r="W1158" s="170"/>
      <c r="X1158" s="131"/>
      <c r="Y1158"/>
      <c r="AB1158"/>
      <c r="AC1158"/>
      <c r="AD1158"/>
      <c r="AE1158"/>
      <c r="AF1158"/>
      <c r="AG1158"/>
      <c r="AH1158"/>
      <c r="AI1158"/>
      <c r="AJ1158"/>
      <c r="AK1158"/>
    </row>
    <row r="1159" spans="1:37" x14ac:dyDescent="0.25">
      <c r="A1159" s="131"/>
      <c r="B1159" s="131"/>
      <c r="C1159" s="131"/>
      <c r="D1159" s="131"/>
      <c r="E1159" s="131"/>
      <c r="F1159" s="131"/>
      <c r="G1159" s="131"/>
      <c r="H1159" s="131"/>
      <c r="I1159" s="131"/>
      <c r="J1159" s="131"/>
      <c r="K1159" s="131"/>
      <c r="L1159" s="131"/>
      <c r="M1159" s="131"/>
      <c r="N1159" s="131"/>
      <c r="O1159" s="131"/>
      <c r="P1159" s="131"/>
      <c r="Q1159" s="170"/>
      <c r="R1159" s="170"/>
      <c r="S1159" s="170"/>
      <c r="T1159" s="170"/>
      <c r="U1159" s="170"/>
      <c r="V1159" s="170"/>
      <c r="W1159" s="170"/>
      <c r="X1159" s="131"/>
      <c r="Y1159"/>
      <c r="AB1159"/>
      <c r="AC1159"/>
      <c r="AD1159"/>
      <c r="AE1159"/>
      <c r="AF1159"/>
      <c r="AG1159"/>
      <c r="AH1159"/>
      <c r="AI1159"/>
      <c r="AJ1159"/>
      <c r="AK1159"/>
    </row>
    <row r="1160" spans="1:37" x14ac:dyDescent="0.25">
      <c r="A1160" s="131"/>
      <c r="B1160" s="131"/>
      <c r="C1160" s="131"/>
      <c r="D1160" s="131"/>
      <c r="E1160" s="131"/>
      <c r="F1160" s="131"/>
      <c r="G1160" s="131"/>
      <c r="H1160" s="131"/>
      <c r="I1160" s="131"/>
      <c r="J1160" s="131"/>
      <c r="K1160" s="131"/>
      <c r="L1160" s="131"/>
      <c r="M1160" s="131"/>
      <c r="N1160" s="131"/>
      <c r="O1160" s="131"/>
      <c r="P1160" s="131"/>
      <c r="Q1160" s="170"/>
      <c r="R1160" s="170"/>
      <c r="S1160" s="170"/>
      <c r="T1160" s="170"/>
      <c r="U1160" s="170"/>
      <c r="V1160" s="170"/>
      <c r="W1160" s="170"/>
      <c r="X1160" s="131"/>
      <c r="Y1160"/>
      <c r="AB1160"/>
      <c r="AC1160"/>
      <c r="AD1160"/>
      <c r="AE1160"/>
      <c r="AF1160"/>
      <c r="AG1160"/>
      <c r="AH1160"/>
      <c r="AI1160"/>
      <c r="AJ1160"/>
      <c r="AK1160"/>
    </row>
    <row r="1161" spans="1:37" x14ac:dyDescent="0.25">
      <c r="A1161" s="131"/>
      <c r="B1161" s="131"/>
      <c r="C1161" s="131"/>
      <c r="D1161" s="131"/>
      <c r="E1161" s="131"/>
      <c r="F1161" s="131"/>
      <c r="G1161" s="131"/>
      <c r="H1161" s="131"/>
      <c r="I1161" s="131"/>
      <c r="J1161" s="131"/>
      <c r="K1161" s="131"/>
      <c r="L1161" s="131"/>
      <c r="M1161" s="131"/>
      <c r="N1161" s="131"/>
      <c r="O1161" s="131"/>
      <c r="P1161" s="131"/>
      <c r="Q1161" s="170"/>
      <c r="R1161" s="170"/>
      <c r="S1161" s="170"/>
      <c r="T1161" s="170"/>
      <c r="U1161" s="170"/>
      <c r="V1161" s="170"/>
      <c r="W1161" s="170"/>
      <c r="X1161" s="131"/>
      <c r="Y1161"/>
      <c r="AB1161"/>
      <c r="AC1161"/>
      <c r="AD1161"/>
      <c r="AE1161"/>
      <c r="AF1161"/>
      <c r="AG1161"/>
      <c r="AH1161"/>
      <c r="AI1161"/>
      <c r="AJ1161"/>
      <c r="AK1161"/>
    </row>
    <row r="1162" spans="1:37" x14ac:dyDescent="0.25">
      <c r="A1162" s="131"/>
      <c r="B1162" s="131"/>
      <c r="C1162" s="131"/>
      <c r="D1162" s="131"/>
      <c r="E1162" s="131"/>
      <c r="F1162" s="131"/>
      <c r="G1162" s="131"/>
      <c r="H1162" s="131"/>
      <c r="I1162" s="131"/>
      <c r="J1162" s="131"/>
      <c r="K1162" s="131"/>
      <c r="L1162" s="131"/>
      <c r="M1162" s="131"/>
      <c r="N1162" s="131"/>
      <c r="O1162" s="131"/>
      <c r="P1162" s="131"/>
      <c r="Q1162" s="170"/>
      <c r="R1162" s="170"/>
      <c r="S1162" s="170"/>
      <c r="T1162" s="170"/>
      <c r="U1162" s="170"/>
      <c r="V1162" s="170"/>
      <c r="W1162" s="170"/>
      <c r="X1162" s="131"/>
      <c r="Y1162"/>
      <c r="AB1162"/>
      <c r="AC1162"/>
      <c r="AD1162"/>
      <c r="AE1162"/>
      <c r="AF1162"/>
      <c r="AG1162"/>
      <c r="AH1162"/>
      <c r="AI1162"/>
      <c r="AJ1162"/>
      <c r="AK1162"/>
    </row>
    <row r="1163" spans="1:37" x14ac:dyDescent="0.25">
      <c r="A1163" s="131"/>
      <c r="B1163" s="131"/>
      <c r="C1163" s="131"/>
      <c r="D1163" s="131"/>
      <c r="E1163" s="131"/>
      <c r="F1163" s="131"/>
      <c r="G1163" s="131"/>
      <c r="H1163" s="131"/>
      <c r="I1163" s="131"/>
      <c r="J1163" s="131"/>
      <c r="K1163" s="131"/>
      <c r="L1163" s="131"/>
      <c r="M1163" s="131"/>
      <c r="N1163" s="131"/>
      <c r="O1163" s="131"/>
      <c r="P1163" s="131"/>
      <c r="Q1163" s="170"/>
      <c r="R1163" s="170"/>
      <c r="S1163" s="170"/>
      <c r="T1163" s="170"/>
      <c r="U1163" s="170"/>
      <c r="V1163" s="170"/>
      <c r="W1163" s="170"/>
      <c r="X1163" s="131"/>
      <c r="Y1163"/>
      <c r="AB1163"/>
      <c r="AC1163"/>
      <c r="AD1163"/>
      <c r="AE1163"/>
      <c r="AF1163"/>
      <c r="AG1163"/>
      <c r="AH1163"/>
      <c r="AI1163"/>
      <c r="AJ1163"/>
      <c r="AK1163"/>
    </row>
    <row r="1164" spans="1:37" x14ac:dyDescent="0.25">
      <c r="A1164" s="131"/>
      <c r="B1164" s="131"/>
      <c r="C1164" s="131"/>
      <c r="D1164" s="131"/>
      <c r="E1164" s="131"/>
      <c r="F1164" s="131"/>
      <c r="G1164" s="131"/>
      <c r="H1164" s="131"/>
      <c r="I1164" s="131"/>
      <c r="J1164" s="131"/>
      <c r="K1164" s="131"/>
      <c r="L1164" s="131"/>
      <c r="M1164" s="131"/>
      <c r="N1164" s="131"/>
      <c r="O1164" s="131"/>
      <c r="P1164" s="131"/>
      <c r="Q1164" s="170"/>
      <c r="R1164" s="170"/>
      <c r="S1164" s="170"/>
      <c r="T1164" s="170"/>
      <c r="U1164" s="170"/>
      <c r="V1164" s="170"/>
      <c r="W1164" s="170"/>
      <c r="X1164" s="131"/>
      <c r="Y1164"/>
      <c r="AB1164"/>
      <c r="AC1164"/>
      <c r="AD1164"/>
      <c r="AE1164"/>
      <c r="AF1164"/>
      <c r="AG1164"/>
      <c r="AH1164"/>
      <c r="AI1164"/>
      <c r="AJ1164"/>
      <c r="AK1164"/>
    </row>
    <row r="1165" spans="1:37" x14ac:dyDescent="0.25">
      <c r="A1165" s="131"/>
      <c r="B1165" s="131"/>
      <c r="C1165" s="131"/>
      <c r="D1165" s="131"/>
      <c r="E1165" s="131"/>
      <c r="F1165" s="131"/>
      <c r="G1165" s="131"/>
      <c r="H1165" s="131"/>
      <c r="I1165" s="131"/>
      <c r="J1165" s="131"/>
      <c r="K1165" s="131"/>
      <c r="L1165" s="131"/>
      <c r="M1165" s="131"/>
      <c r="N1165" s="131"/>
      <c r="O1165" s="131"/>
      <c r="P1165" s="131"/>
      <c r="Q1165" s="170"/>
      <c r="R1165" s="170"/>
      <c r="S1165" s="170"/>
      <c r="T1165" s="170"/>
      <c r="U1165" s="170"/>
      <c r="V1165" s="170"/>
      <c r="W1165" s="170"/>
      <c r="X1165" s="131"/>
      <c r="Y1165"/>
      <c r="AB1165"/>
      <c r="AC1165"/>
      <c r="AD1165"/>
      <c r="AE1165"/>
      <c r="AF1165"/>
      <c r="AG1165"/>
      <c r="AH1165"/>
      <c r="AI1165"/>
      <c r="AJ1165"/>
      <c r="AK1165"/>
    </row>
    <row r="1166" spans="1:37" x14ac:dyDescent="0.25">
      <c r="A1166" s="131"/>
      <c r="B1166" s="131"/>
      <c r="C1166" s="131"/>
      <c r="D1166" s="131"/>
      <c r="E1166" s="131"/>
      <c r="F1166" s="131"/>
      <c r="G1166" s="131"/>
      <c r="H1166" s="131"/>
      <c r="I1166" s="131"/>
      <c r="J1166" s="131"/>
      <c r="K1166" s="131"/>
      <c r="L1166" s="131"/>
      <c r="M1166" s="131"/>
      <c r="N1166" s="131"/>
      <c r="O1166" s="131"/>
      <c r="P1166" s="131"/>
      <c r="Q1166" s="170"/>
      <c r="R1166" s="170"/>
      <c r="S1166" s="170"/>
      <c r="T1166" s="170"/>
      <c r="U1166" s="170"/>
      <c r="V1166" s="170"/>
      <c r="W1166" s="170"/>
      <c r="X1166" s="131"/>
      <c r="Y1166"/>
      <c r="AB1166"/>
      <c r="AC1166"/>
      <c r="AD1166"/>
      <c r="AE1166"/>
      <c r="AF1166"/>
      <c r="AG1166"/>
      <c r="AH1166"/>
      <c r="AI1166"/>
      <c r="AJ1166"/>
      <c r="AK1166"/>
    </row>
    <row r="1167" spans="1:37" x14ac:dyDescent="0.25">
      <c r="A1167" s="131"/>
      <c r="B1167" s="131"/>
      <c r="C1167" s="131"/>
      <c r="D1167" s="131"/>
      <c r="E1167" s="131"/>
      <c r="F1167" s="131"/>
      <c r="G1167" s="131"/>
      <c r="H1167" s="131"/>
      <c r="I1167" s="131"/>
      <c r="J1167" s="131"/>
      <c r="K1167" s="131"/>
      <c r="L1167" s="131"/>
      <c r="M1167" s="131"/>
      <c r="N1167" s="131"/>
      <c r="O1167" s="131"/>
      <c r="P1167" s="131"/>
      <c r="Q1167" s="170"/>
      <c r="R1167" s="170"/>
      <c r="S1167" s="170"/>
      <c r="T1167" s="170"/>
      <c r="U1167" s="170"/>
      <c r="V1167" s="170"/>
      <c r="W1167" s="170"/>
      <c r="X1167" s="131"/>
      <c r="Y1167"/>
      <c r="AB1167"/>
      <c r="AC1167"/>
      <c r="AD1167"/>
      <c r="AE1167"/>
      <c r="AF1167"/>
      <c r="AG1167"/>
      <c r="AH1167"/>
      <c r="AI1167"/>
      <c r="AJ1167"/>
      <c r="AK1167"/>
    </row>
    <row r="1168" spans="1:37" x14ac:dyDescent="0.25">
      <c r="A1168" s="131"/>
      <c r="B1168" s="131"/>
      <c r="C1168" s="131"/>
      <c r="D1168" s="131"/>
      <c r="E1168" s="131"/>
      <c r="F1168" s="131"/>
      <c r="G1168" s="131"/>
      <c r="H1168" s="131"/>
      <c r="I1168" s="131"/>
      <c r="J1168" s="131"/>
      <c r="K1168" s="131"/>
      <c r="L1168" s="131"/>
      <c r="M1168" s="131"/>
      <c r="N1168" s="131"/>
      <c r="O1168" s="131"/>
      <c r="P1168" s="131"/>
      <c r="Q1168" s="170"/>
      <c r="R1168" s="170"/>
      <c r="S1168" s="170"/>
      <c r="T1168" s="170"/>
      <c r="U1168" s="170"/>
      <c r="V1168" s="170"/>
      <c r="W1168" s="170"/>
      <c r="X1168" s="131"/>
      <c r="Y1168"/>
      <c r="AB1168"/>
      <c r="AC1168"/>
      <c r="AD1168"/>
      <c r="AE1168"/>
      <c r="AF1168"/>
      <c r="AG1168"/>
      <c r="AH1168"/>
      <c r="AI1168"/>
      <c r="AJ1168"/>
      <c r="AK1168"/>
    </row>
    <row r="1169" spans="1:37" x14ac:dyDescent="0.25">
      <c r="A1169" s="131"/>
      <c r="B1169" s="131"/>
      <c r="C1169" s="131"/>
      <c r="D1169" s="131"/>
      <c r="E1169" s="131"/>
      <c r="F1169" s="131"/>
      <c r="G1169" s="131"/>
      <c r="H1169" s="131"/>
      <c r="I1169" s="131"/>
      <c r="J1169" s="131"/>
      <c r="K1169" s="131"/>
      <c r="L1169" s="131"/>
      <c r="M1169" s="131"/>
      <c r="N1169" s="131"/>
      <c r="O1169" s="131"/>
      <c r="P1169" s="131"/>
      <c r="Q1169" s="170"/>
      <c r="R1169" s="170"/>
      <c r="S1169" s="170"/>
      <c r="T1169" s="170"/>
      <c r="U1169" s="170"/>
      <c r="V1169" s="170"/>
      <c r="W1169" s="170"/>
      <c r="X1169" s="131"/>
      <c r="Y1169"/>
      <c r="AB1169"/>
      <c r="AC1169"/>
      <c r="AD1169"/>
      <c r="AE1169"/>
      <c r="AF1169"/>
      <c r="AG1169"/>
      <c r="AH1169"/>
      <c r="AI1169"/>
      <c r="AJ1169"/>
      <c r="AK1169"/>
    </row>
    <row r="1170" spans="1:37" x14ac:dyDescent="0.25">
      <c r="A1170" s="131"/>
      <c r="B1170" s="131"/>
      <c r="C1170" s="131"/>
      <c r="D1170" s="131"/>
      <c r="E1170" s="131"/>
      <c r="F1170" s="131"/>
      <c r="G1170" s="131"/>
      <c r="H1170" s="131"/>
      <c r="I1170" s="131"/>
      <c r="J1170" s="131"/>
      <c r="K1170" s="131"/>
      <c r="L1170" s="131"/>
      <c r="M1170" s="131"/>
      <c r="N1170" s="131"/>
      <c r="O1170" s="131"/>
      <c r="P1170" s="131"/>
      <c r="Q1170" s="170"/>
      <c r="R1170" s="170"/>
      <c r="S1170" s="170"/>
      <c r="T1170" s="170"/>
      <c r="U1170" s="170"/>
      <c r="V1170" s="170"/>
      <c r="W1170" s="170"/>
      <c r="X1170" s="131"/>
      <c r="Y1170"/>
      <c r="AB1170"/>
      <c r="AC1170"/>
      <c r="AD1170"/>
      <c r="AE1170"/>
      <c r="AF1170"/>
      <c r="AG1170"/>
      <c r="AH1170"/>
      <c r="AI1170"/>
      <c r="AJ1170"/>
      <c r="AK1170"/>
    </row>
    <row r="1171" spans="1:37" x14ac:dyDescent="0.25">
      <c r="A1171" s="131"/>
      <c r="B1171" s="131"/>
      <c r="C1171" s="131"/>
      <c r="D1171" s="131"/>
      <c r="E1171" s="131"/>
      <c r="F1171" s="131"/>
      <c r="G1171" s="131"/>
      <c r="H1171" s="131"/>
      <c r="I1171" s="131"/>
      <c r="J1171" s="131"/>
      <c r="K1171" s="131"/>
      <c r="L1171" s="131"/>
      <c r="M1171" s="131"/>
      <c r="N1171" s="131"/>
      <c r="O1171" s="131"/>
      <c r="P1171" s="131"/>
      <c r="Q1171" s="170"/>
      <c r="R1171" s="170"/>
      <c r="S1171" s="170"/>
      <c r="T1171" s="170"/>
      <c r="U1171" s="170"/>
      <c r="V1171" s="170"/>
      <c r="W1171" s="170"/>
      <c r="X1171" s="131"/>
      <c r="Y1171"/>
      <c r="AB1171"/>
      <c r="AC1171"/>
      <c r="AD1171"/>
      <c r="AE1171"/>
      <c r="AF1171"/>
      <c r="AG1171"/>
      <c r="AH1171"/>
      <c r="AI1171"/>
      <c r="AJ1171"/>
      <c r="AK1171"/>
    </row>
    <row r="1172" spans="1:37" x14ac:dyDescent="0.25">
      <c r="A1172" s="131"/>
      <c r="B1172" s="131"/>
      <c r="C1172" s="131"/>
      <c r="D1172" s="131"/>
      <c r="E1172" s="131"/>
      <c r="F1172" s="131"/>
      <c r="G1172" s="131"/>
      <c r="H1172" s="131"/>
      <c r="I1172" s="131"/>
      <c r="J1172" s="131"/>
      <c r="K1172" s="131"/>
      <c r="L1172" s="131"/>
      <c r="M1172" s="131"/>
      <c r="N1172" s="131"/>
      <c r="O1172" s="131"/>
      <c r="P1172" s="131"/>
      <c r="Q1172" s="170"/>
      <c r="R1172" s="170"/>
      <c r="S1172" s="170"/>
      <c r="T1172" s="170"/>
      <c r="U1172" s="170"/>
      <c r="V1172" s="170"/>
      <c r="W1172" s="170"/>
      <c r="X1172" s="131"/>
      <c r="Y1172"/>
      <c r="AB1172"/>
      <c r="AC1172"/>
      <c r="AD1172"/>
      <c r="AE1172"/>
      <c r="AF1172"/>
      <c r="AG1172"/>
      <c r="AH1172"/>
      <c r="AI1172"/>
      <c r="AJ1172"/>
      <c r="AK1172"/>
    </row>
    <row r="1173" spans="1:37" x14ac:dyDescent="0.25">
      <c r="A1173" s="131"/>
      <c r="B1173" s="131"/>
      <c r="C1173" s="131"/>
      <c r="D1173" s="131"/>
      <c r="E1173" s="131"/>
      <c r="F1173" s="131"/>
      <c r="G1173" s="131"/>
      <c r="H1173" s="131"/>
      <c r="I1173" s="131"/>
      <c r="J1173" s="131"/>
      <c r="K1173" s="131"/>
      <c r="L1173" s="131"/>
      <c r="M1173" s="131"/>
      <c r="N1173" s="131"/>
      <c r="O1173" s="131"/>
      <c r="P1173" s="131"/>
      <c r="Q1173" s="170"/>
      <c r="R1173" s="170"/>
      <c r="S1173" s="170"/>
      <c r="T1173" s="170"/>
      <c r="U1173" s="170"/>
      <c r="V1173" s="170"/>
      <c r="W1173" s="170"/>
      <c r="X1173" s="131"/>
      <c r="Y1173"/>
      <c r="AB1173"/>
      <c r="AC1173"/>
      <c r="AD1173"/>
      <c r="AE1173"/>
      <c r="AF1173"/>
      <c r="AG1173"/>
      <c r="AH1173"/>
      <c r="AI1173"/>
      <c r="AJ1173"/>
      <c r="AK1173"/>
    </row>
    <row r="1174" spans="1:37" x14ac:dyDescent="0.25">
      <c r="A1174" s="131"/>
      <c r="B1174" s="131"/>
      <c r="C1174" s="131"/>
      <c r="D1174" s="131"/>
      <c r="E1174" s="131"/>
      <c r="F1174" s="131"/>
      <c r="G1174" s="131"/>
      <c r="H1174" s="131"/>
      <c r="I1174" s="131"/>
      <c r="J1174" s="131"/>
      <c r="K1174" s="131"/>
      <c r="L1174" s="131"/>
      <c r="M1174" s="131"/>
      <c r="N1174" s="131"/>
      <c r="O1174" s="131"/>
      <c r="P1174" s="131"/>
      <c r="Q1174" s="170"/>
      <c r="R1174" s="170"/>
      <c r="S1174" s="170"/>
      <c r="T1174" s="170"/>
      <c r="U1174" s="170"/>
      <c r="V1174" s="170"/>
      <c r="W1174" s="170"/>
      <c r="X1174" s="131"/>
      <c r="Y1174"/>
      <c r="AB1174"/>
      <c r="AC1174"/>
      <c r="AD1174"/>
      <c r="AE1174"/>
      <c r="AF1174"/>
      <c r="AG1174"/>
      <c r="AH1174"/>
      <c r="AI1174"/>
      <c r="AJ1174"/>
      <c r="AK1174"/>
    </row>
    <row r="1175" spans="1:37" x14ac:dyDescent="0.25">
      <c r="A1175" s="131"/>
      <c r="B1175" s="131"/>
      <c r="C1175" s="131"/>
      <c r="D1175" s="131"/>
      <c r="E1175" s="131"/>
      <c r="F1175" s="131"/>
      <c r="G1175" s="131"/>
      <c r="H1175" s="131"/>
      <c r="I1175" s="131"/>
      <c r="J1175" s="131"/>
      <c r="K1175" s="131"/>
      <c r="L1175" s="131"/>
      <c r="M1175" s="131"/>
      <c r="N1175" s="131"/>
      <c r="O1175" s="131"/>
      <c r="P1175" s="131"/>
      <c r="Q1175" s="170"/>
      <c r="R1175" s="170"/>
      <c r="S1175" s="170"/>
      <c r="T1175" s="170"/>
      <c r="U1175" s="170"/>
      <c r="V1175" s="170"/>
      <c r="W1175" s="170"/>
      <c r="X1175" s="131"/>
      <c r="Y1175"/>
      <c r="AB1175"/>
      <c r="AC1175"/>
      <c r="AD1175"/>
      <c r="AE1175"/>
      <c r="AF1175"/>
      <c r="AG1175"/>
      <c r="AH1175"/>
      <c r="AI1175"/>
      <c r="AJ1175"/>
      <c r="AK1175"/>
    </row>
    <row r="1176" spans="1:37" x14ac:dyDescent="0.25">
      <c r="A1176" s="131"/>
      <c r="B1176" s="131"/>
      <c r="C1176" s="131"/>
      <c r="D1176" s="131"/>
      <c r="E1176" s="131"/>
      <c r="F1176" s="131"/>
      <c r="G1176" s="131"/>
      <c r="H1176" s="131"/>
      <c r="I1176" s="131"/>
      <c r="J1176" s="131"/>
      <c r="K1176" s="131"/>
      <c r="L1176" s="131"/>
      <c r="M1176" s="131"/>
      <c r="N1176" s="131"/>
      <c r="O1176" s="131"/>
      <c r="P1176" s="131"/>
      <c r="Q1176" s="170"/>
      <c r="R1176" s="170"/>
      <c r="S1176" s="170"/>
      <c r="T1176" s="170"/>
      <c r="U1176" s="170"/>
      <c r="V1176" s="170"/>
      <c r="W1176" s="170"/>
      <c r="X1176" s="131"/>
      <c r="Y1176"/>
      <c r="AB1176"/>
      <c r="AC1176"/>
      <c r="AD1176"/>
      <c r="AE1176"/>
      <c r="AF1176"/>
      <c r="AG1176"/>
      <c r="AH1176"/>
      <c r="AI1176"/>
      <c r="AJ1176"/>
      <c r="AK1176"/>
    </row>
    <row r="1177" spans="1:37" x14ac:dyDescent="0.25">
      <c r="A1177" s="131"/>
      <c r="B1177" s="131"/>
      <c r="C1177" s="131"/>
      <c r="D1177" s="131"/>
      <c r="E1177" s="131"/>
      <c r="F1177" s="131"/>
      <c r="G1177" s="131"/>
      <c r="H1177" s="131"/>
      <c r="I1177" s="131"/>
      <c r="J1177" s="131"/>
      <c r="K1177" s="131"/>
      <c r="L1177" s="131"/>
      <c r="M1177" s="131"/>
      <c r="N1177" s="131"/>
      <c r="O1177" s="131"/>
      <c r="P1177" s="131"/>
      <c r="Q1177" s="170"/>
      <c r="R1177" s="170"/>
      <c r="S1177" s="170"/>
      <c r="T1177" s="170"/>
      <c r="U1177" s="170"/>
      <c r="V1177" s="170"/>
      <c r="W1177" s="170"/>
      <c r="X1177" s="131"/>
      <c r="Y1177"/>
      <c r="AB1177"/>
      <c r="AC1177"/>
      <c r="AD1177"/>
      <c r="AE1177"/>
      <c r="AF1177"/>
      <c r="AG1177"/>
      <c r="AH1177"/>
      <c r="AI1177"/>
      <c r="AJ1177"/>
      <c r="AK1177"/>
    </row>
    <row r="1178" spans="1:37" x14ac:dyDescent="0.25">
      <c r="A1178" s="131"/>
      <c r="B1178" s="131"/>
      <c r="C1178" s="131"/>
      <c r="D1178" s="131"/>
      <c r="E1178" s="131"/>
      <c r="F1178" s="131"/>
      <c r="G1178" s="131"/>
      <c r="H1178" s="131"/>
      <c r="I1178" s="131"/>
      <c r="J1178" s="131"/>
      <c r="K1178" s="131"/>
      <c r="L1178" s="131"/>
      <c r="M1178" s="131"/>
      <c r="N1178" s="131"/>
      <c r="O1178" s="131"/>
      <c r="P1178" s="131"/>
      <c r="Q1178" s="170"/>
      <c r="R1178" s="170"/>
      <c r="S1178" s="170"/>
      <c r="T1178" s="170"/>
      <c r="U1178" s="170"/>
      <c r="V1178" s="170"/>
      <c r="W1178" s="170"/>
      <c r="X1178" s="131"/>
      <c r="Y1178"/>
      <c r="AB1178"/>
      <c r="AC1178"/>
      <c r="AD1178"/>
      <c r="AE1178"/>
      <c r="AF1178"/>
      <c r="AG1178"/>
      <c r="AH1178"/>
      <c r="AI1178"/>
      <c r="AJ1178"/>
      <c r="AK1178"/>
    </row>
    <row r="1179" spans="1:37" x14ac:dyDescent="0.25">
      <c r="A1179" s="131"/>
      <c r="B1179" s="131"/>
      <c r="C1179" s="131"/>
      <c r="D1179" s="131"/>
      <c r="E1179" s="131"/>
      <c r="F1179" s="131"/>
      <c r="G1179" s="131"/>
      <c r="H1179" s="131"/>
      <c r="I1179" s="131"/>
      <c r="J1179" s="131"/>
      <c r="K1179" s="131"/>
      <c r="L1179" s="131"/>
      <c r="M1179" s="131"/>
      <c r="N1179" s="131"/>
      <c r="O1179" s="131"/>
      <c r="P1179" s="131"/>
      <c r="Q1179" s="170"/>
      <c r="R1179" s="170"/>
      <c r="S1179" s="170"/>
      <c r="T1179" s="170"/>
      <c r="U1179" s="170"/>
      <c r="V1179" s="170"/>
      <c r="W1179" s="170"/>
      <c r="X1179" s="131"/>
      <c r="Y1179"/>
      <c r="AB1179"/>
      <c r="AC1179"/>
      <c r="AD1179"/>
      <c r="AE1179"/>
      <c r="AF1179"/>
      <c r="AG1179"/>
      <c r="AH1179"/>
      <c r="AI1179"/>
      <c r="AJ1179"/>
      <c r="AK1179"/>
    </row>
    <row r="1180" spans="1:37" x14ac:dyDescent="0.25">
      <c r="A1180" s="131"/>
      <c r="B1180" s="131"/>
      <c r="C1180" s="131"/>
      <c r="D1180" s="131"/>
      <c r="E1180" s="131"/>
      <c r="F1180" s="131"/>
      <c r="G1180" s="131"/>
      <c r="H1180" s="131"/>
      <c r="I1180" s="131"/>
      <c r="J1180" s="131"/>
      <c r="K1180" s="131"/>
      <c r="L1180" s="131"/>
      <c r="M1180" s="131"/>
      <c r="N1180" s="131"/>
      <c r="O1180" s="131"/>
      <c r="P1180" s="131"/>
      <c r="Q1180" s="170"/>
      <c r="R1180" s="170"/>
      <c r="S1180" s="170"/>
      <c r="T1180" s="170"/>
      <c r="U1180" s="170"/>
      <c r="V1180" s="170"/>
      <c r="W1180" s="170"/>
      <c r="X1180" s="131"/>
      <c r="Y1180"/>
      <c r="AB1180"/>
      <c r="AC1180"/>
      <c r="AD1180"/>
      <c r="AE1180"/>
      <c r="AF1180"/>
      <c r="AG1180"/>
      <c r="AH1180"/>
      <c r="AI1180"/>
      <c r="AJ1180"/>
      <c r="AK1180"/>
    </row>
    <row r="1181" spans="1:37" x14ac:dyDescent="0.25">
      <c r="A1181" s="131"/>
      <c r="B1181" s="131"/>
      <c r="C1181" s="131"/>
      <c r="D1181" s="131"/>
      <c r="E1181" s="131"/>
      <c r="F1181" s="131"/>
      <c r="G1181" s="131"/>
      <c r="H1181" s="131"/>
      <c r="I1181" s="131"/>
      <c r="J1181" s="131"/>
      <c r="K1181" s="131"/>
      <c r="L1181" s="131"/>
      <c r="M1181" s="131"/>
      <c r="N1181" s="131"/>
      <c r="O1181" s="131"/>
      <c r="P1181" s="131"/>
      <c r="Q1181" s="170"/>
      <c r="R1181" s="170"/>
      <c r="S1181" s="170"/>
      <c r="T1181" s="170"/>
      <c r="U1181" s="170"/>
      <c r="V1181" s="170"/>
      <c r="W1181" s="170"/>
      <c r="X1181" s="131"/>
      <c r="Y1181"/>
      <c r="AB1181"/>
      <c r="AC1181"/>
      <c r="AD1181"/>
      <c r="AE1181"/>
      <c r="AF1181"/>
      <c r="AG1181"/>
      <c r="AH1181"/>
      <c r="AI1181"/>
      <c r="AJ1181"/>
      <c r="AK1181"/>
    </row>
    <row r="1182" spans="1:37" x14ac:dyDescent="0.25">
      <c r="A1182" s="131"/>
      <c r="B1182" s="131"/>
      <c r="C1182" s="131"/>
      <c r="D1182" s="131"/>
      <c r="E1182" s="131"/>
      <c r="F1182" s="131"/>
      <c r="G1182" s="131"/>
      <c r="H1182" s="131"/>
      <c r="I1182" s="131"/>
      <c r="J1182" s="131"/>
      <c r="K1182" s="131"/>
      <c r="L1182" s="131"/>
      <c r="M1182" s="131"/>
      <c r="N1182" s="131"/>
      <c r="O1182" s="131"/>
      <c r="P1182" s="131"/>
      <c r="Q1182" s="170"/>
      <c r="R1182" s="170"/>
      <c r="S1182" s="170"/>
      <c r="T1182" s="170"/>
      <c r="U1182" s="170"/>
      <c r="V1182" s="170"/>
      <c r="W1182" s="170"/>
      <c r="X1182" s="131"/>
      <c r="Y1182"/>
      <c r="AB1182"/>
      <c r="AC1182"/>
      <c r="AD1182"/>
      <c r="AE1182"/>
      <c r="AF1182"/>
      <c r="AG1182"/>
      <c r="AH1182"/>
      <c r="AI1182"/>
      <c r="AJ1182"/>
      <c r="AK1182"/>
    </row>
    <row r="1183" spans="1:37" x14ac:dyDescent="0.25">
      <c r="A1183" s="131"/>
      <c r="B1183" s="131"/>
      <c r="C1183" s="131"/>
      <c r="D1183" s="131"/>
      <c r="E1183" s="131"/>
      <c r="F1183" s="131"/>
      <c r="G1183" s="131"/>
      <c r="H1183" s="131"/>
      <c r="I1183" s="131"/>
      <c r="J1183" s="131"/>
      <c r="K1183" s="131"/>
      <c r="L1183" s="131"/>
      <c r="M1183" s="131"/>
      <c r="N1183" s="131"/>
      <c r="O1183" s="131"/>
      <c r="P1183" s="131"/>
      <c r="Q1183" s="170"/>
      <c r="R1183" s="170"/>
      <c r="S1183" s="170"/>
      <c r="T1183" s="170"/>
      <c r="U1183" s="170"/>
      <c r="V1183" s="170"/>
      <c r="W1183" s="170"/>
      <c r="X1183" s="131"/>
      <c r="Y1183"/>
      <c r="AB1183"/>
      <c r="AC1183"/>
      <c r="AD1183"/>
      <c r="AE1183"/>
      <c r="AF1183"/>
      <c r="AG1183"/>
      <c r="AH1183"/>
      <c r="AI1183"/>
      <c r="AJ1183"/>
      <c r="AK1183"/>
    </row>
    <row r="1184" spans="1:37" x14ac:dyDescent="0.25">
      <c r="A1184" s="131"/>
      <c r="B1184" s="131"/>
      <c r="C1184" s="131"/>
      <c r="D1184" s="131"/>
      <c r="E1184" s="131"/>
      <c r="F1184" s="131"/>
      <c r="G1184" s="131"/>
      <c r="H1184" s="131"/>
      <c r="I1184" s="131"/>
      <c r="J1184" s="131"/>
      <c r="K1184" s="131"/>
      <c r="L1184" s="131"/>
      <c r="M1184" s="131"/>
      <c r="N1184" s="131"/>
      <c r="O1184" s="131"/>
      <c r="P1184" s="131"/>
      <c r="Q1184" s="170"/>
      <c r="R1184" s="170"/>
      <c r="S1184" s="170"/>
      <c r="T1184" s="170"/>
      <c r="U1184" s="170"/>
      <c r="V1184" s="170"/>
      <c r="W1184" s="170"/>
      <c r="X1184" s="131"/>
      <c r="Y1184"/>
      <c r="AB1184"/>
      <c r="AC1184"/>
      <c r="AD1184"/>
      <c r="AE1184"/>
      <c r="AF1184"/>
      <c r="AG1184"/>
      <c r="AH1184"/>
      <c r="AI1184"/>
      <c r="AJ1184"/>
      <c r="AK1184"/>
    </row>
    <row r="1185" spans="1:37" x14ac:dyDescent="0.25">
      <c r="A1185" s="131"/>
      <c r="B1185" s="131"/>
      <c r="C1185" s="131"/>
      <c r="D1185" s="131"/>
      <c r="E1185" s="131"/>
      <c r="F1185" s="131"/>
      <c r="G1185" s="131"/>
      <c r="H1185" s="131"/>
      <c r="I1185" s="131"/>
      <c r="J1185" s="131"/>
      <c r="K1185" s="131"/>
      <c r="L1185" s="131"/>
      <c r="M1185" s="131"/>
      <c r="N1185" s="131"/>
      <c r="O1185" s="131"/>
      <c r="P1185" s="131"/>
      <c r="Q1185" s="170"/>
      <c r="R1185" s="170"/>
      <c r="S1185" s="170"/>
      <c r="T1185" s="170"/>
      <c r="U1185" s="170"/>
      <c r="V1185" s="170"/>
      <c r="W1185" s="170"/>
      <c r="X1185" s="131"/>
      <c r="Y1185"/>
      <c r="AB1185"/>
      <c r="AC1185"/>
      <c r="AD1185"/>
      <c r="AE1185"/>
      <c r="AF1185"/>
      <c r="AG1185"/>
      <c r="AH1185"/>
      <c r="AI1185"/>
      <c r="AJ1185"/>
      <c r="AK1185"/>
    </row>
    <row r="1186" spans="1:37" x14ac:dyDescent="0.25">
      <c r="A1186" s="131"/>
      <c r="B1186" s="131"/>
      <c r="C1186" s="131"/>
      <c r="D1186" s="131"/>
      <c r="E1186" s="131"/>
      <c r="F1186" s="131"/>
      <c r="G1186" s="131"/>
      <c r="H1186" s="131"/>
      <c r="I1186" s="131"/>
      <c r="J1186" s="131"/>
      <c r="K1186" s="131"/>
      <c r="L1186" s="131"/>
      <c r="M1186" s="131"/>
      <c r="N1186" s="131"/>
      <c r="O1186" s="131"/>
      <c r="P1186" s="131"/>
      <c r="Q1186" s="170"/>
      <c r="R1186" s="170"/>
      <c r="S1186" s="170"/>
      <c r="T1186" s="170"/>
      <c r="U1186" s="170"/>
      <c r="V1186" s="170"/>
      <c r="W1186" s="170"/>
      <c r="X1186" s="131"/>
      <c r="Y1186"/>
      <c r="AB1186"/>
      <c r="AC1186"/>
      <c r="AD1186"/>
      <c r="AE1186"/>
      <c r="AF1186"/>
      <c r="AG1186"/>
      <c r="AH1186"/>
      <c r="AI1186"/>
      <c r="AJ1186"/>
      <c r="AK1186"/>
    </row>
    <row r="1187" spans="1:37" x14ac:dyDescent="0.25">
      <c r="A1187" s="131"/>
      <c r="B1187" s="131"/>
      <c r="C1187" s="131"/>
      <c r="D1187" s="131"/>
      <c r="E1187" s="131"/>
      <c r="F1187" s="131"/>
      <c r="G1187" s="131"/>
      <c r="H1187" s="131"/>
      <c r="I1187" s="131"/>
      <c r="J1187" s="131"/>
      <c r="K1187" s="131"/>
      <c r="L1187" s="131"/>
      <c r="M1187" s="131"/>
      <c r="N1187" s="131"/>
      <c r="O1187" s="131"/>
      <c r="P1187" s="131"/>
      <c r="Q1187" s="170"/>
      <c r="R1187" s="170"/>
      <c r="S1187" s="170"/>
      <c r="T1187" s="170"/>
      <c r="U1187" s="170"/>
      <c r="V1187" s="170"/>
      <c r="W1187" s="170"/>
      <c r="X1187" s="131"/>
      <c r="Y1187"/>
      <c r="AB1187"/>
      <c r="AC1187"/>
      <c r="AD1187"/>
      <c r="AE1187"/>
      <c r="AF1187"/>
      <c r="AG1187"/>
      <c r="AH1187"/>
      <c r="AI1187"/>
      <c r="AJ1187"/>
      <c r="AK1187"/>
    </row>
    <row r="1188" spans="1:37" x14ac:dyDescent="0.25">
      <c r="A1188" s="131"/>
      <c r="B1188" s="131"/>
      <c r="C1188" s="131"/>
      <c r="D1188" s="131"/>
      <c r="E1188" s="131"/>
      <c r="F1188" s="131"/>
      <c r="G1188" s="131"/>
      <c r="H1188" s="131"/>
      <c r="I1188" s="131"/>
      <c r="J1188" s="131"/>
      <c r="K1188" s="131"/>
      <c r="L1188" s="131"/>
      <c r="M1188" s="131"/>
      <c r="N1188" s="131"/>
      <c r="O1188" s="131"/>
      <c r="P1188" s="131"/>
      <c r="Q1188" s="170"/>
      <c r="R1188" s="170"/>
      <c r="S1188" s="170"/>
      <c r="T1188" s="170"/>
      <c r="U1188" s="170"/>
      <c r="V1188" s="170"/>
      <c r="W1188" s="170"/>
      <c r="X1188" s="131"/>
      <c r="Y1188"/>
      <c r="AB1188"/>
      <c r="AC1188"/>
      <c r="AD1188"/>
      <c r="AE1188"/>
      <c r="AF1188"/>
      <c r="AG1188"/>
      <c r="AH1188"/>
      <c r="AI1188"/>
      <c r="AJ1188"/>
      <c r="AK1188"/>
    </row>
    <row r="1189" spans="1:37" x14ac:dyDescent="0.25">
      <c r="A1189" s="131"/>
      <c r="B1189" s="131"/>
      <c r="C1189" s="131"/>
      <c r="D1189" s="131"/>
      <c r="E1189" s="131"/>
      <c r="F1189" s="131"/>
      <c r="G1189" s="131"/>
      <c r="H1189" s="131"/>
      <c r="I1189" s="131"/>
      <c r="J1189" s="131"/>
      <c r="K1189" s="131"/>
      <c r="L1189" s="131"/>
      <c r="M1189" s="131"/>
      <c r="N1189" s="131"/>
      <c r="O1189" s="131"/>
      <c r="P1189" s="131"/>
      <c r="Q1189" s="170"/>
      <c r="R1189" s="170"/>
      <c r="S1189" s="170"/>
      <c r="T1189" s="170"/>
      <c r="U1189" s="170"/>
      <c r="V1189" s="170"/>
      <c r="W1189" s="170"/>
      <c r="X1189" s="131"/>
      <c r="Y1189"/>
      <c r="AB1189"/>
      <c r="AC1189"/>
      <c r="AD1189"/>
      <c r="AE1189"/>
      <c r="AF1189"/>
      <c r="AG1189"/>
      <c r="AH1189"/>
      <c r="AI1189"/>
      <c r="AJ1189"/>
      <c r="AK1189"/>
    </row>
    <row r="1190" spans="1:37" x14ac:dyDescent="0.25">
      <c r="A1190" s="131"/>
      <c r="B1190" s="131"/>
      <c r="C1190" s="131"/>
      <c r="D1190" s="131"/>
      <c r="E1190" s="131"/>
      <c r="F1190" s="131"/>
      <c r="G1190" s="131"/>
      <c r="H1190" s="131"/>
      <c r="I1190" s="131"/>
      <c r="J1190" s="131"/>
      <c r="K1190" s="131"/>
      <c r="L1190" s="131"/>
      <c r="M1190" s="131"/>
      <c r="N1190" s="131"/>
      <c r="O1190" s="131"/>
      <c r="P1190" s="131"/>
      <c r="Q1190" s="170"/>
      <c r="R1190" s="170"/>
      <c r="S1190" s="170"/>
      <c r="T1190" s="170"/>
      <c r="U1190" s="170"/>
      <c r="V1190" s="170"/>
      <c r="W1190" s="170"/>
      <c r="X1190" s="131"/>
      <c r="Y1190"/>
      <c r="AB1190"/>
      <c r="AC1190"/>
      <c r="AD1190"/>
      <c r="AE1190"/>
      <c r="AF1190"/>
      <c r="AG1190"/>
      <c r="AH1190"/>
      <c r="AI1190"/>
      <c r="AJ1190"/>
      <c r="AK1190"/>
    </row>
    <row r="1191" spans="1:37" x14ac:dyDescent="0.25">
      <c r="A1191" s="131"/>
      <c r="B1191" s="131"/>
      <c r="C1191" s="131"/>
      <c r="D1191" s="131"/>
      <c r="E1191" s="131"/>
      <c r="F1191" s="131"/>
      <c r="G1191" s="131"/>
      <c r="H1191" s="131"/>
      <c r="I1191" s="131"/>
      <c r="J1191" s="131"/>
      <c r="K1191" s="131"/>
      <c r="L1191" s="131"/>
      <c r="M1191" s="131"/>
      <c r="N1191" s="131"/>
      <c r="O1191" s="131"/>
      <c r="P1191" s="131"/>
      <c r="Q1191" s="170"/>
      <c r="R1191" s="170"/>
      <c r="S1191" s="170"/>
      <c r="T1191" s="170"/>
      <c r="U1191" s="170"/>
      <c r="V1191" s="170"/>
      <c r="W1191" s="170"/>
      <c r="X1191" s="131"/>
      <c r="Y1191"/>
      <c r="AB1191"/>
      <c r="AC1191"/>
      <c r="AD1191"/>
      <c r="AE1191"/>
      <c r="AF1191"/>
      <c r="AG1191"/>
      <c r="AH1191"/>
      <c r="AI1191"/>
      <c r="AJ1191"/>
      <c r="AK1191"/>
    </row>
    <row r="1192" spans="1:37" x14ac:dyDescent="0.25">
      <c r="A1192" s="131"/>
      <c r="B1192" s="131"/>
      <c r="C1192" s="131"/>
      <c r="D1192" s="131"/>
      <c r="E1192" s="131"/>
      <c r="F1192" s="131"/>
      <c r="G1192" s="131"/>
      <c r="H1192" s="131"/>
      <c r="I1192" s="131"/>
      <c r="J1192" s="131"/>
      <c r="K1192" s="131"/>
      <c r="L1192" s="131"/>
      <c r="M1192" s="131"/>
      <c r="N1192" s="131"/>
      <c r="O1192" s="131"/>
      <c r="P1192" s="131"/>
      <c r="Q1192" s="170"/>
      <c r="R1192" s="170"/>
      <c r="S1192" s="170"/>
      <c r="T1192" s="170"/>
      <c r="U1192" s="170"/>
      <c r="V1192" s="170"/>
      <c r="W1192" s="170"/>
      <c r="X1192" s="131"/>
      <c r="Y1192"/>
      <c r="AB1192"/>
      <c r="AC1192"/>
      <c r="AD1192"/>
      <c r="AE1192"/>
      <c r="AF1192"/>
      <c r="AG1192"/>
      <c r="AH1192"/>
      <c r="AI1192"/>
      <c r="AJ1192"/>
      <c r="AK1192"/>
    </row>
    <row r="1193" spans="1:37" x14ac:dyDescent="0.25">
      <c r="A1193" s="131"/>
      <c r="B1193" s="131"/>
      <c r="C1193" s="131"/>
      <c r="D1193" s="131"/>
      <c r="E1193" s="131"/>
      <c r="F1193" s="131"/>
      <c r="G1193" s="131"/>
      <c r="H1193" s="131"/>
      <c r="I1193" s="131"/>
      <c r="J1193" s="131"/>
      <c r="K1193" s="131"/>
      <c r="L1193" s="131"/>
      <c r="M1193" s="131"/>
      <c r="N1193" s="131"/>
      <c r="O1193" s="131"/>
      <c r="P1193" s="131"/>
      <c r="Q1193" s="170"/>
      <c r="R1193" s="170"/>
      <c r="S1193" s="170"/>
      <c r="T1193" s="170"/>
      <c r="U1193" s="170"/>
      <c r="V1193" s="170"/>
      <c r="W1193" s="170"/>
      <c r="X1193" s="131"/>
      <c r="Y1193"/>
      <c r="AB1193"/>
      <c r="AC1193"/>
      <c r="AD1193"/>
      <c r="AE1193"/>
      <c r="AF1193"/>
      <c r="AG1193"/>
      <c r="AH1193"/>
      <c r="AI1193"/>
      <c r="AJ1193"/>
      <c r="AK1193"/>
    </row>
    <row r="1194" spans="1:37" x14ac:dyDescent="0.25">
      <c r="A1194" s="131"/>
      <c r="B1194" s="131"/>
      <c r="C1194" s="131"/>
      <c r="D1194" s="131"/>
      <c r="E1194" s="131"/>
      <c r="F1194" s="131"/>
      <c r="G1194" s="131"/>
      <c r="H1194" s="131"/>
      <c r="I1194" s="131"/>
      <c r="J1194" s="131"/>
      <c r="K1194" s="131"/>
      <c r="L1194" s="131"/>
      <c r="M1194" s="131"/>
      <c r="N1194" s="131"/>
      <c r="O1194" s="131"/>
      <c r="P1194" s="131"/>
      <c r="Q1194" s="170"/>
      <c r="R1194" s="170"/>
      <c r="S1194" s="170"/>
      <c r="T1194" s="170"/>
      <c r="U1194" s="170"/>
      <c r="V1194" s="170"/>
      <c r="W1194" s="170"/>
      <c r="X1194" s="131"/>
      <c r="Y1194"/>
      <c r="AB1194"/>
      <c r="AC1194"/>
      <c r="AD1194"/>
      <c r="AE1194"/>
      <c r="AF1194"/>
      <c r="AG1194"/>
      <c r="AH1194"/>
      <c r="AI1194"/>
      <c r="AJ1194"/>
      <c r="AK1194"/>
    </row>
    <row r="1195" spans="1:37" x14ac:dyDescent="0.25">
      <c r="A1195" s="131"/>
      <c r="B1195" s="131"/>
      <c r="C1195" s="131"/>
      <c r="D1195" s="131"/>
      <c r="E1195" s="131"/>
      <c r="F1195" s="131"/>
      <c r="G1195" s="131"/>
      <c r="H1195" s="131"/>
      <c r="I1195" s="131"/>
      <c r="J1195" s="131"/>
      <c r="K1195" s="131"/>
      <c r="L1195" s="131"/>
      <c r="M1195" s="131"/>
      <c r="N1195" s="131"/>
      <c r="O1195" s="131"/>
      <c r="P1195" s="131"/>
      <c r="Q1195" s="170"/>
      <c r="R1195" s="170"/>
      <c r="S1195" s="170"/>
      <c r="T1195" s="170"/>
      <c r="U1195" s="170"/>
      <c r="V1195" s="170"/>
      <c r="W1195" s="170"/>
      <c r="X1195" s="131"/>
      <c r="Y1195"/>
      <c r="AB1195"/>
      <c r="AC1195"/>
      <c r="AD1195"/>
      <c r="AE1195"/>
      <c r="AF1195"/>
      <c r="AG1195"/>
      <c r="AH1195"/>
      <c r="AI1195"/>
      <c r="AJ1195"/>
      <c r="AK1195"/>
    </row>
    <row r="1196" spans="1:37" x14ac:dyDescent="0.25">
      <c r="A1196" s="131"/>
      <c r="B1196" s="131"/>
      <c r="C1196" s="131"/>
      <c r="D1196" s="131"/>
      <c r="E1196" s="131"/>
      <c r="F1196" s="131"/>
      <c r="G1196" s="131"/>
      <c r="H1196" s="131"/>
      <c r="I1196" s="131"/>
      <c r="J1196" s="131"/>
      <c r="K1196" s="131"/>
      <c r="L1196" s="131"/>
      <c r="M1196" s="131"/>
      <c r="N1196" s="131"/>
      <c r="O1196" s="131"/>
      <c r="P1196" s="131"/>
      <c r="Q1196" s="170"/>
      <c r="R1196" s="170"/>
      <c r="S1196" s="170"/>
      <c r="T1196" s="170"/>
      <c r="U1196" s="170"/>
      <c r="V1196" s="170"/>
      <c r="W1196" s="170"/>
      <c r="X1196" s="131"/>
      <c r="Y1196"/>
      <c r="AB1196"/>
      <c r="AC1196"/>
      <c r="AD1196"/>
      <c r="AE1196"/>
      <c r="AF1196"/>
      <c r="AG1196"/>
      <c r="AH1196"/>
      <c r="AI1196"/>
      <c r="AJ1196"/>
      <c r="AK1196"/>
    </row>
    <row r="1197" spans="1:37" x14ac:dyDescent="0.25">
      <c r="A1197" s="131"/>
      <c r="B1197" s="131"/>
      <c r="C1197" s="131"/>
      <c r="D1197" s="131"/>
      <c r="E1197" s="131"/>
      <c r="F1197" s="131"/>
      <c r="G1197" s="131"/>
      <c r="H1197" s="131"/>
      <c r="I1197" s="131"/>
      <c r="J1197" s="131"/>
      <c r="K1197" s="131"/>
      <c r="L1197" s="131"/>
      <c r="M1197" s="131"/>
      <c r="N1197" s="131"/>
      <c r="O1197" s="131"/>
      <c r="P1197" s="131"/>
      <c r="Q1197" s="170"/>
      <c r="R1197" s="170"/>
      <c r="S1197" s="170"/>
      <c r="T1197" s="170"/>
      <c r="U1197" s="170"/>
      <c r="V1197" s="170"/>
      <c r="W1197" s="170"/>
      <c r="X1197" s="131"/>
      <c r="Y1197"/>
      <c r="AB1197"/>
      <c r="AC1197"/>
      <c r="AD1197"/>
      <c r="AE1197"/>
      <c r="AF1197"/>
      <c r="AG1197"/>
      <c r="AH1197"/>
      <c r="AI1197"/>
      <c r="AJ1197"/>
      <c r="AK1197"/>
    </row>
    <row r="1198" spans="1:37" x14ac:dyDescent="0.25">
      <c r="A1198" s="131"/>
      <c r="B1198" s="131"/>
      <c r="C1198" s="131"/>
      <c r="D1198" s="131"/>
      <c r="E1198" s="131"/>
      <c r="F1198" s="131"/>
      <c r="G1198" s="131"/>
      <c r="H1198" s="131"/>
      <c r="I1198" s="131"/>
      <c r="J1198" s="131"/>
      <c r="K1198" s="131"/>
      <c r="L1198" s="131"/>
      <c r="M1198" s="131"/>
      <c r="N1198" s="131"/>
      <c r="O1198" s="131"/>
      <c r="P1198" s="131"/>
      <c r="Q1198" s="170"/>
      <c r="R1198" s="170"/>
      <c r="S1198" s="170"/>
      <c r="T1198" s="170"/>
      <c r="U1198" s="170"/>
      <c r="V1198" s="170"/>
      <c r="W1198" s="170"/>
      <c r="X1198" s="131"/>
      <c r="Y1198"/>
      <c r="AB1198"/>
      <c r="AC1198"/>
      <c r="AD1198"/>
      <c r="AE1198"/>
      <c r="AF1198"/>
      <c r="AG1198"/>
      <c r="AH1198"/>
      <c r="AI1198"/>
      <c r="AJ1198"/>
      <c r="AK1198"/>
    </row>
    <row r="1199" spans="1:37" x14ac:dyDescent="0.25">
      <c r="A1199" s="131"/>
      <c r="B1199" s="131"/>
      <c r="C1199" s="131"/>
      <c r="D1199" s="131"/>
      <c r="E1199" s="131"/>
      <c r="F1199" s="131"/>
      <c r="G1199" s="131"/>
      <c r="H1199" s="131"/>
      <c r="I1199" s="131"/>
      <c r="J1199" s="131"/>
      <c r="K1199" s="131"/>
      <c r="L1199" s="131"/>
      <c r="M1199" s="131"/>
      <c r="N1199" s="131"/>
      <c r="O1199" s="131"/>
      <c r="P1199" s="131"/>
      <c r="Q1199" s="170"/>
      <c r="R1199" s="170"/>
      <c r="S1199" s="170"/>
      <c r="T1199" s="170"/>
      <c r="U1199" s="170"/>
      <c r="V1199" s="170"/>
      <c r="W1199" s="170"/>
      <c r="X1199" s="131"/>
      <c r="Y1199"/>
      <c r="AB1199"/>
      <c r="AC1199"/>
      <c r="AD1199"/>
      <c r="AE1199"/>
      <c r="AF1199"/>
      <c r="AG1199"/>
      <c r="AH1199"/>
      <c r="AI1199"/>
      <c r="AJ1199"/>
      <c r="AK1199"/>
    </row>
    <row r="1200" spans="1:37" x14ac:dyDescent="0.25">
      <c r="A1200" s="131"/>
      <c r="B1200" s="131"/>
      <c r="C1200" s="131"/>
      <c r="D1200" s="131"/>
      <c r="E1200" s="131"/>
      <c r="F1200" s="131"/>
      <c r="G1200" s="131"/>
      <c r="H1200" s="131"/>
      <c r="I1200" s="131"/>
      <c r="J1200" s="131"/>
      <c r="K1200" s="131"/>
      <c r="L1200" s="131"/>
      <c r="M1200" s="131"/>
      <c r="N1200" s="131"/>
      <c r="O1200" s="131"/>
      <c r="P1200" s="131"/>
      <c r="Q1200" s="170"/>
      <c r="R1200" s="170"/>
      <c r="S1200" s="170"/>
      <c r="T1200" s="170"/>
      <c r="U1200" s="170"/>
      <c r="V1200" s="170"/>
      <c r="W1200" s="170"/>
      <c r="X1200" s="131"/>
      <c r="Y1200"/>
      <c r="AB1200"/>
      <c r="AC1200"/>
      <c r="AD1200"/>
      <c r="AE1200"/>
      <c r="AF1200"/>
      <c r="AG1200"/>
      <c r="AH1200"/>
      <c r="AI1200"/>
      <c r="AJ1200"/>
      <c r="AK1200"/>
    </row>
    <row r="1201" spans="1:37" x14ac:dyDescent="0.25">
      <c r="A1201" s="131"/>
      <c r="B1201" s="131"/>
      <c r="C1201" s="131"/>
      <c r="D1201" s="131"/>
      <c r="E1201" s="131"/>
      <c r="F1201" s="131"/>
      <c r="G1201" s="131"/>
      <c r="H1201" s="131"/>
      <c r="I1201" s="131"/>
      <c r="J1201" s="131"/>
      <c r="K1201" s="131"/>
      <c r="L1201" s="131"/>
      <c r="M1201" s="131"/>
      <c r="N1201" s="131"/>
      <c r="O1201" s="131"/>
      <c r="P1201" s="131"/>
      <c r="Q1201" s="170"/>
      <c r="R1201" s="170"/>
      <c r="S1201" s="170"/>
      <c r="T1201" s="170"/>
      <c r="U1201" s="170"/>
      <c r="V1201" s="170"/>
      <c r="W1201" s="170"/>
      <c r="X1201" s="131"/>
      <c r="Y1201"/>
      <c r="AB1201"/>
      <c r="AC1201"/>
      <c r="AD1201"/>
      <c r="AE1201"/>
      <c r="AF1201"/>
      <c r="AG1201"/>
      <c r="AH1201"/>
      <c r="AI1201"/>
      <c r="AJ1201"/>
      <c r="AK1201"/>
    </row>
    <row r="1202" spans="1:37" x14ac:dyDescent="0.25">
      <c r="A1202" s="131"/>
      <c r="B1202" s="131"/>
      <c r="C1202" s="131"/>
      <c r="D1202" s="131"/>
      <c r="E1202" s="131"/>
      <c r="F1202" s="131"/>
      <c r="G1202" s="131"/>
      <c r="H1202" s="131"/>
      <c r="I1202" s="131"/>
      <c r="J1202" s="131"/>
      <c r="K1202" s="131"/>
      <c r="L1202" s="131"/>
      <c r="M1202" s="131"/>
      <c r="N1202" s="131"/>
      <c r="O1202" s="131"/>
      <c r="P1202" s="131"/>
      <c r="Q1202" s="170"/>
      <c r="R1202" s="170"/>
      <c r="S1202" s="170"/>
      <c r="T1202" s="170"/>
      <c r="U1202" s="170"/>
      <c r="V1202" s="170"/>
      <c r="W1202" s="170"/>
      <c r="X1202" s="131"/>
      <c r="Y1202"/>
      <c r="AB1202"/>
      <c r="AC1202"/>
      <c r="AD1202"/>
      <c r="AE1202"/>
      <c r="AF1202"/>
      <c r="AG1202"/>
      <c r="AH1202"/>
      <c r="AI1202"/>
      <c r="AJ1202"/>
      <c r="AK1202"/>
    </row>
    <row r="1203" spans="1:37" x14ac:dyDescent="0.25">
      <c r="A1203" s="131"/>
      <c r="B1203" s="131"/>
      <c r="C1203" s="131"/>
      <c r="D1203" s="131"/>
      <c r="E1203" s="131"/>
      <c r="F1203" s="131"/>
      <c r="G1203" s="131"/>
      <c r="H1203" s="131"/>
      <c r="I1203" s="131"/>
      <c r="J1203" s="131"/>
      <c r="K1203" s="131"/>
      <c r="L1203" s="131"/>
      <c r="M1203" s="131"/>
      <c r="N1203" s="131"/>
      <c r="O1203" s="131"/>
      <c r="P1203" s="131"/>
      <c r="Q1203" s="170"/>
      <c r="R1203" s="170"/>
      <c r="S1203" s="170"/>
      <c r="T1203" s="170"/>
      <c r="U1203" s="170"/>
      <c r="V1203" s="170"/>
      <c r="W1203" s="170"/>
      <c r="X1203" s="131"/>
      <c r="Y1203"/>
      <c r="AB1203"/>
      <c r="AC1203"/>
      <c r="AD1203"/>
      <c r="AE1203"/>
      <c r="AF1203"/>
      <c r="AG1203"/>
      <c r="AH1203"/>
      <c r="AI1203"/>
      <c r="AJ1203"/>
      <c r="AK1203"/>
    </row>
    <row r="1204" spans="1:37" x14ac:dyDescent="0.25">
      <c r="A1204" s="131"/>
      <c r="B1204" s="131"/>
      <c r="C1204" s="131"/>
      <c r="D1204" s="131"/>
      <c r="E1204" s="131"/>
      <c r="F1204" s="131"/>
      <c r="G1204" s="131"/>
      <c r="H1204" s="131"/>
      <c r="I1204" s="131"/>
      <c r="J1204" s="131"/>
      <c r="K1204" s="131"/>
      <c r="L1204" s="131"/>
      <c r="M1204" s="131"/>
      <c r="N1204" s="131"/>
      <c r="O1204" s="131"/>
      <c r="P1204" s="131"/>
      <c r="Q1204" s="170"/>
      <c r="R1204" s="170"/>
      <c r="S1204" s="170"/>
      <c r="T1204" s="170"/>
      <c r="U1204" s="170"/>
      <c r="V1204" s="170"/>
      <c r="W1204" s="170"/>
      <c r="X1204" s="131"/>
      <c r="Y1204"/>
      <c r="AB1204"/>
      <c r="AC1204"/>
      <c r="AD1204"/>
      <c r="AE1204"/>
      <c r="AF1204"/>
      <c r="AG1204"/>
      <c r="AH1204"/>
      <c r="AI1204"/>
      <c r="AJ1204"/>
      <c r="AK1204"/>
    </row>
    <row r="1205" spans="1:37" x14ac:dyDescent="0.25">
      <c r="A1205" s="131"/>
      <c r="B1205" s="131"/>
      <c r="C1205" s="131"/>
      <c r="D1205" s="131"/>
      <c r="E1205" s="131"/>
      <c r="F1205" s="131"/>
      <c r="G1205" s="131"/>
      <c r="H1205" s="131"/>
      <c r="I1205" s="131"/>
      <c r="J1205" s="131"/>
      <c r="K1205" s="131"/>
      <c r="L1205" s="131"/>
      <c r="M1205" s="131"/>
      <c r="N1205" s="131"/>
      <c r="O1205" s="131"/>
      <c r="P1205" s="131"/>
      <c r="Q1205" s="170"/>
      <c r="R1205" s="170"/>
      <c r="S1205" s="170"/>
      <c r="T1205" s="170"/>
      <c r="U1205" s="170"/>
      <c r="V1205" s="170"/>
      <c r="W1205" s="170"/>
      <c r="X1205" s="131"/>
      <c r="Y1205"/>
      <c r="AB1205"/>
      <c r="AC1205"/>
      <c r="AD1205"/>
      <c r="AE1205"/>
      <c r="AF1205"/>
      <c r="AG1205"/>
      <c r="AH1205"/>
      <c r="AI1205"/>
      <c r="AJ1205"/>
      <c r="AK1205"/>
    </row>
    <row r="1206" spans="1:37" x14ac:dyDescent="0.25">
      <c r="A1206" s="131"/>
      <c r="B1206" s="131"/>
      <c r="C1206" s="131"/>
      <c r="D1206" s="131"/>
      <c r="E1206" s="131"/>
      <c r="F1206" s="131"/>
      <c r="G1206" s="131"/>
      <c r="H1206" s="131"/>
      <c r="I1206" s="131"/>
      <c r="J1206" s="131"/>
      <c r="K1206" s="131"/>
      <c r="L1206" s="131"/>
      <c r="M1206" s="131"/>
      <c r="N1206" s="131"/>
      <c r="O1206" s="131"/>
      <c r="P1206" s="131"/>
      <c r="Q1206" s="170"/>
      <c r="R1206" s="170"/>
      <c r="S1206" s="170"/>
      <c r="T1206" s="170"/>
      <c r="U1206" s="170"/>
      <c r="V1206" s="170"/>
      <c r="W1206" s="170"/>
      <c r="X1206" s="131"/>
      <c r="Y1206"/>
      <c r="AB1206"/>
      <c r="AC1206"/>
      <c r="AD1206"/>
      <c r="AE1206"/>
      <c r="AF1206"/>
      <c r="AG1206"/>
      <c r="AH1206"/>
      <c r="AI1206"/>
      <c r="AJ1206"/>
      <c r="AK1206"/>
    </row>
    <row r="1207" spans="1:37" x14ac:dyDescent="0.25">
      <c r="A1207" s="131"/>
      <c r="B1207" s="131"/>
      <c r="C1207" s="131"/>
      <c r="D1207" s="131"/>
      <c r="E1207" s="131"/>
      <c r="F1207" s="131"/>
      <c r="G1207" s="131"/>
      <c r="H1207" s="131"/>
      <c r="I1207" s="131"/>
      <c r="J1207" s="131"/>
      <c r="K1207" s="131"/>
      <c r="L1207" s="131"/>
      <c r="M1207" s="131"/>
      <c r="N1207" s="131"/>
      <c r="O1207" s="131"/>
      <c r="P1207" s="131"/>
      <c r="Q1207" s="170"/>
      <c r="R1207" s="170"/>
      <c r="S1207" s="170"/>
      <c r="T1207" s="170"/>
      <c r="U1207" s="170"/>
      <c r="V1207" s="170"/>
      <c r="W1207" s="170"/>
      <c r="X1207" s="131"/>
      <c r="Y1207"/>
      <c r="AB1207"/>
      <c r="AC1207"/>
      <c r="AD1207"/>
      <c r="AE1207"/>
      <c r="AF1207"/>
      <c r="AG1207"/>
      <c r="AH1207"/>
      <c r="AI1207"/>
      <c r="AJ1207"/>
      <c r="AK1207"/>
    </row>
    <row r="1208" spans="1:37" x14ac:dyDescent="0.25">
      <c r="A1208" s="131"/>
      <c r="B1208" s="131"/>
      <c r="C1208" s="131"/>
      <c r="D1208" s="131"/>
      <c r="E1208" s="131"/>
      <c r="F1208" s="131"/>
      <c r="G1208" s="131"/>
      <c r="H1208" s="131"/>
      <c r="I1208" s="131"/>
      <c r="J1208" s="131"/>
      <c r="K1208" s="131"/>
      <c r="L1208" s="131"/>
      <c r="M1208" s="131"/>
      <c r="N1208" s="131"/>
      <c r="O1208" s="131"/>
      <c r="P1208" s="131"/>
      <c r="Q1208" s="170"/>
      <c r="R1208" s="170"/>
      <c r="S1208" s="170"/>
      <c r="T1208" s="170"/>
      <c r="U1208" s="170"/>
      <c r="V1208" s="170"/>
      <c r="W1208" s="170"/>
      <c r="X1208" s="131"/>
      <c r="Y1208"/>
      <c r="AB1208"/>
      <c r="AC1208"/>
      <c r="AD1208"/>
      <c r="AE1208"/>
      <c r="AF1208"/>
      <c r="AG1208"/>
      <c r="AH1208"/>
      <c r="AI1208"/>
      <c r="AJ1208"/>
      <c r="AK1208"/>
    </row>
    <row r="1209" spans="1:37" x14ac:dyDescent="0.25">
      <c r="A1209" s="131"/>
      <c r="B1209" s="131"/>
      <c r="C1209" s="131"/>
      <c r="D1209" s="131"/>
      <c r="E1209" s="131"/>
      <c r="F1209" s="131"/>
      <c r="G1209" s="131"/>
      <c r="H1209" s="131"/>
      <c r="I1209" s="131"/>
      <c r="J1209" s="131"/>
      <c r="K1209" s="131"/>
      <c r="L1209" s="131"/>
      <c r="M1209" s="131"/>
      <c r="N1209" s="131"/>
      <c r="O1209" s="131"/>
      <c r="P1209" s="131"/>
      <c r="Q1209" s="170"/>
      <c r="R1209" s="170"/>
      <c r="S1209" s="170"/>
      <c r="T1209" s="170"/>
      <c r="U1209" s="170"/>
      <c r="V1209" s="170"/>
      <c r="W1209" s="170"/>
      <c r="X1209" s="131"/>
      <c r="Y1209"/>
      <c r="AB1209"/>
      <c r="AC1209"/>
      <c r="AD1209"/>
      <c r="AE1209"/>
      <c r="AF1209"/>
      <c r="AG1209"/>
      <c r="AH1209"/>
      <c r="AI1209"/>
      <c r="AJ1209"/>
      <c r="AK1209"/>
    </row>
    <row r="1210" spans="1:37" x14ac:dyDescent="0.25">
      <c r="A1210" s="131"/>
      <c r="B1210" s="131"/>
      <c r="C1210" s="131"/>
      <c r="D1210" s="131"/>
      <c r="E1210" s="131"/>
      <c r="F1210" s="131"/>
      <c r="G1210" s="131"/>
      <c r="H1210" s="131"/>
      <c r="I1210" s="131"/>
      <c r="J1210" s="131"/>
      <c r="K1210" s="131"/>
      <c r="L1210" s="131"/>
      <c r="M1210" s="131"/>
      <c r="N1210" s="131"/>
      <c r="O1210" s="131"/>
      <c r="P1210" s="131"/>
      <c r="Q1210" s="170"/>
      <c r="R1210" s="170"/>
      <c r="S1210" s="170"/>
      <c r="T1210" s="170"/>
      <c r="U1210" s="170"/>
      <c r="V1210" s="170"/>
      <c r="W1210" s="170"/>
      <c r="X1210" s="131"/>
      <c r="Y1210"/>
      <c r="AB1210"/>
      <c r="AC1210"/>
      <c r="AD1210"/>
      <c r="AE1210"/>
      <c r="AF1210"/>
      <c r="AG1210"/>
      <c r="AH1210"/>
      <c r="AI1210"/>
      <c r="AJ1210"/>
      <c r="AK1210"/>
    </row>
    <row r="1211" spans="1:37" x14ac:dyDescent="0.25">
      <c r="A1211" s="131"/>
      <c r="B1211" s="131"/>
      <c r="C1211" s="131"/>
      <c r="D1211" s="131"/>
      <c r="E1211" s="131"/>
      <c r="F1211" s="131"/>
      <c r="G1211" s="131"/>
      <c r="H1211" s="131"/>
      <c r="I1211" s="131"/>
      <c r="J1211" s="131"/>
      <c r="K1211" s="131"/>
      <c r="L1211" s="131"/>
      <c r="M1211" s="131"/>
      <c r="N1211" s="131"/>
      <c r="O1211" s="131"/>
      <c r="P1211" s="131"/>
      <c r="Q1211" s="170"/>
      <c r="R1211" s="170"/>
      <c r="S1211" s="170"/>
      <c r="T1211" s="170"/>
      <c r="U1211" s="170"/>
      <c r="V1211" s="170"/>
      <c r="W1211" s="170"/>
      <c r="X1211" s="131"/>
      <c r="Y1211"/>
      <c r="AB1211"/>
      <c r="AC1211"/>
      <c r="AD1211"/>
      <c r="AE1211"/>
      <c r="AF1211"/>
      <c r="AG1211"/>
      <c r="AH1211"/>
      <c r="AI1211"/>
      <c r="AJ1211"/>
      <c r="AK1211"/>
    </row>
    <row r="1212" spans="1:37" x14ac:dyDescent="0.25">
      <c r="A1212" s="131"/>
      <c r="B1212" s="131"/>
      <c r="C1212" s="131"/>
      <c r="D1212" s="131"/>
      <c r="E1212" s="131"/>
      <c r="F1212" s="131"/>
      <c r="G1212" s="131"/>
      <c r="H1212" s="131"/>
      <c r="I1212" s="131"/>
      <c r="J1212" s="131"/>
      <c r="K1212" s="131"/>
      <c r="L1212" s="131"/>
      <c r="M1212" s="131"/>
      <c r="N1212" s="131"/>
      <c r="O1212" s="131"/>
      <c r="P1212" s="131"/>
      <c r="Q1212" s="170"/>
      <c r="R1212" s="170"/>
      <c r="S1212" s="170"/>
      <c r="T1212" s="170"/>
      <c r="U1212" s="170"/>
      <c r="V1212" s="170"/>
      <c r="W1212" s="170"/>
      <c r="X1212" s="131"/>
      <c r="Y1212"/>
      <c r="AB1212"/>
      <c r="AC1212"/>
      <c r="AD1212"/>
      <c r="AE1212"/>
      <c r="AF1212"/>
      <c r="AG1212"/>
      <c r="AH1212"/>
      <c r="AI1212"/>
      <c r="AJ1212"/>
      <c r="AK1212"/>
    </row>
    <row r="1213" spans="1:37" x14ac:dyDescent="0.25">
      <c r="A1213" s="131"/>
      <c r="B1213" s="131"/>
      <c r="C1213" s="131"/>
      <c r="D1213" s="131"/>
      <c r="E1213" s="131"/>
      <c r="F1213" s="131"/>
      <c r="G1213" s="131"/>
      <c r="H1213" s="131"/>
      <c r="I1213" s="131"/>
      <c r="J1213" s="131"/>
      <c r="K1213" s="131"/>
      <c r="L1213" s="131"/>
      <c r="M1213" s="131"/>
      <c r="N1213" s="131"/>
      <c r="O1213" s="131"/>
      <c r="P1213" s="131"/>
      <c r="Q1213" s="170"/>
      <c r="R1213" s="170"/>
      <c r="S1213" s="170"/>
      <c r="T1213" s="170"/>
      <c r="U1213" s="170"/>
      <c r="V1213" s="170"/>
      <c r="W1213" s="170"/>
      <c r="X1213" s="131"/>
      <c r="Y1213"/>
      <c r="AB1213"/>
      <c r="AC1213"/>
      <c r="AD1213"/>
      <c r="AE1213"/>
      <c r="AF1213"/>
      <c r="AG1213"/>
      <c r="AH1213"/>
      <c r="AI1213"/>
      <c r="AJ1213"/>
      <c r="AK1213"/>
    </row>
    <row r="1214" spans="1:37" x14ac:dyDescent="0.25">
      <c r="A1214" s="131"/>
      <c r="B1214" s="131"/>
      <c r="C1214" s="131"/>
      <c r="D1214" s="131"/>
      <c r="E1214" s="131"/>
      <c r="F1214" s="131"/>
      <c r="G1214" s="131"/>
      <c r="H1214" s="131"/>
      <c r="I1214" s="131"/>
      <c r="J1214" s="131"/>
      <c r="K1214" s="131"/>
      <c r="L1214" s="131"/>
      <c r="M1214" s="131"/>
      <c r="N1214" s="131"/>
      <c r="O1214" s="131"/>
      <c r="P1214" s="131"/>
      <c r="Q1214" s="170"/>
      <c r="R1214" s="170"/>
      <c r="S1214" s="170"/>
      <c r="T1214" s="170"/>
      <c r="U1214" s="170"/>
      <c r="V1214" s="170"/>
      <c r="W1214" s="170"/>
      <c r="X1214" s="131"/>
      <c r="Y1214"/>
      <c r="AB1214"/>
      <c r="AC1214"/>
      <c r="AD1214"/>
      <c r="AE1214"/>
      <c r="AF1214"/>
      <c r="AG1214"/>
      <c r="AH1214"/>
      <c r="AI1214"/>
      <c r="AJ1214"/>
      <c r="AK1214"/>
    </row>
    <row r="1215" spans="1:37" x14ac:dyDescent="0.25">
      <c r="A1215" s="131"/>
      <c r="B1215" s="131"/>
      <c r="C1215" s="131"/>
      <c r="D1215" s="131"/>
      <c r="E1215" s="131"/>
      <c r="F1215" s="131"/>
      <c r="G1215" s="131"/>
      <c r="H1215" s="131"/>
      <c r="I1215" s="131"/>
      <c r="J1215" s="131"/>
      <c r="K1215" s="131"/>
      <c r="L1215" s="131"/>
      <c r="M1215" s="131"/>
      <c r="N1215" s="131"/>
      <c r="O1215" s="131"/>
      <c r="P1215" s="131"/>
      <c r="Q1215" s="170"/>
      <c r="R1215" s="170"/>
      <c r="S1215" s="170"/>
      <c r="T1215" s="170"/>
      <c r="U1215" s="170"/>
      <c r="V1215" s="170"/>
      <c r="W1215" s="170"/>
      <c r="X1215" s="131"/>
      <c r="Y1215"/>
      <c r="AB1215"/>
      <c r="AC1215"/>
      <c r="AD1215"/>
      <c r="AE1215"/>
      <c r="AF1215"/>
      <c r="AG1215"/>
      <c r="AH1215"/>
      <c r="AI1215"/>
      <c r="AJ1215"/>
      <c r="AK1215"/>
    </row>
    <row r="1216" spans="1:37" x14ac:dyDescent="0.25">
      <c r="A1216" s="131"/>
      <c r="B1216" s="131"/>
      <c r="C1216" s="131"/>
      <c r="D1216" s="131"/>
      <c r="E1216" s="131"/>
      <c r="F1216" s="131"/>
      <c r="G1216" s="131"/>
      <c r="H1216" s="131"/>
      <c r="I1216" s="131"/>
      <c r="J1216" s="131"/>
      <c r="K1216" s="131"/>
      <c r="L1216" s="131"/>
      <c r="M1216" s="131"/>
      <c r="N1216" s="131"/>
      <c r="O1216" s="131"/>
      <c r="P1216" s="131"/>
      <c r="Q1216" s="170"/>
      <c r="R1216" s="170"/>
      <c r="S1216" s="170"/>
      <c r="T1216" s="170"/>
      <c r="U1216" s="170"/>
      <c r="V1216" s="170"/>
      <c r="W1216" s="170"/>
      <c r="X1216" s="131"/>
      <c r="Y1216"/>
      <c r="AB1216"/>
      <c r="AC1216"/>
      <c r="AD1216"/>
      <c r="AE1216"/>
      <c r="AF1216"/>
      <c r="AG1216"/>
      <c r="AH1216"/>
      <c r="AI1216"/>
      <c r="AJ1216"/>
      <c r="AK1216"/>
    </row>
    <row r="1217" spans="1:37" x14ac:dyDescent="0.25">
      <c r="A1217" s="131"/>
      <c r="B1217" s="131"/>
      <c r="C1217" s="131"/>
      <c r="D1217" s="131"/>
      <c r="E1217" s="131"/>
      <c r="F1217" s="131"/>
      <c r="G1217" s="131"/>
      <c r="H1217" s="131"/>
      <c r="I1217" s="131"/>
      <c r="J1217" s="131"/>
      <c r="K1217" s="131"/>
      <c r="L1217" s="131"/>
      <c r="M1217" s="131"/>
      <c r="N1217" s="131"/>
      <c r="O1217" s="131"/>
      <c r="P1217" s="131"/>
      <c r="Q1217" s="170"/>
      <c r="R1217" s="170"/>
      <c r="S1217" s="170"/>
      <c r="T1217" s="170"/>
      <c r="U1217" s="170"/>
      <c r="V1217" s="170"/>
      <c r="W1217" s="170"/>
      <c r="X1217" s="131"/>
      <c r="Y1217"/>
      <c r="AB1217"/>
      <c r="AC1217"/>
      <c r="AD1217"/>
      <c r="AE1217"/>
      <c r="AF1217"/>
      <c r="AG1217"/>
      <c r="AH1217"/>
      <c r="AI1217"/>
      <c r="AJ1217"/>
      <c r="AK1217"/>
    </row>
    <row r="1218" spans="1:37" x14ac:dyDescent="0.25">
      <c r="A1218" s="131"/>
      <c r="B1218" s="131"/>
      <c r="C1218" s="131"/>
      <c r="D1218" s="131"/>
      <c r="E1218" s="131"/>
      <c r="F1218" s="131"/>
      <c r="G1218" s="131"/>
      <c r="H1218" s="131"/>
      <c r="I1218" s="131"/>
      <c r="J1218" s="131"/>
      <c r="K1218" s="131"/>
      <c r="L1218" s="131"/>
      <c r="M1218" s="131"/>
      <c r="N1218" s="131"/>
      <c r="O1218" s="131"/>
      <c r="P1218" s="131"/>
      <c r="Q1218" s="170"/>
      <c r="R1218" s="170"/>
      <c r="S1218" s="170"/>
      <c r="T1218" s="170"/>
      <c r="U1218" s="170"/>
      <c r="V1218" s="170"/>
      <c r="W1218" s="170"/>
      <c r="X1218" s="131"/>
      <c r="Y1218"/>
      <c r="AB1218"/>
      <c r="AC1218"/>
      <c r="AD1218"/>
      <c r="AE1218"/>
      <c r="AF1218"/>
      <c r="AG1218"/>
      <c r="AH1218"/>
      <c r="AI1218"/>
      <c r="AJ1218"/>
      <c r="AK1218"/>
    </row>
    <row r="1219" spans="1:37" x14ac:dyDescent="0.25">
      <c r="A1219" s="131"/>
      <c r="B1219" s="131"/>
      <c r="C1219" s="131"/>
      <c r="D1219" s="131"/>
      <c r="E1219" s="131"/>
      <c r="F1219" s="131"/>
      <c r="G1219" s="131"/>
      <c r="H1219" s="131"/>
      <c r="I1219" s="131"/>
      <c r="J1219" s="131"/>
      <c r="K1219" s="131"/>
      <c r="L1219" s="131"/>
      <c r="M1219" s="131"/>
      <c r="N1219" s="131"/>
      <c r="O1219" s="131"/>
      <c r="P1219" s="131"/>
      <c r="Q1219" s="170"/>
      <c r="R1219" s="170"/>
      <c r="S1219" s="170"/>
      <c r="T1219" s="170"/>
      <c r="U1219" s="170"/>
      <c r="V1219" s="170"/>
      <c r="W1219" s="170"/>
      <c r="X1219" s="131"/>
      <c r="Y1219"/>
      <c r="AB1219"/>
      <c r="AC1219"/>
      <c r="AD1219"/>
      <c r="AE1219"/>
      <c r="AF1219"/>
      <c r="AG1219"/>
      <c r="AH1219"/>
      <c r="AI1219"/>
      <c r="AJ1219"/>
      <c r="AK1219"/>
    </row>
    <row r="1220" spans="1:37" x14ac:dyDescent="0.25">
      <c r="A1220" s="131"/>
      <c r="B1220" s="131"/>
      <c r="C1220" s="131"/>
      <c r="D1220" s="131"/>
      <c r="E1220" s="131"/>
      <c r="F1220" s="131"/>
      <c r="G1220" s="131"/>
      <c r="H1220" s="131"/>
      <c r="I1220" s="131"/>
      <c r="J1220" s="131"/>
      <c r="K1220" s="131"/>
      <c r="L1220" s="131"/>
      <c r="M1220" s="131"/>
      <c r="N1220" s="131"/>
      <c r="O1220" s="131"/>
      <c r="P1220" s="131"/>
      <c r="Q1220" s="170"/>
      <c r="R1220" s="170"/>
      <c r="S1220" s="170"/>
      <c r="T1220" s="170"/>
      <c r="U1220" s="170"/>
      <c r="V1220" s="170"/>
      <c r="W1220" s="170"/>
      <c r="X1220" s="131"/>
      <c r="Y1220"/>
      <c r="AB1220"/>
      <c r="AC1220"/>
      <c r="AD1220"/>
      <c r="AE1220"/>
      <c r="AF1220"/>
      <c r="AG1220"/>
      <c r="AH1220"/>
      <c r="AI1220"/>
      <c r="AJ1220"/>
      <c r="AK1220"/>
    </row>
    <row r="1221" spans="1:37" x14ac:dyDescent="0.25">
      <c r="A1221" s="131"/>
      <c r="B1221" s="131"/>
      <c r="C1221" s="131"/>
      <c r="D1221" s="131"/>
      <c r="E1221" s="131"/>
      <c r="F1221" s="131"/>
      <c r="G1221" s="131"/>
      <c r="H1221" s="131"/>
      <c r="I1221" s="131"/>
      <c r="J1221" s="131"/>
      <c r="K1221" s="131"/>
      <c r="L1221" s="131"/>
      <c r="M1221" s="131"/>
      <c r="N1221" s="131"/>
      <c r="O1221" s="131"/>
      <c r="P1221" s="131"/>
      <c r="Q1221" s="170"/>
      <c r="R1221" s="170"/>
      <c r="S1221" s="170"/>
      <c r="T1221" s="170"/>
      <c r="U1221" s="170"/>
      <c r="V1221" s="170"/>
      <c r="W1221" s="170"/>
      <c r="X1221" s="131"/>
      <c r="Y1221"/>
      <c r="AB1221"/>
      <c r="AC1221"/>
      <c r="AD1221"/>
      <c r="AE1221"/>
      <c r="AF1221"/>
      <c r="AG1221"/>
      <c r="AH1221"/>
      <c r="AI1221"/>
      <c r="AJ1221"/>
      <c r="AK1221"/>
    </row>
    <row r="1222" spans="1:37" x14ac:dyDescent="0.25">
      <c r="A1222" s="131"/>
      <c r="B1222" s="131"/>
      <c r="C1222" s="131"/>
      <c r="D1222" s="131"/>
      <c r="E1222" s="131"/>
      <c r="F1222" s="131"/>
      <c r="G1222" s="131"/>
      <c r="H1222" s="131"/>
      <c r="I1222" s="131"/>
      <c r="J1222" s="131"/>
      <c r="K1222" s="131"/>
      <c r="L1222" s="131"/>
      <c r="M1222" s="131"/>
      <c r="N1222" s="131"/>
      <c r="O1222" s="131"/>
      <c r="P1222" s="131"/>
      <c r="Q1222" s="170"/>
      <c r="R1222" s="170"/>
      <c r="S1222" s="170"/>
      <c r="T1222" s="170"/>
      <c r="U1222" s="170"/>
      <c r="V1222" s="170"/>
      <c r="W1222" s="170"/>
      <c r="X1222" s="131"/>
      <c r="Y1222"/>
      <c r="AB1222"/>
      <c r="AC1222"/>
      <c r="AD1222"/>
      <c r="AE1222"/>
      <c r="AF1222"/>
      <c r="AG1222"/>
      <c r="AH1222"/>
      <c r="AI1222"/>
      <c r="AJ1222"/>
      <c r="AK1222"/>
    </row>
    <row r="1223" spans="1:37" x14ac:dyDescent="0.25">
      <c r="A1223" s="131"/>
      <c r="B1223" s="131"/>
      <c r="C1223" s="131"/>
      <c r="D1223" s="131"/>
      <c r="E1223" s="131"/>
      <c r="F1223" s="131"/>
      <c r="G1223" s="131"/>
      <c r="H1223" s="131"/>
      <c r="I1223" s="131"/>
      <c r="J1223" s="131"/>
      <c r="K1223" s="131"/>
      <c r="L1223" s="131"/>
      <c r="M1223" s="131"/>
      <c r="N1223" s="131"/>
      <c r="O1223" s="131"/>
      <c r="P1223" s="131"/>
      <c r="Q1223" s="170"/>
      <c r="R1223" s="170"/>
      <c r="S1223" s="170"/>
      <c r="T1223" s="170"/>
      <c r="U1223" s="170"/>
      <c r="V1223" s="170"/>
      <c r="W1223" s="170"/>
      <c r="X1223" s="131"/>
      <c r="Y1223"/>
      <c r="AB1223"/>
      <c r="AC1223"/>
      <c r="AD1223"/>
      <c r="AE1223"/>
      <c r="AF1223"/>
      <c r="AG1223"/>
      <c r="AH1223"/>
      <c r="AI1223"/>
      <c r="AJ1223"/>
      <c r="AK1223"/>
    </row>
    <row r="1224" spans="1:37" x14ac:dyDescent="0.25">
      <c r="A1224" s="131"/>
      <c r="B1224" s="131"/>
      <c r="C1224" s="131"/>
      <c r="D1224" s="131"/>
      <c r="E1224" s="131"/>
      <c r="F1224" s="131"/>
      <c r="G1224" s="131"/>
      <c r="H1224" s="131"/>
      <c r="I1224" s="131"/>
      <c r="J1224" s="131"/>
      <c r="K1224" s="131"/>
      <c r="L1224" s="131"/>
      <c r="M1224" s="131"/>
      <c r="N1224" s="131"/>
      <c r="O1224" s="131"/>
      <c r="P1224" s="131"/>
      <c r="Q1224" s="170"/>
      <c r="R1224" s="170"/>
      <c r="S1224" s="170"/>
      <c r="T1224" s="170"/>
      <c r="U1224" s="170"/>
      <c r="V1224" s="170"/>
      <c r="W1224" s="170"/>
      <c r="X1224" s="131"/>
      <c r="Y1224"/>
      <c r="AB1224"/>
      <c r="AC1224"/>
      <c r="AD1224"/>
      <c r="AE1224"/>
      <c r="AF1224"/>
      <c r="AG1224"/>
      <c r="AH1224"/>
      <c r="AI1224"/>
      <c r="AJ1224"/>
      <c r="AK1224"/>
    </row>
    <row r="1225" spans="1:37" x14ac:dyDescent="0.25">
      <c r="A1225" s="131"/>
      <c r="B1225" s="131"/>
      <c r="C1225" s="131"/>
      <c r="D1225" s="131"/>
      <c r="E1225" s="131"/>
      <c r="F1225" s="131"/>
      <c r="G1225" s="131"/>
      <c r="H1225" s="131"/>
      <c r="I1225" s="131"/>
      <c r="J1225" s="131"/>
      <c r="K1225" s="131"/>
      <c r="L1225" s="131"/>
      <c r="M1225" s="131"/>
      <c r="N1225" s="131"/>
      <c r="O1225" s="131"/>
      <c r="P1225" s="131"/>
      <c r="Q1225" s="170"/>
      <c r="R1225" s="170"/>
      <c r="S1225" s="170"/>
      <c r="T1225" s="170"/>
      <c r="U1225" s="170"/>
      <c r="V1225" s="170"/>
      <c r="W1225" s="170"/>
      <c r="X1225" s="131"/>
      <c r="Y1225"/>
      <c r="AB1225"/>
      <c r="AC1225"/>
      <c r="AD1225"/>
      <c r="AE1225"/>
      <c r="AF1225"/>
      <c r="AG1225"/>
      <c r="AH1225"/>
      <c r="AI1225"/>
      <c r="AJ1225"/>
      <c r="AK1225"/>
    </row>
    <row r="1226" spans="1:37" x14ac:dyDescent="0.25">
      <c r="A1226" s="131"/>
      <c r="B1226" s="131"/>
      <c r="C1226" s="131"/>
      <c r="D1226" s="131"/>
      <c r="E1226" s="131"/>
      <c r="F1226" s="131"/>
      <c r="G1226" s="131"/>
      <c r="H1226" s="131"/>
      <c r="I1226" s="131"/>
      <c r="J1226" s="131"/>
      <c r="K1226" s="131"/>
      <c r="L1226" s="131"/>
      <c r="M1226" s="131"/>
      <c r="N1226" s="131"/>
      <c r="O1226" s="131"/>
      <c r="P1226" s="131"/>
      <c r="Q1226" s="170"/>
      <c r="R1226" s="170"/>
      <c r="S1226" s="170"/>
      <c r="T1226" s="170"/>
      <c r="U1226" s="170"/>
      <c r="V1226" s="170"/>
      <c r="W1226" s="170"/>
      <c r="X1226" s="131"/>
      <c r="Y1226"/>
      <c r="AB1226"/>
      <c r="AC1226"/>
      <c r="AD1226"/>
      <c r="AE1226"/>
      <c r="AF1226"/>
      <c r="AG1226"/>
      <c r="AH1226"/>
      <c r="AI1226"/>
      <c r="AJ1226"/>
      <c r="AK1226"/>
    </row>
    <row r="1227" spans="1:37" x14ac:dyDescent="0.25">
      <c r="A1227" s="131"/>
      <c r="B1227" s="131"/>
      <c r="C1227" s="131"/>
      <c r="D1227" s="131"/>
      <c r="E1227" s="131"/>
      <c r="F1227" s="131"/>
      <c r="G1227" s="131"/>
      <c r="H1227" s="131"/>
      <c r="I1227" s="131"/>
      <c r="J1227" s="131"/>
      <c r="K1227" s="131"/>
      <c r="L1227" s="131"/>
      <c r="M1227" s="131"/>
      <c r="N1227" s="131"/>
      <c r="O1227" s="131"/>
      <c r="P1227" s="131"/>
      <c r="Q1227" s="170"/>
      <c r="R1227" s="170"/>
      <c r="S1227" s="170"/>
      <c r="T1227" s="170"/>
      <c r="U1227" s="170"/>
      <c r="V1227" s="170"/>
      <c r="W1227" s="170"/>
      <c r="X1227" s="131"/>
      <c r="Y1227"/>
      <c r="AB1227"/>
      <c r="AC1227"/>
      <c r="AD1227"/>
      <c r="AE1227"/>
      <c r="AF1227"/>
      <c r="AG1227"/>
      <c r="AH1227"/>
      <c r="AI1227"/>
      <c r="AJ1227"/>
      <c r="AK1227"/>
    </row>
    <row r="1228" spans="1:37" x14ac:dyDescent="0.25">
      <c r="A1228" s="131"/>
      <c r="B1228" s="131"/>
      <c r="C1228" s="131"/>
      <c r="D1228" s="131"/>
      <c r="E1228" s="131"/>
      <c r="F1228" s="131"/>
      <c r="G1228" s="131"/>
      <c r="H1228" s="131"/>
      <c r="I1228" s="131"/>
      <c r="J1228" s="131"/>
      <c r="K1228" s="131"/>
      <c r="L1228" s="131"/>
      <c r="M1228" s="131"/>
      <c r="N1228" s="131"/>
      <c r="O1228" s="131"/>
      <c r="P1228" s="131"/>
      <c r="Q1228" s="170"/>
      <c r="R1228" s="170"/>
      <c r="S1228" s="170"/>
      <c r="T1228" s="170"/>
      <c r="U1228" s="170"/>
      <c r="V1228" s="170"/>
      <c r="W1228" s="170"/>
      <c r="X1228" s="131"/>
      <c r="Y1228"/>
      <c r="AB1228"/>
      <c r="AC1228"/>
      <c r="AD1228"/>
      <c r="AE1228"/>
      <c r="AF1228"/>
      <c r="AG1228"/>
      <c r="AH1228"/>
      <c r="AI1228"/>
      <c r="AJ1228"/>
      <c r="AK1228"/>
    </row>
    <row r="1229" spans="1:37" x14ac:dyDescent="0.25">
      <c r="A1229" s="131"/>
      <c r="B1229" s="131"/>
      <c r="C1229" s="131"/>
      <c r="D1229" s="131"/>
      <c r="E1229" s="131"/>
      <c r="F1229" s="131"/>
      <c r="G1229" s="131"/>
      <c r="H1229" s="131"/>
      <c r="I1229" s="131"/>
      <c r="J1229" s="131"/>
      <c r="K1229" s="131"/>
      <c r="L1229" s="131"/>
      <c r="M1229" s="131"/>
      <c r="N1229" s="131"/>
      <c r="O1229" s="131"/>
      <c r="P1229" s="131"/>
      <c r="Q1229" s="170"/>
      <c r="R1229" s="170"/>
      <c r="S1229" s="170"/>
      <c r="T1229" s="170"/>
      <c r="U1229" s="170"/>
      <c r="V1229" s="170"/>
      <c r="W1229" s="170"/>
      <c r="X1229" s="131"/>
      <c r="Y1229"/>
      <c r="AB1229"/>
      <c r="AC1229"/>
      <c r="AD1229"/>
      <c r="AE1229"/>
      <c r="AF1229"/>
      <c r="AG1229"/>
      <c r="AH1229"/>
      <c r="AI1229"/>
      <c r="AJ1229"/>
      <c r="AK1229"/>
    </row>
    <row r="1230" spans="1:37" x14ac:dyDescent="0.25">
      <c r="A1230" s="131"/>
      <c r="B1230" s="131"/>
      <c r="C1230" s="131"/>
      <c r="D1230" s="131"/>
      <c r="E1230" s="131"/>
      <c r="F1230" s="131"/>
      <c r="G1230" s="131"/>
      <c r="H1230" s="131"/>
      <c r="I1230" s="131"/>
      <c r="J1230" s="131"/>
      <c r="K1230" s="131"/>
      <c r="L1230" s="131"/>
      <c r="M1230" s="131"/>
      <c r="N1230" s="131"/>
      <c r="O1230" s="131"/>
      <c r="P1230" s="131"/>
      <c r="Q1230" s="170"/>
      <c r="R1230" s="170"/>
      <c r="S1230" s="170"/>
      <c r="T1230" s="170"/>
      <c r="U1230" s="170"/>
      <c r="V1230" s="170"/>
      <c r="W1230" s="170"/>
      <c r="X1230" s="131"/>
      <c r="Y1230"/>
      <c r="AB1230"/>
      <c r="AC1230"/>
      <c r="AD1230"/>
      <c r="AE1230"/>
      <c r="AF1230"/>
      <c r="AG1230"/>
      <c r="AH1230"/>
      <c r="AI1230"/>
      <c r="AJ1230"/>
      <c r="AK1230"/>
    </row>
    <row r="1231" spans="1:37" x14ac:dyDescent="0.25">
      <c r="A1231" s="131"/>
      <c r="B1231" s="131"/>
      <c r="C1231" s="131"/>
      <c r="D1231" s="131"/>
      <c r="E1231" s="131"/>
      <c r="F1231" s="131"/>
      <c r="G1231" s="131"/>
      <c r="H1231" s="131"/>
      <c r="I1231" s="131"/>
      <c r="J1231" s="131"/>
      <c r="K1231" s="131"/>
      <c r="L1231" s="131"/>
      <c r="M1231" s="131"/>
      <c r="N1231" s="131"/>
      <c r="O1231" s="131"/>
      <c r="P1231" s="131"/>
      <c r="Q1231" s="170"/>
      <c r="R1231" s="170"/>
      <c r="S1231" s="170"/>
      <c r="T1231" s="170"/>
      <c r="U1231" s="170"/>
      <c r="V1231" s="170"/>
      <c r="W1231" s="170"/>
      <c r="X1231" s="131"/>
      <c r="Y1231"/>
      <c r="AB1231"/>
      <c r="AC1231"/>
      <c r="AD1231"/>
      <c r="AE1231"/>
      <c r="AF1231"/>
      <c r="AG1231"/>
      <c r="AH1231"/>
      <c r="AI1231"/>
      <c r="AJ1231"/>
      <c r="AK1231"/>
    </row>
    <row r="1232" spans="1:37" x14ac:dyDescent="0.25">
      <c r="A1232" s="131"/>
      <c r="B1232" s="131"/>
      <c r="C1232" s="131"/>
      <c r="D1232" s="131"/>
      <c r="E1232" s="131"/>
      <c r="F1232" s="131"/>
      <c r="G1232" s="131"/>
      <c r="H1232" s="131"/>
      <c r="I1232" s="131"/>
      <c r="J1232" s="131"/>
      <c r="K1232" s="131"/>
      <c r="L1232" s="131"/>
      <c r="M1232" s="131"/>
      <c r="N1232" s="131"/>
      <c r="O1232" s="131"/>
      <c r="P1232" s="131"/>
      <c r="Q1232" s="170"/>
      <c r="R1232" s="170"/>
      <c r="S1232" s="170"/>
      <c r="T1232" s="170"/>
      <c r="U1232" s="170"/>
      <c r="V1232" s="170"/>
      <c r="W1232" s="170"/>
      <c r="X1232" s="131"/>
      <c r="Y1232"/>
      <c r="AB1232"/>
      <c r="AC1232"/>
      <c r="AD1232"/>
      <c r="AE1232"/>
      <c r="AF1232"/>
      <c r="AG1232"/>
      <c r="AH1232"/>
      <c r="AI1232"/>
      <c r="AJ1232"/>
      <c r="AK1232"/>
    </row>
    <row r="1233" spans="1:37" x14ac:dyDescent="0.25">
      <c r="A1233" s="131"/>
      <c r="B1233" s="131"/>
      <c r="C1233" s="131"/>
      <c r="D1233" s="131"/>
      <c r="E1233" s="131"/>
      <c r="F1233" s="131"/>
      <c r="G1233" s="131"/>
      <c r="H1233" s="131"/>
      <c r="I1233" s="131"/>
      <c r="J1233" s="131"/>
      <c r="K1233" s="131"/>
      <c r="L1233" s="131"/>
      <c r="M1233" s="131"/>
      <c r="N1233" s="131"/>
      <c r="O1233" s="131"/>
      <c r="P1233" s="131"/>
      <c r="Q1233" s="170"/>
      <c r="R1233" s="170"/>
      <c r="S1233" s="170"/>
      <c r="T1233" s="170"/>
      <c r="U1233" s="170"/>
      <c r="V1233" s="170"/>
      <c r="W1233" s="170"/>
      <c r="X1233" s="131"/>
      <c r="Y1233"/>
      <c r="AB1233"/>
      <c r="AC1233"/>
      <c r="AD1233"/>
      <c r="AE1233"/>
      <c r="AF1233"/>
      <c r="AG1233"/>
      <c r="AH1233"/>
      <c r="AI1233"/>
      <c r="AJ1233"/>
      <c r="AK1233"/>
    </row>
    <row r="1234" spans="1:37" x14ac:dyDescent="0.25">
      <c r="A1234" s="131"/>
      <c r="B1234" s="131"/>
      <c r="C1234" s="131"/>
      <c r="D1234" s="131"/>
      <c r="E1234" s="131"/>
      <c r="F1234" s="131"/>
      <c r="G1234" s="131"/>
      <c r="H1234" s="131"/>
      <c r="I1234" s="131"/>
      <c r="J1234" s="131"/>
      <c r="K1234" s="131"/>
      <c r="L1234" s="131"/>
      <c r="M1234" s="131"/>
      <c r="N1234" s="131"/>
      <c r="O1234" s="131"/>
      <c r="P1234" s="131"/>
      <c r="Q1234" s="170"/>
      <c r="R1234" s="170"/>
      <c r="S1234" s="170"/>
      <c r="T1234" s="170"/>
      <c r="U1234" s="170"/>
      <c r="V1234" s="170"/>
      <c r="W1234" s="170"/>
      <c r="X1234" s="131"/>
      <c r="Y1234"/>
      <c r="AB1234"/>
      <c r="AC1234"/>
      <c r="AD1234"/>
      <c r="AE1234"/>
      <c r="AF1234"/>
      <c r="AG1234"/>
      <c r="AH1234"/>
      <c r="AI1234"/>
      <c r="AJ1234"/>
      <c r="AK1234"/>
    </row>
    <row r="1235" spans="1:37" x14ac:dyDescent="0.25">
      <c r="A1235" s="131"/>
      <c r="B1235" s="131"/>
      <c r="C1235" s="131"/>
      <c r="D1235" s="131"/>
      <c r="E1235" s="131"/>
      <c r="F1235" s="131"/>
      <c r="G1235" s="131"/>
      <c r="H1235" s="131"/>
      <c r="I1235" s="131"/>
      <c r="J1235" s="131"/>
      <c r="K1235" s="131"/>
      <c r="L1235" s="131"/>
      <c r="M1235" s="131"/>
      <c r="N1235" s="131"/>
      <c r="O1235" s="131"/>
      <c r="P1235" s="131"/>
      <c r="Q1235" s="170"/>
      <c r="R1235" s="170"/>
      <c r="S1235" s="170"/>
      <c r="T1235" s="170"/>
      <c r="U1235" s="170"/>
      <c r="V1235" s="170"/>
      <c r="W1235" s="170"/>
      <c r="X1235" s="131"/>
      <c r="Y1235"/>
      <c r="AB1235"/>
      <c r="AC1235"/>
      <c r="AD1235"/>
      <c r="AE1235"/>
      <c r="AF1235"/>
      <c r="AG1235"/>
      <c r="AH1235"/>
      <c r="AI1235"/>
      <c r="AJ1235"/>
      <c r="AK1235"/>
    </row>
    <row r="1236" spans="1:37" x14ac:dyDescent="0.25">
      <c r="A1236" s="131"/>
      <c r="B1236" s="131"/>
      <c r="C1236" s="131"/>
      <c r="D1236" s="131"/>
      <c r="E1236" s="131"/>
      <c r="F1236" s="131"/>
      <c r="G1236" s="131"/>
      <c r="H1236" s="131"/>
      <c r="I1236" s="131"/>
      <c r="J1236" s="131"/>
      <c r="K1236" s="131"/>
      <c r="L1236" s="131"/>
      <c r="M1236" s="131"/>
      <c r="N1236" s="131"/>
      <c r="O1236" s="131"/>
      <c r="P1236" s="131"/>
      <c r="Q1236" s="170"/>
      <c r="R1236" s="170"/>
      <c r="S1236" s="170"/>
      <c r="T1236" s="170"/>
      <c r="U1236" s="170"/>
      <c r="V1236" s="170"/>
      <c r="W1236" s="170"/>
      <c r="X1236" s="131"/>
      <c r="Y1236"/>
      <c r="AB1236"/>
      <c r="AC1236"/>
      <c r="AD1236"/>
      <c r="AE1236"/>
      <c r="AF1236"/>
      <c r="AG1236"/>
      <c r="AH1236"/>
      <c r="AI1236"/>
      <c r="AJ1236"/>
      <c r="AK1236"/>
    </row>
    <row r="1237" spans="1:37" x14ac:dyDescent="0.25">
      <c r="A1237" s="131"/>
      <c r="B1237" s="131"/>
      <c r="C1237" s="131"/>
      <c r="D1237" s="131"/>
      <c r="E1237" s="131"/>
      <c r="F1237" s="131"/>
      <c r="G1237" s="131"/>
      <c r="H1237" s="131"/>
      <c r="I1237" s="131"/>
      <c r="J1237" s="131"/>
      <c r="K1237" s="131"/>
      <c r="L1237" s="131"/>
      <c r="M1237" s="131"/>
      <c r="N1237" s="131"/>
      <c r="O1237" s="131"/>
      <c r="P1237" s="131"/>
      <c r="Q1237" s="170"/>
      <c r="R1237" s="170"/>
      <c r="S1237" s="170"/>
      <c r="T1237" s="170"/>
      <c r="U1237" s="170"/>
      <c r="V1237" s="170"/>
      <c r="W1237" s="170"/>
      <c r="X1237" s="131"/>
      <c r="Y1237"/>
      <c r="AB1237"/>
      <c r="AC1237"/>
      <c r="AD1237"/>
      <c r="AE1237"/>
      <c r="AF1237"/>
      <c r="AG1237"/>
      <c r="AH1237"/>
      <c r="AI1237"/>
      <c r="AJ1237"/>
      <c r="AK1237"/>
    </row>
    <row r="1238" spans="1:37" x14ac:dyDescent="0.25">
      <c r="A1238" s="131"/>
      <c r="B1238" s="131"/>
      <c r="C1238" s="131"/>
      <c r="D1238" s="131"/>
      <c r="E1238" s="131"/>
      <c r="F1238" s="131"/>
      <c r="G1238" s="131"/>
      <c r="H1238" s="131"/>
      <c r="I1238" s="131"/>
      <c r="J1238" s="131"/>
      <c r="K1238" s="131"/>
      <c r="L1238" s="131"/>
      <c r="M1238" s="131"/>
      <c r="N1238" s="131"/>
      <c r="O1238" s="131"/>
      <c r="P1238" s="131"/>
      <c r="Q1238" s="170"/>
      <c r="R1238" s="170"/>
      <c r="S1238" s="170"/>
      <c r="T1238" s="170"/>
      <c r="U1238" s="170"/>
      <c r="V1238" s="170"/>
      <c r="W1238" s="170"/>
      <c r="X1238" s="131"/>
      <c r="Y1238"/>
      <c r="AB1238"/>
      <c r="AC1238"/>
      <c r="AD1238"/>
      <c r="AE1238"/>
      <c r="AF1238"/>
      <c r="AG1238"/>
      <c r="AH1238"/>
      <c r="AI1238"/>
      <c r="AJ1238"/>
      <c r="AK1238"/>
    </row>
    <row r="1239" spans="1:37" x14ac:dyDescent="0.25">
      <c r="A1239" s="131"/>
      <c r="B1239" s="131"/>
      <c r="C1239" s="131"/>
      <c r="D1239" s="131"/>
      <c r="E1239" s="131"/>
      <c r="F1239" s="131"/>
      <c r="G1239" s="131"/>
      <c r="H1239" s="131"/>
      <c r="I1239" s="131"/>
      <c r="J1239" s="131"/>
      <c r="K1239" s="131"/>
      <c r="L1239" s="131"/>
      <c r="M1239" s="131"/>
      <c r="N1239" s="131"/>
      <c r="O1239" s="131"/>
      <c r="P1239" s="131"/>
      <c r="Q1239" s="170"/>
      <c r="R1239" s="170"/>
      <c r="S1239" s="170"/>
      <c r="T1239" s="170"/>
      <c r="U1239" s="170"/>
      <c r="V1239" s="170"/>
      <c r="W1239" s="170"/>
      <c r="X1239" s="131"/>
      <c r="Y1239"/>
      <c r="AB1239"/>
      <c r="AC1239"/>
      <c r="AD1239"/>
      <c r="AE1239"/>
      <c r="AF1239"/>
      <c r="AG1239"/>
      <c r="AH1239"/>
      <c r="AI1239"/>
      <c r="AJ1239"/>
      <c r="AK1239"/>
    </row>
    <row r="1240" spans="1:37" x14ac:dyDescent="0.25">
      <c r="A1240" s="131"/>
      <c r="B1240" s="131"/>
      <c r="C1240" s="131"/>
      <c r="D1240" s="131"/>
      <c r="E1240" s="131"/>
      <c r="F1240" s="131"/>
      <c r="G1240" s="131"/>
      <c r="H1240" s="131"/>
      <c r="I1240" s="131"/>
      <c r="J1240" s="131"/>
      <c r="K1240" s="131"/>
      <c r="L1240" s="131"/>
      <c r="M1240" s="131"/>
      <c r="N1240" s="131"/>
      <c r="O1240" s="131"/>
      <c r="P1240" s="131"/>
      <c r="Q1240" s="170"/>
      <c r="R1240" s="170"/>
      <c r="S1240" s="170"/>
      <c r="T1240" s="170"/>
      <c r="U1240" s="170"/>
      <c r="V1240" s="170"/>
      <c r="W1240" s="170"/>
      <c r="X1240" s="131"/>
      <c r="Y1240"/>
      <c r="AB1240"/>
      <c r="AC1240"/>
      <c r="AD1240"/>
      <c r="AE1240"/>
      <c r="AF1240"/>
      <c r="AG1240"/>
      <c r="AH1240"/>
      <c r="AI1240"/>
      <c r="AJ1240"/>
      <c r="AK1240"/>
    </row>
    <row r="1241" spans="1:37" x14ac:dyDescent="0.25">
      <c r="A1241" s="131"/>
      <c r="B1241" s="131"/>
      <c r="C1241" s="131"/>
      <c r="D1241" s="131"/>
      <c r="E1241" s="131"/>
      <c r="F1241" s="131"/>
      <c r="G1241" s="131"/>
      <c r="H1241" s="131"/>
      <c r="I1241" s="131"/>
      <c r="J1241" s="131"/>
      <c r="K1241" s="131"/>
      <c r="L1241" s="131"/>
      <c r="M1241" s="131"/>
      <c r="N1241" s="131"/>
      <c r="O1241" s="131"/>
      <c r="P1241" s="131"/>
      <c r="Q1241" s="170"/>
      <c r="R1241" s="170"/>
      <c r="S1241" s="170"/>
      <c r="T1241" s="170"/>
      <c r="U1241" s="170"/>
      <c r="V1241" s="170"/>
      <c r="W1241" s="170"/>
      <c r="X1241" s="131"/>
      <c r="Y1241"/>
      <c r="AB1241"/>
      <c r="AC1241"/>
      <c r="AD1241"/>
      <c r="AE1241"/>
      <c r="AF1241"/>
      <c r="AG1241"/>
      <c r="AH1241"/>
      <c r="AI1241"/>
      <c r="AJ1241"/>
      <c r="AK1241"/>
    </row>
    <row r="1242" spans="1:37" x14ac:dyDescent="0.25">
      <c r="A1242" s="131"/>
      <c r="B1242" s="131"/>
      <c r="C1242" s="131"/>
      <c r="D1242" s="131"/>
      <c r="E1242" s="131"/>
      <c r="F1242" s="131"/>
      <c r="G1242" s="131"/>
      <c r="H1242" s="131"/>
      <c r="I1242" s="131"/>
      <c r="J1242" s="131"/>
      <c r="K1242" s="131"/>
      <c r="L1242" s="131"/>
      <c r="M1242" s="131"/>
      <c r="N1242" s="131"/>
      <c r="O1242" s="131"/>
      <c r="P1242" s="131"/>
      <c r="Q1242" s="170"/>
      <c r="R1242" s="170"/>
      <c r="S1242" s="170"/>
      <c r="T1242" s="170"/>
      <c r="U1242" s="170"/>
      <c r="V1242" s="170"/>
      <c r="W1242" s="170"/>
      <c r="X1242" s="131"/>
      <c r="Y1242"/>
      <c r="AB1242"/>
      <c r="AC1242"/>
      <c r="AD1242"/>
      <c r="AE1242"/>
      <c r="AF1242"/>
      <c r="AG1242"/>
      <c r="AH1242"/>
      <c r="AI1242"/>
      <c r="AJ1242"/>
      <c r="AK1242"/>
    </row>
    <row r="1243" spans="1:37" x14ac:dyDescent="0.25">
      <c r="A1243" s="131"/>
      <c r="B1243" s="131"/>
      <c r="C1243" s="131"/>
      <c r="D1243" s="131"/>
      <c r="E1243" s="131"/>
      <c r="F1243" s="131"/>
      <c r="G1243" s="131"/>
      <c r="H1243" s="131"/>
      <c r="I1243" s="131"/>
      <c r="J1243" s="131"/>
      <c r="K1243" s="131"/>
      <c r="L1243" s="131"/>
      <c r="M1243" s="131"/>
      <c r="N1243" s="131"/>
      <c r="O1243" s="131"/>
      <c r="P1243" s="131"/>
      <c r="Q1243" s="170"/>
      <c r="R1243" s="170"/>
      <c r="S1243" s="170"/>
      <c r="T1243" s="170"/>
      <c r="U1243" s="170"/>
      <c r="V1243" s="170"/>
      <c r="W1243" s="170"/>
      <c r="X1243" s="131"/>
      <c r="Y1243"/>
      <c r="AB1243"/>
      <c r="AC1243"/>
      <c r="AD1243"/>
      <c r="AE1243"/>
      <c r="AF1243"/>
      <c r="AG1243"/>
      <c r="AH1243"/>
      <c r="AI1243"/>
      <c r="AJ1243"/>
      <c r="AK1243"/>
    </row>
    <row r="1244" spans="1:37" x14ac:dyDescent="0.25">
      <c r="A1244" s="131"/>
      <c r="B1244" s="131"/>
      <c r="C1244" s="131"/>
      <c r="D1244" s="131"/>
      <c r="E1244" s="131"/>
      <c r="F1244" s="131"/>
      <c r="G1244" s="131"/>
      <c r="H1244" s="131"/>
      <c r="I1244" s="131"/>
      <c r="J1244" s="131"/>
      <c r="K1244" s="131"/>
      <c r="L1244" s="131"/>
      <c r="M1244" s="131"/>
      <c r="N1244" s="131"/>
      <c r="O1244" s="131"/>
      <c r="P1244" s="131"/>
      <c r="Q1244" s="170"/>
      <c r="R1244" s="170"/>
      <c r="S1244" s="170"/>
      <c r="T1244" s="170"/>
      <c r="U1244" s="170"/>
      <c r="V1244" s="170"/>
      <c r="W1244" s="170"/>
      <c r="X1244" s="131"/>
      <c r="Y1244"/>
      <c r="AB1244"/>
      <c r="AC1244"/>
      <c r="AD1244"/>
      <c r="AE1244"/>
      <c r="AF1244"/>
      <c r="AG1244"/>
      <c r="AH1244"/>
      <c r="AI1244"/>
      <c r="AJ1244"/>
      <c r="AK1244"/>
    </row>
    <row r="1245" spans="1:37" x14ac:dyDescent="0.25">
      <c r="A1245" s="131"/>
      <c r="B1245" s="131"/>
      <c r="C1245" s="131"/>
      <c r="D1245" s="131"/>
      <c r="E1245" s="131"/>
      <c r="F1245" s="131"/>
      <c r="G1245" s="131"/>
      <c r="H1245" s="131"/>
      <c r="I1245" s="131"/>
      <c r="J1245" s="131"/>
      <c r="K1245" s="131"/>
      <c r="L1245" s="131"/>
      <c r="M1245" s="131"/>
      <c r="N1245" s="131"/>
      <c r="O1245" s="131"/>
      <c r="P1245" s="131"/>
      <c r="Q1245" s="170"/>
      <c r="R1245" s="170"/>
      <c r="S1245" s="170"/>
      <c r="T1245" s="170"/>
      <c r="U1245" s="170"/>
      <c r="V1245" s="170"/>
      <c r="W1245" s="170"/>
      <c r="X1245" s="131"/>
      <c r="Y1245"/>
      <c r="AB1245"/>
      <c r="AC1245"/>
      <c r="AD1245"/>
      <c r="AE1245"/>
      <c r="AF1245"/>
      <c r="AG1245"/>
      <c r="AH1245"/>
      <c r="AI1245"/>
      <c r="AJ1245"/>
      <c r="AK1245"/>
    </row>
    <row r="1246" spans="1:37" x14ac:dyDescent="0.25">
      <c r="A1246" s="131"/>
      <c r="B1246" s="131"/>
      <c r="C1246" s="131"/>
      <c r="D1246" s="131"/>
      <c r="E1246" s="131"/>
      <c r="F1246" s="131"/>
      <c r="G1246" s="131"/>
      <c r="H1246" s="131"/>
      <c r="I1246" s="131"/>
      <c r="J1246" s="131"/>
      <c r="K1246" s="131"/>
      <c r="L1246" s="131"/>
      <c r="M1246" s="131"/>
      <c r="N1246" s="131"/>
      <c r="O1246" s="131"/>
      <c r="P1246" s="131"/>
      <c r="Q1246" s="170"/>
      <c r="R1246" s="170"/>
      <c r="S1246" s="170"/>
      <c r="T1246" s="170"/>
      <c r="U1246" s="170"/>
      <c r="V1246" s="170"/>
      <c r="W1246" s="170"/>
      <c r="X1246" s="131"/>
      <c r="Y1246"/>
      <c r="AB1246"/>
      <c r="AC1246"/>
      <c r="AD1246"/>
      <c r="AE1246"/>
      <c r="AF1246"/>
      <c r="AG1246"/>
      <c r="AH1246"/>
      <c r="AI1246"/>
      <c r="AJ1246"/>
      <c r="AK1246"/>
    </row>
    <row r="1247" spans="1:37" x14ac:dyDescent="0.25">
      <c r="A1247" s="131"/>
      <c r="B1247" s="131"/>
      <c r="C1247" s="131"/>
      <c r="D1247" s="131"/>
      <c r="E1247" s="131"/>
      <c r="F1247" s="131"/>
      <c r="G1247" s="131"/>
      <c r="H1247" s="131"/>
      <c r="I1247" s="131"/>
      <c r="J1247" s="131"/>
      <c r="K1247" s="131"/>
      <c r="L1247" s="131"/>
      <c r="M1247" s="131"/>
      <c r="N1247" s="131"/>
      <c r="O1247" s="131"/>
      <c r="P1247" s="131"/>
      <c r="Q1247" s="170"/>
      <c r="R1247" s="170"/>
      <c r="S1247" s="170"/>
      <c r="T1247" s="170"/>
      <c r="U1247" s="170"/>
      <c r="V1247" s="170"/>
      <c r="W1247" s="170"/>
      <c r="X1247" s="131"/>
      <c r="Y1247"/>
      <c r="AB1247"/>
      <c r="AC1247"/>
      <c r="AD1247"/>
      <c r="AE1247"/>
      <c r="AF1247"/>
      <c r="AG1247"/>
      <c r="AH1247"/>
      <c r="AI1247"/>
      <c r="AJ1247"/>
      <c r="AK1247"/>
    </row>
    <row r="1248" spans="1:37" x14ac:dyDescent="0.25">
      <c r="A1248" s="131"/>
      <c r="B1248" s="131"/>
      <c r="C1248" s="131"/>
      <c r="D1248" s="131"/>
      <c r="E1248" s="131"/>
      <c r="F1248" s="131"/>
      <c r="G1248" s="131"/>
      <c r="H1248" s="131"/>
      <c r="I1248" s="131"/>
      <c r="J1248" s="131"/>
      <c r="K1248" s="131"/>
      <c r="L1248" s="131"/>
      <c r="M1248" s="131"/>
      <c r="N1248" s="131"/>
      <c r="O1248" s="131"/>
      <c r="P1248" s="131"/>
      <c r="Q1248" s="170"/>
      <c r="R1248" s="170"/>
      <c r="S1248" s="170"/>
      <c r="T1248" s="170"/>
      <c r="U1248" s="170"/>
      <c r="V1248" s="170"/>
      <c r="W1248" s="170"/>
      <c r="X1248" s="131"/>
      <c r="Y1248"/>
      <c r="AB1248"/>
      <c r="AC1248"/>
      <c r="AD1248"/>
      <c r="AE1248"/>
      <c r="AF1248"/>
      <c r="AG1248"/>
      <c r="AH1248"/>
      <c r="AI1248"/>
      <c r="AJ1248"/>
      <c r="AK1248"/>
    </row>
    <row r="1249" spans="1:37" x14ac:dyDescent="0.25">
      <c r="A1249" s="131"/>
      <c r="B1249" s="131"/>
      <c r="C1249" s="131"/>
      <c r="D1249" s="131"/>
      <c r="E1249" s="131"/>
      <c r="F1249" s="131"/>
      <c r="G1249" s="131"/>
      <c r="H1249" s="131"/>
      <c r="I1249" s="131"/>
      <c r="J1249" s="131"/>
      <c r="K1249" s="131"/>
      <c r="L1249" s="131"/>
      <c r="M1249" s="131"/>
      <c r="N1249" s="131"/>
      <c r="O1249" s="131"/>
      <c r="P1249" s="131"/>
      <c r="Q1249" s="170"/>
      <c r="R1249" s="170"/>
      <c r="S1249" s="170"/>
      <c r="T1249" s="170"/>
      <c r="U1249" s="170"/>
      <c r="V1249" s="170"/>
      <c r="W1249" s="170"/>
      <c r="X1249" s="131"/>
      <c r="Y1249"/>
      <c r="AB1249"/>
      <c r="AC1249"/>
      <c r="AD1249"/>
      <c r="AE1249"/>
      <c r="AF1249"/>
      <c r="AG1249"/>
      <c r="AH1249"/>
      <c r="AI1249"/>
      <c r="AJ1249"/>
      <c r="AK1249"/>
    </row>
    <row r="1250" spans="1:37" x14ac:dyDescent="0.25">
      <c r="A1250" s="131"/>
      <c r="B1250" s="131"/>
      <c r="C1250" s="131"/>
      <c r="D1250" s="131"/>
      <c r="E1250" s="131"/>
      <c r="F1250" s="131"/>
      <c r="G1250" s="131"/>
      <c r="H1250" s="131"/>
      <c r="I1250" s="131"/>
      <c r="J1250" s="131"/>
      <c r="K1250" s="131"/>
      <c r="L1250" s="131"/>
      <c r="M1250" s="131"/>
      <c r="N1250" s="131"/>
      <c r="O1250" s="131"/>
      <c r="P1250" s="131"/>
      <c r="Q1250" s="170"/>
      <c r="R1250" s="170"/>
      <c r="S1250" s="170"/>
      <c r="T1250" s="170"/>
      <c r="U1250" s="170"/>
      <c r="V1250" s="170"/>
      <c r="W1250" s="170"/>
      <c r="X1250" s="131"/>
      <c r="Y1250"/>
      <c r="AB1250"/>
      <c r="AC1250"/>
      <c r="AD1250"/>
      <c r="AE1250"/>
      <c r="AF1250"/>
      <c r="AG1250"/>
      <c r="AH1250"/>
      <c r="AI1250"/>
      <c r="AJ1250"/>
      <c r="AK1250"/>
    </row>
    <row r="1251" spans="1:37" x14ac:dyDescent="0.25">
      <c r="A1251" s="131"/>
      <c r="B1251" s="131"/>
      <c r="C1251" s="131"/>
      <c r="D1251" s="131"/>
      <c r="E1251" s="131"/>
      <c r="F1251" s="131"/>
      <c r="G1251" s="131"/>
      <c r="H1251" s="131"/>
      <c r="I1251" s="131"/>
      <c r="J1251" s="131"/>
      <c r="K1251" s="131"/>
      <c r="L1251" s="131"/>
      <c r="M1251" s="131"/>
      <c r="N1251" s="131"/>
      <c r="O1251" s="131"/>
      <c r="P1251" s="131"/>
      <c r="Q1251" s="170"/>
      <c r="R1251" s="170"/>
      <c r="S1251" s="170"/>
      <c r="T1251" s="170"/>
      <c r="U1251" s="170"/>
      <c r="V1251" s="170"/>
      <c r="W1251" s="170"/>
      <c r="X1251" s="131"/>
      <c r="Y1251"/>
      <c r="AB1251"/>
      <c r="AC1251"/>
      <c r="AD1251"/>
      <c r="AE1251"/>
      <c r="AF1251"/>
      <c r="AG1251"/>
      <c r="AH1251"/>
      <c r="AI1251"/>
      <c r="AJ1251"/>
      <c r="AK1251"/>
    </row>
    <row r="1252" spans="1:37" x14ac:dyDescent="0.25">
      <c r="A1252" s="131"/>
      <c r="B1252" s="131"/>
      <c r="C1252" s="131"/>
      <c r="D1252" s="131"/>
      <c r="E1252" s="131"/>
      <c r="F1252" s="131"/>
      <c r="G1252" s="131"/>
      <c r="H1252" s="131"/>
      <c r="I1252" s="131"/>
      <c r="J1252" s="131"/>
      <c r="K1252" s="131"/>
      <c r="L1252" s="131"/>
      <c r="M1252" s="131"/>
      <c r="N1252" s="131"/>
      <c r="O1252" s="131"/>
      <c r="P1252" s="131"/>
      <c r="Q1252" s="170"/>
      <c r="R1252" s="170"/>
      <c r="S1252" s="170"/>
      <c r="T1252" s="170"/>
      <c r="U1252" s="170"/>
      <c r="V1252" s="170"/>
      <c r="W1252" s="170"/>
      <c r="X1252" s="131"/>
      <c r="Y1252"/>
      <c r="AB1252"/>
      <c r="AC1252"/>
      <c r="AD1252"/>
      <c r="AE1252"/>
      <c r="AF1252"/>
      <c r="AG1252"/>
      <c r="AH1252"/>
      <c r="AI1252"/>
      <c r="AJ1252"/>
      <c r="AK1252"/>
    </row>
    <row r="1253" spans="1:37" x14ac:dyDescent="0.25">
      <c r="A1253" s="131"/>
      <c r="B1253" s="131"/>
      <c r="C1253" s="131"/>
      <c r="D1253" s="131"/>
      <c r="E1253" s="131"/>
      <c r="F1253" s="131"/>
      <c r="G1253" s="131"/>
      <c r="H1253" s="131"/>
      <c r="I1253" s="131"/>
      <c r="J1253" s="131"/>
      <c r="K1253" s="131"/>
      <c r="L1253" s="131"/>
      <c r="M1253" s="131"/>
      <c r="N1253" s="131"/>
      <c r="O1253" s="131"/>
      <c r="P1253" s="131"/>
      <c r="Q1253" s="170"/>
      <c r="R1253" s="170"/>
      <c r="S1253" s="170"/>
      <c r="T1253" s="170"/>
      <c r="U1253" s="170"/>
      <c r="V1253" s="170"/>
      <c r="W1253" s="170"/>
      <c r="X1253" s="131"/>
      <c r="Y1253"/>
      <c r="AB1253"/>
      <c r="AC1253"/>
      <c r="AD1253"/>
      <c r="AE1253"/>
      <c r="AF1253"/>
      <c r="AG1253"/>
      <c r="AH1253"/>
      <c r="AI1253"/>
      <c r="AJ1253"/>
      <c r="AK1253"/>
    </row>
    <row r="1254" spans="1:37" x14ac:dyDescent="0.25">
      <c r="A1254" s="131"/>
      <c r="B1254" s="131"/>
      <c r="C1254" s="131"/>
      <c r="D1254" s="131"/>
      <c r="E1254" s="131"/>
      <c r="F1254" s="131"/>
      <c r="G1254" s="131"/>
      <c r="H1254" s="131"/>
      <c r="I1254" s="131"/>
      <c r="J1254" s="131"/>
      <c r="K1254" s="131"/>
      <c r="L1254" s="131"/>
      <c r="M1254" s="131"/>
      <c r="N1254" s="131"/>
      <c r="O1254" s="131"/>
      <c r="P1254" s="131"/>
      <c r="Q1254" s="170"/>
      <c r="R1254" s="170"/>
      <c r="S1254" s="170"/>
      <c r="T1254" s="170"/>
      <c r="U1254" s="170"/>
      <c r="V1254" s="170"/>
      <c r="W1254" s="170"/>
      <c r="X1254" s="131"/>
      <c r="Y1254"/>
      <c r="AB1254"/>
      <c r="AC1254"/>
      <c r="AD1254"/>
      <c r="AE1254"/>
      <c r="AF1254"/>
      <c r="AG1254"/>
      <c r="AH1254"/>
      <c r="AI1254"/>
      <c r="AJ1254"/>
      <c r="AK1254"/>
    </row>
    <row r="1255" spans="1:37" x14ac:dyDescent="0.25">
      <c r="A1255" s="131"/>
      <c r="B1255" s="131"/>
      <c r="C1255" s="131"/>
      <c r="D1255" s="131"/>
      <c r="E1255" s="131"/>
      <c r="F1255" s="131"/>
      <c r="G1255" s="131"/>
      <c r="H1255" s="131"/>
      <c r="I1255" s="131"/>
      <c r="J1255" s="131"/>
      <c r="K1255" s="131"/>
      <c r="L1255" s="131"/>
      <c r="M1255" s="131"/>
      <c r="N1255" s="131"/>
      <c r="O1255" s="131"/>
      <c r="P1255" s="131"/>
      <c r="Q1255" s="170"/>
      <c r="R1255" s="170"/>
      <c r="S1255" s="170"/>
      <c r="T1255" s="170"/>
      <c r="U1255" s="170"/>
      <c r="V1255" s="170"/>
      <c r="W1255" s="170"/>
      <c r="X1255" s="131"/>
      <c r="Y1255"/>
      <c r="AB1255"/>
      <c r="AC1255"/>
      <c r="AD1255"/>
      <c r="AE1255"/>
      <c r="AF1255"/>
      <c r="AG1255"/>
      <c r="AH1255"/>
      <c r="AI1255"/>
      <c r="AJ1255"/>
      <c r="AK1255"/>
    </row>
    <row r="1256" spans="1:37" x14ac:dyDescent="0.25">
      <c r="A1256" s="131"/>
      <c r="B1256" s="131"/>
      <c r="C1256" s="131"/>
      <c r="D1256" s="131"/>
      <c r="E1256" s="131"/>
      <c r="F1256" s="131"/>
      <c r="G1256" s="131"/>
      <c r="H1256" s="131"/>
      <c r="I1256" s="131"/>
      <c r="J1256" s="131"/>
      <c r="K1256" s="131"/>
      <c r="L1256" s="131"/>
      <c r="M1256" s="131"/>
      <c r="N1256" s="131"/>
      <c r="O1256" s="131"/>
      <c r="P1256" s="131"/>
      <c r="Q1256" s="170"/>
      <c r="R1256" s="170"/>
      <c r="S1256" s="170"/>
      <c r="T1256" s="170"/>
      <c r="U1256" s="170"/>
      <c r="V1256" s="170"/>
      <c r="W1256" s="170"/>
      <c r="X1256" s="131"/>
      <c r="Y1256"/>
      <c r="AB1256"/>
      <c r="AC1256"/>
      <c r="AD1256"/>
      <c r="AE1256"/>
      <c r="AF1256"/>
      <c r="AG1256"/>
      <c r="AH1256"/>
      <c r="AI1256"/>
      <c r="AJ1256"/>
      <c r="AK1256"/>
    </row>
    <row r="1257" spans="1:37" x14ac:dyDescent="0.25">
      <c r="A1257" s="131"/>
      <c r="B1257" s="131"/>
      <c r="C1257" s="131"/>
      <c r="D1257" s="131"/>
      <c r="E1257" s="131"/>
      <c r="F1257" s="131"/>
      <c r="G1257" s="131"/>
      <c r="H1257" s="131"/>
      <c r="I1257" s="131"/>
      <c r="J1257" s="131"/>
      <c r="K1257" s="131"/>
      <c r="L1257" s="131"/>
      <c r="M1257" s="131"/>
      <c r="N1257" s="131"/>
      <c r="O1257" s="131"/>
      <c r="P1257" s="131"/>
      <c r="Q1257" s="170"/>
      <c r="R1257" s="170"/>
      <c r="S1257" s="170"/>
      <c r="T1257" s="170"/>
      <c r="U1257" s="170"/>
      <c r="V1257" s="170"/>
      <c r="W1257" s="170"/>
      <c r="X1257" s="131"/>
      <c r="Y1257"/>
      <c r="AB1257"/>
      <c r="AC1257"/>
      <c r="AD1257"/>
      <c r="AE1257"/>
      <c r="AF1257"/>
      <c r="AG1257"/>
      <c r="AH1257"/>
      <c r="AI1257"/>
      <c r="AJ1257"/>
      <c r="AK1257"/>
    </row>
    <row r="1258" spans="1:37" x14ac:dyDescent="0.25">
      <c r="A1258" s="131"/>
      <c r="B1258" s="131"/>
      <c r="C1258" s="131"/>
      <c r="D1258" s="131"/>
      <c r="E1258" s="131"/>
      <c r="F1258" s="131"/>
      <c r="G1258" s="131"/>
      <c r="H1258" s="131"/>
      <c r="I1258" s="131"/>
      <c r="J1258" s="131"/>
      <c r="K1258" s="131"/>
      <c r="L1258" s="131"/>
      <c r="M1258" s="131"/>
      <c r="N1258" s="131"/>
      <c r="O1258" s="131"/>
      <c r="P1258" s="131"/>
      <c r="Q1258" s="170"/>
      <c r="R1258" s="170"/>
      <c r="S1258" s="170"/>
      <c r="T1258" s="170"/>
      <c r="U1258" s="170"/>
      <c r="V1258" s="170"/>
      <c r="W1258" s="170"/>
      <c r="X1258" s="131"/>
      <c r="Y1258"/>
      <c r="AB1258"/>
      <c r="AC1258"/>
      <c r="AD1258"/>
      <c r="AE1258"/>
      <c r="AF1258"/>
      <c r="AG1258"/>
      <c r="AH1258"/>
      <c r="AI1258"/>
      <c r="AJ1258"/>
      <c r="AK1258"/>
    </row>
    <row r="1259" spans="1:37" x14ac:dyDescent="0.25">
      <c r="A1259" s="131"/>
      <c r="B1259" s="131"/>
      <c r="C1259" s="131"/>
      <c r="D1259" s="131"/>
      <c r="E1259" s="131"/>
      <c r="F1259" s="131"/>
      <c r="G1259" s="131"/>
      <c r="H1259" s="131"/>
      <c r="I1259" s="131"/>
      <c r="J1259" s="131"/>
      <c r="K1259" s="131"/>
      <c r="L1259" s="131"/>
      <c r="M1259" s="131"/>
      <c r="N1259" s="131"/>
      <c r="O1259" s="131"/>
      <c r="P1259" s="131"/>
      <c r="Q1259" s="170"/>
      <c r="R1259" s="170"/>
      <c r="S1259" s="170"/>
      <c r="T1259" s="170"/>
      <c r="U1259" s="170"/>
      <c r="V1259" s="170"/>
      <c r="W1259" s="170"/>
      <c r="X1259" s="131"/>
      <c r="Y1259"/>
      <c r="AB1259"/>
      <c r="AC1259"/>
      <c r="AD1259"/>
      <c r="AE1259"/>
      <c r="AF1259"/>
      <c r="AG1259"/>
      <c r="AH1259"/>
      <c r="AI1259"/>
      <c r="AJ1259"/>
      <c r="AK1259"/>
    </row>
    <row r="1260" spans="1:37" x14ac:dyDescent="0.25">
      <c r="A1260" s="131"/>
      <c r="B1260" s="131"/>
      <c r="C1260" s="131"/>
      <c r="D1260" s="131"/>
      <c r="E1260" s="131"/>
      <c r="F1260" s="131"/>
      <c r="G1260" s="131"/>
      <c r="H1260" s="131"/>
      <c r="I1260" s="131"/>
      <c r="J1260" s="131"/>
      <c r="K1260" s="131"/>
      <c r="L1260" s="131"/>
      <c r="M1260" s="131"/>
      <c r="N1260" s="131"/>
      <c r="O1260" s="131"/>
      <c r="P1260" s="131"/>
      <c r="Q1260" s="170"/>
      <c r="R1260" s="170"/>
      <c r="S1260" s="170"/>
      <c r="T1260" s="170"/>
      <c r="U1260" s="170"/>
      <c r="V1260" s="170"/>
      <c r="W1260" s="170"/>
      <c r="X1260" s="131"/>
      <c r="Y1260"/>
      <c r="AB1260"/>
      <c r="AC1260"/>
      <c r="AD1260"/>
      <c r="AE1260"/>
      <c r="AF1260"/>
      <c r="AG1260"/>
      <c r="AH1260"/>
      <c r="AI1260"/>
      <c r="AJ1260"/>
      <c r="AK1260"/>
    </row>
    <row r="1261" spans="1:37" x14ac:dyDescent="0.25">
      <c r="A1261" s="131"/>
      <c r="B1261" s="131"/>
      <c r="C1261" s="131"/>
      <c r="D1261" s="131"/>
      <c r="E1261" s="131"/>
      <c r="F1261" s="131"/>
      <c r="G1261" s="131"/>
      <c r="H1261" s="131"/>
      <c r="I1261" s="131"/>
      <c r="J1261" s="131"/>
      <c r="K1261" s="131"/>
      <c r="L1261" s="131"/>
      <c r="M1261" s="131"/>
      <c r="N1261" s="131"/>
      <c r="O1261" s="131"/>
      <c r="P1261" s="131"/>
      <c r="Q1261" s="170"/>
      <c r="R1261" s="170"/>
      <c r="S1261" s="170"/>
      <c r="T1261" s="170"/>
      <c r="U1261" s="170"/>
      <c r="V1261" s="170"/>
      <c r="W1261" s="170"/>
      <c r="X1261" s="131"/>
      <c r="Y1261"/>
      <c r="AB1261"/>
      <c r="AC1261"/>
      <c r="AD1261"/>
      <c r="AE1261"/>
      <c r="AF1261"/>
      <c r="AG1261"/>
      <c r="AH1261"/>
      <c r="AI1261"/>
      <c r="AJ1261"/>
      <c r="AK1261"/>
    </row>
    <row r="1262" spans="1:37" x14ac:dyDescent="0.25">
      <c r="A1262" s="131"/>
      <c r="B1262" s="131"/>
      <c r="C1262" s="131"/>
      <c r="D1262" s="131"/>
      <c r="E1262" s="131"/>
      <c r="F1262" s="131"/>
      <c r="G1262" s="131"/>
      <c r="H1262" s="131"/>
      <c r="I1262" s="131"/>
      <c r="J1262" s="131"/>
      <c r="K1262" s="131"/>
      <c r="L1262" s="131"/>
      <c r="M1262" s="131"/>
      <c r="N1262" s="131"/>
      <c r="O1262" s="131"/>
      <c r="P1262" s="131"/>
      <c r="Q1262" s="170"/>
      <c r="R1262" s="170"/>
      <c r="S1262" s="170"/>
      <c r="T1262" s="170"/>
      <c r="U1262" s="170"/>
      <c r="V1262" s="170"/>
      <c r="W1262" s="170"/>
      <c r="X1262" s="131"/>
      <c r="Y1262"/>
      <c r="AB1262"/>
      <c r="AC1262"/>
      <c r="AD1262"/>
      <c r="AE1262"/>
      <c r="AF1262"/>
      <c r="AG1262"/>
      <c r="AH1262"/>
      <c r="AI1262"/>
      <c r="AJ1262"/>
      <c r="AK1262"/>
    </row>
    <row r="1263" spans="1:37" x14ac:dyDescent="0.25">
      <c r="A1263" s="131"/>
      <c r="B1263" s="131"/>
      <c r="C1263" s="131"/>
      <c r="D1263" s="131"/>
      <c r="E1263" s="131"/>
      <c r="F1263" s="131"/>
      <c r="G1263" s="131"/>
      <c r="H1263" s="131"/>
      <c r="I1263" s="131"/>
      <c r="J1263" s="131"/>
      <c r="K1263" s="131"/>
      <c r="L1263" s="131"/>
      <c r="M1263" s="131"/>
      <c r="N1263" s="131"/>
      <c r="O1263" s="131"/>
      <c r="P1263" s="131"/>
      <c r="Q1263" s="170"/>
      <c r="R1263" s="170"/>
      <c r="S1263" s="170"/>
      <c r="T1263" s="170"/>
      <c r="U1263" s="170"/>
      <c r="V1263" s="170"/>
      <c r="W1263" s="170"/>
      <c r="X1263" s="131"/>
      <c r="Y1263"/>
      <c r="AB1263"/>
      <c r="AC1263"/>
      <c r="AD1263"/>
      <c r="AE1263"/>
      <c r="AF1263"/>
      <c r="AG1263"/>
      <c r="AH1263"/>
      <c r="AI1263"/>
      <c r="AJ1263"/>
      <c r="AK1263"/>
    </row>
    <row r="1264" spans="1:37" x14ac:dyDescent="0.25">
      <c r="A1264" s="131"/>
      <c r="B1264" s="131"/>
      <c r="C1264" s="131"/>
      <c r="D1264" s="131"/>
      <c r="E1264" s="131"/>
      <c r="F1264" s="131"/>
      <c r="G1264" s="131"/>
      <c r="H1264" s="131"/>
      <c r="I1264" s="131"/>
      <c r="J1264" s="131"/>
      <c r="K1264" s="131"/>
      <c r="L1264" s="131"/>
      <c r="M1264" s="131"/>
      <c r="N1264" s="131"/>
      <c r="O1264" s="131"/>
      <c r="P1264" s="131"/>
      <c r="Q1264" s="170"/>
      <c r="R1264" s="170"/>
      <c r="S1264" s="170"/>
      <c r="T1264" s="170"/>
      <c r="U1264" s="170"/>
      <c r="V1264" s="170"/>
      <c r="W1264" s="170"/>
      <c r="X1264" s="131"/>
      <c r="Y1264"/>
      <c r="AB1264"/>
      <c r="AC1264"/>
      <c r="AD1264"/>
      <c r="AE1264"/>
      <c r="AF1264"/>
      <c r="AG1264"/>
      <c r="AH1264"/>
      <c r="AI1264"/>
      <c r="AJ1264"/>
      <c r="AK1264"/>
    </row>
    <row r="1265" spans="1:37" x14ac:dyDescent="0.25">
      <c r="A1265" s="131"/>
      <c r="B1265" s="131"/>
      <c r="C1265" s="131"/>
      <c r="D1265" s="131"/>
      <c r="E1265" s="131"/>
      <c r="F1265" s="131"/>
      <c r="G1265" s="131"/>
      <c r="H1265" s="131"/>
      <c r="I1265" s="131"/>
      <c r="J1265" s="131"/>
      <c r="K1265" s="131"/>
      <c r="L1265" s="131"/>
      <c r="M1265" s="131"/>
      <c r="N1265" s="131"/>
      <c r="O1265" s="131"/>
      <c r="P1265" s="131"/>
      <c r="Q1265" s="170"/>
      <c r="R1265" s="170"/>
      <c r="S1265" s="170"/>
      <c r="T1265" s="170"/>
      <c r="U1265" s="170"/>
      <c r="V1265" s="170"/>
      <c r="W1265" s="170"/>
      <c r="X1265" s="131"/>
      <c r="Y1265"/>
      <c r="AB1265"/>
      <c r="AC1265"/>
      <c r="AD1265"/>
      <c r="AE1265"/>
      <c r="AF1265"/>
      <c r="AG1265"/>
      <c r="AH1265"/>
      <c r="AI1265"/>
      <c r="AJ1265"/>
      <c r="AK1265"/>
    </row>
    <row r="1266" spans="1:37" x14ac:dyDescent="0.25">
      <c r="A1266" s="131"/>
      <c r="B1266" s="131"/>
      <c r="C1266" s="131"/>
      <c r="D1266" s="131"/>
      <c r="E1266" s="131"/>
      <c r="F1266" s="131"/>
      <c r="G1266" s="131"/>
      <c r="H1266" s="131"/>
      <c r="I1266" s="131"/>
      <c r="J1266" s="131"/>
      <c r="K1266" s="131"/>
      <c r="L1266" s="131"/>
      <c r="M1266" s="131"/>
      <c r="N1266" s="131"/>
      <c r="O1266" s="131"/>
      <c r="P1266" s="131"/>
      <c r="Q1266" s="170"/>
      <c r="R1266" s="170"/>
      <c r="S1266" s="170"/>
      <c r="T1266" s="170"/>
      <c r="U1266" s="170"/>
      <c r="V1266" s="170"/>
      <c r="W1266" s="170"/>
      <c r="X1266" s="131"/>
      <c r="Y1266"/>
      <c r="AB1266"/>
      <c r="AC1266"/>
      <c r="AD1266"/>
      <c r="AE1266"/>
      <c r="AF1266"/>
      <c r="AG1266"/>
      <c r="AH1266"/>
      <c r="AI1266"/>
      <c r="AJ1266"/>
      <c r="AK1266"/>
    </row>
    <row r="1267" spans="1:37" x14ac:dyDescent="0.25">
      <c r="A1267" s="131"/>
      <c r="B1267" s="131"/>
      <c r="C1267" s="131"/>
      <c r="D1267" s="131"/>
      <c r="E1267" s="131"/>
      <c r="F1267" s="131"/>
      <c r="G1267" s="131"/>
      <c r="H1267" s="131"/>
      <c r="I1267" s="131"/>
      <c r="J1267" s="131"/>
      <c r="K1267" s="131"/>
      <c r="L1267" s="131"/>
      <c r="M1267" s="131"/>
      <c r="N1267" s="131"/>
      <c r="O1267" s="131"/>
      <c r="P1267" s="131"/>
      <c r="Q1267" s="170"/>
      <c r="R1267" s="170"/>
      <c r="S1267" s="170"/>
      <c r="T1267" s="170"/>
      <c r="U1267" s="170"/>
      <c r="V1267" s="170"/>
      <c r="W1267" s="170"/>
      <c r="X1267" s="131"/>
      <c r="Y1267"/>
      <c r="AB1267"/>
      <c r="AC1267"/>
      <c r="AD1267"/>
      <c r="AE1267"/>
      <c r="AF1267"/>
      <c r="AG1267"/>
      <c r="AH1267"/>
      <c r="AI1267"/>
      <c r="AJ1267"/>
      <c r="AK1267"/>
    </row>
    <row r="1268" spans="1:37" x14ac:dyDescent="0.25">
      <c r="A1268" s="131"/>
      <c r="B1268" s="131"/>
      <c r="C1268" s="131"/>
      <c r="D1268" s="131"/>
      <c r="E1268" s="131"/>
      <c r="F1268" s="131"/>
      <c r="G1268" s="131"/>
      <c r="H1268" s="131"/>
      <c r="I1268" s="131"/>
      <c r="J1268" s="131"/>
      <c r="K1268" s="131"/>
      <c r="L1268" s="131"/>
      <c r="M1268" s="131"/>
      <c r="N1268" s="131"/>
      <c r="O1268" s="131"/>
      <c r="P1268" s="131"/>
      <c r="Q1268" s="170"/>
      <c r="R1268" s="170"/>
      <c r="S1268" s="170"/>
      <c r="T1268" s="170"/>
      <c r="U1268" s="170"/>
      <c r="V1268" s="170"/>
      <c r="W1268" s="170"/>
      <c r="X1268" s="131"/>
      <c r="Y1268"/>
      <c r="AB1268"/>
      <c r="AC1268"/>
      <c r="AD1268"/>
      <c r="AE1268"/>
      <c r="AF1268"/>
      <c r="AG1268"/>
      <c r="AH1268"/>
      <c r="AI1268"/>
      <c r="AJ1268"/>
      <c r="AK1268"/>
    </row>
    <row r="1269" spans="1:37" x14ac:dyDescent="0.25">
      <c r="A1269" s="131"/>
      <c r="B1269" s="131"/>
      <c r="C1269" s="131"/>
      <c r="D1269" s="131"/>
      <c r="E1269" s="131"/>
      <c r="F1269" s="131"/>
      <c r="G1269" s="131"/>
      <c r="H1269" s="131"/>
      <c r="I1269" s="131"/>
      <c r="J1269" s="131"/>
      <c r="K1269" s="131"/>
      <c r="L1269" s="131"/>
      <c r="M1269" s="131"/>
      <c r="N1269" s="131"/>
      <c r="O1269" s="131"/>
      <c r="P1269" s="131"/>
      <c r="Q1269" s="170"/>
      <c r="R1269" s="170"/>
      <c r="S1269" s="170"/>
      <c r="T1269" s="170"/>
      <c r="U1269" s="170"/>
      <c r="V1269" s="170"/>
      <c r="W1269" s="170"/>
      <c r="X1269" s="131"/>
      <c r="Y1269"/>
      <c r="AB1269"/>
      <c r="AC1269"/>
      <c r="AD1269"/>
      <c r="AE1269"/>
      <c r="AF1269"/>
      <c r="AG1269"/>
      <c r="AH1269"/>
      <c r="AI1269"/>
      <c r="AJ1269"/>
      <c r="AK1269"/>
    </row>
    <row r="1270" spans="1:37" x14ac:dyDescent="0.25">
      <c r="A1270" s="131"/>
      <c r="B1270" s="131"/>
      <c r="C1270" s="131"/>
      <c r="D1270" s="131"/>
      <c r="E1270" s="131"/>
      <c r="F1270" s="131"/>
      <c r="G1270" s="131"/>
      <c r="H1270" s="131"/>
      <c r="I1270" s="131"/>
      <c r="J1270" s="131"/>
      <c r="K1270" s="131"/>
      <c r="L1270" s="131"/>
      <c r="M1270" s="131"/>
      <c r="N1270" s="131"/>
      <c r="O1270" s="131"/>
      <c r="P1270" s="131"/>
      <c r="Q1270" s="170"/>
      <c r="R1270" s="170"/>
      <c r="S1270" s="170"/>
      <c r="T1270" s="170"/>
      <c r="U1270" s="170"/>
      <c r="V1270" s="170"/>
      <c r="W1270" s="170"/>
      <c r="X1270" s="131"/>
      <c r="Y1270"/>
      <c r="AB1270"/>
      <c r="AC1270"/>
      <c r="AD1270"/>
      <c r="AE1270"/>
      <c r="AF1270"/>
      <c r="AG1270"/>
      <c r="AH1270"/>
      <c r="AI1270"/>
      <c r="AJ1270"/>
      <c r="AK1270"/>
    </row>
    <row r="1271" spans="1:37" x14ac:dyDescent="0.25">
      <c r="A1271" s="131"/>
      <c r="B1271" s="131"/>
      <c r="C1271" s="131"/>
      <c r="D1271" s="131"/>
      <c r="E1271" s="131"/>
      <c r="F1271" s="131"/>
      <c r="G1271" s="131"/>
      <c r="H1271" s="131"/>
      <c r="I1271" s="131"/>
      <c r="J1271" s="131"/>
      <c r="K1271" s="131"/>
      <c r="L1271" s="131"/>
      <c r="M1271" s="131"/>
      <c r="N1271" s="131"/>
      <c r="O1271" s="131"/>
      <c r="P1271" s="131"/>
      <c r="Q1271" s="170"/>
      <c r="R1271" s="170"/>
      <c r="S1271" s="170"/>
      <c r="T1271" s="170"/>
      <c r="U1271" s="170"/>
      <c r="V1271" s="170"/>
      <c r="W1271" s="170"/>
      <c r="X1271" s="131"/>
      <c r="Y1271"/>
      <c r="AB1271"/>
      <c r="AC1271"/>
      <c r="AD1271"/>
      <c r="AE1271"/>
      <c r="AF1271"/>
      <c r="AG1271"/>
      <c r="AH1271"/>
      <c r="AI1271"/>
      <c r="AJ1271"/>
      <c r="AK1271"/>
    </row>
    <row r="1272" spans="1:37" x14ac:dyDescent="0.25">
      <c r="A1272" s="131"/>
      <c r="B1272" s="131"/>
      <c r="C1272" s="131"/>
      <c r="D1272" s="131"/>
      <c r="E1272" s="131"/>
      <c r="F1272" s="131"/>
      <c r="G1272" s="131"/>
      <c r="H1272" s="131"/>
      <c r="I1272" s="131"/>
      <c r="J1272" s="131"/>
      <c r="K1272" s="131"/>
      <c r="L1272" s="131"/>
      <c r="M1272" s="131"/>
      <c r="N1272" s="131"/>
      <c r="O1272" s="131"/>
      <c r="P1272" s="131"/>
      <c r="Q1272" s="170"/>
      <c r="R1272" s="170"/>
      <c r="S1272" s="170"/>
      <c r="T1272" s="170"/>
      <c r="U1272" s="170"/>
      <c r="V1272" s="170"/>
      <c r="W1272" s="170"/>
      <c r="X1272" s="131"/>
      <c r="Y1272"/>
      <c r="AB1272"/>
      <c r="AC1272"/>
      <c r="AD1272"/>
      <c r="AE1272"/>
      <c r="AF1272"/>
      <c r="AG1272"/>
      <c r="AH1272"/>
      <c r="AI1272"/>
      <c r="AJ1272"/>
      <c r="AK1272"/>
    </row>
    <row r="1273" spans="1:37" x14ac:dyDescent="0.25">
      <c r="A1273" s="131"/>
      <c r="B1273" s="131"/>
      <c r="C1273" s="131"/>
      <c r="D1273" s="131"/>
      <c r="E1273" s="131"/>
      <c r="F1273" s="131"/>
      <c r="G1273" s="131"/>
      <c r="H1273" s="131"/>
      <c r="I1273" s="131"/>
      <c r="J1273" s="131"/>
      <c r="K1273" s="131"/>
      <c r="L1273" s="131"/>
      <c r="M1273" s="131"/>
      <c r="N1273" s="131"/>
      <c r="O1273" s="131"/>
      <c r="P1273" s="131"/>
      <c r="Q1273" s="170"/>
      <c r="R1273" s="170"/>
      <c r="S1273" s="170"/>
      <c r="T1273" s="170"/>
      <c r="U1273" s="170"/>
      <c r="V1273" s="170"/>
      <c r="W1273" s="170"/>
      <c r="X1273" s="131"/>
      <c r="Y1273"/>
      <c r="AB1273"/>
      <c r="AC1273"/>
      <c r="AD1273"/>
      <c r="AE1273"/>
      <c r="AF1273"/>
      <c r="AG1273"/>
      <c r="AH1273"/>
      <c r="AI1273"/>
      <c r="AJ1273"/>
      <c r="AK1273"/>
    </row>
    <row r="1274" spans="1:37" x14ac:dyDescent="0.25">
      <c r="A1274" s="131"/>
      <c r="B1274" s="131"/>
      <c r="C1274" s="131"/>
      <c r="D1274" s="131"/>
      <c r="E1274" s="131"/>
      <c r="F1274" s="131"/>
      <c r="G1274" s="131"/>
      <c r="H1274" s="131"/>
      <c r="I1274" s="131"/>
      <c r="J1274" s="131"/>
      <c r="K1274" s="131"/>
      <c r="L1274" s="131"/>
      <c r="M1274" s="131"/>
      <c r="N1274" s="131"/>
      <c r="O1274" s="131"/>
      <c r="P1274" s="131"/>
      <c r="Q1274" s="170"/>
      <c r="R1274" s="170"/>
      <c r="S1274" s="170"/>
      <c r="T1274" s="170"/>
      <c r="U1274" s="170"/>
      <c r="V1274" s="170"/>
      <c r="W1274" s="170"/>
      <c r="X1274" s="131"/>
      <c r="Y1274"/>
      <c r="AB1274"/>
      <c r="AC1274"/>
      <c r="AD1274"/>
      <c r="AE1274"/>
      <c r="AF1274"/>
      <c r="AG1274"/>
      <c r="AH1274"/>
      <c r="AI1274"/>
      <c r="AJ1274"/>
      <c r="AK1274"/>
    </row>
    <row r="1275" spans="1:37" x14ac:dyDescent="0.25">
      <c r="A1275" s="131"/>
      <c r="B1275" s="131"/>
      <c r="C1275" s="131"/>
      <c r="D1275" s="131"/>
      <c r="E1275" s="131"/>
      <c r="F1275" s="131"/>
      <c r="G1275" s="131"/>
      <c r="H1275" s="131"/>
      <c r="I1275" s="131"/>
      <c r="J1275" s="131"/>
      <c r="K1275" s="131"/>
      <c r="L1275" s="131"/>
      <c r="M1275" s="131"/>
      <c r="N1275" s="131"/>
      <c r="O1275" s="131"/>
      <c r="P1275" s="131"/>
      <c r="Q1275" s="170"/>
      <c r="R1275" s="170"/>
      <c r="S1275" s="170"/>
      <c r="T1275" s="170"/>
      <c r="U1275" s="170"/>
      <c r="V1275" s="170"/>
      <c r="W1275" s="170"/>
      <c r="X1275" s="131"/>
      <c r="Y1275"/>
      <c r="AB1275"/>
      <c r="AC1275"/>
      <c r="AD1275"/>
      <c r="AE1275"/>
      <c r="AF1275"/>
      <c r="AG1275"/>
      <c r="AH1275"/>
      <c r="AI1275"/>
      <c r="AJ1275"/>
      <c r="AK1275"/>
    </row>
    <row r="1276" spans="1:37" x14ac:dyDescent="0.25">
      <c r="A1276" s="131"/>
      <c r="B1276" s="131"/>
      <c r="C1276" s="131"/>
      <c r="D1276" s="131"/>
      <c r="E1276" s="131"/>
      <c r="F1276" s="131"/>
      <c r="G1276" s="131"/>
      <c r="H1276" s="131"/>
      <c r="I1276" s="131"/>
      <c r="J1276" s="131"/>
      <c r="K1276" s="131"/>
      <c r="L1276" s="131"/>
      <c r="M1276" s="131"/>
      <c r="N1276" s="131"/>
      <c r="O1276" s="131"/>
      <c r="P1276" s="131"/>
      <c r="Q1276" s="170"/>
      <c r="R1276" s="170"/>
      <c r="S1276" s="170"/>
      <c r="T1276" s="170"/>
      <c r="U1276" s="170"/>
      <c r="V1276" s="170"/>
      <c r="W1276" s="170"/>
      <c r="X1276" s="131"/>
      <c r="Y1276"/>
      <c r="AB1276"/>
      <c r="AC1276"/>
      <c r="AD1276"/>
      <c r="AE1276"/>
      <c r="AF1276"/>
      <c r="AG1276"/>
      <c r="AH1276"/>
      <c r="AI1276"/>
      <c r="AJ1276"/>
      <c r="AK1276"/>
    </row>
    <row r="1277" spans="1:37" x14ac:dyDescent="0.25">
      <c r="A1277" s="131"/>
      <c r="B1277" s="131"/>
      <c r="C1277" s="131"/>
      <c r="D1277" s="131"/>
      <c r="E1277" s="131"/>
      <c r="F1277" s="131"/>
      <c r="G1277" s="131"/>
      <c r="H1277" s="131"/>
      <c r="I1277" s="131"/>
      <c r="J1277" s="131"/>
      <c r="K1277" s="131"/>
      <c r="L1277" s="131"/>
      <c r="M1277" s="131"/>
      <c r="N1277" s="131"/>
      <c r="O1277" s="131"/>
      <c r="P1277" s="131"/>
      <c r="Q1277" s="170"/>
      <c r="R1277" s="170"/>
      <c r="S1277" s="170"/>
      <c r="T1277" s="170"/>
      <c r="U1277" s="170"/>
      <c r="V1277" s="170"/>
      <c r="W1277" s="170"/>
      <c r="X1277" s="131"/>
      <c r="Y1277"/>
      <c r="AB1277"/>
      <c r="AC1277"/>
      <c r="AD1277"/>
      <c r="AE1277"/>
      <c r="AF1277"/>
      <c r="AG1277"/>
      <c r="AH1277"/>
      <c r="AI1277"/>
      <c r="AJ1277"/>
      <c r="AK1277"/>
    </row>
    <row r="1278" spans="1:37" x14ac:dyDescent="0.25">
      <c r="A1278" s="131"/>
      <c r="B1278" s="131"/>
      <c r="C1278" s="131"/>
      <c r="D1278" s="131"/>
      <c r="E1278" s="131"/>
      <c r="F1278" s="131"/>
      <c r="G1278" s="131"/>
      <c r="H1278" s="131"/>
      <c r="I1278" s="131"/>
      <c r="J1278" s="131"/>
      <c r="K1278" s="131"/>
      <c r="L1278" s="131"/>
      <c r="M1278" s="131"/>
      <c r="N1278" s="131"/>
      <c r="O1278" s="131"/>
      <c r="P1278" s="131"/>
      <c r="Q1278" s="170"/>
      <c r="R1278" s="170"/>
      <c r="S1278" s="170"/>
      <c r="T1278" s="170"/>
      <c r="U1278" s="170"/>
      <c r="V1278" s="170"/>
      <c r="W1278" s="170"/>
      <c r="X1278" s="131"/>
      <c r="Y1278"/>
      <c r="AB1278"/>
      <c r="AC1278"/>
      <c r="AD1278"/>
      <c r="AE1278"/>
      <c r="AF1278"/>
      <c r="AG1278"/>
      <c r="AH1278"/>
      <c r="AI1278"/>
      <c r="AJ1278"/>
      <c r="AK1278"/>
    </row>
    <row r="1279" spans="1:37" x14ac:dyDescent="0.25">
      <c r="A1279" s="131"/>
      <c r="B1279" s="131"/>
      <c r="C1279" s="131"/>
      <c r="D1279" s="131"/>
      <c r="E1279" s="131"/>
      <c r="F1279" s="131"/>
      <c r="G1279" s="131"/>
      <c r="H1279" s="131"/>
      <c r="I1279" s="131"/>
      <c r="J1279" s="131"/>
      <c r="K1279" s="131"/>
      <c r="L1279" s="131"/>
      <c r="M1279" s="131"/>
      <c r="N1279" s="131"/>
      <c r="O1279" s="131"/>
      <c r="P1279" s="131"/>
      <c r="Q1279" s="170"/>
      <c r="R1279" s="170"/>
      <c r="S1279" s="170"/>
      <c r="T1279" s="170"/>
      <c r="U1279" s="170"/>
      <c r="V1279" s="170"/>
      <c r="W1279" s="170"/>
      <c r="X1279" s="131"/>
      <c r="Y1279"/>
      <c r="AB1279"/>
      <c r="AC1279"/>
      <c r="AD1279"/>
      <c r="AE1279"/>
      <c r="AF1279"/>
      <c r="AG1279"/>
      <c r="AH1279"/>
      <c r="AI1279"/>
      <c r="AJ1279"/>
      <c r="AK1279"/>
    </row>
    <row r="1280" spans="1:37" x14ac:dyDescent="0.25">
      <c r="A1280" s="131"/>
      <c r="B1280" s="131"/>
      <c r="C1280" s="131"/>
      <c r="D1280" s="131"/>
      <c r="E1280" s="131"/>
      <c r="F1280" s="131"/>
      <c r="G1280" s="131"/>
      <c r="H1280" s="131"/>
      <c r="I1280" s="131"/>
      <c r="J1280" s="131"/>
      <c r="K1280" s="131"/>
      <c r="L1280" s="131"/>
      <c r="M1280" s="131"/>
      <c r="N1280" s="131"/>
      <c r="O1280" s="131"/>
      <c r="P1280" s="131"/>
      <c r="Q1280" s="170"/>
      <c r="R1280" s="170"/>
      <c r="S1280" s="170"/>
      <c r="T1280" s="170"/>
      <c r="U1280" s="170"/>
      <c r="V1280" s="170"/>
      <c r="W1280" s="170"/>
      <c r="X1280" s="131"/>
      <c r="Y1280"/>
      <c r="AB1280"/>
      <c r="AC1280"/>
      <c r="AD1280"/>
      <c r="AE1280"/>
      <c r="AF1280"/>
      <c r="AG1280"/>
      <c r="AH1280"/>
      <c r="AI1280"/>
      <c r="AJ1280"/>
      <c r="AK1280"/>
    </row>
    <row r="1281" spans="1:37" x14ac:dyDescent="0.25">
      <c r="A1281" s="131"/>
      <c r="B1281" s="131"/>
      <c r="C1281" s="131"/>
      <c r="D1281" s="131"/>
      <c r="E1281" s="131"/>
      <c r="F1281" s="131"/>
      <c r="G1281" s="131"/>
      <c r="H1281" s="131"/>
      <c r="I1281" s="131"/>
      <c r="J1281" s="131"/>
      <c r="K1281" s="131"/>
      <c r="L1281" s="131"/>
      <c r="M1281" s="131"/>
      <c r="N1281" s="131"/>
      <c r="O1281" s="131"/>
      <c r="P1281" s="131"/>
      <c r="Q1281" s="170"/>
      <c r="R1281" s="170"/>
      <c r="S1281" s="170"/>
      <c r="T1281" s="170"/>
      <c r="U1281" s="170"/>
      <c r="V1281" s="170"/>
      <c r="W1281" s="170"/>
      <c r="X1281" s="131"/>
      <c r="Y1281"/>
      <c r="AB1281"/>
      <c r="AC1281"/>
      <c r="AD1281"/>
      <c r="AE1281"/>
      <c r="AF1281"/>
      <c r="AG1281"/>
      <c r="AH1281"/>
      <c r="AI1281"/>
      <c r="AJ1281"/>
      <c r="AK1281"/>
    </row>
    <row r="1282" spans="1:37" x14ac:dyDescent="0.25">
      <c r="A1282" s="131"/>
      <c r="B1282" s="131"/>
      <c r="C1282" s="131"/>
      <c r="D1282" s="131"/>
      <c r="E1282" s="131"/>
      <c r="F1282" s="131"/>
      <c r="G1282" s="131"/>
      <c r="H1282" s="131"/>
      <c r="I1282" s="131"/>
      <c r="J1282" s="131"/>
      <c r="K1282" s="131"/>
      <c r="L1282" s="131"/>
      <c r="M1282" s="131"/>
      <c r="N1282" s="131"/>
      <c r="O1282" s="131"/>
      <c r="P1282" s="131"/>
      <c r="Q1282" s="170"/>
      <c r="R1282" s="170"/>
      <c r="S1282" s="170"/>
      <c r="T1282" s="170"/>
      <c r="U1282" s="170"/>
      <c r="V1282" s="170"/>
      <c r="W1282" s="170"/>
      <c r="X1282" s="131"/>
      <c r="Y1282"/>
      <c r="AB1282"/>
      <c r="AC1282"/>
      <c r="AD1282"/>
      <c r="AE1282"/>
      <c r="AF1282"/>
      <c r="AG1282"/>
      <c r="AH1282"/>
      <c r="AI1282"/>
      <c r="AJ1282"/>
      <c r="AK1282"/>
    </row>
    <row r="1283" spans="1:37" x14ac:dyDescent="0.25">
      <c r="A1283" s="131"/>
      <c r="B1283" s="131"/>
      <c r="C1283" s="131"/>
      <c r="D1283" s="131"/>
      <c r="E1283" s="131"/>
      <c r="F1283" s="131"/>
      <c r="G1283" s="131"/>
      <c r="H1283" s="131"/>
      <c r="I1283" s="131"/>
      <c r="J1283" s="131"/>
      <c r="K1283" s="131"/>
      <c r="L1283" s="131"/>
      <c r="M1283" s="131"/>
      <c r="N1283" s="131"/>
      <c r="O1283" s="131"/>
      <c r="P1283" s="131"/>
      <c r="Q1283" s="170"/>
      <c r="R1283" s="170"/>
      <c r="S1283" s="170"/>
      <c r="T1283" s="170"/>
      <c r="U1283" s="170"/>
      <c r="V1283" s="170"/>
      <c r="W1283" s="170"/>
      <c r="X1283" s="131"/>
      <c r="Y1283"/>
      <c r="AB1283"/>
      <c r="AC1283"/>
      <c r="AD1283"/>
      <c r="AE1283"/>
      <c r="AF1283"/>
      <c r="AG1283"/>
      <c r="AH1283"/>
      <c r="AI1283"/>
      <c r="AJ1283"/>
      <c r="AK1283"/>
    </row>
    <row r="1284" spans="1:37" x14ac:dyDescent="0.25">
      <c r="A1284" s="131"/>
      <c r="B1284" s="131"/>
      <c r="C1284" s="131"/>
      <c r="D1284" s="131"/>
      <c r="E1284" s="131"/>
      <c r="F1284" s="131"/>
      <c r="G1284" s="131"/>
      <c r="H1284" s="131"/>
      <c r="I1284" s="131"/>
      <c r="J1284" s="131"/>
      <c r="K1284" s="131"/>
      <c r="L1284" s="131"/>
      <c r="M1284" s="131"/>
      <c r="N1284" s="131"/>
      <c r="O1284" s="131"/>
      <c r="P1284" s="131"/>
      <c r="Q1284" s="170"/>
      <c r="R1284" s="170"/>
      <c r="S1284" s="170"/>
      <c r="T1284" s="170"/>
      <c r="U1284" s="170"/>
      <c r="V1284" s="170"/>
      <c r="W1284" s="170"/>
      <c r="X1284" s="131"/>
      <c r="Y1284"/>
      <c r="AB1284"/>
      <c r="AC1284"/>
      <c r="AD1284"/>
      <c r="AE1284"/>
      <c r="AF1284"/>
      <c r="AG1284"/>
      <c r="AH1284"/>
      <c r="AI1284"/>
      <c r="AJ1284"/>
      <c r="AK1284"/>
    </row>
    <row r="1285" spans="1:37" x14ac:dyDescent="0.25">
      <c r="A1285" s="131"/>
      <c r="B1285" s="131"/>
      <c r="C1285" s="131"/>
      <c r="D1285" s="131"/>
      <c r="E1285" s="131"/>
      <c r="F1285" s="131"/>
      <c r="G1285" s="131"/>
      <c r="H1285" s="131"/>
      <c r="I1285" s="131"/>
      <c r="J1285" s="131"/>
      <c r="K1285" s="131"/>
      <c r="L1285" s="131"/>
      <c r="M1285" s="131"/>
      <c r="N1285" s="131"/>
      <c r="O1285" s="131"/>
      <c r="P1285" s="131"/>
      <c r="Q1285" s="170"/>
      <c r="R1285" s="170"/>
      <c r="S1285" s="170"/>
      <c r="T1285" s="170"/>
      <c r="U1285" s="170"/>
      <c r="V1285" s="170"/>
      <c r="W1285" s="170"/>
      <c r="X1285" s="131"/>
      <c r="Y1285"/>
      <c r="AB1285"/>
      <c r="AC1285"/>
      <c r="AD1285"/>
      <c r="AE1285"/>
      <c r="AF1285"/>
      <c r="AG1285"/>
      <c r="AH1285"/>
      <c r="AI1285"/>
      <c r="AJ1285"/>
      <c r="AK1285"/>
    </row>
    <row r="1286" spans="1:37" x14ac:dyDescent="0.25">
      <c r="A1286" s="131"/>
      <c r="B1286" s="131"/>
      <c r="C1286" s="131"/>
      <c r="D1286" s="131"/>
      <c r="E1286" s="131"/>
      <c r="F1286" s="131"/>
      <c r="G1286" s="131"/>
      <c r="H1286" s="131"/>
      <c r="I1286" s="131"/>
      <c r="J1286" s="131"/>
      <c r="K1286" s="131"/>
      <c r="L1286" s="131"/>
      <c r="M1286" s="131"/>
      <c r="N1286" s="131"/>
      <c r="O1286" s="131"/>
      <c r="P1286" s="131"/>
      <c r="Q1286" s="170"/>
      <c r="R1286" s="170"/>
      <c r="S1286" s="170"/>
      <c r="T1286" s="170"/>
      <c r="U1286" s="170"/>
      <c r="V1286" s="170"/>
      <c r="W1286" s="170"/>
      <c r="X1286" s="131"/>
      <c r="Y1286"/>
      <c r="AB1286"/>
      <c r="AC1286"/>
      <c r="AD1286"/>
      <c r="AE1286"/>
      <c r="AF1286"/>
      <c r="AG1286"/>
      <c r="AH1286"/>
      <c r="AI1286"/>
      <c r="AJ1286"/>
      <c r="AK1286"/>
    </row>
    <row r="1287" spans="1:37" x14ac:dyDescent="0.25">
      <c r="A1287" s="131"/>
      <c r="B1287" s="131"/>
      <c r="C1287" s="131"/>
      <c r="D1287" s="131"/>
      <c r="E1287" s="131"/>
      <c r="F1287" s="131"/>
      <c r="G1287" s="131"/>
      <c r="H1287" s="131"/>
      <c r="I1287" s="131"/>
      <c r="J1287" s="131"/>
      <c r="K1287" s="131"/>
      <c r="L1287" s="131"/>
      <c r="M1287" s="131"/>
      <c r="N1287" s="131"/>
      <c r="O1287" s="131"/>
      <c r="P1287" s="131"/>
      <c r="Q1287" s="170"/>
      <c r="R1287" s="170"/>
      <c r="S1287" s="170"/>
      <c r="T1287" s="170"/>
      <c r="U1287" s="170"/>
      <c r="V1287" s="170"/>
      <c r="W1287" s="170"/>
      <c r="X1287" s="131"/>
      <c r="Y1287"/>
      <c r="AB1287"/>
      <c r="AC1287"/>
      <c r="AD1287"/>
      <c r="AE1287"/>
      <c r="AF1287"/>
      <c r="AG1287"/>
      <c r="AH1287"/>
      <c r="AI1287"/>
      <c r="AJ1287"/>
      <c r="AK1287"/>
    </row>
    <row r="1288" spans="1:37" x14ac:dyDescent="0.25">
      <c r="A1288" s="131"/>
      <c r="B1288" s="131"/>
      <c r="C1288" s="131"/>
      <c r="D1288" s="131"/>
      <c r="E1288" s="131"/>
      <c r="F1288" s="131"/>
      <c r="G1288" s="131"/>
      <c r="H1288" s="131"/>
      <c r="I1288" s="131"/>
      <c r="J1288" s="131"/>
      <c r="K1288" s="131"/>
      <c r="L1288" s="131"/>
      <c r="M1288" s="131"/>
      <c r="N1288" s="131"/>
      <c r="O1288" s="131"/>
      <c r="P1288" s="131"/>
      <c r="Q1288" s="170"/>
      <c r="R1288" s="170"/>
      <c r="S1288" s="170"/>
      <c r="T1288" s="170"/>
      <c r="U1288" s="170"/>
      <c r="V1288" s="170"/>
      <c r="W1288" s="170"/>
      <c r="X1288" s="131"/>
      <c r="Y1288"/>
      <c r="AB1288"/>
      <c r="AC1288"/>
      <c r="AD1288"/>
      <c r="AE1288"/>
      <c r="AF1288"/>
      <c r="AG1288"/>
      <c r="AH1288"/>
      <c r="AI1288"/>
      <c r="AJ1288"/>
      <c r="AK1288"/>
    </row>
    <row r="1289" spans="1:37" x14ac:dyDescent="0.25">
      <c r="A1289" s="131"/>
      <c r="B1289" s="131"/>
      <c r="C1289" s="131"/>
      <c r="D1289" s="131"/>
      <c r="E1289" s="131"/>
      <c r="F1289" s="131"/>
      <c r="G1289" s="131"/>
      <c r="H1289" s="131"/>
      <c r="I1289" s="131"/>
      <c r="J1289" s="131"/>
      <c r="K1289" s="131"/>
      <c r="L1289" s="131"/>
      <c r="M1289" s="131"/>
      <c r="N1289" s="131"/>
      <c r="O1289" s="131"/>
      <c r="P1289" s="131"/>
      <c r="Q1289" s="170"/>
      <c r="R1289" s="170"/>
      <c r="S1289" s="170"/>
      <c r="T1289" s="170"/>
      <c r="U1289" s="170"/>
      <c r="V1289" s="170"/>
      <c r="W1289" s="170"/>
      <c r="X1289" s="131"/>
      <c r="Y1289"/>
      <c r="AB1289"/>
      <c r="AC1289"/>
      <c r="AD1289"/>
      <c r="AE1289"/>
      <c r="AF1289"/>
      <c r="AG1289"/>
      <c r="AH1289"/>
      <c r="AI1289"/>
      <c r="AJ1289"/>
      <c r="AK1289"/>
    </row>
    <row r="1290" spans="1:37" x14ac:dyDescent="0.25">
      <c r="A1290" s="131"/>
      <c r="B1290" s="131"/>
      <c r="C1290" s="131"/>
      <c r="D1290" s="131"/>
      <c r="E1290" s="131"/>
      <c r="F1290" s="131"/>
      <c r="G1290" s="131"/>
      <c r="H1290" s="131"/>
      <c r="I1290" s="131"/>
      <c r="J1290" s="131"/>
      <c r="K1290" s="131"/>
      <c r="L1290" s="131"/>
      <c r="M1290" s="131"/>
      <c r="N1290" s="131"/>
      <c r="O1290" s="131"/>
      <c r="P1290" s="131"/>
      <c r="Q1290" s="170"/>
      <c r="R1290" s="170"/>
      <c r="S1290" s="170"/>
      <c r="T1290" s="170"/>
      <c r="U1290" s="170"/>
      <c r="V1290" s="170"/>
      <c r="W1290" s="170"/>
      <c r="X1290" s="131"/>
      <c r="Y1290"/>
      <c r="AB1290"/>
      <c r="AC1290"/>
      <c r="AD1290"/>
      <c r="AE1290"/>
      <c r="AF1290"/>
      <c r="AG1290"/>
      <c r="AH1290"/>
      <c r="AI1290"/>
      <c r="AJ1290"/>
      <c r="AK1290"/>
    </row>
    <row r="1291" spans="1:37" x14ac:dyDescent="0.25">
      <c r="A1291" s="131"/>
      <c r="B1291" s="131"/>
      <c r="C1291" s="131"/>
      <c r="D1291" s="131"/>
      <c r="E1291" s="131"/>
      <c r="F1291" s="131"/>
      <c r="G1291" s="131"/>
      <c r="H1291" s="131"/>
      <c r="I1291" s="131"/>
      <c r="J1291" s="131"/>
      <c r="K1291" s="131"/>
      <c r="L1291" s="131"/>
      <c r="M1291" s="131"/>
      <c r="N1291" s="131"/>
      <c r="O1291" s="131"/>
      <c r="P1291" s="131"/>
      <c r="Q1291" s="170"/>
      <c r="R1291" s="170"/>
      <c r="S1291" s="170"/>
      <c r="T1291" s="170"/>
      <c r="U1291" s="170"/>
      <c r="V1291" s="170"/>
      <c r="W1291" s="170"/>
      <c r="X1291" s="131"/>
      <c r="Y1291"/>
      <c r="AB1291"/>
      <c r="AC1291"/>
      <c r="AD1291"/>
      <c r="AE1291"/>
      <c r="AF1291"/>
      <c r="AG1291"/>
      <c r="AH1291"/>
      <c r="AI1291"/>
      <c r="AJ1291"/>
      <c r="AK1291"/>
    </row>
    <row r="1292" spans="1:37" x14ac:dyDescent="0.25">
      <c r="A1292" s="131"/>
      <c r="B1292" s="131"/>
      <c r="C1292" s="131"/>
      <c r="D1292" s="131"/>
      <c r="E1292" s="131"/>
      <c r="F1292" s="131"/>
      <c r="G1292" s="131"/>
      <c r="H1292" s="131"/>
      <c r="I1292" s="131"/>
      <c r="J1292" s="131"/>
      <c r="K1292" s="131"/>
      <c r="L1292" s="131"/>
      <c r="M1292" s="131"/>
      <c r="N1292" s="131"/>
      <c r="O1292" s="131"/>
      <c r="P1292" s="131"/>
      <c r="Q1292" s="170"/>
      <c r="R1292" s="170"/>
      <c r="S1292" s="170"/>
      <c r="T1292" s="170"/>
      <c r="U1292" s="170"/>
      <c r="V1292" s="170"/>
      <c r="W1292" s="170"/>
      <c r="X1292" s="131"/>
      <c r="Y1292"/>
      <c r="AB1292"/>
      <c r="AC1292"/>
      <c r="AD1292"/>
      <c r="AE1292"/>
      <c r="AF1292"/>
      <c r="AG1292"/>
      <c r="AH1292"/>
      <c r="AI1292"/>
      <c r="AJ1292"/>
      <c r="AK1292"/>
    </row>
    <row r="1293" spans="1:37" x14ac:dyDescent="0.25">
      <c r="A1293" s="131"/>
      <c r="B1293" s="131"/>
      <c r="C1293" s="131"/>
      <c r="D1293" s="131"/>
      <c r="E1293" s="131"/>
      <c r="F1293" s="131"/>
      <c r="G1293" s="131"/>
      <c r="H1293" s="131"/>
      <c r="I1293" s="131"/>
      <c r="J1293" s="131"/>
      <c r="K1293" s="131"/>
      <c r="L1293" s="131"/>
      <c r="M1293" s="131"/>
      <c r="N1293" s="131"/>
      <c r="O1293" s="131"/>
      <c r="P1293" s="131"/>
      <c r="Q1293" s="170"/>
      <c r="R1293" s="170"/>
      <c r="S1293" s="170"/>
      <c r="T1293" s="170"/>
      <c r="U1293" s="170"/>
      <c r="V1293" s="170"/>
      <c r="W1293" s="170"/>
      <c r="X1293" s="131"/>
      <c r="Y1293"/>
      <c r="AB1293"/>
      <c r="AC1293"/>
      <c r="AD1293"/>
      <c r="AE1293"/>
      <c r="AF1293"/>
      <c r="AG1293"/>
      <c r="AH1293"/>
      <c r="AI1293"/>
      <c r="AJ1293"/>
      <c r="AK1293"/>
    </row>
    <row r="1294" spans="1:37" x14ac:dyDescent="0.25">
      <c r="A1294" s="131"/>
      <c r="B1294" s="131"/>
      <c r="C1294" s="131"/>
      <c r="D1294" s="131"/>
      <c r="E1294" s="131"/>
      <c r="F1294" s="131"/>
      <c r="G1294" s="131"/>
      <c r="H1294" s="131"/>
      <c r="I1294" s="131"/>
      <c r="J1294" s="131"/>
      <c r="K1294" s="131"/>
      <c r="L1294" s="131"/>
      <c r="M1294" s="131"/>
      <c r="N1294" s="131"/>
      <c r="O1294" s="131"/>
      <c r="P1294" s="131"/>
      <c r="Q1294" s="170"/>
      <c r="R1294" s="170"/>
      <c r="S1294" s="170"/>
      <c r="T1294" s="170"/>
      <c r="U1294" s="170"/>
      <c r="V1294" s="170"/>
      <c r="W1294" s="170"/>
      <c r="X1294" s="131"/>
      <c r="Y1294"/>
      <c r="AB1294"/>
      <c r="AC1294"/>
      <c r="AD1294"/>
      <c r="AE1294"/>
      <c r="AF1294"/>
      <c r="AG1294"/>
      <c r="AH1294"/>
      <c r="AI1294"/>
      <c r="AJ1294"/>
      <c r="AK1294"/>
    </row>
    <row r="1295" spans="1:37" x14ac:dyDescent="0.25">
      <c r="A1295" s="131"/>
      <c r="B1295" s="131"/>
      <c r="C1295" s="131"/>
      <c r="D1295" s="131"/>
      <c r="E1295" s="131"/>
      <c r="F1295" s="131"/>
      <c r="G1295" s="131"/>
      <c r="H1295" s="131"/>
      <c r="I1295" s="131"/>
      <c r="J1295" s="131"/>
      <c r="K1295" s="131"/>
      <c r="L1295" s="131"/>
      <c r="M1295" s="131"/>
      <c r="N1295" s="131"/>
      <c r="O1295" s="131"/>
      <c r="P1295" s="131"/>
      <c r="Q1295" s="170"/>
      <c r="R1295" s="170"/>
      <c r="S1295" s="170"/>
      <c r="T1295" s="170"/>
      <c r="U1295" s="170"/>
      <c r="V1295" s="170"/>
      <c r="W1295" s="170"/>
      <c r="X1295" s="131"/>
      <c r="Y1295"/>
      <c r="AB1295"/>
      <c r="AC1295"/>
      <c r="AD1295"/>
      <c r="AE1295"/>
      <c r="AF1295"/>
      <c r="AG1295"/>
      <c r="AH1295"/>
      <c r="AI1295"/>
      <c r="AJ1295"/>
      <c r="AK1295"/>
    </row>
    <row r="1296" spans="1:37" x14ac:dyDescent="0.25">
      <c r="A1296" s="131"/>
      <c r="B1296" s="131"/>
      <c r="C1296" s="131"/>
      <c r="D1296" s="131"/>
      <c r="E1296" s="131"/>
      <c r="F1296" s="131"/>
      <c r="G1296" s="131"/>
      <c r="H1296" s="131"/>
      <c r="I1296" s="131"/>
      <c r="J1296" s="131"/>
      <c r="K1296" s="131"/>
      <c r="L1296" s="131"/>
      <c r="M1296" s="131"/>
      <c r="N1296" s="131"/>
      <c r="O1296" s="131"/>
      <c r="P1296" s="131"/>
      <c r="Q1296" s="170"/>
      <c r="R1296" s="170"/>
      <c r="S1296" s="170"/>
      <c r="T1296" s="170"/>
      <c r="U1296" s="170"/>
      <c r="V1296" s="170"/>
      <c r="W1296" s="170"/>
      <c r="X1296" s="131"/>
      <c r="Y1296"/>
      <c r="AB1296"/>
      <c r="AC1296"/>
      <c r="AD1296"/>
      <c r="AE1296"/>
      <c r="AF1296"/>
      <c r="AG1296"/>
      <c r="AH1296"/>
      <c r="AI1296"/>
      <c r="AJ1296"/>
      <c r="AK1296"/>
    </row>
    <row r="1297" spans="1:37" x14ac:dyDescent="0.25">
      <c r="A1297" s="131"/>
      <c r="B1297" s="131"/>
      <c r="C1297" s="131"/>
      <c r="D1297" s="131"/>
      <c r="E1297" s="131"/>
      <c r="F1297" s="131"/>
      <c r="G1297" s="131"/>
      <c r="H1297" s="131"/>
      <c r="I1297" s="131"/>
      <c r="J1297" s="131"/>
      <c r="K1297" s="131"/>
      <c r="L1297" s="131"/>
      <c r="M1297" s="131"/>
      <c r="N1297" s="131"/>
      <c r="O1297" s="131"/>
      <c r="P1297" s="131"/>
      <c r="Q1297" s="170"/>
      <c r="R1297" s="170"/>
      <c r="S1297" s="170"/>
      <c r="T1297" s="170"/>
      <c r="U1297" s="170"/>
      <c r="V1297" s="170"/>
      <c r="W1297" s="170"/>
      <c r="X1297" s="131"/>
      <c r="Y1297"/>
      <c r="AB1297"/>
      <c r="AC1297"/>
      <c r="AD1297"/>
      <c r="AE1297"/>
      <c r="AF1297"/>
      <c r="AG1297"/>
      <c r="AH1297"/>
      <c r="AI1297"/>
      <c r="AJ1297"/>
      <c r="AK1297"/>
    </row>
    <row r="1298" spans="1:37" x14ac:dyDescent="0.25">
      <c r="A1298" s="131"/>
      <c r="B1298" s="131"/>
      <c r="C1298" s="131"/>
      <c r="D1298" s="131"/>
      <c r="E1298" s="131"/>
      <c r="F1298" s="131"/>
      <c r="G1298" s="131"/>
      <c r="H1298" s="131"/>
      <c r="I1298" s="131"/>
      <c r="J1298" s="131"/>
      <c r="K1298" s="131"/>
      <c r="L1298" s="131"/>
      <c r="M1298" s="131"/>
      <c r="N1298" s="131"/>
      <c r="O1298" s="131"/>
      <c r="P1298" s="131"/>
      <c r="Q1298" s="170"/>
      <c r="R1298" s="170"/>
      <c r="S1298" s="170"/>
      <c r="T1298" s="170"/>
      <c r="U1298" s="170"/>
      <c r="V1298" s="170"/>
      <c r="W1298" s="170"/>
      <c r="X1298" s="131"/>
      <c r="Y1298"/>
      <c r="AB1298"/>
      <c r="AC1298"/>
      <c r="AD1298"/>
      <c r="AE1298"/>
      <c r="AF1298"/>
      <c r="AG1298"/>
      <c r="AH1298"/>
      <c r="AI1298"/>
      <c r="AJ1298"/>
      <c r="AK1298"/>
    </row>
    <row r="1299" spans="1:37" x14ac:dyDescent="0.25">
      <c r="A1299" s="131"/>
      <c r="B1299" s="131"/>
      <c r="C1299" s="131"/>
      <c r="D1299" s="131"/>
      <c r="E1299" s="131"/>
      <c r="F1299" s="131"/>
      <c r="G1299" s="131"/>
      <c r="H1299" s="131"/>
      <c r="I1299" s="131"/>
      <c r="J1299" s="131"/>
      <c r="K1299" s="131"/>
      <c r="L1299" s="131"/>
      <c r="M1299" s="131"/>
      <c r="N1299" s="131"/>
      <c r="O1299" s="131"/>
      <c r="P1299" s="131"/>
      <c r="Q1299" s="170"/>
      <c r="R1299" s="170"/>
      <c r="S1299" s="170"/>
      <c r="T1299" s="170"/>
      <c r="U1299" s="170"/>
      <c r="V1299" s="170"/>
      <c r="W1299" s="170"/>
      <c r="X1299" s="131"/>
      <c r="Y1299"/>
      <c r="AB1299"/>
      <c r="AC1299"/>
      <c r="AD1299"/>
      <c r="AE1299"/>
      <c r="AF1299"/>
      <c r="AG1299"/>
      <c r="AH1299"/>
      <c r="AI1299"/>
      <c r="AJ1299"/>
      <c r="AK1299"/>
    </row>
    <row r="1300" spans="1:37" x14ac:dyDescent="0.25">
      <c r="A1300" s="131"/>
      <c r="B1300" s="131"/>
      <c r="C1300" s="131"/>
      <c r="D1300" s="131"/>
      <c r="E1300" s="131"/>
      <c r="F1300" s="131"/>
      <c r="G1300" s="131"/>
      <c r="H1300" s="131"/>
      <c r="I1300" s="131"/>
      <c r="J1300" s="131"/>
      <c r="K1300" s="131"/>
      <c r="L1300" s="131"/>
      <c r="M1300" s="131"/>
      <c r="N1300" s="131"/>
      <c r="O1300" s="131"/>
      <c r="P1300" s="131"/>
      <c r="Q1300" s="170"/>
      <c r="R1300" s="170"/>
      <c r="S1300" s="170"/>
      <c r="T1300" s="170"/>
      <c r="U1300" s="170"/>
      <c r="V1300" s="170"/>
      <c r="W1300" s="170"/>
      <c r="X1300" s="131"/>
      <c r="Y1300"/>
      <c r="AB1300"/>
      <c r="AC1300"/>
      <c r="AD1300"/>
      <c r="AE1300"/>
      <c r="AF1300"/>
      <c r="AG1300"/>
      <c r="AH1300"/>
      <c r="AI1300"/>
      <c r="AJ1300"/>
      <c r="AK1300"/>
    </row>
    <row r="1301" spans="1:37" x14ac:dyDescent="0.25">
      <c r="A1301" s="131"/>
      <c r="B1301" s="131"/>
      <c r="C1301" s="131"/>
      <c r="D1301" s="131"/>
      <c r="E1301" s="131"/>
      <c r="F1301" s="131"/>
      <c r="G1301" s="131"/>
      <c r="H1301" s="131"/>
      <c r="I1301" s="131"/>
      <c r="J1301" s="131"/>
      <c r="K1301" s="131"/>
      <c r="L1301" s="131"/>
      <c r="M1301" s="131"/>
      <c r="N1301" s="131"/>
      <c r="O1301" s="131"/>
      <c r="P1301" s="131"/>
      <c r="Q1301" s="170"/>
      <c r="R1301" s="170"/>
      <c r="S1301" s="170"/>
      <c r="T1301" s="170"/>
      <c r="U1301" s="170"/>
      <c r="V1301" s="170"/>
      <c r="W1301" s="170"/>
      <c r="X1301" s="131"/>
      <c r="Y1301"/>
      <c r="AB1301"/>
      <c r="AC1301"/>
      <c r="AD1301"/>
      <c r="AE1301"/>
      <c r="AF1301"/>
      <c r="AG1301"/>
      <c r="AH1301"/>
      <c r="AI1301"/>
      <c r="AJ1301"/>
      <c r="AK1301"/>
    </row>
    <row r="1302" spans="1:37" x14ac:dyDescent="0.25">
      <c r="A1302" s="131"/>
      <c r="B1302" s="131"/>
      <c r="C1302" s="131"/>
      <c r="D1302" s="131"/>
      <c r="E1302" s="131"/>
      <c r="F1302" s="131"/>
      <c r="G1302" s="131"/>
      <c r="H1302" s="131"/>
      <c r="I1302" s="131"/>
      <c r="J1302" s="131"/>
      <c r="K1302" s="131"/>
      <c r="L1302" s="131"/>
      <c r="M1302" s="131"/>
      <c r="N1302" s="131"/>
      <c r="O1302" s="131"/>
      <c r="P1302" s="131"/>
      <c r="Q1302" s="170"/>
      <c r="R1302" s="170"/>
      <c r="S1302" s="170"/>
      <c r="T1302" s="170"/>
      <c r="U1302" s="170"/>
      <c r="V1302" s="170"/>
      <c r="W1302" s="170"/>
      <c r="X1302" s="131"/>
      <c r="Y1302"/>
      <c r="AB1302"/>
      <c r="AC1302"/>
      <c r="AD1302"/>
      <c r="AE1302"/>
      <c r="AF1302"/>
      <c r="AG1302"/>
      <c r="AH1302"/>
      <c r="AI1302"/>
      <c r="AJ1302"/>
      <c r="AK1302"/>
    </row>
    <row r="1303" spans="1:37" x14ac:dyDescent="0.25">
      <c r="A1303" s="131"/>
      <c r="B1303" s="131"/>
      <c r="C1303" s="131"/>
      <c r="D1303" s="131"/>
      <c r="E1303" s="131"/>
      <c r="F1303" s="131"/>
      <c r="G1303" s="131"/>
      <c r="H1303" s="131"/>
      <c r="I1303" s="131"/>
      <c r="J1303" s="131"/>
      <c r="K1303" s="131"/>
      <c r="L1303" s="131"/>
      <c r="M1303" s="131"/>
      <c r="N1303" s="131"/>
      <c r="O1303" s="131"/>
      <c r="P1303" s="131"/>
      <c r="Q1303" s="170"/>
      <c r="R1303" s="170"/>
      <c r="S1303" s="170"/>
      <c r="T1303" s="170"/>
      <c r="U1303" s="170"/>
      <c r="V1303" s="170"/>
      <c r="W1303" s="170"/>
      <c r="X1303" s="131"/>
      <c r="Y1303"/>
      <c r="AB1303"/>
      <c r="AC1303"/>
      <c r="AD1303"/>
      <c r="AE1303"/>
      <c r="AF1303"/>
      <c r="AG1303"/>
      <c r="AH1303"/>
      <c r="AI1303"/>
      <c r="AJ1303"/>
      <c r="AK1303"/>
    </row>
    <row r="1304" spans="1:37" x14ac:dyDescent="0.25">
      <c r="A1304" s="131"/>
      <c r="B1304" s="131"/>
      <c r="C1304" s="131"/>
      <c r="D1304" s="131"/>
      <c r="E1304" s="131"/>
      <c r="F1304" s="131"/>
      <c r="G1304" s="131"/>
      <c r="H1304" s="131"/>
      <c r="I1304" s="131"/>
      <c r="J1304" s="131"/>
      <c r="K1304" s="131"/>
      <c r="L1304" s="131"/>
      <c r="M1304" s="131"/>
      <c r="N1304" s="131"/>
      <c r="O1304" s="131"/>
      <c r="P1304" s="131"/>
      <c r="Q1304" s="170"/>
      <c r="R1304" s="170"/>
      <c r="S1304" s="170"/>
      <c r="T1304" s="170"/>
      <c r="U1304" s="170"/>
      <c r="V1304" s="170"/>
      <c r="W1304" s="170"/>
      <c r="X1304" s="131"/>
      <c r="Y1304"/>
      <c r="AB1304"/>
      <c r="AC1304"/>
      <c r="AD1304"/>
      <c r="AE1304"/>
      <c r="AF1304"/>
      <c r="AG1304"/>
      <c r="AH1304"/>
      <c r="AI1304"/>
      <c r="AJ1304"/>
      <c r="AK1304"/>
    </row>
    <row r="1305" spans="1:37" x14ac:dyDescent="0.25">
      <c r="A1305" s="131"/>
      <c r="B1305" s="131"/>
      <c r="C1305" s="131"/>
      <c r="D1305" s="131"/>
      <c r="E1305" s="131"/>
      <c r="F1305" s="131"/>
      <c r="G1305" s="131"/>
      <c r="H1305" s="131"/>
      <c r="I1305" s="131"/>
      <c r="J1305" s="131"/>
      <c r="K1305" s="131"/>
      <c r="L1305" s="131"/>
      <c r="M1305" s="131"/>
      <c r="N1305" s="131"/>
      <c r="O1305" s="131"/>
      <c r="P1305" s="131"/>
      <c r="Q1305" s="170"/>
      <c r="R1305" s="170"/>
      <c r="S1305" s="170"/>
      <c r="T1305" s="170"/>
      <c r="U1305" s="170"/>
      <c r="V1305" s="170"/>
      <c r="W1305" s="170"/>
      <c r="X1305" s="131"/>
      <c r="Y1305"/>
      <c r="AB1305"/>
      <c r="AC1305"/>
      <c r="AD1305"/>
      <c r="AE1305"/>
      <c r="AF1305"/>
      <c r="AG1305"/>
      <c r="AH1305"/>
      <c r="AI1305"/>
      <c r="AJ1305"/>
      <c r="AK1305"/>
    </row>
    <row r="1306" spans="1:37" x14ac:dyDescent="0.25">
      <c r="A1306" s="131"/>
      <c r="B1306" s="131"/>
      <c r="C1306" s="131"/>
      <c r="D1306" s="131"/>
      <c r="E1306" s="131"/>
      <c r="F1306" s="131"/>
      <c r="G1306" s="131"/>
      <c r="H1306" s="131"/>
      <c r="I1306" s="131"/>
      <c r="J1306" s="131"/>
      <c r="K1306" s="131"/>
      <c r="L1306" s="131"/>
      <c r="M1306" s="131"/>
      <c r="N1306" s="131"/>
      <c r="O1306" s="131"/>
      <c r="P1306" s="131"/>
      <c r="Q1306" s="170"/>
      <c r="R1306" s="170"/>
      <c r="S1306" s="170"/>
      <c r="T1306" s="170"/>
      <c r="U1306" s="170"/>
      <c r="V1306" s="170"/>
      <c r="W1306" s="170"/>
      <c r="X1306" s="131"/>
      <c r="Y1306"/>
      <c r="AB1306"/>
      <c r="AC1306"/>
      <c r="AD1306"/>
      <c r="AE1306"/>
      <c r="AF1306"/>
      <c r="AG1306"/>
      <c r="AH1306"/>
      <c r="AI1306"/>
      <c r="AJ1306"/>
      <c r="AK1306"/>
    </row>
    <row r="1307" spans="1:37" x14ac:dyDescent="0.25">
      <c r="A1307" s="131"/>
      <c r="B1307" s="131"/>
      <c r="C1307" s="131"/>
      <c r="D1307" s="131"/>
      <c r="E1307" s="131"/>
      <c r="F1307" s="131"/>
      <c r="G1307" s="131"/>
      <c r="H1307" s="131"/>
      <c r="I1307" s="131"/>
      <c r="J1307" s="131"/>
      <c r="K1307" s="131"/>
      <c r="L1307" s="131"/>
      <c r="M1307" s="131"/>
      <c r="N1307" s="131"/>
      <c r="O1307" s="131"/>
      <c r="P1307" s="131"/>
      <c r="Q1307" s="170"/>
      <c r="R1307" s="170"/>
      <c r="S1307" s="170"/>
      <c r="T1307" s="170"/>
      <c r="U1307" s="170"/>
      <c r="V1307" s="170"/>
      <c r="W1307" s="170"/>
      <c r="X1307" s="131"/>
      <c r="Y1307"/>
      <c r="AB1307"/>
      <c r="AC1307"/>
      <c r="AD1307"/>
      <c r="AE1307"/>
      <c r="AF1307"/>
      <c r="AG1307"/>
      <c r="AH1307"/>
      <c r="AI1307"/>
      <c r="AJ1307"/>
      <c r="AK1307"/>
    </row>
    <row r="1308" spans="1:37" x14ac:dyDescent="0.25">
      <c r="A1308" s="131"/>
      <c r="B1308" s="131"/>
      <c r="C1308" s="131"/>
      <c r="D1308" s="131"/>
      <c r="E1308" s="131"/>
      <c r="F1308" s="131"/>
      <c r="G1308" s="131"/>
      <c r="H1308" s="131"/>
      <c r="I1308" s="131"/>
      <c r="J1308" s="131"/>
      <c r="K1308" s="131"/>
      <c r="L1308" s="131"/>
      <c r="M1308" s="131"/>
      <c r="N1308" s="131"/>
      <c r="O1308" s="131"/>
      <c r="P1308" s="131"/>
      <c r="Q1308" s="170"/>
      <c r="R1308" s="170"/>
      <c r="S1308" s="170"/>
      <c r="T1308" s="170"/>
      <c r="U1308" s="170"/>
      <c r="V1308" s="170"/>
      <c r="W1308" s="170"/>
      <c r="X1308" s="131"/>
      <c r="Y1308"/>
      <c r="AB1308"/>
      <c r="AC1308"/>
      <c r="AD1308"/>
      <c r="AE1308"/>
      <c r="AF1308"/>
      <c r="AG1308"/>
      <c r="AH1308"/>
      <c r="AI1308"/>
      <c r="AJ1308"/>
      <c r="AK1308"/>
    </row>
    <row r="1309" spans="1:37" x14ac:dyDescent="0.25">
      <c r="A1309" s="131"/>
      <c r="B1309" s="131"/>
      <c r="C1309" s="131"/>
      <c r="D1309" s="131"/>
      <c r="E1309" s="131"/>
      <c r="F1309" s="131"/>
      <c r="G1309" s="131"/>
      <c r="H1309" s="131"/>
      <c r="I1309" s="131"/>
      <c r="J1309" s="131"/>
      <c r="K1309" s="131"/>
      <c r="L1309" s="131"/>
      <c r="M1309" s="131"/>
      <c r="N1309" s="131"/>
      <c r="O1309" s="131"/>
      <c r="P1309" s="131"/>
      <c r="Q1309" s="170"/>
      <c r="R1309" s="170"/>
      <c r="S1309" s="170"/>
      <c r="T1309" s="170"/>
      <c r="U1309" s="170"/>
      <c r="V1309" s="170"/>
      <c r="W1309" s="170"/>
      <c r="X1309" s="131"/>
      <c r="Y1309"/>
      <c r="AB1309"/>
      <c r="AC1309"/>
      <c r="AD1309"/>
      <c r="AE1309"/>
      <c r="AF1309"/>
      <c r="AG1309"/>
      <c r="AH1309"/>
      <c r="AI1309"/>
      <c r="AJ1309"/>
      <c r="AK1309"/>
    </row>
    <row r="1310" spans="1:37" x14ac:dyDescent="0.25">
      <c r="A1310" s="131"/>
      <c r="B1310" s="131"/>
      <c r="C1310" s="131"/>
      <c r="D1310" s="131"/>
      <c r="E1310" s="131"/>
      <c r="F1310" s="131"/>
      <c r="G1310" s="131"/>
      <c r="H1310" s="131"/>
      <c r="I1310" s="131"/>
      <c r="J1310" s="131"/>
      <c r="K1310" s="131"/>
      <c r="L1310" s="131"/>
      <c r="M1310" s="131"/>
      <c r="N1310" s="131"/>
      <c r="O1310" s="131"/>
      <c r="P1310" s="131"/>
      <c r="Q1310" s="170"/>
      <c r="R1310" s="170"/>
      <c r="S1310" s="170"/>
      <c r="T1310" s="170"/>
      <c r="U1310" s="170"/>
      <c r="V1310" s="170"/>
      <c r="W1310" s="170"/>
      <c r="X1310" s="131"/>
      <c r="Y1310"/>
      <c r="AB1310"/>
      <c r="AC1310"/>
      <c r="AD1310"/>
      <c r="AE1310"/>
      <c r="AF1310"/>
      <c r="AG1310"/>
      <c r="AH1310"/>
      <c r="AI1310"/>
      <c r="AJ1310"/>
      <c r="AK1310"/>
    </row>
    <row r="1311" spans="1:37" x14ac:dyDescent="0.25">
      <c r="A1311" s="131"/>
      <c r="B1311" s="131"/>
      <c r="C1311" s="131"/>
      <c r="D1311" s="131"/>
      <c r="E1311" s="131"/>
      <c r="F1311" s="131"/>
      <c r="G1311" s="131"/>
      <c r="H1311" s="131"/>
      <c r="I1311" s="131"/>
      <c r="J1311" s="131"/>
      <c r="K1311" s="131"/>
      <c r="L1311" s="131"/>
      <c r="M1311" s="131"/>
      <c r="N1311" s="131"/>
      <c r="O1311" s="131"/>
      <c r="P1311" s="131"/>
      <c r="Q1311" s="170"/>
      <c r="R1311" s="170"/>
      <c r="S1311" s="170"/>
      <c r="T1311" s="170"/>
      <c r="U1311" s="170"/>
      <c r="V1311" s="170"/>
      <c r="W1311" s="170"/>
      <c r="X1311" s="131"/>
      <c r="Y1311"/>
      <c r="AB1311"/>
      <c r="AC1311"/>
      <c r="AD1311"/>
      <c r="AE1311"/>
      <c r="AF1311"/>
      <c r="AG1311"/>
      <c r="AH1311"/>
      <c r="AI1311"/>
      <c r="AJ1311"/>
      <c r="AK1311"/>
    </row>
    <row r="1312" spans="1:37" x14ac:dyDescent="0.25">
      <c r="A1312" s="131"/>
      <c r="B1312" s="131"/>
      <c r="C1312" s="131"/>
      <c r="D1312" s="131"/>
      <c r="E1312" s="131"/>
      <c r="F1312" s="131"/>
      <c r="G1312" s="131"/>
      <c r="H1312" s="131"/>
      <c r="I1312" s="131"/>
      <c r="J1312" s="131"/>
      <c r="K1312" s="131"/>
      <c r="L1312" s="131"/>
      <c r="M1312" s="131"/>
      <c r="N1312" s="131"/>
      <c r="O1312" s="131"/>
      <c r="P1312" s="131"/>
      <c r="Q1312" s="170"/>
      <c r="R1312" s="170"/>
      <c r="S1312" s="170"/>
      <c r="T1312" s="170"/>
      <c r="U1312" s="170"/>
      <c r="V1312" s="170"/>
      <c r="W1312" s="170"/>
      <c r="X1312" s="131"/>
      <c r="Y1312"/>
      <c r="AB1312"/>
      <c r="AC1312"/>
      <c r="AD1312"/>
      <c r="AE1312"/>
      <c r="AF1312"/>
      <c r="AG1312"/>
      <c r="AH1312"/>
      <c r="AI1312"/>
      <c r="AJ1312"/>
      <c r="AK1312"/>
    </row>
    <row r="1313" spans="1:37" x14ac:dyDescent="0.25">
      <c r="A1313" s="131"/>
      <c r="B1313" s="131"/>
      <c r="C1313" s="131"/>
      <c r="D1313" s="131"/>
      <c r="E1313" s="131"/>
      <c r="F1313" s="131"/>
      <c r="G1313" s="131"/>
      <c r="H1313" s="131"/>
      <c r="I1313" s="131"/>
      <c r="J1313" s="131"/>
      <c r="K1313" s="131"/>
      <c r="L1313" s="131"/>
      <c r="M1313" s="131"/>
      <c r="N1313" s="131"/>
      <c r="O1313" s="131"/>
      <c r="P1313" s="131"/>
      <c r="Q1313" s="170"/>
      <c r="R1313" s="170"/>
      <c r="S1313" s="170"/>
      <c r="T1313" s="170"/>
      <c r="U1313" s="170"/>
      <c r="V1313" s="170"/>
      <c r="W1313" s="170"/>
      <c r="X1313" s="131"/>
      <c r="Y1313"/>
      <c r="AB1313"/>
      <c r="AC1313"/>
      <c r="AD1313"/>
      <c r="AE1313"/>
      <c r="AF1313"/>
      <c r="AG1313"/>
      <c r="AH1313"/>
      <c r="AI1313"/>
      <c r="AJ1313"/>
      <c r="AK1313"/>
    </row>
    <row r="1314" spans="1:37" x14ac:dyDescent="0.25">
      <c r="A1314" s="131"/>
      <c r="B1314" s="131"/>
      <c r="C1314" s="131"/>
      <c r="D1314" s="131"/>
      <c r="E1314" s="131"/>
      <c r="F1314" s="131"/>
      <c r="G1314" s="131"/>
      <c r="H1314" s="131"/>
      <c r="I1314" s="131"/>
      <c r="J1314" s="131"/>
      <c r="K1314" s="131"/>
      <c r="L1314" s="131"/>
      <c r="M1314" s="131"/>
      <c r="N1314" s="131"/>
      <c r="O1314" s="131"/>
      <c r="P1314" s="131"/>
      <c r="Q1314" s="170"/>
      <c r="R1314" s="170"/>
      <c r="S1314" s="170"/>
      <c r="T1314" s="170"/>
      <c r="U1314" s="170"/>
      <c r="V1314" s="170"/>
      <c r="W1314" s="170"/>
      <c r="X1314" s="131"/>
      <c r="Y1314"/>
      <c r="AB1314"/>
      <c r="AC1314"/>
      <c r="AD1314"/>
      <c r="AE1314"/>
      <c r="AF1314"/>
      <c r="AG1314"/>
      <c r="AH1314"/>
      <c r="AI1314"/>
      <c r="AJ1314"/>
      <c r="AK1314"/>
    </row>
    <row r="1315" spans="1:37" x14ac:dyDescent="0.25">
      <c r="A1315" s="131"/>
      <c r="B1315" s="131"/>
      <c r="C1315" s="131"/>
      <c r="D1315" s="131"/>
      <c r="E1315" s="131"/>
      <c r="F1315" s="131"/>
      <c r="G1315" s="131"/>
      <c r="H1315" s="131"/>
      <c r="I1315" s="131"/>
      <c r="J1315" s="131"/>
      <c r="K1315" s="131"/>
      <c r="L1315" s="131"/>
      <c r="M1315" s="131"/>
      <c r="N1315" s="131"/>
      <c r="O1315" s="131"/>
      <c r="P1315" s="131"/>
      <c r="Q1315" s="170"/>
      <c r="R1315" s="170"/>
      <c r="S1315" s="170"/>
      <c r="T1315" s="170"/>
      <c r="U1315" s="170"/>
      <c r="V1315" s="170"/>
      <c r="W1315" s="170"/>
      <c r="X1315" s="131"/>
      <c r="Y1315"/>
      <c r="AB1315"/>
      <c r="AC1315"/>
      <c r="AD1315"/>
      <c r="AE1315"/>
      <c r="AF1315"/>
      <c r="AG1315"/>
      <c r="AH1315"/>
      <c r="AI1315"/>
      <c r="AJ1315"/>
      <c r="AK1315"/>
    </row>
    <row r="1316" spans="1:37" x14ac:dyDescent="0.25">
      <c r="A1316" s="131"/>
      <c r="B1316" s="131"/>
      <c r="C1316" s="131"/>
      <c r="D1316" s="131"/>
      <c r="E1316" s="131"/>
      <c r="F1316" s="131"/>
      <c r="G1316" s="131"/>
      <c r="H1316" s="131"/>
      <c r="I1316" s="131"/>
      <c r="J1316" s="131"/>
      <c r="K1316" s="131"/>
      <c r="L1316" s="131"/>
      <c r="M1316" s="131"/>
      <c r="N1316" s="131"/>
      <c r="O1316" s="131"/>
      <c r="P1316" s="131"/>
      <c r="Q1316" s="170"/>
      <c r="R1316" s="170"/>
      <c r="S1316" s="170"/>
      <c r="T1316" s="170"/>
      <c r="U1316" s="170"/>
      <c r="V1316" s="170"/>
      <c r="W1316" s="170"/>
      <c r="X1316" s="131"/>
      <c r="Y1316"/>
      <c r="AB1316"/>
      <c r="AC1316"/>
      <c r="AD1316"/>
      <c r="AE1316"/>
      <c r="AF1316"/>
      <c r="AG1316"/>
      <c r="AH1316"/>
      <c r="AI1316"/>
      <c r="AJ1316"/>
      <c r="AK1316"/>
    </row>
    <row r="1317" spans="1:37" x14ac:dyDescent="0.25">
      <c r="A1317" s="131"/>
      <c r="B1317" s="131"/>
      <c r="C1317" s="131"/>
      <c r="D1317" s="131"/>
      <c r="E1317" s="131"/>
      <c r="F1317" s="131"/>
      <c r="G1317" s="131"/>
      <c r="H1317" s="131"/>
      <c r="I1317" s="131"/>
      <c r="J1317" s="131"/>
      <c r="K1317" s="131"/>
      <c r="L1317" s="131"/>
      <c r="M1317" s="131"/>
      <c r="N1317" s="131"/>
      <c r="O1317" s="131"/>
      <c r="P1317" s="131"/>
      <c r="Q1317" s="170"/>
      <c r="R1317" s="170"/>
      <c r="S1317" s="170"/>
      <c r="T1317" s="170"/>
      <c r="U1317" s="170"/>
      <c r="V1317" s="170"/>
      <c r="W1317" s="170"/>
      <c r="X1317" s="131"/>
      <c r="Y1317"/>
      <c r="AB1317"/>
      <c r="AC1317"/>
      <c r="AD1317"/>
      <c r="AE1317"/>
      <c r="AF1317"/>
      <c r="AG1317"/>
      <c r="AH1317"/>
      <c r="AI1317"/>
      <c r="AJ1317"/>
      <c r="AK1317"/>
    </row>
    <row r="1318" spans="1:37" x14ac:dyDescent="0.25">
      <c r="A1318" s="131"/>
      <c r="B1318" s="131"/>
      <c r="C1318" s="131"/>
      <c r="D1318" s="131"/>
      <c r="E1318" s="131"/>
      <c r="F1318" s="131"/>
      <c r="G1318" s="131"/>
      <c r="H1318" s="131"/>
      <c r="I1318" s="131"/>
      <c r="J1318" s="131"/>
      <c r="K1318" s="131"/>
      <c r="L1318" s="131"/>
      <c r="M1318" s="131"/>
      <c r="N1318" s="131"/>
      <c r="O1318" s="131"/>
      <c r="P1318" s="131"/>
      <c r="Q1318" s="170"/>
      <c r="R1318" s="170"/>
      <c r="S1318" s="170"/>
      <c r="T1318" s="170"/>
      <c r="U1318" s="170"/>
      <c r="V1318" s="170"/>
      <c r="W1318" s="170"/>
      <c r="X1318" s="131"/>
      <c r="Y1318"/>
      <c r="AB1318"/>
      <c r="AC1318"/>
      <c r="AD1318"/>
      <c r="AE1318"/>
      <c r="AF1318"/>
      <c r="AG1318"/>
      <c r="AH1318"/>
      <c r="AI1318"/>
      <c r="AJ1318"/>
      <c r="AK1318"/>
    </row>
    <row r="1319" spans="1:37" x14ac:dyDescent="0.25">
      <c r="A1319" s="131"/>
      <c r="B1319" s="131"/>
      <c r="C1319" s="131"/>
      <c r="D1319" s="131"/>
      <c r="E1319" s="131"/>
      <c r="F1319" s="131"/>
      <c r="G1319" s="131"/>
      <c r="H1319" s="131"/>
      <c r="I1319" s="131"/>
      <c r="J1319" s="131"/>
      <c r="K1319" s="131"/>
      <c r="L1319" s="131"/>
      <c r="M1319" s="131"/>
      <c r="N1319" s="131"/>
      <c r="O1319" s="131"/>
      <c r="P1319" s="131"/>
      <c r="Q1319" s="170"/>
      <c r="R1319" s="170"/>
      <c r="S1319" s="170"/>
      <c r="T1319" s="170"/>
      <c r="U1319" s="170"/>
      <c r="V1319" s="170"/>
      <c r="W1319" s="170"/>
      <c r="X1319" s="131"/>
      <c r="Y1319"/>
      <c r="AB1319"/>
      <c r="AC1319"/>
      <c r="AD1319"/>
      <c r="AE1319"/>
      <c r="AF1319"/>
      <c r="AG1319"/>
      <c r="AH1319"/>
      <c r="AI1319"/>
      <c r="AJ1319"/>
      <c r="AK1319"/>
    </row>
    <row r="1320" spans="1:37" x14ac:dyDescent="0.25">
      <c r="A1320" s="131"/>
      <c r="B1320" s="131"/>
      <c r="C1320" s="131"/>
      <c r="D1320" s="131"/>
      <c r="E1320" s="131"/>
      <c r="F1320" s="131"/>
      <c r="G1320" s="131"/>
      <c r="H1320" s="131"/>
      <c r="I1320" s="131"/>
      <c r="J1320" s="131"/>
      <c r="K1320" s="131"/>
      <c r="L1320" s="131"/>
      <c r="M1320" s="131"/>
      <c r="N1320" s="131"/>
      <c r="O1320" s="131"/>
      <c r="P1320" s="131"/>
      <c r="Q1320" s="170"/>
      <c r="R1320" s="170"/>
      <c r="S1320" s="170"/>
      <c r="T1320" s="170"/>
      <c r="U1320" s="170"/>
      <c r="V1320" s="170"/>
      <c r="W1320" s="170"/>
      <c r="X1320" s="131"/>
      <c r="Y1320"/>
      <c r="AB1320"/>
      <c r="AC1320"/>
      <c r="AD1320"/>
      <c r="AE1320"/>
      <c r="AF1320"/>
      <c r="AG1320"/>
      <c r="AH1320"/>
      <c r="AI1320"/>
      <c r="AJ1320"/>
      <c r="AK1320"/>
    </row>
    <row r="1321" spans="1:37" x14ac:dyDescent="0.25">
      <c r="A1321" s="131"/>
      <c r="B1321" s="131"/>
      <c r="C1321" s="131"/>
      <c r="D1321" s="131"/>
      <c r="E1321" s="131"/>
      <c r="F1321" s="131"/>
      <c r="G1321" s="131"/>
      <c r="H1321" s="131"/>
      <c r="I1321" s="131"/>
      <c r="J1321" s="131"/>
      <c r="K1321" s="131"/>
      <c r="L1321" s="131"/>
      <c r="M1321" s="131"/>
      <c r="N1321" s="131"/>
      <c r="O1321" s="131"/>
      <c r="P1321" s="131"/>
      <c r="Q1321" s="170"/>
      <c r="R1321" s="170"/>
      <c r="S1321" s="170"/>
      <c r="T1321" s="170"/>
      <c r="U1321" s="170"/>
      <c r="V1321" s="170"/>
      <c r="W1321" s="170"/>
      <c r="X1321" s="131"/>
      <c r="Y1321"/>
      <c r="AB1321"/>
      <c r="AC1321"/>
      <c r="AD1321"/>
      <c r="AE1321"/>
      <c r="AF1321"/>
      <c r="AG1321"/>
      <c r="AH1321"/>
      <c r="AI1321"/>
      <c r="AJ1321"/>
      <c r="AK1321"/>
    </row>
    <row r="1322" spans="1:37" x14ac:dyDescent="0.25">
      <c r="A1322" s="131"/>
      <c r="B1322" s="131"/>
      <c r="C1322" s="131"/>
      <c r="D1322" s="131"/>
      <c r="E1322" s="131"/>
      <c r="F1322" s="131"/>
      <c r="G1322" s="131"/>
      <c r="H1322" s="131"/>
      <c r="I1322" s="131"/>
      <c r="J1322" s="131"/>
      <c r="K1322" s="131"/>
      <c r="L1322" s="131"/>
      <c r="M1322" s="131"/>
      <c r="N1322" s="131"/>
      <c r="O1322" s="131"/>
      <c r="P1322" s="131"/>
      <c r="Q1322" s="170"/>
      <c r="R1322" s="170"/>
      <c r="S1322" s="170"/>
      <c r="T1322" s="170"/>
      <c r="U1322" s="170"/>
      <c r="V1322" s="170"/>
      <c r="W1322" s="170"/>
      <c r="X1322" s="131"/>
      <c r="Y1322"/>
      <c r="AB1322"/>
      <c r="AC1322"/>
      <c r="AD1322"/>
      <c r="AE1322"/>
      <c r="AF1322"/>
      <c r="AG1322"/>
      <c r="AH1322"/>
      <c r="AI1322"/>
      <c r="AJ1322"/>
      <c r="AK1322"/>
    </row>
    <row r="1323" spans="1:37" x14ac:dyDescent="0.25">
      <c r="A1323" s="131"/>
      <c r="B1323" s="131"/>
      <c r="C1323" s="131"/>
      <c r="D1323" s="131"/>
      <c r="E1323" s="131"/>
      <c r="F1323" s="131"/>
      <c r="G1323" s="131"/>
      <c r="H1323" s="131"/>
      <c r="I1323" s="131"/>
      <c r="J1323" s="131"/>
      <c r="K1323" s="131"/>
      <c r="L1323" s="131"/>
      <c r="M1323" s="131"/>
      <c r="N1323" s="131"/>
      <c r="O1323" s="131"/>
      <c r="P1323" s="131"/>
      <c r="Q1323" s="170"/>
      <c r="R1323" s="170"/>
      <c r="S1323" s="170"/>
      <c r="T1323" s="170"/>
      <c r="U1323" s="170"/>
      <c r="V1323" s="170"/>
      <c r="W1323" s="170"/>
      <c r="X1323" s="131"/>
      <c r="Y1323"/>
      <c r="AB1323"/>
      <c r="AC1323"/>
      <c r="AD1323"/>
      <c r="AE1323"/>
      <c r="AF1323"/>
      <c r="AG1323"/>
      <c r="AH1323"/>
      <c r="AI1323"/>
      <c r="AJ1323"/>
      <c r="AK1323"/>
    </row>
    <row r="1324" spans="1:37" x14ac:dyDescent="0.25">
      <c r="A1324" s="131"/>
      <c r="B1324" s="131"/>
      <c r="C1324" s="131"/>
      <c r="D1324" s="131"/>
      <c r="E1324" s="131"/>
      <c r="F1324" s="131"/>
      <c r="G1324" s="131"/>
      <c r="H1324" s="131"/>
      <c r="I1324" s="131"/>
      <c r="J1324" s="131"/>
      <c r="K1324" s="131"/>
      <c r="L1324" s="131"/>
      <c r="M1324" s="131"/>
      <c r="N1324" s="131"/>
      <c r="O1324" s="131"/>
      <c r="P1324" s="131"/>
      <c r="Q1324" s="170"/>
      <c r="R1324" s="170"/>
      <c r="S1324" s="170"/>
      <c r="T1324" s="170"/>
      <c r="U1324" s="170"/>
      <c r="V1324" s="170"/>
      <c r="W1324" s="170"/>
      <c r="X1324" s="131"/>
      <c r="Y1324"/>
      <c r="AB1324"/>
      <c r="AC1324"/>
      <c r="AD1324"/>
      <c r="AE1324"/>
      <c r="AF1324"/>
      <c r="AG1324"/>
      <c r="AH1324"/>
      <c r="AI1324"/>
      <c r="AJ1324"/>
      <c r="AK1324"/>
    </row>
    <row r="1325" spans="1:37" x14ac:dyDescent="0.25">
      <c r="A1325" s="131"/>
      <c r="B1325" s="131"/>
      <c r="C1325" s="131"/>
      <c r="D1325" s="131"/>
      <c r="E1325" s="131"/>
      <c r="F1325" s="131"/>
      <c r="G1325" s="131"/>
      <c r="H1325" s="131"/>
      <c r="I1325" s="131"/>
      <c r="J1325" s="131"/>
      <c r="K1325" s="131"/>
      <c r="L1325" s="131"/>
      <c r="M1325" s="131"/>
      <c r="N1325" s="131"/>
      <c r="O1325" s="131"/>
      <c r="P1325" s="131"/>
      <c r="Q1325" s="170"/>
      <c r="R1325" s="170"/>
      <c r="S1325" s="170"/>
      <c r="T1325" s="170"/>
      <c r="U1325" s="170"/>
      <c r="V1325" s="170"/>
      <c r="W1325" s="170"/>
      <c r="X1325" s="131"/>
      <c r="Y1325"/>
      <c r="AB1325"/>
      <c r="AC1325"/>
      <c r="AD1325"/>
      <c r="AE1325"/>
      <c r="AF1325"/>
      <c r="AG1325"/>
      <c r="AH1325"/>
      <c r="AI1325"/>
      <c r="AJ1325"/>
      <c r="AK1325"/>
    </row>
    <row r="1326" spans="1:37" x14ac:dyDescent="0.25">
      <c r="A1326" s="131"/>
      <c r="B1326" s="131"/>
      <c r="C1326" s="131"/>
      <c r="D1326" s="131"/>
      <c r="E1326" s="131"/>
      <c r="F1326" s="131"/>
      <c r="G1326" s="131"/>
      <c r="H1326" s="131"/>
      <c r="I1326" s="131"/>
      <c r="J1326" s="131"/>
      <c r="K1326" s="131"/>
      <c r="L1326" s="131"/>
      <c r="M1326" s="131"/>
      <c r="N1326" s="131"/>
      <c r="O1326" s="131"/>
      <c r="P1326" s="131"/>
      <c r="Q1326" s="170"/>
      <c r="R1326" s="170"/>
      <c r="S1326" s="170"/>
      <c r="T1326" s="170"/>
      <c r="U1326" s="170"/>
      <c r="V1326" s="170"/>
      <c r="W1326" s="170"/>
      <c r="X1326" s="131"/>
      <c r="Y1326"/>
      <c r="AB1326"/>
      <c r="AC1326"/>
      <c r="AD1326"/>
      <c r="AE1326"/>
      <c r="AF1326"/>
      <c r="AG1326"/>
      <c r="AH1326"/>
      <c r="AI1326"/>
      <c r="AJ1326"/>
      <c r="AK1326"/>
    </row>
    <row r="1327" spans="1:37" x14ac:dyDescent="0.25">
      <c r="A1327" s="131"/>
      <c r="B1327" s="131"/>
      <c r="C1327" s="131"/>
      <c r="D1327" s="131"/>
      <c r="E1327" s="131"/>
      <c r="F1327" s="131"/>
      <c r="G1327" s="131"/>
      <c r="H1327" s="131"/>
      <c r="I1327" s="131"/>
      <c r="J1327" s="131"/>
      <c r="K1327" s="131"/>
      <c r="L1327" s="131"/>
      <c r="M1327" s="131"/>
      <c r="N1327" s="131"/>
      <c r="O1327" s="131"/>
      <c r="P1327" s="131"/>
      <c r="Q1327" s="170"/>
      <c r="R1327" s="170"/>
      <c r="S1327" s="170"/>
      <c r="T1327" s="170"/>
      <c r="U1327" s="170"/>
      <c r="V1327" s="170"/>
      <c r="W1327" s="170"/>
      <c r="X1327" s="131"/>
      <c r="Y1327"/>
      <c r="AB1327"/>
      <c r="AC1327"/>
      <c r="AD1327"/>
      <c r="AE1327"/>
      <c r="AF1327"/>
      <c r="AG1327"/>
      <c r="AH1327"/>
      <c r="AI1327"/>
      <c r="AJ1327"/>
      <c r="AK1327"/>
    </row>
    <row r="1328" spans="1:37" x14ac:dyDescent="0.25">
      <c r="A1328" s="131"/>
      <c r="B1328" s="131"/>
      <c r="C1328" s="131"/>
      <c r="D1328" s="131"/>
      <c r="E1328" s="131"/>
      <c r="F1328" s="131"/>
      <c r="G1328" s="131"/>
      <c r="H1328" s="131"/>
      <c r="I1328" s="131"/>
      <c r="J1328" s="131"/>
      <c r="K1328" s="131"/>
      <c r="L1328" s="131"/>
      <c r="M1328" s="131"/>
      <c r="N1328" s="131"/>
      <c r="O1328" s="131"/>
      <c r="P1328" s="131"/>
      <c r="Q1328" s="170"/>
      <c r="R1328" s="170"/>
      <c r="S1328" s="170"/>
      <c r="T1328" s="170"/>
      <c r="U1328" s="170"/>
      <c r="V1328" s="170"/>
      <c r="W1328" s="170"/>
      <c r="X1328" s="131"/>
      <c r="Y1328"/>
      <c r="AB1328"/>
      <c r="AC1328"/>
      <c r="AD1328"/>
      <c r="AE1328"/>
      <c r="AF1328"/>
      <c r="AG1328"/>
      <c r="AH1328"/>
      <c r="AI1328"/>
      <c r="AJ1328"/>
      <c r="AK1328"/>
    </row>
    <row r="1329" spans="1:37" x14ac:dyDescent="0.25">
      <c r="A1329" s="131"/>
      <c r="B1329" s="131"/>
      <c r="C1329" s="131"/>
      <c r="D1329" s="131"/>
      <c r="E1329" s="131"/>
      <c r="F1329" s="131"/>
      <c r="G1329" s="131"/>
      <c r="H1329" s="131"/>
      <c r="I1329" s="131"/>
      <c r="J1329" s="131"/>
      <c r="K1329" s="131"/>
      <c r="L1329" s="131"/>
      <c r="M1329" s="131"/>
      <c r="N1329" s="131"/>
      <c r="O1329" s="131"/>
      <c r="P1329" s="131"/>
      <c r="Q1329" s="170"/>
      <c r="R1329" s="170"/>
      <c r="S1329" s="170"/>
      <c r="T1329" s="170"/>
      <c r="U1329" s="170"/>
      <c r="V1329" s="170"/>
      <c r="W1329" s="170"/>
      <c r="X1329" s="131"/>
      <c r="Y1329"/>
      <c r="AB1329"/>
      <c r="AC1329"/>
      <c r="AD1329"/>
      <c r="AE1329"/>
      <c r="AF1329"/>
      <c r="AG1329"/>
      <c r="AH1329"/>
      <c r="AI1329"/>
      <c r="AJ1329"/>
      <c r="AK1329"/>
    </row>
    <row r="1330" spans="1:37" x14ac:dyDescent="0.25">
      <c r="A1330" s="131"/>
      <c r="B1330" s="131"/>
      <c r="C1330" s="131"/>
      <c r="D1330" s="131"/>
      <c r="E1330" s="131"/>
      <c r="F1330" s="131"/>
      <c r="G1330" s="131"/>
      <c r="H1330" s="131"/>
      <c r="I1330" s="131"/>
      <c r="J1330" s="131"/>
      <c r="K1330" s="131"/>
      <c r="L1330" s="131"/>
      <c r="M1330" s="131"/>
      <c r="N1330" s="131"/>
      <c r="O1330" s="131"/>
      <c r="P1330" s="131"/>
      <c r="Q1330" s="170"/>
      <c r="R1330" s="170"/>
      <c r="S1330" s="170"/>
      <c r="T1330" s="170"/>
      <c r="U1330" s="170"/>
      <c r="V1330" s="170"/>
      <c r="W1330" s="170"/>
      <c r="X1330" s="131"/>
      <c r="Y1330"/>
      <c r="AB1330"/>
      <c r="AC1330"/>
      <c r="AD1330"/>
      <c r="AE1330"/>
      <c r="AF1330"/>
      <c r="AG1330"/>
      <c r="AH1330"/>
      <c r="AI1330"/>
      <c r="AJ1330"/>
      <c r="AK1330"/>
    </row>
    <row r="1331" spans="1:37" x14ac:dyDescent="0.25">
      <c r="A1331" s="131"/>
      <c r="B1331" s="131"/>
      <c r="C1331" s="131"/>
      <c r="D1331" s="131"/>
      <c r="E1331" s="131"/>
      <c r="F1331" s="131"/>
      <c r="G1331" s="131"/>
      <c r="H1331" s="131"/>
      <c r="I1331" s="131"/>
      <c r="J1331" s="131"/>
      <c r="K1331" s="131"/>
      <c r="L1331" s="131"/>
      <c r="M1331" s="131"/>
      <c r="N1331" s="131"/>
      <c r="O1331" s="131"/>
      <c r="P1331" s="131"/>
      <c r="Q1331" s="170"/>
      <c r="R1331" s="170"/>
      <c r="S1331" s="170"/>
      <c r="T1331" s="170"/>
      <c r="U1331" s="170"/>
      <c r="V1331" s="170"/>
      <c r="W1331" s="170"/>
      <c r="X1331" s="131"/>
      <c r="Y1331"/>
      <c r="AB1331"/>
      <c r="AC1331"/>
      <c r="AD1331"/>
      <c r="AE1331"/>
      <c r="AF1331"/>
      <c r="AG1331"/>
      <c r="AH1331"/>
      <c r="AI1331"/>
      <c r="AJ1331"/>
      <c r="AK1331"/>
    </row>
    <row r="1332" spans="1:37" x14ac:dyDescent="0.25">
      <c r="A1332" s="131"/>
      <c r="B1332" s="131"/>
      <c r="C1332" s="131"/>
      <c r="D1332" s="131"/>
      <c r="E1332" s="131"/>
      <c r="F1332" s="131"/>
      <c r="G1332" s="131"/>
      <c r="H1332" s="131"/>
      <c r="I1332" s="131"/>
      <c r="J1332" s="131"/>
      <c r="K1332" s="131"/>
      <c r="L1332" s="131"/>
      <c r="M1332" s="131"/>
      <c r="N1332" s="131"/>
      <c r="O1332" s="131"/>
      <c r="P1332" s="131"/>
      <c r="Q1332" s="170"/>
      <c r="R1332" s="170"/>
      <c r="S1332" s="170"/>
      <c r="T1332" s="170"/>
      <c r="U1332" s="170"/>
      <c r="V1332" s="170"/>
      <c r="W1332" s="170"/>
      <c r="X1332" s="131"/>
      <c r="Y1332"/>
      <c r="AB1332"/>
      <c r="AC1332"/>
      <c r="AD1332"/>
      <c r="AE1332"/>
      <c r="AF1332"/>
      <c r="AG1332"/>
      <c r="AH1332"/>
      <c r="AI1332"/>
      <c r="AJ1332"/>
      <c r="AK1332"/>
    </row>
    <row r="1333" spans="1:37" x14ac:dyDescent="0.25">
      <c r="A1333" s="131"/>
      <c r="B1333" s="131"/>
      <c r="C1333" s="131"/>
      <c r="D1333" s="131"/>
      <c r="E1333" s="131"/>
      <c r="F1333" s="131"/>
      <c r="G1333" s="131"/>
      <c r="H1333" s="131"/>
      <c r="I1333" s="131"/>
      <c r="J1333" s="131"/>
      <c r="K1333" s="131"/>
      <c r="L1333" s="131"/>
      <c r="M1333" s="131"/>
      <c r="N1333" s="131"/>
      <c r="O1333" s="131"/>
      <c r="P1333" s="131"/>
      <c r="Q1333" s="170"/>
      <c r="R1333" s="170"/>
      <c r="S1333" s="170"/>
      <c r="T1333" s="170"/>
      <c r="U1333" s="170"/>
      <c r="V1333" s="170"/>
      <c r="W1333" s="170"/>
      <c r="X1333" s="131"/>
      <c r="Y1333"/>
      <c r="AB1333"/>
      <c r="AC1333"/>
      <c r="AD1333"/>
      <c r="AE1333"/>
      <c r="AF1333"/>
      <c r="AG1333"/>
      <c r="AH1333"/>
      <c r="AI1333"/>
      <c r="AJ1333"/>
      <c r="AK1333"/>
    </row>
    <row r="1334" spans="1:37" x14ac:dyDescent="0.25">
      <c r="A1334" s="131"/>
      <c r="B1334" s="131"/>
      <c r="C1334" s="131"/>
      <c r="D1334" s="131"/>
      <c r="E1334" s="131"/>
      <c r="F1334" s="131"/>
      <c r="G1334" s="131"/>
      <c r="H1334" s="131"/>
      <c r="I1334" s="131"/>
      <c r="J1334" s="131"/>
      <c r="K1334" s="131"/>
      <c r="L1334" s="131"/>
      <c r="M1334" s="131"/>
      <c r="N1334" s="131"/>
      <c r="O1334" s="131"/>
      <c r="P1334" s="131"/>
      <c r="Q1334" s="170"/>
      <c r="R1334" s="170"/>
      <c r="S1334" s="170"/>
      <c r="T1334" s="170"/>
      <c r="U1334" s="170"/>
      <c r="V1334" s="170"/>
      <c r="W1334" s="170"/>
      <c r="X1334" s="131"/>
      <c r="Y1334"/>
      <c r="AB1334"/>
      <c r="AC1334"/>
      <c r="AD1334"/>
      <c r="AE1334"/>
      <c r="AF1334"/>
      <c r="AG1334"/>
      <c r="AH1334"/>
      <c r="AI1334"/>
      <c r="AJ1334"/>
      <c r="AK1334"/>
    </row>
    <row r="1335" spans="1:37" x14ac:dyDescent="0.25">
      <c r="A1335" s="131"/>
      <c r="B1335" s="131"/>
      <c r="C1335" s="131"/>
      <c r="D1335" s="131"/>
      <c r="E1335" s="131"/>
      <c r="F1335" s="131"/>
      <c r="G1335" s="131"/>
      <c r="H1335" s="131"/>
      <c r="I1335" s="131"/>
      <c r="J1335" s="131"/>
      <c r="K1335" s="131"/>
      <c r="L1335" s="131"/>
      <c r="M1335" s="131"/>
      <c r="N1335" s="131"/>
      <c r="O1335" s="131"/>
      <c r="P1335" s="131"/>
      <c r="Q1335" s="170"/>
      <c r="R1335" s="170"/>
      <c r="S1335" s="170"/>
      <c r="T1335" s="170"/>
      <c r="U1335" s="170"/>
      <c r="V1335" s="170"/>
      <c r="W1335" s="170"/>
      <c r="X1335" s="131"/>
      <c r="Y1335"/>
      <c r="AB1335"/>
      <c r="AC1335"/>
      <c r="AD1335"/>
      <c r="AE1335"/>
      <c r="AF1335"/>
      <c r="AG1335"/>
      <c r="AH1335"/>
      <c r="AI1335"/>
      <c r="AJ1335"/>
      <c r="AK1335"/>
    </row>
    <row r="1336" spans="1:37" x14ac:dyDescent="0.25">
      <c r="A1336" s="131"/>
      <c r="B1336" s="131"/>
      <c r="C1336" s="131"/>
      <c r="D1336" s="131"/>
      <c r="E1336" s="131"/>
      <c r="F1336" s="131"/>
      <c r="G1336" s="131"/>
      <c r="H1336" s="131"/>
      <c r="I1336" s="131"/>
      <c r="J1336" s="131"/>
      <c r="K1336" s="131"/>
      <c r="L1336" s="131"/>
      <c r="M1336" s="131"/>
      <c r="N1336" s="131"/>
      <c r="O1336" s="131"/>
      <c r="P1336" s="131"/>
      <c r="Q1336" s="170"/>
      <c r="R1336" s="170"/>
      <c r="S1336" s="170"/>
      <c r="T1336" s="170"/>
      <c r="U1336" s="170"/>
      <c r="V1336" s="170"/>
      <c r="W1336" s="170"/>
      <c r="X1336" s="131"/>
      <c r="Y1336"/>
      <c r="AB1336"/>
      <c r="AC1336"/>
      <c r="AD1336"/>
      <c r="AE1336"/>
      <c r="AF1336"/>
      <c r="AG1336"/>
      <c r="AH1336"/>
      <c r="AI1336"/>
      <c r="AJ1336"/>
      <c r="AK1336"/>
    </row>
    <row r="1337" spans="1:37" x14ac:dyDescent="0.25">
      <c r="A1337" s="131"/>
      <c r="B1337" s="131"/>
      <c r="C1337" s="131"/>
      <c r="D1337" s="131"/>
      <c r="E1337" s="131"/>
      <c r="F1337" s="131"/>
      <c r="G1337" s="131"/>
      <c r="H1337" s="131"/>
      <c r="I1337" s="131"/>
      <c r="J1337" s="131"/>
      <c r="K1337" s="131"/>
      <c r="L1337" s="131"/>
      <c r="M1337" s="131"/>
      <c r="N1337" s="131"/>
      <c r="O1337" s="131"/>
      <c r="P1337" s="131"/>
      <c r="Q1337" s="170"/>
      <c r="R1337" s="170"/>
      <c r="S1337" s="170"/>
      <c r="T1337" s="170"/>
      <c r="U1337" s="170"/>
      <c r="V1337" s="170"/>
      <c r="W1337" s="170"/>
      <c r="X1337" s="131"/>
      <c r="Y1337"/>
      <c r="AB1337"/>
      <c r="AC1337"/>
      <c r="AD1337"/>
      <c r="AE1337"/>
      <c r="AF1337"/>
      <c r="AG1337"/>
      <c r="AH1337"/>
      <c r="AI1337"/>
      <c r="AJ1337"/>
      <c r="AK1337"/>
    </row>
    <row r="1338" spans="1:37" x14ac:dyDescent="0.25">
      <c r="A1338" s="131"/>
      <c r="B1338" s="131"/>
      <c r="C1338" s="131"/>
      <c r="D1338" s="131"/>
      <c r="E1338" s="131"/>
      <c r="F1338" s="131"/>
      <c r="G1338" s="131"/>
      <c r="H1338" s="131"/>
      <c r="I1338" s="131"/>
      <c r="J1338" s="131"/>
      <c r="K1338" s="131"/>
      <c r="L1338" s="131"/>
      <c r="M1338" s="131"/>
      <c r="N1338" s="131"/>
      <c r="O1338" s="131"/>
      <c r="P1338" s="131"/>
      <c r="Q1338" s="170"/>
      <c r="R1338" s="170"/>
      <c r="S1338" s="170"/>
      <c r="T1338" s="170"/>
      <c r="U1338" s="170"/>
      <c r="V1338" s="170"/>
      <c r="W1338" s="170"/>
      <c r="X1338" s="131"/>
      <c r="Y1338"/>
      <c r="AB1338"/>
      <c r="AC1338"/>
      <c r="AD1338"/>
      <c r="AE1338"/>
      <c r="AF1338"/>
      <c r="AG1338"/>
      <c r="AH1338"/>
      <c r="AI1338"/>
      <c r="AJ1338"/>
      <c r="AK1338"/>
    </row>
    <row r="1339" spans="1:37" x14ac:dyDescent="0.25">
      <c r="A1339" s="131"/>
      <c r="B1339" s="131"/>
      <c r="C1339" s="131"/>
      <c r="D1339" s="131"/>
      <c r="E1339" s="131"/>
      <c r="F1339" s="131"/>
      <c r="G1339" s="131"/>
      <c r="H1339" s="131"/>
      <c r="I1339" s="131"/>
      <c r="J1339" s="131"/>
      <c r="K1339" s="131"/>
      <c r="L1339" s="131"/>
      <c r="M1339" s="131"/>
      <c r="N1339" s="131"/>
      <c r="O1339" s="131"/>
      <c r="P1339" s="131"/>
      <c r="Q1339" s="170"/>
      <c r="R1339" s="170"/>
      <c r="S1339" s="170"/>
      <c r="T1339" s="170"/>
      <c r="U1339" s="170"/>
      <c r="V1339" s="170"/>
      <c r="W1339" s="170"/>
      <c r="X1339" s="131"/>
      <c r="Y1339"/>
      <c r="AB1339"/>
      <c r="AC1339"/>
      <c r="AD1339"/>
      <c r="AE1339"/>
      <c r="AF1339"/>
      <c r="AG1339"/>
      <c r="AH1339"/>
      <c r="AI1339"/>
      <c r="AJ1339"/>
      <c r="AK1339"/>
    </row>
    <row r="1340" spans="1:37" x14ac:dyDescent="0.25">
      <c r="A1340" s="131"/>
      <c r="B1340" s="131"/>
      <c r="C1340" s="131"/>
      <c r="D1340" s="131"/>
      <c r="E1340" s="131"/>
      <c r="F1340" s="131"/>
      <c r="G1340" s="131"/>
      <c r="H1340" s="131"/>
      <c r="I1340" s="131"/>
      <c r="J1340" s="131"/>
      <c r="K1340" s="131"/>
      <c r="L1340" s="131"/>
      <c r="M1340" s="131"/>
      <c r="N1340" s="131"/>
      <c r="O1340" s="131"/>
      <c r="P1340" s="131"/>
      <c r="Q1340" s="170"/>
      <c r="R1340" s="170"/>
      <c r="S1340" s="170"/>
      <c r="T1340" s="170"/>
      <c r="U1340" s="170"/>
      <c r="V1340" s="170"/>
      <c r="W1340" s="170"/>
      <c r="X1340" s="131"/>
      <c r="Y1340"/>
      <c r="AB1340"/>
      <c r="AC1340"/>
      <c r="AD1340"/>
      <c r="AE1340"/>
      <c r="AF1340"/>
      <c r="AG1340"/>
      <c r="AH1340"/>
      <c r="AI1340"/>
      <c r="AJ1340"/>
      <c r="AK1340"/>
    </row>
    <row r="1341" spans="1:37" x14ac:dyDescent="0.25">
      <c r="A1341" s="131"/>
      <c r="B1341" s="131"/>
      <c r="C1341" s="131"/>
      <c r="D1341" s="131"/>
      <c r="E1341" s="131"/>
      <c r="F1341" s="131"/>
      <c r="G1341" s="131"/>
      <c r="H1341" s="131"/>
      <c r="I1341" s="131"/>
      <c r="J1341" s="131"/>
      <c r="K1341" s="131"/>
      <c r="L1341" s="131"/>
      <c r="M1341" s="131"/>
      <c r="N1341" s="131"/>
      <c r="O1341" s="131"/>
      <c r="P1341" s="131"/>
      <c r="Q1341" s="170"/>
      <c r="R1341" s="170"/>
      <c r="S1341" s="170"/>
      <c r="T1341" s="170"/>
      <c r="U1341" s="170"/>
      <c r="V1341" s="170"/>
      <c r="W1341" s="170"/>
      <c r="X1341" s="131"/>
      <c r="Y1341"/>
      <c r="AB1341"/>
      <c r="AC1341"/>
      <c r="AD1341"/>
      <c r="AE1341"/>
      <c r="AF1341"/>
      <c r="AG1341"/>
      <c r="AH1341"/>
      <c r="AI1341"/>
      <c r="AJ1341"/>
      <c r="AK1341"/>
    </row>
    <row r="1342" spans="1:37" x14ac:dyDescent="0.25">
      <c r="A1342" s="131"/>
      <c r="B1342" s="131"/>
      <c r="C1342" s="131"/>
      <c r="D1342" s="131"/>
      <c r="E1342" s="131"/>
      <c r="F1342" s="131"/>
      <c r="G1342" s="131"/>
      <c r="H1342" s="131"/>
      <c r="I1342" s="131"/>
      <c r="J1342" s="131"/>
      <c r="K1342" s="131"/>
      <c r="L1342" s="131"/>
      <c r="M1342" s="131"/>
      <c r="N1342" s="131"/>
      <c r="O1342" s="131"/>
      <c r="P1342" s="131"/>
      <c r="Q1342" s="170"/>
      <c r="R1342" s="170"/>
      <c r="S1342" s="170"/>
      <c r="T1342" s="170"/>
      <c r="U1342" s="170"/>
      <c r="V1342" s="170"/>
      <c r="W1342" s="170"/>
      <c r="X1342" s="131"/>
      <c r="Y1342"/>
      <c r="AB1342"/>
      <c r="AC1342"/>
      <c r="AD1342"/>
      <c r="AE1342"/>
      <c r="AF1342"/>
      <c r="AG1342"/>
      <c r="AH1342"/>
      <c r="AI1342"/>
      <c r="AJ1342"/>
      <c r="AK1342"/>
    </row>
    <row r="1343" spans="1:37" x14ac:dyDescent="0.25">
      <c r="A1343" s="131"/>
      <c r="B1343" s="131"/>
      <c r="C1343" s="131"/>
      <c r="D1343" s="131"/>
      <c r="E1343" s="131"/>
      <c r="F1343" s="131"/>
      <c r="G1343" s="131"/>
      <c r="H1343" s="131"/>
      <c r="I1343" s="131"/>
      <c r="J1343" s="131"/>
      <c r="K1343" s="131"/>
      <c r="L1343" s="131"/>
      <c r="M1343" s="131"/>
      <c r="N1343" s="131"/>
      <c r="O1343" s="131"/>
      <c r="P1343" s="131"/>
      <c r="Q1343" s="170"/>
      <c r="R1343" s="170"/>
      <c r="S1343" s="170"/>
      <c r="T1343" s="170"/>
      <c r="U1343" s="170"/>
      <c r="V1343" s="170"/>
      <c r="W1343" s="170"/>
      <c r="X1343" s="131"/>
      <c r="Y1343"/>
      <c r="AB1343"/>
      <c r="AC1343"/>
      <c r="AD1343"/>
      <c r="AE1343"/>
      <c r="AF1343"/>
      <c r="AG1343"/>
      <c r="AH1343"/>
      <c r="AI1343"/>
      <c r="AJ1343"/>
      <c r="AK1343"/>
    </row>
    <row r="1344" spans="1:37" x14ac:dyDescent="0.25">
      <c r="A1344" s="131"/>
      <c r="B1344" s="131"/>
      <c r="C1344" s="131"/>
      <c r="D1344" s="131"/>
      <c r="E1344" s="131"/>
      <c r="F1344" s="131"/>
      <c r="G1344" s="131"/>
      <c r="H1344" s="131"/>
      <c r="I1344" s="131"/>
      <c r="J1344" s="131"/>
      <c r="K1344" s="131"/>
      <c r="L1344" s="131"/>
      <c r="M1344" s="131"/>
      <c r="N1344" s="131"/>
      <c r="O1344" s="131"/>
      <c r="P1344" s="131"/>
      <c r="Q1344" s="170"/>
      <c r="R1344" s="170"/>
      <c r="S1344" s="170"/>
      <c r="T1344" s="170"/>
      <c r="U1344" s="170"/>
      <c r="V1344" s="170"/>
      <c r="W1344" s="170"/>
      <c r="X1344" s="131"/>
      <c r="Y1344"/>
      <c r="AB1344"/>
      <c r="AC1344"/>
      <c r="AD1344"/>
      <c r="AE1344"/>
      <c r="AF1344"/>
      <c r="AG1344"/>
      <c r="AH1344"/>
      <c r="AI1344"/>
      <c r="AJ1344"/>
      <c r="AK1344"/>
    </row>
    <row r="1345" spans="1:37" x14ac:dyDescent="0.25">
      <c r="A1345" s="131"/>
      <c r="B1345" s="131"/>
      <c r="C1345" s="131"/>
      <c r="D1345" s="131"/>
      <c r="E1345" s="131"/>
      <c r="F1345" s="131"/>
      <c r="G1345" s="131"/>
      <c r="H1345" s="131"/>
      <c r="I1345" s="131"/>
      <c r="J1345" s="131"/>
      <c r="K1345" s="131"/>
      <c r="L1345" s="131"/>
      <c r="M1345" s="131"/>
      <c r="N1345" s="131"/>
      <c r="O1345" s="131"/>
      <c r="P1345" s="131"/>
      <c r="Q1345" s="170"/>
      <c r="R1345" s="170"/>
      <c r="S1345" s="170"/>
      <c r="T1345" s="170"/>
      <c r="U1345" s="170"/>
      <c r="V1345" s="170"/>
      <c r="W1345" s="170"/>
      <c r="X1345" s="131"/>
      <c r="Y1345"/>
      <c r="AB1345"/>
      <c r="AC1345"/>
      <c r="AD1345"/>
      <c r="AE1345"/>
      <c r="AF1345"/>
      <c r="AG1345"/>
      <c r="AH1345"/>
      <c r="AI1345"/>
      <c r="AJ1345"/>
      <c r="AK1345"/>
    </row>
    <row r="1346" spans="1:37" x14ac:dyDescent="0.25">
      <c r="A1346" s="131"/>
      <c r="B1346" s="131"/>
      <c r="C1346" s="131"/>
      <c r="D1346" s="131"/>
      <c r="E1346" s="131"/>
      <c r="F1346" s="131"/>
      <c r="G1346" s="131"/>
      <c r="H1346" s="131"/>
      <c r="I1346" s="131"/>
      <c r="J1346" s="131"/>
      <c r="K1346" s="131"/>
      <c r="L1346" s="131"/>
      <c r="M1346" s="131"/>
      <c r="N1346" s="131"/>
      <c r="O1346" s="131"/>
      <c r="P1346" s="131"/>
      <c r="Q1346" s="170"/>
      <c r="R1346" s="170"/>
      <c r="S1346" s="170"/>
      <c r="T1346" s="170"/>
      <c r="U1346" s="170"/>
      <c r="V1346" s="170"/>
      <c r="W1346" s="170"/>
      <c r="X1346" s="131"/>
      <c r="Y1346"/>
      <c r="AB1346"/>
      <c r="AC1346"/>
      <c r="AD1346"/>
      <c r="AE1346"/>
      <c r="AF1346"/>
      <c r="AG1346"/>
      <c r="AH1346"/>
      <c r="AI1346"/>
      <c r="AJ1346"/>
      <c r="AK1346"/>
    </row>
    <row r="1347" spans="1:37" x14ac:dyDescent="0.25">
      <c r="A1347" s="131"/>
      <c r="B1347" s="131"/>
      <c r="C1347" s="131"/>
      <c r="D1347" s="131"/>
      <c r="E1347" s="131"/>
      <c r="F1347" s="131"/>
      <c r="G1347" s="131"/>
      <c r="H1347" s="131"/>
      <c r="I1347" s="131"/>
      <c r="J1347" s="131"/>
      <c r="K1347" s="131"/>
      <c r="L1347" s="131"/>
      <c r="M1347" s="131"/>
      <c r="N1347" s="131"/>
      <c r="O1347" s="131"/>
      <c r="P1347" s="131"/>
      <c r="Q1347" s="170"/>
      <c r="R1347" s="170"/>
      <c r="S1347" s="170"/>
      <c r="T1347" s="170"/>
      <c r="U1347" s="170"/>
      <c r="V1347" s="170"/>
      <c r="W1347" s="170"/>
      <c r="X1347" s="131"/>
      <c r="Y1347"/>
      <c r="AB1347"/>
      <c r="AC1347"/>
      <c r="AD1347"/>
      <c r="AE1347"/>
      <c r="AF1347"/>
      <c r="AG1347"/>
      <c r="AH1347"/>
      <c r="AI1347"/>
      <c r="AJ1347"/>
      <c r="AK1347"/>
    </row>
    <row r="1348" spans="1:37" x14ac:dyDescent="0.25">
      <c r="A1348" s="131"/>
      <c r="B1348" s="131"/>
      <c r="C1348" s="131"/>
      <c r="D1348" s="131"/>
      <c r="E1348" s="131"/>
      <c r="F1348" s="131"/>
      <c r="G1348" s="131"/>
      <c r="H1348" s="131"/>
      <c r="I1348" s="131"/>
      <c r="J1348" s="131"/>
      <c r="K1348" s="131"/>
      <c r="L1348" s="131"/>
      <c r="M1348" s="131"/>
      <c r="N1348" s="131"/>
      <c r="O1348" s="131"/>
      <c r="P1348" s="131"/>
      <c r="Q1348" s="170"/>
      <c r="R1348" s="170"/>
      <c r="S1348" s="170"/>
      <c r="T1348" s="170"/>
      <c r="U1348" s="170"/>
      <c r="V1348" s="170"/>
      <c r="W1348" s="170"/>
      <c r="X1348" s="131"/>
      <c r="Y1348"/>
      <c r="AB1348"/>
      <c r="AC1348"/>
      <c r="AD1348"/>
      <c r="AE1348"/>
      <c r="AF1348"/>
      <c r="AG1348"/>
      <c r="AH1348"/>
      <c r="AI1348"/>
      <c r="AJ1348"/>
      <c r="AK1348"/>
    </row>
    <row r="1349" spans="1:37" x14ac:dyDescent="0.25">
      <c r="A1349" s="131"/>
      <c r="B1349" s="131"/>
      <c r="C1349" s="131"/>
      <c r="D1349" s="131"/>
      <c r="E1349" s="131"/>
      <c r="F1349" s="131"/>
      <c r="G1349" s="131"/>
      <c r="H1349" s="131"/>
      <c r="I1349" s="131"/>
      <c r="J1349" s="131"/>
      <c r="K1349" s="131"/>
      <c r="L1349" s="131"/>
      <c r="M1349" s="131"/>
      <c r="N1349" s="131"/>
      <c r="O1349" s="131"/>
      <c r="P1349" s="131"/>
      <c r="Q1349" s="170"/>
      <c r="R1349" s="170"/>
      <c r="S1349" s="170"/>
      <c r="T1349" s="170"/>
      <c r="U1349" s="170"/>
      <c r="V1349" s="170"/>
      <c r="W1349" s="170"/>
      <c r="X1349" s="131"/>
      <c r="Y1349"/>
      <c r="AB1349"/>
      <c r="AC1349"/>
      <c r="AD1349"/>
      <c r="AE1349"/>
      <c r="AF1349"/>
      <c r="AG1349"/>
      <c r="AH1349"/>
      <c r="AI1349"/>
      <c r="AJ1349"/>
      <c r="AK1349"/>
    </row>
    <row r="1350" spans="1:37" x14ac:dyDescent="0.25">
      <c r="A1350" s="131"/>
      <c r="B1350" s="131"/>
      <c r="C1350" s="131"/>
      <c r="D1350" s="131"/>
      <c r="E1350" s="131"/>
      <c r="F1350" s="131"/>
      <c r="G1350" s="131"/>
      <c r="H1350" s="131"/>
      <c r="I1350" s="131"/>
      <c r="J1350" s="131"/>
      <c r="K1350" s="131"/>
      <c r="L1350" s="131"/>
      <c r="M1350" s="131"/>
      <c r="N1350" s="131"/>
      <c r="O1350" s="131"/>
      <c r="P1350" s="131"/>
      <c r="Q1350" s="170"/>
      <c r="R1350" s="170"/>
      <c r="S1350" s="170"/>
      <c r="T1350" s="170"/>
      <c r="U1350" s="170"/>
      <c r="V1350" s="170"/>
      <c r="W1350" s="170"/>
      <c r="X1350" s="131"/>
      <c r="Y1350"/>
      <c r="AB1350"/>
      <c r="AC1350"/>
      <c r="AD1350"/>
      <c r="AE1350"/>
      <c r="AF1350"/>
      <c r="AG1350"/>
      <c r="AH1350"/>
      <c r="AI1350"/>
      <c r="AJ1350"/>
      <c r="AK1350"/>
    </row>
    <row r="1351" spans="1:37" x14ac:dyDescent="0.25">
      <c r="A1351" s="131"/>
      <c r="B1351" s="131"/>
      <c r="C1351" s="131"/>
      <c r="D1351" s="131"/>
      <c r="E1351" s="131"/>
      <c r="F1351" s="131"/>
      <c r="G1351" s="131"/>
      <c r="H1351" s="131"/>
      <c r="I1351" s="131"/>
      <c r="J1351" s="131"/>
      <c r="K1351" s="131"/>
      <c r="L1351" s="131"/>
      <c r="M1351" s="131"/>
      <c r="N1351" s="131"/>
      <c r="O1351" s="131"/>
      <c r="P1351" s="131"/>
      <c r="Q1351" s="170"/>
      <c r="R1351" s="170"/>
      <c r="S1351" s="170"/>
      <c r="T1351" s="170"/>
      <c r="U1351" s="170"/>
      <c r="V1351" s="170"/>
      <c r="W1351" s="170"/>
      <c r="X1351" s="131"/>
      <c r="Y1351"/>
      <c r="AB1351"/>
      <c r="AC1351"/>
      <c r="AD1351"/>
      <c r="AE1351"/>
      <c r="AF1351"/>
      <c r="AG1351"/>
      <c r="AH1351"/>
      <c r="AI1351"/>
      <c r="AJ1351"/>
      <c r="AK1351"/>
    </row>
    <row r="1352" spans="1:37" x14ac:dyDescent="0.25">
      <c r="A1352" s="131"/>
      <c r="B1352" s="131"/>
      <c r="C1352" s="131"/>
      <c r="D1352" s="131"/>
      <c r="E1352" s="131"/>
      <c r="F1352" s="131"/>
      <c r="G1352" s="131"/>
      <c r="H1352" s="131"/>
      <c r="I1352" s="131"/>
      <c r="J1352" s="131"/>
      <c r="K1352" s="131"/>
      <c r="L1352" s="131"/>
      <c r="M1352" s="131"/>
      <c r="N1352" s="131"/>
      <c r="O1352" s="131"/>
      <c r="P1352" s="131"/>
      <c r="Q1352" s="170"/>
      <c r="R1352" s="170"/>
      <c r="S1352" s="170"/>
      <c r="T1352" s="170"/>
      <c r="U1352" s="170"/>
      <c r="V1352" s="170"/>
      <c r="W1352" s="170"/>
      <c r="X1352" s="131"/>
      <c r="Y1352"/>
      <c r="AB1352"/>
      <c r="AC1352"/>
      <c r="AD1352"/>
      <c r="AE1352"/>
      <c r="AF1352"/>
      <c r="AG1352"/>
      <c r="AH1352"/>
      <c r="AI1352"/>
      <c r="AJ1352"/>
      <c r="AK1352"/>
    </row>
    <row r="1353" spans="1:37" x14ac:dyDescent="0.25">
      <c r="A1353" s="131"/>
      <c r="B1353" s="131"/>
      <c r="C1353" s="131"/>
      <c r="D1353" s="131"/>
      <c r="E1353" s="131"/>
      <c r="F1353" s="131"/>
      <c r="G1353" s="131"/>
      <c r="H1353" s="131"/>
      <c r="I1353" s="131"/>
      <c r="J1353" s="131"/>
      <c r="K1353" s="131"/>
      <c r="L1353" s="131"/>
      <c r="M1353" s="131"/>
      <c r="N1353" s="131"/>
      <c r="O1353" s="131"/>
      <c r="P1353" s="131"/>
      <c r="Q1353" s="170"/>
      <c r="R1353" s="170"/>
      <c r="S1353" s="170"/>
      <c r="T1353" s="170"/>
      <c r="U1353" s="170"/>
      <c r="V1353" s="170"/>
      <c r="W1353" s="170"/>
      <c r="X1353" s="131"/>
      <c r="Y1353"/>
      <c r="AB1353"/>
      <c r="AC1353"/>
      <c r="AD1353"/>
      <c r="AE1353"/>
      <c r="AF1353"/>
      <c r="AG1353"/>
      <c r="AH1353"/>
      <c r="AI1353"/>
      <c r="AJ1353"/>
      <c r="AK1353"/>
    </row>
    <row r="1354" spans="1:37" x14ac:dyDescent="0.25">
      <c r="A1354" s="131"/>
      <c r="B1354" s="131"/>
      <c r="C1354" s="131"/>
      <c r="D1354" s="131"/>
      <c r="E1354" s="131"/>
      <c r="F1354" s="131"/>
      <c r="G1354" s="131"/>
      <c r="H1354" s="131"/>
      <c r="I1354" s="131"/>
      <c r="J1354" s="131"/>
      <c r="K1354" s="131"/>
      <c r="L1354" s="131"/>
      <c r="M1354" s="131"/>
      <c r="N1354" s="131"/>
      <c r="O1354" s="131"/>
      <c r="P1354" s="131"/>
      <c r="Q1354" s="170"/>
      <c r="R1354" s="170"/>
      <c r="S1354" s="170"/>
      <c r="T1354" s="170"/>
      <c r="U1354" s="170"/>
      <c r="V1354" s="170"/>
      <c r="W1354" s="170"/>
      <c r="X1354" s="131"/>
      <c r="Y1354"/>
      <c r="AB1354"/>
      <c r="AC1354"/>
      <c r="AD1354"/>
      <c r="AE1354"/>
      <c r="AF1354"/>
      <c r="AG1354"/>
      <c r="AH1354"/>
      <c r="AI1354"/>
      <c r="AJ1354"/>
      <c r="AK1354"/>
    </row>
    <row r="1355" spans="1:37" x14ac:dyDescent="0.25">
      <c r="A1355" s="131"/>
      <c r="B1355" s="131"/>
      <c r="C1355" s="131"/>
      <c r="D1355" s="131"/>
      <c r="E1355" s="131"/>
      <c r="F1355" s="131"/>
      <c r="G1355" s="131"/>
      <c r="H1355" s="131"/>
      <c r="I1355" s="131"/>
      <c r="J1355" s="131"/>
      <c r="K1355" s="131"/>
      <c r="L1355" s="131"/>
      <c r="M1355" s="131"/>
      <c r="N1355" s="131"/>
      <c r="O1355" s="131"/>
      <c r="P1355" s="131"/>
      <c r="Q1355" s="170"/>
      <c r="R1355" s="170"/>
      <c r="S1355" s="170"/>
      <c r="T1355" s="170"/>
      <c r="U1355" s="170"/>
      <c r="V1355" s="170"/>
      <c r="W1355" s="170"/>
      <c r="X1355" s="131"/>
      <c r="Y1355"/>
      <c r="AB1355"/>
      <c r="AC1355"/>
      <c r="AD1355"/>
      <c r="AE1355"/>
      <c r="AF1355"/>
      <c r="AG1355"/>
      <c r="AH1355"/>
      <c r="AI1355"/>
      <c r="AJ1355"/>
      <c r="AK1355"/>
    </row>
    <row r="1356" spans="1:37" x14ac:dyDescent="0.25">
      <c r="A1356" s="131"/>
      <c r="B1356" s="131"/>
      <c r="C1356" s="131"/>
      <c r="D1356" s="131"/>
      <c r="E1356" s="131"/>
      <c r="F1356" s="131"/>
      <c r="G1356" s="131"/>
      <c r="H1356" s="131"/>
      <c r="I1356" s="131"/>
      <c r="J1356" s="131"/>
      <c r="K1356" s="131"/>
      <c r="L1356" s="131"/>
      <c r="M1356" s="131"/>
      <c r="N1356" s="131"/>
      <c r="O1356" s="131"/>
      <c r="P1356" s="131"/>
      <c r="Q1356" s="170"/>
      <c r="R1356" s="170"/>
      <c r="S1356" s="170"/>
      <c r="T1356" s="170"/>
      <c r="U1356" s="170"/>
      <c r="V1356" s="170"/>
      <c r="W1356" s="170"/>
      <c r="X1356" s="131"/>
      <c r="Y1356"/>
      <c r="AB1356"/>
      <c r="AC1356"/>
      <c r="AD1356"/>
      <c r="AE1356"/>
      <c r="AF1356"/>
      <c r="AG1356"/>
      <c r="AH1356"/>
      <c r="AI1356"/>
      <c r="AJ1356"/>
      <c r="AK1356"/>
    </row>
    <row r="1357" spans="1:37" x14ac:dyDescent="0.25">
      <c r="A1357" s="131"/>
      <c r="B1357" s="131"/>
      <c r="C1357" s="131"/>
      <c r="D1357" s="131"/>
      <c r="E1357" s="131"/>
      <c r="F1357" s="131"/>
      <c r="G1357" s="131"/>
      <c r="H1357" s="131"/>
      <c r="I1357" s="131"/>
      <c r="J1357" s="131"/>
      <c r="K1357" s="131"/>
      <c r="L1357" s="131"/>
      <c r="M1357" s="131"/>
      <c r="N1357" s="131"/>
      <c r="O1357" s="131"/>
      <c r="P1357" s="131"/>
      <c r="Q1357" s="170"/>
      <c r="R1357" s="170"/>
      <c r="S1357" s="170"/>
      <c r="T1357" s="170"/>
      <c r="U1357" s="170"/>
      <c r="V1357" s="170"/>
      <c r="W1357" s="170"/>
      <c r="X1357" s="131"/>
      <c r="Y1357"/>
      <c r="AB1357"/>
      <c r="AC1357"/>
      <c r="AD1357"/>
      <c r="AE1357"/>
      <c r="AF1357"/>
      <c r="AG1357"/>
      <c r="AH1357"/>
      <c r="AI1357"/>
      <c r="AJ1357"/>
      <c r="AK1357"/>
    </row>
    <row r="1358" spans="1:37" x14ac:dyDescent="0.25">
      <c r="A1358" s="131"/>
      <c r="B1358" s="131"/>
      <c r="C1358" s="131"/>
      <c r="D1358" s="131"/>
      <c r="E1358" s="131"/>
      <c r="F1358" s="131"/>
      <c r="G1358" s="131"/>
      <c r="H1358" s="131"/>
      <c r="I1358" s="131"/>
      <c r="J1358" s="131"/>
      <c r="K1358" s="131"/>
      <c r="L1358" s="131"/>
      <c r="M1358" s="131"/>
      <c r="N1358" s="131"/>
      <c r="O1358" s="131"/>
      <c r="P1358" s="131"/>
      <c r="Q1358" s="170"/>
      <c r="R1358" s="170"/>
      <c r="S1358" s="170"/>
      <c r="T1358" s="170"/>
      <c r="U1358" s="170"/>
      <c r="V1358" s="170"/>
      <c r="W1358" s="170"/>
      <c r="X1358" s="131"/>
      <c r="Y1358"/>
      <c r="AB1358"/>
      <c r="AC1358"/>
      <c r="AD1358"/>
      <c r="AE1358"/>
      <c r="AF1358"/>
      <c r="AG1358"/>
      <c r="AH1358"/>
      <c r="AI1358"/>
      <c r="AJ1358"/>
      <c r="AK1358"/>
    </row>
    <row r="1359" spans="1:37" x14ac:dyDescent="0.25">
      <c r="A1359" s="131"/>
      <c r="B1359" s="131"/>
      <c r="C1359" s="131"/>
      <c r="D1359" s="131"/>
      <c r="E1359" s="131"/>
      <c r="F1359" s="131"/>
      <c r="G1359" s="131"/>
      <c r="H1359" s="131"/>
      <c r="I1359" s="131"/>
      <c r="J1359" s="131"/>
      <c r="K1359" s="131"/>
      <c r="L1359" s="131"/>
      <c r="M1359" s="131"/>
      <c r="N1359" s="131"/>
      <c r="O1359" s="131"/>
      <c r="P1359" s="131"/>
      <c r="Q1359" s="170"/>
      <c r="R1359" s="170"/>
      <c r="S1359" s="170"/>
      <c r="T1359" s="170"/>
      <c r="U1359" s="170"/>
      <c r="V1359" s="170"/>
      <c r="W1359" s="170"/>
      <c r="X1359" s="131"/>
      <c r="Y1359"/>
      <c r="AB1359"/>
      <c r="AC1359"/>
      <c r="AD1359"/>
      <c r="AE1359"/>
      <c r="AF1359"/>
      <c r="AG1359"/>
      <c r="AH1359"/>
      <c r="AI1359"/>
      <c r="AJ1359"/>
      <c r="AK1359"/>
    </row>
    <row r="1360" spans="1:37" x14ac:dyDescent="0.25">
      <c r="A1360" s="131"/>
      <c r="B1360" s="131"/>
      <c r="C1360" s="131"/>
      <c r="D1360" s="131"/>
      <c r="E1360" s="131"/>
      <c r="F1360" s="131"/>
      <c r="G1360" s="131"/>
      <c r="H1360" s="131"/>
      <c r="I1360" s="131"/>
      <c r="J1360" s="131"/>
      <c r="K1360" s="131"/>
      <c r="L1360" s="131"/>
      <c r="M1360" s="131"/>
      <c r="N1360" s="131"/>
      <c r="O1360" s="131"/>
      <c r="P1360" s="131"/>
      <c r="Q1360" s="170"/>
      <c r="R1360" s="170"/>
      <c r="S1360" s="170"/>
      <c r="T1360" s="170"/>
      <c r="U1360" s="170"/>
      <c r="V1360" s="170"/>
      <c r="W1360" s="170"/>
      <c r="X1360" s="131"/>
      <c r="Y1360"/>
      <c r="AB1360"/>
      <c r="AC1360"/>
      <c r="AD1360"/>
      <c r="AE1360"/>
      <c r="AF1360"/>
      <c r="AG1360"/>
      <c r="AH1360"/>
      <c r="AI1360"/>
      <c r="AJ1360"/>
      <c r="AK1360"/>
    </row>
    <row r="1361" spans="1:37" x14ac:dyDescent="0.25">
      <c r="A1361" s="131"/>
      <c r="B1361" s="131"/>
      <c r="C1361" s="131"/>
      <c r="D1361" s="131"/>
      <c r="E1361" s="131"/>
      <c r="F1361" s="131"/>
      <c r="G1361" s="131"/>
      <c r="H1361" s="131"/>
      <c r="I1361" s="131"/>
      <c r="J1361" s="131"/>
      <c r="K1361" s="131"/>
      <c r="L1361" s="131"/>
      <c r="M1361" s="131"/>
      <c r="N1361" s="131"/>
      <c r="O1361" s="131"/>
      <c r="P1361" s="131"/>
      <c r="Q1361" s="170"/>
      <c r="R1361" s="170"/>
      <c r="S1361" s="170"/>
      <c r="T1361" s="170"/>
      <c r="U1361" s="170"/>
      <c r="V1361" s="170"/>
      <c r="W1361" s="170"/>
      <c r="X1361" s="131"/>
      <c r="Y1361"/>
      <c r="AB1361"/>
      <c r="AC1361"/>
      <c r="AD1361"/>
      <c r="AE1361"/>
      <c r="AF1361"/>
      <c r="AG1361"/>
      <c r="AH1361"/>
      <c r="AI1361"/>
      <c r="AJ1361"/>
      <c r="AK1361"/>
    </row>
    <row r="1362" spans="1:37" x14ac:dyDescent="0.25">
      <c r="A1362" s="131"/>
      <c r="B1362" s="131"/>
      <c r="C1362" s="131"/>
      <c r="D1362" s="131"/>
      <c r="E1362" s="131"/>
      <c r="F1362" s="131"/>
      <c r="G1362" s="131"/>
      <c r="H1362" s="131"/>
      <c r="I1362" s="131"/>
      <c r="J1362" s="131"/>
      <c r="K1362" s="131"/>
      <c r="L1362" s="131"/>
      <c r="M1362" s="131"/>
      <c r="N1362" s="131"/>
      <c r="O1362" s="131"/>
      <c r="P1362" s="131"/>
      <c r="Q1362" s="170"/>
      <c r="R1362" s="170"/>
      <c r="S1362" s="170"/>
      <c r="T1362" s="170"/>
      <c r="U1362" s="170"/>
      <c r="V1362" s="170"/>
      <c r="W1362" s="170"/>
      <c r="X1362" s="131"/>
      <c r="Y1362"/>
      <c r="AB1362"/>
      <c r="AC1362"/>
      <c r="AD1362"/>
      <c r="AE1362"/>
      <c r="AF1362"/>
      <c r="AG1362"/>
      <c r="AH1362"/>
      <c r="AI1362"/>
      <c r="AJ1362"/>
      <c r="AK1362"/>
    </row>
    <row r="1363" spans="1:37" x14ac:dyDescent="0.25">
      <c r="A1363" s="131"/>
      <c r="B1363" s="131"/>
      <c r="C1363" s="131"/>
      <c r="D1363" s="131"/>
      <c r="E1363" s="131"/>
      <c r="F1363" s="131"/>
      <c r="G1363" s="131"/>
      <c r="H1363" s="131"/>
      <c r="I1363" s="131"/>
      <c r="J1363" s="131"/>
      <c r="K1363" s="131"/>
      <c r="L1363" s="131"/>
      <c r="M1363" s="131"/>
      <c r="N1363" s="131"/>
      <c r="O1363" s="131"/>
      <c r="P1363" s="131"/>
      <c r="Q1363" s="170"/>
      <c r="R1363" s="170"/>
      <c r="S1363" s="170"/>
      <c r="T1363" s="170"/>
      <c r="U1363" s="170"/>
      <c r="V1363" s="170"/>
      <c r="W1363" s="170"/>
      <c r="X1363" s="131"/>
      <c r="Y1363"/>
      <c r="AB1363"/>
      <c r="AC1363"/>
      <c r="AD1363"/>
      <c r="AE1363"/>
      <c r="AF1363"/>
      <c r="AG1363"/>
      <c r="AH1363"/>
      <c r="AI1363"/>
      <c r="AJ1363"/>
      <c r="AK1363"/>
    </row>
    <row r="1364" spans="1:37" x14ac:dyDescent="0.25">
      <c r="A1364" s="131"/>
      <c r="B1364" s="131"/>
      <c r="C1364" s="131"/>
      <c r="D1364" s="131"/>
      <c r="E1364" s="131"/>
      <c r="F1364" s="131"/>
      <c r="G1364" s="131"/>
      <c r="H1364" s="131"/>
      <c r="I1364" s="131"/>
      <c r="J1364" s="131"/>
      <c r="K1364" s="131"/>
      <c r="L1364" s="131"/>
      <c r="M1364" s="131"/>
      <c r="N1364" s="131"/>
      <c r="O1364" s="131"/>
      <c r="P1364" s="131"/>
      <c r="Q1364" s="170"/>
      <c r="R1364" s="170"/>
      <c r="S1364" s="170"/>
      <c r="T1364" s="170"/>
      <c r="U1364" s="170"/>
      <c r="V1364" s="170"/>
      <c r="W1364" s="170"/>
      <c r="X1364" s="131"/>
      <c r="Y1364"/>
      <c r="AB1364"/>
      <c r="AC1364"/>
      <c r="AD1364"/>
      <c r="AE1364"/>
      <c r="AF1364"/>
      <c r="AG1364"/>
      <c r="AH1364"/>
      <c r="AI1364"/>
      <c r="AJ1364"/>
      <c r="AK1364"/>
    </row>
    <row r="1365" spans="1:37" x14ac:dyDescent="0.25">
      <c r="A1365" s="131"/>
      <c r="B1365" s="131"/>
      <c r="C1365" s="131"/>
      <c r="D1365" s="131"/>
      <c r="E1365" s="131"/>
      <c r="F1365" s="131"/>
      <c r="G1365" s="131"/>
      <c r="H1365" s="131"/>
      <c r="I1365" s="131"/>
      <c r="J1365" s="131"/>
      <c r="K1365" s="131"/>
      <c r="L1365" s="131"/>
      <c r="M1365" s="131"/>
      <c r="N1365" s="131"/>
      <c r="O1365" s="131"/>
      <c r="P1365" s="131"/>
      <c r="Q1365" s="170"/>
      <c r="R1365" s="170"/>
      <c r="S1365" s="170"/>
      <c r="T1365" s="170"/>
      <c r="U1365" s="170"/>
      <c r="V1365" s="170"/>
      <c r="W1365" s="170"/>
      <c r="X1365" s="131"/>
      <c r="Y1365"/>
      <c r="AB1365"/>
      <c r="AC1365"/>
      <c r="AD1365"/>
      <c r="AE1365"/>
      <c r="AF1365"/>
      <c r="AG1365"/>
      <c r="AH1365"/>
      <c r="AI1365"/>
      <c r="AJ1365"/>
      <c r="AK1365"/>
    </row>
    <row r="1366" spans="1:37" x14ac:dyDescent="0.25">
      <c r="A1366" s="131"/>
      <c r="B1366" s="131"/>
      <c r="C1366" s="131"/>
      <c r="D1366" s="131"/>
      <c r="E1366" s="131"/>
      <c r="F1366" s="131"/>
      <c r="G1366" s="131"/>
      <c r="H1366" s="131"/>
      <c r="I1366" s="131"/>
      <c r="J1366" s="131"/>
      <c r="K1366" s="131"/>
      <c r="L1366" s="131"/>
      <c r="M1366" s="131"/>
      <c r="N1366" s="131"/>
      <c r="O1366" s="131"/>
      <c r="P1366" s="131"/>
      <c r="Q1366" s="170"/>
      <c r="R1366" s="170"/>
      <c r="S1366" s="170"/>
      <c r="T1366" s="170"/>
      <c r="U1366" s="170"/>
      <c r="V1366" s="170"/>
      <c r="W1366" s="170"/>
      <c r="X1366" s="131"/>
      <c r="Y1366"/>
      <c r="AB1366"/>
      <c r="AC1366"/>
      <c r="AD1366"/>
      <c r="AE1366"/>
      <c r="AF1366"/>
      <c r="AG1366"/>
      <c r="AH1366"/>
      <c r="AI1366"/>
      <c r="AJ1366"/>
      <c r="AK1366"/>
    </row>
    <row r="1367" spans="1:37" x14ac:dyDescent="0.25">
      <c r="A1367" s="131"/>
      <c r="B1367" s="131"/>
      <c r="C1367" s="131"/>
      <c r="D1367" s="131"/>
      <c r="E1367" s="131"/>
      <c r="F1367" s="131"/>
      <c r="G1367" s="131"/>
      <c r="H1367" s="131"/>
      <c r="I1367" s="131"/>
      <c r="J1367" s="131"/>
      <c r="K1367" s="131"/>
      <c r="L1367" s="131"/>
      <c r="M1367" s="131"/>
      <c r="N1367" s="131"/>
      <c r="O1367" s="131"/>
      <c r="P1367" s="131"/>
      <c r="Q1367" s="170"/>
      <c r="R1367" s="170"/>
      <c r="S1367" s="170"/>
      <c r="T1367" s="170"/>
      <c r="U1367" s="170"/>
      <c r="V1367" s="170"/>
      <c r="W1367" s="170"/>
      <c r="X1367" s="131"/>
      <c r="Y1367"/>
      <c r="AB1367"/>
      <c r="AC1367"/>
      <c r="AD1367"/>
      <c r="AE1367"/>
      <c r="AF1367"/>
      <c r="AG1367"/>
      <c r="AH1367"/>
      <c r="AI1367"/>
      <c r="AJ1367"/>
      <c r="AK1367"/>
    </row>
    <row r="1368" spans="1:37" x14ac:dyDescent="0.25">
      <c r="A1368" s="131"/>
      <c r="B1368" s="131"/>
      <c r="C1368" s="131"/>
      <c r="D1368" s="131"/>
      <c r="E1368" s="131"/>
      <c r="F1368" s="131"/>
      <c r="G1368" s="131"/>
      <c r="H1368" s="131"/>
      <c r="I1368" s="131"/>
      <c r="J1368" s="131"/>
      <c r="K1368" s="131"/>
      <c r="L1368" s="131"/>
      <c r="M1368" s="131"/>
      <c r="N1368" s="131"/>
      <c r="O1368" s="131"/>
      <c r="P1368" s="131"/>
      <c r="Q1368" s="170"/>
      <c r="R1368" s="170"/>
      <c r="S1368" s="170"/>
      <c r="T1368" s="170"/>
      <c r="U1368" s="170"/>
      <c r="V1368" s="170"/>
      <c r="W1368" s="170"/>
      <c r="X1368" s="131"/>
      <c r="Y1368"/>
      <c r="AB1368"/>
      <c r="AC1368"/>
      <c r="AD1368"/>
      <c r="AE1368"/>
      <c r="AF1368"/>
      <c r="AG1368"/>
      <c r="AH1368"/>
      <c r="AI1368"/>
      <c r="AJ1368"/>
      <c r="AK1368"/>
    </row>
    <row r="1369" spans="1:37" x14ac:dyDescent="0.25">
      <c r="A1369" s="131"/>
      <c r="B1369" s="131"/>
      <c r="C1369" s="131"/>
      <c r="D1369" s="131"/>
      <c r="E1369" s="131"/>
      <c r="F1369" s="131"/>
      <c r="G1369" s="131"/>
      <c r="H1369" s="131"/>
      <c r="I1369" s="131"/>
      <c r="J1369" s="131"/>
      <c r="K1369" s="131"/>
      <c r="L1369" s="131"/>
      <c r="M1369" s="131"/>
      <c r="N1369" s="131"/>
      <c r="O1369" s="131"/>
      <c r="P1369" s="131"/>
      <c r="Q1369" s="170"/>
      <c r="R1369" s="170"/>
      <c r="S1369" s="170"/>
      <c r="T1369" s="170"/>
      <c r="U1369" s="170"/>
      <c r="V1369" s="170"/>
      <c r="W1369" s="170"/>
      <c r="X1369" s="131"/>
      <c r="Y1369"/>
      <c r="AB1369"/>
      <c r="AC1369"/>
      <c r="AD1369"/>
      <c r="AE1369"/>
      <c r="AF1369"/>
      <c r="AG1369"/>
      <c r="AH1369"/>
      <c r="AI1369"/>
      <c r="AJ1369"/>
      <c r="AK1369"/>
    </row>
    <row r="1370" spans="1:37" x14ac:dyDescent="0.25">
      <c r="A1370" s="131"/>
      <c r="B1370" s="131"/>
      <c r="C1370" s="131"/>
      <c r="D1370" s="131"/>
      <c r="E1370" s="131"/>
      <c r="F1370" s="131"/>
      <c r="G1370" s="131"/>
      <c r="H1370" s="131"/>
      <c r="I1370" s="131"/>
      <c r="J1370" s="131"/>
      <c r="K1370" s="131"/>
      <c r="L1370" s="131"/>
      <c r="M1370" s="131"/>
      <c r="N1370" s="131"/>
      <c r="O1370" s="131"/>
      <c r="P1370" s="131"/>
      <c r="Q1370" s="170"/>
      <c r="R1370" s="170"/>
      <c r="S1370" s="170"/>
      <c r="T1370" s="170"/>
      <c r="U1370" s="170"/>
      <c r="V1370" s="170"/>
      <c r="W1370" s="170"/>
      <c r="X1370" s="131"/>
      <c r="Y1370"/>
      <c r="AB1370"/>
      <c r="AC1370"/>
      <c r="AD1370"/>
      <c r="AE1370"/>
      <c r="AF1370"/>
      <c r="AG1370"/>
      <c r="AH1370"/>
      <c r="AI1370"/>
      <c r="AJ1370"/>
      <c r="AK1370"/>
    </row>
    <row r="1371" spans="1:37" x14ac:dyDescent="0.25">
      <c r="A1371" s="131"/>
      <c r="B1371" s="131"/>
      <c r="C1371" s="131"/>
      <c r="D1371" s="131"/>
      <c r="E1371" s="131"/>
      <c r="F1371" s="131"/>
      <c r="G1371" s="131"/>
      <c r="H1371" s="131"/>
      <c r="I1371" s="131"/>
      <c r="J1371" s="131"/>
      <c r="K1371" s="131"/>
      <c r="L1371" s="131"/>
      <c r="M1371" s="131"/>
      <c r="N1371" s="131"/>
      <c r="O1371" s="131"/>
      <c r="P1371" s="131"/>
      <c r="Q1371" s="170"/>
      <c r="R1371" s="170"/>
      <c r="S1371" s="170"/>
      <c r="T1371" s="170"/>
      <c r="U1371" s="170"/>
      <c r="V1371" s="170"/>
      <c r="W1371" s="170"/>
      <c r="X1371" s="131"/>
      <c r="Y1371"/>
      <c r="AB1371"/>
      <c r="AC1371"/>
      <c r="AD1371"/>
      <c r="AE1371"/>
      <c r="AF1371"/>
      <c r="AG1371"/>
      <c r="AH1371"/>
      <c r="AI1371"/>
      <c r="AJ1371"/>
      <c r="AK1371"/>
    </row>
    <row r="1372" spans="1:37" x14ac:dyDescent="0.25">
      <c r="A1372" s="131"/>
      <c r="B1372" s="131"/>
      <c r="C1372" s="131"/>
      <c r="D1372" s="131"/>
      <c r="E1372" s="131"/>
      <c r="F1372" s="131"/>
      <c r="G1372" s="131"/>
      <c r="H1372" s="131"/>
      <c r="I1372" s="131"/>
      <c r="J1372" s="131"/>
      <c r="K1372" s="131"/>
      <c r="L1372" s="131"/>
      <c r="M1372" s="131"/>
      <c r="N1372" s="131"/>
      <c r="O1372" s="131"/>
      <c r="P1372" s="131"/>
      <c r="Q1372" s="170"/>
      <c r="R1372" s="170"/>
      <c r="S1372" s="170"/>
      <c r="T1372" s="170"/>
      <c r="U1372" s="170"/>
      <c r="V1372" s="170"/>
      <c r="W1372" s="170"/>
      <c r="X1372" s="131"/>
      <c r="Y1372"/>
      <c r="AB1372"/>
      <c r="AC1372"/>
      <c r="AD1372"/>
      <c r="AE1372"/>
      <c r="AF1372"/>
      <c r="AG1372"/>
      <c r="AH1372"/>
      <c r="AI1372"/>
      <c r="AJ1372"/>
      <c r="AK1372"/>
    </row>
    <row r="1373" spans="1:37" x14ac:dyDescent="0.25">
      <c r="A1373" s="131"/>
      <c r="B1373" s="131"/>
      <c r="C1373" s="131"/>
      <c r="D1373" s="131"/>
      <c r="E1373" s="131"/>
      <c r="F1373" s="131"/>
      <c r="G1373" s="131"/>
      <c r="H1373" s="131"/>
      <c r="I1373" s="131"/>
      <c r="J1373" s="131"/>
      <c r="K1373" s="131"/>
      <c r="L1373" s="131"/>
      <c r="M1373" s="131"/>
      <c r="N1373" s="131"/>
      <c r="O1373" s="131"/>
      <c r="P1373" s="131"/>
      <c r="Q1373" s="170"/>
      <c r="R1373" s="170"/>
      <c r="S1373" s="170"/>
      <c r="T1373" s="170"/>
      <c r="U1373" s="170"/>
      <c r="V1373" s="170"/>
      <c r="W1373" s="170"/>
      <c r="X1373" s="131"/>
      <c r="Y1373"/>
      <c r="AB1373"/>
      <c r="AC1373"/>
      <c r="AD1373"/>
      <c r="AE1373"/>
      <c r="AF1373"/>
      <c r="AG1373"/>
      <c r="AH1373"/>
      <c r="AI1373"/>
      <c r="AJ1373"/>
      <c r="AK1373"/>
    </row>
    <row r="1374" spans="1:37" x14ac:dyDescent="0.25">
      <c r="A1374" s="131"/>
      <c r="B1374" s="131"/>
      <c r="C1374" s="131"/>
      <c r="D1374" s="131"/>
      <c r="E1374" s="131"/>
      <c r="F1374" s="131"/>
      <c r="G1374" s="131"/>
      <c r="H1374" s="131"/>
      <c r="I1374" s="131"/>
      <c r="J1374" s="131"/>
      <c r="K1374" s="131"/>
      <c r="L1374" s="131"/>
      <c r="M1374" s="131"/>
      <c r="N1374" s="131"/>
      <c r="O1374" s="131"/>
      <c r="P1374" s="131"/>
      <c r="Q1374" s="170"/>
      <c r="R1374" s="170"/>
      <c r="S1374" s="170"/>
      <c r="T1374" s="170"/>
      <c r="U1374" s="170"/>
      <c r="V1374" s="170"/>
      <c r="W1374" s="170"/>
      <c r="X1374" s="131"/>
      <c r="Y1374"/>
      <c r="AB1374"/>
      <c r="AC1374"/>
      <c r="AD1374"/>
      <c r="AE1374"/>
      <c r="AF1374"/>
      <c r="AG1374"/>
      <c r="AH1374"/>
      <c r="AI1374"/>
      <c r="AJ1374"/>
      <c r="AK1374"/>
    </row>
    <row r="1375" spans="1:37" x14ac:dyDescent="0.25">
      <c r="A1375" s="131"/>
      <c r="B1375" s="131"/>
      <c r="C1375" s="131"/>
      <c r="D1375" s="131"/>
      <c r="E1375" s="131"/>
      <c r="F1375" s="131"/>
      <c r="G1375" s="131"/>
      <c r="H1375" s="131"/>
      <c r="I1375" s="131"/>
      <c r="J1375" s="131"/>
      <c r="K1375" s="131"/>
      <c r="L1375" s="131"/>
      <c r="M1375" s="131"/>
      <c r="N1375" s="131"/>
      <c r="O1375" s="131"/>
      <c r="P1375" s="131"/>
      <c r="Q1375" s="170"/>
      <c r="R1375" s="170"/>
      <c r="S1375" s="170"/>
      <c r="T1375" s="170"/>
      <c r="U1375" s="170"/>
      <c r="V1375" s="170"/>
      <c r="W1375" s="170"/>
      <c r="X1375" s="131"/>
      <c r="Y1375"/>
      <c r="AB1375"/>
      <c r="AC1375"/>
      <c r="AD1375"/>
      <c r="AE1375"/>
      <c r="AF1375"/>
      <c r="AG1375"/>
      <c r="AH1375"/>
      <c r="AI1375"/>
      <c r="AJ1375"/>
      <c r="AK1375"/>
    </row>
    <row r="1376" spans="1:37" x14ac:dyDescent="0.25">
      <c r="A1376" s="131"/>
      <c r="B1376" s="131"/>
      <c r="C1376" s="131"/>
      <c r="D1376" s="131"/>
      <c r="E1376" s="131"/>
      <c r="F1376" s="131"/>
      <c r="G1376" s="131"/>
      <c r="H1376" s="131"/>
      <c r="I1376" s="131"/>
      <c r="J1376" s="131"/>
      <c r="K1376" s="131"/>
      <c r="L1376" s="131"/>
      <c r="M1376" s="131"/>
      <c r="N1376" s="131"/>
      <c r="O1376" s="131"/>
      <c r="P1376" s="131"/>
      <c r="Q1376" s="170"/>
      <c r="R1376" s="170"/>
      <c r="S1376" s="170"/>
      <c r="T1376" s="170"/>
      <c r="U1376" s="170"/>
      <c r="V1376" s="170"/>
      <c r="W1376" s="170"/>
      <c r="X1376" s="131"/>
      <c r="Y1376"/>
      <c r="AB1376"/>
      <c r="AC1376"/>
      <c r="AD1376"/>
      <c r="AE1376"/>
      <c r="AF1376"/>
      <c r="AG1376"/>
      <c r="AH1376"/>
      <c r="AI1376"/>
      <c r="AJ1376"/>
      <c r="AK1376"/>
    </row>
    <row r="1377" spans="1:37" x14ac:dyDescent="0.25">
      <c r="A1377" s="131"/>
      <c r="B1377" s="131"/>
      <c r="C1377" s="131"/>
      <c r="D1377" s="131"/>
      <c r="E1377" s="131"/>
      <c r="F1377" s="131"/>
      <c r="G1377" s="131"/>
      <c r="H1377" s="131"/>
      <c r="I1377" s="131"/>
      <c r="J1377" s="131"/>
      <c r="K1377" s="131"/>
      <c r="L1377" s="131"/>
      <c r="M1377" s="131"/>
      <c r="N1377" s="131"/>
      <c r="O1377" s="131"/>
      <c r="P1377" s="131"/>
      <c r="Q1377" s="170"/>
      <c r="R1377" s="170"/>
      <c r="S1377" s="170"/>
      <c r="T1377" s="170"/>
      <c r="U1377" s="170"/>
      <c r="V1377" s="170"/>
      <c r="W1377" s="170"/>
      <c r="X1377" s="131"/>
      <c r="Y1377"/>
      <c r="AB1377"/>
      <c r="AC1377"/>
      <c r="AD1377"/>
      <c r="AE1377"/>
      <c r="AF1377"/>
      <c r="AG1377"/>
      <c r="AH1377"/>
      <c r="AI1377"/>
      <c r="AJ1377"/>
      <c r="AK1377"/>
    </row>
    <row r="1378" spans="1:37" x14ac:dyDescent="0.25">
      <c r="A1378" s="131"/>
      <c r="B1378" s="131"/>
      <c r="C1378" s="131"/>
      <c r="D1378" s="131"/>
      <c r="E1378" s="131"/>
      <c r="F1378" s="131"/>
      <c r="G1378" s="131"/>
      <c r="H1378" s="131"/>
      <c r="I1378" s="131"/>
      <c r="J1378" s="131"/>
      <c r="K1378" s="131"/>
      <c r="L1378" s="131"/>
      <c r="M1378" s="131"/>
      <c r="N1378" s="131"/>
      <c r="O1378" s="131"/>
      <c r="P1378" s="131"/>
      <c r="Q1378" s="170"/>
      <c r="R1378" s="170"/>
      <c r="S1378" s="170"/>
      <c r="T1378" s="170"/>
      <c r="U1378" s="170"/>
      <c r="V1378" s="170"/>
      <c r="W1378" s="170"/>
      <c r="X1378" s="131"/>
      <c r="Y1378"/>
      <c r="AB1378"/>
      <c r="AC1378"/>
      <c r="AD1378"/>
      <c r="AE1378"/>
      <c r="AF1378"/>
      <c r="AG1378"/>
      <c r="AH1378"/>
      <c r="AI1378"/>
      <c r="AJ1378"/>
      <c r="AK1378"/>
    </row>
    <row r="1379" spans="1:37" x14ac:dyDescent="0.25">
      <c r="A1379" s="131"/>
      <c r="B1379" s="131"/>
      <c r="C1379" s="131"/>
      <c r="D1379" s="131"/>
      <c r="E1379" s="131"/>
      <c r="F1379" s="131"/>
      <c r="G1379" s="131"/>
      <c r="H1379" s="131"/>
      <c r="I1379" s="131"/>
      <c r="J1379" s="131"/>
      <c r="K1379" s="131"/>
      <c r="L1379" s="131"/>
      <c r="M1379" s="131"/>
      <c r="N1379" s="131"/>
      <c r="O1379" s="131"/>
      <c r="P1379" s="131"/>
      <c r="Q1379" s="170"/>
      <c r="R1379" s="170"/>
      <c r="S1379" s="170"/>
      <c r="T1379" s="170"/>
      <c r="U1379" s="170"/>
      <c r="V1379" s="170"/>
      <c r="W1379" s="170"/>
      <c r="X1379" s="131"/>
      <c r="Y1379"/>
      <c r="AB1379"/>
      <c r="AC1379"/>
      <c r="AD1379"/>
      <c r="AE1379"/>
      <c r="AF1379"/>
      <c r="AG1379"/>
      <c r="AH1379"/>
      <c r="AI1379"/>
      <c r="AJ1379"/>
      <c r="AK1379"/>
    </row>
    <row r="1380" spans="1:37" x14ac:dyDescent="0.25">
      <c r="A1380" s="131"/>
      <c r="B1380" s="131"/>
      <c r="C1380" s="131"/>
      <c r="D1380" s="131"/>
      <c r="E1380" s="131"/>
      <c r="F1380" s="131"/>
      <c r="G1380" s="131"/>
      <c r="H1380" s="131"/>
      <c r="I1380" s="131"/>
      <c r="J1380" s="131"/>
      <c r="K1380" s="131"/>
      <c r="L1380" s="131"/>
      <c r="M1380" s="131"/>
      <c r="N1380" s="131"/>
      <c r="O1380" s="131"/>
      <c r="P1380" s="131"/>
      <c r="Q1380" s="170"/>
      <c r="R1380" s="170"/>
      <c r="S1380" s="170"/>
      <c r="T1380" s="170"/>
      <c r="U1380" s="170"/>
      <c r="V1380" s="170"/>
      <c r="W1380" s="170"/>
      <c r="X1380" s="131"/>
      <c r="Y1380"/>
      <c r="AB1380"/>
      <c r="AC1380"/>
      <c r="AD1380"/>
      <c r="AE1380"/>
      <c r="AF1380"/>
      <c r="AG1380"/>
      <c r="AH1380"/>
      <c r="AI1380"/>
      <c r="AJ1380"/>
      <c r="AK1380"/>
    </row>
    <row r="1381" spans="1:37" x14ac:dyDescent="0.25">
      <c r="A1381" s="131"/>
      <c r="B1381" s="131"/>
      <c r="C1381" s="131"/>
      <c r="D1381" s="131"/>
      <c r="E1381" s="131"/>
      <c r="F1381" s="131"/>
      <c r="G1381" s="131"/>
      <c r="H1381" s="131"/>
      <c r="I1381" s="131"/>
      <c r="J1381" s="131"/>
      <c r="K1381" s="131"/>
      <c r="L1381" s="131"/>
      <c r="M1381" s="131"/>
      <c r="N1381" s="131"/>
      <c r="O1381" s="131"/>
      <c r="P1381" s="131"/>
      <c r="Q1381" s="170"/>
      <c r="R1381" s="170"/>
      <c r="S1381" s="170"/>
      <c r="T1381" s="170"/>
      <c r="U1381" s="170"/>
      <c r="V1381" s="170"/>
      <c r="W1381" s="170"/>
      <c r="X1381" s="131"/>
      <c r="Y1381"/>
      <c r="AB1381"/>
      <c r="AC1381"/>
      <c r="AD1381"/>
      <c r="AE1381"/>
      <c r="AF1381"/>
      <c r="AG1381"/>
      <c r="AH1381"/>
      <c r="AI1381"/>
      <c r="AJ1381"/>
      <c r="AK1381"/>
    </row>
    <row r="1382" spans="1:37" x14ac:dyDescent="0.25">
      <c r="A1382" s="131"/>
      <c r="B1382" s="131"/>
      <c r="C1382" s="131"/>
      <c r="D1382" s="131"/>
      <c r="E1382" s="131"/>
      <c r="F1382" s="131"/>
      <c r="G1382" s="131"/>
      <c r="H1382" s="131"/>
      <c r="I1382" s="131"/>
      <c r="J1382" s="131"/>
      <c r="K1382" s="131"/>
      <c r="L1382" s="131"/>
      <c r="M1382" s="131"/>
      <c r="N1382" s="131"/>
      <c r="O1382" s="131"/>
      <c r="P1382" s="131"/>
      <c r="Q1382" s="170"/>
      <c r="R1382" s="170"/>
      <c r="S1382" s="170"/>
      <c r="T1382" s="170"/>
      <c r="U1382" s="170"/>
      <c r="V1382" s="170"/>
      <c r="W1382" s="170"/>
      <c r="X1382" s="131"/>
      <c r="Y1382"/>
      <c r="AB1382"/>
      <c r="AC1382"/>
      <c r="AD1382"/>
      <c r="AE1382"/>
      <c r="AF1382"/>
      <c r="AG1382"/>
      <c r="AH1382"/>
      <c r="AI1382"/>
      <c r="AJ1382"/>
      <c r="AK1382"/>
    </row>
    <row r="1383" spans="1:37" x14ac:dyDescent="0.25">
      <c r="A1383" s="131"/>
      <c r="B1383" s="131"/>
      <c r="C1383" s="131"/>
      <c r="D1383" s="131"/>
      <c r="E1383" s="131"/>
      <c r="F1383" s="131"/>
      <c r="G1383" s="131"/>
      <c r="H1383" s="131"/>
      <c r="I1383" s="131"/>
      <c r="J1383" s="131"/>
      <c r="K1383" s="131"/>
      <c r="L1383" s="131"/>
      <c r="M1383" s="131"/>
      <c r="N1383" s="131"/>
      <c r="O1383" s="131"/>
      <c r="P1383" s="131"/>
      <c r="Q1383" s="170"/>
      <c r="R1383" s="170"/>
      <c r="S1383" s="170"/>
      <c r="T1383" s="170"/>
      <c r="U1383" s="170"/>
      <c r="V1383" s="170"/>
      <c r="W1383" s="170"/>
      <c r="X1383" s="131"/>
      <c r="Y1383"/>
      <c r="AB1383"/>
      <c r="AC1383"/>
      <c r="AD1383"/>
      <c r="AE1383"/>
      <c r="AF1383"/>
      <c r="AG1383"/>
      <c r="AH1383"/>
      <c r="AI1383"/>
      <c r="AJ1383"/>
      <c r="AK1383"/>
    </row>
    <row r="1384" spans="1:37" x14ac:dyDescent="0.25">
      <c r="A1384" s="131"/>
      <c r="B1384" s="131"/>
      <c r="C1384" s="131"/>
      <c r="D1384" s="131"/>
      <c r="E1384" s="131"/>
      <c r="F1384" s="131"/>
      <c r="G1384" s="131"/>
      <c r="H1384" s="131"/>
      <c r="I1384" s="131"/>
      <c r="J1384" s="131"/>
      <c r="K1384" s="131"/>
      <c r="L1384" s="131"/>
      <c r="M1384" s="131"/>
      <c r="N1384" s="131"/>
      <c r="O1384" s="131"/>
      <c r="P1384" s="131"/>
      <c r="Q1384" s="170"/>
      <c r="R1384" s="170"/>
      <c r="S1384" s="170"/>
      <c r="T1384" s="170"/>
      <c r="U1384" s="170"/>
      <c r="V1384" s="170"/>
      <c r="W1384" s="170"/>
      <c r="X1384" s="131"/>
      <c r="Y1384"/>
      <c r="AB1384"/>
      <c r="AC1384"/>
      <c r="AD1384"/>
      <c r="AE1384"/>
      <c r="AF1384"/>
      <c r="AG1384"/>
      <c r="AH1384"/>
      <c r="AI1384"/>
      <c r="AJ1384"/>
      <c r="AK1384"/>
    </row>
    <row r="1385" spans="1:37" x14ac:dyDescent="0.25">
      <c r="A1385" s="131"/>
      <c r="B1385" s="131"/>
      <c r="C1385" s="131"/>
      <c r="D1385" s="131"/>
      <c r="E1385" s="131"/>
      <c r="F1385" s="131"/>
      <c r="G1385" s="131"/>
      <c r="H1385" s="131"/>
      <c r="I1385" s="131"/>
      <c r="J1385" s="131"/>
      <c r="K1385" s="131"/>
      <c r="L1385" s="131"/>
      <c r="M1385" s="131"/>
      <c r="N1385" s="131"/>
      <c r="O1385" s="131"/>
      <c r="P1385" s="131"/>
      <c r="Q1385" s="170"/>
      <c r="R1385" s="170"/>
      <c r="S1385" s="170"/>
      <c r="T1385" s="170"/>
      <c r="U1385" s="170"/>
      <c r="V1385" s="170"/>
      <c r="W1385" s="170"/>
      <c r="X1385" s="131"/>
      <c r="Y1385"/>
      <c r="AB1385"/>
      <c r="AC1385"/>
      <c r="AD1385"/>
      <c r="AE1385"/>
      <c r="AF1385"/>
      <c r="AG1385"/>
      <c r="AH1385"/>
      <c r="AI1385"/>
      <c r="AJ1385"/>
      <c r="AK1385"/>
    </row>
    <row r="1386" spans="1:37" x14ac:dyDescent="0.25">
      <c r="A1386" s="131"/>
      <c r="B1386" s="131"/>
      <c r="C1386" s="131"/>
      <c r="D1386" s="131"/>
      <c r="E1386" s="131"/>
      <c r="F1386" s="131"/>
      <c r="G1386" s="131"/>
      <c r="H1386" s="131"/>
      <c r="I1386" s="131"/>
      <c r="J1386" s="131"/>
      <c r="K1386" s="131"/>
      <c r="L1386" s="131"/>
      <c r="M1386" s="131"/>
      <c r="N1386" s="131"/>
      <c r="O1386" s="131"/>
      <c r="P1386" s="131"/>
      <c r="Q1386" s="170"/>
      <c r="R1386" s="170"/>
      <c r="S1386" s="170"/>
      <c r="T1386" s="170"/>
      <c r="U1386" s="170"/>
      <c r="V1386" s="170"/>
      <c r="W1386" s="170"/>
      <c r="X1386" s="131"/>
      <c r="Y1386"/>
      <c r="AB1386"/>
      <c r="AC1386"/>
      <c r="AD1386"/>
      <c r="AE1386"/>
      <c r="AF1386"/>
      <c r="AG1386"/>
      <c r="AH1386"/>
      <c r="AI1386"/>
      <c r="AJ1386"/>
      <c r="AK1386"/>
    </row>
    <row r="1387" spans="1:37" x14ac:dyDescent="0.25">
      <c r="A1387" s="131"/>
      <c r="B1387" s="131"/>
      <c r="C1387" s="131"/>
      <c r="D1387" s="131"/>
      <c r="E1387" s="131"/>
      <c r="F1387" s="131"/>
      <c r="G1387" s="131"/>
      <c r="H1387" s="131"/>
      <c r="I1387" s="131"/>
      <c r="J1387" s="131"/>
      <c r="K1387" s="131"/>
      <c r="L1387" s="131"/>
      <c r="M1387" s="131"/>
      <c r="N1387" s="131"/>
      <c r="O1387" s="131"/>
      <c r="P1387" s="131"/>
      <c r="Q1387" s="170"/>
      <c r="R1387" s="170"/>
      <c r="S1387" s="170"/>
      <c r="T1387" s="170"/>
      <c r="U1387" s="170"/>
      <c r="V1387" s="170"/>
      <c r="W1387" s="170"/>
      <c r="X1387" s="131"/>
      <c r="Y1387"/>
      <c r="AB1387"/>
      <c r="AC1387"/>
      <c r="AD1387"/>
      <c r="AE1387"/>
      <c r="AF1387"/>
      <c r="AG1387"/>
      <c r="AH1387"/>
      <c r="AI1387"/>
      <c r="AJ1387"/>
      <c r="AK1387"/>
    </row>
    <row r="1388" spans="1:37" x14ac:dyDescent="0.25">
      <c r="A1388" s="131"/>
      <c r="B1388" s="131"/>
      <c r="C1388" s="131"/>
      <c r="D1388" s="131"/>
      <c r="E1388" s="131"/>
      <c r="F1388" s="131"/>
      <c r="G1388" s="131"/>
      <c r="H1388" s="131"/>
      <c r="I1388" s="131"/>
      <c r="J1388" s="131"/>
      <c r="K1388" s="131"/>
      <c r="L1388" s="131"/>
      <c r="M1388" s="131"/>
      <c r="N1388" s="131"/>
      <c r="O1388" s="131"/>
      <c r="P1388" s="131"/>
      <c r="Q1388" s="170"/>
      <c r="R1388" s="170"/>
      <c r="S1388" s="170"/>
      <c r="T1388" s="170"/>
      <c r="U1388" s="170"/>
      <c r="V1388" s="170"/>
      <c r="W1388" s="170"/>
      <c r="X1388" s="131"/>
      <c r="Y1388"/>
      <c r="AB1388"/>
      <c r="AC1388"/>
      <c r="AD1388"/>
      <c r="AE1388"/>
      <c r="AF1388"/>
      <c r="AG1388"/>
      <c r="AH1388"/>
      <c r="AI1388"/>
      <c r="AJ1388"/>
      <c r="AK1388"/>
    </row>
    <row r="1389" spans="1:37" x14ac:dyDescent="0.25">
      <c r="A1389" s="131"/>
      <c r="B1389" s="131"/>
      <c r="C1389" s="131"/>
      <c r="D1389" s="131"/>
      <c r="E1389" s="131"/>
      <c r="F1389" s="131"/>
      <c r="G1389" s="131"/>
      <c r="H1389" s="131"/>
      <c r="I1389" s="131"/>
      <c r="J1389" s="131"/>
      <c r="K1389" s="131"/>
      <c r="L1389" s="131"/>
      <c r="M1389" s="131"/>
      <c r="N1389" s="131"/>
      <c r="O1389" s="131"/>
      <c r="P1389" s="131"/>
      <c r="Q1389" s="170"/>
      <c r="R1389" s="170"/>
      <c r="S1389" s="170"/>
      <c r="T1389" s="170"/>
      <c r="U1389" s="170"/>
      <c r="V1389" s="170"/>
      <c r="W1389" s="170"/>
      <c r="X1389" s="131"/>
      <c r="Y1389"/>
      <c r="AB1389"/>
      <c r="AC1389"/>
      <c r="AD1389"/>
      <c r="AE1389"/>
      <c r="AF1389"/>
      <c r="AG1389"/>
      <c r="AH1389"/>
      <c r="AI1389"/>
      <c r="AJ1389"/>
      <c r="AK1389"/>
    </row>
    <row r="1390" spans="1:37" x14ac:dyDescent="0.25">
      <c r="A1390" s="131"/>
      <c r="B1390" s="131"/>
      <c r="C1390" s="131"/>
      <c r="D1390" s="131"/>
      <c r="E1390" s="131"/>
      <c r="F1390" s="131"/>
      <c r="G1390" s="131"/>
      <c r="H1390" s="131"/>
      <c r="I1390" s="131"/>
      <c r="J1390" s="131"/>
      <c r="K1390" s="131"/>
      <c r="L1390" s="131"/>
      <c r="M1390" s="131"/>
      <c r="N1390" s="131"/>
      <c r="O1390" s="131"/>
      <c r="P1390" s="131"/>
      <c r="Q1390" s="170"/>
      <c r="R1390" s="170"/>
      <c r="S1390" s="170"/>
      <c r="T1390" s="170"/>
      <c r="U1390" s="170"/>
      <c r="V1390" s="170"/>
      <c r="W1390" s="170"/>
      <c r="X1390" s="131"/>
      <c r="Y1390"/>
      <c r="AB1390"/>
      <c r="AC1390"/>
      <c r="AD1390"/>
      <c r="AE1390"/>
      <c r="AF1390"/>
      <c r="AG1390"/>
      <c r="AH1390"/>
      <c r="AI1390"/>
      <c r="AJ1390"/>
      <c r="AK1390"/>
    </row>
    <row r="1391" spans="1:37" x14ac:dyDescent="0.25">
      <c r="A1391" s="131"/>
      <c r="B1391" s="131"/>
      <c r="C1391" s="131"/>
      <c r="D1391" s="131"/>
      <c r="E1391" s="131"/>
      <c r="F1391" s="131"/>
      <c r="G1391" s="131"/>
      <c r="H1391" s="131"/>
      <c r="I1391" s="131"/>
      <c r="J1391" s="131"/>
      <c r="K1391" s="131"/>
      <c r="L1391" s="131"/>
      <c r="M1391" s="131"/>
      <c r="N1391" s="131"/>
      <c r="O1391" s="131"/>
      <c r="P1391" s="131"/>
      <c r="Q1391" s="170"/>
      <c r="R1391" s="170"/>
      <c r="S1391" s="170"/>
      <c r="T1391" s="170"/>
      <c r="U1391" s="170"/>
      <c r="V1391" s="170"/>
      <c r="W1391" s="170"/>
      <c r="X1391" s="131"/>
      <c r="Y1391"/>
      <c r="AB1391"/>
      <c r="AC1391"/>
      <c r="AD1391"/>
      <c r="AE1391"/>
      <c r="AF1391"/>
      <c r="AG1391"/>
      <c r="AH1391"/>
      <c r="AI1391"/>
      <c r="AJ1391"/>
      <c r="AK1391"/>
    </row>
    <row r="1392" spans="1:37" x14ac:dyDescent="0.25">
      <c r="A1392" s="131"/>
      <c r="B1392" s="131"/>
      <c r="C1392" s="131"/>
      <c r="D1392" s="131"/>
      <c r="E1392" s="131"/>
      <c r="F1392" s="131"/>
      <c r="G1392" s="131"/>
      <c r="H1392" s="131"/>
      <c r="I1392" s="131"/>
      <c r="J1392" s="131"/>
      <c r="K1392" s="131"/>
      <c r="L1392" s="131"/>
      <c r="M1392" s="131"/>
      <c r="N1392" s="131"/>
      <c r="O1392" s="131"/>
      <c r="P1392" s="131"/>
      <c r="Q1392" s="170"/>
      <c r="R1392" s="170"/>
      <c r="S1392" s="170"/>
      <c r="T1392" s="170"/>
      <c r="U1392" s="170"/>
      <c r="V1392" s="170"/>
      <c r="W1392" s="170"/>
      <c r="X1392" s="131"/>
      <c r="Y1392"/>
      <c r="AB1392"/>
      <c r="AC1392"/>
      <c r="AD1392"/>
      <c r="AE1392"/>
      <c r="AF1392"/>
      <c r="AG1392"/>
      <c r="AH1392"/>
      <c r="AI1392"/>
      <c r="AJ1392"/>
      <c r="AK1392"/>
    </row>
    <row r="1393" spans="1:37" x14ac:dyDescent="0.25">
      <c r="A1393" s="131"/>
      <c r="B1393" s="131"/>
      <c r="C1393" s="131"/>
      <c r="D1393" s="131"/>
      <c r="E1393" s="131"/>
      <c r="F1393" s="131"/>
      <c r="G1393" s="131"/>
      <c r="H1393" s="131"/>
      <c r="I1393" s="131"/>
      <c r="J1393" s="131"/>
      <c r="K1393" s="131"/>
      <c r="L1393" s="131"/>
      <c r="M1393" s="131"/>
      <c r="N1393" s="131"/>
      <c r="O1393" s="131"/>
      <c r="P1393" s="131"/>
      <c r="Q1393" s="170"/>
      <c r="R1393" s="170"/>
      <c r="S1393" s="170"/>
      <c r="T1393" s="170"/>
      <c r="U1393" s="170"/>
      <c r="V1393" s="170"/>
      <c r="W1393" s="170"/>
      <c r="X1393" s="131"/>
      <c r="Y1393"/>
      <c r="AB1393"/>
      <c r="AC1393"/>
      <c r="AD1393"/>
      <c r="AE1393"/>
      <c r="AF1393"/>
      <c r="AG1393"/>
      <c r="AH1393"/>
      <c r="AI1393"/>
      <c r="AJ1393"/>
      <c r="AK1393"/>
    </row>
    <row r="1394" spans="1:37" x14ac:dyDescent="0.25">
      <c r="A1394" s="131"/>
      <c r="B1394" s="131"/>
      <c r="C1394" s="131"/>
      <c r="D1394" s="131"/>
      <c r="E1394" s="131"/>
      <c r="F1394" s="131"/>
      <c r="G1394" s="131"/>
      <c r="H1394" s="131"/>
      <c r="I1394" s="131"/>
      <c r="J1394" s="131"/>
      <c r="K1394" s="131"/>
      <c r="L1394" s="131"/>
      <c r="M1394" s="131"/>
      <c r="N1394" s="131"/>
      <c r="O1394" s="131"/>
      <c r="P1394" s="131"/>
      <c r="Q1394" s="170"/>
      <c r="R1394" s="170"/>
      <c r="S1394" s="170"/>
      <c r="T1394" s="170"/>
      <c r="U1394" s="170"/>
      <c r="V1394" s="170"/>
      <c r="W1394" s="170"/>
      <c r="X1394" s="131"/>
      <c r="Y1394"/>
      <c r="AB1394"/>
      <c r="AC1394"/>
      <c r="AD1394"/>
      <c r="AE1394"/>
      <c r="AF1394"/>
      <c r="AG1394"/>
      <c r="AH1394"/>
      <c r="AI1394"/>
      <c r="AJ1394"/>
      <c r="AK1394"/>
    </row>
    <row r="1395" spans="1:37" x14ac:dyDescent="0.25">
      <c r="A1395" s="131"/>
      <c r="B1395" s="131"/>
      <c r="C1395" s="131"/>
      <c r="D1395" s="131"/>
      <c r="E1395" s="131"/>
      <c r="F1395" s="131"/>
      <c r="G1395" s="131"/>
      <c r="H1395" s="131"/>
      <c r="I1395" s="131"/>
      <c r="J1395" s="131"/>
      <c r="K1395" s="131"/>
      <c r="L1395" s="131"/>
      <c r="M1395" s="131"/>
      <c r="N1395" s="131"/>
      <c r="O1395" s="131"/>
      <c r="P1395" s="131"/>
      <c r="Q1395" s="170"/>
      <c r="R1395" s="170"/>
      <c r="S1395" s="170"/>
      <c r="T1395" s="170"/>
      <c r="U1395" s="170"/>
      <c r="V1395" s="170"/>
      <c r="W1395" s="170"/>
      <c r="X1395" s="131"/>
      <c r="Y1395"/>
      <c r="AB1395"/>
      <c r="AC1395"/>
      <c r="AD1395"/>
      <c r="AE1395"/>
      <c r="AF1395"/>
      <c r="AG1395"/>
      <c r="AH1395"/>
      <c r="AI1395"/>
      <c r="AJ1395"/>
      <c r="AK1395"/>
    </row>
    <row r="1396" spans="1:37" x14ac:dyDescent="0.25">
      <c r="A1396" s="131"/>
      <c r="B1396" s="131"/>
      <c r="C1396" s="131"/>
      <c r="D1396" s="131"/>
      <c r="E1396" s="131"/>
      <c r="F1396" s="131"/>
      <c r="G1396" s="131"/>
      <c r="H1396" s="131"/>
      <c r="I1396" s="131"/>
      <c r="J1396" s="131"/>
      <c r="K1396" s="131"/>
      <c r="L1396" s="131"/>
      <c r="M1396" s="131"/>
      <c r="N1396" s="131"/>
      <c r="O1396" s="131"/>
      <c r="P1396" s="131"/>
      <c r="Q1396" s="170"/>
      <c r="R1396" s="170"/>
      <c r="S1396" s="170"/>
      <c r="T1396" s="170"/>
      <c r="U1396" s="170"/>
      <c r="V1396" s="170"/>
      <c r="W1396" s="170"/>
      <c r="X1396" s="131"/>
      <c r="Y1396"/>
      <c r="AB1396"/>
      <c r="AC1396"/>
      <c r="AD1396"/>
      <c r="AE1396"/>
      <c r="AF1396"/>
      <c r="AG1396"/>
      <c r="AH1396"/>
      <c r="AI1396"/>
      <c r="AJ1396"/>
      <c r="AK1396"/>
    </row>
    <row r="1397" spans="1:37" x14ac:dyDescent="0.25">
      <c r="A1397" s="131"/>
      <c r="B1397" s="131"/>
      <c r="C1397" s="131"/>
      <c r="D1397" s="131"/>
      <c r="E1397" s="131"/>
      <c r="F1397" s="131"/>
      <c r="G1397" s="131"/>
      <c r="H1397" s="131"/>
      <c r="I1397" s="131"/>
      <c r="J1397" s="131"/>
      <c r="K1397" s="131"/>
      <c r="L1397" s="131"/>
      <c r="M1397" s="131"/>
      <c r="N1397" s="131"/>
      <c r="O1397" s="131"/>
      <c r="P1397" s="131"/>
      <c r="Q1397" s="170"/>
      <c r="R1397" s="170"/>
      <c r="S1397" s="170"/>
      <c r="T1397" s="170"/>
      <c r="U1397" s="170"/>
      <c r="V1397" s="170"/>
      <c r="W1397" s="170"/>
      <c r="X1397" s="131"/>
      <c r="Y1397"/>
      <c r="AB1397"/>
      <c r="AC1397"/>
      <c r="AD1397"/>
      <c r="AE1397"/>
      <c r="AF1397"/>
      <c r="AG1397"/>
      <c r="AH1397"/>
      <c r="AI1397"/>
      <c r="AJ1397"/>
      <c r="AK1397"/>
    </row>
    <row r="1398" spans="1:37" x14ac:dyDescent="0.25">
      <c r="A1398" s="131"/>
      <c r="B1398" s="131"/>
      <c r="C1398" s="131"/>
      <c r="D1398" s="131"/>
      <c r="E1398" s="131"/>
      <c r="F1398" s="131"/>
      <c r="G1398" s="131"/>
      <c r="H1398" s="131"/>
      <c r="I1398" s="131"/>
      <c r="J1398" s="131"/>
      <c r="K1398" s="131"/>
      <c r="L1398" s="131"/>
      <c r="M1398" s="131"/>
      <c r="N1398" s="131"/>
      <c r="O1398" s="131"/>
      <c r="P1398" s="131"/>
      <c r="Q1398" s="170"/>
      <c r="R1398" s="170"/>
      <c r="S1398" s="170"/>
      <c r="T1398" s="170"/>
      <c r="U1398" s="170"/>
      <c r="V1398" s="170"/>
      <c r="W1398" s="170"/>
      <c r="X1398" s="131"/>
      <c r="Y1398"/>
      <c r="AB1398"/>
      <c r="AC1398"/>
      <c r="AD1398"/>
      <c r="AE1398"/>
      <c r="AF1398"/>
      <c r="AG1398"/>
      <c r="AH1398"/>
      <c r="AI1398"/>
      <c r="AJ1398"/>
      <c r="AK1398"/>
    </row>
    <row r="1399" spans="1:37" x14ac:dyDescent="0.25">
      <c r="A1399" s="131"/>
      <c r="B1399" s="131"/>
      <c r="C1399" s="131"/>
      <c r="D1399" s="131"/>
      <c r="E1399" s="131"/>
      <c r="F1399" s="131"/>
      <c r="G1399" s="131"/>
      <c r="H1399" s="131"/>
      <c r="I1399" s="131"/>
      <c r="J1399" s="131"/>
      <c r="K1399" s="131"/>
      <c r="L1399" s="131"/>
      <c r="M1399" s="131"/>
      <c r="N1399" s="131"/>
      <c r="O1399" s="131"/>
      <c r="P1399" s="131"/>
      <c r="Q1399" s="170"/>
      <c r="R1399" s="170"/>
      <c r="S1399" s="170"/>
      <c r="T1399" s="170"/>
      <c r="U1399" s="170"/>
      <c r="V1399" s="170"/>
      <c r="W1399" s="170"/>
      <c r="X1399" s="131"/>
      <c r="Y1399"/>
      <c r="AB1399"/>
      <c r="AC1399"/>
      <c r="AD1399"/>
      <c r="AE1399"/>
      <c r="AF1399"/>
      <c r="AG1399"/>
      <c r="AH1399"/>
      <c r="AI1399"/>
      <c r="AJ1399"/>
      <c r="AK1399"/>
    </row>
    <row r="1400" spans="1:37" x14ac:dyDescent="0.25">
      <c r="A1400" s="131"/>
      <c r="B1400" s="131"/>
      <c r="C1400" s="131"/>
      <c r="D1400" s="131"/>
      <c r="E1400" s="131"/>
      <c r="F1400" s="131"/>
      <c r="G1400" s="131"/>
      <c r="H1400" s="131"/>
      <c r="I1400" s="131"/>
      <c r="J1400" s="131"/>
      <c r="K1400" s="131"/>
      <c r="L1400" s="131"/>
      <c r="M1400" s="131"/>
      <c r="N1400" s="131"/>
      <c r="O1400" s="131"/>
      <c r="P1400" s="131"/>
      <c r="Q1400" s="170"/>
      <c r="R1400" s="170"/>
      <c r="S1400" s="170"/>
      <c r="T1400" s="170"/>
      <c r="U1400" s="170"/>
      <c r="V1400" s="170"/>
      <c r="W1400" s="170"/>
      <c r="X1400" s="131"/>
      <c r="Y1400"/>
      <c r="AB1400"/>
      <c r="AC1400"/>
      <c r="AD1400"/>
      <c r="AE1400"/>
      <c r="AF1400"/>
      <c r="AG1400"/>
      <c r="AH1400"/>
      <c r="AI1400"/>
      <c r="AJ1400"/>
      <c r="AK1400"/>
    </row>
    <row r="1401" spans="1:37" x14ac:dyDescent="0.25">
      <c r="A1401" s="131"/>
      <c r="B1401" s="131"/>
      <c r="C1401" s="131"/>
      <c r="D1401" s="131"/>
      <c r="E1401" s="131"/>
      <c r="F1401" s="131"/>
      <c r="G1401" s="131"/>
      <c r="H1401" s="131"/>
      <c r="I1401" s="131"/>
      <c r="J1401" s="131"/>
      <c r="K1401" s="131"/>
      <c r="L1401" s="131"/>
      <c r="M1401" s="131"/>
      <c r="N1401" s="131"/>
      <c r="O1401" s="131"/>
      <c r="P1401" s="131"/>
      <c r="Q1401" s="170"/>
      <c r="R1401" s="170"/>
      <c r="S1401" s="170"/>
      <c r="T1401" s="170"/>
      <c r="U1401" s="170"/>
      <c r="V1401" s="170"/>
      <c r="W1401" s="170"/>
      <c r="X1401" s="131"/>
      <c r="Y1401"/>
      <c r="AB1401"/>
      <c r="AC1401"/>
      <c r="AD1401"/>
      <c r="AE1401"/>
      <c r="AF1401"/>
      <c r="AG1401"/>
      <c r="AH1401"/>
      <c r="AI1401"/>
      <c r="AJ1401"/>
      <c r="AK1401"/>
    </row>
    <row r="1402" spans="1:37" x14ac:dyDescent="0.25">
      <c r="A1402" s="131"/>
      <c r="B1402" s="131"/>
      <c r="C1402" s="131"/>
      <c r="D1402" s="131"/>
      <c r="E1402" s="131"/>
      <c r="F1402" s="131"/>
      <c r="G1402" s="131"/>
      <c r="H1402" s="131"/>
      <c r="I1402" s="131"/>
      <c r="J1402" s="131"/>
      <c r="K1402" s="131"/>
      <c r="L1402" s="131"/>
      <c r="M1402" s="131"/>
      <c r="N1402" s="131"/>
      <c r="O1402" s="131"/>
      <c r="P1402" s="131"/>
      <c r="Q1402" s="170"/>
      <c r="R1402" s="170"/>
      <c r="S1402" s="170"/>
      <c r="T1402" s="170"/>
      <c r="U1402" s="170"/>
      <c r="V1402" s="170"/>
      <c r="W1402" s="170"/>
      <c r="X1402" s="131"/>
      <c r="Y1402"/>
      <c r="AB1402"/>
      <c r="AC1402"/>
      <c r="AD1402"/>
      <c r="AE1402"/>
      <c r="AF1402"/>
      <c r="AG1402"/>
      <c r="AH1402"/>
      <c r="AI1402"/>
      <c r="AJ1402"/>
      <c r="AK1402"/>
    </row>
    <row r="1403" spans="1:37" x14ac:dyDescent="0.25">
      <c r="A1403" s="131"/>
      <c r="B1403" s="131"/>
      <c r="C1403" s="131"/>
      <c r="D1403" s="131"/>
      <c r="E1403" s="131"/>
      <c r="F1403" s="131"/>
      <c r="G1403" s="131"/>
      <c r="H1403" s="131"/>
      <c r="I1403" s="131"/>
      <c r="J1403" s="131"/>
      <c r="K1403" s="131"/>
      <c r="L1403" s="131"/>
      <c r="M1403" s="131"/>
      <c r="N1403" s="131"/>
      <c r="O1403" s="131"/>
      <c r="P1403" s="131"/>
      <c r="Q1403" s="170"/>
      <c r="R1403" s="170"/>
      <c r="S1403" s="170"/>
      <c r="T1403" s="170"/>
      <c r="U1403" s="170"/>
      <c r="V1403" s="170"/>
      <c r="W1403" s="170"/>
      <c r="X1403" s="131"/>
      <c r="Y1403"/>
      <c r="AB1403"/>
      <c r="AC1403"/>
      <c r="AD1403"/>
      <c r="AE1403"/>
      <c r="AF1403"/>
      <c r="AG1403"/>
      <c r="AH1403"/>
      <c r="AI1403"/>
      <c r="AJ1403"/>
      <c r="AK1403"/>
    </row>
    <row r="1404" spans="1:37" x14ac:dyDescent="0.25">
      <c r="A1404" s="131"/>
      <c r="B1404" s="131"/>
      <c r="C1404" s="131"/>
      <c r="D1404" s="131"/>
      <c r="E1404" s="131"/>
      <c r="F1404" s="131"/>
      <c r="G1404" s="131"/>
      <c r="H1404" s="131"/>
      <c r="I1404" s="131"/>
      <c r="J1404" s="131"/>
      <c r="K1404" s="131"/>
      <c r="L1404" s="131"/>
      <c r="M1404" s="131"/>
      <c r="N1404" s="131"/>
      <c r="O1404" s="131"/>
      <c r="P1404" s="131"/>
      <c r="Q1404" s="170"/>
      <c r="R1404" s="170"/>
      <c r="S1404" s="170"/>
      <c r="T1404" s="170"/>
      <c r="U1404" s="170"/>
      <c r="V1404" s="170"/>
      <c r="W1404" s="170"/>
      <c r="X1404" s="131"/>
      <c r="Y1404"/>
      <c r="AB1404"/>
      <c r="AC1404"/>
      <c r="AD1404"/>
      <c r="AE1404"/>
      <c r="AF1404"/>
      <c r="AG1404"/>
      <c r="AH1404"/>
      <c r="AI1404"/>
      <c r="AJ1404"/>
      <c r="AK1404"/>
    </row>
    <row r="1405" spans="1:37" x14ac:dyDescent="0.25">
      <c r="A1405" s="131"/>
      <c r="B1405" s="131"/>
      <c r="C1405" s="131"/>
      <c r="D1405" s="131"/>
      <c r="E1405" s="131"/>
      <c r="F1405" s="131"/>
      <c r="G1405" s="131"/>
      <c r="H1405" s="131"/>
      <c r="I1405" s="131"/>
      <c r="J1405" s="131"/>
      <c r="K1405" s="131"/>
      <c r="L1405" s="131"/>
      <c r="M1405" s="131"/>
      <c r="N1405" s="131"/>
      <c r="O1405" s="131"/>
      <c r="P1405" s="131"/>
      <c r="Q1405" s="170"/>
      <c r="R1405" s="170"/>
      <c r="S1405" s="170"/>
      <c r="T1405" s="170"/>
      <c r="U1405" s="170"/>
      <c r="V1405" s="170"/>
      <c r="W1405" s="170"/>
      <c r="X1405" s="131"/>
      <c r="Y1405"/>
      <c r="AB1405"/>
      <c r="AC1405"/>
      <c r="AD1405"/>
      <c r="AE1405"/>
      <c r="AF1405"/>
      <c r="AG1405"/>
      <c r="AH1405"/>
      <c r="AI1405"/>
      <c r="AJ1405"/>
      <c r="AK1405"/>
    </row>
    <row r="1406" spans="1:37" x14ac:dyDescent="0.25">
      <c r="A1406" s="131"/>
      <c r="B1406" s="131"/>
      <c r="C1406" s="131"/>
      <c r="D1406" s="131"/>
      <c r="E1406" s="131"/>
      <c r="F1406" s="131"/>
      <c r="G1406" s="131"/>
      <c r="H1406" s="131"/>
      <c r="I1406" s="131"/>
      <c r="J1406" s="131"/>
      <c r="K1406" s="131"/>
      <c r="L1406" s="131"/>
      <c r="M1406" s="131"/>
      <c r="N1406" s="131"/>
      <c r="O1406" s="131"/>
      <c r="P1406" s="131"/>
      <c r="Q1406" s="170"/>
      <c r="R1406" s="170"/>
      <c r="S1406" s="170"/>
      <c r="T1406" s="170"/>
      <c r="U1406" s="170"/>
      <c r="V1406" s="170"/>
      <c r="W1406" s="170"/>
      <c r="X1406" s="131"/>
      <c r="Y1406"/>
      <c r="AB1406"/>
      <c r="AC1406"/>
      <c r="AD1406"/>
      <c r="AE1406"/>
      <c r="AF1406"/>
      <c r="AG1406"/>
      <c r="AH1406"/>
      <c r="AI1406"/>
      <c r="AJ1406"/>
      <c r="AK1406"/>
    </row>
    <row r="1407" spans="1:37" x14ac:dyDescent="0.25">
      <c r="A1407" s="131"/>
      <c r="B1407" s="131"/>
      <c r="C1407" s="131"/>
      <c r="D1407" s="131"/>
      <c r="E1407" s="131"/>
      <c r="F1407" s="131"/>
      <c r="G1407" s="131"/>
      <c r="H1407" s="131"/>
      <c r="I1407" s="131"/>
      <c r="J1407" s="131"/>
      <c r="K1407" s="131"/>
      <c r="L1407" s="131"/>
      <c r="M1407" s="131"/>
      <c r="N1407" s="131"/>
      <c r="O1407" s="131"/>
      <c r="P1407" s="131"/>
      <c r="Q1407" s="170"/>
      <c r="R1407" s="170"/>
      <c r="S1407" s="170"/>
      <c r="T1407" s="170"/>
      <c r="U1407" s="170"/>
      <c r="V1407" s="170"/>
      <c r="W1407" s="170"/>
      <c r="X1407" s="131"/>
      <c r="Y1407"/>
      <c r="AB1407"/>
      <c r="AC1407"/>
      <c r="AD1407"/>
      <c r="AE1407"/>
      <c r="AF1407"/>
      <c r="AG1407"/>
      <c r="AH1407"/>
      <c r="AI1407"/>
      <c r="AJ1407"/>
      <c r="AK1407"/>
    </row>
    <row r="1408" spans="1:37" x14ac:dyDescent="0.25">
      <c r="A1408" s="131"/>
      <c r="B1408" s="131"/>
      <c r="C1408" s="131"/>
      <c r="D1408" s="131"/>
      <c r="E1408" s="131"/>
      <c r="F1408" s="131"/>
      <c r="G1408" s="131"/>
      <c r="H1408" s="131"/>
      <c r="I1408" s="131"/>
      <c r="J1408" s="131"/>
      <c r="K1408" s="131"/>
      <c r="L1408" s="131"/>
      <c r="M1408" s="131"/>
      <c r="N1408" s="131"/>
      <c r="O1408" s="131"/>
      <c r="P1408" s="131"/>
      <c r="Q1408" s="170"/>
      <c r="R1408" s="170"/>
      <c r="S1408" s="170"/>
      <c r="T1408" s="170"/>
      <c r="U1408" s="170"/>
      <c r="V1408" s="170"/>
      <c r="W1408" s="170"/>
      <c r="X1408" s="131"/>
      <c r="Y1408"/>
      <c r="AB1408"/>
      <c r="AC1408"/>
      <c r="AD1408"/>
      <c r="AE1408"/>
      <c r="AF1408"/>
      <c r="AG1408"/>
      <c r="AH1408"/>
      <c r="AI1408"/>
      <c r="AJ1408"/>
      <c r="AK1408"/>
    </row>
    <row r="1409" spans="1:37" x14ac:dyDescent="0.25">
      <c r="A1409" s="131"/>
      <c r="B1409" s="131"/>
      <c r="C1409" s="131"/>
      <c r="D1409" s="131"/>
      <c r="E1409" s="131"/>
      <c r="F1409" s="131"/>
      <c r="G1409" s="131"/>
      <c r="H1409" s="131"/>
      <c r="I1409" s="131"/>
      <c r="J1409" s="131"/>
      <c r="K1409" s="131"/>
      <c r="L1409" s="131"/>
      <c r="M1409" s="131"/>
      <c r="N1409" s="131"/>
      <c r="O1409" s="131"/>
      <c r="P1409" s="131"/>
      <c r="Q1409" s="170"/>
      <c r="R1409" s="170"/>
      <c r="S1409" s="170"/>
      <c r="T1409" s="170"/>
      <c r="U1409" s="170"/>
      <c r="V1409" s="170"/>
      <c r="W1409" s="170"/>
      <c r="X1409" s="131"/>
      <c r="Y1409"/>
      <c r="AB1409"/>
      <c r="AC1409"/>
      <c r="AD1409"/>
      <c r="AE1409"/>
      <c r="AF1409"/>
      <c r="AG1409"/>
      <c r="AH1409"/>
      <c r="AI1409"/>
      <c r="AJ1409"/>
      <c r="AK1409"/>
    </row>
    <row r="1410" spans="1:37" x14ac:dyDescent="0.25">
      <c r="A1410" s="131"/>
      <c r="B1410" s="131"/>
      <c r="C1410" s="131"/>
      <c r="D1410" s="131"/>
      <c r="E1410" s="131"/>
      <c r="F1410" s="131"/>
      <c r="G1410" s="131"/>
      <c r="H1410" s="131"/>
      <c r="I1410" s="131"/>
      <c r="J1410" s="131"/>
      <c r="K1410" s="131"/>
      <c r="L1410" s="131"/>
      <c r="M1410" s="131"/>
      <c r="N1410" s="131"/>
      <c r="O1410" s="131"/>
      <c r="P1410" s="131"/>
      <c r="Q1410" s="170"/>
      <c r="R1410" s="170"/>
      <c r="S1410" s="170"/>
      <c r="T1410" s="170"/>
      <c r="U1410" s="170"/>
      <c r="V1410" s="170"/>
      <c r="W1410" s="170"/>
      <c r="X1410" s="131"/>
      <c r="Y1410"/>
      <c r="AB1410"/>
      <c r="AC1410"/>
      <c r="AD1410"/>
      <c r="AE1410"/>
      <c r="AF1410"/>
      <c r="AG1410"/>
      <c r="AH1410"/>
      <c r="AI1410"/>
      <c r="AJ1410"/>
      <c r="AK1410"/>
    </row>
    <row r="1411" spans="1:37" x14ac:dyDescent="0.25">
      <c r="A1411" s="131"/>
      <c r="B1411" s="131"/>
      <c r="C1411" s="131"/>
      <c r="D1411" s="131"/>
      <c r="E1411" s="131"/>
      <c r="F1411" s="131"/>
      <c r="G1411" s="131"/>
      <c r="H1411" s="131"/>
      <c r="I1411" s="131"/>
      <c r="J1411" s="131"/>
      <c r="K1411" s="131"/>
      <c r="L1411" s="131"/>
      <c r="M1411" s="131"/>
      <c r="N1411" s="131"/>
      <c r="O1411" s="131"/>
      <c r="P1411" s="131"/>
      <c r="Q1411" s="170"/>
      <c r="R1411" s="170"/>
      <c r="S1411" s="170"/>
      <c r="T1411" s="170"/>
      <c r="U1411" s="170"/>
      <c r="V1411" s="170"/>
      <c r="W1411" s="170"/>
      <c r="X1411" s="131"/>
      <c r="Y1411"/>
      <c r="AB1411"/>
      <c r="AC1411"/>
      <c r="AD1411"/>
      <c r="AE1411"/>
      <c r="AF1411"/>
      <c r="AG1411"/>
      <c r="AH1411"/>
      <c r="AI1411"/>
      <c r="AJ1411"/>
      <c r="AK1411"/>
    </row>
    <row r="1412" spans="1:37" x14ac:dyDescent="0.25">
      <c r="A1412" s="131"/>
      <c r="B1412" s="131"/>
      <c r="C1412" s="131"/>
      <c r="D1412" s="131"/>
      <c r="E1412" s="131"/>
      <c r="F1412" s="131"/>
      <c r="G1412" s="131"/>
      <c r="H1412" s="131"/>
      <c r="I1412" s="131"/>
      <c r="J1412" s="131"/>
      <c r="K1412" s="131"/>
      <c r="L1412" s="131"/>
      <c r="M1412" s="131"/>
      <c r="N1412" s="131"/>
      <c r="O1412" s="131"/>
      <c r="P1412" s="131"/>
      <c r="Q1412" s="170"/>
      <c r="R1412" s="170"/>
      <c r="S1412" s="170"/>
      <c r="T1412" s="170"/>
      <c r="U1412" s="170"/>
      <c r="V1412" s="170"/>
      <c r="W1412" s="170"/>
      <c r="X1412" s="131"/>
      <c r="Y1412"/>
      <c r="AB1412"/>
      <c r="AC1412"/>
      <c r="AD1412"/>
      <c r="AE1412"/>
      <c r="AF1412"/>
      <c r="AG1412"/>
      <c r="AH1412"/>
      <c r="AI1412"/>
      <c r="AJ1412"/>
      <c r="AK1412"/>
    </row>
    <row r="1413" spans="1:37" x14ac:dyDescent="0.25">
      <c r="A1413" s="131"/>
      <c r="B1413" s="131"/>
      <c r="C1413" s="131"/>
      <c r="D1413" s="131"/>
      <c r="E1413" s="131"/>
      <c r="F1413" s="131"/>
      <c r="G1413" s="131"/>
      <c r="H1413" s="131"/>
      <c r="I1413" s="131"/>
      <c r="J1413" s="131"/>
      <c r="K1413" s="131"/>
      <c r="L1413" s="131"/>
      <c r="M1413" s="131"/>
      <c r="N1413" s="131"/>
      <c r="O1413" s="131"/>
      <c r="P1413" s="131"/>
      <c r="Q1413" s="170"/>
      <c r="R1413" s="170"/>
      <c r="S1413" s="170"/>
      <c r="T1413" s="170"/>
      <c r="U1413" s="170"/>
      <c r="V1413" s="170"/>
      <c r="W1413" s="170"/>
      <c r="X1413" s="131"/>
      <c r="Y1413"/>
      <c r="AB1413"/>
      <c r="AC1413"/>
      <c r="AD1413"/>
      <c r="AE1413"/>
      <c r="AF1413"/>
      <c r="AG1413"/>
      <c r="AH1413"/>
      <c r="AI1413"/>
      <c r="AJ1413"/>
      <c r="AK1413"/>
    </row>
    <row r="1414" spans="1:37" x14ac:dyDescent="0.25">
      <c r="A1414" s="131"/>
      <c r="B1414" s="131"/>
      <c r="C1414" s="131"/>
      <c r="D1414" s="131"/>
      <c r="E1414" s="131"/>
      <c r="F1414" s="131"/>
      <c r="G1414" s="131"/>
      <c r="H1414" s="131"/>
      <c r="I1414" s="131"/>
      <c r="J1414" s="131"/>
      <c r="K1414" s="131"/>
      <c r="L1414" s="131"/>
      <c r="M1414" s="131"/>
      <c r="N1414" s="131"/>
      <c r="O1414" s="131"/>
      <c r="P1414" s="131"/>
      <c r="Q1414" s="170"/>
      <c r="R1414" s="170"/>
      <c r="S1414" s="170"/>
      <c r="T1414" s="170"/>
      <c r="U1414" s="170"/>
      <c r="V1414" s="170"/>
      <c r="W1414" s="170"/>
      <c r="X1414" s="131"/>
      <c r="Y1414"/>
      <c r="AB1414"/>
      <c r="AC1414"/>
      <c r="AD1414"/>
      <c r="AE1414"/>
      <c r="AF1414"/>
      <c r="AG1414"/>
      <c r="AH1414"/>
      <c r="AI1414"/>
      <c r="AJ1414"/>
      <c r="AK1414"/>
    </row>
    <row r="1415" spans="1:37" x14ac:dyDescent="0.25">
      <c r="A1415" s="131"/>
      <c r="B1415" s="131"/>
      <c r="C1415" s="131"/>
      <c r="D1415" s="131"/>
      <c r="E1415" s="131"/>
      <c r="F1415" s="131"/>
      <c r="G1415" s="131"/>
      <c r="H1415" s="131"/>
      <c r="I1415" s="131"/>
      <c r="J1415" s="131"/>
      <c r="K1415" s="131"/>
      <c r="L1415" s="131"/>
      <c r="M1415" s="131"/>
      <c r="N1415" s="131"/>
      <c r="O1415" s="131"/>
      <c r="P1415" s="131"/>
      <c r="Q1415" s="170"/>
      <c r="R1415" s="170"/>
      <c r="S1415" s="170"/>
      <c r="T1415" s="170"/>
      <c r="U1415" s="170"/>
      <c r="V1415" s="170"/>
      <c r="W1415" s="170"/>
      <c r="X1415" s="131"/>
      <c r="Y1415"/>
      <c r="AB1415"/>
      <c r="AC1415"/>
      <c r="AD1415"/>
      <c r="AE1415"/>
      <c r="AF1415"/>
      <c r="AG1415"/>
      <c r="AH1415"/>
      <c r="AI1415"/>
      <c r="AJ1415"/>
      <c r="AK1415"/>
    </row>
    <row r="1416" spans="1:37" x14ac:dyDescent="0.25">
      <c r="A1416" s="131"/>
      <c r="B1416" s="131"/>
      <c r="C1416" s="131"/>
      <c r="D1416" s="131"/>
      <c r="E1416" s="131"/>
      <c r="F1416" s="131"/>
      <c r="G1416" s="131"/>
      <c r="H1416" s="131"/>
      <c r="I1416" s="131"/>
      <c r="J1416" s="131"/>
      <c r="K1416" s="131"/>
      <c r="L1416" s="131"/>
      <c r="M1416" s="131"/>
      <c r="N1416" s="131"/>
      <c r="O1416" s="131"/>
      <c r="P1416" s="131"/>
      <c r="Q1416" s="170"/>
      <c r="R1416" s="170"/>
      <c r="S1416" s="170"/>
      <c r="T1416" s="170"/>
      <c r="U1416" s="170"/>
      <c r="V1416" s="170"/>
      <c r="W1416" s="170"/>
      <c r="X1416" s="131"/>
      <c r="Y1416"/>
      <c r="AB1416"/>
      <c r="AC1416"/>
      <c r="AD1416"/>
      <c r="AE1416"/>
      <c r="AF1416"/>
      <c r="AG1416"/>
      <c r="AH1416"/>
      <c r="AI1416"/>
      <c r="AJ1416"/>
      <c r="AK1416"/>
    </row>
    <row r="1417" spans="1:37" x14ac:dyDescent="0.25">
      <c r="A1417" s="131"/>
      <c r="B1417" s="131"/>
      <c r="C1417" s="131"/>
      <c r="D1417" s="131"/>
      <c r="E1417" s="131"/>
      <c r="F1417" s="131"/>
      <c r="G1417" s="131"/>
      <c r="H1417" s="131"/>
      <c r="I1417" s="131"/>
      <c r="J1417" s="131"/>
      <c r="K1417" s="131"/>
      <c r="L1417" s="131"/>
      <c r="M1417" s="131"/>
      <c r="N1417" s="131"/>
      <c r="O1417" s="131"/>
      <c r="P1417" s="131"/>
      <c r="Q1417" s="170"/>
      <c r="R1417" s="170"/>
      <c r="S1417" s="170"/>
      <c r="T1417" s="170"/>
      <c r="U1417" s="170"/>
      <c r="V1417" s="170"/>
      <c r="W1417" s="170"/>
      <c r="X1417" s="131"/>
      <c r="Y1417"/>
      <c r="AB1417"/>
      <c r="AC1417"/>
      <c r="AD1417"/>
      <c r="AE1417"/>
      <c r="AF1417"/>
      <c r="AG1417"/>
      <c r="AH1417"/>
      <c r="AI1417"/>
      <c r="AJ1417"/>
      <c r="AK1417"/>
    </row>
    <row r="1418" spans="1:37" x14ac:dyDescent="0.25">
      <c r="A1418" s="131"/>
      <c r="B1418" s="131"/>
      <c r="C1418" s="131"/>
      <c r="D1418" s="131"/>
      <c r="E1418" s="131"/>
      <c r="F1418" s="131"/>
      <c r="G1418" s="131"/>
      <c r="H1418" s="131"/>
      <c r="I1418" s="131"/>
      <c r="J1418" s="131"/>
      <c r="K1418" s="131"/>
      <c r="L1418" s="131"/>
      <c r="M1418" s="131"/>
      <c r="N1418" s="131"/>
      <c r="O1418" s="131"/>
      <c r="P1418" s="131"/>
      <c r="Q1418" s="170"/>
      <c r="R1418" s="170"/>
      <c r="S1418" s="170"/>
      <c r="T1418" s="170"/>
      <c r="U1418" s="170"/>
      <c r="V1418" s="170"/>
      <c r="W1418" s="170"/>
      <c r="X1418" s="131"/>
      <c r="Y1418"/>
      <c r="AB1418"/>
      <c r="AC1418"/>
      <c r="AD1418"/>
      <c r="AE1418"/>
      <c r="AF1418"/>
      <c r="AG1418"/>
      <c r="AH1418"/>
      <c r="AI1418"/>
      <c r="AJ1418"/>
      <c r="AK1418"/>
    </row>
    <row r="1419" spans="1:37" x14ac:dyDescent="0.25">
      <c r="A1419" s="131"/>
      <c r="B1419" s="131"/>
      <c r="C1419" s="131"/>
      <c r="D1419" s="131"/>
      <c r="E1419" s="131"/>
      <c r="F1419" s="131"/>
      <c r="G1419" s="131"/>
      <c r="H1419" s="131"/>
      <c r="I1419" s="131"/>
      <c r="J1419" s="131"/>
      <c r="K1419" s="131"/>
      <c r="L1419" s="131"/>
      <c r="M1419" s="131"/>
      <c r="N1419" s="131"/>
      <c r="O1419" s="131"/>
      <c r="P1419" s="131"/>
      <c r="Q1419" s="170"/>
      <c r="R1419" s="170"/>
      <c r="S1419" s="170"/>
      <c r="T1419" s="170"/>
      <c r="U1419" s="170"/>
      <c r="V1419" s="170"/>
      <c r="W1419" s="170"/>
      <c r="X1419" s="131"/>
      <c r="Y1419"/>
      <c r="AB1419"/>
      <c r="AC1419"/>
      <c r="AD1419"/>
      <c r="AE1419"/>
      <c r="AF1419"/>
      <c r="AG1419"/>
      <c r="AH1419"/>
      <c r="AI1419"/>
      <c r="AJ1419"/>
      <c r="AK1419"/>
    </row>
    <row r="1420" spans="1:37" x14ac:dyDescent="0.25">
      <c r="A1420" s="131"/>
      <c r="B1420" s="131"/>
      <c r="C1420" s="131"/>
      <c r="D1420" s="131"/>
      <c r="E1420" s="131"/>
      <c r="F1420" s="131"/>
      <c r="G1420" s="131"/>
      <c r="H1420" s="131"/>
      <c r="I1420" s="131"/>
      <c r="J1420" s="131"/>
      <c r="K1420" s="131"/>
      <c r="L1420" s="131"/>
      <c r="M1420" s="131"/>
      <c r="N1420" s="131"/>
      <c r="O1420" s="131"/>
      <c r="P1420" s="131"/>
      <c r="Q1420" s="170"/>
      <c r="R1420" s="170"/>
      <c r="S1420" s="170"/>
      <c r="T1420" s="170"/>
      <c r="U1420" s="170"/>
      <c r="V1420" s="170"/>
      <c r="W1420" s="170"/>
      <c r="X1420" s="131"/>
      <c r="Y1420"/>
      <c r="AB1420"/>
      <c r="AC1420"/>
      <c r="AD1420"/>
      <c r="AE1420"/>
      <c r="AF1420"/>
      <c r="AG1420"/>
      <c r="AH1420"/>
      <c r="AI1420"/>
      <c r="AJ1420"/>
      <c r="AK1420"/>
    </row>
    <row r="1421" spans="1:37" x14ac:dyDescent="0.25">
      <c r="A1421" s="131"/>
      <c r="B1421" s="131"/>
      <c r="C1421" s="131"/>
      <c r="D1421" s="131"/>
      <c r="E1421" s="131"/>
      <c r="F1421" s="131"/>
      <c r="G1421" s="131"/>
      <c r="H1421" s="131"/>
      <c r="I1421" s="131"/>
      <c r="J1421" s="131"/>
      <c r="K1421" s="131"/>
      <c r="L1421" s="131"/>
      <c r="M1421" s="131"/>
      <c r="N1421" s="131"/>
      <c r="O1421" s="131"/>
      <c r="P1421" s="131"/>
      <c r="Q1421" s="170"/>
      <c r="R1421" s="170"/>
      <c r="S1421" s="170"/>
      <c r="T1421" s="170"/>
      <c r="U1421" s="170"/>
      <c r="V1421" s="170"/>
      <c r="W1421" s="170"/>
      <c r="X1421" s="131"/>
      <c r="Y1421"/>
      <c r="AB1421"/>
      <c r="AC1421"/>
      <c r="AD1421"/>
      <c r="AE1421"/>
      <c r="AF1421"/>
      <c r="AG1421"/>
      <c r="AH1421"/>
      <c r="AI1421"/>
      <c r="AJ1421"/>
      <c r="AK1421"/>
    </row>
    <row r="1422" spans="1:37" x14ac:dyDescent="0.25">
      <c r="A1422" s="131"/>
      <c r="B1422" s="131"/>
      <c r="C1422" s="131"/>
      <c r="D1422" s="131"/>
      <c r="E1422" s="131"/>
      <c r="F1422" s="131"/>
      <c r="G1422" s="131"/>
      <c r="H1422" s="131"/>
      <c r="I1422" s="131"/>
      <c r="J1422" s="131"/>
      <c r="K1422" s="131"/>
      <c r="L1422" s="131"/>
      <c r="M1422" s="131"/>
      <c r="N1422" s="131"/>
      <c r="O1422" s="131"/>
      <c r="P1422" s="131"/>
      <c r="Q1422" s="170"/>
      <c r="R1422" s="170"/>
      <c r="S1422" s="170"/>
      <c r="T1422" s="170"/>
      <c r="U1422" s="170"/>
      <c r="V1422" s="170"/>
      <c r="W1422" s="170"/>
      <c r="X1422" s="131"/>
      <c r="Y1422"/>
      <c r="AB1422"/>
      <c r="AC1422"/>
      <c r="AD1422"/>
      <c r="AE1422"/>
      <c r="AF1422"/>
      <c r="AG1422"/>
      <c r="AH1422"/>
      <c r="AI1422"/>
      <c r="AJ1422"/>
      <c r="AK1422"/>
    </row>
    <row r="1423" spans="1:37" x14ac:dyDescent="0.25">
      <c r="A1423" s="131"/>
      <c r="B1423" s="131"/>
      <c r="C1423" s="131"/>
      <c r="D1423" s="131"/>
      <c r="E1423" s="131"/>
      <c r="F1423" s="131"/>
      <c r="G1423" s="131"/>
      <c r="H1423" s="131"/>
      <c r="I1423" s="131"/>
      <c r="J1423" s="131"/>
      <c r="K1423" s="131"/>
      <c r="L1423" s="131"/>
      <c r="M1423" s="131"/>
      <c r="N1423" s="131"/>
      <c r="O1423" s="131"/>
      <c r="P1423" s="131"/>
      <c r="Q1423" s="170"/>
      <c r="R1423" s="170"/>
      <c r="S1423" s="170"/>
      <c r="T1423" s="170"/>
      <c r="U1423" s="170"/>
      <c r="V1423" s="170"/>
      <c r="W1423" s="170"/>
      <c r="X1423" s="131"/>
      <c r="Y1423"/>
      <c r="AB1423"/>
      <c r="AC1423"/>
      <c r="AD1423"/>
      <c r="AE1423"/>
      <c r="AF1423"/>
      <c r="AG1423"/>
      <c r="AH1423"/>
      <c r="AI1423"/>
      <c r="AJ1423"/>
      <c r="AK1423"/>
    </row>
    <row r="1424" spans="1:37" x14ac:dyDescent="0.25">
      <c r="A1424" s="131"/>
      <c r="B1424" s="131"/>
      <c r="C1424" s="131"/>
      <c r="D1424" s="131"/>
      <c r="E1424" s="131"/>
      <c r="F1424" s="131"/>
      <c r="G1424" s="131"/>
      <c r="H1424" s="131"/>
      <c r="I1424" s="131"/>
      <c r="J1424" s="131"/>
      <c r="K1424" s="131"/>
      <c r="L1424" s="131"/>
      <c r="M1424" s="131"/>
      <c r="N1424" s="131"/>
      <c r="O1424" s="131"/>
      <c r="P1424" s="131"/>
      <c r="Q1424" s="170"/>
      <c r="R1424" s="170"/>
      <c r="S1424" s="170"/>
      <c r="T1424" s="170"/>
      <c r="U1424" s="170"/>
      <c r="V1424" s="170"/>
      <c r="W1424" s="170"/>
      <c r="X1424" s="131"/>
      <c r="Y1424"/>
      <c r="AB1424"/>
      <c r="AC1424"/>
      <c r="AD1424"/>
      <c r="AE1424"/>
      <c r="AF1424"/>
      <c r="AG1424"/>
      <c r="AH1424"/>
      <c r="AI1424"/>
      <c r="AJ1424"/>
      <c r="AK1424"/>
    </row>
    <row r="1425" spans="1:37" x14ac:dyDescent="0.25">
      <c r="A1425" s="131"/>
      <c r="B1425" s="131"/>
      <c r="C1425" s="131"/>
      <c r="D1425" s="131"/>
      <c r="E1425" s="131"/>
      <c r="F1425" s="131"/>
      <c r="G1425" s="131"/>
      <c r="H1425" s="131"/>
      <c r="I1425" s="131"/>
      <c r="J1425" s="131"/>
      <c r="K1425" s="131"/>
      <c r="L1425" s="131"/>
      <c r="M1425" s="131"/>
      <c r="N1425" s="131"/>
      <c r="O1425" s="131"/>
      <c r="P1425" s="131"/>
      <c r="Q1425" s="170"/>
      <c r="R1425" s="170"/>
      <c r="S1425" s="170"/>
      <c r="T1425" s="170"/>
      <c r="U1425" s="170"/>
      <c r="V1425" s="170"/>
      <c r="W1425" s="170"/>
      <c r="X1425" s="131"/>
      <c r="Y1425"/>
      <c r="AB1425"/>
      <c r="AC1425"/>
      <c r="AD1425"/>
      <c r="AE1425"/>
      <c r="AF1425"/>
      <c r="AG1425"/>
      <c r="AH1425"/>
      <c r="AI1425"/>
      <c r="AJ1425"/>
      <c r="AK1425"/>
    </row>
    <row r="1426" spans="1:37" x14ac:dyDescent="0.25">
      <c r="A1426" s="131"/>
      <c r="B1426" s="131"/>
      <c r="C1426" s="131"/>
      <c r="D1426" s="131"/>
      <c r="E1426" s="131"/>
      <c r="F1426" s="131"/>
      <c r="G1426" s="131"/>
      <c r="H1426" s="131"/>
      <c r="I1426" s="131"/>
      <c r="J1426" s="131"/>
      <c r="K1426" s="131"/>
      <c r="L1426" s="131"/>
      <c r="M1426" s="131"/>
      <c r="N1426" s="131"/>
      <c r="O1426" s="131"/>
      <c r="P1426" s="131"/>
      <c r="Q1426" s="170"/>
      <c r="R1426" s="170"/>
      <c r="S1426" s="170"/>
      <c r="T1426" s="170"/>
      <c r="U1426" s="170"/>
      <c r="V1426" s="170"/>
      <c r="W1426" s="170"/>
      <c r="X1426" s="131"/>
      <c r="Y1426"/>
      <c r="AB1426"/>
      <c r="AC1426"/>
      <c r="AD1426"/>
      <c r="AE1426"/>
      <c r="AF1426"/>
      <c r="AG1426"/>
      <c r="AH1426"/>
      <c r="AI1426"/>
      <c r="AJ1426"/>
      <c r="AK1426"/>
    </row>
    <row r="1427" spans="1:37" x14ac:dyDescent="0.25">
      <c r="A1427" s="131"/>
      <c r="B1427" s="131"/>
      <c r="C1427" s="131"/>
      <c r="D1427" s="131"/>
      <c r="E1427" s="131"/>
      <c r="F1427" s="131"/>
      <c r="G1427" s="131"/>
      <c r="H1427" s="131"/>
      <c r="I1427" s="131"/>
      <c r="J1427" s="131"/>
      <c r="K1427" s="131"/>
      <c r="L1427" s="131"/>
      <c r="M1427" s="131"/>
      <c r="N1427" s="131"/>
      <c r="O1427" s="131"/>
      <c r="P1427" s="131"/>
      <c r="Q1427" s="170"/>
      <c r="R1427" s="170"/>
      <c r="S1427" s="170"/>
      <c r="T1427" s="170"/>
      <c r="U1427" s="170"/>
      <c r="V1427" s="170"/>
      <c r="W1427" s="170"/>
      <c r="X1427" s="131"/>
      <c r="Y1427"/>
      <c r="AB1427"/>
      <c r="AC1427"/>
      <c r="AD1427"/>
      <c r="AE1427"/>
      <c r="AF1427"/>
      <c r="AG1427"/>
      <c r="AH1427"/>
      <c r="AI1427"/>
      <c r="AJ1427"/>
      <c r="AK1427"/>
    </row>
    <row r="1428" spans="1:37" x14ac:dyDescent="0.25">
      <c r="A1428" s="131"/>
      <c r="B1428" s="131"/>
      <c r="C1428" s="131"/>
      <c r="D1428" s="131"/>
      <c r="E1428" s="131"/>
      <c r="F1428" s="131"/>
      <c r="G1428" s="131"/>
      <c r="H1428" s="131"/>
      <c r="I1428" s="131"/>
      <c r="J1428" s="131"/>
      <c r="K1428" s="131"/>
      <c r="L1428" s="131"/>
      <c r="M1428" s="131"/>
      <c r="N1428" s="131"/>
      <c r="O1428" s="131"/>
      <c r="P1428" s="131"/>
      <c r="Q1428" s="170"/>
      <c r="R1428" s="170"/>
      <c r="S1428" s="170"/>
      <c r="T1428" s="170"/>
      <c r="U1428" s="170"/>
      <c r="V1428" s="170"/>
      <c r="W1428" s="170"/>
      <c r="X1428" s="131"/>
      <c r="Y1428"/>
      <c r="AB1428"/>
      <c r="AC1428"/>
      <c r="AD1428"/>
      <c r="AE1428"/>
      <c r="AF1428"/>
      <c r="AG1428"/>
      <c r="AH1428"/>
      <c r="AI1428"/>
      <c r="AJ1428"/>
      <c r="AK1428"/>
    </row>
    <row r="1429" spans="1:37" x14ac:dyDescent="0.25">
      <c r="A1429" s="131"/>
      <c r="B1429" s="131"/>
      <c r="C1429" s="131"/>
      <c r="D1429" s="131"/>
      <c r="E1429" s="131"/>
      <c r="F1429" s="131"/>
      <c r="G1429" s="131"/>
      <c r="H1429" s="131"/>
      <c r="I1429" s="131"/>
      <c r="J1429" s="131"/>
      <c r="K1429" s="131"/>
      <c r="L1429" s="131"/>
      <c r="M1429" s="131"/>
      <c r="N1429" s="131"/>
      <c r="O1429" s="131"/>
      <c r="P1429" s="131"/>
      <c r="Q1429" s="170"/>
      <c r="R1429" s="170"/>
      <c r="S1429" s="170"/>
      <c r="T1429" s="170"/>
      <c r="U1429" s="170"/>
      <c r="V1429" s="170"/>
      <c r="W1429" s="170"/>
      <c r="X1429" s="131"/>
      <c r="Y1429"/>
      <c r="AB1429"/>
      <c r="AC1429"/>
      <c r="AD1429"/>
      <c r="AE1429"/>
      <c r="AF1429"/>
      <c r="AG1429"/>
      <c r="AH1429"/>
      <c r="AI1429"/>
      <c r="AJ1429"/>
      <c r="AK1429"/>
    </row>
    <row r="1430" spans="1:37" x14ac:dyDescent="0.25">
      <c r="A1430" s="131"/>
      <c r="B1430" s="131"/>
      <c r="C1430" s="131"/>
      <c r="D1430" s="131"/>
      <c r="E1430" s="131"/>
      <c r="F1430" s="131"/>
      <c r="G1430" s="131"/>
      <c r="H1430" s="131"/>
      <c r="I1430" s="131"/>
      <c r="J1430" s="131"/>
      <c r="K1430" s="131"/>
      <c r="L1430" s="131"/>
      <c r="M1430" s="131"/>
      <c r="N1430" s="131"/>
      <c r="O1430" s="131"/>
      <c r="P1430" s="131"/>
      <c r="Q1430" s="170"/>
      <c r="R1430" s="170"/>
      <c r="S1430" s="170"/>
      <c r="T1430" s="170"/>
      <c r="U1430" s="170"/>
      <c r="V1430" s="170"/>
      <c r="W1430" s="170"/>
      <c r="X1430" s="131"/>
      <c r="Y1430"/>
      <c r="AB1430"/>
      <c r="AC1430"/>
      <c r="AD1430"/>
      <c r="AE1430"/>
      <c r="AF1430"/>
      <c r="AG1430"/>
      <c r="AH1430"/>
      <c r="AI1430"/>
      <c r="AJ1430"/>
      <c r="AK1430"/>
    </row>
    <row r="1431" spans="1:37" x14ac:dyDescent="0.25">
      <c r="A1431" s="131"/>
      <c r="B1431" s="131"/>
      <c r="C1431" s="131"/>
      <c r="D1431" s="131"/>
      <c r="E1431" s="131"/>
      <c r="F1431" s="131"/>
      <c r="G1431" s="131"/>
      <c r="H1431" s="131"/>
      <c r="I1431" s="131"/>
      <c r="J1431" s="131"/>
      <c r="K1431" s="131"/>
      <c r="L1431" s="131"/>
      <c r="M1431" s="131"/>
      <c r="N1431" s="131"/>
      <c r="O1431" s="131"/>
      <c r="P1431" s="131"/>
      <c r="Q1431" s="170"/>
      <c r="R1431" s="170"/>
      <c r="S1431" s="170"/>
      <c r="T1431" s="170"/>
      <c r="U1431" s="170"/>
      <c r="V1431" s="170"/>
      <c r="W1431" s="170"/>
      <c r="X1431" s="131"/>
      <c r="Y1431"/>
      <c r="AB1431"/>
      <c r="AC1431"/>
      <c r="AD1431"/>
      <c r="AE1431"/>
      <c r="AF1431"/>
      <c r="AG1431"/>
      <c r="AH1431"/>
      <c r="AI1431"/>
      <c r="AJ1431"/>
      <c r="AK1431"/>
    </row>
    <row r="1432" spans="1:37" x14ac:dyDescent="0.25">
      <c r="A1432" s="131"/>
      <c r="B1432" s="131"/>
      <c r="C1432" s="131"/>
      <c r="D1432" s="131"/>
      <c r="E1432" s="131"/>
      <c r="F1432" s="131"/>
      <c r="G1432" s="131"/>
      <c r="H1432" s="131"/>
      <c r="I1432" s="131"/>
      <c r="J1432" s="131"/>
      <c r="K1432" s="131"/>
      <c r="L1432" s="131"/>
      <c r="M1432" s="131"/>
      <c r="N1432" s="131"/>
      <c r="O1432" s="131"/>
      <c r="P1432" s="131"/>
      <c r="Q1432" s="170"/>
      <c r="R1432" s="170"/>
      <c r="S1432" s="170"/>
      <c r="T1432" s="170"/>
      <c r="U1432" s="170"/>
      <c r="V1432" s="170"/>
      <c r="W1432" s="170"/>
      <c r="X1432" s="131"/>
      <c r="Y1432"/>
      <c r="AB1432"/>
      <c r="AC1432"/>
      <c r="AD1432"/>
      <c r="AE1432"/>
      <c r="AF1432"/>
      <c r="AG1432"/>
      <c r="AH1432"/>
      <c r="AI1432"/>
      <c r="AJ1432"/>
      <c r="AK1432"/>
    </row>
    <row r="1433" spans="1:37" x14ac:dyDescent="0.25">
      <c r="A1433" s="131"/>
      <c r="B1433" s="131"/>
      <c r="C1433" s="131"/>
      <c r="D1433" s="131"/>
      <c r="E1433" s="131"/>
      <c r="F1433" s="131"/>
      <c r="G1433" s="131"/>
      <c r="H1433" s="131"/>
      <c r="I1433" s="131"/>
      <c r="J1433" s="131"/>
      <c r="K1433" s="131"/>
      <c r="L1433" s="131"/>
      <c r="M1433" s="131"/>
      <c r="N1433" s="131"/>
      <c r="O1433" s="131"/>
      <c r="P1433" s="131"/>
      <c r="Q1433" s="170"/>
      <c r="R1433" s="170"/>
      <c r="S1433" s="170"/>
      <c r="T1433" s="170"/>
      <c r="U1433" s="170"/>
      <c r="V1433" s="170"/>
      <c r="W1433" s="170"/>
      <c r="X1433" s="131"/>
      <c r="Y1433"/>
      <c r="AB1433"/>
      <c r="AC1433"/>
      <c r="AD1433"/>
      <c r="AE1433"/>
      <c r="AF1433"/>
      <c r="AG1433"/>
      <c r="AH1433"/>
      <c r="AI1433"/>
      <c r="AJ1433"/>
      <c r="AK1433"/>
    </row>
    <row r="1434" spans="1:37" x14ac:dyDescent="0.25">
      <c r="A1434" s="131"/>
      <c r="B1434" s="131"/>
      <c r="C1434" s="131"/>
      <c r="D1434" s="131"/>
      <c r="E1434" s="131"/>
      <c r="F1434" s="131"/>
      <c r="G1434" s="131"/>
      <c r="H1434" s="131"/>
      <c r="I1434" s="131"/>
      <c r="J1434" s="131"/>
      <c r="K1434" s="131"/>
      <c r="L1434" s="131"/>
      <c r="M1434" s="131"/>
      <c r="N1434" s="131"/>
      <c r="O1434" s="131"/>
      <c r="P1434" s="131"/>
      <c r="Q1434" s="170"/>
      <c r="R1434" s="170"/>
      <c r="S1434" s="170"/>
      <c r="T1434" s="170"/>
      <c r="U1434" s="170"/>
      <c r="V1434" s="170"/>
      <c r="W1434" s="170"/>
      <c r="X1434" s="131"/>
      <c r="Y1434"/>
      <c r="AB1434"/>
      <c r="AC1434"/>
      <c r="AD1434"/>
      <c r="AE1434"/>
      <c r="AF1434"/>
      <c r="AG1434"/>
      <c r="AH1434"/>
      <c r="AI1434"/>
      <c r="AJ1434"/>
      <c r="AK1434"/>
    </row>
    <row r="1435" spans="1:37" x14ac:dyDescent="0.25">
      <c r="A1435" s="131"/>
      <c r="B1435" s="131"/>
      <c r="C1435" s="131"/>
      <c r="D1435" s="131"/>
      <c r="E1435" s="131"/>
      <c r="F1435" s="131"/>
      <c r="G1435" s="131"/>
      <c r="H1435" s="131"/>
      <c r="I1435" s="131"/>
      <c r="J1435" s="131"/>
      <c r="K1435" s="131"/>
      <c r="L1435" s="131"/>
      <c r="M1435" s="131"/>
      <c r="N1435" s="131"/>
      <c r="O1435" s="131"/>
      <c r="P1435" s="131"/>
      <c r="Q1435" s="170"/>
      <c r="R1435" s="170"/>
      <c r="S1435" s="170"/>
      <c r="T1435" s="170"/>
      <c r="U1435" s="170"/>
      <c r="V1435" s="170"/>
      <c r="W1435" s="170"/>
      <c r="X1435" s="131"/>
      <c r="Y1435"/>
      <c r="AB1435"/>
      <c r="AC1435"/>
      <c r="AD1435"/>
      <c r="AE1435"/>
      <c r="AF1435"/>
      <c r="AG1435"/>
      <c r="AH1435"/>
      <c r="AI1435"/>
      <c r="AJ1435"/>
      <c r="AK1435"/>
    </row>
    <row r="1436" spans="1:37" x14ac:dyDescent="0.25">
      <c r="A1436" s="131"/>
      <c r="B1436" s="131"/>
      <c r="C1436" s="131"/>
      <c r="D1436" s="131"/>
      <c r="E1436" s="131"/>
      <c r="F1436" s="131"/>
      <c r="G1436" s="131"/>
      <c r="H1436" s="131"/>
      <c r="I1436" s="131"/>
      <c r="J1436" s="131"/>
      <c r="K1436" s="131"/>
      <c r="L1436" s="131"/>
      <c r="M1436" s="131"/>
      <c r="N1436" s="131"/>
      <c r="O1436" s="131"/>
      <c r="P1436" s="131"/>
      <c r="Q1436" s="170"/>
      <c r="R1436" s="170"/>
      <c r="S1436" s="170"/>
      <c r="T1436" s="170"/>
      <c r="U1436" s="170"/>
      <c r="V1436" s="170"/>
      <c r="W1436" s="170"/>
      <c r="X1436" s="131"/>
      <c r="Y1436"/>
      <c r="AB1436"/>
      <c r="AC1436"/>
      <c r="AD1436"/>
      <c r="AE1436"/>
      <c r="AF1436"/>
      <c r="AG1436"/>
      <c r="AH1436"/>
      <c r="AI1436"/>
      <c r="AJ1436"/>
      <c r="AK1436"/>
    </row>
    <row r="1437" spans="1:37" x14ac:dyDescent="0.25">
      <c r="A1437" s="131"/>
      <c r="B1437" s="131"/>
      <c r="C1437" s="131"/>
      <c r="D1437" s="131"/>
      <c r="E1437" s="131"/>
      <c r="F1437" s="131"/>
      <c r="G1437" s="131"/>
      <c r="H1437" s="131"/>
      <c r="I1437" s="131"/>
      <c r="J1437" s="131"/>
      <c r="K1437" s="131"/>
      <c r="L1437" s="131"/>
      <c r="M1437" s="131"/>
      <c r="N1437" s="131"/>
      <c r="O1437" s="131"/>
      <c r="P1437" s="131"/>
      <c r="Q1437" s="170"/>
      <c r="R1437" s="170"/>
      <c r="S1437" s="170"/>
      <c r="T1437" s="170"/>
      <c r="U1437" s="170"/>
      <c r="V1437" s="170"/>
      <c r="W1437" s="170"/>
      <c r="X1437" s="131"/>
      <c r="Y1437"/>
      <c r="AB1437"/>
      <c r="AC1437"/>
      <c r="AD1437"/>
      <c r="AE1437"/>
      <c r="AF1437"/>
      <c r="AG1437"/>
      <c r="AH1437"/>
      <c r="AI1437"/>
      <c r="AJ1437"/>
      <c r="AK1437"/>
    </row>
    <row r="1438" spans="1:37" x14ac:dyDescent="0.25">
      <c r="A1438" s="131"/>
      <c r="B1438" s="131"/>
      <c r="C1438" s="131"/>
      <c r="D1438" s="131"/>
      <c r="E1438" s="131"/>
      <c r="F1438" s="131"/>
      <c r="G1438" s="131"/>
      <c r="H1438" s="131"/>
      <c r="I1438" s="131"/>
      <c r="J1438" s="131"/>
      <c r="K1438" s="131"/>
      <c r="L1438" s="131"/>
      <c r="M1438" s="131"/>
      <c r="N1438" s="131"/>
      <c r="O1438" s="131"/>
      <c r="P1438" s="131"/>
      <c r="Q1438" s="170"/>
      <c r="R1438" s="170"/>
      <c r="S1438" s="170"/>
      <c r="T1438" s="170"/>
      <c r="U1438" s="170"/>
      <c r="V1438" s="170"/>
      <c r="W1438" s="170"/>
      <c r="X1438" s="131"/>
      <c r="Y1438"/>
      <c r="AB1438"/>
      <c r="AC1438"/>
      <c r="AD1438"/>
      <c r="AE1438"/>
      <c r="AF1438"/>
      <c r="AG1438"/>
      <c r="AH1438"/>
      <c r="AI1438"/>
      <c r="AJ1438"/>
      <c r="AK1438"/>
    </row>
    <row r="1439" spans="1:37" x14ac:dyDescent="0.25">
      <c r="A1439" s="131"/>
      <c r="B1439" s="131"/>
      <c r="C1439" s="131"/>
      <c r="D1439" s="131"/>
      <c r="E1439" s="131"/>
      <c r="F1439" s="131"/>
      <c r="G1439" s="131"/>
      <c r="H1439" s="131"/>
      <c r="I1439" s="131"/>
      <c r="J1439" s="131"/>
      <c r="K1439" s="131"/>
      <c r="L1439" s="131"/>
      <c r="M1439" s="131"/>
      <c r="N1439" s="131"/>
      <c r="O1439" s="131"/>
      <c r="P1439" s="131"/>
      <c r="Q1439" s="170"/>
      <c r="R1439" s="170"/>
      <c r="S1439" s="170"/>
      <c r="T1439" s="170"/>
      <c r="U1439" s="170"/>
      <c r="V1439" s="170"/>
      <c r="W1439" s="170"/>
      <c r="X1439" s="131"/>
      <c r="Y1439"/>
      <c r="AB1439"/>
      <c r="AC1439"/>
      <c r="AD1439"/>
      <c r="AE1439"/>
      <c r="AF1439"/>
      <c r="AG1439"/>
      <c r="AH1439"/>
      <c r="AI1439"/>
      <c r="AJ1439"/>
      <c r="AK1439"/>
    </row>
    <row r="1440" spans="1:37" x14ac:dyDescent="0.25">
      <c r="A1440" s="131"/>
      <c r="B1440" s="131"/>
      <c r="C1440" s="131"/>
      <c r="D1440" s="131"/>
      <c r="E1440" s="131"/>
      <c r="F1440" s="131"/>
      <c r="G1440" s="131"/>
      <c r="H1440" s="131"/>
      <c r="I1440" s="131"/>
      <c r="J1440" s="131"/>
      <c r="K1440" s="131"/>
      <c r="L1440" s="131"/>
      <c r="M1440" s="131"/>
      <c r="N1440" s="131"/>
      <c r="O1440" s="131"/>
      <c r="P1440" s="131"/>
      <c r="Q1440" s="170"/>
      <c r="R1440" s="170"/>
      <c r="S1440" s="170"/>
      <c r="T1440" s="170"/>
      <c r="U1440" s="170"/>
      <c r="V1440" s="170"/>
      <c r="W1440" s="170"/>
      <c r="X1440" s="131"/>
      <c r="Y1440"/>
      <c r="AB1440"/>
      <c r="AC1440"/>
      <c r="AD1440"/>
      <c r="AE1440"/>
      <c r="AF1440"/>
      <c r="AG1440"/>
      <c r="AH1440"/>
      <c r="AI1440"/>
      <c r="AJ1440"/>
      <c r="AK1440"/>
    </row>
    <row r="1441" spans="1:37" x14ac:dyDescent="0.25">
      <c r="A1441" s="131"/>
      <c r="B1441" s="131"/>
      <c r="C1441" s="131"/>
      <c r="D1441" s="131"/>
      <c r="E1441" s="131"/>
      <c r="F1441" s="131"/>
      <c r="G1441" s="131"/>
      <c r="H1441" s="131"/>
      <c r="I1441" s="131"/>
      <c r="J1441" s="131"/>
      <c r="K1441" s="131"/>
      <c r="L1441" s="131"/>
      <c r="M1441" s="131"/>
      <c r="N1441" s="131"/>
      <c r="O1441" s="131"/>
      <c r="P1441" s="131"/>
      <c r="Q1441" s="170"/>
      <c r="R1441" s="170"/>
      <c r="S1441" s="170"/>
      <c r="T1441" s="170"/>
      <c r="U1441" s="170"/>
      <c r="V1441" s="170"/>
      <c r="W1441" s="170"/>
      <c r="X1441" s="131"/>
      <c r="Y1441"/>
      <c r="AB1441"/>
      <c r="AC1441"/>
      <c r="AD1441"/>
      <c r="AE1441"/>
      <c r="AF1441"/>
      <c r="AG1441"/>
      <c r="AH1441"/>
      <c r="AI1441"/>
      <c r="AJ1441"/>
      <c r="AK1441"/>
    </row>
    <row r="1442" spans="1:37" x14ac:dyDescent="0.25">
      <c r="A1442" s="131"/>
      <c r="B1442" s="131"/>
      <c r="C1442" s="131"/>
      <c r="D1442" s="131"/>
      <c r="E1442" s="131"/>
      <c r="F1442" s="131"/>
      <c r="G1442" s="131"/>
      <c r="H1442" s="131"/>
      <c r="I1442" s="131"/>
      <c r="J1442" s="131"/>
      <c r="K1442" s="131"/>
      <c r="L1442" s="131"/>
      <c r="M1442" s="131"/>
      <c r="N1442" s="131"/>
      <c r="O1442" s="131"/>
      <c r="P1442" s="131"/>
      <c r="Q1442" s="170"/>
      <c r="R1442" s="170"/>
      <c r="S1442" s="170"/>
      <c r="T1442" s="170"/>
      <c r="U1442" s="170"/>
      <c r="V1442" s="170"/>
      <c r="W1442" s="170"/>
      <c r="X1442" s="131"/>
      <c r="Y1442"/>
      <c r="AB1442"/>
      <c r="AC1442"/>
      <c r="AD1442"/>
      <c r="AE1442"/>
      <c r="AF1442"/>
      <c r="AG1442"/>
      <c r="AH1442"/>
      <c r="AI1442"/>
      <c r="AJ1442"/>
      <c r="AK1442"/>
    </row>
    <row r="1443" spans="1:37" x14ac:dyDescent="0.25">
      <c r="A1443" s="131"/>
      <c r="B1443" s="131"/>
      <c r="C1443" s="131"/>
      <c r="D1443" s="131"/>
      <c r="E1443" s="131"/>
      <c r="F1443" s="131"/>
      <c r="G1443" s="131"/>
      <c r="H1443" s="131"/>
      <c r="I1443" s="131"/>
      <c r="J1443" s="131"/>
      <c r="K1443" s="131"/>
      <c r="L1443" s="131"/>
      <c r="M1443" s="131"/>
      <c r="N1443" s="131"/>
      <c r="O1443" s="131"/>
      <c r="P1443" s="131"/>
      <c r="Q1443" s="170"/>
      <c r="R1443" s="170"/>
      <c r="S1443" s="170"/>
      <c r="T1443" s="170"/>
      <c r="U1443" s="170"/>
      <c r="V1443" s="170"/>
      <c r="W1443" s="170"/>
      <c r="X1443" s="131"/>
      <c r="Y1443"/>
      <c r="AB1443"/>
      <c r="AC1443"/>
      <c r="AD1443"/>
      <c r="AE1443"/>
      <c r="AF1443"/>
      <c r="AG1443"/>
      <c r="AH1443"/>
      <c r="AI1443"/>
      <c r="AJ1443"/>
      <c r="AK1443"/>
    </row>
    <row r="1444" spans="1:37" x14ac:dyDescent="0.25">
      <c r="A1444" s="131"/>
      <c r="B1444" s="131"/>
      <c r="C1444" s="131"/>
      <c r="D1444" s="131"/>
      <c r="E1444" s="131"/>
      <c r="F1444" s="131"/>
      <c r="G1444" s="131"/>
      <c r="H1444" s="131"/>
      <c r="I1444" s="131"/>
      <c r="J1444" s="131"/>
      <c r="K1444" s="131"/>
      <c r="L1444" s="131"/>
      <c r="M1444" s="131"/>
      <c r="N1444" s="131"/>
      <c r="O1444" s="131"/>
      <c r="P1444" s="131"/>
      <c r="Q1444" s="170"/>
      <c r="R1444" s="170"/>
      <c r="S1444" s="170"/>
      <c r="T1444" s="170"/>
      <c r="U1444" s="170"/>
      <c r="V1444" s="170"/>
      <c r="W1444" s="170"/>
      <c r="X1444" s="131"/>
      <c r="Y1444"/>
      <c r="AB1444"/>
      <c r="AC1444"/>
      <c r="AD1444"/>
      <c r="AE1444"/>
      <c r="AF1444"/>
      <c r="AG1444"/>
      <c r="AH1444"/>
      <c r="AI1444"/>
      <c r="AJ1444"/>
      <c r="AK1444"/>
    </row>
    <row r="1445" spans="1:37" x14ac:dyDescent="0.25">
      <c r="A1445" s="131"/>
      <c r="B1445" s="131"/>
      <c r="C1445" s="131"/>
      <c r="D1445" s="131"/>
      <c r="E1445" s="131"/>
      <c r="F1445" s="131"/>
      <c r="G1445" s="131"/>
      <c r="H1445" s="131"/>
      <c r="I1445" s="131"/>
      <c r="J1445" s="131"/>
      <c r="K1445" s="131"/>
      <c r="L1445" s="131"/>
      <c r="M1445" s="131"/>
      <c r="N1445" s="131"/>
      <c r="O1445" s="131"/>
      <c r="P1445" s="131"/>
      <c r="Q1445" s="170"/>
      <c r="R1445" s="170"/>
      <c r="S1445" s="170"/>
      <c r="T1445" s="170"/>
      <c r="U1445" s="170"/>
      <c r="V1445" s="170"/>
      <c r="W1445" s="170"/>
      <c r="X1445" s="131"/>
      <c r="Y1445"/>
      <c r="AB1445"/>
      <c r="AC1445"/>
      <c r="AD1445"/>
      <c r="AE1445"/>
      <c r="AF1445"/>
      <c r="AG1445"/>
      <c r="AH1445"/>
      <c r="AI1445"/>
      <c r="AJ1445"/>
      <c r="AK1445"/>
    </row>
    <row r="1446" spans="1:37" x14ac:dyDescent="0.25">
      <c r="A1446" s="131"/>
      <c r="B1446" s="131"/>
      <c r="C1446" s="131"/>
      <c r="D1446" s="131"/>
      <c r="E1446" s="131"/>
      <c r="F1446" s="131"/>
      <c r="G1446" s="131"/>
      <c r="H1446" s="131"/>
      <c r="I1446" s="131"/>
      <c r="J1446" s="131"/>
      <c r="K1446" s="131"/>
      <c r="L1446" s="131"/>
      <c r="M1446" s="131"/>
      <c r="N1446" s="131"/>
      <c r="O1446" s="131"/>
      <c r="P1446" s="131"/>
      <c r="Q1446" s="170"/>
      <c r="R1446" s="170"/>
      <c r="S1446" s="170"/>
      <c r="T1446" s="170"/>
      <c r="U1446" s="170"/>
      <c r="V1446" s="170"/>
      <c r="W1446" s="170"/>
      <c r="X1446" s="131"/>
      <c r="Y1446"/>
      <c r="AB1446"/>
      <c r="AC1446"/>
      <c r="AD1446"/>
      <c r="AE1446"/>
      <c r="AF1446"/>
      <c r="AG1446"/>
      <c r="AH1446"/>
      <c r="AI1446"/>
      <c r="AJ1446"/>
      <c r="AK1446"/>
    </row>
    <row r="1447" spans="1:37" x14ac:dyDescent="0.25">
      <c r="A1447" s="131"/>
      <c r="B1447" s="131"/>
      <c r="C1447" s="131"/>
      <c r="D1447" s="131"/>
      <c r="E1447" s="131"/>
      <c r="F1447" s="131"/>
      <c r="G1447" s="131"/>
      <c r="H1447" s="131"/>
      <c r="I1447" s="131"/>
      <c r="J1447" s="131"/>
      <c r="K1447" s="131"/>
      <c r="L1447" s="131"/>
      <c r="M1447" s="131"/>
      <c r="N1447" s="131"/>
      <c r="O1447" s="131"/>
      <c r="P1447" s="131"/>
      <c r="Q1447" s="170"/>
      <c r="R1447" s="170"/>
      <c r="S1447" s="170"/>
      <c r="T1447" s="170"/>
      <c r="U1447" s="170"/>
      <c r="V1447" s="170"/>
      <c r="W1447" s="170"/>
      <c r="X1447" s="131"/>
      <c r="Y1447"/>
      <c r="AB1447"/>
      <c r="AC1447"/>
      <c r="AD1447"/>
      <c r="AE1447"/>
      <c r="AF1447"/>
      <c r="AG1447"/>
      <c r="AH1447"/>
      <c r="AI1447"/>
      <c r="AJ1447"/>
      <c r="AK1447"/>
    </row>
    <row r="1448" spans="1:37" x14ac:dyDescent="0.25">
      <c r="A1448" s="131"/>
      <c r="B1448" s="131"/>
      <c r="C1448" s="131"/>
      <c r="D1448" s="131"/>
      <c r="E1448" s="131"/>
      <c r="F1448" s="131"/>
      <c r="G1448" s="131"/>
      <c r="H1448" s="131"/>
      <c r="I1448" s="131"/>
      <c r="J1448" s="131"/>
      <c r="K1448" s="131"/>
      <c r="L1448" s="131"/>
      <c r="M1448" s="131"/>
      <c r="N1448" s="131"/>
      <c r="O1448" s="131"/>
      <c r="P1448" s="131"/>
      <c r="Q1448" s="170"/>
      <c r="R1448" s="170"/>
      <c r="S1448" s="170"/>
      <c r="T1448" s="170"/>
      <c r="U1448" s="170"/>
      <c r="V1448" s="170"/>
      <c r="W1448" s="170"/>
      <c r="X1448" s="131"/>
      <c r="Y1448"/>
      <c r="AB1448"/>
      <c r="AC1448"/>
      <c r="AD1448"/>
      <c r="AE1448"/>
      <c r="AF1448"/>
      <c r="AG1448"/>
      <c r="AH1448"/>
      <c r="AI1448"/>
      <c r="AJ1448"/>
      <c r="AK1448"/>
    </row>
    <row r="1449" spans="1:37" x14ac:dyDescent="0.25">
      <c r="A1449" s="131"/>
      <c r="B1449" s="131"/>
      <c r="C1449" s="131"/>
      <c r="D1449" s="131"/>
      <c r="E1449" s="131"/>
      <c r="F1449" s="131"/>
      <c r="G1449" s="131"/>
      <c r="H1449" s="131"/>
      <c r="I1449" s="131"/>
      <c r="J1449" s="131"/>
      <c r="K1449" s="131"/>
      <c r="L1449" s="131"/>
      <c r="M1449" s="131"/>
      <c r="N1449" s="131"/>
      <c r="O1449" s="131"/>
      <c r="P1449" s="131"/>
      <c r="Q1449" s="170"/>
      <c r="R1449" s="170"/>
      <c r="S1449" s="170"/>
      <c r="T1449" s="170"/>
      <c r="U1449" s="170"/>
      <c r="V1449" s="170"/>
      <c r="W1449" s="170"/>
      <c r="X1449" s="131"/>
      <c r="Y1449"/>
      <c r="AB1449"/>
      <c r="AC1449"/>
      <c r="AD1449"/>
      <c r="AE1449"/>
      <c r="AF1449"/>
      <c r="AG1449"/>
      <c r="AH1449"/>
      <c r="AI1449"/>
      <c r="AJ1449"/>
      <c r="AK1449"/>
    </row>
    <row r="1450" spans="1:37" x14ac:dyDescent="0.25">
      <c r="A1450" s="131"/>
      <c r="B1450" s="131"/>
      <c r="C1450" s="131"/>
      <c r="D1450" s="131"/>
      <c r="E1450" s="131"/>
      <c r="F1450" s="131"/>
      <c r="G1450" s="131"/>
      <c r="H1450" s="131"/>
      <c r="I1450" s="131"/>
      <c r="J1450" s="131"/>
      <c r="K1450" s="131"/>
      <c r="L1450" s="131"/>
      <c r="M1450" s="131"/>
      <c r="N1450" s="131"/>
      <c r="O1450" s="131"/>
      <c r="P1450" s="131"/>
      <c r="Q1450" s="170"/>
      <c r="R1450" s="170"/>
      <c r="S1450" s="170"/>
      <c r="T1450" s="170"/>
      <c r="U1450" s="170"/>
      <c r="V1450" s="170"/>
      <c r="W1450" s="170"/>
      <c r="X1450" s="131"/>
      <c r="Y1450"/>
      <c r="AB1450"/>
      <c r="AC1450"/>
      <c r="AD1450"/>
      <c r="AE1450"/>
      <c r="AF1450"/>
      <c r="AG1450"/>
      <c r="AH1450"/>
      <c r="AI1450"/>
      <c r="AJ1450"/>
      <c r="AK1450"/>
    </row>
    <row r="1451" spans="1:37" x14ac:dyDescent="0.25">
      <c r="A1451" s="131"/>
      <c r="B1451" s="131"/>
      <c r="C1451" s="131"/>
      <c r="D1451" s="131"/>
      <c r="E1451" s="131"/>
      <c r="F1451" s="131"/>
      <c r="G1451" s="131"/>
      <c r="H1451" s="131"/>
      <c r="I1451" s="131"/>
      <c r="J1451" s="131"/>
      <c r="K1451" s="131"/>
      <c r="L1451" s="131"/>
      <c r="M1451" s="131"/>
      <c r="N1451" s="131"/>
      <c r="O1451" s="131"/>
      <c r="P1451" s="131"/>
      <c r="Q1451" s="170"/>
      <c r="R1451" s="170"/>
      <c r="S1451" s="170"/>
      <c r="T1451" s="170"/>
      <c r="U1451" s="170"/>
      <c r="V1451" s="170"/>
      <c r="W1451" s="170"/>
      <c r="X1451" s="131"/>
      <c r="Y1451"/>
      <c r="AB1451"/>
      <c r="AC1451"/>
      <c r="AD1451"/>
      <c r="AE1451"/>
      <c r="AF1451"/>
      <c r="AG1451"/>
      <c r="AH1451"/>
      <c r="AI1451"/>
      <c r="AJ1451"/>
      <c r="AK1451"/>
    </row>
    <row r="1452" spans="1:37" x14ac:dyDescent="0.25">
      <c r="A1452" s="131"/>
      <c r="B1452" s="131"/>
      <c r="C1452" s="131"/>
      <c r="D1452" s="131"/>
      <c r="E1452" s="131"/>
      <c r="F1452" s="131"/>
      <c r="G1452" s="131"/>
      <c r="H1452" s="131"/>
      <c r="I1452" s="131"/>
      <c r="J1452" s="131"/>
      <c r="K1452" s="131"/>
      <c r="L1452" s="131"/>
      <c r="M1452" s="131"/>
      <c r="N1452" s="131"/>
      <c r="O1452" s="131"/>
      <c r="P1452" s="131"/>
      <c r="Q1452" s="170"/>
      <c r="R1452" s="170"/>
      <c r="S1452" s="170"/>
      <c r="T1452" s="170"/>
      <c r="U1452" s="170"/>
      <c r="V1452" s="170"/>
      <c r="W1452" s="170"/>
      <c r="X1452" s="131"/>
      <c r="Y1452"/>
      <c r="AB1452"/>
      <c r="AC1452"/>
      <c r="AD1452"/>
      <c r="AE1452"/>
      <c r="AF1452"/>
      <c r="AG1452"/>
      <c r="AH1452"/>
      <c r="AI1452"/>
      <c r="AJ1452"/>
      <c r="AK1452"/>
    </row>
    <row r="1453" spans="1:37" x14ac:dyDescent="0.25">
      <c r="A1453" s="131"/>
      <c r="B1453" s="131"/>
      <c r="C1453" s="131"/>
      <c r="D1453" s="131"/>
      <c r="E1453" s="131"/>
      <c r="F1453" s="131"/>
      <c r="G1453" s="131"/>
      <c r="H1453" s="131"/>
      <c r="I1453" s="131"/>
      <c r="J1453" s="131"/>
      <c r="K1453" s="131"/>
      <c r="L1453" s="131"/>
      <c r="M1453" s="131"/>
      <c r="N1453" s="131"/>
      <c r="O1453" s="131"/>
      <c r="P1453" s="131"/>
      <c r="Q1453" s="170"/>
      <c r="R1453" s="170"/>
      <c r="S1453" s="170"/>
      <c r="T1453" s="170"/>
      <c r="U1453" s="170"/>
      <c r="V1453" s="170"/>
      <c r="W1453" s="170"/>
      <c r="X1453" s="131"/>
      <c r="Y1453"/>
      <c r="AB1453"/>
      <c r="AC1453"/>
      <c r="AD1453"/>
      <c r="AE1453"/>
      <c r="AF1453"/>
      <c r="AG1453"/>
      <c r="AH1453"/>
      <c r="AI1453"/>
      <c r="AJ1453"/>
      <c r="AK1453"/>
    </row>
    <row r="1454" spans="1:37" x14ac:dyDescent="0.25">
      <c r="A1454" s="131"/>
      <c r="B1454" s="131"/>
      <c r="C1454" s="131"/>
      <c r="D1454" s="131"/>
      <c r="E1454" s="131"/>
      <c r="F1454" s="131"/>
      <c r="G1454" s="131"/>
      <c r="H1454" s="131"/>
      <c r="I1454" s="131"/>
      <c r="J1454" s="131"/>
      <c r="K1454" s="131"/>
      <c r="L1454" s="131"/>
      <c r="M1454" s="131"/>
      <c r="N1454" s="131"/>
      <c r="O1454" s="131"/>
      <c r="P1454" s="131"/>
      <c r="Q1454" s="170"/>
      <c r="R1454" s="170"/>
      <c r="S1454" s="170"/>
      <c r="T1454" s="170"/>
      <c r="U1454" s="170"/>
      <c r="V1454" s="170"/>
      <c r="W1454" s="170"/>
      <c r="X1454" s="131"/>
      <c r="Y1454"/>
      <c r="AB1454"/>
      <c r="AC1454"/>
      <c r="AD1454"/>
      <c r="AE1454"/>
      <c r="AF1454"/>
      <c r="AG1454"/>
      <c r="AH1454"/>
      <c r="AI1454"/>
      <c r="AJ1454"/>
      <c r="AK1454"/>
    </row>
    <row r="1455" spans="1:37" x14ac:dyDescent="0.25">
      <c r="A1455" s="131"/>
      <c r="B1455" s="131"/>
      <c r="C1455" s="131"/>
      <c r="D1455" s="131"/>
      <c r="E1455" s="131"/>
      <c r="F1455" s="131"/>
      <c r="G1455" s="131"/>
      <c r="H1455" s="131"/>
      <c r="I1455" s="131"/>
      <c r="J1455" s="131"/>
      <c r="K1455" s="131"/>
      <c r="L1455" s="131"/>
      <c r="M1455" s="131"/>
      <c r="N1455" s="131"/>
      <c r="O1455" s="131"/>
      <c r="P1455" s="131"/>
      <c r="Q1455" s="170"/>
      <c r="R1455" s="170"/>
      <c r="S1455" s="170"/>
      <c r="T1455" s="170"/>
      <c r="U1455" s="170"/>
      <c r="V1455" s="170"/>
      <c r="W1455" s="170"/>
      <c r="X1455" s="131"/>
      <c r="Y1455"/>
      <c r="AB1455"/>
      <c r="AC1455"/>
      <c r="AD1455"/>
      <c r="AE1455"/>
      <c r="AF1455"/>
      <c r="AG1455"/>
      <c r="AH1455"/>
      <c r="AI1455"/>
      <c r="AJ1455"/>
      <c r="AK1455"/>
    </row>
    <row r="1456" spans="1:37" x14ac:dyDescent="0.25">
      <c r="A1456" s="131"/>
      <c r="B1456" s="131"/>
      <c r="C1456" s="131"/>
      <c r="D1456" s="131"/>
      <c r="E1456" s="131"/>
      <c r="F1456" s="131"/>
      <c r="G1456" s="131"/>
      <c r="H1456" s="131"/>
      <c r="I1456" s="131"/>
      <c r="J1456" s="131"/>
      <c r="K1456" s="131"/>
      <c r="L1456" s="131"/>
      <c r="M1456" s="131"/>
      <c r="N1456" s="131"/>
      <c r="O1456" s="131"/>
      <c r="P1456" s="131"/>
      <c r="Q1456" s="170"/>
      <c r="R1456" s="170"/>
      <c r="S1456" s="170"/>
      <c r="T1456" s="170"/>
      <c r="U1456" s="170"/>
      <c r="V1456" s="170"/>
      <c r="W1456" s="170"/>
      <c r="X1456" s="131"/>
      <c r="Y1456"/>
      <c r="AB1456"/>
      <c r="AC1456"/>
      <c r="AD1456"/>
      <c r="AE1456"/>
      <c r="AF1456"/>
      <c r="AG1456"/>
      <c r="AH1456"/>
      <c r="AI1456"/>
      <c r="AJ1456"/>
      <c r="AK1456"/>
    </row>
    <row r="1457" spans="1:37" x14ac:dyDescent="0.25">
      <c r="A1457" s="131"/>
      <c r="B1457" s="131"/>
      <c r="C1457" s="131"/>
      <c r="D1457" s="131"/>
      <c r="E1457" s="131"/>
      <c r="F1457" s="131"/>
      <c r="G1457" s="131"/>
      <c r="H1457" s="131"/>
      <c r="I1457" s="131"/>
      <c r="J1457" s="131"/>
      <c r="K1457" s="131"/>
      <c r="L1457" s="131"/>
      <c r="M1457" s="131"/>
      <c r="N1457" s="131"/>
      <c r="O1457" s="131"/>
      <c r="P1457" s="131"/>
      <c r="Q1457" s="170"/>
      <c r="R1457" s="170"/>
      <c r="S1457" s="170"/>
      <c r="T1457" s="170"/>
      <c r="U1457" s="170"/>
      <c r="V1457" s="170"/>
      <c r="W1457" s="170"/>
      <c r="X1457" s="131"/>
      <c r="Y1457"/>
      <c r="AB1457"/>
      <c r="AC1457"/>
      <c r="AD1457"/>
      <c r="AE1457"/>
      <c r="AF1457"/>
      <c r="AG1457"/>
      <c r="AH1457"/>
      <c r="AI1457"/>
      <c r="AJ1457"/>
      <c r="AK1457"/>
    </row>
    <row r="1458" spans="1:37" x14ac:dyDescent="0.25">
      <c r="A1458" s="131"/>
      <c r="B1458" s="131"/>
      <c r="C1458" s="131"/>
      <c r="D1458" s="131"/>
      <c r="E1458" s="131"/>
      <c r="F1458" s="131"/>
      <c r="G1458" s="131"/>
      <c r="H1458" s="131"/>
      <c r="I1458" s="131"/>
      <c r="J1458" s="131"/>
      <c r="K1458" s="131"/>
      <c r="L1458" s="131"/>
      <c r="M1458" s="131"/>
      <c r="N1458" s="131"/>
      <c r="O1458" s="131"/>
      <c r="P1458" s="131"/>
      <c r="Q1458" s="170"/>
      <c r="R1458" s="170"/>
      <c r="S1458" s="170"/>
      <c r="T1458" s="170"/>
      <c r="U1458" s="170"/>
      <c r="V1458" s="170"/>
      <c r="W1458" s="170"/>
      <c r="X1458" s="131"/>
      <c r="Y1458"/>
      <c r="AB1458"/>
      <c r="AC1458"/>
      <c r="AD1458"/>
      <c r="AE1458"/>
      <c r="AF1458"/>
      <c r="AG1458"/>
      <c r="AH1458"/>
      <c r="AI1458"/>
      <c r="AJ1458"/>
      <c r="AK1458"/>
    </row>
    <row r="1459" spans="1:37" x14ac:dyDescent="0.25">
      <c r="A1459" s="131"/>
      <c r="B1459" s="131"/>
      <c r="C1459" s="131"/>
      <c r="D1459" s="131"/>
      <c r="E1459" s="131"/>
      <c r="F1459" s="131"/>
      <c r="G1459" s="131"/>
      <c r="H1459" s="131"/>
      <c r="I1459" s="131"/>
      <c r="J1459" s="131"/>
      <c r="K1459" s="131"/>
      <c r="L1459" s="131"/>
      <c r="M1459" s="131"/>
      <c r="N1459" s="131"/>
      <c r="O1459" s="131"/>
      <c r="P1459" s="131"/>
      <c r="Q1459" s="170"/>
      <c r="R1459" s="170"/>
      <c r="S1459" s="170"/>
      <c r="T1459" s="170"/>
      <c r="U1459" s="170"/>
      <c r="V1459" s="170"/>
      <c r="W1459" s="170"/>
      <c r="X1459" s="131"/>
      <c r="Y1459"/>
      <c r="AB1459"/>
      <c r="AC1459"/>
      <c r="AD1459"/>
      <c r="AE1459"/>
      <c r="AF1459"/>
      <c r="AG1459"/>
      <c r="AH1459"/>
      <c r="AI1459"/>
      <c r="AJ1459"/>
      <c r="AK1459"/>
    </row>
    <row r="1460" spans="1:37" x14ac:dyDescent="0.25">
      <c r="A1460" s="131"/>
      <c r="B1460" s="131"/>
      <c r="C1460" s="131"/>
      <c r="D1460" s="131"/>
      <c r="E1460" s="131"/>
      <c r="F1460" s="131"/>
      <c r="G1460" s="131"/>
      <c r="H1460" s="131"/>
      <c r="I1460" s="131"/>
      <c r="J1460" s="131"/>
      <c r="K1460" s="131"/>
      <c r="L1460" s="131"/>
      <c r="M1460" s="131"/>
      <c r="N1460" s="131"/>
      <c r="O1460" s="131"/>
      <c r="P1460" s="131"/>
      <c r="Q1460" s="170"/>
      <c r="R1460" s="170"/>
      <c r="S1460" s="170"/>
      <c r="T1460" s="170"/>
      <c r="U1460" s="170"/>
      <c r="V1460" s="170"/>
      <c r="W1460" s="170"/>
      <c r="X1460" s="131"/>
      <c r="Y1460"/>
      <c r="AB1460"/>
      <c r="AC1460"/>
      <c r="AD1460"/>
      <c r="AE1460"/>
      <c r="AF1460"/>
      <c r="AG1460"/>
      <c r="AH1460"/>
      <c r="AI1460"/>
      <c r="AJ1460"/>
      <c r="AK1460"/>
    </row>
    <row r="1461" spans="1:37" x14ac:dyDescent="0.25">
      <c r="A1461" s="131"/>
      <c r="B1461" s="131"/>
      <c r="C1461" s="131"/>
      <c r="D1461" s="131"/>
      <c r="E1461" s="131"/>
      <c r="F1461" s="131"/>
      <c r="G1461" s="131"/>
      <c r="H1461" s="131"/>
      <c r="I1461" s="131"/>
      <c r="J1461" s="131"/>
      <c r="K1461" s="131"/>
      <c r="L1461" s="131"/>
      <c r="M1461" s="131"/>
      <c r="N1461" s="131"/>
      <c r="O1461" s="131"/>
      <c r="P1461" s="131"/>
      <c r="Q1461" s="170"/>
      <c r="R1461" s="170"/>
      <c r="S1461" s="170"/>
      <c r="T1461" s="170"/>
      <c r="U1461" s="170"/>
      <c r="V1461" s="170"/>
      <c r="W1461" s="170"/>
      <c r="X1461" s="131"/>
      <c r="Y1461"/>
      <c r="AB1461"/>
      <c r="AC1461"/>
      <c r="AD1461"/>
      <c r="AE1461"/>
      <c r="AF1461"/>
      <c r="AG1461"/>
      <c r="AH1461"/>
      <c r="AI1461"/>
      <c r="AJ1461"/>
      <c r="AK1461"/>
    </row>
    <row r="1462" spans="1:37" x14ac:dyDescent="0.25">
      <c r="A1462" s="131"/>
      <c r="B1462" s="131"/>
      <c r="C1462" s="131"/>
      <c r="D1462" s="131"/>
      <c r="E1462" s="131"/>
      <c r="F1462" s="131"/>
      <c r="G1462" s="131"/>
      <c r="H1462" s="131"/>
      <c r="I1462" s="131"/>
      <c r="J1462" s="131"/>
      <c r="K1462" s="131"/>
      <c r="L1462" s="131"/>
      <c r="M1462" s="131"/>
      <c r="N1462" s="131"/>
      <c r="O1462" s="131"/>
      <c r="P1462" s="131"/>
      <c r="Q1462" s="170"/>
      <c r="R1462" s="170"/>
      <c r="S1462" s="170"/>
      <c r="T1462" s="170"/>
      <c r="U1462" s="170"/>
      <c r="V1462" s="170"/>
      <c r="W1462" s="170"/>
      <c r="X1462" s="131"/>
      <c r="Y1462"/>
      <c r="AB1462"/>
      <c r="AC1462"/>
      <c r="AD1462"/>
      <c r="AE1462"/>
      <c r="AF1462"/>
      <c r="AG1462"/>
      <c r="AH1462"/>
      <c r="AI1462"/>
      <c r="AJ1462"/>
      <c r="AK1462"/>
    </row>
    <row r="1463" spans="1:37" x14ac:dyDescent="0.25">
      <c r="A1463" s="131"/>
      <c r="B1463" s="131"/>
      <c r="C1463" s="131"/>
      <c r="D1463" s="131"/>
      <c r="E1463" s="131"/>
      <c r="F1463" s="131"/>
      <c r="G1463" s="131"/>
      <c r="H1463" s="131"/>
      <c r="I1463" s="131"/>
      <c r="J1463" s="131"/>
      <c r="K1463" s="131"/>
      <c r="L1463" s="131"/>
      <c r="M1463" s="131"/>
      <c r="N1463" s="131"/>
      <c r="O1463" s="131"/>
      <c r="P1463" s="131"/>
      <c r="Q1463" s="170"/>
      <c r="R1463" s="170"/>
      <c r="S1463" s="170"/>
      <c r="T1463" s="170"/>
      <c r="U1463" s="170"/>
      <c r="V1463" s="170"/>
      <c r="W1463" s="170"/>
      <c r="X1463" s="131"/>
      <c r="Y1463"/>
      <c r="AB1463"/>
      <c r="AC1463"/>
      <c r="AD1463"/>
      <c r="AE1463"/>
      <c r="AF1463"/>
      <c r="AG1463"/>
      <c r="AH1463"/>
      <c r="AI1463"/>
      <c r="AJ1463"/>
      <c r="AK1463"/>
    </row>
    <row r="1464" spans="1:37" x14ac:dyDescent="0.25">
      <c r="A1464" s="131"/>
      <c r="B1464" s="131"/>
      <c r="C1464" s="131"/>
      <c r="D1464" s="131"/>
      <c r="E1464" s="131"/>
      <c r="F1464" s="131"/>
      <c r="G1464" s="131"/>
      <c r="H1464" s="131"/>
      <c r="I1464" s="131"/>
      <c r="J1464" s="131"/>
      <c r="K1464" s="131"/>
      <c r="L1464" s="131"/>
      <c r="M1464" s="131"/>
      <c r="N1464" s="131"/>
      <c r="O1464" s="131"/>
      <c r="P1464" s="131"/>
      <c r="Q1464" s="170"/>
      <c r="R1464" s="170"/>
      <c r="S1464" s="170"/>
      <c r="T1464" s="170"/>
      <c r="U1464" s="170"/>
      <c r="V1464" s="170"/>
      <c r="W1464" s="170"/>
      <c r="X1464" s="131"/>
      <c r="Y1464"/>
      <c r="AB1464"/>
      <c r="AC1464"/>
      <c r="AD1464"/>
      <c r="AE1464"/>
      <c r="AF1464"/>
      <c r="AG1464"/>
      <c r="AH1464"/>
      <c r="AI1464"/>
      <c r="AJ1464"/>
      <c r="AK1464"/>
    </row>
    <row r="1465" spans="1:37" x14ac:dyDescent="0.25">
      <c r="A1465" s="131"/>
      <c r="B1465" s="131"/>
      <c r="C1465" s="131"/>
      <c r="D1465" s="131"/>
      <c r="E1465" s="131"/>
      <c r="F1465" s="131"/>
      <c r="G1465" s="131"/>
      <c r="H1465" s="131"/>
      <c r="I1465" s="131"/>
      <c r="J1465" s="131"/>
      <c r="K1465" s="131"/>
      <c r="L1465" s="131"/>
      <c r="M1465" s="131"/>
      <c r="N1465" s="131"/>
      <c r="O1465" s="131"/>
      <c r="P1465" s="131"/>
      <c r="Q1465" s="170"/>
      <c r="R1465" s="170"/>
      <c r="S1465" s="170"/>
      <c r="T1465" s="170"/>
      <c r="U1465" s="170"/>
      <c r="V1465" s="170"/>
      <c r="W1465" s="170"/>
      <c r="X1465" s="131"/>
      <c r="Y1465"/>
      <c r="AB1465"/>
      <c r="AC1465"/>
      <c r="AD1465"/>
      <c r="AE1465"/>
      <c r="AF1465"/>
      <c r="AG1465"/>
      <c r="AH1465"/>
      <c r="AI1465"/>
      <c r="AJ1465"/>
      <c r="AK1465"/>
    </row>
    <row r="1466" spans="1:37" x14ac:dyDescent="0.25">
      <c r="A1466" s="131"/>
      <c r="B1466" s="131"/>
      <c r="C1466" s="131"/>
      <c r="D1466" s="131"/>
      <c r="E1466" s="131"/>
      <c r="F1466" s="131"/>
      <c r="G1466" s="131"/>
      <c r="H1466" s="131"/>
      <c r="I1466" s="131"/>
      <c r="J1466" s="131"/>
      <c r="K1466" s="131"/>
      <c r="L1466" s="131"/>
      <c r="M1466" s="131"/>
      <c r="N1466" s="131"/>
      <c r="O1466" s="131"/>
      <c r="P1466" s="131"/>
      <c r="Q1466" s="170"/>
      <c r="R1466" s="170"/>
      <c r="S1466" s="170"/>
      <c r="T1466" s="170"/>
      <c r="U1466" s="170"/>
      <c r="V1466" s="170"/>
      <c r="W1466" s="170"/>
      <c r="X1466" s="131"/>
      <c r="Y1466"/>
      <c r="AB1466"/>
      <c r="AC1466"/>
      <c r="AD1466"/>
      <c r="AE1466"/>
      <c r="AF1466"/>
      <c r="AG1466"/>
      <c r="AH1466"/>
      <c r="AI1466"/>
      <c r="AJ1466"/>
      <c r="AK1466"/>
    </row>
    <row r="1467" spans="1:37" x14ac:dyDescent="0.25">
      <c r="A1467" s="131"/>
      <c r="B1467" s="131"/>
      <c r="C1467" s="131"/>
      <c r="D1467" s="131"/>
      <c r="E1467" s="131"/>
      <c r="F1467" s="131"/>
      <c r="G1467" s="131"/>
      <c r="H1467" s="131"/>
      <c r="I1467" s="131"/>
      <c r="J1467" s="131"/>
      <c r="K1467" s="131"/>
      <c r="L1467" s="131"/>
      <c r="M1467" s="131"/>
      <c r="N1467" s="131"/>
      <c r="O1467" s="131"/>
      <c r="P1467" s="131"/>
      <c r="Q1467" s="170"/>
      <c r="R1467" s="170"/>
      <c r="S1467" s="170"/>
      <c r="T1467" s="170"/>
      <c r="U1467" s="170"/>
      <c r="V1467" s="170"/>
      <c r="W1467" s="170"/>
      <c r="X1467" s="131"/>
      <c r="Y1467"/>
      <c r="AB1467"/>
      <c r="AC1467"/>
      <c r="AD1467"/>
      <c r="AE1467"/>
      <c r="AF1467"/>
      <c r="AG1467"/>
      <c r="AH1467"/>
      <c r="AI1467"/>
      <c r="AJ1467"/>
      <c r="AK1467"/>
    </row>
    <row r="1468" spans="1:37" x14ac:dyDescent="0.25">
      <c r="A1468" s="131"/>
      <c r="B1468" s="131"/>
      <c r="C1468" s="131"/>
      <c r="D1468" s="131"/>
      <c r="E1468" s="131"/>
      <c r="F1468" s="131"/>
      <c r="G1468" s="131"/>
      <c r="H1468" s="131"/>
      <c r="I1468" s="131"/>
      <c r="J1468" s="131"/>
      <c r="K1468" s="131"/>
      <c r="L1468" s="131"/>
      <c r="M1468" s="131"/>
      <c r="N1468" s="131"/>
      <c r="O1468" s="131"/>
      <c r="P1468" s="131"/>
      <c r="Q1468" s="170"/>
      <c r="R1468" s="170"/>
      <c r="S1468" s="170"/>
      <c r="T1468" s="170"/>
      <c r="U1468" s="170"/>
      <c r="V1468" s="170"/>
      <c r="W1468" s="170"/>
      <c r="X1468" s="131"/>
      <c r="Y1468"/>
      <c r="AB1468"/>
      <c r="AC1468"/>
      <c r="AD1468"/>
      <c r="AE1468"/>
      <c r="AF1468"/>
      <c r="AG1468"/>
      <c r="AH1468"/>
      <c r="AI1468"/>
      <c r="AJ1468"/>
      <c r="AK1468"/>
    </row>
    <row r="1469" spans="1:37" x14ac:dyDescent="0.25">
      <c r="A1469" s="131"/>
      <c r="B1469" s="131"/>
      <c r="C1469" s="131"/>
      <c r="D1469" s="131"/>
      <c r="E1469" s="131"/>
      <c r="F1469" s="131"/>
      <c r="G1469" s="131"/>
      <c r="H1469" s="131"/>
      <c r="I1469" s="131"/>
      <c r="J1469" s="131"/>
      <c r="K1469" s="131"/>
      <c r="L1469" s="131"/>
      <c r="M1469" s="131"/>
      <c r="N1469" s="131"/>
      <c r="O1469" s="131"/>
      <c r="P1469" s="131"/>
      <c r="Q1469" s="170"/>
      <c r="R1469" s="170"/>
      <c r="S1469" s="170"/>
      <c r="T1469" s="170"/>
      <c r="U1469" s="170"/>
      <c r="V1469" s="170"/>
      <c r="W1469" s="170"/>
      <c r="X1469" s="131"/>
      <c r="Y1469"/>
      <c r="AB1469"/>
      <c r="AC1469"/>
      <c r="AD1469"/>
      <c r="AE1469"/>
      <c r="AF1469"/>
      <c r="AG1469"/>
      <c r="AH1469"/>
      <c r="AI1469"/>
      <c r="AJ1469"/>
      <c r="AK1469"/>
    </row>
    <row r="1470" spans="1:37" x14ac:dyDescent="0.25">
      <c r="A1470" s="131"/>
      <c r="B1470" s="131"/>
      <c r="C1470" s="131"/>
      <c r="D1470" s="131"/>
      <c r="E1470" s="131"/>
      <c r="F1470" s="131"/>
      <c r="G1470" s="131"/>
      <c r="H1470" s="131"/>
      <c r="I1470" s="131"/>
      <c r="J1470" s="131"/>
      <c r="K1470" s="131"/>
      <c r="L1470" s="131"/>
      <c r="M1470" s="131"/>
      <c r="N1470" s="131"/>
      <c r="O1470" s="131"/>
      <c r="P1470" s="131"/>
      <c r="Q1470" s="170"/>
      <c r="R1470" s="170"/>
      <c r="S1470" s="170"/>
      <c r="T1470" s="170"/>
      <c r="U1470" s="170"/>
      <c r="V1470" s="170"/>
      <c r="W1470" s="170"/>
      <c r="X1470" s="131"/>
      <c r="Y1470"/>
      <c r="AB1470"/>
      <c r="AC1470"/>
      <c r="AD1470"/>
      <c r="AE1470"/>
      <c r="AF1470"/>
      <c r="AG1470"/>
      <c r="AH1470"/>
      <c r="AI1470"/>
      <c r="AJ1470"/>
      <c r="AK1470"/>
    </row>
    <row r="1471" spans="1:37" x14ac:dyDescent="0.25">
      <c r="A1471" s="131"/>
      <c r="B1471" s="131"/>
      <c r="C1471" s="131"/>
      <c r="D1471" s="131"/>
      <c r="E1471" s="131"/>
      <c r="F1471" s="131"/>
      <c r="G1471" s="131"/>
      <c r="H1471" s="131"/>
      <c r="I1471" s="131"/>
      <c r="J1471" s="131"/>
      <c r="K1471" s="131"/>
      <c r="L1471" s="131"/>
      <c r="M1471" s="131"/>
      <c r="N1471" s="131"/>
      <c r="O1471" s="131"/>
      <c r="P1471" s="131"/>
      <c r="Q1471" s="170"/>
      <c r="R1471" s="170"/>
      <c r="S1471" s="170"/>
      <c r="T1471" s="170"/>
      <c r="U1471" s="170"/>
      <c r="V1471" s="170"/>
      <c r="W1471" s="170"/>
      <c r="X1471" s="131"/>
      <c r="Y1471"/>
      <c r="AB1471"/>
      <c r="AC1471"/>
      <c r="AD1471"/>
      <c r="AE1471"/>
      <c r="AF1471"/>
      <c r="AG1471"/>
      <c r="AH1471"/>
      <c r="AI1471"/>
      <c r="AJ1471"/>
      <c r="AK1471"/>
    </row>
    <row r="1472" spans="1:37" x14ac:dyDescent="0.25">
      <c r="A1472" s="131"/>
      <c r="B1472" s="131"/>
      <c r="C1472" s="131"/>
      <c r="D1472" s="131"/>
      <c r="E1472" s="131"/>
      <c r="F1472" s="131"/>
      <c r="G1472" s="131"/>
      <c r="H1472" s="131"/>
      <c r="I1472" s="131"/>
      <c r="J1472" s="131"/>
      <c r="K1472" s="131"/>
      <c r="L1472" s="131"/>
      <c r="M1472" s="131"/>
      <c r="N1472" s="131"/>
      <c r="O1472" s="131"/>
      <c r="P1472" s="131"/>
      <c r="Q1472" s="170"/>
      <c r="R1472" s="170"/>
      <c r="S1472" s="170"/>
      <c r="T1472" s="170"/>
      <c r="U1472" s="170"/>
      <c r="V1472" s="170"/>
      <c r="W1472" s="170"/>
      <c r="X1472" s="131"/>
      <c r="Y1472"/>
      <c r="AB1472"/>
      <c r="AC1472"/>
      <c r="AD1472"/>
      <c r="AE1472"/>
      <c r="AF1472"/>
      <c r="AG1472"/>
      <c r="AH1472"/>
      <c r="AI1472"/>
      <c r="AJ1472"/>
      <c r="AK1472"/>
    </row>
    <row r="1473" spans="1:37" x14ac:dyDescent="0.25">
      <c r="A1473" s="131"/>
      <c r="B1473" s="131"/>
      <c r="C1473" s="131"/>
      <c r="D1473" s="131"/>
      <c r="E1473" s="131"/>
      <c r="F1473" s="131"/>
      <c r="G1473" s="131"/>
      <c r="H1473" s="131"/>
      <c r="I1473" s="131"/>
      <c r="J1473" s="131"/>
      <c r="K1473" s="131"/>
      <c r="L1473" s="131"/>
      <c r="M1473" s="131"/>
      <c r="N1473" s="131"/>
      <c r="O1473" s="131"/>
      <c r="P1473" s="131"/>
      <c r="Q1473" s="170"/>
      <c r="R1473" s="170"/>
      <c r="S1473" s="170"/>
      <c r="T1473" s="170"/>
      <c r="U1473" s="170"/>
      <c r="V1473" s="170"/>
      <c r="W1473" s="170"/>
      <c r="X1473" s="131"/>
      <c r="Y1473"/>
      <c r="AB1473"/>
      <c r="AC1473"/>
      <c r="AD1473"/>
      <c r="AE1473"/>
      <c r="AF1473"/>
      <c r="AG1473"/>
      <c r="AH1473"/>
      <c r="AI1473"/>
      <c r="AJ1473"/>
      <c r="AK1473"/>
    </row>
    <row r="1474" spans="1:37" x14ac:dyDescent="0.25">
      <c r="A1474" s="131"/>
      <c r="B1474" s="131"/>
      <c r="C1474" s="131"/>
      <c r="D1474" s="131"/>
      <c r="E1474" s="131"/>
      <c r="F1474" s="131"/>
      <c r="G1474" s="131"/>
      <c r="H1474" s="131"/>
      <c r="I1474" s="131"/>
      <c r="J1474" s="131"/>
      <c r="K1474" s="131"/>
      <c r="L1474" s="131"/>
      <c r="M1474" s="131"/>
      <c r="N1474" s="131"/>
      <c r="O1474" s="131"/>
      <c r="P1474" s="131"/>
      <c r="Q1474" s="170"/>
      <c r="R1474" s="170"/>
      <c r="S1474" s="170"/>
      <c r="T1474" s="170"/>
      <c r="U1474" s="170"/>
      <c r="V1474" s="170"/>
      <c r="W1474" s="170"/>
      <c r="X1474" s="131"/>
      <c r="Y1474"/>
      <c r="AB1474"/>
      <c r="AC1474"/>
      <c r="AD1474"/>
      <c r="AE1474"/>
      <c r="AF1474"/>
      <c r="AG1474"/>
      <c r="AH1474"/>
      <c r="AI1474"/>
      <c r="AJ1474"/>
      <c r="AK1474"/>
    </row>
    <row r="1475" spans="1:37" x14ac:dyDescent="0.25">
      <c r="A1475" s="131"/>
      <c r="B1475" s="131"/>
      <c r="C1475" s="131"/>
      <c r="D1475" s="131"/>
      <c r="E1475" s="131"/>
      <c r="F1475" s="131"/>
      <c r="G1475" s="131"/>
      <c r="H1475" s="131"/>
      <c r="I1475" s="131"/>
      <c r="J1475" s="131"/>
      <c r="K1475" s="131"/>
      <c r="L1475" s="131"/>
      <c r="M1475" s="131"/>
      <c r="N1475" s="131"/>
      <c r="O1475" s="131"/>
      <c r="P1475" s="131"/>
      <c r="Q1475" s="170"/>
      <c r="R1475" s="170"/>
      <c r="S1475" s="170"/>
      <c r="T1475" s="170"/>
      <c r="U1475" s="170"/>
      <c r="V1475" s="170"/>
      <c r="W1475" s="170"/>
      <c r="X1475" s="131"/>
      <c r="Y1475"/>
      <c r="AB1475"/>
      <c r="AC1475"/>
      <c r="AD1475"/>
      <c r="AE1475"/>
      <c r="AF1475"/>
      <c r="AG1475"/>
      <c r="AH1475"/>
      <c r="AI1475"/>
      <c r="AJ1475"/>
      <c r="AK1475"/>
    </row>
    <row r="1476" spans="1:37" x14ac:dyDescent="0.25">
      <c r="A1476" s="131"/>
      <c r="B1476" s="131"/>
      <c r="C1476" s="131"/>
      <c r="D1476" s="131"/>
      <c r="E1476" s="131"/>
      <c r="F1476" s="131"/>
      <c r="G1476" s="131"/>
      <c r="H1476" s="131"/>
      <c r="I1476" s="131"/>
      <c r="J1476" s="131"/>
      <c r="K1476" s="131"/>
      <c r="L1476" s="131"/>
      <c r="M1476" s="131"/>
      <c r="N1476" s="131"/>
      <c r="O1476" s="131"/>
      <c r="P1476" s="131"/>
      <c r="Q1476" s="170"/>
      <c r="R1476" s="170"/>
      <c r="S1476" s="170"/>
      <c r="T1476" s="170"/>
      <c r="U1476" s="170"/>
      <c r="V1476" s="170"/>
      <c r="W1476" s="170"/>
      <c r="X1476" s="131"/>
      <c r="Y1476"/>
      <c r="AB1476"/>
      <c r="AC1476"/>
      <c r="AD1476"/>
      <c r="AE1476"/>
      <c r="AF1476"/>
      <c r="AG1476"/>
      <c r="AH1476"/>
      <c r="AI1476"/>
      <c r="AJ1476"/>
      <c r="AK1476"/>
    </row>
    <row r="1477" spans="1:37" x14ac:dyDescent="0.25">
      <c r="A1477" s="131"/>
      <c r="B1477" s="131"/>
      <c r="C1477" s="131"/>
      <c r="D1477" s="131"/>
      <c r="E1477" s="131"/>
      <c r="F1477" s="131"/>
      <c r="G1477" s="131"/>
      <c r="H1477" s="131"/>
      <c r="I1477" s="131"/>
      <c r="J1477" s="131"/>
      <c r="K1477" s="131"/>
      <c r="L1477" s="131"/>
      <c r="M1477" s="131"/>
      <c r="N1477" s="131"/>
      <c r="O1477" s="131"/>
      <c r="P1477" s="131"/>
      <c r="Q1477" s="170"/>
      <c r="R1477" s="170"/>
      <c r="S1477" s="170"/>
      <c r="T1477" s="170"/>
      <c r="U1477" s="170"/>
      <c r="V1477" s="170"/>
      <c r="W1477" s="170"/>
      <c r="X1477" s="131"/>
      <c r="Y1477"/>
      <c r="AB1477"/>
      <c r="AC1477"/>
      <c r="AD1477"/>
      <c r="AE1477"/>
      <c r="AF1477"/>
      <c r="AG1477"/>
      <c r="AH1477"/>
      <c r="AI1477"/>
      <c r="AJ1477"/>
      <c r="AK1477"/>
    </row>
    <row r="1478" spans="1:37" x14ac:dyDescent="0.25">
      <c r="A1478" s="131"/>
      <c r="B1478" s="131"/>
      <c r="C1478" s="131"/>
      <c r="D1478" s="131"/>
      <c r="E1478" s="131"/>
      <c r="F1478" s="131"/>
      <c r="G1478" s="131"/>
      <c r="H1478" s="131"/>
      <c r="I1478" s="131"/>
      <c r="J1478" s="131"/>
      <c r="K1478" s="131"/>
      <c r="L1478" s="131"/>
      <c r="M1478" s="131"/>
      <c r="N1478" s="131"/>
      <c r="O1478" s="131"/>
      <c r="P1478" s="131"/>
      <c r="Q1478" s="170"/>
      <c r="R1478" s="170"/>
      <c r="S1478" s="170"/>
      <c r="T1478" s="170"/>
      <c r="U1478" s="170"/>
      <c r="V1478" s="170"/>
      <c r="W1478" s="170"/>
      <c r="X1478" s="131"/>
      <c r="Y1478"/>
      <c r="AB1478"/>
      <c r="AC1478"/>
      <c r="AD1478"/>
      <c r="AE1478"/>
      <c r="AF1478"/>
      <c r="AG1478"/>
      <c r="AH1478"/>
      <c r="AI1478"/>
      <c r="AJ1478"/>
      <c r="AK1478"/>
    </row>
    <row r="1479" spans="1:37" x14ac:dyDescent="0.25">
      <c r="A1479" s="131"/>
      <c r="B1479" s="131"/>
      <c r="C1479" s="131"/>
      <c r="D1479" s="131"/>
      <c r="E1479" s="131"/>
      <c r="F1479" s="131"/>
      <c r="G1479" s="131"/>
      <c r="H1479" s="131"/>
      <c r="I1479" s="131"/>
      <c r="J1479" s="131"/>
      <c r="K1479" s="131"/>
      <c r="L1479" s="131"/>
      <c r="M1479" s="131"/>
      <c r="N1479" s="131"/>
      <c r="O1479" s="131"/>
      <c r="P1479" s="131"/>
      <c r="Q1479" s="170"/>
      <c r="R1479" s="170"/>
      <c r="S1479" s="170"/>
      <c r="T1479" s="170"/>
      <c r="U1479" s="170"/>
      <c r="V1479" s="170"/>
      <c r="W1479" s="170"/>
      <c r="X1479" s="131"/>
      <c r="Y1479"/>
      <c r="AB1479"/>
      <c r="AC1479"/>
      <c r="AD1479"/>
      <c r="AE1479"/>
      <c r="AF1479"/>
      <c r="AG1479"/>
      <c r="AH1479"/>
      <c r="AI1479"/>
      <c r="AJ1479"/>
      <c r="AK1479"/>
    </row>
    <row r="1480" spans="1:37" x14ac:dyDescent="0.25">
      <c r="A1480" s="131"/>
      <c r="B1480" s="131"/>
      <c r="C1480" s="131"/>
      <c r="D1480" s="131"/>
      <c r="E1480" s="131"/>
      <c r="F1480" s="131"/>
      <c r="G1480" s="131"/>
      <c r="H1480" s="131"/>
      <c r="I1480" s="131"/>
      <c r="J1480" s="131"/>
      <c r="K1480" s="131"/>
      <c r="L1480" s="131"/>
      <c r="M1480" s="131"/>
      <c r="N1480" s="131"/>
      <c r="O1480" s="131"/>
      <c r="P1480" s="131"/>
      <c r="Q1480" s="170"/>
      <c r="R1480" s="170"/>
      <c r="S1480" s="170"/>
      <c r="T1480" s="170"/>
      <c r="U1480" s="170"/>
      <c r="V1480" s="170"/>
      <c r="W1480" s="170"/>
      <c r="X1480" s="131"/>
      <c r="Y1480"/>
      <c r="AB1480"/>
      <c r="AC1480"/>
      <c r="AD1480"/>
      <c r="AE1480"/>
      <c r="AF1480"/>
      <c r="AG1480"/>
      <c r="AH1480"/>
      <c r="AI1480"/>
      <c r="AJ1480"/>
      <c r="AK1480"/>
    </row>
    <row r="1481" spans="1:37" x14ac:dyDescent="0.25">
      <c r="A1481" s="131"/>
      <c r="B1481" s="131"/>
      <c r="C1481" s="131"/>
      <c r="D1481" s="131"/>
      <c r="E1481" s="131"/>
      <c r="F1481" s="131"/>
      <c r="G1481" s="131"/>
      <c r="H1481" s="131"/>
      <c r="I1481" s="131"/>
      <c r="J1481" s="131"/>
      <c r="K1481" s="131"/>
      <c r="L1481" s="131"/>
      <c r="M1481" s="131"/>
      <c r="N1481" s="131"/>
      <c r="O1481" s="131"/>
      <c r="P1481" s="131"/>
      <c r="Q1481" s="170"/>
      <c r="R1481" s="170"/>
      <c r="S1481" s="170"/>
      <c r="T1481" s="170"/>
      <c r="U1481" s="170"/>
      <c r="V1481" s="170"/>
      <c r="W1481" s="170"/>
      <c r="X1481" s="131"/>
      <c r="Y1481"/>
      <c r="AB1481"/>
      <c r="AC1481"/>
      <c r="AD1481"/>
      <c r="AE1481"/>
      <c r="AF1481"/>
      <c r="AG1481"/>
      <c r="AH1481"/>
      <c r="AI1481"/>
      <c r="AJ1481"/>
      <c r="AK1481"/>
    </row>
    <row r="1482" spans="1:37" x14ac:dyDescent="0.25">
      <c r="A1482" s="131"/>
      <c r="B1482" s="131"/>
      <c r="C1482" s="131"/>
      <c r="D1482" s="131"/>
      <c r="E1482" s="131"/>
      <c r="F1482" s="131"/>
      <c r="G1482" s="131"/>
      <c r="H1482" s="131"/>
      <c r="I1482" s="131"/>
      <c r="J1482" s="131"/>
      <c r="K1482" s="131"/>
      <c r="L1482" s="131"/>
      <c r="M1482" s="131"/>
      <c r="N1482" s="131"/>
      <c r="O1482" s="131"/>
      <c r="P1482" s="131"/>
      <c r="Q1482" s="170"/>
      <c r="R1482" s="170"/>
      <c r="S1482" s="170"/>
      <c r="T1482" s="170"/>
      <c r="U1482" s="170"/>
      <c r="V1482" s="170"/>
      <c r="W1482" s="170"/>
      <c r="X1482" s="131"/>
      <c r="Y1482"/>
      <c r="AB1482"/>
      <c r="AC1482"/>
      <c r="AD1482"/>
      <c r="AE1482"/>
      <c r="AF1482"/>
      <c r="AG1482"/>
      <c r="AH1482"/>
      <c r="AI1482"/>
      <c r="AJ1482"/>
      <c r="AK1482"/>
    </row>
    <row r="1483" spans="1:37" x14ac:dyDescent="0.25">
      <c r="A1483" s="131"/>
      <c r="B1483" s="131"/>
      <c r="C1483" s="131"/>
      <c r="D1483" s="131"/>
      <c r="E1483" s="131"/>
      <c r="F1483" s="131"/>
      <c r="G1483" s="131"/>
      <c r="H1483" s="131"/>
      <c r="I1483" s="131"/>
      <c r="J1483" s="131"/>
      <c r="K1483" s="131"/>
      <c r="L1483" s="131"/>
      <c r="M1483" s="131"/>
      <c r="N1483" s="131"/>
      <c r="O1483" s="131"/>
      <c r="P1483" s="131"/>
      <c r="Q1483" s="170"/>
      <c r="R1483" s="170"/>
      <c r="S1483" s="170"/>
      <c r="T1483" s="170"/>
      <c r="U1483" s="170"/>
      <c r="V1483" s="170"/>
      <c r="W1483" s="170"/>
      <c r="X1483" s="131"/>
      <c r="Y1483"/>
      <c r="AB1483"/>
      <c r="AC1483"/>
      <c r="AD1483"/>
      <c r="AE1483"/>
      <c r="AF1483"/>
      <c r="AG1483"/>
      <c r="AH1483"/>
      <c r="AI1483"/>
      <c r="AJ1483"/>
      <c r="AK1483"/>
    </row>
    <row r="1484" spans="1:37" x14ac:dyDescent="0.25">
      <c r="A1484" s="131"/>
      <c r="B1484" s="131"/>
      <c r="C1484" s="131"/>
      <c r="D1484" s="131"/>
      <c r="E1484" s="131"/>
      <c r="F1484" s="131"/>
      <c r="G1484" s="131"/>
      <c r="H1484" s="131"/>
      <c r="I1484" s="131"/>
      <c r="J1484" s="131"/>
      <c r="K1484" s="131"/>
      <c r="L1484" s="131"/>
      <c r="M1484" s="131"/>
      <c r="N1484" s="131"/>
      <c r="O1484" s="131"/>
      <c r="P1484" s="131"/>
      <c r="Q1484" s="170"/>
      <c r="R1484" s="170"/>
      <c r="S1484" s="170"/>
      <c r="T1484" s="170"/>
      <c r="U1484" s="170"/>
      <c r="V1484" s="170"/>
      <c r="W1484" s="170"/>
      <c r="X1484" s="131"/>
      <c r="Y1484"/>
      <c r="AB1484"/>
      <c r="AC1484"/>
      <c r="AD1484"/>
      <c r="AE1484"/>
      <c r="AF1484"/>
      <c r="AG1484"/>
      <c r="AH1484"/>
      <c r="AI1484"/>
      <c r="AJ1484"/>
      <c r="AK1484"/>
    </row>
    <row r="1485" spans="1:37" x14ac:dyDescent="0.25">
      <c r="A1485" s="131"/>
      <c r="B1485" s="131"/>
      <c r="C1485" s="131"/>
      <c r="D1485" s="131"/>
      <c r="E1485" s="131"/>
      <c r="F1485" s="131"/>
      <c r="G1485" s="131"/>
      <c r="H1485" s="131"/>
      <c r="I1485" s="131"/>
      <c r="J1485" s="131"/>
      <c r="K1485" s="131"/>
      <c r="L1485" s="131"/>
      <c r="M1485" s="131"/>
      <c r="N1485" s="131"/>
      <c r="O1485" s="131"/>
      <c r="P1485" s="131"/>
      <c r="Q1485" s="170"/>
      <c r="R1485" s="170"/>
      <c r="S1485" s="170"/>
      <c r="T1485" s="170"/>
      <c r="U1485" s="170"/>
      <c r="V1485" s="170"/>
      <c r="W1485" s="170"/>
      <c r="X1485" s="131"/>
      <c r="Y1485"/>
      <c r="AB1485"/>
      <c r="AC1485"/>
      <c r="AD1485"/>
      <c r="AE1485"/>
      <c r="AF1485"/>
      <c r="AG1485"/>
      <c r="AH1485"/>
      <c r="AI1485"/>
      <c r="AJ1485"/>
      <c r="AK1485"/>
    </row>
    <row r="1486" spans="1:37" x14ac:dyDescent="0.25">
      <c r="A1486" s="131"/>
      <c r="B1486" s="131"/>
      <c r="C1486" s="131"/>
      <c r="D1486" s="131"/>
      <c r="E1486" s="131"/>
      <c r="F1486" s="131"/>
      <c r="G1486" s="131"/>
      <c r="H1486" s="131"/>
      <c r="I1486" s="131"/>
      <c r="J1486" s="131"/>
      <c r="K1486" s="131"/>
      <c r="L1486" s="131"/>
      <c r="M1486" s="131"/>
      <c r="N1486" s="131"/>
      <c r="O1486" s="131"/>
      <c r="P1486" s="131"/>
      <c r="Q1486" s="170"/>
      <c r="R1486" s="170"/>
      <c r="S1486" s="170"/>
      <c r="T1486" s="170"/>
      <c r="U1486" s="170"/>
      <c r="V1486" s="170"/>
      <c r="W1486" s="170"/>
      <c r="X1486" s="131"/>
      <c r="Y1486"/>
      <c r="AB1486"/>
      <c r="AC1486"/>
      <c r="AD1486"/>
      <c r="AE1486"/>
      <c r="AF1486"/>
      <c r="AG1486"/>
      <c r="AH1486"/>
      <c r="AI1486"/>
      <c r="AJ1486"/>
      <c r="AK1486"/>
    </row>
    <row r="1487" spans="1:37" x14ac:dyDescent="0.25">
      <c r="A1487" s="131"/>
      <c r="B1487" s="131"/>
      <c r="C1487" s="131"/>
      <c r="D1487" s="131"/>
      <c r="E1487" s="131"/>
      <c r="F1487" s="131"/>
      <c r="G1487" s="131"/>
      <c r="H1487" s="131"/>
      <c r="I1487" s="131"/>
      <c r="J1487" s="131"/>
      <c r="K1487" s="131"/>
      <c r="L1487" s="131"/>
      <c r="M1487" s="131"/>
      <c r="N1487" s="131"/>
      <c r="O1487" s="131"/>
      <c r="P1487" s="131"/>
      <c r="Q1487" s="170"/>
      <c r="R1487" s="170"/>
      <c r="S1487" s="170"/>
      <c r="T1487" s="170"/>
      <c r="U1487" s="170"/>
      <c r="V1487" s="170"/>
      <c r="W1487" s="170"/>
      <c r="X1487" s="131"/>
      <c r="Y1487"/>
      <c r="AB1487"/>
      <c r="AC1487"/>
      <c r="AD1487"/>
      <c r="AE1487"/>
      <c r="AF1487"/>
      <c r="AG1487"/>
      <c r="AH1487"/>
      <c r="AI1487"/>
      <c r="AJ1487"/>
      <c r="AK1487"/>
    </row>
    <row r="1488" spans="1:37" x14ac:dyDescent="0.25">
      <c r="A1488" s="131"/>
      <c r="B1488" s="131"/>
      <c r="C1488" s="131"/>
      <c r="D1488" s="131"/>
      <c r="E1488" s="131"/>
      <c r="F1488" s="131"/>
      <c r="G1488" s="131"/>
      <c r="H1488" s="131"/>
      <c r="I1488" s="131"/>
      <c r="J1488" s="131"/>
      <c r="K1488" s="131"/>
      <c r="L1488" s="131"/>
      <c r="M1488" s="131"/>
      <c r="N1488" s="131"/>
      <c r="O1488" s="131"/>
      <c r="P1488" s="131"/>
      <c r="Q1488" s="170"/>
      <c r="R1488" s="170"/>
      <c r="S1488" s="170"/>
      <c r="T1488" s="170"/>
      <c r="U1488" s="170"/>
      <c r="V1488" s="170"/>
      <c r="W1488" s="170"/>
      <c r="X1488" s="131"/>
      <c r="Y1488"/>
      <c r="AB1488"/>
      <c r="AC1488"/>
      <c r="AD1488"/>
      <c r="AE1488"/>
      <c r="AF1488"/>
      <c r="AG1488"/>
      <c r="AH1488"/>
      <c r="AI1488"/>
      <c r="AJ1488"/>
      <c r="AK1488"/>
    </row>
    <row r="1489" spans="1:37" x14ac:dyDescent="0.25">
      <c r="A1489" s="131"/>
      <c r="B1489" s="131"/>
      <c r="C1489" s="131"/>
      <c r="D1489" s="131"/>
      <c r="E1489" s="131"/>
      <c r="F1489" s="131"/>
      <c r="G1489" s="131"/>
      <c r="H1489" s="131"/>
      <c r="I1489" s="131"/>
      <c r="J1489" s="131"/>
      <c r="K1489" s="131"/>
      <c r="L1489" s="131"/>
      <c r="M1489" s="131"/>
      <c r="N1489" s="131"/>
      <c r="O1489" s="131"/>
      <c r="P1489" s="131"/>
      <c r="Q1489" s="170"/>
      <c r="R1489" s="170"/>
      <c r="S1489" s="170"/>
      <c r="T1489" s="170"/>
      <c r="U1489" s="170"/>
      <c r="V1489" s="170"/>
      <c r="W1489" s="170"/>
      <c r="X1489" s="131"/>
      <c r="Y1489"/>
      <c r="AB1489"/>
      <c r="AC1489"/>
      <c r="AD1489"/>
      <c r="AE1489"/>
      <c r="AF1489"/>
      <c r="AG1489"/>
      <c r="AH1489"/>
      <c r="AI1489"/>
      <c r="AJ1489"/>
      <c r="AK1489"/>
    </row>
    <row r="1490" spans="1:37" x14ac:dyDescent="0.25">
      <c r="A1490" s="131"/>
      <c r="B1490" s="131"/>
      <c r="C1490" s="131"/>
      <c r="D1490" s="131"/>
      <c r="E1490" s="131"/>
      <c r="F1490" s="131"/>
      <c r="G1490" s="131"/>
      <c r="H1490" s="131"/>
      <c r="I1490" s="131"/>
      <c r="J1490" s="131"/>
      <c r="K1490" s="131"/>
      <c r="L1490" s="131"/>
      <c r="M1490" s="131"/>
      <c r="N1490" s="131"/>
      <c r="O1490" s="131"/>
      <c r="P1490" s="131"/>
      <c r="Q1490" s="170"/>
      <c r="R1490" s="170"/>
      <c r="S1490" s="170"/>
      <c r="T1490" s="170"/>
      <c r="U1490" s="170"/>
      <c r="V1490" s="170"/>
      <c r="W1490" s="170"/>
      <c r="X1490" s="131"/>
      <c r="Y1490"/>
      <c r="AB1490"/>
      <c r="AC1490"/>
      <c r="AD1490"/>
      <c r="AE1490"/>
      <c r="AF1490"/>
      <c r="AG1490"/>
      <c r="AH1490"/>
      <c r="AI1490"/>
      <c r="AJ1490"/>
      <c r="AK1490"/>
    </row>
    <row r="1491" spans="1:37" x14ac:dyDescent="0.25">
      <c r="A1491" s="131"/>
      <c r="B1491" s="131"/>
      <c r="C1491" s="131"/>
      <c r="D1491" s="131"/>
      <c r="E1491" s="131"/>
      <c r="F1491" s="131"/>
      <c r="G1491" s="131"/>
      <c r="H1491" s="131"/>
      <c r="I1491" s="131"/>
      <c r="J1491" s="131"/>
      <c r="K1491" s="131"/>
      <c r="L1491" s="131"/>
      <c r="M1491" s="131"/>
      <c r="N1491" s="131"/>
      <c r="O1491" s="131"/>
      <c r="P1491" s="131"/>
      <c r="Q1491" s="170"/>
      <c r="R1491" s="170"/>
      <c r="S1491" s="170"/>
      <c r="T1491" s="170"/>
      <c r="U1491" s="170"/>
      <c r="V1491" s="170"/>
      <c r="W1491" s="170"/>
      <c r="X1491" s="131"/>
      <c r="Y1491"/>
      <c r="AB1491"/>
      <c r="AC1491"/>
      <c r="AD1491"/>
      <c r="AE1491"/>
      <c r="AF1491"/>
      <c r="AG1491"/>
      <c r="AH1491"/>
      <c r="AI1491"/>
      <c r="AJ1491"/>
      <c r="AK1491"/>
    </row>
    <row r="1492" spans="1:37" x14ac:dyDescent="0.25">
      <c r="A1492" s="131"/>
      <c r="B1492" s="131"/>
      <c r="C1492" s="131"/>
      <c r="D1492" s="131"/>
      <c r="E1492" s="131"/>
      <c r="F1492" s="131"/>
      <c r="G1492" s="131"/>
      <c r="H1492" s="131"/>
      <c r="I1492" s="131"/>
      <c r="J1492" s="131"/>
      <c r="K1492" s="131"/>
      <c r="L1492" s="131"/>
      <c r="M1492" s="131"/>
      <c r="N1492" s="131"/>
      <c r="O1492" s="131"/>
      <c r="P1492" s="131"/>
      <c r="Q1492" s="170"/>
      <c r="R1492" s="170"/>
      <c r="S1492" s="170"/>
      <c r="T1492" s="170"/>
      <c r="U1492" s="170"/>
      <c r="V1492" s="170"/>
      <c r="W1492" s="170"/>
      <c r="X1492" s="131"/>
      <c r="Y1492"/>
      <c r="AB1492"/>
      <c r="AC1492"/>
      <c r="AD1492"/>
      <c r="AE1492"/>
      <c r="AF1492"/>
      <c r="AG1492"/>
      <c r="AH1492"/>
      <c r="AI1492"/>
      <c r="AJ1492"/>
      <c r="AK1492"/>
    </row>
    <row r="1493" spans="1:37" x14ac:dyDescent="0.25">
      <c r="A1493" s="131"/>
      <c r="B1493" s="131"/>
      <c r="C1493" s="131"/>
      <c r="D1493" s="131"/>
      <c r="E1493" s="131"/>
      <c r="F1493" s="131"/>
      <c r="G1493" s="131"/>
      <c r="H1493" s="131"/>
      <c r="I1493" s="131"/>
      <c r="J1493" s="131"/>
      <c r="K1493" s="131"/>
      <c r="L1493" s="131"/>
      <c r="M1493" s="131"/>
      <c r="N1493" s="131"/>
      <c r="O1493" s="131"/>
      <c r="P1493" s="131"/>
      <c r="Q1493" s="170"/>
      <c r="R1493" s="170"/>
      <c r="S1493" s="170"/>
      <c r="T1493" s="170"/>
      <c r="U1493" s="170"/>
      <c r="V1493" s="170"/>
      <c r="W1493" s="170"/>
      <c r="X1493" s="131"/>
      <c r="Y1493"/>
      <c r="AB1493"/>
      <c r="AC1493"/>
      <c r="AD1493"/>
      <c r="AE1493"/>
      <c r="AF1493"/>
      <c r="AG1493"/>
      <c r="AH1493"/>
      <c r="AI1493"/>
      <c r="AJ1493"/>
      <c r="AK1493"/>
    </row>
    <row r="1494" spans="1:37" x14ac:dyDescent="0.25">
      <c r="A1494" s="131"/>
      <c r="B1494" s="131"/>
      <c r="C1494" s="131"/>
      <c r="D1494" s="131"/>
      <c r="E1494" s="131"/>
      <c r="F1494" s="131"/>
      <c r="G1494" s="131"/>
      <c r="H1494" s="131"/>
      <c r="I1494" s="131"/>
      <c r="J1494" s="131"/>
      <c r="K1494" s="131"/>
      <c r="L1494" s="131"/>
      <c r="M1494" s="131"/>
      <c r="N1494" s="131"/>
      <c r="O1494" s="131"/>
      <c r="P1494" s="131"/>
      <c r="Q1494" s="170"/>
      <c r="R1494" s="170"/>
      <c r="S1494" s="170"/>
      <c r="T1494" s="170"/>
      <c r="U1494" s="170"/>
      <c r="V1494" s="170"/>
      <c r="W1494" s="170"/>
      <c r="X1494" s="131"/>
      <c r="Y1494"/>
      <c r="AB1494"/>
      <c r="AC1494"/>
      <c r="AD1494"/>
      <c r="AE1494"/>
      <c r="AF1494"/>
      <c r="AG1494"/>
      <c r="AH1494"/>
      <c r="AI1494"/>
      <c r="AJ1494"/>
      <c r="AK1494"/>
    </row>
    <row r="1495" spans="1:37" x14ac:dyDescent="0.25">
      <c r="A1495" s="131"/>
      <c r="B1495" s="131"/>
      <c r="C1495" s="131"/>
      <c r="D1495" s="131"/>
      <c r="E1495" s="131"/>
      <c r="F1495" s="131"/>
      <c r="G1495" s="131"/>
      <c r="H1495" s="131"/>
      <c r="I1495" s="131"/>
      <c r="J1495" s="131"/>
      <c r="K1495" s="131"/>
      <c r="L1495" s="131"/>
      <c r="M1495" s="131"/>
      <c r="N1495" s="131"/>
      <c r="O1495" s="131"/>
      <c r="P1495" s="131"/>
      <c r="Q1495" s="170"/>
      <c r="R1495" s="170"/>
      <c r="S1495" s="170"/>
      <c r="T1495" s="170"/>
      <c r="U1495" s="170"/>
      <c r="V1495" s="170"/>
      <c r="W1495" s="170"/>
      <c r="X1495" s="131"/>
      <c r="Y1495"/>
      <c r="AB1495"/>
      <c r="AC1495"/>
      <c r="AD1495"/>
      <c r="AE1495"/>
      <c r="AF1495"/>
      <c r="AG1495"/>
      <c r="AH1495"/>
      <c r="AI1495"/>
      <c r="AJ1495"/>
      <c r="AK1495"/>
    </row>
    <row r="1496" spans="1:37" x14ac:dyDescent="0.25">
      <c r="A1496" s="131"/>
      <c r="B1496" s="131"/>
      <c r="C1496" s="131"/>
      <c r="D1496" s="131"/>
      <c r="E1496" s="131"/>
      <c r="F1496" s="131"/>
      <c r="G1496" s="131"/>
      <c r="H1496" s="131"/>
      <c r="I1496" s="131"/>
      <c r="J1496" s="131"/>
      <c r="K1496" s="131"/>
      <c r="L1496" s="131"/>
      <c r="M1496" s="131"/>
      <c r="N1496" s="131"/>
      <c r="O1496" s="131"/>
      <c r="P1496" s="131"/>
      <c r="Q1496" s="170"/>
      <c r="R1496" s="170"/>
      <c r="S1496" s="170"/>
      <c r="T1496" s="170"/>
      <c r="U1496" s="170"/>
      <c r="V1496" s="170"/>
      <c r="W1496" s="170"/>
      <c r="X1496" s="131"/>
      <c r="Y1496"/>
      <c r="AB1496"/>
      <c r="AC1496"/>
      <c r="AD1496"/>
      <c r="AE1496"/>
      <c r="AF1496"/>
      <c r="AG1496"/>
      <c r="AH1496"/>
      <c r="AI1496"/>
      <c r="AJ1496"/>
      <c r="AK1496"/>
    </row>
    <row r="1497" spans="1:37" x14ac:dyDescent="0.25">
      <c r="A1497" s="131"/>
      <c r="B1497" s="131"/>
      <c r="C1497" s="131"/>
      <c r="D1497" s="131"/>
      <c r="E1497" s="131"/>
      <c r="F1497" s="131"/>
      <c r="G1497" s="131"/>
      <c r="H1497" s="131"/>
      <c r="I1497" s="131"/>
      <c r="J1497" s="131"/>
      <c r="K1497" s="131"/>
      <c r="L1497" s="131"/>
      <c r="M1497" s="131"/>
      <c r="N1497" s="131"/>
      <c r="O1497" s="131"/>
      <c r="P1497" s="131"/>
      <c r="Q1497" s="170"/>
      <c r="R1497" s="170"/>
      <c r="S1497" s="170"/>
      <c r="T1497" s="170"/>
      <c r="U1497" s="170"/>
      <c r="V1497" s="170"/>
      <c r="W1497" s="170"/>
      <c r="X1497" s="131"/>
      <c r="Y1497"/>
      <c r="AB1497"/>
      <c r="AC1497"/>
      <c r="AD1497"/>
      <c r="AE1497"/>
      <c r="AF1497"/>
      <c r="AG1497"/>
      <c r="AH1497"/>
      <c r="AI1497"/>
      <c r="AJ1497"/>
      <c r="AK1497"/>
    </row>
    <row r="1498" spans="1:37" x14ac:dyDescent="0.25">
      <c r="A1498" s="131"/>
      <c r="B1498" s="131"/>
      <c r="C1498" s="131"/>
      <c r="D1498" s="131"/>
      <c r="E1498" s="131"/>
      <c r="F1498" s="131"/>
      <c r="G1498" s="131"/>
      <c r="H1498" s="131"/>
      <c r="I1498" s="131"/>
      <c r="J1498" s="131"/>
      <c r="K1498" s="131"/>
      <c r="L1498" s="131"/>
      <c r="M1498" s="131"/>
      <c r="N1498" s="131"/>
      <c r="O1498" s="131"/>
      <c r="P1498" s="131"/>
      <c r="Q1498" s="170"/>
      <c r="R1498" s="170"/>
      <c r="S1498" s="170"/>
      <c r="T1498" s="170"/>
      <c r="U1498" s="170"/>
      <c r="V1498" s="170"/>
      <c r="W1498" s="170"/>
      <c r="X1498" s="131"/>
      <c r="Y1498"/>
      <c r="AB1498"/>
      <c r="AC1498"/>
      <c r="AD1498"/>
      <c r="AE1498"/>
      <c r="AF1498"/>
      <c r="AG1498"/>
      <c r="AH1498"/>
      <c r="AI1498"/>
      <c r="AJ1498"/>
      <c r="AK1498"/>
    </row>
    <row r="1499" spans="1:37" x14ac:dyDescent="0.25">
      <c r="A1499" s="131"/>
      <c r="B1499" s="131"/>
      <c r="C1499" s="131"/>
      <c r="D1499" s="131"/>
      <c r="E1499" s="131"/>
      <c r="F1499" s="131"/>
      <c r="G1499" s="131"/>
      <c r="H1499" s="131"/>
      <c r="I1499" s="131"/>
      <c r="J1499" s="131"/>
      <c r="K1499" s="131"/>
      <c r="L1499" s="131"/>
      <c r="M1499" s="131"/>
      <c r="N1499" s="131"/>
      <c r="O1499" s="131"/>
      <c r="P1499" s="131"/>
      <c r="Q1499" s="170"/>
      <c r="R1499" s="170"/>
      <c r="S1499" s="170"/>
      <c r="T1499" s="170"/>
      <c r="U1499" s="170"/>
      <c r="V1499" s="170"/>
      <c r="W1499" s="170"/>
      <c r="X1499" s="131"/>
      <c r="Y1499"/>
      <c r="AB1499"/>
      <c r="AC1499"/>
      <c r="AD1499"/>
      <c r="AE1499"/>
      <c r="AF1499"/>
      <c r="AG1499"/>
      <c r="AH1499"/>
      <c r="AI1499"/>
      <c r="AJ1499"/>
      <c r="AK1499"/>
    </row>
    <row r="1500" spans="1:37" x14ac:dyDescent="0.25">
      <c r="A1500" s="131"/>
      <c r="B1500" s="131"/>
      <c r="C1500" s="131"/>
      <c r="D1500" s="131"/>
      <c r="E1500" s="131"/>
      <c r="F1500" s="131"/>
      <c r="G1500" s="131"/>
      <c r="H1500" s="131"/>
      <c r="I1500" s="131"/>
      <c r="J1500" s="131"/>
      <c r="K1500" s="131"/>
      <c r="L1500" s="131"/>
      <c r="M1500" s="131"/>
      <c r="N1500" s="131"/>
      <c r="O1500" s="131"/>
      <c r="P1500" s="131"/>
      <c r="Q1500" s="170"/>
      <c r="R1500" s="170"/>
      <c r="S1500" s="170"/>
      <c r="T1500" s="170"/>
      <c r="U1500" s="170"/>
      <c r="V1500" s="170"/>
      <c r="W1500" s="170"/>
      <c r="X1500" s="131"/>
      <c r="Y1500"/>
      <c r="AB1500"/>
      <c r="AC1500"/>
      <c r="AD1500"/>
      <c r="AE1500"/>
      <c r="AF1500"/>
      <c r="AG1500"/>
      <c r="AH1500"/>
      <c r="AI1500"/>
      <c r="AJ1500"/>
      <c r="AK1500"/>
    </row>
    <row r="1501" spans="1:37" x14ac:dyDescent="0.25">
      <c r="A1501" s="131"/>
      <c r="B1501" s="131"/>
      <c r="C1501" s="131"/>
      <c r="D1501" s="131"/>
      <c r="E1501" s="131"/>
      <c r="F1501" s="131"/>
      <c r="G1501" s="131"/>
      <c r="H1501" s="131"/>
      <c r="I1501" s="131"/>
      <c r="J1501" s="131"/>
      <c r="K1501" s="131"/>
      <c r="L1501" s="131"/>
      <c r="M1501" s="131"/>
      <c r="N1501" s="131"/>
      <c r="O1501" s="131"/>
      <c r="P1501" s="131"/>
      <c r="Q1501" s="170"/>
      <c r="R1501" s="170"/>
      <c r="S1501" s="170"/>
      <c r="T1501" s="170"/>
      <c r="U1501" s="170"/>
      <c r="V1501" s="170"/>
      <c r="W1501" s="170"/>
      <c r="X1501" s="131"/>
      <c r="Y1501"/>
      <c r="AB1501"/>
      <c r="AC1501"/>
      <c r="AD1501"/>
      <c r="AE1501"/>
      <c r="AF1501"/>
      <c r="AG1501"/>
      <c r="AH1501"/>
      <c r="AI1501"/>
      <c r="AJ1501"/>
      <c r="AK1501"/>
    </row>
    <row r="1502" spans="1:37" x14ac:dyDescent="0.25">
      <c r="A1502" s="131"/>
      <c r="B1502" s="131"/>
      <c r="C1502" s="131"/>
      <c r="D1502" s="131"/>
      <c r="E1502" s="131"/>
      <c r="F1502" s="131"/>
      <c r="G1502" s="131"/>
      <c r="H1502" s="131"/>
      <c r="I1502" s="131"/>
      <c r="J1502" s="131"/>
      <c r="K1502" s="131"/>
      <c r="L1502" s="131"/>
      <c r="M1502" s="131"/>
      <c r="N1502" s="131"/>
      <c r="O1502" s="131"/>
      <c r="P1502" s="131"/>
      <c r="Q1502" s="170"/>
      <c r="R1502" s="170"/>
      <c r="S1502" s="170"/>
      <c r="T1502" s="170"/>
      <c r="U1502" s="170"/>
      <c r="V1502" s="170"/>
      <c r="W1502" s="170"/>
      <c r="X1502" s="131"/>
      <c r="Y1502"/>
      <c r="AB1502"/>
      <c r="AC1502"/>
      <c r="AD1502"/>
      <c r="AE1502"/>
      <c r="AF1502"/>
      <c r="AG1502"/>
      <c r="AH1502"/>
      <c r="AI1502"/>
      <c r="AJ1502"/>
      <c r="AK1502"/>
    </row>
    <row r="1503" spans="1:37" x14ac:dyDescent="0.25">
      <c r="A1503" s="131"/>
      <c r="B1503" s="131"/>
      <c r="C1503" s="131"/>
      <c r="D1503" s="131"/>
      <c r="E1503" s="131"/>
      <c r="F1503" s="131"/>
      <c r="G1503" s="131"/>
      <c r="H1503" s="131"/>
      <c r="I1503" s="131"/>
      <c r="J1503" s="131"/>
      <c r="K1503" s="131"/>
      <c r="L1503" s="131"/>
      <c r="M1503" s="131"/>
      <c r="N1503" s="131"/>
      <c r="O1503" s="131"/>
      <c r="P1503" s="131"/>
      <c r="Q1503" s="170"/>
      <c r="R1503" s="170"/>
      <c r="S1503" s="170"/>
      <c r="T1503" s="170"/>
      <c r="U1503" s="170"/>
      <c r="V1503" s="170"/>
      <c r="W1503" s="170"/>
      <c r="X1503" s="131"/>
      <c r="Y1503"/>
      <c r="AB1503"/>
      <c r="AC1503"/>
      <c r="AD1503"/>
      <c r="AE1503"/>
      <c r="AF1503"/>
      <c r="AG1503"/>
      <c r="AH1503"/>
      <c r="AI1503"/>
      <c r="AJ1503"/>
      <c r="AK1503"/>
    </row>
    <row r="1504" spans="1:37" x14ac:dyDescent="0.25">
      <c r="A1504" s="131"/>
      <c r="B1504" s="131"/>
      <c r="C1504" s="131"/>
      <c r="D1504" s="131"/>
      <c r="E1504" s="131"/>
      <c r="F1504" s="131"/>
      <c r="G1504" s="131"/>
      <c r="H1504" s="131"/>
      <c r="I1504" s="131"/>
      <c r="J1504" s="131"/>
      <c r="K1504" s="131"/>
      <c r="L1504" s="131"/>
      <c r="M1504" s="131"/>
      <c r="N1504" s="131"/>
      <c r="O1504" s="131"/>
      <c r="P1504" s="131"/>
      <c r="Q1504" s="170"/>
      <c r="R1504" s="170"/>
      <c r="S1504" s="170"/>
      <c r="T1504" s="170"/>
      <c r="U1504" s="170"/>
      <c r="V1504" s="170"/>
      <c r="W1504" s="170"/>
      <c r="X1504" s="131"/>
      <c r="Y1504"/>
      <c r="AB1504"/>
      <c r="AC1504"/>
      <c r="AD1504"/>
      <c r="AE1504"/>
      <c r="AF1504"/>
      <c r="AG1504"/>
      <c r="AH1504"/>
      <c r="AI1504"/>
      <c r="AJ1504"/>
      <c r="AK1504"/>
    </row>
    <row r="1505" spans="1:37" x14ac:dyDescent="0.25">
      <c r="A1505" s="131"/>
      <c r="B1505" s="131"/>
      <c r="C1505" s="131"/>
      <c r="D1505" s="131"/>
      <c r="E1505" s="131"/>
      <c r="F1505" s="131"/>
      <c r="G1505" s="131"/>
      <c r="H1505" s="131"/>
      <c r="I1505" s="131"/>
      <c r="J1505" s="131"/>
      <c r="K1505" s="131"/>
      <c r="L1505" s="131"/>
      <c r="M1505" s="131"/>
      <c r="N1505" s="131"/>
      <c r="O1505" s="131"/>
      <c r="P1505" s="131"/>
      <c r="Q1505" s="170"/>
      <c r="R1505" s="170"/>
      <c r="S1505" s="170"/>
      <c r="T1505" s="170"/>
      <c r="U1505" s="170"/>
      <c r="V1505" s="170"/>
      <c r="W1505" s="170"/>
      <c r="X1505" s="131"/>
      <c r="Y1505"/>
      <c r="AB1505"/>
      <c r="AC1505"/>
      <c r="AD1505"/>
      <c r="AE1505"/>
      <c r="AF1505"/>
      <c r="AG1505"/>
      <c r="AH1505"/>
      <c r="AI1505"/>
      <c r="AJ1505"/>
      <c r="AK1505"/>
    </row>
    <row r="1506" spans="1:37" x14ac:dyDescent="0.25">
      <c r="A1506" s="131"/>
      <c r="B1506" s="131"/>
      <c r="C1506" s="131"/>
      <c r="D1506" s="131"/>
      <c r="E1506" s="131"/>
      <c r="F1506" s="131"/>
      <c r="G1506" s="131"/>
      <c r="H1506" s="131"/>
      <c r="I1506" s="131"/>
      <c r="J1506" s="131"/>
      <c r="K1506" s="131"/>
      <c r="L1506" s="131"/>
      <c r="M1506" s="131"/>
      <c r="N1506" s="131"/>
      <c r="O1506" s="131"/>
      <c r="P1506" s="131"/>
      <c r="Q1506" s="170"/>
      <c r="R1506" s="170"/>
      <c r="S1506" s="170"/>
      <c r="T1506" s="170"/>
      <c r="U1506" s="170"/>
      <c r="V1506" s="170"/>
      <c r="W1506" s="170"/>
      <c r="X1506" s="131"/>
      <c r="Y1506"/>
      <c r="AB1506"/>
      <c r="AC1506"/>
      <c r="AD1506"/>
      <c r="AE1506"/>
      <c r="AF1506"/>
      <c r="AG1506"/>
      <c r="AH1506"/>
      <c r="AI1506"/>
      <c r="AJ1506"/>
      <c r="AK1506"/>
    </row>
    <row r="1507" spans="1:37" x14ac:dyDescent="0.25">
      <c r="A1507" s="131"/>
      <c r="B1507" s="131"/>
      <c r="C1507" s="131"/>
      <c r="D1507" s="131"/>
      <c r="E1507" s="131"/>
      <c r="F1507" s="131"/>
      <c r="G1507" s="131"/>
      <c r="H1507" s="131"/>
      <c r="I1507" s="131"/>
      <c r="J1507" s="131"/>
      <c r="K1507" s="131"/>
      <c r="L1507" s="131"/>
      <c r="M1507" s="131"/>
      <c r="N1507" s="131"/>
      <c r="O1507" s="131"/>
      <c r="P1507" s="131"/>
      <c r="Q1507" s="170"/>
      <c r="R1507" s="170"/>
      <c r="S1507" s="170"/>
      <c r="T1507" s="170"/>
      <c r="U1507" s="170"/>
      <c r="V1507" s="170"/>
      <c r="W1507" s="170"/>
      <c r="X1507" s="131"/>
      <c r="Y1507"/>
      <c r="AB1507"/>
      <c r="AC1507"/>
      <c r="AD1507"/>
      <c r="AE1507"/>
      <c r="AF1507"/>
      <c r="AG1507"/>
      <c r="AH1507"/>
      <c r="AI1507"/>
      <c r="AJ1507"/>
      <c r="AK1507"/>
    </row>
    <row r="1508" spans="1:37" x14ac:dyDescent="0.25">
      <c r="A1508" s="131"/>
      <c r="B1508" s="131"/>
      <c r="C1508" s="131"/>
      <c r="D1508" s="131"/>
      <c r="E1508" s="131"/>
      <c r="F1508" s="131"/>
      <c r="G1508" s="131"/>
      <c r="H1508" s="131"/>
      <c r="I1508" s="131"/>
      <c r="J1508" s="131"/>
      <c r="K1508" s="131"/>
      <c r="L1508" s="131"/>
      <c r="M1508" s="131"/>
      <c r="N1508" s="131"/>
      <c r="O1508" s="131"/>
      <c r="P1508" s="131"/>
      <c r="Q1508" s="170"/>
      <c r="R1508" s="170"/>
      <c r="S1508" s="170"/>
      <c r="T1508" s="170"/>
      <c r="U1508" s="170"/>
      <c r="V1508" s="170"/>
      <c r="W1508" s="170"/>
      <c r="X1508" s="131"/>
      <c r="Y1508"/>
      <c r="AB1508"/>
      <c r="AC1508"/>
      <c r="AD1508"/>
      <c r="AE1508"/>
      <c r="AF1508"/>
      <c r="AG1508"/>
      <c r="AH1508"/>
      <c r="AI1508"/>
      <c r="AJ1508"/>
      <c r="AK1508"/>
    </row>
    <row r="1509" spans="1:37" x14ac:dyDescent="0.25">
      <c r="A1509" s="131"/>
      <c r="B1509" s="131"/>
      <c r="C1509" s="131"/>
      <c r="D1509" s="131"/>
      <c r="E1509" s="131"/>
      <c r="F1509" s="131"/>
      <c r="G1509" s="131"/>
      <c r="H1509" s="131"/>
      <c r="I1509" s="131"/>
      <c r="J1509" s="131"/>
      <c r="K1509" s="131"/>
      <c r="L1509" s="131"/>
      <c r="M1509" s="131"/>
      <c r="N1509" s="131"/>
      <c r="O1509" s="131"/>
      <c r="P1509" s="131"/>
      <c r="Q1509" s="170"/>
      <c r="R1509" s="170"/>
      <c r="S1509" s="170"/>
      <c r="T1509" s="170"/>
      <c r="U1509" s="170"/>
      <c r="V1509" s="170"/>
      <c r="W1509" s="170"/>
      <c r="X1509" s="131"/>
      <c r="Y1509"/>
      <c r="AB1509"/>
      <c r="AC1509"/>
      <c r="AD1509"/>
      <c r="AE1509"/>
      <c r="AF1509"/>
      <c r="AG1509"/>
      <c r="AH1509"/>
      <c r="AI1509"/>
      <c r="AJ1509"/>
      <c r="AK1509"/>
    </row>
    <row r="1510" spans="1:37" x14ac:dyDescent="0.25">
      <c r="A1510" s="131"/>
      <c r="B1510" s="131"/>
      <c r="C1510" s="131"/>
      <c r="D1510" s="131"/>
      <c r="E1510" s="131"/>
      <c r="F1510" s="131"/>
      <c r="G1510" s="131"/>
      <c r="H1510" s="131"/>
      <c r="I1510" s="131"/>
      <c r="J1510" s="131"/>
      <c r="K1510" s="131"/>
      <c r="L1510" s="131"/>
      <c r="M1510" s="131"/>
      <c r="N1510" s="131"/>
      <c r="O1510" s="131"/>
      <c r="P1510" s="131"/>
      <c r="Q1510" s="170"/>
      <c r="R1510" s="170"/>
      <c r="S1510" s="170"/>
      <c r="T1510" s="170"/>
      <c r="U1510" s="170"/>
      <c r="V1510" s="170"/>
      <c r="W1510" s="170"/>
      <c r="X1510" s="131"/>
      <c r="Y1510"/>
      <c r="AB1510"/>
      <c r="AC1510"/>
      <c r="AD1510"/>
      <c r="AE1510"/>
      <c r="AF1510"/>
      <c r="AG1510"/>
      <c r="AH1510"/>
      <c r="AI1510"/>
      <c r="AJ1510"/>
      <c r="AK1510"/>
    </row>
    <row r="1511" spans="1:37" x14ac:dyDescent="0.25">
      <c r="A1511" s="131"/>
      <c r="B1511" s="131"/>
      <c r="C1511" s="131"/>
      <c r="D1511" s="131"/>
      <c r="E1511" s="131"/>
      <c r="F1511" s="131"/>
      <c r="G1511" s="131"/>
      <c r="H1511" s="131"/>
      <c r="I1511" s="131"/>
      <c r="J1511" s="131"/>
      <c r="K1511" s="131"/>
      <c r="L1511" s="131"/>
      <c r="M1511" s="131"/>
      <c r="N1511" s="131"/>
      <c r="O1511" s="131"/>
      <c r="P1511" s="131"/>
      <c r="Q1511" s="170"/>
      <c r="R1511" s="170"/>
      <c r="S1511" s="170"/>
      <c r="T1511" s="170"/>
      <c r="U1511" s="170"/>
      <c r="V1511" s="170"/>
      <c r="W1511" s="170"/>
      <c r="X1511" s="131"/>
      <c r="Y1511"/>
      <c r="AB1511"/>
      <c r="AC1511"/>
      <c r="AD1511"/>
      <c r="AE1511"/>
      <c r="AF1511"/>
      <c r="AG1511"/>
      <c r="AH1511"/>
      <c r="AI1511"/>
      <c r="AJ1511"/>
      <c r="AK1511"/>
    </row>
    <row r="1512" spans="1:37" x14ac:dyDescent="0.25">
      <c r="A1512" s="131"/>
      <c r="B1512" s="131"/>
      <c r="C1512" s="131"/>
      <c r="D1512" s="131"/>
      <c r="E1512" s="131"/>
      <c r="F1512" s="131"/>
      <c r="G1512" s="131"/>
      <c r="H1512" s="131"/>
      <c r="I1512" s="131"/>
      <c r="J1512" s="131"/>
      <c r="K1512" s="131"/>
      <c r="L1512" s="131"/>
      <c r="M1512" s="131"/>
      <c r="N1512" s="131"/>
      <c r="O1512" s="131"/>
      <c r="P1512" s="131"/>
      <c r="Q1512" s="170"/>
      <c r="R1512" s="170"/>
      <c r="S1512" s="170"/>
      <c r="T1512" s="170"/>
      <c r="U1512" s="170"/>
      <c r="V1512" s="170"/>
      <c r="W1512" s="170"/>
      <c r="X1512" s="131"/>
      <c r="Y1512"/>
      <c r="AB1512"/>
      <c r="AC1512"/>
      <c r="AD1512"/>
      <c r="AE1512"/>
      <c r="AF1512"/>
      <c r="AG1512"/>
      <c r="AH1512"/>
      <c r="AI1512"/>
      <c r="AJ1512"/>
      <c r="AK1512"/>
    </row>
    <row r="1513" spans="1:37" x14ac:dyDescent="0.25">
      <c r="A1513" s="131"/>
      <c r="B1513" s="131"/>
      <c r="C1513" s="131"/>
      <c r="D1513" s="131"/>
      <c r="E1513" s="131"/>
      <c r="F1513" s="131"/>
      <c r="G1513" s="131"/>
      <c r="H1513" s="131"/>
      <c r="I1513" s="131"/>
      <c r="J1513" s="131"/>
      <c r="K1513" s="131"/>
      <c r="L1513" s="131"/>
      <c r="M1513" s="131"/>
      <c r="N1513" s="131"/>
      <c r="O1513" s="131"/>
      <c r="P1513" s="131"/>
      <c r="Q1513" s="170"/>
      <c r="R1513" s="170"/>
      <c r="S1513" s="170"/>
      <c r="T1513" s="170"/>
      <c r="U1513" s="170"/>
      <c r="V1513" s="170"/>
      <c r="W1513" s="170"/>
      <c r="X1513" s="131"/>
      <c r="Y1513"/>
      <c r="AB1513"/>
      <c r="AC1513"/>
      <c r="AD1513"/>
      <c r="AE1513"/>
      <c r="AF1513"/>
      <c r="AG1513"/>
      <c r="AH1513"/>
      <c r="AI1513"/>
      <c r="AJ1513"/>
      <c r="AK1513"/>
    </row>
    <row r="1514" spans="1:37" x14ac:dyDescent="0.25">
      <c r="A1514" s="131"/>
      <c r="B1514" s="131"/>
      <c r="C1514" s="131"/>
      <c r="D1514" s="131"/>
      <c r="E1514" s="131"/>
      <c r="F1514" s="131"/>
      <c r="G1514" s="131"/>
      <c r="H1514" s="131"/>
      <c r="I1514" s="131"/>
      <c r="J1514" s="131"/>
      <c r="K1514" s="131"/>
      <c r="L1514" s="131"/>
      <c r="M1514" s="131"/>
      <c r="N1514" s="131"/>
      <c r="O1514" s="131"/>
      <c r="P1514" s="131"/>
      <c r="Q1514" s="170"/>
      <c r="R1514" s="170"/>
      <c r="S1514" s="170"/>
      <c r="T1514" s="170"/>
      <c r="U1514" s="170"/>
      <c r="V1514" s="170"/>
      <c r="W1514" s="170"/>
      <c r="X1514" s="131"/>
      <c r="Y1514"/>
      <c r="AB1514"/>
      <c r="AC1514"/>
      <c r="AD1514"/>
      <c r="AE1514"/>
      <c r="AF1514"/>
      <c r="AG1514"/>
      <c r="AH1514"/>
      <c r="AI1514"/>
      <c r="AJ1514"/>
      <c r="AK1514"/>
    </row>
    <row r="1515" spans="1:37" x14ac:dyDescent="0.25">
      <c r="A1515" s="131"/>
      <c r="B1515" s="131"/>
      <c r="C1515" s="131"/>
      <c r="D1515" s="131"/>
      <c r="E1515" s="131"/>
      <c r="F1515" s="131"/>
      <c r="G1515" s="131"/>
      <c r="H1515" s="131"/>
      <c r="I1515" s="131"/>
      <c r="J1515" s="131"/>
      <c r="K1515" s="131"/>
      <c r="L1515" s="131"/>
      <c r="M1515" s="131"/>
      <c r="N1515" s="131"/>
      <c r="O1515" s="131"/>
      <c r="P1515" s="131"/>
      <c r="Q1515" s="170"/>
      <c r="R1515" s="170"/>
      <c r="S1515" s="170"/>
      <c r="T1515" s="170"/>
      <c r="U1515" s="170"/>
      <c r="V1515" s="170"/>
      <c r="W1515" s="170"/>
      <c r="X1515" s="131"/>
      <c r="Y1515"/>
      <c r="AB1515"/>
      <c r="AC1515"/>
      <c r="AD1515"/>
      <c r="AE1515"/>
      <c r="AF1515"/>
      <c r="AG1515"/>
      <c r="AH1515"/>
      <c r="AI1515"/>
      <c r="AJ1515"/>
      <c r="AK1515"/>
    </row>
    <row r="1516" spans="1:37" x14ac:dyDescent="0.25">
      <c r="A1516" s="131"/>
      <c r="B1516" s="131"/>
      <c r="C1516" s="131"/>
      <c r="D1516" s="131"/>
      <c r="E1516" s="131"/>
      <c r="F1516" s="131"/>
      <c r="G1516" s="131"/>
      <c r="H1516" s="131"/>
      <c r="I1516" s="131"/>
      <c r="J1516" s="131"/>
      <c r="K1516" s="131"/>
      <c r="L1516" s="131"/>
      <c r="M1516" s="131"/>
      <c r="N1516" s="131"/>
      <c r="O1516" s="131"/>
      <c r="P1516" s="131"/>
      <c r="Q1516" s="170"/>
      <c r="R1516" s="170"/>
      <c r="S1516" s="170"/>
      <c r="T1516" s="170"/>
      <c r="U1516" s="170"/>
      <c r="V1516" s="170"/>
      <c r="W1516" s="170"/>
      <c r="X1516" s="131"/>
      <c r="Y1516"/>
      <c r="AB1516"/>
      <c r="AC1516"/>
      <c r="AD1516"/>
      <c r="AE1516"/>
      <c r="AF1516"/>
      <c r="AG1516"/>
      <c r="AH1516"/>
      <c r="AI1516"/>
      <c r="AJ1516"/>
      <c r="AK1516"/>
    </row>
    <row r="1517" spans="1:37" x14ac:dyDescent="0.25">
      <c r="A1517" s="131"/>
      <c r="B1517" s="131"/>
      <c r="C1517" s="131"/>
      <c r="D1517" s="131"/>
      <c r="E1517" s="131"/>
      <c r="F1517" s="131"/>
      <c r="G1517" s="131"/>
      <c r="H1517" s="131"/>
      <c r="I1517" s="131"/>
      <c r="J1517" s="131"/>
      <c r="K1517" s="131"/>
      <c r="L1517" s="131"/>
      <c r="M1517" s="131"/>
      <c r="N1517" s="131"/>
      <c r="O1517" s="131"/>
      <c r="P1517" s="131"/>
      <c r="Q1517" s="170"/>
      <c r="R1517" s="170"/>
      <c r="S1517" s="170"/>
      <c r="T1517" s="170"/>
      <c r="U1517" s="170"/>
      <c r="V1517" s="170"/>
      <c r="W1517" s="170"/>
      <c r="X1517" s="131"/>
      <c r="Y1517"/>
      <c r="AB1517"/>
      <c r="AC1517"/>
      <c r="AD1517"/>
      <c r="AE1517"/>
      <c r="AF1517"/>
      <c r="AG1517"/>
      <c r="AH1517"/>
      <c r="AI1517"/>
      <c r="AJ1517"/>
      <c r="AK1517"/>
    </row>
    <row r="1518" spans="1:37" x14ac:dyDescent="0.25">
      <c r="A1518" s="131"/>
      <c r="B1518" s="131"/>
      <c r="C1518" s="131"/>
      <c r="D1518" s="131"/>
      <c r="E1518" s="131"/>
      <c r="F1518" s="131"/>
      <c r="G1518" s="131"/>
      <c r="H1518" s="131"/>
      <c r="I1518" s="131"/>
      <c r="J1518" s="131"/>
      <c r="K1518" s="131"/>
      <c r="L1518" s="131"/>
      <c r="M1518" s="131"/>
      <c r="N1518" s="131"/>
      <c r="O1518" s="131"/>
      <c r="P1518" s="131"/>
      <c r="Q1518" s="170"/>
      <c r="R1518" s="170"/>
      <c r="S1518" s="170"/>
      <c r="T1518" s="170"/>
      <c r="U1518" s="170"/>
      <c r="V1518" s="170"/>
      <c r="W1518" s="170"/>
      <c r="X1518" s="131"/>
      <c r="Y1518"/>
      <c r="AB1518"/>
      <c r="AC1518"/>
      <c r="AD1518"/>
      <c r="AE1518"/>
      <c r="AF1518"/>
      <c r="AG1518"/>
      <c r="AH1518"/>
      <c r="AI1518"/>
      <c r="AJ1518"/>
      <c r="AK1518"/>
    </row>
    <row r="1519" spans="1:37" x14ac:dyDescent="0.25">
      <c r="A1519" s="131"/>
      <c r="B1519" s="131"/>
      <c r="C1519" s="131"/>
      <c r="D1519" s="131"/>
      <c r="E1519" s="131"/>
      <c r="F1519" s="131"/>
      <c r="G1519" s="131"/>
      <c r="H1519" s="131"/>
      <c r="I1519" s="131"/>
      <c r="J1519" s="131"/>
      <c r="K1519" s="131"/>
      <c r="L1519" s="131"/>
      <c r="M1519" s="131"/>
      <c r="N1519" s="131"/>
      <c r="O1519" s="131"/>
      <c r="P1519" s="131"/>
      <c r="Q1519" s="170"/>
      <c r="R1519" s="170"/>
      <c r="S1519" s="170"/>
      <c r="T1519" s="170"/>
      <c r="U1519" s="170"/>
      <c r="V1519" s="170"/>
      <c r="W1519" s="170"/>
      <c r="X1519" s="131"/>
      <c r="Y1519"/>
      <c r="AB1519"/>
      <c r="AC1519"/>
      <c r="AD1519"/>
      <c r="AE1519"/>
      <c r="AF1519"/>
      <c r="AG1519"/>
      <c r="AH1519"/>
      <c r="AI1519"/>
      <c r="AJ1519"/>
      <c r="AK1519"/>
    </row>
    <row r="1520" spans="1:37" x14ac:dyDescent="0.25">
      <c r="A1520" s="131"/>
      <c r="B1520" s="131"/>
      <c r="C1520" s="131"/>
      <c r="D1520" s="131"/>
      <c r="E1520" s="131"/>
      <c r="F1520" s="131"/>
      <c r="G1520" s="131"/>
      <c r="H1520" s="131"/>
      <c r="I1520" s="131"/>
      <c r="J1520" s="131"/>
      <c r="K1520" s="131"/>
      <c r="L1520" s="131"/>
      <c r="M1520" s="131"/>
      <c r="N1520" s="131"/>
      <c r="O1520" s="131"/>
      <c r="P1520" s="131"/>
      <c r="Q1520" s="170"/>
      <c r="R1520" s="170"/>
      <c r="S1520" s="170"/>
      <c r="T1520" s="170"/>
      <c r="U1520" s="170"/>
      <c r="V1520" s="170"/>
      <c r="W1520" s="170"/>
      <c r="X1520" s="131"/>
      <c r="Y1520"/>
      <c r="AB1520"/>
      <c r="AC1520"/>
      <c r="AD1520"/>
      <c r="AE1520"/>
      <c r="AF1520"/>
      <c r="AG1520"/>
      <c r="AH1520"/>
      <c r="AI1520"/>
      <c r="AJ1520"/>
      <c r="AK1520"/>
    </row>
    <row r="1521" spans="1:37" x14ac:dyDescent="0.25">
      <c r="A1521" s="131"/>
      <c r="B1521" s="131"/>
      <c r="C1521" s="131"/>
      <c r="D1521" s="131"/>
      <c r="E1521" s="131"/>
      <c r="F1521" s="131"/>
      <c r="G1521" s="131"/>
      <c r="H1521" s="131"/>
      <c r="I1521" s="131"/>
      <c r="J1521" s="131"/>
      <c r="K1521" s="131"/>
      <c r="L1521" s="131"/>
      <c r="M1521" s="131"/>
      <c r="N1521" s="131"/>
      <c r="O1521" s="131"/>
      <c r="P1521" s="131"/>
      <c r="Q1521" s="170"/>
      <c r="R1521" s="170"/>
      <c r="S1521" s="170"/>
      <c r="T1521" s="170"/>
      <c r="U1521" s="170"/>
      <c r="V1521" s="170"/>
      <c r="W1521" s="170"/>
      <c r="X1521" s="131"/>
      <c r="Y1521"/>
      <c r="AB1521"/>
      <c r="AC1521"/>
      <c r="AD1521"/>
      <c r="AE1521"/>
      <c r="AF1521"/>
      <c r="AG1521"/>
      <c r="AH1521"/>
      <c r="AI1521"/>
      <c r="AJ1521"/>
      <c r="AK1521"/>
    </row>
    <row r="1522" spans="1:37" x14ac:dyDescent="0.25">
      <c r="A1522" s="131"/>
      <c r="B1522" s="131"/>
      <c r="C1522" s="131"/>
      <c r="D1522" s="131"/>
      <c r="E1522" s="131"/>
      <c r="F1522" s="131"/>
      <c r="G1522" s="131"/>
      <c r="H1522" s="131"/>
      <c r="I1522" s="131"/>
      <c r="J1522" s="131"/>
      <c r="K1522" s="131"/>
      <c r="L1522" s="131"/>
      <c r="M1522" s="131"/>
      <c r="N1522" s="131"/>
      <c r="O1522" s="131"/>
      <c r="P1522" s="131"/>
      <c r="Q1522" s="170"/>
      <c r="R1522" s="170"/>
      <c r="S1522" s="170"/>
      <c r="T1522" s="170"/>
      <c r="U1522" s="170"/>
      <c r="V1522" s="170"/>
      <c r="W1522" s="170"/>
      <c r="X1522" s="131"/>
      <c r="Y1522"/>
      <c r="AB1522"/>
      <c r="AC1522"/>
      <c r="AD1522"/>
      <c r="AE1522"/>
      <c r="AF1522"/>
      <c r="AG1522"/>
      <c r="AH1522"/>
      <c r="AI1522"/>
      <c r="AJ1522"/>
      <c r="AK1522"/>
    </row>
    <row r="1523" spans="1:37" x14ac:dyDescent="0.25">
      <c r="A1523" s="131"/>
      <c r="B1523" s="131"/>
      <c r="C1523" s="131"/>
      <c r="D1523" s="131"/>
      <c r="E1523" s="131"/>
      <c r="F1523" s="131"/>
      <c r="G1523" s="131"/>
      <c r="H1523" s="131"/>
      <c r="I1523" s="131"/>
      <c r="J1523" s="131"/>
      <c r="K1523" s="131"/>
      <c r="L1523" s="131"/>
      <c r="M1523" s="131"/>
      <c r="N1523" s="131"/>
      <c r="O1523" s="131"/>
      <c r="P1523" s="131"/>
      <c r="Q1523" s="170"/>
      <c r="R1523" s="170"/>
      <c r="S1523" s="170"/>
      <c r="T1523" s="170"/>
      <c r="U1523" s="170"/>
      <c r="V1523" s="170"/>
      <c r="W1523" s="170"/>
      <c r="X1523" s="131"/>
      <c r="Y1523"/>
      <c r="AB1523"/>
      <c r="AC1523"/>
      <c r="AD1523"/>
      <c r="AE1523"/>
      <c r="AF1523"/>
      <c r="AG1523"/>
      <c r="AH1523"/>
      <c r="AI1523"/>
      <c r="AJ1523"/>
      <c r="AK1523"/>
    </row>
    <row r="1524" spans="1:37" x14ac:dyDescent="0.25">
      <c r="A1524" s="131"/>
      <c r="B1524" s="131"/>
      <c r="C1524" s="131"/>
      <c r="D1524" s="131"/>
      <c r="E1524" s="131"/>
      <c r="F1524" s="131"/>
      <c r="G1524" s="131"/>
      <c r="H1524" s="131"/>
      <c r="I1524" s="131"/>
      <c r="J1524" s="131"/>
      <c r="K1524" s="131"/>
      <c r="L1524" s="131"/>
      <c r="M1524" s="131"/>
      <c r="N1524" s="131"/>
      <c r="O1524" s="131"/>
      <c r="P1524" s="131"/>
      <c r="Q1524" s="170"/>
      <c r="R1524" s="170"/>
      <c r="S1524" s="170"/>
      <c r="T1524" s="170"/>
      <c r="U1524" s="170"/>
      <c r="V1524" s="170"/>
      <c r="W1524" s="170"/>
      <c r="X1524" s="131"/>
      <c r="Y1524"/>
      <c r="AB1524"/>
      <c r="AC1524"/>
      <c r="AD1524"/>
      <c r="AE1524"/>
      <c r="AF1524"/>
      <c r="AG1524"/>
      <c r="AH1524"/>
      <c r="AI1524"/>
      <c r="AJ1524"/>
      <c r="AK1524"/>
    </row>
    <row r="1525" spans="1:37" x14ac:dyDescent="0.25">
      <c r="A1525" s="131"/>
      <c r="B1525" s="131"/>
      <c r="C1525" s="131"/>
      <c r="D1525" s="131"/>
      <c r="E1525" s="131"/>
      <c r="F1525" s="131"/>
      <c r="G1525" s="131"/>
      <c r="H1525" s="131"/>
      <c r="I1525" s="131"/>
      <c r="J1525" s="131"/>
      <c r="K1525" s="131"/>
      <c r="L1525" s="131"/>
      <c r="M1525" s="131"/>
      <c r="N1525" s="131"/>
      <c r="O1525" s="131"/>
      <c r="P1525" s="131"/>
      <c r="Q1525" s="170"/>
      <c r="R1525" s="170"/>
      <c r="S1525" s="170"/>
      <c r="T1525" s="170"/>
      <c r="U1525" s="170"/>
      <c r="V1525" s="170"/>
      <c r="W1525" s="170"/>
      <c r="X1525" s="131"/>
      <c r="Y1525"/>
      <c r="AB1525"/>
      <c r="AC1525"/>
      <c r="AD1525"/>
      <c r="AE1525"/>
      <c r="AF1525"/>
      <c r="AG1525"/>
      <c r="AH1525"/>
      <c r="AI1525"/>
      <c r="AJ1525"/>
      <c r="AK1525"/>
    </row>
    <row r="1526" spans="1:37" x14ac:dyDescent="0.25">
      <c r="A1526" s="131"/>
      <c r="B1526" s="131"/>
      <c r="C1526" s="131"/>
      <c r="D1526" s="131"/>
      <c r="E1526" s="131"/>
      <c r="F1526" s="131"/>
      <c r="G1526" s="131"/>
      <c r="H1526" s="131"/>
      <c r="I1526" s="131"/>
      <c r="J1526" s="131"/>
      <c r="K1526" s="131"/>
      <c r="L1526" s="131"/>
      <c r="M1526" s="131"/>
      <c r="N1526" s="131"/>
      <c r="O1526" s="131"/>
      <c r="P1526" s="131"/>
      <c r="Q1526" s="170"/>
      <c r="R1526" s="170"/>
      <c r="S1526" s="170"/>
      <c r="T1526" s="170"/>
      <c r="U1526" s="170"/>
      <c r="V1526" s="170"/>
      <c r="W1526" s="170"/>
      <c r="X1526" s="131"/>
      <c r="Y1526"/>
      <c r="AB1526"/>
      <c r="AC1526"/>
      <c r="AD1526"/>
      <c r="AE1526"/>
      <c r="AF1526"/>
      <c r="AG1526"/>
      <c r="AH1526"/>
      <c r="AI1526"/>
      <c r="AJ1526"/>
      <c r="AK1526"/>
    </row>
    <row r="1527" spans="1:37" x14ac:dyDescent="0.25">
      <c r="A1527" s="131"/>
      <c r="B1527" s="131"/>
      <c r="C1527" s="131"/>
      <c r="D1527" s="131"/>
      <c r="E1527" s="131"/>
      <c r="F1527" s="131"/>
      <c r="G1527" s="131"/>
      <c r="H1527" s="131"/>
      <c r="I1527" s="131"/>
      <c r="J1527" s="131"/>
      <c r="K1527" s="131"/>
      <c r="L1527" s="131"/>
      <c r="M1527" s="131"/>
      <c r="N1527" s="131"/>
      <c r="O1527" s="131"/>
      <c r="P1527" s="131"/>
      <c r="Q1527" s="170"/>
      <c r="R1527" s="170"/>
      <c r="S1527" s="170"/>
      <c r="T1527" s="170"/>
      <c r="U1527" s="170"/>
      <c r="V1527" s="170"/>
      <c r="W1527" s="170"/>
      <c r="X1527" s="131"/>
      <c r="Y1527"/>
      <c r="AB1527"/>
      <c r="AC1527"/>
      <c r="AD1527"/>
      <c r="AE1527"/>
      <c r="AF1527"/>
      <c r="AG1527"/>
      <c r="AH1527"/>
      <c r="AI1527"/>
      <c r="AJ1527"/>
      <c r="AK1527"/>
    </row>
    <row r="1528" spans="1:37" x14ac:dyDescent="0.25">
      <c r="A1528" s="131"/>
      <c r="B1528" s="131"/>
      <c r="C1528" s="131"/>
      <c r="D1528" s="131"/>
      <c r="E1528" s="131"/>
      <c r="F1528" s="131"/>
      <c r="G1528" s="131"/>
      <c r="H1528" s="131"/>
      <c r="I1528" s="131"/>
      <c r="J1528" s="131"/>
      <c r="K1528" s="131"/>
      <c r="L1528" s="131"/>
      <c r="M1528" s="131"/>
      <c r="N1528" s="131"/>
      <c r="O1528" s="131"/>
      <c r="P1528" s="131"/>
      <c r="Q1528" s="170"/>
      <c r="R1528" s="170"/>
      <c r="S1528" s="170"/>
      <c r="T1528" s="170"/>
      <c r="U1528" s="170"/>
      <c r="V1528" s="170"/>
      <c r="W1528" s="170"/>
      <c r="X1528" s="131"/>
      <c r="Y1528"/>
      <c r="AB1528"/>
      <c r="AC1528"/>
      <c r="AD1528"/>
      <c r="AE1528"/>
      <c r="AF1528"/>
      <c r="AG1528"/>
      <c r="AH1528"/>
      <c r="AI1528"/>
      <c r="AJ1528"/>
      <c r="AK1528"/>
    </row>
    <row r="1529" spans="1:37" x14ac:dyDescent="0.25">
      <c r="A1529" s="131"/>
      <c r="B1529" s="131"/>
      <c r="C1529" s="131"/>
      <c r="D1529" s="131"/>
      <c r="E1529" s="131"/>
      <c r="F1529" s="131"/>
      <c r="G1529" s="131"/>
      <c r="H1529" s="131"/>
      <c r="I1529" s="131"/>
      <c r="J1529" s="131"/>
      <c r="K1529" s="131"/>
      <c r="L1529" s="131"/>
      <c r="M1529" s="131"/>
      <c r="N1529" s="131"/>
      <c r="O1529" s="131"/>
      <c r="P1529" s="131"/>
      <c r="Q1529" s="170"/>
      <c r="R1529" s="170"/>
      <c r="S1529" s="170"/>
      <c r="T1529" s="170"/>
      <c r="U1529" s="170"/>
      <c r="V1529" s="170"/>
      <c r="W1529" s="170"/>
      <c r="X1529" s="131"/>
      <c r="Y1529"/>
      <c r="AB1529"/>
      <c r="AC1529"/>
      <c r="AD1529"/>
      <c r="AE1529"/>
      <c r="AF1529"/>
      <c r="AG1529"/>
      <c r="AH1529"/>
      <c r="AI1529"/>
      <c r="AJ1529"/>
      <c r="AK1529"/>
    </row>
    <row r="1530" spans="1:37" x14ac:dyDescent="0.25">
      <c r="A1530" s="131"/>
      <c r="B1530" s="131"/>
      <c r="C1530" s="131"/>
      <c r="D1530" s="131"/>
      <c r="E1530" s="131"/>
      <c r="F1530" s="131"/>
      <c r="G1530" s="131"/>
      <c r="H1530" s="131"/>
      <c r="I1530" s="131"/>
      <c r="J1530" s="131"/>
      <c r="K1530" s="131"/>
      <c r="L1530" s="131"/>
      <c r="M1530" s="131"/>
      <c r="N1530" s="131"/>
      <c r="O1530" s="131"/>
      <c r="P1530" s="131"/>
      <c r="Q1530" s="170"/>
      <c r="R1530" s="170"/>
      <c r="S1530" s="170"/>
      <c r="T1530" s="170"/>
      <c r="U1530" s="170"/>
      <c r="V1530" s="170"/>
      <c r="W1530" s="170"/>
      <c r="X1530" s="131"/>
      <c r="Y1530"/>
      <c r="AB1530"/>
      <c r="AC1530"/>
      <c r="AD1530"/>
      <c r="AE1530"/>
      <c r="AF1530"/>
      <c r="AG1530"/>
      <c r="AH1530"/>
      <c r="AI1530"/>
      <c r="AJ1530"/>
      <c r="AK1530"/>
    </row>
    <row r="1531" spans="1:37" x14ac:dyDescent="0.25">
      <c r="A1531" s="131"/>
      <c r="B1531" s="131"/>
      <c r="C1531" s="131"/>
      <c r="D1531" s="131"/>
      <c r="E1531" s="131"/>
      <c r="F1531" s="131"/>
      <c r="G1531" s="131"/>
      <c r="H1531" s="131"/>
      <c r="I1531" s="131"/>
      <c r="J1531" s="131"/>
      <c r="K1531" s="131"/>
      <c r="L1531" s="131"/>
      <c r="M1531" s="131"/>
      <c r="N1531" s="131"/>
      <c r="O1531" s="131"/>
      <c r="P1531" s="131"/>
      <c r="Q1531" s="170"/>
      <c r="R1531" s="170"/>
      <c r="S1531" s="170"/>
      <c r="T1531" s="170"/>
      <c r="U1531" s="170"/>
      <c r="V1531" s="170"/>
      <c r="W1531" s="170"/>
      <c r="X1531" s="131"/>
      <c r="Y1531"/>
      <c r="AB1531"/>
      <c r="AC1531"/>
      <c r="AD1531"/>
      <c r="AE1531"/>
      <c r="AF1531"/>
      <c r="AG1531"/>
      <c r="AH1531"/>
      <c r="AI1531"/>
      <c r="AJ1531"/>
      <c r="AK1531"/>
    </row>
    <row r="1532" spans="1:37" x14ac:dyDescent="0.25">
      <c r="A1532" s="131"/>
      <c r="B1532" s="131"/>
      <c r="C1532" s="131"/>
      <c r="D1532" s="131"/>
      <c r="E1532" s="131"/>
      <c r="F1532" s="131"/>
      <c r="G1532" s="131"/>
      <c r="H1532" s="131"/>
      <c r="I1532" s="131"/>
      <c r="J1532" s="131"/>
      <c r="K1532" s="131"/>
      <c r="L1532" s="131"/>
      <c r="M1532" s="131"/>
      <c r="N1532" s="131"/>
      <c r="O1532" s="131"/>
      <c r="P1532" s="131"/>
      <c r="Q1532" s="170"/>
      <c r="R1532" s="170"/>
      <c r="S1532" s="170"/>
      <c r="T1532" s="170"/>
      <c r="U1532" s="170"/>
      <c r="V1532" s="170"/>
      <c r="W1532" s="170"/>
      <c r="X1532" s="131"/>
      <c r="Y1532"/>
      <c r="AB1532"/>
      <c r="AC1532"/>
      <c r="AD1532"/>
      <c r="AE1532"/>
      <c r="AF1532"/>
      <c r="AG1532"/>
      <c r="AH1532"/>
      <c r="AI1532"/>
      <c r="AJ1532"/>
      <c r="AK1532"/>
    </row>
    <row r="1533" spans="1:37" x14ac:dyDescent="0.25">
      <c r="A1533" s="131"/>
      <c r="B1533" s="131"/>
      <c r="C1533" s="131"/>
      <c r="D1533" s="131"/>
      <c r="E1533" s="131"/>
      <c r="F1533" s="131"/>
      <c r="G1533" s="131"/>
      <c r="H1533" s="131"/>
      <c r="I1533" s="131"/>
      <c r="J1533" s="131"/>
      <c r="K1533" s="131"/>
      <c r="L1533" s="131"/>
      <c r="M1533" s="131"/>
      <c r="N1533" s="131"/>
      <c r="O1533" s="131"/>
      <c r="P1533" s="131"/>
      <c r="Q1533" s="170"/>
      <c r="R1533" s="170"/>
      <c r="S1533" s="170"/>
      <c r="T1533" s="170"/>
      <c r="U1533" s="170"/>
      <c r="V1533" s="170"/>
      <c r="W1533" s="170"/>
      <c r="X1533" s="131"/>
      <c r="Y1533"/>
      <c r="AB1533"/>
      <c r="AC1533"/>
      <c r="AD1533"/>
      <c r="AE1533"/>
      <c r="AF1533"/>
      <c r="AG1533"/>
      <c r="AH1533"/>
      <c r="AI1533"/>
      <c r="AJ1533"/>
      <c r="AK1533"/>
    </row>
    <row r="1534" spans="1:37" x14ac:dyDescent="0.25">
      <c r="A1534" s="131"/>
      <c r="B1534" s="131"/>
      <c r="C1534" s="131"/>
      <c r="D1534" s="131"/>
      <c r="E1534" s="131"/>
      <c r="F1534" s="131"/>
      <c r="G1534" s="131"/>
      <c r="H1534" s="131"/>
      <c r="I1534" s="131"/>
      <c r="J1534" s="131"/>
      <c r="K1534" s="131"/>
      <c r="L1534" s="131"/>
      <c r="M1534" s="131"/>
      <c r="N1534" s="131"/>
      <c r="O1534" s="131"/>
      <c r="P1534" s="131"/>
      <c r="Q1534" s="170"/>
      <c r="R1534" s="170"/>
      <c r="S1534" s="170"/>
      <c r="T1534" s="170"/>
      <c r="U1534" s="170"/>
      <c r="V1534" s="170"/>
      <c r="W1534" s="170"/>
      <c r="X1534" s="131"/>
      <c r="Y1534"/>
      <c r="AB1534"/>
      <c r="AC1534"/>
      <c r="AD1534"/>
      <c r="AE1534"/>
      <c r="AF1534"/>
      <c r="AG1534"/>
      <c r="AH1534"/>
      <c r="AI1534"/>
      <c r="AJ1534"/>
      <c r="AK1534"/>
    </row>
    <row r="1535" spans="1:37" x14ac:dyDescent="0.25">
      <c r="A1535" s="131"/>
      <c r="B1535" s="131"/>
      <c r="C1535" s="131"/>
      <c r="D1535" s="131"/>
      <c r="E1535" s="131"/>
      <c r="F1535" s="131"/>
      <c r="G1535" s="131"/>
      <c r="H1535" s="131"/>
      <c r="I1535" s="131"/>
      <c r="J1535" s="131"/>
      <c r="K1535" s="131"/>
      <c r="L1535" s="131"/>
      <c r="M1535" s="131"/>
      <c r="N1535" s="131"/>
      <c r="O1535" s="131"/>
      <c r="P1535" s="131"/>
      <c r="Q1535" s="170"/>
      <c r="R1535" s="170"/>
      <c r="S1535" s="170"/>
      <c r="T1535" s="170"/>
      <c r="U1535" s="170"/>
      <c r="V1535" s="170"/>
      <c r="W1535" s="170"/>
      <c r="X1535" s="131"/>
      <c r="Y1535"/>
      <c r="AB1535"/>
      <c r="AC1535"/>
      <c r="AD1535"/>
      <c r="AE1535"/>
      <c r="AF1535"/>
      <c r="AG1535"/>
      <c r="AH1535"/>
      <c r="AI1535"/>
      <c r="AJ1535"/>
      <c r="AK1535"/>
    </row>
    <row r="1536" spans="1:37" x14ac:dyDescent="0.25">
      <c r="A1536" s="131"/>
      <c r="B1536" s="131"/>
      <c r="C1536" s="131"/>
      <c r="D1536" s="131"/>
      <c r="E1536" s="131"/>
      <c r="F1536" s="131"/>
      <c r="G1536" s="131"/>
      <c r="H1536" s="131"/>
      <c r="I1536" s="131"/>
      <c r="J1536" s="131"/>
      <c r="K1536" s="131"/>
      <c r="L1536" s="131"/>
      <c r="M1536" s="131"/>
      <c r="N1536" s="131"/>
      <c r="O1536" s="131"/>
      <c r="P1536" s="131"/>
      <c r="Q1536" s="170"/>
      <c r="R1536" s="170"/>
      <c r="S1536" s="170"/>
      <c r="T1536" s="170"/>
      <c r="U1536" s="170"/>
      <c r="V1536" s="170"/>
      <c r="W1536" s="170"/>
      <c r="X1536" s="131"/>
      <c r="Y1536"/>
      <c r="AB1536"/>
      <c r="AC1536"/>
      <c r="AD1536"/>
      <c r="AE1536"/>
      <c r="AF1536"/>
      <c r="AG1536"/>
      <c r="AH1536"/>
      <c r="AI1536"/>
      <c r="AJ1536"/>
      <c r="AK1536"/>
    </row>
    <row r="1537" spans="1:37" x14ac:dyDescent="0.25">
      <c r="A1537" s="131"/>
      <c r="B1537" s="131"/>
      <c r="C1537" s="131"/>
      <c r="D1537" s="131"/>
      <c r="E1537" s="131"/>
      <c r="F1537" s="131"/>
      <c r="G1537" s="131"/>
      <c r="H1537" s="131"/>
      <c r="I1537" s="131"/>
      <c r="J1537" s="131"/>
      <c r="K1537" s="131"/>
      <c r="L1537" s="131"/>
      <c r="M1537" s="131"/>
      <c r="N1537" s="131"/>
      <c r="O1537" s="131"/>
      <c r="P1537" s="131"/>
      <c r="Q1537" s="170"/>
      <c r="R1537" s="170"/>
      <c r="S1537" s="170"/>
      <c r="T1537" s="170"/>
      <c r="U1537" s="170"/>
      <c r="V1537" s="170"/>
      <c r="W1537" s="170"/>
      <c r="X1537" s="131"/>
      <c r="Y1537"/>
      <c r="AB1537"/>
      <c r="AC1537"/>
      <c r="AD1537"/>
      <c r="AE1537"/>
      <c r="AF1537"/>
      <c r="AG1537"/>
      <c r="AH1537"/>
      <c r="AI1537"/>
      <c r="AJ1537"/>
      <c r="AK1537"/>
    </row>
    <row r="1538" spans="1:37" x14ac:dyDescent="0.25">
      <c r="A1538" s="131"/>
      <c r="B1538" s="131"/>
      <c r="C1538" s="131"/>
      <c r="D1538" s="131"/>
      <c r="E1538" s="131"/>
      <c r="F1538" s="131"/>
      <c r="G1538" s="131"/>
      <c r="H1538" s="131"/>
      <c r="I1538" s="131"/>
      <c r="J1538" s="131"/>
      <c r="K1538" s="131"/>
      <c r="L1538" s="131"/>
      <c r="M1538" s="131"/>
      <c r="N1538" s="131"/>
      <c r="O1538" s="131"/>
      <c r="P1538" s="131"/>
      <c r="Q1538" s="170"/>
      <c r="R1538" s="170"/>
      <c r="S1538" s="170"/>
      <c r="T1538" s="170"/>
      <c r="U1538" s="170"/>
      <c r="V1538" s="170"/>
      <c r="W1538" s="170"/>
      <c r="X1538" s="131"/>
      <c r="Y1538"/>
      <c r="AB1538"/>
      <c r="AC1538"/>
      <c r="AD1538"/>
      <c r="AE1538"/>
      <c r="AF1538"/>
      <c r="AG1538"/>
      <c r="AH1538"/>
      <c r="AI1538"/>
      <c r="AJ1538"/>
      <c r="AK1538"/>
    </row>
    <row r="1539" spans="1:37" x14ac:dyDescent="0.25">
      <c r="A1539" s="131"/>
      <c r="B1539" s="131"/>
      <c r="C1539" s="131"/>
      <c r="D1539" s="131"/>
      <c r="E1539" s="131"/>
      <c r="F1539" s="131"/>
      <c r="G1539" s="131"/>
      <c r="H1539" s="131"/>
      <c r="I1539" s="131"/>
      <c r="J1539" s="131"/>
      <c r="K1539" s="131"/>
      <c r="L1539" s="131"/>
      <c r="M1539" s="131"/>
      <c r="N1539" s="131"/>
      <c r="O1539" s="131"/>
      <c r="P1539" s="131"/>
      <c r="Q1539" s="170"/>
      <c r="R1539" s="170"/>
      <c r="S1539" s="170"/>
      <c r="T1539" s="170"/>
      <c r="U1539" s="170"/>
      <c r="V1539" s="170"/>
      <c r="W1539" s="170"/>
      <c r="X1539" s="131"/>
      <c r="Y1539"/>
      <c r="AB1539"/>
      <c r="AC1539"/>
      <c r="AD1539"/>
      <c r="AE1539"/>
      <c r="AF1539"/>
      <c r="AG1539"/>
      <c r="AH1539"/>
      <c r="AI1539"/>
      <c r="AJ1539"/>
      <c r="AK1539"/>
    </row>
    <row r="1540" spans="1:37" x14ac:dyDescent="0.25">
      <c r="A1540" s="131"/>
      <c r="B1540" s="131"/>
      <c r="C1540" s="131"/>
      <c r="D1540" s="131"/>
      <c r="E1540" s="131"/>
      <c r="F1540" s="131"/>
      <c r="G1540" s="131"/>
      <c r="H1540" s="131"/>
      <c r="I1540" s="131"/>
      <c r="J1540" s="131"/>
      <c r="K1540" s="131"/>
      <c r="L1540" s="131"/>
      <c r="M1540" s="131"/>
      <c r="N1540" s="131"/>
      <c r="O1540" s="131"/>
      <c r="P1540" s="131"/>
      <c r="Q1540" s="170"/>
      <c r="R1540" s="170"/>
      <c r="S1540" s="170"/>
      <c r="T1540" s="170"/>
      <c r="U1540" s="170"/>
      <c r="V1540" s="170"/>
      <c r="W1540" s="170"/>
      <c r="X1540" s="131"/>
      <c r="Y1540"/>
      <c r="AB1540"/>
      <c r="AC1540"/>
      <c r="AD1540"/>
      <c r="AE1540"/>
      <c r="AF1540"/>
      <c r="AG1540"/>
      <c r="AH1540"/>
      <c r="AI1540"/>
      <c r="AJ1540"/>
      <c r="AK1540"/>
    </row>
    <row r="1541" spans="1:37" x14ac:dyDescent="0.25">
      <c r="A1541" s="131"/>
      <c r="B1541" s="131"/>
      <c r="C1541" s="131"/>
      <c r="D1541" s="131"/>
      <c r="E1541" s="131"/>
      <c r="F1541" s="131"/>
      <c r="G1541" s="131"/>
      <c r="H1541" s="131"/>
      <c r="I1541" s="131"/>
      <c r="J1541" s="131"/>
      <c r="K1541" s="131"/>
      <c r="L1541" s="131"/>
      <c r="M1541" s="131"/>
      <c r="N1541" s="131"/>
      <c r="O1541" s="131"/>
      <c r="P1541" s="131"/>
      <c r="Q1541" s="170"/>
      <c r="R1541" s="170"/>
      <c r="S1541" s="170"/>
      <c r="T1541" s="170"/>
      <c r="U1541" s="170"/>
      <c r="V1541" s="170"/>
      <c r="W1541" s="170"/>
      <c r="X1541" s="131"/>
      <c r="Y1541"/>
      <c r="AB1541"/>
      <c r="AC1541"/>
      <c r="AD1541"/>
      <c r="AE1541"/>
      <c r="AF1541"/>
      <c r="AG1541"/>
      <c r="AH1541"/>
      <c r="AI1541"/>
      <c r="AJ1541"/>
      <c r="AK1541"/>
    </row>
    <row r="1542" spans="1:37" x14ac:dyDescent="0.25">
      <c r="A1542" s="131"/>
      <c r="B1542" s="131"/>
      <c r="C1542" s="131"/>
      <c r="D1542" s="131"/>
      <c r="E1542" s="131"/>
      <c r="F1542" s="131"/>
      <c r="G1542" s="131"/>
      <c r="H1542" s="131"/>
      <c r="I1542" s="131"/>
      <c r="J1542" s="131"/>
      <c r="K1542" s="131"/>
      <c r="L1542" s="131"/>
      <c r="M1542" s="131"/>
      <c r="N1542" s="131"/>
      <c r="O1542" s="131"/>
      <c r="P1542" s="131"/>
      <c r="Q1542" s="170"/>
      <c r="R1542" s="170"/>
      <c r="S1542" s="170"/>
      <c r="T1542" s="170"/>
      <c r="U1542" s="170"/>
      <c r="V1542" s="170"/>
      <c r="W1542" s="170"/>
      <c r="X1542" s="131"/>
      <c r="Y1542"/>
      <c r="AB1542"/>
      <c r="AC1542"/>
      <c r="AD1542"/>
      <c r="AE1542"/>
      <c r="AF1542"/>
      <c r="AG1542"/>
      <c r="AH1542"/>
      <c r="AI1542"/>
      <c r="AJ1542"/>
      <c r="AK1542"/>
    </row>
    <row r="1543" spans="1:37" x14ac:dyDescent="0.25">
      <c r="A1543" s="131"/>
      <c r="B1543" s="131"/>
      <c r="C1543" s="131"/>
      <c r="D1543" s="131"/>
      <c r="E1543" s="131"/>
      <c r="F1543" s="131"/>
      <c r="G1543" s="131"/>
      <c r="H1543" s="131"/>
      <c r="I1543" s="131"/>
      <c r="J1543" s="131"/>
      <c r="K1543" s="131"/>
      <c r="L1543" s="131"/>
      <c r="M1543" s="131"/>
      <c r="N1543" s="131"/>
      <c r="O1543" s="131"/>
      <c r="P1543" s="131"/>
      <c r="Q1543" s="170"/>
      <c r="R1543" s="170"/>
      <c r="S1543" s="170"/>
      <c r="T1543" s="170"/>
      <c r="U1543" s="170"/>
      <c r="V1543" s="170"/>
      <c r="W1543" s="170"/>
      <c r="X1543" s="131"/>
      <c r="Y1543"/>
      <c r="AB1543"/>
      <c r="AC1543"/>
      <c r="AD1543"/>
      <c r="AE1543"/>
      <c r="AF1543"/>
      <c r="AG1543"/>
      <c r="AH1543"/>
      <c r="AI1543"/>
      <c r="AJ1543"/>
      <c r="AK1543"/>
    </row>
    <row r="1544" spans="1:37" x14ac:dyDescent="0.25">
      <c r="A1544" s="131"/>
      <c r="B1544" s="131"/>
      <c r="C1544" s="131"/>
      <c r="D1544" s="131"/>
      <c r="E1544" s="131"/>
      <c r="F1544" s="131"/>
      <c r="G1544" s="131"/>
      <c r="H1544" s="131"/>
      <c r="I1544" s="131"/>
      <c r="J1544" s="131"/>
      <c r="K1544" s="131"/>
      <c r="L1544" s="131"/>
      <c r="M1544" s="131"/>
      <c r="N1544" s="131"/>
      <c r="O1544" s="131"/>
      <c r="P1544" s="131"/>
      <c r="Q1544" s="170"/>
      <c r="R1544" s="170"/>
      <c r="S1544" s="170"/>
      <c r="T1544" s="170"/>
      <c r="U1544" s="170"/>
      <c r="V1544" s="170"/>
      <c r="W1544" s="170"/>
      <c r="X1544" s="131"/>
      <c r="Y1544"/>
      <c r="AB1544"/>
      <c r="AC1544"/>
      <c r="AD1544"/>
      <c r="AE1544"/>
      <c r="AF1544"/>
      <c r="AG1544"/>
      <c r="AH1544"/>
      <c r="AI1544"/>
      <c r="AJ1544"/>
      <c r="AK1544"/>
    </row>
    <row r="1545" spans="1:37" x14ac:dyDescent="0.25">
      <c r="A1545" s="131"/>
      <c r="B1545" s="131"/>
      <c r="C1545" s="131"/>
      <c r="D1545" s="131"/>
      <c r="E1545" s="131"/>
      <c r="F1545" s="131"/>
      <c r="G1545" s="131"/>
      <c r="H1545" s="131"/>
      <c r="I1545" s="131"/>
      <c r="J1545" s="131"/>
      <c r="K1545" s="131"/>
      <c r="L1545" s="131"/>
      <c r="M1545" s="131"/>
      <c r="N1545" s="131"/>
      <c r="O1545" s="131"/>
      <c r="P1545" s="131"/>
      <c r="Q1545" s="170"/>
      <c r="R1545" s="170"/>
      <c r="S1545" s="170"/>
      <c r="T1545" s="170"/>
      <c r="U1545" s="170"/>
      <c r="V1545" s="170"/>
      <c r="W1545" s="170"/>
      <c r="X1545" s="131"/>
      <c r="Y1545"/>
      <c r="AB1545"/>
      <c r="AC1545"/>
      <c r="AD1545"/>
      <c r="AE1545"/>
      <c r="AF1545"/>
      <c r="AG1545"/>
      <c r="AH1545"/>
      <c r="AI1545"/>
      <c r="AJ1545"/>
      <c r="AK1545"/>
    </row>
    <row r="1546" spans="1:37" x14ac:dyDescent="0.25">
      <c r="A1546" s="131"/>
      <c r="B1546" s="131"/>
      <c r="C1546" s="131"/>
      <c r="D1546" s="131"/>
      <c r="E1546" s="131"/>
      <c r="F1546" s="131"/>
      <c r="G1546" s="131"/>
      <c r="H1546" s="131"/>
      <c r="I1546" s="131"/>
      <c r="J1546" s="131"/>
      <c r="K1546" s="131"/>
      <c r="L1546" s="131"/>
      <c r="M1546" s="131"/>
      <c r="N1546" s="131"/>
      <c r="O1546" s="131"/>
      <c r="P1546" s="131"/>
      <c r="Q1546" s="170"/>
      <c r="R1546" s="170"/>
      <c r="S1546" s="170"/>
      <c r="T1546" s="170"/>
      <c r="U1546" s="170"/>
      <c r="V1546" s="170"/>
      <c r="W1546" s="170"/>
      <c r="X1546" s="131"/>
      <c r="Y1546"/>
      <c r="AB1546"/>
      <c r="AC1546"/>
      <c r="AD1546"/>
      <c r="AE1546"/>
      <c r="AF1546"/>
      <c r="AG1546"/>
      <c r="AH1546"/>
      <c r="AI1546"/>
      <c r="AJ1546"/>
      <c r="AK1546"/>
    </row>
    <row r="1547" spans="1:37" x14ac:dyDescent="0.25">
      <c r="A1547" s="131"/>
      <c r="B1547" s="131"/>
      <c r="C1547" s="131"/>
      <c r="D1547" s="131"/>
      <c r="E1547" s="131"/>
      <c r="F1547" s="131"/>
      <c r="G1547" s="131"/>
      <c r="H1547" s="131"/>
      <c r="I1547" s="131"/>
      <c r="J1547" s="131"/>
      <c r="K1547" s="131"/>
      <c r="L1547" s="131"/>
      <c r="M1547" s="131"/>
      <c r="N1547" s="131"/>
      <c r="O1547" s="131"/>
      <c r="P1547" s="131"/>
      <c r="Q1547" s="170"/>
      <c r="R1547" s="170"/>
      <c r="S1547" s="170"/>
      <c r="T1547" s="170"/>
      <c r="U1547" s="170"/>
      <c r="V1547" s="170"/>
      <c r="W1547" s="170"/>
      <c r="X1547" s="131"/>
      <c r="Y1547"/>
      <c r="AB1547"/>
      <c r="AC1547"/>
      <c r="AD1547"/>
      <c r="AE1547"/>
      <c r="AF1547"/>
      <c r="AG1547"/>
      <c r="AH1547"/>
      <c r="AI1547"/>
      <c r="AJ1547"/>
      <c r="AK1547"/>
    </row>
    <row r="1548" spans="1:37" x14ac:dyDescent="0.25">
      <c r="A1548" s="131"/>
      <c r="B1548" s="131"/>
      <c r="C1548" s="131"/>
      <c r="D1548" s="131"/>
      <c r="E1548" s="131"/>
      <c r="F1548" s="131"/>
      <c r="G1548" s="131"/>
      <c r="H1548" s="131"/>
      <c r="I1548" s="131"/>
      <c r="J1548" s="131"/>
      <c r="K1548" s="131"/>
      <c r="L1548" s="131"/>
      <c r="M1548" s="131"/>
      <c r="N1548" s="131"/>
      <c r="O1548" s="131"/>
      <c r="P1548" s="131"/>
      <c r="Q1548" s="170"/>
      <c r="R1548" s="170"/>
      <c r="S1548" s="170"/>
      <c r="T1548" s="170"/>
      <c r="U1548" s="170"/>
      <c r="V1548" s="170"/>
      <c r="W1548" s="170"/>
      <c r="X1548" s="131"/>
      <c r="Y1548"/>
      <c r="AB1548"/>
      <c r="AC1548"/>
      <c r="AD1548"/>
      <c r="AE1548"/>
      <c r="AF1548"/>
      <c r="AG1548"/>
      <c r="AH1548"/>
      <c r="AI1548"/>
      <c r="AJ1548"/>
      <c r="AK1548"/>
    </row>
    <row r="1549" spans="1:37" x14ac:dyDescent="0.25">
      <c r="A1549" s="131"/>
      <c r="B1549" s="131"/>
      <c r="C1549" s="131"/>
      <c r="D1549" s="131"/>
      <c r="E1549" s="131"/>
      <c r="F1549" s="131"/>
      <c r="G1549" s="131"/>
      <c r="H1549" s="131"/>
      <c r="I1549" s="131"/>
      <c r="J1549" s="131"/>
      <c r="K1549" s="131"/>
      <c r="L1549" s="131"/>
      <c r="M1549" s="131"/>
      <c r="N1549" s="131"/>
      <c r="O1549" s="131"/>
      <c r="P1549" s="131"/>
      <c r="Q1549" s="170"/>
      <c r="R1549" s="170"/>
      <c r="S1549" s="170"/>
      <c r="T1549" s="170"/>
      <c r="U1549" s="170"/>
      <c r="V1549" s="170"/>
      <c r="W1549" s="170"/>
      <c r="X1549" s="131"/>
      <c r="Y1549"/>
      <c r="AB1549"/>
      <c r="AC1549"/>
      <c r="AD1549"/>
      <c r="AE1549"/>
      <c r="AF1549"/>
      <c r="AG1549"/>
      <c r="AH1549"/>
      <c r="AI1549"/>
      <c r="AJ1549"/>
      <c r="AK1549"/>
    </row>
    <row r="1550" spans="1:37" x14ac:dyDescent="0.25">
      <c r="A1550" s="131"/>
      <c r="B1550" s="131"/>
      <c r="C1550" s="131"/>
      <c r="D1550" s="131"/>
      <c r="E1550" s="131"/>
      <c r="F1550" s="131"/>
      <c r="G1550" s="131"/>
      <c r="H1550" s="131"/>
      <c r="I1550" s="131"/>
      <c r="J1550" s="131"/>
      <c r="K1550" s="131"/>
      <c r="L1550" s="131"/>
      <c r="M1550" s="131"/>
      <c r="N1550" s="131"/>
      <c r="O1550" s="131"/>
      <c r="P1550" s="131"/>
      <c r="Q1550" s="170"/>
      <c r="R1550" s="170"/>
      <c r="S1550" s="170"/>
      <c r="T1550" s="170"/>
      <c r="U1550" s="170"/>
      <c r="V1550" s="170"/>
      <c r="W1550" s="170"/>
      <c r="X1550" s="131"/>
      <c r="Y1550"/>
      <c r="AB1550"/>
      <c r="AC1550"/>
      <c r="AD1550"/>
      <c r="AE1550"/>
      <c r="AF1550"/>
      <c r="AG1550"/>
      <c r="AH1550"/>
      <c r="AI1550"/>
      <c r="AJ1550"/>
      <c r="AK1550"/>
    </row>
    <row r="1551" spans="1:37" x14ac:dyDescent="0.25">
      <c r="A1551" s="131"/>
      <c r="B1551" s="131"/>
      <c r="C1551" s="131"/>
      <c r="D1551" s="131"/>
      <c r="E1551" s="131"/>
      <c r="F1551" s="131"/>
      <c r="G1551" s="131"/>
      <c r="H1551" s="131"/>
      <c r="I1551" s="131"/>
      <c r="J1551" s="131"/>
      <c r="K1551" s="131"/>
      <c r="L1551" s="131"/>
      <c r="M1551" s="131"/>
      <c r="N1551" s="131"/>
      <c r="O1551" s="131"/>
      <c r="P1551" s="131"/>
      <c r="Q1551" s="170"/>
      <c r="R1551" s="170"/>
      <c r="S1551" s="170"/>
      <c r="T1551" s="170"/>
      <c r="U1551" s="170"/>
      <c r="V1551" s="170"/>
      <c r="W1551" s="170"/>
      <c r="X1551" s="131"/>
      <c r="Y1551"/>
      <c r="AB1551"/>
      <c r="AC1551"/>
      <c r="AD1551"/>
      <c r="AE1551"/>
      <c r="AF1551"/>
      <c r="AG1551"/>
      <c r="AH1551"/>
      <c r="AI1551"/>
      <c r="AJ1551"/>
      <c r="AK1551"/>
    </row>
    <row r="1552" spans="1:37" x14ac:dyDescent="0.25">
      <c r="A1552" s="131"/>
      <c r="B1552" s="131"/>
      <c r="C1552" s="131"/>
      <c r="D1552" s="131"/>
      <c r="E1552" s="131"/>
      <c r="F1552" s="131"/>
      <c r="G1552" s="131"/>
      <c r="H1552" s="131"/>
      <c r="I1552" s="131"/>
      <c r="J1552" s="131"/>
      <c r="K1552" s="131"/>
      <c r="L1552" s="131"/>
      <c r="M1552" s="131"/>
      <c r="N1552" s="131"/>
      <c r="O1552" s="131"/>
      <c r="P1552" s="131"/>
      <c r="Q1552" s="170"/>
      <c r="R1552" s="170"/>
      <c r="S1552" s="170"/>
      <c r="T1552" s="170"/>
      <c r="U1552" s="170"/>
      <c r="V1552" s="170"/>
      <c r="W1552" s="170"/>
      <c r="X1552" s="131"/>
      <c r="Y1552"/>
      <c r="AB1552"/>
      <c r="AC1552"/>
      <c r="AD1552"/>
      <c r="AE1552"/>
      <c r="AF1552"/>
      <c r="AG1552"/>
      <c r="AH1552"/>
      <c r="AI1552"/>
      <c r="AJ1552"/>
      <c r="AK1552"/>
    </row>
    <row r="1553" spans="1:37" x14ac:dyDescent="0.25">
      <c r="A1553" s="131"/>
      <c r="B1553" s="131"/>
      <c r="C1553" s="131"/>
      <c r="D1553" s="131"/>
      <c r="E1553" s="131"/>
      <c r="F1553" s="131"/>
      <c r="G1553" s="131"/>
      <c r="H1553" s="131"/>
      <c r="I1553" s="131"/>
      <c r="J1553" s="131"/>
      <c r="K1553" s="131"/>
      <c r="L1553" s="131"/>
      <c r="M1553" s="131"/>
      <c r="N1553" s="131"/>
      <c r="O1553" s="131"/>
      <c r="P1553" s="131"/>
      <c r="Q1553" s="170"/>
      <c r="R1553" s="170"/>
      <c r="S1553" s="170"/>
      <c r="T1553" s="170"/>
      <c r="U1553" s="170"/>
      <c r="V1553" s="170"/>
      <c r="W1553" s="170"/>
      <c r="X1553" s="131"/>
      <c r="Y1553"/>
      <c r="AB1553"/>
      <c r="AC1553"/>
      <c r="AD1553"/>
      <c r="AE1553"/>
      <c r="AF1553"/>
      <c r="AG1553"/>
      <c r="AH1553"/>
      <c r="AI1553"/>
      <c r="AJ1553"/>
      <c r="AK1553"/>
    </row>
    <row r="1554" spans="1:37" x14ac:dyDescent="0.25">
      <c r="A1554" s="131"/>
      <c r="B1554" s="131"/>
      <c r="C1554" s="131"/>
      <c r="D1554" s="131"/>
      <c r="E1554" s="131"/>
      <c r="F1554" s="131"/>
      <c r="G1554" s="131"/>
      <c r="H1554" s="131"/>
      <c r="I1554" s="131"/>
      <c r="J1554" s="131"/>
      <c r="K1554" s="131"/>
      <c r="L1554" s="131"/>
      <c r="M1554" s="131"/>
      <c r="N1554" s="131"/>
      <c r="O1554" s="131"/>
      <c r="P1554" s="131"/>
      <c r="Q1554" s="170"/>
      <c r="R1554" s="170"/>
      <c r="S1554" s="170"/>
      <c r="T1554" s="170"/>
      <c r="U1554" s="170"/>
      <c r="V1554" s="170"/>
      <c r="W1554" s="170"/>
      <c r="X1554" s="131"/>
      <c r="Y1554"/>
      <c r="AB1554"/>
      <c r="AC1554"/>
      <c r="AD1554"/>
      <c r="AE1554"/>
      <c r="AF1554"/>
      <c r="AG1554"/>
      <c r="AH1554"/>
      <c r="AI1554"/>
      <c r="AJ1554"/>
      <c r="AK1554"/>
    </row>
    <row r="1555" spans="1:37" x14ac:dyDescent="0.25">
      <c r="A1555" s="131"/>
      <c r="B1555" s="131"/>
      <c r="C1555" s="131"/>
      <c r="D1555" s="131"/>
      <c r="E1555" s="131"/>
      <c r="F1555" s="131"/>
      <c r="G1555" s="131"/>
      <c r="H1555" s="131"/>
      <c r="I1555" s="131"/>
      <c r="J1555" s="131"/>
      <c r="K1555" s="131"/>
      <c r="L1555" s="131"/>
      <c r="M1555" s="131"/>
      <c r="N1555" s="131"/>
      <c r="O1555" s="131"/>
      <c r="P1555" s="131"/>
      <c r="Q1555" s="170"/>
      <c r="R1555" s="170"/>
      <c r="S1555" s="170"/>
      <c r="T1555" s="170"/>
      <c r="U1555" s="170"/>
      <c r="V1555" s="170"/>
      <c r="W1555" s="170"/>
      <c r="X1555" s="131"/>
      <c r="Y1555"/>
      <c r="AB1555"/>
      <c r="AC1555"/>
      <c r="AD1555"/>
      <c r="AE1555"/>
      <c r="AF1555"/>
      <c r="AG1555"/>
      <c r="AH1555"/>
      <c r="AI1555"/>
      <c r="AJ1555"/>
      <c r="AK1555"/>
    </row>
    <row r="1556" spans="1:37" x14ac:dyDescent="0.25">
      <c r="A1556" s="131"/>
      <c r="B1556" s="131"/>
      <c r="C1556" s="131"/>
      <c r="D1556" s="131"/>
      <c r="E1556" s="131"/>
      <c r="F1556" s="131"/>
      <c r="G1556" s="131"/>
      <c r="H1556" s="131"/>
      <c r="I1556" s="131"/>
      <c r="J1556" s="131"/>
      <c r="K1556" s="131"/>
      <c r="L1556" s="131"/>
      <c r="M1556" s="131"/>
      <c r="N1556" s="131"/>
      <c r="O1556" s="131"/>
      <c r="P1556" s="131"/>
      <c r="Q1556" s="170"/>
      <c r="R1556" s="170"/>
      <c r="S1556" s="170"/>
      <c r="T1556" s="170"/>
      <c r="U1556" s="170"/>
      <c r="V1556" s="170"/>
      <c r="W1556" s="170"/>
      <c r="X1556" s="131"/>
      <c r="Y1556"/>
      <c r="AB1556"/>
      <c r="AC1556"/>
      <c r="AD1556"/>
      <c r="AE1556"/>
      <c r="AF1556"/>
      <c r="AG1556"/>
      <c r="AH1556"/>
      <c r="AI1556"/>
      <c r="AJ1556"/>
      <c r="AK1556"/>
    </row>
    <row r="1557" spans="1:37" x14ac:dyDescent="0.25">
      <c r="A1557" s="131"/>
      <c r="B1557" s="131"/>
      <c r="C1557" s="131"/>
      <c r="D1557" s="131"/>
      <c r="E1557" s="131"/>
      <c r="F1557" s="131"/>
      <c r="G1557" s="131"/>
      <c r="H1557" s="131"/>
      <c r="I1557" s="131"/>
      <c r="J1557" s="131"/>
      <c r="K1557" s="131"/>
      <c r="L1557" s="131"/>
      <c r="M1557" s="131"/>
      <c r="N1557" s="131"/>
      <c r="O1557" s="131"/>
      <c r="P1557" s="131"/>
      <c r="Q1557" s="170"/>
      <c r="R1557" s="170"/>
      <c r="S1557" s="170"/>
      <c r="T1557" s="170"/>
      <c r="U1557" s="170"/>
      <c r="V1557" s="170"/>
      <c r="W1557" s="170"/>
      <c r="X1557" s="131"/>
      <c r="Y1557"/>
      <c r="AB1557"/>
      <c r="AC1557"/>
      <c r="AD1557"/>
      <c r="AE1557"/>
      <c r="AF1557"/>
      <c r="AG1557"/>
      <c r="AH1557"/>
      <c r="AI1557"/>
      <c r="AJ1557"/>
      <c r="AK1557"/>
    </row>
    <row r="1558" spans="1:37" x14ac:dyDescent="0.25">
      <c r="A1558" s="131"/>
      <c r="B1558" s="131"/>
      <c r="C1558" s="131"/>
      <c r="D1558" s="131"/>
      <c r="E1558" s="131"/>
      <c r="F1558" s="131"/>
      <c r="G1558" s="131"/>
      <c r="H1558" s="131"/>
      <c r="I1558" s="131"/>
      <c r="J1558" s="131"/>
      <c r="K1558" s="131"/>
      <c r="L1558" s="131"/>
      <c r="M1558" s="131"/>
      <c r="N1558" s="131"/>
      <c r="O1558" s="131"/>
      <c r="P1558" s="131"/>
      <c r="Q1558" s="170"/>
      <c r="R1558" s="170"/>
      <c r="S1558" s="170"/>
      <c r="T1558" s="170"/>
      <c r="U1558" s="170"/>
      <c r="V1558" s="170"/>
      <c r="W1558" s="170"/>
      <c r="X1558" s="131"/>
      <c r="Y1558"/>
      <c r="AB1558"/>
      <c r="AC1558"/>
      <c r="AD1558"/>
      <c r="AE1558"/>
      <c r="AF1558"/>
      <c r="AG1558"/>
      <c r="AH1558"/>
      <c r="AI1558"/>
      <c r="AJ1558"/>
      <c r="AK1558"/>
    </row>
    <row r="1559" spans="1:37" x14ac:dyDescent="0.25">
      <c r="A1559" s="131"/>
      <c r="B1559" s="131"/>
      <c r="C1559" s="131"/>
      <c r="D1559" s="131"/>
      <c r="E1559" s="131"/>
      <c r="F1559" s="131"/>
      <c r="G1559" s="131"/>
      <c r="H1559" s="131"/>
      <c r="I1559" s="131"/>
      <c r="J1559" s="131"/>
      <c r="K1559" s="131"/>
      <c r="L1559" s="131"/>
      <c r="M1559" s="131"/>
      <c r="N1559" s="131"/>
      <c r="O1559" s="131"/>
      <c r="P1559" s="131"/>
      <c r="Q1559" s="170"/>
      <c r="R1559" s="170"/>
      <c r="S1559" s="170"/>
      <c r="T1559" s="170"/>
      <c r="U1559" s="170"/>
      <c r="V1559" s="170"/>
      <c r="W1559" s="170"/>
      <c r="X1559" s="131"/>
      <c r="Y1559"/>
      <c r="AB1559"/>
      <c r="AC1559"/>
      <c r="AD1559"/>
      <c r="AE1559"/>
      <c r="AF1559"/>
      <c r="AG1559"/>
      <c r="AH1559"/>
      <c r="AI1559"/>
      <c r="AJ1559"/>
      <c r="AK1559"/>
    </row>
    <row r="1560" spans="1:37" x14ac:dyDescent="0.25">
      <c r="A1560" s="131"/>
      <c r="B1560" s="131"/>
      <c r="C1560" s="131"/>
      <c r="D1560" s="131"/>
      <c r="E1560" s="131"/>
      <c r="F1560" s="131"/>
      <c r="G1560" s="131"/>
      <c r="H1560" s="131"/>
      <c r="I1560" s="131"/>
      <c r="J1560" s="131"/>
      <c r="K1560" s="131"/>
      <c r="L1560" s="131"/>
      <c r="M1560" s="131"/>
      <c r="N1560" s="131"/>
      <c r="O1560" s="131"/>
      <c r="P1560" s="131"/>
      <c r="Q1560" s="170"/>
      <c r="R1560" s="170"/>
      <c r="S1560" s="170"/>
      <c r="T1560" s="170"/>
      <c r="U1560" s="170"/>
      <c r="V1560" s="170"/>
      <c r="W1560" s="170"/>
      <c r="X1560" s="131"/>
      <c r="Y1560"/>
      <c r="AB1560"/>
      <c r="AC1560"/>
      <c r="AD1560"/>
      <c r="AE1560"/>
      <c r="AF1560"/>
      <c r="AG1560"/>
      <c r="AH1560"/>
      <c r="AI1560"/>
      <c r="AJ1560"/>
      <c r="AK1560"/>
    </row>
    <row r="1561" spans="1:37" x14ac:dyDescent="0.25">
      <c r="A1561" s="131"/>
      <c r="B1561" s="131"/>
      <c r="C1561" s="131"/>
      <c r="D1561" s="131"/>
      <c r="E1561" s="131"/>
      <c r="F1561" s="131"/>
      <c r="G1561" s="131"/>
      <c r="H1561" s="131"/>
      <c r="I1561" s="131"/>
      <c r="J1561" s="131"/>
      <c r="K1561" s="131"/>
      <c r="L1561" s="131"/>
      <c r="M1561" s="131"/>
      <c r="N1561" s="131"/>
      <c r="O1561" s="131"/>
      <c r="P1561" s="131"/>
      <c r="Q1561" s="170"/>
      <c r="R1561" s="170"/>
      <c r="S1561" s="170"/>
      <c r="T1561" s="170"/>
      <c r="U1561" s="170"/>
      <c r="V1561" s="170"/>
      <c r="W1561" s="170"/>
      <c r="X1561" s="131"/>
      <c r="Y1561"/>
      <c r="AB1561"/>
      <c r="AC1561"/>
      <c r="AD1561"/>
      <c r="AE1561"/>
      <c r="AF1561"/>
      <c r="AG1561"/>
      <c r="AH1561"/>
      <c r="AI1561"/>
      <c r="AJ1561"/>
      <c r="AK1561"/>
    </row>
    <row r="1562" spans="1:37" x14ac:dyDescent="0.25">
      <c r="A1562" s="131"/>
      <c r="B1562" s="131"/>
      <c r="C1562" s="131"/>
      <c r="D1562" s="131"/>
      <c r="E1562" s="131"/>
      <c r="F1562" s="131"/>
      <c r="G1562" s="131"/>
      <c r="H1562" s="131"/>
      <c r="I1562" s="131"/>
      <c r="J1562" s="131"/>
      <c r="K1562" s="131"/>
      <c r="L1562" s="131"/>
      <c r="M1562" s="131"/>
      <c r="N1562" s="131"/>
      <c r="O1562" s="131"/>
      <c r="P1562" s="131"/>
      <c r="Q1562" s="170"/>
      <c r="R1562" s="170"/>
      <c r="S1562" s="170"/>
      <c r="T1562" s="170"/>
      <c r="U1562" s="170"/>
      <c r="V1562" s="170"/>
      <c r="W1562" s="170"/>
      <c r="X1562" s="131"/>
      <c r="Y1562"/>
      <c r="AB1562"/>
      <c r="AC1562"/>
      <c r="AD1562"/>
      <c r="AE1562"/>
      <c r="AF1562"/>
      <c r="AG1562"/>
      <c r="AH1562"/>
      <c r="AI1562"/>
      <c r="AJ1562"/>
      <c r="AK1562"/>
    </row>
    <row r="1563" spans="1:37" x14ac:dyDescent="0.25">
      <c r="A1563" s="131"/>
      <c r="B1563" s="131"/>
      <c r="C1563" s="131"/>
      <c r="D1563" s="131"/>
      <c r="E1563" s="131"/>
      <c r="F1563" s="131"/>
      <c r="G1563" s="131"/>
      <c r="H1563" s="131"/>
      <c r="I1563" s="131"/>
      <c r="J1563" s="131"/>
      <c r="K1563" s="131"/>
      <c r="L1563" s="131"/>
      <c r="M1563" s="131"/>
      <c r="N1563" s="131"/>
      <c r="O1563" s="131"/>
      <c r="P1563" s="131"/>
      <c r="Q1563" s="170"/>
      <c r="R1563" s="170"/>
      <c r="S1563" s="170"/>
      <c r="T1563" s="170"/>
      <c r="U1563" s="170"/>
      <c r="V1563" s="170"/>
      <c r="W1563" s="170"/>
      <c r="X1563" s="131"/>
      <c r="Y1563"/>
      <c r="AB1563"/>
      <c r="AC1563"/>
      <c r="AD1563"/>
      <c r="AE1563"/>
      <c r="AF1563"/>
      <c r="AG1563"/>
      <c r="AH1563"/>
      <c r="AI1563"/>
      <c r="AJ1563"/>
      <c r="AK1563"/>
    </row>
    <row r="1564" spans="1:37" x14ac:dyDescent="0.25">
      <c r="A1564" s="131"/>
      <c r="B1564" s="131"/>
      <c r="C1564" s="131"/>
      <c r="D1564" s="131"/>
      <c r="E1564" s="131"/>
      <c r="F1564" s="131"/>
      <c r="G1564" s="131"/>
      <c r="H1564" s="131"/>
      <c r="I1564" s="131"/>
      <c r="J1564" s="131"/>
      <c r="K1564" s="131"/>
      <c r="L1564" s="131"/>
      <c r="M1564" s="131"/>
      <c r="N1564" s="131"/>
      <c r="O1564" s="131"/>
      <c r="P1564" s="131"/>
      <c r="Q1564" s="170"/>
      <c r="R1564" s="170"/>
      <c r="S1564" s="170"/>
      <c r="T1564" s="170"/>
      <c r="U1564" s="170"/>
      <c r="V1564" s="170"/>
      <c r="W1564" s="170"/>
      <c r="X1564" s="131"/>
      <c r="Y1564"/>
      <c r="AB1564"/>
      <c r="AC1564"/>
      <c r="AD1564"/>
      <c r="AE1564"/>
      <c r="AF1564"/>
      <c r="AG1564"/>
      <c r="AH1564"/>
      <c r="AI1564"/>
      <c r="AJ1564"/>
      <c r="AK1564"/>
    </row>
    <row r="1565" spans="1:37" x14ac:dyDescent="0.25">
      <c r="A1565" s="131"/>
      <c r="B1565" s="131"/>
      <c r="C1565" s="131"/>
      <c r="D1565" s="131"/>
      <c r="E1565" s="131"/>
      <c r="F1565" s="131"/>
      <c r="G1565" s="131"/>
      <c r="H1565" s="131"/>
      <c r="I1565" s="131"/>
      <c r="J1565" s="131"/>
      <c r="K1565" s="131"/>
      <c r="L1565" s="131"/>
      <c r="M1565" s="131"/>
      <c r="N1565" s="131"/>
      <c r="O1565" s="131"/>
      <c r="P1565" s="131"/>
      <c r="Q1565" s="170"/>
      <c r="R1565" s="170"/>
      <c r="S1565" s="170"/>
      <c r="T1565" s="170"/>
      <c r="U1565" s="170"/>
      <c r="V1565" s="170"/>
      <c r="W1565" s="170"/>
      <c r="X1565" s="131"/>
      <c r="Y1565"/>
      <c r="AB1565"/>
      <c r="AC1565"/>
      <c r="AD1565"/>
      <c r="AE1565"/>
      <c r="AF1565"/>
      <c r="AG1565"/>
      <c r="AH1565"/>
      <c r="AI1565"/>
      <c r="AJ1565"/>
      <c r="AK1565"/>
    </row>
    <row r="1566" spans="1:37" x14ac:dyDescent="0.25">
      <c r="A1566" s="131"/>
      <c r="B1566" s="131"/>
      <c r="C1566" s="131"/>
      <c r="D1566" s="131"/>
      <c r="E1566" s="131"/>
      <c r="F1566" s="131"/>
      <c r="G1566" s="131"/>
      <c r="H1566" s="131"/>
      <c r="I1566" s="131"/>
      <c r="J1566" s="131"/>
      <c r="K1566" s="131"/>
      <c r="L1566" s="131"/>
      <c r="M1566" s="131"/>
      <c r="N1566" s="131"/>
      <c r="O1566" s="131"/>
      <c r="P1566" s="131"/>
      <c r="Q1566" s="170"/>
      <c r="R1566" s="170"/>
      <c r="S1566" s="170"/>
      <c r="T1566" s="170"/>
      <c r="U1566" s="170"/>
      <c r="V1566" s="170"/>
      <c r="W1566" s="170"/>
      <c r="X1566" s="131"/>
      <c r="Y1566"/>
      <c r="AB1566"/>
      <c r="AC1566"/>
      <c r="AD1566"/>
      <c r="AE1566"/>
      <c r="AF1566"/>
      <c r="AG1566"/>
      <c r="AH1566"/>
      <c r="AI1566"/>
      <c r="AJ1566"/>
      <c r="AK1566"/>
    </row>
    <row r="1567" spans="1:37" x14ac:dyDescent="0.25">
      <c r="A1567" s="131"/>
      <c r="B1567" s="131"/>
      <c r="C1567" s="131"/>
      <c r="D1567" s="131"/>
      <c r="E1567" s="131"/>
      <c r="F1567" s="131"/>
      <c r="G1567" s="131"/>
      <c r="H1567" s="131"/>
      <c r="I1567" s="131"/>
      <c r="J1567" s="131"/>
      <c r="K1567" s="131"/>
      <c r="L1567" s="131"/>
      <c r="M1567" s="131"/>
      <c r="N1567" s="131"/>
      <c r="O1567" s="131"/>
      <c r="P1567" s="131"/>
      <c r="Q1567" s="170"/>
      <c r="R1567" s="170"/>
      <c r="S1567" s="170"/>
      <c r="T1567" s="170"/>
      <c r="U1567" s="170"/>
      <c r="V1567" s="170"/>
      <c r="W1567" s="170"/>
      <c r="X1567" s="131"/>
      <c r="Y1567"/>
      <c r="AB1567"/>
      <c r="AC1567"/>
      <c r="AD1567"/>
      <c r="AE1567"/>
      <c r="AF1567"/>
      <c r="AG1567"/>
      <c r="AH1567"/>
      <c r="AI1567"/>
      <c r="AJ1567"/>
      <c r="AK1567"/>
    </row>
    <row r="1568" spans="1:37" x14ac:dyDescent="0.25">
      <c r="A1568" s="131"/>
      <c r="B1568" s="131"/>
      <c r="C1568" s="131"/>
      <c r="D1568" s="131"/>
      <c r="E1568" s="131"/>
      <c r="F1568" s="131"/>
      <c r="G1568" s="131"/>
      <c r="H1568" s="131"/>
      <c r="I1568" s="131"/>
      <c r="J1568" s="131"/>
      <c r="K1568" s="131"/>
      <c r="L1568" s="131"/>
      <c r="M1568" s="131"/>
      <c r="N1568" s="131"/>
      <c r="O1568" s="131"/>
      <c r="P1568" s="131"/>
      <c r="Q1568" s="170"/>
      <c r="R1568" s="170"/>
      <c r="S1568" s="170"/>
      <c r="T1568" s="170"/>
      <c r="U1568" s="170"/>
      <c r="V1568" s="170"/>
      <c r="W1568" s="170"/>
      <c r="X1568" s="131"/>
      <c r="Y1568"/>
      <c r="AB1568"/>
      <c r="AC1568"/>
      <c r="AD1568"/>
      <c r="AE1568"/>
      <c r="AF1568"/>
      <c r="AG1568"/>
      <c r="AH1568"/>
      <c r="AI1568"/>
      <c r="AJ1568"/>
      <c r="AK1568"/>
    </row>
    <row r="1569" spans="1:37" x14ac:dyDescent="0.25">
      <c r="A1569" s="131"/>
      <c r="B1569" s="131"/>
      <c r="C1569" s="131"/>
      <c r="D1569" s="131"/>
      <c r="E1569" s="131"/>
      <c r="F1569" s="131"/>
      <c r="G1569" s="131"/>
      <c r="H1569" s="131"/>
      <c r="I1569" s="131"/>
      <c r="J1569" s="131"/>
      <c r="K1569" s="131"/>
      <c r="L1569" s="131"/>
      <c r="M1569" s="131"/>
      <c r="N1569" s="131"/>
      <c r="O1569" s="131"/>
      <c r="P1569" s="131"/>
      <c r="Q1569" s="170"/>
      <c r="R1569" s="170"/>
      <c r="S1569" s="170"/>
      <c r="T1569" s="170"/>
      <c r="U1569" s="170"/>
      <c r="V1569" s="170"/>
      <c r="W1569" s="170"/>
      <c r="X1569" s="131"/>
      <c r="Y1569"/>
      <c r="AB1569"/>
      <c r="AC1569"/>
      <c r="AD1569"/>
      <c r="AE1569"/>
      <c r="AF1569"/>
      <c r="AG1569"/>
      <c r="AH1569"/>
      <c r="AI1569"/>
      <c r="AJ1569"/>
      <c r="AK1569"/>
    </row>
    <row r="1570" spans="1:37" x14ac:dyDescent="0.25">
      <c r="A1570" s="131"/>
      <c r="B1570" s="131"/>
      <c r="C1570" s="131"/>
      <c r="D1570" s="131"/>
      <c r="E1570" s="131"/>
      <c r="F1570" s="131"/>
      <c r="G1570" s="131"/>
      <c r="H1570" s="131"/>
      <c r="I1570" s="131"/>
      <c r="J1570" s="131"/>
      <c r="K1570" s="131"/>
      <c r="L1570" s="131"/>
      <c r="M1570" s="131"/>
      <c r="N1570" s="131"/>
      <c r="O1570" s="131"/>
      <c r="P1570" s="131"/>
      <c r="Q1570" s="170"/>
      <c r="R1570" s="170"/>
      <c r="S1570" s="170"/>
      <c r="T1570" s="170"/>
      <c r="U1570" s="170"/>
      <c r="V1570" s="170"/>
      <c r="W1570" s="170"/>
      <c r="X1570" s="131"/>
      <c r="Y1570"/>
      <c r="AB1570"/>
      <c r="AC1570"/>
      <c r="AD1570"/>
      <c r="AE1570"/>
      <c r="AF1570"/>
      <c r="AG1570"/>
      <c r="AH1570"/>
      <c r="AI1570"/>
      <c r="AJ1570"/>
      <c r="AK1570"/>
    </row>
    <row r="1571" spans="1:37" x14ac:dyDescent="0.25">
      <c r="A1571" s="131"/>
      <c r="B1571" s="131"/>
      <c r="C1571" s="131"/>
      <c r="D1571" s="131"/>
      <c r="E1571" s="131"/>
      <c r="F1571" s="131"/>
      <c r="G1571" s="131"/>
      <c r="H1571" s="131"/>
      <c r="I1571" s="131"/>
      <c r="J1571" s="131"/>
      <c r="K1571" s="131"/>
      <c r="L1571" s="131"/>
      <c r="M1571" s="131"/>
      <c r="N1571" s="131"/>
      <c r="O1571" s="131"/>
      <c r="P1571" s="131"/>
      <c r="Q1571" s="170"/>
      <c r="R1571" s="170"/>
      <c r="S1571" s="170"/>
      <c r="T1571" s="170"/>
      <c r="U1571" s="170"/>
      <c r="V1571" s="170"/>
      <c r="W1571" s="170"/>
      <c r="X1571" s="131"/>
      <c r="Y1571"/>
      <c r="AB1571"/>
      <c r="AC1571"/>
      <c r="AD1571"/>
      <c r="AE1571"/>
      <c r="AF1571"/>
      <c r="AG1571"/>
      <c r="AH1571"/>
      <c r="AI1571"/>
      <c r="AJ1571"/>
      <c r="AK1571"/>
    </row>
    <row r="1572" spans="1:37" x14ac:dyDescent="0.25">
      <c r="A1572" s="131"/>
      <c r="B1572" s="131"/>
      <c r="C1572" s="131"/>
      <c r="D1572" s="131"/>
      <c r="E1572" s="131"/>
      <c r="F1572" s="131"/>
      <c r="G1572" s="131"/>
      <c r="H1572" s="131"/>
      <c r="I1572" s="131"/>
      <c r="J1572" s="131"/>
      <c r="K1572" s="131"/>
      <c r="L1572" s="131"/>
      <c r="M1572" s="131"/>
      <c r="N1572" s="131"/>
      <c r="O1572" s="131"/>
      <c r="P1572" s="131"/>
      <c r="Q1572" s="170"/>
      <c r="R1572" s="170"/>
      <c r="S1572" s="170"/>
      <c r="T1572" s="170"/>
      <c r="U1572" s="170"/>
      <c r="V1572" s="170"/>
      <c r="W1572" s="170"/>
      <c r="X1572" s="131"/>
      <c r="Y1572"/>
      <c r="AB1572"/>
      <c r="AC1572"/>
      <c r="AD1572"/>
      <c r="AE1572"/>
      <c r="AF1572"/>
      <c r="AG1572"/>
      <c r="AH1572"/>
      <c r="AI1572"/>
      <c r="AJ1572"/>
      <c r="AK1572"/>
    </row>
    <row r="1573" spans="1:37" x14ac:dyDescent="0.25">
      <c r="A1573" s="131"/>
      <c r="B1573" s="131"/>
      <c r="C1573" s="131"/>
      <c r="D1573" s="131"/>
      <c r="E1573" s="131"/>
      <c r="F1573" s="131"/>
      <c r="G1573" s="131"/>
      <c r="H1573" s="131"/>
      <c r="I1573" s="131"/>
      <c r="J1573" s="131"/>
      <c r="K1573" s="131"/>
      <c r="L1573" s="131"/>
      <c r="M1573" s="131"/>
      <c r="N1573" s="131"/>
      <c r="O1573" s="131"/>
      <c r="P1573" s="131"/>
      <c r="Q1573" s="170"/>
      <c r="R1573" s="170"/>
      <c r="S1573" s="170"/>
      <c r="T1573" s="170"/>
      <c r="U1573" s="170"/>
      <c r="V1573" s="170"/>
      <c r="W1573" s="170"/>
      <c r="X1573" s="131"/>
      <c r="Y1573"/>
      <c r="AB1573"/>
      <c r="AC1573"/>
      <c r="AD1573"/>
      <c r="AE1573"/>
      <c r="AF1573"/>
      <c r="AG1573"/>
      <c r="AH1573"/>
      <c r="AI1573"/>
      <c r="AJ1573"/>
      <c r="AK1573"/>
    </row>
    <row r="1574" spans="1:37" x14ac:dyDescent="0.25">
      <c r="A1574" s="131"/>
      <c r="B1574" s="131"/>
      <c r="C1574" s="131"/>
      <c r="D1574" s="131"/>
      <c r="E1574" s="131"/>
      <c r="F1574" s="131"/>
      <c r="G1574" s="131"/>
      <c r="H1574" s="131"/>
      <c r="I1574" s="131"/>
      <c r="J1574" s="131"/>
      <c r="K1574" s="131"/>
      <c r="L1574" s="131"/>
      <c r="M1574" s="131"/>
      <c r="N1574" s="131"/>
      <c r="O1574" s="131"/>
      <c r="P1574" s="131"/>
      <c r="Q1574" s="170"/>
      <c r="R1574" s="170"/>
      <c r="S1574" s="170"/>
      <c r="T1574" s="170"/>
      <c r="U1574" s="170"/>
      <c r="V1574" s="170"/>
      <c r="W1574" s="170"/>
      <c r="X1574" s="131"/>
      <c r="Y1574"/>
      <c r="AB1574"/>
      <c r="AC1574"/>
      <c r="AD1574"/>
      <c r="AE1574"/>
      <c r="AF1574"/>
      <c r="AG1574"/>
      <c r="AH1574"/>
      <c r="AI1574"/>
      <c r="AJ1574"/>
      <c r="AK1574"/>
    </row>
    <row r="1575" spans="1:37" x14ac:dyDescent="0.25">
      <c r="A1575" s="131"/>
      <c r="B1575" s="131"/>
      <c r="C1575" s="131"/>
      <c r="D1575" s="131"/>
      <c r="E1575" s="131"/>
      <c r="F1575" s="131"/>
      <c r="G1575" s="131"/>
      <c r="H1575" s="131"/>
      <c r="I1575" s="131"/>
      <c r="J1575" s="131"/>
      <c r="K1575" s="131"/>
      <c r="L1575" s="131"/>
      <c r="M1575" s="131"/>
      <c r="N1575" s="131"/>
      <c r="O1575" s="131"/>
      <c r="P1575" s="131"/>
      <c r="Q1575" s="170"/>
      <c r="R1575" s="170"/>
      <c r="S1575" s="170"/>
      <c r="T1575" s="170"/>
      <c r="U1575" s="170"/>
      <c r="V1575" s="170"/>
      <c r="W1575" s="170"/>
      <c r="X1575" s="131"/>
      <c r="Y1575"/>
      <c r="AB1575"/>
      <c r="AC1575"/>
      <c r="AD1575"/>
      <c r="AE1575"/>
      <c r="AF1575"/>
      <c r="AG1575"/>
      <c r="AH1575"/>
      <c r="AI1575"/>
      <c r="AJ1575"/>
      <c r="AK1575"/>
    </row>
    <row r="1576" spans="1:37" x14ac:dyDescent="0.25">
      <c r="A1576" s="131"/>
      <c r="B1576" s="131"/>
      <c r="C1576" s="131"/>
      <c r="D1576" s="131"/>
      <c r="E1576" s="131"/>
      <c r="F1576" s="131"/>
      <c r="G1576" s="131"/>
      <c r="H1576" s="131"/>
      <c r="I1576" s="131"/>
      <c r="J1576" s="131"/>
      <c r="K1576" s="131"/>
      <c r="L1576" s="131"/>
      <c r="M1576" s="131"/>
      <c r="N1576" s="131"/>
      <c r="O1576" s="131"/>
      <c r="P1576" s="131"/>
      <c r="Q1576" s="170"/>
      <c r="R1576" s="170"/>
      <c r="S1576" s="170"/>
      <c r="T1576" s="170"/>
      <c r="U1576" s="170"/>
      <c r="V1576" s="170"/>
      <c r="W1576" s="170"/>
      <c r="X1576" s="131"/>
      <c r="Y1576"/>
      <c r="AB1576"/>
      <c r="AC1576"/>
      <c r="AD1576"/>
      <c r="AE1576"/>
      <c r="AF1576"/>
      <c r="AG1576"/>
      <c r="AH1576"/>
      <c r="AI1576"/>
      <c r="AJ1576"/>
      <c r="AK1576"/>
    </row>
    <row r="1577" spans="1:37" x14ac:dyDescent="0.25">
      <c r="A1577" s="131"/>
      <c r="B1577" s="131"/>
      <c r="C1577" s="131"/>
      <c r="D1577" s="131"/>
      <c r="E1577" s="131"/>
      <c r="F1577" s="131"/>
      <c r="G1577" s="131"/>
      <c r="H1577" s="131"/>
      <c r="I1577" s="131"/>
      <c r="J1577" s="131"/>
      <c r="K1577" s="131"/>
      <c r="L1577" s="131"/>
      <c r="M1577" s="131"/>
      <c r="N1577" s="131"/>
      <c r="O1577" s="131"/>
      <c r="P1577" s="131"/>
      <c r="Q1577" s="170"/>
      <c r="R1577" s="170"/>
      <c r="S1577" s="170"/>
      <c r="T1577" s="170"/>
      <c r="U1577" s="170"/>
      <c r="V1577" s="170"/>
      <c r="W1577" s="170"/>
      <c r="X1577" s="131"/>
      <c r="Y1577"/>
      <c r="AB1577"/>
      <c r="AC1577"/>
      <c r="AD1577"/>
      <c r="AE1577"/>
      <c r="AF1577"/>
      <c r="AG1577"/>
      <c r="AH1577"/>
      <c r="AI1577"/>
      <c r="AJ1577"/>
      <c r="AK1577"/>
    </row>
    <row r="1578" spans="1:37" x14ac:dyDescent="0.25">
      <c r="A1578" s="131"/>
      <c r="B1578" s="131"/>
      <c r="C1578" s="131"/>
      <c r="D1578" s="131"/>
      <c r="E1578" s="131"/>
      <c r="F1578" s="131"/>
      <c r="G1578" s="131"/>
      <c r="H1578" s="131"/>
      <c r="I1578" s="131"/>
      <c r="J1578" s="131"/>
      <c r="K1578" s="131"/>
      <c r="L1578" s="131"/>
      <c r="M1578" s="131"/>
      <c r="N1578" s="131"/>
      <c r="O1578" s="131"/>
      <c r="P1578" s="131"/>
      <c r="Q1578" s="170"/>
      <c r="R1578" s="170"/>
      <c r="S1578" s="170"/>
      <c r="T1578" s="170"/>
      <c r="U1578" s="170"/>
      <c r="V1578" s="170"/>
      <c r="W1578" s="170"/>
      <c r="X1578" s="131"/>
      <c r="Y1578"/>
      <c r="AB1578"/>
      <c r="AC1578"/>
      <c r="AD1578"/>
      <c r="AE1578"/>
      <c r="AF1578"/>
      <c r="AG1578"/>
      <c r="AH1578"/>
      <c r="AI1578"/>
      <c r="AJ1578"/>
      <c r="AK1578"/>
    </row>
    <row r="1579" spans="1:37" x14ac:dyDescent="0.25">
      <c r="A1579" s="131"/>
      <c r="B1579" s="131"/>
      <c r="C1579" s="131"/>
      <c r="D1579" s="131"/>
      <c r="E1579" s="131"/>
      <c r="F1579" s="131"/>
      <c r="G1579" s="131"/>
      <c r="H1579" s="131"/>
      <c r="I1579" s="131"/>
      <c r="J1579" s="131"/>
      <c r="K1579" s="131"/>
      <c r="L1579" s="131"/>
      <c r="M1579" s="131"/>
      <c r="N1579" s="131"/>
      <c r="O1579" s="131"/>
      <c r="P1579" s="131"/>
      <c r="Q1579" s="170"/>
      <c r="R1579" s="170"/>
      <c r="S1579" s="170"/>
      <c r="T1579" s="170"/>
      <c r="U1579" s="170"/>
      <c r="V1579" s="170"/>
      <c r="W1579" s="170"/>
      <c r="X1579" s="131"/>
      <c r="Y1579"/>
      <c r="AB1579"/>
      <c r="AC1579"/>
      <c r="AD1579"/>
      <c r="AE1579"/>
      <c r="AF1579"/>
      <c r="AG1579"/>
      <c r="AH1579"/>
      <c r="AI1579"/>
      <c r="AJ1579"/>
      <c r="AK1579"/>
    </row>
    <row r="1580" spans="1:37" x14ac:dyDescent="0.25">
      <c r="A1580" s="131"/>
      <c r="B1580" s="131"/>
      <c r="C1580" s="131"/>
      <c r="D1580" s="131"/>
      <c r="E1580" s="131"/>
      <c r="F1580" s="131"/>
      <c r="G1580" s="131"/>
      <c r="H1580" s="131"/>
      <c r="I1580" s="131"/>
      <c r="J1580" s="131"/>
      <c r="K1580" s="131"/>
      <c r="L1580" s="131"/>
      <c r="M1580" s="131"/>
      <c r="N1580" s="131"/>
      <c r="O1580" s="131"/>
      <c r="P1580" s="131"/>
      <c r="Q1580" s="170"/>
      <c r="R1580" s="170"/>
      <c r="S1580" s="170"/>
      <c r="T1580" s="170"/>
      <c r="U1580" s="170"/>
      <c r="V1580" s="170"/>
      <c r="W1580" s="170"/>
      <c r="X1580" s="131"/>
      <c r="Y1580"/>
      <c r="AB1580"/>
      <c r="AC1580"/>
      <c r="AD1580"/>
      <c r="AE1580"/>
      <c r="AF1580"/>
      <c r="AG1580"/>
      <c r="AH1580"/>
      <c r="AI1580"/>
      <c r="AJ1580"/>
      <c r="AK1580"/>
    </row>
    <row r="1581" spans="1:37" x14ac:dyDescent="0.25">
      <c r="A1581" s="131"/>
      <c r="B1581" s="131"/>
      <c r="C1581" s="131"/>
      <c r="D1581" s="131"/>
      <c r="E1581" s="131"/>
      <c r="F1581" s="131"/>
      <c r="G1581" s="131"/>
      <c r="H1581" s="131"/>
      <c r="I1581" s="131"/>
      <c r="J1581" s="131"/>
      <c r="K1581" s="131"/>
      <c r="L1581" s="131"/>
      <c r="M1581" s="131"/>
      <c r="N1581" s="131"/>
      <c r="O1581" s="131"/>
      <c r="P1581" s="131"/>
      <c r="Q1581" s="170"/>
      <c r="R1581" s="170"/>
      <c r="S1581" s="170"/>
      <c r="T1581" s="170"/>
      <c r="U1581" s="170"/>
      <c r="V1581" s="170"/>
      <c r="W1581" s="170"/>
      <c r="X1581" s="131"/>
      <c r="Y1581"/>
      <c r="AB1581"/>
      <c r="AC1581"/>
      <c r="AD1581"/>
      <c r="AE1581"/>
      <c r="AF1581"/>
      <c r="AG1581"/>
      <c r="AH1581"/>
      <c r="AI1581"/>
      <c r="AJ1581"/>
      <c r="AK1581"/>
    </row>
    <row r="1582" spans="1:37" x14ac:dyDescent="0.25">
      <c r="A1582" s="131"/>
      <c r="B1582" s="131"/>
      <c r="C1582" s="131"/>
      <c r="D1582" s="131"/>
      <c r="E1582" s="131"/>
      <c r="F1582" s="131"/>
      <c r="G1582" s="131"/>
      <c r="H1582" s="131"/>
      <c r="I1582" s="131"/>
      <c r="J1582" s="131"/>
      <c r="K1582" s="131"/>
      <c r="L1582" s="131"/>
      <c r="M1582" s="131"/>
      <c r="N1582" s="131"/>
      <c r="O1582" s="131"/>
      <c r="P1582" s="131"/>
      <c r="Q1582" s="170"/>
      <c r="R1582" s="170"/>
      <c r="S1582" s="170"/>
      <c r="T1582" s="170"/>
      <c r="U1582" s="170"/>
      <c r="V1582" s="170"/>
      <c r="W1582" s="170"/>
      <c r="X1582" s="131"/>
      <c r="Y1582"/>
      <c r="AB1582"/>
      <c r="AC1582"/>
      <c r="AD1582"/>
      <c r="AE1582"/>
      <c r="AF1582"/>
      <c r="AG1582"/>
      <c r="AH1582"/>
      <c r="AI1582"/>
      <c r="AJ1582"/>
      <c r="AK1582"/>
    </row>
    <row r="1583" spans="1:37" x14ac:dyDescent="0.25">
      <c r="A1583" s="131"/>
      <c r="B1583" s="131"/>
      <c r="C1583" s="131"/>
      <c r="D1583" s="131"/>
      <c r="E1583" s="131"/>
      <c r="F1583" s="131"/>
      <c r="G1583" s="131"/>
      <c r="H1583" s="131"/>
      <c r="I1583" s="131"/>
      <c r="J1583" s="131"/>
      <c r="K1583" s="131"/>
      <c r="L1583" s="131"/>
      <c r="M1583" s="131"/>
      <c r="N1583" s="131"/>
      <c r="O1583" s="131"/>
      <c r="P1583" s="131"/>
      <c r="Q1583" s="170"/>
      <c r="R1583" s="170"/>
      <c r="S1583" s="170"/>
      <c r="T1583" s="170"/>
      <c r="U1583" s="170"/>
      <c r="V1583" s="170"/>
      <c r="W1583" s="170"/>
      <c r="X1583" s="131"/>
      <c r="Y1583"/>
      <c r="AB1583"/>
      <c r="AC1583"/>
      <c r="AD1583"/>
      <c r="AE1583"/>
      <c r="AF1583"/>
      <c r="AG1583"/>
      <c r="AH1583"/>
      <c r="AI1583"/>
      <c r="AJ1583"/>
      <c r="AK1583"/>
    </row>
    <row r="1584" spans="1:37" x14ac:dyDescent="0.25">
      <c r="A1584" s="131"/>
      <c r="B1584" s="131"/>
      <c r="C1584" s="131"/>
      <c r="D1584" s="131"/>
      <c r="E1584" s="131"/>
      <c r="F1584" s="131"/>
      <c r="G1584" s="131"/>
      <c r="H1584" s="131"/>
      <c r="I1584" s="131"/>
      <c r="J1584" s="131"/>
      <c r="K1584" s="131"/>
      <c r="L1584" s="131"/>
      <c r="M1584" s="131"/>
      <c r="N1584" s="131"/>
      <c r="O1584" s="131"/>
      <c r="P1584" s="131"/>
      <c r="Q1584" s="170"/>
      <c r="R1584" s="170"/>
      <c r="S1584" s="170"/>
      <c r="T1584" s="170"/>
      <c r="U1584" s="170"/>
      <c r="V1584" s="170"/>
      <c r="W1584" s="170"/>
      <c r="X1584" s="131"/>
      <c r="Y1584"/>
      <c r="AB1584"/>
      <c r="AC1584"/>
      <c r="AD1584"/>
      <c r="AE1584"/>
      <c r="AF1584"/>
      <c r="AG1584"/>
      <c r="AH1584"/>
      <c r="AI1584"/>
      <c r="AJ1584"/>
      <c r="AK1584"/>
    </row>
    <row r="1585" spans="1:37" x14ac:dyDescent="0.25">
      <c r="A1585" s="131"/>
      <c r="B1585" s="131"/>
      <c r="C1585" s="131"/>
      <c r="D1585" s="131"/>
      <c r="E1585" s="131"/>
      <c r="F1585" s="131"/>
      <c r="G1585" s="131"/>
      <c r="H1585" s="131"/>
      <c r="I1585" s="131"/>
      <c r="J1585" s="131"/>
      <c r="K1585" s="131"/>
      <c r="L1585" s="131"/>
      <c r="M1585" s="131"/>
      <c r="N1585" s="131"/>
      <c r="O1585" s="131"/>
      <c r="P1585" s="131"/>
      <c r="Q1585" s="170"/>
      <c r="R1585" s="170"/>
      <c r="S1585" s="170"/>
      <c r="T1585" s="170"/>
      <c r="U1585" s="170"/>
      <c r="V1585" s="170"/>
      <c r="W1585" s="170"/>
      <c r="X1585" s="131"/>
      <c r="Y1585"/>
      <c r="AB1585"/>
      <c r="AC1585"/>
      <c r="AD1585"/>
      <c r="AE1585"/>
      <c r="AF1585"/>
      <c r="AG1585"/>
      <c r="AH1585"/>
      <c r="AI1585"/>
      <c r="AJ1585"/>
      <c r="AK1585"/>
    </row>
    <row r="1586" spans="1:37" x14ac:dyDescent="0.25">
      <c r="A1586" s="131"/>
      <c r="B1586" s="131"/>
      <c r="C1586" s="131"/>
      <c r="D1586" s="131"/>
      <c r="E1586" s="131"/>
      <c r="F1586" s="131"/>
      <c r="G1586" s="131"/>
      <c r="H1586" s="131"/>
      <c r="I1586" s="131"/>
      <c r="J1586" s="131"/>
      <c r="K1586" s="131"/>
      <c r="L1586" s="131"/>
      <c r="M1586" s="131"/>
      <c r="N1586" s="131"/>
      <c r="O1586" s="131"/>
      <c r="P1586" s="131"/>
      <c r="Q1586" s="170"/>
      <c r="R1586" s="170"/>
      <c r="S1586" s="170"/>
      <c r="T1586" s="170"/>
      <c r="U1586" s="170"/>
      <c r="V1586" s="170"/>
      <c r="W1586" s="170"/>
      <c r="X1586" s="131"/>
      <c r="Y1586"/>
      <c r="AB1586"/>
      <c r="AC1586"/>
      <c r="AD1586"/>
      <c r="AE1586"/>
      <c r="AF1586"/>
      <c r="AG1586"/>
      <c r="AH1586"/>
      <c r="AI1586"/>
      <c r="AJ1586"/>
      <c r="AK1586"/>
    </row>
    <row r="1587" spans="1:37" x14ac:dyDescent="0.25">
      <c r="A1587" s="131"/>
      <c r="B1587" s="131"/>
      <c r="C1587" s="131"/>
      <c r="D1587" s="131"/>
      <c r="E1587" s="131"/>
      <c r="F1587" s="131"/>
      <c r="G1587" s="131"/>
      <c r="H1587" s="131"/>
      <c r="I1587" s="131"/>
      <c r="J1587" s="131"/>
      <c r="K1587" s="131"/>
      <c r="L1587" s="131"/>
      <c r="M1587" s="131"/>
      <c r="N1587" s="131"/>
      <c r="O1587" s="131"/>
      <c r="P1587" s="131"/>
      <c r="Q1587" s="170"/>
      <c r="R1587" s="170"/>
      <c r="S1587" s="170"/>
      <c r="T1587" s="170"/>
      <c r="U1587" s="170"/>
      <c r="V1587" s="170"/>
      <c r="W1587" s="170"/>
      <c r="X1587" s="131"/>
      <c r="Y1587"/>
      <c r="AB1587"/>
      <c r="AC1587"/>
      <c r="AD1587"/>
      <c r="AE1587"/>
      <c r="AF1587"/>
      <c r="AG1587"/>
      <c r="AH1587"/>
      <c r="AI1587"/>
      <c r="AJ1587"/>
      <c r="AK1587"/>
    </row>
    <row r="1588" spans="1:37" x14ac:dyDescent="0.25">
      <c r="A1588" s="131"/>
      <c r="B1588" s="131"/>
      <c r="C1588" s="131"/>
      <c r="D1588" s="131"/>
      <c r="E1588" s="131"/>
      <c r="F1588" s="131"/>
      <c r="G1588" s="131"/>
      <c r="H1588" s="131"/>
      <c r="I1588" s="131"/>
      <c r="J1588" s="131"/>
      <c r="K1588" s="131"/>
      <c r="L1588" s="131"/>
      <c r="M1588" s="131"/>
      <c r="N1588" s="131"/>
      <c r="O1588" s="131"/>
      <c r="P1588" s="131"/>
      <c r="Q1588" s="170"/>
      <c r="R1588" s="170"/>
      <c r="S1588" s="170"/>
      <c r="T1588" s="170"/>
      <c r="U1588" s="170"/>
      <c r="V1588" s="170"/>
      <c r="W1588" s="170"/>
      <c r="X1588" s="131"/>
      <c r="Y1588"/>
      <c r="AB1588"/>
      <c r="AC1588"/>
      <c r="AD1588"/>
      <c r="AE1588"/>
      <c r="AF1588"/>
      <c r="AG1588"/>
      <c r="AH1588"/>
      <c r="AI1588"/>
      <c r="AJ1588"/>
      <c r="AK1588"/>
    </row>
    <row r="1589" spans="1:37" x14ac:dyDescent="0.25">
      <c r="A1589" s="131"/>
      <c r="B1589" s="131"/>
      <c r="C1589" s="131"/>
      <c r="D1589" s="131"/>
      <c r="E1589" s="131"/>
      <c r="F1589" s="131"/>
      <c r="G1589" s="131"/>
      <c r="H1589" s="131"/>
      <c r="I1589" s="131"/>
      <c r="J1589" s="131"/>
      <c r="K1589" s="131"/>
      <c r="L1589" s="131"/>
      <c r="M1589" s="131"/>
      <c r="N1589" s="131"/>
      <c r="O1589" s="131"/>
      <c r="P1589" s="131"/>
      <c r="Q1589" s="170"/>
      <c r="R1589" s="170"/>
      <c r="S1589" s="170"/>
      <c r="T1589" s="170"/>
      <c r="U1589" s="170"/>
      <c r="V1589" s="170"/>
      <c r="W1589" s="170"/>
      <c r="X1589" s="131"/>
      <c r="Y1589"/>
      <c r="AB1589"/>
      <c r="AC1589"/>
      <c r="AD1589"/>
      <c r="AE1589"/>
      <c r="AF1589"/>
      <c r="AG1589"/>
      <c r="AH1589"/>
      <c r="AI1589"/>
      <c r="AJ1589"/>
      <c r="AK1589"/>
    </row>
    <row r="1590" spans="1:37" x14ac:dyDescent="0.25">
      <c r="A1590" s="131"/>
      <c r="B1590" s="131"/>
      <c r="C1590" s="131"/>
      <c r="D1590" s="131"/>
      <c r="E1590" s="131"/>
      <c r="F1590" s="131"/>
      <c r="G1590" s="131"/>
      <c r="H1590" s="131"/>
      <c r="I1590" s="131"/>
      <c r="J1590" s="131"/>
      <c r="K1590" s="131"/>
      <c r="L1590" s="131"/>
      <c r="M1590" s="131"/>
      <c r="N1590" s="131"/>
      <c r="O1590" s="131"/>
      <c r="P1590" s="131"/>
      <c r="Q1590" s="170"/>
      <c r="R1590" s="170"/>
      <c r="S1590" s="170"/>
      <c r="T1590" s="170"/>
      <c r="U1590" s="170"/>
      <c r="V1590" s="170"/>
      <c r="W1590" s="170"/>
      <c r="X1590" s="131"/>
      <c r="Y1590"/>
      <c r="AB1590"/>
      <c r="AC1590"/>
      <c r="AD1590"/>
      <c r="AE1590"/>
      <c r="AF1590"/>
      <c r="AG1590"/>
      <c r="AH1590"/>
      <c r="AI1590"/>
      <c r="AJ1590"/>
      <c r="AK1590"/>
    </row>
    <row r="1591" spans="1:37" x14ac:dyDescent="0.25">
      <c r="A1591" s="131"/>
      <c r="B1591" s="131"/>
      <c r="C1591" s="131"/>
      <c r="D1591" s="131"/>
      <c r="E1591" s="131"/>
      <c r="F1591" s="131"/>
      <c r="G1591" s="131"/>
      <c r="H1591" s="131"/>
      <c r="I1591" s="131"/>
      <c r="J1591" s="131"/>
      <c r="K1591" s="131"/>
      <c r="L1591" s="131"/>
      <c r="M1591" s="131"/>
      <c r="N1591" s="131"/>
      <c r="O1591" s="131"/>
      <c r="P1591" s="131"/>
      <c r="Q1591" s="170"/>
      <c r="R1591" s="170"/>
      <c r="S1591" s="170"/>
      <c r="T1591" s="170"/>
      <c r="U1591" s="170"/>
      <c r="V1591" s="170"/>
      <c r="W1591" s="170"/>
      <c r="X1591" s="131"/>
      <c r="Y1591"/>
      <c r="AB1591"/>
      <c r="AC1591"/>
      <c r="AD1591"/>
      <c r="AE1591"/>
      <c r="AF1591"/>
      <c r="AG1591"/>
      <c r="AH1591"/>
      <c r="AI1591"/>
      <c r="AJ1591"/>
      <c r="AK1591"/>
    </row>
    <row r="1592" spans="1:37" x14ac:dyDescent="0.25">
      <c r="A1592" s="131"/>
      <c r="B1592" s="131"/>
      <c r="C1592" s="131"/>
      <c r="D1592" s="131"/>
      <c r="E1592" s="131"/>
      <c r="F1592" s="131"/>
      <c r="G1592" s="131"/>
      <c r="H1592" s="131"/>
      <c r="I1592" s="131"/>
      <c r="J1592" s="131"/>
      <c r="K1592" s="131"/>
      <c r="L1592" s="131"/>
      <c r="M1592" s="131"/>
      <c r="N1592" s="131"/>
      <c r="O1592" s="131"/>
      <c r="P1592" s="131"/>
      <c r="Q1592" s="170"/>
      <c r="R1592" s="170"/>
      <c r="S1592" s="170"/>
      <c r="T1592" s="170"/>
      <c r="U1592" s="170"/>
      <c r="V1592" s="170"/>
      <c r="W1592" s="170"/>
      <c r="X1592" s="131"/>
      <c r="Y1592"/>
      <c r="AB1592"/>
      <c r="AC1592"/>
      <c r="AD1592"/>
      <c r="AE1592"/>
      <c r="AF1592"/>
      <c r="AG1592"/>
      <c r="AH1592"/>
      <c r="AI1592"/>
      <c r="AJ1592"/>
      <c r="AK1592"/>
    </row>
    <row r="1593" spans="1:37" x14ac:dyDescent="0.25">
      <c r="A1593" s="131"/>
      <c r="B1593" s="131"/>
      <c r="C1593" s="131"/>
      <c r="D1593" s="131"/>
      <c r="E1593" s="131"/>
      <c r="F1593" s="131"/>
      <c r="G1593" s="131"/>
      <c r="H1593" s="131"/>
      <c r="I1593" s="131"/>
      <c r="J1593" s="131"/>
      <c r="K1593" s="131"/>
      <c r="L1593" s="131"/>
      <c r="M1593" s="131"/>
      <c r="N1593" s="131"/>
      <c r="O1593" s="131"/>
      <c r="P1593" s="131"/>
      <c r="Q1593" s="170"/>
      <c r="R1593" s="170"/>
      <c r="S1593" s="170"/>
      <c r="T1593" s="170"/>
      <c r="U1593" s="170"/>
      <c r="V1593" s="170"/>
      <c r="W1593" s="170"/>
      <c r="X1593" s="131"/>
      <c r="Y1593"/>
      <c r="AB1593"/>
      <c r="AC1593"/>
      <c r="AD1593"/>
      <c r="AE1593"/>
      <c r="AF1593"/>
      <c r="AG1593"/>
      <c r="AH1593"/>
      <c r="AI1593"/>
      <c r="AJ1593"/>
      <c r="AK1593"/>
    </row>
    <row r="1594" spans="1:37" x14ac:dyDescent="0.25">
      <c r="A1594" s="131"/>
      <c r="B1594" s="131"/>
      <c r="C1594" s="131"/>
      <c r="D1594" s="131"/>
      <c r="E1594" s="131"/>
      <c r="F1594" s="131"/>
      <c r="G1594" s="131"/>
      <c r="H1594" s="131"/>
      <c r="I1594" s="131"/>
      <c r="J1594" s="131"/>
      <c r="K1594" s="131"/>
      <c r="L1594" s="131"/>
      <c r="M1594" s="131"/>
      <c r="N1594" s="131"/>
      <c r="O1594" s="131"/>
      <c r="P1594" s="131"/>
      <c r="Q1594" s="170"/>
      <c r="R1594" s="170"/>
      <c r="S1594" s="170"/>
      <c r="T1594" s="170"/>
      <c r="U1594" s="170"/>
      <c r="V1594" s="170"/>
      <c r="W1594" s="170"/>
      <c r="X1594" s="131"/>
      <c r="Y1594"/>
      <c r="AB1594"/>
      <c r="AC1594"/>
      <c r="AD1594"/>
      <c r="AE1594"/>
      <c r="AF1594"/>
      <c r="AG1594"/>
      <c r="AH1594"/>
      <c r="AI1594"/>
      <c r="AJ1594"/>
      <c r="AK1594"/>
    </row>
    <row r="1595" spans="1:37" x14ac:dyDescent="0.25">
      <c r="A1595" s="131"/>
      <c r="B1595" s="131"/>
      <c r="C1595" s="131"/>
      <c r="D1595" s="131"/>
      <c r="E1595" s="131"/>
      <c r="F1595" s="131"/>
      <c r="G1595" s="131"/>
      <c r="H1595" s="131"/>
      <c r="I1595" s="131"/>
      <c r="J1595" s="131"/>
      <c r="K1595" s="131"/>
      <c r="L1595" s="131"/>
      <c r="M1595" s="131"/>
      <c r="N1595" s="131"/>
      <c r="O1595" s="131"/>
      <c r="P1595" s="131"/>
      <c r="Q1595" s="170"/>
      <c r="R1595" s="170"/>
      <c r="S1595" s="170"/>
      <c r="T1595" s="170"/>
      <c r="U1595" s="170"/>
      <c r="V1595" s="170"/>
      <c r="W1595" s="170"/>
      <c r="X1595" s="131"/>
      <c r="Y1595"/>
      <c r="AB1595"/>
      <c r="AC1595"/>
      <c r="AD1595"/>
      <c r="AE1595"/>
      <c r="AF1595"/>
      <c r="AG1595"/>
      <c r="AH1595"/>
      <c r="AI1595"/>
      <c r="AJ1595"/>
      <c r="AK1595"/>
    </row>
    <row r="1596" spans="1:37" x14ac:dyDescent="0.25">
      <c r="A1596" s="131"/>
      <c r="B1596" s="131"/>
      <c r="C1596" s="131"/>
      <c r="D1596" s="131"/>
      <c r="E1596" s="131"/>
      <c r="F1596" s="131"/>
      <c r="G1596" s="131"/>
      <c r="H1596" s="131"/>
      <c r="I1596" s="131"/>
      <c r="J1596" s="131"/>
      <c r="K1596" s="131"/>
      <c r="L1596" s="131"/>
      <c r="M1596" s="131"/>
      <c r="N1596" s="131"/>
      <c r="O1596" s="131"/>
      <c r="P1596" s="131"/>
      <c r="Q1596" s="170"/>
      <c r="R1596" s="170"/>
      <c r="S1596" s="170"/>
      <c r="T1596" s="170"/>
      <c r="U1596" s="170"/>
      <c r="V1596" s="170"/>
      <c r="W1596" s="170"/>
      <c r="X1596" s="131"/>
      <c r="Y1596"/>
      <c r="AB1596"/>
      <c r="AC1596"/>
      <c r="AD1596"/>
      <c r="AE1596"/>
      <c r="AF1596"/>
      <c r="AG1596"/>
      <c r="AH1596"/>
      <c r="AI1596"/>
      <c r="AJ1596"/>
      <c r="AK1596"/>
    </row>
    <row r="1597" spans="1:37" x14ac:dyDescent="0.25">
      <c r="A1597" s="131"/>
      <c r="B1597" s="131"/>
      <c r="C1597" s="131"/>
      <c r="D1597" s="131"/>
      <c r="E1597" s="131"/>
      <c r="F1597" s="131"/>
      <c r="G1597" s="131"/>
      <c r="H1597" s="131"/>
      <c r="I1597" s="131"/>
      <c r="J1597" s="131"/>
      <c r="K1597" s="131"/>
      <c r="L1597" s="131"/>
      <c r="M1597" s="131"/>
      <c r="N1597" s="131"/>
      <c r="O1597" s="131"/>
      <c r="P1597" s="131"/>
      <c r="Q1597" s="170"/>
      <c r="R1597" s="170"/>
      <c r="S1597" s="170"/>
      <c r="T1597" s="170"/>
      <c r="U1597" s="170"/>
      <c r="V1597" s="170"/>
      <c r="W1597" s="170"/>
      <c r="X1597" s="131"/>
      <c r="Y1597"/>
      <c r="AB1597"/>
      <c r="AC1597"/>
      <c r="AD1597"/>
      <c r="AE1597"/>
      <c r="AF1597"/>
      <c r="AG1597"/>
      <c r="AH1597"/>
      <c r="AI1597"/>
      <c r="AJ1597"/>
      <c r="AK1597"/>
    </row>
    <row r="1598" spans="1:37" x14ac:dyDescent="0.25">
      <c r="A1598" s="131"/>
      <c r="B1598" s="131"/>
      <c r="C1598" s="131"/>
      <c r="D1598" s="131"/>
      <c r="E1598" s="131"/>
      <c r="F1598" s="131"/>
      <c r="G1598" s="131"/>
      <c r="H1598" s="131"/>
      <c r="I1598" s="131"/>
      <c r="J1598" s="131"/>
      <c r="K1598" s="131"/>
      <c r="L1598" s="131"/>
      <c r="M1598" s="131"/>
      <c r="N1598" s="131"/>
      <c r="O1598" s="131"/>
      <c r="P1598" s="131"/>
      <c r="Q1598" s="170"/>
      <c r="R1598" s="170"/>
      <c r="S1598" s="170"/>
      <c r="T1598" s="170"/>
      <c r="U1598" s="170"/>
      <c r="V1598" s="170"/>
      <c r="W1598" s="170"/>
      <c r="X1598" s="131"/>
      <c r="Y1598"/>
      <c r="AB1598"/>
      <c r="AC1598"/>
      <c r="AD1598"/>
      <c r="AE1598"/>
      <c r="AF1598"/>
      <c r="AG1598"/>
      <c r="AH1598"/>
      <c r="AI1598"/>
      <c r="AJ1598"/>
      <c r="AK1598"/>
    </row>
    <row r="1599" spans="1:37" x14ac:dyDescent="0.25">
      <c r="A1599" s="131"/>
      <c r="B1599" s="131"/>
      <c r="C1599" s="131"/>
      <c r="D1599" s="131"/>
      <c r="E1599" s="131"/>
      <c r="F1599" s="131"/>
      <c r="G1599" s="131"/>
      <c r="H1599" s="131"/>
      <c r="I1599" s="131"/>
      <c r="J1599" s="131"/>
      <c r="K1599" s="131"/>
      <c r="L1599" s="131"/>
      <c r="M1599" s="131"/>
      <c r="N1599" s="131"/>
      <c r="O1599" s="131"/>
      <c r="P1599" s="131"/>
      <c r="Q1599" s="170"/>
      <c r="R1599" s="170"/>
      <c r="S1599" s="170"/>
      <c r="T1599" s="170"/>
      <c r="U1599" s="170"/>
      <c r="V1599" s="170"/>
      <c r="W1599" s="170"/>
      <c r="X1599" s="131"/>
      <c r="Y1599"/>
      <c r="AB1599"/>
      <c r="AC1599"/>
      <c r="AD1599"/>
      <c r="AE1599"/>
      <c r="AF1599"/>
      <c r="AG1599"/>
      <c r="AH1599"/>
      <c r="AI1599"/>
      <c r="AJ1599"/>
      <c r="AK1599"/>
    </row>
    <row r="1600" spans="1:37" x14ac:dyDescent="0.25">
      <c r="A1600" s="131"/>
      <c r="B1600" s="131"/>
      <c r="C1600" s="131"/>
      <c r="D1600" s="131"/>
      <c r="E1600" s="131"/>
      <c r="F1600" s="131"/>
      <c r="G1600" s="131"/>
      <c r="H1600" s="131"/>
      <c r="I1600" s="131"/>
      <c r="J1600" s="131"/>
      <c r="K1600" s="131"/>
      <c r="L1600" s="131"/>
      <c r="M1600" s="131"/>
      <c r="N1600" s="131"/>
      <c r="O1600" s="131"/>
      <c r="P1600" s="131"/>
      <c r="Q1600" s="170"/>
      <c r="R1600" s="170"/>
      <c r="S1600" s="170"/>
      <c r="T1600" s="170"/>
      <c r="U1600" s="170"/>
      <c r="V1600" s="170"/>
      <c r="W1600" s="170"/>
      <c r="X1600" s="131"/>
      <c r="Y1600"/>
      <c r="AB1600"/>
      <c r="AC1600"/>
      <c r="AD1600"/>
      <c r="AE1600"/>
      <c r="AF1600"/>
      <c r="AG1600"/>
      <c r="AH1600"/>
      <c r="AI1600"/>
      <c r="AJ1600"/>
      <c r="AK1600"/>
    </row>
    <row r="1601" spans="1:37" x14ac:dyDescent="0.25">
      <c r="A1601" s="131"/>
      <c r="B1601" s="131"/>
      <c r="C1601" s="131"/>
      <c r="D1601" s="131"/>
      <c r="E1601" s="131"/>
      <c r="F1601" s="131"/>
      <c r="G1601" s="131"/>
      <c r="H1601" s="131"/>
      <c r="I1601" s="131"/>
      <c r="J1601" s="131"/>
      <c r="K1601" s="131"/>
      <c r="L1601" s="131"/>
      <c r="M1601" s="131"/>
      <c r="N1601" s="131"/>
      <c r="O1601" s="131"/>
      <c r="P1601" s="131"/>
      <c r="Q1601" s="170"/>
      <c r="R1601" s="170"/>
      <c r="S1601" s="170"/>
      <c r="T1601" s="170"/>
      <c r="U1601" s="170"/>
      <c r="V1601" s="170"/>
      <c r="W1601" s="170"/>
      <c r="X1601" s="131"/>
      <c r="Y1601"/>
      <c r="AB1601"/>
      <c r="AC1601"/>
      <c r="AD1601"/>
      <c r="AE1601"/>
      <c r="AF1601"/>
      <c r="AG1601"/>
      <c r="AH1601"/>
      <c r="AI1601"/>
      <c r="AJ1601"/>
      <c r="AK1601"/>
    </row>
    <row r="1602" spans="1:37" x14ac:dyDescent="0.25">
      <c r="A1602" s="131"/>
      <c r="B1602" s="131"/>
      <c r="C1602" s="131"/>
      <c r="D1602" s="131"/>
      <c r="E1602" s="131"/>
      <c r="F1602" s="131"/>
      <c r="G1602" s="131"/>
      <c r="H1602" s="131"/>
      <c r="I1602" s="131"/>
      <c r="J1602" s="131"/>
      <c r="K1602" s="131"/>
      <c r="L1602" s="131"/>
      <c r="M1602" s="131"/>
      <c r="N1602" s="131"/>
      <c r="O1602" s="131"/>
      <c r="P1602" s="131"/>
      <c r="Q1602" s="170"/>
      <c r="R1602" s="170"/>
      <c r="S1602" s="170"/>
      <c r="T1602" s="170"/>
      <c r="U1602" s="170"/>
      <c r="V1602" s="170"/>
      <c r="W1602" s="170"/>
      <c r="X1602" s="131"/>
      <c r="Y1602"/>
      <c r="AB1602"/>
      <c r="AC1602"/>
      <c r="AD1602"/>
      <c r="AE1602"/>
      <c r="AF1602"/>
      <c r="AG1602"/>
      <c r="AH1602"/>
      <c r="AI1602"/>
      <c r="AJ1602"/>
      <c r="AK1602"/>
    </row>
    <row r="1603" spans="1:37" x14ac:dyDescent="0.25">
      <c r="A1603" s="131"/>
      <c r="B1603" s="131"/>
      <c r="C1603" s="131"/>
      <c r="D1603" s="131"/>
      <c r="E1603" s="131"/>
      <c r="F1603" s="131"/>
      <c r="G1603" s="131"/>
      <c r="H1603" s="131"/>
      <c r="I1603" s="131"/>
      <c r="J1603" s="131"/>
      <c r="K1603" s="131"/>
      <c r="L1603" s="131"/>
      <c r="M1603" s="131"/>
      <c r="N1603" s="131"/>
      <c r="O1603" s="131"/>
      <c r="P1603" s="131"/>
      <c r="Q1603" s="170"/>
      <c r="R1603" s="170"/>
      <c r="S1603" s="170"/>
      <c r="T1603" s="170"/>
      <c r="U1603" s="170"/>
      <c r="V1603" s="170"/>
      <c r="W1603" s="170"/>
      <c r="X1603" s="131"/>
      <c r="Y1603"/>
      <c r="AB1603"/>
      <c r="AC1603"/>
      <c r="AD1603"/>
      <c r="AE1603"/>
      <c r="AF1603"/>
      <c r="AG1603"/>
      <c r="AH1603"/>
      <c r="AI1603"/>
      <c r="AJ1603"/>
      <c r="AK1603"/>
    </row>
    <row r="1604" spans="1:37" x14ac:dyDescent="0.25">
      <c r="A1604" s="131"/>
      <c r="B1604" s="131"/>
      <c r="C1604" s="131"/>
      <c r="D1604" s="131"/>
      <c r="E1604" s="131"/>
      <c r="F1604" s="131"/>
      <c r="G1604" s="131"/>
      <c r="H1604" s="131"/>
      <c r="I1604" s="131"/>
      <c r="J1604" s="131"/>
      <c r="K1604" s="131"/>
      <c r="L1604" s="131"/>
      <c r="M1604" s="131"/>
      <c r="N1604" s="131"/>
      <c r="O1604" s="131"/>
      <c r="P1604" s="131"/>
      <c r="Q1604" s="170"/>
      <c r="R1604" s="170"/>
      <c r="S1604" s="170"/>
      <c r="T1604" s="170"/>
      <c r="U1604" s="170"/>
      <c r="V1604" s="170"/>
      <c r="W1604" s="170"/>
      <c r="X1604" s="131"/>
      <c r="Y1604"/>
      <c r="AB1604"/>
      <c r="AC1604"/>
      <c r="AD1604"/>
      <c r="AE1604"/>
      <c r="AF1604"/>
      <c r="AG1604"/>
      <c r="AH1604"/>
      <c r="AI1604"/>
      <c r="AJ1604"/>
      <c r="AK1604"/>
    </row>
    <row r="1605" spans="1:37" x14ac:dyDescent="0.25">
      <c r="A1605" s="131"/>
      <c r="B1605" s="131"/>
      <c r="C1605" s="131"/>
      <c r="D1605" s="131"/>
      <c r="E1605" s="131"/>
      <c r="F1605" s="131"/>
      <c r="G1605" s="131"/>
      <c r="H1605" s="131"/>
      <c r="I1605" s="131"/>
      <c r="J1605" s="131"/>
      <c r="K1605" s="131"/>
      <c r="L1605" s="131"/>
      <c r="M1605" s="131"/>
      <c r="N1605" s="131"/>
      <c r="O1605" s="131"/>
      <c r="P1605" s="131"/>
      <c r="Q1605" s="170"/>
      <c r="R1605" s="170"/>
      <c r="S1605" s="170"/>
      <c r="T1605" s="170"/>
      <c r="U1605" s="170"/>
      <c r="V1605" s="170"/>
      <c r="W1605" s="170"/>
      <c r="X1605" s="131"/>
      <c r="Y1605"/>
      <c r="AB1605"/>
      <c r="AC1605"/>
      <c r="AD1605"/>
      <c r="AE1605"/>
      <c r="AF1605"/>
      <c r="AG1605"/>
      <c r="AH1605"/>
      <c r="AI1605"/>
      <c r="AJ1605"/>
      <c r="AK1605"/>
    </row>
    <row r="1606" spans="1:37" x14ac:dyDescent="0.25">
      <c r="A1606" s="131"/>
      <c r="B1606" s="131"/>
      <c r="C1606" s="131"/>
      <c r="D1606" s="131"/>
      <c r="E1606" s="131"/>
      <c r="F1606" s="131"/>
      <c r="G1606" s="131"/>
      <c r="H1606" s="131"/>
      <c r="I1606" s="131"/>
      <c r="J1606" s="131"/>
      <c r="K1606" s="131"/>
      <c r="L1606" s="131"/>
      <c r="M1606" s="131"/>
      <c r="N1606" s="131"/>
      <c r="O1606" s="131"/>
      <c r="P1606" s="131"/>
      <c r="Q1606" s="170"/>
      <c r="R1606" s="170"/>
      <c r="S1606" s="170"/>
      <c r="T1606" s="170"/>
      <c r="U1606" s="170"/>
      <c r="V1606" s="170"/>
      <c r="W1606" s="170"/>
      <c r="X1606" s="131"/>
      <c r="Y1606"/>
      <c r="AB1606"/>
      <c r="AC1606"/>
      <c r="AD1606"/>
      <c r="AE1606"/>
      <c r="AF1606"/>
      <c r="AG1606"/>
      <c r="AH1606"/>
      <c r="AI1606"/>
      <c r="AJ1606"/>
      <c r="AK1606"/>
    </row>
    <row r="1607" spans="1:37" x14ac:dyDescent="0.25">
      <c r="A1607" s="131"/>
      <c r="B1607" s="131"/>
      <c r="C1607" s="131"/>
      <c r="D1607" s="131"/>
      <c r="E1607" s="131"/>
      <c r="F1607" s="131"/>
      <c r="G1607" s="131"/>
      <c r="H1607" s="131"/>
      <c r="I1607" s="131"/>
      <c r="J1607" s="131"/>
      <c r="K1607" s="131"/>
      <c r="L1607" s="131"/>
      <c r="M1607" s="131"/>
      <c r="N1607" s="131"/>
      <c r="O1607" s="131"/>
      <c r="P1607" s="131"/>
      <c r="Q1607" s="170"/>
      <c r="R1607" s="170"/>
      <c r="S1607" s="170"/>
      <c r="T1607" s="170"/>
      <c r="U1607" s="170"/>
      <c r="V1607" s="170"/>
      <c r="W1607" s="170"/>
      <c r="X1607" s="131"/>
      <c r="Y1607"/>
      <c r="AB1607"/>
      <c r="AC1607"/>
      <c r="AD1607"/>
      <c r="AE1607"/>
      <c r="AF1607"/>
      <c r="AG1607"/>
      <c r="AH1607"/>
      <c r="AI1607"/>
      <c r="AJ1607"/>
      <c r="AK1607"/>
    </row>
    <row r="1608" spans="1:37" x14ac:dyDescent="0.25">
      <c r="A1608" s="131"/>
      <c r="B1608" s="131"/>
      <c r="C1608" s="131"/>
      <c r="D1608" s="131"/>
      <c r="E1608" s="131"/>
      <c r="F1608" s="131"/>
      <c r="G1608" s="131"/>
      <c r="H1608" s="131"/>
      <c r="I1608" s="131"/>
      <c r="J1608" s="131"/>
      <c r="K1608" s="131"/>
      <c r="L1608" s="131"/>
      <c r="M1608" s="131"/>
      <c r="N1608" s="131"/>
      <c r="O1608" s="131"/>
      <c r="P1608" s="131"/>
      <c r="Q1608" s="170"/>
      <c r="R1608" s="170"/>
      <c r="S1608" s="170"/>
      <c r="T1608" s="170"/>
      <c r="U1608" s="170"/>
      <c r="V1608" s="170"/>
      <c r="W1608" s="170"/>
      <c r="X1608" s="131"/>
      <c r="Y1608"/>
      <c r="AB1608"/>
      <c r="AC1608"/>
      <c r="AD1608"/>
      <c r="AE1608"/>
      <c r="AF1608"/>
      <c r="AG1608"/>
      <c r="AH1608"/>
      <c r="AI1608"/>
      <c r="AJ1608"/>
      <c r="AK1608"/>
    </row>
    <row r="1609" spans="1:37" x14ac:dyDescent="0.25">
      <c r="A1609" s="131"/>
      <c r="B1609" s="131"/>
      <c r="C1609" s="131"/>
      <c r="D1609" s="131"/>
      <c r="E1609" s="131"/>
      <c r="F1609" s="131"/>
      <c r="G1609" s="131"/>
      <c r="H1609" s="131"/>
      <c r="I1609" s="131"/>
      <c r="J1609" s="131"/>
      <c r="K1609" s="131"/>
      <c r="L1609" s="131"/>
      <c r="M1609" s="131"/>
      <c r="N1609" s="131"/>
      <c r="O1609" s="131"/>
      <c r="P1609" s="131"/>
      <c r="Q1609" s="170"/>
      <c r="R1609" s="170"/>
      <c r="S1609" s="170"/>
      <c r="T1609" s="170"/>
      <c r="U1609" s="170"/>
      <c r="V1609" s="170"/>
      <c r="W1609" s="170"/>
      <c r="X1609" s="131"/>
      <c r="Y1609"/>
      <c r="AB1609"/>
      <c r="AC1609"/>
      <c r="AD1609"/>
      <c r="AE1609"/>
      <c r="AF1609"/>
      <c r="AG1609"/>
      <c r="AH1609"/>
      <c r="AI1609"/>
      <c r="AJ1609"/>
      <c r="AK1609"/>
    </row>
    <row r="1610" spans="1:37" x14ac:dyDescent="0.25">
      <c r="A1610" s="131"/>
      <c r="B1610" s="131"/>
      <c r="C1610" s="131"/>
      <c r="D1610" s="131"/>
      <c r="E1610" s="131"/>
      <c r="F1610" s="131"/>
      <c r="G1610" s="131"/>
      <c r="H1610" s="131"/>
      <c r="I1610" s="131"/>
      <c r="J1610" s="131"/>
      <c r="K1610" s="131"/>
      <c r="L1610" s="131"/>
      <c r="M1610" s="131"/>
      <c r="N1610" s="131"/>
      <c r="O1610" s="131"/>
      <c r="P1610" s="131"/>
      <c r="Q1610" s="170"/>
      <c r="R1610" s="170"/>
      <c r="S1610" s="170"/>
      <c r="T1610" s="170"/>
      <c r="U1610" s="170"/>
      <c r="V1610" s="170"/>
      <c r="W1610" s="170"/>
      <c r="X1610" s="131"/>
      <c r="Y1610"/>
      <c r="AB1610"/>
      <c r="AC1610"/>
      <c r="AD1610"/>
      <c r="AE1610"/>
      <c r="AF1610"/>
      <c r="AG1610"/>
      <c r="AH1610"/>
      <c r="AI1610"/>
      <c r="AJ1610"/>
      <c r="AK1610"/>
    </row>
    <row r="1611" spans="1:37" x14ac:dyDescent="0.25">
      <c r="A1611" s="131"/>
      <c r="B1611" s="131"/>
      <c r="C1611" s="131"/>
      <c r="D1611" s="131"/>
      <c r="E1611" s="131"/>
      <c r="F1611" s="131"/>
      <c r="G1611" s="131"/>
      <c r="H1611" s="131"/>
      <c r="I1611" s="131"/>
      <c r="J1611" s="131"/>
      <c r="K1611" s="131"/>
      <c r="L1611" s="131"/>
      <c r="M1611" s="131"/>
      <c r="N1611" s="131"/>
      <c r="O1611" s="131"/>
      <c r="P1611" s="131"/>
      <c r="Q1611" s="170"/>
      <c r="R1611" s="170"/>
      <c r="S1611" s="170"/>
      <c r="T1611" s="170"/>
      <c r="U1611" s="170"/>
      <c r="V1611" s="170"/>
      <c r="W1611" s="170"/>
      <c r="X1611" s="131"/>
      <c r="Y1611"/>
      <c r="AB1611"/>
      <c r="AC1611"/>
      <c r="AD1611"/>
      <c r="AE1611"/>
      <c r="AF1611"/>
      <c r="AG1611"/>
      <c r="AH1611"/>
      <c r="AI1611"/>
      <c r="AJ1611"/>
      <c r="AK1611"/>
    </row>
    <row r="1612" spans="1:37" x14ac:dyDescent="0.25">
      <c r="A1612" s="131"/>
      <c r="B1612" s="131"/>
      <c r="C1612" s="131"/>
      <c r="D1612" s="131"/>
      <c r="E1612" s="131"/>
      <c r="F1612" s="131"/>
      <c r="G1612" s="131"/>
      <c r="H1612" s="131"/>
      <c r="I1612" s="131"/>
      <c r="J1612" s="131"/>
      <c r="K1612" s="131"/>
      <c r="L1612" s="131"/>
      <c r="M1612" s="131"/>
      <c r="N1612" s="131"/>
      <c r="O1612" s="131"/>
      <c r="P1612" s="131"/>
      <c r="Q1612" s="170"/>
      <c r="R1612" s="170"/>
      <c r="S1612" s="170"/>
      <c r="T1612" s="170"/>
      <c r="U1612" s="170"/>
      <c r="V1612" s="170"/>
      <c r="W1612" s="170"/>
      <c r="X1612" s="131"/>
      <c r="Y1612"/>
      <c r="AB1612"/>
      <c r="AC1612"/>
      <c r="AD1612"/>
      <c r="AE1612"/>
      <c r="AF1612"/>
      <c r="AG1612"/>
      <c r="AH1612"/>
      <c r="AI1612"/>
      <c r="AJ1612"/>
      <c r="AK1612"/>
    </row>
    <row r="1613" spans="1:37" x14ac:dyDescent="0.25">
      <c r="A1613" s="131"/>
      <c r="B1613" s="131"/>
      <c r="C1613" s="131"/>
      <c r="D1613" s="131"/>
      <c r="E1613" s="131"/>
      <c r="F1613" s="131"/>
      <c r="G1613" s="131"/>
      <c r="H1613" s="131"/>
      <c r="I1613" s="131"/>
      <c r="J1613" s="131"/>
      <c r="K1613" s="131"/>
      <c r="L1613" s="131"/>
      <c r="M1613" s="131"/>
      <c r="N1613" s="131"/>
      <c r="O1613" s="131"/>
      <c r="P1613" s="131"/>
      <c r="Q1613" s="170"/>
      <c r="R1613" s="170"/>
      <c r="S1613" s="170"/>
      <c r="T1613" s="170"/>
      <c r="U1613" s="170"/>
      <c r="V1613" s="170"/>
      <c r="W1613" s="170"/>
      <c r="X1613" s="131"/>
      <c r="Y1613"/>
      <c r="AB1613"/>
      <c r="AC1613"/>
      <c r="AD1613"/>
      <c r="AE1613"/>
      <c r="AF1613"/>
      <c r="AG1613"/>
      <c r="AH1613"/>
      <c r="AI1613"/>
      <c r="AJ1613"/>
      <c r="AK1613"/>
    </row>
    <row r="1614" spans="1:37" x14ac:dyDescent="0.25">
      <c r="A1614" s="131"/>
      <c r="B1614" s="131"/>
      <c r="C1614" s="131"/>
      <c r="D1614" s="131"/>
      <c r="E1614" s="131"/>
      <c r="F1614" s="131"/>
      <c r="G1614" s="131"/>
      <c r="H1614" s="131"/>
      <c r="I1614" s="131"/>
      <c r="J1614" s="131"/>
      <c r="K1614" s="131"/>
      <c r="L1614" s="131"/>
      <c r="M1614" s="131"/>
      <c r="N1614" s="131"/>
      <c r="O1614" s="131"/>
      <c r="P1614" s="131"/>
      <c r="Q1614" s="170"/>
      <c r="R1614" s="170"/>
      <c r="S1614" s="170"/>
      <c r="T1614" s="170"/>
      <c r="U1614" s="170"/>
      <c r="V1614" s="170"/>
      <c r="W1614" s="170"/>
      <c r="X1614" s="131"/>
      <c r="Y1614"/>
      <c r="AB1614"/>
      <c r="AC1614"/>
      <c r="AD1614"/>
      <c r="AE1614"/>
      <c r="AF1614"/>
      <c r="AG1614"/>
      <c r="AH1614"/>
      <c r="AI1614"/>
      <c r="AJ1614"/>
      <c r="AK1614"/>
    </row>
    <row r="1615" spans="1:37" x14ac:dyDescent="0.25">
      <c r="A1615" s="131"/>
      <c r="B1615" s="131"/>
      <c r="C1615" s="131"/>
      <c r="D1615" s="131"/>
      <c r="E1615" s="131"/>
      <c r="F1615" s="131"/>
      <c r="G1615" s="131"/>
      <c r="H1615" s="131"/>
      <c r="I1615" s="131"/>
      <c r="J1615" s="131"/>
      <c r="K1615" s="131"/>
      <c r="L1615" s="131"/>
      <c r="M1615" s="131"/>
      <c r="N1615" s="131"/>
      <c r="O1615" s="131"/>
      <c r="P1615" s="131"/>
      <c r="Q1615" s="170"/>
      <c r="R1615" s="170"/>
      <c r="S1615" s="170"/>
      <c r="T1615" s="170"/>
      <c r="U1615" s="170"/>
      <c r="V1615" s="170"/>
      <c r="W1615" s="170"/>
      <c r="X1615" s="131"/>
      <c r="Y1615"/>
      <c r="AB1615"/>
      <c r="AC1615"/>
      <c r="AD1615"/>
      <c r="AE1615"/>
      <c r="AF1615"/>
      <c r="AG1615"/>
      <c r="AH1615"/>
      <c r="AI1615"/>
      <c r="AJ1615"/>
      <c r="AK1615"/>
    </row>
    <row r="1616" spans="1:37" x14ac:dyDescent="0.25">
      <c r="A1616" s="131"/>
      <c r="B1616" s="131"/>
      <c r="C1616" s="131"/>
      <c r="D1616" s="131"/>
      <c r="E1616" s="131"/>
      <c r="F1616" s="131"/>
      <c r="G1616" s="131"/>
      <c r="H1616" s="131"/>
      <c r="I1616" s="131"/>
      <c r="J1616" s="131"/>
      <c r="K1616" s="131"/>
      <c r="L1616" s="131"/>
      <c r="M1616" s="131"/>
      <c r="N1616" s="131"/>
      <c r="O1616" s="131"/>
      <c r="P1616" s="131"/>
      <c r="Q1616" s="170"/>
      <c r="R1616" s="170"/>
      <c r="S1616" s="170"/>
      <c r="T1616" s="170"/>
      <c r="U1616" s="170"/>
      <c r="V1616" s="170"/>
      <c r="W1616" s="170"/>
      <c r="X1616" s="131"/>
      <c r="Y1616"/>
      <c r="AB1616"/>
      <c r="AC1616"/>
      <c r="AD1616"/>
      <c r="AE1616"/>
      <c r="AF1616"/>
      <c r="AG1616"/>
      <c r="AH1616"/>
      <c r="AI1616"/>
      <c r="AJ1616"/>
      <c r="AK1616"/>
    </row>
    <row r="1617" spans="1:37" x14ac:dyDescent="0.25">
      <c r="A1617" s="131"/>
      <c r="B1617" s="131"/>
      <c r="C1617" s="131"/>
      <c r="D1617" s="131"/>
      <c r="E1617" s="131"/>
      <c r="F1617" s="131"/>
      <c r="G1617" s="131"/>
      <c r="H1617" s="131"/>
      <c r="I1617" s="131"/>
      <c r="J1617" s="131"/>
      <c r="K1617" s="131"/>
      <c r="L1617" s="131"/>
      <c r="M1617" s="131"/>
      <c r="N1617" s="131"/>
      <c r="O1617" s="131"/>
      <c r="P1617" s="131"/>
      <c r="Q1617" s="170"/>
      <c r="R1617" s="170"/>
      <c r="S1617" s="170"/>
      <c r="T1617" s="170"/>
      <c r="U1617" s="170"/>
      <c r="V1617" s="170"/>
      <c r="W1617" s="170"/>
      <c r="X1617" s="131"/>
      <c r="Y1617"/>
      <c r="AB1617"/>
      <c r="AC1617"/>
      <c r="AD1617"/>
      <c r="AE1617"/>
      <c r="AF1617"/>
      <c r="AG1617"/>
      <c r="AH1617"/>
      <c r="AI1617"/>
      <c r="AJ1617"/>
      <c r="AK1617"/>
    </row>
    <row r="1618" spans="1:37" x14ac:dyDescent="0.25">
      <c r="A1618" s="131"/>
      <c r="B1618" s="131"/>
      <c r="C1618" s="131"/>
      <c r="D1618" s="131"/>
      <c r="E1618" s="131"/>
      <c r="F1618" s="131"/>
      <c r="G1618" s="131"/>
      <c r="H1618" s="131"/>
      <c r="I1618" s="131"/>
      <c r="J1618" s="131"/>
      <c r="K1618" s="131"/>
      <c r="L1618" s="131"/>
      <c r="M1618" s="131"/>
      <c r="N1618" s="131"/>
      <c r="O1618" s="131"/>
      <c r="P1618" s="131"/>
      <c r="Q1618" s="170"/>
      <c r="R1618" s="170"/>
      <c r="S1618" s="170"/>
      <c r="T1618" s="170"/>
      <c r="U1618" s="170"/>
      <c r="V1618" s="170"/>
      <c r="W1618" s="170"/>
      <c r="X1618" s="131"/>
      <c r="Y1618"/>
      <c r="AB1618"/>
      <c r="AC1618"/>
      <c r="AD1618"/>
      <c r="AE1618"/>
      <c r="AF1618"/>
      <c r="AG1618"/>
      <c r="AH1618"/>
      <c r="AI1618"/>
      <c r="AJ1618"/>
      <c r="AK1618"/>
    </row>
    <row r="1619" spans="1:37" x14ac:dyDescent="0.25">
      <c r="A1619" s="131"/>
      <c r="B1619" s="131"/>
      <c r="C1619" s="131"/>
      <c r="D1619" s="131"/>
      <c r="E1619" s="131"/>
      <c r="F1619" s="131"/>
      <c r="G1619" s="131"/>
      <c r="H1619" s="131"/>
      <c r="I1619" s="131"/>
      <c r="J1619" s="131"/>
      <c r="K1619" s="131"/>
      <c r="L1619" s="131"/>
      <c r="M1619" s="131"/>
      <c r="N1619" s="131"/>
      <c r="O1619" s="131"/>
      <c r="P1619" s="131"/>
      <c r="Q1619" s="170"/>
      <c r="R1619" s="170"/>
      <c r="S1619" s="170"/>
      <c r="T1619" s="170"/>
      <c r="U1619" s="170"/>
      <c r="V1619" s="170"/>
      <c r="W1619" s="170"/>
      <c r="X1619" s="131"/>
      <c r="Y1619"/>
      <c r="AB1619"/>
      <c r="AC1619"/>
      <c r="AD1619"/>
      <c r="AE1619"/>
      <c r="AF1619"/>
      <c r="AG1619"/>
      <c r="AH1619"/>
      <c r="AI1619"/>
      <c r="AJ1619"/>
      <c r="AK1619"/>
    </row>
    <row r="1620" spans="1:37" x14ac:dyDescent="0.25">
      <c r="A1620" s="131"/>
      <c r="B1620" s="131"/>
      <c r="C1620" s="131"/>
      <c r="D1620" s="131"/>
      <c r="E1620" s="131"/>
      <c r="F1620" s="131"/>
      <c r="G1620" s="131"/>
      <c r="H1620" s="131"/>
      <c r="I1620" s="131"/>
      <c r="J1620" s="131"/>
      <c r="K1620" s="131"/>
      <c r="L1620" s="131"/>
      <c r="M1620" s="131"/>
      <c r="N1620" s="131"/>
      <c r="O1620" s="131"/>
      <c r="P1620" s="131"/>
      <c r="Q1620" s="170"/>
      <c r="R1620" s="170"/>
      <c r="S1620" s="170"/>
      <c r="T1620" s="170"/>
      <c r="U1620" s="170"/>
      <c r="V1620" s="170"/>
      <c r="W1620" s="170"/>
      <c r="X1620" s="131"/>
      <c r="Y1620"/>
      <c r="AB1620"/>
      <c r="AC1620"/>
      <c r="AD1620"/>
      <c r="AE1620"/>
      <c r="AF1620"/>
      <c r="AG1620"/>
      <c r="AH1620"/>
      <c r="AI1620"/>
      <c r="AJ1620"/>
      <c r="AK1620"/>
    </row>
    <row r="1621" spans="1:37" x14ac:dyDescent="0.25">
      <c r="A1621" s="131"/>
      <c r="B1621" s="131"/>
      <c r="C1621" s="131"/>
      <c r="D1621" s="131"/>
      <c r="E1621" s="131"/>
      <c r="F1621" s="131"/>
      <c r="G1621" s="131"/>
      <c r="H1621" s="131"/>
      <c r="I1621" s="131"/>
      <c r="J1621" s="131"/>
      <c r="K1621" s="131"/>
      <c r="L1621" s="131"/>
      <c r="M1621" s="131"/>
      <c r="N1621" s="131"/>
      <c r="O1621" s="131"/>
      <c r="P1621" s="131"/>
      <c r="Q1621" s="170"/>
      <c r="R1621" s="170"/>
      <c r="S1621" s="170"/>
      <c r="T1621" s="170"/>
      <c r="U1621" s="170"/>
      <c r="V1621" s="170"/>
      <c r="W1621" s="170"/>
      <c r="X1621" s="131"/>
      <c r="Y1621"/>
      <c r="AB1621"/>
      <c r="AC1621"/>
      <c r="AD1621"/>
      <c r="AE1621"/>
      <c r="AF1621"/>
      <c r="AG1621"/>
      <c r="AH1621"/>
      <c r="AI1621"/>
      <c r="AJ1621"/>
      <c r="AK1621"/>
    </row>
    <row r="1622" spans="1:37" x14ac:dyDescent="0.25">
      <c r="A1622" s="131"/>
      <c r="B1622" s="131"/>
      <c r="C1622" s="131"/>
      <c r="D1622" s="131"/>
      <c r="E1622" s="131"/>
      <c r="F1622" s="131"/>
      <c r="G1622" s="131"/>
      <c r="H1622" s="131"/>
      <c r="I1622" s="131"/>
      <c r="J1622" s="131"/>
      <c r="K1622" s="131"/>
      <c r="L1622" s="131"/>
      <c r="M1622" s="131"/>
      <c r="N1622" s="131"/>
      <c r="O1622" s="131"/>
      <c r="P1622" s="131"/>
      <c r="Q1622" s="170"/>
      <c r="R1622" s="170"/>
      <c r="S1622" s="170"/>
      <c r="T1622" s="170"/>
      <c r="U1622" s="170"/>
      <c r="V1622" s="170"/>
      <c r="W1622" s="170"/>
      <c r="X1622" s="131"/>
      <c r="Y1622"/>
      <c r="AB1622"/>
      <c r="AC1622"/>
      <c r="AD1622"/>
      <c r="AE1622"/>
      <c r="AF1622"/>
      <c r="AG1622"/>
      <c r="AH1622"/>
      <c r="AI1622"/>
      <c r="AJ1622"/>
      <c r="AK1622"/>
    </row>
    <row r="1623" spans="1:37" x14ac:dyDescent="0.25">
      <c r="A1623" s="131"/>
      <c r="B1623" s="131"/>
      <c r="C1623" s="131"/>
      <c r="D1623" s="131"/>
      <c r="E1623" s="131"/>
      <c r="F1623" s="131"/>
      <c r="G1623" s="131"/>
      <c r="H1623" s="131"/>
      <c r="I1623" s="131"/>
      <c r="J1623" s="131"/>
      <c r="K1623" s="131"/>
      <c r="L1623" s="131"/>
      <c r="M1623" s="131"/>
      <c r="N1623" s="131"/>
      <c r="O1623" s="131"/>
      <c r="P1623" s="131"/>
      <c r="Q1623" s="170"/>
      <c r="R1623" s="170"/>
      <c r="S1623" s="170"/>
      <c r="T1623" s="170"/>
      <c r="U1623" s="170"/>
      <c r="V1623" s="170"/>
      <c r="W1623" s="170"/>
      <c r="X1623" s="131"/>
      <c r="Y1623"/>
      <c r="AB1623"/>
      <c r="AC1623"/>
      <c r="AD1623"/>
      <c r="AE1623"/>
      <c r="AF1623"/>
      <c r="AG1623"/>
      <c r="AH1623"/>
      <c r="AI1623"/>
      <c r="AJ1623"/>
      <c r="AK1623"/>
    </row>
    <row r="1624" spans="1:37" x14ac:dyDescent="0.25">
      <c r="A1624" s="131"/>
      <c r="B1624" s="131"/>
      <c r="C1624" s="131"/>
      <c r="D1624" s="131"/>
      <c r="E1624" s="131"/>
      <c r="F1624" s="131"/>
      <c r="G1624" s="131"/>
      <c r="H1624" s="131"/>
      <c r="I1624" s="131"/>
      <c r="J1624" s="131"/>
      <c r="K1624" s="131"/>
      <c r="L1624" s="131"/>
      <c r="M1624" s="131"/>
      <c r="N1624" s="131"/>
      <c r="O1624" s="131"/>
      <c r="P1624" s="131"/>
      <c r="Q1624" s="170"/>
      <c r="R1624" s="170"/>
      <c r="S1624" s="170"/>
      <c r="T1624" s="170"/>
      <c r="U1624" s="170"/>
      <c r="V1624" s="170"/>
      <c r="W1624" s="170"/>
      <c r="X1624" s="131"/>
      <c r="Y1624"/>
      <c r="AB1624"/>
      <c r="AC1624"/>
      <c r="AD1624"/>
      <c r="AE1624"/>
      <c r="AF1624"/>
      <c r="AG1624"/>
      <c r="AH1624"/>
      <c r="AI1624"/>
      <c r="AJ1624"/>
      <c r="AK1624"/>
    </row>
    <row r="1625" spans="1:37" x14ac:dyDescent="0.25">
      <c r="A1625" s="131"/>
      <c r="B1625" s="131"/>
      <c r="C1625" s="131"/>
      <c r="D1625" s="131"/>
      <c r="E1625" s="131"/>
      <c r="F1625" s="131"/>
      <c r="G1625" s="131"/>
      <c r="H1625" s="131"/>
      <c r="I1625" s="131"/>
      <c r="J1625" s="131"/>
      <c r="K1625" s="131"/>
      <c r="L1625" s="131"/>
      <c r="M1625" s="131"/>
      <c r="N1625" s="131"/>
      <c r="O1625" s="131"/>
      <c r="P1625" s="131"/>
      <c r="Q1625" s="170"/>
      <c r="R1625" s="170"/>
      <c r="S1625" s="170"/>
      <c r="T1625" s="170"/>
      <c r="U1625" s="170"/>
      <c r="V1625" s="170"/>
      <c r="W1625" s="170"/>
      <c r="X1625" s="131"/>
      <c r="Y1625"/>
      <c r="AB1625"/>
      <c r="AC1625"/>
      <c r="AD1625"/>
      <c r="AE1625"/>
      <c r="AF1625"/>
      <c r="AG1625"/>
      <c r="AH1625"/>
      <c r="AI1625"/>
      <c r="AJ1625"/>
      <c r="AK1625"/>
    </row>
    <row r="1626" spans="1:37" x14ac:dyDescent="0.25">
      <c r="A1626" s="131"/>
      <c r="B1626" s="131"/>
      <c r="C1626" s="131"/>
      <c r="D1626" s="131"/>
      <c r="E1626" s="131"/>
      <c r="F1626" s="131"/>
      <c r="G1626" s="131"/>
      <c r="H1626" s="131"/>
      <c r="I1626" s="131"/>
      <c r="J1626" s="131"/>
      <c r="K1626" s="131"/>
      <c r="L1626" s="131"/>
      <c r="M1626" s="131"/>
      <c r="N1626" s="131"/>
      <c r="O1626" s="131"/>
      <c r="P1626" s="131"/>
      <c r="Q1626" s="170"/>
      <c r="R1626" s="170"/>
      <c r="S1626" s="170"/>
      <c r="T1626" s="170"/>
      <c r="U1626" s="170"/>
      <c r="V1626" s="170"/>
      <c r="W1626" s="170"/>
      <c r="X1626" s="131"/>
      <c r="Y1626"/>
      <c r="AB1626"/>
      <c r="AC1626"/>
      <c r="AD1626"/>
      <c r="AE1626"/>
      <c r="AF1626"/>
      <c r="AG1626"/>
      <c r="AH1626"/>
      <c r="AI1626"/>
      <c r="AJ1626"/>
      <c r="AK1626"/>
    </row>
    <row r="1627" spans="1:37" x14ac:dyDescent="0.25">
      <c r="A1627" s="131"/>
      <c r="B1627" s="131"/>
      <c r="C1627" s="131"/>
      <c r="D1627" s="131"/>
      <c r="E1627" s="131"/>
      <c r="F1627" s="131"/>
      <c r="G1627" s="131"/>
      <c r="H1627" s="131"/>
      <c r="I1627" s="131"/>
      <c r="J1627" s="131"/>
      <c r="K1627" s="131"/>
      <c r="L1627" s="131"/>
      <c r="M1627" s="131"/>
      <c r="N1627" s="131"/>
      <c r="O1627" s="131"/>
      <c r="P1627" s="131"/>
      <c r="Q1627" s="170"/>
      <c r="R1627" s="170"/>
      <c r="S1627" s="170"/>
      <c r="T1627" s="170"/>
      <c r="U1627" s="170"/>
      <c r="V1627" s="170"/>
      <c r="W1627" s="170"/>
      <c r="X1627" s="131"/>
      <c r="Y1627"/>
      <c r="AB1627"/>
      <c r="AC1627"/>
      <c r="AD1627"/>
      <c r="AE1627"/>
      <c r="AF1627"/>
      <c r="AG1627"/>
      <c r="AH1627"/>
      <c r="AI1627"/>
      <c r="AJ1627"/>
      <c r="AK1627"/>
    </row>
    <row r="1628" spans="1:37" x14ac:dyDescent="0.25">
      <c r="A1628" s="131"/>
      <c r="B1628" s="131"/>
      <c r="C1628" s="131"/>
      <c r="D1628" s="131"/>
      <c r="E1628" s="131"/>
      <c r="F1628" s="131"/>
      <c r="G1628" s="131"/>
      <c r="H1628" s="131"/>
      <c r="I1628" s="131"/>
      <c r="J1628" s="131"/>
      <c r="K1628" s="131"/>
      <c r="L1628" s="131"/>
      <c r="M1628" s="131"/>
      <c r="N1628" s="131"/>
      <c r="O1628" s="131"/>
      <c r="P1628" s="131"/>
      <c r="Q1628" s="170"/>
      <c r="R1628" s="170"/>
      <c r="S1628" s="170"/>
      <c r="T1628" s="170"/>
      <c r="U1628" s="170"/>
      <c r="V1628" s="170"/>
      <c r="W1628" s="170"/>
      <c r="X1628" s="131"/>
      <c r="Y1628"/>
      <c r="AB1628"/>
      <c r="AC1628"/>
      <c r="AD1628"/>
      <c r="AE1628"/>
      <c r="AF1628"/>
      <c r="AG1628"/>
      <c r="AH1628"/>
      <c r="AI1628"/>
      <c r="AJ1628"/>
      <c r="AK1628"/>
    </row>
    <row r="1629" spans="1:37" x14ac:dyDescent="0.25">
      <c r="A1629" s="131"/>
      <c r="B1629" s="131"/>
      <c r="C1629" s="131"/>
      <c r="D1629" s="131"/>
      <c r="E1629" s="131"/>
      <c r="F1629" s="131"/>
      <c r="G1629" s="131"/>
      <c r="H1629" s="131"/>
      <c r="I1629" s="131"/>
      <c r="J1629" s="131"/>
      <c r="K1629" s="131"/>
      <c r="L1629" s="131"/>
      <c r="M1629" s="131"/>
      <c r="N1629" s="131"/>
      <c r="O1629" s="131"/>
      <c r="P1629" s="131"/>
      <c r="Q1629" s="170"/>
      <c r="R1629" s="170"/>
      <c r="S1629" s="170"/>
      <c r="T1629" s="170"/>
      <c r="U1629" s="170"/>
      <c r="V1629" s="170"/>
      <c r="W1629" s="170"/>
      <c r="X1629" s="131"/>
      <c r="Y1629"/>
      <c r="AB1629"/>
      <c r="AC1629"/>
      <c r="AD1629"/>
      <c r="AE1629"/>
      <c r="AF1629"/>
      <c r="AG1629"/>
      <c r="AH1629"/>
      <c r="AI1629"/>
      <c r="AJ1629"/>
      <c r="AK1629"/>
    </row>
    <row r="1630" spans="1:37" x14ac:dyDescent="0.25">
      <c r="A1630" s="131"/>
      <c r="B1630" s="131"/>
      <c r="C1630" s="131"/>
      <c r="D1630" s="131"/>
      <c r="E1630" s="131"/>
      <c r="F1630" s="131"/>
      <c r="G1630" s="131"/>
      <c r="H1630" s="131"/>
      <c r="I1630" s="131"/>
      <c r="J1630" s="131"/>
      <c r="K1630" s="131"/>
      <c r="L1630" s="131"/>
      <c r="M1630" s="131"/>
      <c r="N1630" s="131"/>
      <c r="O1630" s="131"/>
      <c r="P1630" s="131"/>
      <c r="Q1630" s="170"/>
      <c r="R1630" s="170"/>
      <c r="S1630" s="170"/>
      <c r="T1630" s="170"/>
      <c r="U1630" s="170"/>
      <c r="V1630" s="170"/>
      <c r="W1630" s="170"/>
      <c r="X1630" s="131"/>
      <c r="Y1630"/>
      <c r="AB1630"/>
      <c r="AC1630"/>
      <c r="AD1630"/>
      <c r="AE1630"/>
      <c r="AF1630"/>
      <c r="AG1630"/>
      <c r="AH1630"/>
      <c r="AI1630"/>
      <c r="AJ1630"/>
      <c r="AK1630"/>
    </row>
    <row r="1631" spans="1:37" x14ac:dyDescent="0.25">
      <c r="A1631" s="131"/>
      <c r="B1631" s="131"/>
      <c r="C1631" s="131"/>
      <c r="D1631" s="131"/>
      <c r="E1631" s="131"/>
      <c r="F1631" s="131"/>
      <c r="G1631" s="131"/>
      <c r="H1631" s="131"/>
      <c r="I1631" s="131"/>
      <c r="J1631" s="131"/>
      <c r="K1631" s="131"/>
      <c r="L1631" s="131"/>
      <c r="M1631" s="131"/>
      <c r="N1631" s="131"/>
      <c r="O1631" s="131"/>
      <c r="P1631" s="131"/>
      <c r="Q1631" s="170"/>
      <c r="R1631" s="170"/>
      <c r="S1631" s="170"/>
      <c r="T1631" s="170"/>
      <c r="U1631" s="170"/>
      <c r="V1631" s="170"/>
      <c r="W1631" s="170"/>
      <c r="X1631" s="131"/>
      <c r="Y1631"/>
      <c r="AB1631"/>
      <c r="AC1631"/>
      <c r="AD1631"/>
      <c r="AE1631"/>
      <c r="AF1631"/>
      <c r="AG1631"/>
      <c r="AH1631"/>
      <c r="AI1631"/>
      <c r="AJ1631"/>
      <c r="AK1631"/>
    </row>
    <row r="1632" spans="1:37" x14ac:dyDescent="0.25">
      <c r="A1632" s="131"/>
      <c r="B1632" s="131"/>
      <c r="C1632" s="131"/>
      <c r="D1632" s="131"/>
      <c r="E1632" s="131"/>
      <c r="F1632" s="131"/>
      <c r="G1632" s="131"/>
      <c r="H1632" s="131"/>
      <c r="I1632" s="131"/>
      <c r="J1632" s="131"/>
      <c r="K1632" s="131"/>
      <c r="L1632" s="131"/>
      <c r="M1632" s="131"/>
      <c r="N1632" s="131"/>
      <c r="O1632" s="131"/>
      <c r="P1632" s="131"/>
      <c r="Q1632" s="170"/>
      <c r="R1632" s="170"/>
      <c r="S1632" s="170"/>
      <c r="T1632" s="170"/>
      <c r="U1632" s="170"/>
      <c r="V1632" s="170"/>
      <c r="W1632" s="170"/>
      <c r="X1632" s="131"/>
      <c r="Y1632"/>
      <c r="AB1632"/>
      <c r="AC1632"/>
      <c r="AD1632"/>
      <c r="AE1632"/>
      <c r="AF1632"/>
      <c r="AG1632"/>
      <c r="AH1632"/>
      <c r="AI1632"/>
      <c r="AJ1632"/>
      <c r="AK1632"/>
    </row>
    <row r="1633" spans="1:37" x14ac:dyDescent="0.25">
      <c r="A1633" s="131"/>
      <c r="B1633" s="131"/>
      <c r="C1633" s="131"/>
      <c r="D1633" s="131"/>
      <c r="E1633" s="131"/>
      <c r="F1633" s="131"/>
      <c r="G1633" s="131"/>
      <c r="H1633" s="131"/>
      <c r="I1633" s="131"/>
      <c r="J1633" s="131"/>
      <c r="K1633" s="131"/>
      <c r="L1633" s="131"/>
      <c r="M1633" s="131"/>
      <c r="N1633" s="131"/>
      <c r="O1633" s="131"/>
      <c r="P1633" s="131"/>
      <c r="Q1633" s="170"/>
      <c r="R1633" s="170"/>
      <c r="S1633" s="170"/>
      <c r="T1633" s="170"/>
      <c r="U1633" s="170"/>
      <c r="V1633" s="170"/>
      <c r="W1633" s="170"/>
      <c r="X1633" s="131"/>
      <c r="Y1633"/>
      <c r="AB1633"/>
      <c r="AC1633"/>
      <c r="AD1633"/>
      <c r="AE1633"/>
      <c r="AF1633"/>
      <c r="AG1633"/>
      <c r="AH1633"/>
      <c r="AI1633"/>
      <c r="AJ1633"/>
      <c r="AK1633"/>
    </row>
    <row r="1634" spans="1:37" x14ac:dyDescent="0.25">
      <c r="A1634" s="131"/>
      <c r="B1634" s="131"/>
      <c r="C1634" s="131"/>
      <c r="D1634" s="131"/>
      <c r="E1634" s="131"/>
      <c r="F1634" s="131"/>
      <c r="G1634" s="131"/>
      <c r="H1634" s="131"/>
      <c r="I1634" s="131"/>
      <c r="J1634" s="131"/>
      <c r="K1634" s="131"/>
      <c r="L1634" s="131"/>
      <c r="M1634" s="131"/>
      <c r="N1634" s="131"/>
      <c r="O1634" s="131"/>
      <c r="P1634" s="131"/>
      <c r="Q1634" s="170"/>
      <c r="R1634" s="170"/>
      <c r="S1634" s="170"/>
      <c r="T1634" s="170"/>
      <c r="U1634" s="170"/>
      <c r="V1634" s="170"/>
      <c r="W1634" s="170"/>
      <c r="X1634" s="131"/>
      <c r="Y1634"/>
      <c r="AB1634"/>
      <c r="AC1634"/>
      <c r="AD1634"/>
      <c r="AE1634"/>
      <c r="AF1634"/>
      <c r="AG1634"/>
      <c r="AH1634"/>
      <c r="AI1634"/>
      <c r="AJ1634"/>
      <c r="AK1634"/>
    </row>
    <row r="1635" spans="1:37" x14ac:dyDescent="0.25">
      <c r="A1635" s="131"/>
      <c r="B1635" s="131"/>
      <c r="C1635" s="131"/>
      <c r="D1635" s="131"/>
      <c r="E1635" s="131"/>
      <c r="F1635" s="131"/>
      <c r="G1635" s="131"/>
      <c r="H1635" s="131"/>
      <c r="I1635" s="131"/>
      <c r="J1635" s="131"/>
      <c r="K1635" s="131"/>
      <c r="L1635" s="131"/>
      <c r="M1635" s="131"/>
      <c r="N1635" s="131"/>
      <c r="O1635" s="131"/>
      <c r="P1635" s="131"/>
      <c r="Q1635" s="170"/>
      <c r="R1635" s="170"/>
      <c r="S1635" s="170"/>
      <c r="T1635" s="170"/>
      <c r="U1635" s="170"/>
      <c r="V1635" s="170"/>
      <c r="W1635" s="170"/>
      <c r="X1635" s="131"/>
      <c r="Y1635"/>
      <c r="AB1635"/>
      <c r="AC1635"/>
      <c r="AD1635"/>
      <c r="AE1635"/>
      <c r="AF1635"/>
      <c r="AG1635"/>
      <c r="AH1635"/>
      <c r="AI1635"/>
      <c r="AJ1635"/>
      <c r="AK1635"/>
    </row>
    <row r="1636" spans="1:37" x14ac:dyDescent="0.25">
      <c r="A1636" s="131"/>
      <c r="B1636" s="131"/>
      <c r="C1636" s="131"/>
      <c r="D1636" s="131"/>
      <c r="E1636" s="131"/>
      <c r="F1636" s="131"/>
      <c r="G1636" s="131"/>
      <c r="H1636" s="131"/>
      <c r="I1636" s="131"/>
      <c r="J1636" s="131"/>
      <c r="K1636" s="131"/>
      <c r="L1636" s="131"/>
      <c r="M1636" s="131"/>
      <c r="N1636" s="131"/>
      <c r="O1636" s="131"/>
      <c r="P1636" s="131"/>
      <c r="Q1636" s="170"/>
      <c r="R1636" s="170"/>
      <c r="S1636" s="170"/>
      <c r="T1636" s="170"/>
      <c r="U1636" s="170"/>
      <c r="V1636" s="170"/>
      <c r="W1636" s="170"/>
      <c r="X1636" s="131"/>
      <c r="Y1636"/>
      <c r="AB1636"/>
      <c r="AC1636"/>
      <c r="AD1636"/>
      <c r="AE1636"/>
      <c r="AF1636"/>
      <c r="AG1636"/>
      <c r="AH1636"/>
      <c r="AI1636"/>
      <c r="AJ1636"/>
      <c r="AK1636"/>
    </row>
    <row r="1637" spans="1:37" x14ac:dyDescent="0.25">
      <c r="A1637" s="131"/>
      <c r="B1637" s="131"/>
      <c r="C1637" s="131"/>
      <c r="D1637" s="131"/>
      <c r="E1637" s="131"/>
      <c r="F1637" s="131"/>
      <c r="G1637" s="131"/>
      <c r="H1637" s="131"/>
      <c r="I1637" s="131"/>
      <c r="J1637" s="131"/>
      <c r="K1637" s="131"/>
      <c r="L1637" s="131"/>
      <c r="M1637" s="131"/>
      <c r="N1637" s="131"/>
      <c r="O1637" s="131"/>
      <c r="P1637" s="131"/>
      <c r="Q1637" s="170"/>
      <c r="R1637" s="170"/>
      <c r="S1637" s="170"/>
      <c r="T1637" s="170"/>
      <c r="U1637" s="170"/>
      <c r="V1637" s="170"/>
      <c r="W1637" s="170"/>
      <c r="X1637" s="131"/>
      <c r="Y1637"/>
      <c r="AB1637"/>
      <c r="AC1637"/>
      <c r="AD1637"/>
      <c r="AE1637"/>
      <c r="AF1637"/>
      <c r="AG1637"/>
      <c r="AH1637"/>
      <c r="AI1637"/>
      <c r="AJ1637"/>
      <c r="AK1637"/>
    </row>
    <row r="1638" spans="1:37" x14ac:dyDescent="0.25">
      <c r="A1638" s="131"/>
      <c r="B1638" s="131"/>
      <c r="C1638" s="131"/>
      <c r="D1638" s="131"/>
      <c r="E1638" s="131"/>
      <c r="F1638" s="131"/>
      <c r="G1638" s="131"/>
      <c r="H1638" s="131"/>
      <c r="I1638" s="131"/>
      <c r="J1638" s="131"/>
      <c r="K1638" s="131"/>
      <c r="L1638" s="131"/>
      <c r="M1638" s="131"/>
      <c r="N1638" s="131"/>
      <c r="O1638" s="131"/>
      <c r="P1638" s="131"/>
      <c r="Q1638" s="170"/>
      <c r="R1638" s="170"/>
      <c r="S1638" s="170"/>
      <c r="T1638" s="170"/>
      <c r="U1638" s="170"/>
      <c r="V1638" s="170"/>
      <c r="W1638" s="170"/>
      <c r="X1638" s="131"/>
      <c r="Y1638"/>
      <c r="AB1638"/>
      <c r="AC1638"/>
      <c r="AD1638"/>
      <c r="AE1638"/>
      <c r="AF1638"/>
      <c r="AG1638"/>
      <c r="AH1638"/>
      <c r="AI1638"/>
      <c r="AJ1638"/>
      <c r="AK1638"/>
    </row>
    <row r="1639" spans="1:37" x14ac:dyDescent="0.25">
      <c r="A1639" s="131"/>
      <c r="B1639" s="131"/>
      <c r="C1639" s="131"/>
      <c r="D1639" s="131"/>
      <c r="E1639" s="131"/>
      <c r="F1639" s="131"/>
      <c r="G1639" s="131"/>
      <c r="H1639" s="131"/>
      <c r="I1639" s="131"/>
      <c r="J1639" s="131"/>
      <c r="K1639" s="131"/>
      <c r="L1639" s="131"/>
      <c r="M1639" s="131"/>
      <c r="N1639" s="131"/>
      <c r="O1639" s="131"/>
      <c r="P1639" s="131"/>
      <c r="Q1639" s="170"/>
      <c r="R1639" s="170"/>
      <c r="S1639" s="170"/>
      <c r="T1639" s="170"/>
      <c r="U1639" s="170"/>
      <c r="V1639" s="170"/>
      <c r="W1639" s="170"/>
      <c r="X1639" s="131"/>
      <c r="Y1639"/>
      <c r="AB1639"/>
      <c r="AC1639"/>
      <c r="AD1639"/>
      <c r="AE1639"/>
      <c r="AF1639"/>
      <c r="AG1639"/>
      <c r="AH1639"/>
      <c r="AI1639"/>
      <c r="AJ1639"/>
      <c r="AK1639"/>
    </row>
    <row r="1640" spans="1:37" x14ac:dyDescent="0.25">
      <c r="A1640" s="131"/>
      <c r="B1640" s="131"/>
      <c r="C1640" s="131"/>
      <c r="D1640" s="131"/>
      <c r="E1640" s="131"/>
      <c r="F1640" s="131"/>
      <c r="G1640" s="131"/>
      <c r="H1640" s="131"/>
      <c r="I1640" s="131"/>
      <c r="J1640" s="131"/>
      <c r="K1640" s="131"/>
      <c r="L1640" s="131"/>
      <c r="M1640" s="131"/>
      <c r="N1640" s="131"/>
      <c r="O1640" s="131"/>
      <c r="P1640" s="131"/>
      <c r="Q1640" s="170"/>
      <c r="R1640" s="170"/>
      <c r="S1640" s="170"/>
      <c r="T1640" s="170"/>
      <c r="U1640" s="170"/>
      <c r="V1640" s="170"/>
      <c r="W1640" s="170"/>
      <c r="X1640" s="131"/>
      <c r="Y1640"/>
      <c r="AB1640"/>
      <c r="AC1640"/>
      <c r="AD1640"/>
      <c r="AE1640"/>
      <c r="AF1640"/>
      <c r="AG1640"/>
      <c r="AH1640"/>
      <c r="AI1640"/>
      <c r="AJ1640"/>
      <c r="AK1640"/>
    </row>
    <row r="1641" spans="1:37" x14ac:dyDescent="0.25">
      <c r="A1641" s="131"/>
      <c r="B1641" s="131"/>
      <c r="C1641" s="131"/>
      <c r="D1641" s="131"/>
      <c r="E1641" s="131"/>
      <c r="F1641" s="131"/>
      <c r="G1641" s="131"/>
      <c r="H1641" s="131"/>
      <c r="I1641" s="131"/>
      <c r="J1641" s="131"/>
      <c r="K1641" s="131"/>
      <c r="L1641" s="131"/>
      <c r="M1641" s="131"/>
      <c r="N1641" s="131"/>
      <c r="O1641" s="131"/>
      <c r="P1641" s="131"/>
      <c r="Q1641" s="170"/>
      <c r="R1641" s="170"/>
      <c r="S1641" s="170"/>
      <c r="T1641" s="170"/>
      <c r="U1641" s="170"/>
      <c r="V1641" s="170"/>
      <c r="W1641" s="170"/>
      <c r="X1641" s="131"/>
      <c r="Y1641"/>
      <c r="AB1641"/>
      <c r="AC1641"/>
      <c r="AD1641"/>
      <c r="AE1641"/>
      <c r="AF1641"/>
      <c r="AG1641"/>
      <c r="AH1641"/>
      <c r="AI1641"/>
      <c r="AJ1641"/>
      <c r="AK1641"/>
    </row>
    <row r="1642" spans="1:37" x14ac:dyDescent="0.25">
      <c r="A1642" s="131"/>
      <c r="B1642" s="131"/>
      <c r="C1642" s="131"/>
      <c r="D1642" s="131"/>
      <c r="E1642" s="131"/>
      <c r="F1642" s="131"/>
      <c r="G1642" s="131"/>
      <c r="H1642" s="131"/>
      <c r="I1642" s="131"/>
      <c r="J1642" s="131"/>
      <c r="K1642" s="131"/>
      <c r="L1642" s="131"/>
      <c r="M1642" s="131"/>
      <c r="N1642" s="131"/>
      <c r="O1642" s="131"/>
      <c r="P1642" s="131"/>
      <c r="Q1642" s="170"/>
      <c r="R1642" s="170"/>
      <c r="S1642" s="170"/>
      <c r="T1642" s="170"/>
      <c r="U1642" s="170"/>
      <c r="V1642" s="170"/>
      <c r="W1642" s="170"/>
      <c r="X1642" s="131"/>
      <c r="Y1642"/>
      <c r="AB1642"/>
      <c r="AC1642"/>
      <c r="AD1642"/>
      <c r="AE1642"/>
      <c r="AF1642"/>
      <c r="AG1642"/>
      <c r="AH1642"/>
      <c r="AI1642"/>
      <c r="AJ1642"/>
      <c r="AK1642"/>
    </row>
    <row r="1643" spans="1:37" x14ac:dyDescent="0.25">
      <c r="A1643" s="131"/>
      <c r="B1643" s="131"/>
      <c r="C1643" s="131"/>
      <c r="D1643" s="131"/>
      <c r="E1643" s="131"/>
      <c r="F1643" s="131"/>
      <c r="G1643" s="131"/>
      <c r="H1643" s="131"/>
      <c r="I1643" s="131"/>
      <c r="J1643" s="131"/>
      <c r="K1643" s="131"/>
      <c r="L1643" s="131"/>
      <c r="M1643" s="131"/>
      <c r="N1643" s="131"/>
      <c r="O1643" s="131"/>
      <c r="P1643" s="131"/>
      <c r="Q1643" s="170"/>
      <c r="R1643" s="170"/>
      <c r="S1643" s="170"/>
      <c r="T1643" s="170"/>
      <c r="U1643" s="170"/>
      <c r="V1643" s="170"/>
      <c r="W1643" s="170"/>
      <c r="X1643" s="131"/>
      <c r="Y1643"/>
      <c r="AB1643"/>
      <c r="AC1643"/>
      <c r="AD1643"/>
      <c r="AE1643"/>
      <c r="AF1643"/>
      <c r="AG1643"/>
      <c r="AH1643"/>
      <c r="AI1643"/>
      <c r="AJ1643"/>
      <c r="AK1643"/>
    </row>
    <row r="1644" spans="1:37" x14ac:dyDescent="0.25">
      <c r="A1644" s="131"/>
      <c r="B1644" s="131"/>
      <c r="C1644" s="131"/>
      <c r="D1644" s="131"/>
      <c r="E1644" s="131"/>
      <c r="F1644" s="131"/>
      <c r="G1644" s="131"/>
      <c r="H1644" s="131"/>
      <c r="I1644" s="131"/>
      <c r="J1644" s="131"/>
      <c r="K1644" s="131"/>
      <c r="L1644" s="131"/>
      <c r="M1644" s="131"/>
      <c r="N1644" s="131"/>
      <c r="O1644" s="131"/>
      <c r="P1644" s="131"/>
      <c r="Q1644" s="170"/>
      <c r="R1644" s="170"/>
      <c r="S1644" s="170"/>
      <c r="T1644" s="170"/>
      <c r="U1644" s="170"/>
      <c r="V1644" s="170"/>
      <c r="W1644" s="170"/>
      <c r="X1644" s="131"/>
      <c r="Y1644"/>
      <c r="AB1644"/>
      <c r="AC1644"/>
      <c r="AD1644"/>
      <c r="AE1644"/>
      <c r="AF1644"/>
      <c r="AG1644"/>
      <c r="AH1644"/>
      <c r="AI1644"/>
      <c r="AJ1644"/>
      <c r="AK1644"/>
    </row>
    <row r="1645" spans="1:37" x14ac:dyDescent="0.25">
      <c r="A1645" s="131"/>
      <c r="B1645" s="131"/>
      <c r="C1645" s="131"/>
      <c r="D1645" s="131"/>
      <c r="E1645" s="131"/>
      <c r="F1645" s="131"/>
      <c r="G1645" s="131"/>
      <c r="H1645" s="131"/>
      <c r="I1645" s="131"/>
      <c r="J1645" s="131"/>
      <c r="K1645" s="131"/>
      <c r="L1645" s="131"/>
      <c r="M1645" s="131"/>
      <c r="N1645" s="131"/>
      <c r="O1645" s="131"/>
      <c r="P1645" s="131"/>
      <c r="Q1645" s="170"/>
      <c r="R1645" s="170"/>
      <c r="S1645" s="170"/>
      <c r="T1645" s="170"/>
      <c r="U1645" s="170"/>
      <c r="V1645" s="170"/>
      <c r="W1645" s="170"/>
      <c r="X1645" s="131"/>
      <c r="Y1645"/>
      <c r="AB1645"/>
      <c r="AC1645"/>
      <c r="AD1645"/>
      <c r="AE1645"/>
      <c r="AF1645"/>
      <c r="AG1645"/>
      <c r="AH1645"/>
      <c r="AI1645"/>
      <c r="AJ1645"/>
      <c r="AK1645"/>
    </row>
    <row r="1646" spans="1:37" x14ac:dyDescent="0.25">
      <c r="A1646" s="131"/>
      <c r="B1646" s="131"/>
      <c r="C1646" s="131"/>
      <c r="D1646" s="131"/>
      <c r="E1646" s="131"/>
      <c r="F1646" s="131"/>
      <c r="G1646" s="131"/>
      <c r="H1646" s="131"/>
      <c r="I1646" s="131"/>
      <c r="J1646" s="131"/>
      <c r="K1646" s="131"/>
      <c r="L1646" s="131"/>
      <c r="M1646" s="131"/>
      <c r="N1646" s="131"/>
      <c r="O1646" s="131"/>
      <c r="P1646" s="131"/>
      <c r="Q1646" s="170"/>
      <c r="R1646" s="170"/>
      <c r="S1646" s="170"/>
      <c r="T1646" s="170"/>
      <c r="U1646" s="170"/>
      <c r="V1646" s="170"/>
      <c r="W1646" s="170"/>
      <c r="X1646" s="131"/>
      <c r="Y1646"/>
      <c r="AB1646"/>
      <c r="AC1646"/>
      <c r="AD1646"/>
      <c r="AE1646"/>
      <c r="AF1646"/>
      <c r="AG1646"/>
      <c r="AH1646"/>
      <c r="AI1646"/>
      <c r="AJ1646"/>
      <c r="AK1646"/>
    </row>
    <row r="1647" spans="1:37" x14ac:dyDescent="0.25">
      <c r="A1647" s="131"/>
      <c r="B1647" s="131"/>
      <c r="C1647" s="131"/>
      <c r="D1647" s="131"/>
      <c r="E1647" s="131"/>
      <c r="F1647" s="131"/>
      <c r="G1647" s="131"/>
      <c r="H1647" s="131"/>
      <c r="I1647" s="131"/>
      <c r="J1647" s="131"/>
      <c r="K1647" s="131"/>
      <c r="L1647" s="131"/>
      <c r="M1647" s="131"/>
      <c r="N1647" s="131"/>
      <c r="O1647" s="131"/>
      <c r="P1647" s="131"/>
      <c r="Q1647" s="170"/>
      <c r="R1647" s="170"/>
      <c r="S1647" s="170"/>
      <c r="T1647" s="170"/>
      <c r="U1647" s="170"/>
      <c r="V1647" s="170"/>
      <c r="W1647" s="170"/>
      <c r="X1647" s="131"/>
      <c r="Y1647"/>
      <c r="AB1647"/>
      <c r="AC1647"/>
      <c r="AD1647"/>
      <c r="AE1647"/>
      <c r="AF1647"/>
      <c r="AG1647"/>
      <c r="AH1647"/>
      <c r="AI1647"/>
      <c r="AJ1647"/>
      <c r="AK1647"/>
    </row>
    <row r="1648" spans="1:37" x14ac:dyDescent="0.25">
      <c r="A1648" s="131"/>
      <c r="B1648" s="131"/>
      <c r="C1648" s="131"/>
      <c r="D1648" s="131"/>
      <c r="E1648" s="131"/>
      <c r="F1648" s="131"/>
      <c r="G1648" s="131"/>
      <c r="H1648" s="131"/>
      <c r="I1648" s="131"/>
      <c r="J1648" s="131"/>
      <c r="K1648" s="131"/>
      <c r="L1648" s="131"/>
      <c r="M1648" s="131"/>
      <c r="N1648" s="131"/>
      <c r="O1648" s="131"/>
      <c r="P1648" s="131"/>
      <c r="Q1648" s="170"/>
      <c r="R1648" s="170"/>
      <c r="S1648" s="170"/>
      <c r="T1648" s="170"/>
      <c r="U1648" s="170"/>
      <c r="V1648" s="170"/>
      <c r="W1648" s="170"/>
      <c r="X1648" s="131"/>
      <c r="Y1648"/>
      <c r="AB1648"/>
      <c r="AC1648"/>
      <c r="AD1648"/>
      <c r="AE1648"/>
      <c r="AF1648"/>
      <c r="AG1648"/>
      <c r="AH1648"/>
      <c r="AI1648"/>
      <c r="AJ1648"/>
      <c r="AK1648"/>
    </row>
    <row r="1649" spans="1:37" x14ac:dyDescent="0.25">
      <c r="A1649" s="131"/>
      <c r="B1649" s="131"/>
      <c r="C1649" s="131"/>
      <c r="D1649" s="131"/>
      <c r="E1649" s="131"/>
      <c r="F1649" s="131"/>
      <c r="G1649" s="131"/>
      <c r="H1649" s="131"/>
      <c r="I1649" s="131"/>
      <c r="J1649" s="131"/>
      <c r="K1649" s="131"/>
      <c r="L1649" s="131"/>
      <c r="M1649" s="131"/>
      <c r="N1649" s="131"/>
      <c r="O1649" s="131"/>
      <c r="P1649" s="131"/>
      <c r="Q1649" s="170"/>
      <c r="R1649" s="170"/>
      <c r="S1649" s="170"/>
      <c r="T1649" s="170"/>
      <c r="U1649" s="170"/>
      <c r="V1649" s="170"/>
      <c r="W1649" s="170"/>
      <c r="X1649" s="131"/>
      <c r="Y1649"/>
      <c r="AB1649"/>
      <c r="AC1649"/>
      <c r="AD1649"/>
      <c r="AE1649"/>
      <c r="AF1649"/>
      <c r="AG1649"/>
      <c r="AH1649"/>
      <c r="AI1649"/>
      <c r="AJ1649"/>
      <c r="AK1649"/>
    </row>
    <row r="1650" spans="1:37" x14ac:dyDescent="0.25">
      <c r="A1650" s="131"/>
      <c r="B1650" s="131"/>
      <c r="C1650" s="131"/>
      <c r="D1650" s="131"/>
      <c r="E1650" s="131"/>
      <c r="F1650" s="131"/>
      <c r="G1650" s="131"/>
      <c r="H1650" s="131"/>
      <c r="I1650" s="131"/>
      <c r="J1650" s="131"/>
      <c r="K1650" s="131"/>
      <c r="L1650" s="131"/>
      <c r="M1650" s="131"/>
      <c r="N1650" s="131"/>
      <c r="O1650" s="131"/>
      <c r="P1650" s="131"/>
      <c r="Q1650" s="170"/>
      <c r="R1650" s="170"/>
      <c r="S1650" s="170"/>
      <c r="T1650" s="170"/>
      <c r="U1650" s="170"/>
      <c r="V1650" s="170"/>
      <c r="W1650" s="170"/>
      <c r="X1650" s="131"/>
      <c r="Y1650"/>
      <c r="AB1650"/>
      <c r="AC1650"/>
      <c r="AD1650"/>
      <c r="AE1650"/>
      <c r="AF1650"/>
      <c r="AG1650"/>
      <c r="AH1650"/>
      <c r="AI1650"/>
      <c r="AJ1650"/>
      <c r="AK1650"/>
    </row>
    <row r="1651" spans="1:37" x14ac:dyDescent="0.25">
      <c r="A1651" s="131"/>
      <c r="B1651" s="131"/>
      <c r="C1651" s="131"/>
      <c r="D1651" s="131"/>
      <c r="E1651" s="131"/>
      <c r="F1651" s="131"/>
      <c r="G1651" s="131"/>
      <c r="H1651" s="131"/>
      <c r="I1651" s="131"/>
      <c r="J1651" s="131"/>
      <c r="K1651" s="131"/>
      <c r="L1651" s="131"/>
      <c r="M1651" s="131"/>
      <c r="N1651" s="131"/>
      <c r="O1651" s="131"/>
      <c r="P1651" s="131"/>
      <c r="Q1651" s="170"/>
      <c r="R1651" s="170"/>
      <c r="S1651" s="170"/>
      <c r="T1651" s="170"/>
      <c r="U1651" s="170"/>
      <c r="V1651" s="170"/>
      <c r="W1651" s="170"/>
      <c r="X1651" s="131"/>
      <c r="Y1651"/>
      <c r="AB1651"/>
      <c r="AC1651"/>
      <c r="AD1651"/>
      <c r="AE1651"/>
      <c r="AF1651"/>
      <c r="AG1651"/>
      <c r="AH1651"/>
      <c r="AI1651"/>
      <c r="AJ1651"/>
      <c r="AK1651"/>
    </row>
    <row r="1652" spans="1:37" x14ac:dyDescent="0.25">
      <c r="A1652" s="131"/>
      <c r="B1652" s="131"/>
      <c r="C1652" s="131"/>
      <c r="D1652" s="131"/>
      <c r="E1652" s="131"/>
      <c r="F1652" s="131"/>
      <c r="G1652" s="131"/>
      <c r="H1652" s="131"/>
      <c r="I1652" s="131"/>
      <c r="J1652" s="131"/>
      <c r="K1652" s="131"/>
      <c r="L1652" s="131"/>
      <c r="M1652" s="131"/>
      <c r="N1652" s="131"/>
      <c r="O1652" s="131"/>
      <c r="P1652" s="131"/>
      <c r="Q1652" s="170"/>
      <c r="R1652" s="170"/>
      <c r="S1652" s="170"/>
      <c r="T1652" s="170"/>
      <c r="U1652" s="170"/>
      <c r="V1652" s="170"/>
      <c r="W1652" s="170"/>
      <c r="X1652" s="131"/>
      <c r="Y1652"/>
      <c r="AB1652"/>
      <c r="AC1652"/>
      <c r="AD1652"/>
      <c r="AE1652"/>
      <c r="AF1652"/>
      <c r="AG1652"/>
      <c r="AH1652"/>
      <c r="AI1652"/>
      <c r="AJ1652"/>
      <c r="AK1652"/>
    </row>
    <row r="1653" spans="1:37" x14ac:dyDescent="0.25">
      <c r="A1653" s="131"/>
      <c r="B1653" s="131"/>
      <c r="C1653" s="131"/>
      <c r="D1653" s="131"/>
      <c r="E1653" s="131"/>
      <c r="F1653" s="131"/>
      <c r="G1653" s="131"/>
      <c r="H1653" s="131"/>
      <c r="I1653" s="131"/>
      <c r="J1653" s="131"/>
      <c r="K1653" s="131"/>
      <c r="L1653" s="131"/>
      <c r="M1653" s="131"/>
      <c r="N1653" s="131"/>
      <c r="O1653" s="131"/>
      <c r="P1653" s="131"/>
      <c r="Q1653" s="170"/>
      <c r="R1653" s="170"/>
      <c r="S1653" s="170"/>
      <c r="T1653" s="170"/>
      <c r="U1653" s="170"/>
      <c r="V1653" s="170"/>
      <c r="W1653" s="170"/>
      <c r="X1653" s="131"/>
      <c r="Y1653"/>
      <c r="AB1653"/>
      <c r="AC1653"/>
      <c r="AD1653"/>
      <c r="AE1653"/>
      <c r="AF1653"/>
      <c r="AG1653"/>
      <c r="AH1653"/>
      <c r="AI1653"/>
      <c r="AJ1653"/>
      <c r="AK1653"/>
    </row>
    <row r="1654" spans="1:37" x14ac:dyDescent="0.25">
      <c r="A1654" s="131"/>
      <c r="B1654" s="131"/>
      <c r="C1654" s="131"/>
      <c r="D1654" s="131"/>
      <c r="E1654" s="131"/>
      <c r="F1654" s="131"/>
      <c r="G1654" s="131"/>
      <c r="H1654" s="131"/>
      <c r="I1654" s="131"/>
      <c r="J1654" s="131"/>
      <c r="K1654" s="131"/>
      <c r="L1654" s="131"/>
      <c r="M1654" s="131"/>
      <c r="N1654" s="131"/>
      <c r="O1654" s="131"/>
      <c r="P1654" s="131"/>
      <c r="Q1654" s="170"/>
      <c r="R1654" s="170"/>
      <c r="S1654" s="170"/>
      <c r="T1654" s="170"/>
      <c r="U1654" s="170"/>
      <c r="V1654" s="170"/>
      <c r="W1654" s="170"/>
      <c r="X1654" s="131"/>
      <c r="Y1654"/>
      <c r="AB1654"/>
      <c r="AC1654"/>
      <c r="AD1654"/>
      <c r="AE1654"/>
      <c r="AF1654"/>
      <c r="AG1654"/>
      <c r="AH1654"/>
      <c r="AI1654"/>
      <c r="AJ1654"/>
      <c r="AK1654"/>
    </row>
    <row r="1655" spans="1:37" x14ac:dyDescent="0.25">
      <c r="A1655" s="131"/>
      <c r="B1655" s="131"/>
      <c r="C1655" s="131"/>
      <c r="D1655" s="131"/>
      <c r="E1655" s="131"/>
      <c r="F1655" s="131"/>
      <c r="G1655" s="131"/>
      <c r="H1655" s="131"/>
      <c r="I1655" s="131"/>
      <c r="J1655" s="131"/>
      <c r="K1655" s="131"/>
      <c r="L1655" s="131"/>
      <c r="M1655" s="131"/>
      <c r="N1655" s="131"/>
      <c r="O1655" s="131"/>
      <c r="P1655" s="131"/>
      <c r="Q1655" s="170"/>
      <c r="R1655" s="170"/>
      <c r="S1655" s="170"/>
      <c r="T1655" s="170"/>
      <c r="U1655" s="170"/>
      <c r="V1655" s="170"/>
      <c r="W1655" s="170"/>
      <c r="X1655" s="131"/>
      <c r="Y1655"/>
      <c r="AB1655"/>
      <c r="AC1655"/>
      <c r="AD1655"/>
      <c r="AE1655"/>
      <c r="AF1655"/>
      <c r="AG1655"/>
      <c r="AH1655"/>
      <c r="AI1655"/>
      <c r="AJ1655"/>
      <c r="AK1655"/>
    </row>
    <row r="1656" spans="1:37" x14ac:dyDescent="0.25">
      <c r="A1656" s="131"/>
      <c r="B1656" s="131"/>
      <c r="C1656" s="131"/>
      <c r="D1656" s="131"/>
      <c r="E1656" s="131"/>
      <c r="F1656" s="131"/>
      <c r="G1656" s="131"/>
      <c r="H1656" s="131"/>
      <c r="I1656" s="131"/>
      <c r="J1656" s="131"/>
      <c r="K1656" s="131"/>
      <c r="L1656" s="131"/>
      <c r="M1656" s="131"/>
      <c r="N1656" s="131"/>
      <c r="O1656" s="131"/>
      <c r="P1656" s="131"/>
      <c r="Q1656" s="170"/>
      <c r="R1656" s="170"/>
      <c r="S1656" s="170"/>
      <c r="T1656" s="170"/>
      <c r="U1656" s="170"/>
      <c r="V1656" s="170"/>
      <c r="W1656" s="170"/>
      <c r="X1656" s="131"/>
      <c r="Y1656"/>
      <c r="AB1656"/>
      <c r="AC1656"/>
      <c r="AD1656"/>
      <c r="AE1656"/>
      <c r="AF1656"/>
      <c r="AG1656"/>
      <c r="AH1656"/>
      <c r="AI1656"/>
      <c r="AJ1656"/>
      <c r="AK1656"/>
    </row>
    <row r="1657" spans="1:37" x14ac:dyDescent="0.25">
      <c r="A1657" s="131"/>
      <c r="B1657" s="131"/>
      <c r="C1657" s="131"/>
      <c r="D1657" s="131"/>
      <c r="E1657" s="131"/>
      <c r="F1657" s="131"/>
      <c r="G1657" s="131"/>
      <c r="H1657" s="131"/>
      <c r="I1657" s="131"/>
      <c r="J1657" s="131"/>
      <c r="K1657" s="131"/>
      <c r="L1657" s="131"/>
      <c r="M1657" s="131"/>
      <c r="N1657" s="131"/>
      <c r="O1657" s="131"/>
      <c r="P1657" s="131"/>
      <c r="Q1657" s="170"/>
      <c r="R1657" s="170"/>
      <c r="S1657" s="170"/>
      <c r="T1657" s="170"/>
      <c r="U1657" s="170"/>
      <c r="V1657" s="170"/>
      <c r="W1657" s="170"/>
      <c r="X1657" s="131"/>
      <c r="Y1657"/>
      <c r="AB1657"/>
      <c r="AC1657"/>
      <c r="AD1657"/>
      <c r="AE1657"/>
      <c r="AF1657"/>
      <c r="AG1657"/>
      <c r="AH1657"/>
      <c r="AI1657"/>
      <c r="AJ1657"/>
      <c r="AK1657"/>
    </row>
    <row r="1658" spans="1:37" x14ac:dyDescent="0.25">
      <c r="A1658" s="131"/>
      <c r="B1658" s="131"/>
      <c r="C1658" s="131"/>
      <c r="D1658" s="131"/>
      <c r="E1658" s="131"/>
      <c r="F1658" s="131"/>
      <c r="G1658" s="131"/>
      <c r="H1658" s="131"/>
      <c r="I1658" s="131"/>
      <c r="J1658" s="131"/>
      <c r="K1658" s="131"/>
      <c r="L1658" s="131"/>
      <c r="M1658" s="131"/>
      <c r="N1658" s="131"/>
      <c r="O1658" s="131"/>
      <c r="P1658" s="131"/>
      <c r="Q1658" s="170"/>
      <c r="R1658" s="170"/>
      <c r="S1658" s="170"/>
      <c r="T1658" s="170"/>
      <c r="U1658" s="170"/>
      <c r="V1658" s="170"/>
      <c r="W1658" s="170"/>
      <c r="X1658" s="131"/>
      <c r="Y1658"/>
      <c r="AB1658"/>
      <c r="AC1658"/>
      <c r="AD1658"/>
      <c r="AE1658"/>
      <c r="AF1658"/>
      <c r="AG1658"/>
      <c r="AH1658"/>
      <c r="AI1658"/>
      <c r="AJ1658"/>
      <c r="AK1658"/>
    </row>
    <row r="1659" spans="1:37" x14ac:dyDescent="0.25">
      <c r="A1659" s="131"/>
      <c r="B1659" s="131"/>
      <c r="C1659" s="131"/>
      <c r="D1659" s="131"/>
      <c r="E1659" s="131"/>
      <c r="F1659" s="131"/>
      <c r="G1659" s="131"/>
      <c r="H1659" s="131"/>
      <c r="I1659" s="131"/>
      <c r="J1659" s="131"/>
      <c r="K1659" s="131"/>
      <c r="L1659" s="131"/>
      <c r="M1659" s="131"/>
      <c r="N1659" s="131"/>
      <c r="O1659" s="131"/>
      <c r="P1659" s="131"/>
      <c r="Q1659" s="170"/>
      <c r="R1659" s="170"/>
      <c r="S1659" s="170"/>
      <c r="T1659" s="170"/>
      <c r="U1659" s="170"/>
      <c r="V1659" s="170"/>
      <c r="W1659" s="170"/>
      <c r="X1659" s="131"/>
      <c r="Y1659"/>
      <c r="AB1659"/>
      <c r="AC1659"/>
      <c r="AD1659"/>
      <c r="AE1659"/>
      <c r="AF1659"/>
      <c r="AG1659"/>
      <c r="AH1659"/>
      <c r="AI1659"/>
      <c r="AJ1659"/>
      <c r="AK1659"/>
    </row>
    <row r="1660" spans="1:37" x14ac:dyDescent="0.25">
      <c r="A1660" s="131"/>
      <c r="B1660" s="131"/>
      <c r="C1660" s="131"/>
      <c r="D1660" s="131"/>
      <c r="E1660" s="131"/>
      <c r="F1660" s="131"/>
      <c r="G1660" s="131"/>
      <c r="H1660" s="131"/>
      <c r="I1660" s="131"/>
      <c r="J1660" s="131"/>
      <c r="K1660" s="131"/>
      <c r="L1660" s="131"/>
      <c r="M1660" s="131"/>
      <c r="N1660" s="131"/>
      <c r="O1660" s="131"/>
      <c r="P1660" s="131"/>
      <c r="Q1660" s="170"/>
      <c r="R1660" s="170"/>
      <c r="S1660" s="170"/>
      <c r="T1660" s="170"/>
      <c r="U1660" s="170"/>
      <c r="V1660" s="170"/>
      <c r="W1660" s="170"/>
      <c r="X1660" s="131"/>
      <c r="Y1660"/>
      <c r="AB1660"/>
      <c r="AC1660"/>
      <c r="AD1660"/>
      <c r="AE1660"/>
      <c r="AF1660"/>
      <c r="AG1660"/>
      <c r="AH1660"/>
      <c r="AI1660"/>
      <c r="AJ1660"/>
      <c r="AK1660"/>
    </row>
    <row r="1661" spans="1:37" x14ac:dyDescent="0.25">
      <c r="A1661" s="131"/>
      <c r="B1661" s="131"/>
      <c r="C1661" s="131"/>
      <c r="D1661" s="131"/>
      <c r="E1661" s="131"/>
      <c r="F1661" s="131"/>
      <c r="G1661" s="131"/>
      <c r="H1661" s="131"/>
      <c r="I1661" s="131"/>
      <c r="J1661" s="131"/>
      <c r="K1661" s="131"/>
      <c r="L1661" s="131"/>
      <c r="M1661" s="131"/>
      <c r="N1661" s="131"/>
      <c r="O1661" s="131"/>
      <c r="P1661" s="131"/>
      <c r="Q1661" s="170"/>
      <c r="R1661" s="170"/>
      <c r="S1661" s="170"/>
      <c r="T1661" s="170"/>
      <c r="U1661" s="170"/>
      <c r="V1661" s="170"/>
      <c r="W1661" s="170"/>
      <c r="X1661" s="131"/>
      <c r="Y1661"/>
      <c r="AB1661"/>
      <c r="AC1661"/>
      <c r="AD1661"/>
      <c r="AE1661"/>
      <c r="AF1661"/>
      <c r="AG1661"/>
      <c r="AH1661"/>
      <c r="AI1661"/>
      <c r="AJ1661"/>
      <c r="AK1661"/>
    </row>
    <row r="1662" spans="1:37" x14ac:dyDescent="0.25">
      <c r="A1662" s="131"/>
      <c r="B1662" s="131"/>
      <c r="C1662" s="131"/>
      <c r="D1662" s="131"/>
      <c r="E1662" s="131"/>
      <c r="F1662" s="131"/>
      <c r="G1662" s="131"/>
      <c r="H1662" s="131"/>
      <c r="I1662" s="131"/>
      <c r="J1662" s="131"/>
      <c r="K1662" s="131"/>
      <c r="L1662" s="131"/>
      <c r="M1662" s="131"/>
      <c r="N1662" s="131"/>
      <c r="O1662" s="131"/>
      <c r="P1662" s="131"/>
      <c r="Q1662" s="170"/>
      <c r="R1662" s="170"/>
      <c r="S1662" s="170"/>
      <c r="T1662" s="170"/>
      <c r="U1662" s="170"/>
      <c r="V1662" s="170"/>
      <c r="W1662" s="170"/>
      <c r="X1662" s="131"/>
      <c r="Y1662"/>
      <c r="AB1662"/>
      <c r="AC1662"/>
      <c r="AD1662"/>
      <c r="AE1662"/>
      <c r="AF1662"/>
      <c r="AG1662"/>
      <c r="AH1662"/>
      <c r="AI1662"/>
      <c r="AJ1662"/>
      <c r="AK1662"/>
    </row>
    <row r="1663" spans="1:37" x14ac:dyDescent="0.25">
      <c r="A1663" s="131"/>
      <c r="B1663" s="131"/>
      <c r="C1663" s="131"/>
      <c r="D1663" s="131"/>
      <c r="E1663" s="131"/>
      <c r="F1663" s="131"/>
      <c r="G1663" s="131"/>
      <c r="H1663" s="131"/>
      <c r="I1663" s="131"/>
      <c r="J1663" s="131"/>
      <c r="K1663" s="131"/>
      <c r="L1663" s="131"/>
      <c r="M1663" s="131"/>
      <c r="N1663" s="131"/>
      <c r="O1663" s="131"/>
      <c r="P1663" s="131"/>
      <c r="Q1663" s="170"/>
      <c r="R1663" s="170"/>
      <c r="S1663" s="170"/>
      <c r="T1663" s="170"/>
      <c r="U1663" s="170"/>
      <c r="V1663" s="170"/>
      <c r="W1663" s="170"/>
      <c r="X1663" s="131"/>
      <c r="Y1663"/>
      <c r="AB1663"/>
      <c r="AC1663"/>
      <c r="AD1663"/>
      <c r="AE1663"/>
      <c r="AF1663"/>
      <c r="AG1663"/>
      <c r="AH1663"/>
      <c r="AI1663"/>
      <c r="AJ1663"/>
      <c r="AK1663"/>
    </row>
    <row r="1664" spans="1:37" x14ac:dyDescent="0.25">
      <c r="A1664" s="131"/>
      <c r="B1664" s="131"/>
      <c r="C1664" s="131"/>
      <c r="D1664" s="131"/>
      <c r="E1664" s="131"/>
      <c r="F1664" s="131"/>
      <c r="G1664" s="131"/>
      <c r="H1664" s="131"/>
      <c r="I1664" s="131"/>
      <c r="J1664" s="131"/>
      <c r="K1664" s="131"/>
      <c r="L1664" s="131"/>
      <c r="M1664" s="131"/>
      <c r="N1664" s="131"/>
      <c r="O1664" s="131"/>
      <c r="P1664" s="131"/>
      <c r="Q1664" s="170"/>
      <c r="R1664" s="170"/>
      <c r="S1664" s="170"/>
      <c r="T1664" s="170"/>
      <c r="U1664" s="170"/>
      <c r="V1664" s="170"/>
      <c r="W1664" s="170"/>
      <c r="X1664" s="131"/>
      <c r="Y1664"/>
      <c r="AB1664"/>
      <c r="AC1664"/>
      <c r="AD1664"/>
      <c r="AE1664"/>
      <c r="AF1664"/>
      <c r="AG1664"/>
      <c r="AH1664"/>
      <c r="AI1664"/>
      <c r="AJ1664"/>
      <c r="AK1664"/>
    </row>
    <row r="1665" spans="1:37" x14ac:dyDescent="0.25">
      <c r="A1665" s="131"/>
      <c r="B1665" s="131"/>
      <c r="C1665" s="131"/>
      <c r="D1665" s="131"/>
      <c r="E1665" s="131"/>
      <c r="F1665" s="131"/>
      <c r="G1665" s="131"/>
      <c r="H1665" s="131"/>
      <c r="I1665" s="131"/>
      <c r="J1665" s="131"/>
      <c r="K1665" s="131"/>
      <c r="L1665" s="131"/>
      <c r="M1665" s="131"/>
      <c r="N1665" s="131"/>
      <c r="O1665" s="131"/>
      <c r="P1665" s="131"/>
      <c r="Q1665" s="170"/>
      <c r="R1665" s="170"/>
      <c r="S1665" s="170"/>
      <c r="T1665" s="170"/>
      <c r="U1665" s="170"/>
      <c r="V1665" s="170"/>
      <c r="W1665" s="170"/>
      <c r="X1665" s="131"/>
      <c r="Y1665"/>
      <c r="AB1665"/>
      <c r="AC1665"/>
      <c r="AD1665"/>
      <c r="AE1665"/>
      <c r="AF1665"/>
      <c r="AG1665"/>
      <c r="AH1665"/>
      <c r="AI1665"/>
      <c r="AJ1665"/>
      <c r="AK1665"/>
    </row>
    <row r="1666" spans="1:37" x14ac:dyDescent="0.25">
      <c r="A1666" s="131"/>
      <c r="B1666" s="131"/>
      <c r="C1666" s="131"/>
      <c r="D1666" s="131"/>
      <c r="E1666" s="131"/>
      <c r="F1666" s="131"/>
      <c r="G1666" s="131"/>
      <c r="H1666" s="131"/>
      <c r="I1666" s="131"/>
      <c r="J1666" s="131"/>
      <c r="K1666" s="131"/>
      <c r="L1666" s="131"/>
      <c r="M1666" s="131"/>
      <c r="N1666" s="131"/>
      <c r="O1666" s="131"/>
      <c r="P1666" s="131"/>
      <c r="Q1666" s="170"/>
      <c r="R1666" s="170"/>
      <c r="S1666" s="170"/>
      <c r="T1666" s="170"/>
      <c r="U1666" s="170"/>
      <c r="V1666" s="170"/>
      <c r="W1666" s="170"/>
      <c r="X1666" s="131"/>
      <c r="Y1666"/>
      <c r="AB1666"/>
      <c r="AC1666"/>
      <c r="AD1666"/>
      <c r="AE1666"/>
      <c r="AF1666"/>
      <c r="AG1666"/>
      <c r="AH1666"/>
      <c r="AI1666"/>
      <c r="AJ1666"/>
      <c r="AK1666"/>
    </row>
    <row r="1667" spans="1:37" x14ac:dyDescent="0.25">
      <c r="A1667" s="131"/>
      <c r="B1667" s="131"/>
      <c r="C1667" s="131"/>
      <c r="D1667" s="131"/>
      <c r="E1667" s="131"/>
      <c r="F1667" s="131"/>
      <c r="G1667" s="131"/>
      <c r="H1667" s="131"/>
      <c r="I1667" s="131"/>
      <c r="J1667" s="131"/>
      <c r="K1667" s="131"/>
      <c r="L1667" s="131"/>
      <c r="M1667" s="131"/>
      <c r="N1667" s="131"/>
      <c r="O1667" s="131"/>
      <c r="P1667" s="131"/>
      <c r="Q1667" s="170"/>
      <c r="R1667" s="170"/>
      <c r="S1667" s="170"/>
      <c r="T1667" s="170"/>
      <c r="U1667" s="170"/>
      <c r="V1667" s="170"/>
      <c r="W1667" s="170"/>
      <c r="X1667" s="131"/>
      <c r="Y1667"/>
      <c r="AB1667"/>
      <c r="AC1667"/>
      <c r="AD1667"/>
      <c r="AE1667"/>
      <c r="AF1667"/>
      <c r="AG1667"/>
      <c r="AH1667"/>
      <c r="AI1667"/>
      <c r="AJ1667"/>
      <c r="AK1667"/>
    </row>
    <row r="1668" spans="1:37" x14ac:dyDescent="0.25">
      <c r="A1668" s="131"/>
      <c r="B1668" s="131"/>
      <c r="C1668" s="131"/>
      <c r="D1668" s="131"/>
      <c r="E1668" s="131"/>
      <c r="F1668" s="131"/>
      <c r="G1668" s="131"/>
      <c r="H1668" s="131"/>
      <c r="I1668" s="131"/>
      <c r="J1668" s="131"/>
      <c r="K1668" s="131"/>
      <c r="L1668" s="131"/>
      <c r="M1668" s="131"/>
      <c r="N1668" s="131"/>
      <c r="O1668" s="131"/>
      <c r="P1668" s="131"/>
      <c r="Q1668" s="170"/>
      <c r="R1668" s="170"/>
      <c r="S1668" s="170"/>
      <c r="T1668" s="170"/>
      <c r="U1668" s="170"/>
      <c r="V1668" s="170"/>
      <c r="W1668" s="170"/>
      <c r="X1668" s="131"/>
      <c r="Y1668"/>
      <c r="AB1668"/>
      <c r="AC1668"/>
      <c r="AD1668"/>
      <c r="AE1668"/>
      <c r="AF1668"/>
      <c r="AG1668"/>
      <c r="AH1668"/>
      <c r="AI1668"/>
      <c r="AJ1668"/>
      <c r="AK1668"/>
    </row>
    <row r="1669" spans="1:37" x14ac:dyDescent="0.25">
      <c r="A1669" s="131"/>
      <c r="B1669" s="131"/>
      <c r="C1669" s="131"/>
      <c r="D1669" s="131"/>
      <c r="E1669" s="131"/>
      <c r="F1669" s="131"/>
      <c r="G1669" s="131"/>
      <c r="H1669" s="131"/>
      <c r="I1669" s="131"/>
      <c r="J1669" s="131"/>
      <c r="K1669" s="131"/>
      <c r="L1669" s="131"/>
      <c r="M1669" s="131"/>
      <c r="N1669" s="131"/>
      <c r="O1669" s="131"/>
      <c r="P1669" s="131"/>
      <c r="Q1669" s="170"/>
      <c r="R1669" s="170"/>
      <c r="S1669" s="170"/>
      <c r="T1669" s="170"/>
      <c r="U1669" s="170"/>
      <c r="V1669" s="170"/>
      <c r="W1669" s="170"/>
      <c r="X1669" s="131"/>
      <c r="Y1669"/>
      <c r="AB1669"/>
      <c r="AC1669"/>
      <c r="AD1669"/>
      <c r="AE1669"/>
      <c r="AF1669"/>
      <c r="AG1669"/>
      <c r="AH1669"/>
      <c r="AI1669"/>
      <c r="AJ1669"/>
      <c r="AK1669"/>
    </row>
    <row r="1670" spans="1:37" x14ac:dyDescent="0.25">
      <c r="A1670" s="131"/>
      <c r="B1670" s="131"/>
      <c r="C1670" s="131"/>
      <c r="D1670" s="131"/>
      <c r="E1670" s="131"/>
      <c r="F1670" s="131"/>
      <c r="G1670" s="131"/>
      <c r="H1670" s="131"/>
      <c r="I1670" s="131"/>
      <c r="J1670" s="131"/>
      <c r="K1670" s="131"/>
      <c r="L1670" s="131"/>
      <c r="M1670" s="131"/>
      <c r="N1670" s="131"/>
      <c r="O1670" s="131"/>
      <c r="P1670" s="131"/>
      <c r="Q1670" s="170"/>
      <c r="R1670" s="170"/>
      <c r="S1670" s="170"/>
      <c r="T1670" s="170"/>
      <c r="U1670" s="170"/>
      <c r="V1670" s="170"/>
      <c r="W1670" s="170"/>
      <c r="X1670" s="131"/>
      <c r="Y1670"/>
      <c r="AB1670"/>
      <c r="AC1670"/>
      <c r="AD1670"/>
      <c r="AE1670"/>
      <c r="AF1670"/>
      <c r="AG1670"/>
      <c r="AH1670"/>
      <c r="AI1670"/>
      <c r="AJ1670"/>
      <c r="AK1670"/>
    </row>
    <row r="1671" spans="1:37" x14ac:dyDescent="0.25">
      <c r="A1671" s="131"/>
      <c r="B1671" s="131"/>
      <c r="C1671" s="131"/>
      <c r="D1671" s="131"/>
      <c r="E1671" s="131"/>
      <c r="F1671" s="131"/>
      <c r="G1671" s="131"/>
      <c r="H1671" s="131"/>
      <c r="I1671" s="131"/>
      <c r="J1671" s="131"/>
      <c r="K1671" s="131"/>
      <c r="L1671" s="131"/>
      <c r="M1671" s="131"/>
      <c r="N1671" s="131"/>
      <c r="O1671" s="131"/>
      <c r="P1671" s="131"/>
      <c r="Q1671" s="170"/>
      <c r="R1671" s="170"/>
      <c r="S1671" s="170"/>
      <c r="T1671" s="170"/>
      <c r="U1671" s="170"/>
      <c r="V1671" s="170"/>
      <c r="W1671" s="170"/>
      <c r="X1671" s="131"/>
      <c r="Y1671"/>
      <c r="AB1671"/>
      <c r="AC1671"/>
      <c r="AD1671"/>
      <c r="AE1671"/>
      <c r="AF1671"/>
      <c r="AG1671"/>
      <c r="AH1671"/>
      <c r="AI1671"/>
      <c r="AJ1671"/>
      <c r="AK1671"/>
    </row>
    <row r="1672" spans="1:37" x14ac:dyDescent="0.25">
      <c r="A1672" s="131"/>
      <c r="B1672" s="131"/>
      <c r="C1672" s="131"/>
      <c r="D1672" s="131"/>
      <c r="E1672" s="131"/>
      <c r="F1672" s="131"/>
      <c r="G1672" s="131"/>
      <c r="H1672" s="131"/>
      <c r="I1672" s="131"/>
      <c r="J1672" s="131"/>
      <c r="K1672" s="131"/>
      <c r="L1672" s="131"/>
      <c r="M1672" s="131"/>
      <c r="N1672" s="131"/>
      <c r="O1672" s="131"/>
      <c r="P1672" s="131"/>
      <c r="Q1672" s="170"/>
      <c r="R1672" s="170"/>
      <c r="S1672" s="170"/>
      <c r="T1672" s="170"/>
      <c r="U1672" s="170"/>
      <c r="V1672" s="170"/>
      <c r="W1672" s="170"/>
      <c r="X1672" s="131"/>
      <c r="Y1672"/>
      <c r="AB1672"/>
      <c r="AC1672"/>
      <c r="AD1672"/>
      <c r="AE1672"/>
      <c r="AF1672"/>
      <c r="AG1672"/>
      <c r="AH1672"/>
      <c r="AI1672"/>
      <c r="AJ1672"/>
      <c r="AK1672"/>
    </row>
    <row r="1673" spans="1:37" x14ac:dyDescent="0.25">
      <c r="A1673" s="131"/>
      <c r="B1673" s="131"/>
      <c r="C1673" s="131"/>
      <c r="D1673" s="131"/>
      <c r="E1673" s="131"/>
      <c r="F1673" s="131"/>
      <c r="G1673" s="131"/>
      <c r="H1673" s="131"/>
      <c r="I1673" s="131"/>
      <c r="J1673" s="131"/>
      <c r="K1673" s="131"/>
      <c r="L1673" s="131"/>
      <c r="M1673" s="131"/>
      <c r="N1673" s="131"/>
      <c r="O1673" s="131"/>
      <c r="P1673" s="131"/>
      <c r="Q1673" s="170"/>
      <c r="R1673" s="170"/>
      <c r="S1673" s="170"/>
      <c r="T1673" s="170"/>
      <c r="U1673" s="170"/>
      <c r="V1673" s="170"/>
      <c r="W1673" s="170"/>
      <c r="X1673" s="131"/>
      <c r="Y1673"/>
      <c r="AB1673"/>
      <c r="AC1673"/>
      <c r="AD1673"/>
      <c r="AE1673"/>
      <c r="AF1673"/>
      <c r="AG1673"/>
      <c r="AH1673"/>
      <c r="AI1673"/>
      <c r="AJ1673"/>
      <c r="AK1673"/>
    </row>
    <row r="1674" spans="1:37" x14ac:dyDescent="0.25">
      <c r="A1674" s="131"/>
      <c r="B1674" s="131"/>
      <c r="C1674" s="131"/>
      <c r="D1674" s="131"/>
      <c r="E1674" s="131"/>
      <c r="F1674" s="131"/>
      <c r="G1674" s="131"/>
      <c r="H1674" s="131"/>
      <c r="I1674" s="131"/>
      <c r="J1674" s="131"/>
      <c r="K1674" s="131"/>
      <c r="L1674" s="131"/>
      <c r="M1674" s="131"/>
      <c r="N1674" s="131"/>
      <c r="O1674" s="131"/>
      <c r="P1674" s="131"/>
      <c r="Q1674" s="170"/>
      <c r="R1674" s="170"/>
      <c r="S1674" s="170"/>
      <c r="T1674" s="170"/>
      <c r="U1674" s="170"/>
      <c r="V1674" s="170"/>
      <c r="W1674" s="170"/>
      <c r="X1674" s="131"/>
      <c r="Y1674"/>
      <c r="AB1674"/>
      <c r="AC1674"/>
      <c r="AD1674"/>
      <c r="AE1674"/>
      <c r="AF1674"/>
      <c r="AG1674"/>
      <c r="AH1674"/>
      <c r="AI1674"/>
      <c r="AJ1674"/>
      <c r="AK1674"/>
    </row>
    <row r="1675" spans="1:37" x14ac:dyDescent="0.25">
      <c r="A1675" s="131"/>
      <c r="B1675" s="131"/>
      <c r="C1675" s="131"/>
      <c r="D1675" s="131"/>
      <c r="E1675" s="131"/>
      <c r="F1675" s="131"/>
      <c r="G1675" s="131"/>
      <c r="H1675" s="131"/>
      <c r="I1675" s="131"/>
      <c r="J1675" s="131"/>
      <c r="K1675" s="131"/>
      <c r="L1675" s="131"/>
      <c r="M1675" s="131"/>
      <c r="N1675" s="131"/>
      <c r="O1675" s="131"/>
      <c r="P1675" s="131"/>
      <c r="Q1675" s="170"/>
      <c r="R1675" s="170"/>
      <c r="S1675" s="170"/>
      <c r="T1675" s="170"/>
      <c r="U1675" s="170"/>
      <c r="V1675" s="170"/>
      <c r="W1675" s="170"/>
      <c r="X1675" s="131"/>
      <c r="Y1675"/>
      <c r="AB1675"/>
      <c r="AC1675"/>
      <c r="AD1675"/>
      <c r="AE1675"/>
      <c r="AF1675"/>
      <c r="AG1675"/>
      <c r="AH1675"/>
      <c r="AI1675"/>
      <c r="AJ1675"/>
      <c r="AK1675"/>
    </row>
    <row r="1676" spans="1:37" x14ac:dyDescent="0.25">
      <c r="A1676" s="131"/>
      <c r="B1676" s="131"/>
      <c r="C1676" s="131"/>
      <c r="D1676" s="131"/>
      <c r="E1676" s="131"/>
      <c r="F1676" s="131"/>
      <c r="G1676" s="131"/>
      <c r="H1676" s="131"/>
      <c r="I1676" s="131"/>
      <c r="J1676" s="131"/>
      <c r="K1676" s="131"/>
      <c r="L1676" s="131"/>
      <c r="M1676" s="131"/>
      <c r="N1676" s="131"/>
      <c r="O1676" s="131"/>
      <c r="P1676" s="131"/>
      <c r="Q1676" s="170"/>
      <c r="R1676" s="170"/>
      <c r="S1676" s="170"/>
      <c r="T1676" s="170"/>
      <c r="U1676" s="170"/>
      <c r="V1676" s="170"/>
      <c r="W1676" s="170"/>
      <c r="X1676" s="131"/>
      <c r="Y1676"/>
      <c r="AB1676"/>
      <c r="AC1676"/>
      <c r="AD1676"/>
      <c r="AE1676"/>
      <c r="AF1676"/>
      <c r="AG1676"/>
      <c r="AH1676"/>
      <c r="AI1676"/>
      <c r="AJ1676"/>
      <c r="AK1676"/>
    </row>
    <row r="1677" spans="1:37" x14ac:dyDescent="0.25">
      <c r="A1677" s="131"/>
      <c r="B1677" s="131"/>
      <c r="C1677" s="131"/>
      <c r="D1677" s="131"/>
      <c r="E1677" s="131"/>
      <c r="F1677" s="131"/>
      <c r="G1677" s="131"/>
      <c r="H1677" s="131"/>
      <c r="I1677" s="131"/>
      <c r="J1677" s="131"/>
      <c r="K1677" s="131"/>
      <c r="L1677" s="131"/>
      <c r="M1677" s="131"/>
      <c r="N1677" s="131"/>
      <c r="O1677" s="131"/>
      <c r="P1677" s="131"/>
      <c r="Q1677" s="170"/>
      <c r="R1677" s="170"/>
      <c r="S1677" s="170"/>
      <c r="T1677" s="170"/>
      <c r="U1677" s="170"/>
      <c r="V1677" s="170"/>
      <c r="W1677" s="170"/>
      <c r="X1677" s="131"/>
      <c r="Y1677"/>
      <c r="AB1677"/>
      <c r="AC1677"/>
      <c r="AD1677"/>
      <c r="AE1677"/>
      <c r="AF1677"/>
      <c r="AG1677"/>
      <c r="AH1677"/>
      <c r="AI1677"/>
      <c r="AJ1677"/>
      <c r="AK1677"/>
    </row>
    <row r="1678" spans="1:37" x14ac:dyDescent="0.25">
      <c r="A1678" s="131"/>
      <c r="B1678" s="131"/>
      <c r="C1678" s="131"/>
      <c r="D1678" s="131"/>
      <c r="E1678" s="131"/>
      <c r="F1678" s="131"/>
      <c r="G1678" s="131"/>
      <c r="H1678" s="131"/>
      <c r="I1678" s="131"/>
      <c r="J1678" s="131"/>
      <c r="K1678" s="131"/>
      <c r="L1678" s="131"/>
      <c r="M1678" s="131"/>
      <c r="N1678" s="131"/>
      <c r="O1678" s="131"/>
      <c r="P1678" s="131"/>
      <c r="Q1678" s="170"/>
      <c r="R1678" s="170"/>
      <c r="S1678" s="170"/>
      <c r="T1678" s="170"/>
      <c r="U1678" s="170"/>
      <c r="V1678" s="170"/>
      <c r="W1678" s="170"/>
      <c r="X1678" s="131"/>
      <c r="Y1678"/>
      <c r="AB1678"/>
      <c r="AC1678"/>
      <c r="AD1678"/>
      <c r="AE1678"/>
      <c r="AF1678"/>
      <c r="AG1678"/>
      <c r="AH1678"/>
      <c r="AI1678"/>
      <c r="AJ1678"/>
      <c r="AK1678"/>
    </row>
    <row r="1679" spans="1:37" x14ac:dyDescent="0.25">
      <c r="A1679" s="131"/>
      <c r="B1679" s="131"/>
      <c r="C1679" s="131"/>
      <c r="D1679" s="131"/>
      <c r="E1679" s="131"/>
      <c r="F1679" s="131"/>
      <c r="G1679" s="131"/>
      <c r="H1679" s="131"/>
      <c r="I1679" s="131"/>
      <c r="J1679" s="131"/>
      <c r="K1679" s="131"/>
      <c r="L1679" s="131"/>
      <c r="M1679" s="131"/>
      <c r="N1679" s="131"/>
      <c r="O1679" s="131"/>
      <c r="P1679" s="131"/>
      <c r="Q1679" s="170"/>
      <c r="R1679" s="170"/>
      <c r="S1679" s="170"/>
      <c r="T1679" s="170"/>
      <c r="U1679" s="170"/>
      <c r="V1679" s="170"/>
      <c r="W1679" s="170"/>
      <c r="X1679" s="131"/>
      <c r="Y1679"/>
      <c r="AB1679"/>
      <c r="AC1679"/>
      <c r="AD1679"/>
      <c r="AE1679"/>
      <c r="AF1679"/>
      <c r="AG1679"/>
      <c r="AH1679"/>
      <c r="AI1679"/>
      <c r="AJ1679"/>
      <c r="AK1679"/>
    </row>
    <row r="1680" spans="1:37" x14ac:dyDescent="0.25">
      <c r="A1680" s="131"/>
      <c r="B1680" s="131"/>
      <c r="C1680" s="131"/>
      <c r="D1680" s="131"/>
      <c r="E1680" s="131"/>
      <c r="F1680" s="131"/>
      <c r="G1680" s="131"/>
      <c r="H1680" s="131"/>
      <c r="I1680" s="131"/>
      <c r="J1680" s="131"/>
      <c r="K1680" s="131"/>
      <c r="L1680" s="131"/>
      <c r="M1680" s="131"/>
      <c r="N1680" s="131"/>
      <c r="O1680" s="131"/>
      <c r="P1680" s="131"/>
      <c r="Q1680" s="170"/>
      <c r="R1680" s="170"/>
      <c r="S1680" s="170"/>
      <c r="T1680" s="170"/>
      <c r="U1680" s="170"/>
      <c r="V1680" s="170"/>
      <c r="W1680" s="170"/>
      <c r="X1680" s="131"/>
      <c r="Y1680"/>
      <c r="AB1680"/>
      <c r="AC1680"/>
      <c r="AD1680"/>
      <c r="AE1680"/>
      <c r="AF1680"/>
      <c r="AG1680"/>
      <c r="AH1680"/>
      <c r="AI1680"/>
      <c r="AJ1680"/>
      <c r="AK1680"/>
    </row>
    <row r="1681" spans="1:37" x14ac:dyDescent="0.25">
      <c r="A1681" s="131"/>
      <c r="B1681" s="131"/>
      <c r="C1681" s="131"/>
      <c r="D1681" s="131"/>
      <c r="E1681" s="131"/>
      <c r="F1681" s="131"/>
      <c r="G1681" s="131"/>
      <c r="H1681" s="131"/>
      <c r="I1681" s="131"/>
      <c r="J1681" s="131"/>
      <c r="K1681" s="131"/>
      <c r="L1681" s="131"/>
      <c r="M1681" s="131"/>
      <c r="N1681" s="131"/>
      <c r="O1681" s="131"/>
      <c r="P1681" s="131"/>
      <c r="Q1681" s="170"/>
      <c r="R1681" s="170"/>
      <c r="S1681" s="170"/>
      <c r="T1681" s="170"/>
      <c r="U1681" s="170"/>
      <c r="V1681" s="170"/>
      <c r="W1681" s="170"/>
      <c r="X1681" s="131"/>
      <c r="Y1681"/>
      <c r="AB1681"/>
      <c r="AC1681"/>
      <c r="AD1681"/>
      <c r="AE1681"/>
      <c r="AF1681"/>
      <c r="AG1681"/>
      <c r="AH1681"/>
      <c r="AI1681"/>
      <c r="AJ1681"/>
      <c r="AK1681"/>
    </row>
    <row r="1682" spans="1:37" x14ac:dyDescent="0.25">
      <c r="A1682" s="131"/>
      <c r="B1682" s="131"/>
      <c r="C1682" s="131"/>
      <c r="D1682" s="131"/>
      <c r="E1682" s="131"/>
      <c r="F1682" s="131"/>
      <c r="G1682" s="131"/>
      <c r="H1682" s="131"/>
      <c r="I1682" s="131"/>
      <c r="J1682" s="131"/>
      <c r="K1682" s="131"/>
      <c r="L1682" s="131"/>
      <c r="M1682" s="131"/>
      <c r="N1682" s="131"/>
      <c r="O1682" s="131"/>
      <c r="P1682" s="131"/>
      <c r="Q1682" s="170"/>
      <c r="R1682" s="170"/>
      <c r="S1682" s="170"/>
      <c r="T1682" s="170"/>
      <c r="U1682" s="170"/>
      <c r="V1682" s="170"/>
      <c r="W1682" s="170"/>
      <c r="X1682" s="131"/>
      <c r="Y1682"/>
      <c r="AB1682"/>
      <c r="AC1682"/>
      <c r="AD1682"/>
      <c r="AE1682"/>
      <c r="AF1682"/>
      <c r="AG1682"/>
      <c r="AH1682"/>
      <c r="AI1682"/>
      <c r="AJ1682"/>
      <c r="AK1682"/>
    </row>
    <row r="1683" spans="1:37" x14ac:dyDescent="0.25">
      <c r="A1683" s="131"/>
      <c r="B1683" s="131"/>
      <c r="C1683" s="131"/>
      <c r="D1683" s="131"/>
      <c r="E1683" s="131"/>
      <c r="F1683" s="131"/>
      <c r="G1683" s="131"/>
      <c r="H1683" s="131"/>
      <c r="I1683" s="131"/>
      <c r="J1683" s="131"/>
      <c r="K1683" s="131"/>
      <c r="L1683" s="131"/>
      <c r="M1683" s="131"/>
      <c r="N1683" s="131"/>
      <c r="O1683" s="131"/>
      <c r="P1683" s="131"/>
      <c r="Q1683" s="170"/>
      <c r="R1683" s="170"/>
      <c r="S1683" s="170"/>
      <c r="T1683" s="170"/>
      <c r="U1683" s="170"/>
      <c r="V1683" s="170"/>
      <c r="W1683" s="170"/>
      <c r="X1683" s="131"/>
      <c r="Y1683"/>
      <c r="AB1683"/>
      <c r="AC1683"/>
      <c r="AD1683"/>
      <c r="AE1683"/>
      <c r="AF1683"/>
      <c r="AG1683"/>
      <c r="AH1683"/>
      <c r="AI1683"/>
      <c r="AJ1683"/>
      <c r="AK1683"/>
    </row>
    <row r="1684" spans="1:37" x14ac:dyDescent="0.25">
      <c r="A1684" s="131"/>
      <c r="B1684" s="131"/>
      <c r="C1684" s="131"/>
      <c r="D1684" s="131"/>
      <c r="E1684" s="131"/>
      <c r="F1684" s="131"/>
      <c r="G1684" s="131"/>
      <c r="H1684" s="131"/>
      <c r="I1684" s="131"/>
      <c r="J1684" s="131"/>
      <c r="K1684" s="131"/>
      <c r="L1684" s="131"/>
      <c r="M1684" s="131"/>
      <c r="N1684" s="131"/>
      <c r="O1684" s="131"/>
      <c r="P1684" s="131"/>
      <c r="Q1684" s="170"/>
      <c r="R1684" s="170"/>
      <c r="S1684" s="170"/>
      <c r="T1684" s="170"/>
      <c r="U1684" s="170"/>
      <c r="V1684" s="170"/>
      <c r="W1684" s="170"/>
      <c r="X1684" s="131"/>
      <c r="Y1684"/>
      <c r="AB1684"/>
      <c r="AC1684"/>
      <c r="AD1684"/>
      <c r="AE1684"/>
      <c r="AF1684"/>
      <c r="AG1684"/>
      <c r="AH1684"/>
      <c r="AI1684"/>
      <c r="AJ1684"/>
      <c r="AK1684"/>
    </row>
    <row r="1685" spans="1:37" x14ac:dyDescent="0.25">
      <c r="A1685" s="131"/>
      <c r="B1685" s="131"/>
      <c r="C1685" s="131"/>
      <c r="D1685" s="131"/>
      <c r="E1685" s="131"/>
      <c r="F1685" s="131"/>
      <c r="G1685" s="131"/>
      <c r="H1685" s="131"/>
      <c r="I1685" s="131"/>
      <c r="J1685" s="131"/>
      <c r="K1685" s="131"/>
      <c r="L1685" s="131"/>
      <c r="M1685" s="131"/>
      <c r="N1685" s="131"/>
      <c r="O1685" s="131"/>
      <c r="P1685" s="131"/>
      <c r="Q1685" s="170"/>
      <c r="R1685" s="170"/>
      <c r="S1685" s="170"/>
      <c r="T1685" s="170"/>
      <c r="U1685" s="170"/>
      <c r="V1685" s="170"/>
      <c r="W1685" s="170"/>
      <c r="X1685" s="131"/>
      <c r="Y1685"/>
      <c r="AB1685"/>
      <c r="AC1685"/>
      <c r="AD1685"/>
      <c r="AE1685"/>
      <c r="AF1685"/>
      <c r="AG1685"/>
      <c r="AH1685"/>
      <c r="AI1685"/>
      <c r="AJ1685"/>
      <c r="AK1685"/>
    </row>
    <row r="1686" spans="1:37" x14ac:dyDescent="0.25">
      <c r="A1686" s="131"/>
      <c r="B1686" s="131"/>
      <c r="C1686" s="131"/>
      <c r="D1686" s="131"/>
      <c r="E1686" s="131"/>
      <c r="F1686" s="131"/>
      <c r="G1686" s="131"/>
      <c r="H1686" s="131"/>
      <c r="I1686" s="131"/>
      <c r="J1686" s="131"/>
      <c r="K1686" s="131"/>
      <c r="L1686" s="131"/>
      <c r="M1686" s="131"/>
      <c r="N1686" s="131"/>
      <c r="O1686" s="131"/>
      <c r="P1686" s="131"/>
      <c r="Q1686" s="170"/>
      <c r="R1686" s="170"/>
      <c r="S1686" s="170"/>
      <c r="T1686" s="170"/>
      <c r="U1686" s="170"/>
      <c r="V1686" s="170"/>
      <c r="W1686" s="170"/>
      <c r="X1686" s="131"/>
      <c r="Y1686"/>
      <c r="AB1686"/>
      <c r="AC1686"/>
      <c r="AD1686"/>
      <c r="AE1686"/>
      <c r="AF1686"/>
      <c r="AG1686"/>
      <c r="AH1686"/>
      <c r="AI1686"/>
      <c r="AJ1686"/>
      <c r="AK1686"/>
    </row>
    <row r="1687" spans="1:37" x14ac:dyDescent="0.25">
      <c r="A1687" s="131"/>
      <c r="B1687" s="131"/>
      <c r="C1687" s="131"/>
      <c r="D1687" s="131"/>
      <c r="E1687" s="131"/>
      <c r="F1687" s="131"/>
      <c r="G1687" s="131"/>
      <c r="H1687" s="131"/>
      <c r="I1687" s="131"/>
      <c r="J1687" s="131"/>
      <c r="K1687" s="131"/>
      <c r="L1687" s="131"/>
      <c r="M1687" s="131"/>
      <c r="N1687" s="131"/>
      <c r="O1687" s="131"/>
      <c r="P1687" s="131"/>
      <c r="Q1687" s="170"/>
      <c r="R1687" s="170"/>
      <c r="S1687" s="170"/>
      <c r="T1687" s="170"/>
      <c r="U1687" s="170"/>
      <c r="V1687" s="170"/>
      <c r="W1687" s="170"/>
      <c r="X1687" s="131"/>
      <c r="Y1687"/>
      <c r="AB1687"/>
      <c r="AC1687"/>
      <c r="AD1687"/>
      <c r="AE1687"/>
      <c r="AF1687"/>
      <c r="AG1687"/>
      <c r="AH1687"/>
      <c r="AI1687"/>
      <c r="AJ1687"/>
      <c r="AK1687"/>
    </row>
    <row r="1688" spans="1:37" x14ac:dyDescent="0.25">
      <c r="A1688" s="131"/>
      <c r="B1688" s="131"/>
      <c r="C1688" s="131"/>
      <c r="D1688" s="131"/>
      <c r="E1688" s="131"/>
      <c r="F1688" s="131"/>
      <c r="G1688" s="131"/>
      <c r="H1688" s="131"/>
      <c r="I1688" s="131"/>
      <c r="J1688" s="131"/>
      <c r="K1688" s="131"/>
      <c r="L1688" s="131"/>
      <c r="M1688" s="131"/>
      <c r="N1688" s="131"/>
      <c r="O1688" s="131"/>
      <c r="P1688" s="131"/>
      <c r="Q1688" s="170"/>
      <c r="R1688" s="170"/>
      <c r="S1688" s="170"/>
      <c r="T1688" s="170"/>
      <c r="U1688" s="170"/>
      <c r="V1688" s="170"/>
      <c r="W1688" s="170"/>
      <c r="X1688" s="131"/>
      <c r="Y1688"/>
      <c r="AB1688"/>
      <c r="AC1688"/>
      <c r="AD1688"/>
      <c r="AE1688"/>
      <c r="AF1688"/>
      <c r="AG1688"/>
      <c r="AH1688"/>
      <c r="AI1688"/>
      <c r="AJ1688"/>
      <c r="AK1688"/>
    </row>
    <row r="1689" spans="1:37" x14ac:dyDescent="0.25">
      <c r="A1689" s="131"/>
      <c r="B1689" s="131"/>
      <c r="C1689" s="131"/>
      <c r="D1689" s="131"/>
      <c r="E1689" s="131"/>
      <c r="F1689" s="131"/>
      <c r="G1689" s="131"/>
      <c r="H1689" s="131"/>
      <c r="I1689" s="131"/>
      <c r="J1689" s="131"/>
      <c r="K1689" s="131"/>
      <c r="L1689" s="131"/>
      <c r="M1689" s="131"/>
      <c r="N1689" s="131"/>
      <c r="O1689" s="131"/>
      <c r="P1689" s="131"/>
      <c r="Q1689" s="170"/>
      <c r="R1689" s="170"/>
      <c r="S1689" s="170"/>
      <c r="T1689" s="170"/>
      <c r="U1689" s="170"/>
      <c r="V1689" s="170"/>
      <c r="W1689" s="170"/>
      <c r="X1689" s="131"/>
      <c r="Y1689"/>
      <c r="AB1689"/>
      <c r="AC1689"/>
      <c r="AD1689"/>
      <c r="AE1689"/>
      <c r="AF1689"/>
      <c r="AG1689"/>
      <c r="AH1689"/>
      <c r="AI1689"/>
      <c r="AJ1689"/>
      <c r="AK1689"/>
    </row>
    <row r="1690" spans="1:37" x14ac:dyDescent="0.25">
      <c r="A1690" s="131"/>
      <c r="B1690" s="131"/>
      <c r="C1690" s="131"/>
      <c r="D1690" s="131"/>
      <c r="E1690" s="131"/>
      <c r="F1690" s="131"/>
      <c r="G1690" s="131"/>
      <c r="H1690" s="131"/>
      <c r="I1690" s="131"/>
      <c r="J1690" s="131"/>
      <c r="K1690" s="131"/>
      <c r="L1690" s="131"/>
      <c r="M1690" s="131"/>
      <c r="N1690" s="131"/>
      <c r="O1690" s="131"/>
      <c r="P1690" s="131"/>
      <c r="Q1690" s="170"/>
      <c r="R1690" s="170"/>
      <c r="S1690" s="170"/>
      <c r="T1690" s="170"/>
      <c r="U1690" s="170"/>
      <c r="V1690" s="170"/>
      <c r="W1690" s="170"/>
      <c r="X1690" s="131"/>
      <c r="Y1690"/>
      <c r="AB1690"/>
      <c r="AC1690"/>
      <c r="AD1690"/>
      <c r="AE1690"/>
      <c r="AF1690"/>
      <c r="AG1690"/>
      <c r="AH1690"/>
      <c r="AI1690"/>
      <c r="AJ1690"/>
      <c r="AK1690"/>
    </row>
    <row r="1691" spans="1:37" x14ac:dyDescent="0.25">
      <c r="A1691" s="131"/>
      <c r="B1691" s="131"/>
      <c r="C1691" s="131"/>
      <c r="D1691" s="131"/>
      <c r="E1691" s="131"/>
      <c r="F1691" s="131"/>
      <c r="G1691" s="131"/>
      <c r="H1691" s="131"/>
      <c r="I1691" s="131"/>
      <c r="J1691" s="131"/>
      <c r="K1691" s="131"/>
      <c r="L1691" s="131"/>
      <c r="M1691" s="131"/>
      <c r="N1691" s="131"/>
      <c r="O1691" s="131"/>
      <c r="P1691" s="131"/>
      <c r="Q1691" s="170"/>
      <c r="R1691" s="170"/>
      <c r="S1691" s="170"/>
      <c r="T1691" s="170"/>
      <c r="U1691" s="170"/>
      <c r="V1691" s="170"/>
      <c r="W1691" s="170"/>
      <c r="X1691" s="131"/>
      <c r="Y1691"/>
      <c r="AB1691"/>
      <c r="AC1691"/>
      <c r="AD1691"/>
      <c r="AE1691"/>
      <c r="AF1691"/>
      <c r="AG1691"/>
      <c r="AH1691"/>
      <c r="AI1691"/>
      <c r="AJ1691"/>
      <c r="AK1691"/>
    </row>
    <row r="1692" spans="1:37" x14ac:dyDescent="0.25">
      <c r="A1692" s="131"/>
      <c r="B1692" s="131"/>
      <c r="C1692" s="131"/>
      <c r="D1692" s="131"/>
      <c r="E1692" s="131"/>
      <c r="F1692" s="131"/>
      <c r="G1692" s="131"/>
      <c r="H1692" s="131"/>
      <c r="I1692" s="131"/>
      <c r="J1692" s="131"/>
      <c r="K1692" s="131"/>
      <c r="L1692" s="131"/>
      <c r="M1692" s="131"/>
      <c r="N1692" s="131"/>
      <c r="O1692" s="131"/>
      <c r="P1692" s="131"/>
      <c r="Q1692" s="170"/>
      <c r="R1692" s="170"/>
      <c r="S1692" s="170"/>
      <c r="T1692" s="170"/>
      <c r="U1692" s="170"/>
      <c r="V1692" s="170"/>
      <c r="W1692" s="170"/>
      <c r="X1692" s="131"/>
      <c r="Y1692"/>
      <c r="AB1692"/>
      <c r="AC1692"/>
      <c r="AD1692"/>
      <c r="AE1692"/>
      <c r="AF1692"/>
      <c r="AG1692"/>
      <c r="AH1692"/>
      <c r="AI1692"/>
      <c r="AJ1692"/>
      <c r="AK1692"/>
    </row>
    <row r="1693" spans="1:37" x14ac:dyDescent="0.25">
      <c r="A1693" s="131"/>
      <c r="B1693" s="131"/>
      <c r="C1693" s="131"/>
      <c r="D1693" s="131"/>
      <c r="E1693" s="131"/>
      <c r="F1693" s="131"/>
      <c r="G1693" s="131"/>
      <c r="H1693" s="131"/>
      <c r="I1693" s="131"/>
      <c r="J1693" s="131"/>
      <c r="K1693" s="131"/>
      <c r="L1693" s="131"/>
      <c r="M1693" s="131"/>
      <c r="N1693" s="131"/>
      <c r="O1693" s="131"/>
      <c r="P1693" s="131"/>
      <c r="Q1693" s="170"/>
      <c r="R1693" s="170"/>
      <c r="S1693" s="170"/>
      <c r="T1693" s="170"/>
      <c r="U1693" s="170"/>
      <c r="V1693" s="170"/>
      <c r="W1693" s="170"/>
      <c r="X1693" s="131"/>
      <c r="Y1693"/>
      <c r="AB1693"/>
      <c r="AC1693"/>
      <c r="AD1693"/>
      <c r="AE1693"/>
      <c r="AF1693"/>
      <c r="AG1693"/>
      <c r="AH1693"/>
      <c r="AI1693"/>
      <c r="AJ1693"/>
      <c r="AK1693"/>
    </row>
    <row r="1694" spans="1:37" x14ac:dyDescent="0.25">
      <c r="A1694" s="131"/>
      <c r="B1694" s="131"/>
      <c r="C1694" s="131"/>
      <c r="D1694" s="131"/>
      <c r="E1694" s="131"/>
      <c r="F1694" s="131"/>
      <c r="G1694" s="131"/>
      <c r="H1694" s="131"/>
      <c r="I1694" s="131"/>
      <c r="J1694" s="131"/>
      <c r="K1694" s="131"/>
      <c r="L1694" s="131"/>
      <c r="M1694" s="131"/>
      <c r="N1694" s="131"/>
      <c r="O1694" s="131"/>
      <c r="P1694" s="131"/>
      <c r="Q1694" s="170"/>
      <c r="R1694" s="170"/>
      <c r="S1694" s="170"/>
      <c r="T1694" s="170"/>
      <c r="U1694" s="170"/>
      <c r="V1694" s="170"/>
      <c r="W1694" s="170"/>
      <c r="X1694" s="131"/>
      <c r="Y1694"/>
      <c r="AB1694"/>
      <c r="AC1694"/>
      <c r="AD1694"/>
      <c r="AE1694"/>
      <c r="AF1694"/>
      <c r="AG1694"/>
      <c r="AH1694"/>
      <c r="AI1694"/>
      <c r="AJ1694"/>
      <c r="AK1694"/>
    </row>
    <row r="1695" spans="1:37" x14ac:dyDescent="0.25">
      <c r="A1695" s="131"/>
      <c r="B1695" s="131"/>
      <c r="C1695" s="131"/>
      <c r="D1695" s="131"/>
      <c r="E1695" s="131"/>
      <c r="F1695" s="131"/>
      <c r="G1695" s="131"/>
      <c r="H1695" s="131"/>
      <c r="I1695" s="131"/>
      <c r="J1695" s="131"/>
      <c r="K1695" s="131"/>
      <c r="L1695" s="131"/>
      <c r="M1695" s="131"/>
      <c r="N1695" s="131"/>
      <c r="O1695" s="131"/>
      <c r="P1695" s="131"/>
      <c r="Q1695" s="170"/>
      <c r="R1695" s="170"/>
      <c r="S1695" s="170"/>
      <c r="T1695" s="170"/>
      <c r="U1695" s="170"/>
      <c r="V1695" s="170"/>
      <c r="W1695" s="170"/>
      <c r="X1695" s="131"/>
      <c r="Y1695"/>
      <c r="AB1695"/>
      <c r="AC1695"/>
      <c r="AD1695"/>
      <c r="AE1695"/>
      <c r="AF1695"/>
      <c r="AG1695"/>
      <c r="AH1695"/>
      <c r="AI1695"/>
      <c r="AJ1695"/>
      <c r="AK1695"/>
    </row>
    <row r="1696" spans="1:37" x14ac:dyDescent="0.25">
      <c r="A1696" s="131"/>
      <c r="B1696" s="131"/>
      <c r="C1696" s="131"/>
      <c r="D1696" s="131"/>
      <c r="E1696" s="131"/>
      <c r="F1696" s="131"/>
      <c r="G1696" s="131"/>
      <c r="H1696" s="131"/>
      <c r="I1696" s="131"/>
      <c r="J1696" s="131"/>
      <c r="K1696" s="131"/>
      <c r="L1696" s="131"/>
      <c r="M1696" s="131"/>
      <c r="N1696" s="131"/>
      <c r="O1696" s="131"/>
      <c r="P1696" s="131"/>
      <c r="Q1696" s="170"/>
      <c r="R1696" s="170"/>
      <c r="S1696" s="170"/>
      <c r="T1696" s="170"/>
      <c r="U1696" s="170"/>
      <c r="V1696" s="170"/>
      <c r="W1696" s="170"/>
      <c r="X1696" s="131"/>
      <c r="Y1696"/>
      <c r="AB1696"/>
      <c r="AC1696"/>
      <c r="AD1696"/>
      <c r="AE1696"/>
      <c r="AF1696"/>
      <c r="AG1696"/>
      <c r="AH1696"/>
      <c r="AI1696"/>
      <c r="AJ1696"/>
      <c r="AK1696"/>
    </row>
    <row r="1697" spans="1:37" x14ac:dyDescent="0.25">
      <c r="A1697" s="131"/>
      <c r="B1697" s="131"/>
      <c r="C1697" s="131"/>
      <c r="D1697" s="131"/>
      <c r="E1697" s="131"/>
      <c r="F1697" s="131"/>
      <c r="G1697" s="131"/>
      <c r="H1697" s="131"/>
      <c r="I1697" s="131"/>
      <c r="J1697" s="131"/>
      <c r="K1697" s="131"/>
      <c r="L1697" s="131"/>
      <c r="M1697" s="131"/>
      <c r="N1697" s="131"/>
      <c r="O1697" s="131"/>
      <c r="P1697" s="131"/>
      <c r="Q1697" s="170"/>
      <c r="R1697" s="170"/>
      <c r="S1697" s="170"/>
      <c r="T1697" s="170"/>
      <c r="U1697" s="170"/>
      <c r="V1697" s="170"/>
      <c r="W1697" s="170"/>
      <c r="X1697" s="131"/>
      <c r="Y1697"/>
      <c r="AB1697"/>
      <c r="AC1697"/>
      <c r="AD1697"/>
      <c r="AE1697"/>
      <c r="AF1697"/>
      <c r="AG1697"/>
      <c r="AH1697"/>
      <c r="AI1697"/>
      <c r="AJ1697"/>
      <c r="AK1697"/>
    </row>
    <row r="1698" spans="1:37" x14ac:dyDescent="0.25">
      <c r="A1698" s="131"/>
      <c r="B1698" s="131"/>
      <c r="C1698" s="131"/>
      <c r="D1698" s="131"/>
      <c r="E1698" s="131"/>
      <c r="F1698" s="131"/>
      <c r="G1698" s="131"/>
      <c r="H1698" s="131"/>
      <c r="I1698" s="131"/>
      <c r="J1698" s="131"/>
      <c r="K1698" s="131"/>
      <c r="L1698" s="131"/>
      <c r="M1698" s="131"/>
      <c r="N1698" s="131"/>
      <c r="O1698" s="131"/>
      <c r="P1698" s="131"/>
      <c r="Q1698" s="170"/>
      <c r="R1698" s="170"/>
      <c r="S1698" s="170"/>
      <c r="T1698" s="170"/>
      <c r="U1698" s="170"/>
      <c r="V1698" s="170"/>
      <c r="W1698" s="170"/>
      <c r="X1698" s="131"/>
      <c r="Y1698"/>
      <c r="AB1698"/>
      <c r="AC1698"/>
      <c r="AD1698"/>
      <c r="AE1698"/>
      <c r="AF1698"/>
      <c r="AG1698"/>
      <c r="AH1698"/>
      <c r="AI1698"/>
      <c r="AJ1698"/>
      <c r="AK1698"/>
    </row>
    <row r="1699" spans="1:37" x14ac:dyDescent="0.25">
      <c r="A1699" s="131"/>
      <c r="B1699" s="131"/>
      <c r="C1699" s="131"/>
      <c r="D1699" s="131"/>
      <c r="E1699" s="131"/>
      <c r="F1699" s="131"/>
      <c r="G1699" s="131"/>
      <c r="H1699" s="131"/>
      <c r="I1699" s="131"/>
      <c r="J1699" s="131"/>
      <c r="K1699" s="131"/>
      <c r="L1699" s="131"/>
      <c r="M1699" s="131"/>
      <c r="N1699" s="131"/>
      <c r="O1699" s="131"/>
      <c r="P1699" s="131"/>
      <c r="Q1699" s="170"/>
      <c r="R1699" s="170"/>
      <c r="S1699" s="170"/>
      <c r="T1699" s="170"/>
      <c r="U1699" s="170"/>
      <c r="V1699" s="170"/>
      <c r="W1699" s="170"/>
      <c r="X1699" s="131"/>
      <c r="Y1699"/>
      <c r="AB1699"/>
      <c r="AC1699"/>
      <c r="AD1699"/>
      <c r="AE1699"/>
      <c r="AF1699"/>
      <c r="AG1699"/>
      <c r="AH1699"/>
      <c r="AI1699"/>
      <c r="AJ1699"/>
      <c r="AK1699"/>
    </row>
    <row r="1700" spans="1:37" x14ac:dyDescent="0.25">
      <c r="A1700" s="131"/>
      <c r="B1700" s="131"/>
      <c r="C1700" s="131"/>
      <c r="D1700" s="131"/>
      <c r="E1700" s="131"/>
      <c r="F1700" s="131"/>
      <c r="G1700" s="131"/>
      <c r="H1700" s="131"/>
      <c r="I1700" s="131"/>
      <c r="J1700" s="131"/>
      <c r="K1700" s="131"/>
      <c r="L1700" s="131"/>
      <c r="M1700" s="131"/>
      <c r="N1700" s="131"/>
      <c r="O1700" s="131"/>
      <c r="P1700" s="131"/>
      <c r="Q1700" s="170"/>
      <c r="R1700" s="170"/>
      <c r="S1700" s="170"/>
      <c r="T1700" s="170"/>
      <c r="U1700" s="170"/>
      <c r="V1700" s="170"/>
      <c r="W1700" s="170"/>
      <c r="X1700" s="131"/>
      <c r="Y1700"/>
      <c r="AB1700"/>
      <c r="AC1700"/>
      <c r="AD1700"/>
      <c r="AE1700"/>
      <c r="AF1700"/>
      <c r="AG1700"/>
      <c r="AH1700"/>
      <c r="AI1700"/>
      <c r="AJ1700"/>
      <c r="AK1700"/>
    </row>
    <row r="1701" spans="1:37" x14ac:dyDescent="0.25">
      <c r="A1701" s="131"/>
      <c r="B1701" s="131"/>
      <c r="C1701" s="131"/>
      <c r="D1701" s="131"/>
      <c r="E1701" s="131"/>
      <c r="F1701" s="131"/>
      <c r="G1701" s="131"/>
      <c r="H1701" s="131"/>
      <c r="I1701" s="131"/>
      <c r="J1701" s="131"/>
      <c r="K1701" s="131"/>
      <c r="L1701" s="131"/>
      <c r="M1701" s="131"/>
      <c r="N1701" s="131"/>
      <c r="O1701" s="131"/>
      <c r="P1701" s="131"/>
      <c r="Q1701" s="170"/>
      <c r="R1701" s="170"/>
      <c r="S1701" s="170"/>
      <c r="T1701" s="170"/>
      <c r="U1701" s="170"/>
      <c r="V1701" s="170"/>
      <c r="W1701" s="170"/>
      <c r="X1701" s="131"/>
      <c r="Y1701"/>
      <c r="AB1701"/>
      <c r="AC1701"/>
      <c r="AD1701"/>
      <c r="AE1701"/>
      <c r="AF1701"/>
      <c r="AG1701"/>
      <c r="AH1701"/>
      <c r="AI1701"/>
      <c r="AJ1701"/>
      <c r="AK1701"/>
    </row>
    <row r="1702" spans="1:37" x14ac:dyDescent="0.25">
      <c r="A1702" s="131"/>
      <c r="B1702" s="131"/>
      <c r="C1702" s="131"/>
      <c r="D1702" s="131"/>
      <c r="E1702" s="131"/>
      <c r="F1702" s="131"/>
      <c r="G1702" s="131"/>
      <c r="H1702" s="131"/>
      <c r="I1702" s="131"/>
      <c r="J1702" s="131"/>
      <c r="K1702" s="131"/>
      <c r="L1702" s="131"/>
      <c r="M1702" s="131"/>
      <c r="N1702" s="131"/>
      <c r="O1702" s="131"/>
      <c r="P1702" s="131"/>
      <c r="Q1702" s="170"/>
      <c r="R1702" s="170"/>
      <c r="S1702" s="170"/>
      <c r="T1702" s="170"/>
      <c r="U1702" s="170"/>
      <c r="V1702" s="170"/>
      <c r="W1702" s="170"/>
      <c r="X1702" s="131"/>
      <c r="Y1702"/>
      <c r="AB1702"/>
      <c r="AC1702"/>
      <c r="AD1702"/>
      <c r="AE1702"/>
      <c r="AF1702"/>
      <c r="AG1702"/>
      <c r="AH1702"/>
      <c r="AI1702"/>
      <c r="AJ1702"/>
      <c r="AK1702"/>
    </row>
    <row r="1703" spans="1:37" x14ac:dyDescent="0.25">
      <c r="A1703" s="131"/>
      <c r="B1703" s="131"/>
      <c r="C1703" s="131"/>
      <c r="D1703" s="131"/>
      <c r="E1703" s="131"/>
      <c r="F1703" s="131"/>
      <c r="G1703" s="131"/>
      <c r="H1703" s="131"/>
      <c r="I1703" s="131"/>
      <c r="J1703" s="131"/>
      <c r="K1703" s="131"/>
      <c r="L1703" s="131"/>
      <c r="M1703" s="131"/>
      <c r="N1703" s="131"/>
      <c r="O1703" s="131"/>
      <c r="P1703" s="131"/>
      <c r="Q1703" s="170"/>
      <c r="R1703" s="170"/>
      <c r="S1703" s="170"/>
      <c r="T1703" s="170"/>
      <c r="U1703" s="170"/>
      <c r="V1703" s="170"/>
      <c r="W1703" s="170"/>
      <c r="X1703" s="131"/>
      <c r="Y1703"/>
      <c r="AB1703"/>
      <c r="AC1703"/>
      <c r="AD1703"/>
      <c r="AE1703"/>
      <c r="AF1703"/>
      <c r="AG1703"/>
      <c r="AH1703"/>
      <c r="AI1703"/>
      <c r="AJ1703"/>
      <c r="AK1703"/>
    </row>
    <row r="1704" spans="1:37" x14ac:dyDescent="0.25">
      <c r="A1704" s="131"/>
      <c r="B1704" s="131"/>
      <c r="C1704" s="131"/>
      <c r="D1704" s="131"/>
      <c r="E1704" s="131"/>
      <c r="F1704" s="131"/>
      <c r="G1704" s="131"/>
      <c r="H1704" s="131"/>
      <c r="I1704" s="131"/>
      <c r="J1704" s="131"/>
      <c r="K1704" s="131"/>
      <c r="L1704" s="131"/>
      <c r="M1704" s="131"/>
      <c r="N1704" s="131"/>
      <c r="O1704" s="131"/>
      <c r="P1704" s="131"/>
      <c r="Q1704" s="170"/>
      <c r="R1704" s="170"/>
      <c r="S1704" s="170"/>
      <c r="T1704" s="170"/>
      <c r="U1704" s="170"/>
      <c r="V1704" s="170"/>
      <c r="W1704" s="170"/>
      <c r="X1704" s="131"/>
      <c r="Y1704"/>
      <c r="AB1704"/>
      <c r="AC1704"/>
      <c r="AD1704"/>
      <c r="AE1704"/>
      <c r="AF1704"/>
      <c r="AG1704"/>
      <c r="AH1704"/>
      <c r="AI1704"/>
      <c r="AJ1704"/>
      <c r="AK1704"/>
    </row>
    <row r="1705" spans="1:37" x14ac:dyDescent="0.25">
      <c r="A1705" s="131"/>
      <c r="B1705" s="131"/>
      <c r="C1705" s="131"/>
      <c r="D1705" s="131"/>
      <c r="E1705" s="131"/>
      <c r="F1705" s="131"/>
      <c r="G1705" s="131"/>
      <c r="H1705" s="131"/>
      <c r="I1705" s="131"/>
      <c r="J1705" s="131"/>
      <c r="K1705" s="131"/>
      <c r="L1705" s="131"/>
      <c r="M1705" s="131"/>
      <c r="N1705" s="131"/>
      <c r="O1705" s="131"/>
      <c r="P1705" s="131"/>
      <c r="Q1705" s="170"/>
      <c r="R1705" s="170"/>
      <c r="S1705" s="170"/>
      <c r="T1705" s="170"/>
      <c r="U1705" s="170"/>
      <c r="V1705" s="170"/>
      <c r="W1705" s="170"/>
      <c r="X1705" s="131"/>
      <c r="Y1705"/>
      <c r="AB1705"/>
      <c r="AC1705"/>
      <c r="AD1705"/>
      <c r="AE1705"/>
      <c r="AF1705"/>
      <c r="AG1705"/>
      <c r="AH1705"/>
      <c r="AI1705"/>
      <c r="AJ1705"/>
      <c r="AK1705"/>
    </row>
    <row r="1706" spans="1:37" x14ac:dyDescent="0.25">
      <c r="A1706" s="131"/>
      <c r="B1706" s="131"/>
      <c r="C1706" s="131"/>
      <c r="D1706" s="131"/>
      <c r="E1706" s="131"/>
      <c r="F1706" s="131"/>
      <c r="G1706" s="131"/>
      <c r="H1706" s="131"/>
      <c r="I1706" s="131"/>
      <c r="J1706" s="131"/>
      <c r="K1706" s="131"/>
      <c r="L1706" s="131"/>
      <c r="M1706" s="131"/>
      <c r="N1706" s="131"/>
      <c r="O1706" s="131"/>
      <c r="P1706" s="131"/>
      <c r="Q1706" s="170"/>
      <c r="R1706" s="170"/>
      <c r="S1706" s="170"/>
      <c r="T1706" s="170"/>
      <c r="U1706" s="170"/>
      <c r="V1706" s="170"/>
      <c r="W1706" s="170"/>
      <c r="X1706" s="131"/>
      <c r="Y1706"/>
      <c r="AB1706"/>
      <c r="AC1706"/>
      <c r="AD1706"/>
      <c r="AE1706"/>
      <c r="AF1706"/>
      <c r="AG1706"/>
      <c r="AH1706"/>
      <c r="AI1706"/>
      <c r="AJ1706"/>
      <c r="AK1706"/>
    </row>
    <row r="1707" spans="1:37" x14ac:dyDescent="0.25">
      <c r="A1707" s="131"/>
      <c r="B1707" s="131"/>
      <c r="C1707" s="131"/>
      <c r="D1707" s="131"/>
      <c r="E1707" s="131"/>
      <c r="F1707" s="131"/>
      <c r="G1707" s="131"/>
      <c r="H1707" s="131"/>
      <c r="I1707" s="131"/>
      <c r="J1707" s="131"/>
      <c r="K1707" s="131"/>
      <c r="L1707" s="131"/>
      <c r="M1707" s="131"/>
      <c r="N1707" s="131"/>
      <c r="O1707" s="131"/>
      <c r="P1707" s="131"/>
      <c r="Q1707" s="170"/>
      <c r="R1707" s="170"/>
      <c r="S1707" s="170"/>
      <c r="T1707" s="170"/>
      <c r="U1707" s="170"/>
      <c r="V1707" s="170"/>
      <c r="W1707" s="170"/>
      <c r="X1707" s="131"/>
      <c r="Y1707"/>
      <c r="AB1707"/>
      <c r="AC1707"/>
      <c r="AD1707"/>
      <c r="AE1707"/>
      <c r="AF1707"/>
      <c r="AG1707"/>
      <c r="AH1707"/>
      <c r="AI1707"/>
      <c r="AJ1707"/>
      <c r="AK1707"/>
    </row>
    <row r="1708" spans="1:37" x14ac:dyDescent="0.25">
      <c r="A1708" s="131"/>
      <c r="B1708" s="131"/>
      <c r="C1708" s="131"/>
      <c r="D1708" s="131"/>
      <c r="E1708" s="131"/>
      <c r="F1708" s="131"/>
      <c r="G1708" s="131"/>
      <c r="H1708" s="131"/>
      <c r="I1708" s="131"/>
      <c r="J1708" s="131"/>
      <c r="K1708" s="131"/>
      <c r="L1708" s="131"/>
      <c r="M1708" s="131"/>
      <c r="N1708" s="131"/>
      <c r="O1708" s="131"/>
      <c r="P1708" s="131"/>
      <c r="Q1708" s="170"/>
      <c r="R1708" s="170"/>
      <c r="S1708" s="170"/>
      <c r="T1708" s="170"/>
      <c r="U1708" s="170"/>
      <c r="V1708" s="170"/>
      <c r="W1708" s="170"/>
      <c r="X1708" s="131"/>
      <c r="Y1708"/>
      <c r="AB1708"/>
      <c r="AC1708"/>
      <c r="AD1708"/>
      <c r="AE1708"/>
      <c r="AF1708"/>
      <c r="AG1708"/>
      <c r="AH1708"/>
      <c r="AI1708"/>
      <c r="AJ1708"/>
      <c r="AK1708"/>
    </row>
    <row r="1709" spans="1:37" x14ac:dyDescent="0.25">
      <c r="A1709" s="131"/>
      <c r="B1709" s="131"/>
      <c r="C1709" s="131"/>
      <c r="D1709" s="131"/>
      <c r="E1709" s="131"/>
      <c r="F1709" s="131"/>
      <c r="G1709" s="131"/>
      <c r="H1709" s="131"/>
      <c r="I1709" s="131"/>
      <c r="J1709" s="131"/>
      <c r="K1709" s="131"/>
      <c r="L1709" s="131"/>
      <c r="M1709" s="131"/>
      <c r="N1709" s="131"/>
      <c r="O1709" s="131"/>
      <c r="P1709" s="131"/>
      <c r="Q1709" s="170"/>
      <c r="R1709" s="170"/>
      <c r="S1709" s="170"/>
      <c r="T1709" s="170"/>
      <c r="U1709" s="170"/>
      <c r="V1709" s="170"/>
      <c r="W1709" s="170"/>
      <c r="X1709" s="131"/>
      <c r="Y1709"/>
      <c r="AB1709"/>
      <c r="AC1709"/>
      <c r="AD1709"/>
      <c r="AE1709"/>
      <c r="AF1709"/>
      <c r="AG1709"/>
      <c r="AH1709"/>
      <c r="AI1709"/>
      <c r="AJ1709"/>
      <c r="AK1709"/>
    </row>
    <row r="1710" spans="1:37" x14ac:dyDescent="0.25">
      <c r="A1710" s="131"/>
      <c r="B1710" s="131"/>
      <c r="C1710" s="131"/>
      <c r="D1710" s="131"/>
      <c r="E1710" s="131"/>
      <c r="F1710" s="131"/>
      <c r="G1710" s="131"/>
      <c r="H1710" s="131"/>
      <c r="I1710" s="131"/>
      <c r="J1710" s="131"/>
      <c r="K1710" s="131"/>
      <c r="L1710" s="131"/>
      <c r="M1710" s="131"/>
      <c r="N1710" s="131"/>
      <c r="O1710" s="131"/>
      <c r="P1710" s="131"/>
      <c r="Q1710" s="170"/>
      <c r="R1710" s="170"/>
      <c r="S1710" s="170"/>
      <c r="T1710" s="170"/>
      <c r="U1710" s="170"/>
      <c r="V1710" s="170"/>
      <c r="W1710" s="170"/>
      <c r="X1710" s="131"/>
      <c r="Y1710"/>
      <c r="AB1710"/>
      <c r="AC1710"/>
      <c r="AD1710"/>
      <c r="AE1710"/>
      <c r="AF1710"/>
      <c r="AG1710"/>
      <c r="AH1710"/>
      <c r="AI1710"/>
      <c r="AJ1710"/>
      <c r="AK1710"/>
    </row>
    <row r="1711" spans="1:37" x14ac:dyDescent="0.25">
      <c r="A1711" s="131"/>
      <c r="B1711" s="131"/>
      <c r="C1711" s="131"/>
      <c r="D1711" s="131"/>
      <c r="E1711" s="131"/>
      <c r="F1711" s="131"/>
      <c r="G1711" s="131"/>
      <c r="H1711" s="131"/>
      <c r="I1711" s="131"/>
      <c r="J1711" s="131"/>
      <c r="K1711" s="131"/>
      <c r="L1711" s="131"/>
      <c r="M1711" s="131"/>
      <c r="N1711" s="131"/>
      <c r="O1711" s="131"/>
      <c r="P1711" s="131"/>
      <c r="Q1711" s="170"/>
      <c r="R1711" s="170"/>
      <c r="S1711" s="170"/>
      <c r="T1711" s="170"/>
      <c r="U1711" s="170"/>
      <c r="V1711" s="170"/>
      <c r="W1711" s="170"/>
      <c r="X1711" s="131"/>
      <c r="Y1711"/>
      <c r="AB1711"/>
      <c r="AC1711"/>
      <c r="AD1711"/>
      <c r="AE1711"/>
      <c r="AF1711"/>
      <c r="AG1711"/>
      <c r="AH1711"/>
      <c r="AI1711"/>
      <c r="AJ1711"/>
      <c r="AK1711"/>
    </row>
    <row r="1712" spans="1:37" x14ac:dyDescent="0.25">
      <c r="A1712" s="131"/>
      <c r="B1712" s="131"/>
      <c r="C1712" s="131"/>
      <c r="D1712" s="131"/>
      <c r="E1712" s="131"/>
      <c r="F1712" s="131"/>
      <c r="G1712" s="131"/>
      <c r="H1712" s="131"/>
      <c r="I1712" s="131"/>
      <c r="J1712" s="131"/>
      <c r="K1712" s="131"/>
      <c r="L1712" s="131"/>
      <c r="M1712" s="131"/>
      <c r="N1712" s="131"/>
      <c r="O1712" s="131"/>
      <c r="P1712" s="131"/>
      <c r="Q1712" s="170"/>
      <c r="R1712" s="170"/>
      <c r="S1712" s="170"/>
      <c r="T1712" s="170"/>
      <c r="U1712" s="170"/>
      <c r="V1712" s="170"/>
      <c r="W1712" s="170"/>
      <c r="X1712" s="131"/>
      <c r="Y1712"/>
      <c r="AB1712"/>
      <c r="AC1712"/>
      <c r="AD1712"/>
      <c r="AE1712"/>
      <c r="AF1712"/>
      <c r="AG1712"/>
      <c r="AH1712"/>
      <c r="AI1712"/>
      <c r="AJ1712"/>
      <c r="AK1712"/>
    </row>
    <row r="1713" spans="1:37" x14ac:dyDescent="0.25">
      <c r="A1713" s="131"/>
      <c r="B1713" s="131"/>
      <c r="C1713" s="131"/>
      <c r="D1713" s="131"/>
      <c r="E1713" s="131"/>
      <c r="F1713" s="131"/>
      <c r="G1713" s="131"/>
      <c r="H1713" s="131"/>
      <c r="I1713" s="131"/>
      <c r="J1713" s="131"/>
      <c r="K1713" s="131"/>
      <c r="L1713" s="131"/>
      <c r="M1713" s="131"/>
      <c r="N1713" s="131"/>
      <c r="O1713" s="131"/>
      <c r="P1713" s="131"/>
      <c r="Q1713" s="170"/>
      <c r="R1713" s="170"/>
      <c r="S1713" s="170"/>
      <c r="T1713" s="170"/>
      <c r="U1713" s="170"/>
      <c r="V1713" s="170"/>
      <c r="W1713" s="170"/>
      <c r="X1713" s="131"/>
      <c r="Y1713"/>
      <c r="AB1713"/>
      <c r="AC1713"/>
      <c r="AD1713"/>
      <c r="AE1713"/>
      <c r="AF1713"/>
      <c r="AG1713"/>
      <c r="AH1713"/>
      <c r="AI1713"/>
      <c r="AJ1713"/>
      <c r="AK1713"/>
    </row>
    <row r="1714" spans="1:37" x14ac:dyDescent="0.25">
      <c r="A1714" s="131"/>
      <c r="B1714" s="131"/>
      <c r="C1714" s="131"/>
      <c r="D1714" s="131"/>
      <c r="E1714" s="131"/>
      <c r="F1714" s="131"/>
      <c r="G1714" s="131"/>
      <c r="H1714" s="131"/>
      <c r="I1714" s="131"/>
      <c r="J1714" s="131"/>
      <c r="K1714" s="131"/>
      <c r="L1714" s="131"/>
      <c r="M1714" s="131"/>
      <c r="N1714" s="131"/>
      <c r="O1714" s="131"/>
      <c r="P1714" s="131"/>
      <c r="Q1714" s="170"/>
      <c r="R1714" s="170"/>
      <c r="S1714" s="170"/>
      <c r="T1714" s="170"/>
      <c r="U1714" s="170"/>
      <c r="V1714" s="170"/>
      <c r="W1714" s="170"/>
      <c r="X1714" s="131"/>
      <c r="Y1714"/>
      <c r="AB1714"/>
      <c r="AC1714"/>
      <c r="AD1714"/>
      <c r="AE1714"/>
      <c r="AF1714"/>
      <c r="AG1714"/>
      <c r="AH1714"/>
      <c r="AI1714"/>
      <c r="AJ1714"/>
      <c r="AK1714"/>
    </row>
    <row r="1715" spans="1:37" x14ac:dyDescent="0.25">
      <c r="A1715" s="131"/>
      <c r="B1715" s="131"/>
      <c r="C1715" s="131"/>
      <c r="D1715" s="131"/>
      <c r="E1715" s="131"/>
      <c r="F1715" s="131"/>
      <c r="G1715" s="131"/>
      <c r="H1715" s="131"/>
      <c r="I1715" s="131"/>
      <c r="J1715" s="131"/>
      <c r="K1715" s="131"/>
      <c r="L1715" s="131"/>
      <c r="M1715" s="131"/>
      <c r="N1715" s="131"/>
      <c r="O1715" s="131"/>
      <c r="P1715" s="131"/>
      <c r="Q1715" s="170"/>
      <c r="R1715" s="170"/>
      <c r="S1715" s="170"/>
      <c r="T1715" s="170"/>
      <c r="U1715" s="170"/>
      <c r="V1715" s="170"/>
      <c r="W1715" s="170"/>
      <c r="X1715" s="131"/>
      <c r="Y1715"/>
      <c r="AB1715"/>
      <c r="AC1715"/>
      <c r="AD1715"/>
      <c r="AE1715"/>
      <c r="AF1715"/>
      <c r="AG1715"/>
      <c r="AH1715"/>
      <c r="AI1715"/>
      <c r="AJ1715"/>
      <c r="AK1715"/>
    </row>
    <row r="1716" spans="1:37" x14ac:dyDescent="0.25">
      <c r="A1716" s="131"/>
      <c r="B1716" s="131"/>
      <c r="C1716" s="131"/>
      <c r="D1716" s="131"/>
      <c r="E1716" s="131"/>
      <c r="F1716" s="131"/>
      <c r="G1716" s="131"/>
      <c r="H1716" s="131"/>
      <c r="I1716" s="131"/>
      <c r="J1716" s="131"/>
      <c r="K1716" s="131"/>
      <c r="L1716" s="131"/>
      <c r="M1716" s="131"/>
      <c r="N1716" s="131"/>
      <c r="O1716" s="131"/>
      <c r="P1716" s="131"/>
      <c r="Q1716" s="170"/>
      <c r="R1716" s="170"/>
      <c r="S1716" s="170"/>
      <c r="T1716" s="170"/>
      <c r="U1716" s="170"/>
      <c r="V1716" s="170"/>
      <c r="W1716" s="170"/>
      <c r="X1716" s="131"/>
      <c r="Y1716"/>
      <c r="AB1716"/>
      <c r="AC1716"/>
      <c r="AD1716"/>
      <c r="AE1716"/>
      <c r="AF1716"/>
      <c r="AG1716"/>
      <c r="AH1716"/>
      <c r="AI1716"/>
      <c r="AJ1716"/>
      <c r="AK1716"/>
    </row>
    <row r="1717" spans="1:37" x14ac:dyDescent="0.25">
      <c r="A1717" s="131"/>
      <c r="B1717" s="131"/>
      <c r="C1717" s="131"/>
      <c r="D1717" s="131"/>
      <c r="E1717" s="131"/>
      <c r="F1717" s="131"/>
      <c r="G1717" s="131"/>
      <c r="H1717" s="131"/>
      <c r="I1717" s="131"/>
      <c r="J1717" s="131"/>
      <c r="K1717" s="131"/>
      <c r="L1717" s="131"/>
      <c r="M1717" s="131"/>
      <c r="N1717" s="131"/>
      <c r="O1717" s="131"/>
      <c r="P1717" s="131"/>
      <c r="Q1717" s="170"/>
      <c r="R1717" s="170"/>
      <c r="S1717" s="170"/>
      <c r="T1717" s="170"/>
      <c r="U1717" s="170"/>
      <c r="V1717" s="170"/>
      <c r="W1717" s="170"/>
      <c r="X1717" s="131"/>
      <c r="Y1717"/>
      <c r="AB1717"/>
      <c r="AC1717"/>
      <c r="AD1717"/>
      <c r="AE1717"/>
      <c r="AF1717"/>
      <c r="AG1717"/>
      <c r="AH1717"/>
      <c r="AI1717"/>
      <c r="AJ1717"/>
      <c r="AK1717"/>
    </row>
    <row r="1718" spans="1:37" x14ac:dyDescent="0.25">
      <c r="A1718" s="131"/>
      <c r="B1718" s="131"/>
      <c r="C1718" s="131"/>
      <c r="D1718" s="131"/>
      <c r="E1718" s="131"/>
      <c r="F1718" s="131"/>
      <c r="G1718" s="131"/>
      <c r="H1718" s="131"/>
      <c r="I1718" s="131"/>
      <c r="J1718" s="131"/>
      <c r="K1718" s="131"/>
      <c r="L1718" s="131"/>
      <c r="M1718" s="131"/>
      <c r="N1718" s="131"/>
      <c r="O1718" s="131"/>
      <c r="P1718" s="131"/>
      <c r="Q1718" s="170"/>
      <c r="R1718" s="170"/>
      <c r="S1718" s="170"/>
      <c r="T1718" s="170"/>
      <c r="U1718" s="170"/>
      <c r="V1718" s="170"/>
      <c r="W1718" s="170"/>
      <c r="X1718" s="131"/>
      <c r="Y1718"/>
      <c r="AB1718"/>
      <c r="AC1718"/>
      <c r="AD1718"/>
      <c r="AE1718"/>
      <c r="AF1718"/>
      <c r="AG1718"/>
      <c r="AH1718"/>
      <c r="AI1718"/>
      <c r="AJ1718"/>
      <c r="AK1718"/>
    </row>
    <row r="1719" spans="1:37" x14ac:dyDescent="0.25">
      <c r="A1719" s="131"/>
      <c r="B1719" s="131"/>
      <c r="C1719" s="131"/>
      <c r="D1719" s="131"/>
      <c r="E1719" s="131"/>
      <c r="F1719" s="131"/>
      <c r="G1719" s="131"/>
      <c r="H1719" s="131"/>
      <c r="I1719" s="131"/>
      <c r="J1719" s="131"/>
      <c r="K1719" s="131"/>
      <c r="L1719" s="131"/>
      <c r="M1719" s="131"/>
      <c r="N1719" s="131"/>
      <c r="O1719" s="131"/>
      <c r="P1719" s="131"/>
      <c r="Q1719" s="170"/>
      <c r="R1719" s="170"/>
      <c r="S1719" s="170"/>
      <c r="T1719" s="170"/>
      <c r="U1719" s="170"/>
      <c r="V1719" s="170"/>
      <c r="W1719" s="170"/>
      <c r="X1719" s="131"/>
      <c r="Y1719"/>
      <c r="AB1719"/>
      <c r="AC1719"/>
      <c r="AD1719"/>
      <c r="AE1719"/>
      <c r="AF1719"/>
      <c r="AG1719"/>
      <c r="AH1719"/>
      <c r="AI1719"/>
      <c r="AJ1719"/>
      <c r="AK1719"/>
    </row>
    <row r="1720" spans="1:37" x14ac:dyDescent="0.25">
      <c r="A1720" s="131"/>
      <c r="B1720" s="131"/>
      <c r="C1720" s="131"/>
      <c r="D1720" s="131"/>
      <c r="E1720" s="131"/>
      <c r="F1720" s="131"/>
      <c r="G1720" s="131"/>
      <c r="H1720" s="131"/>
      <c r="I1720" s="131"/>
      <c r="J1720" s="131"/>
      <c r="K1720" s="131"/>
      <c r="L1720" s="131"/>
      <c r="M1720" s="131"/>
      <c r="N1720" s="131"/>
      <c r="O1720" s="131"/>
      <c r="P1720" s="131"/>
      <c r="Q1720" s="170"/>
      <c r="R1720" s="170"/>
      <c r="S1720" s="170"/>
      <c r="T1720" s="170"/>
      <c r="U1720" s="170"/>
      <c r="V1720" s="170"/>
      <c r="W1720" s="170"/>
      <c r="X1720" s="131"/>
      <c r="Y1720"/>
      <c r="AB1720"/>
      <c r="AC1720"/>
      <c r="AD1720"/>
      <c r="AE1720"/>
      <c r="AF1720"/>
      <c r="AG1720"/>
      <c r="AH1720"/>
      <c r="AI1720"/>
      <c r="AJ1720"/>
      <c r="AK1720"/>
    </row>
    <row r="1721" spans="1:37" x14ac:dyDescent="0.25">
      <c r="A1721" s="131"/>
      <c r="B1721" s="131"/>
      <c r="C1721" s="131"/>
      <c r="D1721" s="131"/>
      <c r="E1721" s="131"/>
      <c r="F1721" s="131"/>
      <c r="G1721" s="131"/>
      <c r="H1721" s="131"/>
      <c r="I1721" s="131"/>
      <c r="J1721" s="131"/>
      <c r="K1721" s="131"/>
      <c r="L1721" s="131"/>
      <c r="M1721" s="131"/>
      <c r="N1721" s="131"/>
      <c r="O1721" s="131"/>
      <c r="P1721" s="131"/>
      <c r="Q1721" s="170"/>
      <c r="R1721" s="170"/>
      <c r="S1721" s="170"/>
      <c r="T1721" s="170"/>
      <c r="U1721" s="170"/>
      <c r="V1721" s="170"/>
      <c r="W1721" s="170"/>
      <c r="X1721" s="131"/>
      <c r="Y1721"/>
      <c r="AB1721"/>
      <c r="AC1721"/>
      <c r="AD1721"/>
      <c r="AE1721"/>
      <c r="AF1721"/>
      <c r="AG1721"/>
      <c r="AH1721"/>
      <c r="AI1721"/>
      <c r="AJ1721"/>
      <c r="AK1721"/>
    </row>
    <row r="1722" spans="1:37" x14ac:dyDescent="0.25">
      <c r="A1722" s="131"/>
      <c r="B1722" s="131"/>
      <c r="C1722" s="131"/>
      <c r="D1722" s="131"/>
      <c r="E1722" s="131"/>
      <c r="F1722" s="131"/>
      <c r="G1722" s="131"/>
      <c r="H1722" s="131"/>
      <c r="I1722" s="131"/>
      <c r="J1722" s="131"/>
      <c r="K1722" s="131"/>
      <c r="L1722" s="131"/>
      <c r="M1722" s="131"/>
      <c r="N1722" s="131"/>
      <c r="O1722" s="131"/>
      <c r="P1722" s="131"/>
      <c r="Q1722" s="170"/>
      <c r="R1722" s="170"/>
      <c r="S1722" s="170"/>
      <c r="T1722" s="170"/>
      <c r="U1722" s="170"/>
      <c r="V1722" s="170"/>
      <c r="W1722" s="170"/>
      <c r="X1722" s="131"/>
      <c r="Y1722"/>
      <c r="AB1722"/>
      <c r="AC1722"/>
      <c r="AD1722"/>
      <c r="AE1722"/>
      <c r="AF1722"/>
      <c r="AG1722"/>
      <c r="AH1722"/>
      <c r="AI1722"/>
      <c r="AJ1722"/>
      <c r="AK1722"/>
    </row>
    <row r="1723" spans="1:37" x14ac:dyDescent="0.25">
      <c r="A1723" s="131"/>
      <c r="B1723" s="131"/>
      <c r="C1723" s="131"/>
      <c r="D1723" s="131"/>
      <c r="E1723" s="131"/>
      <c r="F1723" s="131"/>
      <c r="G1723" s="131"/>
      <c r="H1723" s="131"/>
      <c r="I1723" s="131"/>
      <c r="J1723" s="131"/>
      <c r="K1723" s="131"/>
      <c r="L1723" s="131"/>
      <c r="M1723" s="131"/>
      <c r="N1723" s="131"/>
      <c r="O1723" s="131"/>
      <c r="P1723" s="131"/>
      <c r="Q1723" s="170"/>
      <c r="R1723" s="170"/>
      <c r="S1723" s="170"/>
      <c r="T1723" s="170"/>
      <c r="U1723" s="170"/>
      <c r="V1723" s="170"/>
      <c r="W1723" s="170"/>
      <c r="X1723" s="131"/>
      <c r="Y1723"/>
      <c r="AB1723"/>
      <c r="AC1723"/>
      <c r="AD1723"/>
      <c r="AE1723"/>
      <c r="AF1723"/>
      <c r="AG1723"/>
      <c r="AH1723"/>
      <c r="AI1723"/>
      <c r="AJ1723"/>
      <c r="AK1723"/>
    </row>
    <row r="1724" spans="1:37" x14ac:dyDescent="0.25">
      <c r="A1724" s="131"/>
      <c r="B1724" s="131"/>
      <c r="C1724" s="131"/>
      <c r="D1724" s="131"/>
      <c r="E1724" s="131"/>
      <c r="F1724" s="131"/>
      <c r="G1724" s="131"/>
      <c r="H1724" s="131"/>
      <c r="I1724" s="131"/>
      <c r="J1724" s="131"/>
      <c r="K1724" s="131"/>
      <c r="L1724" s="131"/>
      <c r="M1724" s="131"/>
      <c r="N1724" s="131"/>
      <c r="O1724" s="131"/>
      <c r="P1724" s="131"/>
      <c r="Q1724" s="170"/>
      <c r="R1724" s="170"/>
      <c r="S1724" s="170"/>
      <c r="T1724" s="170"/>
      <c r="U1724" s="170"/>
      <c r="V1724" s="170"/>
      <c r="W1724" s="170"/>
      <c r="X1724" s="131"/>
      <c r="Y1724"/>
      <c r="AB1724"/>
      <c r="AC1724"/>
      <c r="AD1724"/>
      <c r="AE1724"/>
      <c r="AF1724"/>
      <c r="AG1724"/>
      <c r="AH1724"/>
      <c r="AI1724"/>
      <c r="AJ1724"/>
      <c r="AK1724"/>
    </row>
    <row r="1725" spans="1:37" x14ac:dyDescent="0.25">
      <c r="A1725" s="131"/>
      <c r="B1725" s="131"/>
      <c r="C1725" s="131"/>
      <c r="D1725" s="131"/>
      <c r="E1725" s="131"/>
      <c r="F1725" s="131"/>
      <c r="G1725" s="131"/>
      <c r="H1725" s="131"/>
      <c r="I1725" s="131"/>
      <c r="J1725" s="131"/>
      <c r="K1725" s="131"/>
      <c r="L1725" s="131"/>
      <c r="M1725" s="131"/>
      <c r="N1725" s="131"/>
      <c r="O1725" s="131"/>
      <c r="P1725" s="131"/>
      <c r="Q1725" s="170"/>
      <c r="R1725" s="170"/>
      <c r="S1725" s="170"/>
      <c r="T1725" s="170"/>
      <c r="U1725" s="170"/>
      <c r="V1725" s="170"/>
      <c r="W1725" s="170"/>
      <c r="X1725" s="131"/>
      <c r="Y1725"/>
      <c r="AB1725"/>
      <c r="AC1725"/>
      <c r="AD1725"/>
      <c r="AE1725"/>
      <c r="AF1725"/>
      <c r="AG1725"/>
      <c r="AH1725"/>
      <c r="AI1725"/>
      <c r="AJ1725"/>
      <c r="AK1725"/>
    </row>
    <row r="1726" spans="1:37" x14ac:dyDescent="0.25">
      <c r="A1726" s="131"/>
      <c r="B1726" s="131"/>
      <c r="C1726" s="131"/>
      <c r="D1726" s="131"/>
      <c r="E1726" s="131"/>
      <c r="F1726" s="131"/>
      <c r="G1726" s="131"/>
      <c r="H1726" s="131"/>
      <c r="I1726" s="131"/>
      <c r="J1726" s="131"/>
      <c r="K1726" s="131"/>
      <c r="L1726" s="131"/>
      <c r="M1726" s="131"/>
      <c r="N1726" s="131"/>
      <c r="O1726" s="131"/>
      <c r="P1726" s="131"/>
      <c r="Q1726" s="170"/>
      <c r="R1726" s="170"/>
      <c r="S1726" s="170"/>
      <c r="T1726" s="170"/>
      <c r="U1726" s="170"/>
      <c r="V1726" s="170"/>
      <c r="W1726" s="170"/>
      <c r="X1726" s="131"/>
      <c r="Y1726"/>
      <c r="AB1726"/>
      <c r="AC1726"/>
      <c r="AD1726"/>
      <c r="AE1726"/>
      <c r="AF1726"/>
      <c r="AG1726"/>
      <c r="AH1726"/>
      <c r="AI1726"/>
      <c r="AJ1726"/>
      <c r="AK1726"/>
    </row>
    <row r="1727" spans="1:37" x14ac:dyDescent="0.25">
      <c r="A1727" s="131"/>
      <c r="B1727" s="131"/>
      <c r="C1727" s="131"/>
      <c r="D1727" s="131"/>
      <c r="E1727" s="131"/>
      <c r="F1727" s="131"/>
      <c r="G1727" s="131"/>
      <c r="H1727" s="131"/>
      <c r="I1727" s="131"/>
      <c r="J1727" s="131"/>
      <c r="K1727" s="131"/>
      <c r="L1727" s="131"/>
      <c r="M1727" s="131"/>
      <c r="N1727" s="131"/>
      <c r="O1727" s="131"/>
      <c r="P1727" s="131"/>
      <c r="Q1727" s="170"/>
      <c r="R1727" s="170"/>
      <c r="S1727" s="170"/>
      <c r="T1727" s="170"/>
      <c r="U1727" s="170"/>
      <c r="V1727" s="170"/>
      <c r="W1727" s="170"/>
      <c r="X1727" s="131"/>
      <c r="Y1727"/>
      <c r="AB1727"/>
      <c r="AC1727"/>
      <c r="AD1727"/>
      <c r="AE1727"/>
      <c r="AF1727"/>
      <c r="AG1727"/>
      <c r="AH1727"/>
      <c r="AI1727"/>
      <c r="AJ1727"/>
      <c r="AK1727"/>
    </row>
    <row r="1728" spans="1:37" x14ac:dyDescent="0.25">
      <c r="A1728" s="131"/>
      <c r="B1728" s="131"/>
      <c r="C1728" s="131"/>
      <c r="D1728" s="131"/>
      <c r="E1728" s="131"/>
      <c r="F1728" s="131"/>
      <c r="G1728" s="131"/>
      <c r="H1728" s="131"/>
      <c r="I1728" s="131"/>
      <c r="J1728" s="131"/>
      <c r="K1728" s="131"/>
      <c r="L1728" s="131"/>
      <c r="M1728" s="131"/>
      <c r="N1728" s="131"/>
      <c r="O1728" s="131"/>
      <c r="P1728" s="131"/>
      <c r="Q1728" s="170"/>
      <c r="R1728" s="170"/>
      <c r="S1728" s="170"/>
      <c r="T1728" s="170"/>
      <c r="U1728" s="170"/>
      <c r="V1728" s="170"/>
      <c r="W1728" s="170"/>
      <c r="X1728" s="131"/>
      <c r="Y1728"/>
      <c r="AB1728"/>
      <c r="AC1728"/>
      <c r="AD1728"/>
      <c r="AE1728"/>
      <c r="AF1728"/>
      <c r="AG1728"/>
      <c r="AH1728"/>
      <c r="AI1728"/>
      <c r="AJ1728"/>
      <c r="AK1728"/>
    </row>
    <row r="1729" spans="1:37" x14ac:dyDescent="0.25">
      <c r="A1729" s="131"/>
      <c r="B1729" s="131"/>
      <c r="C1729" s="131"/>
      <c r="D1729" s="131"/>
      <c r="E1729" s="131"/>
      <c r="F1729" s="131"/>
      <c r="G1729" s="131"/>
      <c r="H1729" s="131"/>
      <c r="I1729" s="131"/>
      <c r="J1729" s="131"/>
      <c r="K1729" s="131"/>
      <c r="L1729" s="131"/>
      <c r="M1729" s="131"/>
      <c r="N1729" s="131"/>
      <c r="O1729" s="131"/>
      <c r="P1729" s="131"/>
      <c r="Q1729" s="170"/>
      <c r="R1729" s="170"/>
      <c r="S1729" s="170"/>
      <c r="T1729" s="170"/>
      <c r="U1729" s="170"/>
      <c r="V1729" s="170"/>
      <c r="W1729" s="170"/>
      <c r="X1729" s="131"/>
      <c r="Y1729"/>
      <c r="AB1729"/>
      <c r="AC1729"/>
      <c r="AD1729"/>
      <c r="AE1729"/>
      <c r="AF1729"/>
      <c r="AG1729"/>
      <c r="AH1729"/>
      <c r="AI1729"/>
      <c r="AJ1729"/>
      <c r="AK1729"/>
    </row>
    <row r="1730" spans="1:37" x14ac:dyDescent="0.25">
      <c r="A1730" s="131"/>
      <c r="B1730" s="131"/>
      <c r="C1730" s="131"/>
      <c r="D1730" s="131"/>
      <c r="E1730" s="131"/>
      <c r="F1730" s="131"/>
      <c r="G1730" s="131"/>
      <c r="H1730" s="131"/>
      <c r="I1730" s="131"/>
      <c r="J1730" s="131"/>
      <c r="K1730" s="131"/>
      <c r="L1730" s="131"/>
      <c r="M1730" s="131"/>
      <c r="N1730" s="131"/>
      <c r="O1730" s="131"/>
      <c r="P1730" s="131"/>
      <c r="Q1730" s="170"/>
      <c r="R1730" s="170"/>
      <c r="S1730" s="170"/>
      <c r="T1730" s="170"/>
      <c r="U1730" s="170"/>
      <c r="V1730" s="170"/>
      <c r="W1730" s="170"/>
      <c r="X1730" s="131"/>
      <c r="Y1730"/>
      <c r="AB1730"/>
      <c r="AC1730"/>
      <c r="AD1730"/>
      <c r="AE1730"/>
      <c r="AF1730"/>
      <c r="AG1730"/>
      <c r="AH1730"/>
      <c r="AI1730"/>
      <c r="AJ1730"/>
      <c r="AK1730"/>
    </row>
    <row r="1731" spans="1:37" x14ac:dyDescent="0.25">
      <c r="A1731" s="131"/>
      <c r="B1731" s="131"/>
      <c r="C1731" s="131"/>
      <c r="D1731" s="131"/>
      <c r="E1731" s="131"/>
      <c r="F1731" s="131"/>
      <c r="G1731" s="131"/>
      <c r="H1731" s="131"/>
      <c r="I1731" s="131"/>
      <c r="J1731" s="131"/>
      <c r="K1731" s="131"/>
      <c r="L1731" s="131"/>
      <c r="M1731" s="131"/>
      <c r="N1731" s="131"/>
      <c r="O1731" s="131"/>
      <c r="P1731" s="131"/>
      <c r="Q1731" s="170"/>
      <c r="R1731" s="170"/>
      <c r="S1731" s="170"/>
      <c r="T1731" s="170"/>
      <c r="U1731" s="170"/>
      <c r="V1731" s="170"/>
      <c r="W1731" s="170"/>
      <c r="X1731" s="131"/>
      <c r="Y1731"/>
      <c r="AB1731"/>
      <c r="AC1731"/>
      <c r="AD1731"/>
      <c r="AE1731"/>
      <c r="AF1731"/>
      <c r="AG1731"/>
      <c r="AH1731"/>
      <c r="AI1731"/>
      <c r="AJ1731"/>
      <c r="AK1731"/>
    </row>
    <row r="1732" spans="1:37" x14ac:dyDescent="0.25">
      <c r="A1732" s="131"/>
      <c r="B1732" s="131"/>
      <c r="C1732" s="131"/>
      <c r="D1732" s="131"/>
      <c r="E1732" s="131"/>
      <c r="F1732" s="131"/>
      <c r="G1732" s="131"/>
      <c r="H1732" s="131"/>
      <c r="I1732" s="131"/>
      <c r="J1732" s="131"/>
      <c r="K1732" s="131"/>
      <c r="L1732" s="131"/>
      <c r="M1732" s="131"/>
      <c r="N1732" s="131"/>
      <c r="O1732" s="131"/>
      <c r="P1732" s="131"/>
      <c r="Q1732" s="170"/>
      <c r="R1732" s="170"/>
      <c r="S1732" s="170"/>
      <c r="T1732" s="170"/>
      <c r="U1732" s="170"/>
      <c r="V1732" s="170"/>
      <c r="W1732" s="170"/>
      <c r="X1732" s="131"/>
      <c r="Y1732"/>
      <c r="AB1732"/>
      <c r="AC1732"/>
      <c r="AD1732"/>
      <c r="AE1732"/>
      <c r="AF1732"/>
      <c r="AG1732"/>
      <c r="AH1732"/>
      <c r="AI1732"/>
      <c r="AJ1732"/>
      <c r="AK1732"/>
    </row>
    <row r="1733" spans="1:37" x14ac:dyDescent="0.25">
      <c r="A1733" s="131"/>
      <c r="B1733" s="131"/>
      <c r="C1733" s="131"/>
      <c r="D1733" s="131"/>
      <c r="E1733" s="131"/>
      <c r="F1733" s="131"/>
      <c r="G1733" s="131"/>
      <c r="H1733" s="131"/>
      <c r="I1733" s="131"/>
      <c r="J1733" s="131"/>
      <c r="K1733" s="131"/>
      <c r="L1733" s="131"/>
      <c r="M1733" s="131"/>
      <c r="N1733" s="131"/>
      <c r="O1733" s="131"/>
      <c r="P1733" s="131"/>
      <c r="Q1733" s="170"/>
      <c r="R1733" s="170"/>
      <c r="S1733" s="170"/>
      <c r="T1733" s="170"/>
      <c r="U1733" s="170"/>
      <c r="V1733" s="170"/>
      <c r="W1733" s="170"/>
      <c r="X1733" s="131"/>
      <c r="Y1733"/>
      <c r="AB1733"/>
      <c r="AC1733"/>
      <c r="AD1733"/>
      <c r="AE1733"/>
      <c r="AF1733"/>
      <c r="AG1733"/>
      <c r="AH1733"/>
      <c r="AI1733"/>
      <c r="AJ1733"/>
      <c r="AK1733"/>
    </row>
    <row r="1734" spans="1:37" x14ac:dyDescent="0.25">
      <c r="A1734" s="131"/>
      <c r="B1734" s="131"/>
      <c r="C1734" s="131"/>
      <c r="D1734" s="131"/>
      <c r="E1734" s="131"/>
      <c r="F1734" s="131"/>
      <c r="G1734" s="131"/>
      <c r="H1734" s="131"/>
      <c r="I1734" s="131"/>
      <c r="J1734" s="131"/>
      <c r="K1734" s="131"/>
      <c r="L1734" s="131"/>
      <c r="M1734" s="131"/>
      <c r="N1734" s="131"/>
      <c r="O1734" s="131"/>
      <c r="P1734" s="131"/>
      <c r="Q1734" s="170"/>
      <c r="R1734" s="170"/>
      <c r="S1734" s="170"/>
      <c r="T1734" s="170"/>
      <c r="U1734" s="170"/>
      <c r="V1734" s="170"/>
      <c r="W1734" s="170"/>
      <c r="X1734" s="131"/>
      <c r="Y1734"/>
      <c r="AB1734"/>
      <c r="AC1734"/>
      <c r="AD1734"/>
      <c r="AE1734"/>
      <c r="AF1734"/>
      <c r="AG1734"/>
      <c r="AH1734"/>
      <c r="AI1734"/>
      <c r="AJ1734"/>
      <c r="AK1734"/>
    </row>
    <row r="1735" spans="1:37" x14ac:dyDescent="0.25">
      <c r="A1735" s="131"/>
      <c r="B1735" s="131"/>
      <c r="C1735" s="131"/>
      <c r="D1735" s="131"/>
      <c r="E1735" s="131"/>
      <c r="F1735" s="131"/>
      <c r="G1735" s="131"/>
      <c r="H1735" s="131"/>
      <c r="I1735" s="131"/>
      <c r="J1735" s="131"/>
      <c r="K1735" s="131"/>
      <c r="L1735" s="131"/>
      <c r="M1735" s="131"/>
      <c r="N1735" s="131"/>
      <c r="O1735" s="131"/>
      <c r="P1735" s="131"/>
      <c r="Q1735" s="170"/>
      <c r="R1735" s="170"/>
      <c r="S1735" s="170"/>
      <c r="T1735" s="170"/>
      <c r="U1735" s="170"/>
      <c r="V1735" s="170"/>
      <c r="W1735" s="170"/>
      <c r="X1735" s="131"/>
      <c r="Y1735"/>
      <c r="AB1735"/>
      <c r="AC1735"/>
      <c r="AD1735"/>
      <c r="AE1735"/>
      <c r="AF1735"/>
      <c r="AG1735"/>
      <c r="AH1735"/>
      <c r="AI1735"/>
      <c r="AJ1735"/>
      <c r="AK1735"/>
    </row>
    <row r="1736" spans="1:37" x14ac:dyDescent="0.25">
      <c r="A1736" s="131"/>
      <c r="B1736" s="131"/>
      <c r="C1736" s="131"/>
      <c r="D1736" s="131"/>
      <c r="E1736" s="131"/>
      <c r="F1736" s="131"/>
      <c r="G1736" s="131"/>
      <c r="H1736" s="131"/>
      <c r="I1736" s="131"/>
      <c r="J1736" s="131"/>
      <c r="K1736" s="131"/>
      <c r="L1736" s="131"/>
      <c r="M1736" s="131"/>
      <c r="N1736" s="131"/>
      <c r="O1736" s="131"/>
      <c r="P1736" s="131"/>
      <c r="Q1736" s="170"/>
      <c r="R1736" s="170"/>
      <c r="S1736" s="170"/>
      <c r="T1736" s="170"/>
      <c r="U1736" s="170"/>
      <c r="V1736" s="170"/>
      <c r="W1736" s="170"/>
      <c r="X1736" s="131"/>
      <c r="Y1736"/>
      <c r="AB1736"/>
      <c r="AC1736"/>
      <c r="AD1736"/>
      <c r="AE1736"/>
      <c r="AF1736"/>
      <c r="AG1736"/>
      <c r="AH1736"/>
      <c r="AI1736"/>
      <c r="AJ1736"/>
      <c r="AK1736"/>
    </row>
    <row r="1737" spans="1:37" x14ac:dyDescent="0.25">
      <c r="A1737" s="131"/>
      <c r="B1737" s="131"/>
      <c r="C1737" s="131"/>
      <c r="D1737" s="131"/>
      <c r="E1737" s="131"/>
      <c r="F1737" s="131"/>
      <c r="G1737" s="131"/>
      <c r="H1737" s="131"/>
      <c r="I1737" s="131"/>
      <c r="J1737" s="131"/>
      <c r="K1737" s="131"/>
      <c r="L1737" s="131"/>
      <c r="M1737" s="131"/>
      <c r="N1737" s="131"/>
      <c r="O1737" s="131"/>
      <c r="P1737" s="131"/>
      <c r="Q1737" s="170"/>
      <c r="R1737" s="170"/>
      <c r="S1737" s="170"/>
      <c r="T1737" s="170"/>
      <c r="U1737" s="170"/>
      <c r="V1737" s="170"/>
      <c r="W1737" s="170"/>
      <c r="X1737" s="131"/>
      <c r="Y1737"/>
      <c r="AB1737"/>
      <c r="AC1737"/>
      <c r="AD1737"/>
      <c r="AE1737"/>
      <c r="AF1737"/>
      <c r="AG1737"/>
      <c r="AH1737"/>
      <c r="AI1737"/>
      <c r="AJ1737"/>
      <c r="AK1737"/>
    </row>
    <row r="1738" spans="1:37" x14ac:dyDescent="0.25">
      <c r="A1738" s="131"/>
      <c r="B1738" s="131"/>
      <c r="C1738" s="131"/>
      <c r="D1738" s="131"/>
      <c r="E1738" s="131"/>
      <c r="F1738" s="131"/>
      <c r="G1738" s="131"/>
      <c r="H1738" s="131"/>
      <c r="I1738" s="131"/>
      <c r="J1738" s="131"/>
      <c r="K1738" s="131"/>
      <c r="L1738" s="131"/>
      <c r="M1738" s="131"/>
      <c r="N1738" s="131"/>
      <c r="O1738" s="131"/>
      <c r="P1738" s="131"/>
      <c r="Q1738" s="170"/>
      <c r="R1738" s="170"/>
      <c r="S1738" s="170"/>
      <c r="T1738" s="170"/>
      <c r="U1738" s="170"/>
      <c r="V1738" s="170"/>
      <c r="W1738" s="170"/>
      <c r="X1738" s="131"/>
      <c r="Y1738"/>
      <c r="AB1738"/>
      <c r="AC1738"/>
      <c r="AD1738"/>
      <c r="AE1738"/>
      <c r="AF1738"/>
      <c r="AG1738"/>
      <c r="AH1738"/>
      <c r="AI1738"/>
      <c r="AJ1738"/>
      <c r="AK1738"/>
    </row>
    <row r="1739" spans="1:37" x14ac:dyDescent="0.25">
      <c r="A1739" s="131"/>
      <c r="B1739" s="131"/>
      <c r="C1739" s="131"/>
      <c r="D1739" s="131"/>
      <c r="E1739" s="131"/>
      <c r="F1739" s="131"/>
      <c r="G1739" s="131"/>
      <c r="H1739" s="131"/>
      <c r="I1739" s="131"/>
      <c r="J1739" s="131"/>
      <c r="K1739" s="131"/>
      <c r="L1739" s="131"/>
      <c r="M1739" s="131"/>
      <c r="N1739" s="131"/>
      <c r="O1739" s="131"/>
      <c r="P1739" s="131"/>
      <c r="Q1739" s="170"/>
      <c r="R1739" s="170"/>
      <c r="S1739" s="170"/>
      <c r="T1739" s="170"/>
      <c r="U1739" s="170"/>
      <c r="V1739" s="170"/>
      <c r="W1739" s="170"/>
      <c r="X1739" s="131"/>
      <c r="Y1739"/>
      <c r="AB1739"/>
      <c r="AC1739"/>
      <c r="AD1739"/>
      <c r="AE1739"/>
      <c r="AF1739"/>
      <c r="AG1739"/>
      <c r="AH1739"/>
      <c r="AI1739"/>
      <c r="AJ1739"/>
      <c r="AK1739"/>
    </row>
    <row r="1740" spans="1:37" x14ac:dyDescent="0.25">
      <c r="A1740" s="131"/>
      <c r="B1740" s="131"/>
      <c r="C1740" s="131"/>
      <c r="D1740" s="131"/>
      <c r="E1740" s="131"/>
      <c r="F1740" s="131"/>
      <c r="G1740" s="131"/>
      <c r="H1740" s="131"/>
      <c r="I1740" s="131"/>
      <c r="J1740" s="131"/>
      <c r="K1740" s="131"/>
      <c r="L1740" s="131"/>
      <c r="M1740" s="131"/>
      <c r="N1740" s="131"/>
      <c r="O1740" s="131"/>
      <c r="P1740" s="131"/>
      <c r="Q1740" s="170"/>
      <c r="R1740" s="170"/>
      <c r="S1740" s="170"/>
      <c r="T1740" s="170"/>
      <c r="U1740" s="170"/>
      <c r="V1740" s="170"/>
      <c r="W1740" s="170"/>
      <c r="X1740" s="131"/>
      <c r="Y1740"/>
      <c r="AB1740"/>
      <c r="AC1740"/>
      <c r="AD1740"/>
      <c r="AE1740"/>
      <c r="AF1740"/>
      <c r="AG1740"/>
      <c r="AH1740"/>
      <c r="AI1740"/>
      <c r="AJ1740"/>
      <c r="AK1740"/>
    </row>
    <row r="1741" spans="1:37" x14ac:dyDescent="0.25">
      <c r="A1741" s="131"/>
      <c r="B1741" s="131"/>
      <c r="C1741" s="131"/>
      <c r="D1741" s="131"/>
      <c r="E1741" s="131"/>
      <c r="F1741" s="131"/>
      <c r="G1741" s="131"/>
      <c r="H1741" s="131"/>
      <c r="I1741" s="131"/>
      <c r="J1741" s="131"/>
      <c r="K1741" s="131"/>
      <c r="L1741" s="131"/>
      <c r="M1741" s="131"/>
      <c r="N1741" s="131"/>
      <c r="O1741" s="131"/>
      <c r="P1741" s="131"/>
      <c r="Q1741" s="170"/>
      <c r="R1741" s="170"/>
      <c r="S1741" s="170"/>
      <c r="T1741" s="170"/>
      <c r="U1741" s="170"/>
      <c r="V1741" s="170"/>
      <c r="W1741" s="170"/>
      <c r="X1741" s="131"/>
      <c r="Y1741"/>
      <c r="AB1741"/>
      <c r="AC1741"/>
      <c r="AD1741"/>
      <c r="AE1741"/>
      <c r="AF1741"/>
      <c r="AG1741"/>
      <c r="AH1741"/>
      <c r="AI1741"/>
      <c r="AJ1741"/>
      <c r="AK1741"/>
    </row>
    <row r="1742" spans="1:37" x14ac:dyDescent="0.25">
      <c r="A1742" s="131"/>
      <c r="B1742" s="131"/>
      <c r="C1742" s="131"/>
      <c r="D1742" s="131"/>
      <c r="E1742" s="131"/>
      <c r="F1742" s="131"/>
      <c r="G1742" s="131"/>
      <c r="H1742" s="131"/>
      <c r="I1742" s="131"/>
      <c r="J1742" s="131"/>
      <c r="K1742" s="131"/>
      <c r="L1742" s="131"/>
      <c r="M1742" s="131"/>
      <c r="N1742" s="131"/>
      <c r="O1742" s="131"/>
      <c r="P1742" s="131"/>
      <c r="Q1742" s="170"/>
      <c r="R1742" s="170"/>
      <c r="S1742" s="170"/>
      <c r="T1742" s="170"/>
      <c r="U1742" s="170"/>
      <c r="V1742" s="170"/>
      <c r="W1742" s="170"/>
      <c r="X1742" s="131"/>
      <c r="Y1742"/>
      <c r="AB1742"/>
      <c r="AC1742"/>
      <c r="AD1742"/>
      <c r="AE1742"/>
      <c r="AF1742"/>
      <c r="AG1742"/>
      <c r="AH1742"/>
      <c r="AI1742"/>
      <c r="AJ1742"/>
      <c r="AK1742"/>
    </row>
    <row r="1743" spans="1:37" x14ac:dyDescent="0.25">
      <c r="A1743" s="131"/>
      <c r="B1743" s="131"/>
      <c r="C1743" s="131"/>
      <c r="D1743" s="131"/>
      <c r="E1743" s="131"/>
      <c r="F1743" s="131"/>
      <c r="G1743" s="131"/>
      <c r="H1743" s="131"/>
      <c r="I1743" s="131"/>
      <c r="J1743" s="131"/>
      <c r="K1743" s="131"/>
      <c r="L1743" s="131"/>
      <c r="M1743" s="131"/>
      <c r="N1743" s="131"/>
      <c r="O1743" s="131"/>
      <c r="P1743" s="131"/>
      <c r="Q1743" s="170"/>
      <c r="R1743" s="170"/>
      <c r="S1743" s="170"/>
      <c r="T1743" s="170"/>
      <c r="U1743" s="170"/>
      <c r="V1743" s="170"/>
      <c r="W1743" s="170"/>
      <c r="X1743" s="131"/>
      <c r="Y1743"/>
      <c r="AB1743"/>
      <c r="AC1743"/>
      <c r="AD1743"/>
      <c r="AE1743"/>
      <c r="AF1743"/>
      <c r="AG1743"/>
      <c r="AH1743"/>
      <c r="AI1743"/>
      <c r="AJ1743"/>
      <c r="AK1743"/>
    </row>
    <row r="1744" spans="1:37" x14ac:dyDescent="0.25">
      <c r="A1744" s="131"/>
      <c r="B1744" s="131"/>
      <c r="C1744" s="131"/>
      <c r="D1744" s="131"/>
      <c r="E1744" s="131"/>
      <c r="F1744" s="131"/>
      <c r="G1744" s="131"/>
      <c r="H1744" s="131"/>
      <c r="I1744" s="131"/>
      <c r="J1744" s="131"/>
      <c r="K1744" s="131"/>
      <c r="L1744" s="131"/>
      <c r="M1744" s="131"/>
      <c r="N1744" s="131"/>
      <c r="O1744" s="131"/>
      <c r="P1744" s="131"/>
      <c r="Q1744" s="170"/>
      <c r="R1744" s="170"/>
      <c r="S1744" s="170"/>
      <c r="T1744" s="170"/>
      <c r="U1744" s="170"/>
      <c r="V1744" s="170"/>
      <c r="W1744" s="170"/>
      <c r="X1744" s="131"/>
      <c r="Y1744"/>
      <c r="AB1744"/>
      <c r="AC1744"/>
      <c r="AD1744"/>
      <c r="AE1744"/>
      <c r="AF1744"/>
      <c r="AG1744"/>
      <c r="AH1744"/>
      <c r="AI1744"/>
      <c r="AJ1744"/>
      <c r="AK1744"/>
    </row>
    <row r="1745" spans="1:37" x14ac:dyDescent="0.25">
      <c r="A1745" s="131"/>
      <c r="B1745" s="131"/>
      <c r="C1745" s="131"/>
      <c r="D1745" s="131"/>
      <c r="E1745" s="131"/>
      <c r="F1745" s="131"/>
      <c r="G1745" s="131"/>
      <c r="H1745" s="131"/>
      <c r="I1745" s="131"/>
      <c r="J1745" s="131"/>
      <c r="K1745" s="131"/>
      <c r="L1745" s="131"/>
      <c r="M1745" s="131"/>
      <c r="N1745" s="131"/>
      <c r="O1745" s="131"/>
      <c r="P1745" s="131"/>
      <c r="Q1745" s="170"/>
      <c r="R1745" s="170"/>
      <c r="S1745" s="170"/>
      <c r="T1745" s="170"/>
      <c r="U1745" s="170"/>
      <c r="V1745" s="170"/>
      <c r="W1745" s="170"/>
      <c r="X1745" s="131"/>
      <c r="Y1745"/>
      <c r="AB1745"/>
      <c r="AC1745"/>
      <c r="AD1745"/>
      <c r="AE1745"/>
      <c r="AF1745"/>
      <c r="AG1745"/>
      <c r="AH1745"/>
      <c r="AI1745"/>
      <c r="AJ1745"/>
      <c r="AK1745"/>
    </row>
    <row r="1746" spans="1:37" x14ac:dyDescent="0.25">
      <c r="A1746" s="131"/>
      <c r="B1746" s="131"/>
      <c r="C1746" s="131"/>
      <c r="D1746" s="131"/>
      <c r="E1746" s="131"/>
      <c r="F1746" s="131"/>
      <c r="G1746" s="131"/>
      <c r="H1746" s="131"/>
      <c r="I1746" s="131"/>
      <c r="J1746" s="131"/>
      <c r="K1746" s="131"/>
      <c r="L1746" s="131"/>
      <c r="M1746" s="131"/>
      <c r="N1746" s="131"/>
      <c r="O1746" s="131"/>
      <c r="P1746" s="131"/>
      <c r="Q1746" s="170"/>
      <c r="R1746" s="170"/>
      <c r="S1746" s="170"/>
      <c r="T1746" s="170"/>
      <c r="U1746" s="170"/>
      <c r="V1746" s="170"/>
      <c r="W1746" s="170"/>
      <c r="X1746" s="131"/>
      <c r="Y1746"/>
      <c r="AB1746"/>
      <c r="AC1746"/>
      <c r="AD1746"/>
      <c r="AE1746"/>
      <c r="AF1746"/>
      <c r="AG1746"/>
      <c r="AH1746"/>
      <c r="AI1746"/>
      <c r="AJ1746"/>
      <c r="AK1746"/>
    </row>
    <row r="1747" spans="1:37" x14ac:dyDescent="0.25">
      <c r="A1747" s="131"/>
      <c r="B1747" s="131"/>
      <c r="C1747" s="131"/>
      <c r="D1747" s="131"/>
      <c r="E1747" s="131"/>
      <c r="F1747" s="131"/>
      <c r="G1747" s="131"/>
      <c r="H1747" s="131"/>
      <c r="I1747" s="131"/>
      <c r="J1747" s="131"/>
      <c r="K1747" s="131"/>
      <c r="L1747" s="131"/>
      <c r="M1747" s="131"/>
      <c r="N1747" s="131"/>
      <c r="O1747" s="131"/>
      <c r="P1747" s="131"/>
      <c r="Q1747" s="170"/>
      <c r="R1747" s="170"/>
      <c r="S1747" s="170"/>
      <c r="T1747" s="170"/>
      <c r="U1747" s="170"/>
      <c r="V1747" s="170"/>
      <c r="W1747" s="170"/>
      <c r="X1747" s="131"/>
      <c r="Y1747"/>
      <c r="AB1747"/>
      <c r="AC1747"/>
      <c r="AD1747"/>
      <c r="AE1747"/>
      <c r="AF1747"/>
      <c r="AG1747"/>
      <c r="AH1747"/>
      <c r="AI1747"/>
      <c r="AJ1747"/>
      <c r="AK1747"/>
    </row>
    <row r="1748" spans="1:37" x14ac:dyDescent="0.25">
      <c r="A1748" s="131"/>
      <c r="B1748" s="131"/>
      <c r="C1748" s="131"/>
      <c r="D1748" s="131"/>
      <c r="E1748" s="131"/>
      <c r="F1748" s="131"/>
      <c r="G1748" s="131"/>
      <c r="H1748" s="131"/>
      <c r="I1748" s="131"/>
      <c r="J1748" s="131"/>
      <c r="K1748" s="131"/>
      <c r="L1748" s="131"/>
      <c r="M1748" s="131"/>
      <c r="N1748" s="131"/>
      <c r="O1748" s="131"/>
      <c r="P1748" s="131"/>
      <c r="Q1748" s="170"/>
      <c r="R1748" s="170"/>
      <c r="S1748" s="170"/>
      <c r="T1748" s="170"/>
      <c r="U1748" s="170"/>
      <c r="V1748" s="170"/>
      <c r="W1748" s="170"/>
      <c r="X1748" s="131"/>
      <c r="Y1748"/>
      <c r="AB1748"/>
      <c r="AC1748"/>
      <c r="AD1748"/>
      <c r="AE1748"/>
      <c r="AF1748"/>
      <c r="AG1748"/>
      <c r="AH1748"/>
      <c r="AI1748"/>
      <c r="AJ1748"/>
      <c r="AK1748"/>
    </row>
    <row r="1749" spans="1:37" x14ac:dyDescent="0.25">
      <c r="A1749" s="131"/>
      <c r="B1749" s="131"/>
      <c r="C1749" s="131"/>
      <c r="D1749" s="131"/>
      <c r="E1749" s="131"/>
      <c r="F1749" s="131"/>
      <c r="G1749" s="131"/>
      <c r="H1749" s="131"/>
      <c r="I1749" s="131"/>
      <c r="J1749" s="131"/>
      <c r="K1749" s="131"/>
      <c r="L1749" s="131"/>
      <c r="M1749" s="131"/>
      <c r="N1749" s="131"/>
      <c r="O1749" s="131"/>
      <c r="P1749" s="131"/>
      <c r="Q1749" s="170"/>
      <c r="R1749" s="170"/>
      <c r="S1749" s="170"/>
      <c r="T1749" s="170"/>
      <c r="U1749" s="170"/>
      <c r="V1749" s="170"/>
      <c r="W1749" s="170"/>
      <c r="X1749" s="131"/>
      <c r="Y1749"/>
      <c r="AB1749"/>
      <c r="AC1749"/>
      <c r="AD1749"/>
      <c r="AE1749"/>
      <c r="AF1749"/>
      <c r="AG1749"/>
      <c r="AH1749"/>
      <c r="AI1749"/>
      <c r="AJ1749"/>
      <c r="AK1749"/>
    </row>
    <row r="1750" spans="1:37" x14ac:dyDescent="0.25">
      <c r="A1750" s="131"/>
      <c r="B1750" s="131"/>
      <c r="C1750" s="131"/>
      <c r="D1750" s="131"/>
      <c r="E1750" s="131"/>
      <c r="F1750" s="131"/>
      <c r="G1750" s="131"/>
      <c r="H1750" s="131"/>
      <c r="I1750" s="131"/>
      <c r="J1750" s="131"/>
      <c r="K1750" s="131"/>
      <c r="L1750" s="131"/>
      <c r="M1750" s="131"/>
      <c r="N1750" s="131"/>
      <c r="O1750" s="131"/>
      <c r="P1750" s="131"/>
      <c r="Q1750" s="170"/>
      <c r="R1750" s="170"/>
      <c r="S1750" s="170"/>
      <c r="T1750" s="170"/>
      <c r="U1750" s="170"/>
      <c r="V1750" s="170"/>
      <c r="W1750" s="170"/>
      <c r="X1750" s="131"/>
      <c r="Y1750"/>
      <c r="AB1750"/>
      <c r="AC1750"/>
      <c r="AD1750"/>
      <c r="AE1750"/>
      <c r="AF1750"/>
      <c r="AG1750"/>
      <c r="AH1750"/>
      <c r="AI1750"/>
      <c r="AJ1750"/>
      <c r="AK1750"/>
    </row>
    <row r="1751" spans="1:37" x14ac:dyDescent="0.25">
      <c r="A1751" s="131"/>
      <c r="B1751" s="131"/>
      <c r="C1751" s="131"/>
      <c r="D1751" s="131"/>
      <c r="E1751" s="131"/>
      <c r="F1751" s="131"/>
      <c r="G1751" s="131"/>
      <c r="H1751" s="131"/>
      <c r="I1751" s="131"/>
      <c r="J1751" s="131"/>
      <c r="K1751" s="131"/>
      <c r="L1751" s="131"/>
      <c r="M1751" s="131"/>
      <c r="N1751" s="131"/>
      <c r="O1751" s="131"/>
      <c r="P1751" s="131"/>
      <c r="Q1751" s="170"/>
      <c r="R1751" s="170"/>
      <c r="S1751" s="170"/>
      <c r="T1751" s="170"/>
      <c r="U1751" s="170"/>
      <c r="V1751" s="170"/>
      <c r="W1751" s="170"/>
      <c r="X1751" s="131"/>
      <c r="Y1751"/>
      <c r="AB1751"/>
      <c r="AC1751"/>
      <c r="AD1751"/>
      <c r="AE1751"/>
      <c r="AF1751"/>
      <c r="AG1751"/>
      <c r="AH1751"/>
      <c r="AI1751"/>
      <c r="AJ1751"/>
      <c r="AK1751"/>
    </row>
    <row r="1752" spans="1:37" x14ac:dyDescent="0.25">
      <c r="A1752" s="131"/>
      <c r="B1752" s="131"/>
      <c r="C1752" s="131"/>
      <c r="D1752" s="131"/>
      <c r="E1752" s="131"/>
      <c r="F1752" s="131"/>
      <c r="G1752" s="131"/>
      <c r="H1752" s="131"/>
      <c r="I1752" s="131"/>
      <c r="J1752" s="131"/>
      <c r="K1752" s="131"/>
      <c r="L1752" s="131"/>
      <c r="M1752" s="131"/>
      <c r="N1752" s="131"/>
      <c r="O1752" s="131"/>
      <c r="P1752" s="131"/>
      <c r="Q1752" s="170"/>
      <c r="R1752" s="170"/>
      <c r="S1752" s="170"/>
      <c r="T1752" s="170"/>
      <c r="U1752" s="170"/>
      <c r="V1752" s="170"/>
      <c r="W1752" s="170"/>
      <c r="X1752" s="131"/>
      <c r="Y1752"/>
      <c r="AB1752"/>
      <c r="AC1752"/>
      <c r="AD1752"/>
      <c r="AE1752"/>
      <c r="AF1752"/>
      <c r="AG1752"/>
      <c r="AH1752"/>
      <c r="AI1752"/>
      <c r="AJ1752"/>
      <c r="AK1752"/>
    </row>
    <row r="1753" spans="1:37" x14ac:dyDescent="0.25">
      <c r="A1753" s="131"/>
      <c r="B1753" s="131"/>
      <c r="C1753" s="131"/>
      <c r="D1753" s="131"/>
      <c r="E1753" s="131"/>
      <c r="F1753" s="131"/>
      <c r="G1753" s="131"/>
      <c r="H1753" s="131"/>
      <c r="I1753" s="131"/>
      <c r="J1753" s="131"/>
      <c r="K1753" s="131"/>
      <c r="L1753" s="131"/>
      <c r="M1753" s="131"/>
      <c r="N1753" s="131"/>
      <c r="O1753" s="131"/>
      <c r="P1753" s="131"/>
      <c r="Q1753" s="170"/>
      <c r="R1753" s="170"/>
      <c r="S1753" s="170"/>
      <c r="T1753" s="170"/>
      <c r="U1753" s="170"/>
      <c r="V1753" s="170"/>
      <c r="W1753" s="170"/>
      <c r="X1753" s="131"/>
      <c r="Y1753"/>
      <c r="AB1753"/>
      <c r="AC1753"/>
      <c r="AD1753"/>
      <c r="AE1753"/>
      <c r="AF1753"/>
      <c r="AG1753"/>
      <c r="AH1753"/>
      <c r="AI1753"/>
      <c r="AJ1753"/>
      <c r="AK1753"/>
    </row>
    <row r="1754" spans="1:37" x14ac:dyDescent="0.25">
      <c r="A1754" s="131"/>
      <c r="B1754" s="131"/>
      <c r="C1754" s="131"/>
      <c r="D1754" s="131"/>
      <c r="E1754" s="131"/>
      <c r="F1754" s="131"/>
      <c r="G1754" s="131"/>
      <c r="H1754" s="131"/>
      <c r="I1754" s="131"/>
      <c r="J1754" s="131"/>
      <c r="K1754" s="131"/>
      <c r="L1754" s="131"/>
      <c r="M1754" s="131"/>
      <c r="N1754" s="131"/>
      <c r="O1754" s="131"/>
      <c r="P1754" s="131"/>
      <c r="Q1754" s="170"/>
      <c r="R1754" s="170"/>
      <c r="S1754" s="170"/>
      <c r="T1754" s="170"/>
      <c r="U1754" s="170"/>
      <c r="V1754" s="170"/>
      <c r="W1754" s="170"/>
      <c r="X1754" s="131"/>
      <c r="Y1754"/>
      <c r="AB1754"/>
      <c r="AC1754"/>
      <c r="AD1754"/>
      <c r="AE1754"/>
      <c r="AF1754"/>
      <c r="AG1754"/>
      <c r="AH1754"/>
      <c r="AI1754"/>
      <c r="AJ1754"/>
      <c r="AK1754"/>
    </row>
    <row r="1755" spans="1:37" x14ac:dyDescent="0.25">
      <c r="A1755" s="131"/>
      <c r="B1755" s="131"/>
      <c r="C1755" s="131"/>
      <c r="D1755" s="131"/>
      <c r="E1755" s="131"/>
      <c r="F1755" s="131"/>
      <c r="G1755" s="131"/>
      <c r="H1755" s="131"/>
      <c r="I1755" s="131"/>
      <c r="J1755" s="131"/>
      <c r="K1755" s="131"/>
      <c r="L1755" s="131"/>
      <c r="M1755" s="131"/>
      <c r="N1755" s="131"/>
      <c r="O1755" s="131"/>
      <c r="P1755" s="131"/>
      <c r="Q1755" s="170"/>
      <c r="R1755" s="170"/>
      <c r="S1755" s="170"/>
      <c r="T1755" s="170"/>
      <c r="U1755" s="170"/>
      <c r="V1755" s="170"/>
      <c r="W1755" s="170"/>
      <c r="X1755" s="131"/>
      <c r="Y1755"/>
      <c r="AB1755"/>
      <c r="AC1755"/>
      <c r="AD1755"/>
      <c r="AE1755"/>
      <c r="AF1755"/>
      <c r="AG1755"/>
      <c r="AH1755"/>
      <c r="AI1755"/>
      <c r="AJ1755"/>
      <c r="AK1755"/>
    </row>
    <row r="1756" spans="1:37" x14ac:dyDescent="0.25">
      <c r="A1756" s="131"/>
      <c r="B1756" s="131"/>
      <c r="C1756" s="131"/>
      <c r="D1756" s="131"/>
      <c r="E1756" s="131"/>
      <c r="F1756" s="131"/>
      <c r="G1756" s="131"/>
      <c r="H1756" s="131"/>
      <c r="I1756" s="131"/>
      <c r="J1756" s="131"/>
      <c r="K1756" s="131"/>
      <c r="L1756" s="131"/>
      <c r="M1756" s="131"/>
      <c r="N1756" s="131"/>
      <c r="O1756" s="131"/>
      <c r="P1756" s="131"/>
      <c r="Q1756" s="170"/>
      <c r="R1756" s="170"/>
      <c r="S1756" s="170"/>
      <c r="T1756" s="170"/>
      <c r="U1756" s="170"/>
      <c r="V1756" s="170"/>
      <c r="W1756" s="170"/>
      <c r="X1756" s="131"/>
      <c r="Y1756"/>
      <c r="AB1756"/>
      <c r="AC1756"/>
      <c r="AD1756"/>
      <c r="AE1756"/>
      <c r="AF1756"/>
      <c r="AG1756"/>
      <c r="AH1756"/>
      <c r="AI1756"/>
      <c r="AJ1756"/>
      <c r="AK1756"/>
    </row>
    <row r="1757" spans="1:37" x14ac:dyDescent="0.25">
      <c r="A1757" s="131"/>
      <c r="B1757" s="131"/>
      <c r="C1757" s="131"/>
      <c r="D1757" s="131"/>
      <c r="E1757" s="131"/>
      <c r="F1757" s="131"/>
      <c r="G1757" s="131"/>
      <c r="H1757" s="131"/>
      <c r="I1757" s="131"/>
      <c r="J1757" s="131"/>
      <c r="K1757" s="131"/>
      <c r="L1757" s="131"/>
      <c r="M1757" s="131"/>
      <c r="N1757" s="131"/>
      <c r="O1757" s="131"/>
      <c r="P1757" s="131"/>
      <c r="Q1757" s="170"/>
      <c r="R1757" s="170"/>
      <c r="S1757" s="170"/>
      <c r="T1757" s="170"/>
      <c r="U1757" s="170"/>
      <c r="V1757" s="170"/>
      <c r="W1757" s="170"/>
      <c r="X1757" s="131"/>
      <c r="Y1757"/>
      <c r="AB1757"/>
      <c r="AC1757"/>
      <c r="AD1757"/>
      <c r="AE1757"/>
      <c r="AF1757"/>
      <c r="AG1757"/>
      <c r="AH1757"/>
      <c r="AI1757"/>
      <c r="AJ1757"/>
      <c r="AK1757"/>
    </row>
    <row r="1758" spans="1:37" x14ac:dyDescent="0.25">
      <c r="A1758" s="131"/>
      <c r="B1758" s="131"/>
      <c r="C1758" s="131"/>
      <c r="D1758" s="131"/>
      <c r="E1758" s="131"/>
      <c r="F1758" s="131"/>
      <c r="G1758" s="131"/>
      <c r="H1758" s="131"/>
      <c r="I1758" s="131"/>
      <c r="J1758" s="131"/>
      <c r="K1758" s="131"/>
      <c r="L1758" s="131"/>
      <c r="M1758" s="131"/>
      <c r="N1758" s="131"/>
      <c r="O1758" s="131"/>
      <c r="P1758" s="131"/>
      <c r="Q1758" s="170"/>
      <c r="R1758" s="170"/>
      <c r="S1758" s="170"/>
      <c r="T1758" s="170"/>
      <c r="U1758" s="170"/>
      <c r="V1758" s="170"/>
      <c r="W1758" s="170"/>
      <c r="X1758" s="131"/>
      <c r="Y1758"/>
      <c r="AB1758"/>
      <c r="AC1758"/>
      <c r="AD1758"/>
      <c r="AE1758"/>
      <c r="AF1758"/>
      <c r="AG1758"/>
      <c r="AH1758"/>
      <c r="AI1758"/>
      <c r="AJ1758"/>
      <c r="AK1758"/>
    </row>
    <row r="1759" spans="1:37" x14ac:dyDescent="0.25">
      <c r="A1759" s="131"/>
      <c r="B1759" s="131"/>
      <c r="C1759" s="131"/>
      <c r="D1759" s="131"/>
      <c r="E1759" s="131"/>
      <c r="F1759" s="131"/>
      <c r="G1759" s="131"/>
      <c r="H1759" s="131"/>
      <c r="I1759" s="131"/>
      <c r="J1759" s="131"/>
      <c r="K1759" s="131"/>
      <c r="L1759" s="131"/>
      <c r="M1759" s="131"/>
      <c r="N1759" s="131"/>
      <c r="O1759" s="131"/>
      <c r="P1759" s="131"/>
      <c r="Q1759" s="170"/>
      <c r="R1759" s="170"/>
      <c r="S1759" s="170"/>
      <c r="T1759" s="170"/>
      <c r="U1759" s="170"/>
      <c r="V1759" s="170"/>
      <c r="W1759" s="170"/>
      <c r="X1759" s="131"/>
      <c r="Y1759"/>
      <c r="AB1759"/>
      <c r="AC1759"/>
      <c r="AD1759"/>
      <c r="AE1759"/>
      <c r="AF1759"/>
      <c r="AG1759"/>
      <c r="AH1759"/>
      <c r="AI1759"/>
      <c r="AJ1759"/>
      <c r="AK1759"/>
    </row>
    <row r="1760" spans="1:37" x14ac:dyDescent="0.25">
      <c r="A1760" s="131"/>
      <c r="B1760" s="131"/>
      <c r="C1760" s="131"/>
      <c r="D1760" s="131"/>
      <c r="E1760" s="131"/>
      <c r="F1760" s="131"/>
      <c r="G1760" s="131"/>
      <c r="H1760" s="131"/>
      <c r="I1760" s="131"/>
      <c r="J1760" s="131"/>
      <c r="K1760" s="131"/>
      <c r="L1760" s="131"/>
      <c r="M1760" s="131"/>
      <c r="N1760" s="131"/>
      <c r="O1760" s="131"/>
      <c r="P1760" s="131"/>
      <c r="Q1760" s="170"/>
      <c r="R1760" s="170"/>
      <c r="S1760" s="170"/>
      <c r="T1760" s="170"/>
      <c r="U1760" s="170"/>
      <c r="V1760" s="170"/>
      <c r="W1760" s="170"/>
      <c r="X1760" s="131"/>
      <c r="Y1760"/>
      <c r="AB1760"/>
      <c r="AC1760"/>
      <c r="AD1760"/>
      <c r="AE1760"/>
      <c r="AF1760"/>
      <c r="AG1760"/>
      <c r="AH1760"/>
      <c r="AI1760"/>
      <c r="AJ1760"/>
      <c r="AK1760"/>
    </row>
    <row r="1761" spans="1:37" x14ac:dyDescent="0.25">
      <c r="A1761" s="131"/>
      <c r="B1761" s="131"/>
      <c r="C1761" s="131"/>
      <c r="D1761" s="131"/>
      <c r="E1761" s="131"/>
      <c r="F1761" s="131"/>
      <c r="G1761" s="131"/>
      <c r="H1761" s="131"/>
      <c r="I1761" s="131"/>
      <c r="J1761" s="131"/>
      <c r="K1761" s="131"/>
      <c r="L1761" s="131"/>
      <c r="M1761" s="131"/>
      <c r="N1761" s="131"/>
      <c r="O1761" s="131"/>
      <c r="P1761" s="131"/>
      <c r="Q1761" s="170"/>
      <c r="R1761" s="170"/>
      <c r="S1761" s="170"/>
      <c r="T1761" s="170"/>
      <c r="U1761" s="170"/>
      <c r="V1761" s="170"/>
      <c r="W1761" s="170"/>
      <c r="X1761" s="131"/>
      <c r="Y1761"/>
      <c r="AB1761"/>
      <c r="AC1761"/>
      <c r="AD1761"/>
      <c r="AE1761"/>
      <c r="AF1761"/>
      <c r="AG1761"/>
      <c r="AH1761"/>
      <c r="AI1761"/>
      <c r="AJ1761"/>
      <c r="AK1761"/>
    </row>
    <row r="1762" spans="1:37" x14ac:dyDescent="0.25">
      <c r="A1762" s="131"/>
      <c r="B1762" s="131"/>
      <c r="C1762" s="131"/>
      <c r="D1762" s="131"/>
      <c r="E1762" s="131"/>
      <c r="F1762" s="131"/>
      <c r="G1762" s="131"/>
      <c r="H1762" s="131"/>
      <c r="I1762" s="131"/>
      <c r="J1762" s="131"/>
      <c r="K1762" s="131"/>
      <c r="L1762" s="131"/>
      <c r="M1762" s="131"/>
      <c r="N1762" s="131"/>
      <c r="O1762" s="131"/>
      <c r="P1762" s="131"/>
      <c r="Q1762" s="170"/>
      <c r="R1762" s="170"/>
      <c r="S1762" s="170"/>
      <c r="T1762" s="170"/>
      <c r="U1762" s="170"/>
      <c r="V1762" s="170"/>
      <c r="W1762" s="170"/>
      <c r="X1762" s="131"/>
      <c r="Y1762"/>
      <c r="AB1762"/>
      <c r="AC1762"/>
      <c r="AD1762"/>
      <c r="AE1762"/>
      <c r="AF1762"/>
      <c r="AG1762"/>
      <c r="AH1762"/>
      <c r="AI1762"/>
      <c r="AJ1762"/>
      <c r="AK1762"/>
    </row>
    <row r="1763" spans="1:37" x14ac:dyDescent="0.25">
      <c r="A1763" s="131"/>
      <c r="B1763" s="131"/>
      <c r="C1763" s="131"/>
      <c r="D1763" s="131"/>
      <c r="E1763" s="131"/>
      <c r="F1763" s="131"/>
      <c r="G1763" s="131"/>
      <c r="H1763" s="131"/>
      <c r="I1763" s="131"/>
      <c r="J1763" s="131"/>
      <c r="K1763" s="131"/>
      <c r="L1763" s="131"/>
      <c r="M1763" s="131"/>
      <c r="N1763" s="131"/>
      <c r="O1763" s="131"/>
      <c r="P1763" s="131"/>
      <c r="Q1763" s="170"/>
      <c r="R1763" s="170"/>
      <c r="S1763" s="170"/>
      <c r="T1763" s="170"/>
      <c r="U1763" s="170"/>
      <c r="V1763" s="170"/>
      <c r="W1763" s="170"/>
      <c r="X1763" s="131"/>
      <c r="Y1763"/>
      <c r="AB1763"/>
      <c r="AC1763"/>
      <c r="AD1763"/>
      <c r="AE1763"/>
      <c r="AF1763"/>
      <c r="AG1763"/>
      <c r="AH1763"/>
      <c r="AI1763"/>
      <c r="AJ1763"/>
      <c r="AK1763"/>
    </row>
    <row r="1764" spans="1:37" x14ac:dyDescent="0.25">
      <c r="A1764" s="131"/>
      <c r="B1764" s="131"/>
      <c r="C1764" s="131"/>
      <c r="D1764" s="131"/>
      <c r="E1764" s="131"/>
      <c r="F1764" s="131"/>
      <c r="G1764" s="131"/>
      <c r="H1764" s="131"/>
      <c r="I1764" s="131"/>
      <c r="J1764" s="131"/>
      <c r="K1764" s="131"/>
      <c r="L1764" s="131"/>
      <c r="M1764" s="131"/>
      <c r="N1764" s="131"/>
      <c r="O1764" s="131"/>
      <c r="P1764" s="131"/>
      <c r="Q1764" s="170"/>
      <c r="R1764" s="170"/>
      <c r="S1764" s="170"/>
      <c r="T1764" s="170"/>
      <c r="U1764" s="170"/>
      <c r="V1764" s="170"/>
      <c r="W1764" s="170"/>
      <c r="X1764" s="131"/>
      <c r="Y1764"/>
      <c r="AB1764"/>
      <c r="AC1764"/>
      <c r="AD1764"/>
      <c r="AE1764"/>
      <c r="AF1764"/>
      <c r="AG1764"/>
      <c r="AH1764"/>
      <c r="AI1764"/>
      <c r="AJ1764"/>
      <c r="AK1764"/>
    </row>
    <row r="1765" spans="1:37" x14ac:dyDescent="0.25">
      <c r="A1765" s="131"/>
      <c r="B1765" s="131"/>
      <c r="C1765" s="131"/>
      <c r="D1765" s="131"/>
      <c r="E1765" s="131"/>
      <c r="F1765" s="131"/>
      <c r="G1765" s="131"/>
      <c r="H1765" s="131"/>
      <c r="I1765" s="131"/>
      <c r="J1765" s="131"/>
      <c r="K1765" s="131"/>
      <c r="L1765" s="131"/>
      <c r="M1765" s="131"/>
      <c r="N1765" s="131"/>
      <c r="O1765" s="131"/>
      <c r="P1765" s="131"/>
      <c r="Q1765" s="170"/>
      <c r="R1765" s="170"/>
      <c r="S1765" s="170"/>
      <c r="T1765" s="170"/>
      <c r="U1765" s="170"/>
      <c r="V1765" s="170"/>
      <c r="W1765" s="170"/>
      <c r="X1765" s="131"/>
      <c r="Y1765"/>
      <c r="AB1765"/>
      <c r="AC1765"/>
      <c r="AD1765"/>
      <c r="AE1765"/>
      <c r="AF1765"/>
      <c r="AG1765"/>
      <c r="AH1765"/>
      <c r="AI1765"/>
      <c r="AJ1765"/>
      <c r="AK1765"/>
    </row>
    <row r="1766" spans="1:37" x14ac:dyDescent="0.25">
      <c r="A1766" s="131"/>
      <c r="B1766" s="131"/>
      <c r="C1766" s="131"/>
      <c r="D1766" s="131"/>
      <c r="E1766" s="131"/>
      <c r="F1766" s="131"/>
      <c r="G1766" s="131"/>
      <c r="H1766" s="131"/>
      <c r="I1766" s="131"/>
      <c r="J1766" s="131"/>
      <c r="K1766" s="131"/>
      <c r="L1766" s="131"/>
      <c r="M1766" s="131"/>
      <c r="N1766" s="131"/>
      <c r="O1766" s="131"/>
      <c r="P1766" s="131"/>
      <c r="Q1766" s="170"/>
      <c r="R1766" s="170"/>
      <c r="S1766" s="170"/>
      <c r="T1766" s="170"/>
      <c r="U1766" s="170"/>
      <c r="V1766" s="170"/>
      <c r="W1766" s="170"/>
      <c r="X1766" s="131"/>
      <c r="Y1766"/>
      <c r="AB1766"/>
      <c r="AC1766"/>
      <c r="AD1766"/>
      <c r="AE1766"/>
      <c r="AF1766"/>
      <c r="AG1766"/>
      <c r="AH1766"/>
      <c r="AI1766"/>
      <c r="AJ1766"/>
      <c r="AK1766"/>
    </row>
    <row r="1767" spans="1:37" x14ac:dyDescent="0.25">
      <c r="A1767" s="131"/>
      <c r="B1767" s="131"/>
      <c r="C1767" s="131"/>
      <c r="D1767" s="131"/>
      <c r="E1767" s="131"/>
      <c r="F1767" s="131"/>
      <c r="G1767" s="131"/>
      <c r="H1767" s="131"/>
      <c r="I1767" s="131"/>
      <c r="J1767" s="131"/>
      <c r="K1767" s="131"/>
      <c r="L1767" s="131"/>
      <c r="M1767" s="131"/>
      <c r="N1767" s="131"/>
      <c r="O1767" s="131"/>
      <c r="P1767" s="131"/>
      <c r="Q1767" s="170"/>
      <c r="R1767" s="170"/>
      <c r="S1767" s="170"/>
      <c r="T1767" s="170"/>
      <c r="U1767" s="170"/>
      <c r="V1767" s="170"/>
      <c r="W1767" s="170"/>
      <c r="X1767" s="131"/>
      <c r="Y1767"/>
      <c r="AB1767"/>
      <c r="AC1767"/>
      <c r="AD1767"/>
      <c r="AE1767"/>
      <c r="AF1767"/>
      <c r="AG1767"/>
      <c r="AH1767"/>
      <c r="AI1767"/>
      <c r="AJ1767"/>
      <c r="AK1767"/>
    </row>
    <row r="1768" spans="1:37" x14ac:dyDescent="0.25">
      <c r="A1768" s="131"/>
      <c r="B1768" s="131"/>
      <c r="C1768" s="131"/>
      <c r="D1768" s="131"/>
      <c r="E1768" s="131"/>
      <c r="F1768" s="131"/>
      <c r="G1768" s="131"/>
      <c r="H1768" s="131"/>
      <c r="I1768" s="131"/>
      <c r="J1768" s="131"/>
      <c r="K1768" s="131"/>
      <c r="L1768" s="131"/>
      <c r="M1768" s="131"/>
      <c r="N1768" s="131"/>
      <c r="O1768" s="131"/>
      <c r="P1768" s="131"/>
      <c r="Q1768" s="170"/>
      <c r="R1768" s="170"/>
      <c r="S1768" s="170"/>
      <c r="T1768" s="170"/>
      <c r="U1768" s="170"/>
      <c r="V1768" s="170"/>
      <c r="W1768" s="170"/>
      <c r="X1768" s="131"/>
      <c r="Y1768"/>
      <c r="AB1768"/>
      <c r="AC1768"/>
      <c r="AD1768"/>
      <c r="AE1768"/>
      <c r="AF1768"/>
      <c r="AG1768"/>
      <c r="AH1768"/>
      <c r="AI1768"/>
      <c r="AJ1768"/>
      <c r="AK1768"/>
    </row>
    <row r="1769" spans="1:37" x14ac:dyDescent="0.25">
      <c r="A1769" s="131"/>
      <c r="B1769" s="131"/>
      <c r="C1769" s="131"/>
      <c r="D1769" s="131"/>
      <c r="E1769" s="131"/>
      <c r="F1769" s="131"/>
      <c r="G1769" s="131"/>
      <c r="H1769" s="131"/>
      <c r="I1769" s="131"/>
      <c r="J1769" s="131"/>
      <c r="K1769" s="131"/>
      <c r="L1769" s="131"/>
      <c r="M1769" s="131"/>
      <c r="N1769" s="131"/>
      <c r="O1769" s="131"/>
      <c r="P1769" s="131"/>
      <c r="Q1769" s="170"/>
      <c r="R1769" s="170"/>
      <c r="S1769" s="170"/>
      <c r="T1769" s="170"/>
      <c r="U1769" s="170"/>
      <c r="V1769" s="170"/>
      <c r="W1769" s="170"/>
      <c r="X1769" s="131"/>
      <c r="Y1769"/>
      <c r="AB1769"/>
      <c r="AC1769"/>
      <c r="AD1769"/>
      <c r="AE1769"/>
      <c r="AF1769"/>
      <c r="AG1769"/>
      <c r="AH1769"/>
      <c r="AI1769"/>
      <c r="AJ1769"/>
      <c r="AK1769"/>
    </row>
    <row r="1770" spans="1:37" x14ac:dyDescent="0.25">
      <c r="A1770" s="131"/>
      <c r="B1770" s="131"/>
      <c r="C1770" s="131"/>
      <c r="D1770" s="131"/>
      <c r="E1770" s="131"/>
      <c r="F1770" s="131"/>
      <c r="G1770" s="131"/>
      <c r="H1770" s="131"/>
      <c r="I1770" s="131"/>
      <c r="J1770" s="131"/>
      <c r="K1770" s="131"/>
      <c r="L1770" s="131"/>
      <c r="M1770" s="131"/>
      <c r="N1770" s="131"/>
      <c r="O1770" s="131"/>
      <c r="P1770" s="131"/>
      <c r="Q1770" s="170"/>
      <c r="R1770" s="170"/>
      <c r="S1770" s="170"/>
      <c r="T1770" s="170"/>
      <c r="U1770" s="170"/>
      <c r="V1770" s="170"/>
      <c r="W1770" s="170"/>
      <c r="X1770" s="131"/>
      <c r="Y1770"/>
      <c r="AB1770"/>
      <c r="AC1770"/>
      <c r="AD1770"/>
      <c r="AE1770"/>
      <c r="AF1770"/>
      <c r="AG1770"/>
      <c r="AH1770"/>
      <c r="AI1770"/>
      <c r="AJ1770"/>
      <c r="AK1770"/>
    </row>
    <row r="1771" spans="1:37" x14ac:dyDescent="0.25">
      <c r="A1771" s="131"/>
      <c r="B1771" s="131"/>
      <c r="C1771" s="131"/>
      <c r="D1771" s="131"/>
      <c r="E1771" s="131"/>
      <c r="F1771" s="131"/>
      <c r="G1771" s="131"/>
      <c r="H1771" s="131"/>
      <c r="I1771" s="131"/>
      <c r="J1771" s="131"/>
      <c r="K1771" s="131"/>
      <c r="L1771" s="131"/>
      <c r="M1771" s="131"/>
      <c r="N1771" s="131"/>
      <c r="O1771" s="131"/>
      <c r="P1771" s="131"/>
      <c r="Q1771" s="170"/>
      <c r="R1771" s="170"/>
      <c r="S1771" s="170"/>
      <c r="T1771" s="170"/>
      <c r="U1771" s="170"/>
      <c r="V1771" s="170"/>
      <c r="W1771" s="170"/>
      <c r="X1771" s="131"/>
      <c r="Y1771"/>
      <c r="AB1771"/>
      <c r="AC1771"/>
      <c r="AD1771"/>
      <c r="AE1771"/>
      <c r="AF1771"/>
      <c r="AG1771"/>
      <c r="AH1771"/>
      <c r="AI1771"/>
      <c r="AJ1771"/>
      <c r="AK1771"/>
    </row>
    <row r="1772" spans="1:37" x14ac:dyDescent="0.25">
      <c r="A1772" s="131"/>
      <c r="B1772" s="131"/>
      <c r="C1772" s="131"/>
      <c r="D1772" s="131"/>
      <c r="E1772" s="131"/>
      <c r="F1772" s="131"/>
      <c r="G1772" s="131"/>
      <c r="H1772" s="131"/>
      <c r="I1772" s="131"/>
      <c r="J1772" s="131"/>
      <c r="K1772" s="131"/>
      <c r="L1772" s="131"/>
      <c r="M1772" s="131"/>
      <c r="N1772" s="131"/>
      <c r="O1772" s="131"/>
      <c r="P1772" s="131"/>
      <c r="Q1772" s="170"/>
      <c r="R1772" s="170"/>
      <c r="S1772" s="170"/>
      <c r="T1772" s="170"/>
      <c r="U1772" s="170"/>
      <c r="V1772" s="170"/>
      <c r="W1772" s="170"/>
      <c r="X1772" s="131"/>
      <c r="Y1772"/>
      <c r="AB1772"/>
      <c r="AC1772"/>
      <c r="AD1772"/>
      <c r="AE1772"/>
      <c r="AF1772"/>
      <c r="AG1772"/>
      <c r="AH1772"/>
      <c r="AI1772"/>
      <c r="AJ1772"/>
      <c r="AK1772"/>
    </row>
    <row r="1773" spans="1:37" x14ac:dyDescent="0.25">
      <c r="A1773" s="131"/>
      <c r="B1773" s="131"/>
      <c r="C1773" s="131"/>
      <c r="D1773" s="131"/>
      <c r="E1773" s="131"/>
      <c r="F1773" s="131"/>
      <c r="G1773" s="131"/>
      <c r="H1773" s="131"/>
      <c r="I1773" s="131"/>
      <c r="J1773" s="131"/>
      <c r="K1773" s="131"/>
      <c r="L1773" s="131"/>
      <c r="M1773" s="131"/>
      <c r="N1773" s="131"/>
      <c r="O1773" s="131"/>
      <c r="P1773" s="131"/>
      <c r="Q1773" s="170"/>
      <c r="R1773" s="170"/>
      <c r="S1773" s="170"/>
      <c r="T1773" s="170"/>
      <c r="U1773" s="170"/>
      <c r="V1773" s="170"/>
      <c r="W1773" s="170"/>
      <c r="X1773" s="131"/>
      <c r="Y1773"/>
      <c r="AB1773"/>
      <c r="AC1773"/>
      <c r="AD1773"/>
      <c r="AE1773"/>
      <c r="AF1773"/>
      <c r="AG1773"/>
      <c r="AH1773"/>
      <c r="AI1773"/>
      <c r="AJ1773"/>
      <c r="AK1773"/>
    </row>
    <row r="1774" spans="1:37" x14ac:dyDescent="0.25">
      <c r="A1774" s="131"/>
      <c r="B1774" s="131"/>
      <c r="C1774" s="131"/>
      <c r="D1774" s="131"/>
      <c r="E1774" s="131"/>
      <c r="F1774" s="131"/>
      <c r="G1774" s="131"/>
      <c r="H1774" s="131"/>
      <c r="I1774" s="131"/>
      <c r="J1774" s="131"/>
      <c r="K1774" s="131"/>
      <c r="L1774" s="131"/>
      <c r="M1774" s="131"/>
      <c r="N1774" s="131"/>
      <c r="O1774" s="131"/>
      <c r="P1774" s="131"/>
      <c r="Q1774" s="170"/>
      <c r="R1774" s="170"/>
      <c r="S1774" s="170"/>
      <c r="T1774" s="170"/>
      <c r="U1774" s="170"/>
      <c r="V1774" s="170"/>
      <c r="W1774" s="170"/>
      <c r="X1774" s="131"/>
      <c r="Y1774"/>
      <c r="AB1774"/>
      <c r="AC1774"/>
      <c r="AD1774"/>
      <c r="AE1774"/>
      <c r="AF1774"/>
      <c r="AG1774"/>
      <c r="AH1774"/>
      <c r="AI1774"/>
      <c r="AJ1774"/>
      <c r="AK1774"/>
    </row>
    <row r="1775" spans="1:37" x14ac:dyDescent="0.25">
      <c r="A1775" s="131"/>
      <c r="B1775" s="131"/>
      <c r="C1775" s="131"/>
      <c r="D1775" s="131"/>
      <c r="E1775" s="131"/>
      <c r="F1775" s="131"/>
      <c r="G1775" s="131"/>
      <c r="H1775" s="131"/>
      <c r="I1775" s="131"/>
      <c r="J1775" s="131"/>
      <c r="K1775" s="131"/>
      <c r="L1775" s="131"/>
      <c r="M1775" s="131"/>
      <c r="N1775" s="131"/>
      <c r="O1775" s="131"/>
      <c r="P1775" s="131"/>
      <c r="Q1775" s="170"/>
      <c r="R1775" s="170"/>
      <c r="S1775" s="170"/>
      <c r="T1775" s="170"/>
      <c r="U1775" s="170"/>
      <c r="V1775" s="170"/>
      <c r="W1775" s="170"/>
      <c r="X1775" s="131"/>
      <c r="Y1775"/>
      <c r="AB1775"/>
      <c r="AC1775"/>
      <c r="AD1775"/>
      <c r="AE1775"/>
      <c r="AF1775"/>
      <c r="AG1775"/>
      <c r="AH1775"/>
      <c r="AI1775"/>
      <c r="AJ1775"/>
      <c r="AK1775"/>
    </row>
    <row r="1776" spans="1:37" x14ac:dyDescent="0.25">
      <c r="A1776" s="131"/>
      <c r="B1776" s="131"/>
      <c r="C1776" s="131"/>
      <c r="D1776" s="131"/>
      <c r="E1776" s="131"/>
      <c r="F1776" s="131"/>
      <c r="G1776" s="131"/>
      <c r="H1776" s="131"/>
      <c r="I1776" s="131"/>
      <c r="J1776" s="131"/>
      <c r="K1776" s="131"/>
      <c r="L1776" s="131"/>
      <c r="M1776" s="131"/>
      <c r="N1776" s="131"/>
      <c r="O1776" s="131"/>
      <c r="P1776" s="131"/>
      <c r="Q1776" s="170"/>
      <c r="R1776" s="170"/>
      <c r="S1776" s="170"/>
      <c r="T1776" s="170"/>
      <c r="U1776" s="170"/>
      <c r="V1776" s="170"/>
      <c r="W1776" s="170"/>
      <c r="X1776" s="131"/>
      <c r="Y1776"/>
      <c r="AB1776"/>
      <c r="AC1776"/>
      <c r="AD1776"/>
      <c r="AE1776"/>
      <c r="AF1776"/>
      <c r="AG1776"/>
      <c r="AH1776"/>
      <c r="AI1776"/>
      <c r="AJ1776"/>
      <c r="AK1776"/>
    </row>
    <row r="1777" spans="1:37" x14ac:dyDescent="0.25">
      <c r="A1777" s="131"/>
      <c r="B1777" s="131"/>
      <c r="C1777" s="131"/>
      <c r="D1777" s="131"/>
      <c r="E1777" s="131"/>
      <c r="F1777" s="131"/>
      <c r="G1777" s="131"/>
      <c r="H1777" s="131"/>
      <c r="I1777" s="131"/>
      <c r="J1777" s="131"/>
      <c r="K1777" s="131"/>
      <c r="L1777" s="131"/>
      <c r="M1777" s="131"/>
      <c r="N1777" s="131"/>
      <c r="O1777" s="131"/>
      <c r="P1777" s="131"/>
      <c r="Q1777" s="170"/>
      <c r="R1777" s="170"/>
      <c r="S1777" s="170"/>
      <c r="T1777" s="170"/>
      <c r="U1777" s="170"/>
      <c r="V1777" s="170"/>
      <c r="W1777" s="170"/>
      <c r="X1777" s="131"/>
      <c r="Y1777"/>
      <c r="AB1777"/>
      <c r="AC1777"/>
      <c r="AD1777"/>
      <c r="AE1777"/>
      <c r="AF1777"/>
      <c r="AG1777"/>
      <c r="AH1777"/>
      <c r="AI1777"/>
      <c r="AJ1777"/>
      <c r="AK1777"/>
    </row>
    <row r="1778" spans="1:37" x14ac:dyDescent="0.25">
      <c r="A1778" s="131"/>
      <c r="B1778" s="131"/>
      <c r="C1778" s="131"/>
      <c r="D1778" s="131"/>
      <c r="E1778" s="131"/>
      <c r="F1778" s="131"/>
      <c r="G1778" s="131"/>
      <c r="H1778" s="131"/>
      <c r="I1778" s="131"/>
      <c r="J1778" s="131"/>
      <c r="K1778" s="131"/>
      <c r="L1778" s="131"/>
      <c r="M1778" s="131"/>
      <c r="N1778" s="131"/>
      <c r="O1778" s="131"/>
      <c r="P1778" s="131"/>
      <c r="Q1778" s="170"/>
      <c r="R1778" s="170"/>
      <c r="S1778" s="170"/>
      <c r="T1778" s="170"/>
      <c r="U1778" s="170"/>
      <c r="V1778" s="170"/>
      <c r="W1778" s="170"/>
      <c r="X1778" s="131"/>
      <c r="Y1778"/>
      <c r="AB1778"/>
      <c r="AC1778"/>
      <c r="AD1778"/>
      <c r="AE1778"/>
      <c r="AF1778"/>
      <c r="AG1778"/>
      <c r="AH1778"/>
      <c r="AI1778"/>
      <c r="AJ1778"/>
      <c r="AK1778"/>
    </row>
    <row r="1779" spans="1:37" x14ac:dyDescent="0.25">
      <c r="A1779" s="131"/>
      <c r="B1779" s="131"/>
      <c r="C1779" s="131"/>
      <c r="D1779" s="131"/>
      <c r="E1779" s="131"/>
      <c r="F1779" s="131"/>
      <c r="G1779" s="131"/>
      <c r="H1779" s="131"/>
      <c r="I1779" s="131"/>
      <c r="J1779" s="131"/>
      <c r="K1779" s="131"/>
      <c r="L1779" s="131"/>
      <c r="M1779" s="131"/>
      <c r="N1779" s="131"/>
      <c r="O1779" s="131"/>
      <c r="P1779" s="131"/>
      <c r="Q1779" s="170"/>
      <c r="R1779" s="170"/>
      <c r="S1779" s="170"/>
      <c r="T1779" s="170"/>
      <c r="U1779" s="170"/>
      <c r="V1779" s="170"/>
      <c r="W1779" s="170"/>
      <c r="X1779" s="131"/>
      <c r="Y1779"/>
      <c r="AB1779"/>
      <c r="AC1779"/>
      <c r="AD1779"/>
      <c r="AE1779"/>
      <c r="AF1779"/>
      <c r="AG1779"/>
      <c r="AH1779"/>
      <c r="AI1779"/>
      <c r="AJ1779"/>
      <c r="AK1779"/>
    </row>
    <row r="1780" spans="1:37" x14ac:dyDescent="0.25">
      <c r="A1780" s="131"/>
      <c r="B1780" s="131"/>
      <c r="C1780" s="131"/>
      <c r="D1780" s="131"/>
      <c r="E1780" s="131"/>
      <c r="F1780" s="131"/>
      <c r="G1780" s="131"/>
      <c r="H1780" s="131"/>
      <c r="I1780" s="131"/>
      <c r="J1780" s="131"/>
      <c r="K1780" s="131"/>
      <c r="L1780" s="131"/>
      <c r="M1780" s="131"/>
      <c r="N1780" s="131"/>
      <c r="O1780" s="131"/>
      <c r="P1780" s="131"/>
      <c r="Q1780" s="170"/>
      <c r="R1780" s="170"/>
      <c r="S1780" s="170"/>
      <c r="T1780" s="170"/>
      <c r="U1780" s="170"/>
      <c r="V1780" s="170"/>
      <c r="W1780" s="170"/>
      <c r="X1780" s="131"/>
      <c r="Y1780"/>
      <c r="AB1780"/>
      <c r="AC1780"/>
      <c r="AD1780"/>
      <c r="AE1780"/>
      <c r="AF1780"/>
      <c r="AG1780"/>
      <c r="AH1780"/>
      <c r="AI1780"/>
      <c r="AJ1780"/>
      <c r="AK1780"/>
    </row>
    <row r="1781" spans="1:37" x14ac:dyDescent="0.25">
      <c r="A1781" s="131"/>
      <c r="B1781" s="131"/>
      <c r="C1781" s="131"/>
      <c r="D1781" s="131"/>
      <c r="E1781" s="131"/>
      <c r="F1781" s="131"/>
      <c r="G1781" s="131"/>
      <c r="H1781" s="131"/>
      <c r="I1781" s="131"/>
      <c r="J1781" s="131"/>
      <c r="K1781" s="131"/>
      <c r="L1781" s="131"/>
      <c r="M1781" s="131"/>
      <c r="N1781" s="131"/>
      <c r="O1781" s="131"/>
      <c r="P1781" s="131"/>
      <c r="Q1781" s="170"/>
      <c r="R1781" s="170"/>
      <c r="S1781" s="170"/>
      <c r="T1781" s="170"/>
      <c r="U1781" s="170"/>
      <c r="V1781" s="170"/>
      <c r="W1781" s="170"/>
      <c r="X1781" s="131"/>
      <c r="Y1781"/>
      <c r="AB1781"/>
      <c r="AC1781"/>
      <c r="AD1781"/>
      <c r="AE1781"/>
      <c r="AF1781"/>
      <c r="AG1781"/>
      <c r="AH1781"/>
      <c r="AI1781"/>
      <c r="AJ1781"/>
      <c r="AK1781"/>
    </row>
    <row r="1782" spans="1:37" x14ac:dyDescent="0.25">
      <c r="A1782" s="131"/>
      <c r="B1782" s="131"/>
      <c r="C1782" s="131"/>
      <c r="D1782" s="131"/>
      <c r="E1782" s="131"/>
      <c r="F1782" s="131"/>
      <c r="G1782" s="131"/>
      <c r="H1782" s="131"/>
      <c r="I1782" s="131"/>
      <c r="J1782" s="131"/>
      <c r="K1782" s="131"/>
      <c r="L1782" s="131"/>
      <c r="M1782" s="131"/>
      <c r="N1782" s="131"/>
      <c r="O1782" s="131"/>
      <c r="P1782" s="131"/>
      <c r="Q1782" s="170"/>
      <c r="R1782" s="170"/>
      <c r="S1782" s="170"/>
      <c r="T1782" s="170"/>
      <c r="U1782" s="170"/>
      <c r="V1782" s="170"/>
      <c r="W1782" s="170"/>
      <c r="X1782" s="131"/>
      <c r="Y1782"/>
      <c r="AB1782"/>
      <c r="AC1782"/>
      <c r="AD1782"/>
      <c r="AE1782"/>
      <c r="AF1782"/>
      <c r="AG1782"/>
      <c r="AH1782"/>
      <c r="AI1782"/>
      <c r="AJ1782"/>
      <c r="AK1782"/>
    </row>
    <row r="1783" spans="1:37" x14ac:dyDescent="0.25">
      <c r="A1783" s="131"/>
      <c r="B1783" s="131"/>
      <c r="C1783" s="131"/>
      <c r="D1783" s="131"/>
      <c r="E1783" s="131"/>
      <c r="F1783" s="131"/>
      <c r="G1783" s="131"/>
      <c r="H1783" s="131"/>
      <c r="I1783" s="131"/>
      <c r="J1783" s="131"/>
      <c r="K1783" s="131"/>
      <c r="L1783" s="131"/>
      <c r="M1783" s="131"/>
      <c r="N1783" s="131"/>
      <c r="O1783" s="131"/>
      <c r="P1783" s="131"/>
      <c r="Q1783" s="170"/>
      <c r="R1783" s="170"/>
      <c r="S1783" s="170"/>
      <c r="T1783" s="170"/>
      <c r="U1783" s="170"/>
      <c r="V1783" s="170"/>
      <c r="W1783" s="170"/>
      <c r="X1783" s="131"/>
      <c r="Y1783"/>
      <c r="AB1783"/>
      <c r="AC1783"/>
      <c r="AD1783"/>
      <c r="AE1783"/>
      <c r="AF1783"/>
      <c r="AG1783"/>
      <c r="AH1783"/>
      <c r="AI1783"/>
      <c r="AJ1783"/>
      <c r="AK1783"/>
    </row>
    <row r="1784" spans="1:37" x14ac:dyDescent="0.25">
      <c r="A1784" s="131"/>
      <c r="B1784" s="131"/>
      <c r="C1784" s="131"/>
      <c r="D1784" s="131"/>
      <c r="E1784" s="131"/>
      <c r="F1784" s="131"/>
      <c r="G1784" s="131"/>
      <c r="H1784" s="131"/>
      <c r="I1784" s="131"/>
      <c r="J1784" s="131"/>
      <c r="K1784" s="131"/>
      <c r="L1784" s="131"/>
      <c r="M1784" s="131"/>
      <c r="N1784" s="131"/>
      <c r="O1784" s="131"/>
      <c r="P1784" s="131"/>
      <c r="Q1784" s="170"/>
      <c r="R1784" s="170"/>
      <c r="S1784" s="170"/>
      <c r="T1784" s="170"/>
      <c r="U1784" s="170"/>
      <c r="V1784" s="170"/>
      <c r="W1784" s="170"/>
      <c r="X1784" s="131"/>
      <c r="Y1784"/>
      <c r="AB1784"/>
      <c r="AC1784"/>
      <c r="AD1784"/>
      <c r="AE1784"/>
      <c r="AF1784"/>
      <c r="AG1784"/>
      <c r="AH1784"/>
      <c r="AI1784"/>
      <c r="AJ1784"/>
      <c r="AK1784"/>
    </row>
    <row r="1785" spans="1:37" x14ac:dyDescent="0.25">
      <c r="A1785" s="131"/>
      <c r="B1785" s="131"/>
      <c r="C1785" s="131"/>
      <c r="D1785" s="131"/>
      <c r="E1785" s="131"/>
      <c r="F1785" s="131"/>
      <c r="G1785" s="131"/>
      <c r="H1785" s="131"/>
      <c r="I1785" s="131"/>
      <c r="J1785" s="131"/>
      <c r="K1785" s="131"/>
      <c r="L1785" s="131"/>
      <c r="M1785" s="131"/>
      <c r="N1785" s="131"/>
      <c r="O1785" s="131"/>
      <c r="P1785" s="131"/>
      <c r="Q1785" s="170"/>
      <c r="R1785" s="170"/>
      <c r="S1785" s="170"/>
      <c r="T1785" s="170"/>
      <c r="U1785" s="170"/>
      <c r="V1785" s="170"/>
      <c r="W1785" s="170"/>
      <c r="X1785" s="131"/>
      <c r="Y1785"/>
      <c r="AB1785"/>
      <c r="AC1785"/>
      <c r="AD1785"/>
      <c r="AE1785"/>
      <c r="AF1785"/>
      <c r="AG1785"/>
      <c r="AH1785"/>
      <c r="AI1785"/>
      <c r="AJ1785"/>
      <c r="AK1785"/>
    </row>
    <row r="1786" spans="1:37" x14ac:dyDescent="0.25">
      <c r="A1786" s="131"/>
      <c r="B1786" s="131"/>
      <c r="C1786" s="131"/>
      <c r="D1786" s="131"/>
      <c r="E1786" s="131"/>
      <c r="F1786" s="131"/>
      <c r="G1786" s="131"/>
      <c r="H1786" s="131"/>
      <c r="I1786" s="131"/>
      <c r="J1786" s="131"/>
      <c r="K1786" s="131"/>
      <c r="L1786" s="131"/>
      <c r="M1786" s="131"/>
      <c r="N1786" s="131"/>
      <c r="O1786" s="131"/>
      <c r="P1786" s="131"/>
      <c r="Q1786" s="170"/>
      <c r="R1786" s="170"/>
      <c r="S1786" s="170"/>
      <c r="T1786" s="170"/>
      <c r="U1786" s="170"/>
      <c r="V1786" s="170"/>
      <c r="W1786" s="170"/>
      <c r="X1786" s="131"/>
      <c r="Y1786"/>
      <c r="AB1786"/>
      <c r="AC1786"/>
      <c r="AD1786"/>
      <c r="AE1786"/>
      <c r="AF1786"/>
      <c r="AG1786"/>
      <c r="AH1786"/>
      <c r="AI1786"/>
      <c r="AJ1786"/>
      <c r="AK1786"/>
    </row>
    <row r="1787" spans="1:37" x14ac:dyDescent="0.25">
      <c r="A1787" s="131"/>
      <c r="B1787" s="131"/>
      <c r="C1787" s="131"/>
      <c r="D1787" s="131"/>
      <c r="E1787" s="131"/>
      <c r="F1787" s="131"/>
      <c r="G1787" s="131"/>
      <c r="H1787" s="131"/>
      <c r="I1787" s="131"/>
      <c r="J1787" s="131"/>
      <c r="K1787" s="131"/>
      <c r="L1787" s="131"/>
      <c r="M1787" s="131"/>
      <c r="N1787" s="131"/>
      <c r="O1787" s="131"/>
      <c r="P1787" s="131"/>
      <c r="Q1787" s="170"/>
      <c r="R1787" s="170"/>
      <c r="S1787" s="170"/>
      <c r="T1787" s="170"/>
      <c r="U1787" s="170"/>
      <c r="V1787" s="170"/>
      <c r="W1787" s="170"/>
      <c r="X1787" s="131"/>
      <c r="Y1787"/>
      <c r="AB1787"/>
      <c r="AC1787"/>
      <c r="AD1787"/>
      <c r="AE1787"/>
      <c r="AF1787"/>
      <c r="AG1787"/>
      <c r="AH1787"/>
      <c r="AI1787"/>
      <c r="AJ1787"/>
      <c r="AK1787"/>
    </row>
    <row r="1788" spans="1:37" x14ac:dyDescent="0.25">
      <c r="A1788" s="131"/>
      <c r="B1788" s="131"/>
      <c r="C1788" s="131"/>
      <c r="D1788" s="131"/>
      <c r="E1788" s="131"/>
      <c r="F1788" s="131"/>
      <c r="G1788" s="131"/>
      <c r="H1788" s="131"/>
      <c r="I1788" s="131"/>
      <c r="J1788" s="131"/>
      <c r="K1788" s="131"/>
      <c r="L1788" s="131"/>
      <c r="M1788" s="131"/>
      <c r="N1788" s="131"/>
      <c r="O1788" s="131"/>
      <c r="P1788" s="131"/>
      <c r="Q1788" s="170"/>
      <c r="R1788" s="170"/>
      <c r="S1788" s="170"/>
      <c r="T1788" s="170"/>
      <c r="U1788" s="170"/>
      <c r="V1788" s="170"/>
      <c r="W1788" s="170"/>
      <c r="X1788" s="131"/>
      <c r="Y1788"/>
      <c r="AB1788"/>
      <c r="AC1788"/>
      <c r="AD1788"/>
      <c r="AE1788"/>
      <c r="AF1788"/>
      <c r="AG1788"/>
      <c r="AH1788"/>
      <c r="AI1788"/>
      <c r="AJ1788"/>
      <c r="AK1788"/>
    </row>
    <row r="1789" spans="1:37" x14ac:dyDescent="0.25">
      <c r="A1789" s="131"/>
      <c r="B1789" s="131"/>
      <c r="C1789" s="131"/>
      <c r="D1789" s="131"/>
      <c r="E1789" s="131"/>
      <c r="F1789" s="131"/>
      <c r="G1789" s="131"/>
      <c r="H1789" s="131"/>
      <c r="I1789" s="131"/>
      <c r="J1789" s="131"/>
      <c r="K1789" s="131"/>
      <c r="L1789" s="131"/>
      <c r="M1789" s="131"/>
      <c r="N1789" s="131"/>
      <c r="O1789" s="131"/>
      <c r="P1789" s="131"/>
      <c r="Q1789" s="170"/>
      <c r="R1789" s="170"/>
      <c r="S1789" s="170"/>
      <c r="T1789" s="170"/>
      <c r="U1789" s="170"/>
      <c r="V1789" s="170"/>
      <c r="W1789" s="170"/>
      <c r="X1789" s="131"/>
      <c r="Y1789"/>
      <c r="AB1789"/>
      <c r="AC1789"/>
      <c r="AD1789"/>
      <c r="AE1789"/>
      <c r="AF1789"/>
      <c r="AG1789"/>
      <c r="AH1789"/>
      <c r="AI1789"/>
      <c r="AJ1789"/>
      <c r="AK1789"/>
    </row>
    <row r="1790" spans="1:37" x14ac:dyDescent="0.25">
      <c r="A1790" s="131"/>
      <c r="B1790" s="131"/>
      <c r="C1790" s="131"/>
      <c r="D1790" s="131"/>
      <c r="E1790" s="131"/>
      <c r="F1790" s="131"/>
      <c r="G1790" s="131"/>
      <c r="H1790" s="131"/>
      <c r="I1790" s="131"/>
      <c r="J1790" s="131"/>
      <c r="K1790" s="131"/>
      <c r="L1790" s="131"/>
      <c r="M1790" s="131"/>
      <c r="N1790" s="131"/>
      <c r="O1790" s="131"/>
      <c r="P1790" s="131"/>
      <c r="Q1790" s="170"/>
      <c r="R1790" s="170"/>
      <c r="S1790" s="170"/>
      <c r="T1790" s="170"/>
      <c r="U1790" s="170"/>
      <c r="V1790" s="170"/>
      <c r="W1790" s="170"/>
      <c r="X1790" s="131"/>
      <c r="Y1790"/>
      <c r="AB1790"/>
      <c r="AC1790"/>
      <c r="AD1790"/>
      <c r="AE1790"/>
      <c r="AF1790"/>
      <c r="AG1790"/>
      <c r="AH1790"/>
      <c r="AI1790"/>
      <c r="AJ1790"/>
      <c r="AK1790"/>
    </row>
    <row r="1791" spans="1:37" x14ac:dyDescent="0.25">
      <c r="A1791" s="131"/>
      <c r="B1791" s="131"/>
      <c r="C1791" s="131"/>
      <c r="D1791" s="131"/>
      <c r="E1791" s="131"/>
      <c r="F1791" s="131"/>
      <c r="G1791" s="131"/>
      <c r="H1791" s="131"/>
      <c r="I1791" s="131"/>
      <c r="J1791" s="131"/>
      <c r="K1791" s="131"/>
      <c r="L1791" s="131"/>
      <c r="M1791" s="131"/>
      <c r="N1791" s="131"/>
      <c r="O1791" s="131"/>
      <c r="P1791" s="131"/>
      <c r="Q1791" s="170"/>
      <c r="R1791" s="170"/>
      <c r="S1791" s="170"/>
      <c r="T1791" s="170"/>
      <c r="U1791" s="170"/>
      <c r="V1791" s="170"/>
      <c r="W1791" s="170"/>
      <c r="X1791" s="131"/>
      <c r="Y1791"/>
      <c r="AB1791"/>
      <c r="AC1791"/>
      <c r="AD1791"/>
      <c r="AE1791"/>
      <c r="AF1791"/>
      <c r="AG1791"/>
      <c r="AH1791"/>
      <c r="AI1791"/>
      <c r="AJ1791"/>
      <c r="AK1791"/>
    </row>
    <row r="1792" spans="1:37" x14ac:dyDescent="0.25">
      <c r="A1792" s="131"/>
      <c r="B1792" s="131"/>
      <c r="C1792" s="131"/>
      <c r="D1792" s="131"/>
      <c r="E1792" s="131"/>
      <c r="F1792" s="131"/>
      <c r="G1792" s="131"/>
      <c r="H1792" s="131"/>
      <c r="I1792" s="131"/>
      <c r="J1792" s="131"/>
      <c r="K1792" s="131"/>
      <c r="L1792" s="131"/>
      <c r="M1792" s="131"/>
      <c r="N1792" s="131"/>
      <c r="O1792" s="131"/>
      <c r="P1792" s="131"/>
      <c r="Q1792" s="170"/>
      <c r="R1792" s="170"/>
      <c r="S1792" s="170"/>
      <c r="T1792" s="170"/>
      <c r="U1792" s="170"/>
      <c r="V1792" s="170"/>
      <c r="W1792" s="170"/>
      <c r="X1792" s="131"/>
      <c r="Y1792"/>
      <c r="AB1792"/>
      <c r="AC1792"/>
      <c r="AD1792"/>
      <c r="AE1792"/>
      <c r="AF1792"/>
      <c r="AG1792"/>
      <c r="AH1792"/>
      <c r="AI1792"/>
      <c r="AJ1792"/>
      <c r="AK1792"/>
    </row>
    <row r="1793" spans="1:37" x14ac:dyDescent="0.25">
      <c r="A1793" s="131"/>
      <c r="B1793" s="131"/>
      <c r="C1793" s="131"/>
      <c r="D1793" s="131"/>
      <c r="E1793" s="131"/>
      <c r="F1793" s="131"/>
      <c r="G1793" s="131"/>
      <c r="H1793" s="131"/>
      <c r="I1793" s="131"/>
      <c r="J1793" s="131"/>
      <c r="K1793" s="131"/>
      <c r="L1793" s="131"/>
      <c r="M1793" s="131"/>
      <c r="N1793" s="131"/>
      <c r="O1793" s="131"/>
      <c r="P1793" s="131"/>
      <c r="Q1793" s="170"/>
      <c r="R1793" s="170"/>
      <c r="S1793" s="170"/>
      <c r="T1793" s="170"/>
      <c r="U1793" s="170"/>
      <c r="V1793" s="170"/>
      <c r="W1793" s="170"/>
      <c r="X1793" s="131"/>
      <c r="Y1793"/>
      <c r="AB1793"/>
      <c r="AC1793"/>
      <c r="AD1793"/>
      <c r="AE1793"/>
      <c r="AF1793"/>
      <c r="AG1793"/>
      <c r="AH1793"/>
      <c r="AI1793"/>
      <c r="AJ1793"/>
      <c r="AK1793"/>
    </row>
    <row r="1794" spans="1:37" x14ac:dyDescent="0.25">
      <c r="A1794" s="131"/>
      <c r="B1794" s="131"/>
      <c r="C1794" s="131"/>
      <c r="D1794" s="131"/>
      <c r="E1794" s="131"/>
      <c r="F1794" s="131"/>
      <c r="G1794" s="131"/>
      <c r="H1794" s="131"/>
      <c r="I1794" s="131"/>
      <c r="J1794" s="131"/>
      <c r="K1794" s="131"/>
      <c r="L1794" s="131"/>
      <c r="M1794" s="131"/>
      <c r="N1794" s="131"/>
      <c r="O1794" s="131"/>
      <c r="P1794" s="131"/>
      <c r="Q1794" s="170"/>
      <c r="R1794" s="170"/>
      <c r="S1794" s="170"/>
      <c r="T1794" s="170"/>
      <c r="U1794" s="170"/>
      <c r="V1794" s="170"/>
      <c r="W1794" s="170"/>
      <c r="X1794" s="131"/>
      <c r="Y1794"/>
      <c r="AB1794"/>
      <c r="AC1794"/>
      <c r="AD1794"/>
      <c r="AE1794"/>
      <c r="AF1794"/>
      <c r="AG1794"/>
      <c r="AH1794"/>
      <c r="AI1794"/>
      <c r="AJ1794"/>
      <c r="AK1794"/>
    </row>
    <row r="1795" spans="1:37" x14ac:dyDescent="0.25">
      <c r="A1795" s="131"/>
      <c r="B1795" s="131"/>
      <c r="C1795" s="131"/>
      <c r="D1795" s="131"/>
      <c r="E1795" s="131"/>
      <c r="F1795" s="131"/>
      <c r="G1795" s="131"/>
      <c r="H1795" s="131"/>
      <c r="I1795" s="131"/>
      <c r="J1795" s="131"/>
      <c r="K1795" s="131"/>
      <c r="L1795" s="131"/>
      <c r="M1795" s="131"/>
      <c r="N1795" s="131"/>
      <c r="O1795" s="131"/>
      <c r="P1795" s="131"/>
      <c r="Q1795" s="170"/>
      <c r="R1795" s="170"/>
      <c r="S1795" s="170"/>
      <c r="T1795" s="170"/>
      <c r="U1795" s="170"/>
      <c r="V1795" s="170"/>
      <c r="W1795" s="170"/>
      <c r="X1795" s="131"/>
      <c r="Y1795"/>
      <c r="AB1795"/>
      <c r="AC1795"/>
      <c r="AD1795"/>
      <c r="AE1795"/>
      <c r="AF1795"/>
      <c r="AG1795"/>
      <c r="AH1795"/>
      <c r="AI1795"/>
      <c r="AJ1795"/>
      <c r="AK1795"/>
    </row>
    <row r="1796" spans="1:37" x14ac:dyDescent="0.25">
      <c r="A1796" s="131"/>
      <c r="B1796" s="131"/>
      <c r="C1796" s="131"/>
      <c r="D1796" s="131"/>
      <c r="E1796" s="131"/>
      <c r="F1796" s="131"/>
      <c r="G1796" s="131"/>
      <c r="H1796" s="131"/>
      <c r="I1796" s="131"/>
      <c r="J1796" s="131"/>
      <c r="K1796" s="131"/>
      <c r="L1796" s="131"/>
      <c r="M1796" s="131"/>
      <c r="N1796" s="131"/>
      <c r="O1796" s="131"/>
      <c r="P1796" s="131"/>
      <c r="Q1796" s="170"/>
      <c r="R1796" s="170"/>
      <c r="S1796" s="170"/>
      <c r="T1796" s="170"/>
      <c r="U1796" s="170"/>
      <c r="V1796" s="170"/>
      <c r="W1796" s="170"/>
      <c r="X1796" s="131"/>
      <c r="Y1796"/>
      <c r="AB1796"/>
      <c r="AC1796"/>
      <c r="AD1796"/>
      <c r="AE1796"/>
      <c r="AF1796"/>
      <c r="AG1796"/>
      <c r="AH1796"/>
      <c r="AI1796"/>
      <c r="AJ1796"/>
      <c r="AK1796"/>
    </row>
    <row r="1797" spans="1:37" x14ac:dyDescent="0.25">
      <c r="A1797" s="131"/>
      <c r="B1797" s="131"/>
      <c r="C1797" s="131"/>
      <c r="D1797" s="131"/>
      <c r="E1797" s="131"/>
      <c r="F1797" s="131"/>
      <c r="G1797" s="131"/>
      <c r="H1797" s="131"/>
      <c r="I1797" s="131"/>
      <c r="J1797" s="131"/>
      <c r="K1797" s="131"/>
      <c r="L1797" s="131"/>
      <c r="M1797" s="131"/>
      <c r="N1797" s="131"/>
      <c r="O1797" s="131"/>
      <c r="P1797" s="131"/>
      <c r="Q1797" s="170"/>
      <c r="R1797" s="170"/>
      <c r="S1797" s="170"/>
      <c r="T1797" s="170"/>
      <c r="U1797" s="170"/>
      <c r="V1797" s="170"/>
      <c r="W1797" s="170"/>
      <c r="X1797" s="131"/>
      <c r="Y1797"/>
      <c r="AB1797"/>
      <c r="AC1797"/>
      <c r="AD1797"/>
      <c r="AE1797"/>
      <c r="AF1797"/>
      <c r="AG1797"/>
      <c r="AH1797"/>
      <c r="AI1797"/>
      <c r="AJ1797"/>
      <c r="AK1797"/>
    </row>
    <row r="1798" spans="1:37" x14ac:dyDescent="0.25">
      <c r="A1798" s="131"/>
      <c r="B1798" s="131"/>
      <c r="C1798" s="131"/>
      <c r="D1798" s="131"/>
      <c r="E1798" s="131"/>
      <c r="F1798" s="131"/>
      <c r="G1798" s="131"/>
      <c r="H1798" s="131"/>
      <c r="I1798" s="131"/>
      <c r="J1798" s="131"/>
      <c r="K1798" s="131"/>
      <c r="L1798" s="131"/>
      <c r="M1798" s="131"/>
      <c r="N1798" s="131"/>
      <c r="O1798" s="131"/>
      <c r="P1798" s="131"/>
      <c r="Q1798" s="170"/>
      <c r="R1798" s="170"/>
      <c r="S1798" s="170"/>
      <c r="T1798" s="170"/>
      <c r="U1798" s="170"/>
      <c r="V1798" s="170"/>
      <c r="W1798" s="170"/>
      <c r="X1798" s="131"/>
      <c r="Y1798"/>
      <c r="AB1798"/>
      <c r="AC1798"/>
      <c r="AD1798"/>
      <c r="AE1798"/>
      <c r="AF1798"/>
      <c r="AG1798"/>
      <c r="AH1798"/>
      <c r="AI1798"/>
      <c r="AJ1798"/>
      <c r="AK1798"/>
    </row>
    <row r="1799" spans="1:37" x14ac:dyDescent="0.25">
      <c r="A1799" s="131"/>
      <c r="B1799" s="131"/>
      <c r="C1799" s="131"/>
      <c r="D1799" s="131"/>
      <c r="E1799" s="131"/>
      <c r="F1799" s="131"/>
      <c r="G1799" s="131"/>
      <c r="H1799" s="131"/>
      <c r="I1799" s="131"/>
      <c r="J1799" s="131"/>
      <c r="K1799" s="131"/>
      <c r="L1799" s="131"/>
      <c r="M1799" s="131"/>
      <c r="N1799" s="131"/>
      <c r="O1799" s="131"/>
      <c r="P1799" s="131"/>
      <c r="Q1799" s="170"/>
      <c r="R1799" s="170"/>
      <c r="S1799" s="170"/>
      <c r="T1799" s="170"/>
      <c r="U1799" s="170"/>
      <c r="V1799" s="170"/>
      <c r="W1799" s="170"/>
      <c r="X1799" s="131"/>
      <c r="Y1799"/>
      <c r="AB1799"/>
      <c r="AC1799"/>
      <c r="AD1799"/>
      <c r="AE1799"/>
      <c r="AF1799"/>
      <c r="AG1799"/>
      <c r="AH1799"/>
      <c r="AI1799"/>
      <c r="AJ1799"/>
      <c r="AK1799"/>
    </row>
    <row r="1800" spans="1:37" x14ac:dyDescent="0.25">
      <c r="A1800" s="131"/>
      <c r="B1800" s="131"/>
      <c r="C1800" s="131"/>
      <c r="D1800" s="131"/>
      <c r="E1800" s="131"/>
      <c r="F1800" s="131"/>
      <c r="G1800" s="131"/>
      <c r="H1800" s="131"/>
      <c r="I1800" s="131"/>
      <c r="J1800" s="131"/>
      <c r="K1800" s="131"/>
      <c r="L1800" s="131"/>
      <c r="M1800" s="131"/>
      <c r="N1800" s="131"/>
      <c r="O1800" s="131"/>
      <c r="P1800" s="131"/>
      <c r="Q1800" s="170"/>
      <c r="R1800" s="170"/>
      <c r="S1800" s="170"/>
      <c r="T1800" s="170"/>
      <c r="U1800" s="170"/>
      <c r="V1800" s="170"/>
      <c r="W1800" s="170"/>
      <c r="X1800" s="131"/>
      <c r="Y1800"/>
      <c r="AB1800"/>
      <c r="AC1800"/>
      <c r="AD1800"/>
      <c r="AE1800"/>
      <c r="AF1800"/>
      <c r="AG1800"/>
      <c r="AH1800"/>
      <c r="AI1800"/>
      <c r="AJ1800"/>
      <c r="AK1800"/>
    </row>
    <row r="1801" spans="1:37" x14ac:dyDescent="0.25">
      <c r="A1801" s="131"/>
      <c r="B1801" s="131"/>
      <c r="C1801" s="131"/>
      <c r="D1801" s="131"/>
      <c r="E1801" s="131"/>
      <c r="F1801" s="131"/>
      <c r="G1801" s="131"/>
      <c r="H1801" s="131"/>
      <c r="I1801" s="131"/>
      <c r="J1801" s="131"/>
      <c r="K1801" s="131"/>
      <c r="L1801" s="131"/>
      <c r="M1801" s="131"/>
      <c r="N1801" s="131"/>
      <c r="O1801" s="131"/>
      <c r="P1801" s="131"/>
      <c r="Q1801" s="170"/>
      <c r="R1801" s="170"/>
      <c r="S1801" s="170"/>
      <c r="T1801" s="170"/>
      <c r="U1801" s="170"/>
      <c r="V1801" s="170"/>
      <c r="W1801" s="170"/>
      <c r="X1801" s="131"/>
      <c r="Y1801"/>
      <c r="AB1801"/>
      <c r="AC1801"/>
      <c r="AD1801"/>
      <c r="AE1801"/>
      <c r="AF1801"/>
      <c r="AG1801"/>
      <c r="AH1801"/>
      <c r="AI1801"/>
      <c r="AJ1801"/>
      <c r="AK1801"/>
    </row>
    <row r="1802" spans="1:37" x14ac:dyDescent="0.25">
      <c r="A1802" s="131"/>
      <c r="B1802" s="131"/>
      <c r="C1802" s="131"/>
      <c r="D1802" s="131"/>
      <c r="E1802" s="131"/>
      <c r="F1802" s="131"/>
      <c r="G1802" s="131"/>
      <c r="H1802" s="131"/>
      <c r="I1802" s="131"/>
      <c r="J1802" s="131"/>
      <c r="K1802" s="131"/>
      <c r="L1802" s="131"/>
      <c r="M1802" s="131"/>
      <c r="N1802" s="131"/>
      <c r="O1802" s="131"/>
      <c r="P1802" s="131"/>
      <c r="Q1802" s="170"/>
      <c r="R1802" s="170"/>
      <c r="S1802" s="170"/>
      <c r="T1802" s="170"/>
      <c r="U1802" s="170"/>
      <c r="V1802" s="170"/>
      <c r="W1802" s="170"/>
      <c r="X1802" s="131"/>
      <c r="Y1802"/>
      <c r="AB1802"/>
      <c r="AC1802"/>
      <c r="AD1802"/>
      <c r="AE1802"/>
      <c r="AF1802"/>
      <c r="AG1802"/>
      <c r="AH1802"/>
      <c r="AI1802"/>
      <c r="AJ1802"/>
      <c r="AK1802"/>
    </row>
    <row r="1803" spans="1:37" x14ac:dyDescent="0.25">
      <c r="A1803" s="131"/>
      <c r="B1803" s="131"/>
      <c r="C1803" s="131"/>
      <c r="D1803" s="131"/>
      <c r="E1803" s="131"/>
      <c r="F1803" s="131"/>
      <c r="G1803" s="131"/>
      <c r="H1803" s="131"/>
      <c r="I1803" s="131"/>
      <c r="J1803" s="131"/>
      <c r="K1803" s="131"/>
      <c r="L1803" s="131"/>
      <c r="M1803" s="131"/>
      <c r="N1803" s="131"/>
      <c r="O1803" s="131"/>
      <c r="P1803" s="131"/>
      <c r="Q1803" s="170"/>
      <c r="R1803" s="170"/>
      <c r="S1803" s="170"/>
      <c r="T1803" s="170"/>
      <c r="U1803" s="170"/>
      <c r="V1803" s="170"/>
      <c r="W1803" s="170"/>
      <c r="X1803" s="131"/>
      <c r="Y1803"/>
      <c r="AB1803"/>
      <c r="AC1803"/>
      <c r="AD1803"/>
      <c r="AE1803"/>
      <c r="AF1803"/>
      <c r="AG1803"/>
      <c r="AH1803"/>
      <c r="AI1803"/>
      <c r="AJ1803"/>
      <c r="AK1803"/>
    </row>
    <row r="1804" spans="1:37" x14ac:dyDescent="0.25">
      <c r="A1804" s="131"/>
      <c r="B1804" s="131"/>
      <c r="C1804" s="131"/>
      <c r="D1804" s="131"/>
      <c r="E1804" s="131"/>
      <c r="F1804" s="131"/>
      <c r="G1804" s="131"/>
      <c r="H1804" s="131"/>
      <c r="I1804" s="131"/>
      <c r="J1804" s="131"/>
      <c r="K1804" s="131"/>
      <c r="L1804" s="131"/>
      <c r="M1804" s="131"/>
      <c r="N1804" s="131"/>
      <c r="O1804" s="131"/>
      <c r="P1804" s="131"/>
      <c r="Q1804" s="170"/>
      <c r="R1804" s="170"/>
      <c r="S1804" s="170"/>
      <c r="T1804" s="170"/>
      <c r="U1804" s="170"/>
      <c r="V1804" s="170"/>
      <c r="W1804" s="170"/>
      <c r="X1804" s="131"/>
      <c r="Y1804"/>
      <c r="AB1804"/>
      <c r="AC1804"/>
      <c r="AD1804"/>
      <c r="AE1804"/>
      <c r="AF1804"/>
      <c r="AG1804"/>
      <c r="AH1804"/>
      <c r="AI1804"/>
      <c r="AJ1804"/>
      <c r="AK1804"/>
    </row>
    <row r="1805" spans="1:37" x14ac:dyDescent="0.25">
      <c r="A1805" s="131"/>
      <c r="B1805" s="131"/>
      <c r="C1805" s="131"/>
      <c r="D1805" s="131"/>
      <c r="E1805" s="131"/>
      <c r="F1805" s="131"/>
      <c r="G1805" s="131"/>
      <c r="H1805" s="131"/>
      <c r="I1805" s="131"/>
      <c r="J1805" s="131"/>
      <c r="K1805" s="131"/>
      <c r="L1805" s="131"/>
      <c r="M1805" s="131"/>
      <c r="N1805" s="131"/>
      <c r="O1805" s="131"/>
      <c r="P1805" s="131"/>
      <c r="Q1805" s="170"/>
      <c r="R1805" s="170"/>
      <c r="S1805" s="170"/>
      <c r="T1805" s="170"/>
      <c r="U1805" s="170"/>
      <c r="V1805" s="170"/>
      <c r="W1805" s="170"/>
      <c r="X1805" s="131"/>
      <c r="Y1805"/>
      <c r="AB1805"/>
      <c r="AC1805"/>
      <c r="AD1805"/>
      <c r="AE1805"/>
      <c r="AF1805"/>
      <c r="AG1805"/>
      <c r="AH1805"/>
      <c r="AI1805"/>
      <c r="AJ1805"/>
      <c r="AK1805"/>
    </row>
    <row r="1806" spans="1:37" x14ac:dyDescent="0.25">
      <c r="A1806" s="131"/>
      <c r="B1806" s="131"/>
      <c r="C1806" s="131"/>
      <c r="D1806" s="131"/>
      <c r="E1806" s="131"/>
      <c r="F1806" s="131"/>
      <c r="G1806" s="131"/>
      <c r="H1806" s="131"/>
      <c r="I1806" s="131"/>
      <c r="J1806" s="131"/>
      <c r="K1806" s="131"/>
      <c r="L1806" s="131"/>
      <c r="M1806" s="131"/>
      <c r="N1806" s="131"/>
      <c r="O1806" s="131"/>
      <c r="P1806" s="131"/>
      <c r="Q1806" s="170"/>
      <c r="R1806" s="170"/>
      <c r="S1806" s="170"/>
      <c r="T1806" s="170"/>
      <c r="U1806" s="170"/>
      <c r="V1806" s="170"/>
      <c r="W1806" s="170"/>
      <c r="X1806" s="131"/>
      <c r="Y1806"/>
      <c r="AB1806"/>
      <c r="AC1806"/>
      <c r="AD1806"/>
      <c r="AE1806"/>
      <c r="AF1806"/>
      <c r="AG1806"/>
      <c r="AH1806"/>
      <c r="AI1806"/>
      <c r="AJ1806"/>
      <c r="AK1806"/>
    </row>
    <row r="1807" spans="1:37" x14ac:dyDescent="0.25">
      <c r="A1807" s="131"/>
      <c r="B1807" s="131"/>
      <c r="C1807" s="131"/>
      <c r="D1807" s="131"/>
      <c r="E1807" s="131"/>
      <c r="F1807" s="131"/>
      <c r="G1807" s="131"/>
      <c r="H1807" s="131"/>
      <c r="I1807" s="131"/>
      <c r="J1807" s="131"/>
      <c r="K1807" s="131"/>
      <c r="L1807" s="131"/>
      <c r="M1807" s="131"/>
      <c r="N1807" s="131"/>
      <c r="O1807" s="131"/>
      <c r="P1807" s="131"/>
      <c r="Q1807" s="170"/>
      <c r="R1807" s="170"/>
      <c r="S1807" s="170"/>
      <c r="T1807" s="170"/>
      <c r="U1807" s="170"/>
      <c r="V1807" s="170"/>
      <c r="W1807" s="170"/>
      <c r="X1807" s="131"/>
      <c r="Y1807"/>
      <c r="AB1807"/>
      <c r="AC1807"/>
      <c r="AD1807"/>
      <c r="AE1807"/>
      <c r="AF1807"/>
      <c r="AG1807"/>
      <c r="AH1807"/>
      <c r="AI1807"/>
      <c r="AJ1807"/>
      <c r="AK1807"/>
    </row>
    <row r="1808" spans="1:37" x14ac:dyDescent="0.25">
      <c r="A1808" s="131"/>
      <c r="B1808" s="131"/>
      <c r="C1808" s="131"/>
      <c r="D1808" s="131"/>
      <c r="E1808" s="131"/>
      <c r="F1808" s="131"/>
      <c r="G1808" s="131"/>
      <c r="H1808" s="131"/>
      <c r="I1808" s="131"/>
      <c r="J1808" s="131"/>
      <c r="K1808" s="131"/>
      <c r="L1808" s="131"/>
      <c r="M1808" s="131"/>
      <c r="N1808" s="131"/>
      <c r="O1808" s="131"/>
      <c r="P1808" s="131"/>
      <c r="Q1808" s="170"/>
      <c r="R1808" s="170"/>
      <c r="S1808" s="170"/>
      <c r="T1808" s="170"/>
      <c r="U1808" s="170"/>
      <c r="V1808" s="170"/>
      <c r="W1808" s="170"/>
      <c r="X1808" s="131"/>
      <c r="Y1808"/>
      <c r="AB1808"/>
      <c r="AC1808"/>
      <c r="AD1808"/>
      <c r="AE1808"/>
      <c r="AF1808"/>
      <c r="AG1808"/>
      <c r="AH1808"/>
      <c r="AI1808"/>
      <c r="AJ1808"/>
      <c r="AK1808"/>
    </row>
    <row r="1809" spans="1:37" x14ac:dyDescent="0.25">
      <c r="A1809" s="131"/>
      <c r="B1809" s="131"/>
      <c r="C1809" s="131"/>
      <c r="D1809" s="131"/>
      <c r="E1809" s="131"/>
      <c r="F1809" s="131"/>
      <c r="G1809" s="131"/>
      <c r="H1809" s="131"/>
      <c r="I1809" s="131"/>
      <c r="J1809" s="131"/>
      <c r="K1809" s="131"/>
      <c r="L1809" s="131"/>
      <c r="M1809" s="131"/>
      <c r="N1809" s="131"/>
      <c r="O1809" s="131"/>
      <c r="P1809" s="131"/>
      <c r="Q1809" s="170"/>
      <c r="R1809" s="170"/>
      <c r="S1809" s="170"/>
      <c r="T1809" s="170"/>
      <c r="U1809" s="170"/>
      <c r="V1809" s="170"/>
      <c r="W1809" s="170"/>
      <c r="X1809" s="131"/>
      <c r="Y1809"/>
      <c r="AB1809"/>
      <c r="AC1809"/>
      <c r="AD1809"/>
      <c r="AE1809"/>
      <c r="AF1809"/>
      <c r="AG1809"/>
      <c r="AH1809"/>
      <c r="AI1809"/>
      <c r="AJ1809"/>
      <c r="AK1809"/>
    </row>
    <row r="1810" spans="1:37" x14ac:dyDescent="0.25">
      <c r="A1810" s="131"/>
      <c r="B1810" s="131"/>
      <c r="C1810" s="131"/>
      <c r="D1810" s="131"/>
      <c r="E1810" s="131"/>
      <c r="F1810" s="131"/>
      <c r="G1810" s="131"/>
      <c r="H1810" s="131"/>
      <c r="I1810" s="131"/>
      <c r="J1810" s="131"/>
      <c r="K1810" s="131"/>
      <c r="L1810" s="131"/>
      <c r="M1810" s="131"/>
      <c r="N1810" s="131"/>
      <c r="O1810" s="131"/>
      <c r="P1810" s="131"/>
      <c r="Q1810" s="170"/>
      <c r="R1810" s="170"/>
      <c r="S1810" s="170"/>
      <c r="T1810" s="170"/>
      <c r="U1810" s="170"/>
      <c r="V1810" s="170"/>
      <c r="W1810" s="170"/>
      <c r="X1810" s="131"/>
      <c r="Y1810"/>
      <c r="AB1810"/>
      <c r="AC1810"/>
      <c r="AD1810"/>
      <c r="AE1810"/>
      <c r="AF1810"/>
      <c r="AG1810"/>
      <c r="AH1810"/>
      <c r="AI1810"/>
      <c r="AJ1810"/>
      <c r="AK1810"/>
    </row>
    <row r="1811" spans="1:37" x14ac:dyDescent="0.25">
      <c r="A1811" s="131"/>
      <c r="B1811" s="131"/>
      <c r="C1811" s="131"/>
      <c r="D1811" s="131"/>
      <c r="E1811" s="131"/>
      <c r="F1811" s="131"/>
      <c r="G1811" s="131"/>
      <c r="H1811" s="131"/>
      <c r="I1811" s="131"/>
      <c r="J1811" s="131"/>
      <c r="K1811" s="131"/>
      <c r="L1811" s="131"/>
      <c r="M1811" s="131"/>
      <c r="N1811" s="131"/>
      <c r="O1811" s="131"/>
      <c r="P1811" s="131"/>
      <c r="Q1811" s="170"/>
      <c r="R1811" s="170"/>
      <c r="S1811" s="170"/>
      <c r="T1811" s="170"/>
      <c r="U1811" s="170"/>
      <c r="V1811" s="170"/>
      <c r="W1811" s="170"/>
      <c r="X1811" s="131"/>
      <c r="Y1811"/>
      <c r="AB1811"/>
      <c r="AC1811"/>
      <c r="AD1811"/>
      <c r="AE1811"/>
      <c r="AF1811"/>
      <c r="AG1811"/>
      <c r="AH1811"/>
      <c r="AI1811"/>
      <c r="AJ1811"/>
      <c r="AK1811"/>
    </row>
    <row r="1812" spans="1:37" x14ac:dyDescent="0.25">
      <c r="A1812" s="131"/>
      <c r="B1812" s="131"/>
      <c r="C1812" s="131"/>
      <c r="D1812" s="131"/>
      <c r="E1812" s="131"/>
      <c r="F1812" s="131"/>
      <c r="G1812" s="131"/>
      <c r="H1812" s="131"/>
      <c r="I1812" s="131"/>
      <c r="J1812" s="131"/>
      <c r="K1812" s="131"/>
      <c r="L1812" s="131"/>
      <c r="M1812" s="131"/>
      <c r="N1812" s="131"/>
      <c r="O1812" s="131"/>
      <c r="P1812" s="131"/>
      <c r="Q1812" s="170"/>
      <c r="R1812" s="170"/>
      <c r="S1812" s="170"/>
      <c r="T1812" s="170"/>
      <c r="U1812" s="170"/>
      <c r="V1812" s="170"/>
      <c r="W1812" s="170"/>
      <c r="X1812" s="131"/>
      <c r="Y1812"/>
      <c r="AB1812"/>
      <c r="AC1812"/>
      <c r="AD1812"/>
      <c r="AE1812"/>
      <c r="AF1812"/>
      <c r="AG1812"/>
      <c r="AH1812"/>
      <c r="AI1812"/>
      <c r="AJ1812"/>
      <c r="AK1812"/>
    </row>
    <row r="1813" spans="1:37" x14ac:dyDescent="0.25">
      <c r="A1813" s="131"/>
      <c r="B1813" s="131"/>
      <c r="C1813" s="131"/>
      <c r="D1813" s="131"/>
      <c r="E1813" s="131"/>
      <c r="F1813" s="131"/>
      <c r="G1813" s="131"/>
      <c r="H1813" s="131"/>
      <c r="I1813" s="131"/>
      <c r="J1813" s="131"/>
      <c r="K1813" s="131"/>
      <c r="L1813" s="131"/>
      <c r="M1813" s="131"/>
      <c r="N1813" s="131"/>
      <c r="O1813" s="131"/>
      <c r="P1813" s="131"/>
      <c r="Q1813" s="170"/>
      <c r="R1813" s="170"/>
      <c r="S1813" s="170"/>
      <c r="T1813" s="170"/>
      <c r="U1813" s="170"/>
      <c r="V1813" s="170"/>
      <c r="W1813" s="170"/>
      <c r="X1813" s="131"/>
      <c r="Y1813"/>
      <c r="AB1813"/>
      <c r="AC1813"/>
      <c r="AD1813"/>
      <c r="AE1813"/>
      <c r="AF1813"/>
      <c r="AG1813"/>
      <c r="AH1813"/>
      <c r="AI1813"/>
      <c r="AJ1813"/>
      <c r="AK1813"/>
    </row>
    <row r="1814" spans="1:37" x14ac:dyDescent="0.25">
      <c r="A1814" s="131"/>
      <c r="B1814" s="131"/>
      <c r="C1814" s="131"/>
      <c r="D1814" s="131"/>
      <c r="E1814" s="131"/>
      <c r="F1814" s="131"/>
      <c r="G1814" s="131"/>
      <c r="H1814" s="131"/>
      <c r="I1814" s="131"/>
      <c r="J1814" s="131"/>
      <c r="K1814" s="131"/>
      <c r="L1814" s="131"/>
      <c r="M1814" s="131"/>
      <c r="N1814" s="131"/>
      <c r="O1814" s="131"/>
      <c r="P1814" s="131"/>
      <c r="Q1814" s="170"/>
      <c r="R1814" s="170"/>
      <c r="S1814" s="170"/>
      <c r="T1814" s="170"/>
      <c r="U1814" s="170"/>
      <c r="V1814" s="170"/>
      <c r="W1814" s="170"/>
      <c r="X1814" s="131"/>
      <c r="Y1814"/>
      <c r="AB1814"/>
      <c r="AC1814"/>
      <c r="AD1814"/>
      <c r="AE1814"/>
      <c r="AF1814"/>
      <c r="AG1814"/>
      <c r="AH1814"/>
      <c r="AI1814"/>
      <c r="AJ1814"/>
      <c r="AK1814"/>
    </row>
    <row r="1815" spans="1:37" x14ac:dyDescent="0.25">
      <c r="A1815" s="131"/>
      <c r="B1815" s="131"/>
      <c r="C1815" s="131"/>
      <c r="D1815" s="131"/>
      <c r="E1815" s="131"/>
      <c r="F1815" s="131"/>
      <c r="G1815" s="131"/>
      <c r="H1815" s="131"/>
      <c r="I1815" s="131"/>
      <c r="J1815" s="131"/>
      <c r="K1815" s="131"/>
      <c r="L1815" s="131"/>
      <c r="M1815" s="131"/>
      <c r="N1815" s="131"/>
      <c r="O1815" s="131"/>
      <c r="P1815" s="131"/>
      <c r="Q1815" s="170"/>
      <c r="R1815" s="170"/>
      <c r="S1815" s="170"/>
      <c r="T1815" s="170"/>
      <c r="U1815" s="170"/>
      <c r="V1815" s="170"/>
      <c r="W1815" s="170"/>
      <c r="X1815" s="131"/>
      <c r="Y1815"/>
      <c r="AB1815"/>
      <c r="AC1815"/>
      <c r="AD1815"/>
      <c r="AE1815"/>
      <c r="AF1815"/>
      <c r="AG1815"/>
      <c r="AH1815"/>
      <c r="AI1815"/>
      <c r="AJ1815"/>
      <c r="AK1815"/>
    </row>
    <row r="1816" spans="1:37" x14ac:dyDescent="0.25">
      <c r="A1816" s="131"/>
      <c r="B1816" s="131"/>
      <c r="C1816" s="131"/>
      <c r="D1816" s="131"/>
      <c r="E1816" s="131"/>
      <c r="F1816" s="131"/>
      <c r="G1816" s="131"/>
      <c r="H1816" s="131"/>
      <c r="I1816" s="131"/>
      <c r="J1816" s="131"/>
      <c r="K1816" s="131"/>
      <c r="L1816" s="131"/>
      <c r="M1816" s="131"/>
      <c r="N1816" s="131"/>
      <c r="O1816" s="131"/>
      <c r="P1816" s="131"/>
      <c r="Q1816" s="170"/>
      <c r="R1816" s="170"/>
      <c r="S1816" s="170"/>
      <c r="T1816" s="170"/>
      <c r="U1816" s="170"/>
      <c r="V1816" s="170"/>
      <c r="W1816" s="170"/>
      <c r="X1816" s="131"/>
      <c r="Y1816"/>
      <c r="AB1816"/>
      <c r="AC1816"/>
      <c r="AD1816"/>
      <c r="AE1816"/>
      <c r="AF1816"/>
      <c r="AG1816"/>
      <c r="AH1816"/>
      <c r="AI1816"/>
      <c r="AJ1816"/>
      <c r="AK1816"/>
    </row>
    <row r="1817" spans="1:37" x14ac:dyDescent="0.25">
      <c r="A1817" s="131"/>
      <c r="B1817" s="131"/>
      <c r="C1817" s="131"/>
      <c r="D1817" s="131"/>
      <c r="E1817" s="131"/>
      <c r="F1817" s="131"/>
      <c r="G1817" s="131"/>
      <c r="H1817" s="131"/>
      <c r="I1817" s="131"/>
      <c r="J1817" s="131"/>
      <c r="K1817" s="131"/>
      <c r="L1817" s="131"/>
      <c r="M1817" s="131"/>
      <c r="N1817" s="131"/>
      <c r="O1817" s="131"/>
      <c r="P1817" s="131"/>
      <c r="Q1817" s="170"/>
      <c r="R1817" s="170"/>
      <c r="S1817" s="170"/>
      <c r="T1817" s="170"/>
      <c r="U1817" s="170"/>
      <c r="V1817" s="170"/>
      <c r="W1817" s="170"/>
      <c r="X1817" s="131"/>
      <c r="Y1817"/>
      <c r="AB1817"/>
      <c r="AC1817"/>
      <c r="AD1817"/>
      <c r="AE1817"/>
      <c r="AF1817"/>
      <c r="AG1817"/>
      <c r="AH1817"/>
      <c r="AI1817"/>
      <c r="AJ1817"/>
      <c r="AK1817"/>
    </row>
    <row r="1818" spans="1:37" x14ac:dyDescent="0.25">
      <c r="A1818" s="131"/>
      <c r="B1818" s="131"/>
      <c r="C1818" s="131"/>
      <c r="D1818" s="131"/>
      <c r="E1818" s="131"/>
      <c r="F1818" s="131"/>
      <c r="G1818" s="131"/>
      <c r="H1818" s="131"/>
      <c r="I1818" s="131"/>
      <c r="J1818" s="131"/>
      <c r="K1818" s="131"/>
      <c r="L1818" s="131"/>
      <c r="M1818" s="131"/>
      <c r="N1818" s="131"/>
      <c r="O1818" s="131"/>
      <c r="P1818" s="131"/>
      <c r="Q1818" s="170"/>
      <c r="R1818" s="170"/>
      <c r="S1818" s="170"/>
      <c r="T1818" s="170"/>
      <c r="U1818" s="170"/>
      <c r="V1818" s="170"/>
      <c r="W1818" s="170"/>
      <c r="X1818" s="131"/>
      <c r="Y1818"/>
      <c r="AB1818"/>
      <c r="AC1818"/>
      <c r="AD1818"/>
      <c r="AE1818"/>
      <c r="AF1818"/>
      <c r="AG1818"/>
      <c r="AH1818"/>
      <c r="AI1818"/>
      <c r="AJ1818"/>
      <c r="AK1818"/>
    </row>
    <row r="1819" spans="1:37" x14ac:dyDescent="0.25">
      <c r="A1819" s="131"/>
      <c r="B1819" s="131"/>
      <c r="C1819" s="131"/>
      <c r="D1819" s="131"/>
      <c r="E1819" s="131"/>
      <c r="F1819" s="131"/>
      <c r="G1819" s="131"/>
      <c r="H1819" s="131"/>
      <c r="I1819" s="131"/>
      <c r="J1819" s="131"/>
      <c r="K1819" s="131"/>
      <c r="L1819" s="131"/>
      <c r="M1819" s="131"/>
      <c r="N1819" s="131"/>
      <c r="O1819" s="131"/>
      <c r="P1819" s="131"/>
      <c r="Q1819" s="170"/>
      <c r="R1819" s="170"/>
      <c r="S1819" s="170"/>
      <c r="T1819" s="170"/>
      <c r="U1819" s="170"/>
      <c r="V1819" s="170"/>
      <c r="W1819" s="170"/>
      <c r="X1819" s="131"/>
      <c r="Y1819"/>
      <c r="AB1819"/>
      <c r="AC1819"/>
      <c r="AD1819"/>
      <c r="AE1819"/>
      <c r="AF1819"/>
      <c r="AG1819"/>
      <c r="AH1819"/>
      <c r="AI1819"/>
      <c r="AJ1819"/>
      <c r="AK1819"/>
    </row>
    <row r="1820" spans="1:37" x14ac:dyDescent="0.25">
      <c r="A1820" s="131"/>
      <c r="B1820" s="131"/>
      <c r="C1820" s="131"/>
      <c r="D1820" s="131"/>
      <c r="E1820" s="131"/>
      <c r="F1820" s="131"/>
      <c r="G1820" s="131"/>
      <c r="H1820" s="131"/>
      <c r="I1820" s="131"/>
      <c r="J1820" s="131"/>
      <c r="K1820" s="131"/>
      <c r="L1820" s="131"/>
      <c r="M1820" s="131"/>
      <c r="N1820" s="131"/>
      <c r="O1820" s="131"/>
      <c r="P1820" s="131"/>
      <c r="Q1820" s="170"/>
      <c r="R1820" s="170"/>
      <c r="S1820" s="170"/>
      <c r="T1820" s="170"/>
      <c r="U1820" s="170"/>
      <c r="V1820" s="170"/>
      <c r="W1820" s="170"/>
      <c r="X1820" s="131"/>
      <c r="Y1820"/>
      <c r="AB1820"/>
      <c r="AC1820"/>
      <c r="AD1820"/>
      <c r="AE1820"/>
      <c r="AF1820"/>
      <c r="AG1820"/>
      <c r="AH1820"/>
      <c r="AI1820"/>
      <c r="AJ1820"/>
      <c r="AK1820"/>
    </row>
    <row r="1821" spans="1:37" x14ac:dyDescent="0.25">
      <c r="A1821" s="131"/>
      <c r="B1821" s="131"/>
      <c r="C1821" s="131"/>
      <c r="D1821" s="131"/>
      <c r="E1821" s="131"/>
      <c r="F1821" s="131"/>
      <c r="G1821" s="131"/>
      <c r="H1821" s="131"/>
      <c r="I1821" s="131"/>
      <c r="J1821" s="131"/>
      <c r="K1821" s="131"/>
      <c r="L1821" s="131"/>
      <c r="M1821" s="131"/>
      <c r="N1821" s="131"/>
      <c r="O1821" s="131"/>
      <c r="P1821" s="131"/>
      <c r="Q1821" s="170"/>
      <c r="R1821" s="170"/>
      <c r="S1821" s="170"/>
      <c r="T1821" s="170"/>
      <c r="U1821" s="170"/>
      <c r="V1821" s="170"/>
      <c r="W1821" s="170"/>
      <c r="X1821" s="131"/>
      <c r="Y1821"/>
      <c r="AB1821"/>
      <c r="AC1821"/>
      <c r="AD1821"/>
      <c r="AE1821"/>
      <c r="AF1821"/>
      <c r="AG1821"/>
      <c r="AH1821"/>
      <c r="AI1821"/>
      <c r="AJ1821"/>
      <c r="AK1821"/>
    </row>
    <row r="1822" spans="1:37" x14ac:dyDescent="0.25">
      <c r="A1822" s="131"/>
      <c r="B1822" s="131"/>
      <c r="C1822" s="131"/>
      <c r="D1822" s="131"/>
      <c r="E1822" s="131"/>
      <c r="F1822" s="131"/>
      <c r="G1822" s="131"/>
      <c r="H1822" s="131"/>
      <c r="I1822" s="131"/>
      <c r="J1822" s="131"/>
      <c r="K1822" s="131"/>
      <c r="L1822" s="131"/>
      <c r="M1822" s="131"/>
      <c r="N1822" s="131"/>
      <c r="O1822" s="131"/>
      <c r="P1822" s="131"/>
      <c r="Q1822" s="170"/>
      <c r="R1822" s="170"/>
      <c r="S1822" s="170"/>
      <c r="T1822" s="170"/>
      <c r="U1822" s="170"/>
      <c r="V1822" s="170"/>
      <c r="W1822" s="170"/>
      <c r="X1822" s="131"/>
      <c r="Y1822"/>
      <c r="AB1822"/>
      <c r="AC1822"/>
      <c r="AD1822"/>
      <c r="AE1822"/>
      <c r="AF1822"/>
      <c r="AG1822"/>
      <c r="AH1822"/>
      <c r="AI1822"/>
      <c r="AJ1822"/>
      <c r="AK1822"/>
    </row>
    <row r="1823" spans="1:37" x14ac:dyDescent="0.25">
      <c r="A1823" s="131"/>
      <c r="B1823" s="131"/>
      <c r="C1823" s="131"/>
      <c r="D1823" s="131"/>
      <c r="E1823" s="131"/>
      <c r="F1823" s="131"/>
      <c r="G1823" s="131"/>
      <c r="H1823" s="131"/>
      <c r="I1823" s="131"/>
      <c r="J1823" s="131"/>
      <c r="K1823" s="131"/>
      <c r="L1823" s="131"/>
      <c r="M1823" s="131"/>
      <c r="N1823" s="131"/>
      <c r="O1823" s="131"/>
      <c r="P1823" s="131"/>
      <c r="Q1823" s="170"/>
      <c r="R1823" s="170"/>
      <c r="S1823" s="170"/>
      <c r="T1823" s="170"/>
      <c r="U1823" s="170"/>
      <c r="V1823" s="170"/>
      <c r="W1823" s="170"/>
      <c r="X1823" s="131"/>
      <c r="Y1823"/>
      <c r="AB1823"/>
      <c r="AC1823"/>
      <c r="AD1823"/>
      <c r="AE1823"/>
      <c r="AF1823"/>
      <c r="AG1823"/>
      <c r="AH1823"/>
      <c r="AI1823"/>
      <c r="AJ1823"/>
      <c r="AK1823"/>
    </row>
    <row r="1824" spans="1:37" x14ac:dyDescent="0.25">
      <c r="A1824" s="131"/>
      <c r="B1824" s="131"/>
      <c r="C1824" s="131"/>
      <c r="D1824" s="131"/>
      <c r="E1824" s="131"/>
      <c r="F1824" s="131"/>
      <c r="G1824" s="131"/>
      <c r="H1824" s="131"/>
      <c r="I1824" s="131"/>
      <c r="J1824" s="131"/>
      <c r="K1824" s="131"/>
      <c r="L1824" s="131"/>
      <c r="M1824" s="131"/>
      <c r="N1824" s="131"/>
      <c r="O1824" s="131"/>
      <c r="P1824" s="131"/>
      <c r="Q1824" s="170"/>
      <c r="R1824" s="170"/>
      <c r="S1824" s="170"/>
      <c r="T1824" s="170"/>
      <c r="U1824" s="170"/>
      <c r="V1824" s="170"/>
      <c r="W1824" s="170"/>
      <c r="X1824" s="131"/>
      <c r="Y1824"/>
      <c r="AB1824"/>
      <c r="AC1824"/>
      <c r="AD1824"/>
      <c r="AE1824"/>
      <c r="AF1824"/>
      <c r="AG1824"/>
      <c r="AH1824"/>
      <c r="AI1824"/>
      <c r="AJ1824"/>
      <c r="AK1824"/>
    </row>
    <row r="1825" spans="1:37" x14ac:dyDescent="0.25">
      <c r="A1825" s="131"/>
      <c r="B1825" s="131"/>
      <c r="C1825" s="131"/>
      <c r="D1825" s="131"/>
      <c r="E1825" s="131"/>
      <c r="F1825" s="131"/>
      <c r="G1825" s="131"/>
      <c r="H1825" s="131"/>
      <c r="I1825" s="131"/>
      <c r="J1825" s="131"/>
      <c r="K1825" s="131"/>
      <c r="L1825" s="131"/>
      <c r="M1825" s="131"/>
      <c r="N1825" s="131"/>
      <c r="O1825" s="131"/>
      <c r="P1825" s="131"/>
      <c r="Q1825" s="170"/>
      <c r="R1825" s="170"/>
      <c r="S1825" s="170"/>
      <c r="T1825" s="170"/>
      <c r="U1825" s="170"/>
      <c r="V1825" s="170"/>
      <c r="W1825" s="170"/>
      <c r="X1825" s="131"/>
      <c r="Y1825"/>
      <c r="AB1825"/>
      <c r="AC1825"/>
      <c r="AD1825"/>
      <c r="AE1825"/>
      <c r="AF1825"/>
      <c r="AG1825"/>
      <c r="AH1825"/>
      <c r="AI1825"/>
      <c r="AJ1825"/>
      <c r="AK1825"/>
    </row>
    <row r="1826" spans="1:37" x14ac:dyDescent="0.25">
      <c r="A1826" s="131"/>
      <c r="B1826" s="131"/>
      <c r="C1826" s="131"/>
      <c r="D1826" s="131"/>
      <c r="E1826" s="131"/>
      <c r="F1826" s="131"/>
      <c r="G1826" s="131"/>
      <c r="H1826" s="131"/>
      <c r="I1826" s="131"/>
      <c r="J1826" s="131"/>
      <c r="K1826" s="131"/>
      <c r="L1826" s="131"/>
      <c r="M1826" s="131"/>
      <c r="N1826" s="131"/>
      <c r="O1826" s="131"/>
      <c r="P1826" s="131"/>
      <c r="Q1826" s="170"/>
      <c r="R1826" s="170"/>
      <c r="S1826" s="170"/>
      <c r="T1826" s="170"/>
      <c r="U1826" s="170"/>
      <c r="V1826" s="170"/>
      <c r="W1826" s="170"/>
      <c r="X1826" s="131"/>
      <c r="Y1826"/>
      <c r="AB1826"/>
      <c r="AC1826"/>
      <c r="AD1826"/>
      <c r="AE1826"/>
      <c r="AF1826"/>
      <c r="AG1826"/>
      <c r="AH1826"/>
      <c r="AI1826"/>
      <c r="AJ1826"/>
      <c r="AK1826"/>
    </row>
    <row r="1827" spans="1:37" x14ac:dyDescent="0.25">
      <c r="A1827" s="131"/>
      <c r="B1827" s="131"/>
      <c r="C1827" s="131"/>
      <c r="D1827" s="131"/>
      <c r="E1827" s="131"/>
      <c r="F1827" s="131"/>
      <c r="G1827" s="131"/>
      <c r="H1827" s="131"/>
      <c r="I1827" s="131"/>
      <c r="J1827" s="131"/>
      <c r="K1827" s="131"/>
      <c r="L1827" s="131"/>
      <c r="M1827" s="131"/>
      <c r="N1827" s="131"/>
      <c r="O1827" s="131"/>
      <c r="P1827" s="131"/>
      <c r="Q1827" s="170"/>
      <c r="R1827" s="170"/>
      <c r="S1827" s="170"/>
      <c r="T1827" s="170"/>
      <c r="U1827" s="170"/>
      <c r="V1827" s="170"/>
      <c r="W1827" s="170"/>
      <c r="X1827" s="131"/>
      <c r="Y1827"/>
      <c r="AB1827"/>
      <c r="AC1827"/>
      <c r="AD1827"/>
      <c r="AE1827"/>
      <c r="AF1827"/>
      <c r="AG1827"/>
      <c r="AH1827"/>
      <c r="AI1827"/>
      <c r="AJ1827"/>
      <c r="AK1827"/>
    </row>
    <row r="1828" spans="1:37" x14ac:dyDescent="0.25">
      <c r="A1828" s="131"/>
      <c r="B1828" s="131"/>
      <c r="C1828" s="131"/>
      <c r="D1828" s="131"/>
      <c r="E1828" s="131"/>
      <c r="F1828" s="131"/>
      <c r="G1828" s="131"/>
      <c r="H1828" s="131"/>
      <c r="I1828" s="131"/>
      <c r="J1828" s="131"/>
      <c r="K1828" s="131"/>
      <c r="L1828" s="131"/>
      <c r="M1828" s="131"/>
      <c r="N1828" s="131"/>
      <c r="O1828" s="131"/>
      <c r="P1828" s="131"/>
      <c r="Q1828" s="170"/>
      <c r="R1828" s="170"/>
      <c r="S1828" s="170"/>
      <c r="T1828" s="170"/>
      <c r="U1828" s="170"/>
      <c r="V1828" s="170"/>
      <c r="W1828" s="170"/>
      <c r="X1828" s="131"/>
      <c r="Y1828"/>
      <c r="AB1828"/>
      <c r="AC1828"/>
      <c r="AD1828"/>
      <c r="AE1828"/>
      <c r="AF1828"/>
      <c r="AG1828"/>
      <c r="AH1828"/>
      <c r="AI1828"/>
      <c r="AJ1828"/>
      <c r="AK1828"/>
    </row>
    <row r="1829" spans="1:37" x14ac:dyDescent="0.25">
      <c r="A1829" s="131"/>
      <c r="B1829" s="131"/>
      <c r="C1829" s="131"/>
      <c r="D1829" s="131"/>
      <c r="E1829" s="131"/>
      <c r="F1829" s="131"/>
      <c r="G1829" s="131"/>
      <c r="H1829" s="131"/>
      <c r="I1829" s="131"/>
      <c r="J1829" s="131"/>
      <c r="K1829" s="131"/>
      <c r="L1829" s="131"/>
      <c r="M1829" s="131"/>
      <c r="N1829" s="131"/>
      <c r="O1829" s="131"/>
      <c r="P1829" s="131"/>
      <c r="Q1829" s="170"/>
      <c r="R1829" s="170"/>
      <c r="S1829" s="170"/>
      <c r="T1829" s="170"/>
      <c r="U1829" s="170"/>
      <c r="V1829" s="170"/>
      <c r="W1829" s="170"/>
      <c r="X1829" s="131"/>
      <c r="Y1829"/>
      <c r="AB1829"/>
      <c r="AC1829"/>
      <c r="AD1829"/>
      <c r="AE1829"/>
      <c r="AF1829"/>
      <c r="AG1829"/>
      <c r="AH1829"/>
      <c r="AI1829"/>
      <c r="AJ1829"/>
      <c r="AK1829"/>
    </row>
    <row r="1830" spans="1:37" x14ac:dyDescent="0.25">
      <c r="A1830" s="131"/>
      <c r="B1830" s="131"/>
      <c r="C1830" s="131"/>
      <c r="D1830" s="131"/>
      <c r="E1830" s="131"/>
      <c r="F1830" s="131"/>
      <c r="G1830" s="131"/>
      <c r="H1830" s="131"/>
      <c r="I1830" s="131"/>
      <c r="J1830" s="131"/>
      <c r="K1830" s="131"/>
      <c r="L1830" s="131"/>
      <c r="M1830" s="131"/>
      <c r="N1830" s="131"/>
      <c r="O1830" s="131"/>
      <c r="P1830" s="131"/>
      <c r="Q1830" s="170"/>
      <c r="R1830" s="170"/>
      <c r="S1830" s="170"/>
      <c r="T1830" s="170"/>
      <c r="U1830" s="170"/>
      <c r="V1830" s="170"/>
      <c r="W1830" s="170"/>
      <c r="X1830" s="131"/>
      <c r="Y1830"/>
      <c r="AB1830"/>
      <c r="AC1830"/>
      <c r="AD1830"/>
      <c r="AE1830"/>
      <c r="AF1830"/>
      <c r="AG1830"/>
      <c r="AH1830"/>
      <c r="AI1830"/>
      <c r="AJ1830"/>
      <c r="AK1830"/>
    </row>
    <row r="1831" spans="1:37" x14ac:dyDescent="0.25">
      <c r="A1831" s="131"/>
      <c r="B1831" s="131"/>
      <c r="C1831" s="131"/>
      <c r="D1831" s="131"/>
      <c r="E1831" s="131"/>
      <c r="F1831" s="131"/>
      <c r="G1831" s="131"/>
      <c r="H1831" s="131"/>
      <c r="I1831" s="131"/>
      <c r="J1831" s="131"/>
      <c r="K1831" s="131"/>
      <c r="L1831" s="131"/>
      <c r="M1831" s="131"/>
      <c r="N1831" s="131"/>
      <c r="O1831" s="131"/>
      <c r="P1831" s="131"/>
      <c r="Q1831" s="170"/>
      <c r="R1831" s="170"/>
      <c r="S1831" s="170"/>
      <c r="T1831" s="170"/>
      <c r="U1831" s="170"/>
      <c r="V1831" s="170"/>
      <c r="W1831" s="170"/>
      <c r="X1831" s="131"/>
      <c r="Y1831"/>
      <c r="AB1831"/>
      <c r="AC1831"/>
      <c r="AD1831"/>
      <c r="AE1831"/>
      <c r="AF1831"/>
      <c r="AG1831"/>
      <c r="AH1831"/>
      <c r="AI1831"/>
      <c r="AJ1831"/>
      <c r="AK1831"/>
    </row>
    <row r="1832" spans="1:37" x14ac:dyDescent="0.25">
      <c r="A1832" s="131"/>
      <c r="B1832" s="131"/>
      <c r="C1832" s="131"/>
      <c r="D1832" s="131"/>
      <c r="E1832" s="131"/>
      <c r="F1832" s="131"/>
      <c r="G1832" s="131"/>
      <c r="H1832" s="131"/>
      <c r="I1832" s="131"/>
      <c r="J1832" s="131"/>
      <c r="K1832" s="131"/>
      <c r="L1832" s="131"/>
      <c r="M1832" s="131"/>
      <c r="N1832" s="131"/>
      <c r="O1832" s="131"/>
      <c r="P1832" s="131"/>
      <c r="Q1832" s="170"/>
      <c r="R1832" s="170"/>
      <c r="S1832" s="170"/>
      <c r="T1832" s="170"/>
      <c r="U1832" s="170"/>
      <c r="V1832" s="170"/>
      <c r="W1832" s="170"/>
      <c r="X1832" s="131"/>
      <c r="Y1832"/>
      <c r="AB1832"/>
      <c r="AC1832"/>
      <c r="AD1832"/>
      <c r="AE1832"/>
      <c r="AF1832"/>
      <c r="AG1832"/>
      <c r="AH1832"/>
      <c r="AI1832"/>
      <c r="AJ1832"/>
      <c r="AK1832"/>
    </row>
    <row r="1833" spans="1:37" x14ac:dyDescent="0.25">
      <c r="A1833" s="131"/>
      <c r="B1833" s="131"/>
      <c r="C1833" s="131"/>
      <c r="D1833" s="131"/>
      <c r="E1833" s="131"/>
      <c r="F1833" s="131"/>
      <c r="G1833" s="131"/>
      <c r="H1833" s="131"/>
      <c r="I1833" s="131"/>
      <c r="J1833" s="131"/>
      <c r="K1833" s="131"/>
      <c r="L1833" s="131"/>
      <c r="M1833" s="131"/>
      <c r="N1833" s="131"/>
      <c r="O1833" s="131"/>
      <c r="P1833" s="131"/>
      <c r="Q1833" s="170"/>
      <c r="R1833" s="170"/>
      <c r="S1833" s="170"/>
      <c r="T1833" s="170"/>
      <c r="U1833" s="170"/>
      <c r="V1833" s="170"/>
      <c r="W1833" s="170"/>
      <c r="X1833" s="131"/>
      <c r="Y1833"/>
      <c r="AB1833"/>
      <c r="AC1833"/>
      <c r="AD1833"/>
      <c r="AE1833"/>
      <c r="AF1833"/>
      <c r="AG1833"/>
      <c r="AH1833"/>
      <c r="AI1833"/>
      <c r="AJ1833"/>
      <c r="AK1833"/>
    </row>
    <row r="1834" spans="1:37" x14ac:dyDescent="0.25">
      <c r="A1834" s="131"/>
      <c r="B1834" s="131"/>
      <c r="C1834" s="131"/>
      <c r="D1834" s="131"/>
      <c r="E1834" s="131"/>
      <c r="F1834" s="131"/>
      <c r="G1834" s="131"/>
      <c r="H1834" s="131"/>
      <c r="I1834" s="131"/>
      <c r="J1834" s="131"/>
      <c r="K1834" s="131"/>
      <c r="L1834" s="131"/>
      <c r="M1834" s="131"/>
      <c r="N1834" s="131"/>
      <c r="O1834" s="131"/>
      <c r="P1834" s="131"/>
      <c r="Q1834" s="170"/>
      <c r="R1834" s="170"/>
      <c r="S1834" s="170"/>
      <c r="T1834" s="170"/>
      <c r="U1834" s="170"/>
      <c r="V1834" s="170"/>
      <c r="W1834" s="170"/>
      <c r="X1834" s="131"/>
      <c r="Y1834"/>
      <c r="AB1834"/>
      <c r="AC1834"/>
      <c r="AD1834"/>
      <c r="AE1834"/>
      <c r="AF1834"/>
      <c r="AG1834"/>
      <c r="AH1834"/>
      <c r="AI1834"/>
      <c r="AJ1834"/>
      <c r="AK1834"/>
    </row>
    <row r="1835" spans="1:37" x14ac:dyDescent="0.25">
      <c r="A1835" s="131"/>
      <c r="B1835" s="131"/>
      <c r="C1835" s="131"/>
      <c r="D1835" s="131"/>
      <c r="E1835" s="131"/>
      <c r="F1835" s="131"/>
      <c r="G1835" s="131"/>
      <c r="H1835" s="131"/>
      <c r="I1835" s="131"/>
      <c r="J1835" s="131"/>
      <c r="K1835" s="131"/>
      <c r="L1835" s="131"/>
      <c r="M1835" s="131"/>
      <c r="N1835" s="131"/>
      <c r="O1835" s="131"/>
      <c r="P1835" s="131"/>
      <c r="Q1835" s="170"/>
      <c r="R1835" s="170"/>
      <c r="S1835" s="170"/>
      <c r="T1835" s="170"/>
      <c r="U1835" s="170"/>
      <c r="V1835" s="170"/>
      <c r="W1835" s="170"/>
      <c r="X1835" s="131"/>
      <c r="Y1835"/>
      <c r="AB1835"/>
      <c r="AC1835"/>
      <c r="AD1835"/>
      <c r="AE1835"/>
      <c r="AF1835"/>
      <c r="AG1835"/>
      <c r="AH1835"/>
      <c r="AI1835"/>
      <c r="AJ1835"/>
      <c r="AK1835"/>
    </row>
    <row r="1836" spans="1:37" x14ac:dyDescent="0.25">
      <c r="A1836" s="131"/>
      <c r="B1836" s="131"/>
      <c r="C1836" s="131"/>
      <c r="D1836" s="131"/>
      <c r="E1836" s="131"/>
      <c r="F1836" s="131"/>
      <c r="G1836" s="131"/>
      <c r="H1836" s="131"/>
      <c r="I1836" s="131"/>
      <c r="J1836" s="131"/>
      <c r="K1836" s="131"/>
      <c r="L1836" s="131"/>
      <c r="M1836" s="131"/>
      <c r="N1836" s="131"/>
      <c r="O1836" s="131"/>
      <c r="P1836" s="131"/>
      <c r="Q1836" s="170"/>
      <c r="R1836" s="170"/>
      <c r="S1836" s="170"/>
      <c r="T1836" s="170"/>
      <c r="U1836" s="170"/>
      <c r="V1836" s="170"/>
      <c r="W1836" s="170"/>
      <c r="X1836" s="131"/>
      <c r="Y1836"/>
      <c r="AB1836"/>
      <c r="AC1836"/>
      <c r="AD1836"/>
      <c r="AE1836"/>
      <c r="AF1836"/>
      <c r="AG1836"/>
      <c r="AH1836"/>
      <c r="AI1836"/>
      <c r="AJ1836"/>
      <c r="AK1836"/>
    </row>
    <row r="1837" spans="1:37" x14ac:dyDescent="0.25">
      <c r="A1837" s="131"/>
      <c r="B1837" s="131"/>
      <c r="C1837" s="131"/>
      <c r="D1837" s="131"/>
      <c r="E1837" s="131"/>
      <c r="F1837" s="131"/>
      <c r="G1837" s="131"/>
      <c r="H1837" s="131"/>
      <c r="I1837" s="131"/>
      <c r="J1837" s="131"/>
      <c r="K1837" s="131"/>
      <c r="L1837" s="131"/>
      <c r="M1837" s="131"/>
      <c r="N1837" s="131"/>
      <c r="O1837" s="131"/>
      <c r="P1837" s="131"/>
      <c r="Q1837" s="170"/>
      <c r="R1837" s="170"/>
      <c r="S1837" s="170"/>
      <c r="T1837" s="170"/>
      <c r="U1837" s="170"/>
      <c r="V1837" s="170"/>
      <c r="W1837" s="170"/>
      <c r="X1837" s="131"/>
      <c r="Y1837"/>
      <c r="AB1837"/>
      <c r="AC1837"/>
      <c r="AD1837"/>
      <c r="AE1837"/>
      <c r="AF1837"/>
      <c r="AG1837"/>
      <c r="AH1837"/>
      <c r="AI1837"/>
      <c r="AJ1837"/>
      <c r="AK1837"/>
    </row>
    <row r="1838" spans="1:37" x14ac:dyDescent="0.25">
      <c r="A1838" s="131"/>
      <c r="B1838" s="131"/>
      <c r="C1838" s="131"/>
      <c r="D1838" s="131"/>
      <c r="E1838" s="131"/>
      <c r="F1838" s="131"/>
      <c r="G1838" s="131"/>
      <c r="H1838" s="131"/>
      <c r="I1838" s="131"/>
      <c r="J1838" s="131"/>
      <c r="K1838" s="131"/>
      <c r="L1838" s="131"/>
      <c r="M1838" s="131"/>
      <c r="N1838" s="131"/>
      <c r="O1838" s="131"/>
      <c r="P1838" s="131"/>
      <c r="Q1838" s="170"/>
      <c r="R1838" s="170"/>
      <c r="S1838" s="170"/>
      <c r="T1838" s="170"/>
      <c r="U1838" s="170"/>
      <c r="V1838" s="170"/>
      <c r="W1838" s="170"/>
      <c r="X1838" s="131"/>
      <c r="Y1838"/>
      <c r="AB1838"/>
      <c r="AC1838"/>
      <c r="AD1838"/>
      <c r="AE1838"/>
      <c r="AF1838"/>
      <c r="AG1838"/>
      <c r="AH1838"/>
      <c r="AI1838"/>
      <c r="AJ1838"/>
      <c r="AK1838"/>
    </row>
    <row r="1839" spans="1:37" x14ac:dyDescent="0.25">
      <c r="A1839" s="131"/>
      <c r="B1839" s="131"/>
      <c r="C1839" s="131"/>
      <c r="D1839" s="131"/>
      <c r="E1839" s="131"/>
      <c r="F1839" s="131"/>
      <c r="G1839" s="131"/>
      <c r="H1839" s="131"/>
      <c r="I1839" s="131"/>
      <c r="J1839" s="131"/>
      <c r="K1839" s="131"/>
      <c r="L1839" s="131"/>
      <c r="M1839" s="131"/>
      <c r="N1839" s="131"/>
      <c r="O1839" s="131"/>
      <c r="P1839" s="131"/>
      <c r="Q1839" s="170"/>
      <c r="R1839" s="170"/>
      <c r="S1839" s="170"/>
      <c r="T1839" s="170"/>
      <c r="U1839" s="170"/>
      <c r="V1839" s="170"/>
      <c r="W1839" s="170"/>
      <c r="X1839" s="131"/>
      <c r="Y1839"/>
      <c r="AB1839"/>
      <c r="AC1839"/>
      <c r="AD1839"/>
      <c r="AE1839"/>
      <c r="AF1839"/>
      <c r="AG1839"/>
      <c r="AH1839"/>
      <c r="AI1839"/>
      <c r="AJ1839"/>
      <c r="AK1839"/>
    </row>
    <row r="1840" spans="1:37" x14ac:dyDescent="0.25">
      <c r="A1840" s="131"/>
      <c r="B1840" s="131"/>
      <c r="C1840" s="131"/>
      <c r="D1840" s="131"/>
      <c r="E1840" s="131"/>
      <c r="F1840" s="131"/>
      <c r="G1840" s="131"/>
      <c r="H1840" s="131"/>
      <c r="I1840" s="131"/>
      <c r="J1840" s="131"/>
      <c r="K1840" s="131"/>
      <c r="L1840" s="131"/>
      <c r="M1840" s="131"/>
      <c r="N1840" s="131"/>
      <c r="O1840" s="131"/>
      <c r="P1840" s="131"/>
      <c r="Q1840" s="170"/>
      <c r="R1840" s="170"/>
      <c r="S1840" s="170"/>
      <c r="T1840" s="170"/>
      <c r="U1840" s="170"/>
      <c r="V1840" s="170"/>
      <c r="W1840" s="170"/>
      <c r="X1840" s="131"/>
      <c r="Y1840"/>
      <c r="AB1840"/>
      <c r="AC1840"/>
      <c r="AD1840"/>
      <c r="AE1840"/>
      <c r="AF1840"/>
      <c r="AG1840"/>
      <c r="AH1840"/>
      <c r="AI1840"/>
      <c r="AJ1840"/>
      <c r="AK1840"/>
    </row>
    <row r="1841" spans="1:37" x14ac:dyDescent="0.25">
      <c r="A1841" s="131"/>
      <c r="B1841" s="131"/>
      <c r="C1841" s="131"/>
      <c r="D1841" s="131"/>
      <c r="E1841" s="131"/>
      <c r="F1841" s="131"/>
      <c r="G1841" s="131"/>
      <c r="H1841" s="131"/>
      <c r="I1841" s="131"/>
      <c r="J1841" s="131"/>
      <c r="K1841" s="131"/>
      <c r="L1841" s="131"/>
      <c r="M1841" s="131"/>
      <c r="N1841" s="131"/>
      <c r="O1841" s="131"/>
      <c r="P1841" s="131"/>
      <c r="Q1841" s="170"/>
      <c r="R1841" s="170"/>
      <c r="S1841" s="170"/>
      <c r="T1841" s="170"/>
      <c r="U1841" s="170"/>
      <c r="V1841" s="170"/>
      <c r="W1841" s="170"/>
      <c r="X1841" s="131"/>
      <c r="Y1841"/>
      <c r="AB1841"/>
      <c r="AC1841"/>
      <c r="AD1841"/>
      <c r="AE1841"/>
      <c r="AF1841"/>
      <c r="AG1841"/>
      <c r="AH1841"/>
      <c r="AI1841"/>
      <c r="AJ1841"/>
      <c r="AK1841"/>
    </row>
    <row r="1842" spans="1:37" x14ac:dyDescent="0.25">
      <c r="A1842" s="131"/>
      <c r="B1842" s="131"/>
      <c r="C1842" s="131"/>
      <c r="D1842" s="131"/>
      <c r="E1842" s="131"/>
      <c r="F1842" s="131"/>
      <c r="G1842" s="131"/>
      <c r="H1842" s="131"/>
      <c r="I1842" s="131"/>
      <c r="J1842" s="131"/>
      <c r="K1842" s="131"/>
      <c r="L1842" s="131"/>
      <c r="M1842" s="131"/>
      <c r="N1842" s="131"/>
      <c r="O1842" s="131"/>
      <c r="P1842" s="131"/>
      <c r="Q1842" s="170"/>
      <c r="R1842" s="170"/>
      <c r="S1842" s="170"/>
      <c r="T1842" s="170"/>
      <c r="U1842" s="170"/>
      <c r="V1842" s="170"/>
      <c r="W1842" s="170"/>
      <c r="X1842" s="131"/>
      <c r="Y1842"/>
      <c r="AB1842"/>
      <c r="AC1842"/>
      <c r="AD1842"/>
      <c r="AE1842"/>
      <c r="AF1842"/>
      <c r="AG1842"/>
      <c r="AH1842"/>
      <c r="AI1842"/>
      <c r="AJ1842"/>
      <c r="AK1842"/>
    </row>
    <row r="1843" spans="1:37" x14ac:dyDescent="0.25">
      <c r="A1843" s="131"/>
      <c r="B1843" s="131"/>
      <c r="C1843" s="131"/>
      <c r="D1843" s="131"/>
      <c r="E1843" s="131"/>
      <c r="F1843" s="131"/>
      <c r="G1843" s="131"/>
      <c r="H1843" s="131"/>
      <c r="I1843" s="131"/>
      <c r="J1843" s="131"/>
      <c r="K1843" s="131"/>
      <c r="L1843" s="131"/>
      <c r="M1843" s="131"/>
      <c r="N1843" s="131"/>
      <c r="O1843" s="131"/>
      <c r="P1843" s="131"/>
      <c r="Q1843" s="170"/>
      <c r="R1843" s="170"/>
      <c r="S1843" s="170"/>
      <c r="T1843" s="170"/>
      <c r="U1843" s="170"/>
      <c r="V1843" s="170"/>
      <c r="W1843" s="170"/>
      <c r="X1843" s="131"/>
      <c r="Y1843"/>
      <c r="AB1843"/>
      <c r="AC1843"/>
      <c r="AD1843"/>
      <c r="AE1843"/>
      <c r="AF1843"/>
      <c r="AG1843"/>
      <c r="AH1843"/>
      <c r="AI1843"/>
      <c r="AJ1843"/>
      <c r="AK1843"/>
    </row>
    <row r="1844" spans="1:37" x14ac:dyDescent="0.25">
      <c r="A1844" s="131"/>
      <c r="B1844" s="131"/>
      <c r="C1844" s="131"/>
      <c r="D1844" s="131"/>
      <c r="E1844" s="131"/>
      <c r="F1844" s="131"/>
      <c r="G1844" s="131"/>
      <c r="H1844" s="131"/>
      <c r="I1844" s="131"/>
      <c r="J1844" s="131"/>
      <c r="K1844" s="131"/>
      <c r="L1844" s="131"/>
      <c r="M1844" s="131"/>
      <c r="N1844" s="131"/>
      <c r="O1844" s="131"/>
      <c r="P1844" s="131"/>
      <c r="Q1844" s="170"/>
      <c r="R1844" s="170"/>
      <c r="S1844" s="170"/>
      <c r="T1844" s="170"/>
      <c r="U1844" s="170"/>
      <c r="V1844" s="170"/>
      <c r="W1844" s="170"/>
      <c r="X1844" s="131"/>
      <c r="Y1844"/>
      <c r="AB1844"/>
      <c r="AC1844"/>
      <c r="AD1844"/>
      <c r="AE1844"/>
      <c r="AF1844"/>
      <c r="AG1844"/>
      <c r="AH1844"/>
      <c r="AI1844"/>
      <c r="AJ1844"/>
      <c r="AK1844"/>
    </row>
    <row r="1845" spans="1:37" x14ac:dyDescent="0.25">
      <c r="A1845" s="131"/>
      <c r="B1845" s="131"/>
      <c r="C1845" s="131"/>
      <c r="D1845" s="131"/>
      <c r="E1845" s="131"/>
      <c r="F1845" s="131"/>
      <c r="G1845" s="131"/>
      <c r="H1845" s="131"/>
      <c r="I1845" s="131"/>
      <c r="J1845" s="131"/>
      <c r="K1845" s="131"/>
      <c r="L1845" s="131"/>
      <c r="M1845" s="131"/>
      <c r="N1845" s="131"/>
      <c r="O1845" s="131"/>
      <c r="P1845" s="131"/>
      <c r="Q1845" s="170"/>
      <c r="R1845" s="170"/>
      <c r="S1845" s="170"/>
      <c r="T1845" s="170"/>
      <c r="U1845" s="170"/>
      <c r="V1845" s="170"/>
      <c r="W1845" s="170"/>
      <c r="X1845" s="131"/>
      <c r="Y1845"/>
      <c r="AB1845"/>
      <c r="AC1845"/>
      <c r="AD1845"/>
      <c r="AE1845"/>
      <c r="AF1845"/>
      <c r="AG1845"/>
      <c r="AH1845"/>
      <c r="AI1845"/>
      <c r="AJ1845"/>
      <c r="AK1845"/>
    </row>
    <row r="1846" spans="1:37" x14ac:dyDescent="0.25">
      <c r="A1846" s="131"/>
      <c r="B1846" s="131"/>
      <c r="C1846" s="131"/>
      <c r="D1846" s="131"/>
      <c r="E1846" s="131"/>
      <c r="F1846" s="131"/>
      <c r="G1846" s="131"/>
      <c r="H1846" s="131"/>
      <c r="I1846" s="131"/>
      <c r="J1846" s="131"/>
      <c r="K1846" s="131"/>
      <c r="L1846" s="131"/>
      <c r="M1846" s="131"/>
      <c r="N1846" s="131"/>
      <c r="O1846" s="131"/>
      <c r="P1846" s="131"/>
      <c r="Q1846" s="170"/>
      <c r="R1846" s="170"/>
      <c r="S1846" s="170"/>
      <c r="T1846" s="170"/>
      <c r="U1846" s="170"/>
      <c r="V1846" s="170"/>
      <c r="W1846" s="170"/>
      <c r="X1846" s="131"/>
      <c r="Y1846"/>
      <c r="AB1846"/>
      <c r="AC1846"/>
      <c r="AD1846"/>
      <c r="AE1846"/>
      <c r="AF1846"/>
      <c r="AG1846"/>
      <c r="AH1846"/>
      <c r="AI1846"/>
      <c r="AJ1846"/>
      <c r="AK1846"/>
    </row>
    <row r="1847" spans="1:37" x14ac:dyDescent="0.25">
      <c r="A1847" s="131"/>
      <c r="B1847" s="131"/>
      <c r="C1847" s="131"/>
      <c r="D1847" s="131"/>
      <c r="E1847" s="131"/>
      <c r="F1847" s="131"/>
      <c r="G1847" s="131"/>
      <c r="H1847" s="131"/>
      <c r="I1847" s="131"/>
      <c r="J1847" s="131"/>
      <c r="K1847" s="131"/>
      <c r="L1847" s="131"/>
      <c r="M1847" s="131"/>
      <c r="N1847" s="131"/>
      <c r="O1847" s="131"/>
      <c r="P1847" s="131"/>
      <c r="Q1847" s="170"/>
      <c r="R1847" s="170"/>
      <c r="S1847" s="170"/>
      <c r="T1847" s="170"/>
      <c r="U1847" s="170"/>
      <c r="V1847" s="170"/>
      <c r="W1847" s="170"/>
      <c r="X1847" s="131"/>
      <c r="Y1847"/>
      <c r="AB1847"/>
      <c r="AC1847"/>
      <c r="AD1847"/>
      <c r="AE1847"/>
      <c r="AF1847"/>
      <c r="AG1847"/>
      <c r="AH1847"/>
      <c r="AI1847"/>
      <c r="AJ1847"/>
      <c r="AK1847"/>
    </row>
    <row r="1848" spans="1:37" x14ac:dyDescent="0.25">
      <c r="A1848" s="131"/>
      <c r="B1848" s="131"/>
      <c r="C1848" s="131"/>
      <c r="D1848" s="131"/>
      <c r="E1848" s="131"/>
      <c r="F1848" s="131"/>
      <c r="G1848" s="131"/>
      <c r="H1848" s="131"/>
      <c r="I1848" s="131"/>
      <c r="J1848" s="131"/>
      <c r="K1848" s="131"/>
      <c r="L1848" s="131"/>
      <c r="M1848" s="131"/>
      <c r="N1848" s="131"/>
      <c r="O1848" s="131"/>
      <c r="P1848" s="131"/>
      <c r="Q1848" s="170"/>
      <c r="R1848" s="170"/>
      <c r="S1848" s="170"/>
      <c r="T1848" s="170"/>
      <c r="U1848" s="170"/>
      <c r="V1848" s="170"/>
      <c r="W1848" s="170"/>
      <c r="X1848" s="131"/>
      <c r="Y1848"/>
      <c r="AB1848"/>
      <c r="AC1848"/>
      <c r="AD1848"/>
      <c r="AE1848"/>
      <c r="AF1848"/>
      <c r="AG1848"/>
      <c r="AH1848"/>
      <c r="AI1848"/>
      <c r="AJ1848"/>
      <c r="AK1848"/>
    </row>
    <row r="1849" spans="1:37" x14ac:dyDescent="0.25">
      <c r="A1849" s="131"/>
      <c r="B1849" s="131"/>
      <c r="C1849" s="131"/>
      <c r="D1849" s="131"/>
      <c r="E1849" s="131"/>
      <c r="F1849" s="131"/>
      <c r="G1849" s="131"/>
      <c r="H1849" s="131"/>
      <c r="I1849" s="131"/>
      <c r="J1849" s="131"/>
      <c r="K1849" s="131"/>
      <c r="L1849" s="131"/>
      <c r="M1849" s="131"/>
      <c r="N1849" s="131"/>
      <c r="O1849" s="131"/>
      <c r="P1849" s="131"/>
      <c r="Q1849" s="170"/>
      <c r="R1849" s="170"/>
      <c r="S1849" s="170"/>
      <c r="T1849" s="170"/>
      <c r="U1849" s="170"/>
      <c r="V1849" s="170"/>
      <c r="W1849" s="170"/>
      <c r="X1849" s="131"/>
      <c r="Y1849"/>
      <c r="AB1849"/>
      <c r="AC1849"/>
      <c r="AD1849"/>
      <c r="AE1849"/>
      <c r="AF1849"/>
      <c r="AG1849"/>
      <c r="AH1849"/>
      <c r="AI1849"/>
      <c r="AJ1849"/>
      <c r="AK1849"/>
    </row>
    <row r="1850" spans="1:37" x14ac:dyDescent="0.25">
      <c r="A1850" s="131"/>
      <c r="B1850" s="131"/>
      <c r="C1850" s="131"/>
      <c r="D1850" s="131"/>
      <c r="E1850" s="131"/>
      <c r="F1850" s="131"/>
      <c r="G1850" s="131"/>
      <c r="H1850" s="131"/>
      <c r="I1850" s="131"/>
      <c r="J1850" s="131"/>
      <c r="K1850" s="131"/>
      <c r="L1850" s="131"/>
      <c r="M1850" s="131"/>
      <c r="N1850" s="131"/>
      <c r="O1850" s="131"/>
      <c r="P1850" s="131"/>
      <c r="Q1850" s="170"/>
      <c r="R1850" s="170"/>
      <c r="S1850" s="170"/>
      <c r="T1850" s="170"/>
      <c r="U1850" s="170"/>
      <c r="V1850" s="170"/>
      <c r="W1850" s="170"/>
      <c r="X1850" s="131"/>
      <c r="Y1850"/>
      <c r="AB1850"/>
      <c r="AC1850"/>
      <c r="AD1850"/>
      <c r="AE1850"/>
      <c r="AF1850"/>
      <c r="AG1850"/>
      <c r="AH1850"/>
      <c r="AI1850"/>
      <c r="AJ1850"/>
      <c r="AK1850"/>
    </row>
    <row r="1851" spans="1:37" x14ac:dyDescent="0.25">
      <c r="A1851" s="131"/>
      <c r="B1851" s="131"/>
      <c r="C1851" s="131"/>
      <c r="D1851" s="131"/>
      <c r="E1851" s="131"/>
      <c r="F1851" s="131"/>
      <c r="G1851" s="131"/>
      <c r="H1851" s="131"/>
      <c r="I1851" s="131"/>
      <c r="J1851" s="131"/>
      <c r="K1851" s="131"/>
      <c r="L1851" s="131"/>
      <c r="M1851" s="131"/>
      <c r="N1851" s="131"/>
      <c r="O1851" s="131"/>
      <c r="P1851" s="131"/>
      <c r="Q1851" s="170"/>
      <c r="R1851" s="170"/>
      <c r="S1851" s="170"/>
      <c r="T1851" s="170"/>
      <c r="U1851" s="170"/>
      <c r="V1851" s="170"/>
      <c r="W1851" s="170"/>
      <c r="X1851" s="131"/>
      <c r="Y1851"/>
      <c r="AB1851"/>
      <c r="AC1851"/>
      <c r="AD1851"/>
      <c r="AE1851"/>
      <c r="AF1851"/>
      <c r="AG1851"/>
      <c r="AH1851"/>
      <c r="AI1851"/>
      <c r="AJ1851"/>
      <c r="AK1851"/>
    </row>
    <row r="1852" spans="1:37" x14ac:dyDescent="0.25">
      <c r="A1852" s="131"/>
      <c r="B1852" s="131"/>
      <c r="C1852" s="131"/>
      <c r="D1852" s="131"/>
      <c r="E1852" s="131"/>
      <c r="F1852" s="131"/>
      <c r="G1852" s="131"/>
      <c r="H1852" s="131"/>
      <c r="I1852" s="131"/>
      <c r="J1852" s="131"/>
      <c r="K1852" s="131"/>
      <c r="L1852" s="131"/>
      <c r="M1852" s="131"/>
      <c r="N1852" s="131"/>
      <c r="O1852" s="131"/>
      <c r="P1852" s="131"/>
      <c r="Q1852" s="170"/>
      <c r="R1852" s="170"/>
      <c r="S1852" s="170"/>
      <c r="T1852" s="170"/>
      <c r="U1852" s="170"/>
      <c r="V1852" s="170"/>
      <c r="W1852" s="170"/>
      <c r="X1852" s="131"/>
      <c r="Y1852"/>
      <c r="AB1852"/>
      <c r="AC1852"/>
      <c r="AD1852"/>
      <c r="AE1852"/>
      <c r="AF1852"/>
      <c r="AG1852"/>
      <c r="AH1852"/>
      <c r="AI1852"/>
      <c r="AJ1852"/>
      <c r="AK1852"/>
    </row>
    <row r="1853" spans="1:37" x14ac:dyDescent="0.25">
      <c r="A1853" s="131"/>
      <c r="B1853" s="131"/>
      <c r="C1853" s="131"/>
      <c r="D1853" s="131"/>
      <c r="E1853" s="131"/>
      <c r="F1853" s="131"/>
      <c r="G1853" s="131"/>
      <c r="H1853" s="131"/>
      <c r="I1853" s="131"/>
      <c r="J1853" s="131"/>
      <c r="K1853" s="131"/>
      <c r="L1853" s="131"/>
      <c r="M1853" s="131"/>
      <c r="N1853" s="131"/>
      <c r="O1853" s="131"/>
      <c r="P1853" s="131"/>
      <c r="Q1853" s="170"/>
      <c r="R1853" s="170"/>
      <c r="S1853" s="170"/>
      <c r="T1853" s="170"/>
      <c r="U1853" s="170"/>
      <c r="V1853" s="170"/>
      <c r="W1853" s="170"/>
      <c r="X1853" s="131"/>
      <c r="Y1853"/>
      <c r="AB1853"/>
      <c r="AC1853"/>
      <c r="AD1853"/>
      <c r="AE1853"/>
      <c r="AF1853"/>
      <c r="AG1853"/>
      <c r="AH1853"/>
      <c r="AI1853"/>
      <c r="AJ1853"/>
      <c r="AK1853"/>
    </row>
    <row r="1854" spans="1:37" x14ac:dyDescent="0.25">
      <c r="A1854" s="131"/>
      <c r="B1854" s="131"/>
      <c r="C1854" s="131"/>
      <c r="D1854" s="131"/>
      <c r="E1854" s="131"/>
      <c r="F1854" s="131"/>
      <c r="G1854" s="131"/>
      <c r="H1854" s="131"/>
      <c r="I1854" s="131"/>
      <c r="J1854" s="131"/>
      <c r="K1854" s="131"/>
      <c r="L1854" s="131"/>
      <c r="M1854" s="131"/>
      <c r="N1854" s="131"/>
      <c r="O1854" s="131"/>
      <c r="P1854" s="131"/>
      <c r="Q1854" s="170"/>
      <c r="R1854" s="170"/>
      <c r="S1854" s="170"/>
      <c r="T1854" s="170"/>
      <c r="U1854" s="170"/>
      <c r="V1854" s="170"/>
      <c r="W1854" s="170"/>
      <c r="X1854" s="131"/>
      <c r="Y1854"/>
      <c r="AB1854"/>
      <c r="AC1854"/>
      <c r="AD1854"/>
      <c r="AE1854"/>
      <c r="AF1854"/>
      <c r="AG1854"/>
      <c r="AH1854"/>
      <c r="AI1854"/>
      <c r="AJ1854"/>
      <c r="AK1854"/>
    </row>
    <row r="1855" spans="1:37" x14ac:dyDescent="0.25">
      <c r="A1855" s="131"/>
      <c r="B1855" s="131"/>
      <c r="C1855" s="131"/>
      <c r="D1855" s="131"/>
      <c r="E1855" s="131"/>
      <c r="F1855" s="131"/>
      <c r="G1855" s="131"/>
      <c r="H1855" s="131"/>
      <c r="I1855" s="131"/>
      <c r="J1855" s="131"/>
      <c r="K1855" s="131"/>
      <c r="L1855" s="131"/>
      <c r="M1855" s="131"/>
      <c r="N1855" s="131"/>
      <c r="O1855" s="131"/>
      <c r="P1855" s="131"/>
      <c r="Q1855" s="170"/>
      <c r="R1855" s="170"/>
      <c r="S1855" s="170"/>
      <c r="T1855" s="170"/>
      <c r="U1855" s="170"/>
      <c r="V1855" s="170"/>
      <c r="W1855" s="170"/>
      <c r="X1855" s="131"/>
      <c r="Y1855"/>
      <c r="AB1855"/>
      <c r="AC1855"/>
      <c r="AD1855"/>
      <c r="AE1855"/>
      <c r="AF1855"/>
      <c r="AG1855"/>
      <c r="AH1855"/>
      <c r="AI1855"/>
      <c r="AJ1855"/>
      <c r="AK1855"/>
    </row>
    <row r="1856" spans="1:37" x14ac:dyDescent="0.25">
      <c r="A1856" s="131"/>
      <c r="B1856" s="131"/>
      <c r="C1856" s="131"/>
      <c r="D1856" s="131"/>
      <c r="E1856" s="131"/>
      <c r="F1856" s="131"/>
      <c r="G1856" s="131"/>
      <c r="H1856" s="131"/>
      <c r="I1856" s="131"/>
      <c r="J1856" s="131"/>
      <c r="K1856" s="131"/>
      <c r="L1856" s="131"/>
      <c r="M1856" s="131"/>
      <c r="N1856" s="131"/>
      <c r="O1856" s="131"/>
      <c r="P1856" s="131"/>
      <c r="Q1856" s="170"/>
      <c r="R1856" s="170"/>
      <c r="S1856" s="170"/>
      <c r="T1856" s="170"/>
      <c r="U1856" s="170"/>
      <c r="V1856" s="170"/>
      <c r="W1856" s="170"/>
      <c r="X1856" s="131"/>
      <c r="Y1856"/>
      <c r="AB1856"/>
      <c r="AC1856"/>
      <c r="AD1856"/>
      <c r="AE1856"/>
      <c r="AF1856"/>
      <c r="AG1856"/>
      <c r="AH1856"/>
      <c r="AI1856"/>
      <c r="AJ1856"/>
      <c r="AK1856"/>
    </row>
    <row r="1857" spans="1:37" x14ac:dyDescent="0.25">
      <c r="A1857" s="131"/>
      <c r="B1857" s="131"/>
      <c r="C1857" s="131"/>
      <c r="D1857" s="131"/>
      <c r="E1857" s="131"/>
      <c r="F1857" s="131"/>
      <c r="G1857" s="131"/>
      <c r="H1857" s="131"/>
      <c r="I1857" s="131"/>
      <c r="J1857" s="131"/>
      <c r="K1857" s="131"/>
      <c r="L1857" s="131"/>
      <c r="M1857" s="131"/>
      <c r="N1857" s="131"/>
      <c r="O1857" s="131"/>
      <c r="P1857" s="131"/>
      <c r="Q1857" s="170"/>
      <c r="R1857" s="170"/>
      <c r="S1857" s="170"/>
      <c r="T1857" s="170"/>
      <c r="U1857" s="170"/>
      <c r="V1857" s="170"/>
      <c r="W1857" s="170"/>
      <c r="X1857" s="131"/>
      <c r="Y1857"/>
      <c r="AB1857"/>
      <c r="AC1857"/>
      <c r="AD1857"/>
      <c r="AE1857"/>
      <c r="AF1857"/>
      <c r="AG1857"/>
      <c r="AH1857"/>
      <c r="AI1857"/>
      <c r="AJ1857"/>
      <c r="AK1857"/>
    </row>
    <row r="1858" spans="1:37" x14ac:dyDescent="0.25">
      <c r="A1858" s="131"/>
      <c r="B1858" s="131"/>
      <c r="C1858" s="131"/>
      <c r="D1858" s="131"/>
      <c r="E1858" s="131"/>
      <c r="F1858" s="131"/>
      <c r="G1858" s="131"/>
      <c r="H1858" s="131"/>
      <c r="I1858" s="131"/>
      <c r="J1858" s="131"/>
      <c r="K1858" s="131"/>
      <c r="L1858" s="131"/>
      <c r="M1858" s="131"/>
      <c r="N1858" s="131"/>
      <c r="O1858" s="131"/>
      <c r="P1858" s="131"/>
      <c r="Q1858" s="170"/>
      <c r="R1858" s="170"/>
      <c r="S1858" s="170"/>
      <c r="T1858" s="170"/>
      <c r="U1858" s="170"/>
      <c r="V1858" s="170"/>
      <c r="W1858" s="170"/>
      <c r="X1858" s="131"/>
      <c r="Y1858"/>
      <c r="AB1858"/>
      <c r="AC1858"/>
      <c r="AD1858"/>
      <c r="AE1858"/>
      <c r="AF1858"/>
      <c r="AG1858"/>
      <c r="AH1858"/>
      <c r="AI1858"/>
      <c r="AJ1858"/>
      <c r="AK1858"/>
    </row>
    <row r="1859" spans="1:37" x14ac:dyDescent="0.25">
      <c r="A1859" s="131"/>
      <c r="B1859" s="131"/>
      <c r="C1859" s="131"/>
      <c r="D1859" s="131"/>
      <c r="E1859" s="131"/>
      <c r="F1859" s="131"/>
      <c r="G1859" s="131"/>
      <c r="H1859" s="131"/>
      <c r="I1859" s="131"/>
      <c r="J1859" s="131"/>
      <c r="K1859" s="131"/>
      <c r="L1859" s="131"/>
      <c r="M1859" s="131"/>
      <c r="N1859" s="131"/>
      <c r="O1859" s="131"/>
      <c r="P1859" s="131"/>
      <c r="Q1859" s="170"/>
      <c r="R1859" s="170"/>
      <c r="S1859" s="170"/>
      <c r="T1859" s="170"/>
      <c r="U1859" s="170"/>
      <c r="V1859" s="170"/>
      <c r="W1859" s="170"/>
      <c r="X1859" s="131"/>
      <c r="Y1859"/>
      <c r="AB1859"/>
      <c r="AC1859"/>
      <c r="AD1859"/>
      <c r="AE1859"/>
      <c r="AF1859"/>
      <c r="AG1859"/>
      <c r="AH1859"/>
      <c r="AI1859"/>
      <c r="AJ1859"/>
      <c r="AK1859"/>
    </row>
    <row r="1860" spans="1:37" x14ac:dyDescent="0.25">
      <c r="A1860" s="131"/>
      <c r="B1860" s="131"/>
      <c r="C1860" s="131"/>
      <c r="D1860" s="131"/>
      <c r="E1860" s="131"/>
      <c r="F1860" s="131"/>
      <c r="G1860" s="131"/>
      <c r="H1860" s="131"/>
      <c r="I1860" s="131"/>
      <c r="J1860" s="131"/>
      <c r="K1860" s="131"/>
      <c r="L1860" s="131"/>
      <c r="M1860" s="131"/>
      <c r="N1860" s="131"/>
      <c r="O1860" s="131"/>
      <c r="P1860" s="131"/>
      <c r="Q1860" s="170"/>
      <c r="R1860" s="170"/>
      <c r="S1860" s="170"/>
      <c r="T1860" s="170"/>
      <c r="U1860" s="170"/>
      <c r="V1860" s="170"/>
      <c r="W1860" s="170"/>
      <c r="X1860" s="131"/>
      <c r="Y1860"/>
      <c r="AB1860"/>
      <c r="AC1860"/>
      <c r="AD1860"/>
      <c r="AE1860"/>
      <c r="AF1860"/>
      <c r="AG1860"/>
      <c r="AH1860"/>
      <c r="AI1860"/>
      <c r="AJ1860"/>
      <c r="AK1860"/>
    </row>
    <row r="1861" spans="1:37" x14ac:dyDescent="0.25">
      <c r="A1861" s="131"/>
      <c r="B1861" s="131"/>
      <c r="C1861" s="131"/>
      <c r="D1861" s="131"/>
      <c r="E1861" s="131"/>
      <c r="F1861" s="131"/>
      <c r="G1861" s="131"/>
      <c r="H1861" s="131"/>
      <c r="I1861" s="131"/>
      <c r="J1861" s="131"/>
      <c r="K1861" s="131"/>
      <c r="L1861" s="131"/>
      <c r="M1861" s="131"/>
      <c r="N1861" s="131"/>
      <c r="O1861" s="131"/>
      <c r="P1861" s="131"/>
      <c r="Q1861" s="170"/>
      <c r="R1861" s="170"/>
      <c r="S1861" s="170"/>
      <c r="T1861" s="170"/>
      <c r="U1861" s="170"/>
      <c r="V1861" s="170"/>
      <c r="W1861" s="170"/>
      <c r="X1861" s="131"/>
      <c r="Y1861"/>
      <c r="AB1861"/>
      <c r="AC1861"/>
      <c r="AD1861"/>
      <c r="AE1861"/>
      <c r="AF1861"/>
      <c r="AG1861"/>
      <c r="AH1861"/>
      <c r="AI1861"/>
      <c r="AJ1861"/>
      <c r="AK1861"/>
    </row>
    <row r="1862" spans="1:37" x14ac:dyDescent="0.25">
      <c r="A1862" s="131"/>
      <c r="B1862" s="131"/>
      <c r="C1862" s="131"/>
      <c r="D1862" s="131"/>
      <c r="E1862" s="131"/>
      <c r="F1862" s="131"/>
      <c r="G1862" s="131"/>
      <c r="H1862" s="131"/>
      <c r="I1862" s="131"/>
      <c r="J1862" s="131"/>
      <c r="K1862" s="131"/>
      <c r="L1862" s="131"/>
      <c r="M1862" s="131"/>
      <c r="N1862" s="131"/>
      <c r="O1862" s="131"/>
      <c r="P1862" s="131"/>
      <c r="Q1862" s="170"/>
      <c r="R1862" s="170"/>
      <c r="S1862" s="170"/>
      <c r="T1862" s="170"/>
      <c r="U1862" s="170"/>
      <c r="V1862" s="170"/>
      <c r="W1862" s="170"/>
      <c r="X1862" s="131"/>
      <c r="Y1862"/>
      <c r="AB1862"/>
      <c r="AC1862"/>
      <c r="AD1862"/>
      <c r="AE1862"/>
      <c r="AF1862"/>
      <c r="AG1862"/>
      <c r="AH1862"/>
      <c r="AI1862"/>
      <c r="AJ1862"/>
      <c r="AK1862"/>
    </row>
    <row r="1863" spans="1:37" x14ac:dyDescent="0.25">
      <c r="A1863" s="131"/>
      <c r="B1863" s="131"/>
      <c r="C1863" s="131"/>
      <c r="D1863" s="131"/>
      <c r="E1863" s="131"/>
      <c r="F1863" s="131"/>
      <c r="G1863" s="131"/>
      <c r="H1863" s="131"/>
      <c r="I1863" s="131"/>
      <c r="J1863" s="131"/>
      <c r="K1863" s="131"/>
      <c r="L1863" s="131"/>
      <c r="M1863" s="131"/>
      <c r="N1863" s="131"/>
      <c r="O1863" s="131"/>
      <c r="P1863" s="131"/>
      <c r="Q1863" s="170"/>
      <c r="R1863" s="170"/>
      <c r="S1863" s="170"/>
      <c r="T1863" s="170"/>
      <c r="U1863" s="170"/>
      <c r="V1863" s="170"/>
      <c r="W1863" s="170"/>
      <c r="X1863" s="131"/>
      <c r="Y1863"/>
      <c r="AB1863"/>
      <c r="AC1863"/>
      <c r="AD1863"/>
      <c r="AE1863"/>
      <c r="AF1863"/>
      <c r="AG1863"/>
      <c r="AH1863"/>
      <c r="AI1863"/>
      <c r="AJ1863"/>
      <c r="AK1863"/>
    </row>
    <row r="1864" spans="1:37" x14ac:dyDescent="0.25">
      <c r="A1864" s="131"/>
      <c r="B1864" s="131"/>
      <c r="C1864" s="131"/>
      <c r="D1864" s="131"/>
      <c r="E1864" s="131"/>
      <c r="F1864" s="131"/>
      <c r="G1864" s="131"/>
      <c r="H1864" s="131"/>
      <c r="I1864" s="131"/>
      <c r="J1864" s="131"/>
      <c r="K1864" s="131"/>
      <c r="L1864" s="131"/>
      <c r="M1864" s="131"/>
      <c r="N1864" s="131"/>
      <c r="O1864" s="131"/>
      <c r="P1864" s="131"/>
      <c r="Q1864" s="170"/>
      <c r="R1864" s="170"/>
      <c r="S1864" s="170"/>
      <c r="T1864" s="170"/>
      <c r="U1864" s="170"/>
      <c r="V1864" s="170"/>
      <c r="W1864" s="170"/>
      <c r="X1864" s="131"/>
      <c r="Y1864"/>
      <c r="AB1864"/>
      <c r="AC1864"/>
      <c r="AD1864"/>
      <c r="AE1864"/>
      <c r="AF1864"/>
      <c r="AG1864"/>
      <c r="AH1864"/>
      <c r="AI1864"/>
      <c r="AJ1864"/>
      <c r="AK1864"/>
    </row>
    <row r="1865" spans="1:37" x14ac:dyDescent="0.25">
      <c r="A1865" s="131"/>
      <c r="B1865" s="131"/>
      <c r="C1865" s="131"/>
      <c r="D1865" s="131"/>
      <c r="E1865" s="131"/>
      <c r="F1865" s="131"/>
      <c r="G1865" s="131"/>
      <c r="H1865" s="131"/>
      <c r="I1865" s="131"/>
      <c r="J1865" s="131"/>
      <c r="K1865" s="131"/>
      <c r="L1865" s="131"/>
      <c r="M1865" s="131"/>
      <c r="N1865" s="131"/>
      <c r="O1865" s="131"/>
      <c r="P1865" s="131"/>
      <c r="Q1865" s="170"/>
      <c r="R1865" s="170"/>
      <c r="S1865" s="170"/>
      <c r="T1865" s="170"/>
      <c r="U1865" s="170"/>
      <c r="V1865" s="170"/>
      <c r="W1865" s="170"/>
      <c r="X1865" s="131"/>
      <c r="Y1865"/>
      <c r="AB1865"/>
      <c r="AC1865"/>
      <c r="AD1865"/>
      <c r="AE1865"/>
      <c r="AF1865"/>
      <c r="AG1865"/>
      <c r="AH1865"/>
      <c r="AI1865"/>
      <c r="AJ1865"/>
      <c r="AK1865"/>
    </row>
    <row r="1866" spans="1:37" x14ac:dyDescent="0.25">
      <c r="A1866" s="131"/>
      <c r="B1866" s="131"/>
      <c r="C1866" s="131"/>
      <c r="D1866" s="131"/>
      <c r="E1866" s="131"/>
      <c r="F1866" s="131"/>
      <c r="G1866" s="131"/>
      <c r="H1866" s="131"/>
      <c r="I1866" s="131"/>
      <c r="J1866" s="131"/>
      <c r="K1866" s="131"/>
      <c r="L1866" s="131"/>
      <c r="M1866" s="131"/>
      <c r="N1866" s="131"/>
      <c r="O1866" s="131"/>
      <c r="P1866" s="131"/>
      <c r="Q1866" s="170"/>
      <c r="R1866" s="170"/>
      <c r="S1866" s="170"/>
      <c r="T1866" s="170"/>
      <c r="U1866" s="170"/>
      <c r="V1866" s="170"/>
      <c r="W1866" s="170"/>
      <c r="X1866" s="131"/>
      <c r="Y1866"/>
      <c r="AB1866"/>
      <c r="AC1866"/>
      <c r="AD1866"/>
      <c r="AE1866"/>
      <c r="AF1866"/>
      <c r="AG1866"/>
      <c r="AH1866"/>
      <c r="AI1866"/>
      <c r="AJ1866"/>
      <c r="AK1866"/>
    </row>
    <row r="1867" spans="1:37" x14ac:dyDescent="0.25">
      <c r="A1867" s="131"/>
      <c r="B1867" s="131"/>
      <c r="C1867" s="131"/>
      <c r="D1867" s="131"/>
      <c r="E1867" s="131"/>
      <c r="F1867" s="131"/>
      <c r="G1867" s="131"/>
      <c r="H1867" s="131"/>
      <c r="I1867" s="131"/>
      <c r="J1867" s="131"/>
      <c r="K1867" s="131"/>
      <c r="L1867" s="131"/>
      <c r="M1867" s="131"/>
      <c r="N1867" s="131"/>
      <c r="O1867" s="131"/>
      <c r="P1867" s="131"/>
      <c r="Q1867" s="170"/>
      <c r="R1867" s="170"/>
      <c r="S1867" s="170"/>
      <c r="T1867" s="170"/>
      <c r="U1867" s="170"/>
      <c r="V1867" s="170"/>
      <c r="W1867" s="170"/>
      <c r="X1867" s="131"/>
      <c r="Y1867"/>
      <c r="AB1867"/>
      <c r="AC1867"/>
      <c r="AD1867"/>
      <c r="AE1867"/>
      <c r="AF1867"/>
      <c r="AG1867"/>
      <c r="AH1867"/>
      <c r="AI1867"/>
      <c r="AJ1867"/>
      <c r="AK1867"/>
    </row>
    <row r="1868" spans="1:37" x14ac:dyDescent="0.25">
      <c r="A1868" s="131"/>
      <c r="B1868" s="131"/>
      <c r="C1868" s="131"/>
      <c r="D1868" s="131"/>
      <c r="E1868" s="131"/>
      <c r="F1868" s="131"/>
      <c r="G1868" s="131"/>
      <c r="H1868" s="131"/>
      <c r="I1868" s="131"/>
      <c r="J1868" s="131"/>
      <c r="K1868" s="131"/>
      <c r="L1868" s="131"/>
      <c r="M1868" s="131"/>
      <c r="N1868" s="131"/>
      <c r="O1868" s="131"/>
      <c r="P1868" s="131"/>
      <c r="Q1868" s="170"/>
      <c r="R1868" s="170"/>
      <c r="S1868" s="170"/>
      <c r="T1868" s="170"/>
      <c r="U1868" s="170"/>
      <c r="V1868" s="170"/>
      <c r="W1868" s="170"/>
      <c r="X1868" s="131"/>
      <c r="Y1868"/>
      <c r="AB1868"/>
      <c r="AC1868"/>
      <c r="AD1868"/>
      <c r="AE1868"/>
      <c r="AF1868"/>
      <c r="AG1868"/>
      <c r="AH1868"/>
      <c r="AI1868"/>
      <c r="AJ1868"/>
      <c r="AK1868"/>
    </row>
    <row r="1869" spans="1:37" x14ac:dyDescent="0.25">
      <c r="A1869" s="131"/>
      <c r="B1869" s="131"/>
      <c r="C1869" s="131"/>
      <c r="D1869" s="131"/>
      <c r="E1869" s="131"/>
      <c r="F1869" s="131"/>
      <c r="G1869" s="131"/>
      <c r="H1869" s="131"/>
      <c r="I1869" s="131"/>
      <c r="J1869" s="131"/>
      <c r="K1869" s="131"/>
      <c r="L1869" s="131"/>
      <c r="M1869" s="131"/>
      <c r="N1869" s="131"/>
      <c r="O1869" s="131"/>
      <c r="P1869" s="131"/>
      <c r="Q1869" s="170"/>
      <c r="R1869" s="170"/>
      <c r="S1869" s="170"/>
      <c r="T1869" s="170"/>
      <c r="U1869" s="170"/>
      <c r="V1869" s="170"/>
      <c r="W1869" s="170"/>
      <c r="X1869" s="131"/>
      <c r="Y1869"/>
      <c r="AB1869"/>
      <c r="AC1869"/>
      <c r="AD1869"/>
      <c r="AE1869"/>
      <c r="AF1869"/>
      <c r="AG1869"/>
      <c r="AH1869"/>
      <c r="AI1869"/>
      <c r="AJ1869"/>
      <c r="AK1869"/>
    </row>
    <row r="1870" spans="1:37" x14ac:dyDescent="0.25">
      <c r="A1870" s="131"/>
      <c r="B1870" s="131"/>
      <c r="C1870" s="131"/>
      <c r="D1870" s="131"/>
      <c r="E1870" s="131"/>
      <c r="F1870" s="131"/>
      <c r="G1870" s="131"/>
      <c r="H1870" s="131"/>
      <c r="I1870" s="131"/>
      <c r="J1870" s="131"/>
      <c r="K1870" s="131"/>
      <c r="L1870" s="131"/>
      <c r="M1870" s="131"/>
      <c r="N1870" s="131"/>
      <c r="O1870" s="131"/>
      <c r="P1870" s="131"/>
      <c r="Q1870" s="170"/>
      <c r="R1870" s="170"/>
      <c r="S1870" s="170"/>
      <c r="T1870" s="170"/>
      <c r="U1870" s="170"/>
      <c r="V1870" s="170"/>
      <c r="W1870" s="170"/>
      <c r="X1870" s="131"/>
      <c r="Y1870"/>
      <c r="AB1870"/>
      <c r="AC1870"/>
      <c r="AD1870"/>
      <c r="AE1870"/>
      <c r="AF1870"/>
      <c r="AG1870"/>
      <c r="AH1870"/>
      <c r="AI1870"/>
      <c r="AJ1870"/>
      <c r="AK1870"/>
    </row>
    <row r="1871" spans="1:37" x14ac:dyDescent="0.25">
      <c r="A1871" s="131"/>
      <c r="B1871" s="131"/>
      <c r="C1871" s="131"/>
      <c r="D1871" s="131"/>
      <c r="E1871" s="131"/>
      <c r="F1871" s="131"/>
      <c r="G1871" s="131"/>
      <c r="H1871" s="131"/>
      <c r="I1871" s="131"/>
      <c r="J1871" s="131"/>
      <c r="K1871" s="131"/>
      <c r="L1871" s="131"/>
      <c r="M1871" s="131"/>
      <c r="N1871" s="131"/>
      <c r="O1871" s="131"/>
      <c r="P1871" s="131"/>
      <c r="Q1871" s="170"/>
      <c r="R1871" s="170"/>
      <c r="S1871" s="170"/>
      <c r="T1871" s="170"/>
      <c r="U1871" s="170"/>
      <c r="V1871" s="170"/>
      <c r="W1871" s="170"/>
      <c r="X1871" s="131"/>
      <c r="Y1871"/>
      <c r="AB1871"/>
      <c r="AC1871"/>
      <c r="AD1871"/>
      <c r="AE1871"/>
      <c r="AF1871"/>
      <c r="AG1871"/>
      <c r="AH1871"/>
      <c r="AI1871"/>
      <c r="AJ1871"/>
      <c r="AK1871"/>
    </row>
    <row r="1872" spans="1:37" x14ac:dyDescent="0.25">
      <c r="A1872" s="131"/>
      <c r="B1872" s="131"/>
      <c r="C1872" s="131"/>
      <c r="D1872" s="131"/>
      <c r="E1872" s="131"/>
      <c r="F1872" s="131"/>
      <c r="G1872" s="131"/>
      <c r="H1872" s="131"/>
      <c r="I1872" s="131"/>
      <c r="J1872" s="131"/>
      <c r="K1872" s="131"/>
      <c r="L1872" s="131"/>
      <c r="M1872" s="131"/>
      <c r="N1872" s="131"/>
      <c r="O1872" s="131"/>
      <c r="P1872" s="131"/>
      <c r="Q1872" s="170"/>
      <c r="R1872" s="170"/>
      <c r="S1872" s="170"/>
      <c r="T1872" s="170"/>
      <c r="U1872" s="170"/>
      <c r="V1872" s="170"/>
      <c r="W1872" s="170"/>
      <c r="X1872" s="131"/>
      <c r="Y1872"/>
      <c r="AB1872"/>
      <c r="AC1872"/>
      <c r="AD1872"/>
      <c r="AE1872"/>
      <c r="AF1872"/>
      <c r="AG1872"/>
      <c r="AH1872"/>
      <c r="AI1872"/>
      <c r="AJ1872"/>
      <c r="AK1872"/>
    </row>
    <row r="1873" spans="1:37" x14ac:dyDescent="0.25">
      <c r="A1873" s="131"/>
      <c r="B1873" s="131"/>
      <c r="C1873" s="131"/>
      <c r="D1873" s="131"/>
      <c r="E1873" s="131"/>
      <c r="F1873" s="131"/>
      <c r="G1873" s="131"/>
      <c r="H1873" s="131"/>
      <c r="I1873" s="131"/>
      <c r="J1873" s="131"/>
      <c r="K1873" s="131"/>
      <c r="L1873" s="131"/>
      <c r="M1873" s="131"/>
      <c r="N1873" s="131"/>
      <c r="O1873" s="131"/>
      <c r="P1873" s="131"/>
      <c r="Q1873" s="170"/>
      <c r="R1873" s="170"/>
      <c r="S1873" s="170"/>
      <c r="T1873" s="170"/>
      <c r="U1873" s="170"/>
      <c r="V1873" s="170"/>
      <c r="W1873" s="170"/>
      <c r="X1873" s="131"/>
      <c r="Y1873"/>
      <c r="AB1873"/>
      <c r="AC1873"/>
      <c r="AD1873"/>
      <c r="AE1873"/>
      <c r="AF1873"/>
      <c r="AG1873"/>
      <c r="AH1873"/>
      <c r="AI1873"/>
      <c r="AJ1873"/>
      <c r="AK1873"/>
    </row>
    <row r="1874" spans="1:37" x14ac:dyDescent="0.25">
      <c r="A1874" s="131"/>
      <c r="B1874" s="131"/>
      <c r="C1874" s="131"/>
      <c r="D1874" s="131"/>
      <c r="E1874" s="131"/>
      <c r="F1874" s="131"/>
      <c r="G1874" s="131"/>
      <c r="H1874" s="131"/>
      <c r="I1874" s="131"/>
      <c r="J1874" s="131"/>
      <c r="K1874" s="131"/>
      <c r="L1874" s="131"/>
      <c r="M1874" s="131"/>
      <c r="N1874" s="131"/>
      <c r="O1874" s="131"/>
      <c r="P1874" s="131"/>
      <c r="Q1874" s="170"/>
      <c r="R1874" s="170"/>
      <c r="S1874" s="170"/>
      <c r="T1874" s="170"/>
      <c r="U1874" s="170"/>
      <c r="V1874" s="170"/>
      <c r="W1874" s="170"/>
      <c r="X1874" s="131"/>
      <c r="Y1874"/>
      <c r="AB1874"/>
      <c r="AC1874"/>
      <c r="AD1874"/>
      <c r="AE1874"/>
      <c r="AF1874"/>
      <c r="AG1874"/>
      <c r="AH1874"/>
      <c r="AI1874"/>
      <c r="AJ1874"/>
      <c r="AK1874"/>
    </row>
    <row r="1875" spans="1:37" x14ac:dyDescent="0.25">
      <c r="A1875" s="131"/>
      <c r="B1875" s="131"/>
      <c r="C1875" s="131"/>
      <c r="D1875" s="131"/>
      <c r="E1875" s="131"/>
      <c r="F1875" s="131"/>
      <c r="G1875" s="131"/>
      <c r="H1875" s="131"/>
      <c r="I1875" s="131"/>
      <c r="J1875" s="131"/>
      <c r="K1875" s="131"/>
      <c r="L1875" s="131"/>
      <c r="M1875" s="131"/>
      <c r="N1875" s="131"/>
      <c r="O1875" s="131"/>
      <c r="P1875" s="131"/>
      <c r="Q1875" s="170"/>
      <c r="R1875" s="170"/>
      <c r="S1875" s="170"/>
      <c r="T1875" s="170"/>
      <c r="U1875" s="170"/>
      <c r="V1875" s="170"/>
      <c r="W1875" s="170"/>
      <c r="X1875" s="131"/>
      <c r="Y1875"/>
      <c r="AB1875"/>
      <c r="AC1875"/>
      <c r="AD1875"/>
      <c r="AE1875"/>
      <c r="AF1875"/>
      <c r="AG1875"/>
      <c r="AH1875"/>
      <c r="AI1875"/>
      <c r="AJ1875"/>
      <c r="AK1875"/>
    </row>
    <row r="1876" spans="1:37" x14ac:dyDescent="0.25">
      <c r="A1876" s="131"/>
      <c r="B1876" s="131"/>
      <c r="C1876" s="131"/>
      <c r="D1876" s="131"/>
      <c r="E1876" s="131"/>
      <c r="F1876" s="131"/>
      <c r="G1876" s="131"/>
      <c r="H1876" s="131"/>
      <c r="I1876" s="131"/>
      <c r="J1876" s="131"/>
      <c r="K1876" s="131"/>
      <c r="L1876" s="131"/>
      <c r="M1876" s="131"/>
      <c r="N1876" s="131"/>
      <c r="O1876" s="131"/>
      <c r="P1876" s="131"/>
      <c r="Q1876" s="170"/>
      <c r="R1876" s="170"/>
      <c r="S1876" s="170"/>
      <c r="T1876" s="170"/>
      <c r="U1876" s="170"/>
      <c r="V1876" s="170"/>
      <c r="W1876" s="170"/>
      <c r="X1876" s="131"/>
      <c r="Y1876"/>
      <c r="AB1876"/>
      <c r="AC1876"/>
      <c r="AD1876"/>
      <c r="AE1876"/>
      <c r="AF1876"/>
      <c r="AG1876"/>
      <c r="AH1876"/>
      <c r="AI1876"/>
      <c r="AJ1876"/>
      <c r="AK1876"/>
    </row>
    <row r="1877" spans="1:37" x14ac:dyDescent="0.25">
      <c r="A1877" s="131"/>
      <c r="B1877" s="131"/>
      <c r="C1877" s="131"/>
      <c r="D1877" s="131"/>
      <c r="E1877" s="131"/>
      <c r="F1877" s="131"/>
      <c r="G1877" s="131"/>
      <c r="H1877" s="131"/>
      <c r="I1877" s="131"/>
      <c r="J1877" s="131"/>
      <c r="K1877" s="131"/>
      <c r="L1877" s="131"/>
      <c r="M1877" s="131"/>
      <c r="N1877" s="131"/>
      <c r="O1877" s="131"/>
      <c r="P1877" s="131"/>
      <c r="Q1877" s="170"/>
      <c r="R1877" s="170"/>
      <c r="S1877" s="170"/>
      <c r="T1877" s="170"/>
      <c r="U1877" s="170"/>
      <c r="V1877" s="170"/>
      <c r="W1877" s="170"/>
      <c r="X1877" s="131"/>
      <c r="Y1877"/>
      <c r="AB1877"/>
      <c r="AC1877"/>
      <c r="AD1877"/>
      <c r="AE1877"/>
      <c r="AF1877"/>
      <c r="AG1877"/>
      <c r="AH1877"/>
      <c r="AI1877"/>
      <c r="AJ1877"/>
      <c r="AK1877"/>
    </row>
    <row r="1878" spans="1:37" x14ac:dyDescent="0.25">
      <c r="A1878" s="131"/>
      <c r="B1878" s="131"/>
      <c r="C1878" s="131"/>
      <c r="D1878" s="131"/>
      <c r="E1878" s="131"/>
      <c r="F1878" s="131"/>
      <c r="G1878" s="131"/>
      <c r="H1878" s="131"/>
      <c r="I1878" s="131"/>
      <c r="J1878" s="131"/>
      <c r="K1878" s="131"/>
      <c r="L1878" s="131"/>
      <c r="M1878" s="131"/>
      <c r="N1878" s="131"/>
      <c r="O1878" s="131"/>
      <c r="P1878" s="131"/>
      <c r="Q1878" s="170"/>
      <c r="R1878" s="170"/>
      <c r="S1878" s="170"/>
      <c r="T1878" s="170"/>
      <c r="U1878" s="170"/>
      <c r="V1878" s="170"/>
      <c r="W1878" s="170"/>
      <c r="X1878" s="131"/>
      <c r="Y1878"/>
      <c r="AB1878"/>
      <c r="AC1878"/>
      <c r="AD1878"/>
      <c r="AE1878"/>
      <c r="AF1878"/>
      <c r="AG1878"/>
      <c r="AH1878"/>
      <c r="AI1878"/>
      <c r="AJ1878"/>
      <c r="AK1878"/>
    </row>
    <row r="1879" spans="1:37" x14ac:dyDescent="0.25">
      <c r="A1879" s="131"/>
      <c r="B1879" s="131"/>
      <c r="C1879" s="131"/>
      <c r="D1879" s="131"/>
      <c r="E1879" s="131"/>
      <c r="F1879" s="131"/>
      <c r="G1879" s="131"/>
      <c r="H1879" s="131"/>
      <c r="I1879" s="131"/>
      <c r="J1879" s="131"/>
      <c r="K1879" s="131"/>
      <c r="L1879" s="131"/>
      <c r="M1879" s="131"/>
      <c r="N1879" s="131"/>
      <c r="O1879" s="131"/>
      <c r="P1879" s="131"/>
      <c r="Q1879" s="170"/>
      <c r="R1879" s="170"/>
      <c r="S1879" s="170"/>
      <c r="T1879" s="170"/>
      <c r="U1879" s="170"/>
      <c r="V1879" s="170"/>
      <c r="W1879" s="170"/>
      <c r="X1879" s="131"/>
      <c r="Y1879"/>
      <c r="AB1879"/>
      <c r="AC1879"/>
      <c r="AD1879"/>
      <c r="AE1879"/>
      <c r="AF1879"/>
      <c r="AG1879"/>
      <c r="AH1879"/>
      <c r="AI1879"/>
      <c r="AJ1879"/>
      <c r="AK1879"/>
    </row>
    <row r="1880" spans="1:37" x14ac:dyDescent="0.25">
      <c r="A1880" s="131"/>
      <c r="B1880" s="131"/>
      <c r="C1880" s="131"/>
      <c r="D1880" s="131"/>
      <c r="E1880" s="131"/>
      <c r="F1880" s="131"/>
      <c r="G1880" s="131"/>
      <c r="H1880" s="131"/>
      <c r="I1880" s="131"/>
      <c r="J1880" s="131"/>
      <c r="K1880" s="131"/>
      <c r="L1880" s="131"/>
      <c r="M1880" s="131"/>
      <c r="N1880" s="131"/>
      <c r="O1880" s="131"/>
      <c r="P1880" s="131"/>
      <c r="Q1880" s="170"/>
      <c r="R1880" s="170"/>
      <c r="S1880" s="170"/>
      <c r="T1880" s="170"/>
      <c r="U1880" s="170"/>
      <c r="V1880" s="170"/>
      <c r="W1880" s="170"/>
      <c r="X1880" s="131"/>
      <c r="Y1880"/>
      <c r="AB1880"/>
      <c r="AC1880"/>
      <c r="AD1880"/>
      <c r="AE1880"/>
      <c r="AF1880"/>
      <c r="AG1880"/>
      <c r="AH1880"/>
      <c r="AI1880"/>
      <c r="AJ1880"/>
      <c r="AK1880"/>
    </row>
    <row r="1881" spans="1:37" x14ac:dyDescent="0.25">
      <c r="A1881" s="131"/>
      <c r="B1881" s="131"/>
      <c r="C1881" s="131"/>
      <c r="D1881" s="131"/>
      <c r="E1881" s="131"/>
      <c r="F1881" s="131"/>
      <c r="G1881" s="131"/>
      <c r="H1881" s="131"/>
      <c r="I1881" s="131"/>
      <c r="J1881" s="131"/>
      <c r="K1881" s="131"/>
      <c r="L1881" s="131"/>
      <c r="M1881" s="131"/>
      <c r="N1881" s="131"/>
      <c r="O1881" s="131"/>
      <c r="P1881" s="131"/>
      <c r="Q1881" s="170"/>
      <c r="R1881" s="170"/>
      <c r="S1881" s="170"/>
      <c r="T1881" s="170"/>
      <c r="U1881" s="170"/>
      <c r="V1881" s="170"/>
      <c r="W1881" s="170"/>
      <c r="X1881" s="131"/>
      <c r="Y1881"/>
      <c r="AB1881"/>
      <c r="AC1881"/>
      <c r="AD1881"/>
      <c r="AE1881"/>
      <c r="AF1881"/>
      <c r="AG1881"/>
      <c r="AH1881"/>
      <c r="AI1881"/>
      <c r="AJ1881"/>
      <c r="AK1881"/>
    </row>
    <row r="1882" spans="1:37" x14ac:dyDescent="0.25">
      <c r="A1882" s="131"/>
      <c r="B1882" s="131"/>
      <c r="C1882" s="131"/>
      <c r="D1882" s="131"/>
      <c r="E1882" s="131"/>
      <c r="F1882" s="131"/>
      <c r="G1882" s="131"/>
      <c r="H1882" s="131"/>
      <c r="I1882" s="131"/>
      <c r="J1882" s="131"/>
      <c r="K1882" s="131"/>
      <c r="L1882" s="131"/>
      <c r="M1882" s="131"/>
      <c r="N1882" s="131"/>
      <c r="O1882" s="131"/>
      <c r="P1882" s="131"/>
      <c r="Q1882" s="170"/>
      <c r="R1882" s="170"/>
      <c r="S1882" s="170"/>
      <c r="T1882" s="170"/>
      <c r="U1882" s="170"/>
      <c r="V1882" s="170"/>
      <c r="W1882" s="170"/>
      <c r="X1882" s="131"/>
      <c r="Y1882"/>
      <c r="AB1882"/>
      <c r="AC1882"/>
      <c r="AD1882"/>
      <c r="AE1882"/>
      <c r="AF1882"/>
      <c r="AG1882"/>
      <c r="AH1882"/>
      <c r="AI1882"/>
      <c r="AJ1882"/>
      <c r="AK1882"/>
    </row>
    <row r="1883" spans="1:37" x14ac:dyDescent="0.25">
      <c r="A1883" s="131"/>
      <c r="B1883" s="131"/>
      <c r="C1883" s="131"/>
      <c r="D1883" s="131"/>
      <c r="E1883" s="131"/>
      <c r="F1883" s="131"/>
      <c r="G1883" s="131"/>
      <c r="H1883" s="131"/>
      <c r="I1883" s="131"/>
      <c r="J1883" s="131"/>
      <c r="K1883" s="131"/>
      <c r="L1883" s="131"/>
      <c r="M1883" s="131"/>
      <c r="N1883" s="131"/>
      <c r="O1883" s="131"/>
      <c r="P1883" s="131"/>
      <c r="Q1883" s="170"/>
      <c r="R1883" s="170"/>
      <c r="S1883" s="170"/>
      <c r="T1883" s="170"/>
      <c r="U1883" s="170"/>
      <c r="V1883" s="170"/>
      <c r="W1883" s="170"/>
      <c r="X1883" s="131"/>
      <c r="Y1883"/>
      <c r="AB1883"/>
      <c r="AC1883"/>
      <c r="AD1883"/>
      <c r="AE1883"/>
      <c r="AF1883"/>
      <c r="AG1883"/>
      <c r="AH1883"/>
      <c r="AI1883"/>
      <c r="AJ1883"/>
      <c r="AK1883"/>
    </row>
    <row r="1884" spans="1:37" x14ac:dyDescent="0.25">
      <c r="A1884" s="131"/>
      <c r="B1884" s="131"/>
      <c r="C1884" s="131"/>
      <c r="D1884" s="131"/>
      <c r="E1884" s="131"/>
      <c r="F1884" s="131"/>
      <c r="G1884" s="131"/>
      <c r="H1884" s="131"/>
      <c r="I1884" s="131"/>
      <c r="J1884" s="131"/>
      <c r="K1884" s="131"/>
      <c r="L1884" s="131"/>
      <c r="M1884" s="131"/>
      <c r="N1884" s="131"/>
      <c r="O1884" s="131"/>
      <c r="P1884" s="131"/>
      <c r="Q1884" s="170"/>
      <c r="R1884" s="170"/>
      <c r="S1884" s="170"/>
      <c r="T1884" s="170"/>
      <c r="U1884" s="170"/>
      <c r="V1884" s="170"/>
      <c r="W1884" s="170"/>
      <c r="X1884" s="131"/>
      <c r="Y1884"/>
      <c r="AB1884"/>
      <c r="AC1884"/>
      <c r="AD1884"/>
      <c r="AE1884"/>
      <c r="AF1884"/>
      <c r="AG1884"/>
      <c r="AH1884"/>
      <c r="AI1884"/>
      <c r="AJ1884"/>
      <c r="AK1884"/>
    </row>
    <row r="1885" spans="1:37" x14ac:dyDescent="0.25">
      <c r="A1885" s="131"/>
      <c r="B1885" s="131"/>
      <c r="C1885" s="131"/>
      <c r="D1885" s="131"/>
      <c r="E1885" s="131"/>
      <c r="F1885" s="131"/>
      <c r="G1885" s="131"/>
      <c r="H1885" s="131"/>
      <c r="I1885" s="131"/>
      <c r="J1885" s="131"/>
      <c r="K1885" s="131"/>
      <c r="L1885" s="131"/>
      <c r="M1885" s="131"/>
      <c r="N1885" s="131"/>
      <c r="O1885" s="131"/>
      <c r="P1885" s="131"/>
      <c r="Q1885" s="170"/>
      <c r="R1885" s="170"/>
      <c r="S1885" s="170"/>
      <c r="T1885" s="170"/>
      <c r="U1885" s="170"/>
      <c r="V1885" s="170"/>
      <c r="W1885" s="170"/>
      <c r="X1885" s="131"/>
      <c r="Y1885"/>
      <c r="AB1885"/>
      <c r="AC1885"/>
      <c r="AD1885"/>
      <c r="AE1885"/>
      <c r="AF1885"/>
      <c r="AG1885"/>
      <c r="AH1885"/>
      <c r="AI1885"/>
      <c r="AJ1885"/>
      <c r="AK1885"/>
    </row>
    <row r="1886" spans="1:37" x14ac:dyDescent="0.25">
      <c r="A1886" s="131"/>
      <c r="B1886" s="131"/>
      <c r="C1886" s="131"/>
      <c r="D1886" s="131"/>
      <c r="E1886" s="131"/>
      <c r="F1886" s="131"/>
      <c r="G1886" s="131"/>
      <c r="H1886" s="131"/>
      <c r="I1886" s="131"/>
      <c r="J1886" s="131"/>
      <c r="K1886" s="131"/>
      <c r="L1886" s="131"/>
      <c r="M1886" s="131"/>
      <c r="N1886" s="131"/>
      <c r="O1886" s="131"/>
      <c r="P1886" s="131"/>
      <c r="Q1886" s="170"/>
      <c r="R1886" s="170"/>
      <c r="S1886" s="170"/>
      <c r="T1886" s="170"/>
      <c r="U1886" s="170"/>
      <c r="V1886" s="170"/>
      <c r="W1886" s="170"/>
      <c r="X1886" s="131"/>
      <c r="Y1886"/>
      <c r="AB1886"/>
      <c r="AC1886"/>
      <c r="AD1886"/>
      <c r="AE1886"/>
      <c r="AF1886"/>
      <c r="AG1886"/>
      <c r="AH1886"/>
      <c r="AI1886"/>
      <c r="AJ1886"/>
      <c r="AK1886"/>
    </row>
    <row r="1887" spans="1:37" x14ac:dyDescent="0.25">
      <c r="A1887" s="131"/>
      <c r="B1887" s="131"/>
      <c r="C1887" s="131"/>
      <c r="D1887" s="131"/>
      <c r="E1887" s="131"/>
      <c r="F1887" s="131"/>
      <c r="G1887" s="131"/>
      <c r="H1887" s="131"/>
      <c r="I1887" s="131"/>
      <c r="J1887" s="131"/>
      <c r="K1887" s="131"/>
      <c r="L1887" s="131"/>
      <c r="M1887" s="131"/>
      <c r="N1887" s="131"/>
      <c r="O1887" s="131"/>
      <c r="P1887" s="131"/>
      <c r="Q1887" s="170"/>
      <c r="R1887" s="170"/>
      <c r="S1887" s="170"/>
      <c r="T1887" s="170"/>
      <c r="U1887" s="170"/>
      <c r="V1887" s="170"/>
      <c r="W1887" s="170"/>
      <c r="X1887" s="131"/>
      <c r="Y1887"/>
      <c r="AB1887"/>
      <c r="AC1887"/>
      <c r="AD1887"/>
      <c r="AE1887"/>
      <c r="AF1887"/>
      <c r="AG1887"/>
      <c r="AH1887"/>
      <c r="AI1887"/>
      <c r="AJ1887"/>
      <c r="AK1887"/>
    </row>
    <row r="1888" spans="1:37" x14ac:dyDescent="0.25">
      <c r="A1888" s="131"/>
      <c r="B1888" s="131"/>
      <c r="C1888" s="131"/>
      <c r="D1888" s="131"/>
      <c r="E1888" s="131"/>
      <c r="F1888" s="131"/>
      <c r="G1888" s="131"/>
      <c r="H1888" s="131"/>
      <c r="I1888" s="131"/>
      <c r="J1888" s="131"/>
      <c r="K1888" s="131"/>
      <c r="L1888" s="131"/>
      <c r="M1888" s="131"/>
      <c r="N1888" s="131"/>
      <c r="O1888" s="131"/>
      <c r="P1888" s="131"/>
      <c r="Q1888" s="170"/>
      <c r="R1888" s="170"/>
      <c r="S1888" s="170"/>
      <c r="T1888" s="170"/>
      <c r="U1888" s="170"/>
      <c r="V1888" s="170"/>
      <c r="W1888" s="170"/>
      <c r="X1888" s="131"/>
      <c r="Y1888"/>
      <c r="AB1888"/>
      <c r="AC1888"/>
      <c r="AD1888"/>
      <c r="AE1888"/>
      <c r="AF1888"/>
      <c r="AG1888"/>
      <c r="AH1888"/>
      <c r="AI1888"/>
      <c r="AJ1888"/>
      <c r="AK1888"/>
    </row>
    <row r="1889" spans="1:37" x14ac:dyDescent="0.25">
      <c r="A1889" s="131"/>
      <c r="B1889" s="131"/>
      <c r="C1889" s="131"/>
      <c r="D1889" s="131"/>
      <c r="E1889" s="131"/>
      <c r="F1889" s="131"/>
      <c r="G1889" s="131"/>
      <c r="H1889" s="131"/>
      <c r="I1889" s="131"/>
      <c r="J1889" s="131"/>
      <c r="K1889" s="131"/>
      <c r="L1889" s="131"/>
      <c r="M1889" s="131"/>
      <c r="N1889" s="131"/>
      <c r="O1889" s="131"/>
      <c r="P1889" s="131"/>
      <c r="Q1889" s="170"/>
      <c r="R1889" s="170"/>
      <c r="S1889" s="170"/>
      <c r="T1889" s="170"/>
      <c r="U1889" s="170"/>
      <c r="V1889" s="170"/>
      <c r="W1889" s="170"/>
      <c r="X1889" s="131"/>
      <c r="Y1889"/>
      <c r="AB1889"/>
      <c r="AC1889"/>
      <c r="AD1889"/>
      <c r="AE1889"/>
      <c r="AF1889"/>
      <c r="AG1889"/>
      <c r="AH1889"/>
      <c r="AI1889"/>
      <c r="AJ1889"/>
      <c r="AK1889"/>
    </row>
    <row r="1890" spans="1:37" x14ac:dyDescent="0.25">
      <c r="A1890" s="131"/>
      <c r="B1890" s="131"/>
      <c r="C1890" s="131"/>
      <c r="D1890" s="131"/>
      <c r="E1890" s="131"/>
      <c r="F1890" s="131"/>
      <c r="G1890" s="131"/>
      <c r="H1890" s="131"/>
      <c r="I1890" s="131"/>
      <c r="J1890" s="131"/>
      <c r="K1890" s="131"/>
      <c r="L1890" s="131"/>
      <c r="M1890" s="131"/>
      <c r="N1890" s="131"/>
      <c r="O1890" s="131"/>
      <c r="P1890" s="131"/>
      <c r="Q1890" s="170"/>
      <c r="R1890" s="170"/>
      <c r="S1890" s="170"/>
      <c r="T1890" s="170"/>
      <c r="U1890" s="170"/>
      <c r="V1890" s="170"/>
      <c r="W1890" s="170"/>
      <c r="X1890" s="131"/>
      <c r="Y1890"/>
      <c r="AB1890"/>
      <c r="AC1890"/>
      <c r="AD1890"/>
      <c r="AE1890"/>
      <c r="AF1890"/>
      <c r="AG1890"/>
      <c r="AH1890"/>
      <c r="AI1890"/>
      <c r="AJ1890"/>
      <c r="AK1890"/>
    </row>
    <row r="1891" spans="1:37" x14ac:dyDescent="0.25">
      <c r="A1891" s="131"/>
      <c r="B1891" s="131"/>
      <c r="C1891" s="131"/>
      <c r="D1891" s="131"/>
      <c r="E1891" s="131"/>
      <c r="F1891" s="131"/>
      <c r="G1891" s="131"/>
      <c r="H1891" s="131"/>
      <c r="I1891" s="131"/>
      <c r="J1891" s="131"/>
      <c r="K1891" s="131"/>
      <c r="L1891" s="131"/>
      <c r="M1891" s="131"/>
      <c r="N1891" s="131"/>
      <c r="O1891" s="131"/>
      <c r="P1891" s="131"/>
      <c r="Q1891" s="170"/>
      <c r="R1891" s="170"/>
      <c r="S1891" s="170"/>
      <c r="T1891" s="170"/>
      <c r="U1891" s="170"/>
      <c r="V1891" s="170"/>
      <c r="W1891" s="170"/>
      <c r="X1891" s="131"/>
      <c r="Y1891"/>
      <c r="AB1891"/>
      <c r="AC1891"/>
      <c r="AD1891"/>
      <c r="AE1891"/>
      <c r="AF1891"/>
      <c r="AG1891"/>
      <c r="AH1891"/>
      <c r="AI1891"/>
      <c r="AJ1891"/>
      <c r="AK1891"/>
    </row>
    <row r="1892" spans="1:37" x14ac:dyDescent="0.25">
      <c r="A1892" s="131"/>
      <c r="B1892" s="131"/>
      <c r="C1892" s="131"/>
      <c r="D1892" s="131"/>
      <c r="E1892" s="131"/>
      <c r="F1892" s="131"/>
      <c r="G1892" s="131"/>
      <c r="H1892" s="131"/>
      <c r="I1892" s="131"/>
      <c r="J1892" s="131"/>
      <c r="K1892" s="131"/>
      <c r="L1892" s="131"/>
      <c r="M1892" s="131"/>
      <c r="N1892" s="131"/>
      <c r="O1892" s="131"/>
      <c r="P1892" s="131"/>
      <c r="Q1892" s="170"/>
      <c r="R1892" s="170"/>
      <c r="S1892" s="170"/>
      <c r="T1892" s="170"/>
      <c r="U1892" s="170"/>
      <c r="V1892" s="170"/>
      <c r="W1892" s="170"/>
      <c r="X1892" s="131"/>
      <c r="Y1892"/>
      <c r="AB1892"/>
      <c r="AC1892"/>
      <c r="AD1892"/>
      <c r="AE1892"/>
      <c r="AF1892"/>
      <c r="AG1892"/>
      <c r="AH1892"/>
      <c r="AI1892"/>
      <c r="AJ1892"/>
      <c r="AK1892"/>
    </row>
    <row r="1893" spans="1:37" x14ac:dyDescent="0.25">
      <c r="A1893" s="131"/>
      <c r="B1893" s="131"/>
      <c r="C1893" s="131"/>
      <c r="D1893" s="131"/>
      <c r="E1893" s="131"/>
      <c r="F1893" s="131"/>
      <c r="G1893" s="131"/>
      <c r="H1893" s="131"/>
      <c r="I1893" s="131"/>
      <c r="J1893" s="131"/>
      <c r="K1893" s="131"/>
      <c r="L1893" s="131"/>
      <c r="M1893" s="131"/>
      <c r="N1893" s="131"/>
      <c r="O1893" s="131"/>
      <c r="P1893" s="131"/>
      <c r="Q1893" s="170"/>
      <c r="R1893" s="170"/>
      <c r="S1893" s="170"/>
      <c r="T1893" s="170"/>
      <c r="U1893" s="170"/>
      <c r="V1893" s="170"/>
      <c r="W1893" s="170"/>
      <c r="X1893" s="131"/>
      <c r="Y1893"/>
      <c r="AB1893"/>
      <c r="AC1893"/>
      <c r="AD1893"/>
      <c r="AE1893"/>
      <c r="AF1893"/>
      <c r="AG1893"/>
      <c r="AH1893"/>
      <c r="AI1893"/>
      <c r="AJ1893"/>
      <c r="AK1893"/>
    </row>
    <row r="1894" spans="1:37" x14ac:dyDescent="0.25">
      <c r="A1894" s="131"/>
      <c r="B1894" s="131"/>
      <c r="C1894" s="131"/>
      <c r="D1894" s="131"/>
      <c r="E1894" s="131"/>
      <c r="F1894" s="131"/>
      <c r="G1894" s="131"/>
      <c r="H1894" s="131"/>
      <c r="I1894" s="131"/>
      <c r="J1894" s="131"/>
      <c r="K1894" s="131"/>
      <c r="L1894" s="131"/>
      <c r="M1894" s="131"/>
      <c r="N1894" s="131"/>
      <c r="O1894" s="131"/>
      <c r="P1894" s="131"/>
      <c r="Q1894" s="170"/>
      <c r="R1894" s="170"/>
      <c r="S1894" s="170"/>
      <c r="T1894" s="170"/>
      <c r="U1894" s="170"/>
      <c r="V1894" s="170"/>
      <c r="W1894" s="170"/>
      <c r="X1894" s="131"/>
      <c r="Y1894"/>
      <c r="AB1894"/>
      <c r="AC1894"/>
      <c r="AD1894"/>
      <c r="AE1894"/>
      <c r="AF1894"/>
      <c r="AG1894"/>
      <c r="AH1894"/>
      <c r="AI1894"/>
      <c r="AJ1894"/>
      <c r="AK1894"/>
    </row>
    <row r="1895" spans="1:37" x14ac:dyDescent="0.25">
      <c r="A1895" s="131"/>
      <c r="B1895" s="131"/>
      <c r="C1895" s="131"/>
      <c r="D1895" s="131"/>
      <c r="E1895" s="131"/>
      <c r="F1895" s="131"/>
      <c r="G1895" s="131"/>
      <c r="H1895" s="131"/>
      <c r="I1895" s="131"/>
      <c r="J1895" s="131"/>
      <c r="K1895" s="131"/>
      <c r="L1895" s="131"/>
      <c r="M1895" s="131"/>
      <c r="N1895" s="131"/>
      <c r="O1895" s="131"/>
      <c r="P1895" s="131"/>
      <c r="Q1895" s="170"/>
      <c r="R1895" s="170"/>
      <c r="S1895" s="170"/>
      <c r="T1895" s="170"/>
      <c r="U1895" s="170"/>
      <c r="V1895" s="170"/>
      <c r="W1895" s="170"/>
      <c r="X1895" s="131"/>
      <c r="Y1895"/>
      <c r="AB1895"/>
      <c r="AC1895"/>
      <c r="AD1895"/>
      <c r="AE1895"/>
      <c r="AF1895"/>
      <c r="AG1895"/>
      <c r="AH1895"/>
      <c r="AI1895"/>
      <c r="AJ1895"/>
      <c r="AK1895"/>
    </row>
    <row r="1896" spans="1:37" x14ac:dyDescent="0.25">
      <c r="A1896" s="131"/>
      <c r="B1896" s="131"/>
      <c r="C1896" s="131"/>
      <c r="D1896" s="131"/>
      <c r="E1896" s="131"/>
      <c r="F1896" s="131"/>
      <c r="G1896" s="131"/>
      <c r="H1896" s="131"/>
      <c r="I1896" s="131"/>
      <c r="J1896" s="131"/>
      <c r="K1896" s="131"/>
      <c r="L1896" s="131"/>
      <c r="M1896" s="131"/>
      <c r="N1896" s="131"/>
      <c r="O1896" s="131"/>
      <c r="P1896" s="131"/>
      <c r="Q1896" s="170"/>
      <c r="R1896" s="170"/>
      <c r="S1896" s="170"/>
      <c r="T1896" s="170"/>
      <c r="U1896" s="170"/>
      <c r="V1896" s="170"/>
      <c r="W1896" s="170"/>
      <c r="X1896" s="131"/>
      <c r="Y1896"/>
      <c r="AB1896"/>
      <c r="AC1896"/>
      <c r="AD1896"/>
      <c r="AE1896"/>
      <c r="AF1896"/>
      <c r="AG1896"/>
      <c r="AH1896"/>
      <c r="AI1896"/>
      <c r="AJ1896"/>
      <c r="AK1896"/>
    </row>
    <row r="1897" spans="1:37" x14ac:dyDescent="0.25">
      <c r="A1897" s="131"/>
      <c r="B1897" s="131"/>
      <c r="C1897" s="131"/>
      <c r="D1897" s="131"/>
      <c r="E1897" s="131"/>
      <c r="F1897" s="131"/>
      <c r="G1897" s="131"/>
      <c r="H1897" s="131"/>
      <c r="I1897" s="131"/>
      <c r="J1897" s="131"/>
      <c r="K1897" s="131"/>
      <c r="L1897" s="131"/>
      <c r="M1897" s="131"/>
      <c r="N1897" s="131"/>
      <c r="O1897" s="131"/>
      <c r="P1897" s="131"/>
      <c r="Q1897" s="170"/>
      <c r="R1897" s="170"/>
      <c r="S1897" s="170"/>
      <c r="T1897" s="170"/>
      <c r="U1897" s="170"/>
      <c r="V1897" s="170"/>
      <c r="W1897" s="170"/>
      <c r="X1897" s="131"/>
      <c r="Y1897"/>
      <c r="AB1897"/>
      <c r="AC1897"/>
      <c r="AD1897"/>
      <c r="AE1897"/>
      <c r="AF1897"/>
      <c r="AG1897"/>
      <c r="AH1897"/>
      <c r="AI1897"/>
      <c r="AJ1897"/>
      <c r="AK1897"/>
    </row>
    <row r="1898" spans="1:37" x14ac:dyDescent="0.25">
      <c r="A1898" s="131"/>
      <c r="B1898" s="131"/>
      <c r="C1898" s="131"/>
      <c r="D1898" s="131"/>
      <c r="E1898" s="131"/>
      <c r="F1898" s="131"/>
      <c r="G1898" s="131"/>
      <c r="H1898" s="131"/>
      <c r="I1898" s="131"/>
      <c r="J1898" s="131"/>
      <c r="K1898" s="131"/>
      <c r="L1898" s="131"/>
      <c r="M1898" s="131"/>
      <c r="N1898" s="131"/>
      <c r="O1898" s="131"/>
      <c r="P1898" s="131"/>
      <c r="Q1898" s="170"/>
      <c r="R1898" s="170"/>
      <c r="S1898" s="170"/>
      <c r="T1898" s="170"/>
      <c r="U1898" s="170"/>
      <c r="V1898" s="170"/>
      <c r="W1898" s="170"/>
      <c r="X1898" s="131"/>
      <c r="Y1898"/>
      <c r="AB1898"/>
      <c r="AC1898"/>
      <c r="AD1898"/>
      <c r="AE1898"/>
      <c r="AF1898"/>
      <c r="AG1898"/>
      <c r="AH1898"/>
      <c r="AI1898"/>
      <c r="AJ1898"/>
      <c r="AK1898"/>
    </row>
    <row r="1899" spans="1:37" x14ac:dyDescent="0.25">
      <c r="A1899" s="131"/>
      <c r="B1899" s="131"/>
      <c r="C1899" s="131"/>
      <c r="D1899" s="131"/>
      <c r="E1899" s="131"/>
      <c r="F1899" s="131"/>
      <c r="G1899" s="131"/>
      <c r="H1899" s="131"/>
      <c r="I1899" s="131"/>
      <c r="J1899" s="131"/>
      <c r="K1899" s="131"/>
      <c r="L1899" s="131"/>
      <c r="M1899" s="131"/>
      <c r="N1899" s="131"/>
      <c r="O1899" s="131"/>
      <c r="P1899" s="131"/>
      <c r="Q1899" s="170"/>
      <c r="R1899" s="170"/>
      <c r="S1899" s="170"/>
      <c r="T1899" s="170"/>
      <c r="U1899" s="170"/>
      <c r="V1899" s="170"/>
      <c r="W1899" s="170"/>
      <c r="X1899" s="131"/>
      <c r="Y1899"/>
      <c r="AB1899"/>
      <c r="AC1899"/>
      <c r="AD1899"/>
      <c r="AE1899"/>
      <c r="AF1899"/>
      <c r="AG1899"/>
      <c r="AH1899"/>
      <c r="AI1899"/>
      <c r="AJ1899"/>
      <c r="AK1899"/>
    </row>
    <row r="1900" spans="1:37" x14ac:dyDescent="0.25">
      <c r="A1900" s="131"/>
      <c r="B1900" s="131"/>
      <c r="C1900" s="131"/>
      <c r="D1900" s="131"/>
      <c r="E1900" s="131"/>
      <c r="F1900" s="131"/>
      <c r="G1900" s="131"/>
      <c r="H1900" s="131"/>
      <c r="I1900" s="131"/>
      <c r="J1900" s="131"/>
      <c r="K1900" s="131"/>
      <c r="L1900" s="131"/>
      <c r="M1900" s="131"/>
      <c r="N1900" s="131"/>
      <c r="O1900" s="131"/>
      <c r="P1900" s="131"/>
      <c r="Q1900" s="170"/>
      <c r="R1900" s="170"/>
      <c r="S1900" s="170"/>
      <c r="T1900" s="170"/>
      <c r="U1900" s="170"/>
      <c r="V1900" s="170"/>
      <c r="W1900" s="170"/>
      <c r="X1900" s="131"/>
      <c r="Y1900"/>
      <c r="AB1900"/>
      <c r="AC1900"/>
      <c r="AD1900"/>
      <c r="AE1900"/>
      <c r="AF1900"/>
      <c r="AG1900"/>
      <c r="AH1900"/>
      <c r="AI1900"/>
      <c r="AJ1900"/>
      <c r="AK1900"/>
    </row>
    <row r="1901" spans="1:37" x14ac:dyDescent="0.25">
      <c r="A1901" s="131"/>
      <c r="B1901" s="131"/>
      <c r="C1901" s="131"/>
      <c r="D1901" s="131"/>
      <c r="E1901" s="131"/>
      <c r="F1901" s="131"/>
      <c r="G1901" s="131"/>
      <c r="H1901" s="131"/>
      <c r="I1901" s="131"/>
      <c r="J1901" s="131"/>
      <c r="K1901" s="131"/>
      <c r="L1901" s="131"/>
      <c r="M1901" s="131"/>
      <c r="N1901" s="131"/>
      <c r="O1901" s="131"/>
      <c r="P1901" s="131"/>
      <c r="Q1901" s="170"/>
      <c r="R1901" s="170"/>
      <c r="S1901" s="170"/>
      <c r="T1901" s="170"/>
      <c r="U1901" s="170"/>
      <c r="V1901" s="170"/>
      <c r="W1901" s="170"/>
      <c r="X1901" s="131"/>
      <c r="Y1901"/>
      <c r="AB1901"/>
      <c r="AC1901"/>
      <c r="AD1901"/>
      <c r="AE1901"/>
      <c r="AF1901"/>
      <c r="AG1901"/>
      <c r="AH1901"/>
      <c r="AI1901"/>
      <c r="AJ1901"/>
      <c r="AK1901"/>
    </row>
    <row r="1902" spans="1:37" x14ac:dyDescent="0.25">
      <c r="A1902" s="131"/>
      <c r="B1902" s="131"/>
      <c r="C1902" s="131"/>
      <c r="D1902" s="131"/>
      <c r="E1902" s="131"/>
      <c r="F1902" s="131"/>
      <c r="G1902" s="131"/>
      <c r="H1902" s="131"/>
      <c r="I1902" s="131"/>
      <c r="J1902" s="131"/>
      <c r="K1902" s="131"/>
      <c r="L1902" s="131"/>
      <c r="M1902" s="131"/>
      <c r="N1902" s="131"/>
      <c r="O1902" s="131"/>
      <c r="P1902" s="131"/>
      <c r="Q1902" s="170"/>
      <c r="R1902" s="170"/>
      <c r="S1902" s="170"/>
      <c r="T1902" s="170"/>
      <c r="U1902" s="170"/>
      <c r="V1902" s="170"/>
      <c r="W1902" s="170"/>
      <c r="X1902" s="131"/>
      <c r="Y1902"/>
      <c r="AB1902"/>
      <c r="AC1902"/>
      <c r="AD1902"/>
      <c r="AE1902"/>
      <c r="AF1902"/>
      <c r="AG1902"/>
      <c r="AH1902"/>
      <c r="AI1902"/>
      <c r="AJ1902"/>
      <c r="AK1902"/>
    </row>
    <row r="1903" spans="1:37" x14ac:dyDescent="0.25">
      <c r="A1903" s="131"/>
      <c r="B1903" s="131"/>
      <c r="C1903" s="131"/>
      <c r="D1903" s="131"/>
      <c r="E1903" s="131"/>
      <c r="F1903" s="131"/>
      <c r="G1903" s="131"/>
      <c r="H1903" s="131"/>
      <c r="I1903" s="131"/>
      <c r="J1903" s="131"/>
      <c r="K1903" s="131"/>
      <c r="L1903" s="131"/>
      <c r="M1903" s="131"/>
      <c r="N1903" s="131"/>
      <c r="O1903" s="131"/>
      <c r="P1903" s="131"/>
      <c r="Q1903" s="170"/>
      <c r="R1903" s="170"/>
      <c r="S1903" s="170"/>
      <c r="T1903" s="170"/>
      <c r="U1903" s="170"/>
      <c r="V1903" s="170"/>
      <c r="W1903" s="170"/>
      <c r="X1903" s="131"/>
      <c r="Y1903"/>
      <c r="AB1903"/>
      <c r="AC1903"/>
      <c r="AD1903"/>
      <c r="AE1903"/>
      <c r="AF1903"/>
      <c r="AG1903"/>
      <c r="AH1903"/>
      <c r="AI1903"/>
      <c r="AJ1903"/>
      <c r="AK1903"/>
    </row>
    <row r="1904" spans="1:37" x14ac:dyDescent="0.25">
      <c r="A1904" s="131"/>
      <c r="B1904" s="131"/>
      <c r="C1904" s="131"/>
      <c r="D1904" s="131"/>
      <c r="E1904" s="131"/>
      <c r="F1904" s="131"/>
      <c r="G1904" s="131"/>
      <c r="H1904" s="131"/>
      <c r="I1904" s="131"/>
      <c r="J1904" s="131"/>
      <c r="K1904" s="131"/>
      <c r="L1904" s="131"/>
      <c r="M1904" s="131"/>
      <c r="N1904" s="131"/>
      <c r="O1904" s="131"/>
      <c r="P1904" s="131"/>
      <c r="Q1904" s="170"/>
      <c r="R1904" s="170"/>
      <c r="S1904" s="170"/>
      <c r="T1904" s="170"/>
      <c r="U1904" s="170"/>
      <c r="V1904" s="170"/>
      <c r="W1904" s="170"/>
      <c r="X1904" s="131"/>
      <c r="Y1904"/>
      <c r="AB1904"/>
      <c r="AC1904"/>
      <c r="AD1904"/>
      <c r="AE1904"/>
      <c r="AF1904"/>
      <c r="AG1904"/>
      <c r="AH1904"/>
      <c r="AI1904"/>
      <c r="AJ1904"/>
      <c r="AK1904"/>
    </row>
    <row r="1905" spans="1:37" x14ac:dyDescent="0.25">
      <c r="A1905" s="131"/>
      <c r="B1905" s="131"/>
      <c r="C1905" s="131"/>
      <c r="D1905" s="131"/>
      <c r="E1905" s="131"/>
      <c r="F1905" s="131"/>
      <c r="G1905" s="131"/>
      <c r="H1905" s="131"/>
      <c r="I1905" s="131"/>
      <c r="J1905" s="131"/>
      <c r="K1905" s="131"/>
      <c r="L1905" s="131"/>
      <c r="M1905" s="131"/>
      <c r="N1905" s="131"/>
      <c r="O1905" s="131"/>
      <c r="P1905" s="131"/>
      <c r="Q1905" s="170"/>
      <c r="R1905" s="170"/>
      <c r="S1905" s="170"/>
      <c r="T1905" s="170"/>
      <c r="U1905" s="170"/>
      <c r="V1905" s="170"/>
      <c r="W1905" s="170"/>
      <c r="X1905" s="131"/>
      <c r="Y1905"/>
      <c r="AB1905"/>
      <c r="AC1905"/>
      <c r="AD1905"/>
      <c r="AE1905"/>
      <c r="AF1905"/>
      <c r="AG1905"/>
      <c r="AH1905"/>
      <c r="AI1905"/>
      <c r="AJ1905"/>
      <c r="AK1905"/>
    </row>
    <row r="1906" spans="1:37" x14ac:dyDescent="0.25">
      <c r="A1906" s="131"/>
      <c r="B1906" s="131"/>
      <c r="C1906" s="131"/>
      <c r="D1906" s="131"/>
      <c r="E1906" s="131"/>
      <c r="F1906" s="131"/>
      <c r="G1906" s="131"/>
      <c r="H1906" s="131"/>
      <c r="I1906" s="131"/>
      <c r="J1906" s="131"/>
      <c r="K1906" s="131"/>
      <c r="L1906" s="131"/>
      <c r="M1906" s="131"/>
      <c r="N1906" s="131"/>
      <c r="O1906" s="131"/>
      <c r="P1906" s="131"/>
      <c r="Q1906" s="170"/>
      <c r="R1906" s="170"/>
      <c r="S1906" s="170"/>
      <c r="T1906" s="170"/>
      <c r="U1906" s="170"/>
      <c r="V1906" s="170"/>
      <c r="W1906" s="170"/>
      <c r="X1906" s="131"/>
      <c r="Y1906"/>
      <c r="AB1906"/>
      <c r="AC1906"/>
      <c r="AD1906"/>
      <c r="AE1906"/>
      <c r="AF1906"/>
      <c r="AG1906"/>
      <c r="AH1906"/>
      <c r="AI1906"/>
      <c r="AJ1906"/>
      <c r="AK1906"/>
    </row>
    <row r="1907" spans="1:37" x14ac:dyDescent="0.25">
      <c r="A1907" s="131"/>
      <c r="B1907" s="131"/>
      <c r="C1907" s="131"/>
      <c r="D1907" s="131"/>
      <c r="E1907" s="131"/>
      <c r="F1907" s="131"/>
      <c r="G1907" s="131"/>
      <c r="H1907" s="131"/>
      <c r="I1907" s="131"/>
      <c r="J1907" s="131"/>
      <c r="K1907" s="131"/>
      <c r="L1907" s="131"/>
      <c r="M1907" s="131"/>
      <c r="N1907" s="131"/>
      <c r="O1907" s="131"/>
      <c r="P1907" s="131"/>
      <c r="Q1907" s="170"/>
      <c r="R1907" s="170"/>
      <c r="S1907" s="170"/>
      <c r="T1907" s="170"/>
      <c r="U1907" s="170"/>
      <c r="V1907" s="170"/>
      <c r="W1907" s="170"/>
      <c r="X1907" s="131"/>
      <c r="Y1907"/>
      <c r="AB1907"/>
      <c r="AC1907"/>
      <c r="AD1907"/>
      <c r="AE1907"/>
      <c r="AF1907"/>
      <c r="AG1907"/>
      <c r="AH1907"/>
      <c r="AI1907"/>
      <c r="AJ1907"/>
      <c r="AK1907"/>
    </row>
    <row r="1908" spans="1:37" x14ac:dyDescent="0.25">
      <c r="A1908" s="131"/>
      <c r="B1908" s="131"/>
      <c r="C1908" s="131"/>
      <c r="D1908" s="131"/>
      <c r="E1908" s="131"/>
      <c r="F1908" s="131"/>
      <c r="G1908" s="131"/>
      <c r="H1908" s="131"/>
      <c r="I1908" s="131"/>
      <c r="J1908" s="131"/>
      <c r="K1908" s="131"/>
      <c r="L1908" s="131"/>
      <c r="M1908" s="131"/>
      <c r="N1908" s="131"/>
      <c r="O1908" s="131"/>
      <c r="P1908" s="131"/>
      <c r="Q1908" s="170"/>
      <c r="R1908" s="170"/>
      <c r="S1908" s="170"/>
      <c r="T1908" s="170"/>
      <c r="U1908" s="170"/>
      <c r="V1908" s="170"/>
      <c r="W1908" s="170"/>
      <c r="X1908" s="131"/>
      <c r="Y1908"/>
      <c r="AB1908"/>
      <c r="AC1908"/>
      <c r="AD1908"/>
      <c r="AE1908"/>
      <c r="AF1908"/>
      <c r="AG1908"/>
      <c r="AH1908"/>
      <c r="AI1908"/>
      <c r="AJ1908"/>
      <c r="AK1908"/>
    </row>
    <row r="1909" spans="1:37" x14ac:dyDescent="0.25">
      <c r="A1909" s="131"/>
      <c r="B1909" s="131"/>
      <c r="C1909" s="131"/>
      <c r="D1909" s="131"/>
      <c r="E1909" s="131"/>
      <c r="F1909" s="131"/>
      <c r="G1909" s="131"/>
      <c r="H1909" s="131"/>
      <c r="I1909" s="131"/>
      <c r="J1909" s="131"/>
      <c r="K1909" s="131"/>
      <c r="L1909" s="131"/>
      <c r="M1909" s="131"/>
      <c r="N1909" s="131"/>
      <c r="O1909" s="131"/>
      <c r="P1909" s="131"/>
      <c r="Q1909" s="170"/>
      <c r="R1909" s="170"/>
      <c r="S1909" s="170"/>
      <c r="T1909" s="170"/>
      <c r="U1909" s="170"/>
      <c r="V1909" s="170"/>
      <c r="W1909" s="170"/>
      <c r="X1909" s="131"/>
      <c r="Y1909"/>
      <c r="AB1909"/>
      <c r="AC1909"/>
      <c r="AD1909"/>
      <c r="AE1909"/>
      <c r="AF1909"/>
      <c r="AG1909"/>
      <c r="AH1909"/>
      <c r="AI1909"/>
      <c r="AJ1909"/>
      <c r="AK1909"/>
    </row>
    <row r="1910" spans="1:37" x14ac:dyDescent="0.25">
      <c r="A1910" s="131"/>
      <c r="B1910" s="131"/>
      <c r="C1910" s="131"/>
      <c r="D1910" s="131"/>
      <c r="E1910" s="131"/>
      <c r="F1910" s="131"/>
      <c r="G1910" s="131"/>
      <c r="H1910" s="131"/>
      <c r="I1910" s="131"/>
      <c r="J1910" s="131"/>
      <c r="K1910" s="131"/>
      <c r="L1910" s="131"/>
      <c r="M1910" s="131"/>
      <c r="N1910" s="131"/>
      <c r="O1910" s="131"/>
      <c r="P1910" s="131"/>
      <c r="Q1910" s="170"/>
      <c r="R1910" s="170"/>
      <c r="S1910" s="170"/>
      <c r="T1910" s="170"/>
      <c r="U1910" s="170"/>
      <c r="V1910" s="170"/>
      <c r="W1910" s="170"/>
      <c r="X1910" s="131"/>
      <c r="Y1910"/>
      <c r="AB1910"/>
      <c r="AC1910"/>
      <c r="AD1910"/>
      <c r="AE1910"/>
      <c r="AF1910"/>
      <c r="AG1910"/>
      <c r="AH1910"/>
      <c r="AI1910"/>
      <c r="AJ1910"/>
      <c r="AK1910"/>
    </row>
    <row r="1911" spans="1:37" x14ac:dyDescent="0.25">
      <c r="A1911" s="131"/>
      <c r="B1911" s="131"/>
      <c r="C1911" s="131"/>
      <c r="D1911" s="131"/>
      <c r="E1911" s="131"/>
      <c r="F1911" s="131"/>
      <c r="G1911" s="131"/>
      <c r="H1911" s="131"/>
      <c r="I1911" s="131"/>
      <c r="J1911" s="131"/>
      <c r="K1911" s="131"/>
      <c r="L1911" s="131"/>
      <c r="M1911" s="131"/>
      <c r="N1911" s="131"/>
      <c r="O1911" s="131"/>
      <c r="P1911" s="131"/>
      <c r="Q1911" s="170"/>
      <c r="R1911" s="170"/>
      <c r="S1911" s="170"/>
      <c r="T1911" s="170"/>
      <c r="U1911" s="170"/>
      <c r="V1911" s="170"/>
      <c r="W1911" s="170"/>
      <c r="X1911" s="131"/>
      <c r="Y1911"/>
      <c r="AB1911"/>
      <c r="AC1911"/>
      <c r="AD1911"/>
      <c r="AE1911"/>
      <c r="AF1911"/>
      <c r="AG1911"/>
      <c r="AH1911"/>
      <c r="AI1911"/>
      <c r="AJ1911"/>
      <c r="AK1911"/>
    </row>
    <row r="1912" spans="1:37" x14ac:dyDescent="0.25">
      <c r="A1912" s="131"/>
      <c r="B1912" s="131"/>
      <c r="C1912" s="131"/>
      <c r="D1912" s="131"/>
      <c r="E1912" s="131"/>
      <c r="F1912" s="131"/>
      <c r="G1912" s="131"/>
      <c r="H1912" s="131"/>
      <c r="I1912" s="131"/>
      <c r="J1912" s="131"/>
      <c r="K1912" s="131"/>
      <c r="L1912" s="131"/>
      <c r="M1912" s="131"/>
      <c r="N1912" s="131"/>
      <c r="O1912" s="131"/>
      <c r="P1912" s="131"/>
      <c r="Q1912" s="170"/>
      <c r="R1912" s="170"/>
      <c r="S1912" s="170"/>
      <c r="T1912" s="170"/>
      <c r="U1912" s="170"/>
      <c r="V1912" s="170"/>
      <c r="W1912" s="170"/>
      <c r="X1912" s="131"/>
      <c r="Y1912"/>
      <c r="AB1912"/>
      <c r="AC1912"/>
      <c r="AD1912"/>
      <c r="AE1912"/>
      <c r="AF1912"/>
      <c r="AG1912"/>
      <c r="AH1912"/>
      <c r="AI1912"/>
      <c r="AJ1912"/>
      <c r="AK1912"/>
    </row>
    <row r="1913" spans="1:37" x14ac:dyDescent="0.25">
      <c r="A1913" s="131"/>
      <c r="B1913" s="131"/>
      <c r="C1913" s="131"/>
      <c r="D1913" s="131"/>
      <c r="E1913" s="131"/>
      <c r="F1913" s="131"/>
      <c r="G1913" s="131"/>
      <c r="H1913" s="131"/>
      <c r="I1913" s="131"/>
      <c r="J1913" s="131"/>
      <c r="K1913" s="131"/>
      <c r="L1913" s="131"/>
      <c r="M1913" s="131"/>
      <c r="N1913" s="131"/>
      <c r="O1913" s="131"/>
      <c r="P1913" s="131"/>
      <c r="Q1913" s="170"/>
      <c r="R1913" s="170"/>
      <c r="S1913" s="170"/>
      <c r="T1913" s="170"/>
      <c r="U1913" s="170"/>
      <c r="V1913" s="170"/>
      <c r="W1913" s="170"/>
      <c r="X1913" s="131"/>
      <c r="Y1913"/>
      <c r="AB1913"/>
      <c r="AC1913"/>
      <c r="AD1913"/>
      <c r="AE1913"/>
      <c r="AF1913"/>
      <c r="AG1913"/>
      <c r="AH1913"/>
      <c r="AI1913"/>
      <c r="AJ1913"/>
      <c r="AK1913"/>
    </row>
    <row r="1914" spans="1:37" x14ac:dyDescent="0.25">
      <c r="A1914" s="131"/>
      <c r="B1914" s="131"/>
      <c r="C1914" s="131"/>
      <c r="D1914" s="131"/>
      <c r="E1914" s="131"/>
      <c r="F1914" s="131"/>
      <c r="G1914" s="131"/>
      <c r="H1914" s="131"/>
      <c r="I1914" s="131"/>
      <c r="J1914" s="131"/>
      <c r="K1914" s="131"/>
      <c r="L1914" s="131"/>
      <c r="M1914" s="131"/>
      <c r="N1914" s="131"/>
      <c r="O1914" s="131"/>
      <c r="P1914" s="131"/>
      <c r="Q1914" s="170"/>
      <c r="R1914" s="170"/>
      <c r="S1914" s="170"/>
      <c r="T1914" s="170"/>
      <c r="U1914" s="170"/>
      <c r="V1914" s="170"/>
      <c r="W1914" s="170"/>
      <c r="X1914" s="131"/>
      <c r="Y1914"/>
      <c r="AB1914"/>
      <c r="AC1914"/>
      <c r="AD1914"/>
      <c r="AE1914"/>
      <c r="AF1914"/>
      <c r="AG1914"/>
      <c r="AH1914"/>
      <c r="AI1914"/>
      <c r="AJ1914"/>
      <c r="AK1914"/>
    </row>
    <row r="1915" spans="1:37" x14ac:dyDescent="0.25">
      <c r="A1915" s="131"/>
      <c r="B1915" s="131"/>
      <c r="C1915" s="131"/>
      <c r="D1915" s="131"/>
      <c r="E1915" s="131"/>
      <c r="F1915" s="131"/>
      <c r="G1915" s="131"/>
      <c r="H1915" s="131"/>
      <c r="I1915" s="131"/>
      <c r="J1915" s="131"/>
      <c r="K1915" s="131"/>
      <c r="L1915" s="131"/>
      <c r="M1915" s="131"/>
      <c r="N1915" s="131"/>
      <c r="O1915" s="131"/>
      <c r="P1915" s="131"/>
      <c r="Q1915" s="170"/>
      <c r="R1915" s="170"/>
      <c r="S1915" s="170"/>
      <c r="T1915" s="170"/>
      <c r="U1915" s="170"/>
      <c r="V1915" s="170"/>
      <c r="W1915" s="170"/>
      <c r="X1915" s="131"/>
      <c r="Y1915"/>
      <c r="AB1915"/>
      <c r="AC1915"/>
      <c r="AD1915"/>
      <c r="AE1915"/>
      <c r="AF1915"/>
      <c r="AG1915"/>
      <c r="AH1915"/>
      <c r="AI1915"/>
      <c r="AJ1915"/>
      <c r="AK1915"/>
    </row>
    <row r="1916" spans="1:37" x14ac:dyDescent="0.25">
      <c r="A1916" s="131"/>
      <c r="B1916" s="131"/>
      <c r="C1916" s="131"/>
      <c r="D1916" s="131"/>
      <c r="E1916" s="131"/>
      <c r="F1916" s="131"/>
      <c r="G1916" s="131"/>
      <c r="H1916" s="131"/>
      <c r="I1916" s="131"/>
      <c r="J1916" s="131"/>
      <c r="K1916" s="131"/>
      <c r="L1916" s="131"/>
      <c r="M1916" s="131"/>
      <c r="N1916" s="131"/>
      <c r="O1916" s="131"/>
      <c r="P1916" s="131"/>
      <c r="Q1916" s="170"/>
      <c r="R1916" s="170"/>
      <c r="S1916" s="170"/>
      <c r="T1916" s="170"/>
      <c r="U1916" s="170"/>
      <c r="V1916" s="170"/>
      <c r="W1916" s="170"/>
      <c r="X1916" s="131"/>
      <c r="Y1916"/>
      <c r="AB1916"/>
      <c r="AC1916"/>
      <c r="AD1916"/>
      <c r="AE1916"/>
      <c r="AF1916"/>
      <c r="AG1916"/>
      <c r="AH1916"/>
      <c r="AI1916"/>
      <c r="AJ1916"/>
      <c r="AK1916"/>
    </row>
    <row r="1917" spans="1:37" x14ac:dyDescent="0.25">
      <c r="A1917" s="131"/>
      <c r="B1917" s="131"/>
      <c r="C1917" s="131"/>
      <c r="D1917" s="131"/>
      <c r="E1917" s="131"/>
      <c r="F1917" s="131"/>
      <c r="G1917" s="131"/>
      <c r="H1917" s="131"/>
      <c r="I1917" s="131"/>
      <c r="J1917" s="131"/>
      <c r="K1917" s="131"/>
      <c r="L1917" s="131"/>
      <c r="M1917" s="131"/>
      <c r="N1917" s="131"/>
      <c r="O1917" s="131"/>
      <c r="P1917" s="131"/>
      <c r="Q1917" s="170"/>
      <c r="R1917" s="170"/>
      <c r="S1917" s="170"/>
      <c r="T1917" s="170"/>
      <c r="U1917" s="170"/>
      <c r="V1917" s="170"/>
      <c r="W1917" s="170"/>
      <c r="X1917" s="131"/>
      <c r="Y1917"/>
      <c r="AB1917"/>
      <c r="AC1917"/>
      <c r="AD1917"/>
      <c r="AE1917"/>
      <c r="AF1917"/>
      <c r="AG1917"/>
      <c r="AH1917"/>
      <c r="AI1917"/>
      <c r="AJ1917"/>
      <c r="AK1917"/>
    </row>
    <row r="1918" spans="1:37" x14ac:dyDescent="0.25">
      <c r="A1918" s="131"/>
      <c r="B1918" s="131"/>
      <c r="C1918" s="131"/>
      <c r="D1918" s="131"/>
      <c r="E1918" s="131"/>
      <c r="F1918" s="131"/>
      <c r="G1918" s="131"/>
      <c r="H1918" s="131"/>
      <c r="I1918" s="131"/>
      <c r="J1918" s="131"/>
      <c r="K1918" s="131"/>
      <c r="L1918" s="131"/>
      <c r="M1918" s="131"/>
      <c r="N1918" s="131"/>
      <c r="O1918" s="131"/>
      <c r="P1918" s="131"/>
      <c r="Q1918" s="170"/>
      <c r="R1918" s="170"/>
      <c r="S1918" s="170"/>
      <c r="T1918" s="170"/>
      <c r="U1918" s="170"/>
      <c r="V1918" s="170"/>
      <c r="W1918" s="170"/>
      <c r="X1918" s="131"/>
      <c r="Y1918"/>
      <c r="AB1918"/>
      <c r="AC1918"/>
      <c r="AD1918"/>
      <c r="AE1918"/>
      <c r="AF1918"/>
      <c r="AG1918"/>
      <c r="AH1918"/>
      <c r="AI1918"/>
      <c r="AJ1918"/>
      <c r="AK1918"/>
    </row>
    <row r="1919" spans="1:37" x14ac:dyDescent="0.25">
      <c r="A1919" s="131"/>
      <c r="B1919" s="131"/>
      <c r="C1919" s="131"/>
      <c r="D1919" s="131"/>
      <c r="E1919" s="131"/>
      <c r="F1919" s="131"/>
      <c r="G1919" s="131"/>
      <c r="H1919" s="131"/>
      <c r="I1919" s="131"/>
      <c r="J1919" s="131"/>
      <c r="K1919" s="131"/>
      <c r="L1919" s="131"/>
      <c r="M1919" s="131"/>
      <c r="N1919" s="131"/>
      <c r="O1919" s="131"/>
      <c r="P1919" s="131"/>
      <c r="Q1919" s="170"/>
      <c r="R1919" s="170"/>
      <c r="S1919" s="170"/>
      <c r="T1919" s="170"/>
      <c r="U1919" s="170"/>
      <c r="V1919" s="170"/>
      <c r="W1919" s="170"/>
      <c r="X1919" s="131"/>
      <c r="Y1919"/>
      <c r="AB1919"/>
      <c r="AC1919"/>
      <c r="AD1919"/>
      <c r="AE1919"/>
      <c r="AF1919"/>
      <c r="AG1919"/>
      <c r="AH1919"/>
      <c r="AI1919"/>
      <c r="AJ1919"/>
      <c r="AK1919"/>
    </row>
    <row r="1920" spans="1:37" x14ac:dyDescent="0.25">
      <c r="A1920" s="131"/>
      <c r="B1920" s="131"/>
      <c r="C1920" s="131"/>
      <c r="D1920" s="131"/>
      <c r="E1920" s="131"/>
      <c r="F1920" s="131"/>
      <c r="G1920" s="131"/>
      <c r="H1920" s="131"/>
      <c r="I1920" s="131"/>
      <c r="J1920" s="131"/>
      <c r="K1920" s="131"/>
      <c r="L1920" s="131"/>
      <c r="M1920" s="131"/>
      <c r="N1920" s="131"/>
      <c r="O1920" s="131"/>
      <c r="P1920" s="131"/>
      <c r="Q1920" s="170"/>
      <c r="R1920" s="170"/>
      <c r="S1920" s="170"/>
      <c r="T1920" s="170"/>
      <c r="U1920" s="170"/>
      <c r="V1920" s="170"/>
      <c r="W1920" s="170"/>
      <c r="X1920" s="131"/>
      <c r="Y1920"/>
      <c r="AB1920"/>
      <c r="AC1920"/>
      <c r="AD1920"/>
      <c r="AE1920"/>
      <c r="AF1920"/>
      <c r="AG1920"/>
      <c r="AH1920"/>
      <c r="AI1920"/>
      <c r="AJ1920"/>
      <c r="AK1920"/>
    </row>
    <row r="1921" spans="1:37" x14ac:dyDescent="0.25">
      <c r="A1921" s="131"/>
      <c r="B1921" s="131"/>
      <c r="C1921" s="131"/>
      <c r="D1921" s="131"/>
      <c r="E1921" s="131"/>
      <c r="F1921" s="131"/>
      <c r="G1921" s="131"/>
      <c r="H1921" s="131"/>
      <c r="I1921" s="131"/>
      <c r="J1921" s="131"/>
      <c r="K1921" s="131"/>
      <c r="L1921" s="131"/>
      <c r="M1921" s="131"/>
      <c r="N1921" s="131"/>
      <c r="O1921" s="131"/>
      <c r="P1921" s="131"/>
      <c r="Q1921" s="170"/>
      <c r="R1921" s="170"/>
      <c r="S1921" s="170"/>
      <c r="T1921" s="170"/>
      <c r="U1921" s="170"/>
      <c r="V1921" s="170"/>
      <c r="W1921" s="170"/>
      <c r="X1921" s="131"/>
      <c r="Y1921"/>
      <c r="AB1921"/>
      <c r="AC1921"/>
      <c r="AD1921"/>
      <c r="AE1921"/>
      <c r="AF1921"/>
      <c r="AG1921"/>
      <c r="AH1921"/>
      <c r="AI1921"/>
      <c r="AJ1921"/>
      <c r="AK1921"/>
    </row>
    <row r="1922" spans="1:37" x14ac:dyDescent="0.25">
      <c r="A1922" s="131"/>
      <c r="B1922" s="131"/>
      <c r="C1922" s="131"/>
      <c r="D1922" s="131"/>
      <c r="E1922" s="131"/>
      <c r="F1922" s="131"/>
      <c r="G1922" s="131"/>
      <c r="H1922" s="131"/>
      <c r="I1922" s="131"/>
      <c r="J1922" s="131"/>
      <c r="K1922" s="131"/>
      <c r="L1922" s="131"/>
      <c r="M1922" s="131"/>
      <c r="N1922" s="131"/>
      <c r="O1922" s="131"/>
      <c r="P1922" s="131"/>
      <c r="Q1922" s="170"/>
      <c r="R1922" s="170"/>
      <c r="S1922" s="170"/>
      <c r="T1922" s="170"/>
      <c r="U1922" s="170"/>
      <c r="V1922" s="170"/>
      <c r="W1922" s="170"/>
      <c r="X1922" s="131"/>
      <c r="Y1922"/>
      <c r="AB1922"/>
      <c r="AC1922"/>
      <c r="AD1922"/>
      <c r="AE1922"/>
      <c r="AF1922"/>
      <c r="AG1922"/>
      <c r="AH1922"/>
      <c r="AI1922"/>
      <c r="AJ1922"/>
      <c r="AK1922"/>
    </row>
    <row r="1923" spans="1:37" x14ac:dyDescent="0.25">
      <c r="A1923" s="131"/>
      <c r="B1923" s="131"/>
      <c r="C1923" s="131"/>
      <c r="D1923" s="131"/>
      <c r="E1923" s="131"/>
      <c r="F1923" s="131"/>
      <c r="G1923" s="131"/>
      <c r="H1923" s="131"/>
      <c r="I1923" s="131"/>
      <c r="J1923" s="131"/>
      <c r="K1923" s="131"/>
      <c r="L1923" s="131"/>
      <c r="M1923" s="131"/>
      <c r="N1923" s="131"/>
      <c r="O1923" s="131"/>
      <c r="P1923" s="131"/>
      <c r="Q1923" s="170"/>
      <c r="R1923" s="170"/>
      <c r="S1923" s="170"/>
      <c r="T1923" s="170"/>
      <c r="U1923" s="170"/>
      <c r="V1923" s="170"/>
      <c r="W1923" s="170"/>
      <c r="X1923" s="131"/>
      <c r="Y1923"/>
      <c r="AB1923"/>
      <c r="AC1923"/>
      <c r="AD1923"/>
      <c r="AE1923"/>
      <c r="AF1923"/>
      <c r="AG1923"/>
      <c r="AH1923"/>
      <c r="AI1923"/>
      <c r="AJ1923"/>
      <c r="AK1923"/>
    </row>
    <row r="1924" spans="1:37" x14ac:dyDescent="0.25">
      <c r="A1924" s="131"/>
      <c r="B1924" s="131"/>
      <c r="C1924" s="131"/>
      <c r="D1924" s="131"/>
      <c r="E1924" s="131"/>
      <c r="F1924" s="131"/>
      <c r="G1924" s="131"/>
      <c r="H1924" s="131"/>
      <c r="I1924" s="131"/>
      <c r="J1924" s="131"/>
      <c r="K1924" s="131"/>
      <c r="L1924" s="131"/>
      <c r="M1924" s="131"/>
      <c r="N1924" s="131"/>
      <c r="O1924" s="131"/>
      <c r="P1924" s="131"/>
      <c r="Q1924" s="170"/>
      <c r="R1924" s="170"/>
      <c r="S1924" s="170"/>
      <c r="T1924" s="170"/>
      <c r="U1924" s="170"/>
      <c r="V1924" s="170"/>
      <c r="W1924" s="170"/>
      <c r="X1924" s="131"/>
      <c r="Y1924"/>
      <c r="AB1924"/>
      <c r="AC1924"/>
      <c r="AD1924"/>
      <c r="AE1924"/>
      <c r="AF1924"/>
      <c r="AG1924"/>
      <c r="AH1924"/>
      <c r="AI1924"/>
      <c r="AJ1924"/>
      <c r="AK1924"/>
    </row>
    <row r="1925" spans="1:37" x14ac:dyDescent="0.25">
      <c r="A1925" s="131"/>
      <c r="B1925" s="131"/>
      <c r="C1925" s="131"/>
      <c r="D1925" s="131"/>
      <c r="E1925" s="131"/>
      <c r="F1925" s="131"/>
      <c r="G1925" s="131"/>
      <c r="H1925" s="131"/>
      <c r="I1925" s="131"/>
      <c r="J1925" s="131"/>
      <c r="K1925" s="131"/>
      <c r="L1925" s="131"/>
      <c r="M1925" s="131"/>
      <c r="N1925" s="131"/>
      <c r="O1925" s="131"/>
      <c r="P1925" s="131"/>
      <c r="Q1925" s="170"/>
      <c r="R1925" s="170"/>
      <c r="S1925" s="170"/>
      <c r="T1925" s="170"/>
      <c r="U1925" s="170"/>
      <c r="V1925" s="170"/>
      <c r="W1925" s="170"/>
      <c r="X1925" s="131"/>
      <c r="Y1925"/>
      <c r="AB1925"/>
      <c r="AC1925"/>
      <c r="AD1925"/>
      <c r="AE1925"/>
      <c r="AF1925"/>
      <c r="AG1925"/>
      <c r="AH1925"/>
      <c r="AI1925"/>
      <c r="AJ1925"/>
      <c r="AK1925"/>
    </row>
    <row r="1926" spans="1:37" x14ac:dyDescent="0.25">
      <c r="A1926" s="131"/>
      <c r="B1926" s="131"/>
      <c r="C1926" s="131"/>
      <c r="D1926" s="131"/>
      <c r="E1926" s="131"/>
      <c r="F1926" s="131"/>
      <c r="G1926" s="131"/>
      <c r="H1926" s="131"/>
      <c r="I1926" s="131"/>
      <c r="J1926" s="131"/>
      <c r="K1926" s="131"/>
      <c r="L1926" s="131"/>
      <c r="M1926" s="131"/>
      <c r="N1926" s="131"/>
      <c r="O1926" s="131"/>
      <c r="P1926" s="131"/>
      <c r="Q1926" s="170"/>
      <c r="R1926" s="170"/>
      <c r="S1926" s="170"/>
      <c r="T1926" s="170"/>
      <c r="U1926" s="170"/>
      <c r="V1926" s="170"/>
      <c r="W1926" s="170"/>
      <c r="X1926" s="131"/>
      <c r="Y1926"/>
      <c r="AB1926"/>
      <c r="AC1926"/>
      <c r="AD1926"/>
      <c r="AE1926"/>
      <c r="AF1926"/>
      <c r="AG1926"/>
      <c r="AH1926"/>
      <c r="AI1926"/>
      <c r="AJ1926"/>
      <c r="AK1926"/>
    </row>
    <row r="1927" spans="1:37" x14ac:dyDescent="0.25">
      <c r="A1927" s="131"/>
      <c r="B1927" s="131"/>
      <c r="C1927" s="131"/>
      <c r="D1927" s="131"/>
      <c r="E1927" s="131"/>
      <c r="F1927" s="131"/>
      <c r="G1927" s="131"/>
      <c r="H1927" s="131"/>
      <c r="I1927" s="131"/>
      <c r="J1927" s="131"/>
      <c r="K1927" s="131"/>
      <c r="L1927" s="131"/>
      <c r="M1927" s="131"/>
      <c r="N1927" s="131"/>
      <c r="O1927" s="131"/>
      <c r="P1927" s="131"/>
      <c r="Q1927" s="170"/>
      <c r="R1927" s="170"/>
      <c r="S1927" s="170"/>
      <c r="T1927" s="170"/>
      <c r="U1927" s="170"/>
      <c r="V1927" s="170"/>
      <c r="W1927" s="170"/>
      <c r="X1927" s="131"/>
      <c r="Y1927"/>
      <c r="AB1927"/>
      <c r="AC1927"/>
      <c r="AD1927"/>
      <c r="AE1927"/>
      <c r="AF1927"/>
      <c r="AG1927"/>
      <c r="AH1927"/>
      <c r="AI1927"/>
      <c r="AJ1927"/>
      <c r="AK1927"/>
    </row>
    <row r="1928" spans="1:37" x14ac:dyDescent="0.25">
      <c r="A1928" s="131"/>
      <c r="B1928" s="131"/>
      <c r="C1928" s="131"/>
      <c r="D1928" s="131"/>
      <c r="E1928" s="131"/>
      <c r="F1928" s="131"/>
      <c r="G1928" s="131"/>
      <c r="H1928" s="131"/>
      <c r="I1928" s="131"/>
      <c r="J1928" s="131"/>
      <c r="K1928" s="131"/>
      <c r="L1928" s="131"/>
      <c r="M1928" s="131"/>
      <c r="N1928" s="131"/>
      <c r="O1928" s="131"/>
      <c r="P1928" s="131"/>
      <c r="Q1928" s="170"/>
      <c r="R1928" s="170"/>
      <c r="S1928" s="170"/>
      <c r="T1928" s="170"/>
      <c r="U1928" s="170"/>
      <c r="V1928" s="170"/>
      <c r="W1928" s="170"/>
      <c r="X1928" s="131"/>
      <c r="Y1928"/>
      <c r="AB1928"/>
      <c r="AC1928"/>
      <c r="AD1928"/>
      <c r="AE1928"/>
      <c r="AF1928"/>
      <c r="AG1928"/>
      <c r="AH1928"/>
      <c r="AI1928"/>
      <c r="AJ1928"/>
      <c r="AK1928"/>
    </row>
    <row r="1929" spans="1:37" x14ac:dyDescent="0.25">
      <c r="A1929" s="131"/>
      <c r="B1929" s="131"/>
      <c r="C1929" s="131"/>
      <c r="D1929" s="131"/>
      <c r="E1929" s="131"/>
      <c r="F1929" s="131"/>
      <c r="G1929" s="131"/>
      <c r="H1929" s="131"/>
      <c r="I1929" s="131"/>
      <c r="J1929" s="131"/>
      <c r="K1929" s="131"/>
      <c r="L1929" s="131"/>
      <c r="M1929" s="131"/>
      <c r="N1929" s="131"/>
      <c r="O1929" s="131"/>
      <c r="P1929" s="131"/>
      <c r="Q1929" s="170"/>
      <c r="R1929" s="170"/>
      <c r="S1929" s="170"/>
      <c r="T1929" s="170"/>
      <c r="U1929" s="170"/>
      <c r="V1929" s="170"/>
      <c r="W1929" s="170"/>
      <c r="X1929" s="131"/>
      <c r="Y1929"/>
      <c r="AB1929"/>
      <c r="AC1929"/>
      <c r="AD1929"/>
      <c r="AE1929"/>
      <c r="AF1929"/>
      <c r="AG1929"/>
      <c r="AH1929"/>
      <c r="AI1929"/>
      <c r="AJ1929"/>
      <c r="AK1929"/>
    </row>
    <row r="1930" spans="1:37" x14ac:dyDescent="0.25">
      <c r="A1930" s="131"/>
      <c r="B1930" s="131"/>
      <c r="C1930" s="131"/>
      <c r="D1930" s="131"/>
      <c r="E1930" s="131"/>
      <c r="F1930" s="131"/>
      <c r="G1930" s="131"/>
      <c r="H1930" s="131"/>
      <c r="I1930" s="131"/>
      <c r="J1930" s="131"/>
      <c r="K1930" s="131"/>
      <c r="L1930" s="131"/>
      <c r="M1930" s="131"/>
      <c r="N1930" s="131"/>
      <c r="O1930" s="131"/>
      <c r="P1930" s="131"/>
      <c r="Q1930" s="170"/>
      <c r="R1930" s="170"/>
      <c r="S1930" s="170"/>
      <c r="T1930" s="170"/>
      <c r="U1930" s="170"/>
      <c r="V1930" s="170"/>
      <c r="W1930" s="170"/>
      <c r="X1930" s="131"/>
      <c r="Y1930"/>
      <c r="AB1930"/>
      <c r="AC1930"/>
      <c r="AD1930"/>
      <c r="AE1930"/>
      <c r="AF1930"/>
      <c r="AG1930"/>
      <c r="AH1930"/>
      <c r="AI1930"/>
      <c r="AJ1930"/>
      <c r="AK1930"/>
    </row>
    <row r="1931" spans="1:37" x14ac:dyDescent="0.25">
      <c r="A1931" s="131"/>
      <c r="B1931" s="131"/>
      <c r="C1931" s="131"/>
      <c r="D1931" s="131"/>
      <c r="E1931" s="131"/>
      <c r="F1931" s="131"/>
      <c r="G1931" s="131"/>
      <c r="H1931" s="131"/>
      <c r="I1931" s="131"/>
      <c r="J1931" s="131"/>
      <c r="K1931" s="131"/>
      <c r="L1931" s="131"/>
      <c r="M1931" s="131"/>
      <c r="N1931" s="131"/>
      <c r="O1931" s="131"/>
      <c r="P1931" s="131"/>
      <c r="Q1931" s="170"/>
      <c r="R1931" s="170"/>
      <c r="S1931" s="170"/>
      <c r="T1931" s="170"/>
      <c r="U1931" s="170"/>
      <c r="V1931" s="170"/>
      <c r="W1931" s="170"/>
      <c r="X1931" s="131"/>
      <c r="Y1931"/>
      <c r="AB1931"/>
      <c r="AC1931"/>
      <c r="AD1931"/>
      <c r="AE1931"/>
      <c r="AF1931"/>
      <c r="AG1931"/>
      <c r="AH1931"/>
      <c r="AI1931"/>
      <c r="AJ1931"/>
      <c r="AK1931"/>
    </row>
    <row r="1932" spans="1:37" x14ac:dyDescent="0.25">
      <c r="A1932" s="131"/>
      <c r="B1932" s="131"/>
      <c r="C1932" s="131"/>
      <c r="D1932" s="131"/>
      <c r="E1932" s="131"/>
      <c r="F1932" s="131"/>
      <c r="G1932" s="131"/>
      <c r="H1932" s="131"/>
      <c r="I1932" s="131"/>
      <c r="J1932" s="131"/>
      <c r="K1932" s="131"/>
      <c r="L1932" s="131"/>
      <c r="M1932" s="131"/>
      <c r="N1932" s="131"/>
      <c r="O1932" s="131"/>
      <c r="P1932" s="131"/>
      <c r="Q1932" s="170"/>
      <c r="R1932" s="170"/>
      <c r="S1932" s="170"/>
      <c r="T1932" s="170"/>
      <c r="U1932" s="170"/>
      <c r="V1932" s="170"/>
      <c r="W1932" s="170"/>
      <c r="X1932" s="131"/>
      <c r="Y1932"/>
      <c r="AB1932"/>
      <c r="AC1932"/>
      <c r="AD1932"/>
      <c r="AE1932"/>
      <c r="AF1932"/>
      <c r="AG1932"/>
      <c r="AH1932"/>
      <c r="AI1932"/>
      <c r="AJ1932"/>
      <c r="AK1932"/>
    </row>
    <row r="1933" spans="1:37" x14ac:dyDescent="0.25">
      <c r="A1933" s="131"/>
      <c r="B1933" s="131"/>
      <c r="C1933" s="131"/>
      <c r="D1933" s="131"/>
      <c r="E1933" s="131"/>
      <c r="F1933" s="131"/>
      <c r="G1933" s="131"/>
      <c r="H1933" s="131"/>
      <c r="I1933" s="131"/>
      <c r="J1933" s="131"/>
      <c r="K1933" s="131"/>
      <c r="L1933" s="131"/>
      <c r="M1933" s="131"/>
      <c r="N1933" s="131"/>
      <c r="O1933" s="131"/>
      <c r="P1933" s="131"/>
      <c r="Q1933" s="170"/>
      <c r="R1933" s="170"/>
      <c r="S1933" s="170"/>
      <c r="T1933" s="170"/>
      <c r="U1933" s="170"/>
      <c r="V1933" s="170"/>
      <c r="W1933" s="170"/>
      <c r="X1933" s="131"/>
      <c r="Y1933"/>
      <c r="AB1933"/>
      <c r="AC1933"/>
      <c r="AD1933"/>
      <c r="AE1933"/>
      <c r="AF1933"/>
      <c r="AG1933"/>
      <c r="AH1933"/>
      <c r="AI1933"/>
      <c r="AJ1933"/>
      <c r="AK1933"/>
    </row>
    <row r="1934" spans="1:37" x14ac:dyDescent="0.25">
      <c r="A1934" s="131"/>
      <c r="B1934" s="131"/>
      <c r="C1934" s="131"/>
      <c r="D1934" s="131"/>
      <c r="E1934" s="131"/>
      <c r="F1934" s="131"/>
      <c r="G1934" s="131"/>
      <c r="H1934" s="131"/>
      <c r="I1934" s="131"/>
      <c r="J1934" s="131"/>
      <c r="K1934" s="131"/>
      <c r="L1934" s="131"/>
      <c r="M1934" s="131"/>
      <c r="N1934" s="131"/>
      <c r="O1934" s="131"/>
      <c r="P1934" s="131"/>
      <c r="Q1934" s="170"/>
      <c r="R1934" s="170"/>
      <c r="S1934" s="170"/>
      <c r="T1934" s="170"/>
      <c r="U1934" s="170"/>
      <c r="V1934" s="170"/>
      <c r="W1934" s="170"/>
      <c r="X1934" s="131"/>
      <c r="Y1934"/>
      <c r="AB1934"/>
      <c r="AC1934"/>
      <c r="AD1934"/>
      <c r="AE1934"/>
      <c r="AF1934"/>
      <c r="AG1934"/>
      <c r="AH1934"/>
      <c r="AI1934"/>
      <c r="AJ1934"/>
      <c r="AK1934"/>
    </row>
    <row r="1935" spans="1:37" x14ac:dyDescent="0.25">
      <c r="A1935" s="131"/>
      <c r="B1935" s="131"/>
      <c r="C1935" s="131"/>
      <c r="D1935" s="131"/>
      <c r="E1935" s="131"/>
      <c r="F1935" s="131"/>
      <c r="G1935" s="131"/>
      <c r="H1935" s="131"/>
      <c r="I1935" s="131"/>
      <c r="J1935" s="131"/>
      <c r="K1935" s="131"/>
      <c r="L1935" s="131"/>
      <c r="M1935" s="131"/>
      <c r="N1935" s="131"/>
      <c r="O1935" s="131"/>
      <c r="P1935" s="131"/>
      <c r="Q1935" s="170"/>
      <c r="R1935" s="170"/>
      <c r="S1935" s="170"/>
      <c r="T1935" s="170"/>
      <c r="U1935" s="170"/>
      <c r="V1935" s="170"/>
      <c r="W1935" s="170"/>
      <c r="X1935" s="131"/>
      <c r="Y1935"/>
      <c r="AB1935"/>
      <c r="AC1935"/>
      <c r="AD1935"/>
      <c r="AE1935"/>
      <c r="AF1935"/>
      <c r="AG1935"/>
      <c r="AH1935"/>
      <c r="AI1935"/>
      <c r="AJ1935"/>
      <c r="AK1935"/>
    </row>
    <row r="1936" spans="1:37" x14ac:dyDescent="0.25">
      <c r="A1936" s="131"/>
      <c r="B1936" s="131"/>
      <c r="C1936" s="131"/>
      <c r="D1936" s="131"/>
      <c r="E1936" s="131"/>
      <c r="F1936" s="131"/>
      <c r="G1936" s="131"/>
      <c r="H1936" s="131"/>
      <c r="I1936" s="131"/>
      <c r="J1936" s="131"/>
      <c r="K1936" s="131"/>
      <c r="L1936" s="131"/>
      <c r="M1936" s="131"/>
      <c r="N1936" s="131"/>
      <c r="O1936" s="131"/>
      <c r="P1936" s="131"/>
      <c r="Q1936" s="170"/>
      <c r="R1936" s="170"/>
      <c r="S1936" s="170"/>
      <c r="T1936" s="170"/>
      <c r="U1936" s="170"/>
      <c r="V1936" s="170"/>
      <c r="W1936" s="170"/>
      <c r="X1936" s="131"/>
      <c r="Y1936"/>
      <c r="AB1936"/>
      <c r="AC1936"/>
      <c r="AD1936"/>
      <c r="AE1936"/>
      <c r="AF1936"/>
      <c r="AG1936"/>
      <c r="AH1936"/>
      <c r="AI1936"/>
      <c r="AJ1936"/>
      <c r="AK1936"/>
    </row>
    <row r="1937" spans="1:37" x14ac:dyDescent="0.25">
      <c r="A1937" s="131"/>
      <c r="B1937" s="131"/>
      <c r="C1937" s="131"/>
      <c r="D1937" s="131"/>
      <c r="E1937" s="131"/>
      <c r="F1937" s="131"/>
      <c r="G1937" s="131"/>
      <c r="H1937" s="131"/>
      <c r="I1937" s="131"/>
      <c r="J1937" s="131"/>
      <c r="K1937" s="131"/>
      <c r="L1937" s="131"/>
      <c r="M1937" s="131"/>
      <c r="N1937" s="131"/>
      <c r="O1937" s="131"/>
      <c r="P1937" s="131"/>
      <c r="Q1937" s="170"/>
      <c r="R1937" s="170"/>
      <c r="S1937" s="170"/>
      <c r="T1937" s="170"/>
      <c r="U1937" s="170"/>
      <c r="V1937" s="170"/>
      <c r="W1937" s="170"/>
      <c r="X1937" s="131"/>
      <c r="Y1937"/>
      <c r="AB1937"/>
      <c r="AC1937"/>
      <c r="AD1937"/>
      <c r="AE1937"/>
      <c r="AF1937"/>
      <c r="AG1937"/>
      <c r="AH1937"/>
      <c r="AI1937"/>
      <c r="AJ1937"/>
      <c r="AK1937"/>
    </row>
    <row r="1938" spans="1:37" x14ac:dyDescent="0.25">
      <c r="A1938" s="131"/>
      <c r="B1938" s="131"/>
      <c r="C1938" s="131"/>
      <c r="D1938" s="131"/>
      <c r="E1938" s="131"/>
      <c r="F1938" s="131"/>
      <c r="G1938" s="131"/>
      <c r="H1938" s="131"/>
      <c r="I1938" s="131"/>
      <c r="J1938" s="131"/>
      <c r="K1938" s="131"/>
      <c r="L1938" s="131"/>
      <c r="M1938" s="131"/>
      <c r="N1938" s="131"/>
      <c r="O1938" s="131"/>
      <c r="P1938" s="131"/>
      <c r="Q1938" s="170"/>
      <c r="R1938" s="170"/>
      <c r="S1938" s="170"/>
      <c r="T1938" s="170"/>
      <c r="U1938" s="170"/>
      <c r="V1938" s="170"/>
      <c r="W1938" s="170"/>
      <c r="X1938" s="131"/>
      <c r="Y1938"/>
      <c r="AB1938"/>
      <c r="AC1938"/>
      <c r="AD1938"/>
      <c r="AE1938"/>
      <c r="AF1938"/>
      <c r="AG1938"/>
      <c r="AH1938"/>
      <c r="AI1938"/>
      <c r="AJ1938"/>
      <c r="AK1938"/>
    </row>
    <row r="1939" spans="1:37" x14ac:dyDescent="0.25">
      <c r="A1939" s="131"/>
      <c r="B1939" s="131"/>
      <c r="C1939" s="131"/>
      <c r="D1939" s="131"/>
      <c r="E1939" s="131"/>
      <c r="F1939" s="131"/>
      <c r="G1939" s="131"/>
      <c r="H1939" s="131"/>
      <c r="I1939" s="131"/>
      <c r="J1939" s="131"/>
      <c r="K1939" s="131"/>
      <c r="L1939" s="131"/>
      <c r="M1939" s="131"/>
      <c r="N1939" s="131"/>
      <c r="O1939" s="131"/>
      <c r="P1939" s="131"/>
      <c r="Q1939" s="170"/>
      <c r="R1939" s="170"/>
      <c r="S1939" s="170"/>
      <c r="T1939" s="170"/>
      <c r="U1939" s="170"/>
      <c r="V1939" s="170"/>
      <c r="W1939" s="170"/>
      <c r="X1939" s="131"/>
      <c r="Y1939"/>
      <c r="AB1939"/>
      <c r="AC1939"/>
      <c r="AD1939"/>
      <c r="AE1939"/>
      <c r="AF1939"/>
      <c r="AG1939"/>
      <c r="AH1939"/>
      <c r="AI1939"/>
      <c r="AJ1939"/>
      <c r="AK1939"/>
    </row>
    <row r="1940" spans="1:37" x14ac:dyDescent="0.25">
      <c r="A1940" s="131"/>
      <c r="B1940" s="131"/>
      <c r="C1940" s="131"/>
      <c r="D1940" s="131"/>
      <c r="E1940" s="131"/>
      <c r="F1940" s="131"/>
      <c r="G1940" s="131"/>
      <c r="H1940" s="131"/>
      <c r="I1940" s="131"/>
      <c r="J1940" s="131"/>
      <c r="K1940" s="131"/>
      <c r="L1940" s="131"/>
      <c r="M1940" s="131"/>
      <c r="N1940" s="131"/>
      <c r="O1940" s="131"/>
      <c r="P1940" s="131"/>
      <c r="Q1940" s="170"/>
      <c r="R1940" s="170"/>
      <c r="S1940" s="170"/>
      <c r="T1940" s="170"/>
      <c r="U1940" s="170"/>
      <c r="V1940" s="170"/>
      <c r="W1940" s="170"/>
      <c r="X1940" s="131"/>
      <c r="Y1940"/>
      <c r="AB1940"/>
      <c r="AC1940"/>
      <c r="AD1940"/>
      <c r="AE1940"/>
      <c r="AF1940"/>
      <c r="AG1940"/>
      <c r="AH1940"/>
      <c r="AI1940"/>
      <c r="AJ1940"/>
      <c r="AK1940"/>
    </row>
    <row r="1941" spans="1:37" x14ac:dyDescent="0.25">
      <c r="A1941" s="131"/>
      <c r="B1941" s="131"/>
      <c r="C1941" s="131"/>
      <c r="D1941" s="131"/>
      <c r="E1941" s="131"/>
      <c r="F1941" s="131"/>
      <c r="G1941" s="131"/>
      <c r="H1941" s="131"/>
      <c r="I1941" s="131"/>
      <c r="J1941" s="131"/>
      <c r="K1941" s="131"/>
      <c r="L1941" s="131"/>
      <c r="M1941" s="131"/>
      <c r="N1941" s="131"/>
      <c r="O1941" s="131"/>
      <c r="P1941" s="131"/>
      <c r="Q1941" s="170"/>
      <c r="R1941" s="170"/>
      <c r="S1941" s="170"/>
      <c r="T1941" s="170"/>
      <c r="U1941" s="170"/>
      <c r="V1941" s="170"/>
      <c r="W1941" s="170"/>
      <c r="X1941" s="131"/>
      <c r="Y1941"/>
      <c r="AB1941"/>
      <c r="AC1941"/>
      <c r="AD1941"/>
      <c r="AE1941"/>
      <c r="AF1941"/>
      <c r="AG1941"/>
      <c r="AH1941"/>
      <c r="AI1941"/>
      <c r="AJ1941"/>
      <c r="AK1941"/>
    </row>
    <row r="1942" spans="1:37" x14ac:dyDescent="0.25">
      <c r="A1942" s="131"/>
      <c r="B1942" s="131"/>
      <c r="C1942" s="131"/>
      <c r="D1942" s="131"/>
      <c r="E1942" s="131"/>
      <c r="F1942" s="131"/>
      <c r="G1942" s="131"/>
      <c r="H1942" s="131"/>
      <c r="I1942" s="131"/>
      <c r="J1942" s="131"/>
      <c r="K1942" s="131"/>
      <c r="L1942" s="131"/>
      <c r="M1942" s="131"/>
      <c r="N1942" s="131"/>
      <c r="O1942" s="131"/>
      <c r="P1942" s="131"/>
      <c r="Q1942" s="170"/>
      <c r="R1942" s="170"/>
      <c r="S1942" s="170"/>
      <c r="T1942" s="170"/>
      <c r="U1942" s="170"/>
      <c r="V1942" s="170"/>
      <c r="W1942" s="170"/>
      <c r="X1942" s="131"/>
      <c r="Y1942"/>
      <c r="AB1942"/>
      <c r="AC1942"/>
      <c r="AD1942"/>
      <c r="AE1942"/>
      <c r="AF1942"/>
      <c r="AG1942"/>
      <c r="AH1942"/>
      <c r="AI1942"/>
      <c r="AJ1942"/>
      <c r="AK1942"/>
    </row>
    <row r="1943" spans="1:37" x14ac:dyDescent="0.25">
      <c r="A1943" s="131"/>
      <c r="B1943" s="131"/>
      <c r="C1943" s="131"/>
      <c r="D1943" s="131"/>
      <c r="E1943" s="131"/>
      <c r="F1943" s="131"/>
      <c r="G1943" s="131"/>
      <c r="H1943" s="131"/>
      <c r="I1943" s="131"/>
      <c r="J1943" s="131"/>
      <c r="K1943" s="131"/>
      <c r="L1943" s="131"/>
      <c r="M1943" s="131"/>
      <c r="N1943" s="131"/>
      <c r="O1943" s="131"/>
      <c r="P1943" s="131"/>
      <c r="Q1943" s="170"/>
      <c r="R1943" s="170"/>
      <c r="S1943" s="170"/>
      <c r="T1943" s="170"/>
      <c r="U1943" s="170"/>
      <c r="V1943" s="170"/>
      <c r="W1943" s="170"/>
      <c r="X1943" s="131"/>
      <c r="Y1943"/>
      <c r="AB1943"/>
      <c r="AC1943"/>
      <c r="AD1943"/>
      <c r="AE1943"/>
      <c r="AF1943"/>
      <c r="AG1943"/>
      <c r="AH1943"/>
      <c r="AI1943"/>
      <c r="AJ1943"/>
      <c r="AK1943"/>
    </row>
    <row r="1944" spans="1:37" x14ac:dyDescent="0.25">
      <c r="A1944" s="131"/>
      <c r="B1944" s="131"/>
      <c r="C1944" s="131"/>
      <c r="D1944" s="131"/>
      <c r="E1944" s="131"/>
      <c r="F1944" s="131"/>
      <c r="G1944" s="131"/>
      <c r="H1944" s="131"/>
      <c r="I1944" s="131"/>
      <c r="J1944" s="131"/>
      <c r="K1944" s="131"/>
      <c r="L1944" s="131"/>
      <c r="M1944" s="131"/>
      <c r="N1944" s="131"/>
      <c r="O1944" s="131"/>
      <c r="P1944" s="131"/>
      <c r="Q1944" s="170"/>
      <c r="R1944" s="170"/>
      <c r="S1944" s="170"/>
      <c r="T1944" s="170"/>
      <c r="U1944" s="170"/>
      <c r="V1944" s="170"/>
      <c r="W1944" s="170"/>
      <c r="X1944" s="131"/>
      <c r="Y1944"/>
      <c r="AB1944"/>
      <c r="AC1944"/>
      <c r="AD1944"/>
      <c r="AE1944"/>
      <c r="AF1944"/>
      <c r="AG1944"/>
      <c r="AH1944"/>
      <c r="AI1944"/>
      <c r="AJ1944"/>
      <c r="AK1944"/>
    </row>
    <row r="1945" spans="1:37" x14ac:dyDescent="0.25">
      <c r="A1945" s="131"/>
      <c r="B1945" s="131"/>
      <c r="C1945" s="131"/>
      <c r="D1945" s="131"/>
      <c r="E1945" s="131"/>
      <c r="F1945" s="131"/>
      <c r="G1945" s="131"/>
      <c r="H1945" s="131"/>
      <c r="I1945" s="131"/>
      <c r="J1945" s="131"/>
      <c r="K1945" s="131"/>
      <c r="L1945" s="131"/>
      <c r="M1945" s="131"/>
      <c r="N1945" s="131"/>
      <c r="O1945" s="131"/>
      <c r="P1945" s="131"/>
      <c r="Q1945" s="170"/>
      <c r="R1945" s="170"/>
      <c r="S1945" s="170"/>
      <c r="T1945" s="170"/>
      <c r="U1945" s="170"/>
      <c r="V1945" s="170"/>
      <c r="W1945" s="170"/>
      <c r="X1945" s="131"/>
      <c r="Y1945"/>
      <c r="AB1945"/>
      <c r="AC1945"/>
      <c r="AD1945"/>
      <c r="AE1945"/>
      <c r="AF1945"/>
      <c r="AG1945"/>
      <c r="AH1945"/>
      <c r="AI1945"/>
      <c r="AJ1945"/>
      <c r="AK1945"/>
    </row>
    <row r="1946" spans="1:37" x14ac:dyDescent="0.25">
      <c r="A1946" s="131"/>
      <c r="B1946" s="131"/>
      <c r="C1946" s="131"/>
      <c r="D1946" s="131"/>
      <c r="E1946" s="131"/>
      <c r="F1946" s="131"/>
      <c r="G1946" s="131"/>
      <c r="H1946" s="131"/>
      <c r="I1946" s="131"/>
      <c r="J1946" s="131"/>
      <c r="K1946" s="131"/>
      <c r="L1946" s="131"/>
      <c r="M1946" s="131"/>
      <c r="N1946" s="131"/>
      <c r="O1946" s="131"/>
      <c r="P1946" s="131"/>
      <c r="Q1946" s="170"/>
      <c r="R1946" s="170"/>
      <c r="S1946" s="170"/>
      <c r="T1946" s="170"/>
      <c r="U1946" s="170"/>
      <c r="V1946" s="170"/>
      <c r="W1946" s="170"/>
      <c r="X1946" s="131"/>
      <c r="Y1946"/>
      <c r="AB1946"/>
      <c r="AC1946"/>
      <c r="AD1946"/>
      <c r="AE1946"/>
      <c r="AF1946"/>
      <c r="AG1946"/>
      <c r="AH1946"/>
      <c r="AI1946"/>
      <c r="AJ1946"/>
      <c r="AK1946"/>
    </row>
    <row r="1947" spans="1:37" x14ac:dyDescent="0.25">
      <c r="A1947" s="131"/>
      <c r="B1947" s="131"/>
      <c r="C1947" s="131"/>
      <c r="D1947" s="131"/>
      <c r="E1947" s="131"/>
      <c r="F1947" s="131"/>
      <c r="G1947" s="131"/>
      <c r="H1947" s="131"/>
      <c r="I1947" s="131"/>
      <c r="J1947" s="131"/>
      <c r="K1947" s="131"/>
      <c r="L1947" s="131"/>
      <c r="M1947" s="131"/>
      <c r="N1947" s="131"/>
      <c r="O1947" s="131"/>
      <c r="P1947" s="131"/>
      <c r="Q1947" s="170"/>
      <c r="R1947" s="170"/>
      <c r="S1947" s="170"/>
      <c r="T1947" s="170"/>
      <c r="U1947" s="170"/>
      <c r="V1947" s="170"/>
      <c r="W1947" s="170"/>
      <c r="X1947" s="131"/>
      <c r="Y1947"/>
      <c r="AB1947"/>
      <c r="AC1947"/>
      <c r="AD1947"/>
      <c r="AE1947"/>
      <c r="AF1947"/>
      <c r="AG1947"/>
      <c r="AH1947"/>
      <c r="AI1947"/>
      <c r="AJ1947"/>
      <c r="AK1947"/>
    </row>
    <row r="1948" spans="1:37" x14ac:dyDescent="0.25">
      <c r="A1948" s="131"/>
      <c r="B1948" s="131"/>
      <c r="C1948" s="131"/>
      <c r="D1948" s="131"/>
      <c r="E1948" s="131"/>
      <c r="F1948" s="131"/>
      <c r="G1948" s="131"/>
      <c r="H1948" s="131"/>
      <c r="I1948" s="131"/>
      <c r="J1948" s="131"/>
      <c r="K1948" s="131"/>
      <c r="L1948" s="131"/>
      <c r="M1948" s="131"/>
      <c r="N1948" s="131"/>
      <c r="O1948" s="131"/>
      <c r="P1948" s="131"/>
      <c r="Q1948" s="170"/>
      <c r="R1948" s="170"/>
      <c r="S1948" s="170"/>
      <c r="T1948" s="170"/>
      <c r="U1948" s="170"/>
      <c r="V1948" s="170"/>
      <c r="W1948" s="170"/>
      <c r="X1948" s="131"/>
      <c r="Y1948"/>
      <c r="AB1948"/>
      <c r="AC1948"/>
      <c r="AD1948"/>
      <c r="AE1948"/>
      <c r="AF1948"/>
      <c r="AG1948"/>
      <c r="AH1948"/>
      <c r="AI1948"/>
      <c r="AJ1948"/>
      <c r="AK1948"/>
    </row>
    <row r="1949" spans="1:37" x14ac:dyDescent="0.25">
      <c r="A1949" s="131"/>
      <c r="B1949" s="131"/>
      <c r="C1949" s="131"/>
      <c r="D1949" s="131"/>
      <c r="E1949" s="131"/>
      <c r="F1949" s="131"/>
      <c r="G1949" s="131"/>
      <c r="H1949" s="131"/>
      <c r="I1949" s="131"/>
      <c r="J1949" s="131"/>
      <c r="K1949" s="131"/>
      <c r="L1949" s="131"/>
      <c r="M1949" s="131"/>
      <c r="N1949" s="131"/>
      <c r="O1949" s="131"/>
      <c r="P1949" s="131"/>
      <c r="Q1949" s="170"/>
      <c r="R1949" s="170"/>
      <c r="S1949" s="170"/>
      <c r="T1949" s="170"/>
      <c r="U1949" s="170"/>
      <c r="V1949" s="170"/>
      <c r="W1949" s="170"/>
      <c r="X1949" s="131"/>
      <c r="Y1949"/>
      <c r="AB1949"/>
      <c r="AC1949"/>
      <c r="AD1949"/>
      <c r="AE1949"/>
      <c r="AF1949"/>
      <c r="AG1949"/>
      <c r="AH1949"/>
      <c r="AI1949"/>
      <c r="AJ1949"/>
      <c r="AK1949"/>
    </row>
    <row r="1950" spans="1:37" x14ac:dyDescent="0.25">
      <c r="A1950" s="131"/>
      <c r="B1950" s="131"/>
      <c r="C1950" s="131"/>
      <c r="D1950" s="131"/>
      <c r="E1950" s="131"/>
      <c r="F1950" s="131"/>
      <c r="G1950" s="131"/>
      <c r="H1950" s="131"/>
      <c r="I1950" s="131"/>
      <c r="J1950" s="131"/>
      <c r="K1950" s="131"/>
      <c r="L1950" s="131"/>
      <c r="M1950" s="131"/>
      <c r="N1950" s="131"/>
      <c r="O1950" s="131"/>
      <c r="P1950" s="131"/>
      <c r="Q1950" s="170"/>
      <c r="R1950" s="170"/>
      <c r="S1950" s="170"/>
      <c r="T1950" s="170"/>
      <c r="U1950" s="170"/>
      <c r="V1950" s="170"/>
      <c r="W1950" s="170"/>
      <c r="X1950" s="131"/>
      <c r="Y1950"/>
      <c r="AB1950"/>
      <c r="AC1950"/>
      <c r="AD1950"/>
      <c r="AE1950"/>
      <c r="AF1950"/>
      <c r="AG1950"/>
      <c r="AH1950"/>
      <c r="AI1950"/>
      <c r="AJ1950"/>
      <c r="AK1950"/>
    </row>
    <row r="1951" spans="1:37" x14ac:dyDescent="0.25">
      <c r="A1951" s="131"/>
      <c r="B1951" s="131"/>
      <c r="C1951" s="131"/>
      <c r="D1951" s="131"/>
      <c r="E1951" s="131"/>
      <c r="F1951" s="131"/>
      <c r="G1951" s="131"/>
      <c r="H1951" s="131"/>
      <c r="I1951" s="131"/>
      <c r="J1951" s="131"/>
      <c r="K1951" s="131"/>
      <c r="L1951" s="131"/>
      <c r="M1951" s="131"/>
      <c r="N1951" s="131"/>
      <c r="O1951" s="131"/>
      <c r="P1951" s="131"/>
      <c r="Q1951" s="170"/>
      <c r="R1951" s="170"/>
      <c r="S1951" s="170"/>
      <c r="T1951" s="170"/>
      <c r="U1951" s="170"/>
      <c r="V1951" s="170"/>
      <c r="W1951" s="170"/>
      <c r="X1951" s="131"/>
      <c r="Y1951"/>
      <c r="AB1951"/>
      <c r="AC1951"/>
      <c r="AD1951"/>
      <c r="AE1951"/>
      <c r="AF1951"/>
      <c r="AG1951"/>
      <c r="AH1951"/>
      <c r="AI1951"/>
      <c r="AJ1951"/>
      <c r="AK1951"/>
    </row>
    <row r="1952" spans="1:37" x14ac:dyDescent="0.25">
      <c r="A1952" s="131"/>
      <c r="B1952" s="131"/>
      <c r="C1952" s="131"/>
      <c r="D1952" s="131"/>
      <c r="E1952" s="131"/>
      <c r="F1952" s="131"/>
      <c r="G1952" s="131"/>
      <c r="H1952" s="131"/>
      <c r="I1952" s="131"/>
      <c r="J1952" s="131"/>
      <c r="K1952" s="131"/>
      <c r="L1952" s="131"/>
      <c r="M1952" s="131"/>
      <c r="N1952" s="131"/>
      <c r="O1952" s="131"/>
      <c r="P1952" s="131"/>
      <c r="Q1952" s="170"/>
      <c r="R1952" s="170"/>
      <c r="S1952" s="170"/>
      <c r="T1952" s="170"/>
      <c r="U1952" s="170"/>
      <c r="V1952" s="170"/>
      <c r="W1952" s="170"/>
      <c r="X1952" s="131"/>
      <c r="Y1952"/>
      <c r="AB1952"/>
      <c r="AC1952"/>
      <c r="AD1952"/>
      <c r="AE1952"/>
      <c r="AF1952"/>
      <c r="AG1952"/>
      <c r="AH1952"/>
      <c r="AI1952"/>
      <c r="AJ1952"/>
      <c r="AK1952"/>
    </row>
    <row r="1953" spans="1:37" x14ac:dyDescent="0.25">
      <c r="A1953" s="131"/>
      <c r="B1953" s="131"/>
      <c r="C1953" s="131"/>
      <c r="D1953" s="131"/>
      <c r="E1953" s="131"/>
      <c r="F1953" s="131"/>
      <c r="G1953" s="131"/>
      <c r="H1953" s="131"/>
      <c r="I1953" s="131"/>
      <c r="J1953" s="131"/>
      <c r="K1953" s="131"/>
      <c r="L1953" s="131"/>
      <c r="M1953" s="131"/>
      <c r="N1953" s="131"/>
      <c r="O1953" s="131"/>
      <c r="P1953" s="131"/>
      <c r="Q1953" s="170"/>
      <c r="R1953" s="170"/>
      <c r="S1953" s="170"/>
      <c r="T1953" s="170"/>
      <c r="U1953" s="170"/>
      <c r="V1953" s="170"/>
      <c r="W1953" s="170"/>
      <c r="X1953" s="131"/>
      <c r="Y1953"/>
      <c r="AB1953"/>
      <c r="AC1953"/>
      <c r="AD1953"/>
      <c r="AE1953"/>
      <c r="AF1953"/>
      <c r="AG1953"/>
      <c r="AH1953"/>
      <c r="AI1953"/>
      <c r="AJ1953"/>
      <c r="AK1953"/>
    </row>
    <row r="1954" spans="1:37" x14ac:dyDescent="0.25">
      <c r="A1954" s="131"/>
      <c r="B1954" s="131"/>
      <c r="C1954" s="131"/>
      <c r="D1954" s="131"/>
      <c r="E1954" s="131"/>
      <c r="F1954" s="131"/>
      <c r="G1954" s="131"/>
      <c r="H1954" s="131"/>
      <c r="I1954" s="131"/>
      <c r="J1954" s="131"/>
      <c r="K1954" s="131"/>
      <c r="L1954" s="131"/>
      <c r="M1954" s="131"/>
      <c r="N1954" s="131"/>
      <c r="O1954" s="131"/>
      <c r="P1954" s="131"/>
      <c r="Q1954" s="170"/>
      <c r="R1954" s="170"/>
      <c r="S1954" s="170"/>
      <c r="T1954" s="170"/>
      <c r="U1954" s="170"/>
      <c r="V1954" s="170"/>
      <c r="W1954" s="170"/>
      <c r="X1954" s="131"/>
      <c r="Y1954"/>
      <c r="AB1954"/>
      <c r="AC1954"/>
      <c r="AD1954"/>
      <c r="AE1954"/>
      <c r="AF1954"/>
      <c r="AG1954"/>
      <c r="AH1954"/>
      <c r="AI1954"/>
      <c r="AJ1954"/>
      <c r="AK1954"/>
    </row>
    <row r="1955" spans="1:37" x14ac:dyDescent="0.25">
      <c r="A1955" s="131"/>
      <c r="B1955" s="131"/>
      <c r="C1955" s="131"/>
      <c r="D1955" s="131"/>
      <c r="E1955" s="131"/>
      <c r="F1955" s="131"/>
      <c r="G1955" s="131"/>
      <c r="H1955" s="131"/>
      <c r="I1955" s="131"/>
      <c r="J1955" s="131"/>
      <c r="K1955" s="131"/>
      <c r="L1955" s="131"/>
      <c r="M1955" s="131"/>
      <c r="N1955" s="131"/>
      <c r="O1955" s="131"/>
      <c r="P1955" s="131"/>
      <c r="Q1955" s="170"/>
      <c r="R1955" s="170"/>
      <c r="S1955" s="170"/>
      <c r="T1955" s="170"/>
      <c r="U1955" s="170"/>
      <c r="V1955" s="170"/>
      <c r="W1955" s="170"/>
      <c r="X1955" s="131"/>
      <c r="Y1955"/>
      <c r="AB1955"/>
      <c r="AC1955"/>
      <c r="AD1955"/>
      <c r="AE1955"/>
      <c r="AF1955"/>
      <c r="AG1955"/>
      <c r="AH1955"/>
      <c r="AI1955"/>
      <c r="AJ1955"/>
      <c r="AK1955"/>
    </row>
    <row r="1956" spans="1:37" x14ac:dyDescent="0.25">
      <c r="A1956" s="131"/>
      <c r="B1956" s="131"/>
      <c r="C1956" s="131"/>
      <c r="D1956" s="131"/>
      <c r="E1956" s="131"/>
      <c r="F1956" s="131"/>
      <c r="G1956" s="131"/>
      <c r="H1956" s="131"/>
      <c r="I1956" s="131"/>
      <c r="J1956" s="131"/>
      <c r="K1956" s="131"/>
      <c r="L1956" s="131"/>
      <c r="M1956" s="131"/>
      <c r="N1956" s="131"/>
      <c r="O1956" s="131"/>
      <c r="P1956" s="131"/>
      <c r="Q1956" s="170"/>
      <c r="R1956" s="170"/>
      <c r="S1956" s="170"/>
      <c r="T1956" s="170"/>
      <c r="U1956" s="170"/>
      <c r="V1956" s="170"/>
      <c r="W1956" s="170"/>
      <c r="X1956" s="131"/>
      <c r="Y1956"/>
      <c r="AB1956"/>
      <c r="AC1956"/>
      <c r="AD1956"/>
      <c r="AE1956"/>
      <c r="AF1956"/>
      <c r="AG1956"/>
      <c r="AH1956"/>
      <c r="AI1956"/>
      <c r="AJ1956"/>
      <c r="AK1956"/>
    </row>
    <row r="1957" spans="1:37" x14ac:dyDescent="0.25">
      <c r="A1957" s="131"/>
      <c r="B1957" s="131"/>
      <c r="C1957" s="131"/>
      <c r="D1957" s="131"/>
      <c r="E1957" s="131"/>
      <c r="F1957" s="131"/>
      <c r="G1957" s="131"/>
      <c r="H1957" s="131"/>
      <c r="I1957" s="131"/>
      <c r="J1957" s="131"/>
      <c r="K1957" s="131"/>
      <c r="L1957" s="131"/>
      <c r="M1957" s="131"/>
      <c r="N1957" s="131"/>
      <c r="O1957" s="131"/>
      <c r="P1957" s="131"/>
      <c r="Q1957" s="170"/>
      <c r="R1957" s="170"/>
      <c r="S1957" s="170"/>
      <c r="T1957" s="170"/>
      <c r="U1957" s="170"/>
      <c r="V1957" s="170"/>
      <c r="W1957" s="170"/>
      <c r="X1957" s="131"/>
      <c r="Y1957"/>
      <c r="AB1957"/>
      <c r="AC1957"/>
      <c r="AD1957"/>
      <c r="AE1957"/>
      <c r="AF1957"/>
      <c r="AG1957"/>
      <c r="AH1957"/>
      <c r="AI1957"/>
      <c r="AJ1957"/>
      <c r="AK1957"/>
    </row>
    <row r="1958" spans="1:37" x14ac:dyDescent="0.25">
      <c r="A1958" s="131"/>
      <c r="B1958" s="131"/>
      <c r="C1958" s="131"/>
      <c r="D1958" s="131"/>
      <c r="E1958" s="131"/>
      <c r="F1958" s="131"/>
      <c r="G1958" s="131"/>
      <c r="H1958" s="131"/>
      <c r="I1958" s="131"/>
      <c r="J1958" s="131"/>
      <c r="K1958" s="131"/>
      <c r="L1958" s="131"/>
      <c r="M1958" s="131"/>
      <c r="N1958" s="131"/>
      <c r="O1958" s="131"/>
      <c r="P1958" s="131"/>
      <c r="Q1958" s="170"/>
      <c r="R1958" s="170"/>
      <c r="S1958" s="170"/>
      <c r="T1958" s="170"/>
      <c r="U1958" s="170"/>
      <c r="V1958" s="170"/>
      <c r="W1958" s="170"/>
      <c r="X1958" s="131"/>
      <c r="Y1958"/>
      <c r="AB1958"/>
      <c r="AC1958"/>
      <c r="AD1958"/>
      <c r="AE1958"/>
      <c r="AF1958"/>
      <c r="AG1958"/>
      <c r="AH1958"/>
      <c r="AI1958"/>
      <c r="AJ1958"/>
      <c r="AK1958"/>
    </row>
    <row r="1959" spans="1:37" x14ac:dyDescent="0.25">
      <c r="A1959" s="131"/>
      <c r="B1959" s="131"/>
      <c r="C1959" s="131"/>
      <c r="D1959" s="131"/>
      <c r="E1959" s="131"/>
      <c r="F1959" s="131"/>
      <c r="G1959" s="131"/>
      <c r="H1959" s="131"/>
      <c r="I1959" s="131"/>
      <c r="J1959" s="131"/>
      <c r="K1959" s="131"/>
      <c r="L1959" s="131"/>
      <c r="M1959" s="131"/>
      <c r="N1959" s="131"/>
      <c r="O1959" s="131"/>
      <c r="P1959" s="131"/>
      <c r="Q1959" s="170"/>
      <c r="R1959" s="170"/>
      <c r="S1959" s="170"/>
      <c r="T1959" s="170"/>
      <c r="U1959" s="170"/>
      <c r="V1959" s="170"/>
      <c r="W1959" s="170"/>
      <c r="X1959" s="131"/>
      <c r="Y1959"/>
      <c r="AB1959"/>
      <c r="AC1959"/>
      <c r="AD1959"/>
      <c r="AE1959"/>
      <c r="AF1959"/>
      <c r="AG1959"/>
      <c r="AH1959"/>
      <c r="AI1959"/>
      <c r="AJ1959"/>
      <c r="AK1959"/>
    </row>
    <row r="1960" spans="1:37" x14ac:dyDescent="0.25">
      <c r="A1960" s="131"/>
      <c r="B1960" s="131"/>
      <c r="C1960" s="131"/>
      <c r="D1960" s="131"/>
      <c r="E1960" s="131"/>
      <c r="F1960" s="131"/>
      <c r="G1960" s="131"/>
      <c r="H1960" s="131"/>
      <c r="I1960" s="131"/>
      <c r="J1960" s="131"/>
      <c r="K1960" s="131"/>
      <c r="L1960" s="131"/>
      <c r="M1960" s="131"/>
      <c r="N1960" s="131"/>
      <c r="O1960" s="131"/>
      <c r="P1960" s="131"/>
      <c r="Q1960" s="170"/>
      <c r="R1960" s="170"/>
      <c r="S1960" s="170"/>
      <c r="T1960" s="170"/>
      <c r="U1960" s="170"/>
      <c r="V1960" s="170"/>
      <c r="W1960" s="170"/>
      <c r="X1960" s="131"/>
      <c r="Y1960"/>
      <c r="AB1960"/>
      <c r="AC1960"/>
      <c r="AD1960"/>
      <c r="AE1960"/>
      <c r="AF1960"/>
      <c r="AG1960"/>
      <c r="AH1960"/>
      <c r="AI1960"/>
      <c r="AJ1960"/>
      <c r="AK1960"/>
    </row>
    <row r="1961" spans="1:37" x14ac:dyDescent="0.25">
      <c r="A1961" s="131"/>
      <c r="B1961" s="131"/>
      <c r="C1961" s="131"/>
      <c r="D1961" s="131"/>
      <c r="E1961" s="131"/>
      <c r="F1961" s="131"/>
      <c r="G1961" s="131"/>
      <c r="H1961" s="131"/>
      <c r="I1961" s="131"/>
      <c r="J1961" s="131"/>
      <c r="K1961" s="131"/>
      <c r="L1961" s="131"/>
      <c r="M1961" s="131"/>
      <c r="N1961" s="131"/>
      <c r="O1961" s="131"/>
      <c r="P1961" s="131"/>
      <c r="Q1961" s="170"/>
      <c r="R1961" s="170"/>
      <c r="S1961" s="170"/>
      <c r="T1961" s="170"/>
      <c r="U1961" s="170"/>
      <c r="V1961" s="170"/>
      <c r="W1961" s="170"/>
      <c r="X1961" s="131"/>
      <c r="Y1961"/>
      <c r="AB1961"/>
      <c r="AC1961"/>
      <c r="AD1961"/>
      <c r="AE1961"/>
      <c r="AF1961"/>
      <c r="AG1961"/>
      <c r="AH1961"/>
      <c r="AI1961"/>
      <c r="AJ1961"/>
      <c r="AK1961"/>
    </row>
    <row r="1962" spans="1:37" x14ac:dyDescent="0.25">
      <c r="A1962" s="131"/>
      <c r="B1962" s="131"/>
      <c r="C1962" s="131"/>
      <c r="D1962" s="131"/>
      <c r="E1962" s="131"/>
      <c r="F1962" s="131"/>
      <c r="G1962" s="131"/>
      <c r="H1962" s="131"/>
      <c r="I1962" s="131"/>
      <c r="J1962" s="131"/>
      <c r="K1962" s="131"/>
      <c r="L1962" s="131"/>
      <c r="M1962" s="131"/>
      <c r="N1962" s="131"/>
      <c r="O1962" s="131"/>
      <c r="P1962" s="131"/>
      <c r="Q1962" s="170"/>
      <c r="R1962" s="170"/>
      <c r="S1962" s="170"/>
      <c r="T1962" s="170"/>
      <c r="U1962" s="170"/>
      <c r="V1962" s="170"/>
      <c r="W1962" s="170"/>
      <c r="X1962" s="131"/>
      <c r="Y1962"/>
      <c r="AB1962"/>
      <c r="AC1962"/>
      <c r="AD1962"/>
      <c r="AE1962"/>
      <c r="AF1962"/>
      <c r="AG1962"/>
      <c r="AH1962"/>
      <c r="AI1962"/>
      <c r="AJ1962"/>
      <c r="AK1962"/>
    </row>
    <row r="1963" spans="1:37" x14ac:dyDescent="0.25">
      <c r="A1963" s="131"/>
      <c r="B1963" s="131"/>
      <c r="C1963" s="131"/>
      <c r="D1963" s="131"/>
      <c r="E1963" s="131"/>
      <c r="F1963" s="131"/>
      <c r="G1963" s="131"/>
      <c r="H1963" s="131"/>
      <c r="I1963" s="131"/>
      <c r="J1963" s="131"/>
      <c r="K1963" s="131"/>
      <c r="L1963" s="131"/>
      <c r="M1963" s="131"/>
      <c r="N1963" s="131"/>
      <c r="O1963" s="131"/>
      <c r="P1963" s="131"/>
      <c r="Q1963" s="170"/>
      <c r="R1963" s="170"/>
      <c r="S1963" s="170"/>
      <c r="T1963" s="170"/>
      <c r="U1963" s="170"/>
      <c r="V1963" s="170"/>
      <c r="W1963" s="170"/>
      <c r="X1963" s="131"/>
      <c r="Y1963"/>
      <c r="AB1963"/>
      <c r="AC1963"/>
      <c r="AD1963"/>
      <c r="AE1963"/>
      <c r="AF1963"/>
      <c r="AG1963"/>
      <c r="AH1963"/>
      <c r="AI1963"/>
      <c r="AJ1963"/>
      <c r="AK1963"/>
    </row>
    <row r="1964" spans="1:37" x14ac:dyDescent="0.25">
      <c r="A1964" s="131"/>
      <c r="B1964" s="131"/>
      <c r="C1964" s="131"/>
      <c r="D1964" s="131"/>
      <c r="E1964" s="131"/>
      <c r="F1964" s="131"/>
      <c r="G1964" s="131"/>
      <c r="H1964" s="131"/>
      <c r="I1964" s="131"/>
      <c r="J1964" s="131"/>
      <c r="K1964" s="131"/>
      <c r="L1964" s="131"/>
      <c r="M1964" s="131"/>
      <c r="N1964" s="131"/>
      <c r="O1964" s="131"/>
      <c r="P1964" s="131"/>
      <c r="Q1964" s="170"/>
      <c r="R1964" s="170"/>
      <c r="S1964" s="170"/>
      <c r="T1964" s="170"/>
      <c r="U1964" s="170"/>
      <c r="V1964" s="170"/>
      <c r="W1964" s="170"/>
      <c r="X1964" s="131"/>
      <c r="Y1964"/>
      <c r="AB1964"/>
      <c r="AC1964"/>
      <c r="AD1964"/>
      <c r="AE1964"/>
      <c r="AF1964"/>
      <c r="AG1964"/>
      <c r="AH1964"/>
      <c r="AI1964"/>
      <c r="AJ1964"/>
      <c r="AK1964"/>
    </row>
    <row r="1965" spans="1:37" x14ac:dyDescent="0.25">
      <c r="A1965" s="131"/>
      <c r="B1965" s="131"/>
      <c r="C1965" s="131"/>
      <c r="D1965" s="131"/>
      <c r="E1965" s="131"/>
      <c r="F1965" s="131"/>
      <c r="G1965" s="131"/>
      <c r="H1965" s="131"/>
      <c r="I1965" s="131"/>
      <c r="J1965" s="131"/>
      <c r="K1965" s="131"/>
      <c r="L1965" s="131"/>
      <c r="M1965" s="131"/>
      <c r="N1965" s="131"/>
      <c r="O1965" s="131"/>
      <c r="P1965" s="131"/>
      <c r="Q1965" s="170"/>
      <c r="R1965" s="170"/>
      <c r="S1965" s="170"/>
      <c r="T1965" s="170"/>
      <c r="U1965" s="170"/>
      <c r="V1965" s="170"/>
      <c r="W1965" s="170"/>
      <c r="X1965" s="131"/>
      <c r="Y1965"/>
      <c r="AB1965"/>
      <c r="AC1965"/>
      <c r="AD1965"/>
      <c r="AE1965"/>
      <c r="AF1965"/>
      <c r="AG1965"/>
      <c r="AH1965"/>
      <c r="AI1965"/>
      <c r="AJ1965"/>
      <c r="AK1965"/>
    </row>
    <row r="1966" spans="1:37" x14ac:dyDescent="0.25">
      <c r="A1966" s="131"/>
      <c r="B1966" s="131"/>
      <c r="C1966" s="131"/>
      <c r="D1966" s="131"/>
      <c r="E1966" s="131"/>
      <c r="F1966" s="131"/>
      <c r="G1966" s="131"/>
      <c r="H1966" s="131"/>
      <c r="I1966" s="131"/>
      <c r="J1966" s="131"/>
      <c r="K1966" s="131"/>
      <c r="L1966" s="131"/>
      <c r="M1966" s="131"/>
      <c r="N1966" s="131"/>
      <c r="O1966" s="131"/>
      <c r="P1966" s="131"/>
      <c r="Q1966" s="170"/>
      <c r="R1966" s="170"/>
      <c r="S1966" s="170"/>
      <c r="T1966" s="170"/>
      <c r="U1966" s="170"/>
      <c r="V1966" s="170"/>
      <c r="W1966" s="170"/>
      <c r="X1966" s="131"/>
      <c r="Y1966"/>
      <c r="AB1966"/>
      <c r="AC1966"/>
      <c r="AD1966"/>
      <c r="AE1966"/>
      <c r="AF1966"/>
      <c r="AG1966"/>
      <c r="AH1966"/>
      <c r="AI1966"/>
      <c r="AJ1966"/>
      <c r="AK1966"/>
    </row>
    <row r="1967" spans="1:37" x14ac:dyDescent="0.25">
      <c r="A1967" s="131"/>
      <c r="B1967" s="131"/>
      <c r="C1967" s="131"/>
      <c r="D1967" s="131"/>
      <c r="E1967" s="131"/>
      <c r="F1967" s="131"/>
      <c r="G1967" s="131"/>
      <c r="H1967" s="131"/>
      <c r="I1967" s="131"/>
      <c r="J1967" s="131"/>
      <c r="K1967" s="131"/>
      <c r="L1967" s="131"/>
      <c r="M1967" s="131"/>
      <c r="N1967" s="131"/>
      <c r="O1967" s="131"/>
      <c r="P1967" s="131"/>
      <c r="Q1967" s="170"/>
      <c r="R1967" s="170"/>
      <c r="S1967" s="170"/>
      <c r="T1967" s="170"/>
      <c r="U1967" s="170"/>
      <c r="V1967" s="170"/>
      <c r="W1967" s="170"/>
      <c r="X1967" s="131"/>
      <c r="Y1967"/>
      <c r="AB1967"/>
      <c r="AC1967"/>
      <c r="AD1967"/>
      <c r="AE1967"/>
      <c r="AF1967"/>
      <c r="AG1967"/>
      <c r="AH1967"/>
      <c r="AI1967"/>
      <c r="AJ1967"/>
      <c r="AK1967"/>
    </row>
    <row r="1968" spans="1:37" x14ac:dyDescent="0.25">
      <c r="A1968" s="131"/>
      <c r="B1968" s="131"/>
      <c r="C1968" s="131"/>
      <c r="D1968" s="131"/>
      <c r="E1968" s="131"/>
      <c r="F1968" s="131"/>
      <c r="G1968" s="131"/>
      <c r="H1968" s="131"/>
      <c r="I1968" s="131"/>
      <c r="J1968" s="131"/>
      <c r="K1968" s="131"/>
      <c r="L1968" s="131"/>
      <c r="M1968" s="131"/>
      <c r="N1968" s="131"/>
      <c r="O1968" s="131"/>
      <c r="P1968" s="131"/>
      <c r="Q1968" s="170"/>
      <c r="R1968" s="170"/>
      <c r="S1968" s="170"/>
      <c r="T1968" s="170"/>
      <c r="U1968" s="170"/>
      <c r="V1968" s="170"/>
      <c r="W1968" s="170"/>
      <c r="X1968" s="131"/>
      <c r="Y1968"/>
      <c r="AB1968"/>
      <c r="AC1968"/>
      <c r="AD1968"/>
      <c r="AE1968"/>
      <c r="AF1968"/>
      <c r="AG1968"/>
      <c r="AH1968"/>
      <c r="AI1968"/>
      <c r="AJ1968"/>
      <c r="AK1968"/>
    </row>
    <row r="1969" spans="1:37" x14ac:dyDescent="0.25">
      <c r="A1969" s="131"/>
      <c r="B1969" s="131"/>
      <c r="C1969" s="131"/>
      <c r="D1969" s="131"/>
      <c r="E1969" s="131"/>
      <c r="F1969" s="131"/>
      <c r="G1969" s="131"/>
      <c r="H1969" s="131"/>
      <c r="I1969" s="131"/>
      <c r="J1969" s="131"/>
      <c r="K1969" s="131"/>
      <c r="L1969" s="131"/>
      <c r="M1969" s="131"/>
      <c r="N1969" s="131"/>
      <c r="O1969" s="131"/>
      <c r="P1969" s="131"/>
      <c r="Q1969" s="170"/>
      <c r="R1969" s="170"/>
      <c r="S1969" s="170"/>
      <c r="T1969" s="170"/>
      <c r="U1969" s="170"/>
      <c r="V1969" s="170"/>
      <c r="W1969" s="170"/>
      <c r="X1969" s="131"/>
      <c r="Y1969"/>
      <c r="AB1969"/>
      <c r="AC1969"/>
      <c r="AD1969"/>
      <c r="AE1969"/>
      <c r="AF1969"/>
      <c r="AG1969"/>
      <c r="AH1969"/>
      <c r="AI1969"/>
      <c r="AJ1969"/>
      <c r="AK1969"/>
    </row>
    <row r="1970" spans="1:37" x14ac:dyDescent="0.25">
      <c r="A1970" s="131"/>
      <c r="B1970" s="131"/>
      <c r="C1970" s="131"/>
      <c r="D1970" s="131"/>
      <c r="E1970" s="131"/>
      <c r="F1970" s="131"/>
      <c r="G1970" s="131"/>
      <c r="H1970" s="131"/>
      <c r="I1970" s="131"/>
      <c r="J1970" s="131"/>
      <c r="K1970" s="131"/>
      <c r="L1970" s="131"/>
      <c r="M1970" s="131"/>
      <c r="N1970" s="131"/>
      <c r="O1970" s="131"/>
      <c r="P1970" s="131"/>
      <c r="Q1970" s="170"/>
      <c r="R1970" s="170"/>
      <c r="S1970" s="170"/>
      <c r="T1970" s="170"/>
      <c r="U1970" s="170"/>
      <c r="V1970" s="170"/>
      <c r="W1970" s="170"/>
      <c r="X1970" s="131"/>
      <c r="Y1970"/>
      <c r="AB1970"/>
      <c r="AC1970"/>
      <c r="AD1970"/>
      <c r="AE1970"/>
      <c r="AF1970"/>
      <c r="AG1970"/>
      <c r="AH1970"/>
      <c r="AI1970"/>
      <c r="AJ1970"/>
      <c r="AK1970"/>
    </row>
    <row r="1971" spans="1:37" x14ac:dyDescent="0.25">
      <c r="A1971" s="131"/>
      <c r="B1971" s="131"/>
      <c r="C1971" s="131"/>
      <c r="D1971" s="131"/>
      <c r="E1971" s="131"/>
      <c r="F1971" s="131"/>
      <c r="G1971" s="131"/>
      <c r="H1971" s="131"/>
      <c r="I1971" s="131"/>
      <c r="J1971" s="131"/>
      <c r="K1971" s="131"/>
      <c r="L1971" s="131"/>
      <c r="M1971" s="131"/>
      <c r="N1971" s="131"/>
      <c r="O1971" s="131"/>
      <c r="P1971" s="131"/>
      <c r="Q1971" s="170"/>
      <c r="R1971" s="170"/>
      <c r="S1971" s="170"/>
      <c r="T1971" s="170"/>
      <c r="U1971" s="170"/>
      <c r="V1971" s="170"/>
      <c r="W1971" s="170"/>
      <c r="X1971" s="131"/>
      <c r="Y1971"/>
      <c r="AB1971"/>
      <c r="AC1971"/>
      <c r="AD1971"/>
      <c r="AE1971"/>
      <c r="AF1971"/>
      <c r="AG1971"/>
      <c r="AH1971"/>
      <c r="AI1971"/>
      <c r="AJ1971"/>
      <c r="AK1971"/>
    </row>
    <row r="1972" spans="1:37" x14ac:dyDescent="0.25">
      <c r="A1972" s="131"/>
      <c r="B1972" s="131"/>
      <c r="C1972" s="131"/>
      <c r="D1972" s="131"/>
      <c r="E1972" s="131"/>
      <c r="F1972" s="131"/>
      <c r="G1972" s="131"/>
      <c r="H1972" s="131"/>
      <c r="I1972" s="131"/>
      <c r="J1972" s="131"/>
      <c r="K1972" s="131"/>
      <c r="L1972" s="131"/>
      <c r="M1972" s="131"/>
      <c r="N1972" s="131"/>
      <c r="O1972" s="131"/>
      <c r="P1972" s="131"/>
      <c r="Q1972" s="170"/>
      <c r="R1972" s="170"/>
      <c r="S1972" s="170"/>
      <c r="T1972" s="170"/>
      <c r="U1972" s="170"/>
      <c r="V1972" s="170"/>
      <c r="W1972" s="170"/>
      <c r="X1972" s="131"/>
      <c r="Y1972"/>
      <c r="AB1972"/>
      <c r="AC1972"/>
      <c r="AD1972"/>
      <c r="AE1972"/>
      <c r="AF1972"/>
      <c r="AG1972"/>
      <c r="AH1972"/>
      <c r="AI1972"/>
      <c r="AJ1972"/>
      <c r="AK1972"/>
    </row>
    <row r="1973" spans="1:37" x14ac:dyDescent="0.25">
      <c r="A1973" s="131"/>
      <c r="B1973" s="131"/>
      <c r="C1973" s="131"/>
      <c r="D1973" s="131"/>
      <c r="E1973" s="131"/>
      <c r="F1973" s="131"/>
      <c r="G1973" s="131"/>
      <c r="H1973" s="131"/>
      <c r="I1973" s="131"/>
      <c r="J1973" s="131"/>
      <c r="K1973" s="131"/>
      <c r="L1973" s="131"/>
      <c r="M1973" s="131"/>
      <c r="N1973" s="131"/>
      <c r="O1973" s="131"/>
      <c r="P1973" s="131"/>
      <c r="Q1973" s="170"/>
      <c r="R1973" s="170"/>
      <c r="S1973" s="170"/>
      <c r="T1973" s="170"/>
      <c r="U1973" s="170"/>
      <c r="V1973" s="170"/>
      <c r="W1973" s="170"/>
      <c r="X1973" s="131"/>
      <c r="Y1973"/>
      <c r="AB1973"/>
      <c r="AC1973"/>
      <c r="AD1973"/>
      <c r="AE1973"/>
      <c r="AF1973"/>
      <c r="AG1973"/>
      <c r="AH1973"/>
      <c r="AI1973"/>
      <c r="AJ1973"/>
      <c r="AK1973"/>
    </row>
    <row r="1974" spans="1:37" x14ac:dyDescent="0.25">
      <c r="A1974" s="131"/>
      <c r="B1974" s="131"/>
      <c r="C1974" s="131"/>
      <c r="D1974" s="131"/>
      <c r="E1974" s="131"/>
      <c r="F1974" s="131"/>
      <c r="G1974" s="131"/>
      <c r="H1974" s="131"/>
      <c r="I1974" s="131"/>
      <c r="J1974" s="131"/>
      <c r="K1974" s="131"/>
      <c r="L1974" s="131"/>
      <c r="M1974" s="131"/>
      <c r="N1974" s="131"/>
      <c r="O1974" s="131"/>
      <c r="P1974" s="131"/>
      <c r="Q1974" s="170"/>
      <c r="R1974" s="170"/>
      <c r="S1974" s="170"/>
      <c r="T1974" s="170"/>
      <c r="U1974" s="170"/>
      <c r="V1974" s="170"/>
      <c r="W1974" s="170"/>
      <c r="X1974" s="131"/>
      <c r="Y1974"/>
      <c r="AB1974"/>
      <c r="AC1974"/>
      <c r="AD1974"/>
      <c r="AE1974"/>
      <c r="AF1974"/>
      <c r="AG1974"/>
      <c r="AH1974"/>
      <c r="AI1974"/>
      <c r="AJ1974"/>
      <c r="AK1974"/>
    </row>
    <row r="1975" spans="1:37" x14ac:dyDescent="0.25">
      <c r="A1975" s="131"/>
      <c r="B1975" s="131"/>
      <c r="C1975" s="131"/>
      <c r="D1975" s="131"/>
      <c r="E1975" s="131"/>
      <c r="F1975" s="131"/>
      <c r="G1975" s="131"/>
      <c r="H1975" s="131"/>
      <c r="I1975" s="131"/>
      <c r="J1975" s="131"/>
      <c r="K1975" s="131"/>
      <c r="L1975" s="131"/>
      <c r="M1975" s="131"/>
      <c r="N1975" s="131"/>
      <c r="O1975" s="131"/>
      <c r="P1975" s="131"/>
      <c r="Q1975" s="170"/>
      <c r="R1975" s="170"/>
      <c r="S1975" s="170"/>
      <c r="T1975" s="170"/>
      <c r="U1975" s="170"/>
      <c r="V1975" s="170"/>
      <c r="W1975" s="170"/>
      <c r="X1975" s="131"/>
      <c r="Y1975"/>
      <c r="AB1975"/>
      <c r="AC1975"/>
      <c r="AD1975"/>
      <c r="AE1975"/>
      <c r="AF1975"/>
      <c r="AG1975"/>
      <c r="AH1975"/>
      <c r="AI1975"/>
      <c r="AJ1975"/>
      <c r="AK1975"/>
    </row>
    <row r="1976" spans="1:37" x14ac:dyDescent="0.25">
      <c r="A1976" s="131"/>
      <c r="B1976" s="131"/>
      <c r="C1976" s="131"/>
      <c r="D1976" s="131"/>
      <c r="E1976" s="131"/>
      <c r="F1976" s="131"/>
      <c r="G1976" s="131"/>
      <c r="H1976" s="131"/>
      <c r="I1976" s="131"/>
      <c r="J1976" s="131"/>
      <c r="K1976" s="131"/>
      <c r="L1976" s="131"/>
      <c r="M1976" s="131"/>
      <c r="N1976" s="131"/>
      <c r="O1976" s="131"/>
      <c r="P1976" s="131"/>
      <c r="Q1976" s="170"/>
      <c r="R1976" s="170"/>
      <c r="S1976" s="170"/>
      <c r="T1976" s="170"/>
      <c r="U1976" s="170"/>
      <c r="V1976" s="170"/>
      <c r="W1976" s="170"/>
      <c r="X1976" s="131"/>
      <c r="Y1976"/>
      <c r="AB1976"/>
      <c r="AC1976"/>
      <c r="AD1976"/>
      <c r="AE1976"/>
      <c r="AF1976"/>
      <c r="AG1976"/>
      <c r="AH1976"/>
      <c r="AI1976"/>
      <c r="AJ1976"/>
      <c r="AK1976"/>
    </row>
    <row r="1977" spans="1:37" x14ac:dyDescent="0.25">
      <c r="A1977" s="131"/>
      <c r="B1977" s="131"/>
      <c r="C1977" s="131"/>
      <c r="D1977" s="131"/>
      <c r="E1977" s="131"/>
      <c r="F1977" s="131"/>
      <c r="G1977" s="131"/>
      <c r="H1977" s="131"/>
      <c r="I1977" s="131"/>
      <c r="J1977" s="131"/>
      <c r="K1977" s="131"/>
      <c r="L1977" s="131"/>
      <c r="M1977" s="131"/>
      <c r="N1977" s="131"/>
      <c r="O1977" s="131"/>
      <c r="P1977" s="131"/>
      <c r="Q1977" s="170"/>
      <c r="R1977" s="170"/>
      <c r="S1977" s="170"/>
      <c r="T1977" s="170"/>
      <c r="U1977" s="170"/>
      <c r="V1977" s="170"/>
      <c r="W1977" s="170"/>
      <c r="X1977" s="131"/>
      <c r="Y1977"/>
      <c r="AB1977"/>
      <c r="AC1977"/>
      <c r="AD1977"/>
      <c r="AE1977"/>
      <c r="AF1977"/>
      <c r="AG1977"/>
      <c r="AH1977"/>
      <c r="AI1977"/>
      <c r="AJ1977"/>
      <c r="AK1977"/>
    </row>
    <row r="1978" spans="1:37" x14ac:dyDescent="0.25">
      <c r="A1978" s="131"/>
      <c r="B1978" s="131"/>
      <c r="C1978" s="131"/>
      <c r="D1978" s="131"/>
      <c r="E1978" s="131"/>
      <c r="F1978" s="131"/>
      <c r="G1978" s="131"/>
      <c r="H1978" s="131"/>
      <c r="I1978" s="131"/>
      <c r="J1978" s="131"/>
      <c r="K1978" s="131"/>
      <c r="L1978" s="131"/>
      <c r="M1978" s="131"/>
      <c r="N1978" s="131"/>
      <c r="O1978" s="131"/>
      <c r="P1978" s="131"/>
      <c r="Q1978" s="170"/>
      <c r="R1978" s="170"/>
      <c r="S1978" s="170"/>
      <c r="T1978" s="170"/>
      <c r="U1978" s="170"/>
      <c r="V1978" s="170"/>
      <c r="W1978" s="170"/>
      <c r="X1978" s="131"/>
      <c r="Y1978"/>
      <c r="AB1978"/>
      <c r="AC1978"/>
      <c r="AD1978"/>
      <c r="AE1978"/>
      <c r="AF1978"/>
      <c r="AG1978"/>
      <c r="AH1978"/>
      <c r="AI1978"/>
      <c r="AJ1978"/>
      <c r="AK1978"/>
    </row>
    <row r="1979" spans="1:37" x14ac:dyDescent="0.25">
      <c r="A1979" s="131"/>
      <c r="B1979" s="131"/>
      <c r="C1979" s="131"/>
      <c r="D1979" s="131"/>
      <c r="E1979" s="131"/>
      <c r="F1979" s="131"/>
      <c r="G1979" s="131"/>
      <c r="H1979" s="131"/>
      <c r="I1979" s="131"/>
      <c r="J1979" s="131"/>
      <c r="K1979" s="131"/>
      <c r="L1979" s="131"/>
      <c r="M1979" s="131"/>
      <c r="N1979" s="131"/>
      <c r="O1979" s="131"/>
      <c r="P1979" s="131"/>
      <c r="Q1979" s="170"/>
      <c r="R1979" s="170"/>
      <c r="S1979" s="170"/>
      <c r="T1979" s="170"/>
      <c r="U1979" s="170"/>
      <c r="V1979" s="170"/>
      <c r="W1979" s="170"/>
      <c r="X1979" s="131"/>
      <c r="Y1979"/>
      <c r="AB1979"/>
      <c r="AC1979"/>
      <c r="AD1979"/>
      <c r="AE1979"/>
      <c r="AF1979"/>
      <c r="AG1979"/>
      <c r="AH1979"/>
      <c r="AI1979"/>
      <c r="AJ1979"/>
      <c r="AK1979"/>
    </row>
    <row r="1980" spans="1:37" x14ac:dyDescent="0.25">
      <c r="A1980" s="131"/>
      <c r="B1980" s="131"/>
      <c r="C1980" s="131"/>
      <c r="D1980" s="131"/>
      <c r="E1980" s="131"/>
      <c r="F1980" s="131"/>
      <c r="G1980" s="131"/>
      <c r="H1980" s="131"/>
      <c r="I1980" s="131"/>
      <c r="J1980" s="131"/>
      <c r="K1980" s="131"/>
      <c r="L1980" s="131"/>
      <c r="M1980" s="131"/>
      <c r="N1980" s="131"/>
      <c r="O1980" s="131"/>
      <c r="P1980" s="131"/>
      <c r="Q1980" s="170"/>
      <c r="R1980" s="170"/>
      <c r="S1980" s="170"/>
      <c r="T1980" s="170"/>
      <c r="U1980" s="170"/>
      <c r="V1980" s="170"/>
      <c r="W1980" s="170"/>
      <c r="X1980" s="131"/>
      <c r="Y1980"/>
      <c r="AB1980"/>
      <c r="AC1980"/>
      <c r="AD1980"/>
      <c r="AE1980"/>
      <c r="AF1980"/>
      <c r="AG1980"/>
      <c r="AH1980"/>
      <c r="AI1980"/>
      <c r="AJ1980"/>
      <c r="AK1980"/>
    </row>
    <row r="1981" spans="1:37" x14ac:dyDescent="0.25">
      <c r="A1981" s="131"/>
      <c r="B1981" s="131"/>
      <c r="C1981" s="131"/>
      <c r="D1981" s="131"/>
      <c r="E1981" s="131"/>
      <c r="F1981" s="131"/>
      <c r="G1981" s="131"/>
      <c r="H1981" s="131"/>
      <c r="I1981" s="131"/>
      <c r="J1981" s="131"/>
      <c r="K1981" s="131"/>
      <c r="L1981" s="131"/>
      <c r="M1981" s="131"/>
      <c r="N1981" s="131"/>
      <c r="O1981" s="131"/>
      <c r="P1981" s="131"/>
      <c r="Q1981" s="170"/>
      <c r="R1981" s="170"/>
      <c r="S1981" s="170"/>
      <c r="T1981" s="170"/>
      <c r="U1981" s="170"/>
      <c r="V1981" s="170"/>
      <c r="W1981" s="170"/>
      <c r="X1981" s="131"/>
      <c r="Y1981"/>
      <c r="AB1981"/>
      <c r="AC1981"/>
      <c r="AD1981"/>
      <c r="AE1981"/>
      <c r="AF1981"/>
      <c r="AG1981"/>
      <c r="AH1981"/>
      <c r="AI1981"/>
      <c r="AJ1981"/>
      <c r="AK1981"/>
    </row>
    <row r="1982" spans="1:37" x14ac:dyDescent="0.25">
      <c r="A1982" s="131"/>
      <c r="B1982" s="131"/>
      <c r="C1982" s="131"/>
      <c r="D1982" s="131"/>
      <c r="E1982" s="131"/>
      <c r="F1982" s="131"/>
      <c r="G1982" s="131"/>
      <c r="H1982" s="131"/>
      <c r="I1982" s="131"/>
      <c r="J1982" s="131"/>
      <c r="K1982" s="131"/>
      <c r="L1982" s="131"/>
      <c r="M1982" s="131"/>
      <c r="N1982" s="131"/>
      <c r="O1982" s="131"/>
      <c r="P1982" s="131"/>
      <c r="Q1982" s="170"/>
      <c r="R1982" s="170"/>
      <c r="S1982" s="170"/>
      <c r="T1982" s="170"/>
      <c r="U1982" s="170"/>
      <c r="V1982" s="170"/>
      <c r="W1982" s="170"/>
      <c r="X1982" s="131"/>
      <c r="Y1982"/>
      <c r="AB1982"/>
      <c r="AC1982"/>
      <c r="AD1982"/>
      <c r="AE1982"/>
      <c r="AF1982"/>
      <c r="AG1982"/>
      <c r="AH1982"/>
      <c r="AI1982"/>
      <c r="AJ1982"/>
      <c r="AK1982"/>
    </row>
    <row r="1983" spans="1:37" x14ac:dyDescent="0.25">
      <c r="A1983" s="131"/>
      <c r="B1983" s="131"/>
      <c r="C1983" s="131"/>
      <c r="D1983" s="131"/>
      <c r="E1983" s="131"/>
      <c r="F1983" s="131"/>
      <c r="G1983" s="131"/>
      <c r="H1983" s="131"/>
      <c r="I1983" s="131"/>
      <c r="J1983" s="131"/>
      <c r="K1983" s="131"/>
      <c r="L1983" s="131"/>
      <c r="M1983" s="131"/>
      <c r="N1983" s="131"/>
      <c r="O1983" s="131"/>
      <c r="P1983" s="131"/>
      <c r="Q1983" s="170"/>
      <c r="R1983" s="170"/>
      <c r="S1983" s="170"/>
      <c r="T1983" s="170"/>
      <c r="U1983" s="170"/>
      <c r="V1983" s="170"/>
      <c r="W1983" s="170"/>
      <c r="X1983" s="131"/>
      <c r="Y1983"/>
      <c r="AB1983"/>
      <c r="AC1983"/>
      <c r="AD1983"/>
      <c r="AE1983"/>
      <c r="AF1983"/>
      <c r="AG1983"/>
      <c r="AH1983"/>
      <c r="AI1983"/>
      <c r="AJ1983"/>
      <c r="AK1983"/>
    </row>
    <row r="1984" spans="1:37" x14ac:dyDescent="0.25">
      <c r="A1984" s="131"/>
      <c r="B1984" s="131"/>
      <c r="C1984" s="131"/>
      <c r="D1984" s="131"/>
      <c r="E1984" s="131"/>
      <c r="F1984" s="131"/>
      <c r="G1984" s="131"/>
      <c r="H1984" s="131"/>
      <c r="I1984" s="131"/>
      <c r="J1984" s="131"/>
      <c r="K1984" s="131"/>
      <c r="L1984" s="131"/>
      <c r="M1984" s="131"/>
      <c r="N1984" s="131"/>
      <c r="O1984" s="131"/>
      <c r="P1984" s="131"/>
      <c r="Q1984" s="170"/>
      <c r="R1984" s="170"/>
      <c r="S1984" s="170"/>
      <c r="T1984" s="170"/>
      <c r="U1984" s="170"/>
      <c r="V1984" s="170"/>
      <c r="W1984" s="170"/>
      <c r="X1984" s="131"/>
      <c r="Y1984"/>
      <c r="AB1984"/>
      <c r="AC1984"/>
      <c r="AD1984"/>
      <c r="AE1984"/>
      <c r="AF1984"/>
      <c r="AG1984"/>
      <c r="AH1984"/>
      <c r="AI1984"/>
      <c r="AJ1984"/>
      <c r="AK1984"/>
    </row>
    <row r="1985" spans="1:37" x14ac:dyDescent="0.25">
      <c r="A1985" s="131"/>
      <c r="B1985" s="131"/>
      <c r="C1985" s="131"/>
      <c r="D1985" s="131"/>
      <c r="E1985" s="131"/>
      <c r="F1985" s="131"/>
      <c r="G1985" s="131"/>
      <c r="H1985" s="131"/>
      <c r="I1985" s="131"/>
      <c r="J1985" s="131"/>
      <c r="K1985" s="131"/>
      <c r="L1985" s="131"/>
      <c r="M1985" s="131"/>
      <c r="N1985" s="131"/>
      <c r="O1985" s="131"/>
      <c r="P1985" s="131"/>
      <c r="Q1985" s="170"/>
      <c r="R1985" s="170"/>
      <c r="S1985" s="170"/>
      <c r="T1985" s="170"/>
      <c r="U1985" s="170"/>
      <c r="V1985" s="170"/>
      <c r="W1985" s="170"/>
      <c r="X1985" s="131"/>
      <c r="Y1985"/>
      <c r="AB1985"/>
      <c r="AC1985"/>
      <c r="AD1985"/>
      <c r="AE1985"/>
      <c r="AF1985"/>
      <c r="AG1985"/>
      <c r="AH1985"/>
      <c r="AI1985"/>
      <c r="AJ1985"/>
      <c r="AK1985"/>
    </row>
    <row r="1986" spans="1:37" x14ac:dyDescent="0.25">
      <c r="A1986" s="131"/>
      <c r="B1986" s="131"/>
      <c r="C1986" s="131"/>
      <c r="D1986" s="131"/>
      <c r="E1986" s="131"/>
      <c r="F1986" s="131"/>
      <c r="G1986" s="131"/>
      <c r="H1986" s="131"/>
      <c r="I1986" s="131"/>
      <c r="J1986" s="131"/>
      <c r="K1986" s="131"/>
      <c r="L1986" s="131"/>
      <c r="M1986" s="131"/>
      <c r="N1986" s="131"/>
      <c r="O1986" s="131"/>
      <c r="P1986" s="131"/>
      <c r="Q1986" s="170"/>
      <c r="R1986" s="170"/>
      <c r="S1986" s="170"/>
      <c r="T1986" s="170"/>
      <c r="U1986" s="170"/>
      <c r="V1986" s="170"/>
      <c r="W1986" s="170"/>
      <c r="X1986" s="131"/>
      <c r="Y1986"/>
      <c r="AB1986"/>
      <c r="AC1986"/>
      <c r="AD1986"/>
      <c r="AE1986"/>
      <c r="AF1986"/>
      <c r="AG1986"/>
      <c r="AH1986"/>
      <c r="AI1986"/>
      <c r="AJ1986"/>
      <c r="AK1986"/>
    </row>
    <row r="1987" spans="1:37" x14ac:dyDescent="0.25">
      <c r="A1987" s="131"/>
      <c r="B1987" s="131"/>
      <c r="C1987" s="131"/>
      <c r="D1987" s="131"/>
      <c r="E1987" s="131"/>
      <c r="F1987" s="131"/>
      <c r="G1987" s="131"/>
      <c r="H1987" s="131"/>
      <c r="I1987" s="131"/>
      <c r="J1987" s="131"/>
      <c r="K1987" s="131"/>
      <c r="L1987" s="131"/>
      <c r="M1987" s="131"/>
      <c r="N1987" s="131"/>
      <c r="O1987" s="131"/>
      <c r="P1987" s="131"/>
      <c r="Q1987" s="170"/>
      <c r="R1987" s="170"/>
      <c r="S1987" s="170"/>
      <c r="T1987" s="170"/>
      <c r="U1987" s="170"/>
      <c r="V1987" s="170"/>
      <c r="W1987" s="170"/>
      <c r="X1987" s="131"/>
      <c r="Y1987"/>
      <c r="AB1987"/>
      <c r="AC1987"/>
      <c r="AD1987"/>
      <c r="AE1987"/>
      <c r="AF1987"/>
      <c r="AG1987"/>
      <c r="AH1987"/>
      <c r="AI1987"/>
      <c r="AJ1987"/>
      <c r="AK1987"/>
    </row>
    <row r="1988" spans="1:37" x14ac:dyDescent="0.25">
      <c r="A1988" s="131"/>
      <c r="B1988" s="131"/>
      <c r="C1988" s="131"/>
      <c r="D1988" s="131"/>
      <c r="E1988" s="131"/>
      <c r="F1988" s="131"/>
      <c r="G1988" s="131"/>
      <c r="H1988" s="131"/>
      <c r="I1988" s="131"/>
      <c r="J1988" s="131"/>
      <c r="K1988" s="131"/>
      <c r="L1988" s="131"/>
      <c r="M1988" s="131"/>
      <c r="N1988" s="131"/>
      <c r="O1988" s="131"/>
      <c r="P1988" s="131"/>
      <c r="Q1988" s="170"/>
      <c r="R1988" s="170"/>
      <c r="S1988" s="170"/>
      <c r="T1988" s="170"/>
      <c r="U1988" s="170"/>
      <c r="V1988" s="170"/>
      <c r="W1988" s="170"/>
      <c r="X1988" s="131"/>
      <c r="Y1988"/>
      <c r="AB1988"/>
      <c r="AC1988"/>
      <c r="AD1988"/>
      <c r="AE1988"/>
      <c r="AF1988"/>
      <c r="AG1988"/>
      <c r="AH1988"/>
      <c r="AI1988"/>
      <c r="AJ1988"/>
      <c r="AK1988"/>
    </row>
    <row r="1989" spans="1:37" x14ac:dyDescent="0.25">
      <c r="A1989" s="131"/>
      <c r="B1989" s="131"/>
      <c r="C1989" s="131"/>
      <c r="D1989" s="131"/>
      <c r="E1989" s="131"/>
      <c r="F1989" s="131"/>
      <c r="G1989" s="131"/>
      <c r="H1989" s="131"/>
      <c r="I1989" s="131"/>
      <c r="J1989" s="131"/>
      <c r="K1989" s="131"/>
      <c r="L1989" s="131"/>
      <c r="M1989" s="131"/>
      <c r="N1989" s="131"/>
      <c r="O1989" s="131"/>
      <c r="P1989" s="131"/>
      <c r="Q1989" s="170"/>
      <c r="R1989" s="170"/>
      <c r="S1989" s="170"/>
      <c r="T1989" s="170"/>
      <c r="U1989" s="170"/>
      <c r="V1989" s="170"/>
      <c r="W1989" s="170"/>
      <c r="X1989" s="131"/>
      <c r="Y1989"/>
      <c r="AB1989"/>
      <c r="AC1989"/>
      <c r="AD1989"/>
      <c r="AE1989"/>
      <c r="AF1989"/>
      <c r="AG1989"/>
      <c r="AH1989"/>
      <c r="AI1989"/>
      <c r="AJ1989"/>
      <c r="AK1989"/>
    </row>
    <row r="1990" spans="1:37" x14ac:dyDescent="0.25">
      <c r="A1990" s="131"/>
      <c r="B1990" s="131"/>
      <c r="C1990" s="131"/>
      <c r="D1990" s="131"/>
      <c r="E1990" s="131"/>
      <c r="F1990" s="131"/>
      <c r="G1990" s="131"/>
      <c r="H1990" s="131"/>
      <c r="I1990" s="131"/>
      <c r="J1990" s="131"/>
      <c r="K1990" s="131"/>
      <c r="L1990" s="131"/>
      <c r="M1990" s="131"/>
      <c r="N1990" s="131"/>
      <c r="O1990" s="131"/>
      <c r="P1990" s="131"/>
      <c r="Q1990" s="170"/>
      <c r="R1990" s="170"/>
      <c r="S1990" s="170"/>
      <c r="T1990" s="170"/>
      <c r="U1990" s="170"/>
      <c r="V1990" s="170"/>
      <c r="W1990" s="170"/>
      <c r="X1990" s="131"/>
      <c r="Y1990"/>
      <c r="AB1990"/>
      <c r="AC1990"/>
      <c r="AD1990"/>
      <c r="AE1990"/>
      <c r="AF1990"/>
      <c r="AG1990"/>
      <c r="AH1990"/>
      <c r="AI1990"/>
      <c r="AJ1990"/>
      <c r="AK1990"/>
    </row>
    <row r="1991" spans="1:37" x14ac:dyDescent="0.25">
      <c r="A1991" s="131"/>
      <c r="B1991" s="131"/>
      <c r="C1991" s="131"/>
      <c r="D1991" s="131"/>
      <c r="E1991" s="131"/>
      <c r="F1991" s="131"/>
      <c r="G1991" s="131"/>
      <c r="H1991" s="131"/>
      <c r="I1991" s="131"/>
      <c r="J1991" s="131"/>
      <c r="K1991" s="131"/>
      <c r="L1991" s="131"/>
      <c r="M1991" s="131"/>
      <c r="N1991" s="131"/>
      <c r="O1991" s="131"/>
      <c r="P1991" s="131"/>
      <c r="Q1991" s="170"/>
      <c r="R1991" s="170"/>
      <c r="S1991" s="170"/>
      <c r="T1991" s="170"/>
      <c r="U1991" s="170"/>
      <c r="V1991" s="170"/>
      <c r="W1991" s="170"/>
      <c r="X1991" s="131"/>
      <c r="Y1991"/>
      <c r="AB1991"/>
      <c r="AC1991"/>
      <c r="AD1991"/>
      <c r="AE1991"/>
      <c r="AF1991"/>
      <c r="AG1991"/>
      <c r="AH1991"/>
      <c r="AI1991"/>
      <c r="AJ1991"/>
      <c r="AK1991"/>
    </row>
    <row r="1992" spans="1:37" x14ac:dyDescent="0.25">
      <c r="A1992" s="131"/>
      <c r="B1992" s="131"/>
      <c r="C1992" s="131"/>
      <c r="D1992" s="131"/>
      <c r="E1992" s="131"/>
      <c r="F1992" s="131"/>
      <c r="G1992" s="131"/>
      <c r="H1992" s="131"/>
      <c r="I1992" s="131"/>
      <c r="J1992" s="131"/>
      <c r="K1992" s="131"/>
      <c r="L1992" s="131"/>
      <c r="M1992" s="131"/>
      <c r="N1992" s="131"/>
      <c r="O1992" s="131"/>
      <c r="P1992" s="131"/>
      <c r="Q1992" s="170"/>
      <c r="R1992" s="170"/>
      <c r="S1992" s="170"/>
      <c r="T1992" s="170"/>
      <c r="U1992" s="170"/>
      <c r="V1992" s="170"/>
      <c r="W1992" s="170"/>
      <c r="X1992" s="131"/>
      <c r="Y1992"/>
      <c r="AB1992"/>
      <c r="AC1992"/>
      <c r="AD1992"/>
      <c r="AE1992"/>
      <c r="AF1992"/>
      <c r="AG1992"/>
      <c r="AH1992"/>
      <c r="AI1992"/>
      <c r="AJ1992"/>
      <c r="AK1992"/>
    </row>
    <row r="1993" spans="1:37" x14ac:dyDescent="0.25">
      <c r="A1993" s="131"/>
      <c r="B1993" s="131"/>
      <c r="C1993" s="131"/>
      <c r="D1993" s="131"/>
      <c r="E1993" s="131"/>
      <c r="F1993" s="131"/>
      <c r="G1993" s="131"/>
      <c r="H1993" s="131"/>
      <c r="I1993" s="131"/>
      <c r="J1993" s="131"/>
      <c r="K1993" s="131"/>
      <c r="L1993" s="131"/>
      <c r="M1993" s="131"/>
      <c r="N1993" s="131"/>
      <c r="O1993" s="131"/>
      <c r="P1993" s="131"/>
      <c r="Q1993" s="170"/>
      <c r="R1993" s="170"/>
      <c r="S1993" s="170"/>
      <c r="T1993" s="170"/>
      <c r="U1993" s="170"/>
      <c r="V1993" s="170"/>
      <c r="W1993" s="170"/>
      <c r="X1993" s="131"/>
      <c r="Y1993"/>
      <c r="AB1993"/>
      <c r="AC1993"/>
      <c r="AD1993"/>
      <c r="AE1993"/>
      <c r="AF1993"/>
      <c r="AG1993"/>
      <c r="AH1993"/>
      <c r="AI1993"/>
      <c r="AJ1993"/>
      <c r="AK1993"/>
    </row>
    <row r="1994" spans="1:37" x14ac:dyDescent="0.25">
      <c r="A1994" s="131"/>
      <c r="B1994" s="131"/>
      <c r="C1994" s="131"/>
      <c r="D1994" s="131"/>
      <c r="E1994" s="131"/>
      <c r="F1994" s="131"/>
      <c r="G1994" s="131"/>
      <c r="H1994" s="131"/>
      <c r="I1994" s="131"/>
      <c r="J1994" s="131"/>
      <c r="K1994" s="131"/>
      <c r="L1994" s="131"/>
      <c r="M1994" s="131"/>
      <c r="N1994" s="131"/>
      <c r="O1994" s="131"/>
      <c r="P1994" s="131"/>
      <c r="Q1994" s="170"/>
      <c r="R1994" s="170"/>
      <c r="S1994" s="170"/>
      <c r="T1994" s="170"/>
      <c r="U1994" s="170"/>
      <c r="V1994" s="170"/>
      <c r="W1994" s="170"/>
      <c r="X1994" s="131"/>
      <c r="Y1994"/>
      <c r="AB1994"/>
      <c r="AC1994"/>
      <c r="AD1994"/>
      <c r="AE1994"/>
      <c r="AF1994"/>
      <c r="AG1994"/>
      <c r="AH1994"/>
      <c r="AI1994"/>
      <c r="AJ1994"/>
      <c r="AK1994"/>
    </row>
    <row r="1995" spans="1:37" x14ac:dyDescent="0.25">
      <c r="A1995" s="131"/>
      <c r="B1995" s="131"/>
      <c r="C1995" s="131"/>
      <c r="D1995" s="131"/>
      <c r="E1995" s="131"/>
      <c r="F1995" s="131"/>
      <c r="G1995" s="131"/>
      <c r="H1995" s="131"/>
      <c r="I1995" s="131"/>
      <c r="J1995" s="131"/>
      <c r="K1995" s="131"/>
      <c r="L1995" s="131"/>
      <c r="M1995" s="131"/>
      <c r="N1995" s="131"/>
      <c r="O1995" s="131"/>
      <c r="P1995" s="131"/>
      <c r="Q1995" s="170"/>
      <c r="R1995" s="170"/>
      <c r="S1995" s="170"/>
      <c r="T1995" s="170"/>
      <c r="U1995" s="170"/>
      <c r="V1995" s="170"/>
      <c r="W1995" s="170"/>
      <c r="X1995" s="131"/>
      <c r="Y1995"/>
      <c r="AB1995"/>
      <c r="AC1995"/>
      <c r="AD1995"/>
      <c r="AE1995"/>
      <c r="AF1995"/>
      <c r="AG1995"/>
      <c r="AH1995"/>
      <c r="AI1995"/>
      <c r="AJ1995"/>
      <c r="AK1995"/>
    </row>
    <row r="1996" spans="1:37" x14ac:dyDescent="0.25">
      <c r="A1996" s="131"/>
      <c r="B1996" s="131"/>
      <c r="C1996" s="131"/>
      <c r="D1996" s="131"/>
      <c r="E1996" s="131"/>
      <c r="F1996" s="131"/>
      <c r="G1996" s="131"/>
      <c r="H1996" s="131"/>
      <c r="I1996" s="131"/>
      <c r="J1996" s="131"/>
      <c r="K1996" s="131"/>
      <c r="L1996" s="131"/>
      <c r="M1996" s="131"/>
      <c r="N1996" s="131"/>
      <c r="O1996" s="131"/>
      <c r="P1996" s="131"/>
      <c r="Q1996" s="170"/>
      <c r="R1996" s="170"/>
      <c r="S1996" s="170"/>
      <c r="T1996" s="170"/>
      <c r="U1996" s="170"/>
      <c r="V1996" s="170"/>
      <c r="W1996" s="170"/>
      <c r="X1996" s="131"/>
      <c r="Y1996"/>
      <c r="AB1996"/>
      <c r="AC1996"/>
      <c r="AD1996"/>
      <c r="AE1996"/>
      <c r="AF1996"/>
      <c r="AG1996"/>
      <c r="AH1996"/>
      <c r="AI1996"/>
      <c r="AJ1996"/>
      <c r="AK1996"/>
    </row>
    <row r="1997" spans="1:37" x14ac:dyDescent="0.25">
      <c r="A1997" s="131"/>
      <c r="B1997" s="131"/>
      <c r="C1997" s="131"/>
      <c r="D1997" s="131"/>
      <c r="E1997" s="131"/>
      <c r="F1997" s="131"/>
      <c r="G1997" s="131"/>
      <c r="H1997" s="131"/>
      <c r="I1997" s="131"/>
      <c r="J1997" s="131"/>
      <c r="K1997" s="131"/>
      <c r="L1997" s="131"/>
      <c r="M1997" s="131"/>
      <c r="N1997" s="131"/>
      <c r="O1997" s="131"/>
      <c r="P1997" s="131"/>
      <c r="Q1997" s="170"/>
      <c r="R1997" s="170"/>
      <c r="S1997" s="170"/>
      <c r="T1997" s="170"/>
      <c r="U1997" s="170"/>
      <c r="V1997" s="170"/>
      <c r="W1997" s="170"/>
      <c r="X1997" s="131"/>
      <c r="Y1997"/>
      <c r="AB1997"/>
      <c r="AC1997"/>
      <c r="AD1997"/>
      <c r="AE1997"/>
      <c r="AF1997"/>
      <c r="AG1997"/>
      <c r="AH1997"/>
      <c r="AI1997"/>
      <c r="AJ1997"/>
      <c r="AK1997"/>
    </row>
    <row r="1998" spans="1:37" x14ac:dyDescent="0.25">
      <c r="A1998" s="131"/>
      <c r="B1998" s="131"/>
      <c r="C1998" s="131"/>
      <c r="D1998" s="131"/>
      <c r="E1998" s="131"/>
      <c r="F1998" s="131"/>
      <c r="G1998" s="131"/>
      <c r="H1998" s="131"/>
      <c r="I1998" s="131"/>
      <c r="J1998" s="131"/>
      <c r="K1998" s="131"/>
      <c r="L1998" s="131"/>
      <c r="M1998" s="131"/>
      <c r="N1998" s="131"/>
      <c r="O1998" s="131"/>
      <c r="P1998" s="131"/>
      <c r="Q1998" s="170"/>
      <c r="R1998" s="170"/>
      <c r="S1998" s="170"/>
      <c r="T1998" s="170"/>
      <c r="U1998" s="170"/>
      <c r="V1998" s="170"/>
      <c r="W1998" s="170"/>
      <c r="X1998" s="131"/>
      <c r="Y1998"/>
      <c r="AB1998"/>
      <c r="AC1998"/>
      <c r="AD1998"/>
      <c r="AE1998"/>
      <c r="AF1998"/>
      <c r="AG1998"/>
      <c r="AH1998"/>
      <c r="AI1998"/>
      <c r="AJ1998"/>
      <c r="AK1998"/>
    </row>
    <row r="1999" spans="1:37" x14ac:dyDescent="0.25">
      <c r="A1999" s="131"/>
      <c r="B1999" s="131"/>
      <c r="C1999" s="131"/>
      <c r="D1999" s="131"/>
      <c r="E1999" s="131"/>
      <c r="F1999" s="131"/>
      <c r="G1999" s="131"/>
      <c r="H1999" s="131"/>
      <c r="I1999" s="131"/>
      <c r="J1999" s="131"/>
      <c r="K1999" s="131"/>
      <c r="L1999" s="131"/>
      <c r="M1999" s="131"/>
      <c r="N1999" s="131"/>
      <c r="O1999" s="131"/>
      <c r="P1999" s="131"/>
      <c r="Q1999" s="170"/>
      <c r="R1999" s="170"/>
      <c r="S1999" s="170"/>
      <c r="T1999" s="170"/>
      <c r="U1999" s="170"/>
      <c r="V1999" s="170"/>
      <c r="W1999" s="170"/>
      <c r="X1999" s="131"/>
      <c r="Y1999"/>
      <c r="AB1999"/>
      <c r="AC1999"/>
      <c r="AD1999"/>
      <c r="AE1999"/>
      <c r="AF1999"/>
      <c r="AG1999"/>
      <c r="AH1999"/>
      <c r="AI1999"/>
      <c r="AJ1999"/>
      <c r="AK1999"/>
    </row>
    <row r="2000" spans="1:37" x14ac:dyDescent="0.25">
      <c r="A2000" s="131"/>
      <c r="B2000" s="131"/>
      <c r="C2000" s="131"/>
      <c r="D2000" s="131"/>
      <c r="E2000" s="131"/>
      <c r="F2000" s="131"/>
      <c r="G2000" s="131"/>
      <c r="H2000" s="131"/>
      <c r="I2000" s="131"/>
      <c r="J2000" s="131"/>
      <c r="K2000" s="131"/>
      <c r="L2000" s="131"/>
      <c r="M2000" s="131"/>
      <c r="N2000" s="131"/>
      <c r="O2000" s="131"/>
      <c r="P2000" s="131"/>
      <c r="Q2000" s="170"/>
      <c r="R2000" s="170"/>
      <c r="S2000" s="170"/>
      <c r="T2000" s="170"/>
      <c r="U2000" s="170"/>
      <c r="V2000" s="170"/>
      <c r="W2000" s="170"/>
      <c r="X2000" s="131"/>
      <c r="Y2000"/>
      <c r="AB2000"/>
      <c r="AC2000"/>
      <c r="AD2000"/>
      <c r="AE2000"/>
      <c r="AF2000"/>
      <c r="AG2000"/>
      <c r="AH2000"/>
      <c r="AI2000"/>
      <c r="AJ2000"/>
      <c r="AK2000"/>
    </row>
    <row r="2001" spans="1:37" x14ac:dyDescent="0.25">
      <c r="A2001" s="131"/>
      <c r="B2001" s="131"/>
      <c r="C2001" s="131"/>
      <c r="D2001" s="131"/>
      <c r="E2001" s="131"/>
      <c r="F2001" s="131"/>
      <c r="G2001" s="131"/>
      <c r="H2001" s="131"/>
      <c r="I2001" s="131"/>
      <c r="J2001" s="131"/>
      <c r="K2001" s="131"/>
      <c r="L2001" s="131"/>
      <c r="M2001" s="131"/>
      <c r="N2001" s="131"/>
      <c r="O2001" s="131"/>
      <c r="P2001" s="131"/>
      <c r="Q2001" s="170"/>
      <c r="R2001" s="170"/>
      <c r="S2001" s="170"/>
      <c r="T2001" s="170"/>
      <c r="U2001" s="170"/>
      <c r="V2001" s="170"/>
      <c r="W2001" s="170"/>
      <c r="X2001" s="131"/>
      <c r="Y2001"/>
      <c r="AB2001"/>
      <c r="AC2001"/>
      <c r="AD2001"/>
      <c r="AE2001"/>
      <c r="AF2001"/>
      <c r="AG2001"/>
      <c r="AH2001"/>
      <c r="AI2001"/>
      <c r="AJ2001"/>
      <c r="AK2001"/>
    </row>
    <row r="2002" spans="1:37" x14ac:dyDescent="0.25">
      <c r="A2002" s="131"/>
      <c r="B2002" s="131"/>
      <c r="C2002" s="131"/>
      <c r="D2002" s="131"/>
      <c r="E2002" s="131"/>
      <c r="F2002" s="131"/>
      <c r="G2002" s="131"/>
      <c r="H2002" s="131"/>
      <c r="I2002" s="131"/>
      <c r="J2002" s="131"/>
      <c r="K2002" s="131"/>
      <c r="L2002" s="131"/>
      <c r="M2002" s="131"/>
      <c r="N2002" s="131"/>
      <c r="O2002" s="131"/>
      <c r="P2002" s="131"/>
      <c r="Q2002" s="170"/>
      <c r="R2002" s="170"/>
      <c r="S2002" s="170"/>
      <c r="T2002" s="170"/>
      <c r="U2002" s="170"/>
      <c r="V2002" s="170"/>
      <c r="W2002" s="170"/>
      <c r="X2002" s="131"/>
      <c r="Y2002"/>
      <c r="AB2002"/>
      <c r="AC2002"/>
      <c r="AD2002"/>
      <c r="AE2002"/>
      <c r="AF2002"/>
      <c r="AG2002"/>
      <c r="AH2002"/>
      <c r="AI2002"/>
      <c r="AJ2002"/>
      <c r="AK2002"/>
    </row>
    <row r="2003" spans="1:37" x14ac:dyDescent="0.25">
      <c r="A2003" s="131"/>
      <c r="B2003" s="131"/>
      <c r="C2003" s="131"/>
      <c r="D2003" s="131"/>
      <c r="E2003" s="131"/>
      <c r="F2003" s="131"/>
      <c r="G2003" s="131"/>
      <c r="H2003" s="131"/>
      <c r="I2003" s="131"/>
      <c r="J2003" s="131"/>
      <c r="K2003" s="131"/>
      <c r="L2003" s="131"/>
      <c r="M2003" s="131"/>
      <c r="N2003" s="131"/>
      <c r="O2003" s="131"/>
      <c r="P2003" s="131"/>
      <c r="Q2003" s="170"/>
      <c r="R2003" s="170"/>
      <c r="S2003" s="170"/>
      <c r="T2003" s="170"/>
      <c r="U2003" s="170"/>
      <c r="V2003" s="170"/>
      <c r="W2003" s="170"/>
      <c r="X2003" s="131"/>
      <c r="Y2003"/>
      <c r="AB2003"/>
      <c r="AC2003"/>
      <c r="AD2003"/>
      <c r="AE2003"/>
      <c r="AF2003"/>
      <c r="AG2003"/>
      <c r="AH2003"/>
      <c r="AI2003"/>
      <c r="AJ2003"/>
      <c r="AK2003"/>
    </row>
    <row r="2004" spans="1:37" x14ac:dyDescent="0.25">
      <c r="A2004" s="131"/>
      <c r="B2004" s="131"/>
      <c r="C2004" s="131"/>
      <c r="D2004" s="131"/>
      <c r="E2004" s="131"/>
      <c r="F2004" s="131"/>
      <c r="G2004" s="131"/>
      <c r="H2004" s="131"/>
      <c r="I2004" s="131"/>
      <c r="J2004" s="131"/>
      <c r="K2004" s="131"/>
      <c r="L2004" s="131"/>
      <c r="M2004" s="131"/>
      <c r="N2004" s="131"/>
      <c r="O2004" s="131"/>
      <c r="P2004" s="131"/>
      <c r="Q2004" s="170"/>
      <c r="R2004" s="170"/>
      <c r="S2004" s="170"/>
      <c r="T2004" s="170"/>
      <c r="U2004" s="170"/>
      <c r="V2004" s="170"/>
      <c r="W2004" s="170"/>
      <c r="X2004" s="131"/>
      <c r="Y2004"/>
      <c r="AB2004"/>
      <c r="AC2004"/>
      <c r="AD2004"/>
      <c r="AE2004"/>
      <c r="AF2004"/>
      <c r="AG2004"/>
      <c r="AH2004"/>
      <c r="AI2004"/>
      <c r="AJ2004"/>
      <c r="AK2004"/>
    </row>
    <row r="2005" spans="1:37" x14ac:dyDescent="0.25">
      <c r="A2005" s="131"/>
      <c r="B2005" s="131"/>
      <c r="C2005" s="131"/>
      <c r="D2005" s="131"/>
      <c r="E2005" s="131"/>
      <c r="F2005" s="131"/>
      <c r="G2005" s="131"/>
      <c r="H2005" s="131"/>
      <c r="I2005" s="131"/>
      <c r="J2005" s="131"/>
      <c r="K2005" s="131"/>
      <c r="L2005" s="131"/>
      <c r="M2005" s="131"/>
      <c r="N2005" s="131"/>
      <c r="O2005" s="131"/>
      <c r="P2005" s="131"/>
      <c r="Q2005" s="170"/>
      <c r="R2005" s="170"/>
      <c r="S2005" s="170"/>
      <c r="T2005" s="170"/>
      <c r="U2005" s="170"/>
      <c r="V2005" s="170"/>
      <c r="W2005" s="170"/>
      <c r="X2005" s="131"/>
      <c r="Y2005"/>
      <c r="AB2005"/>
      <c r="AC2005"/>
      <c r="AD2005"/>
      <c r="AE2005"/>
      <c r="AF2005"/>
      <c r="AG2005"/>
      <c r="AH2005"/>
      <c r="AI2005"/>
      <c r="AJ2005"/>
      <c r="AK2005"/>
    </row>
    <row r="2006" spans="1:37" x14ac:dyDescent="0.25">
      <c r="A2006" s="131"/>
      <c r="B2006" s="131"/>
      <c r="C2006" s="131"/>
      <c r="D2006" s="131"/>
      <c r="E2006" s="131"/>
      <c r="F2006" s="131"/>
      <c r="G2006" s="131"/>
      <c r="H2006" s="131"/>
      <c r="I2006" s="131"/>
      <c r="J2006" s="131"/>
      <c r="K2006" s="131"/>
      <c r="L2006" s="131"/>
      <c r="M2006" s="131"/>
      <c r="N2006" s="131"/>
      <c r="O2006" s="131"/>
      <c r="P2006" s="131"/>
      <c r="Q2006" s="170"/>
      <c r="R2006" s="170"/>
      <c r="S2006" s="170"/>
      <c r="T2006" s="170"/>
      <c r="U2006" s="170"/>
      <c r="V2006" s="170"/>
      <c r="W2006" s="170"/>
      <c r="X2006" s="131"/>
      <c r="Y2006"/>
      <c r="AB2006"/>
      <c r="AC2006"/>
      <c r="AD2006"/>
      <c r="AE2006"/>
      <c r="AF2006"/>
      <c r="AG2006"/>
      <c r="AH2006"/>
      <c r="AI2006"/>
      <c r="AJ2006"/>
      <c r="AK2006"/>
    </row>
    <row r="2007" spans="1:37" x14ac:dyDescent="0.25">
      <c r="A2007" s="131"/>
      <c r="B2007" s="131"/>
      <c r="C2007" s="131"/>
      <c r="D2007" s="131"/>
      <c r="E2007" s="131"/>
      <c r="F2007" s="131"/>
      <c r="G2007" s="131"/>
      <c r="H2007" s="131"/>
      <c r="I2007" s="131"/>
      <c r="J2007" s="131"/>
      <c r="K2007" s="131"/>
      <c r="L2007" s="131"/>
      <c r="M2007" s="131"/>
      <c r="N2007" s="131"/>
      <c r="O2007" s="131"/>
      <c r="P2007" s="131"/>
      <c r="Q2007" s="170"/>
      <c r="R2007" s="170"/>
      <c r="S2007" s="170"/>
      <c r="T2007" s="170"/>
      <c r="U2007" s="170"/>
      <c r="V2007" s="170"/>
      <c r="W2007" s="170"/>
      <c r="X2007" s="131"/>
      <c r="Y2007"/>
      <c r="AB2007"/>
      <c r="AC2007"/>
      <c r="AD2007"/>
      <c r="AE2007"/>
      <c r="AF2007"/>
      <c r="AG2007"/>
      <c r="AH2007"/>
      <c r="AI2007"/>
      <c r="AJ2007"/>
      <c r="AK2007"/>
    </row>
    <row r="2008" spans="1:37" x14ac:dyDescent="0.25">
      <c r="A2008" s="131"/>
      <c r="B2008" s="131"/>
      <c r="C2008" s="131"/>
      <c r="D2008" s="131"/>
      <c r="E2008" s="131"/>
      <c r="F2008" s="131"/>
      <c r="G2008" s="131"/>
      <c r="H2008" s="131"/>
      <c r="I2008" s="131"/>
      <c r="J2008" s="131"/>
      <c r="K2008" s="131"/>
      <c r="L2008" s="131"/>
      <c r="M2008" s="131"/>
      <c r="N2008" s="131"/>
      <c r="O2008" s="131"/>
      <c r="P2008" s="131"/>
      <c r="Q2008" s="170"/>
      <c r="R2008" s="170"/>
      <c r="S2008" s="170"/>
      <c r="T2008" s="170"/>
      <c r="U2008" s="170"/>
      <c r="V2008" s="170"/>
      <c r="W2008" s="170"/>
      <c r="X2008" s="131"/>
      <c r="Y2008"/>
      <c r="AB2008"/>
      <c r="AC2008"/>
      <c r="AD2008"/>
      <c r="AE2008"/>
      <c r="AF2008"/>
      <c r="AG2008"/>
      <c r="AH2008"/>
      <c r="AI2008"/>
      <c r="AJ2008"/>
      <c r="AK2008"/>
    </row>
    <row r="2009" spans="1:37" x14ac:dyDescent="0.25">
      <c r="A2009" s="131"/>
      <c r="B2009" s="131"/>
      <c r="C2009" s="131"/>
      <c r="D2009" s="131"/>
      <c r="E2009" s="131"/>
      <c r="F2009" s="131"/>
      <c r="G2009" s="131"/>
      <c r="H2009" s="131"/>
      <c r="I2009" s="131"/>
      <c r="J2009" s="131"/>
      <c r="K2009" s="131"/>
      <c r="L2009" s="131"/>
      <c r="M2009" s="131"/>
      <c r="N2009" s="131"/>
      <c r="O2009" s="131"/>
      <c r="P2009" s="131"/>
      <c r="Q2009" s="170"/>
      <c r="R2009" s="170"/>
      <c r="S2009" s="170"/>
      <c r="T2009" s="170"/>
      <c r="U2009" s="170"/>
      <c r="V2009" s="170"/>
      <c r="W2009" s="170"/>
      <c r="X2009" s="131"/>
      <c r="Y2009"/>
      <c r="AB2009"/>
      <c r="AC2009"/>
      <c r="AD2009"/>
      <c r="AE2009"/>
      <c r="AF2009"/>
      <c r="AG2009"/>
      <c r="AH2009"/>
      <c r="AI2009"/>
      <c r="AJ2009"/>
      <c r="AK2009"/>
    </row>
    <row r="2010" spans="1:37" x14ac:dyDescent="0.25">
      <c r="A2010" s="131"/>
      <c r="B2010" s="131"/>
      <c r="C2010" s="131"/>
      <c r="D2010" s="131"/>
      <c r="E2010" s="131"/>
      <c r="F2010" s="131"/>
      <c r="G2010" s="131"/>
      <c r="H2010" s="131"/>
      <c r="I2010" s="131"/>
      <c r="J2010" s="131"/>
      <c r="K2010" s="131"/>
      <c r="L2010" s="131"/>
      <c r="M2010" s="131"/>
      <c r="N2010" s="131"/>
      <c r="O2010" s="131"/>
      <c r="P2010" s="131"/>
      <c r="Q2010" s="170"/>
      <c r="R2010" s="170"/>
      <c r="S2010" s="170"/>
      <c r="T2010" s="170"/>
      <c r="U2010" s="170"/>
      <c r="V2010" s="170"/>
      <c r="W2010" s="170"/>
      <c r="X2010" s="131"/>
      <c r="Y2010"/>
      <c r="AB2010"/>
      <c r="AC2010"/>
      <c r="AD2010"/>
      <c r="AE2010"/>
      <c r="AF2010"/>
      <c r="AG2010"/>
      <c r="AH2010"/>
      <c r="AI2010"/>
      <c r="AJ2010"/>
      <c r="AK2010"/>
    </row>
    <row r="2011" spans="1:37" x14ac:dyDescent="0.25">
      <c r="A2011" s="131"/>
      <c r="B2011" s="131"/>
      <c r="C2011" s="131"/>
      <c r="D2011" s="131"/>
      <c r="E2011" s="131"/>
      <c r="F2011" s="131"/>
      <c r="G2011" s="131"/>
      <c r="H2011" s="131"/>
      <c r="I2011" s="131"/>
      <c r="J2011" s="131"/>
      <c r="K2011" s="131"/>
      <c r="L2011" s="131"/>
      <c r="M2011" s="131"/>
      <c r="N2011" s="131"/>
      <c r="O2011" s="131"/>
      <c r="P2011" s="131"/>
      <c r="Q2011" s="170"/>
      <c r="R2011" s="170"/>
      <c r="S2011" s="170"/>
      <c r="T2011" s="170"/>
      <c r="U2011" s="170"/>
      <c r="V2011" s="170"/>
      <c r="W2011" s="170"/>
      <c r="X2011" s="131"/>
      <c r="Y2011"/>
      <c r="AB2011"/>
      <c r="AC2011"/>
      <c r="AD2011"/>
      <c r="AE2011"/>
      <c r="AF2011"/>
      <c r="AG2011"/>
      <c r="AH2011"/>
      <c r="AI2011"/>
      <c r="AJ2011"/>
      <c r="AK2011"/>
    </row>
    <row r="2012" spans="1:37" x14ac:dyDescent="0.25">
      <c r="A2012" s="131"/>
      <c r="B2012" s="131"/>
      <c r="C2012" s="131"/>
      <c r="D2012" s="131"/>
      <c r="E2012" s="131"/>
      <c r="F2012" s="131"/>
      <c r="G2012" s="131"/>
      <c r="H2012" s="131"/>
      <c r="I2012" s="131"/>
      <c r="J2012" s="131"/>
      <c r="K2012" s="131"/>
      <c r="L2012" s="131"/>
      <c r="M2012" s="131"/>
      <c r="N2012" s="131"/>
      <c r="O2012" s="131"/>
      <c r="P2012" s="131"/>
      <c r="Q2012" s="170"/>
      <c r="R2012" s="170"/>
      <c r="S2012" s="170"/>
      <c r="T2012" s="170"/>
      <c r="U2012" s="170"/>
      <c r="V2012" s="170"/>
      <c r="W2012" s="170"/>
      <c r="X2012" s="131"/>
      <c r="Y2012"/>
      <c r="AB2012"/>
      <c r="AC2012"/>
      <c r="AD2012"/>
      <c r="AE2012"/>
      <c r="AF2012"/>
      <c r="AG2012"/>
      <c r="AH2012"/>
      <c r="AI2012"/>
      <c r="AJ2012"/>
      <c r="AK2012"/>
    </row>
    <row r="2013" spans="1:37" x14ac:dyDescent="0.25">
      <c r="A2013" s="131"/>
      <c r="B2013" s="131"/>
      <c r="C2013" s="131"/>
      <c r="D2013" s="131"/>
      <c r="E2013" s="131"/>
      <c r="F2013" s="131"/>
      <c r="G2013" s="131"/>
      <c r="H2013" s="131"/>
      <c r="I2013" s="131"/>
      <c r="J2013" s="131"/>
      <c r="K2013" s="131"/>
      <c r="L2013" s="131"/>
      <c r="M2013" s="131"/>
      <c r="N2013" s="131"/>
      <c r="O2013" s="131"/>
      <c r="P2013" s="131"/>
      <c r="Q2013" s="170"/>
      <c r="R2013" s="170"/>
      <c r="S2013" s="170"/>
      <c r="T2013" s="170"/>
      <c r="U2013" s="170"/>
      <c r="V2013" s="170"/>
      <c r="W2013" s="170"/>
      <c r="X2013" s="131"/>
      <c r="Y2013"/>
      <c r="AB2013"/>
      <c r="AC2013"/>
      <c r="AD2013"/>
      <c r="AE2013"/>
      <c r="AF2013"/>
      <c r="AG2013"/>
      <c r="AH2013"/>
      <c r="AI2013"/>
      <c r="AJ2013"/>
      <c r="AK2013"/>
    </row>
    <row r="2014" spans="1:37" x14ac:dyDescent="0.25">
      <c r="A2014" s="131"/>
      <c r="B2014" s="131"/>
      <c r="C2014" s="131"/>
      <c r="D2014" s="131"/>
      <c r="E2014" s="131"/>
      <c r="F2014" s="131"/>
      <c r="G2014" s="131"/>
      <c r="H2014" s="131"/>
      <c r="I2014" s="131"/>
      <c r="J2014" s="131"/>
      <c r="K2014" s="131"/>
      <c r="L2014" s="131"/>
      <c r="M2014" s="131"/>
      <c r="N2014" s="131"/>
      <c r="O2014" s="131"/>
      <c r="P2014" s="131"/>
      <c r="Q2014" s="170"/>
      <c r="R2014" s="170"/>
      <c r="S2014" s="170"/>
      <c r="T2014" s="170"/>
      <c r="U2014" s="170"/>
      <c r="V2014" s="170"/>
      <c r="W2014" s="170"/>
      <c r="X2014" s="131"/>
      <c r="Y2014"/>
      <c r="AB2014"/>
      <c r="AC2014"/>
      <c r="AD2014"/>
      <c r="AE2014"/>
      <c r="AF2014"/>
      <c r="AG2014"/>
      <c r="AH2014"/>
      <c r="AI2014"/>
      <c r="AJ2014"/>
      <c r="AK2014"/>
    </row>
    <row r="2015" spans="1:37" x14ac:dyDescent="0.25">
      <c r="A2015" s="131"/>
      <c r="B2015" s="131"/>
      <c r="C2015" s="131"/>
      <c r="D2015" s="131"/>
      <c r="E2015" s="131"/>
      <c r="F2015" s="131"/>
      <c r="G2015" s="131"/>
      <c r="H2015" s="131"/>
      <c r="I2015" s="131"/>
      <c r="J2015" s="131"/>
      <c r="K2015" s="131"/>
      <c r="L2015" s="131"/>
      <c r="M2015" s="131"/>
      <c r="N2015" s="131"/>
      <c r="O2015" s="131"/>
      <c r="P2015" s="131"/>
      <c r="Q2015" s="170"/>
      <c r="R2015" s="170"/>
      <c r="S2015" s="170"/>
      <c r="T2015" s="170"/>
      <c r="U2015" s="170"/>
      <c r="V2015" s="170"/>
      <c r="W2015" s="170"/>
      <c r="X2015" s="131"/>
      <c r="Y2015"/>
      <c r="AB2015"/>
      <c r="AC2015"/>
      <c r="AD2015"/>
      <c r="AE2015"/>
      <c r="AF2015"/>
      <c r="AG2015"/>
      <c r="AH2015"/>
      <c r="AI2015"/>
      <c r="AJ2015"/>
      <c r="AK2015"/>
    </row>
    <row r="2016" spans="1:37" x14ac:dyDescent="0.25">
      <c r="A2016" s="131"/>
      <c r="B2016" s="131"/>
      <c r="C2016" s="131"/>
      <c r="D2016" s="131"/>
      <c r="E2016" s="131"/>
      <c r="F2016" s="131"/>
      <c r="G2016" s="131"/>
      <c r="H2016" s="131"/>
      <c r="I2016" s="131"/>
      <c r="J2016" s="131"/>
      <c r="K2016" s="131"/>
      <c r="L2016" s="131"/>
      <c r="M2016" s="131"/>
      <c r="N2016" s="131"/>
      <c r="O2016" s="131"/>
      <c r="P2016" s="131"/>
      <c r="Q2016" s="170"/>
      <c r="R2016" s="170"/>
      <c r="S2016" s="170"/>
      <c r="T2016" s="170"/>
      <c r="U2016" s="170"/>
      <c r="V2016" s="170"/>
      <c r="W2016" s="170"/>
      <c r="X2016" s="131"/>
      <c r="Y2016"/>
      <c r="AB2016"/>
      <c r="AC2016"/>
      <c r="AD2016"/>
      <c r="AE2016"/>
      <c r="AF2016"/>
      <c r="AG2016"/>
      <c r="AH2016"/>
      <c r="AI2016"/>
      <c r="AJ2016"/>
      <c r="AK2016"/>
    </row>
    <row r="2017" spans="1:37" x14ac:dyDescent="0.25">
      <c r="A2017" s="131"/>
      <c r="B2017" s="131"/>
      <c r="C2017" s="131"/>
      <c r="D2017" s="131"/>
      <c r="E2017" s="131"/>
      <c r="F2017" s="131"/>
      <c r="G2017" s="131"/>
      <c r="H2017" s="131"/>
      <c r="I2017" s="131"/>
      <c r="J2017" s="131"/>
      <c r="K2017" s="131"/>
      <c r="L2017" s="131"/>
      <c r="M2017" s="131"/>
      <c r="N2017" s="131"/>
      <c r="O2017" s="131"/>
      <c r="P2017" s="131"/>
      <c r="Q2017" s="170"/>
      <c r="R2017" s="170"/>
      <c r="S2017" s="170"/>
      <c r="T2017" s="170"/>
      <c r="U2017" s="170"/>
      <c r="V2017" s="170"/>
      <c r="W2017" s="170"/>
      <c r="X2017" s="131"/>
      <c r="Y2017"/>
      <c r="AB2017"/>
      <c r="AC2017"/>
      <c r="AD2017"/>
      <c r="AE2017"/>
      <c r="AF2017"/>
      <c r="AG2017"/>
      <c r="AH2017"/>
      <c r="AI2017"/>
      <c r="AJ2017"/>
      <c r="AK2017"/>
    </row>
    <row r="2018" spans="1:37" x14ac:dyDescent="0.25">
      <c r="A2018" s="131"/>
      <c r="B2018" s="131"/>
      <c r="C2018" s="131"/>
      <c r="D2018" s="131"/>
      <c r="E2018" s="131"/>
      <c r="F2018" s="131"/>
      <c r="G2018" s="131"/>
      <c r="H2018" s="131"/>
      <c r="I2018" s="131"/>
      <c r="J2018" s="131"/>
      <c r="K2018" s="131"/>
      <c r="L2018" s="131"/>
      <c r="M2018" s="131"/>
      <c r="N2018" s="131"/>
      <c r="O2018" s="131"/>
      <c r="P2018" s="131"/>
      <c r="Q2018" s="170"/>
      <c r="R2018" s="170"/>
      <c r="S2018" s="170"/>
      <c r="T2018" s="170"/>
      <c r="U2018" s="170"/>
      <c r="V2018" s="170"/>
      <c r="W2018" s="170"/>
      <c r="X2018" s="131"/>
      <c r="Y2018"/>
      <c r="AB2018"/>
      <c r="AC2018"/>
      <c r="AD2018"/>
      <c r="AE2018"/>
      <c r="AF2018"/>
      <c r="AG2018"/>
      <c r="AH2018"/>
      <c r="AI2018"/>
      <c r="AJ2018"/>
      <c r="AK2018"/>
    </row>
    <row r="2019" spans="1:37" x14ac:dyDescent="0.25">
      <c r="A2019" s="131"/>
      <c r="B2019" s="131"/>
      <c r="C2019" s="131"/>
      <c r="D2019" s="131"/>
      <c r="E2019" s="131"/>
      <c r="F2019" s="131"/>
      <c r="G2019" s="131"/>
      <c r="H2019" s="131"/>
      <c r="I2019" s="131"/>
      <c r="J2019" s="131"/>
      <c r="K2019" s="131"/>
      <c r="L2019" s="131"/>
      <c r="M2019" s="131"/>
      <c r="N2019" s="131"/>
      <c r="O2019" s="131"/>
      <c r="P2019" s="131"/>
      <c r="Q2019" s="170"/>
      <c r="R2019" s="170"/>
      <c r="S2019" s="170"/>
      <c r="T2019" s="170"/>
      <c r="U2019" s="170"/>
      <c r="V2019" s="170"/>
      <c r="W2019" s="170"/>
      <c r="X2019" s="131"/>
      <c r="Y2019"/>
      <c r="AB2019"/>
      <c r="AC2019"/>
      <c r="AD2019"/>
      <c r="AE2019"/>
      <c r="AF2019"/>
      <c r="AG2019"/>
      <c r="AH2019"/>
      <c r="AI2019"/>
      <c r="AJ2019"/>
      <c r="AK2019"/>
    </row>
    <row r="2020" spans="1:37" x14ac:dyDescent="0.25">
      <c r="A2020" s="131"/>
      <c r="B2020" s="131"/>
      <c r="C2020" s="131"/>
      <c r="D2020" s="131"/>
      <c r="E2020" s="131"/>
      <c r="F2020" s="131"/>
      <c r="G2020" s="131"/>
      <c r="H2020" s="131"/>
      <c r="I2020" s="131"/>
      <c r="J2020" s="131"/>
      <c r="K2020" s="131"/>
      <c r="L2020" s="131"/>
      <c r="M2020" s="131"/>
      <c r="N2020" s="131"/>
      <c r="O2020" s="131"/>
      <c r="P2020" s="131"/>
      <c r="Q2020" s="170"/>
      <c r="R2020" s="170"/>
      <c r="S2020" s="170"/>
      <c r="T2020" s="170"/>
      <c r="U2020" s="170"/>
      <c r="V2020" s="170"/>
      <c r="W2020" s="170"/>
      <c r="X2020" s="131"/>
      <c r="Y2020"/>
      <c r="AB2020"/>
      <c r="AC2020"/>
      <c r="AD2020"/>
      <c r="AE2020"/>
      <c r="AF2020"/>
      <c r="AG2020"/>
      <c r="AH2020"/>
      <c r="AI2020"/>
      <c r="AJ2020"/>
      <c r="AK2020"/>
    </row>
    <row r="2021" spans="1:37" x14ac:dyDescent="0.25">
      <c r="A2021" s="131"/>
      <c r="B2021" s="131"/>
      <c r="C2021" s="131"/>
      <c r="D2021" s="131"/>
      <c r="E2021" s="131"/>
      <c r="F2021" s="131"/>
      <c r="G2021" s="131"/>
      <c r="H2021" s="131"/>
      <c r="I2021" s="131"/>
      <c r="J2021" s="131"/>
      <c r="K2021" s="131"/>
      <c r="L2021" s="131"/>
      <c r="M2021" s="131"/>
      <c r="N2021" s="131"/>
      <c r="O2021" s="131"/>
      <c r="P2021" s="131"/>
      <c r="Q2021" s="170"/>
      <c r="R2021" s="170"/>
      <c r="S2021" s="170"/>
      <c r="T2021" s="170"/>
      <c r="U2021" s="170"/>
      <c r="V2021" s="170"/>
      <c r="W2021" s="170"/>
      <c r="X2021" s="131"/>
      <c r="Y2021"/>
      <c r="AB2021"/>
      <c r="AC2021"/>
      <c r="AD2021"/>
      <c r="AE2021"/>
      <c r="AF2021"/>
      <c r="AG2021"/>
      <c r="AH2021"/>
      <c r="AI2021"/>
      <c r="AJ2021"/>
      <c r="AK2021"/>
    </row>
    <row r="2022" spans="1:37" x14ac:dyDescent="0.25">
      <c r="A2022" s="131"/>
      <c r="B2022" s="131"/>
      <c r="C2022" s="131"/>
      <c r="D2022" s="131"/>
      <c r="E2022" s="131"/>
      <c r="F2022" s="131"/>
      <c r="G2022" s="131"/>
      <c r="H2022" s="131"/>
      <c r="I2022" s="131"/>
      <c r="J2022" s="131"/>
      <c r="K2022" s="131"/>
      <c r="L2022" s="131"/>
      <c r="M2022" s="131"/>
      <c r="N2022" s="131"/>
      <c r="O2022" s="131"/>
      <c r="P2022" s="131"/>
      <c r="Q2022" s="170"/>
      <c r="R2022" s="170"/>
      <c r="S2022" s="170"/>
      <c r="T2022" s="170"/>
      <c r="U2022" s="170"/>
      <c r="V2022" s="170"/>
      <c r="W2022" s="170"/>
      <c r="X2022" s="131"/>
      <c r="Y2022"/>
      <c r="AB2022"/>
      <c r="AC2022"/>
      <c r="AD2022"/>
      <c r="AE2022"/>
      <c r="AF2022"/>
      <c r="AG2022"/>
      <c r="AH2022"/>
      <c r="AI2022"/>
      <c r="AJ2022"/>
      <c r="AK2022"/>
    </row>
    <row r="2023" spans="1:37" x14ac:dyDescent="0.25">
      <c r="A2023" s="131"/>
      <c r="B2023" s="131"/>
      <c r="C2023" s="131"/>
      <c r="D2023" s="131"/>
      <c r="E2023" s="131"/>
      <c r="F2023" s="131"/>
      <c r="G2023" s="131"/>
      <c r="H2023" s="131"/>
      <c r="I2023" s="131"/>
      <c r="J2023" s="131"/>
      <c r="K2023" s="131"/>
      <c r="L2023" s="131"/>
      <c r="M2023" s="131"/>
      <c r="N2023" s="131"/>
      <c r="O2023" s="131"/>
      <c r="P2023" s="131"/>
      <c r="Q2023" s="170"/>
      <c r="R2023" s="170"/>
      <c r="S2023" s="170"/>
      <c r="T2023" s="170"/>
      <c r="U2023" s="170"/>
      <c r="V2023" s="170"/>
      <c r="W2023" s="170"/>
      <c r="X2023" s="131"/>
      <c r="Y2023"/>
      <c r="AB2023"/>
      <c r="AC2023"/>
      <c r="AD2023"/>
      <c r="AE2023"/>
      <c r="AF2023"/>
      <c r="AG2023"/>
      <c r="AH2023"/>
      <c r="AI2023"/>
      <c r="AJ2023"/>
      <c r="AK2023"/>
    </row>
    <row r="2024" spans="1:37" x14ac:dyDescent="0.25">
      <c r="A2024" s="131"/>
      <c r="B2024" s="131"/>
      <c r="C2024" s="131"/>
      <c r="D2024" s="131"/>
      <c r="E2024" s="131"/>
      <c r="F2024" s="131"/>
      <c r="G2024" s="131"/>
      <c r="H2024" s="131"/>
      <c r="I2024" s="131"/>
      <c r="J2024" s="131"/>
      <c r="K2024" s="131"/>
      <c r="L2024" s="131"/>
      <c r="M2024" s="131"/>
      <c r="N2024" s="131"/>
      <c r="O2024" s="131"/>
      <c r="P2024" s="131"/>
      <c r="Q2024" s="170"/>
      <c r="R2024" s="170"/>
      <c r="S2024" s="170"/>
      <c r="T2024" s="170"/>
      <c r="U2024" s="170"/>
      <c r="V2024" s="170"/>
      <c r="W2024" s="170"/>
      <c r="X2024" s="131"/>
      <c r="Y2024"/>
      <c r="AB2024"/>
      <c r="AC2024"/>
      <c r="AD2024"/>
      <c r="AE2024"/>
      <c r="AF2024"/>
      <c r="AG2024"/>
      <c r="AH2024"/>
      <c r="AI2024"/>
      <c r="AJ2024"/>
      <c r="AK2024"/>
    </row>
    <row r="2025" spans="1:37" x14ac:dyDescent="0.25">
      <c r="A2025" s="131"/>
      <c r="B2025" s="131"/>
      <c r="C2025" s="131"/>
      <c r="D2025" s="131"/>
      <c r="E2025" s="131"/>
      <c r="F2025" s="131"/>
      <c r="G2025" s="131"/>
      <c r="H2025" s="131"/>
      <c r="I2025" s="131"/>
      <c r="J2025" s="131"/>
      <c r="K2025" s="131"/>
      <c r="L2025" s="131"/>
      <c r="M2025" s="131"/>
      <c r="N2025" s="131"/>
      <c r="O2025" s="131"/>
      <c r="P2025" s="131"/>
      <c r="Q2025" s="170"/>
      <c r="R2025" s="170"/>
      <c r="S2025" s="170"/>
      <c r="T2025" s="170"/>
      <c r="U2025" s="170"/>
      <c r="V2025" s="170"/>
      <c r="W2025" s="170"/>
      <c r="X2025" s="131"/>
      <c r="Y2025"/>
      <c r="AB2025"/>
      <c r="AC2025"/>
      <c r="AD2025"/>
      <c r="AE2025"/>
      <c r="AF2025"/>
      <c r="AG2025"/>
      <c r="AH2025"/>
      <c r="AI2025"/>
      <c r="AJ2025"/>
      <c r="AK2025"/>
    </row>
    <row r="2026" spans="1:37" x14ac:dyDescent="0.25">
      <c r="A2026" s="131"/>
      <c r="B2026" s="131"/>
      <c r="C2026" s="131"/>
      <c r="D2026" s="131"/>
      <c r="E2026" s="131"/>
      <c r="F2026" s="131"/>
      <c r="G2026" s="131"/>
      <c r="H2026" s="131"/>
      <c r="I2026" s="131"/>
      <c r="J2026" s="131"/>
      <c r="K2026" s="131"/>
      <c r="L2026" s="131"/>
      <c r="M2026" s="131"/>
      <c r="N2026" s="131"/>
      <c r="O2026" s="131"/>
      <c r="P2026" s="131"/>
      <c r="Q2026" s="170"/>
      <c r="R2026" s="170"/>
      <c r="S2026" s="170"/>
      <c r="T2026" s="170"/>
      <c r="U2026" s="170"/>
      <c r="V2026" s="170"/>
      <c r="W2026" s="170"/>
      <c r="X2026" s="131"/>
      <c r="Y2026"/>
      <c r="AB2026"/>
      <c r="AC2026"/>
      <c r="AD2026"/>
      <c r="AE2026"/>
      <c r="AF2026"/>
      <c r="AG2026"/>
      <c r="AH2026"/>
      <c r="AI2026"/>
      <c r="AJ2026"/>
      <c r="AK2026"/>
    </row>
    <row r="2027" spans="1:37" x14ac:dyDescent="0.25">
      <c r="A2027" s="131"/>
      <c r="B2027" s="131"/>
      <c r="C2027" s="131"/>
      <c r="D2027" s="131"/>
      <c r="E2027" s="131"/>
      <c r="F2027" s="131"/>
      <c r="G2027" s="131"/>
      <c r="H2027" s="131"/>
      <c r="I2027" s="131"/>
      <c r="J2027" s="131"/>
      <c r="K2027" s="131"/>
      <c r="L2027" s="131"/>
      <c r="M2027" s="131"/>
      <c r="N2027" s="131"/>
      <c r="O2027" s="131"/>
      <c r="P2027" s="131"/>
      <c r="Q2027" s="170"/>
      <c r="R2027" s="170"/>
      <c r="S2027" s="170"/>
      <c r="T2027" s="170"/>
      <c r="U2027" s="170"/>
      <c r="V2027" s="170"/>
      <c r="W2027" s="170"/>
      <c r="X2027" s="131"/>
      <c r="Y2027"/>
      <c r="AB2027"/>
      <c r="AC2027"/>
      <c r="AD2027"/>
      <c r="AE2027"/>
      <c r="AF2027"/>
      <c r="AG2027"/>
      <c r="AH2027"/>
      <c r="AI2027"/>
      <c r="AJ2027"/>
      <c r="AK2027"/>
    </row>
    <row r="2028" spans="1:37" x14ac:dyDescent="0.25">
      <c r="A2028" s="131"/>
      <c r="B2028" s="131"/>
      <c r="C2028" s="131"/>
      <c r="D2028" s="131"/>
      <c r="E2028" s="131"/>
      <c r="F2028" s="131"/>
      <c r="G2028" s="131"/>
      <c r="H2028" s="131"/>
      <c r="I2028" s="131"/>
      <c r="J2028" s="131"/>
      <c r="K2028" s="131"/>
      <c r="L2028" s="131"/>
      <c r="M2028" s="131"/>
      <c r="N2028" s="131"/>
      <c r="O2028" s="131"/>
      <c r="P2028" s="131"/>
      <c r="Q2028" s="170"/>
      <c r="R2028" s="170"/>
      <c r="S2028" s="170"/>
      <c r="T2028" s="170"/>
      <c r="U2028" s="170"/>
      <c r="V2028" s="170"/>
      <c r="W2028" s="170"/>
      <c r="X2028" s="131"/>
      <c r="Y2028"/>
      <c r="AB2028"/>
      <c r="AC2028"/>
      <c r="AD2028"/>
      <c r="AE2028"/>
      <c r="AF2028"/>
      <c r="AG2028"/>
      <c r="AH2028"/>
      <c r="AI2028"/>
      <c r="AJ2028"/>
      <c r="AK2028"/>
    </row>
    <row r="2029" spans="1:37" x14ac:dyDescent="0.25">
      <c r="A2029" s="131"/>
      <c r="B2029" s="131"/>
      <c r="C2029" s="131"/>
      <c r="D2029" s="131"/>
      <c r="E2029" s="131"/>
      <c r="F2029" s="131"/>
      <c r="G2029" s="131"/>
      <c r="H2029" s="131"/>
      <c r="I2029" s="131"/>
      <c r="J2029" s="131"/>
      <c r="K2029" s="131"/>
      <c r="L2029" s="131"/>
      <c r="M2029" s="131"/>
      <c r="N2029" s="131"/>
      <c r="O2029" s="131"/>
      <c r="P2029" s="131"/>
      <c r="Q2029" s="170"/>
      <c r="R2029" s="170"/>
      <c r="S2029" s="170"/>
      <c r="T2029" s="170"/>
      <c r="U2029" s="170"/>
      <c r="V2029" s="170"/>
      <c r="W2029" s="170"/>
      <c r="X2029" s="131"/>
      <c r="Y2029"/>
      <c r="AB2029"/>
      <c r="AC2029"/>
      <c r="AD2029"/>
      <c r="AE2029"/>
      <c r="AF2029"/>
      <c r="AG2029"/>
      <c r="AH2029"/>
      <c r="AI2029"/>
      <c r="AJ2029"/>
      <c r="AK2029"/>
    </row>
    <row r="2030" spans="1:37" x14ac:dyDescent="0.25">
      <c r="A2030" s="131"/>
      <c r="B2030" s="131"/>
      <c r="C2030" s="131"/>
      <c r="D2030" s="131"/>
      <c r="E2030" s="131"/>
      <c r="F2030" s="131"/>
      <c r="G2030" s="131"/>
      <c r="H2030" s="131"/>
      <c r="I2030" s="131"/>
      <c r="J2030" s="131"/>
      <c r="K2030" s="131"/>
      <c r="L2030" s="131"/>
      <c r="M2030" s="131"/>
      <c r="N2030" s="131"/>
      <c r="O2030" s="131"/>
      <c r="P2030" s="131"/>
      <c r="Q2030" s="170"/>
      <c r="R2030" s="170"/>
      <c r="S2030" s="170"/>
      <c r="T2030" s="170"/>
      <c r="U2030" s="170"/>
      <c r="V2030" s="170"/>
      <c r="W2030" s="170"/>
      <c r="X2030" s="131"/>
      <c r="Y2030"/>
      <c r="AB2030"/>
      <c r="AC2030"/>
      <c r="AD2030"/>
      <c r="AE2030"/>
      <c r="AF2030"/>
      <c r="AG2030"/>
      <c r="AH2030"/>
      <c r="AI2030"/>
      <c r="AJ2030"/>
      <c r="AK2030"/>
    </row>
    <row r="2031" spans="1:37" x14ac:dyDescent="0.25">
      <c r="A2031" s="131"/>
      <c r="B2031" s="131"/>
      <c r="C2031" s="131"/>
      <c r="D2031" s="131"/>
      <c r="E2031" s="131"/>
      <c r="F2031" s="131"/>
      <c r="G2031" s="131"/>
      <c r="H2031" s="131"/>
      <c r="I2031" s="131"/>
      <c r="J2031" s="131"/>
      <c r="K2031" s="131"/>
      <c r="L2031" s="131"/>
      <c r="M2031" s="131"/>
      <c r="N2031" s="131"/>
      <c r="O2031" s="131"/>
      <c r="P2031" s="131"/>
      <c r="Q2031" s="170"/>
      <c r="R2031" s="170"/>
      <c r="S2031" s="170"/>
      <c r="T2031" s="170"/>
      <c r="U2031" s="170"/>
      <c r="V2031" s="170"/>
      <c r="W2031" s="170"/>
      <c r="X2031" s="131"/>
      <c r="Y2031"/>
      <c r="AB2031"/>
      <c r="AC2031"/>
      <c r="AD2031"/>
      <c r="AE2031"/>
      <c r="AF2031"/>
      <c r="AG2031"/>
      <c r="AH2031"/>
      <c r="AI2031"/>
      <c r="AJ2031"/>
      <c r="AK2031"/>
    </row>
    <row r="2032" spans="1:37" x14ac:dyDescent="0.25">
      <c r="A2032" s="131"/>
      <c r="B2032" s="131"/>
      <c r="C2032" s="131"/>
      <c r="D2032" s="131"/>
      <c r="E2032" s="131"/>
      <c r="F2032" s="131"/>
      <c r="G2032" s="131"/>
      <c r="H2032" s="131"/>
      <c r="I2032" s="131"/>
      <c r="J2032" s="131"/>
      <c r="K2032" s="131"/>
      <c r="L2032" s="131"/>
      <c r="M2032" s="131"/>
      <c r="N2032" s="131"/>
      <c r="O2032" s="131"/>
      <c r="P2032" s="131"/>
      <c r="Q2032" s="170"/>
      <c r="R2032" s="170"/>
      <c r="S2032" s="170"/>
      <c r="T2032" s="170"/>
      <c r="U2032" s="170"/>
      <c r="V2032" s="170"/>
      <c r="W2032" s="170"/>
      <c r="X2032" s="131"/>
      <c r="Y2032"/>
      <c r="AB2032"/>
      <c r="AC2032"/>
      <c r="AD2032"/>
      <c r="AE2032"/>
      <c r="AF2032"/>
      <c r="AG2032"/>
      <c r="AH2032"/>
      <c r="AI2032"/>
      <c r="AJ2032"/>
      <c r="AK2032"/>
    </row>
    <row r="2033" spans="1:37" x14ac:dyDescent="0.25">
      <c r="A2033" s="131"/>
      <c r="B2033" s="131"/>
      <c r="C2033" s="131"/>
      <c r="D2033" s="131"/>
      <c r="E2033" s="131"/>
      <c r="F2033" s="131"/>
      <c r="G2033" s="131"/>
      <c r="H2033" s="131"/>
      <c r="I2033" s="131"/>
      <c r="J2033" s="131"/>
      <c r="K2033" s="131"/>
      <c r="L2033" s="131"/>
      <c r="M2033" s="131"/>
      <c r="N2033" s="131"/>
      <c r="O2033" s="131"/>
      <c r="P2033" s="131"/>
      <c r="Q2033" s="170"/>
      <c r="R2033" s="170"/>
      <c r="S2033" s="170"/>
      <c r="T2033" s="170"/>
      <c r="U2033" s="170"/>
      <c r="V2033" s="170"/>
      <c r="W2033" s="170"/>
      <c r="X2033" s="131"/>
      <c r="Y2033"/>
      <c r="AB2033"/>
      <c r="AC2033"/>
      <c r="AD2033"/>
      <c r="AE2033"/>
      <c r="AF2033"/>
      <c r="AG2033"/>
      <c r="AH2033"/>
      <c r="AI2033"/>
      <c r="AJ2033"/>
      <c r="AK2033"/>
    </row>
    <row r="2034" spans="1:37" x14ac:dyDescent="0.25">
      <c r="A2034" s="131"/>
      <c r="B2034" s="131"/>
      <c r="C2034" s="131"/>
      <c r="D2034" s="131"/>
      <c r="E2034" s="131"/>
      <c r="F2034" s="131"/>
      <c r="G2034" s="131"/>
      <c r="H2034" s="131"/>
      <c r="I2034" s="131"/>
      <c r="J2034" s="131"/>
      <c r="K2034" s="131"/>
      <c r="L2034" s="131"/>
      <c r="M2034" s="131"/>
      <c r="N2034" s="131"/>
      <c r="O2034" s="131"/>
      <c r="P2034" s="131"/>
      <c r="Q2034" s="170"/>
      <c r="R2034" s="170"/>
      <c r="S2034" s="170"/>
      <c r="T2034" s="170"/>
      <c r="U2034" s="170"/>
      <c r="V2034" s="170"/>
      <c r="W2034" s="170"/>
      <c r="X2034" s="131"/>
      <c r="Y2034"/>
      <c r="AB2034"/>
      <c r="AC2034"/>
      <c r="AD2034"/>
      <c r="AE2034"/>
      <c r="AF2034"/>
      <c r="AG2034"/>
      <c r="AH2034"/>
      <c r="AI2034"/>
      <c r="AJ2034"/>
      <c r="AK2034"/>
    </row>
    <row r="2035" spans="1:37" x14ac:dyDescent="0.25">
      <c r="A2035" s="131"/>
      <c r="B2035" s="131"/>
      <c r="C2035" s="131"/>
      <c r="D2035" s="131"/>
      <c r="E2035" s="131"/>
      <c r="F2035" s="131"/>
      <c r="G2035" s="131"/>
      <c r="H2035" s="131"/>
      <c r="I2035" s="131"/>
      <c r="J2035" s="131"/>
      <c r="K2035" s="131"/>
      <c r="L2035" s="131"/>
      <c r="M2035" s="131"/>
      <c r="N2035" s="131"/>
      <c r="O2035" s="131"/>
      <c r="P2035" s="131"/>
      <c r="Q2035" s="170"/>
      <c r="R2035" s="170"/>
      <c r="S2035" s="170"/>
      <c r="T2035" s="170"/>
      <c r="U2035" s="170"/>
      <c r="V2035" s="170"/>
      <c r="W2035" s="170"/>
      <c r="X2035" s="131"/>
      <c r="Y2035"/>
      <c r="AB2035"/>
      <c r="AC2035"/>
      <c r="AD2035"/>
      <c r="AE2035"/>
      <c r="AF2035"/>
      <c r="AG2035"/>
      <c r="AH2035"/>
      <c r="AI2035"/>
      <c r="AJ2035"/>
      <c r="AK2035"/>
    </row>
    <row r="2036" spans="1:37" x14ac:dyDescent="0.25">
      <c r="A2036" s="131"/>
      <c r="B2036" s="131"/>
      <c r="C2036" s="131"/>
      <c r="D2036" s="131"/>
      <c r="E2036" s="131"/>
      <c r="F2036" s="131"/>
      <c r="G2036" s="131"/>
      <c r="H2036" s="131"/>
      <c r="I2036" s="131"/>
      <c r="J2036" s="131"/>
      <c r="K2036" s="131"/>
      <c r="L2036" s="131"/>
      <c r="M2036" s="131"/>
      <c r="N2036" s="131"/>
      <c r="O2036" s="131"/>
      <c r="P2036" s="131"/>
      <c r="Q2036" s="170"/>
      <c r="R2036" s="170"/>
      <c r="S2036" s="170"/>
      <c r="T2036" s="170"/>
      <c r="U2036" s="170"/>
      <c r="V2036" s="170"/>
      <c r="W2036" s="170"/>
      <c r="X2036" s="131"/>
      <c r="Y2036"/>
      <c r="AB2036"/>
      <c r="AC2036"/>
      <c r="AD2036"/>
      <c r="AE2036"/>
      <c r="AF2036"/>
      <c r="AG2036"/>
      <c r="AH2036"/>
      <c r="AI2036"/>
      <c r="AJ2036"/>
      <c r="AK2036"/>
    </row>
    <row r="2037" spans="1:37" x14ac:dyDescent="0.25">
      <c r="A2037" s="131"/>
      <c r="B2037" s="131"/>
      <c r="C2037" s="131"/>
      <c r="D2037" s="131"/>
      <c r="E2037" s="131"/>
      <c r="F2037" s="131"/>
      <c r="G2037" s="131"/>
      <c r="H2037" s="131"/>
      <c r="I2037" s="131"/>
      <c r="J2037" s="131"/>
      <c r="K2037" s="131"/>
      <c r="L2037" s="131"/>
      <c r="M2037" s="131"/>
      <c r="N2037" s="131"/>
      <c r="O2037" s="131"/>
      <c r="P2037" s="131"/>
      <c r="Q2037" s="170"/>
      <c r="R2037" s="170"/>
      <c r="S2037" s="170"/>
      <c r="T2037" s="170"/>
      <c r="U2037" s="170"/>
      <c r="V2037" s="170"/>
      <c r="W2037" s="170"/>
      <c r="X2037" s="131"/>
      <c r="Y2037"/>
      <c r="AB2037"/>
      <c r="AC2037"/>
      <c r="AD2037"/>
      <c r="AE2037"/>
      <c r="AF2037"/>
      <c r="AG2037"/>
      <c r="AH2037"/>
      <c r="AI2037"/>
      <c r="AJ2037"/>
      <c r="AK2037"/>
    </row>
    <row r="2038" spans="1:37" x14ac:dyDescent="0.25">
      <c r="A2038" s="131"/>
      <c r="B2038" s="131"/>
      <c r="C2038" s="131"/>
      <c r="D2038" s="131"/>
      <c r="E2038" s="131"/>
      <c r="F2038" s="131"/>
      <c r="G2038" s="131"/>
      <c r="H2038" s="131"/>
      <c r="I2038" s="131"/>
      <c r="J2038" s="131"/>
      <c r="K2038" s="131"/>
      <c r="L2038" s="131"/>
      <c r="M2038" s="131"/>
      <c r="N2038" s="131"/>
      <c r="O2038" s="131"/>
      <c r="P2038" s="131"/>
      <c r="Q2038" s="170"/>
      <c r="R2038" s="170"/>
      <c r="S2038" s="170"/>
      <c r="T2038" s="170"/>
      <c r="U2038" s="170"/>
      <c r="V2038" s="170"/>
      <c r="W2038" s="170"/>
      <c r="X2038" s="131"/>
      <c r="Y2038"/>
      <c r="AB2038"/>
      <c r="AC2038"/>
      <c r="AD2038"/>
      <c r="AE2038"/>
      <c r="AF2038"/>
      <c r="AG2038"/>
      <c r="AH2038"/>
      <c r="AI2038"/>
      <c r="AJ2038"/>
      <c r="AK2038"/>
    </row>
    <row r="2039" spans="1:37" x14ac:dyDescent="0.25">
      <c r="A2039" s="131"/>
      <c r="B2039" s="131"/>
      <c r="C2039" s="131"/>
      <c r="D2039" s="131"/>
      <c r="E2039" s="131"/>
      <c r="F2039" s="131"/>
      <c r="G2039" s="131"/>
      <c r="H2039" s="131"/>
      <c r="I2039" s="131"/>
      <c r="J2039" s="131"/>
      <c r="K2039" s="131"/>
      <c r="L2039" s="131"/>
      <c r="M2039" s="131"/>
      <c r="N2039" s="131"/>
      <c r="O2039" s="131"/>
      <c r="P2039" s="131"/>
      <c r="Q2039" s="170"/>
      <c r="R2039" s="170"/>
      <c r="S2039" s="170"/>
      <c r="T2039" s="170"/>
      <c r="U2039" s="170"/>
      <c r="V2039" s="170"/>
      <c r="W2039" s="170"/>
      <c r="X2039" s="131"/>
      <c r="Y2039"/>
      <c r="AB2039"/>
      <c r="AC2039"/>
      <c r="AD2039"/>
      <c r="AE2039"/>
      <c r="AF2039"/>
      <c r="AG2039"/>
      <c r="AH2039"/>
      <c r="AI2039"/>
      <c r="AJ2039"/>
      <c r="AK2039"/>
    </row>
    <row r="2040" spans="1:37" x14ac:dyDescent="0.25">
      <c r="A2040" s="131"/>
      <c r="B2040" s="131"/>
      <c r="C2040" s="131"/>
      <c r="D2040" s="131"/>
      <c r="E2040" s="131"/>
      <c r="F2040" s="131"/>
      <c r="G2040" s="131"/>
      <c r="H2040" s="131"/>
      <c r="I2040" s="131"/>
      <c r="J2040" s="131"/>
      <c r="K2040" s="131"/>
      <c r="L2040" s="131"/>
      <c r="M2040" s="131"/>
      <c r="N2040" s="131"/>
      <c r="O2040" s="131"/>
      <c r="P2040" s="131"/>
      <c r="Q2040" s="170"/>
      <c r="R2040" s="170"/>
      <c r="S2040" s="170"/>
      <c r="T2040" s="170"/>
      <c r="U2040" s="170"/>
      <c r="V2040" s="170"/>
      <c r="W2040" s="170"/>
      <c r="X2040" s="131"/>
      <c r="Y2040"/>
      <c r="AB2040"/>
      <c r="AC2040"/>
      <c r="AD2040"/>
      <c r="AE2040"/>
      <c r="AF2040"/>
      <c r="AG2040"/>
      <c r="AH2040"/>
      <c r="AI2040"/>
      <c r="AJ2040"/>
      <c r="AK2040"/>
    </row>
    <row r="2041" spans="1:37" x14ac:dyDescent="0.25">
      <c r="A2041" s="131"/>
      <c r="B2041" s="131"/>
      <c r="C2041" s="131"/>
      <c r="D2041" s="131"/>
      <c r="E2041" s="131"/>
      <c r="F2041" s="131"/>
      <c r="G2041" s="131"/>
      <c r="H2041" s="131"/>
      <c r="I2041" s="131"/>
      <c r="J2041" s="131"/>
      <c r="K2041" s="131"/>
      <c r="L2041" s="131"/>
      <c r="M2041" s="131"/>
      <c r="N2041" s="131"/>
      <c r="O2041" s="131"/>
      <c r="P2041" s="131"/>
      <c r="Q2041" s="170"/>
      <c r="R2041" s="170"/>
      <c r="S2041" s="170"/>
      <c r="T2041" s="170"/>
      <c r="U2041" s="170"/>
      <c r="V2041" s="170"/>
      <c r="W2041" s="170"/>
      <c r="X2041" s="131"/>
      <c r="Y2041"/>
      <c r="AB2041"/>
      <c r="AC2041"/>
      <c r="AD2041"/>
      <c r="AE2041"/>
      <c r="AF2041"/>
      <c r="AG2041"/>
      <c r="AH2041"/>
      <c r="AI2041"/>
      <c r="AJ2041"/>
      <c r="AK2041"/>
    </row>
    <row r="2042" spans="1:37" x14ac:dyDescent="0.25">
      <c r="A2042" s="131"/>
      <c r="B2042" s="131"/>
      <c r="C2042" s="131"/>
      <c r="D2042" s="131"/>
      <c r="E2042" s="131"/>
      <c r="F2042" s="131"/>
      <c r="G2042" s="131"/>
      <c r="H2042" s="131"/>
      <c r="I2042" s="131"/>
      <c r="J2042" s="131"/>
      <c r="K2042" s="131"/>
      <c r="L2042" s="131"/>
      <c r="M2042" s="131"/>
      <c r="N2042" s="131"/>
      <c r="O2042" s="131"/>
      <c r="P2042" s="131"/>
      <c r="Q2042" s="170"/>
      <c r="R2042" s="170"/>
      <c r="S2042" s="170"/>
      <c r="T2042" s="170"/>
      <c r="U2042" s="170"/>
      <c r="V2042" s="170"/>
      <c r="W2042" s="170"/>
      <c r="X2042" s="131"/>
      <c r="Y2042"/>
      <c r="AB2042"/>
      <c r="AC2042"/>
      <c r="AD2042"/>
      <c r="AE2042"/>
      <c r="AF2042"/>
      <c r="AG2042"/>
      <c r="AH2042"/>
      <c r="AI2042"/>
      <c r="AJ2042"/>
      <c r="AK2042"/>
    </row>
    <row r="2043" spans="1:37" x14ac:dyDescent="0.25">
      <c r="A2043" s="131"/>
      <c r="B2043" s="131"/>
      <c r="C2043" s="131"/>
      <c r="D2043" s="131"/>
      <c r="E2043" s="131"/>
      <c r="F2043" s="131"/>
      <c r="G2043" s="131"/>
      <c r="H2043" s="131"/>
      <c r="I2043" s="131"/>
      <c r="J2043" s="131"/>
      <c r="K2043" s="131"/>
      <c r="L2043" s="131"/>
      <c r="M2043" s="131"/>
      <c r="N2043" s="131"/>
      <c r="O2043" s="131"/>
      <c r="P2043" s="131"/>
      <c r="Q2043" s="170"/>
      <c r="R2043" s="170"/>
      <c r="S2043" s="170"/>
      <c r="T2043" s="170"/>
      <c r="U2043" s="170"/>
      <c r="V2043" s="170"/>
      <c r="W2043" s="170"/>
      <c r="X2043" s="131"/>
      <c r="Y2043"/>
      <c r="AB2043"/>
      <c r="AC2043"/>
      <c r="AD2043"/>
      <c r="AE2043"/>
      <c r="AF2043"/>
      <c r="AG2043"/>
      <c r="AH2043"/>
      <c r="AI2043"/>
      <c r="AJ2043"/>
      <c r="AK2043"/>
    </row>
    <row r="2044" spans="1:37" x14ac:dyDescent="0.25">
      <c r="A2044" s="131"/>
      <c r="B2044" s="131"/>
      <c r="C2044" s="131"/>
      <c r="D2044" s="131"/>
      <c r="E2044" s="131"/>
      <c r="F2044" s="131"/>
      <c r="G2044" s="131"/>
      <c r="H2044" s="131"/>
      <c r="I2044" s="131"/>
      <c r="J2044" s="131"/>
      <c r="K2044" s="131"/>
      <c r="L2044" s="131"/>
      <c r="M2044" s="131"/>
      <c r="N2044" s="131"/>
      <c r="O2044" s="131"/>
      <c r="P2044" s="131"/>
      <c r="Q2044" s="170"/>
      <c r="R2044" s="170"/>
      <c r="S2044" s="170"/>
      <c r="T2044" s="170"/>
      <c r="U2044" s="170"/>
      <c r="V2044" s="170"/>
      <c r="W2044" s="170"/>
      <c r="X2044" s="131"/>
      <c r="Y2044"/>
      <c r="AB2044"/>
      <c r="AC2044"/>
      <c r="AD2044"/>
      <c r="AE2044"/>
      <c r="AF2044"/>
      <c r="AG2044"/>
      <c r="AH2044"/>
      <c r="AI2044"/>
      <c r="AJ2044"/>
      <c r="AK2044"/>
    </row>
    <row r="2045" spans="1:37" x14ac:dyDescent="0.25">
      <c r="A2045" s="131"/>
      <c r="B2045" s="131"/>
      <c r="C2045" s="131"/>
      <c r="D2045" s="131"/>
      <c r="E2045" s="131"/>
      <c r="F2045" s="131"/>
      <c r="G2045" s="131"/>
      <c r="H2045" s="131"/>
      <c r="I2045" s="131"/>
      <c r="J2045" s="131"/>
      <c r="K2045" s="131"/>
      <c r="L2045" s="131"/>
      <c r="M2045" s="131"/>
      <c r="N2045" s="131"/>
      <c r="O2045" s="131"/>
      <c r="P2045" s="131"/>
      <c r="Q2045" s="170"/>
      <c r="R2045" s="170"/>
      <c r="S2045" s="170"/>
      <c r="T2045" s="170"/>
      <c r="U2045" s="170"/>
      <c r="V2045" s="170"/>
      <c r="W2045" s="170"/>
      <c r="X2045" s="131"/>
      <c r="Y2045"/>
      <c r="AB2045"/>
      <c r="AC2045"/>
      <c r="AD2045"/>
      <c r="AE2045"/>
      <c r="AF2045"/>
      <c r="AG2045"/>
      <c r="AH2045"/>
      <c r="AI2045"/>
      <c r="AJ2045"/>
      <c r="AK2045"/>
    </row>
    <row r="2046" spans="1:37" x14ac:dyDescent="0.25">
      <c r="A2046" s="131"/>
      <c r="B2046" s="131"/>
      <c r="C2046" s="131"/>
      <c r="D2046" s="131"/>
      <c r="E2046" s="131"/>
      <c r="F2046" s="131"/>
      <c r="G2046" s="131"/>
      <c r="H2046" s="131"/>
      <c r="I2046" s="131"/>
      <c r="J2046" s="131"/>
      <c r="K2046" s="131"/>
      <c r="L2046" s="131"/>
      <c r="M2046" s="131"/>
      <c r="N2046" s="131"/>
      <c r="O2046" s="131"/>
      <c r="P2046" s="131"/>
      <c r="Q2046" s="170"/>
      <c r="R2046" s="170"/>
      <c r="S2046" s="170"/>
      <c r="T2046" s="170"/>
      <c r="U2046" s="170"/>
      <c r="V2046" s="170"/>
      <c r="W2046" s="170"/>
      <c r="X2046" s="131"/>
      <c r="Y2046"/>
      <c r="AB2046"/>
      <c r="AC2046"/>
      <c r="AD2046"/>
      <c r="AE2046"/>
      <c r="AF2046"/>
      <c r="AG2046"/>
      <c r="AH2046"/>
      <c r="AI2046"/>
      <c r="AJ2046"/>
      <c r="AK2046"/>
    </row>
    <row r="2047" spans="1:37" x14ac:dyDescent="0.25">
      <c r="A2047" s="131"/>
      <c r="B2047" s="131"/>
      <c r="C2047" s="131"/>
      <c r="D2047" s="131"/>
      <c r="E2047" s="131"/>
      <c r="F2047" s="131"/>
      <c r="G2047" s="131"/>
      <c r="H2047" s="131"/>
      <c r="I2047" s="131"/>
      <c r="J2047" s="131"/>
      <c r="K2047" s="131"/>
      <c r="L2047" s="131"/>
      <c r="M2047" s="131"/>
      <c r="N2047" s="131"/>
      <c r="O2047" s="131"/>
      <c r="P2047" s="131"/>
      <c r="Q2047" s="170"/>
      <c r="R2047" s="170"/>
      <c r="S2047" s="170"/>
      <c r="T2047" s="170"/>
      <c r="U2047" s="170"/>
      <c r="V2047" s="170"/>
      <c r="W2047" s="170"/>
      <c r="X2047" s="131"/>
      <c r="Y2047"/>
      <c r="AB2047"/>
      <c r="AC2047"/>
      <c r="AD2047"/>
      <c r="AE2047"/>
      <c r="AF2047"/>
      <c r="AG2047"/>
      <c r="AH2047"/>
      <c r="AI2047"/>
      <c r="AJ2047"/>
      <c r="AK2047"/>
    </row>
    <row r="2048" spans="1:37" x14ac:dyDescent="0.25">
      <c r="A2048" s="131"/>
      <c r="B2048" s="131"/>
      <c r="C2048" s="131"/>
      <c r="D2048" s="131"/>
      <c r="E2048" s="131"/>
      <c r="F2048" s="131"/>
      <c r="G2048" s="131"/>
      <c r="H2048" s="131"/>
      <c r="I2048" s="131"/>
      <c r="J2048" s="131"/>
      <c r="K2048" s="131"/>
      <c r="L2048" s="131"/>
      <c r="M2048" s="131"/>
      <c r="N2048" s="131"/>
      <c r="O2048" s="131"/>
      <c r="P2048" s="131"/>
      <c r="Q2048" s="170"/>
      <c r="R2048" s="170"/>
      <c r="S2048" s="170"/>
      <c r="T2048" s="170"/>
      <c r="U2048" s="170"/>
      <c r="V2048" s="170"/>
      <c r="W2048" s="170"/>
      <c r="X2048" s="131"/>
      <c r="Y2048"/>
      <c r="AB2048"/>
      <c r="AC2048"/>
      <c r="AD2048"/>
      <c r="AE2048"/>
      <c r="AF2048"/>
      <c r="AG2048"/>
      <c r="AH2048"/>
      <c r="AI2048"/>
      <c r="AJ2048"/>
      <c r="AK2048"/>
    </row>
    <row r="2049" spans="1:37" x14ac:dyDescent="0.25">
      <c r="A2049" s="131"/>
      <c r="B2049" s="131"/>
      <c r="C2049" s="131"/>
      <c r="D2049" s="131"/>
      <c r="E2049" s="131"/>
      <c r="F2049" s="131"/>
      <c r="G2049" s="131"/>
      <c r="H2049" s="131"/>
      <c r="I2049" s="131"/>
      <c r="J2049" s="131"/>
      <c r="K2049" s="131"/>
      <c r="L2049" s="131"/>
      <c r="M2049" s="131"/>
      <c r="N2049" s="131"/>
      <c r="O2049" s="131"/>
      <c r="P2049" s="131"/>
      <c r="Q2049" s="170"/>
      <c r="R2049" s="170"/>
      <c r="S2049" s="170"/>
      <c r="T2049" s="170"/>
      <c r="U2049" s="170"/>
      <c r="V2049" s="170"/>
      <c r="W2049" s="170"/>
      <c r="X2049" s="131"/>
      <c r="Y2049"/>
      <c r="AB2049"/>
      <c r="AC2049"/>
      <c r="AD2049"/>
      <c r="AE2049"/>
      <c r="AF2049"/>
      <c r="AG2049"/>
      <c r="AH2049"/>
      <c r="AI2049"/>
      <c r="AJ2049"/>
      <c r="AK2049"/>
    </row>
    <row r="2050" spans="1:37" x14ac:dyDescent="0.25">
      <c r="A2050" s="131"/>
      <c r="B2050" s="131"/>
      <c r="C2050" s="131"/>
      <c r="D2050" s="131"/>
      <c r="E2050" s="131"/>
      <c r="F2050" s="131"/>
      <c r="G2050" s="131"/>
      <c r="H2050" s="131"/>
      <c r="I2050" s="131"/>
      <c r="J2050" s="131"/>
      <c r="K2050" s="131"/>
      <c r="L2050" s="131"/>
      <c r="M2050" s="131"/>
      <c r="N2050" s="131"/>
      <c r="O2050" s="131"/>
      <c r="P2050" s="131"/>
      <c r="Q2050" s="170"/>
      <c r="R2050" s="170"/>
      <c r="S2050" s="170"/>
      <c r="T2050" s="170"/>
      <c r="U2050" s="170"/>
      <c r="V2050" s="170"/>
      <c r="W2050" s="170"/>
      <c r="X2050" s="131"/>
      <c r="Y2050"/>
      <c r="AB2050"/>
      <c r="AC2050"/>
      <c r="AD2050"/>
      <c r="AE2050"/>
      <c r="AF2050"/>
      <c r="AG2050"/>
      <c r="AH2050"/>
      <c r="AI2050"/>
      <c r="AJ2050"/>
      <c r="AK2050"/>
    </row>
    <row r="2051" spans="1:37" x14ac:dyDescent="0.25">
      <c r="A2051" s="131"/>
      <c r="B2051" s="131"/>
      <c r="C2051" s="131"/>
      <c r="D2051" s="131"/>
      <c r="E2051" s="131"/>
      <c r="F2051" s="131"/>
      <c r="G2051" s="131"/>
      <c r="H2051" s="131"/>
      <c r="I2051" s="131"/>
      <c r="J2051" s="131"/>
      <c r="K2051" s="131"/>
      <c r="L2051" s="131"/>
      <c r="M2051" s="131"/>
      <c r="N2051" s="131"/>
      <c r="O2051" s="131"/>
      <c r="P2051" s="131"/>
      <c r="Q2051" s="170"/>
      <c r="R2051" s="170"/>
      <c r="S2051" s="170"/>
      <c r="T2051" s="170"/>
      <c r="U2051" s="170"/>
      <c r="V2051" s="170"/>
      <c r="W2051" s="170"/>
      <c r="X2051" s="131"/>
      <c r="Y2051"/>
      <c r="AB2051"/>
      <c r="AC2051"/>
      <c r="AD2051"/>
      <c r="AE2051"/>
      <c r="AF2051"/>
      <c r="AG2051"/>
      <c r="AH2051"/>
      <c r="AI2051"/>
      <c r="AJ2051"/>
      <c r="AK2051"/>
    </row>
    <row r="2052" spans="1:37" x14ac:dyDescent="0.25">
      <c r="A2052" s="131"/>
      <c r="B2052" s="131"/>
      <c r="C2052" s="131"/>
      <c r="D2052" s="131"/>
      <c r="E2052" s="131"/>
      <c r="F2052" s="131"/>
      <c r="G2052" s="131"/>
      <c r="H2052" s="131"/>
      <c r="I2052" s="131"/>
      <c r="J2052" s="131"/>
      <c r="K2052" s="131"/>
      <c r="L2052" s="131"/>
      <c r="M2052" s="131"/>
      <c r="N2052" s="131"/>
      <c r="O2052" s="131"/>
      <c r="P2052" s="131"/>
      <c r="Q2052" s="170"/>
      <c r="R2052" s="170"/>
      <c r="S2052" s="170"/>
      <c r="T2052" s="170"/>
      <c r="U2052" s="170"/>
      <c r="V2052" s="170"/>
      <c r="W2052" s="170"/>
      <c r="X2052" s="131"/>
      <c r="Y2052"/>
      <c r="AB2052"/>
      <c r="AC2052"/>
      <c r="AD2052"/>
      <c r="AE2052"/>
      <c r="AF2052"/>
      <c r="AG2052"/>
      <c r="AH2052"/>
      <c r="AI2052"/>
      <c r="AJ2052"/>
      <c r="AK2052"/>
    </row>
    <row r="2053" spans="1:37" x14ac:dyDescent="0.25">
      <c r="A2053" s="131"/>
      <c r="B2053" s="131"/>
      <c r="C2053" s="131"/>
      <c r="D2053" s="131"/>
      <c r="E2053" s="131"/>
      <c r="F2053" s="131"/>
      <c r="G2053" s="131"/>
      <c r="H2053" s="131"/>
      <c r="I2053" s="131"/>
      <c r="J2053" s="131"/>
      <c r="K2053" s="131"/>
      <c r="L2053" s="131"/>
      <c r="M2053" s="131"/>
      <c r="N2053" s="131"/>
      <c r="O2053" s="131"/>
      <c r="P2053" s="131"/>
      <c r="Q2053" s="170"/>
      <c r="R2053" s="170"/>
      <c r="S2053" s="170"/>
      <c r="T2053" s="170"/>
      <c r="U2053" s="170"/>
      <c r="V2053" s="170"/>
      <c r="W2053" s="170"/>
      <c r="X2053" s="131"/>
      <c r="Y2053"/>
      <c r="AB2053"/>
      <c r="AC2053"/>
      <c r="AD2053"/>
      <c r="AE2053"/>
      <c r="AF2053"/>
      <c r="AG2053"/>
      <c r="AH2053"/>
      <c r="AI2053"/>
      <c r="AJ2053"/>
      <c r="AK2053"/>
    </row>
    <row r="2054" spans="1:37" x14ac:dyDescent="0.25">
      <c r="A2054" s="131"/>
      <c r="B2054" s="131"/>
      <c r="C2054" s="131"/>
      <c r="D2054" s="131"/>
      <c r="E2054" s="131"/>
      <c r="F2054" s="131"/>
      <c r="G2054" s="131"/>
      <c r="H2054" s="131"/>
      <c r="I2054" s="131"/>
      <c r="J2054" s="131"/>
      <c r="K2054" s="131"/>
      <c r="L2054" s="131"/>
      <c r="M2054" s="131"/>
      <c r="N2054" s="131"/>
      <c r="O2054" s="131"/>
      <c r="P2054" s="131"/>
      <c r="Q2054" s="170"/>
      <c r="R2054" s="170"/>
      <c r="S2054" s="170"/>
      <c r="T2054" s="170"/>
      <c r="U2054" s="170"/>
      <c r="V2054" s="170"/>
      <c r="W2054" s="170"/>
      <c r="X2054" s="131"/>
      <c r="Y2054"/>
      <c r="AB2054"/>
      <c r="AC2054"/>
      <c r="AD2054"/>
      <c r="AE2054"/>
      <c r="AF2054"/>
      <c r="AG2054"/>
      <c r="AH2054"/>
      <c r="AI2054"/>
      <c r="AJ2054"/>
      <c r="AK2054"/>
    </row>
    <row r="2055" spans="1:37" x14ac:dyDescent="0.25">
      <c r="A2055" s="131"/>
      <c r="B2055" s="131"/>
      <c r="C2055" s="131"/>
      <c r="D2055" s="131"/>
      <c r="E2055" s="131"/>
      <c r="F2055" s="131"/>
      <c r="G2055" s="131"/>
      <c r="H2055" s="131"/>
      <c r="I2055" s="131"/>
      <c r="J2055" s="131"/>
      <c r="K2055" s="131"/>
      <c r="L2055" s="131"/>
      <c r="M2055" s="131"/>
      <c r="N2055" s="131"/>
      <c r="O2055" s="131"/>
      <c r="P2055" s="131"/>
      <c r="Q2055" s="170"/>
      <c r="R2055" s="170"/>
      <c r="S2055" s="170"/>
      <c r="T2055" s="170"/>
      <c r="U2055" s="170"/>
      <c r="V2055" s="170"/>
      <c r="W2055" s="170"/>
      <c r="X2055" s="131"/>
      <c r="Y2055"/>
      <c r="AB2055"/>
      <c r="AC2055"/>
      <c r="AD2055"/>
      <c r="AE2055"/>
      <c r="AF2055"/>
      <c r="AG2055"/>
      <c r="AH2055"/>
      <c r="AI2055"/>
      <c r="AJ2055"/>
      <c r="AK2055"/>
    </row>
    <row r="2056" spans="1:37" x14ac:dyDescent="0.25">
      <c r="A2056" s="131"/>
      <c r="B2056" s="131"/>
      <c r="C2056" s="131"/>
      <c r="D2056" s="131"/>
      <c r="E2056" s="131"/>
      <c r="F2056" s="131"/>
      <c r="G2056" s="131"/>
      <c r="H2056" s="131"/>
      <c r="I2056" s="131"/>
      <c r="J2056" s="131"/>
      <c r="K2056" s="131"/>
      <c r="L2056" s="131"/>
      <c r="M2056" s="131"/>
      <c r="N2056" s="131"/>
      <c r="O2056" s="131"/>
      <c r="P2056" s="131"/>
      <c r="Q2056" s="170"/>
      <c r="R2056" s="170"/>
      <c r="S2056" s="170"/>
      <c r="T2056" s="170"/>
      <c r="U2056" s="170"/>
      <c r="V2056" s="170"/>
      <c r="W2056" s="170"/>
      <c r="X2056" s="131"/>
      <c r="Y2056"/>
      <c r="AB2056"/>
      <c r="AC2056"/>
      <c r="AD2056"/>
      <c r="AE2056"/>
      <c r="AF2056"/>
      <c r="AG2056"/>
      <c r="AH2056"/>
      <c r="AI2056"/>
      <c r="AJ2056"/>
      <c r="AK2056"/>
    </row>
    <row r="2057" spans="1:37" x14ac:dyDescent="0.25">
      <c r="A2057" s="131"/>
      <c r="B2057" s="131"/>
      <c r="C2057" s="131"/>
      <c r="D2057" s="131"/>
      <c r="E2057" s="131"/>
      <c r="F2057" s="131"/>
      <c r="G2057" s="131"/>
      <c r="H2057" s="131"/>
      <c r="I2057" s="131"/>
      <c r="J2057" s="131"/>
      <c r="K2057" s="131"/>
      <c r="L2057" s="131"/>
      <c r="M2057" s="131"/>
      <c r="N2057" s="131"/>
      <c r="O2057" s="131"/>
      <c r="P2057" s="131"/>
      <c r="Q2057" s="170"/>
      <c r="R2057" s="170"/>
      <c r="S2057" s="170"/>
      <c r="T2057" s="170"/>
      <c r="U2057" s="170"/>
      <c r="V2057" s="170"/>
      <c r="W2057" s="170"/>
      <c r="X2057" s="131"/>
      <c r="Y2057"/>
      <c r="AB2057"/>
      <c r="AC2057"/>
      <c r="AD2057"/>
      <c r="AE2057"/>
      <c r="AF2057"/>
      <c r="AG2057"/>
      <c r="AH2057"/>
      <c r="AI2057"/>
      <c r="AJ2057"/>
      <c r="AK2057"/>
    </row>
    <row r="2058" spans="1:37" x14ac:dyDescent="0.25">
      <c r="A2058" s="131"/>
      <c r="B2058" s="131"/>
      <c r="C2058" s="131"/>
      <c r="D2058" s="131"/>
      <c r="E2058" s="131"/>
      <c r="F2058" s="131"/>
      <c r="G2058" s="131"/>
      <c r="H2058" s="131"/>
      <c r="I2058" s="131"/>
      <c r="J2058" s="131"/>
      <c r="K2058" s="131"/>
      <c r="L2058" s="131"/>
      <c r="M2058" s="131"/>
      <c r="N2058" s="131"/>
      <c r="O2058" s="131"/>
      <c r="P2058" s="131"/>
      <c r="Q2058" s="170"/>
      <c r="R2058" s="170"/>
      <c r="S2058" s="170"/>
      <c r="T2058" s="170"/>
      <c r="U2058" s="170"/>
      <c r="V2058" s="170"/>
      <c r="W2058" s="170"/>
      <c r="X2058" s="131"/>
      <c r="Y2058"/>
      <c r="AB2058"/>
      <c r="AC2058"/>
      <c r="AD2058"/>
      <c r="AE2058"/>
      <c r="AF2058"/>
      <c r="AG2058"/>
      <c r="AH2058"/>
      <c r="AI2058"/>
      <c r="AJ2058"/>
      <c r="AK2058"/>
    </row>
    <row r="2059" spans="1:37" x14ac:dyDescent="0.25">
      <c r="A2059" s="131"/>
      <c r="B2059" s="131"/>
      <c r="C2059" s="131"/>
      <c r="D2059" s="131"/>
      <c r="E2059" s="131"/>
      <c r="F2059" s="131"/>
      <c r="G2059" s="131"/>
      <c r="H2059" s="131"/>
      <c r="I2059" s="131"/>
      <c r="J2059" s="131"/>
      <c r="K2059" s="131"/>
      <c r="L2059" s="131"/>
      <c r="M2059" s="131"/>
      <c r="N2059" s="131"/>
      <c r="O2059" s="131"/>
      <c r="P2059" s="131"/>
      <c r="Q2059" s="170"/>
      <c r="R2059" s="170"/>
      <c r="S2059" s="170"/>
      <c r="T2059" s="170"/>
      <c r="U2059" s="170"/>
      <c r="V2059" s="170"/>
      <c r="W2059" s="170"/>
      <c r="X2059" s="131"/>
      <c r="Y2059"/>
      <c r="AB2059"/>
      <c r="AC2059"/>
      <c r="AD2059"/>
      <c r="AE2059"/>
      <c r="AF2059"/>
      <c r="AG2059"/>
      <c r="AH2059"/>
      <c r="AI2059"/>
      <c r="AJ2059"/>
      <c r="AK2059"/>
    </row>
    <row r="2060" spans="1:37" x14ac:dyDescent="0.25">
      <c r="A2060" s="131"/>
      <c r="B2060" s="131"/>
      <c r="C2060" s="131"/>
      <c r="D2060" s="131"/>
      <c r="E2060" s="131"/>
      <c r="F2060" s="131"/>
      <c r="G2060" s="131"/>
      <c r="H2060" s="131"/>
      <c r="I2060" s="131"/>
      <c r="J2060" s="131"/>
      <c r="K2060" s="131"/>
      <c r="L2060" s="131"/>
      <c r="M2060" s="131"/>
      <c r="N2060" s="131"/>
      <c r="O2060" s="131"/>
      <c r="P2060" s="131"/>
      <c r="Q2060" s="170"/>
      <c r="R2060" s="170"/>
      <c r="S2060" s="170"/>
      <c r="T2060" s="170"/>
      <c r="U2060" s="170"/>
      <c r="V2060" s="170"/>
      <c r="W2060" s="170"/>
      <c r="X2060" s="131"/>
      <c r="Y2060"/>
      <c r="AB2060"/>
      <c r="AC2060"/>
      <c r="AD2060"/>
      <c r="AE2060"/>
      <c r="AF2060"/>
      <c r="AG2060"/>
      <c r="AH2060"/>
      <c r="AI2060"/>
      <c r="AJ2060"/>
      <c r="AK2060"/>
    </row>
    <row r="2061" spans="1:37" x14ac:dyDescent="0.25">
      <c r="A2061" s="131"/>
      <c r="B2061" s="131"/>
      <c r="C2061" s="131"/>
      <c r="D2061" s="131"/>
      <c r="E2061" s="131"/>
      <c r="F2061" s="131"/>
      <c r="G2061" s="131"/>
      <c r="H2061" s="131"/>
      <c r="I2061" s="131"/>
      <c r="J2061" s="131"/>
      <c r="K2061" s="131"/>
      <c r="L2061" s="131"/>
      <c r="M2061" s="131"/>
      <c r="N2061" s="131"/>
      <c r="O2061" s="131"/>
      <c r="P2061" s="131"/>
      <c r="Q2061" s="170"/>
      <c r="R2061" s="170"/>
      <c r="S2061" s="170"/>
      <c r="T2061" s="170"/>
      <c r="U2061" s="170"/>
      <c r="V2061" s="170"/>
      <c r="W2061" s="170"/>
      <c r="X2061" s="131"/>
      <c r="Y2061"/>
      <c r="AB2061"/>
      <c r="AC2061"/>
      <c r="AD2061"/>
      <c r="AE2061"/>
      <c r="AF2061"/>
      <c r="AG2061"/>
      <c r="AH2061"/>
      <c r="AI2061"/>
      <c r="AJ2061"/>
      <c r="AK2061"/>
    </row>
    <row r="2062" spans="1:37" x14ac:dyDescent="0.25">
      <c r="A2062" s="131"/>
      <c r="B2062" s="131"/>
      <c r="C2062" s="131"/>
      <c r="D2062" s="131"/>
      <c r="E2062" s="131"/>
      <c r="F2062" s="131"/>
      <c r="G2062" s="131"/>
      <c r="H2062" s="131"/>
      <c r="I2062" s="131"/>
      <c r="J2062" s="131"/>
      <c r="K2062" s="131"/>
      <c r="L2062" s="131"/>
      <c r="M2062" s="131"/>
      <c r="N2062" s="131"/>
      <c r="O2062" s="131"/>
      <c r="P2062" s="131"/>
      <c r="Q2062" s="170"/>
      <c r="R2062" s="170"/>
      <c r="S2062" s="170"/>
      <c r="T2062" s="170"/>
      <c r="U2062" s="170"/>
      <c r="V2062" s="170"/>
      <c r="W2062" s="170"/>
      <c r="X2062" s="131"/>
      <c r="Y2062"/>
      <c r="AB2062"/>
      <c r="AC2062"/>
      <c r="AD2062"/>
      <c r="AE2062"/>
      <c r="AF2062"/>
      <c r="AG2062"/>
      <c r="AH2062"/>
      <c r="AI2062"/>
      <c r="AJ2062"/>
      <c r="AK2062"/>
    </row>
    <row r="2063" spans="1:37" x14ac:dyDescent="0.25">
      <c r="A2063" s="131"/>
      <c r="B2063" s="131"/>
      <c r="C2063" s="131"/>
      <c r="D2063" s="131"/>
      <c r="E2063" s="131"/>
      <c r="F2063" s="131"/>
      <c r="G2063" s="131"/>
      <c r="H2063" s="131"/>
      <c r="I2063" s="131"/>
      <c r="J2063" s="131"/>
      <c r="K2063" s="131"/>
      <c r="L2063" s="131"/>
      <c r="M2063" s="131"/>
      <c r="N2063" s="131"/>
      <c r="O2063" s="131"/>
      <c r="P2063" s="131"/>
      <c r="Q2063" s="170"/>
      <c r="R2063" s="170"/>
      <c r="S2063" s="170"/>
      <c r="T2063" s="170"/>
      <c r="U2063" s="170"/>
      <c r="V2063" s="170"/>
      <c r="W2063" s="170"/>
      <c r="X2063" s="131"/>
      <c r="Y2063"/>
      <c r="AB2063"/>
      <c r="AC2063"/>
      <c r="AD2063"/>
      <c r="AE2063"/>
      <c r="AF2063"/>
      <c r="AG2063"/>
      <c r="AH2063"/>
      <c r="AI2063"/>
      <c r="AJ2063"/>
      <c r="AK2063"/>
    </row>
    <row r="2064" spans="1:37" x14ac:dyDescent="0.25">
      <c r="A2064" s="131"/>
      <c r="B2064" s="131"/>
      <c r="C2064" s="131"/>
      <c r="D2064" s="131"/>
      <c r="E2064" s="131"/>
      <c r="F2064" s="131"/>
      <c r="G2064" s="131"/>
      <c r="H2064" s="131"/>
      <c r="I2064" s="131"/>
      <c r="J2064" s="131"/>
      <c r="K2064" s="131"/>
      <c r="L2064" s="131"/>
      <c r="M2064" s="131"/>
      <c r="N2064" s="131"/>
      <c r="O2064" s="131"/>
      <c r="P2064" s="131"/>
      <c r="Q2064" s="170"/>
      <c r="R2064" s="170"/>
      <c r="S2064" s="170"/>
      <c r="T2064" s="170"/>
      <c r="U2064" s="170"/>
      <c r="V2064" s="170"/>
      <c r="W2064" s="170"/>
      <c r="X2064" s="131"/>
      <c r="Y2064"/>
      <c r="AB2064"/>
      <c r="AC2064"/>
      <c r="AD2064"/>
      <c r="AE2064"/>
      <c r="AF2064"/>
      <c r="AG2064"/>
      <c r="AH2064"/>
      <c r="AI2064"/>
      <c r="AJ2064"/>
      <c r="AK2064"/>
    </row>
    <row r="2065" spans="1:37" x14ac:dyDescent="0.25">
      <c r="A2065" s="131"/>
      <c r="B2065" s="131"/>
      <c r="C2065" s="131"/>
      <c r="D2065" s="131"/>
      <c r="E2065" s="131"/>
      <c r="F2065" s="131"/>
      <c r="G2065" s="131"/>
      <c r="H2065" s="131"/>
      <c r="I2065" s="131"/>
      <c r="J2065" s="131"/>
      <c r="K2065" s="131"/>
      <c r="L2065" s="131"/>
      <c r="M2065" s="131"/>
      <c r="N2065" s="131"/>
      <c r="O2065" s="131"/>
      <c r="P2065" s="131"/>
      <c r="Q2065" s="170"/>
      <c r="R2065" s="170"/>
      <c r="S2065" s="170"/>
      <c r="T2065" s="170"/>
      <c r="U2065" s="170"/>
      <c r="V2065" s="170"/>
      <c r="W2065" s="170"/>
      <c r="X2065" s="131"/>
      <c r="Y2065"/>
      <c r="AB2065"/>
      <c r="AC2065"/>
      <c r="AD2065"/>
      <c r="AE2065"/>
      <c r="AF2065"/>
      <c r="AG2065"/>
      <c r="AH2065"/>
      <c r="AI2065"/>
      <c r="AJ2065"/>
      <c r="AK2065"/>
    </row>
    <row r="2066" spans="1:37" x14ac:dyDescent="0.25">
      <c r="A2066" s="131"/>
      <c r="B2066" s="131"/>
      <c r="C2066" s="131"/>
      <c r="D2066" s="131"/>
      <c r="E2066" s="131"/>
      <c r="F2066" s="131"/>
      <c r="G2066" s="131"/>
      <c r="H2066" s="131"/>
      <c r="I2066" s="131"/>
      <c r="J2066" s="131"/>
      <c r="K2066" s="131"/>
      <c r="L2066" s="131"/>
      <c r="M2066" s="131"/>
      <c r="N2066" s="131"/>
      <c r="O2066" s="131"/>
      <c r="P2066" s="131"/>
      <c r="Q2066" s="170"/>
      <c r="R2066" s="170"/>
      <c r="S2066" s="170"/>
      <c r="T2066" s="170"/>
      <c r="U2066" s="170"/>
      <c r="V2066" s="170"/>
      <c r="W2066" s="170"/>
      <c r="X2066" s="131"/>
      <c r="Y2066"/>
      <c r="AB2066"/>
      <c r="AC2066"/>
      <c r="AD2066"/>
      <c r="AE2066"/>
      <c r="AF2066"/>
      <c r="AG2066"/>
      <c r="AH2066"/>
      <c r="AI2066"/>
      <c r="AJ2066"/>
      <c r="AK2066"/>
    </row>
    <row r="2067" spans="1:37" x14ac:dyDescent="0.25">
      <c r="A2067" s="131"/>
      <c r="B2067" s="131"/>
      <c r="C2067" s="131"/>
      <c r="D2067" s="131"/>
      <c r="E2067" s="131"/>
      <c r="F2067" s="131"/>
      <c r="G2067" s="131"/>
      <c r="H2067" s="131"/>
      <c r="I2067" s="131"/>
      <c r="J2067" s="131"/>
      <c r="K2067" s="131"/>
      <c r="L2067" s="131"/>
      <c r="M2067" s="131"/>
      <c r="N2067" s="131"/>
      <c r="O2067" s="131"/>
      <c r="P2067" s="131"/>
      <c r="Q2067" s="170"/>
      <c r="R2067" s="170"/>
      <c r="S2067" s="170"/>
      <c r="T2067" s="170"/>
      <c r="U2067" s="170"/>
      <c r="V2067" s="170"/>
      <c r="W2067" s="170"/>
      <c r="X2067" s="131"/>
      <c r="Y2067"/>
      <c r="AB2067"/>
      <c r="AC2067"/>
      <c r="AD2067"/>
      <c r="AE2067"/>
      <c r="AF2067"/>
      <c r="AG2067"/>
      <c r="AH2067"/>
      <c r="AI2067"/>
      <c r="AJ2067"/>
      <c r="AK2067"/>
    </row>
    <row r="2068" spans="1:37" x14ac:dyDescent="0.25">
      <c r="A2068" s="131"/>
      <c r="B2068" s="131"/>
      <c r="C2068" s="131"/>
      <c r="D2068" s="131"/>
      <c r="E2068" s="131"/>
      <c r="F2068" s="131"/>
      <c r="G2068" s="131"/>
      <c r="H2068" s="131"/>
      <c r="I2068" s="131"/>
      <c r="J2068" s="131"/>
      <c r="K2068" s="131"/>
      <c r="L2068" s="131"/>
      <c r="M2068" s="131"/>
      <c r="N2068" s="131"/>
      <c r="O2068" s="131"/>
      <c r="P2068" s="131"/>
      <c r="Q2068" s="170"/>
      <c r="R2068" s="170"/>
      <c r="S2068" s="170"/>
      <c r="T2068" s="170"/>
      <c r="U2068" s="170"/>
      <c r="V2068" s="170"/>
      <c r="W2068" s="170"/>
      <c r="X2068" s="131"/>
      <c r="Y2068"/>
      <c r="AB2068"/>
      <c r="AC2068"/>
      <c r="AD2068"/>
      <c r="AE2068"/>
      <c r="AF2068"/>
      <c r="AG2068"/>
      <c r="AH2068"/>
      <c r="AI2068"/>
      <c r="AJ2068"/>
      <c r="AK2068"/>
    </row>
    <row r="2069" spans="1:37" x14ac:dyDescent="0.25">
      <c r="A2069" s="131"/>
      <c r="B2069" s="131"/>
      <c r="C2069" s="131"/>
      <c r="D2069" s="131"/>
      <c r="E2069" s="131"/>
      <c r="F2069" s="131"/>
      <c r="G2069" s="131"/>
      <c r="H2069" s="131"/>
      <c r="I2069" s="131"/>
      <c r="J2069" s="131"/>
      <c r="K2069" s="131"/>
      <c r="L2069" s="131"/>
      <c r="M2069" s="131"/>
      <c r="N2069" s="131"/>
      <c r="O2069" s="131"/>
      <c r="P2069" s="131"/>
      <c r="Q2069" s="170"/>
      <c r="R2069" s="170"/>
      <c r="S2069" s="170"/>
      <c r="T2069" s="170"/>
      <c r="U2069" s="170"/>
      <c r="V2069" s="170"/>
      <c r="W2069" s="170"/>
      <c r="X2069" s="131"/>
      <c r="Y2069"/>
      <c r="AB2069"/>
      <c r="AC2069"/>
      <c r="AD2069"/>
      <c r="AE2069"/>
      <c r="AF2069"/>
      <c r="AG2069"/>
      <c r="AH2069"/>
      <c r="AI2069"/>
      <c r="AJ2069"/>
      <c r="AK2069"/>
    </row>
    <row r="2070" spans="1:37" x14ac:dyDescent="0.25">
      <c r="A2070" s="131"/>
      <c r="B2070" s="131"/>
      <c r="C2070" s="131"/>
      <c r="D2070" s="131"/>
      <c r="E2070" s="131"/>
      <c r="F2070" s="131"/>
      <c r="G2070" s="131"/>
      <c r="H2070" s="131"/>
      <c r="I2070" s="131"/>
      <c r="J2070" s="131"/>
      <c r="K2070" s="131"/>
      <c r="L2070" s="131"/>
      <c r="M2070" s="131"/>
      <c r="N2070" s="131"/>
      <c r="O2070" s="131"/>
      <c r="P2070" s="131"/>
      <c r="Q2070" s="170"/>
      <c r="R2070" s="170"/>
      <c r="S2070" s="170"/>
      <c r="T2070" s="170"/>
      <c r="U2070" s="170"/>
      <c r="V2070" s="170"/>
      <c r="W2070" s="170"/>
      <c r="X2070" s="131"/>
      <c r="Y2070"/>
      <c r="AB2070"/>
      <c r="AC2070"/>
      <c r="AD2070"/>
      <c r="AE2070"/>
      <c r="AF2070"/>
      <c r="AG2070"/>
      <c r="AH2070"/>
      <c r="AI2070"/>
      <c r="AJ2070"/>
      <c r="AK2070"/>
    </row>
    <row r="2071" spans="1:37" x14ac:dyDescent="0.25">
      <c r="A2071" s="131"/>
      <c r="B2071" s="131"/>
      <c r="C2071" s="131"/>
      <c r="D2071" s="131"/>
      <c r="E2071" s="131"/>
      <c r="F2071" s="131"/>
      <c r="G2071" s="131"/>
      <c r="H2071" s="131"/>
      <c r="I2071" s="131"/>
      <c r="J2071" s="131"/>
      <c r="K2071" s="131"/>
      <c r="L2071" s="131"/>
      <c r="M2071" s="131"/>
      <c r="N2071" s="131"/>
      <c r="O2071" s="131"/>
      <c r="P2071" s="131"/>
      <c r="Q2071" s="170"/>
      <c r="R2071" s="170"/>
      <c r="S2071" s="170"/>
      <c r="T2071" s="170"/>
      <c r="U2071" s="170"/>
      <c r="V2071" s="170"/>
      <c r="W2071" s="170"/>
      <c r="X2071" s="131"/>
      <c r="Y2071"/>
      <c r="AB2071"/>
      <c r="AC2071"/>
      <c r="AD2071"/>
      <c r="AE2071"/>
      <c r="AF2071"/>
      <c r="AG2071"/>
      <c r="AH2071"/>
      <c r="AI2071"/>
      <c r="AJ2071"/>
      <c r="AK2071"/>
    </row>
    <row r="2072" spans="1:37" x14ac:dyDescent="0.25">
      <c r="A2072" s="131"/>
      <c r="B2072" s="131"/>
      <c r="C2072" s="131"/>
      <c r="D2072" s="131"/>
      <c r="E2072" s="131"/>
      <c r="F2072" s="131"/>
      <c r="G2072" s="131"/>
      <c r="H2072" s="131"/>
      <c r="I2072" s="131"/>
      <c r="J2072" s="131"/>
      <c r="K2072" s="131"/>
      <c r="L2072" s="131"/>
      <c r="M2072" s="131"/>
      <c r="N2072" s="131"/>
      <c r="O2072" s="131"/>
      <c r="P2072" s="131"/>
      <c r="Q2072" s="170"/>
      <c r="R2072" s="170"/>
      <c r="S2072" s="170"/>
      <c r="T2072" s="170"/>
      <c r="U2072" s="170"/>
      <c r="V2072" s="170"/>
      <c r="W2072" s="170"/>
      <c r="X2072" s="131"/>
      <c r="Y2072"/>
      <c r="AB2072"/>
      <c r="AC2072"/>
      <c r="AD2072"/>
      <c r="AE2072"/>
      <c r="AF2072"/>
      <c r="AG2072"/>
      <c r="AH2072"/>
      <c r="AI2072"/>
      <c r="AJ2072"/>
      <c r="AK2072"/>
    </row>
    <row r="2073" spans="1:37" x14ac:dyDescent="0.25">
      <c r="A2073" s="131"/>
      <c r="B2073" s="131"/>
      <c r="C2073" s="131"/>
      <c r="D2073" s="131"/>
      <c r="E2073" s="131"/>
      <c r="F2073" s="131"/>
      <c r="G2073" s="131"/>
      <c r="H2073" s="131"/>
      <c r="I2073" s="131"/>
      <c r="J2073" s="131"/>
      <c r="K2073" s="131"/>
      <c r="L2073" s="131"/>
      <c r="M2073" s="131"/>
      <c r="N2073" s="131"/>
      <c r="O2073" s="131"/>
      <c r="P2073" s="131"/>
      <c r="Q2073" s="170"/>
      <c r="R2073" s="170"/>
      <c r="S2073" s="170"/>
      <c r="T2073" s="170"/>
      <c r="U2073" s="170"/>
      <c r="V2073" s="170"/>
      <c r="W2073" s="170"/>
      <c r="X2073" s="131"/>
      <c r="Y2073"/>
      <c r="AB2073"/>
      <c r="AC2073"/>
      <c r="AD2073"/>
      <c r="AE2073"/>
      <c r="AF2073"/>
      <c r="AG2073"/>
      <c r="AH2073"/>
      <c r="AI2073"/>
      <c r="AJ2073"/>
      <c r="AK2073"/>
    </row>
    <row r="2074" spans="1:37" x14ac:dyDescent="0.25">
      <c r="A2074" s="131"/>
      <c r="B2074" s="131"/>
      <c r="C2074" s="131"/>
      <c r="D2074" s="131"/>
      <c r="E2074" s="131"/>
      <c r="F2074" s="131"/>
      <c r="G2074" s="131"/>
      <c r="H2074" s="131"/>
      <c r="I2074" s="131"/>
      <c r="J2074" s="131"/>
      <c r="K2074" s="131"/>
      <c r="L2074" s="131"/>
      <c r="M2074" s="131"/>
      <c r="N2074" s="131"/>
      <c r="O2074" s="131"/>
      <c r="P2074" s="131"/>
      <c r="Q2074" s="170"/>
      <c r="R2074" s="170"/>
      <c r="S2074" s="170"/>
      <c r="T2074" s="170"/>
      <c r="U2074" s="170"/>
      <c r="V2074" s="170"/>
      <c r="W2074" s="170"/>
      <c r="X2074" s="131"/>
      <c r="Y2074"/>
      <c r="AB2074"/>
      <c r="AC2074"/>
      <c r="AD2074"/>
      <c r="AE2074"/>
      <c r="AF2074"/>
      <c r="AG2074"/>
      <c r="AH2074"/>
      <c r="AI2074"/>
      <c r="AJ2074"/>
      <c r="AK2074"/>
    </row>
    <row r="2075" spans="1:37" x14ac:dyDescent="0.25">
      <c r="A2075" s="131"/>
      <c r="B2075" s="131"/>
      <c r="C2075" s="131"/>
      <c r="D2075" s="131"/>
      <c r="E2075" s="131"/>
      <c r="F2075" s="131"/>
      <c r="G2075" s="131"/>
      <c r="H2075" s="131"/>
      <c r="I2075" s="131"/>
      <c r="J2075" s="131"/>
      <c r="K2075" s="131"/>
      <c r="L2075" s="131"/>
      <c r="M2075" s="131"/>
      <c r="N2075" s="131"/>
      <c r="O2075" s="131"/>
      <c r="P2075" s="131"/>
      <c r="Q2075" s="170"/>
      <c r="R2075" s="170"/>
      <c r="S2075" s="170"/>
      <c r="T2075" s="170"/>
      <c r="U2075" s="170"/>
      <c r="V2075" s="170"/>
      <c r="W2075" s="170"/>
      <c r="X2075" s="131"/>
      <c r="Y2075"/>
      <c r="AB2075"/>
      <c r="AC2075"/>
      <c r="AD2075"/>
      <c r="AE2075"/>
      <c r="AF2075"/>
      <c r="AG2075"/>
      <c r="AH2075"/>
      <c r="AI2075"/>
      <c r="AJ2075"/>
      <c r="AK2075"/>
    </row>
    <row r="2076" spans="1:37" x14ac:dyDescent="0.25">
      <c r="A2076" s="131"/>
      <c r="B2076" s="131"/>
      <c r="C2076" s="131"/>
      <c r="D2076" s="131"/>
      <c r="E2076" s="131"/>
      <c r="F2076" s="131"/>
      <c r="G2076" s="131"/>
      <c r="H2076" s="131"/>
      <c r="I2076" s="131"/>
      <c r="J2076" s="131"/>
      <c r="K2076" s="131"/>
      <c r="L2076" s="131"/>
      <c r="M2076" s="131"/>
      <c r="N2076" s="131"/>
      <c r="O2076" s="131"/>
      <c r="P2076" s="131"/>
      <c r="Q2076" s="170"/>
      <c r="R2076" s="170"/>
      <c r="S2076" s="170"/>
      <c r="T2076" s="170"/>
      <c r="U2076" s="170"/>
      <c r="V2076" s="170"/>
      <c r="W2076" s="170"/>
      <c r="X2076" s="131"/>
      <c r="Y2076"/>
      <c r="AB2076"/>
      <c r="AC2076"/>
      <c r="AD2076"/>
      <c r="AE2076"/>
      <c r="AF2076"/>
      <c r="AG2076"/>
      <c r="AH2076"/>
      <c r="AI2076"/>
      <c r="AJ2076"/>
      <c r="AK2076"/>
    </row>
    <row r="2077" spans="1:37" x14ac:dyDescent="0.25">
      <c r="A2077" s="131"/>
      <c r="B2077" s="131"/>
      <c r="C2077" s="131"/>
      <c r="D2077" s="131"/>
      <c r="E2077" s="131"/>
      <c r="F2077" s="131"/>
      <c r="G2077" s="131"/>
      <c r="H2077" s="131"/>
      <c r="I2077" s="131"/>
      <c r="J2077" s="131"/>
      <c r="K2077" s="131"/>
      <c r="L2077" s="131"/>
      <c r="M2077" s="131"/>
      <c r="N2077" s="131"/>
      <c r="O2077" s="131"/>
      <c r="P2077" s="131"/>
      <c r="Q2077" s="170"/>
      <c r="R2077" s="170"/>
      <c r="S2077" s="170"/>
      <c r="T2077" s="170"/>
      <c r="U2077" s="170"/>
      <c r="V2077" s="170"/>
      <c r="W2077" s="170"/>
      <c r="X2077" s="131"/>
      <c r="Y2077"/>
      <c r="AB2077"/>
      <c r="AC2077"/>
      <c r="AD2077"/>
      <c r="AE2077"/>
      <c r="AF2077"/>
      <c r="AG2077"/>
      <c r="AH2077"/>
      <c r="AI2077"/>
      <c r="AJ2077"/>
      <c r="AK2077"/>
    </row>
    <row r="2078" spans="1:37" x14ac:dyDescent="0.25">
      <c r="A2078" s="131"/>
      <c r="B2078" s="131"/>
      <c r="C2078" s="131"/>
      <c r="D2078" s="131"/>
      <c r="E2078" s="131"/>
      <c r="F2078" s="131"/>
      <c r="G2078" s="131"/>
      <c r="H2078" s="131"/>
      <c r="I2078" s="131"/>
      <c r="J2078" s="131"/>
      <c r="K2078" s="131"/>
      <c r="L2078" s="131"/>
      <c r="M2078" s="131"/>
      <c r="N2078" s="131"/>
      <c r="O2078" s="131"/>
      <c r="P2078" s="131"/>
      <c r="Q2078" s="170"/>
      <c r="R2078" s="170"/>
      <c r="S2078" s="170"/>
      <c r="T2078" s="170"/>
      <c r="U2078" s="170"/>
      <c r="V2078" s="170"/>
      <c r="W2078" s="170"/>
      <c r="X2078" s="131"/>
      <c r="Y2078"/>
      <c r="AB2078"/>
      <c r="AC2078"/>
      <c r="AD2078"/>
      <c r="AE2078"/>
      <c r="AF2078"/>
      <c r="AG2078"/>
      <c r="AH2078"/>
      <c r="AI2078"/>
      <c r="AJ2078"/>
      <c r="AK2078"/>
    </row>
    <row r="2079" spans="1:37" x14ac:dyDescent="0.25">
      <c r="A2079" s="131"/>
      <c r="B2079" s="131"/>
      <c r="C2079" s="131"/>
      <c r="D2079" s="131"/>
      <c r="E2079" s="131"/>
      <c r="F2079" s="131"/>
      <c r="G2079" s="131"/>
      <c r="H2079" s="131"/>
      <c r="I2079" s="131"/>
      <c r="J2079" s="131"/>
      <c r="K2079" s="131"/>
      <c r="L2079" s="131"/>
      <c r="M2079" s="131"/>
      <c r="N2079" s="131"/>
      <c r="O2079" s="131"/>
      <c r="P2079" s="131"/>
      <c r="Q2079" s="170"/>
      <c r="R2079" s="170"/>
      <c r="S2079" s="170"/>
      <c r="T2079" s="170"/>
      <c r="U2079" s="170"/>
      <c r="V2079" s="170"/>
      <c r="W2079" s="170"/>
      <c r="X2079" s="131"/>
      <c r="Y2079"/>
      <c r="AB2079"/>
      <c r="AC2079"/>
      <c r="AD2079"/>
      <c r="AE2079"/>
      <c r="AF2079"/>
      <c r="AG2079"/>
      <c r="AH2079"/>
      <c r="AI2079"/>
      <c r="AJ2079"/>
      <c r="AK2079"/>
    </row>
    <row r="2080" spans="1:37" x14ac:dyDescent="0.25">
      <c r="A2080" s="131"/>
      <c r="B2080" s="131"/>
      <c r="C2080" s="131"/>
      <c r="D2080" s="131"/>
      <c r="E2080" s="131"/>
      <c r="F2080" s="131"/>
      <c r="G2080" s="131"/>
      <c r="H2080" s="131"/>
      <c r="I2080" s="131"/>
      <c r="J2080" s="131"/>
      <c r="K2080" s="131"/>
      <c r="L2080" s="131"/>
      <c r="M2080" s="131"/>
      <c r="N2080" s="131"/>
      <c r="O2080" s="131"/>
      <c r="P2080" s="131"/>
      <c r="Q2080" s="170"/>
      <c r="R2080" s="170"/>
      <c r="S2080" s="170"/>
      <c r="T2080" s="170"/>
      <c r="U2080" s="170"/>
      <c r="V2080" s="170"/>
      <c r="W2080" s="170"/>
      <c r="X2080" s="131"/>
      <c r="Y2080"/>
      <c r="AB2080"/>
      <c r="AC2080"/>
      <c r="AD2080"/>
      <c r="AE2080"/>
      <c r="AF2080"/>
      <c r="AG2080"/>
      <c r="AH2080"/>
      <c r="AI2080"/>
      <c r="AJ2080"/>
      <c r="AK2080"/>
    </row>
    <row r="2081" spans="1:37" x14ac:dyDescent="0.25">
      <c r="A2081" s="131"/>
      <c r="B2081" s="131"/>
      <c r="C2081" s="131"/>
      <c r="D2081" s="131"/>
      <c r="E2081" s="131"/>
      <c r="F2081" s="131"/>
      <c r="G2081" s="131"/>
      <c r="H2081" s="131"/>
      <c r="I2081" s="131"/>
      <c r="J2081" s="131"/>
      <c r="K2081" s="131"/>
      <c r="L2081" s="131"/>
      <c r="M2081" s="131"/>
      <c r="N2081" s="131"/>
      <c r="O2081" s="131"/>
      <c r="P2081" s="131"/>
      <c r="Q2081" s="170"/>
      <c r="R2081" s="170"/>
      <c r="S2081" s="170"/>
      <c r="T2081" s="170"/>
      <c r="U2081" s="170"/>
      <c r="V2081" s="170"/>
      <c r="W2081" s="170"/>
      <c r="X2081" s="131"/>
      <c r="Y2081"/>
      <c r="AB2081"/>
      <c r="AC2081"/>
      <c r="AD2081"/>
      <c r="AE2081"/>
      <c r="AF2081"/>
      <c r="AG2081"/>
      <c r="AH2081"/>
      <c r="AI2081"/>
      <c r="AJ2081"/>
      <c r="AK2081"/>
    </row>
    <row r="2082" spans="1:37" x14ac:dyDescent="0.25">
      <c r="A2082" s="131"/>
      <c r="B2082" s="131"/>
      <c r="C2082" s="131"/>
      <c r="D2082" s="131"/>
      <c r="E2082" s="131"/>
      <c r="F2082" s="131"/>
      <c r="G2082" s="131"/>
      <c r="H2082" s="131"/>
      <c r="I2082" s="131"/>
      <c r="J2082" s="131"/>
      <c r="K2082" s="131"/>
      <c r="L2082" s="131"/>
      <c r="M2082" s="131"/>
      <c r="N2082" s="131"/>
      <c r="O2082" s="131"/>
      <c r="P2082" s="131"/>
      <c r="Q2082" s="170"/>
      <c r="R2082" s="170"/>
      <c r="S2082" s="170"/>
      <c r="T2082" s="170"/>
      <c r="U2082" s="170"/>
      <c r="V2082" s="170"/>
      <c r="W2082" s="170"/>
      <c r="X2082" s="131"/>
      <c r="Y2082"/>
      <c r="AB2082"/>
      <c r="AC2082"/>
      <c r="AD2082"/>
      <c r="AE2082"/>
      <c r="AF2082"/>
      <c r="AG2082"/>
      <c r="AH2082"/>
      <c r="AI2082"/>
      <c r="AJ2082"/>
      <c r="AK2082"/>
    </row>
    <row r="2083" spans="1:37" x14ac:dyDescent="0.25">
      <c r="A2083" s="131"/>
      <c r="B2083" s="131"/>
      <c r="C2083" s="131"/>
      <c r="D2083" s="131"/>
      <c r="E2083" s="131"/>
      <c r="F2083" s="131"/>
      <c r="G2083" s="131"/>
      <c r="H2083" s="131"/>
      <c r="I2083" s="131"/>
      <c r="J2083" s="131"/>
      <c r="K2083" s="131"/>
      <c r="L2083" s="131"/>
      <c r="M2083" s="131"/>
      <c r="N2083" s="131"/>
      <c r="O2083" s="131"/>
      <c r="P2083" s="131"/>
      <c r="Q2083" s="170"/>
      <c r="R2083" s="170"/>
      <c r="S2083" s="170"/>
      <c r="T2083" s="170"/>
      <c r="U2083" s="170"/>
      <c r="V2083" s="170"/>
      <c r="W2083" s="170"/>
      <c r="X2083" s="131"/>
      <c r="Y2083"/>
      <c r="AB2083"/>
      <c r="AC2083"/>
      <c r="AD2083"/>
      <c r="AE2083"/>
      <c r="AF2083"/>
      <c r="AG2083"/>
      <c r="AH2083"/>
      <c r="AI2083"/>
      <c r="AJ2083"/>
      <c r="AK2083"/>
    </row>
    <row r="2084" spans="1:37" x14ac:dyDescent="0.25">
      <c r="A2084" s="131"/>
      <c r="B2084" s="131"/>
      <c r="C2084" s="131"/>
      <c r="D2084" s="131"/>
      <c r="E2084" s="131"/>
      <c r="F2084" s="131"/>
      <c r="G2084" s="131"/>
      <c r="H2084" s="131"/>
      <c r="I2084" s="131"/>
      <c r="J2084" s="131"/>
      <c r="K2084" s="131"/>
      <c r="L2084" s="131"/>
      <c r="M2084" s="131"/>
      <c r="N2084" s="131"/>
      <c r="O2084" s="131"/>
      <c r="P2084" s="131"/>
      <c r="Q2084" s="170"/>
      <c r="R2084" s="170"/>
      <c r="S2084" s="170"/>
      <c r="T2084" s="170"/>
      <c r="U2084" s="170"/>
      <c r="V2084" s="170"/>
      <c r="W2084" s="170"/>
      <c r="X2084" s="131"/>
      <c r="Y2084"/>
      <c r="AB2084"/>
      <c r="AC2084"/>
      <c r="AD2084"/>
      <c r="AE2084"/>
      <c r="AF2084"/>
      <c r="AG2084"/>
      <c r="AH2084"/>
      <c r="AI2084"/>
      <c r="AJ2084"/>
      <c r="AK2084"/>
    </row>
    <row r="2085" spans="1:37" x14ac:dyDescent="0.25">
      <c r="A2085" s="131"/>
      <c r="B2085" s="131"/>
      <c r="C2085" s="131"/>
      <c r="D2085" s="131"/>
      <c r="E2085" s="131"/>
      <c r="F2085" s="131"/>
      <c r="G2085" s="131"/>
      <c r="H2085" s="131"/>
      <c r="I2085" s="131"/>
      <c r="J2085" s="131"/>
      <c r="K2085" s="131"/>
      <c r="L2085" s="131"/>
      <c r="M2085" s="131"/>
      <c r="N2085" s="131"/>
      <c r="O2085" s="131"/>
      <c r="P2085" s="131"/>
      <c r="Q2085" s="170"/>
      <c r="R2085" s="170"/>
      <c r="S2085" s="170"/>
      <c r="T2085" s="170"/>
      <c r="U2085" s="170"/>
      <c r="V2085" s="170"/>
      <c r="W2085" s="170"/>
      <c r="X2085" s="131"/>
      <c r="Y2085"/>
      <c r="AB2085"/>
      <c r="AC2085"/>
      <c r="AD2085"/>
      <c r="AE2085"/>
      <c r="AF2085"/>
      <c r="AG2085"/>
      <c r="AH2085"/>
      <c r="AI2085"/>
      <c r="AJ2085"/>
      <c r="AK2085"/>
    </row>
    <row r="2086" spans="1:37" x14ac:dyDescent="0.25">
      <c r="A2086" s="131"/>
      <c r="B2086" s="131"/>
      <c r="C2086" s="131"/>
      <c r="D2086" s="131"/>
      <c r="E2086" s="131"/>
      <c r="F2086" s="131"/>
      <c r="G2086" s="131"/>
      <c r="H2086" s="131"/>
      <c r="I2086" s="131"/>
      <c r="J2086" s="131"/>
      <c r="K2086" s="131"/>
      <c r="L2086" s="131"/>
      <c r="M2086" s="131"/>
      <c r="N2086" s="131"/>
      <c r="O2086" s="131"/>
      <c r="P2086" s="131"/>
      <c r="Q2086" s="170"/>
      <c r="R2086" s="170"/>
      <c r="S2086" s="170"/>
      <c r="T2086" s="170"/>
      <c r="U2086" s="170"/>
      <c r="V2086" s="170"/>
      <c r="W2086" s="170"/>
      <c r="X2086" s="131"/>
      <c r="Y2086"/>
      <c r="AB2086"/>
      <c r="AC2086"/>
      <c r="AD2086"/>
      <c r="AE2086"/>
      <c r="AF2086"/>
      <c r="AG2086"/>
      <c r="AH2086"/>
      <c r="AI2086"/>
      <c r="AJ2086"/>
      <c r="AK2086"/>
    </row>
    <row r="2087" spans="1:37" x14ac:dyDescent="0.25">
      <c r="A2087" s="131"/>
      <c r="B2087" s="131"/>
      <c r="C2087" s="131"/>
      <c r="D2087" s="131"/>
      <c r="E2087" s="131"/>
      <c r="F2087" s="131"/>
      <c r="G2087" s="131"/>
      <c r="H2087" s="131"/>
      <c r="I2087" s="131"/>
      <c r="J2087" s="131"/>
      <c r="K2087" s="131"/>
      <c r="L2087" s="131"/>
      <c r="M2087" s="131"/>
      <c r="N2087" s="131"/>
      <c r="O2087" s="131"/>
      <c r="P2087" s="131"/>
      <c r="Q2087" s="170"/>
      <c r="R2087" s="170"/>
      <c r="S2087" s="170"/>
      <c r="T2087" s="170"/>
      <c r="U2087" s="170"/>
      <c r="V2087" s="170"/>
      <c r="W2087" s="170"/>
      <c r="X2087" s="131"/>
      <c r="Y2087"/>
      <c r="AB2087"/>
      <c r="AC2087"/>
      <c r="AD2087"/>
      <c r="AE2087"/>
      <c r="AF2087"/>
      <c r="AG2087"/>
      <c r="AH2087"/>
      <c r="AI2087"/>
      <c r="AJ2087"/>
      <c r="AK2087"/>
    </row>
    <row r="2088" spans="1:37" x14ac:dyDescent="0.25">
      <c r="A2088" s="131"/>
      <c r="B2088" s="131"/>
      <c r="C2088" s="131"/>
      <c r="D2088" s="131"/>
      <c r="E2088" s="131"/>
      <c r="F2088" s="131"/>
      <c r="G2088" s="131"/>
      <c r="H2088" s="131"/>
      <c r="I2088" s="131"/>
      <c r="J2088" s="131"/>
      <c r="K2088" s="131"/>
      <c r="L2088" s="131"/>
      <c r="M2088" s="131"/>
      <c r="N2088" s="131"/>
      <c r="O2088" s="131"/>
      <c r="P2088" s="131"/>
      <c r="Q2088" s="170"/>
      <c r="R2088" s="170"/>
      <c r="S2088" s="170"/>
      <c r="T2088" s="170"/>
      <c r="U2088" s="170"/>
      <c r="V2088" s="170"/>
      <c r="W2088" s="170"/>
      <c r="X2088" s="131"/>
      <c r="Y2088"/>
      <c r="AB2088"/>
      <c r="AC2088"/>
      <c r="AD2088"/>
      <c r="AE2088"/>
      <c r="AF2088"/>
      <c r="AG2088"/>
      <c r="AH2088"/>
      <c r="AI2088"/>
      <c r="AJ2088"/>
      <c r="AK2088"/>
    </row>
    <row r="2089" spans="1:37" x14ac:dyDescent="0.25">
      <c r="A2089" s="131"/>
      <c r="B2089" s="131"/>
      <c r="C2089" s="131"/>
      <c r="D2089" s="131"/>
      <c r="E2089" s="131"/>
      <c r="F2089" s="131"/>
      <c r="G2089" s="131"/>
      <c r="H2089" s="131"/>
      <c r="I2089" s="131"/>
      <c r="J2089" s="131"/>
      <c r="K2089" s="131"/>
      <c r="L2089" s="131"/>
      <c r="M2089" s="131"/>
      <c r="N2089" s="131"/>
      <c r="O2089" s="131"/>
      <c r="P2089" s="131"/>
      <c r="Q2089" s="170"/>
      <c r="R2089" s="170"/>
      <c r="S2089" s="170"/>
      <c r="T2089" s="170"/>
      <c r="U2089" s="170"/>
      <c r="V2089" s="170"/>
      <c r="W2089" s="170"/>
      <c r="X2089" s="131"/>
      <c r="Y2089"/>
      <c r="AB2089"/>
      <c r="AC2089"/>
      <c r="AD2089"/>
      <c r="AE2089"/>
      <c r="AF2089"/>
      <c r="AG2089"/>
      <c r="AH2089"/>
      <c r="AI2089"/>
      <c r="AJ2089"/>
      <c r="AK2089"/>
    </row>
    <row r="2090" spans="1:37" x14ac:dyDescent="0.25">
      <c r="A2090" s="131"/>
      <c r="B2090" s="131"/>
      <c r="C2090" s="131"/>
      <c r="D2090" s="131"/>
      <c r="E2090" s="131"/>
      <c r="F2090" s="131"/>
      <c r="G2090" s="131"/>
      <c r="H2090" s="131"/>
      <c r="I2090" s="131"/>
      <c r="J2090" s="131"/>
      <c r="K2090" s="131"/>
      <c r="L2090" s="131"/>
      <c r="M2090" s="131"/>
      <c r="N2090" s="131"/>
      <c r="O2090" s="131"/>
      <c r="P2090" s="131"/>
      <c r="Q2090" s="170"/>
      <c r="R2090" s="170"/>
      <c r="S2090" s="170"/>
      <c r="T2090" s="170"/>
      <c r="U2090" s="170"/>
      <c r="V2090" s="170"/>
      <c r="W2090" s="170"/>
      <c r="X2090" s="131"/>
      <c r="Y2090"/>
      <c r="AB2090"/>
      <c r="AC2090"/>
      <c r="AD2090"/>
      <c r="AE2090"/>
      <c r="AF2090"/>
      <c r="AG2090"/>
      <c r="AH2090"/>
      <c r="AI2090"/>
      <c r="AJ2090"/>
      <c r="AK2090"/>
    </row>
    <row r="2091" spans="1:37" x14ac:dyDescent="0.25">
      <c r="A2091" s="131"/>
      <c r="B2091" s="131"/>
      <c r="C2091" s="131"/>
      <c r="D2091" s="131"/>
      <c r="E2091" s="131"/>
      <c r="F2091" s="131"/>
      <c r="G2091" s="131"/>
      <c r="H2091" s="131"/>
      <c r="I2091" s="131"/>
      <c r="J2091" s="131"/>
      <c r="K2091" s="131"/>
      <c r="L2091" s="131"/>
      <c r="M2091" s="131"/>
      <c r="N2091" s="131"/>
      <c r="O2091" s="131"/>
      <c r="P2091" s="131"/>
      <c r="Q2091" s="170"/>
      <c r="R2091" s="170"/>
      <c r="S2091" s="170"/>
      <c r="T2091" s="170"/>
      <c r="U2091" s="170"/>
      <c r="V2091" s="170"/>
      <c r="W2091" s="170"/>
      <c r="X2091" s="131"/>
      <c r="Y2091"/>
      <c r="AB2091"/>
      <c r="AC2091"/>
      <c r="AD2091"/>
      <c r="AE2091"/>
      <c r="AF2091"/>
      <c r="AG2091"/>
      <c r="AH2091"/>
      <c r="AI2091"/>
      <c r="AJ2091"/>
      <c r="AK2091"/>
    </row>
    <row r="2092" spans="1:37" x14ac:dyDescent="0.25">
      <c r="A2092" s="131"/>
      <c r="B2092" s="131"/>
      <c r="C2092" s="131"/>
      <c r="D2092" s="131"/>
      <c r="E2092" s="131"/>
      <c r="F2092" s="131"/>
      <c r="G2092" s="131"/>
      <c r="H2092" s="131"/>
      <c r="I2092" s="131"/>
      <c r="J2092" s="131"/>
      <c r="K2092" s="131"/>
      <c r="L2092" s="131"/>
      <c r="M2092" s="131"/>
      <c r="N2092" s="131"/>
      <c r="O2092" s="131"/>
      <c r="P2092" s="131"/>
      <c r="Q2092" s="170"/>
      <c r="R2092" s="170"/>
      <c r="S2092" s="170"/>
      <c r="T2092" s="170"/>
      <c r="U2092" s="170"/>
      <c r="V2092" s="170"/>
      <c r="W2092" s="170"/>
      <c r="X2092" s="131"/>
      <c r="Y2092"/>
      <c r="AB2092"/>
      <c r="AC2092"/>
      <c r="AD2092"/>
      <c r="AE2092"/>
      <c r="AF2092"/>
      <c r="AG2092"/>
      <c r="AH2092"/>
      <c r="AI2092"/>
      <c r="AJ2092"/>
      <c r="AK2092"/>
    </row>
    <row r="2093" spans="1:37" x14ac:dyDescent="0.25">
      <c r="A2093" s="131"/>
      <c r="B2093" s="131"/>
      <c r="C2093" s="131"/>
      <c r="D2093" s="131"/>
      <c r="E2093" s="131"/>
      <c r="F2093" s="131"/>
      <c r="G2093" s="131"/>
      <c r="H2093" s="131"/>
      <c r="I2093" s="131"/>
      <c r="J2093" s="131"/>
      <c r="K2093" s="131"/>
      <c r="L2093" s="131"/>
      <c r="M2093" s="131"/>
      <c r="N2093" s="131"/>
      <c r="O2093" s="131"/>
      <c r="P2093" s="131"/>
      <c r="Q2093" s="170"/>
      <c r="R2093" s="170"/>
      <c r="S2093" s="170"/>
      <c r="T2093" s="170"/>
      <c r="U2093" s="170"/>
      <c r="V2093" s="170"/>
      <c r="W2093" s="170"/>
      <c r="X2093" s="131"/>
      <c r="Y2093"/>
      <c r="AB2093"/>
      <c r="AC2093"/>
      <c r="AD2093"/>
      <c r="AE2093"/>
      <c r="AF2093"/>
      <c r="AG2093"/>
      <c r="AH2093"/>
      <c r="AI2093"/>
      <c r="AJ2093"/>
      <c r="AK2093"/>
    </row>
    <row r="2094" spans="1:37" x14ac:dyDescent="0.25">
      <c r="A2094" s="131"/>
      <c r="B2094" s="131"/>
      <c r="C2094" s="131"/>
      <c r="D2094" s="131"/>
      <c r="E2094" s="131"/>
      <c r="F2094" s="131"/>
      <c r="G2094" s="131"/>
      <c r="H2094" s="131"/>
      <c r="I2094" s="131"/>
      <c r="J2094" s="131"/>
      <c r="K2094" s="131"/>
      <c r="L2094" s="131"/>
      <c r="M2094" s="131"/>
      <c r="N2094" s="131"/>
      <c r="O2094" s="131"/>
      <c r="P2094" s="131"/>
      <c r="Q2094" s="170"/>
      <c r="R2094" s="170"/>
      <c r="S2094" s="170"/>
      <c r="T2094" s="170"/>
      <c r="U2094" s="170"/>
      <c r="V2094" s="170"/>
      <c r="W2094" s="170"/>
      <c r="X2094" s="131"/>
      <c r="Y2094"/>
      <c r="AB2094"/>
      <c r="AC2094"/>
      <c r="AD2094"/>
      <c r="AE2094"/>
      <c r="AF2094"/>
      <c r="AG2094"/>
      <c r="AH2094"/>
      <c r="AI2094"/>
      <c r="AJ2094"/>
      <c r="AK2094"/>
    </row>
    <row r="2095" spans="1:37" x14ac:dyDescent="0.25">
      <c r="A2095" s="131"/>
      <c r="B2095" s="131"/>
      <c r="C2095" s="131"/>
      <c r="D2095" s="131"/>
      <c r="E2095" s="131"/>
      <c r="F2095" s="131"/>
      <c r="G2095" s="131"/>
      <c r="H2095" s="131"/>
      <c r="I2095" s="131"/>
      <c r="J2095" s="131"/>
      <c r="K2095" s="131"/>
      <c r="L2095" s="131"/>
      <c r="M2095" s="131"/>
      <c r="N2095" s="131"/>
      <c r="O2095" s="131"/>
      <c r="P2095" s="131"/>
      <c r="Q2095" s="170"/>
      <c r="R2095" s="170"/>
      <c r="S2095" s="170"/>
      <c r="T2095" s="170"/>
      <c r="U2095" s="170"/>
      <c r="V2095" s="170"/>
      <c r="W2095" s="170"/>
      <c r="X2095" s="131"/>
      <c r="Y2095"/>
      <c r="AB2095"/>
      <c r="AC2095"/>
      <c r="AD2095"/>
      <c r="AE2095"/>
      <c r="AF2095"/>
      <c r="AG2095"/>
      <c r="AH2095"/>
      <c r="AI2095"/>
      <c r="AJ2095"/>
      <c r="AK2095"/>
    </row>
    <row r="2096" spans="1:37" x14ac:dyDescent="0.25">
      <c r="A2096" s="131"/>
      <c r="B2096" s="131"/>
      <c r="C2096" s="131"/>
      <c r="D2096" s="131"/>
      <c r="E2096" s="131"/>
      <c r="F2096" s="131"/>
      <c r="G2096" s="131"/>
      <c r="H2096" s="131"/>
      <c r="I2096" s="131"/>
      <c r="J2096" s="131"/>
      <c r="K2096" s="131"/>
      <c r="L2096" s="131"/>
      <c r="M2096" s="131"/>
      <c r="N2096" s="131"/>
      <c r="O2096" s="131"/>
      <c r="P2096" s="131"/>
      <c r="Q2096" s="170"/>
      <c r="R2096" s="170"/>
      <c r="S2096" s="170"/>
      <c r="T2096" s="170"/>
      <c r="U2096" s="170"/>
      <c r="V2096" s="170"/>
      <c r="W2096" s="170"/>
      <c r="X2096" s="131"/>
      <c r="Y2096"/>
      <c r="AB2096"/>
      <c r="AC2096"/>
      <c r="AD2096"/>
      <c r="AE2096"/>
      <c r="AF2096"/>
      <c r="AG2096"/>
      <c r="AH2096"/>
      <c r="AI2096"/>
      <c r="AJ2096"/>
      <c r="AK2096"/>
    </row>
    <row r="2097" spans="1:37" x14ac:dyDescent="0.25">
      <c r="A2097" s="131"/>
      <c r="B2097" s="131"/>
      <c r="C2097" s="131"/>
      <c r="D2097" s="131"/>
      <c r="E2097" s="131"/>
      <c r="F2097" s="131"/>
      <c r="G2097" s="131"/>
      <c r="H2097" s="131"/>
      <c r="I2097" s="131"/>
      <c r="J2097" s="131"/>
      <c r="K2097" s="131"/>
      <c r="L2097" s="131"/>
      <c r="M2097" s="131"/>
      <c r="N2097" s="131"/>
      <c r="O2097" s="131"/>
      <c r="P2097" s="131"/>
      <c r="Q2097" s="170"/>
      <c r="R2097" s="170"/>
      <c r="S2097" s="170"/>
      <c r="T2097" s="170"/>
      <c r="U2097" s="170"/>
      <c r="V2097" s="170"/>
      <c r="W2097" s="170"/>
      <c r="X2097" s="131"/>
      <c r="Y2097"/>
      <c r="AB2097"/>
      <c r="AC2097"/>
      <c r="AD2097"/>
      <c r="AE2097"/>
      <c r="AF2097"/>
      <c r="AG2097"/>
      <c r="AH2097"/>
      <c r="AI2097"/>
      <c r="AJ2097"/>
      <c r="AK2097"/>
    </row>
    <row r="2098" spans="1:37" x14ac:dyDescent="0.25">
      <c r="A2098" s="131"/>
      <c r="B2098" s="131"/>
      <c r="C2098" s="131"/>
      <c r="D2098" s="131"/>
      <c r="E2098" s="131"/>
      <c r="F2098" s="131"/>
      <c r="G2098" s="131"/>
      <c r="H2098" s="131"/>
      <c r="I2098" s="131"/>
      <c r="J2098" s="131"/>
      <c r="K2098" s="131"/>
      <c r="L2098" s="131"/>
      <c r="M2098" s="131"/>
      <c r="N2098" s="131"/>
      <c r="O2098" s="131"/>
      <c r="P2098" s="131"/>
      <c r="Q2098" s="170"/>
      <c r="R2098" s="170"/>
      <c r="S2098" s="170"/>
      <c r="T2098" s="170"/>
      <c r="U2098" s="170"/>
      <c r="V2098" s="170"/>
      <c r="W2098" s="170"/>
      <c r="X2098" s="131"/>
      <c r="Y2098"/>
      <c r="AB2098"/>
      <c r="AC2098"/>
      <c r="AD2098"/>
      <c r="AE2098"/>
      <c r="AF2098"/>
      <c r="AG2098"/>
      <c r="AH2098"/>
      <c r="AI2098"/>
      <c r="AJ2098"/>
      <c r="AK2098"/>
    </row>
    <row r="2099" spans="1:37" x14ac:dyDescent="0.25">
      <c r="A2099" s="131"/>
      <c r="B2099" s="131"/>
      <c r="C2099" s="131"/>
      <c r="D2099" s="131"/>
      <c r="E2099" s="131"/>
      <c r="F2099" s="131"/>
      <c r="G2099" s="131"/>
      <c r="H2099" s="131"/>
      <c r="I2099" s="131"/>
      <c r="J2099" s="131"/>
      <c r="K2099" s="131"/>
      <c r="L2099" s="131"/>
      <c r="M2099" s="131"/>
      <c r="N2099" s="131"/>
      <c r="O2099" s="131"/>
      <c r="P2099" s="131"/>
      <c r="Q2099" s="170"/>
      <c r="R2099" s="170"/>
      <c r="S2099" s="170"/>
      <c r="T2099" s="170"/>
      <c r="U2099" s="170"/>
      <c r="V2099" s="170"/>
      <c r="W2099" s="170"/>
      <c r="X2099" s="131"/>
      <c r="Y2099"/>
      <c r="AB2099"/>
      <c r="AC2099"/>
      <c r="AD2099"/>
      <c r="AE2099"/>
      <c r="AF2099"/>
      <c r="AG2099"/>
      <c r="AH2099"/>
      <c r="AI2099"/>
      <c r="AJ2099"/>
      <c r="AK2099"/>
    </row>
    <row r="2100" spans="1:37" x14ac:dyDescent="0.25">
      <c r="A2100" s="131"/>
      <c r="B2100" s="131"/>
      <c r="C2100" s="131"/>
      <c r="D2100" s="131"/>
      <c r="E2100" s="131"/>
      <c r="F2100" s="131"/>
      <c r="G2100" s="131"/>
      <c r="H2100" s="131"/>
      <c r="I2100" s="131"/>
      <c r="J2100" s="131"/>
      <c r="K2100" s="131"/>
      <c r="L2100" s="131"/>
      <c r="M2100" s="131"/>
      <c r="N2100" s="131"/>
      <c r="O2100" s="131"/>
      <c r="P2100" s="131"/>
      <c r="Q2100" s="170"/>
      <c r="R2100" s="170"/>
      <c r="S2100" s="170"/>
      <c r="T2100" s="170"/>
      <c r="U2100" s="170"/>
      <c r="V2100" s="170"/>
      <c r="W2100" s="170"/>
      <c r="X2100" s="131"/>
      <c r="Y2100"/>
      <c r="AB2100"/>
      <c r="AC2100"/>
      <c r="AD2100"/>
      <c r="AE2100"/>
      <c r="AF2100"/>
      <c r="AG2100"/>
      <c r="AH2100"/>
      <c r="AI2100"/>
      <c r="AJ2100"/>
      <c r="AK2100"/>
    </row>
    <row r="2101" spans="1:37" x14ac:dyDescent="0.25">
      <c r="A2101" s="131"/>
      <c r="B2101" s="131"/>
      <c r="C2101" s="131"/>
      <c r="D2101" s="131"/>
      <c r="E2101" s="131"/>
      <c r="F2101" s="131"/>
      <c r="G2101" s="131"/>
      <c r="H2101" s="131"/>
      <c r="I2101" s="131"/>
      <c r="J2101" s="131"/>
      <c r="K2101" s="131"/>
      <c r="L2101" s="131"/>
      <c r="M2101" s="131"/>
      <c r="N2101" s="131"/>
      <c r="O2101" s="131"/>
      <c r="P2101" s="131"/>
      <c r="Q2101" s="170"/>
      <c r="R2101" s="170"/>
      <c r="S2101" s="170"/>
      <c r="T2101" s="170"/>
      <c r="U2101" s="170"/>
      <c r="V2101" s="170"/>
      <c r="W2101" s="170"/>
      <c r="X2101" s="131"/>
      <c r="Y2101"/>
      <c r="AB2101"/>
      <c r="AC2101"/>
      <c r="AD2101"/>
      <c r="AE2101"/>
      <c r="AF2101"/>
      <c r="AG2101"/>
      <c r="AH2101"/>
      <c r="AI2101"/>
      <c r="AJ2101"/>
      <c r="AK2101"/>
    </row>
    <row r="2102" spans="1:37" x14ac:dyDescent="0.25">
      <c r="A2102" s="131"/>
      <c r="B2102" s="131"/>
      <c r="C2102" s="131"/>
      <c r="D2102" s="131"/>
      <c r="E2102" s="131"/>
      <c r="F2102" s="131"/>
      <c r="G2102" s="131"/>
      <c r="H2102" s="131"/>
      <c r="I2102" s="131"/>
      <c r="J2102" s="131"/>
      <c r="K2102" s="131"/>
      <c r="L2102" s="131"/>
      <c r="M2102" s="131"/>
      <c r="N2102" s="131"/>
      <c r="O2102" s="131"/>
      <c r="P2102" s="131"/>
      <c r="Q2102" s="170"/>
      <c r="R2102" s="170"/>
      <c r="S2102" s="170"/>
      <c r="T2102" s="170"/>
      <c r="U2102" s="170"/>
      <c r="V2102" s="170"/>
      <c r="W2102" s="170"/>
      <c r="X2102" s="131"/>
      <c r="Y2102"/>
      <c r="AB2102"/>
      <c r="AC2102"/>
      <c r="AD2102"/>
      <c r="AE2102"/>
      <c r="AF2102"/>
      <c r="AG2102"/>
      <c r="AH2102"/>
      <c r="AI2102"/>
      <c r="AJ2102"/>
      <c r="AK2102"/>
    </row>
    <row r="2103" spans="1:37" x14ac:dyDescent="0.25">
      <c r="A2103" s="131"/>
      <c r="B2103" s="131"/>
      <c r="C2103" s="131"/>
      <c r="D2103" s="131"/>
      <c r="E2103" s="131"/>
      <c r="F2103" s="131"/>
      <c r="G2103" s="131"/>
      <c r="H2103" s="131"/>
      <c r="I2103" s="131"/>
      <c r="J2103" s="131"/>
      <c r="K2103" s="131"/>
      <c r="L2103" s="131"/>
      <c r="M2103" s="131"/>
      <c r="N2103" s="131"/>
      <c r="O2103" s="131"/>
      <c r="P2103" s="131"/>
      <c r="Q2103" s="170"/>
      <c r="R2103" s="170"/>
      <c r="S2103" s="170"/>
      <c r="T2103" s="170"/>
      <c r="U2103" s="170"/>
      <c r="V2103" s="170"/>
      <c r="W2103" s="170"/>
      <c r="X2103" s="131"/>
      <c r="Y2103"/>
      <c r="AB2103"/>
      <c r="AC2103"/>
      <c r="AD2103"/>
      <c r="AE2103"/>
      <c r="AF2103"/>
      <c r="AG2103"/>
      <c r="AH2103"/>
      <c r="AI2103"/>
      <c r="AJ2103"/>
      <c r="AK2103"/>
    </row>
    <row r="2104" spans="1:37" x14ac:dyDescent="0.25">
      <c r="A2104" s="131"/>
      <c r="B2104" s="131"/>
      <c r="C2104" s="131"/>
      <c r="D2104" s="131"/>
      <c r="E2104" s="131"/>
      <c r="F2104" s="131"/>
      <c r="G2104" s="131"/>
      <c r="H2104" s="131"/>
      <c r="I2104" s="131"/>
      <c r="J2104" s="131"/>
      <c r="K2104" s="131"/>
      <c r="L2104" s="131"/>
      <c r="M2104" s="131"/>
      <c r="N2104" s="131"/>
      <c r="O2104" s="131"/>
      <c r="P2104" s="131"/>
      <c r="Q2104" s="170"/>
      <c r="R2104" s="170"/>
      <c r="S2104" s="170"/>
      <c r="T2104" s="170"/>
      <c r="U2104" s="170"/>
      <c r="V2104" s="170"/>
      <c r="W2104" s="170"/>
      <c r="X2104" s="131"/>
      <c r="Y2104"/>
      <c r="AB2104"/>
      <c r="AC2104"/>
      <c r="AD2104"/>
      <c r="AE2104"/>
      <c r="AF2104"/>
      <c r="AG2104"/>
      <c r="AH2104"/>
      <c r="AI2104"/>
      <c r="AJ2104"/>
      <c r="AK2104"/>
    </row>
    <row r="2105" spans="1:37" x14ac:dyDescent="0.25">
      <c r="A2105" s="131"/>
      <c r="B2105" s="131"/>
      <c r="C2105" s="131"/>
      <c r="D2105" s="131"/>
      <c r="E2105" s="131"/>
      <c r="F2105" s="131"/>
      <c r="G2105" s="131"/>
      <c r="H2105" s="131"/>
      <c r="I2105" s="131"/>
      <c r="J2105" s="131"/>
      <c r="K2105" s="131"/>
      <c r="L2105" s="131"/>
      <c r="M2105" s="131"/>
      <c r="N2105" s="131"/>
      <c r="O2105" s="131"/>
      <c r="P2105" s="131"/>
      <c r="Q2105" s="170"/>
      <c r="R2105" s="170"/>
      <c r="S2105" s="170"/>
      <c r="T2105" s="170"/>
      <c r="U2105" s="170"/>
      <c r="V2105" s="170"/>
      <c r="W2105" s="170"/>
      <c r="X2105" s="131"/>
      <c r="Y2105"/>
      <c r="AB2105"/>
      <c r="AC2105"/>
      <c r="AD2105"/>
      <c r="AE2105"/>
      <c r="AF2105"/>
      <c r="AG2105"/>
      <c r="AH2105"/>
      <c r="AI2105"/>
      <c r="AJ2105"/>
      <c r="AK2105"/>
    </row>
    <row r="2106" spans="1:37" x14ac:dyDescent="0.25">
      <c r="A2106" s="131"/>
      <c r="B2106" s="131"/>
      <c r="C2106" s="131"/>
      <c r="D2106" s="131"/>
      <c r="E2106" s="131"/>
      <c r="F2106" s="131"/>
      <c r="G2106" s="131"/>
      <c r="H2106" s="131"/>
      <c r="I2106" s="131"/>
      <c r="J2106" s="131"/>
      <c r="K2106" s="131"/>
      <c r="L2106" s="131"/>
      <c r="M2106" s="131"/>
      <c r="N2106" s="131"/>
      <c r="O2106" s="131"/>
      <c r="P2106" s="131"/>
      <c r="Q2106" s="170"/>
      <c r="R2106" s="170"/>
      <c r="S2106" s="170"/>
      <c r="T2106" s="170"/>
      <c r="U2106" s="170"/>
      <c r="V2106" s="170"/>
      <c r="W2106" s="170"/>
      <c r="X2106" s="131"/>
      <c r="Y2106"/>
      <c r="AB2106"/>
      <c r="AC2106"/>
      <c r="AD2106"/>
      <c r="AE2106"/>
      <c r="AF2106"/>
      <c r="AG2106"/>
      <c r="AH2106"/>
      <c r="AI2106"/>
      <c r="AJ2106"/>
      <c r="AK2106"/>
    </row>
    <row r="2107" spans="1:37" x14ac:dyDescent="0.25">
      <c r="A2107" s="131"/>
      <c r="B2107" s="131"/>
      <c r="C2107" s="131"/>
      <c r="D2107" s="131"/>
      <c r="E2107" s="131"/>
      <c r="F2107" s="131"/>
      <c r="G2107" s="131"/>
      <c r="H2107" s="131"/>
      <c r="I2107" s="131"/>
      <c r="J2107" s="131"/>
      <c r="K2107" s="131"/>
      <c r="L2107" s="131"/>
      <c r="M2107" s="131"/>
      <c r="N2107" s="131"/>
      <c r="O2107" s="131"/>
      <c r="P2107" s="131"/>
      <c r="Q2107" s="170"/>
      <c r="R2107" s="170"/>
      <c r="S2107" s="170"/>
      <c r="T2107" s="170"/>
      <c r="U2107" s="170"/>
      <c r="V2107" s="170"/>
      <c r="W2107" s="170"/>
      <c r="X2107" s="131"/>
      <c r="Y2107"/>
      <c r="AB2107"/>
      <c r="AC2107"/>
      <c r="AD2107"/>
      <c r="AE2107"/>
      <c r="AF2107"/>
      <c r="AG2107"/>
      <c r="AH2107"/>
      <c r="AI2107"/>
      <c r="AJ2107"/>
      <c r="AK2107"/>
    </row>
    <row r="2108" spans="1:37" x14ac:dyDescent="0.25">
      <c r="A2108" s="131"/>
      <c r="B2108" s="131"/>
      <c r="C2108" s="131"/>
      <c r="D2108" s="131"/>
      <c r="E2108" s="131"/>
      <c r="F2108" s="131"/>
      <c r="G2108" s="131"/>
      <c r="H2108" s="131"/>
      <c r="I2108" s="131"/>
      <c r="J2108" s="131"/>
      <c r="K2108" s="131"/>
      <c r="L2108" s="131"/>
      <c r="M2108" s="131"/>
      <c r="N2108" s="131"/>
      <c r="O2108" s="131"/>
      <c r="P2108" s="131"/>
      <c r="Q2108" s="170"/>
      <c r="R2108" s="170"/>
      <c r="S2108" s="170"/>
      <c r="T2108" s="170"/>
      <c r="U2108" s="170"/>
      <c r="V2108" s="170"/>
      <c r="W2108" s="170"/>
      <c r="X2108" s="131"/>
      <c r="Y2108"/>
      <c r="AB2108"/>
      <c r="AC2108"/>
      <c r="AD2108"/>
      <c r="AE2108"/>
      <c r="AF2108"/>
      <c r="AG2108"/>
      <c r="AH2108"/>
      <c r="AI2108"/>
      <c r="AJ2108"/>
      <c r="AK2108"/>
    </row>
    <row r="2109" spans="1:37" x14ac:dyDescent="0.25">
      <c r="A2109" s="131"/>
      <c r="B2109" s="131"/>
      <c r="C2109" s="131"/>
      <c r="D2109" s="131"/>
      <c r="E2109" s="131"/>
      <c r="F2109" s="131"/>
      <c r="G2109" s="131"/>
      <c r="H2109" s="131"/>
      <c r="I2109" s="131"/>
      <c r="J2109" s="131"/>
      <c r="K2109" s="131"/>
      <c r="L2109" s="131"/>
      <c r="M2109" s="131"/>
      <c r="N2109" s="131"/>
      <c r="O2109" s="131"/>
      <c r="P2109" s="131"/>
      <c r="Q2109" s="170"/>
      <c r="R2109" s="170"/>
      <c r="S2109" s="170"/>
      <c r="T2109" s="170"/>
      <c r="U2109" s="170"/>
      <c r="V2109" s="170"/>
      <c r="W2109" s="170"/>
      <c r="X2109" s="131"/>
      <c r="Y2109"/>
      <c r="AB2109"/>
      <c r="AC2109"/>
      <c r="AD2109"/>
      <c r="AE2109"/>
      <c r="AF2109"/>
      <c r="AG2109"/>
      <c r="AH2109"/>
      <c r="AI2109"/>
      <c r="AJ2109"/>
      <c r="AK2109"/>
    </row>
    <row r="2110" spans="1:37" x14ac:dyDescent="0.25">
      <c r="A2110" s="131"/>
      <c r="B2110" s="131"/>
      <c r="C2110" s="131"/>
      <c r="D2110" s="131"/>
      <c r="E2110" s="131"/>
      <c r="F2110" s="131"/>
      <c r="G2110" s="131"/>
      <c r="H2110" s="131"/>
      <c r="I2110" s="131"/>
      <c r="J2110" s="131"/>
      <c r="K2110" s="131"/>
      <c r="L2110" s="131"/>
      <c r="M2110" s="131"/>
      <c r="N2110" s="131"/>
      <c r="O2110" s="131"/>
      <c r="P2110" s="131"/>
      <c r="Q2110" s="170"/>
      <c r="R2110" s="170"/>
      <c r="S2110" s="170"/>
      <c r="T2110" s="170"/>
      <c r="U2110" s="170"/>
      <c r="V2110" s="170"/>
      <c r="W2110" s="170"/>
      <c r="X2110" s="131"/>
      <c r="Y2110"/>
      <c r="AB2110"/>
      <c r="AC2110"/>
      <c r="AD2110"/>
      <c r="AE2110"/>
      <c r="AF2110"/>
      <c r="AG2110"/>
      <c r="AH2110"/>
      <c r="AI2110"/>
      <c r="AJ2110"/>
      <c r="AK2110"/>
    </row>
    <row r="2111" spans="1:37" x14ac:dyDescent="0.25">
      <c r="A2111" s="131"/>
      <c r="B2111" s="131"/>
      <c r="C2111" s="131"/>
      <c r="D2111" s="131"/>
      <c r="E2111" s="131"/>
      <c r="F2111" s="131"/>
      <c r="G2111" s="131"/>
      <c r="H2111" s="131"/>
      <c r="I2111" s="131"/>
      <c r="J2111" s="131"/>
      <c r="K2111" s="131"/>
      <c r="L2111" s="131"/>
      <c r="M2111" s="131"/>
      <c r="N2111" s="131"/>
      <c r="O2111" s="131"/>
      <c r="P2111" s="131"/>
      <c r="Q2111" s="170"/>
      <c r="R2111" s="170"/>
      <c r="S2111" s="170"/>
      <c r="T2111" s="170"/>
      <c r="U2111" s="170"/>
      <c r="V2111" s="170"/>
      <c r="W2111" s="170"/>
      <c r="X2111" s="131"/>
      <c r="Y2111"/>
      <c r="AB2111"/>
      <c r="AC2111"/>
      <c r="AD2111"/>
      <c r="AE2111"/>
      <c r="AF2111"/>
      <c r="AG2111"/>
      <c r="AH2111"/>
      <c r="AI2111"/>
      <c r="AJ2111"/>
      <c r="AK2111"/>
    </row>
    <row r="2112" spans="1:37" x14ac:dyDescent="0.25">
      <c r="A2112" s="131"/>
      <c r="B2112" s="131"/>
      <c r="C2112" s="131"/>
      <c r="D2112" s="131"/>
      <c r="E2112" s="131"/>
      <c r="F2112" s="131"/>
      <c r="G2112" s="131"/>
      <c r="H2112" s="131"/>
      <c r="I2112" s="131"/>
      <c r="J2112" s="131"/>
      <c r="K2112" s="131"/>
      <c r="L2112" s="131"/>
      <c r="M2112" s="131"/>
      <c r="N2112" s="131"/>
      <c r="O2112" s="131"/>
      <c r="P2112" s="131"/>
      <c r="Q2112" s="170"/>
      <c r="R2112" s="170"/>
      <c r="S2112" s="170"/>
      <c r="T2112" s="170"/>
      <c r="U2112" s="170"/>
      <c r="V2112" s="170"/>
      <c r="W2112" s="170"/>
      <c r="X2112" s="131"/>
      <c r="Y2112"/>
      <c r="AB2112"/>
      <c r="AC2112"/>
      <c r="AD2112"/>
      <c r="AE2112"/>
      <c r="AF2112"/>
      <c r="AG2112"/>
      <c r="AH2112"/>
      <c r="AI2112"/>
      <c r="AJ2112"/>
      <c r="AK2112"/>
    </row>
    <row r="2113" spans="1:37" x14ac:dyDescent="0.25">
      <c r="A2113" s="131"/>
      <c r="B2113" s="131"/>
      <c r="C2113" s="131"/>
      <c r="D2113" s="131"/>
      <c r="E2113" s="131"/>
      <c r="F2113" s="131"/>
      <c r="G2113" s="131"/>
      <c r="H2113" s="131"/>
      <c r="I2113" s="131"/>
      <c r="J2113" s="131"/>
      <c r="K2113" s="131"/>
      <c r="L2113" s="131"/>
      <c r="M2113" s="131"/>
      <c r="N2113" s="131"/>
      <c r="O2113" s="131"/>
      <c r="P2113" s="131"/>
      <c r="Q2113" s="170"/>
      <c r="R2113" s="170"/>
      <c r="S2113" s="170"/>
      <c r="T2113" s="170"/>
      <c r="U2113" s="170"/>
      <c r="V2113" s="170"/>
      <c r="W2113" s="170"/>
      <c r="X2113" s="131"/>
      <c r="Y2113"/>
      <c r="AB2113"/>
      <c r="AC2113"/>
      <c r="AD2113"/>
      <c r="AE2113"/>
      <c r="AF2113"/>
      <c r="AG2113"/>
      <c r="AH2113"/>
      <c r="AI2113"/>
      <c r="AJ2113"/>
      <c r="AK2113"/>
    </row>
    <row r="2114" spans="1:37" x14ac:dyDescent="0.25">
      <c r="A2114" s="131"/>
      <c r="B2114" s="131"/>
      <c r="C2114" s="131"/>
      <c r="D2114" s="131"/>
      <c r="E2114" s="131"/>
      <c r="F2114" s="131"/>
      <c r="G2114" s="131"/>
      <c r="H2114" s="131"/>
      <c r="I2114" s="131"/>
      <c r="J2114" s="131"/>
      <c r="K2114" s="131"/>
      <c r="L2114" s="131"/>
      <c r="M2114" s="131"/>
      <c r="N2114" s="131"/>
      <c r="O2114" s="131"/>
      <c r="P2114" s="131"/>
      <c r="Q2114" s="170"/>
      <c r="R2114" s="170"/>
      <c r="S2114" s="170"/>
      <c r="T2114" s="170"/>
      <c r="U2114" s="170"/>
      <c r="V2114" s="170"/>
      <c r="W2114" s="170"/>
      <c r="X2114" s="131"/>
      <c r="Y2114"/>
      <c r="AB2114"/>
      <c r="AC2114"/>
      <c r="AD2114"/>
      <c r="AE2114"/>
      <c r="AF2114"/>
      <c r="AG2114"/>
      <c r="AH2114"/>
      <c r="AI2114"/>
      <c r="AJ2114"/>
      <c r="AK2114"/>
    </row>
    <row r="2115" spans="1:37" x14ac:dyDescent="0.25">
      <c r="A2115" s="131"/>
      <c r="B2115" s="131"/>
      <c r="C2115" s="131"/>
      <c r="D2115" s="131"/>
      <c r="E2115" s="131"/>
      <c r="F2115" s="131"/>
      <c r="G2115" s="131"/>
      <c r="H2115" s="131"/>
      <c r="I2115" s="131"/>
      <c r="J2115" s="131"/>
      <c r="K2115" s="131"/>
      <c r="L2115" s="131"/>
      <c r="M2115" s="131"/>
      <c r="N2115" s="131"/>
      <c r="O2115" s="131"/>
      <c r="P2115" s="131"/>
      <c r="Q2115" s="170"/>
      <c r="R2115" s="170"/>
      <c r="S2115" s="170"/>
      <c r="T2115" s="170"/>
      <c r="U2115" s="170"/>
      <c r="V2115" s="170"/>
      <c r="W2115" s="170"/>
      <c r="X2115" s="131"/>
      <c r="Y2115"/>
      <c r="AB2115"/>
      <c r="AC2115"/>
      <c r="AD2115"/>
      <c r="AE2115"/>
      <c r="AF2115"/>
      <c r="AG2115"/>
      <c r="AH2115"/>
      <c r="AI2115"/>
      <c r="AJ2115"/>
      <c r="AK2115"/>
    </row>
    <row r="2116" spans="1:37" x14ac:dyDescent="0.25">
      <c r="A2116" s="131"/>
      <c r="B2116" s="131"/>
      <c r="C2116" s="131"/>
      <c r="D2116" s="131"/>
      <c r="E2116" s="131"/>
      <c r="F2116" s="131"/>
      <c r="G2116" s="131"/>
      <c r="H2116" s="131"/>
      <c r="I2116" s="131"/>
      <c r="J2116" s="131"/>
      <c r="K2116" s="131"/>
      <c r="L2116" s="131"/>
      <c r="M2116" s="131"/>
      <c r="N2116" s="131"/>
      <c r="O2116" s="131"/>
      <c r="P2116" s="131"/>
      <c r="Q2116" s="170"/>
      <c r="R2116" s="170"/>
      <c r="S2116" s="170"/>
      <c r="T2116" s="170"/>
      <c r="U2116" s="170"/>
      <c r="V2116" s="170"/>
      <c r="W2116" s="170"/>
      <c r="X2116" s="131"/>
      <c r="Y2116"/>
      <c r="AB2116"/>
      <c r="AC2116"/>
      <c r="AD2116"/>
      <c r="AE2116"/>
      <c r="AF2116"/>
      <c r="AG2116"/>
      <c r="AH2116"/>
      <c r="AI2116"/>
      <c r="AJ2116"/>
      <c r="AK2116"/>
    </row>
    <row r="2117" spans="1:37" x14ac:dyDescent="0.25">
      <c r="A2117" s="131"/>
      <c r="B2117" s="131"/>
      <c r="C2117" s="131"/>
      <c r="D2117" s="131"/>
      <c r="E2117" s="131"/>
      <c r="F2117" s="131"/>
      <c r="G2117" s="131"/>
      <c r="H2117" s="131"/>
      <c r="I2117" s="131"/>
      <c r="J2117" s="131"/>
      <c r="K2117" s="131"/>
      <c r="L2117" s="131"/>
      <c r="M2117" s="131"/>
      <c r="N2117" s="131"/>
      <c r="O2117" s="131"/>
      <c r="P2117" s="131"/>
      <c r="Q2117" s="170"/>
      <c r="R2117" s="170"/>
      <c r="S2117" s="170"/>
      <c r="T2117" s="170"/>
      <c r="U2117" s="170"/>
      <c r="V2117" s="170"/>
      <c r="W2117" s="170"/>
      <c r="X2117" s="131"/>
      <c r="Y2117"/>
      <c r="AB2117"/>
      <c r="AC2117"/>
      <c r="AD2117"/>
      <c r="AE2117"/>
      <c r="AF2117"/>
      <c r="AG2117"/>
      <c r="AH2117"/>
      <c r="AI2117"/>
      <c r="AJ2117"/>
      <c r="AK2117"/>
    </row>
    <row r="2118" spans="1:37" x14ac:dyDescent="0.25">
      <c r="A2118" s="131"/>
      <c r="B2118" s="131"/>
      <c r="C2118" s="131"/>
      <c r="D2118" s="131"/>
      <c r="E2118" s="131"/>
      <c r="F2118" s="131"/>
      <c r="G2118" s="131"/>
      <c r="H2118" s="131"/>
      <c r="I2118" s="131"/>
      <c r="J2118" s="131"/>
      <c r="K2118" s="131"/>
      <c r="L2118" s="131"/>
      <c r="M2118" s="131"/>
      <c r="N2118" s="131"/>
      <c r="O2118" s="131"/>
      <c r="P2118" s="131"/>
      <c r="Q2118" s="170"/>
      <c r="R2118" s="170"/>
      <c r="S2118" s="170"/>
      <c r="T2118" s="170"/>
      <c r="U2118" s="170"/>
      <c r="V2118" s="170"/>
      <c r="W2118" s="170"/>
      <c r="X2118" s="131"/>
      <c r="Y2118"/>
      <c r="AB2118"/>
      <c r="AC2118"/>
      <c r="AD2118"/>
      <c r="AE2118"/>
      <c r="AF2118"/>
      <c r="AG2118"/>
      <c r="AH2118"/>
      <c r="AI2118"/>
      <c r="AJ2118"/>
      <c r="AK2118"/>
    </row>
    <row r="2119" spans="1:37" x14ac:dyDescent="0.25">
      <c r="A2119" s="131"/>
      <c r="B2119" s="131"/>
      <c r="C2119" s="131"/>
      <c r="D2119" s="131"/>
      <c r="E2119" s="131"/>
      <c r="F2119" s="131"/>
      <c r="G2119" s="131"/>
      <c r="H2119" s="131"/>
      <c r="I2119" s="131"/>
      <c r="J2119" s="131"/>
      <c r="K2119" s="131"/>
      <c r="L2119" s="131"/>
      <c r="M2119" s="131"/>
      <c r="N2119" s="131"/>
      <c r="O2119" s="131"/>
      <c r="P2119" s="131"/>
      <c r="Q2119" s="170"/>
      <c r="R2119" s="170"/>
      <c r="S2119" s="170"/>
      <c r="T2119" s="170"/>
      <c r="U2119" s="170"/>
      <c r="V2119" s="170"/>
      <c r="W2119" s="170"/>
      <c r="X2119" s="131"/>
      <c r="Y2119"/>
      <c r="AB2119"/>
      <c r="AC2119"/>
      <c r="AD2119"/>
      <c r="AE2119"/>
      <c r="AF2119"/>
      <c r="AG2119"/>
      <c r="AH2119"/>
      <c r="AI2119"/>
      <c r="AJ2119"/>
      <c r="AK2119"/>
    </row>
    <row r="2120" spans="1:37" x14ac:dyDescent="0.25">
      <c r="A2120" s="131"/>
      <c r="B2120" s="131"/>
      <c r="C2120" s="131"/>
      <c r="D2120" s="131"/>
      <c r="E2120" s="131"/>
      <c r="F2120" s="131"/>
      <c r="G2120" s="131"/>
      <c r="H2120" s="131"/>
      <c r="I2120" s="131"/>
      <c r="J2120" s="131"/>
      <c r="K2120" s="131"/>
      <c r="L2120" s="131"/>
      <c r="M2120" s="131"/>
      <c r="N2120" s="131"/>
      <c r="O2120" s="131"/>
      <c r="P2120" s="131"/>
      <c r="Q2120" s="170"/>
      <c r="R2120" s="170"/>
      <c r="S2120" s="170"/>
      <c r="T2120" s="170"/>
      <c r="U2120" s="170"/>
      <c r="V2120" s="170"/>
      <c r="W2120" s="170"/>
      <c r="X2120" s="131"/>
      <c r="Y2120"/>
      <c r="AB2120"/>
      <c r="AC2120"/>
      <c r="AD2120"/>
      <c r="AE2120"/>
      <c r="AF2120"/>
      <c r="AG2120"/>
      <c r="AH2120"/>
      <c r="AI2120"/>
      <c r="AJ2120"/>
      <c r="AK2120"/>
    </row>
    <row r="2121" spans="1:37" x14ac:dyDescent="0.25">
      <c r="A2121" s="131"/>
      <c r="B2121" s="131"/>
      <c r="C2121" s="131"/>
      <c r="D2121" s="131"/>
      <c r="E2121" s="131"/>
      <c r="F2121" s="131"/>
      <c r="G2121" s="131"/>
      <c r="H2121" s="131"/>
      <c r="I2121" s="131"/>
      <c r="J2121" s="131"/>
      <c r="K2121" s="131"/>
      <c r="L2121" s="131"/>
      <c r="M2121" s="131"/>
      <c r="N2121" s="131"/>
      <c r="O2121" s="131"/>
      <c r="P2121" s="131"/>
      <c r="Q2121" s="170"/>
      <c r="R2121" s="170"/>
      <c r="S2121" s="170"/>
      <c r="T2121" s="170"/>
      <c r="U2121" s="170"/>
      <c r="V2121" s="170"/>
      <c r="W2121" s="170"/>
      <c r="X2121" s="131"/>
      <c r="Y2121"/>
      <c r="AB2121"/>
      <c r="AC2121"/>
      <c r="AD2121"/>
      <c r="AE2121"/>
      <c r="AF2121"/>
      <c r="AG2121"/>
      <c r="AH2121"/>
      <c r="AI2121"/>
      <c r="AJ2121"/>
      <c r="AK2121"/>
    </row>
    <row r="2122" spans="1:37" x14ac:dyDescent="0.25">
      <c r="A2122" s="131"/>
      <c r="B2122" s="131"/>
      <c r="C2122" s="131"/>
      <c r="D2122" s="131"/>
      <c r="E2122" s="131"/>
      <c r="F2122" s="131"/>
      <c r="G2122" s="131"/>
      <c r="H2122" s="131"/>
      <c r="I2122" s="131"/>
      <c r="J2122" s="131"/>
      <c r="K2122" s="131"/>
      <c r="L2122" s="131"/>
      <c r="M2122" s="131"/>
      <c r="N2122" s="131"/>
      <c r="O2122" s="131"/>
      <c r="P2122" s="131"/>
      <c r="Q2122" s="170"/>
      <c r="R2122" s="170"/>
      <c r="S2122" s="170"/>
      <c r="T2122" s="170"/>
      <c r="U2122" s="170"/>
      <c r="V2122" s="170"/>
      <c r="W2122" s="170"/>
      <c r="X2122" s="131"/>
      <c r="Y2122"/>
      <c r="AB2122"/>
      <c r="AC2122"/>
      <c r="AD2122"/>
      <c r="AE2122"/>
      <c r="AF2122"/>
      <c r="AG2122"/>
      <c r="AH2122"/>
      <c r="AI2122"/>
      <c r="AJ2122"/>
      <c r="AK2122"/>
    </row>
    <row r="2123" spans="1:37" x14ac:dyDescent="0.25">
      <c r="A2123" s="131"/>
      <c r="B2123" s="131"/>
      <c r="C2123" s="131"/>
      <c r="D2123" s="131"/>
      <c r="E2123" s="131"/>
      <c r="F2123" s="131"/>
      <c r="G2123" s="131"/>
      <c r="H2123" s="131"/>
      <c r="I2123" s="131"/>
      <c r="J2123" s="131"/>
      <c r="K2123" s="131"/>
      <c r="L2123" s="131"/>
      <c r="M2123" s="131"/>
      <c r="N2123" s="131"/>
      <c r="O2123" s="131"/>
      <c r="P2123" s="131"/>
      <c r="Q2123" s="170"/>
      <c r="R2123" s="170"/>
      <c r="S2123" s="170"/>
      <c r="T2123" s="170"/>
      <c r="U2123" s="170"/>
      <c r="V2123" s="170"/>
      <c r="W2123" s="170"/>
      <c r="X2123" s="131"/>
      <c r="Y2123"/>
      <c r="AB2123"/>
      <c r="AC2123"/>
      <c r="AD2123"/>
      <c r="AE2123"/>
      <c r="AF2123"/>
      <c r="AG2123"/>
      <c r="AH2123"/>
      <c r="AI2123"/>
      <c r="AJ2123"/>
      <c r="AK2123"/>
    </row>
    <row r="2124" spans="1:37" x14ac:dyDescent="0.25">
      <c r="A2124" s="131"/>
      <c r="B2124" s="131"/>
      <c r="C2124" s="131"/>
      <c r="D2124" s="131"/>
      <c r="E2124" s="131"/>
      <c r="F2124" s="131"/>
      <c r="G2124" s="131"/>
      <c r="H2124" s="131"/>
      <c r="I2124" s="131"/>
      <c r="J2124" s="131"/>
      <c r="K2124" s="131"/>
      <c r="L2124" s="131"/>
      <c r="M2124" s="131"/>
      <c r="N2124" s="131"/>
      <c r="O2124" s="131"/>
      <c r="P2124" s="131"/>
      <c r="Q2124" s="170"/>
      <c r="R2124" s="170"/>
      <c r="S2124" s="170"/>
      <c r="T2124" s="170"/>
      <c r="U2124" s="170"/>
      <c r="V2124" s="170"/>
      <c r="W2124" s="170"/>
      <c r="X2124" s="131"/>
      <c r="Y2124"/>
      <c r="AB2124"/>
      <c r="AC2124"/>
      <c r="AD2124"/>
      <c r="AE2124"/>
      <c r="AF2124"/>
      <c r="AG2124"/>
      <c r="AH2124"/>
      <c r="AI2124"/>
      <c r="AJ2124"/>
      <c r="AK2124"/>
    </row>
    <row r="2125" spans="1:37" x14ac:dyDescent="0.25">
      <c r="A2125" s="131"/>
      <c r="B2125" s="131"/>
      <c r="C2125" s="131"/>
      <c r="D2125" s="131"/>
      <c r="E2125" s="131"/>
      <c r="F2125" s="131"/>
      <c r="G2125" s="131"/>
      <c r="H2125" s="131"/>
      <c r="I2125" s="131"/>
      <c r="J2125" s="131"/>
      <c r="K2125" s="131"/>
      <c r="L2125" s="131"/>
      <c r="M2125" s="131"/>
      <c r="N2125" s="131"/>
      <c r="O2125" s="131"/>
      <c r="P2125" s="131"/>
      <c r="Q2125" s="170"/>
      <c r="R2125" s="170"/>
      <c r="S2125" s="170"/>
      <c r="T2125" s="170"/>
      <c r="U2125" s="170"/>
      <c r="V2125" s="170"/>
      <c r="W2125" s="170"/>
      <c r="X2125" s="131"/>
      <c r="Y2125"/>
      <c r="AB2125"/>
      <c r="AC2125"/>
      <c r="AD2125"/>
      <c r="AE2125"/>
      <c r="AF2125"/>
      <c r="AG2125"/>
      <c r="AH2125"/>
      <c r="AI2125"/>
      <c r="AJ2125"/>
      <c r="AK2125"/>
    </row>
    <row r="2126" spans="1:37" x14ac:dyDescent="0.25">
      <c r="A2126" s="131"/>
      <c r="B2126" s="131"/>
      <c r="C2126" s="131"/>
      <c r="D2126" s="131"/>
      <c r="E2126" s="131"/>
      <c r="F2126" s="131"/>
      <c r="G2126" s="131"/>
      <c r="H2126" s="131"/>
      <c r="I2126" s="131"/>
      <c r="J2126" s="131"/>
      <c r="K2126" s="131"/>
      <c r="L2126" s="131"/>
      <c r="M2126" s="131"/>
      <c r="N2126" s="131"/>
      <c r="O2126" s="131"/>
      <c r="P2126" s="131"/>
      <c r="Q2126" s="170"/>
      <c r="R2126" s="170"/>
      <c r="S2126" s="170"/>
      <c r="T2126" s="170"/>
      <c r="U2126" s="170"/>
      <c r="V2126" s="170"/>
      <c r="W2126" s="170"/>
      <c r="X2126" s="131"/>
      <c r="Y2126"/>
      <c r="AB2126"/>
      <c r="AC2126"/>
      <c r="AD2126"/>
      <c r="AE2126"/>
      <c r="AF2126"/>
      <c r="AG2126"/>
      <c r="AH2126"/>
      <c r="AI2126"/>
      <c r="AJ2126"/>
      <c r="AK2126"/>
    </row>
    <row r="2127" spans="1:37" x14ac:dyDescent="0.25">
      <c r="A2127" s="131"/>
      <c r="B2127" s="131"/>
      <c r="C2127" s="131"/>
      <c r="D2127" s="131"/>
      <c r="E2127" s="131"/>
      <c r="F2127" s="131"/>
      <c r="G2127" s="131"/>
      <c r="H2127" s="131"/>
      <c r="I2127" s="131"/>
      <c r="J2127" s="131"/>
      <c r="K2127" s="131"/>
      <c r="L2127" s="131"/>
      <c r="M2127" s="131"/>
      <c r="N2127" s="131"/>
      <c r="O2127" s="131"/>
      <c r="P2127" s="131"/>
      <c r="Q2127" s="170"/>
      <c r="R2127" s="170"/>
      <c r="S2127" s="170"/>
      <c r="T2127" s="170"/>
      <c r="U2127" s="170"/>
      <c r="V2127" s="170"/>
      <c r="W2127" s="170"/>
      <c r="X2127" s="131"/>
      <c r="Y2127"/>
      <c r="AB2127"/>
      <c r="AC2127"/>
      <c r="AD2127"/>
      <c r="AE2127"/>
      <c r="AF2127"/>
      <c r="AG2127"/>
      <c r="AH2127"/>
      <c r="AI2127"/>
      <c r="AJ2127"/>
      <c r="AK2127"/>
    </row>
    <row r="2128" spans="1:37" x14ac:dyDescent="0.25">
      <c r="A2128" s="131"/>
      <c r="B2128" s="131"/>
      <c r="C2128" s="131"/>
      <c r="D2128" s="131"/>
      <c r="E2128" s="131"/>
      <c r="F2128" s="131"/>
      <c r="G2128" s="131"/>
      <c r="H2128" s="131"/>
      <c r="I2128" s="131"/>
      <c r="J2128" s="131"/>
      <c r="K2128" s="131"/>
      <c r="L2128" s="131"/>
      <c r="M2128" s="131"/>
      <c r="N2128" s="131"/>
      <c r="O2128" s="131"/>
      <c r="P2128" s="131"/>
      <c r="Q2128" s="170"/>
      <c r="R2128" s="170"/>
      <c r="S2128" s="170"/>
      <c r="T2128" s="170"/>
      <c r="U2128" s="170"/>
      <c r="V2128" s="170"/>
      <c r="W2128" s="170"/>
      <c r="X2128" s="131"/>
      <c r="Y2128"/>
      <c r="AB2128"/>
      <c r="AC2128"/>
      <c r="AD2128"/>
      <c r="AE2128"/>
      <c r="AF2128"/>
      <c r="AG2128"/>
      <c r="AH2128"/>
      <c r="AI2128"/>
      <c r="AJ2128"/>
      <c r="AK2128"/>
    </row>
    <row r="2129" spans="1:37" x14ac:dyDescent="0.25">
      <c r="A2129" s="131"/>
      <c r="B2129" s="131"/>
      <c r="C2129" s="131"/>
      <c r="D2129" s="131"/>
      <c r="E2129" s="131"/>
      <c r="F2129" s="131"/>
      <c r="G2129" s="131"/>
      <c r="H2129" s="131"/>
      <c r="I2129" s="131"/>
      <c r="J2129" s="131"/>
      <c r="K2129" s="131"/>
      <c r="L2129" s="131"/>
      <c r="M2129" s="131"/>
      <c r="N2129" s="131"/>
      <c r="O2129" s="131"/>
      <c r="P2129" s="131"/>
      <c r="Q2129" s="170"/>
      <c r="R2129" s="170"/>
      <c r="S2129" s="170"/>
      <c r="T2129" s="170"/>
      <c r="U2129" s="170"/>
      <c r="V2129" s="170"/>
      <c r="W2129" s="170"/>
      <c r="X2129" s="131"/>
      <c r="Y2129"/>
      <c r="AB2129"/>
      <c r="AC2129"/>
      <c r="AD2129"/>
      <c r="AE2129"/>
      <c r="AF2129"/>
      <c r="AG2129"/>
      <c r="AH2129"/>
      <c r="AI2129"/>
      <c r="AJ2129"/>
      <c r="AK2129"/>
    </row>
    <row r="2130" spans="1:37" x14ac:dyDescent="0.25">
      <c r="A2130" s="131"/>
      <c r="B2130" s="131"/>
      <c r="C2130" s="131"/>
      <c r="D2130" s="131"/>
      <c r="E2130" s="131"/>
      <c r="F2130" s="131"/>
      <c r="G2130" s="131"/>
      <c r="H2130" s="131"/>
      <c r="I2130" s="131"/>
      <c r="J2130" s="131"/>
      <c r="K2130" s="131"/>
      <c r="L2130" s="131"/>
      <c r="M2130" s="131"/>
      <c r="N2130" s="131"/>
      <c r="O2130" s="131"/>
      <c r="P2130" s="131"/>
      <c r="Q2130" s="170"/>
      <c r="R2130" s="170"/>
      <c r="S2130" s="170"/>
      <c r="T2130" s="170"/>
      <c r="U2130" s="170"/>
      <c r="V2130" s="170"/>
      <c r="W2130" s="170"/>
      <c r="X2130" s="131"/>
      <c r="Y2130"/>
      <c r="AB2130"/>
      <c r="AC2130"/>
      <c r="AD2130"/>
      <c r="AE2130"/>
      <c r="AF2130"/>
      <c r="AG2130"/>
      <c r="AH2130"/>
      <c r="AI2130"/>
      <c r="AJ2130"/>
      <c r="AK2130"/>
    </row>
    <row r="2131" spans="1:37" x14ac:dyDescent="0.25">
      <c r="A2131" s="131"/>
      <c r="B2131" s="131"/>
      <c r="C2131" s="131"/>
      <c r="D2131" s="131"/>
      <c r="E2131" s="131"/>
      <c r="F2131" s="131"/>
      <c r="G2131" s="131"/>
      <c r="H2131" s="131"/>
      <c r="I2131" s="131"/>
      <c r="J2131" s="131"/>
      <c r="K2131" s="131"/>
      <c r="L2131" s="131"/>
      <c r="M2131" s="131"/>
      <c r="N2131" s="131"/>
      <c r="O2131" s="131"/>
      <c r="P2131" s="131"/>
      <c r="Q2131" s="170"/>
      <c r="R2131" s="170"/>
      <c r="S2131" s="170"/>
      <c r="T2131" s="170"/>
      <c r="U2131" s="170"/>
      <c r="V2131" s="170"/>
      <c r="W2131" s="170"/>
      <c r="X2131" s="131"/>
      <c r="Y2131"/>
      <c r="AB2131"/>
      <c r="AC2131"/>
      <c r="AD2131"/>
      <c r="AE2131"/>
      <c r="AF2131"/>
      <c r="AG2131"/>
      <c r="AH2131"/>
      <c r="AI2131"/>
      <c r="AJ2131"/>
      <c r="AK2131"/>
    </row>
    <row r="2132" spans="1:37" x14ac:dyDescent="0.25">
      <c r="A2132" s="131"/>
      <c r="B2132" s="131"/>
      <c r="C2132" s="131"/>
      <c r="D2132" s="131"/>
      <c r="E2132" s="131"/>
      <c r="F2132" s="131"/>
      <c r="G2132" s="131"/>
      <c r="H2132" s="131"/>
      <c r="I2132" s="131"/>
      <c r="J2132" s="131"/>
      <c r="K2132" s="131"/>
      <c r="L2132" s="131"/>
      <c r="M2132" s="131"/>
      <c r="N2132" s="131"/>
      <c r="O2132" s="131"/>
      <c r="P2132" s="131"/>
      <c r="Q2132" s="170"/>
      <c r="R2132" s="170"/>
      <c r="S2132" s="170"/>
      <c r="T2132" s="170"/>
      <c r="U2132" s="170"/>
      <c r="V2132" s="170"/>
      <c r="W2132" s="170"/>
      <c r="X2132" s="131"/>
      <c r="Y2132"/>
      <c r="AB2132"/>
      <c r="AC2132"/>
      <c r="AD2132"/>
      <c r="AE2132"/>
      <c r="AF2132"/>
      <c r="AG2132"/>
      <c r="AH2132"/>
      <c r="AI2132"/>
      <c r="AJ2132"/>
      <c r="AK2132"/>
    </row>
    <row r="2133" spans="1:37" x14ac:dyDescent="0.25">
      <c r="A2133" s="131"/>
      <c r="B2133" s="131"/>
      <c r="C2133" s="131"/>
      <c r="D2133" s="131"/>
      <c r="E2133" s="131"/>
      <c r="F2133" s="131"/>
      <c r="G2133" s="131"/>
      <c r="H2133" s="131"/>
      <c r="I2133" s="131"/>
      <c r="J2133" s="131"/>
      <c r="K2133" s="131"/>
      <c r="L2133" s="131"/>
      <c r="M2133" s="131"/>
      <c r="N2133" s="131"/>
      <c r="O2133" s="131"/>
      <c r="P2133" s="131"/>
      <c r="Q2133" s="170"/>
      <c r="R2133" s="170"/>
      <c r="S2133" s="170"/>
      <c r="T2133" s="170"/>
      <c r="U2133" s="170"/>
      <c r="V2133" s="170"/>
      <c r="W2133" s="170"/>
      <c r="X2133" s="131"/>
      <c r="Y2133"/>
      <c r="AB2133"/>
      <c r="AC2133"/>
      <c r="AD2133"/>
      <c r="AE2133"/>
      <c r="AF2133"/>
      <c r="AG2133"/>
      <c r="AH2133"/>
      <c r="AI2133"/>
      <c r="AJ2133"/>
      <c r="AK2133"/>
    </row>
    <row r="2134" spans="1:37" x14ac:dyDescent="0.25">
      <c r="A2134" s="131"/>
      <c r="B2134" s="131"/>
      <c r="C2134" s="131"/>
      <c r="D2134" s="131"/>
      <c r="E2134" s="131"/>
      <c r="F2134" s="131"/>
      <c r="G2134" s="131"/>
      <c r="H2134" s="131"/>
      <c r="I2134" s="131"/>
      <c r="J2134" s="131"/>
      <c r="K2134" s="131"/>
      <c r="L2134" s="131"/>
      <c r="M2134" s="131"/>
      <c r="N2134" s="131"/>
      <c r="O2134" s="131"/>
      <c r="P2134" s="131"/>
      <c r="Q2134" s="170"/>
      <c r="R2134" s="170"/>
      <c r="S2134" s="170"/>
      <c r="T2134" s="170"/>
      <c r="U2134" s="170"/>
      <c r="V2134" s="170"/>
      <c r="W2134" s="170"/>
      <c r="X2134" s="131"/>
      <c r="Y2134"/>
      <c r="AB2134"/>
      <c r="AC2134"/>
      <c r="AD2134"/>
      <c r="AE2134"/>
      <c r="AF2134"/>
      <c r="AG2134"/>
      <c r="AH2134"/>
      <c r="AI2134"/>
      <c r="AJ2134"/>
      <c r="AK2134"/>
    </row>
    <row r="2135" spans="1:37" x14ac:dyDescent="0.25">
      <c r="A2135" s="131"/>
      <c r="B2135" s="131"/>
      <c r="C2135" s="131"/>
      <c r="D2135" s="131"/>
      <c r="E2135" s="131"/>
      <c r="F2135" s="131"/>
      <c r="G2135" s="131"/>
      <c r="H2135" s="131"/>
      <c r="I2135" s="131"/>
      <c r="J2135" s="131"/>
      <c r="K2135" s="131"/>
      <c r="L2135" s="131"/>
      <c r="M2135" s="131"/>
      <c r="N2135" s="131"/>
      <c r="O2135" s="131"/>
      <c r="P2135" s="131"/>
      <c r="Q2135" s="170"/>
      <c r="R2135" s="170"/>
      <c r="S2135" s="170"/>
      <c r="T2135" s="170"/>
      <c r="U2135" s="170"/>
      <c r="V2135" s="170"/>
      <c r="W2135" s="170"/>
      <c r="X2135" s="131"/>
      <c r="Y2135"/>
      <c r="AB2135"/>
      <c r="AC2135"/>
      <c r="AD2135"/>
      <c r="AE2135"/>
      <c r="AF2135"/>
      <c r="AG2135"/>
      <c r="AH2135"/>
      <c r="AI2135"/>
      <c r="AJ2135"/>
      <c r="AK2135"/>
    </row>
    <row r="2136" spans="1:37" x14ac:dyDescent="0.25">
      <c r="A2136" s="131"/>
      <c r="B2136" s="131"/>
      <c r="C2136" s="131"/>
      <c r="D2136" s="131"/>
      <c r="E2136" s="131"/>
      <c r="F2136" s="131"/>
      <c r="G2136" s="131"/>
      <c r="H2136" s="131"/>
      <c r="I2136" s="131"/>
      <c r="J2136" s="131"/>
      <c r="K2136" s="131"/>
      <c r="L2136" s="131"/>
      <c r="M2136" s="131"/>
      <c r="N2136" s="131"/>
      <c r="O2136" s="131"/>
      <c r="P2136" s="131"/>
      <c r="Q2136" s="170"/>
      <c r="R2136" s="170"/>
      <c r="S2136" s="170"/>
      <c r="T2136" s="170"/>
      <c r="U2136" s="170"/>
      <c r="V2136" s="170"/>
      <c r="W2136" s="170"/>
      <c r="X2136" s="131"/>
      <c r="Y2136"/>
      <c r="AB2136"/>
      <c r="AC2136"/>
      <c r="AD2136"/>
      <c r="AE2136"/>
      <c r="AF2136"/>
      <c r="AG2136"/>
      <c r="AH2136"/>
      <c r="AI2136"/>
      <c r="AJ2136"/>
      <c r="AK2136"/>
    </row>
    <row r="2137" spans="1:37" x14ac:dyDescent="0.25">
      <c r="A2137" s="131"/>
      <c r="B2137" s="131"/>
      <c r="C2137" s="131"/>
      <c r="D2137" s="131"/>
      <c r="E2137" s="131"/>
      <c r="F2137" s="131"/>
      <c r="G2137" s="131"/>
      <c r="H2137" s="131"/>
      <c r="I2137" s="131"/>
      <c r="J2137" s="131"/>
      <c r="K2137" s="131"/>
      <c r="L2137" s="131"/>
      <c r="M2137" s="131"/>
      <c r="N2137" s="131"/>
      <c r="O2137" s="131"/>
      <c r="P2137" s="131"/>
      <c r="Q2137" s="170"/>
      <c r="R2137" s="170"/>
      <c r="S2137" s="170"/>
      <c r="T2137" s="170"/>
      <c r="U2137" s="170"/>
      <c r="V2137" s="170"/>
      <c r="W2137" s="170"/>
      <c r="X2137" s="131"/>
      <c r="Y2137"/>
      <c r="AB2137"/>
      <c r="AC2137"/>
      <c r="AD2137"/>
      <c r="AE2137"/>
      <c r="AF2137"/>
      <c r="AG2137"/>
      <c r="AH2137"/>
      <c r="AI2137"/>
      <c r="AJ2137"/>
      <c r="AK2137"/>
    </row>
    <row r="2138" spans="1:37" x14ac:dyDescent="0.25">
      <c r="A2138" s="131"/>
      <c r="B2138" s="131"/>
      <c r="C2138" s="131"/>
      <c r="D2138" s="131"/>
      <c r="E2138" s="131"/>
      <c r="F2138" s="131"/>
      <c r="G2138" s="131"/>
      <c r="H2138" s="131"/>
      <c r="I2138" s="131"/>
      <c r="J2138" s="131"/>
      <c r="K2138" s="131"/>
      <c r="L2138" s="131"/>
      <c r="M2138" s="131"/>
      <c r="N2138" s="131"/>
      <c r="O2138" s="131"/>
      <c r="P2138" s="131"/>
      <c r="Q2138" s="170"/>
      <c r="R2138" s="170"/>
      <c r="S2138" s="170"/>
      <c r="T2138" s="170"/>
      <c r="U2138" s="170"/>
      <c r="V2138" s="170"/>
      <c r="W2138" s="170"/>
      <c r="X2138" s="131"/>
      <c r="Y2138"/>
      <c r="AB2138"/>
      <c r="AC2138"/>
      <c r="AD2138"/>
      <c r="AE2138"/>
      <c r="AF2138"/>
      <c r="AG2138"/>
      <c r="AH2138"/>
      <c r="AI2138"/>
      <c r="AJ2138"/>
      <c r="AK2138"/>
    </row>
    <row r="2139" spans="1:37" x14ac:dyDescent="0.25">
      <c r="A2139" s="131"/>
      <c r="B2139" s="131"/>
      <c r="C2139" s="131"/>
      <c r="D2139" s="131"/>
      <c r="E2139" s="131"/>
      <c r="F2139" s="131"/>
      <c r="G2139" s="131"/>
      <c r="H2139" s="131"/>
      <c r="I2139" s="131"/>
      <c r="J2139" s="131"/>
      <c r="K2139" s="131"/>
      <c r="L2139" s="131"/>
      <c r="M2139" s="131"/>
      <c r="N2139" s="131"/>
      <c r="O2139" s="131"/>
      <c r="P2139" s="131"/>
      <c r="Q2139" s="170"/>
      <c r="R2139" s="170"/>
      <c r="S2139" s="170"/>
      <c r="T2139" s="170"/>
      <c r="U2139" s="170"/>
      <c r="V2139" s="170"/>
      <c r="W2139" s="170"/>
      <c r="X2139" s="131"/>
      <c r="Y2139"/>
      <c r="AB2139"/>
      <c r="AC2139"/>
      <c r="AD2139"/>
      <c r="AE2139"/>
      <c r="AF2139"/>
      <c r="AG2139"/>
      <c r="AH2139"/>
      <c r="AI2139"/>
      <c r="AJ2139"/>
      <c r="AK2139"/>
    </row>
    <row r="2140" spans="1:37" x14ac:dyDescent="0.25">
      <c r="A2140" s="131"/>
      <c r="B2140" s="131"/>
      <c r="C2140" s="131"/>
      <c r="D2140" s="131"/>
      <c r="E2140" s="131"/>
      <c r="F2140" s="131"/>
      <c r="G2140" s="131"/>
      <c r="H2140" s="131"/>
      <c r="I2140" s="131"/>
      <c r="J2140" s="131"/>
      <c r="K2140" s="131"/>
      <c r="L2140" s="131"/>
      <c r="M2140" s="131"/>
      <c r="N2140" s="131"/>
      <c r="O2140" s="131"/>
      <c r="P2140" s="131"/>
      <c r="Q2140" s="170"/>
      <c r="R2140" s="170"/>
      <c r="S2140" s="170"/>
      <c r="T2140" s="170"/>
      <c r="U2140" s="170"/>
      <c r="V2140" s="170"/>
      <c r="W2140" s="170"/>
      <c r="X2140" s="131"/>
      <c r="Y2140"/>
      <c r="AB2140"/>
      <c r="AC2140"/>
      <c r="AD2140"/>
      <c r="AE2140"/>
      <c r="AF2140"/>
      <c r="AG2140"/>
      <c r="AH2140"/>
      <c r="AI2140"/>
      <c r="AJ2140"/>
      <c r="AK2140"/>
    </row>
    <row r="2141" spans="1:37" x14ac:dyDescent="0.25">
      <c r="A2141" s="131"/>
      <c r="B2141" s="131"/>
      <c r="C2141" s="131"/>
      <c r="D2141" s="131"/>
      <c r="E2141" s="131"/>
      <c r="F2141" s="131"/>
      <c r="G2141" s="131"/>
      <c r="H2141" s="131"/>
      <c r="I2141" s="131"/>
      <c r="J2141" s="131"/>
      <c r="K2141" s="131"/>
      <c r="L2141" s="131"/>
      <c r="M2141" s="131"/>
      <c r="N2141" s="131"/>
      <c r="O2141" s="131"/>
      <c r="P2141" s="131"/>
      <c r="Q2141" s="170"/>
      <c r="R2141" s="170"/>
      <c r="S2141" s="170"/>
      <c r="T2141" s="170"/>
      <c r="U2141" s="170"/>
      <c r="V2141" s="170"/>
      <c r="W2141" s="170"/>
      <c r="X2141" s="131"/>
      <c r="Y2141"/>
      <c r="AB2141"/>
      <c r="AC2141"/>
      <c r="AD2141"/>
      <c r="AE2141"/>
      <c r="AF2141"/>
      <c r="AG2141"/>
      <c r="AH2141"/>
      <c r="AI2141"/>
      <c r="AJ2141"/>
      <c r="AK2141"/>
    </row>
    <row r="2142" spans="1:37" x14ac:dyDescent="0.25">
      <c r="A2142" s="131"/>
      <c r="B2142" s="131"/>
      <c r="C2142" s="131"/>
      <c r="D2142" s="131"/>
      <c r="E2142" s="131"/>
      <c r="F2142" s="131"/>
      <c r="G2142" s="131"/>
      <c r="H2142" s="131"/>
      <c r="I2142" s="131"/>
      <c r="J2142" s="131"/>
      <c r="K2142" s="131"/>
      <c r="L2142" s="131"/>
      <c r="M2142" s="131"/>
      <c r="N2142" s="131"/>
      <c r="O2142" s="131"/>
      <c r="P2142" s="131"/>
      <c r="Q2142" s="170"/>
      <c r="R2142" s="170"/>
      <c r="S2142" s="170"/>
      <c r="T2142" s="170"/>
      <c r="U2142" s="170"/>
      <c r="V2142" s="170"/>
      <c r="W2142" s="170"/>
      <c r="X2142" s="131"/>
      <c r="Y2142"/>
      <c r="AB2142"/>
      <c r="AC2142"/>
      <c r="AD2142"/>
      <c r="AE2142"/>
      <c r="AF2142"/>
      <c r="AG2142"/>
      <c r="AH2142"/>
      <c r="AI2142"/>
      <c r="AJ2142"/>
      <c r="AK2142"/>
    </row>
    <row r="2143" spans="1:37" x14ac:dyDescent="0.25">
      <c r="A2143" s="131"/>
      <c r="B2143" s="131"/>
      <c r="C2143" s="131"/>
      <c r="D2143" s="131"/>
      <c r="E2143" s="131"/>
      <c r="F2143" s="131"/>
      <c r="G2143" s="131"/>
      <c r="H2143" s="131"/>
      <c r="I2143" s="131"/>
      <c r="J2143" s="131"/>
      <c r="K2143" s="131"/>
      <c r="L2143" s="131"/>
      <c r="M2143" s="131"/>
      <c r="N2143" s="131"/>
      <c r="O2143" s="131"/>
      <c r="P2143" s="131"/>
      <c r="Q2143" s="170"/>
      <c r="R2143" s="170"/>
      <c r="S2143" s="170"/>
      <c r="T2143" s="170"/>
      <c r="U2143" s="170"/>
      <c r="V2143" s="170"/>
      <c r="W2143" s="170"/>
      <c r="X2143" s="131"/>
      <c r="Y2143"/>
      <c r="AB2143"/>
      <c r="AC2143"/>
      <c r="AD2143"/>
      <c r="AE2143"/>
      <c r="AF2143"/>
      <c r="AG2143"/>
      <c r="AH2143"/>
      <c r="AI2143"/>
      <c r="AJ2143"/>
      <c r="AK2143"/>
    </row>
    <row r="2144" spans="1:37" x14ac:dyDescent="0.25">
      <c r="A2144" s="131"/>
      <c r="B2144" s="131"/>
      <c r="C2144" s="131"/>
      <c r="D2144" s="131"/>
      <c r="E2144" s="131"/>
      <c r="F2144" s="131"/>
      <c r="G2144" s="131"/>
      <c r="H2144" s="131"/>
      <c r="I2144" s="131"/>
      <c r="J2144" s="131"/>
      <c r="K2144" s="131"/>
      <c r="L2144" s="131"/>
      <c r="M2144" s="131"/>
      <c r="N2144" s="131"/>
      <c r="O2144" s="131"/>
      <c r="P2144" s="131"/>
      <c r="Q2144" s="170"/>
      <c r="R2144" s="170"/>
      <c r="S2144" s="170"/>
      <c r="T2144" s="170"/>
      <c r="U2144" s="170"/>
      <c r="V2144" s="170"/>
      <c r="W2144" s="170"/>
      <c r="X2144" s="131"/>
      <c r="Y2144"/>
      <c r="AB2144"/>
      <c r="AC2144"/>
      <c r="AD2144"/>
      <c r="AE2144"/>
      <c r="AF2144"/>
      <c r="AG2144"/>
      <c r="AH2144"/>
      <c r="AI2144"/>
      <c r="AJ2144"/>
      <c r="AK2144"/>
    </row>
    <row r="2145" spans="1:37" x14ac:dyDescent="0.25">
      <c r="A2145" s="131"/>
      <c r="B2145" s="131"/>
      <c r="C2145" s="131"/>
      <c r="D2145" s="131"/>
      <c r="E2145" s="131"/>
      <c r="F2145" s="131"/>
      <c r="G2145" s="131"/>
      <c r="H2145" s="131"/>
      <c r="I2145" s="131"/>
      <c r="J2145" s="131"/>
      <c r="K2145" s="131"/>
      <c r="L2145" s="131"/>
      <c r="M2145" s="131"/>
      <c r="N2145" s="131"/>
      <c r="O2145" s="131"/>
      <c r="P2145" s="131"/>
      <c r="Q2145" s="170"/>
      <c r="R2145" s="170"/>
      <c r="S2145" s="170"/>
      <c r="T2145" s="170"/>
      <c r="U2145" s="170"/>
      <c r="V2145" s="170"/>
      <c r="W2145" s="170"/>
      <c r="X2145" s="131"/>
      <c r="Y2145"/>
      <c r="AB2145"/>
      <c r="AC2145"/>
      <c r="AD2145"/>
      <c r="AE2145"/>
      <c r="AF2145"/>
      <c r="AG2145"/>
      <c r="AH2145"/>
      <c r="AI2145"/>
      <c r="AJ2145"/>
      <c r="AK2145"/>
    </row>
    <row r="2146" spans="1:37" x14ac:dyDescent="0.25">
      <c r="A2146" s="131"/>
      <c r="B2146" s="131"/>
      <c r="C2146" s="131"/>
      <c r="D2146" s="131"/>
      <c r="E2146" s="131"/>
      <c r="F2146" s="131"/>
      <c r="G2146" s="131"/>
      <c r="H2146" s="131"/>
      <c r="I2146" s="131"/>
      <c r="J2146" s="131"/>
      <c r="K2146" s="131"/>
      <c r="L2146" s="131"/>
      <c r="M2146" s="131"/>
      <c r="N2146" s="131"/>
      <c r="O2146" s="131"/>
      <c r="P2146" s="131"/>
      <c r="Q2146" s="170"/>
      <c r="R2146" s="170"/>
      <c r="S2146" s="170"/>
      <c r="T2146" s="170"/>
      <c r="U2146" s="170"/>
      <c r="V2146" s="170"/>
      <c r="W2146" s="170"/>
      <c r="X2146" s="131"/>
      <c r="Y2146"/>
      <c r="AB2146"/>
      <c r="AC2146"/>
      <c r="AD2146"/>
      <c r="AE2146"/>
      <c r="AF2146"/>
      <c r="AG2146"/>
      <c r="AH2146"/>
      <c r="AI2146"/>
      <c r="AJ2146"/>
      <c r="AK2146"/>
    </row>
    <row r="2147" spans="1:37" x14ac:dyDescent="0.25">
      <c r="A2147" s="131"/>
      <c r="B2147" s="131"/>
      <c r="C2147" s="131"/>
      <c r="D2147" s="131"/>
      <c r="E2147" s="131"/>
      <c r="F2147" s="131"/>
      <c r="G2147" s="131"/>
      <c r="H2147" s="131"/>
      <c r="I2147" s="131"/>
      <c r="J2147" s="131"/>
      <c r="K2147" s="131"/>
      <c r="L2147" s="131"/>
      <c r="M2147" s="131"/>
      <c r="N2147" s="131"/>
      <c r="O2147" s="131"/>
      <c r="P2147" s="131"/>
      <c r="Q2147" s="170"/>
      <c r="R2147" s="170"/>
      <c r="S2147" s="170"/>
      <c r="T2147" s="170"/>
      <c r="U2147" s="170"/>
      <c r="V2147" s="170"/>
      <c r="W2147" s="170"/>
      <c r="X2147" s="131"/>
      <c r="Y2147"/>
      <c r="AB2147"/>
      <c r="AC2147"/>
      <c r="AD2147"/>
      <c r="AE2147"/>
      <c r="AF2147"/>
      <c r="AG2147"/>
      <c r="AH2147"/>
      <c r="AI2147"/>
      <c r="AJ2147"/>
      <c r="AK2147"/>
    </row>
    <row r="2148" spans="1:37" x14ac:dyDescent="0.25">
      <c r="A2148" s="131"/>
      <c r="B2148" s="131"/>
      <c r="C2148" s="131"/>
      <c r="D2148" s="131"/>
      <c r="E2148" s="131"/>
      <c r="F2148" s="131"/>
      <c r="G2148" s="131"/>
      <c r="H2148" s="131"/>
      <c r="I2148" s="131"/>
      <c r="J2148" s="131"/>
      <c r="K2148" s="131"/>
      <c r="L2148" s="131"/>
      <c r="M2148" s="131"/>
      <c r="N2148" s="131"/>
      <c r="O2148" s="131"/>
      <c r="P2148" s="131"/>
      <c r="Q2148" s="170"/>
      <c r="R2148" s="170"/>
      <c r="S2148" s="170"/>
      <c r="T2148" s="170"/>
      <c r="U2148" s="170"/>
      <c r="V2148" s="170"/>
      <c r="W2148" s="170"/>
      <c r="X2148" s="131"/>
      <c r="Y2148"/>
      <c r="AB2148"/>
      <c r="AC2148"/>
      <c r="AD2148"/>
      <c r="AE2148"/>
      <c r="AF2148"/>
      <c r="AG2148"/>
      <c r="AH2148"/>
      <c r="AI2148"/>
      <c r="AJ2148"/>
      <c r="AK2148"/>
    </row>
    <row r="2149" spans="1:37" x14ac:dyDescent="0.25">
      <c r="A2149" s="131"/>
      <c r="B2149" s="131"/>
      <c r="C2149" s="131"/>
      <c r="D2149" s="131"/>
      <c r="E2149" s="131"/>
      <c r="F2149" s="131"/>
      <c r="G2149" s="131"/>
      <c r="H2149" s="131"/>
      <c r="I2149" s="131"/>
      <c r="J2149" s="131"/>
      <c r="K2149" s="131"/>
      <c r="L2149" s="131"/>
      <c r="M2149" s="131"/>
      <c r="N2149" s="131"/>
      <c r="O2149" s="131"/>
      <c r="P2149" s="131"/>
      <c r="Q2149" s="170"/>
      <c r="R2149" s="170"/>
      <c r="S2149" s="170"/>
      <c r="T2149" s="170"/>
      <c r="U2149" s="170"/>
      <c r="V2149" s="170"/>
      <c r="W2149" s="170"/>
      <c r="X2149" s="131"/>
      <c r="Y2149"/>
      <c r="AB2149"/>
      <c r="AC2149"/>
      <c r="AD2149"/>
      <c r="AE2149"/>
      <c r="AF2149"/>
      <c r="AG2149"/>
      <c r="AH2149"/>
      <c r="AI2149"/>
      <c r="AJ2149"/>
      <c r="AK2149"/>
    </row>
    <row r="2150" spans="1:37" x14ac:dyDescent="0.25">
      <c r="A2150" s="131"/>
      <c r="B2150" s="131"/>
      <c r="C2150" s="131"/>
      <c r="D2150" s="131"/>
      <c r="E2150" s="131"/>
      <c r="F2150" s="131"/>
      <c r="G2150" s="131"/>
      <c r="H2150" s="131"/>
      <c r="I2150" s="131"/>
      <c r="J2150" s="131"/>
      <c r="K2150" s="131"/>
      <c r="L2150" s="131"/>
      <c r="M2150" s="131"/>
      <c r="N2150" s="131"/>
      <c r="O2150" s="131"/>
      <c r="P2150" s="131"/>
      <c r="Q2150" s="170"/>
      <c r="R2150" s="170"/>
      <c r="S2150" s="170"/>
      <c r="T2150" s="170"/>
      <c r="U2150" s="170"/>
      <c r="V2150" s="170"/>
      <c r="W2150" s="170"/>
      <c r="X2150" s="131"/>
      <c r="Y2150"/>
      <c r="AB2150"/>
      <c r="AC2150"/>
      <c r="AD2150"/>
      <c r="AE2150"/>
      <c r="AF2150"/>
      <c r="AG2150"/>
      <c r="AH2150"/>
      <c r="AI2150"/>
      <c r="AJ2150"/>
      <c r="AK2150"/>
    </row>
    <row r="2151" spans="1:37" x14ac:dyDescent="0.25">
      <c r="A2151" s="131"/>
      <c r="B2151" s="131"/>
      <c r="C2151" s="131"/>
      <c r="D2151" s="131"/>
      <c r="E2151" s="131"/>
      <c r="F2151" s="131"/>
      <c r="G2151" s="131"/>
      <c r="H2151" s="131"/>
      <c r="I2151" s="131"/>
      <c r="J2151" s="131"/>
      <c r="K2151" s="131"/>
      <c r="L2151" s="131"/>
      <c r="M2151" s="131"/>
      <c r="N2151" s="131"/>
      <c r="O2151" s="131"/>
      <c r="P2151" s="131"/>
      <c r="Q2151" s="170"/>
      <c r="R2151" s="170"/>
      <c r="S2151" s="170"/>
      <c r="T2151" s="170"/>
      <c r="U2151" s="170"/>
      <c r="V2151" s="170"/>
      <c r="W2151" s="170"/>
      <c r="X2151" s="131"/>
      <c r="Y2151"/>
      <c r="AB2151"/>
      <c r="AC2151"/>
      <c r="AD2151"/>
      <c r="AE2151"/>
      <c r="AF2151"/>
      <c r="AG2151"/>
      <c r="AH2151"/>
      <c r="AI2151"/>
      <c r="AJ2151"/>
      <c r="AK2151"/>
    </row>
    <row r="2152" spans="1:37" x14ac:dyDescent="0.25">
      <c r="A2152" s="131"/>
      <c r="B2152" s="131"/>
      <c r="C2152" s="131"/>
      <c r="D2152" s="131"/>
      <c r="E2152" s="131"/>
      <c r="F2152" s="131"/>
      <c r="G2152" s="131"/>
      <c r="H2152" s="131"/>
      <c r="I2152" s="131"/>
      <c r="J2152" s="131"/>
      <c r="K2152" s="131"/>
      <c r="L2152" s="131"/>
      <c r="M2152" s="131"/>
      <c r="N2152" s="131"/>
      <c r="O2152" s="131"/>
      <c r="P2152" s="131"/>
      <c r="Q2152" s="170"/>
      <c r="R2152" s="170"/>
      <c r="S2152" s="170"/>
      <c r="T2152" s="170"/>
      <c r="U2152" s="170"/>
      <c r="V2152" s="170"/>
      <c r="W2152" s="170"/>
      <c r="X2152" s="131"/>
      <c r="Y2152"/>
      <c r="AB2152"/>
      <c r="AC2152"/>
      <c r="AD2152"/>
      <c r="AE2152"/>
      <c r="AF2152"/>
      <c r="AG2152"/>
      <c r="AH2152"/>
      <c r="AI2152"/>
      <c r="AJ2152"/>
      <c r="AK2152"/>
    </row>
    <row r="2153" spans="1:37" x14ac:dyDescent="0.25">
      <c r="A2153" s="131"/>
      <c r="B2153" s="131"/>
      <c r="C2153" s="131"/>
      <c r="D2153" s="131"/>
      <c r="E2153" s="131"/>
      <c r="F2153" s="131"/>
      <c r="G2153" s="131"/>
      <c r="H2153" s="131"/>
      <c r="I2153" s="131"/>
      <c r="J2153" s="131"/>
      <c r="K2153" s="131"/>
      <c r="L2153" s="131"/>
      <c r="M2153" s="131"/>
      <c r="N2153" s="131"/>
      <c r="O2153" s="131"/>
      <c r="P2153" s="131"/>
      <c r="Q2153" s="170"/>
      <c r="R2153" s="170"/>
      <c r="S2153" s="170"/>
      <c r="T2153" s="170"/>
      <c r="U2153" s="170"/>
      <c r="V2153" s="170"/>
      <c r="W2153" s="170"/>
      <c r="X2153" s="131"/>
      <c r="Y2153"/>
      <c r="AB2153"/>
      <c r="AC2153"/>
      <c r="AD2153"/>
      <c r="AE2153"/>
      <c r="AF2153"/>
      <c r="AG2153"/>
      <c r="AH2153"/>
      <c r="AI2153"/>
      <c r="AJ2153"/>
      <c r="AK2153"/>
    </row>
    <row r="2154" spans="1:37" x14ac:dyDescent="0.25">
      <c r="A2154" s="131"/>
      <c r="B2154" s="131"/>
      <c r="C2154" s="131"/>
      <c r="D2154" s="131"/>
      <c r="E2154" s="131"/>
      <c r="F2154" s="131"/>
      <c r="G2154" s="131"/>
      <c r="H2154" s="131"/>
      <c r="I2154" s="131"/>
      <c r="J2154" s="131"/>
      <c r="K2154" s="131"/>
      <c r="L2154" s="131"/>
      <c r="M2154" s="131"/>
      <c r="N2154" s="131"/>
      <c r="O2154" s="131"/>
      <c r="P2154" s="131"/>
      <c r="Q2154" s="170"/>
      <c r="R2154" s="170"/>
      <c r="S2154" s="170"/>
      <c r="T2154" s="170"/>
      <c r="U2154" s="170"/>
      <c r="V2154" s="170"/>
      <c r="W2154" s="170"/>
      <c r="X2154" s="131"/>
      <c r="Y2154"/>
      <c r="AB2154"/>
      <c r="AC2154"/>
      <c r="AD2154"/>
      <c r="AE2154"/>
      <c r="AF2154"/>
      <c r="AG2154"/>
      <c r="AH2154"/>
      <c r="AI2154"/>
      <c r="AJ2154"/>
      <c r="AK2154"/>
    </row>
    <row r="2155" spans="1:37" x14ac:dyDescent="0.25">
      <c r="A2155" s="131"/>
      <c r="B2155" s="131"/>
      <c r="C2155" s="131"/>
      <c r="D2155" s="131"/>
      <c r="E2155" s="131"/>
      <c r="F2155" s="131"/>
      <c r="G2155" s="131"/>
      <c r="H2155" s="131"/>
      <c r="I2155" s="131"/>
      <c r="J2155" s="131"/>
      <c r="K2155" s="131"/>
      <c r="L2155" s="131"/>
      <c r="M2155" s="131"/>
      <c r="N2155" s="131"/>
      <c r="O2155" s="131"/>
      <c r="P2155" s="131"/>
      <c r="Q2155" s="170"/>
      <c r="R2155" s="170"/>
      <c r="S2155" s="170"/>
      <c r="T2155" s="170"/>
      <c r="U2155" s="170"/>
      <c r="V2155" s="170"/>
      <c r="W2155" s="170"/>
      <c r="X2155" s="131"/>
      <c r="Y2155"/>
      <c r="AB2155"/>
      <c r="AC2155"/>
      <c r="AD2155"/>
      <c r="AE2155"/>
      <c r="AF2155"/>
      <c r="AG2155"/>
      <c r="AH2155"/>
      <c r="AI2155"/>
      <c r="AJ2155"/>
      <c r="AK2155"/>
    </row>
    <row r="2156" spans="1:37" x14ac:dyDescent="0.25">
      <c r="A2156" s="131"/>
      <c r="B2156" s="131"/>
      <c r="C2156" s="131"/>
      <c r="D2156" s="131"/>
      <c r="E2156" s="131"/>
      <c r="F2156" s="131"/>
      <c r="G2156" s="131"/>
      <c r="H2156" s="131"/>
      <c r="I2156" s="131"/>
      <c r="J2156" s="131"/>
      <c r="K2156" s="131"/>
      <c r="L2156" s="131"/>
      <c r="M2156" s="131"/>
      <c r="N2156" s="131"/>
      <c r="O2156" s="131"/>
      <c r="P2156" s="131"/>
      <c r="Q2156" s="170"/>
      <c r="R2156" s="170"/>
      <c r="S2156" s="170"/>
      <c r="T2156" s="170"/>
      <c r="U2156" s="170"/>
      <c r="V2156" s="170"/>
      <c r="W2156" s="170"/>
      <c r="X2156" s="131"/>
      <c r="Y2156"/>
      <c r="AB2156"/>
      <c r="AC2156"/>
      <c r="AD2156"/>
      <c r="AE2156"/>
      <c r="AF2156"/>
      <c r="AG2156"/>
      <c r="AH2156"/>
      <c r="AI2156"/>
      <c r="AJ2156"/>
      <c r="AK2156"/>
    </row>
    <row r="2157" spans="1:37" x14ac:dyDescent="0.25">
      <c r="A2157" s="131"/>
      <c r="B2157" s="131"/>
      <c r="C2157" s="131"/>
      <c r="D2157" s="131"/>
      <c r="E2157" s="131"/>
      <c r="F2157" s="131"/>
      <c r="G2157" s="131"/>
      <c r="H2157" s="131"/>
      <c r="I2157" s="131"/>
      <c r="J2157" s="131"/>
      <c r="K2157" s="131"/>
      <c r="L2157" s="131"/>
      <c r="M2157" s="131"/>
      <c r="N2157" s="131"/>
      <c r="O2157" s="131"/>
      <c r="P2157" s="131"/>
      <c r="Q2157" s="170"/>
      <c r="R2157" s="170"/>
      <c r="S2157" s="170"/>
      <c r="T2157" s="170"/>
      <c r="U2157" s="170"/>
      <c r="V2157" s="170"/>
      <c r="W2157" s="170"/>
      <c r="X2157" s="131"/>
      <c r="Y2157"/>
      <c r="AB2157"/>
      <c r="AC2157"/>
      <c r="AD2157"/>
      <c r="AE2157"/>
      <c r="AF2157"/>
      <c r="AG2157"/>
      <c r="AH2157"/>
      <c r="AI2157"/>
      <c r="AJ2157"/>
      <c r="AK2157"/>
    </row>
    <row r="2158" spans="1:37" x14ac:dyDescent="0.25">
      <c r="A2158" s="131"/>
      <c r="B2158" s="131"/>
      <c r="C2158" s="131"/>
      <c r="D2158" s="131"/>
      <c r="E2158" s="131"/>
      <c r="F2158" s="131"/>
      <c r="G2158" s="131"/>
      <c r="H2158" s="131"/>
      <c r="I2158" s="131"/>
      <c r="J2158" s="131"/>
      <c r="K2158" s="131"/>
      <c r="L2158" s="131"/>
      <c r="M2158" s="131"/>
      <c r="N2158" s="131"/>
      <c r="O2158" s="131"/>
      <c r="P2158" s="131"/>
      <c r="Q2158" s="170"/>
      <c r="R2158" s="170"/>
      <c r="S2158" s="170"/>
      <c r="T2158" s="170"/>
      <c r="U2158" s="170"/>
      <c r="V2158" s="170"/>
      <c r="W2158" s="170"/>
      <c r="X2158" s="131"/>
      <c r="Y2158"/>
      <c r="AB2158"/>
      <c r="AC2158"/>
      <c r="AD2158"/>
      <c r="AE2158"/>
      <c r="AF2158"/>
      <c r="AG2158"/>
      <c r="AH2158"/>
      <c r="AI2158"/>
      <c r="AJ2158"/>
      <c r="AK2158"/>
    </row>
    <row r="2159" spans="1:37" x14ac:dyDescent="0.25">
      <c r="A2159" s="131"/>
      <c r="B2159" s="131"/>
      <c r="C2159" s="131"/>
      <c r="D2159" s="131"/>
      <c r="E2159" s="131"/>
      <c r="F2159" s="131"/>
      <c r="G2159" s="131"/>
      <c r="H2159" s="131"/>
      <c r="I2159" s="131"/>
      <c r="J2159" s="131"/>
      <c r="K2159" s="131"/>
      <c r="L2159" s="131"/>
      <c r="M2159" s="131"/>
      <c r="N2159" s="131"/>
      <c r="O2159" s="131"/>
      <c r="P2159" s="131"/>
      <c r="Q2159" s="170"/>
      <c r="R2159" s="170"/>
      <c r="S2159" s="170"/>
      <c r="T2159" s="170"/>
      <c r="U2159" s="170"/>
      <c r="V2159" s="170"/>
      <c r="W2159" s="170"/>
      <c r="X2159" s="131"/>
      <c r="Y2159"/>
      <c r="AB2159"/>
      <c r="AC2159"/>
      <c r="AD2159"/>
      <c r="AE2159"/>
      <c r="AF2159"/>
      <c r="AG2159"/>
      <c r="AH2159"/>
      <c r="AI2159"/>
      <c r="AJ2159"/>
      <c r="AK2159"/>
    </row>
    <row r="2160" spans="1:37" x14ac:dyDescent="0.25">
      <c r="A2160" s="131"/>
      <c r="B2160" s="131"/>
      <c r="C2160" s="131"/>
      <c r="D2160" s="131"/>
      <c r="E2160" s="131"/>
      <c r="F2160" s="131"/>
      <c r="G2160" s="131"/>
      <c r="H2160" s="131"/>
      <c r="I2160" s="131"/>
      <c r="J2160" s="131"/>
      <c r="K2160" s="131"/>
      <c r="L2160" s="131"/>
      <c r="M2160" s="131"/>
      <c r="N2160" s="131"/>
      <c r="O2160" s="131"/>
      <c r="P2160" s="131"/>
      <c r="Q2160" s="170"/>
      <c r="R2160" s="170"/>
      <c r="S2160" s="170"/>
      <c r="T2160" s="170"/>
      <c r="U2160" s="170"/>
      <c r="V2160" s="170"/>
      <c r="W2160" s="170"/>
      <c r="X2160" s="131"/>
      <c r="Y2160"/>
      <c r="AB2160"/>
      <c r="AC2160"/>
      <c r="AD2160"/>
      <c r="AE2160"/>
      <c r="AF2160"/>
      <c r="AG2160"/>
      <c r="AH2160"/>
      <c r="AI2160"/>
      <c r="AJ2160"/>
      <c r="AK2160"/>
    </row>
    <row r="2161" spans="1:37" x14ac:dyDescent="0.25">
      <c r="A2161" s="131"/>
      <c r="B2161" s="131"/>
      <c r="C2161" s="131"/>
      <c r="D2161" s="131"/>
      <c r="E2161" s="131"/>
      <c r="F2161" s="131"/>
      <c r="G2161" s="131"/>
      <c r="H2161" s="131"/>
      <c r="I2161" s="131"/>
      <c r="J2161" s="131"/>
      <c r="K2161" s="131"/>
      <c r="L2161" s="131"/>
      <c r="M2161" s="131"/>
      <c r="N2161" s="131"/>
      <c r="O2161" s="131"/>
      <c r="P2161" s="131"/>
      <c r="Q2161" s="170"/>
      <c r="R2161" s="170"/>
      <c r="S2161" s="170"/>
      <c r="T2161" s="170"/>
      <c r="U2161" s="170"/>
      <c r="V2161" s="170"/>
      <c r="W2161" s="170"/>
      <c r="X2161" s="131"/>
      <c r="Y2161"/>
      <c r="AB2161"/>
      <c r="AC2161"/>
      <c r="AD2161"/>
      <c r="AE2161"/>
      <c r="AF2161"/>
      <c r="AG2161"/>
      <c r="AH2161"/>
      <c r="AI2161"/>
      <c r="AJ2161"/>
      <c r="AK2161"/>
    </row>
    <row r="2162" spans="1:37" x14ac:dyDescent="0.25">
      <c r="A2162" s="131"/>
      <c r="B2162" s="131"/>
      <c r="C2162" s="131"/>
      <c r="D2162" s="131"/>
      <c r="E2162" s="131"/>
      <c r="F2162" s="131"/>
      <c r="G2162" s="131"/>
      <c r="H2162" s="131"/>
      <c r="I2162" s="131"/>
      <c r="J2162" s="131"/>
      <c r="K2162" s="131"/>
      <c r="L2162" s="131"/>
      <c r="M2162" s="131"/>
      <c r="N2162" s="131"/>
      <c r="O2162" s="131"/>
      <c r="P2162" s="131"/>
      <c r="Q2162" s="170"/>
      <c r="R2162" s="170"/>
      <c r="S2162" s="170"/>
      <c r="T2162" s="170"/>
      <c r="U2162" s="170"/>
      <c r="V2162" s="170"/>
      <c r="W2162" s="170"/>
      <c r="X2162" s="131"/>
      <c r="Y2162"/>
      <c r="AB2162"/>
      <c r="AC2162"/>
      <c r="AD2162"/>
      <c r="AE2162"/>
      <c r="AF2162"/>
      <c r="AG2162"/>
      <c r="AH2162"/>
      <c r="AI2162"/>
      <c r="AJ2162"/>
      <c r="AK2162"/>
    </row>
    <row r="2163" spans="1:37" x14ac:dyDescent="0.25">
      <c r="A2163" s="131"/>
      <c r="B2163" s="131"/>
      <c r="C2163" s="131"/>
      <c r="D2163" s="131"/>
      <c r="E2163" s="131"/>
      <c r="F2163" s="131"/>
      <c r="G2163" s="131"/>
      <c r="H2163" s="131"/>
      <c r="I2163" s="131"/>
      <c r="J2163" s="131"/>
      <c r="K2163" s="131"/>
      <c r="L2163" s="131"/>
      <c r="M2163" s="131"/>
      <c r="N2163" s="131"/>
      <c r="O2163" s="131"/>
      <c r="P2163" s="131"/>
      <c r="Q2163" s="170"/>
      <c r="R2163" s="170"/>
      <c r="S2163" s="170"/>
      <c r="T2163" s="170"/>
      <c r="U2163" s="170"/>
      <c r="V2163" s="170"/>
      <c r="W2163" s="170"/>
      <c r="X2163" s="131"/>
      <c r="Y2163"/>
      <c r="AB2163"/>
      <c r="AC2163"/>
      <c r="AD2163"/>
      <c r="AE2163"/>
      <c r="AF2163"/>
      <c r="AG2163"/>
      <c r="AH2163"/>
      <c r="AI2163"/>
      <c r="AJ2163"/>
      <c r="AK2163"/>
    </row>
    <row r="2164" spans="1:37" x14ac:dyDescent="0.25">
      <c r="A2164" s="131"/>
      <c r="B2164" s="131"/>
      <c r="C2164" s="131"/>
      <c r="D2164" s="131"/>
      <c r="E2164" s="131"/>
      <c r="F2164" s="131"/>
      <c r="G2164" s="131"/>
      <c r="H2164" s="131"/>
      <c r="I2164" s="131"/>
      <c r="J2164" s="131"/>
      <c r="K2164" s="131"/>
      <c r="L2164" s="131"/>
      <c r="M2164" s="131"/>
      <c r="N2164" s="131"/>
      <c r="O2164" s="131"/>
      <c r="P2164" s="131"/>
      <c r="Q2164" s="170"/>
      <c r="R2164" s="170"/>
      <c r="S2164" s="170"/>
      <c r="T2164" s="170"/>
      <c r="U2164" s="170"/>
      <c r="V2164" s="170"/>
      <c r="W2164" s="170"/>
      <c r="X2164" s="131"/>
      <c r="Y2164"/>
      <c r="AB2164"/>
      <c r="AC2164"/>
      <c r="AD2164"/>
      <c r="AE2164"/>
      <c r="AF2164"/>
      <c r="AG2164"/>
      <c r="AH2164"/>
      <c r="AI2164"/>
      <c r="AJ2164"/>
      <c r="AK2164"/>
    </row>
    <row r="2165" spans="1:37" x14ac:dyDescent="0.25">
      <c r="A2165" s="131"/>
      <c r="B2165" s="131"/>
      <c r="C2165" s="131"/>
      <c r="D2165" s="131"/>
      <c r="E2165" s="131"/>
      <c r="F2165" s="131"/>
      <c r="G2165" s="131"/>
      <c r="H2165" s="131"/>
      <c r="I2165" s="131"/>
      <c r="J2165" s="131"/>
      <c r="K2165" s="131"/>
      <c r="L2165" s="131"/>
      <c r="M2165" s="131"/>
      <c r="N2165" s="131"/>
      <c r="O2165" s="131"/>
      <c r="P2165" s="131"/>
      <c r="Q2165" s="170"/>
      <c r="R2165" s="170"/>
      <c r="S2165" s="170"/>
      <c r="T2165" s="170"/>
      <c r="U2165" s="170"/>
      <c r="V2165" s="170"/>
      <c r="W2165" s="170"/>
      <c r="X2165" s="131"/>
      <c r="Y2165"/>
      <c r="AB2165"/>
      <c r="AC2165"/>
      <c r="AD2165"/>
      <c r="AE2165"/>
      <c r="AF2165"/>
      <c r="AG2165"/>
      <c r="AH2165"/>
      <c r="AI2165"/>
      <c r="AJ2165"/>
      <c r="AK2165"/>
    </row>
    <row r="2166" spans="1:37" x14ac:dyDescent="0.25">
      <c r="A2166" s="131"/>
      <c r="B2166" s="131"/>
      <c r="C2166" s="131"/>
      <c r="D2166" s="131"/>
      <c r="E2166" s="131"/>
      <c r="F2166" s="131"/>
      <c r="G2166" s="131"/>
      <c r="H2166" s="131"/>
      <c r="I2166" s="131"/>
      <c r="J2166" s="131"/>
      <c r="K2166" s="131"/>
      <c r="L2166" s="131"/>
      <c r="M2166" s="131"/>
      <c r="N2166" s="131"/>
      <c r="O2166" s="131"/>
      <c r="P2166" s="131"/>
      <c r="Q2166" s="170"/>
      <c r="R2166" s="170"/>
      <c r="S2166" s="170"/>
      <c r="T2166" s="170"/>
      <c r="U2166" s="170"/>
      <c r="V2166" s="170"/>
      <c r="W2166" s="170"/>
      <c r="X2166" s="131"/>
      <c r="Y2166"/>
      <c r="AB2166"/>
      <c r="AC2166"/>
      <c r="AD2166"/>
      <c r="AE2166"/>
      <c r="AF2166"/>
      <c r="AG2166"/>
      <c r="AH2166"/>
      <c r="AI2166"/>
      <c r="AJ2166"/>
      <c r="AK2166"/>
    </row>
    <row r="2167" spans="1:37" x14ac:dyDescent="0.25">
      <c r="A2167" s="131"/>
      <c r="B2167" s="131"/>
      <c r="C2167" s="131"/>
      <c r="D2167" s="131"/>
      <c r="E2167" s="131"/>
      <c r="F2167" s="131"/>
      <c r="G2167" s="131"/>
      <c r="H2167" s="131"/>
      <c r="I2167" s="131"/>
      <c r="J2167" s="131"/>
      <c r="K2167" s="131"/>
      <c r="L2167" s="131"/>
      <c r="M2167" s="131"/>
      <c r="N2167" s="131"/>
      <c r="O2167" s="131"/>
      <c r="P2167" s="131"/>
      <c r="Q2167" s="170"/>
      <c r="R2167" s="170"/>
      <c r="S2167" s="170"/>
      <c r="T2167" s="170"/>
      <c r="U2167" s="170"/>
      <c r="V2167" s="170"/>
      <c r="W2167" s="170"/>
      <c r="X2167" s="131"/>
      <c r="Y2167"/>
      <c r="AB2167"/>
      <c r="AC2167"/>
      <c r="AD2167"/>
      <c r="AE2167"/>
      <c r="AF2167"/>
      <c r="AG2167"/>
      <c r="AH2167"/>
      <c r="AI2167"/>
      <c r="AJ2167"/>
      <c r="AK2167"/>
    </row>
    <row r="2168" spans="1:37" x14ac:dyDescent="0.25">
      <c r="A2168" s="131"/>
      <c r="B2168" s="131"/>
      <c r="C2168" s="131"/>
      <c r="D2168" s="131"/>
      <c r="E2168" s="131"/>
      <c r="F2168" s="131"/>
      <c r="G2168" s="131"/>
      <c r="H2168" s="131"/>
      <c r="I2168" s="131"/>
      <c r="J2168" s="131"/>
      <c r="K2168" s="131"/>
      <c r="L2168" s="131"/>
      <c r="M2168" s="131"/>
      <c r="N2168" s="131"/>
      <c r="O2168" s="131"/>
      <c r="P2168" s="131"/>
      <c r="Q2168" s="170"/>
      <c r="R2168" s="170"/>
      <c r="S2168" s="170"/>
      <c r="T2168" s="170"/>
      <c r="U2168" s="170"/>
      <c r="V2168" s="170"/>
      <c r="W2168" s="170"/>
      <c r="X2168" s="131"/>
      <c r="Y2168"/>
      <c r="AB2168"/>
      <c r="AC2168"/>
      <c r="AD2168"/>
      <c r="AE2168"/>
      <c r="AF2168"/>
      <c r="AG2168"/>
      <c r="AH2168"/>
      <c r="AI2168"/>
      <c r="AJ2168"/>
      <c r="AK2168"/>
    </row>
    <row r="2169" spans="1:37" x14ac:dyDescent="0.25">
      <c r="A2169" s="131"/>
      <c r="B2169" s="131"/>
      <c r="C2169" s="131"/>
      <c r="D2169" s="131"/>
      <c r="E2169" s="131"/>
      <c r="F2169" s="131"/>
      <c r="G2169" s="131"/>
      <c r="H2169" s="131"/>
      <c r="I2169" s="131"/>
      <c r="J2169" s="131"/>
      <c r="K2169" s="131"/>
      <c r="L2169" s="131"/>
      <c r="M2169" s="131"/>
      <c r="N2169" s="131"/>
      <c r="O2169" s="131"/>
      <c r="P2169" s="131"/>
      <c r="Q2169" s="170"/>
      <c r="R2169" s="170"/>
      <c r="S2169" s="170"/>
      <c r="T2169" s="170"/>
      <c r="U2169" s="170"/>
      <c r="V2169" s="170"/>
      <c r="W2169" s="170"/>
      <c r="X2169" s="131"/>
      <c r="Y2169"/>
      <c r="AB2169"/>
      <c r="AC2169"/>
      <c r="AD2169"/>
      <c r="AE2169"/>
      <c r="AF2169"/>
      <c r="AG2169"/>
      <c r="AH2169"/>
      <c r="AI2169"/>
      <c r="AJ2169"/>
      <c r="AK2169"/>
    </row>
    <row r="2170" spans="1:37" x14ac:dyDescent="0.25">
      <c r="A2170" s="131"/>
      <c r="B2170" s="131"/>
      <c r="C2170" s="131"/>
      <c r="D2170" s="131"/>
      <c r="E2170" s="131"/>
      <c r="F2170" s="131"/>
      <c r="G2170" s="131"/>
      <c r="H2170" s="131"/>
      <c r="I2170" s="131"/>
      <c r="J2170" s="131"/>
      <c r="K2170" s="131"/>
      <c r="L2170" s="131"/>
      <c r="M2170" s="131"/>
      <c r="N2170" s="131"/>
      <c r="O2170" s="131"/>
      <c r="P2170" s="131"/>
      <c r="Q2170" s="170"/>
      <c r="R2170" s="170"/>
      <c r="S2170" s="170"/>
      <c r="T2170" s="170"/>
      <c r="U2170" s="170"/>
      <c r="V2170" s="170"/>
      <c r="W2170" s="170"/>
      <c r="X2170" s="131"/>
      <c r="Y2170"/>
      <c r="AB2170"/>
      <c r="AC2170"/>
      <c r="AD2170"/>
      <c r="AE2170"/>
      <c r="AF2170"/>
      <c r="AG2170"/>
      <c r="AH2170"/>
      <c r="AI2170"/>
      <c r="AJ2170"/>
      <c r="AK2170"/>
    </row>
    <row r="2171" spans="1:37" x14ac:dyDescent="0.25">
      <c r="A2171" s="131"/>
      <c r="B2171" s="131"/>
      <c r="C2171" s="131"/>
      <c r="D2171" s="131"/>
      <c r="E2171" s="131"/>
      <c r="F2171" s="131"/>
      <c r="G2171" s="131"/>
      <c r="H2171" s="131"/>
      <c r="I2171" s="131"/>
      <c r="J2171" s="131"/>
      <c r="K2171" s="131"/>
      <c r="L2171" s="131"/>
      <c r="M2171" s="131"/>
      <c r="N2171" s="131"/>
      <c r="O2171" s="131"/>
      <c r="P2171" s="131"/>
      <c r="Q2171" s="170"/>
      <c r="R2171" s="170"/>
      <c r="S2171" s="170"/>
      <c r="T2171" s="170"/>
      <c r="U2171" s="170"/>
      <c r="V2171" s="170"/>
      <c r="W2171" s="170"/>
      <c r="X2171" s="131"/>
      <c r="Y2171"/>
      <c r="AB2171"/>
      <c r="AC2171"/>
      <c r="AD2171"/>
      <c r="AE2171"/>
      <c r="AF2171"/>
      <c r="AG2171"/>
      <c r="AH2171"/>
      <c r="AI2171"/>
      <c r="AJ2171"/>
      <c r="AK2171"/>
    </row>
    <row r="2172" spans="1:37" x14ac:dyDescent="0.25">
      <c r="A2172" s="131"/>
      <c r="B2172" s="131"/>
      <c r="C2172" s="131"/>
      <c r="D2172" s="131"/>
      <c r="E2172" s="131"/>
      <c r="F2172" s="131"/>
      <c r="G2172" s="131"/>
      <c r="H2172" s="131"/>
      <c r="I2172" s="131"/>
      <c r="J2172" s="131"/>
      <c r="K2172" s="131"/>
      <c r="L2172" s="131"/>
      <c r="M2172" s="131"/>
      <c r="N2172" s="131"/>
      <c r="O2172" s="131"/>
      <c r="P2172" s="131"/>
      <c r="Q2172" s="170"/>
      <c r="R2172" s="170"/>
      <c r="S2172" s="170"/>
      <c r="T2172" s="170"/>
      <c r="U2172" s="170"/>
      <c r="V2172" s="170"/>
      <c r="W2172" s="170"/>
      <c r="X2172" s="131"/>
      <c r="Y2172"/>
      <c r="AB2172"/>
      <c r="AC2172"/>
      <c r="AD2172"/>
      <c r="AE2172"/>
      <c r="AF2172"/>
      <c r="AG2172"/>
      <c r="AH2172"/>
      <c r="AI2172"/>
      <c r="AJ2172"/>
      <c r="AK2172"/>
    </row>
    <row r="2173" spans="1:37" x14ac:dyDescent="0.25">
      <c r="A2173" s="131"/>
      <c r="B2173" s="131"/>
      <c r="C2173" s="131"/>
      <c r="D2173" s="131"/>
      <c r="E2173" s="131"/>
      <c r="F2173" s="131"/>
      <c r="G2173" s="131"/>
      <c r="H2173" s="131"/>
      <c r="I2173" s="131"/>
      <c r="J2173" s="131"/>
      <c r="K2173" s="131"/>
      <c r="L2173" s="131"/>
      <c r="M2173" s="131"/>
      <c r="N2173" s="131"/>
      <c r="O2173" s="131"/>
      <c r="P2173" s="131"/>
      <c r="Q2173" s="170"/>
      <c r="R2173" s="170"/>
      <c r="S2173" s="170"/>
      <c r="T2173" s="170"/>
      <c r="U2173" s="170"/>
      <c r="V2173" s="170"/>
      <c r="W2173" s="170"/>
      <c r="X2173" s="131"/>
      <c r="Y2173"/>
      <c r="AB2173"/>
      <c r="AC2173"/>
      <c r="AD2173"/>
      <c r="AE2173"/>
      <c r="AF2173"/>
      <c r="AG2173"/>
      <c r="AH2173"/>
      <c r="AI2173"/>
      <c r="AJ2173"/>
      <c r="AK2173"/>
    </row>
    <row r="2174" spans="1:37" x14ac:dyDescent="0.25">
      <c r="A2174" s="131"/>
      <c r="B2174" s="131"/>
      <c r="C2174" s="131"/>
      <c r="D2174" s="131"/>
      <c r="E2174" s="131"/>
      <c r="F2174" s="131"/>
      <c r="G2174" s="131"/>
      <c r="H2174" s="131"/>
      <c r="I2174" s="131"/>
      <c r="J2174" s="131"/>
      <c r="K2174" s="131"/>
      <c r="L2174" s="131"/>
      <c r="M2174" s="131"/>
      <c r="N2174" s="131"/>
      <c r="O2174" s="131"/>
      <c r="P2174" s="131"/>
      <c r="Q2174" s="170"/>
      <c r="R2174" s="170"/>
      <c r="S2174" s="170"/>
      <c r="T2174" s="170"/>
      <c r="U2174" s="170"/>
      <c r="V2174" s="170"/>
      <c r="W2174" s="170"/>
      <c r="X2174" s="131"/>
      <c r="Y2174"/>
      <c r="AB2174"/>
      <c r="AC2174"/>
      <c r="AD2174"/>
      <c r="AE2174"/>
      <c r="AF2174"/>
      <c r="AG2174"/>
      <c r="AH2174"/>
      <c r="AI2174"/>
      <c r="AJ2174"/>
      <c r="AK2174"/>
    </row>
    <row r="2175" spans="1:37" x14ac:dyDescent="0.25">
      <c r="A2175" s="131"/>
      <c r="B2175" s="131"/>
      <c r="C2175" s="131"/>
      <c r="D2175" s="131"/>
      <c r="E2175" s="131"/>
      <c r="F2175" s="131"/>
      <c r="G2175" s="131"/>
      <c r="H2175" s="131"/>
      <c r="I2175" s="131"/>
      <c r="J2175" s="131"/>
      <c r="K2175" s="131"/>
      <c r="L2175" s="131"/>
      <c r="M2175" s="131"/>
      <c r="N2175" s="131"/>
      <c r="O2175" s="131"/>
      <c r="P2175" s="131"/>
      <c r="Q2175" s="170"/>
      <c r="R2175" s="170"/>
      <c r="S2175" s="170"/>
      <c r="T2175" s="170"/>
      <c r="U2175" s="170"/>
      <c r="V2175" s="170"/>
      <c r="W2175" s="170"/>
      <c r="X2175" s="131"/>
      <c r="Y2175"/>
      <c r="AB2175"/>
      <c r="AC2175"/>
      <c r="AD2175"/>
      <c r="AE2175"/>
      <c r="AF2175"/>
      <c r="AG2175"/>
      <c r="AH2175"/>
      <c r="AI2175"/>
      <c r="AJ2175"/>
      <c r="AK2175"/>
    </row>
    <row r="2176" spans="1:37" x14ac:dyDescent="0.25">
      <c r="A2176" s="131"/>
      <c r="B2176" s="131"/>
      <c r="C2176" s="131"/>
      <c r="D2176" s="131"/>
      <c r="E2176" s="131"/>
      <c r="F2176" s="131"/>
      <c r="G2176" s="131"/>
      <c r="H2176" s="131"/>
      <c r="I2176" s="131"/>
      <c r="J2176" s="131"/>
      <c r="K2176" s="131"/>
      <c r="L2176" s="131"/>
      <c r="M2176" s="131"/>
      <c r="N2176" s="131"/>
      <c r="O2176" s="131"/>
      <c r="P2176" s="131"/>
      <c r="Q2176" s="170"/>
      <c r="R2176" s="170"/>
      <c r="S2176" s="170"/>
      <c r="T2176" s="170"/>
      <c r="U2176" s="170"/>
      <c r="V2176" s="170"/>
      <c r="W2176" s="170"/>
      <c r="X2176" s="131"/>
      <c r="Y2176"/>
      <c r="AB2176"/>
      <c r="AC2176"/>
      <c r="AD2176"/>
      <c r="AE2176"/>
      <c r="AF2176"/>
      <c r="AG2176"/>
      <c r="AH2176"/>
      <c r="AI2176"/>
      <c r="AJ2176"/>
      <c r="AK2176"/>
    </row>
    <row r="2177" spans="1:37" x14ac:dyDescent="0.25">
      <c r="A2177" s="131"/>
      <c r="B2177" s="131"/>
      <c r="C2177" s="131"/>
      <c r="D2177" s="131"/>
      <c r="E2177" s="131"/>
      <c r="F2177" s="131"/>
      <c r="G2177" s="131"/>
      <c r="H2177" s="131"/>
      <c r="I2177" s="131"/>
      <c r="J2177" s="131"/>
      <c r="K2177" s="131"/>
      <c r="L2177" s="131"/>
      <c r="M2177" s="131"/>
      <c r="N2177" s="131"/>
      <c r="O2177" s="131"/>
      <c r="P2177" s="131"/>
      <c r="Q2177" s="170"/>
      <c r="R2177" s="170"/>
      <c r="S2177" s="170"/>
      <c r="T2177" s="170"/>
      <c r="U2177" s="170"/>
      <c r="V2177" s="170"/>
      <c r="W2177" s="170"/>
      <c r="X2177" s="131"/>
      <c r="Y2177"/>
      <c r="AB2177"/>
      <c r="AC2177"/>
      <c r="AD2177"/>
      <c r="AE2177"/>
      <c r="AF2177"/>
      <c r="AG2177"/>
      <c r="AH2177"/>
      <c r="AI2177"/>
      <c r="AJ2177"/>
      <c r="AK2177"/>
    </row>
    <row r="2178" spans="1:37" x14ac:dyDescent="0.25">
      <c r="A2178" s="131"/>
      <c r="B2178" s="131"/>
      <c r="C2178" s="131"/>
      <c r="D2178" s="131"/>
      <c r="E2178" s="131"/>
      <c r="F2178" s="131"/>
      <c r="G2178" s="131"/>
      <c r="H2178" s="131"/>
      <c r="I2178" s="131"/>
      <c r="J2178" s="131"/>
      <c r="K2178" s="131"/>
      <c r="L2178" s="131"/>
      <c r="M2178" s="131"/>
      <c r="N2178" s="131"/>
      <c r="O2178" s="131"/>
      <c r="P2178" s="131"/>
      <c r="Q2178" s="170"/>
      <c r="R2178" s="170"/>
      <c r="S2178" s="170"/>
      <c r="T2178" s="170"/>
      <c r="U2178" s="170"/>
      <c r="V2178" s="170"/>
      <c r="W2178" s="170"/>
      <c r="X2178" s="131"/>
      <c r="Y2178"/>
      <c r="AB2178"/>
      <c r="AC2178"/>
      <c r="AD2178"/>
      <c r="AE2178"/>
      <c r="AF2178"/>
      <c r="AG2178"/>
      <c r="AH2178"/>
      <c r="AI2178"/>
      <c r="AJ2178"/>
      <c r="AK2178"/>
    </row>
    <row r="2179" spans="1:37" x14ac:dyDescent="0.25">
      <c r="A2179" s="131"/>
      <c r="B2179" s="131"/>
      <c r="C2179" s="131"/>
      <c r="D2179" s="131"/>
      <c r="E2179" s="131"/>
      <c r="F2179" s="131"/>
      <c r="G2179" s="131"/>
      <c r="H2179" s="131"/>
      <c r="I2179" s="131"/>
      <c r="J2179" s="131"/>
      <c r="K2179" s="131"/>
      <c r="L2179" s="131"/>
      <c r="M2179" s="131"/>
      <c r="N2179" s="131"/>
      <c r="O2179" s="131"/>
      <c r="P2179" s="131"/>
      <c r="Q2179" s="170"/>
      <c r="R2179" s="170"/>
      <c r="S2179" s="170"/>
      <c r="T2179" s="170"/>
      <c r="U2179" s="170"/>
      <c r="V2179" s="170"/>
      <c r="W2179" s="170"/>
      <c r="X2179" s="131"/>
      <c r="Y2179"/>
      <c r="AB2179"/>
      <c r="AC2179"/>
      <c r="AD2179"/>
      <c r="AE2179"/>
      <c r="AF2179"/>
      <c r="AG2179"/>
      <c r="AH2179"/>
      <c r="AI2179"/>
      <c r="AJ2179"/>
      <c r="AK2179"/>
    </row>
    <row r="2180" spans="1:37" x14ac:dyDescent="0.25">
      <c r="A2180" s="131"/>
      <c r="B2180" s="131"/>
      <c r="C2180" s="131"/>
      <c r="D2180" s="131"/>
      <c r="E2180" s="131"/>
      <c r="F2180" s="131"/>
      <c r="G2180" s="131"/>
      <c r="H2180" s="131"/>
      <c r="I2180" s="131"/>
      <c r="J2180" s="131"/>
      <c r="K2180" s="131"/>
      <c r="L2180" s="131"/>
      <c r="M2180" s="131"/>
      <c r="N2180" s="131"/>
      <c r="O2180" s="131"/>
      <c r="P2180" s="131"/>
      <c r="Q2180" s="170"/>
      <c r="R2180" s="170"/>
      <c r="S2180" s="170"/>
      <c r="T2180" s="170"/>
      <c r="U2180" s="170"/>
      <c r="V2180" s="170"/>
      <c r="W2180" s="170"/>
      <c r="X2180" s="131"/>
      <c r="Y2180"/>
      <c r="AB2180"/>
      <c r="AC2180"/>
      <c r="AD2180"/>
      <c r="AE2180"/>
      <c r="AF2180"/>
      <c r="AG2180"/>
      <c r="AH2180"/>
      <c r="AI2180"/>
      <c r="AJ2180"/>
      <c r="AK2180"/>
    </row>
    <row r="2181" spans="1:37" x14ac:dyDescent="0.25">
      <c r="A2181" s="131"/>
      <c r="B2181" s="131"/>
      <c r="C2181" s="131"/>
      <c r="D2181" s="131"/>
      <c r="E2181" s="131"/>
      <c r="F2181" s="131"/>
      <c r="G2181" s="131"/>
      <c r="H2181" s="131"/>
      <c r="I2181" s="131"/>
      <c r="J2181" s="131"/>
      <c r="K2181" s="131"/>
      <c r="L2181" s="131"/>
      <c r="M2181" s="131"/>
      <c r="N2181" s="131"/>
      <c r="O2181" s="131"/>
      <c r="P2181" s="131"/>
      <c r="Q2181" s="170"/>
      <c r="R2181" s="170"/>
      <c r="S2181" s="170"/>
      <c r="T2181" s="170"/>
      <c r="U2181" s="170"/>
      <c r="V2181" s="170"/>
      <c r="W2181" s="170"/>
      <c r="X2181" s="131"/>
      <c r="Y2181"/>
      <c r="AB2181"/>
      <c r="AC2181"/>
      <c r="AD2181"/>
      <c r="AE2181"/>
      <c r="AF2181"/>
      <c r="AG2181"/>
      <c r="AH2181"/>
      <c r="AI2181"/>
      <c r="AJ2181"/>
      <c r="AK2181"/>
    </row>
    <row r="2182" spans="1:37" x14ac:dyDescent="0.25">
      <c r="A2182" s="131"/>
      <c r="B2182" s="131"/>
      <c r="C2182" s="131"/>
      <c r="D2182" s="131"/>
      <c r="E2182" s="131"/>
      <c r="F2182" s="131"/>
      <c r="G2182" s="131"/>
      <c r="H2182" s="131"/>
      <c r="I2182" s="131"/>
      <c r="J2182" s="131"/>
      <c r="K2182" s="131"/>
      <c r="L2182" s="131"/>
      <c r="M2182" s="131"/>
      <c r="N2182" s="131"/>
      <c r="O2182" s="131"/>
      <c r="P2182" s="131"/>
      <c r="Q2182" s="170"/>
      <c r="R2182" s="170"/>
      <c r="S2182" s="170"/>
      <c r="T2182" s="170"/>
      <c r="U2182" s="170"/>
      <c r="V2182" s="170"/>
      <c r="W2182" s="170"/>
      <c r="X2182" s="131"/>
      <c r="Y2182"/>
      <c r="AB2182"/>
      <c r="AC2182"/>
      <c r="AD2182"/>
      <c r="AE2182"/>
      <c r="AF2182"/>
      <c r="AG2182"/>
      <c r="AH2182"/>
      <c r="AI2182"/>
      <c r="AJ2182"/>
      <c r="AK2182"/>
    </row>
    <row r="2183" spans="1:37" x14ac:dyDescent="0.25">
      <c r="A2183" s="131"/>
      <c r="B2183" s="131"/>
      <c r="C2183" s="131"/>
      <c r="D2183" s="131"/>
      <c r="E2183" s="131"/>
      <c r="F2183" s="131"/>
      <c r="G2183" s="131"/>
      <c r="H2183" s="131"/>
      <c r="I2183" s="131"/>
      <c r="J2183" s="131"/>
      <c r="K2183" s="131"/>
      <c r="L2183" s="131"/>
      <c r="M2183" s="131"/>
      <c r="N2183" s="131"/>
      <c r="O2183" s="131"/>
      <c r="P2183" s="131"/>
      <c r="Q2183" s="170"/>
      <c r="R2183" s="170"/>
      <c r="S2183" s="170"/>
      <c r="T2183" s="170"/>
      <c r="U2183" s="170"/>
      <c r="V2183" s="170"/>
      <c r="W2183" s="170"/>
      <c r="X2183" s="131"/>
      <c r="Y2183"/>
      <c r="AB2183"/>
      <c r="AC2183"/>
      <c r="AD2183"/>
      <c r="AE2183"/>
      <c r="AF2183"/>
      <c r="AG2183"/>
      <c r="AH2183"/>
      <c r="AI2183"/>
      <c r="AJ2183"/>
      <c r="AK2183"/>
    </row>
    <row r="2184" spans="1:37" x14ac:dyDescent="0.25">
      <c r="A2184" s="131"/>
      <c r="B2184" s="131"/>
      <c r="C2184" s="131"/>
      <c r="D2184" s="131"/>
      <c r="E2184" s="131"/>
      <c r="F2184" s="131"/>
      <c r="G2184" s="131"/>
      <c r="H2184" s="131"/>
      <c r="I2184" s="131"/>
      <c r="J2184" s="131"/>
      <c r="K2184" s="131"/>
      <c r="L2184" s="131"/>
      <c r="M2184" s="131"/>
      <c r="N2184" s="131"/>
      <c r="O2184" s="131"/>
      <c r="P2184" s="131"/>
      <c r="Q2184" s="170"/>
      <c r="R2184" s="170"/>
      <c r="S2184" s="170"/>
      <c r="T2184" s="170"/>
      <c r="U2184" s="170"/>
      <c r="V2184" s="170"/>
      <c r="W2184" s="170"/>
      <c r="X2184" s="131"/>
      <c r="Y2184"/>
      <c r="AB2184"/>
      <c r="AC2184"/>
      <c r="AD2184"/>
      <c r="AE2184"/>
      <c r="AF2184"/>
      <c r="AG2184"/>
      <c r="AH2184"/>
      <c r="AI2184"/>
      <c r="AJ2184"/>
      <c r="AK2184"/>
    </row>
    <row r="2185" spans="1:37" x14ac:dyDescent="0.25">
      <c r="A2185" s="131"/>
      <c r="B2185" s="131"/>
      <c r="C2185" s="131"/>
      <c r="D2185" s="131"/>
      <c r="E2185" s="131"/>
      <c r="F2185" s="131"/>
      <c r="G2185" s="131"/>
      <c r="H2185" s="131"/>
      <c r="I2185" s="131"/>
      <c r="J2185" s="131"/>
      <c r="K2185" s="131"/>
      <c r="L2185" s="131"/>
      <c r="M2185" s="131"/>
      <c r="N2185" s="131"/>
      <c r="O2185" s="131"/>
      <c r="P2185" s="131"/>
      <c r="Q2185" s="170"/>
      <c r="R2185" s="170"/>
      <c r="S2185" s="170"/>
      <c r="T2185" s="170"/>
      <c r="U2185" s="170"/>
      <c r="V2185" s="170"/>
      <c r="W2185" s="170"/>
      <c r="X2185" s="131"/>
      <c r="Y2185"/>
      <c r="AB2185"/>
      <c r="AC2185"/>
      <c r="AD2185"/>
      <c r="AE2185"/>
      <c r="AF2185"/>
      <c r="AG2185"/>
      <c r="AH2185"/>
      <c r="AI2185"/>
      <c r="AJ2185"/>
      <c r="AK2185"/>
    </row>
    <row r="2186" spans="1:37" x14ac:dyDescent="0.25">
      <c r="A2186" s="131"/>
      <c r="B2186" s="131"/>
      <c r="C2186" s="131"/>
      <c r="D2186" s="131"/>
      <c r="E2186" s="131"/>
      <c r="F2186" s="131"/>
      <c r="G2186" s="131"/>
      <c r="H2186" s="131"/>
      <c r="I2186" s="131"/>
      <c r="J2186" s="131"/>
      <c r="K2186" s="131"/>
      <c r="L2186" s="131"/>
      <c r="M2186" s="131"/>
      <c r="N2186" s="131"/>
      <c r="O2186" s="131"/>
      <c r="P2186" s="131"/>
      <c r="Q2186" s="170"/>
      <c r="R2186" s="170"/>
      <c r="S2186" s="170"/>
      <c r="T2186" s="170"/>
      <c r="U2186" s="170"/>
      <c r="V2186" s="170"/>
      <c r="W2186" s="170"/>
      <c r="X2186" s="131"/>
      <c r="Y2186"/>
      <c r="AB2186"/>
      <c r="AC2186"/>
      <c r="AD2186"/>
      <c r="AE2186"/>
      <c r="AF2186"/>
      <c r="AG2186"/>
      <c r="AH2186"/>
      <c r="AI2186"/>
      <c r="AJ2186"/>
      <c r="AK2186"/>
    </row>
    <row r="2187" spans="1:37" x14ac:dyDescent="0.25">
      <c r="A2187" s="131"/>
      <c r="B2187" s="131"/>
      <c r="C2187" s="131"/>
      <c r="D2187" s="131"/>
      <c r="E2187" s="131"/>
      <c r="F2187" s="131"/>
      <c r="G2187" s="131"/>
      <c r="H2187" s="131"/>
      <c r="I2187" s="131"/>
      <c r="J2187" s="131"/>
      <c r="K2187" s="131"/>
      <c r="L2187" s="131"/>
      <c r="M2187" s="131"/>
      <c r="N2187" s="131"/>
      <c r="O2187" s="131"/>
      <c r="P2187" s="131"/>
      <c r="Q2187" s="170"/>
      <c r="R2187" s="170"/>
      <c r="S2187" s="170"/>
      <c r="T2187" s="170"/>
      <c r="U2187" s="170"/>
      <c r="V2187" s="170"/>
      <c r="W2187" s="170"/>
      <c r="X2187" s="131"/>
      <c r="Y2187"/>
      <c r="AB2187"/>
      <c r="AC2187"/>
      <c r="AD2187"/>
      <c r="AE2187"/>
      <c r="AF2187"/>
      <c r="AG2187"/>
      <c r="AH2187"/>
      <c r="AI2187"/>
      <c r="AJ2187"/>
      <c r="AK2187"/>
    </row>
    <row r="2188" spans="1:37" x14ac:dyDescent="0.25">
      <c r="A2188" s="131"/>
      <c r="B2188" s="131"/>
      <c r="C2188" s="131"/>
      <c r="D2188" s="131"/>
      <c r="E2188" s="131"/>
      <c r="F2188" s="131"/>
      <c r="G2188" s="131"/>
      <c r="H2188" s="131"/>
      <c r="I2188" s="131"/>
      <c r="J2188" s="131"/>
      <c r="K2188" s="131"/>
      <c r="L2188" s="131"/>
      <c r="M2188" s="131"/>
      <c r="N2188" s="131"/>
      <c r="O2188" s="131"/>
      <c r="P2188" s="131"/>
      <c r="Q2188" s="170"/>
      <c r="R2188" s="170"/>
      <c r="S2188" s="170"/>
      <c r="T2188" s="170"/>
      <c r="U2188" s="170"/>
      <c r="V2188" s="170"/>
      <c r="W2188" s="170"/>
      <c r="X2188" s="131"/>
      <c r="Y2188"/>
      <c r="AB2188"/>
      <c r="AC2188"/>
      <c r="AD2188"/>
      <c r="AE2188"/>
      <c r="AF2188"/>
      <c r="AG2188"/>
      <c r="AH2188"/>
      <c r="AI2188"/>
      <c r="AJ2188"/>
      <c r="AK2188"/>
    </row>
    <row r="2189" spans="1:37" x14ac:dyDescent="0.25">
      <c r="A2189" s="131"/>
      <c r="B2189" s="131"/>
      <c r="C2189" s="131"/>
      <c r="D2189" s="131"/>
      <c r="E2189" s="131"/>
      <c r="F2189" s="131"/>
      <c r="G2189" s="131"/>
      <c r="H2189" s="131"/>
      <c r="I2189" s="131"/>
      <c r="J2189" s="131"/>
      <c r="K2189" s="131"/>
      <c r="L2189" s="131"/>
      <c r="M2189" s="131"/>
      <c r="N2189" s="131"/>
      <c r="O2189" s="131"/>
      <c r="P2189" s="131"/>
      <c r="Q2189" s="170"/>
      <c r="R2189" s="170"/>
      <c r="S2189" s="170"/>
      <c r="T2189" s="170"/>
      <c r="U2189" s="170"/>
      <c r="V2189" s="170"/>
      <c r="W2189" s="170"/>
      <c r="X2189" s="131"/>
      <c r="Y2189"/>
      <c r="AB2189"/>
      <c r="AC2189"/>
      <c r="AD2189"/>
      <c r="AE2189"/>
      <c r="AF2189"/>
      <c r="AG2189"/>
      <c r="AH2189"/>
      <c r="AI2189"/>
      <c r="AJ2189"/>
      <c r="AK2189"/>
    </row>
    <row r="2190" spans="1:37" x14ac:dyDescent="0.25">
      <c r="A2190" s="131"/>
      <c r="B2190" s="131"/>
      <c r="C2190" s="131"/>
      <c r="D2190" s="131"/>
      <c r="E2190" s="131"/>
      <c r="F2190" s="131"/>
      <c r="G2190" s="131"/>
      <c r="H2190" s="131"/>
      <c r="I2190" s="131"/>
      <c r="J2190" s="131"/>
      <c r="K2190" s="131"/>
      <c r="L2190" s="131"/>
      <c r="M2190" s="131"/>
      <c r="N2190" s="131"/>
      <c r="O2190" s="131"/>
      <c r="P2190" s="131"/>
      <c r="Q2190" s="170"/>
      <c r="R2190" s="170"/>
      <c r="S2190" s="170"/>
      <c r="T2190" s="170"/>
      <c r="U2190" s="170"/>
      <c r="V2190" s="170"/>
      <c r="W2190" s="170"/>
      <c r="X2190" s="131"/>
      <c r="Y2190"/>
      <c r="AB2190"/>
      <c r="AC2190"/>
      <c r="AD2190"/>
      <c r="AE2190"/>
      <c r="AF2190"/>
      <c r="AG2190"/>
      <c r="AH2190"/>
      <c r="AI2190"/>
      <c r="AJ2190"/>
      <c r="AK2190"/>
    </row>
    <row r="2191" spans="1:37" x14ac:dyDescent="0.25">
      <c r="A2191" s="131"/>
      <c r="B2191" s="131"/>
      <c r="C2191" s="131"/>
      <c r="D2191" s="131"/>
      <c r="E2191" s="131"/>
      <c r="F2191" s="131"/>
      <c r="G2191" s="131"/>
      <c r="H2191" s="131"/>
      <c r="I2191" s="131"/>
      <c r="J2191" s="131"/>
      <c r="K2191" s="131"/>
      <c r="L2191" s="131"/>
      <c r="M2191" s="131"/>
      <c r="N2191" s="131"/>
      <c r="O2191" s="131"/>
      <c r="P2191" s="131"/>
      <c r="Q2191" s="170"/>
      <c r="R2191" s="170"/>
      <c r="S2191" s="170"/>
      <c r="T2191" s="170"/>
      <c r="U2191" s="170"/>
      <c r="V2191" s="170"/>
      <c r="W2191" s="170"/>
      <c r="X2191" s="131"/>
      <c r="Y2191"/>
      <c r="AB2191"/>
      <c r="AC2191"/>
      <c r="AD2191"/>
      <c r="AE2191"/>
      <c r="AF2191"/>
      <c r="AG2191"/>
      <c r="AH2191"/>
      <c r="AI2191"/>
      <c r="AJ2191"/>
      <c r="AK2191"/>
    </row>
    <row r="2192" spans="1:37" x14ac:dyDescent="0.25">
      <c r="A2192" s="131"/>
      <c r="B2192" s="131"/>
      <c r="C2192" s="131"/>
      <c r="D2192" s="131"/>
      <c r="E2192" s="131"/>
      <c r="F2192" s="131"/>
      <c r="G2192" s="131"/>
      <c r="H2192" s="131"/>
      <c r="I2192" s="131"/>
      <c r="J2192" s="131"/>
      <c r="K2192" s="131"/>
      <c r="L2192" s="131"/>
      <c r="M2192" s="131"/>
      <c r="N2192" s="131"/>
      <c r="O2192" s="131"/>
      <c r="P2192" s="131"/>
      <c r="Q2192" s="170"/>
      <c r="R2192" s="170"/>
      <c r="S2192" s="170"/>
      <c r="T2192" s="170"/>
      <c r="U2192" s="170"/>
      <c r="V2192" s="170"/>
      <c r="W2192" s="170"/>
      <c r="X2192" s="131"/>
      <c r="Y2192"/>
      <c r="AB2192"/>
      <c r="AC2192"/>
      <c r="AD2192"/>
      <c r="AE2192"/>
      <c r="AF2192"/>
      <c r="AG2192"/>
      <c r="AH2192"/>
      <c r="AI2192"/>
      <c r="AJ2192"/>
      <c r="AK2192"/>
    </row>
    <row r="2193" spans="1:37" x14ac:dyDescent="0.25">
      <c r="A2193" s="131"/>
      <c r="B2193" s="131"/>
      <c r="C2193" s="131"/>
      <c r="D2193" s="131"/>
      <c r="E2193" s="131"/>
      <c r="F2193" s="131"/>
      <c r="G2193" s="131"/>
      <c r="H2193" s="131"/>
      <c r="I2193" s="131"/>
      <c r="J2193" s="131"/>
      <c r="K2193" s="131"/>
      <c r="L2193" s="131"/>
      <c r="M2193" s="131"/>
      <c r="N2193" s="131"/>
      <c r="O2193" s="131"/>
      <c r="P2193" s="131"/>
      <c r="Q2193" s="170"/>
      <c r="R2193" s="170"/>
      <c r="S2193" s="170"/>
      <c r="T2193" s="170"/>
      <c r="U2193" s="170"/>
      <c r="V2193" s="170"/>
      <c r="W2193" s="170"/>
      <c r="X2193" s="131"/>
      <c r="Y2193"/>
      <c r="AB2193"/>
      <c r="AC2193"/>
      <c r="AD2193"/>
      <c r="AE2193"/>
      <c r="AF2193"/>
      <c r="AG2193"/>
      <c r="AH2193"/>
      <c r="AI2193"/>
      <c r="AJ2193"/>
      <c r="AK2193"/>
    </row>
    <row r="2194" spans="1:37" x14ac:dyDescent="0.25">
      <c r="A2194" s="131"/>
      <c r="B2194" s="131"/>
      <c r="C2194" s="131"/>
      <c r="D2194" s="131"/>
      <c r="E2194" s="131"/>
      <c r="F2194" s="131"/>
      <c r="G2194" s="131"/>
      <c r="H2194" s="131"/>
      <c r="I2194" s="131"/>
      <c r="J2194" s="131"/>
      <c r="K2194" s="131"/>
      <c r="L2194" s="131"/>
      <c r="M2194" s="131"/>
      <c r="N2194" s="131"/>
      <c r="O2194" s="131"/>
      <c r="P2194" s="131"/>
      <c r="Q2194" s="170"/>
      <c r="R2194" s="170"/>
      <c r="S2194" s="170"/>
      <c r="T2194" s="170"/>
      <c r="U2194" s="170"/>
      <c r="V2194" s="170"/>
      <c r="W2194" s="170"/>
      <c r="X2194" s="131"/>
      <c r="Y2194"/>
      <c r="AB2194"/>
      <c r="AC2194"/>
      <c r="AD2194"/>
      <c r="AE2194"/>
      <c r="AF2194"/>
      <c r="AG2194"/>
      <c r="AH2194"/>
      <c r="AI2194"/>
      <c r="AJ2194"/>
      <c r="AK2194"/>
    </row>
    <row r="2195" spans="1:37" x14ac:dyDescent="0.25">
      <c r="A2195" s="131"/>
      <c r="B2195" s="131"/>
      <c r="C2195" s="131"/>
      <c r="D2195" s="131"/>
      <c r="E2195" s="131"/>
      <c r="F2195" s="131"/>
      <c r="G2195" s="131"/>
      <c r="H2195" s="131"/>
      <c r="I2195" s="131"/>
      <c r="J2195" s="131"/>
      <c r="K2195" s="131"/>
      <c r="L2195" s="131"/>
      <c r="M2195" s="131"/>
      <c r="N2195" s="131"/>
      <c r="O2195" s="131"/>
      <c r="P2195" s="131"/>
      <c r="Q2195" s="170"/>
      <c r="R2195" s="170"/>
      <c r="S2195" s="170"/>
      <c r="T2195" s="170"/>
      <c r="U2195" s="170"/>
      <c r="V2195" s="170"/>
      <c r="W2195" s="170"/>
      <c r="X2195" s="131"/>
      <c r="Y2195"/>
      <c r="AB2195"/>
      <c r="AC2195"/>
      <c r="AD2195"/>
      <c r="AE2195"/>
      <c r="AF2195"/>
      <c r="AG2195"/>
      <c r="AH2195"/>
      <c r="AI2195"/>
      <c r="AJ2195"/>
      <c r="AK2195"/>
    </row>
    <row r="2196" spans="1:37" x14ac:dyDescent="0.25">
      <c r="A2196" s="131"/>
      <c r="B2196" s="131"/>
      <c r="C2196" s="131"/>
      <c r="D2196" s="131"/>
      <c r="E2196" s="131"/>
      <c r="F2196" s="131"/>
      <c r="G2196" s="131"/>
      <c r="H2196" s="131"/>
      <c r="I2196" s="131"/>
      <c r="J2196" s="131"/>
      <c r="K2196" s="131"/>
      <c r="L2196" s="131"/>
      <c r="M2196" s="131"/>
      <c r="N2196" s="131"/>
      <c r="O2196" s="131"/>
      <c r="P2196" s="131"/>
      <c r="Q2196" s="170"/>
      <c r="R2196" s="170"/>
      <c r="S2196" s="170"/>
      <c r="T2196" s="170"/>
      <c r="U2196" s="170"/>
      <c r="V2196" s="170"/>
      <c r="W2196" s="170"/>
      <c r="X2196" s="131"/>
      <c r="Y2196"/>
      <c r="AB2196"/>
      <c r="AC2196"/>
      <c r="AD2196"/>
      <c r="AE2196"/>
      <c r="AF2196"/>
      <c r="AG2196"/>
      <c r="AH2196"/>
      <c r="AI2196"/>
      <c r="AJ2196"/>
      <c r="AK2196"/>
    </row>
    <row r="2197" spans="1:37" x14ac:dyDescent="0.25">
      <c r="A2197" s="131"/>
      <c r="B2197" s="131"/>
      <c r="C2197" s="131"/>
      <c r="D2197" s="131"/>
      <c r="E2197" s="131"/>
      <c r="F2197" s="131"/>
      <c r="G2197" s="131"/>
      <c r="H2197" s="131"/>
      <c r="I2197" s="131"/>
      <c r="J2197" s="131"/>
      <c r="K2197" s="131"/>
      <c r="L2197" s="131"/>
      <c r="M2197" s="131"/>
      <c r="N2197" s="131"/>
      <c r="O2197" s="131"/>
      <c r="P2197" s="131"/>
      <c r="Q2197" s="170"/>
      <c r="R2197" s="170"/>
      <c r="S2197" s="170"/>
      <c r="T2197" s="170"/>
      <c r="U2197" s="170"/>
      <c r="V2197" s="170"/>
      <c r="W2197" s="170"/>
      <c r="X2197" s="131"/>
      <c r="Y2197"/>
      <c r="AB2197"/>
      <c r="AC2197"/>
      <c r="AD2197"/>
      <c r="AE2197"/>
      <c r="AF2197"/>
      <c r="AG2197"/>
      <c r="AH2197"/>
      <c r="AI2197"/>
      <c r="AJ2197"/>
      <c r="AK2197"/>
    </row>
    <row r="2198" spans="1:37" x14ac:dyDescent="0.25">
      <c r="A2198" s="131"/>
      <c r="B2198" s="131"/>
      <c r="C2198" s="131"/>
      <c r="D2198" s="131"/>
      <c r="E2198" s="131"/>
      <c r="F2198" s="131"/>
      <c r="G2198" s="131"/>
      <c r="H2198" s="131"/>
      <c r="I2198" s="131"/>
      <c r="J2198" s="131"/>
      <c r="K2198" s="131"/>
      <c r="L2198" s="131"/>
      <c r="M2198" s="131"/>
      <c r="N2198" s="131"/>
      <c r="O2198" s="131"/>
      <c r="P2198" s="131"/>
      <c r="Q2198" s="170"/>
      <c r="R2198" s="170"/>
      <c r="S2198" s="170"/>
      <c r="T2198" s="170"/>
      <c r="U2198" s="170"/>
      <c r="V2198" s="170"/>
      <c r="W2198" s="170"/>
      <c r="X2198" s="131"/>
      <c r="Y2198"/>
      <c r="AB2198"/>
      <c r="AC2198"/>
      <c r="AD2198"/>
      <c r="AE2198"/>
      <c r="AF2198"/>
      <c r="AG2198"/>
      <c r="AH2198"/>
      <c r="AI2198"/>
      <c r="AJ2198"/>
      <c r="AK2198"/>
    </row>
    <row r="2199" spans="1:37" x14ac:dyDescent="0.25">
      <c r="A2199" s="131"/>
      <c r="B2199" s="131"/>
      <c r="C2199" s="131"/>
      <c r="D2199" s="131"/>
      <c r="E2199" s="131"/>
      <c r="F2199" s="131"/>
      <c r="G2199" s="131"/>
      <c r="H2199" s="131"/>
      <c r="I2199" s="131"/>
      <c r="J2199" s="131"/>
      <c r="K2199" s="131"/>
      <c r="L2199" s="131"/>
      <c r="M2199" s="131"/>
      <c r="N2199" s="131"/>
      <c r="O2199" s="131"/>
      <c r="P2199" s="131"/>
      <c r="Q2199" s="170"/>
      <c r="R2199" s="170"/>
      <c r="S2199" s="170"/>
      <c r="T2199" s="170"/>
      <c r="U2199" s="170"/>
      <c r="V2199" s="170"/>
      <c r="W2199" s="170"/>
      <c r="X2199" s="131"/>
      <c r="Y2199"/>
      <c r="AB2199"/>
      <c r="AC2199"/>
      <c r="AD2199"/>
      <c r="AE2199"/>
      <c r="AF2199"/>
      <c r="AG2199"/>
      <c r="AH2199"/>
      <c r="AI2199"/>
      <c r="AJ2199"/>
      <c r="AK2199"/>
    </row>
    <row r="2200" spans="1:37" x14ac:dyDescent="0.25">
      <c r="A2200" s="131"/>
      <c r="B2200" s="131"/>
      <c r="C2200" s="131"/>
      <c r="D2200" s="131"/>
      <c r="E2200" s="131"/>
      <c r="F2200" s="131"/>
      <c r="G2200" s="131"/>
      <c r="H2200" s="131"/>
      <c r="I2200" s="131"/>
      <c r="J2200" s="131"/>
      <c r="K2200" s="131"/>
      <c r="L2200" s="131"/>
      <c r="M2200" s="131"/>
      <c r="N2200" s="131"/>
      <c r="O2200" s="131"/>
      <c r="P2200" s="131"/>
      <c r="Q2200" s="170"/>
      <c r="R2200" s="170"/>
      <c r="S2200" s="170"/>
      <c r="T2200" s="170"/>
      <c r="U2200" s="170"/>
      <c r="V2200" s="170"/>
      <c r="W2200" s="170"/>
      <c r="X2200" s="131"/>
      <c r="Y2200"/>
      <c r="AB2200"/>
      <c r="AC2200"/>
      <c r="AD2200"/>
      <c r="AE2200"/>
      <c r="AF2200"/>
      <c r="AG2200"/>
      <c r="AH2200"/>
      <c r="AI2200"/>
      <c r="AJ2200"/>
      <c r="AK2200"/>
    </row>
    <row r="2201" spans="1:37" x14ac:dyDescent="0.25">
      <c r="A2201" s="131"/>
      <c r="B2201" s="131"/>
      <c r="C2201" s="131"/>
      <c r="D2201" s="131"/>
      <c r="E2201" s="131"/>
      <c r="F2201" s="131"/>
      <c r="G2201" s="131"/>
      <c r="H2201" s="131"/>
      <c r="I2201" s="131"/>
      <c r="J2201" s="131"/>
      <c r="K2201" s="131"/>
      <c r="L2201" s="131"/>
      <c r="M2201" s="131"/>
      <c r="N2201" s="131"/>
      <c r="O2201" s="131"/>
      <c r="P2201" s="131"/>
      <c r="Q2201" s="170"/>
      <c r="R2201" s="170"/>
      <c r="S2201" s="170"/>
      <c r="T2201" s="170"/>
      <c r="U2201" s="170"/>
      <c r="V2201" s="170"/>
      <c r="W2201" s="170"/>
      <c r="X2201" s="131"/>
      <c r="Y2201"/>
      <c r="AB2201"/>
      <c r="AC2201"/>
      <c r="AD2201"/>
      <c r="AE2201"/>
      <c r="AF2201"/>
      <c r="AG2201"/>
      <c r="AH2201"/>
      <c r="AI2201"/>
      <c r="AJ2201"/>
      <c r="AK2201"/>
    </row>
    <row r="2202" spans="1:37" x14ac:dyDescent="0.25">
      <c r="A2202" s="131"/>
      <c r="B2202" s="131"/>
      <c r="C2202" s="131"/>
      <c r="D2202" s="131"/>
      <c r="E2202" s="131"/>
      <c r="F2202" s="131"/>
      <c r="G2202" s="131"/>
      <c r="H2202" s="131"/>
      <c r="I2202" s="131"/>
      <c r="J2202" s="131"/>
      <c r="K2202" s="131"/>
      <c r="L2202" s="131"/>
      <c r="M2202" s="131"/>
      <c r="N2202" s="131"/>
      <c r="O2202" s="131"/>
      <c r="P2202" s="131"/>
      <c r="Q2202" s="170"/>
      <c r="R2202" s="170"/>
      <c r="S2202" s="170"/>
      <c r="T2202" s="170"/>
      <c r="U2202" s="170"/>
      <c r="V2202" s="170"/>
      <c r="W2202" s="170"/>
      <c r="X2202" s="131"/>
      <c r="Y2202"/>
      <c r="AB2202"/>
      <c r="AC2202"/>
      <c r="AD2202"/>
      <c r="AE2202"/>
      <c r="AF2202"/>
      <c r="AG2202"/>
      <c r="AH2202"/>
      <c r="AI2202"/>
      <c r="AJ2202"/>
      <c r="AK2202"/>
    </row>
    <row r="2203" spans="1:37" x14ac:dyDescent="0.25">
      <c r="A2203" s="131"/>
      <c r="B2203" s="131"/>
      <c r="C2203" s="131"/>
      <c r="D2203" s="131"/>
      <c r="E2203" s="131"/>
      <c r="F2203" s="131"/>
      <c r="G2203" s="131"/>
      <c r="H2203" s="131"/>
      <c r="I2203" s="131"/>
      <c r="J2203" s="131"/>
      <c r="K2203" s="131"/>
      <c r="L2203" s="131"/>
      <c r="M2203" s="131"/>
      <c r="N2203" s="131"/>
      <c r="O2203" s="131"/>
      <c r="P2203" s="131"/>
      <c r="Q2203" s="170"/>
      <c r="R2203" s="170"/>
      <c r="S2203" s="170"/>
      <c r="T2203" s="170"/>
      <c r="U2203" s="170"/>
      <c r="V2203" s="170"/>
      <c r="W2203" s="170"/>
      <c r="X2203" s="131"/>
      <c r="Y2203"/>
      <c r="AB2203"/>
      <c r="AC2203"/>
      <c r="AD2203"/>
      <c r="AE2203"/>
      <c r="AF2203"/>
      <c r="AG2203"/>
      <c r="AH2203"/>
      <c r="AI2203"/>
      <c r="AJ2203"/>
      <c r="AK2203"/>
    </row>
    <row r="2204" spans="1:37" x14ac:dyDescent="0.25">
      <c r="A2204" s="131"/>
      <c r="B2204" s="131"/>
      <c r="C2204" s="131"/>
      <c r="D2204" s="131"/>
      <c r="E2204" s="131"/>
      <c r="F2204" s="131"/>
      <c r="G2204" s="131"/>
      <c r="H2204" s="131"/>
      <c r="I2204" s="131"/>
      <c r="J2204" s="131"/>
      <c r="K2204" s="131"/>
      <c r="L2204" s="131"/>
      <c r="M2204" s="131"/>
      <c r="N2204" s="131"/>
      <c r="O2204" s="131"/>
      <c r="P2204" s="131"/>
      <c r="Q2204" s="170"/>
      <c r="R2204" s="170"/>
      <c r="S2204" s="170"/>
      <c r="T2204" s="170"/>
      <c r="U2204" s="170"/>
      <c r="V2204" s="170"/>
      <c r="W2204" s="170"/>
      <c r="X2204" s="131"/>
      <c r="Y2204"/>
      <c r="AB2204"/>
      <c r="AC2204"/>
      <c r="AD2204"/>
      <c r="AE2204"/>
      <c r="AF2204"/>
      <c r="AG2204"/>
      <c r="AH2204"/>
      <c r="AI2204"/>
      <c r="AJ2204"/>
      <c r="AK2204"/>
    </row>
    <row r="2205" spans="1:37" x14ac:dyDescent="0.25">
      <c r="A2205" s="131"/>
      <c r="B2205" s="131"/>
      <c r="C2205" s="131"/>
      <c r="D2205" s="131"/>
      <c r="E2205" s="131"/>
      <c r="F2205" s="131"/>
      <c r="G2205" s="131"/>
      <c r="H2205" s="131"/>
      <c r="I2205" s="131"/>
      <c r="J2205" s="131"/>
      <c r="K2205" s="131"/>
      <c r="L2205" s="131"/>
      <c r="M2205" s="131"/>
      <c r="N2205" s="131"/>
      <c r="O2205" s="131"/>
      <c r="P2205" s="131"/>
      <c r="Q2205" s="170"/>
      <c r="R2205" s="170"/>
      <c r="S2205" s="170"/>
      <c r="T2205" s="170"/>
      <c r="U2205" s="170"/>
      <c r="V2205" s="170"/>
      <c r="W2205" s="170"/>
      <c r="X2205" s="131"/>
      <c r="Y2205"/>
      <c r="AB2205"/>
      <c r="AC2205"/>
      <c r="AD2205"/>
      <c r="AE2205"/>
      <c r="AF2205"/>
      <c r="AG2205"/>
      <c r="AH2205"/>
      <c r="AI2205"/>
      <c r="AJ2205"/>
      <c r="AK2205"/>
    </row>
    <row r="2206" spans="1:37" x14ac:dyDescent="0.25">
      <c r="A2206" s="131"/>
      <c r="B2206" s="131"/>
      <c r="C2206" s="131"/>
      <c r="D2206" s="131"/>
      <c r="E2206" s="131"/>
      <c r="F2206" s="131"/>
      <c r="G2206" s="131"/>
      <c r="H2206" s="131"/>
      <c r="I2206" s="131"/>
      <c r="J2206" s="131"/>
      <c r="K2206" s="131"/>
      <c r="L2206" s="131"/>
      <c r="M2206" s="131"/>
      <c r="N2206" s="131"/>
      <c r="O2206" s="131"/>
      <c r="P2206" s="131"/>
      <c r="Q2206" s="170"/>
      <c r="R2206" s="170"/>
      <c r="S2206" s="170"/>
      <c r="T2206" s="170"/>
      <c r="U2206" s="170"/>
      <c r="V2206" s="170"/>
      <c r="W2206" s="170"/>
      <c r="X2206" s="131"/>
      <c r="Y2206"/>
      <c r="AB2206"/>
      <c r="AC2206"/>
      <c r="AD2206"/>
      <c r="AE2206"/>
      <c r="AF2206"/>
      <c r="AG2206"/>
      <c r="AH2206"/>
      <c r="AI2206"/>
      <c r="AJ2206"/>
      <c r="AK2206"/>
    </row>
    <row r="2207" spans="1:37" x14ac:dyDescent="0.25">
      <c r="A2207" s="131"/>
      <c r="B2207" s="131"/>
      <c r="C2207" s="131"/>
      <c r="D2207" s="131"/>
      <c r="E2207" s="131"/>
      <c r="F2207" s="131"/>
      <c r="G2207" s="131"/>
      <c r="H2207" s="131"/>
      <c r="I2207" s="131"/>
      <c r="J2207" s="131"/>
      <c r="K2207" s="131"/>
      <c r="L2207" s="131"/>
      <c r="M2207" s="131"/>
      <c r="N2207" s="131"/>
      <c r="O2207" s="131"/>
      <c r="P2207" s="131"/>
      <c r="Q2207" s="170"/>
      <c r="R2207" s="170"/>
      <c r="S2207" s="170"/>
      <c r="T2207" s="170"/>
      <c r="U2207" s="170"/>
      <c r="V2207" s="170"/>
      <c r="W2207" s="170"/>
      <c r="X2207" s="131"/>
      <c r="Y2207"/>
      <c r="AB2207"/>
      <c r="AC2207"/>
      <c r="AD2207"/>
      <c r="AE2207"/>
      <c r="AF2207"/>
      <c r="AG2207"/>
      <c r="AH2207"/>
      <c r="AI2207"/>
      <c r="AJ2207"/>
      <c r="AK2207"/>
    </row>
    <row r="2208" spans="1:37" x14ac:dyDescent="0.25">
      <c r="A2208" s="131"/>
      <c r="B2208" s="131"/>
      <c r="C2208" s="131"/>
      <c r="D2208" s="131"/>
      <c r="E2208" s="131"/>
      <c r="F2208" s="131"/>
      <c r="G2208" s="131"/>
      <c r="H2208" s="131"/>
      <c r="I2208" s="131"/>
      <c r="J2208" s="131"/>
      <c r="K2208" s="131"/>
      <c r="L2208" s="131"/>
      <c r="M2208" s="131"/>
      <c r="N2208" s="131"/>
      <c r="O2208" s="131"/>
      <c r="P2208" s="131"/>
      <c r="Q2208" s="170"/>
      <c r="R2208" s="170"/>
      <c r="S2208" s="170"/>
      <c r="T2208" s="170"/>
      <c r="U2208" s="170"/>
      <c r="V2208" s="170"/>
      <c r="W2208" s="170"/>
      <c r="X2208" s="131"/>
      <c r="Y2208"/>
      <c r="AB2208"/>
      <c r="AC2208"/>
      <c r="AD2208"/>
      <c r="AE2208"/>
      <c r="AF2208"/>
      <c r="AG2208"/>
      <c r="AH2208"/>
      <c r="AI2208"/>
      <c r="AJ2208"/>
      <c r="AK2208"/>
    </row>
    <row r="2209" spans="1:37" x14ac:dyDescent="0.25">
      <c r="A2209" s="131"/>
      <c r="B2209" s="131"/>
      <c r="C2209" s="131"/>
      <c r="D2209" s="131"/>
      <c r="E2209" s="131"/>
      <c r="F2209" s="131"/>
      <c r="G2209" s="131"/>
      <c r="H2209" s="131"/>
      <c r="I2209" s="131"/>
      <c r="J2209" s="131"/>
      <c r="K2209" s="131"/>
      <c r="L2209" s="131"/>
      <c r="M2209" s="131"/>
      <c r="N2209" s="131"/>
      <c r="O2209" s="131"/>
      <c r="P2209" s="131"/>
      <c r="Q2209" s="170"/>
      <c r="R2209" s="170"/>
      <c r="S2209" s="170"/>
      <c r="T2209" s="170"/>
      <c r="U2209" s="170"/>
      <c r="V2209" s="170"/>
      <c r="W2209" s="170"/>
      <c r="X2209" s="131"/>
      <c r="Y2209"/>
      <c r="AB2209"/>
      <c r="AC2209"/>
      <c r="AD2209"/>
      <c r="AE2209"/>
      <c r="AF2209"/>
      <c r="AG2209"/>
      <c r="AH2209"/>
      <c r="AI2209"/>
      <c r="AJ2209"/>
      <c r="AK2209"/>
    </row>
    <row r="2210" spans="1:37" x14ac:dyDescent="0.25">
      <c r="A2210" s="131"/>
      <c r="B2210" s="131"/>
      <c r="C2210" s="131"/>
      <c r="D2210" s="131"/>
      <c r="E2210" s="131"/>
      <c r="F2210" s="131"/>
      <c r="G2210" s="131"/>
      <c r="H2210" s="131"/>
      <c r="I2210" s="131"/>
      <c r="J2210" s="131"/>
      <c r="K2210" s="131"/>
      <c r="L2210" s="131"/>
      <c r="M2210" s="131"/>
      <c r="N2210" s="131"/>
      <c r="O2210" s="131"/>
      <c r="P2210" s="131"/>
      <c r="Q2210" s="170"/>
      <c r="R2210" s="170"/>
      <c r="S2210" s="170"/>
      <c r="T2210" s="170"/>
      <c r="U2210" s="170"/>
      <c r="V2210" s="170"/>
      <c r="W2210" s="170"/>
      <c r="X2210" s="131"/>
      <c r="Y2210"/>
      <c r="AB2210"/>
      <c r="AC2210"/>
      <c r="AD2210"/>
      <c r="AE2210"/>
      <c r="AF2210"/>
      <c r="AG2210"/>
      <c r="AH2210"/>
      <c r="AI2210"/>
      <c r="AJ2210"/>
      <c r="AK2210"/>
    </row>
    <row r="2211" spans="1:37" x14ac:dyDescent="0.25">
      <c r="A2211" s="131"/>
      <c r="B2211" s="131"/>
      <c r="C2211" s="131"/>
      <c r="D2211" s="131"/>
      <c r="E2211" s="131"/>
      <c r="F2211" s="131"/>
      <c r="G2211" s="131"/>
      <c r="H2211" s="131"/>
      <c r="I2211" s="131"/>
      <c r="J2211" s="131"/>
      <c r="K2211" s="131"/>
      <c r="L2211" s="131"/>
      <c r="M2211" s="131"/>
      <c r="N2211" s="131"/>
      <c r="O2211" s="131"/>
      <c r="P2211" s="131"/>
      <c r="Q2211" s="170"/>
      <c r="R2211" s="170"/>
      <c r="S2211" s="170"/>
      <c r="T2211" s="170"/>
      <c r="U2211" s="170"/>
      <c r="V2211" s="170"/>
      <c r="W2211" s="170"/>
      <c r="X2211" s="131"/>
      <c r="Y2211"/>
      <c r="AB2211"/>
      <c r="AC2211"/>
      <c r="AD2211"/>
      <c r="AE2211"/>
      <c r="AF2211"/>
      <c r="AG2211"/>
      <c r="AH2211"/>
      <c r="AI2211"/>
      <c r="AJ2211"/>
      <c r="AK2211"/>
    </row>
    <row r="2212" spans="1:37" x14ac:dyDescent="0.25">
      <c r="A2212" s="131"/>
      <c r="B2212" s="131"/>
      <c r="C2212" s="131"/>
      <c r="D2212" s="131"/>
      <c r="E2212" s="131"/>
      <c r="F2212" s="131"/>
      <c r="G2212" s="131"/>
      <c r="H2212" s="131"/>
      <c r="I2212" s="131"/>
      <c r="J2212" s="131"/>
      <c r="K2212" s="131"/>
      <c r="L2212" s="131"/>
      <c r="M2212" s="131"/>
      <c r="N2212" s="131"/>
      <c r="O2212" s="131"/>
      <c r="P2212" s="131"/>
      <c r="Q2212" s="170"/>
      <c r="R2212" s="170"/>
      <c r="S2212" s="170"/>
      <c r="T2212" s="170"/>
      <c r="U2212" s="170"/>
      <c r="V2212" s="170"/>
      <c r="W2212" s="170"/>
      <c r="X2212" s="131"/>
      <c r="Y2212"/>
      <c r="AB2212"/>
      <c r="AC2212"/>
      <c r="AD2212"/>
      <c r="AE2212"/>
      <c r="AF2212"/>
      <c r="AG2212"/>
      <c r="AH2212"/>
      <c r="AI2212"/>
      <c r="AJ2212"/>
      <c r="AK2212"/>
    </row>
    <row r="2213" spans="1:37" x14ac:dyDescent="0.25">
      <c r="A2213" s="131"/>
      <c r="B2213" s="131"/>
      <c r="C2213" s="131"/>
      <c r="D2213" s="131"/>
      <c r="E2213" s="131"/>
      <c r="F2213" s="131"/>
      <c r="G2213" s="131"/>
      <c r="H2213" s="131"/>
      <c r="I2213" s="131"/>
      <c r="J2213" s="131"/>
      <c r="K2213" s="131"/>
      <c r="L2213" s="131"/>
      <c r="M2213" s="131"/>
      <c r="N2213" s="131"/>
      <c r="O2213" s="131"/>
      <c r="P2213" s="131"/>
      <c r="Q2213" s="170"/>
      <c r="R2213" s="170"/>
      <c r="S2213" s="170"/>
      <c r="T2213" s="170"/>
      <c r="U2213" s="170"/>
      <c r="V2213" s="170"/>
      <c r="W2213" s="170"/>
      <c r="X2213" s="131"/>
      <c r="Y2213"/>
      <c r="AB2213"/>
      <c r="AC2213"/>
      <c r="AD2213"/>
      <c r="AE2213"/>
      <c r="AF2213"/>
      <c r="AG2213"/>
      <c r="AH2213"/>
      <c r="AI2213"/>
      <c r="AJ2213"/>
      <c r="AK2213"/>
    </row>
    <row r="2214" spans="1:37" x14ac:dyDescent="0.25">
      <c r="A2214" s="131"/>
      <c r="B2214" s="131"/>
      <c r="C2214" s="131"/>
      <c r="D2214" s="131"/>
      <c r="E2214" s="131"/>
      <c r="F2214" s="131"/>
      <c r="G2214" s="131"/>
      <c r="H2214" s="131"/>
      <c r="I2214" s="131"/>
      <c r="J2214" s="131"/>
      <c r="K2214" s="131"/>
      <c r="L2214" s="131"/>
      <c r="M2214" s="131"/>
      <c r="N2214" s="131"/>
      <c r="O2214" s="131"/>
      <c r="P2214" s="131"/>
      <c r="Q2214" s="170"/>
      <c r="R2214" s="170"/>
      <c r="S2214" s="170"/>
      <c r="T2214" s="170"/>
      <c r="U2214" s="170"/>
      <c r="V2214" s="170"/>
      <c r="W2214" s="170"/>
      <c r="X2214" s="131"/>
      <c r="Y2214"/>
      <c r="AB2214"/>
      <c r="AC2214"/>
      <c r="AD2214"/>
      <c r="AE2214"/>
      <c r="AF2214"/>
      <c r="AG2214"/>
      <c r="AH2214"/>
      <c r="AI2214"/>
      <c r="AJ2214"/>
      <c r="AK2214"/>
    </row>
    <row r="2215" spans="1:37" x14ac:dyDescent="0.25">
      <c r="A2215" s="131"/>
      <c r="B2215" s="131"/>
      <c r="C2215" s="131"/>
      <c r="D2215" s="131"/>
      <c r="E2215" s="131"/>
      <c r="F2215" s="131"/>
      <c r="G2215" s="131"/>
      <c r="H2215" s="131"/>
      <c r="I2215" s="131"/>
      <c r="J2215" s="131"/>
      <c r="K2215" s="131"/>
      <c r="L2215" s="131"/>
      <c r="M2215" s="131"/>
      <c r="N2215" s="131"/>
      <c r="O2215" s="131"/>
      <c r="P2215" s="131"/>
      <c r="Q2215" s="170"/>
      <c r="R2215" s="170"/>
      <c r="S2215" s="170"/>
      <c r="T2215" s="170"/>
      <c r="U2215" s="170"/>
      <c r="V2215" s="170"/>
      <c r="W2215" s="170"/>
      <c r="X2215" s="131"/>
      <c r="Y2215"/>
      <c r="AB2215"/>
      <c r="AC2215"/>
      <c r="AD2215"/>
      <c r="AE2215"/>
      <c r="AF2215"/>
      <c r="AG2215"/>
      <c r="AH2215"/>
      <c r="AI2215"/>
      <c r="AJ2215"/>
      <c r="AK2215"/>
    </row>
    <row r="2216" spans="1:37" x14ac:dyDescent="0.25">
      <c r="A2216" s="131"/>
      <c r="B2216" s="131"/>
      <c r="C2216" s="131"/>
      <c r="D2216" s="131"/>
      <c r="E2216" s="131"/>
      <c r="F2216" s="131"/>
      <c r="G2216" s="131"/>
      <c r="H2216" s="131"/>
      <c r="I2216" s="131"/>
      <c r="J2216" s="131"/>
      <c r="K2216" s="131"/>
      <c r="L2216" s="131"/>
      <c r="M2216" s="131"/>
      <c r="N2216" s="131"/>
      <c r="O2216" s="131"/>
      <c r="P2216" s="131"/>
      <c r="Q2216" s="170"/>
      <c r="R2216" s="170"/>
      <c r="S2216" s="170"/>
      <c r="T2216" s="170"/>
      <c r="U2216" s="170"/>
      <c r="V2216" s="170"/>
      <c r="W2216" s="170"/>
      <c r="X2216" s="131"/>
      <c r="Y2216"/>
      <c r="AB2216"/>
      <c r="AC2216"/>
      <c r="AD2216"/>
      <c r="AE2216"/>
      <c r="AF2216"/>
      <c r="AG2216"/>
      <c r="AH2216"/>
      <c r="AI2216"/>
      <c r="AJ2216"/>
      <c r="AK2216"/>
    </row>
    <row r="2217" spans="1:37" x14ac:dyDescent="0.25">
      <c r="A2217" s="131"/>
      <c r="B2217" s="131"/>
      <c r="C2217" s="131"/>
      <c r="D2217" s="131"/>
      <c r="E2217" s="131"/>
      <c r="F2217" s="131"/>
      <c r="G2217" s="131"/>
      <c r="H2217" s="131"/>
      <c r="I2217" s="131"/>
      <c r="J2217" s="131"/>
      <c r="K2217" s="131"/>
      <c r="L2217" s="131"/>
      <c r="M2217" s="131"/>
      <c r="N2217" s="131"/>
      <c r="O2217" s="131"/>
      <c r="P2217" s="131"/>
      <c r="Q2217" s="170"/>
      <c r="R2217" s="170"/>
      <c r="S2217" s="170"/>
      <c r="T2217" s="170"/>
      <c r="U2217" s="170"/>
      <c r="V2217" s="170"/>
      <c r="W2217" s="170"/>
      <c r="X2217" s="131"/>
      <c r="Y2217"/>
      <c r="AB2217"/>
      <c r="AC2217"/>
      <c r="AD2217"/>
      <c r="AE2217"/>
      <c r="AF2217"/>
      <c r="AG2217"/>
      <c r="AH2217"/>
      <c r="AI2217"/>
      <c r="AJ2217"/>
      <c r="AK2217"/>
    </row>
    <row r="2218" spans="1:37" x14ac:dyDescent="0.25">
      <c r="A2218" s="131"/>
      <c r="B2218" s="131"/>
      <c r="C2218" s="131"/>
      <c r="D2218" s="131"/>
      <c r="E2218" s="131"/>
      <c r="F2218" s="131"/>
      <c r="G2218" s="131"/>
      <c r="H2218" s="131"/>
      <c r="I2218" s="131"/>
      <c r="J2218" s="131"/>
      <c r="K2218" s="131"/>
      <c r="L2218" s="131"/>
      <c r="M2218" s="131"/>
      <c r="N2218" s="131"/>
      <c r="O2218" s="131"/>
      <c r="P2218" s="131"/>
      <c r="Q2218" s="170"/>
      <c r="R2218" s="170"/>
      <c r="S2218" s="170"/>
      <c r="T2218" s="170"/>
      <c r="U2218" s="170"/>
      <c r="V2218" s="170"/>
      <c r="W2218" s="170"/>
      <c r="X2218" s="131"/>
      <c r="Y2218"/>
      <c r="AB2218"/>
      <c r="AC2218"/>
      <c r="AD2218"/>
      <c r="AE2218"/>
      <c r="AF2218"/>
      <c r="AG2218"/>
      <c r="AH2218"/>
      <c r="AI2218"/>
      <c r="AJ2218"/>
      <c r="AK2218"/>
    </row>
    <row r="2219" spans="1:37" x14ac:dyDescent="0.25">
      <c r="A2219" s="131"/>
      <c r="B2219" s="131"/>
      <c r="C2219" s="131"/>
      <c r="D2219" s="131"/>
      <c r="E2219" s="131"/>
      <c r="F2219" s="131"/>
      <c r="G2219" s="131"/>
      <c r="H2219" s="131"/>
      <c r="I2219" s="131"/>
      <c r="J2219" s="131"/>
      <c r="K2219" s="131"/>
      <c r="L2219" s="131"/>
      <c r="M2219" s="131"/>
      <c r="N2219" s="131"/>
      <c r="O2219" s="131"/>
      <c r="P2219" s="131"/>
      <c r="Q2219" s="170"/>
      <c r="R2219" s="170"/>
      <c r="S2219" s="170"/>
      <c r="T2219" s="170"/>
      <c r="U2219" s="170"/>
      <c r="V2219" s="170"/>
      <c r="W2219" s="170"/>
      <c r="X2219" s="131"/>
      <c r="Y2219"/>
      <c r="AB2219"/>
      <c r="AC2219"/>
      <c r="AD2219"/>
      <c r="AE2219"/>
      <c r="AF2219"/>
      <c r="AG2219"/>
      <c r="AH2219"/>
      <c r="AI2219"/>
      <c r="AJ2219"/>
      <c r="AK2219"/>
    </row>
    <row r="2220" spans="1:37" x14ac:dyDescent="0.25">
      <c r="A2220" s="131"/>
      <c r="B2220" s="131"/>
      <c r="C2220" s="131"/>
      <c r="D2220" s="131"/>
      <c r="E2220" s="131"/>
      <c r="F2220" s="131"/>
      <c r="G2220" s="131"/>
      <c r="H2220" s="131"/>
      <c r="I2220" s="131"/>
      <c r="J2220" s="131"/>
      <c r="K2220" s="131"/>
      <c r="L2220" s="131"/>
      <c r="M2220" s="131"/>
      <c r="N2220" s="131"/>
      <c r="O2220" s="131"/>
      <c r="P2220" s="131"/>
      <c r="Q2220" s="170"/>
      <c r="R2220" s="170"/>
      <c r="S2220" s="170"/>
      <c r="T2220" s="170"/>
      <c r="U2220" s="170"/>
      <c r="V2220" s="170"/>
      <c r="W2220" s="170"/>
      <c r="X2220" s="131"/>
      <c r="Y2220"/>
      <c r="AB2220"/>
      <c r="AC2220"/>
      <c r="AD2220"/>
      <c r="AE2220"/>
      <c r="AF2220"/>
      <c r="AG2220"/>
      <c r="AH2220"/>
      <c r="AI2220"/>
      <c r="AJ2220"/>
      <c r="AK2220"/>
    </row>
    <row r="2221" spans="1:37" x14ac:dyDescent="0.25">
      <c r="A2221" s="131"/>
      <c r="B2221" s="131"/>
      <c r="C2221" s="131"/>
      <c r="D2221" s="131"/>
      <c r="E2221" s="131"/>
      <c r="F2221" s="131"/>
      <c r="G2221" s="131"/>
      <c r="H2221" s="131"/>
      <c r="I2221" s="131"/>
      <c r="J2221" s="131"/>
      <c r="K2221" s="131"/>
      <c r="L2221" s="131"/>
      <c r="M2221" s="131"/>
      <c r="N2221" s="131"/>
      <c r="O2221" s="131"/>
      <c r="P2221" s="131"/>
      <c r="Q2221" s="170"/>
      <c r="R2221" s="170"/>
      <c r="S2221" s="170"/>
      <c r="T2221" s="170"/>
      <c r="U2221" s="170"/>
      <c r="V2221" s="170"/>
      <c r="W2221" s="170"/>
      <c r="X2221" s="131"/>
      <c r="Y2221"/>
      <c r="AB2221"/>
      <c r="AC2221"/>
      <c r="AD2221"/>
      <c r="AE2221"/>
      <c r="AF2221"/>
      <c r="AG2221"/>
      <c r="AH2221"/>
      <c r="AI2221"/>
      <c r="AJ2221"/>
      <c r="AK2221"/>
    </row>
    <row r="2222" spans="1:37" x14ac:dyDescent="0.25">
      <c r="A2222" s="131"/>
      <c r="B2222" s="131"/>
      <c r="C2222" s="131"/>
      <c r="D2222" s="131"/>
      <c r="E2222" s="131"/>
      <c r="F2222" s="131"/>
      <c r="G2222" s="131"/>
      <c r="H2222" s="131"/>
      <c r="I2222" s="131"/>
      <c r="J2222" s="131"/>
      <c r="K2222" s="131"/>
      <c r="L2222" s="131"/>
      <c r="M2222" s="131"/>
      <c r="N2222" s="131"/>
      <c r="O2222" s="131"/>
      <c r="P2222" s="131"/>
      <c r="Q2222" s="170"/>
      <c r="R2222" s="170"/>
      <c r="S2222" s="170"/>
      <c r="T2222" s="170"/>
      <c r="U2222" s="170"/>
      <c r="V2222" s="170"/>
      <c r="W2222" s="170"/>
      <c r="X2222" s="131"/>
      <c r="Y2222"/>
      <c r="AB2222"/>
      <c r="AC2222"/>
      <c r="AD2222"/>
      <c r="AE2222"/>
      <c r="AF2222"/>
      <c r="AG2222"/>
      <c r="AH2222"/>
      <c r="AI2222"/>
      <c r="AJ2222"/>
      <c r="AK2222"/>
    </row>
    <row r="2223" spans="1:37" x14ac:dyDescent="0.25">
      <c r="A2223" s="131"/>
      <c r="B2223" s="131"/>
      <c r="C2223" s="131"/>
      <c r="D2223" s="131"/>
      <c r="E2223" s="131"/>
      <c r="F2223" s="131"/>
      <c r="G2223" s="131"/>
      <c r="H2223" s="131"/>
      <c r="I2223" s="131"/>
      <c r="J2223" s="131"/>
      <c r="K2223" s="131"/>
      <c r="L2223" s="131"/>
      <c r="M2223" s="131"/>
      <c r="N2223" s="131"/>
      <c r="O2223" s="131"/>
      <c r="P2223" s="131"/>
      <c r="Q2223" s="170"/>
      <c r="R2223" s="170"/>
      <c r="S2223" s="170"/>
      <c r="T2223" s="170"/>
      <c r="U2223" s="170"/>
      <c r="V2223" s="170"/>
      <c r="W2223" s="170"/>
      <c r="X2223" s="131"/>
      <c r="Y2223"/>
      <c r="AB2223"/>
      <c r="AC2223"/>
      <c r="AD2223"/>
      <c r="AE2223"/>
      <c r="AF2223"/>
      <c r="AG2223"/>
      <c r="AH2223"/>
      <c r="AI2223"/>
      <c r="AJ2223"/>
      <c r="AK2223"/>
    </row>
    <row r="2224" spans="1:37" x14ac:dyDescent="0.25">
      <c r="A2224" s="131"/>
      <c r="B2224" s="131"/>
      <c r="C2224" s="131"/>
      <c r="D2224" s="131"/>
      <c r="E2224" s="131"/>
      <c r="F2224" s="131"/>
      <c r="G2224" s="131"/>
      <c r="H2224" s="131"/>
      <c r="I2224" s="131"/>
      <c r="J2224" s="131"/>
      <c r="K2224" s="131"/>
      <c r="L2224" s="131"/>
      <c r="M2224" s="131"/>
      <c r="N2224" s="131"/>
      <c r="O2224" s="131"/>
      <c r="P2224" s="131"/>
      <c r="Q2224" s="170"/>
      <c r="R2224" s="170"/>
      <c r="S2224" s="170"/>
      <c r="T2224" s="170"/>
      <c r="U2224" s="170"/>
      <c r="V2224" s="170"/>
      <c r="W2224" s="170"/>
      <c r="X2224" s="131"/>
      <c r="Y2224"/>
      <c r="AB2224"/>
      <c r="AC2224"/>
      <c r="AD2224"/>
      <c r="AE2224"/>
      <c r="AF2224"/>
      <c r="AG2224"/>
      <c r="AH2224"/>
      <c r="AI2224"/>
      <c r="AJ2224"/>
      <c r="AK2224"/>
    </row>
    <row r="2225" spans="1:37" x14ac:dyDescent="0.25">
      <c r="A2225" s="131"/>
      <c r="B2225" s="131"/>
      <c r="C2225" s="131"/>
      <c r="D2225" s="131"/>
      <c r="E2225" s="131"/>
      <c r="F2225" s="131"/>
      <c r="G2225" s="131"/>
      <c r="H2225" s="131"/>
      <c r="I2225" s="131"/>
      <c r="J2225" s="131"/>
      <c r="K2225" s="131"/>
      <c r="L2225" s="131"/>
      <c r="M2225" s="131"/>
      <c r="N2225" s="131"/>
      <c r="O2225" s="131"/>
      <c r="P2225" s="131"/>
      <c r="Q2225" s="170"/>
      <c r="R2225" s="170"/>
      <c r="S2225" s="170"/>
      <c r="T2225" s="170"/>
      <c r="U2225" s="170"/>
      <c r="V2225" s="170"/>
      <c r="W2225" s="170"/>
      <c r="X2225" s="131"/>
      <c r="Y2225"/>
      <c r="AB2225"/>
      <c r="AC2225"/>
      <c r="AD2225"/>
      <c r="AE2225"/>
      <c r="AF2225"/>
      <c r="AG2225"/>
      <c r="AH2225"/>
      <c r="AI2225"/>
      <c r="AJ2225"/>
      <c r="AK2225"/>
    </row>
    <row r="2226" spans="1:37" x14ac:dyDescent="0.25">
      <c r="A2226" s="131"/>
      <c r="B2226" s="131"/>
      <c r="C2226" s="131"/>
      <c r="D2226" s="131"/>
      <c r="E2226" s="131"/>
      <c r="F2226" s="131"/>
      <c r="G2226" s="131"/>
      <c r="H2226" s="131"/>
      <c r="I2226" s="131"/>
      <c r="J2226" s="131"/>
      <c r="K2226" s="131"/>
      <c r="L2226" s="131"/>
      <c r="M2226" s="131"/>
      <c r="N2226" s="131"/>
      <c r="O2226" s="131"/>
      <c r="P2226" s="131"/>
      <c r="Q2226" s="170"/>
      <c r="R2226" s="170"/>
      <c r="S2226" s="170"/>
      <c r="T2226" s="170"/>
      <c r="U2226" s="170"/>
      <c r="V2226" s="170"/>
      <c r="W2226" s="170"/>
      <c r="X2226" s="131"/>
      <c r="Y2226"/>
      <c r="AB2226"/>
      <c r="AC2226"/>
      <c r="AD2226"/>
      <c r="AE2226"/>
      <c r="AF2226"/>
      <c r="AG2226"/>
      <c r="AH2226"/>
      <c r="AI2226"/>
      <c r="AJ2226"/>
      <c r="AK2226"/>
    </row>
    <row r="2227" spans="1:37" x14ac:dyDescent="0.25">
      <c r="A2227" s="131"/>
      <c r="B2227" s="131"/>
      <c r="C2227" s="131"/>
      <c r="D2227" s="131"/>
      <c r="E2227" s="131"/>
      <c r="F2227" s="131"/>
      <c r="G2227" s="131"/>
      <c r="H2227" s="131"/>
      <c r="I2227" s="131"/>
      <c r="J2227" s="131"/>
      <c r="K2227" s="131"/>
      <c r="L2227" s="131"/>
      <c r="M2227" s="131"/>
      <c r="N2227" s="131"/>
      <c r="O2227" s="131"/>
      <c r="P2227" s="131"/>
      <c r="Q2227" s="170"/>
      <c r="R2227" s="170"/>
      <c r="S2227" s="170"/>
      <c r="T2227" s="170"/>
      <c r="U2227" s="170"/>
      <c r="V2227" s="170"/>
      <c r="W2227" s="170"/>
      <c r="X2227" s="131"/>
      <c r="Y2227"/>
      <c r="AB2227"/>
      <c r="AC2227"/>
      <c r="AD2227"/>
      <c r="AE2227"/>
      <c r="AF2227"/>
      <c r="AG2227"/>
      <c r="AH2227"/>
      <c r="AI2227"/>
      <c r="AJ2227"/>
      <c r="AK2227"/>
    </row>
    <row r="2228" spans="1:37" x14ac:dyDescent="0.25">
      <c r="A2228" s="131"/>
      <c r="B2228" s="131"/>
      <c r="C2228" s="131"/>
      <c r="D2228" s="131"/>
      <c r="E2228" s="131"/>
      <c r="F2228" s="131"/>
      <c r="G2228" s="131"/>
      <c r="H2228" s="131"/>
      <c r="I2228" s="131"/>
      <c r="J2228" s="131"/>
      <c r="K2228" s="131"/>
      <c r="L2228" s="131"/>
      <c r="M2228" s="131"/>
      <c r="N2228" s="131"/>
      <c r="O2228" s="131"/>
      <c r="P2228" s="131"/>
      <c r="Q2228" s="170"/>
      <c r="R2228" s="170"/>
      <c r="S2228" s="170"/>
      <c r="T2228" s="170"/>
      <c r="U2228" s="170"/>
      <c r="V2228" s="170"/>
      <c r="W2228" s="170"/>
      <c r="X2228" s="131"/>
      <c r="Y2228"/>
      <c r="AB2228"/>
      <c r="AC2228"/>
      <c r="AD2228"/>
      <c r="AE2228"/>
      <c r="AF2228"/>
      <c r="AG2228"/>
      <c r="AH2228"/>
      <c r="AI2228"/>
      <c r="AJ2228"/>
      <c r="AK2228"/>
    </row>
    <row r="2229" spans="1:37" x14ac:dyDescent="0.25">
      <c r="A2229" s="131"/>
      <c r="B2229" s="131"/>
      <c r="C2229" s="131"/>
      <c r="D2229" s="131"/>
      <c r="E2229" s="131"/>
      <c r="F2229" s="131"/>
      <c r="G2229" s="131"/>
      <c r="H2229" s="131"/>
      <c r="I2229" s="131"/>
      <c r="J2229" s="131"/>
      <c r="K2229" s="131"/>
      <c r="L2229" s="131"/>
      <c r="M2229" s="131"/>
      <c r="N2229" s="131"/>
      <c r="O2229" s="131"/>
      <c r="P2229" s="131"/>
      <c r="Q2229" s="170"/>
      <c r="R2229" s="170"/>
      <c r="S2229" s="170"/>
      <c r="T2229" s="170"/>
      <c r="U2229" s="170"/>
      <c r="V2229" s="170"/>
      <c r="W2229" s="170"/>
      <c r="X2229" s="131"/>
      <c r="Y2229"/>
      <c r="AB2229"/>
      <c r="AC2229"/>
      <c r="AD2229"/>
      <c r="AE2229"/>
      <c r="AF2229"/>
      <c r="AG2229"/>
      <c r="AH2229"/>
      <c r="AI2229"/>
      <c r="AJ2229"/>
      <c r="AK2229"/>
    </row>
    <row r="2230" spans="1:37" x14ac:dyDescent="0.25">
      <c r="A2230" s="131"/>
      <c r="B2230" s="131"/>
      <c r="C2230" s="131"/>
      <c r="D2230" s="131"/>
      <c r="E2230" s="131"/>
      <c r="F2230" s="131"/>
      <c r="G2230" s="131"/>
      <c r="H2230" s="131"/>
      <c r="I2230" s="131"/>
      <c r="J2230" s="131"/>
      <c r="K2230" s="131"/>
      <c r="L2230" s="131"/>
      <c r="M2230" s="131"/>
      <c r="N2230" s="131"/>
      <c r="O2230" s="131"/>
      <c r="P2230" s="131"/>
      <c r="Q2230" s="170"/>
      <c r="R2230" s="170"/>
      <c r="S2230" s="170"/>
      <c r="T2230" s="170"/>
      <c r="U2230" s="170"/>
      <c r="V2230" s="170"/>
      <c r="W2230" s="170"/>
      <c r="X2230" s="131"/>
      <c r="Y2230"/>
      <c r="AB2230"/>
      <c r="AC2230"/>
      <c r="AD2230"/>
      <c r="AE2230"/>
      <c r="AF2230"/>
      <c r="AG2230"/>
      <c r="AH2230"/>
      <c r="AI2230"/>
      <c r="AJ2230"/>
      <c r="AK2230"/>
    </row>
    <row r="2231" spans="1:37" x14ac:dyDescent="0.25">
      <c r="A2231" s="131"/>
      <c r="B2231" s="131"/>
      <c r="C2231" s="131"/>
      <c r="D2231" s="131"/>
      <c r="E2231" s="131"/>
      <c r="F2231" s="131"/>
      <c r="G2231" s="131"/>
      <c r="H2231" s="131"/>
      <c r="I2231" s="131"/>
      <c r="J2231" s="131"/>
      <c r="K2231" s="131"/>
      <c r="L2231" s="131"/>
      <c r="M2231" s="131"/>
      <c r="N2231" s="131"/>
      <c r="O2231" s="131"/>
      <c r="P2231" s="131"/>
      <c r="Q2231" s="170"/>
      <c r="R2231" s="170"/>
      <c r="S2231" s="170"/>
      <c r="T2231" s="170"/>
      <c r="U2231" s="170"/>
      <c r="V2231" s="170"/>
      <c r="W2231" s="170"/>
      <c r="X2231" s="131"/>
      <c r="Y2231"/>
      <c r="AB2231"/>
      <c r="AC2231"/>
      <c r="AD2231"/>
      <c r="AE2231"/>
      <c r="AF2231"/>
      <c r="AG2231"/>
      <c r="AH2231"/>
      <c r="AI2231"/>
      <c r="AJ2231"/>
      <c r="AK2231"/>
    </row>
    <row r="2232" spans="1:37" x14ac:dyDescent="0.25">
      <c r="A2232" s="131"/>
      <c r="B2232" s="131"/>
      <c r="C2232" s="131"/>
      <c r="D2232" s="131"/>
      <c r="E2232" s="131"/>
      <c r="F2232" s="131"/>
      <c r="G2232" s="131"/>
      <c r="H2232" s="131"/>
      <c r="I2232" s="131"/>
      <c r="J2232" s="131"/>
      <c r="K2232" s="131"/>
      <c r="L2232" s="131"/>
      <c r="M2232" s="131"/>
      <c r="N2232" s="131"/>
      <c r="O2232" s="131"/>
      <c r="P2232" s="131"/>
      <c r="Q2232" s="170"/>
      <c r="R2232" s="170"/>
      <c r="S2232" s="170"/>
      <c r="T2232" s="170"/>
      <c r="U2232" s="170"/>
      <c r="V2232" s="170"/>
      <c r="W2232" s="170"/>
      <c r="X2232" s="131"/>
      <c r="Y2232"/>
      <c r="AB2232"/>
      <c r="AC2232"/>
      <c r="AD2232"/>
      <c r="AE2232"/>
      <c r="AF2232"/>
      <c r="AG2232"/>
      <c r="AH2232"/>
      <c r="AI2232"/>
      <c r="AJ2232"/>
      <c r="AK2232"/>
    </row>
    <row r="2233" spans="1:37" x14ac:dyDescent="0.25">
      <c r="A2233" s="131"/>
      <c r="B2233" s="131"/>
      <c r="C2233" s="131"/>
      <c r="D2233" s="131"/>
      <c r="E2233" s="131"/>
      <c r="F2233" s="131"/>
      <c r="G2233" s="131"/>
      <c r="H2233" s="131"/>
      <c r="I2233" s="131"/>
      <c r="J2233" s="131"/>
      <c r="K2233" s="131"/>
      <c r="L2233" s="131"/>
      <c r="M2233" s="131"/>
      <c r="N2233" s="131"/>
      <c r="O2233" s="131"/>
      <c r="P2233" s="131"/>
      <c r="Q2233" s="170"/>
      <c r="R2233" s="170"/>
      <c r="S2233" s="170"/>
      <c r="T2233" s="170"/>
      <c r="U2233" s="170"/>
      <c r="V2233" s="170"/>
      <c r="W2233" s="170"/>
      <c r="X2233" s="131"/>
      <c r="Y2233"/>
      <c r="AB2233"/>
      <c r="AC2233"/>
      <c r="AD2233"/>
      <c r="AE2233"/>
      <c r="AF2233"/>
      <c r="AG2233"/>
      <c r="AH2233"/>
      <c r="AI2233"/>
      <c r="AJ2233"/>
      <c r="AK2233"/>
    </row>
    <row r="2234" spans="1:37" x14ac:dyDescent="0.25">
      <c r="A2234" s="131"/>
      <c r="B2234" s="131"/>
      <c r="C2234" s="131"/>
      <c r="D2234" s="131"/>
      <c r="E2234" s="131"/>
      <c r="F2234" s="131"/>
      <c r="G2234" s="131"/>
      <c r="H2234" s="131"/>
      <c r="I2234" s="131"/>
      <c r="J2234" s="131"/>
      <c r="K2234" s="131"/>
      <c r="L2234" s="131"/>
      <c r="M2234" s="131"/>
      <c r="N2234" s="131"/>
      <c r="O2234" s="131"/>
      <c r="P2234" s="131"/>
      <c r="Q2234" s="170"/>
      <c r="R2234" s="170"/>
      <c r="S2234" s="170"/>
      <c r="T2234" s="170"/>
      <c r="U2234" s="170"/>
      <c r="V2234" s="170"/>
      <c r="W2234" s="170"/>
      <c r="X2234" s="131"/>
      <c r="Y2234"/>
      <c r="AB2234"/>
      <c r="AC2234"/>
      <c r="AD2234"/>
      <c r="AE2234"/>
      <c r="AF2234"/>
      <c r="AG2234"/>
      <c r="AH2234"/>
      <c r="AI2234"/>
      <c r="AJ2234"/>
      <c r="AK2234"/>
    </row>
    <row r="2235" spans="1:37" x14ac:dyDescent="0.25">
      <c r="A2235" s="131"/>
      <c r="B2235" s="131"/>
      <c r="C2235" s="131"/>
      <c r="D2235" s="131"/>
      <c r="E2235" s="131"/>
      <c r="F2235" s="131"/>
      <c r="G2235" s="131"/>
      <c r="H2235" s="131"/>
      <c r="I2235" s="131"/>
      <c r="J2235" s="131"/>
      <c r="K2235" s="131"/>
      <c r="L2235" s="131"/>
      <c r="M2235" s="131"/>
      <c r="N2235" s="131"/>
      <c r="O2235" s="131"/>
      <c r="P2235" s="131"/>
      <c r="Q2235" s="170"/>
      <c r="R2235" s="170"/>
      <c r="S2235" s="170"/>
      <c r="T2235" s="170"/>
      <c r="U2235" s="170"/>
      <c r="V2235" s="170"/>
      <c r="W2235" s="170"/>
      <c r="X2235" s="131"/>
      <c r="Y2235"/>
      <c r="AB2235"/>
      <c r="AC2235"/>
      <c r="AD2235"/>
      <c r="AE2235"/>
      <c r="AF2235"/>
      <c r="AG2235"/>
      <c r="AH2235"/>
      <c r="AI2235"/>
      <c r="AJ2235"/>
      <c r="AK2235"/>
    </row>
    <row r="2236" spans="1:37" x14ac:dyDescent="0.25">
      <c r="A2236" s="131"/>
      <c r="B2236" s="131"/>
      <c r="C2236" s="131"/>
      <c r="D2236" s="131"/>
      <c r="E2236" s="131"/>
      <c r="F2236" s="131"/>
      <c r="G2236" s="131"/>
      <c r="H2236" s="131"/>
      <c r="I2236" s="131"/>
      <c r="J2236" s="131"/>
      <c r="K2236" s="131"/>
      <c r="L2236" s="131"/>
      <c r="M2236" s="131"/>
      <c r="N2236" s="131"/>
      <c r="O2236" s="131"/>
      <c r="P2236" s="131"/>
      <c r="Q2236" s="170"/>
      <c r="R2236" s="170"/>
      <c r="S2236" s="170"/>
      <c r="T2236" s="170"/>
      <c r="U2236" s="170"/>
      <c r="V2236" s="170"/>
      <c r="W2236" s="170"/>
      <c r="X2236" s="131"/>
      <c r="Y2236"/>
      <c r="AB2236"/>
      <c r="AC2236"/>
      <c r="AD2236"/>
      <c r="AE2236"/>
      <c r="AF2236"/>
      <c r="AG2236"/>
      <c r="AH2236"/>
      <c r="AI2236"/>
      <c r="AJ2236"/>
      <c r="AK2236"/>
    </row>
    <row r="2237" spans="1:37" x14ac:dyDescent="0.25">
      <c r="A2237" s="131"/>
      <c r="B2237" s="131"/>
      <c r="C2237" s="131"/>
      <c r="D2237" s="131"/>
      <c r="E2237" s="131"/>
      <c r="F2237" s="131"/>
      <c r="G2237" s="131"/>
      <c r="H2237" s="131"/>
      <c r="I2237" s="131"/>
      <c r="J2237" s="131"/>
      <c r="K2237" s="131"/>
      <c r="L2237" s="131"/>
      <c r="M2237" s="131"/>
      <c r="N2237" s="131"/>
      <c r="O2237" s="131"/>
      <c r="P2237" s="131"/>
      <c r="Q2237" s="170"/>
      <c r="R2237" s="170"/>
      <c r="S2237" s="170"/>
      <c r="T2237" s="170"/>
      <c r="U2237" s="170"/>
      <c r="V2237" s="170"/>
      <c r="W2237" s="170"/>
      <c r="X2237" s="131"/>
      <c r="Y2237"/>
      <c r="AB2237"/>
      <c r="AC2237"/>
      <c r="AD2237"/>
      <c r="AE2237"/>
      <c r="AF2237"/>
      <c r="AG2237"/>
      <c r="AH2237"/>
      <c r="AI2237"/>
      <c r="AJ2237"/>
      <c r="AK2237"/>
    </row>
    <row r="2238" spans="1:37" x14ac:dyDescent="0.25">
      <c r="A2238" s="131"/>
      <c r="B2238" s="131"/>
      <c r="C2238" s="131"/>
      <c r="D2238" s="131"/>
      <c r="E2238" s="131"/>
      <c r="F2238" s="131"/>
      <c r="G2238" s="131"/>
      <c r="H2238" s="131"/>
      <c r="I2238" s="131"/>
      <c r="J2238" s="131"/>
      <c r="K2238" s="131"/>
      <c r="L2238" s="131"/>
      <c r="M2238" s="131"/>
      <c r="N2238" s="131"/>
      <c r="O2238" s="131"/>
      <c r="P2238" s="131"/>
      <c r="Q2238" s="170"/>
      <c r="R2238" s="170"/>
      <c r="S2238" s="170"/>
      <c r="T2238" s="170"/>
      <c r="U2238" s="170"/>
      <c r="V2238" s="170"/>
      <c r="W2238" s="170"/>
      <c r="X2238" s="131"/>
      <c r="Y2238"/>
      <c r="AB2238"/>
      <c r="AC2238"/>
      <c r="AD2238"/>
      <c r="AE2238"/>
      <c r="AF2238"/>
      <c r="AG2238"/>
      <c r="AH2238"/>
      <c r="AI2238"/>
      <c r="AJ2238"/>
      <c r="AK2238"/>
    </row>
    <row r="2239" spans="1:37" x14ac:dyDescent="0.25">
      <c r="A2239" s="131"/>
      <c r="B2239" s="131"/>
      <c r="C2239" s="131"/>
      <c r="D2239" s="131"/>
      <c r="E2239" s="131"/>
      <c r="F2239" s="131"/>
      <c r="G2239" s="131"/>
      <c r="H2239" s="131"/>
      <c r="I2239" s="131"/>
      <c r="J2239" s="131"/>
      <c r="K2239" s="131"/>
      <c r="L2239" s="131"/>
      <c r="M2239" s="131"/>
      <c r="N2239" s="131"/>
      <c r="O2239" s="131"/>
      <c r="P2239" s="131"/>
      <c r="Q2239" s="170"/>
      <c r="R2239" s="170"/>
      <c r="S2239" s="170"/>
      <c r="T2239" s="170"/>
      <c r="U2239" s="170"/>
      <c r="V2239" s="170"/>
      <c r="W2239" s="170"/>
      <c r="X2239" s="131"/>
      <c r="Y2239"/>
      <c r="AB2239"/>
      <c r="AC2239"/>
      <c r="AD2239"/>
      <c r="AE2239"/>
      <c r="AF2239"/>
      <c r="AG2239"/>
      <c r="AH2239"/>
      <c r="AI2239"/>
      <c r="AJ2239"/>
      <c r="AK2239"/>
    </row>
    <row r="2240" spans="1:37" x14ac:dyDescent="0.25">
      <c r="A2240" s="131"/>
      <c r="B2240" s="131"/>
      <c r="C2240" s="131"/>
      <c r="D2240" s="131"/>
      <c r="E2240" s="131"/>
      <c r="F2240" s="131"/>
      <c r="G2240" s="131"/>
      <c r="H2240" s="131"/>
      <c r="I2240" s="131"/>
      <c r="J2240" s="131"/>
      <c r="K2240" s="131"/>
      <c r="L2240" s="131"/>
      <c r="M2240" s="131"/>
      <c r="N2240" s="131"/>
      <c r="O2240" s="131"/>
      <c r="P2240" s="131"/>
      <c r="Q2240" s="170"/>
      <c r="R2240" s="170"/>
      <c r="S2240" s="170"/>
      <c r="T2240" s="170"/>
      <c r="U2240" s="170"/>
      <c r="V2240" s="170"/>
      <c r="W2240" s="170"/>
      <c r="X2240" s="131"/>
      <c r="Y2240"/>
      <c r="AB2240"/>
      <c r="AC2240"/>
      <c r="AD2240"/>
      <c r="AE2240"/>
      <c r="AF2240"/>
      <c r="AG2240"/>
      <c r="AH2240"/>
      <c r="AI2240"/>
      <c r="AJ2240"/>
      <c r="AK2240"/>
    </row>
    <row r="2241" spans="1:37" x14ac:dyDescent="0.25">
      <c r="A2241" s="131"/>
      <c r="B2241" s="131"/>
      <c r="C2241" s="131"/>
      <c r="D2241" s="131"/>
      <c r="E2241" s="131"/>
      <c r="F2241" s="131"/>
      <c r="G2241" s="131"/>
      <c r="H2241" s="131"/>
      <c r="I2241" s="131"/>
      <c r="J2241" s="131"/>
      <c r="K2241" s="131"/>
      <c r="L2241" s="131"/>
      <c r="M2241" s="131"/>
      <c r="N2241" s="131"/>
      <c r="O2241" s="131"/>
      <c r="P2241" s="131"/>
      <c r="Q2241" s="170"/>
      <c r="R2241" s="170"/>
      <c r="S2241" s="170"/>
      <c r="T2241" s="170"/>
      <c r="U2241" s="170"/>
      <c r="V2241" s="170"/>
      <c r="W2241" s="170"/>
      <c r="X2241" s="131"/>
      <c r="Y2241"/>
      <c r="AB2241"/>
      <c r="AC2241"/>
      <c r="AD2241"/>
      <c r="AE2241"/>
      <c r="AF2241"/>
      <c r="AG2241"/>
      <c r="AH2241"/>
      <c r="AI2241"/>
      <c r="AJ2241"/>
      <c r="AK2241"/>
    </row>
    <row r="2242" spans="1:37" x14ac:dyDescent="0.25">
      <c r="A2242" s="131"/>
      <c r="B2242" s="131"/>
      <c r="C2242" s="131"/>
      <c r="D2242" s="131"/>
      <c r="E2242" s="131"/>
      <c r="F2242" s="131"/>
      <c r="G2242" s="131"/>
      <c r="H2242" s="131"/>
      <c r="I2242" s="131"/>
      <c r="J2242" s="131"/>
      <c r="K2242" s="131"/>
      <c r="L2242" s="131"/>
      <c r="M2242" s="131"/>
      <c r="N2242" s="131"/>
      <c r="O2242" s="131"/>
      <c r="P2242" s="131"/>
      <c r="Q2242" s="170"/>
      <c r="R2242" s="170"/>
      <c r="S2242" s="170"/>
      <c r="T2242" s="170"/>
      <c r="U2242" s="170"/>
      <c r="V2242" s="170"/>
      <c r="W2242" s="170"/>
      <c r="X2242" s="131"/>
      <c r="Y2242"/>
      <c r="AB2242"/>
      <c r="AC2242"/>
      <c r="AD2242"/>
      <c r="AE2242"/>
      <c r="AF2242"/>
      <c r="AG2242"/>
      <c r="AH2242"/>
      <c r="AI2242"/>
      <c r="AJ2242"/>
      <c r="AK2242"/>
    </row>
    <row r="2243" spans="1:37" x14ac:dyDescent="0.25">
      <c r="A2243" s="131"/>
      <c r="B2243" s="131"/>
      <c r="C2243" s="131"/>
      <c r="D2243" s="131"/>
      <c r="E2243" s="131"/>
      <c r="F2243" s="131"/>
      <c r="G2243" s="131"/>
      <c r="H2243" s="131"/>
      <c r="I2243" s="131"/>
      <c r="J2243" s="131"/>
      <c r="K2243" s="131"/>
      <c r="L2243" s="131"/>
      <c r="M2243" s="131"/>
      <c r="N2243" s="131"/>
      <c r="O2243" s="131"/>
      <c r="P2243" s="131"/>
      <c r="Q2243" s="170"/>
      <c r="R2243" s="170"/>
      <c r="S2243" s="170"/>
      <c r="T2243" s="170"/>
      <c r="U2243" s="170"/>
      <c r="V2243" s="170"/>
      <c r="W2243" s="170"/>
      <c r="X2243" s="131"/>
      <c r="Y2243"/>
      <c r="AB2243"/>
      <c r="AC2243"/>
      <c r="AD2243"/>
      <c r="AE2243"/>
      <c r="AF2243"/>
      <c r="AG2243"/>
      <c r="AH2243"/>
      <c r="AI2243"/>
      <c r="AJ2243"/>
      <c r="AK2243"/>
    </row>
    <row r="2244" spans="1:37" x14ac:dyDescent="0.25">
      <c r="A2244" s="131"/>
      <c r="B2244" s="131"/>
      <c r="C2244" s="131"/>
      <c r="D2244" s="131"/>
      <c r="E2244" s="131"/>
      <c r="F2244" s="131"/>
      <c r="G2244" s="131"/>
      <c r="H2244" s="131"/>
      <c r="I2244" s="131"/>
      <c r="J2244" s="131"/>
      <c r="K2244" s="131"/>
      <c r="L2244" s="131"/>
      <c r="M2244" s="131"/>
      <c r="N2244" s="131"/>
      <c r="O2244" s="131"/>
      <c r="P2244" s="131"/>
      <c r="Q2244" s="170"/>
      <c r="R2244" s="170"/>
      <c r="S2244" s="170"/>
      <c r="T2244" s="170"/>
      <c r="U2244" s="170"/>
      <c r="V2244" s="170"/>
      <c r="W2244" s="170"/>
      <c r="X2244" s="131"/>
      <c r="Y2244"/>
      <c r="AB2244"/>
      <c r="AC2244"/>
      <c r="AD2244"/>
      <c r="AE2244"/>
      <c r="AF2244"/>
      <c r="AG2244"/>
      <c r="AH2244"/>
      <c r="AI2244"/>
      <c r="AJ2244"/>
      <c r="AK2244"/>
    </row>
    <row r="2245" spans="1:37" x14ac:dyDescent="0.25">
      <c r="A2245" s="131"/>
      <c r="B2245" s="131"/>
      <c r="C2245" s="131"/>
      <c r="D2245" s="131"/>
      <c r="E2245" s="131"/>
      <c r="F2245" s="131"/>
      <c r="G2245" s="131"/>
      <c r="H2245" s="131"/>
      <c r="I2245" s="131"/>
      <c r="J2245" s="131"/>
      <c r="K2245" s="131"/>
      <c r="L2245" s="131"/>
      <c r="M2245" s="131"/>
      <c r="N2245" s="131"/>
      <c r="O2245" s="131"/>
      <c r="P2245" s="131"/>
      <c r="Q2245" s="170"/>
      <c r="R2245" s="170"/>
      <c r="S2245" s="170"/>
      <c r="T2245" s="170"/>
      <c r="U2245" s="170"/>
      <c r="V2245" s="170"/>
      <c r="W2245" s="170"/>
      <c r="X2245" s="131"/>
      <c r="Y2245"/>
      <c r="AB2245"/>
      <c r="AC2245"/>
      <c r="AD2245"/>
      <c r="AE2245"/>
      <c r="AF2245"/>
      <c r="AG2245"/>
      <c r="AH2245"/>
      <c r="AI2245"/>
      <c r="AJ2245"/>
      <c r="AK2245"/>
    </row>
    <row r="2246" spans="1:37" x14ac:dyDescent="0.25">
      <c r="A2246" s="131"/>
      <c r="B2246" s="131"/>
      <c r="C2246" s="131"/>
      <c r="D2246" s="131"/>
      <c r="E2246" s="131"/>
      <c r="F2246" s="131"/>
      <c r="G2246" s="131"/>
      <c r="H2246" s="131"/>
      <c r="I2246" s="131"/>
      <c r="J2246" s="131"/>
      <c r="K2246" s="131"/>
      <c r="L2246" s="131"/>
      <c r="M2246" s="131"/>
      <c r="N2246" s="131"/>
      <c r="O2246" s="131"/>
      <c r="P2246" s="131"/>
      <c r="Q2246" s="170"/>
      <c r="R2246" s="170"/>
      <c r="S2246" s="170"/>
      <c r="T2246" s="170"/>
      <c r="U2246" s="170"/>
      <c r="V2246" s="170"/>
      <c r="W2246" s="170"/>
      <c r="X2246" s="131"/>
      <c r="Y2246"/>
      <c r="AB2246"/>
      <c r="AC2246"/>
      <c r="AD2246"/>
      <c r="AE2246"/>
      <c r="AF2246"/>
      <c r="AG2246"/>
      <c r="AH2246"/>
      <c r="AI2246"/>
      <c r="AJ2246"/>
      <c r="AK2246"/>
    </row>
    <row r="2247" spans="1:37" x14ac:dyDescent="0.25">
      <c r="A2247" s="131"/>
      <c r="B2247" s="131"/>
      <c r="C2247" s="131"/>
      <c r="D2247" s="131"/>
      <c r="E2247" s="131"/>
      <c r="F2247" s="131"/>
      <c r="G2247" s="131"/>
      <c r="H2247" s="131"/>
      <c r="I2247" s="131"/>
      <c r="J2247" s="131"/>
      <c r="K2247" s="131"/>
      <c r="L2247" s="131"/>
      <c r="M2247" s="131"/>
      <c r="N2247" s="131"/>
      <c r="O2247" s="131"/>
      <c r="P2247" s="131"/>
      <c r="Q2247" s="170"/>
      <c r="R2247" s="170"/>
      <c r="S2247" s="170"/>
      <c r="T2247" s="170"/>
      <c r="U2247" s="170"/>
      <c r="V2247" s="170"/>
      <c r="W2247" s="170"/>
      <c r="X2247" s="131"/>
      <c r="Y2247"/>
      <c r="AB2247"/>
      <c r="AC2247"/>
      <c r="AD2247"/>
      <c r="AE2247"/>
      <c r="AF2247"/>
      <c r="AG2247"/>
      <c r="AH2247"/>
      <c r="AI2247"/>
      <c r="AJ2247"/>
      <c r="AK2247"/>
    </row>
    <row r="2248" spans="1:37" x14ac:dyDescent="0.25">
      <c r="A2248" s="131"/>
      <c r="B2248" s="131"/>
      <c r="C2248" s="131"/>
      <c r="D2248" s="131"/>
      <c r="E2248" s="131"/>
      <c r="F2248" s="131"/>
      <c r="G2248" s="131"/>
      <c r="H2248" s="131"/>
      <c r="I2248" s="131"/>
      <c r="J2248" s="131"/>
      <c r="K2248" s="131"/>
      <c r="L2248" s="131"/>
      <c r="M2248" s="131"/>
      <c r="N2248" s="131"/>
      <c r="O2248" s="131"/>
      <c r="P2248" s="131"/>
      <c r="Q2248" s="170"/>
      <c r="R2248" s="170"/>
      <c r="S2248" s="170"/>
      <c r="T2248" s="170"/>
      <c r="U2248" s="170"/>
      <c r="V2248" s="170"/>
      <c r="W2248" s="170"/>
      <c r="X2248" s="131"/>
      <c r="Y2248"/>
      <c r="AB2248"/>
      <c r="AC2248"/>
      <c r="AD2248"/>
      <c r="AE2248"/>
      <c r="AF2248"/>
      <c r="AG2248"/>
      <c r="AH2248"/>
      <c r="AI2248"/>
      <c r="AJ2248"/>
      <c r="AK2248"/>
    </row>
    <row r="2249" spans="1:37" x14ac:dyDescent="0.25">
      <c r="A2249" s="131"/>
      <c r="B2249" s="131"/>
      <c r="C2249" s="131"/>
      <c r="D2249" s="131"/>
      <c r="E2249" s="131"/>
      <c r="F2249" s="131"/>
      <c r="G2249" s="131"/>
      <c r="H2249" s="131"/>
      <c r="I2249" s="131"/>
      <c r="J2249" s="131"/>
      <c r="K2249" s="131"/>
      <c r="L2249" s="131"/>
      <c r="M2249" s="131"/>
      <c r="N2249" s="131"/>
      <c r="O2249" s="131"/>
      <c r="P2249" s="131"/>
      <c r="Q2249" s="170"/>
      <c r="R2249" s="170"/>
      <c r="S2249" s="170"/>
      <c r="T2249" s="170"/>
      <c r="U2249" s="170"/>
      <c r="V2249" s="170"/>
      <c r="W2249" s="170"/>
      <c r="X2249" s="131"/>
      <c r="Y2249"/>
      <c r="AB2249"/>
      <c r="AC2249"/>
      <c r="AD2249"/>
      <c r="AE2249"/>
      <c r="AF2249"/>
      <c r="AG2249"/>
      <c r="AH2249"/>
      <c r="AI2249"/>
      <c r="AJ2249"/>
      <c r="AK2249"/>
    </row>
    <row r="2250" spans="1:37" x14ac:dyDescent="0.25">
      <c r="A2250" s="131"/>
      <c r="B2250" s="131"/>
      <c r="C2250" s="131"/>
      <c r="D2250" s="131"/>
      <c r="E2250" s="131"/>
      <c r="F2250" s="131"/>
      <c r="G2250" s="131"/>
      <c r="H2250" s="131"/>
      <c r="I2250" s="131"/>
      <c r="J2250" s="131"/>
      <c r="K2250" s="131"/>
      <c r="L2250" s="131"/>
      <c r="M2250" s="131"/>
      <c r="N2250" s="131"/>
      <c r="O2250" s="131"/>
      <c r="P2250" s="131"/>
      <c r="Q2250" s="170"/>
      <c r="R2250" s="170"/>
      <c r="S2250" s="170"/>
      <c r="T2250" s="170"/>
      <c r="U2250" s="170"/>
      <c r="V2250" s="170"/>
      <c r="W2250" s="170"/>
      <c r="X2250" s="131"/>
      <c r="Y2250"/>
      <c r="AB2250"/>
      <c r="AC2250"/>
      <c r="AD2250"/>
      <c r="AE2250"/>
      <c r="AF2250"/>
      <c r="AG2250"/>
      <c r="AH2250"/>
      <c r="AI2250"/>
      <c r="AJ2250"/>
      <c r="AK2250"/>
    </row>
    <row r="2251" spans="1:37" x14ac:dyDescent="0.25">
      <c r="A2251" s="131"/>
      <c r="B2251" s="131"/>
      <c r="C2251" s="131"/>
      <c r="D2251" s="131"/>
      <c r="E2251" s="131"/>
      <c r="F2251" s="131"/>
      <c r="G2251" s="131"/>
      <c r="H2251" s="131"/>
      <c r="I2251" s="131"/>
      <c r="J2251" s="131"/>
      <c r="K2251" s="131"/>
      <c r="L2251" s="131"/>
      <c r="M2251" s="131"/>
      <c r="N2251" s="131"/>
      <c r="O2251" s="131"/>
      <c r="P2251" s="131"/>
      <c r="Q2251" s="170"/>
      <c r="R2251" s="170"/>
      <c r="S2251" s="170"/>
      <c r="T2251" s="170"/>
      <c r="U2251" s="170"/>
      <c r="V2251" s="170"/>
      <c r="W2251" s="170"/>
      <c r="X2251" s="131"/>
      <c r="Y2251"/>
      <c r="AB2251"/>
      <c r="AC2251"/>
      <c r="AD2251"/>
      <c r="AE2251"/>
      <c r="AF2251"/>
      <c r="AG2251"/>
      <c r="AH2251"/>
      <c r="AI2251"/>
      <c r="AJ2251"/>
      <c r="AK2251"/>
    </row>
    <row r="2252" spans="1:37" x14ac:dyDescent="0.25">
      <c r="A2252" s="131"/>
      <c r="B2252" s="131"/>
      <c r="C2252" s="131"/>
      <c r="D2252" s="131"/>
      <c r="E2252" s="131"/>
      <c r="F2252" s="131"/>
      <c r="G2252" s="131"/>
      <c r="H2252" s="131"/>
      <c r="I2252" s="131"/>
      <c r="J2252" s="131"/>
      <c r="K2252" s="131"/>
      <c r="L2252" s="131"/>
      <c r="M2252" s="131"/>
      <c r="N2252" s="131"/>
      <c r="O2252" s="131"/>
      <c r="P2252" s="131"/>
      <c r="Q2252" s="170"/>
      <c r="R2252" s="170"/>
      <c r="S2252" s="170"/>
      <c r="T2252" s="170"/>
      <c r="U2252" s="170"/>
      <c r="V2252" s="170"/>
      <c r="W2252" s="170"/>
      <c r="X2252" s="131"/>
      <c r="Y2252"/>
      <c r="AB2252"/>
      <c r="AC2252"/>
      <c r="AD2252"/>
      <c r="AE2252"/>
      <c r="AF2252"/>
      <c r="AG2252"/>
      <c r="AH2252"/>
      <c r="AI2252"/>
      <c r="AJ2252"/>
      <c r="AK2252"/>
    </row>
    <row r="2253" spans="1:37" x14ac:dyDescent="0.25">
      <c r="A2253" s="131"/>
      <c r="B2253" s="131"/>
      <c r="C2253" s="131"/>
      <c r="D2253" s="131"/>
      <c r="E2253" s="131"/>
      <c r="F2253" s="131"/>
      <c r="G2253" s="131"/>
      <c r="H2253" s="131"/>
      <c r="I2253" s="131"/>
      <c r="J2253" s="131"/>
      <c r="K2253" s="131"/>
      <c r="L2253" s="131"/>
      <c r="M2253" s="131"/>
      <c r="N2253" s="131"/>
      <c r="O2253" s="131"/>
      <c r="P2253" s="131"/>
      <c r="Q2253" s="170"/>
      <c r="R2253" s="170"/>
      <c r="S2253" s="170"/>
      <c r="T2253" s="170"/>
      <c r="U2253" s="170"/>
      <c r="V2253" s="170"/>
      <c r="W2253" s="170"/>
      <c r="X2253" s="131"/>
      <c r="Y2253"/>
      <c r="AB2253"/>
      <c r="AC2253"/>
      <c r="AD2253"/>
      <c r="AE2253"/>
      <c r="AF2253"/>
      <c r="AG2253"/>
      <c r="AH2253"/>
      <c r="AI2253"/>
      <c r="AJ2253"/>
      <c r="AK2253"/>
    </row>
    <row r="2254" spans="1:37" x14ac:dyDescent="0.25">
      <c r="A2254" s="131"/>
      <c r="B2254" s="131"/>
      <c r="C2254" s="131"/>
      <c r="D2254" s="131"/>
      <c r="E2254" s="131"/>
      <c r="F2254" s="131"/>
      <c r="G2254" s="131"/>
      <c r="H2254" s="131"/>
      <c r="I2254" s="131"/>
      <c r="J2254" s="131"/>
      <c r="K2254" s="131"/>
      <c r="L2254" s="131"/>
      <c r="M2254" s="131"/>
      <c r="N2254" s="131"/>
      <c r="O2254" s="131"/>
      <c r="P2254" s="131"/>
      <c r="Q2254" s="170"/>
      <c r="R2254" s="170"/>
      <c r="S2254" s="170"/>
      <c r="T2254" s="170"/>
      <c r="U2254" s="170"/>
      <c r="V2254" s="170"/>
      <c r="W2254" s="170"/>
      <c r="X2254" s="131"/>
      <c r="Y2254"/>
      <c r="AB2254"/>
      <c r="AC2254"/>
      <c r="AD2254"/>
      <c r="AE2254"/>
      <c r="AF2254"/>
      <c r="AG2254"/>
      <c r="AH2254"/>
      <c r="AI2254"/>
      <c r="AJ2254"/>
      <c r="AK2254"/>
    </row>
    <row r="2255" spans="1:37" x14ac:dyDescent="0.25">
      <c r="A2255" s="131"/>
      <c r="B2255" s="131"/>
      <c r="C2255" s="131"/>
      <c r="D2255" s="131"/>
      <c r="E2255" s="131"/>
      <c r="F2255" s="131"/>
      <c r="G2255" s="131"/>
      <c r="H2255" s="131"/>
      <c r="I2255" s="131"/>
      <c r="J2255" s="131"/>
      <c r="K2255" s="131"/>
      <c r="L2255" s="131"/>
      <c r="M2255" s="131"/>
      <c r="N2255" s="131"/>
      <c r="O2255" s="131"/>
      <c r="P2255" s="131"/>
      <c r="Q2255" s="170"/>
      <c r="R2255" s="170"/>
      <c r="S2255" s="170"/>
      <c r="T2255" s="170"/>
      <c r="U2255" s="170"/>
      <c r="V2255" s="170"/>
      <c r="W2255" s="170"/>
      <c r="X2255" s="131"/>
      <c r="Y2255"/>
      <c r="AB2255"/>
      <c r="AC2255"/>
      <c r="AD2255"/>
      <c r="AE2255"/>
      <c r="AF2255"/>
      <c r="AG2255"/>
      <c r="AH2255"/>
      <c r="AI2255"/>
      <c r="AJ2255"/>
      <c r="AK2255"/>
    </row>
    <row r="2256" spans="1:37" x14ac:dyDescent="0.25">
      <c r="A2256" s="131"/>
      <c r="B2256" s="131"/>
      <c r="C2256" s="131"/>
      <c r="D2256" s="131"/>
      <c r="E2256" s="131"/>
      <c r="F2256" s="131"/>
      <c r="G2256" s="131"/>
      <c r="H2256" s="131"/>
      <c r="I2256" s="131"/>
      <c r="J2256" s="131"/>
      <c r="K2256" s="131"/>
      <c r="L2256" s="131"/>
      <c r="M2256" s="131"/>
      <c r="N2256" s="131"/>
      <c r="O2256" s="131"/>
      <c r="P2256" s="131"/>
      <c r="Q2256" s="170"/>
      <c r="R2256" s="170"/>
      <c r="S2256" s="170"/>
      <c r="T2256" s="170"/>
      <c r="U2256" s="170"/>
      <c r="V2256" s="170"/>
      <c r="W2256" s="170"/>
      <c r="X2256" s="131"/>
      <c r="Y2256"/>
      <c r="AB2256"/>
      <c r="AC2256"/>
      <c r="AD2256"/>
      <c r="AE2256"/>
      <c r="AF2256"/>
      <c r="AG2256"/>
      <c r="AH2256"/>
      <c r="AI2256"/>
      <c r="AJ2256"/>
      <c r="AK2256"/>
    </row>
    <row r="2257" spans="1:37" x14ac:dyDescent="0.25">
      <c r="A2257" s="131"/>
      <c r="B2257" s="131"/>
      <c r="C2257" s="131"/>
      <c r="D2257" s="131"/>
      <c r="E2257" s="131"/>
      <c r="F2257" s="131"/>
      <c r="G2257" s="131"/>
      <c r="H2257" s="131"/>
      <c r="I2257" s="131"/>
      <c r="J2257" s="131"/>
      <c r="K2257" s="131"/>
      <c r="L2257" s="131"/>
      <c r="M2257" s="131"/>
      <c r="N2257" s="131"/>
      <c r="O2257" s="131"/>
      <c r="P2257" s="131"/>
      <c r="Q2257" s="170"/>
      <c r="R2257" s="170"/>
      <c r="S2257" s="170"/>
      <c r="T2257" s="170"/>
      <c r="U2257" s="170"/>
      <c r="V2257" s="170"/>
      <c r="W2257" s="170"/>
      <c r="X2257" s="131"/>
      <c r="Y2257"/>
      <c r="AB2257"/>
      <c r="AC2257"/>
      <c r="AD2257"/>
      <c r="AE2257"/>
      <c r="AF2257"/>
      <c r="AG2257"/>
      <c r="AH2257"/>
      <c r="AI2257"/>
      <c r="AJ2257"/>
      <c r="AK2257"/>
    </row>
    <row r="2258" spans="1:37" x14ac:dyDescent="0.25">
      <c r="A2258" s="131"/>
      <c r="B2258" s="131"/>
      <c r="C2258" s="131"/>
      <c r="D2258" s="131"/>
      <c r="E2258" s="131"/>
      <c r="F2258" s="131"/>
      <c r="G2258" s="131"/>
      <c r="H2258" s="131"/>
      <c r="I2258" s="131"/>
      <c r="J2258" s="131"/>
      <c r="K2258" s="131"/>
      <c r="L2258" s="131"/>
      <c r="M2258" s="131"/>
      <c r="N2258" s="131"/>
      <c r="O2258" s="131"/>
      <c r="P2258" s="131"/>
      <c r="Q2258" s="170"/>
      <c r="R2258" s="170"/>
      <c r="S2258" s="170"/>
      <c r="T2258" s="170"/>
      <c r="U2258" s="170"/>
      <c r="V2258" s="170"/>
      <c r="W2258" s="170"/>
      <c r="X2258" s="131"/>
      <c r="Y2258"/>
      <c r="AB2258"/>
      <c r="AC2258"/>
      <c r="AD2258"/>
      <c r="AE2258"/>
      <c r="AF2258"/>
      <c r="AG2258"/>
      <c r="AH2258"/>
      <c r="AI2258"/>
      <c r="AJ2258"/>
      <c r="AK2258"/>
    </row>
    <row r="2259" spans="1:37" x14ac:dyDescent="0.25">
      <c r="A2259" s="131"/>
      <c r="B2259" s="131"/>
      <c r="C2259" s="131"/>
      <c r="D2259" s="131"/>
      <c r="E2259" s="131"/>
      <c r="F2259" s="131"/>
      <c r="G2259" s="131"/>
      <c r="H2259" s="131"/>
      <c r="I2259" s="131"/>
      <c r="J2259" s="131"/>
      <c r="K2259" s="131"/>
      <c r="L2259" s="131"/>
      <c r="M2259" s="131"/>
      <c r="N2259" s="131"/>
      <c r="O2259" s="131"/>
      <c r="P2259" s="131"/>
      <c r="Q2259" s="170"/>
      <c r="R2259" s="170"/>
      <c r="S2259" s="170"/>
      <c r="T2259" s="170"/>
      <c r="U2259" s="170"/>
      <c r="V2259" s="170"/>
      <c r="W2259" s="170"/>
      <c r="X2259" s="131"/>
      <c r="Y2259"/>
      <c r="AB2259"/>
      <c r="AC2259"/>
      <c r="AD2259"/>
      <c r="AE2259"/>
      <c r="AF2259"/>
      <c r="AG2259"/>
      <c r="AH2259"/>
      <c r="AI2259"/>
      <c r="AJ2259"/>
      <c r="AK2259"/>
    </row>
    <row r="2260" spans="1:37" x14ac:dyDescent="0.25">
      <c r="A2260" s="131"/>
      <c r="B2260" s="131"/>
      <c r="C2260" s="131"/>
      <c r="D2260" s="131"/>
      <c r="E2260" s="131"/>
      <c r="F2260" s="131"/>
      <c r="G2260" s="131"/>
      <c r="H2260" s="131"/>
      <c r="I2260" s="131"/>
      <c r="J2260" s="131"/>
      <c r="K2260" s="131"/>
      <c r="L2260" s="131"/>
      <c r="M2260" s="131"/>
      <c r="N2260" s="131"/>
      <c r="O2260" s="131"/>
      <c r="P2260" s="131"/>
      <c r="Q2260" s="170"/>
      <c r="R2260" s="170"/>
      <c r="S2260" s="170"/>
      <c r="T2260" s="170"/>
      <c r="U2260" s="170"/>
      <c r="V2260" s="170"/>
      <c r="W2260" s="170"/>
      <c r="X2260" s="131"/>
      <c r="Y2260"/>
      <c r="AB2260"/>
      <c r="AC2260"/>
      <c r="AD2260"/>
      <c r="AE2260"/>
      <c r="AF2260"/>
      <c r="AG2260"/>
      <c r="AH2260"/>
      <c r="AI2260"/>
      <c r="AJ2260"/>
      <c r="AK2260"/>
    </row>
    <row r="2261" spans="1:37" x14ac:dyDescent="0.25">
      <c r="A2261" s="131"/>
      <c r="B2261" s="131"/>
      <c r="C2261" s="131"/>
      <c r="D2261" s="131"/>
      <c r="E2261" s="131"/>
      <c r="F2261" s="131"/>
      <c r="G2261" s="131"/>
      <c r="H2261" s="131"/>
      <c r="I2261" s="131"/>
      <c r="J2261" s="131"/>
      <c r="K2261" s="131"/>
      <c r="L2261" s="131"/>
      <c r="M2261" s="131"/>
      <c r="N2261" s="131"/>
      <c r="O2261" s="131"/>
      <c r="P2261" s="131"/>
      <c r="Q2261" s="170"/>
      <c r="R2261" s="170"/>
      <c r="S2261" s="170"/>
      <c r="T2261" s="170"/>
      <c r="U2261" s="170"/>
      <c r="V2261" s="170"/>
      <c r="W2261" s="170"/>
      <c r="X2261" s="131"/>
      <c r="Y2261"/>
      <c r="AB2261"/>
      <c r="AC2261"/>
      <c r="AD2261"/>
      <c r="AE2261"/>
      <c r="AF2261"/>
      <c r="AG2261"/>
      <c r="AH2261"/>
      <c r="AI2261"/>
      <c r="AJ2261"/>
      <c r="AK2261"/>
    </row>
    <row r="2262" spans="1:37" x14ac:dyDescent="0.25">
      <c r="A2262" s="131"/>
      <c r="B2262" s="131"/>
      <c r="C2262" s="131"/>
      <c r="D2262" s="131"/>
      <c r="E2262" s="131"/>
      <c r="F2262" s="131"/>
      <c r="G2262" s="131"/>
      <c r="H2262" s="131"/>
      <c r="I2262" s="131"/>
      <c r="J2262" s="131"/>
      <c r="K2262" s="131"/>
      <c r="L2262" s="131"/>
      <c r="M2262" s="131"/>
      <c r="N2262" s="131"/>
      <c r="O2262" s="131"/>
      <c r="P2262" s="131"/>
      <c r="Q2262" s="170"/>
      <c r="R2262" s="170"/>
      <c r="S2262" s="170"/>
      <c r="T2262" s="170"/>
      <c r="U2262" s="170"/>
      <c r="V2262" s="170"/>
      <c r="W2262" s="170"/>
      <c r="X2262" s="131"/>
      <c r="Y2262"/>
      <c r="AB2262"/>
      <c r="AC2262"/>
      <c r="AD2262"/>
      <c r="AE2262"/>
      <c r="AF2262"/>
      <c r="AG2262"/>
      <c r="AH2262"/>
      <c r="AI2262"/>
      <c r="AJ2262"/>
      <c r="AK2262"/>
    </row>
    <row r="2263" spans="1:37" x14ac:dyDescent="0.25">
      <c r="A2263" s="131"/>
      <c r="B2263" s="131"/>
      <c r="C2263" s="131"/>
      <c r="D2263" s="131"/>
      <c r="E2263" s="131"/>
      <c r="F2263" s="131"/>
      <c r="G2263" s="131"/>
      <c r="H2263" s="131"/>
      <c r="I2263" s="131"/>
      <c r="J2263" s="131"/>
      <c r="K2263" s="131"/>
      <c r="L2263" s="131"/>
      <c r="M2263" s="131"/>
      <c r="N2263" s="131"/>
      <c r="O2263" s="131"/>
      <c r="P2263" s="131"/>
      <c r="Q2263" s="170"/>
      <c r="R2263" s="170"/>
      <c r="S2263" s="170"/>
      <c r="T2263" s="170"/>
      <c r="U2263" s="170"/>
      <c r="V2263" s="170"/>
      <c r="W2263" s="170"/>
      <c r="X2263" s="131"/>
      <c r="Y2263"/>
      <c r="AB2263"/>
      <c r="AC2263"/>
      <c r="AD2263"/>
      <c r="AE2263"/>
      <c r="AF2263"/>
      <c r="AG2263"/>
      <c r="AH2263"/>
      <c r="AI2263"/>
      <c r="AJ2263"/>
      <c r="AK2263"/>
    </row>
    <row r="2264" spans="1:37" x14ac:dyDescent="0.25">
      <c r="A2264" s="131"/>
      <c r="B2264" s="131"/>
      <c r="C2264" s="131"/>
      <c r="D2264" s="131"/>
      <c r="E2264" s="131"/>
      <c r="F2264" s="131"/>
      <c r="G2264" s="131"/>
      <c r="H2264" s="131"/>
      <c r="I2264" s="131"/>
      <c r="J2264" s="131"/>
      <c r="K2264" s="131"/>
      <c r="L2264" s="131"/>
      <c r="M2264" s="131"/>
      <c r="N2264" s="131"/>
      <c r="O2264" s="131"/>
      <c r="P2264" s="131"/>
      <c r="Q2264" s="170"/>
      <c r="R2264" s="170"/>
      <c r="S2264" s="170"/>
      <c r="T2264" s="170"/>
      <c r="U2264" s="170"/>
      <c r="V2264" s="170"/>
      <c r="W2264" s="170"/>
      <c r="X2264" s="131"/>
      <c r="Y2264"/>
      <c r="AB2264"/>
      <c r="AC2264"/>
      <c r="AD2264"/>
      <c r="AE2264"/>
      <c r="AF2264"/>
      <c r="AG2264"/>
      <c r="AH2264"/>
      <c r="AI2264"/>
      <c r="AJ2264"/>
      <c r="AK2264"/>
    </row>
    <row r="2265" spans="1:37" x14ac:dyDescent="0.25">
      <c r="A2265" s="131"/>
      <c r="B2265" s="131"/>
      <c r="C2265" s="131"/>
      <c r="D2265" s="131"/>
      <c r="E2265" s="131"/>
      <c r="F2265" s="131"/>
      <c r="G2265" s="131"/>
      <c r="H2265" s="131"/>
      <c r="I2265" s="131"/>
      <c r="J2265" s="131"/>
      <c r="K2265" s="131"/>
      <c r="L2265" s="131"/>
      <c r="M2265" s="131"/>
      <c r="N2265" s="131"/>
      <c r="O2265" s="131"/>
      <c r="P2265" s="131"/>
      <c r="Q2265" s="170"/>
      <c r="R2265" s="170"/>
      <c r="S2265" s="170"/>
      <c r="T2265" s="170"/>
      <c r="U2265" s="170"/>
      <c r="V2265" s="170"/>
      <c r="W2265" s="170"/>
      <c r="X2265" s="131"/>
      <c r="Y2265"/>
      <c r="AB2265"/>
      <c r="AC2265"/>
      <c r="AD2265"/>
      <c r="AE2265"/>
      <c r="AF2265"/>
      <c r="AG2265"/>
      <c r="AH2265"/>
      <c r="AI2265"/>
      <c r="AJ2265"/>
      <c r="AK2265"/>
    </row>
    <row r="2266" spans="1:37" x14ac:dyDescent="0.25">
      <c r="A2266" s="131"/>
      <c r="B2266" s="131"/>
      <c r="C2266" s="131"/>
      <c r="D2266" s="131"/>
      <c r="E2266" s="131"/>
      <c r="F2266" s="131"/>
      <c r="G2266" s="131"/>
      <c r="H2266" s="131"/>
      <c r="I2266" s="131"/>
      <c r="J2266" s="131"/>
      <c r="K2266" s="131"/>
      <c r="L2266" s="131"/>
      <c r="M2266" s="131"/>
      <c r="N2266" s="131"/>
      <c r="O2266" s="131"/>
      <c r="P2266" s="131"/>
      <c r="Q2266" s="170"/>
      <c r="R2266" s="170"/>
      <c r="S2266" s="170"/>
      <c r="T2266" s="170"/>
      <c r="U2266" s="170"/>
      <c r="V2266" s="170"/>
      <c r="W2266" s="170"/>
      <c r="X2266" s="131"/>
      <c r="Y2266"/>
      <c r="AB2266"/>
      <c r="AC2266"/>
      <c r="AD2266"/>
      <c r="AE2266"/>
      <c r="AF2266"/>
      <c r="AG2266"/>
      <c r="AH2266"/>
      <c r="AI2266"/>
      <c r="AJ2266"/>
      <c r="AK2266"/>
    </row>
    <row r="2267" spans="1:37" x14ac:dyDescent="0.25">
      <c r="A2267" s="131"/>
      <c r="B2267" s="131"/>
      <c r="C2267" s="131"/>
      <c r="D2267" s="131"/>
      <c r="E2267" s="131"/>
      <c r="F2267" s="131"/>
      <c r="G2267" s="131"/>
      <c r="H2267" s="131"/>
      <c r="I2267" s="131"/>
      <c r="J2267" s="131"/>
      <c r="K2267" s="131"/>
      <c r="L2267" s="131"/>
      <c r="M2267" s="131"/>
      <c r="N2267" s="131"/>
      <c r="O2267" s="131"/>
      <c r="P2267" s="131"/>
      <c r="Q2267" s="170"/>
      <c r="R2267" s="170"/>
      <c r="S2267" s="170"/>
      <c r="T2267" s="170"/>
      <c r="U2267" s="170"/>
      <c r="V2267" s="170"/>
      <c r="W2267" s="170"/>
      <c r="X2267" s="131"/>
      <c r="Y2267"/>
      <c r="AB2267"/>
      <c r="AC2267"/>
      <c r="AD2267"/>
      <c r="AE2267"/>
      <c r="AF2267"/>
      <c r="AG2267"/>
      <c r="AH2267"/>
      <c r="AI2267"/>
      <c r="AJ2267"/>
      <c r="AK2267"/>
    </row>
    <row r="2268" spans="1:37" x14ac:dyDescent="0.25">
      <c r="A2268" s="131"/>
      <c r="B2268" s="131"/>
      <c r="C2268" s="131"/>
      <c r="D2268" s="131"/>
      <c r="E2268" s="131"/>
      <c r="F2268" s="131"/>
      <c r="G2268" s="131"/>
      <c r="H2268" s="131"/>
      <c r="I2268" s="131"/>
      <c r="J2268" s="131"/>
      <c r="K2268" s="131"/>
      <c r="L2268" s="131"/>
      <c r="M2268" s="131"/>
      <c r="N2268" s="131"/>
      <c r="O2268" s="131"/>
      <c r="P2268" s="131"/>
      <c r="Q2268" s="170"/>
      <c r="R2268" s="170"/>
      <c r="S2268" s="170"/>
      <c r="T2268" s="170"/>
      <c r="U2268" s="170"/>
      <c r="V2268" s="170"/>
      <c r="W2268" s="170"/>
      <c r="X2268" s="131"/>
      <c r="Y2268"/>
      <c r="AB2268"/>
      <c r="AC2268"/>
      <c r="AD2268"/>
      <c r="AE2268"/>
      <c r="AF2268"/>
      <c r="AG2268"/>
      <c r="AH2268"/>
      <c r="AI2268"/>
      <c r="AJ2268"/>
      <c r="AK2268"/>
    </row>
    <row r="2269" spans="1:37" x14ac:dyDescent="0.25">
      <c r="A2269" s="131"/>
      <c r="B2269" s="131"/>
      <c r="C2269" s="131"/>
      <c r="D2269" s="131"/>
      <c r="E2269" s="131"/>
      <c r="F2269" s="131"/>
      <c r="G2269" s="131"/>
      <c r="H2269" s="131"/>
      <c r="I2269" s="131"/>
      <c r="J2269" s="131"/>
      <c r="K2269" s="131"/>
      <c r="L2269" s="131"/>
      <c r="M2269" s="131"/>
      <c r="N2269" s="131"/>
      <c r="O2269" s="131"/>
      <c r="P2269" s="131"/>
      <c r="Q2269" s="170"/>
      <c r="R2269" s="170"/>
      <c r="S2269" s="170"/>
      <c r="T2269" s="170"/>
      <c r="U2269" s="170"/>
      <c r="V2269" s="170"/>
      <c r="W2269" s="170"/>
      <c r="X2269" s="131"/>
      <c r="Y2269"/>
      <c r="AB2269"/>
      <c r="AC2269"/>
      <c r="AD2269"/>
      <c r="AE2269"/>
      <c r="AF2269"/>
      <c r="AG2269"/>
      <c r="AH2269"/>
      <c r="AI2269"/>
      <c r="AJ2269"/>
      <c r="AK2269"/>
    </row>
    <row r="2270" spans="1:37" x14ac:dyDescent="0.25">
      <c r="A2270" s="131"/>
      <c r="B2270" s="131"/>
      <c r="C2270" s="131"/>
      <c r="D2270" s="131"/>
      <c r="E2270" s="131"/>
      <c r="F2270" s="131"/>
      <c r="G2270" s="131"/>
      <c r="H2270" s="131"/>
      <c r="I2270" s="131"/>
      <c r="J2270" s="131"/>
      <c r="K2270" s="131"/>
      <c r="L2270" s="131"/>
      <c r="M2270" s="131"/>
      <c r="N2270" s="131"/>
      <c r="O2270" s="131"/>
      <c r="P2270" s="131"/>
      <c r="Q2270" s="170"/>
      <c r="R2270" s="170"/>
      <c r="S2270" s="170"/>
      <c r="T2270" s="170"/>
      <c r="U2270" s="170"/>
      <c r="V2270" s="170"/>
      <c r="W2270" s="170"/>
      <c r="X2270" s="131"/>
      <c r="Y2270"/>
      <c r="AB2270"/>
      <c r="AC2270"/>
      <c r="AD2270"/>
      <c r="AE2270"/>
      <c r="AF2270"/>
      <c r="AG2270"/>
      <c r="AH2270"/>
      <c r="AI2270"/>
      <c r="AJ2270"/>
      <c r="AK2270"/>
    </row>
    <row r="2271" spans="1:37" x14ac:dyDescent="0.25">
      <c r="A2271" s="131"/>
      <c r="B2271" s="131"/>
      <c r="C2271" s="131"/>
      <c r="D2271" s="131"/>
      <c r="E2271" s="131"/>
      <c r="F2271" s="131"/>
      <c r="G2271" s="131"/>
      <c r="H2271" s="131"/>
      <c r="I2271" s="131"/>
      <c r="J2271" s="131"/>
      <c r="K2271" s="131"/>
      <c r="L2271" s="131"/>
      <c r="M2271" s="131"/>
      <c r="N2271" s="131"/>
      <c r="O2271" s="131"/>
      <c r="P2271" s="131"/>
      <c r="Q2271" s="170"/>
      <c r="R2271" s="170"/>
      <c r="S2271" s="170"/>
      <c r="T2271" s="170"/>
      <c r="U2271" s="170"/>
      <c r="V2271" s="170"/>
      <c r="W2271" s="170"/>
      <c r="X2271" s="131"/>
      <c r="Y2271"/>
      <c r="AB2271"/>
      <c r="AC2271"/>
      <c r="AD2271"/>
      <c r="AE2271"/>
      <c r="AF2271"/>
      <c r="AG2271"/>
      <c r="AH2271"/>
      <c r="AI2271"/>
      <c r="AJ2271"/>
      <c r="AK2271"/>
    </row>
    <row r="2272" spans="1:37" x14ac:dyDescent="0.25">
      <c r="A2272" s="131"/>
      <c r="B2272" s="131"/>
      <c r="C2272" s="131"/>
      <c r="D2272" s="131"/>
      <c r="E2272" s="131"/>
      <c r="F2272" s="131"/>
      <c r="G2272" s="131"/>
      <c r="H2272" s="131"/>
      <c r="I2272" s="131"/>
      <c r="J2272" s="131"/>
      <c r="K2272" s="131"/>
      <c r="L2272" s="131"/>
      <c r="M2272" s="131"/>
      <c r="N2272" s="131"/>
      <c r="O2272" s="131"/>
      <c r="P2272" s="131"/>
      <c r="Q2272" s="170"/>
      <c r="R2272" s="170"/>
      <c r="S2272" s="170"/>
      <c r="T2272" s="170"/>
      <c r="U2272" s="170"/>
      <c r="V2272" s="170"/>
      <c r="W2272" s="170"/>
      <c r="X2272" s="131"/>
      <c r="Y2272"/>
      <c r="AB2272"/>
      <c r="AC2272"/>
      <c r="AD2272"/>
      <c r="AE2272"/>
      <c r="AF2272"/>
      <c r="AG2272"/>
      <c r="AH2272"/>
      <c r="AI2272"/>
      <c r="AJ2272"/>
      <c r="AK2272"/>
    </row>
    <row r="2273" spans="1:37" x14ac:dyDescent="0.25">
      <c r="A2273" s="131"/>
      <c r="B2273" s="131"/>
      <c r="C2273" s="131"/>
      <c r="D2273" s="131"/>
      <c r="E2273" s="131"/>
      <c r="F2273" s="131"/>
      <c r="G2273" s="131"/>
      <c r="H2273" s="131"/>
      <c r="I2273" s="131"/>
      <c r="J2273" s="131"/>
      <c r="K2273" s="131"/>
      <c r="L2273" s="131"/>
      <c r="M2273" s="131"/>
      <c r="N2273" s="131"/>
      <c r="O2273" s="131"/>
      <c r="P2273" s="131"/>
      <c r="Q2273" s="170"/>
      <c r="R2273" s="170"/>
      <c r="S2273" s="170"/>
      <c r="T2273" s="170"/>
      <c r="U2273" s="170"/>
      <c r="V2273" s="170"/>
      <c r="W2273" s="170"/>
      <c r="X2273" s="131"/>
      <c r="Y2273"/>
      <c r="AB2273"/>
      <c r="AC2273"/>
      <c r="AD2273"/>
      <c r="AE2273"/>
      <c r="AF2273"/>
      <c r="AG2273"/>
      <c r="AH2273"/>
      <c r="AI2273"/>
      <c r="AJ2273"/>
      <c r="AK2273"/>
    </row>
    <row r="2274" spans="1:37" x14ac:dyDescent="0.25">
      <c r="A2274" s="131"/>
      <c r="B2274" s="131"/>
      <c r="C2274" s="131"/>
      <c r="D2274" s="131"/>
      <c r="E2274" s="131"/>
      <c r="F2274" s="131"/>
      <c r="G2274" s="131"/>
      <c r="H2274" s="131"/>
      <c r="I2274" s="131"/>
      <c r="J2274" s="131"/>
      <c r="K2274" s="131"/>
      <c r="L2274" s="131"/>
      <c r="M2274" s="131"/>
      <c r="N2274" s="131"/>
      <c r="O2274" s="131"/>
      <c r="P2274" s="131"/>
      <c r="Q2274" s="170"/>
      <c r="R2274" s="170"/>
      <c r="S2274" s="170"/>
      <c r="T2274" s="170"/>
      <c r="U2274" s="170"/>
      <c r="V2274" s="170"/>
      <c r="W2274" s="170"/>
      <c r="X2274" s="131"/>
      <c r="Y2274"/>
      <c r="AB2274"/>
      <c r="AC2274"/>
      <c r="AD2274"/>
      <c r="AE2274"/>
      <c r="AF2274"/>
      <c r="AG2274"/>
      <c r="AH2274"/>
      <c r="AI2274"/>
      <c r="AJ2274"/>
      <c r="AK2274"/>
    </row>
    <row r="2275" spans="1:37" x14ac:dyDescent="0.25">
      <c r="A2275" s="131"/>
      <c r="B2275" s="131"/>
      <c r="C2275" s="131"/>
      <c r="D2275" s="131"/>
      <c r="E2275" s="131"/>
      <c r="F2275" s="131"/>
      <c r="G2275" s="131"/>
      <c r="H2275" s="131"/>
      <c r="I2275" s="131"/>
      <c r="J2275" s="131"/>
      <c r="K2275" s="131"/>
      <c r="L2275" s="131"/>
      <c r="M2275" s="131"/>
      <c r="N2275" s="131"/>
      <c r="O2275" s="131"/>
      <c r="P2275" s="131"/>
      <c r="Q2275" s="170"/>
      <c r="R2275" s="170"/>
      <c r="S2275" s="170"/>
      <c r="T2275" s="170"/>
      <c r="U2275" s="170"/>
      <c r="V2275" s="170"/>
      <c r="W2275" s="170"/>
      <c r="X2275" s="131"/>
      <c r="Y2275"/>
      <c r="AB2275"/>
      <c r="AC2275"/>
      <c r="AD2275"/>
      <c r="AE2275"/>
      <c r="AF2275"/>
      <c r="AG2275"/>
      <c r="AH2275"/>
      <c r="AI2275"/>
      <c r="AJ2275"/>
      <c r="AK2275"/>
    </row>
    <row r="2276" spans="1:37" x14ac:dyDescent="0.25">
      <c r="A2276" s="131"/>
      <c r="B2276" s="131"/>
      <c r="C2276" s="131"/>
      <c r="D2276" s="131"/>
      <c r="E2276" s="131"/>
      <c r="F2276" s="131"/>
      <c r="G2276" s="131"/>
      <c r="H2276" s="131"/>
      <c r="I2276" s="131"/>
      <c r="J2276" s="131"/>
      <c r="K2276" s="131"/>
      <c r="L2276" s="131"/>
      <c r="M2276" s="131"/>
      <c r="N2276" s="131"/>
      <c r="O2276" s="131"/>
      <c r="P2276" s="131"/>
      <c r="Q2276" s="170"/>
      <c r="R2276" s="170"/>
      <c r="S2276" s="170"/>
      <c r="T2276" s="170"/>
      <c r="U2276" s="170"/>
      <c r="V2276" s="170"/>
      <c r="W2276" s="170"/>
      <c r="X2276" s="131"/>
      <c r="Y2276"/>
      <c r="AB2276"/>
      <c r="AC2276"/>
      <c r="AD2276"/>
      <c r="AE2276"/>
      <c r="AF2276"/>
      <c r="AG2276"/>
      <c r="AH2276"/>
      <c r="AI2276"/>
      <c r="AJ2276"/>
      <c r="AK2276"/>
    </row>
    <row r="2277" spans="1:37" x14ac:dyDescent="0.25">
      <c r="A2277" s="131"/>
      <c r="B2277" s="131"/>
      <c r="C2277" s="131"/>
      <c r="D2277" s="131"/>
      <c r="E2277" s="131"/>
      <c r="F2277" s="131"/>
      <c r="G2277" s="131"/>
      <c r="H2277" s="131"/>
      <c r="I2277" s="131"/>
      <c r="J2277" s="131"/>
      <c r="K2277" s="131"/>
      <c r="L2277" s="131"/>
      <c r="M2277" s="131"/>
      <c r="N2277" s="131"/>
      <c r="O2277" s="131"/>
      <c r="P2277" s="131"/>
      <c r="Q2277" s="170"/>
      <c r="R2277" s="170"/>
      <c r="S2277" s="170"/>
      <c r="T2277" s="170"/>
      <c r="U2277" s="170"/>
      <c r="V2277" s="170"/>
      <c r="W2277" s="170"/>
      <c r="X2277" s="131"/>
      <c r="Y2277"/>
      <c r="AB2277"/>
      <c r="AC2277"/>
      <c r="AD2277"/>
      <c r="AE2277"/>
      <c r="AF2277"/>
      <c r="AG2277"/>
      <c r="AH2277"/>
      <c r="AI2277"/>
      <c r="AJ2277"/>
      <c r="AK2277"/>
    </row>
    <row r="2278" spans="1:37" x14ac:dyDescent="0.25">
      <c r="A2278" s="131"/>
      <c r="B2278" s="131"/>
      <c r="C2278" s="131"/>
      <c r="D2278" s="131"/>
      <c r="E2278" s="131"/>
      <c r="F2278" s="131"/>
      <c r="G2278" s="131"/>
      <c r="H2278" s="131"/>
      <c r="I2278" s="131"/>
      <c r="J2278" s="131"/>
      <c r="K2278" s="131"/>
      <c r="L2278" s="131"/>
      <c r="M2278" s="131"/>
      <c r="N2278" s="131"/>
      <c r="O2278" s="131"/>
      <c r="P2278" s="131"/>
      <c r="Q2278" s="170"/>
      <c r="R2278" s="170"/>
      <c r="S2278" s="170"/>
      <c r="T2278" s="170"/>
      <c r="U2278" s="170"/>
      <c r="V2278" s="170"/>
      <c r="W2278" s="170"/>
      <c r="X2278" s="131"/>
      <c r="Y2278"/>
      <c r="AB2278"/>
      <c r="AC2278"/>
      <c r="AD2278"/>
      <c r="AE2278"/>
      <c r="AF2278"/>
      <c r="AG2278"/>
      <c r="AH2278"/>
      <c r="AI2278"/>
      <c r="AJ2278"/>
      <c r="AK2278"/>
    </row>
    <row r="2279" spans="1:37" x14ac:dyDescent="0.25">
      <c r="A2279" s="131"/>
      <c r="B2279" s="131"/>
      <c r="C2279" s="131"/>
      <c r="D2279" s="131"/>
      <c r="E2279" s="131"/>
      <c r="F2279" s="131"/>
      <c r="G2279" s="131"/>
      <c r="H2279" s="131"/>
      <c r="I2279" s="131"/>
      <c r="J2279" s="131"/>
      <c r="K2279" s="131"/>
      <c r="L2279" s="131"/>
      <c r="M2279" s="131"/>
      <c r="N2279" s="131"/>
      <c r="O2279" s="131"/>
      <c r="P2279" s="131"/>
      <c r="Q2279" s="170"/>
      <c r="R2279" s="170"/>
      <c r="S2279" s="170"/>
      <c r="T2279" s="170"/>
      <c r="U2279" s="170"/>
      <c r="V2279" s="170"/>
      <c r="W2279" s="170"/>
      <c r="X2279" s="131"/>
      <c r="Y2279"/>
      <c r="AB2279"/>
      <c r="AC2279"/>
      <c r="AD2279"/>
      <c r="AE2279"/>
      <c r="AF2279"/>
      <c r="AG2279"/>
      <c r="AH2279"/>
      <c r="AI2279"/>
      <c r="AJ2279"/>
      <c r="AK2279"/>
    </row>
    <row r="2280" spans="1:37" x14ac:dyDescent="0.25">
      <c r="A2280" s="131"/>
      <c r="B2280" s="131"/>
      <c r="C2280" s="131"/>
      <c r="D2280" s="131"/>
      <c r="E2280" s="131"/>
      <c r="F2280" s="131"/>
      <c r="G2280" s="131"/>
      <c r="H2280" s="131"/>
      <c r="I2280" s="131"/>
      <c r="J2280" s="131"/>
      <c r="K2280" s="131"/>
      <c r="L2280" s="131"/>
      <c r="M2280" s="131"/>
      <c r="N2280" s="131"/>
      <c r="O2280" s="131"/>
      <c r="P2280" s="131"/>
      <c r="Q2280" s="170"/>
      <c r="R2280" s="170"/>
      <c r="S2280" s="170"/>
      <c r="T2280" s="170"/>
      <c r="U2280" s="170"/>
      <c r="V2280" s="170"/>
      <c r="W2280" s="170"/>
      <c r="X2280" s="131"/>
      <c r="Y2280"/>
      <c r="AB2280"/>
      <c r="AC2280"/>
      <c r="AD2280"/>
      <c r="AE2280"/>
      <c r="AF2280"/>
      <c r="AG2280"/>
      <c r="AH2280"/>
      <c r="AI2280"/>
      <c r="AJ2280"/>
      <c r="AK2280"/>
    </row>
    <row r="2281" spans="1:37" x14ac:dyDescent="0.25">
      <c r="A2281" s="131"/>
      <c r="B2281" s="131"/>
      <c r="C2281" s="131"/>
      <c r="D2281" s="131"/>
      <c r="E2281" s="131"/>
      <c r="F2281" s="131"/>
      <c r="G2281" s="131"/>
      <c r="H2281" s="131"/>
      <c r="I2281" s="131"/>
      <c r="J2281" s="131"/>
      <c r="K2281" s="131"/>
      <c r="L2281" s="131"/>
      <c r="M2281" s="131"/>
      <c r="N2281" s="131"/>
      <c r="O2281" s="131"/>
      <c r="P2281" s="131"/>
      <c r="Q2281" s="170"/>
      <c r="R2281" s="170"/>
      <c r="S2281" s="170"/>
      <c r="T2281" s="170"/>
      <c r="U2281" s="170"/>
      <c r="V2281" s="170"/>
      <c r="W2281" s="170"/>
      <c r="X2281" s="131"/>
      <c r="Y2281"/>
      <c r="AB2281"/>
      <c r="AC2281"/>
      <c r="AD2281"/>
      <c r="AE2281"/>
      <c r="AF2281"/>
      <c r="AG2281"/>
      <c r="AH2281"/>
      <c r="AI2281"/>
      <c r="AJ2281"/>
      <c r="AK2281"/>
    </row>
    <row r="2282" spans="1:37" x14ac:dyDescent="0.25">
      <c r="A2282" s="131"/>
      <c r="B2282" s="131"/>
      <c r="C2282" s="131"/>
      <c r="D2282" s="131"/>
      <c r="E2282" s="131"/>
      <c r="F2282" s="131"/>
      <c r="G2282" s="131"/>
      <c r="H2282" s="131"/>
      <c r="I2282" s="131"/>
      <c r="J2282" s="131"/>
      <c r="K2282" s="131"/>
      <c r="L2282" s="131"/>
      <c r="M2282" s="131"/>
      <c r="N2282" s="131"/>
      <c r="O2282" s="131"/>
      <c r="P2282" s="131"/>
      <c r="Q2282" s="170"/>
      <c r="R2282" s="170"/>
      <c r="S2282" s="170"/>
      <c r="T2282" s="170"/>
      <c r="U2282" s="170"/>
      <c r="V2282" s="170"/>
      <c r="W2282" s="170"/>
      <c r="X2282" s="131"/>
      <c r="Y2282"/>
      <c r="AB2282"/>
      <c r="AC2282"/>
      <c r="AD2282"/>
      <c r="AE2282"/>
      <c r="AF2282"/>
      <c r="AG2282"/>
      <c r="AH2282"/>
      <c r="AI2282"/>
      <c r="AJ2282"/>
      <c r="AK2282"/>
    </row>
    <row r="2283" spans="1:37" x14ac:dyDescent="0.25">
      <c r="A2283" s="131"/>
      <c r="B2283" s="131"/>
      <c r="C2283" s="131"/>
      <c r="D2283" s="131"/>
      <c r="E2283" s="131"/>
      <c r="F2283" s="131"/>
      <c r="G2283" s="131"/>
      <c r="H2283" s="131"/>
      <c r="I2283" s="131"/>
      <c r="J2283" s="131"/>
      <c r="K2283" s="131"/>
      <c r="L2283" s="131"/>
      <c r="M2283" s="131"/>
      <c r="N2283" s="131"/>
      <c r="O2283" s="131"/>
      <c r="P2283" s="131"/>
      <c r="Q2283" s="170"/>
      <c r="R2283" s="170"/>
      <c r="S2283" s="170"/>
      <c r="T2283" s="170"/>
      <c r="U2283" s="170"/>
      <c r="V2283" s="170"/>
      <c r="W2283" s="170"/>
      <c r="X2283" s="131"/>
      <c r="Y2283"/>
      <c r="AB2283"/>
      <c r="AC2283"/>
      <c r="AD2283"/>
      <c r="AE2283"/>
      <c r="AF2283"/>
      <c r="AG2283"/>
      <c r="AH2283"/>
      <c r="AI2283"/>
      <c r="AJ2283"/>
      <c r="AK2283"/>
    </row>
    <row r="2284" spans="1:37" x14ac:dyDescent="0.25">
      <c r="A2284" s="131"/>
      <c r="B2284" s="131"/>
      <c r="C2284" s="131"/>
      <c r="D2284" s="131"/>
      <c r="E2284" s="131"/>
      <c r="F2284" s="131"/>
      <c r="G2284" s="131"/>
      <c r="H2284" s="131"/>
      <c r="I2284" s="131"/>
      <c r="J2284" s="131"/>
      <c r="K2284" s="131"/>
      <c r="L2284" s="131"/>
      <c r="M2284" s="131"/>
      <c r="N2284" s="131"/>
      <c r="O2284" s="131"/>
      <c r="P2284" s="131"/>
      <c r="Q2284" s="170"/>
      <c r="R2284" s="170"/>
      <c r="S2284" s="170"/>
      <c r="T2284" s="170"/>
      <c r="U2284" s="170"/>
      <c r="V2284" s="170"/>
      <c r="W2284" s="170"/>
      <c r="X2284" s="131"/>
      <c r="Y2284"/>
      <c r="AB2284"/>
      <c r="AC2284"/>
      <c r="AD2284"/>
      <c r="AE2284"/>
      <c r="AF2284"/>
      <c r="AG2284"/>
      <c r="AH2284"/>
      <c r="AI2284"/>
      <c r="AJ2284"/>
      <c r="AK2284"/>
    </row>
    <row r="2285" spans="1:37" x14ac:dyDescent="0.25">
      <c r="A2285" s="131"/>
      <c r="B2285" s="131"/>
      <c r="C2285" s="131"/>
      <c r="D2285" s="131"/>
      <c r="E2285" s="131"/>
      <c r="F2285" s="131"/>
      <c r="G2285" s="131"/>
      <c r="H2285" s="131"/>
      <c r="I2285" s="131"/>
      <c r="J2285" s="131"/>
      <c r="K2285" s="131"/>
      <c r="L2285" s="131"/>
      <c r="M2285" s="131"/>
      <c r="N2285" s="131"/>
      <c r="O2285" s="131"/>
      <c r="P2285" s="131"/>
      <c r="Q2285" s="170"/>
      <c r="R2285" s="170"/>
      <c r="S2285" s="170"/>
      <c r="T2285" s="170"/>
      <c r="U2285" s="170"/>
      <c r="V2285" s="170"/>
      <c r="W2285" s="170"/>
      <c r="X2285" s="131"/>
      <c r="Y2285"/>
      <c r="AB2285"/>
      <c r="AC2285"/>
      <c r="AD2285"/>
      <c r="AE2285"/>
      <c r="AF2285"/>
      <c r="AG2285"/>
      <c r="AH2285"/>
      <c r="AI2285"/>
      <c r="AJ2285"/>
      <c r="AK2285"/>
    </row>
    <row r="2286" spans="1:37" x14ac:dyDescent="0.25">
      <c r="A2286" s="131"/>
      <c r="B2286" s="131"/>
      <c r="C2286" s="131"/>
      <c r="D2286" s="131"/>
      <c r="E2286" s="131"/>
      <c r="F2286" s="131"/>
      <c r="G2286" s="131"/>
      <c r="H2286" s="131"/>
      <c r="I2286" s="131"/>
      <c r="J2286" s="131"/>
      <c r="K2286" s="131"/>
      <c r="L2286" s="131"/>
      <c r="M2286" s="131"/>
      <c r="N2286" s="131"/>
      <c r="O2286" s="131"/>
      <c r="P2286" s="131"/>
      <c r="Q2286" s="170"/>
      <c r="R2286" s="170"/>
      <c r="S2286" s="170"/>
      <c r="T2286" s="170"/>
      <c r="U2286" s="170"/>
      <c r="V2286" s="170"/>
      <c r="W2286" s="170"/>
      <c r="X2286" s="131"/>
      <c r="Y2286"/>
      <c r="AB2286"/>
      <c r="AC2286"/>
      <c r="AD2286"/>
      <c r="AE2286"/>
      <c r="AF2286"/>
      <c r="AG2286"/>
      <c r="AH2286"/>
      <c r="AI2286"/>
      <c r="AJ2286"/>
      <c r="AK2286"/>
    </row>
    <row r="2287" spans="1:37" x14ac:dyDescent="0.25">
      <c r="A2287" s="131"/>
      <c r="B2287" s="131"/>
      <c r="C2287" s="131"/>
      <c r="D2287" s="131"/>
      <c r="E2287" s="131"/>
      <c r="F2287" s="131"/>
      <c r="G2287" s="131"/>
      <c r="H2287" s="131"/>
      <c r="I2287" s="131"/>
      <c r="J2287" s="131"/>
      <c r="K2287" s="131"/>
      <c r="L2287" s="131"/>
      <c r="M2287" s="131"/>
      <c r="N2287" s="131"/>
      <c r="O2287" s="131"/>
      <c r="P2287" s="131"/>
      <c r="Q2287" s="170"/>
      <c r="R2287" s="170"/>
      <c r="S2287" s="170"/>
      <c r="T2287" s="170"/>
      <c r="U2287" s="170"/>
      <c r="V2287" s="170"/>
      <c r="W2287" s="170"/>
      <c r="X2287" s="131"/>
      <c r="Y2287"/>
      <c r="AB2287"/>
      <c r="AC2287"/>
      <c r="AD2287"/>
      <c r="AE2287"/>
      <c r="AF2287"/>
      <c r="AG2287"/>
      <c r="AH2287"/>
      <c r="AI2287"/>
      <c r="AJ2287"/>
      <c r="AK2287"/>
    </row>
    <row r="2288" spans="1:37" x14ac:dyDescent="0.25">
      <c r="A2288" s="131"/>
      <c r="B2288" s="131"/>
      <c r="C2288" s="131"/>
      <c r="D2288" s="131"/>
      <c r="E2288" s="131"/>
      <c r="F2288" s="131"/>
      <c r="G2288" s="131"/>
      <c r="H2288" s="131"/>
      <c r="I2288" s="131"/>
      <c r="J2288" s="131"/>
      <c r="K2288" s="131"/>
      <c r="L2288" s="131"/>
      <c r="M2288" s="131"/>
      <c r="N2288" s="131"/>
      <c r="O2288" s="131"/>
      <c r="P2288" s="131"/>
      <c r="Q2288" s="170"/>
      <c r="R2288" s="170"/>
      <c r="S2288" s="170"/>
      <c r="T2288" s="170"/>
      <c r="U2288" s="170"/>
      <c r="V2288" s="170"/>
      <c r="W2288" s="170"/>
      <c r="X2288" s="131"/>
      <c r="Y2288"/>
      <c r="AB2288"/>
      <c r="AC2288"/>
      <c r="AD2288"/>
      <c r="AE2288"/>
      <c r="AF2288"/>
      <c r="AG2288"/>
      <c r="AH2288"/>
      <c r="AI2288"/>
      <c r="AJ2288"/>
      <c r="AK2288"/>
    </row>
    <row r="2289" spans="1:37" x14ac:dyDescent="0.25">
      <c r="A2289" s="131"/>
      <c r="B2289" s="131"/>
      <c r="C2289" s="131"/>
      <c r="D2289" s="131"/>
      <c r="E2289" s="131"/>
      <c r="F2289" s="131"/>
      <c r="G2289" s="131"/>
      <c r="H2289" s="131"/>
      <c r="I2289" s="131"/>
      <c r="J2289" s="131"/>
      <c r="K2289" s="131"/>
      <c r="L2289" s="131"/>
      <c r="M2289" s="131"/>
      <c r="N2289" s="131"/>
      <c r="O2289" s="131"/>
      <c r="P2289" s="131"/>
      <c r="Q2289" s="170"/>
      <c r="R2289" s="170"/>
      <c r="S2289" s="170"/>
      <c r="T2289" s="170"/>
      <c r="U2289" s="170"/>
      <c r="V2289" s="170"/>
      <c r="W2289" s="170"/>
      <c r="X2289" s="131"/>
      <c r="Y2289"/>
      <c r="AB2289"/>
      <c r="AC2289"/>
      <c r="AD2289"/>
      <c r="AE2289"/>
      <c r="AF2289"/>
      <c r="AG2289"/>
      <c r="AH2289"/>
      <c r="AI2289"/>
      <c r="AJ2289"/>
      <c r="AK2289"/>
    </row>
    <row r="2290" spans="1:37" x14ac:dyDescent="0.25">
      <c r="A2290" s="131"/>
      <c r="B2290" s="131"/>
      <c r="C2290" s="131"/>
      <c r="D2290" s="131"/>
      <c r="E2290" s="131"/>
      <c r="F2290" s="131"/>
      <c r="G2290" s="131"/>
      <c r="H2290" s="131"/>
      <c r="I2290" s="131"/>
      <c r="J2290" s="131"/>
      <c r="K2290" s="131"/>
      <c r="L2290" s="131"/>
      <c r="M2290" s="131"/>
      <c r="N2290" s="131"/>
      <c r="O2290" s="131"/>
      <c r="P2290" s="131"/>
      <c r="Q2290" s="170"/>
      <c r="R2290" s="170"/>
      <c r="S2290" s="170"/>
      <c r="T2290" s="170"/>
      <c r="U2290" s="170"/>
      <c r="V2290" s="170"/>
      <c r="W2290" s="170"/>
      <c r="X2290" s="131"/>
      <c r="Y2290"/>
      <c r="AB2290"/>
      <c r="AC2290"/>
      <c r="AD2290"/>
      <c r="AE2290"/>
      <c r="AF2290"/>
      <c r="AG2290"/>
      <c r="AH2290"/>
      <c r="AI2290"/>
      <c r="AJ2290"/>
      <c r="AK2290"/>
    </row>
    <row r="2291" spans="1:37" x14ac:dyDescent="0.25">
      <c r="A2291" s="131"/>
      <c r="B2291" s="131"/>
      <c r="C2291" s="131"/>
      <c r="D2291" s="131"/>
      <c r="E2291" s="131"/>
      <c r="F2291" s="131"/>
      <c r="G2291" s="131"/>
      <c r="H2291" s="131"/>
      <c r="I2291" s="131"/>
      <c r="J2291" s="131"/>
      <c r="K2291" s="131"/>
      <c r="L2291" s="131"/>
      <c r="M2291" s="131"/>
      <c r="N2291" s="131"/>
      <c r="O2291" s="131"/>
      <c r="P2291" s="131"/>
      <c r="Q2291" s="170"/>
      <c r="R2291" s="170"/>
      <c r="S2291" s="170"/>
      <c r="T2291" s="170"/>
      <c r="U2291" s="170"/>
      <c r="V2291" s="170"/>
      <c r="W2291" s="170"/>
      <c r="X2291" s="131"/>
      <c r="Y2291"/>
      <c r="AB2291"/>
      <c r="AC2291"/>
      <c r="AD2291"/>
      <c r="AE2291"/>
      <c r="AF2291"/>
      <c r="AG2291"/>
      <c r="AH2291"/>
      <c r="AI2291"/>
      <c r="AJ2291"/>
      <c r="AK2291"/>
    </row>
    <row r="2292" spans="1:37" x14ac:dyDescent="0.25">
      <c r="A2292" s="131"/>
      <c r="B2292" s="131"/>
      <c r="C2292" s="131"/>
      <c r="D2292" s="131"/>
      <c r="E2292" s="131"/>
      <c r="F2292" s="131"/>
      <c r="G2292" s="131"/>
      <c r="H2292" s="131"/>
      <c r="I2292" s="131"/>
      <c r="J2292" s="131"/>
      <c r="K2292" s="131"/>
      <c r="L2292" s="131"/>
      <c r="M2292" s="131"/>
      <c r="N2292" s="131"/>
      <c r="O2292" s="131"/>
      <c r="P2292" s="131"/>
      <c r="Q2292" s="170"/>
      <c r="R2292" s="170"/>
      <c r="S2292" s="170"/>
      <c r="T2292" s="170"/>
      <c r="U2292" s="170"/>
      <c r="V2292" s="170"/>
      <c r="W2292" s="170"/>
      <c r="X2292" s="131"/>
      <c r="Y2292"/>
      <c r="AB2292"/>
      <c r="AC2292"/>
      <c r="AD2292"/>
      <c r="AE2292"/>
      <c r="AF2292"/>
      <c r="AG2292"/>
      <c r="AH2292"/>
      <c r="AI2292"/>
      <c r="AJ2292"/>
      <c r="AK2292"/>
    </row>
    <row r="2293" spans="1:37" x14ac:dyDescent="0.25">
      <c r="A2293" s="131"/>
      <c r="B2293" s="131"/>
      <c r="C2293" s="131"/>
      <c r="D2293" s="131"/>
      <c r="E2293" s="131"/>
      <c r="F2293" s="131"/>
      <c r="G2293" s="131"/>
      <c r="H2293" s="131"/>
      <c r="I2293" s="131"/>
      <c r="J2293" s="131"/>
      <c r="K2293" s="131"/>
      <c r="L2293" s="131"/>
      <c r="M2293" s="131"/>
      <c r="N2293" s="131"/>
      <c r="O2293" s="131"/>
      <c r="P2293" s="131"/>
      <c r="Q2293" s="170"/>
      <c r="R2293" s="170"/>
      <c r="S2293" s="170"/>
      <c r="T2293" s="170"/>
      <c r="U2293" s="170"/>
      <c r="V2293" s="170"/>
      <c r="W2293" s="170"/>
      <c r="X2293" s="131"/>
      <c r="Y2293"/>
      <c r="AB2293"/>
      <c r="AC2293"/>
      <c r="AD2293"/>
      <c r="AE2293"/>
      <c r="AF2293"/>
      <c r="AG2293"/>
      <c r="AH2293"/>
      <c r="AI2293"/>
      <c r="AJ2293"/>
      <c r="AK2293"/>
    </row>
    <row r="2294" spans="1:37" x14ac:dyDescent="0.25">
      <c r="A2294" s="131"/>
      <c r="B2294" s="131"/>
      <c r="C2294" s="131"/>
      <c r="D2294" s="131"/>
      <c r="E2294" s="131"/>
      <c r="F2294" s="131"/>
      <c r="G2294" s="131"/>
      <c r="H2294" s="131"/>
      <c r="I2294" s="131"/>
      <c r="J2294" s="131"/>
      <c r="K2294" s="131"/>
      <c r="L2294" s="131"/>
      <c r="M2294" s="131"/>
      <c r="N2294" s="131"/>
      <c r="O2294" s="131"/>
      <c r="P2294" s="131"/>
      <c r="Q2294" s="170"/>
      <c r="R2294" s="170"/>
      <c r="S2294" s="170"/>
      <c r="T2294" s="170"/>
      <c r="U2294" s="170"/>
      <c r="V2294" s="170"/>
      <c r="W2294" s="170"/>
      <c r="X2294" s="131"/>
      <c r="Y2294"/>
      <c r="AB2294"/>
      <c r="AC2294"/>
      <c r="AD2294"/>
      <c r="AE2294"/>
      <c r="AF2294"/>
      <c r="AG2294"/>
      <c r="AH2294"/>
      <c r="AI2294"/>
      <c r="AJ2294"/>
      <c r="AK2294"/>
    </row>
    <row r="2295" spans="1:37" x14ac:dyDescent="0.25">
      <c r="A2295" s="131"/>
      <c r="B2295" s="131"/>
      <c r="C2295" s="131"/>
      <c r="D2295" s="131"/>
      <c r="E2295" s="131"/>
      <c r="F2295" s="131"/>
      <c r="G2295" s="131"/>
      <c r="H2295" s="131"/>
      <c r="I2295" s="131"/>
      <c r="J2295" s="131"/>
      <c r="K2295" s="131"/>
      <c r="L2295" s="131"/>
      <c r="M2295" s="131"/>
      <c r="N2295" s="131"/>
      <c r="O2295" s="131"/>
      <c r="P2295" s="131"/>
      <c r="Q2295" s="170"/>
      <c r="R2295" s="170"/>
      <c r="S2295" s="170"/>
      <c r="T2295" s="170"/>
      <c r="U2295" s="170"/>
      <c r="V2295" s="170"/>
      <c r="W2295" s="170"/>
      <c r="X2295" s="131"/>
      <c r="Y2295"/>
      <c r="AB2295"/>
      <c r="AC2295"/>
      <c r="AD2295"/>
      <c r="AE2295"/>
      <c r="AF2295"/>
      <c r="AG2295"/>
      <c r="AH2295"/>
      <c r="AI2295"/>
      <c r="AJ2295"/>
      <c r="AK2295"/>
    </row>
    <row r="2296" spans="1:37" x14ac:dyDescent="0.25">
      <c r="A2296" s="131"/>
      <c r="B2296" s="131"/>
      <c r="C2296" s="131"/>
      <c r="D2296" s="131"/>
      <c r="E2296" s="131"/>
      <c r="F2296" s="131"/>
      <c r="G2296" s="131"/>
      <c r="H2296" s="131"/>
      <c r="I2296" s="131"/>
      <c r="J2296" s="131"/>
      <c r="K2296" s="131"/>
      <c r="L2296" s="131"/>
      <c r="M2296" s="131"/>
      <c r="N2296" s="131"/>
      <c r="O2296" s="131"/>
      <c r="P2296" s="131"/>
      <c r="Q2296" s="170"/>
      <c r="R2296" s="170"/>
      <c r="S2296" s="170"/>
      <c r="T2296" s="170"/>
      <c r="U2296" s="170"/>
      <c r="V2296" s="170"/>
      <c r="W2296" s="170"/>
      <c r="X2296" s="131"/>
      <c r="Y2296"/>
      <c r="AB2296"/>
      <c r="AC2296"/>
      <c r="AD2296"/>
      <c r="AE2296"/>
      <c r="AF2296"/>
      <c r="AG2296"/>
      <c r="AH2296"/>
      <c r="AI2296"/>
      <c r="AJ2296"/>
      <c r="AK2296"/>
    </row>
    <row r="2297" spans="1:37" x14ac:dyDescent="0.25">
      <c r="A2297" s="131"/>
      <c r="B2297" s="131"/>
      <c r="C2297" s="131"/>
      <c r="D2297" s="131"/>
      <c r="E2297" s="131"/>
      <c r="F2297" s="131"/>
      <c r="G2297" s="131"/>
      <c r="H2297" s="131"/>
      <c r="I2297" s="131"/>
      <c r="J2297" s="131"/>
      <c r="K2297" s="131"/>
      <c r="L2297" s="131"/>
      <c r="M2297" s="131"/>
      <c r="N2297" s="131"/>
      <c r="O2297" s="131"/>
      <c r="P2297" s="131"/>
      <c r="Q2297" s="170"/>
      <c r="R2297" s="170"/>
      <c r="S2297" s="170"/>
      <c r="T2297" s="170"/>
      <c r="U2297" s="170"/>
      <c r="V2297" s="170"/>
      <c r="W2297" s="170"/>
      <c r="X2297" s="131"/>
      <c r="Y2297"/>
      <c r="AB2297"/>
      <c r="AC2297"/>
      <c r="AD2297"/>
      <c r="AE2297"/>
      <c r="AF2297"/>
      <c r="AG2297"/>
      <c r="AH2297"/>
      <c r="AI2297"/>
      <c r="AJ2297"/>
      <c r="AK2297"/>
    </row>
    <row r="2298" spans="1:37" x14ac:dyDescent="0.25">
      <c r="A2298" s="131"/>
      <c r="B2298" s="131"/>
      <c r="C2298" s="131"/>
      <c r="D2298" s="131"/>
      <c r="E2298" s="131"/>
      <c r="F2298" s="131"/>
      <c r="G2298" s="131"/>
      <c r="H2298" s="131"/>
      <c r="I2298" s="131"/>
      <c r="J2298" s="131"/>
      <c r="K2298" s="131"/>
      <c r="L2298" s="131"/>
      <c r="M2298" s="131"/>
      <c r="N2298" s="131"/>
      <c r="O2298" s="131"/>
      <c r="P2298" s="131"/>
      <c r="Q2298" s="170"/>
      <c r="R2298" s="170"/>
      <c r="S2298" s="170"/>
      <c r="T2298" s="170"/>
      <c r="U2298" s="170"/>
      <c r="V2298" s="170"/>
      <c r="W2298" s="170"/>
      <c r="X2298" s="131"/>
      <c r="Y2298"/>
      <c r="AB2298"/>
      <c r="AC2298"/>
      <c r="AD2298"/>
      <c r="AE2298"/>
      <c r="AF2298"/>
      <c r="AG2298"/>
      <c r="AH2298"/>
      <c r="AI2298"/>
      <c r="AJ2298"/>
      <c r="AK2298"/>
    </row>
    <row r="2299" spans="1:37" x14ac:dyDescent="0.25">
      <c r="A2299" s="131"/>
      <c r="B2299" s="131"/>
      <c r="C2299" s="131"/>
      <c r="D2299" s="131"/>
      <c r="E2299" s="131"/>
      <c r="F2299" s="131"/>
      <c r="G2299" s="131"/>
      <c r="H2299" s="131"/>
      <c r="I2299" s="131"/>
      <c r="J2299" s="131"/>
      <c r="K2299" s="131"/>
      <c r="L2299" s="131"/>
      <c r="M2299" s="131"/>
      <c r="N2299" s="131"/>
      <c r="O2299" s="131"/>
      <c r="P2299" s="131"/>
      <c r="Q2299" s="170"/>
      <c r="R2299" s="170"/>
      <c r="S2299" s="170"/>
      <c r="T2299" s="170"/>
      <c r="U2299" s="170"/>
      <c r="V2299" s="170"/>
      <c r="W2299" s="170"/>
      <c r="X2299" s="131"/>
      <c r="Y2299"/>
      <c r="AB2299"/>
      <c r="AC2299"/>
      <c r="AD2299"/>
      <c r="AE2299"/>
      <c r="AF2299"/>
      <c r="AG2299"/>
      <c r="AH2299"/>
      <c r="AI2299"/>
      <c r="AJ2299"/>
      <c r="AK2299"/>
    </row>
    <row r="2300" spans="1:37" x14ac:dyDescent="0.25">
      <c r="A2300" s="131"/>
      <c r="B2300" s="131"/>
      <c r="C2300" s="131"/>
      <c r="D2300" s="131"/>
      <c r="E2300" s="131"/>
      <c r="F2300" s="131"/>
      <c r="G2300" s="131"/>
      <c r="H2300" s="131"/>
      <c r="I2300" s="131"/>
      <c r="J2300" s="131"/>
      <c r="K2300" s="131"/>
      <c r="L2300" s="131"/>
      <c r="M2300" s="131"/>
      <c r="N2300" s="131"/>
      <c r="O2300" s="131"/>
      <c r="P2300" s="131"/>
      <c r="Q2300" s="170"/>
      <c r="R2300" s="170"/>
      <c r="S2300" s="170"/>
      <c r="T2300" s="170"/>
      <c r="U2300" s="170"/>
      <c r="V2300" s="170"/>
      <c r="W2300" s="170"/>
      <c r="X2300" s="131"/>
      <c r="Y2300"/>
      <c r="AB2300"/>
      <c r="AC2300"/>
      <c r="AD2300"/>
      <c r="AE2300"/>
      <c r="AF2300"/>
      <c r="AG2300"/>
      <c r="AH2300"/>
      <c r="AI2300"/>
      <c r="AJ2300"/>
      <c r="AK2300"/>
    </row>
    <row r="2301" spans="1:37" x14ac:dyDescent="0.25">
      <c r="A2301" s="131"/>
      <c r="B2301" s="131"/>
      <c r="C2301" s="131"/>
      <c r="D2301" s="131"/>
      <c r="E2301" s="131"/>
      <c r="F2301" s="131"/>
      <c r="G2301" s="131"/>
      <c r="H2301" s="131"/>
      <c r="I2301" s="131"/>
      <c r="J2301" s="131"/>
      <c r="K2301" s="131"/>
      <c r="L2301" s="131"/>
      <c r="M2301" s="131"/>
      <c r="N2301" s="131"/>
      <c r="O2301" s="131"/>
      <c r="P2301" s="131"/>
      <c r="Q2301" s="170"/>
      <c r="R2301" s="170"/>
      <c r="S2301" s="170"/>
      <c r="T2301" s="170"/>
      <c r="U2301" s="170"/>
      <c r="V2301" s="170"/>
      <c r="W2301" s="170"/>
      <c r="X2301" s="131"/>
      <c r="Y2301"/>
      <c r="AB2301"/>
      <c r="AC2301"/>
      <c r="AD2301"/>
      <c r="AE2301"/>
      <c r="AF2301"/>
      <c r="AG2301"/>
      <c r="AH2301"/>
      <c r="AI2301"/>
      <c r="AJ2301"/>
      <c r="AK2301"/>
    </row>
    <row r="2302" spans="1:37" x14ac:dyDescent="0.25">
      <c r="A2302" s="131"/>
      <c r="B2302" s="131"/>
      <c r="C2302" s="131"/>
      <c r="D2302" s="131"/>
      <c r="E2302" s="131"/>
      <c r="F2302" s="131"/>
      <c r="G2302" s="131"/>
      <c r="H2302" s="131"/>
      <c r="I2302" s="131"/>
      <c r="J2302" s="131"/>
      <c r="K2302" s="131"/>
      <c r="L2302" s="131"/>
      <c r="M2302" s="131"/>
      <c r="N2302" s="131"/>
      <c r="O2302" s="131"/>
      <c r="P2302" s="131"/>
      <c r="Q2302" s="170"/>
      <c r="R2302" s="170"/>
      <c r="S2302" s="170"/>
      <c r="T2302" s="170"/>
      <c r="U2302" s="170"/>
      <c r="V2302" s="170"/>
      <c r="W2302" s="170"/>
      <c r="X2302" s="131"/>
      <c r="Y2302"/>
      <c r="AB2302"/>
      <c r="AC2302"/>
      <c r="AD2302"/>
      <c r="AE2302"/>
      <c r="AF2302"/>
      <c r="AG2302"/>
      <c r="AH2302"/>
      <c r="AI2302"/>
      <c r="AJ2302"/>
      <c r="AK2302"/>
    </row>
    <row r="2303" spans="1:37" x14ac:dyDescent="0.25">
      <c r="A2303" s="131"/>
      <c r="B2303" s="131"/>
      <c r="C2303" s="131"/>
      <c r="D2303" s="131"/>
      <c r="E2303" s="131"/>
      <c r="F2303" s="131"/>
      <c r="G2303" s="131"/>
      <c r="H2303" s="131"/>
      <c r="I2303" s="131"/>
      <c r="J2303" s="131"/>
      <c r="K2303" s="131"/>
      <c r="L2303" s="131"/>
      <c r="M2303" s="131"/>
      <c r="N2303" s="131"/>
      <c r="O2303" s="131"/>
      <c r="P2303" s="131"/>
      <c r="Q2303" s="170"/>
      <c r="R2303" s="170"/>
      <c r="S2303" s="170"/>
      <c r="T2303" s="170"/>
      <c r="U2303" s="170"/>
      <c r="V2303" s="170"/>
      <c r="W2303" s="170"/>
      <c r="X2303" s="131"/>
      <c r="Y2303"/>
      <c r="AB2303"/>
      <c r="AC2303"/>
      <c r="AD2303"/>
      <c r="AE2303"/>
      <c r="AF2303"/>
      <c r="AG2303"/>
      <c r="AH2303"/>
      <c r="AI2303"/>
      <c r="AJ2303"/>
      <c r="AK2303"/>
    </row>
    <row r="2304" spans="1:37" x14ac:dyDescent="0.25">
      <c r="A2304" s="131"/>
      <c r="B2304" s="131"/>
      <c r="C2304" s="131"/>
      <c r="D2304" s="131"/>
      <c r="E2304" s="131"/>
      <c r="F2304" s="131"/>
      <c r="G2304" s="131"/>
      <c r="H2304" s="131"/>
      <c r="I2304" s="131"/>
      <c r="J2304" s="131"/>
      <c r="K2304" s="131"/>
      <c r="L2304" s="131"/>
      <c r="M2304" s="131"/>
      <c r="N2304" s="131"/>
      <c r="O2304" s="131"/>
      <c r="P2304" s="131"/>
      <c r="Q2304" s="170"/>
      <c r="R2304" s="170"/>
      <c r="S2304" s="170"/>
      <c r="T2304" s="170"/>
      <c r="U2304" s="170"/>
      <c r="V2304" s="170"/>
      <c r="W2304" s="170"/>
      <c r="X2304" s="131"/>
      <c r="Y2304"/>
      <c r="AB2304"/>
      <c r="AC2304"/>
      <c r="AD2304"/>
      <c r="AE2304"/>
      <c r="AF2304"/>
      <c r="AG2304"/>
      <c r="AH2304"/>
      <c r="AI2304"/>
      <c r="AJ2304"/>
      <c r="AK2304"/>
    </row>
    <row r="2305" spans="1:37" x14ac:dyDescent="0.25">
      <c r="A2305" s="131"/>
      <c r="B2305" s="131"/>
      <c r="C2305" s="131"/>
      <c r="D2305" s="131"/>
      <c r="E2305" s="131"/>
      <c r="F2305" s="131"/>
      <c r="G2305" s="131"/>
      <c r="H2305" s="131"/>
      <c r="I2305" s="131"/>
      <c r="J2305" s="131"/>
      <c r="K2305" s="131"/>
      <c r="L2305" s="131"/>
      <c r="M2305" s="131"/>
      <c r="N2305" s="131"/>
      <c r="O2305" s="131"/>
      <c r="P2305" s="131"/>
      <c r="Q2305" s="170"/>
      <c r="R2305" s="170"/>
      <c r="S2305" s="170"/>
      <c r="T2305" s="170"/>
      <c r="U2305" s="170"/>
      <c r="V2305" s="170"/>
      <c r="W2305" s="170"/>
      <c r="X2305" s="131"/>
      <c r="Y2305"/>
      <c r="AB2305"/>
      <c r="AC2305"/>
      <c r="AD2305"/>
      <c r="AE2305"/>
      <c r="AF2305"/>
      <c r="AG2305"/>
      <c r="AH2305"/>
      <c r="AI2305"/>
      <c r="AJ2305"/>
      <c r="AK2305"/>
    </row>
    <row r="2306" spans="1:37" x14ac:dyDescent="0.25">
      <c r="A2306" s="131"/>
      <c r="B2306" s="131"/>
      <c r="C2306" s="131"/>
      <c r="D2306" s="131"/>
      <c r="E2306" s="131"/>
      <c r="F2306" s="131"/>
      <c r="G2306" s="131"/>
      <c r="H2306" s="131"/>
      <c r="I2306" s="131"/>
      <c r="J2306" s="131"/>
      <c r="K2306" s="131"/>
      <c r="L2306" s="131"/>
      <c r="M2306" s="131"/>
      <c r="N2306" s="131"/>
      <c r="O2306" s="131"/>
      <c r="P2306" s="131"/>
      <c r="Q2306" s="170"/>
      <c r="R2306" s="170"/>
      <c r="S2306" s="170"/>
      <c r="T2306" s="170"/>
      <c r="U2306" s="170"/>
      <c r="V2306" s="170"/>
      <c r="W2306" s="170"/>
      <c r="X2306" s="131"/>
      <c r="Y2306"/>
      <c r="AB2306"/>
      <c r="AC2306"/>
      <c r="AD2306"/>
      <c r="AE2306"/>
      <c r="AF2306"/>
      <c r="AG2306"/>
      <c r="AH2306"/>
      <c r="AI2306"/>
      <c r="AJ2306"/>
      <c r="AK2306"/>
    </row>
    <row r="2307" spans="1:37" x14ac:dyDescent="0.25">
      <c r="A2307" s="131"/>
      <c r="B2307" s="131"/>
      <c r="C2307" s="131"/>
      <c r="D2307" s="131"/>
      <c r="E2307" s="131"/>
      <c r="F2307" s="131"/>
      <c r="G2307" s="131"/>
      <c r="H2307" s="131"/>
      <c r="I2307" s="131"/>
      <c r="J2307" s="131"/>
      <c r="K2307" s="131"/>
      <c r="L2307" s="131"/>
      <c r="M2307" s="131"/>
      <c r="N2307" s="131"/>
      <c r="O2307" s="131"/>
      <c r="P2307" s="131"/>
      <c r="Q2307" s="170"/>
      <c r="R2307" s="170"/>
      <c r="S2307" s="170"/>
      <c r="T2307" s="170"/>
      <c r="U2307" s="170"/>
      <c r="V2307" s="170"/>
      <c r="W2307" s="170"/>
      <c r="X2307" s="131"/>
      <c r="Y2307"/>
      <c r="AB2307"/>
      <c r="AC2307"/>
      <c r="AD2307"/>
      <c r="AE2307"/>
      <c r="AF2307"/>
      <c r="AG2307"/>
      <c r="AH2307"/>
      <c r="AI2307"/>
      <c r="AJ2307"/>
      <c r="AK2307"/>
    </row>
    <row r="2308" spans="1:37" x14ac:dyDescent="0.25">
      <c r="A2308" s="131"/>
      <c r="B2308" s="131"/>
      <c r="C2308" s="131"/>
      <c r="D2308" s="131"/>
      <c r="E2308" s="131"/>
      <c r="F2308" s="131"/>
      <c r="G2308" s="131"/>
      <c r="H2308" s="131"/>
      <c r="I2308" s="131"/>
      <c r="J2308" s="131"/>
      <c r="K2308" s="131"/>
      <c r="L2308" s="131"/>
      <c r="M2308" s="131"/>
      <c r="N2308" s="131"/>
      <c r="O2308" s="131"/>
      <c r="P2308" s="131"/>
      <c r="Q2308" s="170"/>
      <c r="R2308" s="170"/>
      <c r="S2308" s="170"/>
      <c r="T2308" s="170"/>
      <c r="U2308" s="170"/>
      <c r="V2308" s="170"/>
      <c r="W2308" s="170"/>
      <c r="X2308" s="131"/>
      <c r="Y2308"/>
      <c r="AB2308"/>
      <c r="AC2308"/>
      <c r="AD2308"/>
      <c r="AE2308"/>
      <c r="AF2308"/>
      <c r="AG2308"/>
      <c r="AH2308"/>
      <c r="AI2308"/>
      <c r="AJ2308"/>
      <c r="AK2308"/>
    </row>
    <row r="2309" spans="1:37" x14ac:dyDescent="0.25">
      <c r="A2309" s="131"/>
      <c r="B2309" s="131"/>
      <c r="C2309" s="131"/>
      <c r="D2309" s="131"/>
      <c r="E2309" s="131"/>
      <c r="F2309" s="131"/>
      <c r="G2309" s="131"/>
      <c r="H2309" s="131"/>
      <c r="I2309" s="131"/>
      <c r="J2309" s="131"/>
      <c r="K2309" s="131"/>
      <c r="L2309" s="131"/>
      <c r="M2309" s="131"/>
      <c r="N2309" s="131"/>
      <c r="O2309" s="131"/>
      <c r="P2309" s="131"/>
      <c r="Q2309" s="170"/>
      <c r="R2309" s="170"/>
      <c r="S2309" s="170"/>
      <c r="T2309" s="170"/>
      <c r="U2309" s="170"/>
      <c r="V2309" s="170"/>
      <c r="W2309" s="170"/>
      <c r="X2309" s="131"/>
      <c r="Y2309"/>
      <c r="AB2309"/>
      <c r="AC2309"/>
      <c r="AD2309"/>
      <c r="AE2309"/>
      <c r="AF2309"/>
      <c r="AG2309"/>
      <c r="AH2309"/>
      <c r="AI2309"/>
      <c r="AJ2309"/>
      <c r="AK2309"/>
    </row>
    <row r="2310" spans="1:37" x14ac:dyDescent="0.25">
      <c r="A2310" s="131"/>
      <c r="B2310" s="131"/>
      <c r="C2310" s="131"/>
      <c r="D2310" s="131"/>
      <c r="E2310" s="131"/>
      <c r="F2310" s="131"/>
      <c r="G2310" s="131"/>
      <c r="H2310" s="131"/>
      <c r="I2310" s="131"/>
      <c r="J2310" s="131"/>
      <c r="K2310" s="131"/>
      <c r="L2310" s="131"/>
      <c r="M2310" s="131"/>
      <c r="N2310" s="131"/>
      <c r="O2310" s="131"/>
      <c r="P2310" s="131"/>
      <c r="Q2310" s="170"/>
      <c r="R2310" s="170"/>
      <c r="S2310" s="170"/>
      <c r="T2310" s="170"/>
      <c r="U2310" s="170"/>
      <c r="V2310" s="170"/>
      <c r="W2310" s="170"/>
      <c r="X2310" s="131"/>
      <c r="Y2310"/>
      <c r="AB2310"/>
      <c r="AC2310"/>
      <c r="AD2310"/>
      <c r="AE2310"/>
      <c r="AF2310"/>
      <c r="AG2310"/>
      <c r="AH2310"/>
      <c r="AI2310"/>
      <c r="AJ2310"/>
      <c r="AK2310"/>
    </row>
    <row r="2311" spans="1:37" x14ac:dyDescent="0.25">
      <c r="A2311" s="131"/>
      <c r="B2311" s="131"/>
      <c r="C2311" s="131"/>
      <c r="D2311" s="131"/>
      <c r="E2311" s="131"/>
      <c r="F2311" s="131"/>
      <c r="G2311" s="131"/>
      <c r="H2311" s="131"/>
      <c r="I2311" s="131"/>
      <c r="J2311" s="131"/>
      <c r="K2311" s="131"/>
      <c r="L2311" s="131"/>
      <c r="M2311" s="131"/>
      <c r="N2311" s="131"/>
      <c r="O2311" s="131"/>
      <c r="P2311" s="131"/>
      <c r="Q2311" s="170"/>
      <c r="R2311" s="170"/>
      <c r="S2311" s="170"/>
      <c r="T2311" s="170"/>
      <c r="U2311" s="170"/>
      <c r="V2311" s="170"/>
      <c r="W2311" s="170"/>
      <c r="X2311" s="131"/>
      <c r="Y2311"/>
      <c r="AB2311"/>
      <c r="AC2311"/>
      <c r="AD2311"/>
      <c r="AE2311"/>
      <c r="AF2311"/>
      <c r="AG2311"/>
      <c r="AH2311"/>
      <c r="AI2311"/>
      <c r="AJ2311"/>
      <c r="AK2311"/>
    </row>
    <row r="2312" spans="1:37" x14ac:dyDescent="0.25">
      <c r="A2312" s="131"/>
      <c r="B2312" s="131"/>
      <c r="C2312" s="131"/>
      <c r="D2312" s="131"/>
      <c r="E2312" s="131"/>
      <c r="F2312" s="131"/>
      <c r="G2312" s="131"/>
      <c r="H2312" s="131"/>
      <c r="I2312" s="131"/>
      <c r="J2312" s="131"/>
      <c r="K2312" s="131"/>
      <c r="L2312" s="131"/>
      <c r="M2312" s="131"/>
      <c r="N2312" s="131"/>
      <c r="O2312" s="131"/>
      <c r="P2312" s="131"/>
      <c r="Q2312" s="170"/>
      <c r="R2312" s="170"/>
      <c r="S2312" s="170"/>
      <c r="T2312" s="170"/>
      <c r="U2312" s="170"/>
      <c r="V2312" s="170"/>
      <c r="W2312" s="170"/>
      <c r="X2312" s="131"/>
      <c r="Y2312"/>
      <c r="AB2312"/>
      <c r="AC2312"/>
      <c r="AD2312"/>
      <c r="AE2312"/>
      <c r="AF2312"/>
      <c r="AG2312"/>
      <c r="AH2312"/>
      <c r="AI2312"/>
      <c r="AJ2312"/>
      <c r="AK2312"/>
    </row>
    <row r="2313" spans="1:37" x14ac:dyDescent="0.25">
      <c r="A2313" s="131"/>
      <c r="B2313" s="131"/>
      <c r="C2313" s="131"/>
      <c r="D2313" s="131"/>
      <c r="E2313" s="131"/>
      <c r="F2313" s="131"/>
      <c r="G2313" s="131"/>
      <c r="H2313" s="131"/>
      <c r="I2313" s="131"/>
      <c r="J2313" s="131"/>
      <c r="K2313" s="131"/>
      <c r="L2313" s="131"/>
      <c r="M2313" s="131"/>
      <c r="N2313" s="131"/>
      <c r="O2313" s="131"/>
      <c r="P2313" s="131"/>
      <c r="Q2313" s="170"/>
      <c r="R2313" s="170"/>
      <c r="S2313" s="170"/>
      <c r="T2313" s="170"/>
      <c r="U2313" s="170"/>
      <c r="V2313" s="170"/>
      <c r="W2313" s="170"/>
      <c r="X2313" s="131"/>
      <c r="Y2313"/>
      <c r="AB2313"/>
      <c r="AC2313"/>
      <c r="AD2313"/>
      <c r="AE2313"/>
      <c r="AF2313"/>
      <c r="AG2313"/>
      <c r="AH2313"/>
      <c r="AI2313"/>
      <c r="AJ2313"/>
      <c r="AK2313"/>
    </row>
    <row r="2314" spans="1:37" x14ac:dyDescent="0.25">
      <c r="A2314" s="131"/>
      <c r="B2314" s="131"/>
      <c r="C2314" s="131"/>
      <c r="D2314" s="131"/>
      <c r="E2314" s="131"/>
      <c r="F2314" s="131"/>
      <c r="G2314" s="131"/>
      <c r="H2314" s="131"/>
      <c r="I2314" s="131"/>
      <c r="J2314" s="131"/>
      <c r="K2314" s="131"/>
      <c r="L2314" s="131"/>
      <c r="M2314" s="131"/>
      <c r="N2314" s="131"/>
      <c r="O2314" s="131"/>
      <c r="P2314" s="131"/>
      <c r="Q2314" s="170"/>
      <c r="R2314" s="170"/>
      <c r="S2314" s="170"/>
      <c r="T2314" s="170"/>
      <c r="U2314" s="170"/>
      <c r="V2314" s="170"/>
      <c r="W2314" s="170"/>
      <c r="X2314" s="131"/>
      <c r="Y2314"/>
      <c r="AB2314"/>
      <c r="AC2314"/>
      <c r="AD2314"/>
      <c r="AE2314"/>
      <c r="AF2314"/>
      <c r="AG2314"/>
      <c r="AH2314"/>
      <c r="AI2314"/>
      <c r="AJ2314"/>
      <c r="AK2314"/>
    </row>
    <row r="2315" spans="1:37" x14ac:dyDescent="0.25">
      <c r="A2315" s="131"/>
      <c r="B2315" s="131"/>
      <c r="C2315" s="131"/>
      <c r="D2315" s="131"/>
      <c r="E2315" s="131"/>
      <c r="F2315" s="131"/>
      <c r="G2315" s="131"/>
      <c r="H2315" s="131"/>
      <c r="I2315" s="131"/>
      <c r="J2315" s="131"/>
      <c r="K2315" s="131"/>
      <c r="L2315" s="131"/>
      <c r="M2315" s="131"/>
      <c r="N2315" s="131"/>
      <c r="O2315" s="131"/>
      <c r="P2315" s="131"/>
      <c r="Q2315" s="170"/>
      <c r="R2315" s="170"/>
      <c r="S2315" s="170"/>
      <c r="T2315" s="170"/>
      <c r="U2315" s="170"/>
      <c r="V2315" s="170"/>
      <c r="W2315" s="170"/>
      <c r="X2315" s="131"/>
      <c r="Y2315"/>
      <c r="AB2315"/>
      <c r="AC2315"/>
      <c r="AD2315"/>
      <c r="AE2315"/>
      <c r="AF2315"/>
      <c r="AG2315"/>
      <c r="AH2315"/>
      <c r="AI2315"/>
      <c r="AJ2315"/>
      <c r="AK2315"/>
    </row>
    <row r="2316" spans="1:37" x14ac:dyDescent="0.25">
      <c r="A2316" s="131"/>
      <c r="B2316" s="131"/>
      <c r="C2316" s="131"/>
      <c r="D2316" s="131"/>
      <c r="E2316" s="131"/>
      <c r="F2316" s="131"/>
      <c r="G2316" s="131"/>
      <c r="H2316" s="131"/>
      <c r="I2316" s="131"/>
      <c r="J2316" s="131"/>
      <c r="K2316" s="131"/>
      <c r="L2316" s="131"/>
      <c r="M2316" s="131"/>
      <c r="N2316" s="131"/>
      <c r="O2316" s="131"/>
      <c r="P2316" s="131"/>
      <c r="Q2316" s="170"/>
      <c r="R2316" s="170"/>
      <c r="S2316" s="170"/>
      <c r="T2316" s="170"/>
      <c r="U2316" s="170"/>
      <c r="V2316" s="170"/>
      <c r="W2316" s="170"/>
      <c r="X2316" s="131"/>
      <c r="Y2316"/>
      <c r="AB2316"/>
      <c r="AC2316"/>
      <c r="AD2316"/>
      <c r="AE2316"/>
      <c r="AF2316"/>
      <c r="AG2316"/>
      <c r="AH2316"/>
      <c r="AI2316"/>
      <c r="AJ2316"/>
      <c r="AK2316"/>
    </row>
    <row r="2317" spans="1:37" x14ac:dyDescent="0.25">
      <c r="A2317" s="131"/>
      <c r="B2317" s="131"/>
      <c r="C2317" s="131"/>
      <c r="D2317" s="131"/>
      <c r="E2317" s="131"/>
      <c r="F2317" s="131"/>
      <c r="G2317" s="131"/>
      <c r="H2317" s="131"/>
      <c r="I2317" s="131"/>
      <c r="J2317" s="131"/>
      <c r="K2317" s="131"/>
      <c r="L2317" s="131"/>
      <c r="M2317" s="131"/>
      <c r="N2317" s="131"/>
      <c r="O2317" s="131"/>
      <c r="P2317" s="131"/>
      <c r="Q2317" s="170"/>
      <c r="R2317" s="170"/>
      <c r="S2317" s="170"/>
      <c r="T2317" s="170"/>
      <c r="U2317" s="170"/>
      <c r="V2317" s="170"/>
      <c r="W2317" s="170"/>
      <c r="X2317" s="131"/>
      <c r="Y2317"/>
      <c r="AB2317"/>
      <c r="AC2317"/>
      <c r="AD2317"/>
      <c r="AE2317"/>
      <c r="AF2317"/>
      <c r="AG2317"/>
      <c r="AH2317"/>
      <c r="AI2317"/>
      <c r="AJ2317"/>
      <c r="AK2317"/>
    </row>
    <row r="2318" spans="1:37" x14ac:dyDescent="0.25">
      <c r="A2318" s="131"/>
      <c r="B2318" s="131"/>
      <c r="C2318" s="131"/>
      <c r="D2318" s="131"/>
      <c r="E2318" s="131"/>
      <c r="F2318" s="131"/>
      <c r="G2318" s="131"/>
      <c r="H2318" s="131"/>
      <c r="I2318" s="131"/>
      <c r="J2318" s="131"/>
      <c r="K2318" s="131"/>
      <c r="L2318" s="131"/>
      <c r="M2318" s="131"/>
      <c r="N2318" s="131"/>
      <c r="O2318" s="131"/>
      <c r="P2318" s="131"/>
      <c r="Q2318" s="170"/>
      <c r="R2318" s="170"/>
      <c r="S2318" s="170"/>
      <c r="T2318" s="170"/>
      <c r="U2318" s="170"/>
      <c r="V2318" s="170"/>
      <c r="W2318" s="170"/>
      <c r="X2318" s="131"/>
      <c r="Y2318"/>
      <c r="AB2318"/>
      <c r="AC2318"/>
      <c r="AD2318"/>
      <c r="AE2318"/>
      <c r="AF2318"/>
      <c r="AG2318"/>
      <c r="AH2318"/>
      <c r="AI2318"/>
      <c r="AJ2318"/>
      <c r="AK2318"/>
    </row>
    <row r="2319" spans="1:37" x14ac:dyDescent="0.25">
      <c r="A2319" s="131"/>
      <c r="B2319" s="131"/>
      <c r="C2319" s="131"/>
      <c r="D2319" s="131"/>
      <c r="E2319" s="131"/>
      <c r="F2319" s="131"/>
      <c r="G2319" s="131"/>
      <c r="H2319" s="131"/>
      <c r="I2319" s="131"/>
      <c r="J2319" s="131"/>
      <c r="K2319" s="131"/>
      <c r="L2319" s="131"/>
      <c r="M2319" s="131"/>
      <c r="N2319" s="131"/>
      <c r="O2319" s="131"/>
      <c r="P2319" s="131"/>
      <c r="Q2319" s="170"/>
      <c r="R2319" s="170"/>
      <c r="S2319" s="170"/>
      <c r="T2319" s="170"/>
      <c r="U2319" s="170"/>
      <c r="V2319" s="170"/>
      <c r="W2319" s="170"/>
      <c r="X2319" s="131"/>
      <c r="Y2319"/>
      <c r="AB2319"/>
      <c r="AC2319"/>
      <c r="AD2319"/>
      <c r="AE2319"/>
      <c r="AF2319"/>
      <c r="AG2319"/>
      <c r="AH2319"/>
      <c r="AI2319"/>
      <c r="AJ2319"/>
      <c r="AK2319"/>
    </row>
    <row r="2320" spans="1:37" x14ac:dyDescent="0.25">
      <c r="A2320" s="131"/>
      <c r="B2320" s="131"/>
      <c r="C2320" s="131"/>
      <c r="D2320" s="131"/>
      <c r="E2320" s="131"/>
      <c r="F2320" s="131"/>
      <c r="G2320" s="131"/>
      <c r="H2320" s="131"/>
      <c r="I2320" s="131"/>
      <c r="J2320" s="131"/>
      <c r="K2320" s="131"/>
      <c r="L2320" s="131"/>
      <c r="M2320" s="131"/>
      <c r="N2320" s="131"/>
      <c r="O2320" s="131"/>
      <c r="P2320" s="131"/>
      <c r="Q2320" s="170"/>
      <c r="R2320" s="170"/>
      <c r="S2320" s="170"/>
      <c r="T2320" s="170"/>
      <c r="U2320" s="170"/>
      <c r="V2320" s="170"/>
      <c r="W2320" s="170"/>
      <c r="X2320" s="131"/>
      <c r="Y2320"/>
      <c r="AB2320"/>
      <c r="AC2320"/>
      <c r="AD2320"/>
      <c r="AE2320"/>
      <c r="AF2320"/>
      <c r="AG2320"/>
      <c r="AH2320"/>
      <c r="AI2320"/>
      <c r="AJ2320"/>
      <c r="AK2320"/>
    </row>
    <row r="2321" spans="1:37" x14ac:dyDescent="0.25">
      <c r="A2321" s="131"/>
      <c r="B2321" s="131"/>
      <c r="C2321" s="131"/>
      <c r="D2321" s="131"/>
      <c r="E2321" s="131"/>
      <c r="F2321" s="131"/>
      <c r="G2321" s="131"/>
      <c r="H2321" s="131"/>
      <c r="I2321" s="131"/>
      <c r="J2321" s="131"/>
      <c r="K2321" s="131"/>
      <c r="L2321" s="131"/>
      <c r="M2321" s="131"/>
      <c r="N2321" s="131"/>
      <c r="O2321" s="131"/>
      <c r="P2321" s="131"/>
      <c r="Q2321" s="170"/>
      <c r="R2321" s="170"/>
      <c r="S2321" s="170"/>
      <c r="T2321" s="170"/>
      <c r="U2321" s="170"/>
      <c r="V2321" s="170"/>
      <c r="W2321" s="170"/>
      <c r="X2321" s="131"/>
      <c r="Y2321"/>
      <c r="AB2321"/>
      <c r="AC2321"/>
      <c r="AD2321"/>
      <c r="AE2321"/>
      <c r="AF2321"/>
      <c r="AG2321"/>
      <c r="AH2321"/>
      <c r="AI2321"/>
      <c r="AJ2321"/>
      <c r="AK2321"/>
    </row>
    <row r="2322" spans="1:37" x14ac:dyDescent="0.25">
      <c r="A2322" s="131"/>
      <c r="B2322" s="131"/>
      <c r="C2322" s="131"/>
      <c r="D2322" s="131"/>
      <c r="E2322" s="131"/>
      <c r="F2322" s="131"/>
      <c r="G2322" s="131"/>
      <c r="H2322" s="131"/>
      <c r="I2322" s="131"/>
      <c r="J2322" s="131"/>
      <c r="K2322" s="131"/>
      <c r="L2322" s="131"/>
      <c r="M2322" s="131"/>
      <c r="N2322" s="131"/>
      <c r="O2322" s="131"/>
      <c r="P2322" s="131"/>
      <c r="Q2322" s="170"/>
      <c r="R2322" s="170"/>
      <c r="S2322" s="170"/>
      <c r="T2322" s="170"/>
      <c r="U2322" s="170"/>
      <c r="V2322" s="170"/>
      <c r="W2322" s="170"/>
      <c r="X2322" s="131"/>
      <c r="Y2322"/>
      <c r="AB2322"/>
      <c r="AC2322"/>
      <c r="AD2322"/>
      <c r="AE2322"/>
      <c r="AF2322"/>
      <c r="AG2322"/>
      <c r="AH2322"/>
      <c r="AI2322"/>
      <c r="AJ2322"/>
      <c r="AK2322"/>
    </row>
    <row r="2323" spans="1:37" x14ac:dyDescent="0.25">
      <c r="A2323" s="131"/>
      <c r="B2323" s="131"/>
      <c r="C2323" s="131"/>
      <c r="D2323" s="131"/>
      <c r="E2323" s="131"/>
      <c r="F2323" s="131"/>
      <c r="G2323" s="131"/>
      <c r="H2323" s="131"/>
      <c r="I2323" s="131"/>
      <c r="J2323" s="131"/>
      <c r="K2323" s="131"/>
      <c r="L2323" s="131"/>
      <c r="M2323" s="131"/>
      <c r="N2323" s="131"/>
      <c r="O2323" s="131"/>
      <c r="P2323" s="131"/>
      <c r="Q2323" s="170"/>
      <c r="R2323" s="170"/>
      <c r="S2323" s="170"/>
      <c r="T2323" s="170"/>
      <c r="U2323" s="170"/>
      <c r="V2323" s="170"/>
      <c r="W2323" s="170"/>
      <c r="X2323" s="131"/>
      <c r="Y2323"/>
      <c r="AB2323"/>
      <c r="AC2323"/>
      <c r="AD2323"/>
      <c r="AE2323"/>
      <c r="AF2323"/>
      <c r="AG2323"/>
      <c r="AH2323"/>
      <c r="AI2323"/>
      <c r="AJ2323"/>
      <c r="AK2323"/>
    </row>
    <row r="2324" spans="1:37" x14ac:dyDescent="0.25">
      <c r="A2324" s="131"/>
      <c r="B2324" s="131"/>
      <c r="C2324" s="131"/>
      <c r="D2324" s="131"/>
      <c r="E2324" s="131"/>
      <c r="F2324" s="131"/>
      <c r="G2324" s="131"/>
      <c r="H2324" s="131"/>
      <c r="I2324" s="131"/>
      <c r="J2324" s="131"/>
      <c r="K2324" s="131"/>
      <c r="L2324" s="131"/>
      <c r="M2324" s="131"/>
      <c r="N2324" s="131"/>
      <c r="O2324" s="131"/>
      <c r="P2324" s="131"/>
      <c r="Q2324" s="170"/>
      <c r="R2324" s="170"/>
      <c r="S2324" s="170"/>
      <c r="T2324" s="170"/>
      <c r="U2324" s="170"/>
      <c r="V2324" s="170"/>
      <c r="W2324" s="170"/>
      <c r="X2324" s="131"/>
      <c r="Y2324"/>
      <c r="AB2324"/>
      <c r="AC2324"/>
      <c r="AD2324"/>
      <c r="AE2324"/>
      <c r="AF2324"/>
      <c r="AG2324"/>
      <c r="AH2324"/>
      <c r="AI2324"/>
      <c r="AJ2324"/>
      <c r="AK2324"/>
    </row>
    <row r="2325" spans="1:37" x14ac:dyDescent="0.25">
      <c r="A2325" s="131"/>
      <c r="B2325" s="131"/>
      <c r="C2325" s="131"/>
      <c r="D2325" s="131"/>
      <c r="E2325" s="131"/>
      <c r="F2325" s="131"/>
      <c r="G2325" s="131"/>
      <c r="H2325" s="131"/>
      <c r="I2325" s="131"/>
      <c r="J2325" s="131"/>
      <c r="K2325" s="131"/>
      <c r="L2325" s="131"/>
      <c r="M2325" s="131"/>
      <c r="N2325" s="131"/>
      <c r="O2325" s="131"/>
      <c r="P2325" s="131"/>
      <c r="Q2325" s="170"/>
      <c r="R2325" s="170"/>
      <c r="S2325" s="170"/>
      <c r="T2325" s="170"/>
      <c r="U2325" s="170"/>
      <c r="V2325" s="170"/>
      <c r="W2325" s="170"/>
      <c r="X2325" s="131"/>
      <c r="Y2325"/>
      <c r="AB2325"/>
      <c r="AC2325"/>
      <c r="AD2325"/>
      <c r="AE2325"/>
      <c r="AF2325"/>
      <c r="AG2325"/>
      <c r="AH2325"/>
      <c r="AI2325"/>
      <c r="AJ2325"/>
      <c r="AK2325"/>
    </row>
    <row r="2326" spans="1:37" x14ac:dyDescent="0.25">
      <c r="A2326" s="131"/>
      <c r="B2326" s="131"/>
      <c r="C2326" s="131"/>
      <c r="D2326" s="131"/>
      <c r="E2326" s="131"/>
      <c r="F2326" s="131"/>
      <c r="G2326" s="131"/>
      <c r="H2326" s="131"/>
      <c r="I2326" s="131"/>
      <c r="J2326" s="131"/>
      <c r="K2326" s="131"/>
      <c r="L2326" s="131"/>
      <c r="M2326" s="131"/>
      <c r="N2326" s="131"/>
      <c r="O2326" s="131"/>
      <c r="P2326" s="131"/>
      <c r="Q2326" s="170"/>
      <c r="R2326" s="170"/>
      <c r="S2326" s="170"/>
      <c r="T2326" s="170"/>
      <c r="U2326" s="170"/>
      <c r="V2326" s="170"/>
      <c r="W2326" s="170"/>
      <c r="X2326" s="131"/>
      <c r="Y2326"/>
      <c r="AB2326"/>
      <c r="AC2326"/>
      <c r="AD2326"/>
      <c r="AE2326"/>
      <c r="AF2326"/>
      <c r="AG2326"/>
      <c r="AH2326"/>
      <c r="AI2326"/>
      <c r="AJ2326"/>
      <c r="AK2326"/>
    </row>
    <row r="2327" spans="1:37" x14ac:dyDescent="0.25">
      <c r="A2327" s="131"/>
      <c r="B2327" s="131"/>
      <c r="C2327" s="131"/>
      <c r="D2327" s="131"/>
      <c r="E2327" s="131"/>
      <c r="F2327" s="131"/>
      <c r="G2327" s="131"/>
      <c r="H2327" s="131"/>
      <c r="I2327" s="131"/>
      <c r="J2327" s="131"/>
      <c r="K2327" s="131"/>
      <c r="L2327" s="131"/>
      <c r="M2327" s="131"/>
      <c r="N2327" s="131"/>
      <c r="O2327" s="131"/>
      <c r="P2327" s="131"/>
      <c r="Q2327" s="170"/>
      <c r="R2327" s="170"/>
      <c r="S2327" s="170"/>
      <c r="T2327" s="170"/>
      <c r="U2327" s="170"/>
      <c r="V2327" s="170"/>
      <c r="W2327" s="170"/>
      <c r="X2327" s="131"/>
      <c r="Y2327"/>
      <c r="AB2327"/>
      <c r="AC2327"/>
      <c r="AD2327"/>
      <c r="AE2327"/>
      <c r="AF2327"/>
      <c r="AG2327"/>
      <c r="AH2327"/>
      <c r="AI2327"/>
      <c r="AJ2327"/>
      <c r="AK2327"/>
    </row>
    <row r="2328" spans="1:37" x14ac:dyDescent="0.25">
      <c r="A2328" s="131"/>
      <c r="B2328" s="131"/>
      <c r="C2328" s="131"/>
      <c r="D2328" s="131"/>
      <c r="E2328" s="131"/>
      <c r="F2328" s="131"/>
      <c r="G2328" s="131"/>
      <c r="H2328" s="131"/>
      <c r="I2328" s="131"/>
      <c r="J2328" s="131"/>
      <c r="K2328" s="131"/>
      <c r="L2328" s="131"/>
      <c r="M2328" s="131"/>
      <c r="N2328" s="131"/>
      <c r="O2328" s="131"/>
      <c r="P2328" s="131"/>
      <c r="Q2328" s="170"/>
      <c r="R2328" s="170"/>
      <c r="S2328" s="170"/>
      <c r="T2328" s="170"/>
      <c r="U2328" s="170"/>
      <c r="V2328" s="170"/>
      <c r="W2328" s="170"/>
      <c r="X2328" s="131"/>
      <c r="Y2328"/>
      <c r="AB2328"/>
      <c r="AC2328"/>
      <c r="AD2328"/>
      <c r="AE2328"/>
      <c r="AF2328"/>
      <c r="AG2328"/>
      <c r="AH2328"/>
      <c r="AI2328"/>
      <c r="AJ2328"/>
      <c r="AK2328"/>
    </row>
    <row r="2329" spans="1:37" x14ac:dyDescent="0.25">
      <c r="A2329" s="131"/>
      <c r="B2329" s="131"/>
      <c r="C2329" s="131"/>
      <c r="D2329" s="131"/>
      <c r="E2329" s="131"/>
      <c r="F2329" s="131"/>
      <c r="G2329" s="131"/>
      <c r="H2329" s="131"/>
      <c r="I2329" s="131"/>
      <c r="J2329" s="131"/>
      <c r="K2329" s="131"/>
      <c r="L2329" s="131"/>
      <c r="M2329" s="131"/>
      <c r="N2329" s="131"/>
      <c r="O2329" s="131"/>
      <c r="P2329" s="131"/>
      <c r="Q2329" s="170"/>
      <c r="R2329" s="170"/>
      <c r="S2329" s="170"/>
      <c r="T2329" s="170"/>
      <c r="U2329" s="170"/>
      <c r="V2329" s="170"/>
      <c r="W2329" s="170"/>
      <c r="X2329" s="131"/>
      <c r="Y2329"/>
      <c r="AB2329"/>
      <c r="AC2329"/>
      <c r="AD2329"/>
      <c r="AE2329"/>
      <c r="AF2329"/>
      <c r="AG2329"/>
      <c r="AH2329"/>
      <c r="AI2329"/>
      <c r="AJ2329"/>
      <c r="AK2329"/>
    </row>
    <row r="2330" spans="1:37" x14ac:dyDescent="0.25">
      <c r="A2330" s="131"/>
      <c r="B2330" s="131"/>
      <c r="C2330" s="131"/>
      <c r="D2330" s="131"/>
      <c r="E2330" s="131"/>
      <c r="F2330" s="131"/>
      <c r="G2330" s="131"/>
      <c r="H2330" s="131"/>
      <c r="I2330" s="131"/>
      <c r="J2330" s="131"/>
      <c r="K2330" s="131"/>
      <c r="L2330" s="131"/>
      <c r="M2330" s="131"/>
      <c r="N2330" s="131"/>
      <c r="O2330" s="131"/>
      <c r="P2330" s="131"/>
      <c r="Q2330" s="170"/>
      <c r="R2330" s="170"/>
      <c r="S2330" s="170"/>
      <c r="T2330" s="170"/>
      <c r="U2330" s="170"/>
      <c r="V2330" s="170"/>
      <c r="W2330" s="170"/>
      <c r="X2330" s="131"/>
      <c r="Y2330"/>
      <c r="AB2330"/>
      <c r="AC2330"/>
      <c r="AD2330"/>
      <c r="AE2330"/>
      <c r="AF2330"/>
      <c r="AG2330"/>
      <c r="AH2330"/>
      <c r="AI2330"/>
      <c r="AJ2330"/>
      <c r="AK2330"/>
    </row>
    <row r="2331" spans="1:37" x14ac:dyDescent="0.25">
      <c r="A2331" s="131"/>
      <c r="B2331" s="131"/>
      <c r="C2331" s="131"/>
      <c r="D2331" s="131"/>
      <c r="E2331" s="131"/>
      <c r="F2331" s="131"/>
      <c r="G2331" s="131"/>
      <c r="H2331" s="131"/>
      <c r="I2331" s="131"/>
      <c r="J2331" s="131"/>
      <c r="K2331" s="131"/>
      <c r="L2331" s="131"/>
      <c r="M2331" s="131"/>
      <c r="N2331" s="131"/>
      <c r="O2331" s="131"/>
      <c r="P2331" s="131"/>
      <c r="Q2331" s="170"/>
      <c r="R2331" s="170"/>
      <c r="S2331" s="170"/>
      <c r="T2331" s="170"/>
      <c r="U2331" s="170"/>
      <c r="V2331" s="170"/>
      <c r="W2331" s="170"/>
      <c r="X2331" s="131"/>
      <c r="Y2331"/>
      <c r="AB2331"/>
      <c r="AC2331"/>
      <c r="AD2331"/>
      <c r="AE2331"/>
      <c r="AF2331"/>
      <c r="AG2331"/>
      <c r="AH2331"/>
      <c r="AI2331"/>
      <c r="AJ2331"/>
      <c r="AK2331"/>
    </row>
    <row r="2332" spans="1:37" x14ac:dyDescent="0.25">
      <c r="A2332" s="131"/>
      <c r="B2332" s="131"/>
      <c r="C2332" s="131"/>
      <c r="D2332" s="131"/>
      <c r="E2332" s="131"/>
      <c r="F2332" s="131"/>
      <c r="G2332" s="131"/>
      <c r="H2332" s="131"/>
      <c r="I2332" s="131"/>
      <c r="J2332" s="131"/>
      <c r="K2332" s="131"/>
      <c r="L2332" s="131"/>
      <c r="M2332" s="131"/>
      <c r="N2332" s="131"/>
      <c r="O2332" s="131"/>
      <c r="P2332" s="131"/>
      <c r="Q2332" s="170"/>
      <c r="R2332" s="170"/>
      <c r="S2332" s="170"/>
      <c r="T2332" s="170"/>
      <c r="U2332" s="170"/>
      <c r="V2332" s="170"/>
      <c r="W2332" s="170"/>
      <c r="X2332" s="131"/>
      <c r="Y2332"/>
      <c r="AB2332"/>
      <c r="AC2332"/>
      <c r="AD2332"/>
      <c r="AE2332"/>
      <c r="AF2332"/>
      <c r="AG2332"/>
      <c r="AH2332"/>
      <c r="AI2332"/>
      <c r="AJ2332"/>
      <c r="AK2332"/>
    </row>
    <row r="2333" spans="1:37" x14ac:dyDescent="0.25">
      <c r="A2333" s="131"/>
      <c r="B2333" s="131"/>
      <c r="C2333" s="131"/>
      <c r="D2333" s="131"/>
      <c r="E2333" s="131"/>
      <c r="F2333" s="131"/>
      <c r="G2333" s="131"/>
      <c r="H2333" s="131"/>
      <c r="I2333" s="131"/>
      <c r="J2333" s="131"/>
      <c r="K2333" s="131"/>
      <c r="L2333" s="131"/>
      <c r="M2333" s="131"/>
      <c r="N2333" s="131"/>
      <c r="O2333" s="131"/>
      <c r="P2333" s="131"/>
      <c r="Q2333" s="170"/>
      <c r="R2333" s="170"/>
      <c r="S2333" s="170"/>
      <c r="T2333" s="170"/>
      <c r="U2333" s="170"/>
      <c r="V2333" s="170"/>
      <c r="W2333" s="170"/>
      <c r="X2333" s="131"/>
      <c r="Y2333"/>
      <c r="AB2333"/>
      <c r="AC2333"/>
      <c r="AD2333"/>
      <c r="AE2333"/>
      <c r="AF2333"/>
      <c r="AG2333"/>
      <c r="AH2333"/>
      <c r="AI2333"/>
      <c r="AJ2333"/>
      <c r="AK2333"/>
    </row>
    <row r="2334" spans="1:37" x14ac:dyDescent="0.25">
      <c r="A2334" s="131"/>
      <c r="B2334" s="131"/>
      <c r="C2334" s="131"/>
      <c r="D2334" s="131"/>
      <c r="E2334" s="131"/>
      <c r="F2334" s="131"/>
      <c r="G2334" s="131"/>
      <c r="H2334" s="131"/>
      <c r="I2334" s="131"/>
      <c r="J2334" s="131"/>
      <c r="K2334" s="131"/>
      <c r="L2334" s="131"/>
      <c r="M2334" s="131"/>
      <c r="N2334" s="131"/>
      <c r="O2334" s="131"/>
      <c r="P2334" s="131"/>
      <c r="Q2334" s="170"/>
      <c r="R2334" s="170"/>
      <c r="S2334" s="170"/>
      <c r="T2334" s="170"/>
      <c r="U2334" s="170"/>
      <c r="V2334" s="170"/>
      <c r="W2334" s="170"/>
      <c r="X2334" s="131"/>
      <c r="Y2334"/>
      <c r="AB2334"/>
      <c r="AC2334"/>
      <c r="AD2334"/>
      <c r="AE2334"/>
      <c r="AF2334"/>
      <c r="AG2334"/>
      <c r="AH2334"/>
      <c r="AI2334"/>
      <c r="AJ2334"/>
      <c r="AK2334"/>
    </row>
    <row r="2335" spans="1:37" x14ac:dyDescent="0.25">
      <c r="A2335" s="131"/>
      <c r="B2335" s="131"/>
      <c r="C2335" s="131"/>
      <c r="D2335" s="131"/>
      <c r="E2335" s="131"/>
      <c r="F2335" s="131"/>
      <c r="G2335" s="131"/>
      <c r="H2335" s="131"/>
      <c r="I2335" s="131"/>
      <c r="J2335" s="131"/>
      <c r="K2335" s="131"/>
      <c r="L2335" s="131"/>
      <c r="M2335" s="131"/>
      <c r="N2335" s="131"/>
      <c r="O2335" s="131"/>
      <c r="P2335" s="131"/>
      <c r="Q2335" s="170"/>
      <c r="R2335" s="170"/>
      <c r="S2335" s="170"/>
      <c r="T2335" s="170"/>
      <c r="U2335" s="170"/>
      <c r="V2335" s="170"/>
      <c r="W2335" s="170"/>
      <c r="X2335" s="131"/>
      <c r="Y2335"/>
      <c r="AB2335"/>
      <c r="AC2335"/>
      <c r="AD2335"/>
      <c r="AE2335"/>
      <c r="AF2335"/>
      <c r="AG2335"/>
      <c r="AH2335"/>
      <c r="AI2335"/>
      <c r="AJ2335"/>
      <c r="AK2335"/>
    </row>
    <row r="2336" spans="1:37" x14ac:dyDescent="0.25">
      <c r="A2336" s="131"/>
      <c r="B2336" s="131"/>
      <c r="C2336" s="131"/>
      <c r="D2336" s="131"/>
      <c r="E2336" s="131"/>
      <c r="F2336" s="131"/>
      <c r="G2336" s="131"/>
      <c r="H2336" s="131"/>
      <c r="I2336" s="131"/>
      <c r="J2336" s="131"/>
      <c r="K2336" s="131"/>
      <c r="L2336" s="131"/>
      <c r="M2336" s="131"/>
      <c r="N2336" s="131"/>
      <c r="O2336" s="131"/>
      <c r="P2336" s="131"/>
      <c r="Q2336" s="170"/>
      <c r="R2336" s="170"/>
      <c r="S2336" s="170"/>
      <c r="T2336" s="170"/>
      <c r="U2336" s="170"/>
      <c r="V2336" s="170"/>
      <c r="W2336" s="170"/>
      <c r="X2336" s="131"/>
      <c r="Y2336"/>
      <c r="AB2336"/>
      <c r="AC2336"/>
      <c r="AD2336"/>
      <c r="AE2336"/>
      <c r="AF2336"/>
      <c r="AG2336"/>
      <c r="AH2336"/>
      <c r="AI2336"/>
      <c r="AJ2336"/>
      <c r="AK2336"/>
    </row>
    <row r="2337" spans="1:37" x14ac:dyDescent="0.25">
      <c r="A2337" s="131"/>
      <c r="B2337" s="131"/>
      <c r="C2337" s="131"/>
      <c r="D2337" s="131"/>
      <c r="E2337" s="131"/>
      <c r="F2337" s="131"/>
      <c r="G2337" s="131"/>
      <c r="H2337" s="131"/>
      <c r="I2337" s="131"/>
      <c r="J2337" s="131"/>
      <c r="K2337" s="131"/>
      <c r="L2337" s="131"/>
      <c r="M2337" s="131"/>
      <c r="N2337" s="131"/>
      <c r="O2337" s="131"/>
      <c r="P2337" s="131"/>
      <c r="Q2337" s="170"/>
      <c r="R2337" s="170"/>
      <c r="S2337" s="170"/>
      <c r="T2337" s="170"/>
      <c r="U2337" s="170"/>
      <c r="V2337" s="170"/>
      <c r="W2337" s="170"/>
      <c r="X2337" s="131"/>
      <c r="Y2337"/>
      <c r="AB2337"/>
      <c r="AC2337"/>
      <c r="AD2337"/>
      <c r="AE2337"/>
      <c r="AF2337"/>
      <c r="AG2337"/>
      <c r="AH2337"/>
      <c r="AI2337"/>
      <c r="AJ2337"/>
      <c r="AK2337"/>
    </row>
    <row r="2338" spans="1:37" x14ac:dyDescent="0.25">
      <c r="A2338" s="131"/>
      <c r="B2338" s="131"/>
      <c r="C2338" s="131"/>
      <c r="D2338" s="131"/>
      <c r="E2338" s="131"/>
      <c r="F2338" s="131"/>
      <c r="G2338" s="131"/>
      <c r="H2338" s="131"/>
      <c r="I2338" s="131"/>
      <c r="J2338" s="131"/>
      <c r="K2338" s="131"/>
      <c r="L2338" s="131"/>
      <c r="M2338" s="131"/>
      <c r="N2338" s="131"/>
      <c r="O2338" s="131"/>
      <c r="P2338" s="131"/>
      <c r="Q2338" s="170"/>
      <c r="R2338" s="170"/>
      <c r="S2338" s="170"/>
      <c r="T2338" s="170"/>
      <c r="U2338" s="170"/>
      <c r="V2338" s="170"/>
      <c r="W2338" s="170"/>
      <c r="X2338" s="131"/>
      <c r="Y2338"/>
      <c r="AB2338"/>
      <c r="AC2338"/>
      <c r="AD2338"/>
      <c r="AE2338"/>
      <c r="AF2338"/>
      <c r="AG2338"/>
      <c r="AH2338"/>
      <c r="AI2338"/>
      <c r="AJ2338"/>
      <c r="AK2338"/>
    </row>
    <row r="2339" spans="1:37" x14ac:dyDescent="0.25">
      <c r="A2339" s="131"/>
      <c r="B2339" s="131"/>
      <c r="C2339" s="131"/>
      <c r="D2339" s="131"/>
      <c r="E2339" s="131"/>
      <c r="F2339" s="131"/>
      <c r="G2339" s="131"/>
      <c r="H2339" s="131"/>
      <c r="I2339" s="131"/>
      <c r="J2339" s="131"/>
      <c r="K2339" s="131"/>
      <c r="L2339" s="131"/>
      <c r="M2339" s="131"/>
      <c r="N2339" s="131"/>
      <c r="O2339" s="131"/>
      <c r="P2339" s="131"/>
      <c r="Q2339" s="170"/>
      <c r="R2339" s="170"/>
      <c r="S2339" s="170"/>
      <c r="T2339" s="170"/>
      <c r="U2339" s="170"/>
      <c r="V2339" s="170"/>
      <c r="W2339" s="170"/>
      <c r="X2339" s="131"/>
      <c r="Y2339"/>
      <c r="AB2339"/>
      <c r="AC2339"/>
      <c r="AD2339"/>
      <c r="AE2339"/>
      <c r="AF2339"/>
      <c r="AG2339"/>
      <c r="AH2339"/>
      <c r="AI2339"/>
      <c r="AJ2339"/>
      <c r="AK2339"/>
    </row>
    <row r="2340" spans="1:37" x14ac:dyDescent="0.25">
      <c r="A2340" s="131"/>
      <c r="B2340" s="131"/>
      <c r="C2340" s="131"/>
      <c r="D2340" s="131"/>
      <c r="E2340" s="131"/>
      <c r="F2340" s="131"/>
      <c r="G2340" s="131"/>
      <c r="H2340" s="131"/>
      <c r="I2340" s="131"/>
      <c r="J2340" s="131"/>
      <c r="K2340" s="131"/>
      <c r="L2340" s="131"/>
      <c r="M2340" s="131"/>
      <c r="N2340" s="131"/>
      <c r="O2340" s="131"/>
      <c r="P2340" s="131"/>
      <c r="Q2340" s="170"/>
      <c r="R2340" s="170"/>
      <c r="S2340" s="170"/>
      <c r="T2340" s="170"/>
      <c r="U2340" s="170"/>
      <c r="V2340" s="170"/>
      <c r="W2340" s="170"/>
      <c r="X2340" s="131"/>
      <c r="Y2340"/>
      <c r="AB2340"/>
      <c r="AC2340"/>
      <c r="AD2340"/>
      <c r="AE2340"/>
      <c r="AF2340"/>
      <c r="AG2340"/>
      <c r="AH2340"/>
      <c r="AI2340"/>
      <c r="AJ2340"/>
      <c r="AK2340"/>
    </row>
    <row r="2341" spans="1:37" x14ac:dyDescent="0.25">
      <c r="A2341" s="131"/>
      <c r="B2341" s="131"/>
      <c r="C2341" s="131"/>
      <c r="D2341" s="131"/>
      <c r="E2341" s="131"/>
      <c r="F2341" s="131"/>
      <c r="G2341" s="131"/>
      <c r="H2341" s="131"/>
      <c r="I2341" s="131"/>
      <c r="J2341" s="131"/>
      <c r="K2341" s="131"/>
      <c r="L2341" s="131"/>
      <c r="M2341" s="131"/>
      <c r="N2341" s="131"/>
      <c r="O2341" s="131"/>
      <c r="P2341" s="131"/>
      <c r="Q2341" s="170"/>
      <c r="R2341" s="170"/>
      <c r="S2341" s="170"/>
      <c r="T2341" s="170"/>
      <c r="U2341" s="170"/>
      <c r="V2341" s="170"/>
      <c r="W2341" s="170"/>
      <c r="X2341" s="131"/>
      <c r="Y2341"/>
      <c r="AB2341"/>
      <c r="AC2341"/>
      <c r="AD2341"/>
      <c r="AE2341"/>
      <c r="AF2341"/>
      <c r="AG2341"/>
      <c r="AH2341"/>
      <c r="AI2341"/>
      <c r="AJ2341"/>
      <c r="AK2341"/>
    </row>
    <row r="2342" spans="1:37" x14ac:dyDescent="0.25">
      <c r="A2342" s="131"/>
      <c r="B2342" s="131"/>
      <c r="C2342" s="131"/>
      <c r="D2342" s="131"/>
      <c r="E2342" s="131"/>
      <c r="F2342" s="131"/>
      <c r="G2342" s="131"/>
      <c r="H2342" s="131"/>
      <c r="I2342" s="131"/>
      <c r="J2342" s="131"/>
      <c r="K2342" s="131"/>
      <c r="L2342" s="131"/>
      <c r="M2342" s="131"/>
      <c r="N2342" s="131"/>
      <c r="O2342" s="131"/>
      <c r="P2342" s="131"/>
      <c r="Q2342" s="170"/>
      <c r="R2342" s="170"/>
      <c r="S2342" s="170"/>
      <c r="T2342" s="170"/>
      <c r="U2342" s="170"/>
      <c r="V2342" s="170"/>
      <c r="W2342" s="170"/>
      <c r="X2342" s="131"/>
      <c r="Y2342"/>
      <c r="AB2342"/>
      <c r="AC2342"/>
      <c r="AD2342"/>
      <c r="AE2342"/>
      <c r="AF2342"/>
      <c r="AG2342"/>
      <c r="AH2342"/>
      <c r="AI2342"/>
      <c r="AJ2342"/>
      <c r="AK2342"/>
    </row>
    <row r="2343" spans="1:37" x14ac:dyDescent="0.25">
      <c r="A2343" s="131"/>
      <c r="B2343" s="131"/>
      <c r="C2343" s="131"/>
      <c r="D2343" s="131"/>
      <c r="E2343" s="131"/>
      <c r="F2343" s="131"/>
      <c r="G2343" s="131"/>
      <c r="H2343" s="131"/>
      <c r="I2343" s="131"/>
      <c r="J2343" s="131"/>
      <c r="K2343" s="131"/>
      <c r="L2343" s="131"/>
      <c r="M2343" s="131"/>
      <c r="N2343" s="131"/>
      <c r="O2343" s="131"/>
      <c r="P2343" s="131"/>
      <c r="Q2343" s="170"/>
      <c r="R2343" s="170"/>
      <c r="S2343" s="170"/>
      <c r="T2343" s="170"/>
      <c r="U2343" s="170"/>
      <c r="V2343" s="170"/>
      <c r="W2343" s="170"/>
      <c r="X2343" s="131"/>
      <c r="Y2343"/>
      <c r="AB2343"/>
      <c r="AC2343"/>
      <c r="AD2343"/>
      <c r="AE2343"/>
      <c r="AF2343"/>
      <c r="AG2343"/>
      <c r="AH2343"/>
      <c r="AI2343"/>
      <c r="AJ2343"/>
      <c r="AK2343"/>
    </row>
    <row r="2344" spans="1:37" x14ac:dyDescent="0.25">
      <c r="A2344" s="131"/>
      <c r="B2344" s="131"/>
      <c r="C2344" s="131"/>
      <c r="D2344" s="131"/>
      <c r="E2344" s="131"/>
      <c r="F2344" s="131"/>
      <c r="G2344" s="131"/>
      <c r="H2344" s="131"/>
      <c r="I2344" s="131"/>
      <c r="J2344" s="131"/>
      <c r="K2344" s="131"/>
      <c r="L2344" s="131"/>
      <c r="M2344" s="131"/>
      <c r="N2344" s="131"/>
      <c r="O2344" s="131"/>
      <c r="P2344" s="131"/>
      <c r="Q2344" s="170"/>
      <c r="R2344" s="170"/>
      <c r="S2344" s="170"/>
      <c r="T2344" s="170"/>
      <c r="U2344" s="170"/>
      <c r="V2344" s="170"/>
      <c r="W2344" s="170"/>
      <c r="X2344" s="131"/>
      <c r="Y2344"/>
      <c r="AB2344"/>
      <c r="AC2344"/>
      <c r="AD2344"/>
      <c r="AE2344"/>
      <c r="AF2344"/>
      <c r="AG2344"/>
      <c r="AH2344"/>
      <c r="AI2344"/>
      <c r="AJ2344"/>
      <c r="AK2344"/>
    </row>
    <row r="2345" spans="1:37" x14ac:dyDescent="0.25">
      <c r="A2345" s="131"/>
      <c r="B2345" s="131"/>
      <c r="C2345" s="131"/>
      <c r="D2345" s="131"/>
      <c r="E2345" s="131"/>
      <c r="F2345" s="131"/>
      <c r="G2345" s="131"/>
      <c r="H2345" s="131"/>
      <c r="I2345" s="131"/>
      <c r="J2345" s="131"/>
      <c r="K2345" s="131"/>
      <c r="L2345" s="131"/>
      <c r="M2345" s="131"/>
      <c r="N2345" s="131"/>
      <c r="O2345" s="131"/>
      <c r="P2345" s="131"/>
      <c r="Q2345" s="170"/>
      <c r="R2345" s="170"/>
      <c r="S2345" s="170"/>
      <c r="T2345" s="170"/>
      <c r="U2345" s="170"/>
      <c r="V2345" s="170"/>
      <c r="W2345" s="170"/>
      <c r="X2345" s="131"/>
      <c r="Y2345"/>
      <c r="AB2345"/>
      <c r="AC2345"/>
      <c r="AD2345"/>
      <c r="AE2345"/>
      <c r="AF2345"/>
      <c r="AG2345"/>
      <c r="AH2345"/>
      <c r="AI2345"/>
      <c r="AJ2345"/>
      <c r="AK2345"/>
    </row>
    <row r="2346" spans="1:37" x14ac:dyDescent="0.25">
      <c r="A2346" s="131"/>
      <c r="B2346" s="131"/>
      <c r="C2346" s="131"/>
      <c r="D2346" s="131"/>
      <c r="E2346" s="131"/>
      <c r="F2346" s="131"/>
      <c r="G2346" s="131"/>
      <c r="H2346" s="131"/>
      <c r="I2346" s="131"/>
      <c r="J2346" s="131"/>
      <c r="K2346" s="131"/>
      <c r="L2346" s="131"/>
      <c r="M2346" s="131"/>
      <c r="N2346" s="131"/>
      <c r="O2346" s="131"/>
      <c r="P2346" s="131"/>
      <c r="Q2346" s="170"/>
      <c r="R2346" s="170"/>
      <c r="S2346" s="170"/>
      <c r="T2346" s="170"/>
      <c r="U2346" s="170"/>
      <c r="V2346" s="170"/>
      <c r="W2346" s="170"/>
      <c r="X2346" s="131"/>
      <c r="Y2346"/>
      <c r="AB2346"/>
      <c r="AC2346"/>
      <c r="AD2346"/>
      <c r="AE2346"/>
      <c r="AF2346"/>
      <c r="AG2346"/>
      <c r="AH2346"/>
      <c r="AI2346"/>
      <c r="AJ2346"/>
      <c r="AK2346"/>
    </row>
    <row r="2347" spans="1:37" x14ac:dyDescent="0.25">
      <c r="A2347" s="131"/>
      <c r="B2347" s="131"/>
      <c r="C2347" s="131"/>
      <c r="D2347" s="131"/>
      <c r="E2347" s="131"/>
      <c r="F2347" s="131"/>
      <c r="G2347" s="131"/>
      <c r="H2347" s="131"/>
      <c r="I2347" s="131"/>
      <c r="J2347" s="131"/>
      <c r="K2347" s="131"/>
      <c r="L2347" s="131"/>
      <c r="M2347" s="131"/>
      <c r="N2347" s="131"/>
      <c r="O2347" s="131"/>
      <c r="P2347" s="131"/>
      <c r="Q2347" s="170"/>
      <c r="R2347" s="170"/>
      <c r="S2347" s="170"/>
      <c r="T2347" s="170"/>
      <c r="U2347" s="170"/>
      <c r="V2347" s="170"/>
      <c r="W2347" s="170"/>
      <c r="X2347" s="131"/>
      <c r="Y2347"/>
      <c r="AB2347"/>
      <c r="AC2347"/>
      <c r="AD2347"/>
      <c r="AE2347"/>
      <c r="AF2347"/>
      <c r="AG2347"/>
      <c r="AH2347"/>
      <c r="AI2347"/>
      <c r="AJ2347"/>
      <c r="AK2347"/>
    </row>
    <row r="2348" spans="1:37" x14ac:dyDescent="0.25">
      <c r="A2348" s="131"/>
      <c r="B2348" s="131"/>
      <c r="C2348" s="131"/>
      <c r="D2348" s="131"/>
      <c r="E2348" s="131"/>
      <c r="F2348" s="131"/>
      <c r="G2348" s="131"/>
      <c r="H2348" s="131"/>
      <c r="I2348" s="131"/>
      <c r="J2348" s="131"/>
      <c r="K2348" s="131"/>
      <c r="L2348" s="131"/>
      <c r="M2348" s="131"/>
      <c r="N2348" s="131"/>
      <c r="O2348" s="131"/>
      <c r="P2348" s="131"/>
      <c r="Q2348" s="170"/>
      <c r="R2348" s="170"/>
      <c r="S2348" s="170"/>
      <c r="T2348" s="170"/>
      <c r="U2348" s="170"/>
      <c r="V2348" s="170"/>
      <c r="W2348" s="170"/>
      <c r="X2348" s="131"/>
      <c r="Y2348"/>
      <c r="AB2348"/>
      <c r="AC2348"/>
      <c r="AD2348"/>
      <c r="AE2348"/>
      <c r="AF2348"/>
      <c r="AG2348"/>
      <c r="AH2348"/>
      <c r="AI2348"/>
      <c r="AJ2348"/>
      <c r="AK2348"/>
    </row>
    <row r="2349" spans="1:37" x14ac:dyDescent="0.25">
      <c r="A2349" s="131"/>
      <c r="B2349" s="131"/>
      <c r="C2349" s="131"/>
      <c r="D2349" s="131"/>
      <c r="E2349" s="131"/>
      <c r="F2349" s="131"/>
      <c r="G2349" s="131"/>
      <c r="H2349" s="131"/>
      <c r="I2349" s="131"/>
      <c r="J2349" s="131"/>
      <c r="K2349" s="131"/>
      <c r="L2349" s="131"/>
      <c r="M2349" s="131"/>
      <c r="N2349" s="131"/>
      <c r="O2349" s="131"/>
      <c r="P2349" s="131"/>
      <c r="Q2349" s="170"/>
      <c r="R2349" s="170"/>
      <c r="S2349" s="170"/>
      <c r="T2349" s="170"/>
      <c r="U2349" s="170"/>
      <c r="V2349" s="170"/>
      <c r="W2349" s="170"/>
      <c r="X2349" s="131"/>
      <c r="Y2349"/>
      <c r="AB2349"/>
      <c r="AC2349"/>
      <c r="AD2349"/>
      <c r="AE2349"/>
      <c r="AF2349"/>
      <c r="AG2349"/>
      <c r="AH2349"/>
      <c r="AI2349"/>
      <c r="AJ2349"/>
      <c r="AK2349"/>
    </row>
    <row r="2350" spans="1:37" x14ac:dyDescent="0.25">
      <c r="A2350" s="131"/>
      <c r="B2350" s="131"/>
      <c r="C2350" s="131"/>
      <c r="D2350" s="131"/>
      <c r="E2350" s="131"/>
      <c r="F2350" s="131"/>
      <c r="G2350" s="131"/>
      <c r="H2350" s="131"/>
      <c r="I2350" s="131"/>
      <c r="J2350" s="131"/>
      <c r="K2350" s="131"/>
      <c r="L2350" s="131"/>
      <c r="M2350" s="131"/>
      <c r="N2350" s="131"/>
      <c r="O2350" s="131"/>
      <c r="P2350" s="131"/>
      <c r="Q2350" s="170"/>
      <c r="R2350" s="170"/>
      <c r="S2350" s="170"/>
      <c r="T2350" s="170"/>
      <c r="U2350" s="170"/>
      <c r="V2350" s="170"/>
      <c r="W2350" s="170"/>
      <c r="X2350" s="131"/>
      <c r="Y2350"/>
      <c r="AB2350"/>
      <c r="AC2350"/>
      <c r="AD2350"/>
      <c r="AE2350"/>
      <c r="AF2350"/>
      <c r="AG2350"/>
      <c r="AH2350"/>
      <c r="AI2350"/>
      <c r="AJ2350"/>
      <c r="AK2350"/>
    </row>
    <row r="2351" spans="1:37" x14ac:dyDescent="0.25">
      <c r="A2351" s="131"/>
      <c r="B2351" s="131"/>
      <c r="C2351" s="131"/>
      <c r="D2351" s="131"/>
      <c r="E2351" s="131"/>
      <c r="F2351" s="131"/>
      <c r="G2351" s="131"/>
      <c r="H2351" s="131"/>
      <c r="I2351" s="131"/>
      <c r="J2351" s="131"/>
      <c r="K2351" s="131"/>
      <c r="L2351" s="131"/>
      <c r="M2351" s="131"/>
      <c r="N2351" s="131"/>
      <c r="O2351" s="131"/>
      <c r="P2351" s="131"/>
      <c r="Q2351" s="170"/>
      <c r="R2351" s="170"/>
      <c r="S2351" s="170"/>
      <c r="T2351" s="170"/>
      <c r="U2351" s="170"/>
      <c r="V2351" s="170"/>
      <c r="W2351" s="170"/>
      <c r="X2351" s="131"/>
      <c r="Y2351"/>
      <c r="AB2351"/>
      <c r="AC2351"/>
      <c r="AD2351"/>
      <c r="AE2351"/>
      <c r="AF2351"/>
      <c r="AG2351"/>
      <c r="AH2351"/>
      <c r="AI2351"/>
      <c r="AJ2351"/>
      <c r="AK2351"/>
    </row>
    <row r="2352" spans="1:37" x14ac:dyDescent="0.25">
      <c r="A2352" s="131"/>
      <c r="B2352" s="131"/>
      <c r="C2352" s="131"/>
      <c r="D2352" s="131"/>
      <c r="E2352" s="131"/>
      <c r="F2352" s="131"/>
      <c r="G2352" s="131"/>
      <c r="H2352" s="131"/>
      <c r="I2352" s="131"/>
      <c r="J2352" s="131"/>
      <c r="K2352" s="131"/>
      <c r="L2352" s="131"/>
      <c r="M2352" s="131"/>
      <c r="N2352" s="131"/>
      <c r="O2352" s="131"/>
      <c r="P2352" s="131"/>
      <c r="Q2352" s="170"/>
      <c r="R2352" s="170"/>
      <c r="S2352" s="170"/>
      <c r="T2352" s="170"/>
      <c r="U2352" s="170"/>
      <c r="V2352" s="170"/>
      <c r="W2352" s="170"/>
      <c r="X2352" s="131"/>
      <c r="Y2352"/>
      <c r="AB2352"/>
      <c r="AC2352"/>
      <c r="AD2352"/>
      <c r="AE2352"/>
      <c r="AF2352"/>
      <c r="AG2352"/>
      <c r="AH2352"/>
      <c r="AI2352"/>
      <c r="AJ2352"/>
      <c r="AK2352"/>
    </row>
    <row r="2353" spans="1:37" x14ac:dyDescent="0.25">
      <c r="A2353" s="131"/>
      <c r="B2353" s="131"/>
      <c r="C2353" s="131"/>
      <c r="D2353" s="131"/>
      <c r="E2353" s="131"/>
      <c r="F2353" s="131"/>
      <c r="G2353" s="131"/>
      <c r="H2353" s="131"/>
      <c r="I2353" s="131"/>
      <c r="J2353" s="131"/>
      <c r="K2353" s="131"/>
      <c r="L2353" s="131"/>
      <c r="M2353" s="131"/>
      <c r="N2353" s="131"/>
      <c r="O2353" s="131"/>
      <c r="P2353" s="131"/>
      <c r="Q2353" s="170"/>
      <c r="R2353" s="170"/>
      <c r="S2353" s="170"/>
      <c r="T2353" s="170"/>
      <c r="U2353" s="170"/>
      <c r="V2353" s="170"/>
      <c r="W2353" s="170"/>
      <c r="X2353" s="131"/>
      <c r="Y2353"/>
      <c r="AB2353"/>
      <c r="AC2353"/>
      <c r="AD2353"/>
      <c r="AE2353"/>
      <c r="AF2353"/>
      <c r="AG2353"/>
      <c r="AH2353"/>
      <c r="AI2353"/>
      <c r="AJ2353"/>
      <c r="AK2353"/>
    </row>
    <row r="2354" spans="1:37" x14ac:dyDescent="0.25">
      <c r="A2354" s="131"/>
      <c r="B2354" s="131"/>
      <c r="C2354" s="131"/>
      <c r="D2354" s="131"/>
      <c r="E2354" s="131"/>
      <c r="F2354" s="131"/>
      <c r="G2354" s="131"/>
      <c r="H2354" s="131"/>
      <c r="I2354" s="131"/>
      <c r="J2354" s="131"/>
      <c r="K2354" s="131"/>
      <c r="L2354" s="131"/>
      <c r="M2354" s="131"/>
      <c r="N2354" s="131"/>
      <c r="O2354" s="131"/>
      <c r="P2354" s="131"/>
      <c r="Q2354" s="170"/>
      <c r="R2354" s="170"/>
      <c r="S2354" s="170"/>
      <c r="T2354" s="170"/>
      <c r="U2354" s="170"/>
      <c r="V2354" s="170"/>
      <c r="W2354" s="170"/>
      <c r="X2354" s="131"/>
      <c r="Y2354"/>
      <c r="AB2354"/>
      <c r="AC2354"/>
      <c r="AD2354"/>
      <c r="AE2354"/>
      <c r="AF2354"/>
      <c r="AG2354"/>
      <c r="AH2354"/>
      <c r="AI2354"/>
      <c r="AJ2354"/>
      <c r="AK2354"/>
    </row>
    <row r="2355" spans="1:37" x14ac:dyDescent="0.25">
      <c r="A2355" s="131"/>
      <c r="B2355" s="131"/>
      <c r="C2355" s="131"/>
      <c r="D2355" s="131"/>
      <c r="E2355" s="131"/>
      <c r="F2355" s="131"/>
      <c r="G2355" s="131"/>
      <c r="H2355" s="131"/>
      <c r="I2355" s="131"/>
      <c r="J2355" s="131"/>
      <c r="K2355" s="131"/>
      <c r="L2355" s="131"/>
      <c r="M2355" s="131"/>
      <c r="N2355" s="131"/>
      <c r="O2355" s="131"/>
      <c r="P2355" s="131"/>
      <c r="Q2355" s="170"/>
      <c r="R2355" s="170"/>
      <c r="S2355" s="170"/>
      <c r="T2355" s="170"/>
      <c r="U2355" s="170"/>
      <c r="V2355" s="170"/>
      <c r="W2355" s="170"/>
      <c r="X2355" s="131"/>
      <c r="Y2355"/>
      <c r="AB2355"/>
      <c r="AC2355"/>
      <c r="AD2355"/>
      <c r="AE2355"/>
      <c r="AF2355"/>
      <c r="AG2355"/>
      <c r="AH2355"/>
      <c r="AI2355"/>
      <c r="AJ2355"/>
      <c r="AK2355"/>
    </row>
    <row r="2356" spans="1:37" x14ac:dyDescent="0.25">
      <c r="A2356" s="131"/>
      <c r="B2356" s="131"/>
      <c r="C2356" s="131"/>
      <c r="D2356" s="131"/>
      <c r="E2356" s="131"/>
      <c r="F2356" s="131"/>
      <c r="G2356" s="131"/>
      <c r="H2356" s="131"/>
      <c r="I2356" s="131"/>
      <c r="J2356" s="131"/>
      <c r="K2356" s="131"/>
      <c r="L2356" s="131"/>
      <c r="M2356" s="131"/>
      <c r="N2356" s="131"/>
      <c r="O2356" s="131"/>
      <c r="P2356" s="131"/>
      <c r="Q2356" s="170"/>
      <c r="R2356" s="170"/>
      <c r="S2356" s="170"/>
      <c r="T2356" s="170"/>
      <c r="U2356" s="170"/>
      <c r="V2356" s="170"/>
      <c r="W2356" s="170"/>
      <c r="X2356" s="131"/>
      <c r="Y2356"/>
      <c r="AB2356"/>
      <c r="AC2356"/>
      <c r="AD2356"/>
      <c r="AE2356"/>
      <c r="AF2356"/>
      <c r="AG2356"/>
      <c r="AH2356"/>
      <c r="AI2356"/>
      <c r="AJ2356"/>
      <c r="AK2356"/>
    </row>
    <row r="2357" spans="1:37" x14ac:dyDescent="0.25">
      <c r="A2357" s="131"/>
      <c r="B2357" s="131"/>
      <c r="C2357" s="131"/>
      <c r="D2357" s="131"/>
      <c r="E2357" s="131"/>
      <c r="F2357" s="131"/>
      <c r="G2357" s="131"/>
      <c r="H2357" s="131"/>
      <c r="I2357" s="131"/>
      <c r="J2357" s="131"/>
      <c r="K2357" s="131"/>
      <c r="L2357" s="131"/>
      <c r="M2357" s="131"/>
      <c r="N2357" s="131"/>
      <c r="O2357" s="131"/>
      <c r="P2357" s="131"/>
      <c r="Q2357" s="170"/>
      <c r="R2357" s="170"/>
      <c r="S2357" s="170"/>
      <c r="T2357" s="170"/>
      <c r="U2357" s="170"/>
      <c r="V2357" s="170"/>
      <c r="W2357" s="170"/>
      <c r="X2357" s="131"/>
      <c r="Y2357"/>
      <c r="AB2357"/>
      <c r="AC2357"/>
      <c r="AD2357"/>
      <c r="AE2357"/>
      <c r="AF2357"/>
      <c r="AG2357"/>
      <c r="AH2357"/>
      <c r="AI2357"/>
      <c r="AJ2357"/>
      <c r="AK2357"/>
    </row>
    <row r="2358" spans="1:37" x14ac:dyDescent="0.25">
      <c r="A2358" s="131"/>
      <c r="B2358" s="131"/>
      <c r="C2358" s="131"/>
      <c r="D2358" s="131"/>
      <c r="E2358" s="131"/>
      <c r="F2358" s="131"/>
      <c r="G2358" s="131"/>
      <c r="H2358" s="131"/>
      <c r="I2358" s="131"/>
      <c r="J2358" s="131"/>
      <c r="K2358" s="131"/>
      <c r="L2358" s="131"/>
      <c r="M2358" s="131"/>
      <c r="N2358" s="131"/>
      <c r="O2358" s="131"/>
      <c r="P2358" s="131"/>
      <c r="Q2358" s="170"/>
      <c r="R2358" s="170"/>
      <c r="S2358" s="170"/>
      <c r="T2358" s="170"/>
      <c r="U2358" s="170"/>
      <c r="V2358" s="170"/>
      <c r="W2358" s="170"/>
      <c r="X2358" s="131"/>
      <c r="Y2358"/>
      <c r="AB2358"/>
      <c r="AC2358"/>
      <c r="AD2358"/>
      <c r="AE2358"/>
      <c r="AF2358"/>
      <c r="AG2358"/>
      <c r="AH2358"/>
      <c r="AI2358"/>
      <c r="AJ2358"/>
      <c r="AK2358"/>
    </row>
    <row r="2359" spans="1:37" x14ac:dyDescent="0.25">
      <c r="A2359" s="131"/>
      <c r="B2359" s="131"/>
      <c r="C2359" s="131"/>
      <c r="D2359" s="131"/>
      <c r="E2359" s="131"/>
      <c r="F2359" s="131"/>
      <c r="G2359" s="131"/>
      <c r="H2359" s="131"/>
      <c r="I2359" s="131"/>
      <c r="J2359" s="131"/>
      <c r="K2359" s="131"/>
      <c r="L2359" s="131"/>
      <c r="M2359" s="131"/>
      <c r="N2359" s="131"/>
      <c r="O2359" s="131"/>
      <c r="P2359" s="131"/>
      <c r="Q2359" s="170"/>
      <c r="R2359" s="170"/>
      <c r="S2359" s="170"/>
      <c r="T2359" s="170"/>
      <c r="U2359" s="170"/>
      <c r="V2359" s="170"/>
      <c r="W2359" s="170"/>
      <c r="X2359" s="131"/>
      <c r="Y2359"/>
      <c r="AB2359"/>
      <c r="AC2359"/>
      <c r="AD2359"/>
      <c r="AE2359"/>
      <c r="AF2359"/>
      <c r="AG2359"/>
      <c r="AH2359"/>
      <c r="AI2359"/>
      <c r="AJ2359"/>
      <c r="AK2359"/>
    </row>
    <row r="2360" spans="1:37" x14ac:dyDescent="0.25">
      <c r="A2360" s="131"/>
      <c r="B2360" s="131"/>
      <c r="C2360" s="131"/>
      <c r="D2360" s="131"/>
      <c r="E2360" s="131"/>
      <c r="F2360" s="131"/>
      <c r="G2360" s="131"/>
      <c r="H2360" s="131"/>
      <c r="I2360" s="131"/>
      <c r="J2360" s="131"/>
      <c r="K2360" s="131"/>
      <c r="L2360" s="131"/>
      <c r="M2360" s="131"/>
      <c r="N2360" s="131"/>
      <c r="O2360" s="131"/>
      <c r="P2360" s="131"/>
      <c r="Q2360" s="170"/>
      <c r="R2360" s="170"/>
      <c r="S2360" s="170"/>
      <c r="T2360" s="170"/>
      <c r="U2360" s="170"/>
      <c r="V2360" s="170"/>
      <c r="W2360" s="170"/>
      <c r="X2360" s="131"/>
      <c r="Y2360"/>
      <c r="AB2360"/>
      <c r="AC2360"/>
      <c r="AD2360"/>
      <c r="AE2360"/>
      <c r="AF2360"/>
      <c r="AG2360"/>
      <c r="AH2360"/>
      <c r="AI2360"/>
      <c r="AJ2360"/>
      <c r="AK2360"/>
    </row>
    <row r="2361" spans="1:37" x14ac:dyDescent="0.25">
      <c r="A2361" s="131"/>
      <c r="B2361" s="131"/>
      <c r="C2361" s="131"/>
      <c r="D2361" s="131"/>
      <c r="E2361" s="131"/>
      <c r="F2361" s="131"/>
      <c r="G2361" s="131"/>
      <c r="H2361" s="131"/>
      <c r="I2361" s="131"/>
      <c r="J2361" s="131"/>
      <c r="K2361" s="131"/>
      <c r="L2361" s="131"/>
      <c r="M2361" s="131"/>
      <c r="N2361" s="131"/>
      <c r="O2361" s="131"/>
      <c r="P2361" s="131"/>
      <c r="Q2361" s="170"/>
      <c r="R2361" s="170"/>
      <c r="S2361" s="170"/>
      <c r="T2361" s="170"/>
      <c r="U2361" s="170"/>
      <c r="V2361" s="170"/>
      <c r="W2361" s="170"/>
      <c r="X2361" s="131"/>
      <c r="Y2361"/>
      <c r="AB2361"/>
      <c r="AC2361"/>
      <c r="AD2361"/>
      <c r="AE2361"/>
      <c r="AF2361"/>
      <c r="AG2361"/>
      <c r="AH2361"/>
      <c r="AI2361"/>
      <c r="AJ2361"/>
      <c r="AK2361"/>
    </row>
    <row r="2362" spans="1:37" x14ac:dyDescent="0.25">
      <c r="A2362" s="131"/>
      <c r="B2362" s="131"/>
      <c r="C2362" s="131"/>
      <c r="D2362" s="131"/>
      <c r="E2362" s="131"/>
      <c r="F2362" s="131"/>
      <c r="G2362" s="131"/>
      <c r="H2362" s="131"/>
      <c r="I2362" s="131"/>
      <c r="J2362" s="131"/>
      <c r="K2362" s="131"/>
      <c r="L2362" s="131"/>
      <c r="M2362" s="131"/>
      <c r="N2362" s="131"/>
      <c r="O2362" s="131"/>
      <c r="P2362" s="131"/>
      <c r="Q2362" s="170"/>
      <c r="R2362" s="170"/>
      <c r="S2362" s="170"/>
      <c r="T2362" s="170"/>
      <c r="U2362" s="170"/>
      <c r="V2362" s="170"/>
      <c r="W2362" s="170"/>
      <c r="X2362" s="131"/>
      <c r="Y2362"/>
      <c r="AB2362"/>
      <c r="AC2362"/>
      <c r="AD2362"/>
      <c r="AE2362"/>
      <c r="AF2362"/>
      <c r="AG2362"/>
      <c r="AH2362"/>
      <c r="AI2362"/>
      <c r="AJ2362"/>
      <c r="AK2362"/>
    </row>
    <row r="2363" spans="1:37" x14ac:dyDescent="0.25">
      <c r="A2363" s="131"/>
      <c r="B2363" s="131"/>
      <c r="C2363" s="131"/>
      <c r="D2363" s="131"/>
      <c r="E2363" s="131"/>
      <c r="F2363" s="131"/>
      <c r="G2363" s="131"/>
      <c r="H2363" s="131"/>
      <c r="I2363" s="131"/>
      <c r="J2363" s="131"/>
      <c r="K2363" s="131"/>
      <c r="L2363" s="131"/>
      <c r="M2363" s="131"/>
      <c r="N2363" s="131"/>
      <c r="O2363" s="131"/>
      <c r="P2363" s="131"/>
      <c r="Q2363" s="170"/>
      <c r="R2363" s="170"/>
      <c r="S2363" s="170"/>
      <c r="T2363" s="170"/>
      <c r="U2363" s="170"/>
      <c r="V2363" s="170"/>
      <c r="W2363" s="170"/>
      <c r="X2363" s="131"/>
      <c r="Y2363"/>
      <c r="AB2363"/>
      <c r="AC2363"/>
      <c r="AD2363"/>
      <c r="AE2363"/>
      <c r="AF2363"/>
      <c r="AG2363"/>
      <c r="AH2363"/>
      <c r="AI2363"/>
      <c r="AJ2363"/>
      <c r="AK2363"/>
    </row>
    <row r="2364" spans="1:37" x14ac:dyDescent="0.25">
      <c r="A2364" s="131"/>
      <c r="B2364" s="131"/>
      <c r="C2364" s="131"/>
      <c r="D2364" s="131"/>
      <c r="E2364" s="131"/>
      <c r="F2364" s="131"/>
      <c r="G2364" s="131"/>
      <c r="H2364" s="131"/>
      <c r="I2364" s="131"/>
      <c r="J2364" s="131"/>
      <c r="K2364" s="131"/>
      <c r="L2364" s="131"/>
      <c r="M2364" s="131"/>
      <c r="N2364" s="131"/>
      <c r="O2364" s="131"/>
      <c r="P2364" s="131"/>
      <c r="Q2364" s="170"/>
      <c r="R2364" s="170"/>
      <c r="S2364" s="170"/>
      <c r="T2364" s="170"/>
      <c r="U2364" s="170"/>
      <c r="V2364" s="170"/>
      <c r="W2364" s="170"/>
      <c r="X2364" s="131"/>
      <c r="Y2364"/>
      <c r="AB2364"/>
      <c r="AC2364"/>
      <c r="AD2364"/>
      <c r="AE2364"/>
      <c r="AF2364"/>
      <c r="AG2364"/>
      <c r="AH2364"/>
      <c r="AI2364"/>
      <c r="AJ2364"/>
      <c r="AK2364"/>
    </row>
    <row r="2365" spans="1:37" x14ac:dyDescent="0.25">
      <c r="A2365" s="131"/>
      <c r="B2365" s="131"/>
      <c r="C2365" s="131"/>
      <c r="D2365" s="131"/>
      <c r="E2365" s="131"/>
      <c r="F2365" s="131"/>
      <c r="G2365" s="131"/>
      <c r="H2365" s="131"/>
      <c r="I2365" s="131"/>
      <c r="J2365" s="131"/>
      <c r="K2365" s="131"/>
      <c r="L2365" s="131"/>
      <c r="M2365" s="131"/>
      <c r="N2365" s="131"/>
      <c r="O2365" s="131"/>
      <c r="P2365" s="131"/>
      <c r="Q2365" s="170"/>
      <c r="R2365" s="170"/>
      <c r="S2365" s="170"/>
      <c r="T2365" s="170"/>
      <c r="U2365" s="170"/>
      <c r="V2365" s="170"/>
      <c r="W2365" s="170"/>
      <c r="X2365" s="131"/>
      <c r="Y2365"/>
      <c r="AB2365"/>
      <c r="AC2365"/>
      <c r="AD2365"/>
      <c r="AE2365"/>
      <c r="AF2365"/>
      <c r="AG2365"/>
      <c r="AH2365"/>
      <c r="AI2365"/>
      <c r="AJ2365"/>
      <c r="AK2365"/>
    </row>
    <row r="2366" spans="1:37" x14ac:dyDescent="0.25">
      <c r="A2366" s="131"/>
      <c r="B2366" s="131"/>
      <c r="C2366" s="131"/>
      <c r="D2366" s="131"/>
      <c r="E2366" s="131"/>
      <c r="F2366" s="131"/>
      <c r="G2366" s="131"/>
      <c r="H2366" s="131"/>
      <c r="I2366" s="131"/>
      <c r="J2366" s="131"/>
      <c r="K2366" s="131"/>
      <c r="L2366" s="131"/>
      <c r="M2366" s="131"/>
      <c r="N2366" s="131"/>
      <c r="O2366" s="131"/>
      <c r="P2366" s="131"/>
      <c r="Q2366" s="170"/>
      <c r="R2366" s="170"/>
      <c r="S2366" s="170"/>
      <c r="T2366" s="170"/>
      <c r="U2366" s="170"/>
      <c r="V2366" s="170"/>
      <c r="W2366" s="170"/>
      <c r="X2366" s="131"/>
      <c r="Y2366"/>
      <c r="AB2366"/>
      <c r="AC2366"/>
      <c r="AD2366"/>
      <c r="AE2366"/>
      <c r="AF2366"/>
      <c r="AG2366"/>
      <c r="AH2366"/>
      <c r="AI2366"/>
      <c r="AJ2366"/>
      <c r="AK2366"/>
    </row>
    <row r="2367" spans="1:37" x14ac:dyDescent="0.25">
      <c r="A2367" s="131"/>
      <c r="B2367" s="131"/>
      <c r="C2367" s="131"/>
      <c r="D2367" s="131"/>
      <c r="E2367" s="131"/>
      <c r="F2367" s="131"/>
      <c r="G2367" s="131"/>
      <c r="H2367" s="131"/>
      <c r="I2367" s="131"/>
      <c r="J2367" s="131"/>
      <c r="K2367" s="131"/>
      <c r="L2367" s="131"/>
      <c r="M2367" s="131"/>
      <c r="N2367" s="131"/>
      <c r="O2367" s="131"/>
      <c r="P2367" s="131"/>
      <c r="Q2367" s="170"/>
      <c r="R2367" s="170"/>
      <c r="S2367" s="170"/>
      <c r="T2367" s="170"/>
      <c r="U2367" s="170"/>
      <c r="V2367" s="170"/>
      <c r="W2367" s="170"/>
      <c r="X2367" s="131"/>
      <c r="Y2367"/>
      <c r="AB2367"/>
      <c r="AC2367"/>
      <c r="AD2367"/>
      <c r="AE2367"/>
      <c r="AF2367"/>
      <c r="AG2367"/>
      <c r="AH2367"/>
      <c r="AI2367"/>
      <c r="AJ2367"/>
      <c r="AK2367"/>
    </row>
    <row r="2368" spans="1:37" x14ac:dyDescent="0.25">
      <c r="A2368" s="131"/>
      <c r="B2368" s="131"/>
      <c r="C2368" s="131"/>
      <c r="D2368" s="131"/>
      <c r="E2368" s="131"/>
      <c r="F2368" s="131"/>
      <c r="G2368" s="131"/>
      <c r="H2368" s="131"/>
      <c r="I2368" s="131"/>
      <c r="J2368" s="131"/>
      <c r="K2368" s="131"/>
      <c r="L2368" s="131"/>
      <c r="M2368" s="131"/>
      <c r="N2368" s="131"/>
      <c r="O2368" s="131"/>
      <c r="P2368" s="131"/>
      <c r="Q2368" s="170"/>
      <c r="R2368" s="170"/>
      <c r="S2368" s="170"/>
      <c r="T2368" s="170"/>
      <c r="U2368" s="170"/>
      <c r="V2368" s="170"/>
      <c r="W2368" s="170"/>
      <c r="X2368" s="131"/>
      <c r="Y2368"/>
      <c r="AB2368"/>
      <c r="AC2368"/>
      <c r="AD2368"/>
      <c r="AE2368"/>
      <c r="AF2368"/>
      <c r="AG2368"/>
      <c r="AH2368"/>
      <c r="AI2368"/>
      <c r="AJ2368"/>
      <c r="AK2368"/>
    </row>
    <row r="2369" spans="1:37" x14ac:dyDescent="0.25">
      <c r="A2369" s="131"/>
      <c r="B2369" s="131"/>
      <c r="C2369" s="131"/>
      <c r="D2369" s="131"/>
      <c r="E2369" s="131"/>
      <c r="F2369" s="131"/>
      <c r="G2369" s="131"/>
      <c r="H2369" s="131"/>
      <c r="I2369" s="131"/>
      <c r="J2369" s="131"/>
      <c r="K2369" s="131"/>
      <c r="L2369" s="131"/>
      <c r="M2369" s="131"/>
      <c r="N2369" s="131"/>
      <c r="O2369" s="131"/>
      <c r="P2369" s="131"/>
      <c r="Q2369" s="170"/>
      <c r="R2369" s="170"/>
      <c r="S2369" s="170"/>
      <c r="T2369" s="170"/>
      <c r="U2369" s="170"/>
      <c r="V2369" s="170"/>
      <c r="W2369" s="170"/>
      <c r="X2369" s="131"/>
      <c r="Y2369"/>
      <c r="AB2369"/>
      <c r="AC2369"/>
      <c r="AD2369"/>
      <c r="AE2369"/>
      <c r="AF2369"/>
      <c r="AG2369"/>
      <c r="AH2369"/>
      <c r="AI2369"/>
      <c r="AJ2369"/>
      <c r="AK2369"/>
    </row>
    <row r="2370" spans="1:37" x14ac:dyDescent="0.25">
      <c r="A2370" s="131"/>
      <c r="B2370" s="131"/>
      <c r="C2370" s="131"/>
      <c r="D2370" s="131"/>
      <c r="E2370" s="131"/>
      <c r="F2370" s="131"/>
      <c r="G2370" s="131"/>
      <c r="H2370" s="131"/>
      <c r="I2370" s="131"/>
      <c r="J2370" s="131"/>
      <c r="K2370" s="131"/>
      <c r="L2370" s="131"/>
      <c r="M2370" s="131"/>
      <c r="N2370" s="131"/>
      <c r="O2370" s="131"/>
      <c r="P2370" s="131"/>
      <c r="Q2370" s="170"/>
      <c r="R2370" s="170"/>
      <c r="S2370" s="170"/>
      <c r="T2370" s="170"/>
      <c r="U2370" s="170"/>
      <c r="V2370" s="170"/>
      <c r="W2370" s="170"/>
      <c r="X2370" s="131"/>
      <c r="Y2370"/>
      <c r="AB2370"/>
      <c r="AC2370"/>
      <c r="AD2370"/>
      <c r="AE2370"/>
      <c r="AF2370"/>
      <c r="AG2370"/>
      <c r="AH2370"/>
      <c r="AI2370"/>
      <c r="AJ2370"/>
      <c r="AK2370"/>
    </row>
    <row r="2371" spans="1:37" x14ac:dyDescent="0.25">
      <c r="A2371" s="131"/>
      <c r="B2371" s="131"/>
      <c r="C2371" s="131"/>
      <c r="D2371" s="131"/>
      <c r="E2371" s="131"/>
      <c r="F2371" s="131"/>
      <c r="G2371" s="131"/>
      <c r="H2371" s="131"/>
      <c r="I2371" s="131"/>
      <c r="J2371" s="131"/>
      <c r="K2371" s="131"/>
      <c r="L2371" s="131"/>
      <c r="M2371" s="131"/>
      <c r="N2371" s="131"/>
      <c r="O2371" s="131"/>
      <c r="P2371" s="131"/>
      <c r="Q2371" s="170"/>
      <c r="R2371" s="170"/>
      <c r="S2371" s="170"/>
      <c r="T2371" s="170"/>
      <c r="U2371" s="170"/>
      <c r="V2371" s="170"/>
      <c r="W2371" s="170"/>
      <c r="X2371" s="131"/>
      <c r="Y2371"/>
      <c r="AB2371"/>
      <c r="AC2371"/>
      <c r="AD2371"/>
      <c r="AE2371"/>
      <c r="AF2371"/>
      <c r="AG2371"/>
      <c r="AH2371"/>
      <c r="AI2371"/>
      <c r="AJ2371"/>
      <c r="AK2371"/>
    </row>
    <row r="2372" spans="1:37" x14ac:dyDescent="0.25">
      <c r="A2372" s="131"/>
      <c r="B2372" s="131"/>
      <c r="C2372" s="131"/>
      <c r="D2372" s="131"/>
      <c r="E2372" s="131"/>
      <c r="F2372" s="131"/>
      <c r="G2372" s="131"/>
      <c r="H2372" s="131"/>
      <c r="I2372" s="131"/>
      <c r="J2372" s="131"/>
      <c r="K2372" s="131"/>
      <c r="L2372" s="131"/>
      <c r="M2372" s="131"/>
      <c r="N2372" s="131"/>
      <c r="O2372" s="131"/>
      <c r="P2372" s="131"/>
      <c r="Q2372" s="170"/>
      <c r="R2372" s="170"/>
      <c r="S2372" s="170"/>
      <c r="T2372" s="170"/>
      <c r="U2372" s="170"/>
      <c r="V2372" s="170"/>
      <c r="W2372" s="170"/>
      <c r="X2372" s="131"/>
      <c r="Y2372"/>
      <c r="AB2372"/>
      <c r="AC2372"/>
      <c r="AD2372"/>
      <c r="AE2372"/>
      <c r="AF2372"/>
      <c r="AG2372"/>
      <c r="AH2372"/>
      <c r="AI2372"/>
      <c r="AJ2372"/>
      <c r="AK2372"/>
    </row>
    <row r="2373" spans="1:37" x14ac:dyDescent="0.25">
      <c r="A2373" s="131"/>
      <c r="B2373" s="131"/>
      <c r="C2373" s="131"/>
      <c r="D2373" s="131"/>
      <c r="E2373" s="131"/>
      <c r="F2373" s="131"/>
      <c r="G2373" s="131"/>
      <c r="H2373" s="131"/>
      <c r="I2373" s="131"/>
      <c r="J2373" s="131"/>
      <c r="K2373" s="131"/>
      <c r="L2373" s="131"/>
      <c r="M2373" s="131"/>
      <c r="N2373" s="131"/>
      <c r="O2373" s="131"/>
      <c r="P2373" s="131"/>
      <c r="Q2373" s="170"/>
      <c r="R2373" s="170"/>
      <c r="S2373" s="170"/>
      <c r="T2373" s="170"/>
      <c r="U2373" s="170"/>
      <c r="V2373" s="170"/>
      <c r="W2373" s="170"/>
      <c r="X2373" s="131"/>
      <c r="Y2373"/>
      <c r="AB2373"/>
      <c r="AC2373"/>
      <c r="AD2373"/>
      <c r="AE2373"/>
      <c r="AF2373"/>
      <c r="AG2373"/>
      <c r="AH2373"/>
      <c r="AI2373"/>
      <c r="AJ2373"/>
      <c r="AK2373"/>
    </row>
    <row r="2374" spans="1:37" x14ac:dyDescent="0.25">
      <c r="A2374" s="131"/>
      <c r="B2374" s="131"/>
      <c r="C2374" s="131"/>
      <c r="D2374" s="131"/>
      <c r="E2374" s="131"/>
      <c r="F2374" s="131"/>
      <c r="G2374" s="131"/>
      <c r="H2374" s="131"/>
      <c r="I2374" s="131"/>
      <c r="J2374" s="131"/>
      <c r="K2374" s="131"/>
      <c r="L2374" s="131"/>
      <c r="M2374" s="131"/>
      <c r="N2374" s="131"/>
      <c r="O2374" s="131"/>
      <c r="P2374" s="131"/>
      <c r="Q2374" s="170"/>
      <c r="R2374" s="170"/>
      <c r="S2374" s="170"/>
      <c r="T2374" s="170"/>
      <c r="U2374" s="170"/>
      <c r="V2374" s="170"/>
      <c r="W2374" s="170"/>
      <c r="X2374" s="131"/>
      <c r="Y2374"/>
      <c r="AB2374"/>
      <c r="AC2374"/>
      <c r="AD2374"/>
      <c r="AE2374"/>
      <c r="AF2374"/>
      <c r="AG2374"/>
      <c r="AH2374"/>
      <c r="AI2374"/>
      <c r="AJ2374"/>
      <c r="AK2374"/>
    </row>
    <row r="2375" spans="1:37" x14ac:dyDescent="0.25">
      <c r="A2375" s="131"/>
      <c r="B2375" s="131"/>
      <c r="C2375" s="131"/>
      <c r="D2375" s="131"/>
      <c r="E2375" s="131"/>
      <c r="F2375" s="131"/>
      <c r="G2375" s="131"/>
      <c r="H2375" s="131"/>
      <c r="I2375" s="131"/>
      <c r="J2375" s="131"/>
      <c r="K2375" s="131"/>
      <c r="L2375" s="131"/>
      <c r="M2375" s="131"/>
      <c r="N2375" s="131"/>
      <c r="O2375" s="131"/>
      <c r="P2375" s="131"/>
      <c r="Q2375" s="170"/>
      <c r="R2375" s="170"/>
      <c r="S2375" s="170"/>
      <c r="T2375" s="170"/>
      <c r="U2375" s="170"/>
      <c r="V2375" s="170"/>
      <c r="W2375" s="170"/>
      <c r="X2375" s="131"/>
      <c r="Y2375"/>
      <c r="AB2375"/>
      <c r="AC2375"/>
      <c r="AD2375"/>
      <c r="AE2375"/>
      <c r="AF2375"/>
      <c r="AG2375"/>
      <c r="AH2375"/>
      <c r="AI2375"/>
      <c r="AJ2375"/>
      <c r="AK2375"/>
    </row>
    <row r="2376" spans="1:37" x14ac:dyDescent="0.25">
      <c r="A2376" s="131"/>
      <c r="B2376" s="131"/>
      <c r="C2376" s="131"/>
      <c r="D2376" s="131"/>
      <c r="E2376" s="131"/>
      <c r="F2376" s="131"/>
      <c r="G2376" s="131"/>
      <c r="H2376" s="131"/>
      <c r="I2376" s="131"/>
      <c r="J2376" s="131"/>
      <c r="K2376" s="131"/>
      <c r="L2376" s="131"/>
      <c r="M2376" s="131"/>
      <c r="N2376" s="131"/>
      <c r="O2376" s="131"/>
      <c r="P2376" s="131"/>
      <c r="Q2376" s="170"/>
      <c r="R2376" s="170"/>
      <c r="S2376" s="170"/>
      <c r="T2376" s="170"/>
      <c r="U2376" s="170"/>
      <c r="V2376" s="170"/>
      <c r="W2376" s="170"/>
      <c r="X2376" s="131"/>
      <c r="Y2376"/>
      <c r="AB2376"/>
      <c r="AC2376"/>
      <c r="AD2376"/>
      <c r="AE2376"/>
      <c r="AF2376"/>
      <c r="AG2376"/>
      <c r="AH2376"/>
      <c r="AI2376"/>
      <c r="AJ2376"/>
      <c r="AK2376"/>
    </row>
    <row r="2377" spans="1:37" x14ac:dyDescent="0.25">
      <c r="A2377" s="131"/>
      <c r="B2377" s="131"/>
      <c r="C2377" s="131"/>
      <c r="D2377" s="131"/>
      <c r="E2377" s="131"/>
      <c r="F2377" s="131"/>
      <c r="G2377" s="131"/>
      <c r="H2377" s="131"/>
      <c r="I2377" s="131"/>
      <c r="J2377" s="131"/>
      <c r="K2377" s="131"/>
      <c r="L2377" s="131"/>
      <c r="M2377" s="131"/>
      <c r="N2377" s="131"/>
      <c r="O2377" s="131"/>
      <c r="P2377" s="131"/>
      <c r="Q2377" s="170"/>
      <c r="R2377" s="170"/>
      <c r="S2377" s="170"/>
      <c r="T2377" s="170"/>
      <c r="U2377" s="170"/>
      <c r="V2377" s="170"/>
      <c r="W2377" s="170"/>
      <c r="X2377" s="131"/>
      <c r="Y2377"/>
      <c r="AB2377"/>
      <c r="AC2377"/>
      <c r="AD2377"/>
      <c r="AE2377"/>
      <c r="AF2377"/>
      <c r="AG2377"/>
      <c r="AH2377"/>
      <c r="AI2377"/>
      <c r="AJ2377"/>
      <c r="AK2377"/>
    </row>
    <row r="2378" spans="1:37" x14ac:dyDescent="0.25">
      <c r="A2378" s="131"/>
      <c r="B2378" s="131"/>
      <c r="C2378" s="131"/>
      <c r="D2378" s="131"/>
      <c r="E2378" s="131"/>
      <c r="F2378" s="131"/>
      <c r="G2378" s="131"/>
      <c r="H2378" s="131"/>
      <c r="I2378" s="131"/>
      <c r="J2378" s="131"/>
      <c r="K2378" s="131"/>
      <c r="L2378" s="131"/>
      <c r="M2378" s="131"/>
      <c r="N2378" s="131"/>
      <c r="O2378" s="131"/>
      <c r="P2378" s="131"/>
      <c r="Q2378" s="170"/>
      <c r="R2378" s="170"/>
      <c r="S2378" s="170"/>
      <c r="T2378" s="170"/>
      <c r="U2378" s="170"/>
      <c r="V2378" s="170"/>
      <c r="W2378" s="170"/>
      <c r="X2378" s="131"/>
      <c r="Y2378"/>
      <c r="AB2378"/>
      <c r="AC2378"/>
      <c r="AD2378"/>
      <c r="AE2378"/>
      <c r="AF2378"/>
      <c r="AG2378"/>
      <c r="AH2378"/>
      <c r="AI2378"/>
      <c r="AJ2378"/>
      <c r="AK2378"/>
    </row>
    <row r="2379" spans="1:37" x14ac:dyDescent="0.25">
      <c r="A2379" s="131"/>
      <c r="B2379" s="131"/>
      <c r="C2379" s="131"/>
      <c r="D2379" s="131"/>
      <c r="E2379" s="131"/>
      <c r="F2379" s="131"/>
      <c r="G2379" s="131"/>
      <c r="H2379" s="131"/>
      <c r="I2379" s="131"/>
      <c r="J2379" s="131"/>
      <c r="K2379" s="131"/>
      <c r="L2379" s="131"/>
      <c r="M2379" s="131"/>
      <c r="N2379" s="131"/>
      <c r="O2379" s="131"/>
      <c r="P2379" s="131"/>
      <c r="Q2379" s="170"/>
      <c r="R2379" s="170"/>
      <c r="S2379" s="170"/>
      <c r="T2379" s="170"/>
      <c r="U2379" s="170"/>
      <c r="V2379" s="170"/>
      <c r="W2379" s="170"/>
      <c r="X2379" s="131"/>
      <c r="Y2379"/>
      <c r="AB2379"/>
      <c r="AC2379"/>
      <c r="AD2379"/>
      <c r="AE2379"/>
      <c r="AF2379"/>
      <c r="AG2379"/>
      <c r="AH2379"/>
      <c r="AI2379"/>
      <c r="AJ2379"/>
      <c r="AK2379"/>
    </row>
    <row r="2380" spans="1:37" x14ac:dyDescent="0.25">
      <c r="A2380" s="131"/>
      <c r="B2380" s="131"/>
      <c r="C2380" s="131"/>
      <c r="D2380" s="131"/>
      <c r="E2380" s="131"/>
      <c r="F2380" s="131"/>
      <c r="G2380" s="131"/>
      <c r="H2380" s="131"/>
      <c r="I2380" s="131"/>
      <c r="J2380" s="131"/>
      <c r="K2380" s="131"/>
      <c r="L2380" s="131"/>
      <c r="M2380" s="131"/>
      <c r="N2380" s="131"/>
      <c r="O2380" s="131"/>
      <c r="P2380" s="131"/>
      <c r="Q2380" s="170"/>
      <c r="R2380" s="170"/>
      <c r="S2380" s="170"/>
      <c r="T2380" s="170"/>
      <c r="U2380" s="170"/>
      <c r="V2380" s="170"/>
      <c r="W2380" s="170"/>
      <c r="X2380" s="131"/>
      <c r="Y2380"/>
      <c r="AB2380"/>
      <c r="AC2380"/>
      <c r="AD2380"/>
      <c r="AE2380"/>
      <c r="AF2380"/>
      <c r="AG2380"/>
      <c r="AH2380"/>
      <c r="AI2380"/>
      <c r="AJ2380"/>
      <c r="AK2380"/>
    </row>
    <row r="2381" spans="1:37" x14ac:dyDescent="0.25">
      <c r="A2381" s="131"/>
      <c r="B2381" s="131"/>
      <c r="C2381" s="131"/>
      <c r="D2381" s="131"/>
      <c r="E2381" s="131"/>
      <c r="F2381" s="131"/>
      <c r="G2381" s="131"/>
      <c r="H2381" s="131"/>
      <c r="I2381" s="131"/>
      <c r="J2381" s="131"/>
      <c r="K2381" s="131"/>
      <c r="L2381" s="131"/>
      <c r="M2381" s="131"/>
      <c r="N2381" s="131"/>
      <c r="O2381" s="131"/>
      <c r="P2381" s="131"/>
      <c r="Q2381" s="170"/>
      <c r="R2381" s="170"/>
      <c r="S2381" s="170"/>
      <c r="T2381" s="170"/>
      <c r="U2381" s="170"/>
      <c r="V2381" s="170"/>
      <c r="W2381" s="170"/>
      <c r="X2381" s="131"/>
      <c r="Y2381"/>
      <c r="AB2381"/>
      <c r="AC2381"/>
      <c r="AD2381"/>
      <c r="AE2381"/>
      <c r="AF2381"/>
      <c r="AG2381"/>
      <c r="AH2381"/>
      <c r="AI2381"/>
      <c r="AJ2381"/>
      <c r="AK2381"/>
    </row>
    <row r="2382" spans="1:37" x14ac:dyDescent="0.25">
      <c r="A2382" s="131"/>
      <c r="B2382" s="131"/>
      <c r="C2382" s="131"/>
      <c r="D2382" s="131"/>
      <c r="E2382" s="131"/>
      <c r="F2382" s="131"/>
      <c r="G2382" s="131"/>
      <c r="H2382" s="131"/>
      <c r="I2382" s="131"/>
      <c r="J2382" s="131"/>
      <c r="K2382" s="131"/>
      <c r="L2382" s="131"/>
      <c r="M2382" s="131"/>
      <c r="N2382" s="131"/>
      <c r="O2382" s="131"/>
      <c r="P2382" s="131"/>
      <c r="Q2382" s="170"/>
      <c r="R2382" s="170"/>
      <c r="S2382" s="170"/>
      <c r="T2382" s="170"/>
      <c r="U2382" s="170"/>
      <c r="V2382" s="170"/>
      <c r="W2382" s="170"/>
      <c r="X2382" s="131"/>
      <c r="Y2382"/>
      <c r="AB2382"/>
      <c r="AC2382"/>
      <c r="AD2382"/>
      <c r="AE2382"/>
      <c r="AF2382"/>
      <c r="AG2382"/>
      <c r="AH2382"/>
      <c r="AI2382"/>
      <c r="AJ2382"/>
      <c r="AK2382"/>
    </row>
    <row r="2383" spans="1:37" x14ac:dyDescent="0.25">
      <c r="A2383" s="131"/>
      <c r="B2383" s="131"/>
      <c r="C2383" s="131"/>
      <c r="D2383" s="131"/>
      <c r="E2383" s="131"/>
      <c r="F2383" s="131"/>
      <c r="G2383" s="131"/>
      <c r="H2383" s="131"/>
      <c r="I2383" s="131"/>
      <c r="J2383" s="131"/>
      <c r="K2383" s="131"/>
      <c r="L2383" s="131"/>
      <c r="M2383" s="131"/>
      <c r="N2383" s="131"/>
      <c r="O2383" s="131"/>
      <c r="P2383" s="131"/>
      <c r="Q2383" s="170"/>
      <c r="R2383" s="170"/>
      <c r="S2383" s="170"/>
      <c r="T2383" s="170"/>
      <c r="U2383" s="170"/>
      <c r="V2383" s="170"/>
      <c r="W2383" s="170"/>
      <c r="X2383" s="131"/>
      <c r="Y2383"/>
      <c r="AB2383"/>
      <c r="AC2383"/>
      <c r="AD2383"/>
      <c r="AE2383"/>
      <c r="AF2383"/>
      <c r="AG2383"/>
      <c r="AH2383"/>
      <c r="AI2383"/>
      <c r="AJ2383"/>
      <c r="AK2383"/>
    </row>
    <row r="2384" spans="1:37" x14ac:dyDescent="0.25">
      <c r="A2384" s="131"/>
      <c r="B2384" s="131"/>
      <c r="C2384" s="131"/>
      <c r="D2384" s="131"/>
      <c r="E2384" s="131"/>
      <c r="F2384" s="131"/>
      <c r="G2384" s="131"/>
      <c r="H2384" s="131"/>
      <c r="I2384" s="131"/>
      <c r="J2384" s="131"/>
      <c r="K2384" s="131"/>
      <c r="L2384" s="131"/>
      <c r="M2384" s="131"/>
      <c r="N2384" s="131"/>
      <c r="O2384" s="131"/>
      <c r="P2384" s="131"/>
      <c r="Q2384" s="170"/>
      <c r="R2384" s="170"/>
      <c r="S2384" s="170"/>
      <c r="T2384" s="170"/>
      <c r="U2384" s="170"/>
      <c r="V2384" s="170"/>
      <c r="W2384" s="170"/>
      <c r="X2384" s="131"/>
      <c r="Y2384"/>
      <c r="AB2384"/>
      <c r="AC2384"/>
      <c r="AD2384"/>
      <c r="AE2384"/>
      <c r="AF2384"/>
      <c r="AG2384"/>
      <c r="AH2384"/>
      <c r="AI2384"/>
      <c r="AJ2384"/>
      <c r="AK2384"/>
    </row>
    <row r="2385" spans="1:37" x14ac:dyDescent="0.25">
      <c r="A2385" s="131"/>
      <c r="B2385" s="131"/>
      <c r="C2385" s="131"/>
      <c r="D2385" s="131"/>
      <c r="E2385" s="131"/>
      <c r="F2385" s="131"/>
      <c r="G2385" s="131"/>
      <c r="H2385" s="131"/>
      <c r="I2385" s="131"/>
      <c r="J2385" s="131"/>
      <c r="K2385" s="131"/>
      <c r="L2385" s="131"/>
      <c r="M2385" s="131"/>
      <c r="N2385" s="131"/>
      <c r="O2385" s="131"/>
      <c r="P2385" s="131"/>
      <c r="Q2385" s="170"/>
      <c r="R2385" s="170"/>
      <c r="S2385" s="170"/>
      <c r="T2385" s="170"/>
      <c r="U2385" s="170"/>
      <c r="V2385" s="170"/>
      <c r="W2385" s="170"/>
      <c r="X2385" s="131"/>
      <c r="Y2385"/>
      <c r="AB2385"/>
      <c r="AC2385"/>
      <c r="AD2385"/>
      <c r="AE2385"/>
      <c r="AF2385"/>
      <c r="AG2385"/>
      <c r="AH2385"/>
      <c r="AI2385"/>
      <c r="AJ2385"/>
      <c r="AK2385"/>
    </row>
    <row r="2386" spans="1:37" x14ac:dyDescent="0.25">
      <c r="A2386" s="131"/>
      <c r="B2386" s="131"/>
      <c r="C2386" s="131"/>
      <c r="D2386" s="131"/>
      <c r="E2386" s="131"/>
      <c r="F2386" s="131"/>
      <c r="G2386" s="131"/>
      <c r="H2386" s="131"/>
      <c r="I2386" s="131"/>
      <c r="J2386" s="131"/>
      <c r="K2386" s="131"/>
      <c r="L2386" s="131"/>
      <c r="M2386" s="131"/>
      <c r="N2386" s="131"/>
      <c r="O2386" s="131"/>
      <c r="P2386" s="131"/>
      <c r="Q2386" s="170"/>
      <c r="R2386" s="170"/>
      <c r="S2386" s="170"/>
      <c r="T2386" s="170"/>
      <c r="U2386" s="170"/>
      <c r="V2386" s="170"/>
      <c r="W2386" s="170"/>
      <c r="X2386" s="131"/>
      <c r="Y2386"/>
      <c r="AB2386"/>
      <c r="AC2386"/>
      <c r="AD2386"/>
      <c r="AE2386"/>
      <c r="AF2386"/>
      <c r="AG2386"/>
      <c r="AH2386"/>
      <c r="AI2386"/>
      <c r="AJ2386"/>
      <c r="AK2386"/>
    </row>
    <row r="2387" spans="1:37" x14ac:dyDescent="0.25">
      <c r="A2387" s="131"/>
      <c r="B2387" s="131"/>
      <c r="C2387" s="131"/>
      <c r="D2387" s="131"/>
      <c r="E2387" s="131"/>
      <c r="F2387" s="131"/>
      <c r="G2387" s="131"/>
      <c r="H2387" s="131"/>
      <c r="I2387" s="131"/>
      <c r="J2387" s="131"/>
      <c r="K2387" s="131"/>
      <c r="L2387" s="131"/>
      <c r="M2387" s="131"/>
      <c r="N2387" s="131"/>
      <c r="O2387" s="131"/>
      <c r="P2387" s="131"/>
      <c r="Q2387" s="170"/>
      <c r="R2387" s="170"/>
      <c r="S2387" s="170"/>
      <c r="T2387" s="170"/>
      <c r="U2387" s="170"/>
      <c r="V2387" s="170"/>
      <c r="W2387" s="170"/>
      <c r="X2387" s="131"/>
      <c r="Y2387"/>
      <c r="AB2387"/>
      <c r="AC2387"/>
      <c r="AD2387"/>
      <c r="AE2387"/>
      <c r="AF2387"/>
      <c r="AG2387"/>
      <c r="AH2387"/>
      <c r="AI2387"/>
      <c r="AJ2387"/>
      <c r="AK2387"/>
    </row>
    <row r="2388" spans="1:37" x14ac:dyDescent="0.25">
      <c r="A2388" s="131"/>
      <c r="B2388" s="131"/>
      <c r="C2388" s="131"/>
      <c r="D2388" s="131"/>
      <c r="E2388" s="131"/>
      <c r="F2388" s="131"/>
      <c r="G2388" s="131"/>
      <c r="H2388" s="131"/>
      <c r="I2388" s="131"/>
      <c r="J2388" s="131"/>
      <c r="K2388" s="131"/>
      <c r="L2388" s="131"/>
      <c r="M2388" s="131"/>
      <c r="N2388" s="131"/>
      <c r="O2388" s="131"/>
      <c r="P2388" s="131"/>
      <c r="Q2388" s="170"/>
      <c r="R2388" s="170"/>
      <c r="S2388" s="170"/>
      <c r="T2388" s="170"/>
      <c r="U2388" s="170"/>
      <c r="V2388" s="170"/>
      <c r="W2388" s="170"/>
      <c r="X2388" s="131"/>
      <c r="Y2388"/>
      <c r="AB2388"/>
      <c r="AC2388"/>
      <c r="AD2388"/>
      <c r="AE2388"/>
      <c r="AF2388"/>
      <c r="AG2388"/>
      <c r="AH2388"/>
      <c r="AI2388"/>
      <c r="AJ2388"/>
      <c r="AK2388"/>
    </row>
    <row r="2389" spans="1:37" x14ac:dyDescent="0.25">
      <c r="A2389" s="131"/>
      <c r="B2389" s="131"/>
      <c r="C2389" s="131"/>
      <c r="D2389" s="131"/>
      <c r="E2389" s="131"/>
      <c r="F2389" s="131"/>
      <c r="G2389" s="131"/>
      <c r="H2389" s="131"/>
      <c r="I2389" s="131"/>
      <c r="J2389" s="131"/>
      <c r="K2389" s="131"/>
      <c r="L2389" s="131"/>
      <c r="M2389" s="131"/>
      <c r="N2389" s="131"/>
      <c r="O2389" s="131"/>
      <c r="P2389" s="131"/>
      <c r="Q2389" s="170"/>
      <c r="R2389" s="170"/>
      <c r="S2389" s="170"/>
      <c r="T2389" s="170"/>
      <c r="U2389" s="170"/>
      <c r="V2389" s="170"/>
      <c r="W2389" s="170"/>
      <c r="X2389" s="131"/>
      <c r="Y2389"/>
      <c r="AB2389"/>
      <c r="AC2389"/>
      <c r="AD2389"/>
      <c r="AE2389"/>
      <c r="AF2389"/>
      <c r="AG2389"/>
      <c r="AH2389"/>
      <c r="AI2389"/>
      <c r="AJ2389"/>
      <c r="AK2389"/>
    </row>
    <row r="2390" spans="1:37" x14ac:dyDescent="0.25">
      <c r="A2390" s="131"/>
      <c r="B2390" s="131"/>
      <c r="C2390" s="131"/>
      <c r="D2390" s="131"/>
      <c r="E2390" s="131"/>
      <c r="F2390" s="131"/>
      <c r="G2390" s="131"/>
      <c r="H2390" s="131"/>
      <c r="I2390" s="131"/>
      <c r="J2390" s="131"/>
      <c r="K2390" s="131"/>
      <c r="L2390" s="131"/>
      <c r="M2390" s="131"/>
      <c r="N2390" s="131"/>
      <c r="O2390" s="131"/>
      <c r="P2390" s="131"/>
      <c r="Q2390" s="170"/>
      <c r="R2390" s="170"/>
      <c r="S2390" s="170"/>
      <c r="T2390" s="170"/>
      <c r="U2390" s="170"/>
      <c r="V2390" s="170"/>
      <c r="W2390" s="170"/>
      <c r="X2390" s="131"/>
      <c r="Y2390"/>
      <c r="AB2390"/>
      <c r="AC2390"/>
      <c r="AD2390"/>
      <c r="AE2390"/>
      <c r="AF2390"/>
      <c r="AG2390"/>
      <c r="AH2390"/>
      <c r="AI2390"/>
      <c r="AJ2390"/>
      <c r="AK2390"/>
    </row>
    <row r="2391" spans="1:37" x14ac:dyDescent="0.25">
      <c r="A2391" s="131"/>
      <c r="B2391" s="131"/>
      <c r="C2391" s="131"/>
      <c r="D2391" s="131"/>
      <c r="E2391" s="131"/>
      <c r="F2391" s="131"/>
      <c r="G2391" s="131"/>
      <c r="H2391" s="131"/>
      <c r="I2391" s="131"/>
      <c r="J2391" s="131"/>
      <c r="K2391" s="131"/>
      <c r="L2391" s="131"/>
      <c r="M2391" s="131"/>
      <c r="N2391" s="131"/>
      <c r="O2391" s="131"/>
      <c r="P2391" s="131"/>
      <c r="Q2391" s="170"/>
      <c r="R2391" s="170"/>
      <c r="S2391" s="170"/>
      <c r="T2391" s="170"/>
      <c r="U2391" s="170"/>
      <c r="V2391" s="170"/>
      <c r="W2391" s="170"/>
      <c r="X2391" s="131"/>
      <c r="Y2391"/>
      <c r="AB2391"/>
      <c r="AC2391"/>
      <c r="AD2391"/>
      <c r="AE2391"/>
      <c r="AF2391"/>
      <c r="AG2391"/>
      <c r="AH2391"/>
      <c r="AI2391"/>
      <c r="AJ2391"/>
      <c r="AK2391"/>
    </row>
    <row r="2392" spans="1:37" x14ac:dyDescent="0.25">
      <c r="A2392" s="131"/>
      <c r="B2392" s="131"/>
      <c r="C2392" s="131"/>
      <c r="D2392" s="131"/>
      <c r="E2392" s="131"/>
      <c r="F2392" s="131"/>
      <c r="G2392" s="131"/>
      <c r="H2392" s="131"/>
      <c r="I2392" s="131"/>
      <c r="J2392" s="131"/>
      <c r="K2392" s="131"/>
      <c r="L2392" s="131"/>
      <c r="M2392" s="131"/>
      <c r="N2392" s="131"/>
      <c r="O2392" s="131"/>
      <c r="P2392" s="131"/>
      <c r="Q2392" s="170"/>
      <c r="R2392" s="170"/>
      <c r="S2392" s="170"/>
      <c r="T2392" s="170"/>
      <c r="U2392" s="170"/>
      <c r="V2392" s="170"/>
      <c r="W2392" s="170"/>
      <c r="X2392" s="131"/>
      <c r="Y2392"/>
      <c r="AB2392"/>
      <c r="AC2392"/>
      <c r="AD2392"/>
      <c r="AE2392"/>
      <c r="AF2392"/>
      <c r="AG2392"/>
      <c r="AH2392"/>
      <c r="AI2392"/>
      <c r="AJ2392"/>
      <c r="AK2392"/>
    </row>
    <row r="2393" spans="1:37" x14ac:dyDescent="0.25">
      <c r="A2393" s="131"/>
      <c r="B2393" s="131"/>
      <c r="C2393" s="131"/>
      <c r="D2393" s="131"/>
      <c r="E2393" s="131"/>
      <c r="F2393" s="131"/>
      <c r="G2393" s="131"/>
      <c r="H2393" s="131"/>
      <c r="I2393" s="131"/>
      <c r="J2393" s="131"/>
      <c r="K2393" s="131"/>
      <c r="L2393" s="131"/>
      <c r="M2393" s="131"/>
      <c r="N2393" s="131"/>
      <c r="O2393" s="131"/>
      <c r="P2393" s="131"/>
      <c r="Q2393" s="170"/>
      <c r="R2393" s="170"/>
      <c r="S2393" s="170"/>
      <c r="T2393" s="170"/>
      <c r="U2393" s="170"/>
      <c r="V2393" s="170"/>
      <c r="W2393" s="170"/>
      <c r="X2393" s="131"/>
      <c r="Y2393"/>
      <c r="AB2393"/>
      <c r="AC2393"/>
      <c r="AD2393"/>
      <c r="AE2393"/>
      <c r="AF2393"/>
      <c r="AG2393"/>
      <c r="AH2393"/>
      <c r="AI2393"/>
      <c r="AJ2393"/>
      <c r="AK2393"/>
    </row>
    <row r="2394" spans="1:37" x14ac:dyDescent="0.25">
      <c r="A2394" s="131"/>
      <c r="B2394" s="131"/>
      <c r="C2394" s="131"/>
      <c r="D2394" s="131"/>
      <c r="E2394" s="131"/>
      <c r="F2394" s="131"/>
      <c r="G2394" s="131"/>
      <c r="H2394" s="131"/>
      <c r="I2394" s="131"/>
      <c r="J2394" s="131"/>
      <c r="K2394" s="131"/>
      <c r="L2394" s="131"/>
      <c r="M2394" s="131"/>
      <c r="N2394" s="131"/>
      <c r="O2394" s="131"/>
      <c r="P2394" s="131"/>
      <c r="Q2394" s="170"/>
      <c r="R2394" s="170"/>
      <c r="S2394" s="170"/>
      <c r="T2394" s="170"/>
      <c r="U2394" s="170"/>
      <c r="V2394" s="170"/>
      <c r="W2394" s="170"/>
      <c r="X2394" s="131"/>
      <c r="Y2394"/>
      <c r="AB2394"/>
      <c r="AC2394"/>
      <c r="AD2394"/>
      <c r="AE2394"/>
      <c r="AF2394"/>
      <c r="AG2394"/>
      <c r="AH2394"/>
      <c r="AI2394"/>
      <c r="AJ2394"/>
      <c r="AK2394"/>
    </row>
    <row r="2395" spans="1:37" x14ac:dyDescent="0.25">
      <c r="A2395" s="131"/>
      <c r="B2395" s="131"/>
      <c r="C2395" s="131"/>
      <c r="D2395" s="131"/>
      <c r="E2395" s="131"/>
      <c r="F2395" s="131"/>
      <c r="G2395" s="131"/>
      <c r="H2395" s="131"/>
      <c r="I2395" s="131"/>
      <c r="J2395" s="131"/>
      <c r="K2395" s="131"/>
      <c r="L2395" s="131"/>
      <c r="M2395" s="131"/>
      <c r="N2395" s="131"/>
      <c r="O2395" s="131"/>
      <c r="P2395" s="131"/>
      <c r="Q2395" s="170"/>
      <c r="R2395" s="170"/>
      <c r="S2395" s="170"/>
      <c r="T2395" s="170"/>
      <c r="U2395" s="170"/>
      <c r="V2395" s="170"/>
      <c r="W2395" s="170"/>
      <c r="X2395" s="131"/>
      <c r="Y2395"/>
      <c r="AB2395"/>
      <c r="AC2395"/>
      <c r="AD2395"/>
      <c r="AE2395"/>
      <c r="AF2395"/>
      <c r="AG2395"/>
      <c r="AH2395"/>
      <c r="AI2395"/>
      <c r="AJ2395"/>
      <c r="AK2395"/>
    </row>
    <row r="2396" spans="1:37" x14ac:dyDescent="0.25">
      <c r="A2396" s="131"/>
      <c r="B2396" s="131"/>
      <c r="C2396" s="131"/>
      <c r="D2396" s="131"/>
      <c r="E2396" s="131"/>
      <c r="F2396" s="131"/>
      <c r="G2396" s="131"/>
      <c r="H2396" s="131"/>
      <c r="I2396" s="131"/>
      <c r="J2396" s="131"/>
      <c r="K2396" s="131"/>
      <c r="L2396" s="131"/>
      <c r="M2396" s="131"/>
      <c r="N2396" s="131"/>
      <c r="O2396" s="131"/>
      <c r="P2396" s="131"/>
      <c r="Q2396" s="170"/>
      <c r="R2396" s="170"/>
      <c r="S2396" s="170"/>
      <c r="T2396" s="170"/>
      <c r="U2396" s="170"/>
      <c r="V2396" s="170"/>
      <c r="W2396" s="170"/>
      <c r="X2396" s="131"/>
      <c r="Y2396"/>
      <c r="AB2396"/>
      <c r="AC2396"/>
      <c r="AD2396"/>
      <c r="AE2396"/>
      <c r="AF2396"/>
      <c r="AG2396"/>
      <c r="AH2396"/>
      <c r="AI2396"/>
      <c r="AJ2396"/>
      <c r="AK2396"/>
    </row>
    <row r="2397" spans="1:37" x14ac:dyDescent="0.25">
      <c r="A2397" s="131"/>
      <c r="B2397" s="131"/>
      <c r="C2397" s="131"/>
      <c r="D2397" s="131"/>
      <c r="E2397" s="131"/>
      <c r="F2397" s="131"/>
      <c r="G2397" s="131"/>
      <c r="H2397" s="131"/>
      <c r="I2397" s="131"/>
      <c r="J2397" s="131"/>
      <c r="K2397" s="131"/>
      <c r="L2397" s="131"/>
      <c r="M2397" s="131"/>
      <c r="N2397" s="131"/>
      <c r="O2397" s="131"/>
      <c r="P2397" s="131"/>
      <c r="Q2397" s="170"/>
      <c r="R2397" s="170"/>
      <c r="S2397" s="170"/>
      <c r="T2397" s="170"/>
      <c r="U2397" s="170"/>
      <c r="V2397" s="170"/>
      <c r="W2397" s="170"/>
      <c r="X2397" s="131"/>
      <c r="Y2397"/>
      <c r="AB2397"/>
      <c r="AC2397"/>
      <c r="AD2397"/>
      <c r="AE2397"/>
      <c r="AF2397"/>
      <c r="AG2397"/>
      <c r="AH2397"/>
      <c r="AI2397"/>
      <c r="AJ2397"/>
      <c r="AK2397"/>
    </row>
    <row r="2398" spans="1:37" x14ac:dyDescent="0.25">
      <c r="A2398" s="131"/>
      <c r="B2398" s="131"/>
      <c r="C2398" s="131"/>
      <c r="D2398" s="131"/>
      <c r="E2398" s="131"/>
      <c r="F2398" s="131"/>
      <c r="G2398" s="131"/>
      <c r="H2398" s="131"/>
      <c r="I2398" s="131"/>
      <c r="J2398" s="131"/>
      <c r="K2398" s="131"/>
      <c r="L2398" s="131"/>
      <c r="M2398" s="131"/>
      <c r="N2398" s="131"/>
      <c r="O2398" s="131"/>
      <c r="P2398" s="131"/>
      <c r="Q2398" s="170"/>
      <c r="R2398" s="170"/>
      <c r="S2398" s="170"/>
      <c r="T2398" s="170"/>
      <c r="U2398" s="170"/>
      <c r="V2398" s="170"/>
      <c r="W2398" s="170"/>
      <c r="X2398" s="131"/>
      <c r="Y2398"/>
      <c r="AB2398"/>
      <c r="AC2398"/>
      <c r="AD2398"/>
      <c r="AE2398"/>
      <c r="AF2398"/>
      <c r="AG2398"/>
      <c r="AH2398"/>
      <c r="AI2398"/>
      <c r="AJ2398"/>
      <c r="AK2398"/>
    </row>
    <row r="2399" spans="1:37" x14ac:dyDescent="0.25">
      <c r="A2399" s="131"/>
      <c r="B2399" s="131"/>
      <c r="C2399" s="131"/>
      <c r="D2399" s="131"/>
      <c r="E2399" s="131"/>
      <c r="F2399" s="131"/>
      <c r="G2399" s="131"/>
      <c r="H2399" s="131"/>
      <c r="I2399" s="131"/>
      <c r="J2399" s="131"/>
      <c r="K2399" s="131"/>
      <c r="L2399" s="131"/>
      <c r="M2399" s="131"/>
      <c r="N2399" s="131"/>
      <c r="O2399" s="131"/>
      <c r="P2399" s="131"/>
      <c r="Q2399" s="170"/>
      <c r="R2399" s="170"/>
      <c r="S2399" s="170"/>
      <c r="T2399" s="170"/>
      <c r="U2399" s="170"/>
      <c r="V2399" s="170"/>
      <c r="W2399" s="170"/>
      <c r="X2399" s="131"/>
      <c r="Y2399"/>
      <c r="AB2399"/>
      <c r="AC2399"/>
      <c r="AD2399"/>
      <c r="AE2399"/>
      <c r="AF2399"/>
      <c r="AG2399"/>
      <c r="AH2399"/>
      <c r="AI2399"/>
      <c r="AJ2399"/>
      <c r="AK2399"/>
    </row>
    <row r="2400" spans="1:37" x14ac:dyDescent="0.25">
      <c r="A2400" s="131"/>
      <c r="B2400" s="131"/>
      <c r="C2400" s="131"/>
      <c r="D2400" s="131"/>
      <c r="E2400" s="131"/>
      <c r="F2400" s="131"/>
      <c r="G2400" s="131"/>
      <c r="H2400" s="131"/>
      <c r="I2400" s="131"/>
      <c r="J2400" s="131"/>
      <c r="K2400" s="131"/>
      <c r="L2400" s="131"/>
      <c r="M2400" s="131"/>
      <c r="N2400" s="131"/>
      <c r="O2400" s="131"/>
      <c r="P2400" s="131"/>
      <c r="Q2400" s="170"/>
      <c r="R2400" s="170"/>
      <c r="S2400" s="170"/>
      <c r="T2400" s="170"/>
      <c r="U2400" s="170"/>
      <c r="V2400" s="170"/>
      <c r="W2400" s="170"/>
      <c r="X2400" s="131"/>
      <c r="Y2400"/>
      <c r="AB2400"/>
      <c r="AC2400"/>
      <c r="AD2400"/>
      <c r="AE2400"/>
      <c r="AF2400"/>
      <c r="AG2400"/>
      <c r="AH2400"/>
      <c r="AI2400"/>
      <c r="AJ2400"/>
      <c r="AK2400"/>
    </row>
    <row r="2401" spans="1:37" x14ac:dyDescent="0.25">
      <c r="A2401" s="131"/>
      <c r="B2401" s="131"/>
      <c r="C2401" s="131"/>
      <c r="D2401" s="131"/>
      <c r="E2401" s="131"/>
      <c r="F2401" s="131"/>
      <c r="G2401" s="131"/>
      <c r="H2401" s="131"/>
      <c r="I2401" s="131"/>
      <c r="J2401" s="131"/>
      <c r="K2401" s="131"/>
      <c r="L2401" s="131"/>
      <c r="M2401" s="131"/>
      <c r="N2401" s="131"/>
      <c r="O2401" s="131"/>
      <c r="P2401" s="131"/>
      <c r="Q2401" s="170"/>
      <c r="R2401" s="170"/>
      <c r="S2401" s="170"/>
      <c r="T2401" s="170"/>
      <c r="U2401" s="170"/>
      <c r="V2401" s="170"/>
      <c r="W2401" s="170"/>
      <c r="X2401" s="131"/>
      <c r="Y2401"/>
      <c r="AB2401"/>
      <c r="AC2401"/>
      <c r="AD2401"/>
      <c r="AE2401"/>
      <c r="AF2401"/>
      <c r="AG2401"/>
      <c r="AH2401"/>
      <c r="AI2401"/>
      <c r="AJ2401"/>
      <c r="AK2401"/>
    </row>
    <row r="2402" spans="1:37" x14ac:dyDescent="0.25">
      <c r="A2402" s="131"/>
      <c r="B2402" s="131"/>
      <c r="C2402" s="131"/>
      <c r="D2402" s="131"/>
      <c r="E2402" s="131"/>
      <c r="F2402" s="131"/>
      <c r="G2402" s="131"/>
      <c r="H2402" s="131"/>
      <c r="I2402" s="131"/>
      <c r="J2402" s="131"/>
      <c r="K2402" s="131"/>
      <c r="L2402" s="131"/>
      <c r="M2402" s="131"/>
      <c r="N2402" s="131"/>
      <c r="O2402" s="131"/>
      <c r="P2402" s="131"/>
      <c r="Q2402" s="170"/>
      <c r="R2402" s="170"/>
      <c r="S2402" s="170"/>
      <c r="T2402" s="170"/>
      <c r="U2402" s="170"/>
      <c r="V2402" s="170"/>
      <c r="W2402" s="170"/>
      <c r="X2402" s="131"/>
      <c r="Y2402"/>
      <c r="AB2402"/>
      <c r="AC2402"/>
      <c r="AD2402"/>
      <c r="AE2402"/>
      <c r="AF2402"/>
      <c r="AG2402"/>
      <c r="AH2402"/>
      <c r="AI2402"/>
      <c r="AJ2402"/>
      <c r="AK2402"/>
    </row>
    <row r="2403" spans="1:37" x14ac:dyDescent="0.25">
      <c r="A2403" s="131"/>
      <c r="B2403" s="131"/>
      <c r="C2403" s="131"/>
      <c r="D2403" s="131"/>
      <c r="E2403" s="131"/>
      <c r="F2403" s="131"/>
      <c r="G2403" s="131"/>
      <c r="H2403" s="131"/>
      <c r="I2403" s="131"/>
      <c r="J2403" s="131"/>
      <c r="K2403" s="131"/>
      <c r="L2403" s="131"/>
      <c r="M2403" s="131"/>
      <c r="N2403" s="131"/>
      <c r="O2403" s="131"/>
      <c r="P2403" s="131"/>
      <c r="Q2403" s="170"/>
      <c r="R2403" s="170"/>
      <c r="S2403" s="170"/>
      <c r="T2403" s="170"/>
      <c r="U2403" s="170"/>
      <c r="V2403" s="170"/>
      <c r="W2403" s="170"/>
      <c r="X2403" s="131"/>
      <c r="Y2403"/>
      <c r="AB2403"/>
      <c r="AC2403"/>
      <c r="AD2403"/>
      <c r="AE2403"/>
      <c r="AF2403"/>
      <c r="AG2403"/>
      <c r="AH2403"/>
      <c r="AI2403"/>
      <c r="AJ2403"/>
      <c r="AK2403"/>
    </row>
    <row r="2404" spans="1:37" x14ac:dyDescent="0.25">
      <c r="A2404" s="131"/>
      <c r="B2404" s="131"/>
      <c r="C2404" s="131"/>
      <c r="D2404" s="131"/>
      <c r="E2404" s="131"/>
      <c r="F2404" s="131"/>
      <c r="G2404" s="131"/>
      <c r="H2404" s="131"/>
      <c r="I2404" s="131"/>
      <c r="J2404" s="131"/>
      <c r="K2404" s="131"/>
      <c r="L2404" s="131"/>
      <c r="M2404" s="131"/>
      <c r="N2404" s="131"/>
      <c r="O2404" s="131"/>
      <c r="P2404" s="131"/>
      <c r="Q2404" s="170"/>
      <c r="R2404" s="170"/>
      <c r="S2404" s="170"/>
      <c r="T2404" s="170"/>
      <c r="U2404" s="170"/>
      <c r="V2404" s="170"/>
      <c r="W2404" s="170"/>
      <c r="X2404" s="131"/>
      <c r="Y2404"/>
      <c r="AB2404"/>
      <c r="AC2404"/>
      <c r="AD2404"/>
      <c r="AE2404"/>
      <c r="AF2404"/>
      <c r="AG2404"/>
      <c r="AH2404"/>
      <c r="AI2404"/>
      <c r="AJ2404"/>
      <c r="AK2404"/>
    </row>
    <row r="2405" spans="1:37" x14ac:dyDescent="0.25">
      <c r="A2405" s="131"/>
      <c r="B2405" s="131"/>
      <c r="C2405" s="131"/>
      <c r="D2405" s="131"/>
      <c r="E2405" s="131"/>
      <c r="F2405" s="131"/>
      <c r="G2405" s="131"/>
      <c r="H2405" s="131"/>
      <c r="I2405" s="131"/>
      <c r="J2405" s="131"/>
      <c r="K2405" s="131"/>
      <c r="L2405" s="131"/>
      <c r="M2405" s="131"/>
      <c r="N2405" s="131"/>
      <c r="O2405" s="131"/>
      <c r="P2405" s="131"/>
      <c r="Q2405" s="170"/>
      <c r="R2405" s="170"/>
      <c r="S2405" s="170"/>
      <c r="T2405" s="170"/>
      <c r="U2405" s="170"/>
      <c r="V2405" s="170"/>
      <c r="W2405" s="170"/>
      <c r="X2405" s="131"/>
      <c r="Y2405"/>
      <c r="AB2405"/>
      <c r="AC2405"/>
      <c r="AD2405"/>
      <c r="AE2405"/>
      <c r="AF2405"/>
      <c r="AG2405"/>
      <c r="AH2405"/>
      <c r="AI2405"/>
      <c r="AJ2405"/>
      <c r="AK2405"/>
    </row>
    <row r="2406" spans="1:37" x14ac:dyDescent="0.25">
      <c r="A2406" s="131"/>
      <c r="B2406" s="131"/>
      <c r="C2406" s="131"/>
      <c r="D2406" s="131"/>
      <c r="E2406" s="131"/>
      <c r="F2406" s="131"/>
      <c r="G2406" s="131"/>
      <c r="H2406" s="131"/>
      <c r="I2406" s="131"/>
      <c r="J2406" s="131"/>
      <c r="K2406" s="131"/>
      <c r="L2406" s="131"/>
      <c r="M2406" s="131"/>
      <c r="N2406" s="131"/>
      <c r="O2406" s="131"/>
      <c r="P2406" s="131"/>
      <c r="Q2406" s="170"/>
      <c r="R2406" s="170"/>
      <c r="S2406" s="170"/>
      <c r="T2406" s="170"/>
      <c r="U2406" s="170"/>
      <c r="V2406" s="170"/>
      <c r="W2406" s="170"/>
      <c r="X2406" s="131"/>
      <c r="Y2406"/>
      <c r="AB2406"/>
      <c r="AC2406"/>
      <c r="AD2406"/>
      <c r="AE2406"/>
      <c r="AF2406"/>
      <c r="AG2406"/>
      <c r="AH2406"/>
      <c r="AI2406"/>
      <c r="AJ2406"/>
      <c r="AK2406"/>
    </row>
    <row r="2407" spans="1:37" x14ac:dyDescent="0.25">
      <c r="A2407" s="131"/>
      <c r="B2407" s="131"/>
      <c r="C2407" s="131"/>
      <c r="D2407" s="131"/>
      <c r="E2407" s="131"/>
      <c r="F2407" s="131"/>
      <c r="G2407" s="131"/>
      <c r="H2407" s="131"/>
      <c r="I2407" s="131"/>
      <c r="J2407" s="131"/>
      <c r="K2407" s="131"/>
      <c r="L2407" s="131"/>
      <c r="M2407" s="131"/>
      <c r="N2407" s="131"/>
      <c r="O2407" s="131"/>
      <c r="P2407" s="131"/>
      <c r="Q2407" s="170"/>
      <c r="R2407" s="170"/>
      <c r="S2407" s="170"/>
      <c r="T2407" s="170"/>
      <c r="U2407" s="170"/>
      <c r="V2407" s="170"/>
      <c r="W2407" s="170"/>
      <c r="X2407" s="131"/>
      <c r="Y2407"/>
      <c r="AB2407"/>
      <c r="AC2407"/>
      <c r="AD2407"/>
      <c r="AE2407"/>
      <c r="AF2407"/>
      <c r="AG2407"/>
      <c r="AH2407"/>
      <c r="AI2407"/>
      <c r="AJ2407"/>
      <c r="AK2407"/>
    </row>
    <row r="2408" spans="1:37" x14ac:dyDescent="0.25">
      <c r="A2408" s="131"/>
      <c r="B2408" s="131"/>
      <c r="C2408" s="131"/>
      <c r="D2408" s="131"/>
      <c r="E2408" s="131"/>
      <c r="F2408" s="131"/>
      <c r="G2408" s="131"/>
      <c r="H2408" s="131"/>
      <c r="I2408" s="131"/>
      <c r="J2408" s="131"/>
      <c r="K2408" s="131"/>
      <c r="L2408" s="131"/>
      <c r="M2408" s="131"/>
      <c r="N2408" s="131"/>
      <c r="O2408" s="131"/>
      <c r="P2408" s="131"/>
      <c r="Q2408" s="170"/>
      <c r="R2408" s="170"/>
      <c r="S2408" s="170"/>
      <c r="T2408" s="170"/>
      <c r="U2408" s="170"/>
      <c r="V2408" s="170"/>
      <c r="W2408" s="170"/>
      <c r="X2408" s="131"/>
      <c r="Y2408"/>
      <c r="AB2408"/>
      <c r="AC2408"/>
      <c r="AD2408"/>
      <c r="AE2408"/>
      <c r="AF2408"/>
      <c r="AG2408"/>
      <c r="AH2408"/>
      <c r="AI2408"/>
      <c r="AJ2408"/>
      <c r="AK2408"/>
    </row>
    <row r="2409" spans="1:37" x14ac:dyDescent="0.25">
      <c r="A2409" s="131"/>
      <c r="B2409" s="131"/>
      <c r="C2409" s="131"/>
      <c r="D2409" s="131"/>
      <c r="E2409" s="131"/>
      <c r="F2409" s="131"/>
      <c r="G2409" s="131"/>
      <c r="H2409" s="131"/>
      <c r="I2409" s="131"/>
      <c r="J2409" s="131"/>
      <c r="K2409" s="131"/>
      <c r="L2409" s="131"/>
      <c r="M2409" s="131"/>
      <c r="N2409" s="131"/>
      <c r="O2409" s="131"/>
      <c r="P2409" s="131"/>
      <c r="Q2409" s="170"/>
      <c r="R2409" s="170"/>
      <c r="S2409" s="170"/>
      <c r="T2409" s="170"/>
      <c r="U2409" s="170"/>
      <c r="V2409" s="170"/>
      <c r="W2409" s="170"/>
      <c r="X2409" s="131"/>
      <c r="Y2409"/>
      <c r="AB2409"/>
      <c r="AC2409"/>
      <c r="AD2409"/>
      <c r="AE2409"/>
      <c r="AF2409"/>
      <c r="AG2409"/>
      <c r="AH2409"/>
      <c r="AI2409"/>
      <c r="AJ2409"/>
      <c r="AK2409"/>
    </row>
    <row r="2410" spans="1:37" x14ac:dyDescent="0.25">
      <c r="A2410" s="131"/>
      <c r="B2410" s="131"/>
      <c r="C2410" s="131"/>
      <c r="D2410" s="131"/>
      <c r="E2410" s="131"/>
      <c r="F2410" s="131"/>
      <c r="G2410" s="131"/>
      <c r="H2410" s="131"/>
      <c r="I2410" s="131"/>
      <c r="J2410" s="131"/>
      <c r="K2410" s="131"/>
      <c r="L2410" s="131"/>
      <c r="M2410" s="131"/>
      <c r="N2410" s="131"/>
      <c r="O2410" s="131"/>
      <c r="P2410" s="131"/>
      <c r="Q2410" s="170"/>
      <c r="R2410" s="170"/>
      <c r="S2410" s="170"/>
      <c r="T2410" s="170"/>
      <c r="U2410" s="170"/>
      <c r="V2410" s="170"/>
      <c r="W2410" s="170"/>
      <c r="X2410" s="131"/>
      <c r="Y2410"/>
      <c r="AB2410"/>
      <c r="AC2410"/>
      <c r="AD2410"/>
      <c r="AE2410"/>
      <c r="AF2410"/>
      <c r="AG2410"/>
      <c r="AH2410"/>
      <c r="AI2410"/>
      <c r="AJ2410"/>
      <c r="AK2410"/>
    </row>
    <row r="2411" spans="1:37" x14ac:dyDescent="0.25">
      <c r="A2411" s="131"/>
      <c r="B2411" s="131"/>
      <c r="C2411" s="131"/>
      <c r="D2411" s="131"/>
      <c r="E2411" s="131"/>
      <c r="F2411" s="131"/>
      <c r="G2411" s="131"/>
      <c r="H2411" s="131"/>
      <c r="I2411" s="131"/>
      <c r="J2411" s="131"/>
      <c r="K2411" s="131"/>
      <c r="L2411" s="131"/>
      <c r="M2411" s="131"/>
      <c r="N2411" s="131"/>
      <c r="O2411" s="131"/>
      <c r="P2411" s="131"/>
      <c r="Q2411" s="170"/>
      <c r="R2411" s="170"/>
      <c r="S2411" s="170"/>
      <c r="T2411" s="170"/>
      <c r="U2411" s="170"/>
      <c r="V2411" s="170"/>
      <c r="W2411" s="170"/>
      <c r="X2411" s="131"/>
      <c r="Y2411"/>
      <c r="AB2411"/>
      <c r="AC2411"/>
      <c r="AD2411"/>
      <c r="AE2411"/>
      <c r="AF2411"/>
      <c r="AG2411"/>
      <c r="AH2411"/>
      <c r="AI2411"/>
      <c r="AJ2411"/>
      <c r="AK2411"/>
    </row>
    <row r="2412" spans="1:37" x14ac:dyDescent="0.25">
      <c r="A2412" s="131"/>
      <c r="B2412" s="131"/>
      <c r="C2412" s="131"/>
      <c r="D2412" s="131"/>
      <c r="E2412" s="131"/>
      <c r="F2412" s="131"/>
      <c r="G2412" s="131"/>
      <c r="H2412" s="131"/>
      <c r="I2412" s="131"/>
      <c r="J2412" s="131"/>
      <c r="K2412" s="131"/>
      <c r="L2412" s="131"/>
      <c r="M2412" s="131"/>
      <c r="N2412" s="131"/>
      <c r="O2412" s="131"/>
      <c r="P2412" s="131"/>
      <c r="Q2412" s="170"/>
      <c r="R2412" s="170"/>
      <c r="S2412" s="170"/>
      <c r="T2412" s="170"/>
      <c r="U2412" s="170"/>
      <c r="V2412" s="170"/>
      <c r="W2412" s="170"/>
      <c r="X2412" s="131"/>
      <c r="Y2412"/>
      <c r="AB2412"/>
      <c r="AC2412"/>
      <c r="AD2412"/>
      <c r="AE2412"/>
      <c r="AF2412"/>
      <c r="AG2412"/>
      <c r="AH2412"/>
      <c r="AI2412"/>
      <c r="AJ2412"/>
      <c r="AK2412"/>
    </row>
    <row r="2413" spans="1:37" x14ac:dyDescent="0.25">
      <c r="A2413" s="131"/>
      <c r="B2413" s="131"/>
      <c r="C2413" s="131"/>
      <c r="D2413" s="131"/>
      <c r="E2413" s="131"/>
      <c r="F2413" s="131"/>
      <c r="G2413" s="131"/>
      <c r="H2413" s="131"/>
      <c r="I2413" s="131"/>
      <c r="J2413" s="131"/>
      <c r="K2413" s="131"/>
      <c r="L2413" s="131"/>
      <c r="M2413" s="131"/>
      <c r="N2413" s="131"/>
      <c r="O2413" s="131"/>
      <c r="P2413" s="131"/>
      <c r="Q2413" s="170"/>
      <c r="R2413" s="170"/>
      <c r="S2413" s="170"/>
      <c r="T2413" s="170"/>
      <c r="U2413" s="170"/>
      <c r="V2413" s="170"/>
      <c r="W2413" s="170"/>
      <c r="X2413" s="131"/>
      <c r="Y2413"/>
      <c r="AB2413"/>
      <c r="AC2413"/>
      <c r="AD2413"/>
      <c r="AE2413"/>
      <c r="AF2413"/>
      <c r="AG2413"/>
      <c r="AH2413"/>
      <c r="AI2413"/>
      <c r="AJ2413"/>
      <c r="AK2413"/>
    </row>
    <row r="2414" spans="1:37" x14ac:dyDescent="0.25">
      <c r="A2414" s="131"/>
      <c r="B2414" s="131"/>
      <c r="C2414" s="131"/>
      <c r="D2414" s="131"/>
      <c r="E2414" s="131"/>
      <c r="F2414" s="131"/>
      <c r="G2414" s="131"/>
      <c r="H2414" s="131"/>
      <c r="I2414" s="131"/>
      <c r="J2414" s="131"/>
      <c r="K2414" s="131"/>
      <c r="L2414" s="131"/>
      <c r="M2414" s="131"/>
      <c r="N2414" s="131"/>
      <c r="O2414" s="131"/>
      <c r="P2414" s="131"/>
      <c r="Q2414" s="170"/>
      <c r="R2414" s="170"/>
      <c r="S2414" s="170"/>
      <c r="T2414" s="170"/>
      <c r="U2414" s="170"/>
      <c r="V2414" s="170"/>
      <c r="W2414" s="170"/>
      <c r="X2414" s="131"/>
      <c r="Y2414"/>
      <c r="AB2414"/>
      <c r="AC2414"/>
      <c r="AD2414"/>
      <c r="AE2414"/>
      <c r="AF2414"/>
      <c r="AG2414"/>
      <c r="AH2414"/>
      <c r="AI2414"/>
      <c r="AJ2414"/>
      <c r="AK2414"/>
    </row>
    <row r="2415" spans="1:37" x14ac:dyDescent="0.25">
      <c r="A2415" s="131"/>
      <c r="B2415" s="131"/>
      <c r="C2415" s="131"/>
      <c r="D2415" s="131"/>
      <c r="E2415" s="131"/>
      <c r="F2415" s="131"/>
      <c r="G2415" s="131"/>
      <c r="H2415" s="131"/>
      <c r="I2415" s="131"/>
      <c r="J2415" s="131"/>
      <c r="K2415" s="131"/>
      <c r="L2415" s="131"/>
      <c r="M2415" s="131"/>
      <c r="N2415" s="131"/>
      <c r="O2415" s="131"/>
      <c r="P2415" s="131"/>
      <c r="Q2415" s="170"/>
      <c r="R2415" s="170"/>
      <c r="S2415" s="170"/>
      <c r="T2415" s="170"/>
      <c r="U2415" s="170"/>
      <c r="V2415" s="170"/>
      <c r="W2415" s="170"/>
      <c r="X2415" s="131"/>
      <c r="Y2415"/>
      <c r="AB2415"/>
      <c r="AC2415"/>
      <c r="AD2415"/>
      <c r="AE2415"/>
      <c r="AF2415"/>
      <c r="AG2415"/>
      <c r="AH2415"/>
      <c r="AI2415"/>
      <c r="AJ2415"/>
      <c r="AK2415"/>
    </row>
    <row r="2416" spans="1:37" x14ac:dyDescent="0.25">
      <c r="A2416" s="131"/>
      <c r="B2416" s="131"/>
      <c r="C2416" s="131"/>
      <c r="D2416" s="131"/>
      <c r="E2416" s="131"/>
      <c r="F2416" s="131"/>
      <c r="G2416" s="131"/>
      <c r="H2416" s="131"/>
      <c r="I2416" s="131"/>
      <c r="J2416" s="131"/>
      <c r="K2416" s="131"/>
      <c r="L2416" s="131"/>
      <c r="M2416" s="131"/>
      <c r="N2416" s="131"/>
      <c r="O2416" s="131"/>
      <c r="P2416" s="131"/>
      <c r="Q2416" s="170"/>
      <c r="R2416" s="170"/>
      <c r="S2416" s="170"/>
      <c r="T2416" s="170"/>
      <c r="U2416" s="170"/>
      <c r="V2416" s="170"/>
      <c r="W2416" s="170"/>
      <c r="X2416" s="131"/>
      <c r="Y2416"/>
      <c r="AB2416"/>
      <c r="AC2416"/>
      <c r="AD2416"/>
      <c r="AE2416"/>
      <c r="AF2416"/>
      <c r="AG2416"/>
      <c r="AH2416"/>
      <c r="AI2416"/>
      <c r="AJ2416"/>
      <c r="AK2416"/>
    </row>
    <row r="2417" spans="1:37" x14ac:dyDescent="0.25">
      <c r="A2417" s="131"/>
      <c r="B2417" s="131"/>
      <c r="C2417" s="131"/>
      <c r="D2417" s="131"/>
      <c r="E2417" s="131"/>
      <c r="F2417" s="131"/>
      <c r="G2417" s="131"/>
      <c r="H2417" s="131"/>
      <c r="I2417" s="131"/>
      <c r="J2417" s="131"/>
      <c r="K2417" s="131"/>
      <c r="L2417" s="131"/>
      <c r="M2417" s="131"/>
      <c r="N2417" s="131"/>
      <c r="O2417" s="131"/>
      <c r="P2417" s="131"/>
      <c r="Q2417" s="170"/>
      <c r="R2417" s="170"/>
      <c r="S2417" s="170"/>
      <c r="T2417" s="170"/>
      <c r="U2417" s="170"/>
      <c r="V2417" s="170"/>
      <c r="W2417" s="170"/>
      <c r="X2417" s="131"/>
      <c r="Y2417"/>
      <c r="AB2417"/>
      <c r="AC2417"/>
      <c r="AD2417"/>
      <c r="AE2417"/>
      <c r="AF2417"/>
      <c r="AG2417"/>
      <c r="AH2417"/>
      <c r="AI2417"/>
      <c r="AJ2417"/>
      <c r="AK2417"/>
    </row>
    <row r="2418" spans="1:37" x14ac:dyDescent="0.25">
      <c r="A2418" s="131"/>
      <c r="B2418" s="131"/>
      <c r="C2418" s="131"/>
      <c r="D2418" s="131"/>
      <c r="E2418" s="131"/>
      <c r="F2418" s="131"/>
      <c r="G2418" s="131"/>
      <c r="H2418" s="131"/>
      <c r="I2418" s="131"/>
      <c r="J2418" s="131"/>
      <c r="K2418" s="131"/>
      <c r="L2418" s="131"/>
      <c r="M2418" s="131"/>
      <c r="N2418" s="131"/>
      <c r="O2418" s="131"/>
      <c r="P2418" s="131"/>
      <c r="Q2418" s="170"/>
      <c r="R2418" s="170"/>
      <c r="S2418" s="170"/>
      <c r="T2418" s="170"/>
      <c r="U2418" s="170"/>
      <c r="V2418" s="170"/>
      <c r="W2418" s="170"/>
      <c r="X2418" s="131"/>
      <c r="Y2418"/>
      <c r="AB2418"/>
      <c r="AC2418"/>
      <c r="AD2418"/>
      <c r="AE2418"/>
      <c r="AF2418"/>
      <c r="AG2418"/>
      <c r="AH2418"/>
      <c r="AI2418"/>
      <c r="AJ2418"/>
      <c r="AK2418"/>
    </row>
    <row r="2419" spans="1:37" x14ac:dyDescent="0.25">
      <c r="A2419" s="131"/>
      <c r="B2419" s="131"/>
      <c r="C2419" s="131"/>
      <c r="D2419" s="131"/>
      <c r="E2419" s="131"/>
      <c r="F2419" s="131"/>
      <c r="G2419" s="131"/>
      <c r="H2419" s="131"/>
      <c r="I2419" s="131"/>
      <c r="J2419" s="131"/>
      <c r="K2419" s="131"/>
      <c r="L2419" s="131"/>
      <c r="M2419" s="131"/>
      <c r="N2419" s="131"/>
      <c r="O2419" s="131"/>
      <c r="P2419" s="131"/>
      <c r="Q2419" s="170"/>
      <c r="R2419" s="170"/>
      <c r="S2419" s="170"/>
      <c r="T2419" s="170"/>
      <c r="U2419" s="170"/>
      <c r="V2419" s="170"/>
      <c r="W2419" s="170"/>
      <c r="X2419" s="131"/>
      <c r="Y2419"/>
      <c r="AB2419"/>
      <c r="AC2419"/>
      <c r="AD2419"/>
      <c r="AE2419"/>
      <c r="AF2419"/>
      <c r="AG2419"/>
      <c r="AH2419"/>
      <c r="AI2419"/>
      <c r="AJ2419"/>
      <c r="AK2419"/>
    </row>
    <row r="2420" spans="1:37" x14ac:dyDescent="0.25">
      <c r="A2420" s="131"/>
      <c r="B2420" s="131"/>
      <c r="C2420" s="131"/>
      <c r="D2420" s="131"/>
      <c r="E2420" s="131"/>
      <c r="F2420" s="131"/>
      <c r="G2420" s="131"/>
      <c r="H2420" s="131"/>
      <c r="I2420" s="131"/>
      <c r="J2420" s="131"/>
      <c r="K2420" s="131"/>
      <c r="L2420" s="131"/>
      <c r="M2420" s="131"/>
      <c r="N2420" s="131"/>
      <c r="O2420" s="131"/>
      <c r="P2420" s="131"/>
      <c r="Q2420" s="170"/>
      <c r="R2420" s="170"/>
      <c r="S2420" s="170"/>
      <c r="T2420" s="170"/>
      <c r="U2420" s="170"/>
      <c r="V2420" s="170"/>
      <c r="W2420" s="170"/>
      <c r="X2420" s="131"/>
      <c r="Y2420"/>
      <c r="AB2420"/>
      <c r="AC2420"/>
      <c r="AD2420"/>
      <c r="AE2420"/>
      <c r="AF2420"/>
      <c r="AG2420"/>
      <c r="AH2420"/>
      <c r="AI2420"/>
      <c r="AJ2420"/>
      <c r="AK2420"/>
    </row>
    <row r="2421" spans="1:37" x14ac:dyDescent="0.25">
      <c r="A2421" s="131"/>
      <c r="B2421" s="131"/>
      <c r="C2421" s="131"/>
      <c r="D2421" s="131"/>
      <c r="E2421" s="131"/>
      <c r="F2421" s="131"/>
      <c r="G2421" s="131"/>
      <c r="H2421" s="131"/>
      <c r="I2421" s="131"/>
      <c r="J2421" s="131"/>
      <c r="K2421" s="131"/>
      <c r="L2421" s="131"/>
      <c r="M2421" s="131"/>
      <c r="N2421" s="131"/>
      <c r="O2421" s="131"/>
      <c r="P2421" s="131"/>
      <c r="Q2421" s="170"/>
      <c r="R2421" s="170"/>
      <c r="S2421" s="170"/>
      <c r="T2421" s="170"/>
      <c r="U2421" s="170"/>
      <c r="V2421" s="170"/>
      <c r="W2421" s="170"/>
      <c r="X2421" s="131"/>
      <c r="Y2421"/>
      <c r="AB2421"/>
      <c r="AC2421"/>
      <c r="AD2421"/>
      <c r="AE2421"/>
      <c r="AF2421"/>
      <c r="AG2421"/>
      <c r="AH2421"/>
      <c r="AI2421"/>
      <c r="AJ2421"/>
      <c r="AK2421"/>
    </row>
    <row r="2422" spans="1:37" x14ac:dyDescent="0.25">
      <c r="A2422" s="131"/>
      <c r="B2422" s="131"/>
      <c r="C2422" s="131"/>
      <c r="D2422" s="131"/>
      <c r="E2422" s="131"/>
      <c r="F2422" s="131"/>
      <c r="G2422" s="131"/>
      <c r="H2422" s="131"/>
      <c r="I2422" s="131"/>
      <c r="J2422" s="131"/>
      <c r="K2422" s="131"/>
      <c r="L2422" s="131"/>
      <c r="M2422" s="131"/>
      <c r="N2422" s="131"/>
      <c r="O2422" s="131"/>
      <c r="P2422" s="131"/>
      <c r="Q2422" s="170"/>
      <c r="R2422" s="170"/>
      <c r="S2422" s="170"/>
      <c r="T2422" s="170"/>
      <c r="U2422" s="170"/>
      <c r="V2422" s="170"/>
      <c r="W2422" s="170"/>
      <c r="X2422" s="131"/>
      <c r="Y2422"/>
      <c r="AB2422"/>
      <c r="AC2422"/>
      <c r="AD2422"/>
      <c r="AE2422"/>
      <c r="AF2422"/>
      <c r="AG2422"/>
      <c r="AH2422"/>
      <c r="AI2422"/>
      <c r="AJ2422"/>
      <c r="AK2422"/>
    </row>
    <row r="2423" spans="1:37" x14ac:dyDescent="0.25">
      <c r="A2423" s="131"/>
      <c r="B2423" s="131"/>
      <c r="C2423" s="131"/>
      <c r="D2423" s="131"/>
      <c r="E2423" s="131"/>
      <c r="F2423" s="131"/>
      <c r="G2423" s="131"/>
      <c r="H2423" s="131"/>
      <c r="I2423" s="131"/>
      <c r="J2423" s="131"/>
      <c r="K2423" s="131"/>
      <c r="L2423" s="131"/>
      <c r="M2423" s="131"/>
      <c r="N2423" s="131"/>
      <c r="O2423" s="131"/>
      <c r="P2423" s="131"/>
      <c r="Q2423" s="170"/>
      <c r="R2423" s="170"/>
      <c r="S2423" s="170"/>
      <c r="T2423" s="170"/>
      <c r="U2423" s="170"/>
      <c r="V2423" s="170"/>
      <c r="W2423" s="170"/>
      <c r="X2423" s="131"/>
      <c r="Y2423"/>
      <c r="AB2423"/>
      <c r="AC2423"/>
      <c r="AD2423"/>
      <c r="AE2423"/>
      <c r="AF2423"/>
      <c r="AG2423"/>
      <c r="AH2423"/>
      <c r="AI2423"/>
      <c r="AJ2423"/>
      <c r="AK2423"/>
    </row>
    <row r="2424" spans="1:37" x14ac:dyDescent="0.25">
      <c r="A2424" s="131"/>
      <c r="B2424" s="131"/>
      <c r="C2424" s="131"/>
      <c r="D2424" s="131"/>
      <c r="E2424" s="131"/>
      <c r="F2424" s="131"/>
      <c r="G2424" s="131"/>
      <c r="H2424" s="131"/>
      <c r="I2424" s="131"/>
      <c r="J2424" s="131"/>
      <c r="K2424" s="131"/>
      <c r="L2424" s="131"/>
      <c r="M2424" s="131"/>
      <c r="N2424" s="131"/>
      <c r="O2424" s="131"/>
      <c r="P2424" s="131"/>
      <c r="Q2424" s="170"/>
      <c r="R2424" s="170"/>
      <c r="S2424" s="170"/>
      <c r="T2424" s="170"/>
      <c r="U2424" s="170"/>
      <c r="V2424" s="170"/>
      <c r="W2424" s="170"/>
      <c r="X2424" s="131"/>
      <c r="Y2424"/>
      <c r="AB2424"/>
      <c r="AC2424"/>
      <c r="AD2424"/>
      <c r="AE2424"/>
      <c r="AF2424"/>
      <c r="AG2424"/>
      <c r="AH2424"/>
      <c r="AI2424"/>
      <c r="AJ2424"/>
      <c r="AK2424"/>
    </row>
    <row r="2425" spans="1:37" x14ac:dyDescent="0.25">
      <c r="A2425" s="131"/>
      <c r="B2425" s="131"/>
      <c r="C2425" s="131"/>
      <c r="D2425" s="131"/>
      <c r="E2425" s="131"/>
      <c r="F2425" s="131"/>
      <c r="G2425" s="131"/>
      <c r="H2425" s="131"/>
      <c r="I2425" s="131"/>
      <c r="J2425" s="131"/>
      <c r="K2425" s="131"/>
      <c r="L2425" s="131"/>
      <c r="M2425" s="131"/>
      <c r="N2425" s="131"/>
      <c r="O2425" s="131"/>
      <c r="P2425" s="131"/>
      <c r="Q2425" s="170"/>
      <c r="R2425" s="170"/>
      <c r="S2425" s="170"/>
      <c r="T2425" s="170"/>
      <c r="U2425" s="170"/>
      <c r="V2425" s="170"/>
      <c r="W2425" s="170"/>
      <c r="X2425" s="131"/>
      <c r="Y2425"/>
      <c r="AB2425"/>
      <c r="AC2425"/>
      <c r="AD2425"/>
      <c r="AE2425"/>
      <c r="AF2425"/>
      <c r="AG2425"/>
      <c r="AH2425"/>
      <c r="AI2425"/>
      <c r="AJ2425"/>
      <c r="AK2425"/>
    </row>
    <row r="2426" spans="1:37" x14ac:dyDescent="0.25">
      <c r="A2426" s="131"/>
      <c r="B2426" s="131"/>
      <c r="C2426" s="131"/>
      <c r="D2426" s="131"/>
      <c r="E2426" s="131"/>
      <c r="F2426" s="131"/>
      <c r="G2426" s="131"/>
      <c r="H2426" s="131"/>
      <c r="I2426" s="131"/>
      <c r="J2426" s="131"/>
      <c r="K2426" s="131"/>
      <c r="L2426" s="131"/>
      <c r="M2426" s="131"/>
      <c r="N2426" s="131"/>
      <c r="O2426" s="131"/>
      <c r="P2426" s="131"/>
      <c r="Q2426" s="170"/>
      <c r="R2426" s="170"/>
      <c r="S2426" s="170"/>
      <c r="T2426" s="170"/>
      <c r="U2426" s="170"/>
      <c r="V2426" s="170"/>
      <c r="W2426" s="170"/>
      <c r="X2426" s="131"/>
      <c r="Y2426"/>
      <c r="AB2426"/>
      <c r="AC2426"/>
      <c r="AD2426"/>
      <c r="AE2426"/>
      <c r="AF2426"/>
      <c r="AG2426"/>
      <c r="AH2426"/>
      <c r="AI2426"/>
      <c r="AJ2426"/>
      <c r="AK2426"/>
    </row>
    <row r="2427" spans="1:37" x14ac:dyDescent="0.25">
      <c r="A2427" s="131"/>
      <c r="B2427" s="131"/>
      <c r="C2427" s="131"/>
      <c r="D2427" s="131"/>
      <c r="E2427" s="131"/>
      <c r="F2427" s="131"/>
      <c r="G2427" s="131"/>
      <c r="H2427" s="131"/>
      <c r="I2427" s="131"/>
      <c r="J2427" s="131"/>
      <c r="K2427" s="131"/>
      <c r="L2427" s="131"/>
      <c r="M2427" s="131"/>
      <c r="N2427" s="131"/>
      <c r="O2427" s="131"/>
      <c r="P2427" s="131"/>
      <c r="Q2427" s="170"/>
      <c r="R2427" s="170"/>
      <c r="S2427" s="170"/>
      <c r="T2427" s="170"/>
      <c r="U2427" s="170"/>
      <c r="V2427" s="170"/>
      <c r="W2427" s="170"/>
      <c r="X2427" s="131"/>
      <c r="Y2427"/>
      <c r="AB2427"/>
      <c r="AC2427"/>
      <c r="AD2427"/>
      <c r="AE2427"/>
      <c r="AF2427"/>
      <c r="AG2427"/>
      <c r="AH2427"/>
      <c r="AI2427"/>
      <c r="AJ2427"/>
      <c r="AK2427"/>
    </row>
    <row r="2428" spans="1:37" x14ac:dyDescent="0.25">
      <c r="A2428" s="131"/>
      <c r="B2428" s="131"/>
      <c r="C2428" s="131"/>
      <c r="D2428" s="131"/>
      <c r="E2428" s="131"/>
      <c r="F2428" s="131"/>
      <c r="G2428" s="131"/>
      <c r="H2428" s="131"/>
      <c r="I2428" s="131"/>
      <c r="J2428" s="131"/>
      <c r="K2428" s="131"/>
      <c r="L2428" s="131"/>
      <c r="M2428" s="131"/>
      <c r="N2428" s="131"/>
      <c r="O2428" s="131"/>
      <c r="P2428" s="131"/>
      <c r="Q2428" s="170"/>
      <c r="R2428" s="170"/>
      <c r="S2428" s="170"/>
      <c r="T2428" s="170"/>
      <c r="U2428" s="170"/>
      <c r="V2428" s="170"/>
      <c r="W2428" s="170"/>
      <c r="X2428" s="131"/>
      <c r="Y2428"/>
      <c r="AB2428"/>
      <c r="AC2428"/>
      <c r="AD2428"/>
      <c r="AE2428"/>
      <c r="AF2428"/>
      <c r="AG2428"/>
      <c r="AH2428"/>
      <c r="AI2428"/>
      <c r="AJ2428"/>
      <c r="AK2428"/>
    </row>
    <row r="2429" spans="1:37" x14ac:dyDescent="0.25">
      <c r="A2429" s="131"/>
      <c r="B2429" s="131"/>
      <c r="C2429" s="131"/>
      <c r="D2429" s="131"/>
      <c r="E2429" s="131"/>
      <c r="F2429" s="131"/>
      <c r="G2429" s="131"/>
      <c r="H2429" s="131"/>
      <c r="I2429" s="131"/>
      <c r="J2429" s="131"/>
      <c r="K2429" s="131"/>
      <c r="L2429" s="131"/>
      <c r="M2429" s="131"/>
      <c r="N2429" s="131"/>
      <c r="O2429" s="131"/>
      <c r="P2429" s="131"/>
      <c r="Q2429" s="170"/>
      <c r="R2429" s="170"/>
      <c r="S2429" s="170"/>
      <c r="T2429" s="170"/>
      <c r="U2429" s="170"/>
      <c r="V2429" s="170"/>
      <c r="W2429" s="170"/>
      <c r="X2429" s="131"/>
      <c r="Y2429"/>
      <c r="AB2429"/>
      <c r="AC2429"/>
      <c r="AD2429"/>
      <c r="AE2429"/>
      <c r="AF2429"/>
      <c r="AG2429"/>
      <c r="AH2429"/>
      <c r="AI2429"/>
      <c r="AJ2429"/>
      <c r="AK2429"/>
    </row>
    <row r="2430" spans="1:37" x14ac:dyDescent="0.25">
      <c r="A2430" s="131"/>
      <c r="B2430" s="131"/>
      <c r="C2430" s="131"/>
      <c r="D2430" s="131"/>
      <c r="E2430" s="131"/>
      <c r="F2430" s="131"/>
      <c r="G2430" s="131"/>
      <c r="H2430" s="131"/>
      <c r="I2430" s="131"/>
      <c r="J2430" s="131"/>
      <c r="K2430" s="131"/>
      <c r="L2430" s="131"/>
      <c r="M2430" s="131"/>
      <c r="N2430" s="131"/>
      <c r="O2430" s="131"/>
      <c r="P2430" s="131"/>
      <c r="Q2430" s="170"/>
      <c r="R2430" s="170"/>
      <c r="S2430" s="170"/>
      <c r="T2430" s="170"/>
      <c r="U2430" s="170"/>
      <c r="V2430" s="170"/>
      <c r="W2430" s="170"/>
      <c r="X2430" s="131"/>
      <c r="Y2430"/>
      <c r="AB2430"/>
      <c r="AC2430"/>
      <c r="AD2430"/>
      <c r="AE2430"/>
      <c r="AF2430"/>
      <c r="AG2430"/>
      <c r="AH2430"/>
      <c r="AI2430"/>
      <c r="AJ2430"/>
      <c r="AK2430"/>
    </row>
    <row r="2431" spans="1:37" x14ac:dyDescent="0.25">
      <c r="A2431" s="131"/>
      <c r="B2431" s="131"/>
      <c r="C2431" s="131"/>
      <c r="D2431" s="131"/>
      <c r="E2431" s="131"/>
      <c r="F2431" s="131"/>
      <c r="G2431" s="131"/>
      <c r="H2431" s="131"/>
      <c r="I2431" s="131"/>
      <c r="J2431" s="131"/>
      <c r="K2431" s="131"/>
      <c r="L2431" s="131"/>
      <c r="M2431" s="131"/>
      <c r="N2431" s="131"/>
      <c r="O2431" s="131"/>
      <c r="P2431" s="131"/>
      <c r="Q2431" s="170"/>
      <c r="R2431" s="170"/>
      <c r="S2431" s="170"/>
      <c r="T2431" s="170"/>
      <c r="U2431" s="170"/>
      <c r="V2431" s="170"/>
      <c r="W2431" s="170"/>
      <c r="X2431" s="131"/>
      <c r="Y2431"/>
      <c r="AB2431"/>
      <c r="AC2431"/>
      <c r="AD2431"/>
      <c r="AE2431"/>
      <c r="AF2431"/>
      <c r="AG2431"/>
      <c r="AH2431"/>
      <c r="AI2431"/>
      <c r="AJ2431"/>
      <c r="AK2431"/>
    </row>
    <row r="2432" spans="1:37" x14ac:dyDescent="0.25">
      <c r="A2432" s="131"/>
      <c r="B2432" s="131"/>
      <c r="C2432" s="131"/>
      <c r="D2432" s="131"/>
      <c r="E2432" s="131"/>
      <c r="F2432" s="131"/>
      <c r="G2432" s="131"/>
      <c r="H2432" s="131"/>
      <c r="I2432" s="131"/>
      <c r="J2432" s="131"/>
      <c r="K2432" s="131"/>
      <c r="L2432" s="131"/>
      <c r="M2432" s="131"/>
      <c r="N2432" s="131"/>
      <c r="O2432" s="131"/>
      <c r="P2432" s="131"/>
      <c r="Q2432" s="170"/>
      <c r="R2432" s="170"/>
      <c r="S2432" s="170"/>
      <c r="T2432" s="170"/>
      <c r="U2432" s="170"/>
      <c r="V2432" s="170"/>
      <c r="W2432" s="170"/>
      <c r="X2432" s="131"/>
      <c r="Y2432"/>
      <c r="AB2432"/>
      <c r="AC2432"/>
      <c r="AD2432"/>
      <c r="AE2432"/>
      <c r="AF2432"/>
      <c r="AG2432"/>
      <c r="AH2432"/>
      <c r="AI2432"/>
      <c r="AJ2432"/>
      <c r="AK2432"/>
    </row>
    <row r="2433" spans="1:37" x14ac:dyDescent="0.25">
      <c r="A2433" s="131"/>
      <c r="B2433" s="131"/>
      <c r="C2433" s="131"/>
      <c r="D2433" s="131"/>
      <c r="E2433" s="131"/>
      <c r="F2433" s="131"/>
      <c r="G2433" s="131"/>
      <c r="H2433" s="131"/>
      <c r="I2433" s="131"/>
      <c r="J2433" s="131"/>
      <c r="K2433" s="131"/>
      <c r="L2433" s="131"/>
      <c r="M2433" s="131"/>
      <c r="N2433" s="131"/>
      <c r="O2433" s="131"/>
      <c r="P2433" s="131"/>
      <c r="Q2433" s="170"/>
      <c r="R2433" s="170"/>
      <c r="S2433" s="170"/>
      <c r="T2433" s="170"/>
      <c r="U2433" s="170"/>
      <c r="V2433" s="170"/>
      <c r="W2433" s="170"/>
      <c r="X2433" s="131"/>
      <c r="Y2433"/>
      <c r="AB2433"/>
      <c r="AC2433"/>
      <c r="AD2433"/>
      <c r="AE2433"/>
      <c r="AF2433"/>
      <c r="AG2433"/>
      <c r="AH2433"/>
      <c r="AI2433"/>
      <c r="AJ2433"/>
      <c r="AK2433"/>
    </row>
    <row r="2434" spans="1:37" x14ac:dyDescent="0.25">
      <c r="A2434" s="131"/>
      <c r="B2434" s="131"/>
      <c r="C2434" s="131"/>
      <c r="D2434" s="131"/>
      <c r="E2434" s="131"/>
      <c r="F2434" s="131"/>
      <c r="G2434" s="131"/>
      <c r="H2434" s="131"/>
      <c r="I2434" s="131"/>
      <c r="J2434" s="131"/>
      <c r="K2434" s="131"/>
      <c r="L2434" s="131"/>
      <c r="M2434" s="131"/>
      <c r="N2434" s="131"/>
      <c r="O2434" s="131"/>
      <c r="P2434" s="131"/>
      <c r="Q2434" s="170"/>
      <c r="R2434" s="170"/>
      <c r="S2434" s="170"/>
      <c r="T2434" s="170"/>
      <c r="U2434" s="170"/>
      <c r="V2434" s="170"/>
      <c r="W2434" s="170"/>
      <c r="X2434" s="131"/>
      <c r="Y2434"/>
      <c r="AB2434"/>
      <c r="AC2434"/>
      <c r="AD2434"/>
      <c r="AE2434"/>
      <c r="AF2434"/>
      <c r="AG2434"/>
      <c r="AH2434"/>
      <c r="AI2434"/>
      <c r="AJ2434"/>
      <c r="AK2434"/>
    </row>
    <row r="2435" spans="1:37" x14ac:dyDescent="0.25">
      <c r="A2435" s="131"/>
      <c r="B2435" s="131"/>
      <c r="C2435" s="131"/>
      <c r="D2435" s="131"/>
      <c r="E2435" s="131"/>
      <c r="F2435" s="131"/>
      <c r="G2435" s="131"/>
      <c r="H2435" s="131"/>
      <c r="I2435" s="131"/>
      <c r="J2435" s="131"/>
      <c r="K2435" s="131"/>
      <c r="L2435" s="131"/>
      <c r="M2435" s="131"/>
      <c r="N2435" s="131"/>
      <c r="O2435" s="131"/>
      <c r="P2435" s="131"/>
      <c r="Q2435" s="170"/>
      <c r="R2435" s="170"/>
      <c r="S2435" s="170"/>
      <c r="T2435" s="170"/>
      <c r="U2435" s="170"/>
      <c r="V2435" s="170"/>
      <c r="W2435" s="170"/>
      <c r="X2435" s="131"/>
      <c r="Y2435"/>
      <c r="AB2435"/>
      <c r="AC2435"/>
      <c r="AD2435"/>
      <c r="AE2435"/>
      <c r="AF2435"/>
      <c r="AG2435"/>
      <c r="AH2435"/>
      <c r="AI2435"/>
      <c r="AJ2435"/>
      <c r="AK2435"/>
    </row>
    <row r="2436" spans="1:37" x14ac:dyDescent="0.25">
      <c r="A2436" s="131"/>
      <c r="B2436" s="131"/>
      <c r="C2436" s="131"/>
      <c r="D2436" s="131"/>
      <c r="E2436" s="131"/>
      <c r="F2436" s="131"/>
      <c r="G2436" s="131"/>
      <c r="H2436" s="131"/>
      <c r="I2436" s="131"/>
      <c r="J2436" s="131"/>
      <c r="K2436" s="131"/>
      <c r="L2436" s="131"/>
      <c r="M2436" s="131"/>
      <c r="N2436" s="131"/>
      <c r="O2436" s="131"/>
      <c r="P2436" s="131"/>
      <c r="Q2436" s="170"/>
      <c r="R2436" s="170"/>
      <c r="S2436" s="170"/>
      <c r="T2436" s="170"/>
      <c r="U2436" s="170"/>
      <c r="V2436" s="170"/>
      <c r="W2436" s="170"/>
      <c r="X2436" s="131"/>
      <c r="Y2436"/>
      <c r="AB2436"/>
      <c r="AC2436"/>
      <c r="AD2436"/>
      <c r="AE2436"/>
      <c r="AF2436"/>
      <c r="AG2436"/>
      <c r="AH2436"/>
      <c r="AI2436"/>
      <c r="AJ2436"/>
      <c r="AK2436"/>
    </row>
    <row r="2437" spans="1:37" x14ac:dyDescent="0.25">
      <c r="A2437" s="131"/>
      <c r="B2437" s="131"/>
      <c r="C2437" s="131"/>
      <c r="D2437" s="131"/>
      <c r="E2437" s="131"/>
      <c r="F2437" s="131"/>
      <c r="G2437" s="131"/>
      <c r="H2437" s="131"/>
      <c r="I2437" s="131"/>
      <c r="J2437" s="131"/>
      <c r="K2437" s="131"/>
      <c r="L2437" s="131"/>
      <c r="M2437" s="131"/>
      <c r="N2437" s="131"/>
      <c r="O2437" s="131"/>
      <c r="P2437" s="131"/>
      <c r="Q2437" s="170"/>
      <c r="R2437" s="170"/>
      <c r="S2437" s="170"/>
      <c r="T2437" s="170"/>
      <c r="U2437" s="170"/>
      <c r="V2437" s="170"/>
      <c r="W2437" s="170"/>
      <c r="X2437" s="131"/>
      <c r="Y2437"/>
      <c r="AB2437"/>
      <c r="AC2437"/>
      <c r="AD2437"/>
      <c r="AE2437"/>
      <c r="AF2437"/>
      <c r="AG2437"/>
      <c r="AH2437"/>
      <c r="AI2437"/>
      <c r="AJ2437"/>
      <c r="AK2437"/>
    </row>
    <row r="2438" spans="1:37" x14ac:dyDescent="0.25">
      <c r="A2438" s="131"/>
      <c r="B2438" s="131"/>
      <c r="C2438" s="131"/>
      <c r="D2438" s="131"/>
      <c r="E2438" s="131"/>
      <c r="F2438" s="131"/>
      <c r="G2438" s="131"/>
      <c r="H2438" s="131"/>
      <c r="I2438" s="131"/>
      <c r="J2438" s="131"/>
      <c r="K2438" s="131"/>
      <c r="L2438" s="131"/>
      <c r="M2438" s="131"/>
      <c r="N2438" s="131"/>
      <c r="O2438" s="131"/>
      <c r="P2438" s="131"/>
      <c r="Q2438" s="170"/>
      <c r="R2438" s="170"/>
      <c r="S2438" s="170"/>
      <c r="T2438" s="170"/>
      <c r="U2438" s="170"/>
      <c r="V2438" s="170"/>
      <c r="W2438" s="170"/>
      <c r="X2438" s="131"/>
      <c r="Y2438"/>
      <c r="AB2438"/>
      <c r="AC2438"/>
      <c r="AD2438"/>
      <c r="AE2438"/>
      <c r="AF2438"/>
      <c r="AG2438"/>
      <c r="AH2438"/>
      <c r="AI2438"/>
      <c r="AJ2438"/>
      <c r="AK2438"/>
    </row>
    <row r="2439" spans="1:37" x14ac:dyDescent="0.25">
      <c r="A2439" s="131"/>
      <c r="B2439" s="131"/>
      <c r="C2439" s="131"/>
      <c r="D2439" s="131"/>
      <c r="E2439" s="131"/>
      <c r="F2439" s="131"/>
      <c r="G2439" s="131"/>
      <c r="H2439" s="131"/>
      <c r="I2439" s="131"/>
      <c r="J2439" s="131"/>
      <c r="K2439" s="131"/>
      <c r="L2439" s="131"/>
      <c r="M2439" s="131"/>
      <c r="N2439" s="131"/>
      <c r="O2439" s="131"/>
      <c r="P2439" s="131"/>
      <c r="Q2439" s="170"/>
      <c r="R2439" s="170"/>
      <c r="S2439" s="170"/>
      <c r="T2439" s="170"/>
      <c r="U2439" s="170"/>
      <c r="V2439" s="170"/>
      <c r="W2439" s="170"/>
      <c r="X2439" s="131"/>
      <c r="Y2439"/>
      <c r="AB2439"/>
      <c r="AC2439"/>
      <c r="AD2439"/>
      <c r="AE2439"/>
      <c r="AF2439"/>
      <c r="AG2439"/>
      <c r="AH2439"/>
      <c r="AI2439"/>
      <c r="AJ2439"/>
      <c r="AK2439"/>
    </row>
    <row r="2440" spans="1:37" x14ac:dyDescent="0.25">
      <c r="A2440" s="131"/>
      <c r="B2440" s="131"/>
      <c r="C2440" s="131"/>
      <c r="D2440" s="131"/>
      <c r="E2440" s="131"/>
      <c r="F2440" s="131"/>
      <c r="G2440" s="131"/>
      <c r="H2440" s="131"/>
      <c r="I2440" s="131"/>
      <c r="J2440" s="131"/>
      <c r="K2440" s="131"/>
      <c r="L2440" s="131"/>
      <c r="M2440" s="131"/>
      <c r="N2440" s="131"/>
      <c r="O2440" s="131"/>
      <c r="P2440" s="131"/>
      <c r="Q2440" s="170"/>
      <c r="R2440" s="170"/>
      <c r="S2440" s="170"/>
      <c r="T2440" s="170"/>
      <c r="U2440" s="170"/>
      <c r="V2440" s="170"/>
      <c r="W2440" s="170"/>
      <c r="X2440" s="131"/>
      <c r="Y2440"/>
      <c r="AB2440"/>
      <c r="AC2440"/>
      <c r="AD2440"/>
      <c r="AE2440"/>
      <c r="AF2440"/>
      <c r="AG2440"/>
      <c r="AH2440"/>
      <c r="AI2440"/>
      <c r="AJ2440"/>
      <c r="AK2440"/>
    </row>
    <row r="2441" spans="1:37" x14ac:dyDescent="0.25">
      <c r="A2441" s="131"/>
      <c r="B2441" s="131"/>
      <c r="C2441" s="131"/>
      <c r="D2441" s="131"/>
      <c r="E2441" s="131"/>
      <c r="F2441" s="131"/>
      <c r="G2441" s="131"/>
      <c r="H2441" s="131"/>
      <c r="I2441" s="131"/>
      <c r="J2441" s="131"/>
      <c r="K2441" s="131"/>
      <c r="L2441" s="131"/>
      <c r="M2441" s="131"/>
      <c r="N2441" s="131"/>
      <c r="O2441" s="131"/>
      <c r="P2441" s="131"/>
      <c r="Q2441" s="170"/>
      <c r="R2441" s="170"/>
      <c r="S2441" s="170"/>
      <c r="T2441" s="170"/>
      <c r="U2441" s="170"/>
      <c r="V2441" s="170"/>
      <c r="W2441" s="170"/>
      <c r="X2441" s="131"/>
      <c r="Y2441"/>
      <c r="AB2441"/>
      <c r="AC2441"/>
      <c r="AD2441"/>
      <c r="AE2441"/>
      <c r="AF2441"/>
      <c r="AG2441"/>
      <c r="AH2441"/>
      <c r="AI2441"/>
      <c r="AJ2441"/>
      <c r="AK2441"/>
    </row>
    <row r="2442" spans="1:37" x14ac:dyDescent="0.25">
      <c r="A2442" s="131"/>
      <c r="B2442" s="131"/>
      <c r="C2442" s="131"/>
      <c r="D2442" s="131"/>
      <c r="E2442" s="131"/>
      <c r="F2442" s="131"/>
      <c r="G2442" s="131"/>
      <c r="H2442" s="131"/>
      <c r="I2442" s="131"/>
      <c r="J2442" s="131"/>
      <c r="K2442" s="131"/>
      <c r="L2442" s="131"/>
      <c r="M2442" s="131"/>
      <c r="N2442" s="131"/>
      <c r="O2442" s="131"/>
      <c r="P2442" s="131"/>
      <c r="Q2442" s="170"/>
      <c r="R2442" s="170"/>
      <c r="S2442" s="170"/>
      <c r="T2442" s="170"/>
      <c r="U2442" s="170"/>
      <c r="V2442" s="170"/>
      <c r="W2442" s="170"/>
      <c r="X2442" s="131"/>
      <c r="Y2442"/>
      <c r="AB2442"/>
      <c r="AC2442"/>
      <c r="AD2442"/>
      <c r="AE2442"/>
      <c r="AF2442"/>
      <c r="AG2442"/>
      <c r="AH2442"/>
      <c r="AI2442"/>
      <c r="AJ2442"/>
      <c r="AK2442"/>
    </row>
    <row r="2443" spans="1:37" x14ac:dyDescent="0.25">
      <c r="A2443" s="131"/>
      <c r="B2443" s="131"/>
      <c r="C2443" s="131"/>
      <c r="D2443" s="131"/>
      <c r="E2443" s="131"/>
      <c r="F2443" s="131"/>
      <c r="G2443" s="131"/>
      <c r="H2443" s="131"/>
      <c r="I2443" s="131"/>
      <c r="J2443" s="131"/>
      <c r="K2443" s="131"/>
      <c r="L2443" s="131"/>
      <c r="M2443" s="131"/>
      <c r="N2443" s="131"/>
      <c r="O2443" s="131"/>
      <c r="P2443" s="131"/>
      <c r="Q2443" s="170"/>
      <c r="R2443" s="170"/>
      <c r="S2443" s="170"/>
      <c r="T2443" s="170"/>
      <c r="U2443" s="170"/>
      <c r="V2443" s="170"/>
      <c r="W2443" s="170"/>
      <c r="X2443" s="131"/>
      <c r="Y2443"/>
      <c r="AB2443"/>
      <c r="AC2443"/>
      <c r="AD2443"/>
      <c r="AE2443"/>
      <c r="AF2443"/>
      <c r="AG2443"/>
      <c r="AH2443"/>
      <c r="AI2443"/>
      <c r="AJ2443"/>
      <c r="AK2443"/>
    </row>
    <row r="2444" spans="1:37" x14ac:dyDescent="0.25">
      <c r="A2444" s="131"/>
      <c r="B2444" s="131"/>
      <c r="C2444" s="131"/>
      <c r="D2444" s="131"/>
      <c r="E2444" s="131"/>
      <c r="F2444" s="131"/>
      <c r="G2444" s="131"/>
      <c r="H2444" s="131"/>
      <c r="I2444" s="131"/>
      <c r="J2444" s="131"/>
      <c r="K2444" s="131"/>
      <c r="L2444" s="131"/>
      <c r="M2444" s="131"/>
      <c r="N2444" s="131"/>
      <c r="O2444" s="131"/>
      <c r="P2444" s="131"/>
      <c r="Q2444" s="170"/>
      <c r="R2444" s="170"/>
      <c r="S2444" s="170"/>
      <c r="T2444" s="170"/>
      <c r="U2444" s="170"/>
      <c r="V2444" s="170"/>
      <c r="W2444" s="170"/>
      <c r="X2444" s="131"/>
      <c r="Y2444"/>
      <c r="AB2444"/>
      <c r="AC2444"/>
      <c r="AD2444"/>
      <c r="AE2444"/>
      <c r="AF2444"/>
      <c r="AG2444"/>
      <c r="AH2444"/>
      <c r="AI2444"/>
      <c r="AJ2444"/>
      <c r="AK2444"/>
    </row>
    <row r="2445" spans="1:37" x14ac:dyDescent="0.25">
      <c r="A2445" s="131"/>
      <c r="B2445" s="131"/>
      <c r="C2445" s="131"/>
      <c r="D2445" s="131"/>
      <c r="E2445" s="131"/>
      <c r="F2445" s="131"/>
      <c r="G2445" s="131"/>
      <c r="H2445" s="131"/>
      <c r="I2445" s="131"/>
      <c r="J2445" s="131"/>
      <c r="K2445" s="131"/>
      <c r="L2445" s="131"/>
      <c r="M2445" s="131"/>
      <c r="N2445" s="131"/>
      <c r="O2445" s="131"/>
      <c r="P2445" s="131"/>
      <c r="Q2445" s="170"/>
      <c r="R2445" s="170"/>
      <c r="S2445" s="170"/>
      <c r="T2445" s="170"/>
      <c r="U2445" s="170"/>
      <c r="V2445" s="170"/>
      <c r="W2445" s="170"/>
      <c r="X2445" s="131"/>
      <c r="Y2445"/>
      <c r="AB2445"/>
      <c r="AC2445"/>
      <c r="AD2445"/>
      <c r="AE2445"/>
      <c r="AF2445"/>
      <c r="AG2445"/>
      <c r="AH2445"/>
      <c r="AI2445"/>
      <c r="AJ2445"/>
      <c r="AK2445"/>
    </row>
    <row r="2446" spans="1:37" x14ac:dyDescent="0.25">
      <c r="A2446" s="131"/>
      <c r="B2446" s="131"/>
      <c r="C2446" s="131"/>
      <c r="D2446" s="131"/>
      <c r="E2446" s="131"/>
      <c r="F2446" s="131"/>
      <c r="G2446" s="131"/>
      <c r="H2446" s="131"/>
      <c r="I2446" s="131"/>
      <c r="J2446" s="131"/>
      <c r="K2446" s="131"/>
      <c r="L2446" s="131"/>
      <c r="M2446" s="131"/>
      <c r="N2446" s="131"/>
      <c r="O2446" s="131"/>
      <c r="P2446" s="131"/>
      <c r="Q2446" s="170"/>
      <c r="R2446" s="170"/>
      <c r="S2446" s="170"/>
      <c r="T2446" s="170"/>
      <c r="U2446" s="170"/>
      <c r="V2446" s="170"/>
      <c r="W2446" s="170"/>
      <c r="X2446" s="131"/>
      <c r="Y2446"/>
      <c r="AB2446"/>
      <c r="AC2446"/>
      <c r="AD2446"/>
      <c r="AE2446"/>
      <c r="AF2446"/>
      <c r="AG2446"/>
      <c r="AH2446"/>
      <c r="AI2446"/>
      <c r="AJ2446"/>
      <c r="AK2446"/>
    </row>
    <row r="2447" spans="1:37" x14ac:dyDescent="0.25">
      <c r="A2447" s="131"/>
      <c r="B2447" s="131"/>
      <c r="C2447" s="131"/>
      <c r="D2447" s="131"/>
      <c r="E2447" s="131"/>
      <c r="F2447" s="131"/>
      <c r="G2447" s="131"/>
      <c r="H2447" s="131"/>
      <c r="I2447" s="131"/>
      <c r="J2447" s="131"/>
      <c r="K2447" s="131"/>
      <c r="L2447" s="131"/>
      <c r="M2447" s="131"/>
      <c r="N2447" s="131"/>
      <c r="O2447" s="131"/>
      <c r="P2447" s="131"/>
      <c r="Q2447" s="170"/>
      <c r="R2447" s="170"/>
      <c r="S2447" s="170"/>
      <c r="T2447" s="170"/>
      <c r="U2447" s="170"/>
      <c r="V2447" s="170"/>
      <c r="W2447" s="170"/>
      <c r="X2447" s="131"/>
      <c r="Y2447"/>
      <c r="AB2447"/>
      <c r="AC2447"/>
      <c r="AD2447"/>
      <c r="AE2447"/>
      <c r="AF2447"/>
      <c r="AG2447"/>
      <c r="AH2447"/>
      <c r="AI2447"/>
      <c r="AJ2447"/>
      <c r="AK2447"/>
    </row>
    <row r="2448" spans="1:37" x14ac:dyDescent="0.25">
      <c r="A2448" s="131"/>
      <c r="B2448" s="131"/>
      <c r="C2448" s="131"/>
      <c r="D2448" s="131"/>
      <c r="E2448" s="131"/>
      <c r="F2448" s="131"/>
      <c r="G2448" s="131"/>
      <c r="H2448" s="131"/>
      <c r="I2448" s="131"/>
      <c r="J2448" s="131"/>
      <c r="K2448" s="131"/>
      <c r="L2448" s="131"/>
      <c r="M2448" s="131"/>
      <c r="N2448" s="131"/>
      <c r="O2448" s="131"/>
      <c r="P2448" s="131"/>
      <c r="Q2448" s="170"/>
      <c r="R2448" s="170"/>
      <c r="S2448" s="170"/>
      <c r="T2448" s="170"/>
      <c r="U2448" s="170"/>
      <c r="V2448" s="170"/>
      <c r="W2448" s="170"/>
      <c r="X2448" s="131"/>
      <c r="Y2448"/>
      <c r="AB2448"/>
      <c r="AC2448"/>
      <c r="AD2448"/>
      <c r="AE2448"/>
      <c r="AF2448"/>
      <c r="AG2448"/>
      <c r="AH2448"/>
      <c r="AI2448"/>
      <c r="AJ2448"/>
      <c r="AK2448"/>
    </row>
    <row r="2449" spans="1:37" x14ac:dyDescent="0.25">
      <c r="A2449" s="131"/>
      <c r="B2449" s="131"/>
      <c r="C2449" s="131"/>
      <c r="D2449" s="131"/>
      <c r="E2449" s="131"/>
      <c r="F2449" s="131"/>
      <c r="G2449" s="131"/>
      <c r="H2449" s="131"/>
      <c r="I2449" s="131"/>
      <c r="J2449" s="131"/>
      <c r="K2449" s="131"/>
      <c r="L2449" s="131"/>
      <c r="M2449" s="131"/>
      <c r="N2449" s="131"/>
      <c r="O2449" s="131"/>
      <c r="P2449" s="131"/>
      <c r="Q2449" s="170"/>
      <c r="R2449" s="170"/>
      <c r="S2449" s="170"/>
      <c r="T2449" s="170"/>
      <c r="U2449" s="170"/>
      <c r="V2449" s="170"/>
      <c r="W2449" s="170"/>
      <c r="X2449" s="131"/>
      <c r="Y2449"/>
      <c r="AB2449"/>
      <c r="AC2449"/>
      <c r="AD2449"/>
      <c r="AE2449"/>
      <c r="AF2449"/>
      <c r="AG2449"/>
      <c r="AH2449"/>
      <c r="AI2449"/>
      <c r="AJ2449"/>
      <c r="AK2449"/>
    </row>
    <row r="2450" spans="1:37" x14ac:dyDescent="0.25">
      <c r="A2450" s="131"/>
      <c r="B2450" s="131"/>
      <c r="C2450" s="131"/>
      <c r="D2450" s="131"/>
      <c r="E2450" s="131"/>
      <c r="F2450" s="131"/>
      <c r="G2450" s="131"/>
      <c r="H2450" s="131"/>
      <c r="I2450" s="131"/>
      <c r="J2450" s="131"/>
      <c r="K2450" s="131"/>
      <c r="L2450" s="131"/>
      <c r="M2450" s="131"/>
      <c r="N2450" s="131"/>
      <c r="O2450" s="131"/>
      <c r="P2450" s="131"/>
      <c r="Q2450" s="170"/>
      <c r="R2450" s="170"/>
      <c r="S2450" s="170"/>
      <c r="T2450" s="170"/>
      <c r="U2450" s="170"/>
      <c r="V2450" s="170"/>
      <c r="W2450" s="170"/>
      <c r="X2450" s="131"/>
      <c r="Y2450"/>
      <c r="AB2450"/>
      <c r="AC2450"/>
      <c r="AD2450"/>
      <c r="AE2450"/>
      <c r="AF2450"/>
      <c r="AG2450"/>
      <c r="AH2450"/>
      <c r="AI2450"/>
      <c r="AJ2450"/>
      <c r="AK2450"/>
    </row>
    <row r="2451" spans="1:37" x14ac:dyDescent="0.25">
      <c r="A2451" s="131"/>
      <c r="B2451" s="131"/>
      <c r="C2451" s="131"/>
      <c r="D2451" s="131"/>
      <c r="E2451" s="131"/>
      <c r="F2451" s="131"/>
      <c r="G2451" s="131"/>
      <c r="H2451" s="131"/>
      <c r="I2451" s="131"/>
      <c r="J2451" s="131"/>
      <c r="K2451" s="131"/>
      <c r="L2451" s="131"/>
      <c r="M2451" s="131"/>
      <c r="N2451" s="131"/>
      <c r="O2451" s="131"/>
      <c r="P2451" s="131"/>
      <c r="Q2451" s="170"/>
      <c r="R2451" s="170"/>
      <c r="S2451" s="170"/>
      <c r="T2451" s="170"/>
      <c r="U2451" s="170"/>
      <c r="V2451" s="170"/>
      <c r="W2451" s="170"/>
      <c r="X2451" s="131"/>
      <c r="Y2451"/>
      <c r="AB2451"/>
      <c r="AC2451"/>
      <c r="AD2451"/>
      <c r="AE2451"/>
      <c r="AF2451"/>
      <c r="AG2451"/>
      <c r="AH2451"/>
      <c r="AI2451"/>
      <c r="AJ2451"/>
      <c r="AK2451"/>
    </row>
    <row r="2452" spans="1:37" x14ac:dyDescent="0.25">
      <c r="A2452" s="131"/>
      <c r="B2452" s="131"/>
      <c r="C2452" s="131"/>
      <c r="D2452" s="131"/>
      <c r="E2452" s="131"/>
      <c r="F2452" s="131"/>
      <c r="G2452" s="131"/>
      <c r="H2452" s="131"/>
      <c r="I2452" s="131"/>
      <c r="J2452" s="131"/>
      <c r="K2452" s="131"/>
      <c r="L2452" s="131"/>
      <c r="M2452" s="131"/>
      <c r="N2452" s="131"/>
      <c r="O2452" s="131"/>
      <c r="P2452" s="131"/>
      <c r="Q2452" s="170"/>
      <c r="R2452" s="170"/>
      <c r="S2452" s="170"/>
      <c r="T2452" s="170"/>
      <c r="U2452" s="170"/>
      <c r="V2452" s="170"/>
      <c r="W2452" s="170"/>
      <c r="X2452" s="131"/>
      <c r="Y2452"/>
      <c r="AB2452"/>
      <c r="AC2452"/>
      <c r="AD2452"/>
      <c r="AE2452"/>
      <c r="AF2452"/>
      <c r="AG2452"/>
      <c r="AH2452"/>
      <c r="AI2452"/>
      <c r="AJ2452"/>
      <c r="AK2452"/>
    </row>
    <row r="2453" spans="1:37" x14ac:dyDescent="0.25">
      <c r="A2453" s="131"/>
      <c r="B2453" s="131"/>
      <c r="C2453" s="131"/>
      <c r="D2453" s="131"/>
      <c r="E2453" s="131"/>
      <c r="F2453" s="131"/>
      <c r="G2453" s="131"/>
      <c r="H2453" s="131"/>
      <c r="I2453" s="131"/>
      <c r="J2453" s="131"/>
      <c r="K2453" s="131"/>
      <c r="L2453" s="131"/>
      <c r="M2453" s="131"/>
      <c r="N2453" s="131"/>
      <c r="O2453" s="131"/>
      <c r="P2453" s="131"/>
      <c r="Q2453" s="170"/>
      <c r="R2453" s="170"/>
      <c r="S2453" s="170"/>
      <c r="T2453" s="170"/>
      <c r="U2453" s="170"/>
      <c r="V2453" s="170"/>
      <c r="W2453" s="170"/>
      <c r="X2453" s="131"/>
      <c r="Y2453"/>
      <c r="AB2453"/>
      <c r="AC2453"/>
      <c r="AD2453"/>
      <c r="AE2453"/>
      <c r="AF2453"/>
      <c r="AG2453"/>
      <c r="AH2453"/>
      <c r="AI2453"/>
      <c r="AJ2453"/>
      <c r="AK2453"/>
    </row>
    <row r="2454" spans="1:37" x14ac:dyDescent="0.25">
      <c r="A2454" s="131"/>
      <c r="B2454" s="131"/>
      <c r="C2454" s="131"/>
      <c r="D2454" s="131"/>
      <c r="E2454" s="131"/>
      <c r="F2454" s="131"/>
      <c r="G2454" s="131"/>
      <c r="H2454" s="131"/>
      <c r="I2454" s="131"/>
      <c r="J2454" s="131"/>
      <c r="K2454" s="131"/>
      <c r="L2454" s="131"/>
      <c r="M2454" s="131"/>
      <c r="N2454" s="131"/>
      <c r="O2454" s="131"/>
      <c r="P2454" s="131"/>
      <c r="Q2454" s="170"/>
      <c r="R2454" s="170"/>
      <c r="S2454" s="170"/>
      <c r="T2454" s="170"/>
      <c r="U2454" s="170"/>
      <c r="V2454" s="170"/>
      <c r="W2454" s="170"/>
      <c r="X2454" s="131"/>
      <c r="Y2454"/>
      <c r="AB2454"/>
      <c r="AC2454"/>
      <c r="AD2454"/>
      <c r="AE2454"/>
      <c r="AF2454"/>
      <c r="AG2454"/>
      <c r="AH2454"/>
      <c r="AI2454"/>
      <c r="AJ2454"/>
      <c r="AK2454"/>
    </row>
    <row r="2455" spans="1:37" x14ac:dyDescent="0.25">
      <c r="A2455" s="131"/>
      <c r="B2455" s="131"/>
      <c r="C2455" s="131"/>
      <c r="D2455" s="131"/>
      <c r="E2455" s="131"/>
      <c r="F2455" s="131"/>
      <c r="G2455" s="131"/>
      <c r="H2455" s="131"/>
      <c r="I2455" s="131"/>
      <c r="J2455" s="131"/>
      <c r="K2455" s="131"/>
      <c r="L2455" s="131"/>
      <c r="M2455" s="131"/>
      <c r="N2455" s="131"/>
      <c r="O2455" s="131"/>
      <c r="P2455" s="131"/>
      <c r="Q2455" s="170"/>
      <c r="R2455" s="170"/>
      <c r="S2455" s="170"/>
      <c r="T2455" s="170"/>
      <c r="U2455" s="170"/>
      <c r="V2455" s="170"/>
      <c r="W2455" s="170"/>
      <c r="X2455" s="131"/>
      <c r="Y2455"/>
      <c r="AB2455"/>
      <c r="AC2455"/>
      <c r="AD2455"/>
      <c r="AE2455"/>
      <c r="AF2455"/>
      <c r="AG2455"/>
      <c r="AH2455"/>
      <c r="AI2455"/>
      <c r="AJ2455"/>
      <c r="AK2455"/>
    </row>
    <row r="2456" spans="1:37" x14ac:dyDescent="0.25">
      <c r="A2456" s="131"/>
      <c r="B2456" s="131"/>
      <c r="C2456" s="131"/>
      <c r="D2456" s="131"/>
      <c r="E2456" s="131"/>
      <c r="F2456" s="131"/>
      <c r="G2456" s="131"/>
      <c r="H2456" s="131"/>
      <c r="I2456" s="131"/>
      <c r="J2456" s="131"/>
      <c r="K2456" s="131"/>
      <c r="L2456" s="131"/>
      <c r="M2456" s="131"/>
      <c r="N2456" s="131"/>
      <c r="O2456" s="131"/>
      <c r="P2456" s="131"/>
      <c r="Q2456" s="170"/>
      <c r="R2456" s="170"/>
      <c r="S2456" s="170"/>
      <c r="T2456" s="170"/>
      <c r="U2456" s="170"/>
      <c r="V2456" s="170"/>
      <c r="W2456" s="170"/>
      <c r="X2456" s="131"/>
      <c r="Y2456"/>
      <c r="AB2456"/>
      <c r="AC2456"/>
      <c r="AD2456"/>
      <c r="AE2456"/>
      <c r="AF2456"/>
      <c r="AG2456"/>
      <c r="AH2456"/>
      <c r="AI2456"/>
      <c r="AJ2456"/>
      <c r="AK2456"/>
    </row>
    <row r="2457" spans="1:37" x14ac:dyDescent="0.25">
      <c r="A2457" s="131"/>
      <c r="B2457" s="131"/>
      <c r="C2457" s="131"/>
      <c r="D2457" s="131"/>
      <c r="E2457" s="131"/>
      <c r="F2457" s="131"/>
      <c r="G2457" s="131"/>
      <c r="H2457" s="131"/>
      <c r="I2457" s="131"/>
      <c r="J2457" s="131"/>
      <c r="K2457" s="131"/>
      <c r="L2457" s="131"/>
      <c r="M2457" s="131"/>
      <c r="N2457" s="131"/>
      <c r="O2457" s="131"/>
      <c r="P2457" s="131"/>
      <c r="Q2457" s="170"/>
      <c r="R2457" s="170"/>
      <c r="S2457" s="170"/>
      <c r="T2457" s="170"/>
      <c r="U2457" s="170"/>
      <c r="V2457" s="170"/>
      <c r="W2457" s="170"/>
      <c r="X2457" s="131"/>
      <c r="Y2457"/>
      <c r="AB2457"/>
      <c r="AC2457"/>
      <c r="AD2457"/>
      <c r="AE2457"/>
      <c r="AF2457"/>
      <c r="AG2457"/>
      <c r="AH2457"/>
      <c r="AI2457"/>
      <c r="AJ2457"/>
      <c r="AK2457"/>
    </row>
    <row r="2458" spans="1:37" x14ac:dyDescent="0.25">
      <c r="A2458" s="131"/>
      <c r="B2458" s="131"/>
      <c r="C2458" s="131"/>
      <c r="D2458" s="131"/>
      <c r="E2458" s="131"/>
      <c r="F2458" s="131"/>
      <c r="G2458" s="131"/>
      <c r="H2458" s="131"/>
      <c r="I2458" s="131"/>
      <c r="J2458" s="131"/>
      <c r="K2458" s="131"/>
      <c r="L2458" s="131"/>
      <c r="M2458" s="131"/>
      <c r="N2458" s="131"/>
      <c r="O2458" s="131"/>
      <c r="P2458" s="131"/>
      <c r="Q2458" s="170"/>
      <c r="R2458" s="170"/>
      <c r="S2458" s="170"/>
      <c r="T2458" s="170"/>
      <c r="U2458" s="170"/>
      <c r="V2458" s="170"/>
      <c r="W2458" s="170"/>
      <c r="X2458" s="131"/>
      <c r="Y2458"/>
      <c r="AB2458"/>
      <c r="AC2458"/>
      <c r="AD2458"/>
      <c r="AE2458"/>
      <c r="AF2458"/>
      <c r="AG2458"/>
      <c r="AH2458"/>
      <c r="AI2458"/>
      <c r="AJ2458"/>
      <c r="AK2458"/>
    </row>
    <row r="2459" spans="1:37" x14ac:dyDescent="0.25">
      <c r="A2459" s="131"/>
      <c r="B2459" s="131"/>
      <c r="C2459" s="131"/>
      <c r="D2459" s="131"/>
      <c r="E2459" s="131"/>
      <c r="F2459" s="131"/>
      <c r="G2459" s="131"/>
      <c r="H2459" s="131"/>
      <c r="I2459" s="131"/>
      <c r="J2459" s="131"/>
      <c r="K2459" s="131"/>
      <c r="L2459" s="131"/>
      <c r="M2459" s="131"/>
      <c r="N2459" s="131"/>
      <c r="O2459" s="131"/>
      <c r="P2459" s="131"/>
      <c r="Q2459" s="170"/>
      <c r="R2459" s="170"/>
      <c r="S2459" s="170"/>
      <c r="T2459" s="170"/>
      <c r="U2459" s="170"/>
      <c r="V2459" s="170"/>
      <c r="W2459" s="170"/>
      <c r="X2459" s="131"/>
      <c r="Y2459"/>
      <c r="AB2459"/>
      <c r="AC2459"/>
      <c r="AD2459"/>
      <c r="AE2459"/>
      <c r="AF2459"/>
      <c r="AG2459"/>
      <c r="AH2459"/>
      <c r="AI2459"/>
      <c r="AJ2459"/>
      <c r="AK2459"/>
    </row>
    <row r="2460" spans="1:37" x14ac:dyDescent="0.25">
      <c r="A2460" s="131"/>
      <c r="B2460" s="131"/>
      <c r="C2460" s="131"/>
      <c r="D2460" s="131"/>
      <c r="E2460" s="131"/>
      <c r="F2460" s="131"/>
      <c r="G2460" s="131"/>
      <c r="H2460" s="131"/>
      <c r="I2460" s="131"/>
      <c r="J2460" s="131"/>
      <c r="K2460" s="131"/>
      <c r="L2460" s="131"/>
      <c r="M2460" s="131"/>
      <c r="N2460" s="131"/>
      <c r="O2460" s="131"/>
      <c r="P2460" s="131"/>
      <c r="Q2460" s="170"/>
      <c r="R2460" s="170"/>
      <c r="S2460" s="170"/>
      <c r="T2460" s="170"/>
      <c r="U2460" s="170"/>
      <c r="V2460" s="170"/>
      <c r="W2460" s="170"/>
      <c r="X2460" s="131"/>
      <c r="Y2460"/>
      <c r="AB2460"/>
      <c r="AC2460"/>
      <c r="AD2460"/>
      <c r="AE2460"/>
      <c r="AF2460"/>
      <c r="AG2460"/>
      <c r="AH2460"/>
      <c r="AI2460"/>
      <c r="AJ2460"/>
      <c r="AK2460"/>
    </row>
    <row r="2461" spans="1:37" x14ac:dyDescent="0.25">
      <c r="A2461" s="131"/>
      <c r="B2461" s="131"/>
      <c r="C2461" s="131"/>
      <c r="D2461" s="131"/>
      <c r="E2461" s="131"/>
      <c r="F2461" s="131"/>
      <c r="G2461" s="131"/>
      <c r="H2461" s="131"/>
      <c r="I2461" s="131"/>
      <c r="J2461" s="131"/>
      <c r="K2461" s="131"/>
      <c r="L2461" s="131"/>
      <c r="M2461" s="131"/>
      <c r="N2461" s="131"/>
      <c r="O2461" s="131"/>
      <c r="P2461" s="131"/>
      <c r="Q2461" s="170"/>
      <c r="R2461" s="170"/>
      <c r="S2461" s="170"/>
      <c r="T2461" s="170"/>
      <c r="U2461" s="170"/>
      <c r="V2461" s="170"/>
      <c r="W2461" s="170"/>
      <c r="X2461" s="131"/>
      <c r="Y2461"/>
      <c r="AB2461"/>
      <c r="AC2461"/>
      <c r="AD2461"/>
      <c r="AE2461"/>
      <c r="AF2461"/>
      <c r="AG2461"/>
      <c r="AH2461"/>
      <c r="AI2461"/>
      <c r="AJ2461"/>
      <c r="AK2461"/>
    </row>
    <row r="2462" spans="1:37" x14ac:dyDescent="0.25">
      <c r="A2462" s="131"/>
      <c r="B2462" s="131"/>
      <c r="C2462" s="131"/>
      <c r="D2462" s="131"/>
      <c r="E2462" s="131"/>
      <c r="F2462" s="131"/>
      <c r="G2462" s="131"/>
      <c r="H2462" s="131"/>
      <c r="I2462" s="131"/>
      <c r="J2462" s="131"/>
      <c r="K2462" s="131"/>
      <c r="L2462" s="131"/>
      <c r="M2462" s="131"/>
      <c r="N2462" s="131"/>
      <c r="O2462" s="131"/>
      <c r="P2462" s="131"/>
      <c r="Q2462" s="170"/>
      <c r="R2462" s="170"/>
      <c r="S2462" s="170"/>
      <c r="T2462" s="170"/>
      <c r="U2462" s="170"/>
      <c r="V2462" s="170"/>
      <c r="W2462" s="170"/>
      <c r="X2462" s="131"/>
      <c r="Y2462"/>
      <c r="AB2462"/>
      <c r="AC2462"/>
      <c r="AD2462"/>
      <c r="AE2462"/>
      <c r="AF2462"/>
      <c r="AG2462"/>
      <c r="AH2462"/>
      <c r="AI2462"/>
      <c r="AJ2462"/>
      <c r="AK2462"/>
    </row>
    <row r="2463" spans="1:37" x14ac:dyDescent="0.25">
      <c r="A2463" s="131"/>
      <c r="B2463" s="131"/>
      <c r="C2463" s="131"/>
      <c r="D2463" s="131"/>
      <c r="E2463" s="131"/>
      <c r="F2463" s="131"/>
      <c r="G2463" s="131"/>
      <c r="H2463" s="131"/>
      <c r="I2463" s="131"/>
      <c r="J2463" s="131"/>
      <c r="K2463" s="131"/>
      <c r="L2463" s="131"/>
      <c r="M2463" s="131"/>
      <c r="N2463" s="131"/>
      <c r="O2463" s="131"/>
      <c r="P2463" s="131"/>
      <c r="Q2463" s="170"/>
      <c r="R2463" s="170"/>
      <c r="S2463" s="170"/>
      <c r="T2463" s="170"/>
      <c r="U2463" s="170"/>
      <c r="V2463" s="170"/>
      <c r="W2463" s="170"/>
      <c r="X2463" s="131"/>
      <c r="Y2463"/>
      <c r="AB2463"/>
      <c r="AC2463"/>
      <c r="AD2463"/>
      <c r="AE2463"/>
      <c r="AF2463"/>
      <c r="AG2463"/>
      <c r="AH2463"/>
      <c r="AI2463"/>
      <c r="AJ2463"/>
      <c r="AK2463"/>
    </row>
    <row r="2464" spans="1:37" x14ac:dyDescent="0.25">
      <c r="A2464" s="131"/>
      <c r="B2464" s="131"/>
      <c r="C2464" s="131"/>
      <c r="D2464" s="131"/>
      <c r="E2464" s="131"/>
      <c r="F2464" s="131"/>
      <c r="G2464" s="131"/>
      <c r="H2464" s="131"/>
      <c r="I2464" s="131"/>
      <c r="J2464" s="131"/>
      <c r="K2464" s="131"/>
      <c r="L2464" s="131"/>
      <c r="M2464" s="131"/>
      <c r="N2464" s="131"/>
      <c r="O2464" s="131"/>
      <c r="P2464" s="131"/>
      <c r="Q2464" s="170"/>
      <c r="R2464" s="170"/>
      <c r="S2464" s="170"/>
      <c r="T2464" s="170"/>
      <c r="U2464" s="170"/>
      <c r="V2464" s="170"/>
      <c r="W2464" s="170"/>
      <c r="X2464" s="131"/>
      <c r="Y2464"/>
      <c r="AB2464"/>
      <c r="AC2464"/>
      <c r="AD2464"/>
      <c r="AE2464"/>
      <c r="AF2464"/>
      <c r="AG2464"/>
      <c r="AH2464"/>
      <c r="AI2464"/>
      <c r="AJ2464"/>
      <c r="AK2464"/>
    </row>
    <row r="2465" spans="1:37" x14ac:dyDescent="0.25">
      <c r="A2465" s="131"/>
      <c r="B2465" s="131"/>
      <c r="C2465" s="131"/>
      <c r="D2465" s="131"/>
      <c r="E2465" s="131"/>
      <c r="F2465" s="131"/>
      <c r="G2465" s="131"/>
      <c r="H2465" s="131"/>
      <c r="I2465" s="131"/>
      <c r="J2465" s="131"/>
      <c r="K2465" s="131"/>
      <c r="L2465" s="131"/>
      <c r="M2465" s="131"/>
      <c r="N2465" s="131"/>
      <c r="O2465" s="131"/>
      <c r="P2465" s="131"/>
      <c r="Q2465" s="170"/>
      <c r="R2465" s="170"/>
      <c r="S2465" s="170"/>
      <c r="T2465" s="170"/>
      <c r="U2465" s="170"/>
      <c r="V2465" s="170"/>
      <c r="W2465" s="170"/>
      <c r="X2465" s="131"/>
      <c r="Y2465"/>
      <c r="AB2465"/>
      <c r="AC2465"/>
      <c r="AD2465"/>
      <c r="AE2465"/>
      <c r="AF2465"/>
      <c r="AG2465"/>
      <c r="AH2465"/>
      <c r="AI2465"/>
      <c r="AJ2465"/>
      <c r="AK2465"/>
    </row>
    <row r="2466" spans="1:37" x14ac:dyDescent="0.25">
      <c r="A2466" s="131"/>
      <c r="B2466" s="131"/>
      <c r="C2466" s="131"/>
      <c r="D2466" s="131"/>
      <c r="E2466" s="131"/>
      <c r="F2466" s="131"/>
      <c r="G2466" s="131"/>
      <c r="H2466" s="131"/>
      <c r="I2466" s="131"/>
      <c r="J2466" s="131"/>
      <c r="K2466" s="131"/>
      <c r="L2466" s="131"/>
      <c r="M2466" s="131"/>
      <c r="N2466" s="131"/>
      <c r="O2466" s="131"/>
      <c r="P2466" s="131"/>
      <c r="Q2466" s="170"/>
      <c r="R2466" s="170"/>
      <c r="S2466" s="170"/>
      <c r="T2466" s="170"/>
      <c r="U2466" s="170"/>
      <c r="V2466" s="170"/>
      <c r="W2466" s="170"/>
      <c r="X2466" s="131"/>
      <c r="Y2466"/>
      <c r="AB2466"/>
      <c r="AC2466"/>
      <c r="AD2466"/>
      <c r="AE2466"/>
      <c r="AF2466"/>
      <c r="AG2466"/>
      <c r="AH2466"/>
      <c r="AI2466"/>
      <c r="AJ2466"/>
      <c r="AK2466"/>
    </row>
    <row r="2467" spans="1:37" x14ac:dyDescent="0.25">
      <c r="A2467" s="131"/>
      <c r="B2467" s="131"/>
      <c r="C2467" s="131"/>
      <c r="D2467" s="131"/>
      <c r="E2467" s="131"/>
      <c r="F2467" s="131"/>
      <c r="G2467" s="131"/>
      <c r="H2467" s="131"/>
      <c r="I2467" s="131"/>
      <c r="J2467" s="131"/>
      <c r="K2467" s="131"/>
      <c r="L2467" s="131"/>
      <c r="M2467" s="131"/>
      <c r="N2467" s="131"/>
      <c r="O2467" s="131"/>
      <c r="P2467" s="131"/>
      <c r="Q2467" s="170"/>
      <c r="R2467" s="170"/>
      <c r="S2467" s="170"/>
      <c r="T2467" s="170"/>
      <c r="U2467" s="170"/>
      <c r="V2467" s="170"/>
      <c r="W2467" s="170"/>
      <c r="X2467" s="131"/>
      <c r="Y2467"/>
      <c r="AB2467"/>
      <c r="AC2467"/>
      <c r="AD2467"/>
      <c r="AE2467"/>
      <c r="AF2467"/>
      <c r="AG2467"/>
      <c r="AH2467"/>
      <c r="AI2467"/>
      <c r="AJ2467"/>
      <c r="AK2467"/>
    </row>
    <row r="2468" spans="1:37" x14ac:dyDescent="0.25">
      <c r="A2468" s="131"/>
      <c r="B2468" s="131"/>
      <c r="C2468" s="131"/>
      <c r="D2468" s="131"/>
      <c r="E2468" s="131"/>
      <c r="F2468" s="131"/>
      <c r="G2468" s="131"/>
      <c r="H2468" s="131"/>
      <c r="I2468" s="131"/>
      <c r="J2468" s="131"/>
      <c r="K2468" s="131"/>
      <c r="L2468" s="131"/>
      <c r="M2468" s="131"/>
      <c r="N2468" s="131"/>
      <c r="O2468" s="131"/>
      <c r="P2468" s="131"/>
      <c r="Q2468" s="170"/>
      <c r="R2468" s="170"/>
      <c r="S2468" s="170"/>
      <c r="T2468" s="170"/>
      <c r="U2468" s="170"/>
      <c r="V2468" s="170"/>
      <c r="W2468" s="170"/>
      <c r="X2468" s="131"/>
      <c r="Y2468"/>
      <c r="AB2468"/>
      <c r="AC2468"/>
      <c r="AD2468"/>
      <c r="AE2468"/>
      <c r="AF2468"/>
      <c r="AG2468"/>
      <c r="AH2468"/>
      <c r="AI2468"/>
      <c r="AJ2468"/>
      <c r="AK2468"/>
    </row>
    <row r="2469" spans="1:37" x14ac:dyDescent="0.25">
      <c r="A2469" s="131"/>
      <c r="B2469" s="131"/>
      <c r="C2469" s="131"/>
      <c r="D2469" s="131"/>
      <c r="E2469" s="131"/>
      <c r="F2469" s="131"/>
      <c r="G2469" s="131"/>
      <c r="H2469" s="131"/>
      <c r="I2469" s="131"/>
      <c r="J2469" s="131"/>
      <c r="K2469" s="131"/>
      <c r="L2469" s="131"/>
      <c r="M2469" s="131"/>
      <c r="N2469" s="131"/>
      <c r="O2469" s="131"/>
      <c r="P2469" s="131"/>
      <c r="Q2469" s="170"/>
      <c r="R2469" s="170"/>
      <c r="S2469" s="170"/>
      <c r="T2469" s="170"/>
      <c r="U2469" s="170"/>
      <c r="V2469" s="170"/>
      <c r="W2469" s="170"/>
      <c r="X2469" s="131"/>
      <c r="Y2469"/>
      <c r="AB2469"/>
      <c r="AC2469"/>
      <c r="AD2469"/>
      <c r="AE2469"/>
      <c r="AF2469"/>
      <c r="AG2469"/>
      <c r="AH2469"/>
      <c r="AI2469"/>
      <c r="AJ2469"/>
      <c r="AK2469"/>
    </row>
    <row r="2470" spans="1:37" x14ac:dyDescent="0.25">
      <c r="A2470" s="131"/>
      <c r="B2470" s="131"/>
      <c r="C2470" s="131"/>
      <c r="D2470" s="131"/>
      <c r="E2470" s="131"/>
      <c r="F2470" s="131"/>
      <c r="G2470" s="131"/>
      <c r="H2470" s="131"/>
      <c r="I2470" s="131"/>
      <c r="J2470" s="131"/>
      <c r="K2470" s="131"/>
      <c r="L2470" s="131"/>
      <c r="M2470" s="131"/>
      <c r="N2470" s="131"/>
      <c r="O2470" s="131"/>
      <c r="P2470" s="131"/>
      <c r="Q2470" s="170"/>
      <c r="R2470" s="170"/>
      <c r="S2470" s="170"/>
      <c r="T2470" s="170"/>
      <c r="U2470" s="170"/>
      <c r="V2470" s="170"/>
      <c r="W2470" s="170"/>
      <c r="X2470" s="131"/>
      <c r="Y2470"/>
      <c r="AB2470"/>
      <c r="AC2470"/>
      <c r="AD2470"/>
      <c r="AE2470"/>
      <c r="AF2470"/>
      <c r="AG2470"/>
      <c r="AH2470"/>
      <c r="AI2470"/>
      <c r="AJ2470"/>
      <c r="AK2470"/>
    </row>
    <row r="2471" spans="1:37" x14ac:dyDescent="0.25">
      <c r="A2471" s="131"/>
      <c r="B2471" s="131"/>
      <c r="C2471" s="131"/>
      <c r="D2471" s="131"/>
      <c r="E2471" s="131"/>
      <c r="F2471" s="131"/>
      <c r="G2471" s="131"/>
      <c r="H2471" s="131"/>
      <c r="I2471" s="131"/>
      <c r="J2471" s="131"/>
      <c r="K2471" s="131"/>
      <c r="L2471" s="131"/>
      <c r="M2471" s="131"/>
      <c r="N2471" s="131"/>
      <c r="O2471" s="131"/>
      <c r="P2471" s="131"/>
      <c r="Q2471" s="170"/>
      <c r="R2471" s="170"/>
      <c r="S2471" s="170"/>
      <c r="T2471" s="170"/>
      <c r="U2471" s="170"/>
      <c r="V2471" s="170"/>
      <c r="W2471" s="170"/>
      <c r="X2471" s="131"/>
      <c r="Y2471"/>
      <c r="AB2471"/>
      <c r="AC2471"/>
      <c r="AD2471"/>
      <c r="AE2471"/>
      <c r="AF2471"/>
      <c r="AG2471"/>
      <c r="AH2471"/>
      <c r="AI2471"/>
      <c r="AJ2471"/>
      <c r="AK2471"/>
    </row>
    <row r="2472" spans="1:37" x14ac:dyDescent="0.25">
      <c r="A2472" s="131"/>
      <c r="B2472" s="131"/>
      <c r="C2472" s="131"/>
      <c r="D2472" s="131"/>
      <c r="E2472" s="131"/>
      <c r="F2472" s="131"/>
      <c r="G2472" s="131"/>
      <c r="H2472" s="131"/>
      <c r="I2472" s="131"/>
      <c r="J2472" s="131"/>
      <c r="K2472" s="131"/>
      <c r="L2472" s="131"/>
      <c r="M2472" s="131"/>
      <c r="N2472" s="131"/>
      <c r="O2472" s="131"/>
      <c r="P2472" s="131"/>
      <c r="Q2472" s="170"/>
      <c r="R2472" s="170"/>
      <c r="S2472" s="170"/>
      <c r="T2472" s="170"/>
      <c r="U2472" s="170"/>
      <c r="V2472" s="170"/>
      <c r="W2472" s="170"/>
      <c r="X2472" s="131"/>
      <c r="Y2472"/>
      <c r="AB2472"/>
      <c r="AC2472"/>
      <c r="AD2472"/>
      <c r="AE2472"/>
      <c r="AF2472"/>
      <c r="AG2472"/>
      <c r="AH2472"/>
      <c r="AI2472"/>
      <c r="AJ2472"/>
      <c r="AK2472"/>
    </row>
    <row r="2473" spans="1:37" x14ac:dyDescent="0.25">
      <c r="A2473" s="131"/>
      <c r="B2473" s="131"/>
      <c r="C2473" s="131"/>
      <c r="D2473" s="131"/>
      <c r="E2473" s="131"/>
      <c r="F2473" s="131"/>
      <c r="G2473" s="131"/>
      <c r="H2473" s="131"/>
      <c r="I2473" s="131"/>
      <c r="J2473" s="131"/>
      <c r="K2473" s="131"/>
      <c r="L2473" s="131"/>
      <c r="M2473" s="131"/>
      <c r="N2473" s="131"/>
      <c r="O2473" s="131"/>
      <c r="P2473" s="131"/>
      <c r="Q2473" s="170"/>
      <c r="R2473" s="170"/>
      <c r="S2473" s="170"/>
      <c r="T2473" s="170"/>
      <c r="U2473" s="170"/>
      <c r="V2473" s="170"/>
      <c r="W2473" s="170"/>
      <c r="X2473" s="131"/>
      <c r="Y2473"/>
      <c r="AB2473"/>
      <c r="AC2473"/>
      <c r="AD2473"/>
      <c r="AE2473"/>
      <c r="AF2473"/>
      <c r="AG2473"/>
      <c r="AH2473"/>
      <c r="AI2473"/>
      <c r="AJ2473"/>
      <c r="AK2473"/>
    </row>
    <row r="2474" spans="1:37" x14ac:dyDescent="0.25">
      <c r="A2474" s="131"/>
      <c r="B2474" s="131"/>
      <c r="C2474" s="131"/>
      <c r="D2474" s="131"/>
      <c r="E2474" s="131"/>
      <c r="F2474" s="131"/>
      <c r="G2474" s="131"/>
      <c r="H2474" s="131"/>
      <c r="I2474" s="131"/>
      <c r="J2474" s="131"/>
      <c r="K2474" s="131"/>
      <c r="L2474" s="131"/>
      <c r="M2474" s="131"/>
      <c r="N2474" s="131"/>
      <c r="O2474" s="131"/>
      <c r="P2474" s="131"/>
      <c r="Q2474" s="170"/>
      <c r="R2474" s="170"/>
      <c r="S2474" s="170"/>
      <c r="T2474" s="170"/>
      <c r="U2474" s="170"/>
      <c r="V2474" s="170"/>
      <c r="W2474" s="170"/>
      <c r="X2474" s="131"/>
      <c r="Y2474"/>
      <c r="AB2474"/>
      <c r="AC2474"/>
      <c r="AD2474"/>
      <c r="AE2474"/>
      <c r="AF2474"/>
      <c r="AG2474"/>
      <c r="AH2474"/>
      <c r="AI2474"/>
      <c r="AJ2474"/>
      <c r="AK2474"/>
    </row>
    <row r="2475" spans="1:37" x14ac:dyDescent="0.25">
      <c r="A2475" s="131"/>
      <c r="B2475" s="131"/>
      <c r="C2475" s="131"/>
      <c r="D2475" s="131"/>
      <c r="E2475" s="131"/>
      <c r="F2475" s="131"/>
      <c r="G2475" s="131"/>
      <c r="H2475" s="131"/>
      <c r="I2475" s="131"/>
      <c r="J2475" s="131"/>
      <c r="K2475" s="131"/>
      <c r="L2475" s="131"/>
      <c r="M2475" s="131"/>
      <c r="N2475" s="131"/>
      <c r="O2475" s="131"/>
      <c r="P2475" s="131"/>
      <c r="Q2475" s="170"/>
      <c r="R2475" s="170"/>
      <c r="S2475" s="170"/>
      <c r="T2475" s="170"/>
      <c r="U2475" s="170"/>
      <c r="V2475" s="170"/>
      <c r="W2475" s="170"/>
      <c r="X2475" s="131"/>
      <c r="Y2475"/>
      <c r="AB2475"/>
      <c r="AC2475"/>
      <c r="AD2475"/>
      <c r="AE2475"/>
      <c r="AF2475"/>
      <c r="AG2475"/>
      <c r="AH2475"/>
      <c r="AI2475"/>
      <c r="AJ2475"/>
      <c r="AK2475"/>
    </row>
    <row r="2476" spans="1:37" x14ac:dyDescent="0.25">
      <c r="A2476" s="131"/>
      <c r="B2476" s="131"/>
      <c r="C2476" s="131"/>
      <c r="D2476" s="131"/>
      <c r="E2476" s="131"/>
      <c r="F2476" s="131"/>
      <c r="G2476" s="131"/>
      <c r="H2476" s="131"/>
      <c r="I2476" s="131"/>
      <c r="J2476" s="131"/>
      <c r="K2476" s="131"/>
      <c r="L2476" s="131"/>
      <c r="M2476" s="131"/>
      <c r="N2476" s="131"/>
      <c r="O2476" s="131"/>
      <c r="P2476" s="131"/>
      <c r="Q2476" s="170"/>
      <c r="R2476" s="170"/>
      <c r="S2476" s="170"/>
      <c r="T2476" s="170"/>
      <c r="U2476" s="170"/>
      <c r="V2476" s="170"/>
      <c r="W2476" s="170"/>
      <c r="X2476" s="131"/>
      <c r="Y2476"/>
      <c r="AB2476"/>
      <c r="AC2476"/>
      <c r="AD2476"/>
      <c r="AE2476"/>
      <c r="AF2476"/>
      <c r="AG2476"/>
      <c r="AH2476"/>
      <c r="AI2476"/>
      <c r="AJ2476"/>
      <c r="AK2476"/>
    </row>
    <row r="2477" spans="1:37" x14ac:dyDescent="0.25">
      <c r="A2477" s="131"/>
      <c r="B2477" s="131"/>
      <c r="C2477" s="131"/>
      <c r="D2477" s="131"/>
      <c r="E2477" s="131"/>
      <c r="F2477" s="131"/>
      <c r="G2477" s="131"/>
      <c r="H2477" s="131"/>
      <c r="I2477" s="131"/>
      <c r="J2477" s="131"/>
      <c r="K2477" s="131"/>
      <c r="L2477" s="131"/>
      <c r="M2477" s="131"/>
      <c r="N2477" s="131"/>
      <c r="O2477" s="131"/>
      <c r="P2477" s="131"/>
      <c r="Q2477" s="170"/>
      <c r="R2477" s="170"/>
      <c r="S2477" s="170"/>
      <c r="T2477" s="170"/>
      <c r="U2477" s="170"/>
      <c r="V2477" s="170"/>
      <c r="W2477" s="170"/>
      <c r="X2477" s="131"/>
      <c r="Y2477"/>
      <c r="AB2477"/>
      <c r="AC2477"/>
      <c r="AD2477"/>
      <c r="AE2477"/>
      <c r="AF2477"/>
      <c r="AG2477"/>
      <c r="AH2477"/>
      <c r="AI2477"/>
      <c r="AJ2477"/>
      <c r="AK2477"/>
    </row>
    <row r="2478" spans="1:37" x14ac:dyDescent="0.25">
      <c r="A2478" s="131"/>
      <c r="B2478" s="131"/>
      <c r="C2478" s="131"/>
      <c r="D2478" s="131"/>
      <c r="E2478" s="131"/>
      <c r="F2478" s="131"/>
      <c r="G2478" s="131"/>
      <c r="H2478" s="131"/>
      <c r="I2478" s="131"/>
      <c r="J2478" s="131"/>
      <c r="K2478" s="131"/>
      <c r="L2478" s="131"/>
      <c r="M2478" s="131"/>
      <c r="N2478" s="131"/>
      <c r="O2478" s="131"/>
      <c r="P2478" s="131"/>
      <c r="Q2478" s="170"/>
      <c r="R2478" s="170"/>
      <c r="S2478" s="170"/>
      <c r="T2478" s="170"/>
      <c r="U2478" s="170"/>
      <c r="V2478" s="170"/>
      <c r="W2478" s="170"/>
      <c r="X2478" s="131"/>
      <c r="Y2478"/>
      <c r="AB2478"/>
      <c r="AC2478"/>
      <c r="AD2478"/>
      <c r="AE2478"/>
      <c r="AF2478"/>
      <c r="AG2478"/>
      <c r="AH2478"/>
      <c r="AI2478"/>
      <c r="AJ2478"/>
      <c r="AK2478"/>
    </row>
    <row r="2479" spans="1:37" x14ac:dyDescent="0.25">
      <c r="A2479" s="131"/>
      <c r="B2479" s="131"/>
      <c r="C2479" s="131"/>
      <c r="D2479" s="131"/>
      <c r="E2479" s="131"/>
      <c r="F2479" s="131"/>
      <c r="G2479" s="131"/>
      <c r="H2479" s="131"/>
      <c r="I2479" s="131"/>
      <c r="J2479" s="131"/>
      <c r="K2479" s="131"/>
      <c r="L2479" s="131"/>
      <c r="M2479" s="131"/>
      <c r="N2479" s="131"/>
      <c r="O2479" s="131"/>
      <c r="P2479" s="131"/>
      <c r="Q2479" s="170"/>
      <c r="R2479" s="170"/>
      <c r="S2479" s="170"/>
      <c r="T2479" s="170"/>
      <c r="U2479" s="170"/>
      <c r="V2479" s="170"/>
      <c r="W2479" s="170"/>
      <c r="X2479" s="131"/>
      <c r="Y2479"/>
      <c r="AB2479"/>
      <c r="AC2479"/>
      <c r="AD2479"/>
      <c r="AE2479"/>
      <c r="AF2479"/>
      <c r="AG2479"/>
      <c r="AH2479"/>
      <c r="AI2479"/>
      <c r="AJ2479"/>
      <c r="AK2479"/>
    </row>
    <row r="2480" spans="1:37" x14ac:dyDescent="0.25">
      <c r="A2480" s="131"/>
      <c r="B2480" s="131"/>
      <c r="C2480" s="131"/>
      <c r="D2480" s="131"/>
      <c r="E2480" s="131"/>
      <c r="F2480" s="131"/>
      <c r="G2480" s="131"/>
      <c r="H2480" s="131"/>
      <c r="I2480" s="131"/>
      <c r="J2480" s="131"/>
      <c r="K2480" s="131"/>
      <c r="L2480" s="131"/>
      <c r="M2480" s="131"/>
      <c r="N2480" s="131"/>
      <c r="O2480" s="131"/>
      <c r="P2480" s="131"/>
      <c r="Q2480" s="170"/>
      <c r="R2480" s="170"/>
      <c r="S2480" s="170"/>
      <c r="T2480" s="170"/>
      <c r="U2480" s="170"/>
      <c r="V2480" s="170"/>
      <c r="W2480" s="170"/>
      <c r="X2480" s="131"/>
      <c r="Y2480"/>
      <c r="AB2480"/>
      <c r="AC2480"/>
      <c r="AD2480"/>
      <c r="AE2480"/>
      <c r="AF2480"/>
      <c r="AG2480"/>
      <c r="AH2480"/>
      <c r="AI2480"/>
      <c r="AJ2480"/>
      <c r="AK2480"/>
    </row>
    <row r="2481" spans="1:37" x14ac:dyDescent="0.25">
      <c r="A2481" s="131"/>
      <c r="B2481" s="131"/>
      <c r="C2481" s="131"/>
      <c r="D2481" s="131"/>
      <c r="E2481" s="131"/>
      <c r="F2481" s="131"/>
      <c r="G2481" s="131"/>
      <c r="H2481" s="131"/>
      <c r="I2481" s="131"/>
      <c r="J2481" s="131"/>
      <c r="K2481" s="131"/>
      <c r="L2481" s="131"/>
      <c r="M2481" s="131"/>
      <c r="N2481" s="131"/>
      <c r="O2481" s="131"/>
      <c r="P2481" s="131"/>
      <c r="Q2481" s="170"/>
      <c r="R2481" s="170"/>
      <c r="S2481" s="170"/>
      <c r="T2481" s="170"/>
      <c r="U2481" s="170"/>
      <c r="V2481" s="170"/>
      <c r="W2481" s="170"/>
      <c r="X2481" s="131"/>
      <c r="Y2481"/>
      <c r="AB2481"/>
      <c r="AC2481"/>
      <c r="AD2481"/>
      <c r="AE2481"/>
      <c r="AF2481"/>
      <c r="AG2481"/>
      <c r="AH2481"/>
      <c r="AI2481"/>
      <c r="AJ2481"/>
      <c r="AK2481"/>
    </row>
    <row r="2482" spans="1:37" x14ac:dyDescent="0.25">
      <c r="A2482" s="131"/>
      <c r="B2482" s="131"/>
      <c r="C2482" s="131"/>
      <c r="D2482" s="131"/>
      <c r="E2482" s="131"/>
      <c r="F2482" s="131"/>
      <c r="G2482" s="131"/>
      <c r="H2482" s="131"/>
      <c r="I2482" s="131"/>
      <c r="J2482" s="131"/>
      <c r="K2482" s="131"/>
      <c r="L2482" s="131"/>
      <c r="M2482" s="131"/>
      <c r="N2482" s="131"/>
      <c r="O2482" s="131"/>
      <c r="P2482" s="131"/>
      <c r="Q2482" s="170"/>
      <c r="R2482" s="170"/>
      <c r="S2482" s="170"/>
      <c r="T2482" s="170"/>
      <c r="U2482" s="170"/>
      <c r="V2482" s="170"/>
      <c r="W2482" s="170"/>
      <c r="X2482" s="131"/>
      <c r="Y2482"/>
      <c r="AB2482"/>
      <c r="AC2482"/>
      <c r="AD2482"/>
      <c r="AE2482"/>
      <c r="AF2482"/>
      <c r="AG2482"/>
      <c r="AH2482"/>
      <c r="AI2482"/>
      <c r="AJ2482"/>
      <c r="AK2482"/>
    </row>
    <row r="2483" spans="1:37" x14ac:dyDescent="0.25">
      <c r="A2483" s="131"/>
      <c r="B2483" s="131"/>
      <c r="C2483" s="131"/>
      <c r="D2483" s="131"/>
      <c r="E2483" s="131"/>
      <c r="F2483" s="131"/>
      <c r="G2483" s="131"/>
      <c r="H2483" s="131"/>
      <c r="I2483" s="131"/>
      <c r="J2483" s="131"/>
      <c r="K2483" s="131"/>
      <c r="L2483" s="131"/>
      <c r="M2483" s="131"/>
      <c r="N2483" s="131"/>
      <c r="O2483" s="131"/>
      <c r="P2483" s="131"/>
      <c r="Q2483" s="170"/>
      <c r="R2483" s="170"/>
      <c r="S2483" s="170"/>
      <c r="T2483" s="170"/>
      <c r="U2483" s="170"/>
      <c r="V2483" s="170"/>
      <c r="W2483" s="170"/>
      <c r="X2483" s="131"/>
      <c r="Y2483"/>
      <c r="AB2483"/>
      <c r="AC2483"/>
      <c r="AD2483"/>
      <c r="AE2483"/>
      <c r="AF2483"/>
      <c r="AG2483"/>
      <c r="AH2483"/>
      <c r="AI2483"/>
      <c r="AJ2483"/>
      <c r="AK2483"/>
    </row>
    <row r="2484" spans="1:37" x14ac:dyDescent="0.25">
      <c r="A2484" s="131"/>
      <c r="B2484" s="131"/>
      <c r="C2484" s="131"/>
      <c r="D2484" s="131"/>
      <c r="E2484" s="131"/>
      <c r="F2484" s="131"/>
      <c r="G2484" s="131"/>
      <c r="H2484" s="131"/>
      <c r="I2484" s="131"/>
      <c r="J2484" s="131"/>
      <c r="K2484" s="131"/>
      <c r="L2484" s="131"/>
      <c r="M2484" s="131"/>
      <c r="N2484" s="131"/>
      <c r="O2484" s="131"/>
      <c r="P2484" s="131"/>
      <c r="Q2484" s="170"/>
      <c r="R2484" s="170"/>
      <c r="S2484" s="170"/>
      <c r="T2484" s="170"/>
      <c r="U2484" s="170"/>
      <c r="V2484" s="170"/>
      <c r="W2484" s="170"/>
      <c r="X2484" s="131"/>
      <c r="Y2484"/>
      <c r="AB2484"/>
      <c r="AC2484"/>
      <c r="AD2484"/>
      <c r="AE2484"/>
      <c r="AF2484"/>
      <c r="AG2484"/>
      <c r="AH2484"/>
      <c r="AI2484"/>
      <c r="AJ2484"/>
      <c r="AK2484"/>
    </row>
    <row r="2485" spans="1:37" x14ac:dyDescent="0.25">
      <c r="A2485" s="131"/>
      <c r="B2485" s="131"/>
      <c r="C2485" s="131"/>
      <c r="D2485" s="131"/>
      <c r="E2485" s="131"/>
      <c r="F2485" s="131"/>
      <c r="G2485" s="131"/>
      <c r="H2485" s="131"/>
      <c r="I2485" s="131"/>
      <c r="J2485" s="131"/>
      <c r="K2485" s="131"/>
      <c r="L2485" s="131"/>
      <c r="M2485" s="131"/>
      <c r="N2485" s="131"/>
      <c r="O2485" s="131"/>
      <c r="P2485" s="131"/>
      <c r="Q2485" s="170"/>
      <c r="R2485" s="170"/>
      <c r="S2485" s="170"/>
      <c r="T2485" s="170"/>
      <c r="U2485" s="170"/>
      <c r="V2485" s="170"/>
      <c r="W2485" s="170"/>
      <c r="X2485" s="131"/>
      <c r="Y2485"/>
      <c r="AB2485"/>
      <c r="AC2485"/>
      <c r="AD2485"/>
      <c r="AE2485"/>
      <c r="AF2485"/>
      <c r="AG2485"/>
      <c r="AH2485"/>
      <c r="AI2485"/>
      <c r="AJ2485"/>
      <c r="AK2485"/>
    </row>
    <row r="2486" spans="1:37" x14ac:dyDescent="0.25">
      <c r="A2486" s="131"/>
      <c r="B2486" s="131"/>
      <c r="C2486" s="131"/>
      <c r="D2486" s="131"/>
      <c r="E2486" s="131"/>
      <c r="F2486" s="131"/>
      <c r="G2486" s="131"/>
      <c r="H2486" s="131"/>
      <c r="I2486" s="131"/>
      <c r="J2486" s="131"/>
      <c r="K2486" s="131"/>
      <c r="L2486" s="131"/>
      <c r="M2486" s="131"/>
      <c r="N2486" s="131"/>
      <c r="O2486" s="131"/>
      <c r="P2486" s="131"/>
      <c r="Q2486" s="170"/>
      <c r="R2486" s="170"/>
      <c r="S2486" s="170"/>
      <c r="T2486" s="170"/>
      <c r="U2486" s="170"/>
      <c r="V2486" s="170"/>
      <c r="W2486" s="170"/>
      <c r="X2486" s="131"/>
      <c r="Y2486"/>
      <c r="AB2486"/>
      <c r="AC2486"/>
      <c r="AD2486"/>
      <c r="AE2486"/>
      <c r="AF2486"/>
      <c r="AG2486"/>
      <c r="AH2486"/>
      <c r="AI2486"/>
      <c r="AJ2486"/>
      <c r="AK2486"/>
    </row>
    <row r="2487" spans="1:37" x14ac:dyDescent="0.25">
      <c r="A2487" s="131"/>
      <c r="B2487" s="131"/>
      <c r="C2487" s="131"/>
      <c r="D2487" s="131"/>
      <c r="E2487" s="131"/>
      <c r="F2487" s="131"/>
      <c r="G2487" s="131"/>
      <c r="H2487" s="131"/>
      <c r="I2487" s="131"/>
      <c r="J2487" s="131"/>
      <c r="K2487" s="131"/>
      <c r="L2487" s="131"/>
      <c r="M2487" s="131"/>
      <c r="N2487" s="131"/>
      <c r="O2487" s="131"/>
      <c r="P2487" s="131"/>
      <c r="Q2487" s="170"/>
      <c r="R2487" s="170"/>
      <c r="S2487" s="170"/>
      <c r="T2487" s="170"/>
      <c r="U2487" s="170"/>
      <c r="V2487" s="170"/>
      <c r="W2487" s="170"/>
      <c r="X2487" s="131"/>
      <c r="Y2487"/>
      <c r="AB2487"/>
      <c r="AC2487"/>
      <c r="AD2487"/>
      <c r="AE2487"/>
      <c r="AF2487"/>
      <c r="AG2487"/>
      <c r="AH2487"/>
      <c r="AI2487"/>
      <c r="AJ2487"/>
      <c r="AK2487"/>
    </row>
    <row r="2488" spans="1:37" x14ac:dyDescent="0.25">
      <c r="A2488" s="131"/>
      <c r="B2488" s="131"/>
      <c r="C2488" s="131"/>
      <c r="D2488" s="131"/>
      <c r="E2488" s="131"/>
      <c r="F2488" s="131"/>
      <c r="G2488" s="131"/>
      <c r="H2488" s="131"/>
      <c r="I2488" s="131"/>
      <c r="J2488" s="131"/>
      <c r="K2488" s="131"/>
      <c r="L2488" s="131"/>
      <c r="M2488" s="131"/>
      <c r="N2488" s="131"/>
      <c r="O2488" s="131"/>
      <c r="P2488" s="131"/>
      <c r="Q2488" s="170"/>
      <c r="R2488" s="170"/>
      <c r="S2488" s="170"/>
      <c r="T2488" s="170"/>
      <c r="U2488" s="170"/>
      <c r="V2488" s="170"/>
      <c r="W2488" s="170"/>
      <c r="X2488" s="131"/>
      <c r="Y2488"/>
      <c r="AB2488"/>
      <c r="AC2488"/>
      <c r="AD2488"/>
      <c r="AE2488"/>
      <c r="AF2488"/>
      <c r="AG2488"/>
      <c r="AH2488"/>
      <c r="AI2488"/>
      <c r="AJ2488"/>
      <c r="AK2488"/>
    </row>
    <row r="2489" spans="1:37" x14ac:dyDescent="0.25">
      <c r="A2489" s="131"/>
      <c r="B2489" s="131"/>
      <c r="C2489" s="131"/>
      <c r="D2489" s="131"/>
      <c r="E2489" s="131"/>
      <c r="F2489" s="131"/>
      <c r="G2489" s="131"/>
      <c r="H2489" s="131"/>
      <c r="I2489" s="131"/>
      <c r="J2489" s="131"/>
      <c r="K2489" s="131"/>
      <c r="L2489" s="131"/>
      <c r="M2489" s="131"/>
      <c r="N2489" s="131"/>
      <c r="O2489" s="131"/>
      <c r="P2489" s="131"/>
      <c r="Q2489" s="170"/>
      <c r="R2489" s="170"/>
      <c r="S2489" s="170"/>
      <c r="T2489" s="170"/>
      <c r="U2489" s="170"/>
      <c r="V2489" s="170"/>
      <c r="W2489" s="170"/>
      <c r="X2489" s="131"/>
      <c r="Y2489"/>
      <c r="AB2489"/>
      <c r="AC2489"/>
      <c r="AD2489"/>
      <c r="AE2489"/>
      <c r="AF2489"/>
      <c r="AG2489"/>
      <c r="AH2489"/>
      <c r="AI2489"/>
      <c r="AJ2489"/>
      <c r="AK2489"/>
    </row>
    <row r="2490" spans="1:37" x14ac:dyDescent="0.25">
      <c r="A2490" s="131"/>
      <c r="B2490" s="131"/>
      <c r="C2490" s="131"/>
      <c r="D2490" s="131"/>
      <c r="E2490" s="131"/>
      <c r="F2490" s="131"/>
      <c r="G2490" s="131"/>
      <c r="H2490" s="131"/>
      <c r="I2490" s="131"/>
      <c r="J2490" s="131"/>
      <c r="K2490" s="131"/>
      <c r="L2490" s="131"/>
      <c r="M2490" s="131"/>
      <c r="N2490" s="131"/>
      <c r="O2490" s="131"/>
      <c r="P2490" s="131"/>
      <c r="Q2490" s="170"/>
      <c r="R2490" s="170"/>
      <c r="S2490" s="170"/>
      <c r="T2490" s="170"/>
      <c r="U2490" s="170"/>
      <c r="V2490" s="170"/>
      <c r="W2490" s="170"/>
      <c r="X2490" s="131"/>
      <c r="Y2490"/>
      <c r="AB2490"/>
      <c r="AC2490"/>
      <c r="AD2490"/>
      <c r="AE2490"/>
      <c r="AF2490"/>
      <c r="AG2490"/>
      <c r="AH2490"/>
      <c r="AI2490"/>
      <c r="AJ2490"/>
      <c r="AK2490"/>
    </row>
    <row r="2491" spans="1:37" x14ac:dyDescent="0.25">
      <c r="A2491" s="131"/>
      <c r="B2491" s="131"/>
      <c r="C2491" s="131"/>
      <c r="D2491" s="131"/>
      <c r="E2491" s="131"/>
      <c r="F2491" s="131"/>
      <c r="G2491" s="131"/>
      <c r="H2491" s="131"/>
      <c r="I2491" s="131"/>
      <c r="J2491" s="131"/>
      <c r="K2491" s="131"/>
      <c r="L2491" s="131"/>
      <c r="M2491" s="131"/>
      <c r="N2491" s="131"/>
      <c r="O2491" s="131"/>
      <c r="P2491" s="131"/>
      <c r="Q2491" s="170"/>
      <c r="R2491" s="170"/>
      <c r="S2491" s="170"/>
      <c r="T2491" s="170"/>
      <c r="U2491" s="170"/>
      <c r="V2491" s="170"/>
      <c r="W2491" s="170"/>
      <c r="X2491" s="131"/>
      <c r="Y2491"/>
      <c r="AB2491"/>
      <c r="AC2491"/>
      <c r="AD2491"/>
      <c r="AE2491"/>
      <c r="AF2491"/>
      <c r="AG2491"/>
      <c r="AH2491"/>
      <c r="AI2491"/>
      <c r="AJ2491"/>
      <c r="AK2491"/>
    </row>
    <row r="2492" spans="1:37" x14ac:dyDescent="0.25">
      <c r="A2492" s="131"/>
      <c r="B2492" s="131"/>
      <c r="C2492" s="131"/>
      <c r="D2492" s="131"/>
      <c r="E2492" s="131"/>
      <c r="F2492" s="131"/>
      <c r="G2492" s="131"/>
      <c r="H2492" s="131"/>
      <c r="I2492" s="131"/>
      <c r="J2492" s="131"/>
      <c r="K2492" s="131"/>
      <c r="L2492" s="131"/>
      <c r="M2492" s="131"/>
      <c r="N2492" s="131"/>
      <c r="O2492" s="131"/>
      <c r="P2492" s="131"/>
      <c r="Q2492" s="170"/>
      <c r="R2492" s="170"/>
      <c r="S2492" s="170"/>
      <c r="T2492" s="170"/>
      <c r="U2492" s="170"/>
      <c r="V2492" s="170"/>
      <c r="W2492" s="170"/>
      <c r="X2492" s="131"/>
      <c r="Y2492"/>
      <c r="AB2492"/>
      <c r="AC2492"/>
      <c r="AD2492"/>
      <c r="AE2492"/>
      <c r="AF2492"/>
      <c r="AG2492"/>
      <c r="AH2492"/>
      <c r="AI2492"/>
      <c r="AJ2492"/>
      <c r="AK2492"/>
    </row>
    <row r="2493" spans="1:37" x14ac:dyDescent="0.25">
      <c r="A2493" s="131"/>
      <c r="B2493" s="131"/>
      <c r="C2493" s="131"/>
      <c r="D2493" s="131"/>
      <c r="E2493" s="131"/>
      <c r="F2493" s="131"/>
      <c r="G2493" s="131"/>
      <c r="H2493" s="131"/>
      <c r="I2493" s="131"/>
      <c r="J2493" s="131"/>
      <c r="K2493" s="131"/>
      <c r="L2493" s="131"/>
      <c r="M2493" s="131"/>
      <c r="N2493" s="131"/>
      <c r="O2493" s="131"/>
      <c r="P2493" s="131"/>
      <c r="Q2493" s="170"/>
      <c r="R2493" s="170"/>
      <c r="S2493" s="170"/>
      <c r="T2493" s="170"/>
      <c r="U2493" s="170"/>
      <c r="V2493" s="170"/>
      <c r="W2493" s="170"/>
      <c r="X2493" s="131"/>
      <c r="Y2493"/>
      <c r="AB2493"/>
      <c r="AC2493"/>
      <c r="AD2493"/>
      <c r="AE2493"/>
      <c r="AF2493"/>
      <c r="AG2493"/>
      <c r="AH2493"/>
      <c r="AI2493"/>
      <c r="AJ2493"/>
      <c r="AK2493"/>
    </row>
    <row r="2494" spans="1:37" x14ac:dyDescent="0.25">
      <c r="A2494" s="131"/>
      <c r="B2494" s="131"/>
      <c r="C2494" s="131"/>
      <c r="D2494" s="131"/>
      <c r="E2494" s="131"/>
      <c r="F2494" s="131"/>
      <c r="G2494" s="131"/>
      <c r="H2494" s="131"/>
      <c r="I2494" s="131"/>
      <c r="J2494" s="131"/>
      <c r="K2494" s="131"/>
      <c r="L2494" s="131"/>
      <c r="M2494" s="131"/>
      <c r="N2494" s="131"/>
      <c r="O2494" s="131"/>
      <c r="P2494" s="131"/>
      <c r="Q2494" s="170"/>
      <c r="R2494" s="170"/>
      <c r="S2494" s="170"/>
      <c r="T2494" s="170"/>
      <c r="U2494" s="170"/>
      <c r="V2494" s="170"/>
      <c r="W2494" s="170"/>
      <c r="X2494" s="131"/>
      <c r="Y2494"/>
      <c r="AB2494"/>
      <c r="AC2494"/>
      <c r="AD2494"/>
      <c r="AE2494"/>
      <c r="AF2494"/>
      <c r="AG2494"/>
      <c r="AH2494"/>
      <c r="AI2494"/>
      <c r="AJ2494"/>
      <c r="AK2494"/>
    </row>
    <row r="2495" spans="1:37" x14ac:dyDescent="0.25">
      <c r="A2495" s="131"/>
      <c r="B2495" s="131"/>
      <c r="C2495" s="131"/>
      <c r="D2495" s="131"/>
      <c r="E2495" s="131"/>
      <c r="F2495" s="131"/>
      <c r="G2495" s="131"/>
      <c r="H2495" s="131"/>
      <c r="I2495" s="131"/>
      <c r="J2495" s="131"/>
      <c r="K2495" s="131"/>
      <c r="L2495" s="131"/>
      <c r="M2495" s="131"/>
      <c r="N2495" s="131"/>
      <c r="O2495" s="131"/>
      <c r="P2495" s="131"/>
      <c r="Q2495" s="170"/>
      <c r="R2495" s="170"/>
      <c r="S2495" s="170"/>
      <c r="T2495" s="170"/>
      <c r="U2495" s="170"/>
      <c r="V2495" s="170"/>
      <c r="W2495" s="170"/>
      <c r="X2495" s="131"/>
      <c r="Y2495"/>
      <c r="AB2495"/>
      <c r="AC2495"/>
      <c r="AD2495"/>
      <c r="AE2495"/>
      <c r="AF2495"/>
      <c r="AG2495"/>
      <c r="AH2495"/>
      <c r="AI2495"/>
      <c r="AJ2495"/>
      <c r="AK2495"/>
    </row>
    <row r="2496" spans="1:37" x14ac:dyDescent="0.25">
      <c r="A2496" s="131"/>
      <c r="B2496" s="131"/>
      <c r="C2496" s="131"/>
      <c r="D2496" s="131"/>
      <c r="E2496" s="131"/>
      <c r="F2496" s="131"/>
      <c r="G2496" s="131"/>
      <c r="H2496" s="131"/>
      <c r="I2496" s="131"/>
      <c r="J2496" s="131"/>
      <c r="K2496" s="131"/>
      <c r="L2496" s="131"/>
      <c r="M2496" s="131"/>
      <c r="N2496" s="131"/>
      <c r="O2496" s="131"/>
      <c r="P2496" s="131"/>
      <c r="Q2496" s="170"/>
      <c r="R2496" s="170"/>
      <c r="S2496" s="170"/>
      <c r="T2496" s="170"/>
      <c r="U2496" s="170"/>
      <c r="V2496" s="170"/>
      <c r="W2496" s="170"/>
      <c r="X2496" s="131"/>
      <c r="Y2496"/>
      <c r="AB2496"/>
      <c r="AC2496"/>
      <c r="AD2496"/>
      <c r="AE2496"/>
      <c r="AF2496"/>
      <c r="AG2496"/>
      <c r="AH2496"/>
      <c r="AI2496"/>
      <c r="AJ2496"/>
      <c r="AK2496"/>
    </row>
    <row r="2497" spans="1:37" x14ac:dyDescent="0.25">
      <c r="A2497" s="131"/>
      <c r="B2497" s="131"/>
      <c r="C2497" s="131"/>
      <c r="D2497" s="131"/>
      <c r="E2497" s="131"/>
      <c r="F2497" s="131"/>
      <c r="G2497" s="131"/>
      <c r="H2497" s="131"/>
      <c r="I2497" s="131"/>
      <c r="J2497" s="131"/>
      <c r="K2497" s="131"/>
      <c r="L2497" s="131"/>
      <c r="M2497" s="131"/>
      <c r="N2497" s="131"/>
      <c r="O2497" s="131"/>
      <c r="P2497" s="131"/>
      <c r="Q2497" s="170"/>
      <c r="R2497" s="170"/>
      <c r="S2497" s="170"/>
      <c r="T2497" s="170"/>
      <c r="U2497" s="170"/>
      <c r="V2497" s="170"/>
      <c r="W2497" s="170"/>
      <c r="X2497" s="131"/>
      <c r="Y2497"/>
      <c r="AB2497"/>
      <c r="AC2497"/>
      <c r="AD2497"/>
      <c r="AE2497"/>
      <c r="AF2497"/>
      <c r="AG2497"/>
      <c r="AH2497"/>
      <c r="AI2497"/>
      <c r="AJ2497"/>
      <c r="AK2497"/>
    </row>
    <row r="2498" spans="1:37" x14ac:dyDescent="0.25">
      <c r="A2498" s="131"/>
      <c r="B2498" s="131"/>
      <c r="C2498" s="131"/>
      <c r="D2498" s="131"/>
      <c r="E2498" s="131"/>
      <c r="F2498" s="131"/>
      <c r="G2498" s="131"/>
      <c r="H2498" s="131"/>
      <c r="I2498" s="131"/>
      <c r="J2498" s="131"/>
      <c r="K2498" s="131"/>
      <c r="L2498" s="131"/>
      <c r="M2498" s="131"/>
      <c r="N2498" s="131"/>
      <c r="O2498" s="131"/>
      <c r="P2498" s="131"/>
      <c r="Q2498" s="170"/>
      <c r="R2498" s="170"/>
      <c r="S2498" s="170"/>
      <c r="T2498" s="170"/>
      <c r="U2498" s="170"/>
      <c r="V2498" s="170"/>
      <c r="W2498" s="170"/>
      <c r="X2498" s="131"/>
      <c r="Y2498"/>
      <c r="AB2498"/>
      <c r="AC2498"/>
      <c r="AD2498"/>
      <c r="AE2498"/>
      <c r="AF2498"/>
      <c r="AG2498"/>
      <c r="AH2498"/>
      <c r="AI2498"/>
      <c r="AJ2498"/>
      <c r="AK2498"/>
    </row>
    <row r="2499" spans="1:37" x14ac:dyDescent="0.25">
      <c r="A2499" s="131"/>
      <c r="B2499" s="131"/>
      <c r="C2499" s="131"/>
      <c r="D2499" s="131"/>
      <c r="E2499" s="131"/>
      <c r="F2499" s="131"/>
      <c r="G2499" s="131"/>
      <c r="H2499" s="131"/>
      <c r="I2499" s="131"/>
      <c r="J2499" s="131"/>
      <c r="K2499" s="131"/>
      <c r="L2499" s="131"/>
      <c r="M2499" s="131"/>
      <c r="N2499" s="131"/>
      <c r="O2499" s="131"/>
      <c r="P2499" s="131"/>
      <c r="Q2499" s="170"/>
      <c r="R2499" s="170"/>
      <c r="S2499" s="170"/>
      <c r="T2499" s="170"/>
      <c r="U2499" s="170"/>
      <c r="V2499" s="170"/>
      <c r="W2499" s="170"/>
      <c r="X2499" s="131"/>
      <c r="Y2499"/>
      <c r="AB2499"/>
      <c r="AC2499"/>
      <c r="AD2499"/>
      <c r="AE2499"/>
      <c r="AF2499"/>
      <c r="AG2499"/>
      <c r="AH2499"/>
      <c r="AI2499"/>
      <c r="AJ2499"/>
      <c r="AK2499"/>
    </row>
    <row r="2500" spans="1:37" x14ac:dyDescent="0.25">
      <c r="A2500" s="131"/>
      <c r="B2500" s="131"/>
      <c r="C2500" s="131"/>
      <c r="D2500" s="131"/>
      <c r="E2500" s="131"/>
      <c r="F2500" s="131"/>
      <c r="G2500" s="131"/>
      <c r="H2500" s="131"/>
      <c r="I2500" s="131"/>
      <c r="J2500" s="131"/>
      <c r="K2500" s="131"/>
      <c r="L2500" s="131"/>
      <c r="M2500" s="131"/>
      <c r="N2500" s="131"/>
      <c r="O2500" s="131"/>
      <c r="P2500" s="131"/>
      <c r="Q2500" s="170"/>
      <c r="R2500" s="170"/>
      <c r="S2500" s="170"/>
      <c r="T2500" s="170"/>
      <c r="U2500" s="170"/>
      <c r="V2500" s="170"/>
      <c r="W2500" s="170"/>
      <c r="X2500" s="131"/>
      <c r="Y2500"/>
      <c r="AB2500"/>
      <c r="AC2500"/>
      <c r="AD2500"/>
      <c r="AE2500"/>
      <c r="AF2500"/>
      <c r="AG2500"/>
      <c r="AH2500"/>
      <c r="AI2500"/>
      <c r="AJ2500"/>
      <c r="AK2500"/>
    </row>
    <row r="2501" spans="1:37" x14ac:dyDescent="0.25">
      <c r="A2501" s="131"/>
      <c r="B2501" s="131"/>
      <c r="C2501" s="131"/>
      <c r="D2501" s="131"/>
      <c r="E2501" s="131"/>
      <c r="F2501" s="131"/>
      <c r="G2501" s="131"/>
      <c r="H2501" s="131"/>
      <c r="I2501" s="131"/>
      <c r="J2501" s="131"/>
      <c r="K2501" s="131"/>
      <c r="L2501" s="131"/>
      <c r="M2501" s="131"/>
      <c r="N2501" s="131"/>
      <c r="O2501" s="131"/>
      <c r="P2501" s="131"/>
      <c r="Q2501" s="170"/>
      <c r="R2501" s="170"/>
      <c r="S2501" s="170"/>
      <c r="T2501" s="170"/>
      <c r="U2501" s="170"/>
      <c r="V2501" s="170"/>
      <c r="W2501" s="170"/>
      <c r="X2501" s="131"/>
      <c r="Y2501"/>
      <c r="AB2501"/>
      <c r="AC2501"/>
      <c r="AD2501"/>
      <c r="AE2501"/>
      <c r="AF2501"/>
      <c r="AG2501"/>
      <c r="AH2501"/>
      <c r="AI2501"/>
      <c r="AJ2501"/>
      <c r="AK2501"/>
    </row>
    <row r="2502" spans="1:37" x14ac:dyDescent="0.25">
      <c r="A2502" s="131"/>
      <c r="B2502" s="131"/>
      <c r="C2502" s="131"/>
      <c r="D2502" s="131"/>
      <c r="E2502" s="131"/>
      <c r="F2502" s="131"/>
      <c r="G2502" s="131"/>
      <c r="H2502" s="131"/>
      <c r="I2502" s="131"/>
      <c r="J2502" s="131"/>
      <c r="K2502" s="131"/>
      <c r="L2502" s="131"/>
      <c r="M2502" s="131"/>
      <c r="N2502" s="131"/>
      <c r="O2502" s="131"/>
      <c r="P2502" s="131"/>
      <c r="Q2502" s="170"/>
      <c r="R2502" s="170"/>
      <c r="S2502" s="170"/>
      <c r="T2502" s="170"/>
      <c r="U2502" s="170"/>
      <c r="V2502" s="170"/>
      <c r="W2502" s="170"/>
      <c r="X2502" s="131"/>
      <c r="Y2502"/>
      <c r="AB2502"/>
      <c r="AC2502"/>
      <c r="AD2502"/>
      <c r="AE2502"/>
      <c r="AF2502"/>
      <c r="AG2502"/>
      <c r="AH2502"/>
      <c r="AI2502"/>
      <c r="AJ2502"/>
      <c r="AK2502"/>
    </row>
    <row r="2503" spans="1:37" x14ac:dyDescent="0.25">
      <c r="A2503" s="131"/>
      <c r="B2503" s="131"/>
      <c r="C2503" s="131"/>
      <c r="D2503" s="131"/>
      <c r="E2503" s="131"/>
      <c r="F2503" s="131"/>
      <c r="G2503" s="131"/>
      <c r="H2503" s="131"/>
      <c r="I2503" s="131"/>
      <c r="J2503" s="131"/>
      <c r="K2503" s="131"/>
      <c r="L2503" s="131"/>
      <c r="M2503" s="131"/>
      <c r="N2503" s="131"/>
      <c r="O2503" s="131"/>
      <c r="P2503" s="131"/>
      <c r="Q2503" s="170"/>
      <c r="R2503" s="170"/>
      <c r="S2503" s="170"/>
      <c r="T2503" s="170"/>
      <c r="U2503" s="170"/>
      <c r="V2503" s="170"/>
      <c r="W2503" s="170"/>
      <c r="X2503" s="131"/>
      <c r="Y2503"/>
      <c r="AB2503"/>
      <c r="AC2503"/>
      <c r="AD2503"/>
      <c r="AE2503"/>
      <c r="AF2503"/>
      <c r="AG2503"/>
      <c r="AH2503"/>
      <c r="AI2503"/>
      <c r="AJ2503"/>
      <c r="AK2503"/>
    </row>
    <row r="2504" spans="1:37" x14ac:dyDescent="0.25">
      <c r="A2504" s="131"/>
      <c r="B2504" s="131"/>
      <c r="C2504" s="131"/>
      <c r="D2504" s="131"/>
      <c r="E2504" s="131"/>
      <c r="F2504" s="131"/>
      <c r="G2504" s="131"/>
      <c r="H2504" s="131"/>
      <c r="I2504" s="131"/>
      <c r="J2504" s="131"/>
      <c r="K2504" s="131"/>
      <c r="L2504" s="131"/>
      <c r="M2504" s="131"/>
      <c r="N2504" s="131"/>
      <c r="O2504" s="131"/>
      <c r="P2504" s="131"/>
      <c r="Q2504" s="170"/>
      <c r="R2504" s="170"/>
      <c r="S2504" s="170"/>
      <c r="T2504" s="170"/>
      <c r="U2504" s="170"/>
      <c r="V2504" s="170"/>
      <c r="W2504" s="170"/>
      <c r="X2504" s="131"/>
      <c r="Y2504"/>
      <c r="AB2504"/>
      <c r="AC2504"/>
      <c r="AD2504"/>
      <c r="AE2504"/>
      <c r="AF2504"/>
      <c r="AG2504"/>
      <c r="AH2504"/>
      <c r="AI2504"/>
      <c r="AJ2504"/>
      <c r="AK2504"/>
    </row>
    <row r="2505" spans="1:37" x14ac:dyDescent="0.25">
      <c r="A2505" s="131"/>
      <c r="B2505" s="131"/>
      <c r="C2505" s="131"/>
      <c r="D2505" s="131"/>
      <c r="E2505" s="131"/>
      <c r="F2505" s="131"/>
      <c r="G2505" s="131"/>
      <c r="H2505" s="131"/>
      <c r="I2505" s="131"/>
      <c r="J2505" s="131"/>
      <c r="K2505" s="131"/>
      <c r="L2505" s="131"/>
      <c r="M2505" s="131"/>
      <c r="N2505" s="131"/>
      <c r="O2505" s="131"/>
      <c r="P2505" s="131"/>
      <c r="Q2505" s="170"/>
      <c r="R2505" s="170"/>
      <c r="S2505" s="170"/>
      <c r="T2505" s="170"/>
      <c r="U2505" s="170"/>
      <c r="V2505" s="170"/>
      <c r="W2505" s="170"/>
      <c r="X2505" s="131"/>
      <c r="Y2505"/>
      <c r="AB2505"/>
      <c r="AC2505"/>
      <c r="AD2505"/>
      <c r="AE2505"/>
      <c r="AF2505"/>
      <c r="AG2505"/>
      <c r="AH2505"/>
      <c r="AI2505"/>
      <c r="AJ2505"/>
      <c r="AK2505"/>
    </row>
    <row r="2506" spans="1:37" x14ac:dyDescent="0.25">
      <c r="A2506" s="131"/>
      <c r="B2506" s="131"/>
      <c r="C2506" s="131"/>
      <c r="D2506" s="131"/>
      <c r="E2506" s="131"/>
      <c r="F2506" s="131"/>
      <c r="G2506" s="131"/>
      <c r="H2506" s="131"/>
      <c r="I2506" s="131"/>
      <c r="J2506" s="131"/>
      <c r="K2506" s="131"/>
      <c r="L2506" s="131"/>
      <c r="M2506" s="131"/>
      <c r="N2506" s="131"/>
      <c r="O2506" s="131"/>
      <c r="P2506" s="131"/>
      <c r="Q2506" s="170"/>
      <c r="R2506" s="170"/>
      <c r="S2506" s="170"/>
      <c r="T2506" s="170"/>
      <c r="U2506" s="170"/>
      <c r="V2506" s="170"/>
      <c r="W2506" s="170"/>
      <c r="X2506" s="131"/>
      <c r="Y2506"/>
      <c r="AB2506"/>
      <c r="AC2506"/>
      <c r="AD2506"/>
      <c r="AE2506"/>
      <c r="AF2506"/>
      <c r="AG2506"/>
      <c r="AH2506"/>
      <c r="AI2506"/>
      <c r="AJ2506"/>
      <c r="AK2506"/>
    </row>
    <row r="2507" spans="1:37" x14ac:dyDescent="0.25">
      <c r="A2507" s="131"/>
      <c r="B2507" s="131"/>
      <c r="C2507" s="131"/>
      <c r="D2507" s="131"/>
      <c r="E2507" s="131"/>
      <c r="F2507" s="131"/>
      <c r="G2507" s="131"/>
      <c r="H2507" s="131"/>
      <c r="I2507" s="131"/>
      <c r="J2507" s="131"/>
      <c r="K2507" s="131"/>
      <c r="L2507" s="131"/>
      <c r="M2507" s="131"/>
      <c r="N2507" s="131"/>
      <c r="O2507" s="131"/>
      <c r="P2507" s="131"/>
      <c r="Q2507" s="170"/>
      <c r="R2507" s="170"/>
      <c r="S2507" s="170"/>
      <c r="T2507" s="170"/>
      <c r="U2507" s="170"/>
      <c r="V2507" s="170"/>
      <c r="W2507" s="170"/>
      <c r="X2507" s="131"/>
      <c r="Y2507"/>
      <c r="AB2507"/>
      <c r="AC2507"/>
      <c r="AD2507"/>
      <c r="AE2507"/>
      <c r="AF2507"/>
      <c r="AG2507"/>
      <c r="AH2507"/>
      <c r="AI2507"/>
      <c r="AJ2507"/>
      <c r="AK2507"/>
    </row>
    <row r="2508" spans="1:37" x14ac:dyDescent="0.25">
      <c r="A2508" s="131"/>
      <c r="B2508" s="131"/>
      <c r="C2508" s="131"/>
      <c r="D2508" s="131"/>
      <c r="E2508" s="131"/>
      <c r="F2508" s="131"/>
      <c r="G2508" s="131"/>
      <c r="H2508" s="131"/>
      <c r="I2508" s="131"/>
      <c r="J2508" s="131"/>
      <c r="K2508" s="131"/>
      <c r="L2508" s="131"/>
      <c r="M2508" s="131"/>
      <c r="N2508" s="131"/>
      <c r="O2508" s="131"/>
      <c r="P2508" s="131"/>
      <c r="Q2508" s="170"/>
      <c r="R2508" s="170"/>
      <c r="S2508" s="170"/>
      <c r="T2508" s="170"/>
      <c r="U2508" s="170"/>
      <c r="V2508" s="170"/>
      <c r="W2508" s="170"/>
      <c r="X2508" s="131"/>
      <c r="Y2508"/>
      <c r="AB2508"/>
      <c r="AC2508"/>
      <c r="AD2508"/>
      <c r="AE2508"/>
      <c r="AF2508"/>
      <c r="AG2508"/>
      <c r="AH2508"/>
      <c r="AI2508"/>
      <c r="AJ2508"/>
      <c r="AK2508"/>
    </row>
    <row r="2509" spans="1:37" x14ac:dyDescent="0.25">
      <c r="A2509" s="131"/>
      <c r="B2509" s="131"/>
      <c r="C2509" s="131"/>
      <c r="D2509" s="131"/>
      <c r="E2509" s="131"/>
      <c r="F2509" s="131"/>
      <c r="G2509" s="131"/>
      <c r="H2509" s="131"/>
      <c r="I2509" s="131"/>
      <c r="J2509" s="131"/>
      <c r="K2509" s="131"/>
      <c r="L2509" s="131"/>
      <c r="M2509" s="131"/>
      <c r="N2509" s="131"/>
      <c r="O2509" s="131"/>
      <c r="P2509" s="131"/>
      <c r="Q2509" s="170"/>
      <c r="R2509" s="170"/>
      <c r="S2509" s="170"/>
      <c r="T2509" s="170"/>
      <c r="U2509" s="170"/>
      <c r="V2509" s="170"/>
      <c r="W2509" s="170"/>
      <c r="X2509" s="131"/>
      <c r="Y2509"/>
      <c r="AB2509"/>
      <c r="AC2509"/>
      <c r="AD2509"/>
      <c r="AE2509"/>
      <c r="AF2509"/>
      <c r="AG2509"/>
      <c r="AH2509"/>
      <c r="AI2509"/>
      <c r="AJ2509"/>
      <c r="AK2509"/>
    </row>
    <row r="2510" spans="1:37" x14ac:dyDescent="0.25">
      <c r="A2510" s="131"/>
      <c r="B2510" s="131"/>
      <c r="C2510" s="131"/>
      <c r="D2510" s="131"/>
      <c r="E2510" s="131"/>
      <c r="F2510" s="131"/>
      <c r="G2510" s="131"/>
      <c r="H2510" s="131"/>
      <c r="I2510" s="131"/>
      <c r="J2510" s="131"/>
      <c r="K2510" s="131"/>
      <c r="L2510" s="131"/>
      <c r="M2510" s="131"/>
      <c r="N2510" s="131"/>
      <c r="O2510" s="131"/>
      <c r="P2510" s="131"/>
      <c r="Q2510" s="170"/>
      <c r="R2510" s="170"/>
      <c r="S2510" s="170"/>
      <c r="T2510" s="170"/>
      <c r="U2510" s="170"/>
      <c r="V2510" s="170"/>
      <c r="W2510" s="170"/>
      <c r="X2510" s="131"/>
      <c r="Y2510"/>
      <c r="AB2510"/>
      <c r="AC2510"/>
      <c r="AD2510"/>
      <c r="AE2510"/>
      <c r="AF2510"/>
      <c r="AG2510"/>
      <c r="AH2510"/>
      <c r="AI2510"/>
      <c r="AJ2510"/>
      <c r="AK2510"/>
    </row>
    <row r="2511" spans="1:37" x14ac:dyDescent="0.25">
      <c r="A2511" s="131"/>
      <c r="B2511" s="131"/>
      <c r="C2511" s="131"/>
      <c r="D2511" s="131"/>
      <c r="E2511" s="131"/>
      <c r="F2511" s="131"/>
      <c r="G2511" s="131"/>
      <c r="H2511" s="131"/>
      <c r="I2511" s="131"/>
      <c r="J2511" s="131"/>
      <c r="K2511" s="131"/>
      <c r="L2511" s="131"/>
      <c r="M2511" s="131"/>
      <c r="N2511" s="131"/>
      <c r="O2511" s="131"/>
      <c r="P2511" s="131"/>
      <c r="Q2511" s="170"/>
      <c r="R2511" s="170"/>
      <c r="S2511" s="170"/>
      <c r="T2511" s="170"/>
      <c r="U2511" s="170"/>
      <c r="V2511" s="170"/>
      <c r="W2511" s="170"/>
      <c r="X2511" s="131"/>
      <c r="Y2511"/>
      <c r="AB2511"/>
      <c r="AC2511"/>
      <c r="AD2511"/>
      <c r="AE2511"/>
      <c r="AF2511"/>
      <c r="AG2511"/>
      <c r="AH2511"/>
      <c r="AI2511"/>
      <c r="AJ2511"/>
      <c r="AK2511"/>
    </row>
    <row r="2512" spans="1:37" x14ac:dyDescent="0.25">
      <c r="A2512" s="131"/>
      <c r="B2512" s="131"/>
      <c r="C2512" s="131"/>
      <c r="D2512" s="131"/>
      <c r="E2512" s="131"/>
      <c r="F2512" s="131"/>
      <c r="G2512" s="131"/>
      <c r="H2512" s="131"/>
      <c r="I2512" s="131"/>
      <c r="J2512" s="131"/>
      <c r="K2512" s="131"/>
      <c r="L2512" s="131"/>
      <c r="M2512" s="131"/>
      <c r="N2512" s="131"/>
      <c r="O2512" s="131"/>
      <c r="P2512" s="131"/>
      <c r="Q2512" s="170"/>
      <c r="R2512" s="170"/>
      <c r="S2512" s="170"/>
      <c r="T2512" s="170"/>
      <c r="U2512" s="170"/>
      <c r="V2512" s="170"/>
      <c r="W2512" s="170"/>
      <c r="X2512" s="131"/>
      <c r="Y2512"/>
      <c r="AB2512"/>
      <c r="AC2512"/>
      <c r="AD2512"/>
      <c r="AE2512"/>
      <c r="AF2512"/>
      <c r="AG2512"/>
      <c r="AH2512"/>
      <c r="AI2512"/>
      <c r="AJ2512"/>
      <c r="AK2512"/>
    </row>
    <row r="2513" spans="1:37" x14ac:dyDescent="0.25">
      <c r="A2513" s="131"/>
      <c r="B2513" s="131"/>
      <c r="C2513" s="131"/>
      <c r="D2513" s="131"/>
      <c r="E2513" s="131"/>
      <c r="F2513" s="131"/>
      <c r="G2513" s="131"/>
      <c r="H2513" s="131"/>
      <c r="I2513" s="131"/>
      <c r="J2513" s="131"/>
      <c r="K2513" s="131"/>
      <c r="L2513" s="131"/>
      <c r="M2513" s="131"/>
      <c r="N2513" s="131"/>
      <c r="O2513" s="131"/>
      <c r="P2513" s="131"/>
      <c r="Q2513" s="170"/>
      <c r="R2513" s="170"/>
      <c r="S2513" s="170"/>
      <c r="T2513" s="170"/>
      <c r="U2513" s="170"/>
      <c r="V2513" s="170"/>
      <c r="W2513" s="170"/>
      <c r="X2513" s="131"/>
      <c r="Y2513"/>
      <c r="AB2513"/>
      <c r="AC2513"/>
      <c r="AD2513"/>
      <c r="AE2513"/>
      <c r="AF2513"/>
      <c r="AG2513"/>
      <c r="AH2513"/>
      <c r="AI2513"/>
      <c r="AJ2513"/>
      <c r="AK2513"/>
    </row>
    <row r="2514" spans="1:37" x14ac:dyDescent="0.25">
      <c r="A2514" s="131"/>
      <c r="B2514" s="131"/>
      <c r="C2514" s="131"/>
      <c r="D2514" s="131"/>
      <c r="E2514" s="131"/>
      <c r="F2514" s="131"/>
      <c r="G2514" s="131"/>
      <c r="H2514" s="131"/>
      <c r="I2514" s="131"/>
      <c r="J2514" s="131"/>
      <c r="K2514" s="131"/>
      <c r="L2514" s="131"/>
      <c r="M2514" s="131"/>
      <c r="N2514" s="131"/>
      <c r="O2514" s="131"/>
      <c r="P2514" s="131"/>
      <c r="Q2514" s="170"/>
      <c r="R2514" s="170"/>
      <c r="S2514" s="170"/>
      <c r="T2514" s="170"/>
      <c r="U2514" s="170"/>
      <c r="V2514" s="170"/>
      <c r="W2514" s="170"/>
      <c r="X2514" s="131"/>
      <c r="Y2514"/>
      <c r="AB2514"/>
      <c r="AC2514"/>
      <c r="AD2514"/>
      <c r="AE2514"/>
      <c r="AF2514"/>
      <c r="AG2514"/>
      <c r="AH2514"/>
      <c r="AI2514"/>
      <c r="AJ2514"/>
      <c r="AK2514"/>
    </row>
    <row r="2515" spans="1:37" x14ac:dyDescent="0.25">
      <c r="A2515" s="131"/>
      <c r="B2515" s="131"/>
      <c r="C2515" s="131"/>
      <c r="D2515" s="131"/>
      <c r="E2515" s="131"/>
      <c r="F2515" s="131"/>
      <c r="G2515" s="131"/>
      <c r="H2515" s="131"/>
      <c r="I2515" s="131"/>
      <c r="J2515" s="131"/>
      <c r="K2515" s="131"/>
      <c r="L2515" s="131"/>
      <c r="M2515" s="131"/>
      <c r="N2515" s="131"/>
      <c r="O2515" s="131"/>
      <c r="P2515" s="131"/>
      <c r="Q2515" s="170"/>
      <c r="R2515" s="170"/>
      <c r="S2515" s="170"/>
      <c r="T2515" s="170"/>
      <c r="U2515" s="170"/>
      <c r="V2515" s="170"/>
      <c r="W2515" s="170"/>
      <c r="X2515" s="131"/>
      <c r="Y2515"/>
      <c r="AB2515"/>
      <c r="AC2515"/>
      <c r="AD2515"/>
      <c r="AE2515"/>
      <c r="AF2515"/>
      <c r="AG2515"/>
      <c r="AH2515"/>
      <c r="AI2515"/>
      <c r="AJ2515"/>
      <c r="AK2515"/>
    </row>
    <row r="2516" spans="1:37" x14ac:dyDescent="0.25">
      <c r="A2516" s="131"/>
      <c r="B2516" s="131"/>
      <c r="C2516" s="131"/>
      <c r="D2516" s="131"/>
      <c r="E2516" s="131"/>
      <c r="F2516" s="131"/>
      <c r="G2516" s="131"/>
      <c r="H2516" s="131"/>
      <c r="I2516" s="131"/>
      <c r="J2516" s="131"/>
      <c r="K2516" s="131"/>
      <c r="L2516" s="131"/>
      <c r="M2516" s="131"/>
      <c r="N2516" s="131"/>
      <c r="O2516" s="131"/>
      <c r="P2516" s="131"/>
      <c r="Q2516" s="170"/>
      <c r="R2516" s="170"/>
      <c r="S2516" s="170"/>
      <c r="T2516" s="170"/>
      <c r="U2516" s="170"/>
      <c r="V2516" s="170"/>
      <c r="W2516" s="170"/>
      <c r="X2516" s="131"/>
      <c r="Y2516"/>
      <c r="AB2516"/>
      <c r="AC2516"/>
      <c r="AD2516"/>
      <c r="AE2516"/>
      <c r="AF2516"/>
      <c r="AG2516"/>
      <c r="AH2516"/>
      <c r="AI2516"/>
      <c r="AJ2516"/>
      <c r="AK2516"/>
    </row>
    <row r="2517" spans="1:37" x14ac:dyDescent="0.25">
      <c r="A2517" s="131"/>
      <c r="B2517" s="131"/>
      <c r="C2517" s="131"/>
      <c r="D2517" s="131"/>
      <c r="E2517" s="131"/>
      <c r="F2517" s="131"/>
      <c r="G2517" s="131"/>
      <c r="H2517" s="131"/>
      <c r="I2517" s="131"/>
      <c r="J2517" s="131"/>
      <c r="K2517" s="131"/>
      <c r="L2517" s="131"/>
      <c r="M2517" s="131"/>
      <c r="N2517" s="131"/>
      <c r="O2517" s="131"/>
      <c r="P2517" s="131"/>
      <c r="Q2517" s="170"/>
      <c r="R2517" s="170"/>
      <c r="S2517" s="170"/>
      <c r="T2517" s="170"/>
      <c r="U2517" s="170"/>
      <c r="V2517" s="170"/>
      <c r="W2517" s="170"/>
      <c r="X2517" s="131"/>
      <c r="Y2517"/>
      <c r="AB2517"/>
      <c r="AC2517"/>
      <c r="AD2517"/>
      <c r="AE2517"/>
      <c r="AF2517"/>
      <c r="AG2517"/>
      <c r="AH2517"/>
      <c r="AI2517"/>
      <c r="AJ2517"/>
      <c r="AK2517"/>
    </row>
    <row r="2518" spans="1:37" x14ac:dyDescent="0.25">
      <c r="A2518" s="131"/>
      <c r="B2518" s="131"/>
      <c r="C2518" s="131"/>
      <c r="D2518" s="131"/>
      <c r="E2518" s="131"/>
      <c r="F2518" s="131"/>
      <c r="G2518" s="131"/>
      <c r="H2518" s="131"/>
      <c r="I2518" s="131"/>
      <c r="J2518" s="131"/>
      <c r="K2518" s="131"/>
      <c r="L2518" s="131"/>
      <c r="M2518" s="131"/>
      <c r="N2518" s="131"/>
      <c r="O2518" s="131"/>
      <c r="P2518" s="131"/>
      <c r="Q2518" s="170"/>
      <c r="R2518" s="170"/>
      <c r="S2518" s="170"/>
      <c r="T2518" s="170"/>
      <c r="U2518" s="170"/>
      <c r="V2518" s="170"/>
      <c r="W2518" s="170"/>
      <c r="X2518" s="131"/>
      <c r="Y2518"/>
      <c r="AB2518"/>
      <c r="AC2518"/>
      <c r="AD2518"/>
      <c r="AE2518"/>
      <c r="AF2518"/>
      <c r="AG2518"/>
      <c r="AH2518"/>
      <c r="AI2518"/>
      <c r="AJ2518"/>
      <c r="AK2518"/>
    </row>
    <row r="2519" spans="1:37" x14ac:dyDescent="0.25">
      <c r="A2519" s="131"/>
      <c r="B2519" s="131"/>
      <c r="C2519" s="131"/>
      <c r="D2519" s="131"/>
      <c r="E2519" s="131"/>
      <c r="F2519" s="131"/>
      <c r="G2519" s="131"/>
      <c r="H2519" s="131"/>
      <c r="I2519" s="131"/>
      <c r="J2519" s="131"/>
      <c r="K2519" s="131"/>
      <c r="L2519" s="131"/>
      <c r="M2519" s="131"/>
      <c r="N2519" s="131"/>
      <c r="O2519" s="131"/>
      <c r="P2519" s="131"/>
      <c r="Q2519" s="170"/>
      <c r="R2519" s="170"/>
      <c r="S2519" s="170"/>
      <c r="T2519" s="170"/>
      <c r="U2519" s="170"/>
      <c r="V2519" s="170"/>
      <c r="W2519" s="170"/>
      <c r="X2519" s="131"/>
      <c r="Y2519"/>
      <c r="AB2519"/>
      <c r="AC2519"/>
      <c r="AD2519"/>
      <c r="AE2519"/>
      <c r="AF2519"/>
      <c r="AG2519"/>
      <c r="AH2519"/>
      <c r="AI2519"/>
      <c r="AJ2519"/>
      <c r="AK2519"/>
    </row>
    <row r="2520" spans="1:37" x14ac:dyDescent="0.25">
      <c r="A2520" s="131"/>
      <c r="B2520" s="131"/>
      <c r="C2520" s="131"/>
      <c r="D2520" s="131"/>
      <c r="E2520" s="131"/>
      <c r="F2520" s="131"/>
      <c r="G2520" s="131"/>
      <c r="H2520" s="131"/>
      <c r="I2520" s="131"/>
      <c r="J2520" s="131"/>
      <c r="K2520" s="131"/>
      <c r="L2520" s="131"/>
      <c r="M2520" s="131"/>
      <c r="N2520" s="131"/>
      <c r="O2520" s="131"/>
      <c r="P2520" s="131"/>
      <c r="Q2520" s="170"/>
      <c r="R2520" s="170"/>
      <c r="S2520" s="170"/>
      <c r="T2520" s="170"/>
      <c r="U2520" s="170"/>
      <c r="V2520" s="170"/>
      <c r="W2520" s="170"/>
      <c r="X2520" s="131"/>
      <c r="Y2520"/>
      <c r="AB2520"/>
      <c r="AC2520"/>
      <c r="AD2520"/>
      <c r="AE2520"/>
      <c r="AF2520"/>
      <c r="AG2520"/>
      <c r="AH2520"/>
      <c r="AI2520"/>
      <c r="AJ2520"/>
      <c r="AK2520"/>
    </row>
    <row r="2521" spans="1:37" x14ac:dyDescent="0.25">
      <c r="A2521" s="131"/>
      <c r="B2521" s="131"/>
      <c r="C2521" s="131"/>
      <c r="D2521" s="131"/>
      <c r="E2521" s="131"/>
      <c r="F2521" s="131"/>
      <c r="G2521" s="131"/>
      <c r="H2521" s="131"/>
      <c r="I2521" s="131"/>
      <c r="J2521" s="131"/>
      <c r="K2521" s="131"/>
      <c r="L2521" s="131"/>
      <c r="M2521" s="131"/>
      <c r="N2521" s="131"/>
      <c r="O2521" s="131"/>
      <c r="P2521" s="131"/>
      <c r="Q2521" s="170"/>
      <c r="R2521" s="170"/>
      <c r="S2521" s="170"/>
      <c r="T2521" s="170"/>
      <c r="U2521" s="170"/>
      <c r="V2521" s="170"/>
      <c r="W2521" s="170"/>
      <c r="X2521" s="131"/>
      <c r="Y2521"/>
      <c r="AB2521"/>
      <c r="AC2521"/>
      <c r="AD2521"/>
      <c r="AE2521"/>
      <c r="AF2521"/>
      <c r="AG2521"/>
      <c r="AH2521"/>
      <c r="AI2521"/>
      <c r="AJ2521"/>
      <c r="AK2521"/>
    </row>
    <row r="2522" spans="1:37" x14ac:dyDescent="0.25">
      <c r="A2522" s="131"/>
      <c r="B2522" s="131"/>
      <c r="C2522" s="131"/>
      <c r="D2522" s="131"/>
      <c r="E2522" s="131"/>
      <c r="F2522" s="131"/>
      <c r="G2522" s="131"/>
      <c r="H2522" s="131"/>
      <c r="I2522" s="131"/>
      <c r="J2522" s="131"/>
      <c r="K2522" s="131"/>
      <c r="L2522" s="131"/>
      <c r="M2522" s="131"/>
      <c r="N2522" s="131"/>
      <c r="O2522" s="131"/>
      <c r="P2522" s="131"/>
      <c r="Q2522" s="170"/>
      <c r="R2522" s="170"/>
      <c r="S2522" s="170"/>
      <c r="T2522" s="170"/>
      <c r="U2522" s="170"/>
      <c r="V2522" s="170"/>
      <c r="W2522" s="170"/>
      <c r="X2522" s="131"/>
      <c r="Y2522"/>
      <c r="AB2522"/>
      <c r="AC2522"/>
      <c r="AD2522"/>
      <c r="AE2522"/>
      <c r="AF2522"/>
      <c r="AG2522"/>
      <c r="AH2522"/>
      <c r="AI2522"/>
      <c r="AJ2522"/>
      <c r="AK2522"/>
    </row>
    <row r="2523" spans="1:37" x14ac:dyDescent="0.25">
      <c r="A2523" s="131"/>
      <c r="B2523" s="131"/>
      <c r="C2523" s="131"/>
      <c r="D2523" s="131"/>
      <c r="E2523" s="131"/>
      <c r="F2523" s="131"/>
      <c r="G2523" s="131"/>
      <c r="H2523" s="131"/>
      <c r="I2523" s="131"/>
      <c r="J2523" s="131"/>
      <c r="K2523" s="131"/>
      <c r="L2523" s="131"/>
      <c r="M2523" s="131"/>
      <c r="N2523" s="131"/>
      <c r="O2523" s="131"/>
      <c r="P2523" s="131"/>
      <c r="Q2523" s="170"/>
      <c r="R2523" s="170"/>
      <c r="S2523" s="170"/>
      <c r="T2523" s="170"/>
      <c r="U2523" s="170"/>
      <c r="V2523" s="170"/>
      <c r="W2523" s="170"/>
      <c r="X2523" s="131"/>
      <c r="Y2523"/>
      <c r="AB2523"/>
      <c r="AC2523"/>
      <c r="AD2523"/>
      <c r="AE2523"/>
      <c r="AF2523"/>
      <c r="AG2523"/>
      <c r="AH2523"/>
      <c r="AI2523"/>
      <c r="AJ2523"/>
      <c r="AK2523"/>
    </row>
    <row r="2524" spans="1:37" x14ac:dyDescent="0.25">
      <c r="A2524" s="131"/>
      <c r="B2524" s="131"/>
      <c r="C2524" s="131"/>
      <c r="D2524" s="131"/>
      <c r="E2524" s="131"/>
      <c r="F2524" s="131"/>
      <c r="G2524" s="131"/>
      <c r="H2524" s="131"/>
      <c r="I2524" s="131"/>
      <c r="J2524" s="131"/>
      <c r="K2524" s="131"/>
      <c r="L2524" s="131"/>
      <c r="M2524" s="131"/>
      <c r="N2524" s="131"/>
      <c r="O2524" s="131"/>
      <c r="P2524" s="131"/>
      <c r="Q2524" s="170"/>
      <c r="R2524" s="170"/>
      <c r="S2524" s="170"/>
      <c r="T2524" s="170"/>
      <c r="U2524" s="170"/>
      <c r="V2524" s="170"/>
      <c r="W2524" s="170"/>
      <c r="X2524" s="131"/>
      <c r="Y2524"/>
      <c r="AB2524"/>
      <c r="AC2524"/>
      <c r="AD2524"/>
      <c r="AE2524"/>
      <c r="AF2524"/>
      <c r="AG2524"/>
      <c r="AH2524"/>
      <c r="AI2524"/>
      <c r="AJ2524"/>
      <c r="AK2524"/>
    </row>
    <row r="2525" spans="1:37" x14ac:dyDescent="0.25">
      <c r="A2525" s="131"/>
      <c r="B2525" s="131"/>
      <c r="C2525" s="131"/>
      <c r="D2525" s="131"/>
      <c r="E2525" s="131"/>
      <c r="F2525" s="131"/>
      <c r="G2525" s="131"/>
      <c r="H2525" s="131"/>
      <c r="I2525" s="131"/>
      <c r="J2525" s="131"/>
      <c r="K2525" s="131"/>
      <c r="L2525" s="131"/>
      <c r="M2525" s="131"/>
      <c r="N2525" s="131"/>
      <c r="O2525" s="131"/>
      <c r="P2525" s="131"/>
      <c r="Q2525" s="170"/>
      <c r="R2525" s="170"/>
      <c r="S2525" s="170"/>
      <c r="T2525" s="170"/>
      <c r="U2525" s="170"/>
      <c r="V2525" s="170"/>
      <c r="W2525" s="170"/>
      <c r="X2525" s="131"/>
      <c r="Y2525"/>
      <c r="AB2525"/>
      <c r="AC2525"/>
      <c r="AD2525"/>
      <c r="AE2525"/>
      <c r="AF2525"/>
      <c r="AG2525"/>
      <c r="AH2525"/>
      <c r="AI2525"/>
      <c r="AJ2525"/>
      <c r="AK2525"/>
    </row>
    <row r="2526" spans="1:37" x14ac:dyDescent="0.25">
      <c r="A2526" s="131"/>
      <c r="B2526" s="131"/>
      <c r="C2526" s="131"/>
      <c r="D2526" s="131"/>
      <c r="E2526" s="131"/>
      <c r="F2526" s="131"/>
      <c r="G2526" s="131"/>
      <c r="H2526" s="131"/>
      <c r="I2526" s="131"/>
      <c r="J2526" s="131"/>
      <c r="K2526" s="131"/>
      <c r="L2526" s="131"/>
      <c r="M2526" s="131"/>
      <c r="N2526" s="131"/>
      <c r="O2526" s="131"/>
      <c r="P2526" s="131"/>
      <c r="Q2526" s="170"/>
      <c r="R2526" s="170"/>
      <c r="S2526" s="170"/>
      <c r="T2526" s="170"/>
      <c r="U2526" s="170"/>
      <c r="V2526" s="170"/>
      <c r="W2526" s="170"/>
      <c r="X2526" s="131"/>
      <c r="Y2526"/>
      <c r="AB2526"/>
      <c r="AC2526"/>
      <c r="AD2526"/>
      <c r="AE2526"/>
      <c r="AF2526"/>
      <c r="AG2526"/>
      <c r="AH2526"/>
      <c r="AI2526"/>
      <c r="AJ2526"/>
      <c r="AK2526"/>
    </row>
    <row r="2527" spans="1:37" x14ac:dyDescent="0.25">
      <c r="A2527" s="131"/>
      <c r="B2527" s="131"/>
      <c r="C2527" s="131"/>
      <c r="D2527" s="131"/>
      <c r="E2527" s="131"/>
      <c r="F2527" s="131"/>
      <c r="G2527" s="131"/>
      <c r="H2527" s="131"/>
      <c r="I2527" s="131"/>
      <c r="J2527" s="131"/>
      <c r="K2527" s="131"/>
      <c r="L2527" s="131"/>
      <c r="M2527" s="131"/>
      <c r="N2527" s="131"/>
      <c r="O2527" s="131"/>
      <c r="P2527" s="131"/>
      <c r="Q2527" s="170"/>
      <c r="R2527" s="170"/>
      <c r="S2527" s="170"/>
      <c r="T2527" s="170"/>
      <c r="U2527" s="170"/>
      <c r="V2527" s="170"/>
      <c r="W2527" s="170"/>
      <c r="X2527" s="131"/>
      <c r="Y2527"/>
      <c r="AB2527"/>
      <c r="AC2527"/>
      <c r="AD2527"/>
      <c r="AE2527"/>
      <c r="AF2527"/>
      <c r="AG2527"/>
      <c r="AH2527"/>
      <c r="AI2527"/>
      <c r="AJ2527"/>
      <c r="AK2527"/>
    </row>
    <row r="2528" spans="1:37" x14ac:dyDescent="0.25">
      <c r="A2528" s="131"/>
      <c r="B2528" s="131"/>
      <c r="C2528" s="131"/>
      <c r="D2528" s="131"/>
      <c r="E2528" s="131"/>
      <c r="F2528" s="131"/>
      <c r="G2528" s="131"/>
      <c r="H2528" s="131"/>
      <c r="I2528" s="131"/>
      <c r="J2528" s="131"/>
      <c r="K2528" s="131"/>
      <c r="L2528" s="131"/>
      <c r="M2528" s="131"/>
      <c r="N2528" s="131"/>
      <c r="O2528" s="131"/>
      <c r="P2528" s="131"/>
      <c r="Q2528" s="170"/>
      <c r="R2528" s="170"/>
      <c r="S2528" s="170"/>
      <c r="T2528" s="170"/>
      <c r="U2528" s="170"/>
      <c r="V2528" s="170"/>
      <c r="W2528" s="170"/>
      <c r="X2528" s="131"/>
      <c r="Y2528"/>
      <c r="AB2528"/>
      <c r="AC2528"/>
      <c r="AD2528"/>
      <c r="AE2528"/>
      <c r="AF2528"/>
      <c r="AG2528"/>
      <c r="AH2528"/>
      <c r="AI2528"/>
      <c r="AJ2528"/>
      <c r="AK2528"/>
    </row>
    <row r="2529" spans="1:37" x14ac:dyDescent="0.25">
      <c r="A2529" s="131"/>
      <c r="B2529" s="131"/>
      <c r="C2529" s="131"/>
      <c r="D2529" s="131"/>
      <c r="E2529" s="131"/>
      <c r="F2529" s="131"/>
      <c r="G2529" s="131"/>
      <c r="H2529" s="131"/>
      <c r="I2529" s="131"/>
      <c r="J2529" s="131"/>
      <c r="K2529" s="131"/>
      <c r="L2529" s="131"/>
      <c r="M2529" s="131"/>
      <c r="N2529" s="131"/>
      <c r="O2529" s="131"/>
      <c r="P2529" s="131"/>
      <c r="Q2529" s="170"/>
      <c r="R2529" s="170"/>
      <c r="S2529" s="170"/>
      <c r="T2529" s="170"/>
      <c r="U2529" s="170"/>
      <c r="V2529" s="170"/>
      <c r="W2529" s="170"/>
      <c r="X2529" s="131"/>
      <c r="Y2529"/>
      <c r="AB2529"/>
      <c r="AC2529"/>
      <c r="AD2529"/>
      <c r="AE2529"/>
      <c r="AF2529"/>
      <c r="AG2529"/>
      <c r="AH2529"/>
      <c r="AI2529"/>
      <c r="AJ2529"/>
      <c r="AK2529"/>
    </row>
    <row r="2530" spans="1:37" x14ac:dyDescent="0.25">
      <c r="A2530" s="131"/>
      <c r="B2530" s="131"/>
      <c r="C2530" s="131"/>
      <c r="D2530" s="131"/>
      <c r="E2530" s="131"/>
      <c r="F2530" s="131"/>
      <c r="G2530" s="131"/>
      <c r="H2530" s="131"/>
      <c r="I2530" s="131"/>
      <c r="J2530" s="131"/>
      <c r="K2530" s="131"/>
      <c r="L2530" s="131"/>
      <c r="M2530" s="131"/>
      <c r="N2530" s="131"/>
      <c r="O2530" s="131"/>
      <c r="P2530" s="131"/>
      <c r="Q2530" s="170"/>
      <c r="R2530" s="170"/>
      <c r="S2530" s="170"/>
      <c r="T2530" s="170"/>
      <c r="U2530" s="170"/>
      <c r="V2530" s="170"/>
      <c r="W2530" s="170"/>
      <c r="X2530" s="131"/>
      <c r="Y2530"/>
      <c r="AB2530"/>
      <c r="AC2530"/>
      <c r="AD2530"/>
      <c r="AE2530"/>
      <c r="AF2530"/>
      <c r="AG2530"/>
      <c r="AH2530"/>
      <c r="AI2530"/>
      <c r="AJ2530"/>
      <c r="AK2530"/>
    </row>
    <row r="2531" spans="1:37" x14ac:dyDescent="0.25">
      <c r="A2531" s="131"/>
      <c r="B2531" s="131"/>
      <c r="C2531" s="131"/>
      <c r="D2531" s="131"/>
      <c r="E2531" s="131"/>
      <c r="F2531" s="131"/>
      <c r="G2531" s="131"/>
      <c r="H2531" s="131"/>
      <c r="I2531" s="131"/>
      <c r="J2531" s="131"/>
      <c r="K2531" s="131"/>
      <c r="L2531" s="131"/>
      <c r="M2531" s="131"/>
      <c r="N2531" s="131"/>
      <c r="O2531" s="131"/>
      <c r="P2531" s="131"/>
      <c r="Q2531" s="170"/>
      <c r="R2531" s="170"/>
      <c r="S2531" s="170"/>
      <c r="T2531" s="170"/>
      <c r="U2531" s="170"/>
      <c r="V2531" s="170"/>
      <c r="W2531" s="170"/>
      <c r="X2531" s="131"/>
      <c r="Y2531"/>
      <c r="AB2531"/>
      <c r="AC2531"/>
      <c r="AD2531"/>
      <c r="AE2531"/>
      <c r="AF2531"/>
      <c r="AG2531"/>
      <c r="AH2531"/>
      <c r="AI2531"/>
      <c r="AJ2531"/>
      <c r="AK2531"/>
    </row>
    <row r="2532" spans="1:37" x14ac:dyDescent="0.25">
      <c r="A2532" s="131"/>
      <c r="B2532" s="131"/>
      <c r="C2532" s="131"/>
      <c r="D2532" s="131"/>
      <c r="E2532" s="131"/>
      <c r="F2532" s="131"/>
      <c r="G2532" s="131"/>
      <c r="H2532" s="131"/>
      <c r="I2532" s="131"/>
      <c r="J2532" s="131"/>
      <c r="K2532" s="131"/>
      <c r="L2532" s="131"/>
      <c r="M2532" s="131"/>
      <c r="N2532" s="131"/>
      <c r="O2532" s="131"/>
      <c r="P2532" s="131"/>
      <c r="Q2532" s="170"/>
      <c r="R2532" s="170"/>
      <c r="S2532" s="170"/>
      <c r="T2532" s="170"/>
      <c r="U2532" s="170"/>
      <c r="V2532" s="170"/>
      <c r="W2532" s="170"/>
      <c r="X2532" s="131"/>
      <c r="Y2532"/>
      <c r="AB2532"/>
      <c r="AC2532"/>
      <c r="AD2532"/>
      <c r="AE2532"/>
      <c r="AF2532"/>
      <c r="AG2532"/>
      <c r="AH2532"/>
      <c r="AI2532"/>
      <c r="AJ2532"/>
      <c r="AK2532"/>
    </row>
    <row r="2533" spans="1:37" x14ac:dyDescent="0.25">
      <c r="A2533" s="131"/>
      <c r="B2533" s="131"/>
      <c r="C2533" s="131"/>
      <c r="D2533" s="131"/>
      <c r="E2533" s="131"/>
      <c r="F2533" s="131"/>
      <c r="G2533" s="131"/>
      <c r="H2533" s="131"/>
      <c r="I2533" s="131"/>
      <c r="J2533" s="131"/>
      <c r="K2533" s="131"/>
      <c r="L2533" s="131"/>
      <c r="M2533" s="131"/>
      <c r="N2533" s="131"/>
      <c r="O2533" s="131"/>
      <c r="P2533" s="131"/>
      <c r="Q2533" s="170"/>
      <c r="R2533" s="170"/>
      <c r="S2533" s="170"/>
      <c r="T2533" s="170"/>
      <c r="U2533" s="170"/>
      <c r="V2533" s="170"/>
      <c r="W2533" s="170"/>
      <c r="X2533" s="131"/>
      <c r="Y2533"/>
      <c r="AB2533"/>
      <c r="AC2533"/>
      <c r="AD2533"/>
      <c r="AE2533"/>
      <c r="AF2533"/>
      <c r="AG2533"/>
      <c r="AH2533"/>
      <c r="AI2533"/>
      <c r="AJ2533"/>
      <c r="AK2533"/>
    </row>
    <row r="2534" spans="1:37" x14ac:dyDescent="0.25">
      <c r="A2534" s="131"/>
      <c r="B2534" s="131"/>
      <c r="C2534" s="131"/>
      <c r="D2534" s="131"/>
      <c r="E2534" s="131"/>
      <c r="F2534" s="131"/>
      <c r="G2534" s="131"/>
      <c r="H2534" s="131"/>
      <c r="I2534" s="131"/>
      <c r="J2534" s="131"/>
      <c r="K2534" s="131"/>
      <c r="L2534" s="131"/>
      <c r="M2534" s="131"/>
      <c r="N2534" s="131"/>
      <c r="O2534" s="131"/>
      <c r="P2534" s="131"/>
      <c r="Q2534" s="170"/>
      <c r="R2534" s="170"/>
      <c r="S2534" s="170"/>
      <c r="T2534" s="170"/>
      <c r="U2534" s="170"/>
      <c r="V2534" s="170"/>
      <c r="W2534" s="170"/>
      <c r="X2534" s="131"/>
      <c r="Y2534"/>
      <c r="AB2534"/>
      <c r="AC2534"/>
      <c r="AD2534"/>
      <c r="AE2534"/>
      <c r="AF2534"/>
      <c r="AG2534"/>
      <c r="AH2534"/>
      <c r="AI2534"/>
      <c r="AJ2534"/>
      <c r="AK2534"/>
    </row>
    <row r="2535" spans="1:37" x14ac:dyDescent="0.25">
      <c r="A2535" s="131"/>
      <c r="B2535" s="131"/>
      <c r="C2535" s="131"/>
      <c r="D2535" s="131"/>
      <c r="E2535" s="131"/>
      <c r="F2535" s="131"/>
      <c r="G2535" s="131"/>
      <c r="H2535" s="131"/>
      <c r="I2535" s="131"/>
      <c r="J2535" s="131"/>
      <c r="K2535" s="131"/>
      <c r="L2535" s="131"/>
      <c r="M2535" s="131"/>
      <c r="N2535" s="131"/>
      <c r="O2535" s="131"/>
      <c r="P2535" s="131"/>
      <c r="Q2535" s="170"/>
      <c r="R2535" s="170"/>
      <c r="S2535" s="170"/>
      <c r="T2535" s="170"/>
      <c r="U2535" s="170"/>
      <c r="V2535" s="170"/>
      <c r="W2535" s="170"/>
      <c r="X2535" s="131"/>
      <c r="Y2535"/>
      <c r="AB2535"/>
      <c r="AC2535"/>
      <c r="AD2535"/>
      <c r="AE2535"/>
      <c r="AF2535"/>
      <c r="AG2535"/>
      <c r="AH2535"/>
      <c r="AI2535"/>
      <c r="AJ2535"/>
      <c r="AK2535"/>
    </row>
    <row r="2536" spans="1:37" x14ac:dyDescent="0.25">
      <c r="A2536" s="131"/>
      <c r="B2536" s="131"/>
      <c r="C2536" s="131"/>
      <c r="D2536" s="131"/>
      <c r="E2536" s="131"/>
      <c r="F2536" s="131"/>
      <c r="G2536" s="131"/>
      <c r="H2536" s="131"/>
      <c r="I2536" s="131"/>
      <c r="J2536" s="131"/>
      <c r="K2536" s="131"/>
      <c r="L2536" s="131"/>
      <c r="M2536" s="131"/>
      <c r="N2536" s="131"/>
      <c r="O2536" s="131"/>
      <c r="P2536" s="131"/>
      <c r="Q2536" s="170"/>
      <c r="R2536" s="170"/>
      <c r="S2536" s="170"/>
      <c r="T2536" s="170"/>
      <c r="U2536" s="170"/>
      <c r="V2536" s="170"/>
      <c r="W2536" s="170"/>
      <c r="X2536" s="131"/>
      <c r="Y2536"/>
      <c r="AB2536"/>
      <c r="AC2536"/>
      <c r="AD2536"/>
      <c r="AE2536"/>
      <c r="AF2536"/>
      <c r="AG2536"/>
      <c r="AH2536"/>
      <c r="AI2536"/>
      <c r="AJ2536"/>
      <c r="AK2536"/>
    </row>
    <row r="2537" spans="1:37" x14ac:dyDescent="0.25">
      <c r="A2537" s="131"/>
      <c r="B2537" s="131"/>
      <c r="C2537" s="131"/>
      <c r="D2537" s="131"/>
      <c r="E2537" s="131"/>
      <c r="F2537" s="131"/>
      <c r="G2537" s="131"/>
      <c r="H2537" s="131"/>
      <c r="I2537" s="131"/>
      <c r="J2537" s="131"/>
      <c r="K2537" s="131"/>
      <c r="L2537" s="131"/>
      <c r="M2537" s="131"/>
      <c r="N2537" s="131"/>
      <c r="O2537" s="131"/>
      <c r="P2537" s="131"/>
      <c r="Q2537" s="170"/>
      <c r="R2537" s="170"/>
      <c r="S2537" s="170"/>
      <c r="T2537" s="170"/>
      <c r="U2537" s="170"/>
      <c r="V2537" s="170"/>
      <c r="W2537" s="170"/>
      <c r="X2537" s="131"/>
      <c r="Y2537"/>
      <c r="AB2537"/>
      <c r="AC2537"/>
      <c r="AD2537"/>
      <c r="AE2537"/>
      <c r="AF2537"/>
      <c r="AG2537"/>
      <c r="AH2537"/>
      <c r="AI2537"/>
      <c r="AJ2537"/>
      <c r="AK2537"/>
    </row>
    <row r="2538" spans="1:37" x14ac:dyDescent="0.25">
      <c r="A2538" s="131"/>
      <c r="B2538" s="131"/>
      <c r="C2538" s="131"/>
      <c r="D2538" s="131"/>
      <c r="E2538" s="131"/>
      <c r="F2538" s="131"/>
      <c r="G2538" s="131"/>
      <c r="H2538" s="131"/>
      <c r="I2538" s="131"/>
      <c r="J2538" s="131"/>
      <c r="K2538" s="131"/>
      <c r="L2538" s="131"/>
      <c r="M2538" s="131"/>
      <c r="N2538" s="131"/>
      <c r="O2538" s="131"/>
      <c r="P2538" s="131"/>
      <c r="Q2538" s="170"/>
      <c r="R2538" s="170"/>
      <c r="S2538" s="170"/>
      <c r="T2538" s="170"/>
      <c r="U2538" s="170"/>
      <c r="V2538" s="170"/>
      <c r="W2538" s="170"/>
      <c r="X2538" s="131"/>
      <c r="Y2538"/>
      <c r="AB2538"/>
      <c r="AC2538"/>
      <c r="AD2538"/>
      <c r="AE2538"/>
      <c r="AF2538"/>
      <c r="AG2538"/>
      <c r="AH2538"/>
      <c r="AI2538"/>
      <c r="AJ2538"/>
      <c r="AK2538"/>
    </row>
    <row r="2539" spans="1:37" x14ac:dyDescent="0.25">
      <c r="A2539" s="131"/>
      <c r="B2539" s="131"/>
      <c r="C2539" s="131"/>
      <c r="D2539" s="131"/>
      <c r="E2539" s="131"/>
      <c r="F2539" s="131"/>
      <c r="G2539" s="131"/>
      <c r="H2539" s="131"/>
      <c r="I2539" s="131"/>
      <c r="J2539" s="131"/>
      <c r="K2539" s="131"/>
      <c r="L2539" s="131"/>
      <c r="M2539" s="131"/>
      <c r="N2539" s="131"/>
      <c r="O2539" s="131"/>
      <c r="P2539" s="131"/>
      <c r="Q2539" s="170"/>
      <c r="R2539" s="170"/>
      <c r="S2539" s="170"/>
      <c r="T2539" s="170"/>
      <c r="U2539" s="170"/>
      <c r="V2539" s="170"/>
      <c r="W2539" s="170"/>
      <c r="X2539" s="131"/>
      <c r="Y2539"/>
      <c r="AB2539"/>
      <c r="AC2539"/>
      <c r="AD2539"/>
      <c r="AE2539"/>
      <c r="AF2539"/>
      <c r="AG2539"/>
      <c r="AH2539"/>
      <c r="AI2539"/>
      <c r="AJ2539"/>
      <c r="AK2539"/>
    </row>
    <row r="2540" spans="1:37" x14ac:dyDescent="0.25">
      <c r="A2540" s="131"/>
      <c r="B2540" s="131"/>
      <c r="C2540" s="131"/>
      <c r="D2540" s="131"/>
      <c r="E2540" s="131"/>
      <c r="F2540" s="131"/>
      <c r="G2540" s="131"/>
      <c r="H2540" s="131"/>
      <c r="I2540" s="131"/>
      <c r="J2540" s="131"/>
      <c r="K2540" s="131"/>
      <c r="L2540" s="131"/>
      <c r="M2540" s="131"/>
      <c r="N2540" s="131"/>
      <c r="O2540" s="131"/>
      <c r="P2540" s="131"/>
      <c r="Q2540" s="170"/>
      <c r="R2540" s="170"/>
      <c r="S2540" s="170"/>
      <c r="T2540" s="170"/>
      <c r="U2540" s="170"/>
      <c r="V2540" s="170"/>
      <c r="W2540" s="170"/>
      <c r="X2540" s="131"/>
      <c r="Y2540"/>
      <c r="AB2540"/>
      <c r="AC2540"/>
      <c r="AD2540"/>
      <c r="AE2540"/>
      <c r="AF2540"/>
      <c r="AG2540"/>
      <c r="AH2540"/>
      <c r="AI2540"/>
      <c r="AJ2540"/>
      <c r="AK2540"/>
    </row>
    <row r="2541" spans="1:37" x14ac:dyDescent="0.25">
      <c r="A2541" s="131"/>
      <c r="B2541" s="131"/>
      <c r="C2541" s="131"/>
      <c r="D2541" s="131"/>
      <c r="E2541" s="131"/>
      <c r="F2541" s="131"/>
      <c r="G2541" s="131"/>
      <c r="H2541" s="131"/>
      <c r="I2541" s="131"/>
      <c r="J2541" s="131"/>
      <c r="K2541" s="131"/>
      <c r="L2541" s="131"/>
      <c r="M2541" s="131"/>
      <c r="N2541" s="131"/>
      <c r="O2541" s="131"/>
      <c r="P2541" s="131"/>
      <c r="Q2541" s="170"/>
      <c r="R2541" s="170"/>
      <c r="S2541" s="170"/>
      <c r="T2541" s="170"/>
      <c r="U2541" s="170"/>
      <c r="V2541" s="170"/>
      <c r="W2541" s="170"/>
      <c r="X2541" s="131"/>
      <c r="Y2541"/>
      <c r="AB2541"/>
      <c r="AC2541"/>
      <c r="AD2541"/>
      <c r="AE2541"/>
      <c r="AF2541"/>
      <c r="AG2541"/>
      <c r="AH2541"/>
      <c r="AI2541"/>
      <c r="AJ2541"/>
      <c r="AK2541"/>
    </row>
    <row r="2542" spans="1:37" x14ac:dyDescent="0.25">
      <c r="A2542" s="131"/>
      <c r="B2542" s="131"/>
      <c r="C2542" s="131"/>
      <c r="D2542" s="131"/>
      <c r="E2542" s="131"/>
      <c r="F2542" s="131"/>
      <c r="G2542" s="131"/>
      <c r="H2542" s="131"/>
      <c r="I2542" s="131"/>
      <c r="J2542" s="131"/>
      <c r="K2542" s="131"/>
      <c r="L2542" s="131"/>
      <c r="M2542" s="131"/>
      <c r="N2542" s="131"/>
      <c r="O2542" s="131"/>
      <c r="P2542" s="131"/>
      <c r="Q2542" s="170"/>
      <c r="R2542" s="170"/>
      <c r="S2542" s="170"/>
      <c r="T2542" s="170"/>
      <c r="U2542" s="170"/>
      <c r="V2542" s="170"/>
      <c r="W2542" s="170"/>
      <c r="X2542" s="131"/>
      <c r="Y2542"/>
      <c r="AB2542"/>
      <c r="AC2542"/>
      <c r="AD2542"/>
      <c r="AE2542"/>
      <c r="AF2542"/>
      <c r="AG2542"/>
      <c r="AH2542"/>
      <c r="AI2542"/>
      <c r="AJ2542"/>
      <c r="AK2542"/>
    </row>
    <row r="2543" spans="1:37" x14ac:dyDescent="0.25">
      <c r="A2543" s="131"/>
      <c r="B2543" s="131"/>
      <c r="C2543" s="131"/>
      <c r="D2543" s="131"/>
      <c r="E2543" s="131"/>
      <c r="F2543" s="131"/>
      <c r="G2543" s="131"/>
      <c r="H2543" s="131"/>
      <c r="I2543" s="131"/>
      <c r="J2543" s="131"/>
      <c r="K2543" s="131"/>
      <c r="L2543" s="131"/>
      <c r="M2543" s="131"/>
      <c r="N2543" s="131"/>
      <c r="O2543" s="131"/>
      <c r="P2543" s="131"/>
      <c r="Q2543" s="170"/>
      <c r="R2543" s="170"/>
      <c r="S2543" s="170"/>
      <c r="T2543" s="170"/>
      <c r="U2543" s="170"/>
      <c r="V2543" s="170"/>
      <c r="W2543" s="170"/>
      <c r="X2543" s="131"/>
      <c r="Y2543"/>
      <c r="AB2543"/>
      <c r="AC2543"/>
      <c r="AD2543"/>
      <c r="AE2543"/>
      <c r="AF2543"/>
      <c r="AG2543"/>
      <c r="AH2543"/>
      <c r="AI2543"/>
      <c r="AJ2543"/>
      <c r="AK2543"/>
    </row>
    <row r="2544" spans="1:37" x14ac:dyDescent="0.25">
      <c r="A2544" s="131"/>
      <c r="B2544" s="131"/>
      <c r="C2544" s="131"/>
      <c r="D2544" s="131"/>
      <c r="E2544" s="131"/>
      <c r="F2544" s="131"/>
      <c r="G2544" s="131"/>
      <c r="H2544" s="131"/>
      <c r="I2544" s="131"/>
      <c r="J2544" s="131"/>
      <c r="K2544" s="131"/>
      <c r="L2544" s="131"/>
      <c r="M2544" s="131"/>
      <c r="N2544" s="131"/>
      <c r="O2544" s="131"/>
      <c r="P2544" s="131"/>
      <c r="Q2544" s="170"/>
      <c r="R2544" s="170"/>
      <c r="S2544" s="170"/>
      <c r="T2544" s="170"/>
      <c r="U2544" s="170"/>
      <c r="V2544" s="170"/>
      <c r="W2544" s="170"/>
      <c r="X2544" s="131"/>
      <c r="Y2544"/>
      <c r="AB2544"/>
      <c r="AC2544"/>
      <c r="AD2544"/>
      <c r="AE2544"/>
      <c r="AF2544"/>
      <c r="AG2544"/>
      <c r="AH2544"/>
      <c r="AI2544"/>
      <c r="AJ2544"/>
      <c r="AK2544"/>
    </row>
    <row r="2545" spans="1:37" x14ac:dyDescent="0.25">
      <c r="A2545" s="131"/>
      <c r="B2545" s="131"/>
      <c r="C2545" s="131"/>
      <c r="D2545" s="131"/>
      <c r="E2545" s="131"/>
      <c r="F2545" s="131"/>
      <c r="G2545" s="131"/>
      <c r="H2545" s="131"/>
      <c r="I2545" s="131"/>
      <c r="J2545" s="131"/>
      <c r="K2545" s="131"/>
      <c r="L2545" s="131"/>
      <c r="M2545" s="131"/>
      <c r="N2545" s="131"/>
      <c r="O2545" s="131"/>
      <c r="P2545" s="131"/>
      <c r="Q2545" s="170"/>
      <c r="R2545" s="170"/>
      <c r="S2545" s="170"/>
      <c r="T2545" s="170"/>
      <c r="U2545" s="170"/>
      <c r="V2545" s="170"/>
      <c r="W2545" s="170"/>
      <c r="X2545" s="131"/>
      <c r="Y2545"/>
      <c r="AB2545"/>
      <c r="AC2545"/>
      <c r="AD2545"/>
      <c r="AE2545"/>
      <c r="AF2545"/>
      <c r="AG2545"/>
      <c r="AH2545"/>
      <c r="AI2545"/>
      <c r="AJ2545"/>
      <c r="AK2545"/>
    </row>
    <row r="2546" spans="1:37" x14ac:dyDescent="0.25">
      <c r="A2546" s="131"/>
      <c r="B2546" s="131"/>
      <c r="C2546" s="131"/>
      <c r="D2546" s="131"/>
      <c r="E2546" s="131"/>
      <c r="F2546" s="131"/>
      <c r="G2546" s="131"/>
      <c r="H2546" s="131"/>
      <c r="I2546" s="131"/>
      <c r="J2546" s="131"/>
      <c r="K2546" s="131"/>
      <c r="L2546" s="131"/>
      <c r="M2546" s="131"/>
      <c r="N2546" s="131"/>
      <c r="O2546" s="131"/>
      <c r="P2546" s="131"/>
      <c r="Q2546" s="170"/>
      <c r="R2546" s="170"/>
      <c r="S2546" s="170"/>
      <c r="T2546" s="170"/>
      <c r="U2546" s="170"/>
      <c r="V2546" s="170"/>
      <c r="W2546" s="170"/>
      <c r="X2546" s="131"/>
      <c r="Y2546"/>
      <c r="AB2546"/>
      <c r="AC2546"/>
      <c r="AD2546"/>
      <c r="AE2546"/>
      <c r="AF2546"/>
      <c r="AG2546"/>
      <c r="AH2546"/>
      <c r="AI2546"/>
      <c r="AJ2546"/>
      <c r="AK2546"/>
    </row>
    <row r="2547" spans="1:37" x14ac:dyDescent="0.25">
      <c r="A2547" s="131"/>
      <c r="B2547" s="131"/>
      <c r="C2547" s="131"/>
      <c r="D2547" s="131"/>
      <c r="E2547" s="131"/>
      <c r="F2547" s="131"/>
      <c r="G2547" s="131"/>
      <c r="H2547" s="131"/>
      <c r="I2547" s="131"/>
      <c r="J2547" s="131"/>
      <c r="K2547" s="131"/>
      <c r="L2547" s="131"/>
      <c r="M2547" s="131"/>
      <c r="N2547" s="131"/>
      <c r="O2547" s="131"/>
      <c r="P2547" s="131"/>
      <c r="Q2547" s="170"/>
      <c r="R2547" s="170"/>
      <c r="S2547" s="170"/>
      <c r="T2547" s="170"/>
      <c r="U2547" s="170"/>
      <c r="V2547" s="170"/>
      <c r="W2547" s="170"/>
      <c r="X2547" s="131"/>
      <c r="Y2547"/>
      <c r="AB2547"/>
      <c r="AC2547"/>
      <c r="AD2547"/>
      <c r="AE2547"/>
      <c r="AF2547"/>
      <c r="AG2547"/>
      <c r="AH2547"/>
      <c r="AI2547"/>
      <c r="AJ2547"/>
      <c r="AK2547"/>
    </row>
    <row r="2548" spans="1:37" x14ac:dyDescent="0.25">
      <c r="A2548" s="131"/>
      <c r="B2548" s="131"/>
      <c r="C2548" s="131"/>
      <c r="D2548" s="131"/>
      <c r="E2548" s="131"/>
      <c r="F2548" s="131"/>
      <c r="G2548" s="131"/>
      <c r="H2548" s="131"/>
      <c r="I2548" s="131"/>
      <c r="J2548" s="131"/>
      <c r="K2548" s="131"/>
      <c r="L2548" s="131"/>
      <c r="M2548" s="131"/>
      <c r="N2548" s="131"/>
      <c r="O2548" s="131"/>
      <c r="P2548" s="131"/>
      <c r="Q2548" s="170"/>
      <c r="R2548" s="170"/>
      <c r="S2548" s="170"/>
      <c r="T2548" s="170"/>
      <c r="U2548" s="170"/>
      <c r="V2548" s="170"/>
      <c r="W2548" s="170"/>
      <c r="X2548" s="131"/>
      <c r="Y2548"/>
      <c r="AB2548"/>
      <c r="AC2548"/>
      <c r="AD2548"/>
      <c r="AE2548"/>
      <c r="AF2548"/>
      <c r="AG2548"/>
      <c r="AH2548"/>
      <c r="AI2548"/>
      <c r="AJ2548"/>
      <c r="AK2548"/>
    </row>
    <row r="2549" spans="1:37" x14ac:dyDescent="0.25">
      <c r="A2549" s="131"/>
      <c r="B2549" s="131"/>
      <c r="C2549" s="131"/>
      <c r="D2549" s="131"/>
      <c r="E2549" s="131"/>
      <c r="F2549" s="131"/>
      <c r="G2549" s="131"/>
      <c r="H2549" s="131"/>
      <c r="I2549" s="131"/>
      <c r="J2549" s="131"/>
      <c r="K2549" s="131"/>
      <c r="L2549" s="131"/>
      <c r="M2549" s="131"/>
      <c r="N2549" s="131"/>
      <c r="O2549" s="131"/>
      <c r="P2549" s="131"/>
      <c r="Q2549" s="170"/>
      <c r="R2549" s="170"/>
      <c r="S2549" s="170"/>
      <c r="T2549" s="170"/>
      <c r="U2549" s="170"/>
      <c r="V2549" s="170"/>
      <c r="W2549" s="170"/>
      <c r="X2549" s="131"/>
      <c r="Y2549"/>
      <c r="AB2549"/>
      <c r="AC2549"/>
      <c r="AD2549"/>
      <c r="AE2549"/>
      <c r="AF2549"/>
      <c r="AG2549"/>
      <c r="AH2549"/>
      <c r="AI2549"/>
      <c r="AJ2549"/>
      <c r="AK2549"/>
    </row>
    <row r="2550" spans="1:37" x14ac:dyDescent="0.25">
      <c r="A2550" s="131"/>
      <c r="B2550" s="131"/>
      <c r="C2550" s="131"/>
      <c r="D2550" s="131"/>
      <c r="E2550" s="131"/>
      <c r="F2550" s="131"/>
      <c r="G2550" s="131"/>
      <c r="H2550" s="131"/>
      <c r="I2550" s="131"/>
      <c r="J2550" s="131"/>
      <c r="K2550" s="131"/>
      <c r="L2550" s="131"/>
      <c r="M2550" s="131"/>
      <c r="N2550" s="131"/>
      <c r="O2550" s="131"/>
      <c r="P2550" s="131"/>
      <c r="Q2550" s="170"/>
      <c r="R2550" s="170"/>
      <c r="S2550" s="170"/>
      <c r="T2550" s="170"/>
      <c r="U2550" s="170"/>
      <c r="V2550" s="170"/>
      <c r="W2550" s="170"/>
      <c r="X2550" s="131"/>
      <c r="Y2550"/>
      <c r="AB2550"/>
      <c r="AC2550"/>
      <c r="AD2550"/>
      <c r="AE2550"/>
      <c r="AF2550"/>
      <c r="AG2550"/>
      <c r="AH2550"/>
      <c r="AI2550"/>
      <c r="AJ2550"/>
      <c r="AK2550"/>
    </row>
    <row r="2551" spans="1:37" x14ac:dyDescent="0.25">
      <c r="A2551" s="131"/>
      <c r="B2551" s="131"/>
      <c r="C2551" s="131"/>
      <c r="D2551" s="131"/>
      <c r="E2551" s="131"/>
      <c r="F2551" s="131"/>
      <c r="G2551" s="131"/>
      <c r="H2551" s="131"/>
      <c r="I2551" s="131"/>
      <c r="J2551" s="131"/>
      <c r="K2551" s="131"/>
      <c r="L2551" s="131"/>
      <c r="M2551" s="131"/>
      <c r="N2551" s="131"/>
      <c r="O2551" s="131"/>
      <c r="P2551" s="131"/>
      <c r="Q2551" s="170"/>
      <c r="R2551" s="170"/>
      <c r="S2551" s="170"/>
      <c r="T2551" s="170"/>
      <c r="U2551" s="170"/>
      <c r="V2551" s="170"/>
      <c r="W2551" s="170"/>
      <c r="X2551" s="131"/>
      <c r="Y2551"/>
      <c r="AB2551"/>
      <c r="AC2551"/>
      <c r="AD2551"/>
      <c r="AE2551"/>
      <c r="AF2551"/>
      <c r="AG2551"/>
      <c r="AH2551"/>
      <c r="AI2551"/>
      <c r="AJ2551"/>
      <c r="AK2551"/>
    </row>
    <row r="2552" spans="1:37" x14ac:dyDescent="0.25">
      <c r="A2552" s="131"/>
      <c r="B2552" s="131"/>
      <c r="C2552" s="131"/>
      <c r="D2552" s="131"/>
      <c r="E2552" s="131"/>
      <c r="F2552" s="131"/>
      <c r="G2552" s="131"/>
      <c r="H2552" s="131"/>
      <c r="I2552" s="131"/>
      <c r="J2552" s="131"/>
      <c r="K2552" s="131"/>
      <c r="L2552" s="131"/>
      <c r="M2552" s="131"/>
      <c r="N2552" s="131"/>
      <c r="O2552" s="131"/>
      <c r="P2552" s="131"/>
      <c r="Q2552" s="170"/>
      <c r="R2552" s="170"/>
      <c r="S2552" s="170"/>
      <c r="T2552" s="170"/>
      <c r="U2552" s="170"/>
      <c r="V2552" s="170"/>
      <c r="W2552" s="170"/>
      <c r="X2552" s="131"/>
      <c r="Y2552"/>
      <c r="AB2552"/>
      <c r="AC2552"/>
      <c r="AD2552"/>
      <c r="AE2552"/>
      <c r="AF2552"/>
      <c r="AG2552"/>
      <c r="AH2552"/>
      <c r="AI2552"/>
      <c r="AJ2552"/>
      <c r="AK2552"/>
    </row>
    <row r="2553" spans="1:37" x14ac:dyDescent="0.25">
      <c r="A2553" s="131"/>
      <c r="B2553" s="131"/>
      <c r="C2553" s="131"/>
      <c r="D2553" s="131"/>
      <c r="E2553" s="131"/>
      <c r="F2553" s="131"/>
      <c r="G2553" s="131"/>
      <c r="H2553" s="131"/>
      <c r="I2553" s="131"/>
      <c r="J2553" s="131"/>
      <c r="K2553" s="131"/>
      <c r="L2553" s="131"/>
      <c r="M2553" s="131"/>
      <c r="N2553" s="131"/>
      <c r="O2553" s="131"/>
      <c r="P2553" s="131"/>
      <c r="Q2553" s="170"/>
      <c r="R2553" s="170"/>
      <c r="S2553" s="170"/>
      <c r="T2553" s="170"/>
      <c r="U2553" s="170"/>
      <c r="V2553" s="170"/>
      <c r="W2553" s="170"/>
      <c r="X2553" s="131"/>
      <c r="Y2553"/>
      <c r="AB2553"/>
      <c r="AC2553"/>
      <c r="AD2553"/>
      <c r="AE2553"/>
      <c r="AF2553"/>
      <c r="AG2553"/>
      <c r="AH2553"/>
      <c r="AI2553"/>
      <c r="AJ2553"/>
      <c r="AK2553"/>
    </row>
    <row r="2554" spans="1:37" x14ac:dyDescent="0.25">
      <c r="A2554" s="131"/>
      <c r="B2554" s="131"/>
      <c r="C2554" s="131"/>
      <c r="D2554" s="131"/>
      <c r="E2554" s="131"/>
      <c r="F2554" s="131"/>
      <c r="G2554" s="131"/>
      <c r="H2554" s="131"/>
      <c r="I2554" s="131"/>
      <c r="J2554" s="131"/>
      <c r="K2554" s="131"/>
      <c r="L2554" s="131"/>
      <c r="M2554" s="131"/>
      <c r="N2554" s="131"/>
      <c r="O2554" s="131"/>
      <c r="P2554" s="131"/>
      <c r="Q2554" s="170"/>
      <c r="R2554" s="170"/>
      <c r="S2554" s="170"/>
      <c r="T2554" s="170"/>
      <c r="U2554" s="170"/>
      <c r="V2554" s="170"/>
      <c r="W2554" s="170"/>
      <c r="X2554" s="131"/>
      <c r="Y2554"/>
      <c r="AB2554"/>
      <c r="AC2554"/>
      <c r="AD2554"/>
      <c r="AE2554"/>
      <c r="AF2554"/>
      <c r="AG2554"/>
      <c r="AH2554"/>
      <c r="AI2554"/>
      <c r="AJ2554"/>
      <c r="AK2554"/>
    </row>
    <row r="2555" spans="1:37" x14ac:dyDescent="0.25">
      <c r="A2555" s="131"/>
      <c r="B2555" s="131"/>
      <c r="C2555" s="131"/>
      <c r="D2555" s="131"/>
      <c r="E2555" s="131"/>
      <c r="F2555" s="131"/>
      <c r="G2555" s="131"/>
      <c r="H2555" s="131"/>
      <c r="I2555" s="131"/>
      <c r="J2555" s="131"/>
      <c r="K2555" s="131"/>
      <c r="L2555" s="131"/>
      <c r="M2555" s="131"/>
      <c r="N2555" s="131"/>
      <c r="O2555" s="131"/>
      <c r="P2555" s="131"/>
      <c r="Q2555" s="170"/>
      <c r="R2555" s="170"/>
      <c r="S2555" s="170"/>
      <c r="T2555" s="170"/>
      <c r="U2555" s="170"/>
      <c r="V2555" s="170"/>
      <c r="W2555" s="170"/>
      <c r="X2555" s="131"/>
      <c r="Y2555"/>
      <c r="AB2555"/>
      <c r="AC2555"/>
      <c r="AD2555"/>
      <c r="AE2555"/>
      <c r="AF2555"/>
      <c r="AG2555"/>
      <c r="AH2555"/>
      <c r="AI2555"/>
      <c r="AJ2555"/>
      <c r="AK2555"/>
    </row>
    <row r="2556" spans="1:37" x14ac:dyDescent="0.25">
      <c r="A2556" s="131"/>
      <c r="B2556" s="131"/>
      <c r="C2556" s="131"/>
      <c r="D2556" s="131"/>
      <c r="E2556" s="131"/>
      <c r="F2556" s="131"/>
      <c r="G2556" s="131"/>
      <c r="H2556" s="131"/>
      <c r="I2556" s="131"/>
      <c r="J2556" s="131"/>
      <c r="K2556" s="131"/>
      <c r="L2556" s="131"/>
      <c r="M2556" s="131"/>
      <c r="N2556" s="131"/>
      <c r="O2556" s="131"/>
      <c r="P2556" s="131"/>
      <c r="Q2556" s="170"/>
      <c r="R2556" s="170"/>
      <c r="S2556" s="170"/>
      <c r="T2556" s="170"/>
      <c r="U2556" s="170"/>
      <c r="V2556" s="170"/>
      <c r="W2556" s="170"/>
      <c r="X2556" s="131"/>
      <c r="Y2556"/>
      <c r="AB2556"/>
      <c r="AC2556"/>
      <c r="AD2556"/>
      <c r="AE2556"/>
      <c r="AF2556"/>
      <c r="AG2556"/>
      <c r="AH2556"/>
      <c r="AI2556"/>
      <c r="AJ2556"/>
      <c r="AK2556"/>
    </row>
    <row r="2557" spans="1:37" x14ac:dyDescent="0.25">
      <c r="A2557" s="131"/>
      <c r="B2557" s="131"/>
      <c r="C2557" s="131"/>
      <c r="D2557" s="131"/>
      <c r="E2557" s="131"/>
      <c r="F2557" s="131"/>
      <c r="G2557" s="131"/>
      <c r="H2557" s="131"/>
      <c r="I2557" s="131"/>
      <c r="J2557" s="131"/>
      <c r="K2557" s="131"/>
      <c r="L2557" s="131"/>
      <c r="M2557" s="131"/>
      <c r="N2557" s="131"/>
      <c r="O2557" s="131"/>
      <c r="P2557" s="131"/>
      <c r="Q2557" s="170"/>
      <c r="R2557" s="170"/>
      <c r="S2557" s="170"/>
      <c r="T2557" s="170"/>
      <c r="U2557" s="170"/>
      <c r="V2557" s="170"/>
      <c r="W2557" s="170"/>
      <c r="X2557" s="131"/>
      <c r="Y2557"/>
      <c r="AB2557"/>
      <c r="AC2557"/>
      <c r="AD2557"/>
      <c r="AE2557"/>
      <c r="AF2557"/>
      <c r="AG2557"/>
      <c r="AH2557"/>
      <c r="AI2557"/>
      <c r="AJ2557"/>
      <c r="AK2557"/>
    </row>
    <row r="2558" spans="1:37" x14ac:dyDescent="0.25">
      <c r="A2558" s="131"/>
      <c r="B2558" s="131"/>
      <c r="C2558" s="131"/>
      <c r="D2558" s="131"/>
      <c r="E2558" s="131"/>
      <c r="F2558" s="131"/>
      <c r="G2558" s="131"/>
      <c r="H2558" s="131"/>
      <c r="I2558" s="131"/>
      <c r="J2558" s="131"/>
      <c r="K2558" s="131"/>
      <c r="L2558" s="131"/>
      <c r="M2558" s="131"/>
      <c r="N2558" s="131"/>
      <c r="O2558" s="131"/>
      <c r="P2558" s="131"/>
      <c r="Q2558" s="170"/>
      <c r="R2558" s="170"/>
      <c r="S2558" s="170"/>
      <c r="T2558" s="170"/>
      <c r="U2558" s="170"/>
      <c r="V2558" s="170"/>
      <c r="W2558" s="170"/>
      <c r="X2558" s="131"/>
      <c r="Y2558"/>
      <c r="AB2558"/>
      <c r="AC2558"/>
      <c r="AD2558"/>
      <c r="AE2558"/>
      <c r="AF2558"/>
      <c r="AG2558"/>
      <c r="AH2558"/>
      <c r="AI2558"/>
      <c r="AJ2558"/>
      <c r="AK2558"/>
    </row>
    <row r="2559" spans="1:37" x14ac:dyDescent="0.25">
      <c r="A2559" s="131"/>
      <c r="B2559" s="131"/>
      <c r="C2559" s="131"/>
      <c r="D2559" s="131"/>
      <c r="E2559" s="131"/>
      <c r="F2559" s="131"/>
      <c r="G2559" s="131"/>
      <c r="H2559" s="131"/>
      <c r="I2559" s="131"/>
      <c r="J2559" s="131"/>
      <c r="K2559" s="131"/>
      <c r="L2559" s="131"/>
      <c r="M2559" s="131"/>
      <c r="N2559" s="131"/>
      <c r="O2559" s="131"/>
      <c r="P2559" s="131"/>
      <c r="Q2559" s="170"/>
      <c r="R2559" s="170"/>
      <c r="S2559" s="170"/>
      <c r="T2559" s="170"/>
      <c r="U2559" s="170"/>
      <c r="V2559" s="170"/>
      <c r="W2559" s="170"/>
      <c r="X2559" s="131"/>
      <c r="Y2559"/>
      <c r="AB2559"/>
      <c r="AC2559"/>
      <c r="AD2559"/>
      <c r="AE2559"/>
      <c r="AF2559"/>
      <c r="AG2559"/>
      <c r="AH2559"/>
      <c r="AI2559"/>
      <c r="AJ2559"/>
      <c r="AK2559"/>
    </row>
    <row r="2560" spans="1:37" x14ac:dyDescent="0.25">
      <c r="A2560" s="131"/>
      <c r="B2560" s="131"/>
      <c r="C2560" s="131"/>
      <c r="D2560" s="131"/>
      <c r="E2560" s="131"/>
      <c r="F2560" s="131"/>
      <c r="G2560" s="131"/>
      <c r="H2560" s="131"/>
      <c r="I2560" s="131"/>
      <c r="J2560" s="131"/>
      <c r="K2560" s="131"/>
      <c r="L2560" s="131"/>
      <c r="M2560" s="131"/>
      <c r="N2560" s="131"/>
      <c r="O2560" s="131"/>
      <c r="P2560" s="131"/>
      <c r="Q2560" s="170"/>
      <c r="R2560" s="170"/>
      <c r="S2560" s="170"/>
      <c r="T2560" s="170"/>
      <c r="U2560" s="170"/>
      <c r="V2560" s="170"/>
      <c r="W2560" s="170"/>
      <c r="X2560" s="131"/>
      <c r="Y2560"/>
      <c r="AB2560"/>
      <c r="AC2560"/>
      <c r="AD2560"/>
      <c r="AE2560"/>
      <c r="AF2560"/>
      <c r="AG2560"/>
      <c r="AH2560"/>
      <c r="AI2560"/>
      <c r="AJ2560"/>
      <c r="AK2560"/>
    </row>
    <row r="2561" spans="1:37" x14ac:dyDescent="0.25">
      <c r="A2561" s="131"/>
      <c r="B2561" s="131"/>
      <c r="C2561" s="131"/>
      <c r="D2561" s="131"/>
      <c r="E2561" s="131"/>
      <c r="F2561" s="131"/>
      <c r="G2561" s="131"/>
      <c r="H2561" s="131"/>
      <c r="I2561" s="131"/>
      <c r="J2561" s="131"/>
      <c r="K2561" s="131"/>
      <c r="L2561" s="131"/>
      <c r="M2561" s="131"/>
      <c r="N2561" s="131"/>
      <c r="O2561" s="131"/>
      <c r="P2561" s="131"/>
      <c r="Q2561" s="170"/>
      <c r="R2561" s="170"/>
      <c r="S2561" s="170"/>
      <c r="T2561" s="170"/>
      <c r="U2561" s="170"/>
      <c r="V2561" s="170"/>
      <c r="W2561" s="170"/>
      <c r="X2561" s="131"/>
      <c r="Y2561"/>
      <c r="AB2561"/>
      <c r="AC2561"/>
      <c r="AD2561"/>
      <c r="AE2561"/>
      <c r="AF2561"/>
      <c r="AG2561"/>
      <c r="AH2561"/>
      <c r="AI2561"/>
      <c r="AJ2561"/>
      <c r="AK2561"/>
    </row>
    <row r="2562" spans="1:37" x14ac:dyDescent="0.25">
      <c r="A2562" s="131"/>
      <c r="B2562" s="131"/>
      <c r="C2562" s="131"/>
      <c r="D2562" s="131"/>
      <c r="E2562" s="131"/>
      <c r="F2562" s="131"/>
      <c r="G2562" s="131"/>
      <c r="H2562" s="131"/>
      <c r="I2562" s="131"/>
      <c r="J2562" s="131"/>
      <c r="K2562" s="131"/>
      <c r="L2562" s="131"/>
      <c r="M2562" s="131"/>
      <c r="N2562" s="131"/>
      <c r="O2562" s="131"/>
      <c r="P2562" s="131"/>
      <c r="Q2562" s="170"/>
      <c r="R2562" s="170"/>
      <c r="S2562" s="170"/>
      <c r="T2562" s="170"/>
      <c r="U2562" s="170"/>
      <c r="V2562" s="170"/>
      <c r="W2562" s="170"/>
      <c r="X2562" s="131"/>
      <c r="Y2562"/>
      <c r="AB2562"/>
      <c r="AC2562"/>
      <c r="AD2562"/>
      <c r="AE2562"/>
      <c r="AF2562"/>
      <c r="AG2562"/>
      <c r="AH2562"/>
      <c r="AI2562"/>
      <c r="AJ2562"/>
      <c r="AK2562"/>
    </row>
    <row r="2563" spans="1:37" x14ac:dyDescent="0.25">
      <c r="A2563" s="131"/>
      <c r="B2563" s="131"/>
      <c r="C2563" s="131"/>
      <c r="D2563" s="131"/>
      <c r="E2563" s="131"/>
      <c r="F2563" s="131"/>
      <c r="G2563" s="131"/>
      <c r="H2563" s="131"/>
      <c r="I2563" s="131"/>
      <c r="J2563" s="131"/>
      <c r="K2563" s="131"/>
      <c r="L2563" s="131"/>
      <c r="M2563" s="131"/>
      <c r="N2563" s="131"/>
      <c r="O2563" s="131"/>
      <c r="P2563" s="131"/>
      <c r="Q2563" s="170"/>
      <c r="R2563" s="170"/>
      <c r="S2563" s="170"/>
      <c r="T2563" s="170"/>
      <c r="U2563" s="170"/>
      <c r="V2563" s="170"/>
      <c r="W2563" s="170"/>
      <c r="X2563" s="131"/>
      <c r="Y2563"/>
      <c r="AB2563"/>
      <c r="AC2563"/>
      <c r="AD2563"/>
      <c r="AE2563"/>
      <c r="AF2563"/>
      <c r="AG2563"/>
      <c r="AH2563"/>
      <c r="AI2563"/>
      <c r="AJ2563"/>
      <c r="AK2563"/>
    </row>
    <row r="2564" spans="1:37" x14ac:dyDescent="0.25">
      <c r="A2564" s="131"/>
      <c r="B2564" s="131"/>
      <c r="C2564" s="131"/>
      <c r="D2564" s="131"/>
      <c r="E2564" s="131"/>
      <c r="F2564" s="131"/>
      <c r="G2564" s="131"/>
      <c r="H2564" s="131"/>
      <c r="I2564" s="131"/>
      <c r="J2564" s="131"/>
      <c r="K2564" s="131"/>
      <c r="L2564" s="131"/>
      <c r="M2564" s="131"/>
      <c r="N2564" s="131"/>
      <c r="O2564" s="131"/>
      <c r="P2564" s="131"/>
      <c r="Q2564" s="170"/>
      <c r="R2564" s="170"/>
      <c r="S2564" s="170"/>
      <c r="T2564" s="170"/>
      <c r="U2564" s="170"/>
      <c r="V2564" s="170"/>
      <c r="W2564" s="170"/>
      <c r="X2564" s="131"/>
      <c r="Y2564"/>
      <c r="AB2564"/>
      <c r="AC2564"/>
      <c r="AD2564"/>
      <c r="AE2564"/>
      <c r="AF2564"/>
      <c r="AG2564"/>
      <c r="AH2564"/>
      <c r="AI2564"/>
      <c r="AJ2564"/>
      <c r="AK2564"/>
    </row>
    <row r="2565" spans="1:37" x14ac:dyDescent="0.25">
      <c r="A2565" s="131"/>
      <c r="B2565" s="131"/>
      <c r="C2565" s="131"/>
      <c r="D2565" s="131"/>
      <c r="E2565" s="131"/>
      <c r="F2565" s="131"/>
      <c r="G2565" s="131"/>
      <c r="H2565" s="131"/>
      <c r="I2565" s="131"/>
      <c r="J2565" s="131"/>
      <c r="K2565" s="131"/>
      <c r="L2565" s="131"/>
      <c r="M2565" s="131"/>
      <c r="N2565" s="131"/>
      <c r="O2565" s="131"/>
      <c r="P2565" s="131"/>
      <c r="Q2565" s="170"/>
      <c r="R2565" s="170"/>
      <c r="S2565" s="170"/>
      <c r="T2565" s="170"/>
      <c r="U2565" s="170"/>
      <c r="V2565" s="170"/>
      <c r="W2565" s="170"/>
      <c r="X2565" s="131"/>
      <c r="Y2565"/>
      <c r="AB2565"/>
      <c r="AC2565"/>
      <c r="AD2565"/>
      <c r="AE2565"/>
      <c r="AF2565"/>
      <c r="AG2565"/>
      <c r="AH2565"/>
      <c r="AI2565"/>
      <c r="AJ2565"/>
      <c r="AK2565"/>
    </row>
    <row r="2566" spans="1:37" x14ac:dyDescent="0.25">
      <c r="A2566" s="131"/>
      <c r="B2566" s="131"/>
      <c r="C2566" s="131"/>
      <c r="D2566" s="131"/>
      <c r="E2566" s="131"/>
      <c r="F2566" s="131"/>
      <c r="G2566" s="131"/>
      <c r="H2566" s="131"/>
      <c r="I2566" s="131"/>
      <c r="J2566" s="131"/>
      <c r="K2566" s="131"/>
      <c r="L2566" s="131"/>
      <c r="M2566" s="131"/>
      <c r="N2566" s="131"/>
      <c r="O2566" s="131"/>
      <c r="P2566" s="131"/>
      <c r="Q2566" s="170"/>
      <c r="R2566" s="170"/>
      <c r="S2566" s="170"/>
      <c r="T2566" s="170"/>
      <c r="U2566" s="170"/>
      <c r="V2566" s="170"/>
      <c r="W2566" s="170"/>
      <c r="X2566" s="131"/>
      <c r="Y2566"/>
      <c r="AB2566"/>
      <c r="AC2566"/>
      <c r="AD2566"/>
      <c r="AE2566"/>
      <c r="AF2566"/>
      <c r="AG2566"/>
      <c r="AH2566"/>
      <c r="AI2566"/>
      <c r="AJ2566"/>
      <c r="AK2566"/>
    </row>
    <row r="2567" spans="1:37" x14ac:dyDescent="0.25">
      <c r="A2567" s="131"/>
      <c r="B2567" s="131"/>
      <c r="C2567" s="131"/>
      <c r="D2567" s="131"/>
      <c r="E2567" s="131"/>
      <c r="F2567" s="131"/>
      <c r="G2567" s="131"/>
      <c r="H2567" s="131"/>
      <c r="I2567" s="131"/>
      <c r="J2567" s="131"/>
      <c r="K2567" s="131"/>
      <c r="L2567" s="131"/>
      <c r="M2567" s="131"/>
      <c r="N2567" s="131"/>
      <c r="O2567" s="131"/>
      <c r="P2567" s="131"/>
      <c r="Q2567" s="170"/>
      <c r="R2567" s="170"/>
      <c r="S2567" s="170"/>
      <c r="T2567" s="170"/>
      <c r="U2567" s="170"/>
      <c r="V2567" s="170"/>
      <c r="W2567" s="170"/>
      <c r="X2567" s="131"/>
      <c r="Y2567"/>
      <c r="AB2567"/>
      <c r="AC2567"/>
      <c r="AD2567"/>
      <c r="AE2567"/>
      <c r="AF2567"/>
      <c r="AG2567"/>
      <c r="AH2567"/>
      <c r="AI2567"/>
      <c r="AJ2567"/>
      <c r="AK2567"/>
    </row>
    <row r="2568" spans="1:37" x14ac:dyDescent="0.25">
      <c r="A2568" s="131"/>
      <c r="B2568" s="131"/>
      <c r="C2568" s="131"/>
      <c r="D2568" s="131"/>
      <c r="E2568" s="131"/>
      <c r="F2568" s="131"/>
      <c r="G2568" s="131"/>
      <c r="H2568" s="131"/>
      <c r="I2568" s="131"/>
      <c r="J2568" s="131"/>
      <c r="K2568" s="131"/>
      <c r="L2568" s="131"/>
      <c r="M2568" s="131"/>
      <c r="N2568" s="131"/>
      <c r="O2568" s="131"/>
      <c r="P2568" s="131"/>
      <c r="Q2568" s="170"/>
      <c r="R2568" s="170"/>
      <c r="S2568" s="170"/>
      <c r="T2568" s="170"/>
      <c r="U2568" s="170"/>
      <c r="V2568" s="170"/>
      <c r="W2568" s="170"/>
      <c r="X2568" s="131"/>
      <c r="Y2568"/>
      <c r="AB2568"/>
      <c r="AC2568"/>
      <c r="AD2568"/>
      <c r="AE2568"/>
      <c r="AF2568"/>
      <c r="AG2568"/>
      <c r="AH2568"/>
      <c r="AI2568"/>
      <c r="AJ2568"/>
      <c r="AK2568"/>
    </row>
    <row r="2569" spans="1:37" x14ac:dyDescent="0.25">
      <c r="A2569" s="131"/>
      <c r="B2569" s="131"/>
      <c r="C2569" s="131"/>
      <c r="D2569" s="131"/>
      <c r="E2569" s="131"/>
      <c r="F2569" s="131"/>
      <c r="G2569" s="131"/>
      <c r="H2569" s="131"/>
      <c r="I2569" s="131"/>
      <c r="J2569" s="131"/>
      <c r="K2569" s="131"/>
      <c r="L2569" s="131"/>
      <c r="M2569" s="131"/>
      <c r="N2569" s="131"/>
      <c r="O2569" s="131"/>
      <c r="P2569" s="131"/>
      <c r="Q2569" s="170"/>
      <c r="R2569" s="170"/>
      <c r="S2569" s="170"/>
      <c r="T2569" s="170"/>
      <c r="U2569" s="170"/>
      <c r="V2569" s="170"/>
      <c r="W2569" s="170"/>
      <c r="X2569" s="131"/>
      <c r="Y2569"/>
      <c r="AB2569"/>
      <c r="AC2569"/>
      <c r="AD2569"/>
      <c r="AE2569"/>
      <c r="AF2569"/>
      <c r="AG2569"/>
      <c r="AH2569"/>
      <c r="AI2569"/>
      <c r="AJ2569"/>
      <c r="AK2569"/>
    </row>
    <row r="2570" spans="1:37" x14ac:dyDescent="0.25">
      <c r="A2570" s="131"/>
      <c r="B2570" s="131"/>
      <c r="C2570" s="131"/>
      <c r="D2570" s="131"/>
      <c r="E2570" s="131"/>
      <c r="F2570" s="131"/>
      <c r="G2570" s="131"/>
      <c r="H2570" s="131"/>
      <c r="I2570" s="131"/>
      <c r="J2570" s="131"/>
      <c r="K2570" s="131"/>
      <c r="L2570" s="131"/>
      <c r="M2570" s="131"/>
      <c r="N2570" s="131"/>
      <c r="O2570" s="131"/>
      <c r="P2570" s="131"/>
      <c r="Q2570" s="170"/>
      <c r="R2570" s="170"/>
      <c r="S2570" s="170"/>
      <c r="T2570" s="170"/>
      <c r="U2570" s="170"/>
      <c r="V2570" s="170"/>
      <c r="W2570" s="170"/>
      <c r="X2570" s="131"/>
      <c r="Y2570"/>
      <c r="AB2570"/>
      <c r="AC2570"/>
      <c r="AD2570"/>
      <c r="AE2570"/>
      <c r="AF2570"/>
      <c r="AG2570"/>
      <c r="AH2570"/>
      <c r="AI2570"/>
      <c r="AJ2570"/>
      <c r="AK2570"/>
    </row>
    <row r="2571" spans="1:37" x14ac:dyDescent="0.25">
      <c r="A2571" s="131"/>
      <c r="B2571" s="131"/>
      <c r="C2571" s="131"/>
      <c r="D2571" s="131"/>
      <c r="E2571" s="131"/>
      <c r="F2571" s="131"/>
      <c r="G2571" s="131"/>
      <c r="H2571" s="131"/>
      <c r="I2571" s="131"/>
      <c r="J2571" s="131"/>
      <c r="K2571" s="131"/>
      <c r="L2571" s="131"/>
      <c r="M2571" s="131"/>
      <c r="N2571" s="131"/>
      <c r="O2571" s="131"/>
      <c r="P2571" s="131"/>
      <c r="Q2571" s="170"/>
      <c r="R2571" s="170"/>
      <c r="S2571" s="170"/>
      <c r="T2571" s="170"/>
      <c r="U2571" s="170"/>
      <c r="V2571" s="170"/>
      <c r="W2571" s="170"/>
      <c r="X2571" s="131"/>
      <c r="Y2571"/>
      <c r="AB2571"/>
      <c r="AC2571"/>
      <c r="AD2571"/>
      <c r="AE2571"/>
      <c r="AF2571"/>
      <c r="AG2571"/>
      <c r="AH2571"/>
      <c r="AI2571"/>
      <c r="AJ2571"/>
      <c r="AK2571"/>
    </row>
    <row r="2572" spans="1:37" x14ac:dyDescent="0.25">
      <c r="A2572" s="131"/>
      <c r="B2572" s="131"/>
      <c r="C2572" s="131"/>
      <c r="D2572" s="131"/>
      <c r="E2572" s="131"/>
      <c r="F2572" s="131"/>
      <c r="G2572" s="131"/>
      <c r="H2572" s="131"/>
      <c r="I2572" s="131"/>
      <c r="J2572" s="131"/>
      <c r="K2572" s="131"/>
      <c r="L2572" s="131"/>
      <c r="M2572" s="131"/>
      <c r="N2572" s="131"/>
      <c r="O2572" s="131"/>
      <c r="P2572" s="131"/>
      <c r="Q2572" s="170"/>
      <c r="R2572" s="170"/>
      <c r="S2572" s="170"/>
      <c r="T2572" s="170"/>
      <c r="U2572" s="170"/>
      <c r="V2572" s="170"/>
      <c r="W2572" s="170"/>
      <c r="X2572" s="131"/>
      <c r="Y2572"/>
      <c r="AB2572"/>
      <c r="AC2572"/>
      <c r="AD2572"/>
      <c r="AE2572"/>
      <c r="AF2572"/>
      <c r="AG2572"/>
      <c r="AH2572"/>
      <c r="AI2572"/>
      <c r="AJ2572"/>
      <c r="AK2572"/>
    </row>
    <row r="2573" spans="1:37" x14ac:dyDescent="0.25">
      <c r="A2573" s="131"/>
      <c r="B2573" s="131"/>
      <c r="C2573" s="131"/>
      <c r="D2573" s="131"/>
      <c r="E2573" s="131"/>
      <c r="F2573" s="131"/>
      <c r="G2573" s="131"/>
      <c r="H2573" s="131"/>
      <c r="I2573" s="131"/>
      <c r="J2573" s="131"/>
      <c r="K2573" s="131"/>
      <c r="L2573" s="131"/>
      <c r="M2573" s="131"/>
      <c r="N2573" s="131"/>
      <c r="O2573" s="131"/>
      <c r="P2573" s="131"/>
      <c r="Q2573" s="170"/>
      <c r="R2573" s="170"/>
      <c r="S2573" s="170"/>
      <c r="T2573" s="170"/>
      <c r="U2573" s="170"/>
      <c r="V2573" s="170"/>
      <c r="W2573" s="170"/>
      <c r="X2573" s="131"/>
      <c r="Y2573"/>
      <c r="AB2573"/>
      <c r="AC2573"/>
      <c r="AD2573"/>
      <c r="AE2573"/>
      <c r="AF2573"/>
      <c r="AG2573"/>
      <c r="AH2573"/>
      <c r="AI2573"/>
      <c r="AJ2573"/>
      <c r="AK2573"/>
    </row>
    <row r="2574" spans="1:37" x14ac:dyDescent="0.25">
      <c r="A2574" s="131"/>
      <c r="B2574" s="131"/>
      <c r="C2574" s="131"/>
      <c r="D2574" s="131"/>
      <c r="E2574" s="131"/>
      <c r="F2574" s="131"/>
      <c r="G2574" s="131"/>
      <c r="H2574" s="131"/>
      <c r="I2574" s="131"/>
      <c r="J2574" s="131"/>
      <c r="K2574" s="131"/>
      <c r="L2574" s="131"/>
      <c r="M2574" s="131"/>
      <c r="N2574" s="131"/>
      <c r="O2574" s="131"/>
      <c r="P2574" s="131"/>
      <c r="Q2574" s="170"/>
      <c r="R2574" s="170"/>
      <c r="S2574" s="170"/>
      <c r="T2574" s="170"/>
      <c r="U2574" s="170"/>
      <c r="V2574" s="170"/>
      <c r="W2574" s="170"/>
      <c r="X2574" s="131"/>
      <c r="Y2574"/>
      <c r="AB2574"/>
      <c r="AC2574"/>
      <c r="AD2574"/>
      <c r="AE2574"/>
      <c r="AF2574"/>
      <c r="AG2574"/>
      <c r="AH2574"/>
      <c r="AI2574"/>
      <c r="AJ2574"/>
      <c r="AK2574"/>
    </row>
    <row r="2575" spans="1:37" x14ac:dyDescent="0.25">
      <c r="A2575" s="131"/>
      <c r="B2575" s="131"/>
      <c r="C2575" s="131"/>
      <c r="D2575" s="131"/>
      <c r="E2575" s="131"/>
      <c r="F2575" s="131"/>
      <c r="G2575" s="131"/>
      <c r="H2575" s="131"/>
      <c r="I2575" s="131"/>
      <c r="J2575" s="131"/>
      <c r="K2575" s="131"/>
      <c r="L2575" s="131"/>
      <c r="M2575" s="131"/>
      <c r="N2575" s="131"/>
      <c r="O2575" s="131"/>
      <c r="P2575" s="131"/>
      <c r="Q2575" s="170"/>
      <c r="R2575" s="170"/>
      <c r="S2575" s="170"/>
      <c r="T2575" s="170"/>
      <c r="U2575" s="170"/>
      <c r="V2575" s="170"/>
      <c r="W2575" s="170"/>
      <c r="X2575" s="131"/>
      <c r="Y2575"/>
      <c r="AB2575"/>
      <c r="AC2575"/>
      <c r="AD2575"/>
      <c r="AE2575"/>
      <c r="AF2575"/>
      <c r="AG2575"/>
      <c r="AH2575"/>
      <c r="AI2575"/>
      <c r="AJ2575"/>
      <c r="AK2575"/>
    </row>
    <row r="2576" spans="1:37" x14ac:dyDescent="0.25">
      <c r="A2576" s="131"/>
      <c r="B2576" s="131"/>
      <c r="C2576" s="131"/>
      <c r="D2576" s="131"/>
      <c r="E2576" s="131"/>
      <c r="F2576" s="131"/>
      <c r="G2576" s="131"/>
      <c r="H2576" s="131"/>
      <c r="I2576" s="131"/>
      <c r="J2576" s="131"/>
      <c r="K2576" s="131"/>
      <c r="L2576" s="131"/>
      <c r="M2576" s="131"/>
      <c r="N2576" s="131"/>
      <c r="O2576" s="131"/>
      <c r="P2576" s="131"/>
      <c r="Q2576" s="170"/>
      <c r="R2576" s="170"/>
      <c r="S2576" s="170"/>
      <c r="T2576" s="170"/>
      <c r="U2576" s="170"/>
      <c r="V2576" s="170"/>
      <c r="W2576" s="170"/>
      <c r="X2576" s="131"/>
      <c r="Y2576"/>
      <c r="AB2576"/>
      <c r="AC2576"/>
      <c r="AD2576"/>
      <c r="AE2576"/>
      <c r="AF2576"/>
      <c r="AG2576"/>
      <c r="AH2576"/>
      <c r="AI2576"/>
      <c r="AJ2576"/>
      <c r="AK2576"/>
    </row>
    <row r="2577" spans="1:37" x14ac:dyDescent="0.25">
      <c r="A2577" s="131"/>
      <c r="B2577" s="131"/>
      <c r="C2577" s="131"/>
      <c r="D2577" s="131"/>
      <c r="E2577" s="131"/>
      <c r="F2577" s="131"/>
      <c r="G2577" s="131"/>
      <c r="H2577" s="131"/>
      <c r="I2577" s="131"/>
      <c r="J2577" s="131"/>
      <c r="K2577" s="131"/>
      <c r="L2577" s="131"/>
      <c r="M2577" s="131"/>
      <c r="N2577" s="131"/>
      <c r="O2577" s="131"/>
      <c r="P2577" s="131"/>
      <c r="Q2577" s="170"/>
      <c r="R2577" s="170"/>
      <c r="S2577" s="170"/>
      <c r="T2577" s="170"/>
      <c r="U2577" s="170"/>
      <c r="V2577" s="170"/>
      <c r="W2577" s="170"/>
      <c r="X2577" s="131"/>
      <c r="Y2577"/>
      <c r="AB2577"/>
      <c r="AC2577"/>
      <c r="AD2577"/>
      <c r="AE2577"/>
      <c r="AF2577"/>
      <c r="AG2577"/>
      <c r="AH2577"/>
      <c r="AI2577"/>
      <c r="AJ2577"/>
      <c r="AK2577"/>
    </row>
    <row r="2578" spans="1:37" x14ac:dyDescent="0.25">
      <c r="A2578" s="131"/>
      <c r="B2578" s="131"/>
      <c r="C2578" s="131"/>
      <c r="D2578" s="131"/>
      <c r="E2578" s="131"/>
      <c r="F2578" s="131"/>
      <c r="G2578" s="131"/>
      <c r="H2578" s="131"/>
      <c r="I2578" s="131"/>
      <c r="J2578" s="131"/>
      <c r="K2578" s="131"/>
      <c r="L2578" s="131"/>
      <c r="M2578" s="131"/>
      <c r="N2578" s="131"/>
      <c r="O2578" s="131"/>
      <c r="P2578" s="131"/>
      <c r="Q2578" s="170"/>
      <c r="R2578" s="170"/>
      <c r="S2578" s="170"/>
      <c r="T2578" s="170"/>
      <c r="U2578" s="170"/>
      <c r="V2578" s="170"/>
      <c r="W2578" s="170"/>
      <c r="X2578" s="131"/>
      <c r="Y2578"/>
      <c r="AB2578"/>
      <c r="AC2578"/>
      <c r="AD2578"/>
      <c r="AE2578"/>
      <c r="AF2578"/>
      <c r="AG2578"/>
      <c r="AH2578"/>
      <c r="AI2578"/>
      <c r="AJ2578"/>
      <c r="AK2578"/>
    </row>
    <row r="2579" spans="1:37" x14ac:dyDescent="0.25">
      <c r="A2579" s="131"/>
      <c r="B2579" s="131"/>
      <c r="C2579" s="131"/>
      <c r="D2579" s="131"/>
      <c r="E2579" s="131"/>
      <c r="F2579" s="131"/>
      <c r="G2579" s="131"/>
      <c r="H2579" s="131"/>
      <c r="I2579" s="131"/>
      <c r="J2579" s="131"/>
      <c r="K2579" s="131"/>
      <c r="L2579" s="131"/>
      <c r="M2579" s="131"/>
      <c r="N2579" s="131"/>
      <c r="O2579" s="131"/>
      <c r="P2579" s="131"/>
      <c r="Q2579" s="170"/>
      <c r="R2579" s="170"/>
      <c r="S2579" s="170"/>
      <c r="T2579" s="170"/>
      <c r="U2579" s="170"/>
      <c r="V2579" s="170"/>
      <c r="W2579" s="170"/>
      <c r="X2579" s="131"/>
      <c r="Y2579"/>
      <c r="AB2579"/>
      <c r="AC2579"/>
      <c r="AD2579"/>
      <c r="AE2579"/>
      <c r="AF2579"/>
      <c r="AG2579"/>
      <c r="AH2579"/>
      <c r="AI2579"/>
      <c r="AJ2579"/>
      <c r="AK2579"/>
    </row>
    <row r="2580" spans="1:37" x14ac:dyDescent="0.25">
      <c r="A2580" s="131"/>
      <c r="B2580" s="131"/>
      <c r="C2580" s="131"/>
      <c r="D2580" s="131"/>
      <c r="E2580" s="131"/>
      <c r="F2580" s="131"/>
      <c r="G2580" s="131"/>
      <c r="H2580" s="131"/>
      <c r="I2580" s="131"/>
      <c r="J2580" s="131"/>
      <c r="K2580" s="131"/>
      <c r="L2580" s="131"/>
      <c r="M2580" s="131"/>
      <c r="N2580" s="131"/>
      <c r="O2580" s="131"/>
      <c r="P2580" s="131"/>
      <c r="Q2580" s="170"/>
      <c r="R2580" s="170"/>
      <c r="S2580" s="170"/>
      <c r="T2580" s="170"/>
      <c r="U2580" s="170"/>
      <c r="V2580" s="170"/>
      <c r="W2580" s="170"/>
      <c r="X2580" s="131"/>
      <c r="Y2580"/>
      <c r="AB2580"/>
      <c r="AC2580"/>
      <c r="AD2580"/>
      <c r="AE2580"/>
      <c r="AF2580"/>
      <c r="AG2580"/>
      <c r="AH2580"/>
      <c r="AI2580"/>
      <c r="AJ2580"/>
      <c r="AK2580"/>
    </row>
    <row r="2581" spans="1:37" x14ac:dyDescent="0.25">
      <c r="A2581" s="131"/>
      <c r="B2581" s="131"/>
      <c r="C2581" s="131"/>
      <c r="D2581" s="131"/>
      <c r="E2581" s="131"/>
      <c r="F2581" s="131"/>
      <c r="G2581" s="131"/>
      <c r="H2581" s="131"/>
      <c r="I2581" s="131"/>
      <c r="J2581" s="131"/>
      <c r="K2581" s="131"/>
      <c r="L2581" s="131"/>
      <c r="M2581" s="131"/>
      <c r="N2581" s="131"/>
      <c r="O2581" s="131"/>
      <c r="P2581" s="131"/>
      <c r="Q2581" s="170"/>
      <c r="R2581" s="170"/>
      <c r="S2581" s="170"/>
      <c r="T2581" s="170"/>
      <c r="U2581" s="170"/>
      <c r="V2581" s="170"/>
      <c r="W2581" s="170"/>
      <c r="X2581" s="131"/>
      <c r="Y2581"/>
      <c r="AB2581"/>
      <c r="AC2581"/>
      <c r="AD2581"/>
      <c r="AE2581"/>
      <c r="AF2581"/>
      <c r="AG2581"/>
      <c r="AH2581"/>
      <c r="AI2581"/>
      <c r="AJ2581"/>
      <c r="AK2581"/>
    </row>
    <row r="2582" spans="1:37" x14ac:dyDescent="0.25">
      <c r="A2582" s="131"/>
      <c r="B2582" s="131"/>
      <c r="C2582" s="131"/>
      <c r="D2582" s="131"/>
      <c r="E2582" s="131"/>
      <c r="F2582" s="131"/>
      <c r="G2582" s="131"/>
      <c r="H2582" s="131"/>
      <c r="I2582" s="131"/>
      <c r="J2582" s="131"/>
      <c r="K2582" s="131"/>
      <c r="L2582" s="131"/>
      <c r="M2582" s="131"/>
      <c r="N2582" s="131"/>
      <c r="O2582" s="131"/>
      <c r="P2582" s="131"/>
      <c r="Q2582" s="170"/>
      <c r="R2582" s="170"/>
      <c r="S2582" s="170"/>
      <c r="T2582" s="170"/>
      <c r="U2582" s="170"/>
      <c r="V2582" s="170"/>
      <c r="W2582" s="170"/>
      <c r="X2582" s="131"/>
      <c r="Y2582"/>
      <c r="AB2582"/>
      <c r="AC2582"/>
      <c r="AD2582"/>
      <c r="AE2582"/>
      <c r="AF2582"/>
      <c r="AG2582"/>
      <c r="AH2582"/>
      <c r="AI2582"/>
      <c r="AJ2582"/>
      <c r="AK2582"/>
    </row>
    <row r="2583" spans="1:37" x14ac:dyDescent="0.25">
      <c r="A2583" s="131"/>
      <c r="B2583" s="131"/>
      <c r="C2583" s="131"/>
      <c r="D2583" s="131"/>
      <c r="E2583" s="131"/>
      <c r="F2583" s="131"/>
      <c r="G2583" s="131"/>
      <c r="H2583" s="131"/>
      <c r="I2583" s="131"/>
      <c r="J2583" s="131"/>
      <c r="K2583" s="131"/>
      <c r="L2583" s="131"/>
      <c r="M2583" s="131"/>
      <c r="N2583" s="131"/>
      <c r="O2583" s="131"/>
      <c r="P2583" s="131"/>
      <c r="Q2583" s="170"/>
      <c r="R2583" s="170"/>
      <c r="S2583" s="170"/>
      <c r="T2583" s="170"/>
      <c r="U2583" s="170"/>
      <c r="V2583" s="170"/>
      <c r="W2583" s="170"/>
      <c r="X2583" s="131"/>
      <c r="Y2583"/>
      <c r="AB2583"/>
      <c r="AC2583"/>
      <c r="AD2583"/>
      <c r="AE2583"/>
      <c r="AF2583"/>
      <c r="AG2583"/>
      <c r="AH2583"/>
      <c r="AI2583"/>
      <c r="AJ2583"/>
      <c r="AK2583"/>
    </row>
    <row r="2584" spans="1:37" x14ac:dyDescent="0.25">
      <c r="A2584" s="131"/>
      <c r="B2584" s="131"/>
      <c r="C2584" s="131"/>
      <c r="D2584" s="131"/>
      <c r="E2584" s="131"/>
      <c r="F2584" s="131"/>
      <c r="G2584" s="131"/>
      <c r="H2584" s="131"/>
      <c r="I2584" s="131"/>
      <c r="J2584" s="131"/>
      <c r="K2584" s="131"/>
      <c r="L2584" s="131"/>
      <c r="M2584" s="131"/>
      <c r="N2584" s="131"/>
      <c r="O2584" s="131"/>
      <c r="P2584" s="131"/>
      <c r="Q2584" s="170"/>
      <c r="R2584" s="170"/>
      <c r="S2584" s="170"/>
      <c r="T2584" s="170"/>
      <c r="U2584" s="170"/>
      <c r="V2584" s="170"/>
      <c r="W2584" s="170"/>
      <c r="X2584" s="131"/>
      <c r="Y2584"/>
      <c r="AB2584"/>
      <c r="AC2584"/>
      <c r="AD2584"/>
      <c r="AE2584"/>
      <c r="AF2584"/>
      <c r="AG2584"/>
      <c r="AH2584"/>
      <c r="AI2584"/>
      <c r="AJ2584"/>
      <c r="AK2584"/>
    </row>
    <row r="2585" spans="1:37" x14ac:dyDescent="0.25">
      <c r="A2585" s="131"/>
      <c r="B2585" s="131"/>
      <c r="C2585" s="131"/>
      <c r="D2585" s="131"/>
      <c r="E2585" s="131"/>
      <c r="F2585" s="131"/>
      <c r="G2585" s="131"/>
      <c r="H2585" s="131"/>
      <c r="I2585" s="131"/>
      <c r="J2585" s="131"/>
      <c r="K2585" s="131"/>
      <c r="L2585" s="131"/>
      <c r="M2585" s="131"/>
      <c r="N2585" s="131"/>
      <c r="O2585" s="131"/>
      <c r="P2585" s="131"/>
      <c r="Q2585" s="170"/>
      <c r="R2585" s="170"/>
      <c r="S2585" s="170"/>
      <c r="T2585" s="170"/>
      <c r="U2585" s="170"/>
      <c r="V2585" s="170"/>
      <c r="W2585" s="170"/>
      <c r="X2585" s="131"/>
      <c r="Y2585"/>
      <c r="AB2585"/>
      <c r="AC2585"/>
      <c r="AD2585"/>
      <c r="AE2585"/>
      <c r="AF2585"/>
      <c r="AG2585"/>
      <c r="AH2585"/>
      <c r="AI2585"/>
      <c r="AJ2585"/>
      <c r="AK2585"/>
    </row>
    <row r="2586" spans="1:37" x14ac:dyDescent="0.25">
      <c r="A2586" s="131"/>
      <c r="B2586" s="131"/>
      <c r="C2586" s="131"/>
      <c r="D2586" s="131"/>
      <c r="E2586" s="131"/>
      <c r="F2586" s="131"/>
      <c r="G2586" s="131"/>
      <c r="H2586" s="131"/>
      <c r="I2586" s="131"/>
      <c r="J2586" s="131"/>
      <c r="K2586" s="131"/>
      <c r="L2586" s="131"/>
      <c r="M2586" s="131"/>
      <c r="N2586" s="131"/>
      <c r="O2586" s="131"/>
      <c r="P2586" s="131"/>
      <c r="Q2586" s="170"/>
      <c r="R2586" s="170"/>
      <c r="S2586" s="170"/>
      <c r="T2586" s="170"/>
      <c r="U2586" s="170"/>
      <c r="V2586" s="170"/>
      <c r="W2586" s="170"/>
      <c r="X2586" s="131"/>
      <c r="Y2586"/>
      <c r="AB2586"/>
      <c r="AC2586"/>
      <c r="AD2586"/>
      <c r="AE2586"/>
      <c r="AF2586"/>
      <c r="AG2586"/>
      <c r="AH2586"/>
      <c r="AI2586"/>
      <c r="AJ2586"/>
      <c r="AK2586"/>
    </row>
    <row r="2587" spans="1:37" x14ac:dyDescent="0.25">
      <c r="A2587" s="131"/>
      <c r="B2587" s="131"/>
      <c r="C2587" s="131"/>
      <c r="D2587" s="131"/>
      <c r="E2587" s="131"/>
      <c r="F2587" s="131"/>
      <c r="G2587" s="131"/>
      <c r="H2587" s="131"/>
      <c r="I2587" s="131"/>
      <c r="J2587" s="131"/>
      <c r="K2587" s="131"/>
      <c r="L2587" s="131"/>
      <c r="M2587" s="131"/>
      <c r="N2587" s="131"/>
      <c r="O2587" s="131"/>
      <c r="P2587" s="131"/>
      <c r="Q2587" s="170"/>
      <c r="R2587" s="170"/>
      <c r="S2587" s="170"/>
      <c r="T2587" s="170"/>
      <c r="U2587" s="170"/>
      <c r="V2587" s="170"/>
      <c r="W2587" s="170"/>
      <c r="X2587" s="131"/>
      <c r="Y2587"/>
      <c r="AB2587"/>
      <c r="AC2587"/>
      <c r="AD2587"/>
      <c r="AE2587"/>
      <c r="AF2587"/>
      <c r="AG2587"/>
      <c r="AH2587"/>
      <c r="AI2587"/>
      <c r="AJ2587"/>
      <c r="AK2587"/>
    </row>
    <row r="2588" spans="1:37" x14ac:dyDescent="0.25">
      <c r="A2588" s="131"/>
      <c r="B2588" s="131"/>
      <c r="C2588" s="131"/>
      <c r="D2588" s="131"/>
      <c r="E2588" s="131"/>
      <c r="F2588" s="131"/>
      <c r="G2588" s="131"/>
      <c r="H2588" s="131"/>
      <c r="I2588" s="131"/>
      <c r="J2588" s="131"/>
      <c r="K2588" s="131"/>
      <c r="L2588" s="131"/>
      <c r="M2588" s="131"/>
      <c r="N2588" s="131"/>
      <c r="O2588" s="131"/>
      <c r="P2588" s="131"/>
      <c r="Q2588" s="170"/>
      <c r="R2588" s="170"/>
      <c r="S2588" s="170"/>
      <c r="T2588" s="170"/>
      <c r="U2588" s="170"/>
      <c r="V2588" s="170"/>
      <c r="W2588" s="170"/>
      <c r="X2588" s="131"/>
      <c r="Y2588"/>
      <c r="AB2588"/>
      <c r="AC2588"/>
      <c r="AD2588"/>
      <c r="AE2588"/>
      <c r="AF2588"/>
      <c r="AG2588"/>
      <c r="AH2588"/>
      <c r="AI2588"/>
      <c r="AJ2588"/>
      <c r="AK2588"/>
    </row>
    <row r="2589" spans="1:37" x14ac:dyDescent="0.25">
      <c r="A2589" s="131"/>
      <c r="B2589" s="131"/>
      <c r="C2589" s="131"/>
      <c r="D2589" s="131"/>
      <c r="E2589" s="131"/>
      <c r="F2589" s="131"/>
      <c r="G2589" s="131"/>
      <c r="H2589" s="131"/>
      <c r="I2589" s="131"/>
      <c r="J2589" s="131"/>
      <c r="K2589" s="131"/>
      <c r="L2589" s="131"/>
      <c r="M2589" s="131"/>
      <c r="N2589" s="131"/>
      <c r="O2589" s="131"/>
      <c r="P2589" s="131"/>
      <c r="Q2589" s="170"/>
      <c r="R2589" s="170"/>
      <c r="S2589" s="170"/>
      <c r="T2589" s="170"/>
      <c r="U2589" s="170"/>
      <c r="V2589" s="170"/>
      <c r="W2589" s="170"/>
      <c r="X2589" s="131"/>
      <c r="Y2589"/>
      <c r="AB2589"/>
      <c r="AC2589"/>
      <c r="AD2589"/>
      <c r="AE2589"/>
      <c r="AF2589"/>
      <c r="AG2589"/>
      <c r="AH2589"/>
      <c r="AI2589"/>
      <c r="AJ2589"/>
      <c r="AK2589"/>
    </row>
    <row r="2590" spans="1:37" x14ac:dyDescent="0.25">
      <c r="A2590" s="131"/>
      <c r="B2590" s="131"/>
      <c r="C2590" s="131"/>
      <c r="D2590" s="131"/>
      <c r="E2590" s="131"/>
      <c r="F2590" s="131"/>
      <c r="G2590" s="131"/>
      <c r="H2590" s="131"/>
      <c r="I2590" s="131"/>
      <c r="J2590" s="131"/>
      <c r="K2590" s="131"/>
      <c r="L2590" s="131"/>
      <c r="M2590" s="131"/>
      <c r="N2590" s="131"/>
      <c r="O2590" s="131"/>
      <c r="P2590" s="131"/>
      <c r="Q2590" s="170"/>
      <c r="R2590" s="170"/>
      <c r="S2590" s="170"/>
      <c r="T2590" s="170"/>
      <c r="U2590" s="170"/>
      <c r="V2590" s="170"/>
      <c r="W2590" s="170"/>
      <c r="X2590" s="131"/>
      <c r="Y2590"/>
      <c r="AB2590"/>
      <c r="AC2590"/>
      <c r="AD2590"/>
      <c r="AE2590"/>
      <c r="AF2590"/>
      <c r="AG2590"/>
      <c r="AH2590"/>
      <c r="AI2590"/>
      <c r="AJ2590"/>
      <c r="AK2590"/>
    </row>
    <row r="2591" spans="1:37" x14ac:dyDescent="0.25">
      <c r="A2591" s="131"/>
      <c r="B2591" s="131"/>
      <c r="C2591" s="131"/>
      <c r="D2591" s="131"/>
      <c r="E2591" s="131"/>
      <c r="F2591" s="131"/>
      <c r="G2591" s="131"/>
      <c r="H2591" s="131"/>
      <c r="I2591" s="131"/>
      <c r="J2591" s="131"/>
      <c r="K2591" s="131"/>
      <c r="L2591" s="131"/>
      <c r="M2591" s="131"/>
      <c r="N2591" s="131"/>
      <c r="O2591" s="131"/>
      <c r="P2591" s="131"/>
      <c r="Q2591" s="170"/>
      <c r="R2591" s="170"/>
      <c r="S2591" s="170"/>
      <c r="T2591" s="170"/>
      <c r="U2591" s="170"/>
      <c r="V2591" s="170"/>
      <c r="W2591" s="170"/>
      <c r="X2591" s="131"/>
      <c r="Y2591"/>
      <c r="AB2591"/>
      <c r="AC2591"/>
      <c r="AD2591"/>
      <c r="AE2591"/>
      <c r="AF2591"/>
      <c r="AG2591"/>
      <c r="AH2591"/>
      <c r="AI2591"/>
      <c r="AJ2591"/>
      <c r="AK2591"/>
    </row>
    <row r="2592" spans="1:37" x14ac:dyDescent="0.25">
      <c r="A2592" s="131"/>
      <c r="B2592" s="131"/>
      <c r="C2592" s="131"/>
      <c r="D2592" s="131"/>
      <c r="E2592" s="131"/>
      <c r="F2592" s="131"/>
      <c r="G2592" s="131"/>
      <c r="H2592" s="131"/>
      <c r="I2592" s="131"/>
      <c r="J2592" s="131"/>
      <c r="K2592" s="131"/>
      <c r="L2592" s="131"/>
      <c r="M2592" s="131"/>
      <c r="N2592" s="131"/>
      <c r="O2592" s="131"/>
      <c r="P2592" s="131"/>
      <c r="Q2592" s="170"/>
      <c r="R2592" s="170"/>
      <c r="S2592" s="170"/>
      <c r="T2592" s="170"/>
      <c r="U2592" s="170"/>
      <c r="V2592" s="170"/>
      <c r="W2592" s="170"/>
      <c r="X2592" s="131"/>
      <c r="Y2592"/>
      <c r="AB2592"/>
      <c r="AC2592"/>
      <c r="AD2592"/>
      <c r="AE2592"/>
      <c r="AF2592"/>
      <c r="AG2592"/>
      <c r="AH2592"/>
      <c r="AI2592"/>
      <c r="AJ2592"/>
      <c r="AK2592"/>
    </row>
    <row r="2593" spans="1:37" x14ac:dyDescent="0.25">
      <c r="A2593" s="131"/>
      <c r="B2593" s="131"/>
      <c r="C2593" s="131"/>
      <c r="D2593" s="131"/>
      <c r="E2593" s="131"/>
      <c r="F2593" s="131"/>
      <c r="G2593" s="131"/>
      <c r="H2593" s="131"/>
      <c r="I2593" s="131"/>
      <c r="J2593" s="131"/>
      <c r="K2593" s="131"/>
      <c r="L2593" s="131"/>
      <c r="M2593" s="131"/>
      <c r="N2593" s="131"/>
      <c r="O2593" s="131"/>
      <c r="P2593" s="131"/>
      <c r="Q2593" s="170"/>
      <c r="R2593" s="170"/>
      <c r="S2593" s="170"/>
      <c r="T2593" s="170"/>
      <c r="U2593" s="170"/>
      <c r="V2593" s="170"/>
      <c r="W2593" s="170"/>
      <c r="X2593" s="131"/>
      <c r="Y2593"/>
      <c r="AB2593"/>
      <c r="AC2593"/>
      <c r="AD2593"/>
      <c r="AE2593"/>
      <c r="AF2593"/>
      <c r="AG2593"/>
      <c r="AH2593"/>
      <c r="AI2593"/>
      <c r="AJ2593"/>
      <c r="AK2593"/>
    </row>
    <row r="2594" spans="1:37" x14ac:dyDescent="0.25">
      <c r="A2594" s="131"/>
      <c r="B2594" s="131"/>
      <c r="C2594" s="131"/>
      <c r="D2594" s="131"/>
      <c r="E2594" s="131"/>
      <c r="F2594" s="131"/>
      <c r="G2594" s="131"/>
      <c r="H2594" s="131"/>
      <c r="I2594" s="131"/>
      <c r="J2594" s="131"/>
      <c r="K2594" s="131"/>
      <c r="L2594" s="131"/>
      <c r="M2594" s="131"/>
      <c r="N2594" s="131"/>
      <c r="O2594" s="131"/>
      <c r="P2594" s="131"/>
      <c r="Q2594" s="170"/>
      <c r="R2594" s="170"/>
      <c r="S2594" s="170"/>
      <c r="T2594" s="170"/>
      <c r="U2594" s="170"/>
      <c r="V2594" s="170"/>
      <c r="W2594" s="170"/>
      <c r="X2594" s="131"/>
      <c r="Y2594"/>
      <c r="AB2594"/>
      <c r="AC2594"/>
      <c r="AD2594"/>
      <c r="AE2594"/>
      <c r="AF2594"/>
      <c r="AG2594"/>
      <c r="AH2594"/>
      <c r="AI2594"/>
      <c r="AJ2594"/>
      <c r="AK2594"/>
    </row>
    <row r="2595" spans="1:37" x14ac:dyDescent="0.25">
      <c r="A2595" s="131"/>
      <c r="B2595" s="131"/>
      <c r="C2595" s="131"/>
      <c r="D2595" s="131"/>
      <c r="E2595" s="131"/>
      <c r="F2595" s="131"/>
      <c r="G2595" s="131"/>
      <c r="H2595" s="131"/>
      <c r="I2595" s="131"/>
      <c r="J2595" s="131"/>
      <c r="K2595" s="131"/>
      <c r="L2595" s="131"/>
      <c r="M2595" s="131"/>
      <c r="N2595" s="131"/>
      <c r="O2595" s="131"/>
      <c r="P2595" s="131"/>
      <c r="Q2595" s="170"/>
      <c r="R2595" s="170"/>
      <c r="S2595" s="170"/>
      <c r="T2595" s="170"/>
      <c r="U2595" s="170"/>
      <c r="V2595" s="170"/>
      <c r="W2595" s="170"/>
      <c r="X2595" s="131"/>
      <c r="Y2595"/>
      <c r="AB2595"/>
      <c r="AC2595"/>
      <c r="AD2595"/>
      <c r="AE2595"/>
      <c r="AF2595"/>
      <c r="AG2595"/>
      <c r="AH2595"/>
      <c r="AI2595"/>
      <c r="AJ2595"/>
      <c r="AK2595"/>
    </row>
    <row r="2596" spans="1:37" x14ac:dyDescent="0.25">
      <c r="A2596" s="131"/>
      <c r="B2596" s="131"/>
      <c r="C2596" s="131"/>
      <c r="D2596" s="131"/>
      <c r="E2596" s="131"/>
      <c r="F2596" s="131"/>
      <c r="G2596" s="131"/>
      <c r="H2596" s="131"/>
      <c r="I2596" s="131"/>
      <c r="J2596" s="131"/>
      <c r="K2596" s="131"/>
      <c r="L2596" s="131"/>
      <c r="M2596" s="131"/>
      <c r="N2596" s="131"/>
      <c r="O2596" s="131"/>
      <c r="P2596" s="131"/>
      <c r="Q2596" s="170"/>
      <c r="R2596" s="170"/>
      <c r="S2596" s="170"/>
      <c r="T2596" s="170"/>
      <c r="U2596" s="170"/>
      <c r="V2596" s="170"/>
      <c r="W2596" s="170"/>
      <c r="X2596" s="131"/>
      <c r="Y2596"/>
      <c r="AB2596"/>
      <c r="AC2596"/>
      <c r="AD2596"/>
      <c r="AE2596"/>
      <c r="AF2596"/>
      <c r="AG2596"/>
      <c r="AH2596"/>
      <c r="AI2596"/>
      <c r="AJ2596"/>
      <c r="AK2596"/>
    </row>
    <row r="2597" spans="1:37" x14ac:dyDescent="0.25">
      <c r="A2597" s="131"/>
      <c r="B2597" s="131"/>
      <c r="C2597" s="131"/>
      <c r="D2597" s="131"/>
      <c r="E2597" s="131"/>
      <c r="F2597" s="131"/>
      <c r="G2597" s="131"/>
      <c r="H2597" s="131"/>
      <c r="I2597" s="131"/>
      <c r="J2597" s="131"/>
      <c r="K2597" s="131"/>
      <c r="L2597" s="131"/>
      <c r="M2597" s="131"/>
      <c r="N2597" s="131"/>
      <c r="O2597" s="131"/>
      <c r="P2597" s="131"/>
      <c r="Q2597" s="170"/>
      <c r="R2597" s="170"/>
      <c r="S2597" s="170"/>
      <c r="T2597" s="170"/>
      <c r="U2597" s="170"/>
      <c r="V2597" s="170"/>
      <c r="W2597" s="170"/>
      <c r="X2597" s="131"/>
      <c r="Y2597"/>
      <c r="AB2597"/>
      <c r="AC2597"/>
      <c r="AD2597"/>
      <c r="AE2597"/>
      <c r="AF2597"/>
      <c r="AG2597"/>
      <c r="AH2597"/>
      <c r="AI2597"/>
      <c r="AJ2597"/>
      <c r="AK2597"/>
    </row>
    <row r="2598" spans="1:37" x14ac:dyDescent="0.25">
      <c r="A2598" s="131"/>
      <c r="B2598" s="131"/>
      <c r="C2598" s="131"/>
      <c r="D2598" s="131"/>
      <c r="E2598" s="131"/>
      <c r="F2598" s="131"/>
      <c r="G2598" s="131"/>
      <c r="H2598" s="131"/>
      <c r="I2598" s="131"/>
      <c r="J2598" s="131"/>
      <c r="K2598" s="131"/>
      <c r="L2598" s="131"/>
      <c r="M2598" s="131"/>
      <c r="N2598" s="131"/>
      <c r="O2598" s="131"/>
      <c r="P2598" s="131"/>
      <c r="Q2598" s="170"/>
      <c r="R2598" s="170"/>
      <c r="S2598" s="170"/>
      <c r="T2598" s="170"/>
      <c r="U2598" s="170"/>
      <c r="V2598" s="170"/>
      <c r="W2598" s="170"/>
      <c r="X2598" s="131"/>
      <c r="Y2598"/>
      <c r="AB2598"/>
      <c r="AC2598"/>
      <c r="AD2598"/>
      <c r="AE2598"/>
      <c r="AF2598"/>
      <c r="AG2598"/>
      <c r="AH2598"/>
      <c r="AI2598"/>
      <c r="AJ2598"/>
      <c r="AK2598"/>
    </row>
    <row r="2599" spans="1:37" x14ac:dyDescent="0.25">
      <c r="A2599" s="131"/>
      <c r="B2599" s="131"/>
      <c r="C2599" s="131"/>
      <c r="D2599" s="131"/>
      <c r="E2599" s="131"/>
      <c r="F2599" s="131"/>
      <c r="G2599" s="131"/>
      <c r="H2599" s="131"/>
      <c r="I2599" s="131"/>
      <c r="J2599" s="131"/>
      <c r="K2599" s="131"/>
      <c r="L2599" s="131"/>
      <c r="M2599" s="131"/>
      <c r="N2599" s="131"/>
      <c r="O2599" s="131"/>
      <c r="P2599" s="131"/>
      <c r="Q2599" s="170"/>
      <c r="R2599" s="170"/>
      <c r="S2599" s="170"/>
      <c r="T2599" s="170"/>
      <c r="U2599" s="170"/>
      <c r="V2599" s="170"/>
      <c r="W2599" s="170"/>
      <c r="X2599" s="131"/>
      <c r="Y2599"/>
      <c r="AB2599"/>
      <c r="AC2599"/>
      <c r="AD2599"/>
      <c r="AE2599"/>
      <c r="AF2599"/>
      <c r="AG2599"/>
      <c r="AH2599"/>
      <c r="AI2599"/>
      <c r="AJ2599"/>
      <c r="AK2599"/>
    </row>
    <row r="2600" spans="1:37" x14ac:dyDescent="0.25">
      <c r="A2600" s="131"/>
      <c r="B2600" s="131"/>
      <c r="C2600" s="131"/>
      <c r="D2600" s="131"/>
      <c r="E2600" s="131"/>
      <c r="F2600" s="131"/>
      <c r="G2600" s="131"/>
      <c r="H2600" s="131"/>
      <c r="I2600" s="131"/>
      <c r="J2600" s="131"/>
      <c r="K2600" s="131"/>
      <c r="L2600" s="131"/>
      <c r="M2600" s="131"/>
      <c r="N2600" s="131"/>
      <c r="O2600" s="131"/>
      <c r="P2600" s="131"/>
      <c r="Q2600" s="170"/>
      <c r="R2600" s="170"/>
      <c r="S2600" s="170"/>
      <c r="T2600" s="170"/>
      <c r="U2600" s="170"/>
      <c r="V2600" s="170"/>
      <c r="W2600" s="170"/>
      <c r="X2600" s="131"/>
      <c r="Y2600"/>
      <c r="AB2600"/>
      <c r="AC2600"/>
      <c r="AD2600"/>
      <c r="AE2600"/>
      <c r="AF2600"/>
      <c r="AG2600"/>
      <c r="AH2600"/>
      <c r="AI2600"/>
      <c r="AJ2600"/>
      <c r="AK2600"/>
    </row>
    <row r="2601" spans="1:37" x14ac:dyDescent="0.25">
      <c r="A2601" s="131"/>
      <c r="B2601" s="131"/>
      <c r="C2601" s="131"/>
      <c r="D2601" s="131"/>
      <c r="E2601" s="131"/>
      <c r="F2601" s="131"/>
      <c r="G2601" s="131"/>
      <c r="H2601" s="131"/>
      <c r="I2601" s="131"/>
      <c r="J2601" s="131"/>
      <c r="K2601" s="131"/>
      <c r="L2601" s="131"/>
      <c r="M2601" s="131"/>
      <c r="N2601" s="131"/>
      <c r="O2601" s="131"/>
      <c r="P2601" s="131"/>
      <c r="Q2601" s="170"/>
      <c r="R2601" s="170"/>
      <c r="S2601" s="170"/>
      <c r="T2601" s="170"/>
      <c r="U2601" s="170"/>
      <c r="V2601" s="170"/>
      <c r="W2601" s="170"/>
      <c r="X2601" s="131"/>
      <c r="Y2601"/>
      <c r="AB2601"/>
      <c r="AC2601"/>
      <c r="AD2601"/>
      <c r="AE2601"/>
      <c r="AF2601"/>
      <c r="AG2601"/>
      <c r="AH2601"/>
      <c r="AI2601"/>
      <c r="AJ2601"/>
      <c r="AK2601"/>
    </row>
    <row r="2602" spans="1:37" x14ac:dyDescent="0.25">
      <c r="A2602" s="131"/>
      <c r="B2602" s="131"/>
      <c r="C2602" s="131"/>
      <c r="D2602" s="131"/>
      <c r="E2602" s="131"/>
      <c r="F2602" s="131"/>
      <c r="G2602" s="131"/>
      <c r="H2602" s="131"/>
      <c r="I2602" s="131"/>
      <c r="J2602" s="131"/>
      <c r="K2602" s="131"/>
      <c r="L2602" s="131"/>
      <c r="M2602" s="131"/>
      <c r="N2602" s="131"/>
      <c r="O2602" s="131"/>
      <c r="P2602" s="131"/>
      <c r="Q2602" s="170"/>
      <c r="R2602" s="170"/>
      <c r="S2602" s="170"/>
      <c r="T2602" s="170"/>
      <c r="U2602" s="170"/>
      <c r="V2602" s="170"/>
      <c r="W2602" s="170"/>
      <c r="X2602" s="131"/>
      <c r="Y2602"/>
      <c r="AB2602"/>
      <c r="AC2602"/>
      <c r="AD2602"/>
      <c r="AE2602"/>
      <c r="AF2602"/>
      <c r="AG2602"/>
      <c r="AH2602"/>
      <c r="AI2602"/>
      <c r="AJ2602"/>
      <c r="AK2602"/>
    </row>
    <row r="2603" spans="1:37" x14ac:dyDescent="0.25">
      <c r="A2603" s="131"/>
      <c r="B2603" s="131"/>
      <c r="C2603" s="131"/>
      <c r="D2603" s="131"/>
      <c r="E2603" s="131"/>
      <c r="F2603" s="131"/>
      <c r="G2603" s="131"/>
      <c r="H2603" s="131"/>
      <c r="I2603" s="131"/>
      <c r="J2603" s="131"/>
      <c r="K2603" s="131"/>
      <c r="L2603" s="131"/>
      <c r="M2603" s="131"/>
      <c r="N2603" s="131"/>
      <c r="O2603" s="131"/>
      <c r="P2603" s="131"/>
      <c r="Q2603" s="170"/>
      <c r="R2603" s="170"/>
      <c r="S2603" s="170"/>
      <c r="T2603" s="170"/>
      <c r="U2603" s="170"/>
      <c r="V2603" s="170"/>
      <c r="W2603" s="170"/>
      <c r="X2603" s="131"/>
      <c r="Y2603"/>
      <c r="AB2603"/>
      <c r="AC2603"/>
      <c r="AD2603"/>
      <c r="AE2603"/>
      <c r="AF2603"/>
      <c r="AG2603"/>
      <c r="AH2603"/>
      <c r="AI2603"/>
      <c r="AJ2603"/>
      <c r="AK2603"/>
    </row>
    <row r="2604" spans="1:37" x14ac:dyDescent="0.25">
      <c r="A2604" s="131"/>
      <c r="B2604" s="131"/>
      <c r="C2604" s="131"/>
      <c r="D2604" s="131"/>
      <c r="E2604" s="131"/>
      <c r="F2604" s="131"/>
      <c r="G2604" s="131"/>
      <c r="H2604" s="131"/>
      <c r="I2604" s="131"/>
      <c r="J2604" s="131"/>
      <c r="K2604" s="131"/>
      <c r="L2604" s="131"/>
      <c r="M2604" s="131"/>
      <c r="N2604" s="131"/>
      <c r="O2604" s="131"/>
      <c r="P2604" s="131"/>
      <c r="Q2604" s="170"/>
      <c r="R2604" s="170"/>
      <c r="S2604" s="170"/>
      <c r="T2604" s="170"/>
      <c r="U2604" s="170"/>
      <c r="V2604" s="170"/>
      <c r="W2604" s="170"/>
      <c r="X2604" s="131"/>
      <c r="Y2604"/>
      <c r="AB2604"/>
      <c r="AC2604"/>
      <c r="AD2604"/>
      <c r="AE2604"/>
      <c r="AF2604"/>
      <c r="AG2604"/>
      <c r="AH2604"/>
      <c r="AI2604"/>
      <c r="AJ2604"/>
      <c r="AK2604"/>
    </row>
    <row r="2605" spans="1:37" x14ac:dyDescent="0.25">
      <c r="A2605" s="131"/>
      <c r="B2605" s="131"/>
      <c r="C2605" s="131"/>
      <c r="D2605" s="131"/>
      <c r="E2605" s="131"/>
      <c r="F2605" s="131"/>
      <c r="G2605" s="131"/>
      <c r="H2605" s="131"/>
      <c r="I2605" s="131"/>
      <c r="J2605" s="131"/>
      <c r="K2605" s="131"/>
      <c r="L2605" s="131"/>
      <c r="M2605" s="131"/>
      <c r="N2605" s="131"/>
      <c r="O2605" s="131"/>
      <c r="P2605" s="131"/>
      <c r="Q2605" s="170"/>
      <c r="R2605" s="170"/>
      <c r="S2605" s="170"/>
      <c r="T2605" s="170"/>
      <c r="U2605" s="170"/>
      <c r="V2605" s="170"/>
      <c r="W2605" s="170"/>
      <c r="X2605" s="131"/>
      <c r="Y2605"/>
      <c r="AB2605"/>
      <c r="AC2605"/>
      <c r="AD2605"/>
      <c r="AE2605"/>
      <c r="AF2605"/>
      <c r="AG2605"/>
      <c r="AH2605"/>
      <c r="AI2605"/>
      <c r="AJ2605"/>
      <c r="AK2605"/>
    </row>
    <row r="2606" spans="1:37" x14ac:dyDescent="0.25">
      <c r="A2606" s="131"/>
      <c r="B2606" s="131"/>
      <c r="C2606" s="131"/>
      <c r="D2606" s="131"/>
      <c r="E2606" s="131"/>
      <c r="F2606" s="131"/>
      <c r="G2606" s="131"/>
      <c r="H2606" s="131"/>
      <c r="I2606" s="131"/>
      <c r="J2606" s="131"/>
      <c r="K2606" s="131"/>
      <c r="L2606" s="131"/>
      <c r="M2606" s="131"/>
      <c r="N2606" s="131"/>
      <c r="O2606" s="131"/>
      <c r="P2606" s="131"/>
      <c r="Q2606" s="170"/>
      <c r="R2606" s="170"/>
      <c r="S2606" s="170"/>
      <c r="T2606" s="170"/>
      <c r="U2606" s="170"/>
      <c r="V2606" s="170"/>
      <c r="W2606" s="170"/>
      <c r="X2606" s="131"/>
      <c r="Y2606"/>
      <c r="AB2606"/>
      <c r="AC2606"/>
      <c r="AD2606"/>
      <c r="AE2606"/>
      <c r="AF2606"/>
      <c r="AG2606"/>
      <c r="AH2606"/>
      <c r="AI2606"/>
      <c r="AJ2606"/>
      <c r="AK2606"/>
    </row>
    <row r="2607" spans="1:37" x14ac:dyDescent="0.25">
      <c r="A2607" s="131"/>
      <c r="B2607" s="131"/>
      <c r="C2607" s="131"/>
      <c r="D2607" s="131"/>
      <c r="E2607" s="131"/>
      <c r="F2607" s="131"/>
      <c r="G2607" s="131"/>
      <c r="H2607" s="131"/>
      <c r="I2607" s="131"/>
      <c r="J2607" s="131"/>
      <c r="K2607" s="131"/>
      <c r="L2607" s="131"/>
      <c r="M2607" s="131"/>
      <c r="N2607" s="131"/>
      <c r="O2607" s="131"/>
      <c r="P2607" s="131"/>
      <c r="Q2607" s="170"/>
      <c r="R2607" s="170"/>
      <c r="S2607" s="170"/>
      <c r="T2607" s="170"/>
      <c r="U2607" s="170"/>
      <c r="V2607" s="170"/>
      <c r="W2607" s="170"/>
      <c r="X2607" s="131"/>
      <c r="Y2607"/>
      <c r="AB2607"/>
      <c r="AC2607"/>
      <c r="AD2607"/>
      <c r="AE2607"/>
      <c r="AF2607"/>
      <c r="AG2607"/>
      <c r="AH2607"/>
      <c r="AI2607"/>
      <c r="AJ2607"/>
      <c r="AK2607"/>
    </row>
    <row r="2608" spans="1:37" x14ac:dyDescent="0.25">
      <c r="A2608" s="131"/>
      <c r="B2608" s="131"/>
      <c r="C2608" s="131"/>
      <c r="D2608" s="131"/>
      <c r="E2608" s="131"/>
      <c r="F2608" s="131"/>
      <c r="G2608" s="131"/>
      <c r="H2608" s="131"/>
      <c r="I2608" s="131"/>
      <c r="J2608" s="131"/>
      <c r="K2608" s="131"/>
      <c r="L2608" s="131"/>
      <c r="M2608" s="131"/>
      <c r="N2608" s="131"/>
      <c r="O2608" s="131"/>
      <c r="P2608" s="131"/>
      <c r="Q2608" s="170"/>
      <c r="R2608" s="170"/>
      <c r="S2608" s="170"/>
      <c r="T2608" s="170"/>
      <c r="U2608" s="170"/>
      <c r="V2608" s="170"/>
      <c r="W2608" s="170"/>
      <c r="X2608" s="131"/>
      <c r="Y2608"/>
      <c r="AB2608"/>
      <c r="AC2608"/>
      <c r="AD2608"/>
      <c r="AE2608"/>
      <c r="AF2608"/>
      <c r="AG2608"/>
      <c r="AH2608"/>
      <c r="AI2608"/>
      <c r="AJ2608"/>
      <c r="AK2608"/>
    </row>
    <row r="2609" spans="1:37" x14ac:dyDescent="0.25">
      <c r="A2609" s="131"/>
      <c r="B2609" s="131"/>
      <c r="C2609" s="131"/>
      <c r="D2609" s="131"/>
      <c r="E2609" s="131"/>
      <c r="F2609" s="131"/>
      <c r="G2609" s="131"/>
      <c r="H2609" s="131"/>
      <c r="I2609" s="131"/>
      <c r="J2609" s="131"/>
      <c r="K2609" s="131"/>
      <c r="L2609" s="131"/>
      <c r="M2609" s="131"/>
      <c r="N2609" s="131"/>
      <c r="O2609" s="131"/>
      <c r="P2609" s="131"/>
      <c r="Q2609" s="170"/>
      <c r="R2609" s="170"/>
      <c r="S2609" s="170"/>
      <c r="T2609" s="170"/>
      <c r="U2609" s="170"/>
      <c r="V2609" s="170"/>
      <c r="W2609" s="170"/>
      <c r="X2609" s="131"/>
      <c r="Y2609"/>
      <c r="AB2609"/>
      <c r="AC2609"/>
      <c r="AD2609"/>
      <c r="AE2609"/>
      <c r="AF2609"/>
      <c r="AG2609"/>
      <c r="AH2609"/>
      <c r="AI2609"/>
      <c r="AJ2609"/>
      <c r="AK2609"/>
    </row>
    <row r="2610" spans="1:37" x14ac:dyDescent="0.25">
      <c r="A2610" s="131"/>
      <c r="B2610" s="131"/>
      <c r="C2610" s="131"/>
      <c r="D2610" s="131"/>
      <c r="E2610" s="131"/>
      <c r="F2610" s="131"/>
      <c r="G2610" s="131"/>
      <c r="H2610" s="131"/>
      <c r="I2610" s="131"/>
      <c r="J2610" s="131"/>
      <c r="K2610" s="131"/>
      <c r="L2610" s="131"/>
      <c r="M2610" s="131"/>
      <c r="N2610" s="131"/>
      <c r="O2610" s="131"/>
      <c r="P2610" s="131"/>
      <c r="Q2610" s="170"/>
      <c r="R2610" s="170"/>
      <c r="S2610" s="170"/>
      <c r="T2610" s="170"/>
      <c r="U2610" s="170"/>
      <c r="V2610" s="170"/>
      <c r="W2610" s="170"/>
      <c r="X2610" s="131"/>
      <c r="AB2610"/>
      <c r="AC2610"/>
      <c r="AD2610"/>
      <c r="AE2610"/>
      <c r="AF2610"/>
      <c r="AG2610"/>
      <c r="AH2610"/>
      <c r="AI2610"/>
      <c r="AJ2610"/>
      <c r="AK2610"/>
    </row>
    <row r="2611" spans="1:37" x14ac:dyDescent="0.25">
      <c r="A2611" s="131"/>
      <c r="B2611" s="131"/>
      <c r="C2611" s="131"/>
      <c r="D2611" s="131"/>
      <c r="E2611" s="131"/>
      <c r="F2611" s="131"/>
      <c r="G2611" s="131"/>
      <c r="H2611" s="131"/>
      <c r="I2611" s="131"/>
      <c r="J2611" s="131"/>
      <c r="K2611" s="131"/>
      <c r="L2611" s="131"/>
      <c r="M2611" s="131"/>
      <c r="N2611" s="131"/>
      <c r="O2611" s="131"/>
      <c r="P2611" s="131"/>
      <c r="Q2611" s="170"/>
      <c r="R2611" s="170"/>
      <c r="S2611" s="170"/>
      <c r="T2611" s="170"/>
      <c r="U2611" s="170"/>
      <c r="V2611" s="170"/>
      <c r="W2611" s="170"/>
      <c r="X2611" s="131"/>
      <c r="AB2611"/>
      <c r="AC2611"/>
      <c r="AD2611"/>
      <c r="AE2611"/>
      <c r="AF2611"/>
      <c r="AG2611"/>
      <c r="AH2611"/>
      <c r="AI2611"/>
      <c r="AJ2611"/>
      <c r="AK2611"/>
    </row>
    <row r="2612" spans="1:37" x14ac:dyDescent="0.25">
      <c r="A2612" s="131"/>
      <c r="B2612" s="131"/>
      <c r="C2612" s="131"/>
      <c r="D2612" s="131"/>
      <c r="E2612" s="131"/>
      <c r="F2612" s="131"/>
      <c r="G2612" s="131"/>
      <c r="H2612" s="131"/>
      <c r="I2612" s="131"/>
      <c r="J2612" s="131"/>
      <c r="K2612" s="131"/>
      <c r="L2612" s="131"/>
      <c r="M2612" s="131"/>
      <c r="N2612" s="131"/>
      <c r="O2612" s="131"/>
      <c r="P2612" s="131"/>
      <c r="Q2612" s="170"/>
      <c r="R2612" s="170"/>
      <c r="S2612" s="170"/>
      <c r="T2612" s="170"/>
      <c r="U2612" s="170"/>
      <c r="V2612" s="170"/>
      <c r="W2612" s="170"/>
      <c r="X2612" s="131"/>
      <c r="AB2612"/>
      <c r="AC2612"/>
      <c r="AD2612"/>
      <c r="AE2612"/>
      <c r="AF2612"/>
      <c r="AG2612"/>
      <c r="AH2612"/>
      <c r="AI2612"/>
      <c r="AJ2612"/>
      <c r="AK2612"/>
    </row>
    <row r="2613" spans="1:37" x14ac:dyDescent="0.25">
      <c r="A2613" s="131"/>
      <c r="B2613" s="131"/>
      <c r="C2613" s="131"/>
      <c r="D2613" s="131"/>
      <c r="E2613" s="131"/>
      <c r="F2613" s="131"/>
      <c r="G2613" s="131"/>
      <c r="H2613" s="131"/>
      <c r="I2613" s="131"/>
      <c r="J2613" s="131"/>
      <c r="K2613" s="131"/>
      <c r="L2613" s="131"/>
      <c r="M2613" s="131"/>
      <c r="N2613" s="131"/>
      <c r="O2613" s="131"/>
      <c r="P2613" s="131"/>
      <c r="Q2613" s="170"/>
      <c r="R2613" s="170"/>
      <c r="S2613" s="170"/>
      <c r="T2613" s="170"/>
      <c r="U2613" s="170"/>
      <c r="V2613" s="170"/>
      <c r="W2613" s="170"/>
      <c r="X2613" s="131"/>
      <c r="AB2613"/>
      <c r="AC2613"/>
      <c r="AD2613"/>
      <c r="AE2613"/>
      <c r="AF2613"/>
      <c r="AG2613"/>
      <c r="AH2613"/>
      <c r="AI2613"/>
      <c r="AJ2613"/>
      <c r="AK2613"/>
    </row>
    <row r="2614" spans="1:37" x14ac:dyDescent="0.25">
      <c r="A2614" s="131"/>
      <c r="B2614" s="131"/>
      <c r="C2614" s="131"/>
      <c r="D2614" s="131"/>
      <c r="E2614" s="131"/>
      <c r="F2614" s="131"/>
      <c r="G2614" s="131"/>
      <c r="H2614" s="131"/>
      <c r="I2614" s="131"/>
      <c r="J2614" s="131"/>
      <c r="K2614" s="131"/>
      <c r="L2614" s="131"/>
      <c r="M2614" s="131"/>
      <c r="N2614" s="131"/>
      <c r="O2614" s="131"/>
      <c r="P2614" s="131"/>
      <c r="Q2614" s="170"/>
      <c r="R2614" s="170"/>
      <c r="S2614" s="170"/>
      <c r="T2614" s="170"/>
      <c r="U2614" s="170"/>
      <c r="V2614" s="170"/>
      <c r="W2614" s="170"/>
      <c r="X2614" s="131"/>
      <c r="AB2614"/>
      <c r="AC2614"/>
      <c r="AD2614"/>
      <c r="AE2614"/>
      <c r="AF2614"/>
      <c r="AG2614"/>
      <c r="AH2614"/>
      <c r="AI2614"/>
      <c r="AJ2614"/>
      <c r="AK2614"/>
    </row>
    <row r="2615" spans="1:37" x14ac:dyDescent="0.25">
      <c r="A2615" s="131"/>
      <c r="B2615" s="131"/>
      <c r="C2615" s="131"/>
      <c r="D2615" s="131"/>
      <c r="E2615" s="131"/>
      <c r="F2615" s="131"/>
      <c r="G2615" s="131"/>
      <c r="H2615" s="131"/>
      <c r="I2615" s="131"/>
      <c r="J2615" s="131"/>
      <c r="K2615" s="131"/>
      <c r="L2615" s="131"/>
      <c r="M2615" s="131"/>
      <c r="N2615" s="131"/>
      <c r="O2615" s="131"/>
      <c r="P2615" s="131"/>
      <c r="Q2615" s="170"/>
      <c r="R2615" s="170"/>
      <c r="S2615" s="170"/>
      <c r="T2615" s="170"/>
      <c r="U2615" s="170"/>
      <c r="V2615" s="170"/>
      <c r="W2615" s="170"/>
      <c r="X2615" s="131"/>
      <c r="AB2615"/>
      <c r="AC2615"/>
      <c r="AD2615"/>
      <c r="AE2615"/>
      <c r="AF2615"/>
      <c r="AG2615"/>
      <c r="AH2615"/>
      <c r="AI2615"/>
      <c r="AJ2615"/>
      <c r="AK2615"/>
    </row>
    <row r="2616" spans="1:37" x14ac:dyDescent="0.25">
      <c r="A2616" s="131"/>
      <c r="B2616" s="131"/>
      <c r="C2616" s="131"/>
      <c r="D2616" s="131"/>
      <c r="E2616" s="131"/>
      <c r="F2616" s="131"/>
      <c r="G2616" s="131"/>
      <c r="H2616" s="131"/>
      <c r="I2616" s="131"/>
      <c r="J2616" s="131"/>
      <c r="K2616" s="131"/>
      <c r="L2616" s="131"/>
      <c r="M2616" s="131"/>
      <c r="N2616" s="131"/>
      <c r="O2616" s="131"/>
      <c r="P2616" s="131"/>
      <c r="Q2616" s="170"/>
      <c r="R2616" s="170"/>
      <c r="S2616" s="170"/>
      <c r="T2616" s="170"/>
      <c r="U2616" s="170"/>
      <c r="V2616" s="170"/>
      <c r="W2616" s="170"/>
      <c r="X2616" s="131"/>
      <c r="AB2616"/>
      <c r="AC2616"/>
      <c r="AD2616"/>
      <c r="AE2616"/>
      <c r="AF2616"/>
      <c r="AG2616"/>
      <c r="AH2616"/>
      <c r="AI2616"/>
      <c r="AJ2616"/>
      <c r="AK2616"/>
    </row>
    <row r="2617" spans="1:37" x14ac:dyDescent="0.25">
      <c r="A2617" s="131"/>
      <c r="B2617" s="131"/>
      <c r="C2617" s="131"/>
      <c r="D2617" s="131"/>
      <c r="E2617" s="131"/>
      <c r="F2617" s="131"/>
      <c r="G2617" s="131"/>
      <c r="H2617" s="131"/>
      <c r="I2617" s="131"/>
      <c r="J2617" s="131"/>
      <c r="K2617" s="131"/>
      <c r="L2617" s="131"/>
      <c r="M2617" s="131"/>
      <c r="N2617" s="131"/>
      <c r="O2617" s="131"/>
      <c r="P2617" s="131"/>
      <c r="Q2617" s="170"/>
      <c r="R2617" s="170"/>
      <c r="S2617" s="170"/>
      <c r="T2617" s="170"/>
      <c r="U2617" s="170"/>
      <c r="V2617" s="170"/>
      <c r="W2617" s="170"/>
      <c r="X2617" s="131"/>
      <c r="AB2617"/>
      <c r="AC2617"/>
      <c r="AD2617"/>
      <c r="AE2617"/>
      <c r="AF2617"/>
      <c r="AG2617"/>
      <c r="AH2617"/>
      <c r="AI2617"/>
      <c r="AJ2617"/>
      <c r="AK2617"/>
    </row>
    <row r="2618" spans="1:37" x14ac:dyDescent="0.25">
      <c r="A2618" s="131"/>
      <c r="B2618" s="131"/>
      <c r="C2618" s="131"/>
      <c r="D2618" s="131"/>
      <c r="E2618" s="131"/>
      <c r="F2618" s="131"/>
      <c r="G2618" s="131"/>
      <c r="H2618" s="131"/>
      <c r="I2618" s="131"/>
      <c r="J2618" s="131"/>
      <c r="K2618" s="131"/>
      <c r="L2618" s="131"/>
      <c r="M2618" s="131"/>
      <c r="N2618" s="131"/>
      <c r="O2618" s="131"/>
      <c r="P2618" s="131"/>
      <c r="Q2618" s="170"/>
      <c r="R2618" s="170"/>
      <c r="S2618" s="170"/>
      <c r="T2618" s="170"/>
      <c r="U2618" s="170"/>
      <c r="V2618" s="170"/>
      <c r="W2618" s="170"/>
      <c r="X2618" s="131"/>
      <c r="AB2618"/>
      <c r="AC2618"/>
      <c r="AD2618"/>
      <c r="AE2618"/>
      <c r="AF2618"/>
      <c r="AG2618"/>
      <c r="AH2618"/>
      <c r="AI2618"/>
      <c r="AJ2618"/>
      <c r="AK2618"/>
    </row>
    <row r="2619" spans="1:37" x14ac:dyDescent="0.25">
      <c r="A2619" s="131"/>
      <c r="B2619" s="131"/>
      <c r="C2619" s="131"/>
      <c r="D2619" s="131"/>
      <c r="E2619" s="131"/>
      <c r="F2619" s="131"/>
      <c r="G2619" s="131"/>
      <c r="H2619" s="131"/>
      <c r="I2619" s="131"/>
      <c r="J2619" s="131"/>
      <c r="K2619" s="131"/>
      <c r="L2619" s="131"/>
      <c r="M2619" s="131"/>
      <c r="N2619" s="131"/>
      <c r="O2619" s="131"/>
      <c r="P2619" s="131"/>
      <c r="Q2619" s="170"/>
      <c r="R2619" s="170"/>
      <c r="S2619" s="170"/>
      <c r="T2619" s="170"/>
      <c r="U2619" s="170"/>
      <c r="V2619" s="170"/>
      <c r="W2619" s="170"/>
      <c r="X2619" s="131"/>
      <c r="AB2619"/>
      <c r="AC2619"/>
      <c r="AD2619"/>
      <c r="AE2619"/>
      <c r="AF2619"/>
      <c r="AG2619"/>
      <c r="AH2619"/>
      <c r="AI2619"/>
      <c r="AJ2619"/>
      <c r="AK2619"/>
    </row>
    <row r="2620" spans="1:37" x14ac:dyDescent="0.25">
      <c r="A2620" s="131"/>
      <c r="B2620" s="131"/>
      <c r="C2620" s="131"/>
      <c r="D2620" s="131"/>
      <c r="E2620" s="131"/>
      <c r="F2620" s="131"/>
      <c r="G2620" s="131"/>
      <c r="H2620" s="131"/>
      <c r="I2620" s="131"/>
      <c r="J2620" s="131"/>
      <c r="K2620" s="131"/>
      <c r="L2620" s="131"/>
      <c r="M2620" s="131"/>
      <c r="N2620" s="131"/>
      <c r="O2620" s="131"/>
      <c r="P2620" s="131"/>
      <c r="Q2620" s="170"/>
      <c r="R2620" s="170"/>
      <c r="S2620" s="170"/>
      <c r="T2620" s="170"/>
      <c r="U2620" s="170"/>
      <c r="V2620" s="170"/>
      <c r="W2620" s="170"/>
      <c r="X2620" s="131"/>
      <c r="AB2620"/>
      <c r="AC2620"/>
      <c r="AD2620"/>
      <c r="AE2620"/>
      <c r="AF2620"/>
      <c r="AG2620"/>
      <c r="AH2620"/>
      <c r="AI2620"/>
      <c r="AJ2620"/>
      <c r="AK2620"/>
    </row>
    <row r="2621" spans="1:37" x14ac:dyDescent="0.25">
      <c r="A2621" s="131"/>
      <c r="B2621" s="131"/>
      <c r="C2621" s="131"/>
      <c r="D2621" s="131"/>
      <c r="E2621" s="131"/>
      <c r="F2621" s="131"/>
      <c r="G2621" s="131"/>
      <c r="H2621" s="131"/>
      <c r="I2621" s="131"/>
      <c r="J2621" s="131"/>
      <c r="K2621" s="131"/>
      <c r="L2621" s="131"/>
      <c r="M2621" s="131"/>
      <c r="N2621" s="131"/>
      <c r="O2621" s="131"/>
      <c r="P2621" s="131"/>
      <c r="Q2621" s="170"/>
      <c r="R2621" s="170"/>
      <c r="S2621" s="170"/>
      <c r="T2621" s="170"/>
      <c r="U2621" s="170"/>
      <c r="V2621" s="170"/>
      <c r="W2621" s="170"/>
      <c r="X2621" s="131"/>
      <c r="AB2621"/>
      <c r="AC2621"/>
      <c r="AD2621"/>
      <c r="AE2621"/>
      <c r="AF2621"/>
      <c r="AG2621"/>
      <c r="AH2621"/>
      <c r="AI2621"/>
      <c r="AJ2621"/>
      <c r="AK2621"/>
    </row>
    <row r="2622" spans="1:37" x14ac:dyDescent="0.25">
      <c r="A2622" s="131"/>
      <c r="B2622" s="131"/>
      <c r="C2622" s="131"/>
      <c r="D2622" s="131"/>
      <c r="E2622" s="131"/>
      <c r="F2622" s="131"/>
      <c r="G2622" s="131"/>
      <c r="H2622" s="131"/>
      <c r="I2622" s="131"/>
      <c r="J2622" s="131"/>
      <c r="K2622" s="131"/>
      <c r="L2622" s="131"/>
      <c r="M2622" s="131"/>
      <c r="N2622" s="131"/>
      <c r="O2622" s="131"/>
      <c r="P2622" s="131"/>
      <c r="Q2622" s="170"/>
      <c r="R2622" s="170"/>
      <c r="S2622" s="170"/>
      <c r="T2622" s="170"/>
      <c r="U2622" s="170"/>
      <c r="V2622" s="170"/>
      <c r="W2622" s="170"/>
      <c r="X2622" s="131"/>
      <c r="AB2622"/>
      <c r="AC2622"/>
      <c r="AD2622"/>
      <c r="AE2622"/>
      <c r="AF2622"/>
      <c r="AG2622"/>
      <c r="AH2622"/>
      <c r="AI2622"/>
      <c r="AJ2622"/>
      <c r="AK2622"/>
    </row>
    <row r="2623" spans="1:37" x14ac:dyDescent="0.25">
      <c r="A2623" s="131"/>
      <c r="B2623" s="131"/>
      <c r="C2623" s="131"/>
      <c r="D2623" s="131"/>
      <c r="E2623" s="131"/>
      <c r="F2623" s="131"/>
      <c r="G2623" s="131"/>
      <c r="H2623" s="131"/>
      <c r="I2623" s="131"/>
      <c r="J2623" s="131"/>
      <c r="K2623" s="131"/>
      <c r="L2623" s="131"/>
      <c r="M2623" s="131"/>
      <c r="N2623" s="131"/>
      <c r="O2623" s="131"/>
      <c r="P2623" s="131"/>
      <c r="Q2623" s="170"/>
      <c r="R2623" s="170"/>
      <c r="S2623" s="170"/>
      <c r="T2623" s="170"/>
      <c r="U2623" s="170"/>
      <c r="V2623" s="170"/>
      <c r="W2623" s="170"/>
      <c r="X2623" s="131"/>
      <c r="AB2623"/>
      <c r="AC2623"/>
      <c r="AD2623"/>
      <c r="AE2623"/>
      <c r="AF2623"/>
      <c r="AG2623"/>
      <c r="AH2623"/>
      <c r="AI2623"/>
      <c r="AJ2623"/>
      <c r="AK2623"/>
    </row>
    <row r="2624" spans="1:37" x14ac:dyDescent="0.25">
      <c r="A2624" s="131"/>
      <c r="B2624" s="131"/>
      <c r="C2624" s="131"/>
      <c r="D2624" s="131"/>
      <c r="E2624" s="131"/>
      <c r="F2624" s="131"/>
      <c r="G2624" s="131"/>
      <c r="H2624" s="131"/>
      <c r="I2624" s="131"/>
      <c r="J2624" s="131"/>
      <c r="K2624" s="131"/>
      <c r="L2624" s="131"/>
      <c r="M2624" s="131"/>
      <c r="N2624" s="131"/>
      <c r="O2624" s="131"/>
      <c r="P2624" s="131"/>
      <c r="Q2624" s="170"/>
      <c r="R2624" s="170"/>
      <c r="S2624" s="170"/>
      <c r="T2624" s="170"/>
      <c r="U2624" s="170"/>
      <c r="V2624" s="170"/>
      <c r="W2624" s="170"/>
      <c r="X2624" s="131"/>
      <c r="AB2624"/>
      <c r="AC2624"/>
      <c r="AD2624"/>
      <c r="AE2624"/>
      <c r="AF2624"/>
      <c r="AG2624"/>
      <c r="AH2624"/>
      <c r="AI2624"/>
      <c r="AJ2624"/>
      <c r="AK2624"/>
    </row>
    <row r="2625" spans="1:37" ht="13" x14ac:dyDescent="0.3">
      <c r="A2625" s="147"/>
      <c r="B2625" s="147"/>
      <c r="C2625" s="147"/>
      <c r="D2625" s="147"/>
      <c r="E2625" s="147"/>
      <c r="F2625" s="147"/>
      <c r="G2625" s="147"/>
      <c r="H2625" s="147"/>
      <c r="I2625" s="147"/>
      <c r="J2625" s="147"/>
      <c r="K2625" s="147"/>
      <c r="L2625" s="147"/>
      <c r="M2625" s="147"/>
      <c r="N2625" s="147"/>
      <c r="O2625" s="147"/>
      <c r="P2625" s="147"/>
      <c r="Q2625" s="171"/>
      <c r="R2625" s="171"/>
      <c r="S2625" s="171"/>
      <c r="T2625" s="171"/>
      <c r="U2625" s="171"/>
      <c r="V2625" s="171"/>
      <c r="W2625" s="171"/>
      <c r="X2625" s="147"/>
      <c r="Y2625" s="108"/>
      <c r="Z2625" s="147"/>
      <c r="AA2625" s="147"/>
      <c r="AB2625"/>
      <c r="AC2625"/>
      <c r="AD2625"/>
      <c r="AE2625"/>
      <c r="AF2625"/>
      <c r="AG2625"/>
      <c r="AH2625"/>
      <c r="AI2625"/>
      <c r="AJ2625"/>
      <c r="AK2625"/>
    </row>
    <row r="2626" spans="1:37" ht="13" x14ac:dyDescent="0.3">
      <c r="A2626" s="147"/>
      <c r="B2626" s="147"/>
      <c r="C2626" s="147"/>
      <c r="D2626" s="147"/>
      <c r="E2626" s="147"/>
      <c r="F2626" s="147"/>
      <c r="G2626" s="147"/>
      <c r="H2626" s="147"/>
      <c r="I2626" s="147"/>
      <c r="J2626" s="147"/>
      <c r="K2626" s="147"/>
      <c r="L2626" s="147"/>
      <c r="M2626" s="147"/>
      <c r="N2626" s="147"/>
      <c r="O2626" s="147"/>
      <c r="P2626" s="147"/>
      <c r="Q2626" s="171"/>
      <c r="R2626" s="171"/>
      <c r="S2626" s="171"/>
      <c r="T2626" s="171"/>
      <c r="U2626" s="171"/>
      <c r="V2626" s="171"/>
      <c r="W2626" s="171"/>
      <c r="X2626" s="147"/>
      <c r="Y2626" s="108"/>
      <c r="Z2626" s="147"/>
      <c r="AA2626" s="147"/>
      <c r="AB2626"/>
      <c r="AC2626"/>
      <c r="AD2626"/>
      <c r="AE2626"/>
      <c r="AF2626"/>
      <c r="AG2626"/>
      <c r="AH2626"/>
      <c r="AI2626"/>
      <c r="AJ2626"/>
      <c r="AK2626"/>
    </row>
    <row r="2627" spans="1:37" ht="13" x14ac:dyDescent="0.3">
      <c r="A2627" s="147"/>
      <c r="B2627" s="147"/>
      <c r="C2627" s="147"/>
      <c r="D2627" s="147"/>
      <c r="E2627" s="147"/>
      <c r="F2627" s="147"/>
      <c r="G2627" s="147"/>
      <c r="H2627" s="147"/>
      <c r="I2627" s="147"/>
      <c r="J2627" s="147"/>
      <c r="K2627" s="147"/>
      <c r="L2627" s="147"/>
      <c r="M2627" s="147"/>
      <c r="N2627" s="147"/>
      <c r="O2627" s="147"/>
      <c r="P2627" s="147"/>
      <c r="Q2627" s="171"/>
      <c r="R2627" s="171"/>
      <c r="S2627" s="171"/>
      <c r="T2627" s="171"/>
      <c r="U2627" s="171"/>
      <c r="V2627" s="171"/>
      <c r="W2627" s="171"/>
      <c r="X2627" s="147"/>
      <c r="Y2627" s="108"/>
      <c r="Z2627" s="147"/>
      <c r="AA2627" s="147"/>
      <c r="AB2627"/>
      <c r="AC2627"/>
      <c r="AD2627"/>
      <c r="AE2627"/>
      <c r="AF2627"/>
      <c r="AG2627"/>
      <c r="AH2627"/>
      <c r="AI2627"/>
      <c r="AJ2627"/>
      <c r="AK2627"/>
    </row>
    <row r="2628" spans="1:37" ht="13" x14ac:dyDescent="0.3">
      <c r="A2628" s="147"/>
      <c r="B2628" s="147"/>
      <c r="C2628" s="147"/>
      <c r="D2628" s="147"/>
      <c r="E2628" s="147"/>
      <c r="F2628" s="147"/>
      <c r="G2628" s="147"/>
      <c r="H2628" s="147"/>
      <c r="I2628" s="147"/>
      <c r="J2628" s="147"/>
      <c r="K2628" s="147"/>
      <c r="L2628" s="147"/>
      <c r="M2628" s="147"/>
      <c r="N2628" s="147"/>
      <c r="O2628" s="147"/>
      <c r="P2628" s="147"/>
      <c r="Q2628" s="171"/>
      <c r="R2628" s="171"/>
      <c r="S2628" s="171"/>
      <c r="T2628" s="171"/>
      <c r="U2628" s="171"/>
      <c r="V2628" s="171"/>
      <c r="W2628" s="171"/>
      <c r="X2628" s="147"/>
      <c r="Y2628" s="108"/>
      <c r="Z2628" s="147"/>
      <c r="AA2628" s="147"/>
      <c r="AB2628"/>
      <c r="AC2628"/>
      <c r="AD2628"/>
      <c r="AE2628"/>
      <c r="AF2628"/>
      <c r="AG2628"/>
      <c r="AH2628"/>
      <c r="AI2628"/>
      <c r="AJ2628"/>
      <c r="AK2628"/>
    </row>
    <row r="2629" spans="1:37" ht="13" x14ac:dyDescent="0.3">
      <c r="A2629" s="147"/>
      <c r="B2629" s="147"/>
      <c r="C2629" s="147"/>
      <c r="D2629" s="147"/>
      <c r="E2629" s="147"/>
      <c r="F2629" s="147"/>
      <c r="G2629" s="147"/>
      <c r="H2629" s="147"/>
      <c r="I2629" s="147"/>
      <c r="J2629" s="147"/>
      <c r="K2629" s="147"/>
      <c r="L2629" s="147"/>
      <c r="M2629" s="147"/>
      <c r="N2629" s="147"/>
      <c r="O2629" s="147"/>
      <c r="P2629" s="147"/>
      <c r="Q2629" s="171"/>
      <c r="R2629" s="171"/>
      <c r="S2629" s="171"/>
      <c r="T2629" s="171"/>
      <c r="U2629" s="171"/>
      <c r="V2629" s="171"/>
      <c r="W2629" s="171"/>
      <c r="X2629" s="147"/>
      <c r="Y2629" s="108"/>
      <c r="Z2629" s="147"/>
      <c r="AA2629" s="147"/>
      <c r="AB2629"/>
      <c r="AC2629"/>
      <c r="AD2629"/>
      <c r="AE2629"/>
      <c r="AF2629"/>
      <c r="AG2629"/>
      <c r="AH2629"/>
      <c r="AI2629"/>
      <c r="AJ2629"/>
      <c r="AK2629"/>
    </row>
    <row r="2630" spans="1:37" ht="13" x14ac:dyDescent="0.3">
      <c r="A2630" s="147"/>
      <c r="B2630" s="147"/>
      <c r="C2630" s="147"/>
      <c r="D2630" s="147"/>
      <c r="E2630" s="147"/>
      <c r="F2630" s="147"/>
      <c r="G2630" s="147"/>
      <c r="H2630" s="147"/>
      <c r="I2630" s="147"/>
      <c r="J2630" s="147"/>
      <c r="K2630" s="147"/>
      <c r="L2630" s="147"/>
      <c r="M2630" s="147"/>
      <c r="N2630" s="147"/>
      <c r="O2630" s="147"/>
      <c r="P2630" s="147"/>
      <c r="Q2630" s="171"/>
      <c r="R2630" s="171"/>
      <c r="S2630" s="171"/>
      <c r="T2630" s="171"/>
      <c r="U2630" s="171"/>
      <c r="V2630" s="171"/>
      <c r="W2630" s="171"/>
      <c r="X2630" s="147"/>
      <c r="Y2630" s="108"/>
      <c r="Z2630" s="147"/>
      <c r="AA2630" s="147"/>
      <c r="AB2630"/>
      <c r="AC2630"/>
      <c r="AD2630"/>
      <c r="AE2630"/>
      <c r="AF2630"/>
      <c r="AG2630"/>
      <c r="AH2630"/>
      <c r="AI2630"/>
      <c r="AJ2630"/>
      <c r="AK2630"/>
    </row>
    <row r="2631" spans="1:37" ht="13" x14ac:dyDescent="0.3">
      <c r="A2631" s="147"/>
      <c r="B2631" s="147"/>
      <c r="C2631" s="147"/>
      <c r="D2631" s="147"/>
      <c r="E2631" s="147"/>
      <c r="F2631" s="147"/>
      <c r="G2631" s="147"/>
      <c r="H2631" s="147"/>
      <c r="I2631" s="147"/>
      <c r="J2631" s="147"/>
      <c r="K2631" s="147"/>
      <c r="L2631" s="147"/>
      <c r="M2631" s="147"/>
      <c r="N2631" s="147"/>
      <c r="O2631" s="147"/>
      <c r="P2631" s="147"/>
      <c r="Q2631" s="171"/>
      <c r="R2631" s="171"/>
      <c r="S2631" s="171"/>
      <c r="T2631" s="171"/>
      <c r="U2631" s="171"/>
      <c r="V2631" s="171"/>
      <c r="W2631" s="171"/>
      <c r="X2631" s="147"/>
      <c r="Y2631" s="108"/>
      <c r="Z2631" s="147"/>
      <c r="AA2631" s="147"/>
      <c r="AB2631"/>
      <c r="AC2631"/>
      <c r="AD2631"/>
      <c r="AE2631"/>
      <c r="AF2631"/>
      <c r="AG2631"/>
      <c r="AH2631"/>
      <c r="AI2631"/>
      <c r="AJ2631"/>
      <c r="AK2631"/>
    </row>
    <row r="2632" spans="1:37" ht="13" x14ac:dyDescent="0.3">
      <c r="A2632" s="147"/>
      <c r="B2632" s="147"/>
      <c r="C2632" s="147"/>
      <c r="D2632" s="147"/>
      <c r="E2632" s="147"/>
      <c r="F2632" s="147"/>
      <c r="G2632" s="147"/>
      <c r="H2632" s="147"/>
      <c r="I2632" s="147"/>
      <c r="J2632" s="147"/>
      <c r="K2632" s="147"/>
      <c r="L2632" s="147"/>
      <c r="M2632" s="147"/>
      <c r="N2632" s="147"/>
      <c r="O2632" s="147"/>
      <c r="P2632" s="147"/>
      <c r="Q2632" s="171"/>
      <c r="R2632" s="171"/>
      <c r="S2632" s="171"/>
      <c r="T2632" s="171"/>
      <c r="U2632" s="171"/>
      <c r="V2632" s="171"/>
      <c r="W2632" s="171"/>
      <c r="X2632" s="147"/>
      <c r="Y2632" s="108"/>
      <c r="Z2632" s="147"/>
      <c r="AA2632" s="147"/>
      <c r="AB2632"/>
      <c r="AC2632"/>
      <c r="AD2632"/>
      <c r="AE2632"/>
      <c r="AF2632"/>
      <c r="AG2632"/>
      <c r="AH2632"/>
      <c r="AI2632"/>
      <c r="AJ2632"/>
      <c r="AK2632"/>
    </row>
    <row r="2633" spans="1:37" ht="13" x14ac:dyDescent="0.3">
      <c r="A2633" s="147"/>
      <c r="B2633" s="147"/>
      <c r="C2633" s="147"/>
      <c r="D2633" s="147"/>
      <c r="E2633" s="147"/>
      <c r="F2633" s="147"/>
      <c r="G2633" s="147"/>
      <c r="H2633" s="147"/>
      <c r="I2633" s="147"/>
      <c r="J2633" s="147"/>
      <c r="K2633" s="147"/>
      <c r="L2633" s="147"/>
      <c r="M2633" s="147"/>
      <c r="N2633" s="147"/>
      <c r="O2633" s="147"/>
      <c r="P2633" s="147"/>
      <c r="Q2633" s="171"/>
      <c r="R2633" s="171"/>
      <c r="S2633" s="171"/>
      <c r="T2633" s="171"/>
      <c r="U2633" s="171"/>
      <c r="V2633" s="171"/>
      <c r="W2633" s="171"/>
      <c r="X2633" s="147"/>
      <c r="Y2633" s="108"/>
      <c r="Z2633" s="147"/>
      <c r="AA2633" s="147"/>
      <c r="AB2633"/>
      <c r="AC2633"/>
      <c r="AD2633"/>
      <c r="AE2633"/>
      <c r="AF2633"/>
      <c r="AG2633"/>
      <c r="AH2633"/>
      <c r="AI2633"/>
      <c r="AJ2633"/>
      <c r="AK2633"/>
    </row>
    <row r="2634" spans="1:37" ht="13" x14ac:dyDescent="0.3">
      <c r="A2634" s="147"/>
      <c r="B2634" s="147"/>
      <c r="C2634" s="147"/>
      <c r="D2634" s="147"/>
      <c r="E2634" s="147"/>
      <c r="F2634" s="147"/>
      <c r="G2634" s="147"/>
      <c r="H2634" s="147"/>
      <c r="I2634" s="147"/>
      <c r="J2634" s="147"/>
      <c r="K2634" s="147"/>
      <c r="L2634" s="147"/>
      <c r="M2634" s="147"/>
      <c r="N2634" s="147"/>
      <c r="O2634" s="147"/>
      <c r="P2634" s="147"/>
      <c r="Q2634" s="171"/>
      <c r="R2634" s="171"/>
      <c r="S2634" s="171"/>
      <c r="T2634" s="171"/>
      <c r="U2634" s="171"/>
      <c r="V2634" s="171"/>
      <c r="W2634" s="171"/>
      <c r="X2634" s="147"/>
      <c r="Y2634" s="108"/>
      <c r="Z2634" s="147"/>
      <c r="AA2634" s="147"/>
      <c r="AB2634"/>
      <c r="AC2634"/>
      <c r="AD2634"/>
      <c r="AE2634"/>
      <c r="AF2634"/>
      <c r="AG2634"/>
      <c r="AH2634"/>
      <c r="AI2634"/>
      <c r="AJ2634"/>
      <c r="AK2634"/>
    </row>
    <row r="2635" spans="1:37" ht="13" x14ac:dyDescent="0.3">
      <c r="A2635" s="147"/>
      <c r="B2635" s="147"/>
      <c r="C2635" s="147"/>
      <c r="D2635" s="147"/>
      <c r="E2635" s="147"/>
      <c r="F2635" s="147"/>
      <c r="G2635" s="147"/>
      <c r="H2635" s="147"/>
      <c r="I2635" s="147"/>
      <c r="J2635" s="147"/>
      <c r="K2635" s="147"/>
      <c r="L2635" s="147"/>
      <c r="M2635" s="147"/>
      <c r="N2635" s="147"/>
      <c r="O2635" s="147"/>
      <c r="P2635" s="147"/>
      <c r="Q2635" s="171"/>
      <c r="R2635" s="171"/>
      <c r="S2635" s="171"/>
      <c r="T2635" s="171"/>
      <c r="U2635" s="171"/>
      <c r="V2635" s="171"/>
      <c r="W2635" s="171"/>
      <c r="X2635" s="147"/>
      <c r="Y2635" s="108"/>
      <c r="Z2635" s="147"/>
      <c r="AA2635" s="147"/>
      <c r="AB2635"/>
      <c r="AC2635"/>
      <c r="AD2635"/>
      <c r="AE2635"/>
      <c r="AF2635"/>
      <c r="AG2635"/>
      <c r="AH2635"/>
      <c r="AI2635"/>
      <c r="AJ2635"/>
      <c r="AK2635"/>
    </row>
    <row r="2636" spans="1:37" ht="13" x14ac:dyDescent="0.3">
      <c r="A2636" s="147"/>
      <c r="B2636" s="147"/>
      <c r="C2636" s="147"/>
      <c r="D2636" s="147"/>
      <c r="E2636" s="147"/>
      <c r="F2636" s="147"/>
      <c r="G2636" s="147"/>
      <c r="H2636" s="147"/>
      <c r="I2636" s="147"/>
      <c r="J2636" s="147"/>
      <c r="K2636" s="147"/>
      <c r="L2636" s="147"/>
      <c r="M2636" s="147"/>
      <c r="N2636" s="147"/>
      <c r="O2636" s="147"/>
      <c r="P2636" s="147"/>
      <c r="Q2636" s="171"/>
      <c r="R2636" s="171"/>
      <c r="S2636" s="171"/>
      <c r="T2636" s="171"/>
      <c r="U2636" s="171"/>
      <c r="V2636" s="171"/>
      <c r="W2636" s="171"/>
      <c r="X2636" s="147"/>
      <c r="Y2636" s="108"/>
      <c r="Z2636" s="147"/>
      <c r="AA2636" s="147"/>
      <c r="AB2636"/>
      <c r="AC2636"/>
      <c r="AD2636"/>
      <c r="AE2636"/>
      <c r="AF2636"/>
      <c r="AG2636"/>
      <c r="AH2636"/>
      <c r="AI2636"/>
      <c r="AJ2636"/>
      <c r="AK2636"/>
    </row>
    <row r="2637" spans="1:37" ht="13" x14ac:dyDescent="0.3">
      <c r="A2637" s="147"/>
      <c r="B2637" s="147"/>
      <c r="C2637" s="147"/>
      <c r="D2637" s="147"/>
      <c r="E2637" s="147"/>
      <c r="F2637" s="147"/>
      <c r="G2637" s="147"/>
      <c r="H2637" s="147"/>
      <c r="I2637" s="147"/>
      <c r="J2637" s="147"/>
      <c r="K2637" s="147"/>
      <c r="L2637" s="147"/>
      <c r="M2637" s="147"/>
      <c r="N2637" s="147"/>
      <c r="O2637" s="147"/>
      <c r="P2637" s="147"/>
      <c r="Q2637" s="171"/>
      <c r="R2637" s="171"/>
      <c r="S2637" s="171"/>
      <c r="T2637" s="171"/>
      <c r="U2637" s="171"/>
      <c r="V2637" s="171"/>
      <c r="W2637" s="171"/>
      <c r="X2637" s="147"/>
      <c r="Y2637" s="108"/>
      <c r="Z2637" s="147"/>
      <c r="AA2637" s="147"/>
      <c r="AB2637"/>
      <c r="AC2637"/>
      <c r="AD2637"/>
      <c r="AE2637"/>
      <c r="AF2637"/>
      <c r="AG2637"/>
      <c r="AH2637"/>
      <c r="AI2637"/>
      <c r="AJ2637"/>
      <c r="AK2637"/>
    </row>
    <row r="2638" spans="1:37" ht="13" x14ac:dyDescent="0.3">
      <c r="A2638" s="147"/>
      <c r="B2638" s="147"/>
      <c r="C2638" s="147"/>
      <c r="D2638" s="147"/>
      <c r="E2638" s="147"/>
      <c r="F2638" s="147"/>
      <c r="G2638" s="147"/>
      <c r="H2638" s="147"/>
      <c r="I2638" s="147"/>
      <c r="J2638" s="147"/>
      <c r="K2638" s="147"/>
      <c r="L2638" s="147"/>
      <c r="M2638" s="147"/>
      <c r="N2638" s="147"/>
      <c r="O2638" s="147"/>
      <c r="P2638" s="147"/>
      <c r="Q2638" s="171"/>
      <c r="R2638" s="171"/>
      <c r="S2638" s="171"/>
      <c r="T2638" s="171"/>
      <c r="U2638" s="171"/>
      <c r="V2638" s="171"/>
      <c r="W2638" s="171"/>
      <c r="X2638" s="147"/>
      <c r="Y2638" s="108"/>
      <c r="Z2638" s="147"/>
      <c r="AA2638" s="147"/>
      <c r="AB2638"/>
      <c r="AC2638"/>
      <c r="AD2638"/>
      <c r="AE2638"/>
      <c r="AF2638"/>
      <c r="AG2638"/>
      <c r="AH2638"/>
      <c r="AI2638"/>
      <c r="AJ2638"/>
      <c r="AK2638"/>
    </row>
    <row r="2639" spans="1:37" ht="13" x14ac:dyDescent="0.3">
      <c r="A2639" s="147"/>
      <c r="B2639" s="147"/>
      <c r="C2639" s="147"/>
      <c r="D2639" s="147"/>
      <c r="E2639" s="147"/>
      <c r="F2639" s="147"/>
      <c r="G2639" s="147"/>
      <c r="H2639" s="147"/>
      <c r="I2639" s="147"/>
      <c r="J2639" s="147"/>
      <c r="K2639" s="147"/>
      <c r="L2639" s="147"/>
      <c r="M2639" s="147"/>
      <c r="N2639" s="147"/>
      <c r="O2639" s="147"/>
      <c r="P2639" s="147"/>
      <c r="Q2639" s="171"/>
      <c r="R2639" s="171"/>
      <c r="S2639" s="171"/>
      <c r="T2639" s="171"/>
      <c r="U2639" s="171"/>
      <c r="V2639" s="171"/>
      <c r="W2639" s="171"/>
      <c r="X2639" s="147"/>
      <c r="Y2639" s="108"/>
      <c r="Z2639" s="147"/>
      <c r="AA2639" s="147"/>
      <c r="AB2639"/>
      <c r="AC2639"/>
      <c r="AD2639"/>
      <c r="AE2639"/>
      <c r="AF2639"/>
      <c r="AG2639"/>
      <c r="AH2639"/>
      <c r="AI2639"/>
      <c r="AJ2639"/>
      <c r="AK2639"/>
    </row>
    <row r="2640" spans="1:37" ht="13" x14ac:dyDescent="0.3">
      <c r="A2640" s="147"/>
      <c r="B2640" s="147"/>
      <c r="C2640" s="147"/>
      <c r="D2640" s="147"/>
      <c r="E2640" s="147"/>
      <c r="F2640" s="147"/>
      <c r="G2640" s="147"/>
      <c r="H2640" s="147"/>
      <c r="I2640" s="147"/>
      <c r="J2640" s="147"/>
      <c r="K2640" s="147"/>
      <c r="L2640" s="147"/>
      <c r="M2640" s="147"/>
      <c r="N2640" s="147"/>
      <c r="O2640" s="147"/>
      <c r="P2640" s="147"/>
      <c r="Q2640" s="171"/>
      <c r="R2640" s="171"/>
      <c r="S2640" s="171"/>
      <c r="T2640" s="171"/>
      <c r="U2640" s="171"/>
      <c r="V2640" s="171"/>
      <c r="W2640" s="171"/>
      <c r="X2640" s="147"/>
      <c r="Y2640" s="108"/>
      <c r="Z2640" s="147"/>
      <c r="AA2640" s="147"/>
      <c r="AB2640"/>
      <c r="AC2640"/>
      <c r="AD2640"/>
      <c r="AE2640"/>
      <c r="AF2640"/>
      <c r="AG2640"/>
      <c r="AH2640"/>
      <c r="AI2640"/>
      <c r="AJ2640"/>
      <c r="AK2640"/>
    </row>
    <row r="2641" spans="1:37" ht="13" x14ac:dyDescent="0.3">
      <c r="A2641" s="147"/>
      <c r="B2641" s="147"/>
      <c r="C2641" s="147"/>
      <c r="D2641" s="147"/>
      <c r="E2641" s="147"/>
      <c r="F2641" s="147"/>
      <c r="G2641" s="147"/>
      <c r="H2641" s="147"/>
      <c r="I2641" s="147"/>
      <c r="J2641" s="147"/>
      <c r="K2641" s="147"/>
      <c r="L2641" s="147"/>
      <c r="M2641" s="147"/>
      <c r="N2641" s="147"/>
      <c r="O2641" s="147"/>
      <c r="P2641" s="147"/>
      <c r="Q2641" s="171"/>
      <c r="R2641" s="171"/>
      <c r="S2641" s="171"/>
      <c r="T2641" s="171"/>
      <c r="U2641" s="171"/>
      <c r="V2641" s="171"/>
      <c r="W2641" s="171"/>
      <c r="X2641" s="147"/>
      <c r="Y2641" s="108"/>
      <c r="Z2641" s="147"/>
      <c r="AA2641" s="147"/>
      <c r="AB2641"/>
      <c r="AC2641"/>
      <c r="AD2641"/>
      <c r="AE2641"/>
      <c r="AF2641"/>
      <c r="AG2641"/>
      <c r="AH2641"/>
      <c r="AI2641"/>
      <c r="AJ2641"/>
      <c r="AK2641"/>
    </row>
    <row r="2642" spans="1:37" ht="13" x14ac:dyDescent="0.3">
      <c r="A2642" s="147"/>
      <c r="B2642" s="147"/>
      <c r="C2642" s="147"/>
      <c r="D2642" s="147"/>
      <c r="E2642" s="147"/>
      <c r="F2642" s="147"/>
      <c r="G2642" s="147"/>
      <c r="H2642" s="147"/>
      <c r="I2642" s="147"/>
      <c r="J2642" s="147"/>
      <c r="K2642" s="147"/>
      <c r="L2642" s="147"/>
      <c r="M2642" s="147"/>
      <c r="N2642" s="147"/>
      <c r="O2642" s="147"/>
      <c r="P2642" s="147"/>
      <c r="Q2642" s="171"/>
      <c r="R2642" s="171"/>
      <c r="S2642" s="171"/>
      <c r="T2642" s="171"/>
      <c r="U2642" s="171"/>
      <c r="V2642" s="171"/>
      <c r="W2642" s="171"/>
      <c r="X2642" s="147"/>
      <c r="Y2642" s="108"/>
      <c r="Z2642" s="147"/>
      <c r="AA2642" s="147"/>
      <c r="AB2642"/>
      <c r="AC2642"/>
      <c r="AD2642"/>
      <c r="AE2642"/>
      <c r="AF2642"/>
      <c r="AG2642"/>
      <c r="AH2642"/>
      <c r="AI2642"/>
      <c r="AJ2642"/>
      <c r="AK2642"/>
    </row>
    <row r="2643" spans="1:37" ht="13" x14ac:dyDescent="0.3">
      <c r="A2643" s="147"/>
      <c r="B2643" s="147"/>
      <c r="C2643" s="147"/>
      <c r="D2643" s="147"/>
      <c r="E2643" s="147"/>
      <c r="F2643" s="147"/>
      <c r="G2643" s="147"/>
      <c r="H2643" s="147"/>
      <c r="I2643" s="147"/>
      <c r="J2643" s="147"/>
      <c r="K2643" s="147"/>
      <c r="L2643" s="147"/>
      <c r="M2643" s="147"/>
      <c r="N2643" s="147"/>
      <c r="O2643" s="147"/>
      <c r="P2643" s="147"/>
      <c r="Q2643" s="171"/>
      <c r="R2643" s="171"/>
      <c r="S2643" s="171"/>
      <c r="T2643" s="171"/>
      <c r="U2643" s="171"/>
      <c r="V2643" s="171"/>
      <c r="W2643" s="171"/>
      <c r="X2643" s="147"/>
      <c r="Y2643" s="108"/>
      <c r="Z2643" s="147"/>
      <c r="AA2643" s="147"/>
      <c r="AB2643"/>
      <c r="AC2643"/>
      <c r="AD2643"/>
      <c r="AE2643"/>
      <c r="AF2643"/>
      <c r="AG2643"/>
      <c r="AH2643"/>
      <c r="AI2643"/>
      <c r="AJ2643"/>
      <c r="AK2643"/>
    </row>
    <row r="2644" spans="1:37" ht="13" x14ac:dyDescent="0.3">
      <c r="A2644" s="147"/>
      <c r="B2644" s="147"/>
      <c r="C2644" s="147"/>
      <c r="D2644" s="147"/>
      <c r="E2644" s="147"/>
      <c r="F2644" s="147"/>
      <c r="G2644" s="147"/>
      <c r="H2644" s="147"/>
      <c r="I2644" s="147"/>
      <c r="J2644" s="147"/>
      <c r="K2644" s="147"/>
      <c r="L2644" s="147"/>
      <c r="M2644" s="147"/>
      <c r="N2644" s="147"/>
      <c r="O2644" s="147"/>
      <c r="P2644" s="147"/>
      <c r="Q2644" s="171"/>
      <c r="R2644" s="171"/>
      <c r="S2644" s="171"/>
      <c r="T2644" s="171"/>
      <c r="U2644" s="171"/>
      <c r="V2644" s="171"/>
      <c r="W2644" s="171"/>
      <c r="X2644" s="147"/>
      <c r="Y2644" s="108"/>
      <c r="Z2644" s="147"/>
      <c r="AA2644" s="147"/>
      <c r="AB2644"/>
      <c r="AC2644"/>
      <c r="AD2644"/>
      <c r="AE2644"/>
      <c r="AF2644"/>
      <c r="AG2644"/>
      <c r="AH2644"/>
      <c r="AI2644"/>
      <c r="AJ2644"/>
      <c r="AK2644"/>
    </row>
    <row r="2645" spans="1:37" ht="13" x14ac:dyDescent="0.3">
      <c r="A2645" s="147"/>
      <c r="B2645" s="147"/>
      <c r="C2645" s="147"/>
      <c r="D2645" s="147"/>
      <c r="E2645" s="147"/>
      <c r="F2645" s="147"/>
      <c r="G2645" s="147"/>
      <c r="H2645" s="147"/>
      <c r="I2645" s="147"/>
      <c r="J2645" s="147"/>
      <c r="K2645" s="147"/>
      <c r="L2645" s="147"/>
      <c r="M2645" s="147"/>
      <c r="N2645" s="147"/>
      <c r="O2645" s="147"/>
      <c r="P2645" s="147"/>
      <c r="Q2645" s="171"/>
      <c r="R2645" s="171"/>
      <c r="S2645" s="171"/>
      <c r="T2645" s="171"/>
      <c r="U2645" s="171"/>
      <c r="V2645" s="171"/>
      <c r="W2645" s="171"/>
      <c r="X2645" s="147"/>
      <c r="Y2645" s="108"/>
      <c r="Z2645" s="147"/>
      <c r="AA2645" s="147"/>
      <c r="AB2645"/>
      <c r="AC2645"/>
      <c r="AD2645"/>
      <c r="AE2645"/>
      <c r="AF2645"/>
      <c r="AG2645"/>
      <c r="AH2645"/>
      <c r="AI2645"/>
      <c r="AJ2645"/>
      <c r="AK2645"/>
    </row>
    <row r="2646" spans="1:37" ht="13" x14ac:dyDescent="0.3">
      <c r="A2646" s="147"/>
      <c r="B2646" s="147"/>
      <c r="C2646" s="147"/>
      <c r="D2646" s="147"/>
      <c r="E2646" s="147"/>
      <c r="F2646" s="147"/>
      <c r="G2646" s="147"/>
      <c r="H2646" s="147"/>
      <c r="I2646" s="147"/>
      <c r="J2646" s="147"/>
      <c r="K2646" s="147"/>
      <c r="L2646" s="147"/>
      <c r="M2646" s="147"/>
      <c r="N2646" s="147"/>
      <c r="O2646" s="147"/>
      <c r="P2646" s="147"/>
      <c r="Q2646" s="171"/>
      <c r="R2646" s="171"/>
      <c r="S2646" s="171"/>
      <c r="T2646" s="171"/>
      <c r="U2646" s="171"/>
      <c r="V2646" s="171"/>
      <c r="W2646" s="171"/>
      <c r="X2646" s="147"/>
      <c r="Y2646" s="108"/>
      <c r="Z2646" s="147"/>
      <c r="AA2646" s="147"/>
      <c r="AB2646"/>
      <c r="AC2646"/>
      <c r="AD2646"/>
      <c r="AE2646"/>
      <c r="AF2646"/>
      <c r="AG2646"/>
      <c r="AH2646"/>
      <c r="AI2646"/>
      <c r="AJ2646"/>
      <c r="AK2646"/>
    </row>
    <row r="2647" spans="1:37" ht="13" x14ac:dyDescent="0.3">
      <c r="A2647" s="147"/>
      <c r="B2647" s="147"/>
      <c r="C2647" s="147"/>
      <c r="D2647" s="147"/>
      <c r="E2647" s="147"/>
      <c r="F2647" s="147"/>
      <c r="G2647" s="147"/>
      <c r="H2647" s="147"/>
      <c r="I2647" s="147"/>
      <c r="J2647" s="147"/>
      <c r="K2647" s="147"/>
      <c r="L2647" s="147"/>
      <c r="M2647" s="147"/>
      <c r="N2647" s="147"/>
      <c r="O2647" s="147"/>
      <c r="P2647" s="147"/>
      <c r="Q2647" s="171"/>
      <c r="R2647" s="171"/>
      <c r="S2647" s="171"/>
      <c r="T2647" s="171"/>
      <c r="U2647" s="171"/>
      <c r="V2647" s="171"/>
      <c r="W2647" s="171"/>
      <c r="X2647" s="147"/>
      <c r="Y2647" s="108"/>
      <c r="Z2647" s="147"/>
      <c r="AA2647" s="147"/>
      <c r="AB2647"/>
      <c r="AC2647"/>
      <c r="AD2647"/>
      <c r="AE2647"/>
      <c r="AF2647"/>
      <c r="AG2647"/>
      <c r="AH2647"/>
      <c r="AI2647"/>
      <c r="AJ2647"/>
      <c r="AK2647"/>
    </row>
    <row r="2648" spans="1:37" ht="13" x14ac:dyDescent="0.3">
      <c r="A2648" s="147"/>
      <c r="B2648" s="147"/>
      <c r="C2648" s="147"/>
      <c r="D2648" s="147"/>
      <c r="E2648" s="147"/>
      <c r="F2648" s="147"/>
      <c r="G2648" s="147"/>
      <c r="H2648" s="147"/>
      <c r="I2648" s="147"/>
      <c r="J2648" s="147"/>
      <c r="K2648" s="147"/>
      <c r="L2648" s="147"/>
      <c r="M2648" s="147"/>
      <c r="N2648" s="147"/>
      <c r="O2648" s="147"/>
      <c r="P2648" s="147"/>
      <c r="Q2648" s="171"/>
      <c r="R2648" s="171"/>
      <c r="S2648" s="171"/>
      <c r="T2648" s="171"/>
      <c r="U2648" s="171"/>
      <c r="V2648" s="171"/>
      <c r="W2648" s="171"/>
      <c r="X2648" s="147"/>
      <c r="Y2648" s="108"/>
      <c r="Z2648" s="147"/>
      <c r="AA2648" s="147"/>
      <c r="AB2648"/>
      <c r="AC2648"/>
      <c r="AD2648"/>
      <c r="AE2648"/>
      <c r="AF2648"/>
      <c r="AG2648"/>
      <c r="AH2648"/>
      <c r="AI2648"/>
      <c r="AJ2648"/>
      <c r="AK2648"/>
    </row>
    <row r="2649" spans="1:37" ht="13" x14ac:dyDescent="0.3">
      <c r="A2649" s="147"/>
      <c r="B2649" s="147"/>
      <c r="C2649" s="147"/>
      <c r="D2649" s="147"/>
      <c r="E2649" s="147"/>
      <c r="F2649" s="147"/>
      <c r="G2649" s="147"/>
      <c r="H2649" s="147"/>
      <c r="I2649" s="147"/>
      <c r="J2649" s="147"/>
      <c r="K2649" s="147"/>
      <c r="L2649" s="147"/>
      <c r="M2649" s="147"/>
      <c r="N2649" s="147"/>
      <c r="O2649" s="147"/>
      <c r="P2649" s="147"/>
      <c r="Q2649" s="171"/>
      <c r="R2649" s="171"/>
      <c r="S2649" s="171"/>
      <c r="T2649" s="171"/>
      <c r="U2649" s="171"/>
      <c r="V2649" s="171"/>
      <c r="W2649" s="171"/>
      <c r="X2649" s="147"/>
      <c r="Y2649" s="108"/>
      <c r="Z2649" s="147"/>
      <c r="AA2649" s="147"/>
      <c r="AB2649"/>
      <c r="AC2649"/>
      <c r="AD2649"/>
      <c r="AE2649"/>
      <c r="AF2649"/>
      <c r="AG2649"/>
      <c r="AH2649"/>
      <c r="AI2649"/>
      <c r="AJ2649"/>
      <c r="AK2649"/>
    </row>
    <row r="2650" spans="1:37" ht="13" x14ac:dyDescent="0.3">
      <c r="A2650" s="147"/>
      <c r="B2650" s="147"/>
      <c r="C2650" s="147"/>
      <c r="D2650" s="147"/>
      <c r="E2650" s="147"/>
      <c r="F2650" s="147"/>
      <c r="G2650" s="147"/>
      <c r="H2650" s="147"/>
      <c r="I2650" s="147"/>
      <c r="J2650" s="147"/>
      <c r="K2650" s="147"/>
      <c r="L2650" s="147"/>
      <c r="M2650" s="147"/>
      <c r="N2650" s="147"/>
      <c r="O2650" s="147"/>
      <c r="P2650" s="147"/>
      <c r="Q2650" s="171"/>
      <c r="R2650" s="171"/>
      <c r="S2650" s="171"/>
      <c r="T2650" s="171"/>
      <c r="U2650" s="171"/>
      <c r="V2650" s="171"/>
      <c r="W2650" s="171"/>
      <c r="X2650" s="147"/>
      <c r="Y2650" s="108"/>
      <c r="Z2650" s="147"/>
      <c r="AA2650" s="147"/>
      <c r="AB2650"/>
      <c r="AC2650"/>
      <c r="AD2650"/>
      <c r="AE2650"/>
      <c r="AF2650"/>
      <c r="AG2650"/>
      <c r="AH2650"/>
      <c r="AI2650"/>
      <c r="AJ2650"/>
      <c r="AK2650"/>
    </row>
    <row r="2651" spans="1:37" ht="13" x14ac:dyDescent="0.3">
      <c r="A2651" s="147"/>
      <c r="B2651" s="147"/>
      <c r="C2651" s="147"/>
      <c r="D2651" s="147"/>
      <c r="E2651" s="147"/>
      <c r="F2651" s="147"/>
      <c r="G2651" s="147"/>
      <c r="H2651" s="147"/>
      <c r="I2651" s="147"/>
      <c r="J2651" s="147"/>
      <c r="K2651" s="147"/>
      <c r="L2651" s="147"/>
      <c r="M2651" s="147"/>
      <c r="N2651" s="147"/>
      <c r="O2651" s="147"/>
      <c r="P2651" s="147"/>
      <c r="Q2651" s="171"/>
      <c r="R2651" s="171"/>
      <c r="S2651" s="171"/>
      <c r="T2651" s="171"/>
      <c r="U2651" s="171"/>
      <c r="V2651" s="171"/>
      <c r="W2651" s="171"/>
      <c r="X2651" s="147"/>
      <c r="Y2651" s="108"/>
      <c r="Z2651" s="147"/>
      <c r="AA2651" s="147"/>
      <c r="AB2651"/>
      <c r="AC2651"/>
      <c r="AD2651"/>
      <c r="AE2651"/>
      <c r="AF2651"/>
      <c r="AG2651"/>
      <c r="AH2651"/>
      <c r="AI2651"/>
      <c r="AJ2651"/>
      <c r="AK2651"/>
    </row>
    <row r="2652" spans="1:37" ht="13" x14ac:dyDescent="0.3">
      <c r="A2652" s="147"/>
      <c r="B2652" s="147"/>
      <c r="C2652" s="147"/>
      <c r="D2652" s="147"/>
      <c r="E2652" s="147"/>
      <c r="F2652" s="147"/>
      <c r="G2652" s="147"/>
      <c r="H2652" s="147"/>
      <c r="I2652" s="147"/>
      <c r="J2652" s="147"/>
      <c r="K2652" s="147"/>
      <c r="L2652" s="147"/>
      <c r="M2652" s="147"/>
      <c r="N2652" s="147"/>
      <c r="O2652" s="147"/>
      <c r="P2652" s="147"/>
      <c r="Q2652" s="171"/>
      <c r="R2652" s="171"/>
      <c r="S2652" s="171"/>
      <c r="T2652" s="171"/>
      <c r="U2652" s="171"/>
      <c r="V2652" s="171"/>
      <c r="W2652" s="171"/>
      <c r="X2652" s="147"/>
      <c r="Y2652" s="108"/>
      <c r="Z2652" s="147"/>
      <c r="AA2652" s="147"/>
      <c r="AB2652"/>
      <c r="AC2652"/>
      <c r="AD2652"/>
      <c r="AE2652"/>
      <c r="AF2652"/>
      <c r="AG2652"/>
      <c r="AH2652"/>
      <c r="AI2652"/>
      <c r="AJ2652"/>
      <c r="AK2652"/>
    </row>
    <row r="2653" spans="1:37" ht="13" x14ac:dyDescent="0.3">
      <c r="A2653" s="147"/>
      <c r="B2653" s="147"/>
      <c r="C2653" s="147"/>
      <c r="D2653" s="147"/>
      <c r="E2653" s="147"/>
      <c r="F2653" s="147"/>
      <c r="G2653" s="147"/>
      <c r="H2653" s="147"/>
      <c r="I2653" s="147"/>
      <c r="J2653" s="147"/>
      <c r="K2653" s="147"/>
      <c r="L2653" s="147"/>
      <c r="M2653" s="147"/>
      <c r="N2653" s="147"/>
      <c r="O2653" s="147"/>
      <c r="P2653" s="147"/>
      <c r="Q2653" s="171"/>
      <c r="R2653" s="171"/>
      <c r="S2653" s="171"/>
      <c r="T2653" s="171"/>
      <c r="U2653" s="171"/>
      <c r="V2653" s="171"/>
      <c r="W2653" s="171"/>
      <c r="X2653" s="147"/>
      <c r="Y2653" s="108"/>
      <c r="Z2653" s="147"/>
      <c r="AA2653" s="147"/>
      <c r="AB2653"/>
      <c r="AC2653"/>
      <c r="AD2653"/>
      <c r="AE2653"/>
      <c r="AF2653"/>
      <c r="AG2653"/>
      <c r="AH2653"/>
      <c r="AI2653"/>
      <c r="AJ2653"/>
      <c r="AK2653"/>
    </row>
    <row r="2654" spans="1:37" ht="13" x14ac:dyDescent="0.3">
      <c r="A2654" s="147"/>
      <c r="B2654" s="147"/>
      <c r="C2654" s="147"/>
      <c r="D2654" s="147"/>
      <c r="E2654" s="147"/>
      <c r="F2654" s="147"/>
      <c r="G2654" s="147"/>
      <c r="H2654" s="147"/>
      <c r="I2654" s="147"/>
      <c r="J2654" s="147"/>
      <c r="K2654" s="147"/>
      <c r="L2654" s="147"/>
      <c r="M2654" s="147"/>
      <c r="N2654" s="147"/>
      <c r="O2654" s="147"/>
      <c r="P2654" s="147"/>
      <c r="Q2654" s="171"/>
      <c r="R2654" s="171"/>
      <c r="S2654" s="171"/>
      <c r="T2654" s="171"/>
      <c r="U2654" s="171"/>
      <c r="V2654" s="171"/>
      <c r="W2654" s="171"/>
      <c r="X2654" s="147"/>
      <c r="Y2654" s="108"/>
      <c r="Z2654" s="147"/>
      <c r="AA2654" s="147"/>
      <c r="AB2654"/>
      <c r="AC2654"/>
      <c r="AD2654"/>
      <c r="AE2654"/>
      <c r="AF2654"/>
      <c r="AG2654"/>
      <c r="AH2654"/>
      <c r="AI2654"/>
      <c r="AJ2654"/>
      <c r="AK2654"/>
    </row>
    <row r="2655" spans="1:37" ht="13" x14ac:dyDescent="0.3">
      <c r="A2655" s="147"/>
      <c r="B2655" s="147"/>
      <c r="C2655" s="147"/>
      <c r="D2655" s="147"/>
      <c r="E2655" s="147"/>
      <c r="F2655" s="147"/>
      <c r="G2655" s="147"/>
      <c r="H2655" s="147"/>
      <c r="I2655" s="147"/>
      <c r="J2655" s="147"/>
      <c r="K2655" s="147"/>
      <c r="L2655" s="147"/>
      <c r="M2655" s="147"/>
      <c r="N2655" s="147"/>
      <c r="O2655" s="147"/>
      <c r="P2655" s="147"/>
      <c r="Q2655" s="171"/>
      <c r="R2655" s="171"/>
      <c r="S2655" s="171"/>
      <c r="T2655" s="171"/>
      <c r="U2655" s="171"/>
      <c r="V2655" s="171"/>
      <c r="W2655" s="171"/>
      <c r="X2655" s="147"/>
      <c r="Y2655" s="108"/>
      <c r="Z2655" s="147"/>
      <c r="AA2655" s="147"/>
      <c r="AB2655"/>
      <c r="AC2655"/>
      <c r="AD2655"/>
      <c r="AE2655"/>
      <c r="AF2655"/>
      <c r="AG2655"/>
      <c r="AH2655"/>
      <c r="AI2655"/>
      <c r="AJ2655"/>
      <c r="AK2655"/>
    </row>
    <row r="2656" spans="1:37" ht="13" x14ac:dyDescent="0.3">
      <c r="A2656" s="147"/>
      <c r="B2656" s="147"/>
      <c r="C2656" s="147"/>
      <c r="D2656" s="147"/>
      <c r="E2656" s="147"/>
      <c r="F2656" s="147"/>
      <c r="G2656" s="147"/>
      <c r="H2656" s="147"/>
      <c r="I2656" s="147"/>
      <c r="J2656" s="147"/>
      <c r="K2656" s="147"/>
      <c r="L2656" s="147"/>
      <c r="M2656" s="147"/>
      <c r="N2656" s="147"/>
      <c r="O2656" s="147"/>
      <c r="P2656" s="147"/>
      <c r="Q2656" s="171"/>
      <c r="R2656" s="171"/>
      <c r="S2656" s="171"/>
      <c r="T2656" s="171"/>
      <c r="U2656" s="171"/>
      <c r="V2656" s="171"/>
      <c r="W2656" s="171"/>
      <c r="X2656" s="147"/>
      <c r="Y2656" s="108"/>
      <c r="Z2656" s="147"/>
      <c r="AA2656" s="147"/>
      <c r="AB2656"/>
      <c r="AC2656"/>
      <c r="AD2656"/>
      <c r="AE2656"/>
      <c r="AF2656"/>
      <c r="AG2656"/>
      <c r="AH2656"/>
      <c r="AI2656"/>
      <c r="AJ2656"/>
      <c r="AK2656"/>
    </row>
    <row r="2657" spans="1:37" ht="13" x14ac:dyDescent="0.3">
      <c r="A2657" s="147"/>
      <c r="B2657" s="147"/>
      <c r="C2657" s="147"/>
      <c r="D2657" s="147"/>
      <c r="E2657" s="147"/>
      <c r="F2657" s="147"/>
      <c r="G2657" s="147"/>
      <c r="H2657" s="147"/>
      <c r="I2657" s="147"/>
      <c r="J2657" s="147"/>
      <c r="K2657" s="147"/>
      <c r="L2657" s="147"/>
      <c r="M2657" s="147"/>
      <c r="N2657" s="147"/>
      <c r="O2657" s="147"/>
      <c r="P2657" s="147"/>
      <c r="Q2657" s="171"/>
      <c r="R2657" s="171"/>
      <c r="S2657" s="171"/>
      <c r="T2657" s="171"/>
      <c r="U2657" s="171"/>
      <c r="V2657" s="171"/>
      <c r="W2657" s="171"/>
      <c r="X2657" s="147"/>
      <c r="Y2657" s="108"/>
      <c r="Z2657" s="147"/>
      <c r="AA2657" s="147"/>
      <c r="AB2657"/>
      <c r="AC2657"/>
      <c r="AD2657"/>
      <c r="AE2657"/>
      <c r="AF2657"/>
      <c r="AG2657"/>
      <c r="AH2657"/>
      <c r="AI2657"/>
      <c r="AJ2657"/>
      <c r="AK2657"/>
    </row>
    <row r="2658" spans="1:37" ht="13" x14ac:dyDescent="0.3">
      <c r="A2658" s="147"/>
      <c r="B2658" s="147"/>
      <c r="C2658" s="147"/>
      <c r="D2658" s="147"/>
      <c r="E2658" s="147"/>
      <c r="F2658" s="147"/>
      <c r="G2658" s="147"/>
      <c r="H2658" s="147"/>
      <c r="I2658" s="147"/>
      <c r="J2658" s="147"/>
      <c r="K2658" s="147"/>
      <c r="L2658" s="147"/>
      <c r="M2658" s="147"/>
      <c r="N2658" s="147"/>
      <c r="O2658" s="147"/>
      <c r="P2658" s="147"/>
      <c r="Q2658" s="171"/>
      <c r="R2658" s="171"/>
      <c r="S2658" s="171"/>
      <c r="T2658" s="171"/>
      <c r="U2658" s="171"/>
      <c r="V2658" s="171"/>
      <c r="W2658" s="171"/>
      <c r="X2658" s="147"/>
      <c r="Y2658" s="108"/>
      <c r="Z2658" s="147"/>
      <c r="AA2658" s="147"/>
      <c r="AB2658"/>
      <c r="AC2658"/>
      <c r="AD2658"/>
      <c r="AE2658"/>
      <c r="AF2658"/>
      <c r="AG2658"/>
      <c r="AH2658"/>
      <c r="AI2658"/>
      <c r="AJ2658"/>
      <c r="AK2658"/>
    </row>
    <row r="2659" spans="1:37" ht="13" x14ac:dyDescent="0.3">
      <c r="A2659" s="147"/>
      <c r="B2659" s="147"/>
      <c r="C2659" s="147"/>
      <c r="D2659" s="147"/>
      <c r="E2659" s="147"/>
      <c r="F2659" s="147"/>
      <c r="G2659" s="147"/>
      <c r="H2659" s="147"/>
      <c r="I2659" s="147"/>
      <c r="J2659" s="147"/>
      <c r="K2659" s="147"/>
      <c r="L2659" s="147"/>
      <c r="M2659" s="147"/>
      <c r="N2659" s="147"/>
      <c r="O2659" s="147"/>
      <c r="P2659" s="147"/>
      <c r="Q2659" s="171"/>
      <c r="R2659" s="171"/>
      <c r="S2659" s="171"/>
      <c r="T2659" s="171"/>
      <c r="U2659" s="171"/>
      <c r="V2659" s="171"/>
      <c r="W2659" s="171"/>
      <c r="X2659" s="147"/>
      <c r="Y2659" s="108"/>
      <c r="Z2659" s="147"/>
      <c r="AA2659" s="147"/>
      <c r="AB2659"/>
      <c r="AC2659"/>
      <c r="AD2659"/>
      <c r="AE2659"/>
      <c r="AF2659"/>
      <c r="AG2659"/>
      <c r="AH2659"/>
      <c r="AI2659"/>
      <c r="AJ2659"/>
      <c r="AK2659"/>
    </row>
    <row r="2660" spans="1:37" ht="13" x14ac:dyDescent="0.3">
      <c r="A2660" s="147"/>
      <c r="B2660" s="147"/>
      <c r="C2660" s="147"/>
      <c r="D2660" s="147"/>
      <c r="E2660" s="147"/>
      <c r="F2660" s="147"/>
      <c r="G2660" s="147"/>
      <c r="H2660" s="147"/>
      <c r="I2660" s="147"/>
      <c r="J2660" s="147"/>
      <c r="K2660" s="147"/>
      <c r="L2660" s="147"/>
      <c r="M2660" s="147"/>
      <c r="N2660" s="147"/>
      <c r="O2660" s="147"/>
      <c r="P2660" s="147"/>
      <c r="Q2660" s="171"/>
      <c r="R2660" s="171"/>
      <c r="S2660" s="171"/>
      <c r="T2660" s="171"/>
      <c r="U2660" s="171"/>
      <c r="V2660" s="171"/>
      <c r="W2660" s="171"/>
      <c r="X2660" s="147"/>
      <c r="Y2660" s="108"/>
      <c r="Z2660" s="147"/>
      <c r="AA2660" s="147"/>
      <c r="AB2660"/>
      <c r="AC2660"/>
      <c r="AD2660"/>
      <c r="AE2660"/>
      <c r="AF2660"/>
      <c r="AG2660"/>
      <c r="AH2660"/>
      <c r="AI2660"/>
      <c r="AJ2660"/>
      <c r="AK2660"/>
    </row>
    <row r="2661" spans="1:37" ht="13" x14ac:dyDescent="0.3">
      <c r="A2661" s="147"/>
      <c r="B2661" s="147"/>
      <c r="C2661" s="147"/>
      <c r="D2661" s="147"/>
      <c r="E2661" s="147"/>
      <c r="F2661" s="147"/>
      <c r="G2661" s="147"/>
      <c r="H2661" s="147"/>
      <c r="I2661" s="147"/>
      <c r="J2661" s="147"/>
      <c r="K2661" s="147"/>
      <c r="L2661" s="147"/>
      <c r="M2661" s="147"/>
      <c r="N2661" s="147"/>
      <c r="O2661" s="147"/>
      <c r="P2661" s="147"/>
      <c r="Q2661" s="171"/>
      <c r="R2661" s="171"/>
      <c r="S2661" s="171"/>
      <c r="T2661" s="171"/>
      <c r="U2661" s="171"/>
      <c r="V2661" s="171"/>
      <c r="W2661" s="171"/>
      <c r="X2661" s="147"/>
      <c r="Y2661" s="108"/>
      <c r="Z2661" s="147"/>
      <c r="AA2661" s="147"/>
      <c r="AB2661"/>
      <c r="AC2661"/>
      <c r="AD2661"/>
      <c r="AE2661"/>
      <c r="AF2661"/>
      <c r="AG2661"/>
      <c r="AH2661"/>
      <c r="AI2661"/>
      <c r="AJ2661"/>
      <c r="AK2661"/>
    </row>
    <row r="2662" spans="1:37" ht="13" x14ac:dyDescent="0.3">
      <c r="A2662" s="147"/>
      <c r="B2662" s="147"/>
      <c r="C2662" s="147"/>
      <c r="D2662" s="147"/>
      <c r="E2662" s="147"/>
      <c r="F2662" s="147"/>
      <c r="G2662" s="147"/>
      <c r="H2662" s="147"/>
      <c r="I2662" s="147"/>
      <c r="J2662" s="147"/>
      <c r="K2662" s="147"/>
      <c r="L2662" s="147"/>
      <c r="M2662" s="147"/>
      <c r="N2662" s="147"/>
      <c r="O2662" s="147"/>
      <c r="P2662" s="147"/>
      <c r="Q2662" s="171"/>
      <c r="R2662" s="171"/>
      <c r="S2662" s="171"/>
      <c r="T2662" s="171"/>
      <c r="U2662" s="171"/>
      <c r="V2662" s="171"/>
      <c r="W2662" s="171"/>
      <c r="X2662" s="147"/>
      <c r="Y2662" s="108"/>
      <c r="Z2662" s="147"/>
      <c r="AA2662" s="147"/>
      <c r="AB2662"/>
      <c r="AC2662"/>
      <c r="AD2662"/>
      <c r="AE2662"/>
      <c r="AF2662"/>
      <c r="AG2662"/>
      <c r="AH2662"/>
      <c r="AI2662"/>
      <c r="AJ2662"/>
      <c r="AK2662"/>
    </row>
    <row r="2663" spans="1:37" ht="13" x14ac:dyDescent="0.3">
      <c r="A2663" s="147"/>
      <c r="B2663" s="147"/>
      <c r="C2663" s="147"/>
      <c r="D2663" s="147"/>
      <c r="E2663" s="147"/>
      <c r="F2663" s="147"/>
      <c r="G2663" s="147"/>
      <c r="H2663" s="147"/>
      <c r="I2663" s="147"/>
      <c r="J2663" s="147"/>
      <c r="K2663" s="147"/>
      <c r="L2663" s="147"/>
      <c r="M2663" s="147"/>
      <c r="N2663" s="147"/>
      <c r="O2663" s="147"/>
      <c r="P2663" s="147"/>
      <c r="Q2663" s="171"/>
      <c r="R2663" s="171"/>
      <c r="S2663" s="171"/>
      <c r="T2663" s="171"/>
      <c r="U2663" s="171"/>
      <c r="V2663" s="171"/>
      <c r="W2663" s="171"/>
      <c r="X2663" s="147"/>
      <c r="Y2663" s="108"/>
      <c r="Z2663" s="147"/>
      <c r="AA2663" s="147"/>
      <c r="AB2663"/>
      <c r="AC2663"/>
      <c r="AD2663"/>
      <c r="AE2663"/>
      <c r="AF2663"/>
      <c r="AG2663"/>
      <c r="AH2663"/>
      <c r="AI2663"/>
      <c r="AJ2663"/>
      <c r="AK2663"/>
    </row>
    <row r="2664" spans="1:37" ht="13" x14ac:dyDescent="0.3">
      <c r="A2664" s="147"/>
      <c r="B2664" s="147"/>
      <c r="C2664" s="147"/>
      <c r="D2664" s="147"/>
      <c r="E2664" s="147"/>
      <c r="F2664" s="147"/>
      <c r="G2664" s="147"/>
      <c r="H2664" s="147"/>
      <c r="I2664" s="147"/>
      <c r="J2664" s="147"/>
      <c r="K2664" s="147"/>
      <c r="L2664" s="147"/>
      <c r="M2664" s="147"/>
      <c r="N2664" s="147"/>
      <c r="O2664" s="147"/>
      <c r="P2664" s="147"/>
      <c r="Q2664" s="171"/>
      <c r="R2664" s="171"/>
      <c r="S2664" s="171"/>
      <c r="T2664" s="171"/>
      <c r="U2664" s="171"/>
      <c r="V2664" s="171"/>
      <c r="W2664" s="171"/>
      <c r="X2664" s="147"/>
      <c r="Y2664" s="108"/>
      <c r="Z2664" s="147"/>
      <c r="AA2664" s="147"/>
      <c r="AB2664"/>
      <c r="AC2664"/>
      <c r="AD2664"/>
      <c r="AE2664"/>
      <c r="AF2664"/>
      <c r="AG2664"/>
      <c r="AH2664"/>
      <c r="AI2664"/>
      <c r="AJ2664"/>
      <c r="AK2664"/>
    </row>
    <row r="2665" spans="1:37" ht="13" x14ac:dyDescent="0.3">
      <c r="A2665" s="147"/>
      <c r="B2665" s="147"/>
      <c r="C2665" s="147"/>
      <c r="D2665" s="147"/>
      <c r="E2665" s="147"/>
      <c r="F2665" s="147"/>
      <c r="G2665" s="147"/>
      <c r="H2665" s="147"/>
      <c r="I2665" s="147"/>
      <c r="J2665" s="147"/>
      <c r="K2665" s="147"/>
      <c r="L2665" s="147"/>
      <c r="M2665" s="147"/>
      <c r="N2665" s="147"/>
      <c r="O2665" s="147"/>
      <c r="P2665" s="147"/>
      <c r="Q2665" s="171"/>
      <c r="R2665" s="171"/>
      <c r="S2665" s="171"/>
      <c r="T2665" s="171"/>
      <c r="U2665" s="171"/>
      <c r="V2665" s="171"/>
      <c r="W2665" s="171"/>
      <c r="X2665" s="147"/>
      <c r="Y2665" s="108"/>
      <c r="Z2665" s="147"/>
      <c r="AA2665" s="147"/>
      <c r="AB2665"/>
      <c r="AC2665"/>
      <c r="AD2665"/>
      <c r="AE2665"/>
      <c r="AF2665"/>
      <c r="AG2665"/>
      <c r="AH2665"/>
      <c r="AI2665"/>
      <c r="AJ2665"/>
      <c r="AK2665"/>
    </row>
    <row r="2666" spans="1:37" ht="13" x14ac:dyDescent="0.3">
      <c r="A2666" s="147"/>
      <c r="B2666" s="147"/>
      <c r="C2666" s="147"/>
      <c r="D2666" s="147"/>
      <c r="E2666" s="147"/>
      <c r="F2666" s="147"/>
      <c r="G2666" s="147"/>
      <c r="H2666" s="147"/>
      <c r="I2666" s="147"/>
      <c r="J2666" s="147"/>
      <c r="K2666" s="147"/>
      <c r="L2666" s="147"/>
      <c r="M2666" s="147"/>
      <c r="N2666" s="147"/>
      <c r="O2666" s="147"/>
      <c r="P2666" s="147"/>
      <c r="Q2666" s="171"/>
      <c r="R2666" s="171"/>
      <c r="S2666" s="171"/>
      <c r="T2666" s="171"/>
      <c r="U2666" s="171"/>
      <c r="V2666" s="171"/>
      <c r="W2666" s="171"/>
      <c r="X2666" s="147"/>
      <c r="Y2666" s="108"/>
      <c r="Z2666" s="147"/>
      <c r="AA2666" s="147"/>
      <c r="AB2666"/>
      <c r="AC2666"/>
      <c r="AD2666"/>
      <c r="AE2666"/>
      <c r="AF2666"/>
      <c r="AG2666"/>
      <c r="AH2666"/>
      <c r="AI2666"/>
      <c r="AJ2666"/>
      <c r="AK2666"/>
    </row>
    <row r="2667" spans="1:37" ht="13" x14ac:dyDescent="0.3">
      <c r="A2667" s="147"/>
      <c r="B2667" s="147"/>
      <c r="C2667" s="147"/>
      <c r="D2667" s="147"/>
      <c r="E2667" s="147"/>
      <c r="F2667" s="147"/>
      <c r="G2667" s="147"/>
      <c r="H2667" s="147"/>
      <c r="I2667" s="147"/>
      <c r="J2667" s="147"/>
      <c r="K2667" s="147"/>
      <c r="L2667" s="147"/>
      <c r="M2667" s="147"/>
      <c r="N2667" s="147"/>
      <c r="O2667" s="147"/>
      <c r="P2667" s="147"/>
      <c r="Q2667" s="171"/>
      <c r="R2667" s="171"/>
      <c r="S2667" s="171"/>
      <c r="T2667" s="171"/>
      <c r="U2667" s="171"/>
      <c r="V2667" s="171"/>
      <c r="W2667" s="171"/>
      <c r="X2667" s="147"/>
      <c r="Y2667" s="108"/>
      <c r="Z2667" s="147"/>
      <c r="AA2667" s="147"/>
      <c r="AB2667"/>
      <c r="AC2667"/>
      <c r="AD2667"/>
      <c r="AE2667"/>
      <c r="AF2667"/>
      <c r="AG2667"/>
      <c r="AH2667"/>
      <c r="AI2667"/>
      <c r="AJ2667"/>
      <c r="AK2667"/>
    </row>
    <row r="2668" spans="1:37" ht="13" x14ac:dyDescent="0.3">
      <c r="A2668" s="147"/>
      <c r="B2668" s="147"/>
      <c r="C2668" s="147"/>
      <c r="D2668" s="147"/>
      <c r="E2668" s="147"/>
      <c r="F2668" s="147"/>
      <c r="G2668" s="147"/>
      <c r="H2668" s="147"/>
      <c r="I2668" s="147"/>
      <c r="J2668" s="147"/>
      <c r="K2668" s="147"/>
      <c r="L2668" s="147"/>
      <c r="M2668" s="147"/>
      <c r="N2668" s="147"/>
      <c r="O2668" s="147"/>
      <c r="P2668" s="147"/>
      <c r="Q2668" s="171"/>
      <c r="R2668" s="171"/>
      <c r="S2668" s="171"/>
      <c r="T2668" s="171"/>
      <c r="U2668" s="171"/>
      <c r="V2668" s="171"/>
      <c r="W2668" s="171"/>
      <c r="X2668" s="147"/>
      <c r="Y2668" s="108"/>
      <c r="Z2668" s="147"/>
      <c r="AA2668" s="147"/>
      <c r="AB2668"/>
      <c r="AC2668"/>
      <c r="AD2668"/>
      <c r="AE2668"/>
      <c r="AF2668"/>
      <c r="AG2668"/>
      <c r="AH2668"/>
      <c r="AI2668"/>
      <c r="AJ2668"/>
      <c r="AK2668"/>
    </row>
    <row r="2669" spans="1:37" ht="13" x14ac:dyDescent="0.3">
      <c r="A2669" s="147"/>
      <c r="B2669" s="147"/>
      <c r="C2669" s="147"/>
      <c r="D2669" s="147"/>
      <c r="E2669" s="147"/>
      <c r="F2669" s="147"/>
      <c r="G2669" s="147"/>
      <c r="H2669" s="147"/>
      <c r="I2669" s="147"/>
      <c r="J2669" s="147"/>
      <c r="K2669" s="147"/>
      <c r="L2669" s="147"/>
      <c r="M2669" s="147"/>
      <c r="N2669" s="147"/>
      <c r="O2669" s="147"/>
      <c r="P2669" s="147"/>
      <c r="Q2669" s="171"/>
      <c r="R2669" s="171"/>
      <c r="S2669" s="171"/>
      <c r="T2669" s="171"/>
      <c r="U2669" s="171"/>
      <c r="V2669" s="171"/>
      <c r="W2669" s="171"/>
      <c r="X2669" s="147"/>
      <c r="Y2669" s="108"/>
      <c r="Z2669" s="147"/>
      <c r="AA2669" s="147"/>
      <c r="AB2669"/>
      <c r="AC2669"/>
      <c r="AD2669"/>
      <c r="AE2669"/>
      <c r="AF2669"/>
      <c r="AG2669"/>
      <c r="AH2669"/>
      <c r="AI2669"/>
      <c r="AJ2669"/>
      <c r="AK2669"/>
    </row>
    <row r="2670" spans="1:37" ht="13" x14ac:dyDescent="0.3">
      <c r="A2670" s="147"/>
      <c r="B2670" s="147"/>
      <c r="C2670" s="147"/>
      <c r="D2670" s="147"/>
      <c r="E2670" s="147"/>
      <c r="F2670" s="147"/>
      <c r="G2670" s="147"/>
      <c r="H2670" s="147"/>
      <c r="I2670" s="147"/>
      <c r="J2670" s="147"/>
      <c r="K2670" s="147"/>
      <c r="L2670" s="147"/>
      <c r="M2670" s="147"/>
      <c r="N2670" s="147"/>
      <c r="O2670" s="147"/>
      <c r="P2670" s="147"/>
      <c r="Q2670" s="171"/>
      <c r="R2670" s="171"/>
      <c r="S2670" s="171"/>
      <c r="T2670" s="171"/>
      <c r="U2670" s="171"/>
      <c r="V2670" s="171"/>
      <c r="W2670" s="171"/>
      <c r="X2670" s="147"/>
      <c r="Y2670" s="108"/>
      <c r="Z2670" s="147"/>
      <c r="AA2670" s="147"/>
      <c r="AB2670"/>
      <c r="AC2670"/>
      <c r="AD2670"/>
      <c r="AE2670"/>
      <c r="AF2670"/>
      <c r="AG2670"/>
      <c r="AH2670"/>
      <c r="AI2670"/>
      <c r="AJ2670"/>
      <c r="AK2670"/>
    </row>
    <row r="2671" spans="1:37" ht="13" x14ac:dyDescent="0.3">
      <c r="A2671" s="147"/>
      <c r="B2671" s="147"/>
      <c r="C2671" s="147"/>
      <c r="D2671" s="147"/>
      <c r="E2671" s="147"/>
      <c r="F2671" s="147"/>
      <c r="G2671" s="147"/>
      <c r="H2671" s="147"/>
      <c r="I2671" s="147"/>
      <c r="J2671" s="147"/>
      <c r="K2671" s="147"/>
      <c r="L2671" s="147"/>
      <c r="M2671" s="147"/>
      <c r="N2671" s="147"/>
      <c r="O2671" s="147"/>
      <c r="P2671" s="147"/>
      <c r="Q2671" s="171"/>
      <c r="R2671" s="171"/>
      <c r="S2671" s="171"/>
      <c r="T2671" s="171"/>
      <c r="U2671" s="171"/>
      <c r="V2671" s="171"/>
      <c r="W2671" s="171"/>
      <c r="X2671" s="147"/>
      <c r="Y2671" s="108"/>
      <c r="Z2671" s="147"/>
      <c r="AA2671" s="147"/>
      <c r="AB2671"/>
      <c r="AC2671"/>
      <c r="AD2671"/>
      <c r="AE2671"/>
      <c r="AF2671"/>
      <c r="AG2671"/>
      <c r="AH2671"/>
      <c r="AI2671"/>
      <c r="AJ2671"/>
      <c r="AK2671"/>
    </row>
    <row r="2672" spans="1:37" ht="13" x14ac:dyDescent="0.3">
      <c r="A2672" s="147"/>
      <c r="B2672" s="147"/>
      <c r="C2672" s="147"/>
      <c r="D2672" s="147"/>
      <c r="E2672" s="147"/>
      <c r="F2672" s="147"/>
      <c r="G2672" s="147"/>
      <c r="H2672" s="147"/>
      <c r="I2672" s="147"/>
      <c r="J2672" s="147"/>
      <c r="K2672" s="147"/>
      <c r="L2672" s="147"/>
      <c r="M2672" s="147"/>
      <c r="N2672" s="147"/>
      <c r="O2672" s="147"/>
      <c r="P2672" s="147"/>
      <c r="Q2672" s="171"/>
      <c r="R2672" s="171"/>
      <c r="S2672" s="171"/>
      <c r="T2672" s="171"/>
      <c r="U2672" s="171"/>
      <c r="V2672" s="171"/>
      <c r="W2672" s="171"/>
      <c r="X2672" s="147"/>
      <c r="Y2672" s="108"/>
      <c r="Z2672" s="147"/>
      <c r="AA2672" s="147"/>
      <c r="AB2672"/>
      <c r="AC2672"/>
      <c r="AD2672"/>
      <c r="AE2672"/>
      <c r="AF2672"/>
      <c r="AG2672"/>
      <c r="AH2672"/>
      <c r="AI2672"/>
      <c r="AJ2672"/>
      <c r="AK2672"/>
    </row>
    <row r="2673" spans="1:37" ht="13" x14ac:dyDescent="0.3">
      <c r="A2673" s="147"/>
      <c r="B2673" s="147"/>
      <c r="C2673" s="147"/>
      <c r="D2673" s="147"/>
      <c r="E2673" s="147"/>
      <c r="F2673" s="147"/>
      <c r="G2673" s="147"/>
      <c r="H2673" s="147"/>
      <c r="I2673" s="147"/>
      <c r="J2673" s="147"/>
      <c r="K2673" s="147"/>
      <c r="L2673" s="147"/>
      <c r="M2673" s="147"/>
      <c r="N2673" s="147"/>
      <c r="O2673" s="147"/>
      <c r="P2673" s="147"/>
      <c r="Q2673" s="171"/>
      <c r="R2673" s="171"/>
      <c r="S2673" s="171"/>
      <c r="T2673" s="171"/>
      <c r="U2673" s="171"/>
      <c r="V2673" s="171"/>
      <c r="W2673" s="171"/>
      <c r="X2673" s="147"/>
      <c r="Y2673" s="108"/>
      <c r="Z2673" s="147"/>
      <c r="AA2673" s="147"/>
      <c r="AB2673"/>
      <c r="AC2673"/>
      <c r="AD2673"/>
      <c r="AE2673"/>
      <c r="AF2673"/>
      <c r="AG2673"/>
      <c r="AH2673"/>
      <c r="AI2673"/>
      <c r="AJ2673"/>
      <c r="AK2673"/>
    </row>
    <row r="2674" spans="1:37" ht="13" x14ac:dyDescent="0.3">
      <c r="A2674" s="147"/>
      <c r="B2674" s="147"/>
      <c r="C2674" s="147"/>
      <c r="D2674" s="147"/>
      <c r="E2674" s="147"/>
      <c r="F2674" s="147"/>
      <c r="G2674" s="147"/>
      <c r="H2674" s="147"/>
      <c r="I2674" s="147"/>
      <c r="J2674" s="147"/>
      <c r="K2674" s="147"/>
      <c r="L2674" s="147"/>
      <c r="M2674" s="147"/>
      <c r="N2674" s="147"/>
      <c r="O2674" s="147"/>
      <c r="P2674" s="147"/>
      <c r="Q2674" s="171"/>
      <c r="R2674" s="171"/>
      <c r="S2674" s="171"/>
      <c r="T2674" s="171"/>
      <c r="U2674" s="171"/>
      <c r="V2674" s="171"/>
      <c r="W2674" s="171"/>
      <c r="X2674" s="147"/>
      <c r="Y2674" s="108"/>
      <c r="Z2674" s="147"/>
      <c r="AA2674" s="147"/>
      <c r="AB2674"/>
      <c r="AC2674"/>
      <c r="AD2674"/>
      <c r="AE2674"/>
      <c r="AF2674"/>
      <c r="AG2674"/>
      <c r="AH2674"/>
      <c r="AI2674"/>
      <c r="AJ2674"/>
      <c r="AK2674"/>
    </row>
    <row r="2675" spans="1:37" ht="13" x14ac:dyDescent="0.3">
      <c r="A2675" s="147"/>
      <c r="B2675" s="147"/>
      <c r="C2675" s="147"/>
      <c r="D2675" s="147"/>
      <c r="E2675" s="147"/>
      <c r="F2675" s="147"/>
      <c r="G2675" s="147"/>
      <c r="H2675" s="147"/>
      <c r="I2675" s="147"/>
      <c r="J2675" s="147"/>
      <c r="K2675" s="147"/>
      <c r="L2675" s="147"/>
      <c r="M2675" s="147"/>
      <c r="N2675" s="147"/>
      <c r="O2675" s="147"/>
      <c r="P2675" s="147"/>
      <c r="Q2675" s="171"/>
      <c r="R2675" s="171"/>
      <c r="S2675" s="171"/>
      <c r="T2675" s="171"/>
      <c r="U2675" s="171"/>
      <c r="V2675" s="171"/>
      <c r="W2675" s="171"/>
      <c r="X2675" s="147"/>
      <c r="Y2675" s="108"/>
      <c r="Z2675" s="147"/>
      <c r="AA2675" s="147"/>
      <c r="AB2675"/>
      <c r="AC2675"/>
      <c r="AD2675"/>
      <c r="AE2675"/>
      <c r="AF2675"/>
      <c r="AG2675"/>
      <c r="AH2675"/>
      <c r="AI2675"/>
      <c r="AJ2675"/>
      <c r="AK2675"/>
    </row>
    <row r="2676" spans="1:37" ht="13" x14ac:dyDescent="0.3">
      <c r="A2676" s="147"/>
      <c r="B2676" s="147"/>
      <c r="C2676" s="147"/>
      <c r="D2676" s="147"/>
      <c r="E2676" s="147"/>
      <c r="F2676" s="147"/>
      <c r="G2676" s="147"/>
      <c r="H2676" s="147"/>
      <c r="I2676" s="147"/>
      <c r="J2676" s="147"/>
      <c r="K2676" s="147"/>
      <c r="L2676" s="147"/>
      <c r="M2676" s="147"/>
      <c r="N2676" s="147"/>
      <c r="O2676" s="147"/>
      <c r="P2676" s="147"/>
      <c r="Q2676" s="171"/>
      <c r="R2676" s="171"/>
      <c r="S2676" s="171"/>
      <c r="T2676" s="171"/>
      <c r="U2676" s="171"/>
      <c r="V2676" s="171"/>
      <c r="W2676" s="171"/>
      <c r="X2676" s="147"/>
      <c r="Y2676" s="108"/>
      <c r="Z2676" s="147"/>
      <c r="AA2676" s="147"/>
      <c r="AB2676"/>
      <c r="AC2676"/>
      <c r="AD2676"/>
      <c r="AE2676"/>
      <c r="AF2676"/>
      <c r="AG2676"/>
      <c r="AH2676"/>
      <c r="AI2676"/>
      <c r="AJ2676"/>
      <c r="AK2676"/>
    </row>
    <row r="2677" spans="1:37" ht="13" x14ac:dyDescent="0.3">
      <c r="A2677" s="147"/>
      <c r="B2677" s="147"/>
      <c r="C2677" s="147"/>
      <c r="D2677" s="147"/>
      <c r="E2677" s="147"/>
      <c r="F2677" s="147"/>
      <c r="G2677" s="147"/>
      <c r="H2677" s="147"/>
      <c r="I2677" s="147"/>
      <c r="J2677" s="147"/>
      <c r="K2677" s="147"/>
      <c r="L2677" s="147"/>
      <c r="M2677" s="147"/>
      <c r="N2677" s="147"/>
      <c r="O2677" s="147"/>
      <c r="P2677" s="147"/>
      <c r="Q2677" s="171"/>
      <c r="R2677" s="171"/>
      <c r="S2677" s="171"/>
      <c r="T2677" s="171"/>
      <c r="U2677" s="171"/>
      <c r="V2677" s="171"/>
      <c r="W2677" s="171"/>
      <c r="X2677" s="147"/>
      <c r="Y2677" s="108"/>
      <c r="Z2677" s="147"/>
      <c r="AA2677" s="147"/>
      <c r="AB2677"/>
      <c r="AC2677"/>
      <c r="AD2677"/>
      <c r="AE2677"/>
      <c r="AF2677"/>
      <c r="AG2677"/>
      <c r="AH2677"/>
      <c r="AI2677"/>
      <c r="AJ2677"/>
      <c r="AK2677"/>
    </row>
    <row r="2678" spans="1:37" ht="13" x14ac:dyDescent="0.3">
      <c r="A2678" s="147"/>
      <c r="B2678" s="147"/>
      <c r="C2678" s="147"/>
      <c r="D2678" s="147"/>
      <c r="E2678" s="147"/>
      <c r="F2678" s="147"/>
      <c r="G2678" s="147"/>
      <c r="H2678" s="147"/>
      <c r="I2678" s="147"/>
      <c r="J2678" s="147"/>
      <c r="K2678" s="147"/>
      <c r="L2678" s="147"/>
      <c r="M2678" s="147"/>
      <c r="N2678" s="147"/>
      <c r="O2678" s="147"/>
      <c r="P2678" s="147"/>
      <c r="Q2678" s="171"/>
      <c r="R2678" s="171"/>
      <c r="S2678" s="171"/>
      <c r="T2678" s="171"/>
      <c r="U2678" s="171"/>
      <c r="V2678" s="171"/>
      <c r="W2678" s="171"/>
      <c r="X2678" s="147"/>
      <c r="Y2678" s="108"/>
      <c r="Z2678" s="147"/>
      <c r="AA2678" s="147"/>
      <c r="AB2678"/>
      <c r="AC2678"/>
      <c r="AD2678"/>
      <c r="AE2678"/>
      <c r="AF2678"/>
      <c r="AG2678"/>
      <c r="AH2678"/>
      <c r="AI2678"/>
      <c r="AJ2678"/>
      <c r="AK2678"/>
    </row>
    <row r="2679" spans="1:37" ht="13" x14ac:dyDescent="0.3">
      <c r="A2679" s="147"/>
      <c r="B2679" s="147"/>
      <c r="C2679" s="147"/>
      <c r="D2679" s="147"/>
      <c r="E2679" s="147"/>
      <c r="F2679" s="147"/>
      <c r="G2679" s="147"/>
      <c r="H2679" s="147"/>
      <c r="I2679" s="147"/>
      <c r="J2679" s="147"/>
      <c r="K2679" s="147"/>
      <c r="L2679" s="147"/>
      <c r="M2679" s="147"/>
      <c r="N2679" s="147"/>
      <c r="O2679" s="147"/>
      <c r="P2679" s="147"/>
      <c r="Q2679" s="171"/>
      <c r="R2679" s="171"/>
      <c r="S2679" s="171"/>
      <c r="T2679" s="171"/>
      <c r="U2679" s="171"/>
      <c r="V2679" s="171"/>
      <c r="W2679" s="171"/>
      <c r="X2679" s="147"/>
      <c r="Y2679" s="108"/>
      <c r="Z2679" s="147"/>
      <c r="AA2679" s="147"/>
      <c r="AB2679"/>
      <c r="AC2679"/>
      <c r="AD2679"/>
      <c r="AE2679"/>
      <c r="AF2679"/>
      <c r="AG2679"/>
      <c r="AH2679"/>
      <c r="AI2679"/>
      <c r="AJ2679"/>
      <c r="AK2679"/>
    </row>
    <row r="2680" spans="1:37" ht="13" x14ac:dyDescent="0.3">
      <c r="A2680" s="147"/>
      <c r="B2680" s="147"/>
      <c r="C2680" s="147"/>
      <c r="D2680" s="147"/>
      <c r="E2680" s="147"/>
      <c r="F2680" s="147"/>
      <c r="G2680" s="147"/>
      <c r="H2680" s="147"/>
      <c r="I2680" s="147"/>
      <c r="J2680" s="147"/>
      <c r="K2680" s="147"/>
      <c r="L2680" s="147"/>
      <c r="M2680" s="147"/>
      <c r="N2680" s="147"/>
      <c r="O2680" s="147"/>
      <c r="P2680" s="147"/>
      <c r="Q2680" s="171"/>
      <c r="R2680" s="171"/>
      <c r="S2680" s="171"/>
      <c r="T2680" s="171"/>
      <c r="U2680" s="171"/>
      <c r="V2680" s="171"/>
      <c r="W2680" s="171"/>
      <c r="X2680" s="147"/>
      <c r="Y2680" s="108"/>
      <c r="Z2680" s="147"/>
      <c r="AA2680" s="147"/>
      <c r="AB2680"/>
      <c r="AC2680"/>
      <c r="AD2680"/>
      <c r="AE2680"/>
      <c r="AF2680"/>
      <c r="AG2680"/>
      <c r="AH2680"/>
      <c r="AI2680"/>
      <c r="AJ2680"/>
      <c r="AK2680"/>
    </row>
    <row r="2681" spans="1:37" ht="13" x14ac:dyDescent="0.3">
      <c r="A2681" s="147"/>
      <c r="B2681" s="147"/>
      <c r="C2681" s="147"/>
      <c r="D2681" s="147"/>
      <c r="E2681" s="147"/>
      <c r="F2681" s="147"/>
      <c r="G2681" s="147"/>
      <c r="H2681" s="147"/>
      <c r="I2681" s="147"/>
      <c r="J2681" s="147"/>
      <c r="K2681" s="147"/>
      <c r="L2681" s="147"/>
      <c r="M2681" s="147"/>
      <c r="N2681" s="147"/>
      <c r="O2681" s="147"/>
      <c r="P2681" s="147"/>
      <c r="Q2681" s="171"/>
      <c r="R2681" s="171"/>
      <c r="S2681" s="171"/>
      <c r="T2681" s="171"/>
      <c r="U2681" s="171"/>
      <c r="V2681" s="171"/>
      <c r="W2681" s="171"/>
      <c r="X2681" s="147"/>
      <c r="Y2681" s="108"/>
      <c r="Z2681" s="147"/>
      <c r="AA2681" s="147"/>
      <c r="AB2681"/>
      <c r="AC2681"/>
      <c r="AD2681"/>
      <c r="AE2681"/>
      <c r="AF2681"/>
      <c r="AG2681"/>
      <c r="AH2681"/>
      <c r="AI2681"/>
      <c r="AJ2681"/>
      <c r="AK2681"/>
    </row>
    <row r="2682" spans="1:37" ht="13" x14ac:dyDescent="0.3">
      <c r="A2682" s="147"/>
      <c r="B2682" s="147"/>
      <c r="C2682" s="147"/>
      <c r="D2682" s="147"/>
      <c r="E2682" s="147"/>
      <c r="F2682" s="147"/>
      <c r="G2682" s="147"/>
      <c r="H2682" s="147"/>
      <c r="I2682" s="147"/>
      <c r="J2682" s="147"/>
      <c r="K2682" s="147"/>
      <c r="L2682" s="147"/>
      <c r="M2682" s="147"/>
      <c r="N2682" s="147"/>
      <c r="O2682" s="147"/>
      <c r="P2682" s="147"/>
      <c r="Q2682" s="171"/>
      <c r="R2682" s="171"/>
      <c r="S2682" s="171"/>
      <c r="T2682" s="171"/>
      <c r="U2682" s="171"/>
      <c r="V2682" s="171"/>
      <c r="W2682" s="171"/>
      <c r="X2682" s="147"/>
      <c r="Y2682" s="108"/>
      <c r="Z2682" s="147"/>
      <c r="AA2682" s="147"/>
      <c r="AB2682"/>
      <c r="AC2682"/>
      <c r="AD2682"/>
      <c r="AE2682"/>
      <c r="AF2682"/>
      <c r="AG2682"/>
      <c r="AH2682"/>
      <c r="AI2682"/>
      <c r="AJ2682"/>
      <c r="AK2682"/>
    </row>
    <row r="2683" spans="1:37" ht="13" x14ac:dyDescent="0.3">
      <c r="A2683" s="147"/>
      <c r="B2683" s="147"/>
      <c r="C2683" s="147"/>
      <c r="D2683" s="147"/>
      <c r="E2683" s="147"/>
      <c r="F2683" s="147"/>
      <c r="G2683" s="147"/>
      <c r="H2683" s="147"/>
      <c r="I2683" s="147"/>
      <c r="J2683" s="147"/>
      <c r="K2683" s="147"/>
      <c r="L2683" s="147"/>
      <c r="M2683" s="147"/>
      <c r="N2683" s="147"/>
      <c r="O2683" s="147"/>
      <c r="P2683" s="147"/>
      <c r="Q2683" s="171"/>
      <c r="R2683" s="171"/>
      <c r="S2683" s="171"/>
      <c r="T2683" s="171"/>
      <c r="U2683" s="171"/>
      <c r="V2683" s="171"/>
      <c r="W2683" s="171"/>
      <c r="X2683" s="147"/>
      <c r="Y2683" s="108"/>
      <c r="Z2683" s="147"/>
      <c r="AA2683" s="147"/>
      <c r="AB2683"/>
      <c r="AC2683"/>
      <c r="AD2683"/>
      <c r="AE2683"/>
      <c r="AF2683"/>
      <c r="AG2683"/>
      <c r="AH2683"/>
      <c r="AI2683"/>
      <c r="AJ2683"/>
      <c r="AK2683"/>
    </row>
    <row r="2684" spans="1:37" ht="13" x14ac:dyDescent="0.3">
      <c r="A2684" s="147"/>
      <c r="B2684" s="147"/>
      <c r="C2684" s="147"/>
      <c r="D2684" s="147"/>
      <c r="E2684" s="147"/>
      <c r="F2684" s="147"/>
      <c r="G2684" s="147"/>
      <c r="H2684" s="147"/>
      <c r="I2684" s="147"/>
      <c r="J2684" s="147"/>
      <c r="K2684" s="147"/>
      <c r="L2684" s="147"/>
      <c r="M2684" s="147"/>
      <c r="N2684" s="147"/>
      <c r="O2684" s="147"/>
      <c r="P2684" s="147"/>
      <c r="Q2684" s="171"/>
      <c r="R2684" s="171"/>
      <c r="S2684" s="171"/>
      <c r="T2684" s="171"/>
      <c r="U2684" s="171"/>
      <c r="V2684" s="171"/>
      <c r="W2684" s="171"/>
      <c r="X2684" s="147"/>
      <c r="Y2684" s="108"/>
      <c r="Z2684" s="147"/>
      <c r="AA2684" s="147"/>
      <c r="AB2684"/>
      <c r="AC2684"/>
      <c r="AD2684"/>
      <c r="AE2684"/>
      <c r="AF2684"/>
      <c r="AG2684"/>
      <c r="AH2684"/>
      <c r="AI2684"/>
      <c r="AJ2684"/>
      <c r="AK2684"/>
    </row>
    <row r="2685" spans="1:37" ht="13" x14ac:dyDescent="0.3">
      <c r="A2685" s="147"/>
      <c r="B2685" s="147"/>
      <c r="C2685" s="147"/>
      <c r="D2685" s="147"/>
      <c r="E2685" s="147"/>
      <c r="F2685" s="147"/>
      <c r="G2685" s="147"/>
      <c r="H2685" s="147"/>
      <c r="I2685" s="147"/>
      <c r="J2685" s="147"/>
      <c r="K2685" s="147"/>
      <c r="L2685" s="147"/>
      <c r="M2685" s="147"/>
      <c r="N2685" s="147"/>
      <c r="O2685" s="147"/>
      <c r="P2685" s="147"/>
      <c r="Q2685" s="171"/>
      <c r="R2685" s="171"/>
      <c r="S2685" s="171"/>
      <c r="T2685" s="171"/>
      <c r="U2685" s="171"/>
      <c r="V2685" s="171"/>
      <c r="W2685" s="171"/>
      <c r="X2685" s="147"/>
      <c r="Y2685" s="108"/>
      <c r="Z2685" s="147"/>
      <c r="AA2685" s="147"/>
      <c r="AB2685"/>
      <c r="AC2685"/>
      <c r="AD2685"/>
      <c r="AE2685"/>
      <c r="AF2685"/>
      <c r="AG2685"/>
      <c r="AH2685"/>
      <c r="AI2685"/>
      <c r="AJ2685"/>
      <c r="AK2685"/>
    </row>
    <row r="2686" spans="1:37" ht="13" x14ac:dyDescent="0.3">
      <c r="A2686" s="147"/>
      <c r="B2686" s="147"/>
      <c r="C2686" s="147"/>
      <c r="D2686" s="147"/>
      <c r="E2686" s="147"/>
      <c r="F2686" s="147"/>
      <c r="G2686" s="147"/>
      <c r="H2686" s="147"/>
      <c r="I2686" s="147"/>
      <c r="J2686" s="147"/>
      <c r="K2686" s="147"/>
      <c r="L2686" s="147"/>
      <c r="M2686" s="147"/>
      <c r="N2686" s="147"/>
      <c r="O2686" s="147"/>
      <c r="P2686" s="147"/>
      <c r="Q2686" s="171"/>
      <c r="R2686" s="171"/>
      <c r="S2686" s="171"/>
      <c r="T2686" s="171"/>
      <c r="U2686" s="171"/>
      <c r="V2686" s="171"/>
      <c r="W2686" s="171"/>
      <c r="X2686" s="147"/>
      <c r="Y2686" s="108"/>
      <c r="Z2686" s="147"/>
      <c r="AA2686" s="147"/>
      <c r="AB2686"/>
      <c r="AC2686"/>
      <c r="AD2686"/>
      <c r="AE2686"/>
      <c r="AF2686"/>
      <c r="AG2686"/>
      <c r="AH2686"/>
      <c r="AI2686"/>
      <c r="AJ2686"/>
      <c r="AK2686"/>
    </row>
    <row r="2687" spans="1:37" ht="13" x14ac:dyDescent="0.3">
      <c r="A2687" s="147"/>
      <c r="B2687" s="147"/>
      <c r="C2687" s="147"/>
      <c r="D2687" s="147"/>
      <c r="E2687" s="147"/>
      <c r="F2687" s="147"/>
      <c r="G2687" s="147"/>
      <c r="H2687" s="147"/>
      <c r="I2687" s="147"/>
      <c r="J2687" s="147"/>
      <c r="K2687" s="147"/>
      <c r="L2687" s="147"/>
      <c r="M2687" s="147"/>
      <c r="N2687" s="147"/>
      <c r="O2687" s="147"/>
      <c r="P2687" s="147"/>
      <c r="Q2687" s="171"/>
      <c r="R2687" s="171"/>
      <c r="S2687" s="171"/>
      <c r="T2687" s="171"/>
      <c r="U2687" s="171"/>
      <c r="V2687" s="171"/>
      <c r="W2687" s="171"/>
      <c r="X2687" s="147"/>
      <c r="Y2687" s="108"/>
      <c r="Z2687" s="147"/>
      <c r="AA2687" s="147"/>
      <c r="AB2687"/>
      <c r="AC2687"/>
      <c r="AD2687"/>
      <c r="AE2687"/>
      <c r="AF2687"/>
      <c r="AG2687"/>
      <c r="AH2687"/>
      <c r="AI2687"/>
      <c r="AJ2687"/>
      <c r="AK2687"/>
    </row>
    <row r="2688" spans="1:37" ht="13" x14ac:dyDescent="0.3">
      <c r="A2688" s="147"/>
      <c r="B2688" s="147"/>
      <c r="C2688" s="147"/>
      <c r="D2688" s="147"/>
      <c r="E2688" s="147"/>
      <c r="F2688" s="147"/>
      <c r="G2688" s="147"/>
      <c r="H2688" s="147"/>
      <c r="I2688" s="147"/>
      <c r="J2688" s="147"/>
      <c r="K2688" s="147"/>
      <c r="L2688" s="147"/>
      <c r="M2688" s="147"/>
      <c r="N2688" s="147"/>
      <c r="O2688" s="147"/>
      <c r="P2688" s="147"/>
      <c r="Q2688" s="171"/>
      <c r="R2688" s="171"/>
      <c r="S2688" s="171"/>
      <c r="T2688" s="171"/>
      <c r="U2688" s="171"/>
      <c r="V2688" s="171"/>
      <c r="W2688" s="171"/>
      <c r="X2688" s="147"/>
      <c r="Y2688" s="108"/>
      <c r="Z2688" s="147"/>
      <c r="AA2688" s="147"/>
      <c r="AB2688"/>
      <c r="AC2688"/>
      <c r="AD2688"/>
      <c r="AE2688"/>
      <c r="AF2688"/>
      <c r="AG2688"/>
      <c r="AH2688"/>
      <c r="AI2688"/>
      <c r="AJ2688"/>
      <c r="AK2688"/>
    </row>
    <row r="2689" spans="1:37" ht="13" x14ac:dyDescent="0.3">
      <c r="A2689" s="147"/>
      <c r="B2689" s="147"/>
      <c r="C2689" s="147"/>
      <c r="D2689" s="147"/>
      <c r="E2689" s="147"/>
      <c r="F2689" s="147"/>
      <c r="G2689" s="147"/>
      <c r="H2689" s="147"/>
      <c r="I2689" s="147"/>
      <c r="J2689" s="147"/>
      <c r="K2689" s="147"/>
      <c r="L2689" s="147"/>
      <c r="M2689" s="147"/>
      <c r="N2689" s="147"/>
      <c r="O2689" s="147"/>
      <c r="P2689" s="147"/>
      <c r="Q2689" s="171"/>
      <c r="R2689" s="171"/>
      <c r="S2689" s="171"/>
      <c r="T2689" s="171"/>
      <c r="U2689" s="171"/>
      <c r="V2689" s="171"/>
      <c r="W2689" s="171"/>
      <c r="X2689" s="147"/>
      <c r="Y2689" s="108"/>
      <c r="Z2689" s="147"/>
      <c r="AA2689" s="147"/>
      <c r="AB2689"/>
      <c r="AC2689"/>
      <c r="AD2689"/>
      <c r="AE2689"/>
      <c r="AF2689"/>
      <c r="AG2689"/>
      <c r="AH2689"/>
      <c r="AI2689"/>
      <c r="AJ2689"/>
      <c r="AK2689"/>
    </row>
    <row r="2690" spans="1:37" ht="13" x14ac:dyDescent="0.3">
      <c r="A2690" s="147"/>
      <c r="B2690" s="147"/>
      <c r="C2690" s="147"/>
      <c r="D2690" s="147"/>
      <c r="E2690" s="147"/>
      <c r="F2690" s="147"/>
      <c r="G2690" s="147"/>
      <c r="H2690" s="147"/>
      <c r="I2690" s="147"/>
      <c r="J2690" s="147"/>
      <c r="K2690" s="147"/>
      <c r="L2690" s="147"/>
      <c r="M2690" s="147"/>
      <c r="N2690" s="147"/>
      <c r="O2690" s="147"/>
      <c r="P2690" s="147"/>
      <c r="Q2690" s="171"/>
      <c r="R2690" s="171"/>
      <c r="S2690" s="171"/>
      <c r="T2690" s="171"/>
      <c r="U2690" s="171"/>
      <c r="V2690" s="171"/>
      <c r="W2690" s="171"/>
      <c r="X2690" s="147"/>
      <c r="Y2690" s="108"/>
      <c r="Z2690" s="147"/>
      <c r="AA2690" s="147"/>
      <c r="AB2690"/>
      <c r="AC2690"/>
      <c r="AD2690"/>
      <c r="AE2690"/>
      <c r="AF2690"/>
      <c r="AG2690"/>
      <c r="AH2690"/>
      <c r="AI2690"/>
      <c r="AJ2690"/>
      <c r="AK2690"/>
    </row>
    <row r="2691" spans="1:37" ht="13" x14ac:dyDescent="0.3">
      <c r="A2691" s="147"/>
      <c r="B2691" s="147"/>
      <c r="C2691" s="147"/>
      <c r="D2691" s="147"/>
      <c r="E2691" s="147"/>
      <c r="F2691" s="147"/>
      <c r="G2691" s="147"/>
      <c r="H2691" s="147"/>
      <c r="I2691" s="147"/>
      <c r="J2691" s="147"/>
      <c r="K2691" s="147"/>
      <c r="L2691" s="147"/>
      <c r="M2691" s="147"/>
      <c r="N2691" s="147"/>
      <c r="O2691" s="147"/>
      <c r="P2691" s="147"/>
      <c r="Q2691" s="171"/>
      <c r="R2691" s="171"/>
      <c r="S2691" s="171"/>
      <c r="T2691" s="171"/>
      <c r="U2691" s="171"/>
      <c r="V2691" s="171"/>
      <c r="W2691" s="171"/>
      <c r="X2691" s="147"/>
      <c r="Y2691" s="108"/>
      <c r="Z2691" s="147"/>
      <c r="AA2691" s="147"/>
      <c r="AB2691"/>
      <c r="AC2691"/>
      <c r="AD2691"/>
      <c r="AE2691"/>
      <c r="AF2691"/>
      <c r="AG2691"/>
      <c r="AH2691"/>
      <c r="AI2691"/>
      <c r="AJ2691"/>
      <c r="AK2691"/>
    </row>
    <row r="2692" spans="1:37" ht="13" x14ac:dyDescent="0.3">
      <c r="A2692" s="147"/>
      <c r="B2692" s="147"/>
      <c r="C2692" s="147"/>
      <c r="D2692" s="147"/>
      <c r="E2692" s="147"/>
      <c r="F2692" s="147"/>
      <c r="G2692" s="147"/>
      <c r="H2692" s="147"/>
      <c r="I2692" s="147"/>
      <c r="J2692" s="147"/>
      <c r="K2692" s="147"/>
      <c r="L2692" s="147"/>
      <c r="M2692" s="147"/>
      <c r="N2692" s="147"/>
      <c r="O2692" s="147"/>
      <c r="P2692" s="147"/>
      <c r="Q2692" s="171"/>
      <c r="R2692" s="171"/>
      <c r="S2692" s="171"/>
      <c r="T2692" s="171"/>
      <c r="U2692" s="171"/>
      <c r="V2692" s="171"/>
      <c r="W2692" s="171"/>
      <c r="X2692" s="147"/>
      <c r="Y2692" s="108"/>
      <c r="Z2692" s="147"/>
      <c r="AA2692" s="147"/>
      <c r="AB2692"/>
      <c r="AC2692"/>
      <c r="AD2692"/>
      <c r="AE2692"/>
      <c r="AF2692"/>
      <c r="AG2692"/>
      <c r="AH2692"/>
      <c r="AI2692"/>
      <c r="AJ2692"/>
      <c r="AK2692"/>
    </row>
    <row r="2693" spans="1:37" ht="13" x14ac:dyDescent="0.3">
      <c r="A2693" s="147"/>
      <c r="B2693" s="147"/>
      <c r="C2693" s="147"/>
      <c r="D2693" s="147"/>
      <c r="E2693" s="147"/>
      <c r="F2693" s="147"/>
      <c r="G2693" s="147"/>
      <c r="H2693" s="147"/>
      <c r="I2693" s="147"/>
      <c r="J2693" s="147"/>
      <c r="K2693" s="147"/>
      <c r="L2693" s="147"/>
      <c r="M2693" s="147"/>
      <c r="N2693" s="147"/>
      <c r="O2693" s="147"/>
      <c r="P2693" s="147"/>
      <c r="Q2693" s="171"/>
      <c r="R2693" s="171"/>
      <c r="S2693" s="171"/>
      <c r="T2693" s="171"/>
      <c r="U2693" s="171"/>
      <c r="V2693" s="171"/>
      <c r="W2693" s="171"/>
      <c r="X2693" s="147"/>
      <c r="Y2693" s="108"/>
      <c r="Z2693" s="147"/>
      <c r="AA2693" s="147"/>
      <c r="AB2693"/>
      <c r="AC2693"/>
      <c r="AD2693"/>
      <c r="AE2693"/>
      <c r="AF2693"/>
      <c r="AG2693"/>
      <c r="AH2693"/>
      <c r="AI2693"/>
      <c r="AJ2693"/>
      <c r="AK2693"/>
    </row>
    <row r="2694" spans="1:37" ht="13" x14ac:dyDescent="0.3">
      <c r="A2694" s="147"/>
      <c r="B2694" s="147"/>
      <c r="C2694" s="147"/>
      <c r="D2694" s="147"/>
      <c r="E2694" s="147"/>
      <c r="F2694" s="147"/>
      <c r="G2694" s="147"/>
      <c r="H2694" s="147"/>
      <c r="I2694" s="147"/>
      <c r="J2694" s="147"/>
      <c r="K2694" s="147"/>
      <c r="L2694" s="147"/>
      <c r="M2694" s="147"/>
      <c r="N2694" s="147"/>
      <c r="O2694" s="147"/>
      <c r="P2694" s="147"/>
      <c r="Q2694" s="171"/>
      <c r="R2694" s="171"/>
      <c r="S2694" s="171"/>
      <c r="T2694" s="171"/>
      <c r="U2694" s="171"/>
      <c r="V2694" s="171"/>
      <c r="W2694" s="171"/>
      <c r="X2694" s="147"/>
      <c r="Y2694" s="108"/>
      <c r="Z2694" s="147"/>
      <c r="AA2694" s="147"/>
      <c r="AB2694"/>
      <c r="AC2694"/>
      <c r="AD2694"/>
      <c r="AE2694"/>
      <c r="AF2694"/>
      <c r="AG2694"/>
      <c r="AH2694"/>
      <c r="AI2694"/>
      <c r="AJ2694"/>
      <c r="AK2694"/>
    </row>
    <row r="2695" spans="1:37" ht="13" x14ac:dyDescent="0.3">
      <c r="A2695" s="147"/>
      <c r="B2695" s="147"/>
      <c r="C2695" s="147"/>
      <c r="D2695" s="147"/>
      <c r="E2695" s="147"/>
      <c r="F2695" s="147"/>
      <c r="G2695" s="147"/>
      <c r="H2695" s="147"/>
      <c r="I2695" s="147"/>
      <c r="J2695" s="147"/>
      <c r="K2695" s="147"/>
      <c r="L2695" s="147"/>
      <c r="M2695" s="147"/>
      <c r="N2695" s="147"/>
      <c r="O2695" s="147"/>
      <c r="P2695" s="147"/>
      <c r="Q2695" s="171"/>
      <c r="R2695" s="171"/>
      <c r="S2695" s="171"/>
      <c r="T2695" s="171"/>
      <c r="U2695" s="171"/>
      <c r="V2695" s="171"/>
      <c r="W2695" s="171"/>
      <c r="X2695" s="147"/>
      <c r="Y2695" s="108"/>
      <c r="Z2695" s="147"/>
      <c r="AA2695" s="147"/>
      <c r="AB2695"/>
      <c r="AC2695"/>
      <c r="AD2695"/>
      <c r="AE2695"/>
      <c r="AF2695"/>
      <c r="AG2695"/>
      <c r="AH2695"/>
      <c r="AI2695"/>
      <c r="AJ2695"/>
      <c r="AK2695"/>
    </row>
    <row r="2696" spans="1:37" ht="13" x14ac:dyDescent="0.3">
      <c r="A2696" s="147"/>
      <c r="B2696" s="147"/>
      <c r="C2696" s="147"/>
      <c r="D2696" s="147"/>
      <c r="E2696" s="147"/>
      <c r="F2696" s="147"/>
      <c r="G2696" s="147"/>
      <c r="H2696" s="147"/>
      <c r="I2696" s="147"/>
      <c r="J2696" s="147"/>
      <c r="K2696" s="147"/>
      <c r="L2696" s="147"/>
      <c r="M2696" s="147"/>
      <c r="N2696" s="147"/>
      <c r="O2696" s="147"/>
      <c r="P2696" s="147"/>
      <c r="Q2696" s="171"/>
      <c r="R2696" s="171"/>
      <c r="S2696" s="171"/>
      <c r="T2696" s="171"/>
      <c r="U2696" s="171"/>
      <c r="V2696" s="171"/>
      <c r="W2696" s="171"/>
      <c r="X2696" s="147"/>
      <c r="Y2696" s="108"/>
      <c r="Z2696" s="147"/>
      <c r="AA2696" s="147"/>
      <c r="AB2696"/>
      <c r="AC2696"/>
      <c r="AD2696"/>
      <c r="AE2696"/>
      <c r="AF2696"/>
      <c r="AG2696"/>
      <c r="AH2696"/>
      <c r="AI2696"/>
      <c r="AJ2696"/>
      <c r="AK2696"/>
    </row>
    <row r="2697" spans="1:37" ht="13" x14ac:dyDescent="0.3">
      <c r="A2697" s="147"/>
      <c r="B2697" s="147"/>
      <c r="C2697" s="147"/>
      <c r="D2697" s="147"/>
      <c r="E2697" s="147"/>
      <c r="F2697" s="147"/>
      <c r="G2697" s="147"/>
      <c r="H2697" s="147"/>
      <c r="I2697" s="147"/>
      <c r="J2697" s="147"/>
      <c r="K2697" s="147"/>
      <c r="L2697" s="147"/>
      <c r="M2697" s="147"/>
      <c r="N2697" s="147"/>
      <c r="O2697" s="147"/>
      <c r="P2697" s="147"/>
      <c r="Q2697" s="171"/>
      <c r="R2697" s="171"/>
      <c r="S2697" s="171"/>
      <c r="T2697" s="171"/>
      <c r="U2697" s="171"/>
      <c r="V2697" s="171"/>
      <c r="W2697" s="171"/>
      <c r="X2697" s="147"/>
      <c r="Y2697" s="108"/>
      <c r="Z2697" s="147"/>
      <c r="AA2697" s="147"/>
      <c r="AB2697"/>
      <c r="AC2697"/>
      <c r="AD2697"/>
      <c r="AE2697"/>
      <c r="AF2697"/>
      <c r="AG2697"/>
      <c r="AH2697"/>
      <c r="AI2697"/>
      <c r="AJ2697"/>
      <c r="AK2697"/>
    </row>
    <row r="2698" spans="1:37" ht="13" x14ac:dyDescent="0.3">
      <c r="A2698" s="147"/>
      <c r="B2698" s="147"/>
      <c r="C2698" s="147"/>
      <c r="D2698" s="147"/>
      <c r="E2698" s="147"/>
      <c r="F2698" s="147"/>
      <c r="G2698" s="147"/>
      <c r="H2698" s="147"/>
      <c r="I2698" s="147"/>
      <c r="J2698" s="147"/>
      <c r="K2698" s="147"/>
      <c r="L2698" s="147"/>
      <c r="M2698" s="147"/>
      <c r="N2698" s="147"/>
      <c r="O2698" s="147"/>
      <c r="P2698" s="147"/>
      <c r="Q2698" s="171"/>
      <c r="R2698" s="171"/>
      <c r="S2698" s="171"/>
      <c r="T2698" s="171"/>
      <c r="U2698" s="171"/>
      <c r="V2698" s="171"/>
      <c r="W2698" s="171"/>
      <c r="X2698" s="147"/>
      <c r="Y2698" s="108"/>
      <c r="Z2698" s="147"/>
      <c r="AA2698" s="147"/>
      <c r="AB2698"/>
      <c r="AC2698"/>
      <c r="AD2698"/>
      <c r="AE2698"/>
      <c r="AF2698"/>
      <c r="AG2698"/>
      <c r="AH2698"/>
      <c r="AI2698"/>
      <c r="AJ2698"/>
      <c r="AK2698"/>
    </row>
    <row r="2699" spans="1:37" ht="13" x14ac:dyDescent="0.3">
      <c r="A2699" s="147"/>
      <c r="B2699" s="147"/>
      <c r="C2699" s="147"/>
      <c r="D2699" s="147"/>
      <c r="E2699" s="147"/>
      <c r="F2699" s="147"/>
      <c r="G2699" s="147"/>
      <c r="H2699" s="147"/>
      <c r="I2699" s="147"/>
      <c r="J2699" s="147"/>
      <c r="K2699" s="147"/>
      <c r="L2699" s="147"/>
      <c r="M2699" s="147"/>
      <c r="N2699" s="147"/>
      <c r="O2699" s="147"/>
      <c r="P2699" s="147"/>
      <c r="Q2699" s="171"/>
      <c r="R2699" s="171"/>
      <c r="S2699" s="171"/>
      <c r="T2699" s="171"/>
      <c r="U2699" s="171"/>
      <c r="V2699" s="171"/>
      <c r="W2699" s="171"/>
      <c r="X2699" s="147"/>
      <c r="Y2699" s="108"/>
      <c r="Z2699" s="147"/>
      <c r="AA2699" s="147"/>
      <c r="AB2699"/>
      <c r="AC2699"/>
      <c r="AD2699"/>
      <c r="AE2699"/>
      <c r="AF2699"/>
      <c r="AG2699"/>
      <c r="AH2699"/>
      <c r="AI2699"/>
      <c r="AJ2699"/>
      <c r="AK2699"/>
    </row>
    <row r="2700" spans="1:37" ht="13" x14ac:dyDescent="0.3">
      <c r="A2700" s="147"/>
      <c r="B2700" s="147"/>
      <c r="C2700" s="147"/>
      <c r="D2700" s="147"/>
      <c r="E2700" s="147"/>
      <c r="F2700" s="147"/>
      <c r="G2700" s="147"/>
      <c r="H2700" s="147"/>
      <c r="I2700" s="147"/>
      <c r="J2700" s="147"/>
      <c r="K2700" s="147"/>
      <c r="L2700" s="147"/>
      <c r="M2700" s="147"/>
      <c r="N2700" s="147"/>
      <c r="O2700" s="147"/>
      <c r="P2700" s="147"/>
      <c r="Q2700" s="171"/>
      <c r="R2700" s="171"/>
      <c r="S2700" s="171"/>
      <c r="T2700" s="171"/>
      <c r="U2700" s="171"/>
      <c r="V2700" s="171"/>
      <c r="W2700" s="171"/>
      <c r="X2700" s="147"/>
      <c r="Y2700" s="108"/>
      <c r="Z2700" s="147"/>
      <c r="AA2700" s="147"/>
      <c r="AB2700"/>
      <c r="AC2700"/>
      <c r="AD2700"/>
      <c r="AE2700"/>
      <c r="AF2700"/>
      <c r="AG2700"/>
      <c r="AH2700"/>
      <c r="AI2700"/>
      <c r="AJ2700"/>
      <c r="AK2700"/>
    </row>
    <row r="2701" spans="1:37" ht="13" x14ac:dyDescent="0.3">
      <c r="A2701" s="147"/>
      <c r="B2701" s="147"/>
      <c r="C2701" s="147"/>
      <c r="D2701" s="147"/>
      <c r="E2701" s="147"/>
      <c r="F2701" s="147"/>
      <c r="G2701" s="147"/>
      <c r="H2701" s="147"/>
      <c r="I2701" s="147"/>
      <c r="J2701" s="147"/>
      <c r="K2701" s="147"/>
      <c r="L2701" s="147"/>
      <c r="M2701" s="147"/>
      <c r="N2701" s="147"/>
      <c r="O2701" s="147"/>
      <c r="P2701" s="147"/>
      <c r="Q2701" s="171"/>
      <c r="R2701" s="171"/>
      <c r="S2701" s="171"/>
      <c r="T2701" s="171"/>
      <c r="U2701" s="171"/>
      <c r="V2701" s="171"/>
      <c r="W2701" s="171"/>
      <c r="X2701" s="147"/>
      <c r="Y2701" s="108"/>
      <c r="Z2701" s="147"/>
      <c r="AA2701" s="147"/>
      <c r="AB2701"/>
      <c r="AC2701"/>
      <c r="AD2701"/>
      <c r="AE2701"/>
      <c r="AF2701"/>
      <c r="AG2701"/>
      <c r="AH2701"/>
      <c r="AI2701"/>
      <c r="AJ2701"/>
      <c r="AK2701"/>
    </row>
    <row r="2702" spans="1:37" ht="13" x14ac:dyDescent="0.3">
      <c r="A2702" s="147"/>
      <c r="B2702" s="147"/>
      <c r="C2702" s="147"/>
      <c r="D2702" s="147"/>
      <c r="E2702" s="147"/>
      <c r="F2702" s="147"/>
      <c r="G2702" s="147"/>
      <c r="H2702" s="147"/>
      <c r="I2702" s="147"/>
      <c r="J2702" s="147"/>
      <c r="K2702" s="147"/>
      <c r="L2702" s="147"/>
      <c r="M2702" s="147"/>
      <c r="N2702" s="147"/>
      <c r="O2702" s="147"/>
      <c r="P2702" s="147"/>
      <c r="Q2702" s="171"/>
      <c r="R2702" s="171"/>
      <c r="S2702" s="171"/>
      <c r="T2702" s="171"/>
      <c r="U2702" s="171"/>
      <c r="V2702" s="171"/>
      <c r="W2702" s="171"/>
      <c r="X2702" s="147"/>
      <c r="Y2702" s="108"/>
      <c r="Z2702" s="147"/>
      <c r="AA2702" s="147"/>
      <c r="AB2702"/>
      <c r="AC2702"/>
      <c r="AD2702"/>
      <c r="AE2702"/>
      <c r="AF2702"/>
      <c r="AG2702"/>
      <c r="AH2702"/>
      <c r="AI2702"/>
      <c r="AJ2702"/>
      <c r="AK2702"/>
    </row>
    <row r="2703" spans="1:37" ht="13" x14ac:dyDescent="0.3">
      <c r="A2703" s="147"/>
      <c r="B2703" s="147"/>
      <c r="C2703" s="147"/>
      <c r="D2703" s="147"/>
      <c r="E2703" s="147"/>
      <c r="F2703" s="147"/>
      <c r="G2703" s="147"/>
      <c r="H2703" s="147"/>
      <c r="I2703" s="147"/>
      <c r="J2703" s="147"/>
      <c r="K2703" s="147"/>
      <c r="L2703" s="147"/>
      <c r="M2703" s="147"/>
      <c r="N2703" s="147"/>
      <c r="O2703" s="147"/>
      <c r="P2703" s="147"/>
      <c r="Q2703" s="171"/>
      <c r="R2703" s="171"/>
      <c r="S2703" s="171"/>
      <c r="T2703" s="171"/>
      <c r="U2703" s="171"/>
      <c r="V2703" s="171"/>
      <c r="W2703" s="171"/>
      <c r="X2703" s="147"/>
      <c r="Y2703" s="108"/>
      <c r="Z2703" s="147"/>
      <c r="AA2703" s="147"/>
      <c r="AB2703"/>
      <c r="AC2703"/>
      <c r="AD2703"/>
      <c r="AE2703"/>
      <c r="AF2703"/>
      <c r="AG2703"/>
      <c r="AH2703"/>
      <c r="AI2703"/>
      <c r="AJ2703"/>
      <c r="AK2703"/>
    </row>
    <row r="2704" spans="1:37" ht="13" x14ac:dyDescent="0.3">
      <c r="A2704" s="147"/>
      <c r="B2704" s="147"/>
      <c r="C2704" s="147"/>
      <c r="D2704" s="147"/>
      <c r="E2704" s="147"/>
      <c r="F2704" s="147"/>
      <c r="G2704" s="147"/>
      <c r="H2704" s="147"/>
      <c r="I2704" s="147"/>
      <c r="J2704" s="147"/>
      <c r="K2704" s="147"/>
      <c r="L2704" s="147"/>
      <c r="M2704" s="147"/>
      <c r="N2704" s="147"/>
      <c r="O2704" s="147"/>
      <c r="P2704" s="147"/>
      <c r="Q2704" s="171"/>
      <c r="R2704" s="171"/>
      <c r="S2704" s="171"/>
      <c r="T2704" s="171"/>
      <c r="U2704" s="171"/>
      <c r="V2704" s="171"/>
      <c r="W2704" s="171"/>
      <c r="X2704" s="147"/>
      <c r="Y2704" s="108"/>
      <c r="Z2704" s="147"/>
      <c r="AA2704" s="147"/>
      <c r="AB2704"/>
      <c r="AC2704"/>
      <c r="AD2704"/>
      <c r="AE2704"/>
      <c r="AF2704"/>
      <c r="AG2704"/>
      <c r="AH2704"/>
      <c r="AI2704"/>
      <c r="AJ2704"/>
      <c r="AK2704"/>
    </row>
    <row r="2705" spans="1:37" ht="13" x14ac:dyDescent="0.3">
      <c r="A2705" s="147"/>
      <c r="B2705" s="147"/>
      <c r="C2705" s="147"/>
      <c r="D2705" s="147"/>
      <c r="E2705" s="147"/>
      <c r="F2705" s="147"/>
      <c r="G2705" s="147"/>
      <c r="H2705" s="147"/>
      <c r="I2705" s="147"/>
      <c r="J2705" s="147"/>
      <c r="K2705" s="147"/>
      <c r="L2705" s="147"/>
      <c r="M2705" s="147"/>
      <c r="N2705" s="147"/>
      <c r="O2705" s="147"/>
      <c r="P2705" s="147"/>
      <c r="Q2705" s="171"/>
      <c r="R2705" s="171"/>
      <c r="S2705" s="171"/>
      <c r="T2705" s="171"/>
      <c r="U2705" s="171"/>
      <c r="V2705" s="171"/>
      <c r="W2705" s="171"/>
      <c r="X2705" s="147"/>
      <c r="Y2705" s="108"/>
      <c r="Z2705" s="147"/>
      <c r="AA2705" s="147"/>
      <c r="AB2705"/>
      <c r="AC2705"/>
      <c r="AD2705"/>
      <c r="AE2705"/>
      <c r="AF2705"/>
      <c r="AG2705"/>
      <c r="AH2705"/>
      <c r="AI2705"/>
      <c r="AJ2705"/>
      <c r="AK2705"/>
    </row>
    <row r="2706" spans="1:37" ht="13" x14ac:dyDescent="0.3">
      <c r="A2706" s="147"/>
      <c r="B2706" s="147"/>
      <c r="C2706" s="147"/>
      <c r="D2706" s="147"/>
      <c r="E2706" s="147"/>
      <c r="F2706" s="147"/>
      <c r="G2706" s="147"/>
      <c r="H2706" s="147"/>
      <c r="I2706" s="147"/>
      <c r="J2706" s="147"/>
      <c r="K2706" s="147"/>
      <c r="L2706" s="147"/>
      <c r="M2706" s="147"/>
      <c r="N2706" s="147"/>
      <c r="O2706" s="147"/>
      <c r="P2706" s="147"/>
      <c r="Q2706" s="171"/>
      <c r="R2706" s="171"/>
      <c r="S2706" s="171"/>
      <c r="T2706" s="171"/>
      <c r="U2706" s="171"/>
      <c r="V2706" s="171"/>
      <c r="W2706" s="171"/>
      <c r="X2706" s="147"/>
      <c r="Y2706" s="108"/>
      <c r="Z2706" s="147"/>
      <c r="AA2706" s="147"/>
      <c r="AB2706"/>
      <c r="AC2706"/>
      <c r="AD2706"/>
      <c r="AE2706"/>
      <c r="AF2706"/>
      <c r="AG2706"/>
      <c r="AH2706"/>
      <c r="AI2706"/>
      <c r="AJ2706"/>
      <c r="AK2706"/>
    </row>
    <row r="2707" spans="1:37" ht="13" x14ac:dyDescent="0.3">
      <c r="A2707" s="147"/>
      <c r="B2707" s="147"/>
      <c r="C2707" s="147"/>
      <c r="D2707" s="147"/>
      <c r="E2707" s="147"/>
      <c r="F2707" s="147"/>
      <c r="G2707" s="147"/>
      <c r="H2707" s="147"/>
      <c r="I2707" s="147"/>
      <c r="J2707" s="147"/>
      <c r="K2707" s="147"/>
      <c r="L2707" s="147"/>
      <c r="M2707" s="147"/>
      <c r="N2707" s="147"/>
      <c r="O2707" s="147"/>
      <c r="P2707" s="147"/>
      <c r="Q2707" s="171"/>
      <c r="R2707" s="171"/>
      <c r="S2707" s="171"/>
      <c r="T2707" s="171"/>
      <c r="U2707" s="171"/>
      <c r="V2707" s="171"/>
      <c r="W2707" s="171"/>
      <c r="X2707" s="147"/>
      <c r="Y2707" s="108"/>
      <c r="Z2707" s="147"/>
      <c r="AA2707" s="147"/>
      <c r="AB2707"/>
      <c r="AC2707"/>
      <c r="AD2707"/>
      <c r="AE2707"/>
      <c r="AF2707"/>
      <c r="AG2707"/>
      <c r="AH2707"/>
      <c r="AI2707"/>
      <c r="AJ2707"/>
      <c r="AK2707"/>
    </row>
    <row r="2708" spans="1:37" ht="13" x14ac:dyDescent="0.3">
      <c r="A2708" s="147"/>
      <c r="B2708" s="147"/>
      <c r="C2708" s="147"/>
      <c r="D2708" s="147"/>
      <c r="E2708" s="147"/>
      <c r="F2708" s="147"/>
      <c r="G2708" s="147"/>
      <c r="H2708" s="147"/>
      <c r="I2708" s="147"/>
      <c r="J2708" s="147"/>
      <c r="K2708" s="147"/>
      <c r="L2708" s="147"/>
      <c r="M2708" s="147"/>
      <c r="N2708" s="147"/>
      <c r="O2708" s="147"/>
      <c r="P2708" s="147"/>
      <c r="Q2708" s="171"/>
      <c r="R2708" s="171"/>
      <c r="S2708" s="171"/>
      <c r="T2708" s="171"/>
      <c r="U2708" s="171"/>
      <c r="V2708" s="171"/>
      <c r="W2708" s="171"/>
      <c r="X2708" s="147"/>
      <c r="Y2708" s="108"/>
      <c r="Z2708" s="147"/>
      <c r="AA2708" s="147"/>
      <c r="AB2708"/>
      <c r="AC2708"/>
      <c r="AD2708"/>
      <c r="AE2708"/>
      <c r="AF2708"/>
      <c r="AG2708"/>
      <c r="AH2708"/>
      <c r="AI2708"/>
      <c r="AJ2708"/>
      <c r="AK2708"/>
    </row>
    <row r="2709" spans="1:37" ht="13" x14ac:dyDescent="0.3">
      <c r="A2709" s="147"/>
      <c r="B2709" s="147"/>
      <c r="C2709" s="147"/>
      <c r="D2709" s="147"/>
      <c r="E2709" s="147"/>
      <c r="F2709" s="147"/>
      <c r="G2709" s="147"/>
      <c r="H2709" s="147"/>
      <c r="I2709" s="147"/>
      <c r="J2709" s="147"/>
      <c r="K2709" s="147"/>
      <c r="L2709" s="147"/>
      <c r="M2709" s="147"/>
      <c r="N2709" s="147"/>
      <c r="O2709" s="147"/>
      <c r="P2709" s="147"/>
      <c r="Q2709" s="171"/>
      <c r="R2709" s="171"/>
      <c r="S2709" s="171"/>
      <c r="T2709" s="171"/>
      <c r="U2709" s="171"/>
      <c r="V2709" s="171"/>
      <c r="W2709" s="171"/>
      <c r="X2709" s="147"/>
      <c r="Y2709" s="108"/>
      <c r="Z2709" s="147"/>
      <c r="AA2709" s="147"/>
      <c r="AB2709"/>
      <c r="AC2709"/>
      <c r="AD2709"/>
      <c r="AE2709"/>
      <c r="AF2709"/>
      <c r="AG2709"/>
      <c r="AH2709"/>
      <c r="AI2709"/>
      <c r="AJ2709"/>
      <c r="AK2709"/>
    </row>
    <row r="2710" spans="1:37" ht="13" x14ac:dyDescent="0.3">
      <c r="A2710" s="147"/>
      <c r="B2710" s="147"/>
      <c r="C2710" s="147"/>
      <c r="D2710" s="147"/>
      <c r="E2710" s="147"/>
      <c r="F2710" s="147"/>
      <c r="G2710" s="147"/>
      <c r="H2710" s="147"/>
      <c r="I2710" s="147"/>
      <c r="J2710" s="147"/>
      <c r="K2710" s="147"/>
      <c r="L2710" s="147"/>
      <c r="M2710" s="147"/>
      <c r="N2710" s="147"/>
      <c r="O2710" s="147"/>
      <c r="P2710" s="147"/>
      <c r="Q2710" s="171"/>
      <c r="R2710" s="171"/>
      <c r="S2710" s="171"/>
      <c r="T2710" s="171"/>
      <c r="U2710" s="171"/>
      <c r="V2710" s="171"/>
      <c r="W2710" s="171"/>
      <c r="X2710" s="147"/>
      <c r="Y2710" s="108"/>
      <c r="Z2710" s="147"/>
      <c r="AA2710" s="147"/>
      <c r="AB2710"/>
      <c r="AC2710"/>
      <c r="AD2710"/>
      <c r="AE2710"/>
      <c r="AF2710"/>
      <c r="AG2710"/>
      <c r="AH2710"/>
      <c r="AI2710"/>
      <c r="AJ2710"/>
      <c r="AK2710"/>
    </row>
    <row r="2711" spans="1:37" ht="13" x14ac:dyDescent="0.3">
      <c r="A2711" s="147"/>
      <c r="B2711" s="147"/>
      <c r="C2711" s="147"/>
      <c r="D2711" s="147"/>
      <c r="E2711" s="147"/>
      <c r="F2711" s="147"/>
      <c r="G2711" s="147"/>
      <c r="H2711" s="147"/>
      <c r="I2711" s="147"/>
      <c r="J2711" s="147"/>
      <c r="K2711" s="147"/>
      <c r="L2711" s="147"/>
      <c r="M2711" s="147"/>
      <c r="N2711" s="147"/>
      <c r="O2711" s="147"/>
      <c r="P2711" s="147"/>
      <c r="Q2711" s="171"/>
      <c r="R2711" s="171"/>
      <c r="S2711" s="171"/>
      <c r="T2711" s="171"/>
      <c r="U2711" s="171"/>
      <c r="V2711" s="171"/>
      <c r="W2711" s="171"/>
      <c r="X2711" s="147"/>
      <c r="Y2711" s="108"/>
      <c r="Z2711" s="147"/>
      <c r="AA2711" s="147"/>
      <c r="AB2711"/>
      <c r="AC2711"/>
      <c r="AD2711"/>
      <c r="AE2711"/>
      <c r="AF2711"/>
      <c r="AG2711"/>
      <c r="AH2711"/>
      <c r="AI2711"/>
      <c r="AJ2711"/>
      <c r="AK2711"/>
    </row>
    <row r="2712" spans="1:37" ht="13" x14ac:dyDescent="0.3">
      <c r="A2712" s="147"/>
      <c r="B2712" s="147"/>
      <c r="C2712" s="147"/>
      <c r="D2712" s="147"/>
      <c r="E2712" s="147"/>
      <c r="F2712" s="147"/>
      <c r="G2712" s="147"/>
      <c r="H2712" s="147"/>
      <c r="I2712" s="147"/>
      <c r="J2712" s="147"/>
      <c r="K2712" s="147"/>
      <c r="L2712" s="147"/>
      <c r="M2712" s="147"/>
      <c r="N2712" s="147"/>
      <c r="O2712" s="147"/>
      <c r="P2712" s="147"/>
      <c r="Q2712" s="171"/>
      <c r="R2712" s="171"/>
      <c r="S2712" s="171"/>
      <c r="T2712" s="171"/>
      <c r="U2712" s="171"/>
      <c r="V2712" s="171"/>
      <c r="W2712" s="171"/>
      <c r="X2712" s="147"/>
      <c r="Y2712" s="108"/>
      <c r="Z2712" s="147"/>
      <c r="AA2712" s="147"/>
      <c r="AB2712"/>
      <c r="AC2712"/>
      <c r="AD2712"/>
      <c r="AE2712"/>
      <c r="AF2712"/>
      <c r="AG2712"/>
      <c r="AH2712"/>
      <c r="AI2712"/>
      <c r="AJ2712"/>
      <c r="AK2712"/>
    </row>
    <row r="2713" spans="1:37" ht="13" x14ac:dyDescent="0.3">
      <c r="A2713" s="147"/>
      <c r="B2713" s="147"/>
      <c r="C2713" s="147"/>
      <c r="D2713" s="147"/>
      <c r="E2713" s="147"/>
      <c r="F2713" s="147"/>
      <c r="G2713" s="147"/>
      <c r="H2713" s="147"/>
      <c r="I2713" s="147"/>
      <c r="J2713" s="147"/>
      <c r="K2713" s="147"/>
      <c r="L2713" s="147"/>
      <c r="M2713" s="147"/>
      <c r="N2713" s="147"/>
      <c r="O2713" s="147"/>
      <c r="P2713" s="147"/>
      <c r="Q2713" s="171"/>
      <c r="R2713" s="171"/>
      <c r="S2713" s="171"/>
      <c r="T2713" s="171"/>
      <c r="U2713" s="171"/>
      <c r="V2713" s="171"/>
      <c r="W2713" s="171"/>
      <c r="X2713" s="147"/>
      <c r="Y2713" s="108"/>
      <c r="Z2713" s="147"/>
      <c r="AA2713" s="147"/>
      <c r="AB2713"/>
      <c r="AC2713"/>
      <c r="AD2713"/>
      <c r="AE2713"/>
      <c r="AF2713"/>
      <c r="AG2713"/>
      <c r="AH2713"/>
      <c r="AI2713"/>
      <c r="AJ2713"/>
      <c r="AK2713"/>
    </row>
    <row r="2714" spans="1:37" ht="13" x14ac:dyDescent="0.3">
      <c r="A2714" s="147"/>
      <c r="B2714" s="147"/>
      <c r="C2714" s="147"/>
      <c r="D2714" s="147"/>
      <c r="E2714" s="147"/>
      <c r="F2714" s="147"/>
      <c r="G2714" s="147"/>
      <c r="H2714" s="147"/>
      <c r="I2714" s="147"/>
      <c r="J2714" s="147"/>
      <c r="K2714" s="147"/>
      <c r="L2714" s="147"/>
      <c r="M2714" s="147"/>
      <c r="N2714" s="147"/>
      <c r="O2714" s="147"/>
      <c r="P2714" s="147"/>
      <c r="Q2714" s="171"/>
      <c r="R2714" s="171"/>
      <c r="S2714" s="171"/>
      <c r="T2714" s="171"/>
      <c r="U2714" s="171"/>
      <c r="V2714" s="171"/>
      <c r="W2714" s="171"/>
      <c r="X2714" s="147"/>
      <c r="Y2714" s="108"/>
      <c r="Z2714" s="147"/>
      <c r="AA2714" s="147"/>
      <c r="AB2714"/>
      <c r="AC2714"/>
      <c r="AD2714"/>
      <c r="AE2714"/>
      <c r="AF2714"/>
      <c r="AG2714"/>
      <c r="AH2714"/>
      <c r="AI2714"/>
      <c r="AJ2714"/>
      <c r="AK2714"/>
    </row>
    <row r="2715" spans="1:37" ht="13" x14ac:dyDescent="0.3">
      <c r="A2715" s="147"/>
      <c r="B2715" s="147"/>
      <c r="C2715" s="147"/>
      <c r="D2715" s="147"/>
      <c r="E2715" s="147"/>
      <c r="F2715" s="147"/>
      <c r="G2715" s="147"/>
      <c r="H2715" s="147"/>
      <c r="I2715" s="147"/>
      <c r="J2715" s="147"/>
      <c r="K2715" s="147"/>
      <c r="L2715" s="147"/>
      <c r="M2715" s="147"/>
      <c r="N2715" s="147"/>
      <c r="O2715" s="147"/>
      <c r="P2715" s="147"/>
      <c r="Q2715" s="171"/>
      <c r="R2715" s="171"/>
      <c r="S2715" s="171"/>
      <c r="T2715" s="171"/>
      <c r="U2715" s="171"/>
      <c r="V2715" s="171"/>
      <c r="W2715" s="171"/>
      <c r="X2715" s="147"/>
      <c r="Y2715" s="108"/>
      <c r="Z2715" s="147"/>
      <c r="AA2715" s="147"/>
      <c r="AB2715"/>
      <c r="AC2715"/>
      <c r="AD2715"/>
      <c r="AE2715"/>
      <c r="AF2715"/>
      <c r="AG2715"/>
      <c r="AH2715"/>
      <c r="AI2715"/>
      <c r="AJ2715"/>
      <c r="AK2715"/>
    </row>
    <row r="2716" spans="1:37" ht="13" x14ac:dyDescent="0.3">
      <c r="A2716" s="147"/>
      <c r="B2716" s="147"/>
      <c r="C2716" s="147"/>
      <c r="D2716" s="147"/>
      <c r="E2716" s="147"/>
      <c r="F2716" s="147"/>
      <c r="G2716" s="147"/>
      <c r="H2716" s="147"/>
      <c r="I2716" s="147"/>
      <c r="J2716" s="147"/>
      <c r="K2716" s="147"/>
      <c r="L2716" s="147"/>
      <c r="M2716" s="147"/>
      <c r="N2716" s="147"/>
      <c r="O2716" s="147"/>
      <c r="P2716" s="147"/>
      <c r="Q2716" s="171"/>
      <c r="R2716" s="171"/>
      <c r="S2716" s="171"/>
      <c r="T2716" s="171"/>
      <c r="U2716" s="171"/>
      <c r="V2716" s="171"/>
      <c r="W2716" s="171"/>
      <c r="X2716" s="147"/>
      <c r="Y2716" s="108"/>
      <c r="Z2716" s="147"/>
      <c r="AA2716" s="147"/>
      <c r="AB2716"/>
      <c r="AC2716"/>
      <c r="AD2716"/>
      <c r="AE2716"/>
      <c r="AF2716"/>
      <c r="AG2716"/>
      <c r="AH2716"/>
      <c r="AI2716"/>
      <c r="AJ2716"/>
      <c r="AK2716"/>
    </row>
    <row r="2717" spans="1:37" ht="13" x14ac:dyDescent="0.3">
      <c r="A2717" s="147"/>
      <c r="B2717" s="147"/>
      <c r="C2717" s="147"/>
      <c r="D2717" s="147"/>
      <c r="E2717" s="147"/>
      <c r="F2717" s="147"/>
      <c r="G2717" s="147"/>
      <c r="H2717" s="147"/>
      <c r="I2717" s="147"/>
      <c r="J2717" s="147"/>
      <c r="K2717" s="147"/>
      <c r="L2717" s="147"/>
      <c r="M2717" s="147"/>
      <c r="N2717" s="147"/>
      <c r="O2717" s="147"/>
      <c r="P2717" s="147"/>
      <c r="Q2717" s="171"/>
      <c r="R2717" s="171"/>
      <c r="S2717" s="171"/>
      <c r="T2717" s="171"/>
      <c r="U2717" s="171"/>
      <c r="V2717" s="171"/>
      <c r="W2717" s="171"/>
      <c r="X2717" s="147"/>
      <c r="Y2717" s="108"/>
      <c r="Z2717" s="147"/>
      <c r="AA2717" s="147"/>
      <c r="AB2717"/>
      <c r="AC2717"/>
      <c r="AD2717"/>
      <c r="AE2717"/>
      <c r="AF2717"/>
      <c r="AG2717"/>
      <c r="AH2717"/>
      <c r="AI2717"/>
      <c r="AJ2717"/>
      <c r="AK2717"/>
    </row>
    <row r="2718" spans="1:37" ht="13" x14ac:dyDescent="0.3">
      <c r="A2718" s="147"/>
      <c r="B2718" s="147"/>
      <c r="C2718" s="147"/>
      <c r="D2718" s="147"/>
      <c r="E2718" s="147"/>
      <c r="F2718" s="147"/>
      <c r="G2718" s="147"/>
      <c r="H2718" s="147"/>
      <c r="I2718" s="147"/>
      <c r="J2718" s="147"/>
      <c r="K2718" s="147"/>
      <c r="L2718" s="147"/>
      <c r="M2718" s="147"/>
      <c r="N2718" s="147"/>
      <c r="O2718" s="147"/>
      <c r="P2718" s="147"/>
      <c r="Q2718" s="171"/>
      <c r="R2718" s="171"/>
      <c r="S2718" s="171"/>
      <c r="T2718" s="171"/>
      <c r="U2718" s="171"/>
      <c r="V2718" s="171"/>
      <c r="W2718" s="171"/>
      <c r="X2718" s="147"/>
      <c r="Y2718" s="108"/>
      <c r="Z2718" s="147"/>
      <c r="AA2718" s="147"/>
      <c r="AB2718"/>
      <c r="AC2718"/>
      <c r="AD2718"/>
      <c r="AE2718"/>
      <c r="AF2718"/>
      <c r="AG2718"/>
      <c r="AH2718"/>
      <c r="AI2718"/>
      <c r="AJ2718"/>
      <c r="AK2718"/>
    </row>
    <row r="2719" spans="1:37" ht="13" x14ac:dyDescent="0.3">
      <c r="A2719" s="147"/>
      <c r="B2719" s="147"/>
      <c r="C2719" s="147"/>
      <c r="D2719" s="147"/>
      <c r="E2719" s="147"/>
      <c r="F2719" s="147"/>
      <c r="G2719" s="147"/>
      <c r="H2719" s="147"/>
      <c r="I2719" s="147"/>
      <c r="J2719" s="147"/>
      <c r="K2719" s="147"/>
      <c r="L2719" s="147"/>
      <c r="M2719" s="147"/>
      <c r="N2719" s="147"/>
      <c r="O2719" s="147"/>
      <c r="P2719" s="147"/>
      <c r="Q2719" s="171"/>
      <c r="R2719" s="171"/>
      <c r="S2719" s="171"/>
      <c r="T2719" s="171"/>
      <c r="U2719" s="171"/>
      <c r="V2719" s="171"/>
      <c r="W2719" s="171"/>
      <c r="X2719" s="147"/>
      <c r="Y2719" s="108"/>
      <c r="Z2719" s="147"/>
      <c r="AA2719" s="147"/>
      <c r="AB2719"/>
      <c r="AC2719"/>
      <c r="AD2719"/>
      <c r="AE2719"/>
      <c r="AF2719"/>
      <c r="AG2719"/>
      <c r="AH2719"/>
      <c r="AI2719"/>
      <c r="AJ2719"/>
      <c r="AK2719"/>
    </row>
    <row r="2720" spans="1:37" ht="13" x14ac:dyDescent="0.3">
      <c r="A2720" s="147"/>
      <c r="B2720" s="147"/>
      <c r="C2720" s="147"/>
      <c r="D2720" s="147"/>
      <c r="E2720" s="147"/>
      <c r="F2720" s="147"/>
      <c r="G2720" s="147"/>
      <c r="H2720" s="147"/>
      <c r="I2720" s="147"/>
      <c r="J2720" s="147"/>
      <c r="K2720" s="147"/>
      <c r="L2720" s="147"/>
      <c r="M2720" s="147"/>
      <c r="N2720" s="147"/>
      <c r="O2720" s="147"/>
      <c r="P2720" s="147"/>
      <c r="Q2720" s="171"/>
      <c r="R2720" s="171"/>
      <c r="S2720" s="171"/>
      <c r="T2720" s="171"/>
      <c r="U2720" s="171"/>
      <c r="V2720" s="171"/>
      <c r="W2720" s="171"/>
      <c r="X2720" s="147"/>
      <c r="Y2720" s="108"/>
      <c r="Z2720" s="147"/>
      <c r="AA2720" s="147"/>
      <c r="AB2720"/>
      <c r="AC2720"/>
      <c r="AD2720"/>
      <c r="AE2720"/>
      <c r="AF2720"/>
      <c r="AG2720"/>
      <c r="AH2720"/>
      <c r="AI2720"/>
      <c r="AJ2720"/>
      <c r="AK2720"/>
    </row>
    <row r="2721" spans="1:37" ht="13" x14ac:dyDescent="0.3">
      <c r="A2721" s="147"/>
      <c r="B2721" s="147"/>
      <c r="C2721" s="147"/>
      <c r="D2721" s="147"/>
      <c r="E2721" s="147"/>
      <c r="F2721" s="147"/>
      <c r="G2721" s="147"/>
      <c r="H2721" s="147"/>
      <c r="I2721" s="147"/>
      <c r="J2721" s="147"/>
      <c r="K2721" s="147"/>
      <c r="L2721" s="147"/>
      <c r="M2721" s="147"/>
      <c r="N2721" s="147"/>
      <c r="O2721" s="147"/>
      <c r="P2721" s="147"/>
      <c r="Q2721" s="171"/>
      <c r="R2721" s="171"/>
      <c r="S2721" s="171"/>
      <c r="T2721" s="171"/>
      <c r="U2721" s="171"/>
      <c r="V2721" s="171"/>
      <c r="W2721" s="171"/>
      <c r="X2721" s="147"/>
      <c r="Y2721" s="108"/>
      <c r="Z2721" s="147"/>
      <c r="AA2721" s="147"/>
      <c r="AB2721"/>
      <c r="AC2721"/>
      <c r="AD2721"/>
      <c r="AE2721"/>
      <c r="AF2721"/>
      <c r="AG2721"/>
      <c r="AH2721"/>
      <c r="AI2721"/>
      <c r="AJ2721"/>
      <c r="AK2721"/>
    </row>
    <row r="2722" spans="1:37" ht="13" x14ac:dyDescent="0.3">
      <c r="A2722" s="147"/>
      <c r="B2722" s="147"/>
      <c r="C2722" s="147"/>
      <c r="D2722" s="147"/>
      <c r="E2722" s="147"/>
      <c r="F2722" s="147"/>
      <c r="G2722" s="147"/>
      <c r="H2722" s="147"/>
      <c r="I2722" s="147"/>
      <c r="J2722" s="147"/>
      <c r="K2722" s="147"/>
      <c r="L2722" s="147"/>
      <c r="M2722" s="147"/>
      <c r="N2722" s="147"/>
      <c r="O2722" s="147"/>
      <c r="P2722" s="147"/>
      <c r="Q2722" s="171"/>
      <c r="R2722" s="171"/>
      <c r="S2722" s="171"/>
      <c r="T2722" s="171"/>
      <c r="U2722" s="171"/>
      <c r="V2722" s="171"/>
      <c r="W2722" s="171"/>
      <c r="X2722" s="147"/>
      <c r="Y2722" s="108"/>
      <c r="Z2722" s="147"/>
      <c r="AA2722" s="147"/>
      <c r="AB2722"/>
      <c r="AC2722"/>
      <c r="AD2722"/>
      <c r="AE2722"/>
      <c r="AF2722"/>
      <c r="AG2722"/>
      <c r="AH2722"/>
      <c r="AI2722"/>
      <c r="AJ2722"/>
      <c r="AK2722"/>
    </row>
    <row r="2723" spans="1:37" ht="13" x14ac:dyDescent="0.3">
      <c r="A2723" s="147"/>
      <c r="B2723" s="147"/>
      <c r="C2723" s="147"/>
      <c r="D2723" s="147"/>
      <c r="E2723" s="147"/>
      <c r="F2723" s="147"/>
      <c r="G2723" s="147"/>
      <c r="H2723" s="147"/>
      <c r="I2723" s="147"/>
      <c r="J2723" s="147"/>
      <c r="K2723" s="147"/>
      <c r="L2723" s="147"/>
      <c r="M2723" s="147"/>
      <c r="N2723" s="147"/>
      <c r="O2723" s="147"/>
      <c r="P2723" s="147"/>
      <c r="Q2723" s="171"/>
      <c r="R2723" s="171"/>
      <c r="S2723" s="171"/>
      <c r="T2723" s="171"/>
      <c r="U2723" s="171"/>
      <c r="V2723" s="171"/>
      <c r="W2723" s="171"/>
      <c r="X2723" s="147"/>
      <c r="Y2723" s="108"/>
      <c r="Z2723" s="147"/>
      <c r="AA2723" s="147"/>
      <c r="AB2723"/>
      <c r="AC2723"/>
      <c r="AD2723"/>
      <c r="AE2723"/>
      <c r="AF2723"/>
      <c r="AG2723"/>
      <c r="AH2723"/>
      <c r="AI2723"/>
      <c r="AJ2723"/>
      <c r="AK2723"/>
    </row>
    <row r="2724" spans="1:37" ht="13" x14ac:dyDescent="0.3">
      <c r="A2724" s="147"/>
      <c r="B2724" s="147"/>
      <c r="C2724" s="147"/>
      <c r="D2724" s="147"/>
      <c r="E2724" s="147"/>
      <c r="F2724" s="147"/>
      <c r="G2724" s="147"/>
      <c r="H2724" s="147"/>
      <c r="I2724" s="147"/>
      <c r="J2724" s="147"/>
      <c r="K2724" s="147"/>
      <c r="L2724" s="147"/>
      <c r="M2724" s="147"/>
      <c r="N2724" s="147"/>
      <c r="O2724" s="147"/>
      <c r="P2724" s="147"/>
      <c r="Q2724" s="171"/>
      <c r="R2724" s="171"/>
      <c r="S2724" s="171"/>
      <c r="T2724" s="171"/>
      <c r="U2724" s="171"/>
      <c r="V2724" s="171"/>
      <c r="W2724" s="171"/>
      <c r="X2724" s="147"/>
      <c r="Y2724" s="108"/>
      <c r="Z2724" s="147"/>
      <c r="AA2724" s="147"/>
      <c r="AB2724"/>
      <c r="AC2724"/>
      <c r="AD2724"/>
      <c r="AE2724"/>
      <c r="AF2724"/>
      <c r="AG2724"/>
      <c r="AH2724"/>
      <c r="AI2724"/>
      <c r="AJ2724"/>
      <c r="AK2724"/>
    </row>
    <row r="2725" spans="1:37" ht="13" x14ac:dyDescent="0.3">
      <c r="A2725" s="147"/>
      <c r="B2725" s="147"/>
      <c r="C2725" s="147"/>
      <c r="D2725" s="147"/>
      <c r="E2725" s="147"/>
      <c r="F2725" s="147"/>
      <c r="G2725" s="147"/>
      <c r="H2725" s="147"/>
      <c r="I2725" s="147"/>
      <c r="J2725" s="147"/>
      <c r="K2725" s="147"/>
      <c r="L2725" s="147"/>
      <c r="M2725" s="147"/>
      <c r="N2725" s="147"/>
      <c r="O2725" s="147"/>
      <c r="P2725" s="147"/>
      <c r="Q2725" s="171"/>
      <c r="R2725" s="171"/>
      <c r="S2725" s="171"/>
      <c r="T2725" s="171"/>
      <c r="U2725" s="171"/>
      <c r="V2725" s="171"/>
      <c r="W2725" s="171"/>
      <c r="X2725" s="147"/>
      <c r="Y2725" s="108"/>
      <c r="Z2725" s="147"/>
      <c r="AA2725" s="147"/>
      <c r="AB2725"/>
      <c r="AC2725"/>
      <c r="AD2725"/>
      <c r="AE2725"/>
      <c r="AF2725"/>
      <c r="AG2725"/>
      <c r="AH2725"/>
      <c r="AI2725"/>
      <c r="AJ2725"/>
      <c r="AK2725"/>
    </row>
    <row r="2726" spans="1:37" ht="13" x14ac:dyDescent="0.3">
      <c r="A2726" s="147"/>
      <c r="B2726" s="147"/>
      <c r="C2726" s="147"/>
      <c r="D2726" s="147"/>
      <c r="E2726" s="147"/>
      <c r="F2726" s="147"/>
      <c r="G2726" s="147"/>
      <c r="H2726" s="147"/>
      <c r="I2726" s="147"/>
      <c r="J2726" s="147"/>
      <c r="K2726" s="147"/>
      <c r="L2726" s="147"/>
      <c r="M2726" s="147"/>
      <c r="N2726" s="147"/>
      <c r="O2726" s="147"/>
      <c r="P2726" s="147"/>
      <c r="Q2726" s="171"/>
      <c r="R2726" s="171"/>
      <c r="S2726" s="171"/>
      <c r="T2726" s="171"/>
      <c r="U2726" s="171"/>
      <c r="V2726" s="171"/>
      <c r="W2726" s="171"/>
      <c r="X2726" s="147"/>
      <c r="Y2726" s="108"/>
      <c r="Z2726" s="147"/>
      <c r="AA2726" s="147"/>
      <c r="AB2726"/>
      <c r="AC2726"/>
      <c r="AD2726"/>
      <c r="AE2726"/>
      <c r="AF2726"/>
      <c r="AG2726"/>
      <c r="AH2726"/>
      <c r="AI2726"/>
      <c r="AJ2726"/>
      <c r="AK2726"/>
    </row>
    <row r="2727" spans="1:37" ht="13" x14ac:dyDescent="0.3">
      <c r="A2727" s="147"/>
      <c r="B2727" s="147"/>
      <c r="C2727" s="147"/>
      <c r="D2727" s="147"/>
      <c r="E2727" s="147"/>
      <c r="F2727" s="147"/>
      <c r="G2727" s="147"/>
      <c r="H2727" s="147"/>
      <c r="I2727" s="147"/>
      <c r="J2727" s="147"/>
      <c r="K2727" s="147"/>
      <c r="L2727" s="147"/>
      <c r="M2727" s="147"/>
      <c r="N2727" s="147"/>
      <c r="O2727" s="147"/>
      <c r="P2727" s="147"/>
      <c r="Q2727" s="171"/>
      <c r="R2727" s="171"/>
      <c r="S2727" s="171"/>
      <c r="T2727" s="171"/>
      <c r="U2727" s="171"/>
      <c r="V2727" s="171"/>
      <c r="W2727" s="171"/>
      <c r="X2727" s="147"/>
      <c r="Y2727" s="108"/>
      <c r="Z2727" s="147"/>
      <c r="AA2727" s="147"/>
      <c r="AB2727"/>
      <c r="AC2727"/>
      <c r="AD2727"/>
      <c r="AE2727"/>
      <c r="AF2727"/>
      <c r="AG2727"/>
      <c r="AH2727"/>
      <c r="AI2727"/>
      <c r="AJ2727"/>
      <c r="AK2727"/>
    </row>
    <row r="2728" spans="1:37" ht="13" x14ac:dyDescent="0.3">
      <c r="A2728" s="147"/>
      <c r="B2728" s="147"/>
      <c r="C2728" s="147"/>
      <c r="D2728" s="147"/>
      <c r="E2728" s="147"/>
      <c r="F2728" s="147"/>
      <c r="G2728" s="147"/>
      <c r="H2728" s="147"/>
      <c r="I2728" s="147"/>
      <c r="J2728" s="147"/>
      <c r="K2728" s="147"/>
      <c r="L2728" s="147"/>
      <c r="M2728" s="147"/>
      <c r="N2728" s="147"/>
      <c r="O2728" s="147"/>
      <c r="P2728" s="147"/>
      <c r="Q2728" s="171"/>
      <c r="R2728" s="171"/>
      <c r="S2728" s="171"/>
      <c r="T2728" s="171"/>
      <c r="U2728" s="171"/>
      <c r="V2728" s="171"/>
      <c r="W2728" s="171"/>
      <c r="X2728" s="147"/>
      <c r="Y2728" s="108"/>
      <c r="Z2728" s="147"/>
      <c r="AA2728" s="147"/>
      <c r="AB2728"/>
      <c r="AC2728"/>
      <c r="AD2728"/>
      <c r="AE2728"/>
      <c r="AF2728"/>
      <c r="AG2728"/>
      <c r="AH2728"/>
      <c r="AI2728"/>
      <c r="AJ2728"/>
      <c r="AK2728"/>
    </row>
    <row r="2729" spans="1:37" ht="13" x14ac:dyDescent="0.3">
      <c r="A2729" s="147"/>
      <c r="B2729" s="147"/>
      <c r="C2729" s="147"/>
      <c r="D2729" s="147"/>
      <c r="E2729" s="147"/>
      <c r="F2729" s="147"/>
      <c r="G2729" s="147"/>
      <c r="H2729" s="147"/>
      <c r="I2729" s="147"/>
      <c r="J2729" s="147"/>
      <c r="K2729" s="147"/>
      <c r="L2729" s="147"/>
      <c r="M2729" s="147"/>
      <c r="N2729" s="147"/>
      <c r="O2729" s="147"/>
      <c r="P2729" s="147"/>
      <c r="Q2729" s="171"/>
      <c r="R2729" s="171"/>
      <c r="S2729" s="171"/>
      <c r="T2729" s="171"/>
      <c r="U2729" s="171"/>
      <c r="V2729" s="171"/>
      <c r="W2729" s="171"/>
      <c r="X2729" s="147"/>
      <c r="Y2729" s="108"/>
      <c r="Z2729" s="147"/>
      <c r="AA2729" s="147"/>
      <c r="AB2729"/>
      <c r="AC2729"/>
      <c r="AD2729"/>
      <c r="AE2729"/>
      <c r="AF2729"/>
      <c r="AG2729"/>
      <c r="AH2729"/>
      <c r="AI2729"/>
      <c r="AJ2729"/>
      <c r="AK2729"/>
    </row>
    <row r="2730" spans="1:37" ht="13" x14ac:dyDescent="0.3">
      <c r="A2730" s="147"/>
      <c r="B2730" s="147"/>
      <c r="C2730" s="147"/>
      <c r="D2730" s="147"/>
      <c r="E2730" s="147"/>
      <c r="F2730" s="147"/>
      <c r="G2730" s="147"/>
      <c r="H2730" s="147"/>
      <c r="I2730" s="147"/>
      <c r="J2730" s="147"/>
      <c r="K2730" s="147"/>
      <c r="L2730" s="147"/>
      <c r="M2730" s="147"/>
      <c r="N2730" s="147"/>
      <c r="O2730" s="147"/>
      <c r="P2730" s="147"/>
      <c r="Q2730" s="171"/>
      <c r="R2730" s="171"/>
      <c r="S2730" s="171"/>
      <c r="T2730" s="171"/>
      <c r="U2730" s="171"/>
      <c r="V2730" s="171"/>
      <c r="W2730" s="171"/>
      <c r="X2730" s="147"/>
      <c r="Y2730" s="108"/>
      <c r="Z2730" s="147"/>
      <c r="AA2730" s="147"/>
      <c r="AB2730"/>
      <c r="AC2730"/>
      <c r="AD2730"/>
      <c r="AE2730"/>
      <c r="AF2730"/>
      <c r="AG2730"/>
      <c r="AH2730"/>
      <c r="AI2730"/>
      <c r="AJ2730"/>
      <c r="AK2730"/>
    </row>
    <row r="2731" spans="1:37" ht="13" x14ac:dyDescent="0.3">
      <c r="A2731" s="147"/>
      <c r="B2731" s="147"/>
      <c r="C2731" s="147"/>
      <c r="D2731" s="147"/>
      <c r="E2731" s="147"/>
      <c r="F2731" s="147"/>
      <c r="G2731" s="147"/>
      <c r="H2731" s="147"/>
      <c r="I2731" s="147"/>
      <c r="J2731" s="147"/>
      <c r="K2731" s="147"/>
      <c r="L2731" s="147"/>
      <c r="M2731" s="147"/>
      <c r="N2731" s="147"/>
      <c r="O2731" s="147"/>
      <c r="P2731" s="147"/>
      <c r="Q2731" s="171"/>
      <c r="R2731" s="171"/>
      <c r="S2731" s="171"/>
      <c r="T2731" s="171"/>
      <c r="U2731" s="171"/>
      <c r="V2731" s="171"/>
      <c r="W2731" s="171"/>
      <c r="X2731" s="147"/>
      <c r="Y2731" s="108"/>
      <c r="Z2731" s="147"/>
      <c r="AA2731" s="147"/>
      <c r="AB2731"/>
      <c r="AC2731"/>
      <c r="AD2731"/>
      <c r="AE2731"/>
      <c r="AF2731"/>
      <c r="AG2731"/>
      <c r="AH2731"/>
      <c r="AI2731"/>
      <c r="AJ2731"/>
      <c r="AK2731"/>
    </row>
    <row r="2732" spans="1:37" ht="13" x14ac:dyDescent="0.3">
      <c r="A2732" s="147"/>
      <c r="B2732" s="147"/>
      <c r="C2732" s="147"/>
      <c r="D2732" s="147"/>
      <c r="E2732" s="147"/>
      <c r="F2732" s="147"/>
      <c r="G2732" s="147"/>
      <c r="H2732" s="147"/>
      <c r="I2732" s="147"/>
      <c r="J2732" s="147"/>
      <c r="K2732" s="147"/>
      <c r="L2732" s="147"/>
      <c r="M2732" s="147"/>
      <c r="N2732" s="147"/>
      <c r="O2732" s="147"/>
      <c r="P2732" s="147"/>
      <c r="Q2732" s="171"/>
      <c r="R2732" s="171"/>
      <c r="S2732" s="171"/>
      <c r="T2732" s="171"/>
      <c r="U2732" s="171"/>
      <c r="V2732" s="171"/>
      <c r="W2732" s="171"/>
      <c r="X2732" s="147"/>
      <c r="Y2732" s="108"/>
      <c r="Z2732" s="147"/>
      <c r="AA2732" s="147"/>
      <c r="AB2732"/>
      <c r="AC2732"/>
      <c r="AD2732"/>
      <c r="AE2732"/>
      <c r="AF2732"/>
      <c r="AG2732"/>
      <c r="AH2732"/>
      <c r="AI2732"/>
      <c r="AJ2732"/>
      <c r="AK2732"/>
    </row>
    <row r="2733" spans="1:37" ht="13" x14ac:dyDescent="0.3">
      <c r="A2733" s="147"/>
      <c r="B2733" s="147"/>
      <c r="C2733" s="147"/>
      <c r="D2733" s="147"/>
      <c r="E2733" s="147"/>
      <c r="F2733" s="147"/>
      <c r="G2733" s="147"/>
      <c r="H2733" s="147"/>
      <c r="I2733" s="147"/>
      <c r="J2733" s="147"/>
      <c r="K2733" s="147"/>
      <c r="L2733" s="147"/>
      <c r="M2733" s="147"/>
      <c r="N2733" s="147"/>
      <c r="O2733" s="147"/>
      <c r="P2733" s="147"/>
      <c r="Q2733" s="171"/>
      <c r="R2733" s="171"/>
      <c r="S2733" s="171"/>
      <c r="T2733" s="171"/>
      <c r="U2733" s="171"/>
      <c r="V2733" s="171"/>
      <c r="W2733" s="171"/>
      <c r="X2733" s="147"/>
      <c r="Y2733" s="108"/>
      <c r="Z2733" s="147"/>
      <c r="AA2733" s="147"/>
      <c r="AB2733"/>
      <c r="AC2733"/>
      <c r="AD2733"/>
      <c r="AE2733"/>
      <c r="AF2733"/>
      <c r="AG2733"/>
      <c r="AH2733"/>
      <c r="AI2733"/>
      <c r="AJ2733"/>
      <c r="AK2733"/>
    </row>
    <row r="2734" spans="1:37" ht="13" x14ac:dyDescent="0.3">
      <c r="A2734" s="147"/>
      <c r="B2734" s="147"/>
      <c r="C2734" s="147"/>
      <c r="D2734" s="147"/>
      <c r="E2734" s="147"/>
      <c r="F2734" s="147"/>
      <c r="G2734" s="147"/>
      <c r="H2734" s="147"/>
      <c r="I2734" s="147"/>
      <c r="J2734" s="147"/>
      <c r="K2734" s="147"/>
      <c r="L2734" s="147"/>
      <c r="M2734" s="147"/>
      <c r="N2734" s="147"/>
      <c r="O2734" s="147"/>
      <c r="P2734" s="147"/>
      <c r="Q2734" s="171"/>
      <c r="R2734" s="171"/>
      <c r="S2734" s="171"/>
      <c r="T2734" s="171"/>
      <c r="U2734" s="171"/>
      <c r="V2734" s="171"/>
      <c r="W2734" s="171"/>
      <c r="X2734" s="147"/>
      <c r="Y2734" s="108"/>
      <c r="Z2734" s="147"/>
      <c r="AA2734" s="147"/>
      <c r="AB2734"/>
      <c r="AC2734"/>
      <c r="AD2734"/>
      <c r="AE2734"/>
      <c r="AF2734"/>
      <c r="AG2734"/>
      <c r="AH2734"/>
      <c r="AI2734"/>
      <c r="AJ2734"/>
      <c r="AK2734"/>
    </row>
    <row r="2735" spans="1:37" ht="13" x14ac:dyDescent="0.3">
      <c r="A2735" s="147"/>
      <c r="B2735" s="147"/>
      <c r="C2735" s="147"/>
      <c r="D2735" s="147"/>
      <c r="E2735" s="147"/>
      <c r="F2735" s="147"/>
      <c r="G2735" s="147"/>
      <c r="H2735" s="147"/>
      <c r="I2735" s="147"/>
      <c r="J2735" s="147"/>
      <c r="K2735" s="147"/>
      <c r="L2735" s="147"/>
      <c r="M2735" s="147"/>
      <c r="N2735" s="147"/>
      <c r="O2735" s="147"/>
      <c r="P2735" s="147"/>
      <c r="Q2735" s="171"/>
      <c r="R2735" s="171"/>
      <c r="S2735" s="171"/>
      <c r="T2735" s="171"/>
      <c r="U2735" s="171"/>
      <c r="V2735" s="171"/>
      <c r="W2735" s="171"/>
      <c r="X2735" s="147"/>
      <c r="Y2735" s="108"/>
      <c r="Z2735" s="147"/>
      <c r="AA2735" s="147"/>
      <c r="AB2735"/>
      <c r="AC2735"/>
      <c r="AD2735"/>
      <c r="AE2735"/>
      <c r="AF2735"/>
      <c r="AG2735"/>
      <c r="AH2735"/>
      <c r="AI2735"/>
      <c r="AJ2735"/>
      <c r="AK2735"/>
    </row>
    <row r="2736" spans="1:37" ht="13" x14ac:dyDescent="0.3">
      <c r="A2736" s="147"/>
      <c r="B2736" s="147"/>
      <c r="C2736" s="147"/>
      <c r="D2736" s="147"/>
      <c r="E2736" s="147"/>
      <c r="F2736" s="147"/>
      <c r="G2736" s="147"/>
      <c r="H2736" s="147"/>
      <c r="I2736" s="147"/>
      <c r="J2736" s="147"/>
      <c r="K2736" s="147"/>
      <c r="L2736" s="147"/>
      <c r="M2736" s="147"/>
      <c r="N2736" s="147"/>
      <c r="O2736" s="147"/>
      <c r="P2736" s="147"/>
      <c r="Q2736" s="171"/>
      <c r="R2736" s="171"/>
      <c r="S2736" s="171"/>
      <c r="T2736" s="171"/>
      <c r="U2736" s="171"/>
      <c r="V2736" s="171"/>
      <c r="W2736" s="171"/>
      <c r="X2736" s="147"/>
      <c r="Y2736" s="108"/>
      <c r="Z2736" s="147"/>
      <c r="AA2736" s="147"/>
      <c r="AB2736"/>
      <c r="AC2736"/>
      <c r="AD2736"/>
      <c r="AE2736"/>
      <c r="AF2736"/>
      <c r="AG2736"/>
      <c r="AH2736"/>
      <c r="AI2736"/>
      <c r="AJ2736"/>
      <c r="AK2736"/>
    </row>
    <row r="2737" spans="1:37" ht="13" x14ac:dyDescent="0.3">
      <c r="A2737" s="147"/>
      <c r="B2737" s="147"/>
      <c r="C2737" s="147"/>
      <c r="D2737" s="147"/>
      <c r="E2737" s="147"/>
      <c r="F2737" s="147"/>
      <c r="G2737" s="147"/>
      <c r="H2737" s="147"/>
      <c r="I2737" s="147"/>
      <c r="J2737" s="147"/>
      <c r="K2737" s="147"/>
      <c r="L2737" s="147"/>
      <c r="M2737" s="147"/>
      <c r="N2737" s="147"/>
      <c r="O2737" s="147"/>
      <c r="P2737" s="147"/>
      <c r="Q2737" s="171"/>
      <c r="R2737" s="171"/>
      <c r="S2737" s="171"/>
      <c r="T2737" s="171"/>
      <c r="U2737" s="171"/>
      <c r="V2737" s="171"/>
      <c r="W2737" s="171"/>
      <c r="X2737" s="147"/>
      <c r="Y2737" s="108"/>
      <c r="Z2737" s="147"/>
      <c r="AA2737" s="147"/>
      <c r="AB2737"/>
      <c r="AC2737"/>
      <c r="AD2737"/>
      <c r="AE2737"/>
      <c r="AF2737"/>
      <c r="AG2737"/>
      <c r="AH2737"/>
      <c r="AI2737"/>
      <c r="AJ2737"/>
      <c r="AK2737"/>
    </row>
    <row r="2738" spans="1:37" ht="13" x14ac:dyDescent="0.3">
      <c r="A2738" s="147"/>
      <c r="B2738" s="147"/>
      <c r="C2738" s="147"/>
      <c r="D2738" s="147"/>
      <c r="E2738" s="147"/>
      <c r="F2738" s="147"/>
      <c r="G2738" s="147"/>
      <c r="H2738" s="147"/>
      <c r="I2738" s="147"/>
      <c r="J2738" s="147"/>
      <c r="K2738" s="147"/>
      <c r="L2738" s="147"/>
      <c r="M2738" s="147"/>
      <c r="N2738" s="147"/>
      <c r="O2738" s="147"/>
      <c r="P2738" s="147"/>
      <c r="Q2738" s="171"/>
      <c r="R2738" s="171"/>
      <c r="S2738" s="171"/>
      <c r="T2738" s="171"/>
      <c r="U2738" s="171"/>
      <c r="V2738" s="171"/>
      <c r="W2738" s="171"/>
      <c r="X2738" s="147"/>
      <c r="Y2738" s="108"/>
      <c r="Z2738" s="147"/>
      <c r="AA2738" s="147"/>
      <c r="AB2738"/>
      <c r="AC2738"/>
      <c r="AD2738"/>
      <c r="AE2738"/>
      <c r="AF2738"/>
      <c r="AG2738"/>
      <c r="AH2738"/>
      <c r="AI2738"/>
      <c r="AJ2738"/>
      <c r="AK2738"/>
    </row>
    <row r="2739" spans="1:37" ht="13" x14ac:dyDescent="0.3">
      <c r="A2739" s="147"/>
      <c r="B2739" s="147"/>
      <c r="C2739" s="147"/>
      <c r="D2739" s="147"/>
      <c r="E2739" s="147"/>
      <c r="F2739" s="147"/>
      <c r="G2739" s="147"/>
      <c r="H2739" s="147"/>
      <c r="I2739" s="147"/>
      <c r="J2739" s="147"/>
      <c r="K2739" s="147"/>
      <c r="L2739" s="147"/>
      <c r="M2739" s="147"/>
      <c r="N2739" s="147"/>
      <c r="O2739" s="147"/>
      <c r="P2739" s="147"/>
      <c r="Q2739" s="171"/>
      <c r="R2739" s="171"/>
      <c r="S2739" s="171"/>
      <c r="T2739" s="171"/>
      <c r="U2739" s="171"/>
      <c r="V2739" s="171"/>
      <c r="W2739" s="171"/>
      <c r="X2739" s="147"/>
      <c r="Y2739" s="108"/>
      <c r="Z2739" s="147"/>
      <c r="AA2739" s="147"/>
      <c r="AB2739"/>
      <c r="AC2739"/>
      <c r="AD2739"/>
      <c r="AE2739"/>
      <c r="AF2739"/>
      <c r="AG2739"/>
      <c r="AH2739"/>
      <c r="AI2739"/>
      <c r="AJ2739"/>
      <c r="AK2739"/>
    </row>
    <row r="2740" spans="1:37" ht="13" x14ac:dyDescent="0.3">
      <c r="A2740" s="147"/>
      <c r="B2740" s="147"/>
      <c r="C2740" s="147"/>
      <c r="D2740" s="147"/>
      <c r="E2740" s="147"/>
      <c r="F2740" s="147"/>
      <c r="G2740" s="147"/>
      <c r="H2740" s="147"/>
      <c r="I2740" s="147"/>
      <c r="J2740" s="147"/>
      <c r="K2740" s="147"/>
      <c r="L2740" s="147"/>
      <c r="M2740" s="147"/>
      <c r="N2740" s="147"/>
      <c r="O2740" s="147"/>
      <c r="P2740" s="147"/>
      <c r="Q2740" s="171"/>
      <c r="R2740" s="171"/>
      <c r="S2740" s="171"/>
      <c r="T2740" s="171"/>
      <c r="U2740" s="171"/>
      <c r="V2740" s="171"/>
      <c r="W2740" s="171"/>
      <c r="X2740" s="147"/>
      <c r="Y2740" s="108"/>
      <c r="Z2740" s="147"/>
      <c r="AA2740" s="147"/>
      <c r="AB2740"/>
      <c r="AC2740"/>
      <c r="AD2740"/>
      <c r="AE2740"/>
      <c r="AF2740"/>
      <c r="AG2740"/>
      <c r="AH2740"/>
      <c r="AI2740"/>
      <c r="AJ2740"/>
      <c r="AK2740"/>
    </row>
    <row r="2741" spans="1:37" ht="13" x14ac:dyDescent="0.3">
      <c r="A2741" s="147"/>
      <c r="B2741" s="147"/>
      <c r="C2741" s="147"/>
      <c r="D2741" s="147"/>
      <c r="E2741" s="147"/>
      <c r="F2741" s="147"/>
      <c r="G2741" s="147"/>
      <c r="H2741" s="147"/>
      <c r="I2741" s="147"/>
      <c r="J2741" s="147"/>
      <c r="K2741" s="147"/>
      <c r="L2741" s="147"/>
      <c r="M2741" s="147"/>
      <c r="N2741" s="147"/>
      <c r="O2741" s="147"/>
      <c r="P2741" s="147"/>
      <c r="Q2741" s="171"/>
      <c r="R2741" s="171"/>
      <c r="S2741" s="171"/>
      <c r="T2741" s="171"/>
      <c r="U2741" s="171"/>
      <c r="V2741" s="171"/>
      <c r="W2741" s="171"/>
      <c r="X2741" s="147"/>
      <c r="Y2741" s="108"/>
      <c r="Z2741" s="147"/>
      <c r="AA2741" s="147"/>
      <c r="AB2741"/>
      <c r="AC2741"/>
      <c r="AD2741"/>
      <c r="AE2741"/>
      <c r="AF2741"/>
      <c r="AG2741"/>
      <c r="AH2741"/>
      <c r="AI2741"/>
      <c r="AJ2741"/>
      <c r="AK2741"/>
    </row>
    <row r="2742" spans="1:37" ht="13" x14ac:dyDescent="0.3">
      <c r="A2742" s="147"/>
      <c r="B2742" s="147"/>
      <c r="C2742" s="147"/>
      <c r="D2742" s="147"/>
      <c r="E2742" s="147"/>
      <c r="F2742" s="147"/>
      <c r="G2742" s="147"/>
      <c r="H2742" s="147"/>
      <c r="I2742" s="147"/>
      <c r="J2742" s="147"/>
      <c r="K2742" s="147"/>
      <c r="L2742" s="147"/>
      <c r="M2742" s="147"/>
      <c r="N2742" s="147"/>
      <c r="O2742" s="147"/>
      <c r="P2742" s="147"/>
      <c r="Q2742" s="171"/>
      <c r="R2742" s="171"/>
      <c r="S2742" s="171"/>
      <c r="T2742" s="171"/>
      <c r="U2742" s="171"/>
      <c r="V2742" s="171"/>
      <c r="W2742" s="171"/>
      <c r="X2742" s="147"/>
      <c r="Y2742" s="108"/>
      <c r="Z2742" s="147"/>
      <c r="AA2742" s="147"/>
      <c r="AB2742"/>
      <c r="AC2742"/>
      <c r="AD2742"/>
      <c r="AE2742"/>
      <c r="AF2742"/>
      <c r="AG2742"/>
      <c r="AH2742"/>
      <c r="AI2742"/>
      <c r="AJ2742"/>
      <c r="AK2742"/>
    </row>
    <row r="2743" spans="1:37" ht="13" x14ac:dyDescent="0.3">
      <c r="A2743" s="147"/>
      <c r="B2743" s="147"/>
      <c r="C2743" s="147"/>
      <c r="D2743" s="147"/>
      <c r="E2743" s="147"/>
      <c r="F2743" s="147"/>
      <c r="G2743" s="147"/>
      <c r="H2743" s="147"/>
      <c r="I2743" s="147"/>
      <c r="J2743" s="147"/>
      <c r="K2743" s="147"/>
      <c r="L2743" s="147"/>
      <c r="M2743" s="147"/>
      <c r="N2743" s="147"/>
      <c r="O2743" s="147"/>
      <c r="P2743" s="147"/>
      <c r="Q2743" s="171"/>
      <c r="R2743" s="171"/>
      <c r="S2743" s="171"/>
      <c r="T2743" s="171"/>
      <c r="U2743" s="171"/>
      <c r="V2743" s="171"/>
      <c r="W2743" s="171"/>
      <c r="X2743" s="147"/>
      <c r="Y2743" s="108"/>
      <c r="Z2743" s="147"/>
      <c r="AA2743" s="147"/>
      <c r="AB2743"/>
      <c r="AC2743"/>
      <c r="AD2743"/>
      <c r="AE2743"/>
      <c r="AF2743"/>
      <c r="AG2743"/>
      <c r="AH2743"/>
      <c r="AI2743"/>
      <c r="AJ2743"/>
      <c r="AK2743"/>
    </row>
    <row r="2744" spans="1:37" ht="13" x14ac:dyDescent="0.3">
      <c r="A2744" s="147"/>
      <c r="B2744" s="147"/>
      <c r="C2744" s="147"/>
      <c r="D2744" s="147"/>
      <c r="E2744" s="147"/>
      <c r="F2744" s="147"/>
      <c r="G2744" s="147"/>
      <c r="H2744" s="147"/>
      <c r="I2744" s="147"/>
      <c r="J2744" s="147"/>
      <c r="K2744" s="147"/>
      <c r="L2744" s="147"/>
      <c r="M2744" s="147"/>
      <c r="N2744" s="147"/>
      <c r="O2744" s="147"/>
      <c r="P2744" s="147"/>
      <c r="Q2744" s="171"/>
      <c r="R2744" s="171"/>
      <c r="S2744" s="171"/>
      <c r="T2744" s="171"/>
      <c r="U2744" s="171"/>
      <c r="V2744" s="171"/>
      <c r="W2744" s="171"/>
      <c r="X2744" s="147"/>
      <c r="Y2744" s="108"/>
      <c r="Z2744" s="147"/>
      <c r="AA2744" s="147"/>
      <c r="AB2744"/>
      <c r="AC2744"/>
      <c r="AD2744"/>
      <c r="AE2744"/>
      <c r="AF2744"/>
      <c r="AG2744"/>
      <c r="AH2744"/>
      <c r="AI2744"/>
      <c r="AJ2744"/>
      <c r="AK2744"/>
    </row>
    <row r="2745" spans="1:37" ht="13" x14ac:dyDescent="0.3">
      <c r="A2745" s="147"/>
      <c r="B2745" s="147"/>
      <c r="C2745" s="147"/>
      <c r="D2745" s="147"/>
      <c r="E2745" s="147"/>
      <c r="F2745" s="147"/>
      <c r="G2745" s="147"/>
      <c r="H2745" s="147"/>
      <c r="I2745" s="147"/>
      <c r="J2745" s="147"/>
      <c r="K2745" s="147"/>
      <c r="L2745" s="147"/>
      <c r="M2745" s="147"/>
      <c r="N2745" s="147"/>
      <c r="O2745" s="147"/>
      <c r="P2745" s="147"/>
      <c r="Q2745" s="171"/>
      <c r="R2745" s="171"/>
      <c r="S2745" s="171"/>
      <c r="T2745" s="171"/>
      <c r="U2745" s="171"/>
      <c r="V2745" s="171"/>
      <c r="W2745" s="171"/>
      <c r="X2745" s="147"/>
      <c r="Y2745" s="108"/>
      <c r="Z2745" s="147"/>
      <c r="AA2745" s="147"/>
      <c r="AB2745"/>
      <c r="AC2745"/>
      <c r="AD2745"/>
      <c r="AE2745"/>
      <c r="AF2745"/>
      <c r="AG2745"/>
      <c r="AH2745"/>
      <c r="AI2745"/>
      <c r="AJ2745"/>
      <c r="AK2745"/>
    </row>
    <row r="2746" spans="1:37" ht="13" x14ac:dyDescent="0.3">
      <c r="A2746" s="147"/>
      <c r="B2746" s="147"/>
      <c r="C2746" s="147"/>
      <c r="D2746" s="147"/>
      <c r="E2746" s="147"/>
      <c r="F2746" s="147"/>
      <c r="G2746" s="147"/>
      <c r="H2746" s="147"/>
      <c r="I2746" s="147"/>
      <c r="J2746" s="147"/>
      <c r="K2746" s="147"/>
      <c r="L2746" s="147"/>
      <c r="M2746" s="147"/>
      <c r="N2746" s="147"/>
      <c r="O2746" s="147"/>
      <c r="P2746" s="147"/>
      <c r="Q2746" s="171"/>
      <c r="R2746" s="171"/>
      <c r="S2746" s="171"/>
      <c r="T2746" s="171"/>
      <c r="U2746" s="171"/>
      <c r="V2746" s="171"/>
      <c r="W2746" s="171"/>
      <c r="X2746" s="147"/>
      <c r="Y2746" s="108"/>
      <c r="Z2746" s="147"/>
      <c r="AA2746" s="147"/>
      <c r="AB2746"/>
      <c r="AC2746"/>
      <c r="AD2746"/>
      <c r="AE2746"/>
      <c r="AF2746"/>
      <c r="AG2746"/>
      <c r="AH2746"/>
      <c r="AI2746"/>
      <c r="AJ2746"/>
      <c r="AK2746"/>
    </row>
    <row r="2747" spans="1:37" ht="13" x14ac:dyDescent="0.3">
      <c r="A2747" s="147"/>
      <c r="B2747" s="147"/>
      <c r="C2747" s="147"/>
      <c r="D2747" s="147"/>
      <c r="E2747" s="147"/>
      <c r="F2747" s="147"/>
      <c r="G2747" s="147"/>
      <c r="H2747" s="147"/>
      <c r="I2747" s="147"/>
      <c r="J2747" s="147"/>
      <c r="K2747" s="147"/>
      <c r="L2747" s="147"/>
      <c r="M2747" s="147"/>
      <c r="N2747" s="147"/>
      <c r="O2747" s="147"/>
      <c r="P2747" s="147"/>
      <c r="Q2747" s="171"/>
      <c r="R2747" s="171"/>
      <c r="S2747" s="171"/>
      <c r="T2747" s="171"/>
      <c r="U2747" s="171"/>
      <c r="V2747" s="171"/>
      <c r="W2747" s="171"/>
      <c r="X2747" s="147"/>
      <c r="Y2747" s="108"/>
      <c r="Z2747" s="147"/>
      <c r="AA2747" s="147"/>
      <c r="AB2747"/>
      <c r="AC2747"/>
      <c r="AD2747"/>
      <c r="AE2747"/>
      <c r="AF2747"/>
      <c r="AG2747"/>
      <c r="AH2747"/>
      <c r="AI2747"/>
      <c r="AJ2747"/>
      <c r="AK2747"/>
    </row>
    <row r="2748" spans="1:37" ht="13" x14ac:dyDescent="0.3">
      <c r="A2748" s="147"/>
      <c r="B2748" s="147"/>
      <c r="C2748" s="147"/>
      <c r="D2748" s="147"/>
      <c r="E2748" s="147"/>
      <c r="F2748" s="147"/>
      <c r="G2748" s="147"/>
      <c r="H2748" s="147"/>
      <c r="I2748" s="147"/>
      <c r="J2748" s="147"/>
      <c r="K2748" s="147"/>
      <c r="L2748" s="147"/>
      <c r="M2748" s="147"/>
      <c r="N2748" s="147"/>
      <c r="O2748" s="147"/>
      <c r="P2748" s="147"/>
      <c r="Q2748" s="171"/>
      <c r="R2748" s="171"/>
      <c r="S2748" s="171"/>
      <c r="T2748" s="171"/>
      <c r="U2748" s="171"/>
      <c r="V2748" s="171"/>
      <c r="W2748" s="171"/>
      <c r="X2748" s="147"/>
      <c r="Y2748" s="108"/>
      <c r="Z2748" s="147"/>
      <c r="AA2748" s="147"/>
      <c r="AB2748"/>
      <c r="AC2748"/>
      <c r="AD2748"/>
      <c r="AE2748"/>
      <c r="AF2748"/>
      <c r="AG2748"/>
      <c r="AH2748"/>
      <c r="AI2748"/>
      <c r="AJ2748"/>
      <c r="AK2748"/>
    </row>
    <row r="2749" spans="1:37" ht="13" x14ac:dyDescent="0.3">
      <c r="A2749" s="147"/>
      <c r="B2749" s="147"/>
      <c r="C2749" s="147"/>
      <c r="D2749" s="147"/>
      <c r="E2749" s="147"/>
      <c r="F2749" s="147"/>
      <c r="G2749" s="147"/>
      <c r="H2749" s="147"/>
      <c r="I2749" s="147"/>
      <c r="J2749" s="147"/>
      <c r="K2749" s="147"/>
      <c r="L2749" s="147"/>
      <c r="M2749" s="147"/>
      <c r="N2749" s="147"/>
      <c r="O2749" s="147"/>
      <c r="P2749" s="147"/>
      <c r="Q2749" s="171"/>
      <c r="R2749" s="171"/>
      <c r="S2749" s="171"/>
      <c r="T2749" s="171"/>
      <c r="U2749" s="171"/>
      <c r="V2749" s="171"/>
      <c r="W2749" s="171"/>
      <c r="X2749" s="147"/>
      <c r="Y2749" s="108"/>
      <c r="Z2749" s="147"/>
      <c r="AA2749" s="147"/>
      <c r="AB2749"/>
      <c r="AC2749"/>
      <c r="AD2749"/>
      <c r="AE2749"/>
      <c r="AF2749"/>
      <c r="AG2749"/>
      <c r="AH2749"/>
      <c r="AI2749"/>
      <c r="AJ2749"/>
      <c r="AK2749"/>
    </row>
    <row r="2750" spans="1:37" ht="13" x14ac:dyDescent="0.3">
      <c r="A2750" s="147"/>
      <c r="B2750" s="147"/>
      <c r="C2750" s="147"/>
      <c r="D2750" s="147"/>
      <c r="E2750" s="147"/>
      <c r="F2750" s="147"/>
      <c r="G2750" s="147"/>
      <c r="H2750" s="147"/>
      <c r="I2750" s="147"/>
      <c r="J2750" s="147"/>
      <c r="K2750" s="147"/>
      <c r="L2750" s="147"/>
      <c r="M2750" s="147"/>
      <c r="N2750" s="147"/>
      <c r="O2750" s="147"/>
      <c r="P2750" s="147"/>
      <c r="Q2750" s="171"/>
      <c r="R2750" s="171"/>
      <c r="S2750" s="171"/>
      <c r="T2750" s="171"/>
      <c r="U2750" s="171"/>
      <c r="V2750" s="171"/>
      <c r="W2750" s="171"/>
      <c r="X2750" s="147"/>
      <c r="Y2750" s="108"/>
      <c r="Z2750" s="147"/>
      <c r="AA2750" s="147"/>
      <c r="AB2750"/>
      <c r="AC2750"/>
      <c r="AD2750"/>
      <c r="AE2750"/>
      <c r="AF2750"/>
      <c r="AG2750"/>
      <c r="AH2750"/>
      <c r="AI2750"/>
      <c r="AJ2750"/>
      <c r="AK2750"/>
    </row>
    <row r="2751" spans="1:37" ht="13" x14ac:dyDescent="0.3">
      <c r="A2751" s="147"/>
      <c r="B2751" s="147"/>
      <c r="C2751" s="147"/>
      <c r="D2751" s="147"/>
      <c r="E2751" s="147"/>
      <c r="F2751" s="147"/>
      <c r="G2751" s="147"/>
      <c r="H2751" s="147"/>
      <c r="I2751" s="147"/>
      <c r="J2751" s="147"/>
      <c r="K2751" s="147"/>
      <c r="L2751" s="147"/>
      <c r="M2751" s="147"/>
      <c r="N2751" s="147"/>
      <c r="O2751" s="147"/>
      <c r="P2751" s="147"/>
      <c r="Q2751" s="171"/>
      <c r="R2751" s="171"/>
      <c r="S2751" s="171"/>
      <c r="T2751" s="171"/>
      <c r="U2751" s="171"/>
      <c r="V2751" s="171"/>
      <c r="W2751" s="171"/>
      <c r="X2751" s="147"/>
      <c r="Y2751" s="108"/>
      <c r="Z2751" s="147"/>
      <c r="AA2751" s="147"/>
      <c r="AB2751"/>
      <c r="AC2751"/>
      <c r="AD2751"/>
      <c r="AE2751"/>
      <c r="AF2751"/>
      <c r="AG2751"/>
      <c r="AH2751"/>
      <c r="AI2751"/>
      <c r="AJ2751"/>
      <c r="AK2751"/>
    </row>
    <row r="2752" spans="1:37" ht="13" x14ac:dyDescent="0.3">
      <c r="A2752" s="147"/>
      <c r="B2752" s="147"/>
      <c r="C2752" s="147"/>
      <c r="D2752" s="147"/>
      <c r="E2752" s="147"/>
      <c r="F2752" s="147"/>
      <c r="G2752" s="147"/>
      <c r="H2752" s="147"/>
      <c r="I2752" s="147"/>
      <c r="J2752" s="147"/>
      <c r="K2752" s="147"/>
      <c r="L2752" s="147"/>
      <c r="M2752" s="147"/>
      <c r="N2752" s="147"/>
      <c r="O2752" s="147"/>
      <c r="P2752" s="147"/>
      <c r="Q2752" s="171"/>
      <c r="R2752" s="171"/>
      <c r="S2752" s="171"/>
      <c r="T2752" s="171"/>
      <c r="U2752" s="171"/>
      <c r="V2752" s="171"/>
      <c r="W2752" s="171"/>
      <c r="X2752" s="147"/>
      <c r="Y2752" s="108"/>
      <c r="Z2752" s="147"/>
      <c r="AA2752" s="147"/>
      <c r="AB2752"/>
      <c r="AC2752"/>
      <c r="AD2752"/>
      <c r="AE2752"/>
      <c r="AF2752"/>
      <c r="AG2752"/>
      <c r="AH2752"/>
      <c r="AI2752"/>
      <c r="AJ2752"/>
      <c r="AK2752"/>
    </row>
    <row r="2753" spans="1:37" ht="13" x14ac:dyDescent="0.3">
      <c r="A2753" s="147"/>
      <c r="B2753" s="147"/>
      <c r="C2753" s="147"/>
      <c r="D2753" s="147"/>
      <c r="E2753" s="147"/>
      <c r="F2753" s="147"/>
      <c r="G2753" s="147"/>
      <c r="H2753" s="147"/>
      <c r="I2753" s="147"/>
      <c r="J2753" s="147"/>
      <c r="K2753" s="147"/>
      <c r="L2753" s="147"/>
      <c r="M2753" s="147"/>
      <c r="N2753" s="147"/>
      <c r="O2753" s="147"/>
      <c r="P2753" s="147"/>
      <c r="Q2753" s="171"/>
      <c r="R2753" s="171"/>
      <c r="S2753" s="171"/>
      <c r="T2753" s="171"/>
      <c r="U2753" s="171"/>
      <c r="V2753" s="171"/>
      <c r="W2753" s="171"/>
      <c r="X2753" s="147"/>
      <c r="Y2753" s="108"/>
      <c r="Z2753" s="147"/>
      <c r="AA2753" s="147"/>
      <c r="AB2753"/>
      <c r="AC2753"/>
      <c r="AD2753"/>
      <c r="AE2753"/>
      <c r="AF2753"/>
      <c r="AG2753"/>
      <c r="AH2753"/>
      <c r="AI2753"/>
      <c r="AJ2753"/>
      <c r="AK2753"/>
    </row>
    <row r="2754" spans="1:37" ht="13" x14ac:dyDescent="0.3">
      <c r="A2754" s="147"/>
      <c r="B2754" s="147"/>
      <c r="C2754" s="147"/>
      <c r="D2754" s="147"/>
      <c r="E2754" s="147"/>
      <c r="F2754" s="147"/>
      <c r="G2754" s="147"/>
      <c r="H2754" s="147"/>
      <c r="I2754" s="147"/>
      <c r="J2754" s="147"/>
      <c r="K2754" s="147"/>
      <c r="L2754" s="147"/>
      <c r="M2754" s="147"/>
      <c r="N2754" s="147"/>
      <c r="O2754" s="147"/>
      <c r="P2754" s="147"/>
      <c r="Q2754" s="171"/>
      <c r="R2754" s="171"/>
      <c r="S2754" s="171"/>
      <c r="T2754" s="171"/>
      <c r="U2754" s="171"/>
      <c r="V2754" s="171"/>
      <c r="W2754" s="171"/>
      <c r="X2754" s="147"/>
      <c r="Y2754" s="108"/>
      <c r="Z2754" s="147"/>
      <c r="AA2754" s="147"/>
      <c r="AB2754"/>
      <c r="AC2754"/>
      <c r="AD2754"/>
      <c r="AE2754"/>
      <c r="AF2754"/>
      <c r="AG2754"/>
      <c r="AH2754"/>
      <c r="AI2754"/>
      <c r="AJ2754"/>
      <c r="AK2754"/>
    </row>
    <row r="2755" spans="1:37" ht="13" x14ac:dyDescent="0.3">
      <c r="A2755" s="147"/>
      <c r="B2755" s="147"/>
      <c r="C2755" s="147"/>
      <c r="D2755" s="147"/>
      <c r="E2755" s="147"/>
      <c r="F2755" s="147"/>
      <c r="G2755" s="147"/>
      <c r="H2755" s="147"/>
      <c r="I2755" s="147"/>
      <c r="J2755" s="147"/>
      <c r="K2755" s="147"/>
      <c r="L2755" s="147"/>
      <c r="M2755" s="147"/>
      <c r="N2755" s="147"/>
      <c r="O2755" s="147"/>
      <c r="P2755" s="147"/>
      <c r="Q2755" s="171"/>
      <c r="R2755" s="171"/>
      <c r="S2755" s="171"/>
      <c r="T2755" s="171"/>
      <c r="U2755" s="171"/>
      <c r="V2755" s="171"/>
      <c r="W2755" s="171"/>
      <c r="X2755" s="147"/>
      <c r="Y2755" s="108"/>
      <c r="Z2755" s="147"/>
      <c r="AA2755" s="147"/>
      <c r="AB2755"/>
      <c r="AC2755"/>
      <c r="AD2755"/>
      <c r="AE2755"/>
      <c r="AF2755"/>
      <c r="AG2755"/>
      <c r="AH2755"/>
      <c r="AI2755"/>
      <c r="AJ2755"/>
      <c r="AK2755"/>
    </row>
    <row r="2756" spans="1:37" ht="13" x14ac:dyDescent="0.3">
      <c r="A2756" s="147"/>
      <c r="B2756" s="147"/>
      <c r="C2756" s="147"/>
      <c r="D2756" s="147"/>
      <c r="E2756" s="147"/>
      <c r="F2756" s="147"/>
      <c r="G2756" s="147"/>
      <c r="H2756" s="147"/>
      <c r="I2756" s="147"/>
      <c r="J2756" s="147"/>
      <c r="K2756" s="147"/>
      <c r="L2756" s="147"/>
      <c r="M2756" s="147"/>
      <c r="N2756" s="147"/>
      <c r="O2756" s="147"/>
      <c r="P2756" s="147"/>
      <c r="Q2756" s="171"/>
      <c r="R2756" s="171"/>
      <c r="S2756" s="171"/>
      <c r="T2756" s="171"/>
      <c r="U2756" s="171"/>
      <c r="V2756" s="171"/>
      <c r="W2756" s="171"/>
      <c r="X2756" s="147"/>
      <c r="Y2756" s="108"/>
      <c r="Z2756" s="147"/>
      <c r="AA2756" s="147"/>
      <c r="AB2756"/>
      <c r="AC2756"/>
      <c r="AD2756"/>
      <c r="AE2756"/>
      <c r="AF2756"/>
      <c r="AG2756"/>
      <c r="AH2756"/>
      <c r="AI2756"/>
      <c r="AJ2756"/>
      <c r="AK2756"/>
    </row>
    <row r="2757" spans="1:37" ht="13" x14ac:dyDescent="0.3">
      <c r="A2757" s="147"/>
      <c r="B2757" s="147"/>
      <c r="C2757" s="147"/>
      <c r="D2757" s="147"/>
      <c r="E2757" s="147"/>
      <c r="F2757" s="147"/>
      <c r="G2757" s="147"/>
      <c r="H2757" s="147"/>
      <c r="I2757" s="147"/>
      <c r="J2757" s="147"/>
      <c r="K2757" s="147"/>
      <c r="L2757" s="147"/>
      <c r="M2757" s="147"/>
      <c r="N2757" s="147"/>
      <c r="O2757" s="147"/>
      <c r="P2757" s="147"/>
      <c r="Q2757" s="171"/>
      <c r="R2757" s="171"/>
      <c r="S2757" s="171"/>
      <c r="T2757" s="171"/>
      <c r="U2757" s="171"/>
      <c r="V2757" s="171"/>
      <c r="W2757" s="171"/>
      <c r="X2757" s="147"/>
      <c r="Y2757" s="108"/>
      <c r="Z2757" s="147"/>
      <c r="AA2757" s="147"/>
      <c r="AB2757"/>
      <c r="AC2757"/>
      <c r="AD2757"/>
      <c r="AE2757"/>
      <c r="AF2757"/>
      <c r="AG2757"/>
      <c r="AH2757"/>
      <c r="AI2757"/>
      <c r="AJ2757"/>
      <c r="AK2757"/>
    </row>
    <row r="2758" spans="1:37" ht="13" x14ac:dyDescent="0.3">
      <c r="A2758" s="147"/>
      <c r="B2758" s="147"/>
      <c r="C2758" s="147"/>
      <c r="D2758" s="147"/>
      <c r="E2758" s="147"/>
      <c r="F2758" s="147"/>
      <c r="G2758" s="147"/>
      <c r="H2758" s="147"/>
      <c r="I2758" s="147"/>
      <c r="J2758" s="147"/>
      <c r="K2758" s="147"/>
      <c r="L2758" s="147"/>
      <c r="M2758" s="147"/>
      <c r="N2758" s="147"/>
      <c r="O2758" s="147"/>
      <c r="P2758" s="147"/>
      <c r="Q2758" s="171"/>
      <c r="R2758" s="171"/>
      <c r="S2758" s="171"/>
      <c r="T2758" s="171"/>
      <c r="U2758" s="171"/>
      <c r="V2758" s="171"/>
      <c r="W2758" s="171"/>
      <c r="X2758" s="147"/>
      <c r="Y2758" s="108"/>
      <c r="Z2758" s="147"/>
      <c r="AA2758" s="147"/>
      <c r="AB2758"/>
      <c r="AC2758"/>
      <c r="AD2758"/>
      <c r="AE2758"/>
      <c r="AF2758"/>
      <c r="AG2758"/>
      <c r="AH2758"/>
      <c r="AI2758"/>
      <c r="AJ2758"/>
      <c r="AK2758"/>
    </row>
    <row r="2759" spans="1:37" ht="13" x14ac:dyDescent="0.3">
      <c r="A2759" s="147"/>
      <c r="B2759" s="147"/>
      <c r="C2759" s="147"/>
      <c r="D2759" s="147"/>
      <c r="E2759" s="147"/>
      <c r="F2759" s="147"/>
      <c r="G2759" s="147"/>
      <c r="H2759" s="147"/>
      <c r="I2759" s="147"/>
      <c r="J2759" s="147"/>
      <c r="K2759" s="147"/>
      <c r="L2759" s="147"/>
      <c r="M2759" s="147"/>
      <c r="N2759" s="147"/>
      <c r="O2759" s="147"/>
      <c r="P2759" s="147"/>
      <c r="Q2759" s="171"/>
      <c r="R2759" s="171"/>
      <c r="S2759" s="171"/>
      <c r="T2759" s="171"/>
      <c r="U2759" s="171"/>
      <c r="V2759" s="171"/>
      <c r="W2759" s="171"/>
      <c r="X2759" s="147"/>
      <c r="Y2759" s="108"/>
      <c r="Z2759" s="147"/>
      <c r="AA2759" s="147"/>
      <c r="AB2759"/>
      <c r="AC2759"/>
      <c r="AD2759"/>
      <c r="AE2759"/>
      <c r="AF2759"/>
      <c r="AG2759"/>
      <c r="AH2759"/>
      <c r="AI2759"/>
      <c r="AJ2759"/>
      <c r="AK2759"/>
    </row>
    <row r="2760" spans="1:37" ht="13" x14ac:dyDescent="0.3">
      <c r="A2760" s="147"/>
      <c r="B2760" s="147"/>
      <c r="C2760" s="147"/>
      <c r="D2760" s="147"/>
      <c r="E2760" s="147"/>
      <c r="F2760" s="147"/>
      <c r="G2760" s="147"/>
      <c r="H2760" s="147"/>
      <c r="I2760" s="147"/>
      <c r="J2760" s="147"/>
      <c r="K2760" s="147"/>
      <c r="L2760" s="147"/>
      <c r="M2760" s="147"/>
      <c r="N2760" s="147"/>
      <c r="O2760" s="147"/>
      <c r="P2760" s="147"/>
      <c r="Q2760" s="171"/>
      <c r="R2760" s="171"/>
      <c r="S2760" s="171"/>
      <c r="T2760" s="171"/>
      <c r="U2760" s="171"/>
      <c r="V2760" s="171"/>
      <c r="W2760" s="171"/>
      <c r="X2760" s="147"/>
      <c r="Y2760" s="108"/>
      <c r="Z2760" s="147"/>
      <c r="AA2760" s="147"/>
      <c r="AB2760"/>
      <c r="AC2760"/>
      <c r="AD2760"/>
      <c r="AE2760"/>
      <c r="AF2760"/>
      <c r="AG2760"/>
      <c r="AH2760"/>
      <c r="AI2760"/>
      <c r="AJ2760"/>
      <c r="AK2760"/>
    </row>
    <row r="2761" spans="1:37" ht="13" x14ac:dyDescent="0.3">
      <c r="A2761" s="147"/>
      <c r="B2761" s="147"/>
      <c r="C2761" s="147"/>
      <c r="D2761" s="147"/>
      <c r="E2761" s="147"/>
      <c r="F2761" s="147"/>
      <c r="G2761" s="147"/>
      <c r="H2761" s="147"/>
      <c r="I2761" s="147"/>
      <c r="J2761" s="147"/>
      <c r="K2761" s="147"/>
      <c r="L2761" s="147"/>
      <c r="M2761" s="147"/>
      <c r="N2761" s="147"/>
      <c r="O2761" s="147"/>
      <c r="P2761" s="147"/>
      <c r="Q2761" s="171"/>
      <c r="R2761" s="171"/>
      <c r="S2761" s="171"/>
      <c r="T2761" s="171"/>
      <c r="U2761" s="171"/>
      <c r="V2761" s="171"/>
      <c r="W2761" s="171"/>
      <c r="X2761" s="147"/>
      <c r="Y2761" s="108"/>
      <c r="Z2761" s="147"/>
      <c r="AA2761" s="147"/>
      <c r="AB2761"/>
      <c r="AC2761"/>
      <c r="AD2761"/>
      <c r="AE2761"/>
      <c r="AF2761"/>
      <c r="AG2761"/>
      <c r="AH2761"/>
      <c r="AI2761"/>
      <c r="AJ2761"/>
      <c r="AK2761"/>
    </row>
    <row r="2762" spans="1:37" ht="13" x14ac:dyDescent="0.3">
      <c r="A2762" s="147"/>
      <c r="B2762" s="147"/>
      <c r="C2762" s="147"/>
      <c r="D2762" s="147"/>
      <c r="E2762" s="147"/>
      <c r="F2762" s="147"/>
      <c r="G2762" s="147"/>
      <c r="H2762" s="147"/>
      <c r="I2762" s="147"/>
      <c r="J2762" s="147"/>
      <c r="K2762" s="147"/>
      <c r="L2762" s="147"/>
      <c r="M2762" s="147"/>
      <c r="N2762" s="147"/>
      <c r="O2762" s="147"/>
      <c r="P2762" s="147"/>
      <c r="Q2762" s="171"/>
      <c r="R2762" s="171"/>
      <c r="S2762" s="171"/>
      <c r="T2762" s="171"/>
      <c r="U2762" s="171"/>
      <c r="V2762" s="171"/>
      <c r="W2762" s="171"/>
      <c r="X2762" s="147"/>
      <c r="Y2762" s="108"/>
      <c r="Z2762" s="147"/>
      <c r="AA2762" s="147"/>
      <c r="AB2762"/>
      <c r="AC2762"/>
      <c r="AD2762"/>
      <c r="AE2762"/>
      <c r="AF2762"/>
      <c r="AG2762"/>
      <c r="AH2762"/>
      <c r="AI2762"/>
      <c r="AJ2762"/>
      <c r="AK2762"/>
    </row>
    <row r="2763" spans="1:37" ht="13" x14ac:dyDescent="0.3">
      <c r="A2763" s="147"/>
      <c r="B2763" s="147"/>
      <c r="C2763" s="147"/>
      <c r="D2763" s="147"/>
      <c r="E2763" s="147"/>
      <c r="F2763" s="147"/>
      <c r="G2763" s="147"/>
      <c r="H2763" s="147"/>
      <c r="I2763" s="147"/>
      <c r="J2763" s="147"/>
      <c r="K2763" s="147"/>
      <c r="L2763" s="147"/>
      <c r="M2763" s="147"/>
      <c r="N2763" s="147"/>
      <c r="O2763" s="147"/>
      <c r="P2763" s="147"/>
      <c r="Q2763" s="171"/>
      <c r="R2763" s="171"/>
      <c r="S2763" s="171"/>
      <c r="T2763" s="171"/>
      <c r="U2763" s="171"/>
      <c r="V2763" s="171"/>
      <c r="W2763" s="171"/>
      <c r="X2763" s="147"/>
      <c r="Y2763" s="108"/>
      <c r="Z2763" s="147"/>
      <c r="AA2763" s="147"/>
      <c r="AB2763"/>
      <c r="AC2763"/>
      <c r="AD2763"/>
      <c r="AE2763"/>
      <c r="AF2763"/>
      <c r="AG2763"/>
      <c r="AH2763"/>
      <c r="AI2763"/>
      <c r="AJ2763"/>
      <c r="AK2763"/>
    </row>
    <row r="2764" spans="1:37" ht="13" x14ac:dyDescent="0.3">
      <c r="A2764" s="147"/>
      <c r="B2764" s="147"/>
      <c r="C2764" s="147"/>
      <c r="D2764" s="147"/>
      <c r="E2764" s="147"/>
      <c r="F2764" s="147"/>
      <c r="G2764" s="147"/>
      <c r="H2764" s="147"/>
      <c r="I2764" s="147"/>
      <c r="J2764" s="147"/>
      <c r="K2764" s="147"/>
      <c r="L2764" s="147"/>
      <c r="M2764" s="147"/>
      <c r="N2764" s="147"/>
      <c r="O2764" s="147"/>
      <c r="P2764" s="147"/>
      <c r="Q2764" s="171"/>
      <c r="R2764" s="171"/>
      <c r="S2764" s="171"/>
      <c r="T2764" s="171"/>
      <c r="U2764" s="171"/>
      <c r="V2764" s="171"/>
      <c r="W2764" s="171"/>
      <c r="X2764" s="147"/>
      <c r="Y2764" s="108"/>
      <c r="Z2764" s="147"/>
      <c r="AA2764" s="147"/>
      <c r="AB2764"/>
      <c r="AC2764"/>
      <c r="AD2764"/>
      <c r="AE2764"/>
      <c r="AF2764"/>
      <c r="AG2764"/>
      <c r="AH2764"/>
      <c r="AI2764"/>
      <c r="AJ2764"/>
      <c r="AK2764"/>
    </row>
    <row r="2765" spans="1:37" ht="13" x14ac:dyDescent="0.3">
      <c r="A2765" s="147"/>
      <c r="B2765" s="147"/>
      <c r="C2765" s="147"/>
      <c r="D2765" s="147"/>
      <c r="E2765" s="147"/>
      <c r="F2765" s="147"/>
      <c r="G2765" s="147"/>
      <c r="H2765" s="147"/>
      <c r="I2765" s="147"/>
      <c r="J2765" s="147"/>
      <c r="K2765" s="147"/>
      <c r="L2765" s="147"/>
      <c r="M2765" s="147"/>
      <c r="N2765" s="147"/>
      <c r="O2765" s="147"/>
      <c r="P2765" s="147"/>
      <c r="Q2765" s="171"/>
      <c r="R2765" s="171"/>
      <c r="S2765" s="171"/>
      <c r="T2765" s="171"/>
      <c r="U2765" s="171"/>
      <c r="V2765" s="171"/>
      <c r="W2765" s="171"/>
      <c r="X2765" s="147"/>
      <c r="Y2765" s="108"/>
      <c r="Z2765" s="147"/>
      <c r="AA2765" s="147"/>
      <c r="AB2765"/>
      <c r="AC2765"/>
      <c r="AD2765"/>
      <c r="AE2765"/>
      <c r="AF2765"/>
      <c r="AG2765"/>
      <c r="AH2765"/>
      <c r="AI2765"/>
      <c r="AJ2765"/>
      <c r="AK2765"/>
    </row>
    <row r="2766" spans="1:37" ht="13" x14ac:dyDescent="0.3">
      <c r="A2766" s="147"/>
      <c r="B2766" s="147"/>
      <c r="C2766" s="147"/>
      <c r="D2766" s="147"/>
      <c r="E2766" s="147"/>
      <c r="F2766" s="147"/>
      <c r="G2766" s="147"/>
      <c r="H2766" s="147"/>
      <c r="I2766" s="147"/>
      <c r="J2766" s="147"/>
      <c r="K2766" s="147"/>
      <c r="L2766" s="147"/>
      <c r="M2766" s="147"/>
      <c r="N2766" s="147"/>
      <c r="O2766" s="147"/>
      <c r="P2766" s="147"/>
      <c r="Q2766" s="171"/>
      <c r="R2766" s="171"/>
      <c r="S2766" s="171"/>
      <c r="T2766" s="171"/>
      <c r="U2766" s="171"/>
      <c r="V2766" s="171"/>
      <c r="W2766" s="171"/>
      <c r="X2766" s="147"/>
      <c r="Y2766" s="108"/>
      <c r="Z2766" s="147"/>
      <c r="AA2766" s="147"/>
      <c r="AB2766"/>
      <c r="AC2766"/>
      <c r="AD2766"/>
      <c r="AE2766"/>
      <c r="AF2766"/>
      <c r="AG2766"/>
      <c r="AH2766"/>
      <c r="AI2766"/>
      <c r="AJ2766"/>
      <c r="AK2766"/>
    </row>
    <row r="2767" spans="1:37" ht="13" x14ac:dyDescent="0.3">
      <c r="A2767" s="147"/>
      <c r="B2767" s="147"/>
      <c r="C2767" s="147"/>
      <c r="D2767" s="147"/>
      <c r="E2767" s="147"/>
      <c r="F2767" s="147"/>
      <c r="G2767" s="147"/>
      <c r="H2767" s="147"/>
      <c r="I2767" s="147"/>
      <c r="J2767" s="147"/>
      <c r="K2767" s="147"/>
      <c r="L2767" s="147"/>
      <c r="M2767" s="147"/>
      <c r="N2767" s="147"/>
      <c r="O2767" s="147"/>
      <c r="P2767" s="147"/>
      <c r="Q2767" s="171"/>
      <c r="R2767" s="171"/>
      <c r="S2767" s="171"/>
      <c r="T2767" s="171"/>
      <c r="U2767" s="171"/>
      <c r="V2767" s="171"/>
      <c r="W2767" s="171"/>
      <c r="X2767" s="147"/>
      <c r="Y2767" s="108"/>
      <c r="Z2767" s="147"/>
      <c r="AA2767" s="147"/>
      <c r="AB2767"/>
      <c r="AC2767"/>
      <c r="AD2767"/>
      <c r="AE2767"/>
      <c r="AF2767"/>
      <c r="AG2767"/>
      <c r="AH2767"/>
      <c r="AI2767"/>
      <c r="AJ2767"/>
      <c r="AK2767"/>
    </row>
    <row r="2768" spans="1:37" ht="13" x14ac:dyDescent="0.3">
      <c r="A2768" s="147"/>
      <c r="B2768" s="147"/>
      <c r="C2768" s="147"/>
      <c r="D2768" s="147"/>
      <c r="E2768" s="147"/>
      <c r="F2768" s="147"/>
      <c r="G2768" s="147"/>
      <c r="H2768" s="147"/>
      <c r="I2768" s="147"/>
      <c r="J2768" s="147"/>
      <c r="K2768" s="147"/>
      <c r="L2768" s="147"/>
      <c r="M2768" s="147"/>
      <c r="N2768" s="147"/>
      <c r="O2768" s="147"/>
      <c r="P2768" s="147"/>
      <c r="Q2768" s="171"/>
      <c r="R2768" s="171"/>
      <c r="S2768" s="171"/>
      <c r="T2768" s="171"/>
      <c r="U2768" s="171"/>
      <c r="V2768" s="171"/>
      <c r="W2768" s="171"/>
      <c r="X2768" s="147"/>
      <c r="Y2768" s="108"/>
      <c r="Z2768" s="147"/>
      <c r="AA2768" s="147"/>
      <c r="AB2768"/>
      <c r="AC2768"/>
      <c r="AD2768"/>
      <c r="AE2768"/>
      <c r="AF2768"/>
      <c r="AG2768"/>
      <c r="AH2768"/>
      <c r="AI2768"/>
      <c r="AJ2768"/>
      <c r="AK2768"/>
    </row>
    <row r="2769" spans="1:37" ht="13" x14ac:dyDescent="0.3">
      <c r="A2769" s="147"/>
      <c r="B2769" s="147"/>
      <c r="C2769" s="147"/>
      <c r="D2769" s="147"/>
      <c r="E2769" s="147"/>
      <c r="F2769" s="147"/>
      <c r="G2769" s="147"/>
      <c r="H2769" s="147"/>
      <c r="I2769" s="147"/>
      <c r="J2769" s="147"/>
      <c r="K2769" s="147"/>
      <c r="L2769" s="147"/>
      <c r="M2769" s="147"/>
      <c r="N2769" s="147"/>
      <c r="O2769" s="147"/>
      <c r="P2769" s="147"/>
      <c r="Q2769" s="171"/>
      <c r="R2769" s="171"/>
      <c r="S2769" s="171"/>
      <c r="T2769" s="171"/>
      <c r="U2769" s="171"/>
      <c r="V2769" s="171"/>
      <c r="W2769" s="171"/>
      <c r="X2769" s="147"/>
      <c r="Y2769" s="108"/>
      <c r="Z2769" s="147"/>
      <c r="AA2769" s="147"/>
      <c r="AB2769"/>
      <c r="AC2769"/>
      <c r="AD2769"/>
      <c r="AE2769"/>
      <c r="AF2769"/>
      <c r="AG2769"/>
      <c r="AH2769"/>
      <c r="AI2769"/>
      <c r="AJ2769"/>
      <c r="AK2769"/>
    </row>
    <row r="2770" spans="1:37" ht="13" x14ac:dyDescent="0.3">
      <c r="A2770" s="147"/>
      <c r="B2770" s="147"/>
      <c r="C2770" s="147"/>
      <c r="D2770" s="147"/>
      <c r="E2770" s="147"/>
      <c r="F2770" s="147"/>
      <c r="G2770" s="147"/>
      <c r="H2770" s="147"/>
      <c r="I2770" s="147"/>
      <c r="J2770" s="147"/>
      <c r="K2770" s="147"/>
      <c r="L2770" s="147"/>
      <c r="M2770" s="147"/>
      <c r="N2770" s="147"/>
      <c r="O2770" s="147"/>
      <c r="P2770" s="147"/>
      <c r="Q2770" s="171"/>
      <c r="R2770" s="171"/>
      <c r="S2770" s="171"/>
      <c r="T2770" s="171"/>
      <c r="U2770" s="171"/>
      <c r="V2770" s="171"/>
      <c r="W2770" s="171"/>
      <c r="X2770" s="147"/>
      <c r="Y2770" s="108"/>
      <c r="Z2770" s="147"/>
      <c r="AA2770" s="147"/>
      <c r="AB2770"/>
      <c r="AC2770"/>
      <c r="AD2770"/>
      <c r="AE2770"/>
      <c r="AF2770"/>
      <c r="AG2770"/>
      <c r="AH2770"/>
      <c r="AI2770"/>
      <c r="AJ2770"/>
      <c r="AK2770"/>
    </row>
    <row r="2771" spans="1:37" ht="13" x14ac:dyDescent="0.3">
      <c r="A2771" s="147"/>
      <c r="B2771" s="147"/>
      <c r="C2771" s="147"/>
      <c r="D2771" s="147"/>
      <c r="E2771" s="147"/>
      <c r="F2771" s="147"/>
      <c r="G2771" s="147"/>
      <c r="H2771" s="147"/>
      <c r="I2771" s="147"/>
      <c r="J2771" s="147"/>
      <c r="K2771" s="147"/>
      <c r="L2771" s="147"/>
      <c r="M2771" s="147"/>
      <c r="N2771" s="147"/>
      <c r="O2771" s="147"/>
      <c r="P2771" s="147"/>
      <c r="Q2771" s="171"/>
      <c r="R2771" s="171"/>
      <c r="S2771" s="171"/>
      <c r="T2771" s="171"/>
      <c r="U2771" s="171"/>
      <c r="V2771" s="171"/>
      <c r="W2771" s="171"/>
      <c r="X2771" s="147"/>
      <c r="Y2771" s="108"/>
      <c r="Z2771" s="147"/>
      <c r="AA2771" s="147"/>
      <c r="AB2771"/>
      <c r="AC2771"/>
      <c r="AD2771"/>
      <c r="AE2771"/>
      <c r="AF2771"/>
      <c r="AG2771"/>
      <c r="AH2771"/>
      <c r="AI2771"/>
      <c r="AJ2771"/>
      <c r="AK2771"/>
    </row>
    <row r="2772" spans="1:37" ht="13" x14ac:dyDescent="0.3">
      <c r="A2772" s="147"/>
      <c r="B2772" s="147"/>
      <c r="C2772" s="147"/>
      <c r="D2772" s="147"/>
      <c r="E2772" s="147"/>
      <c r="F2772" s="147"/>
      <c r="G2772" s="147"/>
      <c r="H2772" s="147"/>
      <c r="I2772" s="147"/>
      <c r="J2772" s="147"/>
      <c r="K2772" s="147"/>
      <c r="L2772" s="147"/>
      <c r="M2772" s="147"/>
      <c r="N2772" s="147"/>
      <c r="O2772" s="147"/>
      <c r="P2772" s="147"/>
      <c r="Q2772" s="171"/>
      <c r="R2772" s="171"/>
      <c r="S2772" s="171"/>
      <c r="T2772" s="171"/>
      <c r="U2772" s="171"/>
      <c r="V2772" s="171"/>
      <c r="W2772" s="171"/>
      <c r="X2772" s="147"/>
      <c r="Y2772" s="108"/>
      <c r="Z2772" s="147"/>
      <c r="AA2772" s="147"/>
      <c r="AB2772"/>
      <c r="AC2772"/>
      <c r="AD2772"/>
      <c r="AE2772"/>
      <c r="AF2772"/>
      <c r="AG2772"/>
      <c r="AH2772"/>
      <c r="AI2772"/>
      <c r="AJ2772"/>
      <c r="AK2772"/>
    </row>
    <row r="2773" spans="1:37" ht="13" x14ac:dyDescent="0.3">
      <c r="A2773" s="147"/>
      <c r="B2773" s="147"/>
      <c r="C2773" s="147"/>
      <c r="D2773" s="147"/>
      <c r="E2773" s="147"/>
      <c r="F2773" s="147"/>
      <c r="G2773" s="147"/>
      <c r="H2773" s="147"/>
      <c r="I2773" s="147"/>
      <c r="J2773" s="147"/>
      <c r="K2773" s="147"/>
      <c r="L2773" s="147"/>
      <c r="M2773" s="147"/>
      <c r="N2773" s="147"/>
      <c r="O2773" s="147"/>
      <c r="P2773" s="147"/>
      <c r="Q2773" s="171"/>
      <c r="R2773" s="171"/>
      <c r="S2773" s="171"/>
      <c r="T2773" s="171"/>
      <c r="U2773" s="171"/>
      <c r="V2773" s="171"/>
      <c r="W2773" s="171"/>
      <c r="X2773" s="147"/>
      <c r="Y2773" s="108"/>
      <c r="Z2773" s="147"/>
      <c r="AA2773" s="147"/>
      <c r="AB2773"/>
      <c r="AC2773"/>
      <c r="AD2773"/>
      <c r="AE2773"/>
      <c r="AF2773"/>
      <c r="AG2773"/>
      <c r="AH2773"/>
      <c r="AI2773"/>
      <c r="AJ2773"/>
      <c r="AK2773"/>
    </row>
    <row r="2774" spans="1:37" ht="13" x14ac:dyDescent="0.3">
      <c r="A2774" s="147"/>
      <c r="B2774" s="147"/>
      <c r="C2774" s="147"/>
      <c r="D2774" s="147"/>
      <c r="E2774" s="147"/>
      <c r="F2774" s="147"/>
      <c r="G2774" s="147"/>
      <c r="H2774" s="147"/>
      <c r="I2774" s="147"/>
      <c r="J2774" s="147"/>
      <c r="K2774" s="147"/>
      <c r="L2774" s="147"/>
      <c r="M2774" s="147"/>
      <c r="N2774" s="147"/>
      <c r="O2774" s="147"/>
      <c r="P2774" s="147"/>
      <c r="Q2774" s="171"/>
      <c r="R2774" s="171"/>
      <c r="S2774" s="171"/>
      <c r="T2774" s="171"/>
      <c r="U2774" s="171"/>
      <c r="V2774" s="171"/>
      <c r="W2774" s="171"/>
      <c r="X2774" s="147"/>
      <c r="Y2774" s="108"/>
      <c r="Z2774" s="147"/>
      <c r="AA2774" s="147"/>
      <c r="AB2774"/>
      <c r="AC2774"/>
      <c r="AD2774"/>
      <c r="AE2774"/>
      <c r="AF2774"/>
      <c r="AG2774"/>
      <c r="AH2774"/>
      <c r="AI2774"/>
      <c r="AJ2774"/>
      <c r="AK2774"/>
    </row>
    <row r="2775" spans="1:37" ht="13" x14ac:dyDescent="0.3">
      <c r="A2775" s="147"/>
      <c r="B2775" s="147"/>
      <c r="C2775" s="147"/>
      <c r="D2775" s="147"/>
      <c r="E2775" s="147"/>
      <c r="F2775" s="147"/>
      <c r="G2775" s="147"/>
      <c r="H2775" s="147"/>
      <c r="I2775" s="147"/>
      <c r="J2775" s="147"/>
      <c r="K2775" s="147"/>
      <c r="L2775" s="147"/>
      <c r="M2775" s="147"/>
      <c r="N2775" s="147"/>
      <c r="O2775" s="147"/>
      <c r="P2775" s="147"/>
      <c r="Q2775" s="171"/>
      <c r="R2775" s="171"/>
      <c r="S2775" s="171"/>
      <c r="T2775" s="171"/>
      <c r="U2775" s="171"/>
      <c r="V2775" s="171"/>
      <c r="W2775" s="171"/>
      <c r="X2775" s="147"/>
      <c r="Y2775" s="108"/>
      <c r="Z2775" s="147"/>
      <c r="AA2775" s="147"/>
      <c r="AB2775"/>
      <c r="AC2775"/>
      <c r="AD2775"/>
      <c r="AE2775"/>
      <c r="AF2775"/>
      <c r="AG2775"/>
      <c r="AH2775"/>
      <c r="AI2775"/>
      <c r="AJ2775"/>
      <c r="AK2775"/>
    </row>
    <row r="2776" spans="1:37" ht="13" x14ac:dyDescent="0.3">
      <c r="A2776" s="147"/>
      <c r="B2776" s="147"/>
      <c r="C2776" s="147"/>
      <c r="D2776" s="147"/>
      <c r="E2776" s="147"/>
      <c r="F2776" s="147"/>
      <c r="G2776" s="147"/>
      <c r="H2776" s="147"/>
      <c r="I2776" s="147"/>
      <c r="J2776" s="147"/>
      <c r="K2776" s="147"/>
      <c r="L2776" s="147"/>
      <c r="M2776" s="147"/>
      <c r="N2776" s="147"/>
      <c r="O2776" s="147"/>
      <c r="P2776" s="147"/>
      <c r="Q2776" s="171"/>
      <c r="R2776" s="171"/>
      <c r="S2776" s="171"/>
      <c r="T2776" s="171"/>
      <c r="U2776" s="171"/>
      <c r="V2776" s="171"/>
      <c r="W2776" s="171"/>
      <c r="X2776" s="147"/>
      <c r="Y2776" s="108"/>
      <c r="Z2776" s="147"/>
      <c r="AA2776" s="147"/>
      <c r="AB2776"/>
      <c r="AC2776"/>
      <c r="AD2776"/>
      <c r="AE2776"/>
      <c r="AF2776"/>
      <c r="AG2776"/>
      <c r="AH2776"/>
      <c r="AI2776"/>
      <c r="AJ2776"/>
      <c r="AK2776"/>
    </row>
    <row r="2777" spans="1:37" ht="13" x14ac:dyDescent="0.3">
      <c r="A2777" s="147"/>
      <c r="B2777" s="147"/>
      <c r="C2777" s="147"/>
      <c r="D2777" s="147"/>
      <c r="E2777" s="147"/>
      <c r="F2777" s="147"/>
      <c r="G2777" s="147"/>
      <c r="H2777" s="147"/>
      <c r="I2777" s="147"/>
      <c r="J2777" s="147"/>
      <c r="K2777" s="147"/>
      <c r="L2777" s="147"/>
      <c r="M2777" s="147"/>
      <c r="N2777" s="147"/>
      <c r="O2777" s="147"/>
      <c r="P2777" s="147"/>
      <c r="Q2777" s="171"/>
      <c r="R2777" s="171"/>
      <c r="S2777" s="171"/>
      <c r="T2777" s="171"/>
      <c r="U2777" s="171"/>
      <c r="V2777" s="171"/>
      <c r="W2777" s="171"/>
      <c r="X2777" s="147"/>
      <c r="Y2777" s="108"/>
      <c r="Z2777" s="147"/>
      <c r="AA2777" s="147"/>
      <c r="AB2777"/>
      <c r="AC2777"/>
      <c r="AD2777"/>
      <c r="AE2777"/>
      <c r="AF2777"/>
      <c r="AG2777"/>
      <c r="AH2777"/>
      <c r="AI2777"/>
      <c r="AJ2777"/>
      <c r="AK2777"/>
    </row>
    <row r="2778" spans="1:37" ht="13" x14ac:dyDescent="0.3">
      <c r="A2778" s="147"/>
      <c r="B2778" s="147"/>
      <c r="C2778" s="147"/>
      <c r="D2778" s="147"/>
      <c r="E2778" s="147"/>
      <c r="F2778" s="147"/>
      <c r="G2778" s="147"/>
      <c r="H2778" s="147"/>
      <c r="I2778" s="147"/>
      <c r="J2778" s="147"/>
      <c r="K2778" s="147"/>
      <c r="L2778" s="147"/>
      <c r="M2778" s="147"/>
      <c r="N2778" s="147"/>
      <c r="O2778" s="147"/>
      <c r="P2778" s="147"/>
      <c r="Q2778" s="171"/>
      <c r="R2778" s="171"/>
      <c r="S2778" s="171"/>
      <c r="T2778" s="171"/>
      <c r="U2778" s="171"/>
      <c r="V2778" s="171"/>
      <c r="W2778" s="171"/>
      <c r="X2778" s="147"/>
      <c r="Y2778" s="108"/>
      <c r="Z2778" s="147"/>
      <c r="AA2778" s="147"/>
      <c r="AB2778"/>
      <c r="AC2778"/>
      <c r="AD2778"/>
      <c r="AE2778"/>
      <c r="AF2778"/>
      <c r="AG2778"/>
      <c r="AH2778"/>
      <c r="AI2778"/>
      <c r="AJ2778"/>
      <c r="AK2778"/>
    </row>
    <row r="2779" spans="1:37" ht="13" x14ac:dyDescent="0.3">
      <c r="A2779" s="147"/>
      <c r="B2779" s="147"/>
      <c r="C2779" s="147"/>
      <c r="D2779" s="147"/>
      <c r="E2779" s="147"/>
      <c r="F2779" s="147"/>
      <c r="G2779" s="147"/>
      <c r="H2779" s="147"/>
      <c r="I2779" s="147"/>
      <c r="J2779" s="147"/>
      <c r="K2779" s="147"/>
      <c r="L2779" s="147"/>
      <c r="M2779" s="147"/>
      <c r="N2779" s="147"/>
      <c r="O2779" s="147"/>
      <c r="P2779" s="147"/>
      <c r="Q2779" s="171"/>
      <c r="R2779" s="171"/>
      <c r="S2779" s="171"/>
      <c r="T2779" s="171"/>
      <c r="U2779" s="171"/>
      <c r="V2779" s="171"/>
      <c r="W2779" s="171"/>
      <c r="X2779" s="147"/>
      <c r="Y2779" s="108"/>
      <c r="Z2779" s="147"/>
      <c r="AA2779" s="147"/>
      <c r="AB2779"/>
      <c r="AC2779"/>
      <c r="AD2779"/>
      <c r="AE2779"/>
      <c r="AF2779"/>
      <c r="AG2779"/>
      <c r="AH2779"/>
      <c r="AI2779"/>
      <c r="AJ2779"/>
      <c r="AK2779"/>
    </row>
    <row r="2780" spans="1:37" ht="13" x14ac:dyDescent="0.3">
      <c r="A2780" s="147"/>
      <c r="B2780" s="147"/>
      <c r="C2780" s="147"/>
      <c r="D2780" s="147"/>
      <c r="E2780" s="147"/>
      <c r="F2780" s="147"/>
      <c r="G2780" s="147"/>
      <c r="H2780" s="147"/>
      <c r="I2780" s="147"/>
      <c r="J2780" s="147"/>
      <c r="K2780" s="147"/>
      <c r="L2780" s="147"/>
      <c r="M2780" s="147"/>
      <c r="N2780" s="147"/>
      <c r="O2780" s="147"/>
      <c r="P2780" s="147"/>
      <c r="Q2780" s="171"/>
      <c r="R2780" s="171"/>
      <c r="S2780" s="171"/>
      <c r="T2780" s="171"/>
      <c r="U2780" s="171"/>
      <c r="V2780" s="171"/>
      <c r="W2780" s="171"/>
      <c r="X2780" s="147"/>
      <c r="Y2780" s="108"/>
      <c r="Z2780" s="147"/>
      <c r="AA2780" s="147"/>
      <c r="AB2780"/>
      <c r="AC2780"/>
      <c r="AD2780"/>
      <c r="AE2780"/>
      <c r="AF2780"/>
      <c r="AG2780"/>
      <c r="AH2780"/>
      <c r="AI2780"/>
      <c r="AJ2780"/>
      <c r="AK2780"/>
    </row>
    <row r="2781" spans="1:37" ht="13" x14ac:dyDescent="0.3">
      <c r="A2781" s="147"/>
      <c r="B2781" s="147"/>
      <c r="C2781" s="147"/>
      <c r="D2781" s="147"/>
      <c r="E2781" s="147"/>
      <c r="F2781" s="147"/>
      <c r="G2781" s="147"/>
      <c r="H2781" s="147"/>
      <c r="I2781" s="147"/>
      <c r="J2781" s="147"/>
      <c r="K2781" s="147"/>
      <c r="L2781" s="147"/>
      <c r="M2781" s="147"/>
      <c r="N2781" s="147"/>
      <c r="O2781" s="147"/>
      <c r="P2781" s="147"/>
      <c r="Q2781" s="171"/>
      <c r="R2781" s="171"/>
      <c r="S2781" s="171"/>
      <c r="T2781" s="171"/>
      <c r="U2781" s="171"/>
      <c r="V2781" s="171"/>
      <c r="W2781" s="171"/>
      <c r="X2781" s="147"/>
      <c r="Y2781" s="108"/>
      <c r="Z2781" s="147"/>
      <c r="AA2781" s="147"/>
      <c r="AB2781"/>
      <c r="AC2781"/>
      <c r="AD2781"/>
      <c r="AE2781"/>
      <c r="AF2781"/>
      <c r="AG2781"/>
      <c r="AH2781"/>
      <c r="AI2781"/>
      <c r="AJ2781"/>
      <c r="AK2781"/>
    </row>
    <row r="2782" spans="1:37" ht="13" x14ac:dyDescent="0.3">
      <c r="A2782" s="147"/>
      <c r="B2782" s="147"/>
      <c r="C2782" s="147"/>
      <c r="D2782" s="147"/>
      <c r="E2782" s="147"/>
      <c r="F2782" s="147"/>
      <c r="G2782" s="147"/>
      <c r="H2782" s="147"/>
      <c r="I2782" s="147"/>
      <c r="J2782" s="147"/>
      <c r="K2782" s="147"/>
      <c r="L2782" s="147"/>
      <c r="M2782" s="147"/>
      <c r="N2782" s="147"/>
      <c r="O2782" s="147"/>
      <c r="P2782" s="147"/>
      <c r="Q2782" s="171"/>
      <c r="R2782" s="171"/>
      <c r="S2782" s="171"/>
      <c r="T2782" s="171"/>
      <c r="U2782" s="171"/>
      <c r="V2782" s="171"/>
      <c r="W2782" s="171"/>
      <c r="X2782" s="147"/>
      <c r="Y2782" s="108"/>
      <c r="Z2782" s="147"/>
      <c r="AA2782" s="147"/>
      <c r="AB2782"/>
      <c r="AC2782"/>
      <c r="AD2782"/>
      <c r="AE2782"/>
      <c r="AF2782"/>
      <c r="AG2782"/>
      <c r="AH2782"/>
      <c r="AI2782"/>
      <c r="AJ2782"/>
      <c r="AK2782"/>
    </row>
    <row r="2783" spans="1:37" ht="13" x14ac:dyDescent="0.3">
      <c r="A2783" s="147"/>
      <c r="B2783" s="147"/>
      <c r="C2783" s="147"/>
      <c r="D2783" s="147"/>
      <c r="E2783" s="147"/>
      <c r="F2783" s="147"/>
      <c r="G2783" s="147"/>
      <c r="H2783" s="147"/>
      <c r="I2783" s="147"/>
      <c r="J2783" s="147"/>
      <c r="K2783" s="147"/>
      <c r="L2783" s="147"/>
      <c r="M2783" s="147"/>
      <c r="N2783" s="147"/>
      <c r="O2783" s="147"/>
      <c r="P2783" s="147"/>
      <c r="Q2783" s="171"/>
      <c r="R2783" s="171"/>
      <c r="S2783" s="171"/>
      <c r="T2783" s="171"/>
      <c r="U2783" s="171"/>
      <c r="V2783" s="171"/>
      <c r="W2783" s="171"/>
      <c r="X2783" s="147"/>
      <c r="Y2783" s="108"/>
      <c r="Z2783" s="147"/>
      <c r="AA2783" s="147"/>
      <c r="AB2783"/>
      <c r="AC2783"/>
      <c r="AD2783"/>
      <c r="AE2783"/>
      <c r="AF2783"/>
      <c r="AG2783"/>
      <c r="AH2783"/>
      <c r="AI2783"/>
      <c r="AJ2783"/>
      <c r="AK2783"/>
    </row>
    <row r="2784" spans="1:37" ht="13" x14ac:dyDescent="0.3">
      <c r="A2784" s="147"/>
      <c r="B2784" s="147"/>
      <c r="C2784" s="147"/>
      <c r="D2784" s="147"/>
      <c r="E2784" s="147"/>
      <c r="F2784" s="147"/>
      <c r="G2784" s="147"/>
      <c r="H2784" s="147"/>
      <c r="I2784" s="147"/>
      <c r="J2784" s="147"/>
      <c r="K2784" s="147"/>
      <c r="L2784" s="147"/>
      <c r="M2784" s="147"/>
      <c r="N2784" s="147"/>
      <c r="O2784" s="147"/>
      <c r="P2784" s="147"/>
      <c r="Q2784" s="171"/>
      <c r="R2784" s="171"/>
      <c r="S2784" s="171"/>
      <c r="T2784" s="171"/>
      <c r="U2784" s="171"/>
      <c r="V2784" s="171"/>
      <c r="W2784" s="171"/>
      <c r="X2784" s="147"/>
      <c r="Y2784" s="108"/>
      <c r="Z2784" s="147"/>
      <c r="AA2784" s="147"/>
      <c r="AB2784"/>
      <c r="AC2784"/>
      <c r="AD2784"/>
      <c r="AE2784"/>
      <c r="AF2784"/>
      <c r="AG2784"/>
      <c r="AH2784"/>
      <c r="AI2784"/>
      <c r="AJ2784"/>
      <c r="AK2784"/>
    </row>
    <row r="2785" spans="1:37" ht="13" x14ac:dyDescent="0.3">
      <c r="A2785" s="147"/>
      <c r="B2785" s="147"/>
      <c r="C2785" s="147"/>
      <c r="D2785" s="147"/>
      <c r="E2785" s="147"/>
      <c r="F2785" s="147"/>
      <c r="G2785" s="147"/>
      <c r="H2785" s="147"/>
      <c r="I2785" s="147"/>
      <c r="J2785" s="147"/>
      <c r="K2785" s="147"/>
      <c r="L2785" s="147"/>
      <c r="M2785" s="147"/>
      <c r="N2785" s="147"/>
      <c r="O2785" s="147"/>
      <c r="P2785" s="147"/>
      <c r="Q2785" s="171"/>
      <c r="R2785" s="171"/>
      <c r="S2785" s="171"/>
      <c r="T2785" s="171"/>
      <c r="U2785" s="171"/>
      <c r="V2785" s="171"/>
      <c r="W2785" s="171"/>
      <c r="X2785" s="147"/>
      <c r="Y2785" s="108"/>
      <c r="Z2785" s="147"/>
      <c r="AA2785" s="147"/>
      <c r="AB2785"/>
      <c r="AC2785"/>
      <c r="AD2785"/>
      <c r="AE2785"/>
      <c r="AF2785"/>
      <c r="AG2785"/>
      <c r="AH2785"/>
      <c r="AI2785"/>
      <c r="AJ2785"/>
      <c r="AK2785"/>
    </row>
    <row r="2786" spans="1:37" ht="13" x14ac:dyDescent="0.3">
      <c r="A2786" s="147"/>
      <c r="B2786" s="147"/>
      <c r="C2786" s="147"/>
      <c r="D2786" s="147"/>
      <c r="E2786" s="147"/>
      <c r="F2786" s="147"/>
      <c r="G2786" s="147"/>
      <c r="H2786" s="147"/>
      <c r="I2786" s="147"/>
      <c r="J2786" s="147"/>
      <c r="K2786" s="147"/>
      <c r="L2786" s="147"/>
      <c r="M2786" s="147"/>
      <c r="N2786" s="147"/>
      <c r="O2786" s="147"/>
      <c r="P2786" s="147"/>
      <c r="Q2786" s="171"/>
      <c r="R2786" s="171"/>
      <c r="S2786" s="171"/>
      <c r="T2786" s="171"/>
      <c r="U2786" s="171"/>
      <c r="V2786" s="171"/>
      <c r="W2786" s="171"/>
      <c r="X2786" s="147"/>
      <c r="Y2786" s="108"/>
      <c r="Z2786" s="147"/>
      <c r="AA2786" s="147"/>
      <c r="AB2786"/>
      <c r="AC2786"/>
      <c r="AD2786"/>
      <c r="AE2786"/>
      <c r="AF2786"/>
      <c r="AG2786"/>
      <c r="AH2786"/>
      <c r="AI2786"/>
      <c r="AJ2786"/>
      <c r="AK2786"/>
    </row>
    <row r="2787" spans="1:37" ht="13" x14ac:dyDescent="0.3">
      <c r="A2787" s="147"/>
      <c r="B2787" s="147"/>
      <c r="C2787" s="147"/>
      <c r="D2787" s="147"/>
      <c r="E2787" s="147"/>
      <c r="F2787" s="147"/>
      <c r="G2787" s="147"/>
      <c r="H2787" s="147"/>
      <c r="I2787" s="147"/>
      <c r="J2787" s="147"/>
      <c r="K2787" s="147"/>
      <c r="L2787" s="147"/>
      <c r="M2787" s="147"/>
      <c r="N2787" s="147"/>
      <c r="O2787" s="147"/>
      <c r="P2787" s="147"/>
      <c r="Q2787" s="171"/>
      <c r="R2787" s="171"/>
      <c r="S2787" s="171"/>
      <c r="T2787" s="171"/>
      <c r="U2787" s="171"/>
      <c r="V2787" s="171"/>
      <c r="W2787" s="171"/>
      <c r="X2787" s="147"/>
      <c r="Y2787" s="108"/>
      <c r="Z2787" s="147"/>
      <c r="AA2787" s="147"/>
      <c r="AB2787"/>
      <c r="AC2787"/>
      <c r="AD2787"/>
      <c r="AE2787"/>
      <c r="AF2787"/>
      <c r="AG2787"/>
      <c r="AH2787"/>
      <c r="AI2787"/>
      <c r="AJ2787"/>
      <c r="AK2787"/>
    </row>
    <row r="2788" spans="1:37" ht="13" x14ac:dyDescent="0.3">
      <c r="A2788" s="147"/>
      <c r="B2788" s="147"/>
      <c r="C2788" s="147"/>
      <c r="D2788" s="147"/>
      <c r="E2788" s="147"/>
      <c r="F2788" s="147"/>
      <c r="G2788" s="147"/>
      <c r="H2788" s="147"/>
      <c r="I2788" s="147"/>
      <c r="J2788" s="147"/>
      <c r="K2788" s="147"/>
      <c r="L2788" s="147"/>
      <c r="M2788" s="147"/>
      <c r="N2788" s="147"/>
      <c r="O2788" s="147"/>
      <c r="P2788" s="147"/>
      <c r="Q2788" s="171"/>
      <c r="R2788" s="171"/>
      <c r="S2788" s="171"/>
      <c r="T2788" s="171"/>
      <c r="U2788" s="171"/>
      <c r="V2788" s="171"/>
      <c r="W2788" s="171"/>
      <c r="X2788" s="147"/>
      <c r="Y2788" s="108"/>
      <c r="Z2788" s="147"/>
      <c r="AA2788" s="147"/>
      <c r="AB2788"/>
      <c r="AC2788"/>
      <c r="AD2788"/>
      <c r="AE2788"/>
      <c r="AF2788"/>
      <c r="AG2788"/>
      <c r="AH2788"/>
      <c r="AI2788"/>
      <c r="AJ2788"/>
      <c r="AK2788"/>
    </row>
    <row r="2789" spans="1:37" ht="13" x14ac:dyDescent="0.3">
      <c r="A2789" s="147"/>
      <c r="B2789" s="147"/>
      <c r="C2789" s="147"/>
      <c r="D2789" s="147"/>
      <c r="E2789" s="147"/>
      <c r="F2789" s="147"/>
      <c r="G2789" s="147"/>
      <c r="H2789" s="147"/>
      <c r="I2789" s="147"/>
      <c r="J2789" s="147"/>
      <c r="K2789" s="147"/>
      <c r="L2789" s="147"/>
      <c r="M2789" s="147"/>
      <c r="N2789" s="147"/>
      <c r="O2789" s="147"/>
      <c r="P2789" s="147"/>
      <c r="Q2789" s="171"/>
      <c r="R2789" s="171"/>
      <c r="S2789" s="171"/>
      <c r="T2789" s="171"/>
      <c r="U2789" s="171"/>
      <c r="V2789" s="171"/>
      <c r="W2789" s="171"/>
      <c r="X2789" s="147"/>
      <c r="Y2789" s="108"/>
      <c r="Z2789" s="147"/>
      <c r="AA2789" s="147"/>
      <c r="AB2789"/>
      <c r="AC2789"/>
      <c r="AD2789"/>
      <c r="AE2789"/>
      <c r="AF2789"/>
      <c r="AG2789"/>
      <c r="AH2789"/>
      <c r="AI2789"/>
      <c r="AJ2789"/>
      <c r="AK2789"/>
    </row>
    <row r="2790" spans="1:37" ht="13" x14ac:dyDescent="0.3">
      <c r="A2790" s="147"/>
      <c r="B2790" s="147"/>
      <c r="C2790" s="147"/>
      <c r="D2790" s="147"/>
      <c r="E2790" s="147"/>
      <c r="F2790" s="147"/>
      <c r="G2790" s="147"/>
      <c r="H2790" s="147"/>
      <c r="I2790" s="147"/>
      <c r="J2790" s="147"/>
      <c r="K2790" s="147"/>
      <c r="L2790" s="147"/>
      <c r="M2790" s="147"/>
      <c r="N2790" s="147"/>
      <c r="O2790" s="147"/>
      <c r="P2790" s="147"/>
      <c r="Q2790" s="171"/>
      <c r="R2790" s="171"/>
      <c r="S2790" s="171"/>
      <c r="T2790" s="171"/>
      <c r="U2790" s="171"/>
      <c r="V2790" s="171"/>
      <c r="W2790" s="171"/>
      <c r="X2790" s="147"/>
      <c r="Y2790" s="108"/>
      <c r="Z2790" s="147"/>
      <c r="AA2790" s="147"/>
      <c r="AB2790"/>
      <c r="AC2790"/>
      <c r="AD2790"/>
      <c r="AE2790"/>
      <c r="AF2790"/>
      <c r="AG2790"/>
      <c r="AH2790"/>
      <c r="AI2790"/>
      <c r="AJ2790"/>
      <c r="AK2790"/>
    </row>
    <row r="2791" spans="1:37" ht="13" x14ac:dyDescent="0.3">
      <c r="A2791" s="147"/>
      <c r="B2791" s="147"/>
      <c r="C2791" s="147"/>
      <c r="D2791" s="147"/>
      <c r="E2791" s="147"/>
      <c r="F2791" s="147"/>
      <c r="G2791" s="147"/>
      <c r="H2791" s="147"/>
      <c r="I2791" s="147"/>
      <c r="J2791" s="147"/>
      <c r="K2791" s="147"/>
      <c r="L2791" s="147"/>
      <c r="M2791" s="147"/>
      <c r="N2791" s="147"/>
      <c r="O2791" s="147"/>
      <c r="P2791" s="147"/>
      <c r="Q2791" s="171"/>
      <c r="R2791" s="171"/>
      <c r="S2791" s="171"/>
      <c r="T2791" s="171"/>
      <c r="U2791" s="171"/>
      <c r="V2791" s="171"/>
      <c r="W2791" s="171"/>
      <c r="X2791" s="147"/>
      <c r="Y2791" s="108"/>
      <c r="Z2791" s="147"/>
      <c r="AA2791" s="147"/>
      <c r="AB2791"/>
      <c r="AC2791"/>
      <c r="AD2791"/>
      <c r="AE2791"/>
      <c r="AF2791"/>
      <c r="AG2791"/>
      <c r="AH2791"/>
      <c r="AI2791"/>
      <c r="AJ2791"/>
      <c r="AK2791"/>
    </row>
    <row r="2792" spans="1:37" ht="13" x14ac:dyDescent="0.3">
      <c r="A2792" s="147"/>
      <c r="B2792" s="147"/>
      <c r="C2792" s="147"/>
      <c r="D2792" s="147"/>
      <c r="E2792" s="147"/>
      <c r="F2792" s="147"/>
      <c r="G2792" s="147"/>
      <c r="H2792" s="147"/>
      <c r="I2792" s="147"/>
      <c r="J2792" s="147"/>
      <c r="K2792" s="147"/>
      <c r="L2792" s="147"/>
      <c r="M2792" s="147"/>
      <c r="N2792" s="147"/>
      <c r="O2792" s="147"/>
      <c r="P2792" s="147"/>
      <c r="Q2792" s="171"/>
      <c r="R2792" s="171"/>
      <c r="S2792" s="171"/>
      <c r="T2792" s="171"/>
      <c r="U2792" s="171"/>
      <c r="V2792" s="171"/>
      <c r="W2792" s="171"/>
      <c r="X2792" s="147"/>
      <c r="Y2792" s="108"/>
      <c r="Z2792" s="147"/>
      <c r="AA2792" s="147"/>
      <c r="AB2792"/>
      <c r="AC2792"/>
      <c r="AD2792"/>
      <c r="AE2792"/>
      <c r="AF2792"/>
      <c r="AG2792"/>
      <c r="AH2792"/>
      <c r="AI2792"/>
      <c r="AJ2792"/>
      <c r="AK2792"/>
    </row>
    <row r="2793" spans="1:37" ht="13" x14ac:dyDescent="0.3">
      <c r="A2793" s="147"/>
      <c r="B2793" s="147"/>
      <c r="C2793" s="147"/>
      <c r="D2793" s="147"/>
      <c r="E2793" s="147"/>
      <c r="F2793" s="147"/>
      <c r="G2793" s="147"/>
      <c r="H2793" s="147"/>
      <c r="I2793" s="147"/>
      <c r="J2793" s="147"/>
      <c r="K2793" s="147"/>
      <c r="L2793" s="147"/>
      <c r="M2793" s="147"/>
      <c r="N2793" s="147"/>
      <c r="O2793" s="147"/>
      <c r="P2793" s="147"/>
      <c r="Q2793" s="171"/>
      <c r="R2793" s="171"/>
      <c r="S2793" s="171"/>
      <c r="T2793" s="171"/>
      <c r="U2793" s="171"/>
      <c r="V2793" s="171"/>
      <c r="W2793" s="171"/>
      <c r="X2793" s="147"/>
      <c r="Y2793" s="108"/>
      <c r="Z2793" s="147"/>
      <c r="AA2793" s="147"/>
      <c r="AB2793"/>
      <c r="AC2793"/>
      <c r="AD2793"/>
      <c r="AE2793"/>
      <c r="AF2793"/>
      <c r="AG2793"/>
      <c r="AH2793"/>
      <c r="AI2793"/>
      <c r="AJ2793"/>
      <c r="AK2793"/>
    </row>
    <row r="2794" spans="1:37" ht="13" x14ac:dyDescent="0.3">
      <c r="A2794" s="147"/>
      <c r="B2794" s="147"/>
      <c r="C2794" s="147"/>
      <c r="D2794" s="147"/>
      <c r="E2794" s="147"/>
      <c r="F2794" s="147"/>
      <c r="G2794" s="147"/>
      <c r="H2794" s="147"/>
      <c r="I2794" s="147"/>
      <c r="J2794" s="147"/>
      <c r="K2794" s="147"/>
      <c r="L2794" s="147"/>
      <c r="M2794" s="147"/>
      <c r="N2794" s="147"/>
      <c r="O2794" s="147"/>
      <c r="P2794" s="147"/>
      <c r="Q2794" s="171"/>
      <c r="R2794" s="171"/>
      <c r="S2794" s="171"/>
      <c r="T2794" s="171"/>
      <c r="U2794" s="171"/>
      <c r="V2794" s="171"/>
      <c r="W2794" s="171"/>
      <c r="X2794" s="147"/>
      <c r="Y2794" s="108"/>
      <c r="Z2794" s="147"/>
      <c r="AA2794" s="147"/>
      <c r="AB2794"/>
      <c r="AC2794"/>
      <c r="AD2794"/>
      <c r="AE2794"/>
      <c r="AF2794"/>
      <c r="AG2794"/>
      <c r="AH2794"/>
      <c r="AI2794"/>
      <c r="AJ2794"/>
      <c r="AK2794"/>
    </row>
    <row r="2795" spans="1:37" ht="13" x14ac:dyDescent="0.3">
      <c r="A2795" s="147"/>
      <c r="B2795" s="147"/>
      <c r="C2795" s="147"/>
      <c r="D2795" s="147"/>
      <c r="E2795" s="147"/>
      <c r="F2795" s="147"/>
      <c r="G2795" s="147"/>
      <c r="H2795" s="147"/>
      <c r="I2795" s="147"/>
      <c r="J2795" s="147"/>
      <c r="K2795" s="147"/>
      <c r="L2795" s="147"/>
      <c r="M2795" s="147"/>
      <c r="N2795" s="147"/>
      <c r="O2795" s="147"/>
      <c r="P2795" s="147"/>
      <c r="Q2795" s="171"/>
      <c r="R2795" s="171"/>
      <c r="S2795" s="171"/>
      <c r="T2795" s="171"/>
      <c r="U2795" s="171"/>
      <c r="V2795" s="171"/>
      <c r="W2795" s="171"/>
      <c r="X2795" s="147"/>
      <c r="Y2795" s="108"/>
      <c r="Z2795" s="147"/>
      <c r="AA2795" s="147"/>
      <c r="AB2795"/>
      <c r="AC2795"/>
      <c r="AD2795"/>
      <c r="AE2795"/>
      <c r="AF2795"/>
      <c r="AG2795"/>
      <c r="AH2795"/>
      <c r="AI2795"/>
      <c r="AJ2795"/>
      <c r="AK2795"/>
    </row>
    <row r="2796" spans="1:37" ht="13" x14ac:dyDescent="0.3">
      <c r="A2796" s="147"/>
      <c r="B2796" s="147"/>
      <c r="C2796" s="147"/>
      <c r="D2796" s="147"/>
      <c r="E2796" s="147"/>
      <c r="F2796" s="147"/>
      <c r="G2796" s="147"/>
      <c r="H2796" s="147"/>
      <c r="I2796" s="147"/>
      <c r="J2796" s="147"/>
      <c r="K2796" s="147"/>
      <c r="L2796" s="147"/>
      <c r="M2796" s="147"/>
      <c r="N2796" s="147"/>
      <c r="O2796" s="147"/>
      <c r="P2796" s="147"/>
      <c r="Q2796" s="171"/>
      <c r="R2796" s="171"/>
      <c r="S2796" s="171"/>
      <c r="T2796" s="171"/>
      <c r="U2796" s="171"/>
      <c r="V2796" s="171"/>
      <c r="W2796" s="171"/>
      <c r="X2796" s="147"/>
      <c r="Y2796" s="108"/>
      <c r="Z2796" s="147"/>
      <c r="AA2796" s="147"/>
      <c r="AB2796"/>
      <c r="AC2796"/>
      <c r="AD2796"/>
      <c r="AE2796"/>
      <c r="AF2796"/>
      <c r="AG2796"/>
      <c r="AH2796"/>
      <c r="AI2796"/>
      <c r="AJ2796"/>
      <c r="AK2796"/>
    </row>
    <row r="2797" spans="1:37" ht="13" x14ac:dyDescent="0.3">
      <c r="Y2797" s="108"/>
      <c r="Z2797" s="147"/>
      <c r="AA2797" s="147"/>
      <c r="AB2797"/>
      <c r="AC2797"/>
      <c r="AD2797"/>
      <c r="AE2797"/>
      <c r="AF2797"/>
      <c r="AG2797"/>
      <c r="AH2797"/>
      <c r="AI2797"/>
      <c r="AJ2797"/>
      <c r="AK2797"/>
    </row>
    <row r="2798" spans="1:37" ht="13" x14ac:dyDescent="0.3">
      <c r="Y2798" s="108"/>
      <c r="Z2798" s="147"/>
      <c r="AA2798" s="147"/>
      <c r="AB2798"/>
      <c r="AC2798"/>
      <c r="AD2798"/>
      <c r="AE2798"/>
      <c r="AF2798"/>
      <c r="AG2798"/>
      <c r="AH2798"/>
      <c r="AI2798"/>
      <c r="AJ2798"/>
      <c r="AK2798"/>
    </row>
    <row r="2799" spans="1:37" ht="13" x14ac:dyDescent="0.3">
      <c r="Y2799" s="108"/>
      <c r="Z2799" s="147"/>
      <c r="AA2799" s="147"/>
      <c r="AB2799"/>
      <c r="AC2799"/>
      <c r="AD2799"/>
      <c r="AE2799"/>
      <c r="AF2799"/>
      <c r="AG2799"/>
      <c r="AH2799"/>
      <c r="AI2799"/>
      <c r="AJ2799"/>
      <c r="AK2799"/>
    </row>
    <row r="2800" spans="1:37" ht="13" x14ac:dyDescent="0.3">
      <c r="Y2800" s="108"/>
      <c r="Z2800" s="147"/>
      <c r="AA2800" s="147"/>
      <c r="AB2800"/>
      <c r="AC2800"/>
      <c r="AD2800"/>
      <c r="AE2800"/>
      <c r="AF2800"/>
      <c r="AG2800"/>
      <c r="AH2800"/>
      <c r="AI2800"/>
      <c r="AJ2800"/>
      <c r="AK2800"/>
    </row>
    <row r="2801" spans="17:37" ht="13" x14ac:dyDescent="0.3">
      <c r="Y2801" s="108"/>
      <c r="Z2801" s="147"/>
      <c r="AA2801" s="147"/>
      <c r="AB2801"/>
      <c r="AC2801"/>
      <c r="AD2801"/>
      <c r="AE2801"/>
      <c r="AF2801"/>
      <c r="AG2801"/>
      <c r="AH2801"/>
      <c r="AI2801"/>
      <c r="AJ2801"/>
      <c r="AK2801"/>
    </row>
    <row r="2802" spans="17:37" ht="13" x14ac:dyDescent="0.3">
      <c r="Q2802"/>
      <c r="R2802"/>
      <c r="S2802"/>
      <c r="T2802"/>
      <c r="U2802"/>
      <c r="V2802"/>
      <c r="W2802"/>
      <c r="Y2802" s="108"/>
      <c r="Z2802" s="147"/>
      <c r="AA2802" s="147"/>
      <c r="AB2802"/>
      <c r="AC2802"/>
      <c r="AD2802"/>
      <c r="AE2802"/>
      <c r="AF2802"/>
      <c r="AG2802"/>
      <c r="AH2802"/>
      <c r="AI2802"/>
      <c r="AJ2802"/>
      <c r="AK2802"/>
    </row>
    <row r="2803" spans="17:37" ht="13" x14ac:dyDescent="0.3">
      <c r="Q2803"/>
      <c r="R2803"/>
      <c r="S2803"/>
      <c r="T2803"/>
      <c r="U2803"/>
      <c r="V2803"/>
      <c r="W2803"/>
      <c r="Y2803" s="108"/>
      <c r="Z2803" s="147"/>
      <c r="AA2803" s="147"/>
      <c r="AB2803"/>
      <c r="AC2803"/>
      <c r="AD2803"/>
      <c r="AE2803"/>
      <c r="AF2803"/>
      <c r="AG2803"/>
      <c r="AH2803"/>
      <c r="AI2803"/>
      <c r="AJ2803"/>
      <c r="AK2803"/>
    </row>
    <row r="2804" spans="17:37" ht="13" x14ac:dyDescent="0.3">
      <c r="Q2804"/>
      <c r="R2804"/>
      <c r="S2804"/>
      <c r="T2804"/>
      <c r="U2804"/>
      <c r="V2804"/>
      <c r="W2804"/>
      <c r="Y2804" s="108"/>
      <c r="Z2804" s="147"/>
      <c r="AA2804" s="147"/>
      <c r="AB2804"/>
      <c r="AC2804"/>
      <c r="AD2804"/>
      <c r="AE2804"/>
      <c r="AF2804"/>
      <c r="AG2804"/>
      <c r="AH2804"/>
      <c r="AI2804"/>
      <c r="AJ2804"/>
      <c r="AK2804"/>
    </row>
    <row r="2805" spans="17:37" ht="13" x14ac:dyDescent="0.3">
      <c r="Q2805"/>
      <c r="R2805"/>
      <c r="S2805"/>
      <c r="T2805"/>
      <c r="U2805"/>
      <c r="V2805"/>
      <c r="W2805"/>
      <c r="Y2805" s="108"/>
      <c r="Z2805" s="147"/>
      <c r="AA2805" s="147"/>
      <c r="AB2805"/>
      <c r="AC2805"/>
      <c r="AD2805"/>
      <c r="AE2805"/>
      <c r="AF2805"/>
      <c r="AG2805"/>
      <c r="AH2805"/>
      <c r="AI2805"/>
      <c r="AJ2805"/>
      <c r="AK2805"/>
    </row>
    <row r="2806" spans="17:37" ht="13" x14ac:dyDescent="0.3">
      <c r="Q2806"/>
      <c r="R2806"/>
      <c r="S2806"/>
      <c r="T2806"/>
      <c r="U2806"/>
      <c r="V2806"/>
      <c r="W2806"/>
      <c r="Y2806" s="108"/>
      <c r="Z2806" s="147"/>
      <c r="AA2806" s="147"/>
      <c r="AB2806"/>
      <c r="AC2806"/>
      <c r="AD2806"/>
      <c r="AE2806"/>
      <c r="AF2806"/>
      <c r="AG2806"/>
      <c r="AH2806"/>
      <c r="AI2806"/>
      <c r="AJ2806"/>
      <c r="AK2806"/>
    </row>
    <row r="2807" spans="17:37" ht="13" x14ac:dyDescent="0.3">
      <c r="Q2807"/>
      <c r="R2807"/>
      <c r="S2807"/>
      <c r="T2807"/>
      <c r="U2807"/>
      <c r="V2807"/>
      <c r="W2807"/>
      <c r="Y2807" s="108"/>
      <c r="Z2807" s="147"/>
      <c r="AA2807" s="147"/>
      <c r="AB2807"/>
      <c r="AC2807"/>
      <c r="AD2807"/>
      <c r="AE2807"/>
      <c r="AF2807"/>
      <c r="AG2807"/>
      <c r="AH2807"/>
      <c r="AI2807"/>
      <c r="AJ2807"/>
      <c r="AK2807"/>
    </row>
    <row r="2808" spans="17:37" ht="13" x14ac:dyDescent="0.3">
      <c r="Q2808"/>
      <c r="R2808"/>
      <c r="S2808"/>
      <c r="T2808"/>
      <c r="U2808"/>
      <c r="V2808"/>
      <c r="W2808"/>
      <c r="Y2808" s="108"/>
      <c r="Z2808" s="147"/>
      <c r="AA2808" s="147"/>
      <c r="AB2808"/>
      <c r="AC2808"/>
      <c r="AD2808"/>
      <c r="AE2808"/>
      <c r="AF2808"/>
      <c r="AG2808"/>
      <c r="AH2808"/>
      <c r="AI2808"/>
      <c r="AJ2808"/>
      <c r="AK2808"/>
    </row>
    <row r="2809" spans="17:37" ht="13" x14ac:dyDescent="0.3">
      <c r="Q2809"/>
      <c r="R2809"/>
      <c r="S2809"/>
      <c r="T2809"/>
      <c r="U2809"/>
      <c r="V2809"/>
      <c r="W2809"/>
      <c r="Y2809" s="108"/>
      <c r="Z2809" s="147"/>
      <c r="AA2809" s="147"/>
      <c r="AB2809"/>
      <c r="AC2809"/>
      <c r="AD2809"/>
      <c r="AE2809"/>
      <c r="AF2809"/>
      <c r="AG2809"/>
      <c r="AH2809"/>
      <c r="AI2809"/>
      <c r="AJ2809"/>
      <c r="AK2809"/>
    </row>
    <row r="2810" spans="17:37" ht="13" x14ac:dyDescent="0.3">
      <c r="Q2810"/>
      <c r="R2810"/>
      <c r="S2810"/>
      <c r="T2810"/>
      <c r="U2810"/>
      <c r="V2810"/>
      <c r="W2810"/>
      <c r="Y2810" s="108"/>
      <c r="Z2810" s="147"/>
      <c r="AA2810" s="147"/>
      <c r="AB2810"/>
      <c r="AC2810"/>
      <c r="AD2810"/>
      <c r="AE2810"/>
      <c r="AF2810"/>
      <c r="AG2810"/>
      <c r="AH2810"/>
      <c r="AI2810"/>
      <c r="AJ2810"/>
      <c r="AK2810"/>
    </row>
    <row r="2811" spans="17:37" ht="13" x14ac:dyDescent="0.3">
      <c r="Q2811"/>
      <c r="R2811"/>
      <c r="S2811"/>
      <c r="T2811"/>
      <c r="U2811"/>
      <c r="V2811"/>
      <c r="W2811"/>
      <c r="Y2811" s="108"/>
      <c r="Z2811" s="147"/>
      <c r="AA2811" s="147"/>
      <c r="AB2811"/>
      <c r="AC2811"/>
      <c r="AD2811"/>
      <c r="AE2811"/>
      <c r="AF2811"/>
      <c r="AG2811"/>
      <c r="AH2811"/>
      <c r="AI2811"/>
      <c r="AJ2811"/>
      <c r="AK2811"/>
    </row>
    <row r="2812" spans="17:37" ht="13" x14ac:dyDescent="0.3">
      <c r="Q2812"/>
      <c r="R2812"/>
      <c r="S2812"/>
      <c r="T2812"/>
      <c r="U2812"/>
      <c r="V2812"/>
      <c r="W2812"/>
      <c r="Y2812" s="108"/>
      <c r="Z2812" s="147"/>
      <c r="AA2812" s="147"/>
      <c r="AB2812"/>
      <c r="AC2812"/>
      <c r="AD2812"/>
      <c r="AE2812"/>
      <c r="AF2812"/>
      <c r="AG2812"/>
      <c r="AH2812"/>
      <c r="AI2812"/>
      <c r="AJ2812"/>
      <c r="AK2812"/>
    </row>
    <row r="2813" spans="17:37" ht="13" x14ac:dyDescent="0.3">
      <c r="Q2813"/>
      <c r="R2813"/>
      <c r="S2813"/>
      <c r="T2813"/>
      <c r="U2813"/>
      <c r="V2813"/>
      <c r="W2813"/>
      <c r="Y2813" s="108"/>
      <c r="Z2813" s="147"/>
      <c r="AA2813" s="147"/>
      <c r="AB2813"/>
      <c r="AC2813"/>
      <c r="AD2813"/>
      <c r="AE2813"/>
      <c r="AF2813"/>
      <c r="AG2813"/>
      <c r="AH2813"/>
      <c r="AI2813"/>
      <c r="AJ2813"/>
      <c r="AK2813"/>
    </row>
    <row r="2814" spans="17:37" ht="13" x14ac:dyDescent="0.3">
      <c r="Q2814"/>
      <c r="R2814"/>
      <c r="S2814"/>
      <c r="T2814"/>
      <c r="U2814"/>
      <c r="V2814"/>
      <c r="W2814"/>
      <c r="Y2814" s="108"/>
      <c r="Z2814" s="147"/>
      <c r="AA2814" s="147"/>
      <c r="AB2814"/>
      <c r="AC2814"/>
      <c r="AD2814"/>
      <c r="AE2814"/>
      <c r="AF2814"/>
      <c r="AG2814"/>
      <c r="AH2814"/>
      <c r="AI2814"/>
      <c r="AJ2814"/>
      <c r="AK2814"/>
    </row>
    <row r="2815" spans="17:37" ht="13" x14ac:dyDescent="0.3">
      <c r="Q2815"/>
      <c r="R2815"/>
      <c r="S2815"/>
      <c r="T2815"/>
      <c r="U2815"/>
      <c r="V2815"/>
      <c r="W2815"/>
      <c r="Y2815" s="108"/>
      <c r="Z2815" s="147"/>
      <c r="AA2815" s="147"/>
      <c r="AB2815"/>
      <c r="AC2815"/>
      <c r="AD2815"/>
      <c r="AE2815"/>
      <c r="AF2815"/>
      <c r="AG2815"/>
      <c r="AH2815"/>
      <c r="AI2815"/>
      <c r="AJ2815"/>
      <c r="AK2815"/>
    </row>
    <row r="2816" spans="17:37" ht="13" x14ac:dyDescent="0.3">
      <c r="Q2816"/>
      <c r="R2816"/>
      <c r="S2816"/>
      <c r="T2816"/>
      <c r="U2816"/>
      <c r="V2816"/>
      <c r="W2816"/>
      <c r="Y2816" s="108"/>
      <c r="Z2816" s="147"/>
      <c r="AA2816" s="147"/>
      <c r="AB2816"/>
      <c r="AC2816"/>
      <c r="AD2816"/>
      <c r="AE2816"/>
      <c r="AF2816"/>
      <c r="AG2816"/>
      <c r="AH2816"/>
      <c r="AI2816"/>
      <c r="AJ2816"/>
      <c r="AK2816"/>
    </row>
    <row r="2817" spans="25:27" customFormat="1" ht="13" x14ac:dyDescent="0.3">
      <c r="Y2817" s="108"/>
      <c r="Z2817" s="147"/>
      <c r="AA2817" s="147"/>
    </row>
    <row r="2818" spans="25:27" customFormat="1" ht="13" x14ac:dyDescent="0.3">
      <c r="Y2818" s="108"/>
      <c r="Z2818" s="147"/>
      <c r="AA2818" s="147"/>
    </row>
    <row r="2819" spans="25:27" customFormat="1" ht="13" x14ac:dyDescent="0.3">
      <c r="Y2819" s="108"/>
      <c r="Z2819" s="147"/>
      <c r="AA2819" s="147"/>
    </row>
    <row r="2820" spans="25:27" customFormat="1" ht="13" x14ac:dyDescent="0.3">
      <c r="Y2820" s="108"/>
      <c r="Z2820" s="147"/>
      <c r="AA2820" s="147"/>
    </row>
    <row r="2821" spans="25:27" customFormat="1" ht="13" x14ac:dyDescent="0.3">
      <c r="Y2821" s="108"/>
      <c r="Z2821" s="147"/>
      <c r="AA2821" s="147"/>
    </row>
    <row r="2822" spans="25:27" customFormat="1" ht="13" x14ac:dyDescent="0.3">
      <c r="Y2822" s="108"/>
      <c r="Z2822" s="147"/>
      <c r="AA2822" s="147"/>
    </row>
    <row r="2823" spans="25:27" customFormat="1" ht="13" x14ac:dyDescent="0.3">
      <c r="Y2823" s="108"/>
      <c r="Z2823" s="147"/>
      <c r="AA2823" s="147"/>
    </row>
    <row r="2824" spans="25:27" customFormat="1" ht="13" x14ac:dyDescent="0.3">
      <c r="Y2824" s="108"/>
      <c r="Z2824" s="147"/>
      <c r="AA2824" s="147"/>
    </row>
    <row r="2825" spans="25:27" customFormat="1" ht="13" x14ac:dyDescent="0.3">
      <c r="Y2825" s="108"/>
      <c r="Z2825" s="147"/>
      <c r="AA2825" s="147"/>
    </row>
    <row r="2826" spans="25:27" customFormat="1" ht="13" x14ac:dyDescent="0.3">
      <c r="Y2826" s="108"/>
      <c r="Z2826" s="147"/>
      <c r="AA2826" s="147"/>
    </row>
    <row r="2827" spans="25:27" customFormat="1" ht="13" x14ac:dyDescent="0.3">
      <c r="Y2827" s="108"/>
      <c r="Z2827" s="147"/>
      <c r="AA2827" s="147"/>
    </row>
    <row r="2828" spans="25:27" customFormat="1" ht="13" x14ac:dyDescent="0.3">
      <c r="Y2828" s="108"/>
      <c r="Z2828" s="147"/>
      <c r="AA2828" s="147"/>
    </row>
    <row r="2829" spans="25:27" customFormat="1" ht="13" x14ac:dyDescent="0.3">
      <c r="Y2829" s="108"/>
      <c r="Z2829" s="147"/>
      <c r="AA2829" s="147"/>
    </row>
    <row r="2830" spans="25:27" customFormat="1" ht="13" x14ac:dyDescent="0.3">
      <c r="Y2830" s="108"/>
      <c r="Z2830" s="147"/>
      <c r="AA2830" s="147"/>
    </row>
    <row r="2831" spans="25:27" customFormat="1" ht="13" x14ac:dyDescent="0.3">
      <c r="Y2831" s="108"/>
      <c r="Z2831" s="147"/>
      <c r="AA2831" s="147"/>
    </row>
    <row r="2832" spans="25:27" customFormat="1" ht="13" x14ac:dyDescent="0.3">
      <c r="Y2832" s="108"/>
      <c r="Z2832" s="147"/>
      <c r="AA2832" s="147"/>
    </row>
    <row r="2833" spans="25:27" customFormat="1" ht="13" x14ac:dyDescent="0.3">
      <c r="Y2833" s="108"/>
      <c r="Z2833" s="147"/>
      <c r="AA2833" s="147"/>
    </row>
    <row r="2834" spans="25:27" customFormat="1" ht="13" x14ac:dyDescent="0.3">
      <c r="Y2834" s="108"/>
      <c r="Z2834" s="147"/>
      <c r="AA2834" s="147"/>
    </row>
    <row r="2835" spans="25:27" customFormat="1" ht="13" x14ac:dyDescent="0.3">
      <c r="Y2835" s="108"/>
      <c r="Z2835" s="147"/>
      <c r="AA2835" s="147"/>
    </row>
    <row r="2836" spans="25:27" customFormat="1" ht="13" x14ac:dyDescent="0.3">
      <c r="Y2836" s="108"/>
      <c r="Z2836" s="147"/>
      <c r="AA2836" s="147"/>
    </row>
    <row r="2837" spans="25:27" customFormat="1" ht="13" x14ac:dyDescent="0.3">
      <c r="Y2837" s="108"/>
      <c r="Z2837" s="147"/>
      <c r="AA2837" s="147"/>
    </row>
    <row r="2838" spans="25:27" customFormat="1" ht="13" x14ac:dyDescent="0.3">
      <c r="Y2838" s="108"/>
      <c r="Z2838" s="147"/>
      <c r="AA2838" s="147"/>
    </row>
    <row r="2839" spans="25:27" customFormat="1" ht="13" x14ac:dyDescent="0.3">
      <c r="Y2839" s="108"/>
      <c r="Z2839" s="147"/>
      <c r="AA2839" s="147"/>
    </row>
    <row r="2840" spans="25:27" customFormat="1" ht="13" x14ac:dyDescent="0.3">
      <c r="Y2840" s="108"/>
      <c r="Z2840" s="147"/>
      <c r="AA2840" s="147"/>
    </row>
    <row r="2841" spans="25:27" customFormat="1" ht="13" x14ac:dyDescent="0.3">
      <c r="Y2841" s="108"/>
      <c r="Z2841" s="147"/>
      <c r="AA2841" s="147"/>
    </row>
    <row r="2842" spans="25:27" customFormat="1" ht="13" x14ac:dyDescent="0.3">
      <c r="Y2842" s="108"/>
      <c r="Z2842" s="147"/>
      <c r="AA2842" s="147"/>
    </row>
    <row r="2843" spans="25:27" customFormat="1" ht="13" x14ac:dyDescent="0.3">
      <c r="Y2843" s="108"/>
      <c r="Z2843" s="147"/>
      <c r="AA2843" s="147"/>
    </row>
    <row r="2844" spans="25:27" customFormat="1" ht="13" x14ac:dyDescent="0.3">
      <c r="Y2844" s="108"/>
      <c r="Z2844" s="147"/>
      <c r="AA2844" s="147"/>
    </row>
    <row r="2845" spans="25:27" customFormat="1" ht="13" x14ac:dyDescent="0.3">
      <c r="Y2845" s="108"/>
      <c r="Z2845" s="147"/>
      <c r="AA2845" s="147"/>
    </row>
    <row r="2846" spans="25:27" customFormat="1" ht="13" x14ac:dyDescent="0.3">
      <c r="Y2846" s="108"/>
      <c r="Z2846" s="147"/>
      <c r="AA2846" s="147"/>
    </row>
    <row r="2847" spans="25:27" customFormat="1" ht="13" x14ac:dyDescent="0.3">
      <c r="Y2847" s="108"/>
      <c r="Z2847" s="147"/>
      <c r="AA2847" s="147"/>
    </row>
    <row r="2848" spans="25:27" customFormat="1" ht="13" x14ac:dyDescent="0.3">
      <c r="Y2848" s="108"/>
      <c r="Z2848" s="147"/>
      <c r="AA2848" s="147"/>
    </row>
    <row r="2849" spans="25:27" customFormat="1" ht="13" x14ac:dyDescent="0.3">
      <c r="Y2849" s="108"/>
      <c r="Z2849" s="147"/>
      <c r="AA2849" s="147"/>
    </row>
    <row r="2850" spans="25:27" customFormat="1" ht="13" x14ac:dyDescent="0.3">
      <c r="Y2850" s="108"/>
      <c r="Z2850" s="147"/>
      <c r="AA2850" s="147"/>
    </row>
    <row r="2851" spans="25:27" customFormat="1" ht="13" x14ac:dyDescent="0.3">
      <c r="Y2851" s="108"/>
      <c r="Z2851" s="147"/>
      <c r="AA2851" s="147"/>
    </row>
    <row r="2852" spans="25:27" customFormat="1" ht="13" x14ac:dyDescent="0.3">
      <c r="Y2852" s="108"/>
      <c r="Z2852" s="147"/>
      <c r="AA2852" s="147"/>
    </row>
    <row r="2853" spans="25:27" customFormat="1" ht="13" x14ac:dyDescent="0.3">
      <c r="Y2853" s="108"/>
      <c r="Z2853" s="147"/>
      <c r="AA2853" s="147"/>
    </row>
    <row r="2854" spans="25:27" customFormat="1" ht="13" x14ac:dyDescent="0.3">
      <c r="Y2854" s="108"/>
      <c r="Z2854" s="147"/>
      <c r="AA2854" s="147"/>
    </row>
    <row r="2855" spans="25:27" customFormat="1" ht="13" x14ac:dyDescent="0.3">
      <c r="Y2855" s="108"/>
      <c r="Z2855" s="147"/>
      <c r="AA2855" s="147"/>
    </row>
    <row r="2856" spans="25:27" customFormat="1" ht="13" x14ac:dyDescent="0.3">
      <c r="Y2856" s="108"/>
      <c r="Z2856" s="147"/>
      <c r="AA2856" s="147"/>
    </row>
    <row r="2857" spans="25:27" customFormat="1" ht="13" x14ac:dyDescent="0.3">
      <c r="Y2857" s="108"/>
      <c r="Z2857" s="147"/>
      <c r="AA2857" s="147"/>
    </row>
    <row r="2858" spans="25:27" customFormat="1" ht="13" x14ac:dyDescent="0.3">
      <c r="Y2858" s="108"/>
      <c r="Z2858" s="147"/>
      <c r="AA2858" s="147"/>
    </row>
    <row r="2859" spans="25:27" customFormat="1" ht="13" x14ac:dyDescent="0.3">
      <c r="Y2859" s="108"/>
    </row>
  </sheetData>
  <sheetProtection algorithmName="SHA-512" hashValue="gQfNLcyPycLZ/MBFYssmBhK9nujYd9+WcuDdmqa5gCrCcf+31PmjBbIWLCpilnCs141CIWJVSQcYGLQ2VwrWHQ==" saltValue="z5k7kTuyb8EpMqpXqWnGXw==" spinCount="100000" sheet="1" selectLockedCells="1"/>
  <conditionalFormatting sqref="Q8:Q307">
    <cfRule type="cellIs" dxfId="77" priority="26" stopIfTrue="1" operator="equal">
      <formula>"Low risk"</formula>
    </cfRule>
    <cfRule type="cellIs" dxfId="76" priority="27" stopIfTrue="1" operator="equal">
      <formula>"Moderate Risk"</formula>
    </cfRule>
    <cfRule type="cellIs" dxfId="75" priority="28" stopIfTrue="1" operator="equal">
      <formula>"High risk"</formula>
    </cfRule>
    <cfRule type="cellIs" dxfId="74" priority="29" stopIfTrue="1" operator="equal">
      <formula>"No risk"</formula>
    </cfRule>
  </conditionalFormatting>
  <conditionalFormatting sqref="Q8:Q307">
    <cfRule type="containsBlanks" dxfId="73" priority="31" stopIfTrue="1">
      <formula>LEN(TRIM(Q8))=0</formula>
    </cfRule>
  </conditionalFormatting>
  <conditionalFormatting sqref="Q8:Q307">
    <cfRule type="cellIs" dxfId="72" priority="30" stopIfTrue="1" operator="equal">
      <formula>"Incomplete"</formula>
    </cfRule>
  </conditionalFormatting>
  <conditionalFormatting sqref="W9:W307">
    <cfRule type="expression" dxfId="71" priority="25" stopIfTrue="1">
      <formula>AND( ISTEXT($W9), OR(ISBLANK($U9), $U9="N"))</formula>
    </cfRule>
  </conditionalFormatting>
  <conditionalFormatting sqref="H9:H307">
    <cfRule type="expression" dxfId="70" priority="32" stopIfTrue="1">
      <formula>AND(ISNUMBER($D9), ISBLANK($H9))</formula>
    </cfRule>
  </conditionalFormatting>
  <conditionalFormatting sqref="F9:F307">
    <cfRule type="expression" dxfId="69" priority="33" stopIfTrue="1">
      <formula>AND(ISNUMBER($D9), ISBLANK($F9))</formula>
    </cfRule>
  </conditionalFormatting>
  <conditionalFormatting sqref="E9:E307">
    <cfRule type="expression" dxfId="68" priority="34" stopIfTrue="1">
      <formula>AND(ISNUMBER($D9), ISBLANK($E9))</formula>
    </cfRule>
  </conditionalFormatting>
  <conditionalFormatting sqref="D9:D307">
    <cfRule type="expression" dxfId="67" priority="35" stopIfTrue="1">
      <formula>AND(ISTEXT(#REF!), ISBLANK($D9))</formula>
    </cfRule>
  </conditionalFormatting>
  <conditionalFormatting sqref="G9:G307">
    <cfRule type="expression" dxfId="66" priority="24" stopIfTrue="1">
      <formula>AND(ISNUMBER($D9), ISBLANK($G9))</formula>
    </cfRule>
  </conditionalFormatting>
  <conditionalFormatting sqref="V9:W307">
    <cfRule type="expression" dxfId="65" priority="23" stopIfTrue="1">
      <formula>AND($U9 = $U$712, ISBLANK($W9) )</formula>
    </cfRule>
  </conditionalFormatting>
  <conditionalFormatting sqref="U9:U307">
    <cfRule type="expression" dxfId="64" priority="37" stopIfTrue="1">
      <formula>AND($R9 = $R$713, ISBLANK($U9))</formula>
    </cfRule>
  </conditionalFormatting>
  <conditionalFormatting sqref="T9:T307">
    <cfRule type="expression" dxfId="63" priority="38" stopIfTrue="1">
      <formula>AND($R9 = $R$712, ISBLANK($T9))</formula>
    </cfRule>
    <cfRule type="expression" dxfId="62" priority="39" stopIfTrue="1">
      <formula>AND($R9 = "", ISTEXT($T9))</formula>
    </cfRule>
  </conditionalFormatting>
  <conditionalFormatting sqref="S9:S307">
    <cfRule type="expression" dxfId="61" priority="40" stopIfTrue="1">
      <formula>AND($R9 = $R$714, ISBLANK($S9))</formula>
    </cfRule>
    <cfRule type="expression" dxfId="60" priority="41" stopIfTrue="1">
      <formula>AND($R9 = "", ISTEXT($S9))</formula>
    </cfRule>
  </conditionalFormatting>
  <conditionalFormatting sqref="J9:J307">
    <cfRule type="expression" dxfId="59" priority="42" stopIfTrue="1">
      <formula>AND($I9 = $I$713, ISBLANK($J9))</formula>
    </cfRule>
    <cfRule type="expression" dxfId="58" priority="43">
      <formula>AND($I9 = $I$712, ISBLANK($J9))</formula>
    </cfRule>
  </conditionalFormatting>
  <conditionalFormatting sqref="K9:K307">
    <cfRule type="expression" dxfId="57" priority="44" stopIfTrue="1">
      <formula>AND($I9 = $I$713, ISBLANK($K9))</formula>
    </cfRule>
  </conditionalFormatting>
  <conditionalFormatting sqref="L9:L307">
    <cfRule type="expression" dxfId="56" priority="45" stopIfTrue="1">
      <formula>AND($I9 = $I$713, ISBLANK($L9))</formula>
    </cfRule>
  </conditionalFormatting>
  <conditionalFormatting sqref="M9:M307">
    <cfRule type="expression" dxfId="55" priority="46" stopIfTrue="1">
      <formula>AND($I9 = $I$713, ISBLANK($M9))</formula>
    </cfRule>
  </conditionalFormatting>
  <conditionalFormatting sqref="N9:N307">
    <cfRule type="expression" dxfId="54" priority="47" stopIfTrue="1">
      <formula>AND($I9 = $I$713, ISBLANK($N9))</formula>
    </cfRule>
  </conditionalFormatting>
  <conditionalFormatting sqref="O9:O307">
    <cfRule type="expression" dxfId="53" priority="48" stopIfTrue="1">
      <formula>AND($I9 = $I$713, ISBLANK($O9))</formula>
    </cfRule>
  </conditionalFormatting>
  <conditionalFormatting sqref="V9:V307">
    <cfRule type="expression" dxfId="52" priority="36" stopIfTrue="1">
      <formula>AND($V9="No referral was made", $U9="N")</formula>
    </cfRule>
    <cfRule type="expression" dxfId="51" priority="49" stopIfTrue="1">
      <formula>AND( ISTEXT($V9), OR(ISBLANK($U9), $U9="N"))</formula>
    </cfRule>
    <cfRule type="expression" dxfId="50" priority="50" stopIfTrue="1">
      <formula>AND($U9 = $U$713, ISTEXT($V9))</formula>
    </cfRule>
  </conditionalFormatting>
  <conditionalFormatting sqref="H8">
    <cfRule type="expression" dxfId="49" priority="19" stopIfTrue="1">
      <formula>AND(ISNUMBER($D8), ISBLANK($H8))</formula>
    </cfRule>
  </conditionalFormatting>
  <conditionalFormatting sqref="F8">
    <cfRule type="expression" dxfId="48" priority="20" stopIfTrue="1">
      <formula>AND(ISNUMBER($D8), ISBLANK($F8))</formula>
    </cfRule>
  </conditionalFormatting>
  <conditionalFormatting sqref="E8">
    <cfRule type="expression" dxfId="47" priority="21" stopIfTrue="1">
      <formula>AND(ISNUMBER($D8), ISBLANK($E8))</formula>
    </cfRule>
  </conditionalFormatting>
  <conditionalFormatting sqref="D8">
    <cfRule type="expression" dxfId="46" priority="22" stopIfTrue="1">
      <formula>AND(ISTEXT(#REF!), ISBLANK($D8))</formula>
    </cfRule>
  </conditionalFormatting>
  <conditionalFormatting sqref="G8">
    <cfRule type="expression" dxfId="45" priority="18" stopIfTrue="1">
      <formula>AND(ISNUMBER($D8), ISBLANK($G8))</formula>
    </cfRule>
  </conditionalFormatting>
  <conditionalFormatting sqref="J8">
    <cfRule type="expression" dxfId="44" priority="11" stopIfTrue="1">
      <formula>AND($I8 = $I$713, ISBLANK($J8))</formula>
    </cfRule>
    <cfRule type="expression" dxfId="43" priority="12">
      <formula>AND($I8 = $I$712, ISBLANK($J8))</formula>
    </cfRule>
  </conditionalFormatting>
  <conditionalFormatting sqref="K8">
    <cfRule type="expression" dxfId="42" priority="13" stopIfTrue="1">
      <formula>AND($I8 = $I$713, ISBLANK($K8))</formula>
    </cfRule>
  </conditionalFormatting>
  <conditionalFormatting sqref="L8">
    <cfRule type="expression" dxfId="41" priority="14" stopIfTrue="1">
      <formula>AND($I8 = $I$713, ISBLANK($L8))</formula>
    </cfRule>
  </conditionalFormatting>
  <conditionalFormatting sqref="M8">
    <cfRule type="expression" dxfId="40" priority="15" stopIfTrue="1">
      <formula>AND($I8 = $I$713, ISBLANK($M8))</formula>
    </cfRule>
  </conditionalFormatting>
  <conditionalFormatting sqref="N8">
    <cfRule type="expression" dxfId="39" priority="16" stopIfTrue="1">
      <formula>AND($I8 = $I$713, ISBLANK($N8))</formula>
    </cfRule>
  </conditionalFormatting>
  <conditionalFormatting sqref="O8">
    <cfRule type="expression" dxfId="38" priority="17" stopIfTrue="1">
      <formula>AND($I8 = $I$713, ISBLANK($O8))</formula>
    </cfRule>
  </conditionalFormatting>
  <conditionalFormatting sqref="W8">
    <cfRule type="expression" dxfId="37" priority="2" stopIfTrue="1">
      <formula>AND( ISTEXT($W8), OR(ISBLANK($U8), $U8="N"))</formula>
    </cfRule>
  </conditionalFormatting>
  <conditionalFormatting sqref="V8:W8">
    <cfRule type="expression" dxfId="36" priority="1" stopIfTrue="1">
      <formula>AND($U8 = $U$712, ISBLANK($W8) )</formula>
    </cfRule>
  </conditionalFormatting>
  <conditionalFormatting sqref="U8">
    <cfRule type="expression" dxfId="35" priority="4" stopIfTrue="1">
      <formula>AND($R8 = $R$713, ISBLANK($U8))</formula>
    </cfRule>
  </conditionalFormatting>
  <conditionalFormatting sqref="T8">
    <cfRule type="expression" dxfId="34" priority="5" stopIfTrue="1">
      <formula>AND($R8 = $R$712, ISBLANK($T8))</formula>
    </cfRule>
    <cfRule type="expression" dxfId="33" priority="6" stopIfTrue="1">
      <formula>AND($R8 = "", ISTEXT($T8))</formula>
    </cfRule>
  </conditionalFormatting>
  <conditionalFormatting sqref="S8">
    <cfRule type="expression" dxfId="32" priority="7" stopIfTrue="1">
      <formula>AND($R8 = $R$714, ISBLANK($S8))</formula>
    </cfRule>
    <cfRule type="expression" dxfId="31" priority="8" stopIfTrue="1">
      <formula>AND($R8 = "", ISTEXT($S8))</formula>
    </cfRule>
  </conditionalFormatting>
  <conditionalFormatting sqref="V8">
    <cfRule type="expression" dxfId="30" priority="3" stopIfTrue="1">
      <formula>AND($V8="No referral was made", $U8="N")</formula>
    </cfRule>
    <cfRule type="expression" dxfId="29" priority="9" stopIfTrue="1">
      <formula>AND( ISTEXT($V8), OR(ISBLANK($U8), $U8="N"))</formula>
    </cfRule>
    <cfRule type="expression" dxfId="28" priority="10" stopIfTrue="1">
      <formula>AND($U8 = $U$713, ISTEXT($V8))</formula>
    </cfRule>
  </conditionalFormatting>
  <dataValidations count="41">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707" xr:uid="{00000000-0002-0000-0500-000000000000}">
      <formula1>ReferralOptions</formula1>
    </dataValidation>
    <dataValidation type="list" showInputMessage="1" showErrorMessage="1" promptTitle="Referral" prompt="Was the student referred to a provider for follow-up?" sqref="U8:U707" xr:uid="{00000000-0002-0000-0500-000001000000}">
      <formula1>YNselector</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707" xr:uid="{00000000-0002-0000-0500-000002000000}">
      <formula1>YNDKselector</formula1>
    </dataValidation>
    <dataValidation type="list" showInputMessage="1" showErrorMessage="1" error="Invalid entry. Click Cancel and select an option from the drop-down menu." promptTitle="Positive Reinforcement" prompt="Reinforce good choices." sqref="S8:S707" xr:uid="{00000000-0002-0000-0500-000003000000}">
      <formula1>$T$712:$T$713</formula1>
    </dataValidation>
    <dataValidation showInputMessage="1" showErrorMessage="1" error="You entered an invalid response.  Click Cancel and select an option from the drop-down menu, or just enter Y, N, y, or n." sqref="I8:I707" xr:uid="{00000000-0002-0000-0500-000004000000}"/>
    <dataValidation type="whole" showInputMessage="1" showErrorMessage="1" error="Please enter a whole number between 6 and 30." promptTitle="Age of the student" prompt="Enter a whole number." sqref="D8:D707" xr:uid="{00000000-0002-0000-0500-000005000000}">
      <formula1>6</formula1>
      <formula2>30</formula2>
    </dataValidation>
    <dataValidation type="date" allowBlank="1" showInputMessage="1" showErrorMessage="1" error="Please enter a date (such as &quot;1/15/2017&quot;)" promptTitle="Date of Screening" prompt="Enter the date the screening was conducted (Use MM/DD/YYYY format.  For example:  9/5/2016 or 11/14/2016)" sqref="A8:A307 A309:A707" xr:uid="{00000000-0002-0000-0500-000006000000}">
      <formula1>42370</formula1>
      <formula2>46234</formula2>
    </dataValidation>
    <dataValidation allowBlank="1" showInputMessage="1" showErrorMessage="1" promptTitle="Car" prompt="Have hyou ever ridden in a CAR driven by someone (including yourself) who was &quot;high' or had been using alcohol or drugs?" sqref="J7" xr:uid="{00000000-0002-0000-0500-000007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707" xr:uid="{00000000-0002-0000-0500-000008000000}">
      <formula1>YNselector</formula1>
    </dataValidation>
    <dataValidation allowBlank="1" showInputMessage="1" showErrorMessage="1" promptTitle="Relax" prompt="Do you ever use alcohol or drugs to RELAX, feel better about yourself, or fit in?" sqref="K7" xr:uid="{00000000-0002-0000-0500-000009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707" xr:uid="{00000000-0002-0000-0500-00000A000000}">
      <formula1>YNselector</formula1>
    </dataValidation>
    <dataValidation allowBlank="1" showInputMessage="1" showErrorMessage="1" promptTitle="Alone" prompt="Do you ever use alcohol or drugs while you are by yourself, or ALONE?" sqref="L7" xr:uid="{00000000-0002-0000-0500-00000B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707" xr:uid="{00000000-0002-0000-0500-00000C000000}">
      <formula1>YNselector</formula1>
    </dataValidation>
    <dataValidation allowBlank="1" showInputMessage="1" showErrorMessage="1" promptTitle="Forget" prompt="Do you ever FORGET things you did while using alcohol or drugs?" sqref="M7" xr:uid="{00000000-0002-0000-0500-00000D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707" xr:uid="{00000000-0002-0000-0500-00000E000000}">
      <formula1>YNselector</formula1>
    </dataValidation>
    <dataValidation allowBlank="1" showInputMessage="1" showErrorMessage="1" promptTitle="Family or Friends" prompt="Do your FAMILY or FRIENDS ever tell you that you should cut down on your drinking or durg use?" sqref="N7" xr:uid="{00000000-0002-0000-0500-00000F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707" xr:uid="{00000000-0002-0000-0500-000010000000}">
      <formula1>YNselector</formula1>
    </dataValidation>
    <dataValidation allowBlank="1" showInputMessage="1" showErrorMessage="1" promptTitle="Trouble" prompt="Have you ever gotten into TROUBLE while you were using alcohol or drugs?" sqref="O7" xr:uid="{00000000-0002-0000-0500-000011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707" xr:uid="{00000000-0002-0000-0500-000012000000}">
      <formula1>YNselector</formula1>
    </dataValidation>
    <dataValidation allowBlank="1" showInputMessage="1" showErrorMessage="1" promptTitle="Enrollment" prompt="Enrollment in grade(s) screened." sqref="X5" xr:uid="{00000000-0002-0000-0500-000013000000}"/>
    <dataValidation allowBlank="1" showInputMessage="1" showErrorMessage="1" promptTitle="Alcohol" prompt="During the past 12 months, on how many days did you drink more than a few sips of beer, wine, or any drink containing ALCOHOL? _x000a_Enter “0” if none." sqref="E7" xr:uid="{00000000-0002-0000-0500-000014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308:E707" xr:uid="{00000000-0002-0000-0500-000015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500-000016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308:F707" xr:uid="{00000000-0002-0000-0500-000017000000}">
      <formula1>0</formula1>
      <formula2>365</formula2>
    </dataValidation>
    <dataValidation allowBlank="1" showInputMessage="1" showErrorMessage="1" promptTitle="Vaping or tobacco" prompt="During the past 12 months, on how many days did you use a vaping device containing nicotine or flavors, or use any tobacco products?_x000a_Enter “0” if none." sqref="H7" xr:uid="{00000000-0002-0000-0500-000018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308:H707" xr:uid="{00000000-0002-0000-0500-000019000000}">
      <formula1>0</formula1>
      <formula2>365</formula2>
    </dataValidation>
    <dataValidation allowBlank="1" showInputMessage="1" showErrorMessage="1" prompt="Brief Intervention" sqref="T7" xr:uid="{00000000-0002-0000-0500-00001A000000}"/>
    <dataValidation allowBlank="1" showInputMessage="1" showErrorMessage="1" prompt="Did the student keep the appointment with the provider to whom he or she was referred?" sqref="W7" xr:uid="{00000000-0002-0000-0500-00001B000000}"/>
    <dataValidation allowBlank="1" showInputMessage="1" showErrorMessage="1" promptTitle="Role of Screener" prompt="Nurse_x000a_Guidance Counselor (Academic guidance)_x000a_Social Worker_x000a_Psychologist (or adjustment counselor)_x000a_Teacher_x000a_Other" sqref="C7" xr:uid="{00000000-0002-0000-0500-00001C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308:G707" xr:uid="{00000000-0002-0000-0500-00001D000000}">
      <formula1>0</formula1>
      <formula2>365</formula2>
    </dataValidation>
    <dataValidation allowBlank="1" showInputMessage="1" showErrorMessage="1" promptTitle="Anything else to get high " prompt="During the past 12 months, on how many days did you use anything else to get high (like other illegal drugs, prescription or over-the-counter medications, and things that you sniff, huff, or vape)? _x000a_Enter “0” if none." sqref="G7" xr:uid="{00000000-0002-0000-0500-00001E000000}"/>
    <dataValidation type="list" allowBlank="1" showInputMessage="1" showErrorMessage="1" promptTitle="Role of Screener" prompt="Nurse_x000a_Counselor (Adjustment/Guidance)_x000a_Social Worker_x000a_Psychologist_x000a_Teacher_x000a_Other" sqref="C308:C707" xr:uid="{00000000-0002-0000-0500-00001F000000}">
      <formula1>ScreenerRole</formula1>
    </dataValidation>
    <dataValidation allowBlank="1" showInputMessage="1" showErrorMessage="1" promptTitle="Age of the student" prompt="Enter a whole number. " sqref="D7" xr:uid="{00000000-0002-0000-0500-000020000000}"/>
    <dataValidation type="list" allowBlank="1" showInputMessage="1" showErrorMessage="1" promptTitle="Brief Intervention" prompt="Was a Brief Intervention conducted?" sqref="T8:T707" xr:uid="{00000000-0002-0000-0500-000021000000}">
      <formula1>YNselector</formula1>
    </dataValidation>
    <dataValidation allowBlank="1" showInputMessage="1" showErrorMessage="1" promptTitle="Positive Reinforcement" prompt="Reinforce good choices." sqref="S7" xr:uid="{00000000-0002-0000-0500-000022000000}"/>
    <dataValidation type="list" allowBlank="1" showInputMessage="1" showErrorMessage="1" promptTitle="Comments" prompt="Select an option from the drop-down list OR enter any other comment as needed. " sqref="X8:X707" xr:uid="{00000000-0002-0000-0500-000023000000}">
      <formula1>CommentOptions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5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 sqref="E8:E307" xr:uid="{1BF61D07-B32B-4374-B470-35176E479DB0}">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weed, oil, or hash by smoking, vaping, or in food) or “synthetic marijuana” (like “K2,” “Spice”)? _x000a_Enter “0” if none." sqref="F8:F307" xr:uid="{58C865E5-FDF5-463E-B979-1B9A0326F86E}">
      <formula1>0</formula1>
      <formula2>365</formula2>
    </dataValidation>
    <dataValidation type="whole" showInputMessage="1" showErrorMessage="1" error="You entered an invalid response.  Enter a whole number between 0 and 365, inclusive." promptTitle="Anything else to get high " prompt="During the past 12 months, on how many days did you use anything else to get high (like other illegal drugs, prescription or over-the-counter medications, and things that you sniff, huff, or vape)? _x000a_Enter “0” if none." sqref="G8 G10:G307 G9" xr:uid="{7AEEC22A-4047-4500-A269-C2B38970D4BA}">
      <formula1>0</formula1>
      <formula2>365</formula2>
    </dataValidation>
    <dataValidation type="whole" showInputMessage="1" showErrorMessage="1" error="You entered an invalid response.  Enter a whole number between 0 and 365 inclusive." promptTitle="Vaping or tobacco" prompt="During the past 12 months, on how many days did you use a vaping device containing nicotine or flavors, or use any tobacco products?_x000a_Enter “0” if none." sqref="H8:H307" xr:uid="{1BCEB918-0FE7-457C-8FE8-5469CAA7DBBA}">
      <formula1>0</formula1>
      <formula2>365</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2060"/>
  </sheetPr>
  <dimension ref="A1:AK2859"/>
  <sheetViews>
    <sheetView zoomScaleNormal="100" workbookViewId="0">
      <pane ySplit="7" topLeftCell="A8" activePane="bottomLeft" state="frozen"/>
      <selection activeCell="F11" sqref="F11"/>
      <selection pane="bottomLeft" activeCell="A8" sqref="A8:A307 A707"/>
    </sheetView>
  </sheetViews>
  <sheetFormatPr defaultColWidth="9.08984375" defaultRowHeight="12.5" x14ac:dyDescent="0.25"/>
  <cols>
    <col min="1" max="1" width="10.453125" customWidth="1"/>
    <col min="2" max="2" width="5.08984375" hidden="1" customWidth="1"/>
    <col min="3" max="3" width="12" customWidth="1"/>
    <col min="4" max="4" width="8" customWidth="1"/>
    <col min="5" max="5" width="6.81640625" customWidth="1"/>
    <col min="6" max="6" width="9.08984375" customWidth="1"/>
    <col min="7" max="7" width="7.453125" customWidth="1"/>
    <col min="8" max="8" width="8.453125" customWidth="1"/>
    <col min="9" max="9" width="17.08984375" customWidth="1"/>
    <col min="10" max="10" width="6.08984375" customWidth="1"/>
    <col min="11" max="11" width="7.453125" customWidth="1"/>
    <col min="12" max="15" width="6.08984375" customWidth="1"/>
    <col min="16" max="16" width="9.6328125" customWidth="1"/>
    <col min="17" max="17" width="13" style="6" hidden="1" customWidth="1"/>
    <col min="18" max="18" width="16.81640625" style="6" customWidth="1"/>
    <col min="19" max="19" width="12.6328125" style="6" customWidth="1"/>
    <col min="20" max="20" width="6" style="6" customWidth="1"/>
    <col min="21" max="21" width="8" style="6" customWidth="1"/>
    <col min="22" max="22" width="16.6328125" style="6" customWidth="1"/>
    <col min="23" max="23" width="11" style="6" customWidth="1"/>
    <col min="24" max="24" width="21" customWidth="1"/>
    <col min="25" max="25" width="3.81640625" style="63" customWidth="1"/>
    <col min="28" max="37" width="9.08984375" style="147"/>
  </cols>
  <sheetData>
    <row r="1" spans="1:37" ht="21.9" hidden="1" customHeight="1" thickBot="1" x14ac:dyDescent="0.3">
      <c r="A1" t="s">
        <v>0</v>
      </c>
      <c r="B1" t="s">
        <v>2601</v>
      </c>
      <c r="C1" t="s">
        <v>2583</v>
      </c>
      <c r="D1" t="s">
        <v>1</v>
      </c>
      <c r="E1" t="s">
        <v>52</v>
      </c>
      <c r="F1" t="s">
        <v>2584</v>
      </c>
      <c r="G1" t="s">
        <v>2585</v>
      </c>
      <c r="H1" t="s">
        <v>2586</v>
      </c>
      <c r="I1" t="s">
        <v>2600</v>
      </c>
      <c r="J1" t="s">
        <v>2587</v>
      </c>
      <c r="K1" t="s">
        <v>2588</v>
      </c>
      <c r="L1" t="s">
        <v>2589</v>
      </c>
      <c r="M1" t="s">
        <v>2592</v>
      </c>
      <c r="N1" t="s">
        <v>2590</v>
      </c>
      <c r="O1" t="s">
        <v>2591</v>
      </c>
      <c r="P1" t="s">
        <v>2593</v>
      </c>
      <c r="Q1" s="6" t="s">
        <v>2604</v>
      </c>
      <c r="R1" s="6" t="s">
        <v>2594</v>
      </c>
      <c r="S1" s="6" t="s">
        <v>2595</v>
      </c>
      <c r="T1" s="6" t="s">
        <v>2596</v>
      </c>
      <c r="U1" s="6" t="s">
        <v>2597</v>
      </c>
      <c r="V1" s="6" t="s">
        <v>2598</v>
      </c>
      <c r="W1" s="6" t="s">
        <v>2599</v>
      </c>
      <c r="X1" s="6" t="s">
        <v>10</v>
      </c>
      <c r="Y1" s="63" t="s">
        <v>2602</v>
      </c>
      <c r="Z1" s="244" t="s">
        <v>2577</v>
      </c>
    </row>
    <row r="2" spans="1:37" s="1" customFormat="1" ht="20.25" customHeight="1" thickTop="1" x14ac:dyDescent="0.45">
      <c r="A2" s="137" t="s">
        <v>2518</v>
      </c>
      <c r="B2" s="15"/>
      <c r="C2" s="15"/>
      <c r="D2" s="15"/>
      <c r="E2" s="15"/>
      <c r="F2" s="15"/>
      <c r="G2" s="15"/>
      <c r="H2" s="15"/>
      <c r="I2" s="15"/>
      <c r="J2" s="15"/>
      <c r="K2" s="15"/>
      <c r="L2" s="15"/>
      <c r="M2" s="15"/>
      <c r="N2" s="15"/>
      <c r="O2" s="15"/>
      <c r="P2" s="15"/>
      <c r="Q2" s="15"/>
      <c r="R2" s="15"/>
      <c r="S2" s="161"/>
      <c r="T2" s="162"/>
      <c r="U2" s="163"/>
      <c r="V2" s="164" t="s">
        <v>145</v>
      </c>
      <c r="W2" s="165"/>
      <c r="X2" s="166" t="str">
        <f>Instructions!B4</f>
        <v>2021-2022 School Year (Rev. 1/17/23)</v>
      </c>
      <c r="Y2" s="17"/>
      <c r="Z2" s="245" t="s">
        <v>2605</v>
      </c>
      <c r="AA2" s="13"/>
      <c r="AB2" s="144"/>
      <c r="AC2" s="144"/>
      <c r="AD2" s="144"/>
      <c r="AE2" s="144"/>
      <c r="AF2" s="144"/>
      <c r="AG2" s="144"/>
      <c r="AH2" s="144"/>
      <c r="AI2" s="144"/>
      <c r="AJ2" s="144"/>
      <c r="AK2" s="144"/>
    </row>
    <row r="3" spans="1:37" s="1" customFormat="1" ht="20.25" customHeight="1" thickBot="1" x14ac:dyDescent="0.5">
      <c r="A3" s="18" t="s">
        <v>118</v>
      </c>
      <c r="B3" s="19"/>
      <c r="C3" s="19"/>
      <c r="D3" s="19"/>
      <c r="E3" s="19"/>
      <c r="F3" s="19"/>
      <c r="G3" s="19"/>
      <c r="H3" s="19"/>
      <c r="I3" s="19"/>
      <c r="J3" s="19"/>
      <c r="K3" s="19"/>
      <c r="L3" s="19"/>
      <c r="M3" s="19"/>
      <c r="N3" s="19"/>
      <c r="O3" s="19"/>
      <c r="P3" s="19"/>
      <c r="Q3" s="19"/>
      <c r="R3" s="19"/>
      <c r="S3" s="19"/>
      <c r="T3" s="150"/>
      <c r="U3" s="19"/>
      <c r="V3" s="19"/>
      <c r="W3" s="19"/>
      <c r="X3" s="19"/>
      <c r="Y3" s="17"/>
      <c r="Z3" s="245" t="s">
        <v>2578</v>
      </c>
      <c r="AA3" s="13"/>
      <c r="AB3" s="144"/>
      <c r="AC3" s="144"/>
      <c r="AD3" s="144"/>
      <c r="AE3" s="144"/>
      <c r="AF3" s="144"/>
      <c r="AG3" s="144"/>
      <c r="AH3" s="144"/>
      <c r="AI3" s="144"/>
      <c r="AJ3" s="144"/>
      <c r="AK3" s="144"/>
    </row>
    <row r="4" spans="1:37" s="1" customFormat="1" ht="20.25" customHeight="1" thickBot="1" x14ac:dyDescent="0.5">
      <c r="A4" s="159" t="s">
        <v>155</v>
      </c>
      <c r="B4" s="160"/>
      <c r="C4" s="217" t="s">
        <v>151</v>
      </c>
      <c r="D4" s="218"/>
      <c r="E4" s="216" t="s">
        <v>152</v>
      </c>
      <c r="F4" s="233"/>
      <c r="G4" s="214" t="s">
        <v>162</v>
      </c>
      <c r="H4" s="215"/>
      <c r="I4" s="156"/>
      <c r="J4" s="156"/>
      <c r="K4" s="152"/>
      <c r="L4" s="152"/>
      <c r="M4" s="150" t="s">
        <v>157</v>
      </c>
      <c r="N4" s="221" t="str">
        <f>IF(ISBLANK('School Info'!B9), "", 'School Info'!B9)</f>
        <v/>
      </c>
      <c r="O4" s="234"/>
      <c r="P4" s="234"/>
      <c r="Q4" s="234"/>
      <c r="R4" s="235"/>
      <c r="S4" s="151"/>
      <c r="T4" s="153" t="s">
        <v>154</v>
      </c>
      <c r="U4" s="236" t="str">
        <f>IF(ISBLANK('School Info'!B10), "", 'School Info'!B10)</f>
        <v/>
      </c>
      <c r="V4" s="237"/>
      <c r="W4" s="237"/>
      <c r="X4" s="237"/>
      <c r="Y4" s="17"/>
      <c r="Z4" s="245" t="s">
        <v>2579</v>
      </c>
      <c r="AA4" s="13"/>
      <c r="AB4" s="145"/>
      <c r="AC4" s="144"/>
      <c r="AD4" s="144"/>
      <c r="AE4" s="144"/>
      <c r="AF4" s="144"/>
      <c r="AG4" s="144"/>
      <c r="AH4" s="144"/>
      <c r="AI4" s="144"/>
      <c r="AJ4" s="144"/>
      <c r="AK4" s="144"/>
    </row>
    <row r="5" spans="1:37" s="5" customFormat="1" ht="20.25" customHeight="1" thickBot="1" x14ac:dyDescent="0.35">
      <c r="A5" s="157" t="s">
        <v>26</v>
      </c>
      <c r="B5" s="219"/>
      <c r="C5" s="238" t="str">
        <f>IF(ISBLANK('School Info'!B11), "", 'School Info'!B11)</f>
        <v/>
      </c>
      <c r="D5" s="238"/>
      <c r="E5" s="238"/>
      <c r="F5" s="238"/>
      <c r="G5" s="238"/>
      <c r="H5" s="158" t="s">
        <v>27</v>
      </c>
      <c r="I5" s="225" t="str">
        <f>IF(ISBLANK('School Info'!B12), "", 'School Info'!B12)</f>
        <v/>
      </c>
      <c r="J5" s="224"/>
      <c r="K5" s="154" t="s">
        <v>80</v>
      </c>
      <c r="L5" s="200" t="str">
        <f>IF(ISBLANK('School Info'!B13), "", 'School Info'!B13)</f>
        <v/>
      </c>
      <c r="M5" s="239"/>
      <c r="N5" s="240"/>
      <c r="O5" s="241" t="s">
        <v>111</v>
      </c>
      <c r="P5" s="242" t="str">
        <f>IF(ISBLANK('School Info'!B14), "", 'School Info'!B14)</f>
        <v/>
      </c>
      <c r="Q5" s="222"/>
      <c r="R5" s="155" t="s">
        <v>153</v>
      </c>
      <c r="S5" s="200" t="str">
        <f>IF(ISBLANK('School Info'!B15), "", 'School Info'!B15)</f>
        <v/>
      </c>
      <c r="T5" s="243"/>
      <c r="U5" s="240" t="s">
        <v>2633</v>
      </c>
      <c r="V5" s="172">
        <f>COUNTIF(E8:E707,"&gt;=0")</f>
        <v>0</v>
      </c>
      <c r="W5" s="223" t="s">
        <v>108</v>
      </c>
      <c r="X5" s="200" t="str">
        <f>IF(ISBLANK('School Info'!B16), "", 'School Info'!B16)</f>
        <v/>
      </c>
      <c r="Y5" s="246" t="str">
        <f>Lookups!M2</f>
        <v>SBIRT2021VM1</v>
      </c>
      <c r="Z5" s="245" t="s">
        <v>2580</v>
      </c>
      <c r="AA5" s="13"/>
      <c r="AB5" s="145"/>
      <c r="AC5" s="146"/>
      <c r="AD5" s="146"/>
      <c r="AE5" s="146"/>
      <c r="AF5" s="146"/>
      <c r="AG5" s="146"/>
      <c r="AH5" s="146"/>
      <c r="AI5" s="146"/>
      <c r="AJ5" s="146"/>
      <c r="AK5" s="146"/>
    </row>
    <row r="6" spans="1:37" s="4" customFormat="1" ht="20.25" customHeight="1" thickBot="1" x14ac:dyDescent="0.35">
      <c r="A6" s="149"/>
      <c r="B6" s="148"/>
      <c r="C6" s="121"/>
      <c r="D6" s="123"/>
      <c r="E6" s="211"/>
      <c r="F6" s="264" t="s">
        <v>164</v>
      </c>
      <c r="G6" s="226"/>
      <c r="H6" s="226"/>
      <c r="I6" s="220" t="s">
        <v>102</v>
      </c>
      <c r="J6" s="227"/>
      <c r="K6" s="228"/>
      <c r="L6" s="228" t="s">
        <v>2640</v>
      </c>
      <c r="M6" s="228"/>
      <c r="N6" s="228"/>
      <c r="O6" s="229"/>
      <c r="P6" s="212" t="s">
        <v>2641</v>
      </c>
      <c r="Q6" s="230" t="s">
        <v>165</v>
      </c>
      <c r="R6" s="230"/>
      <c r="S6" s="213"/>
      <c r="T6" s="231"/>
      <c r="U6" s="231" t="s">
        <v>85</v>
      </c>
      <c r="V6" s="231"/>
      <c r="W6" s="232"/>
      <c r="X6" s="16"/>
      <c r="Y6" s="17"/>
      <c r="Z6" s="245" t="s">
        <v>2581</v>
      </c>
      <c r="AA6" s="13"/>
      <c r="AB6" s="145"/>
      <c r="AC6" s="145"/>
      <c r="AD6" s="145"/>
      <c r="AE6" s="145"/>
      <c r="AF6" s="145"/>
      <c r="AG6" s="145"/>
      <c r="AH6" s="145"/>
      <c r="AI6" s="145"/>
      <c r="AJ6" s="145"/>
      <c r="AK6" s="145"/>
    </row>
    <row r="7" spans="1:37" s="4" customFormat="1" ht="37.5" customHeight="1" x14ac:dyDescent="0.3">
      <c r="A7" s="106" t="s">
        <v>112</v>
      </c>
      <c r="B7" s="37"/>
      <c r="C7" s="111" t="s">
        <v>120</v>
      </c>
      <c r="D7" s="106" t="s">
        <v>132</v>
      </c>
      <c r="E7" s="36" t="s">
        <v>52</v>
      </c>
      <c r="F7" s="113" t="s">
        <v>156</v>
      </c>
      <c r="G7" s="114" t="s">
        <v>2639</v>
      </c>
      <c r="H7" s="114" t="s">
        <v>2648</v>
      </c>
      <c r="I7" s="115" t="s">
        <v>13</v>
      </c>
      <c r="J7" s="30" t="s">
        <v>163</v>
      </c>
      <c r="K7" s="8" t="s">
        <v>22</v>
      </c>
      <c r="L7" s="8" t="s">
        <v>23</v>
      </c>
      <c r="M7" s="8" t="s">
        <v>24</v>
      </c>
      <c r="N7" s="8" t="s">
        <v>24</v>
      </c>
      <c r="O7" s="8" t="s">
        <v>25</v>
      </c>
      <c r="P7" s="39" t="s">
        <v>21</v>
      </c>
      <c r="Q7" s="40" t="s">
        <v>14</v>
      </c>
      <c r="R7" s="40" t="s">
        <v>13</v>
      </c>
      <c r="S7" s="31" t="s">
        <v>44</v>
      </c>
      <c r="T7" s="31" t="s">
        <v>7</v>
      </c>
      <c r="U7" s="31" t="s">
        <v>8</v>
      </c>
      <c r="V7" s="31" t="s">
        <v>166</v>
      </c>
      <c r="W7" s="31" t="s">
        <v>41</v>
      </c>
      <c r="X7" s="124" t="s">
        <v>10</v>
      </c>
      <c r="Y7" s="17"/>
      <c r="Z7" s="245" t="s">
        <v>2582</v>
      </c>
      <c r="AA7" s="13"/>
      <c r="AB7" s="145"/>
      <c r="AC7" s="145"/>
      <c r="AD7" s="145"/>
      <c r="AE7" s="145"/>
      <c r="AF7" s="145"/>
      <c r="AG7" s="145"/>
      <c r="AH7" s="145"/>
      <c r="AI7" s="145"/>
      <c r="AJ7" s="145"/>
      <c r="AK7" s="145"/>
    </row>
    <row r="8" spans="1:37" ht="12.75" customHeight="1" x14ac:dyDescent="0.3">
      <c r="A8" s="179"/>
      <c r="B8" s="66"/>
      <c r="C8" s="262"/>
      <c r="D8" s="65"/>
      <c r="E8" s="68"/>
      <c r="F8" s="69"/>
      <c r="G8" s="70"/>
      <c r="H8" s="70"/>
      <c r="I8" s="42" t="str">
        <f xml:space="preserve"> IF(COUNT(Score!G4007:J4007)&gt;0,                                          IF(Score!L4007 = "Positive", "Ask CRAFFT questions", "Ask CAR question only"), "")</f>
        <v/>
      </c>
      <c r="J8" s="74"/>
      <c r="K8" s="67"/>
      <c r="L8" s="67"/>
      <c r="M8" s="67"/>
      <c r="N8" s="67"/>
      <c r="O8" s="65"/>
      <c r="P8" s="38" t="str">
        <f>Score!U4007</f>
        <v/>
      </c>
      <c r="Q8" s="9" t="str">
        <f>IF(ISNUMBER(P4008),VLOOKUP(P4008,Lookups!#REF!,2),IF(AND(Score!AE4007&gt;0,Score!AG4007= "Positive"),     "Incomplete",""))</f>
        <v/>
      </c>
      <c r="R8" s="122" t="str">
        <f>IF(Score!K4007=0,         VLOOKUP(SUM(Score!N4007:S4007),Lookups!C$2:E$3, 3),   IF(ISNUMBER(Score!K4007),         VLOOKUP(SUM(Score!N4007:S4007),Lookups!C$4:E$11, 3), "")     )</f>
        <v/>
      </c>
      <c r="S8" s="66"/>
      <c r="T8" s="67"/>
      <c r="U8" s="67"/>
      <c r="V8" s="77"/>
      <c r="W8" s="78"/>
      <c r="X8" s="173"/>
      <c r="Y8" s="64"/>
      <c r="Z8" s="13"/>
      <c r="AA8" s="13"/>
    </row>
    <row r="9" spans="1:37" ht="12.75" customHeight="1" x14ac:dyDescent="0.3">
      <c r="A9" s="179"/>
      <c r="B9" s="66"/>
      <c r="C9" s="262"/>
      <c r="D9" s="65"/>
      <c r="E9" s="68"/>
      <c r="F9" s="69"/>
      <c r="G9" s="70"/>
      <c r="H9" s="65"/>
      <c r="I9" s="42" t="str">
        <f xml:space="preserve"> IF(COUNT(Score!G4008:J4008)&gt;0,                                          IF(Score!L4008 = "Positive", "Ask CRAFFT questions", "Ask CAR question only"), "")</f>
        <v/>
      </c>
      <c r="J9" s="75"/>
      <c r="K9" s="67"/>
      <c r="L9" s="67"/>
      <c r="M9" s="67"/>
      <c r="N9" s="67"/>
      <c r="O9" s="65"/>
      <c r="P9" s="38" t="str">
        <f>Score!U4008</f>
        <v/>
      </c>
      <c r="Q9" s="9" t="str">
        <f>IF(ISNUMBER(P4009),VLOOKUP(P4009,Lookups!#REF!,2),IF(AND(Score!AE4008&gt;0,Score!AG4008= "Positive"),     "Incomplete",""))</f>
        <v/>
      </c>
      <c r="R9" s="122" t="str">
        <f>IF(Score!K4008=0,         VLOOKUP(SUM(Score!N4008:S4008),Lookups!C$2:E$3, 3),   IF(ISNUMBER(Score!K4008),         VLOOKUP(SUM(Score!N4008:S4008),Lookups!C$4:E$11, 3), "")     )</f>
        <v/>
      </c>
      <c r="S9" s="66"/>
      <c r="T9" s="67"/>
      <c r="U9" s="67"/>
      <c r="V9" s="77"/>
      <c r="W9" s="78"/>
      <c r="X9" s="173"/>
      <c r="Y9" s="64"/>
      <c r="Z9" s="13"/>
      <c r="AA9" s="13"/>
    </row>
    <row r="10" spans="1:37" ht="12.75" customHeight="1" x14ac:dyDescent="0.3">
      <c r="A10" s="179"/>
      <c r="B10" s="66"/>
      <c r="C10" s="262"/>
      <c r="D10" s="65"/>
      <c r="E10" s="68"/>
      <c r="F10" s="69"/>
      <c r="G10" s="70"/>
      <c r="H10" s="65"/>
      <c r="I10" s="42" t="str">
        <f xml:space="preserve"> IF(COUNT(Score!G4009:J4009)&gt;0,                                          IF(Score!L4009 = "Positive", "Ask CRAFFT questions", "Ask CAR question only"), "")</f>
        <v/>
      </c>
      <c r="J10" s="75"/>
      <c r="K10" s="67"/>
      <c r="L10" s="67"/>
      <c r="M10" s="67"/>
      <c r="N10" s="67"/>
      <c r="O10" s="65"/>
      <c r="P10" s="38" t="str">
        <f>Score!U4009</f>
        <v/>
      </c>
      <c r="Q10" s="9" t="str">
        <f>IF(ISNUMBER(P4010),VLOOKUP(P4010,Lookups!#REF!,2),IF(AND(Score!AE4009&gt;0,Score!AG4009= "Positive"),     "Incomplete",""))</f>
        <v/>
      </c>
      <c r="R10" s="122" t="str">
        <f>IF(Score!K4009=0,         VLOOKUP(SUM(Score!N4009:S4009),Lookups!C$2:E$3, 3),   IF(ISNUMBER(Score!K4009),         VLOOKUP(SUM(Score!N4009:S4009),Lookups!C$4:E$11, 3), "")     )</f>
        <v/>
      </c>
      <c r="S10" s="66"/>
      <c r="T10" s="67"/>
      <c r="U10" s="67"/>
      <c r="V10" s="77"/>
      <c r="W10" s="78"/>
      <c r="X10" s="173"/>
      <c r="Y10" s="64"/>
      <c r="Z10" s="13"/>
      <c r="AA10" s="13"/>
    </row>
    <row r="11" spans="1:37" ht="12.75" customHeight="1" x14ac:dyDescent="0.3">
      <c r="A11" s="179"/>
      <c r="B11" s="66"/>
      <c r="C11" s="262"/>
      <c r="D11" s="65"/>
      <c r="E11" s="68"/>
      <c r="F11" s="69"/>
      <c r="G11" s="70"/>
      <c r="H11" s="65"/>
      <c r="I11" s="42" t="str">
        <f xml:space="preserve"> IF(COUNT(Score!G4010:J4010)&gt;0,                                          IF(Score!L4010 = "Positive", "Ask CRAFFT questions", "Ask CAR question only"), "")</f>
        <v/>
      </c>
      <c r="J11" s="75"/>
      <c r="K11" s="67"/>
      <c r="L11" s="67"/>
      <c r="M11" s="67"/>
      <c r="N11" s="67"/>
      <c r="O11" s="65"/>
      <c r="P11" s="38" t="str">
        <f>Score!U4010</f>
        <v/>
      </c>
      <c r="Q11" s="9" t="str">
        <f>IF(ISNUMBER(P4011),VLOOKUP(P4011,Lookups!#REF!,2),IF(AND(Score!AE4010&gt;0,Score!AG4010= "Positive"),     "Incomplete",""))</f>
        <v/>
      </c>
      <c r="R11" s="122" t="str">
        <f>IF(Score!K4010=0,         VLOOKUP(SUM(Score!N4010:S4010),Lookups!C$2:E$3, 3),   IF(ISNUMBER(Score!K4010),         VLOOKUP(SUM(Score!N4010:S4010),Lookups!C$4:E$11, 3), "")     )</f>
        <v/>
      </c>
      <c r="S11" s="66"/>
      <c r="T11" s="67"/>
      <c r="U11" s="67"/>
      <c r="V11" s="77"/>
      <c r="W11" s="78"/>
      <c r="X11" s="173"/>
      <c r="Y11" s="64"/>
      <c r="Z11" s="13"/>
      <c r="AA11" s="13"/>
    </row>
    <row r="12" spans="1:37" ht="12.75" customHeight="1" x14ac:dyDescent="0.3">
      <c r="A12" s="179"/>
      <c r="B12" s="66"/>
      <c r="C12" s="262"/>
      <c r="D12" s="65"/>
      <c r="E12" s="68"/>
      <c r="F12" s="69"/>
      <c r="G12" s="70"/>
      <c r="H12" s="65"/>
      <c r="I12" s="42" t="str">
        <f xml:space="preserve"> IF(COUNT(Score!G4011:J4011)&gt;0,                                          IF(Score!L4011 = "Positive", "Ask CRAFFT questions", "Ask CAR question only"), "")</f>
        <v/>
      </c>
      <c r="J12" s="75"/>
      <c r="K12" s="67"/>
      <c r="L12" s="67"/>
      <c r="M12" s="67"/>
      <c r="N12" s="67"/>
      <c r="O12" s="65"/>
      <c r="P12" s="38" t="str">
        <f>Score!U4011</f>
        <v/>
      </c>
      <c r="Q12" s="9" t="str">
        <f>IF(ISNUMBER(P4012),VLOOKUP(P4012,Lookups!#REF!,2),IF(AND(Score!AE4011&gt;0,Score!AG4011= "Positive"),     "Incomplete",""))</f>
        <v/>
      </c>
      <c r="R12" s="122" t="str">
        <f>IF(Score!K4011=0,         VLOOKUP(SUM(Score!N4011:S4011),Lookups!C$2:E$3, 3),   IF(ISNUMBER(Score!K4011),         VLOOKUP(SUM(Score!N4011:S4011),Lookups!C$4:E$11, 3), "")     )</f>
        <v/>
      </c>
      <c r="S12" s="66"/>
      <c r="T12" s="67"/>
      <c r="U12" s="67"/>
      <c r="V12" s="77"/>
      <c r="W12" s="78"/>
      <c r="X12" s="173"/>
      <c r="Y12" s="64"/>
      <c r="Z12" s="13"/>
      <c r="AA12" s="13"/>
    </row>
    <row r="13" spans="1:37" ht="12.75" customHeight="1" x14ac:dyDescent="0.3">
      <c r="A13" s="179"/>
      <c r="B13" s="66"/>
      <c r="C13" s="262"/>
      <c r="D13" s="65"/>
      <c r="E13" s="68"/>
      <c r="F13" s="69"/>
      <c r="G13" s="70"/>
      <c r="H13" s="65"/>
      <c r="I13" s="42" t="str">
        <f xml:space="preserve"> IF(COUNT(Score!G4012:J4012)&gt;0,                                          IF(Score!L4012 = "Positive", "Ask CRAFFT questions", "Ask CAR question only"), "")</f>
        <v/>
      </c>
      <c r="J13" s="75"/>
      <c r="K13" s="67"/>
      <c r="L13" s="67"/>
      <c r="M13" s="67"/>
      <c r="N13" s="67"/>
      <c r="O13" s="65"/>
      <c r="P13" s="38" t="str">
        <f>Score!U4012</f>
        <v/>
      </c>
      <c r="Q13" s="9" t="str">
        <f>IF(ISNUMBER(P4013),VLOOKUP(P4013,Lookups!#REF!,2),IF(AND(Score!AE4012&gt;0,Score!AG4012= "Positive"),     "Incomplete",""))</f>
        <v/>
      </c>
      <c r="R13" s="122" t="str">
        <f>IF(Score!K4012=0,         VLOOKUP(SUM(Score!N4012:S4012),Lookups!C$2:E$3, 3),   IF(ISNUMBER(Score!K4012),         VLOOKUP(SUM(Score!N4012:S4012),Lookups!C$4:E$11, 3), "")     )</f>
        <v/>
      </c>
      <c r="S13" s="66"/>
      <c r="T13" s="67"/>
      <c r="U13" s="67"/>
      <c r="V13" s="77"/>
      <c r="W13" s="78"/>
      <c r="X13" s="173"/>
      <c r="Y13" s="64"/>
      <c r="Z13" s="13"/>
      <c r="AA13" s="13"/>
    </row>
    <row r="14" spans="1:37" ht="12.75" customHeight="1" x14ac:dyDescent="0.3">
      <c r="A14" s="179"/>
      <c r="B14" s="66"/>
      <c r="C14" s="262"/>
      <c r="D14" s="65"/>
      <c r="E14" s="68"/>
      <c r="F14" s="69"/>
      <c r="G14" s="70"/>
      <c r="H14" s="65"/>
      <c r="I14" s="42" t="str">
        <f xml:space="preserve"> IF(COUNT(Score!G4013:J4013)&gt;0,                                          IF(Score!L4013 = "Positive", "Ask CRAFFT questions", "Ask CAR question only"), "")</f>
        <v/>
      </c>
      <c r="J14" s="75"/>
      <c r="K14" s="67"/>
      <c r="L14" s="67"/>
      <c r="M14" s="67"/>
      <c r="N14" s="67"/>
      <c r="O14" s="65"/>
      <c r="P14" s="38" t="str">
        <f>Score!U4013</f>
        <v/>
      </c>
      <c r="Q14" s="9" t="str">
        <f>IF(ISNUMBER(P4014),VLOOKUP(P4014,Lookups!#REF!,2),IF(AND(Score!AE4013&gt;0,Score!AG4013= "Positive"),     "Incomplete",""))</f>
        <v/>
      </c>
      <c r="R14" s="122" t="str">
        <f>IF(Score!K4013=0,         VLOOKUP(SUM(Score!N4013:S4013),Lookups!C$2:E$3, 3),   IF(ISNUMBER(Score!K4013),         VLOOKUP(SUM(Score!N4013:S4013),Lookups!C$4:E$11, 3), "")     )</f>
        <v/>
      </c>
      <c r="S14" s="66"/>
      <c r="T14" s="67"/>
      <c r="U14" s="67"/>
      <c r="V14" s="77"/>
      <c r="W14" s="78"/>
      <c r="X14" s="173"/>
      <c r="Y14" s="64"/>
      <c r="Z14" s="13"/>
      <c r="AA14" s="13"/>
    </row>
    <row r="15" spans="1:37" ht="12.75" customHeight="1" x14ac:dyDescent="0.3">
      <c r="A15" s="179"/>
      <c r="B15" s="66"/>
      <c r="C15" s="262"/>
      <c r="D15" s="65"/>
      <c r="E15" s="68"/>
      <c r="F15" s="69"/>
      <c r="G15" s="70"/>
      <c r="H15" s="65"/>
      <c r="I15" s="42" t="str">
        <f xml:space="preserve"> IF(COUNT(Score!G4014:J4014)&gt;0,                                          IF(Score!L4014 = "Positive", "Ask CRAFFT questions", "Ask CAR question only"), "")</f>
        <v/>
      </c>
      <c r="J15" s="75"/>
      <c r="K15" s="67"/>
      <c r="L15" s="67"/>
      <c r="M15" s="67"/>
      <c r="N15" s="67"/>
      <c r="O15" s="65"/>
      <c r="P15" s="38" t="str">
        <f>Score!U4014</f>
        <v/>
      </c>
      <c r="Q15" s="9" t="str">
        <f>IF(ISNUMBER(P4015),VLOOKUP(P4015,Lookups!#REF!,2),IF(AND(Score!AE4014&gt;0,Score!AG4014= "Positive"),     "Incomplete",""))</f>
        <v/>
      </c>
      <c r="R15" s="122" t="str">
        <f>IF(Score!K4014=0,         VLOOKUP(SUM(Score!N4014:S4014),Lookups!C$2:E$3, 3),   IF(ISNUMBER(Score!K4014),         VLOOKUP(SUM(Score!N4014:S4014),Lookups!C$4:E$11, 3), "")     )</f>
        <v/>
      </c>
      <c r="S15" s="66"/>
      <c r="T15" s="67"/>
      <c r="U15" s="67"/>
      <c r="V15" s="77"/>
      <c r="W15" s="78"/>
      <c r="X15" s="173"/>
      <c r="Y15" s="64"/>
      <c r="Z15" s="13"/>
      <c r="AA15" s="13"/>
    </row>
    <row r="16" spans="1:37" ht="12.75" customHeight="1" x14ac:dyDescent="0.3">
      <c r="A16" s="179"/>
      <c r="B16" s="66"/>
      <c r="C16" s="262"/>
      <c r="D16" s="65"/>
      <c r="E16" s="68"/>
      <c r="F16" s="69"/>
      <c r="G16" s="70"/>
      <c r="H16" s="65"/>
      <c r="I16" s="42" t="str">
        <f xml:space="preserve"> IF(COUNT(Score!G4015:J4015)&gt;0,                                          IF(Score!L4015 = "Positive", "Ask CRAFFT questions", "Ask CAR question only"), "")</f>
        <v/>
      </c>
      <c r="J16" s="75"/>
      <c r="K16" s="67"/>
      <c r="L16" s="67"/>
      <c r="M16" s="67"/>
      <c r="N16" s="67"/>
      <c r="O16" s="65"/>
      <c r="P16" s="38" t="str">
        <f>Score!U4015</f>
        <v/>
      </c>
      <c r="Q16" s="9" t="str">
        <f>IF(ISNUMBER(P4016),VLOOKUP(P4016,Lookups!#REF!,2),IF(AND(Score!AE4015&gt;0,Score!AG4015= "Positive"),     "Incomplete",""))</f>
        <v/>
      </c>
      <c r="R16" s="122" t="str">
        <f>IF(Score!K4015=0,         VLOOKUP(SUM(Score!N4015:S4015),Lookups!C$2:E$3, 3),   IF(ISNUMBER(Score!K4015),         VLOOKUP(SUM(Score!N4015:S4015),Lookups!C$4:E$11, 3), "")     )</f>
        <v/>
      </c>
      <c r="S16" s="66"/>
      <c r="T16" s="67"/>
      <c r="U16" s="67"/>
      <c r="V16" s="77"/>
      <c r="W16" s="78"/>
      <c r="X16" s="173"/>
      <c r="Y16" s="64"/>
      <c r="Z16" s="13"/>
      <c r="AA16" s="13"/>
    </row>
    <row r="17" spans="1:27" ht="12.75" customHeight="1" x14ac:dyDescent="0.3">
      <c r="A17" s="179"/>
      <c r="B17" s="66"/>
      <c r="C17" s="262"/>
      <c r="D17" s="65"/>
      <c r="E17" s="68"/>
      <c r="F17" s="69"/>
      <c r="G17" s="70"/>
      <c r="H17" s="65"/>
      <c r="I17" s="42" t="str">
        <f xml:space="preserve"> IF(COUNT(Score!G4016:J4016)&gt;0,                                          IF(Score!L4016 = "Positive", "Ask CRAFFT questions", "Ask CAR question only"), "")</f>
        <v/>
      </c>
      <c r="J17" s="75"/>
      <c r="K17" s="67"/>
      <c r="L17" s="67"/>
      <c r="M17" s="67"/>
      <c r="N17" s="67"/>
      <c r="O17" s="65"/>
      <c r="P17" s="38" t="str">
        <f>Score!U4016</f>
        <v/>
      </c>
      <c r="Q17" s="9" t="str">
        <f>IF(ISNUMBER(P4017),VLOOKUP(P4017,Lookups!#REF!,2),IF(AND(Score!AE4016&gt;0,Score!AG4016= "Positive"),     "Incomplete",""))</f>
        <v/>
      </c>
      <c r="R17" s="122" t="str">
        <f>IF(Score!K4016=0,         VLOOKUP(SUM(Score!N4016:S4016),Lookups!C$2:E$3, 3),   IF(ISNUMBER(Score!K4016),         VLOOKUP(SUM(Score!N4016:S4016),Lookups!C$4:E$11, 3), "")     )</f>
        <v/>
      </c>
      <c r="S17" s="66"/>
      <c r="T17" s="67"/>
      <c r="U17" s="67"/>
      <c r="V17" s="77"/>
      <c r="W17" s="78"/>
      <c r="X17" s="173"/>
      <c r="Y17" s="64"/>
      <c r="Z17" s="13"/>
      <c r="AA17" s="13"/>
    </row>
    <row r="18" spans="1:27" ht="12.75" customHeight="1" x14ac:dyDescent="0.3">
      <c r="A18" s="179"/>
      <c r="B18" s="66"/>
      <c r="C18" s="262"/>
      <c r="D18" s="65"/>
      <c r="E18" s="68"/>
      <c r="F18" s="69"/>
      <c r="G18" s="70"/>
      <c r="H18" s="65"/>
      <c r="I18" s="42" t="str">
        <f xml:space="preserve"> IF(COUNT(Score!G4017:J4017)&gt;0,                                          IF(Score!L4017 = "Positive", "Ask CRAFFT questions", "Ask CAR question only"), "")</f>
        <v/>
      </c>
      <c r="J18" s="75"/>
      <c r="K18" s="67"/>
      <c r="L18" s="67"/>
      <c r="M18" s="67"/>
      <c r="N18" s="67"/>
      <c r="O18" s="65"/>
      <c r="P18" s="38" t="str">
        <f>Score!U4017</f>
        <v/>
      </c>
      <c r="Q18" s="9" t="str">
        <f>IF(ISNUMBER(P4018),VLOOKUP(P4018,Lookups!#REF!,2),IF(AND(Score!AE4017&gt;0,Score!AG4017= "Positive"),     "Incomplete",""))</f>
        <v/>
      </c>
      <c r="R18" s="122" t="str">
        <f>IF(Score!K4017=0,         VLOOKUP(SUM(Score!N4017:S4017),Lookups!C$2:E$3, 3),   IF(ISNUMBER(Score!K4017),         VLOOKUP(SUM(Score!N4017:S4017),Lookups!C$4:E$11, 3), "")     )</f>
        <v/>
      </c>
      <c r="S18" s="66"/>
      <c r="T18" s="67"/>
      <c r="U18" s="67"/>
      <c r="V18" s="77"/>
      <c r="W18" s="78"/>
      <c r="X18" s="173"/>
      <c r="Y18" s="64"/>
      <c r="Z18" s="13"/>
      <c r="AA18" s="13"/>
    </row>
    <row r="19" spans="1:27" ht="12.75" customHeight="1" x14ac:dyDescent="0.3">
      <c r="A19" s="179"/>
      <c r="B19" s="66"/>
      <c r="C19" s="262"/>
      <c r="D19" s="65"/>
      <c r="E19" s="68"/>
      <c r="F19" s="69"/>
      <c r="G19" s="70"/>
      <c r="H19" s="65"/>
      <c r="I19" s="42" t="str">
        <f xml:space="preserve"> IF(COUNT(Score!G4018:J4018)&gt;0,                                          IF(Score!L4018 = "Positive", "Ask CRAFFT questions", "Ask CAR question only"), "")</f>
        <v/>
      </c>
      <c r="J19" s="75"/>
      <c r="K19" s="67"/>
      <c r="L19" s="67"/>
      <c r="M19" s="67"/>
      <c r="N19" s="67"/>
      <c r="O19" s="65"/>
      <c r="P19" s="38" t="str">
        <f>Score!U4018</f>
        <v/>
      </c>
      <c r="Q19" s="9" t="str">
        <f>IF(ISNUMBER(P4019),VLOOKUP(P4019,Lookups!#REF!,2),IF(AND(Score!AE4018&gt;0,Score!AG4018= "Positive"),     "Incomplete",""))</f>
        <v/>
      </c>
      <c r="R19" s="122" t="str">
        <f>IF(Score!K4018=0,         VLOOKUP(SUM(Score!N4018:S4018),Lookups!C$2:E$3, 3),   IF(ISNUMBER(Score!K4018),         VLOOKUP(SUM(Score!N4018:S4018),Lookups!C$4:E$11, 3), "")     )</f>
        <v/>
      </c>
      <c r="S19" s="66"/>
      <c r="T19" s="67"/>
      <c r="U19" s="67"/>
      <c r="V19" s="77"/>
      <c r="W19" s="78"/>
      <c r="X19" s="173"/>
      <c r="Y19" s="64"/>
      <c r="Z19" s="13"/>
      <c r="AA19" s="13"/>
    </row>
    <row r="20" spans="1:27" ht="12.75" customHeight="1" x14ac:dyDescent="0.3">
      <c r="A20" s="179"/>
      <c r="B20" s="66"/>
      <c r="C20" s="262"/>
      <c r="D20" s="65"/>
      <c r="E20" s="68"/>
      <c r="F20" s="69"/>
      <c r="G20" s="70"/>
      <c r="H20" s="65"/>
      <c r="I20" s="42" t="str">
        <f xml:space="preserve"> IF(COUNT(Score!G4019:J4019)&gt;0,                                          IF(Score!L4019 = "Positive", "Ask CRAFFT questions", "Ask CAR question only"), "")</f>
        <v/>
      </c>
      <c r="J20" s="74"/>
      <c r="K20" s="67"/>
      <c r="L20" s="67"/>
      <c r="M20" s="67"/>
      <c r="N20" s="67"/>
      <c r="O20" s="65"/>
      <c r="P20" s="38" t="str">
        <f>Score!U4019</f>
        <v/>
      </c>
      <c r="Q20" s="9" t="str">
        <f>IF(ISNUMBER(P4020),VLOOKUP(P4020,Lookups!#REF!,2),IF(AND(Score!AE4019&gt;0,Score!AG4019= "Positive"),     "Incomplete",""))</f>
        <v/>
      </c>
      <c r="R20" s="122" t="str">
        <f>IF(Score!K4019=0,         VLOOKUP(SUM(Score!N4019:S4019),Lookups!C$2:E$3, 3),   IF(ISNUMBER(Score!K4019),         VLOOKUP(SUM(Score!N4019:S4019),Lookups!C$4:E$11, 3), "")     )</f>
        <v/>
      </c>
      <c r="S20" s="66"/>
      <c r="T20" s="67"/>
      <c r="U20" s="67"/>
      <c r="V20" s="77"/>
      <c r="W20" s="78"/>
      <c r="X20" s="173"/>
      <c r="Y20" s="64"/>
      <c r="Z20" s="13"/>
      <c r="AA20" s="13"/>
    </row>
    <row r="21" spans="1:27" ht="12.75" customHeight="1" x14ac:dyDescent="0.3">
      <c r="A21" s="179"/>
      <c r="B21" s="66"/>
      <c r="C21" s="262"/>
      <c r="D21" s="65"/>
      <c r="E21" s="68"/>
      <c r="F21" s="69"/>
      <c r="G21" s="70"/>
      <c r="H21" s="65"/>
      <c r="I21" s="42" t="str">
        <f xml:space="preserve"> IF(COUNT(Score!G4020:J4020)&gt;0,                                          IF(Score!L4020 = "Positive", "Ask CRAFFT questions", "Ask CAR question only"), "")</f>
        <v/>
      </c>
      <c r="J21" s="75"/>
      <c r="K21" s="67"/>
      <c r="L21" s="67"/>
      <c r="M21" s="67"/>
      <c r="N21" s="67"/>
      <c r="O21" s="65"/>
      <c r="P21" s="38" t="str">
        <f>Score!U4020</f>
        <v/>
      </c>
      <c r="Q21" s="9" t="str">
        <f>IF(ISNUMBER(P4021),VLOOKUP(P4021,Lookups!#REF!,2),IF(AND(Score!AE4020&gt;0,Score!AG4020= "Positive"),     "Incomplete",""))</f>
        <v/>
      </c>
      <c r="R21" s="122" t="str">
        <f>IF(Score!K4020=0,         VLOOKUP(SUM(Score!N4020:S4020),Lookups!C$2:E$3, 3),   IF(ISNUMBER(Score!K4020),         VLOOKUP(SUM(Score!N4020:S4020),Lookups!C$4:E$11, 3), "")     )</f>
        <v/>
      </c>
      <c r="S21" s="66"/>
      <c r="T21" s="67"/>
      <c r="U21" s="67"/>
      <c r="V21" s="77"/>
      <c r="W21" s="78"/>
      <c r="X21" s="173"/>
      <c r="Y21" s="64"/>
      <c r="Z21" s="13"/>
      <c r="AA21" s="13"/>
    </row>
    <row r="22" spans="1:27" ht="12.75" customHeight="1" x14ac:dyDescent="0.3">
      <c r="A22" s="179"/>
      <c r="B22" s="66"/>
      <c r="C22" s="262"/>
      <c r="D22" s="65"/>
      <c r="E22" s="68"/>
      <c r="F22" s="69"/>
      <c r="G22" s="70"/>
      <c r="H22" s="65"/>
      <c r="I22" s="42" t="str">
        <f xml:space="preserve"> IF(COUNT(Score!G4021:J4021)&gt;0,                                          IF(Score!L4021 = "Positive", "Ask CRAFFT questions", "Ask CAR question only"), "")</f>
        <v/>
      </c>
      <c r="J22" s="75"/>
      <c r="K22" s="67"/>
      <c r="L22" s="67"/>
      <c r="M22" s="67"/>
      <c r="N22" s="67"/>
      <c r="O22" s="65"/>
      <c r="P22" s="38" t="str">
        <f>Score!U4021</f>
        <v/>
      </c>
      <c r="Q22" s="9" t="str">
        <f>IF(ISNUMBER(P4022),VLOOKUP(P4022,Lookups!#REF!,2),IF(AND(Score!AE4021&gt;0,Score!AG4021= "Positive"),     "Incomplete",""))</f>
        <v/>
      </c>
      <c r="R22" s="122" t="str">
        <f>IF(Score!K4021=0,         VLOOKUP(SUM(Score!N4021:S4021),Lookups!C$2:E$3, 3),   IF(ISNUMBER(Score!K4021),         VLOOKUP(SUM(Score!N4021:S4021),Lookups!C$4:E$11, 3), "")     )</f>
        <v/>
      </c>
      <c r="S22" s="66"/>
      <c r="T22" s="67"/>
      <c r="U22" s="67"/>
      <c r="V22" s="77"/>
      <c r="W22" s="78"/>
      <c r="X22" s="173"/>
      <c r="Y22" s="64"/>
      <c r="Z22" s="13"/>
      <c r="AA22" s="13"/>
    </row>
    <row r="23" spans="1:27" ht="12.75" customHeight="1" x14ac:dyDescent="0.3">
      <c r="A23" s="179"/>
      <c r="B23" s="66"/>
      <c r="C23" s="262"/>
      <c r="D23" s="65"/>
      <c r="E23" s="68"/>
      <c r="F23" s="69"/>
      <c r="G23" s="70"/>
      <c r="H23" s="65"/>
      <c r="I23" s="42" t="str">
        <f xml:space="preserve"> IF(COUNT(Score!G4022:J4022)&gt;0,                                          IF(Score!L4022 = "Positive", "Ask CRAFFT questions", "Ask CAR question only"), "")</f>
        <v/>
      </c>
      <c r="J23" s="75"/>
      <c r="K23" s="67"/>
      <c r="L23" s="67"/>
      <c r="M23" s="67"/>
      <c r="N23" s="67"/>
      <c r="O23" s="65"/>
      <c r="P23" s="38" t="str">
        <f>Score!U4022</f>
        <v/>
      </c>
      <c r="Q23" s="9" t="str">
        <f>IF(ISNUMBER(P4023),VLOOKUP(P4023,Lookups!#REF!,2),IF(AND(Score!AE4022&gt;0,Score!AG4022= "Positive"),     "Incomplete",""))</f>
        <v/>
      </c>
      <c r="R23" s="122" t="str">
        <f>IF(Score!K4022=0,         VLOOKUP(SUM(Score!N4022:S4022),Lookups!C$2:E$3, 3),   IF(ISNUMBER(Score!K4022),         VLOOKUP(SUM(Score!N4022:S4022),Lookups!C$4:E$11, 3), "")     )</f>
        <v/>
      </c>
      <c r="S23" s="66"/>
      <c r="T23" s="67"/>
      <c r="U23" s="67"/>
      <c r="V23" s="77"/>
      <c r="W23" s="78"/>
      <c r="X23" s="173"/>
      <c r="Y23" s="64"/>
      <c r="Z23" s="13"/>
      <c r="AA23" s="13"/>
    </row>
    <row r="24" spans="1:27" ht="12.75" customHeight="1" x14ac:dyDescent="0.3">
      <c r="A24" s="179"/>
      <c r="B24" s="66"/>
      <c r="C24" s="262"/>
      <c r="D24" s="65"/>
      <c r="E24" s="68"/>
      <c r="F24" s="69"/>
      <c r="G24" s="70"/>
      <c r="H24" s="65"/>
      <c r="I24" s="42" t="str">
        <f xml:space="preserve"> IF(COUNT(Score!G4023:J4023)&gt;0,                                          IF(Score!L4023 = "Positive", "Ask CRAFFT questions", "Ask CAR question only"), "")</f>
        <v/>
      </c>
      <c r="J24" s="75"/>
      <c r="K24" s="67"/>
      <c r="L24" s="67"/>
      <c r="M24" s="67"/>
      <c r="N24" s="67"/>
      <c r="O24" s="65"/>
      <c r="P24" s="38" t="str">
        <f>Score!U4023</f>
        <v/>
      </c>
      <c r="Q24" s="9" t="str">
        <f>IF(ISNUMBER(P4024),VLOOKUP(P4024,Lookups!#REF!,2),IF(AND(Score!AE4023&gt;0,Score!AG4023= "Positive"),     "Incomplete",""))</f>
        <v/>
      </c>
      <c r="R24" s="122" t="str">
        <f>IF(Score!K4023=0,         VLOOKUP(SUM(Score!N4023:S4023),Lookups!C$2:E$3, 3),   IF(ISNUMBER(Score!K4023),         VLOOKUP(SUM(Score!N4023:S4023),Lookups!C$4:E$11, 3), "")     )</f>
        <v/>
      </c>
      <c r="S24" s="66"/>
      <c r="T24" s="67"/>
      <c r="U24" s="67"/>
      <c r="V24" s="77"/>
      <c r="W24" s="78"/>
      <c r="X24" s="173"/>
      <c r="Y24" s="64"/>
      <c r="Z24" s="13"/>
      <c r="AA24" s="13"/>
    </row>
    <row r="25" spans="1:27" ht="12.75" customHeight="1" x14ac:dyDescent="0.3">
      <c r="A25" s="179"/>
      <c r="B25" s="66"/>
      <c r="C25" s="262"/>
      <c r="D25" s="65"/>
      <c r="E25" s="68"/>
      <c r="F25" s="69"/>
      <c r="G25" s="70"/>
      <c r="H25" s="65"/>
      <c r="I25" s="42" t="str">
        <f xml:space="preserve"> IF(COUNT(Score!G4024:J4024)&gt;0,                                          IF(Score!L4024 = "Positive", "Ask CRAFFT questions", "Ask CAR question only"), "")</f>
        <v/>
      </c>
      <c r="J25" s="75"/>
      <c r="K25" s="67"/>
      <c r="L25" s="67"/>
      <c r="M25" s="67"/>
      <c r="N25" s="67"/>
      <c r="O25" s="65"/>
      <c r="P25" s="38" t="str">
        <f>Score!U4024</f>
        <v/>
      </c>
      <c r="Q25" s="9" t="str">
        <f>IF(ISNUMBER(P4025),VLOOKUP(P4025,Lookups!#REF!,2),IF(AND(Score!AE4024&gt;0,Score!AG4024= "Positive"),     "Incomplete",""))</f>
        <v/>
      </c>
      <c r="R25" s="122" t="str">
        <f>IF(Score!K4024=0,         VLOOKUP(SUM(Score!N4024:S4024),Lookups!C$2:E$3, 3),   IF(ISNUMBER(Score!K4024),         VLOOKUP(SUM(Score!N4024:S4024),Lookups!C$4:E$11, 3), "")     )</f>
        <v/>
      </c>
      <c r="S25" s="66"/>
      <c r="T25" s="67"/>
      <c r="U25" s="67"/>
      <c r="V25" s="77"/>
      <c r="W25" s="78"/>
      <c r="X25" s="173"/>
      <c r="Y25" s="64"/>
      <c r="Z25" s="13"/>
      <c r="AA25" s="13"/>
    </row>
    <row r="26" spans="1:27" ht="12.75" customHeight="1" x14ac:dyDescent="0.3">
      <c r="A26" s="179"/>
      <c r="B26" s="66"/>
      <c r="C26" s="262"/>
      <c r="D26" s="65"/>
      <c r="E26" s="68"/>
      <c r="F26" s="69"/>
      <c r="G26" s="70"/>
      <c r="H26" s="65"/>
      <c r="I26" s="42" t="str">
        <f xml:space="preserve"> IF(COUNT(Score!G4025:J4025)&gt;0,                                          IF(Score!L4025 = "Positive", "Ask CRAFFT questions", "Ask CAR question only"), "")</f>
        <v/>
      </c>
      <c r="J26" s="75"/>
      <c r="K26" s="67"/>
      <c r="L26" s="67"/>
      <c r="M26" s="67"/>
      <c r="N26" s="67"/>
      <c r="O26" s="65"/>
      <c r="P26" s="38" t="str">
        <f>Score!U4025</f>
        <v/>
      </c>
      <c r="Q26" s="9" t="str">
        <f>IF(ISNUMBER(P4026),VLOOKUP(P4026,Lookups!#REF!,2),IF(AND(Score!AE4025&gt;0,Score!AG4025= "Positive"),     "Incomplete",""))</f>
        <v/>
      </c>
      <c r="R26" s="122" t="str">
        <f>IF(Score!K4025=0,         VLOOKUP(SUM(Score!N4025:S4025),Lookups!C$2:E$3, 3),   IF(ISNUMBER(Score!K4025),         VLOOKUP(SUM(Score!N4025:S4025),Lookups!C$4:E$11, 3), "")     )</f>
        <v/>
      </c>
      <c r="S26" s="66"/>
      <c r="T26" s="67"/>
      <c r="U26" s="67"/>
      <c r="V26" s="77"/>
      <c r="W26" s="78"/>
      <c r="X26" s="173"/>
      <c r="Y26" s="64"/>
      <c r="Z26" s="13"/>
      <c r="AA26" s="13"/>
    </row>
    <row r="27" spans="1:27" ht="12.75" customHeight="1" x14ac:dyDescent="0.3">
      <c r="A27" s="179"/>
      <c r="B27" s="66"/>
      <c r="C27" s="262"/>
      <c r="D27" s="65"/>
      <c r="E27" s="68"/>
      <c r="F27" s="69"/>
      <c r="G27" s="70"/>
      <c r="H27" s="65"/>
      <c r="I27" s="42" t="str">
        <f xml:space="preserve"> IF(COUNT(Score!G4026:J4026)&gt;0,                                          IF(Score!L4026 = "Positive", "Ask CRAFFT questions", "Ask CAR question only"), "")</f>
        <v/>
      </c>
      <c r="J27" s="75"/>
      <c r="K27" s="67"/>
      <c r="L27" s="67"/>
      <c r="M27" s="67"/>
      <c r="N27" s="67"/>
      <c r="O27" s="65"/>
      <c r="P27" s="38" t="str">
        <f>Score!U4026</f>
        <v/>
      </c>
      <c r="Q27" s="9" t="str">
        <f>IF(ISNUMBER(P4027),VLOOKUP(P4027,Lookups!#REF!,2),IF(AND(Score!AE4026&gt;0,Score!AG4026= "Positive"),     "Incomplete",""))</f>
        <v/>
      </c>
      <c r="R27" s="122" t="str">
        <f>IF(Score!K4026=0,         VLOOKUP(SUM(Score!N4026:S4026),Lookups!C$2:E$3, 3),   IF(ISNUMBER(Score!K4026),         VLOOKUP(SUM(Score!N4026:S4026),Lookups!C$4:E$11, 3), "")     )</f>
        <v/>
      </c>
      <c r="S27" s="66"/>
      <c r="T27" s="67"/>
      <c r="U27" s="67"/>
      <c r="V27" s="77"/>
      <c r="W27" s="78"/>
      <c r="X27" s="173"/>
      <c r="Y27" s="64"/>
      <c r="Z27" s="13"/>
      <c r="AA27" s="13"/>
    </row>
    <row r="28" spans="1:27" ht="12.75" customHeight="1" x14ac:dyDescent="0.3">
      <c r="A28" s="179"/>
      <c r="B28" s="66"/>
      <c r="C28" s="262"/>
      <c r="D28" s="65"/>
      <c r="E28" s="68"/>
      <c r="F28" s="69"/>
      <c r="G28" s="70"/>
      <c r="H28" s="65"/>
      <c r="I28" s="42" t="str">
        <f xml:space="preserve"> IF(COUNT(Score!G4027:J4027)&gt;0,                                          IF(Score!L4027 = "Positive", "Ask CRAFFT questions", "Ask CAR question only"), "")</f>
        <v/>
      </c>
      <c r="J28" s="75"/>
      <c r="K28" s="67"/>
      <c r="L28" s="67"/>
      <c r="M28" s="67"/>
      <c r="N28" s="67"/>
      <c r="O28" s="65"/>
      <c r="P28" s="38" t="str">
        <f>Score!U4027</f>
        <v/>
      </c>
      <c r="Q28" s="9" t="str">
        <f>IF(ISNUMBER(P4028),VLOOKUP(P4028,Lookups!#REF!,2),IF(AND(Score!AE4027&gt;0,Score!AG4027= "Positive"),     "Incomplete",""))</f>
        <v/>
      </c>
      <c r="R28" s="122" t="str">
        <f>IF(Score!K4027=0,         VLOOKUP(SUM(Score!N4027:S4027),Lookups!C$2:E$3, 3),   IF(ISNUMBER(Score!K4027),         VLOOKUP(SUM(Score!N4027:S4027),Lookups!C$4:E$11, 3), "")     )</f>
        <v/>
      </c>
      <c r="S28" s="66"/>
      <c r="T28" s="67"/>
      <c r="U28" s="67"/>
      <c r="V28" s="77"/>
      <c r="W28" s="78"/>
      <c r="X28" s="173"/>
      <c r="Y28" s="64"/>
      <c r="Z28" s="13"/>
      <c r="AA28" s="13"/>
    </row>
    <row r="29" spans="1:27" ht="12.75" customHeight="1" x14ac:dyDescent="0.3">
      <c r="A29" s="179"/>
      <c r="B29" s="66"/>
      <c r="C29" s="262"/>
      <c r="D29" s="65"/>
      <c r="E29" s="68"/>
      <c r="F29" s="69"/>
      <c r="G29" s="70"/>
      <c r="H29" s="65"/>
      <c r="I29" s="42" t="str">
        <f xml:space="preserve"> IF(COUNT(Score!G4028:J4028)&gt;0,                                          IF(Score!L4028 = "Positive", "Ask CRAFFT questions", "Ask CAR question only"), "")</f>
        <v/>
      </c>
      <c r="J29" s="75"/>
      <c r="K29" s="67"/>
      <c r="L29" s="67"/>
      <c r="M29" s="67"/>
      <c r="N29" s="67"/>
      <c r="O29" s="65"/>
      <c r="P29" s="38" t="str">
        <f>Score!U4028</f>
        <v/>
      </c>
      <c r="Q29" s="9" t="str">
        <f>IF(ISNUMBER(P4029),VLOOKUP(P4029,Lookups!#REF!,2),IF(AND(Score!AE4028&gt;0,Score!AG4028= "Positive"),     "Incomplete",""))</f>
        <v/>
      </c>
      <c r="R29" s="122" t="str">
        <f>IF(Score!K4028=0,         VLOOKUP(SUM(Score!N4028:S4028),Lookups!C$2:E$3, 3),   IF(ISNUMBER(Score!K4028),         VLOOKUP(SUM(Score!N4028:S4028),Lookups!C$4:E$11, 3), "")     )</f>
        <v/>
      </c>
      <c r="S29" s="66"/>
      <c r="T29" s="67"/>
      <c r="U29" s="67"/>
      <c r="V29" s="77"/>
      <c r="W29" s="78"/>
      <c r="X29" s="173"/>
      <c r="Y29" s="64"/>
      <c r="Z29" s="13"/>
      <c r="AA29" s="13"/>
    </row>
    <row r="30" spans="1:27" ht="12.75" customHeight="1" x14ac:dyDescent="0.3">
      <c r="A30" s="179"/>
      <c r="B30" s="66"/>
      <c r="C30" s="262"/>
      <c r="D30" s="65"/>
      <c r="E30" s="68"/>
      <c r="F30" s="69"/>
      <c r="G30" s="70"/>
      <c r="H30" s="65"/>
      <c r="I30" s="42" t="str">
        <f xml:space="preserve"> IF(COUNT(Score!G4029:J4029)&gt;0,                                          IF(Score!L4029 = "Positive", "Ask CRAFFT questions", "Ask CAR question only"), "")</f>
        <v/>
      </c>
      <c r="J30" s="75"/>
      <c r="K30" s="67"/>
      <c r="L30" s="67"/>
      <c r="M30" s="67"/>
      <c r="N30" s="67"/>
      <c r="O30" s="65"/>
      <c r="P30" s="38" t="str">
        <f>Score!U4029</f>
        <v/>
      </c>
      <c r="Q30" s="9" t="str">
        <f>IF(ISNUMBER(P4030),VLOOKUP(P4030,Lookups!#REF!,2),IF(AND(Score!AE4029&gt;0,Score!AG4029= "Positive"),     "Incomplete",""))</f>
        <v/>
      </c>
      <c r="R30" s="122" t="str">
        <f>IF(Score!K4029=0,         VLOOKUP(SUM(Score!N4029:S4029),Lookups!C$2:E$3, 3),   IF(ISNUMBER(Score!K4029),         VLOOKUP(SUM(Score!N4029:S4029),Lookups!C$4:E$11, 3), "")     )</f>
        <v/>
      </c>
      <c r="S30" s="66"/>
      <c r="T30" s="67"/>
      <c r="U30" s="67"/>
      <c r="V30" s="77"/>
      <c r="W30" s="78"/>
      <c r="X30" s="173"/>
      <c r="Y30" s="64"/>
      <c r="Z30" s="13"/>
      <c r="AA30" s="13"/>
    </row>
    <row r="31" spans="1:27" ht="12.75" customHeight="1" x14ac:dyDescent="0.3">
      <c r="A31" s="179"/>
      <c r="B31" s="66"/>
      <c r="C31" s="262"/>
      <c r="D31" s="65"/>
      <c r="E31" s="68"/>
      <c r="F31" s="69"/>
      <c r="G31" s="70"/>
      <c r="H31" s="65"/>
      <c r="I31" s="42" t="str">
        <f xml:space="preserve"> IF(COUNT(Score!G4030:J4030)&gt;0,                                          IF(Score!L4030 = "Positive", "Ask CRAFFT questions", "Ask CAR question only"), "")</f>
        <v/>
      </c>
      <c r="J31" s="75"/>
      <c r="K31" s="67"/>
      <c r="L31" s="67"/>
      <c r="M31" s="67"/>
      <c r="N31" s="67"/>
      <c r="O31" s="65"/>
      <c r="P31" s="38" t="str">
        <f>Score!U4030</f>
        <v/>
      </c>
      <c r="Q31" s="9" t="str">
        <f>IF(ISNUMBER(P4031),VLOOKUP(P4031,Lookups!#REF!,2),IF(AND(Score!AE4030&gt;0,Score!AG4030= "Positive"),     "Incomplete",""))</f>
        <v/>
      </c>
      <c r="R31" s="122" t="str">
        <f>IF(Score!K4030=0,         VLOOKUP(SUM(Score!N4030:S4030),Lookups!C$2:E$3, 3),   IF(ISNUMBER(Score!K4030),         VLOOKUP(SUM(Score!N4030:S4030),Lookups!C$4:E$11, 3), "")     )</f>
        <v/>
      </c>
      <c r="S31" s="66"/>
      <c r="T31" s="67"/>
      <c r="U31" s="67"/>
      <c r="V31" s="77"/>
      <c r="W31" s="78"/>
      <c r="X31" s="173"/>
      <c r="Y31" s="64"/>
      <c r="Z31" s="13"/>
      <c r="AA31" s="13"/>
    </row>
    <row r="32" spans="1:27" ht="12.75" customHeight="1" x14ac:dyDescent="0.3">
      <c r="A32" s="179"/>
      <c r="B32" s="66"/>
      <c r="C32" s="262"/>
      <c r="D32" s="65"/>
      <c r="E32" s="68"/>
      <c r="F32" s="69"/>
      <c r="G32" s="70"/>
      <c r="H32" s="65"/>
      <c r="I32" s="42" t="str">
        <f xml:space="preserve"> IF(COUNT(Score!G4031:J4031)&gt;0,                                          IF(Score!L4031 = "Positive", "Ask CRAFFT questions", "Ask CAR question only"), "")</f>
        <v/>
      </c>
      <c r="J32" s="75"/>
      <c r="K32" s="67"/>
      <c r="L32" s="67"/>
      <c r="M32" s="67"/>
      <c r="N32" s="67"/>
      <c r="O32" s="65"/>
      <c r="P32" s="38" t="str">
        <f>Score!U4031</f>
        <v/>
      </c>
      <c r="Q32" s="9" t="str">
        <f>IF(ISNUMBER(P4032),VLOOKUP(P4032,Lookups!#REF!,2),IF(AND(Score!AE4031&gt;0,Score!AG4031= "Positive"),     "Incomplete",""))</f>
        <v/>
      </c>
      <c r="R32" s="122" t="str">
        <f>IF(Score!K4031=0,         VLOOKUP(SUM(Score!N4031:S4031),Lookups!C$2:E$3, 3),   IF(ISNUMBER(Score!K4031),         VLOOKUP(SUM(Score!N4031:S4031),Lookups!C$4:E$11, 3), "")     )</f>
        <v/>
      </c>
      <c r="S32" s="66"/>
      <c r="T32" s="67"/>
      <c r="U32" s="67"/>
      <c r="V32" s="77"/>
      <c r="W32" s="78"/>
      <c r="X32" s="173"/>
      <c r="Y32" s="64"/>
      <c r="Z32" s="13"/>
      <c r="AA32" s="13"/>
    </row>
    <row r="33" spans="1:27" ht="12.75" customHeight="1" x14ac:dyDescent="0.3">
      <c r="A33" s="179"/>
      <c r="B33" s="66"/>
      <c r="C33" s="262"/>
      <c r="D33" s="65"/>
      <c r="E33" s="68"/>
      <c r="F33" s="69"/>
      <c r="G33" s="70"/>
      <c r="H33" s="65"/>
      <c r="I33" s="42" t="str">
        <f xml:space="preserve"> IF(COUNT(Score!G4032:J4032)&gt;0,                                          IF(Score!L4032 = "Positive", "Ask CRAFFT questions", "Ask CAR question only"), "")</f>
        <v/>
      </c>
      <c r="J33" s="75"/>
      <c r="K33" s="67"/>
      <c r="L33" s="67"/>
      <c r="M33" s="67"/>
      <c r="N33" s="67"/>
      <c r="O33" s="65"/>
      <c r="P33" s="38" t="str">
        <f>Score!U4032</f>
        <v/>
      </c>
      <c r="Q33" s="9" t="str">
        <f>IF(ISNUMBER(P4033),VLOOKUP(P4033,Lookups!#REF!,2),IF(AND(Score!AE4032&gt;0,Score!AG4032= "Positive"),     "Incomplete",""))</f>
        <v/>
      </c>
      <c r="R33" s="122" t="str">
        <f>IF(Score!K4032=0,         VLOOKUP(SUM(Score!N4032:S4032),Lookups!C$2:E$3, 3),   IF(ISNUMBER(Score!K4032),         VLOOKUP(SUM(Score!N4032:S4032),Lookups!C$4:E$11, 3), "")     )</f>
        <v/>
      </c>
      <c r="S33" s="66"/>
      <c r="T33" s="67"/>
      <c r="U33" s="67"/>
      <c r="V33" s="77"/>
      <c r="W33" s="78"/>
      <c r="X33" s="173"/>
      <c r="Y33" s="64"/>
      <c r="Z33" s="13"/>
      <c r="AA33" s="13"/>
    </row>
    <row r="34" spans="1:27" ht="12.75" customHeight="1" x14ac:dyDescent="0.3">
      <c r="A34" s="179"/>
      <c r="B34" s="66"/>
      <c r="C34" s="262"/>
      <c r="D34" s="65"/>
      <c r="E34" s="68"/>
      <c r="F34" s="69"/>
      <c r="G34" s="70"/>
      <c r="H34" s="65"/>
      <c r="I34" s="42" t="str">
        <f xml:space="preserve"> IF(COUNT(Score!G4033:J4033)&gt;0,                                          IF(Score!L4033 = "Positive", "Ask CRAFFT questions", "Ask CAR question only"), "")</f>
        <v/>
      </c>
      <c r="J34" s="75"/>
      <c r="K34" s="67"/>
      <c r="L34" s="67"/>
      <c r="M34" s="67"/>
      <c r="N34" s="67"/>
      <c r="O34" s="65"/>
      <c r="P34" s="38" t="str">
        <f>Score!U4033</f>
        <v/>
      </c>
      <c r="Q34" s="9" t="str">
        <f>IF(ISNUMBER(P4034),VLOOKUP(P4034,Lookups!#REF!,2),IF(AND(Score!AE4033&gt;0,Score!AG4033= "Positive"),     "Incomplete",""))</f>
        <v/>
      </c>
      <c r="R34" s="122" t="str">
        <f>IF(Score!K4033=0,         VLOOKUP(SUM(Score!N4033:S4033),Lookups!C$2:E$3, 3),   IF(ISNUMBER(Score!K4033),         VLOOKUP(SUM(Score!N4033:S4033),Lookups!C$4:E$11, 3), "")     )</f>
        <v/>
      </c>
      <c r="S34" s="66"/>
      <c r="T34" s="67"/>
      <c r="U34" s="67"/>
      <c r="V34" s="77"/>
      <c r="W34" s="78"/>
      <c r="X34" s="173"/>
      <c r="Y34" s="64"/>
      <c r="Z34" s="13"/>
      <c r="AA34" s="13"/>
    </row>
    <row r="35" spans="1:27" ht="12.75" customHeight="1" x14ac:dyDescent="0.3">
      <c r="A35" s="179"/>
      <c r="B35" s="66"/>
      <c r="C35" s="262"/>
      <c r="D35" s="65"/>
      <c r="E35" s="68"/>
      <c r="F35" s="69"/>
      <c r="G35" s="70"/>
      <c r="H35" s="65"/>
      <c r="I35" s="42" t="str">
        <f xml:space="preserve"> IF(COUNT(Score!G4034:J4034)&gt;0,                                          IF(Score!L4034 = "Positive", "Ask CRAFFT questions", "Ask CAR question only"), "")</f>
        <v/>
      </c>
      <c r="J35" s="75"/>
      <c r="K35" s="67"/>
      <c r="L35" s="67"/>
      <c r="M35" s="67"/>
      <c r="N35" s="67"/>
      <c r="O35" s="65"/>
      <c r="P35" s="38" t="str">
        <f>Score!U4034</f>
        <v/>
      </c>
      <c r="Q35" s="9" t="str">
        <f>IF(ISNUMBER(P4035),VLOOKUP(P4035,Lookups!#REF!,2),IF(AND(Score!AE4034&gt;0,Score!AG4034= "Positive"),     "Incomplete",""))</f>
        <v/>
      </c>
      <c r="R35" s="122" t="str">
        <f>IF(Score!K4034=0,         VLOOKUP(SUM(Score!N4034:S4034),Lookups!C$2:E$3, 3),   IF(ISNUMBER(Score!K4034),         VLOOKUP(SUM(Score!N4034:S4034),Lookups!C$4:E$11, 3), "")     )</f>
        <v/>
      </c>
      <c r="S35" s="66"/>
      <c r="T35" s="67"/>
      <c r="U35" s="67"/>
      <c r="V35" s="77"/>
      <c r="W35" s="78"/>
      <c r="X35" s="173"/>
      <c r="Y35" s="64"/>
      <c r="Z35" s="13"/>
      <c r="AA35" s="13"/>
    </row>
    <row r="36" spans="1:27" ht="12.75" customHeight="1" x14ac:dyDescent="0.3">
      <c r="A36" s="179"/>
      <c r="B36" s="66"/>
      <c r="C36" s="262"/>
      <c r="D36" s="65"/>
      <c r="E36" s="68"/>
      <c r="F36" s="69"/>
      <c r="G36" s="70"/>
      <c r="H36" s="65"/>
      <c r="I36" s="42" t="str">
        <f xml:space="preserve"> IF(COUNT(Score!G4035:J4035)&gt;0,                                          IF(Score!L4035 = "Positive", "Ask CRAFFT questions", "Ask CAR question only"), "")</f>
        <v/>
      </c>
      <c r="J36" s="75"/>
      <c r="K36" s="67"/>
      <c r="L36" s="67"/>
      <c r="M36" s="67"/>
      <c r="N36" s="67"/>
      <c r="O36" s="65"/>
      <c r="P36" s="38" t="str">
        <f>Score!U4035</f>
        <v/>
      </c>
      <c r="Q36" s="9" t="str">
        <f>IF(ISNUMBER(P4036),VLOOKUP(P4036,Lookups!#REF!,2),IF(AND(Score!AE4035&gt;0,Score!AG4035= "Positive"),     "Incomplete",""))</f>
        <v/>
      </c>
      <c r="R36" s="122" t="str">
        <f>IF(Score!K4035=0,         VLOOKUP(SUM(Score!N4035:S4035),Lookups!C$2:E$3, 3),   IF(ISNUMBER(Score!K4035),         VLOOKUP(SUM(Score!N4035:S4035),Lookups!C$4:E$11, 3), "")     )</f>
        <v/>
      </c>
      <c r="S36" s="66"/>
      <c r="T36" s="67"/>
      <c r="U36" s="67"/>
      <c r="V36" s="77"/>
      <c r="W36" s="78"/>
      <c r="X36" s="173"/>
      <c r="Y36" s="64"/>
      <c r="Z36" s="13"/>
      <c r="AA36" s="13"/>
    </row>
    <row r="37" spans="1:27" ht="12.75" customHeight="1" x14ac:dyDescent="0.3">
      <c r="A37" s="179"/>
      <c r="B37" s="66"/>
      <c r="C37" s="262"/>
      <c r="D37" s="65"/>
      <c r="E37" s="68"/>
      <c r="F37" s="69"/>
      <c r="G37" s="70"/>
      <c r="H37" s="65"/>
      <c r="I37" s="42" t="str">
        <f xml:space="preserve"> IF(COUNT(Score!G4036:J4036)&gt;0,                                          IF(Score!L4036 = "Positive", "Ask CRAFFT questions", "Ask CAR question only"), "")</f>
        <v/>
      </c>
      <c r="J37" s="75"/>
      <c r="K37" s="67"/>
      <c r="L37" s="67"/>
      <c r="M37" s="67"/>
      <c r="N37" s="67"/>
      <c r="O37" s="65"/>
      <c r="P37" s="38" t="str">
        <f>Score!U4036</f>
        <v/>
      </c>
      <c r="Q37" s="9" t="str">
        <f>IF(ISNUMBER(P4037),VLOOKUP(P4037,Lookups!#REF!,2),IF(AND(Score!AE4036&gt;0,Score!AG4036= "Positive"),     "Incomplete",""))</f>
        <v/>
      </c>
      <c r="R37" s="122" t="str">
        <f>IF(Score!K4036=0,         VLOOKUP(SUM(Score!N4036:S4036),Lookups!C$2:E$3, 3),   IF(ISNUMBER(Score!K4036),         VLOOKUP(SUM(Score!N4036:S4036),Lookups!C$4:E$11, 3), "")     )</f>
        <v/>
      </c>
      <c r="S37" s="66"/>
      <c r="T37" s="67"/>
      <c r="U37" s="67"/>
      <c r="V37" s="77"/>
      <c r="W37" s="78"/>
      <c r="X37" s="173"/>
      <c r="Y37" s="64"/>
      <c r="Z37" s="13"/>
      <c r="AA37" s="13"/>
    </row>
    <row r="38" spans="1:27" ht="12.75" customHeight="1" x14ac:dyDescent="0.3">
      <c r="A38" s="179"/>
      <c r="B38" s="66"/>
      <c r="C38" s="262"/>
      <c r="D38" s="65"/>
      <c r="E38" s="68"/>
      <c r="F38" s="69"/>
      <c r="G38" s="70"/>
      <c r="H38" s="65"/>
      <c r="I38" s="42" t="str">
        <f xml:space="preserve"> IF(COUNT(Score!G4037:J4037)&gt;0,                                          IF(Score!L4037 = "Positive", "Ask CRAFFT questions", "Ask CAR question only"), "")</f>
        <v/>
      </c>
      <c r="J38" s="75"/>
      <c r="K38" s="67"/>
      <c r="L38" s="67"/>
      <c r="M38" s="67"/>
      <c r="N38" s="67"/>
      <c r="O38" s="65"/>
      <c r="P38" s="38" t="str">
        <f>Score!U4037</f>
        <v/>
      </c>
      <c r="Q38" s="9" t="str">
        <f>IF(ISNUMBER(P4038),VLOOKUP(P4038,Lookups!#REF!,2),IF(AND(Score!AE4037&gt;0,Score!AG4037= "Positive"),     "Incomplete",""))</f>
        <v/>
      </c>
      <c r="R38" s="122" t="str">
        <f>IF(Score!K4037=0,         VLOOKUP(SUM(Score!N4037:S4037),Lookups!C$2:E$3, 3),   IF(ISNUMBER(Score!K4037),         VLOOKUP(SUM(Score!N4037:S4037),Lookups!C$4:E$11, 3), "")     )</f>
        <v/>
      </c>
      <c r="S38" s="66"/>
      <c r="T38" s="67"/>
      <c r="U38" s="67"/>
      <c r="V38" s="77"/>
      <c r="W38" s="78"/>
      <c r="X38" s="173"/>
      <c r="Y38" s="64"/>
      <c r="Z38" s="13"/>
      <c r="AA38" s="13"/>
    </row>
    <row r="39" spans="1:27" ht="12.75" customHeight="1" x14ac:dyDescent="0.3">
      <c r="A39" s="179"/>
      <c r="B39" s="66"/>
      <c r="C39" s="262"/>
      <c r="D39" s="65"/>
      <c r="E39" s="68"/>
      <c r="F39" s="69"/>
      <c r="G39" s="70"/>
      <c r="H39" s="65"/>
      <c r="I39" s="42" t="str">
        <f xml:space="preserve"> IF(COUNT(Score!G4038:J4038)&gt;0,                                          IF(Score!L4038 = "Positive", "Ask CRAFFT questions", "Ask CAR question only"), "")</f>
        <v/>
      </c>
      <c r="J39" s="75"/>
      <c r="K39" s="67"/>
      <c r="L39" s="67"/>
      <c r="M39" s="67"/>
      <c r="N39" s="67"/>
      <c r="O39" s="65"/>
      <c r="P39" s="38" t="str">
        <f>Score!U4038</f>
        <v/>
      </c>
      <c r="Q39" s="9" t="str">
        <f>IF(ISNUMBER(P4039),VLOOKUP(P4039,Lookups!#REF!,2),IF(AND(Score!AE4038&gt;0,Score!AG4038= "Positive"),     "Incomplete",""))</f>
        <v/>
      </c>
      <c r="R39" s="122" t="str">
        <f>IF(Score!K4038=0,         VLOOKUP(SUM(Score!N4038:S4038),Lookups!C$2:E$3, 3),   IF(ISNUMBER(Score!K4038),         VLOOKUP(SUM(Score!N4038:S4038),Lookups!C$4:E$11, 3), "")     )</f>
        <v/>
      </c>
      <c r="S39" s="66"/>
      <c r="T39" s="67"/>
      <c r="U39" s="67"/>
      <c r="V39" s="77"/>
      <c r="W39" s="78"/>
      <c r="X39" s="173"/>
      <c r="Y39" s="64"/>
      <c r="Z39" s="13"/>
      <c r="AA39" s="13"/>
    </row>
    <row r="40" spans="1:27" ht="12.75" customHeight="1" x14ac:dyDescent="0.3">
      <c r="A40" s="179"/>
      <c r="B40" s="66"/>
      <c r="C40" s="262"/>
      <c r="D40" s="65"/>
      <c r="E40" s="68"/>
      <c r="F40" s="69"/>
      <c r="G40" s="70"/>
      <c r="H40" s="65"/>
      <c r="I40" s="42" t="str">
        <f xml:space="preserve"> IF(COUNT(Score!G4039:J4039)&gt;0,                                          IF(Score!L4039 = "Positive", "Ask CRAFFT questions", "Ask CAR question only"), "")</f>
        <v/>
      </c>
      <c r="J40" s="75"/>
      <c r="K40" s="67"/>
      <c r="L40" s="67"/>
      <c r="M40" s="67"/>
      <c r="N40" s="67"/>
      <c r="O40" s="65"/>
      <c r="P40" s="38" t="str">
        <f>Score!U4039</f>
        <v/>
      </c>
      <c r="Q40" s="9" t="str">
        <f>IF(ISNUMBER(P4040),VLOOKUP(P4040,Lookups!#REF!,2),IF(AND(Score!AE4039&gt;0,Score!AG4039= "Positive"),     "Incomplete",""))</f>
        <v/>
      </c>
      <c r="R40" s="122" t="str">
        <f>IF(Score!K4039=0,         VLOOKUP(SUM(Score!N4039:S4039),Lookups!C$2:E$3, 3),   IF(ISNUMBER(Score!K4039),         VLOOKUP(SUM(Score!N4039:S4039),Lookups!C$4:E$11, 3), "")     )</f>
        <v/>
      </c>
      <c r="S40" s="66"/>
      <c r="T40" s="67"/>
      <c r="U40" s="67"/>
      <c r="V40" s="77"/>
      <c r="W40" s="78"/>
      <c r="X40" s="173"/>
      <c r="Y40" s="64"/>
      <c r="Z40" s="13"/>
      <c r="AA40" s="13"/>
    </row>
    <row r="41" spans="1:27" ht="12.75" customHeight="1" x14ac:dyDescent="0.3">
      <c r="A41" s="179"/>
      <c r="B41" s="66"/>
      <c r="C41" s="262"/>
      <c r="D41" s="65"/>
      <c r="E41" s="68"/>
      <c r="F41" s="69"/>
      <c r="G41" s="70"/>
      <c r="H41" s="65"/>
      <c r="I41" s="42" t="str">
        <f xml:space="preserve"> IF(COUNT(Score!G4040:J4040)&gt;0,                                          IF(Score!L4040 = "Positive", "Ask CRAFFT questions", "Ask CAR question only"), "")</f>
        <v/>
      </c>
      <c r="J41" s="75"/>
      <c r="K41" s="67"/>
      <c r="L41" s="67"/>
      <c r="M41" s="67"/>
      <c r="N41" s="67"/>
      <c r="O41" s="65"/>
      <c r="P41" s="38" t="str">
        <f>Score!U4040</f>
        <v/>
      </c>
      <c r="Q41" s="9" t="str">
        <f>IF(ISNUMBER(P4041),VLOOKUP(P4041,Lookups!#REF!,2),IF(AND(Score!AE4040&gt;0,Score!AG4040= "Positive"),     "Incomplete",""))</f>
        <v/>
      </c>
      <c r="R41" s="122" t="str">
        <f>IF(Score!K4040=0,         VLOOKUP(SUM(Score!N4040:S4040),Lookups!C$2:E$3, 3),   IF(ISNUMBER(Score!K4040),         VLOOKUP(SUM(Score!N4040:S4040),Lookups!C$4:E$11, 3), "")     )</f>
        <v/>
      </c>
      <c r="S41" s="66"/>
      <c r="T41" s="67"/>
      <c r="U41" s="67"/>
      <c r="V41" s="77"/>
      <c r="W41" s="78"/>
      <c r="X41" s="173"/>
      <c r="Y41" s="64"/>
      <c r="Z41" s="13"/>
      <c r="AA41" s="13"/>
    </row>
    <row r="42" spans="1:27" ht="12.75" customHeight="1" x14ac:dyDescent="0.3">
      <c r="A42" s="179"/>
      <c r="B42" s="66"/>
      <c r="C42" s="262"/>
      <c r="D42" s="65"/>
      <c r="E42" s="68"/>
      <c r="F42" s="69"/>
      <c r="G42" s="70"/>
      <c r="H42" s="65"/>
      <c r="I42" s="42" t="str">
        <f xml:space="preserve"> IF(COUNT(Score!G4041:J4041)&gt;0,                                          IF(Score!L4041 = "Positive", "Ask CRAFFT questions", "Ask CAR question only"), "")</f>
        <v/>
      </c>
      <c r="J42" s="75"/>
      <c r="K42" s="67"/>
      <c r="L42" s="67"/>
      <c r="M42" s="67"/>
      <c r="N42" s="67"/>
      <c r="O42" s="65"/>
      <c r="P42" s="38" t="str">
        <f>Score!U4041</f>
        <v/>
      </c>
      <c r="Q42" s="9" t="str">
        <f>IF(ISNUMBER(P4042),VLOOKUP(P4042,Lookups!#REF!,2),IF(AND(Score!AE4041&gt;0,Score!AG4041= "Positive"),     "Incomplete",""))</f>
        <v/>
      </c>
      <c r="R42" s="122" t="str">
        <f>IF(Score!K4041=0,         VLOOKUP(SUM(Score!N4041:S4041),Lookups!C$2:E$3, 3),   IF(ISNUMBER(Score!K4041),         VLOOKUP(SUM(Score!N4041:S4041),Lookups!C$4:E$11, 3), "")     )</f>
        <v/>
      </c>
      <c r="S42" s="66"/>
      <c r="T42" s="67"/>
      <c r="U42" s="67"/>
      <c r="V42" s="77"/>
      <c r="W42" s="78"/>
      <c r="X42" s="173"/>
      <c r="Y42" s="64"/>
      <c r="Z42" s="13"/>
      <c r="AA42" s="13"/>
    </row>
    <row r="43" spans="1:27" ht="12.75" customHeight="1" x14ac:dyDescent="0.3">
      <c r="A43" s="179"/>
      <c r="B43" s="66"/>
      <c r="C43" s="262"/>
      <c r="D43" s="65"/>
      <c r="E43" s="68"/>
      <c r="F43" s="69"/>
      <c r="G43" s="70"/>
      <c r="H43" s="65"/>
      <c r="I43" s="42" t="str">
        <f xml:space="preserve"> IF(COUNT(Score!G4042:J4042)&gt;0,                                          IF(Score!L4042 = "Positive", "Ask CRAFFT questions", "Ask CAR question only"), "")</f>
        <v/>
      </c>
      <c r="J43" s="75"/>
      <c r="K43" s="67"/>
      <c r="L43" s="67"/>
      <c r="M43" s="67"/>
      <c r="N43" s="67"/>
      <c r="O43" s="65"/>
      <c r="P43" s="38" t="str">
        <f>Score!U4042</f>
        <v/>
      </c>
      <c r="Q43" s="9" t="str">
        <f>IF(ISNUMBER(P4043),VLOOKUP(P4043,Lookups!#REF!,2),IF(AND(Score!AE4042&gt;0,Score!AG4042= "Positive"),     "Incomplete",""))</f>
        <v/>
      </c>
      <c r="R43" s="122" t="str">
        <f>IF(Score!K4042=0,         VLOOKUP(SUM(Score!N4042:S4042),Lookups!C$2:E$3, 3),   IF(ISNUMBER(Score!K4042),         VLOOKUP(SUM(Score!N4042:S4042),Lookups!C$4:E$11, 3), "")     )</f>
        <v/>
      </c>
      <c r="S43" s="66"/>
      <c r="T43" s="67"/>
      <c r="U43" s="67"/>
      <c r="V43" s="77"/>
      <c r="W43" s="78"/>
      <c r="X43" s="173"/>
      <c r="Y43" s="64"/>
      <c r="Z43" s="13"/>
      <c r="AA43" s="13"/>
    </row>
    <row r="44" spans="1:27" ht="12.75" customHeight="1" x14ac:dyDescent="0.3">
      <c r="A44" s="179"/>
      <c r="B44" s="66"/>
      <c r="C44" s="262"/>
      <c r="D44" s="65"/>
      <c r="E44" s="68"/>
      <c r="F44" s="69"/>
      <c r="G44" s="70"/>
      <c r="H44" s="65"/>
      <c r="I44" s="42" t="str">
        <f xml:space="preserve"> IF(COUNT(Score!G4043:J4043)&gt;0,                                          IF(Score!L4043 = "Positive", "Ask CRAFFT questions", "Ask CAR question only"), "")</f>
        <v/>
      </c>
      <c r="J44" s="75"/>
      <c r="K44" s="67"/>
      <c r="L44" s="67"/>
      <c r="M44" s="67"/>
      <c r="N44" s="67"/>
      <c r="O44" s="65"/>
      <c r="P44" s="38" t="str">
        <f>Score!U4043</f>
        <v/>
      </c>
      <c r="Q44" s="9" t="str">
        <f>IF(ISNUMBER(P4044),VLOOKUP(P4044,Lookups!#REF!,2),IF(AND(Score!AE4043&gt;0,Score!AG4043= "Positive"),     "Incomplete",""))</f>
        <v/>
      </c>
      <c r="R44" s="122" t="str">
        <f>IF(Score!K4043=0,         VLOOKUP(SUM(Score!N4043:S4043),Lookups!C$2:E$3, 3),   IF(ISNUMBER(Score!K4043),         VLOOKUP(SUM(Score!N4043:S4043),Lookups!C$4:E$11, 3), "")     )</f>
        <v/>
      </c>
      <c r="S44" s="66"/>
      <c r="T44" s="67"/>
      <c r="U44" s="67"/>
      <c r="V44" s="77"/>
      <c r="W44" s="78"/>
      <c r="X44" s="173"/>
      <c r="Y44" s="64"/>
      <c r="Z44" s="13"/>
      <c r="AA44" s="13"/>
    </row>
    <row r="45" spans="1:27" ht="12.75" customHeight="1" x14ac:dyDescent="0.3">
      <c r="A45" s="179"/>
      <c r="B45" s="66"/>
      <c r="C45" s="262"/>
      <c r="D45" s="65"/>
      <c r="E45" s="68"/>
      <c r="F45" s="69"/>
      <c r="G45" s="70"/>
      <c r="H45" s="65"/>
      <c r="I45" s="42" t="str">
        <f xml:space="preserve"> IF(COUNT(Score!G4044:J4044)&gt;0,                                          IF(Score!L4044 = "Positive", "Ask CRAFFT questions", "Ask CAR question only"), "")</f>
        <v/>
      </c>
      <c r="J45" s="75"/>
      <c r="K45" s="67"/>
      <c r="L45" s="67"/>
      <c r="M45" s="67"/>
      <c r="N45" s="67"/>
      <c r="O45" s="65"/>
      <c r="P45" s="38" t="str">
        <f>Score!U4044</f>
        <v/>
      </c>
      <c r="Q45" s="9" t="str">
        <f>IF(ISNUMBER(P4045),VLOOKUP(P4045,Lookups!#REF!,2),IF(AND(Score!AE4044&gt;0,Score!AG4044= "Positive"),     "Incomplete",""))</f>
        <v/>
      </c>
      <c r="R45" s="122" t="str">
        <f>IF(Score!K4044=0,         VLOOKUP(SUM(Score!N4044:S4044),Lookups!C$2:E$3, 3),   IF(ISNUMBER(Score!K4044),         VLOOKUP(SUM(Score!N4044:S4044),Lookups!C$4:E$11, 3), "")     )</f>
        <v/>
      </c>
      <c r="S45" s="66"/>
      <c r="T45" s="67"/>
      <c r="U45" s="67"/>
      <c r="V45" s="77"/>
      <c r="W45" s="78"/>
      <c r="X45" s="173"/>
      <c r="Y45" s="64"/>
      <c r="Z45" s="13"/>
      <c r="AA45" s="13"/>
    </row>
    <row r="46" spans="1:27" ht="12.75" customHeight="1" x14ac:dyDescent="0.3">
      <c r="A46" s="179"/>
      <c r="B46" s="66"/>
      <c r="C46" s="262"/>
      <c r="D46" s="65"/>
      <c r="E46" s="68"/>
      <c r="F46" s="69"/>
      <c r="G46" s="70"/>
      <c r="H46" s="65"/>
      <c r="I46" s="42" t="str">
        <f xml:space="preserve"> IF(COUNT(Score!G4045:J4045)&gt;0,                                          IF(Score!L4045 = "Positive", "Ask CRAFFT questions", "Ask CAR question only"), "")</f>
        <v/>
      </c>
      <c r="J46" s="75"/>
      <c r="K46" s="67"/>
      <c r="L46" s="67"/>
      <c r="M46" s="67"/>
      <c r="N46" s="67"/>
      <c r="O46" s="65"/>
      <c r="P46" s="38" t="str">
        <f>Score!U4045</f>
        <v/>
      </c>
      <c r="Q46" s="9" t="str">
        <f>IF(ISNUMBER(P4046),VLOOKUP(P4046,Lookups!#REF!,2),IF(AND(Score!AE4045&gt;0,Score!AG4045= "Positive"),     "Incomplete",""))</f>
        <v/>
      </c>
      <c r="R46" s="122" t="str">
        <f>IF(Score!K4045=0,         VLOOKUP(SUM(Score!N4045:S4045),Lookups!C$2:E$3, 3),   IF(ISNUMBER(Score!K4045),         VLOOKUP(SUM(Score!N4045:S4045),Lookups!C$4:E$11, 3), "")     )</f>
        <v/>
      </c>
      <c r="S46" s="66"/>
      <c r="T46" s="67"/>
      <c r="U46" s="67"/>
      <c r="V46" s="77"/>
      <c r="W46" s="78"/>
      <c r="X46" s="173"/>
      <c r="Y46" s="64"/>
      <c r="Z46" s="13"/>
      <c r="AA46" s="13"/>
    </row>
    <row r="47" spans="1:27" ht="12.75" customHeight="1" x14ac:dyDescent="0.3">
      <c r="A47" s="179"/>
      <c r="B47" s="66"/>
      <c r="C47" s="262"/>
      <c r="D47" s="65"/>
      <c r="E47" s="68"/>
      <c r="F47" s="69"/>
      <c r="G47" s="70"/>
      <c r="H47" s="65"/>
      <c r="I47" s="42" t="str">
        <f xml:space="preserve"> IF(COUNT(Score!G4046:J4046)&gt;0,                                          IF(Score!L4046 = "Positive", "Ask CRAFFT questions", "Ask CAR question only"), "")</f>
        <v/>
      </c>
      <c r="J47" s="75"/>
      <c r="K47" s="67"/>
      <c r="L47" s="67"/>
      <c r="M47" s="67"/>
      <c r="N47" s="67"/>
      <c r="O47" s="65"/>
      <c r="P47" s="38" t="str">
        <f>Score!U4046</f>
        <v/>
      </c>
      <c r="Q47" s="9" t="str">
        <f>IF(ISNUMBER(P4047),VLOOKUP(P4047,Lookups!#REF!,2),IF(AND(Score!AE4046&gt;0,Score!AG4046= "Positive"),     "Incomplete",""))</f>
        <v/>
      </c>
      <c r="R47" s="122" t="str">
        <f>IF(Score!K4046=0,         VLOOKUP(SUM(Score!N4046:S4046),Lookups!C$2:E$3, 3),   IF(ISNUMBER(Score!K4046),         VLOOKUP(SUM(Score!N4046:S4046),Lookups!C$4:E$11, 3), "")     )</f>
        <v/>
      </c>
      <c r="S47" s="66"/>
      <c r="T47" s="67"/>
      <c r="U47" s="67"/>
      <c r="V47" s="77"/>
      <c r="W47" s="78"/>
      <c r="X47" s="173"/>
      <c r="Y47" s="64"/>
      <c r="Z47" s="13"/>
      <c r="AA47" s="13"/>
    </row>
    <row r="48" spans="1:27" ht="12.75" customHeight="1" x14ac:dyDescent="0.3">
      <c r="A48" s="179"/>
      <c r="B48" s="66"/>
      <c r="C48" s="262"/>
      <c r="D48" s="65"/>
      <c r="E48" s="68"/>
      <c r="F48" s="69"/>
      <c r="G48" s="70"/>
      <c r="H48" s="65"/>
      <c r="I48" s="42" t="str">
        <f xml:space="preserve"> IF(COUNT(Score!G4047:J4047)&gt;0,                                          IF(Score!L4047 = "Positive", "Ask CRAFFT questions", "Ask CAR question only"), "")</f>
        <v/>
      </c>
      <c r="J48" s="75"/>
      <c r="K48" s="67"/>
      <c r="L48" s="67"/>
      <c r="M48" s="67"/>
      <c r="N48" s="67"/>
      <c r="O48" s="65"/>
      <c r="P48" s="38" t="str">
        <f>Score!U4047</f>
        <v/>
      </c>
      <c r="Q48" s="9" t="str">
        <f>IF(ISNUMBER(P4048),VLOOKUP(P4048,Lookups!#REF!,2),IF(AND(Score!AE4047&gt;0,Score!AG4047= "Positive"),     "Incomplete",""))</f>
        <v/>
      </c>
      <c r="R48" s="122" t="str">
        <f>IF(Score!K4047=0,         VLOOKUP(SUM(Score!N4047:S4047),Lookups!C$2:E$3, 3),   IF(ISNUMBER(Score!K4047),         VLOOKUP(SUM(Score!N4047:S4047),Lookups!C$4:E$11, 3), "")     )</f>
        <v/>
      </c>
      <c r="S48" s="66"/>
      <c r="T48" s="67"/>
      <c r="U48" s="67"/>
      <c r="V48" s="77"/>
      <c r="W48" s="78"/>
      <c r="X48" s="173"/>
      <c r="Y48" s="64"/>
      <c r="Z48" s="13"/>
      <c r="AA48" s="13"/>
    </row>
    <row r="49" spans="1:27" ht="12.75" customHeight="1" x14ac:dyDescent="0.3">
      <c r="A49" s="179"/>
      <c r="B49" s="66"/>
      <c r="C49" s="262"/>
      <c r="D49" s="65"/>
      <c r="E49" s="68"/>
      <c r="F49" s="69"/>
      <c r="G49" s="70"/>
      <c r="H49" s="65"/>
      <c r="I49" s="42" t="str">
        <f xml:space="preserve"> IF(COUNT(Score!G4048:J4048)&gt;0,                                          IF(Score!L4048 = "Positive", "Ask CRAFFT questions", "Ask CAR question only"), "")</f>
        <v/>
      </c>
      <c r="J49" s="75"/>
      <c r="K49" s="67"/>
      <c r="L49" s="67"/>
      <c r="M49" s="67"/>
      <c r="N49" s="67"/>
      <c r="O49" s="65"/>
      <c r="P49" s="38" t="str">
        <f>Score!U4048</f>
        <v/>
      </c>
      <c r="Q49" s="9" t="str">
        <f>IF(ISNUMBER(P4049),VLOOKUP(P4049,Lookups!#REF!,2),IF(AND(Score!AE4048&gt;0,Score!AG4048= "Positive"),     "Incomplete",""))</f>
        <v/>
      </c>
      <c r="R49" s="122" t="str">
        <f>IF(Score!K4048=0,         VLOOKUP(SUM(Score!N4048:S4048),Lookups!C$2:E$3, 3),   IF(ISNUMBER(Score!K4048),         VLOOKUP(SUM(Score!N4048:S4048),Lookups!C$4:E$11, 3), "")     )</f>
        <v/>
      </c>
      <c r="S49" s="66"/>
      <c r="T49" s="67"/>
      <c r="U49" s="67"/>
      <c r="V49" s="77"/>
      <c r="W49" s="78"/>
      <c r="X49" s="173"/>
      <c r="Y49" s="64"/>
      <c r="Z49" s="13"/>
      <c r="AA49" s="13"/>
    </row>
    <row r="50" spans="1:27" ht="12.75" customHeight="1" x14ac:dyDescent="0.3">
      <c r="A50" s="179"/>
      <c r="B50" s="66"/>
      <c r="C50" s="262"/>
      <c r="D50" s="65"/>
      <c r="E50" s="68"/>
      <c r="F50" s="69"/>
      <c r="G50" s="70"/>
      <c r="H50" s="65"/>
      <c r="I50" s="42" t="str">
        <f xml:space="preserve"> IF(COUNT(Score!G4049:J4049)&gt;0,                                          IF(Score!L4049 = "Positive", "Ask CRAFFT questions", "Ask CAR question only"), "")</f>
        <v/>
      </c>
      <c r="J50" s="75"/>
      <c r="K50" s="67"/>
      <c r="L50" s="67"/>
      <c r="M50" s="67"/>
      <c r="N50" s="67"/>
      <c r="O50" s="65"/>
      <c r="P50" s="38" t="str">
        <f>Score!U4049</f>
        <v/>
      </c>
      <c r="Q50" s="9" t="str">
        <f>IF(ISNUMBER(P4050),VLOOKUP(P4050,Lookups!#REF!,2),IF(AND(Score!AE4049&gt;0,Score!AG4049= "Positive"),     "Incomplete",""))</f>
        <v/>
      </c>
      <c r="R50" s="122" t="str">
        <f>IF(Score!K4049=0,         VLOOKUP(SUM(Score!N4049:S4049),Lookups!C$2:E$3, 3),   IF(ISNUMBER(Score!K4049),         VLOOKUP(SUM(Score!N4049:S4049),Lookups!C$4:E$11, 3), "")     )</f>
        <v/>
      </c>
      <c r="S50" s="66"/>
      <c r="T50" s="67"/>
      <c r="U50" s="67"/>
      <c r="V50" s="77"/>
      <c r="W50" s="78"/>
      <c r="X50" s="173"/>
      <c r="Y50" s="64"/>
      <c r="Z50" s="13"/>
      <c r="AA50" s="13"/>
    </row>
    <row r="51" spans="1:27" ht="12.75" customHeight="1" x14ac:dyDescent="0.3">
      <c r="A51" s="179"/>
      <c r="B51" s="66"/>
      <c r="C51" s="262"/>
      <c r="D51" s="65"/>
      <c r="E51" s="68"/>
      <c r="F51" s="69"/>
      <c r="G51" s="70"/>
      <c r="H51" s="65"/>
      <c r="I51" s="42" t="str">
        <f xml:space="preserve"> IF(COUNT(Score!G4050:J4050)&gt;0,                                          IF(Score!L4050 = "Positive", "Ask CRAFFT questions", "Ask CAR question only"), "")</f>
        <v/>
      </c>
      <c r="J51" s="75"/>
      <c r="K51" s="67"/>
      <c r="L51" s="67"/>
      <c r="M51" s="67"/>
      <c r="N51" s="67"/>
      <c r="O51" s="65"/>
      <c r="P51" s="38" t="str">
        <f>Score!U4050</f>
        <v/>
      </c>
      <c r="Q51" s="9" t="str">
        <f>IF(ISNUMBER(P4051),VLOOKUP(P4051,Lookups!#REF!,2),IF(AND(Score!AE4050&gt;0,Score!AG4050= "Positive"),     "Incomplete",""))</f>
        <v/>
      </c>
      <c r="R51" s="122" t="str">
        <f>IF(Score!K4050=0,         VLOOKUP(SUM(Score!N4050:S4050),Lookups!C$2:E$3, 3),   IF(ISNUMBER(Score!K4050),         VLOOKUP(SUM(Score!N4050:S4050),Lookups!C$4:E$11, 3), "")     )</f>
        <v/>
      </c>
      <c r="S51" s="66"/>
      <c r="T51" s="67"/>
      <c r="U51" s="67"/>
      <c r="V51" s="77"/>
      <c r="W51" s="78"/>
      <c r="X51" s="173"/>
      <c r="Y51" s="64"/>
      <c r="Z51" s="13"/>
      <c r="AA51" s="13"/>
    </row>
    <row r="52" spans="1:27" ht="12.75" customHeight="1" x14ac:dyDescent="0.3">
      <c r="A52" s="179"/>
      <c r="B52" s="66"/>
      <c r="C52" s="262"/>
      <c r="D52" s="65"/>
      <c r="E52" s="68"/>
      <c r="F52" s="69"/>
      <c r="G52" s="70"/>
      <c r="H52" s="65"/>
      <c r="I52" s="42" t="str">
        <f xml:space="preserve"> IF(COUNT(Score!G4051:J4051)&gt;0,                                          IF(Score!L4051 = "Positive", "Ask CRAFFT questions", "Ask CAR question only"), "")</f>
        <v/>
      </c>
      <c r="J52" s="75"/>
      <c r="K52" s="67"/>
      <c r="L52" s="67"/>
      <c r="M52" s="67"/>
      <c r="N52" s="67"/>
      <c r="O52" s="65"/>
      <c r="P52" s="38" t="str">
        <f>Score!U4051</f>
        <v/>
      </c>
      <c r="Q52" s="9" t="str">
        <f>IF(ISNUMBER(P4052),VLOOKUP(P4052,Lookups!#REF!,2),IF(AND(Score!AE4051&gt;0,Score!AG4051= "Positive"),     "Incomplete",""))</f>
        <v/>
      </c>
      <c r="R52" s="122" t="str">
        <f>IF(Score!K4051=0,         VLOOKUP(SUM(Score!N4051:S4051),Lookups!C$2:E$3, 3),   IF(ISNUMBER(Score!K4051),         VLOOKUP(SUM(Score!N4051:S4051),Lookups!C$4:E$11, 3), "")     )</f>
        <v/>
      </c>
      <c r="S52" s="66"/>
      <c r="T52" s="67"/>
      <c r="U52" s="67"/>
      <c r="V52" s="77"/>
      <c r="W52" s="78"/>
      <c r="X52" s="173"/>
      <c r="Y52" s="64"/>
      <c r="Z52" s="13"/>
      <c r="AA52" s="13"/>
    </row>
    <row r="53" spans="1:27" ht="12.75" customHeight="1" x14ac:dyDescent="0.3">
      <c r="A53" s="179"/>
      <c r="B53" s="66"/>
      <c r="C53" s="262"/>
      <c r="D53" s="65"/>
      <c r="E53" s="68"/>
      <c r="F53" s="69"/>
      <c r="G53" s="70"/>
      <c r="H53" s="65"/>
      <c r="I53" s="42" t="str">
        <f xml:space="preserve"> IF(COUNT(Score!G4052:J4052)&gt;0,                                          IF(Score!L4052 = "Positive", "Ask CRAFFT questions", "Ask CAR question only"), "")</f>
        <v/>
      </c>
      <c r="J53" s="75"/>
      <c r="K53" s="67"/>
      <c r="L53" s="67"/>
      <c r="M53" s="67"/>
      <c r="N53" s="67"/>
      <c r="O53" s="65"/>
      <c r="P53" s="38" t="str">
        <f>Score!U4052</f>
        <v/>
      </c>
      <c r="Q53" s="9" t="str">
        <f>IF(ISNUMBER(P4053),VLOOKUP(P4053,Lookups!#REF!,2),IF(AND(Score!AE4052&gt;0,Score!AG4052= "Positive"),     "Incomplete",""))</f>
        <v/>
      </c>
      <c r="R53" s="122" t="str">
        <f>IF(Score!K4052=0,         VLOOKUP(SUM(Score!N4052:S4052),Lookups!C$2:E$3, 3),   IF(ISNUMBER(Score!K4052),         VLOOKUP(SUM(Score!N4052:S4052),Lookups!C$4:E$11, 3), "")     )</f>
        <v/>
      </c>
      <c r="S53" s="66"/>
      <c r="T53" s="67"/>
      <c r="U53" s="67"/>
      <c r="V53" s="77"/>
      <c r="W53" s="78"/>
      <c r="X53" s="173"/>
      <c r="Y53" s="64"/>
      <c r="Z53" s="13"/>
      <c r="AA53" s="13"/>
    </row>
    <row r="54" spans="1:27" ht="12.75" customHeight="1" x14ac:dyDescent="0.3">
      <c r="A54" s="179"/>
      <c r="B54" s="66"/>
      <c r="C54" s="262"/>
      <c r="D54" s="65"/>
      <c r="E54" s="68"/>
      <c r="F54" s="69"/>
      <c r="G54" s="70"/>
      <c r="H54" s="65"/>
      <c r="I54" s="42" t="str">
        <f xml:space="preserve"> IF(COUNT(Score!G4053:J4053)&gt;0,                                          IF(Score!L4053 = "Positive", "Ask CRAFFT questions", "Ask CAR question only"), "")</f>
        <v/>
      </c>
      <c r="J54" s="75"/>
      <c r="K54" s="67"/>
      <c r="L54" s="67"/>
      <c r="M54" s="67"/>
      <c r="N54" s="67"/>
      <c r="O54" s="65"/>
      <c r="P54" s="38" t="str">
        <f>Score!U4053</f>
        <v/>
      </c>
      <c r="Q54" s="9" t="str">
        <f>IF(ISNUMBER(P4054),VLOOKUP(P4054,Lookups!#REF!,2),IF(AND(Score!AE4053&gt;0,Score!AG4053= "Positive"),     "Incomplete",""))</f>
        <v/>
      </c>
      <c r="R54" s="122" t="str">
        <f>IF(Score!K4053=0,         VLOOKUP(SUM(Score!N4053:S4053),Lookups!C$2:E$3, 3),   IF(ISNUMBER(Score!K4053),         VLOOKUP(SUM(Score!N4053:S4053),Lookups!C$4:E$11, 3), "")     )</f>
        <v/>
      </c>
      <c r="S54" s="66"/>
      <c r="T54" s="67"/>
      <c r="U54" s="67"/>
      <c r="V54" s="77"/>
      <c r="W54" s="78"/>
      <c r="X54" s="173"/>
      <c r="Y54" s="64"/>
      <c r="Z54" s="13"/>
      <c r="AA54" s="13"/>
    </row>
    <row r="55" spans="1:27" ht="12.75" customHeight="1" x14ac:dyDescent="0.3">
      <c r="A55" s="179"/>
      <c r="B55" s="66"/>
      <c r="C55" s="262"/>
      <c r="D55" s="65"/>
      <c r="E55" s="68"/>
      <c r="F55" s="69"/>
      <c r="G55" s="70"/>
      <c r="H55" s="65"/>
      <c r="I55" s="42" t="str">
        <f xml:space="preserve"> IF(COUNT(Score!G4054:J4054)&gt;0,                                          IF(Score!L4054 = "Positive", "Ask CRAFFT questions", "Ask CAR question only"), "")</f>
        <v/>
      </c>
      <c r="J55" s="75"/>
      <c r="K55" s="67"/>
      <c r="L55" s="67"/>
      <c r="M55" s="67"/>
      <c r="N55" s="67"/>
      <c r="O55" s="65"/>
      <c r="P55" s="38" t="str">
        <f>Score!U4054</f>
        <v/>
      </c>
      <c r="Q55" s="9" t="str">
        <f>IF(ISNUMBER(P4055),VLOOKUP(P4055,Lookups!#REF!,2),IF(AND(Score!AE4054&gt;0,Score!AG4054= "Positive"),     "Incomplete",""))</f>
        <v/>
      </c>
      <c r="R55" s="122" t="str">
        <f>IF(Score!K4054=0,         VLOOKUP(SUM(Score!N4054:S4054),Lookups!C$2:E$3, 3),   IF(ISNUMBER(Score!K4054),         VLOOKUP(SUM(Score!N4054:S4054),Lookups!C$4:E$11, 3), "")     )</f>
        <v/>
      </c>
      <c r="S55" s="66"/>
      <c r="T55" s="67"/>
      <c r="U55" s="67"/>
      <c r="V55" s="77"/>
      <c r="W55" s="78"/>
      <c r="X55" s="173"/>
      <c r="Y55" s="64"/>
      <c r="Z55" s="13"/>
      <c r="AA55" s="13"/>
    </row>
    <row r="56" spans="1:27" ht="12.75" customHeight="1" x14ac:dyDescent="0.3">
      <c r="A56" s="179"/>
      <c r="B56" s="66"/>
      <c r="C56" s="262"/>
      <c r="D56" s="65"/>
      <c r="E56" s="68"/>
      <c r="F56" s="69"/>
      <c r="G56" s="70"/>
      <c r="H56" s="65"/>
      <c r="I56" s="42" t="str">
        <f xml:space="preserve"> IF(COUNT(Score!G4055:J4055)&gt;0,                                          IF(Score!L4055 = "Positive", "Ask CRAFFT questions", "Ask CAR question only"), "")</f>
        <v/>
      </c>
      <c r="J56" s="75"/>
      <c r="K56" s="67"/>
      <c r="L56" s="67"/>
      <c r="M56" s="67"/>
      <c r="N56" s="67"/>
      <c r="O56" s="65"/>
      <c r="P56" s="38" t="str">
        <f>Score!U4055</f>
        <v/>
      </c>
      <c r="Q56" s="9" t="str">
        <f>IF(ISNUMBER(P4056),VLOOKUP(P4056,Lookups!#REF!,2),IF(AND(Score!AE4055&gt;0,Score!AG4055= "Positive"),     "Incomplete",""))</f>
        <v/>
      </c>
      <c r="R56" s="122" t="str">
        <f>IF(Score!K4055=0,         VLOOKUP(SUM(Score!N4055:S4055),Lookups!C$2:E$3, 3),   IF(ISNUMBER(Score!K4055),         VLOOKUP(SUM(Score!N4055:S4055),Lookups!C$4:E$11, 3), "")     )</f>
        <v/>
      </c>
      <c r="S56" s="66"/>
      <c r="T56" s="67"/>
      <c r="U56" s="67"/>
      <c r="V56" s="77"/>
      <c r="W56" s="78"/>
      <c r="X56" s="173"/>
      <c r="Y56" s="64"/>
      <c r="Z56" s="13"/>
      <c r="AA56" s="13"/>
    </row>
    <row r="57" spans="1:27" ht="12.75" customHeight="1" x14ac:dyDescent="0.3">
      <c r="A57" s="179"/>
      <c r="B57" s="66"/>
      <c r="C57" s="262"/>
      <c r="D57" s="65"/>
      <c r="E57" s="68"/>
      <c r="F57" s="69"/>
      <c r="G57" s="70"/>
      <c r="H57" s="65"/>
      <c r="I57" s="42" t="str">
        <f xml:space="preserve"> IF(COUNT(Score!G4056:J4056)&gt;0,                                          IF(Score!L4056 = "Positive", "Ask CRAFFT questions", "Ask CAR question only"), "")</f>
        <v/>
      </c>
      <c r="J57" s="75"/>
      <c r="K57" s="67"/>
      <c r="L57" s="67"/>
      <c r="M57" s="67"/>
      <c r="N57" s="67"/>
      <c r="O57" s="65"/>
      <c r="P57" s="38" t="str">
        <f>Score!U4056</f>
        <v/>
      </c>
      <c r="Q57" s="9" t="str">
        <f>IF(ISNUMBER(P4057),VLOOKUP(P4057,Lookups!#REF!,2),IF(AND(Score!AE4056&gt;0,Score!AG4056= "Positive"),     "Incomplete",""))</f>
        <v/>
      </c>
      <c r="R57" s="122" t="str">
        <f>IF(Score!K4056=0,         VLOOKUP(SUM(Score!N4056:S4056),Lookups!C$2:E$3, 3),   IF(ISNUMBER(Score!K4056),         VLOOKUP(SUM(Score!N4056:S4056),Lookups!C$4:E$11, 3), "")     )</f>
        <v/>
      </c>
      <c r="S57" s="66"/>
      <c r="T57" s="67"/>
      <c r="U57" s="67"/>
      <c r="V57" s="77"/>
      <c r="W57" s="78"/>
      <c r="X57" s="173"/>
      <c r="Y57" s="64"/>
      <c r="Z57" s="13"/>
      <c r="AA57" s="13"/>
    </row>
    <row r="58" spans="1:27" ht="12.75" customHeight="1" x14ac:dyDescent="0.3">
      <c r="A58" s="179"/>
      <c r="B58" s="66"/>
      <c r="C58" s="262"/>
      <c r="D58" s="65"/>
      <c r="E58" s="68"/>
      <c r="F58" s="69"/>
      <c r="G58" s="70"/>
      <c r="H58" s="65"/>
      <c r="I58" s="42" t="str">
        <f xml:space="preserve"> IF(COUNT(Score!G4057:J4057)&gt;0,                                          IF(Score!L4057 = "Positive", "Ask CRAFFT questions", "Ask CAR question only"), "")</f>
        <v/>
      </c>
      <c r="J58" s="75"/>
      <c r="K58" s="67"/>
      <c r="L58" s="67"/>
      <c r="M58" s="67"/>
      <c r="N58" s="67"/>
      <c r="O58" s="65"/>
      <c r="P58" s="38" t="str">
        <f>Score!U4057</f>
        <v/>
      </c>
      <c r="Q58" s="9" t="str">
        <f>IF(ISNUMBER(P4058),VLOOKUP(P4058,Lookups!#REF!,2),IF(AND(Score!AE4057&gt;0,Score!AG4057= "Positive"),     "Incomplete",""))</f>
        <v/>
      </c>
      <c r="R58" s="122" t="str">
        <f>IF(Score!K4057=0,         VLOOKUP(SUM(Score!N4057:S4057),Lookups!C$2:E$3, 3),   IF(ISNUMBER(Score!K4057),         VLOOKUP(SUM(Score!N4057:S4057),Lookups!C$4:E$11, 3), "")     )</f>
        <v/>
      </c>
      <c r="S58" s="66"/>
      <c r="T58" s="67"/>
      <c r="U58" s="67"/>
      <c r="V58" s="77"/>
      <c r="W58" s="78"/>
      <c r="X58" s="173"/>
      <c r="Y58" s="64"/>
      <c r="Z58" s="13"/>
      <c r="AA58" s="13"/>
    </row>
    <row r="59" spans="1:27" ht="12.75" customHeight="1" x14ac:dyDescent="0.3">
      <c r="A59" s="179"/>
      <c r="B59" s="66"/>
      <c r="C59" s="262"/>
      <c r="D59" s="65"/>
      <c r="E59" s="68"/>
      <c r="F59" s="69"/>
      <c r="G59" s="70"/>
      <c r="H59" s="65"/>
      <c r="I59" s="42" t="str">
        <f xml:space="preserve"> IF(COUNT(Score!G4058:J4058)&gt;0,                                          IF(Score!L4058 = "Positive", "Ask CRAFFT questions", "Ask CAR question only"), "")</f>
        <v/>
      </c>
      <c r="J59" s="75"/>
      <c r="K59" s="67"/>
      <c r="L59" s="67"/>
      <c r="M59" s="67"/>
      <c r="N59" s="67"/>
      <c r="O59" s="65"/>
      <c r="P59" s="38" t="str">
        <f>Score!U4058</f>
        <v/>
      </c>
      <c r="Q59" s="9" t="str">
        <f>IF(ISNUMBER(P4059),VLOOKUP(P4059,Lookups!#REF!,2),IF(AND(Score!AE4058&gt;0,Score!AG4058= "Positive"),     "Incomplete",""))</f>
        <v/>
      </c>
      <c r="R59" s="122" t="str">
        <f>IF(Score!K4058=0,         VLOOKUP(SUM(Score!N4058:S4058),Lookups!C$2:E$3, 3),   IF(ISNUMBER(Score!K4058),         VLOOKUP(SUM(Score!N4058:S4058),Lookups!C$4:E$11, 3), "")     )</f>
        <v/>
      </c>
      <c r="S59" s="66"/>
      <c r="T59" s="67"/>
      <c r="U59" s="67"/>
      <c r="V59" s="77"/>
      <c r="W59" s="78"/>
      <c r="X59" s="173"/>
      <c r="Y59" s="64"/>
      <c r="Z59" s="13"/>
      <c r="AA59" s="13"/>
    </row>
    <row r="60" spans="1:27" ht="12.75" customHeight="1" x14ac:dyDescent="0.3">
      <c r="A60" s="179"/>
      <c r="B60" s="66"/>
      <c r="C60" s="262"/>
      <c r="D60" s="65"/>
      <c r="E60" s="68"/>
      <c r="F60" s="69"/>
      <c r="G60" s="70"/>
      <c r="H60" s="65"/>
      <c r="I60" s="42" t="str">
        <f xml:space="preserve"> IF(COUNT(Score!G4059:J4059)&gt;0,                                          IF(Score!L4059 = "Positive", "Ask CRAFFT questions", "Ask CAR question only"), "")</f>
        <v/>
      </c>
      <c r="J60" s="75"/>
      <c r="K60" s="67"/>
      <c r="L60" s="67"/>
      <c r="M60" s="67"/>
      <c r="N60" s="67"/>
      <c r="O60" s="65"/>
      <c r="P60" s="38" t="str">
        <f>Score!U4059</f>
        <v/>
      </c>
      <c r="Q60" s="9" t="str">
        <f>IF(ISNUMBER(P4060),VLOOKUP(P4060,Lookups!#REF!,2),IF(AND(Score!AE4059&gt;0,Score!AG4059= "Positive"),     "Incomplete",""))</f>
        <v/>
      </c>
      <c r="R60" s="122" t="str">
        <f>IF(Score!K4059=0,         VLOOKUP(SUM(Score!N4059:S4059),Lookups!C$2:E$3, 3),   IF(ISNUMBER(Score!K4059),         VLOOKUP(SUM(Score!N4059:S4059),Lookups!C$4:E$11, 3), "")     )</f>
        <v/>
      </c>
      <c r="S60" s="66"/>
      <c r="T60" s="67"/>
      <c r="U60" s="67"/>
      <c r="V60" s="77"/>
      <c r="W60" s="78"/>
      <c r="X60" s="173"/>
      <c r="Y60" s="64"/>
      <c r="Z60" s="13"/>
      <c r="AA60" s="13"/>
    </row>
    <row r="61" spans="1:27" ht="12.75" customHeight="1" x14ac:dyDescent="0.3">
      <c r="A61" s="179"/>
      <c r="B61" s="66"/>
      <c r="C61" s="262"/>
      <c r="D61" s="65"/>
      <c r="E61" s="68"/>
      <c r="F61" s="69"/>
      <c r="G61" s="70"/>
      <c r="H61" s="65"/>
      <c r="I61" s="42" t="str">
        <f xml:space="preserve"> IF(COUNT(Score!G4060:J4060)&gt;0,                                          IF(Score!L4060 = "Positive", "Ask CRAFFT questions", "Ask CAR question only"), "")</f>
        <v/>
      </c>
      <c r="J61" s="75"/>
      <c r="K61" s="67"/>
      <c r="L61" s="67"/>
      <c r="M61" s="67"/>
      <c r="N61" s="67"/>
      <c r="O61" s="65"/>
      <c r="P61" s="38" t="str">
        <f>Score!U4060</f>
        <v/>
      </c>
      <c r="Q61" s="9" t="str">
        <f>IF(ISNUMBER(P4061),VLOOKUP(P4061,Lookups!#REF!,2),IF(AND(Score!AE4060&gt;0,Score!AG4060= "Positive"),     "Incomplete",""))</f>
        <v/>
      </c>
      <c r="R61" s="122" t="str">
        <f>IF(Score!K4060=0,         VLOOKUP(SUM(Score!N4060:S4060),Lookups!C$2:E$3, 3),   IF(ISNUMBER(Score!K4060),         VLOOKUP(SUM(Score!N4060:S4060),Lookups!C$4:E$11, 3), "")     )</f>
        <v/>
      </c>
      <c r="S61" s="66"/>
      <c r="T61" s="67"/>
      <c r="U61" s="67"/>
      <c r="V61" s="77"/>
      <c r="W61" s="78"/>
      <c r="X61" s="173"/>
      <c r="Y61" s="64"/>
      <c r="Z61" s="13"/>
      <c r="AA61" s="13"/>
    </row>
    <row r="62" spans="1:27" ht="12.75" customHeight="1" x14ac:dyDescent="0.3">
      <c r="A62" s="179"/>
      <c r="B62" s="66"/>
      <c r="C62" s="262"/>
      <c r="D62" s="65"/>
      <c r="E62" s="68"/>
      <c r="F62" s="69"/>
      <c r="G62" s="70"/>
      <c r="H62" s="65"/>
      <c r="I62" s="42" t="str">
        <f xml:space="preserve"> IF(COUNT(Score!G4061:J4061)&gt;0,                                          IF(Score!L4061 = "Positive", "Ask CRAFFT questions", "Ask CAR question only"), "")</f>
        <v/>
      </c>
      <c r="J62" s="75"/>
      <c r="K62" s="67"/>
      <c r="L62" s="67"/>
      <c r="M62" s="67"/>
      <c r="N62" s="67"/>
      <c r="O62" s="65"/>
      <c r="P62" s="38" t="str">
        <f>Score!U4061</f>
        <v/>
      </c>
      <c r="Q62" s="9" t="str">
        <f>IF(ISNUMBER(P4062),VLOOKUP(P4062,Lookups!#REF!,2),IF(AND(Score!AE4061&gt;0,Score!AG4061= "Positive"),     "Incomplete",""))</f>
        <v/>
      </c>
      <c r="R62" s="122" t="str">
        <f>IF(Score!K4061=0,         VLOOKUP(SUM(Score!N4061:S4061),Lookups!C$2:E$3, 3),   IF(ISNUMBER(Score!K4061),         VLOOKUP(SUM(Score!N4061:S4061),Lookups!C$4:E$11, 3), "")     )</f>
        <v/>
      </c>
      <c r="S62" s="66"/>
      <c r="T62" s="67"/>
      <c r="U62" s="67"/>
      <c r="V62" s="77"/>
      <c r="W62" s="78"/>
      <c r="X62" s="173"/>
      <c r="Y62" s="64"/>
      <c r="Z62" s="13"/>
      <c r="AA62" s="13"/>
    </row>
    <row r="63" spans="1:27" ht="12.75" customHeight="1" x14ac:dyDescent="0.3">
      <c r="A63" s="179"/>
      <c r="B63" s="66"/>
      <c r="C63" s="262"/>
      <c r="D63" s="65"/>
      <c r="E63" s="68"/>
      <c r="F63" s="69"/>
      <c r="G63" s="70"/>
      <c r="H63" s="65"/>
      <c r="I63" s="42" t="str">
        <f xml:space="preserve"> IF(COUNT(Score!G4062:J4062)&gt;0,                                          IF(Score!L4062 = "Positive", "Ask CRAFFT questions", "Ask CAR question only"), "")</f>
        <v/>
      </c>
      <c r="J63" s="75"/>
      <c r="K63" s="67"/>
      <c r="L63" s="67"/>
      <c r="M63" s="67"/>
      <c r="N63" s="67"/>
      <c r="O63" s="65"/>
      <c r="P63" s="38" t="str">
        <f>Score!U4062</f>
        <v/>
      </c>
      <c r="Q63" s="9" t="str">
        <f>IF(ISNUMBER(P4063),VLOOKUP(P4063,Lookups!#REF!,2),IF(AND(Score!AE4062&gt;0,Score!AG4062= "Positive"),     "Incomplete",""))</f>
        <v/>
      </c>
      <c r="R63" s="122" t="str">
        <f>IF(Score!K4062=0,         VLOOKUP(SUM(Score!N4062:S4062),Lookups!C$2:E$3, 3),   IF(ISNUMBER(Score!K4062),         VLOOKUP(SUM(Score!N4062:S4062),Lookups!C$4:E$11, 3), "")     )</f>
        <v/>
      </c>
      <c r="S63" s="66"/>
      <c r="T63" s="67"/>
      <c r="U63" s="67"/>
      <c r="V63" s="77"/>
      <c r="W63" s="78"/>
      <c r="X63" s="173"/>
      <c r="Y63" s="64"/>
      <c r="Z63" s="13"/>
      <c r="AA63" s="13"/>
    </row>
    <row r="64" spans="1:27" ht="12.75" customHeight="1" x14ac:dyDescent="0.3">
      <c r="A64" s="179"/>
      <c r="B64" s="66"/>
      <c r="C64" s="262"/>
      <c r="D64" s="65"/>
      <c r="E64" s="68"/>
      <c r="F64" s="69"/>
      <c r="G64" s="70"/>
      <c r="H64" s="65"/>
      <c r="I64" s="42" t="str">
        <f xml:space="preserve"> IF(COUNT(Score!G4063:J4063)&gt;0,                                          IF(Score!L4063 = "Positive", "Ask CRAFFT questions", "Ask CAR question only"), "")</f>
        <v/>
      </c>
      <c r="J64" s="75"/>
      <c r="K64" s="67"/>
      <c r="L64" s="67"/>
      <c r="M64" s="67"/>
      <c r="N64" s="67"/>
      <c r="O64" s="65"/>
      <c r="P64" s="38" t="str">
        <f>Score!U4063</f>
        <v/>
      </c>
      <c r="Q64" s="9" t="str">
        <f>IF(ISNUMBER(P4064),VLOOKUP(P4064,Lookups!#REF!,2),IF(AND(Score!AE4063&gt;0,Score!AG4063= "Positive"),     "Incomplete",""))</f>
        <v/>
      </c>
      <c r="R64" s="122" t="str">
        <f>IF(Score!K4063=0,         VLOOKUP(SUM(Score!N4063:S4063),Lookups!C$2:E$3, 3),   IF(ISNUMBER(Score!K4063),         VLOOKUP(SUM(Score!N4063:S4063),Lookups!C$4:E$11, 3), "")     )</f>
        <v/>
      </c>
      <c r="S64" s="66"/>
      <c r="T64" s="67"/>
      <c r="U64" s="67"/>
      <c r="V64" s="77"/>
      <c r="W64" s="78"/>
      <c r="X64" s="173"/>
      <c r="Y64" s="64"/>
      <c r="Z64" s="13"/>
      <c r="AA64" s="13"/>
    </row>
    <row r="65" spans="1:27" ht="12.75" customHeight="1" x14ac:dyDescent="0.3">
      <c r="A65" s="179"/>
      <c r="B65" s="66"/>
      <c r="C65" s="262"/>
      <c r="D65" s="65"/>
      <c r="E65" s="68"/>
      <c r="F65" s="69"/>
      <c r="G65" s="70"/>
      <c r="H65" s="65"/>
      <c r="I65" s="42" t="str">
        <f xml:space="preserve"> IF(COUNT(Score!G4064:J4064)&gt;0,                                          IF(Score!L4064 = "Positive", "Ask CRAFFT questions", "Ask CAR question only"), "")</f>
        <v/>
      </c>
      <c r="J65" s="75"/>
      <c r="K65" s="67"/>
      <c r="L65" s="67"/>
      <c r="M65" s="67"/>
      <c r="N65" s="67"/>
      <c r="O65" s="65"/>
      <c r="P65" s="38" t="str">
        <f>Score!U4064</f>
        <v/>
      </c>
      <c r="Q65" s="9" t="str">
        <f>IF(ISNUMBER(P4065),VLOOKUP(P4065,Lookups!#REF!,2),IF(AND(Score!AE4064&gt;0,Score!AG4064= "Positive"),     "Incomplete",""))</f>
        <v/>
      </c>
      <c r="R65" s="122" t="str">
        <f>IF(Score!K4064=0,         VLOOKUP(SUM(Score!N4064:S4064),Lookups!C$2:E$3, 3),   IF(ISNUMBER(Score!K4064),         VLOOKUP(SUM(Score!N4064:S4064),Lookups!C$4:E$11, 3), "")     )</f>
        <v/>
      </c>
      <c r="S65" s="66"/>
      <c r="T65" s="67"/>
      <c r="U65" s="67"/>
      <c r="V65" s="77"/>
      <c r="W65" s="78"/>
      <c r="X65" s="173"/>
      <c r="Y65" s="64"/>
      <c r="Z65" s="13"/>
      <c r="AA65" s="13"/>
    </row>
    <row r="66" spans="1:27" ht="12.75" customHeight="1" x14ac:dyDescent="0.3">
      <c r="A66" s="179"/>
      <c r="B66" s="66"/>
      <c r="C66" s="262"/>
      <c r="D66" s="65"/>
      <c r="E66" s="68"/>
      <c r="F66" s="69"/>
      <c r="G66" s="70"/>
      <c r="H66" s="65"/>
      <c r="I66" s="42" t="str">
        <f xml:space="preserve"> IF(COUNT(Score!G4065:J4065)&gt;0,                                          IF(Score!L4065 = "Positive", "Ask CRAFFT questions", "Ask CAR question only"), "")</f>
        <v/>
      </c>
      <c r="J66" s="75"/>
      <c r="K66" s="67"/>
      <c r="L66" s="67"/>
      <c r="M66" s="67"/>
      <c r="N66" s="67"/>
      <c r="O66" s="65"/>
      <c r="P66" s="38" t="str">
        <f>Score!U4065</f>
        <v/>
      </c>
      <c r="Q66" s="9" t="str">
        <f>IF(ISNUMBER(P4066),VLOOKUP(P4066,Lookups!#REF!,2),IF(AND(Score!AE4065&gt;0,Score!AG4065= "Positive"),     "Incomplete",""))</f>
        <v/>
      </c>
      <c r="R66" s="122" t="str">
        <f>IF(Score!K4065=0,         VLOOKUP(SUM(Score!N4065:S4065),Lookups!C$2:E$3, 3),   IF(ISNUMBER(Score!K4065),         VLOOKUP(SUM(Score!N4065:S4065),Lookups!C$4:E$11, 3), "")     )</f>
        <v/>
      </c>
      <c r="S66" s="66"/>
      <c r="T66" s="67"/>
      <c r="U66" s="67"/>
      <c r="V66" s="77"/>
      <c r="W66" s="78"/>
      <c r="X66" s="173"/>
      <c r="Y66" s="64"/>
      <c r="Z66" s="13"/>
      <c r="AA66" s="13"/>
    </row>
    <row r="67" spans="1:27" ht="12.75" customHeight="1" x14ac:dyDescent="0.3">
      <c r="A67" s="179"/>
      <c r="B67" s="66"/>
      <c r="C67" s="262"/>
      <c r="D67" s="65"/>
      <c r="E67" s="68"/>
      <c r="F67" s="69"/>
      <c r="G67" s="70"/>
      <c r="H67" s="65"/>
      <c r="I67" s="42" t="str">
        <f xml:space="preserve"> IF(COUNT(Score!G4066:J4066)&gt;0,                                          IF(Score!L4066 = "Positive", "Ask CRAFFT questions", "Ask CAR question only"), "")</f>
        <v/>
      </c>
      <c r="J67" s="75"/>
      <c r="K67" s="67"/>
      <c r="L67" s="67"/>
      <c r="M67" s="67"/>
      <c r="N67" s="67"/>
      <c r="O67" s="65"/>
      <c r="P67" s="38" t="str">
        <f>Score!U4066</f>
        <v/>
      </c>
      <c r="Q67" s="9" t="str">
        <f>IF(ISNUMBER(P4067),VLOOKUP(P4067,Lookups!#REF!,2),IF(AND(Score!AE4066&gt;0,Score!AG4066= "Positive"),     "Incomplete",""))</f>
        <v/>
      </c>
      <c r="R67" s="122" t="str">
        <f>IF(Score!K4066=0,         VLOOKUP(SUM(Score!N4066:S4066),Lookups!C$2:E$3, 3),   IF(ISNUMBER(Score!K4066),         VLOOKUP(SUM(Score!N4066:S4066),Lookups!C$4:E$11, 3), "")     )</f>
        <v/>
      </c>
      <c r="S67" s="66"/>
      <c r="T67" s="67"/>
      <c r="U67" s="67"/>
      <c r="V67" s="77"/>
      <c r="W67" s="78"/>
      <c r="X67" s="173"/>
      <c r="Y67" s="64"/>
      <c r="Z67" s="13"/>
      <c r="AA67" s="13"/>
    </row>
    <row r="68" spans="1:27" ht="12.75" customHeight="1" x14ac:dyDescent="0.3">
      <c r="A68" s="179"/>
      <c r="B68" s="66"/>
      <c r="C68" s="262"/>
      <c r="D68" s="65"/>
      <c r="E68" s="68"/>
      <c r="F68" s="69"/>
      <c r="G68" s="70"/>
      <c r="H68" s="65"/>
      <c r="I68" s="42" t="str">
        <f xml:space="preserve"> IF(COUNT(Score!G4067:J4067)&gt;0,                                          IF(Score!L4067 = "Positive", "Ask CRAFFT questions", "Ask CAR question only"), "")</f>
        <v/>
      </c>
      <c r="J68" s="75"/>
      <c r="K68" s="67"/>
      <c r="L68" s="67"/>
      <c r="M68" s="67"/>
      <c r="N68" s="67"/>
      <c r="O68" s="65"/>
      <c r="P68" s="38" t="str">
        <f>Score!U4067</f>
        <v/>
      </c>
      <c r="Q68" s="9" t="str">
        <f>IF(ISNUMBER(P4068),VLOOKUP(P4068,Lookups!#REF!,2),IF(AND(Score!AE4067&gt;0,Score!AG4067= "Positive"),     "Incomplete",""))</f>
        <v/>
      </c>
      <c r="R68" s="122" t="str">
        <f>IF(Score!K4067=0,         VLOOKUP(SUM(Score!N4067:S4067),Lookups!C$2:E$3, 3),   IF(ISNUMBER(Score!K4067),         VLOOKUP(SUM(Score!N4067:S4067),Lookups!C$4:E$11, 3), "")     )</f>
        <v/>
      </c>
      <c r="S68" s="66"/>
      <c r="T68" s="67"/>
      <c r="U68" s="67"/>
      <c r="V68" s="77"/>
      <c r="W68" s="78"/>
      <c r="X68" s="173"/>
      <c r="Y68" s="64"/>
      <c r="Z68" s="13"/>
      <c r="AA68" s="13"/>
    </row>
    <row r="69" spans="1:27" ht="12.75" customHeight="1" x14ac:dyDescent="0.3">
      <c r="A69" s="179"/>
      <c r="B69" s="66"/>
      <c r="C69" s="262"/>
      <c r="D69" s="65"/>
      <c r="E69" s="68"/>
      <c r="F69" s="69"/>
      <c r="G69" s="70"/>
      <c r="H69" s="65"/>
      <c r="I69" s="42" t="str">
        <f xml:space="preserve"> IF(COUNT(Score!G4068:J4068)&gt;0,                                          IF(Score!L4068 = "Positive", "Ask CRAFFT questions", "Ask CAR question only"), "")</f>
        <v/>
      </c>
      <c r="J69" s="75"/>
      <c r="K69" s="67"/>
      <c r="L69" s="67"/>
      <c r="M69" s="67"/>
      <c r="N69" s="67"/>
      <c r="O69" s="65"/>
      <c r="P69" s="38" t="str">
        <f>Score!U4068</f>
        <v/>
      </c>
      <c r="Q69" s="9" t="str">
        <f>IF(ISNUMBER(P4069),VLOOKUP(P4069,Lookups!#REF!,2),IF(AND(Score!AE4068&gt;0,Score!AG4068= "Positive"),     "Incomplete",""))</f>
        <v/>
      </c>
      <c r="R69" s="122" t="str">
        <f>IF(Score!K4068=0,         VLOOKUP(SUM(Score!N4068:S4068),Lookups!C$2:E$3, 3),   IF(ISNUMBER(Score!K4068),         VLOOKUP(SUM(Score!N4068:S4068),Lookups!C$4:E$11, 3), "")     )</f>
        <v/>
      </c>
      <c r="S69" s="66"/>
      <c r="T69" s="67"/>
      <c r="U69" s="67"/>
      <c r="V69" s="77"/>
      <c r="W69" s="78"/>
      <c r="X69" s="173"/>
      <c r="Y69" s="64"/>
      <c r="Z69" s="13"/>
      <c r="AA69" s="13"/>
    </row>
    <row r="70" spans="1:27" ht="12.75" customHeight="1" x14ac:dyDescent="0.3">
      <c r="A70" s="179"/>
      <c r="B70" s="66"/>
      <c r="C70" s="262"/>
      <c r="D70" s="65"/>
      <c r="E70" s="68"/>
      <c r="F70" s="69"/>
      <c r="G70" s="70"/>
      <c r="H70" s="65"/>
      <c r="I70" s="42" t="str">
        <f xml:space="preserve"> IF(COUNT(Score!G4069:J4069)&gt;0,                                          IF(Score!L4069 = "Positive", "Ask CRAFFT questions", "Ask CAR question only"), "")</f>
        <v/>
      </c>
      <c r="J70" s="75"/>
      <c r="K70" s="67"/>
      <c r="L70" s="67"/>
      <c r="M70" s="67"/>
      <c r="N70" s="67"/>
      <c r="O70" s="65"/>
      <c r="P70" s="38" t="str">
        <f>Score!U4069</f>
        <v/>
      </c>
      <c r="Q70" s="9" t="str">
        <f>IF(ISNUMBER(P4070),VLOOKUP(P4070,Lookups!#REF!,2),IF(AND(Score!AE4069&gt;0,Score!AG4069= "Positive"),     "Incomplete",""))</f>
        <v/>
      </c>
      <c r="R70" s="122" t="str">
        <f>IF(Score!K4069=0,         VLOOKUP(SUM(Score!N4069:S4069),Lookups!C$2:E$3, 3),   IF(ISNUMBER(Score!K4069),         VLOOKUP(SUM(Score!N4069:S4069),Lookups!C$4:E$11, 3), "")     )</f>
        <v/>
      </c>
      <c r="S70" s="66"/>
      <c r="T70" s="67"/>
      <c r="U70" s="67"/>
      <c r="V70" s="77"/>
      <c r="W70" s="78"/>
      <c r="X70" s="173"/>
      <c r="Y70" s="64"/>
      <c r="Z70" s="13"/>
      <c r="AA70" s="13"/>
    </row>
    <row r="71" spans="1:27" ht="12.75" customHeight="1" x14ac:dyDescent="0.3">
      <c r="A71" s="179"/>
      <c r="B71" s="66"/>
      <c r="C71" s="262"/>
      <c r="D71" s="65"/>
      <c r="E71" s="68"/>
      <c r="F71" s="69"/>
      <c r="G71" s="70"/>
      <c r="H71" s="65"/>
      <c r="I71" s="42" t="str">
        <f xml:space="preserve"> IF(COUNT(Score!G4070:J4070)&gt;0,                                          IF(Score!L4070 = "Positive", "Ask CRAFFT questions", "Ask CAR question only"), "")</f>
        <v/>
      </c>
      <c r="J71" s="75"/>
      <c r="K71" s="67"/>
      <c r="L71" s="67"/>
      <c r="M71" s="67"/>
      <c r="N71" s="67"/>
      <c r="O71" s="65"/>
      <c r="P71" s="38" t="str">
        <f>Score!U4070</f>
        <v/>
      </c>
      <c r="Q71" s="9" t="str">
        <f>IF(ISNUMBER(P4071),VLOOKUP(P4071,Lookups!#REF!,2),IF(AND(Score!AE4070&gt;0,Score!AG4070= "Positive"),     "Incomplete",""))</f>
        <v/>
      </c>
      <c r="R71" s="122" t="str">
        <f>IF(Score!K4070=0,         VLOOKUP(SUM(Score!N4070:S4070),Lookups!C$2:E$3, 3),   IF(ISNUMBER(Score!K4070),         VLOOKUP(SUM(Score!N4070:S4070),Lookups!C$4:E$11, 3), "")     )</f>
        <v/>
      </c>
      <c r="S71" s="66"/>
      <c r="T71" s="67"/>
      <c r="U71" s="67"/>
      <c r="V71" s="77"/>
      <c r="W71" s="78"/>
      <c r="X71" s="173"/>
      <c r="Y71" s="64"/>
      <c r="Z71" s="13"/>
      <c r="AA71" s="13"/>
    </row>
    <row r="72" spans="1:27" ht="12.75" customHeight="1" x14ac:dyDescent="0.3">
      <c r="A72" s="179"/>
      <c r="B72" s="66"/>
      <c r="C72" s="262"/>
      <c r="D72" s="65"/>
      <c r="E72" s="68"/>
      <c r="F72" s="69"/>
      <c r="G72" s="70"/>
      <c r="H72" s="65"/>
      <c r="I72" s="42" t="str">
        <f xml:space="preserve"> IF(COUNT(Score!G4071:J4071)&gt;0,                                          IF(Score!L4071 = "Positive", "Ask CRAFFT questions", "Ask CAR question only"), "")</f>
        <v/>
      </c>
      <c r="J72" s="75"/>
      <c r="K72" s="67"/>
      <c r="L72" s="67"/>
      <c r="M72" s="67"/>
      <c r="N72" s="67"/>
      <c r="O72" s="65"/>
      <c r="P72" s="38" t="str">
        <f>Score!U4071</f>
        <v/>
      </c>
      <c r="Q72" s="9" t="str">
        <f>IF(ISNUMBER(P4072),VLOOKUP(P4072,Lookups!#REF!,2),IF(AND(Score!AE4071&gt;0,Score!AG4071= "Positive"),     "Incomplete",""))</f>
        <v/>
      </c>
      <c r="R72" s="122" t="str">
        <f>IF(Score!K4071=0,         VLOOKUP(SUM(Score!N4071:S4071),Lookups!C$2:E$3, 3),   IF(ISNUMBER(Score!K4071),         VLOOKUP(SUM(Score!N4071:S4071),Lookups!C$4:E$11, 3), "")     )</f>
        <v/>
      </c>
      <c r="S72" s="66"/>
      <c r="T72" s="67"/>
      <c r="U72" s="67"/>
      <c r="V72" s="77"/>
      <c r="W72" s="78"/>
      <c r="X72" s="173"/>
      <c r="Y72" s="64"/>
      <c r="Z72" s="13"/>
      <c r="AA72" s="13"/>
    </row>
    <row r="73" spans="1:27" ht="12.75" customHeight="1" x14ac:dyDescent="0.3">
      <c r="A73" s="179"/>
      <c r="B73" s="66"/>
      <c r="C73" s="262"/>
      <c r="D73" s="65"/>
      <c r="E73" s="68"/>
      <c r="F73" s="69"/>
      <c r="G73" s="70"/>
      <c r="H73" s="65"/>
      <c r="I73" s="42" t="str">
        <f xml:space="preserve"> IF(COUNT(Score!G4072:J4072)&gt;0,                                          IF(Score!L4072 = "Positive", "Ask CRAFFT questions", "Ask CAR question only"), "")</f>
        <v/>
      </c>
      <c r="J73" s="75"/>
      <c r="K73" s="67"/>
      <c r="L73" s="67"/>
      <c r="M73" s="67"/>
      <c r="N73" s="67"/>
      <c r="O73" s="65"/>
      <c r="P73" s="38" t="str">
        <f>Score!U4072</f>
        <v/>
      </c>
      <c r="Q73" s="9" t="str">
        <f>IF(ISNUMBER(P4073),VLOOKUP(P4073,Lookups!#REF!,2),IF(AND(Score!AE4072&gt;0,Score!AG4072= "Positive"),     "Incomplete",""))</f>
        <v/>
      </c>
      <c r="R73" s="122" t="str">
        <f>IF(Score!K4072=0,         VLOOKUP(SUM(Score!N4072:S4072),Lookups!C$2:E$3, 3),   IF(ISNUMBER(Score!K4072),         VLOOKUP(SUM(Score!N4072:S4072),Lookups!C$4:E$11, 3), "")     )</f>
        <v/>
      </c>
      <c r="S73" s="66"/>
      <c r="T73" s="67"/>
      <c r="U73" s="67"/>
      <c r="V73" s="77"/>
      <c r="W73" s="78"/>
      <c r="X73" s="173"/>
      <c r="Y73" s="64"/>
      <c r="Z73" s="13"/>
      <c r="AA73" s="13"/>
    </row>
    <row r="74" spans="1:27" ht="12.75" customHeight="1" x14ac:dyDescent="0.3">
      <c r="A74" s="179"/>
      <c r="B74" s="66"/>
      <c r="C74" s="262"/>
      <c r="D74" s="65"/>
      <c r="E74" s="68"/>
      <c r="F74" s="69"/>
      <c r="G74" s="70"/>
      <c r="H74" s="65"/>
      <c r="I74" s="42" t="str">
        <f xml:space="preserve"> IF(COUNT(Score!G4073:J4073)&gt;0,                                          IF(Score!L4073 = "Positive", "Ask CRAFFT questions", "Ask CAR question only"), "")</f>
        <v/>
      </c>
      <c r="J74" s="75"/>
      <c r="K74" s="67"/>
      <c r="L74" s="67"/>
      <c r="M74" s="67"/>
      <c r="N74" s="67"/>
      <c r="O74" s="65"/>
      <c r="P74" s="38" t="str">
        <f>Score!U4073</f>
        <v/>
      </c>
      <c r="Q74" s="9" t="str">
        <f>IF(ISNUMBER(P4074),VLOOKUP(P4074,Lookups!#REF!,2),IF(AND(Score!AE4073&gt;0,Score!AG4073= "Positive"),     "Incomplete",""))</f>
        <v/>
      </c>
      <c r="R74" s="122" t="str">
        <f>IF(Score!K4073=0,         VLOOKUP(SUM(Score!N4073:S4073),Lookups!C$2:E$3, 3),   IF(ISNUMBER(Score!K4073),         VLOOKUP(SUM(Score!N4073:S4073),Lookups!C$4:E$11, 3), "")     )</f>
        <v/>
      </c>
      <c r="S74" s="66"/>
      <c r="T74" s="67"/>
      <c r="U74" s="67"/>
      <c r="V74" s="77"/>
      <c r="W74" s="78"/>
      <c r="X74" s="173"/>
      <c r="Y74" s="64"/>
      <c r="Z74" s="13"/>
      <c r="AA74" s="13"/>
    </row>
    <row r="75" spans="1:27" ht="12.75" customHeight="1" x14ac:dyDescent="0.3">
      <c r="A75" s="179"/>
      <c r="B75" s="66"/>
      <c r="C75" s="262"/>
      <c r="D75" s="65"/>
      <c r="E75" s="68"/>
      <c r="F75" s="69"/>
      <c r="G75" s="70"/>
      <c r="H75" s="65"/>
      <c r="I75" s="42" t="str">
        <f xml:space="preserve"> IF(COUNT(Score!G4074:J4074)&gt;0,                                          IF(Score!L4074 = "Positive", "Ask CRAFFT questions", "Ask CAR question only"), "")</f>
        <v/>
      </c>
      <c r="J75" s="75"/>
      <c r="K75" s="67"/>
      <c r="L75" s="67"/>
      <c r="M75" s="67"/>
      <c r="N75" s="67"/>
      <c r="O75" s="65"/>
      <c r="P75" s="38" t="str">
        <f>Score!U4074</f>
        <v/>
      </c>
      <c r="Q75" s="9" t="str">
        <f>IF(ISNUMBER(P4075),VLOOKUP(P4075,Lookups!#REF!,2),IF(AND(Score!AE4074&gt;0,Score!AG4074= "Positive"),     "Incomplete",""))</f>
        <v/>
      </c>
      <c r="R75" s="122" t="str">
        <f>IF(Score!K4074=0,         VLOOKUP(SUM(Score!N4074:S4074),Lookups!C$2:E$3, 3),   IF(ISNUMBER(Score!K4074),         VLOOKUP(SUM(Score!N4074:S4074),Lookups!C$4:E$11, 3), "")     )</f>
        <v/>
      </c>
      <c r="S75" s="66"/>
      <c r="T75" s="67"/>
      <c r="U75" s="67"/>
      <c r="V75" s="77"/>
      <c r="W75" s="78"/>
      <c r="X75" s="173"/>
      <c r="Y75" s="64"/>
      <c r="Z75" s="13"/>
      <c r="AA75" s="13"/>
    </row>
    <row r="76" spans="1:27" ht="12.75" customHeight="1" x14ac:dyDescent="0.3">
      <c r="A76" s="179"/>
      <c r="B76" s="66"/>
      <c r="C76" s="262"/>
      <c r="D76" s="65"/>
      <c r="E76" s="68"/>
      <c r="F76" s="69"/>
      <c r="G76" s="70"/>
      <c r="H76" s="65"/>
      <c r="I76" s="42" t="str">
        <f xml:space="preserve"> IF(COUNT(Score!G4075:J4075)&gt;0,                                          IF(Score!L4075 = "Positive", "Ask CRAFFT questions", "Ask CAR question only"), "")</f>
        <v/>
      </c>
      <c r="J76" s="75"/>
      <c r="K76" s="67"/>
      <c r="L76" s="67"/>
      <c r="M76" s="67"/>
      <c r="N76" s="67"/>
      <c r="O76" s="65"/>
      <c r="P76" s="38" t="str">
        <f>Score!U4075</f>
        <v/>
      </c>
      <c r="Q76" s="9" t="str">
        <f>IF(ISNUMBER(P4076),VLOOKUP(P4076,Lookups!#REF!,2),IF(AND(Score!AE4075&gt;0,Score!AG4075= "Positive"),     "Incomplete",""))</f>
        <v/>
      </c>
      <c r="R76" s="122" t="str">
        <f>IF(Score!K4075=0,         VLOOKUP(SUM(Score!N4075:S4075),Lookups!C$2:E$3, 3),   IF(ISNUMBER(Score!K4075),         VLOOKUP(SUM(Score!N4075:S4075),Lookups!C$4:E$11, 3), "")     )</f>
        <v/>
      </c>
      <c r="S76" s="66"/>
      <c r="T76" s="67"/>
      <c r="U76" s="67"/>
      <c r="V76" s="77"/>
      <c r="W76" s="78"/>
      <c r="X76" s="173"/>
      <c r="Y76" s="64"/>
      <c r="Z76" s="13"/>
      <c r="AA76" s="13"/>
    </row>
    <row r="77" spans="1:27" ht="12.75" customHeight="1" x14ac:dyDescent="0.3">
      <c r="A77" s="179"/>
      <c r="B77" s="66"/>
      <c r="C77" s="262"/>
      <c r="D77" s="65"/>
      <c r="E77" s="68"/>
      <c r="F77" s="69"/>
      <c r="G77" s="70"/>
      <c r="H77" s="65"/>
      <c r="I77" s="42" t="str">
        <f xml:space="preserve"> IF(COUNT(Score!G4076:J4076)&gt;0,                                          IF(Score!L4076 = "Positive", "Ask CRAFFT questions", "Ask CAR question only"), "")</f>
        <v/>
      </c>
      <c r="J77" s="75"/>
      <c r="K77" s="67"/>
      <c r="L77" s="67"/>
      <c r="M77" s="67"/>
      <c r="N77" s="67"/>
      <c r="O77" s="65"/>
      <c r="P77" s="38" t="str">
        <f>Score!U4076</f>
        <v/>
      </c>
      <c r="Q77" s="9" t="str">
        <f>IF(ISNUMBER(P4077),VLOOKUP(P4077,Lookups!#REF!,2),IF(AND(Score!AE4076&gt;0,Score!AG4076= "Positive"),     "Incomplete",""))</f>
        <v/>
      </c>
      <c r="R77" s="122" t="str">
        <f>IF(Score!K4076=0,         VLOOKUP(SUM(Score!N4076:S4076),Lookups!C$2:E$3, 3),   IF(ISNUMBER(Score!K4076),         VLOOKUP(SUM(Score!N4076:S4076),Lookups!C$4:E$11, 3), "")     )</f>
        <v/>
      </c>
      <c r="S77" s="66"/>
      <c r="T77" s="67"/>
      <c r="U77" s="67"/>
      <c r="V77" s="77"/>
      <c r="W77" s="78"/>
      <c r="X77" s="173"/>
      <c r="Y77" s="64"/>
      <c r="Z77" s="13"/>
      <c r="AA77" s="13"/>
    </row>
    <row r="78" spans="1:27" ht="12.75" customHeight="1" x14ac:dyDescent="0.3">
      <c r="A78" s="179"/>
      <c r="B78" s="66"/>
      <c r="C78" s="262"/>
      <c r="D78" s="65"/>
      <c r="E78" s="68"/>
      <c r="F78" s="69"/>
      <c r="G78" s="70"/>
      <c r="H78" s="65"/>
      <c r="I78" s="42" t="str">
        <f xml:space="preserve"> IF(COUNT(Score!G4077:J4077)&gt;0,                                          IF(Score!L4077 = "Positive", "Ask CRAFFT questions", "Ask CAR question only"), "")</f>
        <v/>
      </c>
      <c r="J78" s="75"/>
      <c r="K78" s="67"/>
      <c r="L78" s="67"/>
      <c r="M78" s="67"/>
      <c r="N78" s="67"/>
      <c r="O78" s="65"/>
      <c r="P78" s="38" t="str">
        <f>Score!U4077</f>
        <v/>
      </c>
      <c r="Q78" s="9" t="str">
        <f>IF(ISNUMBER(P4078),VLOOKUP(P4078,Lookups!#REF!,2),IF(AND(Score!AE4077&gt;0,Score!AG4077= "Positive"),     "Incomplete",""))</f>
        <v/>
      </c>
      <c r="R78" s="122" t="str">
        <f>IF(Score!K4077=0,         VLOOKUP(SUM(Score!N4077:S4077),Lookups!C$2:E$3, 3),   IF(ISNUMBER(Score!K4077),         VLOOKUP(SUM(Score!N4077:S4077),Lookups!C$4:E$11, 3), "")     )</f>
        <v/>
      </c>
      <c r="S78" s="66"/>
      <c r="T78" s="67"/>
      <c r="U78" s="67"/>
      <c r="V78" s="77"/>
      <c r="W78" s="78"/>
      <c r="X78" s="173"/>
      <c r="Y78" s="64"/>
      <c r="Z78" s="13"/>
      <c r="AA78" s="13"/>
    </row>
    <row r="79" spans="1:27" ht="12.75" customHeight="1" x14ac:dyDescent="0.3">
      <c r="A79" s="179"/>
      <c r="B79" s="66"/>
      <c r="C79" s="262"/>
      <c r="D79" s="65"/>
      <c r="E79" s="68"/>
      <c r="F79" s="69"/>
      <c r="G79" s="70"/>
      <c r="H79" s="65"/>
      <c r="I79" s="42" t="str">
        <f xml:space="preserve"> IF(COUNT(Score!G4078:J4078)&gt;0,                                          IF(Score!L4078 = "Positive", "Ask CRAFFT questions", "Ask CAR question only"), "")</f>
        <v/>
      </c>
      <c r="J79" s="75"/>
      <c r="K79" s="67"/>
      <c r="L79" s="67"/>
      <c r="M79" s="67"/>
      <c r="N79" s="67"/>
      <c r="O79" s="65"/>
      <c r="P79" s="38" t="str">
        <f>Score!U4078</f>
        <v/>
      </c>
      <c r="Q79" s="9" t="str">
        <f>IF(ISNUMBER(P4079),VLOOKUP(P4079,Lookups!#REF!,2),IF(AND(Score!AE4078&gt;0,Score!AG4078= "Positive"),     "Incomplete",""))</f>
        <v/>
      </c>
      <c r="R79" s="122" t="str">
        <f>IF(Score!K4078=0,         VLOOKUP(SUM(Score!N4078:S4078),Lookups!C$2:E$3, 3),   IF(ISNUMBER(Score!K4078),         VLOOKUP(SUM(Score!N4078:S4078),Lookups!C$4:E$11, 3), "")     )</f>
        <v/>
      </c>
      <c r="S79" s="66"/>
      <c r="T79" s="67"/>
      <c r="U79" s="67"/>
      <c r="V79" s="77"/>
      <c r="W79" s="78"/>
      <c r="X79" s="173"/>
      <c r="Y79" s="64"/>
      <c r="Z79" s="13"/>
      <c r="AA79" s="13"/>
    </row>
    <row r="80" spans="1:27" ht="12.75" customHeight="1" x14ac:dyDescent="0.3">
      <c r="A80" s="179"/>
      <c r="B80" s="66"/>
      <c r="C80" s="262"/>
      <c r="D80" s="65"/>
      <c r="E80" s="68"/>
      <c r="F80" s="69"/>
      <c r="G80" s="70"/>
      <c r="H80" s="65"/>
      <c r="I80" s="42" t="str">
        <f xml:space="preserve"> IF(COUNT(Score!G4079:J4079)&gt;0,                                          IF(Score!L4079 = "Positive", "Ask CRAFFT questions", "Ask CAR question only"), "")</f>
        <v/>
      </c>
      <c r="J80" s="75"/>
      <c r="K80" s="67"/>
      <c r="L80" s="67"/>
      <c r="M80" s="67"/>
      <c r="N80" s="67"/>
      <c r="O80" s="65"/>
      <c r="P80" s="38" t="str">
        <f>Score!U4079</f>
        <v/>
      </c>
      <c r="Q80" s="9" t="str">
        <f>IF(ISNUMBER(P4080),VLOOKUP(P4080,Lookups!#REF!,2),IF(AND(Score!AE4079&gt;0,Score!AG4079= "Positive"),     "Incomplete",""))</f>
        <v/>
      </c>
      <c r="R80" s="122" t="str">
        <f>IF(Score!K4079=0,         VLOOKUP(SUM(Score!N4079:S4079),Lookups!C$2:E$3, 3),   IF(ISNUMBER(Score!K4079),         VLOOKUP(SUM(Score!N4079:S4079),Lookups!C$4:E$11, 3), "")     )</f>
        <v/>
      </c>
      <c r="S80" s="66"/>
      <c r="T80" s="67"/>
      <c r="U80" s="67"/>
      <c r="V80" s="77"/>
      <c r="W80" s="78"/>
      <c r="X80" s="173"/>
      <c r="Y80" s="64"/>
      <c r="Z80" s="13"/>
      <c r="AA80" s="13"/>
    </row>
    <row r="81" spans="1:27" ht="12.75" customHeight="1" x14ac:dyDescent="0.3">
      <c r="A81" s="179"/>
      <c r="B81" s="66"/>
      <c r="C81" s="262"/>
      <c r="D81" s="65"/>
      <c r="E81" s="68"/>
      <c r="F81" s="69"/>
      <c r="G81" s="70"/>
      <c r="H81" s="65"/>
      <c r="I81" s="42" t="str">
        <f xml:space="preserve"> IF(COUNT(Score!G4080:J4080)&gt;0,                                          IF(Score!L4080 = "Positive", "Ask CRAFFT questions", "Ask CAR question only"), "")</f>
        <v/>
      </c>
      <c r="J81" s="75"/>
      <c r="K81" s="67"/>
      <c r="L81" s="67"/>
      <c r="M81" s="67"/>
      <c r="N81" s="67"/>
      <c r="O81" s="65"/>
      <c r="P81" s="38" t="str">
        <f>Score!U4080</f>
        <v/>
      </c>
      <c r="Q81" s="9" t="str">
        <f>IF(ISNUMBER(P4081),VLOOKUP(P4081,Lookups!#REF!,2),IF(AND(Score!AE4080&gt;0,Score!AG4080= "Positive"),     "Incomplete",""))</f>
        <v/>
      </c>
      <c r="R81" s="122" t="str">
        <f>IF(Score!K4080=0,         VLOOKUP(SUM(Score!N4080:S4080),Lookups!C$2:E$3, 3),   IF(ISNUMBER(Score!K4080),         VLOOKUP(SUM(Score!N4080:S4080),Lookups!C$4:E$11, 3), "")     )</f>
        <v/>
      </c>
      <c r="S81" s="66"/>
      <c r="T81" s="67"/>
      <c r="U81" s="67"/>
      <c r="V81" s="77"/>
      <c r="W81" s="78"/>
      <c r="X81" s="173"/>
      <c r="Y81" s="64"/>
      <c r="Z81" s="13"/>
      <c r="AA81" s="13"/>
    </row>
    <row r="82" spans="1:27" ht="12.75" customHeight="1" x14ac:dyDescent="0.3">
      <c r="A82" s="179"/>
      <c r="B82" s="66"/>
      <c r="C82" s="262"/>
      <c r="D82" s="65"/>
      <c r="E82" s="68"/>
      <c r="F82" s="69"/>
      <c r="G82" s="70"/>
      <c r="H82" s="65"/>
      <c r="I82" s="42" t="str">
        <f xml:space="preserve"> IF(COUNT(Score!G4081:J4081)&gt;0,                                          IF(Score!L4081 = "Positive", "Ask CRAFFT questions", "Ask CAR question only"), "")</f>
        <v/>
      </c>
      <c r="J82" s="75"/>
      <c r="K82" s="67"/>
      <c r="L82" s="67"/>
      <c r="M82" s="67"/>
      <c r="N82" s="67"/>
      <c r="O82" s="65"/>
      <c r="P82" s="38" t="str">
        <f>Score!U4081</f>
        <v/>
      </c>
      <c r="Q82" s="9" t="str">
        <f>IF(ISNUMBER(P4082),VLOOKUP(P4082,Lookups!#REF!,2),IF(AND(Score!AE4081&gt;0,Score!AG4081= "Positive"),     "Incomplete",""))</f>
        <v/>
      </c>
      <c r="R82" s="122" t="str">
        <f>IF(Score!K4081=0,         VLOOKUP(SUM(Score!N4081:S4081),Lookups!C$2:E$3, 3),   IF(ISNUMBER(Score!K4081),         VLOOKUP(SUM(Score!N4081:S4081),Lookups!C$4:E$11, 3), "")     )</f>
        <v/>
      </c>
      <c r="S82" s="66"/>
      <c r="T82" s="67"/>
      <c r="U82" s="67"/>
      <c r="V82" s="77"/>
      <c r="W82" s="78"/>
      <c r="X82" s="173"/>
      <c r="Y82" s="64"/>
      <c r="Z82" s="13"/>
      <c r="AA82" s="13"/>
    </row>
    <row r="83" spans="1:27" ht="12.75" customHeight="1" x14ac:dyDescent="0.3">
      <c r="A83" s="179"/>
      <c r="B83" s="66"/>
      <c r="C83" s="262"/>
      <c r="D83" s="65"/>
      <c r="E83" s="68"/>
      <c r="F83" s="69"/>
      <c r="G83" s="70"/>
      <c r="H83" s="65"/>
      <c r="I83" s="42" t="str">
        <f xml:space="preserve"> IF(COUNT(Score!G4082:J4082)&gt;0,                                          IF(Score!L4082 = "Positive", "Ask CRAFFT questions", "Ask CAR question only"), "")</f>
        <v/>
      </c>
      <c r="J83" s="75"/>
      <c r="K83" s="67"/>
      <c r="L83" s="67"/>
      <c r="M83" s="67"/>
      <c r="N83" s="67"/>
      <c r="O83" s="65"/>
      <c r="P83" s="38" t="str">
        <f>Score!U4082</f>
        <v/>
      </c>
      <c r="Q83" s="9" t="str">
        <f>IF(ISNUMBER(P4083),VLOOKUP(P4083,Lookups!#REF!,2),IF(AND(Score!AE4082&gt;0,Score!AG4082= "Positive"),     "Incomplete",""))</f>
        <v/>
      </c>
      <c r="R83" s="122" t="str">
        <f>IF(Score!K4082=0,         VLOOKUP(SUM(Score!N4082:S4082),Lookups!C$2:E$3, 3),   IF(ISNUMBER(Score!K4082),         VLOOKUP(SUM(Score!N4082:S4082),Lookups!C$4:E$11, 3), "")     )</f>
        <v/>
      </c>
      <c r="S83" s="66"/>
      <c r="T83" s="67"/>
      <c r="U83" s="67"/>
      <c r="V83" s="77"/>
      <c r="W83" s="78"/>
      <c r="X83" s="173"/>
      <c r="Y83" s="64"/>
      <c r="Z83" s="13"/>
      <c r="AA83" s="13"/>
    </row>
    <row r="84" spans="1:27" ht="12.75" customHeight="1" x14ac:dyDescent="0.3">
      <c r="A84" s="179"/>
      <c r="B84" s="66"/>
      <c r="C84" s="262"/>
      <c r="D84" s="65"/>
      <c r="E84" s="68"/>
      <c r="F84" s="69"/>
      <c r="G84" s="70"/>
      <c r="H84" s="65"/>
      <c r="I84" s="42" t="str">
        <f xml:space="preserve"> IF(COUNT(Score!G4083:J4083)&gt;0,                                          IF(Score!L4083 = "Positive", "Ask CRAFFT questions", "Ask CAR question only"), "")</f>
        <v/>
      </c>
      <c r="J84" s="75"/>
      <c r="K84" s="67"/>
      <c r="L84" s="67"/>
      <c r="M84" s="67"/>
      <c r="N84" s="67"/>
      <c r="O84" s="65"/>
      <c r="P84" s="38" t="str">
        <f>Score!U4083</f>
        <v/>
      </c>
      <c r="Q84" s="9" t="str">
        <f>IF(ISNUMBER(P4084),VLOOKUP(P4084,Lookups!#REF!,2),IF(AND(Score!AE4083&gt;0,Score!AG4083= "Positive"),     "Incomplete",""))</f>
        <v/>
      </c>
      <c r="R84" s="122" t="str">
        <f>IF(Score!K4083=0,         VLOOKUP(SUM(Score!N4083:S4083),Lookups!C$2:E$3, 3),   IF(ISNUMBER(Score!K4083),         VLOOKUP(SUM(Score!N4083:S4083),Lookups!C$4:E$11, 3), "")     )</f>
        <v/>
      </c>
      <c r="S84" s="66"/>
      <c r="T84" s="67"/>
      <c r="U84" s="67"/>
      <c r="V84" s="77"/>
      <c r="W84" s="78"/>
      <c r="X84" s="173"/>
      <c r="Y84" s="64"/>
      <c r="Z84" s="13"/>
      <c r="AA84" s="13"/>
    </row>
    <row r="85" spans="1:27" ht="12.75" customHeight="1" x14ac:dyDescent="0.3">
      <c r="A85" s="179"/>
      <c r="B85" s="66"/>
      <c r="C85" s="262"/>
      <c r="D85" s="65"/>
      <c r="E85" s="68"/>
      <c r="F85" s="69"/>
      <c r="G85" s="70"/>
      <c r="H85" s="65"/>
      <c r="I85" s="42" t="str">
        <f xml:space="preserve"> IF(COUNT(Score!G4084:J4084)&gt;0,                                          IF(Score!L4084 = "Positive", "Ask CRAFFT questions", "Ask CAR question only"), "")</f>
        <v/>
      </c>
      <c r="J85" s="75"/>
      <c r="K85" s="67"/>
      <c r="L85" s="67"/>
      <c r="M85" s="67"/>
      <c r="N85" s="67"/>
      <c r="O85" s="65"/>
      <c r="P85" s="38" t="str">
        <f>Score!U4084</f>
        <v/>
      </c>
      <c r="Q85" s="9" t="str">
        <f>IF(ISNUMBER(P4085),VLOOKUP(P4085,Lookups!#REF!,2),IF(AND(Score!AE4084&gt;0,Score!AG4084= "Positive"),     "Incomplete",""))</f>
        <v/>
      </c>
      <c r="R85" s="122" t="str">
        <f>IF(Score!K4084=0,         VLOOKUP(SUM(Score!N4084:S4084),Lookups!C$2:E$3, 3),   IF(ISNUMBER(Score!K4084),         VLOOKUP(SUM(Score!N4084:S4084),Lookups!C$4:E$11, 3), "")     )</f>
        <v/>
      </c>
      <c r="S85" s="66"/>
      <c r="T85" s="67"/>
      <c r="U85" s="67"/>
      <c r="V85" s="77"/>
      <c r="W85" s="78"/>
      <c r="X85" s="173"/>
      <c r="Y85" s="64"/>
      <c r="Z85" s="13"/>
      <c r="AA85" s="13"/>
    </row>
    <row r="86" spans="1:27" ht="12.75" customHeight="1" x14ac:dyDescent="0.3">
      <c r="A86" s="179"/>
      <c r="B86" s="66"/>
      <c r="C86" s="262"/>
      <c r="D86" s="65"/>
      <c r="E86" s="68"/>
      <c r="F86" s="69"/>
      <c r="G86" s="70"/>
      <c r="H86" s="65"/>
      <c r="I86" s="42" t="str">
        <f xml:space="preserve"> IF(COUNT(Score!G4085:J4085)&gt;0,                                          IF(Score!L4085 = "Positive", "Ask CRAFFT questions", "Ask CAR question only"), "")</f>
        <v/>
      </c>
      <c r="J86" s="75"/>
      <c r="K86" s="67"/>
      <c r="L86" s="67"/>
      <c r="M86" s="67"/>
      <c r="N86" s="67"/>
      <c r="O86" s="65"/>
      <c r="P86" s="38" t="str">
        <f>Score!U4085</f>
        <v/>
      </c>
      <c r="Q86" s="9" t="str">
        <f>IF(ISNUMBER(P4086),VLOOKUP(P4086,Lookups!#REF!,2),IF(AND(Score!AE4085&gt;0,Score!AG4085= "Positive"),     "Incomplete",""))</f>
        <v/>
      </c>
      <c r="R86" s="122" t="str">
        <f>IF(Score!K4085=0,         VLOOKUP(SUM(Score!N4085:S4085),Lookups!C$2:E$3, 3),   IF(ISNUMBER(Score!K4085),         VLOOKUP(SUM(Score!N4085:S4085),Lookups!C$4:E$11, 3), "")     )</f>
        <v/>
      </c>
      <c r="S86" s="66"/>
      <c r="T86" s="67"/>
      <c r="U86" s="67"/>
      <c r="V86" s="77"/>
      <c r="W86" s="78"/>
      <c r="X86" s="173"/>
      <c r="Y86" s="64"/>
      <c r="Z86" s="13"/>
      <c r="AA86" s="13"/>
    </row>
    <row r="87" spans="1:27" ht="12.75" customHeight="1" x14ac:dyDescent="0.3">
      <c r="A87" s="179"/>
      <c r="B87" s="66"/>
      <c r="C87" s="262"/>
      <c r="D87" s="65"/>
      <c r="E87" s="68"/>
      <c r="F87" s="69"/>
      <c r="G87" s="70"/>
      <c r="H87" s="65"/>
      <c r="I87" s="42" t="str">
        <f xml:space="preserve"> IF(COUNT(Score!G4086:J4086)&gt;0,                                          IF(Score!L4086 = "Positive", "Ask CRAFFT questions", "Ask CAR question only"), "")</f>
        <v/>
      </c>
      <c r="J87" s="75"/>
      <c r="K87" s="67"/>
      <c r="L87" s="67"/>
      <c r="M87" s="67"/>
      <c r="N87" s="67"/>
      <c r="O87" s="65"/>
      <c r="P87" s="38" t="str">
        <f>Score!U4086</f>
        <v/>
      </c>
      <c r="Q87" s="9" t="str">
        <f>IF(ISNUMBER(P4087),VLOOKUP(P4087,Lookups!#REF!,2),IF(AND(Score!AE4086&gt;0,Score!AG4086= "Positive"),     "Incomplete",""))</f>
        <v/>
      </c>
      <c r="R87" s="122" t="str">
        <f>IF(Score!K4086=0,         VLOOKUP(SUM(Score!N4086:S4086),Lookups!C$2:E$3, 3),   IF(ISNUMBER(Score!K4086),         VLOOKUP(SUM(Score!N4086:S4086),Lookups!C$4:E$11, 3), "")     )</f>
        <v/>
      </c>
      <c r="S87" s="66"/>
      <c r="T87" s="67"/>
      <c r="U87" s="67"/>
      <c r="V87" s="77"/>
      <c r="W87" s="78"/>
      <c r="X87" s="173"/>
      <c r="Y87" s="64"/>
      <c r="Z87" s="13"/>
      <c r="AA87" s="13"/>
    </row>
    <row r="88" spans="1:27" ht="12.75" customHeight="1" x14ac:dyDescent="0.3">
      <c r="A88" s="179"/>
      <c r="B88" s="66"/>
      <c r="C88" s="262"/>
      <c r="D88" s="65"/>
      <c r="E88" s="68"/>
      <c r="F88" s="69"/>
      <c r="G88" s="70"/>
      <c r="H88" s="65"/>
      <c r="I88" s="42" t="str">
        <f xml:space="preserve"> IF(COUNT(Score!G4087:J4087)&gt;0,                                          IF(Score!L4087 = "Positive", "Ask CRAFFT questions", "Ask CAR question only"), "")</f>
        <v/>
      </c>
      <c r="J88" s="75"/>
      <c r="K88" s="67"/>
      <c r="L88" s="67"/>
      <c r="M88" s="67"/>
      <c r="N88" s="67"/>
      <c r="O88" s="65"/>
      <c r="P88" s="38" t="str">
        <f>Score!U4087</f>
        <v/>
      </c>
      <c r="Q88" s="9" t="str">
        <f>IF(ISNUMBER(P4088),VLOOKUP(P4088,Lookups!#REF!,2),IF(AND(Score!AE4087&gt;0,Score!AG4087= "Positive"),     "Incomplete",""))</f>
        <v/>
      </c>
      <c r="R88" s="122" t="str">
        <f>IF(Score!K4087=0,         VLOOKUP(SUM(Score!N4087:S4087),Lookups!C$2:E$3, 3),   IF(ISNUMBER(Score!K4087),         VLOOKUP(SUM(Score!N4087:S4087),Lookups!C$4:E$11, 3), "")     )</f>
        <v/>
      </c>
      <c r="S88" s="66"/>
      <c r="T88" s="67"/>
      <c r="U88" s="67"/>
      <c r="V88" s="77"/>
      <c r="W88" s="78"/>
      <c r="X88" s="173"/>
      <c r="Y88" s="64"/>
      <c r="Z88" s="13"/>
      <c r="AA88" s="13"/>
    </row>
    <row r="89" spans="1:27" ht="12.75" customHeight="1" x14ac:dyDescent="0.3">
      <c r="A89" s="179"/>
      <c r="B89" s="66"/>
      <c r="C89" s="262"/>
      <c r="D89" s="65"/>
      <c r="E89" s="68"/>
      <c r="F89" s="69"/>
      <c r="G89" s="70"/>
      <c r="H89" s="65"/>
      <c r="I89" s="42" t="str">
        <f xml:space="preserve"> IF(COUNT(Score!G4088:J4088)&gt;0,                                          IF(Score!L4088 = "Positive", "Ask CRAFFT questions", "Ask CAR question only"), "")</f>
        <v/>
      </c>
      <c r="J89" s="75"/>
      <c r="K89" s="67"/>
      <c r="L89" s="67"/>
      <c r="M89" s="67"/>
      <c r="N89" s="67"/>
      <c r="O89" s="65"/>
      <c r="P89" s="38" t="str">
        <f>Score!U4088</f>
        <v/>
      </c>
      <c r="Q89" s="9" t="str">
        <f>IF(ISNUMBER(P4089),VLOOKUP(P4089,Lookups!#REF!,2),IF(AND(Score!AE4088&gt;0,Score!AG4088= "Positive"),     "Incomplete",""))</f>
        <v/>
      </c>
      <c r="R89" s="122" t="str">
        <f>IF(Score!K4088=0,         VLOOKUP(SUM(Score!N4088:S4088),Lookups!C$2:E$3, 3),   IF(ISNUMBER(Score!K4088),         VLOOKUP(SUM(Score!N4088:S4088),Lookups!C$4:E$11, 3), "")     )</f>
        <v/>
      </c>
      <c r="S89" s="66"/>
      <c r="T89" s="67"/>
      <c r="U89" s="67"/>
      <c r="V89" s="77"/>
      <c r="W89" s="78"/>
      <c r="X89" s="173"/>
      <c r="Y89" s="64"/>
      <c r="Z89" s="13"/>
      <c r="AA89" s="13"/>
    </row>
    <row r="90" spans="1:27" ht="12.75" customHeight="1" x14ac:dyDescent="0.3">
      <c r="A90" s="179"/>
      <c r="B90" s="66"/>
      <c r="C90" s="262"/>
      <c r="D90" s="65"/>
      <c r="E90" s="68"/>
      <c r="F90" s="69"/>
      <c r="G90" s="70"/>
      <c r="H90" s="65"/>
      <c r="I90" s="42" t="str">
        <f xml:space="preserve"> IF(COUNT(Score!G4089:J4089)&gt;0,                                          IF(Score!L4089 = "Positive", "Ask CRAFFT questions", "Ask CAR question only"), "")</f>
        <v/>
      </c>
      <c r="J90" s="75"/>
      <c r="K90" s="67"/>
      <c r="L90" s="67"/>
      <c r="M90" s="67"/>
      <c r="N90" s="67"/>
      <c r="O90" s="65"/>
      <c r="P90" s="38" t="str">
        <f>Score!U4089</f>
        <v/>
      </c>
      <c r="Q90" s="9" t="str">
        <f>IF(ISNUMBER(P4090),VLOOKUP(P4090,Lookups!#REF!,2),IF(AND(Score!AE4089&gt;0,Score!AG4089= "Positive"),     "Incomplete",""))</f>
        <v/>
      </c>
      <c r="R90" s="122" t="str">
        <f>IF(Score!K4089=0,         VLOOKUP(SUM(Score!N4089:S4089),Lookups!C$2:E$3, 3),   IF(ISNUMBER(Score!K4089),         VLOOKUP(SUM(Score!N4089:S4089),Lookups!C$4:E$11, 3), "")     )</f>
        <v/>
      </c>
      <c r="S90" s="66"/>
      <c r="T90" s="67"/>
      <c r="U90" s="67"/>
      <c r="V90" s="77"/>
      <c r="W90" s="78"/>
      <c r="X90" s="173"/>
      <c r="Y90" s="64"/>
      <c r="Z90" s="13"/>
      <c r="AA90" s="13"/>
    </row>
    <row r="91" spans="1:27" ht="12.75" customHeight="1" x14ac:dyDescent="0.3">
      <c r="A91" s="179"/>
      <c r="B91" s="66"/>
      <c r="C91" s="262"/>
      <c r="D91" s="65"/>
      <c r="E91" s="68"/>
      <c r="F91" s="69"/>
      <c r="G91" s="70"/>
      <c r="H91" s="65"/>
      <c r="I91" s="42" t="str">
        <f xml:space="preserve"> IF(COUNT(Score!G4090:J4090)&gt;0,                                          IF(Score!L4090 = "Positive", "Ask CRAFFT questions", "Ask CAR question only"), "")</f>
        <v/>
      </c>
      <c r="J91" s="75"/>
      <c r="K91" s="67"/>
      <c r="L91" s="67"/>
      <c r="M91" s="67"/>
      <c r="N91" s="67"/>
      <c r="O91" s="65"/>
      <c r="P91" s="38" t="str">
        <f>Score!U4090</f>
        <v/>
      </c>
      <c r="Q91" s="9" t="str">
        <f>IF(ISNUMBER(P4091),VLOOKUP(P4091,Lookups!#REF!,2),IF(AND(Score!AE4090&gt;0,Score!AG4090= "Positive"),     "Incomplete",""))</f>
        <v/>
      </c>
      <c r="R91" s="122" t="str">
        <f>IF(Score!K4090=0,         VLOOKUP(SUM(Score!N4090:S4090),Lookups!C$2:E$3, 3),   IF(ISNUMBER(Score!K4090),         VLOOKUP(SUM(Score!N4090:S4090),Lookups!C$4:E$11, 3), "")     )</f>
        <v/>
      </c>
      <c r="S91" s="66"/>
      <c r="T91" s="67"/>
      <c r="U91" s="67"/>
      <c r="V91" s="77"/>
      <c r="W91" s="78"/>
      <c r="X91" s="173"/>
      <c r="Y91" s="64"/>
      <c r="Z91" s="13"/>
      <c r="AA91" s="13"/>
    </row>
    <row r="92" spans="1:27" ht="12.75" customHeight="1" x14ac:dyDescent="0.3">
      <c r="A92" s="179"/>
      <c r="B92" s="66"/>
      <c r="C92" s="262"/>
      <c r="D92" s="65"/>
      <c r="E92" s="68"/>
      <c r="F92" s="69"/>
      <c r="G92" s="70"/>
      <c r="H92" s="65"/>
      <c r="I92" s="42" t="str">
        <f xml:space="preserve"> IF(COUNT(Score!G4091:J4091)&gt;0,                                          IF(Score!L4091 = "Positive", "Ask CRAFFT questions", "Ask CAR question only"), "")</f>
        <v/>
      </c>
      <c r="J92" s="75"/>
      <c r="K92" s="67"/>
      <c r="L92" s="67"/>
      <c r="M92" s="67"/>
      <c r="N92" s="67"/>
      <c r="O92" s="65"/>
      <c r="P92" s="38" t="str">
        <f>Score!U4091</f>
        <v/>
      </c>
      <c r="Q92" s="9" t="str">
        <f>IF(ISNUMBER(P4092),VLOOKUP(P4092,Lookups!#REF!,2),IF(AND(Score!AE4091&gt;0,Score!AG4091= "Positive"),     "Incomplete",""))</f>
        <v/>
      </c>
      <c r="R92" s="122" t="str">
        <f>IF(Score!K4091=0,         VLOOKUP(SUM(Score!N4091:S4091),Lookups!C$2:E$3, 3),   IF(ISNUMBER(Score!K4091),         VLOOKUP(SUM(Score!N4091:S4091),Lookups!C$4:E$11, 3), "")     )</f>
        <v/>
      </c>
      <c r="S92" s="66"/>
      <c r="T92" s="67"/>
      <c r="U92" s="67"/>
      <c r="V92" s="77"/>
      <c r="W92" s="78"/>
      <c r="X92" s="173"/>
      <c r="Y92" s="64"/>
      <c r="Z92" s="13"/>
      <c r="AA92" s="13"/>
    </row>
    <row r="93" spans="1:27" ht="12.75" customHeight="1" x14ac:dyDescent="0.3">
      <c r="A93" s="179"/>
      <c r="B93" s="66"/>
      <c r="C93" s="262"/>
      <c r="D93" s="65"/>
      <c r="E93" s="68"/>
      <c r="F93" s="69"/>
      <c r="G93" s="70"/>
      <c r="H93" s="65"/>
      <c r="I93" s="42" t="str">
        <f xml:space="preserve"> IF(COUNT(Score!G4092:J4092)&gt;0,                                          IF(Score!L4092 = "Positive", "Ask CRAFFT questions", "Ask CAR question only"), "")</f>
        <v/>
      </c>
      <c r="J93" s="75"/>
      <c r="K93" s="67"/>
      <c r="L93" s="67"/>
      <c r="M93" s="67"/>
      <c r="N93" s="67"/>
      <c r="O93" s="65"/>
      <c r="P93" s="38" t="str">
        <f>Score!U4092</f>
        <v/>
      </c>
      <c r="Q93" s="9" t="str">
        <f>IF(ISNUMBER(P4093),VLOOKUP(P4093,Lookups!#REF!,2),IF(AND(Score!AE4092&gt;0,Score!AG4092= "Positive"),     "Incomplete",""))</f>
        <v/>
      </c>
      <c r="R93" s="122" t="str">
        <f>IF(Score!K4092=0,         VLOOKUP(SUM(Score!N4092:S4092),Lookups!C$2:E$3, 3),   IF(ISNUMBER(Score!K4092),         VLOOKUP(SUM(Score!N4092:S4092),Lookups!C$4:E$11, 3), "")     )</f>
        <v/>
      </c>
      <c r="S93" s="66"/>
      <c r="T93" s="67"/>
      <c r="U93" s="67"/>
      <c r="V93" s="77"/>
      <c r="W93" s="78"/>
      <c r="X93" s="173"/>
      <c r="Y93" s="64"/>
      <c r="Z93" s="13"/>
      <c r="AA93" s="13"/>
    </row>
    <row r="94" spans="1:27" ht="12.75" customHeight="1" x14ac:dyDescent="0.3">
      <c r="A94" s="179"/>
      <c r="B94" s="66"/>
      <c r="C94" s="262"/>
      <c r="D94" s="65"/>
      <c r="E94" s="68"/>
      <c r="F94" s="69"/>
      <c r="G94" s="70"/>
      <c r="H94" s="65"/>
      <c r="I94" s="42" t="str">
        <f xml:space="preserve"> IF(COUNT(Score!G4093:J4093)&gt;0,                                          IF(Score!L4093 = "Positive", "Ask CRAFFT questions", "Ask CAR question only"), "")</f>
        <v/>
      </c>
      <c r="J94" s="75"/>
      <c r="K94" s="67"/>
      <c r="L94" s="67"/>
      <c r="M94" s="67"/>
      <c r="N94" s="67"/>
      <c r="O94" s="65"/>
      <c r="P94" s="38" t="str">
        <f>Score!U4093</f>
        <v/>
      </c>
      <c r="Q94" s="9" t="str">
        <f>IF(ISNUMBER(P4094),VLOOKUP(P4094,Lookups!#REF!,2),IF(AND(Score!AE4093&gt;0,Score!AG4093= "Positive"),     "Incomplete",""))</f>
        <v/>
      </c>
      <c r="R94" s="122" t="str">
        <f>IF(Score!K4093=0,         VLOOKUP(SUM(Score!N4093:S4093),Lookups!C$2:E$3, 3),   IF(ISNUMBER(Score!K4093),         VLOOKUP(SUM(Score!N4093:S4093),Lookups!C$4:E$11, 3), "")     )</f>
        <v/>
      </c>
      <c r="S94" s="66"/>
      <c r="T94" s="67"/>
      <c r="U94" s="67"/>
      <c r="V94" s="77"/>
      <c r="W94" s="78"/>
      <c r="X94" s="173"/>
      <c r="Y94" s="64"/>
      <c r="Z94" s="13"/>
      <c r="AA94" s="13"/>
    </row>
    <row r="95" spans="1:27" ht="12.75" customHeight="1" x14ac:dyDescent="0.3">
      <c r="A95" s="179"/>
      <c r="B95" s="66"/>
      <c r="C95" s="262"/>
      <c r="D95" s="65"/>
      <c r="E95" s="68"/>
      <c r="F95" s="69"/>
      <c r="G95" s="70"/>
      <c r="H95" s="65"/>
      <c r="I95" s="42" t="str">
        <f xml:space="preserve"> IF(COUNT(Score!G4094:J4094)&gt;0,                                          IF(Score!L4094 = "Positive", "Ask CRAFFT questions", "Ask CAR question only"), "")</f>
        <v/>
      </c>
      <c r="J95" s="75"/>
      <c r="K95" s="67"/>
      <c r="L95" s="67"/>
      <c r="M95" s="67"/>
      <c r="N95" s="67"/>
      <c r="O95" s="65"/>
      <c r="P95" s="38" t="str">
        <f>Score!U4094</f>
        <v/>
      </c>
      <c r="Q95" s="9" t="str">
        <f>IF(ISNUMBER(P4095),VLOOKUP(P4095,Lookups!#REF!,2),IF(AND(Score!AE4094&gt;0,Score!AG4094= "Positive"),     "Incomplete",""))</f>
        <v/>
      </c>
      <c r="R95" s="122" t="str">
        <f>IF(Score!K4094=0,         VLOOKUP(SUM(Score!N4094:S4094),Lookups!C$2:E$3, 3),   IF(ISNUMBER(Score!K4094),         VLOOKUP(SUM(Score!N4094:S4094),Lookups!C$4:E$11, 3), "")     )</f>
        <v/>
      </c>
      <c r="S95" s="66"/>
      <c r="T95" s="67"/>
      <c r="U95" s="67"/>
      <c r="V95" s="77"/>
      <c r="W95" s="78"/>
      <c r="X95" s="173"/>
      <c r="Y95" s="64"/>
      <c r="Z95" s="13"/>
      <c r="AA95" s="13"/>
    </row>
    <row r="96" spans="1:27" ht="12.75" customHeight="1" x14ac:dyDescent="0.3">
      <c r="A96" s="179"/>
      <c r="B96" s="66"/>
      <c r="C96" s="262"/>
      <c r="D96" s="65"/>
      <c r="E96" s="68"/>
      <c r="F96" s="69"/>
      <c r="G96" s="70"/>
      <c r="H96" s="65"/>
      <c r="I96" s="42" t="str">
        <f xml:space="preserve"> IF(COUNT(Score!G4095:J4095)&gt;0,                                          IF(Score!L4095 = "Positive", "Ask CRAFFT questions", "Ask CAR question only"), "")</f>
        <v/>
      </c>
      <c r="J96" s="75"/>
      <c r="K96" s="67"/>
      <c r="L96" s="67"/>
      <c r="M96" s="67"/>
      <c r="N96" s="67"/>
      <c r="O96" s="65"/>
      <c r="P96" s="38" t="str">
        <f>Score!U4095</f>
        <v/>
      </c>
      <c r="Q96" s="9" t="str">
        <f>IF(ISNUMBER(P4096),VLOOKUP(P4096,Lookups!#REF!,2),IF(AND(Score!AE4095&gt;0,Score!AG4095= "Positive"),     "Incomplete",""))</f>
        <v/>
      </c>
      <c r="R96" s="122" t="str">
        <f>IF(Score!K4095=0,         VLOOKUP(SUM(Score!N4095:S4095),Lookups!C$2:E$3, 3),   IF(ISNUMBER(Score!K4095),         VLOOKUP(SUM(Score!N4095:S4095),Lookups!C$4:E$11, 3), "")     )</f>
        <v/>
      </c>
      <c r="S96" s="66"/>
      <c r="T96" s="67"/>
      <c r="U96" s="67"/>
      <c r="V96" s="77"/>
      <c r="W96" s="78"/>
      <c r="X96" s="173"/>
      <c r="Y96" s="64"/>
      <c r="Z96" s="13"/>
      <c r="AA96" s="13"/>
    </row>
    <row r="97" spans="1:27" ht="12.75" customHeight="1" x14ac:dyDescent="0.3">
      <c r="A97" s="179"/>
      <c r="B97" s="66"/>
      <c r="C97" s="262"/>
      <c r="D97" s="65"/>
      <c r="E97" s="68"/>
      <c r="F97" s="69"/>
      <c r="G97" s="70"/>
      <c r="H97" s="65"/>
      <c r="I97" s="42" t="str">
        <f xml:space="preserve"> IF(COUNT(Score!G4096:J4096)&gt;0,                                          IF(Score!L4096 = "Positive", "Ask CRAFFT questions", "Ask CAR question only"), "")</f>
        <v/>
      </c>
      <c r="J97" s="75"/>
      <c r="K97" s="67"/>
      <c r="L97" s="67"/>
      <c r="M97" s="67"/>
      <c r="N97" s="67"/>
      <c r="O97" s="65"/>
      <c r="P97" s="38" t="str">
        <f>Score!U4096</f>
        <v/>
      </c>
      <c r="Q97" s="9" t="str">
        <f>IF(ISNUMBER(P4097),VLOOKUP(P4097,Lookups!#REF!,2),IF(AND(Score!AE4096&gt;0,Score!AG4096= "Positive"),     "Incomplete",""))</f>
        <v/>
      </c>
      <c r="R97" s="122" t="str">
        <f>IF(Score!K4096=0,         VLOOKUP(SUM(Score!N4096:S4096),Lookups!C$2:E$3, 3),   IF(ISNUMBER(Score!K4096),         VLOOKUP(SUM(Score!N4096:S4096),Lookups!C$4:E$11, 3), "")     )</f>
        <v/>
      </c>
      <c r="S97" s="66"/>
      <c r="T97" s="67"/>
      <c r="U97" s="67"/>
      <c r="V97" s="77"/>
      <c r="W97" s="78"/>
      <c r="X97" s="173"/>
      <c r="Y97" s="64"/>
      <c r="Z97" s="13"/>
      <c r="AA97" s="13"/>
    </row>
    <row r="98" spans="1:27" ht="12.75" customHeight="1" x14ac:dyDescent="0.3">
      <c r="A98" s="179"/>
      <c r="B98" s="66"/>
      <c r="C98" s="262"/>
      <c r="D98" s="65"/>
      <c r="E98" s="68"/>
      <c r="F98" s="69"/>
      <c r="G98" s="70"/>
      <c r="H98" s="65"/>
      <c r="I98" s="42" t="str">
        <f xml:space="preserve"> IF(COUNT(Score!G4097:J4097)&gt;0,                                          IF(Score!L4097 = "Positive", "Ask CRAFFT questions", "Ask CAR question only"), "")</f>
        <v/>
      </c>
      <c r="J98" s="75"/>
      <c r="K98" s="67"/>
      <c r="L98" s="67"/>
      <c r="M98" s="67"/>
      <c r="N98" s="67"/>
      <c r="O98" s="65"/>
      <c r="P98" s="38" t="str">
        <f>Score!U4097</f>
        <v/>
      </c>
      <c r="Q98" s="9" t="str">
        <f>IF(ISNUMBER(P4098),VLOOKUP(P4098,Lookups!#REF!,2),IF(AND(Score!AE4097&gt;0,Score!AG4097= "Positive"),     "Incomplete",""))</f>
        <v/>
      </c>
      <c r="R98" s="122" t="str">
        <f>IF(Score!K4097=0,         VLOOKUP(SUM(Score!N4097:S4097),Lookups!C$2:E$3, 3),   IF(ISNUMBER(Score!K4097),         VLOOKUP(SUM(Score!N4097:S4097),Lookups!C$4:E$11, 3), "")     )</f>
        <v/>
      </c>
      <c r="S98" s="66"/>
      <c r="T98" s="67"/>
      <c r="U98" s="67"/>
      <c r="V98" s="77"/>
      <c r="W98" s="78"/>
      <c r="X98" s="173"/>
      <c r="Y98" s="64"/>
      <c r="Z98" s="13"/>
      <c r="AA98" s="13"/>
    </row>
    <row r="99" spans="1:27" ht="12.75" customHeight="1" x14ac:dyDescent="0.3">
      <c r="A99" s="179"/>
      <c r="B99" s="66"/>
      <c r="C99" s="262"/>
      <c r="D99" s="65"/>
      <c r="E99" s="68"/>
      <c r="F99" s="69"/>
      <c r="G99" s="70"/>
      <c r="H99" s="65"/>
      <c r="I99" s="42" t="str">
        <f xml:space="preserve"> IF(COUNT(Score!G4098:J4098)&gt;0,                                          IF(Score!L4098 = "Positive", "Ask CRAFFT questions", "Ask CAR question only"), "")</f>
        <v/>
      </c>
      <c r="J99" s="75"/>
      <c r="K99" s="67"/>
      <c r="L99" s="67"/>
      <c r="M99" s="67"/>
      <c r="N99" s="67"/>
      <c r="O99" s="65"/>
      <c r="P99" s="38" t="str">
        <f>Score!U4098</f>
        <v/>
      </c>
      <c r="Q99" s="9" t="str">
        <f>IF(ISNUMBER(P4099),VLOOKUP(P4099,Lookups!#REF!,2),IF(AND(Score!AE4098&gt;0,Score!AG4098= "Positive"),     "Incomplete",""))</f>
        <v/>
      </c>
      <c r="R99" s="122" t="str">
        <f>IF(Score!K4098=0,         VLOOKUP(SUM(Score!N4098:S4098),Lookups!C$2:E$3, 3),   IF(ISNUMBER(Score!K4098),         VLOOKUP(SUM(Score!N4098:S4098),Lookups!C$4:E$11, 3), "")     )</f>
        <v/>
      </c>
      <c r="S99" s="66"/>
      <c r="T99" s="67"/>
      <c r="U99" s="67"/>
      <c r="V99" s="77"/>
      <c r="W99" s="78"/>
      <c r="X99" s="173"/>
      <c r="Y99" s="64"/>
      <c r="Z99" s="13"/>
      <c r="AA99" s="13"/>
    </row>
    <row r="100" spans="1:27" ht="12.75" customHeight="1" x14ac:dyDescent="0.3">
      <c r="A100" s="179"/>
      <c r="B100" s="66"/>
      <c r="C100" s="262"/>
      <c r="D100" s="65"/>
      <c r="E100" s="68"/>
      <c r="F100" s="69"/>
      <c r="G100" s="70"/>
      <c r="H100" s="65"/>
      <c r="I100" s="42" t="str">
        <f xml:space="preserve"> IF(COUNT(Score!G4099:J4099)&gt;0,                                          IF(Score!L4099 = "Positive", "Ask CRAFFT questions", "Ask CAR question only"), "")</f>
        <v/>
      </c>
      <c r="J100" s="75"/>
      <c r="K100" s="67"/>
      <c r="L100" s="67"/>
      <c r="M100" s="67"/>
      <c r="N100" s="67"/>
      <c r="O100" s="65"/>
      <c r="P100" s="38" t="str">
        <f>Score!U4099</f>
        <v/>
      </c>
      <c r="Q100" s="9" t="str">
        <f>IF(ISNUMBER(P4100),VLOOKUP(P4100,Lookups!#REF!,2),IF(AND(Score!AE4099&gt;0,Score!AG4099= "Positive"),     "Incomplete",""))</f>
        <v/>
      </c>
      <c r="R100" s="122" t="str">
        <f>IF(Score!K4099=0,         VLOOKUP(SUM(Score!N4099:S4099),Lookups!C$2:E$3, 3),   IF(ISNUMBER(Score!K4099),         VLOOKUP(SUM(Score!N4099:S4099),Lookups!C$4:E$11, 3), "")     )</f>
        <v/>
      </c>
      <c r="S100" s="66"/>
      <c r="T100" s="67"/>
      <c r="U100" s="67"/>
      <c r="V100" s="77"/>
      <c r="W100" s="78"/>
      <c r="X100" s="173"/>
      <c r="Y100" s="64"/>
      <c r="Z100" s="13"/>
      <c r="AA100" s="13"/>
    </row>
    <row r="101" spans="1:27" ht="12.75" customHeight="1" x14ac:dyDescent="0.3">
      <c r="A101" s="179"/>
      <c r="B101" s="66"/>
      <c r="C101" s="262"/>
      <c r="D101" s="65"/>
      <c r="E101" s="68"/>
      <c r="F101" s="69"/>
      <c r="G101" s="70"/>
      <c r="H101" s="65"/>
      <c r="I101" s="42" t="str">
        <f xml:space="preserve"> IF(COUNT(Score!G4100:J4100)&gt;0,                                          IF(Score!L4100 = "Positive", "Ask CRAFFT questions", "Ask CAR question only"), "")</f>
        <v/>
      </c>
      <c r="J101" s="75"/>
      <c r="K101" s="67"/>
      <c r="L101" s="67"/>
      <c r="M101" s="67"/>
      <c r="N101" s="67"/>
      <c r="O101" s="65"/>
      <c r="P101" s="38" t="str">
        <f>Score!U4100</f>
        <v/>
      </c>
      <c r="Q101" s="9" t="str">
        <f>IF(ISNUMBER(P4101),VLOOKUP(P4101,Lookups!#REF!,2),IF(AND(Score!AE4100&gt;0,Score!AG4100= "Positive"),     "Incomplete",""))</f>
        <v/>
      </c>
      <c r="R101" s="122" t="str">
        <f>IF(Score!K4100=0,         VLOOKUP(SUM(Score!N4100:S4100),Lookups!C$2:E$3, 3),   IF(ISNUMBER(Score!K4100),         VLOOKUP(SUM(Score!N4100:S4100),Lookups!C$4:E$11, 3), "")     )</f>
        <v/>
      </c>
      <c r="S101" s="66"/>
      <c r="T101" s="67"/>
      <c r="U101" s="67"/>
      <c r="V101" s="77"/>
      <c r="W101" s="78"/>
      <c r="X101" s="173"/>
      <c r="Y101" s="64"/>
      <c r="Z101" s="13"/>
      <c r="AA101" s="13"/>
    </row>
    <row r="102" spans="1:27" ht="12.75" customHeight="1" x14ac:dyDescent="0.3">
      <c r="A102" s="179"/>
      <c r="B102" s="66"/>
      <c r="C102" s="262"/>
      <c r="D102" s="65"/>
      <c r="E102" s="68"/>
      <c r="F102" s="69"/>
      <c r="G102" s="70"/>
      <c r="H102" s="65"/>
      <c r="I102" s="42" t="str">
        <f xml:space="preserve"> IF(COUNT(Score!G4101:J4101)&gt;0,                                          IF(Score!L4101 = "Positive", "Ask CRAFFT questions", "Ask CAR question only"), "")</f>
        <v/>
      </c>
      <c r="J102" s="75"/>
      <c r="K102" s="67"/>
      <c r="L102" s="67"/>
      <c r="M102" s="67"/>
      <c r="N102" s="67"/>
      <c r="O102" s="65"/>
      <c r="P102" s="38" t="str">
        <f>Score!U4101</f>
        <v/>
      </c>
      <c r="Q102" s="9" t="str">
        <f>IF(ISNUMBER(P4102),VLOOKUP(P4102,Lookups!#REF!,2),IF(AND(Score!AE4101&gt;0,Score!AG4101= "Positive"),     "Incomplete",""))</f>
        <v/>
      </c>
      <c r="R102" s="122" t="str">
        <f>IF(Score!K4101=0,         VLOOKUP(SUM(Score!N4101:S4101),Lookups!C$2:E$3, 3),   IF(ISNUMBER(Score!K4101),         VLOOKUP(SUM(Score!N4101:S4101),Lookups!C$4:E$11, 3), "")     )</f>
        <v/>
      </c>
      <c r="S102" s="66"/>
      <c r="T102" s="67"/>
      <c r="U102" s="67"/>
      <c r="V102" s="77"/>
      <c r="W102" s="78"/>
      <c r="X102" s="173"/>
      <c r="Y102" s="64"/>
      <c r="Z102" s="13"/>
      <c r="AA102" s="13"/>
    </row>
    <row r="103" spans="1:27" ht="12.75" customHeight="1" x14ac:dyDescent="0.3">
      <c r="A103" s="179"/>
      <c r="B103" s="66"/>
      <c r="C103" s="262"/>
      <c r="D103" s="65"/>
      <c r="E103" s="68"/>
      <c r="F103" s="69"/>
      <c r="G103" s="70"/>
      <c r="H103" s="65"/>
      <c r="I103" s="42" t="str">
        <f xml:space="preserve"> IF(COUNT(Score!G4102:J4102)&gt;0,                                          IF(Score!L4102 = "Positive", "Ask CRAFFT questions", "Ask CAR question only"), "")</f>
        <v/>
      </c>
      <c r="J103" s="75"/>
      <c r="K103" s="67"/>
      <c r="L103" s="67"/>
      <c r="M103" s="67"/>
      <c r="N103" s="67"/>
      <c r="O103" s="65"/>
      <c r="P103" s="38" t="str">
        <f>Score!U4102</f>
        <v/>
      </c>
      <c r="Q103" s="9" t="str">
        <f>IF(ISNUMBER(P4103),VLOOKUP(P4103,Lookups!#REF!,2),IF(AND(Score!AE4102&gt;0,Score!AG4102= "Positive"),     "Incomplete",""))</f>
        <v/>
      </c>
      <c r="R103" s="122" t="str">
        <f>IF(Score!K4102=0,         VLOOKUP(SUM(Score!N4102:S4102),Lookups!C$2:E$3, 3),   IF(ISNUMBER(Score!K4102),         VLOOKUP(SUM(Score!N4102:S4102),Lookups!C$4:E$11, 3), "")     )</f>
        <v/>
      </c>
      <c r="S103" s="66"/>
      <c r="T103" s="67"/>
      <c r="U103" s="67"/>
      <c r="V103" s="77"/>
      <c r="W103" s="78"/>
      <c r="X103" s="173"/>
      <c r="Y103" s="64"/>
      <c r="Z103" s="13"/>
      <c r="AA103" s="13"/>
    </row>
    <row r="104" spans="1:27" ht="12.75" customHeight="1" x14ac:dyDescent="0.3">
      <c r="A104" s="179"/>
      <c r="B104" s="66"/>
      <c r="C104" s="262"/>
      <c r="D104" s="65"/>
      <c r="E104" s="68"/>
      <c r="F104" s="69"/>
      <c r="G104" s="70"/>
      <c r="H104" s="65"/>
      <c r="I104" s="42" t="str">
        <f xml:space="preserve"> IF(COUNT(Score!G4103:J4103)&gt;0,                                          IF(Score!L4103 = "Positive", "Ask CRAFFT questions", "Ask CAR question only"), "")</f>
        <v/>
      </c>
      <c r="J104" s="75"/>
      <c r="K104" s="67"/>
      <c r="L104" s="67"/>
      <c r="M104" s="67"/>
      <c r="N104" s="67"/>
      <c r="O104" s="65"/>
      <c r="P104" s="38" t="str">
        <f>Score!U4103</f>
        <v/>
      </c>
      <c r="Q104" s="9" t="str">
        <f>IF(ISNUMBER(P4104),VLOOKUP(P4104,Lookups!#REF!,2),IF(AND(Score!AE4103&gt;0,Score!AG4103= "Positive"),     "Incomplete",""))</f>
        <v/>
      </c>
      <c r="R104" s="122" t="str">
        <f>IF(Score!K4103=0,         VLOOKUP(SUM(Score!N4103:S4103),Lookups!C$2:E$3, 3),   IF(ISNUMBER(Score!K4103),         VLOOKUP(SUM(Score!N4103:S4103),Lookups!C$4:E$11, 3), "")     )</f>
        <v/>
      </c>
      <c r="S104" s="66"/>
      <c r="T104" s="67"/>
      <c r="U104" s="67"/>
      <c r="V104" s="77"/>
      <c r="W104" s="78"/>
      <c r="X104" s="173"/>
      <c r="Y104" s="64"/>
      <c r="Z104" s="13"/>
      <c r="AA104" s="13"/>
    </row>
    <row r="105" spans="1:27" ht="12.75" customHeight="1" x14ac:dyDescent="0.3">
      <c r="A105" s="179"/>
      <c r="B105" s="66"/>
      <c r="C105" s="262"/>
      <c r="D105" s="65"/>
      <c r="E105" s="68"/>
      <c r="F105" s="69"/>
      <c r="G105" s="70"/>
      <c r="H105" s="65"/>
      <c r="I105" s="42" t="str">
        <f xml:space="preserve"> IF(COUNT(Score!G4104:J4104)&gt;0,                                          IF(Score!L4104 = "Positive", "Ask CRAFFT questions", "Ask CAR question only"), "")</f>
        <v/>
      </c>
      <c r="J105" s="75"/>
      <c r="K105" s="67"/>
      <c r="L105" s="67"/>
      <c r="M105" s="67"/>
      <c r="N105" s="67"/>
      <c r="O105" s="65"/>
      <c r="P105" s="38" t="str">
        <f>Score!U4104</f>
        <v/>
      </c>
      <c r="Q105" s="9" t="str">
        <f>IF(ISNUMBER(P4105),VLOOKUP(P4105,Lookups!#REF!,2),IF(AND(Score!AE4104&gt;0,Score!AG4104= "Positive"),     "Incomplete",""))</f>
        <v/>
      </c>
      <c r="R105" s="122" t="str">
        <f>IF(Score!K4104=0,         VLOOKUP(SUM(Score!N4104:S4104),Lookups!C$2:E$3, 3),   IF(ISNUMBER(Score!K4104),         VLOOKUP(SUM(Score!N4104:S4104),Lookups!C$4:E$11, 3), "")     )</f>
        <v/>
      </c>
      <c r="S105" s="66"/>
      <c r="T105" s="67"/>
      <c r="U105" s="67"/>
      <c r="V105" s="77"/>
      <c r="W105" s="78"/>
      <c r="X105" s="173"/>
      <c r="Y105" s="64"/>
      <c r="Z105" s="13"/>
      <c r="AA105" s="13"/>
    </row>
    <row r="106" spans="1:27" ht="12.75" customHeight="1" x14ac:dyDescent="0.3">
      <c r="A106" s="179"/>
      <c r="B106" s="66"/>
      <c r="C106" s="262"/>
      <c r="D106" s="65"/>
      <c r="E106" s="68"/>
      <c r="F106" s="69"/>
      <c r="G106" s="70"/>
      <c r="H106" s="65"/>
      <c r="I106" s="42" t="str">
        <f xml:space="preserve"> IF(COUNT(Score!G4105:J4105)&gt;0,                                          IF(Score!L4105 = "Positive", "Ask CRAFFT questions", "Ask CAR question only"), "")</f>
        <v/>
      </c>
      <c r="J106" s="75"/>
      <c r="K106" s="67"/>
      <c r="L106" s="67"/>
      <c r="M106" s="67"/>
      <c r="N106" s="67"/>
      <c r="O106" s="65"/>
      <c r="P106" s="38" t="str">
        <f>Score!U4105</f>
        <v/>
      </c>
      <c r="Q106" s="9" t="str">
        <f>IF(ISNUMBER(P4106),VLOOKUP(P4106,Lookups!#REF!,2),IF(AND(Score!AE4105&gt;0,Score!AG4105= "Positive"),     "Incomplete",""))</f>
        <v/>
      </c>
      <c r="R106" s="122" t="str">
        <f>IF(Score!K4105=0,         VLOOKUP(SUM(Score!N4105:S4105),Lookups!C$2:E$3, 3),   IF(ISNUMBER(Score!K4105),         VLOOKUP(SUM(Score!N4105:S4105),Lookups!C$4:E$11, 3), "")     )</f>
        <v/>
      </c>
      <c r="S106" s="66"/>
      <c r="T106" s="67"/>
      <c r="U106" s="67"/>
      <c r="V106" s="77"/>
      <c r="W106" s="78"/>
      <c r="X106" s="173"/>
      <c r="Y106" s="64"/>
      <c r="Z106" s="13"/>
      <c r="AA106" s="13"/>
    </row>
    <row r="107" spans="1:27" ht="12.75" customHeight="1" x14ac:dyDescent="0.3">
      <c r="A107" s="179"/>
      <c r="B107" s="66"/>
      <c r="C107" s="262"/>
      <c r="D107" s="65"/>
      <c r="E107" s="68"/>
      <c r="F107" s="69"/>
      <c r="G107" s="70"/>
      <c r="H107" s="65"/>
      <c r="I107" s="42" t="str">
        <f xml:space="preserve"> IF(COUNT(Score!G4106:J4106)&gt;0,                                          IF(Score!L4106 = "Positive", "Ask CRAFFT questions", "Ask CAR question only"), "")</f>
        <v/>
      </c>
      <c r="J107" s="75"/>
      <c r="K107" s="67"/>
      <c r="L107" s="67"/>
      <c r="M107" s="67"/>
      <c r="N107" s="67"/>
      <c r="O107" s="65"/>
      <c r="P107" s="38" t="str">
        <f>Score!U4106</f>
        <v/>
      </c>
      <c r="Q107" s="9" t="str">
        <f>IF(ISNUMBER(P4107),VLOOKUP(P4107,Lookups!#REF!,2),IF(AND(Score!AE4106&gt;0,Score!AG4106= "Positive"),     "Incomplete",""))</f>
        <v/>
      </c>
      <c r="R107" s="122" t="str">
        <f>IF(Score!K4106=0,         VLOOKUP(SUM(Score!N4106:S4106),Lookups!C$2:E$3, 3),   IF(ISNUMBER(Score!K4106),         VLOOKUP(SUM(Score!N4106:S4106),Lookups!C$4:E$11, 3), "")     )</f>
        <v/>
      </c>
      <c r="S107" s="66"/>
      <c r="T107" s="67"/>
      <c r="U107" s="67"/>
      <c r="V107" s="77"/>
      <c r="W107" s="78"/>
      <c r="X107" s="173"/>
      <c r="Y107" s="64"/>
      <c r="Z107" s="13"/>
      <c r="AA107" s="13"/>
    </row>
    <row r="108" spans="1:27" ht="12.75" customHeight="1" x14ac:dyDescent="0.3">
      <c r="A108" s="179"/>
      <c r="B108" s="66"/>
      <c r="C108" s="262"/>
      <c r="D108" s="65"/>
      <c r="E108" s="68"/>
      <c r="F108" s="69"/>
      <c r="G108" s="70"/>
      <c r="H108" s="65"/>
      <c r="I108" s="42" t="str">
        <f xml:space="preserve"> IF(COUNT(Score!G4107:J4107)&gt;0,                                          IF(Score!L4107 = "Positive", "Ask CRAFFT questions", "Ask CAR question only"), "")</f>
        <v/>
      </c>
      <c r="J108" s="75"/>
      <c r="K108" s="67"/>
      <c r="L108" s="67"/>
      <c r="M108" s="67"/>
      <c r="N108" s="67"/>
      <c r="O108" s="65"/>
      <c r="P108" s="38" t="str">
        <f>Score!U4107</f>
        <v/>
      </c>
      <c r="Q108" s="9" t="str">
        <f>IF(ISNUMBER(P4108),VLOOKUP(P4108,Lookups!#REF!,2),IF(AND(Score!AE4107&gt;0,Score!AG4107= "Positive"),     "Incomplete",""))</f>
        <v/>
      </c>
      <c r="R108" s="122" t="str">
        <f>IF(Score!K4107=0,         VLOOKUP(SUM(Score!N4107:S4107),Lookups!C$2:E$3, 3),   IF(ISNUMBER(Score!K4107),         VLOOKUP(SUM(Score!N4107:S4107),Lookups!C$4:E$11, 3), "")     )</f>
        <v/>
      </c>
      <c r="S108" s="66"/>
      <c r="T108" s="67"/>
      <c r="U108" s="67"/>
      <c r="V108" s="77"/>
      <c r="W108" s="78"/>
      <c r="X108" s="173"/>
      <c r="Y108" s="64"/>
      <c r="Z108" s="13"/>
      <c r="AA108" s="13"/>
    </row>
    <row r="109" spans="1:27" ht="12.75" customHeight="1" x14ac:dyDescent="0.3">
      <c r="A109" s="179"/>
      <c r="B109" s="66"/>
      <c r="C109" s="262"/>
      <c r="D109" s="65"/>
      <c r="E109" s="68"/>
      <c r="F109" s="69"/>
      <c r="G109" s="70"/>
      <c r="H109" s="65"/>
      <c r="I109" s="42" t="str">
        <f xml:space="preserve"> IF(COUNT(Score!G4108:J4108)&gt;0,                                          IF(Score!L4108 = "Positive", "Ask CRAFFT questions", "Ask CAR question only"), "")</f>
        <v/>
      </c>
      <c r="J109" s="75"/>
      <c r="K109" s="67"/>
      <c r="L109" s="67"/>
      <c r="M109" s="67"/>
      <c r="N109" s="67"/>
      <c r="O109" s="65"/>
      <c r="P109" s="38" t="str">
        <f>Score!U4108</f>
        <v/>
      </c>
      <c r="Q109" s="9" t="str">
        <f>IF(ISNUMBER(P4109),VLOOKUP(P4109,Lookups!#REF!,2),IF(AND(Score!AE4108&gt;0,Score!AG4108= "Positive"),     "Incomplete",""))</f>
        <v/>
      </c>
      <c r="R109" s="122" t="str">
        <f>IF(Score!K4108=0,         VLOOKUP(SUM(Score!N4108:S4108),Lookups!C$2:E$3, 3),   IF(ISNUMBER(Score!K4108),         VLOOKUP(SUM(Score!N4108:S4108),Lookups!C$4:E$11, 3), "")     )</f>
        <v/>
      </c>
      <c r="S109" s="66"/>
      <c r="T109" s="67"/>
      <c r="U109" s="67"/>
      <c r="V109" s="77"/>
      <c r="W109" s="78"/>
      <c r="X109" s="173"/>
      <c r="Y109" s="64"/>
      <c r="Z109" s="13"/>
      <c r="AA109" s="13"/>
    </row>
    <row r="110" spans="1:27" ht="12.75" customHeight="1" x14ac:dyDescent="0.3">
      <c r="A110" s="179"/>
      <c r="B110" s="66"/>
      <c r="C110" s="262"/>
      <c r="D110" s="65"/>
      <c r="E110" s="68"/>
      <c r="F110" s="69"/>
      <c r="G110" s="70"/>
      <c r="H110" s="65"/>
      <c r="I110" s="42" t="str">
        <f xml:space="preserve"> IF(COUNT(Score!G4109:J4109)&gt;0,                                          IF(Score!L4109 = "Positive", "Ask CRAFFT questions", "Ask CAR question only"), "")</f>
        <v/>
      </c>
      <c r="J110" s="75"/>
      <c r="K110" s="67"/>
      <c r="L110" s="67"/>
      <c r="M110" s="67"/>
      <c r="N110" s="67"/>
      <c r="O110" s="65"/>
      <c r="P110" s="38" t="str">
        <f>Score!U4109</f>
        <v/>
      </c>
      <c r="Q110" s="9" t="str">
        <f>IF(ISNUMBER(P4110),VLOOKUP(P4110,Lookups!#REF!,2),IF(AND(Score!AE4109&gt;0,Score!AG4109= "Positive"),     "Incomplete",""))</f>
        <v/>
      </c>
      <c r="R110" s="122" t="str">
        <f>IF(Score!K4109=0,         VLOOKUP(SUM(Score!N4109:S4109),Lookups!C$2:E$3, 3),   IF(ISNUMBER(Score!K4109),         VLOOKUP(SUM(Score!N4109:S4109),Lookups!C$4:E$11, 3), "")     )</f>
        <v/>
      </c>
      <c r="S110" s="66"/>
      <c r="T110" s="67"/>
      <c r="U110" s="67"/>
      <c r="V110" s="77"/>
      <c r="W110" s="78"/>
      <c r="X110" s="173"/>
      <c r="Y110" s="64"/>
      <c r="Z110" s="13"/>
      <c r="AA110" s="13"/>
    </row>
    <row r="111" spans="1:27" ht="12.75" customHeight="1" x14ac:dyDescent="0.3">
      <c r="A111" s="179"/>
      <c r="B111" s="66"/>
      <c r="C111" s="262"/>
      <c r="D111" s="65"/>
      <c r="E111" s="68"/>
      <c r="F111" s="69"/>
      <c r="G111" s="70"/>
      <c r="H111" s="65"/>
      <c r="I111" s="42" t="str">
        <f xml:space="preserve"> IF(COUNT(Score!G4110:J4110)&gt;0,                                          IF(Score!L4110 = "Positive", "Ask CRAFFT questions", "Ask CAR question only"), "")</f>
        <v/>
      </c>
      <c r="J111" s="75"/>
      <c r="K111" s="67"/>
      <c r="L111" s="67"/>
      <c r="M111" s="67"/>
      <c r="N111" s="67"/>
      <c r="O111" s="65"/>
      <c r="P111" s="38" t="str">
        <f>Score!U4110</f>
        <v/>
      </c>
      <c r="Q111" s="9" t="str">
        <f>IF(ISNUMBER(P4111),VLOOKUP(P4111,Lookups!#REF!,2),IF(AND(Score!AE4110&gt;0,Score!AG4110= "Positive"),     "Incomplete",""))</f>
        <v/>
      </c>
      <c r="R111" s="122" t="str">
        <f>IF(Score!K4110=0,         VLOOKUP(SUM(Score!N4110:S4110),Lookups!C$2:E$3, 3),   IF(ISNUMBER(Score!K4110),         VLOOKUP(SUM(Score!N4110:S4110),Lookups!C$4:E$11, 3), "")     )</f>
        <v/>
      </c>
      <c r="S111" s="66"/>
      <c r="T111" s="67"/>
      <c r="U111" s="67"/>
      <c r="V111" s="77"/>
      <c r="W111" s="78"/>
      <c r="X111" s="173"/>
      <c r="Y111" s="64"/>
      <c r="Z111" s="13"/>
      <c r="AA111" s="13"/>
    </row>
    <row r="112" spans="1:27" ht="12.75" customHeight="1" x14ac:dyDescent="0.3">
      <c r="A112" s="179"/>
      <c r="B112" s="66"/>
      <c r="C112" s="262"/>
      <c r="D112" s="65"/>
      <c r="E112" s="68"/>
      <c r="F112" s="69"/>
      <c r="G112" s="70"/>
      <c r="H112" s="65"/>
      <c r="I112" s="42" t="str">
        <f xml:space="preserve"> IF(COUNT(Score!G4111:J4111)&gt;0,                                          IF(Score!L4111 = "Positive", "Ask CRAFFT questions", "Ask CAR question only"), "")</f>
        <v/>
      </c>
      <c r="J112" s="75"/>
      <c r="K112" s="67"/>
      <c r="L112" s="67"/>
      <c r="M112" s="67"/>
      <c r="N112" s="67"/>
      <c r="O112" s="65"/>
      <c r="P112" s="38" t="str">
        <f>Score!U4111</f>
        <v/>
      </c>
      <c r="Q112" s="9" t="str">
        <f>IF(ISNUMBER(P4112),VLOOKUP(P4112,Lookups!#REF!,2),IF(AND(Score!AE4111&gt;0,Score!AG4111= "Positive"),     "Incomplete",""))</f>
        <v/>
      </c>
      <c r="R112" s="122" t="str">
        <f>IF(Score!K4111=0,         VLOOKUP(SUM(Score!N4111:S4111),Lookups!C$2:E$3, 3),   IF(ISNUMBER(Score!K4111),         VLOOKUP(SUM(Score!N4111:S4111),Lookups!C$4:E$11, 3), "")     )</f>
        <v/>
      </c>
      <c r="S112" s="66"/>
      <c r="T112" s="67"/>
      <c r="U112" s="67"/>
      <c r="V112" s="77"/>
      <c r="W112" s="78"/>
      <c r="X112" s="173"/>
      <c r="Y112" s="64"/>
      <c r="Z112" s="13"/>
      <c r="AA112" s="13"/>
    </row>
    <row r="113" spans="1:27" ht="12.75" customHeight="1" x14ac:dyDescent="0.3">
      <c r="A113" s="179"/>
      <c r="B113" s="66"/>
      <c r="C113" s="262"/>
      <c r="D113" s="65"/>
      <c r="E113" s="68"/>
      <c r="F113" s="69"/>
      <c r="G113" s="70"/>
      <c r="H113" s="65"/>
      <c r="I113" s="42" t="str">
        <f xml:space="preserve"> IF(COUNT(Score!G4112:J4112)&gt;0,                                          IF(Score!L4112 = "Positive", "Ask CRAFFT questions", "Ask CAR question only"), "")</f>
        <v/>
      </c>
      <c r="J113" s="75"/>
      <c r="K113" s="67"/>
      <c r="L113" s="67"/>
      <c r="M113" s="67"/>
      <c r="N113" s="67"/>
      <c r="O113" s="65"/>
      <c r="P113" s="38" t="str">
        <f>Score!U4112</f>
        <v/>
      </c>
      <c r="Q113" s="9" t="str">
        <f>IF(ISNUMBER(P4113),VLOOKUP(P4113,Lookups!#REF!,2),IF(AND(Score!AE4112&gt;0,Score!AG4112= "Positive"),     "Incomplete",""))</f>
        <v/>
      </c>
      <c r="R113" s="122" t="str">
        <f>IF(Score!K4112=0,         VLOOKUP(SUM(Score!N4112:S4112),Lookups!C$2:E$3, 3),   IF(ISNUMBER(Score!K4112),         VLOOKUP(SUM(Score!N4112:S4112),Lookups!C$4:E$11, 3), "")     )</f>
        <v/>
      </c>
      <c r="S113" s="66"/>
      <c r="T113" s="67"/>
      <c r="U113" s="67"/>
      <c r="V113" s="77"/>
      <c r="W113" s="78"/>
      <c r="X113" s="173"/>
      <c r="Y113" s="64"/>
      <c r="Z113" s="13"/>
      <c r="AA113" s="13"/>
    </row>
    <row r="114" spans="1:27" ht="12.75" customHeight="1" x14ac:dyDescent="0.3">
      <c r="A114" s="179"/>
      <c r="B114" s="66"/>
      <c r="C114" s="262"/>
      <c r="D114" s="65"/>
      <c r="E114" s="68"/>
      <c r="F114" s="69"/>
      <c r="G114" s="70"/>
      <c r="H114" s="65"/>
      <c r="I114" s="42" t="str">
        <f xml:space="preserve"> IF(COUNT(Score!G4113:J4113)&gt;0,                                          IF(Score!L4113 = "Positive", "Ask CRAFFT questions", "Ask CAR question only"), "")</f>
        <v/>
      </c>
      <c r="J114" s="75"/>
      <c r="K114" s="67"/>
      <c r="L114" s="67"/>
      <c r="M114" s="67"/>
      <c r="N114" s="67"/>
      <c r="O114" s="65"/>
      <c r="P114" s="38" t="str">
        <f>Score!U4113</f>
        <v/>
      </c>
      <c r="Q114" s="9" t="str">
        <f>IF(ISNUMBER(P4114),VLOOKUP(P4114,Lookups!#REF!,2),IF(AND(Score!AE4113&gt;0,Score!AG4113= "Positive"),     "Incomplete",""))</f>
        <v/>
      </c>
      <c r="R114" s="122" t="str">
        <f>IF(Score!K4113=0,         VLOOKUP(SUM(Score!N4113:S4113),Lookups!C$2:E$3, 3),   IF(ISNUMBER(Score!K4113),         VLOOKUP(SUM(Score!N4113:S4113),Lookups!C$4:E$11, 3), "")     )</f>
        <v/>
      </c>
      <c r="S114" s="66"/>
      <c r="T114" s="67"/>
      <c r="U114" s="67"/>
      <c r="V114" s="77"/>
      <c r="W114" s="78"/>
      <c r="X114" s="173"/>
      <c r="Y114" s="64"/>
      <c r="Z114" s="13"/>
      <c r="AA114" s="13"/>
    </row>
    <row r="115" spans="1:27" ht="12.75" customHeight="1" x14ac:dyDescent="0.3">
      <c r="A115" s="179"/>
      <c r="B115" s="66"/>
      <c r="C115" s="262"/>
      <c r="D115" s="65"/>
      <c r="E115" s="68"/>
      <c r="F115" s="69"/>
      <c r="G115" s="70"/>
      <c r="H115" s="65"/>
      <c r="I115" s="42" t="str">
        <f xml:space="preserve"> IF(COUNT(Score!G4114:J4114)&gt;0,                                          IF(Score!L4114 = "Positive", "Ask CRAFFT questions", "Ask CAR question only"), "")</f>
        <v/>
      </c>
      <c r="J115" s="75"/>
      <c r="K115" s="67"/>
      <c r="L115" s="67"/>
      <c r="M115" s="67"/>
      <c r="N115" s="67"/>
      <c r="O115" s="65"/>
      <c r="P115" s="38" t="str">
        <f>Score!U4114</f>
        <v/>
      </c>
      <c r="Q115" s="9" t="str">
        <f>IF(ISNUMBER(P4115),VLOOKUP(P4115,Lookups!#REF!,2),IF(AND(Score!AE4114&gt;0,Score!AG4114= "Positive"),     "Incomplete",""))</f>
        <v/>
      </c>
      <c r="R115" s="122" t="str">
        <f>IF(Score!K4114=0,         VLOOKUP(SUM(Score!N4114:S4114),Lookups!C$2:E$3, 3),   IF(ISNUMBER(Score!K4114),         VLOOKUP(SUM(Score!N4114:S4114),Lookups!C$4:E$11, 3), "")     )</f>
        <v/>
      </c>
      <c r="S115" s="66"/>
      <c r="T115" s="67"/>
      <c r="U115" s="67"/>
      <c r="V115" s="77"/>
      <c r="W115" s="78"/>
      <c r="X115" s="173"/>
      <c r="Y115" s="64"/>
      <c r="Z115" s="13"/>
      <c r="AA115" s="13"/>
    </row>
    <row r="116" spans="1:27" ht="12.75" customHeight="1" x14ac:dyDescent="0.3">
      <c r="A116" s="179"/>
      <c r="B116" s="66"/>
      <c r="C116" s="262"/>
      <c r="D116" s="65"/>
      <c r="E116" s="68"/>
      <c r="F116" s="69"/>
      <c r="G116" s="70"/>
      <c r="H116" s="65"/>
      <c r="I116" s="42" t="str">
        <f xml:space="preserve"> IF(COUNT(Score!G4115:J4115)&gt;0,                                          IF(Score!L4115 = "Positive", "Ask CRAFFT questions", "Ask CAR question only"), "")</f>
        <v/>
      </c>
      <c r="J116" s="75"/>
      <c r="K116" s="67"/>
      <c r="L116" s="67"/>
      <c r="M116" s="67"/>
      <c r="N116" s="67"/>
      <c r="O116" s="65"/>
      <c r="P116" s="38" t="str">
        <f>Score!U4115</f>
        <v/>
      </c>
      <c r="Q116" s="9" t="str">
        <f>IF(ISNUMBER(P4116),VLOOKUP(P4116,Lookups!#REF!,2),IF(AND(Score!AE4115&gt;0,Score!AG4115= "Positive"),     "Incomplete",""))</f>
        <v/>
      </c>
      <c r="R116" s="122" t="str">
        <f>IF(Score!K4115=0,         VLOOKUP(SUM(Score!N4115:S4115),Lookups!C$2:E$3, 3),   IF(ISNUMBER(Score!K4115),         VLOOKUP(SUM(Score!N4115:S4115),Lookups!C$4:E$11, 3), "")     )</f>
        <v/>
      </c>
      <c r="S116" s="66"/>
      <c r="T116" s="67"/>
      <c r="U116" s="67"/>
      <c r="V116" s="77"/>
      <c r="W116" s="78"/>
      <c r="X116" s="173"/>
      <c r="Y116" s="64"/>
      <c r="Z116" s="13"/>
      <c r="AA116" s="13"/>
    </row>
    <row r="117" spans="1:27" ht="12.75" customHeight="1" x14ac:dyDescent="0.3">
      <c r="A117" s="179"/>
      <c r="B117" s="66"/>
      <c r="C117" s="262"/>
      <c r="D117" s="65"/>
      <c r="E117" s="68"/>
      <c r="F117" s="69"/>
      <c r="G117" s="70"/>
      <c r="H117" s="65"/>
      <c r="I117" s="42" t="str">
        <f xml:space="preserve"> IF(COUNT(Score!G4116:J4116)&gt;0,                                          IF(Score!L4116 = "Positive", "Ask CRAFFT questions", "Ask CAR question only"), "")</f>
        <v/>
      </c>
      <c r="J117" s="75"/>
      <c r="K117" s="67"/>
      <c r="L117" s="67"/>
      <c r="M117" s="67"/>
      <c r="N117" s="67"/>
      <c r="O117" s="65"/>
      <c r="P117" s="38" t="str">
        <f>Score!U4116</f>
        <v/>
      </c>
      <c r="Q117" s="9" t="str">
        <f>IF(ISNUMBER(P4117),VLOOKUP(P4117,Lookups!#REF!,2),IF(AND(Score!AE4116&gt;0,Score!AG4116= "Positive"),     "Incomplete",""))</f>
        <v/>
      </c>
      <c r="R117" s="122" t="str">
        <f>IF(Score!K4116=0,         VLOOKUP(SUM(Score!N4116:S4116),Lookups!C$2:E$3, 3),   IF(ISNUMBER(Score!K4116),         VLOOKUP(SUM(Score!N4116:S4116),Lookups!C$4:E$11, 3), "")     )</f>
        <v/>
      </c>
      <c r="S117" s="66"/>
      <c r="T117" s="67"/>
      <c r="U117" s="67"/>
      <c r="V117" s="77"/>
      <c r="W117" s="78"/>
      <c r="X117" s="173"/>
      <c r="Y117" s="64"/>
      <c r="Z117" s="13"/>
      <c r="AA117" s="13"/>
    </row>
    <row r="118" spans="1:27" ht="12.75" customHeight="1" x14ac:dyDescent="0.3">
      <c r="A118" s="179"/>
      <c r="B118" s="66"/>
      <c r="C118" s="262"/>
      <c r="D118" s="65"/>
      <c r="E118" s="68"/>
      <c r="F118" s="69"/>
      <c r="G118" s="70"/>
      <c r="H118" s="65"/>
      <c r="I118" s="42" t="str">
        <f xml:space="preserve"> IF(COUNT(Score!G4117:J4117)&gt;0,                                          IF(Score!L4117 = "Positive", "Ask CRAFFT questions", "Ask CAR question only"), "")</f>
        <v/>
      </c>
      <c r="J118" s="75"/>
      <c r="K118" s="67"/>
      <c r="L118" s="67"/>
      <c r="M118" s="67"/>
      <c r="N118" s="67"/>
      <c r="O118" s="65"/>
      <c r="P118" s="38" t="str">
        <f>Score!U4117</f>
        <v/>
      </c>
      <c r="Q118" s="9" t="str">
        <f>IF(ISNUMBER(P4118),VLOOKUP(P4118,Lookups!#REF!,2),IF(AND(Score!AE4117&gt;0,Score!AG4117= "Positive"),     "Incomplete",""))</f>
        <v/>
      </c>
      <c r="R118" s="122" t="str">
        <f>IF(Score!K4117=0,         VLOOKUP(SUM(Score!N4117:S4117),Lookups!C$2:E$3, 3),   IF(ISNUMBER(Score!K4117),         VLOOKUP(SUM(Score!N4117:S4117),Lookups!C$4:E$11, 3), "")     )</f>
        <v/>
      </c>
      <c r="S118" s="66"/>
      <c r="T118" s="67"/>
      <c r="U118" s="67"/>
      <c r="V118" s="77"/>
      <c r="W118" s="78"/>
      <c r="X118" s="173"/>
      <c r="Y118" s="64"/>
      <c r="Z118" s="13"/>
      <c r="AA118" s="13"/>
    </row>
    <row r="119" spans="1:27" ht="12.75" customHeight="1" x14ac:dyDescent="0.3">
      <c r="A119" s="179"/>
      <c r="B119" s="66"/>
      <c r="C119" s="262"/>
      <c r="D119" s="65"/>
      <c r="E119" s="68"/>
      <c r="F119" s="69"/>
      <c r="G119" s="70"/>
      <c r="H119" s="65"/>
      <c r="I119" s="42" t="str">
        <f xml:space="preserve"> IF(COUNT(Score!G4118:J4118)&gt;0,                                          IF(Score!L4118 = "Positive", "Ask CRAFFT questions", "Ask CAR question only"), "")</f>
        <v/>
      </c>
      <c r="J119" s="75"/>
      <c r="K119" s="67"/>
      <c r="L119" s="67"/>
      <c r="M119" s="67"/>
      <c r="N119" s="67"/>
      <c r="O119" s="65"/>
      <c r="P119" s="38" t="str">
        <f>Score!U4118</f>
        <v/>
      </c>
      <c r="Q119" s="9" t="str">
        <f>IF(ISNUMBER(P4119),VLOOKUP(P4119,Lookups!#REF!,2),IF(AND(Score!AE4118&gt;0,Score!AG4118= "Positive"),     "Incomplete",""))</f>
        <v/>
      </c>
      <c r="R119" s="122" t="str">
        <f>IF(Score!K4118=0,         VLOOKUP(SUM(Score!N4118:S4118),Lookups!C$2:E$3, 3),   IF(ISNUMBER(Score!K4118),         VLOOKUP(SUM(Score!N4118:S4118),Lookups!C$4:E$11, 3), "")     )</f>
        <v/>
      </c>
      <c r="S119" s="66"/>
      <c r="T119" s="67"/>
      <c r="U119" s="67"/>
      <c r="V119" s="77"/>
      <c r="W119" s="78"/>
      <c r="X119" s="173"/>
      <c r="Y119" s="64"/>
      <c r="Z119" s="13"/>
      <c r="AA119" s="13"/>
    </row>
    <row r="120" spans="1:27" ht="12.75" customHeight="1" x14ac:dyDescent="0.3">
      <c r="A120" s="179"/>
      <c r="B120" s="66"/>
      <c r="C120" s="262"/>
      <c r="D120" s="65"/>
      <c r="E120" s="68"/>
      <c r="F120" s="69"/>
      <c r="G120" s="70"/>
      <c r="H120" s="65"/>
      <c r="I120" s="42" t="str">
        <f xml:space="preserve"> IF(COUNT(Score!G4119:J4119)&gt;0,                                          IF(Score!L4119 = "Positive", "Ask CRAFFT questions", "Ask CAR question only"), "")</f>
        <v/>
      </c>
      <c r="J120" s="75"/>
      <c r="K120" s="67"/>
      <c r="L120" s="67"/>
      <c r="M120" s="67"/>
      <c r="N120" s="67"/>
      <c r="O120" s="65"/>
      <c r="P120" s="38" t="str">
        <f>Score!U4119</f>
        <v/>
      </c>
      <c r="Q120" s="9" t="str">
        <f>IF(ISNUMBER(P4120),VLOOKUP(P4120,Lookups!#REF!,2),IF(AND(Score!AE4119&gt;0,Score!AG4119= "Positive"),     "Incomplete",""))</f>
        <v/>
      </c>
      <c r="R120" s="122" t="str">
        <f>IF(Score!K4119=0,         VLOOKUP(SUM(Score!N4119:S4119),Lookups!C$2:E$3, 3),   IF(ISNUMBER(Score!K4119),         VLOOKUP(SUM(Score!N4119:S4119),Lookups!C$4:E$11, 3), "")     )</f>
        <v/>
      </c>
      <c r="S120" s="66"/>
      <c r="T120" s="67"/>
      <c r="U120" s="67"/>
      <c r="V120" s="77"/>
      <c r="W120" s="78"/>
      <c r="X120" s="173"/>
      <c r="Y120" s="64"/>
      <c r="Z120" s="13"/>
      <c r="AA120" s="13"/>
    </row>
    <row r="121" spans="1:27" ht="12.75" customHeight="1" x14ac:dyDescent="0.3">
      <c r="A121" s="179"/>
      <c r="B121" s="66"/>
      <c r="C121" s="262"/>
      <c r="D121" s="65"/>
      <c r="E121" s="68"/>
      <c r="F121" s="69"/>
      <c r="G121" s="70"/>
      <c r="H121" s="65"/>
      <c r="I121" s="42" t="str">
        <f xml:space="preserve"> IF(COUNT(Score!G4120:J4120)&gt;0,                                          IF(Score!L4120 = "Positive", "Ask CRAFFT questions", "Ask CAR question only"), "")</f>
        <v/>
      </c>
      <c r="J121" s="75"/>
      <c r="K121" s="67"/>
      <c r="L121" s="67"/>
      <c r="M121" s="67"/>
      <c r="N121" s="67"/>
      <c r="O121" s="65"/>
      <c r="P121" s="38" t="str">
        <f>Score!U4120</f>
        <v/>
      </c>
      <c r="Q121" s="9" t="str">
        <f>IF(ISNUMBER(P4121),VLOOKUP(P4121,Lookups!#REF!,2),IF(AND(Score!AE4120&gt;0,Score!AG4120= "Positive"),     "Incomplete",""))</f>
        <v/>
      </c>
      <c r="R121" s="122" t="str">
        <f>IF(Score!K4120=0,         VLOOKUP(SUM(Score!N4120:S4120),Lookups!C$2:E$3, 3),   IF(ISNUMBER(Score!K4120),         VLOOKUP(SUM(Score!N4120:S4120),Lookups!C$4:E$11, 3), "")     )</f>
        <v/>
      </c>
      <c r="S121" s="66"/>
      <c r="T121" s="67"/>
      <c r="U121" s="67"/>
      <c r="V121" s="77"/>
      <c r="W121" s="78"/>
      <c r="X121" s="173"/>
      <c r="Y121" s="64"/>
      <c r="Z121" s="13"/>
      <c r="AA121" s="13"/>
    </row>
    <row r="122" spans="1:27" ht="12.75" customHeight="1" x14ac:dyDescent="0.3">
      <c r="A122" s="179"/>
      <c r="B122" s="66"/>
      <c r="C122" s="262"/>
      <c r="D122" s="65"/>
      <c r="E122" s="68"/>
      <c r="F122" s="69"/>
      <c r="G122" s="70"/>
      <c r="H122" s="65"/>
      <c r="I122" s="42" t="str">
        <f xml:space="preserve"> IF(COUNT(Score!G4121:J4121)&gt;0,                                          IF(Score!L4121 = "Positive", "Ask CRAFFT questions", "Ask CAR question only"), "")</f>
        <v/>
      </c>
      <c r="J122" s="75"/>
      <c r="K122" s="67"/>
      <c r="L122" s="67"/>
      <c r="M122" s="67"/>
      <c r="N122" s="67"/>
      <c r="O122" s="65"/>
      <c r="P122" s="38" t="str">
        <f>Score!U4121</f>
        <v/>
      </c>
      <c r="Q122" s="9" t="str">
        <f>IF(ISNUMBER(P4122),VLOOKUP(P4122,Lookups!#REF!,2),IF(AND(Score!AE4121&gt;0,Score!AG4121= "Positive"),     "Incomplete",""))</f>
        <v/>
      </c>
      <c r="R122" s="122" t="str">
        <f>IF(Score!K4121=0,         VLOOKUP(SUM(Score!N4121:S4121),Lookups!C$2:E$3, 3),   IF(ISNUMBER(Score!K4121),         VLOOKUP(SUM(Score!N4121:S4121),Lookups!C$4:E$11, 3), "")     )</f>
        <v/>
      </c>
      <c r="S122" s="66"/>
      <c r="T122" s="67"/>
      <c r="U122" s="67"/>
      <c r="V122" s="77"/>
      <c r="W122" s="78"/>
      <c r="X122" s="173"/>
      <c r="Y122" s="64"/>
      <c r="Z122" s="13"/>
      <c r="AA122" s="13"/>
    </row>
    <row r="123" spans="1:27" ht="12.75" customHeight="1" x14ac:dyDescent="0.3">
      <c r="A123" s="179"/>
      <c r="B123" s="66"/>
      <c r="C123" s="262"/>
      <c r="D123" s="65"/>
      <c r="E123" s="68"/>
      <c r="F123" s="69"/>
      <c r="G123" s="70"/>
      <c r="H123" s="65"/>
      <c r="I123" s="42" t="str">
        <f xml:space="preserve"> IF(COUNT(Score!G4122:J4122)&gt;0,                                          IF(Score!L4122 = "Positive", "Ask CRAFFT questions", "Ask CAR question only"), "")</f>
        <v/>
      </c>
      <c r="J123" s="75"/>
      <c r="K123" s="67"/>
      <c r="L123" s="67"/>
      <c r="M123" s="67"/>
      <c r="N123" s="67"/>
      <c r="O123" s="65"/>
      <c r="P123" s="38" t="str">
        <f>Score!U4122</f>
        <v/>
      </c>
      <c r="Q123" s="9" t="str">
        <f>IF(ISNUMBER(P4123),VLOOKUP(P4123,Lookups!#REF!,2),IF(AND(Score!AE4122&gt;0,Score!AG4122= "Positive"),     "Incomplete",""))</f>
        <v/>
      </c>
      <c r="R123" s="122" t="str">
        <f>IF(Score!K4122=0,         VLOOKUP(SUM(Score!N4122:S4122),Lookups!C$2:E$3, 3),   IF(ISNUMBER(Score!K4122),         VLOOKUP(SUM(Score!N4122:S4122),Lookups!C$4:E$11, 3), "")     )</f>
        <v/>
      </c>
      <c r="S123" s="66"/>
      <c r="T123" s="67"/>
      <c r="U123" s="67"/>
      <c r="V123" s="77"/>
      <c r="W123" s="78"/>
      <c r="X123" s="173"/>
      <c r="Y123" s="64"/>
      <c r="Z123" s="13"/>
      <c r="AA123" s="13"/>
    </row>
    <row r="124" spans="1:27" ht="12.75" customHeight="1" x14ac:dyDescent="0.3">
      <c r="A124" s="179"/>
      <c r="B124" s="66"/>
      <c r="C124" s="262"/>
      <c r="D124" s="65"/>
      <c r="E124" s="68"/>
      <c r="F124" s="69"/>
      <c r="G124" s="70"/>
      <c r="H124" s="65"/>
      <c r="I124" s="42" t="str">
        <f xml:space="preserve"> IF(COUNT(Score!G4123:J4123)&gt;0,                                          IF(Score!L4123 = "Positive", "Ask CRAFFT questions", "Ask CAR question only"), "")</f>
        <v/>
      </c>
      <c r="J124" s="75"/>
      <c r="K124" s="67"/>
      <c r="L124" s="67"/>
      <c r="M124" s="67"/>
      <c r="N124" s="67"/>
      <c r="O124" s="65"/>
      <c r="P124" s="38" t="str">
        <f>Score!U4123</f>
        <v/>
      </c>
      <c r="Q124" s="9" t="str">
        <f>IF(ISNUMBER(P4124),VLOOKUP(P4124,Lookups!#REF!,2),IF(AND(Score!AE4123&gt;0,Score!AG4123= "Positive"),     "Incomplete",""))</f>
        <v/>
      </c>
      <c r="R124" s="122" t="str">
        <f>IF(Score!K4123=0,         VLOOKUP(SUM(Score!N4123:S4123),Lookups!C$2:E$3, 3),   IF(ISNUMBER(Score!K4123),         VLOOKUP(SUM(Score!N4123:S4123),Lookups!C$4:E$11, 3), "")     )</f>
        <v/>
      </c>
      <c r="S124" s="66"/>
      <c r="T124" s="67"/>
      <c r="U124" s="67"/>
      <c r="V124" s="77"/>
      <c r="W124" s="78"/>
      <c r="X124" s="173"/>
      <c r="Y124" s="64"/>
      <c r="Z124" s="13"/>
      <c r="AA124" s="13"/>
    </row>
    <row r="125" spans="1:27" ht="12.75" customHeight="1" x14ac:dyDescent="0.3">
      <c r="A125" s="179"/>
      <c r="B125" s="66"/>
      <c r="C125" s="262"/>
      <c r="D125" s="65"/>
      <c r="E125" s="68"/>
      <c r="F125" s="69"/>
      <c r="G125" s="70"/>
      <c r="H125" s="65"/>
      <c r="I125" s="42" t="str">
        <f xml:space="preserve"> IF(COUNT(Score!G4124:J4124)&gt;0,                                          IF(Score!L4124 = "Positive", "Ask CRAFFT questions", "Ask CAR question only"), "")</f>
        <v/>
      </c>
      <c r="J125" s="75"/>
      <c r="K125" s="67"/>
      <c r="L125" s="67"/>
      <c r="M125" s="67"/>
      <c r="N125" s="67"/>
      <c r="O125" s="65"/>
      <c r="P125" s="38" t="str">
        <f>Score!U4124</f>
        <v/>
      </c>
      <c r="Q125" s="9" t="str">
        <f>IF(ISNUMBER(P4125),VLOOKUP(P4125,Lookups!#REF!,2),IF(AND(Score!AE4124&gt;0,Score!AG4124= "Positive"),     "Incomplete",""))</f>
        <v/>
      </c>
      <c r="R125" s="122" t="str">
        <f>IF(Score!K4124=0,         VLOOKUP(SUM(Score!N4124:S4124),Lookups!C$2:E$3, 3),   IF(ISNUMBER(Score!K4124),         VLOOKUP(SUM(Score!N4124:S4124),Lookups!C$4:E$11, 3), "")     )</f>
        <v/>
      </c>
      <c r="S125" s="66"/>
      <c r="T125" s="67"/>
      <c r="U125" s="67"/>
      <c r="V125" s="77"/>
      <c r="W125" s="78"/>
      <c r="X125" s="173"/>
      <c r="Y125" s="64"/>
      <c r="Z125" s="13"/>
      <c r="AA125" s="13"/>
    </row>
    <row r="126" spans="1:27" ht="12.75" customHeight="1" x14ac:dyDescent="0.3">
      <c r="A126" s="179"/>
      <c r="B126" s="66"/>
      <c r="C126" s="262"/>
      <c r="D126" s="65"/>
      <c r="E126" s="68"/>
      <c r="F126" s="69"/>
      <c r="G126" s="70"/>
      <c r="H126" s="65"/>
      <c r="I126" s="42" t="str">
        <f xml:space="preserve"> IF(COUNT(Score!G4125:J4125)&gt;0,                                          IF(Score!L4125 = "Positive", "Ask CRAFFT questions", "Ask CAR question only"), "")</f>
        <v/>
      </c>
      <c r="J126" s="75"/>
      <c r="K126" s="67"/>
      <c r="L126" s="67"/>
      <c r="M126" s="67"/>
      <c r="N126" s="67"/>
      <c r="O126" s="65"/>
      <c r="P126" s="38" t="str">
        <f>Score!U4125</f>
        <v/>
      </c>
      <c r="Q126" s="9" t="str">
        <f>IF(ISNUMBER(P4126),VLOOKUP(P4126,Lookups!#REF!,2),IF(AND(Score!AE4125&gt;0,Score!AG4125= "Positive"),     "Incomplete",""))</f>
        <v/>
      </c>
      <c r="R126" s="122" t="str">
        <f>IF(Score!K4125=0,         VLOOKUP(SUM(Score!N4125:S4125),Lookups!C$2:E$3, 3),   IF(ISNUMBER(Score!K4125),         VLOOKUP(SUM(Score!N4125:S4125),Lookups!C$4:E$11, 3), "")     )</f>
        <v/>
      </c>
      <c r="S126" s="66"/>
      <c r="T126" s="67"/>
      <c r="U126" s="67"/>
      <c r="V126" s="77"/>
      <c r="W126" s="78"/>
      <c r="X126" s="173"/>
      <c r="Y126" s="64"/>
      <c r="Z126" s="13"/>
      <c r="AA126" s="13"/>
    </row>
    <row r="127" spans="1:27" ht="12.75" customHeight="1" x14ac:dyDescent="0.3">
      <c r="A127" s="179"/>
      <c r="B127" s="66"/>
      <c r="C127" s="262"/>
      <c r="D127" s="65"/>
      <c r="E127" s="68"/>
      <c r="F127" s="69"/>
      <c r="G127" s="70"/>
      <c r="H127" s="65"/>
      <c r="I127" s="42" t="str">
        <f xml:space="preserve"> IF(COUNT(Score!G4126:J4126)&gt;0,                                          IF(Score!L4126 = "Positive", "Ask CRAFFT questions", "Ask CAR question only"), "")</f>
        <v/>
      </c>
      <c r="J127" s="75"/>
      <c r="K127" s="67"/>
      <c r="L127" s="67"/>
      <c r="M127" s="67"/>
      <c r="N127" s="67"/>
      <c r="O127" s="65"/>
      <c r="P127" s="38" t="str">
        <f>Score!U4126</f>
        <v/>
      </c>
      <c r="Q127" s="9" t="str">
        <f>IF(ISNUMBER(P4127),VLOOKUP(P4127,Lookups!#REF!,2),IF(AND(Score!AE4126&gt;0,Score!AG4126= "Positive"),     "Incomplete",""))</f>
        <v/>
      </c>
      <c r="R127" s="122" t="str">
        <f>IF(Score!K4126=0,         VLOOKUP(SUM(Score!N4126:S4126),Lookups!C$2:E$3, 3),   IF(ISNUMBER(Score!K4126),         VLOOKUP(SUM(Score!N4126:S4126),Lookups!C$4:E$11, 3), "")     )</f>
        <v/>
      </c>
      <c r="S127" s="66"/>
      <c r="T127" s="67"/>
      <c r="U127" s="67"/>
      <c r="V127" s="77"/>
      <c r="W127" s="78"/>
      <c r="X127" s="173"/>
      <c r="Y127" s="64"/>
      <c r="Z127" s="13"/>
      <c r="AA127" s="13"/>
    </row>
    <row r="128" spans="1:27" ht="12.75" customHeight="1" x14ac:dyDescent="0.3">
      <c r="A128" s="179"/>
      <c r="B128" s="66"/>
      <c r="C128" s="262"/>
      <c r="D128" s="65"/>
      <c r="E128" s="68"/>
      <c r="F128" s="69"/>
      <c r="G128" s="70"/>
      <c r="H128" s="65"/>
      <c r="I128" s="42" t="str">
        <f xml:space="preserve"> IF(COUNT(Score!G4127:J4127)&gt;0,                                          IF(Score!L4127 = "Positive", "Ask CRAFFT questions", "Ask CAR question only"), "")</f>
        <v/>
      </c>
      <c r="J128" s="75"/>
      <c r="K128" s="67"/>
      <c r="L128" s="67"/>
      <c r="M128" s="67"/>
      <c r="N128" s="67"/>
      <c r="O128" s="65"/>
      <c r="P128" s="38" t="str">
        <f>Score!U4127</f>
        <v/>
      </c>
      <c r="Q128" s="9" t="str">
        <f>IF(ISNUMBER(P4128),VLOOKUP(P4128,Lookups!#REF!,2),IF(AND(Score!AE4127&gt;0,Score!AG4127= "Positive"),     "Incomplete",""))</f>
        <v/>
      </c>
      <c r="R128" s="122" t="str">
        <f>IF(Score!K4127=0,         VLOOKUP(SUM(Score!N4127:S4127),Lookups!C$2:E$3, 3),   IF(ISNUMBER(Score!K4127),         VLOOKUP(SUM(Score!N4127:S4127),Lookups!C$4:E$11, 3), "")     )</f>
        <v/>
      </c>
      <c r="S128" s="66"/>
      <c r="T128" s="67"/>
      <c r="U128" s="67"/>
      <c r="V128" s="77"/>
      <c r="W128" s="78"/>
      <c r="X128" s="173"/>
      <c r="Y128" s="64"/>
      <c r="Z128" s="13"/>
      <c r="AA128" s="13"/>
    </row>
    <row r="129" spans="1:27" ht="12.75" customHeight="1" x14ac:dyDescent="0.3">
      <c r="A129" s="179"/>
      <c r="B129" s="66"/>
      <c r="C129" s="262"/>
      <c r="D129" s="65"/>
      <c r="E129" s="68"/>
      <c r="F129" s="69"/>
      <c r="G129" s="70"/>
      <c r="H129" s="65"/>
      <c r="I129" s="42" t="str">
        <f xml:space="preserve"> IF(COUNT(Score!G4128:J4128)&gt;0,                                          IF(Score!L4128 = "Positive", "Ask CRAFFT questions", "Ask CAR question only"), "")</f>
        <v/>
      </c>
      <c r="J129" s="75"/>
      <c r="K129" s="67"/>
      <c r="L129" s="67"/>
      <c r="M129" s="67"/>
      <c r="N129" s="67"/>
      <c r="O129" s="65"/>
      <c r="P129" s="38" t="str">
        <f>Score!U4128</f>
        <v/>
      </c>
      <c r="Q129" s="9" t="str">
        <f>IF(ISNUMBER(P4129),VLOOKUP(P4129,Lookups!#REF!,2),IF(AND(Score!AE4128&gt;0,Score!AG4128= "Positive"),     "Incomplete",""))</f>
        <v/>
      </c>
      <c r="R129" s="122" t="str">
        <f>IF(Score!K4128=0,         VLOOKUP(SUM(Score!N4128:S4128),Lookups!C$2:E$3, 3),   IF(ISNUMBER(Score!K4128),         VLOOKUP(SUM(Score!N4128:S4128),Lookups!C$4:E$11, 3), "")     )</f>
        <v/>
      </c>
      <c r="S129" s="66"/>
      <c r="T129" s="67"/>
      <c r="U129" s="67"/>
      <c r="V129" s="77"/>
      <c r="W129" s="78"/>
      <c r="X129" s="173"/>
      <c r="Y129" s="64"/>
      <c r="Z129" s="13"/>
      <c r="AA129" s="13"/>
    </row>
    <row r="130" spans="1:27" ht="12.75" customHeight="1" x14ac:dyDescent="0.3">
      <c r="A130" s="179"/>
      <c r="B130" s="66"/>
      <c r="C130" s="262"/>
      <c r="D130" s="65"/>
      <c r="E130" s="68"/>
      <c r="F130" s="69"/>
      <c r="G130" s="70"/>
      <c r="H130" s="65"/>
      <c r="I130" s="42" t="str">
        <f xml:space="preserve"> IF(COUNT(Score!G4129:J4129)&gt;0,                                          IF(Score!L4129 = "Positive", "Ask CRAFFT questions", "Ask CAR question only"), "")</f>
        <v/>
      </c>
      <c r="J130" s="75"/>
      <c r="K130" s="67"/>
      <c r="L130" s="67"/>
      <c r="M130" s="67"/>
      <c r="N130" s="67"/>
      <c r="O130" s="65"/>
      <c r="P130" s="38" t="str">
        <f>Score!U4129</f>
        <v/>
      </c>
      <c r="Q130" s="9" t="str">
        <f>IF(ISNUMBER(P4130),VLOOKUP(P4130,Lookups!#REF!,2),IF(AND(Score!AE4129&gt;0,Score!AG4129= "Positive"),     "Incomplete",""))</f>
        <v/>
      </c>
      <c r="R130" s="122" t="str">
        <f>IF(Score!K4129=0,         VLOOKUP(SUM(Score!N4129:S4129),Lookups!C$2:E$3, 3),   IF(ISNUMBER(Score!K4129),         VLOOKUP(SUM(Score!N4129:S4129),Lookups!C$4:E$11, 3), "")     )</f>
        <v/>
      </c>
      <c r="S130" s="66"/>
      <c r="T130" s="67"/>
      <c r="U130" s="67"/>
      <c r="V130" s="77"/>
      <c r="W130" s="78"/>
      <c r="X130" s="173"/>
      <c r="Y130" s="64"/>
      <c r="Z130" s="13"/>
      <c r="AA130" s="13"/>
    </row>
    <row r="131" spans="1:27" ht="12.75" customHeight="1" x14ac:dyDescent="0.3">
      <c r="A131" s="179"/>
      <c r="B131" s="66"/>
      <c r="C131" s="262"/>
      <c r="D131" s="65"/>
      <c r="E131" s="68"/>
      <c r="F131" s="69"/>
      <c r="G131" s="70"/>
      <c r="H131" s="65"/>
      <c r="I131" s="42" t="str">
        <f xml:space="preserve"> IF(COUNT(Score!G4130:J4130)&gt;0,                                          IF(Score!L4130 = "Positive", "Ask CRAFFT questions", "Ask CAR question only"), "")</f>
        <v/>
      </c>
      <c r="J131" s="75"/>
      <c r="K131" s="67"/>
      <c r="L131" s="67"/>
      <c r="M131" s="67"/>
      <c r="N131" s="67"/>
      <c r="O131" s="65"/>
      <c r="P131" s="38" t="str">
        <f>Score!U4130</f>
        <v/>
      </c>
      <c r="Q131" s="9" t="str">
        <f>IF(ISNUMBER(P4131),VLOOKUP(P4131,Lookups!#REF!,2),IF(AND(Score!AE4130&gt;0,Score!AG4130= "Positive"),     "Incomplete",""))</f>
        <v/>
      </c>
      <c r="R131" s="122" t="str">
        <f>IF(Score!K4130=0,         VLOOKUP(SUM(Score!N4130:S4130),Lookups!C$2:E$3, 3),   IF(ISNUMBER(Score!K4130),         VLOOKUP(SUM(Score!N4130:S4130),Lookups!C$4:E$11, 3), "")     )</f>
        <v/>
      </c>
      <c r="S131" s="66"/>
      <c r="T131" s="67"/>
      <c r="U131" s="67"/>
      <c r="V131" s="77"/>
      <c r="W131" s="78"/>
      <c r="X131" s="173"/>
      <c r="Y131" s="64"/>
      <c r="Z131" s="13"/>
      <c r="AA131" s="13"/>
    </row>
    <row r="132" spans="1:27" ht="12.75" customHeight="1" x14ac:dyDescent="0.3">
      <c r="A132" s="179"/>
      <c r="B132" s="66"/>
      <c r="C132" s="262"/>
      <c r="D132" s="65"/>
      <c r="E132" s="68"/>
      <c r="F132" s="69"/>
      <c r="G132" s="70"/>
      <c r="H132" s="65"/>
      <c r="I132" s="42" t="str">
        <f xml:space="preserve"> IF(COUNT(Score!G4131:J4131)&gt;0,                                          IF(Score!L4131 = "Positive", "Ask CRAFFT questions", "Ask CAR question only"), "")</f>
        <v/>
      </c>
      <c r="J132" s="75"/>
      <c r="K132" s="67"/>
      <c r="L132" s="67"/>
      <c r="M132" s="67"/>
      <c r="N132" s="67"/>
      <c r="O132" s="65"/>
      <c r="P132" s="38" t="str">
        <f>Score!U4131</f>
        <v/>
      </c>
      <c r="Q132" s="9" t="str">
        <f>IF(ISNUMBER(P4132),VLOOKUP(P4132,Lookups!#REF!,2),IF(AND(Score!AE4131&gt;0,Score!AG4131= "Positive"),     "Incomplete",""))</f>
        <v/>
      </c>
      <c r="R132" s="122" t="str">
        <f>IF(Score!K4131=0,         VLOOKUP(SUM(Score!N4131:S4131),Lookups!C$2:E$3, 3),   IF(ISNUMBER(Score!K4131),         VLOOKUP(SUM(Score!N4131:S4131),Lookups!C$4:E$11, 3), "")     )</f>
        <v/>
      </c>
      <c r="S132" s="66"/>
      <c r="T132" s="67"/>
      <c r="U132" s="67"/>
      <c r="V132" s="77"/>
      <c r="W132" s="78"/>
      <c r="X132" s="173"/>
      <c r="Y132" s="64"/>
      <c r="Z132" s="13"/>
      <c r="AA132" s="13"/>
    </row>
    <row r="133" spans="1:27" ht="12.75" customHeight="1" x14ac:dyDescent="0.3">
      <c r="A133" s="179"/>
      <c r="B133" s="66"/>
      <c r="C133" s="262"/>
      <c r="D133" s="65"/>
      <c r="E133" s="68"/>
      <c r="F133" s="69"/>
      <c r="G133" s="70"/>
      <c r="H133" s="65"/>
      <c r="I133" s="42" t="str">
        <f xml:space="preserve"> IF(COUNT(Score!G4132:J4132)&gt;0,                                          IF(Score!L4132 = "Positive", "Ask CRAFFT questions", "Ask CAR question only"), "")</f>
        <v/>
      </c>
      <c r="J133" s="75"/>
      <c r="K133" s="67"/>
      <c r="L133" s="67"/>
      <c r="M133" s="67"/>
      <c r="N133" s="67"/>
      <c r="O133" s="65"/>
      <c r="P133" s="38" t="str">
        <f>Score!U4132</f>
        <v/>
      </c>
      <c r="Q133" s="9" t="str">
        <f>IF(ISNUMBER(P4133),VLOOKUP(P4133,Lookups!#REF!,2),IF(AND(Score!AE4132&gt;0,Score!AG4132= "Positive"),     "Incomplete",""))</f>
        <v/>
      </c>
      <c r="R133" s="122" t="str">
        <f>IF(Score!K4132=0,         VLOOKUP(SUM(Score!N4132:S4132),Lookups!C$2:E$3, 3),   IF(ISNUMBER(Score!K4132),         VLOOKUP(SUM(Score!N4132:S4132),Lookups!C$4:E$11, 3), "")     )</f>
        <v/>
      </c>
      <c r="S133" s="66"/>
      <c r="T133" s="67"/>
      <c r="U133" s="67"/>
      <c r="V133" s="77"/>
      <c r="W133" s="78"/>
      <c r="X133" s="173"/>
      <c r="Y133" s="64"/>
      <c r="Z133" s="13"/>
      <c r="AA133" s="13"/>
    </row>
    <row r="134" spans="1:27" ht="12.75" customHeight="1" x14ac:dyDescent="0.3">
      <c r="A134" s="179"/>
      <c r="B134" s="66"/>
      <c r="C134" s="262"/>
      <c r="D134" s="65"/>
      <c r="E134" s="68"/>
      <c r="F134" s="69"/>
      <c r="G134" s="70"/>
      <c r="H134" s="65"/>
      <c r="I134" s="42" t="str">
        <f xml:space="preserve"> IF(COUNT(Score!G4133:J4133)&gt;0,                                          IF(Score!L4133 = "Positive", "Ask CRAFFT questions", "Ask CAR question only"), "")</f>
        <v/>
      </c>
      <c r="J134" s="75"/>
      <c r="K134" s="67"/>
      <c r="L134" s="67"/>
      <c r="M134" s="67"/>
      <c r="N134" s="67"/>
      <c r="O134" s="65"/>
      <c r="P134" s="38" t="str">
        <f>Score!U4133</f>
        <v/>
      </c>
      <c r="Q134" s="9" t="str">
        <f>IF(ISNUMBER(P4134),VLOOKUP(P4134,Lookups!#REF!,2),IF(AND(Score!AE4133&gt;0,Score!AG4133= "Positive"),     "Incomplete",""))</f>
        <v/>
      </c>
      <c r="R134" s="122" t="str">
        <f>IF(Score!K4133=0,         VLOOKUP(SUM(Score!N4133:S4133),Lookups!C$2:E$3, 3),   IF(ISNUMBER(Score!K4133),         VLOOKUP(SUM(Score!N4133:S4133),Lookups!C$4:E$11, 3), "")     )</f>
        <v/>
      </c>
      <c r="S134" s="66"/>
      <c r="T134" s="67"/>
      <c r="U134" s="67"/>
      <c r="V134" s="77"/>
      <c r="W134" s="78"/>
      <c r="X134" s="173"/>
      <c r="Y134" s="64"/>
      <c r="Z134" s="13"/>
      <c r="AA134" s="13"/>
    </row>
    <row r="135" spans="1:27" ht="12.75" customHeight="1" x14ac:dyDescent="0.3">
      <c r="A135" s="179"/>
      <c r="B135" s="66"/>
      <c r="C135" s="262"/>
      <c r="D135" s="65"/>
      <c r="E135" s="68"/>
      <c r="F135" s="69"/>
      <c r="G135" s="70"/>
      <c r="H135" s="65"/>
      <c r="I135" s="42" t="str">
        <f xml:space="preserve"> IF(COUNT(Score!G4134:J4134)&gt;0,                                          IF(Score!L4134 = "Positive", "Ask CRAFFT questions", "Ask CAR question only"), "")</f>
        <v/>
      </c>
      <c r="J135" s="75"/>
      <c r="K135" s="67"/>
      <c r="L135" s="67"/>
      <c r="M135" s="67"/>
      <c r="N135" s="67"/>
      <c r="O135" s="65"/>
      <c r="P135" s="38" t="str">
        <f>Score!U4134</f>
        <v/>
      </c>
      <c r="Q135" s="9" t="str">
        <f>IF(ISNUMBER(P4135),VLOOKUP(P4135,Lookups!#REF!,2),IF(AND(Score!AE4134&gt;0,Score!AG4134= "Positive"),     "Incomplete",""))</f>
        <v/>
      </c>
      <c r="R135" s="122" t="str">
        <f>IF(Score!K4134=0,         VLOOKUP(SUM(Score!N4134:S4134),Lookups!C$2:E$3, 3),   IF(ISNUMBER(Score!K4134),         VLOOKUP(SUM(Score!N4134:S4134),Lookups!C$4:E$11, 3), "")     )</f>
        <v/>
      </c>
      <c r="S135" s="66"/>
      <c r="T135" s="67"/>
      <c r="U135" s="67"/>
      <c r="V135" s="77"/>
      <c r="W135" s="78"/>
      <c r="X135" s="173"/>
      <c r="Y135" s="64"/>
      <c r="Z135" s="13"/>
      <c r="AA135" s="13"/>
    </row>
    <row r="136" spans="1:27" ht="12.75" customHeight="1" x14ac:dyDescent="0.3">
      <c r="A136" s="179"/>
      <c r="B136" s="66"/>
      <c r="C136" s="262"/>
      <c r="D136" s="65"/>
      <c r="E136" s="68"/>
      <c r="F136" s="69"/>
      <c r="G136" s="70"/>
      <c r="H136" s="65"/>
      <c r="I136" s="42" t="str">
        <f xml:space="preserve"> IF(COUNT(Score!G4135:J4135)&gt;0,                                          IF(Score!L4135 = "Positive", "Ask CRAFFT questions", "Ask CAR question only"), "")</f>
        <v/>
      </c>
      <c r="J136" s="75"/>
      <c r="K136" s="67"/>
      <c r="L136" s="67"/>
      <c r="M136" s="67"/>
      <c r="N136" s="67"/>
      <c r="O136" s="65"/>
      <c r="P136" s="38" t="str">
        <f>Score!U4135</f>
        <v/>
      </c>
      <c r="Q136" s="9" t="str">
        <f>IF(ISNUMBER(P4136),VLOOKUP(P4136,Lookups!#REF!,2),IF(AND(Score!AE4135&gt;0,Score!AG4135= "Positive"),     "Incomplete",""))</f>
        <v/>
      </c>
      <c r="R136" s="122" t="str">
        <f>IF(Score!K4135=0,         VLOOKUP(SUM(Score!N4135:S4135),Lookups!C$2:E$3, 3),   IF(ISNUMBER(Score!K4135),         VLOOKUP(SUM(Score!N4135:S4135),Lookups!C$4:E$11, 3), "")     )</f>
        <v/>
      </c>
      <c r="S136" s="66"/>
      <c r="T136" s="67"/>
      <c r="U136" s="67"/>
      <c r="V136" s="77"/>
      <c r="W136" s="78"/>
      <c r="X136" s="173"/>
      <c r="Y136" s="64"/>
      <c r="Z136" s="13"/>
      <c r="AA136" s="13"/>
    </row>
    <row r="137" spans="1:27" ht="12.75" customHeight="1" x14ac:dyDescent="0.3">
      <c r="A137" s="179"/>
      <c r="B137" s="66"/>
      <c r="C137" s="262"/>
      <c r="D137" s="65"/>
      <c r="E137" s="68"/>
      <c r="F137" s="69"/>
      <c r="G137" s="70"/>
      <c r="H137" s="65"/>
      <c r="I137" s="42" t="str">
        <f xml:space="preserve"> IF(COUNT(Score!G4136:J4136)&gt;0,                                          IF(Score!L4136 = "Positive", "Ask CRAFFT questions", "Ask CAR question only"), "")</f>
        <v/>
      </c>
      <c r="J137" s="75"/>
      <c r="K137" s="67"/>
      <c r="L137" s="67"/>
      <c r="M137" s="67"/>
      <c r="N137" s="67"/>
      <c r="O137" s="65"/>
      <c r="P137" s="38" t="str">
        <f>Score!U4136</f>
        <v/>
      </c>
      <c r="Q137" s="9" t="str">
        <f>IF(ISNUMBER(P4137),VLOOKUP(P4137,Lookups!#REF!,2),IF(AND(Score!AE4136&gt;0,Score!AG4136= "Positive"),     "Incomplete",""))</f>
        <v/>
      </c>
      <c r="R137" s="122" t="str">
        <f>IF(Score!K4136=0,         VLOOKUP(SUM(Score!N4136:S4136),Lookups!C$2:E$3, 3),   IF(ISNUMBER(Score!K4136),         VLOOKUP(SUM(Score!N4136:S4136),Lookups!C$4:E$11, 3), "")     )</f>
        <v/>
      </c>
      <c r="S137" s="66"/>
      <c r="T137" s="67"/>
      <c r="U137" s="67"/>
      <c r="V137" s="77"/>
      <c r="W137" s="78"/>
      <c r="X137" s="173"/>
      <c r="Y137" s="64"/>
      <c r="Z137" s="13"/>
      <c r="AA137" s="13"/>
    </row>
    <row r="138" spans="1:27" ht="12.75" customHeight="1" x14ac:dyDescent="0.3">
      <c r="A138" s="179"/>
      <c r="B138" s="66"/>
      <c r="C138" s="262"/>
      <c r="D138" s="65"/>
      <c r="E138" s="68"/>
      <c r="F138" s="69"/>
      <c r="G138" s="70"/>
      <c r="H138" s="65"/>
      <c r="I138" s="42" t="str">
        <f xml:space="preserve"> IF(COUNT(Score!G4137:J4137)&gt;0,                                          IF(Score!L4137 = "Positive", "Ask CRAFFT questions", "Ask CAR question only"), "")</f>
        <v/>
      </c>
      <c r="J138" s="75"/>
      <c r="K138" s="67"/>
      <c r="L138" s="67"/>
      <c r="M138" s="67"/>
      <c r="N138" s="67"/>
      <c r="O138" s="65"/>
      <c r="P138" s="38" t="str">
        <f>Score!U4137</f>
        <v/>
      </c>
      <c r="Q138" s="9" t="str">
        <f>IF(ISNUMBER(P4138),VLOOKUP(P4138,Lookups!#REF!,2),IF(AND(Score!AE4137&gt;0,Score!AG4137= "Positive"),     "Incomplete",""))</f>
        <v/>
      </c>
      <c r="R138" s="122" t="str">
        <f>IF(Score!K4137=0,         VLOOKUP(SUM(Score!N4137:S4137),Lookups!C$2:E$3, 3),   IF(ISNUMBER(Score!K4137),         VLOOKUP(SUM(Score!N4137:S4137),Lookups!C$4:E$11, 3), "")     )</f>
        <v/>
      </c>
      <c r="S138" s="66"/>
      <c r="T138" s="67"/>
      <c r="U138" s="67"/>
      <c r="V138" s="77"/>
      <c r="W138" s="78"/>
      <c r="X138" s="173"/>
      <c r="Y138" s="64"/>
      <c r="Z138" s="13"/>
      <c r="AA138" s="13"/>
    </row>
    <row r="139" spans="1:27" ht="12.75" customHeight="1" x14ac:dyDescent="0.3">
      <c r="A139" s="179"/>
      <c r="B139" s="66"/>
      <c r="C139" s="262"/>
      <c r="D139" s="65"/>
      <c r="E139" s="68"/>
      <c r="F139" s="69"/>
      <c r="G139" s="70"/>
      <c r="H139" s="65"/>
      <c r="I139" s="42" t="str">
        <f xml:space="preserve"> IF(COUNT(Score!G4138:J4138)&gt;0,                                          IF(Score!L4138 = "Positive", "Ask CRAFFT questions", "Ask CAR question only"), "")</f>
        <v/>
      </c>
      <c r="J139" s="75"/>
      <c r="K139" s="67"/>
      <c r="L139" s="67"/>
      <c r="M139" s="67"/>
      <c r="N139" s="67"/>
      <c r="O139" s="65"/>
      <c r="P139" s="38" t="str">
        <f>Score!U4138</f>
        <v/>
      </c>
      <c r="Q139" s="9" t="str">
        <f>IF(ISNUMBER(P4139),VLOOKUP(P4139,Lookups!#REF!,2),IF(AND(Score!AE4138&gt;0,Score!AG4138= "Positive"),     "Incomplete",""))</f>
        <v/>
      </c>
      <c r="R139" s="122" t="str">
        <f>IF(Score!K4138=0,         VLOOKUP(SUM(Score!N4138:S4138),Lookups!C$2:E$3, 3),   IF(ISNUMBER(Score!K4138),         VLOOKUP(SUM(Score!N4138:S4138),Lookups!C$4:E$11, 3), "")     )</f>
        <v/>
      </c>
      <c r="S139" s="66"/>
      <c r="T139" s="67"/>
      <c r="U139" s="67"/>
      <c r="V139" s="77"/>
      <c r="W139" s="78"/>
      <c r="X139" s="173"/>
      <c r="Y139" s="64"/>
      <c r="Z139" s="13"/>
      <c r="AA139" s="13"/>
    </row>
    <row r="140" spans="1:27" ht="12.75" customHeight="1" x14ac:dyDescent="0.3">
      <c r="A140" s="179"/>
      <c r="B140" s="66"/>
      <c r="C140" s="262"/>
      <c r="D140" s="65"/>
      <c r="E140" s="68"/>
      <c r="F140" s="69"/>
      <c r="G140" s="70"/>
      <c r="H140" s="65"/>
      <c r="I140" s="42" t="str">
        <f xml:space="preserve"> IF(COUNT(Score!G4139:J4139)&gt;0,                                          IF(Score!L4139 = "Positive", "Ask CRAFFT questions", "Ask CAR question only"), "")</f>
        <v/>
      </c>
      <c r="J140" s="75"/>
      <c r="K140" s="67"/>
      <c r="L140" s="67"/>
      <c r="M140" s="67"/>
      <c r="N140" s="67"/>
      <c r="O140" s="65"/>
      <c r="P140" s="38" t="str">
        <f>Score!U4139</f>
        <v/>
      </c>
      <c r="Q140" s="9" t="str">
        <f>IF(ISNUMBER(P4140),VLOOKUP(P4140,Lookups!#REF!,2),IF(AND(Score!AE4139&gt;0,Score!AG4139= "Positive"),     "Incomplete",""))</f>
        <v/>
      </c>
      <c r="R140" s="122" t="str">
        <f>IF(Score!K4139=0,         VLOOKUP(SUM(Score!N4139:S4139),Lookups!C$2:E$3, 3),   IF(ISNUMBER(Score!K4139),         VLOOKUP(SUM(Score!N4139:S4139),Lookups!C$4:E$11, 3), "")     )</f>
        <v/>
      </c>
      <c r="S140" s="66"/>
      <c r="T140" s="67"/>
      <c r="U140" s="67"/>
      <c r="V140" s="77"/>
      <c r="W140" s="78"/>
      <c r="X140" s="173"/>
      <c r="Y140" s="64"/>
      <c r="Z140" s="13"/>
      <c r="AA140" s="13"/>
    </row>
    <row r="141" spans="1:27" ht="12.75" customHeight="1" x14ac:dyDescent="0.3">
      <c r="A141" s="179"/>
      <c r="B141" s="66"/>
      <c r="C141" s="262"/>
      <c r="D141" s="65"/>
      <c r="E141" s="68"/>
      <c r="F141" s="69"/>
      <c r="G141" s="70"/>
      <c r="H141" s="65"/>
      <c r="I141" s="42" t="str">
        <f xml:space="preserve"> IF(COUNT(Score!G4140:J4140)&gt;0,                                          IF(Score!L4140 = "Positive", "Ask CRAFFT questions", "Ask CAR question only"), "")</f>
        <v/>
      </c>
      <c r="J141" s="75"/>
      <c r="K141" s="67"/>
      <c r="L141" s="67"/>
      <c r="M141" s="67"/>
      <c r="N141" s="67"/>
      <c r="O141" s="65"/>
      <c r="P141" s="38" t="str">
        <f>Score!U4140</f>
        <v/>
      </c>
      <c r="Q141" s="9" t="str">
        <f>IF(ISNUMBER(P4141),VLOOKUP(P4141,Lookups!#REF!,2),IF(AND(Score!AE4140&gt;0,Score!AG4140= "Positive"),     "Incomplete",""))</f>
        <v/>
      </c>
      <c r="R141" s="122" t="str">
        <f>IF(Score!K4140=0,         VLOOKUP(SUM(Score!N4140:S4140),Lookups!C$2:E$3, 3),   IF(ISNUMBER(Score!K4140),         VLOOKUP(SUM(Score!N4140:S4140),Lookups!C$4:E$11, 3), "")     )</f>
        <v/>
      </c>
      <c r="S141" s="66"/>
      <c r="T141" s="67"/>
      <c r="U141" s="67"/>
      <c r="V141" s="77"/>
      <c r="W141" s="78"/>
      <c r="X141" s="173"/>
      <c r="Y141" s="64"/>
      <c r="Z141" s="13"/>
      <c r="AA141" s="13"/>
    </row>
    <row r="142" spans="1:27" ht="12.75" customHeight="1" x14ac:dyDescent="0.3">
      <c r="A142" s="179"/>
      <c r="B142" s="66"/>
      <c r="C142" s="262"/>
      <c r="D142" s="65"/>
      <c r="E142" s="68"/>
      <c r="F142" s="69"/>
      <c r="G142" s="70"/>
      <c r="H142" s="65"/>
      <c r="I142" s="42" t="str">
        <f xml:space="preserve"> IF(COUNT(Score!G4141:J4141)&gt;0,                                          IF(Score!L4141 = "Positive", "Ask CRAFFT questions", "Ask CAR question only"), "")</f>
        <v/>
      </c>
      <c r="J142" s="75"/>
      <c r="K142" s="67"/>
      <c r="L142" s="67"/>
      <c r="M142" s="67"/>
      <c r="N142" s="67"/>
      <c r="O142" s="65"/>
      <c r="P142" s="38" t="str">
        <f>Score!U4141</f>
        <v/>
      </c>
      <c r="Q142" s="9" t="str">
        <f>IF(ISNUMBER(P4142),VLOOKUP(P4142,Lookups!#REF!,2),IF(AND(Score!AE4141&gt;0,Score!AG4141= "Positive"),     "Incomplete",""))</f>
        <v/>
      </c>
      <c r="R142" s="122" t="str">
        <f>IF(Score!K4141=0,         VLOOKUP(SUM(Score!N4141:S4141),Lookups!C$2:E$3, 3),   IF(ISNUMBER(Score!K4141),         VLOOKUP(SUM(Score!N4141:S4141),Lookups!C$4:E$11, 3), "")     )</f>
        <v/>
      </c>
      <c r="S142" s="66"/>
      <c r="T142" s="67"/>
      <c r="U142" s="67"/>
      <c r="V142" s="77"/>
      <c r="W142" s="78"/>
      <c r="X142" s="173"/>
      <c r="Y142" s="64"/>
      <c r="Z142" s="13"/>
      <c r="AA142" s="13"/>
    </row>
    <row r="143" spans="1:27" ht="12.75" customHeight="1" x14ac:dyDescent="0.3">
      <c r="A143" s="179"/>
      <c r="B143" s="66"/>
      <c r="C143" s="262"/>
      <c r="D143" s="65"/>
      <c r="E143" s="68"/>
      <c r="F143" s="69"/>
      <c r="G143" s="70"/>
      <c r="H143" s="65"/>
      <c r="I143" s="42" t="str">
        <f xml:space="preserve"> IF(COUNT(Score!G4142:J4142)&gt;0,                                          IF(Score!L4142 = "Positive", "Ask CRAFFT questions", "Ask CAR question only"), "")</f>
        <v/>
      </c>
      <c r="J143" s="75"/>
      <c r="K143" s="67"/>
      <c r="L143" s="67"/>
      <c r="M143" s="67"/>
      <c r="N143" s="67"/>
      <c r="O143" s="65"/>
      <c r="P143" s="38" t="str">
        <f>Score!U4142</f>
        <v/>
      </c>
      <c r="Q143" s="9" t="str">
        <f>IF(ISNUMBER(P4143),VLOOKUP(P4143,Lookups!#REF!,2),IF(AND(Score!AE4142&gt;0,Score!AG4142= "Positive"),     "Incomplete",""))</f>
        <v/>
      </c>
      <c r="R143" s="122" t="str">
        <f>IF(Score!K4142=0,         VLOOKUP(SUM(Score!N4142:S4142),Lookups!C$2:E$3, 3),   IF(ISNUMBER(Score!K4142),         VLOOKUP(SUM(Score!N4142:S4142),Lookups!C$4:E$11, 3), "")     )</f>
        <v/>
      </c>
      <c r="S143" s="66"/>
      <c r="T143" s="67"/>
      <c r="U143" s="67"/>
      <c r="V143" s="77"/>
      <c r="W143" s="78"/>
      <c r="X143" s="173"/>
      <c r="Y143" s="64"/>
      <c r="Z143" s="13"/>
      <c r="AA143" s="13"/>
    </row>
    <row r="144" spans="1:27" ht="12.75" customHeight="1" x14ac:dyDescent="0.3">
      <c r="A144" s="179"/>
      <c r="B144" s="66"/>
      <c r="C144" s="262"/>
      <c r="D144" s="65"/>
      <c r="E144" s="68"/>
      <c r="F144" s="69"/>
      <c r="G144" s="70"/>
      <c r="H144" s="65"/>
      <c r="I144" s="42" t="str">
        <f xml:space="preserve"> IF(COUNT(Score!G4143:J4143)&gt;0,                                          IF(Score!L4143 = "Positive", "Ask CRAFFT questions", "Ask CAR question only"), "")</f>
        <v/>
      </c>
      <c r="J144" s="75"/>
      <c r="K144" s="67"/>
      <c r="L144" s="67"/>
      <c r="M144" s="67"/>
      <c r="N144" s="67"/>
      <c r="O144" s="65"/>
      <c r="P144" s="38" t="str">
        <f>Score!U4143</f>
        <v/>
      </c>
      <c r="Q144" s="9" t="str">
        <f>IF(ISNUMBER(P4144),VLOOKUP(P4144,Lookups!#REF!,2),IF(AND(Score!AE4143&gt;0,Score!AG4143= "Positive"),     "Incomplete",""))</f>
        <v/>
      </c>
      <c r="R144" s="122" t="str">
        <f>IF(Score!K4143=0,         VLOOKUP(SUM(Score!N4143:S4143),Lookups!C$2:E$3, 3),   IF(ISNUMBER(Score!K4143),         VLOOKUP(SUM(Score!N4143:S4143),Lookups!C$4:E$11, 3), "")     )</f>
        <v/>
      </c>
      <c r="S144" s="66"/>
      <c r="T144" s="67"/>
      <c r="U144" s="67"/>
      <c r="V144" s="77"/>
      <c r="W144" s="78"/>
      <c r="X144" s="173"/>
      <c r="Y144" s="64"/>
      <c r="Z144" s="13"/>
      <c r="AA144" s="13"/>
    </row>
    <row r="145" spans="1:27" ht="12.75" customHeight="1" x14ac:dyDescent="0.3">
      <c r="A145" s="179"/>
      <c r="B145" s="66"/>
      <c r="C145" s="262"/>
      <c r="D145" s="65"/>
      <c r="E145" s="68"/>
      <c r="F145" s="69"/>
      <c r="G145" s="70"/>
      <c r="H145" s="65"/>
      <c r="I145" s="42" t="str">
        <f xml:space="preserve"> IF(COUNT(Score!G4144:J4144)&gt;0,                                          IF(Score!L4144 = "Positive", "Ask CRAFFT questions", "Ask CAR question only"), "")</f>
        <v/>
      </c>
      <c r="J145" s="75"/>
      <c r="K145" s="67"/>
      <c r="L145" s="67"/>
      <c r="M145" s="67"/>
      <c r="N145" s="67"/>
      <c r="O145" s="65"/>
      <c r="P145" s="38" t="str">
        <f>Score!U4144</f>
        <v/>
      </c>
      <c r="Q145" s="9" t="str">
        <f>IF(ISNUMBER(P4145),VLOOKUP(P4145,Lookups!#REF!,2),IF(AND(Score!AE4144&gt;0,Score!AG4144= "Positive"),     "Incomplete",""))</f>
        <v/>
      </c>
      <c r="R145" s="122" t="str">
        <f>IF(Score!K4144=0,         VLOOKUP(SUM(Score!N4144:S4144),Lookups!C$2:E$3, 3),   IF(ISNUMBER(Score!K4144),         VLOOKUP(SUM(Score!N4144:S4144),Lookups!C$4:E$11, 3), "")     )</f>
        <v/>
      </c>
      <c r="S145" s="66"/>
      <c r="T145" s="67"/>
      <c r="U145" s="67"/>
      <c r="V145" s="77"/>
      <c r="W145" s="78"/>
      <c r="X145" s="173"/>
      <c r="Y145" s="64"/>
      <c r="Z145" s="13"/>
      <c r="AA145" s="13"/>
    </row>
    <row r="146" spans="1:27" ht="12.75" customHeight="1" x14ac:dyDescent="0.3">
      <c r="A146" s="179"/>
      <c r="B146" s="66"/>
      <c r="C146" s="262"/>
      <c r="D146" s="65"/>
      <c r="E146" s="68"/>
      <c r="F146" s="69"/>
      <c r="G146" s="70"/>
      <c r="H146" s="65"/>
      <c r="I146" s="42" t="str">
        <f xml:space="preserve"> IF(COUNT(Score!G4145:J4145)&gt;0,                                          IF(Score!L4145 = "Positive", "Ask CRAFFT questions", "Ask CAR question only"), "")</f>
        <v/>
      </c>
      <c r="J146" s="75"/>
      <c r="K146" s="67"/>
      <c r="L146" s="67"/>
      <c r="M146" s="67"/>
      <c r="N146" s="67"/>
      <c r="O146" s="65"/>
      <c r="P146" s="38" t="str">
        <f>Score!U4145</f>
        <v/>
      </c>
      <c r="Q146" s="9" t="str">
        <f>IF(ISNUMBER(P4146),VLOOKUP(P4146,Lookups!#REF!,2),IF(AND(Score!AE4145&gt;0,Score!AG4145= "Positive"),     "Incomplete",""))</f>
        <v/>
      </c>
      <c r="R146" s="122" t="str">
        <f>IF(Score!K4145=0,         VLOOKUP(SUM(Score!N4145:S4145),Lookups!C$2:E$3, 3),   IF(ISNUMBER(Score!K4145),         VLOOKUP(SUM(Score!N4145:S4145),Lookups!C$4:E$11, 3), "")     )</f>
        <v/>
      </c>
      <c r="S146" s="66"/>
      <c r="T146" s="67"/>
      <c r="U146" s="67"/>
      <c r="V146" s="77"/>
      <c r="W146" s="78"/>
      <c r="X146" s="173"/>
      <c r="Y146" s="64"/>
      <c r="Z146" s="13"/>
      <c r="AA146" s="13"/>
    </row>
    <row r="147" spans="1:27" ht="12.75" customHeight="1" x14ac:dyDescent="0.3">
      <c r="A147" s="179"/>
      <c r="B147" s="66"/>
      <c r="C147" s="262"/>
      <c r="D147" s="65"/>
      <c r="E147" s="68"/>
      <c r="F147" s="69"/>
      <c r="G147" s="70"/>
      <c r="H147" s="65"/>
      <c r="I147" s="42" t="str">
        <f xml:space="preserve"> IF(COUNT(Score!G4146:J4146)&gt;0,                                          IF(Score!L4146 = "Positive", "Ask CRAFFT questions", "Ask CAR question only"), "")</f>
        <v/>
      </c>
      <c r="J147" s="75"/>
      <c r="K147" s="67"/>
      <c r="L147" s="67"/>
      <c r="M147" s="67"/>
      <c r="N147" s="67"/>
      <c r="O147" s="65"/>
      <c r="P147" s="38" t="str">
        <f>Score!U4146</f>
        <v/>
      </c>
      <c r="Q147" s="9" t="str">
        <f>IF(ISNUMBER(P4147),VLOOKUP(P4147,Lookups!#REF!,2),IF(AND(Score!AE4146&gt;0,Score!AG4146= "Positive"),     "Incomplete",""))</f>
        <v/>
      </c>
      <c r="R147" s="122" t="str">
        <f>IF(Score!K4146=0,         VLOOKUP(SUM(Score!N4146:S4146),Lookups!C$2:E$3, 3),   IF(ISNUMBER(Score!K4146),         VLOOKUP(SUM(Score!N4146:S4146),Lookups!C$4:E$11, 3), "")     )</f>
        <v/>
      </c>
      <c r="S147" s="66"/>
      <c r="T147" s="67"/>
      <c r="U147" s="67"/>
      <c r="V147" s="77"/>
      <c r="W147" s="78"/>
      <c r="X147" s="173"/>
      <c r="Y147" s="64"/>
      <c r="Z147" s="13"/>
      <c r="AA147" s="13"/>
    </row>
    <row r="148" spans="1:27" ht="12.75" customHeight="1" x14ac:dyDescent="0.3">
      <c r="A148" s="179"/>
      <c r="B148" s="66"/>
      <c r="C148" s="262"/>
      <c r="D148" s="65"/>
      <c r="E148" s="68"/>
      <c r="F148" s="69"/>
      <c r="G148" s="70"/>
      <c r="H148" s="65"/>
      <c r="I148" s="42" t="str">
        <f xml:space="preserve"> IF(COUNT(Score!G4147:J4147)&gt;0,                                          IF(Score!L4147 = "Positive", "Ask CRAFFT questions", "Ask CAR question only"), "")</f>
        <v/>
      </c>
      <c r="J148" s="75"/>
      <c r="K148" s="67"/>
      <c r="L148" s="67"/>
      <c r="M148" s="67"/>
      <c r="N148" s="67"/>
      <c r="O148" s="65"/>
      <c r="P148" s="38" t="str">
        <f>Score!U4147</f>
        <v/>
      </c>
      <c r="Q148" s="9" t="str">
        <f>IF(ISNUMBER(P4148),VLOOKUP(P4148,Lookups!#REF!,2),IF(AND(Score!AE4147&gt;0,Score!AG4147= "Positive"),     "Incomplete",""))</f>
        <v/>
      </c>
      <c r="R148" s="122" t="str">
        <f>IF(Score!K4147=0,         VLOOKUP(SUM(Score!N4147:S4147),Lookups!C$2:E$3, 3),   IF(ISNUMBER(Score!K4147),         VLOOKUP(SUM(Score!N4147:S4147),Lookups!C$4:E$11, 3), "")     )</f>
        <v/>
      </c>
      <c r="S148" s="66"/>
      <c r="T148" s="67"/>
      <c r="U148" s="67"/>
      <c r="V148" s="77"/>
      <c r="W148" s="78"/>
      <c r="X148" s="173"/>
      <c r="Y148" s="64"/>
      <c r="Z148" s="13"/>
      <c r="AA148" s="13"/>
    </row>
    <row r="149" spans="1:27" ht="12.75" customHeight="1" x14ac:dyDescent="0.3">
      <c r="A149" s="179"/>
      <c r="B149" s="66"/>
      <c r="C149" s="262"/>
      <c r="D149" s="65"/>
      <c r="E149" s="68"/>
      <c r="F149" s="69"/>
      <c r="G149" s="70"/>
      <c r="H149" s="65"/>
      <c r="I149" s="42" t="str">
        <f xml:space="preserve"> IF(COUNT(Score!G4148:J4148)&gt;0,                                          IF(Score!L4148 = "Positive", "Ask CRAFFT questions", "Ask CAR question only"), "")</f>
        <v/>
      </c>
      <c r="J149" s="75"/>
      <c r="K149" s="67"/>
      <c r="L149" s="67"/>
      <c r="M149" s="67"/>
      <c r="N149" s="67"/>
      <c r="O149" s="65"/>
      <c r="P149" s="38" t="str">
        <f>Score!U4148</f>
        <v/>
      </c>
      <c r="Q149" s="9" t="str">
        <f>IF(ISNUMBER(P4149),VLOOKUP(P4149,Lookups!#REF!,2),IF(AND(Score!AE4148&gt;0,Score!AG4148= "Positive"),     "Incomplete",""))</f>
        <v/>
      </c>
      <c r="R149" s="122" t="str">
        <f>IF(Score!K4148=0,         VLOOKUP(SUM(Score!N4148:S4148),Lookups!C$2:E$3, 3),   IF(ISNUMBER(Score!K4148),         VLOOKUP(SUM(Score!N4148:S4148),Lookups!C$4:E$11, 3), "")     )</f>
        <v/>
      </c>
      <c r="S149" s="66"/>
      <c r="T149" s="67"/>
      <c r="U149" s="67"/>
      <c r="V149" s="77"/>
      <c r="W149" s="78"/>
      <c r="X149" s="173"/>
      <c r="Y149" s="64"/>
      <c r="Z149" s="13"/>
      <c r="AA149" s="13"/>
    </row>
    <row r="150" spans="1:27" ht="12.75" customHeight="1" x14ac:dyDescent="0.3">
      <c r="A150" s="179"/>
      <c r="B150" s="66"/>
      <c r="C150" s="262"/>
      <c r="D150" s="65"/>
      <c r="E150" s="68"/>
      <c r="F150" s="69"/>
      <c r="G150" s="70"/>
      <c r="H150" s="65"/>
      <c r="I150" s="42" t="str">
        <f xml:space="preserve"> IF(COUNT(Score!G4149:J4149)&gt;0,                                          IF(Score!L4149 = "Positive", "Ask CRAFFT questions", "Ask CAR question only"), "")</f>
        <v/>
      </c>
      <c r="J150" s="75"/>
      <c r="K150" s="67"/>
      <c r="L150" s="67"/>
      <c r="M150" s="67"/>
      <c r="N150" s="67"/>
      <c r="O150" s="65"/>
      <c r="P150" s="38" t="str">
        <f>Score!U4149</f>
        <v/>
      </c>
      <c r="Q150" s="9" t="str">
        <f>IF(ISNUMBER(P4150),VLOOKUP(P4150,Lookups!#REF!,2),IF(AND(Score!AE4149&gt;0,Score!AG4149= "Positive"),     "Incomplete",""))</f>
        <v/>
      </c>
      <c r="R150" s="122" t="str">
        <f>IF(Score!K4149=0,         VLOOKUP(SUM(Score!N4149:S4149),Lookups!C$2:E$3, 3),   IF(ISNUMBER(Score!K4149),         VLOOKUP(SUM(Score!N4149:S4149),Lookups!C$4:E$11, 3), "")     )</f>
        <v/>
      </c>
      <c r="S150" s="66"/>
      <c r="T150" s="67"/>
      <c r="U150" s="67"/>
      <c r="V150" s="77"/>
      <c r="W150" s="78"/>
      <c r="X150" s="173"/>
      <c r="Y150" s="64"/>
      <c r="Z150" s="13"/>
      <c r="AA150" s="13"/>
    </row>
    <row r="151" spans="1:27" ht="12.75" customHeight="1" x14ac:dyDescent="0.3">
      <c r="A151" s="179"/>
      <c r="B151" s="66"/>
      <c r="C151" s="262"/>
      <c r="D151" s="65"/>
      <c r="E151" s="68"/>
      <c r="F151" s="69"/>
      <c r="G151" s="70"/>
      <c r="H151" s="65"/>
      <c r="I151" s="42" t="str">
        <f xml:space="preserve"> IF(COUNT(Score!G4150:J4150)&gt;0,                                          IF(Score!L4150 = "Positive", "Ask CRAFFT questions", "Ask CAR question only"), "")</f>
        <v/>
      </c>
      <c r="J151" s="75"/>
      <c r="K151" s="67"/>
      <c r="L151" s="67"/>
      <c r="M151" s="67"/>
      <c r="N151" s="67"/>
      <c r="O151" s="65"/>
      <c r="P151" s="38" t="str">
        <f>Score!U4150</f>
        <v/>
      </c>
      <c r="Q151" s="9" t="str">
        <f>IF(ISNUMBER(P4151),VLOOKUP(P4151,Lookups!#REF!,2),IF(AND(Score!AE4150&gt;0,Score!AG4150= "Positive"),     "Incomplete",""))</f>
        <v/>
      </c>
      <c r="R151" s="122" t="str">
        <f>IF(Score!K4150=0,         VLOOKUP(SUM(Score!N4150:S4150),Lookups!C$2:E$3, 3),   IF(ISNUMBER(Score!K4150),         VLOOKUP(SUM(Score!N4150:S4150),Lookups!C$4:E$11, 3), "")     )</f>
        <v/>
      </c>
      <c r="S151" s="66"/>
      <c r="T151" s="67"/>
      <c r="U151" s="67"/>
      <c r="V151" s="77"/>
      <c r="W151" s="78"/>
      <c r="X151" s="173"/>
      <c r="Y151" s="64"/>
      <c r="Z151" s="13"/>
      <c r="AA151" s="13"/>
    </row>
    <row r="152" spans="1:27" ht="12.75" customHeight="1" x14ac:dyDescent="0.3">
      <c r="A152" s="179"/>
      <c r="B152" s="66"/>
      <c r="C152" s="262"/>
      <c r="D152" s="65"/>
      <c r="E152" s="68"/>
      <c r="F152" s="69"/>
      <c r="G152" s="70"/>
      <c r="H152" s="65"/>
      <c r="I152" s="42" t="str">
        <f xml:space="preserve"> IF(COUNT(Score!G4151:J4151)&gt;0,                                          IF(Score!L4151 = "Positive", "Ask CRAFFT questions", "Ask CAR question only"), "")</f>
        <v/>
      </c>
      <c r="J152" s="75"/>
      <c r="K152" s="67"/>
      <c r="L152" s="67"/>
      <c r="M152" s="67"/>
      <c r="N152" s="67"/>
      <c r="O152" s="65"/>
      <c r="P152" s="38" t="str">
        <f>Score!U4151</f>
        <v/>
      </c>
      <c r="Q152" s="9" t="str">
        <f>IF(ISNUMBER(P4152),VLOOKUP(P4152,Lookups!#REF!,2),IF(AND(Score!AE4151&gt;0,Score!AG4151= "Positive"),     "Incomplete",""))</f>
        <v/>
      </c>
      <c r="R152" s="122" t="str">
        <f>IF(Score!K4151=0,         VLOOKUP(SUM(Score!N4151:S4151),Lookups!C$2:E$3, 3),   IF(ISNUMBER(Score!K4151),         VLOOKUP(SUM(Score!N4151:S4151),Lookups!C$4:E$11, 3), "")     )</f>
        <v/>
      </c>
      <c r="S152" s="66"/>
      <c r="T152" s="67"/>
      <c r="U152" s="67"/>
      <c r="V152" s="77"/>
      <c r="W152" s="78"/>
      <c r="X152" s="173"/>
      <c r="Y152" s="64"/>
      <c r="Z152" s="13"/>
      <c r="AA152" s="13"/>
    </row>
    <row r="153" spans="1:27" ht="12.75" customHeight="1" x14ac:dyDescent="0.3">
      <c r="A153" s="179"/>
      <c r="B153" s="66"/>
      <c r="C153" s="262"/>
      <c r="D153" s="65"/>
      <c r="E153" s="68"/>
      <c r="F153" s="69"/>
      <c r="G153" s="70"/>
      <c r="H153" s="65"/>
      <c r="I153" s="42" t="str">
        <f xml:space="preserve"> IF(COUNT(Score!G4152:J4152)&gt;0,                                          IF(Score!L4152 = "Positive", "Ask CRAFFT questions", "Ask CAR question only"), "")</f>
        <v/>
      </c>
      <c r="J153" s="75"/>
      <c r="K153" s="67"/>
      <c r="L153" s="67"/>
      <c r="M153" s="67"/>
      <c r="N153" s="67"/>
      <c r="O153" s="65"/>
      <c r="P153" s="38" t="str">
        <f>Score!U4152</f>
        <v/>
      </c>
      <c r="Q153" s="9" t="str">
        <f>IF(ISNUMBER(P4153),VLOOKUP(P4153,Lookups!#REF!,2),IF(AND(Score!AE4152&gt;0,Score!AG4152= "Positive"),     "Incomplete",""))</f>
        <v/>
      </c>
      <c r="R153" s="122" t="str">
        <f>IF(Score!K4152=0,         VLOOKUP(SUM(Score!N4152:S4152),Lookups!C$2:E$3, 3),   IF(ISNUMBER(Score!K4152),         VLOOKUP(SUM(Score!N4152:S4152),Lookups!C$4:E$11, 3), "")     )</f>
        <v/>
      </c>
      <c r="S153" s="66"/>
      <c r="T153" s="67"/>
      <c r="U153" s="67"/>
      <c r="V153" s="77"/>
      <c r="W153" s="78"/>
      <c r="X153" s="173"/>
      <c r="Y153" s="64"/>
      <c r="Z153" s="13"/>
      <c r="AA153" s="13"/>
    </row>
    <row r="154" spans="1:27" ht="12.75" customHeight="1" x14ac:dyDescent="0.3">
      <c r="A154" s="179"/>
      <c r="B154" s="66"/>
      <c r="C154" s="262"/>
      <c r="D154" s="65"/>
      <c r="E154" s="68"/>
      <c r="F154" s="69"/>
      <c r="G154" s="70"/>
      <c r="H154" s="65"/>
      <c r="I154" s="42" t="str">
        <f xml:space="preserve"> IF(COUNT(Score!G4153:J4153)&gt;0,                                          IF(Score!L4153 = "Positive", "Ask CRAFFT questions", "Ask CAR question only"), "")</f>
        <v/>
      </c>
      <c r="J154" s="75"/>
      <c r="K154" s="67"/>
      <c r="L154" s="67"/>
      <c r="M154" s="67"/>
      <c r="N154" s="67"/>
      <c r="O154" s="65"/>
      <c r="P154" s="38" t="str">
        <f>Score!U4153</f>
        <v/>
      </c>
      <c r="Q154" s="9" t="str">
        <f>IF(ISNUMBER(P4154),VLOOKUP(P4154,Lookups!#REF!,2),IF(AND(Score!AE4153&gt;0,Score!AG4153= "Positive"),     "Incomplete",""))</f>
        <v/>
      </c>
      <c r="R154" s="122" t="str">
        <f>IF(Score!K4153=0,         VLOOKUP(SUM(Score!N4153:S4153),Lookups!C$2:E$3, 3),   IF(ISNUMBER(Score!K4153),         VLOOKUP(SUM(Score!N4153:S4153),Lookups!C$4:E$11, 3), "")     )</f>
        <v/>
      </c>
      <c r="S154" s="66"/>
      <c r="T154" s="67"/>
      <c r="U154" s="67"/>
      <c r="V154" s="77"/>
      <c r="W154" s="78"/>
      <c r="X154" s="173"/>
      <c r="Y154" s="64"/>
      <c r="Z154" s="13"/>
      <c r="AA154" s="13"/>
    </row>
    <row r="155" spans="1:27" ht="12.75" customHeight="1" x14ac:dyDescent="0.3">
      <c r="A155" s="179"/>
      <c r="B155" s="66"/>
      <c r="C155" s="262"/>
      <c r="D155" s="65"/>
      <c r="E155" s="68"/>
      <c r="F155" s="69"/>
      <c r="G155" s="70"/>
      <c r="H155" s="65"/>
      <c r="I155" s="42" t="str">
        <f xml:space="preserve"> IF(COUNT(Score!G4154:J4154)&gt;0,                                          IF(Score!L4154 = "Positive", "Ask CRAFFT questions", "Ask CAR question only"), "")</f>
        <v/>
      </c>
      <c r="J155" s="75"/>
      <c r="K155" s="67"/>
      <c r="L155" s="67"/>
      <c r="M155" s="67"/>
      <c r="N155" s="67"/>
      <c r="O155" s="65"/>
      <c r="P155" s="38" t="str">
        <f>Score!U4154</f>
        <v/>
      </c>
      <c r="Q155" s="9" t="str">
        <f>IF(ISNUMBER(P4155),VLOOKUP(P4155,Lookups!#REF!,2),IF(AND(Score!AE4154&gt;0,Score!AG4154= "Positive"),     "Incomplete",""))</f>
        <v/>
      </c>
      <c r="R155" s="122" t="str">
        <f>IF(Score!K4154=0,         VLOOKUP(SUM(Score!N4154:S4154),Lookups!C$2:E$3, 3),   IF(ISNUMBER(Score!K4154),         VLOOKUP(SUM(Score!N4154:S4154),Lookups!C$4:E$11, 3), "")     )</f>
        <v/>
      </c>
      <c r="S155" s="66"/>
      <c r="T155" s="67"/>
      <c r="U155" s="67"/>
      <c r="V155" s="77"/>
      <c r="W155" s="78"/>
      <c r="X155" s="173"/>
      <c r="Y155" s="64"/>
      <c r="Z155" s="13"/>
      <c r="AA155" s="13"/>
    </row>
    <row r="156" spans="1:27" ht="12.75" customHeight="1" x14ac:dyDescent="0.3">
      <c r="A156" s="179"/>
      <c r="B156" s="66"/>
      <c r="C156" s="262"/>
      <c r="D156" s="65"/>
      <c r="E156" s="68"/>
      <c r="F156" s="69"/>
      <c r="G156" s="70"/>
      <c r="H156" s="65"/>
      <c r="I156" s="42" t="str">
        <f xml:space="preserve"> IF(COUNT(Score!G4155:J4155)&gt;0,                                          IF(Score!L4155 = "Positive", "Ask CRAFFT questions", "Ask CAR question only"), "")</f>
        <v/>
      </c>
      <c r="J156" s="75"/>
      <c r="K156" s="67"/>
      <c r="L156" s="67"/>
      <c r="M156" s="67"/>
      <c r="N156" s="67"/>
      <c r="O156" s="65"/>
      <c r="P156" s="38" t="str">
        <f>Score!U4155</f>
        <v/>
      </c>
      <c r="Q156" s="9" t="str">
        <f>IF(ISNUMBER(P4156),VLOOKUP(P4156,Lookups!#REF!,2),IF(AND(Score!AE4155&gt;0,Score!AG4155= "Positive"),     "Incomplete",""))</f>
        <v/>
      </c>
      <c r="R156" s="122" t="str">
        <f>IF(Score!K4155=0,         VLOOKUP(SUM(Score!N4155:S4155),Lookups!C$2:E$3, 3),   IF(ISNUMBER(Score!K4155),         VLOOKUP(SUM(Score!N4155:S4155),Lookups!C$4:E$11, 3), "")     )</f>
        <v/>
      </c>
      <c r="S156" s="66"/>
      <c r="T156" s="67"/>
      <c r="U156" s="67"/>
      <c r="V156" s="77"/>
      <c r="W156" s="78"/>
      <c r="X156" s="173"/>
      <c r="Y156" s="64"/>
      <c r="Z156" s="13"/>
      <c r="AA156" s="13"/>
    </row>
    <row r="157" spans="1:27" ht="12.75" customHeight="1" x14ac:dyDescent="0.3">
      <c r="A157" s="179"/>
      <c r="B157" s="66"/>
      <c r="C157" s="262"/>
      <c r="D157" s="65"/>
      <c r="E157" s="68"/>
      <c r="F157" s="69"/>
      <c r="G157" s="70"/>
      <c r="H157" s="65"/>
      <c r="I157" s="42" t="str">
        <f xml:space="preserve"> IF(COUNT(Score!G4156:J4156)&gt;0,                                          IF(Score!L4156 = "Positive", "Ask CRAFFT questions", "Ask CAR question only"), "")</f>
        <v/>
      </c>
      <c r="J157" s="75"/>
      <c r="K157" s="67"/>
      <c r="L157" s="67"/>
      <c r="M157" s="67"/>
      <c r="N157" s="67"/>
      <c r="O157" s="65"/>
      <c r="P157" s="38" t="str">
        <f>Score!U4156</f>
        <v/>
      </c>
      <c r="Q157" s="9" t="str">
        <f>IF(ISNUMBER(P4157),VLOOKUP(P4157,Lookups!#REF!,2),IF(AND(Score!AE4156&gt;0,Score!AG4156= "Positive"),     "Incomplete",""))</f>
        <v/>
      </c>
      <c r="R157" s="122" t="str">
        <f>IF(Score!K4156=0,         VLOOKUP(SUM(Score!N4156:S4156),Lookups!C$2:E$3, 3),   IF(ISNUMBER(Score!K4156),         VLOOKUP(SUM(Score!N4156:S4156),Lookups!C$4:E$11, 3), "")     )</f>
        <v/>
      </c>
      <c r="S157" s="66"/>
      <c r="T157" s="67"/>
      <c r="U157" s="67"/>
      <c r="V157" s="77"/>
      <c r="W157" s="78"/>
      <c r="X157" s="173"/>
      <c r="Y157" s="64"/>
      <c r="Z157" s="13"/>
      <c r="AA157" s="13"/>
    </row>
    <row r="158" spans="1:27" ht="12.75" customHeight="1" x14ac:dyDescent="0.3">
      <c r="A158" s="179"/>
      <c r="B158" s="66"/>
      <c r="C158" s="262"/>
      <c r="D158" s="65"/>
      <c r="E158" s="68"/>
      <c r="F158" s="69"/>
      <c r="G158" s="70"/>
      <c r="H158" s="65"/>
      <c r="I158" s="42" t="str">
        <f xml:space="preserve"> IF(COUNT(Score!G4157:J4157)&gt;0,                                          IF(Score!L4157 = "Positive", "Ask CRAFFT questions", "Ask CAR question only"), "")</f>
        <v/>
      </c>
      <c r="J158" s="75"/>
      <c r="K158" s="67"/>
      <c r="L158" s="67"/>
      <c r="M158" s="67"/>
      <c r="N158" s="67"/>
      <c r="O158" s="65"/>
      <c r="P158" s="38" t="str">
        <f>Score!U4157</f>
        <v/>
      </c>
      <c r="Q158" s="9" t="str">
        <f>IF(ISNUMBER(P4158),VLOOKUP(P4158,Lookups!#REF!,2),IF(AND(Score!AE4157&gt;0,Score!AG4157= "Positive"),     "Incomplete",""))</f>
        <v/>
      </c>
      <c r="R158" s="122" t="str">
        <f>IF(Score!K4157=0,         VLOOKUP(SUM(Score!N4157:S4157),Lookups!C$2:E$3, 3),   IF(ISNUMBER(Score!K4157),         VLOOKUP(SUM(Score!N4157:S4157),Lookups!C$4:E$11, 3), "")     )</f>
        <v/>
      </c>
      <c r="S158" s="66"/>
      <c r="T158" s="67"/>
      <c r="U158" s="67"/>
      <c r="V158" s="77"/>
      <c r="W158" s="78"/>
      <c r="X158" s="173"/>
      <c r="Y158" s="64"/>
      <c r="Z158" s="13"/>
      <c r="AA158" s="13"/>
    </row>
    <row r="159" spans="1:27" ht="12.75" customHeight="1" x14ac:dyDescent="0.3">
      <c r="A159" s="179"/>
      <c r="B159" s="66"/>
      <c r="C159" s="262"/>
      <c r="D159" s="65"/>
      <c r="E159" s="68"/>
      <c r="F159" s="69"/>
      <c r="G159" s="70"/>
      <c r="H159" s="65"/>
      <c r="I159" s="42" t="str">
        <f xml:space="preserve"> IF(COUNT(Score!G4158:J4158)&gt;0,                                          IF(Score!L4158 = "Positive", "Ask CRAFFT questions", "Ask CAR question only"), "")</f>
        <v/>
      </c>
      <c r="J159" s="75"/>
      <c r="K159" s="67"/>
      <c r="L159" s="67"/>
      <c r="M159" s="67"/>
      <c r="N159" s="67"/>
      <c r="O159" s="65"/>
      <c r="P159" s="38" t="str">
        <f>Score!U4158</f>
        <v/>
      </c>
      <c r="Q159" s="9" t="str">
        <f>IF(ISNUMBER(P4159),VLOOKUP(P4159,Lookups!#REF!,2),IF(AND(Score!AE4158&gt;0,Score!AG4158= "Positive"),     "Incomplete",""))</f>
        <v/>
      </c>
      <c r="R159" s="122" t="str">
        <f>IF(Score!K4158=0,         VLOOKUP(SUM(Score!N4158:S4158),Lookups!C$2:E$3, 3),   IF(ISNUMBER(Score!K4158),         VLOOKUP(SUM(Score!N4158:S4158),Lookups!C$4:E$11, 3), "")     )</f>
        <v/>
      </c>
      <c r="S159" s="66"/>
      <c r="T159" s="67"/>
      <c r="U159" s="67"/>
      <c r="V159" s="77"/>
      <c r="W159" s="78"/>
      <c r="X159" s="173"/>
      <c r="Y159" s="64"/>
      <c r="Z159" s="13"/>
      <c r="AA159" s="13"/>
    </row>
    <row r="160" spans="1:27" ht="12.75" customHeight="1" x14ac:dyDescent="0.3">
      <c r="A160" s="179"/>
      <c r="B160" s="66"/>
      <c r="C160" s="262"/>
      <c r="D160" s="65"/>
      <c r="E160" s="68"/>
      <c r="F160" s="69"/>
      <c r="G160" s="70"/>
      <c r="H160" s="65"/>
      <c r="I160" s="42" t="str">
        <f xml:space="preserve"> IF(COUNT(Score!G4159:J4159)&gt;0,                                          IF(Score!L4159 = "Positive", "Ask CRAFFT questions", "Ask CAR question only"), "")</f>
        <v/>
      </c>
      <c r="J160" s="75"/>
      <c r="K160" s="67"/>
      <c r="L160" s="67"/>
      <c r="M160" s="67"/>
      <c r="N160" s="67"/>
      <c r="O160" s="65"/>
      <c r="P160" s="38" t="str">
        <f>Score!U4159</f>
        <v/>
      </c>
      <c r="Q160" s="9" t="str">
        <f>IF(ISNUMBER(P4160),VLOOKUP(P4160,Lookups!#REF!,2),IF(AND(Score!AE4159&gt;0,Score!AG4159= "Positive"),     "Incomplete",""))</f>
        <v/>
      </c>
      <c r="R160" s="122" t="str">
        <f>IF(Score!K4159=0,         VLOOKUP(SUM(Score!N4159:S4159),Lookups!C$2:E$3, 3),   IF(ISNUMBER(Score!K4159),         VLOOKUP(SUM(Score!N4159:S4159),Lookups!C$4:E$11, 3), "")     )</f>
        <v/>
      </c>
      <c r="S160" s="66"/>
      <c r="T160" s="67"/>
      <c r="U160" s="67"/>
      <c r="V160" s="77"/>
      <c r="W160" s="78"/>
      <c r="X160" s="173"/>
      <c r="Y160" s="64"/>
      <c r="Z160" s="13"/>
      <c r="AA160" s="13"/>
    </row>
    <row r="161" spans="1:27" ht="12.75" customHeight="1" x14ac:dyDescent="0.3">
      <c r="A161" s="179"/>
      <c r="B161" s="66"/>
      <c r="C161" s="262"/>
      <c r="D161" s="65"/>
      <c r="E161" s="68"/>
      <c r="F161" s="69"/>
      <c r="G161" s="70"/>
      <c r="H161" s="65"/>
      <c r="I161" s="42" t="str">
        <f xml:space="preserve"> IF(COUNT(Score!G4160:J4160)&gt;0,                                          IF(Score!L4160 = "Positive", "Ask CRAFFT questions", "Ask CAR question only"), "")</f>
        <v/>
      </c>
      <c r="J161" s="75"/>
      <c r="K161" s="67"/>
      <c r="L161" s="67"/>
      <c r="M161" s="67"/>
      <c r="N161" s="67"/>
      <c r="O161" s="65"/>
      <c r="P161" s="38" t="str">
        <f>Score!U4160</f>
        <v/>
      </c>
      <c r="Q161" s="9" t="str">
        <f>IF(ISNUMBER(P4161),VLOOKUP(P4161,Lookups!#REF!,2),IF(AND(Score!AE4160&gt;0,Score!AG4160= "Positive"),     "Incomplete",""))</f>
        <v/>
      </c>
      <c r="R161" s="122" t="str">
        <f>IF(Score!K4160=0,         VLOOKUP(SUM(Score!N4160:S4160),Lookups!C$2:E$3, 3),   IF(ISNUMBER(Score!K4160),         VLOOKUP(SUM(Score!N4160:S4160),Lookups!C$4:E$11, 3), "")     )</f>
        <v/>
      </c>
      <c r="S161" s="66"/>
      <c r="T161" s="67"/>
      <c r="U161" s="67"/>
      <c r="V161" s="77"/>
      <c r="W161" s="78"/>
      <c r="X161" s="173"/>
      <c r="Y161" s="64"/>
      <c r="Z161" s="13"/>
      <c r="AA161" s="13"/>
    </row>
    <row r="162" spans="1:27" ht="12.75" customHeight="1" x14ac:dyDescent="0.3">
      <c r="A162" s="179"/>
      <c r="B162" s="66"/>
      <c r="C162" s="262"/>
      <c r="D162" s="65"/>
      <c r="E162" s="68"/>
      <c r="F162" s="69"/>
      <c r="G162" s="70"/>
      <c r="H162" s="65"/>
      <c r="I162" s="42" t="str">
        <f xml:space="preserve"> IF(COUNT(Score!G4161:J4161)&gt;0,                                          IF(Score!L4161 = "Positive", "Ask CRAFFT questions", "Ask CAR question only"), "")</f>
        <v/>
      </c>
      <c r="J162" s="75"/>
      <c r="K162" s="67"/>
      <c r="L162" s="67"/>
      <c r="M162" s="67"/>
      <c r="N162" s="67"/>
      <c r="O162" s="65"/>
      <c r="P162" s="38" t="str">
        <f>Score!U4161</f>
        <v/>
      </c>
      <c r="Q162" s="9" t="str">
        <f>IF(ISNUMBER(P4162),VLOOKUP(P4162,Lookups!#REF!,2),IF(AND(Score!AE4161&gt;0,Score!AG4161= "Positive"),     "Incomplete",""))</f>
        <v/>
      </c>
      <c r="R162" s="122" t="str">
        <f>IF(Score!K4161=0,         VLOOKUP(SUM(Score!N4161:S4161),Lookups!C$2:E$3, 3),   IF(ISNUMBER(Score!K4161),         VLOOKUP(SUM(Score!N4161:S4161),Lookups!C$4:E$11, 3), "")     )</f>
        <v/>
      </c>
      <c r="S162" s="66"/>
      <c r="T162" s="67"/>
      <c r="U162" s="67"/>
      <c r="V162" s="77"/>
      <c r="W162" s="78"/>
      <c r="X162" s="173"/>
      <c r="Y162" s="64"/>
      <c r="Z162" s="13"/>
      <c r="AA162" s="13"/>
    </row>
    <row r="163" spans="1:27" ht="12.75" customHeight="1" x14ac:dyDescent="0.3">
      <c r="A163" s="179"/>
      <c r="B163" s="66"/>
      <c r="C163" s="262"/>
      <c r="D163" s="65"/>
      <c r="E163" s="68"/>
      <c r="F163" s="69"/>
      <c r="G163" s="70"/>
      <c r="H163" s="65"/>
      <c r="I163" s="42" t="str">
        <f xml:space="preserve"> IF(COUNT(Score!G4162:J4162)&gt;0,                                          IF(Score!L4162 = "Positive", "Ask CRAFFT questions", "Ask CAR question only"), "")</f>
        <v/>
      </c>
      <c r="J163" s="75"/>
      <c r="K163" s="67"/>
      <c r="L163" s="67"/>
      <c r="M163" s="67"/>
      <c r="N163" s="67"/>
      <c r="O163" s="65"/>
      <c r="P163" s="38" t="str">
        <f>Score!U4162</f>
        <v/>
      </c>
      <c r="Q163" s="9" t="str">
        <f>IF(ISNUMBER(P4163),VLOOKUP(P4163,Lookups!#REF!,2),IF(AND(Score!AE4162&gt;0,Score!AG4162= "Positive"),     "Incomplete",""))</f>
        <v/>
      </c>
      <c r="R163" s="122" t="str">
        <f>IF(Score!K4162=0,         VLOOKUP(SUM(Score!N4162:S4162),Lookups!C$2:E$3, 3),   IF(ISNUMBER(Score!K4162),         VLOOKUP(SUM(Score!N4162:S4162),Lookups!C$4:E$11, 3), "")     )</f>
        <v/>
      </c>
      <c r="S163" s="66"/>
      <c r="T163" s="67"/>
      <c r="U163" s="67"/>
      <c r="V163" s="77"/>
      <c r="W163" s="78"/>
      <c r="X163" s="173"/>
      <c r="Y163" s="64"/>
      <c r="Z163" s="13"/>
      <c r="AA163" s="13"/>
    </row>
    <row r="164" spans="1:27" ht="12.75" customHeight="1" x14ac:dyDescent="0.3">
      <c r="A164" s="179"/>
      <c r="B164" s="66"/>
      <c r="C164" s="262"/>
      <c r="D164" s="65"/>
      <c r="E164" s="68"/>
      <c r="F164" s="69"/>
      <c r="G164" s="70"/>
      <c r="H164" s="65"/>
      <c r="I164" s="42" t="str">
        <f xml:space="preserve"> IF(COUNT(Score!G4163:J4163)&gt;0,                                          IF(Score!L4163 = "Positive", "Ask CRAFFT questions", "Ask CAR question only"), "")</f>
        <v/>
      </c>
      <c r="J164" s="75"/>
      <c r="K164" s="67"/>
      <c r="L164" s="67"/>
      <c r="M164" s="67"/>
      <c r="N164" s="67"/>
      <c r="O164" s="65"/>
      <c r="P164" s="38" t="str">
        <f>Score!U4163</f>
        <v/>
      </c>
      <c r="Q164" s="9" t="str">
        <f>IF(ISNUMBER(P4164),VLOOKUP(P4164,Lookups!#REF!,2),IF(AND(Score!AE4163&gt;0,Score!AG4163= "Positive"),     "Incomplete",""))</f>
        <v/>
      </c>
      <c r="R164" s="122" t="str">
        <f>IF(Score!K4163=0,         VLOOKUP(SUM(Score!N4163:S4163),Lookups!C$2:E$3, 3),   IF(ISNUMBER(Score!K4163),         VLOOKUP(SUM(Score!N4163:S4163),Lookups!C$4:E$11, 3), "")     )</f>
        <v/>
      </c>
      <c r="S164" s="66"/>
      <c r="T164" s="67"/>
      <c r="U164" s="67"/>
      <c r="V164" s="77"/>
      <c r="W164" s="78"/>
      <c r="X164" s="173"/>
      <c r="Y164" s="64"/>
      <c r="Z164" s="13"/>
      <c r="AA164" s="13"/>
    </row>
    <row r="165" spans="1:27" ht="12.75" customHeight="1" x14ac:dyDescent="0.3">
      <c r="A165" s="179"/>
      <c r="B165" s="66"/>
      <c r="C165" s="262"/>
      <c r="D165" s="65"/>
      <c r="E165" s="68"/>
      <c r="F165" s="69"/>
      <c r="G165" s="70"/>
      <c r="H165" s="65"/>
      <c r="I165" s="42" t="str">
        <f xml:space="preserve"> IF(COUNT(Score!G4164:J4164)&gt;0,                                          IF(Score!L4164 = "Positive", "Ask CRAFFT questions", "Ask CAR question only"), "")</f>
        <v/>
      </c>
      <c r="J165" s="75"/>
      <c r="K165" s="67"/>
      <c r="L165" s="67"/>
      <c r="M165" s="67"/>
      <c r="N165" s="67"/>
      <c r="O165" s="65"/>
      <c r="P165" s="38" t="str">
        <f>Score!U4164</f>
        <v/>
      </c>
      <c r="Q165" s="9" t="str">
        <f>IF(ISNUMBER(P4165),VLOOKUP(P4165,Lookups!#REF!,2),IF(AND(Score!AE4164&gt;0,Score!AG4164= "Positive"),     "Incomplete",""))</f>
        <v/>
      </c>
      <c r="R165" s="122" t="str">
        <f>IF(Score!K4164=0,         VLOOKUP(SUM(Score!N4164:S4164),Lookups!C$2:E$3, 3),   IF(ISNUMBER(Score!K4164),         VLOOKUP(SUM(Score!N4164:S4164),Lookups!C$4:E$11, 3), "")     )</f>
        <v/>
      </c>
      <c r="S165" s="66"/>
      <c r="T165" s="67"/>
      <c r="U165" s="67"/>
      <c r="V165" s="77"/>
      <c r="W165" s="78"/>
      <c r="X165" s="173"/>
      <c r="Y165" s="64"/>
      <c r="Z165" s="13"/>
      <c r="AA165" s="13"/>
    </row>
    <row r="166" spans="1:27" ht="12.75" customHeight="1" x14ac:dyDescent="0.3">
      <c r="A166" s="179"/>
      <c r="B166" s="66"/>
      <c r="C166" s="262"/>
      <c r="D166" s="65"/>
      <c r="E166" s="68"/>
      <c r="F166" s="69"/>
      <c r="G166" s="70"/>
      <c r="H166" s="65"/>
      <c r="I166" s="42" t="str">
        <f xml:space="preserve"> IF(COUNT(Score!G4165:J4165)&gt;0,                                          IF(Score!L4165 = "Positive", "Ask CRAFFT questions", "Ask CAR question only"), "")</f>
        <v/>
      </c>
      <c r="J166" s="75"/>
      <c r="K166" s="67"/>
      <c r="L166" s="67"/>
      <c r="M166" s="67"/>
      <c r="N166" s="67"/>
      <c r="O166" s="65"/>
      <c r="P166" s="38" t="str">
        <f>Score!U4165</f>
        <v/>
      </c>
      <c r="Q166" s="9" t="str">
        <f>IF(ISNUMBER(P4166),VLOOKUP(P4166,Lookups!#REF!,2),IF(AND(Score!AE4165&gt;0,Score!AG4165= "Positive"),     "Incomplete",""))</f>
        <v/>
      </c>
      <c r="R166" s="122" t="str">
        <f>IF(Score!K4165=0,         VLOOKUP(SUM(Score!N4165:S4165),Lookups!C$2:E$3, 3),   IF(ISNUMBER(Score!K4165),         VLOOKUP(SUM(Score!N4165:S4165),Lookups!C$4:E$11, 3), "")     )</f>
        <v/>
      </c>
      <c r="S166" s="66"/>
      <c r="T166" s="67"/>
      <c r="U166" s="67"/>
      <c r="V166" s="77"/>
      <c r="W166" s="78"/>
      <c r="X166" s="173"/>
      <c r="Y166" s="64"/>
      <c r="Z166" s="13"/>
      <c r="AA166" s="13"/>
    </row>
    <row r="167" spans="1:27" ht="12.75" customHeight="1" x14ac:dyDescent="0.3">
      <c r="A167" s="179"/>
      <c r="B167" s="66"/>
      <c r="C167" s="262"/>
      <c r="D167" s="65"/>
      <c r="E167" s="68"/>
      <c r="F167" s="69"/>
      <c r="G167" s="70"/>
      <c r="H167" s="65"/>
      <c r="I167" s="42" t="str">
        <f xml:space="preserve"> IF(COUNT(Score!G4166:J4166)&gt;0,                                          IF(Score!L4166 = "Positive", "Ask CRAFFT questions", "Ask CAR question only"), "")</f>
        <v/>
      </c>
      <c r="J167" s="75"/>
      <c r="K167" s="67"/>
      <c r="L167" s="67"/>
      <c r="M167" s="67"/>
      <c r="N167" s="67"/>
      <c r="O167" s="65"/>
      <c r="P167" s="38" t="str">
        <f>Score!U4166</f>
        <v/>
      </c>
      <c r="Q167" s="9" t="str">
        <f>IF(ISNUMBER(P4167),VLOOKUP(P4167,Lookups!#REF!,2),IF(AND(Score!AE4166&gt;0,Score!AG4166= "Positive"),     "Incomplete",""))</f>
        <v/>
      </c>
      <c r="R167" s="122" t="str">
        <f>IF(Score!K4166=0,         VLOOKUP(SUM(Score!N4166:S4166),Lookups!C$2:E$3, 3),   IF(ISNUMBER(Score!K4166),         VLOOKUP(SUM(Score!N4166:S4166),Lookups!C$4:E$11, 3), "")     )</f>
        <v/>
      </c>
      <c r="S167" s="66"/>
      <c r="T167" s="67"/>
      <c r="U167" s="67"/>
      <c r="V167" s="77"/>
      <c r="W167" s="78"/>
      <c r="X167" s="173"/>
      <c r="Y167" s="64"/>
      <c r="Z167" s="13"/>
      <c r="AA167" s="13"/>
    </row>
    <row r="168" spans="1:27" ht="12.75" customHeight="1" x14ac:dyDescent="0.3">
      <c r="A168" s="179"/>
      <c r="B168" s="66"/>
      <c r="C168" s="262"/>
      <c r="D168" s="65"/>
      <c r="E168" s="68"/>
      <c r="F168" s="69"/>
      <c r="G168" s="70"/>
      <c r="H168" s="65"/>
      <c r="I168" s="42" t="str">
        <f xml:space="preserve"> IF(COUNT(Score!G4167:J4167)&gt;0,                                          IF(Score!L4167 = "Positive", "Ask CRAFFT questions", "Ask CAR question only"), "")</f>
        <v/>
      </c>
      <c r="J168" s="75"/>
      <c r="K168" s="67"/>
      <c r="L168" s="67"/>
      <c r="M168" s="67"/>
      <c r="N168" s="67"/>
      <c r="O168" s="65"/>
      <c r="P168" s="38" t="str">
        <f>Score!U4167</f>
        <v/>
      </c>
      <c r="Q168" s="9" t="str">
        <f>IF(ISNUMBER(P4168),VLOOKUP(P4168,Lookups!#REF!,2),IF(AND(Score!AE4167&gt;0,Score!AG4167= "Positive"),     "Incomplete",""))</f>
        <v/>
      </c>
      <c r="R168" s="122" t="str">
        <f>IF(Score!K4167=0,         VLOOKUP(SUM(Score!N4167:S4167),Lookups!C$2:E$3, 3),   IF(ISNUMBER(Score!K4167),         VLOOKUP(SUM(Score!N4167:S4167),Lookups!C$4:E$11, 3), "")     )</f>
        <v/>
      </c>
      <c r="S168" s="66"/>
      <c r="T168" s="67"/>
      <c r="U168" s="67"/>
      <c r="V168" s="77"/>
      <c r="W168" s="78"/>
      <c r="X168" s="173"/>
      <c r="Y168" s="64"/>
      <c r="Z168" s="13"/>
      <c r="AA168" s="13"/>
    </row>
    <row r="169" spans="1:27" ht="12.75" customHeight="1" x14ac:dyDescent="0.3">
      <c r="A169" s="179"/>
      <c r="B169" s="66"/>
      <c r="C169" s="262"/>
      <c r="D169" s="65"/>
      <c r="E169" s="68"/>
      <c r="F169" s="69"/>
      <c r="G169" s="70"/>
      <c r="H169" s="65"/>
      <c r="I169" s="42" t="str">
        <f xml:space="preserve"> IF(COUNT(Score!G4168:J4168)&gt;0,                                          IF(Score!L4168 = "Positive", "Ask CRAFFT questions", "Ask CAR question only"), "")</f>
        <v/>
      </c>
      <c r="J169" s="75"/>
      <c r="K169" s="67"/>
      <c r="L169" s="67"/>
      <c r="M169" s="67"/>
      <c r="N169" s="67"/>
      <c r="O169" s="65"/>
      <c r="P169" s="38" t="str">
        <f>Score!U4168</f>
        <v/>
      </c>
      <c r="Q169" s="9" t="str">
        <f>IF(ISNUMBER(P4169),VLOOKUP(P4169,Lookups!#REF!,2),IF(AND(Score!AE4168&gt;0,Score!AG4168= "Positive"),     "Incomplete",""))</f>
        <v/>
      </c>
      <c r="R169" s="122" t="str">
        <f>IF(Score!K4168=0,         VLOOKUP(SUM(Score!N4168:S4168),Lookups!C$2:E$3, 3),   IF(ISNUMBER(Score!K4168),         VLOOKUP(SUM(Score!N4168:S4168),Lookups!C$4:E$11, 3), "")     )</f>
        <v/>
      </c>
      <c r="S169" s="66"/>
      <c r="T169" s="67"/>
      <c r="U169" s="67"/>
      <c r="V169" s="77"/>
      <c r="W169" s="78"/>
      <c r="X169" s="173"/>
      <c r="Y169" s="64"/>
      <c r="Z169" s="13"/>
      <c r="AA169" s="13"/>
    </row>
    <row r="170" spans="1:27" ht="12.75" customHeight="1" x14ac:dyDescent="0.3">
      <c r="A170" s="179"/>
      <c r="B170" s="66"/>
      <c r="C170" s="262"/>
      <c r="D170" s="65"/>
      <c r="E170" s="68"/>
      <c r="F170" s="69"/>
      <c r="G170" s="70"/>
      <c r="H170" s="65"/>
      <c r="I170" s="42" t="str">
        <f xml:space="preserve"> IF(COUNT(Score!G4169:J4169)&gt;0,                                          IF(Score!L4169 = "Positive", "Ask CRAFFT questions", "Ask CAR question only"), "")</f>
        <v/>
      </c>
      <c r="J170" s="75"/>
      <c r="K170" s="67"/>
      <c r="L170" s="67"/>
      <c r="M170" s="67"/>
      <c r="N170" s="67"/>
      <c r="O170" s="65"/>
      <c r="P170" s="38" t="str">
        <f>Score!U4169</f>
        <v/>
      </c>
      <c r="Q170" s="9" t="str">
        <f>IF(ISNUMBER(P4170),VLOOKUP(P4170,Lookups!#REF!,2),IF(AND(Score!AE4169&gt;0,Score!AG4169= "Positive"),     "Incomplete",""))</f>
        <v/>
      </c>
      <c r="R170" s="122" t="str">
        <f>IF(Score!K4169=0,         VLOOKUP(SUM(Score!N4169:S4169),Lookups!C$2:E$3, 3),   IF(ISNUMBER(Score!K4169),         VLOOKUP(SUM(Score!N4169:S4169),Lookups!C$4:E$11, 3), "")     )</f>
        <v/>
      </c>
      <c r="S170" s="66"/>
      <c r="T170" s="67"/>
      <c r="U170" s="67"/>
      <c r="V170" s="77"/>
      <c r="W170" s="78"/>
      <c r="X170" s="173"/>
      <c r="Y170" s="64"/>
      <c r="Z170" s="13"/>
      <c r="AA170" s="13"/>
    </row>
    <row r="171" spans="1:27" ht="12.75" customHeight="1" x14ac:dyDescent="0.3">
      <c r="A171" s="179"/>
      <c r="B171" s="66"/>
      <c r="C171" s="262"/>
      <c r="D171" s="65"/>
      <c r="E171" s="68"/>
      <c r="F171" s="69"/>
      <c r="G171" s="70"/>
      <c r="H171" s="65"/>
      <c r="I171" s="42" t="str">
        <f xml:space="preserve"> IF(COUNT(Score!G4170:J4170)&gt;0,                                          IF(Score!L4170 = "Positive", "Ask CRAFFT questions", "Ask CAR question only"), "")</f>
        <v/>
      </c>
      <c r="J171" s="75"/>
      <c r="K171" s="67"/>
      <c r="L171" s="67"/>
      <c r="M171" s="67"/>
      <c r="N171" s="67"/>
      <c r="O171" s="65"/>
      <c r="P171" s="38" t="str">
        <f>Score!U4170</f>
        <v/>
      </c>
      <c r="Q171" s="9" t="str">
        <f>IF(ISNUMBER(P4171),VLOOKUP(P4171,Lookups!#REF!,2),IF(AND(Score!AE4170&gt;0,Score!AG4170= "Positive"),     "Incomplete",""))</f>
        <v/>
      </c>
      <c r="R171" s="122" t="str">
        <f>IF(Score!K4170=0,         VLOOKUP(SUM(Score!N4170:S4170),Lookups!C$2:E$3, 3),   IF(ISNUMBER(Score!K4170),         VLOOKUP(SUM(Score!N4170:S4170),Lookups!C$4:E$11, 3), "")     )</f>
        <v/>
      </c>
      <c r="S171" s="66"/>
      <c r="T171" s="67"/>
      <c r="U171" s="67"/>
      <c r="V171" s="77"/>
      <c r="W171" s="78"/>
      <c r="X171" s="173"/>
      <c r="Y171" s="64"/>
      <c r="Z171" s="13"/>
      <c r="AA171" s="13"/>
    </row>
    <row r="172" spans="1:27" ht="12.75" customHeight="1" x14ac:dyDescent="0.3">
      <c r="A172" s="179"/>
      <c r="B172" s="66"/>
      <c r="C172" s="262"/>
      <c r="D172" s="65"/>
      <c r="E172" s="68"/>
      <c r="F172" s="69"/>
      <c r="G172" s="70"/>
      <c r="H172" s="65"/>
      <c r="I172" s="42" t="str">
        <f xml:space="preserve"> IF(COUNT(Score!G4171:J4171)&gt;0,                                          IF(Score!L4171 = "Positive", "Ask CRAFFT questions", "Ask CAR question only"), "")</f>
        <v/>
      </c>
      <c r="J172" s="75"/>
      <c r="K172" s="67"/>
      <c r="L172" s="67"/>
      <c r="M172" s="67"/>
      <c r="N172" s="67"/>
      <c r="O172" s="65"/>
      <c r="P172" s="38" t="str">
        <f>Score!U4171</f>
        <v/>
      </c>
      <c r="Q172" s="9" t="str">
        <f>IF(ISNUMBER(P4172),VLOOKUP(P4172,Lookups!#REF!,2),IF(AND(Score!AE4171&gt;0,Score!AG4171= "Positive"),     "Incomplete",""))</f>
        <v/>
      </c>
      <c r="R172" s="122" t="str">
        <f>IF(Score!K4171=0,         VLOOKUP(SUM(Score!N4171:S4171),Lookups!C$2:E$3, 3),   IF(ISNUMBER(Score!K4171),         VLOOKUP(SUM(Score!N4171:S4171),Lookups!C$4:E$11, 3), "")     )</f>
        <v/>
      </c>
      <c r="S172" s="66"/>
      <c r="T172" s="67"/>
      <c r="U172" s="67"/>
      <c r="V172" s="77"/>
      <c r="W172" s="78"/>
      <c r="X172" s="173"/>
      <c r="Y172" s="64"/>
      <c r="Z172" s="13"/>
      <c r="AA172" s="13"/>
    </row>
    <row r="173" spans="1:27" ht="12.75" customHeight="1" x14ac:dyDescent="0.3">
      <c r="A173" s="179"/>
      <c r="B173" s="66"/>
      <c r="C173" s="262"/>
      <c r="D173" s="65"/>
      <c r="E173" s="68"/>
      <c r="F173" s="69"/>
      <c r="G173" s="70"/>
      <c r="H173" s="65"/>
      <c r="I173" s="42" t="str">
        <f xml:space="preserve"> IF(COUNT(Score!G4172:J4172)&gt;0,                                          IF(Score!L4172 = "Positive", "Ask CRAFFT questions", "Ask CAR question only"), "")</f>
        <v/>
      </c>
      <c r="J173" s="75"/>
      <c r="K173" s="67"/>
      <c r="L173" s="67"/>
      <c r="M173" s="67"/>
      <c r="N173" s="67"/>
      <c r="O173" s="65"/>
      <c r="P173" s="38" t="str">
        <f>Score!U4172</f>
        <v/>
      </c>
      <c r="Q173" s="9" t="str">
        <f>IF(ISNUMBER(P4173),VLOOKUP(P4173,Lookups!#REF!,2),IF(AND(Score!AE4172&gt;0,Score!AG4172= "Positive"),     "Incomplete",""))</f>
        <v/>
      </c>
      <c r="R173" s="122" t="str">
        <f>IF(Score!K4172=0,         VLOOKUP(SUM(Score!N4172:S4172),Lookups!C$2:E$3, 3),   IF(ISNUMBER(Score!K4172),         VLOOKUP(SUM(Score!N4172:S4172),Lookups!C$4:E$11, 3), "")     )</f>
        <v/>
      </c>
      <c r="S173" s="66"/>
      <c r="T173" s="67"/>
      <c r="U173" s="67"/>
      <c r="V173" s="77"/>
      <c r="W173" s="78"/>
      <c r="X173" s="173"/>
      <c r="Y173" s="64"/>
      <c r="Z173" s="13"/>
      <c r="AA173" s="13"/>
    </row>
    <row r="174" spans="1:27" ht="12.75" customHeight="1" x14ac:dyDescent="0.3">
      <c r="A174" s="179"/>
      <c r="B174" s="66"/>
      <c r="C174" s="262"/>
      <c r="D174" s="65"/>
      <c r="E174" s="68"/>
      <c r="F174" s="69"/>
      <c r="G174" s="70"/>
      <c r="H174" s="65"/>
      <c r="I174" s="42" t="str">
        <f xml:space="preserve"> IF(COUNT(Score!G4173:J4173)&gt;0,                                          IF(Score!L4173 = "Positive", "Ask CRAFFT questions", "Ask CAR question only"), "")</f>
        <v/>
      </c>
      <c r="J174" s="75"/>
      <c r="K174" s="67"/>
      <c r="L174" s="67"/>
      <c r="M174" s="67"/>
      <c r="N174" s="67"/>
      <c r="O174" s="65"/>
      <c r="P174" s="38" t="str">
        <f>Score!U4173</f>
        <v/>
      </c>
      <c r="Q174" s="9" t="str">
        <f>IF(ISNUMBER(P4174),VLOOKUP(P4174,Lookups!#REF!,2),IF(AND(Score!AE4173&gt;0,Score!AG4173= "Positive"),     "Incomplete",""))</f>
        <v/>
      </c>
      <c r="R174" s="122" t="str">
        <f>IF(Score!K4173=0,         VLOOKUP(SUM(Score!N4173:S4173),Lookups!C$2:E$3, 3),   IF(ISNUMBER(Score!K4173),         VLOOKUP(SUM(Score!N4173:S4173),Lookups!C$4:E$11, 3), "")     )</f>
        <v/>
      </c>
      <c r="S174" s="66"/>
      <c r="T174" s="67"/>
      <c r="U174" s="67"/>
      <c r="V174" s="77"/>
      <c r="W174" s="78"/>
      <c r="X174" s="173"/>
      <c r="Y174" s="64"/>
      <c r="Z174" s="13"/>
      <c r="AA174" s="13"/>
    </row>
    <row r="175" spans="1:27" ht="12.75" customHeight="1" x14ac:dyDescent="0.3">
      <c r="A175" s="179"/>
      <c r="B175" s="66"/>
      <c r="C175" s="262"/>
      <c r="D175" s="65"/>
      <c r="E175" s="68"/>
      <c r="F175" s="69"/>
      <c r="G175" s="70"/>
      <c r="H175" s="65"/>
      <c r="I175" s="42" t="str">
        <f xml:space="preserve"> IF(COUNT(Score!G4174:J4174)&gt;0,                                          IF(Score!L4174 = "Positive", "Ask CRAFFT questions", "Ask CAR question only"), "")</f>
        <v/>
      </c>
      <c r="J175" s="75"/>
      <c r="K175" s="67"/>
      <c r="L175" s="67"/>
      <c r="M175" s="67"/>
      <c r="N175" s="67"/>
      <c r="O175" s="65"/>
      <c r="P175" s="38" t="str">
        <f>Score!U4174</f>
        <v/>
      </c>
      <c r="Q175" s="9" t="str">
        <f>IF(ISNUMBER(P4175),VLOOKUP(P4175,Lookups!#REF!,2),IF(AND(Score!AE4174&gt;0,Score!AG4174= "Positive"),     "Incomplete",""))</f>
        <v/>
      </c>
      <c r="R175" s="122" t="str">
        <f>IF(Score!K4174=0,         VLOOKUP(SUM(Score!N4174:S4174),Lookups!C$2:E$3, 3),   IF(ISNUMBER(Score!K4174),         VLOOKUP(SUM(Score!N4174:S4174),Lookups!C$4:E$11, 3), "")     )</f>
        <v/>
      </c>
      <c r="S175" s="66"/>
      <c r="T175" s="67"/>
      <c r="U175" s="67"/>
      <c r="V175" s="77"/>
      <c r="W175" s="78"/>
      <c r="X175" s="173"/>
      <c r="Y175" s="64"/>
      <c r="Z175" s="13"/>
      <c r="AA175" s="13"/>
    </row>
    <row r="176" spans="1:27" ht="12.75" customHeight="1" x14ac:dyDescent="0.3">
      <c r="A176" s="179"/>
      <c r="B176" s="66"/>
      <c r="C176" s="262"/>
      <c r="D176" s="65"/>
      <c r="E176" s="68"/>
      <c r="F176" s="69"/>
      <c r="G176" s="70"/>
      <c r="H176" s="65"/>
      <c r="I176" s="42" t="str">
        <f xml:space="preserve"> IF(COUNT(Score!G4175:J4175)&gt;0,                                          IF(Score!L4175 = "Positive", "Ask CRAFFT questions", "Ask CAR question only"), "")</f>
        <v/>
      </c>
      <c r="J176" s="75"/>
      <c r="K176" s="67"/>
      <c r="L176" s="67"/>
      <c r="M176" s="67"/>
      <c r="N176" s="67"/>
      <c r="O176" s="65"/>
      <c r="P176" s="38" t="str">
        <f>Score!U4175</f>
        <v/>
      </c>
      <c r="Q176" s="9" t="str">
        <f>IF(ISNUMBER(P4176),VLOOKUP(P4176,Lookups!#REF!,2),IF(AND(Score!AE4175&gt;0,Score!AG4175= "Positive"),     "Incomplete",""))</f>
        <v/>
      </c>
      <c r="R176" s="122" t="str">
        <f>IF(Score!K4175=0,         VLOOKUP(SUM(Score!N4175:S4175),Lookups!C$2:E$3, 3),   IF(ISNUMBER(Score!K4175),         VLOOKUP(SUM(Score!N4175:S4175),Lookups!C$4:E$11, 3), "")     )</f>
        <v/>
      </c>
      <c r="S176" s="66"/>
      <c r="T176" s="67"/>
      <c r="U176" s="67"/>
      <c r="V176" s="77"/>
      <c r="W176" s="78"/>
      <c r="X176" s="173"/>
      <c r="Y176" s="64"/>
      <c r="Z176" s="13"/>
      <c r="AA176" s="13"/>
    </row>
    <row r="177" spans="1:27" ht="12.75" customHeight="1" x14ac:dyDescent="0.3">
      <c r="A177" s="179"/>
      <c r="B177" s="66"/>
      <c r="C177" s="262"/>
      <c r="D177" s="65"/>
      <c r="E177" s="68"/>
      <c r="F177" s="69"/>
      <c r="G177" s="70"/>
      <c r="H177" s="65"/>
      <c r="I177" s="42" t="str">
        <f xml:space="preserve"> IF(COUNT(Score!G4176:J4176)&gt;0,                                          IF(Score!L4176 = "Positive", "Ask CRAFFT questions", "Ask CAR question only"), "")</f>
        <v/>
      </c>
      <c r="J177" s="75"/>
      <c r="K177" s="67"/>
      <c r="L177" s="67"/>
      <c r="M177" s="67"/>
      <c r="N177" s="67"/>
      <c r="O177" s="65"/>
      <c r="P177" s="38" t="str">
        <f>Score!U4176</f>
        <v/>
      </c>
      <c r="Q177" s="9" t="str">
        <f>IF(ISNUMBER(P4177),VLOOKUP(P4177,Lookups!#REF!,2),IF(AND(Score!AE4176&gt;0,Score!AG4176= "Positive"),     "Incomplete",""))</f>
        <v/>
      </c>
      <c r="R177" s="122" t="str">
        <f>IF(Score!K4176=0,         VLOOKUP(SUM(Score!N4176:S4176),Lookups!C$2:E$3, 3),   IF(ISNUMBER(Score!K4176),         VLOOKUP(SUM(Score!N4176:S4176),Lookups!C$4:E$11, 3), "")     )</f>
        <v/>
      </c>
      <c r="S177" s="66"/>
      <c r="T177" s="67"/>
      <c r="U177" s="67"/>
      <c r="V177" s="77"/>
      <c r="W177" s="78"/>
      <c r="X177" s="173"/>
      <c r="Y177" s="64"/>
      <c r="Z177" s="13"/>
      <c r="AA177" s="13"/>
    </row>
    <row r="178" spans="1:27" ht="12.75" customHeight="1" x14ac:dyDescent="0.3">
      <c r="A178" s="179"/>
      <c r="B178" s="66"/>
      <c r="C178" s="262"/>
      <c r="D178" s="65"/>
      <c r="E178" s="68"/>
      <c r="F178" s="69"/>
      <c r="G178" s="70"/>
      <c r="H178" s="65"/>
      <c r="I178" s="42" t="str">
        <f xml:space="preserve"> IF(COUNT(Score!G4177:J4177)&gt;0,                                          IF(Score!L4177 = "Positive", "Ask CRAFFT questions", "Ask CAR question only"), "")</f>
        <v/>
      </c>
      <c r="J178" s="75"/>
      <c r="K178" s="67"/>
      <c r="L178" s="67"/>
      <c r="M178" s="67"/>
      <c r="N178" s="67"/>
      <c r="O178" s="65"/>
      <c r="P178" s="38" t="str">
        <f>Score!U4177</f>
        <v/>
      </c>
      <c r="Q178" s="9" t="str">
        <f>IF(ISNUMBER(P4178),VLOOKUP(P4178,Lookups!#REF!,2),IF(AND(Score!AE4177&gt;0,Score!AG4177= "Positive"),     "Incomplete",""))</f>
        <v/>
      </c>
      <c r="R178" s="122" t="str">
        <f>IF(Score!K4177=0,         VLOOKUP(SUM(Score!N4177:S4177),Lookups!C$2:E$3, 3),   IF(ISNUMBER(Score!K4177),         VLOOKUP(SUM(Score!N4177:S4177),Lookups!C$4:E$11, 3), "")     )</f>
        <v/>
      </c>
      <c r="S178" s="66"/>
      <c r="T178" s="67"/>
      <c r="U178" s="67"/>
      <c r="V178" s="77"/>
      <c r="W178" s="78"/>
      <c r="X178" s="173"/>
      <c r="Y178" s="64"/>
      <c r="Z178" s="13"/>
      <c r="AA178" s="13"/>
    </row>
    <row r="179" spans="1:27" ht="12.75" customHeight="1" x14ac:dyDescent="0.3">
      <c r="A179" s="179"/>
      <c r="B179" s="66"/>
      <c r="C179" s="262"/>
      <c r="D179" s="65"/>
      <c r="E179" s="68"/>
      <c r="F179" s="69"/>
      <c r="G179" s="70"/>
      <c r="H179" s="65"/>
      <c r="I179" s="42" t="str">
        <f xml:space="preserve"> IF(COUNT(Score!G4178:J4178)&gt;0,                                          IF(Score!L4178 = "Positive", "Ask CRAFFT questions", "Ask CAR question only"), "")</f>
        <v/>
      </c>
      <c r="J179" s="75"/>
      <c r="K179" s="67"/>
      <c r="L179" s="67"/>
      <c r="M179" s="67"/>
      <c r="N179" s="67"/>
      <c r="O179" s="65"/>
      <c r="P179" s="38" t="str">
        <f>Score!U4178</f>
        <v/>
      </c>
      <c r="Q179" s="9" t="str">
        <f>IF(ISNUMBER(P4179),VLOOKUP(P4179,Lookups!#REF!,2),IF(AND(Score!AE4178&gt;0,Score!AG4178= "Positive"),     "Incomplete",""))</f>
        <v/>
      </c>
      <c r="R179" s="122" t="str">
        <f>IF(Score!K4178=0,         VLOOKUP(SUM(Score!N4178:S4178),Lookups!C$2:E$3, 3),   IF(ISNUMBER(Score!K4178),         VLOOKUP(SUM(Score!N4178:S4178),Lookups!C$4:E$11, 3), "")     )</f>
        <v/>
      </c>
      <c r="S179" s="66"/>
      <c r="T179" s="67"/>
      <c r="U179" s="67"/>
      <c r="V179" s="77"/>
      <c r="W179" s="78"/>
      <c r="X179" s="173"/>
      <c r="Y179" s="64"/>
      <c r="Z179" s="13"/>
      <c r="AA179" s="13"/>
    </row>
    <row r="180" spans="1:27" ht="12.75" customHeight="1" x14ac:dyDescent="0.3">
      <c r="A180" s="179"/>
      <c r="B180" s="66"/>
      <c r="C180" s="262"/>
      <c r="D180" s="65"/>
      <c r="E180" s="68"/>
      <c r="F180" s="69"/>
      <c r="G180" s="70"/>
      <c r="H180" s="65"/>
      <c r="I180" s="42" t="str">
        <f xml:space="preserve"> IF(COUNT(Score!G4179:J4179)&gt;0,                                          IF(Score!L4179 = "Positive", "Ask CRAFFT questions", "Ask CAR question only"), "")</f>
        <v/>
      </c>
      <c r="J180" s="75"/>
      <c r="K180" s="67"/>
      <c r="L180" s="67"/>
      <c r="M180" s="67"/>
      <c r="N180" s="67"/>
      <c r="O180" s="65"/>
      <c r="P180" s="38" t="str">
        <f>Score!U4179</f>
        <v/>
      </c>
      <c r="Q180" s="9" t="str">
        <f>IF(ISNUMBER(P4180),VLOOKUP(P4180,Lookups!#REF!,2),IF(AND(Score!AE4179&gt;0,Score!AG4179= "Positive"),     "Incomplete",""))</f>
        <v/>
      </c>
      <c r="R180" s="122" t="str">
        <f>IF(Score!K4179=0,         VLOOKUP(SUM(Score!N4179:S4179),Lookups!C$2:E$3, 3),   IF(ISNUMBER(Score!K4179),         VLOOKUP(SUM(Score!N4179:S4179),Lookups!C$4:E$11, 3), "")     )</f>
        <v/>
      </c>
      <c r="S180" s="66"/>
      <c r="T180" s="67"/>
      <c r="U180" s="67"/>
      <c r="V180" s="77"/>
      <c r="W180" s="78"/>
      <c r="X180" s="173"/>
      <c r="Y180" s="64"/>
      <c r="Z180" s="13"/>
      <c r="AA180" s="13"/>
    </row>
    <row r="181" spans="1:27" ht="12.75" customHeight="1" x14ac:dyDescent="0.3">
      <c r="A181" s="179"/>
      <c r="B181" s="66"/>
      <c r="C181" s="262"/>
      <c r="D181" s="65"/>
      <c r="E181" s="68"/>
      <c r="F181" s="69"/>
      <c r="G181" s="70"/>
      <c r="H181" s="65"/>
      <c r="I181" s="42" t="str">
        <f xml:space="preserve"> IF(COUNT(Score!G4180:J4180)&gt;0,                                          IF(Score!L4180 = "Positive", "Ask CRAFFT questions", "Ask CAR question only"), "")</f>
        <v/>
      </c>
      <c r="J181" s="75"/>
      <c r="K181" s="67"/>
      <c r="L181" s="67"/>
      <c r="M181" s="67"/>
      <c r="N181" s="67"/>
      <c r="O181" s="65"/>
      <c r="P181" s="38" t="str">
        <f>Score!U4180</f>
        <v/>
      </c>
      <c r="Q181" s="9" t="str">
        <f>IF(ISNUMBER(P4181),VLOOKUP(P4181,Lookups!#REF!,2),IF(AND(Score!AE4180&gt;0,Score!AG4180= "Positive"),     "Incomplete",""))</f>
        <v/>
      </c>
      <c r="R181" s="122" t="str">
        <f>IF(Score!K4180=0,         VLOOKUP(SUM(Score!N4180:S4180),Lookups!C$2:E$3, 3),   IF(ISNUMBER(Score!K4180),         VLOOKUP(SUM(Score!N4180:S4180),Lookups!C$4:E$11, 3), "")     )</f>
        <v/>
      </c>
      <c r="S181" s="66"/>
      <c r="T181" s="67"/>
      <c r="U181" s="67"/>
      <c r="V181" s="77"/>
      <c r="W181" s="78"/>
      <c r="X181" s="173"/>
      <c r="Y181" s="64"/>
      <c r="Z181" s="13"/>
      <c r="AA181" s="13"/>
    </row>
    <row r="182" spans="1:27" ht="12.75" customHeight="1" x14ac:dyDescent="0.3">
      <c r="A182" s="179"/>
      <c r="B182" s="66"/>
      <c r="C182" s="262"/>
      <c r="D182" s="65"/>
      <c r="E182" s="68"/>
      <c r="F182" s="69"/>
      <c r="G182" s="70"/>
      <c r="H182" s="65"/>
      <c r="I182" s="42" t="str">
        <f xml:space="preserve"> IF(COUNT(Score!G4181:J4181)&gt;0,                                          IF(Score!L4181 = "Positive", "Ask CRAFFT questions", "Ask CAR question only"), "")</f>
        <v/>
      </c>
      <c r="J182" s="75"/>
      <c r="K182" s="67"/>
      <c r="L182" s="67"/>
      <c r="M182" s="67"/>
      <c r="N182" s="67"/>
      <c r="O182" s="65"/>
      <c r="P182" s="38" t="str">
        <f>Score!U4181</f>
        <v/>
      </c>
      <c r="Q182" s="9" t="str">
        <f>IF(ISNUMBER(P4182),VLOOKUP(P4182,Lookups!#REF!,2),IF(AND(Score!AE4181&gt;0,Score!AG4181= "Positive"),     "Incomplete",""))</f>
        <v/>
      </c>
      <c r="R182" s="122" t="str">
        <f>IF(Score!K4181=0,         VLOOKUP(SUM(Score!N4181:S4181),Lookups!C$2:E$3, 3),   IF(ISNUMBER(Score!K4181),         VLOOKUP(SUM(Score!N4181:S4181),Lookups!C$4:E$11, 3), "")     )</f>
        <v/>
      </c>
      <c r="S182" s="66"/>
      <c r="T182" s="67"/>
      <c r="U182" s="67"/>
      <c r="V182" s="77"/>
      <c r="W182" s="78"/>
      <c r="X182" s="173"/>
      <c r="Y182" s="64"/>
      <c r="Z182" s="13"/>
      <c r="AA182" s="13"/>
    </row>
    <row r="183" spans="1:27" ht="12.75" customHeight="1" x14ac:dyDescent="0.3">
      <c r="A183" s="179"/>
      <c r="B183" s="66"/>
      <c r="C183" s="262"/>
      <c r="D183" s="65"/>
      <c r="E183" s="68"/>
      <c r="F183" s="69"/>
      <c r="G183" s="70"/>
      <c r="H183" s="65"/>
      <c r="I183" s="42" t="str">
        <f xml:space="preserve"> IF(COUNT(Score!G4182:J4182)&gt;0,                                          IF(Score!L4182 = "Positive", "Ask CRAFFT questions", "Ask CAR question only"), "")</f>
        <v/>
      </c>
      <c r="J183" s="75"/>
      <c r="K183" s="67"/>
      <c r="L183" s="67"/>
      <c r="M183" s="67"/>
      <c r="N183" s="67"/>
      <c r="O183" s="65"/>
      <c r="P183" s="38" t="str">
        <f>Score!U4182</f>
        <v/>
      </c>
      <c r="Q183" s="9" t="str">
        <f>IF(ISNUMBER(P4183),VLOOKUP(P4183,Lookups!#REF!,2),IF(AND(Score!AE4182&gt;0,Score!AG4182= "Positive"),     "Incomplete",""))</f>
        <v/>
      </c>
      <c r="R183" s="122" t="str">
        <f>IF(Score!K4182=0,         VLOOKUP(SUM(Score!N4182:S4182),Lookups!C$2:E$3, 3),   IF(ISNUMBER(Score!K4182),         VLOOKUP(SUM(Score!N4182:S4182),Lookups!C$4:E$11, 3), "")     )</f>
        <v/>
      </c>
      <c r="S183" s="66"/>
      <c r="T183" s="67"/>
      <c r="U183" s="67"/>
      <c r="V183" s="77"/>
      <c r="W183" s="78"/>
      <c r="X183" s="173"/>
      <c r="Y183" s="64"/>
      <c r="Z183" s="13"/>
      <c r="AA183" s="13"/>
    </row>
    <row r="184" spans="1:27" ht="12.75" customHeight="1" x14ac:dyDescent="0.3">
      <c r="A184" s="179"/>
      <c r="B184" s="66"/>
      <c r="C184" s="262"/>
      <c r="D184" s="65"/>
      <c r="E184" s="68"/>
      <c r="F184" s="69"/>
      <c r="G184" s="70"/>
      <c r="H184" s="65"/>
      <c r="I184" s="42" t="str">
        <f xml:space="preserve"> IF(COUNT(Score!G4183:J4183)&gt;0,                                          IF(Score!L4183 = "Positive", "Ask CRAFFT questions", "Ask CAR question only"), "")</f>
        <v/>
      </c>
      <c r="J184" s="75"/>
      <c r="K184" s="67"/>
      <c r="L184" s="67"/>
      <c r="M184" s="67"/>
      <c r="N184" s="67"/>
      <c r="O184" s="65"/>
      <c r="P184" s="38" t="str">
        <f>Score!U4183</f>
        <v/>
      </c>
      <c r="Q184" s="9" t="str">
        <f>IF(ISNUMBER(P4184),VLOOKUP(P4184,Lookups!#REF!,2),IF(AND(Score!AE4183&gt;0,Score!AG4183= "Positive"),     "Incomplete",""))</f>
        <v/>
      </c>
      <c r="R184" s="122" t="str">
        <f>IF(Score!K4183=0,         VLOOKUP(SUM(Score!N4183:S4183),Lookups!C$2:E$3, 3),   IF(ISNUMBER(Score!K4183),         VLOOKUP(SUM(Score!N4183:S4183),Lookups!C$4:E$11, 3), "")     )</f>
        <v/>
      </c>
      <c r="S184" s="66"/>
      <c r="T184" s="67"/>
      <c r="U184" s="67"/>
      <c r="V184" s="77"/>
      <c r="W184" s="78"/>
      <c r="X184" s="173"/>
      <c r="Y184" s="64"/>
      <c r="Z184" s="13"/>
      <c r="AA184" s="13"/>
    </row>
    <row r="185" spans="1:27" ht="12.75" customHeight="1" x14ac:dyDescent="0.3">
      <c r="A185" s="179"/>
      <c r="B185" s="66"/>
      <c r="C185" s="262"/>
      <c r="D185" s="65"/>
      <c r="E185" s="68"/>
      <c r="F185" s="69"/>
      <c r="G185" s="70"/>
      <c r="H185" s="65"/>
      <c r="I185" s="42" t="str">
        <f xml:space="preserve"> IF(COUNT(Score!G4184:J4184)&gt;0,                                          IF(Score!L4184 = "Positive", "Ask CRAFFT questions", "Ask CAR question only"), "")</f>
        <v/>
      </c>
      <c r="J185" s="75"/>
      <c r="K185" s="67"/>
      <c r="L185" s="67"/>
      <c r="M185" s="67"/>
      <c r="N185" s="67"/>
      <c r="O185" s="65"/>
      <c r="P185" s="38" t="str">
        <f>Score!U4184</f>
        <v/>
      </c>
      <c r="Q185" s="9" t="str">
        <f>IF(ISNUMBER(P4185),VLOOKUP(P4185,Lookups!#REF!,2),IF(AND(Score!AE4184&gt;0,Score!AG4184= "Positive"),     "Incomplete",""))</f>
        <v/>
      </c>
      <c r="R185" s="122" t="str">
        <f>IF(Score!K4184=0,         VLOOKUP(SUM(Score!N4184:S4184),Lookups!C$2:E$3, 3),   IF(ISNUMBER(Score!K4184),         VLOOKUP(SUM(Score!N4184:S4184),Lookups!C$4:E$11, 3), "")     )</f>
        <v/>
      </c>
      <c r="S185" s="66"/>
      <c r="T185" s="67"/>
      <c r="U185" s="67"/>
      <c r="V185" s="77"/>
      <c r="W185" s="78"/>
      <c r="X185" s="173"/>
      <c r="Y185" s="64"/>
      <c r="Z185" s="13"/>
      <c r="AA185" s="13"/>
    </row>
    <row r="186" spans="1:27" ht="12.75" customHeight="1" x14ac:dyDescent="0.3">
      <c r="A186" s="179"/>
      <c r="B186" s="66"/>
      <c r="C186" s="262"/>
      <c r="D186" s="65"/>
      <c r="E186" s="68"/>
      <c r="F186" s="69"/>
      <c r="G186" s="70"/>
      <c r="H186" s="65"/>
      <c r="I186" s="42" t="str">
        <f xml:space="preserve"> IF(COUNT(Score!G4185:J4185)&gt;0,                                          IF(Score!L4185 = "Positive", "Ask CRAFFT questions", "Ask CAR question only"), "")</f>
        <v/>
      </c>
      <c r="J186" s="75"/>
      <c r="K186" s="67"/>
      <c r="L186" s="67"/>
      <c r="M186" s="67"/>
      <c r="N186" s="67"/>
      <c r="O186" s="65"/>
      <c r="P186" s="38" t="str">
        <f>Score!U4185</f>
        <v/>
      </c>
      <c r="Q186" s="9" t="str">
        <f>IF(ISNUMBER(P4186),VLOOKUP(P4186,Lookups!#REF!,2),IF(AND(Score!AE4185&gt;0,Score!AG4185= "Positive"),     "Incomplete",""))</f>
        <v/>
      </c>
      <c r="R186" s="122" t="str">
        <f>IF(Score!K4185=0,         VLOOKUP(SUM(Score!N4185:S4185),Lookups!C$2:E$3, 3),   IF(ISNUMBER(Score!K4185),         VLOOKUP(SUM(Score!N4185:S4185),Lookups!C$4:E$11, 3), "")     )</f>
        <v/>
      </c>
      <c r="S186" s="66"/>
      <c r="T186" s="67"/>
      <c r="U186" s="67"/>
      <c r="V186" s="77"/>
      <c r="W186" s="78"/>
      <c r="X186" s="173"/>
      <c r="Y186" s="64"/>
      <c r="Z186" s="13"/>
      <c r="AA186" s="13"/>
    </row>
    <row r="187" spans="1:27" ht="12.75" customHeight="1" x14ac:dyDescent="0.3">
      <c r="A187" s="179"/>
      <c r="B187" s="66"/>
      <c r="C187" s="262"/>
      <c r="D187" s="65"/>
      <c r="E187" s="68"/>
      <c r="F187" s="69"/>
      <c r="G187" s="70"/>
      <c r="H187" s="65"/>
      <c r="I187" s="42" t="str">
        <f xml:space="preserve"> IF(COUNT(Score!G4186:J4186)&gt;0,                                          IF(Score!L4186 = "Positive", "Ask CRAFFT questions", "Ask CAR question only"), "")</f>
        <v/>
      </c>
      <c r="J187" s="75"/>
      <c r="K187" s="67"/>
      <c r="L187" s="67"/>
      <c r="M187" s="67"/>
      <c r="N187" s="67"/>
      <c r="O187" s="65"/>
      <c r="P187" s="38" t="str">
        <f>Score!U4186</f>
        <v/>
      </c>
      <c r="Q187" s="9" t="str">
        <f>IF(ISNUMBER(P4187),VLOOKUP(P4187,Lookups!#REF!,2),IF(AND(Score!AE4186&gt;0,Score!AG4186= "Positive"),     "Incomplete",""))</f>
        <v/>
      </c>
      <c r="R187" s="122" t="str">
        <f>IF(Score!K4186=0,         VLOOKUP(SUM(Score!N4186:S4186),Lookups!C$2:E$3, 3),   IF(ISNUMBER(Score!K4186),         VLOOKUP(SUM(Score!N4186:S4186),Lookups!C$4:E$11, 3), "")     )</f>
        <v/>
      </c>
      <c r="S187" s="66"/>
      <c r="T187" s="67"/>
      <c r="U187" s="67"/>
      <c r="V187" s="77"/>
      <c r="W187" s="78"/>
      <c r="X187" s="173"/>
      <c r="Y187" s="64"/>
      <c r="Z187" s="13"/>
      <c r="AA187" s="13"/>
    </row>
    <row r="188" spans="1:27" ht="12.75" customHeight="1" x14ac:dyDescent="0.3">
      <c r="A188" s="179"/>
      <c r="B188" s="66"/>
      <c r="C188" s="262"/>
      <c r="D188" s="65"/>
      <c r="E188" s="68"/>
      <c r="F188" s="69"/>
      <c r="G188" s="70"/>
      <c r="H188" s="65"/>
      <c r="I188" s="42" t="str">
        <f xml:space="preserve"> IF(COUNT(Score!G4187:J4187)&gt;0,                                          IF(Score!L4187 = "Positive", "Ask CRAFFT questions", "Ask CAR question only"), "")</f>
        <v/>
      </c>
      <c r="J188" s="75"/>
      <c r="K188" s="67"/>
      <c r="L188" s="67"/>
      <c r="M188" s="67"/>
      <c r="N188" s="67"/>
      <c r="O188" s="65"/>
      <c r="P188" s="38" t="str">
        <f>Score!U4187</f>
        <v/>
      </c>
      <c r="Q188" s="9" t="str">
        <f>IF(ISNUMBER(P4188),VLOOKUP(P4188,Lookups!#REF!,2),IF(AND(Score!AE4187&gt;0,Score!AG4187= "Positive"),     "Incomplete",""))</f>
        <v/>
      </c>
      <c r="R188" s="122" t="str">
        <f>IF(Score!K4187=0,         VLOOKUP(SUM(Score!N4187:S4187),Lookups!C$2:E$3, 3),   IF(ISNUMBER(Score!K4187),         VLOOKUP(SUM(Score!N4187:S4187),Lookups!C$4:E$11, 3), "")     )</f>
        <v/>
      </c>
      <c r="S188" s="66"/>
      <c r="T188" s="67"/>
      <c r="U188" s="67"/>
      <c r="V188" s="77"/>
      <c r="W188" s="78"/>
      <c r="X188" s="173"/>
      <c r="Y188" s="64"/>
      <c r="Z188" s="13"/>
      <c r="AA188" s="13"/>
    </row>
    <row r="189" spans="1:27" ht="12.75" customHeight="1" x14ac:dyDescent="0.3">
      <c r="A189" s="179"/>
      <c r="B189" s="66"/>
      <c r="C189" s="262"/>
      <c r="D189" s="65"/>
      <c r="E189" s="68"/>
      <c r="F189" s="69"/>
      <c r="G189" s="70"/>
      <c r="H189" s="65"/>
      <c r="I189" s="42" t="str">
        <f xml:space="preserve"> IF(COUNT(Score!G4188:J4188)&gt;0,                                          IF(Score!L4188 = "Positive", "Ask CRAFFT questions", "Ask CAR question only"), "")</f>
        <v/>
      </c>
      <c r="J189" s="75"/>
      <c r="K189" s="67"/>
      <c r="L189" s="67"/>
      <c r="M189" s="67"/>
      <c r="N189" s="67"/>
      <c r="O189" s="65"/>
      <c r="P189" s="38" t="str">
        <f>Score!U4188</f>
        <v/>
      </c>
      <c r="Q189" s="9" t="str">
        <f>IF(ISNUMBER(P4189),VLOOKUP(P4189,Lookups!#REF!,2),IF(AND(Score!AE4188&gt;0,Score!AG4188= "Positive"),     "Incomplete",""))</f>
        <v/>
      </c>
      <c r="R189" s="122" t="str">
        <f>IF(Score!K4188=0,         VLOOKUP(SUM(Score!N4188:S4188),Lookups!C$2:E$3, 3),   IF(ISNUMBER(Score!K4188),         VLOOKUP(SUM(Score!N4188:S4188),Lookups!C$4:E$11, 3), "")     )</f>
        <v/>
      </c>
      <c r="S189" s="66"/>
      <c r="T189" s="67"/>
      <c r="U189" s="67"/>
      <c r="V189" s="77"/>
      <c r="W189" s="78"/>
      <c r="X189" s="173"/>
      <c r="Y189" s="64"/>
      <c r="Z189" s="13"/>
      <c r="AA189" s="13"/>
    </row>
    <row r="190" spans="1:27" ht="12.75" customHeight="1" x14ac:dyDescent="0.3">
      <c r="A190" s="179"/>
      <c r="B190" s="66"/>
      <c r="C190" s="262"/>
      <c r="D190" s="65"/>
      <c r="E190" s="68"/>
      <c r="F190" s="69"/>
      <c r="G190" s="70"/>
      <c r="H190" s="65"/>
      <c r="I190" s="42" t="str">
        <f xml:space="preserve"> IF(COUNT(Score!G4189:J4189)&gt;0,                                          IF(Score!L4189 = "Positive", "Ask CRAFFT questions", "Ask CAR question only"), "")</f>
        <v/>
      </c>
      <c r="J190" s="75"/>
      <c r="K190" s="67"/>
      <c r="L190" s="67"/>
      <c r="M190" s="67"/>
      <c r="N190" s="67"/>
      <c r="O190" s="65"/>
      <c r="P190" s="38" t="str">
        <f>Score!U4189</f>
        <v/>
      </c>
      <c r="Q190" s="9" t="str">
        <f>IF(ISNUMBER(P4190),VLOOKUP(P4190,Lookups!#REF!,2),IF(AND(Score!AE4189&gt;0,Score!AG4189= "Positive"),     "Incomplete",""))</f>
        <v/>
      </c>
      <c r="R190" s="122" t="str">
        <f>IF(Score!K4189=0,         VLOOKUP(SUM(Score!N4189:S4189),Lookups!C$2:E$3, 3),   IF(ISNUMBER(Score!K4189),         VLOOKUP(SUM(Score!N4189:S4189),Lookups!C$4:E$11, 3), "")     )</f>
        <v/>
      </c>
      <c r="S190" s="66"/>
      <c r="T190" s="67"/>
      <c r="U190" s="67"/>
      <c r="V190" s="77"/>
      <c r="W190" s="78"/>
      <c r="X190" s="173"/>
      <c r="Y190" s="64"/>
      <c r="Z190" s="13"/>
      <c r="AA190" s="13"/>
    </row>
    <row r="191" spans="1:27" ht="12.75" customHeight="1" x14ac:dyDescent="0.3">
      <c r="A191" s="179"/>
      <c r="B191" s="66"/>
      <c r="C191" s="262"/>
      <c r="D191" s="65"/>
      <c r="E191" s="68"/>
      <c r="F191" s="69"/>
      <c r="G191" s="70"/>
      <c r="H191" s="65"/>
      <c r="I191" s="42" t="str">
        <f xml:space="preserve"> IF(COUNT(Score!G4190:J4190)&gt;0,                                          IF(Score!L4190 = "Positive", "Ask CRAFFT questions", "Ask CAR question only"), "")</f>
        <v/>
      </c>
      <c r="J191" s="75"/>
      <c r="K191" s="67"/>
      <c r="L191" s="67"/>
      <c r="M191" s="67"/>
      <c r="N191" s="67"/>
      <c r="O191" s="65"/>
      <c r="P191" s="38" t="str">
        <f>Score!U4190</f>
        <v/>
      </c>
      <c r="Q191" s="9" t="str">
        <f>IF(ISNUMBER(P4191),VLOOKUP(P4191,Lookups!#REF!,2),IF(AND(Score!AE4190&gt;0,Score!AG4190= "Positive"),     "Incomplete",""))</f>
        <v/>
      </c>
      <c r="R191" s="122" t="str">
        <f>IF(Score!K4190=0,         VLOOKUP(SUM(Score!N4190:S4190),Lookups!C$2:E$3, 3),   IF(ISNUMBER(Score!K4190),         VLOOKUP(SUM(Score!N4190:S4190),Lookups!C$4:E$11, 3), "")     )</f>
        <v/>
      </c>
      <c r="S191" s="66"/>
      <c r="T191" s="67"/>
      <c r="U191" s="67"/>
      <c r="V191" s="77"/>
      <c r="W191" s="78"/>
      <c r="X191" s="173"/>
      <c r="Y191" s="64"/>
      <c r="Z191" s="13"/>
      <c r="AA191" s="13"/>
    </row>
    <row r="192" spans="1:27" ht="12.75" customHeight="1" x14ac:dyDescent="0.3">
      <c r="A192" s="179"/>
      <c r="B192" s="66"/>
      <c r="C192" s="262"/>
      <c r="D192" s="65"/>
      <c r="E192" s="68"/>
      <c r="F192" s="69"/>
      <c r="G192" s="70"/>
      <c r="H192" s="65"/>
      <c r="I192" s="42" t="str">
        <f xml:space="preserve"> IF(COUNT(Score!G4191:J4191)&gt;0,                                          IF(Score!L4191 = "Positive", "Ask CRAFFT questions", "Ask CAR question only"), "")</f>
        <v/>
      </c>
      <c r="J192" s="75"/>
      <c r="K192" s="67"/>
      <c r="L192" s="67"/>
      <c r="M192" s="67"/>
      <c r="N192" s="67"/>
      <c r="O192" s="65"/>
      <c r="P192" s="38" t="str">
        <f>Score!U4191</f>
        <v/>
      </c>
      <c r="Q192" s="9" t="str">
        <f>IF(ISNUMBER(P4192),VLOOKUP(P4192,Lookups!#REF!,2),IF(AND(Score!AE4191&gt;0,Score!AG4191= "Positive"),     "Incomplete",""))</f>
        <v/>
      </c>
      <c r="R192" s="122" t="str">
        <f>IF(Score!K4191=0,         VLOOKUP(SUM(Score!N4191:S4191),Lookups!C$2:E$3, 3),   IF(ISNUMBER(Score!K4191),         VLOOKUP(SUM(Score!N4191:S4191),Lookups!C$4:E$11, 3), "")     )</f>
        <v/>
      </c>
      <c r="S192" s="66"/>
      <c r="T192" s="67"/>
      <c r="U192" s="67"/>
      <c r="V192" s="77"/>
      <c r="W192" s="78"/>
      <c r="X192" s="173"/>
      <c r="Y192" s="64"/>
      <c r="Z192" s="13"/>
      <c r="AA192" s="13"/>
    </row>
    <row r="193" spans="1:27" ht="12.75" customHeight="1" x14ac:dyDescent="0.3">
      <c r="A193" s="179"/>
      <c r="B193" s="66"/>
      <c r="C193" s="262"/>
      <c r="D193" s="65"/>
      <c r="E193" s="68"/>
      <c r="F193" s="69"/>
      <c r="G193" s="70"/>
      <c r="H193" s="65"/>
      <c r="I193" s="42" t="str">
        <f xml:space="preserve"> IF(COUNT(Score!G4192:J4192)&gt;0,                                          IF(Score!L4192 = "Positive", "Ask CRAFFT questions", "Ask CAR question only"), "")</f>
        <v/>
      </c>
      <c r="J193" s="75"/>
      <c r="K193" s="67"/>
      <c r="L193" s="67"/>
      <c r="M193" s="67"/>
      <c r="N193" s="67"/>
      <c r="O193" s="65"/>
      <c r="P193" s="38" t="str">
        <f>Score!U4192</f>
        <v/>
      </c>
      <c r="Q193" s="9" t="str">
        <f>IF(ISNUMBER(P4193),VLOOKUP(P4193,Lookups!#REF!,2),IF(AND(Score!AE4192&gt;0,Score!AG4192= "Positive"),     "Incomplete",""))</f>
        <v/>
      </c>
      <c r="R193" s="122" t="str">
        <f>IF(Score!K4192=0,         VLOOKUP(SUM(Score!N4192:S4192),Lookups!C$2:E$3, 3),   IF(ISNUMBER(Score!K4192),         VLOOKUP(SUM(Score!N4192:S4192),Lookups!C$4:E$11, 3), "")     )</f>
        <v/>
      </c>
      <c r="S193" s="66"/>
      <c r="T193" s="67"/>
      <c r="U193" s="67"/>
      <c r="V193" s="77"/>
      <c r="W193" s="78"/>
      <c r="X193" s="173"/>
      <c r="Y193" s="64"/>
      <c r="Z193" s="13"/>
      <c r="AA193" s="13"/>
    </row>
    <row r="194" spans="1:27" ht="12.75" customHeight="1" x14ac:dyDescent="0.3">
      <c r="A194" s="179"/>
      <c r="B194" s="66"/>
      <c r="C194" s="262"/>
      <c r="D194" s="65"/>
      <c r="E194" s="68"/>
      <c r="F194" s="69"/>
      <c r="G194" s="70"/>
      <c r="H194" s="65"/>
      <c r="I194" s="42" t="str">
        <f xml:space="preserve"> IF(COUNT(Score!G4193:J4193)&gt;0,                                          IF(Score!L4193 = "Positive", "Ask CRAFFT questions", "Ask CAR question only"), "")</f>
        <v/>
      </c>
      <c r="J194" s="75"/>
      <c r="K194" s="67"/>
      <c r="L194" s="67"/>
      <c r="M194" s="67"/>
      <c r="N194" s="67"/>
      <c r="O194" s="65"/>
      <c r="P194" s="38" t="str">
        <f>Score!U4193</f>
        <v/>
      </c>
      <c r="Q194" s="9" t="str">
        <f>IF(ISNUMBER(P4194),VLOOKUP(P4194,Lookups!#REF!,2),IF(AND(Score!AE4193&gt;0,Score!AG4193= "Positive"),     "Incomplete",""))</f>
        <v/>
      </c>
      <c r="R194" s="122" t="str">
        <f>IF(Score!K4193=0,         VLOOKUP(SUM(Score!N4193:S4193),Lookups!C$2:E$3, 3),   IF(ISNUMBER(Score!K4193),         VLOOKUP(SUM(Score!N4193:S4193),Lookups!C$4:E$11, 3), "")     )</f>
        <v/>
      </c>
      <c r="S194" s="66"/>
      <c r="T194" s="67"/>
      <c r="U194" s="67"/>
      <c r="V194" s="77"/>
      <c r="W194" s="78"/>
      <c r="X194" s="173"/>
      <c r="Y194" s="64"/>
      <c r="Z194" s="13"/>
      <c r="AA194" s="13"/>
    </row>
    <row r="195" spans="1:27" ht="12.75" customHeight="1" x14ac:dyDescent="0.3">
      <c r="A195" s="179"/>
      <c r="B195" s="66"/>
      <c r="C195" s="262"/>
      <c r="D195" s="65"/>
      <c r="E195" s="68"/>
      <c r="F195" s="69"/>
      <c r="G195" s="70"/>
      <c r="H195" s="65"/>
      <c r="I195" s="42" t="str">
        <f xml:space="preserve"> IF(COUNT(Score!G4194:J4194)&gt;0,                                          IF(Score!L4194 = "Positive", "Ask CRAFFT questions", "Ask CAR question only"), "")</f>
        <v/>
      </c>
      <c r="J195" s="75"/>
      <c r="K195" s="67"/>
      <c r="L195" s="67"/>
      <c r="M195" s="67"/>
      <c r="N195" s="67"/>
      <c r="O195" s="65"/>
      <c r="P195" s="38" t="str">
        <f>Score!U4194</f>
        <v/>
      </c>
      <c r="Q195" s="9" t="str">
        <f>IF(ISNUMBER(P4195),VLOOKUP(P4195,Lookups!#REF!,2),IF(AND(Score!AE4194&gt;0,Score!AG4194= "Positive"),     "Incomplete",""))</f>
        <v/>
      </c>
      <c r="R195" s="122" t="str">
        <f>IF(Score!K4194=0,         VLOOKUP(SUM(Score!N4194:S4194),Lookups!C$2:E$3, 3),   IF(ISNUMBER(Score!K4194),         VLOOKUP(SUM(Score!N4194:S4194),Lookups!C$4:E$11, 3), "")     )</f>
        <v/>
      </c>
      <c r="S195" s="66"/>
      <c r="T195" s="67"/>
      <c r="U195" s="67"/>
      <c r="V195" s="77"/>
      <c r="W195" s="78"/>
      <c r="X195" s="173"/>
      <c r="Y195" s="64"/>
      <c r="Z195" s="13"/>
      <c r="AA195" s="13"/>
    </row>
    <row r="196" spans="1:27" ht="12.75" customHeight="1" x14ac:dyDescent="0.3">
      <c r="A196" s="179"/>
      <c r="B196" s="66"/>
      <c r="C196" s="262"/>
      <c r="D196" s="65"/>
      <c r="E196" s="68"/>
      <c r="F196" s="69"/>
      <c r="G196" s="70"/>
      <c r="H196" s="65"/>
      <c r="I196" s="42" t="str">
        <f xml:space="preserve"> IF(COUNT(Score!G4195:J4195)&gt;0,                                          IF(Score!L4195 = "Positive", "Ask CRAFFT questions", "Ask CAR question only"), "")</f>
        <v/>
      </c>
      <c r="J196" s="75"/>
      <c r="K196" s="67"/>
      <c r="L196" s="67"/>
      <c r="M196" s="67"/>
      <c r="N196" s="67"/>
      <c r="O196" s="65"/>
      <c r="P196" s="38" t="str">
        <f>Score!U4195</f>
        <v/>
      </c>
      <c r="Q196" s="9" t="str">
        <f>IF(ISNUMBER(P4196),VLOOKUP(P4196,Lookups!#REF!,2),IF(AND(Score!AE4195&gt;0,Score!AG4195= "Positive"),     "Incomplete",""))</f>
        <v/>
      </c>
      <c r="R196" s="122" t="str">
        <f>IF(Score!K4195=0,         VLOOKUP(SUM(Score!N4195:S4195),Lookups!C$2:E$3, 3),   IF(ISNUMBER(Score!K4195),         VLOOKUP(SUM(Score!N4195:S4195),Lookups!C$4:E$11, 3), "")     )</f>
        <v/>
      </c>
      <c r="S196" s="66"/>
      <c r="T196" s="67"/>
      <c r="U196" s="67"/>
      <c r="V196" s="77"/>
      <c r="W196" s="78"/>
      <c r="X196" s="173"/>
      <c r="Y196" s="64"/>
      <c r="Z196" s="13"/>
      <c r="AA196" s="13"/>
    </row>
    <row r="197" spans="1:27" ht="12.75" customHeight="1" x14ac:dyDescent="0.3">
      <c r="A197" s="179"/>
      <c r="B197" s="66"/>
      <c r="C197" s="262"/>
      <c r="D197" s="65"/>
      <c r="E197" s="68"/>
      <c r="F197" s="69"/>
      <c r="G197" s="70"/>
      <c r="H197" s="65"/>
      <c r="I197" s="42" t="str">
        <f xml:space="preserve"> IF(COUNT(Score!G4196:J4196)&gt;0,                                          IF(Score!L4196 = "Positive", "Ask CRAFFT questions", "Ask CAR question only"), "")</f>
        <v/>
      </c>
      <c r="J197" s="75"/>
      <c r="K197" s="67"/>
      <c r="L197" s="67"/>
      <c r="M197" s="67"/>
      <c r="N197" s="67"/>
      <c r="O197" s="65"/>
      <c r="P197" s="38" t="str">
        <f>Score!U4196</f>
        <v/>
      </c>
      <c r="Q197" s="9" t="str">
        <f>IF(ISNUMBER(P4197),VLOOKUP(P4197,Lookups!#REF!,2),IF(AND(Score!AE4196&gt;0,Score!AG4196= "Positive"),     "Incomplete",""))</f>
        <v/>
      </c>
      <c r="R197" s="122" t="str">
        <f>IF(Score!K4196=0,         VLOOKUP(SUM(Score!N4196:S4196),Lookups!C$2:E$3, 3),   IF(ISNUMBER(Score!K4196),         VLOOKUP(SUM(Score!N4196:S4196),Lookups!C$4:E$11, 3), "")     )</f>
        <v/>
      </c>
      <c r="S197" s="66"/>
      <c r="T197" s="67"/>
      <c r="U197" s="67"/>
      <c r="V197" s="77"/>
      <c r="W197" s="78"/>
      <c r="X197" s="173"/>
      <c r="Y197" s="64"/>
      <c r="Z197" s="13"/>
      <c r="AA197" s="13"/>
    </row>
    <row r="198" spans="1:27" ht="12.75" customHeight="1" x14ac:dyDescent="0.3">
      <c r="A198" s="179"/>
      <c r="B198" s="66"/>
      <c r="C198" s="262"/>
      <c r="D198" s="65"/>
      <c r="E198" s="68"/>
      <c r="F198" s="69"/>
      <c r="G198" s="70"/>
      <c r="H198" s="65"/>
      <c r="I198" s="42" t="str">
        <f xml:space="preserve"> IF(COUNT(Score!G4197:J4197)&gt;0,                                          IF(Score!L4197 = "Positive", "Ask CRAFFT questions", "Ask CAR question only"), "")</f>
        <v/>
      </c>
      <c r="J198" s="75"/>
      <c r="K198" s="67"/>
      <c r="L198" s="67"/>
      <c r="M198" s="67"/>
      <c r="N198" s="67"/>
      <c r="O198" s="65"/>
      <c r="P198" s="38" t="str">
        <f>Score!U4197</f>
        <v/>
      </c>
      <c r="Q198" s="9" t="str">
        <f>IF(ISNUMBER(P4198),VLOOKUP(P4198,Lookups!#REF!,2),IF(AND(Score!AE4197&gt;0,Score!AG4197= "Positive"),     "Incomplete",""))</f>
        <v/>
      </c>
      <c r="R198" s="122" t="str">
        <f>IF(Score!K4197=0,         VLOOKUP(SUM(Score!N4197:S4197),Lookups!C$2:E$3, 3),   IF(ISNUMBER(Score!K4197),         VLOOKUP(SUM(Score!N4197:S4197),Lookups!C$4:E$11, 3), "")     )</f>
        <v/>
      </c>
      <c r="S198" s="66"/>
      <c r="T198" s="67"/>
      <c r="U198" s="67"/>
      <c r="V198" s="77"/>
      <c r="W198" s="78"/>
      <c r="X198" s="173"/>
      <c r="Y198" s="64"/>
      <c r="Z198" s="13"/>
      <c r="AA198" s="13"/>
    </row>
    <row r="199" spans="1:27" ht="12.75" customHeight="1" x14ac:dyDescent="0.3">
      <c r="A199" s="179"/>
      <c r="B199" s="66"/>
      <c r="C199" s="262"/>
      <c r="D199" s="65"/>
      <c r="E199" s="68"/>
      <c r="F199" s="69"/>
      <c r="G199" s="70"/>
      <c r="H199" s="65"/>
      <c r="I199" s="42" t="str">
        <f xml:space="preserve"> IF(COUNT(Score!G4198:J4198)&gt;0,                                          IF(Score!L4198 = "Positive", "Ask CRAFFT questions", "Ask CAR question only"), "")</f>
        <v/>
      </c>
      <c r="J199" s="75"/>
      <c r="K199" s="67"/>
      <c r="L199" s="67"/>
      <c r="M199" s="67"/>
      <c r="N199" s="67"/>
      <c r="O199" s="65"/>
      <c r="P199" s="38" t="str">
        <f>Score!U4198</f>
        <v/>
      </c>
      <c r="Q199" s="9" t="str">
        <f>IF(ISNUMBER(P4199),VLOOKUP(P4199,Lookups!#REF!,2),IF(AND(Score!AE4198&gt;0,Score!AG4198= "Positive"),     "Incomplete",""))</f>
        <v/>
      </c>
      <c r="R199" s="122" t="str">
        <f>IF(Score!K4198=0,         VLOOKUP(SUM(Score!N4198:S4198),Lookups!C$2:E$3, 3),   IF(ISNUMBER(Score!K4198),         VLOOKUP(SUM(Score!N4198:S4198),Lookups!C$4:E$11, 3), "")     )</f>
        <v/>
      </c>
      <c r="S199" s="66"/>
      <c r="T199" s="67"/>
      <c r="U199" s="67"/>
      <c r="V199" s="77"/>
      <c r="W199" s="78"/>
      <c r="X199" s="173"/>
      <c r="Y199" s="64"/>
      <c r="Z199" s="13"/>
      <c r="AA199" s="13"/>
    </row>
    <row r="200" spans="1:27" ht="12.75" customHeight="1" x14ac:dyDescent="0.3">
      <c r="A200" s="179"/>
      <c r="B200" s="66"/>
      <c r="C200" s="262"/>
      <c r="D200" s="65"/>
      <c r="E200" s="68"/>
      <c r="F200" s="69"/>
      <c r="G200" s="70"/>
      <c r="H200" s="65"/>
      <c r="I200" s="42" t="str">
        <f xml:space="preserve"> IF(COUNT(Score!G4199:J4199)&gt;0,                                          IF(Score!L4199 = "Positive", "Ask CRAFFT questions", "Ask CAR question only"), "")</f>
        <v/>
      </c>
      <c r="J200" s="75"/>
      <c r="K200" s="67"/>
      <c r="L200" s="67"/>
      <c r="M200" s="67"/>
      <c r="N200" s="67"/>
      <c r="O200" s="65"/>
      <c r="P200" s="38" t="str">
        <f>Score!U4199</f>
        <v/>
      </c>
      <c r="Q200" s="9" t="str">
        <f>IF(ISNUMBER(P4200),VLOOKUP(P4200,Lookups!#REF!,2),IF(AND(Score!AE4199&gt;0,Score!AG4199= "Positive"),     "Incomplete",""))</f>
        <v/>
      </c>
      <c r="R200" s="122" t="str">
        <f>IF(Score!K4199=0,         VLOOKUP(SUM(Score!N4199:S4199),Lookups!C$2:E$3, 3),   IF(ISNUMBER(Score!K4199),         VLOOKUP(SUM(Score!N4199:S4199),Lookups!C$4:E$11, 3), "")     )</f>
        <v/>
      </c>
      <c r="S200" s="66"/>
      <c r="T200" s="67"/>
      <c r="U200" s="67"/>
      <c r="V200" s="77"/>
      <c r="W200" s="78"/>
      <c r="X200" s="173"/>
      <c r="Y200" s="64"/>
      <c r="Z200" s="13"/>
      <c r="AA200" s="13"/>
    </row>
    <row r="201" spans="1:27" ht="12.75" customHeight="1" x14ac:dyDescent="0.3">
      <c r="A201" s="179"/>
      <c r="B201" s="66"/>
      <c r="C201" s="262"/>
      <c r="D201" s="65"/>
      <c r="E201" s="68"/>
      <c r="F201" s="69"/>
      <c r="G201" s="70"/>
      <c r="H201" s="65"/>
      <c r="I201" s="42" t="str">
        <f xml:space="preserve"> IF(COUNT(Score!G4200:J4200)&gt;0,                                          IF(Score!L4200 = "Positive", "Ask CRAFFT questions", "Ask CAR question only"), "")</f>
        <v/>
      </c>
      <c r="J201" s="75"/>
      <c r="K201" s="67"/>
      <c r="L201" s="67"/>
      <c r="M201" s="67"/>
      <c r="N201" s="67"/>
      <c r="O201" s="65"/>
      <c r="P201" s="38" t="str">
        <f>Score!U4200</f>
        <v/>
      </c>
      <c r="Q201" s="9" t="str">
        <f>IF(ISNUMBER(P4201),VLOOKUP(P4201,Lookups!#REF!,2),IF(AND(Score!AE4200&gt;0,Score!AG4200= "Positive"),     "Incomplete",""))</f>
        <v/>
      </c>
      <c r="R201" s="122" t="str">
        <f>IF(Score!K4200=0,         VLOOKUP(SUM(Score!N4200:S4200),Lookups!C$2:E$3, 3),   IF(ISNUMBER(Score!K4200),         VLOOKUP(SUM(Score!N4200:S4200),Lookups!C$4:E$11, 3), "")     )</f>
        <v/>
      </c>
      <c r="S201" s="66"/>
      <c r="T201" s="67"/>
      <c r="U201" s="67"/>
      <c r="V201" s="77"/>
      <c r="W201" s="78"/>
      <c r="X201" s="173"/>
      <c r="Y201" s="64"/>
      <c r="Z201" s="13"/>
      <c r="AA201" s="13"/>
    </row>
    <row r="202" spans="1:27" ht="12.75" customHeight="1" x14ac:dyDescent="0.3">
      <c r="A202" s="179"/>
      <c r="B202" s="66"/>
      <c r="C202" s="262"/>
      <c r="D202" s="65"/>
      <c r="E202" s="68"/>
      <c r="F202" s="69"/>
      <c r="G202" s="70"/>
      <c r="H202" s="65"/>
      <c r="I202" s="42" t="str">
        <f xml:space="preserve"> IF(COUNT(Score!G4201:J4201)&gt;0,                                          IF(Score!L4201 = "Positive", "Ask CRAFFT questions", "Ask CAR question only"), "")</f>
        <v/>
      </c>
      <c r="J202" s="75"/>
      <c r="K202" s="67"/>
      <c r="L202" s="67"/>
      <c r="M202" s="67"/>
      <c r="N202" s="67"/>
      <c r="O202" s="65"/>
      <c r="P202" s="38" t="str">
        <f>Score!U4201</f>
        <v/>
      </c>
      <c r="Q202" s="9" t="str">
        <f>IF(ISNUMBER(P4202),VLOOKUP(P4202,Lookups!#REF!,2),IF(AND(Score!AE4201&gt;0,Score!AG4201= "Positive"),     "Incomplete",""))</f>
        <v/>
      </c>
      <c r="R202" s="122" t="str">
        <f>IF(Score!K4201=0,         VLOOKUP(SUM(Score!N4201:S4201),Lookups!C$2:E$3, 3),   IF(ISNUMBER(Score!K4201),         VLOOKUP(SUM(Score!N4201:S4201),Lookups!C$4:E$11, 3), "")     )</f>
        <v/>
      </c>
      <c r="S202" s="66"/>
      <c r="T202" s="67"/>
      <c r="U202" s="67"/>
      <c r="V202" s="77"/>
      <c r="W202" s="78"/>
      <c r="X202" s="173"/>
      <c r="Y202" s="64"/>
      <c r="Z202" s="13"/>
      <c r="AA202" s="13"/>
    </row>
    <row r="203" spans="1:27" ht="12.75" customHeight="1" x14ac:dyDescent="0.3">
      <c r="A203" s="179"/>
      <c r="B203" s="66"/>
      <c r="C203" s="262"/>
      <c r="D203" s="65"/>
      <c r="E203" s="68"/>
      <c r="F203" s="69"/>
      <c r="G203" s="70"/>
      <c r="H203" s="65"/>
      <c r="I203" s="42" t="str">
        <f xml:space="preserve"> IF(COUNT(Score!G4202:J4202)&gt;0,                                          IF(Score!L4202 = "Positive", "Ask CRAFFT questions", "Ask CAR question only"), "")</f>
        <v/>
      </c>
      <c r="J203" s="75"/>
      <c r="K203" s="67"/>
      <c r="L203" s="67"/>
      <c r="M203" s="67"/>
      <c r="N203" s="67"/>
      <c r="O203" s="65"/>
      <c r="P203" s="38" t="str">
        <f>Score!U4202</f>
        <v/>
      </c>
      <c r="Q203" s="9" t="str">
        <f>IF(ISNUMBER(P4203),VLOOKUP(P4203,Lookups!#REF!,2),IF(AND(Score!AE4202&gt;0,Score!AG4202= "Positive"),     "Incomplete",""))</f>
        <v/>
      </c>
      <c r="R203" s="122" t="str">
        <f>IF(Score!K4202=0,         VLOOKUP(SUM(Score!N4202:S4202),Lookups!C$2:E$3, 3),   IF(ISNUMBER(Score!K4202),         VLOOKUP(SUM(Score!N4202:S4202),Lookups!C$4:E$11, 3), "")     )</f>
        <v/>
      </c>
      <c r="S203" s="66"/>
      <c r="T203" s="67"/>
      <c r="U203" s="67"/>
      <c r="V203" s="77"/>
      <c r="W203" s="78"/>
      <c r="X203" s="173"/>
      <c r="Y203" s="64"/>
      <c r="Z203" s="13"/>
      <c r="AA203" s="13"/>
    </row>
    <row r="204" spans="1:27" ht="12.75" customHeight="1" x14ac:dyDescent="0.3">
      <c r="A204" s="179"/>
      <c r="B204" s="66"/>
      <c r="C204" s="262"/>
      <c r="D204" s="65"/>
      <c r="E204" s="68"/>
      <c r="F204" s="69"/>
      <c r="G204" s="70"/>
      <c r="H204" s="65"/>
      <c r="I204" s="42" t="str">
        <f xml:space="preserve"> IF(COUNT(Score!G4203:J4203)&gt;0,                                          IF(Score!L4203 = "Positive", "Ask CRAFFT questions", "Ask CAR question only"), "")</f>
        <v/>
      </c>
      <c r="J204" s="75"/>
      <c r="K204" s="67"/>
      <c r="L204" s="67"/>
      <c r="M204" s="67"/>
      <c r="N204" s="67"/>
      <c r="O204" s="65"/>
      <c r="P204" s="38" t="str">
        <f>Score!U4203</f>
        <v/>
      </c>
      <c r="Q204" s="9" t="str">
        <f>IF(ISNUMBER(P4204),VLOOKUP(P4204,Lookups!#REF!,2),IF(AND(Score!AE4203&gt;0,Score!AG4203= "Positive"),     "Incomplete",""))</f>
        <v/>
      </c>
      <c r="R204" s="122" t="str">
        <f>IF(Score!K4203=0,         VLOOKUP(SUM(Score!N4203:S4203),Lookups!C$2:E$3, 3),   IF(ISNUMBER(Score!K4203),         VLOOKUP(SUM(Score!N4203:S4203),Lookups!C$4:E$11, 3), "")     )</f>
        <v/>
      </c>
      <c r="S204" s="66"/>
      <c r="T204" s="67"/>
      <c r="U204" s="67"/>
      <c r="V204" s="77"/>
      <c r="W204" s="78"/>
      <c r="X204" s="173"/>
      <c r="Y204" s="64"/>
      <c r="Z204" s="13"/>
      <c r="AA204" s="13"/>
    </row>
    <row r="205" spans="1:27" ht="12.75" customHeight="1" x14ac:dyDescent="0.3">
      <c r="A205" s="179"/>
      <c r="B205" s="66"/>
      <c r="C205" s="262"/>
      <c r="D205" s="65"/>
      <c r="E205" s="68"/>
      <c r="F205" s="69"/>
      <c r="G205" s="70"/>
      <c r="H205" s="65"/>
      <c r="I205" s="42" t="str">
        <f xml:space="preserve"> IF(COUNT(Score!G4204:J4204)&gt;0,                                          IF(Score!L4204 = "Positive", "Ask CRAFFT questions", "Ask CAR question only"), "")</f>
        <v/>
      </c>
      <c r="J205" s="75"/>
      <c r="K205" s="67"/>
      <c r="L205" s="67"/>
      <c r="M205" s="67"/>
      <c r="N205" s="67"/>
      <c r="O205" s="65"/>
      <c r="P205" s="38" t="str">
        <f>Score!U4204</f>
        <v/>
      </c>
      <c r="Q205" s="9" t="str">
        <f>IF(ISNUMBER(P4205),VLOOKUP(P4205,Lookups!#REF!,2),IF(AND(Score!AE4204&gt;0,Score!AG4204= "Positive"),     "Incomplete",""))</f>
        <v/>
      </c>
      <c r="R205" s="122" t="str">
        <f>IF(Score!K4204=0,         VLOOKUP(SUM(Score!N4204:S4204),Lookups!C$2:E$3, 3),   IF(ISNUMBER(Score!K4204),         VLOOKUP(SUM(Score!N4204:S4204),Lookups!C$4:E$11, 3), "")     )</f>
        <v/>
      </c>
      <c r="S205" s="66"/>
      <c r="T205" s="67"/>
      <c r="U205" s="67"/>
      <c r="V205" s="77"/>
      <c r="W205" s="78"/>
      <c r="X205" s="173"/>
      <c r="Y205" s="64"/>
      <c r="Z205" s="13"/>
      <c r="AA205" s="13"/>
    </row>
    <row r="206" spans="1:27" ht="12.75" customHeight="1" x14ac:dyDescent="0.3">
      <c r="A206" s="179"/>
      <c r="B206" s="66"/>
      <c r="C206" s="262"/>
      <c r="D206" s="65"/>
      <c r="E206" s="68"/>
      <c r="F206" s="69"/>
      <c r="G206" s="70"/>
      <c r="H206" s="65"/>
      <c r="I206" s="42" t="str">
        <f xml:space="preserve"> IF(COUNT(Score!G4205:J4205)&gt;0,                                          IF(Score!L4205 = "Positive", "Ask CRAFFT questions", "Ask CAR question only"), "")</f>
        <v/>
      </c>
      <c r="J206" s="75"/>
      <c r="K206" s="67"/>
      <c r="L206" s="67"/>
      <c r="M206" s="67"/>
      <c r="N206" s="67"/>
      <c r="O206" s="65"/>
      <c r="P206" s="38" t="str">
        <f>Score!U4205</f>
        <v/>
      </c>
      <c r="Q206" s="9" t="str">
        <f>IF(ISNUMBER(P4206),VLOOKUP(P4206,Lookups!#REF!,2),IF(AND(Score!AE4205&gt;0,Score!AG4205= "Positive"),     "Incomplete",""))</f>
        <v/>
      </c>
      <c r="R206" s="122" t="str">
        <f>IF(Score!K4205=0,         VLOOKUP(SUM(Score!N4205:S4205),Lookups!C$2:E$3, 3),   IF(ISNUMBER(Score!K4205),         VLOOKUP(SUM(Score!N4205:S4205),Lookups!C$4:E$11, 3), "")     )</f>
        <v/>
      </c>
      <c r="S206" s="66"/>
      <c r="T206" s="67"/>
      <c r="U206" s="67"/>
      <c r="V206" s="77"/>
      <c r="W206" s="78"/>
      <c r="X206" s="173"/>
      <c r="Y206" s="64"/>
      <c r="Z206" s="13"/>
      <c r="AA206" s="13"/>
    </row>
    <row r="207" spans="1:27" ht="12.75" customHeight="1" x14ac:dyDescent="0.3">
      <c r="A207" s="179"/>
      <c r="B207" s="66"/>
      <c r="C207" s="262"/>
      <c r="D207" s="65"/>
      <c r="E207" s="68"/>
      <c r="F207" s="69"/>
      <c r="G207" s="70"/>
      <c r="H207" s="65"/>
      <c r="I207" s="42" t="str">
        <f xml:space="preserve"> IF(COUNT(Score!G4206:J4206)&gt;0,                                          IF(Score!L4206 = "Positive", "Ask CRAFFT questions", "Ask CAR question only"), "")</f>
        <v/>
      </c>
      <c r="J207" s="75"/>
      <c r="K207" s="67"/>
      <c r="L207" s="67"/>
      <c r="M207" s="67"/>
      <c r="N207" s="67"/>
      <c r="O207" s="65"/>
      <c r="P207" s="38" t="str">
        <f>Score!U4206</f>
        <v/>
      </c>
      <c r="Q207" s="9" t="str">
        <f>IF(ISNUMBER(P4207),VLOOKUP(P4207,Lookups!#REF!,2),IF(AND(Score!AE4206&gt;0,Score!AG4206= "Positive"),     "Incomplete",""))</f>
        <v/>
      </c>
      <c r="R207" s="122" t="str">
        <f>IF(Score!K4206=0,         VLOOKUP(SUM(Score!N4206:S4206),Lookups!C$2:E$3, 3),   IF(ISNUMBER(Score!K4206),         VLOOKUP(SUM(Score!N4206:S4206),Lookups!C$4:E$11, 3), "")     )</f>
        <v/>
      </c>
      <c r="S207" s="66"/>
      <c r="T207" s="67"/>
      <c r="U207" s="67"/>
      <c r="V207" s="77"/>
      <c r="W207" s="78"/>
      <c r="X207" s="173"/>
      <c r="Y207" s="64"/>
      <c r="Z207" s="13"/>
      <c r="AA207" s="13"/>
    </row>
    <row r="208" spans="1:27" ht="12.75" customHeight="1" x14ac:dyDescent="0.3">
      <c r="A208" s="179"/>
      <c r="B208" s="66"/>
      <c r="C208" s="262"/>
      <c r="D208" s="65"/>
      <c r="E208" s="68"/>
      <c r="F208" s="69"/>
      <c r="G208" s="70"/>
      <c r="H208" s="65"/>
      <c r="I208" s="42" t="str">
        <f xml:space="preserve"> IF(COUNT(Score!G4207:J4207)&gt;0,                                          IF(Score!L4207 = "Positive", "Ask CRAFFT questions", "Ask CAR question only"), "")</f>
        <v/>
      </c>
      <c r="J208" s="75"/>
      <c r="K208" s="67"/>
      <c r="L208" s="67"/>
      <c r="M208" s="67"/>
      <c r="N208" s="67"/>
      <c r="O208" s="65"/>
      <c r="P208" s="38" t="str">
        <f>Score!U4207</f>
        <v/>
      </c>
      <c r="Q208" s="9" t="str">
        <f>IF(ISNUMBER(P4208),VLOOKUP(P4208,Lookups!#REF!,2),IF(AND(Score!AE4207&gt;0,Score!AG4207= "Positive"),     "Incomplete",""))</f>
        <v/>
      </c>
      <c r="R208" s="122" t="str">
        <f>IF(Score!K4207=0,         VLOOKUP(SUM(Score!N4207:S4207),Lookups!C$2:E$3, 3),   IF(ISNUMBER(Score!K4207),         VLOOKUP(SUM(Score!N4207:S4207),Lookups!C$4:E$11, 3), "")     )</f>
        <v/>
      </c>
      <c r="S208" s="66"/>
      <c r="T208" s="67"/>
      <c r="U208" s="67"/>
      <c r="V208" s="77"/>
      <c r="W208" s="78"/>
      <c r="X208" s="173"/>
      <c r="Y208" s="64"/>
      <c r="Z208" s="13"/>
      <c r="AA208" s="13"/>
    </row>
    <row r="209" spans="1:27" ht="12.75" customHeight="1" x14ac:dyDescent="0.3">
      <c r="A209" s="179"/>
      <c r="B209" s="66"/>
      <c r="C209" s="262"/>
      <c r="D209" s="65"/>
      <c r="E209" s="68"/>
      <c r="F209" s="69"/>
      <c r="G209" s="70"/>
      <c r="H209" s="65"/>
      <c r="I209" s="42" t="str">
        <f xml:space="preserve"> IF(COUNT(Score!G4208:J4208)&gt;0,                                          IF(Score!L4208 = "Positive", "Ask CRAFFT questions", "Ask CAR question only"), "")</f>
        <v/>
      </c>
      <c r="J209" s="75"/>
      <c r="K209" s="67"/>
      <c r="L209" s="67"/>
      <c r="M209" s="67"/>
      <c r="N209" s="67"/>
      <c r="O209" s="65"/>
      <c r="P209" s="38" t="str">
        <f>Score!U4208</f>
        <v/>
      </c>
      <c r="Q209" s="9" t="str">
        <f>IF(ISNUMBER(P4209),VLOOKUP(P4209,Lookups!#REF!,2),IF(AND(Score!AE4208&gt;0,Score!AG4208= "Positive"),     "Incomplete",""))</f>
        <v/>
      </c>
      <c r="R209" s="122" t="str">
        <f>IF(Score!K4208=0,         VLOOKUP(SUM(Score!N4208:S4208),Lookups!C$2:E$3, 3),   IF(ISNUMBER(Score!K4208),         VLOOKUP(SUM(Score!N4208:S4208),Lookups!C$4:E$11, 3), "")     )</f>
        <v/>
      </c>
      <c r="S209" s="66"/>
      <c r="T209" s="67"/>
      <c r="U209" s="67"/>
      <c r="V209" s="77"/>
      <c r="W209" s="78"/>
      <c r="X209" s="173"/>
      <c r="Y209" s="64"/>
      <c r="Z209" s="13"/>
      <c r="AA209" s="13"/>
    </row>
    <row r="210" spans="1:27" ht="12.75" customHeight="1" x14ac:dyDescent="0.3">
      <c r="A210" s="179"/>
      <c r="B210" s="66"/>
      <c r="C210" s="262"/>
      <c r="D210" s="65"/>
      <c r="E210" s="68"/>
      <c r="F210" s="69"/>
      <c r="G210" s="70"/>
      <c r="H210" s="65"/>
      <c r="I210" s="42" t="str">
        <f xml:space="preserve"> IF(COUNT(Score!G4209:J4209)&gt;0,                                          IF(Score!L4209 = "Positive", "Ask CRAFFT questions", "Ask CAR question only"), "")</f>
        <v/>
      </c>
      <c r="J210" s="75"/>
      <c r="K210" s="67"/>
      <c r="L210" s="67"/>
      <c r="M210" s="67"/>
      <c r="N210" s="67"/>
      <c r="O210" s="65"/>
      <c r="P210" s="38" t="str">
        <f>Score!U4209</f>
        <v/>
      </c>
      <c r="Q210" s="9" t="str">
        <f>IF(ISNUMBER(P4210),VLOOKUP(P4210,Lookups!#REF!,2),IF(AND(Score!AE4209&gt;0,Score!AG4209= "Positive"),     "Incomplete",""))</f>
        <v/>
      </c>
      <c r="R210" s="122" t="str">
        <f>IF(Score!K4209=0,         VLOOKUP(SUM(Score!N4209:S4209),Lookups!C$2:E$3, 3),   IF(ISNUMBER(Score!K4209),         VLOOKUP(SUM(Score!N4209:S4209),Lookups!C$4:E$11, 3), "")     )</f>
        <v/>
      </c>
      <c r="S210" s="66"/>
      <c r="T210" s="67"/>
      <c r="U210" s="67"/>
      <c r="V210" s="77"/>
      <c r="W210" s="78"/>
      <c r="X210" s="173"/>
      <c r="Y210" s="64"/>
      <c r="Z210" s="13"/>
      <c r="AA210" s="13"/>
    </row>
    <row r="211" spans="1:27" ht="12.75" customHeight="1" x14ac:dyDescent="0.3">
      <c r="A211" s="179"/>
      <c r="B211" s="66"/>
      <c r="C211" s="262"/>
      <c r="D211" s="65"/>
      <c r="E211" s="68"/>
      <c r="F211" s="69"/>
      <c r="G211" s="70"/>
      <c r="H211" s="65"/>
      <c r="I211" s="42" t="str">
        <f xml:space="preserve"> IF(COUNT(Score!G4210:J4210)&gt;0,                                          IF(Score!L4210 = "Positive", "Ask CRAFFT questions", "Ask CAR question only"), "")</f>
        <v/>
      </c>
      <c r="J211" s="75"/>
      <c r="K211" s="67"/>
      <c r="L211" s="67"/>
      <c r="M211" s="67"/>
      <c r="N211" s="67"/>
      <c r="O211" s="65"/>
      <c r="P211" s="38" t="str">
        <f>Score!U4210</f>
        <v/>
      </c>
      <c r="Q211" s="9" t="str">
        <f>IF(ISNUMBER(P4211),VLOOKUP(P4211,Lookups!#REF!,2),IF(AND(Score!AE4210&gt;0,Score!AG4210= "Positive"),     "Incomplete",""))</f>
        <v/>
      </c>
      <c r="R211" s="122" t="str">
        <f>IF(Score!K4210=0,         VLOOKUP(SUM(Score!N4210:S4210),Lookups!C$2:E$3, 3),   IF(ISNUMBER(Score!K4210),         VLOOKUP(SUM(Score!N4210:S4210),Lookups!C$4:E$11, 3), "")     )</f>
        <v/>
      </c>
      <c r="S211" s="66"/>
      <c r="T211" s="67"/>
      <c r="U211" s="67"/>
      <c r="V211" s="77"/>
      <c r="W211" s="78"/>
      <c r="X211" s="173"/>
      <c r="Y211" s="64"/>
      <c r="Z211" s="13"/>
      <c r="AA211" s="13"/>
    </row>
    <row r="212" spans="1:27" ht="12.75" customHeight="1" x14ac:dyDescent="0.3">
      <c r="A212" s="179"/>
      <c r="B212" s="66"/>
      <c r="C212" s="262"/>
      <c r="D212" s="65"/>
      <c r="E212" s="68"/>
      <c r="F212" s="69"/>
      <c r="G212" s="70"/>
      <c r="H212" s="65"/>
      <c r="I212" s="42" t="str">
        <f xml:space="preserve"> IF(COUNT(Score!G4211:J4211)&gt;0,                                          IF(Score!L4211 = "Positive", "Ask CRAFFT questions", "Ask CAR question only"), "")</f>
        <v/>
      </c>
      <c r="J212" s="75"/>
      <c r="K212" s="67"/>
      <c r="L212" s="67"/>
      <c r="M212" s="67"/>
      <c r="N212" s="67"/>
      <c r="O212" s="65"/>
      <c r="P212" s="38" t="str">
        <f>Score!U4211</f>
        <v/>
      </c>
      <c r="Q212" s="9" t="str">
        <f>IF(ISNUMBER(P4212),VLOOKUP(P4212,Lookups!#REF!,2),IF(AND(Score!AE4211&gt;0,Score!AG4211= "Positive"),     "Incomplete",""))</f>
        <v/>
      </c>
      <c r="R212" s="122" t="str">
        <f>IF(Score!K4211=0,         VLOOKUP(SUM(Score!N4211:S4211),Lookups!C$2:E$3, 3),   IF(ISNUMBER(Score!K4211),         VLOOKUP(SUM(Score!N4211:S4211),Lookups!C$4:E$11, 3), "")     )</f>
        <v/>
      </c>
      <c r="S212" s="66"/>
      <c r="T212" s="67"/>
      <c r="U212" s="67"/>
      <c r="V212" s="77"/>
      <c r="W212" s="78"/>
      <c r="X212" s="173"/>
      <c r="Y212" s="64"/>
      <c r="Z212" s="13"/>
      <c r="AA212" s="13"/>
    </row>
    <row r="213" spans="1:27" ht="12.75" customHeight="1" x14ac:dyDescent="0.3">
      <c r="A213" s="179"/>
      <c r="B213" s="66"/>
      <c r="C213" s="262"/>
      <c r="D213" s="65"/>
      <c r="E213" s="68"/>
      <c r="F213" s="69"/>
      <c r="G213" s="70"/>
      <c r="H213" s="65"/>
      <c r="I213" s="42" t="str">
        <f xml:space="preserve"> IF(COUNT(Score!G4212:J4212)&gt;0,                                          IF(Score!L4212 = "Positive", "Ask CRAFFT questions", "Ask CAR question only"), "")</f>
        <v/>
      </c>
      <c r="J213" s="75"/>
      <c r="K213" s="67"/>
      <c r="L213" s="67"/>
      <c r="M213" s="67"/>
      <c r="N213" s="67"/>
      <c r="O213" s="65"/>
      <c r="P213" s="38" t="str">
        <f>Score!U4212</f>
        <v/>
      </c>
      <c r="Q213" s="9" t="str">
        <f>IF(ISNUMBER(P4213),VLOOKUP(P4213,Lookups!#REF!,2),IF(AND(Score!AE4212&gt;0,Score!AG4212= "Positive"),     "Incomplete",""))</f>
        <v/>
      </c>
      <c r="R213" s="122" t="str">
        <f>IF(Score!K4212=0,         VLOOKUP(SUM(Score!N4212:S4212),Lookups!C$2:E$3, 3),   IF(ISNUMBER(Score!K4212),         VLOOKUP(SUM(Score!N4212:S4212),Lookups!C$4:E$11, 3), "")     )</f>
        <v/>
      </c>
      <c r="S213" s="66"/>
      <c r="T213" s="67"/>
      <c r="U213" s="67"/>
      <c r="V213" s="77"/>
      <c r="W213" s="78"/>
      <c r="X213" s="173"/>
      <c r="Y213" s="64"/>
      <c r="Z213" s="13"/>
      <c r="AA213" s="13"/>
    </row>
    <row r="214" spans="1:27" ht="12.75" customHeight="1" x14ac:dyDescent="0.3">
      <c r="A214" s="179"/>
      <c r="B214" s="66"/>
      <c r="C214" s="262"/>
      <c r="D214" s="65"/>
      <c r="E214" s="68"/>
      <c r="F214" s="69"/>
      <c r="G214" s="70"/>
      <c r="H214" s="65"/>
      <c r="I214" s="42" t="str">
        <f xml:space="preserve"> IF(COUNT(Score!G4213:J4213)&gt;0,                                          IF(Score!L4213 = "Positive", "Ask CRAFFT questions", "Ask CAR question only"), "")</f>
        <v/>
      </c>
      <c r="J214" s="75"/>
      <c r="K214" s="67"/>
      <c r="L214" s="67"/>
      <c r="M214" s="67"/>
      <c r="N214" s="67"/>
      <c r="O214" s="65"/>
      <c r="P214" s="38" t="str">
        <f>Score!U4213</f>
        <v/>
      </c>
      <c r="Q214" s="9" t="str">
        <f>IF(ISNUMBER(P4214),VLOOKUP(P4214,Lookups!#REF!,2),IF(AND(Score!AE4213&gt;0,Score!AG4213= "Positive"),     "Incomplete",""))</f>
        <v/>
      </c>
      <c r="R214" s="122" t="str">
        <f>IF(Score!K4213=0,         VLOOKUP(SUM(Score!N4213:S4213),Lookups!C$2:E$3, 3),   IF(ISNUMBER(Score!K4213),         VLOOKUP(SUM(Score!N4213:S4213),Lookups!C$4:E$11, 3), "")     )</f>
        <v/>
      </c>
      <c r="S214" s="66"/>
      <c r="T214" s="67"/>
      <c r="U214" s="67"/>
      <c r="V214" s="77"/>
      <c r="W214" s="78"/>
      <c r="X214" s="173"/>
      <c r="Y214" s="64"/>
      <c r="Z214" s="13"/>
      <c r="AA214" s="13"/>
    </row>
    <row r="215" spans="1:27" ht="12.75" customHeight="1" x14ac:dyDescent="0.3">
      <c r="A215" s="179"/>
      <c r="B215" s="66"/>
      <c r="C215" s="262"/>
      <c r="D215" s="65"/>
      <c r="E215" s="68"/>
      <c r="F215" s="69"/>
      <c r="G215" s="70"/>
      <c r="H215" s="65"/>
      <c r="I215" s="42" t="str">
        <f xml:space="preserve"> IF(COUNT(Score!G4214:J4214)&gt;0,                                          IF(Score!L4214 = "Positive", "Ask CRAFFT questions", "Ask CAR question only"), "")</f>
        <v/>
      </c>
      <c r="J215" s="75"/>
      <c r="K215" s="67"/>
      <c r="L215" s="67"/>
      <c r="M215" s="67"/>
      <c r="N215" s="67"/>
      <c r="O215" s="65"/>
      <c r="P215" s="38" t="str">
        <f>Score!U4214</f>
        <v/>
      </c>
      <c r="Q215" s="9" t="str">
        <f>IF(ISNUMBER(P4215),VLOOKUP(P4215,Lookups!#REF!,2),IF(AND(Score!AE4214&gt;0,Score!AG4214= "Positive"),     "Incomplete",""))</f>
        <v/>
      </c>
      <c r="R215" s="122" t="str">
        <f>IF(Score!K4214=0,         VLOOKUP(SUM(Score!N4214:S4214),Lookups!C$2:E$3, 3),   IF(ISNUMBER(Score!K4214),         VLOOKUP(SUM(Score!N4214:S4214),Lookups!C$4:E$11, 3), "")     )</f>
        <v/>
      </c>
      <c r="S215" s="66"/>
      <c r="T215" s="67"/>
      <c r="U215" s="67"/>
      <c r="V215" s="77"/>
      <c r="W215" s="78"/>
      <c r="X215" s="173"/>
      <c r="Y215" s="64"/>
      <c r="Z215" s="13"/>
      <c r="AA215" s="13"/>
    </row>
    <row r="216" spans="1:27" ht="12.75" customHeight="1" x14ac:dyDescent="0.3">
      <c r="A216" s="179"/>
      <c r="B216" s="66"/>
      <c r="C216" s="262"/>
      <c r="D216" s="65"/>
      <c r="E216" s="68"/>
      <c r="F216" s="69"/>
      <c r="G216" s="70"/>
      <c r="H216" s="65"/>
      <c r="I216" s="42" t="str">
        <f xml:space="preserve"> IF(COUNT(Score!G4215:J4215)&gt;0,                                          IF(Score!L4215 = "Positive", "Ask CRAFFT questions", "Ask CAR question only"), "")</f>
        <v/>
      </c>
      <c r="J216" s="75"/>
      <c r="K216" s="67"/>
      <c r="L216" s="67"/>
      <c r="M216" s="67"/>
      <c r="N216" s="67"/>
      <c r="O216" s="65"/>
      <c r="P216" s="38" t="str">
        <f>Score!U4215</f>
        <v/>
      </c>
      <c r="Q216" s="9" t="str">
        <f>IF(ISNUMBER(P4216),VLOOKUP(P4216,Lookups!#REF!,2),IF(AND(Score!AE4215&gt;0,Score!AG4215= "Positive"),     "Incomplete",""))</f>
        <v/>
      </c>
      <c r="R216" s="122" t="str">
        <f>IF(Score!K4215=0,         VLOOKUP(SUM(Score!N4215:S4215),Lookups!C$2:E$3, 3),   IF(ISNUMBER(Score!K4215),         VLOOKUP(SUM(Score!N4215:S4215),Lookups!C$4:E$11, 3), "")     )</f>
        <v/>
      </c>
      <c r="S216" s="66"/>
      <c r="T216" s="67"/>
      <c r="U216" s="67"/>
      <c r="V216" s="77"/>
      <c r="W216" s="78"/>
      <c r="X216" s="173"/>
      <c r="Y216" s="64"/>
      <c r="Z216" s="13"/>
      <c r="AA216" s="13"/>
    </row>
    <row r="217" spans="1:27" ht="12.75" customHeight="1" x14ac:dyDescent="0.3">
      <c r="A217" s="179"/>
      <c r="B217" s="66"/>
      <c r="C217" s="262"/>
      <c r="D217" s="65"/>
      <c r="E217" s="68"/>
      <c r="F217" s="69"/>
      <c r="G217" s="70"/>
      <c r="H217" s="65"/>
      <c r="I217" s="42" t="str">
        <f xml:space="preserve"> IF(COUNT(Score!G4216:J4216)&gt;0,                                          IF(Score!L4216 = "Positive", "Ask CRAFFT questions", "Ask CAR question only"), "")</f>
        <v/>
      </c>
      <c r="J217" s="75"/>
      <c r="K217" s="67"/>
      <c r="L217" s="67"/>
      <c r="M217" s="67"/>
      <c r="N217" s="67"/>
      <c r="O217" s="65"/>
      <c r="P217" s="38" t="str">
        <f>Score!U4216</f>
        <v/>
      </c>
      <c r="Q217" s="9" t="str">
        <f>IF(ISNUMBER(P4217),VLOOKUP(P4217,Lookups!#REF!,2),IF(AND(Score!AE4216&gt;0,Score!AG4216= "Positive"),     "Incomplete",""))</f>
        <v/>
      </c>
      <c r="R217" s="122" t="str">
        <f>IF(Score!K4216=0,         VLOOKUP(SUM(Score!N4216:S4216),Lookups!C$2:E$3, 3),   IF(ISNUMBER(Score!K4216),         VLOOKUP(SUM(Score!N4216:S4216),Lookups!C$4:E$11, 3), "")     )</f>
        <v/>
      </c>
      <c r="S217" s="66"/>
      <c r="T217" s="67"/>
      <c r="U217" s="67"/>
      <c r="V217" s="77"/>
      <c r="W217" s="78"/>
      <c r="X217" s="173"/>
      <c r="Y217" s="64"/>
      <c r="Z217" s="13"/>
      <c r="AA217" s="13"/>
    </row>
    <row r="218" spans="1:27" ht="12.75" customHeight="1" x14ac:dyDescent="0.3">
      <c r="A218" s="179"/>
      <c r="B218" s="66"/>
      <c r="C218" s="262"/>
      <c r="D218" s="65"/>
      <c r="E218" s="68"/>
      <c r="F218" s="69"/>
      <c r="G218" s="70"/>
      <c r="H218" s="65"/>
      <c r="I218" s="42" t="str">
        <f xml:space="preserve"> IF(COUNT(Score!G4217:J4217)&gt;0,                                          IF(Score!L4217 = "Positive", "Ask CRAFFT questions", "Ask CAR question only"), "")</f>
        <v/>
      </c>
      <c r="J218" s="75"/>
      <c r="K218" s="67"/>
      <c r="L218" s="67"/>
      <c r="M218" s="67"/>
      <c r="N218" s="67"/>
      <c r="O218" s="65"/>
      <c r="P218" s="38" t="str">
        <f>Score!U4217</f>
        <v/>
      </c>
      <c r="Q218" s="9" t="str">
        <f>IF(ISNUMBER(P4218),VLOOKUP(P4218,Lookups!#REF!,2),IF(AND(Score!AE4217&gt;0,Score!AG4217= "Positive"),     "Incomplete",""))</f>
        <v/>
      </c>
      <c r="R218" s="122" t="str">
        <f>IF(Score!K4217=0,         VLOOKUP(SUM(Score!N4217:S4217),Lookups!C$2:E$3, 3),   IF(ISNUMBER(Score!K4217),         VLOOKUP(SUM(Score!N4217:S4217),Lookups!C$4:E$11, 3), "")     )</f>
        <v/>
      </c>
      <c r="S218" s="66"/>
      <c r="T218" s="67"/>
      <c r="U218" s="67"/>
      <c r="V218" s="77"/>
      <c r="W218" s="78"/>
      <c r="X218" s="173"/>
      <c r="Y218" s="64"/>
      <c r="Z218" s="13"/>
      <c r="AA218" s="13"/>
    </row>
    <row r="219" spans="1:27" ht="12.75" customHeight="1" x14ac:dyDescent="0.3">
      <c r="A219" s="179"/>
      <c r="B219" s="66"/>
      <c r="C219" s="262"/>
      <c r="D219" s="65"/>
      <c r="E219" s="68"/>
      <c r="F219" s="69"/>
      <c r="G219" s="70"/>
      <c r="H219" s="65"/>
      <c r="I219" s="42" t="str">
        <f xml:space="preserve"> IF(COUNT(Score!G4218:J4218)&gt;0,                                          IF(Score!L4218 = "Positive", "Ask CRAFFT questions", "Ask CAR question only"), "")</f>
        <v/>
      </c>
      <c r="J219" s="75"/>
      <c r="K219" s="67"/>
      <c r="L219" s="67"/>
      <c r="M219" s="67"/>
      <c r="N219" s="67"/>
      <c r="O219" s="65"/>
      <c r="P219" s="38" t="str">
        <f>Score!U4218</f>
        <v/>
      </c>
      <c r="Q219" s="9" t="str">
        <f>IF(ISNUMBER(P4219),VLOOKUP(P4219,Lookups!#REF!,2),IF(AND(Score!AE4218&gt;0,Score!AG4218= "Positive"),     "Incomplete",""))</f>
        <v/>
      </c>
      <c r="R219" s="122" t="str">
        <f>IF(Score!K4218=0,         VLOOKUP(SUM(Score!N4218:S4218),Lookups!C$2:E$3, 3),   IF(ISNUMBER(Score!K4218),         VLOOKUP(SUM(Score!N4218:S4218),Lookups!C$4:E$11, 3), "")     )</f>
        <v/>
      </c>
      <c r="S219" s="66"/>
      <c r="T219" s="67"/>
      <c r="U219" s="67"/>
      <c r="V219" s="77"/>
      <c r="W219" s="78"/>
      <c r="X219" s="173"/>
      <c r="Y219" s="64"/>
      <c r="Z219" s="13"/>
      <c r="AA219" s="13"/>
    </row>
    <row r="220" spans="1:27" ht="12.75" customHeight="1" x14ac:dyDescent="0.3">
      <c r="A220" s="179"/>
      <c r="B220" s="66"/>
      <c r="C220" s="262"/>
      <c r="D220" s="65"/>
      <c r="E220" s="68"/>
      <c r="F220" s="69"/>
      <c r="G220" s="70"/>
      <c r="H220" s="65"/>
      <c r="I220" s="42" t="str">
        <f xml:space="preserve"> IF(COUNT(Score!G4219:J4219)&gt;0,                                          IF(Score!L4219 = "Positive", "Ask CRAFFT questions", "Ask CAR question only"), "")</f>
        <v/>
      </c>
      <c r="J220" s="75"/>
      <c r="K220" s="67"/>
      <c r="L220" s="67"/>
      <c r="M220" s="67"/>
      <c r="N220" s="67"/>
      <c r="O220" s="65"/>
      <c r="P220" s="38" t="str">
        <f>Score!U4219</f>
        <v/>
      </c>
      <c r="Q220" s="9" t="str">
        <f>IF(ISNUMBER(P4220),VLOOKUP(P4220,Lookups!#REF!,2),IF(AND(Score!AE4219&gt;0,Score!AG4219= "Positive"),     "Incomplete",""))</f>
        <v/>
      </c>
      <c r="R220" s="122" t="str">
        <f>IF(Score!K4219=0,         VLOOKUP(SUM(Score!N4219:S4219),Lookups!C$2:E$3, 3),   IF(ISNUMBER(Score!K4219),         VLOOKUP(SUM(Score!N4219:S4219),Lookups!C$4:E$11, 3), "")     )</f>
        <v/>
      </c>
      <c r="S220" s="66"/>
      <c r="T220" s="67"/>
      <c r="U220" s="67"/>
      <c r="V220" s="77"/>
      <c r="W220" s="78"/>
      <c r="X220" s="173"/>
      <c r="Y220" s="64"/>
      <c r="Z220" s="13"/>
      <c r="AA220" s="13"/>
    </row>
    <row r="221" spans="1:27" ht="12.75" customHeight="1" x14ac:dyDescent="0.3">
      <c r="A221" s="179"/>
      <c r="B221" s="66"/>
      <c r="C221" s="262"/>
      <c r="D221" s="65"/>
      <c r="E221" s="68"/>
      <c r="F221" s="69"/>
      <c r="G221" s="70"/>
      <c r="H221" s="65"/>
      <c r="I221" s="42" t="str">
        <f xml:space="preserve"> IF(COUNT(Score!G4220:J4220)&gt;0,                                          IF(Score!L4220 = "Positive", "Ask CRAFFT questions", "Ask CAR question only"), "")</f>
        <v/>
      </c>
      <c r="J221" s="75"/>
      <c r="K221" s="67"/>
      <c r="L221" s="67"/>
      <c r="M221" s="67"/>
      <c r="N221" s="67"/>
      <c r="O221" s="65"/>
      <c r="P221" s="38" t="str">
        <f>Score!U4220</f>
        <v/>
      </c>
      <c r="Q221" s="9" t="str">
        <f>IF(ISNUMBER(P4221),VLOOKUP(P4221,Lookups!#REF!,2),IF(AND(Score!AE4220&gt;0,Score!AG4220= "Positive"),     "Incomplete",""))</f>
        <v/>
      </c>
      <c r="R221" s="122" t="str">
        <f>IF(Score!K4220=0,         VLOOKUP(SUM(Score!N4220:S4220),Lookups!C$2:E$3, 3),   IF(ISNUMBER(Score!K4220),         VLOOKUP(SUM(Score!N4220:S4220),Lookups!C$4:E$11, 3), "")     )</f>
        <v/>
      </c>
      <c r="S221" s="66"/>
      <c r="T221" s="67"/>
      <c r="U221" s="67"/>
      <c r="V221" s="77"/>
      <c r="W221" s="78"/>
      <c r="X221" s="173"/>
      <c r="Y221" s="64"/>
      <c r="Z221" s="13"/>
      <c r="AA221" s="13"/>
    </row>
    <row r="222" spans="1:27" ht="12.75" customHeight="1" x14ac:dyDescent="0.3">
      <c r="A222" s="179"/>
      <c r="B222" s="66"/>
      <c r="C222" s="262"/>
      <c r="D222" s="65"/>
      <c r="E222" s="68"/>
      <c r="F222" s="69"/>
      <c r="G222" s="70"/>
      <c r="H222" s="65"/>
      <c r="I222" s="42" t="str">
        <f xml:space="preserve"> IF(COUNT(Score!G4221:J4221)&gt;0,                                          IF(Score!L4221 = "Positive", "Ask CRAFFT questions", "Ask CAR question only"), "")</f>
        <v/>
      </c>
      <c r="J222" s="75"/>
      <c r="K222" s="67"/>
      <c r="L222" s="67"/>
      <c r="M222" s="67"/>
      <c r="N222" s="67"/>
      <c r="O222" s="65"/>
      <c r="P222" s="38" t="str">
        <f>Score!U4221</f>
        <v/>
      </c>
      <c r="Q222" s="9" t="str">
        <f>IF(ISNUMBER(P4222),VLOOKUP(P4222,Lookups!#REF!,2),IF(AND(Score!AE4221&gt;0,Score!AG4221= "Positive"),     "Incomplete",""))</f>
        <v/>
      </c>
      <c r="R222" s="122" t="str">
        <f>IF(Score!K4221=0,         VLOOKUP(SUM(Score!N4221:S4221),Lookups!C$2:E$3, 3),   IF(ISNUMBER(Score!K4221),         VLOOKUP(SUM(Score!N4221:S4221),Lookups!C$4:E$11, 3), "")     )</f>
        <v/>
      </c>
      <c r="S222" s="66"/>
      <c r="T222" s="67"/>
      <c r="U222" s="67"/>
      <c r="V222" s="77"/>
      <c r="W222" s="78"/>
      <c r="X222" s="173"/>
      <c r="Y222" s="64"/>
      <c r="Z222" s="13"/>
      <c r="AA222" s="13"/>
    </row>
    <row r="223" spans="1:27" ht="12.75" customHeight="1" x14ac:dyDescent="0.3">
      <c r="A223" s="179"/>
      <c r="B223" s="66"/>
      <c r="C223" s="262"/>
      <c r="D223" s="65"/>
      <c r="E223" s="68"/>
      <c r="F223" s="69"/>
      <c r="G223" s="70"/>
      <c r="H223" s="65"/>
      <c r="I223" s="42" t="str">
        <f xml:space="preserve"> IF(COUNT(Score!G4222:J4222)&gt;0,                                          IF(Score!L4222 = "Positive", "Ask CRAFFT questions", "Ask CAR question only"), "")</f>
        <v/>
      </c>
      <c r="J223" s="75"/>
      <c r="K223" s="67"/>
      <c r="L223" s="67"/>
      <c r="M223" s="67"/>
      <c r="N223" s="67"/>
      <c r="O223" s="65"/>
      <c r="P223" s="38" t="str">
        <f>Score!U4222</f>
        <v/>
      </c>
      <c r="Q223" s="9" t="str">
        <f>IF(ISNUMBER(P4223),VLOOKUP(P4223,Lookups!#REF!,2),IF(AND(Score!AE4222&gt;0,Score!AG4222= "Positive"),     "Incomplete",""))</f>
        <v/>
      </c>
      <c r="R223" s="122" t="str">
        <f>IF(Score!K4222=0,         VLOOKUP(SUM(Score!N4222:S4222),Lookups!C$2:E$3, 3),   IF(ISNUMBER(Score!K4222),         VLOOKUP(SUM(Score!N4222:S4222),Lookups!C$4:E$11, 3), "")     )</f>
        <v/>
      </c>
      <c r="S223" s="66"/>
      <c r="T223" s="67"/>
      <c r="U223" s="67"/>
      <c r="V223" s="77"/>
      <c r="W223" s="78"/>
      <c r="X223" s="173"/>
      <c r="Y223" s="64"/>
      <c r="Z223" s="13"/>
      <c r="AA223" s="13"/>
    </row>
    <row r="224" spans="1:27" ht="15.5" x14ac:dyDescent="0.35">
      <c r="A224" s="180"/>
      <c r="B224" s="72"/>
      <c r="C224" s="263"/>
      <c r="D224" s="65"/>
      <c r="E224" s="68"/>
      <c r="F224" s="69"/>
      <c r="G224" s="70"/>
      <c r="H224" s="65"/>
      <c r="I224" s="42" t="str">
        <f xml:space="preserve"> IF(COUNT(Score!G4223:J4223)&gt;0,                                          IF(Score!L4223 = "Positive", "Ask CRAFFT questions", "Ask CAR question only"), "")</f>
        <v/>
      </c>
      <c r="J224" s="76"/>
      <c r="K224" s="73"/>
      <c r="L224" s="73"/>
      <c r="M224" s="73"/>
      <c r="N224" s="73"/>
      <c r="O224" s="71"/>
      <c r="P224" s="38" t="str">
        <f>Score!U4223</f>
        <v/>
      </c>
      <c r="Q224" s="9" t="str">
        <f>IF(ISNUMBER(P4224),VLOOKUP(P4224,Lookups!#REF!,2),IF(AND(Score!AE4223&gt;0,Score!AG4223= "Positive"),     "Incomplete",""))</f>
        <v/>
      </c>
      <c r="R224" s="122" t="str">
        <f>IF(Score!K4223=0,         VLOOKUP(SUM(Score!N4223:S4223),Lookups!C$2:E$3, 3),   IF(ISNUMBER(Score!K4223),         VLOOKUP(SUM(Score!N4223:S4223),Lookups!C$4:E$11, 3), "")     )</f>
        <v/>
      </c>
      <c r="S224" s="66"/>
      <c r="T224" s="67"/>
      <c r="U224" s="67"/>
      <c r="V224" s="77"/>
      <c r="W224" s="78"/>
      <c r="X224" s="174"/>
      <c r="Y224" s="64"/>
      <c r="Z224" s="13"/>
      <c r="AA224" s="13"/>
    </row>
    <row r="225" spans="1:27" ht="15.5" x14ac:dyDescent="0.35">
      <c r="A225" s="180"/>
      <c r="B225" s="72"/>
      <c r="C225" s="263"/>
      <c r="D225" s="65"/>
      <c r="E225" s="68"/>
      <c r="F225" s="69"/>
      <c r="G225" s="70"/>
      <c r="H225" s="65"/>
      <c r="I225" s="42" t="str">
        <f xml:space="preserve"> IF(COUNT(Score!G4224:J4224)&gt;0,                                          IF(Score!L4224 = "Positive", "Ask CRAFFT questions", "Ask CAR question only"), "")</f>
        <v/>
      </c>
      <c r="J225" s="76"/>
      <c r="K225" s="73"/>
      <c r="L225" s="73"/>
      <c r="M225" s="73"/>
      <c r="N225" s="73"/>
      <c r="O225" s="71"/>
      <c r="P225" s="38" t="str">
        <f>Score!U4224</f>
        <v/>
      </c>
      <c r="Q225" s="9" t="str">
        <f>IF(ISNUMBER(P4225),VLOOKUP(P4225,Lookups!#REF!,2),IF(AND(Score!AE4224&gt;0,Score!AG4224= "Positive"),     "Incomplete",""))</f>
        <v/>
      </c>
      <c r="R225" s="122" t="str">
        <f>IF(Score!K4224=0,         VLOOKUP(SUM(Score!N4224:S4224),Lookups!C$2:E$3, 3),   IF(ISNUMBER(Score!K4224),         VLOOKUP(SUM(Score!N4224:S4224),Lookups!C$4:E$11, 3), "")     )</f>
        <v/>
      </c>
      <c r="S225" s="66"/>
      <c r="T225" s="67"/>
      <c r="U225" s="67"/>
      <c r="V225" s="77"/>
      <c r="W225" s="78"/>
      <c r="X225" s="174"/>
      <c r="Y225" s="64"/>
      <c r="Z225" s="13"/>
      <c r="AA225" s="13"/>
    </row>
    <row r="226" spans="1:27" ht="13" x14ac:dyDescent="0.3">
      <c r="A226" s="179"/>
      <c r="B226" s="66"/>
      <c r="C226" s="262"/>
      <c r="D226" s="65"/>
      <c r="E226" s="68"/>
      <c r="F226" s="69"/>
      <c r="G226" s="70"/>
      <c r="H226" s="65"/>
      <c r="I226" s="42" t="str">
        <f xml:space="preserve"> IF(COUNT(Score!G4225:J4225)&gt;0,                                          IF(Score!L4225 = "Positive", "Ask CRAFFT questions", "Ask CAR question only"), "")</f>
        <v/>
      </c>
      <c r="J226" s="75"/>
      <c r="K226" s="67"/>
      <c r="L226" s="67"/>
      <c r="M226" s="67"/>
      <c r="N226" s="67"/>
      <c r="O226" s="65"/>
      <c r="P226" s="38" t="str">
        <f>Score!U4225</f>
        <v/>
      </c>
      <c r="Q226" s="9" t="str">
        <f>IF(ISNUMBER(P4226),VLOOKUP(P4226,Lookups!#REF!,2),IF(AND(Score!AE4225&gt;0,Score!AG4225= "Positive"),     "Incomplete",""))</f>
        <v/>
      </c>
      <c r="R226" s="122" t="str">
        <f>IF(Score!K4225=0,         VLOOKUP(SUM(Score!N4225:S4225),Lookups!C$2:E$3, 3),   IF(ISNUMBER(Score!K4225),         VLOOKUP(SUM(Score!N4225:S4225),Lookups!C$4:E$11, 3), "")     )</f>
        <v/>
      </c>
      <c r="S226" s="66"/>
      <c r="T226" s="67"/>
      <c r="U226" s="67"/>
      <c r="V226" s="77"/>
      <c r="W226" s="78"/>
      <c r="X226" s="173"/>
      <c r="Y226" s="64"/>
      <c r="Z226" s="13"/>
      <c r="AA226" s="13"/>
    </row>
    <row r="227" spans="1:27" ht="13" x14ac:dyDescent="0.3">
      <c r="A227" s="179"/>
      <c r="B227" s="66"/>
      <c r="C227" s="262"/>
      <c r="D227" s="65"/>
      <c r="E227" s="68"/>
      <c r="F227" s="69"/>
      <c r="G227" s="70"/>
      <c r="H227" s="65"/>
      <c r="I227" s="42" t="str">
        <f xml:space="preserve"> IF(COUNT(Score!G4226:J4226)&gt;0,                                          IF(Score!L4226 = "Positive", "Ask CRAFFT questions", "Ask CAR question only"), "")</f>
        <v/>
      </c>
      <c r="J227" s="75"/>
      <c r="K227" s="67"/>
      <c r="L227" s="67"/>
      <c r="M227" s="67"/>
      <c r="N227" s="67"/>
      <c r="O227" s="65"/>
      <c r="P227" s="38" t="str">
        <f>Score!U4226</f>
        <v/>
      </c>
      <c r="Q227" s="9" t="str">
        <f>IF(ISNUMBER(P4227),VLOOKUP(P4227,Lookups!#REF!,2),IF(AND(Score!AE4226&gt;0,Score!AG4226= "Positive"),     "Incomplete",""))</f>
        <v/>
      </c>
      <c r="R227" s="122" t="str">
        <f>IF(Score!K4226=0,         VLOOKUP(SUM(Score!N4226:S4226),Lookups!C$2:E$3, 3),   IF(ISNUMBER(Score!K4226),         VLOOKUP(SUM(Score!N4226:S4226),Lookups!C$4:E$11, 3), "")     )</f>
        <v/>
      </c>
      <c r="S227" s="66"/>
      <c r="T227" s="67"/>
      <c r="U227" s="67"/>
      <c r="V227" s="77"/>
      <c r="W227" s="78"/>
      <c r="X227" s="173"/>
      <c r="Y227" s="64"/>
      <c r="Z227" s="13"/>
      <c r="AA227" s="13"/>
    </row>
    <row r="228" spans="1:27" ht="13" x14ac:dyDescent="0.3">
      <c r="A228" s="179"/>
      <c r="B228" s="66"/>
      <c r="C228" s="262"/>
      <c r="D228" s="65"/>
      <c r="E228" s="68"/>
      <c r="F228" s="69"/>
      <c r="G228" s="70"/>
      <c r="H228" s="65"/>
      <c r="I228" s="42" t="str">
        <f xml:space="preserve"> IF(COUNT(Score!G4227:J4227)&gt;0,                                          IF(Score!L4227 = "Positive", "Ask CRAFFT questions", "Ask CAR question only"), "")</f>
        <v/>
      </c>
      <c r="J228" s="75"/>
      <c r="K228" s="67"/>
      <c r="L228" s="67"/>
      <c r="M228" s="67"/>
      <c r="N228" s="67"/>
      <c r="O228" s="65"/>
      <c r="P228" s="38" t="str">
        <f>Score!U4227</f>
        <v/>
      </c>
      <c r="Q228" s="9" t="str">
        <f>IF(ISNUMBER(P4228),VLOOKUP(P4228,Lookups!#REF!,2),IF(AND(Score!AE4227&gt;0,Score!AG4227= "Positive"),     "Incomplete",""))</f>
        <v/>
      </c>
      <c r="R228" s="122" t="str">
        <f>IF(Score!K4227=0,         VLOOKUP(SUM(Score!N4227:S4227),Lookups!C$2:E$3, 3),   IF(ISNUMBER(Score!K4227),         VLOOKUP(SUM(Score!N4227:S4227),Lookups!C$4:E$11, 3), "")     )</f>
        <v/>
      </c>
      <c r="S228" s="66"/>
      <c r="T228" s="67"/>
      <c r="U228" s="67"/>
      <c r="V228" s="77"/>
      <c r="W228" s="78"/>
      <c r="X228" s="173"/>
      <c r="Y228" s="64"/>
      <c r="Z228" s="13"/>
      <c r="AA228" s="13"/>
    </row>
    <row r="229" spans="1:27" ht="13" x14ac:dyDescent="0.3">
      <c r="A229" s="179"/>
      <c r="B229" s="66"/>
      <c r="C229" s="262"/>
      <c r="D229" s="65"/>
      <c r="E229" s="68"/>
      <c r="F229" s="69"/>
      <c r="G229" s="70"/>
      <c r="H229" s="65"/>
      <c r="I229" s="42" t="str">
        <f xml:space="preserve"> IF(COUNT(Score!G4228:J4228)&gt;0,                                          IF(Score!L4228 = "Positive", "Ask CRAFFT questions", "Ask CAR question only"), "")</f>
        <v/>
      </c>
      <c r="J229" s="75"/>
      <c r="K229" s="67"/>
      <c r="L229" s="67"/>
      <c r="M229" s="67"/>
      <c r="N229" s="67"/>
      <c r="O229" s="65"/>
      <c r="P229" s="38" t="str">
        <f>Score!U4228</f>
        <v/>
      </c>
      <c r="Q229" s="9" t="str">
        <f>IF(ISNUMBER(P4229),VLOOKUP(P4229,Lookups!#REF!,2),IF(AND(Score!AE4228&gt;0,Score!AG4228= "Positive"),     "Incomplete",""))</f>
        <v/>
      </c>
      <c r="R229" s="122" t="str">
        <f>IF(Score!K4228=0,         VLOOKUP(SUM(Score!N4228:S4228),Lookups!C$2:E$3, 3),   IF(ISNUMBER(Score!K4228),         VLOOKUP(SUM(Score!N4228:S4228),Lookups!C$4:E$11, 3), "")     )</f>
        <v/>
      </c>
      <c r="S229" s="66"/>
      <c r="T229" s="67"/>
      <c r="U229" s="67"/>
      <c r="V229" s="77"/>
      <c r="W229" s="78"/>
      <c r="X229" s="173"/>
      <c r="Y229" s="64"/>
      <c r="Z229" s="13"/>
      <c r="AA229" s="13"/>
    </row>
    <row r="230" spans="1:27" ht="13" x14ac:dyDescent="0.3">
      <c r="A230" s="179"/>
      <c r="B230" s="66"/>
      <c r="C230" s="262"/>
      <c r="D230" s="65"/>
      <c r="E230" s="68"/>
      <c r="F230" s="69"/>
      <c r="G230" s="70"/>
      <c r="H230" s="65"/>
      <c r="I230" s="42" t="str">
        <f xml:space="preserve"> IF(COUNT(Score!G4229:J4229)&gt;0,                                          IF(Score!L4229 = "Positive", "Ask CRAFFT questions", "Ask CAR question only"), "")</f>
        <v/>
      </c>
      <c r="J230" s="75"/>
      <c r="K230" s="67"/>
      <c r="L230" s="67"/>
      <c r="M230" s="67"/>
      <c r="N230" s="67"/>
      <c r="O230" s="65"/>
      <c r="P230" s="38" t="str">
        <f>Score!U4229</f>
        <v/>
      </c>
      <c r="Q230" s="9" t="str">
        <f>IF(ISNUMBER(P4230),VLOOKUP(P4230,Lookups!#REF!,2),IF(AND(Score!AE4229&gt;0,Score!AG4229= "Positive"),     "Incomplete",""))</f>
        <v/>
      </c>
      <c r="R230" s="122" t="str">
        <f>IF(Score!K4229=0,         VLOOKUP(SUM(Score!N4229:S4229),Lookups!C$2:E$3, 3),   IF(ISNUMBER(Score!K4229),         VLOOKUP(SUM(Score!N4229:S4229),Lookups!C$4:E$11, 3), "")     )</f>
        <v/>
      </c>
      <c r="S230" s="66"/>
      <c r="T230" s="67"/>
      <c r="U230" s="67"/>
      <c r="V230" s="77"/>
      <c r="W230" s="78"/>
      <c r="X230" s="173"/>
      <c r="Y230" s="64"/>
      <c r="Z230" s="13"/>
      <c r="AA230" s="13"/>
    </row>
    <row r="231" spans="1:27" ht="13" x14ac:dyDescent="0.3">
      <c r="A231" s="179"/>
      <c r="B231" s="66"/>
      <c r="C231" s="262"/>
      <c r="D231" s="65"/>
      <c r="E231" s="68"/>
      <c r="F231" s="69"/>
      <c r="G231" s="70"/>
      <c r="H231" s="65"/>
      <c r="I231" s="42" t="str">
        <f xml:space="preserve"> IF(COUNT(Score!G4230:J4230)&gt;0,                                          IF(Score!L4230 = "Positive", "Ask CRAFFT questions", "Ask CAR question only"), "")</f>
        <v/>
      </c>
      <c r="J231" s="75"/>
      <c r="K231" s="67"/>
      <c r="L231" s="67"/>
      <c r="M231" s="67"/>
      <c r="N231" s="67"/>
      <c r="O231" s="65"/>
      <c r="P231" s="38" t="str">
        <f>Score!U4230</f>
        <v/>
      </c>
      <c r="Q231" s="9" t="str">
        <f>IF(ISNUMBER(P4231),VLOOKUP(P4231,Lookups!#REF!,2),IF(AND(Score!AE4230&gt;0,Score!AG4230= "Positive"),     "Incomplete",""))</f>
        <v/>
      </c>
      <c r="R231" s="122" t="str">
        <f>IF(Score!K4230=0,         VLOOKUP(SUM(Score!N4230:S4230),Lookups!C$2:E$3, 3),   IF(ISNUMBER(Score!K4230),         VLOOKUP(SUM(Score!N4230:S4230),Lookups!C$4:E$11, 3), "")     )</f>
        <v/>
      </c>
      <c r="S231" s="66"/>
      <c r="T231" s="67"/>
      <c r="U231" s="67"/>
      <c r="V231" s="77"/>
      <c r="W231" s="78"/>
      <c r="X231" s="173"/>
      <c r="Y231" s="64"/>
      <c r="Z231" s="13"/>
      <c r="AA231" s="13"/>
    </row>
    <row r="232" spans="1:27" ht="13" x14ac:dyDescent="0.3">
      <c r="A232" s="179"/>
      <c r="B232" s="66"/>
      <c r="C232" s="262"/>
      <c r="D232" s="65"/>
      <c r="E232" s="68"/>
      <c r="F232" s="69"/>
      <c r="G232" s="70"/>
      <c r="H232" s="65"/>
      <c r="I232" s="42" t="str">
        <f xml:space="preserve"> IF(COUNT(Score!G4231:J4231)&gt;0,                                          IF(Score!L4231 = "Positive", "Ask CRAFFT questions", "Ask CAR question only"), "")</f>
        <v/>
      </c>
      <c r="J232" s="75"/>
      <c r="K232" s="67"/>
      <c r="L232" s="67"/>
      <c r="M232" s="67"/>
      <c r="N232" s="67"/>
      <c r="O232" s="65"/>
      <c r="P232" s="38" t="str">
        <f>Score!U4231</f>
        <v/>
      </c>
      <c r="Q232" s="9" t="str">
        <f>IF(ISNUMBER(P4232),VLOOKUP(P4232,Lookups!#REF!,2),IF(AND(Score!AE4231&gt;0,Score!AG4231= "Positive"),     "Incomplete",""))</f>
        <v/>
      </c>
      <c r="R232" s="122" t="str">
        <f>IF(Score!K4231=0,         VLOOKUP(SUM(Score!N4231:S4231),Lookups!C$2:E$3, 3),   IF(ISNUMBER(Score!K4231),         VLOOKUP(SUM(Score!N4231:S4231),Lookups!C$4:E$11, 3), "")     )</f>
        <v/>
      </c>
      <c r="S232" s="66"/>
      <c r="T232" s="67"/>
      <c r="U232" s="67"/>
      <c r="V232" s="77"/>
      <c r="W232" s="78"/>
      <c r="X232" s="173"/>
      <c r="Y232" s="64"/>
      <c r="Z232" s="13"/>
      <c r="AA232" s="13"/>
    </row>
    <row r="233" spans="1:27" ht="13" x14ac:dyDescent="0.3">
      <c r="A233" s="179"/>
      <c r="B233" s="66"/>
      <c r="C233" s="262"/>
      <c r="D233" s="65"/>
      <c r="E233" s="68"/>
      <c r="F233" s="69"/>
      <c r="G233" s="70"/>
      <c r="H233" s="65"/>
      <c r="I233" s="42" t="str">
        <f xml:space="preserve"> IF(COUNT(Score!G4232:J4232)&gt;0,                                          IF(Score!L4232 = "Positive", "Ask CRAFFT questions", "Ask CAR question only"), "")</f>
        <v/>
      </c>
      <c r="J233" s="75"/>
      <c r="K233" s="67"/>
      <c r="L233" s="67"/>
      <c r="M233" s="67"/>
      <c r="N233" s="67"/>
      <c r="O233" s="65"/>
      <c r="P233" s="38" t="str">
        <f>Score!U4232</f>
        <v/>
      </c>
      <c r="Q233" s="9" t="str">
        <f>IF(ISNUMBER(P4233),VLOOKUP(P4233,Lookups!#REF!,2),IF(AND(Score!AE4232&gt;0,Score!AG4232= "Positive"),     "Incomplete",""))</f>
        <v/>
      </c>
      <c r="R233" s="122" t="str">
        <f>IF(Score!K4232=0,         VLOOKUP(SUM(Score!N4232:S4232),Lookups!C$2:E$3, 3),   IF(ISNUMBER(Score!K4232),         VLOOKUP(SUM(Score!N4232:S4232),Lookups!C$4:E$11, 3), "")     )</f>
        <v/>
      </c>
      <c r="S233" s="66"/>
      <c r="T233" s="67"/>
      <c r="U233" s="67"/>
      <c r="V233" s="77"/>
      <c r="W233" s="78"/>
      <c r="X233" s="173"/>
      <c r="Y233" s="64"/>
      <c r="Z233" s="13"/>
      <c r="AA233" s="13"/>
    </row>
    <row r="234" spans="1:27" ht="13" x14ac:dyDescent="0.3">
      <c r="A234" s="179"/>
      <c r="B234" s="66"/>
      <c r="C234" s="262"/>
      <c r="D234" s="65"/>
      <c r="E234" s="68"/>
      <c r="F234" s="69"/>
      <c r="G234" s="70"/>
      <c r="H234" s="65"/>
      <c r="I234" s="42" t="str">
        <f xml:space="preserve"> IF(COUNT(Score!G4233:J4233)&gt;0,                                          IF(Score!L4233 = "Positive", "Ask CRAFFT questions", "Ask CAR question only"), "")</f>
        <v/>
      </c>
      <c r="J234" s="75"/>
      <c r="K234" s="67"/>
      <c r="L234" s="67"/>
      <c r="M234" s="67"/>
      <c r="N234" s="67"/>
      <c r="O234" s="65"/>
      <c r="P234" s="38" t="str">
        <f>Score!U4233</f>
        <v/>
      </c>
      <c r="Q234" s="9" t="str">
        <f>IF(ISNUMBER(P4234),VLOOKUP(P4234,Lookups!#REF!,2),IF(AND(Score!AE4233&gt;0,Score!AG4233= "Positive"),     "Incomplete",""))</f>
        <v/>
      </c>
      <c r="R234" s="122" t="str">
        <f>IF(Score!K4233=0,         VLOOKUP(SUM(Score!N4233:S4233),Lookups!C$2:E$3, 3),   IF(ISNUMBER(Score!K4233),         VLOOKUP(SUM(Score!N4233:S4233),Lookups!C$4:E$11, 3), "")     )</f>
        <v/>
      </c>
      <c r="S234" s="66"/>
      <c r="T234" s="67"/>
      <c r="U234" s="67"/>
      <c r="V234" s="77"/>
      <c r="W234" s="78"/>
      <c r="X234" s="173"/>
      <c r="Y234" s="64"/>
      <c r="Z234" s="13"/>
      <c r="AA234" s="13"/>
    </row>
    <row r="235" spans="1:27" ht="13" x14ac:dyDescent="0.3">
      <c r="A235" s="179"/>
      <c r="B235" s="66"/>
      <c r="C235" s="262"/>
      <c r="D235" s="65"/>
      <c r="E235" s="68"/>
      <c r="F235" s="69"/>
      <c r="G235" s="70"/>
      <c r="H235" s="65"/>
      <c r="I235" s="42" t="str">
        <f xml:space="preserve"> IF(COUNT(Score!G4234:J4234)&gt;0,                                          IF(Score!L4234 = "Positive", "Ask CRAFFT questions", "Ask CAR question only"), "")</f>
        <v/>
      </c>
      <c r="J235" s="75"/>
      <c r="K235" s="67"/>
      <c r="L235" s="67"/>
      <c r="M235" s="67"/>
      <c r="N235" s="67"/>
      <c r="O235" s="65"/>
      <c r="P235" s="38" t="str">
        <f>Score!U4234</f>
        <v/>
      </c>
      <c r="Q235" s="9" t="str">
        <f>IF(ISNUMBER(P4235),VLOOKUP(P4235,Lookups!#REF!,2),IF(AND(Score!AE4234&gt;0,Score!AG4234= "Positive"),     "Incomplete",""))</f>
        <v/>
      </c>
      <c r="R235" s="122" t="str">
        <f>IF(Score!K4234=0,         VLOOKUP(SUM(Score!N4234:S4234),Lookups!C$2:E$3, 3),   IF(ISNUMBER(Score!K4234),         VLOOKUP(SUM(Score!N4234:S4234),Lookups!C$4:E$11, 3), "")     )</f>
        <v/>
      </c>
      <c r="S235" s="66"/>
      <c r="T235" s="67"/>
      <c r="U235" s="67"/>
      <c r="V235" s="77"/>
      <c r="W235" s="78"/>
      <c r="X235" s="173"/>
      <c r="Y235" s="64"/>
      <c r="Z235" s="13"/>
      <c r="AA235" s="13"/>
    </row>
    <row r="236" spans="1:27" ht="13" x14ac:dyDescent="0.3">
      <c r="A236" s="179"/>
      <c r="B236" s="66"/>
      <c r="C236" s="262"/>
      <c r="D236" s="65"/>
      <c r="E236" s="68"/>
      <c r="F236" s="69"/>
      <c r="G236" s="70"/>
      <c r="H236" s="65"/>
      <c r="I236" s="42" t="str">
        <f xml:space="preserve"> IF(COUNT(Score!G4235:J4235)&gt;0,                                          IF(Score!L4235 = "Positive", "Ask CRAFFT questions", "Ask CAR question only"), "")</f>
        <v/>
      </c>
      <c r="J236" s="75"/>
      <c r="K236" s="67"/>
      <c r="L236" s="67"/>
      <c r="M236" s="67"/>
      <c r="N236" s="67"/>
      <c r="O236" s="65"/>
      <c r="P236" s="38" t="str">
        <f>Score!U4235</f>
        <v/>
      </c>
      <c r="Q236" s="9" t="str">
        <f>IF(ISNUMBER(P4236),VLOOKUP(P4236,Lookups!#REF!,2),IF(AND(Score!AE4235&gt;0,Score!AG4235= "Positive"),     "Incomplete",""))</f>
        <v/>
      </c>
      <c r="R236" s="122" t="str">
        <f>IF(Score!K4235=0,         VLOOKUP(SUM(Score!N4235:S4235),Lookups!C$2:E$3, 3),   IF(ISNUMBER(Score!K4235),         VLOOKUP(SUM(Score!N4235:S4235),Lookups!C$4:E$11, 3), "")     )</f>
        <v/>
      </c>
      <c r="S236" s="66"/>
      <c r="T236" s="67"/>
      <c r="U236" s="67"/>
      <c r="V236" s="77"/>
      <c r="W236" s="78"/>
      <c r="X236" s="173"/>
      <c r="Y236" s="64"/>
      <c r="Z236" s="13"/>
      <c r="AA236" s="13"/>
    </row>
    <row r="237" spans="1:27" ht="13" x14ac:dyDescent="0.3">
      <c r="A237" s="179"/>
      <c r="B237" s="66"/>
      <c r="C237" s="262"/>
      <c r="D237" s="65"/>
      <c r="E237" s="68"/>
      <c r="F237" s="69"/>
      <c r="G237" s="70"/>
      <c r="H237" s="65"/>
      <c r="I237" s="42" t="str">
        <f xml:space="preserve"> IF(COUNT(Score!G4236:J4236)&gt;0,                                          IF(Score!L4236 = "Positive", "Ask CRAFFT questions", "Ask CAR question only"), "")</f>
        <v/>
      </c>
      <c r="J237" s="75"/>
      <c r="K237" s="67"/>
      <c r="L237" s="67"/>
      <c r="M237" s="67"/>
      <c r="N237" s="67"/>
      <c r="O237" s="65"/>
      <c r="P237" s="38" t="str">
        <f>Score!U4236</f>
        <v/>
      </c>
      <c r="Q237" s="9" t="str">
        <f>IF(ISNUMBER(P4237),VLOOKUP(P4237,Lookups!#REF!,2),IF(AND(Score!AE4236&gt;0,Score!AG4236= "Positive"),     "Incomplete",""))</f>
        <v/>
      </c>
      <c r="R237" s="122" t="str">
        <f>IF(Score!K4236=0,         VLOOKUP(SUM(Score!N4236:S4236),Lookups!C$2:E$3, 3),   IF(ISNUMBER(Score!K4236),         VLOOKUP(SUM(Score!N4236:S4236),Lookups!C$4:E$11, 3), "")     )</f>
        <v/>
      </c>
      <c r="S237" s="66"/>
      <c r="T237" s="67"/>
      <c r="U237" s="67"/>
      <c r="V237" s="77"/>
      <c r="W237" s="78"/>
      <c r="X237" s="173"/>
      <c r="Y237" s="64"/>
      <c r="Z237" s="13"/>
      <c r="AA237" s="13"/>
    </row>
    <row r="238" spans="1:27" ht="13" x14ac:dyDescent="0.3">
      <c r="A238" s="179"/>
      <c r="B238" s="66"/>
      <c r="C238" s="262"/>
      <c r="D238" s="65"/>
      <c r="E238" s="68"/>
      <c r="F238" s="69"/>
      <c r="G238" s="70"/>
      <c r="H238" s="65"/>
      <c r="I238" s="42" t="str">
        <f xml:space="preserve"> IF(COUNT(Score!G4237:J4237)&gt;0,                                          IF(Score!L4237 = "Positive", "Ask CRAFFT questions", "Ask CAR question only"), "")</f>
        <v/>
      </c>
      <c r="J238" s="75"/>
      <c r="K238" s="67"/>
      <c r="L238" s="67"/>
      <c r="M238" s="67"/>
      <c r="N238" s="67"/>
      <c r="O238" s="65"/>
      <c r="P238" s="38" t="str">
        <f>Score!U4237</f>
        <v/>
      </c>
      <c r="Q238" s="9" t="str">
        <f>IF(ISNUMBER(P4238),VLOOKUP(P4238,Lookups!#REF!,2),IF(AND(Score!AE4237&gt;0,Score!AG4237= "Positive"),     "Incomplete",""))</f>
        <v/>
      </c>
      <c r="R238" s="122" t="str">
        <f>IF(Score!K4237=0,         VLOOKUP(SUM(Score!N4237:S4237),Lookups!C$2:E$3, 3),   IF(ISNUMBER(Score!K4237),         VLOOKUP(SUM(Score!N4237:S4237),Lookups!C$4:E$11, 3), "")     )</f>
        <v/>
      </c>
      <c r="S238" s="66"/>
      <c r="T238" s="67"/>
      <c r="U238" s="67"/>
      <c r="V238" s="77"/>
      <c r="W238" s="78"/>
      <c r="X238" s="173"/>
      <c r="Y238" s="64"/>
      <c r="Z238" s="13"/>
      <c r="AA238" s="13"/>
    </row>
    <row r="239" spans="1:27" ht="13" x14ac:dyDescent="0.3">
      <c r="A239" s="179"/>
      <c r="B239" s="66"/>
      <c r="C239" s="262"/>
      <c r="D239" s="65"/>
      <c r="E239" s="68"/>
      <c r="F239" s="69"/>
      <c r="G239" s="70"/>
      <c r="H239" s="65"/>
      <c r="I239" s="42" t="str">
        <f xml:space="preserve"> IF(COUNT(Score!G4238:J4238)&gt;0,                                          IF(Score!L4238 = "Positive", "Ask CRAFFT questions", "Ask CAR question only"), "")</f>
        <v/>
      </c>
      <c r="J239" s="75"/>
      <c r="K239" s="67"/>
      <c r="L239" s="67"/>
      <c r="M239" s="67"/>
      <c r="N239" s="67"/>
      <c r="O239" s="65"/>
      <c r="P239" s="38" t="str">
        <f>Score!U4238</f>
        <v/>
      </c>
      <c r="Q239" s="9" t="str">
        <f>IF(ISNUMBER(P4239),VLOOKUP(P4239,Lookups!#REF!,2),IF(AND(Score!AE4238&gt;0,Score!AG4238= "Positive"),     "Incomplete",""))</f>
        <v/>
      </c>
      <c r="R239" s="122" t="str">
        <f>IF(Score!K4238=0,         VLOOKUP(SUM(Score!N4238:S4238),Lookups!C$2:E$3, 3),   IF(ISNUMBER(Score!K4238),         VLOOKUP(SUM(Score!N4238:S4238),Lookups!C$4:E$11, 3), "")     )</f>
        <v/>
      </c>
      <c r="S239" s="66"/>
      <c r="T239" s="67"/>
      <c r="U239" s="67"/>
      <c r="V239" s="77"/>
      <c r="W239" s="78"/>
      <c r="X239" s="173"/>
      <c r="Y239" s="64"/>
      <c r="Z239" s="13"/>
      <c r="AA239" s="13"/>
    </row>
    <row r="240" spans="1:27" ht="13" x14ac:dyDescent="0.3">
      <c r="A240" s="179"/>
      <c r="B240" s="66"/>
      <c r="C240" s="262"/>
      <c r="D240" s="65"/>
      <c r="E240" s="68"/>
      <c r="F240" s="69"/>
      <c r="G240" s="70"/>
      <c r="H240" s="65"/>
      <c r="I240" s="42" t="str">
        <f xml:space="preserve"> IF(COUNT(Score!G4239:J4239)&gt;0,                                          IF(Score!L4239 = "Positive", "Ask CRAFFT questions", "Ask CAR question only"), "")</f>
        <v/>
      </c>
      <c r="J240" s="75"/>
      <c r="K240" s="67"/>
      <c r="L240" s="67"/>
      <c r="M240" s="67"/>
      <c r="N240" s="67"/>
      <c r="O240" s="65"/>
      <c r="P240" s="38" t="str">
        <f>Score!U4239</f>
        <v/>
      </c>
      <c r="Q240" s="9" t="str">
        <f>IF(ISNUMBER(P4240),VLOOKUP(P4240,Lookups!#REF!,2),IF(AND(Score!AE4239&gt;0,Score!AG4239= "Positive"),     "Incomplete",""))</f>
        <v/>
      </c>
      <c r="R240" s="122" t="str">
        <f>IF(Score!K4239=0,         VLOOKUP(SUM(Score!N4239:S4239),Lookups!C$2:E$3, 3),   IF(ISNUMBER(Score!K4239),         VLOOKUP(SUM(Score!N4239:S4239),Lookups!C$4:E$11, 3), "")     )</f>
        <v/>
      </c>
      <c r="S240" s="66"/>
      <c r="T240" s="67"/>
      <c r="U240" s="67"/>
      <c r="V240" s="77"/>
      <c r="W240" s="78"/>
      <c r="X240" s="173"/>
      <c r="Y240" s="64"/>
      <c r="Z240" s="13"/>
      <c r="AA240" s="13"/>
    </row>
    <row r="241" spans="1:27" ht="13" x14ac:dyDescent="0.3">
      <c r="A241" s="179"/>
      <c r="B241" s="66"/>
      <c r="C241" s="262"/>
      <c r="D241" s="65"/>
      <c r="E241" s="68"/>
      <c r="F241" s="69"/>
      <c r="G241" s="70"/>
      <c r="H241" s="65"/>
      <c r="I241" s="42" t="str">
        <f xml:space="preserve"> IF(COUNT(Score!G4240:J4240)&gt;0,                                          IF(Score!L4240 = "Positive", "Ask CRAFFT questions", "Ask CAR question only"), "")</f>
        <v/>
      </c>
      <c r="J241" s="75"/>
      <c r="K241" s="67"/>
      <c r="L241" s="67"/>
      <c r="M241" s="67"/>
      <c r="N241" s="67"/>
      <c r="O241" s="65"/>
      <c r="P241" s="38" t="str">
        <f>Score!U4240</f>
        <v/>
      </c>
      <c r="Q241" s="9" t="str">
        <f>IF(ISNUMBER(P4241),VLOOKUP(P4241,Lookups!#REF!,2),IF(AND(Score!AE4240&gt;0,Score!AG4240= "Positive"),     "Incomplete",""))</f>
        <v/>
      </c>
      <c r="R241" s="122" t="str">
        <f>IF(Score!K4240=0,         VLOOKUP(SUM(Score!N4240:S4240),Lookups!C$2:E$3, 3),   IF(ISNUMBER(Score!K4240),         VLOOKUP(SUM(Score!N4240:S4240),Lookups!C$4:E$11, 3), "")     )</f>
        <v/>
      </c>
      <c r="S241" s="66"/>
      <c r="T241" s="67"/>
      <c r="U241" s="67"/>
      <c r="V241" s="77"/>
      <c r="W241" s="78"/>
      <c r="X241" s="173"/>
      <c r="Y241" s="64"/>
      <c r="Z241" s="13"/>
      <c r="AA241" s="13"/>
    </row>
    <row r="242" spans="1:27" ht="13" x14ac:dyDescent="0.3">
      <c r="A242" s="179"/>
      <c r="B242" s="66"/>
      <c r="C242" s="262"/>
      <c r="D242" s="65"/>
      <c r="E242" s="68"/>
      <c r="F242" s="69"/>
      <c r="G242" s="70"/>
      <c r="H242" s="65"/>
      <c r="I242" s="42" t="str">
        <f xml:space="preserve"> IF(COUNT(Score!G4241:J4241)&gt;0,                                          IF(Score!L4241 = "Positive", "Ask CRAFFT questions", "Ask CAR question only"), "")</f>
        <v/>
      </c>
      <c r="J242" s="75"/>
      <c r="K242" s="67"/>
      <c r="L242" s="67"/>
      <c r="M242" s="67"/>
      <c r="N242" s="67"/>
      <c r="O242" s="65"/>
      <c r="P242" s="38" t="str">
        <f>Score!U4241</f>
        <v/>
      </c>
      <c r="Q242" s="9" t="str">
        <f>IF(ISNUMBER(P4242),VLOOKUP(P4242,Lookups!#REF!,2),IF(AND(Score!AE4241&gt;0,Score!AG4241= "Positive"),     "Incomplete",""))</f>
        <v/>
      </c>
      <c r="R242" s="122" t="str">
        <f>IF(Score!K4241=0,         VLOOKUP(SUM(Score!N4241:S4241),Lookups!C$2:E$3, 3),   IF(ISNUMBER(Score!K4241),         VLOOKUP(SUM(Score!N4241:S4241),Lookups!C$4:E$11, 3), "")     )</f>
        <v/>
      </c>
      <c r="S242" s="66"/>
      <c r="T242" s="67"/>
      <c r="U242" s="67"/>
      <c r="V242" s="77"/>
      <c r="W242" s="78"/>
      <c r="X242" s="173"/>
      <c r="Y242" s="64"/>
      <c r="Z242" s="13"/>
      <c r="AA242" s="13"/>
    </row>
    <row r="243" spans="1:27" ht="13" x14ac:dyDescent="0.3">
      <c r="A243" s="179"/>
      <c r="B243" s="66"/>
      <c r="C243" s="262"/>
      <c r="D243" s="65"/>
      <c r="E243" s="68"/>
      <c r="F243" s="69"/>
      <c r="G243" s="70"/>
      <c r="H243" s="65"/>
      <c r="I243" s="42" t="str">
        <f xml:space="preserve"> IF(COUNT(Score!G4242:J4242)&gt;0,                                          IF(Score!L4242 = "Positive", "Ask CRAFFT questions", "Ask CAR question only"), "")</f>
        <v/>
      </c>
      <c r="J243" s="75"/>
      <c r="K243" s="67"/>
      <c r="L243" s="67"/>
      <c r="M243" s="67"/>
      <c r="N243" s="67"/>
      <c r="O243" s="65"/>
      <c r="P243" s="38" t="str">
        <f>Score!U4242</f>
        <v/>
      </c>
      <c r="Q243" s="9" t="str">
        <f>IF(ISNUMBER(P4243),VLOOKUP(P4243,Lookups!#REF!,2),IF(AND(Score!AE4242&gt;0,Score!AG4242= "Positive"),     "Incomplete",""))</f>
        <v/>
      </c>
      <c r="R243" s="122" t="str">
        <f>IF(Score!K4242=0,         VLOOKUP(SUM(Score!N4242:S4242),Lookups!C$2:E$3, 3),   IF(ISNUMBER(Score!K4242),         VLOOKUP(SUM(Score!N4242:S4242),Lookups!C$4:E$11, 3), "")     )</f>
        <v/>
      </c>
      <c r="S243" s="66"/>
      <c r="T243" s="67"/>
      <c r="U243" s="67"/>
      <c r="V243" s="77"/>
      <c r="W243" s="78"/>
      <c r="X243" s="173"/>
      <c r="Y243" s="64"/>
      <c r="Z243" s="13"/>
      <c r="AA243" s="13"/>
    </row>
    <row r="244" spans="1:27" ht="13" x14ac:dyDescent="0.3">
      <c r="A244" s="179"/>
      <c r="B244" s="66"/>
      <c r="C244" s="262"/>
      <c r="D244" s="65"/>
      <c r="E244" s="68"/>
      <c r="F244" s="69"/>
      <c r="G244" s="70"/>
      <c r="H244" s="65"/>
      <c r="I244" s="42" t="str">
        <f xml:space="preserve"> IF(COUNT(Score!G4243:J4243)&gt;0,                                          IF(Score!L4243 = "Positive", "Ask CRAFFT questions", "Ask CAR question only"), "")</f>
        <v/>
      </c>
      <c r="J244" s="75"/>
      <c r="K244" s="67"/>
      <c r="L244" s="67"/>
      <c r="M244" s="67"/>
      <c r="N244" s="67"/>
      <c r="O244" s="65"/>
      <c r="P244" s="38" t="str">
        <f>Score!U4243</f>
        <v/>
      </c>
      <c r="Q244" s="9" t="str">
        <f>IF(ISNUMBER(P4244),VLOOKUP(P4244,Lookups!#REF!,2),IF(AND(Score!AE4243&gt;0,Score!AG4243= "Positive"),     "Incomplete",""))</f>
        <v/>
      </c>
      <c r="R244" s="122" t="str">
        <f>IF(Score!K4243=0,         VLOOKUP(SUM(Score!N4243:S4243),Lookups!C$2:E$3, 3),   IF(ISNUMBER(Score!K4243),         VLOOKUP(SUM(Score!N4243:S4243),Lookups!C$4:E$11, 3), "")     )</f>
        <v/>
      </c>
      <c r="S244" s="66"/>
      <c r="T244" s="67"/>
      <c r="U244" s="67"/>
      <c r="V244" s="77"/>
      <c r="W244" s="78"/>
      <c r="X244" s="173"/>
      <c r="Y244" s="64"/>
      <c r="Z244" s="13"/>
      <c r="AA244" s="13"/>
    </row>
    <row r="245" spans="1:27" ht="13" x14ac:dyDescent="0.3">
      <c r="A245" s="179"/>
      <c r="B245" s="66"/>
      <c r="C245" s="262"/>
      <c r="D245" s="65"/>
      <c r="E245" s="68"/>
      <c r="F245" s="69"/>
      <c r="G245" s="70"/>
      <c r="H245" s="65"/>
      <c r="I245" s="42" t="str">
        <f xml:space="preserve"> IF(COUNT(Score!G4244:J4244)&gt;0,                                          IF(Score!L4244 = "Positive", "Ask CRAFFT questions", "Ask CAR question only"), "")</f>
        <v/>
      </c>
      <c r="J245" s="75"/>
      <c r="K245" s="67"/>
      <c r="L245" s="67"/>
      <c r="M245" s="67"/>
      <c r="N245" s="67"/>
      <c r="O245" s="65"/>
      <c r="P245" s="38" t="str">
        <f>Score!U4244</f>
        <v/>
      </c>
      <c r="Q245" s="9" t="str">
        <f>IF(ISNUMBER(P4245),VLOOKUP(P4245,Lookups!#REF!,2),IF(AND(Score!AE4244&gt;0,Score!AG4244= "Positive"),     "Incomplete",""))</f>
        <v/>
      </c>
      <c r="R245" s="122" t="str">
        <f>IF(Score!K4244=0,         VLOOKUP(SUM(Score!N4244:S4244),Lookups!C$2:E$3, 3),   IF(ISNUMBER(Score!K4244),         VLOOKUP(SUM(Score!N4244:S4244),Lookups!C$4:E$11, 3), "")     )</f>
        <v/>
      </c>
      <c r="S245" s="66"/>
      <c r="T245" s="67"/>
      <c r="U245" s="67"/>
      <c r="V245" s="77"/>
      <c r="W245" s="78"/>
      <c r="X245" s="173"/>
      <c r="Y245" s="64"/>
      <c r="Z245" s="13"/>
      <c r="AA245" s="13"/>
    </row>
    <row r="246" spans="1:27" ht="13" x14ac:dyDescent="0.3">
      <c r="A246" s="179"/>
      <c r="B246" s="66"/>
      <c r="C246" s="262"/>
      <c r="D246" s="65"/>
      <c r="E246" s="68"/>
      <c r="F246" s="69"/>
      <c r="G246" s="70"/>
      <c r="H246" s="65"/>
      <c r="I246" s="42" t="str">
        <f xml:space="preserve"> IF(COUNT(Score!G4245:J4245)&gt;0,                                          IF(Score!L4245 = "Positive", "Ask CRAFFT questions", "Ask CAR question only"), "")</f>
        <v/>
      </c>
      <c r="J246" s="75"/>
      <c r="K246" s="67"/>
      <c r="L246" s="67"/>
      <c r="M246" s="67"/>
      <c r="N246" s="67"/>
      <c r="O246" s="65"/>
      <c r="P246" s="38" t="str">
        <f>Score!U4245</f>
        <v/>
      </c>
      <c r="Q246" s="9" t="str">
        <f>IF(ISNUMBER(P4246),VLOOKUP(P4246,Lookups!#REF!,2),IF(AND(Score!AE4245&gt;0,Score!AG4245= "Positive"),     "Incomplete",""))</f>
        <v/>
      </c>
      <c r="R246" s="122" t="str">
        <f>IF(Score!K4245=0,         VLOOKUP(SUM(Score!N4245:S4245),Lookups!C$2:E$3, 3),   IF(ISNUMBER(Score!K4245),         VLOOKUP(SUM(Score!N4245:S4245),Lookups!C$4:E$11, 3), "")     )</f>
        <v/>
      </c>
      <c r="S246" s="66"/>
      <c r="T246" s="67"/>
      <c r="U246" s="67"/>
      <c r="V246" s="77"/>
      <c r="W246" s="78"/>
      <c r="X246" s="173"/>
      <c r="Y246" s="64"/>
      <c r="Z246" s="13"/>
      <c r="AA246" s="13"/>
    </row>
    <row r="247" spans="1:27" ht="13" x14ac:dyDescent="0.3">
      <c r="A247" s="179"/>
      <c r="B247" s="66"/>
      <c r="C247" s="262"/>
      <c r="D247" s="65"/>
      <c r="E247" s="68"/>
      <c r="F247" s="69"/>
      <c r="G247" s="70"/>
      <c r="H247" s="65"/>
      <c r="I247" s="42" t="str">
        <f xml:space="preserve"> IF(COUNT(Score!G4246:J4246)&gt;0,                                          IF(Score!L4246 = "Positive", "Ask CRAFFT questions", "Ask CAR question only"), "")</f>
        <v/>
      </c>
      <c r="J247" s="75"/>
      <c r="K247" s="67"/>
      <c r="L247" s="67"/>
      <c r="M247" s="67"/>
      <c r="N247" s="67"/>
      <c r="O247" s="65"/>
      <c r="P247" s="38" t="str">
        <f>Score!U4246</f>
        <v/>
      </c>
      <c r="Q247" s="9" t="str">
        <f>IF(ISNUMBER(P4247),VLOOKUP(P4247,Lookups!#REF!,2),IF(AND(Score!AE4246&gt;0,Score!AG4246= "Positive"),     "Incomplete",""))</f>
        <v/>
      </c>
      <c r="R247" s="122" t="str">
        <f>IF(Score!K4246=0,         VLOOKUP(SUM(Score!N4246:S4246),Lookups!C$2:E$3, 3),   IF(ISNUMBER(Score!K4246),         VLOOKUP(SUM(Score!N4246:S4246),Lookups!C$4:E$11, 3), "")     )</f>
        <v/>
      </c>
      <c r="S247" s="66"/>
      <c r="T247" s="67"/>
      <c r="U247" s="67"/>
      <c r="V247" s="77"/>
      <c r="W247" s="78"/>
      <c r="X247" s="173"/>
      <c r="Y247" s="64"/>
      <c r="Z247" s="13"/>
      <c r="AA247" s="13"/>
    </row>
    <row r="248" spans="1:27" ht="13" x14ac:dyDescent="0.3">
      <c r="A248" s="179"/>
      <c r="B248" s="66"/>
      <c r="C248" s="262"/>
      <c r="D248" s="65"/>
      <c r="E248" s="68"/>
      <c r="F248" s="69"/>
      <c r="G248" s="70"/>
      <c r="H248" s="65"/>
      <c r="I248" s="42" t="str">
        <f xml:space="preserve"> IF(COUNT(Score!G4247:J4247)&gt;0,                                          IF(Score!L4247 = "Positive", "Ask CRAFFT questions", "Ask CAR question only"), "")</f>
        <v/>
      </c>
      <c r="J248" s="75"/>
      <c r="K248" s="67"/>
      <c r="L248" s="67"/>
      <c r="M248" s="67"/>
      <c r="N248" s="67"/>
      <c r="O248" s="65"/>
      <c r="P248" s="38" t="str">
        <f>Score!U4247</f>
        <v/>
      </c>
      <c r="Q248" s="9" t="str">
        <f>IF(ISNUMBER(P4248),VLOOKUP(P4248,Lookups!#REF!,2),IF(AND(Score!AE4247&gt;0,Score!AG4247= "Positive"),     "Incomplete",""))</f>
        <v/>
      </c>
      <c r="R248" s="122" t="str">
        <f>IF(Score!K4247=0,         VLOOKUP(SUM(Score!N4247:S4247),Lookups!C$2:E$3, 3),   IF(ISNUMBER(Score!K4247),         VLOOKUP(SUM(Score!N4247:S4247),Lookups!C$4:E$11, 3), "")     )</f>
        <v/>
      </c>
      <c r="S248" s="66"/>
      <c r="T248" s="67"/>
      <c r="U248" s="67"/>
      <c r="V248" s="77"/>
      <c r="W248" s="78"/>
      <c r="X248" s="173"/>
      <c r="Y248" s="64"/>
      <c r="Z248" s="13"/>
      <c r="AA248" s="13"/>
    </row>
    <row r="249" spans="1:27" ht="13" x14ac:dyDescent="0.3">
      <c r="A249" s="179"/>
      <c r="B249" s="66"/>
      <c r="C249" s="262"/>
      <c r="D249" s="65"/>
      <c r="E249" s="68"/>
      <c r="F249" s="69"/>
      <c r="G249" s="70"/>
      <c r="H249" s="65"/>
      <c r="I249" s="42" t="str">
        <f xml:space="preserve"> IF(COUNT(Score!G4248:J4248)&gt;0,                                          IF(Score!L4248 = "Positive", "Ask CRAFFT questions", "Ask CAR question only"), "")</f>
        <v/>
      </c>
      <c r="J249" s="75"/>
      <c r="K249" s="67"/>
      <c r="L249" s="67"/>
      <c r="M249" s="67"/>
      <c r="N249" s="67"/>
      <c r="O249" s="65"/>
      <c r="P249" s="38" t="str">
        <f>Score!U4248</f>
        <v/>
      </c>
      <c r="Q249" s="9" t="str">
        <f>IF(ISNUMBER(P4249),VLOOKUP(P4249,Lookups!#REF!,2),IF(AND(Score!AE4248&gt;0,Score!AG4248= "Positive"),     "Incomplete",""))</f>
        <v/>
      </c>
      <c r="R249" s="122" t="str">
        <f>IF(Score!K4248=0,         VLOOKUP(SUM(Score!N4248:S4248),Lookups!C$2:E$3, 3),   IF(ISNUMBER(Score!K4248),         VLOOKUP(SUM(Score!N4248:S4248),Lookups!C$4:E$11, 3), "")     )</f>
        <v/>
      </c>
      <c r="S249" s="66"/>
      <c r="T249" s="67"/>
      <c r="U249" s="67"/>
      <c r="V249" s="77"/>
      <c r="W249" s="78"/>
      <c r="X249" s="173"/>
      <c r="Y249" s="64"/>
      <c r="Z249" s="13"/>
      <c r="AA249" s="13"/>
    </row>
    <row r="250" spans="1:27" ht="13" x14ac:dyDescent="0.3">
      <c r="A250" s="179"/>
      <c r="B250" s="66"/>
      <c r="C250" s="262"/>
      <c r="D250" s="65"/>
      <c r="E250" s="68"/>
      <c r="F250" s="69"/>
      <c r="G250" s="70"/>
      <c r="H250" s="65"/>
      <c r="I250" s="42" t="str">
        <f xml:space="preserve"> IF(COUNT(Score!G4249:J4249)&gt;0,                                          IF(Score!L4249 = "Positive", "Ask CRAFFT questions", "Ask CAR question only"), "")</f>
        <v/>
      </c>
      <c r="J250" s="75"/>
      <c r="K250" s="67"/>
      <c r="L250" s="67"/>
      <c r="M250" s="67"/>
      <c r="N250" s="67"/>
      <c r="O250" s="65"/>
      <c r="P250" s="38" t="str">
        <f>Score!U4249</f>
        <v/>
      </c>
      <c r="Q250" s="9" t="str">
        <f>IF(ISNUMBER(P4250),VLOOKUP(P4250,Lookups!#REF!,2),IF(AND(Score!AE4249&gt;0,Score!AG4249= "Positive"),     "Incomplete",""))</f>
        <v/>
      </c>
      <c r="R250" s="122" t="str">
        <f>IF(Score!K4249=0,         VLOOKUP(SUM(Score!N4249:S4249),Lookups!C$2:E$3, 3),   IF(ISNUMBER(Score!K4249),         VLOOKUP(SUM(Score!N4249:S4249),Lookups!C$4:E$11, 3), "")     )</f>
        <v/>
      </c>
      <c r="S250" s="66"/>
      <c r="T250" s="67"/>
      <c r="U250" s="67"/>
      <c r="V250" s="77"/>
      <c r="W250" s="78"/>
      <c r="X250" s="173"/>
      <c r="Y250" s="64"/>
      <c r="Z250" s="13"/>
      <c r="AA250" s="13"/>
    </row>
    <row r="251" spans="1:27" ht="13" x14ac:dyDescent="0.3">
      <c r="A251" s="179"/>
      <c r="B251" s="66"/>
      <c r="C251" s="262"/>
      <c r="D251" s="65"/>
      <c r="E251" s="68"/>
      <c r="F251" s="69"/>
      <c r="G251" s="70"/>
      <c r="H251" s="65"/>
      <c r="I251" s="42" t="str">
        <f xml:space="preserve"> IF(COUNT(Score!G4250:J4250)&gt;0,                                          IF(Score!L4250 = "Positive", "Ask CRAFFT questions", "Ask CAR question only"), "")</f>
        <v/>
      </c>
      <c r="J251" s="75"/>
      <c r="K251" s="67"/>
      <c r="L251" s="67"/>
      <c r="M251" s="67"/>
      <c r="N251" s="67"/>
      <c r="O251" s="65"/>
      <c r="P251" s="38" t="str">
        <f>Score!U4250</f>
        <v/>
      </c>
      <c r="Q251" s="9" t="str">
        <f>IF(ISNUMBER(P4251),VLOOKUP(P4251,Lookups!#REF!,2),IF(AND(Score!AE4250&gt;0,Score!AG4250= "Positive"),     "Incomplete",""))</f>
        <v/>
      </c>
      <c r="R251" s="122" t="str">
        <f>IF(Score!K4250=0,         VLOOKUP(SUM(Score!N4250:S4250),Lookups!C$2:E$3, 3),   IF(ISNUMBER(Score!K4250),         VLOOKUP(SUM(Score!N4250:S4250),Lookups!C$4:E$11, 3), "")     )</f>
        <v/>
      </c>
      <c r="S251" s="66"/>
      <c r="T251" s="67"/>
      <c r="U251" s="67"/>
      <c r="V251" s="77"/>
      <c r="W251" s="78"/>
      <c r="X251" s="173"/>
      <c r="Y251" s="64"/>
      <c r="Z251" s="13"/>
      <c r="AA251" s="13"/>
    </row>
    <row r="252" spans="1:27" ht="13" x14ac:dyDescent="0.3">
      <c r="A252" s="179"/>
      <c r="B252" s="66"/>
      <c r="C252" s="262"/>
      <c r="D252" s="65"/>
      <c r="E252" s="68"/>
      <c r="F252" s="69"/>
      <c r="G252" s="70"/>
      <c r="H252" s="65"/>
      <c r="I252" s="42" t="str">
        <f xml:space="preserve"> IF(COUNT(Score!G4251:J4251)&gt;0,                                          IF(Score!L4251 = "Positive", "Ask CRAFFT questions", "Ask CAR question only"), "")</f>
        <v/>
      </c>
      <c r="J252" s="75"/>
      <c r="K252" s="67"/>
      <c r="L252" s="67"/>
      <c r="M252" s="67"/>
      <c r="N252" s="67"/>
      <c r="O252" s="65"/>
      <c r="P252" s="38" t="str">
        <f>Score!U4251</f>
        <v/>
      </c>
      <c r="Q252" s="9" t="str">
        <f>IF(ISNUMBER(P4252),VLOOKUP(P4252,Lookups!#REF!,2),IF(AND(Score!AE4251&gt;0,Score!AG4251= "Positive"),     "Incomplete",""))</f>
        <v/>
      </c>
      <c r="R252" s="122" t="str">
        <f>IF(Score!K4251=0,         VLOOKUP(SUM(Score!N4251:S4251),Lookups!C$2:E$3, 3),   IF(ISNUMBER(Score!K4251),         VLOOKUP(SUM(Score!N4251:S4251),Lookups!C$4:E$11, 3), "")     )</f>
        <v/>
      </c>
      <c r="S252" s="66"/>
      <c r="T252" s="67"/>
      <c r="U252" s="67"/>
      <c r="V252" s="77"/>
      <c r="W252" s="78"/>
      <c r="X252" s="173"/>
      <c r="Y252" s="64"/>
      <c r="Z252" s="13"/>
      <c r="AA252" s="13"/>
    </row>
    <row r="253" spans="1:27" ht="13" x14ac:dyDescent="0.3">
      <c r="A253" s="179"/>
      <c r="B253" s="66"/>
      <c r="C253" s="262"/>
      <c r="D253" s="65"/>
      <c r="E253" s="68"/>
      <c r="F253" s="69"/>
      <c r="G253" s="70"/>
      <c r="H253" s="65"/>
      <c r="I253" s="42" t="str">
        <f xml:space="preserve"> IF(COUNT(Score!G4252:J4252)&gt;0,                                          IF(Score!L4252 = "Positive", "Ask CRAFFT questions", "Ask CAR question only"), "")</f>
        <v/>
      </c>
      <c r="J253" s="75"/>
      <c r="K253" s="67"/>
      <c r="L253" s="67"/>
      <c r="M253" s="67"/>
      <c r="N253" s="67"/>
      <c r="O253" s="65"/>
      <c r="P253" s="38" t="str">
        <f>Score!U4252</f>
        <v/>
      </c>
      <c r="Q253" s="9" t="str">
        <f>IF(ISNUMBER(P4253),VLOOKUP(P4253,Lookups!#REF!,2),IF(AND(Score!AE4252&gt;0,Score!AG4252= "Positive"),     "Incomplete",""))</f>
        <v/>
      </c>
      <c r="R253" s="122" t="str">
        <f>IF(Score!K4252=0,         VLOOKUP(SUM(Score!N4252:S4252),Lookups!C$2:E$3, 3),   IF(ISNUMBER(Score!K4252),         VLOOKUP(SUM(Score!N4252:S4252),Lookups!C$4:E$11, 3), "")     )</f>
        <v/>
      </c>
      <c r="S253" s="66"/>
      <c r="T253" s="67"/>
      <c r="U253" s="67"/>
      <c r="V253" s="77"/>
      <c r="W253" s="78"/>
      <c r="X253" s="173"/>
      <c r="Y253" s="64"/>
      <c r="Z253" s="13"/>
      <c r="AA253" s="13"/>
    </row>
    <row r="254" spans="1:27" ht="13" x14ac:dyDescent="0.3">
      <c r="A254" s="179"/>
      <c r="B254" s="66"/>
      <c r="C254" s="262"/>
      <c r="D254" s="65"/>
      <c r="E254" s="68"/>
      <c r="F254" s="69"/>
      <c r="G254" s="70"/>
      <c r="H254" s="65"/>
      <c r="I254" s="42" t="str">
        <f xml:space="preserve"> IF(COUNT(Score!G4253:J4253)&gt;0,                                          IF(Score!L4253 = "Positive", "Ask CRAFFT questions", "Ask CAR question only"), "")</f>
        <v/>
      </c>
      <c r="J254" s="75"/>
      <c r="K254" s="67"/>
      <c r="L254" s="67"/>
      <c r="M254" s="67"/>
      <c r="N254" s="67"/>
      <c r="O254" s="65"/>
      <c r="P254" s="38" t="str">
        <f>Score!U4253</f>
        <v/>
      </c>
      <c r="Q254" s="9" t="str">
        <f>IF(ISNUMBER(P4254),VLOOKUP(P4254,Lookups!#REF!,2),IF(AND(Score!AE4253&gt;0,Score!AG4253= "Positive"),     "Incomplete",""))</f>
        <v/>
      </c>
      <c r="R254" s="122" t="str">
        <f>IF(Score!K4253=0,         VLOOKUP(SUM(Score!N4253:S4253),Lookups!C$2:E$3, 3),   IF(ISNUMBER(Score!K4253),         VLOOKUP(SUM(Score!N4253:S4253),Lookups!C$4:E$11, 3), "")     )</f>
        <v/>
      </c>
      <c r="S254" s="66"/>
      <c r="T254" s="67"/>
      <c r="U254" s="67"/>
      <c r="V254" s="77"/>
      <c r="W254" s="78"/>
      <c r="X254" s="173"/>
      <c r="Y254" s="64"/>
      <c r="Z254" s="13"/>
      <c r="AA254" s="13"/>
    </row>
    <row r="255" spans="1:27" ht="13" x14ac:dyDescent="0.3">
      <c r="A255" s="179"/>
      <c r="B255" s="66"/>
      <c r="C255" s="262"/>
      <c r="D255" s="65"/>
      <c r="E255" s="68"/>
      <c r="F255" s="69"/>
      <c r="G255" s="70"/>
      <c r="H255" s="65"/>
      <c r="I255" s="42" t="str">
        <f xml:space="preserve"> IF(COUNT(Score!G4254:J4254)&gt;0,                                          IF(Score!L4254 = "Positive", "Ask CRAFFT questions", "Ask CAR question only"), "")</f>
        <v/>
      </c>
      <c r="J255" s="75"/>
      <c r="K255" s="67"/>
      <c r="L255" s="67"/>
      <c r="M255" s="67"/>
      <c r="N255" s="67"/>
      <c r="O255" s="65"/>
      <c r="P255" s="38" t="str">
        <f>Score!U4254</f>
        <v/>
      </c>
      <c r="Q255" s="9" t="str">
        <f>IF(ISNUMBER(P4255),VLOOKUP(P4255,Lookups!#REF!,2),IF(AND(Score!AE4254&gt;0,Score!AG4254= "Positive"),     "Incomplete",""))</f>
        <v/>
      </c>
      <c r="R255" s="122" t="str">
        <f>IF(Score!K4254=0,         VLOOKUP(SUM(Score!N4254:S4254),Lookups!C$2:E$3, 3),   IF(ISNUMBER(Score!K4254),         VLOOKUP(SUM(Score!N4254:S4254),Lookups!C$4:E$11, 3), "")     )</f>
        <v/>
      </c>
      <c r="S255" s="66"/>
      <c r="T255" s="67"/>
      <c r="U255" s="67"/>
      <c r="V255" s="77"/>
      <c r="W255" s="78"/>
      <c r="X255" s="173"/>
      <c r="Y255" s="64"/>
      <c r="Z255" s="13"/>
      <c r="AA255" s="13"/>
    </row>
    <row r="256" spans="1:27" ht="13" x14ac:dyDescent="0.3">
      <c r="A256" s="179"/>
      <c r="B256" s="66"/>
      <c r="C256" s="262"/>
      <c r="D256" s="65"/>
      <c r="E256" s="68"/>
      <c r="F256" s="69"/>
      <c r="G256" s="70"/>
      <c r="H256" s="65"/>
      <c r="I256" s="42" t="str">
        <f xml:space="preserve"> IF(COUNT(Score!G4255:J4255)&gt;0,                                          IF(Score!L4255 = "Positive", "Ask CRAFFT questions", "Ask CAR question only"), "")</f>
        <v/>
      </c>
      <c r="J256" s="75"/>
      <c r="K256" s="67"/>
      <c r="L256" s="67"/>
      <c r="M256" s="67"/>
      <c r="N256" s="67"/>
      <c r="O256" s="65"/>
      <c r="P256" s="38" t="str">
        <f>Score!U4255</f>
        <v/>
      </c>
      <c r="Q256" s="9" t="str">
        <f>IF(ISNUMBER(P4256),VLOOKUP(P4256,Lookups!#REF!,2),IF(AND(Score!AE4255&gt;0,Score!AG4255= "Positive"),     "Incomplete",""))</f>
        <v/>
      </c>
      <c r="R256" s="122" t="str">
        <f>IF(Score!K4255=0,         VLOOKUP(SUM(Score!N4255:S4255),Lookups!C$2:E$3, 3),   IF(ISNUMBER(Score!K4255),         VLOOKUP(SUM(Score!N4255:S4255),Lookups!C$4:E$11, 3), "")     )</f>
        <v/>
      </c>
      <c r="S256" s="66"/>
      <c r="T256" s="67"/>
      <c r="U256" s="67"/>
      <c r="V256" s="77"/>
      <c r="W256" s="78"/>
      <c r="X256" s="173"/>
      <c r="Y256" s="64"/>
      <c r="Z256" s="13"/>
      <c r="AA256" s="13"/>
    </row>
    <row r="257" spans="1:27" ht="13" x14ac:dyDescent="0.3">
      <c r="A257" s="179"/>
      <c r="B257" s="66"/>
      <c r="C257" s="262"/>
      <c r="D257" s="65"/>
      <c r="E257" s="68"/>
      <c r="F257" s="69"/>
      <c r="G257" s="70"/>
      <c r="H257" s="65"/>
      <c r="I257" s="42" t="str">
        <f xml:space="preserve"> IF(COUNT(Score!G4256:J4256)&gt;0,                                          IF(Score!L4256 = "Positive", "Ask CRAFFT questions", "Ask CAR question only"), "")</f>
        <v/>
      </c>
      <c r="J257" s="75"/>
      <c r="K257" s="67"/>
      <c r="L257" s="67"/>
      <c r="M257" s="67"/>
      <c r="N257" s="67"/>
      <c r="O257" s="65"/>
      <c r="P257" s="38" t="str">
        <f>Score!U4256</f>
        <v/>
      </c>
      <c r="Q257" s="9" t="str">
        <f>IF(ISNUMBER(P4257),VLOOKUP(P4257,Lookups!#REF!,2),IF(AND(Score!AE4256&gt;0,Score!AG4256= "Positive"),     "Incomplete",""))</f>
        <v/>
      </c>
      <c r="R257" s="122" t="str">
        <f>IF(Score!K4256=0,         VLOOKUP(SUM(Score!N4256:S4256),Lookups!C$2:E$3, 3),   IF(ISNUMBER(Score!K4256),         VLOOKUP(SUM(Score!N4256:S4256),Lookups!C$4:E$11, 3), "")     )</f>
        <v/>
      </c>
      <c r="S257" s="66"/>
      <c r="T257" s="67"/>
      <c r="U257" s="67"/>
      <c r="V257" s="77"/>
      <c r="W257" s="78"/>
      <c r="X257" s="173"/>
      <c r="Y257" s="64"/>
      <c r="Z257" s="13"/>
      <c r="AA257" s="13"/>
    </row>
    <row r="258" spans="1:27" ht="13" x14ac:dyDescent="0.3">
      <c r="A258" s="179"/>
      <c r="B258" s="66"/>
      <c r="C258" s="262"/>
      <c r="D258" s="65"/>
      <c r="E258" s="68"/>
      <c r="F258" s="69"/>
      <c r="G258" s="70"/>
      <c r="H258" s="65"/>
      <c r="I258" s="42" t="str">
        <f xml:space="preserve"> IF(COUNT(Score!G4257:J4257)&gt;0,                                          IF(Score!L4257 = "Positive", "Ask CRAFFT questions", "Ask CAR question only"), "")</f>
        <v/>
      </c>
      <c r="J258" s="75"/>
      <c r="K258" s="67"/>
      <c r="L258" s="67"/>
      <c r="M258" s="67"/>
      <c r="N258" s="67"/>
      <c r="O258" s="65"/>
      <c r="P258" s="38" t="str">
        <f>Score!U4257</f>
        <v/>
      </c>
      <c r="Q258" s="9" t="str">
        <f>IF(ISNUMBER(P4258),VLOOKUP(P4258,Lookups!#REF!,2),IF(AND(Score!AE4257&gt;0,Score!AG4257= "Positive"),     "Incomplete",""))</f>
        <v/>
      </c>
      <c r="R258" s="122" t="str">
        <f>IF(Score!K4257=0,         VLOOKUP(SUM(Score!N4257:S4257),Lookups!C$2:E$3, 3),   IF(ISNUMBER(Score!K4257),         VLOOKUP(SUM(Score!N4257:S4257),Lookups!C$4:E$11, 3), "")     )</f>
        <v/>
      </c>
      <c r="S258" s="66"/>
      <c r="T258" s="67"/>
      <c r="U258" s="67"/>
      <c r="V258" s="77"/>
      <c r="W258" s="78"/>
      <c r="X258" s="173"/>
      <c r="Y258" s="64"/>
      <c r="Z258" s="13"/>
      <c r="AA258" s="13"/>
    </row>
    <row r="259" spans="1:27" ht="13" x14ac:dyDescent="0.3">
      <c r="A259" s="179"/>
      <c r="B259" s="66"/>
      <c r="C259" s="262"/>
      <c r="D259" s="65"/>
      <c r="E259" s="68"/>
      <c r="F259" s="69"/>
      <c r="G259" s="70"/>
      <c r="H259" s="65"/>
      <c r="I259" s="42" t="str">
        <f xml:space="preserve"> IF(COUNT(Score!G4258:J4258)&gt;0,                                          IF(Score!L4258 = "Positive", "Ask CRAFFT questions", "Ask CAR question only"), "")</f>
        <v/>
      </c>
      <c r="J259" s="75"/>
      <c r="K259" s="67"/>
      <c r="L259" s="67"/>
      <c r="M259" s="67"/>
      <c r="N259" s="67"/>
      <c r="O259" s="65"/>
      <c r="P259" s="38" t="str">
        <f>Score!U4258</f>
        <v/>
      </c>
      <c r="Q259" s="9" t="str">
        <f>IF(ISNUMBER(P4259),VLOOKUP(P4259,Lookups!#REF!,2),IF(AND(Score!AE4258&gt;0,Score!AG4258= "Positive"),     "Incomplete",""))</f>
        <v/>
      </c>
      <c r="R259" s="122" t="str">
        <f>IF(Score!K4258=0,         VLOOKUP(SUM(Score!N4258:S4258),Lookups!C$2:E$3, 3),   IF(ISNUMBER(Score!K4258),         VLOOKUP(SUM(Score!N4258:S4258),Lookups!C$4:E$11, 3), "")     )</f>
        <v/>
      </c>
      <c r="S259" s="66"/>
      <c r="T259" s="67"/>
      <c r="U259" s="67"/>
      <c r="V259" s="77"/>
      <c r="W259" s="78"/>
      <c r="X259" s="173"/>
      <c r="Y259" s="64"/>
      <c r="Z259" s="13"/>
      <c r="AA259" s="13"/>
    </row>
    <row r="260" spans="1:27" ht="13" x14ac:dyDescent="0.3">
      <c r="A260" s="179"/>
      <c r="B260" s="66"/>
      <c r="C260" s="262"/>
      <c r="D260" s="65"/>
      <c r="E260" s="68"/>
      <c r="F260" s="69"/>
      <c r="G260" s="70"/>
      <c r="H260" s="65"/>
      <c r="I260" s="42" t="str">
        <f xml:space="preserve"> IF(COUNT(Score!G4259:J4259)&gt;0,                                          IF(Score!L4259 = "Positive", "Ask CRAFFT questions", "Ask CAR question only"), "")</f>
        <v/>
      </c>
      <c r="J260" s="75"/>
      <c r="K260" s="67"/>
      <c r="L260" s="67"/>
      <c r="M260" s="67"/>
      <c r="N260" s="67"/>
      <c r="O260" s="65"/>
      <c r="P260" s="38" t="str">
        <f>Score!U4259</f>
        <v/>
      </c>
      <c r="Q260" s="9" t="str">
        <f>IF(ISNUMBER(P4260),VLOOKUP(P4260,Lookups!#REF!,2),IF(AND(Score!AE4259&gt;0,Score!AG4259= "Positive"),     "Incomplete",""))</f>
        <v/>
      </c>
      <c r="R260" s="122" t="str">
        <f>IF(Score!K4259=0,         VLOOKUP(SUM(Score!N4259:S4259),Lookups!C$2:E$3, 3),   IF(ISNUMBER(Score!K4259),         VLOOKUP(SUM(Score!N4259:S4259),Lookups!C$4:E$11, 3), "")     )</f>
        <v/>
      </c>
      <c r="S260" s="66"/>
      <c r="T260" s="67"/>
      <c r="U260" s="67"/>
      <c r="V260" s="77"/>
      <c r="W260" s="78"/>
      <c r="X260" s="173"/>
      <c r="Y260" s="64"/>
      <c r="Z260" s="13"/>
      <c r="AA260" s="13"/>
    </row>
    <row r="261" spans="1:27" ht="13" x14ac:dyDescent="0.3">
      <c r="A261" s="179"/>
      <c r="B261" s="66"/>
      <c r="C261" s="262"/>
      <c r="D261" s="65"/>
      <c r="E261" s="68"/>
      <c r="F261" s="69"/>
      <c r="G261" s="70"/>
      <c r="H261" s="65"/>
      <c r="I261" s="42" t="str">
        <f xml:space="preserve"> IF(COUNT(Score!G4260:J4260)&gt;0,                                          IF(Score!L4260 = "Positive", "Ask CRAFFT questions", "Ask CAR question only"), "")</f>
        <v/>
      </c>
      <c r="J261" s="75"/>
      <c r="K261" s="67"/>
      <c r="L261" s="67"/>
      <c r="M261" s="67"/>
      <c r="N261" s="67"/>
      <c r="O261" s="65"/>
      <c r="P261" s="38" t="str">
        <f>Score!U4260</f>
        <v/>
      </c>
      <c r="Q261" s="9" t="str">
        <f>IF(ISNUMBER(P4261),VLOOKUP(P4261,Lookups!#REF!,2),IF(AND(Score!AE4260&gt;0,Score!AG4260= "Positive"),     "Incomplete",""))</f>
        <v/>
      </c>
      <c r="R261" s="122" t="str">
        <f>IF(Score!K4260=0,         VLOOKUP(SUM(Score!N4260:S4260),Lookups!C$2:E$3, 3),   IF(ISNUMBER(Score!K4260),         VLOOKUP(SUM(Score!N4260:S4260),Lookups!C$4:E$11, 3), "")     )</f>
        <v/>
      </c>
      <c r="S261" s="66"/>
      <c r="T261" s="67"/>
      <c r="U261" s="67"/>
      <c r="V261" s="77"/>
      <c r="W261" s="78"/>
      <c r="X261" s="173"/>
      <c r="Y261" s="64"/>
      <c r="Z261" s="13"/>
      <c r="AA261" s="13"/>
    </row>
    <row r="262" spans="1:27" ht="13" x14ac:dyDescent="0.3">
      <c r="A262" s="179"/>
      <c r="B262" s="66"/>
      <c r="C262" s="262"/>
      <c r="D262" s="65"/>
      <c r="E262" s="68"/>
      <c r="F262" s="69"/>
      <c r="G262" s="70"/>
      <c r="H262" s="65"/>
      <c r="I262" s="42" t="str">
        <f xml:space="preserve"> IF(COUNT(Score!G4261:J4261)&gt;0,                                          IF(Score!L4261 = "Positive", "Ask CRAFFT questions", "Ask CAR question only"), "")</f>
        <v/>
      </c>
      <c r="J262" s="75"/>
      <c r="K262" s="67"/>
      <c r="L262" s="67"/>
      <c r="M262" s="67"/>
      <c r="N262" s="67"/>
      <c r="O262" s="65"/>
      <c r="P262" s="38" t="str">
        <f>Score!U4261</f>
        <v/>
      </c>
      <c r="Q262" s="9" t="str">
        <f>IF(ISNUMBER(P4262),VLOOKUP(P4262,Lookups!#REF!,2),IF(AND(Score!AE4261&gt;0,Score!AG4261= "Positive"),     "Incomplete",""))</f>
        <v/>
      </c>
      <c r="R262" s="122" t="str">
        <f>IF(Score!K4261=0,         VLOOKUP(SUM(Score!N4261:S4261),Lookups!C$2:E$3, 3),   IF(ISNUMBER(Score!K4261),         VLOOKUP(SUM(Score!N4261:S4261),Lookups!C$4:E$11, 3), "")     )</f>
        <v/>
      </c>
      <c r="S262" s="66"/>
      <c r="T262" s="67"/>
      <c r="U262" s="67"/>
      <c r="V262" s="77"/>
      <c r="W262" s="78"/>
      <c r="X262" s="173"/>
      <c r="Y262" s="64"/>
      <c r="Z262" s="13"/>
      <c r="AA262" s="13"/>
    </row>
    <row r="263" spans="1:27" ht="13" x14ac:dyDescent="0.3">
      <c r="A263" s="179"/>
      <c r="B263" s="66"/>
      <c r="C263" s="262"/>
      <c r="D263" s="65"/>
      <c r="E263" s="68"/>
      <c r="F263" s="69"/>
      <c r="G263" s="70"/>
      <c r="H263" s="65"/>
      <c r="I263" s="42" t="str">
        <f xml:space="preserve"> IF(COUNT(Score!G4262:J4262)&gt;0,                                          IF(Score!L4262 = "Positive", "Ask CRAFFT questions", "Ask CAR question only"), "")</f>
        <v/>
      </c>
      <c r="J263" s="75"/>
      <c r="K263" s="67"/>
      <c r="L263" s="67"/>
      <c r="M263" s="67"/>
      <c r="N263" s="67"/>
      <c r="O263" s="65"/>
      <c r="P263" s="38" t="str">
        <f>Score!U4262</f>
        <v/>
      </c>
      <c r="Q263" s="9" t="str">
        <f>IF(ISNUMBER(P4263),VLOOKUP(P4263,Lookups!#REF!,2),IF(AND(Score!AE4262&gt;0,Score!AG4262= "Positive"),     "Incomplete",""))</f>
        <v/>
      </c>
      <c r="R263" s="122" t="str">
        <f>IF(Score!K4262=0,         VLOOKUP(SUM(Score!N4262:S4262),Lookups!C$2:E$3, 3),   IF(ISNUMBER(Score!K4262),         VLOOKUP(SUM(Score!N4262:S4262),Lookups!C$4:E$11, 3), "")     )</f>
        <v/>
      </c>
      <c r="S263" s="66"/>
      <c r="T263" s="67"/>
      <c r="U263" s="67"/>
      <c r="V263" s="77"/>
      <c r="W263" s="78"/>
      <c r="X263" s="173"/>
      <c r="Y263" s="64"/>
      <c r="Z263" s="13"/>
      <c r="AA263" s="13"/>
    </row>
    <row r="264" spans="1:27" ht="13" x14ac:dyDescent="0.3">
      <c r="A264" s="179"/>
      <c r="B264" s="66"/>
      <c r="C264" s="262"/>
      <c r="D264" s="65"/>
      <c r="E264" s="68"/>
      <c r="F264" s="69"/>
      <c r="G264" s="70"/>
      <c r="H264" s="65"/>
      <c r="I264" s="42" t="str">
        <f xml:space="preserve"> IF(COUNT(Score!G4263:J4263)&gt;0,                                          IF(Score!L4263 = "Positive", "Ask CRAFFT questions", "Ask CAR question only"), "")</f>
        <v/>
      </c>
      <c r="J264" s="75"/>
      <c r="K264" s="67"/>
      <c r="L264" s="67"/>
      <c r="M264" s="67"/>
      <c r="N264" s="67"/>
      <c r="O264" s="65"/>
      <c r="P264" s="38" t="str">
        <f>Score!U4263</f>
        <v/>
      </c>
      <c r="Q264" s="9" t="str">
        <f>IF(ISNUMBER(P4264),VLOOKUP(P4264,Lookups!#REF!,2),IF(AND(Score!AE4263&gt;0,Score!AG4263= "Positive"),     "Incomplete",""))</f>
        <v/>
      </c>
      <c r="R264" s="122" t="str">
        <f>IF(Score!K4263=0,         VLOOKUP(SUM(Score!N4263:S4263),Lookups!C$2:E$3, 3),   IF(ISNUMBER(Score!K4263),         VLOOKUP(SUM(Score!N4263:S4263),Lookups!C$4:E$11, 3), "")     )</f>
        <v/>
      </c>
      <c r="S264" s="66"/>
      <c r="T264" s="67"/>
      <c r="U264" s="67"/>
      <c r="V264" s="77"/>
      <c r="W264" s="78"/>
      <c r="X264" s="173"/>
      <c r="Y264" s="64"/>
      <c r="Z264" s="13"/>
      <c r="AA264" s="13"/>
    </row>
    <row r="265" spans="1:27" ht="13" x14ac:dyDescent="0.3">
      <c r="A265" s="179"/>
      <c r="B265" s="66"/>
      <c r="C265" s="262"/>
      <c r="D265" s="65"/>
      <c r="E265" s="68"/>
      <c r="F265" s="69"/>
      <c r="G265" s="70"/>
      <c r="H265" s="65"/>
      <c r="I265" s="42" t="str">
        <f xml:space="preserve"> IF(COUNT(Score!G4264:J4264)&gt;0,                                          IF(Score!L4264 = "Positive", "Ask CRAFFT questions", "Ask CAR question only"), "")</f>
        <v/>
      </c>
      <c r="J265" s="75"/>
      <c r="K265" s="67"/>
      <c r="L265" s="67"/>
      <c r="M265" s="67"/>
      <c r="N265" s="67"/>
      <c r="O265" s="65"/>
      <c r="P265" s="38" t="str">
        <f>Score!U4264</f>
        <v/>
      </c>
      <c r="Q265" s="9" t="str">
        <f>IF(ISNUMBER(P4265),VLOOKUP(P4265,Lookups!#REF!,2),IF(AND(Score!AE4264&gt;0,Score!AG4264= "Positive"),     "Incomplete",""))</f>
        <v/>
      </c>
      <c r="R265" s="122" t="str">
        <f>IF(Score!K4264=0,         VLOOKUP(SUM(Score!N4264:S4264),Lookups!C$2:E$3, 3),   IF(ISNUMBER(Score!K4264),         VLOOKUP(SUM(Score!N4264:S4264),Lookups!C$4:E$11, 3), "")     )</f>
        <v/>
      </c>
      <c r="S265" s="66"/>
      <c r="T265" s="67"/>
      <c r="U265" s="67"/>
      <c r="V265" s="77"/>
      <c r="W265" s="78"/>
      <c r="X265" s="173"/>
      <c r="Y265" s="64"/>
      <c r="Z265" s="13"/>
      <c r="AA265" s="13"/>
    </row>
    <row r="266" spans="1:27" ht="13" x14ac:dyDescent="0.3">
      <c r="A266" s="179"/>
      <c r="B266" s="66"/>
      <c r="C266" s="262"/>
      <c r="D266" s="65"/>
      <c r="E266" s="68"/>
      <c r="F266" s="69"/>
      <c r="G266" s="70"/>
      <c r="H266" s="65"/>
      <c r="I266" s="42" t="str">
        <f xml:space="preserve"> IF(COUNT(Score!G4265:J4265)&gt;0,                                          IF(Score!L4265 = "Positive", "Ask CRAFFT questions", "Ask CAR question only"), "")</f>
        <v/>
      </c>
      <c r="J266" s="75"/>
      <c r="K266" s="67"/>
      <c r="L266" s="67"/>
      <c r="M266" s="67"/>
      <c r="N266" s="67"/>
      <c r="O266" s="65"/>
      <c r="P266" s="38" t="str">
        <f>Score!U4265</f>
        <v/>
      </c>
      <c r="Q266" s="9" t="str">
        <f>IF(ISNUMBER(P4266),VLOOKUP(P4266,Lookups!#REF!,2),IF(AND(Score!AE4265&gt;0,Score!AG4265= "Positive"),     "Incomplete",""))</f>
        <v/>
      </c>
      <c r="R266" s="122" t="str">
        <f>IF(Score!K4265=0,         VLOOKUP(SUM(Score!N4265:S4265),Lookups!C$2:E$3, 3),   IF(ISNUMBER(Score!K4265),         VLOOKUP(SUM(Score!N4265:S4265),Lookups!C$4:E$11, 3), "")     )</f>
        <v/>
      </c>
      <c r="S266" s="66"/>
      <c r="T266" s="67"/>
      <c r="U266" s="67"/>
      <c r="V266" s="77"/>
      <c r="W266" s="78"/>
      <c r="X266" s="173"/>
      <c r="Y266" s="64"/>
      <c r="Z266" s="13"/>
      <c r="AA266" s="13"/>
    </row>
    <row r="267" spans="1:27" ht="13" x14ac:dyDescent="0.3">
      <c r="A267" s="179"/>
      <c r="B267" s="66"/>
      <c r="C267" s="262"/>
      <c r="D267" s="65"/>
      <c r="E267" s="68"/>
      <c r="F267" s="69"/>
      <c r="G267" s="70"/>
      <c r="H267" s="65"/>
      <c r="I267" s="42" t="str">
        <f xml:space="preserve"> IF(COUNT(Score!G4266:J4266)&gt;0,                                          IF(Score!L4266 = "Positive", "Ask CRAFFT questions", "Ask CAR question only"), "")</f>
        <v/>
      </c>
      <c r="J267" s="75"/>
      <c r="K267" s="67"/>
      <c r="L267" s="67"/>
      <c r="M267" s="67"/>
      <c r="N267" s="67"/>
      <c r="O267" s="65"/>
      <c r="P267" s="38" t="str">
        <f>Score!U4266</f>
        <v/>
      </c>
      <c r="Q267" s="9" t="str">
        <f>IF(ISNUMBER(P4267),VLOOKUP(P4267,Lookups!#REF!,2),IF(AND(Score!AE4266&gt;0,Score!AG4266= "Positive"),     "Incomplete",""))</f>
        <v/>
      </c>
      <c r="R267" s="122" t="str">
        <f>IF(Score!K4266=0,         VLOOKUP(SUM(Score!N4266:S4266),Lookups!C$2:E$3, 3),   IF(ISNUMBER(Score!K4266),         VLOOKUP(SUM(Score!N4266:S4266),Lookups!C$4:E$11, 3), "")     )</f>
        <v/>
      </c>
      <c r="S267" s="66"/>
      <c r="T267" s="67"/>
      <c r="U267" s="67"/>
      <c r="V267" s="77"/>
      <c r="W267" s="78"/>
      <c r="X267" s="173"/>
      <c r="Y267" s="64"/>
      <c r="Z267" s="13"/>
      <c r="AA267" s="13"/>
    </row>
    <row r="268" spans="1:27" ht="13" x14ac:dyDescent="0.3">
      <c r="A268" s="179"/>
      <c r="B268" s="66"/>
      <c r="C268" s="262"/>
      <c r="D268" s="65"/>
      <c r="E268" s="68"/>
      <c r="F268" s="69"/>
      <c r="G268" s="70"/>
      <c r="H268" s="65"/>
      <c r="I268" s="42" t="str">
        <f xml:space="preserve"> IF(COUNT(Score!G4267:J4267)&gt;0,                                          IF(Score!L4267 = "Positive", "Ask CRAFFT questions", "Ask CAR question only"), "")</f>
        <v/>
      </c>
      <c r="J268" s="75"/>
      <c r="K268" s="67"/>
      <c r="L268" s="67"/>
      <c r="M268" s="67"/>
      <c r="N268" s="67"/>
      <c r="O268" s="65"/>
      <c r="P268" s="38" t="str">
        <f>Score!U4267</f>
        <v/>
      </c>
      <c r="Q268" s="9" t="str">
        <f>IF(ISNUMBER(P4268),VLOOKUP(P4268,Lookups!#REF!,2),IF(AND(Score!AE4267&gt;0,Score!AG4267= "Positive"),     "Incomplete",""))</f>
        <v/>
      </c>
      <c r="R268" s="122" t="str">
        <f>IF(Score!K4267=0,         VLOOKUP(SUM(Score!N4267:S4267),Lookups!C$2:E$3, 3),   IF(ISNUMBER(Score!K4267),         VLOOKUP(SUM(Score!N4267:S4267),Lookups!C$4:E$11, 3), "")     )</f>
        <v/>
      </c>
      <c r="S268" s="66"/>
      <c r="T268" s="67"/>
      <c r="U268" s="67"/>
      <c r="V268" s="77"/>
      <c r="W268" s="78"/>
      <c r="X268" s="173"/>
      <c r="Y268" s="64"/>
      <c r="Z268" s="13"/>
      <c r="AA268" s="13"/>
    </row>
    <row r="269" spans="1:27" ht="13" x14ac:dyDescent="0.3">
      <c r="A269" s="179"/>
      <c r="B269" s="66"/>
      <c r="C269" s="262"/>
      <c r="D269" s="65"/>
      <c r="E269" s="68"/>
      <c r="F269" s="69"/>
      <c r="G269" s="70"/>
      <c r="H269" s="65"/>
      <c r="I269" s="42" t="str">
        <f xml:space="preserve"> IF(COUNT(Score!G4268:J4268)&gt;0,                                          IF(Score!L4268 = "Positive", "Ask CRAFFT questions", "Ask CAR question only"), "")</f>
        <v/>
      </c>
      <c r="J269" s="75"/>
      <c r="K269" s="67"/>
      <c r="L269" s="67"/>
      <c r="M269" s="67"/>
      <c r="N269" s="67"/>
      <c r="O269" s="65"/>
      <c r="P269" s="38" t="str">
        <f>Score!U4268</f>
        <v/>
      </c>
      <c r="Q269" s="9" t="str">
        <f>IF(ISNUMBER(P4269),VLOOKUP(P4269,Lookups!#REF!,2),IF(AND(Score!AE4268&gt;0,Score!AG4268= "Positive"),     "Incomplete",""))</f>
        <v/>
      </c>
      <c r="R269" s="122" t="str">
        <f>IF(Score!K4268=0,         VLOOKUP(SUM(Score!N4268:S4268),Lookups!C$2:E$3, 3),   IF(ISNUMBER(Score!K4268),         VLOOKUP(SUM(Score!N4268:S4268),Lookups!C$4:E$11, 3), "")     )</f>
        <v/>
      </c>
      <c r="S269" s="66"/>
      <c r="T269" s="67"/>
      <c r="U269" s="67"/>
      <c r="V269" s="77"/>
      <c r="W269" s="78"/>
      <c r="X269" s="173"/>
      <c r="Y269" s="64"/>
      <c r="Z269" s="13"/>
      <c r="AA269" s="13"/>
    </row>
    <row r="270" spans="1:27" ht="13" x14ac:dyDescent="0.3">
      <c r="A270" s="179"/>
      <c r="B270" s="66"/>
      <c r="C270" s="262"/>
      <c r="D270" s="65"/>
      <c r="E270" s="68"/>
      <c r="F270" s="69"/>
      <c r="G270" s="70"/>
      <c r="H270" s="65"/>
      <c r="I270" s="42" t="str">
        <f xml:space="preserve"> IF(COUNT(Score!G4269:J4269)&gt;0,                                          IF(Score!L4269 = "Positive", "Ask CRAFFT questions", "Ask CAR question only"), "")</f>
        <v/>
      </c>
      <c r="J270" s="75"/>
      <c r="K270" s="67"/>
      <c r="L270" s="67"/>
      <c r="M270" s="67"/>
      <c r="N270" s="67"/>
      <c r="O270" s="65"/>
      <c r="P270" s="38" t="str">
        <f>Score!U4269</f>
        <v/>
      </c>
      <c r="Q270" s="9" t="str">
        <f>IF(ISNUMBER(P4270),VLOOKUP(P4270,Lookups!#REF!,2),IF(AND(Score!AE4269&gt;0,Score!AG4269= "Positive"),     "Incomplete",""))</f>
        <v/>
      </c>
      <c r="R270" s="122" t="str">
        <f>IF(Score!K4269=0,         VLOOKUP(SUM(Score!N4269:S4269),Lookups!C$2:E$3, 3),   IF(ISNUMBER(Score!K4269),         VLOOKUP(SUM(Score!N4269:S4269),Lookups!C$4:E$11, 3), "")     )</f>
        <v/>
      </c>
      <c r="S270" s="66"/>
      <c r="T270" s="67"/>
      <c r="U270" s="67"/>
      <c r="V270" s="77"/>
      <c r="W270" s="78"/>
      <c r="X270" s="173"/>
      <c r="Y270" s="64"/>
      <c r="Z270" s="13"/>
      <c r="AA270" s="13"/>
    </row>
    <row r="271" spans="1:27" ht="13" x14ac:dyDescent="0.3">
      <c r="A271" s="179"/>
      <c r="B271" s="66"/>
      <c r="C271" s="262"/>
      <c r="D271" s="65"/>
      <c r="E271" s="68"/>
      <c r="F271" s="69"/>
      <c r="G271" s="70"/>
      <c r="H271" s="65"/>
      <c r="I271" s="42" t="str">
        <f xml:space="preserve"> IF(COUNT(Score!G4270:J4270)&gt;0,                                          IF(Score!L4270 = "Positive", "Ask CRAFFT questions", "Ask CAR question only"), "")</f>
        <v/>
      </c>
      <c r="J271" s="75"/>
      <c r="K271" s="67"/>
      <c r="L271" s="67"/>
      <c r="M271" s="67"/>
      <c r="N271" s="67"/>
      <c r="O271" s="65"/>
      <c r="P271" s="38" t="str">
        <f>Score!U4270</f>
        <v/>
      </c>
      <c r="Q271" s="9" t="str">
        <f>IF(ISNUMBER(P4271),VLOOKUP(P4271,Lookups!#REF!,2),IF(AND(Score!AE4270&gt;0,Score!AG4270= "Positive"),     "Incomplete",""))</f>
        <v/>
      </c>
      <c r="R271" s="122" t="str">
        <f>IF(Score!K4270=0,         VLOOKUP(SUM(Score!N4270:S4270),Lookups!C$2:E$3, 3),   IF(ISNUMBER(Score!K4270),         VLOOKUP(SUM(Score!N4270:S4270),Lookups!C$4:E$11, 3), "")     )</f>
        <v/>
      </c>
      <c r="S271" s="66"/>
      <c r="T271" s="67"/>
      <c r="U271" s="67"/>
      <c r="V271" s="77"/>
      <c r="W271" s="78"/>
      <c r="X271" s="173"/>
      <c r="Y271" s="64"/>
      <c r="Z271" s="13"/>
      <c r="AA271" s="13"/>
    </row>
    <row r="272" spans="1:27" ht="13" x14ac:dyDescent="0.3">
      <c r="A272" s="179"/>
      <c r="B272" s="66"/>
      <c r="C272" s="262"/>
      <c r="D272" s="65"/>
      <c r="E272" s="68"/>
      <c r="F272" s="69"/>
      <c r="G272" s="70"/>
      <c r="H272" s="65"/>
      <c r="I272" s="42" t="str">
        <f xml:space="preserve"> IF(COUNT(Score!G4271:J4271)&gt;0,                                          IF(Score!L4271 = "Positive", "Ask CRAFFT questions", "Ask CAR question only"), "")</f>
        <v/>
      </c>
      <c r="J272" s="75"/>
      <c r="K272" s="67"/>
      <c r="L272" s="67"/>
      <c r="M272" s="67"/>
      <c r="N272" s="67"/>
      <c r="O272" s="65"/>
      <c r="P272" s="38" t="str">
        <f>Score!U4271</f>
        <v/>
      </c>
      <c r="Q272" s="9" t="str">
        <f>IF(ISNUMBER(P4272),VLOOKUP(P4272,Lookups!#REF!,2),IF(AND(Score!AE4271&gt;0,Score!AG4271= "Positive"),     "Incomplete",""))</f>
        <v/>
      </c>
      <c r="R272" s="122" t="str">
        <f>IF(Score!K4271=0,         VLOOKUP(SUM(Score!N4271:S4271),Lookups!C$2:E$3, 3),   IF(ISNUMBER(Score!K4271),         VLOOKUP(SUM(Score!N4271:S4271),Lookups!C$4:E$11, 3), "")     )</f>
        <v/>
      </c>
      <c r="S272" s="66"/>
      <c r="T272" s="67"/>
      <c r="U272" s="67"/>
      <c r="V272" s="77"/>
      <c r="W272" s="78"/>
      <c r="X272" s="173"/>
      <c r="Y272" s="64"/>
      <c r="Z272" s="13"/>
      <c r="AA272" s="13"/>
    </row>
    <row r="273" spans="1:27" ht="13" x14ac:dyDescent="0.3">
      <c r="A273" s="179"/>
      <c r="B273" s="66"/>
      <c r="C273" s="262"/>
      <c r="D273" s="65"/>
      <c r="E273" s="68"/>
      <c r="F273" s="69"/>
      <c r="G273" s="70"/>
      <c r="H273" s="65"/>
      <c r="I273" s="42" t="str">
        <f xml:space="preserve"> IF(COUNT(Score!G4272:J4272)&gt;0,                                          IF(Score!L4272 = "Positive", "Ask CRAFFT questions", "Ask CAR question only"), "")</f>
        <v/>
      </c>
      <c r="J273" s="75"/>
      <c r="K273" s="67"/>
      <c r="L273" s="67"/>
      <c r="M273" s="67"/>
      <c r="N273" s="67"/>
      <c r="O273" s="65"/>
      <c r="P273" s="38" t="str">
        <f>Score!U4272</f>
        <v/>
      </c>
      <c r="Q273" s="9" t="str">
        <f>IF(ISNUMBER(P4273),VLOOKUP(P4273,Lookups!#REF!,2),IF(AND(Score!AE4272&gt;0,Score!AG4272= "Positive"),     "Incomplete",""))</f>
        <v/>
      </c>
      <c r="R273" s="122" t="str">
        <f>IF(Score!K4272=0,         VLOOKUP(SUM(Score!N4272:S4272),Lookups!C$2:E$3, 3),   IF(ISNUMBER(Score!K4272),         VLOOKUP(SUM(Score!N4272:S4272),Lookups!C$4:E$11, 3), "")     )</f>
        <v/>
      </c>
      <c r="S273" s="66"/>
      <c r="T273" s="67"/>
      <c r="U273" s="67"/>
      <c r="V273" s="77"/>
      <c r="W273" s="78"/>
      <c r="X273" s="173"/>
      <c r="Y273" s="64"/>
      <c r="Z273" s="13"/>
      <c r="AA273" s="13"/>
    </row>
    <row r="274" spans="1:27" ht="13" x14ac:dyDescent="0.3">
      <c r="A274" s="179"/>
      <c r="B274" s="66"/>
      <c r="C274" s="262"/>
      <c r="D274" s="65"/>
      <c r="E274" s="68"/>
      <c r="F274" s="69"/>
      <c r="G274" s="70"/>
      <c r="H274" s="65"/>
      <c r="I274" s="42" t="str">
        <f xml:space="preserve"> IF(COUNT(Score!G4273:J4273)&gt;0,                                          IF(Score!L4273 = "Positive", "Ask CRAFFT questions", "Ask CAR question only"), "")</f>
        <v/>
      </c>
      <c r="J274" s="75"/>
      <c r="K274" s="67"/>
      <c r="L274" s="67"/>
      <c r="M274" s="67"/>
      <c r="N274" s="67"/>
      <c r="O274" s="65"/>
      <c r="P274" s="38" t="str">
        <f>Score!U4273</f>
        <v/>
      </c>
      <c r="Q274" s="9" t="str">
        <f>IF(ISNUMBER(P4274),VLOOKUP(P4274,Lookups!#REF!,2),IF(AND(Score!AE4273&gt;0,Score!AG4273= "Positive"),     "Incomplete",""))</f>
        <v/>
      </c>
      <c r="R274" s="122" t="str">
        <f>IF(Score!K4273=0,         VLOOKUP(SUM(Score!N4273:S4273),Lookups!C$2:E$3, 3),   IF(ISNUMBER(Score!K4273),         VLOOKUP(SUM(Score!N4273:S4273),Lookups!C$4:E$11, 3), "")     )</f>
        <v/>
      </c>
      <c r="S274" s="66"/>
      <c r="T274" s="67"/>
      <c r="U274" s="67"/>
      <c r="V274" s="77"/>
      <c r="W274" s="78"/>
      <c r="X274" s="173"/>
      <c r="Y274" s="64"/>
      <c r="Z274" s="13"/>
      <c r="AA274" s="13"/>
    </row>
    <row r="275" spans="1:27" ht="13" x14ac:dyDescent="0.3">
      <c r="A275" s="179"/>
      <c r="B275" s="66"/>
      <c r="C275" s="262"/>
      <c r="D275" s="65"/>
      <c r="E275" s="68"/>
      <c r="F275" s="69"/>
      <c r="G275" s="70"/>
      <c r="H275" s="65"/>
      <c r="I275" s="42" t="str">
        <f xml:space="preserve"> IF(COUNT(Score!G4274:J4274)&gt;0,                                          IF(Score!L4274 = "Positive", "Ask CRAFFT questions", "Ask CAR question only"), "")</f>
        <v/>
      </c>
      <c r="J275" s="75"/>
      <c r="K275" s="67"/>
      <c r="L275" s="67"/>
      <c r="M275" s="67"/>
      <c r="N275" s="67"/>
      <c r="O275" s="65"/>
      <c r="P275" s="38" t="str">
        <f>Score!U4274</f>
        <v/>
      </c>
      <c r="Q275" s="9" t="str">
        <f>IF(ISNUMBER(P4275),VLOOKUP(P4275,Lookups!#REF!,2),IF(AND(Score!AE4274&gt;0,Score!AG4274= "Positive"),     "Incomplete",""))</f>
        <v/>
      </c>
      <c r="R275" s="122" t="str">
        <f>IF(Score!K4274=0,         VLOOKUP(SUM(Score!N4274:S4274),Lookups!C$2:E$3, 3),   IF(ISNUMBER(Score!K4274),         VLOOKUP(SUM(Score!N4274:S4274),Lookups!C$4:E$11, 3), "")     )</f>
        <v/>
      </c>
      <c r="S275" s="66"/>
      <c r="T275" s="67"/>
      <c r="U275" s="67"/>
      <c r="V275" s="77"/>
      <c r="W275" s="78"/>
      <c r="X275" s="173"/>
      <c r="Y275" s="64"/>
      <c r="Z275" s="13"/>
      <c r="AA275" s="13"/>
    </row>
    <row r="276" spans="1:27" ht="13" x14ac:dyDescent="0.3">
      <c r="A276" s="179"/>
      <c r="B276" s="66"/>
      <c r="C276" s="262"/>
      <c r="D276" s="65"/>
      <c r="E276" s="68"/>
      <c r="F276" s="69"/>
      <c r="G276" s="70"/>
      <c r="H276" s="65"/>
      <c r="I276" s="42" t="str">
        <f xml:space="preserve"> IF(COUNT(Score!G4275:J4275)&gt;0,                                          IF(Score!L4275 = "Positive", "Ask CRAFFT questions", "Ask CAR question only"), "")</f>
        <v/>
      </c>
      <c r="J276" s="75"/>
      <c r="K276" s="67"/>
      <c r="L276" s="67"/>
      <c r="M276" s="67"/>
      <c r="N276" s="67"/>
      <c r="O276" s="65"/>
      <c r="P276" s="38" t="str">
        <f>Score!U4275</f>
        <v/>
      </c>
      <c r="Q276" s="9" t="str">
        <f>IF(ISNUMBER(P4276),VLOOKUP(P4276,Lookups!#REF!,2),IF(AND(Score!AE4275&gt;0,Score!AG4275= "Positive"),     "Incomplete",""))</f>
        <v/>
      </c>
      <c r="R276" s="122" t="str">
        <f>IF(Score!K4275=0,         VLOOKUP(SUM(Score!N4275:S4275),Lookups!C$2:E$3, 3),   IF(ISNUMBER(Score!K4275),         VLOOKUP(SUM(Score!N4275:S4275),Lookups!C$4:E$11, 3), "")     )</f>
        <v/>
      </c>
      <c r="S276" s="66"/>
      <c r="T276" s="67"/>
      <c r="U276" s="67"/>
      <c r="V276" s="77"/>
      <c r="W276" s="78"/>
      <c r="X276" s="173"/>
      <c r="Y276" s="64"/>
      <c r="Z276" s="13"/>
      <c r="AA276" s="13"/>
    </row>
    <row r="277" spans="1:27" ht="13" x14ac:dyDescent="0.3">
      <c r="A277" s="179"/>
      <c r="B277" s="66"/>
      <c r="C277" s="262"/>
      <c r="D277" s="65"/>
      <c r="E277" s="68"/>
      <c r="F277" s="69"/>
      <c r="G277" s="70"/>
      <c r="H277" s="65"/>
      <c r="I277" s="42" t="str">
        <f xml:space="preserve"> IF(COUNT(Score!G4276:J4276)&gt;0,                                          IF(Score!L4276 = "Positive", "Ask CRAFFT questions", "Ask CAR question only"), "")</f>
        <v/>
      </c>
      <c r="J277" s="75"/>
      <c r="K277" s="67"/>
      <c r="L277" s="67"/>
      <c r="M277" s="67"/>
      <c r="N277" s="67"/>
      <c r="O277" s="65"/>
      <c r="P277" s="38" t="str">
        <f>Score!U4276</f>
        <v/>
      </c>
      <c r="Q277" s="9" t="str">
        <f>IF(ISNUMBER(P4277),VLOOKUP(P4277,Lookups!#REF!,2),IF(AND(Score!AE4276&gt;0,Score!AG4276= "Positive"),     "Incomplete",""))</f>
        <v/>
      </c>
      <c r="R277" s="122" t="str">
        <f>IF(Score!K4276=0,         VLOOKUP(SUM(Score!N4276:S4276),Lookups!C$2:E$3, 3),   IF(ISNUMBER(Score!K4276),         VLOOKUP(SUM(Score!N4276:S4276),Lookups!C$4:E$11, 3), "")     )</f>
        <v/>
      </c>
      <c r="S277" s="66"/>
      <c r="T277" s="67"/>
      <c r="U277" s="67"/>
      <c r="V277" s="77"/>
      <c r="W277" s="78"/>
      <c r="X277" s="173"/>
      <c r="Y277" s="64"/>
      <c r="Z277" s="13"/>
      <c r="AA277" s="13"/>
    </row>
    <row r="278" spans="1:27" ht="13" x14ac:dyDescent="0.3">
      <c r="A278" s="179"/>
      <c r="B278" s="66"/>
      <c r="C278" s="262"/>
      <c r="D278" s="65"/>
      <c r="E278" s="68"/>
      <c r="F278" s="69"/>
      <c r="G278" s="70"/>
      <c r="H278" s="65"/>
      <c r="I278" s="42" t="str">
        <f xml:space="preserve"> IF(COUNT(Score!G4277:J4277)&gt;0,                                          IF(Score!L4277 = "Positive", "Ask CRAFFT questions", "Ask CAR question only"), "")</f>
        <v/>
      </c>
      <c r="J278" s="75"/>
      <c r="K278" s="67"/>
      <c r="L278" s="67"/>
      <c r="M278" s="67"/>
      <c r="N278" s="67"/>
      <c r="O278" s="65"/>
      <c r="P278" s="38" t="str">
        <f>Score!U4277</f>
        <v/>
      </c>
      <c r="Q278" s="9" t="str">
        <f>IF(ISNUMBER(P4278),VLOOKUP(P4278,Lookups!#REF!,2),IF(AND(Score!AE4277&gt;0,Score!AG4277= "Positive"),     "Incomplete",""))</f>
        <v/>
      </c>
      <c r="R278" s="122" t="str">
        <f>IF(Score!K4277=0,         VLOOKUP(SUM(Score!N4277:S4277),Lookups!C$2:E$3, 3),   IF(ISNUMBER(Score!K4277),         VLOOKUP(SUM(Score!N4277:S4277),Lookups!C$4:E$11, 3), "")     )</f>
        <v/>
      </c>
      <c r="S278" s="66"/>
      <c r="T278" s="67"/>
      <c r="U278" s="67"/>
      <c r="V278" s="77"/>
      <c r="W278" s="78"/>
      <c r="X278" s="173"/>
      <c r="Y278" s="64"/>
      <c r="Z278" s="13"/>
      <c r="AA278" s="13"/>
    </row>
    <row r="279" spans="1:27" ht="13" x14ac:dyDescent="0.3">
      <c r="A279" s="179"/>
      <c r="B279" s="66"/>
      <c r="C279" s="262"/>
      <c r="D279" s="65"/>
      <c r="E279" s="68"/>
      <c r="F279" s="69"/>
      <c r="G279" s="70"/>
      <c r="H279" s="65"/>
      <c r="I279" s="42" t="str">
        <f xml:space="preserve"> IF(COUNT(Score!G4278:J4278)&gt;0,                                          IF(Score!L4278 = "Positive", "Ask CRAFFT questions", "Ask CAR question only"), "")</f>
        <v/>
      </c>
      <c r="J279" s="75"/>
      <c r="K279" s="67"/>
      <c r="L279" s="67"/>
      <c r="M279" s="67"/>
      <c r="N279" s="67"/>
      <c r="O279" s="65"/>
      <c r="P279" s="38" t="str">
        <f>Score!U4278</f>
        <v/>
      </c>
      <c r="Q279" s="9" t="str">
        <f>IF(ISNUMBER(P4279),VLOOKUP(P4279,Lookups!#REF!,2),IF(AND(Score!AE4278&gt;0,Score!AG4278= "Positive"),     "Incomplete",""))</f>
        <v/>
      </c>
      <c r="R279" s="122" t="str">
        <f>IF(Score!K4278=0,         VLOOKUP(SUM(Score!N4278:S4278),Lookups!C$2:E$3, 3),   IF(ISNUMBER(Score!K4278),         VLOOKUP(SUM(Score!N4278:S4278),Lookups!C$4:E$11, 3), "")     )</f>
        <v/>
      </c>
      <c r="S279" s="66"/>
      <c r="T279" s="67"/>
      <c r="U279" s="67"/>
      <c r="V279" s="77"/>
      <c r="W279" s="78"/>
      <c r="X279" s="173"/>
      <c r="Y279" s="64"/>
      <c r="Z279" s="13"/>
      <c r="AA279" s="13"/>
    </row>
    <row r="280" spans="1:27" ht="13" x14ac:dyDescent="0.3">
      <c r="A280" s="179"/>
      <c r="B280" s="66"/>
      <c r="C280" s="262"/>
      <c r="D280" s="65"/>
      <c r="E280" s="68"/>
      <c r="F280" s="69"/>
      <c r="G280" s="70"/>
      <c r="H280" s="65"/>
      <c r="I280" s="42" t="str">
        <f xml:space="preserve"> IF(COUNT(Score!G4279:J4279)&gt;0,                                          IF(Score!L4279 = "Positive", "Ask CRAFFT questions", "Ask CAR question only"), "")</f>
        <v/>
      </c>
      <c r="J280" s="75"/>
      <c r="K280" s="67"/>
      <c r="L280" s="67"/>
      <c r="M280" s="67"/>
      <c r="N280" s="67"/>
      <c r="O280" s="65"/>
      <c r="P280" s="38" t="str">
        <f>Score!U4279</f>
        <v/>
      </c>
      <c r="Q280" s="9" t="str">
        <f>IF(ISNUMBER(P4280),VLOOKUP(P4280,Lookups!#REF!,2),IF(AND(Score!AE4279&gt;0,Score!AG4279= "Positive"),     "Incomplete",""))</f>
        <v/>
      </c>
      <c r="R280" s="122" t="str">
        <f>IF(Score!K4279=0,         VLOOKUP(SUM(Score!N4279:S4279),Lookups!C$2:E$3, 3),   IF(ISNUMBER(Score!K4279),         VLOOKUP(SUM(Score!N4279:S4279),Lookups!C$4:E$11, 3), "")     )</f>
        <v/>
      </c>
      <c r="S280" s="66"/>
      <c r="T280" s="67"/>
      <c r="U280" s="67"/>
      <c r="V280" s="77"/>
      <c r="W280" s="78"/>
      <c r="X280" s="173"/>
      <c r="Y280" s="64"/>
      <c r="Z280" s="13"/>
      <c r="AA280" s="13"/>
    </row>
    <row r="281" spans="1:27" ht="13" x14ac:dyDescent="0.3">
      <c r="A281" s="179"/>
      <c r="B281" s="66"/>
      <c r="C281" s="262"/>
      <c r="D281" s="65"/>
      <c r="E281" s="68"/>
      <c r="F281" s="69"/>
      <c r="G281" s="70"/>
      <c r="H281" s="65"/>
      <c r="I281" s="42" t="str">
        <f xml:space="preserve"> IF(COUNT(Score!G4280:J4280)&gt;0,                                          IF(Score!L4280 = "Positive", "Ask CRAFFT questions", "Ask CAR question only"), "")</f>
        <v/>
      </c>
      <c r="J281" s="75"/>
      <c r="K281" s="67"/>
      <c r="L281" s="67"/>
      <c r="M281" s="67"/>
      <c r="N281" s="67"/>
      <c r="O281" s="65"/>
      <c r="P281" s="38" t="str">
        <f>Score!U4280</f>
        <v/>
      </c>
      <c r="Q281" s="9" t="str">
        <f>IF(ISNUMBER(P4281),VLOOKUP(P4281,Lookups!#REF!,2),IF(AND(Score!AE4280&gt;0,Score!AG4280= "Positive"),     "Incomplete",""))</f>
        <v/>
      </c>
      <c r="R281" s="122" t="str">
        <f>IF(Score!K4280=0,         VLOOKUP(SUM(Score!N4280:S4280),Lookups!C$2:E$3, 3),   IF(ISNUMBER(Score!K4280),         VLOOKUP(SUM(Score!N4280:S4280),Lookups!C$4:E$11, 3), "")     )</f>
        <v/>
      </c>
      <c r="S281" s="66"/>
      <c r="T281" s="67"/>
      <c r="U281" s="67"/>
      <c r="V281" s="77"/>
      <c r="W281" s="78"/>
      <c r="X281" s="173"/>
      <c r="Y281" s="64"/>
      <c r="Z281" s="13"/>
      <c r="AA281" s="13"/>
    </row>
    <row r="282" spans="1:27" ht="13" x14ac:dyDescent="0.3">
      <c r="A282" s="179"/>
      <c r="B282" s="66"/>
      <c r="C282" s="262"/>
      <c r="D282" s="65"/>
      <c r="E282" s="68"/>
      <c r="F282" s="69"/>
      <c r="G282" s="70"/>
      <c r="H282" s="65"/>
      <c r="I282" s="42" t="str">
        <f xml:space="preserve"> IF(COUNT(Score!G4281:J4281)&gt;0,                                          IF(Score!L4281 = "Positive", "Ask CRAFFT questions", "Ask CAR question only"), "")</f>
        <v/>
      </c>
      <c r="J282" s="75"/>
      <c r="K282" s="67"/>
      <c r="L282" s="67"/>
      <c r="M282" s="67"/>
      <c r="N282" s="67"/>
      <c r="O282" s="65"/>
      <c r="P282" s="38" t="str">
        <f>Score!U4281</f>
        <v/>
      </c>
      <c r="Q282" s="9" t="str">
        <f>IF(ISNUMBER(P4282),VLOOKUP(P4282,Lookups!#REF!,2),IF(AND(Score!AE4281&gt;0,Score!AG4281= "Positive"),     "Incomplete",""))</f>
        <v/>
      </c>
      <c r="R282" s="122" t="str">
        <f>IF(Score!K4281=0,         VLOOKUP(SUM(Score!N4281:S4281),Lookups!C$2:E$3, 3),   IF(ISNUMBER(Score!K4281),         VLOOKUP(SUM(Score!N4281:S4281),Lookups!C$4:E$11, 3), "")     )</f>
        <v/>
      </c>
      <c r="S282" s="66"/>
      <c r="T282" s="67"/>
      <c r="U282" s="67"/>
      <c r="V282" s="77"/>
      <c r="W282" s="78"/>
      <c r="X282" s="173"/>
      <c r="Y282" s="64"/>
      <c r="Z282" s="13"/>
      <c r="AA282" s="13"/>
    </row>
    <row r="283" spans="1:27" ht="13" x14ac:dyDescent="0.3">
      <c r="A283" s="179"/>
      <c r="B283" s="66"/>
      <c r="C283" s="262"/>
      <c r="D283" s="65"/>
      <c r="E283" s="68"/>
      <c r="F283" s="69"/>
      <c r="G283" s="70"/>
      <c r="H283" s="65"/>
      <c r="I283" s="42" t="str">
        <f xml:space="preserve"> IF(COUNT(Score!G4282:J4282)&gt;0,                                          IF(Score!L4282 = "Positive", "Ask CRAFFT questions", "Ask CAR question only"), "")</f>
        <v/>
      </c>
      <c r="J283" s="75"/>
      <c r="K283" s="67"/>
      <c r="L283" s="67"/>
      <c r="M283" s="67"/>
      <c r="N283" s="67"/>
      <c r="O283" s="65"/>
      <c r="P283" s="38" t="str">
        <f>Score!U4282</f>
        <v/>
      </c>
      <c r="Q283" s="9" t="str">
        <f>IF(ISNUMBER(P4283),VLOOKUP(P4283,Lookups!#REF!,2),IF(AND(Score!AE4282&gt;0,Score!AG4282= "Positive"),     "Incomplete",""))</f>
        <v/>
      </c>
      <c r="R283" s="122" t="str">
        <f>IF(Score!K4282=0,         VLOOKUP(SUM(Score!N4282:S4282),Lookups!C$2:E$3, 3),   IF(ISNUMBER(Score!K4282),         VLOOKUP(SUM(Score!N4282:S4282),Lookups!C$4:E$11, 3), "")     )</f>
        <v/>
      </c>
      <c r="S283" s="66"/>
      <c r="T283" s="67"/>
      <c r="U283" s="67"/>
      <c r="V283" s="77"/>
      <c r="W283" s="78"/>
      <c r="X283" s="173"/>
      <c r="Y283" s="64"/>
      <c r="Z283" s="13"/>
      <c r="AA283" s="13"/>
    </row>
    <row r="284" spans="1:27" ht="13" x14ac:dyDescent="0.3">
      <c r="A284" s="179"/>
      <c r="B284" s="66"/>
      <c r="C284" s="262"/>
      <c r="D284" s="65"/>
      <c r="E284" s="68"/>
      <c r="F284" s="69"/>
      <c r="G284" s="70"/>
      <c r="H284" s="65"/>
      <c r="I284" s="42" t="str">
        <f xml:space="preserve"> IF(COUNT(Score!G4283:J4283)&gt;0,                                          IF(Score!L4283 = "Positive", "Ask CRAFFT questions", "Ask CAR question only"), "")</f>
        <v/>
      </c>
      <c r="J284" s="75"/>
      <c r="K284" s="67"/>
      <c r="L284" s="67"/>
      <c r="M284" s="67"/>
      <c r="N284" s="67"/>
      <c r="O284" s="65"/>
      <c r="P284" s="38" t="str">
        <f>Score!U4283</f>
        <v/>
      </c>
      <c r="Q284" s="9" t="str">
        <f>IF(ISNUMBER(P4284),VLOOKUP(P4284,Lookups!#REF!,2),IF(AND(Score!AE4283&gt;0,Score!AG4283= "Positive"),     "Incomplete",""))</f>
        <v/>
      </c>
      <c r="R284" s="122" t="str">
        <f>IF(Score!K4283=0,         VLOOKUP(SUM(Score!N4283:S4283),Lookups!C$2:E$3, 3),   IF(ISNUMBER(Score!K4283),         VLOOKUP(SUM(Score!N4283:S4283),Lookups!C$4:E$11, 3), "")     )</f>
        <v/>
      </c>
      <c r="S284" s="66"/>
      <c r="T284" s="67"/>
      <c r="U284" s="67"/>
      <c r="V284" s="77"/>
      <c r="W284" s="78"/>
      <c r="X284" s="173"/>
      <c r="Y284" s="64"/>
      <c r="Z284" s="13"/>
      <c r="AA284" s="13"/>
    </row>
    <row r="285" spans="1:27" ht="13" x14ac:dyDescent="0.3">
      <c r="A285" s="179"/>
      <c r="B285" s="66"/>
      <c r="C285" s="262"/>
      <c r="D285" s="65"/>
      <c r="E285" s="68"/>
      <c r="F285" s="69"/>
      <c r="G285" s="70"/>
      <c r="H285" s="65"/>
      <c r="I285" s="42" t="str">
        <f xml:space="preserve"> IF(COUNT(Score!G4284:J4284)&gt;0,                                          IF(Score!L4284 = "Positive", "Ask CRAFFT questions", "Ask CAR question only"), "")</f>
        <v/>
      </c>
      <c r="J285" s="75"/>
      <c r="K285" s="67"/>
      <c r="L285" s="67"/>
      <c r="M285" s="67"/>
      <c r="N285" s="67"/>
      <c r="O285" s="65"/>
      <c r="P285" s="38" t="str">
        <f>Score!U4284</f>
        <v/>
      </c>
      <c r="Q285" s="9" t="str">
        <f>IF(ISNUMBER(P4285),VLOOKUP(P4285,Lookups!#REF!,2),IF(AND(Score!AE4284&gt;0,Score!AG4284= "Positive"),     "Incomplete",""))</f>
        <v/>
      </c>
      <c r="R285" s="122" t="str">
        <f>IF(Score!K4284=0,         VLOOKUP(SUM(Score!N4284:S4284),Lookups!C$2:E$3, 3),   IF(ISNUMBER(Score!K4284),         VLOOKUP(SUM(Score!N4284:S4284),Lookups!C$4:E$11, 3), "")     )</f>
        <v/>
      </c>
      <c r="S285" s="66"/>
      <c r="T285" s="67"/>
      <c r="U285" s="67"/>
      <c r="V285" s="77"/>
      <c r="W285" s="78"/>
      <c r="X285" s="173"/>
      <c r="Y285" s="64"/>
      <c r="Z285" s="13"/>
      <c r="AA285" s="13"/>
    </row>
    <row r="286" spans="1:27" ht="13" x14ac:dyDescent="0.3">
      <c r="A286" s="179"/>
      <c r="B286" s="66"/>
      <c r="C286" s="262"/>
      <c r="D286" s="65"/>
      <c r="E286" s="68"/>
      <c r="F286" s="69"/>
      <c r="G286" s="70"/>
      <c r="H286" s="65"/>
      <c r="I286" s="42" t="str">
        <f xml:space="preserve"> IF(COUNT(Score!G4285:J4285)&gt;0,                                          IF(Score!L4285 = "Positive", "Ask CRAFFT questions", "Ask CAR question only"), "")</f>
        <v/>
      </c>
      <c r="J286" s="75"/>
      <c r="K286" s="67"/>
      <c r="L286" s="67"/>
      <c r="M286" s="67"/>
      <c r="N286" s="67"/>
      <c r="O286" s="65"/>
      <c r="P286" s="38" t="str">
        <f>Score!U4285</f>
        <v/>
      </c>
      <c r="Q286" s="9" t="str">
        <f>IF(ISNUMBER(P4286),VLOOKUP(P4286,Lookups!#REF!,2),IF(AND(Score!AE4285&gt;0,Score!AG4285= "Positive"),     "Incomplete",""))</f>
        <v/>
      </c>
      <c r="R286" s="122" t="str">
        <f>IF(Score!K4285=0,         VLOOKUP(SUM(Score!N4285:S4285),Lookups!C$2:E$3, 3),   IF(ISNUMBER(Score!K4285),         VLOOKUP(SUM(Score!N4285:S4285),Lookups!C$4:E$11, 3), "")     )</f>
        <v/>
      </c>
      <c r="S286" s="66"/>
      <c r="T286" s="67"/>
      <c r="U286" s="67"/>
      <c r="V286" s="77"/>
      <c r="W286" s="78"/>
      <c r="X286" s="173"/>
      <c r="Y286" s="64"/>
      <c r="Z286" s="13"/>
      <c r="AA286" s="13"/>
    </row>
    <row r="287" spans="1:27" ht="13" x14ac:dyDescent="0.3">
      <c r="A287" s="179"/>
      <c r="B287" s="66"/>
      <c r="C287" s="262"/>
      <c r="D287" s="65"/>
      <c r="E287" s="68"/>
      <c r="F287" s="69"/>
      <c r="G287" s="70"/>
      <c r="H287" s="65"/>
      <c r="I287" s="42" t="str">
        <f xml:space="preserve"> IF(COUNT(Score!G4286:J4286)&gt;0,                                          IF(Score!L4286 = "Positive", "Ask CRAFFT questions", "Ask CAR question only"), "")</f>
        <v/>
      </c>
      <c r="J287" s="75"/>
      <c r="K287" s="67"/>
      <c r="L287" s="67"/>
      <c r="M287" s="67"/>
      <c r="N287" s="67"/>
      <c r="O287" s="65"/>
      <c r="P287" s="38" t="str">
        <f>Score!U4286</f>
        <v/>
      </c>
      <c r="Q287" s="9" t="str">
        <f>IF(ISNUMBER(P4287),VLOOKUP(P4287,Lookups!#REF!,2),IF(AND(Score!AE4286&gt;0,Score!AG4286= "Positive"),     "Incomplete",""))</f>
        <v/>
      </c>
      <c r="R287" s="122" t="str">
        <f>IF(Score!K4286=0,         VLOOKUP(SUM(Score!N4286:S4286),Lookups!C$2:E$3, 3),   IF(ISNUMBER(Score!K4286),         VLOOKUP(SUM(Score!N4286:S4286),Lookups!C$4:E$11, 3), "")     )</f>
        <v/>
      </c>
      <c r="S287" s="66"/>
      <c r="T287" s="67"/>
      <c r="U287" s="67"/>
      <c r="V287" s="77"/>
      <c r="W287" s="78"/>
      <c r="X287" s="173"/>
      <c r="Y287" s="64"/>
      <c r="Z287" s="13"/>
      <c r="AA287" s="13"/>
    </row>
    <row r="288" spans="1:27" ht="13" x14ac:dyDescent="0.3">
      <c r="A288" s="179"/>
      <c r="B288" s="66"/>
      <c r="C288" s="262"/>
      <c r="D288" s="65"/>
      <c r="E288" s="68"/>
      <c r="F288" s="69"/>
      <c r="G288" s="70"/>
      <c r="H288" s="65"/>
      <c r="I288" s="42" t="str">
        <f xml:space="preserve"> IF(COUNT(Score!G4287:J4287)&gt;0,                                          IF(Score!L4287 = "Positive", "Ask CRAFFT questions", "Ask CAR question only"), "")</f>
        <v/>
      </c>
      <c r="J288" s="75"/>
      <c r="K288" s="67"/>
      <c r="L288" s="67"/>
      <c r="M288" s="67"/>
      <c r="N288" s="67"/>
      <c r="O288" s="65"/>
      <c r="P288" s="38" t="str">
        <f>Score!U4287</f>
        <v/>
      </c>
      <c r="Q288" s="9" t="str">
        <f>IF(ISNUMBER(P4288),VLOOKUP(P4288,Lookups!#REF!,2),IF(AND(Score!AE4287&gt;0,Score!AG4287= "Positive"),     "Incomplete",""))</f>
        <v/>
      </c>
      <c r="R288" s="122" t="str">
        <f>IF(Score!K4287=0,         VLOOKUP(SUM(Score!N4287:S4287),Lookups!C$2:E$3, 3),   IF(ISNUMBER(Score!K4287),         VLOOKUP(SUM(Score!N4287:S4287),Lookups!C$4:E$11, 3), "")     )</f>
        <v/>
      </c>
      <c r="S288" s="66"/>
      <c r="T288" s="67"/>
      <c r="U288" s="67"/>
      <c r="V288" s="77"/>
      <c r="W288" s="78"/>
      <c r="X288" s="173"/>
      <c r="Y288" s="64"/>
      <c r="Z288" s="13"/>
      <c r="AA288" s="13"/>
    </row>
    <row r="289" spans="1:27" ht="13" x14ac:dyDescent="0.3">
      <c r="A289" s="179"/>
      <c r="B289" s="66"/>
      <c r="C289" s="262"/>
      <c r="D289" s="65"/>
      <c r="E289" s="68"/>
      <c r="F289" s="69"/>
      <c r="G289" s="70"/>
      <c r="H289" s="65"/>
      <c r="I289" s="42" t="str">
        <f xml:space="preserve"> IF(COUNT(Score!G4288:J4288)&gt;0,                                          IF(Score!L4288 = "Positive", "Ask CRAFFT questions", "Ask CAR question only"), "")</f>
        <v/>
      </c>
      <c r="J289" s="75"/>
      <c r="K289" s="67"/>
      <c r="L289" s="67"/>
      <c r="M289" s="67"/>
      <c r="N289" s="67"/>
      <c r="O289" s="65"/>
      <c r="P289" s="38" t="str">
        <f>Score!U4288</f>
        <v/>
      </c>
      <c r="Q289" s="9" t="str">
        <f>IF(ISNUMBER(P4289),VLOOKUP(P4289,Lookups!#REF!,2),IF(AND(Score!AE4288&gt;0,Score!AG4288= "Positive"),     "Incomplete",""))</f>
        <v/>
      </c>
      <c r="R289" s="122" t="str">
        <f>IF(Score!K4288=0,         VLOOKUP(SUM(Score!N4288:S4288),Lookups!C$2:E$3, 3),   IF(ISNUMBER(Score!K4288),         VLOOKUP(SUM(Score!N4288:S4288),Lookups!C$4:E$11, 3), "")     )</f>
        <v/>
      </c>
      <c r="S289" s="66"/>
      <c r="T289" s="67"/>
      <c r="U289" s="67"/>
      <c r="V289" s="77"/>
      <c r="W289" s="78"/>
      <c r="X289" s="173"/>
      <c r="Y289" s="64"/>
      <c r="Z289" s="13"/>
      <c r="AA289" s="13"/>
    </row>
    <row r="290" spans="1:27" ht="13" x14ac:dyDescent="0.3">
      <c r="A290" s="179"/>
      <c r="B290" s="66"/>
      <c r="C290" s="262"/>
      <c r="D290" s="65"/>
      <c r="E290" s="68"/>
      <c r="F290" s="69"/>
      <c r="G290" s="70"/>
      <c r="H290" s="65"/>
      <c r="I290" s="42" t="str">
        <f xml:space="preserve"> IF(COUNT(Score!G4289:J4289)&gt;0,                                          IF(Score!L4289 = "Positive", "Ask CRAFFT questions", "Ask CAR question only"), "")</f>
        <v/>
      </c>
      <c r="J290" s="75"/>
      <c r="K290" s="67"/>
      <c r="L290" s="67"/>
      <c r="M290" s="67"/>
      <c r="N290" s="67"/>
      <c r="O290" s="65"/>
      <c r="P290" s="38" t="str">
        <f>Score!U4289</f>
        <v/>
      </c>
      <c r="Q290" s="9" t="str">
        <f>IF(ISNUMBER(P4290),VLOOKUP(P4290,Lookups!#REF!,2),IF(AND(Score!AE4289&gt;0,Score!AG4289= "Positive"),     "Incomplete",""))</f>
        <v/>
      </c>
      <c r="R290" s="122" t="str">
        <f>IF(Score!K4289=0,         VLOOKUP(SUM(Score!N4289:S4289),Lookups!C$2:E$3, 3),   IF(ISNUMBER(Score!K4289),         VLOOKUP(SUM(Score!N4289:S4289),Lookups!C$4:E$11, 3), "")     )</f>
        <v/>
      </c>
      <c r="S290" s="66"/>
      <c r="T290" s="67"/>
      <c r="U290" s="67"/>
      <c r="V290" s="77"/>
      <c r="W290" s="78"/>
      <c r="X290" s="173"/>
      <c r="Y290" s="64"/>
      <c r="Z290" s="13"/>
      <c r="AA290" s="13"/>
    </row>
    <row r="291" spans="1:27" ht="13" x14ac:dyDescent="0.3">
      <c r="A291" s="179"/>
      <c r="B291" s="66"/>
      <c r="C291" s="262"/>
      <c r="D291" s="65"/>
      <c r="E291" s="68"/>
      <c r="F291" s="69"/>
      <c r="G291" s="70"/>
      <c r="H291" s="65"/>
      <c r="I291" s="42" t="str">
        <f xml:space="preserve"> IF(COUNT(Score!G4290:J4290)&gt;0,                                          IF(Score!L4290 = "Positive", "Ask CRAFFT questions", "Ask CAR question only"), "")</f>
        <v/>
      </c>
      <c r="J291" s="75"/>
      <c r="K291" s="67"/>
      <c r="L291" s="67"/>
      <c r="M291" s="67"/>
      <c r="N291" s="67"/>
      <c r="O291" s="65"/>
      <c r="P291" s="38" t="str">
        <f>Score!U4290</f>
        <v/>
      </c>
      <c r="Q291" s="9" t="str">
        <f>IF(ISNUMBER(P4291),VLOOKUP(P4291,Lookups!#REF!,2),IF(AND(Score!AE4290&gt;0,Score!AG4290= "Positive"),     "Incomplete",""))</f>
        <v/>
      </c>
      <c r="R291" s="122" t="str">
        <f>IF(Score!K4290=0,         VLOOKUP(SUM(Score!N4290:S4290),Lookups!C$2:E$3, 3),   IF(ISNUMBER(Score!K4290),         VLOOKUP(SUM(Score!N4290:S4290),Lookups!C$4:E$11, 3), "")     )</f>
        <v/>
      </c>
      <c r="S291" s="66"/>
      <c r="T291" s="67"/>
      <c r="U291" s="67"/>
      <c r="V291" s="77"/>
      <c r="W291" s="78"/>
      <c r="X291" s="173"/>
      <c r="Y291" s="64"/>
      <c r="Z291" s="13"/>
      <c r="AA291" s="13"/>
    </row>
    <row r="292" spans="1:27" ht="13" x14ac:dyDescent="0.3">
      <c r="A292" s="179"/>
      <c r="B292" s="66"/>
      <c r="C292" s="262"/>
      <c r="D292" s="65"/>
      <c r="E292" s="68"/>
      <c r="F292" s="69"/>
      <c r="G292" s="70"/>
      <c r="H292" s="65"/>
      <c r="I292" s="42" t="str">
        <f xml:space="preserve"> IF(COUNT(Score!G4291:J4291)&gt;0,                                          IF(Score!L4291 = "Positive", "Ask CRAFFT questions", "Ask CAR question only"), "")</f>
        <v/>
      </c>
      <c r="J292" s="75"/>
      <c r="K292" s="67"/>
      <c r="L292" s="67"/>
      <c r="M292" s="67"/>
      <c r="N292" s="67"/>
      <c r="O292" s="65"/>
      <c r="P292" s="38" t="str">
        <f>Score!U4291</f>
        <v/>
      </c>
      <c r="Q292" s="9" t="str">
        <f>IF(ISNUMBER(P4292),VLOOKUP(P4292,Lookups!#REF!,2),IF(AND(Score!AE4291&gt;0,Score!AG4291= "Positive"),     "Incomplete",""))</f>
        <v/>
      </c>
      <c r="R292" s="122" t="str">
        <f>IF(Score!K4291=0,         VLOOKUP(SUM(Score!N4291:S4291),Lookups!C$2:E$3, 3),   IF(ISNUMBER(Score!K4291),         VLOOKUP(SUM(Score!N4291:S4291),Lookups!C$4:E$11, 3), "")     )</f>
        <v/>
      </c>
      <c r="S292" s="66"/>
      <c r="T292" s="67"/>
      <c r="U292" s="67"/>
      <c r="V292" s="77"/>
      <c r="W292" s="78"/>
      <c r="X292" s="173"/>
      <c r="Y292" s="64"/>
      <c r="Z292" s="13"/>
      <c r="AA292" s="13"/>
    </row>
    <row r="293" spans="1:27" ht="13" x14ac:dyDescent="0.3">
      <c r="A293" s="179"/>
      <c r="B293" s="66"/>
      <c r="C293" s="262"/>
      <c r="D293" s="65"/>
      <c r="E293" s="68"/>
      <c r="F293" s="69"/>
      <c r="G293" s="70"/>
      <c r="H293" s="65"/>
      <c r="I293" s="42" t="str">
        <f xml:space="preserve"> IF(COUNT(Score!G4292:J4292)&gt;0,                                          IF(Score!L4292 = "Positive", "Ask CRAFFT questions", "Ask CAR question only"), "")</f>
        <v/>
      </c>
      <c r="J293" s="75"/>
      <c r="K293" s="67"/>
      <c r="L293" s="67"/>
      <c r="M293" s="67"/>
      <c r="N293" s="67"/>
      <c r="O293" s="65"/>
      <c r="P293" s="38" t="str">
        <f>Score!U4292</f>
        <v/>
      </c>
      <c r="Q293" s="9" t="str">
        <f>IF(ISNUMBER(P4293),VLOOKUP(P4293,Lookups!#REF!,2),IF(AND(Score!AE4292&gt;0,Score!AG4292= "Positive"),     "Incomplete",""))</f>
        <v/>
      </c>
      <c r="R293" s="122" t="str">
        <f>IF(Score!K4292=0,         VLOOKUP(SUM(Score!N4292:S4292),Lookups!C$2:E$3, 3),   IF(ISNUMBER(Score!K4292),         VLOOKUP(SUM(Score!N4292:S4292),Lookups!C$4:E$11, 3), "")     )</f>
        <v/>
      </c>
      <c r="S293" s="66"/>
      <c r="T293" s="67"/>
      <c r="U293" s="67"/>
      <c r="V293" s="77"/>
      <c r="W293" s="78"/>
      <c r="X293" s="173"/>
      <c r="Y293" s="64"/>
      <c r="Z293" s="13"/>
      <c r="AA293" s="13"/>
    </row>
    <row r="294" spans="1:27" ht="13" x14ac:dyDescent="0.3">
      <c r="A294" s="179"/>
      <c r="B294" s="66"/>
      <c r="C294" s="262"/>
      <c r="D294" s="65"/>
      <c r="E294" s="68"/>
      <c r="F294" s="69"/>
      <c r="G294" s="70"/>
      <c r="H294" s="65"/>
      <c r="I294" s="42" t="str">
        <f xml:space="preserve"> IF(COUNT(Score!G4293:J4293)&gt;0,                                          IF(Score!L4293 = "Positive", "Ask CRAFFT questions", "Ask CAR question only"), "")</f>
        <v/>
      </c>
      <c r="J294" s="75"/>
      <c r="K294" s="67"/>
      <c r="L294" s="67"/>
      <c r="M294" s="67"/>
      <c r="N294" s="67"/>
      <c r="O294" s="65"/>
      <c r="P294" s="38" t="str">
        <f>Score!U4293</f>
        <v/>
      </c>
      <c r="Q294" s="9" t="str">
        <f>IF(ISNUMBER(P4294),VLOOKUP(P4294,Lookups!#REF!,2),IF(AND(Score!AE4293&gt;0,Score!AG4293= "Positive"),     "Incomplete",""))</f>
        <v/>
      </c>
      <c r="R294" s="122" t="str">
        <f>IF(Score!K4293=0,         VLOOKUP(SUM(Score!N4293:S4293),Lookups!C$2:E$3, 3),   IF(ISNUMBER(Score!K4293),         VLOOKUP(SUM(Score!N4293:S4293),Lookups!C$4:E$11, 3), "")     )</f>
        <v/>
      </c>
      <c r="S294" s="66"/>
      <c r="T294" s="67"/>
      <c r="U294" s="67"/>
      <c r="V294" s="77"/>
      <c r="W294" s="78"/>
      <c r="X294" s="173"/>
      <c r="Y294" s="64"/>
      <c r="Z294" s="13"/>
      <c r="AA294" s="13"/>
    </row>
    <row r="295" spans="1:27" ht="13" x14ac:dyDescent="0.3">
      <c r="A295" s="179"/>
      <c r="B295" s="66"/>
      <c r="C295" s="262"/>
      <c r="D295" s="65"/>
      <c r="E295" s="68"/>
      <c r="F295" s="69"/>
      <c r="G295" s="70"/>
      <c r="H295" s="65"/>
      <c r="I295" s="42" t="str">
        <f xml:space="preserve"> IF(COUNT(Score!G4294:J4294)&gt;0,                                          IF(Score!L4294 = "Positive", "Ask CRAFFT questions", "Ask CAR question only"), "")</f>
        <v/>
      </c>
      <c r="J295" s="75"/>
      <c r="K295" s="67"/>
      <c r="L295" s="67"/>
      <c r="M295" s="67"/>
      <c r="N295" s="67"/>
      <c r="O295" s="65"/>
      <c r="P295" s="38" t="str">
        <f>Score!U4294</f>
        <v/>
      </c>
      <c r="Q295" s="9" t="str">
        <f>IF(ISNUMBER(P4295),VLOOKUP(P4295,Lookups!#REF!,2),IF(AND(Score!AE4294&gt;0,Score!AG4294= "Positive"),     "Incomplete",""))</f>
        <v/>
      </c>
      <c r="R295" s="122" t="str">
        <f>IF(Score!K4294=0,         VLOOKUP(SUM(Score!N4294:S4294),Lookups!C$2:E$3, 3),   IF(ISNUMBER(Score!K4294),         VLOOKUP(SUM(Score!N4294:S4294),Lookups!C$4:E$11, 3), "")     )</f>
        <v/>
      </c>
      <c r="S295" s="66"/>
      <c r="T295" s="67"/>
      <c r="U295" s="67"/>
      <c r="V295" s="77"/>
      <c r="W295" s="78"/>
      <c r="X295" s="173"/>
      <c r="Y295" s="64"/>
      <c r="Z295" s="13"/>
      <c r="AA295" s="13"/>
    </row>
    <row r="296" spans="1:27" ht="13" x14ac:dyDescent="0.3">
      <c r="A296" s="179"/>
      <c r="B296" s="66"/>
      <c r="C296" s="262"/>
      <c r="D296" s="65"/>
      <c r="E296" s="68"/>
      <c r="F296" s="69"/>
      <c r="G296" s="70"/>
      <c r="H296" s="65"/>
      <c r="I296" s="42" t="str">
        <f xml:space="preserve"> IF(COUNT(Score!G4295:J4295)&gt;0,                                          IF(Score!L4295 = "Positive", "Ask CRAFFT questions", "Ask CAR question only"), "")</f>
        <v/>
      </c>
      <c r="J296" s="75"/>
      <c r="K296" s="67"/>
      <c r="L296" s="67"/>
      <c r="M296" s="67"/>
      <c r="N296" s="67"/>
      <c r="O296" s="65"/>
      <c r="P296" s="38" t="str">
        <f>Score!U4295</f>
        <v/>
      </c>
      <c r="Q296" s="9" t="str">
        <f>IF(ISNUMBER(P4296),VLOOKUP(P4296,Lookups!#REF!,2),IF(AND(Score!AE4295&gt;0,Score!AG4295= "Positive"),     "Incomplete",""))</f>
        <v/>
      </c>
      <c r="R296" s="122" t="str">
        <f>IF(Score!K4295=0,         VLOOKUP(SUM(Score!N4295:S4295),Lookups!C$2:E$3, 3),   IF(ISNUMBER(Score!K4295),         VLOOKUP(SUM(Score!N4295:S4295),Lookups!C$4:E$11, 3), "")     )</f>
        <v/>
      </c>
      <c r="S296" s="66"/>
      <c r="T296" s="67"/>
      <c r="U296" s="67"/>
      <c r="V296" s="77"/>
      <c r="W296" s="78"/>
      <c r="X296" s="173"/>
      <c r="Y296" s="64"/>
      <c r="Z296" s="13"/>
      <c r="AA296" s="13"/>
    </row>
    <row r="297" spans="1:27" ht="13" x14ac:dyDescent="0.3">
      <c r="A297" s="179"/>
      <c r="B297" s="66"/>
      <c r="C297" s="262"/>
      <c r="D297" s="65"/>
      <c r="E297" s="68"/>
      <c r="F297" s="69"/>
      <c r="G297" s="70"/>
      <c r="H297" s="65"/>
      <c r="I297" s="42" t="str">
        <f xml:space="preserve"> IF(COUNT(Score!G4296:J4296)&gt;0,                                          IF(Score!L4296 = "Positive", "Ask CRAFFT questions", "Ask CAR question only"), "")</f>
        <v/>
      </c>
      <c r="J297" s="75"/>
      <c r="K297" s="67"/>
      <c r="L297" s="67"/>
      <c r="M297" s="67"/>
      <c r="N297" s="67"/>
      <c r="O297" s="65"/>
      <c r="P297" s="38" t="str">
        <f>Score!U4296</f>
        <v/>
      </c>
      <c r="Q297" s="9" t="str">
        <f>IF(ISNUMBER(P4297),VLOOKUP(P4297,Lookups!#REF!,2),IF(AND(Score!AE4296&gt;0,Score!AG4296= "Positive"),     "Incomplete",""))</f>
        <v/>
      </c>
      <c r="R297" s="122" t="str">
        <f>IF(Score!K4296=0,         VLOOKUP(SUM(Score!N4296:S4296),Lookups!C$2:E$3, 3),   IF(ISNUMBER(Score!K4296),         VLOOKUP(SUM(Score!N4296:S4296),Lookups!C$4:E$11, 3), "")     )</f>
        <v/>
      </c>
      <c r="S297" s="66"/>
      <c r="T297" s="67"/>
      <c r="U297" s="67"/>
      <c r="V297" s="77"/>
      <c r="W297" s="78"/>
      <c r="X297" s="173"/>
      <c r="Y297" s="64"/>
      <c r="Z297" s="13"/>
      <c r="AA297" s="13"/>
    </row>
    <row r="298" spans="1:27" ht="13" x14ac:dyDescent="0.3">
      <c r="A298" s="179"/>
      <c r="B298" s="66"/>
      <c r="C298" s="262"/>
      <c r="D298" s="65"/>
      <c r="E298" s="68"/>
      <c r="F298" s="69"/>
      <c r="G298" s="70"/>
      <c r="H298" s="65"/>
      <c r="I298" s="42" t="str">
        <f xml:space="preserve"> IF(COUNT(Score!G4297:J4297)&gt;0,                                          IF(Score!L4297 = "Positive", "Ask CRAFFT questions", "Ask CAR question only"), "")</f>
        <v/>
      </c>
      <c r="J298" s="75"/>
      <c r="K298" s="67"/>
      <c r="L298" s="67"/>
      <c r="M298" s="67"/>
      <c r="N298" s="67"/>
      <c r="O298" s="65"/>
      <c r="P298" s="38" t="str">
        <f>Score!U4297</f>
        <v/>
      </c>
      <c r="Q298" s="9" t="str">
        <f>IF(ISNUMBER(P4298),VLOOKUP(P4298,Lookups!#REF!,2),IF(AND(Score!AE4297&gt;0,Score!AG4297= "Positive"),     "Incomplete",""))</f>
        <v/>
      </c>
      <c r="R298" s="122" t="str">
        <f>IF(Score!K4297=0,         VLOOKUP(SUM(Score!N4297:S4297),Lookups!C$2:E$3, 3),   IF(ISNUMBER(Score!K4297),         VLOOKUP(SUM(Score!N4297:S4297),Lookups!C$4:E$11, 3), "")     )</f>
        <v/>
      </c>
      <c r="S298" s="66"/>
      <c r="T298" s="67"/>
      <c r="U298" s="67"/>
      <c r="V298" s="77"/>
      <c r="W298" s="78"/>
      <c r="X298" s="173"/>
      <c r="Y298" s="64"/>
      <c r="Z298" s="13"/>
      <c r="AA298" s="13"/>
    </row>
    <row r="299" spans="1:27" ht="13" x14ac:dyDescent="0.3">
      <c r="A299" s="179"/>
      <c r="B299" s="66"/>
      <c r="C299" s="262"/>
      <c r="D299" s="65"/>
      <c r="E299" s="68"/>
      <c r="F299" s="69"/>
      <c r="G299" s="70"/>
      <c r="H299" s="65"/>
      <c r="I299" s="42" t="str">
        <f xml:space="preserve"> IF(COUNT(Score!G4298:J4298)&gt;0,                                          IF(Score!L4298 = "Positive", "Ask CRAFFT questions", "Ask CAR question only"), "")</f>
        <v/>
      </c>
      <c r="J299" s="75"/>
      <c r="K299" s="67"/>
      <c r="L299" s="67"/>
      <c r="M299" s="67"/>
      <c r="N299" s="67"/>
      <c r="O299" s="65"/>
      <c r="P299" s="38" t="str">
        <f>Score!U4298</f>
        <v/>
      </c>
      <c r="Q299" s="9" t="str">
        <f>IF(ISNUMBER(P4299),VLOOKUP(P4299,Lookups!#REF!,2),IF(AND(Score!AE4298&gt;0,Score!AG4298= "Positive"),     "Incomplete",""))</f>
        <v/>
      </c>
      <c r="R299" s="122" t="str">
        <f>IF(Score!K4298=0,         VLOOKUP(SUM(Score!N4298:S4298),Lookups!C$2:E$3, 3),   IF(ISNUMBER(Score!K4298),         VLOOKUP(SUM(Score!N4298:S4298),Lookups!C$4:E$11, 3), "")     )</f>
        <v/>
      </c>
      <c r="S299" s="66"/>
      <c r="T299" s="67"/>
      <c r="U299" s="67"/>
      <c r="V299" s="77"/>
      <c r="W299" s="78"/>
      <c r="X299" s="173"/>
      <c r="Y299" s="64"/>
      <c r="Z299" s="13"/>
      <c r="AA299" s="13"/>
    </row>
    <row r="300" spans="1:27" ht="13" x14ac:dyDescent="0.3">
      <c r="A300" s="179"/>
      <c r="B300" s="66"/>
      <c r="C300" s="262"/>
      <c r="D300" s="65"/>
      <c r="E300" s="68"/>
      <c r="F300" s="69"/>
      <c r="G300" s="70"/>
      <c r="H300" s="65"/>
      <c r="I300" s="42" t="str">
        <f xml:space="preserve"> IF(COUNT(Score!G4299:J4299)&gt;0,                                          IF(Score!L4299 = "Positive", "Ask CRAFFT questions", "Ask CAR question only"), "")</f>
        <v/>
      </c>
      <c r="J300" s="75"/>
      <c r="K300" s="67"/>
      <c r="L300" s="67"/>
      <c r="M300" s="67"/>
      <c r="N300" s="67"/>
      <c r="O300" s="65"/>
      <c r="P300" s="38" t="str">
        <f>Score!U4299</f>
        <v/>
      </c>
      <c r="Q300" s="9" t="str">
        <f>IF(ISNUMBER(P4300),VLOOKUP(P4300,Lookups!#REF!,2),IF(AND(Score!AE4299&gt;0,Score!AG4299= "Positive"),     "Incomplete",""))</f>
        <v/>
      </c>
      <c r="R300" s="122" t="str">
        <f>IF(Score!K4299=0,         VLOOKUP(SUM(Score!N4299:S4299),Lookups!C$2:E$3, 3),   IF(ISNUMBER(Score!K4299),         VLOOKUP(SUM(Score!N4299:S4299),Lookups!C$4:E$11, 3), "")     )</f>
        <v/>
      </c>
      <c r="S300" s="66"/>
      <c r="T300" s="67"/>
      <c r="U300" s="67"/>
      <c r="V300" s="77"/>
      <c r="W300" s="78"/>
      <c r="X300" s="173"/>
      <c r="Y300" s="64"/>
      <c r="Z300" s="13"/>
      <c r="AA300" s="13"/>
    </row>
    <row r="301" spans="1:27" ht="13" x14ac:dyDescent="0.3">
      <c r="A301" s="179"/>
      <c r="B301" s="66"/>
      <c r="C301" s="262"/>
      <c r="D301" s="65"/>
      <c r="E301" s="68"/>
      <c r="F301" s="69"/>
      <c r="G301" s="70"/>
      <c r="H301" s="65"/>
      <c r="I301" s="42" t="str">
        <f xml:space="preserve"> IF(COUNT(Score!G4300:J4300)&gt;0,                                          IF(Score!L4300 = "Positive", "Ask CRAFFT questions", "Ask CAR question only"), "")</f>
        <v/>
      </c>
      <c r="J301" s="75"/>
      <c r="K301" s="67"/>
      <c r="L301" s="67"/>
      <c r="M301" s="67"/>
      <c r="N301" s="67"/>
      <c r="O301" s="65"/>
      <c r="P301" s="38" t="str">
        <f>Score!U4300</f>
        <v/>
      </c>
      <c r="Q301" s="9" t="str">
        <f>IF(ISNUMBER(P4301),VLOOKUP(P4301,Lookups!#REF!,2),IF(AND(Score!AE4300&gt;0,Score!AG4300= "Positive"),     "Incomplete",""))</f>
        <v/>
      </c>
      <c r="R301" s="122" t="str">
        <f>IF(Score!K4300=0,         VLOOKUP(SUM(Score!N4300:S4300),Lookups!C$2:E$3, 3),   IF(ISNUMBER(Score!K4300),         VLOOKUP(SUM(Score!N4300:S4300),Lookups!C$4:E$11, 3), "")     )</f>
        <v/>
      </c>
      <c r="S301" s="66"/>
      <c r="T301" s="67"/>
      <c r="U301" s="67"/>
      <c r="V301" s="77"/>
      <c r="W301" s="78"/>
      <c r="X301" s="173"/>
      <c r="Y301" s="64"/>
      <c r="Z301" s="13"/>
      <c r="AA301" s="13"/>
    </row>
    <row r="302" spans="1:27" ht="13" x14ac:dyDescent="0.3">
      <c r="A302" s="179"/>
      <c r="B302" s="66"/>
      <c r="C302" s="262"/>
      <c r="D302" s="65"/>
      <c r="E302" s="68"/>
      <c r="F302" s="69"/>
      <c r="G302" s="70"/>
      <c r="H302" s="65"/>
      <c r="I302" s="42" t="str">
        <f xml:space="preserve"> IF(COUNT(Score!G4301:J4301)&gt;0,                                          IF(Score!L4301 = "Positive", "Ask CRAFFT questions", "Ask CAR question only"), "")</f>
        <v/>
      </c>
      <c r="J302" s="75"/>
      <c r="K302" s="67"/>
      <c r="L302" s="67"/>
      <c r="M302" s="67"/>
      <c r="N302" s="67"/>
      <c r="O302" s="65"/>
      <c r="P302" s="38" t="str">
        <f>Score!U4301</f>
        <v/>
      </c>
      <c r="Q302" s="9" t="str">
        <f>IF(ISNUMBER(P4302),VLOOKUP(P4302,Lookups!#REF!,2),IF(AND(Score!AE4301&gt;0,Score!AG4301= "Positive"),     "Incomplete",""))</f>
        <v/>
      </c>
      <c r="R302" s="122" t="str">
        <f>IF(Score!K4301=0,         VLOOKUP(SUM(Score!N4301:S4301),Lookups!C$2:E$3, 3),   IF(ISNUMBER(Score!K4301),         VLOOKUP(SUM(Score!N4301:S4301),Lookups!C$4:E$11, 3), "")     )</f>
        <v/>
      </c>
      <c r="S302" s="66"/>
      <c r="T302" s="67"/>
      <c r="U302" s="67"/>
      <c r="V302" s="77"/>
      <c r="W302" s="78"/>
      <c r="X302" s="173"/>
      <c r="Y302" s="64"/>
      <c r="Z302" s="13"/>
      <c r="AA302" s="13"/>
    </row>
    <row r="303" spans="1:27" ht="13" x14ac:dyDescent="0.3">
      <c r="A303" s="179"/>
      <c r="B303" s="66"/>
      <c r="C303" s="262"/>
      <c r="D303" s="65"/>
      <c r="E303" s="68"/>
      <c r="F303" s="69"/>
      <c r="G303" s="70"/>
      <c r="H303" s="65"/>
      <c r="I303" s="42" t="str">
        <f xml:space="preserve"> IF(COUNT(Score!G4302:J4302)&gt;0,                                          IF(Score!L4302 = "Positive", "Ask CRAFFT questions", "Ask CAR question only"), "")</f>
        <v/>
      </c>
      <c r="J303" s="75"/>
      <c r="K303" s="67"/>
      <c r="L303" s="67"/>
      <c r="M303" s="67"/>
      <c r="N303" s="67"/>
      <c r="O303" s="65"/>
      <c r="P303" s="38" t="str">
        <f>Score!U4302</f>
        <v/>
      </c>
      <c r="Q303" s="9" t="str">
        <f>IF(ISNUMBER(P4303),VLOOKUP(P4303,Lookups!#REF!,2),IF(AND(Score!AE4302&gt;0,Score!AG4302= "Positive"),     "Incomplete",""))</f>
        <v/>
      </c>
      <c r="R303" s="122" t="str">
        <f>IF(Score!K4302=0,         VLOOKUP(SUM(Score!N4302:S4302),Lookups!C$2:E$3, 3),   IF(ISNUMBER(Score!K4302),         VLOOKUP(SUM(Score!N4302:S4302),Lookups!C$4:E$11, 3), "")     )</f>
        <v/>
      </c>
      <c r="S303" s="66"/>
      <c r="T303" s="67"/>
      <c r="U303" s="67"/>
      <c r="V303" s="77"/>
      <c r="W303" s="78"/>
      <c r="X303" s="173"/>
      <c r="Y303" s="64"/>
      <c r="Z303" s="13"/>
      <c r="AA303" s="13"/>
    </row>
    <row r="304" spans="1:27" ht="13" x14ac:dyDescent="0.3">
      <c r="A304" s="179"/>
      <c r="B304" s="66"/>
      <c r="C304" s="262"/>
      <c r="D304" s="65"/>
      <c r="E304" s="68"/>
      <c r="F304" s="69"/>
      <c r="G304" s="70"/>
      <c r="H304" s="65"/>
      <c r="I304" s="42" t="str">
        <f xml:space="preserve"> IF(COUNT(Score!G4303:J4303)&gt;0,                                          IF(Score!L4303 = "Positive", "Ask CRAFFT questions", "Ask CAR question only"), "")</f>
        <v/>
      </c>
      <c r="J304" s="75"/>
      <c r="K304" s="67"/>
      <c r="L304" s="67"/>
      <c r="M304" s="67"/>
      <c r="N304" s="67"/>
      <c r="O304" s="65"/>
      <c r="P304" s="38" t="str">
        <f>Score!U4303</f>
        <v/>
      </c>
      <c r="Q304" s="9" t="str">
        <f>IF(ISNUMBER(P4304),VLOOKUP(P4304,Lookups!#REF!,2),IF(AND(Score!AE4303&gt;0,Score!AG4303= "Positive"),     "Incomplete",""))</f>
        <v/>
      </c>
      <c r="R304" s="122" t="str">
        <f>IF(Score!K4303=0,         VLOOKUP(SUM(Score!N4303:S4303),Lookups!C$2:E$3, 3),   IF(ISNUMBER(Score!K4303),         VLOOKUP(SUM(Score!N4303:S4303),Lookups!C$4:E$11, 3), "")     )</f>
        <v/>
      </c>
      <c r="S304" s="66"/>
      <c r="T304" s="67"/>
      <c r="U304" s="67"/>
      <c r="V304" s="77"/>
      <c r="W304" s="78"/>
      <c r="X304" s="173"/>
      <c r="Y304" s="64"/>
      <c r="Z304" s="13"/>
      <c r="AA304" s="13"/>
    </row>
    <row r="305" spans="1:27" ht="13" x14ac:dyDescent="0.3">
      <c r="A305" s="179"/>
      <c r="B305" s="66"/>
      <c r="C305" s="262"/>
      <c r="D305" s="65"/>
      <c r="E305" s="68"/>
      <c r="F305" s="69"/>
      <c r="G305" s="70"/>
      <c r="H305" s="65"/>
      <c r="I305" s="42" t="str">
        <f xml:space="preserve"> IF(COUNT(Score!G4304:J4304)&gt;0,                                          IF(Score!L4304 = "Positive", "Ask CRAFFT questions", "Ask CAR question only"), "")</f>
        <v/>
      </c>
      <c r="J305" s="75"/>
      <c r="K305" s="67"/>
      <c r="L305" s="67"/>
      <c r="M305" s="67"/>
      <c r="N305" s="67"/>
      <c r="O305" s="65"/>
      <c r="P305" s="38" t="str">
        <f>Score!U4304</f>
        <v/>
      </c>
      <c r="Q305" s="9" t="str">
        <f>IF(ISNUMBER(P4305),VLOOKUP(P4305,Lookups!#REF!,2),IF(AND(Score!AE4304&gt;0,Score!AG4304= "Positive"),     "Incomplete",""))</f>
        <v/>
      </c>
      <c r="R305" s="122" t="str">
        <f>IF(Score!K4304=0,         VLOOKUP(SUM(Score!N4304:S4304),Lookups!C$2:E$3, 3),   IF(ISNUMBER(Score!K4304),         VLOOKUP(SUM(Score!N4304:S4304),Lookups!C$4:E$11, 3), "")     )</f>
        <v/>
      </c>
      <c r="S305" s="66"/>
      <c r="T305" s="67"/>
      <c r="U305" s="67"/>
      <c r="V305" s="77"/>
      <c r="W305" s="78"/>
      <c r="X305" s="173"/>
      <c r="Y305" s="64"/>
      <c r="Z305" s="13"/>
      <c r="AA305" s="13"/>
    </row>
    <row r="306" spans="1:27" ht="13" x14ac:dyDescent="0.3">
      <c r="A306" s="179"/>
      <c r="B306" s="66"/>
      <c r="C306" s="262"/>
      <c r="D306" s="65"/>
      <c r="E306" s="68"/>
      <c r="F306" s="69"/>
      <c r="G306" s="70"/>
      <c r="H306" s="65"/>
      <c r="I306" s="42" t="str">
        <f xml:space="preserve"> IF(COUNT(Score!G4305:J4305)&gt;0,                                          IF(Score!L4305 = "Positive", "Ask CRAFFT questions", "Ask CAR question only"), "")</f>
        <v/>
      </c>
      <c r="J306" s="75"/>
      <c r="K306" s="67"/>
      <c r="L306" s="67"/>
      <c r="M306" s="67"/>
      <c r="N306" s="67"/>
      <c r="O306" s="65"/>
      <c r="P306" s="38" t="str">
        <f>Score!U4305</f>
        <v/>
      </c>
      <c r="Q306" s="9" t="str">
        <f>IF(ISNUMBER(P4306),VLOOKUP(P4306,Lookups!#REF!,2),IF(AND(Score!AE4305&gt;0,Score!AG4305= "Positive"),     "Incomplete",""))</f>
        <v/>
      </c>
      <c r="R306" s="122" t="str">
        <f>IF(Score!K4305=0,         VLOOKUP(SUM(Score!N4305:S4305),Lookups!C$2:E$3, 3),   IF(ISNUMBER(Score!K4305),         VLOOKUP(SUM(Score!N4305:S4305),Lookups!C$4:E$11, 3), "")     )</f>
        <v/>
      </c>
      <c r="S306" s="66"/>
      <c r="T306" s="67"/>
      <c r="U306" s="67"/>
      <c r="V306" s="77"/>
      <c r="W306" s="78"/>
      <c r="X306" s="173"/>
      <c r="Y306" s="64"/>
      <c r="Z306" s="13"/>
      <c r="AA306" s="13"/>
    </row>
    <row r="307" spans="1:27" ht="13" x14ac:dyDescent="0.3">
      <c r="A307" s="179"/>
      <c r="B307" s="66"/>
      <c r="C307" s="262"/>
      <c r="D307" s="65"/>
      <c r="E307" s="68"/>
      <c r="F307" s="69"/>
      <c r="G307" s="70"/>
      <c r="H307" s="65"/>
      <c r="I307" s="42" t="str">
        <f xml:space="preserve"> IF(COUNT(Score!G4306:J4306)&gt;0,                                          IF(Score!L4306 = "Positive", "Ask CRAFFT questions", "Ask CAR question only"), "")</f>
        <v/>
      </c>
      <c r="J307" s="75"/>
      <c r="K307" s="67"/>
      <c r="L307" s="67"/>
      <c r="M307" s="67"/>
      <c r="N307" s="67"/>
      <c r="O307" s="65"/>
      <c r="P307" s="38" t="str">
        <f>Score!U4306</f>
        <v/>
      </c>
      <c r="Q307" s="9" t="str">
        <f>IF(ISNUMBER(P4307),VLOOKUP(P4307,Lookups!#REF!,2),IF(AND(Score!AE4306&gt;0,Score!AG4306= "Positive"),     "Incomplete",""))</f>
        <v/>
      </c>
      <c r="R307" s="122" t="str">
        <f>IF(Score!K4306=0,         VLOOKUP(SUM(Score!N4306:S4306),Lookups!C$2:E$3, 3),   IF(ISNUMBER(Score!K4306),         VLOOKUP(SUM(Score!N4306:S4306),Lookups!C$4:E$11, 3), "")     )</f>
        <v/>
      </c>
      <c r="S307" s="66"/>
      <c r="T307" s="67"/>
      <c r="U307" s="67"/>
      <c r="V307" s="77"/>
      <c r="W307" s="78"/>
      <c r="X307" s="173"/>
      <c r="Y307" s="64"/>
      <c r="Z307" s="13"/>
      <c r="AA307" s="13"/>
    </row>
    <row r="308" spans="1:27" ht="13" x14ac:dyDescent="0.3">
      <c r="A308" s="14" t="s">
        <v>2551</v>
      </c>
      <c r="B308" s="13"/>
      <c r="C308" s="13"/>
      <c r="D308" s="13"/>
      <c r="E308" s="13"/>
      <c r="F308" s="13"/>
      <c r="G308" s="13"/>
      <c r="H308" s="13"/>
      <c r="I308" s="13" t="str">
        <f xml:space="preserve"> IF(COUNT(Score!G4307:J4307)&gt;0,                                          IF(Score!AG4307 = "Positive", "Ask CRAFFT questions", "Ask CAR question only"), "")</f>
        <v/>
      </c>
      <c r="J308" s="13"/>
      <c r="K308" s="13"/>
      <c r="L308" s="13"/>
      <c r="M308" s="13"/>
      <c r="N308" s="13"/>
      <c r="O308" s="13"/>
      <c r="P308" s="13"/>
      <c r="Q308" s="13"/>
      <c r="R308" s="13"/>
      <c r="S308" s="13"/>
      <c r="T308" s="13"/>
      <c r="U308" s="13"/>
      <c r="V308" s="13"/>
      <c r="W308" s="13"/>
      <c r="X308" s="13"/>
      <c r="Y308" s="13"/>
      <c r="Z308" s="13"/>
      <c r="AA308" s="13"/>
    </row>
    <row r="309" spans="1:27" x14ac:dyDescent="0.25">
      <c r="A309" s="13"/>
      <c r="B309" s="13"/>
      <c r="C309" s="13"/>
      <c r="D309" s="13"/>
      <c r="E309" s="13"/>
      <c r="F309" s="13"/>
      <c r="G309" s="13"/>
      <c r="H309" s="13"/>
      <c r="I309" s="13" t="str">
        <f xml:space="preserve"> IF(COUNT(Score!G4308:J4308)&gt;0,                                          IF(Score!AG4308 = "Positive", "Ask CRAFFT questions", "Ask CAR question only"), "")</f>
        <v/>
      </c>
      <c r="J309" s="13"/>
      <c r="K309" s="13"/>
      <c r="L309" s="13"/>
      <c r="M309" s="13"/>
      <c r="N309" s="13"/>
      <c r="O309" s="13"/>
      <c r="P309" s="13"/>
      <c r="Q309" s="13"/>
      <c r="R309" s="13"/>
      <c r="S309" s="13"/>
      <c r="T309" s="13"/>
      <c r="U309" s="13"/>
      <c r="V309" s="13"/>
      <c r="W309" s="13"/>
      <c r="X309" s="13"/>
      <c r="Y309" s="13"/>
      <c r="Z309" s="13"/>
      <c r="AA309" s="13"/>
    </row>
    <row r="310" spans="1:27" x14ac:dyDescent="0.25">
      <c r="A310" s="13"/>
      <c r="B310" s="13"/>
      <c r="C310" s="13"/>
      <c r="D310" s="13"/>
      <c r="E310" s="13"/>
      <c r="F310" s="13"/>
      <c r="G310" s="13"/>
      <c r="H310" s="13"/>
      <c r="I310" s="13" t="str">
        <f xml:space="preserve"> IF(COUNT(Score!G4309:J4309)&gt;0,                                          IF(Score!AG4309 = "Positive", "Ask CRAFFT questions", "Ask CAR question only"), "")</f>
        <v/>
      </c>
      <c r="J310" s="13"/>
      <c r="K310" s="13"/>
      <c r="L310" s="13"/>
      <c r="M310" s="13"/>
      <c r="N310" s="13"/>
      <c r="O310" s="13"/>
      <c r="P310" s="13"/>
      <c r="Q310" s="13"/>
      <c r="R310" s="13"/>
      <c r="S310" s="13"/>
      <c r="T310" s="13"/>
      <c r="U310" s="13"/>
      <c r="V310" s="13"/>
      <c r="W310" s="13"/>
      <c r="X310" s="13"/>
      <c r="Y310" s="13"/>
      <c r="Z310" s="13"/>
      <c r="AA310" s="13"/>
    </row>
    <row r="311" spans="1:27" x14ac:dyDescent="0.25">
      <c r="A311" s="13"/>
      <c r="B311" s="13"/>
      <c r="C311" s="13"/>
      <c r="D311" s="13"/>
      <c r="E311" s="13"/>
      <c r="F311" s="13"/>
      <c r="G311" s="13"/>
      <c r="H311" s="13"/>
      <c r="I311" s="13" t="str">
        <f xml:space="preserve"> IF(COUNT(Score!G4310:J4310)&gt;0,                                          IF(Score!AG4310 = "Positive", "Ask CRAFFT questions", "Ask CAR question only"), "")</f>
        <v/>
      </c>
      <c r="J311" s="13"/>
      <c r="K311" s="13"/>
      <c r="L311" s="13"/>
      <c r="M311" s="13"/>
      <c r="N311" s="13"/>
      <c r="O311" s="13"/>
      <c r="P311" s="13"/>
      <c r="Q311" s="13"/>
      <c r="R311" s="13"/>
      <c r="S311" s="13"/>
      <c r="T311" s="13"/>
      <c r="U311" s="13"/>
      <c r="V311" s="13"/>
      <c r="W311" s="13"/>
      <c r="X311" s="13"/>
      <c r="Y311" s="13"/>
      <c r="Z311" s="13"/>
      <c r="AA311" s="13"/>
    </row>
    <row r="312" spans="1:27" x14ac:dyDescent="0.25">
      <c r="A312" s="13"/>
      <c r="B312" s="13"/>
      <c r="C312" s="13"/>
      <c r="D312" s="13"/>
      <c r="E312" s="13"/>
      <c r="F312" s="13"/>
      <c r="G312" s="13"/>
      <c r="H312" s="13"/>
      <c r="I312" s="13" t="str">
        <f xml:space="preserve"> IF(COUNT(Score!G4311:J4311)&gt;0,                                          IF(Score!AG4311 = "Positive", "Ask CRAFFT questions", "Ask CAR question only"), "")</f>
        <v/>
      </c>
      <c r="J312" s="13"/>
      <c r="K312" s="13"/>
      <c r="L312" s="13"/>
      <c r="M312" s="13"/>
      <c r="N312" s="13"/>
      <c r="O312" s="13"/>
      <c r="P312" s="13"/>
      <c r="Q312" s="13"/>
      <c r="R312" s="13"/>
      <c r="S312" s="13"/>
      <c r="T312" s="13"/>
      <c r="U312" s="13"/>
      <c r="V312" s="13"/>
      <c r="W312" s="13"/>
      <c r="X312" s="13"/>
      <c r="Y312" s="13"/>
      <c r="Z312" s="13"/>
      <c r="AA312" s="13"/>
    </row>
    <row r="313" spans="1:27" x14ac:dyDescent="0.25">
      <c r="A313" s="13"/>
      <c r="B313" s="13"/>
      <c r="C313" s="13"/>
      <c r="D313" s="13"/>
      <c r="E313" s="13"/>
      <c r="F313" s="13"/>
      <c r="G313" s="13"/>
      <c r="H313" s="13"/>
      <c r="I313" s="13" t="str">
        <f xml:space="preserve"> IF(COUNT(Score!G4312:J4312)&gt;0,                                          IF(Score!AG4312 = "Positive", "Ask CRAFFT questions", "Ask CAR question only"), "")</f>
        <v/>
      </c>
      <c r="J313" s="13"/>
      <c r="K313" s="13"/>
      <c r="L313" s="13"/>
      <c r="M313" s="13"/>
      <c r="N313" s="13"/>
      <c r="O313" s="13"/>
      <c r="P313" s="13"/>
      <c r="Q313" s="13"/>
      <c r="R313" s="13"/>
      <c r="S313" s="13"/>
      <c r="T313" s="13"/>
      <c r="U313" s="13"/>
      <c r="V313" s="13"/>
      <c r="W313" s="13"/>
      <c r="X313" s="13"/>
      <c r="Y313" s="13"/>
      <c r="Z313" s="13"/>
      <c r="AA313" s="13"/>
    </row>
    <row r="314" spans="1:27" x14ac:dyDescent="0.25">
      <c r="A314" s="13"/>
      <c r="B314" s="13"/>
      <c r="C314" s="13"/>
      <c r="D314" s="13"/>
      <c r="E314" s="13"/>
      <c r="F314" s="13"/>
      <c r="G314" s="13"/>
      <c r="H314" s="13"/>
      <c r="I314" s="13" t="str">
        <f xml:space="preserve"> IF(COUNT(Score!G4313:J4313)&gt;0,                                          IF(Score!AG4313 = "Positive", "Ask CRAFFT questions", "Ask CAR question only"), "")</f>
        <v/>
      </c>
      <c r="J314" s="13"/>
      <c r="K314" s="13"/>
      <c r="L314" s="13"/>
      <c r="M314" s="13"/>
      <c r="N314" s="13"/>
      <c r="O314" s="13"/>
      <c r="P314" s="13"/>
      <c r="Q314" s="13"/>
      <c r="R314" s="13"/>
      <c r="S314" s="13"/>
      <c r="T314" s="13"/>
      <c r="U314" s="13"/>
      <c r="V314" s="13"/>
      <c r="W314" s="13"/>
      <c r="X314" s="13"/>
      <c r="Y314" s="13"/>
      <c r="Z314" s="13"/>
      <c r="AA314" s="13"/>
    </row>
    <row r="315" spans="1:27" x14ac:dyDescent="0.25">
      <c r="A315" s="13"/>
      <c r="B315" s="13"/>
      <c r="C315" s="13"/>
      <c r="D315" s="13"/>
      <c r="E315" s="13"/>
      <c r="F315" s="13"/>
      <c r="G315" s="13"/>
      <c r="H315" s="13"/>
      <c r="I315" s="13" t="str">
        <f xml:space="preserve"> IF(COUNT(Score!G4314:J4314)&gt;0,                                          IF(Score!AG4314 = "Positive", "Ask CRAFFT questions", "Ask CAR question only"), "")</f>
        <v/>
      </c>
      <c r="J315" s="13"/>
      <c r="K315" s="13"/>
      <c r="L315" s="13"/>
      <c r="M315" s="13"/>
      <c r="N315" s="13"/>
      <c r="O315" s="13"/>
      <c r="P315" s="13"/>
      <c r="Q315" s="13"/>
      <c r="R315" s="13"/>
      <c r="S315" s="13"/>
      <c r="T315" s="13"/>
      <c r="U315" s="13"/>
      <c r="V315" s="13"/>
      <c r="W315" s="13"/>
      <c r="X315" s="13"/>
      <c r="Y315" s="13"/>
      <c r="Z315" s="13"/>
      <c r="AA315" s="13"/>
    </row>
    <row r="316" spans="1:27" x14ac:dyDescent="0.25">
      <c r="A316" s="13"/>
      <c r="B316" s="13"/>
      <c r="C316" s="13"/>
      <c r="D316" s="13"/>
      <c r="E316" s="13"/>
      <c r="F316" s="13"/>
      <c r="G316" s="13"/>
      <c r="H316" s="13"/>
      <c r="I316" s="13" t="str">
        <f xml:space="preserve"> IF(COUNT(Score!G4315:J4315)&gt;0,                                          IF(Score!AG4315 = "Positive", "Ask CRAFFT questions", "Ask CAR question only"), "")</f>
        <v/>
      </c>
      <c r="J316" s="13"/>
      <c r="K316" s="13"/>
      <c r="L316" s="13"/>
      <c r="M316" s="13"/>
      <c r="N316" s="13"/>
      <c r="O316" s="13"/>
      <c r="P316" s="13"/>
      <c r="Q316" s="13"/>
      <c r="R316" s="13"/>
      <c r="S316" s="13"/>
      <c r="T316" s="13"/>
      <c r="U316" s="13"/>
      <c r="V316" s="13"/>
      <c r="W316" s="13"/>
      <c r="X316" s="13"/>
      <c r="Y316" s="13"/>
      <c r="Z316" s="13"/>
      <c r="AA316" s="13"/>
    </row>
    <row r="317" spans="1:27" x14ac:dyDescent="0.25">
      <c r="A317" s="13"/>
      <c r="B317" s="13"/>
      <c r="C317" s="13"/>
      <c r="D317" s="13"/>
      <c r="E317" s="13"/>
      <c r="F317" s="13"/>
      <c r="G317" s="13"/>
      <c r="H317" s="13"/>
      <c r="I317" s="13" t="str">
        <f xml:space="preserve"> IF(COUNT(Score!G4316:J4316)&gt;0,                                          IF(Score!AG4316 = "Positive", "Ask CRAFFT questions", "Ask CAR question only"), "")</f>
        <v/>
      </c>
      <c r="J317" s="13"/>
      <c r="K317" s="13"/>
      <c r="L317" s="13"/>
      <c r="M317" s="13"/>
      <c r="N317" s="13"/>
      <c r="O317" s="13"/>
      <c r="P317" s="13"/>
      <c r="Q317" s="13"/>
      <c r="R317" s="13"/>
      <c r="S317" s="13"/>
      <c r="T317" s="13"/>
      <c r="U317" s="13"/>
      <c r="V317" s="13"/>
      <c r="W317" s="13"/>
      <c r="X317" s="13"/>
      <c r="Y317" s="13"/>
      <c r="Z317" s="13"/>
      <c r="AA317" s="13"/>
    </row>
    <row r="318" spans="1:27" x14ac:dyDescent="0.25">
      <c r="A318" s="13"/>
      <c r="B318" s="13"/>
      <c r="C318" s="13"/>
      <c r="D318" s="13"/>
      <c r="E318" s="13"/>
      <c r="F318" s="13"/>
      <c r="G318" s="13"/>
      <c r="H318" s="13"/>
      <c r="I318" s="13" t="str">
        <f xml:space="preserve"> IF(COUNT(Score!G4317:J4317)&gt;0,                                          IF(Score!AG4317 = "Positive", "Ask CRAFFT questions", "Ask CAR question only"), "")</f>
        <v/>
      </c>
      <c r="J318" s="13"/>
      <c r="K318" s="13"/>
      <c r="L318" s="13"/>
      <c r="M318" s="13"/>
      <c r="N318" s="13"/>
      <c r="O318" s="13"/>
      <c r="P318" s="13"/>
      <c r="Q318" s="13"/>
      <c r="R318" s="13"/>
      <c r="S318" s="13"/>
      <c r="T318" s="13"/>
      <c r="U318" s="13"/>
      <c r="V318" s="13"/>
      <c r="W318" s="13"/>
      <c r="X318" s="13"/>
      <c r="Y318" s="13"/>
      <c r="Z318" s="13"/>
      <c r="AA318" s="13"/>
    </row>
    <row r="319" spans="1:27" x14ac:dyDescent="0.25">
      <c r="A319" s="13"/>
      <c r="B319" s="13"/>
      <c r="C319" s="13"/>
      <c r="D319" s="13"/>
      <c r="E319" s="13"/>
      <c r="F319" s="13"/>
      <c r="G319" s="13"/>
      <c r="H319" s="13"/>
      <c r="I319" s="13" t="str">
        <f xml:space="preserve"> IF(COUNT(Score!G4318:J4318)&gt;0,                                          IF(Score!AG4318 = "Positive", "Ask CRAFFT questions", "Ask CAR question only"), "")</f>
        <v/>
      </c>
      <c r="J319" s="13"/>
      <c r="K319" s="13"/>
      <c r="L319" s="13"/>
      <c r="M319" s="13"/>
      <c r="N319" s="13"/>
      <c r="O319" s="13"/>
      <c r="P319" s="13"/>
      <c r="Q319" s="13"/>
      <c r="R319" s="13"/>
      <c r="S319" s="13"/>
      <c r="T319" s="13"/>
      <c r="U319" s="13"/>
      <c r="V319" s="13"/>
      <c r="W319" s="13"/>
      <c r="X319" s="13"/>
      <c r="Y319" s="13"/>
      <c r="Z319" s="13"/>
      <c r="AA319" s="13"/>
    </row>
    <row r="320" spans="1:27" x14ac:dyDescent="0.25">
      <c r="A320" s="13"/>
      <c r="B320" s="13"/>
      <c r="C320" s="13"/>
      <c r="D320" s="13"/>
      <c r="E320" s="13"/>
      <c r="F320" s="13"/>
      <c r="G320" s="13"/>
      <c r="H320" s="13"/>
      <c r="I320" s="13" t="str">
        <f xml:space="preserve"> IF(COUNT(Score!G4319:J4319)&gt;0,                                          IF(Score!AG4319 = "Positive", "Ask CRAFFT questions", "Ask CAR question only"), "")</f>
        <v/>
      </c>
      <c r="J320" s="13"/>
      <c r="K320" s="13"/>
      <c r="L320" s="13"/>
      <c r="M320" s="13"/>
      <c r="N320" s="13"/>
      <c r="O320" s="13"/>
      <c r="P320" s="13"/>
      <c r="Q320" s="13"/>
      <c r="R320" s="13"/>
      <c r="S320" s="13"/>
      <c r="T320" s="13"/>
      <c r="U320" s="13"/>
      <c r="V320" s="13"/>
      <c r="W320" s="13"/>
      <c r="X320" s="13"/>
      <c r="Y320" s="13"/>
      <c r="Z320" s="13"/>
      <c r="AA320" s="13"/>
    </row>
    <row r="321" spans="1:27" x14ac:dyDescent="0.25">
      <c r="A321" s="13"/>
      <c r="B321" s="13"/>
      <c r="C321" s="13"/>
      <c r="D321" s="13"/>
      <c r="E321" s="13"/>
      <c r="F321" s="13"/>
      <c r="G321" s="13"/>
      <c r="H321" s="13"/>
      <c r="I321" s="13" t="str">
        <f xml:space="preserve"> IF(COUNT(Score!G4320:J4320)&gt;0,                                          IF(Score!AG4320 = "Positive", "Ask CRAFFT questions", "Ask CAR question only"), "")</f>
        <v/>
      </c>
      <c r="J321" s="13"/>
      <c r="K321" s="13"/>
      <c r="L321" s="13"/>
      <c r="M321" s="13"/>
      <c r="N321" s="13"/>
      <c r="O321" s="13"/>
      <c r="P321" s="13"/>
      <c r="Q321" s="13"/>
      <c r="R321" s="13"/>
      <c r="S321" s="13"/>
      <c r="T321" s="13"/>
      <c r="U321" s="13"/>
      <c r="V321" s="13"/>
      <c r="W321" s="13"/>
      <c r="X321" s="13"/>
      <c r="Y321" s="13"/>
      <c r="Z321" s="13"/>
      <c r="AA321" s="13"/>
    </row>
    <row r="322" spans="1:27" x14ac:dyDescent="0.25">
      <c r="A322" s="13"/>
      <c r="B322" s="13"/>
      <c r="C322" s="13"/>
      <c r="D322" s="13"/>
      <c r="E322" s="13"/>
      <c r="F322" s="13"/>
      <c r="G322" s="13"/>
      <c r="H322" s="13"/>
      <c r="I322" s="13" t="str">
        <f xml:space="preserve"> IF(COUNT(Score!G4321:J4321)&gt;0,                                          IF(Score!AG4321 = "Positive", "Ask CRAFFT questions", "Ask CAR question only"), "")</f>
        <v/>
      </c>
      <c r="J322" s="13"/>
      <c r="K322" s="13"/>
      <c r="L322" s="13"/>
      <c r="M322" s="13"/>
      <c r="N322" s="13"/>
      <c r="O322" s="13"/>
      <c r="P322" s="13"/>
      <c r="Q322" s="13"/>
      <c r="R322" s="13"/>
      <c r="S322" s="13"/>
      <c r="T322" s="13"/>
      <c r="U322" s="13"/>
      <c r="V322" s="13"/>
      <c r="W322" s="13"/>
      <c r="X322" s="13"/>
      <c r="Y322" s="13"/>
      <c r="Z322" s="13"/>
      <c r="AA322" s="13"/>
    </row>
    <row r="323" spans="1:27" x14ac:dyDescent="0.25">
      <c r="A323" s="13"/>
      <c r="B323" s="13"/>
      <c r="C323" s="13"/>
      <c r="D323" s="13"/>
      <c r="E323" s="13"/>
      <c r="F323" s="13"/>
      <c r="G323" s="13"/>
      <c r="H323" s="13"/>
      <c r="I323" s="13" t="str">
        <f xml:space="preserve"> IF(COUNT(Score!G4322:J4322)&gt;0,                                          IF(Score!AG4322 = "Positive", "Ask CRAFFT questions", "Ask CAR question only"), "")</f>
        <v/>
      </c>
      <c r="J323" s="13"/>
      <c r="K323" s="13"/>
      <c r="L323" s="13"/>
      <c r="M323" s="13"/>
      <c r="N323" s="13"/>
      <c r="O323" s="13"/>
      <c r="P323" s="13"/>
      <c r="Q323" s="13"/>
      <c r="R323" s="13"/>
      <c r="S323" s="13"/>
      <c r="T323" s="13"/>
      <c r="U323" s="13"/>
      <c r="V323" s="13"/>
      <c r="W323" s="13"/>
      <c r="X323" s="13"/>
      <c r="Y323" s="13"/>
      <c r="Z323" s="13"/>
      <c r="AA323" s="13"/>
    </row>
    <row r="324" spans="1:27" x14ac:dyDescent="0.25">
      <c r="A324" s="13"/>
      <c r="B324" s="13"/>
      <c r="C324" s="13"/>
      <c r="D324" s="13"/>
      <c r="E324" s="13"/>
      <c r="F324" s="13"/>
      <c r="G324" s="13"/>
      <c r="H324" s="13"/>
      <c r="I324" s="13" t="str">
        <f xml:space="preserve"> IF(COUNT(Score!G4323:J4323)&gt;0,                                          IF(Score!AG4323 = "Positive", "Ask CRAFFT questions", "Ask CAR question only"), "")</f>
        <v/>
      </c>
      <c r="J324" s="13"/>
      <c r="K324" s="13"/>
      <c r="L324" s="13"/>
      <c r="M324" s="13"/>
      <c r="N324" s="13"/>
      <c r="O324" s="13"/>
      <c r="P324" s="13"/>
      <c r="Q324" s="13"/>
      <c r="R324" s="13"/>
      <c r="S324" s="13"/>
      <c r="T324" s="13"/>
      <c r="U324" s="13"/>
      <c r="V324" s="13"/>
      <c r="W324" s="13"/>
      <c r="X324" s="13"/>
      <c r="Y324" s="13"/>
      <c r="Z324" s="13"/>
      <c r="AA324" s="13"/>
    </row>
    <row r="325" spans="1:27" x14ac:dyDescent="0.25">
      <c r="A325" s="13"/>
      <c r="B325" s="13"/>
      <c r="C325" s="13"/>
      <c r="D325" s="13"/>
      <c r="E325" s="13"/>
      <c r="F325" s="13"/>
      <c r="G325" s="13"/>
      <c r="H325" s="13"/>
      <c r="I325" s="13" t="str">
        <f xml:space="preserve"> IF(COUNT(Score!G4324:J4324)&gt;0,                                          IF(Score!AG4324 = "Positive", "Ask CRAFFT questions", "Ask CAR question only"), "")</f>
        <v/>
      </c>
      <c r="J325" s="13"/>
      <c r="K325" s="13"/>
      <c r="L325" s="13"/>
      <c r="M325" s="13"/>
      <c r="N325" s="13"/>
      <c r="O325" s="13"/>
      <c r="P325" s="13"/>
      <c r="Q325" s="13"/>
      <c r="R325" s="13"/>
      <c r="S325" s="13"/>
      <c r="T325" s="13"/>
      <c r="U325" s="13"/>
      <c r="V325" s="13"/>
      <c r="W325" s="13"/>
      <c r="X325" s="13"/>
      <c r="Y325" s="13"/>
      <c r="Z325" s="13"/>
      <c r="AA325" s="13"/>
    </row>
    <row r="326" spans="1:27" x14ac:dyDescent="0.25">
      <c r="A326" s="13"/>
      <c r="B326" s="13"/>
      <c r="C326" s="13"/>
      <c r="D326" s="13"/>
      <c r="E326" s="13"/>
      <c r="F326" s="13"/>
      <c r="G326" s="13"/>
      <c r="H326" s="13"/>
      <c r="I326" s="13" t="str">
        <f xml:space="preserve"> IF(COUNT(Score!G4325:J4325)&gt;0,                                          IF(Score!AG4325 = "Positive", "Ask CRAFFT questions", "Ask CAR question only"), "")</f>
        <v/>
      </c>
      <c r="J326" s="13"/>
      <c r="K326" s="13"/>
      <c r="L326" s="13"/>
      <c r="M326" s="13"/>
      <c r="N326" s="13"/>
      <c r="O326" s="13"/>
      <c r="P326" s="13"/>
      <c r="Q326" s="13"/>
      <c r="R326" s="13"/>
      <c r="S326" s="13"/>
      <c r="T326" s="13"/>
      <c r="U326" s="13"/>
      <c r="V326" s="13"/>
      <c r="W326" s="13"/>
      <c r="X326" s="13"/>
      <c r="Y326" s="13"/>
      <c r="Z326" s="13"/>
      <c r="AA326" s="13"/>
    </row>
    <row r="327" spans="1:27" x14ac:dyDescent="0.25">
      <c r="A327" s="13"/>
      <c r="B327" s="13"/>
      <c r="C327" s="13"/>
      <c r="D327" s="13"/>
      <c r="E327" s="13"/>
      <c r="F327" s="13"/>
      <c r="G327" s="13"/>
      <c r="H327" s="13"/>
      <c r="I327" s="13" t="str">
        <f xml:space="preserve"> IF(COUNT(Score!G4326:J4326)&gt;0,                                          IF(Score!AG4326 = "Positive", "Ask CRAFFT questions", "Ask CAR question only"), "")</f>
        <v/>
      </c>
      <c r="J327" s="13"/>
      <c r="K327" s="13"/>
      <c r="L327" s="13"/>
      <c r="M327" s="13"/>
      <c r="N327" s="13"/>
      <c r="O327" s="13"/>
      <c r="P327" s="13"/>
      <c r="Q327" s="13"/>
      <c r="R327" s="13"/>
      <c r="S327" s="13"/>
      <c r="T327" s="13"/>
      <c r="U327" s="13"/>
      <c r="V327" s="13"/>
      <c r="W327" s="13"/>
      <c r="X327" s="13"/>
      <c r="Y327" s="13"/>
      <c r="Z327" s="13"/>
      <c r="AA327" s="13"/>
    </row>
    <row r="328" spans="1:27" x14ac:dyDescent="0.25">
      <c r="A328" s="13"/>
      <c r="B328" s="13"/>
      <c r="C328" s="13"/>
      <c r="D328" s="13"/>
      <c r="E328" s="13"/>
      <c r="F328" s="13"/>
      <c r="G328" s="13"/>
      <c r="H328" s="13"/>
      <c r="I328" s="13" t="str">
        <f xml:space="preserve"> IF(COUNT(Score!G4327:J4327)&gt;0,                                          IF(Score!AG4327 = "Positive", "Ask CRAFFT questions", "Ask CAR question only"), "")</f>
        <v/>
      </c>
      <c r="J328" s="13"/>
      <c r="K328" s="13"/>
      <c r="L328" s="13"/>
      <c r="M328" s="13"/>
      <c r="N328" s="13"/>
      <c r="O328" s="13"/>
      <c r="P328" s="13"/>
      <c r="Q328" s="13"/>
      <c r="R328" s="13"/>
      <c r="S328" s="13"/>
      <c r="T328" s="13"/>
      <c r="U328" s="13"/>
      <c r="V328" s="13"/>
      <c r="W328" s="13"/>
      <c r="X328" s="13"/>
      <c r="Y328" s="13"/>
      <c r="Z328" s="13"/>
      <c r="AA328" s="13"/>
    </row>
    <row r="329" spans="1:27" x14ac:dyDescent="0.25">
      <c r="A329" s="13"/>
      <c r="B329" s="13"/>
      <c r="C329" s="13"/>
      <c r="D329" s="13"/>
      <c r="E329" s="13"/>
      <c r="F329" s="13"/>
      <c r="G329" s="13"/>
      <c r="H329" s="13"/>
      <c r="I329" s="13" t="str">
        <f xml:space="preserve"> IF(COUNT(Score!G4328:J4328)&gt;0,                                          IF(Score!AG4328 = "Positive", "Ask CRAFFT questions", "Ask CAR question only"), "")</f>
        <v/>
      </c>
      <c r="J329" s="13"/>
      <c r="K329" s="13"/>
      <c r="L329" s="13"/>
      <c r="M329" s="13"/>
      <c r="N329" s="13"/>
      <c r="O329" s="13"/>
      <c r="P329" s="13"/>
      <c r="Q329" s="13"/>
      <c r="R329" s="13"/>
      <c r="S329" s="13"/>
      <c r="T329" s="13"/>
      <c r="U329" s="13"/>
      <c r="V329" s="13"/>
      <c r="W329" s="13"/>
      <c r="X329" s="13"/>
      <c r="Y329" s="13"/>
      <c r="Z329" s="13"/>
      <c r="AA329" s="13"/>
    </row>
    <row r="330" spans="1:27" x14ac:dyDescent="0.25">
      <c r="A330" s="13"/>
      <c r="B330" s="13"/>
      <c r="C330" s="13"/>
      <c r="D330" s="13"/>
      <c r="E330" s="13"/>
      <c r="F330" s="13"/>
      <c r="G330" s="13"/>
      <c r="H330" s="13"/>
      <c r="I330" s="13" t="str">
        <f xml:space="preserve"> IF(COUNT(Score!G4329:J4329)&gt;0,                                          IF(Score!AG4329 = "Positive", "Ask CRAFFT questions", "Ask CAR question only"), "")</f>
        <v/>
      </c>
      <c r="J330" s="13"/>
      <c r="K330" s="13"/>
      <c r="L330" s="13"/>
      <c r="M330" s="13"/>
      <c r="N330" s="13"/>
      <c r="O330" s="13"/>
      <c r="P330" s="13"/>
      <c r="Q330" s="13"/>
      <c r="R330" s="13"/>
      <c r="S330" s="13"/>
      <c r="T330" s="13"/>
      <c r="U330" s="13"/>
      <c r="V330" s="13"/>
      <c r="W330" s="13"/>
      <c r="X330" s="13"/>
      <c r="Y330" s="13"/>
      <c r="Z330" s="13"/>
      <c r="AA330" s="13"/>
    </row>
    <row r="331" spans="1:27" x14ac:dyDescent="0.25">
      <c r="A331" s="13"/>
      <c r="B331" s="13"/>
      <c r="C331" s="13"/>
      <c r="D331" s="13"/>
      <c r="E331" s="13"/>
      <c r="F331" s="13"/>
      <c r="G331" s="13"/>
      <c r="H331" s="13"/>
      <c r="I331" s="13" t="str">
        <f xml:space="preserve"> IF(COUNT(Score!G4330:J4330)&gt;0,                                          IF(Score!AG4330 = "Positive", "Ask CRAFFT questions", "Ask CAR question only"), "")</f>
        <v/>
      </c>
      <c r="J331" s="13"/>
      <c r="K331" s="13"/>
      <c r="L331" s="13"/>
      <c r="M331" s="13"/>
      <c r="N331" s="13"/>
      <c r="O331" s="13"/>
      <c r="P331" s="13"/>
      <c r="Q331" s="13"/>
      <c r="R331" s="13"/>
      <c r="S331" s="13"/>
      <c r="T331" s="13"/>
      <c r="U331" s="13"/>
      <c r="V331" s="13"/>
      <c r="W331" s="13"/>
      <c r="X331" s="13"/>
      <c r="Y331" s="13"/>
      <c r="Z331" s="13"/>
      <c r="AA331" s="13"/>
    </row>
    <row r="332" spans="1:27" x14ac:dyDescent="0.25">
      <c r="A332" s="13"/>
      <c r="B332" s="13"/>
      <c r="C332" s="13"/>
      <c r="D332" s="13"/>
      <c r="E332" s="13"/>
      <c r="F332" s="13"/>
      <c r="G332" s="13"/>
      <c r="H332" s="13"/>
      <c r="I332" s="13" t="str">
        <f xml:space="preserve"> IF(COUNT(Score!G4331:J4331)&gt;0,                                          IF(Score!AG4331 = "Positive", "Ask CRAFFT questions", "Ask CAR question only"), "")</f>
        <v/>
      </c>
      <c r="J332" s="13"/>
      <c r="K332" s="13"/>
      <c r="L332" s="13"/>
      <c r="M332" s="13"/>
      <c r="N332" s="13"/>
      <c r="O332" s="13"/>
      <c r="P332" s="13"/>
      <c r="Q332" s="13"/>
      <c r="R332" s="13"/>
      <c r="S332" s="13"/>
      <c r="T332" s="13"/>
      <c r="U332" s="13"/>
      <c r="V332" s="13"/>
      <c r="W332" s="13"/>
      <c r="X332" s="13"/>
      <c r="Y332" s="13"/>
      <c r="Z332" s="13"/>
      <c r="AA332" s="13"/>
    </row>
    <row r="333" spans="1:27" x14ac:dyDescent="0.25">
      <c r="A333" s="13"/>
      <c r="B333" s="13"/>
      <c r="C333" s="13"/>
      <c r="D333" s="13"/>
      <c r="E333" s="13"/>
      <c r="F333" s="13"/>
      <c r="G333" s="13"/>
      <c r="H333" s="13"/>
      <c r="I333" s="13" t="str">
        <f xml:space="preserve"> IF(COUNT(Score!G4332:J4332)&gt;0,                                          IF(Score!AG4332 = "Positive", "Ask CRAFFT questions", "Ask CAR question only"), "")</f>
        <v/>
      </c>
      <c r="J333" s="13"/>
      <c r="K333" s="13"/>
      <c r="L333" s="13"/>
      <c r="M333" s="13"/>
      <c r="N333" s="13"/>
      <c r="O333" s="13"/>
      <c r="P333" s="13"/>
      <c r="Q333" s="13"/>
      <c r="R333" s="13"/>
      <c r="S333" s="13"/>
      <c r="T333" s="13"/>
      <c r="U333" s="13"/>
      <c r="V333" s="13"/>
      <c r="W333" s="13"/>
      <c r="X333" s="13"/>
      <c r="Y333" s="13"/>
      <c r="Z333" s="13"/>
      <c r="AA333" s="13"/>
    </row>
    <row r="334" spans="1:27" x14ac:dyDescent="0.25">
      <c r="A334" s="13"/>
      <c r="B334" s="13"/>
      <c r="C334" s="13"/>
      <c r="D334" s="13"/>
      <c r="E334" s="13"/>
      <c r="F334" s="13"/>
      <c r="G334" s="13"/>
      <c r="H334" s="13"/>
      <c r="I334" s="13" t="str">
        <f xml:space="preserve"> IF(COUNT(Score!G4333:J4333)&gt;0,                                          IF(Score!AG4333 = "Positive", "Ask CRAFFT questions", "Ask CAR question only"), "")</f>
        <v/>
      </c>
      <c r="J334" s="13"/>
      <c r="K334" s="13"/>
      <c r="L334" s="13"/>
      <c r="M334" s="13"/>
      <c r="N334" s="13"/>
      <c r="O334" s="13"/>
      <c r="P334" s="13"/>
      <c r="Q334" s="13"/>
      <c r="R334" s="13"/>
      <c r="S334" s="13"/>
      <c r="T334" s="13"/>
      <c r="U334" s="13"/>
      <c r="V334" s="13"/>
      <c r="W334" s="13"/>
      <c r="X334" s="13"/>
      <c r="Y334" s="13"/>
      <c r="Z334" s="13"/>
      <c r="AA334" s="13"/>
    </row>
    <row r="335" spans="1:27" x14ac:dyDescent="0.25">
      <c r="A335" s="13"/>
      <c r="B335" s="13"/>
      <c r="C335" s="13"/>
      <c r="D335" s="13"/>
      <c r="E335" s="13"/>
      <c r="F335" s="13"/>
      <c r="G335" s="13"/>
      <c r="H335" s="13"/>
      <c r="I335" s="13" t="str">
        <f xml:space="preserve"> IF(COUNT(Score!G4334:J4334)&gt;0,                                          IF(Score!AG4334 = "Positive", "Ask CRAFFT questions", "Ask CAR question only"), "")</f>
        <v/>
      </c>
      <c r="J335" s="13"/>
      <c r="K335" s="13"/>
      <c r="L335" s="13"/>
      <c r="M335" s="13"/>
      <c r="N335" s="13"/>
      <c r="O335" s="13"/>
      <c r="P335" s="13"/>
      <c r="Q335" s="13"/>
      <c r="R335" s="13"/>
      <c r="S335" s="13"/>
      <c r="T335" s="13"/>
      <c r="U335" s="13"/>
      <c r="V335" s="13"/>
      <c r="W335" s="13"/>
      <c r="X335" s="13"/>
      <c r="Y335" s="13"/>
      <c r="Z335" s="13"/>
      <c r="AA335" s="13"/>
    </row>
    <row r="336" spans="1:27" x14ac:dyDescent="0.25">
      <c r="A336" s="13"/>
      <c r="B336" s="13"/>
      <c r="C336" s="13"/>
      <c r="D336" s="13"/>
      <c r="E336" s="13"/>
      <c r="F336" s="13"/>
      <c r="G336" s="13"/>
      <c r="H336" s="13"/>
      <c r="I336" s="13" t="str">
        <f xml:space="preserve"> IF(COUNT(Score!G4335:J4335)&gt;0,                                          IF(Score!AG4335 = "Positive", "Ask CRAFFT questions", "Ask CAR question only"), "")</f>
        <v/>
      </c>
      <c r="J336" s="13"/>
      <c r="K336" s="13"/>
      <c r="L336" s="13"/>
      <c r="M336" s="13"/>
      <c r="N336" s="13"/>
      <c r="O336" s="13"/>
      <c r="P336" s="13"/>
      <c r="Q336" s="13"/>
      <c r="R336" s="13"/>
      <c r="S336" s="13"/>
      <c r="T336" s="13"/>
      <c r="U336" s="13"/>
      <c r="V336" s="13"/>
      <c r="W336" s="13"/>
      <c r="X336" s="13"/>
      <c r="Y336" s="13"/>
      <c r="Z336" s="13"/>
      <c r="AA336" s="13"/>
    </row>
    <row r="337" spans="1:27" x14ac:dyDescent="0.25">
      <c r="A337" s="13"/>
      <c r="B337" s="13"/>
      <c r="C337" s="13"/>
      <c r="D337" s="13"/>
      <c r="E337" s="13"/>
      <c r="F337" s="13"/>
      <c r="G337" s="13"/>
      <c r="H337" s="13"/>
      <c r="I337" s="13" t="str">
        <f xml:space="preserve"> IF(COUNT(Score!G4336:J4336)&gt;0,                                          IF(Score!AG4336 = "Positive", "Ask CRAFFT questions", "Ask CAR question only"), "")</f>
        <v/>
      </c>
      <c r="J337" s="13"/>
      <c r="K337" s="13"/>
      <c r="L337" s="13"/>
      <c r="M337" s="13"/>
      <c r="N337" s="13"/>
      <c r="O337" s="13"/>
      <c r="P337" s="13"/>
      <c r="Q337" s="13"/>
      <c r="R337" s="13"/>
      <c r="S337" s="13"/>
      <c r="T337" s="13"/>
      <c r="U337" s="13"/>
      <c r="V337" s="13"/>
      <c r="W337" s="13"/>
      <c r="X337" s="13"/>
      <c r="Y337" s="13"/>
      <c r="Z337" s="13"/>
      <c r="AA337" s="13"/>
    </row>
    <row r="338" spans="1:27" x14ac:dyDescent="0.25">
      <c r="A338" s="13"/>
      <c r="B338" s="13"/>
      <c r="C338" s="13"/>
      <c r="D338" s="13"/>
      <c r="E338" s="13"/>
      <c r="F338" s="13"/>
      <c r="G338" s="13"/>
      <c r="H338" s="13"/>
      <c r="I338" s="13" t="str">
        <f xml:space="preserve"> IF(COUNT(Score!G4337:J4337)&gt;0,                                          IF(Score!AG4337 = "Positive", "Ask CRAFFT questions", "Ask CAR question only"), "")</f>
        <v/>
      </c>
      <c r="J338" s="13"/>
      <c r="K338" s="13"/>
      <c r="L338" s="13"/>
      <c r="M338" s="13"/>
      <c r="N338" s="13"/>
      <c r="O338" s="13"/>
      <c r="P338" s="13"/>
      <c r="Q338" s="13"/>
      <c r="R338" s="13"/>
      <c r="S338" s="13"/>
      <c r="T338" s="13"/>
      <c r="U338" s="13"/>
      <c r="V338" s="13"/>
      <c r="W338" s="13"/>
      <c r="X338" s="13"/>
      <c r="Y338" s="13"/>
      <c r="Z338" s="13"/>
      <c r="AA338" s="13"/>
    </row>
    <row r="339" spans="1:27" x14ac:dyDescent="0.25">
      <c r="A339" s="13"/>
      <c r="B339" s="13"/>
      <c r="C339" s="13"/>
      <c r="D339" s="13"/>
      <c r="E339" s="13"/>
      <c r="F339" s="13"/>
      <c r="G339" s="13"/>
      <c r="H339" s="13"/>
      <c r="I339" s="13" t="str">
        <f xml:space="preserve"> IF(COUNT(Score!G4338:J4338)&gt;0,                                          IF(Score!AG4338 = "Positive", "Ask CRAFFT questions", "Ask CAR question only"), "")</f>
        <v/>
      </c>
      <c r="J339" s="13"/>
      <c r="K339" s="13"/>
      <c r="L339" s="13"/>
      <c r="M339" s="13"/>
      <c r="N339" s="13"/>
      <c r="O339" s="13"/>
      <c r="P339" s="13"/>
      <c r="Q339" s="13"/>
      <c r="R339" s="13"/>
      <c r="S339" s="13"/>
      <c r="T339" s="13"/>
      <c r="U339" s="13"/>
      <c r="V339" s="13"/>
      <c r="W339" s="13"/>
      <c r="X339" s="13"/>
      <c r="Y339" s="13"/>
      <c r="Z339" s="13"/>
      <c r="AA339" s="13"/>
    </row>
    <row r="340" spans="1:27" x14ac:dyDescent="0.25">
      <c r="A340" s="13"/>
      <c r="B340" s="13"/>
      <c r="C340" s="13"/>
      <c r="D340" s="13"/>
      <c r="E340" s="13"/>
      <c r="F340" s="13"/>
      <c r="G340" s="13"/>
      <c r="H340" s="13"/>
      <c r="I340" s="13" t="str">
        <f xml:space="preserve"> IF(COUNT(Score!G4339:J4339)&gt;0,                                          IF(Score!AG4339 = "Positive", "Ask CRAFFT questions", "Ask CAR question only"), "")</f>
        <v/>
      </c>
      <c r="J340" s="13"/>
      <c r="K340" s="13"/>
      <c r="L340" s="13"/>
      <c r="M340" s="13"/>
      <c r="N340" s="13"/>
      <c r="O340" s="13"/>
      <c r="P340" s="13"/>
      <c r="Q340" s="13"/>
      <c r="R340" s="13"/>
      <c r="S340" s="13"/>
      <c r="T340" s="13"/>
      <c r="U340" s="13"/>
      <c r="V340" s="13"/>
      <c r="W340" s="13"/>
      <c r="X340" s="13"/>
      <c r="Y340" s="13"/>
      <c r="Z340" s="13"/>
      <c r="AA340" s="13"/>
    </row>
    <row r="341" spans="1:27" x14ac:dyDescent="0.25">
      <c r="A341" s="13"/>
      <c r="B341" s="13"/>
      <c r="C341" s="13"/>
      <c r="D341" s="13"/>
      <c r="E341" s="13"/>
      <c r="F341" s="13"/>
      <c r="G341" s="13"/>
      <c r="H341" s="13"/>
      <c r="I341" s="13" t="str">
        <f xml:space="preserve"> IF(COUNT(Score!G4340:J4340)&gt;0,                                          IF(Score!AG4340 = "Positive", "Ask CRAFFT questions", "Ask CAR question only"), "")</f>
        <v/>
      </c>
      <c r="J341" s="13"/>
      <c r="K341" s="13"/>
      <c r="L341" s="13"/>
      <c r="M341" s="13"/>
      <c r="N341" s="13"/>
      <c r="O341" s="13"/>
      <c r="P341" s="13"/>
      <c r="Q341" s="13"/>
      <c r="R341" s="13"/>
      <c r="S341" s="13"/>
      <c r="T341" s="13"/>
      <c r="U341" s="13"/>
      <c r="V341" s="13"/>
      <c r="W341" s="13"/>
      <c r="X341" s="13"/>
      <c r="Y341" s="13"/>
      <c r="Z341" s="13"/>
      <c r="AA341" s="13"/>
    </row>
    <row r="342" spans="1:27" x14ac:dyDescent="0.25">
      <c r="A342" s="13"/>
      <c r="B342" s="13"/>
      <c r="C342" s="13"/>
      <c r="D342" s="13"/>
      <c r="E342" s="13"/>
      <c r="F342" s="13"/>
      <c r="G342" s="13"/>
      <c r="H342" s="13"/>
      <c r="I342" s="13" t="str">
        <f xml:space="preserve"> IF(COUNT(Score!G4341:J4341)&gt;0,                                          IF(Score!AG4341 = "Positive", "Ask CRAFFT questions", "Ask CAR question only"), "")</f>
        <v/>
      </c>
      <c r="J342" s="13"/>
      <c r="K342" s="13"/>
      <c r="L342" s="13"/>
      <c r="M342" s="13"/>
      <c r="N342" s="13"/>
      <c r="O342" s="13"/>
      <c r="P342" s="13"/>
      <c r="Q342" s="13"/>
      <c r="R342" s="13"/>
      <c r="S342" s="13"/>
      <c r="T342" s="13"/>
      <c r="U342" s="13"/>
      <c r="V342" s="13"/>
      <c r="W342" s="13"/>
      <c r="X342" s="13"/>
      <c r="Y342" s="13"/>
      <c r="Z342" s="13"/>
      <c r="AA342" s="13"/>
    </row>
    <row r="343" spans="1:27" x14ac:dyDescent="0.25">
      <c r="A343" s="13"/>
      <c r="B343" s="13"/>
      <c r="C343" s="13"/>
      <c r="D343" s="13"/>
      <c r="E343" s="13"/>
      <c r="F343" s="13"/>
      <c r="G343" s="13"/>
      <c r="H343" s="13"/>
      <c r="I343" s="13" t="str">
        <f xml:space="preserve"> IF(COUNT(Score!G4342:J4342)&gt;0,                                          IF(Score!AG4342 = "Positive", "Ask CRAFFT questions", "Ask CAR question only"), "")</f>
        <v/>
      </c>
      <c r="J343" s="13"/>
      <c r="K343" s="13"/>
      <c r="L343" s="13"/>
      <c r="M343" s="13"/>
      <c r="N343" s="13"/>
      <c r="O343" s="13"/>
      <c r="P343" s="13"/>
      <c r="Q343" s="13"/>
      <c r="R343" s="13"/>
      <c r="S343" s="13"/>
      <c r="T343" s="13"/>
      <c r="U343" s="13"/>
      <c r="V343" s="13"/>
      <c r="W343" s="13"/>
      <c r="X343" s="13"/>
      <c r="Y343" s="13"/>
      <c r="Z343" s="13"/>
      <c r="AA343" s="13"/>
    </row>
    <row r="344" spans="1:27" x14ac:dyDescent="0.25">
      <c r="A344" s="13"/>
      <c r="B344" s="13"/>
      <c r="C344" s="13"/>
      <c r="D344" s="13"/>
      <c r="E344" s="13"/>
      <c r="F344" s="13"/>
      <c r="G344" s="13"/>
      <c r="H344" s="13"/>
      <c r="I344" s="13" t="str">
        <f xml:space="preserve"> IF(COUNT(Score!G4343:J4343)&gt;0,                                          IF(Score!AG4343 = "Positive", "Ask CRAFFT questions", "Ask CAR question only"), "")</f>
        <v/>
      </c>
      <c r="J344" s="13"/>
      <c r="K344" s="13"/>
      <c r="L344" s="13"/>
      <c r="M344" s="13"/>
      <c r="N344" s="13"/>
      <c r="O344" s="13"/>
      <c r="P344" s="13"/>
      <c r="Q344" s="13"/>
      <c r="R344" s="13"/>
      <c r="S344" s="13"/>
      <c r="T344" s="13"/>
      <c r="U344" s="13"/>
      <c r="V344" s="13"/>
      <c r="W344" s="13"/>
      <c r="X344" s="13"/>
      <c r="Y344" s="13"/>
      <c r="Z344" s="13"/>
      <c r="AA344" s="13"/>
    </row>
    <row r="345" spans="1:27" x14ac:dyDescent="0.25">
      <c r="A345" s="13"/>
      <c r="B345" s="13"/>
      <c r="C345" s="13"/>
      <c r="D345" s="13"/>
      <c r="E345" s="13"/>
      <c r="F345" s="13"/>
      <c r="G345" s="13"/>
      <c r="H345" s="13"/>
      <c r="I345" s="13" t="str">
        <f xml:space="preserve"> IF(COUNT(Score!G4344:J4344)&gt;0,                                          IF(Score!AG4344 = "Positive", "Ask CRAFFT questions", "Ask CAR question only"), "")</f>
        <v/>
      </c>
      <c r="J345" s="13"/>
      <c r="K345" s="13"/>
      <c r="L345" s="13"/>
      <c r="M345" s="13"/>
      <c r="N345" s="13"/>
      <c r="O345" s="13"/>
      <c r="P345" s="13"/>
      <c r="Q345" s="13"/>
      <c r="R345" s="13"/>
      <c r="S345" s="13"/>
      <c r="T345" s="13"/>
      <c r="U345" s="13"/>
      <c r="V345" s="13"/>
      <c r="W345" s="13"/>
      <c r="X345" s="13"/>
      <c r="Y345" s="13"/>
      <c r="Z345" s="13"/>
      <c r="AA345" s="13"/>
    </row>
    <row r="346" spans="1:27" x14ac:dyDescent="0.25">
      <c r="A346" s="13"/>
      <c r="B346" s="13"/>
      <c r="C346" s="13"/>
      <c r="D346" s="13"/>
      <c r="E346" s="13"/>
      <c r="F346" s="13"/>
      <c r="G346" s="13"/>
      <c r="H346" s="13"/>
      <c r="I346" s="13" t="str">
        <f xml:space="preserve"> IF(COUNT(Score!G4345:J4345)&gt;0,                                          IF(Score!AG4345 = "Positive", "Ask CRAFFT questions", "Ask CAR question only"), "")</f>
        <v/>
      </c>
      <c r="J346" s="13"/>
      <c r="K346" s="13"/>
      <c r="L346" s="13"/>
      <c r="M346" s="13"/>
      <c r="N346" s="13"/>
      <c r="O346" s="13"/>
      <c r="P346" s="13"/>
      <c r="Q346" s="13"/>
      <c r="R346" s="13"/>
      <c r="S346" s="13"/>
      <c r="T346" s="13"/>
      <c r="U346" s="13"/>
      <c r="V346" s="13"/>
      <c r="W346" s="13"/>
      <c r="X346" s="13"/>
      <c r="Y346" s="13"/>
      <c r="Z346" s="13"/>
      <c r="AA346" s="13"/>
    </row>
    <row r="347" spans="1:27" x14ac:dyDescent="0.25">
      <c r="A347" s="13"/>
      <c r="B347" s="13"/>
      <c r="C347" s="13"/>
      <c r="D347" s="13"/>
      <c r="E347" s="13"/>
      <c r="F347" s="13"/>
      <c r="G347" s="13"/>
      <c r="H347" s="13"/>
      <c r="I347" s="13" t="str">
        <f xml:space="preserve"> IF(COUNT(Score!G4346:J4346)&gt;0,                                          IF(Score!AG4346 = "Positive", "Ask CRAFFT questions", "Ask CAR question only"), "")</f>
        <v/>
      </c>
      <c r="J347" s="13"/>
      <c r="K347" s="13"/>
      <c r="L347" s="13"/>
      <c r="M347" s="13"/>
      <c r="N347" s="13"/>
      <c r="O347" s="13"/>
      <c r="P347" s="13"/>
      <c r="Q347" s="13"/>
      <c r="R347" s="13"/>
      <c r="S347" s="13"/>
      <c r="T347" s="13"/>
      <c r="U347" s="13"/>
      <c r="V347" s="13"/>
      <c r="W347" s="13"/>
      <c r="X347" s="13"/>
      <c r="Y347" s="13"/>
      <c r="Z347" s="13"/>
      <c r="AA347" s="13"/>
    </row>
    <row r="348" spans="1:27" x14ac:dyDescent="0.25">
      <c r="A348" s="13"/>
      <c r="B348" s="13"/>
      <c r="C348" s="13"/>
      <c r="D348" s="13"/>
      <c r="E348" s="13"/>
      <c r="F348" s="13"/>
      <c r="G348" s="13"/>
      <c r="H348" s="13"/>
      <c r="I348" s="13" t="str">
        <f xml:space="preserve"> IF(COUNT(Score!G4347:J4347)&gt;0,                                          IF(Score!AG4347 = "Positive", "Ask CRAFFT questions", "Ask CAR question only"), "")</f>
        <v/>
      </c>
      <c r="J348" s="13"/>
      <c r="K348" s="13"/>
      <c r="L348" s="13"/>
      <c r="M348" s="13"/>
      <c r="N348" s="13"/>
      <c r="O348" s="13"/>
      <c r="P348" s="13"/>
      <c r="Q348" s="13"/>
      <c r="R348" s="13"/>
      <c r="S348" s="13"/>
      <c r="T348" s="13"/>
      <c r="U348" s="13"/>
      <c r="V348" s="13"/>
      <c r="W348" s="13"/>
      <c r="X348" s="13"/>
      <c r="Y348" s="13"/>
      <c r="Z348" s="13"/>
      <c r="AA348" s="13"/>
    </row>
    <row r="349" spans="1:27" x14ac:dyDescent="0.25">
      <c r="A349" s="13"/>
      <c r="B349" s="13"/>
      <c r="C349" s="13"/>
      <c r="D349" s="13"/>
      <c r="E349" s="13"/>
      <c r="F349" s="13"/>
      <c r="G349" s="13"/>
      <c r="H349" s="13"/>
      <c r="I349" s="13" t="str">
        <f xml:space="preserve"> IF(COUNT(Score!G4348:J4348)&gt;0,                                          IF(Score!AG4348 = "Positive", "Ask CRAFFT questions", "Ask CAR question only"), "")</f>
        <v/>
      </c>
      <c r="J349" s="13"/>
      <c r="K349" s="13"/>
      <c r="L349" s="13"/>
      <c r="M349" s="13"/>
      <c r="N349" s="13"/>
      <c r="O349" s="13"/>
      <c r="P349" s="13"/>
      <c r="Q349" s="13"/>
      <c r="R349" s="13"/>
      <c r="S349" s="13"/>
      <c r="T349" s="13"/>
      <c r="U349" s="13"/>
      <c r="V349" s="13"/>
      <c r="W349" s="13"/>
      <c r="X349" s="13"/>
      <c r="Y349" s="13"/>
      <c r="Z349" s="13"/>
      <c r="AA349" s="13"/>
    </row>
    <row r="350" spans="1:27" x14ac:dyDescent="0.25">
      <c r="A350" s="13"/>
      <c r="B350" s="13"/>
      <c r="C350" s="13"/>
      <c r="D350" s="13"/>
      <c r="E350" s="13"/>
      <c r="F350" s="13"/>
      <c r="G350" s="13"/>
      <c r="H350" s="13"/>
      <c r="I350" s="13" t="str">
        <f xml:space="preserve"> IF(COUNT(Score!G4349:J4349)&gt;0,                                          IF(Score!AG4349 = "Positive", "Ask CRAFFT questions", "Ask CAR question only"), "")</f>
        <v/>
      </c>
      <c r="J350" s="13"/>
      <c r="K350" s="13"/>
      <c r="L350" s="13"/>
      <c r="M350" s="13"/>
      <c r="N350" s="13"/>
      <c r="O350" s="13"/>
      <c r="P350" s="13"/>
      <c r="Q350" s="13"/>
      <c r="R350" s="13"/>
      <c r="S350" s="13"/>
      <c r="T350" s="13"/>
      <c r="U350" s="13"/>
      <c r="V350" s="13"/>
      <c r="W350" s="13"/>
      <c r="X350" s="13"/>
      <c r="Y350" s="13"/>
      <c r="Z350" s="13"/>
      <c r="AA350" s="13"/>
    </row>
    <row r="351" spans="1:27" x14ac:dyDescent="0.25">
      <c r="A351" s="13"/>
      <c r="B351" s="13"/>
      <c r="C351" s="13"/>
      <c r="D351" s="13"/>
      <c r="E351" s="13"/>
      <c r="F351" s="13"/>
      <c r="G351" s="13"/>
      <c r="H351" s="13"/>
      <c r="I351" s="13" t="str">
        <f xml:space="preserve"> IF(COUNT(Score!G4350:J4350)&gt;0,                                          IF(Score!AG4350 = "Positive", "Ask CRAFFT questions", "Ask CAR question only"), "")</f>
        <v/>
      </c>
      <c r="J351" s="13"/>
      <c r="K351" s="13"/>
      <c r="L351" s="13"/>
      <c r="M351" s="13"/>
      <c r="N351" s="13"/>
      <c r="O351" s="13"/>
      <c r="P351" s="13"/>
      <c r="Q351" s="13"/>
      <c r="R351" s="13"/>
      <c r="S351" s="13"/>
      <c r="T351" s="13"/>
      <c r="U351" s="13"/>
      <c r="V351" s="13"/>
      <c r="W351" s="13"/>
      <c r="X351" s="13"/>
      <c r="Y351" s="13"/>
      <c r="Z351" s="13"/>
      <c r="AA351" s="13"/>
    </row>
    <row r="352" spans="1:27" x14ac:dyDescent="0.25">
      <c r="A352" s="13"/>
      <c r="B352" s="13"/>
      <c r="C352" s="13"/>
      <c r="D352" s="13"/>
      <c r="E352" s="13"/>
      <c r="F352" s="13"/>
      <c r="G352" s="13"/>
      <c r="H352" s="13"/>
      <c r="I352" s="13" t="str">
        <f xml:space="preserve"> IF(COUNT(Score!G4351:J4351)&gt;0,                                          IF(Score!AG4351 = "Positive", "Ask CRAFFT questions", "Ask CAR question only"), "")</f>
        <v/>
      </c>
      <c r="J352" s="13"/>
      <c r="K352" s="13"/>
      <c r="L352" s="13"/>
      <c r="M352" s="13"/>
      <c r="N352" s="13"/>
      <c r="O352" s="13"/>
      <c r="P352" s="13"/>
      <c r="Q352" s="13"/>
      <c r="R352" s="13"/>
      <c r="S352" s="13"/>
      <c r="T352" s="13"/>
      <c r="U352" s="13"/>
      <c r="V352" s="13"/>
      <c r="W352" s="13"/>
      <c r="X352" s="13"/>
      <c r="Y352" s="13"/>
      <c r="Z352" s="13"/>
      <c r="AA352" s="13"/>
    </row>
    <row r="353" spans="1:27" x14ac:dyDescent="0.25">
      <c r="A353" s="13"/>
      <c r="B353" s="13"/>
      <c r="C353" s="13"/>
      <c r="D353" s="13"/>
      <c r="E353" s="13"/>
      <c r="F353" s="13"/>
      <c r="G353" s="13"/>
      <c r="H353" s="13"/>
      <c r="I353" s="13" t="str">
        <f xml:space="preserve"> IF(COUNT(Score!G4352:J4352)&gt;0,                                          IF(Score!AG4352 = "Positive", "Ask CRAFFT questions", "Ask CAR question only"), "")</f>
        <v/>
      </c>
      <c r="J353" s="13"/>
      <c r="K353" s="13"/>
      <c r="L353" s="13"/>
      <c r="M353" s="13"/>
      <c r="N353" s="13"/>
      <c r="O353" s="13"/>
      <c r="P353" s="13"/>
      <c r="Q353" s="13"/>
      <c r="R353" s="13"/>
      <c r="S353" s="13"/>
      <c r="T353" s="13"/>
      <c r="U353" s="13"/>
      <c r="V353" s="13"/>
      <c r="W353" s="13"/>
      <c r="X353" s="13"/>
      <c r="Y353" s="13"/>
      <c r="Z353" s="13"/>
      <c r="AA353" s="13"/>
    </row>
    <row r="354" spans="1:27" x14ac:dyDescent="0.25">
      <c r="A354" s="13"/>
      <c r="B354" s="13"/>
      <c r="C354" s="13"/>
      <c r="D354" s="13"/>
      <c r="E354" s="13"/>
      <c r="F354" s="13"/>
      <c r="G354" s="13"/>
      <c r="H354" s="13"/>
      <c r="I354" s="13" t="str">
        <f xml:space="preserve"> IF(COUNT(Score!G4353:J4353)&gt;0,                                          IF(Score!AG4353 = "Positive", "Ask CRAFFT questions", "Ask CAR question only"), "")</f>
        <v/>
      </c>
      <c r="J354" s="13"/>
      <c r="K354" s="13"/>
      <c r="L354" s="13"/>
      <c r="M354" s="13"/>
      <c r="N354" s="13"/>
      <c r="O354" s="13"/>
      <c r="P354" s="13"/>
      <c r="Q354" s="13"/>
      <c r="R354" s="13"/>
      <c r="S354" s="13"/>
      <c r="T354" s="13"/>
      <c r="U354" s="13"/>
      <c r="V354" s="13"/>
      <c r="W354" s="13"/>
      <c r="X354" s="13"/>
      <c r="Y354" s="13"/>
      <c r="Z354" s="13"/>
      <c r="AA354" s="13"/>
    </row>
    <row r="355" spans="1:27" x14ac:dyDescent="0.25">
      <c r="A355" s="13"/>
      <c r="B355" s="13"/>
      <c r="C355" s="13"/>
      <c r="D355" s="13"/>
      <c r="E355" s="13"/>
      <c r="F355" s="13"/>
      <c r="G355" s="13"/>
      <c r="H355" s="13"/>
      <c r="I355" s="13" t="str">
        <f xml:space="preserve"> IF(COUNT(Score!G4354:J4354)&gt;0,                                          IF(Score!AG4354 = "Positive", "Ask CRAFFT questions", "Ask CAR question only"), "")</f>
        <v/>
      </c>
      <c r="J355" s="13"/>
      <c r="K355" s="13"/>
      <c r="L355" s="13"/>
      <c r="M355" s="13"/>
      <c r="N355" s="13"/>
      <c r="O355" s="13"/>
      <c r="P355" s="13"/>
      <c r="Q355" s="13"/>
      <c r="R355" s="13"/>
      <c r="S355" s="13"/>
      <c r="T355" s="13"/>
      <c r="U355" s="13"/>
      <c r="V355" s="13"/>
      <c r="W355" s="13"/>
      <c r="X355" s="13"/>
      <c r="Y355" s="13"/>
      <c r="Z355" s="13"/>
      <c r="AA355" s="13"/>
    </row>
    <row r="356" spans="1:27" x14ac:dyDescent="0.25">
      <c r="A356" s="13"/>
      <c r="B356" s="13"/>
      <c r="C356" s="13"/>
      <c r="D356" s="13"/>
      <c r="E356" s="13"/>
      <c r="F356" s="13"/>
      <c r="G356" s="13"/>
      <c r="H356" s="13"/>
      <c r="I356" s="13" t="str">
        <f xml:space="preserve"> IF(COUNT(Score!G4355:J4355)&gt;0,                                          IF(Score!AG4355 = "Positive", "Ask CRAFFT questions", "Ask CAR question only"), "")</f>
        <v/>
      </c>
      <c r="J356" s="13"/>
      <c r="K356" s="13"/>
      <c r="L356" s="13"/>
      <c r="M356" s="13"/>
      <c r="N356" s="13"/>
      <c r="O356" s="13"/>
      <c r="P356" s="13"/>
      <c r="Q356" s="13"/>
      <c r="R356" s="13"/>
      <c r="S356" s="13"/>
      <c r="T356" s="13"/>
      <c r="U356" s="13"/>
      <c r="V356" s="13"/>
      <c r="W356" s="13"/>
      <c r="X356" s="13"/>
      <c r="Y356" s="13"/>
      <c r="Z356" s="13"/>
      <c r="AA356" s="13"/>
    </row>
    <row r="357" spans="1:27" x14ac:dyDescent="0.25">
      <c r="A357" s="13"/>
      <c r="B357" s="13"/>
      <c r="C357" s="13"/>
      <c r="D357" s="13"/>
      <c r="E357" s="13"/>
      <c r="F357" s="13"/>
      <c r="G357" s="13"/>
      <c r="H357" s="13"/>
      <c r="I357" s="13" t="str">
        <f xml:space="preserve"> IF(COUNT(Score!G4356:J4356)&gt;0,                                          IF(Score!AG4356 = "Positive", "Ask CRAFFT questions", "Ask CAR question only"), "")</f>
        <v/>
      </c>
      <c r="J357" s="13"/>
      <c r="K357" s="13"/>
      <c r="L357" s="13"/>
      <c r="M357" s="13"/>
      <c r="N357" s="13"/>
      <c r="O357" s="13"/>
      <c r="P357" s="13"/>
      <c r="Q357" s="13"/>
      <c r="R357" s="13"/>
      <c r="S357" s="13"/>
      <c r="T357" s="13"/>
      <c r="U357" s="13"/>
      <c r="V357" s="13"/>
      <c r="W357" s="13"/>
      <c r="X357" s="13"/>
      <c r="Y357" s="13"/>
      <c r="Z357" s="13"/>
      <c r="AA357" s="13"/>
    </row>
    <row r="358" spans="1:27" x14ac:dyDescent="0.25">
      <c r="A358" s="13"/>
      <c r="B358" s="13"/>
      <c r="C358" s="13"/>
      <c r="D358" s="13"/>
      <c r="E358" s="13"/>
      <c r="F358" s="13"/>
      <c r="G358" s="13"/>
      <c r="H358" s="13"/>
      <c r="I358" s="13" t="str">
        <f xml:space="preserve"> IF(COUNT(Score!G4357:J4357)&gt;0,                                          IF(Score!AG4357 = "Positive", "Ask CRAFFT questions", "Ask CAR question only"), "")</f>
        <v/>
      </c>
      <c r="J358" s="13"/>
      <c r="K358" s="13"/>
      <c r="L358" s="13"/>
      <c r="M358" s="13"/>
      <c r="N358" s="13"/>
      <c r="O358" s="13"/>
      <c r="P358" s="13"/>
      <c r="Q358" s="13"/>
      <c r="R358" s="13"/>
      <c r="S358" s="13"/>
      <c r="T358" s="13"/>
      <c r="U358" s="13"/>
      <c r="V358" s="13"/>
      <c r="W358" s="13"/>
      <c r="X358" s="13"/>
      <c r="Y358" s="13"/>
      <c r="Z358" s="13"/>
      <c r="AA358" s="13"/>
    </row>
    <row r="359" spans="1:27" x14ac:dyDescent="0.25">
      <c r="A359" s="13"/>
      <c r="B359" s="13"/>
      <c r="C359" s="13"/>
      <c r="D359" s="13"/>
      <c r="E359" s="13"/>
      <c r="F359" s="13"/>
      <c r="G359" s="13"/>
      <c r="H359" s="13"/>
      <c r="I359" s="13" t="str">
        <f xml:space="preserve"> IF(COUNT(Score!G4358:J4358)&gt;0,                                          IF(Score!AG4358 = "Positive", "Ask CRAFFT questions", "Ask CAR question only"), "")</f>
        <v/>
      </c>
      <c r="J359" s="13"/>
      <c r="K359" s="13"/>
      <c r="L359" s="13"/>
      <c r="M359" s="13"/>
      <c r="N359" s="13"/>
      <c r="O359" s="13"/>
      <c r="P359" s="13"/>
      <c r="Q359" s="13"/>
      <c r="R359" s="13"/>
      <c r="S359" s="13"/>
      <c r="T359" s="13"/>
      <c r="U359" s="13"/>
      <c r="V359" s="13"/>
      <c r="W359" s="13"/>
      <c r="X359" s="13"/>
      <c r="Y359" s="13"/>
      <c r="Z359" s="13"/>
      <c r="AA359" s="13"/>
    </row>
    <row r="360" spans="1:27" x14ac:dyDescent="0.25">
      <c r="A360" s="13"/>
      <c r="B360" s="13"/>
      <c r="C360" s="13"/>
      <c r="D360" s="13"/>
      <c r="E360" s="13"/>
      <c r="F360" s="13"/>
      <c r="G360" s="13"/>
      <c r="H360" s="13"/>
      <c r="I360" s="13" t="str">
        <f xml:space="preserve"> IF(COUNT(Score!G4359:J4359)&gt;0,                                          IF(Score!AG4359 = "Positive", "Ask CRAFFT questions", "Ask CAR question only"), "")</f>
        <v/>
      </c>
      <c r="J360" s="13"/>
      <c r="K360" s="13"/>
      <c r="L360" s="13"/>
      <c r="M360" s="13"/>
      <c r="N360" s="13"/>
      <c r="O360" s="13"/>
      <c r="P360" s="13"/>
      <c r="Q360" s="13"/>
      <c r="R360" s="13"/>
      <c r="S360" s="13"/>
      <c r="T360" s="13"/>
      <c r="U360" s="13"/>
      <c r="V360" s="13"/>
      <c r="W360" s="13"/>
      <c r="X360" s="13"/>
      <c r="Y360" s="13"/>
      <c r="Z360" s="13"/>
      <c r="AA360" s="13"/>
    </row>
    <row r="361" spans="1:27" x14ac:dyDescent="0.25">
      <c r="A361" s="13"/>
      <c r="B361" s="13"/>
      <c r="C361" s="13"/>
      <c r="D361" s="13"/>
      <c r="E361" s="13"/>
      <c r="F361" s="13"/>
      <c r="G361" s="13"/>
      <c r="H361" s="13"/>
      <c r="I361" s="13" t="str">
        <f xml:space="preserve"> IF(COUNT(Score!G4360:J4360)&gt;0,                                          IF(Score!AG4360 = "Positive", "Ask CRAFFT questions", "Ask CAR question only"), "")</f>
        <v/>
      </c>
      <c r="J361" s="13"/>
      <c r="K361" s="13"/>
      <c r="L361" s="13"/>
      <c r="M361" s="13"/>
      <c r="N361" s="13"/>
      <c r="O361" s="13"/>
      <c r="P361" s="13"/>
      <c r="Q361" s="13"/>
      <c r="R361" s="13"/>
      <c r="S361" s="13"/>
      <c r="T361" s="13"/>
      <c r="U361" s="13"/>
      <c r="V361" s="13"/>
      <c r="W361" s="13"/>
      <c r="X361" s="13"/>
      <c r="Y361" s="13"/>
      <c r="Z361" s="13"/>
      <c r="AA361" s="13"/>
    </row>
    <row r="362" spans="1:27" x14ac:dyDescent="0.25">
      <c r="A362" s="13"/>
      <c r="B362" s="13"/>
      <c r="C362" s="13"/>
      <c r="D362" s="13"/>
      <c r="E362" s="13"/>
      <c r="F362" s="13"/>
      <c r="G362" s="13"/>
      <c r="H362" s="13"/>
      <c r="I362" s="13" t="str">
        <f xml:space="preserve"> IF(COUNT(Score!G4361:J4361)&gt;0,                                          IF(Score!AG4361 = "Positive", "Ask CRAFFT questions", "Ask CAR question only"), "")</f>
        <v/>
      </c>
      <c r="J362" s="13"/>
      <c r="K362" s="13"/>
      <c r="L362" s="13"/>
      <c r="M362" s="13"/>
      <c r="N362" s="13"/>
      <c r="O362" s="13"/>
      <c r="P362" s="13"/>
      <c r="Q362" s="13"/>
      <c r="R362" s="13"/>
      <c r="S362" s="13"/>
      <c r="T362" s="13"/>
      <c r="U362" s="13"/>
      <c r="V362" s="13"/>
      <c r="W362" s="13"/>
      <c r="X362" s="13"/>
      <c r="Y362" s="13"/>
      <c r="Z362" s="13"/>
      <c r="AA362" s="13"/>
    </row>
    <row r="363" spans="1:27" x14ac:dyDescent="0.25">
      <c r="A363" s="13"/>
      <c r="B363" s="13"/>
      <c r="C363" s="13"/>
      <c r="D363" s="13"/>
      <c r="E363" s="13"/>
      <c r="F363" s="13"/>
      <c r="G363" s="13"/>
      <c r="H363" s="13"/>
      <c r="I363" s="13" t="str">
        <f xml:space="preserve"> IF(COUNT(Score!G4362:J4362)&gt;0,                                          IF(Score!AG4362 = "Positive", "Ask CRAFFT questions", "Ask CAR question only"), "")</f>
        <v/>
      </c>
      <c r="J363" s="13"/>
      <c r="K363" s="13"/>
      <c r="L363" s="13"/>
      <c r="M363" s="13"/>
      <c r="N363" s="13"/>
      <c r="O363" s="13"/>
      <c r="P363" s="13"/>
      <c r="Q363" s="13"/>
      <c r="R363" s="13"/>
      <c r="S363" s="13"/>
      <c r="T363" s="13"/>
      <c r="U363" s="13"/>
      <c r="V363" s="13"/>
      <c r="W363" s="13"/>
      <c r="X363" s="13"/>
      <c r="Y363" s="13"/>
      <c r="Z363" s="13"/>
      <c r="AA363" s="13"/>
    </row>
    <row r="364" spans="1:27" x14ac:dyDescent="0.25">
      <c r="A364" s="13"/>
      <c r="B364" s="13"/>
      <c r="C364" s="13"/>
      <c r="D364" s="13"/>
      <c r="E364" s="13"/>
      <c r="F364" s="13"/>
      <c r="G364" s="13"/>
      <c r="H364" s="13"/>
      <c r="I364" s="13" t="str">
        <f xml:space="preserve"> IF(COUNT(Score!G4363:J4363)&gt;0,                                          IF(Score!AG4363 = "Positive", "Ask CRAFFT questions", "Ask CAR question only"), "")</f>
        <v/>
      </c>
      <c r="J364" s="13"/>
      <c r="K364" s="13"/>
      <c r="L364" s="13"/>
      <c r="M364" s="13"/>
      <c r="N364" s="13"/>
      <c r="O364" s="13"/>
      <c r="P364" s="13"/>
      <c r="Q364" s="13"/>
      <c r="R364" s="13"/>
      <c r="S364" s="13"/>
      <c r="T364" s="13"/>
      <c r="U364" s="13"/>
      <c r="V364" s="13"/>
      <c r="W364" s="13"/>
      <c r="X364" s="13"/>
      <c r="Y364" s="13"/>
      <c r="Z364" s="13"/>
      <c r="AA364" s="13"/>
    </row>
    <row r="365" spans="1:27" x14ac:dyDescent="0.25">
      <c r="A365" s="13"/>
      <c r="B365" s="13"/>
      <c r="C365" s="13"/>
      <c r="D365" s="13"/>
      <c r="E365" s="13"/>
      <c r="F365" s="13"/>
      <c r="G365" s="13"/>
      <c r="H365" s="13"/>
      <c r="I365" s="13" t="str">
        <f xml:space="preserve"> IF(COUNT(Score!G4364:J4364)&gt;0,                                          IF(Score!AG4364 = "Positive", "Ask CRAFFT questions", "Ask CAR question only"), "")</f>
        <v/>
      </c>
      <c r="J365" s="13"/>
      <c r="K365" s="13"/>
      <c r="L365" s="13"/>
      <c r="M365" s="13"/>
      <c r="N365" s="13"/>
      <c r="O365" s="13"/>
      <c r="P365" s="13"/>
      <c r="Q365" s="13"/>
      <c r="R365" s="13"/>
      <c r="S365" s="13"/>
      <c r="T365" s="13"/>
      <c r="U365" s="13"/>
      <c r="V365" s="13"/>
      <c r="W365" s="13"/>
      <c r="X365" s="13"/>
      <c r="Y365" s="13"/>
      <c r="Z365" s="13"/>
      <c r="AA365" s="13"/>
    </row>
    <row r="366" spans="1:27" x14ac:dyDescent="0.25">
      <c r="A366" s="13"/>
      <c r="B366" s="13"/>
      <c r="C366" s="13"/>
      <c r="D366" s="13"/>
      <c r="E366" s="13"/>
      <c r="F366" s="13"/>
      <c r="G366" s="13"/>
      <c r="H366" s="13"/>
      <c r="I366" s="13" t="str">
        <f xml:space="preserve"> IF(COUNT(Score!G4365:J4365)&gt;0,                                          IF(Score!AG4365 = "Positive", "Ask CRAFFT questions", "Ask CAR question only"), "")</f>
        <v/>
      </c>
      <c r="J366" s="13"/>
      <c r="K366" s="13"/>
      <c r="L366" s="13"/>
      <c r="M366" s="13"/>
      <c r="N366" s="13"/>
      <c r="O366" s="13"/>
      <c r="P366" s="13"/>
      <c r="Q366" s="13"/>
      <c r="R366" s="13"/>
      <c r="S366" s="13"/>
      <c r="T366" s="13"/>
      <c r="U366" s="13"/>
      <c r="V366" s="13"/>
      <c r="W366" s="13"/>
      <c r="X366" s="13"/>
      <c r="Y366" s="13"/>
      <c r="Z366" s="13"/>
      <c r="AA366" s="13"/>
    </row>
    <row r="367" spans="1:27" x14ac:dyDescent="0.25">
      <c r="A367" s="13"/>
      <c r="B367" s="13"/>
      <c r="C367" s="13"/>
      <c r="D367" s="13"/>
      <c r="E367" s="13"/>
      <c r="F367" s="13"/>
      <c r="G367" s="13"/>
      <c r="H367" s="13"/>
      <c r="I367" s="13" t="str">
        <f xml:space="preserve"> IF(COUNT(Score!G4366:J4366)&gt;0,                                          IF(Score!AG4366 = "Positive", "Ask CRAFFT questions", "Ask CAR question only"), "")</f>
        <v/>
      </c>
      <c r="J367" s="13"/>
      <c r="K367" s="13"/>
      <c r="L367" s="13"/>
      <c r="M367" s="13"/>
      <c r="N367" s="13"/>
      <c r="O367" s="13"/>
      <c r="P367" s="13"/>
      <c r="Q367" s="13"/>
      <c r="R367" s="13"/>
      <c r="S367" s="13"/>
      <c r="T367" s="13"/>
      <c r="U367" s="13"/>
      <c r="V367" s="13"/>
      <c r="W367" s="13"/>
      <c r="X367" s="13"/>
      <c r="Y367" s="13"/>
      <c r="Z367" s="13"/>
      <c r="AA367" s="13"/>
    </row>
    <row r="368" spans="1:27" x14ac:dyDescent="0.25">
      <c r="A368" s="13"/>
      <c r="B368" s="13"/>
      <c r="C368" s="13"/>
      <c r="D368" s="13"/>
      <c r="E368" s="13"/>
      <c r="F368" s="13"/>
      <c r="G368" s="13"/>
      <c r="H368" s="13"/>
      <c r="I368" s="13" t="str">
        <f xml:space="preserve"> IF(COUNT(Score!G4367:J4367)&gt;0,                                          IF(Score!AG4367 = "Positive", "Ask CRAFFT questions", "Ask CAR question only"), "")</f>
        <v/>
      </c>
      <c r="J368" s="13"/>
      <c r="K368" s="13"/>
      <c r="L368" s="13"/>
      <c r="M368" s="13"/>
      <c r="N368" s="13"/>
      <c r="O368" s="13"/>
      <c r="P368" s="13"/>
      <c r="Q368" s="13"/>
      <c r="R368" s="13"/>
      <c r="S368" s="13"/>
      <c r="T368" s="13"/>
      <c r="U368" s="13"/>
      <c r="V368" s="13"/>
      <c r="W368" s="13"/>
      <c r="X368" s="13"/>
      <c r="Y368" s="13"/>
      <c r="Z368" s="13"/>
      <c r="AA368" s="13"/>
    </row>
    <row r="369" spans="1:27" x14ac:dyDescent="0.25">
      <c r="A369" s="13"/>
      <c r="B369" s="13"/>
      <c r="C369" s="13"/>
      <c r="D369" s="13"/>
      <c r="E369" s="13"/>
      <c r="F369" s="13"/>
      <c r="G369" s="13"/>
      <c r="H369" s="13"/>
      <c r="I369" s="13" t="str">
        <f xml:space="preserve"> IF(COUNT(Score!G4368:J4368)&gt;0,                                          IF(Score!AG4368 = "Positive", "Ask CRAFFT questions", "Ask CAR question only"), "")</f>
        <v/>
      </c>
      <c r="J369" s="13"/>
      <c r="K369" s="13"/>
      <c r="L369" s="13"/>
      <c r="M369" s="13"/>
      <c r="N369" s="13"/>
      <c r="O369" s="13"/>
      <c r="P369" s="13"/>
      <c r="Q369" s="13"/>
      <c r="R369" s="13"/>
      <c r="S369" s="13"/>
      <c r="T369" s="13"/>
      <c r="U369" s="13"/>
      <c r="V369" s="13"/>
      <c r="W369" s="13"/>
      <c r="X369" s="13"/>
      <c r="Y369" s="13"/>
      <c r="Z369" s="13"/>
      <c r="AA369" s="13"/>
    </row>
    <row r="370" spans="1:27" x14ac:dyDescent="0.25">
      <c r="A370" s="13"/>
      <c r="B370" s="13"/>
      <c r="C370" s="13"/>
      <c r="D370" s="13"/>
      <c r="E370" s="13"/>
      <c r="F370" s="13"/>
      <c r="G370" s="13"/>
      <c r="H370" s="13"/>
      <c r="I370" s="13" t="str">
        <f xml:space="preserve"> IF(COUNT(Score!G4369:J4369)&gt;0,                                          IF(Score!AG4369 = "Positive", "Ask CRAFFT questions", "Ask CAR question only"), "")</f>
        <v/>
      </c>
      <c r="J370" s="13"/>
      <c r="K370" s="13"/>
      <c r="L370" s="13"/>
      <c r="M370" s="13"/>
      <c r="N370" s="13"/>
      <c r="O370" s="13"/>
      <c r="P370" s="13"/>
      <c r="Q370" s="13"/>
      <c r="R370" s="13"/>
      <c r="S370" s="13"/>
      <c r="T370" s="13"/>
      <c r="U370" s="13"/>
      <c r="V370" s="13"/>
      <c r="W370" s="13"/>
      <c r="X370" s="13"/>
      <c r="Y370" s="13"/>
      <c r="Z370" s="13"/>
      <c r="AA370" s="13"/>
    </row>
    <row r="371" spans="1:27" x14ac:dyDescent="0.25">
      <c r="A371" s="13"/>
      <c r="B371" s="13"/>
      <c r="C371" s="13"/>
      <c r="D371" s="13"/>
      <c r="E371" s="13"/>
      <c r="F371" s="13"/>
      <c r="G371" s="13"/>
      <c r="H371" s="13"/>
      <c r="I371" s="13" t="str">
        <f xml:space="preserve"> IF(COUNT(Score!G4370:J4370)&gt;0,                                          IF(Score!AG4370 = "Positive", "Ask CRAFFT questions", "Ask CAR question only"), "")</f>
        <v/>
      </c>
      <c r="J371" s="13"/>
      <c r="K371" s="13"/>
      <c r="L371" s="13"/>
      <c r="M371" s="13"/>
      <c r="N371" s="13"/>
      <c r="O371" s="13"/>
      <c r="P371" s="13"/>
      <c r="Q371" s="13"/>
      <c r="R371" s="13"/>
      <c r="S371" s="13"/>
      <c r="T371" s="13"/>
      <c r="U371" s="13"/>
      <c r="V371" s="13"/>
      <c r="W371" s="13"/>
      <c r="X371" s="13"/>
      <c r="Y371" s="13"/>
      <c r="Z371" s="13"/>
      <c r="AA371" s="13"/>
    </row>
    <row r="372" spans="1:27" x14ac:dyDescent="0.25">
      <c r="A372" s="13"/>
      <c r="B372" s="13"/>
      <c r="C372" s="13"/>
      <c r="D372" s="13"/>
      <c r="E372" s="13"/>
      <c r="F372" s="13"/>
      <c r="G372" s="13"/>
      <c r="H372" s="13"/>
      <c r="I372" s="13" t="str">
        <f xml:space="preserve"> IF(COUNT(Score!G4371:J4371)&gt;0,                                          IF(Score!AG4371 = "Positive", "Ask CRAFFT questions", "Ask CAR question only"), "")</f>
        <v/>
      </c>
      <c r="J372" s="13"/>
      <c r="K372" s="13"/>
      <c r="L372" s="13"/>
      <c r="M372" s="13"/>
      <c r="N372" s="13"/>
      <c r="O372" s="13"/>
      <c r="P372" s="13"/>
      <c r="Q372" s="13"/>
      <c r="R372" s="13"/>
      <c r="S372" s="13"/>
      <c r="T372" s="13"/>
      <c r="U372" s="13"/>
      <c r="V372" s="13"/>
      <c r="W372" s="13"/>
      <c r="X372" s="13"/>
      <c r="Y372" s="13"/>
      <c r="Z372" s="13"/>
      <c r="AA372" s="13"/>
    </row>
    <row r="373" spans="1:27" x14ac:dyDescent="0.25">
      <c r="A373" s="13"/>
      <c r="B373" s="13"/>
      <c r="C373" s="13"/>
      <c r="D373" s="13"/>
      <c r="E373" s="13"/>
      <c r="F373" s="13"/>
      <c r="G373" s="13"/>
      <c r="H373" s="13"/>
      <c r="I373" s="13" t="str">
        <f xml:space="preserve"> IF(COUNT(Score!G4372:J4372)&gt;0,                                          IF(Score!AG4372 = "Positive", "Ask CRAFFT questions", "Ask CAR question only"), "")</f>
        <v/>
      </c>
      <c r="J373" s="13"/>
      <c r="K373" s="13"/>
      <c r="L373" s="13"/>
      <c r="M373" s="13"/>
      <c r="N373" s="13"/>
      <c r="O373" s="13"/>
      <c r="P373" s="13"/>
      <c r="Q373" s="13"/>
      <c r="R373" s="13"/>
      <c r="S373" s="13"/>
      <c r="T373" s="13"/>
      <c r="U373" s="13"/>
      <c r="V373" s="13"/>
      <c r="W373" s="13"/>
      <c r="X373" s="13"/>
      <c r="Y373" s="13"/>
      <c r="Z373" s="13"/>
      <c r="AA373" s="13"/>
    </row>
    <row r="374" spans="1:27" x14ac:dyDescent="0.25">
      <c r="A374" s="13"/>
      <c r="B374" s="13"/>
      <c r="C374" s="13"/>
      <c r="D374" s="13"/>
      <c r="E374" s="13"/>
      <c r="F374" s="13"/>
      <c r="G374" s="13"/>
      <c r="H374" s="13"/>
      <c r="I374" s="13" t="str">
        <f xml:space="preserve"> IF(COUNT(Score!G4373:J4373)&gt;0,                                          IF(Score!AG4373 = "Positive", "Ask CRAFFT questions", "Ask CAR question only"), "")</f>
        <v/>
      </c>
      <c r="J374" s="13"/>
      <c r="K374" s="13"/>
      <c r="L374" s="13"/>
      <c r="M374" s="13"/>
      <c r="N374" s="13"/>
      <c r="O374" s="13"/>
      <c r="P374" s="13"/>
      <c r="Q374" s="13"/>
      <c r="R374" s="13"/>
      <c r="S374" s="13"/>
      <c r="T374" s="13"/>
      <c r="U374" s="13"/>
      <c r="V374" s="13"/>
      <c r="W374" s="13"/>
      <c r="X374" s="13"/>
      <c r="Y374" s="13"/>
      <c r="Z374" s="13"/>
      <c r="AA374" s="13"/>
    </row>
    <row r="375" spans="1:27" x14ac:dyDescent="0.25">
      <c r="A375" s="13"/>
      <c r="B375" s="13"/>
      <c r="C375" s="13"/>
      <c r="D375" s="13"/>
      <c r="E375" s="13"/>
      <c r="F375" s="13"/>
      <c r="G375" s="13"/>
      <c r="H375" s="13"/>
      <c r="I375" s="13" t="str">
        <f xml:space="preserve"> IF(COUNT(Score!G4374:J4374)&gt;0,                                          IF(Score!AG4374 = "Positive", "Ask CRAFFT questions", "Ask CAR question only"), "")</f>
        <v/>
      </c>
      <c r="J375" s="13"/>
      <c r="K375" s="13"/>
      <c r="L375" s="13"/>
      <c r="M375" s="13"/>
      <c r="N375" s="13"/>
      <c r="O375" s="13"/>
      <c r="P375" s="13"/>
      <c r="Q375" s="13"/>
      <c r="R375" s="13"/>
      <c r="S375" s="13"/>
      <c r="T375" s="13"/>
      <c r="U375" s="13"/>
      <c r="V375" s="13"/>
      <c r="W375" s="13"/>
      <c r="X375" s="13"/>
      <c r="Y375" s="13"/>
      <c r="Z375" s="13"/>
      <c r="AA375" s="13"/>
    </row>
    <row r="376" spans="1:27" x14ac:dyDescent="0.25">
      <c r="A376" s="13"/>
      <c r="B376" s="13"/>
      <c r="C376" s="13"/>
      <c r="D376" s="13"/>
      <c r="E376" s="13"/>
      <c r="F376" s="13"/>
      <c r="G376" s="13"/>
      <c r="H376" s="13"/>
      <c r="I376" s="13" t="str">
        <f xml:space="preserve"> IF(COUNT(Score!G4375:J4375)&gt;0,                                          IF(Score!AG4375 = "Positive", "Ask CRAFFT questions", "Ask CAR question only"), "")</f>
        <v/>
      </c>
      <c r="J376" s="13"/>
      <c r="K376" s="13"/>
      <c r="L376" s="13"/>
      <c r="M376" s="13"/>
      <c r="N376" s="13"/>
      <c r="O376" s="13"/>
      <c r="P376" s="13"/>
      <c r="Q376" s="13"/>
      <c r="R376" s="13"/>
      <c r="S376" s="13"/>
      <c r="T376" s="13"/>
      <c r="U376" s="13"/>
      <c r="V376" s="13"/>
      <c r="W376" s="13"/>
      <c r="X376" s="13"/>
      <c r="Y376" s="13"/>
      <c r="Z376" s="13"/>
      <c r="AA376" s="13"/>
    </row>
    <row r="377" spans="1:27" x14ac:dyDescent="0.25">
      <c r="A377" s="13"/>
      <c r="B377" s="13"/>
      <c r="C377" s="13"/>
      <c r="D377" s="13"/>
      <c r="E377" s="13"/>
      <c r="F377" s="13"/>
      <c r="G377" s="13"/>
      <c r="H377" s="13"/>
      <c r="I377" s="13" t="str">
        <f xml:space="preserve"> IF(COUNT(Score!G4376:J4376)&gt;0,                                          IF(Score!AG4376 = "Positive", "Ask CRAFFT questions", "Ask CAR question only"), "")</f>
        <v/>
      </c>
      <c r="J377" s="13"/>
      <c r="K377" s="13"/>
      <c r="L377" s="13"/>
      <c r="M377" s="13"/>
      <c r="N377" s="13"/>
      <c r="O377" s="13"/>
      <c r="P377" s="13"/>
      <c r="Q377" s="13"/>
      <c r="R377" s="13"/>
      <c r="S377" s="13"/>
      <c r="T377" s="13"/>
      <c r="U377" s="13"/>
      <c r="V377" s="13"/>
      <c r="W377" s="13"/>
      <c r="X377" s="13"/>
      <c r="Y377" s="13"/>
      <c r="Z377" s="13"/>
      <c r="AA377" s="13"/>
    </row>
    <row r="378" spans="1:27" x14ac:dyDescent="0.25">
      <c r="A378" s="13"/>
      <c r="B378" s="13"/>
      <c r="C378" s="13"/>
      <c r="D378" s="13"/>
      <c r="E378" s="13"/>
      <c r="F378" s="13"/>
      <c r="G378" s="13"/>
      <c r="H378" s="13"/>
      <c r="I378" s="13" t="str">
        <f xml:space="preserve"> IF(COUNT(Score!G4377:J4377)&gt;0,                                          IF(Score!AG4377 = "Positive", "Ask CRAFFT questions", "Ask CAR question only"), "")</f>
        <v/>
      </c>
      <c r="J378" s="13"/>
      <c r="K378" s="13"/>
      <c r="L378" s="13"/>
      <c r="M378" s="13"/>
      <c r="N378" s="13"/>
      <c r="O378" s="13"/>
      <c r="P378" s="13"/>
      <c r="Q378" s="13"/>
      <c r="R378" s="13"/>
      <c r="S378" s="13"/>
      <c r="T378" s="13"/>
      <c r="U378" s="13"/>
      <c r="V378" s="13"/>
      <c r="W378" s="13"/>
      <c r="X378" s="13"/>
      <c r="Y378" s="13"/>
      <c r="Z378" s="13"/>
      <c r="AA378" s="13"/>
    </row>
    <row r="379" spans="1:27" x14ac:dyDescent="0.25">
      <c r="A379" s="13"/>
      <c r="B379" s="13"/>
      <c r="C379" s="13"/>
      <c r="D379" s="13"/>
      <c r="E379" s="13"/>
      <c r="F379" s="13"/>
      <c r="G379" s="13"/>
      <c r="H379" s="13"/>
      <c r="I379" s="13" t="str">
        <f xml:space="preserve"> IF(COUNT(Score!G4378:J4378)&gt;0,                                          IF(Score!AG4378 = "Positive", "Ask CRAFFT questions", "Ask CAR question only"), "")</f>
        <v/>
      </c>
      <c r="J379" s="13"/>
      <c r="K379" s="13"/>
      <c r="L379" s="13"/>
      <c r="M379" s="13"/>
      <c r="N379" s="13"/>
      <c r="O379" s="13"/>
      <c r="P379" s="13"/>
      <c r="Q379" s="13"/>
      <c r="R379" s="13"/>
      <c r="S379" s="13"/>
      <c r="T379" s="13"/>
      <c r="U379" s="13"/>
      <c r="V379" s="13"/>
      <c r="W379" s="13"/>
      <c r="X379" s="13"/>
      <c r="Y379" s="13"/>
      <c r="Z379" s="13"/>
      <c r="AA379" s="13"/>
    </row>
    <row r="380" spans="1:27" x14ac:dyDescent="0.25">
      <c r="A380" s="13"/>
      <c r="B380" s="13"/>
      <c r="C380" s="13"/>
      <c r="D380" s="13"/>
      <c r="E380" s="13"/>
      <c r="F380" s="13"/>
      <c r="G380" s="13"/>
      <c r="H380" s="13"/>
      <c r="I380" s="13" t="str">
        <f xml:space="preserve"> IF(COUNT(Score!G4379:J4379)&gt;0,                                          IF(Score!AG4379 = "Positive", "Ask CRAFFT questions", "Ask CAR question only"), "")</f>
        <v/>
      </c>
      <c r="J380" s="13"/>
      <c r="K380" s="13"/>
      <c r="L380" s="13"/>
      <c r="M380" s="13"/>
      <c r="N380" s="13"/>
      <c r="O380" s="13"/>
      <c r="P380" s="13"/>
      <c r="Q380" s="13"/>
      <c r="R380" s="13"/>
      <c r="S380" s="13"/>
      <c r="T380" s="13"/>
      <c r="U380" s="13"/>
      <c r="V380" s="13"/>
      <c r="W380" s="13"/>
      <c r="X380" s="13"/>
      <c r="Y380" s="13"/>
      <c r="Z380" s="13"/>
      <c r="AA380" s="13"/>
    </row>
    <row r="381" spans="1:27" x14ac:dyDescent="0.25">
      <c r="A381" s="13"/>
      <c r="B381" s="13"/>
      <c r="C381" s="13"/>
      <c r="D381" s="13"/>
      <c r="E381" s="13"/>
      <c r="F381" s="13"/>
      <c r="G381" s="13"/>
      <c r="H381" s="13"/>
      <c r="I381" s="13" t="str">
        <f xml:space="preserve"> IF(COUNT(Score!G4380:J4380)&gt;0,                                          IF(Score!AG4380 = "Positive", "Ask CRAFFT questions", "Ask CAR question only"), "")</f>
        <v/>
      </c>
      <c r="J381" s="13"/>
      <c r="K381" s="13"/>
      <c r="L381" s="13"/>
      <c r="M381" s="13"/>
      <c r="N381" s="13"/>
      <c r="O381" s="13"/>
      <c r="P381" s="13"/>
      <c r="Q381" s="13"/>
      <c r="R381" s="13"/>
      <c r="S381" s="13"/>
      <c r="T381" s="13"/>
      <c r="U381" s="13"/>
      <c r="V381" s="13"/>
      <c r="W381" s="13"/>
      <c r="X381" s="13"/>
      <c r="Y381" s="13"/>
      <c r="Z381" s="13"/>
      <c r="AA381" s="13"/>
    </row>
    <row r="382" spans="1:27" x14ac:dyDescent="0.25">
      <c r="A382" s="13"/>
      <c r="B382" s="13"/>
      <c r="C382" s="13"/>
      <c r="D382" s="13"/>
      <c r="E382" s="13"/>
      <c r="F382" s="13"/>
      <c r="G382" s="13"/>
      <c r="H382" s="13"/>
      <c r="I382" s="13" t="str">
        <f xml:space="preserve"> IF(COUNT(Score!G4381:J4381)&gt;0,                                          IF(Score!AG4381 = "Positive", "Ask CRAFFT questions", "Ask CAR question only"), "")</f>
        <v/>
      </c>
      <c r="J382" s="13"/>
      <c r="K382" s="13"/>
      <c r="L382" s="13"/>
      <c r="M382" s="13"/>
      <c r="N382" s="13"/>
      <c r="O382" s="13"/>
      <c r="P382" s="13"/>
      <c r="Q382" s="13"/>
      <c r="R382" s="13"/>
      <c r="S382" s="13"/>
      <c r="T382" s="13"/>
      <c r="U382" s="13"/>
      <c r="V382" s="13"/>
      <c r="W382" s="13"/>
      <c r="X382" s="13"/>
      <c r="Y382" s="13"/>
      <c r="Z382" s="13"/>
      <c r="AA382" s="13"/>
    </row>
    <row r="383" spans="1:27" x14ac:dyDescent="0.25">
      <c r="A383" s="13"/>
      <c r="B383" s="13"/>
      <c r="C383" s="13"/>
      <c r="D383" s="13"/>
      <c r="E383" s="13"/>
      <c r="F383" s="13"/>
      <c r="G383" s="13"/>
      <c r="H383" s="13"/>
      <c r="I383" s="13" t="str">
        <f xml:space="preserve"> IF(COUNT(Score!G4382:J4382)&gt;0,                                          IF(Score!AG4382 = "Positive", "Ask CRAFFT questions", "Ask CAR question only"), "")</f>
        <v/>
      </c>
      <c r="J383" s="13"/>
      <c r="K383" s="13"/>
      <c r="L383" s="13"/>
      <c r="M383" s="13"/>
      <c r="N383" s="13"/>
      <c r="O383" s="13"/>
      <c r="P383" s="13"/>
      <c r="Q383" s="13"/>
      <c r="R383" s="13"/>
      <c r="S383" s="13"/>
      <c r="T383" s="13"/>
      <c r="U383" s="13"/>
      <c r="V383" s="13"/>
      <c r="W383" s="13"/>
      <c r="X383" s="13"/>
      <c r="Y383" s="13"/>
      <c r="Z383" s="13"/>
      <c r="AA383" s="13"/>
    </row>
    <row r="384" spans="1:27" x14ac:dyDescent="0.25">
      <c r="A384" s="13"/>
      <c r="B384" s="13"/>
      <c r="C384" s="13"/>
      <c r="D384" s="13"/>
      <c r="E384" s="13"/>
      <c r="F384" s="13"/>
      <c r="G384" s="13"/>
      <c r="H384" s="13"/>
      <c r="I384" s="13" t="str">
        <f xml:space="preserve"> IF(COUNT(Score!G4383:J4383)&gt;0,                                          IF(Score!AG4383 = "Positive", "Ask CRAFFT questions", "Ask CAR question only"), "")</f>
        <v/>
      </c>
      <c r="J384" s="13"/>
      <c r="K384" s="13"/>
      <c r="L384" s="13"/>
      <c r="M384" s="13"/>
      <c r="N384" s="13"/>
      <c r="O384" s="13"/>
      <c r="P384" s="13"/>
      <c r="Q384" s="13"/>
      <c r="R384" s="13"/>
      <c r="S384" s="13"/>
      <c r="T384" s="13"/>
      <c r="U384" s="13"/>
      <c r="V384" s="13"/>
      <c r="W384" s="13"/>
      <c r="X384" s="13"/>
      <c r="Y384" s="13"/>
      <c r="Z384" s="13"/>
      <c r="AA384" s="13"/>
    </row>
    <row r="385" spans="1:27" x14ac:dyDescent="0.25">
      <c r="A385" s="13"/>
      <c r="B385" s="13"/>
      <c r="C385" s="13"/>
      <c r="D385" s="13"/>
      <c r="E385" s="13"/>
      <c r="F385" s="13"/>
      <c r="G385" s="13"/>
      <c r="H385" s="13"/>
      <c r="I385" s="13" t="str">
        <f xml:space="preserve"> IF(COUNT(Score!G4384:J4384)&gt;0,                                          IF(Score!AG4384 = "Positive", "Ask CRAFFT questions", "Ask CAR question only"), "")</f>
        <v/>
      </c>
      <c r="J385" s="13"/>
      <c r="K385" s="13"/>
      <c r="L385" s="13"/>
      <c r="M385" s="13"/>
      <c r="N385" s="13"/>
      <c r="O385" s="13"/>
      <c r="P385" s="13"/>
      <c r="Q385" s="13"/>
      <c r="R385" s="13"/>
      <c r="S385" s="13"/>
      <c r="T385" s="13"/>
      <c r="U385" s="13"/>
      <c r="V385" s="13"/>
      <c r="W385" s="13"/>
      <c r="X385" s="13"/>
      <c r="Y385" s="13"/>
      <c r="Z385" s="13"/>
      <c r="AA385" s="13"/>
    </row>
    <row r="386" spans="1:27" x14ac:dyDescent="0.25">
      <c r="A386" s="13"/>
      <c r="B386" s="13"/>
      <c r="C386" s="13"/>
      <c r="D386" s="13"/>
      <c r="E386" s="13"/>
      <c r="F386" s="13"/>
      <c r="G386" s="13"/>
      <c r="H386" s="13"/>
      <c r="I386" s="13" t="str">
        <f xml:space="preserve"> IF(COUNT(Score!G4385:J4385)&gt;0,                                          IF(Score!AG4385 = "Positive", "Ask CRAFFT questions", "Ask CAR question only"), "")</f>
        <v/>
      </c>
      <c r="J386" s="13"/>
      <c r="K386" s="13"/>
      <c r="L386" s="13"/>
      <c r="M386" s="13"/>
      <c r="N386" s="13"/>
      <c r="O386" s="13"/>
      <c r="P386" s="13"/>
      <c r="Q386" s="13"/>
      <c r="R386" s="13"/>
      <c r="S386" s="13"/>
      <c r="T386" s="13"/>
      <c r="U386" s="13"/>
      <c r="V386" s="13"/>
      <c r="W386" s="13"/>
      <c r="X386" s="13"/>
      <c r="Y386" s="13"/>
      <c r="Z386" s="13"/>
      <c r="AA386" s="13"/>
    </row>
    <row r="387" spans="1:27" x14ac:dyDescent="0.25">
      <c r="A387" s="13"/>
      <c r="B387" s="13"/>
      <c r="C387" s="13"/>
      <c r="D387" s="13"/>
      <c r="E387" s="13"/>
      <c r="F387" s="13"/>
      <c r="G387" s="13"/>
      <c r="H387" s="13"/>
      <c r="I387" s="13" t="str">
        <f xml:space="preserve"> IF(COUNT(Score!G4386:J4386)&gt;0,                                          IF(Score!AG4386 = "Positive", "Ask CRAFFT questions", "Ask CAR question only"), "")</f>
        <v/>
      </c>
      <c r="J387" s="13"/>
      <c r="K387" s="13"/>
      <c r="L387" s="13"/>
      <c r="M387" s="13"/>
      <c r="N387" s="13"/>
      <c r="O387" s="13"/>
      <c r="P387" s="13"/>
      <c r="Q387" s="13"/>
      <c r="R387" s="13"/>
      <c r="S387" s="13"/>
      <c r="T387" s="13"/>
      <c r="U387" s="13"/>
      <c r="V387" s="13"/>
      <c r="W387" s="13"/>
      <c r="X387" s="13"/>
      <c r="Y387" s="13"/>
      <c r="Z387" s="13"/>
      <c r="AA387" s="13"/>
    </row>
    <row r="388" spans="1:27" x14ac:dyDescent="0.25">
      <c r="A388" s="13"/>
      <c r="B388" s="13"/>
      <c r="C388" s="13"/>
      <c r="D388" s="13"/>
      <c r="E388" s="13"/>
      <c r="F388" s="13"/>
      <c r="G388" s="13"/>
      <c r="H388" s="13"/>
      <c r="I388" s="13" t="str">
        <f xml:space="preserve"> IF(COUNT(Score!G4387:J4387)&gt;0,                                          IF(Score!AG4387 = "Positive", "Ask CRAFFT questions", "Ask CAR question only"), "")</f>
        <v/>
      </c>
      <c r="J388" s="13"/>
      <c r="K388" s="13"/>
      <c r="L388" s="13"/>
      <c r="M388" s="13"/>
      <c r="N388" s="13"/>
      <c r="O388" s="13"/>
      <c r="P388" s="13"/>
      <c r="Q388" s="13"/>
      <c r="R388" s="13"/>
      <c r="S388" s="13"/>
      <c r="T388" s="13"/>
      <c r="U388" s="13"/>
      <c r="V388" s="13"/>
      <c r="W388" s="13"/>
      <c r="X388" s="13"/>
      <c r="Y388" s="13"/>
      <c r="Z388" s="13"/>
      <c r="AA388" s="13"/>
    </row>
    <row r="389" spans="1:27" x14ac:dyDescent="0.25">
      <c r="A389" s="13"/>
      <c r="B389" s="13"/>
      <c r="C389" s="13"/>
      <c r="D389" s="13"/>
      <c r="E389" s="13"/>
      <c r="F389" s="13"/>
      <c r="G389" s="13"/>
      <c r="H389" s="13"/>
      <c r="I389" s="13" t="str">
        <f xml:space="preserve"> IF(COUNT(Score!G4388:J4388)&gt;0,                                          IF(Score!AG4388 = "Positive", "Ask CRAFFT questions", "Ask CAR question only"), "")</f>
        <v/>
      </c>
      <c r="J389" s="13"/>
      <c r="K389" s="13"/>
      <c r="L389" s="13"/>
      <c r="M389" s="13"/>
      <c r="N389" s="13"/>
      <c r="O389" s="13"/>
      <c r="P389" s="13"/>
      <c r="Q389" s="13"/>
      <c r="R389" s="13"/>
      <c r="S389" s="13"/>
      <c r="T389" s="13"/>
      <c r="U389" s="13"/>
      <c r="V389" s="13"/>
      <c r="W389" s="13"/>
      <c r="X389" s="13"/>
      <c r="Y389" s="13"/>
      <c r="Z389" s="13"/>
      <c r="AA389" s="13"/>
    </row>
    <row r="390" spans="1:27" x14ac:dyDescent="0.25">
      <c r="A390" s="13"/>
      <c r="B390" s="13"/>
      <c r="C390" s="13"/>
      <c r="D390" s="13"/>
      <c r="E390" s="13"/>
      <c r="F390" s="13"/>
      <c r="G390" s="13"/>
      <c r="H390" s="13"/>
      <c r="I390" s="13" t="str">
        <f xml:space="preserve"> IF(COUNT(Score!G4389:J4389)&gt;0,                                          IF(Score!AG4389 = "Positive", "Ask CRAFFT questions", "Ask CAR question only"), "")</f>
        <v/>
      </c>
      <c r="J390" s="13"/>
      <c r="K390" s="13"/>
      <c r="L390" s="13"/>
      <c r="M390" s="13"/>
      <c r="N390" s="13"/>
      <c r="O390" s="13"/>
      <c r="P390" s="13"/>
      <c r="Q390" s="13"/>
      <c r="R390" s="13"/>
      <c r="S390" s="13"/>
      <c r="T390" s="13"/>
      <c r="U390" s="13"/>
      <c r="V390" s="13"/>
      <c r="W390" s="13"/>
      <c r="X390" s="13"/>
      <c r="Y390" s="13"/>
      <c r="Z390" s="13"/>
      <c r="AA390" s="13"/>
    </row>
    <row r="391" spans="1:27" x14ac:dyDescent="0.25">
      <c r="A391" s="13"/>
      <c r="B391" s="13"/>
      <c r="C391" s="13"/>
      <c r="D391" s="13"/>
      <c r="E391" s="13"/>
      <c r="F391" s="13"/>
      <c r="G391" s="13"/>
      <c r="H391" s="13"/>
      <c r="I391" s="13" t="str">
        <f xml:space="preserve"> IF(COUNT(Score!G4390:J4390)&gt;0,                                          IF(Score!AG4390 = "Positive", "Ask CRAFFT questions", "Ask CAR question only"), "")</f>
        <v/>
      </c>
      <c r="J391" s="13"/>
      <c r="K391" s="13"/>
      <c r="L391" s="13"/>
      <c r="M391" s="13"/>
      <c r="N391" s="13"/>
      <c r="O391" s="13"/>
      <c r="P391" s="13"/>
      <c r="Q391" s="13"/>
      <c r="R391" s="13"/>
      <c r="S391" s="13"/>
      <c r="T391" s="13"/>
      <c r="U391" s="13"/>
      <c r="V391" s="13"/>
      <c r="W391" s="13"/>
      <c r="X391" s="13"/>
      <c r="Y391" s="13"/>
      <c r="Z391" s="13"/>
      <c r="AA391" s="13"/>
    </row>
    <row r="392" spans="1:27" x14ac:dyDescent="0.25">
      <c r="A392" s="13"/>
      <c r="B392" s="13"/>
      <c r="C392" s="13"/>
      <c r="D392" s="13"/>
      <c r="E392" s="13"/>
      <c r="F392" s="13"/>
      <c r="G392" s="13"/>
      <c r="H392" s="13"/>
      <c r="I392" s="13" t="str">
        <f xml:space="preserve"> IF(COUNT(Score!G4391:J4391)&gt;0,                                          IF(Score!AG4391 = "Positive", "Ask CRAFFT questions", "Ask CAR question only"), "")</f>
        <v/>
      </c>
      <c r="J392" s="13"/>
      <c r="K392" s="13"/>
      <c r="L392" s="13"/>
      <c r="M392" s="13"/>
      <c r="N392" s="13"/>
      <c r="O392" s="13"/>
      <c r="P392" s="13"/>
      <c r="Q392" s="13"/>
      <c r="R392" s="13"/>
      <c r="S392" s="13"/>
      <c r="T392" s="13"/>
      <c r="U392" s="13"/>
      <c r="V392" s="13"/>
      <c r="W392" s="13"/>
      <c r="X392" s="13"/>
      <c r="Y392" s="13"/>
      <c r="Z392" s="13"/>
      <c r="AA392" s="13"/>
    </row>
    <row r="393" spans="1:27" x14ac:dyDescent="0.25">
      <c r="A393" s="13"/>
      <c r="B393" s="13"/>
      <c r="C393" s="13"/>
      <c r="D393" s="13"/>
      <c r="E393" s="13"/>
      <c r="F393" s="13"/>
      <c r="G393" s="13"/>
      <c r="H393" s="13"/>
      <c r="I393" s="13" t="str">
        <f xml:space="preserve"> IF(COUNT(Score!G4392:J4392)&gt;0,                                          IF(Score!AG4392 = "Positive", "Ask CRAFFT questions", "Ask CAR question only"), "")</f>
        <v/>
      </c>
      <c r="J393" s="13"/>
      <c r="K393" s="13"/>
      <c r="L393" s="13"/>
      <c r="M393" s="13"/>
      <c r="N393" s="13"/>
      <c r="O393" s="13"/>
      <c r="P393" s="13"/>
      <c r="Q393" s="13"/>
      <c r="R393" s="13"/>
      <c r="S393" s="13"/>
      <c r="T393" s="13"/>
      <c r="U393" s="13"/>
      <c r="V393" s="13"/>
      <c r="W393" s="13"/>
      <c r="X393" s="13"/>
      <c r="Y393" s="13"/>
      <c r="Z393" s="13"/>
      <c r="AA393" s="13"/>
    </row>
    <row r="394" spans="1:27" x14ac:dyDescent="0.25">
      <c r="A394" s="13"/>
      <c r="B394" s="13"/>
      <c r="C394" s="13"/>
      <c r="D394" s="13"/>
      <c r="E394" s="13"/>
      <c r="F394" s="13"/>
      <c r="G394" s="13"/>
      <c r="H394" s="13"/>
      <c r="I394" s="13" t="str">
        <f xml:space="preserve"> IF(COUNT(Score!G4393:J4393)&gt;0,                                          IF(Score!AG4393 = "Positive", "Ask CRAFFT questions", "Ask CAR question only"), "")</f>
        <v/>
      </c>
      <c r="J394" s="13"/>
      <c r="K394" s="13"/>
      <c r="L394" s="13"/>
      <c r="M394" s="13"/>
      <c r="N394" s="13"/>
      <c r="O394" s="13"/>
      <c r="P394" s="13"/>
      <c r="Q394" s="13"/>
      <c r="R394" s="13"/>
      <c r="S394" s="13"/>
      <c r="T394" s="13"/>
      <c r="U394" s="13"/>
      <c r="V394" s="13"/>
      <c r="W394" s="13"/>
      <c r="X394" s="13"/>
      <c r="Y394" s="13"/>
      <c r="Z394" s="13"/>
      <c r="AA394" s="13"/>
    </row>
    <row r="395" spans="1:27" x14ac:dyDescent="0.25">
      <c r="A395" s="13"/>
      <c r="B395" s="13"/>
      <c r="C395" s="13"/>
      <c r="D395" s="13"/>
      <c r="E395" s="13"/>
      <c r="F395" s="13"/>
      <c r="G395" s="13"/>
      <c r="H395" s="13"/>
      <c r="I395" s="13" t="str">
        <f xml:space="preserve"> IF(COUNT(Score!G4394:J4394)&gt;0,                                          IF(Score!AG4394 = "Positive", "Ask CRAFFT questions", "Ask CAR question only"), "")</f>
        <v/>
      </c>
      <c r="J395" s="13"/>
      <c r="K395" s="13"/>
      <c r="L395" s="13"/>
      <c r="M395" s="13"/>
      <c r="N395" s="13"/>
      <c r="O395" s="13"/>
      <c r="P395" s="13"/>
      <c r="Q395" s="13"/>
      <c r="R395" s="13"/>
      <c r="S395" s="13"/>
      <c r="T395" s="13"/>
      <c r="U395" s="13"/>
      <c r="V395" s="13"/>
      <c r="W395" s="13"/>
      <c r="X395" s="13"/>
      <c r="Y395" s="13"/>
      <c r="Z395" s="13"/>
      <c r="AA395" s="13"/>
    </row>
    <row r="396" spans="1:27" x14ac:dyDescent="0.25">
      <c r="A396" s="13"/>
      <c r="B396" s="13"/>
      <c r="C396" s="13"/>
      <c r="D396" s="13"/>
      <c r="E396" s="13"/>
      <c r="F396" s="13"/>
      <c r="G396" s="13"/>
      <c r="H396" s="13"/>
      <c r="I396" s="13" t="str">
        <f xml:space="preserve"> IF(COUNT(Score!G4395:J4395)&gt;0,                                          IF(Score!AG4395 = "Positive", "Ask CRAFFT questions", "Ask CAR question only"), "")</f>
        <v/>
      </c>
      <c r="J396" s="13"/>
      <c r="K396" s="13"/>
      <c r="L396" s="13"/>
      <c r="M396" s="13"/>
      <c r="N396" s="13"/>
      <c r="O396" s="13"/>
      <c r="P396" s="13"/>
      <c r="Q396" s="13"/>
      <c r="R396" s="13"/>
      <c r="S396" s="13"/>
      <c r="T396" s="13"/>
      <c r="U396" s="13"/>
      <c r="V396" s="13"/>
      <c r="W396" s="13"/>
      <c r="X396" s="13"/>
      <c r="Y396" s="13"/>
      <c r="Z396" s="13"/>
      <c r="AA396" s="13"/>
    </row>
    <row r="397" spans="1:27" x14ac:dyDescent="0.25">
      <c r="A397" s="13"/>
      <c r="B397" s="13"/>
      <c r="C397" s="13"/>
      <c r="D397" s="13"/>
      <c r="E397" s="13"/>
      <c r="F397" s="13"/>
      <c r="G397" s="13"/>
      <c r="H397" s="13"/>
      <c r="I397" s="13" t="str">
        <f xml:space="preserve"> IF(COUNT(Score!G4396:J4396)&gt;0,                                          IF(Score!AG4396 = "Positive", "Ask CRAFFT questions", "Ask CAR question only"), "")</f>
        <v/>
      </c>
      <c r="J397" s="13"/>
      <c r="K397" s="13"/>
      <c r="L397" s="13"/>
      <c r="M397" s="13"/>
      <c r="N397" s="13"/>
      <c r="O397" s="13"/>
      <c r="P397" s="13"/>
      <c r="Q397" s="13"/>
      <c r="R397" s="13"/>
      <c r="S397" s="13"/>
      <c r="T397" s="13"/>
      <c r="U397" s="13"/>
      <c r="V397" s="13"/>
      <c r="W397" s="13"/>
      <c r="X397" s="13"/>
      <c r="Y397" s="13"/>
      <c r="Z397" s="13"/>
      <c r="AA397" s="13"/>
    </row>
    <row r="398" spans="1:27" x14ac:dyDescent="0.25">
      <c r="A398" s="13"/>
      <c r="B398" s="13"/>
      <c r="C398" s="13"/>
      <c r="D398" s="13"/>
      <c r="E398" s="13"/>
      <c r="F398" s="13"/>
      <c r="G398" s="13"/>
      <c r="H398" s="13"/>
      <c r="I398" s="13" t="str">
        <f xml:space="preserve"> IF(COUNT(Score!G4397:J4397)&gt;0,                                          IF(Score!AG4397 = "Positive", "Ask CRAFFT questions", "Ask CAR question only"), "")</f>
        <v/>
      </c>
      <c r="J398" s="13"/>
      <c r="K398" s="13"/>
      <c r="L398" s="13"/>
      <c r="M398" s="13"/>
      <c r="N398" s="13"/>
      <c r="O398" s="13"/>
      <c r="P398" s="13"/>
      <c r="Q398" s="13"/>
      <c r="R398" s="13"/>
      <c r="S398" s="13"/>
      <c r="T398" s="13"/>
      <c r="U398" s="13"/>
      <c r="V398" s="13"/>
      <c r="W398" s="13"/>
      <c r="X398" s="13"/>
      <c r="Y398" s="13"/>
      <c r="Z398" s="13"/>
      <c r="AA398" s="13"/>
    </row>
    <row r="399" spans="1:27" x14ac:dyDescent="0.25">
      <c r="A399" s="13"/>
      <c r="B399" s="13"/>
      <c r="C399" s="13"/>
      <c r="D399" s="13"/>
      <c r="E399" s="13"/>
      <c r="F399" s="13"/>
      <c r="G399" s="13"/>
      <c r="H399" s="13"/>
      <c r="I399" s="13" t="str">
        <f xml:space="preserve"> IF(COUNT(Score!G4398:J4398)&gt;0,                                          IF(Score!AG4398 = "Positive", "Ask CRAFFT questions", "Ask CAR question only"), "")</f>
        <v/>
      </c>
      <c r="J399" s="13"/>
      <c r="K399" s="13"/>
      <c r="L399" s="13"/>
      <c r="M399" s="13"/>
      <c r="N399" s="13"/>
      <c r="O399" s="13"/>
      <c r="P399" s="13"/>
      <c r="Q399" s="13"/>
      <c r="R399" s="13"/>
      <c r="S399" s="13"/>
      <c r="T399" s="13"/>
      <c r="U399" s="13"/>
      <c r="V399" s="13"/>
      <c r="W399" s="13"/>
      <c r="X399" s="13"/>
      <c r="Y399" s="13"/>
      <c r="Z399" s="13"/>
      <c r="AA399" s="13"/>
    </row>
    <row r="400" spans="1:27" x14ac:dyDescent="0.25">
      <c r="A400" s="13"/>
      <c r="B400" s="13"/>
      <c r="C400" s="13"/>
      <c r="D400" s="13"/>
      <c r="E400" s="13"/>
      <c r="F400" s="13"/>
      <c r="G400" s="13"/>
      <c r="H400" s="13"/>
      <c r="I400" s="13" t="str">
        <f xml:space="preserve"> IF(COUNT(Score!G4399:J4399)&gt;0,                                          IF(Score!AG4399 = "Positive", "Ask CRAFFT questions", "Ask CAR question only"), "")</f>
        <v/>
      </c>
      <c r="J400" s="13"/>
      <c r="K400" s="13"/>
      <c r="L400" s="13"/>
      <c r="M400" s="13"/>
      <c r="N400" s="13"/>
      <c r="O400" s="13"/>
      <c r="P400" s="13"/>
      <c r="Q400" s="13"/>
      <c r="R400" s="13"/>
      <c r="S400" s="13"/>
      <c r="T400" s="13"/>
      <c r="U400" s="13"/>
      <c r="V400" s="13"/>
      <c r="W400" s="13"/>
      <c r="X400" s="13"/>
      <c r="Y400" s="13"/>
      <c r="Z400" s="13"/>
      <c r="AA400" s="13"/>
    </row>
    <row r="401" spans="1:27" x14ac:dyDescent="0.25">
      <c r="A401" s="13"/>
      <c r="B401" s="13"/>
      <c r="C401" s="13"/>
      <c r="D401" s="13"/>
      <c r="E401" s="13"/>
      <c r="F401" s="13"/>
      <c r="G401" s="13"/>
      <c r="H401" s="13"/>
      <c r="I401" s="13" t="str">
        <f xml:space="preserve"> IF(COUNT(Score!G4400:J4400)&gt;0,                                          IF(Score!AG4400 = "Positive", "Ask CRAFFT questions", "Ask CAR question only"), "")</f>
        <v/>
      </c>
      <c r="J401" s="13"/>
      <c r="K401" s="13"/>
      <c r="L401" s="13"/>
      <c r="M401" s="13"/>
      <c r="N401" s="13"/>
      <c r="O401" s="13"/>
      <c r="P401" s="13"/>
      <c r="Q401" s="13"/>
      <c r="R401" s="13"/>
      <c r="S401" s="13"/>
      <c r="T401" s="13"/>
      <c r="U401" s="13"/>
      <c r="V401" s="13"/>
      <c r="W401" s="13"/>
      <c r="X401" s="13"/>
      <c r="Y401" s="13"/>
      <c r="Z401" s="13"/>
      <c r="AA401" s="13"/>
    </row>
    <row r="402" spans="1:27" x14ac:dyDescent="0.25">
      <c r="A402" s="13"/>
      <c r="B402" s="13"/>
      <c r="C402" s="13"/>
      <c r="D402" s="13"/>
      <c r="E402" s="13"/>
      <c r="F402" s="13"/>
      <c r="G402" s="13"/>
      <c r="H402" s="13"/>
      <c r="I402" s="13" t="str">
        <f xml:space="preserve"> IF(COUNT(Score!G4401:J4401)&gt;0,                                          IF(Score!AG4401 = "Positive", "Ask CRAFFT questions", "Ask CAR question only"), "")</f>
        <v/>
      </c>
      <c r="J402" s="13"/>
      <c r="K402" s="13"/>
      <c r="L402" s="13"/>
      <c r="M402" s="13"/>
      <c r="N402" s="13"/>
      <c r="O402" s="13"/>
      <c r="P402" s="13"/>
      <c r="Q402" s="13"/>
      <c r="R402" s="13"/>
      <c r="S402" s="13"/>
      <c r="T402" s="13"/>
      <c r="U402" s="13"/>
      <c r="V402" s="13"/>
      <c r="W402" s="13"/>
      <c r="X402" s="13"/>
      <c r="Y402" s="13"/>
      <c r="Z402" s="13"/>
      <c r="AA402" s="13"/>
    </row>
    <row r="403" spans="1:27" x14ac:dyDescent="0.25">
      <c r="A403" s="13"/>
      <c r="B403" s="13"/>
      <c r="C403" s="13"/>
      <c r="D403" s="13"/>
      <c r="E403" s="13"/>
      <c r="F403" s="13"/>
      <c r="G403" s="13"/>
      <c r="H403" s="13"/>
      <c r="I403" s="13" t="str">
        <f xml:space="preserve"> IF(COUNT(Score!G4402:J4402)&gt;0,                                          IF(Score!AG4402 = "Positive", "Ask CRAFFT questions", "Ask CAR question only"), "")</f>
        <v/>
      </c>
      <c r="J403" s="13"/>
      <c r="K403" s="13"/>
      <c r="L403" s="13"/>
      <c r="M403" s="13"/>
      <c r="N403" s="13"/>
      <c r="O403" s="13"/>
      <c r="P403" s="13"/>
      <c r="Q403" s="13"/>
      <c r="R403" s="13"/>
      <c r="S403" s="13"/>
      <c r="T403" s="13"/>
      <c r="U403" s="13"/>
      <c r="V403" s="13"/>
      <c r="W403" s="13"/>
      <c r="X403" s="13"/>
      <c r="Y403" s="13"/>
      <c r="Z403" s="13"/>
      <c r="AA403" s="13"/>
    </row>
    <row r="404" spans="1:27" x14ac:dyDescent="0.25">
      <c r="A404" s="13"/>
      <c r="B404" s="13"/>
      <c r="C404" s="13"/>
      <c r="D404" s="13"/>
      <c r="E404" s="13"/>
      <c r="F404" s="13"/>
      <c r="G404" s="13"/>
      <c r="H404" s="13"/>
      <c r="I404" s="13" t="str">
        <f xml:space="preserve"> IF(COUNT(Score!G4403:J4403)&gt;0,                                          IF(Score!AG4403 = "Positive", "Ask CRAFFT questions", "Ask CAR question only"), "")</f>
        <v/>
      </c>
      <c r="J404" s="13"/>
      <c r="K404" s="13"/>
      <c r="L404" s="13"/>
      <c r="M404" s="13"/>
      <c r="N404" s="13"/>
      <c r="O404" s="13"/>
      <c r="P404" s="13"/>
      <c r="Q404" s="13"/>
      <c r="R404" s="13"/>
      <c r="S404" s="13"/>
      <c r="T404" s="13"/>
      <c r="U404" s="13"/>
      <c r="V404" s="13"/>
      <c r="W404" s="13"/>
      <c r="X404" s="13"/>
      <c r="Y404" s="13"/>
      <c r="Z404" s="13"/>
      <c r="AA404" s="13"/>
    </row>
    <row r="405" spans="1:27" x14ac:dyDescent="0.25">
      <c r="A405" s="13"/>
      <c r="B405" s="13"/>
      <c r="C405" s="13"/>
      <c r="D405" s="13"/>
      <c r="E405" s="13"/>
      <c r="F405" s="13"/>
      <c r="G405" s="13"/>
      <c r="H405" s="13"/>
      <c r="I405" s="13" t="str">
        <f xml:space="preserve"> IF(COUNT(Score!G4404:J4404)&gt;0,                                          IF(Score!AG4404 = "Positive", "Ask CRAFFT questions", "Ask CAR question only"), "")</f>
        <v/>
      </c>
      <c r="J405" s="13"/>
      <c r="K405" s="13"/>
      <c r="L405" s="13"/>
      <c r="M405" s="13"/>
      <c r="N405" s="13"/>
      <c r="O405" s="13"/>
      <c r="P405" s="13"/>
      <c r="Q405" s="13"/>
      <c r="R405" s="13"/>
      <c r="S405" s="13"/>
      <c r="T405" s="13"/>
      <c r="U405" s="13"/>
      <c r="V405" s="13"/>
      <c r="W405" s="13"/>
      <c r="X405" s="13"/>
      <c r="Y405" s="13"/>
      <c r="Z405" s="13"/>
      <c r="AA405" s="13"/>
    </row>
    <row r="406" spans="1:27" x14ac:dyDescent="0.25">
      <c r="A406" s="13"/>
      <c r="B406" s="13"/>
      <c r="C406" s="13"/>
      <c r="D406" s="13"/>
      <c r="E406" s="13"/>
      <c r="F406" s="13"/>
      <c r="G406" s="13"/>
      <c r="H406" s="13"/>
      <c r="I406" s="13" t="str">
        <f xml:space="preserve"> IF(COUNT(Score!G4405:J4405)&gt;0,                                          IF(Score!AG4405 = "Positive", "Ask CRAFFT questions", "Ask CAR question only"), "")</f>
        <v/>
      </c>
      <c r="J406" s="13"/>
      <c r="K406" s="13"/>
      <c r="L406" s="13"/>
      <c r="M406" s="13"/>
      <c r="N406" s="13"/>
      <c r="O406" s="13"/>
      <c r="P406" s="13"/>
      <c r="Q406" s="13"/>
      <c r="R406" s="13"/>
      <c r="S406" s="13"/>
      <c r="T406" s="13"/>
      <c r="U406" s="13"/>
      <c r="V406" s="13"/>
      <c r="W406" s="13"/>
      <c r="X406" s="13"/>
      <c r="Y406" s="13"/>
      <c r="Z406" s="13"/>
      <c r="AA406" s="13"/>
    </row>
    <row r="407" spans="1:27" x14ac:dyDescent="0.25">
      <c r="A407" s="13"/>
      <c r="B407" s="13"/>
      <c r="C407" s="13"/>
      <c r="D407" s="13"/>
      <c r="E407" s="13"/>
      <c r="F407" s="13"/>
      <c r="G407" s="13"/>
      <c r="H407" s="13"/>
      <c r="I407" s="13" t="str">
        <f xml:space="preserve"> IF(COUNT(Score!G4406:J4406)&gt;0,                                          IF(Score!AG4406 = "Positive", "Ask CRAFFT questions", "Ask CAR question only"), "")</f>
        <v/>
      </c>
      <c r="J407" s="13"/>
      <c r="K407" s="13"/>
      <c r="L407" s="13"/>
      <c r="M407" s="13"/>
      <c r="N407" s="13"/>
      <c r="O407" s="13"/>
      <c r="P407" s="13"/>
      <c r="Q407" s="13"/>
      <c r="R407" s="13"/>
      <c r="S407" s="13"/>
      <c r="T407" s="13"/>
      <c r="U407" s="13"/>
      <c r="V407" s="13"/>
      <c r="W407" s="13"/>
      <c r="X407" s="13"/>
      <c r="Y407" s="13"/>
      <c r="Z407" s="13"/>
      <c r="AA407" s="13"/>
    </row>
    <row r="408" spans="1:27" x14ac:dyDescent="0.25">
      <c r="A408" s="13"/>
      <c r="B408" s="13"/>
      <c r="C408" s="13"/>
      <c r="D408" s="13"/>
      <c r="E408" s="13"/>
      <c r="F408" s="13"/>
      <c r="G408" s="13"/>
      <c r="H408" s="13"/>
      <c r="I408" s="13" t="str">
        <f xml:space="preserve"> IF(COUNT(Score!G4407:J4407)&gt;0,                                          IF(Score!AG4407 = "Positive", "Ask CRAFFT questions", "Ask CAR question only"), "")</f>
        <v/>
      </c>
      <c r="J408" s="13"/>
      <c r="K408" s="13"/>
      <c r="L408" s="13"/>
      <c r="M408" s="13"/>
      <c r="N408" s="13"/>
      <c r="O408" s="13"/>
      <c r="P408" s="13"/>
      <c r="Q408" s="13"/>
      <c r="R408" s="13"/>
      <c r="S408" s="13"/>
      <c r="T408" s="13"/>
      <c r="U408" s="13"/>
      <c r="V408" s="13"/>
      <c r="W408" s="13"/>
      <c r="X408" s="13"/>
      <c r="Y408" s="13"/>
      <c r="Z408" s="13"/>
      <c r="AA408" s="13"/>
    </row>
    <row r="409" spans="1:27" x14ac:dyDescent="0.25">
      <c r="A409" s="13"/>
      <c r="B409" s="13"/>
      <c r="C409" s="13"/>
      <c r="D409" s="13"/>
      <c r="E409" s="13"/>
      <c r="F409" s="13"/>
      <c r="G409" s="13"/>
      <c r="H409" s="13"/>
      <c r="I409" s="13" t="str">
        <f xml:space="preserve"> IF(COUNT(Score!G4408:J4408)&gt;0,                                          IF(Score!AG4408 = "Positive", "Ask CRAFFT questions", "Ask CAR question only"), "")</f>
        <v/>
      </c>
      <c r="J409" s="13"/>
      <c r="K409" s="13"/>
      <c r="L409" s="13"/>
      <c r="M409" s="13"/>
      <c r="N409" s="13"/>
      <c r="O409" s="13"/>
      <c r="P409" s="13"/>
      <c r="Q409" s="13"/>
      <c r="R409" s="13"/>
      <c r="S409" s="13"/>
      <c r="T409" s="13"/>
      <c r="U409" s="13"/>
      <c r="V409" s="13"/>
      <c r="W409" s="13"/>
      <c r="X409" s="13"/>
      <c r="Y409" s="13"/>
      <c r="Z409" s="13"/>
      <c r="AA409" s="13"/>
    </row>
    <row r="410" spans="1:27" x14ac:dyDescent="0.25">
      <c r="A410" s="13"/>
      <c r="B410" s="13"/>
      <c r="C410" s="13"/>
      <c r="D410" s="13"/>
      <c r="E410" s="13"/>
      <c r="F410" s="13"/>
      <c r="G410" s="13"/>
      <c r="H410" s="13"/>
      <c r="I410" s="13" t="str">
        <f xml:space="preserve"> IF(COUNT(Score!G4409:J4409)&gt;0,                                          IF(Score!AG4409 = "Positive", "Ask CRAFFT questions", "Ask CAR question only"), "")</f>
        <v/>
      </c>
      <c r="J410" s="13"/>
      <c r="K410" s="13"/>
      <c r="L410" s="13"/>
      <c r="M410" s="13"/>
      <c r="N410" s="13"/>
      <c r="O410" s="13"/>
      <c r="P410" s="13"/>
      <c r="Q410" s="13"/>
      <c r="R410" s="13"/>
      <c r="S410" s="13"/>
      <c r="T410" s="13"/>
      <c r="U410" s="13"/>
      <c r="V410" s="13"/>
      <c r="W410" s="13"/>
      <c r="X410" s="13"/>
      <c r="Y410" s="13"/>
      <c r="Z410" s="13"/>
      <c r="AA410" s="13"/>
    </row>
    <row r="411" spans="1:27" x14ac:dyDescent="0.25">
      <c r="A411" s="13"/>
      <c r="B411" s="13"/>
      <c r="C411" s="13"/>
      <c r="D411" s="13"/>
      <c r="E411" s="13"/>
      <c r="F411" s="13"/>
      <c r="G411" s="13"/>
      <c r="H411" s="13"/>
      <c r="I411" s="13" t="str">
        <f xml:space="preserve"> IF(COUNT(Score!G4410:J4410)&gt;0,                                          IF(Score!AG4410 = "Positive", "Ask CRAFFT questions", "Ask CAR question only"), "")</f>
        <v/>
      </c>
      <c r="J411" s="13"/>
      <c r="K411" s="13"/>
      <c r="L411" s="13"/>
      <c r="M411" s="13"/>
      <c r="N411" s="13"/>
      <c r="O411" s="13"/>
      <c r="P411" s="13"/>
      <c r="Q411" s="13"/>
      <c r="R411" s="13"/>
      <c r="S411" s="13"/>
      <c r="T411" s="13"/>
      <c r="U411" s="13"/>
      <c r="V411" s="13"/>
      <c r="W411" s="13"/>
      <c r="X411" s="13"/>
      <c r="Y411" s="13"/>
      <c r="Z411" s="13"/>
      <c r="AA411" s="13"/>
    </row>
    <row r="412" spans="1:27" x14ac:dyDescent="0.25">
      <c r="A412" s="13"/>
      <c r="B412" s="13"/>
      <c r="C412" s="13"/>
      <c r="D412" s="13"/>
      <c r="E412" s="13"/>
      <c r="F412" s="13"/>
      <c r="G412" s="13"/>
      <c r="H412" s="13"/>
      <c r="I412" s="13" t="str">
        <f xml:space="preserve"> IF(COUNT(Score!G4411:J4411)&gt;0,                                          IF(Score!AG4411 = "Positive", "Ask CRAFFT questions", "Ask CAR question only"), "")</f>
        <v/>
      </c>
      <c r="J412" s="13"/>
      <c r="K412" s="13"/>
      <c r="L412" s="13"/>
      <c r="M412" s="13"/>
      <c r="N412" s="13"/>
      <c r="O412" s="13"/>
      <c r="P412" s="13"/>
      <c r="Q412" s="13"/>
      <c r="R412" s="13"/>
      <c r="S412" s="13"/>
      <c r="T412" s="13"/>
      <c r="U412" s="13"/>
      <c r="V412" s="13"/>
      <c r="W412" s="13"/>
      <c r="X412" s="13"/>
      <c r="Y412" s="13"/>
      <c r="Z412" s="13"/>
      <c r="AA412" s="13"/>
    </row>
    <row r="413" spans="1:27" x14ac:dyDescent="0.25">
      <c r="A413" s="13"/>
      <c r="B413" s="13"/>
      <c r="C413" s="13"/>
      <c r="D413" s="13"/>
      <c r="E413" s="13"/>
      <c r="F413" s="13"/>
      <c r="G413" s="13"/>
      <c r="H413" s="13"/>
      <c r="I413" s="13" t="str">
        <f xml:space="preserve"> IF(COUNT(Score!G4412:J4412)&gt;0,                                          IF(Score!AG4412 = "Positive", "Ask CRAFFT questions", "Ask CAR question only"), "")</f>
        <v/>
      </c>
      <c r="J413" s="13"/>
      <c r="K413" s="13"/>
      <c r="L413" s="13"/>
      <c r="M413" s="13"/>
      <c r="N413" s="13"/>
      <c r="O413" s="13"/>
      <c r="P413" s="13"/>
      <c r="Q413" s="13"/>
      <c r="R413" s="13"/>
      <c r="S413" s="13"/>
      <c r="T413" s="13"/>
      <c r="U413" s="13"/>
      <c r="V413" s="13"/>
      <c r="W413" s="13"/>
      <c r="X413" s="13"/>
      <c r="Y413" s="13"/>
      <c r="Z413" s="13"/>
      <c r="AA413" s="13"/>
    </row>
    <row r="414" spans="1:27" x14ac:dyDescent="0.25">
      <c r="A414" s="13"/>
      <c r="B414" s="13"/>
      <c r="C414" s="13"/>
      <c r="D414" s="13"/>
      <c r="E414" s="13"/>
      <c r="F414" s="13"/>
      <c r="G414" s="13"/>
      <c r="H414" s="13"/>
      <c r="I414" s="13" t="str">
        <f xml:space="preserve"> IF(COUNT(Score!G4413:J4413)&gt;0,                                          IF(Score!AG4413 = "Positive", "Ask CRAFFT questions", "Ask CAR question only"), "")</f>
        <v/>
      </c>
      <c r="J414" s="13"/>
      <c r="K414" s="13"/>
      <c r="L414" s="13"/>
      <c r="M414" s="13"/>
      <c r="N414" s="13"/>
      <c r="O414" s="13"/>
      <c r="P414" s="13"/>
      <c r="Q414" s="13"/>
      <c r="R414" s="13"/>
      <c r="S414" s="13"/>
      <c r="T414" s="13"/>
      <c r="U414" s="13"/>
      <c r="V414" s="13"/>
      <c r="W414" s="13"/>
      <c r="X414" s="13"/>
      <c r="Y414" s="13"/>
      <c r="Z414" s="13"/>
      <c r="AA414" s="13"/>
    </row>
    <row r="415" spans="1:27" x14ac:dyDescent="0.25">
      <c r="A415" s="13"/>
      <c r="B415" s="13"/>
      <c r="C415" s="13"/>
      <c r="D415" s="13"/>
      <c r="E415" s="13"/>
      <c r="F415" s="13"/>
      <c r="G415" s="13"/>
      <c r="H415" s="13"/>
      <c r="I415" s="13" t="str">
        <f xml:space="preserve"> IF(COUNT(Score!G4414:J4414)&gt;0,                                          IF(Score!AG4414 = "Positive", "Ask CRAFFT questions", "Ask CAR question only"), "")</f>
        <v/>
      </c>
      <c r="J415" s="13"/>
      <c r="K415" s="13"/>
      <c r="L415" s="13"/>
      <c r="M415" s="13"/>
      <c r="N415" s="13"/>
      <c r="O415" s="13"/>
      <c r="P415" s="13"/>
      <c r="Q415" s="13"/>
      <c r="R415" s="13"/>
      <c r="S415" s="13"/>
      <c r="T415" s="13"/>
      <c r="U415" s="13"/>
      <c r="V415" s="13"/>
      <c r="W415" s="13"/>
      <c r="X415" s="13"/>
      <c r="Y415" s="13"/>
      <c r="Z415" s="13"/>
      <c r="AA415" s="13"/>
    </row>
    <row r="416" spans="1:27" x14ac:dyDescent="0.25">
      <c r="A416" s="13"/>
      <c r="B416" s="13"/>
      <c r="C416" s="13"/>
      <c r="D416" s="13"/>
      <c r="E416" s="13"/>
      <c r="F416" s="13"/>
      <c r="G416" s="13"/>
      <c r="H416" s="13"/>
      <c r="I416" s="13" t="str">
        <f xml:space="preserve"> IF(COUNT(Score!G4415:J4415)&gt;0,                                          IF(Score!AG4415 = "Positive", "Ask CRAFFT questions", "Ask CAR question only"), "")</f>
        <v/>
      </c>
      <c r="J416" s="13"/>
      <c r="K416" s="13"/>
      <c r="L416" s="13"/>
      <c r="M416" s="13"/>
      <c r="N416" s="13"/>
      <c r="O416" s="13"/>
      <c r="P416" s="13"/>
      <c r="Q416" s="13"/>
      <c r="R416" s="13"/>
      <c r="S416" s="13"/>
      <c r="T416" s="13"/>
      <c r="U416" s="13"/>
      <c r="V416" s="13"/>
      <c r="W416" s="13"/>
      <c r="X416" s="13"/>
      <c r="Y416" s="13"/>
      <c r="Z416" s="13"/>
      <c r="AA416" s="13"/>
    </row>
    <row r="417" spans="1:37" x14ac:dyDescent="0.25">
      <c r="A417" s="13"/>
      <c r="B417" s="13"/>
      <c r="C417" s="13"/>
      <c r="D417" s="13"/>
      <c r="E417" s="13"/>
      <c r="F417" s="13"/>
      <c r="G417" s="13"/>
      <c r="H417" s="13"/>
      <c r="I417" s="13" t="str">
        <f xml:space="preserve"> IF(COUNT(Score!G4416:J4416)&gt;0,                                          IF(Score!AG4416 = "Positive", "Ask CRAFFT questions", "Ask CAR question only"), "")</f>
        <v/>
      </c>
      <c r="J417" s="13"/>
      <c r="K417" s="13"/>
      <c r="L417" s="13"/>
      <c r="M417" s="13"/>
      <c r="N417" s="13"/>
      <c r="O417" s="13"/>
      <c r="P417" s="13"/>
      <c r="Q417" s="13"/>
      <c r="R417" s="13"/>
      <c r="S417" s="13"/>
      <c r="T417" s="13"/>
      <c r="U417" s="13"/>
      <c r="V417" s="13"/>
      <c r="W417" s="13"/>
      <c r="X417" s="13"/>
      <c r="Y417" s="13"/>
      <c r="Z417" s="13"/>
      <c r="AA417" s="13"/>
    </row>
    <row r="418" spans="1:37" x14ac:dyDescent="0.25">
      <c r="A418" s="13"/>
      <c r="B418" s="13"/>
      <c r="C418" s="13"/>
      <c r="D418" s="13"/>
      <c r="E418" s="13"/>
      <c r="F418" s="13"/>
      <c r="G418" s="13"/>
      <c r="H418" s="13"/>
      <c r="I418" s="13" t="str">
        <f xml:space="preserve"> IF(COUNT(Score!G4417:J4417)&gt;0,                                          IF(Score!AG4417 = "Positive", "Ask CRAFFT questions", "Ask CAR question only"), "")</f>
        <v/>
      </c>
      <c r="J418" s="13"/>
      <c r="K418" s="13"/>
      <c r="L418" s="13"/>
      <c r="M418" s="13"/>
      <c r="N418" s="13"/>
      <c r="O418" s="13"/>
      <c r="P418" s="13"/>
      <c r="Q418" s="13"/>
      <c r="R418" s="13"/>
      <c r="S418" s="13"/>
      <c r="T418" s="13"/>
      <c r="U418" s="13"/>
      <c r="V418" s="13"/>
      <c r="W418" s="13"/>
      <c r="X418" s="13"/>
      <c r="Y418" s="13"/>
      <c r="Z418" s="13"/>
      <c r="AA418" s="13"/>
    </row>
    <row r="419" spans="1:37" x14ac:dyDescent="0.25">
      <c r="A419" s="13"/>
      <c r="B419" s="13"/>
      <c r="C419" s="13"/>
      <c r="D419" s="13"/>
      <c r="E419" s="13"/>
      <c r="F419" s="13"/>
      <c r="G419" s="13"/>
      <c r="H419" s="13"/>
      <c r="I419" s="13" t="str">
        <f xml:space="preserve"> IF(COUNT(Score!G4418:J4418)&gt;0,                                          IF(Score!AG4418 = "Positive", "Ask CRAFFT questions", "Ask CAR question only"), "")</f>
        <v/>
      </c>
      <c r="J419" s="13"/>
      <c r="K419" s="13"/>
      <c r="L419" s="13"/>
      <c r="M419" s="13"/>
      <c r="N419" s="13"/>
      <c r="O419" s="13"/>
      <c r="P419" s="13"/>
      <c r="Q419" s="13"/>
      <c r="R419" s="13"/>
      <c r="S419" s="13"/>
      <c r="T419" s="13"/>
      <c r="U419" s="13"/>
      <c r="V419" s="13"/>
      <c r="W419" s="13"/>
      <c r="X419" s="13"/>
      <c r="Y419" s="13"/>
      <c r="Z419" s="13"/>
      <c r="AA419" s="13"/>
    </row>
    <row r="420" spans="1:37" x14ac:dyDescent="0.25">
      <c r="A420" s="13"/>
      <c r="B420" s="13"/>
      <c r="C420" s="13"/>
      <c r="D420" s="13"/>
      <c r="E420" s="13"/>
      <c r="F420" s="13"/>
      <c r="G420" s="13"/>
      <c r="H420" s="13"/>
      <c r="I420" s="13" t="str">
        <f xml:space="preserve"> IF(COUNT(Score!G4419:J4419)&gt;0,                                          IF(Score!AG4419 = "Positive", "Ask CRAFFT questions", "Ask CAR question only"), "")</f>
        <v/>
      </c>
      <c r="J420" s="13"/>
      <c r="K420" s="13"/>
      <c r="L420" s="13"/>
      <c r="M420" s="13"/>
      <c r="N420" s="13"/>
      <c r="O420" s="13"/>
      <c r="P420" s="13"/>
      <c r="Q420" s="13"/>
      <c r="R420" s="13"/>
      <c r="S420" s="13"/>
      <c r="T420" s="13"/>
      <c r="U420" s="13"/>
      <c r="V420" s="13"/>
      <c r="W420" s="13"/>
      <c r="X420" s="13"/>
      <c r="Y420" s="13"/>
      <c r="Z420" s="13"/>
      <c r="AA420" s="13"/>
    </row>
    <row r="421" spans="1:37" x14ac:dyDescent="0.25">
      <c r="A421" s="13"/>
      <c r="B421" s="13"/>
      <c r="C421" s="13"/>
      <c r="D421" s="13"/>
      <c r="E421" s="13"/>
      <c r="F421" s="13"/>
      <c r="G421" s="13"/>
      <c r="H421" s="13"/>
      <c r="I421" s="13" t="str">
        <f xml:space="preserve"> IF(COUNT(Score!G4420:J4420)&gt;0,                                          IF(Score!AG4420 = "Positive", "Ask CRAFFT questions", "Ask CAR question only"), "")</f>
        <v/>
      </c>
      <c r="J421" s="13"/>
      <c r="K421" s="13"/>
      <c r="L421" s="13"/>
      <c r="M421" s="13"/>
      <c r="N421" s="13"/>
      <c r="O421" s="13"/>
      <c r="P421" s="13"/>
      <c r="Q421" s="13"/>
      <c r="R421" s="13"/>
      <c r="S421" s="13"/>
      <c r="T421" s="13"/>
      <c r="U421" s="13"/>
      <c r="V421" s="13"/>
      <c r="W421" s="13"/>
      <c r="X421" s="13"/>
      <c r="Y421" s="13"/>
      <c r="Z421" s="13"/>
      <c r="AA421" s="13"/>
    </row>
    <row r="422" spans="1:37" x14ac:dyDescent="0.25">
      <c r="A422" s="13"/>
      <c r="B422" s="13"/>
      <c r="C422" s="13"/>
      <c r="D422" s="13"/>
      <c r="E422" s="13"/>
      <c r="F422" s="13"/>
      <c r="G422" s="13"/>
      <c r="H422" s="13"/>
      <c r="I422" s="13" t="str">
        <f xml:space="preserve"> IF(COUNT(Score!G4421:J4421)&gt;0,                                          IF(Score!AG4421 = "Positive", "Ask CRAFFT questions", "Ask CAR question only"), "")</f>
        <v/>
      </c>
      <c r="J422" s="13"/>
      <c r="K422" s="13"/>
      <c r="L422" s="13"/>
      <c r="M422" s="13"/>
      <c r="N422" s="13"/>
      <c r="O422" s="13"/>
      <c r="P422" s="13"/>
      <c r="Q422" s="13"/>
      <c r="R422" s="13"/>
      <c r="S422" s="13"/>
      <c r="T422" s="13"/>
      <c r="U422" s="13"/>
      <c r="V422" s="13"/>
      <c r="W422" s="13"/>
      <c r="X422" s="13"/>
      <c r="Y422" s="13"/>
      <c r="Z422" s="13"/>
      <c r="AA422" s="13"/>
    </row>
    <row r="423" spans="1:37" x14ac:dyDescent="0.25">
      <c r="A423" s="13"/>
      <c r="B423" s="13"/>
      <c r="C423" s="13"/>
      <c r="D423" s="13"/>
      <c r="E423" s="13"/>
      <c r="F423" s="13"/>
      <c r="G423" s="13"/>
      <c r="H423" s="13"/>
      <c r="I423" s="13" t="str">
        <f xml:space="preserve"> IF(COUNT(Score!G4422:J4422)&gt;0,                                          IF(Score!AG4422 = "Positive", "Ask CRAFFT questions", "Ask CAR question only"), "")</f>
        <v/>
      </c>
      <c r="J423" s="13"/>
      <c r="K423" s="13"/>
      <c r="L423" s="13"/>
      <c r="M423" s="13"/>
      <c r="N423" s="13"/>
      <c r="O423" s="13"/>
      <c r="P423" s="13"/>
      <c r="Q423" s="13"/>
      <c r="R423" s="13"/>
      <c r="S423" s="13"/>
      <c r="T423" s="13"/>
      <c r="U423" s="13"/>
      <c r="V423" s="13"/>
      <c r="W423" s="13"/>
      <c r="X423" s="13"/>
      <c r="Y423" s="13"/>
      <c r="Z423" s="13"/>
      <c r="AA423" s="13"/>
    </row>
    <row r="424" spans="1:37" x14ac:dyDescent="0.25">
      <c r="A424" s="13"/>
      <c r="B424" s="13"/>
      <c r="C424" s="13"/>
      <c r="D424" s="13"/>
      <c r="E424" s="13"/>
      <c r="F424" s="13"/>
      <c r="G424" s="13"/>
      <c r="H424" s="13"/>
      <c r="I424" s="13" t="str">
        <f xml:space="preserve"> IF(COUNT(Score!G4423:J4423)&gt;0,                                          IF(Score!AG4423 = "Positive", "Ask CRAFFT questions", "Ask CAR question only"), "")</f>
        <v/>
      </c>
      <c r="J424" s="13"/>
      <c r="K424" s="13"/>
      <c r="L424" s="13"/>
      <c r="M424" s="13"/>
      <c r="N424" s="13"/>
      <c r="O424" s="13"/>
      <c r="P424" s="13"/>
      <c r="Q424" s="13"/>
      <c r="R424" s="13"/>
      <c r="S424" s="13"/>
      <c r="T424" s="13"/>
      <c r="U424" s="13"/>
      <c r="V424" s="13"/>
      <c r="W424" s="13"/>
      <c r="X424" s="13"/>
      <c r="Y424" s="13"/>
      <c r="Z424" s="13"/>
      <c r="AA424" s="13"/>
      <c r="AK424"/>
    </row>
    <row r="425" spans="1:37" x14ac:dyDescent="0.25">
      <c r="A425" s="13"/>
      <c r="B425" s="13"/>
      <c r="C425" s="13"/>
      <c r="D425" s="13"/>
      <c r="E425" s="13"/>
      <c r="F425" s="13"/>
      <c r="G425" s="13"/>
      <c r="H425" s="13"/>
      <c r="I425" s="13" t="str">
        <f xml:space="preserve"> IF(COUNT(Score!G4424:J4424)&gt;0,                                          IF(Score!AG4424 = "Positive", "Ask CRAFFT questions", "Ask CAR question only"), "")</f>
        <v/>
      </c>
      <c r="J425" s="13"/>
      <c r="K425" s="13"/>
      <c r="L425" s="13"/>
      <c r="M425" s="13"/>
      <c r="N425" s="13"/>
      <c r="O425" s="13"/>
      <c r="P425" s="13"/>
      <c r="Q425" s="13"/>
      <c r="R425" s="13"/>
      <c r="S425" s="13"/>
      <c r="T425" s="13"/>
      <c r="U425" s="13"/>
      <c r="V425" s="13"/>
      <c r="W425" s="13"/>
      <c r="X425" s="13"/>
      <c r="Y425" s="13"/>
      <c r="Z425" s="13"/>
      <c r="AA425" s="13"/>
      <c r="AK425"/>
    </row>
    <row r="426" spans="1:37" x14ac:dyDescent="0.25">
      <c r="A426" s="13"/>
      <c r="B426" s="13"/>
      <c r="C426" s="13"/>
      <c r="D426" s="13"/>
      <c r="E426" s="13"/>
      <c r="F426" s="13"/>
      <c r="G426" s="13"/>
      <c r="H426" s="13"/>
      <c r="I426" s="13" t="str">
        <f xml:space="preserve"> IF(COUNT(Score!G4425:J4425)&gt;0,                                          IF(Score!AG4425 = "Positive", "Ask CRAFFT questions", "Ask CAR question only"), "")</f>
        <v/>
      </c>
      <c r="J426" s="13"/>
      <c r="K426" s="13"/>
      <c r="L426" s="13"/>
      <c r="M426" s="13"/>
      <c r="N426" s="13"/>
      <c r="O426" s="13"/>
      <c r="P426" s="13"/>
      <c r="Q426" s="13"/>
      <c r="R426" s="13"/>
      <c r="S426" s="13"/>
      <c r="T426" s="13"/>
      <c r="U426" s="13"/>
      <c r="V426" s="13"/>
      <c r="W426" s="13"/>
      <c r="X426" s="13"/>
      <c r="Y426" s="13"/>
      <c r="Z426" s="13"/>
      <c r="AA426" s="13"/>
      <c r="AK426"/>
    </row>
    <row r="427" spans="1:37" x14ac:dyDescent="0.25">
      <c r="A427" s="13"/>
      <c r="B427" s="13"/>
      <c r="C427" s="13"/>
      <c r="D427" s="13"/>
      <c r="E427" s="13"/>
      <c r="F427" s="13"/>
      <c r="G427" s="13"/>
      <c r="H427" s="13"/>
      <c r="I427" s="13" t="str">
        <f xml:space="preserve"> IF(COUNT(Score!G4426:J4426)&gt;0,                                          IF(Score!AG4426 = "Positive", "Ask CRAFFT questions", "Ask CAR question only"), "")</f>
        <v/>
      </c>
      <c r="J427" s="13"/>
      <c r="K427" s="13"/>
      <c r="L427" s="13"/>
      <c r="M427" s="13"/>
      <c r="N427" s="13"/>
      <c r="O427" s="13"/>
      <c r="P427" s="13"/>
      <c r="Q427" s="13"/>
      <c r="R427" s="13"/>
      <c r="S427" s="13"/>
      <c r="T427" s="13"/>
      <c r="U427" s="13"/>
      <c r="V427" s="13"/>
      <c r="W427" s="13"/>
      <c r="X427" s="13"/>
      <c r="Y427" s="13"/>
      <c r="Z427" s="13"/>
      <c r="AA427" s="13"/>
      <c r="AK427"/>
    </row>
    <row r="428" spans="1:37" x14ac:dyDescent="0.25">
      <c r="A428" s="13"/>
      <c r="B428" s="13"/>
      <c r="C428" s="13"/>
      <c r="D428" s="13"/>
      <c r="E428" s="13"/>
      <c r="F428" s="13"/>
      <c r="G428" s="13"/>
      <c r="H428" s="13"/>
      <c r="I428" s="13" t="str">
        <f xml:space="preserve"> IF(COUNT(Score!G4427:J4427)&gt;0,                                          IF(Score!AG4427 = "Positive", "Ask CRAFFT questions", "Ask CAR question only"), "")</f>
        <v/>
      </c>
      <c r="J428" s="13"/>
      <c r="K428" s="13"/>
      <c r="L428" s="13"/>
      <c r="M428" s="13"/>
      <c r="N428" s="13"/>
      <c r="O428" s="13"/>
      <c r="P428" s="13"/>
      <c r="Q428" s="13"/>
      <c r="R428" s="13"/>
      <c r="S428" s="13"/>
      <c r="T428" s="13"/>
      <c r="U428" s="13"/>
      <c r="V428" s="13"/>
      <c r="W428" s="13"/>
      <c r="X428" s="13"/>
      <c r="Y428" s="13"/>
      <c r="Z428" s="13"/>
      <c r="AA428" s="13"/>
      <c r="AK428"/>
    </row>
    <row r="429" spans="1:37" x14ac:dyDescent="0.25">
      <c r="A429" s="13"/>
      <c r="B429" s="13"/>
      <c r="C429" s="13"/>
      <c r="D429" s="13"/>
      <c r="E429" s="13"/>
      <c r="F429" s="13"/>
      <c r="G429" s="13"/>
      <c r="H429" s="13"/>
      <c r="I429" s="13" t="str">
        <f xml:space="preserve"> IF(COUNT(Score!G4428:J4428)&gt;0,                                          IF(Score!AG4428 = "Positive", "Ask CRAFFT questions", "Ask CAR question only"), "")</f>
        <v/>
      </c>
      <c r="J429" s="13"/>
      <c r="K429" s="13"/>
      <c r="L429" s="13"/>
      <c r="M429" s="13"/>
      <c r="N429" s="13"/>
      <c r="O429" s="13"/>
      <c r="P429" s="13"/>
      <c r="Q429" s="13"/>
      <c r="R429" s="13"/>
      <c r="S429" s="13"/>
      <c r="T429" s="13"/>
      <c r="U429" s="13"/>
      <c r="V429" s="13"/>
      <c r="W429" s="13"/>
      <c r="X429" s="13"/>
      <c r="Y429" s="13"/>
      <c r="Z429" s="13"/>
      <c r="AA429" s="13"/>
      <c r="AK429"/>
    </row>
    <row r="430" spans="1:37" x14ac:dyDescent="0.25">
      <c r="A430" s="13"/>
      <c r="B430" s="13"/>
      <c r="C430" s="13"/>
      <c r="D430" s="13"/>
      <c r="E430" s="13"/>
      <c r="F430" s="13"/>
      <c r="G430" s="13"/>
      <c r="H430" s="13"/>
      <c r="I430" s="13" t="str">
        <f xml:space="preserve"> IF(COUNT(Score!G4429:J4429)&gt;0,                                          IF(Score!AG4429 = "Positive", "Ask CRAFFT questions", "Ask CAR question only"), "")</f>
        <v/>
      </c>
      <c r="J430" s="13"/>
      <c r="K430" s="13"/>
      <c r="L430" s="13"/>
      <c r="M430" s="13"/>
      <c r="N430" s="13"/>
      <c r="O430" s="13"/>
      <c r="P430" s="13"/>
      <c r="Q430" s="13"/>
      <c r="R430" s="13"/>
      <c r="S430" s="13"/>
      <c r="T430" s="13"/>
      <c r="U430" s="13"/>
      <c r="V430" s="13"/>
      <c r="W430" s="13"/>
      <c r="X430" s="13"/>
      <c r="Y430" s="13"/>
      <c r="Z430" s="13"/>
      <c r="AA430" s="13"/>
      <c r="AK430"/>
    </row>
    <row r="431" spans="1:37" x14ac:dyDescent="0.25">
      <c r="A431" s="13"/>
      <c r="B431" s="13"/>
      <c r="C431" s="13"/>
      <c r="D431" s="13"/>
      <c r="E431" s="13"/>
      <c r="F431" s="13"/>
      <c r="G431" s="13"/>
      <c r="H431" s="13"/>
      <c r="I431" s="13" t="str">
        <f xml:space="preserve"> IF(COUNT(Score!G4430:J4430)&gt;0,                                          IF(Score!AG4430 = "Positive", "Ask CRAFFT questions", "Ask CAR question only"), "")</f>
        <v/>
      </c>
      <c r="J431" s="13"/>
      <c r="K431" s="13"/>
      <c r="L431" s="13"/>
      <c r="M431" s="13"/>
      <c r="N431" s="13"/>
      <c r="O431" s="13"/>
      <c r="P431" s="13"/>
      <c r="Q431" s="13"/>
      <c r="R431" s="13"/>
      <c r="S431" s="13"/>
      <c r="T431" s="13"/>
      <c r="U431" s="13"/>
      <c r="V431" s="13"/>
      <c r="W431" s="13"/>
      <c r="X431" s="13"/>
      <c r="Y431" s="13"/>
      <c r="Z431" s="13"/>
      <c r="AA431" s="13"/>
      <c r="AK431"/>
    </row>
    <row r="432" spans="1:37" x14ac:dyDescent="0.25">
      <c r="A432" s="13"/>
      <c r="B432" s="13"/>
      <c r="C432" s="13"/>
      <c r="D432" s="13"/>
      <c r="E432" s="13"/>
      <c r="F432" s="13"/>
      <c r="G432" s="13"/>
      <c r="H432" s="13"/>
      <c r="I432" s="13" t="str">
        <f xml:space="preserve"> IF(COUNT(Score!G4431:J4431)&gt;0,                                          IF(Score!AG4431 = "Positive", "Ask CRAFFT questions", "Ask CAR question only"), "")</f>
        <v/>
      </c>
      <c r="J432" s="13"/>
      <c r="K432" s="13"/>
      <c r="L432" s="13"/>
      <c r="M432" s="13"/>
      <c r="N432" s="13"/>
      <c r="O432" s="13"/>
      <c r="P432" s="13"/>
      <c r="Q432" s="13"/>
      <c r="R432" s="13"/>
      <c r="S432" s="13"/>
      <c r="T432" s="13"/>
      <c r="U432" s="13"/>
      <c r="V432" s="13"/>
      <c r="W432" s="13"/>
      <c r="X432" s="13"/>
      <c r="Y432" s="13"/>
      <c r="Z432" s="13"/>
      <c r="AA432" s="13"/>
      <c r="AK432"/>
    </row>
    <row r="433" spans="1:37" x14ac:dyDescent="0.25">
      <c r="A433" s="13"/>
      <c r="B433" s="13"/>
      <c r="C433" s="13"/>
      <c r="D433" s="13"/>
      <c r="E433" s="13"/>
      <c r="F433" s="13"/>
      <c r="G433" s="13"/>
      <c r="H433" s="13"/>
      <c r="I433" s="13" t="str">
        <f xml:space="preserve"> IF(COUNT(Score!G4432:J4432)&gt;0,                                          IF(Score!AG4432 = "Positive", "Ask CRAFFT questions", "Ask CAR question only"), "")</f>
        <v/>
      </c>
      <c r="J433" s="13"/>
      <c r="K433" s="13"/>
      <c r="L433" s="13"/>
      <c r="M433" s="13"/>
      <c r="N433" s="13"/>
      <c r="O433" s="13"/>
      <c r="P433" s="13"/>
      <c r="Q433" s="13"/>
      <c r="R433" s="13"/>
      <c r="S433" s="13"/>
      <c r="T433" s="13"/>
      <c r="U433" s="13"/>
      <c r="V433" s="13"/>
      <c r="W433" s="13"/>
      <c r="X433" s="13"/>
      <c r="Y433" s="13"/>
      <c r="Z433" s="13"/>
      <c r="AA433" s="13"/>
      <c r="AK433"/>
    </row>
    <row r="434" spans="1:37" x14ac:dyDescent="0.25">
      <c r="A434" s="13"/>
      <c r="B434" s="13"/>
      <c r="C434" s="13"/>
      <c r="D434" s="13"/>
      <c r="E434" s="13"/>
      <c r="F434" s="13"/>
      <c r="G434" s="13"/>
      <c r="H434" s="13"/>
      <c r="I434" s="13" t="str">
        <f xml:space="preserve"> IF(COUNT(Score!G4433:J4433)&gt;0,                                          IF(Score!AG4433 = "Positive", "Ask CRAFFT questions", "Ask CAR question only"), "")</f>
        <v/>
      </c>
      <c r="J434" s="13"/>
      <c r="K434" s="13"/>
      <c r="L434" s="13"/>
      <c r="M434" s="13"/>
      <c r="N434" s="13"/>
      <c r="O434" s="13"/>
      <c r="P434" s="13"/>
      <c r="Q434" s="13"/>
      <c r="R434" s="13"/>
      <c r="S434" s="13"/>
      <c r="T434" s="13"/>
      <c r="U434" s="13"/>
      <c r="V434" s="13"/>
      <c r="W434" s="13"/>
      <c r="X434" s="13"/>
      <c r="Y434" s="13"/>
      <c r="Z434" s="13"/>
      <c r="AA434" s="13"/>
      <c r="AK434"/>
    </row>
    <row r="435" spans="1:37" x14ac:dyDescent="0.25">
      <c r="A435" s="13"/>
      <c r="B435" s="13"/>
      <c r="C435" s="13"/>
      <c r="D435" s="13"/>
      <c r="E435" s="13"/>
      <c r="F435" s="13"/>
      <c r="G435" s="13"/>
      <c r="H435" s="13"/>
      <c r="I435" s="13" t="str">
        <f xml:space="preserve"> IF(COUNT(Score!G4434:J4434)&gt;0,                                          IF(Score!AG4434 = "Positive", "Ask CRAFFT questions", "Ask CAR question only"), "")</f>
        <v/>
      </c>
      <c r="J435" s="13"/>
      <c r="K435" s="13"/>
      <c r="L435" s="13"/>
      <c r="M435" s="13"/>
      <c r="N435" s="13"/>
      <c r="O435" s="13"/>
      <c r="P435" s="13"/>
      <c r="Q435" s="13"/>
      <c r="R435" s="13"/>
      <c r="S435" s="13"/>
      <c r="T435" s="13"/>
      <c r="U435" s="13"/>
      <c r="V435" s="13"/>
      <c r="W435" s="13"/>
      <c r="X435" s="13"/>
      <c r="Y435" s="13"/>
      <c r="Z435" s="13"/>
      <c r="AA435" s="13"/>
      <c r="AK435"/>
    </row>
    <row r="436" spans="1:37" x14ac:dyDescent="0.25">
      <c r="A436" s="13"/>
      <c r="B436" s="13"/>
      <c r="C436" s="13"/>
      <c r="D436" s="13"/>
      <c r="E436" s="13"/>
      <c r="F436" s="13"/>
      <c r="G436" s="13"/>
      <c r="H436" s="13"/>
      <c r="I436" s="13" t="str">
        <f xml:space="preserve"> IF(COUNT(Score!G4435:J4435)&gt;0,                                          IF(Score!AG4435 = "Positive", "Ask CRAFFT questions", "Ask CAR question only"), "")</f>
        <v/>
      </c>
      <c r="J436" s="13"/>
      <c r="K436" s="13"/>
      <c r="L436" s="13"/>
      <c r="M436" s="13"/>
      <c r="N436" s="13"/>
      <c r="O436" s="13"/>
      <c r="P436" s="13"/>
      <c r="Q436" s="13"/>
      <c r="R436" s="13"/>
      <c r="S436" s="13"/>
      <c r="T436" s="13"/>
      <c r="U436" s="13"/>
      <c r="V436" s="13"/>
      <c r="W436" s="13"/>
      <c r="X436" s="13"/>
      <c r="Y436" s="13"/>
      <c r="Z436" s="13"/>
      <c r="AA436" s="13"/>
      <c r="AK436"/>
    </row>
    <row r="437" spans="1:37" x14ac:dyDescent="0.25">
      <c r="A437" s="13"/>
      <c r="B437" s="13"/>
      <c r="C437" s="13"/>
      <c r="D437" s="13"/>
      <c r="E437" s="13"/>
      <c r="F437" s="13"/>
      <c r="G437" s="13"/>
      <c r="H437" s="13"/>
      <c r="I437" s="13" t="str">
        <f xml:space="preserve"> IF(COUNT(Score!G4436:J4436)&gt;0,                                          IF(Score!AG4436 = "Positive", "Ask CRAFFT questions", "Ask CAR question only"), "")</f>
        <v/>
      </c>
      <c r="J437" s="13"/>
      <c r="K437" s="13"/>
      <c r="L437" s="13"/>
      <c r="M437" s="13"/>
      <c r="N437" s="13"/>
      <c r="O437" s="13"/>
      <c r="P437" s="13"/>
      <c r="Q437" s="13"/>
      <c r="R437" s="13"/>
      <c r="S437" s="13"/>
      <c r="T437" s="13"/>
      <c r="U437" s="13"/>
      <c r="V437" s="13"/>
      <c r="W437" s="13"/>
      <c r="X437" s="13"/>
      <c r="Y437" s="13"/>
      <c r="Z437" s="13"/>
      <c r="AA437" s="13"/>
      <c r="AK437"/>
    </row>
    <row r="438" spans="1:37" x14ac:dyDescent="0.25">
      <c r="A438" s="13"/>
      <c r="B438" s="13"/>
      <c r="C438" s="13"/>
      <c r="D438" s="13"/>
      <c r="E438" s="13"/>
      <c r="F438" s="13"/>
      <c r="G438" s="13"/>
      <c r="H438" s="13"/>
      <c r="I438" s="13" t="str">
        <f xml:space="preserve"> IF(COUNT(Score!G4437:J4437)&gt;0,                                          IF(Score!AG4437 = "Positive", "Ask CRAFFT questions", "Ask CAR question only"), "")</f>
        <v/>
      </c>
      <c r="J438" s="13"/>
      <c r="K438" s="13"/>
      <c r="L438" s="13"/>
      <c r="M438" s="13"/>
      <c r="N438" s="13"/>
      <c r="O438" s="13"/>
      <c r="P438" s="13"/>
      <c r="Q438" s="13"/>
      <c r="R438" s="13"/>
      <c r="S438" s="13"/>
      <c r="T438" s="13"/>
      <c r="U438" s="13"/>
      <c r="V438" s="13"/>
      <c r="W438" s="13"/>
      <c r="X438" s="13"/>
      <c r="Y438" s="13"/>
      <c r="Z438" s="13"/>
      <c r="AA438" s="13"/>
      <c r="AK438"/>
    </row>
    <row r="439" spans="1:37" x14ac:dyDescent="0.25">
      <c r="A439" s="13"/>
      <c r="B439" s="13"/>
      <c r="C439" s="13"/>
      <c r="D439" s="13"/>
      <c r="E439" s="13"/>
      <c r="F439" s="13"/>
      <c r="G439" s="13"/>
      <c r="H439" s="13"/>
      <c r="I439" s="13" t="str">
        <f xml:space="preserve"> IF(COUNT(Score!G4438:J4438)&gt;0,                                          IF(Score!AG4438 = "Positive", "Ask CRAFFT questions", "Ask CAR question only"), "")</f>
        <v/>
      </c>
      <c r="J439" s="13"/>
      <c r="K439" s="13"/>
      <c r="L439" s="13"/>
      <c r="M439" s="13"/>
      <c r="N439" s="13"/>
      <c r="O439" s="13"/>
      <c r="P439" s="13"/>
      <c r="Q439" s="13"/>
      <c r="R439" s="13"/>
      <c r="S439" s="13"/>
      <c r="T439" s="13"/>
      <c r="U439" s="13"/>
      <c r="V439" s="13"/>
      <c r="W439" s="13"/>
      <c r="X439" s="13"/>
      <c r="Y439" s="13"/>
      <c r="Z439" s="13"/>
      <c r="AA439" s="13"/>
      <c r="AK439"/>
    </row>
    <row r="440" spans="1:37" x14ac:dyDescent="0.25">
      <c r="A440" s="13"/>
      <c r="B440" s="13"/>
      <c r="C440" s="13"/>
      <c r="D440" s="13"/>
      <c r="E440" s="13"/>
      <c r="F440" s="13"/>
      <c r="G440" s="13"/>
      <c r="H440" s="13"/>
      <c r="I440" s="13" t="str">
        <f xml:space="preserve"> IF(COUNT(Score!G4439:J4439)&gt;0,                                          IF(Score!AG4439 = "Positive", "Ask CRAFFT questions", "Ask CAR question only"), "")</f>
        <v/>
      </c>
      <c r="J440" s="13"/>
      <c r="K440" s="13"/>
      <c r="L440" s="13"/>
      <c r="M440" s="13"/>
      <c r="N440" s="13"/>
      <c r="O440" s="13"/>
      <c r="P440" s="13"/>
      <c r="Q440" s="13"/>
      <c r="R440" s="13"/>
      <c r="S440" s="13"/>
      <c r="T440" s="13"/>
      <c r="U440" s="13"/>
      <c r="V440" s="13"/>
      <c r="W440" s="13"/>
      <c r="X440" s="13"/>
      <c r="Y440" s="13"/>
      <c r="Z440" s="13"/>
      <c r="AA440" s="13"/>
      <c r="AK440"/>
    </row>
    <row r="441" spans="1:37" x14ac:dyDescent="0.25">
      <c r="A441" s="13"/>
      <c r="B441" s="13"/>
      <c r="C441" s="13"/>
      <c r="D441" s="13"/>
      <c r="E441" s="13"/>
      <c r="F441" s="13"/>
      <c r="G441" s="13"/>
      <c r="H441" s="13"/>
      <c r="I441" s="13" t="str">
        <f xml:space="preserve"> IF(COUNT(Score!G4440:J4440)&gt;0,                                          IF(Score!AG4440 = "Positive", "Ask CRAFFT questions", "Ask CAR question only"), "")</f>
        <v/>
      </c>
      <c r="J441" s="13"/>
      <c r="K441" s="13"/>
      <c r="L441" s="13"/>
      <c r="M441" s="13"/>
      <c r="N441" s="13"/>
      <c r="O441" s="13"/>
      <c r="P441" s="13"/>
      <c r="Q441" s="13"/>
      <c r="R441" s="13"/>
      <c r="S441" s="13"/>
      <c r="T441" s="13"/>
      <c r="U441" s="13"/>
      <c r="V441" s="13"/>
      <c r="W441" s="13"/>
      <c r="X441" s="13"/>
      <c r="Y441" s="13"/>
      <c r="Z441" s="13"/>
      <c r="AA441" s="13"/>
      <c r="AK441"/>
    </row>
    <row r="442" spans="1:37" x14ac:dyDescent="0.25">
      <c r="A442" s="13"/>
      <c r="B442" s="13"/>
      <c r="C442" s="13"/>
      <c r="D442" s="13"/>
      <c r="E442" s="13"/>
      <c r="F442" s="13"/>
      <c r="G442" s="13"/>
      <c r="H442" s="13"/>
      <c r="I442" s="13" t="str">
        <f xml:space="preserve"> IF(COUNT(Score!G4441:J4441)&gt;0,                                          IF(Score!AG4441 = "Positive", "Ask CRAFFT questions", "Ask CAR question only"), "")</f>
        <v/>
      </c>
      <c r="J442" s="13"/>
      <c r="K442" s="13"/>
      <c r="L442" s="13"/>
      <c r="M442" s="13"/>
      <c r="N442" s="13"/>
      <c r="O442" s="13"/>
      <c r="P442" s="13"/>
      <c r="Q442" s="13"/>
      <c r="R442" s="13"/>
      <c r="S442" s="13"/>
      <c r="T442" s="13"/>
      <c r="U442" s="13"/>
      <c r="V442" s="13"/>
      <c r="W442" s="13"/>
      <c r="X442" s="13"/>
      <c r="Y442" s="13"/>
      <c r="Z442" s="13"/>
      <c r="AA442" s="13"/>
      <c r="AK442"/>
    </row>
    <row r="443" spans="1:37" x14ac:dyDescent="0.25">
      <c r="A443" s="13"/>
      <c r="B443" s="13"/>
      <c r="C443" s="13"/>
      <c r="D443" s="13"/>
      <c r="E443" s="13"/>
      <c r="F443" s="13"/>
      <c r="G443" s="13"/>
      <c r="H443" s="13"/>
      <c r="I443" s="13" t="str">
        <f xml:space="preserve"> IF(COUNT(Score!G4442:J4442)&gt;0,                                          IF(Score!AG4442 = "Positive", "Ask CRAFFT questions", "Ask CAR question only"), "")</f>
        <v/>
      </c>
      <c r="J443" s="13"/>
      <c r="K443" s="13"/>
      <c r="L443" s="13"/>
      <c r="M443" s="13"/>
      <c r="N443" s="13"/>
      <c r="O443" s="13"/>
      <c r="P443" s="13"/>
      <c r="Q443" s="13"/>
      <c r="R443" s="13"/>
      <c r="S443" s="13"/>
      <c r="T443" s="13"/>
      <c r="U443" s="13"/>
      <c r="V443" s="13"/>
      <c r="W443" s="13"/>
      <c r="X443" s="13"/>
      <c r="Y443" s="13"/>
      <c r="Z443" s="13"/>
      <c r="AA443" s="13"/>
      <c r="AK443"/>
    </row>
    <row r="444" spans="1:37" x14ac:dyDescent="0.25">
      <c r="A444" s="13"/>
      <c r="B444" s="13"/>
      <c r="C444" s="13"/>
      <c r="D444" s="13"/>
      <c r="E444" s="13"/>
      <c r="F444" s="13"/>
      <c r="G444" s="13"/>
      <c r="H444" s="13"/>
      <c r="I444" s="13" t="str">
        <f xml:space="preserve"> IF(COUNT(Score!G4443:J4443)&gt;0,                                          IF(Score!AG4443 = "Positive", "Ask CRAFFT questions", "Ask CAR question only"), "")</f>
        <v/>
      </c>
      <c r="J444" s="13"/>
      <c r="K444" s="13"/>
      <c r="L444" s="13"/>
      <c r="M444" s="13"/>
      <c r="N444" s="13"/>
      <c r="O444" s="13"/>
      <c r="P444" s="13"/>
      <c r="Q444" s="13"/>
      <c r="R444" s="13"/>
      <c r="S444" s="13"/>
      <c r="T444" s="13"/>
      <c r="U444" s="13"/>
      <c r="V444" s="13"/>
      <c r="W444" s="13"/>
      <c r="X444" s="13"/>
      <c r="Y444" s="13"/>
      <c r="Z444" s="13"/>
      <c r="AA444" s="13"/>
      <c r="AK444"/>
    </row>
    <row r="445" spans="1:37" x14ac:dyDescent="0.25">
      <c r="A445" s="13"/>
      <c r="B445" s="13"/>
      <c r="C445" s="13"/>
      <c r="D445" s="13"/>
      <c r="E445" s="13"/>
      <c r="F445" s="13"/>
      <c r="G445" s="13"/>
      <c r="H445" s="13"/>
      <c r="I445" s="13" t="str">
        <f xml:space="preserve"> IF(COUNT(Score!G4444:J4444)&gt;0,                                          IF(Score!AG4444 = "Positive", "Ask CRAFFT questions", "Ask CAR question only"), "")</f>
        <v/>
      </c>
      <c r="J445" s="13"/>
      <c r="K445" s="13"/>
      <c r="L445" s="13"/>
      <c r="M445" s="13"/>
      <c r="N445" s="13"/>
      <c r="O445" s="13"/>
      <c r="P445" s="13"/>
      <c r="Q445" s="13"/>
      <c r="R445" s="13"/>
      <c r="S445" s="13"/>
      <c r="T445" s="13"/>
      <c r="U445" s="13"/>
      <c r="V445" s="13"/>
      <c r="W445" s="13"/>
      <c r="X445" s="13"/>
      <c r="Y445" s="13"/>
      <c r="Z445" s="13"/>
      <c r="AA445" s="13"/>
      <c r="AK445"/>
    </row>
    <row r="446" spans="1:37" x14ac:dyDescent="0.25">
      <c r="A446" s="13"/>
      <c r="B446" s="13"/>
      <c r="C446" s="13"/>
      <c r="D446" s="13"/>
      <c r="E446" s="13"/>
      <c r="F446" s="13"/>
      <c r="G446" s="13"/>
      <c r="H446" s="13"/>
      <c r="I446" s="13" t="str">
        <f xml:space="preserve"> IF(COUNT(Score!G4445:J4445)&gt;0,                                          IF(Score!AG4445 = "Positive", "Ask CRAFFT questions", "Ask CAR question only"), "")</f>
        <v/>
      </c>
      <c r="J446" s="13"/>
      <c r="K446" s="13"/>
      <c r="L446" s="13"/>
      <c r="M446" s="13"/>
      <c r="N446" s="13"/>
      <c r="O446" s="13"/>
      <c r="P446" s="13"/>
      <c r="Q446" s="13"/>
      <c r="R446" s="13"/>
      <c r="S446" s="13"/>
      <c r="T446" s="13"/>
      <c r="U446" s="13"/>
      <c r="V446" s="13"/>
      <c r="W446" s="13"/>
      <c r="X446" s="13"/>
      <c r="Y446" s="13"/>
      <c r="Z446" s="13"/>
      <c r="AA446" s="13"/>
      <c r="AK446"/>
    </row>
    <row r="447" spans="1:37" x14ac:dyDescent="0.25">
      <c r="A447" s="13"/>
      <c r="B447" s="13"/>
      <c r="C447" s="13"/>
      <c r="D447" s="13"/>
      <c r="E447" s="13"/>
      <c r="F447" s="13"/>
      <c r="G447" s="13"/>
      <c r="H447" s="13"/>
      <c r="I447" s="13" t="str">
        <f xml:space="preserve"> IF(COUNT(Score!G4446:J4446)&gt;0,                                          IF(Score!AG4446 = "Positive", "Ask CRAFFT questions", "Ask CAR question only"), "")</f>
        <v/>
      </c>
      <c r="J447" s="13"/>
      <c r="K447" s="13"/>
      <c r="L447" s="13"/>
      <c r="M447" s="13"/>
      <c r="N447" s="13"/>
      <c r="O447" s="13"/>
      <c r="P447" s="13"/>
      <c r="Q447" s="13"/>
      <c r="R447" s="13"/>
      <c r="S447" s="13"/>
      <c r="T447" s="13"/>
      <c r="U447" s="13"/>
      <c r="V447" s="13"/>
      <c r="W447" s="13"/>
      <c r="X447" s="13"/>
      <c r="Y447" s="13"/>
      <c r="Z447" s="13"/>
      <c r="AA447" s="13"/>
      <c r="AK447"/>
    </row>
    <row r="448" spans="1:37" x14ac:dyDescent="0.25">
      <c r="A448" s="13"/>
      <c r="B448" s="13"/>
      <c r="C448" s="13"/>
      <c r="D448" s="13"/>
      <c r="E448" s="13"/>
      <c r="F448" s="13"/>
      <c r="G448" s="13"/>
      <c r="H448" s="13"/>
      <c r="I448" s="13" t="str">
        <f xml:space="preserve"> IF(COUNT(Score!G4447:J4447)&gt;0,                                          IF(Score!AG4447 = "Positive", "Ask CRAFFT questions", "Ask CAR question only"), "")</f>
        <v/>
      </c>
      <c r="J448" s="13"/>
      <c r="K448" s="13"/>
      <c r="L448" s="13"/>
      <c r="M448" s="13"/>
      <c r="N448" s="13"/>
      <c r="O448" s="13"/>
      <c r="P448" s="13"/>
      <c r="Q448" s="13"/>
      <c r="R448" s="13"/>
      <c r="S448" s="13"/>
      <c r="T448" s="13"/>
      <c r="U448" s="13"/>
      <c r="V448" s="13"/>
      <c r="W448" s="13"/>
      <c r="X448" s="13"/>
      <c r="Y448" s="13"/>
      <c r="Z448" s="13"/>
      <c r="AA448" s="13"/>
      <c r="AK448"/>
    </row>
    <row r="449" spans="1:37" x14ac:dyDescent="0.25">
      <c r="A449" s="13"/>
      <c r="B449" s="13"/>
      <c r="C449" s="13"/>
      <c r="D449" s="13"/>
      <c r="E449" s="13"/>
      <c r="F449" s="13"/>
      <c r="G449" s="13"/>
      <c r="H449" s="13"/>
      <c r="I449" s="13" t="str">
        <f xml:space="preserve"> IF(COUNT(Score!G4448:J4448)&gt;0,                                          IF(Score!AG4448 = "Positive", "Ask CRAFFT questions", "Ask CAR question only"), "")</f>
        <v/>
      </c>
      <c r="J449" s="13"/>
      <c r="K449" s="13"/>
      <c r="L449" s="13"/>
      <c r="M449" s="13"/>
      <c r="N449" s="13"/>
      <c r="O449" s="13"/>
      <c r="P449" s="13"/>
      <c r="Q449" s="13"/>
      <c r="R449" s="13"/>
      <c r="S449" s="13"/>
      <c r="T449" s="13"/>
      <c r="U449" s="13"/>
      <c r="V449" s="13"/>
      <c r="W449" s="13"/>
      <c r="X449" s="13"/>
      <c r="Y449" s="13"/>
      <c r="Z449" s="13"/>
      <c r="AA449" s="13"/>
      <c r="AK449"/>
    </row>
    <row r="450" spans="1:37" x14ac:dyDescent="0.25">
      <c r="A450" s="13"/>
      <c r="B450" s="13"/>
      <c r="C450" s="13"/>
      <c r="D450" s="13"/>
      <c r="E450" s="13"/>
      <c r="F450" s="13"/>
      <c r="G450" s="13"/>
      <c r="H450" s="13"/>
      <c r="I450" s="13" t="str">
        <f xml:space="preserve"> IF(COUNT(Score!G4449:J4449)&gt;0,                                          IF(Score!AG4449 = "Positive", "Ask CRAFFT questions", "Ask CAR question only"), "")</f>
        <v/>
      </c>
      <c r="J450" s="13"/>
      <c r="K450" s="13"/>
      <c r="L450" s="13"/>
      <c r="M450" s="13"/>
      <c r="N450" s="13"/>
      <c r="O450" s="13"/>
      <c r="P450" s="13"/>
      <c r="Q450" s="13"/>
      <c r="R450" s="13"/>
      <c r="S450" s="13"/>
      <c r="T450" s="13"/>
      <c r="U450" s="13"/>
      <c r="V450" s="13"/>
      <c r="W450" s="13"/>
      <c r="X450" s="13"/>
      <c r="Y450" s="13"/>
      <c r="Z450" s="13"/>
      <c r="AA450" s="13"/>
      <c r="AK450"/>
    </row>
    <row r="451" spans="1:37" x14ac:dyDescent="0.25">
      <c r="A451" s="13"/>
      <c r="B451" s="13"/>
      <c r="C451" s="13"/>
      <c r="D451" s="13"/>
      <c r="E451" s="13"/>
      <c r="F451" s="13"/>
      <c r="G451" s="13"/>
      <c r="H451" s="13"/>
      <c r="I451" s="13" t="str">
        <f xml:space="preserve"> IF(COUNT(Score!G4450:J4450)&gt;0,                                          IF(Score!AG4450 = "Positive", "Ask CRAFFT questions", "Ask CAR question only"), "")</f>
        <v/>
      </c>
      <c r="J451" s="13"/>
      <c r="K451" s="13"/>
      <c r="L451" s="13"/>
      <c r="M451" s="13"/>
      <c r="N451" s="13"/>
      <c r="O451" s="13"/>
      <c r="P451" s="13"/>
      <c r="Q451" s="13"/>
      <c r="R451" s="13"/>
      <c r="S451" s="13"/>
      <c r="T451" s="13"/>
      <c r="U451" s="13"/>
      <c r="V451" s="13"/>
      <c r="W451" s="13"/>
      <c r="X451" s="13"/>
      <c r="Y451" s="13"/>
      <c r="Z451" s="13"/>
      <c r="AA451" s="13"/>
      <c r="AK451"/>
    </row>
    <row r="452" spans="1:37" x14ac:dyDescent="0.25">
      <c r="A452" s="13"/>
      <c r="B452" s="13"/>
      <c r="C452" s="13"/>
      <c r="D452" s="13"/>
      <c r="E452" s="13"/>
      <c r="F452" s="13"/>
      <c r="G452" s="13"/>
      <c r="H452" s="13"/>
      <c r="I452" s="13" t="str">
        <f xml:space="preserve"> IF(COUNT(Score!G4451:J4451)&gt;0,                                          IF(Score!AG4451 = "Positive", "Ask CRAFFT questions", "Ask CAR question only"), "")</f>
        <v/>
      </c>
      <c r="J452" s="13"/>
      <c r="K452" s="13"/>
      <c r="L452" s="13"/>
      <c r="M452" s="13"/>
      <c r="N452" s="13"/>
      <c r="O452" s="13"/>
      <c r="P452" s="13"/>
      <c r="Q452" s="13"/>
      <c r="R452" s="13"/>
      <c r="S452" s="13"/>
      <c r="T452" s="13"/>
      <c r="U452" s="13"/>
      <c r="V452" s="13"/>
      <c r="W452" s="13"/>
      <c r="X452" s="13"/>
      <c r="Y452" s="13"/>
      <c r="Z452" s="13"/>
      <c r="AA452" s="13"/>
      <c r="AK452"/>
    </row>
    <row r="453" spans="1:37" x14ac:dyDescent="0.25">
      <c r="A453" s="13"/>
      <c r="B453" s="13"/>
      <c r="C453" s="13"/>
      <c r="D453" s="13"/>
      <c r="E453" s="13"/>
      <c r="F453" s="13"/>
      <c r="G453" s="13"/>
      <c r="H453" s="13"/>
      <c r="I453" s="13" t="str">
        <f xml:space="preserve"> IF(COUNT(Score!G4452:J4452)&gt;0,                                          IF(Score!AG4452 = "Positive", "Ask CRAFFT questions", "Ask CAR question only"), "")</f>
        <v/>
      </c>
      <c r="J453" s="13"/>
      <c r="K453" s="13"/>
      <c r="L453" s="13"/>
      <c r="M453" s="13"/>
      <c r="N453" s="13"/>
      <c r="O453" s="13"/>
      <c r="P453" s="13"/>
      <c r="Q453" s="13"/>
      <c r="R453" s="13"/>
      <c r="S453" s="13"/>
      <c r="T453" s="13"/>
      <c r="U453" s="13"/>
      <c r="V453" s="13"/>
      <c r="W453" s="13"/>
      <c r="X453" s="13"/>
      <c r="Y453" s="13"/>
      <c r="Z453" s="13"/>
      <c r="AA453" s="13"/>
      <c r="AK453"/>
    </row>
    <row r="454" spans="1:37" x14ac:dyDescent="0.25">
      <c r="A454" s="13"/>
      <c r="B454" s="13"/>
      <c r="C454" s="13"/>
      <c r="D454" s="13"/>
      <c r="E454" s="13"/>
      <c r="F454" s="13"/>
      <c r="G454" s="13"/>
      <c r="H454" s="13"/>
      <c r="I454" s="13" t="str">
        <f xml:space="preserve"> IF(COUNT(Score!G4453:J4453)&gt;0,                                          IF(Score!AG4453 = "Positive", "Ask CRAFFT questions", "Ask CAR question only"), "")</f>
        <v/>
      </c>
      <c r="J454" s="13"/>
      <c r="K454" s="13"/>
      <c r="L454" s="13"/>
      <c r="M454" s="13"/>
      <c r="N454" s="13"/>
      <c r="O454" s="13"/>
      <c r="P454" s="13"/>
      <c r="Q454" s="13"/>
      <c r="R454" s="13"/>
      <c r="S454" s="13"/>
      <c r="T454" s="13"/>
      <c r="U454" s="13"/>
      <c r="V454" s="13"/>
      <c r="W454" s="13"/>
      <c r="X454" s="13"/>
      <c r="Y454" s="13"/>
      <c r="Z454" s="13"/>
      <c r="AA454" s="13"/>
      <c r="AK454"/>
    </row>
    <row r="455" spans="1:37" x14ac:dyDescent="0.25">
      <c r="A455" s="13"/>
      <c r="B455" s="13"/>
      <c r="C455" s="13"/>
      <c r="D455" s="13"/>
      <c r="E455" s="13"/>
      <c r="F455" s="13"/>
      <c r="G455" s="13"/>
      <c r="H455" s="13"/>
      <c r="I455" s="13" t="str">
        <f xml:space="preserve"> IF(COUNT(Score!G4454:J4454)&gt;0,                                          IF(Score!AG4454 = "Positive", "Ask CRAFFT questions", "Ask CAR question only"), "")</f>
        <v/>
      </c>
      <c r="J455" s="13"/>
      <c r="K455" s="13"/>
      <c r="L455" s="13"/>
      <c r="M455" s="13"/>
      <c r="N455" s="13"/>
      <c r="O455" s="13"/>
      <c r="P455" s="13"/>
      <c r="Q455" s="13"/>
      <c r="R455" s="13"/>
      <c r="S455" s="13"/>
      <c r="T455" s="13"/>
      <c r="U455" s="13"/>
      <c r="V455" s="13"/>
      <c r="W455" s="13"/>
      <c r="X455" s="13"/>
      <c r="Y455" s="13"/>
      <c r="Z455" s="13"/>
      <c r="AA455" s="13"/>
      <c r="AK455"/>
    </row>
    <row r="456" spans="1:37" x14ac:dyDescent="0.25">
      <c r="A456" s="13"/>
      <c r="B456" s="13"/>
      <c r="C456" s="13"/>
      <c r="D456" s="13"/>
      <c r="E456" s="13"/>
      <c r="F456" s="13"/>
      <c r="G456" s="13"/>
      <c r="H456" s="13"/>
      <c r="I456" s="13" t="str">
        <f xml:space="preserve"> IF(COUNT(Score!G4455:J4455)&gt;0,                                          IF(Score!AG4455 = "Positive", "Ask CRAFFT questions", "Ask CAR question only"), "")</f>
        <v/>
      </c>
      <c r="J456" s="13"/>
      <c r="K456" s="13"/>
      <c r="L456" s="13"/>
      <c r="M456" s="13"/>
      <c r="N456" s="13"/>
      <c r="O456" s="13"/>
      <c r="P456" s="13"/>
      <c r="Q456" s="13"/>
      <c r="R456" s="13"/>
      <c r="S456" s="13"/>
      <c r="T456" s="13"/>
      <c r="U456" s="13"/>
      <c r="V456" s="13"/>
      <c r="W456" s="13"/>
      <c r="X456" s="13"/>
      <c r="Y456" s="13"/>
      <c r="Z456" s="13"/>
      <c r="AA456" s="13"/>
      <c r="AK456"/>
    </row>
    <row r="457" spans="1:37" x14ac:dyDescent="0.25">
      <c r="A457" s="13"/>
      <c r="B457" s="13"/>
      <c r="C457" s="13"/>
      <c r="D457" s="13"/>
      <c r="E457" s="13"/>
      <c r="F457" s="13"/>
      <c r="G457" s="13"/>
      <c r="H457" s="13"/>
      <c r="I457" s="13" t="str">
        <f xml:space="preserve"> IF(COUNT(Score!G4456:J4456)&gt;0,                                          IF(Score!AG4456 = "Positive", "Ask CRAFFT questions", "Ask CAR question only"), "")</f>
        <v/>
      </c>
      <c r="J457" s="13"/>
      <c r="K457" s="13"/>
      <c r="L457" s="13"/>
      <c r="M457" s="13"/>
      <c r="N457" s="13"/>
      <c r="O457" s="13"/>
      <c r="P457" s="13"/>
      <c r="Q457" s="13"/>
      <c r="R457" s="13"/>
      <c r="S457" s="13"/>
      <c r="T457" s="13"/>
      <c r="U457" s="13"/>
      <c r="V457" s="13"/>
      <c r="W457" s="13"/>
      <c r="X457" s="13"/>
      <c r="Y457" s="13"/>
      <c r="Z457" s="13"/>
      <c r="AA457" s="13"/>
      <c r="AK457"/>
    </row>
    <row r="458" spans="1:37" x14ac:dyDescent="0.25">
      <c r="A458" s="13"/>
      <c r="B458" s="13"/>
      <c r="C458" s="13"/>
      <c r="D458" s="13"/>
      <c r="E458" s="13"/>
      <c r="F458" s="13"/>
      <c r="G458" s="13"/>
      <c r="H458" s="13"/>
      <c r="I458" s="13" t="str">
        <f xml:space="preserve"> IF(COUNT(Score!G4457:J4457)&gt;0,                                          IF(Score!AG4457 = "Positive", "Ask CRAFFT questions", "Ask CAR question only"), "")</f>
        <v/>
      </c>
      <c r="J458" s="13"/>
      <c r="K458" s="13"/>
      <c r="L458" s="13"/>
      <c r="M458" s="13"/>
      <c r="N458" s="13"/>
      <c r="O458" s="13"/>
      <c r="P458" s="13"/>
      <c r="Q458" s="13"/>
      <c r="R458" s="13"/>
      <c r="S458" s="13"/>
      <c r="T458" s="13"/>
      <c r="U458" s="13"/>
      <c r="V458" s="13"/>
      <c r="W458" s="13"/>
      <c r="X458" s="13"/>
      <c r="Y458" s="13"/>
      <c r="Z458" s="13"/>
      <c r="AA458" s="13"/>
      <c r="AK458"/>
    </row>
    <row r="459" spans="1:37" x14ac:dyDescent="0.25">
      <c r="A459" s="13"/>
      <c r="B459" s="13"/>
      <c r="C459" s="13"/>
      <c r="D459" s="13"/>
      <c r="E459" s="13"/>
      <c r="F459" s="13"/>
      <c r="G459" s="13"/>
      <c r="H459" s="13"/>
      <c r="I459" s="13" t="str">
        <f xml:space="preserve"> IF(COUNT(Score!G4458:J4458)&gt;0,                                          IF(Score!AG4458 = "Positive", "Ask CRAFFT questions", "Ask CAR question only"), "")</f>
        <v/>
      </c>
      <c r="J459" s="13"/>
      <c r="K459" s="13"/>
      <c r="L459" s="13"/>
      <c r="M459" s="13"/>
      <c r="N459" s="13"/>
      <c r="O459" s="13"/>
      <c r="P459" s="13"/>
      <c r="Q459" s="13"/>
      <c r="R459" s="13"/>
      <c r="S459" s="13"/>
      <c r="T459" s="13"/>
      <c r="U459" s="13"/>
      <c r="V459" s="13"/>
      <c r="W459" s="13"/>
      <c r="X459" s="13"/>
      <c r="Y459" s="13"/>
      <c r="Z459" s="13"/>
      <c r="AA459" s="13"/>
      <c r="AK459"/>
    </row>
    <row r="460" spans="1:37" x14ac:dyDescent="0.25">
      <c r="A460" s="13"/>
      <c r="B460" s="13"/>
      <c r="C460" s="13"/>
      <c r="D460" s="13"/>
      <c r="E460" s="13"/>
      <c r="F460" s="13"/>
      <c r="G460" s="13"/>
      <c r="H460" s="13"/>
      <c r="I460" s="13" t="str">
        <f xml:space="preserve"> IF(COUNT(Score!G4459:J4459)&gt;0,                                          IF(Score!AG4459 = "Positive", "Ask CRAFFT questions", "Ask CAR question only"), "")</f>
        <v/>
      </c>
      <c r="J460" s="13"/>
      <c r="K460" s="13"/>
      <c r="L460" s="13"/>
      <c r="M460" s="13"/>
      <c r="N460" s="13"/>
      <c r="O460" s="13"/>
      <c r="P460" s="13"/>
      <c r="Q460" s="13"/>
      <c r="R460" s="13"/>
      <c r="S460" s="13"/>
      <c r="T460" s="13"/>
      <c r="U460" s="13"/>
      <c r="V460" s="13"/>
      <c r="W460" s="13"/>
      <c r="X460" s="13"/>
      <c r="Y460" s="13"/>
      <c r="Z460" s="13"/>
      <c r="AA460" s="13"/>
      <c r="AK460"/>
    </row>
    <row r="461" spans="1:37" x14ac:dyDescent="0.25">
      <c r="A461" s="13"/>
      <c r="B461" s="13"/>
      <c r="C461" s="13"/>
      <c r="D461" s="13"/>
      <c r="E461" s="13"/>
      <c r="F461" s="13"/>
      <c r="G461" s="13"/>
      <c r="H461" s="13"/>
      <c r="I461" s="13" t="str">
        <f xml:space="preserve"> IF(COUNT(Score!G4460:J4460)&gt;0,                                          IF(Score!AG4460 = "Positive", "Ask CRAFFT questions", "Ask CAR question only"), "")</f>
        <v/>
      </c>
      <c r="J461" s="13"/>
      <c r="K461" s="13"/>
      <c r="L461" s="13"/>
      <c r="M461" s="13"/>
      <c r="N461" s="13"/>
      <c r="O461" s="13"/>
      <c r="P461" s="13"/>
      <c r="Q461" s="13"/>
      <c r="R461" s="13"/>
      <c r="S461" s="13"/>
      <c r="T461" s="13"/>
      <c r="U461" s="13"/>
      <c r="V461" s="13"/>
      <c r="W461" s="13"/>
      <c r="X461" s="13"/>
      <c r="Y461" s="13"/>
      <c r="Z461" s="13"/>
      <c r="AA461" s="13"/>
      <c r="AK461"/>
    </row>
    <row r="462" spans="1:37" x14ac:dyDescent="0.25">
      <c r="A462" s="13"/>
      <c r="B462" s="13"/>
      <c r="C462" s="13"/>
      <c r="D462" s="13"/>
      <c r="E462" s="13"/>
      <c r="F462" s="13"/>
      <c r="G462" s="13"/>
      <c r="H462" s="13"/>
      <c r="I462" s="13" t="str">
        <f xml:space="preserve"> IF(COUNT(Score!G4461:J4461)&gt;0,                                          IF(Score!AG4461 = "Positive", "Ask CRAFFT questions", "Ask CAR question only"), "")</f>
        <v/>
      </c>
      <c r="J462" s="13"/>
      <c r="K462" s="13"/>
      <c r="L462" s="13"/>
      <c r="M462" s="13"/>
      <c r="N462" s="13"/>
      <c r="O462" s="13"/>
      <c r="P462" s="13"/>
      <c r="Q462" s="13"/>
      <c r="R462" s="13"/>
      <c r="S462" s="13"/>
      <c r="T462" s="13"/>
      <c r="U462" s="13"/>
      <c r="V462" s="13"/>
      <c r="W462" s="13"/>
      <c r="X462" s="13"/>
      <c r="Y462" s="13"/>
      <c r="Z462" s="13"/>
      <c r="AA462" s="13"/>
      <c r="AK462"/>
    </row>
    <row r="463" spans="1:37" x14ac:dyDescent="0.25">
      <c r="A463" s="13"/>
      <c r="B463" s="13"/>
      <c r="C463" s="13"/>
      <c r="D463" s="13"/>
      <c r="E463" s="13"/>
      <c r="F463" s="13"/>
      <c r="G463" s="13"/>
      <c r="H463" s="13"/>
      <c r="I463" s="13" t="str">
        <f xml:space="preserve"> IF(COUNT(Score!G4462:J4462)&gt;0,                                          IF(Score!AG4462 = "Positive", "Ask CRAFFT questions", "Ask CAR question only"), "")</f>
        <v/>
      </c>
      <c r="J463" s="13"/>
      <c r="K463" s="13"/>
      <c r="L463" s="13"/>
      <c r="M463" s="13"/>
      <c r="N463" s="13"/>
      <c r="O463" s="13"/>
      <c r="P463" s="13"/>
      <c r="Q463" s="13"/>
      <c r="R463" s="13"/>
      <c r="S463" s="13"/>
      <c r="T463" s="13"/>
      <c r="U463" s="13"/>
      <c r="V463" s="13"/>
      <c r="W463" s="13"/>
      <c r="X463" s="13"/>
      <c r="Y463" s="13"/>
      <c r="Z463" s="13"/>
      <c r="AA463" s="13"/>
      <c r="AK463"/>
    </row>
    <row r="464" spans="1:37" x14ac:dyDescent="0.25">
      <c r="A464" s="13"/>
      <c r="B464" s="13"/>
      <c r="C464" s="13"/>
      <c r="D464" s="13"/>
      <c r="E464" s="13"/>
      <c r="F464" s="13"/>
      <c r="G464" s="13"/>
      <c r="H464" s="13"/>
      <c r="I464" s="13" t="str">
        <f xml:space="preserve"> IF(COUNT(Score!G4463:J4463)&gt;0,                                          IF(Score!AG4463 = "Positive", "Ask CRAFFT questions", "Ask CAR question only"), "")</f>
        <v/>
      </c>
      <c r="J464" s="13"/>
      <c r="K464" s="13"/>
      <c r="L464" s="13"/>
      <c r="M464" s="13"/>
      <c r="N464" s="13"/>
      <c r="O464" s="13"/>
      <c r="P464" s="13"/>
      <c r="Q464" s="13"/>
      <c r="R464" s="13"/>
      <c r="S464" s="13"/>
      <c r="T464" s="13"/>
      <c r="U464" s="13"/>
      <c r="V464" s="13"/>
      <c r="W464" s="13"/>
      <c r="X464" s="13"/>
      <c r="Y464" s="13"/>
      <c r="Z464" s="13"/>
      <c r="AA464" s="13"/>
      <c r="AK464"/>
    </row>
    <row r="465" spans="1:37" x14ac:dyDescent="0.25">
      <c r="A465" s="13"/>
      <c r="B465" s="13"/>
      <c r="C465" s="13"/>
      <c r="D465" s="13"/>
      <c r="E465" s="13"/>
      <c r="F465" s="13"/>
      <c r="G465" s="13"/>
      <c r="H465" s="13"/>
      <c r="I465" s="13" t="str">
        <f xml:space="preserve"> IF(COUNT(Score!G4464:J4464)&gt;0,                                          IF(Score!AG4464 = "Positive", "Ask CRAFFT questions", "Ask CAR question only"), "")</f>
        <v/>
      </c>
      <c r="J465" s="13"/>
      <c r="K465" s="13"/>
      <c r="L465" s="13"/>
      <c r="M465" s="13"/>
      <c r="N465" s="13"/>
      <c r="O465" s="13"/>
      <c r="P465" s="13"/>
      <c r="Q465" s="13"/>
      <c r="R465" s="13"/>
      <c r="S465" s="13"/>
      <c r="T465" s="13"/>
      <c r="U465" s="13"/>
      <c r="V465" s="13"/>
      <c r="W465" s="13"/>
      <c r="X465" s="13"/>
      <c r="Y465" s="13"/>
      <c r="Z465" s="13"/>
      <c r="AA465" s="13"/>
      <c r="AK465"/>
    </row>
    <row r="466" spans="1:37" x14ac:dyDescent="0.25">
      <c r="A466" s="13"/>
      <c r="B466" s="13"/>
      <c r="C466" s="13"/>
      <c r="D466" s="13"/>
      <c r="E466" s="13"/>
      <c r="F466" s="13"/>
      <c r="G466" s="13"/>
      <c r="H466" s="13"/>
      <c r="I466" s="13" t="str">
        <f xml:space="preserve"> IF(COUNT(Score!G4465:J4465)&gt;0,                                          IF(Score!AG4465 = "Positive", "Ask CRAFFT questions", "Ask CAR question only"), "")</f>
        <v/>
      </c>
      <c r="J466" s="13"/>
      <c r="K466" s="13"/>
      <c r="L466" s="13"/>
      <c r="M466" s="13"/>
      <c r="N466" s="13"/>
      <c r="O466" s="13"/>
      <c r="P466" s="13"/>
      <c r="Q466" s="13"/>
      <c r="R466" s="13"/>
      <c r="S466" s="13"/>
      <c r="T466" s="13"/>
      <c r="U466" s="13"/>
      <c r="V466" s="13"/>
      <c r="W466" s="13"/>
      <c r="X466" s="13"/>
      <c r="Y466" s="13"/>
      <c r="Z466" s="13"/>
      <c r="AA466" s="13"/>
      <c r="AK466"/>
    </row>
    <row r="467" spans="1:37" x14ac:dyDescent="0.25">
      <c r="A467" s="13"/>
      <c r="B467" s="13"/>
      <c r="C467" s="13"/>
      <c r="D467" s="13"/>
      <c r="E467" s="13"/>
      <c r="F467" s="13"/>
      <c r="G467" s="13"/>
      <c r="H467" s="13"/>
      <c r="I467" s="13" t="str">
        <f xml:space="preserve"> IF(COUNT(Score!G4466:J4466)&gt;0,                                          IF(Score!AG4466 = "Positive", "Ask CRAFFT questions", "Ask CAR question only"), "")</f>
        <v/>
      </c>
      <c r="J467" s="13"/>
      <c r="K467" s="13"/>
      <c r="L467" s="13"/>
      <c r="M467" s="13"/>
      <c r="N467" s="13"/>
      <c r="O467" s="13"/>
      <c r="P467" s="13"/>
      <c r="Q467" s="13"/>
      <c r="R467" s="13"/>
      <c r="S467" s="13"/>
      <c r="T467" s="13"/>
      <c r="U467" s="13"/>
      <c r="V467" s="13"/>
      <c r="W467" s="13"/>
      <c r="X467" s="13"/>
      <c r="Y467" s="13"/>
      <c r="Z467" s="13"/>
      <c r="AA467" s="13"/>
      <c r="AK467"/>
    </row>
    <row r="468" spans="1:37" x14ac:dyDescent="0.25">
      <c r="A468" s="13"/>
      <c r="B468" s="13"/>
      <c r="C468" s="13"/>
      <c r="D468" s="13"/>
      <c r="E468" s="13"/>
      <c r="F468" s="13"/>
      <c r="G468" s="13"/>
      <c r="H468" s="13"/>
      <c r="I468" s="13" t="str">
        <f xml:space="preserve"> IF(COUNT(Score!G4467:J4467)&gt;0,                                          IF(Score!AG4467 = "Positive", "Ask CRAFFT questions", "Ask CAR question only"), "")</f>
        <v/>
      </c>
      <c r="J468" s="13"/>
      <c r="K468" s="13"/>
      <c r="L468" s="13"/>
      <c r="M468" s="13"/>
      <c r="N468" s="13"/>
      <c r="O468" s="13"/>
      <c r="P468" s="13"/>
      <c r="Q468" s="13"/>
      <c r="R468" s="13"/>
      <c r="S468" s="13"/>
      <c r="T468" s="13"/>
      <c r="U468" s="13"/>
      <c r="V468" s="13"/>
      <c r="W468" s="13"/>
      <c r="X468" s="13"/>
      <c r="Y468" s="13"/>
      <c r="Z468" s="13"/>
      <c r="AA468" s="13"/>
      <c r="AK468"/>
    </row>
    <row r="469" spans="1:37" x14ac:dyDescent="0.25">
      <c r="A469" s="13"/>
      <c r="B469" s="13"/>
      <c r="C469" s="13"/>
      <c r="D469" s="13"/>
      <c r="E469" s="13"/>
      <c r="F469" s="13"/>
      <c r="G469" s="13"/>
      <c r="H469" s="13"/>
      <c r="I469" s="13" t="str">
        <f xml:space="preserve"> IF(COUNT(Score!G4468:J4468)&gt;0,                                          IF(Score!AG4468 = "Positive", "Ask CRAFFT questions", "Ask CAR question only"), "")</f>
        <v/>
      </c>
      <c r="J469" s="13"/>
      <c r="K469" s="13"/>
      <c r="L469" s="13"/>
      <c r="M469" s="13"/>
      <c r="N469" s="13"/>
      <c r="O469" s="13"/>
      <c r="P469" s="13"/>
      <c r="Q469" s="13"/>
      <c r="R469" s="13"/>
      <c r="S469" s="13"/>
      <c r="T469" s="13"/>
      <c r="U469" s="13"/>
      <c r="V469" s="13"/>
      <c r="W469" s="13"/>
      <c r="X469" s="13"/>
      <c r="Y469" s="13"/>
      <c r="Z469" s="13"/>
      <c r="AA469" s="13"/>
      <c r="AK469"/>
    </row>
    <row r="470" spans="1:37" x14ac:dyDescent="0.25">
      <c r="A470" s="13"/>
      <c r="B470" s="13"/>
      <c r="C470" s="13"/>
      <c r="D470" s="13"/>
      <c r="E470" s="13"/>
      <c r="F470" s="13"/>
      <c r="G470" s="13"/>
      <c r="H470" s="13"/>
      <c r="I470" s="13" t="str">
        <f xml:space="preserve"> IF(COUNT(Score!G4469:J4469)&gt;0,                                          IF(Score!AG4469 = "Positive", "Ask CRAFFT questions", "Ask CAR question only"), "")</f>
        <v/>
      </c>
      <c r="J470" s="13"/>
      <c r="K470" s="13"/>
      <c r="L470" s="13"/>
      <c r="M470" s="13"/>
      <c r="N470" s="13"/>
      <c r="O470" s="13"/>
      <c r="P470" s="13"/>
      <c r="Q470" s="13"/>
      <c r="R470" s="13"/>
      <c r="S470" s="13"/>
      <c r="T470" s="13"/>
      <c r="U470" s="13"/>
      <c r="V470" s="13"/>
      <c r="W470" s="13"/>
      <c r="X470" s="13"/>
      <c r="Y470" s="13"/>
      <c r="Z470" s="13"/>
      <c r="AA470" s="13"/>
      <c r="AK470"/>
    </row>
    <row r="471" spans="1:37" x14ac:dyDescent="0.25">
      <c r="A471" s="13"/>
      <c r="B471" s="13"/>
      <c r="C471" s="13"/>
      <c r="D471" s="13"/>
      <c r="E471" s="13"/>
      <c r="F471" s="13"/>
      <c r="G471" s="13"/>
      <c r="H471" s="13"/>
      <c r="I471" s="13" t="str">
        <f xml:space="preserve"> IF(COUNT(Score!G4470:J4470)&gt;0,                                          IF(Score!AG4470 = "Positive", "Ask CRAFFT questions", "Ask CAR question only"), "")</f>
        <v/>
      </c>
      <c r="J471" s="13"/>
      <c r="K471" s="13"/>
      <c r="L471" s="13"/>
      <c r="M471" s="13"/>
      <c r="N471" s="13"/>
      <c r="O471" s="13"/>
      <c r="P471" s="13"/>
      <c r="Q471" s="13"/>
      <c r="R471" s="13"/>
      <c r="S471" s="13"/>
      <c r="T471" s="13"/>
      <c r="U471" s="13"/>
      <c r="V471" s="13"/>
      <c r="W471" s="13"/>
      <c r="X471" s="13"/>
      <c r="Y471" s="13"/>
      <c r="Z471" s="13"/>
      <c r="AA471" s="13"/>
      <c r="AK471"/>
    </row>
    <row r="472" spans="1:37" x14ac:dyDescent="0.25">
      <c r="A472" s="13"/>
      <c r="B472" s="13"/>
      <c r="C472" s="13"/>
      <c r="D472" s="13"/>
      <c r="E472" s="13"/>
      <c r="F472" s="13"/>
      <c r="G472" s="13"/>
      <c r="H472" s="13"/>
      <c r="I472" s="13" t="str">
        <f xml:space="preserve"> IF(COUNT(Score!G4471:J4471)&gt;0,                                          IF(Score!AG4471 = "Positive", "Ask CRAFFT questions", "Ask CAR question only"), "")</f>
        <v/>
      </c>
      <c r="J472" s="13"/>
      <c r="K472" s="13"/>
      <c r="L472" s="13"/>
      <c r="M472" s="13"/>
      <c r="N472" s="13"/>
      <c r="O472" s="13"/>
      <c r="P472" s="13"/>
      <c r="Q472" s="13"/>
      <c r="R472" s="13"/>
      <c r="S472" s="13"/>
      <c r="T472" s="13"/>
      <c r="U472" s="13"/>
      <c r="V472" s="13"/>
      <c r="W472" s="13"/>
      <c r="X472" s="13"/>
      <c r="Y472" s="13"/>
      <c r="Z472" s="13"/>
      <c r="AA472" s="13"/>
      <c r="AK472"/>
    </row>
    <row r="473" spans="1:37" x14ac:dyDescent="0.25">
      <c r="A473" s="13"/>
      <c r="B473" s="13"/>
      <c r="C473" s="13"/>
      <c r="D473" s="13"/>
      <c r="E473" s="13"/>
      <c r="F473" s="13"/>
      <c r="G473" s="13"/>
      <c r="H473" s="13"/>
      <c r="I473" s="13" t="str">
        <f xml:space="preserve"> IF(COUNT(Score!G4472:J4472)&gt;0,                                          IF(Score!AG4472 = "Positive", "Ask CRAFFT questions", "Ask CAR question only"), "")</f>
        <v/>
      </c>
      <c r="J473" s="13"/>
      <c r="K473" s="13"/>
      <c r="L473" s="13"/>
      <c r="M473" s="13"/>
      <c r="N473" s="13"/>
      <c r="O473" s="13"/>
      <c r="P473" s="13"/>
      <c r="Q473" s="13"/>
      <c r="R473" s="13"/>
      <c r="S473" s="13"/>
      <c r="T473" s="13"/>
      <c r="U473" s="13"/>
      <c r="V473" s="13"/>
      <c r="W473" s="13"/>
      <c r="X473" s="13"/>
      <c r="Y473" s="13"/>
      <c r="Z473" s="13"/>
      <c r="AA473" s="13"/>
      <c r="AK473"/>
    </row>
    <row r="474" spans="1:37" x14ac:dyDescent="0.25">
      <c r="A474" s="13"/>
      <c r="B474" s="13"/>
      <c r="C474" s="13"/>
      <c r="D474" s="13"/>
      <c r="E474" s="13"/>
      <c r="F474" s="13"/>
      <c r="G474" s="13"/>
      <c r="H474" s="13"/>
      <c r="I474" s="13" t="str">
        <f xml:space="preserve"> IF(COUNT(Score!G4473:J4473)&gt;0,                                          IF(Score!AG4473 = "Positive", "Ask CRAFFT questions", "Ask CAR question only"), "")</f>
        <v/>
      </c>
      <c r="J474" s="13"/>
      <c r="K474" s="13"/>
      <c r="L474" s="13"/>
      <c r="M474" s="13"/>
      <c r="N474" s="13"/>
      <c r="O474" s="13"/>
      <c r="P474" s="13"/>
      <c r="Q474" s="13"/>
      <c r="R474" s="13"/>
      <c r="S474" s="13"/>
      <c r="T474" s="13"/>
      <c r="U474" s="13"/>
      <c r="V474" s="13"/>
      <c r="W474" s="13"/>
      <c r="X474" s="13"/>
      <c r="Y474" s="13"/>
      <c r="Z474" s="13"/>
      <c r="AA474" s="13"/>
      <c r="AK474"/>
    </row>
    <row r="475" spans="1:37" x14ac:dyDescent="0.25">
      <c r="A475" s="13"/>
      <c r="B475" s="13"/>
      <c r="C475" s="13"/>
      <c r="D475" s="13"/>
      <c r="E475" s="13"/>
      <c r="F475" s="13"/>
      <c r="G475" s="13"/>
      <c r="H475" s="13"/>
      <c r="I475" s="13" t="str">
        <f xml:space="preserve"> IF(COUNT(Score!G4474:J4474)&gt;0,                                          IF(Score!AG4474 = "Positive", "Ask CRAFFT questions", "Ask CAR question only"), "")</f>
        <v/>
      </c>
      <c r="J475" s="13"/>
      <c r="K475" s="13"/>
      <c r="L475" s="13"/>
      <c r="M475" s="13"/>
      <c r="N475" s="13"/>
      <c r="O475" s="13"/>
      <c r="P475" s="13"/>
      <c r="Q475" s="13"/>
      <c r="R475" s="13"/>
      <c r="S475" s="13"/>
      <c r="T475" s="13"/>
      <c r="U475" s="13"/>
      <c r="V475" s="13"/>
      <c r="W475" s="13"/>
      <c r="X475" s="13"/>
      <c r="Y475" s="13"/>
      <c r="Z475" s="13"/>
      <c r="AA475" s="13"/>
      <c r="AK475"/>
    </row>
    <row r="476" spans="1:37" x14ac:dyDescent="0.25">
      <c r="A476" s="13"/>
      <c r="B476" s="13"/>
      <c r="C476" s="13"/>
      <c r="D476" s="13"/>
      <c r="E476" s="13"/>
      <c r="F476" s="13"/>
      <c r="G476" s="13"/>
      <c r="H476" s="13"/>
      <c r="I476" s="13" t="str">
        <f xml:space="preserve"> IF(COUNT(Score!G4475:J4475)&gt;0,                                          IF(Score!AG4475 = "Positive", "Ask CRAFFT questions", "Ask CAR question only"), "")</f>
        <v/>
      </c>
      <c r="J476" s="13"/>
      <c r="K476" s="13"/>
      <c r="L476" s="13"/>
      <c r="M476" s="13"/>
      <c r="N476" s="13"/>
      <c r="O476" s="13"/>
      <c r="P476" s="13"/>
      <c r="Q476" s="13"/>
      <c r="R476" s="13"/>
      <c r="S476" s="13"/>
      <c r="T476" s="13"/>
      <c r="U476" s="13"/>
      <c r="V476" s="13"/>
      <c r="W476" s="13"/>
      <c r="X476" s="13"/>
      <c r="Y476" s="13"/>
      <c r="Z476" s="13"/>
      <c r="AA476" s="13"/>
      <c r="AK476"/>
    </row>
    <row r="477" spans="1:37" x14ac:dyDescent="0.25">
      <c r="A477" s="13"/>
      <c r="B477" s="13"/>
      <c r="C477" s="13"/>
      <c r="D477" s="13"/>
      <c r="E477" s="13"/>
      <c r="F477" s="13"/>
      <c r="G477" s="13"/>
      <c r="H477" s="13"/>
      <c r="I477" s="13" t="str">
        <f xml:space="preserve"> IF(COUNT(Score!G4476:J4476)&gt;0,                                          IF(Score!AG4476 = "Positive", "Ask CRAFFT questions", "Ask CAR question only"), "")</f>
        <v/>
      </c>
      <c r="J477" s="13"/>
      <c r="K477" s="13"/>
      <c r="L477" s="13"/>
      <c r="M477" s="13"/>
      <c r="N477" s="13"/>
      <c r="O477" s="13"/>
      <c r="P477" s="13"/>
      <c r="Q477" s="13"/>
      <c r="R477" s="13"/>
      <c r="S477" s="13"/>
      <c r="T477" s="13"/>
      <c r="U477" s="13"/>
      <c r="V477" s="13"/>
      <c r="W477" s="13"/>
      <c r="X477" s="13"/>
      <c r="Y477" s="13"/>
      <c r="Z477" s="13"/>
      <c r="AA477" s="13"/>
      <c r="AK477"/>
    </row>
    <row r="478" spans="1:37" x14ac:dyDescent="0.25">
      <c r="A478" s="13"/>
      <c r="B478" s="13"/>
      <c r="C478" s="13"/>
      <c r="D478" s="13"/>
      <c r="E478" s="13"/>
      <c r="F478" s="13"/>
      <c r="G478" s="13"/>
      <c r="H478" s="13"/>
      <c r="I478" s="13" t="str">
        <f xml:space="preserve"> IF(COUNT(Score!G4477:J4477)&gt;0,                                          IF(Score!AG4477 = "Positive", "Ask CRAFFT questions", "Ask CAR question only"), "")</f>
        <v/>
      </c>
      <c r="J478" s="13"/>
      <c r="K478" s="13"/>
      <c r="L478" s="13"/>
      <c r="M478" s="13"/>
      <c r="N478" s="13"/>
      <c r="O478" s="13"/>
      <c r="P478" s="13"/>
      <c r="Q478" s="13"/>
      <c r="R478" s="13"/>
      <c r="S478" s="13"/>
      <c r="T478" s="13"/>
      <c r="U478" s="13"/>
      <c r="V478" s="13"/>
      <c r="W478" s="13"/>
      <c r="X478" s="13"/>
      <c r="Y478" s="13"/>
      <c r="Z478" s="13"/>
      <c r="AA478" s="13"/>
      <c r="AK478"/>
    </row>
    <row r="479" spans="1:37" x14ac:dyDescent="0.25">
      <c r="A479" s="13"/>
      <c r="B479" s="13"/>
      <c r="C479" s="13"/>
      <c r="D479" s="13"/>
      <c r="E479" s="13"/>
      <c r="F479" s="13"/>
      <c r="G479" s="13"/>
      <c r="H479" s="13"/>
      <c r="I479" s="13" t="str">
        <f xml:space="preserve"> IF(COUNT(Score!G4478:J4478)&gt;0,                                          IF(Score!AG4478 = "Positive", "Ask CRAFFT questions", "Ask CAR question only"), "")</f>
        <v/>
      </c>
      <c r="J479" s="13"/>
      <c r="K479" s="13"/>
      <c r="L479" s="13"/>
      <c r="M479" s="13"/>
      <c r="N479" s="13"/>
      <c r="O479" s="13"/>
      <c r="P479" s="13"/>
      <c r="Q479" s="13"/>
      <c r="R479" s="13"/>
      <c r="S479" s="13"/>
      <c r="T479" s="13"/>
      <c r="U479" s="13"/>
      <c r="V479" s="13"/>
      <c r="W479" s="13"/>
      <c r="X479" s="13"/>
      <c r="Y479" s="13"/>
      <c r="Z479" s="13"/>
      <c r="AA479" s="13"/>
      <c r="AK479"/>
    </row>
    <row r="480" spans="1:37" x14ac:dyDescent="0.25">
      <c r="A480" s="13"/>
      <c r="B480" s="13"/>
      <c r="C480" s="13"/>
      <c r="D480" s="13"/>
      <c r="E480" s="13"/>
      <c r="F480" s="13"/>
      <c r="G480" s="13"/>
      <c r="H480" s="13"/>
      <c r="I480" s="13" t="str">
        <f xml:space="preserve"> IF(COUNT(Score!G4479:J4479)&gt;0,                                          IF(Score!AG4479 = "Positive", "Ask CRAFFT questions", "Ask CAR question only"), "")</f>
        <v/>
      </c>
      <c r="J480" s="13"/>
      <c r="K480" s="13"/>
      <c r="L480" s="13"/>
      <c r="M480" s="13"/>
      <c r="N480" s="13"/>
      <c r="O480" s="13"/>
      <c r="P480" s="13"/>
      <c r="Q480" s="13"/>
      <c r="R480" s="13"/>
      <c r="S480" s="13"/>
      <c r="T480" s="13"/>
      <c r="U480" s="13"/>
      <c r="V480" s="13"/>
      <c r="W480" s="13"/>
      <c r="X480" s="13"/>
      <c r="Y480" s="13"/>
      <c r="Z480" s="13"/>
      <c r="AA480" s="13"/>
      <c r="AK480"/>
    </row>
    <row r="481" spans="1:37" x14ac:dyDescent="0.25">
      <c r="A481" s="13"/>
      <c r="B481" s="13"/>
      <c r="C481" s="13"/>
      <c r="D481" s="13"/>
      <c r="E481" s="13"/>
      <c r="F481" s="13"/>
      <c r="G481" s="13"/>
      <c r="H481" s="13"/>
      <c r="I481" s="13" t="str">
        <f xml:space="preserve"> IF(COUNT(Score!G4480:J4480)&gt;0,                                          IF(Score!AG4480 = "Positive", "Ask CRAFFT questions", "Ask CAR question only"), "")</f>
        <v/>
      </c>
      <c r="J481" s="13"/>
      <c r="K481" s="13"/>
      <c r="L481" s="13"/>
      <c r="M481" s="13"/>
      <c r="N481" s="13"/>
      <c r="O481" s="13"/>
      <c r="P481" s="13"/>
      <c r="Q481" s="13"/>
      <c r="R481" s="13"/>
      <c r="S481" s="13"/>
      <c r="T481" s="13"/>
      <c r="U481" s="13"/>
      <c r="V481" s="13"/>
      <c r="W481" s="13"/>
      <c r="X481" s="13"/>
      <c r="Y481" s="13"/>
      <c r="Z481" s="13"/>
      <c r="AA481" s="13"/>
      <c r="AK481"/>
    </row>
    <row r="482" spans="1:37" x14ac:dyDescent="0.25">
      <c r="A482" s="13"/>
      <c r="B482" s="13"/>
      <c r="C482" s="13"/>
      <c r="D482" s="13"/>
      <c r="E482" s="13"/>
      <c r="F482" s="13"/>
      <c r="G482" s="13"/>
      <c r="H482" s="13"/>
      <c r="I482" s="13" t="str">
        <f xml:space="preserve"> IF(COUNT(Score!G4481:J4481)&gt;0,                                          IF(Score!AG4481 = "Positive", "Ask CRAFFT questions", "Ask CAR question only"), "")</f>
        <v/>
      </c>
      <c r="J482" s="13"/>
      <c r="K482" s="13"/>
      <c r="L482" s="13"/>
      <c r="M482" s="13"/>
      <c r="N482" s="13"/>
      <c r="O482" s="13"/>
      <c r="P482" s="13"/>
      <c r="Q482" s="13"/>
      <c r="R482" s="13"/>
      <c r="S482" s="13"/>
      <c r="T482" s="13"/>
      <c r="U482" s="13"/>
      <c r="V482" s="13"/>
      <c r="W482" s="13"/>
      <c r="X482" s="13"/>
      <c r="Y482" s="13"/>
      <c r="Z482" s="13"/>
      <c r="AA482" s="13"/>
      <c r="AK482"/>
    </row>
    <row r="483" spans="1:37" x14ac:dyDescent="0.25">
      <c r="A483" s="13"/>
      <c r="B483" s="13"/>
      <c r="C483" s="13"/>
      <c r="D483" s="13"/>
      <c r="E483" s="13"/>
      <c r="F483" s="13"/>
      <c r="G483" s="13"/>
      <c r="H483" s="13"/>
      <c r="I483" s="13" t="str">
        <f xml:space="preserve"> IF(COUNT(Score!G4482:J4482)&gt;0,                                          IF(Score!AG4482 = "Positive", "Ask CRAFFT questions", "Ask CAR question only"), "")</f>
        <v/>
      </c>
      <c r="J483" s="13"/>
      <c r="K483" s="13"/>
      <c r="L483" s="13"/>
      <c r="M483" s="13"/>
      <c r="N483" s="13"/>
      <c r="O483" s="13"/>
      <c r="P483" s="13"/>
      <c r="Q483" s="13"/>
      <c r="R483" s="13"/>
      <c r="S483" s="13"/>
      <c r="T483" s="13"/>
      <c r="U483" s="13"/>
      <c r="V483" s="13"/>
      <c r="W483" s="13"/>
      <c r="X483" s="13"/>
      <c r="Y483" s="13"/>
      <c r="Z483" s="13"/>
      <c r="AA483" s="13"/>
      <c r="AK483"/>
    </row>
    <row r="484" spans="1:37" x14ac:dyDescent="0.25">
      <c r="A484" s="13"/>
      <c r="B484" s="13"/>
      <c r="C484" s="13"/>
      <c r="D484" s="13"/>
      <c r="E484" s="13"/>
      <c r="F484" s="13"/>
      <c r="G484" s="13"/>
      <c r="H484" s="13"/>
      <c r="I484" s="13" t="str">
        <f xml:space="preserve"> IF(COUNT(Score!G4483:J4483)&gt;0,                                          IF(Score!AG4483 = "Positive", "Ask CRAFFT questions", "Ask CAR question only"), "")</f>
        <v/>
      </c>
      <c r="J484" s="13"/>
      <c r="K484" s="13"/>
      <c r="L484" s="13"/>
      <c r="M484" s="13"/>
      <c r="N484" s="13"/>
      <c r="O484" s="13"/>
      <c r="P484" s="13"/>
      <c r="Q484" s="13"/>
      <c r="R484" s="13"/>
      <c r="S484" s="13"/>
      <c r="T484" s="13"/>
      <c r="U484" s="13"/>
      <c r="V484" s="13"/>
      <c r="W484" s="13"/>
      <c r="X484" s="13"/>
      <c r="Y484" s="13"/>
      <c r="Z484" s="13"/>
      <c r="AA484" s="13"/>
      <c r="AK484"/>
    </row>
    <row r="485" spans="1:37" x14ac:dyDescent="0.25">
      <c r="A485" s="13"/>
      <c r="B485" s="13"/>
      <c r="C485" s="13"/>
      <c r="D485" s="13"/>
      <c r="E485" s="13"/>
      <c r="F485" s="13"/>
      <c r="G485" s="13"/>
      <c r="H485" s="13"/>
      <c r="I485" s="13" t="str">
        <f xml:space="preserve"> IF(COUNT(Score!G4484:J4484)&gt;0,                                          IF(Score!AG4484 = "Positive", "Ask CRAFFT questions", "Ask CAR question only"), "")</f>
        <v/>
      </c>
      <c r="J485" s="13"/>
      <c r="K485" s="13"/>
      <c r="L485" s="13"/>
      <c r="M485" s="13"/>
      <c r="N485" s="13"/>
      <c r="O485" s="13"/>
      <c r="P485" s="13"/>
      <c r="Q485" s="13"/>
      <c r="R485" s="13"/>
      <c r="S485" s="13"/>
      <c r="T485" s="13"/>
      <c r="U485" s="13"/>
      <c r="V485" s="13"/>
      <c r="W485" s="13"/>
      <c r="X485" s="13"/>
      <c r="Y485" s="13"/>
      <c r="Z485" s="13"/>
      <c r="AA485" s="13"/>
      <c r="AK485"/>
    </row>
    <row r="486" spans="1:37" x14ac:dyDescent="0.25">
      <c r="A486" s="13"/>
      <c r="B486" s="13"/>
      <c r="C486" s="13"/>
      <c r="D486" s="13"/>
      <c r="E486" s="13"/>
      <c r="F486" s="13"/>
      <c r="G486" s="13"/>
      <c r="H486" s="13"/>
      <c r="I486" s="13" t="str">
        <f xml:space="preserve"> IF(COUNT(Score!G4485:J4485)&gt;0,                                          IF(Score!AG4485 = "Positive", "Ask CRAFFT questions", "Ask CAR question only"), "")</f>
        <v/>
      </c>
      <c r="J486" s="13"/>
      <c r="K486" s="13"/>
      <c r="L486" s="13"/>
      <c r="M486" s="13"/>
      <c r="N486" s="13"/>
      <c r="O486" s="13"/>
      <c r="P486" s="13"/>
      <c r="Q486" s="13"/>
      <c r="R486" s="13"/>
      <c r="S486" s="13"/>
      <c r="T486" s="13"/>
      <c r="U486" s="13"/>
      <c r="V486" s="13"/>
      <c r="W486" s="13"/>
      <c r="X486" s="13"/>
      <c r="Y486" s="13"/>
      <c r="Z486" s="13"/>
      <c r="AA486" s="13"/>
      <c r="AK486"/>
    </row>
    <row r="487" spans="1:37" x14ac:dyDescent="0.25">
      <c r="A487" s="13"/>
      <c r="B487" s="13"/>
      <c r="C487" s="13"/>
      <c r="D487" s="13"/>
      <c r="E487" s="13"/>
      <c r="F487" s="13"/>
      <c r="G487" s="13"/>
      <c r="H487" s="13"/>
      <c r="I487" s="13" t="str">
        <f xml:space="preserve"> IF(COUNT(Score!G4486:J4486)&gt;0,                                          IF(Score!AG4486 = "Positive", "Ask CRAFFT questions", "Ask CAR question only"), "")</f>
        <v/>
      </c>
      <c r="J487" s="13"/>
      <c r="K487" s="13"/>
      <c r="L487" s="13"/>
      <c r="M487" s="13"/>
      <c r="N487" s="13"/>
      <c r="O487" s="13"/>
      <c r="P487" s="13"/>
      <c r="Q487" s="13"/>
      <c r="R487" s="13"/>
      <c r="S487" s="13"/>
      <c r="T487" s="13"/>
      <c r="U487" s="13"/>
      <c r="V487" s="13"/>
      <c r="W487" s="13"/>
      <c r="X487" s="13"/>
      <c r="Y487" s="13"/>
      <c r="Z487" s="13"/>
      <c r="AA487" s="13"/>
      <c r="AK487"/>
    </row>
    <row r="488" spans="1:37" x14ac:dyDescent="0.25">
      <c r="A488" s="13"/>
      <c r="B488" s="13"/>
      <c r="C488" s="13"/>
      <c r="D488" s="13"/>
      <c r="E488" s="13"/>
      <c r="F488" s="13"/>
      <c r="G488" s="13"/>
      <c r="H488" s="13"/>
      <c r="I488" s="13" t="str">
        <f xml:space="preserve"> IF(COUNT(Score!G4487:J4487)&gt;0,                                          IF(Score!AG4487 = "Positive", "Ask CRAFFT questions", "Ask CAR question only"), "")</f>
        <v/>
      </c>
      <c r="J488" s="13"/>
      <c r="K488" s="13"/>
      <c r="L488" s="13"/>
      <c r="M488" s="13"/>
      <c r="N488" s="13"/>
      <c r="O488" s="13"/>
      <c r="P488" s="13"/>
      <c r="Q488" s="13"/>
      <c r="R488" s="13"/>
      <c r="S488" s="13"/>
      <c r="T488" s="13"/>
      <c r="U488" s="13"/>
      <c r="V488" s="13"/>
      <c r="W488" s="13"/>
      <c r="X488" s="13"/>
      <c r="Y488" s="13"/>
      <c r="Z488" s="13"/>
      <c r="AA488" s="13"/>
      <c r="AK488"/>
    </row>
    <row r="489" spans="1:37" x14ac:dyDescent="0.25">
      <c r="A489" s="13"/>
      <c r="B489" s="13"/>
      <c r="C489" s="13"/>
      <c r="D489" s="13"/>
      <c r="E489" s="13"/>
      <c r="F489" s="13"/>
      <c r="G489" s="13"/>
      <c r="H489" s="13"/>
      <c r="I489" s="13" t="str">
        <f xml:space="preserve"> IF(COUNT(Score!G4488:J4488)&gt;0,                                          IF(Score!AG4488 = "Positive", "Ask CRAFFT questions", "Ask CAR question only"), "")</f>
        <v/>
      </c>
      <c r="J489" s="13"/>
      <c r="K489" s="13"/>
      <c r="L489" s="13"/>
      <c r="M489" s="13"/>
      <c r="N489" s="13"/>
      <c r="O489" s="13"/>
      <c r="P489" s="13"/>
      <c r="Q489" s="13"/>
      <c r="R489" s="13"/>
      <c r="S489" s="13"/>
      <c r="T489" s="13"/>
      <c r="U489" s="13"/>
      <c r="V489" s="13"/>
      <c r="W489" s="13"/>
      <c r="X489" s="13"/>
      <c r="Y489" s="13"/>
      <c r="Z489" s="13"/>
      <c r="AA489" s="13"/>
      <c r="AK489"/>
    </row>
    <row r="490" spans="1:37" x14ac:dyDescent="0.25">
      <c r="A490" s="13"/>
      <c r="B490" s="13"/>
      <c r="C490" s="13"/>
      <c r="D490" s="13"/>
      <c r="E490" s="13"/>
      <c r="F490" s="13"/>
      <c r="G490" s="13"/>
      <c r="H490" s="13"/>
      <c r="I490" s="13" t="str">
        <f xml:space="preserve"> IF(COUNT(Score!G4489:J4489)&gt;0,                                          IF(Score!AG4489 = "Positive", "Ask CRAFFT questions", "Ask CAR question only"), "")</f>
        <v/>
      </c>
      <c r="J490" s="13"/>
      <c r="K490" s="13"/>
      <c r="L490" s="13"/>
      <c r="M490" s="13"/>
      <c r="N490" s="13"/>
      <c r="O490" s="13"/>
      <c r="P490" s="13"/>
      <c r="Q490" s="13"/>
      <c r="R490" s="13"/>
      <c r="S490" s="13"/>
      <c r="T490" s="13"/>
      <c r="U490" s="13"/>
      <c r="V490" s="13"/>
      <c r="W490" s="13"/>
      <c r="X490" s="13"/>
      <c r="Y490" s="13"/>
      <c r="Z490" s="13"/>
      <c r="AA490" s="13"/>
      <c r="AK490"/>
    </row>
    <row r="491" spans="1:37" x14ac:dyDescent="0.25">
      <c r="A491" s="13"/>
      <c r="B491" s="13"/>
      <c r="C491" s="13"/>
      <c r="D491" s="13"/>
      <c r="E491" s="13"/>
      <c r="F491" s="13"/>
      <c r="G491" s="13"/>
      <c r="H491" s="13"/>
      <c r="I491" s="13" t="str">
        <f xml:space="preserve"> IF(COUNT(Score!G4490:J4490)&gt;0,                                          IF(Score!AG4490 = "Positive", "Ask CRAFFT questions", "Ask CAR question only"), "")</f>
        <v/>
      </c>
      <c r="J491" s="13"/>
      <c r="K491" s="13"/>
      <c r="L491" s="13"/>
      <c r="M491" s="13"/>
      <c r="N491" s="13"/>
      <c r="O491" s="13"/>
      <c r="P491" s="13"/>
      <c r="Q491" s="13"/>
      <c r="R491" s="13"/>
      <c r="S491" s="13"/>
      <c r="T491" s="13"/>
      <c r="U491" s="13"/>
      <c r="V491" s="13"/>
      <c r="W491" s="13"/>
      <c r="X491" s="13"/>
      <c r="Y491" s="13"/>
      <c r="Z491" s="13"/>
      <c r="AA491" s="13"/>
      <c r="AK491"/>
    </row>
    <row r="492" spans="1:37" x14ac:dyDescent="0.25">
      <c r="A492" s="13"/>
      <c r="B492" s="13"/>
      <c r="C492" s="13"/>
      <c r="D492" s="13"/>
      <c r="E492" s="13"/>
      <c r="F492" s="13"/>
      <c r="G492" s="13"/>
      <c r="H492" s="13"/>
      <c r="I492" s="13" t="str">
        <f xml:space="preserve"> IF(COUNT(Score!G4491:J4491)&gt;0,                                          IF(Score!AG4491 = "Positive", "Ask CRAFFT questions", "Ask CAR question only"), "")</f>
        <v/>
      </c>
      <c r="J492" s="13"/>
      <c r="K492" s="13"/>
      <c r="L492" s="13"/>
      <c r="M492" s="13"/>
      <c r="N492" s="13"/>
      <c r="O492" s="13"/>
      <c r="P492" s="13"/>
      <c r="Q492" s="13"/>
      <c r="R492" s="13"/>
      <c r="S492" s="13"/>
      <c r="T492" s="13"/>
      <c r="U492" s="13"/>
      <c r="V492" s="13"/>
      <c r="W492" s="13"/>
      <c r="X492" s="13"/>
      <c r="Y492" s="13"/>
      <c r="Z492" s="13"/>
      <c r="AA492" s="13"/>
      <c r="AK492"/>
    </row>
    <row r="493" spans="1:37" x14ac:dyDescent="0.25">
      <c r="A493" s="13"/>
      <c r="B493" s="13"/>
      <c r="C493" s="13"/>
      <c r="D493" s="13"/>
      <c r="E493" s="13"/>
      <c r="F493" s="13"/>
      <c r="G493" s="13"/>
      <c r="H493" s="13"/>
      <c r="I493" s="13" t="str">
        <f xml:space="preserve"> IF(COUNT(Score!G4492:J4492)&gt;0,                                          IF(Score!AG4492 = "Positive", "Ask CRAFFT questions", "Ask CAR question only"), "")</f>
        <v/>
      </c>
      <c r="J493" s="13"/>
      <c r="K493" s="13"/>
      <c r="L493" s="13"/>
      <c r="M493" s="13"/>
      <c r="N493" s="13"/>
      <c r="O493" s="13"/>
      <c r="P493" s="13"/>
      <c r="Q493" s="13"/>
      <c r="R493" s="13"/>
      <c r="S493" s="13"/>
      <c r="T493" s="13"/>
      <c r="U493" s="13"/>
      <c r="V493" s="13"/>
      <c r="W493" s="13"/>
      <c r="X493" s="13"/>
      <c r="Y493" s="13"/>
      <c r="Z493" s="13"/>
      <c r="AA493" s="13"/>
      <c r="AK493"/>
    </row>
    <row r="494" spans="1:37" x14ac:dyDescent="0.25">
      <c r="A494" s="13"/>
      <c r="B494" s="13"/>
      <c r="C494" s="13"/>
      <c r="D494" s="13"/>
      <c r="E494" s="13"/>
      <c r="F494" s="13"/>
      <c r="G494" s="13"/>
      <c r="H494" s="13"/>
      <c r="I494" s="13" t="str">
        <f xml:space="preserve"> IF(COUNT(Score!G4493:J4493)&gt;0,                                          IF(Score!AG4493 = "Positive", "Ask CRAFFT questions", "Ask CAR question only"), "")</f>
        <v/>
      </c>
      <c r="J494" s="13"/>
      <c r="K494" s="13"/>
      <c r="L494" s="13"/>
      <c r="M494" s="13"/>
      <c r="N494" s="13"/>
      <c r="O494" s="13"/>
      <c r="P494" s="13"/>
      <c r="Q494" s="13"/>
      <c r="R494" s="13"/>
      <c r="S494" s="13"/>
      <c r="T494" s="13"/>
      <c r="U494" s="13"/>
      <c r="V494" s="13"/>
      <c r="W494" s="13"/>
      <c r="X494" s="13"/>
      <c r="Y494" s="13"/>
      <c r="Z494" s="13"/>
      <c r="AA494" s="13"/>
      <c r="AK494"/>
    </row>
    <row r="495" spans="1:37" x14ac:dyDescent="0.25">
      <c r="A495" s="13"/>
      <c r="B495" s="13"/>
      <c r="C495" s="13"/>
      <c r="D495" s="13"/>
      <c r="E495" s="13"/>
      <c r="F495" s="13"/>
      <c r="G495" s="13"/>
      <c r="H495" s="13"/>
      <c r="I495" s="13" t="str">
        <f xml:space="preserve"> IF(COUNT(Score!G4494:J4494)&gt;0,                                          IF(Score!AG4494 = "Positive", "Ask CRAFFT questions", "Ask CAR question only"), "")</f>
        <v/>
      </c>
      <c r="J495" s="13"/>
      <c r="K495" s="13"/>
      <c r="L495" s="13"/>
      <c r="M495" s="13"/>
      <c r="N495" s="13"/>
      <c r="O495" s="13"/>
      <c r="P495" s="13"/>
      <c r="Q495" s="13"/>
      <c r="R495" s="13"/>
      <c r="S495" s="13"/>
      <c r="T495" s="13"/>
      <c r="U495" s="13"/>
      <c r="V495" s="13"/>
      <c r="W495" s="13"/>
      <c r="X495" s="13"/>
      <c r="Y495" s="13"/>
      <c r="Z495" s="13"/>
      <c r="AA495" s="13"/>
      <c r="AK495"/>
    </row>
    <row r="496" spans="1:37" x14ac:dyDescent="0.25">
      <c r="A496" s="13"/>
      <c r="B496" s="13"/>
      <c r="C496" s="13"/>
      <c r="D496" s="13"/>
      <c r="E496" s="13"/>
      <c r="F496" s="13"/>
      <c r="G496" s="13"/>
      <c r="H496" s="13"/>
      <c r="I496" s="13" t="str">
        <f xml:space="preserve"> IF(COUNT(Score!G4495:J4495)&gt;0,                                          IF(Score!AG4495 = "Positive", "Ask CRAFFT questions", "Ask CAR question only"), "")</f>
        <v/>
      </c>
      <c r="J496" s="13"/>
      <c r="K496" s="13"/>
      <c r="L496" s="13"/>
      <c r="M496" s="13"/>
      <c r="N496" s="13"/>
      <c r="O496" s="13"/>
      <c r="P496" s="13"/>
      <c r="Q496" s="13"/>
      <c r="R496" s="13"/>
      <c r="S496" s="13"/>
      <c r="T496" s="13"/>
      <c r="U496" s="13"/>
      <c r="V496" s="13"/>
      <c r="W496" s="13"/>
      <c r="X496" s="13"/>
      <c r="Y496" s="13"/>
      <c r="Z496" s="13"/>
      <c r="AA496" s="13"/>
      <c r="AK496"/>
    </row>
    <row r="497" spans="1:37" x14ac:dyDescent="0.25">
      <c r="A497" s="13"/>
      <c r="B497" s="13"/>
      <c r="C497" s="13"/>
      <c r="D497" s="13"/>
      <c r="E497" s="13"/>
      <c r="F497" s="13"/>
      <c r="G497" s="13"/>
      <c r="H497" s="13"/>
      <c r="I497" s="13" t="str">
        <f xml:space="preserve"> IF(COUNT(Score!G4496:J4496)&gt;0,                                          IF(Score!AG4496 = "Positive", "Ask CRAFFT questions", "Ask CAR question only"), "")</f>
        <v/>
      </c>
      <c r="J497" s="13"/>
      <c r="K497" s="13"/>
      <c r="L497" s="13"/>
      <c r="M497" s="13"/>
      <c r="N497" s="13"/>
      <c r="O497" s="13"/>
      <c r="P497" s="13"/>
      <c r="Q497" s="13"/>
      <c r="R497" s="13"/>
      <c r="S497" s="13"/>
      <c r="T497" s="13"/>
      <c r="U497" s="13"/>
      <c r="V497" s="13"/>
      <c r="W497" s="13"/>
      <c r="X497" s="13"/>
      <c r="Y497" s="13"/>
      <c r="Z497" s="13"/>
      <c r="AA497" s="13"/>
      <c r="AK497"/>
    </row>
    <row r="498" spans="1:37" x14ac:dyDescent="0.25">
      <c r="A498" s="13"/>
      <c r="B498" s="13"/>
      <c r="C498" s="13"/>
      <c r="D498" s="13"/>
      <c r="E498" s="13"/>
      <c r="F498" s="13"/>
      <c r="G498" s="13"/>
      <c r="H498" s="13"/>
      <c r="I498" s="13" t="str">
        <f xml:space="preserve"> IF(COUNT(Score!G4497:J4497)&gt;0,                                          IF(Score!AG4497 = "Positive", "Ask CRAFFT questions", "Ask CAR question only"), "")</f>
        <v/>
      </c>
      <c r="J498" s="13"/>
      <c r="K498" s="13"/>
      <c r="L498" s="13"/>
      <c r="M498" s="13"/>
      <c r="N498" s="13"/>
      <c r="O498" s="13"/>
      <c r="P498" s="13"/>
      <c r="Q498" s="13"/>
      <c r="R498" s="13"/>
      <c r="S498" s="13"/>
      <c r="T498" s="13"/>
      <c r="U498" s="13"/>
      <c r="V498" s="13"/>
      <c r="W498" s="13"/>
      <c r="X498" s="13"/>
      <c r="Y498" s="13"/>
      <c r="Z498" s="13"/>
      <c r="AA498" s="13"/>
      <c r="AK498"/>
    </row>
    <row r="499" spans="1:37" x14ac:dyDescent="0.25">
      <c r="A499" s="13"/>
      <c r="B499" s="13"/>
      <c r="C499" s="13"/>
      <c r="D499" s="13"/>
      <c r="E499" s="13"/>
      <c r="F499" s="13"/>
      <c r="G499" s="13"/>
      <c r="H499" s="13"/>
      <c r="I499" s="13" t="str">
        <f xml:space="preserve"> IF(COUNT(Score!G4498:J4498)&gt;0,                                          IF(Score!AG4498 = "Positive", "Ask CRAFFT questions", "Ask CAR question only"), "")</f>
        <v/>
      </c>
      <c r="J499" s="13"/>
      <c r="K499" s="13"/>
      <c r="L499" s="13"/>
      <c r="M499" s="13"/>
      <c r="N499" s="13"/>
      <c r="O499" s="13"/>
      <c r="P499" s="13"/>
      <c r="Q499" s="13"/>
      <c r="R499" s="13"/>
      <c r="S499" s="13"/>
      <c r="T499" s="13"/>
      <c r="U499" s="13"/>
      <c r="V499" s="13"/>
      <c r="W499" s="13"/>
      <c r="X499" s="13"/>
      <c r="Y499" s="13"/>
      <c r="Z499" s="13"/>
      <c r="AA499" s="13"/>
      <c r="AK499"/>
    </row>
    <row r="500" spans="1:37" x14ac:dyDescent="0.25">
      <c r="A500" s="13"/>
      <c r="B500" s="13"/>
      <c r="C500" s="13"/>
      <c r="D500" s="13"/>
      <c r="E500" s="13"/>
      <c r="F500" s="13"/>
      <c r="G500" s="13"/>
      <c r="H500" s="13"/>
      <c r="I500" s="13" t="str">
        <f xml:space="preserve"> IF(COUNT(Score!G4499:J4499)&gt;0,                                          IF(Score!AG4499 = "Positive", "Ask CRAFFT questions", "Ask CAR question only"), "")</f>
        <v/>
      </c>
      <c r="J500" s="13"/>
      <c r="K500" s="13"/>
      <c r="L500" s="13"/>
      <c r="M500" s="13"/>
      <c r="N500" s="13"/>
      <c r="O500" s="13"/>
      <c r="P500" s="13"/>
      <c r="Q500" s="13"/>
      <c r="R500" s="13"/>
      <c r="S500" s="13"/>
      <c r="T500" s="13"/>
      <c r="U500" s="13"/>
      <c r="V500" s="13"/>
      <c r="W500" s="13"/>
      <c r="X500" s="13"/>
      <c r="Y500" s="13"/>
      <c r="Z500" s="13"/>
      <c r="AA500" s="13"/>
      <c r="AK500"/>
    </row>
    <row r="501" spans="1:37" x14ac:dyDescent="0.25">
      <c r="A501" s="13"/>
      <c r="B501" s="13"/>
      <c r="C501" s="13"/>
      <c r="D501" s="13"/>
      <c r="E501" s="13"/>
      <c r="F501" s="13"/>
      <c r="G501" s="13"/>
      <c r="H501" s="13"/>
      <c r="I501" s="13" t="str">
        <f xml:space="preserve"> IF(COUNT(Score!G4500:J4500)&gt;0,                                          IF(Score!AG4500 = "Positive", "Ask CRAFFT questions", "Ask CAR question only"), "")</f>
        <v/>
      </c>
      <c r="J501" s="13"/>
      <c r="K501" s="13"/>
      <c r="L501" s="13"/>
      <c r="M501" s="13"/>
      <c r="N501" s="13"/>
      <c r="O501" s="13"/>
      <c r="P501" s="13"/>
      <c r="Q501" s="13"/>
      <c r="R501" s="13"/>
      <c r="S501" s="13"/>
      <c r="T501" s="13"/>
      <c r="U501" s="13"/>
      <c r="V501" s="13"/>
      <c r="W501" s="13"/>
      <c r="X501" s="13"/>
      <c r="Y501" s="13"/>
      <c r="Z501" s="13"/>
      <c r="AA501" s="13"/>
      <c r="AK501"/>
    </row>
    <row r="502" spans="1:37" x14ac:dyDescent="0.25">
      <c r="A502" s="13"/>
      <c r="B502" s="13"/>
      <c r="C502" s="13"/>
      <c r="D502" s="13"/>
      <c r="E502" s="13"/>
      <c r="F502" s="13"/>
      <c r="G502" s="13"/>
      <c r="H502" s="13"/>
      <c r="I502" s="13" t="str">
        <f xml:space="preserve"> IF(COUNT(Score!G4501:J4501)&gt;0,                                          IF(Score!AG4501 = "Positive", "Ask CRAFFT questions", "Ask CAR question only"), "")</f>
        <v/>
      </c>
      <c r="J502" s="13"/>
      <c r="K502" s="13"/>
      <c r="L502" s="13"/>
      <c r="M502" s="13"/>
      <c r="N502" s="13"/>
      <c r="O502" s="13"/>
      <c r="P502" s="13"/>
      <c r="Q502" s="13"/>
      <c r="R502" s="13"/>
      <c r="S502" s="13"/>
      <c r="T502" s="13"/>
      <c r="U502" s="13"/>
      <c r="V502" s="13"/>
      <c r="W502" s="13"/>
      <c r="X502" s="13"/>
      <c r="Y502" s="13"/>
      <c r="Z502" s="13"/>
      <c r="AA502" s="13"/>
      <c r="AK502"/>
    </row>
    <row r="503" spans="1:37" x14ac:dyDescent="0.25">
      <c r="A503" s="13"/>
      <c r="B503" s="13"/>
      <c r="C503" s="13"/>
      <c r="D503" s="13"/>
      <c r="E503" s="13"/>
      <c r="F503" s="13"/>
      <c r="G503" s="13"/>
      <c r="H503" s="13"/>
      <c r="I503" s="13" t="str">
        <f xml:space="preserve"> IF(COUNT(Score!G4502:J4502)&gt;0,                                          IF(Score!AG4502 = "Positive", "Ask CRAFFT questions", "Ask CAR question only"), "")</f>
        <v/>
      </c>
      <c r="J503" s="13"/>
      <c r="K503" s="13"/>
      <c r="L503" s="13"/>
      <c r="M503" s="13"/>
      <c r="N503" s="13"/>
      <c r="O503" s="13"/>
      <c r="P503" s="13"/>
      <c r="Q503" s="13"/>
      <c r="R503" s="13"/>
      <c r="S503" s="13"/>
      <c r="T503" s="13"/>
      <c r="U503" s="13"/>
      <c r="V503" s="13"/>
      <c r="W503" s="13"/>
      <c r="X503" s="13"/>
      <c r="Y503" s="13"/>
      <c r="Z503" s="13"/>
      <c r="AA503" s="13"/>
      <c r="AK503"/>
    </row>
    <row r="504" spans="1:37" x14ac:dyDescent="0.25">
      <c r="A504" s="13"/>
      <c r="B504" s="13"/>
      <c r="C504" s="13"/>
      <c r="D504" s="13"/>
      <c r="E504" s="13"/>
      <c r="F504" s="13"/>
      <c r="G504" s="13"/>
      <c r="H504" s="13"/>
      <c r="I504" s="13" t="str">
        <f xml:space="preserve"> IF(COUNT(Score!G4503:J4503)&gt;0,                                          IF(Score!AG4503 = "Positive", "Ask CRAFFT questions", "Ask CAR question only"), "")</f>
        <v/>
      </c>
      <c r="J504" s="13"/>
      <c r="K504" s="13"/>
      <c r="L504" s="13"/>
      <c r="M504" s="13"/>
      <c r="N504" s="13"/>
      <c r="O504" s="13"/>
      <c r="P504" s="13"/>
      <c r="Q504" s="13"/>
      <c r="R504" s="13"/>
      <c r="S504" s="13"/>
      <c r="T504" s="13"/>
      <c r="U504" s="13"/>
      <c r="V504" s="13"/>
      <c r="W504" s="13"/>
      <c r="X504" s="13"/>
      <c r="Y504" s="13"/>
      <c r="Z504" s="13"/>
      <c r="AA504" s="13"/>
      <c r="AK504"/>
    </row>
    <row r="505" spans="1:37" x14ac:dyDescent="0.25">
      <c r="A505" s="13"/>
      <c r="B505" s="13"/>
      <c r="C505" s="13"/>
      <c r="D505" s="13"/>
      <c r="E505" s="13"/>
      <c r="F505" s="13"/>
      <c r="G505" s="13"/>
      <c r="H505" s="13"/>
      <c r="I505" s="13" t="str">
        <f xml:space="preserve"> IF(COUNT(Score!G4504:J4504)&gt;0,                                          IF(Score!AG4504 = "Positive", "Ask CRAFFT questions", "Ask CAR question only"), "")</f>
        <v/>
      </c>
      <c r="J505" s="13"/>
      <c r="K505" s="13"/>
      <c r="L505" s="13"/>
      <c r="M505" s="13"/>
      <c r="N505" s="13"/>
      <c r="O505" s="13"/>
      <c r="P505" s="13"/>
      <c r="Q505" s="13"/>
      <c r="R505" s="13"/>
      <c r="S505" s="13"/>
      <c r="T505" s="13"/>
      <c r="U505" s="13"/>
      <c r="V505" s="13"/>
      <c r="W505" s="13"/>
      <c r="X505" s="13"/>
      <c r="Y505" s="13"/>
      <c r="Z505" s="13"/>
      <c r="AA505" s="13"/>
      <c r="AK505"/>
    </row>
    <row r="506" spans="1:37" x14ac:dyDescent="0.25">
      <c r="A506" s="13"/>
      <c r="B506" s="13"/>
      <c r="C506" s="13"/>
      <c r="D506" s="13"/>
      <c r="E506" s="13"/>
      <c r="F506" s="13"/>
      <c r="G506" s="13"/>
      <c r="H506" s="13"/>
      <c r="I506" s="13" t="str">
        <f xml:space="preserve"> IF(COUNT(Score!G4505:J4505)&gt;0,                                          IF(Score!AG4505 = "Positive", "Ask CRAFFT questions", "Ask CAR question only"), "")</f>
        <v/>
      </c>
      <c r="J506" s="13"/>
      <c r="K506" s="13"/>
      <c r="L506" s="13"/>
      <c r="M506" s="13"/>
      <c r="N506" s="13"/>
      <c r="O506" s="13"/>
      <c r="P506" s="13"/>
      <c r="Q506" s="13"/>
      <c r="R506" s="13"/>
      <c r="S506" s="13"/>
      <c r="T506" s="13"/>
      <c r="U506" s="13"/>
      <c r="V506" s="13"/>
      <c r="W506" s="13"/>
      <c r="X506" s="13"/>
      <c r="Y506" s="13"/>
      <c r="Z506" s="13"/>
      <c r="AA506" s="13"/>
      <c r="AK506"/>
    </row>
    <row r="507" spans="1:37" x14ac:dyDescent="0.25">
      <c r="A507" s="13"/>
      <c r="B507" s="13"/>
      <c r="C507" s="13"/>
      <c r="D507" s="13"/>
      <c r="E507" s="13"/>
      <c r="F507" s="13"/>
      <c r="G507" s="13"/>
      <c r="H507" s="13"/>
      <c r="I507" s="13" t="str">
        <f xml:space="preserve"> IF(COUNT(Score!G4506:J4506)&gt;0,                                          IF(Score!AG4506 = "Positive", "Ask CRAFFT questions", "Ask CAR question only"), "")</f>
        <v/>
      </c>
      <c r="J507" s="13"/>
      <c r="K507" s="13"/>
      <c r="L507" s="13"/>
      <c r="M507" s="13"/>
      <c r="N507" s="13"/>
      <c r="O507" s="13"/>
      <c r="P507" s="13"/>
      <c r="Q507" s="13"/>
      <c r="R507" s="13"/>
      <c r="S507" s="13"/>
      <c r="T507" s="13"/>
      <c r="U507" s="13"/>
      <c r="V507" s="13"/>
      <c r="W507" s="13"/>
      <c r="X507" s="13"/>
      <c r="Y507" s="13"/>
      <c r="Z507" s="13"/>
      <c r="AA507" s="13"/>
      <c r="AK507"/>
    </row>
    <row r="508" spans="1:37" x14ac:dyDescent="0.25">
      <c r="A508" s="13"/>
      <c r="B508" s="13"/>
      <c r="C508" s="13"/>
      <c r="D508" s="13"/>
      <c r="E508" s="13"/>
      <c r="F508" s="13"/>
      <c r="G508" s="13"/>
      <c r="H508" s="13"/>
      <c r="I508" s="13" t="str">
        <f xml:space="preserve"> IF(COUNT(Score!G4507:J4507)&gt;0,                                          IF(Score!AG4507 = "Positive", "Ask CRAFFT questions", "Ask CAR question only"), "")</f>
        <v/>
      </c>
      <c r="J508" s="13"/>
      <c r="K508" s="13"/>
      <c r="L508" s="13"/>
      <c r="M508" s="13"/>
      <c r="N508" s="13"/>
      <c r="O508" s="13"/>
      <c r="P508" s="13"/>
      <c r="Q508" s="13"/>
      <c r="R508" s="13"/>
      <c r="S508" s="13"/>
      <c r="T508" s="13"/>
      <c r="U508" s="13"/>
      <c r="V508" s="13"/>
      <c r="W508" s="13"/>
      <c r="X508" s="13"/>
      <c r="Y508" s="13"/>
      <c r="Z508" s="13"/>
      <c r="AA508" s="13"/>
      <c r="AK508"/>
    </row>
    <row r="509" spans="1:37" x14ac:dyDescent="0.25">
      <c r="A509" s="13"/>
      <c r="B509" s="13"/>
      <c r="C509" s="13"/>
      <c r="D509" s="13"/>
      <c r="E509" s="13"/>
      <c r="F509" s="13"/>
      <c r="G509" s="13"/>
      <c r="H509" s="13"/>
      <c r="I509" s="13" t="str">
        <f xml:space="preserve"> IF(COUNT(Score!G4508:J4508)&gt;0,                                          IF(Score!AG4508 = "Positive", "Ask CRAFFT questions", "Ask CAR question only"), "")</f>
        <v/>
      </c>
      <c r="J509" s="13"/>
      <c r="K509" s="13"/>
      <c r="L509" s="13"/>
      <c r="M509" s="13"/>
      <c r="N509" s="13"/>
      <c r="O509" s="13"/>
      <c r="P509" s="13"/>
      <c r="Q509" s="13"/>
      <c r="R509" s="13"/>
      <c r="S509" s="13"/>
      <c r="T509" s="13"/>
      <c r="U509" s="13"/>
      <c r="V509" s="13"/>
      <c r="W509" s="13"/>
      <c r="X509" s="13"/>
      <c r="Y509" s="13"/>
      <c r="Z509" s="13"/>
      <c r="AA509" s="13"/>
      <c r="AK509"/>
    </row>
    <row r="510" spans="1:37" x14ac:dyDescent="0.25">
      <c r="A510" s="13"/>
      <c r="B510" s="13"/>
      <c r="C510" s="13"/>
      <c r="D510" s="13"/>
      <c r="E510" s="13"/>
      <c r="F510" s="13"/>
      <c r="G510" s="13"/>
      <c r="H510" s="13"/>
      <c r="I510" s="13" t="str">
        <f xml:space="preserve"> IF(COUNT(Score!G4509:J4509)&gt;0,                                          IF(Score!AG4509 = "Positive", "Ask CRAFFT questions", "Ask CAR question only"), "")</f>
        <v/>
      </c>
      <c r="J510" s="13"/>
      <c r="K510" s="13"/>
      <c r="L510" s="13"/>
      <c r="M510" s="13"/>
      <c r="N510" s="13"/>
      <c r="O510" s="13"/>
      <c r="P510" s="13"/>
      <c r="Q510" s="13"/>
      <c r="R510" s="13"/>
      <c r="S510" s="13"/>
      <c r="T510" s="13"/>
      <c r="U510" s="13"/>
      <c r="V510" s="13"/>
      <c r="W510" s="13"/>
      <c r="X510" s="13"/>
      <c r="Y510" s="13"/>
      <c r="Z510" s="13"/>
      <c r="AA510" s="13"/>
      <c r="AK510"/>
    </row>
    <row r="511" spans="1:37" x14ac:dyDescent="0.25">
      <c r="A511" s="13"/>
      <c r="B511" s="13"/>
      <c r="C511" s="13"/>
      <c r="D511" s="13"/>
      <c r="E511" s="13"/>
      <c r="F511" s="13"/>
      <c r="G511" s="13"/>
      <c r="H511" s="13"/>
      <c r="I511" s="13" t="str">
        <f xml:space="preserve"> IF(COUNT(Score!G4510:J4510)&gt;0,                                          IF(Score!AG4510 = "Positive", "Ask CRAFFT questions", "Ask CAR question only"), "")</f>
        <v/>
      </c>
      <c r="J511" s="13"/>
      <c r="K511" s="13"/>
      <c r="L511" s="13"/>
      <c r="M511" s="13"/>
      <c r="N511" s="13"/>
      <c r="O511" s="13"/>
      <c r="P511" s="13"/>
      <c r="Q511" s="13"/>
      <c r="R511" s="13"/>
      <c r="S511" s="13"/>
      <c r="T511" s="13"/>
      <c r="U511" s="13"/>
      <c r="V511" s="13"/>
      <c r="W511" s="13"/>
      <c r="X511" s="13"/>
      <c r="Y511" s="13"/>
      <c r="Z511" s="13"/>
      <c r="AA511" s="13"/>
      <c r="AK511"/>
    </row>
    <row r="512" spans="1:37" x14ac:dyDescent="0.25">
      <c r="A512" s="13"/>
      <c r="B512" s="13"/>
      <c r="C512" s="13"/>
      <c r="D512" s="13"/>
      <c r="E512" s="13"/>
      <c r="F512" s="13"/>
      <c r="G512" s="13"/>
      <c r="H512" s="13"/>
      <c r="I512" s="13" t="str">
        <f xml:space="preserve"> IF(COUNT(Score!G4511:J4511)&gt;0,                                          IF(Score!AG4511 = "Positive", "Ask CRAFFT questions", "Ask CAR question only"), "")</f>
        <v/>
      </c>
      <c r="J512" s="13"/>
      <c r="K512" s="13"/>
      <c r="L512" s="13"/>
      <c r="M512" s="13"/>
      <c r="N512" s="13"/>
      <c r="O512" s="13"/>
      <c r="P512" s="13"/>
      <c r="Q512" s="13"/>
      <c r="R512" s="13"/>
      <c r="S512" s="13"/>
      <c r="T512" s="13"/>
      <c r="U512" s="13"/>
      <c r="V512" s="13"/>
      <c r="W512" s="13"/>
      <c r="X512" s="13"/>
      <c r="Y512" s="13"/>
      <c r="Z512" s="13"/>
      <c r="AA512" s="13"/>
      <c r="AK512"/>
    </row>
    <row r="513" spans="1:37" x14ac:dyDescent="0.25">
      <c r="A513" s="13"/>
      <c r="B513" s="13"/>
      <c r="C513" s="13"/>
      <c r="D513" s="13"/>
      <c r="E513" s="13"/>
      <c r="F513" s="13"/>
      <c r="G513" s="13"/>
      <c r="H513" s="13"/>
      <c r="I513" s="13" t="str">
        <f xml:space="preserve"> IF(COUNT(Score!G4512:J4512)&gt;0,                                          IF(Score!AG4512 = "Positive", "Ask CRAFFT questions", "Ask CAR question only"), "")</f>
        <v/>
      </c>
      <c r="J513" s="13"/>
      <c r="K513" s="13"/>
      <c r="L513" s="13"/>
      <c r="M513" s="13"/>
      <c r="N513" s="13"/>
      <c r="O513" s="13"/>
      <c r="P513" s="13"/>
      <c r="Q513" s="13"/>
      <c r="R513" s="13"/>
      <c r="S513" s="13"/>
      <c r="T513" s="13"/>
      <c r="U513" s="13"/>
      <c r="V513" s="13"/>
      <c r="W513" s="13"/>
      <c r="X513" s="13"/>
      <c r="Y513" s="13"/>
      <c r="Z513" s="13"/>
      <c r="AA513" s="13"/>
      <c r="AK513"/>
    </row>
    <row r="514" spans="1:37" x14ac:dyDescent="0.25">
      <c r="A514" s="13"/>
      <c r="B514" s="13"/>
      <c r="C514" s="13"/>
      <c r="D514" s="13"/>
      <c r="E514" s="13"/>
      <c r="F514" s="13"/>
      <c r="G514" s="13"/>
      <c r="H514" s="13"/>
      <c r="I514" s="13" t="str">
        <f xml:space="preserve"> IF(COUNT(Score!G4513:J4513)&gt;0,                                          IF(Score!AG4513 = "Positive", "Ask CRAFFT questions", "Ask CAR question only"), "")</f>
        <v/>
      </c>
      <c r="J514" s="13"/>
      <c r="K514" s="13"/>
      <c r="L514" s="13"/>
      <c r="M514" s="13"/>
      <c r="N514" s="13"/>
      <c r="O514" s="13"/>
      <c r="P514" s="13"/>
      <c r="Q514" s="13"/>
      <c r="R514" s="13"/>
      <c r="S514" s="13"/>
      <c r="T514" s="13"/>
      <c r="U514" s="13"/>
      <c r="V514" s="13"/>
      <c r="W514" s="13"/>
      <c r="X514" s="13"/>
      <c r="Y514" s="13"/>
      <c r="Z514" s="13"/>
      <c r="AA514" s="13"/>
      <c r="AK514"/>
    </row>
    <row r="515" spans="1:37" x14ac:dyDescent="0.25">
      <c r="A515" s="13"/>
      <c r="B515" s="13"/>
      <c r="C515" s="13"/>
      <c r="D515" s="13"/>
      <c r="E515" s="13"/>
      <c r="F515" s="13"/>
      <c r="G515" s="13"/>
      <c r="H515" s="13"/>
      <c r="I515" s="13" t="str">
        <f xml:space="preserve"> IF(COUNT(Score!G4514:J4514)&gt;0,                                          IF(Score!AG4514 = "Positive", "Ask CRAFFT questions", "Ask CAR question only"), "")</f>
        <v/>
      </c>
      <c r="J515" s="13"/>
      <c r="K515" s="13"/>
      <c r="L515" s="13"/>
      <c r="M515" s="13"/>
      <c r="N515" s="13"/>
      <c r="O515" s="13"/>
      <c r="P515" s="13"/>
      <c r="Q515" s="13"/>
      <c r="R515" s="13"/>
      <c r="S515" s="13"/>
      <c r="T515" s="13"/>
      <c r="U515" s="13"/>
      <c r="V515" s="13"/>
      <c r="W515" s="13"/>
      <c r="X515" s="13"/>
      <c r="Y515" s="13"/>
      <c r="Z515" s="13"/>
      <c r="AA515" s="13"/>
      <c r="AK515"/>
    </row>
    <row r="516" spans="1:37" x14ac:dyDescent="0.25">
      <c r="A516" s="13"/>
      <c r="B516" s="13"/>
      <c r="C516" s="13"/>
      <c r="D516" s="13"/>
      <c r="E516" s="13"/>
      <c r="F516" s="13"/>
      <c r="G516" s="13"/>
      <c r="H516" s="13"/>
      <c r="I516" s="13" t="str">
        <f xml:space="preserve"> IF(COUNT(Score!G4515:J4515)&gt;0,                                          IF(Score!AG4515 = "Positive", "Ask CRAFFT questions", "Ask CAR question only"), "")</f>
        <v/>
      </c>
      <c r="J516" s="13"/>
      <c r="K516" s="13"/>
      <c r="L516" s="13"/>
      <c r="M516" s="13"/>
      <c r="N516" s="13"/>
      <c r="O516" s="13"/>
      <c r="P516" s="13"/>
      <c r="Q516" s="13"/>
      <c r="R516" s="13"/>
      <c r="S516" s="13"/>
      <c r="T516" s="13"/>
      <c r="U516" s="13"/>
      <c r="V516" s="13"/>
      <c r="W516" s="13"/>
      <c r="X516" s="13"/>
      <c r="Y516" s="13"/>
      <c r="Z516" s="13"/>
      <c r="AA516" s="13"/>
      <c r="AK516"/>
    </row>
    <row r="517" spans="1:37" x14ac:dyDescent="0.25">
      <c r="A517" s="13"/>
      <c r="B517" s="13"/>
      <c r="C517" s="13"/>
      <c r="D517" s="13"/>
      <c r="E517" s="13"/>
      <c r="F517" s="13"/>
      <c r="G517" s="13"/>
      <c r="H517" s="13"/>
      <c r="I517" s="13" t="str">
        <f xml:space="preserve"> IF(COUNT(Score!G4516:J4516)&gt;0,                                          IF(Score!AG4516 = "Positive", "Ask CRAFFT questions", "Ask CAR question only"), "")</f>
        <v/>
      </c>
      <c r="J517" s="13"/>
      <c r="K517" s="13"/>
      <c r="L517" s="13"/>
      <c r="M517" s="13"/>
      <c r="N517" s="13"/>
      <c r="O517" s="13"/>
      <c r="P517" s="13"/>
      <c r="Q517" s="13"/>
      <c r="R517" s="13"/>
      <c r="S517" s="13"/>
      <c r="T517" s="13"/>
      <c r="U517" s="13"/>
      <c r="V517" s="13"/>
      <c r="W517" s="13"/>
      <c r="X517" s="13"/>
      <c r="Y517" s="13"/>
      <c r="Z517" s="13"/>
      <c r="AA517" s="13"/>
      <c r="AK517"/>
    </row>
    <row r="518" spans="1:37" x14ac:dyDescent="0.25">
      <c r="A518" s="13"/>
      <c r="B518" s="13"/>
      <c r="C518" s="13"/>
      <c r="D518" s="13"/>
      <c r="E518" s="13"/>
      <c r="F518" s="13"/>
      <c r="G518" s="13"/>
      <c r="H518" s="13"/>
      <c r="I518" s="13" t="str">
        <f xml:space="preserve"> IF(COUNT(Score!G4517:J4517)&gt;0,                                          IF(Score!AG4517 = "Positive", "Ask CRAFFT questions", "Ask CAR question only"), "")</f>
        <v/>
      </c>
      <c r="J518" s="13"/>
      <c r="K518" s="13"/>
      <c r="L518" s="13"/>
      <c r="M518" s="13"/>
      <c r="N518" s="13"/>
      <c r="O518" s="13"/>
      <c r="P518" s="13"/>
      <c r="Q518" s="13"/>
      <c r="R518" s="13"/>
      <c r="S518" s="13"/>
      <c r="T518" s="13"/>
      <c r="U518" s="13"/>
      <c r="V518" s="13"/>
      <c r="W518" s="13"/>
      <c r="X518" s="13"/>
      <c r="Y518" s="13"/>
      <c r="Z518" s="13"/>
      <c r="AA518" s="13"/>
      <c r="AK518"/>
    </row>
    <row r="519" spans="1:37" x14ac:dyDescent="0.25">
      <c r="A519" s="13"/>
      <c r="B519" s="13"/>
      <c r="C519" s="13"/>
      <c r="D519" s="13"/>
      <c r="E519" s="13"/>
      <c r="F519" s="13"/>
      <c r="G519" s="13"/>
      <c r="H519" s="13"/>
      <c r="I519" s="13" t="str">
        <f xml:space="preserve"> IF(COUNT(Score!G4518:J4518)&gt;0,                                          IF(Score!AG4518 = "Positive", "Ask CRAFFT questions", "Ask CAR question only"), "")</f>
        <v/>
      </c>
      <c r="J519" s="13"/>
      <c r="K519" s="13"/>
      <c r="L519" s="13"/>
      <c r="M519" s="13"/>
      <c r="N519" s="13"/>
      <c r="O519" s="13"/>
      <c r="P519" s="13"/>
      <c r="Q519" s="13"/>
      <c r="R519" s="13"/>
      <c r="S519" s="13"/>
      <c r="T519" s="13"/>
      <c r="U519" s="13"/>
      <c r="V519" s="13"/>
      <c r="W519" s="13"/>
      <c r="X519" s="13"/>
      <c r="Y519" s="13"/>
      <c r="Z519" s="13"/>
      <c r="AA519" s="13"/>
      <c r="AK519"/>
    </row>
    <row r="520" spans="1:37" x14ac:dyDescent="0.25">
      <c r="A520" s="13"/>
      <c r="B520" s="13"/>
      <c r="C520" s="13"/>
      <c r="D520" s="13"/>
      <c r="E520" s="13"/>
      <c r="F520" s="13"/>
      <c r="G520" s="13"/>
      <c r="H520" s="13"/>
      <c r="I520" s="13" t="str">
        <f xml:space="preserve"> IF(COUNT(Score!G4519:J4519)&gt;0,                                          IF(Score!AG4519 = "Positive", "Ask CRAFFT questions", "Ask CAR question only"), "")</f>
        <v/>
      </c>
      <c r="J520" s="13"/>
      <c r="K520" s="13"/>
      <c r="L520" s="13"/>
      <c r="M520" s="13"/>
      <c r="N520" s="13"/>
      <c r="O520" s="13"/>
      <c r="P520" s="13"/>
      <c r="Q520" s="13"/>
      <c r="R520" s="13"/>
      <c r="S520" s="13"/>
      <c r="T520" s="13"/>
      <c r="U520" s="13"/>
      <c r="V520" s="13"/>
      <c r="W520" s="13"/>
      <c r="X520" s="13"/>
      <c r="Y520" s="13"/>
      <c r="Z520" s="13"/>
      <c r="AA520" s="13"/>
      <c r="AK520"/>
    </row>
    <row r="521" spans="1:37" x14ac:dyDescent="0.25">
      <c r="A521" s="13"/>
      <c r="B521" s="13"/>
      <c r="C521" s="13"/>
      <c r="D521" s="13"/>
      <c r="E521" s="13"/>
      <c r="F521" s="13"/>
      <c r="G521" s="13"/>
      <c r="H521" s="13"/>
      <c r="I521" s="13" t="str">
        <f xml:space="preserve"> IF(COUNT(Score!G4520:J4520)&gt;0,                                          IF(Score!AG4520 = "Positive", "Ask CRAFFT questions", "Ask CAR question only"), "")</f>
        <v/>
      </c>
      <c r="J521" s="13"/>
      <c r="K521" s="13"/>
      <c r="L521" s="13"/>
      <c r="M521" s="13"/>
      <c r="N521" s="13"/>
      <c r="O521" s="13"/>
      <c r="P521" s="13"/>
      <c r="Q521" s="13"/>
      <c r="R521" s="13"/>
      <c r="S521" s="13"/>
      <c r="T521" s="13"/>
      <c r="U521" s="13"/>
      <c r="V521" s="13"/>
      <c r="W521" s="13"/>
      <c r="X521" s="13"/>
      <c r="Y521" s="13"/>
      <c r="Z521" s="13"/>
      <c r="AA521" s="13"/>
      <c r="AK521"/>
    </row>
    <row r="522" spans="1:37" x14ac:dyDescent="0.25">
      <c r="A522" s="13"/>
      <c r="B522" s="13"/>
      <c r="C522" s="13"/>
      <c r="D522" s="13"/>
      <c r="E522" s="13"/>
      <c r="F522" s="13"/>
      <c r="G522" s="13"/>
      <c r="H522" s="13"/>
      <c r="I522" s="13" t="str">
        <f xml:space="preserve"> IF(COUNT(Score!G4521:J4521)&gt;0,                                          IF(Score!AG4521 = "Positive", "Ask CRAFFT questions", "Ask CAR question only"), "")</f>
        <v/>
      </c>
      <c r="J522" s="13"/>
      <c r="K522" s="13"/>
      <c r="L522" s="13"/>
      <c r="M522" s="13"/>
      <c r="N522" s="13"/>
      <c r="O522" s="13"/>
      <c r="P522" s="13"/>
      <c r="Q522" s="13"/>
      <c r="R522" s="13"/>
      <c r="S522" s="13"/>
      <c r="T522" s="13"/>
      <c r="U522" s="13"/>
      <c r="V522" s="13"/>
      <c r="W522" s="13"/>
      <c r="X522" s="13"/>
      <c r="Y522" s="13"/>
      <c r="Z522" s="13"/>
      <c r="AA522" s="13"/>
      <c r="AK522"/>
    </row>
    <row r="523" spans="1:37" x14ac:dyDescent="0.25">
      <c r="A523" s="13"/>
      <c r="B523" s="13"/>
      <c r="C523" s="13"/>
      <c r="D523" s="13"/>
      <c r="E523" s="13"/>
      <c r="F523" s="13"/>
      <c r="G523" s="13"/>
      <c r="H523" s="13"/>
      <c r="I523" s="13" t="str">
        <f xml:space="preserve"> IF(COUNT(Score!G4522:J4522)&gt;0,                                          IF(Score!AG4522 = "Positive", "Ask CRAFFT questions", "Ask CAR question only"), "")</f>
        <v/>
      </c>
      <c r="J523" s="13"/>
      <c r="K523" s="13"/>
      <c r="L523" s="13"/>
      <c r="M523" s="13"/>
      <c r="N523" s="13"/>
      <c r="O523" s="13"/>
      <c r="P523" s="13"/>
      <c r="Q523" s="13"/>
      <c r="R523" s="13"/>
      <c r="S523" s="13"/>
      <c r="T523" s="13"/>
      <c r="U523" s="13"/>
      <c r="V523" s="13"/>
      <c r="W523" s="13"/>
      <c r="X523" s="13"/>
      <c r="Y523" s="13"/>
      <c r="Z523" s="13"/>
      <c r="AA523" s="13"/>
      <c r="AK523"/>
    </row>
    <row r="524" spans="1:37" x14ac:dyDescent="0.25">
      <c r="A524" s="13"/>
      <c r="B524" s="13"/>
      <c r="C524" s="13"/>
      <c r="D524" s="13"/>
      <c r="E524" s="13"/>
      <c r="F524" s="13"/>
      <c r="G524" s="13"/>
      <c r="H524" s="13"/>
      <c r="I524" s="13" t="str">
        <f xml:space="preserve"> IF(COUNT(Score!G4523:J4523)&gt;0,                                          IF(Score!AG4523 = "Positive", "Ask CRAFFT questions", "Ask CAR question only"), "")</f>
        <v/>
      </c>
      <c r="J524" s="13"/>
      <c r="K524" s="13"/>
      <c r="L524" s="13"/>
      <c r="M524" s="13"/>
      <c r="N524" s="13"/>
      <c r="O524" s="13"/>
      <c r="P524" s="13"/>
      <c r="Q524" s="13"/>
      <c r="R524" s="13"/>
      <c r="S524" s="13"/>
      <c r="T524" s="13"/>
      <c r="U524" s="13"/>
      <c r="V524" s="13"/>
      <c r="W524" s="13"/>
      <c r="X524" s="13"/>
      <c r="Y524" s="13"/>
      <c r="Z524" s="13"/>
      <c r="AA524" s="13"/>
      <c r="AK524"/>
    </row>
    <row r="525" spans="1:37" x14ac:dyDescent="0.25">
      <c r="A525" s="13"/>
      <c r="B525" s="13"/>
      <c r="C525" s="13"/>
      <c r="D525" s="13"/>
      <c r="E525" s="13"/>
      <c r="F525" s="13"/>
      <c r="G525" s="13"/>
      <c r="H525" s="13"/>
      <c r="I525" s="13" t="str">
        <f xml:space="preserve"> IF(COUNT(Score!G4524:J4524)&gt;0,                                          IF(Score!AG4524 = "Positive", "Ask CRAFFT questions", "Ask CAR question only"), "")</f>
        <v/>
      </c>
      <c r="J525" s="13"/>
      <c r="K525" s="13"/>
      <c r="L525" s="13"/>
      <c r="M525" s="13"/>
      <c r="N525" s="13"/>
      <c r="O525" s="13"/>
      <c r="P525" s="13"/>
      <c r="Q525" s="13"/>
      <c r="R525" s="13"/>
      <c r="S525" s="13"/>
      <c r="T525" s="13"/>
      <c r="U525" s="13"/>
      <c r="V525" s="13"/>
      <c r="W525" s="13"/>
      <c r="X525" s="13"/>
      <c r="Y525" s="13"/>
      <c r="Z525" s="13"/>
      <c r="AA525" s="13"/>
      <c r="AK525"/>
    </row>
    <row r="526" spans="1:37" x14ac:dyDescent="0.25">
      <c r="A526" s="13"/>
      <c r="B526" s="13"/>
      <c r="C526" s="13"/>
      <c r="D526" s="13"/>
      <c r="E526" s="13"/>
      <c r="F526" s="13"/>
      <c r="G526" s="13"/>
      <c r="H526" s="13"/>
      <c r="I526" s="13" t="str">
        <f xml:space="preserve"> IF(COUNT(Score!G4525:J4525)&gt;0,                                          IF(Score!AG4525 = "Positive", "Ask CRAFFT questions", "Ask CAR question only"), "")</f>
        <v/>
      </c>
      <c r="J526" s="13"/>
      <c r="K526" s="13"/>
      <c r="L526" s="13"/>
      <c r="M526" s="13"/>
      <c r="N526" s="13"/>
      <c r="O526" s="13"/>
      <c r="P526" s="13"/>
      <c r="Q526" s="13"/>
      <c r="R526" s="13"/>
      <c r="S526" s="13"/>
      <c r="T526" s="13"/>
      <c r="U526" s="13"/>
      <c r="V526" s="13"/>
      <c r="W526" s="13"/>
      <c r="X526" s="13"/>
      <c r="Y526" s="13"/>
      <c r="Z526" s="13"/>
      <c r="AA526" s="13"/>
      <c r="AK526"/>
    </row>
    <row r="527" spans="1:37" x14ac:dyDescent="0.25">
      <c r="A527" s="13"/>
      <c r="B527" s="13"/>
      <c r="C527" s="13"/>
      <c r="D527" s="13"/>
      <c r="E527" s="13"/>
      <c r="F527" s="13"/>
      <c r="G527" s="13"/>
      <c r="H527" s="13"/>
      <c r="I527" s="13" t="str">
        <f xml:space="preserve"> IF(COUNT(Score!G4526:J4526)&gt;0,                                          IF(Score!AG4526 = "Positive", "Ask CRAFFT questions", "Ask CAR question only"), "")</f>
        <v/>
      </c>
      <c r="J527" s="13"/>
      <c r="K527" s="13"/>
      <c r="L527" s="13"/>
      <c r="M527" s="13"/>
      <c r="N527" s="13"/>
      <c r="O527" s="13"/>
      <c r="P527" s="13"/>
      <c r="Q527" s="13"/>
      <c r="R527" s="13"/>
      <c r="S527" s="13"/>
      <c r="T527" s="13"/>
      <c r="U527" s="13"/>
      <c r="V527" s="13"/>
      <c r="W527" s="13"/>
      <c r="X527" s="13"/>
      <c r="Y527" s="13"/>
      <c r="Z527" s="13"/>
      <c r="AA527" s="13"/>
      <c r="AK527"/>
    </row>
    <row r="528" spans="1:37" x14ac:dyDescent="0.25">
      <c r="A528" s="13"/>
      <c r="B528" s="13"/>
      <c r="C528" s="13"/>
      <c r="D528" s="13"/>
      <c r="E528" s="13"/>
      <c r="F528" s="13"/>
      <c r="G528" s="13"/>
      <c r="H528" s="13"/>
      <c r="I528" s="13" t="str">
        <f xml:space="preserve"> IF(COUNT(Score!G4527:J4527)&gt;0,                                          IF(Score!AG4527 = "Positive", "Ask CRAFFT questions", "Ask CAR question only"), "")</f>
        <v/>
      </c>
      <c r="J528" s="13"/>
      <c r="K528" s="13"/>
      <c r="L528" s="13"/>
      <c r="M528" s="13"/>
      <c r="N528" s="13"/>
      <c r="O528" s="13"/>
      <c r="P528" s="13"/>
      <c r="Q528" s="13"/>
      <c r="R528" s="13"/>
      <c r="S528" s="13"/>
      <c r="T528" s="13"/>
      <c r="U528" s="13"/>
      <c r="V528" s="13"/>
      <c r="W528" s="13"/>
      <c r="X528" s="13"/>
      <c r="Y528" s="13"/>
      <c r="Z528" s="13"/>
      <c r="AA528" s="13"/>
      <c r="AK528"/>
    </row>
    <row r="529" spans="1:37" x14ac:dyDescent="0.25">
      <c r="A529" s="13"/>
      <c r="B529" s="13"/>
      <c r="C529" s="13"/>
      <c r="D529" s="13"/>
      <c r="E529" s="13"/>
      <c r="F529" s="13"/>
      <c r="G529" s="13"/>
      <c r="H529" s="13"/>
      <c r="I529" s="13" t="str">
        <f xml:space="preserve"> IF(COUNT(Score!G4528:J4528)&gt;0,                                          IF(Score!AG4528 = "Positive", "Ask CRAFFT questions", "Ask CAR question only"), "")</f>
        <v/>
      </c>
      <c r="J529" s="13"/>
      <c r="K529" s="13"/>
      <c r="L529" s="13"/>
      <c r="M529" s="13"/>
      <c r="N529" s="13"/>
      <c r="O529" s="13"/>
      <c r="P529" s="13"/>
      <c r="Q529" s="13"/>
      <c r="R529" s="13"/>
      <c r="S529" s="13"/>
      <c r="T529" s="13"/>
      <c r="U529" s="13"/>
      <c r="V529" s="13"/>
      <c r="W529" s="13"/>
      <c r="X529" s="13"/>
      <c r="Y529" s="13"/>
      <c r="Z529" s="13"/>
      <c r="AA529" s="13"/>
      <c r="AK529"/>
    </row>
    <row r="530" spans="1:37" x14ac:dyDescent="0.25">
      <c r="A530" s="13"/>
      <c r="B530" s="13"/>
      <c r="C530" s="13"/>
      <c r="D530" s="13"/>
      <c r="E530" s="13"/>
      <c r="F530" s="13"/>
      <c r="G530" s="13"/>
      <c r="H530" s="13"/>
      <c r="I530" s="13" t="str">
        <f xml:space="preserve"> IF(COUNT(Score!G4529:J4529)&gt;0,                                          IF(Score!AG4529 = "Positive", "Ask CRAFFT questions", "Ask CAR question only"), "")</f>
        <v/>
      </c>
      <c r="J530" s="13"/>
      <c r="K530" s="13"/>
      <c r="L530" s="13"/>
      <c r="M530" s="13"/>
      <c r="N530" s="13"/>
      <c r="O530" s="13"/>
      <c r="P530" s="13"/>
      <c r="Q530" s="13"/>
      <c r="R530" s="13"/>
      <c r="S530" s="13"/>
      <c r="T530" s="13"/>
      <c r="U530" s="13"/>
      <c r="V530" s="13"/>
      <c r="W530" s="13"/>
      <c r="X530" s="13"/>
      <c r="Y530" s="13"/>
      <c r="Z530" s="13"/>
      <c r="AA530" s="13"/>
      <c r="AK530"/>
    </row>
    <row r="531" spans="1:37" x14ac:dyDescent="0.25">
      <c r="A531" s="13"/>
      <c r="B531" s="13"/>
      <c r="C531" s="13"/>
      <c r="D531" s="13"/>
      <c r="E531" s="13"/>
      <c r="F531" s="13"/>
      <c r="G531" s="13"/>
      <c r="H531" s="13"/>
      <c r="I531" s="13" t="str">
        <f xml:space="preserve"> IF(COUNT(Score!G4530:J4530)&gt;0,                                          IF(Score!AG4530 = "Positive", "Ask CRAFFT questions", "Ask CAR question only"), "")</f>
        <v/>
      </c>
      <c r="J531" s="13"/>
      <c r="K531" s="13"/>
      <c r="L531" s="13"/>
      <c r="M531" s="13"/>
      <c r="N531" s="13"/>
      <c r="O531" s="13"/>
      <c r="P531" s="13"/>
      <c r="Q531" s="13"/>
      <c r="R531" s="13"/>
      <c r="S531" s="13"/>
      <c r="T531" s="13"/>
      <c r="U531" s="13"/>
      <c r="V531" s="13"/>
      <c r="W531" s="13"/>
      <c r="X531" s="13"/>
      <c r="Y531" s="13"/>
      <c r="Z531" s="13"/>
      <c r="AA531" s="13"/>
      <c r="AK531"/>
    </row>
    <row r="532" spans="1:37" x14ac:dyDescent="0.25">
      <c r="A532" s="13"/>
      <c r="B532" s="13"/>
      <c r="C532" s="13"/>
      <c r="D532" s="13"/>
      <c r="E532" s="13"/>
      <c r="F532" s="13"/>
      <c r="G532" s="13"/>
      <c r="H532" s="13"/>
      <c r="I532" s="13" t="str">
        <f xml:space="preserve"> IF(COUNT(Score!G4531:J4531)&gt;0,                                          IF(Score!AG4531 = "Positive", "Ask CRAFFT questions", "Ask CAR question only"), "")</f>
        <v/>
      </c>
      <c r="J532" s="13"/>
      <c r="K532" s="13"/>
      <c r="L532" s="13"/>
      <c r="M532" s="13"/>
      <c r="N532" s="13"/>
      <c r="O532" s="13"/>
      <c r="P532" s="13"/>
      <c r="Q532" s="13"/>
      <c r="R532" s="13"/>
      <c r="S532" s="13"/>
      <c r="T532" s="13"/>
      <c r="U532" s="13"/>
      <c r="V532" s="13"/>
      <c r="W532" s="13"/>
      <c r="X532" s="13"/>
      <c r="Y532" s="13"/>
      <c r="Z532" s="13"/>
      <c r="AA532" s="13"/>
      <c r="AK532"/>
    </row>
    <row r="533" spans="1:37" x14ac:dyDescent="0.25">
      <c r="A533" s="13"/>
      <c r="B533" s="13"/>
      <c r="C533" s="13"/>
      <c r="D533" s="13"/>
      <c r="E533" s="13"/>
      <c r="F533" s="13"/>
      <c r="G533" s="13"/>
      <c r="H533" s="13"/>
      <c r="I533" s="13" t="str">
        <f xml:space="preserve"> IF(COUNT(Score!G4532:J4532)&gt;0,                                          IF(Score!AG4532 = "Positive", "Ask CRAFFT questions", "Ask CAR question only"), "")</f>
        <v/>
      </c>
      <c r="J533" s="13"/>
      <c r="K533" s="13"/>
      <c r="L533" s="13"/>
      <c r="M533" s="13"/>
      <c r="N533" s="13"/>
      <c r="O533" s="13"/>
      <c r="P533" s="13"/>
      <c r="Q533" s="13"/>
      <c r="R533" s="13"/>
      <c r="S533" s="13"/>
      <c r="T533" s="13"/>
      <c r="U533" s="13"/>
      <c r="V533" s="13"/>
      <c r="W533" s="13"/>
      <c r="X533" s="13"/>
      <c r="Y533" s="13"/>
      <c r="Z533" s="13"/>
      <c r="AA533" s="13"/>
      <c r="AK533"/>
    </row>
    <row r="534" spans="1:37" x14ac:dyDescent="0.25">
      <c r="A534" s="13"/>
      <c r="B534" s="13"/>
      <c r="C534" s="13"/>
      <c r="D534" s="13"/>
      <c r="E534" s="13"/>
      <c r="F534" s="13"/>
      <c r="G534" s="13"/>
      <c r="H534" s="13"/>
      <c r="I534" s="13" t="str">
        <f xml:space="preserve"> IF(COUNT(Score!G4533:J4533)&gt;0,                                          IF(Score!AG4533 = "Positive", "Ask CRAFFT questions", "Ask CAR question only"), "")</f>
        <v/>
      </c>
      <c r="J534" s="13"/>
      <c r="K534" s="13"/>
      <c r="L534" s="13"/>
      <c r="M534" s="13"/>
      <c r="N534" s="13"/>
      <c r="O534" s="13"/>
      <c r="P534" s="13"/>
      <c r="Q534" s="13"/>
      <c r="R534" s="13"/>
      <c r="S534" s="13"/>
      <c r="T534" s="13"/>
      <c r="U534" s="13"/>
      <c r="V534" s="13"/>
      <c r="W534" s="13"/>
      <c r="X534" s="13"/>
      <c r="Y534" s="13"/>
      <c r="Z534" s="13"/>
      <c r="AA534" s="13"/>
      <c r="AK534"/>
    </row>
    <row r="535" spans="1:37" x14ac:dyDescent="0.25">
      <c r="A535" s="13"/>
      <c r="B535" s="13"/>
      <c r="C535" s="13"/>
      <c r="D535" s="13"/>
      <c r="E535" s="13"/>
      <c r="F535" s="13"/>
      <c r="G535" s="13"/>
      <c r="H535" s="13"/>
      <c r="I535" s="13" t="str">
        <f xml:space="preserve"> IF(COUNT(Score!G4534:J4534)&gt;0,                                          IF(Score!AG4534 = "Positive", "Ask CRAFFT questions", "Ask CAR question only"), "")</f>
        <v/>
      </c>
      <c r="J535" s="13"/>
      <c r="K535" s="13"/>
      <c r="L535" s="13"/>
      <c r="M535" s="13"/>
      <c r="N535" s="13"/>
      <c r="O535" s="13"/>
      <c r="P535" s="13"/>
      <c r="Q535" s="13"/>
      <c r="R535" s="13"/>
      <c r="S535" s="13"/>
      <c r="T535" s="13"/>
      <c r="U535" s="13"/>
      <c r="V535" s="13"/>
      <c r="W535" s="13"/>
      <c r="X535" s="13"/>
      <c r="Y535" s="13"/>
      <c r="Z535" s="13"/>
      <c r="AA535" s="13"/>
      <c r="AK535"/>
    </row>
    <row r="536" spans="1:37" x14ac:dyDescent="0.25">
      <c r="A536" s="13"/>
      <c r="B536" s="13"/>
      <c r="C536" s="13"/>
      <c r="D536" s="13"/>
      <c r="E536" s="13"/>
      <c r="F536" s="13"/>
      <c r="G536" s="13"/>
      <c r="H536" s="13"/>
      <c r="I536" s="13" t="str">
        <f xml:space="preserve"> IF(COUNT(Score!G4535:J4535)&gt;0,                                          IF(Score!AG4535 = "Positive", "Ask CRAFFT questions", "Ask CAR question only"), "")</f>
        <v/>
      </c>
      <c r="J536" s="13"/>
      <c r="K536" s="13"/>
      <c r="L536" s="13"/>
      <c r="M536" s="13"/>
      <c r="N536" s="13"/>
      <c r="O536" s="13"/>
      <c r="P536" s="13"/>
      <c r="Q536" s="13"/>
      <c r="R536" s="13"/>
      <c r="S536" s="13"/>
      <c r="T536" s="13"/>
      <c r="U536" s="13"/>
      <c r="V536" s="13"/>
      <c r="W536" s="13"/>
      <c r="X536" s="13"/>
      <c r="Y536" s="13"/>
      <c r="Z536" s="13"/>
      <c r="AA536" s="13"/>
      <c r="AK536"/>
    </row>
    <row r="537" spans="1:37" x14ac:dyDescent="0.25">
      <c r="A537" s="13"/>
      <c r="B537" s="13"/>
      <c r="C537" s="13"/>
      <c r="D537" s="13"/>
      <c r="E537" s="13"/>
      <c r="F537" s="13"/>
      <c r="G537" s="13"/>
      <c r="H537" s="13"/>
      <c r="I537" s="13" t="str">
        <f xml:space="preserve"> IF(COUNT(Score!G4536:J4536)&gt;0,                                          IF(Score!AG4536 = "Positive", "Ask CRAFFT questions", "Ask CAR question only"), "")</f>
        <v/>
      </c>
      <c r="J537" s="13"/>
      <c r="K537" s="13"/>
      <c r="L537" s="13"/>
      <c r="M537" s="13"/>
      <c r="N537" s="13"/>
      <c r="O537" s="13"/>
      <c r="P537" s="13"/>
      <c r="Q537" s="13"/>
      <c r="R537" s="13"/>
      <c r="S537" s="13"/>
      <c r="T537" s="13"/>
      <c r="U537" s="13"/>
      <c r="V537" s="13"/>
      <c r="W537" s="13"/>
      <c r="X537" s="13"/>
      <c r="Y537" s="13"/>
      <c r="Z537" s="13"/>
      <c r="AA537" s="13"/>
      <c r="AK537"/>
    </row>
    <row r="538" spans="1:37" x14ac:dyDescent="0.25">
      <c r="A538" s="13"/>
      <c r="B538" s="13"/>
      <c r="C538" s="13"/>
      <c r="D538" s="13"/>
      <c r="E538" s="13"/>
      <c r="F538" s="13"/>
      <c r="G538" s="13"/>
      <c r="H538" s="13"/>
      <c r="I538" s="13" t="str">
        <f xml:space="preserve"> IF(COUNT(Score!G4537:J4537)&gt;0,                                          IF(Score!AG4537 = "Positive", "Ask CRAFFT questions", "Ask CAR question only"), "")</f>
        <v/>
      </c>
      <c r="J538" s="13"/>
      <c r="K538" s="13"/>
      <c r="L538" s="13"/>
      <c r="M538" s="13"/>
      <c r="N538" s="13"/>
      <c r="O538" s="13"/>
      <c r="P538" s="13"/>
      <c r="Q538" s="13"/>
      <c r="R538" s="13"/>
      <c r="S538" s="13"/>
      <c r="T538" s="13"/>
      <c r="U538" s="13"/>
      <c r="V538" s="13"/>
      <c r="W538" s="13"/>
      <c r="X538" s="13"/>
      <c r="Y538" s="13"/>
      <c r="Z538" s="13"/>
      <c r="AA538" s="13"/>
      <c r="AK538"/>
    </row>
    <row r="539" spans="1:37" x14ac:dyDescent="0.25">
      <c r="A539" s="13"/>
      <c r="B539" s="13"/>
      <c r="C539" s="13"/>
      <c r="D539" s="13"/>
      <c r="E539" s="13"/>
      <c r="F539" s="13"/>
      <c r="G539" s="13"/>
      <c r="H539" s="13"/>
      <c r="I539" s="13" t="str">
        <f xml:space="preserve"> IF(COUNT(Score!G4538:J4538)&gt;0,                                          IF(Score!AG4538 = "Positive", "Ask CRAFFT questions", "Ask CAR question only"), "")</f>
        <v/>
      </c>
      <c r="J539" s="13"/>
      <c r="K539" s="13"/>
      <c r="L539" s="13"/>
      <c r="M539" s="13"/>
      <c r="N539" s="13"/>
      <c r="O539" s="13"/>
      <c r="P539" s="13"/>
      <c r="Q539" s="13"/>
      <c r="R539" s="13"/>
      <c r="S539" s="13"/>
      <c r="T539" s="13"/>
      <c r="U539" s="13"/>
      <c r="V539" s="13"/>
      <c r="W539" s="13"/>
      <c r="X539" s="13"/>
      <c r="Y539" s="13"/>
      <c r="Z539" s="13"/>
      <c r="AA539" s="13"/>
      <c r="AK539"/>
    </row>
    <row r="540" spans="1:37" x14ac:dyDescent="0.25">
      <c r="A540" s="13"/>
      <c r="B540" s="13"/>
      <c r="C540" s="13"/>
      <c r="D540" s="13"/>
      <c r="E540" s="13"/>
      <c r="F540" s="13"/>
      <c r="G540" s="13"/>
      <c r="H540" s="13"/>
      <c r="I540" s="13" t="str">
        <f xml:space="preserve"> IF(COUNT(Score!G4539:J4539)&gt;0,                                          IF(Score!AG4539 = "Positive", "Ask CRAFFT questions", "Ask CAR question only"), "")</f>
        <v/>
      </c>
      <c r="J540" s="13"/>
      <c r="K540" s="13"/>
      <c r="L540" s="13"/>
      <c r="M540" s="13"/>
      <c r="N540" s="13"/>
      <c r="O540" s="13"/>
      <c r="P540" s="13"/>
      <c r="Q540" s="13"/>
      <c r="R540" s="13"/>
      <c r="S540" s="13"/>
      <c r="T540" s="13"/>
      <c r="U540" s="13"/>
      <c r="V540" s="13"/>
      <c r="W540" s="13"/>
      <c r="X540" s="13"/>
      <c r="Y540" s="13"/>
      <c r="Z540" s="13"/>
      <c r="AA540" s="13"/>
      <c r="AK540"/>
    </row>
    <row r="541" spans="1:37" x14ac:dyDescent="0.25">
      <c r="A541" s="13"/>
      <c r="B541" s="13"/>
      <c r="C541" s="13"/>
      <c r="D541" s="13"/>
      <c r="E541" s="13"/>
      <c r="F541" s="13"/>
      <c r="G541" s="13"/>
      <c r="H541" s="13"/>
      <c r="I541" s="13" t="str">
        <f xml:space="preserve"> IF(COUNT(Score!G4540:J4540)&gt;0,                                          IF(Score!AG4540 = "Positive", "Ask CRAFFT questions", "Ask CAR question only"), "")</f>
        <v/>
      </c>
      <c r="J541" s="13"/>
      <c r="K541" s="13"/>
      <c r="L541" s="13"/>
      <c r="M541" s="13"/>
      <c r="N541" s="13"/>
      <c r="O541" s="13"/>
      <c r="P541" s="13"/>
      <c r="Q541" s="13"/>
      <c r="R541" s="13"/>
      <c r="S541" s="13"/>
      <c r="T541" s="13"/>
      <c r="U541" s="13"/>
      <c r="V541" s="13"/>
      <c r="W541" s="13"/>
      <c r="X541" s="13"/>
      <c r="Y541" s="13"/>
      <c r="Z541" s="13"/>
      <c r="AA541" s="13"/>
      <c r="AK541"/>
    </row>
    <row r="542" spans="1:37" x14ac:dyDescent="0.25">
      <c r="A542" s="13"/>
      <c r="B542" s="13"/>
      <c r="C542" s="13"/>
      <c r="D542" s="13"/>
      <c r="E542" s="13"/>
      <c r="F542" s="13"/>
      <c r="G542" s="13"/>
      <c r="H542" s="13"/>
      <c r="I542" s="13" t="str">
        <f xml:space="preserve"> IF(COUNT(Score!G4541:J4541)&gt;0,                                          IF(Score!AG4541 = "Positive", "Ask CRAFFT questions", "Ask CAR question only"), "")</f>
        <v/>
      </c>
      <c r="J542" s="13"/>
      <c r="K542" s="13"/>
      <c r="L542" s="13"/>
      <c r="M542" s="13"/>
      <c r="N542" s="13"/>
      <c r="O542" s="13"/>
      <c r="P542" s="13"/>
      <c r="Q542" s="13"/>
      <c r="R542" s="13"/>
      <c r="S542" s="13"/>
      <c r="T542" s="13"/>
      <c r="U542" s="13"/>
      <c r="V542" s="13"/>
      <c r="W542" s="13"/>
      <c r="X542" s="13"/>
      <c r="Y542" s="13"/>
      <c r="Z542" s="13"/>
      <c r="AA542" s="13"/>
      <c r="AK542"/>
    </row>
    <row r="543" spans="1:37" x14ac:dyDescent="0.25">
      <c r="A543" s="13"/>
      <c r="B543" s="13"/>
      <c r="C543" s="13"/>
      <c r="D543" s="13"/>
      <c r="E543" s="13"/>
      <c r="F543" s="13"/>
      <c r="G543" s="13"/>
      <c r="H543" s="13"/>
      <c r="I543" s="13" t="str">
        <f xml:space="preserve"> IF(COUNT(Score!G4542:J4542)&gt;0,                                          IF(Score!AG4542 = "Positive", "Ask CRAFFT questions", "Ask CAR question only"), "")</f>
        <v/>
      </c>
      <c r="J543" s="13"/>
      <c r="K543" s="13"/>
      <c r="L543" s="13"/>
      <c r="M543" s="13"/>
      <c r="N543" s="13"/>
      <c r="O543" s="13"/>
      <c r="P543" s="13"/>
      <c r="Q543" s="13"/>
      <c r="R543" s="13"/>
      <c r="S543" s="13"/>
      <c r="T543" s="13"/>
      <c r="U543" s="13"/>
      <c r="V543" s="13"/>
      <c r="W543" s="13"/>
      <c r="X543" s="13"/>
      <c r="Y543" s="13"/>
      <c r="Z543" s="13"/>
      <c r="AA543" s="13"/>
      <c r="AK543"/>
    </row>
    <row r="544" spans="1:37" x14ac:dyDescent="0.25">
      <c r="A544" s="13"/>
      <c r="B544" s="13"/>
      <c r="C544" s="13"/>
      <c r="D544" s="13"/>
      <c r="E544" s="13"/>
      <c r="F544" s="13"/>
      <c r="G544" s="13"/>
      <c r="H544" s="13"/>
      <c r="I544" s="13" t="str">
        <f xml:space="preserve"> IF(COUNT(Score!G4543:J4543)&gt;0,                                          IF(Score!AG4543 = "Positive", "Ask CRAFFT questions", "Ask CAR question only"), "")</f>
        <v/>
      </c>
      <c r="J544" s="13"/>
      <c r="K544" s="13"/>
      <c r="L544" s="13"/>
      <c r="M544" s="13"/>
      <c r="N544" s="13"/>
      <c r="O544" s="13"/>
      <c r="P544" s="13"/>
      <c r="Q544" s="13"/>
      <c r="R544" s="13"/>
      <c r="S544" s="13"/>
      <c r="T544" s="13"/>
      <c r="U544" s="13"/>
      <c r="V544" s="13"/>
      <c r="W544" s="13"/>
      <c r="X544" s="13"/>
      <c r="Y544" s="13"/>
      <c r="Z544" s="13"/>
      <c r="AA544" s="13"/>
      <c r="AK544"/>
    </row>
    <row r="545" spans="1:37" x14ac:dyDescent="0.25">
      <c r="A545" s="13"/>
      <c r="B545" s="13"/>
      <c r="C545" s="13"/>
      <c r="D545" s="13"/>
      <c r="E545" s="13"/>
      <c r="F545" s="13"/>
      <c r="G545" s="13"/>
      <c r="H545" s="13"/>
      <c r="I545" s="13" t="str">
        <f xml:space="preserve"> IF(COUNT(Score!G4544:J4544)&gt;0,                                          IF(Score!AG4544 = "Positive", "Ask CRAFFT questions", "Ask CAR question only"), "")</f>
        <v/>
      </c>
      <c r="J545" s="13"/>
      <c r="K545" s="13"/>
      <c r="L545" s="13"/>
      <c r="M545" s="13"/>
      <c r="N545" s="13"/>
      <c r="O545" s="13"/>
      <c r="P545" s="13"/>
      <c r="Q545" s="13"/>
      <c r="R545" s="13"/>
      <c r="S545" s="13"/>
      <c r="T545" s="13"/>
      <c r="U545" s="13"/>
      <c r="V545" s="13"/>
      <c r="W545" s="13"/>
      <c r="X545" s="13"/>
      <c r="Y545" s="13"/>
      <c r="Z545" s="13"/>
      <c r="AA545" s="13"/>
      <c r="AK545"/>
    </row>
    <row r="546" spans="1:37" x14ac:dyDescent="0.25">
      <c r="A546" s="13"/>
      <c r="B546" s="13"/>
      <c r="C546" s="13"/>
      <c r="D546" s="13"/>
      <c r="E546" s="13"/>
      <c r="F546" s="13"/>
      <c r="G546" s="13"/>
      <c r="H546" s="13"/>
      <c r="I546" s="13" t="str">
        <f xml:space="preserve"> IF(COUNT(Score!G4545:J4545)&gt;0,                                          IF(Score!AG4545 = "Positive", "Ask CRAFFT questions", "Ask CAR question only"), "")</f>
        <v/>
      </c>
      <c r="J546" s="13"/>
      <c r="K546" s="13"/>
      <c r="L546" s="13"/>
      <c r="M546" s="13"/>
      <c r="N546" s="13"/>
      <c r="O546" s="13"/>
      <c r="P546" s="13"/>
      <c r="Q546" s="13"/>
      <c r="R546" s="13"/>
      <c r="S546" s="13"/>
      <c r="T546" s="13"/>
      <c r="U546" s="13"/>
      <c r="V546" s="13"/>
      <c r="W546" s="13"/>
      <c r="X546" s="13"/>
      <c r="Y546" s="13"/>
      <c r="Z546" s="13"/>
      <c r="AA546" s="13"/>
      <c r="AK546"/>
    </row>
    <row r="547" spans="1:37" x14ac:dyDescent="0.25">
      <c r="A547" s="13"/>
      <c r="B547" s="13"/>
      <c r="C547" s="13"/>
      <c r="D547" s="13"/>
      <c r="E547" s="13"/>
      <c r="F547" s="13"/>
      <c r="G547" s="13"/>
      <c r="H547" s="13"/>
      <c r="I547" s="13" t="str">
        <f xml:space="preserve"> IF(COUNT(Score!G4546:J4546)&gt;0,                                          IF(Score!AG4546 = "Positive", "Ask CRAFFT questions", "Ask CAR question only"), "")</f>
        <v/>
      </c>
      <c r="J547" s="13"/>
      <c r="K547" s="13"/>
      <c r="L547" s="13"/>
      <c r="M547" s="13"/>
      <c r="N547" s="13"/>
      <c r="O547" s="13"/>
      <c r="P547" s="13"/>
      <c r="Q547" s="13"/>
      <c r="R547" s="13"/>
      <c r="S547" s="13"/>
      <c r="T547" s="13"/>
      <c r="U547" s="13"/>
      <c r="V547" s="13"/>
      <c r="W547" s="13"/>
      <c r="X547" s="13"/>
      <c r="Y547" s="13"/>
      <c r="Z547" s="13"/>
      <c r="AA547" s="13"/>
      <c r="AK547"/>
    </row>
    <row r="548" spans="1:37" x14ac:dyDescent="0.25">
      <c r="A548" s="13"/>
      <c r="B548" s="13"/>
      <c r="C548" s="13"/>
      <c r="D548" s="13"/>
      <c r="E548" s="13"/>
      <c r="F548" s="13"/>
      <c r="G548" s="13"/>
      <c r="H548" s="13"/>
      <c r="I548" s="13" t="str">
        <f xml:space="preserve"> IF(COUNT(Score!G4547:J4547)&gt;0,                                          IF(Score!AG4547 = "Positive", "Ask CRAFFT questions", "Ask CAR question only"), "")</f>
        <v/>
      </c>
      <c r="J548" s="13"/>
      <c r="K548" s="13"/>
      <c r="L548" s="13"/>
      <c r="M548" s="13"/>
      <c r="N548" s="13"/>
      <c r="O548" s="13"/>
      <c r="P548" s="13"/>
      <c r="Q548" s="13"/>
      <c r="R548" s="13"/>
      <c r="S548" s="13"/>
      <c r="T548" s="13"/>
      <c r="U548" s="13"/>
      <c r="V548" s="13"/>
      <c r="W548" s="13"/>
      <c r="X548" s="13"/>
      <c r="Y548" s="13"/>
      <c r="Z548" s="13"/>
      <c r="AA548" s="13"/>
      <c r="AK548"/>
    </row>
    <row r="549" spans="1:37" x14ac:dyDescent="0.25">
      <c r="A549" s="13"/>
      <c r="B549" s="13"/>
      <c r="C549" s="13"/>
      <c r="D549" s="13"/>
      <c r="E549" s="13"/>
      <c r="F549" s="13"/>
      <c r="G549" s="13"/>
      <c r="H549" s="13"/>
      <c r="I549" s="13" t="str">
        <f xml:space="preserve"> IF(COUNT(Score!G4548:J4548)&gt;0,                                          IF(Score!AG4548 = "Positive", "Ask CRAFFT questions", "Ask CAR question only"), "")</f>
        <v/>
      </c>
      <c r="J549" s="13"/>
      <c r="K549" s="13"/>
      <c r="L549" s="13"/>
      <c r="M549" s="13"/>
      <c r="N549" s="13"/>
      <c r="O549" s="13"/>
      <c r="P549" s="13"/>
      <c r="Q549" s="13"/>
      <c r="R549" s="13"/>
      <c r="S549" s="13"/>
      <c r="T549" s="13"/>
      <c r="U549" s="13"/>
      <c r="V549" s="13"/>
      <c r="W549" s="13"/>
      <c r="X549" s="13"/>
      <c r="Y549" s="13"/>
      <c r="Z549" s="13"/>
      <c r="AA549" s="13"/>
      <c r="AK549"/>
    </row>
    <row r="550" spans="1:37" x14ac:dyDescent="0.25">
      <c r="A550" s="13"/>
      <c r="B550" s="13"/>
      <c r="C550" s="13"/>
      <c r="D550" s="13"/>
      <c r="E550" s="13"/>
      <c r="F550" s="13"/>
      <c r="G550" s="13"/>
      <c r="H550" s="13"/>
      <c r="I550" s="13" t="str">
        <f xml:space="preserve"> IF(COUNT(Score!G4549:J4549)&gt;0,                                          IF(Score!AG4549 = "Positive", "Ask CRAFFT questions", "Ask CAR question only"), "")</f>
        <v/>
      </c>
      <c r="J550" s="13"/>
      <c r="K550" s="13"/>
      <c r="L550" s="13"/>
      <c r="M550" s="13"/>
      <c r="N550" s="13"/>
      <c r="O550" s="13"/>
      <c r="P550" s="13"/>
      <c r="Q550" s="13"/>
      <c r="R550" s="13"/>
      <c r="S550" s="13"/>
      <c r="T550" s="13"/>
      <c r="U550" s="13"/>
      <c r="V550" s="13"/>
      <c r="W550" s="13"/>
      <c r="X550" s="13"/>
      <c r="Y550" s="13"/>
      <c r="Z550" s="13"/>
      <c r="AA550" s="13"/>
      <c r="AK550"/>
    </row>
    <row r="551" spans="1:37" x14ac:dyDescent="0.25">
      <c r="A551" s="13"/>
      <c r="B551" s="13"/>
      <c r="C551" s="13"/>
      <c r="D551" s="13"/>
      <c r="E551" s="13"/>
      <c r="F551" s="13"/>
      <c r="G551" s="13"/>
      <c r="H551" s="13"/>
      <c r="I551" s="13" t="str">
        <f xml:space="preserve"> IF(COUNT(Score!G4550:J4550)&gt;0,                                          IF(Score!AG4550 = "Positive", "Ask CRAFFT questions", "Ask CAR question only"), "")</f>
        <v/>
      </c>
      <c r="J551" s="13"/>
      <c r="K551" s="13"/>
      <c r="L551" s="13"/>
      <c r="M551" s="13"/>
      <c r="N551" s="13"/>
      <c r="O551" s="13"/>
      <c r="P551" s="13"/>
      <c r="Q551" s="13"/>
      <c r="R551" s="13"/>
      <c r="S551" s="13"/>
      <c r="T551" s="13"/>
      <c r="U551" s="13"/>
      <c r="V551" s="13"/>
      <c r="W551" s="13"/>
      <c r="X551" s="13"/>
      <c r="Y551" s="13"/>
      <c r="Z551" s="13"/>
      <c r="AA551" s="13"/>
      <c r="AK551"/>
    </row>
    <row r="552" spans="1:37" x14ac:dyDescent="0.25">
      <c r="A552" s="13"/>
      <c r="B552" s="13"/>
      <c r="C552" s="13"/>
      <c r="D552" s="13"/>
      <c r="E552" s="13"/>
      <c r="F552" s="13"/>
      <c r="G552" s="13"/>
      <c r="H552" s="13"/>
      <c r="I552" s="13" t="str">
        <f xml:space="preserve"> IF(COUNT(Score!G4551:J4551)&gt;0,                                          IF(Score!AG4551 = "Positive", "Ask CRAFFT questions", "Ask CAR question only"), "")</f>
        <v/>
      </c>
      <c r="J552" s="13"/>
      <c r="K552" s="13"/>
      <c r="L552" s="13"/>
      <c r="M552" s="13"/>
      <c r="N552" s="13"/>
      <c r="O552" s="13"/>
      <c r="P552" s="13"/>
      <c r="Q552" s="13"/>
      <c r="R552" s="13"/>
      <c r="S552" s="13"/>
      <c r="T552" s="13"/>
      <c r="U552" s="13"/>
      <c r="V552" s="13"/>
      <c r="W552" s="13"/>
      <c r="X552" s="13"/>
      <c r="Y552" s="13"/>
      <c r="Z552" s="13"/>
      <c r="AA552" s="13"/>
      <c r="AK552"/>
    </row>
    <row r="553" spans="1:37" x14ac:dyDescent="0.25">
      <c r="A553" s="13"/>
      <c r="B553" s="13"/>
      <c r="C553" s="13"/>
      <c r="D553" s="13"/>
      <c r="E553" s="13"/>
      <c r="F553" s="13"/>
      <c r="G553" s="13"/>
      <c r="H553" s="13"/>
      <c r="I553" s="13" t="str">
        <f xml:space="preserve"> IF(COUNT(Score!G4552:J4552)&gt;0,                                          IF(Score!AG4552 = "Positive", "Ask CRAFFT questions", "Ask CAR question only"), "")</f>
        <v/>
      </c>
      <c r="J553" s="13"/>
      <c r="K553" s="13"/>
      <c r="L553" s="13"/>
      <c r="M553" s="13"/>
      <c r="N553" s="13"/>
      <c r="O553" s="13"/>
      <c r="P553" s="13"/>
      <c r="Q553" s="13"/>
      <c r="R553" s="13"/>
      <c r="S553" s="13"/>
      <c r="T553" s="13"/>
      <c r="U553" s="13"/>
      <c r="V553" s="13"/>
      <c r="W553" s="13"/>
      <c r="X553" s="13"/>
      <c r="Y553" s="13"/>
      <c r="Z553" s="13"/>
      <c r="AA553" s="13"/>
      <c r="AK553"/>
    </row>
    <row r="554" spans="1:37" x14ac:dyDescent="0.25">
      <c r="A554" s="13"/>
      <c r="B554" s="13"/>
      <c r="C554" s="13"/>
      <c r="D554" s="13"/>
      <c r="E554" s="13"/>
      <c r="F554" s="13"/>
      <c r="G554" s="13"/>
      <c r="H554" s="13"/>
      <c r="I554" s="13" t="str">
        <f xml:space="preserve"> IF(COUNT(Score!G4553:J4553)&gt;0,                                          IF(Score!AG4553 = "Positive", "Ask CRAFFT questions", "Ask CAR question only"), "")</f>
        <v/>
      </c>
      <c r="J554" s="13"/>
      <c r="K554" s="13"/>
      <c r="L554" s="13"/>
      <c r="M554" s="13"/>
      <c r="N554" s="13"/>
      <c r="O554" s="13"/>
      <c r="P554" s="13"/>
      <c r="Q554" s="13"/>
      <c r="R554" s="13"/>
      <c r="S554" s="13"/>
      <c r="T554" s="13"/>
      <c r="U554" s="13"/>
      <c r="V554" s="13"/>
      <c r="W554" s="13"/>
      <c r="X554" s="13"/>
      <c r="Y554" s="13"/>
      <c r="Z554" s="13"/>
      <c r="AA554" s="13"/>
      <c r="AK554"/>
    </row>
    <row r="555" spans="1:37" x14ac:dyDescent="0.25">
      <c r="A555" s="13"/>
      <c r="B555" s="13"/>
      <c r="C555" s="13"/>
      <c r="D555" s="13"/>
      <c r="E555" s="13"/>
      <c r="F555" s="13"/>
      <c r="G555" s="13"/>
      <c r="H555" s="13"/>
      <c r="I555" s="13" t="str">
        <f xml:space="preserve"> IF(COUNT(Score!G4554:J4554)&gt;0,                                          IF(Score!AG4554 = "Positive", "Ask CRAFFT questions", "Ask CAR question only"), "")</f>
        <v/>
      </c>
      <c r="J555" s="13"/>
      <c r="K555" s="13"/>
      <c r="L555" s="13"/>
      <c r="M555" s="13"/>
      <c r="N555" s="13"/>
      <c r="O555" s="13"/>
      <c r="P555" s="13"/>
      <c r="Q555" s="13"/>
      <c r="R555" s="13"/>
      <c r="S555" s="13"/>
      <c r="T555" s="13"/>
      <c r="U555" s="13"/>
      <c r="V555" s="13"/>
      <c r="W555" s="13"/>
      <c r="X555" s="13"/>
      <c r="Y555" s="13"/>
      <c r="Z555" s="13"/>
      <c r="AA555" s="13"/>
      <c r="AK555"/>
    </row>
    <row r="556" spans="1:37" x14ac:dyDescent="0.25">
      <c r="A556" s="13"/>
      <c r="B556" s="13"/>
      <c r="C556" s="13"/>
      <c r="D556" s="13"/>
      <c r="E556" s="13"/>
      <c r="F556" s="13"/>
      <c r="G556" s="13"/>
      <c r="H556" s="13"/>
      <c r="I556" s="13" t="str">
        <f xml:space="preserve"> IF(COUNT(Score!G4555:J4555)&gt;0,                                          IF(Score!AG4555 = "Positive", "Ask CRAFFT questions", "Ask CAR question only"), "")</f>
        <v/>
      </c>
      <c r="J556" s="13"/>
      <c r="K556" s="13"/>
      <c r="L556" s="13"/>
      <c r="M556" s="13"/>
      <c r="N556" s="13"/>
      <c r="O556" s="13"/>
      <c r="P556" s="13"/>
      <c r="Q556" s="13"/>
      <c r="R556" s="13"/>
      <c r="S556" s="13"/>
      <c r="T556" s="13"/>
      <c r="U556" s="13"/>
      <c r="V556" s="13"/>
      <c r="W556" s="13"/>
      <c r="X556" s="13"/>
      <c r="Y556" s="13"/>
      <c r="Z556" s="13"/>
      <c r="AA556" s="13"/>
      <c r="AK556"/>
    </row>
    <row r="557" spans="1:37" x14ac:dyDescent="0.25">
      <c r="A557" s="13"/>
      <c r="B557" s="13"/>
      <c r="C557" s="13"/>
      <c r="D557" s="13"/>
      <c r="E557" s="13"/>
      <c r="F557" s="13"/>
      <c r="G557" s="13"/>
      <c r="H557" s="13"/>
      <c r="I557" s="13" t="str">
        <f xml:space="preserve"> IF(COUNT(Score!G4556:J4556)&gt;0,                                          IF(Score!AG4556 = "Positive", "Ask CRAFFT questions", "Ask CAR question only"), "")</f>
        <v/>
      </c>
      <c r="J557" s="13"/>
      <c r="K557" s="13"/>
      <c r="L557" s="13"/>
      <c r="M557" s="13"/>
      <c r="N557" s="13"/>
      <c r="O557" s="13"/>
      <c r="P557" s="13"/>
      <c r="Q557" s="13"/>
      <c r="R557" s="13"/>
      <c r="S557" s="13"/>
      <c r="T557" s="13"/>
      <c r="U557" s="13"/>
      <c r="V557" s="13"/>
      <c r="W557" s="13"/>
      <c r="X557" s="13"/>
      <c r="Y557" s="13"/>
      <c r="Z557" s="13"/>
      <c r="AA557" s="13"/>
      <c r="AK557"/>
    </row>
    <row r="558" spans="1:37" x14ac:dyDescent="0.25">
      <c r="A558" s="13"/>
      <c r="B558" s="13"/>
      <c r="C558" s="13"/>
      <c r="D558" s="13"/>
      <c r="E558" s="13"/>
      <c r="F558" s="13"/>
      <c r="G558" s="13"/>
      <c r="H558" s="13"/>
      <c r="I558" s="13" t="str">
        <f xml:space="preserve"> IF(COUNT(Score!G4557:J4557)&gt;0,                                          IF(Score!AG4557 = "Positive", "Ask CRAFFT questions", "Ask CAR question only"), "")</f>
        <v/>
      </c>
      <c r="J558" s="13"/>
      <c r="K558" s="13"/>
      <c r="L558" s="13"/>
      <c r="M558" s="13"/>
      <c r="N558" s="13"/>
      <c r="O558" s="13"/>
      <c r="P558" s="13"/>
      <c r="Q558" s="13"/>
      <c r="R558" s="13"/>
      <c r="S558" s="13"/>
      <c r="T558" s="13"/>
      <c r="U558" s="13"/>
      <c r="V558" s="13"/>
      <c r="W558" s="13"/>
      <c r="X558" s="13"/>
      <c r="Y558" s="13"/>
      <c r="Z558" s="13"/>
      <c r="AA558" s="13"/>
      <c r="AK558"/>
    </row>
    <row r="559" spans="1:37" x14ac:dyDescent="0.25">
      <c r="A559" s="13"/>
      <c r="B559" s="13"/>
      <c r="C559" s="13"/>
      <c r="D559" s="13"/>
      <c r="E559" s="13"/>
      <c r="F559" s="13"/>
      <c r="G559" s="13"/>
      <c r="H559" s="13"/>
      <c r="I559" s="13" t="str">
        <f xml:space="preserve"> IF(COUNT(Score!G4558:J4558)&gt;0,                                          IF(Score!AG4558 = "Positive", "Ask CRAFFT questions", "Ask CAR question only"), "")</f>
        <v/>
      </c>
      <c r="J559" s="13"/>
      <c r="K559" s="13"/>
      <c r="L559" s="13"/>
      <c r="M559" s="13"/>
      <c r="N559" s="13"/>
      <c r="O559" s="13"/>
      <c r="P559" s="13"/>
      <c r="Q559" s="13"/>
      <c r="R559" s="13"/>
      <c r="S559" s="13"/>
      <c r="T559" s="13"/>
      <c r="U559" s="13"/>
      <c r="V559" s="13"/>
      <c r="W559" s="13"/>
      <c r="X559" s="13"/>
      <c r="Y559" s="13"/>
      <c r="Z559" s="13"/>
      <c r="AA559" s="13"/>
      <c r="AK559"/>
    </row>
    <row r="560" spans="1:37" x14ac:dyDescent="0.25">
      <c r="A560" s="13"/>
      <c r="B560" s="13"/>
      <c r="C560" s="13"/>
      <c r="D560" s="13"/>
      <c r="E560" s="13"/>
      <c r="F560" s="13"/>
      <c r="G560" s="13"/>
      <c r="H560" s="13"/>
      <c r="I560" s="13" t="str">
        <f xml:space="preserve"> IF(COUNT(Score!G4559:J4559)&gt;0,                                          IF(Score!AG4559 = "Positive", "Ask CRAFFT questions", "Ask CAR question only"), "")</f>
        <v/>
      </c>
      <c r="J560" s="13"/>
      <c r="K560" s="13"/>
      <c r="L560" s="13"/>
      <c r="M560" s="13"/>
      <c r="N560" s="13"/>
      <c r="O560" s="13"/>
      <c r="P560" s="13"/>
      <c r="Q560" s="13"/>
      <c r="R560" s="13"/>
      <c r="S560" s="13"/>
      <c r="T560" s="13"/>
      <c r="U560" s="13"/>
      <c r="V560" s="13"/>
      <c r="W560" s="13"/>
      <c r="X560" s="13"/>
      <c r="Y560" s="13"/>
      <c r="Z560" s="13"/>
      <c r="AA560" s="13"/>
      <c r="AK560"/>
    </row>
    <row r="561" spans="1:37" x14ac:dyDescent="0.25">
      <c r="A561" s="13"/>
      <c r="B561" s="13"/>
      <c r="C561" s="13"/>
      <c r="D561" s="13"/>
      <c r="E561" s="13"/>
      <c r="F561" s="13"/>
      <c r="G561" s="13"/>
      <c r="H561" s="13"/>
      <c r="I561" s="13" t="str">
        <f xml:space="preserve"> IF(COUNT(Score!G4560:J4560)&gt;0,                                          IF(Score!AG4560 = "Positive", "Ask CRAFFT questions", "Ask CAR question only"), "")</f>
        <v/>
      </c>
      <c r="J561" s="13"/>
      <c r="K561" s="13"/>
      <c r="L561" s="13"/>
      <c r="M561" s="13"/>
      <c r="N561" s="13"/>
      <c r="O561" s="13"/>
      <c r="P561" s="13"/>
      <c r="Q561" s="13"/>
      <c r="R561" s="13"/>
      <c r="S561" s="13"/>
      <c r="T561" s="13"/>
      <c r="U561" s="13"/>
      <c r="V561" s="13"/>
      <c r="W561" s="13"/>
      <c r="X561" s="13"/>
      <c r="Y561" s="13"/>
      <c r="Z561" s="13"/>
      <c r="AA561" s="13"/>
      <c r="AK561"/>
    </row>
    <row r="562" spans="1:37" x14ac:dyDescent="0.25">
      <c r="A562" s="13"/>
      <c r="B562" s="13"/>
      <c r="C562" s="13"/>
      <c r="D562" s="13"/>
      <c r="E562" s="13"/>
      <c r="F562" s="13"/>
      <c r="G562" s="13"/>
      <c r="H562" s="13"/>
      <c r="I562" s="13" t="str">
        <f xml:space="preserve"> IF(COUNT(Score!G4561:J4561)&gt;0,                                          IF(Score!AG4561 = "Positive", "Ask CRAFFT questions", "Ask CAR question only"), "")</f>
        <v/>
      </c>
      <c r="J562" s="13"/>
      <c r="K562" s="13"/>
      <c r="L562" s="13"/>
      <c r="M562" s="13"/>
      <c r="N562" s="13"/>
      <c r="O562" s="13"/>
      <c r="P562" s="13"/>
      <c r="Q562" s="13"/>
      <c r="R562" s="13"/>
      <c r="S562" s="13"/>
      <c r="T562" s="13"/>
      <c r="U562" s="13"/>
      <c r="V562" s="13"/>
      <c r="W562" s="13"/>
      <c r="X562" s="13"/>
      <c r="Y562" s="13"/>
      <c r="Z562" s="13"/>
      <c r="AA562" s="13"/>
      <c r="AK562"/>
    </row>
    <row r="563" spans="1:37" x14ac:dyDescent="0.25">
      <c r="A563" s="13"/>
      <c r="B563" s="13"/>
      <c r="C563" s="13"/>
      <c r="D563" s="13"/>
      <c r="E563" s="13"/>
      <c r="F563" s="13"/>
      <c r="G563" s="13"/>
      <c r="H563" s="13"/>
      <c r="I563" s="13" t="str">
        <f xml:space="preserve"> IF(COUNT(Score!G4562:J4562)&gt;0,                                          IF(Score!AG4562 = "Positive", "Ask CRAFFT questions", "Ask CAR question only"), "")</f>
        <v/>
      </c>
      <c r="J563" s="13"/>
      <c r="K563" s="13"/>
      <c r="L563" s="13"/>
      <c r="M563" s="13"/>
      <c r="N563" s="13"/>
      <c r="O563" s="13"/>
      <c r="P563" s="13"/>
      <c r="Q563" s="13"/>
      <c r="R563" s="13"/>
      <c r="S563" s="13"/>
      <c r="T563" s="13"/>
      <c r="U563" s="13"/>
      <c r="V563" s="13"/>
      <c r="W563" s="13"/>
      <c r="X563" s="13"/>
      <c r="Y563" s="13"/>
      <c r="Z563" s="13"/>
      <c r="AA563" s="13"/>
      <c r="AK563"/>
    </row>
    <row r="564" spans="1:37" x14ac:dyDescent="0.25">
      <c r="A564" s="13"/>
      <c r="B564" s="13"/>
      <c r="C564" s="13"/>
      <c r="D564" s="13"/>
      <c r="E564" s="13"/>
      <c r="F564" s="13"/>
      <c r="G564" s="13"/>
      <c r="H564" s="13"/>
      <c r="I564" s="13" t="str">
        <f xml:space="preserve"> IF(COUNT(Score!G4563:J4563)&gt;0,                                          IF(Score!AG4563 = "Positive", "Ask CRAFFT questions", "Ask CAR question only"), "")</f>
        <v/>
      </c>
      <c r="J564" s="13"/>
      <c r="K564" s="13"/>
      <c r="L564" s="13"/>
      <c r="M564" s="13"/>
      <c r="N564" s="13"/>
      <c r="O564" s="13"/>
      <c r="P564" s="13"/>
      <c r="Q564" s="13"/>
      <c r="R564" s="13"/>
      <c r="S564" s="13"/>
      <c r="T564" s="13"/>
      <c r="U564" s="13"/>
      <c r="V564" s="13"/>
      <c r="W564" s="13"/>
      <c r="X564" s="13"/>
      <c r="Y564" s="13"/>
      <c r="Z564" s="13"/>
      <c r="AA564" s="13"/>
      <c r="AK564"/>
    </row>
    <row r="565" spans="1:37" x14ac:dyDescent="0.25">
      <c r="A565" s="13"/>
      <c r="B565" s="13"/>
      <c r="C565" s="13"/>
      <c r="D565" s="13"/>
      <c r="E565" s="13"/>
      <c r="F565" s="13"/>
      <c r="G565" s="13"/>
      <c r="H565" s="13"/>
      <c r="I565" s="13" t="str">
        <f xml:space="preserve"> IF(COUNT(Score!G4564:J4564)&gt;0,                                          IF(Score!AG4564 = "Positive", "Ask CRAFFT questions", "Ask CAR question only"), "")</f>
        <v/>
      </c>
      <c r="J565" s="13"/>
      <c r="K565" s="13"/>
      <c r="L565" s="13"/>
      <c r="M565" s="13"/>
      <c r="N565" s="13"/>
      <c r="O565" s="13"/>
      <c r="P565" s="13"/>
      <c r="Q565" s="13"/>
      <c r="R565" s="13"/>
      <c r="S565" s="13"/>
      <c r="T565" s="13"/>
      <c r="U565" s="13"/>
      <c r="V565" s="13"/>
      <c r="W565" s="13"/>
      <c r="X565" s="13"/>
      <c r="Y565" s="13"/>
      <c r="Z565" s="13"/>
      <c r="AA565" s="13"/>
      <c r="AK565"/>
    </row>
    <row r="566" spans="1:37" x14ac:dyDescent="0.25">
      <c r="A566" s="13"/>
      <c r="B566" s="13"/>
      <c r="C566" s="13"/>
      <c r="D566" s="13"/>
      <c r="E566" s="13"/>
      <c r="F566" s="13"/>
      <c r="G566" s="13"/>
      <c r="H566" s="13"/>
      <c r="I566" s="13" t="str">
        <f xml:space="preserve"> IF(COUNT(Score!G4565:J4565)&gt;0,                                          IF(Score!AG4565 = "Positive", "Ask CRAFFT questions", "Ask CAR question only"), "")</f>
        <v/>
      </c>
      <c r="J566" s="13"/>
      <c r="K566" s="13"/>
      <c r="L566" s="13"/>
      <c r="M566" s="13"/>
      <c r="N566" s="13"/>
      <c r="O566" s="13"/>
      <c r="P566" s="13"/>
      <c r="Q566" s="13"/>
      <c r="R566" s="13"/>
      <c r="S566" s="13"/>
      <c r="T566" s="13"/>
      <c r="U566" s="13"/>
      <c r="V566" s="13"/>
      <c r="W566" s="13"/>
      <c r="X566" s="13"/>
      <c r="Y566" s="13"/>
      <c r="Z566" s="13"/>
      <c r="AA566" s="13"/>
      <c r="AK566"/>
    </row>
    <row r="567" spans="1:37" x14ac:dyDescent="0.25">
      <c r="A567" s="13"/>
      <c r="B567" s="13"/>
      <c r="C567" s="13"/>
      <c r="D567" s="13"/>
      <c r="E567" s="13"/>
      <c r="F567" s="13"/>
      <c r="G567" s="13"/>
      <c r="H567" s="13"/>
      <c r="I567" s="13" t="str">
        <f xml:space="preserve"> IF(COUNT(Score!G4566:J4566)&gt;0,                                          IF(Score!AG4566 = "Positive", "Ask CRAFFT questions", "Ask CAR question only"), "")</f>
        <v/>
      </c>
      <c r="J567" s="13"/>
      <c r="K567" s="13"/>
      <c r="L567" s="13"/>
      <c r="M567" s="13"/>
      <c r="N567" s="13"/>
      <c r="O567" s="13"/>
      <c r="P567" s="13"/>
      <c r="Q567" s="13"/>
      <c r="R567" s="13"/>
      <c r="S567" s="13"/>
      <c r="T567" s="13"/>
      <c r="U567" s="13"/>
      <c r="V567" s="13"/>
      <c r="W567" s="13"/>
      <c r="X567" s="13"/>
      <c r="Y567" s="13"/>
      <c r="Z567" s="13"/>
      <c r="AA567" s="13"/>
      <c r="AK567"/>
    </row>
    <row r="568" spans="1:37" x14ac:dyDescent="0.25">
      <c r="A568" s="13"/>
      <c r="B568" s="13"/>
      <c r="C568" s="13"/>
      <c r="D568" s="13"/>
      <c r="E568" s="13"/>
      <c r="F568" s="13"/>
      <c r="G568" s="13"/>
      <c r="H568" s="13"/>
      <c r="I568" s="13" t="str">
        <f xml:space="preserve"> IF(COUNT(Score!G4567:J4567)&gt;0,                                          IF(Score!AG4567 = "Positive", "Ask CRAFFT questions", "Ask CAR question only"), "")</f>
        <v/>
      </c>
      <c r="J568" s="13"/>
      <c r="K568" s="13"/>
      <c r="L568" s="13"/>
      <c r="M568" s="13"/>
      <c r="N568" s="13"/>
      <c r="O568" s="13"/>
      <c r="P568" s="13"/>
      <c r="Q568" s="13"/>
      <c r="R568" s="13"/>
      <c r="S568" s="13"/>
      <c r="T568" s="13"/>
      <c r="U568" s="13"/>
      <c r="V568" s="13"/>
      <c r="W568" s="13"/>
      <c r="X568" s="13"/>
      <c r="Y568" s="13"/>
      <c r="Z568" s="13"/>
      <c r="AA568" s="13"/>
      <c r="AK568"/>
    </row>
    <row r="569" spans="1:37" x14ac:dyDescent="0.25">
      <c r="A569" s="13"/>
      <c r="B569" s="13"/>
      <c r="C569" s="13"/>
      <c r="D569" s="13"/>
      <c r="E569" s="13"/>
      <c r="F569" s="13"/>
      <c r="G569" s="13"/>
      <c r="H569" s="13"/>
      <c r="I569" s="13" t="str">
        <f xml:space="preserve"> IF(COUNT(Score!G4568:J4568)&gt;0,                                          IF(Score!AG4568 = "Positive", "Ask CRAFFT questions", "Ask CAR question only"), "")</f>
        <v/>
      </c>
      <c r="J569" s="13"/>
      <c r="K569" s="13"/>
      <c r="L569" s="13"/>
      <c r="M569" s="13"/>
      <c r="N569" s="13"/>
      <c r="O569" s="13"/>
      <c r="P569" s="13"/>
      <c r="Q569" s="13"/>
      <c r="R569" s="13"/>
      <c r="S569" s="13"/>
      <c r="T569" s="13"/>
      <c r="U569" s="13"/>
      <c r="V569" s="13"/>
      <c r="W569" s="13"/>
      <c r="X569" s="13"/>
      <c r="Y569" s="13"/>
      <c r="Z569" s="13"/>
      <c r="AA569" s="13"/>
      <c r="AK569"/>
    </row>
    <row r="570" spans="1:37" x14ac:dyDescent="0.25">
      <c r="A570" s="13"/>
      <c r="B570" s="13"/>
      <c r="C570" s="13"/>
      <c r="D570" s="13"/>
      <c r="E570" s="13"/>
      <c r="F570" s="13"/>
      <c r="G570" s="13"/>
      <c r="H570" s="13"/>
      <c r="I570" s="13" t="str">
        <f xml:space="preserve"> IF(COUNT(Score!G4569:J4569)&gt;0,                                          IF(Score!AG4569 = "Positive", "Ask CRAFFT questions", "Ask CAR question only"), "")</f>
        <v/>
      </c>
      <c r="J570" s="13"/>
      <c r="K570" s="13"/>
      <c r="L570" s="13"/>
      <c r="M570" s="13"/>
      <c r="N570" s="13"/>
      <c r="O570" s="13"/>
      <c r="P570" s="13"/>
      <c r="Q570" s="13"/>
      <c r="R570" s="13"/>
      <c r="S570" s="13"/>
      <c r="T570" s="13"/>
      <c r="U570" s="13"/>
      <c r="V570" s="13"/>
      <c r="W570" s="13"/>
      <c r="X570" s="13"/>
      <c r="Y570" s="13"/>
      <c r="Z570" s="13"/>
      <c r="AA570" s="13"/>
      <c r="AK570"/>
    </row>
    <row r="571" spans="1:37" x14ac:dyDescent="0.25">
      <c r="A571" s="13"/>
      <c r="B571" s="13"/>
      <c r="C571" s="13"/>
      <c r="D571" s="13"/>
      <c r="E571" s="13"/>
      <c r="F571" s="13"/>
      <c r="G571" s="13"/>
      <c r="H571" s="13"/>
      <c r="I571" s="13" t="str">
        <f xml:space="preserve"> IF(COUNT(Score!G4570:J4570)&gt;0,                                          IF(Score!AG4570 = "Positive", "Ask CRAFFT questions", "Ask CAR question only"), "")</f>
        <v/>
      </c>
      <c r="J571" s="13"/>
      <c r="K571" s="13"/>
      <c r="L571" s="13"/>
      <c r="M571" s="13"/>
      <c r="N571" s="13"/>
      <c r="O571" s="13"/>
      <c r="P571" s="13"/>
      <c r="Q571" s="13"/>
      <c r="R571" s="13"/>
      <c r="S571" s="13"/>
      <c r="T571" s="13"/>
      <c r="U571" s="13"/>
      <c r="V571" s="13"/>
      <c r="W571" s="13"/>
      <c r="X571" s="13"/>
      <c r="Y571" s="13"/>
      <c r="Z571" s="13"/>
      <c r="AA571" s="13"/>
      <c r="AK571"/>
    </row>
    <row r="572" spans="1:37" x14ac:dyDescent="0.25">
      <c r="A572" s="13"/>
      <c r="B572" s="13"/>
      <c r="C572" s="13"/>
      <c r="D572" s="13"/>
      <c r="E572" s="13"/>
      <c r="F572" s="13"/>
      <c r="G572" s="13"/>
      <c r="H572" s="13"/>
      <c r="I572" s="13" t="str">
        <f xml:space="preserve"> IF(COUNT(Score!G4571:J4571)&gt;0,                                          IF(Score!AG4571 = "Positive", "Ask CRAFFT questions", "Ask CAR question only"), "")</f>
        <v/>
      </c>
      <c r="J572" s="13"/>
      <c r="K572" s="13"/>
      <c r="L572" s="13"/>
      <c r="M572" s="13"/>
      <c r="N572" s="13"/>
      <c r="O572" s="13"/>
      <c r="P572" s="13"/>
      <c r="Q572" s="13"/>
      <c r="R572" s="13"/>
      <c r="S572" s="13"/>
      <c r="T572" s="13"/>
      <c r="U572" s="13"/>
      <c r="V572" s="13"/>
      <c r="W572" s="13"/>
      <c r="X572" s="13"/>
      <c r="Y572" s="13"/>
      <c r="Z572" s="13"/>
      <c r="AA572" s="13"/>
      <c r="AK572"/>
    </row>
    <row r="573" spans="1:37" x14ac:dyDescent="0.25">
      <c r="A573" s="13"/>
      <c r="B573" s="13"/>
      <c r="C573" s="13"/>
      <c r="D573" s="13"/>
      <c r="E573" s="13"/>
      <c r="F573" s="13"/>
      <c r="G573" s="13"/>
      <c r="H573" s="13"/>
      <c r="I573" s="13" t="str">
        <f xml:space="preserve"> IF(COUNT(Score!G4572:J4572)&gt;0,                                          IF(Score!AG4572 = "Positive", "Ask CRAFFT questions", "Ask CAR question only"), "")</f>
        <v/>
      </c>
      <c r="J573" s="13"/>
      <c r="K573" s="13"/>
      <c r="L573" s="13"/>
      <c r="M573" s="13"/>
      <c r="N573" s="13"/>
      <c r="O573" s="13"/>
      <c r="P573" s="13"/>
      <c r="Q573" s="13"/>
      <c r="R573" s="13"/>
      <c r="S573" s="13"/>
      <c r="T573" s="13"/>
      <c r="U573" s="13"/>
      <c r="V573" s="13"/>
      <c r="W573" s="13"/>
      <c r="X573" s="13"/>
      <c r="Y573" s="13"/>
      <c r="Z573" s="13"/>
      <c r="AA573" s="13"/>
      <c r="AK573"/>
    </row>
    <row r="574" spans="1:37" x14ac:dyDescent="0.25">
      <c r="A574" s="13"/>
      <c r="B574" s="13"/>
      <c r="C574" s="13"/>
      <c r="D574" s="13"/>
      <c r="E574" s="13"/>
      <c r="F574" s="13"/>
      <c r="G574" s="13"/>
      <c r="H574" s="13"/>
      <c r="I574" s="13" t="str">
        <f xml:space="preserve"> IF(COUNT(Score!G4573:J4573)&gt;0,                                          IF(Score!AG4573 = "Positive", "Ask CRAFFT questions", "Ask CAR question only"), "")</f>
        <v/>
      </c>
      <c r="J574" s="13"/>
      <c r="K574" s="13"/>
      <c r="L574" s="13"/>
      <c r="M574" s="13"/>
      <c r="N574" s="13"/>
      <c r="O574" s="13"/>
      <c r="P574" s="13"/>
      <c r="Q574" s="13"/>
      <c r="R574" s="13"/>
      <c r="S574" s="13"/>
      <c r="T574" s="13"/>
      <c r="U574" s="13"/>
      <c r="V574" s="13"/>
      <c r="W574" s="13"/>
      <c r="X574" s="13"/>
      <c r="Y574" s="13"/>
      <c r="Z574" s="13"/>
      <c r="AA574" s="13"/>
      <c r="AK574"/>
    </row>
    <row r="575" spans="1:37" x14ac:dyDescent="0.25">
      <c r="A575" s="13"/>
      <c r="B575" s="13"/>
      <c r="C575" s="13"/>
      <c r="D575" s="13"/>
      <c r="E575" s="13"/>
      <c r="F575" s="13"/>
      <c r="G575" s="13"/>
      <c r="H575" s="13"/>
      <c r="I575" s="13" t="str">
        <f xml:space="preserve"> IF(COUNT(Score!G4574:J4574)&gt;0,                                          IF(Score!AG4574 = "Positive", "Ask CRAFFT questions", "Ask CAR question only"), "")</f>
        <v/>
      </c>
      <c r="J575" s="13"/>
      <c r="K575" s="13"/>
      <c r="L575" s="13"/>
      <c r="M575" s="13"/>
      <c r="N575" s="13"/>
      <c r="O575" s="13"/>
      <c r="P575" s="13"/>
      <c r="Q575" s="13"/>
      <c r="R575" s="13"/>
      <c r="S575" s="13"/>
      <c r="T575" s="13"/>
      <c r="U575" s="13"/>
      <c r="V575" s="13"/>
      <c r="W575" s="13"/>
      <c r="X575" s="13"/>
      <c r="Y575" s="13"/>
      <c r="Z575" s="13"/>
      <c r="AA575" s="13"/>
      <c r="AK575"/>
    </row>
    <row r="576" spans="1:37" x14ac:dyDescent="0.25">
      <c r="A576" s="13"/>
      <c r="B576" s="13"/>
      <c r="C576" s="13"/>
      <c r="D576" s="13"/>
      <c r="E576" s="13"/>
      <c r="F576" s="13"/>
      <c r="G576" s="13"/>
      <c r="H576" s="13"/>
      <c r="I576" s="13" t="str">
        <f xml:space="preserve"> IF(COUNT(Score!G4575:J4575)&gt;0,                                          IF(Score!AG4575 = "Positive", "Ask CRAFFT questions", "Ask CAR question only"), "")</f>
        <v/>
      </c>
      <c r="J576" s="13"/>
      <c r="K576" s="13"/>
      <c r="L576" s="13"/>
      <c r="M576" s="13"/>
      <c r="N576" s="13"/>
      <c r="O576" s="13"/>
      <c r="P576" s="13"/>
      <c r="Q576" s="13"/>
      <c r="R576" s="13"/>
      <c r="S576" s="13"/>
      <c r="T576" s="13"/>
      <c r="U576" s="13"/>
      <c r="V576" s="13"/>
      <c r="W576" s="13"/>
      <c r="X576" s="13"/>
      <c r="Y576" s="13"/>
      <c r="Z576" s="13"/>
      <c r="AA576" s="13"/>
      <c r="AK576"/>
    </row>
    <row r="577" spans="1:37" x14ac:dyDescent="0.25">
      <c r="A577" s="13"/>
      <c r="B577" s="13"/>
      <c r="C577" s="13"/>
      <c r="D577" s="13"/>
      <c r="E577" s="13"/>
      <c r="F577" s="13"/>
      <c r="G577" s="13"/>
      <c r="H577" s="13"/>
      <c r="I577" s="13" t="str">
        <f xml:space="preserve"> IF(COUNT(Score!G4576:J4576)&gt;0,                                          IF(Score!AG4576 = "Positive", "Ask CRAFFT questions", "Ask CAR question only"), "")</f>
        <v/>
      </c>
      <c r="J577" s="13"/>
      <c r="K577" s="13"/>
      <c r="L577" s="13"/>
      <c r="M577" s="13"/>
      <c r="N577" s="13"/>
      <c r="O577" s="13"/>
      <c r="P577" s="13"/>
      <c r="Q577" s="13"/>
      <c r="R577" s="13"/>
      <c r="S577" s="13"/>
      <c r="T577" s="13"/>
      <c r="U577" s="13"/>
      <c r="V577" s="13"/>
      <c r="W577" s="13"/>
      <c r="X577" s="13"/>
      <c r="Y577" s="13"/>
      <c r="Z577" s="13"/>
      <c r="AA577" s="13"/>
      <c r="AK577"/>
    </row>
    <row r="578" spans="1:37" x14ac:dyDescent="0.25">
      <c r="A578" s="13"/>
      <c r="B578" s="13"/>
      <c r="C578" s="13"/>
      <c r="D578" s="13"/>
      <c r="E578" s="13"/>
      <c r="F578" s="13"/>
      <c r="G578" s="13"/>
      <c r="H578" s="13"/>
      <c r="I578" s="13" t="str">
        <f xml:space="preserve"> IF(COUNT(Score!G4577:J4577)&gt;0,                                          IF(Score!AG4577 = "Positive", "Ask CRAFFT questions", "Ask CAR question only"), "")</f>
        <v/>
      </c>
      <c r="J578" s="13"/>
      <c r="K578" s="13"/>
      <c r="L578" s="13"/>
      <c r="M578" s="13"/>
      <c r="N578" s="13"/>
      <c r="O578" s="13"/>
      <c r="P578" s="13"/>
      <c r="Q578" s="13"/>
      <c r="R578" s="13"/>
      <c r="S578" s="13"/>
      <c r="T578" s="13"/>
      <c r="U578" s="13"/>
      <c r="V578" s="13"/>
      <c r="W578" s="13"/>
      <c r="X578" s="13"/>
      <c r="Y578" s="13"/>
      <c r="Z578" s="13"/>
      <c r="AA578" s="13"/>
      <c r="AK578"/>
    </row>
    <row r="579" spans="1:37" x14ac:dyDescent="0.25">
      <c r="A579" s="13"/>
      <c r="B579" s="13"/>
      <c r="C579" s="13"/>
      <c r="D579" s="13"/>
      <c r="E579" s="13"/>
      <c r="F579" s="13"/>
      <c r="G579" s="13"/>
      <c r="H579" s="13"/>
      <c r="I579" s="13" t="str">
        <f xml:space="preserve"> IF(COUNT(Score!G4578:J4578)&gt;0,                                          IF(Score!AG4578 = "Positive", "Ask CRAFFT questions", "Ask CAR question only"), "")</f>
        <v/>
      </c>
      <c r="J579" s="13"/>
      <c r="K579" s="13"/>
      <c r="L579" s="13"/>
      <c r="M579" s="13"/>
      <c r="N579" s="13"/>
      <c r="O579" s="13"/>
      <c r="P579" s="13"/>
      <c r="Q579" s="13"/>
      <c r="R579" s="13"/>
      <c r="S579" s="13"/>
      <c r="T579" s="13"/>
      <c r="U579" s="13"/>
      <c r="V579" s="13"/>
      <c r="W579" s="13"/>
      <c r="X579" s="13"/>
      <c r="Y579" s="13"/>
      <c r="Z579" s="13"/>
      <c r="AA579" s="13"/>
      <c r="AK579"/>
    </row>
    <row r="580" spans="1:37" x14ac:dyDescent="0.25">
      <c r="A580" s="13"/>
      <c r="B580" s="13"/>
      <c r="C580" s="13"/>
      <c r="D580" s="13"/>
      <c r="E580" s="13"/>
      <c r="F580" s="13"/>
      <c r="G580" s="13"/>
      <c r="H580" s="13"/>
      <c r="I580" s="13" t="str">
        <f xml:space="preserve"> IF(COUNT(Score!G4579:J4579)&gt;0,                                          IF(Score!AG4579 = "Positive", "Ask CRAFFT questions", "Ask CAR question only"), "")</f>
        <v/>
      </c>
      <c r="J580" s="13"/>
      <c r="K580" s="13"/>
      <c r="L580" s="13"/>
      <c r="M580" s="13"/>
      <c r="N580" s="13"/>
      <c r="O580" s="13"/>
      <c r="P580" s="13"/>
      <c r="Q580" s="13"/>
      <c r="R580" s="13"/>
      <c r="S580" s="13"/>
      <c r="T580" s="13"/>
      <c r="U580" s="13"/>
      <c r="V580" s="13"/>
      <c r="W580" s="13"/>
      <c r="X580" s="13"/>
      <c r="Y580" s="13"/>
      <c r="Z580" s="13"/>
      <c r="AA580" s="13"/>
      <c r="AK580"/>
    </row>
    <row r="581" spans="1:37" x14ac:dyDescent="0.25">
      <c r="A581" s="13"/>
      <c r="B581" s="13"/>
      <c r="C581" s="13"/>
      <c r="D581" s="13"/>
      <c r="E581" s="13"/>
      <c r="F581" s="13"/>
      <c r="G581" s="13"/>
      <c r="H581" s="13"/>
      <c r="I581" s="13" t="str">
        <f xml:space="preserve"> IF(COUNT(Score!G4580:J4580)&gt;0,                                          IF(Score!AG4580 = "Positive", "Ask CRAFFT questions", "Ask CAR question only"), "")</f>
        <v/>
      </c>
      <c r="J581" s="13"/>
      <c r="K581" s="13"/>
      <c r="L581" s="13"/>
      <c r="M581" s="13"/>
      <c r="N581" s="13"/>
      <c r="O581" s="13"/>
      <c r="P581" s="13"/>
      <c r="Q581" s="13"/>
      <c r="R581" s="13"/>
      <c r="S581" s="13"/>
      <c r="T581" s="13"/>
      <c r="U581" s="13"/>
      <c r="V581" s="13"/>
      <c r="W581" s="13"/>
      <c r="X581" s="13"/>
      <c r="Y581" s="13"/>
      <c r="Z581" s="13"/>
      <c r="AA581" s="13"/>
      <c r="AK581"/>
    </row>
    <row r="582" spans="1:37" x14ac:dyDescent="0.25">
      <c r="A582" s="13"/>
      <c r="B582" s="13"/>
      <c r="C582" s="13"/>
      <c r="D582" s="13"/>
      <c r="E582" s="13"/>
      <c r="F582" s="13"/>
      <c r="G582" s="13"/>
      <c r="H582" s="13"/>
      <c r="I582" s="13" t="str">
        <f xml:space="preserve"> IF(COUNT(Score!G4581:J4581)&gt;0,                                          IF(Score!AG4581 = "Positive", "Ask CRAFFT questions", "Ask CAR question only"), "")</f>
        <v/>
      </c>
      <c r="J582" s="13"/>
      <c r="K582" s="13"/>
      <c r="L582" s="13"/>
      <c r="M582" s="13"/>
      <c r="N582" s="13"/>
      <c r="O582" s="13"/>
      <c r="P582" s="13"/>
      <c r="Q582" s="13"/>
      <c r="R582" s="13"/>
      <c r="S582" s="13"/>
      <c r="T582" s="13"/>
      <c r="U582" s="13"/>
      <c r="V582" s="13"/>
      <c r="W582" s="13"/>
      <c r="X582" s="13"/>
      <c r="Y582" s="13"/>
      <c r="Z582" s="13"/>
      <c r="AA582" s="13"/>
      <c r="AK582"/>
    </row>
    <row r="583" spans="1:37" x14ac:dyDescent="0.25">
      <c r="A583" s="13"/>
      <c r="B583" s="13"/>
      <c r="C583" s="13"/>
      <c r="D583" s="13"/>
      <c r="E583" s="13"/>
      <c r="F583" s="13"/>
      <c r="G583" s="13"/>
      <c r="H583" s="13"/>
      <c r="I583" s="13" t="str">
        <f xml:space="preserve"> IF(COUNT(Score!G4582:J4582)&gt;0,                                          IF(Score!AG4582 = "Positive", "Ask CRAFFT questions", "Ask CAR question only"), "")</f>
        <v/>
      </c>
      <c r="J583" s="13"/>
      <c r="K583" s="13"/>
      <c r="L583" s="13"/>
      <c r="M583" s="13"/>
      <c r="N583" s="13"/>
      <c r="O583" s="13"/>
      <c r="P583" s="13"/>
      <c r="Q583" s="13"/>
      <c r="R583" s="13"/>
      <c r="S583" s="13"/>
      <c r="T583" s="13"/>
      <c r="U583" s="13"/>
      <c r="V583" s="13"/>
      <c r="W583" s="13"/>
      <c r="X583" s="13"/>
      <c r="Y583" s="13"/>
      <c r="Z583" s="13"/>
      <c r="AA583" s="13"/>
      <c r="AK583"/>
    </row>
    <row r="584" spans="1:37" x14ac:dyDescent="0.25">
      <c r="A584" s="13"/>
      <c r="B584" s="13"/>
      <c r="C584" s="13"/>
      <c r="D584" s="13"/>
      <c r="E584" s="13"/>
      <c r="F584" s="13"/>
      <c r="G584" s="13"/>
      <c r="H584" s="13"/>
      <c r="I584" s="13" t="str">
        <f xml:space="preserve"> IF(COUNT(Score!G4583:J4583)&gt;0,                                          IF(Score!AG4583 = "Positive", "Ask CRAFFT questions", "Ask CAR question only"), "")</f>
        <v/>
      </c>
      <c r="J584" s="13"/>
      <c r="K584" s="13"/>
      <c r="L584" s="13"/>
      <c r="M584" s="13"/>
      <c r="N584" s="13"/>
      <c r="O584" s="13"/>
      <c r="P584" s="13"/>
      <c r="Q584" s="13"/>
      <c r="R584" s="13"/>
      <c r="S584" s="13"/>
      <c r="T584" s="13"/>
      <c r="U584" s="13"/>
      <c r="V584" s="13"/>
      <c r="W584" s="13"/>
      <c r="X584" s="13"/>
      <c r="Y584" s="13"/>
      <c r="Z584" s="13"/>
      <c r="AA584" s="13"/>
      <c r="AK584"/>
    </row>
    <row r="585" spans="1:37" x14ac:dyDescent="0.25">
      <c r="A585" s="13"/>
      <c r="B585" s="13"/>
      <c r="C585" s="13"/>
      <c r="D585" s="13"/>
      <c r="E585" s="13"/>
      <c r="F585" s="13"/>
      <c r="G585" s="13"/>
      <c r="H585" s="13"/>
      <c r="I585" s="13" t="str">
        <f xml:space="preserve"> IF(COUNT(Score!G4584:J4584)&gt;0,                                          IF(Score!AG4584 = "Positive", "Ask CRAFFT questions", "Ask CAR question only"), "")</f>
        <v/>
      </c>
      <c r="J585" s="13"/>
      <c r="K585" s="13"/>
      <c r="L585" s="13"/>
      <c r="M585" s="13"/>
      <c r="N585" s="13"/>
      <c r="O585" s="13"/>
      <c r="P585" s="13"/>
      <c r="Q585" s="13"/>
      <c r="R585" s="13"/>
      <c r="S585" s="13"/>
      <c r="T585" s="13"/>
      <c r="U585" s="13"/>
      <c r="V585" s="13"/>
      <c r="W585" s="13"/>
      <c r="X585" s="13"/>
      <c r="Y585" s="13"/>
      <c r="Z585" s="13"/>
      <c r="AA585" s="13"/>
      <c r="AK585"/>
    </row>
    <row r="586" spans="1:37" x14ac:dyDescent="0.25">
      <c r="A586" s="13"/>
      <c r="B586" s="13"/>
      <c r="C586" s="13"/>
      <c r="D586" s="13"/>
      <c r="E586" s="13"/>
      <c r="F586" s="13"/>
      <c r="G586" s="13"/>
      <c r="H586" s="13"/>
      <c r="I586" s="13" t="str">
        <f xml:space="preserve"> IF(COUNT(Score!G4585:J4585)&gt;0,                                          IF(Score!AG4585 = "Positive", "Ask CRAFFT questions", "Ask CAR question only"), "")</f>
        <v/>
      </c>
      <c r="J586" s="13"/>
      <c r="K586" s="13"/>
      <c r="L586" s="13"/>
      <c r="M586" s="13"/>
      <c r="N586" s="13"/>
      <c r="O586" s="13"/>
      <c r="P586" s="13"/>
      <c r="Q586" s="13"/>
      <c r="R586" s="13"/>
      <c r="S586" s="13"/>
      <c r="T586" s="13"/>
      <c r="U586" s="13"/>
      <c r="V586" s="13"/>
      <c r="W586" s="13"/>
      <c r="X586" s="13"/>
      <c r="Y586" s="13"/>
      <c r="Z586" s="13"/>
      <c r="AA586" s="13"/>
      <c r="AK586"/>
    </row>
    <row r="587" spans="1:37" x14ac:dyDescent="0.25">
      <c r="A587" s="13"/>
      <c r="B587" s="13"/>
      <c r="C587" s="13"/>
      <c r="D587" s="13"/>
      <c r="E587" s="13"/>
      <c r="F587" s="13"/>
      <c r="G587" s="13"/>
      <c r="H587" s="13"/>
      <c r="I587" s="13" t="str">
        <f xml:space="preserve"> IF(COUNT(Score!G4586:J4586)&gt;0,                                          IF(Score!AG4586 = "Positive", "Ask CRAFFT questions", "Ask CAR question only"), "")</f>
        <v/>
      </c>
      <c r="J587" s="13"/>
      <c r="K587" s="13"/>
      <c r="L587" s="13"/>
      <c r="M587" s="13"/>
      <c r="N587" s="13"/>
      <c r="O587" s="13"/>
      <c r="P587" s="13"/>
      <c r="Q587" s="13"/>
      <c r="R587" s="13"/>
      <c r="S587" s="13"/>
      <c r="T587" s="13"/>
      <c r="U587" s="13"/>
      <c r="V587" s="13"/>
      <c r="W587" s="13"/>
      <c r="X587" s="13"/>
      <c r="Y587" s="13"/>
      <c r="Z587" s="13"/>
      <c r="AA587" s="13"/>
      <c r="AK587"/>
    </row>
    <row r="588" spans="1:37" x14ac:dyDescent="0.25">
      <c r="A588" s="13"/>
      <c r="B588" s="13"/>
      <c r="C588" s="13"/>
      <c r="D588" s="13"/>
      <c r="E588" s="13"/>
      <c r="F588" s="13"/>
      <c r="G588" s="13"/>
      <c r="H588" s="13"/>
      <c r="I588" s="13" t="str">
        <f xml:space="preserve"> IF(COUNT(Score!G4587:J4587)&gt;0,                                          IF(Score!AG4587 = "Positive", "Ask CRAFFT questions", "Ask CAR question only"), "")</f>
        <v/>
      </c>
      <c r="J588" s="13"/>
      <c r="K588" s="13"/>
      <c r="L588" s="13"/>
      <c r="M588" s="13"/>
      <c r="N588" s="13"/>
      <c r="O588" s="13"/>
      <c r="P588" s="13"/>
      <c r="Q588" s="13"/>
      <c r="R588" s="13"/>
      <c r="S588" s="13"/>
      <c r="T588" s="13"/>
      <c r="U588" s="13"/>
      <c r="V588" s="13"/>
      <c r="W588" s="13"/>
      <c r="X588" s="13"/>
      <c r="Y588" s="13"/>
      <c r="Z588" s="13"/>
      <c r="AA588" s="13"/>
      <c r="AK588"/>
    </row>
    <row r="589" spans="1:37" x14ac:dyDescent="0.25">
      <c r="A589" s="13"/>
      <c r="B589" s="13"/>
      <c r="C589" s="13"/>
      <c r="D589" s="13"/>
      <c r="E589" s="13"/>
      <c r="F589" s="13"/>
      <c r="G589" s="13"/>
      <c r="H589" s="13"/>
      <c r="I589" s="13" t="str">
        <f xml:space="preserve"> IF(COUNT(Score!G4588:J4588)&gt;0,                                          IF(Score!AG4588 = "Positive", "Ask CRAFFT questions", "Ask CAR question only"), "")</f>
        <v/>
      </c>
      <c r="J589" s="13"/>
      <c r="K589" s="13"/>
      <c r="L589" s="13"/>
      <c r="M589" s="13"/>
      <c r="N589" s="13"/>
      <c r="O589" s="13"/>
      <c r="P589" s="13"/>
      <c r="Q589" s="13"/>
      <c r="R589" s="13"/>
      <c r="S589" s="13"/>
      <c r="T589" s="13"/>
      <c r="U589" s="13"/>
      <c r="V589" s="13"/>
      <c r="W589" s="13"/>
      <c r="X589" s="13"/>
      <c r="Y589" s="13"/>
      <c r="Z589" s="13"/>
      <c r="AA589" s="13"/>
      <c r="AK589"/>
    </row>
    <row r="590" spans="1:37" x14ac:dyDescent="0.25">
      <c r="A590" s="13"/>
      <c r="B590" s="13"/>
      <c r="C590" s="13"/>
      <c r="D590" s="13"/>
      <c r="E590" s="13"/>
      <c r="F590" s="13"/>
      <c r="G590" s="13"/>
      <c r="H590" s="13"/>
      <c r="I590" s="13" t="str">
        <f xml:space="preserve"> IF(COUNT(Score!G4589:J4589)&gt;0,                                          IF(Score!AG4589 = "Positive", "Ask CRAFFT questions", "Ask CAR question only"), "")</f>
        <v/>
      </c>
      <c r="J590" s="13"/>
      <c r="K590" s="13"/>
      <c r="L590" s="13"/>
      <c r="M590" s="13"/>
      <c r="N590" s="13"/>
      <c r="O590" s="13"/>
      <c r="P590" s="13"/>
      <c r="Q590" s="13"/>
      <c r="R590" s="13"/>
      <c r="S590" s="13"/>
      <c r="T590" s="13"/>
      <c r="U590" s="13"/>
      <c r="V590" s="13"/>
      <c r="W590" s="13"/>
      <c r="X590" s="13"/>
      <c r="Y590" s="13"/>
      <c r="Z590" s="13"/>
      <c r="AA590" s="13"/>
      <c r="AK590"/>
    </row>
    <row r="591" spans="1:37" x14ac:dyDescent="0.25">
      <c r="A591" s="13"/>
      <c r="B591" s="13"/>
      <c r="C591" s="13"/>
      <c r="D591" s="13"/>
      <c r="E591" s="13"/>
      <c r="F591" s="13"/>
      <c r="G591" s="13"/>
      <c r="H591" s="13"/>
      <c r="I591" s="13" t="str">
        <f xml:space="preserve"> IF(COUNT(Score!G4590:J4590)&gt;0,                                          IF(Score!AG4590 = "Positive", "Ask CRAFFT questions", "Ask CAR question only"), "")</f>
        <v/>
      </c>
      <c r="J591" s="13"/>
      <c r="K591" s="13"/>
      <c r="L591" s="13"/>
      <c r="M591" s="13"/>
      <c r="N591" s="13"/>
      <c r="O591" s="13"/>
      <c r="P591" s="13"/>
      <c r="Q591" s="13"/>
      <c r="R591" s="13"/>
      <c r="S591" s="13"/>
      <c r="T591" s="13"/>
      <c r="U591" s="13"/>
      <c r="V591" s="13"/>
      <c r="W591" s="13"/>
      <c r="X591" s="13"/>
      <c r="Y591" s="13"/>
      <c r="Z591" s="13"/>
      <c r="AA591" s="13"/>
      <c r="AK591"/>
    </row>
    <row r="592" spans="1:37" x14ac:dyDescent="0.25">
      <c r="A592" s="13"/>
      <c r="B592" s="13"/>
      <c r="C592" s="13"/>
      <c r="D592" s="13"/>
      <c r="E592" s="13"/>
      <c r="F592" s="13"/>
      <c r="G592" s="13"/>
      <c r="H592" s="13"/>
      <c r="I592" s="13" t="str">
        <f xml:space="preserve"> IF(COUNT(Score!G4591:J4591)&gt;0,                                          IF(Score!AG4591 = "Positive", "Ask CRAFFT questions", "Ask CAR question only"), "")</f>
        <v/>
      </c>
      <c r="J592" s="13"/>
      <c r="K592" s="13"/>
      <c r="L592" s="13"/>
      <c r="M592" s="13"/>
      <c r="N592" s="13"/>
      <c r="O592" s="13"/>
      <c r="P592" s="13"/>
      <c r="Q592" s="13"/>
      <c r="R592" s="13"/>
      <c r="S592" s="13"/>
      <c r="T592" s="13"/>
      <c r="U592" s="13"/>
      <c r="V592" s="13"/>
      <c r="W592" s="13"/>
      <c r="X592" s="13"/>
      <c r="Y592" s="13"/>
      <c r="Z592" s="13"/>
      <c r="AA592" s="13"/>
      <c r="AK592"/>
    </row>
    <row r="593" spans="1:37" x14ac:dyDescent="0.25">
      <c r="A593" s="13"/>
      <c r="B593" s="13"/>
      <c r="C593" s="13"/>
      <c r="D593" s="13"/>
      <c r="E593" s="13"/>
      <c r="F593" s="13"/>
      <c r="G593" s="13"/>
      <c r="H593" s="13"/>
      <c r="I593" s="13" t="str">
        <f xml:space="preserve"> IF(COUNT(Score!G4592:J4592)&gt;0,                                          IF(Score!AG4592 = "Positive", "Ask CRAFFT questions", "Ask CAR question only"), "")</f>
        <v/>
      </c>
      <c r="J593" s="13"/>
      <c r="K593" s="13"/>
      <c r="L593" s="13"/>
      <c r="M593" s="13"/>
      <c r="N593" s="13"/>
      <c r="O593" s="13"/>
      <c r="P593" s="13"/>
      <c r="Q593" s="13"/>
      <c r="R593" s="13"/>
      <c r="S593" s="13"/>
      <c r="T593" s="13"/>
      <c r="U593" s="13"/>
      <c r="V593" s="13"/>
      <c r="W593" s="13"/>
      <c r="X593" s="13"/>
      <c r="Y593" s="13"/>
      <c r="Z593" s="13"/>
      <c r="AA593" s="13"/>
      <c r="AK593"/>
    </row>
    <row r="594" spans="1:37" x14ac:dyDescent="0.25">
      <c r="A594" s="13"/>
      <c r="B594" s="13"/>
      <c r="C594" s="13"/>
      <c r="D594" s="13"/>
      <c r="E594" s="13"/>
      <c r="F594" s="13"/>
      <c r="G594" s="13"/>
      <c r="H594" s="13"/>
      <c r="I594" s="13" t="str">
        <f xml:space="preserve"> IF(COUNT(Score!G4593:J4593)&gt;0,                                          IF(Score!AG4593 = "Positive", "Ask CRAFFT questions", "Ask CAR question only"), "")</f>
        <v/>
      </c>
      <c r="J594" s="13"/>
      <c r="K594" s="13"/>
      <c r="L594" s="13"/>
      <c r="M594" s="13"/>
      <c r="N594" s="13"/>
      <c r="O594" s="13"/>
      <c r="P594" s="13"/>
      <c r="Q594" s="13"/>
      <c r="R594" s="13"/>
      <c r="S594" s="13"/>
      <c r="T594" s="13"/>
      <c r="U594" s="13"/>
      <c r="V594" s="13"/>
      <c r="W594" s="13"/>
      <c r="X594" s="13"/>
      <c r="Y594" s="13"/>
      <c r="Z594" s="13"/>
      <c r="AA594" s="13"/>
      <c r="AK594"/>
    </row>
    <row r="595" spans="1:37" x14ac:dyDescent="0.25">
      <c r="A595" s="13"/>
      <c r="B595" s="13"/>
      <c r="C595" s="13"/>
      <c r="D595" s="13"/>
      <c r="E595" s="13"/>
      <c r="F595" s="13"/>
      <c r="G595" s="13"/>
      <c r="H595" s="13"/>
      <c r="I595" s="13" t="str">
        <f xml:space="preserve"> IF(COUNT(Score!G4594:J4594)&gt;0,                                          IF(Score!AG4594 = "Positive", "Ask CRAFFT questions", "Ask CAR question only"), "")</f>
        <v/>
      </c>
      <c r="J595" s="13"/>
      <c r="K595" s="13"/>
      <c r="L595" s="13"/>
      <c r="M595" s="13"/>
      <c r="N595" s="13"/>
      <c r="O595" s="13"/>
      <c r="P595" s="13"/>
      <c r="Q595" s="13"/>
      <c r="R595" s="13"/>
      <c r="S595" s="13"/>
      <c r="T595" s="13"/>
      <c r="U595" s="13"/>
      <c r="V595" s="13"/>
      <c r="W595" s="13"/>
      <c r="X595" s="13"/>
      <c r="Y595" s="13"/>
      <c r="Z595" s="13"/>
      <c r="AA595" s="13"/>
      <c r="AK595"/>
    </row>
    <row r="596" spans="1:37" x14ac:dyDescent="0.25">
      <c r="A596" s="13"/>
      <c r="B596" s="13"/>
      <c r="C596" s="13"/>
      <c r="D596" s="13"/>
      <c r="E596" s="13"/>
      <c r="F596" s="13"/>
      <c r="G596" s="13"/>
      <c r="H596" s="13"/>
      <c r="I596" s="13" t="str">
        <f xml:space="preserve"> IF(COUNT(Score!G4595:J4595)&gt;0,                                          IF(Score!AG4595 = "Positive", "Ask CRAFFT questions", "Ask CAR question only"), "")</f>
        <v/>
      </c>
      <c r="J596" s="13"/>
      <c r="K596" s="13"/>
      <c r="L596" s="13"/>
      <c r="M596" s="13"/>
      <c r="N596" s="13"/>
      <c r="O596" s="13"/>
      <c r="P596" s="13"/>
      <c r="Q596" s="13"/>
      <c r="R596" s="13"/>
      <c r="S596" s="13"/>
      <c r="T596" s="13"/>
      <c r="U596" s="13"/>
      <c r="V596" s="13"/>
      <c r="W596" s="13"/>
      <c r="X596" s="13"/>
      <c r="Y596" s="13"/>
      <c r="Z596" s="13"/>
      <c r="AA596" s="13"/>
      <c r="AK596"/>
    </row>
    <row r="597" spans="1:37" x14ac:dyDescent="0.25">
      <c r="A597" s="13"/>
      <c r="B597" s="13"/>
      <c r="C597" s="13"/>
      <c r="D597" s="13"/>
      <c r="E597" s="13"/>
      <c r="F597" s="13"/>
      <c r="G597" s="13"/>
      <c r="H597" s="13"/>
      <c r="I597" s="13" t="str">
        <f xml:space="preserve"> IF(COUNT(Score!G4596:J4596)&gt;0,                                          IF(Score!AG4596 = "Positive", "Ask CRAFFT questions", "Ask CAR question only"), "")</f>
        <v/>
      </c>
      <c r="J597" s="13"/>
      <c r="K597" s="13"/>
      <c r="L597" s="13"/>
      <c r="M597" s="13"/>
      <c r="N597" s="13"/>
      <c r="O597" s="13"/>
      <c r="P597" s="13"/>
      <c r="Q597" s="13"/>
      <c r="R597" s="13"/>
      <c r="S597" s="13"/>
      <c r="T597" s="13"/>
      <c r="U597" s="13"/>
      <c r="V597" s="13"/>
      <c r="W597" s="13"/>
      <c r="X597" s="13"/>
      <c r="Y597" s="13"/>
      <c r="Z597" s="13"/>
      <c r="AA597" s="13"/>
      <c r="AK597"/>
    </row>
    <row r="598" spans="1:37" x14ac:dyDescent="0.25">
      <c r="A598" s="13"/>
      <c r="B598" s="13"/>
      <c r="C598" s="13"/>
      <c r="D598" s="13"/>
      <c r="E598" s="13"/>
      <c r="F598" s="13"/>
      <c r="G598" s="13"/>
      <c r="H598" s="13"/>
      <c r="I598" s="13" t="str">
        <f xml:space="preserve"> IF(COUNT(Score!G4597:J4597)&gt;0,                                          IF(Score!AG4597 = "Positive", "Ask CRAFFT questions", "Ask CAR question only"), "")</f>
        <v/>
      </c>
      <c r="J598" s="13"/>
      <c r="K598" s="13"/>
      <c r="L598" s="13"/>
      <c r="M598" s="13"/>
      <c r="N598" s="13"/>
      <c r="O598" s="13"/>
      <c r="P598" s="13"/>
      <c r="Q598" s="13"/>
      <c r="R598" s="13"/>
      <c r="S598" s="13"/>
      <c r="T598" s="13"/>
      <c r="U598" s="13"/>
      <c r="V598" s="13"/>
      <c r="W598" s="13"/>
      <c r="X598" s="13"/>
      <c r="Y598" s="13"/>
      <c r="Z598" s="13"/>
      <c r="AA598" s="13"/>
      <c r="AK598"/>
    </row>
    <row r="599" spans="1:37" x14ac:dyDescent="0.25">
      <c r="A599" s="13"/>
      <c r="B599" s="13"/>
      <c r="C599" s="13"/>
      <c r="D599" s="13"/>
      <c r="E599" s="13"/>
      <c r="F599" s="13"/>
      <c r="G599" s="13"/>
      <c r="H599" s="13"/>
      <c r="I599" s="13" t="str">
        <f xml:space="preserve"> IF(COUNT(Score!G4598:J4598)&gt;0,                                          IF(Score!AG4598 = "Positive", "Ask CRAFFT questions", "Ask CAR question only"), "")</f>
        <v/>
      </c>
      <c r="J599" s="13"/>
      <c r="K599" s="13"/>
      <c r="L599" s="13"/>
      <c r="M599" s="13"/>
      <c r="N599" s="13"/>
      <c r="O599" s="13"/>
      <c r="P599" s="13"/>
      <c r="Q599" s="13"/>
      <c r="R599" s="13"/>
      <c r="S599" s="13"/>
      <c r="T599" s="13"/>
      <c r="U599" s="13"/>
      <c r="V599" s="13"/>
      <c r="W599" s="13"/>
      <c r="X599" s="13"/>
      <c r="Y599" s="13"/>
      <c r="Z599" s="13"/>
      <c r="AA599" s="13"/>
      <c r="AK599"/>
    </row>
    <row r="600" spans="1:37" x14ac:dyDescent="0.25">
      <c r="A600" s="13"/>
      <c r="B600" s="13"/>
      <c r="C600" s="13"/>
      <c r="D600" s="13"/>
      <c r="E600" s="13"/>
      <c r="F600" s="13"/>
      <c r="G600" s="13"/>
      <c r="H600" s="13"/>
      <c r="I600" s="13" t="str">
        <f xml:space="preserve"> IF(COUNT(Score!G4599:J4599)&gt;0,                                          IF(Score!AG4599 = "Positive", "Ask CRAFFT questions", "Ask CAR question only"), "")</f>
        <v/>
      </c>
      <c r="J600" s="13"/>
      <c r="K600" s="13"/>
      <c r="L600" s="13"/>
      <c r="M600" s="13"/>
      <c r="N600" s="13"/>
      <c r="O600" s="13"/>
      <c r="P600" s="13"/>
      <c r="Q600" s="13"/>
      <c r="R600" s="13"/>
      <c r="S600" s="13"/>
      <c r="T600" s="13"/>
      <c r="U600" s="13"/>
      <c r="V600" s="13"/>
      <c r="W600" s="13"/>
      <c r="X600" s="13"/>
      <c r="Y600" s="13"/>
      <c r="Z600" s="13"/>
      <c r="AA600" s="13"/>
      <c r="AK600"/>
    </row>
    <row r="601" spans="1:37" x14ac:dyDescent="0.25">
      <c r="A601" s="13"/>
      <c r="B601" s="13"/>
      <c r="C601" s="13"/>
      <c r="D601" s="13"/>
      <c r="E601" s="13"/>
      <c r="F601" s="13"/>
      <c r="G601" s="13"/>
      <c r="H601" s="13"/>
      <c r="I601" s="13" t="str">
        <f xml:space="preserve"> IF(COUNT(Score!G4600:J4600)&gt;0,                                          IF(Score!AG4600 = "Positive", "Ask CRAFFT questions", "Ask CAR question only"), "")</f>
        <v/>
      </c>
      <c r="J601" s="13"/>
      <c r="K601" s="13"/>
      <c r="L601" s="13"/>
      <c r="M601" s="13"/>
      <c r="N601" s="13"/>
      <c r="O601" s="13"/>
      <c r="P601" s="13"/>
      <c r="Q601" s="13"/>
      <c r="R601" s="13"/>
      <c r="S601" s="13"/>
      <c r="T601" s="13"/>
      <c r="U601" s="13"/>
      <c r="V601" s="13"/>
      <c r="W601" s="13"/>
      <c r="X601" s="13"/>
      <c r="Y601" s="13"/>
      <c r="Z601" s="13"/>
      <c r="AA601" s="13"/>
      <c r="AK601"/>
    </row>
    <row r="602" spans="1:37" x14ac:dyDescent="0.25">
      <c r="A602" s="13"/>
      <c r="B602" s="13"/>
      <c r="C602" s="13"/>
      <c r="D602" s="13"/>
      <c r="E602" s="13"/>
      <c r="F602" s="13"/>
      <c r="G602" s="13"/>
      <c r="H602" s="13"/>
      <c r="I602" s="13" t="str">
        <f xml:space="preserve"> IF(COUNT(Score!G4601:J4601)&gt;0,                                          IF(Score!AG4601 = "Positive", "Ask CRAFFT questions", "Ask CAR question only"), "")</f>
        <v/>
      </c>
      <c r="J602" s="13"/>
      <c r="K602" s="13"/>
      <c r="L602" s="13"/>
      <c r="M602" s="13"/>
      <c r="N602" s="13"/>
      <c r="O602" s="13"/>
      <c r="P602" s="13"/>
      <c r="Q602" s="13"/>
      <c r="R602" s="13"/>
      <c r="S602" s="13"/>
      <c r="T602" s="13"/>
      <c r="U602" s="13"/>
      <c r="V602" s="13"/>
      <c r="W602" s="13"/>
      <c r="X602" s="13"/>
      <c r="Y602" s="13"/>
      <c r="Z602" s="13"/>
      <c r="AA602" s="13"/>
      <c r="AK602"/>
    </row>
    <row r="603" spans="1:37" x14ac:dyDescent="0.25">
      <c r="A603" s="13"/>
      <c r="B603" s="13"/>
      <c r="C603" s="13"/>
      <c r="D603" s="13"/>
      <c r="E603" s="13"/>
      <c r="F603" s="13"/>
      <c r="G603" s="13"/>
      <c r="H603" s="13"/>
      <c r="I603" s="13" t="str">
        <f xml:space="preserve"> IF(COUNT(Score!G4602:J4602)&gt;0,                                          IF(Score!AG4602 = "Positive", "Ask CRAFFT questions", "Ask CAR question only"), "")</f>
        <v/>
      </c>
      <c r="J603" s="13"/>
      <c r="K603" s="13"/>
      <c r="L603" s="13"/>
      <c r="M603" s="13"/>
      <c r="N603" s="13"/>
      <c r="O603" s="13"/>
      <c r="P603" s="13"/>
      <c r="Q603" s="13"/>
      <c r="R603" s="13"/>
      <c r="S603" s="13"/>
      <c r="T603" s="13"/>
      <c r="U603" s="13"/>
      <c r="V603" s="13"/>
      <c r="W603" s="13"/>
      <c r="X603" s="13"/>
      <c r="Y603" s="13"/>
      <c r="Z603" s="13"/>
      <c r="AA603" s="13"/>
      <c r="AK603"/>
    </row>
    <row r="604" spans="1:37" x14ac:dyDescent="0.25">
      <c r="A604" s="13"/>
      <c r="B604" s="13"/>
      <c r="C604" s="13"/>
      <c r="D604" s="13"/>
      <c r="E604" s="13"/>
      <c r="F604" s="13"/>
      <c r="G604" s="13"/>
      <c r="H604" s="13"/>
      <c r="I604" s="13" t="str">
        <f xml:space="preserve"> IF(COUNT(Score!G4603:J4603)&gt;0,                                          IF(Score!AG4603 = "Positive", "Ask CRAFFT questions", "Ask CAR question only"), "")</f>
        <v/>
      </c>
      <c r="J604" s="13"/>
      <c r="K604" s="13"/>
      <c r="L604" s="13"/>
      <c r="M604" s="13"/>
      <c r="N604" s="13"/>
      <c r="O604" s="13"/>
      <c r="P604" s="13"/>
      <c r="Q604" s="13"/>
      <c r="R604" s="13"/>
      <c r="S604" s="13"/>
      <c r="T604" s="13"/>
      <c r="U604" s="13"/>
      <c r="V604" s="13"/>
      <c r="W604" s="13"/>
      <c r="X604" s="13"/>
      <c r="Y604" s="13"/>
      <c r="Z604" s="13"/>
      <c r="AA604" s="13"/>
      <c r="AK604"/>
    </row>
    <row r="605" spans="1:37" x14ac:dyDescent="0.25">
      <c r="A605" s="13"/>
      <c r="B605" s="13"/>
      <c r="C605" s="13"/>
      <c r="D605" s="13"/>
      <c r="E605" s="13"/>
      <c r="F605" s="13"/>
      <c r="G605" s="13"/>
      <c r="H605" s="13"/>
      <c r="I605" s="13" t="str">
        <f xml:space="preserve"> IF(COUNT(Score!G4604:J4604)&gt;0,                                          IF(Score!AG4604 = "Positive", "Ask CRAFFT questions", "Ask CAR question only"), "")</f>
        <v/>
      </c>
      <c r="J605" s="13"/>
      <c r="K605" s="13"/>
      <c r="L605" s="13"/>
      <c r="M605" s="13"/>
      <c r="N605" s="13"/>
      <c r="O605" s="13"/>
      <c r="P605" s="13"/>
      <c r="Q605" s="13"/>
      <c r="R605" s="13"/>
      <c r="S605" s="13"/>
      <c r="T605" s="13"/>
      <c r="U605" s="13"/>
      <c r="V605" s="13"/>
      <c r="W605" s="13"/>
      <c r="X605" s="13"/>
      <c r="Y605" s="13"/>
      <c r="Z605" s="13"/>
      <c r="AA605" s="13"/>
      <c r="AK605"/>
    </row>
    <row r="606" spans="1:37" x14ac:dyDescent="0.25">
      <c r="A606" s="13"/>
      <c r="B606" s="13"/>
      <c r="C606" s="13"/>
      <c r="D606" s="13"/>
      <c r="E606" s="13"/>
      <c r="F606" s="13"/>
      <c r="G606" s="13"/>
      <c r="H606" s="13"/>
      <c r="I606" s="13" t="str">
        <f xml:space="preserve"> IF(COUNT(Score!G4605:J4605)&gt;0,                                          IF(Score!AG4605 = "Positive", "Ask CRAFFT questions", "Ask CAR question only"), "")</f>
        <v/>
      </c>
      <c r="J606" s="13"/>
      <c r="K606" s="13"/>
      <c r="L606" s="13"/>
      <c r="M606" s="13"/>
      <c r="N606" s="13"/>
      <c r="O606" s="13"/>
      <c r="P606" s="13"/>
      <c r="Q606" s="13"/>
      <c r="R606" s="13"/>
      <c r="S606" s="13"/>
      <c r="T606" s="13"/>
      <c r="U606" s="13"/>
      <c r="V606" s="13"/>
      <c r="W606" s="13"/>
      <c r="X606" s="13"/>
      <c r="Y606" s="13"/>
      <c r="Z606" s="13"/>
      <c r="AA606" s="13"/>
      <c r="AK606"/>
    </row>
    <row r="607" spans="1:37" x14ac:dyDescent="0.25">
      <c r="A607" s="13"/>
      <c r="B607" s="13"/>
      <c r="C607" s="13"/>
      <c r="D607" s="13"/>
      <c r="E607" s="13"/>
      <c r="F607" s="13"/>
      <c r="G607" s="13"/>
      <c r="H607" s="13"/>
      <c r="I607" s="13" t="str">
        <f xml:space="preserve"> IF(COUNT(Score!G4606:J4606)&gt;0,                                          IF(Score!AG4606 = "Positive", "Ask CRAFFT questions", "Ask CAR question only"), "")</f>
        <v/>
      </c>
      <c r="J607" s="13"/>
      <c r="K607" s="13"/>
      <c r="L607" s="13"/>
      <c r="M607" s="13"/>
      <c r="N607" s="13"/>
      <c r="O607" s="13"/>
      <c r="P607" s="13"/>
      <c r="Q607" s="13"/>
      <c r="R607" s="13"/>
      <c r="S607" s="13"/>
      <c r="T607" s="13"/>
      <c r="U607" s="13"/>
      <c r="V607" s="13"/>
      <c r="W607" s="13"/>
      <c r="X607" s="13"/>
      <c r="Y607" s="13"/>
      <c r="Z607" s="13"/>
      <c r="AA607" s="13"/>
      <c r="AK607"/>
    </row>
    <row r="608" spans="1:37" x14ac:dyDescent="0.25">
      <c r="A608" s="13"/>
      <c r="B608" s="13"/>
      <c r="C608" s="13"/>
      <c r="D608" s="13"/>
      <c r="E608" s="13"/>
      <c r="F608" s="13"/>
      <c r="G608" s="13"/>
      <c r="H608" s="13"/>
      <c r="I608" s="13" t="str">
        <f xml:space="preserve"> IF(COUNT(Score!G4607:J4607)&gt;0,                                          IF(Score!AG4607 = "Positive", "Ask CRAFFT questions", "Ask CAR question only"), "")</f>
        <v/>
      </c>
      <c r="J608" s="13"/>
      <c r="K608" s="13"/>
      <c r="L608" s="13"/>
      <c r="M608" s="13"/>
      <c r="N608" s="13"/>
      <c r="O608" s="13"/>
      <c r="P608" s="13"/>
      <c r="Q608" s="13"/>
      <c r="R608" s="13"/>
      <c r="S608" s="13"/>
      <c r="T608" s="13"/>
      <c r="U608" s="13"/>
      <c r="V608" s="13"/>
      <c r="W608" s="13"/>
      <c r="X608" s="13"/>
      <c r="Y608" s="13"/>
      <c r="Z608" s="13"/>
      <c r="AA608" s="13"/>
      <c r="AK608"/>
    </row>
    <row r="609" spans="1:37" x14ac:dyDescent="0.25">
      <c r="A609" s="13"/>
      <c r="B609" s="13"/>
      <c r="C609" s="13"/>
      <c r="D609" s="13"/>
      <c r="E609" s="13"/>
      <c r="F609" s="13"/>
      <c r="G609" s="13"/>
      <c r="H609" s="13"/>
      <c r="I609" s="13" t="str">
        <f xml:space="preserve"> IF(COUNT(Score!G4608:J4608)&gt;0,                                          IF(Score!AG4608 = "Positive", "Ask CRAFFT questions", "Ask CAR question only"), "")</f>
        <v/>
      </c>
      <c r="J609" s="13"/>
      <c r="K609" s="13"/>
      <c r="L609" s="13"/>
      <c r="M609" s="13"/>
      <c r="N609" s="13"/>
      <c r="O609" s="13"/>
      <c r="P609" s="13"/>
      <c r="Q609" s="13"/>
      <c r="R609" s="13"/>
      <c r="S609" s="13"/>
      <c r="T609" s="13"/>
      <c r="U609" s="13"/>
      <c r="V609" s="13"/>
      <c r="W609" s="13"/>
      <c r="X609" s="13"/>
      <c r="Y609" s="13"/>
      <c r="Z609" s="13"/>
      <c r="AA609" s="13"/>
      <c r="AK609"/>
    </row>
    <row r="610" spans="1:37" x14ac:dyDescent="0.25">
      <c r="A610" s="13"/>
      <c r="B610" s="13"/>
      <c r="C610" s="13"/>
      <c r="D610" s="13"/>
      <c r="E610" s="13"/>
      <c r="F610" s="13"/>
      <c r="G610" s="13"/>
      <c r="H610" s="13"/>
      <c r="I610" s="13" t="str">
        <f xml:space="preserve"> IF(COUNT(Score!G4609:J4609)&gt;0,                                          IF(Score!AG4609 = "Positive", "Ask CRAFFT questions", "Ask CAR question only"), "")</f>
        <v/>
      </c>
      <c r="J610" s="13"/>
      <c r="K610" s="13"/>
      <c r="L610" s="13"/>
      <c r="M610" s="13"/>
      <c r="N610" s="13"/>
      <c r="O610" s="13"/>
      <c r="P610" s="13"/>
      <c r="Q610" s="13"/>
      <c r="R610" s="13"/>
      <c r="S610" s="13"/>
      <c r="T610" s="13"/>
      <c r="U610" s="13"/>
      <c r="V610" s="13"/>
      <c r="W610" s="13"/>
      <c r="X610" s="13"/>
      <c r="Y610" s="13"/>
      <c r="Z610" s="13"/>
      <c r="AA610" s="13"/>
      <c r="AK610"/>
    </row>
    <row r="611" spans="1:37" x14ac:dyDescent="0.25">
      <c r="A611" s="13"/>
      <c r="B611" s="13"/>
      <c r="C611" s="13"/>
      <c r="D611" s="13"/>
      <c r="E611" s="13"/>
      <c r="F611" s="13"/>
      <c r="G611" s="13"/>
      <c r="H611" s="13"/>
      <c r="I611" s="13" t="str">
        <f xml:space="preserve"> IF(COUNT(Score!G4610:J4610)&gt;0,                                          IF(Score!AG4610 = "Positive", "Ask CRAFFT questions", "Ask CAR question only"), "")</f>
        <v/>
      </c>
      <c r="J611" s="13"/>
      <c r="K611" s="13"/>
      <c r="L611" s="13"/>
      <c r="M611" s="13"/>
      <c r="N611" s="13"/>
      <c r="O611" s="13"/>
      <c r="P611" s="13"/>
      <c r="Q611" s="13"/>
      <c r="R611" s="13"/>
      <c r="S611" s="13"/>
      <c r="T611" s="13"/>
      <c r="U611" s="13"/>
      <c r="V611" s="13"/>
      <c r="W611" s="13"/>
      <c r="X611" s="13"/>
      <c r="Y611" s="13"/>
      <c r="Z611" s="13"/>
      <c r="AA611" s="13"/>
      <c r="AK611"/>
    </row>
    <row r="612" spans="1:37" x14ac:dyDescent="0.25">
      <c r="A612" s="13"/>
      <c r="B612" s="13"/>
      <c r="C612" s="13"/>
      <c r="D612" s="13"/>
      <c r="E612" s="13"/>
      <c r="F612" s="13"/>
      <c r="G612" s="13"/>
      <c r="H612" s="13"/>
      <c r="I612" s="13" t="str">
        <f xml:space="preserve"> IF(COUNT(Score!G4611:J4611)&gt;0,                                          IF(Score!AG4611 = "Positive", "Ask CRAFFT questions", "Ask CAR question only"), "")</f>
        <v/>
      </c>
      <c r="J612" s="13"/>
      <c r="K612" s="13"/>
      <c r="L612" s="13"/>
      <c r="M612" s="13"/>
      <c r="N612" s="13"/>
      <c r="O612" s="13"/>
      <c r="P612" s="13"/>
      <c r="Q612" s="13"/>
      <c r="R612" s="13"/>
      <c r="S612" s="13"/>
      <c r="T612" s="13"/>
      <c r="U612" s="13"/>
      <c r="V612" s="13"/>
      <c r="W612" s="13"/>
      <c r="X612" s="13"/>
      <c r="Y612" s="13"/>
      <c r="Z612" s="13"/>
      <c r="AA612" s="13"/>
      <c r="AK612"/>
    </row>
    <row r="613" spans="1:37" x14ac:dyDescent="0.25">
      <c r="A613" s="13"/>
      <c r="B613" s="13"/>
      <c r="C613" s="13"/>
      <c r="D613" s="13"/>
      <c r="E613" s="13"/>
      <c r="F613" s="13"/>
      <c r="G613" s="13"/>
      <c r="H613" s="13"/>
      <c r="I613" s="13" t="str">
        <f xml:space="preserve"> IF(COUNT(Score!G4612:J4612)&gt;0,                                          IF(Score!AG4612 = "Positive", "Ask CRAFFT questions", "Ask CAR question only"), "")</f>
        <v/>
      </c>
      <c r="J613" s="13"/>
      <c r="K613" s="13"/>
      <c r="L613" s="13"/>
      <c r="M613" s="13"/>
      <c r="N613" s="13"/>
      <c r="O613" s="13"/>
      <c r="P613" s="13"/>
      <c r="Q613" s="13"/>
      <c r="R613" s="13"/>
      <c r="S613" s="13"/>
      <c r="T613" s="13"/>
      <c r="U613" s="13"/>
      <c r="V613" s="13"/>
      <c r="W613" s="13"/>
      <c r="X613" s="13"/>
      <c r="Y613" s="13"/>
      <c r="Z613" s="13"/>
      <c r="AA613" s="13"/>
      <c r="AK613"/>
    </row>
    <row r="614" spans="1:37" x14ac:dyDescent="0.25">
      <c r="A614" s="13"/>
      <c r="B614" s="13"/>
      <c r="C614" s="13"/>
      <c r="D614" s="13"/>
      <c r="E614" s="13"/>
      <c r="F614" s="13"/>
      <c r="G614" s="13"/>
      <c r="H614" s="13"/>
      <c r="I614" s="13" t="str">
        <f xml:space="preserve"> IF(COUNT(Score!G4613:J4613)&gt;0,                                          IF(Score!AG4613 = "Positive", "Ask CRAFFT questions", "Ask CAR question only"), "")</f>
        <v/>
      </c>
      <c r="J614" s="13"/>
      <c r="K614" s="13"/>
      <c r="L614" s="13"/>
      <c r="M614" s="13"/>
      <c r="N614" s="13"/>
      <c r="O614" s="13"/>
      <c r="P614" s="13"/>
      <c r="Q614" s="13"/>
      <c r="R614" s="13"/>
      <c r="S614" s="13"/>
      <c r="T614" s="13"/>
      <c r="U614" s="13"/>
      <c r="V614" s="13"/>
      <c r="W614" s="13"/>
      <c r="X614" s="13"/>
      <c r="Y614" s="13"/>
      <c r="Z614" s="13"/>
      <c r="AA614" s="13"/>
      <c r="AK614"/>
    </row>
    <row r="615" spans="1:37" x14ac:dyDescent="0.25">
      <c r="A615" s="13"/>
      <c r="B615" s="13"/>
      <c r="C615" s="13"/>
      <c r="D615" s="13"/>
      <c r="E615" s="13"/>
      <c r="F615" s="13"/>
      <c r="G615" s="13"/>
      <c r="H615" s="13"/>
      <c r="I615" s="13" t="str">
        <f xml:space="preserve"> IF(COUNT(Score!G4614:J4614)&gt;0,                                          IF(Score!AG4614 = "Positive", "Ask CRAFFT questions", "Ask CAR question only"), "")</f>
        <v/>
      </c>
      <c r="J615" s="13"/>
      <c r="K615" s="13"/>
      <c r="L615" s="13"/>
      <c r="M615" s="13"/>
      <c r="N615" s="13"/>
      <c r="O615" s="13"/>
      <c r="P615" s="13"/>
      <c r="Q615" s="13"/>
      <c r="R615" s="13"/>
      <c r="S615" s="13"/>
      <c r="T615" s="13"/>
      <c r="U615" s="13"/>
      <c r="V615" s="13"/>
      <c r="W615" s="13"/>
      <c r="X615" s="13"/>
      <c r="Y615" s="13"/>
      <c r="Z615" s="13"/>
      <c r="AA615" s="13"/>
      <c r="AK615"/>
    </row>
    <row r="616" spans="1:37" x14ac:dyDescent="0.25">
      <c r="A616" s="13"/>
      <c r="B616" s="13"/>
      <c r="C616" s="13"/>
      <c r="D616" s="13"/>
      <c r="E616" s="13"/>
      <c r="F616" s="13"/>
      <c r="G616" s="13"/>
      <c r="H616" s="13"/>
      <c r="I616" s="13" t="str">
        <f xml:space="preserve"> IF(COUNT(Score!G4615:J4615)&gt;0,                                          IF(Score!AG4615 = "Positive", "Ask CRAFFT questions", "Ask CAR question only"), "")</f>
        <v/>
      </c>
      <c r="J616" s="13"/>
      <c r="K616" s="13"/>
      <c r="L616" s="13"/>
      <c r="M616" s="13"/>
      <c r="N616" s="13"/>
      <c r="O616" s="13"/>
      <c r="P616" s="13"/>
      <c r="Q616" s="13"/>
      <c r="R616" s="13"/>
      <c r="S616" s="13"/>
      <c r="T616" s="13"/>
      <c r="U616" s="13"/>
      <c r="V616" s="13"/>
      <c r="W616" s="13"/>
      <c r="X616" s="13"/>
      <c r="Y616" s="13"/>
      <c r="Z616" s="13"/>
      <c r="AA616" s="13"/>
      <c r="AK616"/>
    </row>
    <row r="617" spans="1:37" x14ac:dyDescent="0.25">
      <c r="A617" s="13"/>
      <c r="B617" s="13"/>
      <c r="C617" s="13"/>
      <c r="D617" s="13"/>
      <c r="E617" s="13"/>
      <c r="F617" s="13"/>
      <c r="G617" s="13"/>
      <c r="H617" s="13"/>
      <c r="I617" s="13" t="str">
        <f xml:space="preserve"> IF(COUNT(Score!G4616:J4616)&gt;0,                                          IF(Score!AG4616 = "Positive", "Ask CRAFFT questions", "Ask CAR question only"), "")</f>
        <v/>
      </c>
      <c r="J617" s="13"/>
      <c r="K617" s="13"/>
      <c r="L617" s="13"/>
      <c r="M617" s="13"/>
      <c r="N617" s="13"/>
      <c r="O617" s="13"/>
      <c r="P617" s="13"/>
      <c r="Q617" s="13"/>
      <c r="R617" s="13"/>
      <c r="S617" s="13"/>
      <c r="T617" s="13"/>
      <c r="U617" s="13"/>
      <c r="V617" s="13"/>
      <c r="W617" s="13"/>
      <c r="X617" s="13"/>
      <c r="Y617" s="13"/>
      <c r="Z617" s="13"/>
      <c r="AA617" s="13"/>
      <c r="AK617"/>
    </row>
    <row r="618" spans="1:37" x14ac:dyDescent="0.25">
      <c r="A618" s="13"/>
      <c r="B618" s="13"/>
      <c r="C618" s="13"/>
      <c r="D618" s="13"/>
      <c r="E618" s="13"/>
      <c r="F618" s="13"/>
      <c r="G618" s="13"/>
      <c r="H618" s="13"/>
      <c r="I618" s="13" t="str">
        <f xml:space="preserve"> IF(COUNT(Score!G4617:J4617)&gt;0,                                          IF(Score!AG4617 = "Positive", "Ask CRAFFT questions", "Ask CAR question only"), "")</f>
        <v/>
      </c>
      <c r="J618" s="13"/>
      <c r="K618" s="13"/>
      <c r="L618" s="13"/>
      <c r="M618" s="13"/>
      <c r="N618" s="13"/>
      <c r="O618" s="13"/>
      <c r="P618" s="13"/>
      <c r="Q618" s="13"/>
      <c r="R618" s="13"/>
      <c r="S618" s="13"/>
      <c r="T618" s="13"/>
      <c r="U618" s="13"/>
      <c r="V618" s="13"/>
      <c r="W618" s="13"/>
      <c r="X618" s="13"/>
      <c r="Y618" s="13"/>
      <c r="Z618" s="13"/>
      <c r="AA618" s="13"/>
      <c r="AK618"/>
    </row>
    <row r="619" spans="1:37" x14ac:dyDescent="0.25">
      <c r="A619" s="13"/>
      <c r="B619" s="13"/>
      <c r="C619" s="13"/>
      <c r="D619" s="13"/>
      <c r="E619" s="13"/>
      <c r="F619" s="13"/>
      <c r="G619" s="13"/>
      <c r="H619" s="13"/>
      <c r="I619" s="13" t="str">
        <f xml:space="preserve"> IF(COUNT(Score!G4618:J4618)&gt;0,                                          IF(Score!AG4618 = "Positive", "Ask CRAFFT questions", "Ask CAR question only"), "")</f>
        <v/>
      </c>
      <c r="J619" s="13"/>
      <c r="K619" s="13"/>
      <c r="L619" s="13"/>
      <c r="M619" s="13"/>
      <c r="N619" s="13"/>
      <c r="O619" s="13"/>
      <c r="P619" s="13"/>
      <c r="Q619" s="13"/>
      <c r="R619" s="13"/>
      <c r="S619" s="13"/>
      <c r="T619" s="13"/>
      <c r="U619" s="13"/>
      <c r="V619" s="13"/>
      <c r="W619" s="13"/>
      <c r="X619" s="13"/>
      <c r="Y619" s="13"/>
      <c r="Z619" s="13"/>
      <c r="AA619" s="13"/>
      <c r="AK619"/>
    </row>
    <row r="620" spans="1:37" x14ac:dyDescent="0.25">
      <c r="A620" s="13"/>
      <c r="B620" s="13"/>
      <c r="C620" s="13"/>
      <c r="D620" s="13"/>
      <c r="E620" s="13"/>
      <c r="F620" s="13"/>
      <c r="G620" s="13"/>
      <c r="H620" s="13"/>
      <c r="I620" s="13" t="str">
        <f xml:space="preserve"> IF(COUNT(Score!G4619:J4619)&gt;0,                                          IF(Score!AG4619 = "Positive", "Ask CRAFFT questions", "Ask CAR question only"), "")</f>
        <v/>
      </c>
      <c r="J620" s="13"/>
      <c r="K620" s="13"/>
      <c r="L620" s="13"/>
      <c r="M620" s="13"/>
      <c r="N620" s="13"/>
      <c r="O620" s="13"/>
      <c r="P620" s="13"/>
      <c r="Q620" s="13"/>
      <c r="R620" s="13"/>
      <c r="S620" s="13"/>
      <c r="T620" s="13"/>
      <c r="U620" s="13"/>
      <c r="V620" s="13"/>
      <c r="W620" s="13"/>
      <c r="X620" s="13"/>
      <c r="Y620" s="13"/>
      <c r="Z620" s="13"/>
      <c r="AA620" s="13"/>
      <c r="AK620"/>
    </row>
    <row r="621" spans="1:37" x14ac:dyDescent="0.25">
      <c r="A621" s="13"/>
      <c r="B621" s="13"/>
      <c r="C621" s="13"/>
      <c r="D621" s="13"/>
      <c r="E621" s="13"/>
      <c r="F621" s="13"/>
      <c r="G621" s="13"/>
      <c r="H621" s="13"/>
      <c r="I621" s="13" t="str">
        <f xml:space="preserve"> IF(COUNT(Score!G4620:J4620)&gt;0,                                          IF(Score!AG4620 = "Positive", "Ask CRAFFT questions", "Ask CAR question only"), "")</f>
        <v/>
      </c>
      <c r="J621" s="13"/>
      <c r="K621" s="13"/>
      <c r="L621" s="13"/>
      <c r="M621" s="13"/>
      <c r="N621" s="13"/>
      <c r="O621" s="13"/>
      <c r="P621" s="13"/>
      <c r="Q621" s="13"/>
      <c r="R621" s="13"/>
      <c r="S621" s="13"/>
      <c r="T621" s="13"/>
      <c r="U621" s="13"/>
      <c r="V621" s="13"/>
      <c r="W621" s="13"/>
      <c r="X621" s="13"/>
      <c r="Y621" s="13"/>
      <c r="Z621" s="13"/>
      <c r="AA621" s="13"/>
      <c r="AK621"/>
    </row>
    <row r="622" spans="1:37" x14ac:dyDescent="0.25">
      <c r="A622" s="13"/>
      <c r="B622" s="13"/>
      <c r="C622" s="13"/>
      <c r="D622" s="13"/>
      <c r="E622" s="13"/>
      <c r="F622" s="13"/>
      <c r="G622" s="13"/>
      <c r="H622" s="13"/>
      <c r="I622" s="13" t="str">
        <f xml:space="preserve"> IF(COUNT(Score!G4621:J4621)&gt;0,                                          IF(Score!AG4621 = "Positive", "Ask CRAFFT questions", "Ask CAR question only"), "")</f>
        <v/>
      </c>
      <c r="J622" s="13"/>
      <c r="K622" s="13"/>
      <c r="L622" s="13"/>
      <c r="M622" s="13"/>
      <c r="N622" s="13"/>
      <c r="O622" s="13"/>
      <c r="P622" s="13"/>
      <c r="Q622" s="13"/>
      <c r="R622" s="13"/>
      <c r="S622" s="13"/>
      <c r="T622" s="13"/>
      <c r="U622" s="13"/>
      <c r="V622" s="13"/>
      <c r="W622" s="13"/>
      <c r="X622" s="13"/>
      <c r="Y622" s="13"/>
      <c r="Z622" s="13"/>
      <c r="AA622" s="13"/>
      <c r="AK622"/>
    </row>
    <row r="623" spans="1:37" x14ac:dyDescent="0.25">
      <c r="A623" s="13"/>
      <c r="B623" s="13"/>
      <c r="C623" s="13"/>
      <c r="D623" s="13"/>
      <c r="E623" s="13"/>
      <c r="F623" s="13"/>
      <c r="G623" s="13"/>
      <c r="H623" s="13"/>
      <c r="I623" s="13" t="str">
        <f xml:space="preserve"> IF(COUNT(Score!G4622:J4622)&gt;0,                                          IF(Score!AG4622 = "Positive", "Ask CRAFFT questions", "Ask CAR question only"), "")</f>
        <v/>
      </c>
      <c r="J623" s="13"/>
      <c r="K623" s="13"/>
      <c r="L623" s="13"/>
      <c r="M623" s="13"/>
      <c r="N623" s="13"/>
      <c r="O623" s="13"/>
      <c r="P623" s="13"/>
      <c r="Q623" s="13"/>
      <c r="R623" s="13"/>
      <c r="S623" s="13"/>
      <c r="T623" s="13"/>
      <c r="U623" s="13"/>
      <c r="V623" s="13"/>
      <c r="W623" s="13"/>
      <c r="X623" s="13"/>
      <c r="Y623" s="13"/>
      <c r="Z623" s="13"/>
      <c r="AA623" s="13"/>
      <c r="AK623"/>
    </row>
    <row r="624" spans="1:37" x14ac:dyDescent="0.25">
      <c r="A624" s="13"/>
      <c r="B624" s="13"/>
      <c r="C624" s="13"/>
      <c r="D624" s="13"/>
      <c r="E624" s="13"/>
      <c r="F624" s="13"/>
      <c r="G624" s="13"/>
      <c r="H624" s="13"/>
      <c r="I624" s="13" t="str">
        <f xml:space="preserve"> IF(COUNT(Score!G4623:J4623)&gt;0,                                          IF(Score!AG4623 = "Positive", "Ask CRAFFT questions", "Ask CAR question only"), "")</f>
        <v/>
      </c>
      <c r="J624" s="13"/>
      <c r="K624" s="13"/>
      <c r="L624" s="13"/>
      <c r="M624" s="13"/>
      <c r="N624" s="13"/>
      <c r="O624" s="13"/>
      <c r="P624" s="13"/>
      <c r="Q624" s="13"/>
      <c r="R624" s="13"/>
      <c r="S624" s="13"/>
      <c r="T624" s="13"/>
      <c r="U624" s="13"/>
      <c r="V624" s="13"/>
      <c r="W624" s="13"/>
      <c r="X624" s="13"/>
      <c r="Y624" s="13"/>
      <c r="Z624" s="13"/>
      <c r="AA624" s="13"/>
      <c r="AK624"/>
    </row>
    <row r="625" spans="1:37" x14ac:dyDescent="0.25">
      <c r="A625" s="13"/>
      <c r="B625" s="13"/>
      <c r="C625" s="13"/>
      <c r="D625" s="13"/>
      <c r="E625" s="13"/>
      <c r="F625" s="13"/>
      <c r="G625" s="13"/>
      <c r="H625" s="13"/>
      <c r="I625" s="13" t="str">
        <f xml:space="preserve"> IF(COUNT(Score!G4624:J4624)&gt;0,                                          IF(Score!AG4624 = "Positive", "Ask CRAFFT questions", "Ask CAR question only"), "")</f>
        <v/>
      </c>
      <c r="J625" s="13"/>
      <c r="K625" s="13"/>
      <c r="L625" s="13"/>
      <c r="M625" s="13"/>
      <c r="N625" s="13"/>
      <c r="O625" s="13"/>
      <c r="P625" s="13"/>
      <c r="Q625" s="13"/>
      <c r="R625" s="13"/>
      <c r="S625" s="13"/>
      <c r="T625" s="13"/>
      <c r="U625" s="13"/>
      <c r="V625" s="13"/>
      <c r="W625" s="13"/>
      <c r="X625" s="13"/>
      <c r="Y625" s="13"/>
      <c r="Z625" s="13"/>
      <c r="AA625" s="13"/>
      <c r="AK625"/>
    </row>
    <row r="626" spans="1:37" x14ac:dyDescent="0.25">
      <c r="A626" s="13"/>
      <c r="B626" s="13"/>
      <c r="C626" s="13"/>
      <c r="D626" s="13"/>
      <c r="E626" s="13"/>
      <c r="F626" s="13"/>
      <c r="G626" s="13"/>
      <c r="H626" s="13"/>
      <c r="I626" s="13" t="str">
        <f xml:space="preserve"> IF(COUNT(Score!G4625:J4625)&gt;0,                                          IF(Score!AG4625 = "Positive", "Ask CRAFFT questions", "Ask CAR question only"), "")</f>
        <v/>
      </c>
      <c r="J626" s="13"/>
      <c r="K626" s="13"/>
      <c r="L626" s="13"/>
      <c r="M626" s="13"/>
      <c r="N626" s="13"/>
      <c r="O626" s="13"/>
      <c r="P626" s="13"/>
      <c r="Q626" s="13"/>
      <c r="R626" s="13"/>
      <c r="S626" s="13"/>
      <c r="T626" s="13"/>
      <c r="U626" s="13"/>
      <c r="V626" s="13"/>
      <c r="W626" s="13"/>
      <c r="X626" s="13"/>
      <c r="Y626" s="13"/>
      <c r="Z626" s="13"/>
      <c r="AA626" s="13"/>
      <c r="AK626"/>
    </row>
    <row r="627" spans="1:37" x14ac:dyDescent="0.25">
      <c r="A627" s="13"/>
      <c r="B627" s="13"/>
      <c r="C627" s="13"/>
      <c r="D627" s="13"/>
      <c r="E627" s="13"/>
      <c r="F627" s="13"/>
      <c r="G627" s="13"/>
      <c r="H627" s="13"/>
      <c r="I627" s="13" t="str">
        <f xml:space="preserve"> IF(COUNT(Score!G4626:J4626)&gt;0,                                          IF(Score!AG4626 = "Positive", "Ask CRAFFT questions", "Ask CAR question only"), "")</f>
        <v/>
      </c>
      <c r="J627" s="13"/>
      <c r="K627" s="13"/>
      <c r="L627" s="13"/>
      <c r="M627" s="13"/>
      <c r="N627" s="13"/>
      <c r="O627" s="13"/>
      <c r="P627" s="13"/>
      <c r="Q627" s="13"/>
      <c r="R627" s="13"/>
      <c r="S627" s="13"/>
      <c r="T627" s="13"/>
      <c r="U627" s="13"/>
      <c r="V627" s="13"/>
      <c r="W627" s="13"/>
      <c r="X627" s="13"/>
      <c r="Y627" s="13"/>
      <c r="Z627" s="13"/>
      <c r="AA627" s="13"/>
      <c r="AK627"/>
    </row>
    <row r="628" spans="1:37" x14ac:dyDescent="0.25">
      <c r="A628" s="13"/>
      <c r="B628" s="13"/>
      <c r="C628" s="13"/>
      <c r="D628" s="13"/>
      <c r="E628" s="13"/>
      <c r="F628" s="13"/>
      <c r="G628" s="13"/>
      <c r="H628" s="13"/>
      <c r="I628" s="13" t="str">
        <f xml:space="preserve"> IF(COUNT(Score!G4627:J4627)&gt;0,                                          IF(Score!AG4627 = "Positive", "Ask CRAFFT questions", "Ask CAR question only"), "")</f>
        <v/>
      </c>
      <c r="J628" s="13"/>
      <c r="K628" s="13"/>
      <c r="L628" s="13"/>
      <c r="M628" s="13"/>
      <c r="N628" s="13"/>
      <c r="O628" s="13"/>
      <c r="P628" s="13"/>
      <c r="Q628" s="13"/>
      <c r="R628" s="13"/>
      <c r="S628" s="13"/>
      <c r="T628" s="13"/>
      <c r="U628" s="13"/>
      <c r="V628" s="13"/>
      <c r="W628" s="13"/>
      <c r="X628" s="13"/>
      <c r="Y628" s="13"/>
      <c r="Z628" s="13"/>
      <c r="AA628" s="13"/>
      <c r="AK628"/>
    </row>
    <row r="629" spans="1:37" x14ac:dyDescent="0.25">
      <c r="A629" s="13"/>
      <c r="B629" s="13"/>
      <c r="C629" s="13"/>
      <c r="D629" s="13"/>
      <c r="E629" s="13"/>
      <c r="F629" s="13"/>
      <c r="G629" s="13"/>
      <c r="H629" s="13"/>
      <c r="I629" s="13" t="str">
        <f xml:space="preserve"> IF(COUNT(Score!G4628:J4628)&gt;0,                                          IF(Score!AG4628 = "Positive", "Ask CRAFFT questions", "Ask CAR question only"), "")</f>
        <v/>
      </c>
      <c r="J629" s="13"/>
      <c r="K629" s="13"/>
      <c r="L629" s="13"/>
      <c r="M629" s="13"/>
      <c r="N629" s="13"/>
      <c r="O629" s="13"/>
      <c r="P629" s="13"/>
      <c r="Q629" s="13"/>
      <c r="R629" s="13"/>
      <c r="S629" s="13"/>
      <c r="T629" s="13"/>
      <c r="U629" s="13"/>
      <c r="V629" s="13"/>
      <c r="W629" s="13"/>
      <c r="X629" s="13"/>
      <c r="Y629" s="13"/>
      <c r="Z629" s="13"/>
      <c r="AA629" s="13"/>
      <c r="AK629"/>
    </row>
    <row r="630" spans="1:37" x14ac:dyDescent="0.25">
      <c r="A630" s="13"/>
      <c r="B630" s="13"/>
      <c r="C630" s="13"/>
      <c r="D630" s="13"/>
      <c r="E630" s="13"/>
      <c r="F630" s="13"/>
      <c r="G630" s="13"/>
      <c r="H630" s="13"/>
      <c r="I630" s="13" t="str">
        <f xml:space="preserve"> IF(COUNT(Score!G4629:J4629)&gt;0,                                          IF(Score!AG4629 = "Positive", "Ask CRAFFT questions", "Ask CAR question only"), "")</f>
        <v/>
      </c>
      <c r="J630" s="13"/>
      <c r="K630" s="13"/>
      <c r="L630" s="13"/>
      <c r="M630" s="13"/>
      <c r="N630" s="13"/>
      <c r="O630" s="13"/>
      <c r="P630" s="13"/>
      <c r="Q630" s="13"/>
      <c r="R630" s="13"/>
      <c r="S630" s="13"/>
      <c r="T630" s="13"/>
      <c r="U630" s="13"/>
      <c r="V630" s="13"/>
      <c r="W630" s="13"/>
      <c r="X630" s="13"/>
      <c r="Y630" s="13"/>
      <c r="Z630" s="13"/>
      <c r="AA630" s="13"/>
      <c r="AK630"/>
    </row>
    <row r="631" spans="1:37" x14ac:dyDescent="0.25">
      <c r="A631" s="13"/>
      <c r="B631" s="13"/>
      <c r="C631" s="13"/>
      <c r="D631" s="13"/>
      <c r="E631" s="13"/>
      <c r="F631" s="13"/>
      <c r="G631" s="13"/>
      <c r="H631" s="13"/>
      <c r="I631" s="13" t="str">
        <f xml:space="preserve"> IF(COUNT(Score!G4630:J4630)&gt;0,                                          IF(Score!AG4630 = "Positive", "Ask CRAFFT questions", "Ask CAR question only"), "")</f>
        <v/>
      </c>
      <c r="J631" s="13"/>
      <c r="K631" s="13"/>
      <c r="L631" s="13"/>
      <c r="M631" s="13"/>
      <c r="N631" s="13"/>
      <c r="O631" s="13"/>
      <c r="P631" s="13"/>
      <c r="Q631" s="13"/>
      <c r="R631" s="13"/>
      <c r="S631" s="13"/>
      <c r="T631" s="13"/>
      <c r="U631" s="13"/>
      <c r="V631" s="13"/>
      <c r="W631" s="13"/>
      <c r="X631" s="13"/>
      <c r="Y631" s="13"/>
      <c r="Z631" s="13"/>
      <c r="AA631" s="13"/>
      <c r="AK631"/>
    </row>
    <row r="632" spans="1:37" x14ac:dyDescent="0.25">
      <c r="A632" s="13"/>
      <c r="B632" s="13"/>
      <c r="C632" s="13"/>
      <c r="D632" s="13"/>
      <c r="E632" s="13"/>
      <c r="F632" s="13"/>
      <c r="G632" s="13"/>
      <c r="H632" s="13"/>
      <c r="I632" s="13" t="str">
        <f xml:space="preserve"> IF(COUNT(Score!G4631:J4631)&gt;0,                                          IF(Score!AG4631 = "Positive", "Ask CRAFFT questions", "Ask CAR question only"), "")</f>
        <v/>
      </c>
      <c r="J632" s="13"/>
      <c r="K632" s="13"/>
      <c r="L632" s="13"/>
      <c r="M632" s="13"/>
      <c r="N632" s="13"/>
      <c r="O632" s="13"/>
      <c r="P632" s="13"/>
      <c r="Q632" s="13"/>
      <c r="R632" s="13"/>
      <c r="S632" s="13"/>
      <c r="T632" s="13"/>
      <c r="U632" s="13"/>
      <c r="V632" s="13"/>
      <c r="W632" s="13"/>
      <c r="X632" s="13"/>
      <c r="Y632" s="13"/>
      <c r="Z632" s="13"/>
      <c r="AA632" s="13"/>
      <c r="AK632"/>
    </row>
    <row r="633" spans="1:37" x14ac:dyDescent="0.25">
      <c r="A633" s="13"/>
      <c r="B633" s="13"/>
      <c r="C633" s="13"/>
      <c r="D633" s="13"/>
      <c r="E633" s="13"/>
      <c r="F633" s="13"/>
      <c r="G633" s="13"/>
      <c r="H633" s="13"/>
      <c r="I633" s="13" t="str">
        <f xml:space="preserve"> IF(COUNT(Score!G4632:J4632)&gt;0,                                          IF(Score!AG4632 = "Positive", "Ask CRAFFT questions", "Ask CAR question only"), "")</f>
        <v/>
      </c>
      <c r="J633" s="13"/>
      <c r="K633" s="13"/>
      <c r="L633" s="13"/>
      <c r="M633" s="13"/>
      <c r="N633" s="13"/>
      <c r="O633" s="13"/>
      <c r="P633" s="13"/>
      <c r="Q633" s="13"/>
      <c r="R633" s="13"/>
      <c r="S633" s="13"/>
      <c r="T633" s="13"/>
      <c r="U633" s="13"/>
      <c r="V633" s="13"/>
      <c r="W633" s="13"/>
      <c r="X633" s="13"/>
      <c r="Y633" s="13"/>
      <c r="Z633" s="13"/>
      <c r="AA633" s="13"/>
      <c r="AK633"/>
    </row>
    <row r="634" spans="1:37" x14ac:dyDescent="0.25">
      <c r="A634" s="13"/>
      <c r="B634" s="13"/>
      <c r="C634" s="13"/>
      <c r="D634" s="13"/>
      <c r="E634" s="13"/>
      <c r="F634" s="13"/>
      <c r="G634" s="13"/>
      <c r="H634" s="13"/>
      <c r="I634" s="13" t="str">
        <f xml:space="preserve"> IF(COUNT(Score!G4633:J4633)&gt;0,                                          IF(Score!AG4633 = "Positive", "Ask CRAFFT questions", "Ask CAR question only"), "")</f>
        <v/>
      </c>
      <c r="J634" s="13"/>
      <c r="K634" s="13"/>
      <c r="L634" s="13"/>
      <c r="M634" s="13"/>
      <c r="N634" s="13"/>
      <c r="O634" s="13"/>
      <c r="P634" s="13"/>
      <c r="Q634" s="13"/>
      <c r="R634" s="13"/>
      <c r="S634" s="13"/>
      <c r="T634" s="13"/>
      <c r="U634" s="13"/>
      <c r="V634" s="13"/>
      <c r="W634" s="13"/>
      <c r="X634" s="13"/>
      <c r="Y634" s="13"/>
      <c r="Z634" s="13"/>
      <c r="AA634" s="13"/>
      <c r="AK634"/>
    </row>
    <row r="635" spans="1:37" x14ac:dyDescent="0.25">
      <c r="A635" s="13"/>
      <c r="B635" s="13"/>
      <c r="C635" s="13"/>
      <c r="D635" s="13"/>
      <c r="E635" s="13"/>
      <c r="F635" s="13"/>
      <c r="G635" s="13"/>
      <c r="H635" s="13"/>
      <c r="I635" s="13" t="str">
        <f xml:space="preserve"> IF(COUNT(Score!G4634:J4634)&gt;0,                                          IF(Score!AG4634 = "Positive", "Ask CRAFFT questions", "Ask CAR question only"), "")</f>
        <v/>
      </c>
      <c r="J635" s="13"/>
      <c r="K635" s="13"/>
      <c r="L635" s="13"/>
      <c r="M635" s="13"/>
      <c r="N635" s="13"/>
      <c r="O635" s="13"/>
      <c r="P635" s="13"/>
      <c r="Q635" s="13"/>
      <c r="R635" s="13"/>
      <c r="S635" s="13"/>
      <c r="T635" s="13"/>
      <c r="U635" s="13"/>
      <c r="V635" s="13"/>
      <c r="W635" s="13"/>
      <c r="X635" s="13"/>
      <c r="Y635" s="13"/>
      <c r="Z635" s="13"/>
      <c r="AA635" s="13"/>
      <c r="AK635"/>
    </row>
    <row r="636" spans="1:37" x14ac:dyDescent="0.25">
      <c r="A636" s="13"/>
      <c r="B636" s="13"/>
      <c r="C636" s="13"/>
      <c r="D636" s="13"/>
      <c r="E636" s="13"/>
      <c r="F636" s="13"/>
      <c r="G636" s="13"/>
      <c r="H636" s="13"/>
      <c r="I636" s="13" t="str">
        <f xml:space="preserve"> IF(COUNT(Score!G4635:J4635)&gt;0,                                          IF(Score!AG4635 = "Positive", "Ask CRAFFT questions", "Ask CAR question only"), "")</f>
        <v/>
      </c>
      <c r="J636" s="13"/>
      <c r="K636" s="13"/>
      <c r="L636" s="13"/>
      <c r="M636" s="13"/>
      <c r="N636" s="13"/>
      <c r="O636" s="13"/>
      <c r="P636" s="13"/>
      <c r="Q636" s="13"/>
      <c r="R636" s="13"/>
      <c r="S636" s="13"/>
      <c r="T636" s="13"/>
      <c r="U636" s="13"/>
      <c r="V636" s="13"/>
      <c r="W636" s="13"/>
      <c r="X636" s="13"/>
      <c r="Y636" s="13"/>
      <c r="Z636" s="13"/>
      <c r="AA636" s="13"/>
      <c r="AK636"/>
    </row>
    <row r="637" spans="1:37" x14ac:dyDescent="0.25">
      <c r="A637" s="13"/>
      <c r="B637" s="13"/>
      <c r="C637" s="13"/>
      <c r="D637" s="13"/>
      <c r="E637" s="13"/>
      <c r="F637" s="13"/>
      <c r="G637" s="13"/>
      <c r="H637" s="13"/>
      <c r="I637" s="13" t="str">
        <f xml:space="preserve"> IF(COUNT(Score!G4636:J4636)&gt;0,                                          IF(Score!AG4636 = "Positive", "Ask CRAFFT questions", "Ask CAR question only"), "")</f>
        <v/>
      </c>
      <c r="J637" s="13"/>
      <c r="K637" s="13"/>
      <c r="L637" s="13"/>
      <c r="M637" s="13"/>
      <c r="N637" s="13"/>
      <c r="O637" s="13"/>
      <c r="P637" s="13"/>
      <c r="Q637" s="13"/>
      <c r="R637" s="13"/>
      <c r="S637" s="13"/>
      <c r="T637" s="13"/>
      <c r="U637" s="13"/>
      <c r="V637" s="13"/>
      <c r="W637" s="13"/>
      <c r="X637" s="13"/>
      <c r="Y637" s="13"/>
      <c r="Z637" s="13"/>
      <c r="AA637" s="13"/>
      <c r="AK637"/>
    </row>
    <row r="638" spans="1:37" x14ac:dyDescent="0.25">
      <c r="A638" s="13"/>
      <c r="B638" s="13"/>
      <c r="C638" s="13"/>
      <c r="D638" s="13"/>
      <c r="E638" s="13"/>
      <c r="F638" s="13"/>
      <c r="G638" s="13"/>
      <c r="H638" s="13"/>
      <c r="I638" s="13" t="str">
        <f xml:space="preserve"> IF(COUNT(Score!G4637:J4637)&gt;0,                                          IF(Score!AG4637 = "Positive", "Ask CRAFFT questions", "Ask CAR question only"), "")</f>
        <v/>
      </c>
      <c r="J638" s="13"/>
      <c r="K638" s="13"/>
      <c r="L638" s="13"/>
      <c r="M638" s="13"/>
      <c r="N638" s="13"/>
      <c r="O638" s="13"/>
      <c r="P638" s="13"/>
      <c r="Q638" s="13"/>
      <c r="R638" s="13"/>
      <c r="S638" s="13"/>
      <c r="T638" s="13"/>
      <c r="U638" s="13"/>
      <c r="V638" s="13"/>
      <c r="W638" s="13"/>
      <c r="X638" s="13"/>
      <c r="Y638" s="13"/>
      <c r="Z638" s="13"/>
      <c r="AA638" s="13"/>
      <c r="AK638"/>
    </row>
    <row r="639" spans="1:37" x14ac:dyDescent="0.25">
      <c r="A639" s="13"/>
      <c r="B639" s="13"/>
      <c r="C639" s="13"/>
      <c r="D639" s="13"/>
      <c r="E639" s="13"/>
      <c r="F639" s="13"/>
      <c r="G639" s="13"/>
      <c r="H639" s="13"/>
      <c r="I639" s="13" t="str">
        <f xml:space="preserve"> IF(COUNT(Score!G4638:J4638)&gt;0,                                          IF(Score!AG4638 = "Positive", "Ask CRAFFT questions", "Ask CAR question only"), "")</f>
        <v/>
      </c>
      <c r="J639" s="13"/>
      <c r="K639" s="13"/>
      <c r="L639" s="13"/>
      <c r="M639" s="13"/>
      <c r="N639" s="13"/>
      <c r="O639" s="13"/>
      <c r="P639" s="13"/>
      <c r="Q639" s="13"/>
      <c r="R639" s="13"/>
      <c r="S639" s="13"/>
      <c r="T639" s="13"/>
      <c r="U639" s="13"/>
      <c r="V639" s="13"/>
      <c r="W639" s="13"/>
      <c r="X639" s="13"/>
      <c r="Y639" s="13"/>
      <c r="Z639" s="13"/>
      <c r="AA639" s="13"/>
      <c r="AK639"/>
    </row>
    <row r="640" spans="1:37" x14ac:dyDescent="0.25">
      <c r="A640" s="13"/>
      <c r="B640" s="13"/>
      <c r="C640" s="13"/>
      <c r="D640" s="13"/>
      <c r="E640" s="13"/>
      <c r="F640" s="13"/>
      <c r="G640" s="13"/>
      <c r="H640" s="13"/>
      <c r="I640" s="13" t="str">
        <f xml:space="preserve"> IF(COUNT(Score!G4639:J4639)&gt;0,                                          IF(Score!AG4639 = "Positive", "Ask CRAFFT questions", "Ask CAR question only"), "")</f>
        <v/>
      </c>
      <c r="J640" s="13"/>
      <c r="K640" s="13"/>
      <c r="L640" s="13"/>
      <c r="M640" s="13"/>
      <c r="N640" s="13"/>
      <c r="O640" s="13"/>
      <c r="P640" s="13"/>
      <c r="Q640" s="13"/>
      <c r="R640" s="13"/>
      <c r="S640" s="13"/>
      <c r="T640" s="13"/>
      <c r="U640" s="13"/>
      <c r="V640" s="13"/>
      <c r="W640" s="13"/>
      <c r="X640" s="13"/>
      <c r="Y640" s="13"/>
      <c r="Z640" s="13"/>
      <c r="AA640" s="13"/>
      <c r="AK640"/>
    </row>
    <row r="641" spans="1:37" x14ac:dyDescent="0.25">
      <c r="A641" s="13"/>
      <c r="B641" s="13"/>
      <c r="C641" s="13"/>
      <c r="D641" s="13"/>
      <c r="E641" s="13"/>
      <c r="F641" s="13"/>
      <c r="G641" s="13"/>
      <c r="H641" s="13"/>
      <c r="I641" s="13" t="str">
        <f xml:space="preserve"> IF(COUNT(Score!G4640:J4640)&gt;0,                                          IF(Score!AG4640 = "Positive", "Ask CRAFFT questions", "Ask CAR question only"), "")</f>
        <v/>
      </c>
      <c r="J641" s="13"/>
      <c r="K641" s="13"/>
      <c r="L641" s="13"/>
      <c r="M641" s="13"/>
      <c r="N641" s="13"/>
      <c r="O641" s="13"/>
      <c r="P641" s="13"/>
      <c r="Q641" s="13"/>
      <c r="R641" s="13"/>
      <c r="S641" s="13"/>
      <c r="T641" s="13"/>
      <c r="U641" s="13"/>
      <c r="V641" s="13"/>
      <c r="W641" s="13"/>
      <c r="X641" s="13"/>
      <c r="Y641" s="13"/>
      <c r="Z641" s="13"/>
      <c r="AA641" s="13"/>
      <c r="AK641"/>
    </row>
    <row r="642" spans="1:37" x14ac:dyDescent="0.25">
      <c r="A642" s="13"/>
      <c r="B642" s="13"/>
      <c r="C642" s="13"/>
      <c r="D642" s="13"/>
      <c r="E642" s="13"/>
      <c r="F642" s="13"/>
      <c r="G642" s="13"/>
      <c r="H642" s="13"/>
      <c r="I642" s="13" t="str">
        <f xml:space="preserve"> IF(COUNT(Score!G4641:J4641)&gt;0,                                          IF(Score!AG4641 = "Positive", "Ask CRAFFT questions", "Ask CAR question only"), "")</f>
        <v/>
      </c>
      <c r="J642" s="13"/>
      <c r="K642" s="13"/>
      <c r="L642" s="13"/>
      <c r="M642" s="13"/>
      <c r="N642" s="13"/>
      <c r="O642" s="13"/>
      <c r="P642" s="13"/>
      <c r="Q642" s="13"/>
      <c r="R642" s="13"/>
      <c r="S642" s="13"/>
      <c r="T642" s="13"/>
      <c r="U642" s="13"/>
      <c r="V642" s="13"/>
      <c r="W642" s="13"/>
      <c r="X642" s="13"/>
      <c r="Y642" s="13"/>
      <c r="Z642" s="13"/>
      <c r="AA642" s="13"/>
      <c r="AK642"/>
    </row>
    <row r="643" spans="1:37" x14ac:dyDescent="0.25">
      <c r="A643" s="13"/>
      <c r="B643" s="13"/>
      <c r="C643" s="13"/>
      <c r="D643" s="13"/>
      <c r="E643" s="13"/>
      <c r="F643" s="13"/>
      <c r="G643" s="13"/>
      <c r="H643" s="13"/>
      <c r="I643" s="13" t="str">
        <f xml:space="preserve"> IF(COUNT(Score!G4642:J4642)&gt;0,                                          IF(Score!AG4642 = "Positive", "Ask CRAFFT questions", "Ask CAR question only"), "")</f>
        <v/>
      </c>
      <c r="J643" s="13"/>
      <c r="K643" s="13"/>
      <c r="L643" s="13"/>
      <c r="M643" s="13"/>
      <c r="N643" s="13"/>
      <c r="O643" s="13"/>
      <c r="P643" s="13"/>
      <c r="Q643" s="13"/>
      <c r="R643" s="13"/>
      <c r="S643" s="13"/>
      <c r="T643" s="13"/>
      <c r="U643" s="13"/>
      <c r="V643" s="13"/>
      <c r="W643" s="13"/>
      <c r="X643" s="13"/>
      <c r="Y643" s="13"/>
      <c r="Z643" s="13"/>
      <c r="AA643" s="13"/>
      <c r="AK643"/>
    </row>
    <row r="644" spans="1:37" x14ac:dyDescent="0.25">
      <c r="A644" s="13"/>
      <c r="B644" s="13"/>
      <c r="C644" s="13"/>
      <c r="D644" s="13"/>
      <c r="E644" s="13"/>
      <c r="F644" s="13"/>
      <c r="G644" s="13"/>
      <c r="H644" s="13"/>
      <c r="I644" s="13" t="str">
        <f xml:space="preserve"> IF(COUNT(Score!G4643:J4643)&gt;0,                                          IF(Score!AG4643 = "Positive", "Ask CRAFFT questions", "Ask CAR question only"), "")</f>
        <v/>
      </c>
      <c r="J644" s="13"/>
      <c r="K644" s="13"/>
      <c r="L644" s="13"/>
      <c r="M644" s="13"/>
      <c r="N644" s="13"/>
      <c r="O644" s="13"/>
      <c r="P644" s="13"/>
      <c r="Q644" s="13"/>
      <c r="R644" s="13"/>
      <c r="S644" s="13"/>
      <c r="T644" s="13"/>
      <c r="U644" s="13"/>
      <c r="V644" s="13"/>
      <c r="W644" s="13"/>
      <c r="X644" s="13"/>
      <c r="Y644" s="13"/>
      <c r="Z644" s="13"/>
      <c r="AA644" s="13"/>
      <c r="AK644"/>
    </row>
    <row r="645" spans="1:37" x14ac:dyDescent="0.25">
      <c r="A645" s="13"/>
      <c r="B645" s="13"/>
      <c r="C645" s="13"/>
      <c r="D645" s="13"/>
      <c r="E645" s="13"/>
      <c r="F645" s="13"/>
      <c r="G645" s="13"/>
      <c r="H645" s="13"/>
      <c r="I645" s="13" t="str">
        <f xml:space="preserve"> IF(COUNT(Score!G4644:J4644)&gt;0,                                          IF(Score!AG4644 = "Positive", "Ask CRAFFT questions", "Ask CAR question only"), "")</f>
        <v/>
      </c>
      <c r="J645" s="13"/>
      <c r="K645" s="13"/>
      <c r="L645" s="13"/>
      <c r="M645" s="13"/>
      <c r="N645" s="13"/>
      <c r="O645" s="13"/>
      <c r="P645" s="13"/>
      <c r="Q645" s="13"/>
      <c r="R645" s="13"/>
      <c r="S645" s="13"/>
      <c r="T645" s="13"/>
      <c r="U645" s="13"/>
      <c r="V645" s="13"/>
      <c r="W645" s="13"/>
      <c r="X645" s="13"/>
      <c r="Y645" s="13"/>
      <c r="Z645" s="13"/>
      <c r="AA645" s="13"/>
      <c r="AK645"/>
    </row>
    <row r="646" spans="1:37" x14ac:dyDescent="0.25">
      <c r="A646" s="13"/>
      <c r="B646" s="13"/>
      <c r="C646" s="13"/>
      <c r="D646" s="13"/>
      <c r="E646" s="13"/>
      <c r="F646" s="13"/>
      <c r="G646" s="13"/>
      <c r="H646" s="13"/>
      <c r="I646" s="13" t="str">
        <f xml:space="preserve"> IF(COUNT(Score!G4645:J4645)&gt;0,                                          IF(Score!AG4645 = "Positive", "Ask CRAFFT questions", "Ask CAR question only"), "")</f>
        <v/>
      </c>
      <c r="J646" s="13"/>
      <c r="K646" s="13"/>
      <c r="L646" s="13"/>
      <c r="M646" s="13"/>
      <c r="N646" s="13"/>
      <c r="O646" s="13"/>
      <c r="P646" s="13"/>
      <c r="Q646" s="13"/>
      <c r="R646" s="13"/>
      <c r="S646" s="13"/>
      <c r="T646" s="13"/>
      <c r="U646" s="13"/>
      <c r="V646" s="13"/>
      <c r="W646" s="13"/>
      <c r="X646" s="13"/>
      <c r="Y646" s="13"/>
      <c r="Z646" s="13"/>
      <c r="AA646" s="13"/>
      <c r="AK646"/>
    </row>
    <row r="647" spans="1:37" x14ac:dyDescent="0.25">
      <c r="A647" s="13"/>
      <c r="B647" s="13"/>
      <c r="C647" s="13"/>
      <c r="D647" s="13"/>
      <c r="E647" s="13"/>
      <c r="F647" s="13"/>
      <c r="G647" s="13"/>
      <c r="H647" s="13"/>
      <c r="I647" s="13" t="str">
        <f xml:space="preserve"> IF(COUNT(Score!G4646:J4646)&gt;0,                                          IF(Score!AG4646 = "Positive", "Ask CRAFFT questions", "Ask CAR question only"), "")</f>
        <v/>
      </c>
      <c r="J647" s="13"/>
      <c r="K647" s="13"/>
      <c r="L647" s="13"/>
      <c r="M647" s="13"/>
      <c r="N647" s="13"/>
      <c r="O647" s="13"/>
      <c r="P647" s="13"/>
      <c r="Q647" s="13"/>
      <c r="R647" s="13"/>
      <c r="S647" s="13"/>
      <c r="T647" s="13"/>
      <c r="U647" s="13"/>
      <c r="V647" s="13"/>
      <c r="W647" s="13"/>
      <c r="X647" s="13"/>
      <c r="Y647" s="13"/>
      <c r="Z647" s="13"/>
      <c r="AA647" s="13"/>
      <c r="AK647"/>
    </row>
    <row r="648" spans="1:37" x14ac:dyDescent="0.25">
      <c r="A648" s="13"/>
      <c r="B648" s="13"/>
      <c r="C648" s="13"/>
      <c r="D648" s="13"/>
      <c r="E648" s="13"/>
      <c r="F648" s="13"/>
      <c r="G648" s="13"/>
      <c r="H648" s="13"/>
      <c r="I648" s="13" t="str">
        <f xml:space="preserve"> IF(COUNT(Score!G4647:J4647)&gt;0,                                          IF(Score!AG4647 = "Positive", "Ask CRAFFT questions", "Ask CAR question only"), "")</f>
        <v/>
      </c>
      <c r="J648" s="13"/>
      <c r="K648" s="13"/>
      <c r="L648" s="13"/>
      <c r="M648" s="13"/>
      <c r="N648" s="13"/>
      <c r="O648" s="13"/>
      <c r="P648" s="13"/>
      <c r="Q648" s="13"/>
      <c r="R648" s="13"/>
      <c r="S648" s="13"/>
      <c r="T648" s="13"/>
      <c r="U648" s="13"/>
      <c r="V648" s="13"/>
      <c r="W648" s="13"/>
      <c r="X648" s="13"/>
      <c r="Y648" s="13"/>
      <c r="Z648" s="13"/>
      <c r="AA648" s="13"/>
      <c r="AK648"/>
    </row>
    <row r="649" spans="1:37" x14ac:dyDescent="0.25">
      <c r="A649" s="13"/>
      <c r="B649" s="13"/>
      <c r="C649" s="13"/>
      <c r="D649" s="13"/>
      <c r="E649" s="13"/>
      <c r="F649" s="13"/>
      <c r="G649" s="13"/>
      <c r="H649" s="13"/>
      <c r="I649" s="13" t="str">
        <f xml:space="preserve"> IF(COUNT(Score!G4648:J4648)&gt;0,                                          IF(Score!AG4648 = "Positive", "Ask CRAFFT questions", "Ask CAR question only"), "")</f>
        <v/>
      </c>
      <c r="J649" s="13"/>
      <c r="K649" s="13"/>
      <c r="L649" s="13"/>
      <c r="M649" s="13"/>
      <c r="N649" s="13"/>
      <c r="O649" s="13"/>
      <c r="P649" s="13"/>
      <c r="Q649" s="13"/>
      <c r="R649" s="13"/>
      <c r="S649" s="13"/>
      <c r="T649" s="13"/>
      <c r="U649" s="13"/>
      <c r="V649" s="13"/>
      <c r="W649" s="13"/>
      <c r="X649" s="13"/>
      <c r="Y649" s="13"/>
      <c r="Z649" s="13"/>
      <c r="AA649" s="13"/>
      <c r="AK649"/>
    </row>
    <row r="650" spans="1:37" x14ac:dyDescent="0.25">
      <c r="A650" s="13"/>
      <c r="B650" s="13"/>
      <c r="C650" s="13"/>
      <c r="D650" s="13"/>
      <c r="E650" s="13"/>
      <c r="F650" s="13"/>
      <c r="G650" s="13"/>
      <c r="H650" s="13"/>
      <c r="I650" s="13" t="str">
        <f xml:space="preserve"> IF(COUNT(Score!G4649:J4649)&gt;0,                                          IF(Score!AG4649 = "Positive", "Ask CRAFFT questions", "Ask CAR question only"), "")</f>
        <v/>
      </c>
      <c r="J650" s="13"/>
      <c r="K650" s="13"/>
      <c r="L650" s="13"/>
      <c r="M650" s="13"/>
      <c r="N650" s="13"/>
      <c r="O650" s="13"/>
      <c r="P650" s="13"/>
      <c r="Q650" s="13"/>
      <c r="R650" s="13"/>
      <c r="S650" s="13"/>
      <c r="T650" s="13"/>
      <c r="U650" s="13"/>
      <c r="V650" s="13"/>
      <c r="W650" s="13"/>
      <c r="X650" s="13"/>
      <c r="Y650" s="13"/>
      <c r="Z650" s="13"/>
      <c r="AA650" s="13"/>
      <c r="AK650"/>
    </row>
    <row r="651" spans="1:37" x14ac:dyDescent="0.25">
      <c r="A651" s="13"/>
      <c r="B651" s="13"/>
      <c r="C651" s="13"/>
      <c r="D651" s="13"/>
      <c r="E651" s="13"/>
      <c r="F651" s="13"/>
      <c r="G651" s="13"/>
      <c r="H651" s="13"/>
      <c r="I651" s="13" t="str">
        <f xml:space="preserve"> IF(COUNT(Score!G4650:J4650)&gt;0,                                          IF(Score!AG4650 = "Positive", "Ask CRAFFT questions", "Ask CAR question only"), "")</f>
        <v/>
      </c>
      <c r="J651" s="13"/>
      <c r="K651" s="13"/>
      <c r="L651" s="13"/>
      <c r="M651" s="13"/>
      <c r="N651" s="13"/>
      <c r="O651" s="13"/>
      <c r="P651" s="13"/>
      <c r="Q651" s="13"/>
      <c r="R651" s="13"/>
      <c r="S651" s="13"/>
      <c r="T651" s="13"/>
      <c r="U651" s="13"/>
      <c r="V651" s="13"/>
      <c r="W651" s="13"/>
      <c r="X651" s="13"/>
      <c r="Y651" s="13"/>
      <c r="Z651" s="13"/>
      <c r="AA651" s="13"/>
      <c r="AK651"/>
    </row>
    <row r="652" spans="1:37" x14ac:dyDescent="0.25">
      <c r="A652" s="13"/>
      <c r="B652" s="13"/>
      <c r="C652" s="13"/>
      <c r="D652" s="13"/>
      <c r="E652" s="13"/>
      <c r="F652" s="13"/>
      <c r="G652" s="13"/>
      <c r="H652" s="13"/>
      <c r="I652" s="13" t="str">
        <f xml:space="preserve"> IF(COUNT(Score!G4651:J4651)&gt;0,                                          IF(Score!AG4651 = "Positive", "Ask CRAFFT questions", "Ask CAR question only"), "")</f>
        <v/>
      </c>
      <c r="J652" s="13"/>
      <c r="K652" s="13"/>
      <c r="L652" s="13"/>
      <c r="M652" s="13"/>
      <c r="N652" s="13"/>
      <c r="O652" s="13"/>
      <c r="P652" s="13"/>
      <c r="Q652" s="13"/>
      <c r="R652" s="13"/>
      <c r="S652" s="13"/>
      <c r="T652" s="13"/>
      <c r="U652" s="13"/>
      <c r="V652" s="13"/>
      <c r="W652" s="13"/>
      <c r="X652" s="13"/>
      <c r="Y652" s="13"/>
      <c r="Z652" s="13"/>
      <c r="AA652" s="13"/>
      <c r="AK652"/>
    </row>
    <row r="653" spans="1:37" x14ac:dyDescent="0.25">
      <c r="A653" s="13"/>
      <c r="B653" s="13"/>
      <c r="C653" s="13"/>
      <c r="D653" s="13"/>
      <c r="E653" s="13"/>
      <c r="F653" s="13"/>
      <c r="G653" s="13"/>
      <c r="H653" s="13"/>
      <c r="I653" s="13" t="str">
        <f xml:space="preserve"> IF(COUNT(Score!G4652:J4652)&gt;0,                                          IF(Score!AG4652 = "Positive", "Ask CRAFFT questions", "Ask CAR question only"), "")</f>
        <v/>
      </c>
      <c r="J653" s="13"/>
      <c r="K653" s="13"/>
      <c r="L653" s="13"/>
      <c r="M653" s="13"/>
      <c r="N653" s="13"/>
      <c r="O653" s="13"/>
      <c r="P653" s="13"/>
      <c r="Q653" s="13"/>
      <c r="R653" s="13"/>
      <c r="S653" s="13"/>
      <c r="T653" s="13"/>
      <c r="U653" s="13"/>
      <c r="V653" s="13"/>
      <c r="W653" s="13"/>
      <c r="X653" s="13"/>
      <c r="Y653" s="13"/>
      <c r="Z653" s="13"/>
      <c r="AA653" s="13"/>
      <c r="AK653"/>
    </row>
    <row r="654" spans="1:37" x14ac:dyDescent="0.25">
      <c r="A654" s="13"/>
      <c r="B654" s="13"/>
      <c r="C654" s="13"/>
      <c r="D654" s="13"/>
      <c r="E654" s="13"/>
      <c r="F654" s="13"/>
      <c r="G654" s="13"/>
      <c r="H654" s="13"/>
      <c r="I654" s="13" t="str">
        <f xml:space="preserve"> IF(COUNT(Score!G4653:J4653)&gt;0,                                          IF(Score!AG4653 = "Positive", "Ask CRAFFT questions", "Ask CAR question only"), "")</f>
        <v/>
      </c>
      <c r="J654" s="13"/>
      <c r="K654" s="13"/>
      <c r="L654" s="13"/>
      <c r="M654" s="13"/>
      <c r="N654" s="13"/>
      <c r="O654" s="13"/>
      <c r="P654" s="13"/>
      <c r="Q654" s="13"/>
      <c r="R654" s="13"/>
      <c r="S654" s="13"/>
      <c r="T654" s="13"/>
      <c r="U654" s="13"/>
      <c r="V654" s="13"/>
      <c r="W654" s="13"/>
      <c r="X654" s="13"/>
      <c r="Y654" s="13"/>
      <c r="Z654" s="13"/>
      <c r="AA654" s="13"/>
      <c r="AK654"/>
    </row>
    <row r="655" spans="1:37" x14ac:dyDescent="0.25">
      <c r="A655" s="13"/>
      <c r="B655" s="13"/>
      <c r="C655" s="13"/>
      <c r="D655" s="13"/>
      <c r="E655" s="13"/>
      <c r="F655" s="13"/>
      <c r="G655" s="13"/>
      <c r="H655" s="13"/>
      <c r="I655" s="13" t="str">
        <f xml:space="preserve"> IF(COUNT(Score!G4654:J4654)&gt;0,                                          IF(Score!AG4654 = "Positive", "Ask CRAFFT questions", "Ask CAR question only"), "")</f>
        <v/>
      </c>
      <c r="J655" s="13"/>
      <c r="K655" s="13"/>
      <c r="L655" s="13"/>
      <c r="M655" s="13"/>
      <c r="N655" s="13"/>
      <c r="O655" s="13"/>
      <c r="P655" s="13"/>
      <c r="Q655" s="13"/>
      <c r="R655" s="13"/>
      <c r="S655" s="13"/>
      <c r="T655" s="13"/>
      <c r="U655" s="13"/>
      <c r="V655" s="13"/>
      <c r="W655" s="13"/>
      <c r="X655" s="13"/>
      <c r="Y655" s="13"/>
      <c r="Z655" s="13"/>
      <c r="AA655" s="13"/>
      <c r="AK655"/>
    </row>
    <row r="656" spans="1:37" x14ac:dyDescent="0.25">
      <c r="A656" s="13"/>
      <c r="B656" s="13"/>
      <c r="C656" s="13"/>
      <c r="D656" s="13"/>
      <c r="E656" s="13"/>
      <c r="F656" s="13"/>
      <c r="G656" s="13"/>
      <c r="H656" s="13"/>
      <c r="I656" s="13" t="str">
        <f xml:space="preserve"> IF(COUNT(Score!G4655:J4655)&gt;0,                                          IF(Score!AG4655 = "Positive", "Ask CRAFFT questions", "Ask CAR question only"), "")</f>
        <v/>
      </c>
      <c r="J656" s="13"/>
      <c r="K656" s="13"/>
      <c r="L656" s="13"/>
      <c r="M656" s="13"/>
      <c r="N656" s="13"/>
      <c r="O656" s="13"/>
      <c r="P656" s="13"/>
      <c r="Q656" s="13"/>
      <c r="R656" s="13"/>
      <c r="S656" s="13"/>
      <c r="T656" s="13"/>
      <c r="U656" s="13"/>
      <c r="V656" s="13"/>
      <c r="W656" s="13"/>
      <c r="X656" s="13"/>
      <c r="Y656" s="13"/>
      <c r="Z656" s="13"/>
      <c r="AA656" s="13"/>
      <c r="AK656"/>
    </row>
    <row r="657" spans="1:37" x14ac:dyDescent="0.25">
      <c r="A657" s="13"/>
      <c r="B657" s="13"/>
      <c r="C657" s="13"/>
      <c r="D657" s="13"/>
      <c r="E657" s="13"/>
      <c r="F657" s="13"/>
      <c r="G657" s="13"/>
      <c r="H657" s="13"/>
      <c r="I657" s="13" t="str">
        <f xml:space="preserve"> IF(COUNT(Score!G4656:J4656)&gt;0,                                          IF(Score!AG4656 = "Positive", "Ask CRAFFT questions", "Ask CAR question only"), "")</f>
        <v/>
      </c>
      <c r="J657" s="13"/>
      <c r="K657" s="13"/>
      <c r="L657" s="13"/>
      <c r="M657" s="13"/>
      <c r="N657" s="13"/>
      <c r="O657" s="13"/>
      <c r="P657" s="13"/>
      <c r="Q657" s="13"/>
      <c r="R657" s="13"/>
      <c r="S657" s="13"/>
      <c r="T657" s="13"/>
      <c r="U657" s="13"/>
      <c r="V657" s="13"/>
      <c r="W657" s="13"/>
      <c r="X657" s="13"/>
      <c r="Y657" s="13"/>
      <c r="Z657" s="13"/>
      <c r="AA657" s="13"/>
      <c r="AK657"/>
    </row>
    <row r="658" spans="1:37" x14ac:dyDescent="0.25">
      <c r="A658" s="13"/>
      <c r="B658" s="13"/>
      <c r="C658" s="13"/>
      <c r="D658" s="13"/>
      <c r="E658" s="13"/>
      <c r="F658" s="13"/>
      <c r="G658" s="13"/>
      <c r="H658" s="13"/>
      <c r="I658" s="13" t="str">
        <f xml:space="preserve"> IF(COUNT(Score!G4657:J4657)&gt;0,                                          IF(Score!AG4657 = "Positive", "Ask CRAFFT questions", "Ask CAR question only"), "")</f>
        <v/>
      </c>
      <c r="J658" s="13"/>
      <c r="K658" s="13"/>
      <c r="L658" s="13"/>
      <c r="M658" s="13"/>
      <c r="N658" s="13"/>
      <c r="O658" s="13"/>
      <c r="P658" s="13"/>
      <c r="Q658" s="13"/>
      <c r="R658" s="13"/>
      <c r="S658" s="13"/>
      <c r="T658" s="13"/>
      <c r="U658" s="13"/>
      <c r="V658" s="13"/>
      <c r="W658" s="13"/>
      <c r="X658" s="13"/>
      <c r="Y658" s="13"/>
      <c r="Z658" s="13"/>
      <c r="AA658" s="13"/>
      <c r="AK658"/>
    </row>
    <row r="659" spans="1:37" x14ac:dyDescent="0.25">
      <c r="A659" s="13"/>
      <c r="B659" s="13"/>
      <c r="C659" s="13"/>
      <c r="D659" s="13"/>
      <c r="E659" s="13"/>
      <c r="F659" s="13"/>
      <c r="G659" s="13"/>
      <c r="H659" s="13"/>
      <c r="I659" s="13" t="str">
        <f xml:space="preserve"> IF(COUNT(Score!G4658:J4658)&gt;0,                                          IF(Score!AG4658 = "Positive", "Ask CRAFFT questions", "Ask CAR question only"), "")</f>
        <v/>
      </c>
      <c r="J659" s="13"/>
      <c r="K659" s="13"/>
      <c r="L659" s="13"/>
      <c r="M659" s="13"/>
      <c r="N659" s="13"/>
      <c r="O659" s="13"/>
      <c r="P659" s="13"/>
      <c r="Q659" s="13"/>
      <c r="R659" s="13"/>
      <c r="S659" s="13"/>
      <c r="T659" s="13"/>
      <c r="U659" s="13"/>
      <c r="V659" s="13"/>
      <c r="W659" s="13"/>
      <c r="X659" s="13"/>
      <c r="Y659" s="13"/>
      <c r="Z659" s="13"/>
      <c r="AA659" s="13"/>
      <c r="AK659"/>
    </row>
    <row r="660" spans="1:37" x14ac:dyDescent="0.25">
      <c r="A660" s="13"/>
      <c r="B660" s="13"/>
      <c r="C660" s="13"/>
      <c r="D660" s="13"/>
      <c r="E660" s="13"/>
      <c r="F660" s="13"/>
      <c r="G660" s="13"/>
      <c r="H660" s="13"/>
      <c r="I660" s="13" t="str">
        <f xml:space="preserve"> IF(COUNT(Score!G4659:J4659)&gt;0,                                          IF(Score!AG4659 = "Positive", "Ask CRAFFT questions", "Ask CAR question only"), "")</f>
        <v/>
      </c>
      <c r="J660" s="13"/>
      <c r="K660" s="13"/>
      <c r="L660" s="13"/>
      <c r="M660" s="13"/>
      <c r="N660" s="13"/>
      <c r="O660" s="13"/>
      <c r="P660" s="13"/>
      <c r="Q660" s="13"/>
      <c r="R660" s="13"/>
      <c r="S660" s="13"/>
      <c r="T660" s="13"/>
      <c r="U660" s="13"/>
      <c r="V660" s="13"/>
      <c r="W660" s="13"/>
      <c r="X660" s="13"/>
      <c r="Y660" s="13"/>
      <c r="Z660" s="13"/>
      <c r="AA660" s="13"/>
      <c r="AK660"/>
    </row>
    <row r="661" spans="1:37" x14ac:dyDescent="0.25">
      <c r="A661" s="13"/>
      <c r="B661" s="13"/>
      <c r="C661" s="13"/>
      <c r="D661" s="13"/>
      <c r="E661" s="13"/>
      <c r="F661" s="13"/>
      <c r="G661" s="13"/>
      <c r="H661" s="13"/>
      <c r="I661" s="13" t="str">
        <f xml:space="preserve"> IF(COUNT(Score!G4660:J4660)&gt;0,                                          IF(Score!AG4660 = "Positive", "Ask CRAFFT questions", "Ask CAR question only"), "")</f>
        <v/>
      </c>
      <c r="J661" s="13"/>
      <c r="K661" s="13"/>
      <c r="L661" s="13"/>
      <c r="M661" s="13"/>
      <c r="N661" s="13"/>
      <c r="O661" s="13"/>
      <c r="P661" s="13"/>
      <c r="Q661" s="13"/>
      <c r="R661" s="13"/>
      <c r="S661" s="13"/>
      <c r="T661" s="13"/>
      <c r="U661" s="13"/>
      <c r="V661" s="13"/>
      <c r="W661" s="13"/>
      <c r="X661" s="13"/>
      <c r="Y661" s="13"/>
      <c r="Z661" s="13"/>
      <c r="AA661" s="13"/>
      <c r="AK661"/>
    </row>
    <row r="662" spans="1:37" x14ac:dyDescent="0.25">
      <c r="A662" s="13"/>
      <c r="B662" s="13"/>
      <c r="C662" s="13"/>
      <c r="D662" s="13"/>
      <c r="E662" s="13"/>
      <c r="F662" s="13"/>
      <c r="G662" s="13"/>
      <c r="H662" s="13"/>
      <c r="I662" s="13" t="str">
        <f xml:space="preserve"> IF(COUNT(Score!G4661:J4661)&gt;0,                                          IF(Score!AG4661 = "Positive", "Ask CRAFFT questions", "Ask CAR question only"), "")</f>
        <v/>
      </c>
      <c r="J662" s="13"/>
      <c r="K662" s="13"/>
      <c r="L662" s="13"/>
      <c r="M662" s="13"/>
      <c r="N662" s="13"/>
      <c r="O662" s="13"/>
      <c r="P662" s="13"/>
      <c r="Q662" s="13"/>
      <c r="R662" s="13"/>
      <c r="S662" s="13"/>
      <c r="T662" s="13"/>
      <c r="U662" s="13"/>
      <c r="V662" s="13"/>
      <c r="W662" s="13"/>
      <c r="X662" s="13"/>
      <c r="Y662" s="13"/>
      <c r="Z662" s="13"/>
      <c r="AA662" s="13"/>
      <c r="AK662"/>
    </row>
    <row r="663" spans="1:37" x14ac:dyDescent="0.25">
      <c r="A663" s="13"/>
      <c r="B663" s="13"/>
      <c r="C663" s="13"/>
      <c r="D663" s="13"/>
      <c r="E663" s="13"/>
      <c r="F663" s="13"/>
      <c r="G663" s="13"/>
      <c r="H663" s="13"/>
      <c r="I663" s="13" t="str">
        <f xml:space="preserve"> IF(COUNT(Score!G4662:J4662)&gt;0,                                          IF(Score!AG4662 = "Positive", "Ask CRAFFT questions", "Ask CAR question only"), "")</f>
        <v/>
      </c>
      <c r="J663" s="13"/>
      <c r="K663" s="13"/>
      <c r="L663" s="13"/>
      <c r="M663" s="13"/>
      <c r="N663" s="13"/>
      <c r="O663" s="13"/>
      <c r="P663" s="13"/>
      <c r="Q663" s="13"/>
      <c r="R663" s="13"/>
      <c r="S663" s="13"/>
      <c r="T663" s="13"/>
      <c r="U663" s="13"/>
      <c r="V663" s="13"/>
      <c r="W663" s="13"/>
      <c r="X663" s="13"/>
      <c r="Y663" s="13"/>
      <c r="Z663" s="13"/>
      <c r="AA663" s="13"/>
      <c r="AK663"/>
    </row>
    <row r="664" spans="1:37" x14ac:dyDescent="0.25">
      <c r="A664" s="13"/>
      <c r="B664" s="13"/>
      <c r="C664" s="13"/>
      <c r="D664" s="13"/>
      <c r="E664" s="13"/>
      <c r="F664" s="13"/>
      <c r="G664" s="13"/>
      <c r="H664" s="13"/>
      <c r="I664" s="13" t="str">
        <f xml:space="preserve"> IF(COUNT(Score!G4663:J4663)&gt;0,                                          IF(Score!AG4663 = "Positive", "Ask CRAFFT questions", "Ask CAR question only"), "")</f>
        <v/>
      </c>
      <c r="J664" s="13"/>
      <c r="K664" s="13"/>
      <c r="L664" s="13"/>
      <c r="M664" s="13"/>
      <c r="N664" s="13"/>
      <c r="O664" s="13"/>
      <c r="P664" s="13"/>
      <c r="Q664" s="13"/>
      <c r="R664" s="13"/>
      <c r="S664" s="13"/>
      <c r="T664" s="13"/>
      <c r="U664" s="13"/>
      <c r="V664" s="13"/>
      <c r="W664" s="13"/>
      <c r="X664" s="13"/>
      <c r="Y664" s="13"/>
      <c r="Z664" s="13"/>
      <c r="AA664" s="13"/>
      <c r="AK664"/>
    </row>
    <row r="665" spans="1:37" x14ac:dyDescent="0.25">
      <c r="A665" s="13"/>
      <c r="B665" s="13"/>
      <c r="C665" s="13"/>
      <c r="D665" s="13"/>
      <c r="E665" s="13"/>
      <c r="F665" s="13"/>
      <c r="G665" s="13"/>
      <c r="H665" s="13"/>
      <c r="I665" s="13" t="str">
        <f xml:space="preserve"> IF(COUNT(Score!G4664:J4664)&gt;0,                                          IF(Score!AG4664 = "Positive", "Ask CRAFFT questions", "Ask CAR question only"), "")</f>
        <v/>
      </c>
      <c r="J665" s="13"/>
      <c r="K665" s="13"/>
      <c r="L665" s="13"/>
      <c r="M665" s="13"/>
      <c r="N665" s="13"/>
      <c r="O665" s="13"/>
      <c r="P665" s="13"/>
      <c r="Q665" s="13"/>
      <c r="R665" s="13"/>
      <c r="S665" s="13"/>
      <c r="T665" s="13"/>
      <c r="U665" s="13"/>
      <c r="V665" s="13"/>
      <c r="W665" s="13"/>
      <c r="X665" s="13"/>
      <c r="Y665" s="13"/>
      <c r="Z665" s="13"/>
      <c r="AA665" s="13"/>
      <c r="AK665"/>
    </row>
    <row r="666" spans="1:37" x14ac:dyDescent="0.25">
      <c r="A666" s="13"/>
      <c r="B666" s="13"/>
      <c r="C666" s="13"/>
      <c r="D666" s="13"/>
      <c r="E666" s="13"/>
      <c r="F666" s="13"/>
      <c r="G666" s="13"/>
      <c r="H666" s="13"/>
      <c r="I666" s="13" t="str">
        <f xml:space="preserve"> IF(COUNT(Score!G4665:J4665)&gt;0,                                          IF(Score!AG4665 = "Positive", "Ask CRAFFT questions", "Ask CAR question only"), "")</f>
        <v/>
      </c>
      <c r="J666" s="13"/>
      <c r="K666" s="13"/>
      <c r="L666" s="13"/>
      <c r="M666" s="13"/>
      <c r="N666" s="13"/>
      <c r="O666" s="13"/>
      <c r="P666" s="13"/>
      <c r="Q666" s="13"/>
      <c r="R666" s="13"/>
      <c r="S666" s="13"/>
      <c r="T666" s="13"/>
      <c r="U666" s="13"/>
      <c r="V666" s="13"/>
      <c r="W666" s="13"/>
      <c r="X666" s="13"/>
      <c r="Y666" s="13"/>
      <c r="Z666" s="13"/>
      <c r="AA666" s="13"/>
      <c r="AK666"/>
    </row>
    <row r="667" spans="1:37" x14ac:dyDescent="0.25">
      <c r="A667" s="13"/>
      <c r="B667" s="13"/>
      <c r="C667" s="13"/>
      <c r="D667" s="13"/>
      <c r="E667" s="13"/>
      <c r="F667" s="13"/>
      <c r="G667" s="13"/>
      <c r="H667" s="13"/>
      <c r="I667" s="13" t="str">
        <f xml:space="preserve"> IF(COUNT(Score!G4666:J4666)&gt;0,                                          IF(Score!AG4666 = "Positive", "Ask CRAFFT questions", "Ask CAR question only"), "")</f>
        <v/>
      </c>
      <c r="J667" s="13"/>
      <c r="K667" s="13"/>
      <c r="L667" s="13"/>
      <c r="M667" s="13"/>
      <c r="N667" s="13"/>
      <c r="O667" s="13"/>
      <c r="P667" s="13"/>
      <c r="Q667" s="13"/>
      <c r="R667" s="13"/>
      <c r="S667" s="13"/>
      <c r="T667" s="13"/>
      <c r="U667" s="13"/>
      <c r="V667" s="13"/>
      <c r="W667" s="13"/>
      <c r="X667" s="13"/>
      <c r="Y667" s="13"/>
      <c r="Z667" s="13"/>
      <c r="AA667" s="13"/>
      <c r="AK667"/>
    </row>
    <row r="668" spans="1:37" x14ac:dyDescent="0.25">
      <c r="A668" s="13"/>
      <c r="B668" s="13"/>
      <c r="C668" s="13"/>
      <c r="D668" s="13"/>
      <c r="E668" s="13"/>
      <c r="F668" s="13"/>
      <c r="G668" s="13"/>
      <c r="H668" s="13"/>
      <c r="I668" s="13" t="str">
        <f xml:space="preserve"> IF(COUNT(Score!G4667:J4667)&gt;0,                                          IF(Score!AG4667 = "Positive", "Ask CRAFFT questions", "Ask CAR question only"), "")</f>
        <v/>
      </c>
      <c r="J668" s="13"/>
      <c r="K668" s="13"/>
      <c r="L668" s="13"/>
      <c r="M668" s="13"/>
      <c r="N668" s="13"/>
      <c r="O668" s="13"/>
      <c r="P668" s="13"/>
      <c r="Q668" s="13"/>
      <c r="R668" s="13"/>
      <c r="S668" s="13"/>
      <c r="T668" s="13"/>
      <c r="U668" s="13"/>
      <c r="V668" s="13"/>
      <c r="W668" s="13"/>
      <c r="X668" s="13"/>
      <c r="Y668" s="13"/>
      <c r="Z668" s="13"/>
      <c r="AA668" s="13"/>
      <c r="AK668"/>
    </row>
    <row r="669" spans="1:37" x14ac:dyDescent="0.25">
      <c r="A669" s="13"/>
      <c r="B669" s="13"/>
      <c r="C669" s="13"/>
      <c r="D669" s="13"/>
      <c r="E669" s="13"/>
      <c r="F669" s="13"/>
      <c r="G669" s="13"/>
      <c r="H669" s="13"/>
      <c r="I669" s="13" t="str">
        <f xml:space="preserve"> IF(COUNT(Score!G4668:J4668)&gt;0,                                          IF(Score!AG4668 = "Positive", "Ask CRAFFT questions", "Ask CAR question only"), "")</f>
        <v/>
      </c>
      <c r="J669" s="13"/>
      <c r="K669" s="13"/>
      <c r="L669" s="13"/>
      <c r="M669" s="13"/>
      <c r="N669" s="13"/>
      <c r="O669" s="13"/>
      <c r="P669" s="13"/>
      <c r="Q669" s="13"/>
      <c r="R669" s="13"/>
      <c r="S669" s="13"/>
      <c r="T669" s="13"/>
      <c r="U669" s="13"/>
      <c r="V669" s="13"/>
      <c r="W669" s="13"/>
      <c r="X669" s="13"/>
      <c r="Y669" s="13"/>
      <c r="Z669" s="13"/>
      <c r="AA669" s="13"/>
      <c r="AK669"/>
    </row>
    <row r="670" spans="1:37" x14ac:dyDescent="0.25">
      <c r="A670" s="13"/>
      <c r="B670" s="13"/>
      <c r="C670" s="13"/>
      <c r="D670" s="13"/>
      <c r="E670" s="13"/>
      <c r="F670" s="13"/>
      <c r="G670" s="13"/>
      <c r="H670" s="13"/>
      <c r="I670" s="13" t="str">
        <f xml:space="preserve"> IF(COUNT(Score!G4669:J4669)&gt;0,                                          IF(Score!AG4669 = "Positive", "Ask CRAFFT questions", "Ask CAR question only"), "")</f>
        <v/>
      </c>
      <c r="J670" s="13"/>
      <c r="K670" s="13"/>
      <c r="L670" s="13"/>
      <c r="M670" s="13"/>
      <c r="N670" s="13"/>
      <c r="O670" s="13"/>
      <c r="P670" s="13"/>
      <c r="Q670" s="13"/>
      <c r="R670" s="13"/>
      <c r="S670" s="13"/>
      <c r="T670" s="13"/>
      <c r="U670" s="13"/>
      <c r="V670" s="13"/>
      <c r="W670" s="13"/>
      <c r="X670" s="13"/>
      <c r="Y670" s="13"/>
      <c r="Z670" s="13"/>
      <c r="AA670" s="13"/>
      <c r="AK670"/>
    </row>
    <row r="671" spans="1:37" x14ac:dyDescent="0.25">
      <c r="A671" s="13"/>
      <c r="B671" s="13"/>
      <c r="C671" s="13"/>
      <c r="D671" s="13"/>
      <c r="E671" s="13"/>
      <c r="F671" s="13"/>
      <c r="G671" s="13"/>
      <c r="H671" s="13"/>
      <c r="I671" s="13" t="str">
        <f xml:space="preserve"> IF(COUNT(Score!G4670:J4670)&gt;0,                                          IF(Score!AG4670 = "Positive", "Ask CRAFFT questions", "Ask CAR question only"), "")</f>
        <v/>
      </c>
      <c r="J671" s="13"/>
      <c r="K671" s="13"/>
      <c r="L671" s="13"/>
      <c r="M671" s="13"/>
      <c r="N671" s="13"/>
      <c r="O671" s="13"/>
      <c r="P671" s="13"/>
      <c r="Q671" s="13"/>
      <c r="R671" s="13"/>
      <c r="S671" s="13"/>
      <c r="T671" s="13"/>
      <c r="U671" s="13"/>
      <c r="V671" s="13"/>
      <c r="W671" s="13"/>
      <c r="X671" s="13"/>
      <c r="Y671" s="13"/>
      <c r="Z671" s="13"/>
      <c r="AA671" s="13"/>
      <c r="AK671"/>
    </row>
    <row r="672" spans="1:37" x14ac:dyDescent="0.25">
      <c r="A672" s="13"/>
      <c r="B672" s="13"/>
      <c r="C672" s="13"/>
      <c r="D672" s="13"/>
      <c r="E672" s="13"/>
      <c r="F672" s="13"/>
      <c r="G672" s="13"/>
      <c r="H672" s="13"/>
      <c r="I672" s="13" t="str">
        <f xml:space="preserve"> IF(COUNT(Score!G4671:J4671)&gt;0,                                          IF(Score!AG4671 = "Positive", "Ask CRAFFT questions", "Ask CAR question only"), "")</f>
        <v/>
      </c>
      <c r="J672" s="13"/>
      <c r="K672" s="13"/>
      <c r="L672" s="13"/>
      <c r="M672" s="13"/>
      <c r="N672" s="13"/>
      <c r="O672" s="13"/>
      <c r="P672" s="13"/>
      <c r="Q672" s="13"/>
      <c r="R672" s="13"/>
      <c r="S672" s="13"/>
      <c r="T672" s="13"/>
      <c r="U672" s="13"/>
      <c r="V672" s="13"/>
      <c r="W672" s="13"/>
      <c r="X672" s="13"/>
      <c r="Y672" s="13"/>
      <c r="Z672" s="13"/>
      <c r="AA672" s="13"/>
      <c r="AK672"/>
    </row>
    <row r="673" spans="1:37" x14ac:dyDescent="0.25">
      <c r="A673" s="13"/>
      <c r="B673" s="13"/>
      <c r="C673" s="13"/>
      <c r="D673" s="13"/>
      <c r="E673" s="13"/>
      <c r="F673" s="13"/>
      <c r="G673" s="13"/>
      <c r="H673" s="13"/>
      <c r="I673" s="13" t="str">
        <f xml:space="preserve"> IF(COUNT(Score!G4672:J4672)&gt;0,                                          IF(Score!AG4672 = "Positive", "Ask CRAFFT questions", "Ask CAR question only"), "")</f>
        <v/>
      </c>
      <c r="J673" s="13"/>
      <c r="K673" s="13"/>
      <c r="L673" s="13"/>
      <c r="M673" s="13"/>
      <c r="N673" s="13"/>
      <c r="O673" s="13"/>
      <c r="P673" s="13"/>
      <c r="Q673" s="13"/>
      <c r="R673" s="13"/>
      <c r="S673" s="13"/>
      <c r="T673" s="13"/>
      <c r="U673" s="13"/>
      <c r="V673" s="13"/>
      <c r="W673" s="13"/>
      <c r="X673" s="13"/>
      <c r="Y673" s="13"/>
      <c r="Z673" s="13"/>
      <c r="AA673" s="13"/>
      <c r="AK673"/>
    </row>
    <row r="674" spans="1:37" x14ac:dyDescent="0.25">
      <c r="A674" s="13"/>
      <c r="B674" s="13"/>
      <c r="C674" s="13"/>
      <c r="D674" s="13"/>
      <c r="E674" s="13"/>
      <c r="F674" s="13"/>
      <c r="G674" s="13"/>
      <c r="H674" s="13"/>
      <c r="I674" s="13" t="str">
        <f xml:space="preserve"> IF(COUNT(Score!G4673:J4673)&gt;0,                                          IF(Score!AG4673 = "Positive", "Ask CRAFFT questions", "Ask CAR question only"), "")</f>
        <v/>
      </c>
      <c r="J674" s="13"/>
      <c r="K674" s="13"/>
      <c r="L674" s="13"/>
      <c r="M674" s="13"/>
      <c r="N674" s="13"/>
      <c r="O674" s="13"/>
      <c r="P674" s="13"/>
      <c r="Q674" s="13"/>
      <c r="R674" s="13"/>
      <c r="S674" s="13"/>
      <c r="T674" s="13"/>
      <c r="U674" s="13"/>
      <c r="V674" s="13"/>
      <c r="W674" s="13"/>
      <c r="X674" s="13"/>
      <c r="Y674" s="13"/>
      <c r="Z674" s="13"/>
      <c r="AA674" s="13"/>
      <c r="AK674"/>
    </row>
    <row r="675" spans="1:37" x14ac:dyDescent="0.25">
      <c r="A675" s="13"/>
      <c r="B675" s="13"/>
      <c r="C675" s="13"/>
      <c r="D675" s="13"/>
      <c r="E675" s="13"/>
      <c r="F675" s="13"/>
      <c r="G675" s="13"/>
      <c r="H675" s="13"/>
      <c r="I675" s="13" t="str">
        <f xml:space="preserve"> IF(COUNT(Score!G4674:J4674)&gt;0,                                          IF(Score!AG4674 = "Positive", "Ask CRAFFT questions", "Ask CAR question only"), "")</f>
        <v/>
      </c>
      <c r="J675" s="13"/>
      <c r="K675" s="13"/>
      <c r="L675" s="13"/>
      <c r="M675" s="13"/>
      <c r="N675" s="13"/>
      <c r="O675" s="13"/>
      <c r="P675" s="13"/>
      <c r="Q675" s="13"/>
      <c r="R675" s="13"/>
      <c r="S675" s="13"/>
      <c r="T675" s="13"/>
      <c r="U675" s="13"/>
      <c r="V675" s="13"/>
      <c r="W675" s="13"/>
      <c r="X675" s="13"/>
      <c r="Y675" s="13"/>
      <c r="Z675" s="13"/>
      <c r="AA675" s="13"/>
      <c r="AK675"/>
    </row>
    <row r="676" spans="1:37" x14ac:dyDescent="0.25">
      <c r="A676" s="13"/>
      <c r="B676" s="13"/>
      <c r="C676" s="13"/>
      <c r="D676" s="13"/>
      <c r="E676" s="13"/>
      <c r="F676" s="13"/>
      <c r="G676" s="13"/>
      <c r="H676" s="13"/>
      <c r="I676" s="13" t="str">
        <f xml:space="preserve"> IF(COUNT(Score!G4675:J4675)&gt;0,                                          IF(Score!AG4675 = "Positive", "Ask CRAFFT questions", "Ask CAR question only"), "")</f>
        <v/>
      </c>
      <c r="J676" s="13"/>
      <c r="K676" s="13"/>
      <c r="L676" s="13"/>
      <c r="M676" s="13"/>
      <c r="N676" s="13"/>
      <c r="O676" s="13"/>
      <c r="P676" s="13"/>
      <c r="Q676" s="13"/>
      <c r="R676" s="13"/>
      <c r="S676" s="13"/>
      <c r="T676" s="13"/>
      <c r="U676" s="13"/>
      <c r="V676" s="13"/>
      <c r="W676" s="13"/>
      <c r="X676" s="13"/>
      <c r="Y676" s="13"/>
      <c r="Z676" s="13"/>
      <c r="AA676" s="13"/>
      <c r="AK676"/>
    </row>
    <row r="677" spans="1:37" x14ac:dyDescent="0.25">
      <c r="A677" s="13"/>
      <c r="B677" s="13"/>
      <c r="C677" s="13"/>
      <c r="D677" s="13"/>
      <c r="E677" s="13"/>
      <c r="F677" s="13"/>
      <c r="G677" s="13"/>
      <c r="H677" s="13"/>
      <c r="I677" s="13" t="str">
        <f xml:space="preserve"> IF(COUNT(Score!G4676:J4676)&gt;0,                                          IF(Score!AG4676 = "Positive", "Ask CRAFFT questions", "Ask CAR question only"), "")</f>
        <v/>
      </c>
      <c r="J677" s="13"/>
      <c r="K677" s="13"/>
      <c r="L677" s="13"/>
      <c r="M677" s="13"/>
      <c r="N677" s="13"/>
      <c r="O677" s="13"/>
      <c r="P677" s="13"/>
      <c r="Q677" s="13"/>
      <c r="R677" s="13"/>
      <c r="S677" s="13"/>
      <c r="T677" s="13"/>
      <c r="U677" s="13"/>
      <c r="V677" s="13"/>
      <c r="W677" s="13"/>
      <c r="X677" s="13"/>
      <c r="Y677" s="13"/>
      <c r="Z677" s="13"/>
      <c r="AA677" s="13"/>
      <c r="AK677"/>
    </row>
    <row r="678" spans="1:37" x14ac:dyDescent="0.25">
      <c r="A678" s="13"/>
      <c r="B678" s="13"/>
      <c r="C678" s="13"/>
      <c r="D678" s="13"/>
      <c r="E678" s="13"/>
      <c r="F678" s="13"/>
      <c r="G678" s="13"/>
      <c r="H678" s="13"/>
      <c r="I678" s="13" t="str">
        <f xml:space="preserve"> IF(COUNT(Score!G4677:J4677)&gt;0,                                          IF(Score!AG4677 = "Positive", "Ask CRAFFT questions", "Ask CAR question only"), "")</f>
        <v/>
      </c>
      <c r="J678" s="13"/>
      <c r="K678" s="13"/>
      <c r="L678" s="13"/>
      <c r="M678" s="13"/>
      <c r="N678" s="13"/>
      <c r="O678" s="13"/>
      <c r="P678" s="13"/>
      <c r="Q678" s="13"/>
      <c r="R678" s="13"/>
      <c r="S678" s="13"/>
      <c r="T678" s="13"/>
      <c r="U678" s="13"/>
      <c r="V678" s="13"/>
      <c r="W678" s="13"/>
      <c r="X678" s="13"/>
      <c r="Y678" s="13"/>
      <c r="Z678" s="13"/>
      <c r="AA678" s="13"/>
      <c r="AK678"/>
    </row>
    <row r="679" spans="1:37" x14ac:dyDescent="0.25">
      <c r="A679" s="13"/>
      <c r="B679" s="13"/>
      <c r="C679" s="13"/>
      <c r="D679" s="13"/>
      <c r="E679" s="13"/>
      <c r="F679" s="13"/>
      <c r="G679" s="13"/>
      <c r="H679" s="13"/>
      <c r="I679" s="13" t="str">
        <f xml:space="preserve"> IF(COUNT(Score!G4678:J4678)&gt;0,                                          IF(Score!AG4678 = "Positive", "Ask CRAFFT questions", "Ask CAR question only"), "")</f>
        <v/>
      </c>
      <c r="J679" s="13"/>
      <c r="K679" s="13"/>
      <c r="L679" s="13"/>
      <c r="M679" s="13"/>
      <c r="N679" s="13"/>
      <c r="O679" s="13"/>
      <c r="P679" s="13"/>
      <c r="Q679" s="13"/>
      <c r="R679" s="13"/>
      <c r="S679" s="13"/>
      <c r="T679" s="13"/>
      <c r="U679" s="13"/>
      <c r="V679" s="13"/>
      <c r="W679" s="13"/>
      <c r="X679" s="13"/>
      <c r="Y679" s="13"/>
      <c r="Z679" s="13"/>
      <c r="AA679" s="13"/>
      <c r="AK679"/>
    </row>
    <row r="680" spans="1:37" x14ac:dyDescent="0.25">
      <c r="A680" s="13"/>
      <c r="B680" s="13"/>
      <c r="C680" s="13"/>
      <c r="D680" s="13"/>
      <c r="E680" s="13"/>
      <c r="F680" s="13"/>
      <c r="G680" s="13"/>
      <c r="H680" s="13"/>
      <c r="I680" s="13" t="str">
        <f xml:space="preserve"> IF(COUNT(Score!G4679:J4679)&gt;0,                                          IF(Score!AG4679 = "Positive", "Ask CRAFFT questions", "Ask CAR question only"), "")</f>
        <v/>
      </c>
      <c r="J680" s="13"/>
      <c r="K680" s="13"/>
      <c r="L680" s="13"/>
      <c r="M680" s="13"/>
      <c r="N680" s="13"/>
      <c r="O680" s="13"/>
      <c r="P680" s="13"/>
      <c r="Q680" s="13"/>
      <c r="R680" s="13"/>
      <c r="S680" s="13"/>
      <c r="T680" s="13"/>
      <c r="U680" s="13"/>
      <c r="V680" s="13"/>
      <c r="W680" s="13"/>
      <c r="X680" s="13"/>
      <c r="Y680" s="13"/>
      <c r="Z680" s="13"/>
      <c r="AA680" s="13"/>
      <c r="AK680"/>
    </row>
    <row r="681" spans="1:37" x14ac:dyDescent="0.25">
      <c r="A681" s="13"/>
      <c r="B681" s="13"/>
      <c r="C681" s="13"/>
      <c r="D681" s="13"/>
      <c r="E681" s="13"/>
      <c r="F681" s="13"/>
      <c r="G681" s="13"/>
      <c r="H681" s="13"/>
      <c r="I681" s="13" t="str">
        <f xml:space="preserve"> IF(COUNT(Score!G4680:J4680)&gt;0,                                          IF(Score!AG4680 = "Positive", "Ask CRAFFT questions", "Ask CAR question only"), "")</f>
        <v/>
      </c>
      <c r="J681" s="13"/>
      <c r="K681" s="13"/>
      <c r="L681" s="13"/>
      <c r="M681" s="13"/>
      <c r="N681" s="13"/>
      <c r="O681" s="13"/>
      <c r="P681" s="13"/>
      <c r="Q681" s="13"/>
      <c r="R681" s="13"/>
      <c r="S681" s="13"/>
      <c r="T681" s="13"/>
      <c r="U681" s="13"/>
      <c r="V681" s="13"/>
      <c r="W681" s="13"/>
      <c r="X681" s="13"/>
      <c r="Y681" s="13"/>
      <c r="Z681" s="13"/>
      <c r="AA681" s="13"/>
      <c r="AK681"/>
    </row>
    <row r="682" spans="1:37" x14ac:dyDescent="0.25">
      <c r="A682" s="13"/>
      <c r="B682" s="13"/>
      <c r="C682" s="13"/>
      <c r="D682" s="13"/>
      <c r="E682" s="13"/>
      <c r="F682" s="13"/>
      <c r="G682" s="13"/>
      <c r="H682" s="13"/>
      <c r="I682" s="13" t="str">
        <f xml:space="preserve"> IF(COUNT(Score!G4681:J4681)&gt;0,                                          IF(Score!AG4681 = "Positive", "Ask CRAFFT questions", "Ask CAR question only"), "")</f>
        <v/>
      </c>
      <c r="J682" s="13"/>
      <c r="K682" s="13"/>
      <c r="L682" s="13"/>
      <c r="M682" s="13"/>
      <c r="N682" s="13"/>
      <c r="O682" s="13"/>
      <c r="P682" s="13"/>
      <c r="Q682" s="13"/>
      <c r="R682" s="13"/>
      <c r="S682" s="13"/>
      <c r="T682" s="13"/>
      <c r="U682" s="13"/>
      <c r="V682" s="13"/>
      <c r="W682" s="13"/>
      <c r="X682" s="13"/>
      <c r="Y682" s="13"/>
      <c r="Z682" s="13"/>
      <c r="AA682" s="13"/>
      <c r="AK682"/>
    </row>
    <row r="683" spans="1:37" x14ac:dyDescent="0.25">
      <c r="A683" s="13"/>
      <c r="B683" s="13"/>
      <c r="C683" s="13"/>
      <c r="D683" s="13"/>
      <c r="E683" s="13"/>
      <c r="F683" s="13"/>
      <c r="G683" s="13"/>
      <c r="H683" s="13"/>
      <c r="I683" s="13" t="str">
        <f xml:space="preserve"> IF(COUNT(Score!G4682:J4682)&gt;0,                                          IF(Score!AG4682 = "Positive", "Ask CRAFFT questions", "Ask CAR question only"), "")</f>
        <v/>
      </c>
      <c r="J683" s="13"/>
      <c r="K683" s="13"/>
      <c r="L683" s="13"/>
      <c r="M683" s="13"/>
      <c r="N683" s="13"/>
      <c r="O683" s="13"/>
      <c r="P683" s="13"/>
      <c r="Q683" s="13"/>
      <c r="R683" s="13"/>
      <c r="S683" s="13"/>
      <c r="T683" s="13"/>
      <c r="U683" s="13"/>
      <c r="V683" s="13"/>
      <c r="W683" s="13"/>
      <c r="X683" s="13"/>
      <c r="Y683" s="13"/>
      <c r="Z683" s="13"/>
      <c r="AA683" s="13"/>
      <c r="AK683"/>
    </row>
    <row r="684" spans="1:37" x14ac:dyDescent="0.25">
      <c r="A684" s="13"/>
      <c r="B684" s="13"/>
      <c r="C684" s="13"/>
      <c r="D684" s="13"/>
      <c r="E684" s="13"/>
      <c r="F684" s="13"/>
      <c r="G684" s="13"/>
      <c r="H684" s="13"/>
      <c r="I684" s="13" t="str">
        <f xml:space="preserve"> IF(COUNT(Score!G4683:J4683)&gt;0,                                          IF(Score!AG4683 = "Positive", "Ask CRAFFT questions", "Ask CAR question only"), "")</f>
        <v/>
      </c>
      <c r="J684" s="13"/>
      <c r="K684" s="13"/>
      <c r="L684" s="13"/>
      <c r="M684" s="13"/>
      <c r="N684" s="13"/>
      <c r="O684" s="13"/>
      <c r="P684" s="13"/>
      <c r="Q684" s="13"/>
      <c r="R684" s="13"/>
      <c r="S684" s="13"/>
      <c r="T684" s="13"/>
      <c r="U684" s="13"/>
      <c r="V684" s="13"/>
      <c r="W684" s="13"/>
      <c r="X684" s="13"/>
      <c r="Y684" s="13"/>
      <c r="Z684" s="13"/>
      <c r="AA684" s="13"/>
      <c r="AK684"/>
    </row>
    <row r="685" spans="1:37" x14ac:dyDescent="0.25">
      <c r="A685" s="13"/>
      <c r="B685" s="13"/>
      <c r="C685" s="13"/>
      <c r="D685" s="13"/>
      <c r="E685" s="13"/>
      <c r="F685" s="13"/>
      <c r="G685" s="13"/>
      <c r="H685" s="13"/>
      <c r="I685" s="13" t="str">
        <f xml:space="preserve"> IF(COUNT(Score!G4684:J4684)&gt;0,                                          IF(Score!AG4684 = "Positive", "Ask CRAFFT questions", "Ask CAR question only"), "")</f>
        <v/>
      </c>
      <c r="J685" s="13"/>
      <c r="K685" s="13"/>
      <c r="L685" s="13"/>
      <c r="M685" s="13"/>
      <c r="N685" s="13"/>
      <c r="O685" s="13"/>
      <c r="P685" s="13"/>
      <c r="Q685" s="13"/>
      <c r="R685" s="13"/>
      <c r="S685" s="13"/>
      <c r="T685" s="13"/>
      <c r="U685" s="13"/>
      <c r="V685" s="13"/>
      <c r="W685" s="13"/>
      <c r="X685" s="13"/>
      <c r="Y685" s="13"/>
      <c r="Z685" s="13"/>
      <c r="AA685" s="13"/>
      <c r="AK685"/>
    </row>
    <row r="686" spans="1:37" x14ac:dyDescent="0.25">
      <c r="A686" s="13"/>
      <c r="B686" s="13"/>
      <c r="C686" s="13"/>
      <c r="D686" s="13"/>
      <c r="E686" s="13"/>
      <c r="F686" s="13"/>
      <c r="G686" s="13"/>
      <c r="H686" s="13"/>
      <c r="I686" s="13" t="str">
        <f xml:space="preserve"> IF(COUNT(Score!G4685:J4685)&gt;0,                                          IF(Score!AG4685 = "Positive", "Ask CRAFFT questions", "Ask CAR question only"), "")</f>
        <v/>
      </c>
      <c r="J686" s="13"/>
      <c r="K686" s="13"/>
      <c r="L686" s="13"/>
      <c r="M686" s="13"/>
      <c r="N686" s="13"/>
      <c r="O686" s="13"/>
      <c r="P686" s="13"/>
      <c r="Q686" s="13"/>
      <c r="R686" s="13"/>
      <c r="S686" s="13"/>
      <c r="T686" s="13"/>
      <c r="U686" s="13"/>
      <c r="V686" s="13"/>
      <c r="W686" s="13"/>
      <c r="X686" s="13"/>
      <c r="Y686" s="13"/>
      <c r="Z686" s="13"/>
      <c r="AA686" s="13"/>
      <c r="AK686"/>
    </row>
    <row r="687" spans="1:37" x14ac:dyDescent="0.25">
      <c r="A687" s="13"/>
      <c r="B687" s="13"/>
      <c r="C687" s="13"/>
      <c r="D687" s="13"/>
      <c r="E687" s="13"/>
      <c r="F687" s="13"/>
      <c r="G687" s="13"/>
      <c r="H687" s="13"/>
      <c r="I687" s="13" t="str">
        <f xml:space="preserve"> IF(COUNT(Score!G4686:J4686)&gt;0,                                          IF(Score!AG4686 = "Positive", "Ask CRAFFT questions", "Ask CAR question only"), "")</f>
        <v/>
      </c>
      <c r="J687" s="13"/>
      <c r="K687" s="13"/>
      <c r="L687" s="13"/>
      <c r="M687" s="13"/>
      <c r="N687" s="13"/>
      <c r="O687" s="13"/>
      <c r="P687" s="13"/>
      <c r="Q687" s="13"/>
      <c r="R687" s="13"/>
      <c r="S687" s="13"/>
      <c r="T687" s="13"/>
      <c r="U687" s="13"/>
      <c r="V687" s="13"/>
      <c r="W687" s="13"/>
      <c r="X687" s="13"/>
      <c r="Y687" s="13"/>
      <c r="Z687" s="13"/>
      <c r="AA687" s="13"/>
      <c r="AK687"/>
    </row>
    <row r="688" spans="1:37" x14ac:dyDescent="0.25">
      <c r="A688" s="13"/>
      <c r="B688" s="13"/>
      <c r="C688" s="13"/>
      <c r="D688" s="13"/>
      <c r="E688" s="13"/>
      <c r="F688" s="13"/>
      <c r="G688" s="13"/>
      <c r="H688" s="13"/>
      <c r="I688" s="13" t="str">
        <f xml:space="preserve"> IF(COUNT(Score!G4687:J4687)&gt;0,                                          IF(Score!AG4687 = "Positive", "Ask CRAFFT questions", "Ask CAR question only"), "")</f>
        <v/>
      </c>
      <c r="J688" s="13"/>
      <c r="K688" s="13"/>
      <c r="L688" s="13"/>
      <c r="M688" s="13"/>
      <c r="N688" s="13"/>
      <c r="O688" s="13"/>
      <c r="P688" s="13"/>
      <c r="Q688" s="13"/>
      <c r="R688" s="13"/>
      <c r="S688" s="13"/>
      <c r="T688" s="13"/>
      <c r="U688" s="13"/>
      <c r="V688" s="13"/>
      <c r="W688" s="13"/>
      <c r="X688" s="13"/>
      <c r="Y688" s="13"/>
      <c r="Z688" s="13"/>
      <c r="AA688" s="13"/>
      <c r="AK688"/>
    </row>
    <row r="689" spans="1:37" x14ac:dyDescent="0.25">
      <c r="A689" s="13"/>
      <c r="B689" s="13"/>
      <c r="C689" s="13"/>
      <c r="D689" s="13"/>
      <c r="E689" s="13"/>
      <c r="F689" s="13"/>
      <c r="G689" s="13"/>
      <c r="H689" s="13"/>
      <c r="I689" s="13" t="str">
        <f xml:space="preserve"> IF(COUNT(Score!G4688:J4688)&gt;0,                                          IF(Score!AG4688 = "Positive", "Ask CRAFFT questions", "Ask CAR question only"), "")</f>
        <v/>
      </c>
      <c r="J689" s="13"/>
      <c r="K689" s="13"/>
      <c r="L689" s="13"/>
      <c r="M689" s="13"/>
      <c r="N689" s="13"/>
      <c r="O689" s="13"/>
      <c r="P689" s="13"/>
      <c r="Q689" s="13"/>
      <c r="R689" s="13"/>
      <c r="S689" s="13"/>
      <c r="T689" s="13"/>
      <c r="U689" s="13"/>
      <c r="V689" s="13"/>
      <c r="W689" s="13"/>
      <c r="X689" s="13"/>
      <c r="Y689" s="13"/>
      <c r="Z689" s="13"/>
      <c r="AA689" s="13"/>
      <c r="AK689"/>
    </row>
    <row r="690" spans="1:37" x14ac:dyDescent="0.25">
      <c r="A690" s="13"/>
      <c r="B690" s="13"/>
      <c r="C690" s="13"/>
      <c r="D690" s="13"/>
      <c r="E690" s="13"/>
      <c r="F690" s="13"/>
      <c r="G690" s="13"/>
      <c r="H690" s="13"/>
      <c r="I690" s="13" t="str">
        <f xml:space="preserve"> IF(COUNT(Score!G4689:J4689)&gt;0,                                          IF(Score!AG4689 = "Positive", "Ask CRAFFT questions", "Ask CAR question only"), "")</f>
        <v/>
      </c>
      <c r="J690" s="13"/>
      <c r="K690" s="13"/>
      <c r="L690" s="13"/>
      <c r="M690" s="13"/>
      <c r="N690" s="13"/>
      <c r="O690" s="13"/>
      <c r="P690" s="13"/>
      <c r="Q690" s="13"/>
      <c r="R690" s="13"/>
      <c r="S690" s="13"/>
      <c r="T690" s="13"/>
      <c r="U690" s="13"/>
      <c r="V690" s="13"/>
      <c r="W690" s="13"/>
      <c r="X690" s="13"/>
      <c r="Y690" s="13"/>
      <c r="Z690" s="13"/>
      <c r="AA690" s="13"/>
      <c r="AK690"/>
    </row>
    <row r="691" spans="1:37" x14ac:dyDescent="0.25">
      <c r="A691" s="13"/>
      <c r="B691" s="13"/>
      <c r="C691" s="13"/>
      <c r="D691" s="13"/>
      <c r="E691" s="13"/>
      <c r="F691" s="13"/>
      <c r="G691" s="13"/>
      <c r="H691" s="13"/>
      <c r="I691" s="13" t="str">
        <f xml:space="preserve"> IF(COUNT(Score!G4690:J4690)&gt;0,                                          IF(Score!AG4690 = "Positive", "Ask CRAFFT questions", "Ask CAR question only"), "")</f>
        <v/>
      </c>
      <c r="J691" s="13"/>
      <c r="K691" s="13"/>
      <c r="L691" s="13"/>
      <c r="M691" s="13"/>
      <c r="N691" s="13"/>
      <c r="O691" s="13"/>
      <c r="P691" s="13"/>
      <c r="Q691" s="13"/>
      <c r="R691" s="13"/>
      <c r="S691" s="13"/>
      <c r="T691" s="13"/>
      <c r="U691" s="13"/>
      <c r="V691" s="13"/>
      <c r="W691" s="13"/>
      <c r="X691" s="13"/>
      <c r="Y691" s="13"/>
      <c r="Z691" s="13"/>
      <c r="AA691" s="13"/>
      <c r="AK691"/>
    </row>
    <row r="692" spans="1:37" x14ac:dyDescent="0.25">
      <c r="A692" s="13"/>
      <c r="B692" s="13"/>
      <c r="C692" s="13"/>
      <c r="D692" s="13"/>
      <c r="E692" s="13"/>
      <c r="F692" s="13"/>
      <c r="G692" s="13"/>
      <c r="H692" s="13"/>
      <c r="I692" s="13" t="str">
        <f xml:space="preserve"> IF(COUNT(Score!G4691:J4691)&gt;0,                                          IF(Score!AG4691 = "Positive", "Ask CRAFFT questions", "Ask CAR question only"), "")</f>
        <v/>
      </c>
      <c r="J692" s="13"/>
      <c r="K692" s="13"/>
      <c r="L692" s="13"/>
      <c r="M692" s="13"/>
      <c r="N692" s="13"/>
      <c r="O692" s="13"/>
      <c r="P692" s="13"/>
      <c r="Q692" s="13"/>
      <c r="R692" s="13"/>
      <c r="S692" s="13"/>
      <c r="T692" s="13"/>
      <c r="U692" s="13"/>
      <c r="V692" s="13"/>
      <c r="W692" s="13"/>
      <c r="X692" s="13"/>
      <c r="Y692" s="13"/>
      <c r="Z692" s="13"/>
      <c r="AA692" s="13"/>
      <c r="AK692"/>
    </row>
    <row r="693" spans="1:37" x14ac:dyDescent="0.25">
      <c r="A693" s="13"/>
      <c r="B693" s="13"/>
      <c r="C693" s="13"/>
      <c r="D693" s="13"/>
      <c r="E693" s="13"/>
      <c r="F693" s="13"/>
      <c r="G693" s="13"/>
      <c r="H693" s="13"/>
      <c r="I693" s="13" t="str">
        <f xml:space="preserve"> IF(COUNT(Score!G4692:J4692)&gt;0,                                          IF(Score!AG4692 = "Positive", "Ask CRAFFT questions", "Ask CAR question only"), "")</f>
        <v/>
      </c>
      <c r="J693" s="13"/>
      <c r="K693" s="13"/>
      <c r="L693" s="13"/>
      <c r="M693" s="13"/>
      <c r="N693" s="13"/>
      <c r="O693" s="13"/>
      <c r="P693" s="13"/>
      <c r="Q693" s="13"/>
      <c r="R693" s="13"/>
      <c r="S693" s="13"/>
      <c r="T693" s="13"/>
      <c r="U693" s="13"/>
      <c r="V693" s="13"/>
      <c r="W693" s="13"/>
      <c r="X693" s="13"/>
      <c r="Y693" s="13"/>
      <c r="Z693" s="13"/>
      <c r="AA693" s="13"/>
      <c r="AK693"/>
    </row>
    <row r="694" spans="1:37" x14ac:dyDescent="0.25">
      <c r="A694" s="13"/>
      <c r="B694" s="13"/>
      <c r="C694" s="13"/>
      <c r="D694" s="13"/>
      <c r="E694" s="13"/>
      <c r="F694" s="13"/>
      <c r="G694" s="13"/>
      <c r="H694" s="13"/>
      <c r="I694" s="13" t="str">
        <f xml:space="preserve"> IF(COUNT(Score!G4693:J4693)&gt;0,                                          IF(Score!AG4693 = "Positive", "Ask CRAFFT questions", "Ask CAR question only"), "")</f>
        <v/>
      </c>
      <c r="J694" s="13"/>
      <c r="K694" s="13"/>
      <c r="L694" s="13"/>
      <c r="M694" s="13"/>
      <c r="N694" s="13"/>
      <c r="O694" s="13"/>
      <c r="P694" s="13"/>
      <c r="Q694" s="13"/>
      <c r="R694" s="13"/>
      <c r="S694" s="13"/>
      <c r="T694" s="13"/>
      <c r="U694" s="13"/>
      <c r="V694" s="13"/>
      <c r="W694" s="13"/>
      <c r="X694" s="13"/>
      <c r="Y694" s="13"/>
      <c r="Z694" s="13"/>
      <c r="AA694" s="13"/>
      <c r="AK694"/>
    </row>
    <row r="695" spans="1:37" x14ac:dyDescent="0.25">
      <c r="A695" s="13"/>
      <c r="B695" s="13"/>
      <c r="C695" s="13"/>
      <c r="D695" s="13"/>
      <c r="E695" s="13"/>
      <c r="F695" s="13"/>
      <c r="G695" s="13"/>
      <c r="H695" s="13"/>
      <c r="I695" s="13" t="str">
        <f xml:space="preserve"> IF(COUNT(Score!G4694:J4694)&gt;0,                                          IF(Score!AG4694 = "Positive", "Ask CRAFFT questions", "Ask CAR question only"), "")</f>
        <v/>
      </c>
      <c r="J695" s="13"/>
      <c r="K695" s="13"/>
      <c r="L695" s="13"/>
      <c r="M695" s="13"/>
      <c r="N695" s="13"/>
      <c r="O695" s="13"/>
      <c r="P695" s="13"/>
      <c r="Q695" s="13"/>
      <c r="R695" s="13"/>
      <c r="S695" s="13"/>
      <c r="T695" s="13"/>
      <c r="U695" s="13"/>
      <c r="V695" s="13"/>
      <c r="W695" s="13"/>
      <c r="X695" s="13"/>
      <c r="Y695" s="13"/>
      <c r="Z695" s="13"/>
      <c r="AA695" s="13"/>
      <c r="AK695"/>
    </row>
    <row r="696" spans="1:37" x14ac:dyDescent="0.25">
      <c r="A696" s="13"/>
      <c r="B696" s="13"/>
      <c r="C696" s="13"/>
      <c r="D696" s="13"/>
      <c r="E696" s="13"/>
      <c r="F696" s="13"/>
      <c r="G696" s="13"/>
      <c r="H696" s="13"/>
      <c r="I696" s="13" t="str">
        <f xml:space="preserve"> IF(COUNT(Score!G4695:J4695)&gt;0,                                          IF(Score!AG4695 = "Positive", "Ask CRAFFT questions", "Ask CAR question only"), "")</f>
        <v/>
      </c>
      <c r="J696" s="13"/>
      <c r="K696" s="13"/>
      <c r="L696" s="13"/>
      <c r="M696" s="13"/>
      <c r="N696" s="13"/>
      <c r="O696" s="13"/>
      <c r="P696" s="13"/>
      <c r="Q696" s="13"/>
      <c r="R696" s="13"/>
      <c r="S696" s="13"/>
      <c r="T696" s="13"/>
      <c r="U696" s="13"/>
      <c r="V696" s="13"/>
      <c r="W696" s="13"/>
      <c r="X696" s="13"/>
      <c r="Y696" s="13"/>
      <c r="Z696" s="13"/>
      <c r="AA696" s="13"/>
      <c r="AK696"/>
    </row>
    <row r="697" spans="1:37" x14ac:dyDescent="0.25">
      <c r="A697" s="13"/>
      <c r="B697" s="13"/>
      <c r="C697" s="13"/>
      <c r="D697" s="13"/>
      <c r="E697" s="13"/>
      <c r="F697" s="13"/>
      <c r="G697" s="13"/>
      <c r="H697" s="13"/>
      <c r="I697" s="13" t="str">
        <f xml:space="preserve"> IF(COUNT(Score!G4696:J4696)&gt;0,                                          IF(Score!AG4696 = "Positive", "Ask CRAFFT questions", "Ask CAR question only"), "")</f>
        <v/>
      </c>
      <c r="J697" s="13"/>
      <c r="K697" s="13"/>
      <c r="L697" s="13"/>
      <c r="M697" s="13"/>
      <c r="N697" s="13"/>
      <c r="O697" s="13"/>
      <c r="P697" s="13"/>
      <c r="Q697" s="13"/>
      <c r="R697" s="13"/>
      <c r="S697" s="13"/>
      <c r="T697" s="13"/>
      <c r="U697" s="13"/>
      <c r="V697" s="13"/>
      <c r="W697" s="13"/>
      <c r="X697" s="13"/>
      <c r="Y697" s="13"/>
      <c r="Z697" s="13"/>
      <c r="AA697" s="13"/>
      <c r="AK697"/>
    </row>
    <row r="698" spans="1:37" x14ac:dyDescent="0.25">
      <c r="A698" s="13"/>
      <c r="B698" s="13"/>
      <c r="C698" s="13"/>
      <c r="D698" s="13"/>
      <c r="E698" s="13"/>
      <c r="F698" s="13"/>
      <c r="G698" s="13"/>
      <c r="H698" s="13"/>
      <c r="I698" s="13" t="str">
        <f xml:space="preserve"> IF(COUNT(Score!G4697:J4697)&gt;0,                                          IF(Score!AG4697 = "Positive", "Ask CRAFFT questions", "Ask CAR question only"), "")</f>
        <v/>
      </c>
      <c r="J698" s="13"/>
      <c r="K698" s="13"/>
      <c r="L698" s="13"/>
      <c r="M698" s="13"/>
      <c r="N698" s="13"/>
      <c r="O698" s="13"/>
      <c r="P698" s="13"/>
      <c r="Q698" s="13"/>
      <c r="R698" s="13"/>
      <c r="S698" s="13"/>
      <c r="T698" s="13"/>
      <c r="U698" s="13"/>
      <c r="V698" s="13"/>
      <c r="W698" s="13"/>
      <c r="X698" s="13"/>
      <c r="Y698" s="13"/>
      <c r="Z698" s="13"/>
      <c r="AA698" s="13"/>
      <c r="AK698"/>
    </row>
    <row r="699" spans="1:37" x14ac:dyDescent="0.25">
      <c r="A699" s="13"/>
      <c r="B699" s="13"/>
      <c r="C699" s="13"/>
      <c r="D699" s="13"/>
      <c r="E699" s="13"/>
      <c r="F699" s="13"/>
      <c r="G699" s="13"/>
      <c r="H699" s="13"/>
      <c r="I699" s="13" t="str">
        <f xml:space="preserve"> IF(COUNT(Score!G4698:J4698)&gt;0,                                          IF(Score!AG4698 = "Positive", "Ask CRAFFT questions", "Ask CAR question only"), "")</f>
        <v/>
      </c>
      <c r="J699" s="13"/>
      <c r="K699" s="13"/>
      <c r="L699" s="13"/>
      <c r="M699" s="13"/>
      <c r="N699" s="13"/>
      <c r="O699" s="13"/>
      <c r="P699" s="13"/>
      <c r="Q699" s="13"/>
      <c r="R699" s="13"/>
      <c r="S699" s="13"/>
      <c r="T699" s="13"/>
      <c r="U699" s="13"/>
      <c r="V699" s="13"/>
      <c r="W699" s="13"/>
      <c r="X699" s="13"/>
      <c r="Y699" s="13"/>
      <c r="Z699" s="13"/>
      <c r="AA699" s="13"/>
      <c r="AK699"/>
    </row>
    <row r="700" spans="1:37" x14ac:dyDescent="0.25">
      <c r="A700" s="13"/>
      <c r="B700" s="13"/>
      <c r="C700" s="13"/>
      <c r="D700" s="13"/>
      <c r="E700" s="13"/>
      <c r="F700" s="13"/>
      <c r="G700" s="13"/>
      <c r="H700" s="13"/>
      <c r="I700" s="13" t="str">
        <f xml:space="preserve"> IF(COUNT(Score!G4699:J4699)&gt;0,                                          IF(Score!AG4699 = "Positive", "Ask CRAFFT questions", "Ask CAR question only"), "")</f>
        <v/>
      </c>
      <c r="J700" s="13"/>
      <c r="K700" s="13"/>
      <c r="L700" s="13"/>
      <c r="M700" s="13"/>
      <c r="N700" s="13"/>
      <c r="O700" s="13"/>
      <c r="P700" s="13"/>
      <c r="Q700" s="13"/>
      <c r="R700" s="13"/>
      <c r="S700" s="13"/>
      <c r="T700" s="13"/>
      <c r="U700" s="13"/>
      <c r="V700" s="13"/>
      <c r="W700" s="13"/>
      <c r="X700" s="13"/>
      <c r="Y700" s="13"/>
      <c r="Z700" s="13"/>
      <c r="AA700" s="13"/>
      <c r="AK700"/>
    </row>
    <row r="701" spans="1:37" x14ac:dyDescent="0.25">
      <c r="A701" s="13"/>
      <c r="B701" s="13"/>
      <c r="C701" s="13"/>
      <c r="D701" s="13"/>
      <c r="E701" s="13"/>
      <c r="F701" s="13"/>
      <c r="G701" s="13"/>
      <c r="H701" s="13"/>
      <c r="I701" s="13" t="str">
        <f xml:space="preserve"> IF(COUNT(Score!G4700:J4700)&gt;0,                                          IF(Score!AG4700 = "Positive", "Ask CRAFFT questions", "Ask CAR question only"), "")</f>
        <v/>
      </c>
      <c r="J701" s="13"/>
      <c r="K701" s="13"/>
      <c r="L701" s="13"/>
      <c r="M701" s="13"/>
      <c r="N701" s="13"/>
      <c r="O701" s="13"/>
      <c r="P701" s="13"/>
      <c r="Q701" s="13"/>
      <c r="R701" s="13"/>
      <c r="S701" s="13"/>
      <c r="T701" s="13"/>
      <c r="U701" s="13"/>
      <c r="V701" s="13"/>
      <c r="W701" s="13"/>
      <c r="X701" s="13"/>
      <c r="Y701" s="13"/>
      <c r="Z701" s="13"/>
      <c r="AA701" s="13"/>
      <c r="AK701"/>
    </row>
    <row r="702" spans="1:37" x14ac:dyDescent="0.25">
      <c r="A702" s="13"/>
      <c r="B702" s="13"/>
      <c r="C702" s="13"/>
      <c r="D702" s="13"/>
      <c r="E702" s="13"/>
      <c r="F702" s="13"/>
      <c r="G702" s="13"/>
      <c r="H702" s="13"/>
      <c r="I702" s="13" t="str">
        <f xml:space="preserve"> IF(COUNT(Score!G4701:J4701)&gt;0,                                          IF(Score!AG4701 = "Positive", "Ask CRAFFT questions", "Ask CAR question only"), "")</f>
        <v/>
      </c>
      <c r="J702" s="13"/>
      <c r="K702" s="13"/>
      <c r="L702" s="13"/>
      <c r="M702" s="13"/>
      <c r="N702" s="13"/>
      <c r="O702" s="13"/>
      <c r="P702" s="13"/>
      <c r="Q702" s="13"/>
      <c r="R702" s="13"/>
      <c r="S702" s="13"/>
      <c r="T702" s="13"/>
      <c r="U702" s="13"/>
      <c r="V702" s="13"/>
      <c r="W702" s="13"/>
      <c r="X702" s="13"/>
      <c r="Y702" s="13"/>
      <c r="Z702" s="13"/>
      <c r="AA702" s="13"/>
      <c r="AK702"/>
    </row>
    <row r="703" spans="1:37" x14ac:dyDescent="0.25">
      <c r="A703" s="13"/>
      <c r="B703" s="13"/>
      <c r="C703" s="13"/>
      <c r="D703" s="13"/>
      <c r="E703" s="13"/>
      <c r="F703" s="13"/>
      <c r="G703" s="13"/>
      <c r="H703" s="13"/>
      <c r="I703" s="13" t="str">
        <f xml:space="preserve"> IF(COUNT(Score!G4702:J4702)&gt;0,                                          IF(Score!AG4702 = "Positive", "Ask CRAFFT questions", "Ask CAR question only"), "")</f>
        <v/>
      </c>
      <c r="J703" s="13"/>
      <c r="K703" s="13"/>
      <c r="L703" s="13"/>
      <c r="M703" s="13"/>
      <c r="N703" s="13"/>
      <c r="O703" s="13"/>
      <c r="P703" s="13"/>
      <c r="Q703" s="13"/>
      <c r="R703" s="13"/>
      <c r="S703" s="13"/>
      <c r="T703" s="13"/>
      <c r="U703" s="13"/>
      <c r="V703" s="13"/>
      <c r="W703" s="13"/>
      <c r="X703" s="13"/>
      <c r="Y703" s="13"/>
      <c r="Z703" s="13"/>
      <c r="AA703" s="13"/>
      <c r="AK703"/>
    </row>
    <row r="704" spans="1:37" x14ac:dyDescent="0.25">
      <c r="A704" s="13"/>
      <c r="B704" s="13"/>
      <c r="C704" s="13"/>
      <c r="D704" s="13"/>
      <c r="E704" s="13"/>
      <c r="F704" s="13"/>
      <c r="G704" s="13"/>
      <c r="H704" s="13"/>
      <c r="I704" s="13" t="str">
        <f xml:space="preserve"> IF(COUNT(Score!G4703:J4703)&gt;0,                                          IF(Score!AG4703 = "Positive", "Ask CRAFFT questions", "Ask CAR question only"), "")</f>
        <v/>
      </c>
      <c r="J704" s="13"/>
      <c r="K704" s="13"/>
      <c r="L704" s="13"/>
      <c r="M704" s="13"/>
      <c r="N704" s="13"/>
      <c r="O704" s="13"/>
      <c r="P704" s="13"/>
      <c r="Q704" s="13"/>
      <c r="R704" s="13"/>
      <c r="S704" s="13"/>
      <c r="T704" s="13"/>
      <c r="U704" s="13"/>
      <c r="V704" s="13"/>
      <c r="W704" s="13"/>
      <c r="X704" s="13"/>
      <c r="Y704" s="13"/>
      <c r="Z704" s="13"/>
      <c r="AA704" s="13"/>
      <c r="AK704"/>
    </row>
    <row r="705" spans="1:37" x14ac:dyDescent="0.25">
      <c r="A705" s="13"/>
      <c r="B705" s="13"/>
      <c r="C705" s="13"/>
      <c r="D705" s="13"/>
      <c r="E705" s="13"/>
      <c r="F705" s="13"/>
      <c r="G705" s="13"/>
      <c r="H705" s="13"/>
      <c r="I705" s="13" t="str">
        <f xml:space="preserve"> IF(COUNT(Score!G4704:J4704)&gt;0,                                          IF(Score!AG4704 = "Positive", "Ask CRAFFT questions", "Ask CAR question only"), "")</f>
        <v/>
      </c>
      <c r="J705" s="13"/>
      <c r="K705" s="13"/>
      <c r="L705" s="13"/>
      <c r="M705" s="13"/>
      <c r="N705" s="13"/>
      <c r="O705" s="13"/>
      <c r="P705" s="13"/>
      <c r="Q705" s="13"/>
      <c r="R705" s="13"/>
      <c r="S705" s="13"/>
      <c r="T705" s="13"/>
      <c r="U705" s="13"/>
      <c r="V705" s="13"/>
      <c r="W705" s="13"/>
      <c r="X705" s="13"/>
      <c r="Y705" s="13"/>
      <c r="Z705" s="13"/>
      <c r="AA705" s="13"/>
      <c r="AK705"/>
    </row>
    <row r="706" spans="1:37" x14ac:dyDescent="0.25">
      <c r="A706" s="13"/>
      <c r="B706" s="13"/>
      <c r="C706" s="13"/>
      <c r="D706" s="13"/>
      <c r="E706" s="13"/>
      <c r="F706" s="13"/>
      <c r="G706" s="13"/>
      <c r="H706" s="13"/>
      <c r="I706" s="13" t="str">
        <f xml:space="preserve"> IF(COUNT(Score!G4705:J4705)&gt;0,                                          IF(Score!AG4705 = "Positive", "Ask CRAFFT questions", "Ask CAR question only"), "")</f>
        <v/>
      </c>
      <c r="J706" s="13"/>
      <c r="K706" s="13"/>
      <c r="L706" s="13"/>
      <c r="M706" s="13"/>
      <c r="N706" s="13"/>
      <c r="O706" s="13"/>
      <c r="P706" s="13"/>
      <c r="Q706" s="13"/>
      <c r="R706" s="13"/>
      <c r="S706" s="13"/>
      <c r="T706" s="13"/>
      <c r="U706" s="13"/>
      <c r="V706" s="13"/>
      <c r="W706" s="13"/>
      <c r="X706" s="13"/>
      <c r="Y706" s="13"/>
      <c r="Z706" s="13"/>
      <c r="AA706" s="13"/>
    </row>
    <row r="707" spans="1:37" x14ac:dyDescent="0.25">
      <c r="A707" s="179"/>
      <c r="B707" s="66"/>
      <c r="C707" s="112"/>
      <c r="D707" s="65"/>
      <c r="E707" s="13"/>
      <c r="F707" s="13"/>
      <c r="G707" s="13"/>
      <c r="H707" s="13"/>
      <c r="I707" s="13" t="str">
        <f xml:space="preserve"> IF(COUNT(Score!G4706:J4706)&gt;0,                                          IF(Score!AG4706 = "Positive", "Ask CRAFFT questions", "Ask CAR question only"), "")</f>
        <v/>
      </c>
      <c r="J707" s="13"/>
      <c r="K707" s="13"/>
      <c r="L707" s="13"/>
      <c r="M707" s="13"/>
      <c r="N707" s="13"/>
      <c r="O707" s="13"/>
      <c r="P707" s="13"/>
      <c r="Q707" s="13"/>
      <c r="R707" s="13"/>
      <c r="S707" s="13"/>
      <c r="T707" s="13"/>
      <c r="U707" s="13"/>
      <c r="V707" s="13"/>
      <c r="W707" s="13"/>
      <c r="X707" s="13"/>
      <c r="Y707" s="13"/>
      <c r="Z707" s="13"/>
      <c r="AA707" s="13"/>
    </row>
    <row r="708" spans="1:37" s="13" customFormat="1" ht="13" x14ac:dyDescent="0.3">
      <c r="A708" s="14" t="s">
        <v>2515</v>
      </c>
      <c r="Q708" s="12"/>
      <c r="R708" s="12"/>
      <c r="S708" s="12"/>
      <c r="T708" s="12"/>
      <c r="U708" s="12"/>
      <c r="V708" s="12"/>
      <c r="W708" s="12"/>
      <c r="Y708" s="108"/>
      <c r="AB708" s="147"/>
      <c r="AC708" s="147"/>
      <c r="AD708" s="147"/>
      <c r="AE708" s="147"/>
      <c r="AF708" s="147"/>
      <c r="AG708" s="147"/>
      <c r="AH708" s="147"/>
      <c r="AI708" s="147"/>
      <c r="AJ708" s="147"/>
      <c r="AK708" s="147"/>
    </row>
    <row r="709" spans="1:37" s="13" customFormat="1" ht="13" x14ac:dyDescent="0.3">
      <c r="Q709" s="12"/>
      <c r="R709" s="12"/>
      <c r="S709" s="12"/>
      <c r="T709" s="12"/>
      <c r="U709" s="12"/>
      <c r="V709" s="12"/>
      <c r="W709" s="12"/>
      <c r="Y709" s="108"/>
      <c r="AB709" s="147"/>
      <c r="AC709" s="147"/>
      <c r="AD709" s="147"/>
      <c r="AE709" s="147"/>
      <c r="AF709" s="147"/>
      <c r="AG709" s="147"/>
      <c r="AH709" s="147"/>
      <c r="AI709" s="147"/>
      <c r="AJ709" s="147"/>
      <c r="AK709" s="147"/>
    </row>
    <row r="710" spans="1:37" s="13" customFormat="1" ht="13" x14ac:dyDescent="0.3">
      <c r="Q710" s="12"/>
      <c r="R710" s="12"/>
      <c r="S710" s="12"/>
      <c r="T710" s="12"/>
      <c r="U710" s="12"/>
      <c r="V710" s="12"/>
      <c r="W710" s="12"/>
      <c r="Y710" s="108"/>
      <c r="AB710" s="147"/>
      <c r="AC710" s="147"/>
      <c r="AD710" s="147"/>
      <c r="AE710" s="147"/>
      <c r="AF710" s="147"/>
      <c r="AG710" s="147"/>
      <c r="AH710" s="147"/>
      <c r="AI710" s="147"/>
      <c r="AJ710" s="147"/>
      <c r="AK710" s="147"/>
    </row>
    <row r="711" spans="1:37" s="13" customFormat="1" ht="13" x14ac:dyDescent="0.3">
      <c r="Q711" s="12"/>
      <c r="R711" s="12"/>
      <c r="S711" s="12"/>
      <c r="T711" s="12"/>
      <c r="U711" s="12"/>
      <c r="V711" s="12"/>
      <c r="W711" s="12"/>
      <c r="Y711" s="108"/>
      <c r="AB711" s="147"/>
      <c r="AC711" s="147"/>
      <c r="AD711" s="147"/>
      <c r="AE711" s="147"/>
      <c r="AF711" s="147"/>
      <c r="AG711" s="147"/>
      <c r="AH711" s="147"/>
      <c r="AI711" s="147"/>
      <c r="AJ711" s="147"/>
      <c r="AK711" s="147"/>
    </row>
    <row r="712" spans="1:37" s="13" customFormat="1" ht="12" customHeight="1" x14ac:dyDescent="0.3">
      <c r="I712" s="13" t="s">
        <v>60</v>
      </c>
      <c r="J712" s="13" t="s">
        <v>33</v>
      </c>
      <c r="Q712" s="12"/>
      <c r="R712" s="12" t="s">
        <v>43</v>
      </c>
      <c r="S712" s="12"/>
      <c r="T712" s="13" t="s">
        <v>33</v>
      </c>
      <c r="U712" s="13" t="s">
        <v>33</v>
      </c>
      <c r="V712" s="12" t="s">
        <v>28</v>
      </c>
      <c r="W712" s="12" t="s">
        <v>33</v>
      </c>
      <c r="X712" s="13" t="s">
        <v>2521</v>
      </c>
      <c r="Y712" s="108"/>
      <c r="AB712" s="147"/>
      <c r="AC712" s="147"/>
      <c r="AD712" s="147"/>
      <c r="AE712" s="147"/>
      <c r="AF712" s="147"/>
      <c r="AG712" s="147"/>
      <c r="AH712" s="147"/>
      <c r="AI712" s="147"/>
      <c r="AJ712" s="147"/>
      <c r="AK712" s="147"/>
    </row>
    <row r="713" spans="1:37" s="13" customFormat="1" ht="13" x14ac:dyDescent="0.3">
      <c r="I713" s="13" t="s">
        <v>58</v>
      </c>
      <c r="J713" s="13" t="s">
        <v>34</v>
      </c>
      <c r="Q713" s="12"/>
      <c r="R713" s="12" t="s">
        <v>42</v>
      </c>
      <c r="S713" s="12"/>
      <c r="T713" s="13" t="s">
        <v>34</v>
      </c>
      <c r="U713" s="13" t="s">
        <v>34</v>
      </c>
      <c r="V713" s="12" t="s">
        <v>29</v>
      </c>
      <c r="W713" s="12" t="s">
        <v>34</v>
      </c>
      <c r="X713" s="13" t="s">
        <v>2522</v>
      </c>
      <c r="Y713" s="108"/>
      <c r="AB713" s="147"/>
      <c r="AC713" s="147"/>
      <c r="AD713" s="147"/>
      <c r="AE713" s="147"/>
      <c r="AF713" s="147"/>
      <c r="AG713" s="147"/>
      <c r="AH713" s="147"/>
      <c r="AI713" s="147"/>
      <c r="AJ713" s="147"/>
      <c r="AK713" s="147"/>
    </row>
    <row r="714" spans="1:37" s="13" customFormat="1" ht="13" x14ac:dyDescent="0.3">
      <c r="Q714" s="12"/>
      <c r="R714" s="12" t="s">
        <v>20</v>
      </c>
      <c r="S714" s="12"/>
      <c r="T714" s="12"/>
      <c r="U714" s="12"/>
      <c r="V714" s="12" t="s">
        <v>48</v>
      </c>
      <c r="W714" s="12" t="s">
        <v>2520</v>
      </c>
      <c r="X714" s="13" t="s">
        <v>2524</v>
      </c>
      <c r="Y714" s="108"/>
      <c r="AB714" s="147"/>
      <c r="AC714" s="147"/>
      <c r="AD714" s="147"/>
      <c r="AE714" s="147"/>
      <c r="AF714" s="147"/>
      <c r="AG714" s="147"/>
      <c r="AH714" s="147"/>
      <c r="AI714" s="147"/>
      <c r="AJ714" s="147"/>
      <c r="AK714" s="147"/>
    </row>
    <row r="715" spans="1:37" s="13" customFormat="1" ht="13" x14ac:dyDescent="0.3">
      <c r="Q715" s="12"/>
      <c r="R715" s="12"/>
      <c r="S715" s="12"/>
      <c r="T715" s="12"/>
      <c r="U715" s="12"/>
      <c r="V715" s="12" t="s">
        <v>11</v>
      </c>
      <c r="W715" s="12"/>
      <c r="X715" s="13" t="s">
        <v>2523</v>
      </c>
      <c r="Y715" s="108"/>
      <c r="AB715" s="147"/>
      <c r="AC715" s="147"/>
      <c r="AD715" s="147"/>
      <c r="AE715" s="147"/>
      <c r="AF715" s="147"/>
      <c r="AG715" s="147"/>
      <c r="AH715" s="147"/>
      <c r="AI715" s="147"/>
      <c r="AJ715" s="147"/>
      <c r="AK715" s="147"/>
    </row>
    <row r="716" spans="1:37" s="13" customFormat="1" ht="13" x14ac:dyDescent="0.3">
      <c r="Q716" s="12"/>
      <c r="R716" s="12"/>
      <c r="S716" s="12"/>
      <c r="T716" s="12"/>
      <c r="U716" s="12"/>
      <c r="V716" s="12" t="s">
        <v>30</v>
      </c>
      <c r="W716" s="12"/>
      <c r="Y716" s="108"/>
      <c r="AB716" s="147"/>
      <c r="AC716" s="147"/>
      <c r="AD716" s="147"/>
      <c r="AE716" s="147"/>
      <c r="AF716" s="147"/>
      <c r="AG716" s="147"/>
      <c r="AH716" s="147"/>
      <c r="AI716" s="147"/>
      <c r="AJ716" s="147"/>
      <c r="AK716" s="147"/>
    </row>
    <row r="717" spans="1:37" s="13" customFormat="1" ht="13" x14ac:dyDescent="0.3">
      <c r="Q717" s="12"/>
      <c r="R717" s="12"/>
      <c r="S717" s="12"/>
      <c r="T717" s="12"/>
      <c r="U717" s="12"/>
      <c r="V717" s="12" t="s">
        <v>31</v>
      </c>
      <c r="W717" s="12"/>
      <c r="Y717" s="108"/>
      <c r="AB717" s="147"/>
      <c r="AC717" s="147"/>
      <c r="AD717" s="147"/>
      <c r="AE717" s="147"/>
      <c r="AF717" s="147"/>
      <c r="AG717" s="147"/>
      <c r="AH717" s="147"/>
      <c r="AI717" s="147"/>
      <c r="AJ717" s="147"/>
      <c r="AK717" s="147"/>
    </row>
    <row r="718" spans="1:37" s="13" customFormat="1" ht="13" x14ac:dyDescent="0.3">
      <c r="Q718" s="12"/>
      <c r="R718" s="12"/>
      <c r="S718" s="12"/>
      <c r="T718" s="12"/>
      <c r="U718" s="12"/>
      <c r="V718" s="13" t="s">
        <v>2519</v>
      </c>
      <c r="W718" s="12"/>
      <c r="Y718" s="108"/>
      <c r="AB718" s="147"/>
      <c r="AC718" s="147"/>
      <c r="AD718" s="147"/>
      <c r="AE718" s="147"/>
      <c r="AF718" s="147"/>
      <c r="AG718" s="147"/>
      <c r="AH718" s="147"/>
      <c r="AI718" s="147"/>
      <c r="AJ718" s="147"/>
      <c r="AK718" s="147"/>
    </row>
    <row r="719" spans="1:37" s="13" customFormat="1" ht="13" x14ac:dyDescent="0.3">
      <c r="Q719" s="12"/>
      <c r="R719" s="12"/>
      <c r="S719" s="12"/>
      <c r="T719" s="12"/>
      <c r="U719" s="12"/>
      <c r="V719" s="12" t="s">
        <v>32</v>
      </c>
      <c r="W719" s="12"/>
      <c r="Y719" s="108"/>
      <c r="AB719" s="147"/>
      <c r="AC719" s="147"/>
      <c r="AD719" s="147"/>
      <c r="AE719" s="147"/>
      <c r="AF719" s="147"/>
      <c r="AG719" s="147"/>
      <c r="AH719" s="147"/>
      <c r="AI719" s="147"/>
      <c r="AJ719" s="147"/>
      <c r="AK719" s="147"/>
    </row>
    <row r="720" spans="1:37" s="13" customFormat="1" ht="13" x14ac:dyDescent="0.3">
      <c r="Q720" s="12"/>
      <c r="R720" s="12"/>
      <c r="S720" s="12"/>
      <c r="T720" s="12"/>
      <c r="U720" s="12"/>
      <c r="V720" s="12"/>
      <c r="W720" s="12"/>
      <c r="Y720" s="108"/>
      <c r="AB720" s="147"/>
      <c r="AC720" s="147"/>
      <c r="AD720" s="147"/>
      <c r="AE720" s="147"/>
      <c r="AF720" s="147"/>
      <c r="AG720" s="147"/>
      <c r="AH720" s="147"/>
      <c r="AI720" s="147"/>
      <c r="AJ720" s="147"/>
      <c r="AK720" s="147"/>
    </row>
    <row r="721" spans="3:37" s="13" customFormat="1" ht="13" x14ac:dyDescent="0.3">
      <c r="Q721" s="12"/>
      <c r="R721" s="12"/>
      <c r="S721" s="12"/>
      <c r="T721" s="12"/>
      <c r="U721" s="12"/>
      <c r="V721" s="12"/>
      <c r="W721" s="12"/>
      <c r="Y721" s="108"/>
      <c r="AB721" s="147"/>
      <c r="AC721" s="147"/>
      <c r="AD721" s="147"/>
      <c r="AE721" s="147"/>
      <c r="AF721" s="147"/>
      <c r="AG721" s="147"/>
      <c r="AH721" s="147"/>
      <c r="AI721" s="147"/>
      <c r="AJ721" s="147"/>
      <c r="AK721" s="147"/>
    </row>
    <row r="722" spans="3:37" s="13" customFormat="1" ht="13" x14ac:dyDescent="0.3">
      <c r="C722" s="167"/>
      <c r="L722" s="79">
        <v>5</v>
      </c>
      <c r="Q722" s="12"/>
      <c r="R722" s="79">
        <v>5</v>
      </c>
      <c r="S722" s="12"/>
      <c r="T722" s="79"/>
      <c r="U722" s="12"/>
      <c r="V722" s="12"/>
      <c r="W722" s="12"/>
      <c r="Y722" s="108"/>
      <c r="AB722" s="147"/>
      <c r="AC722" s="147"/>
      <c r="AD722" s="147"/>
      <c r="AE722" s="147"/>
      <c r="AF722" s="147"/>
      <c r="AG722" s="147"/>
      <c r="AH722" s="147"/>
      <c r="AI722" s="147"/>
      <c r="AJ722" s="147"/>
      <c r="AK722" s="147"/>
    </row>
    <row r="723" spans="3:37" s="13" customFormat="1" ht="13" x14ac:dyDescent="0.3">
      <c r="L723" s="79">
        <v>6</v>
      </c>
      <c r="Q723" s="12"/>
      <c r="R723" s="79">
        <v>6</v>
      </c>
      <c r="S723" s="12"/>
      <c r="T723" s="79"/>
      <c r="U723" s="12"/>
      <c r="V723" s="12"/>
      <c r="W723" s="12"/>
      <c r="Y723" s="108"/>
      <c r="AB723" s="147"/>
      <c r="AC723" s="147"/>
      <c r="AD723" s="147"/>
      <c r="AE723" s="147"/>
      <c r="AF723" s="147"/>
      <c r="AG723" s="147"/>
      <c r="AH723" s="147"/>
      <c r="AI723" s="147"/>
      <c r="AJ723" s="147"/>
      <c r="AK723" s="147"/>
    </row>
    <row r="724" spans="3:37" s="13" customFormat="1" ht="13" x14ac:dyDescent="0.3">
      <c r="L724" s="79">
        <v>7</v>
      </c>
      <c r="Q724" s="12"/>
      <c r="R724" s="79">
        <v>7</v>
      </c>
      <c r="S724" s="12"/>
      <c r="T724" s="79"/>
      <c r="U724" s="12"/>
      <c r="V724" s="12"/>
      <c r="W724" s="12"/>
      <c r="Y724" s="108"/>
      <c r="AB724" s="147"/>
      <c r="AC724" s="147"/>
      <c r="AD724" s="147"/>
      <c r="AE724" s="147"/>
      <c r="AF724" s="147"/>
      <c r="AG724" s="147"/>
      <c r="AH724" s="147"/>
      <c r="AI724" s="147"/>
      <c r="AJ724" s="147"/>
      <c r="AK724" s="147"/>
    </row>
    <row r="725" spans="3:37" s="13" customFormat="1" ht="13" x14ac:dyDescent="0.3">
      <c r="L725" s="79">
        <v>8</v>
      </c>
      <c r="Q725" s="12"/>
      <c r="R725" s="79">
        <v>8</v>
      </c>
      <c r="S725" s="12"/>
      <c r="T725" s="79"/>
      <c r="U725" s="12"/>
      <c r="V725" s="12"/>
      <c r="W725" s="12"/>
      <c r="Y725" s="108"/>
      <c r="AB725" s="147"/>
      <c r="AC725" s="147"/>
      <c r="AD725" s="147"/>
      <c r="AE725" s="147"/>
      <c r="AF725" s="147"/>
      <c r="AG725" s="147"/>
      <c r="AH725" s="147"/>
      <c r="AI725" s="147"/>
      <c r="AJ725" s="147"/>
      <c r="AK725" s="147"/>
    </row>
    <row r="726" spans="3:37" s="13" customFormat="1" ht="13" x14ac:dyDescent="0.3">
      <c r="L726" s="79">
        <v>9</v>
      </c>
      <c r="Q726" s="12"/>
      <c r="R726" s="79">
        <v>9</v>
      </c>
      <c r="S726" s="12"/>
      <c r="T726" s="79"/>
      <c r="U726" s="12"/>
      <c r="V726" s="12"/>
      <c r="W726" s="12"/>
      <c r="Y726" s="108"/>
      <c r="AB726" s="147"/>
      <c r="AC726" s="147"/>
      <c r="AD726" s="147"/>
      <c r="AE726" s="147"/>
      <c r="AF726" s="147"/>
      <c r="AG726" s="147"/>
      <c r="AH726" s="147"/>
      <c r="AI726" s="147"/>
      <c r="AJ726" s="147"/>
      <c r="AK726" s="147"/>
    </row>
    <row r="727" spans="3:37" s="13" customFormat="1" ht="13" x14ac:dyDescent="0.3">
      <c r="L727" s="79">
        <v>10</v>
      </c>
      <c r="Q727" s="12"/>
      <c r="R727" s="79">
        <v>10</v>
      </c>
      <c r="S727" s="12"/>
      <c r="T727" s="79"/>
      <c r="U727" s="12"/>
      <c r="V727" s="12"/>
      <c r="W727" s="12"/>
      <c r="Y727" s="108"/>
      <c r="AB727" s="147"/>
      <c r="AC727" s="147"/>
      <c r="AD727" s="147"/>
      <c r="AE727" s="147"/>
      <c r="AF727" s="147"/>
      <c r="AG727" s="147"/>
      <c r="AH727" s="147"/>
      <c r="AI727" s="147"/>
      <c r="AJ727" s="147"/>
      <c r="AK727" s="147"/>
    </row>
    <row r="728" spans="3:37" s="13" customFormat="1" ht="13" x14ac:dyDescent="0.3">
      <c r="L728" s="79">
        <v>11</v>
      </c>
      <c r="Q728" s="12"/>
      <c r="R728" s="79">
        <v>11</v>
      </c>
      <c r="S728" s="12"/>
      <c r="T728" s="79"/>
      <c r="U728" s="12"/>
      <c r="V728" s="12"/>
      <c r="W728" s="12"/>
      <c r="Y728" s="108"/>
      <c r="AB728" s="147"/>
      <c r="AC728" s="147"/>
      <c r="AD728" s="147"/>
      <c r="AE728" s="147"/>
      <c r="AF728" s="147"/>
      <c r="AG728" s="147"/>
      <c r="AH728" s="147"/>
      <c r="AI728" s="147"/>
      <c r="AJ728" s="147"/>
      <c r="AK728" s="147"/>
    </row>
    <row r="729" spans="3:37" s="13" customFormat="1" ht="13" x14ac:dyDescent="0.3">
      <c r="L729" s="79">
        <v>12</v>
      </c>
      <c r="Q729" s="12"/>
      <c r="R729" s="79">
        <v>12</v>
      </c>
      <c r="S729" s="12"/>
      <c r="T729" s="79"/>
      <c r="U729" s="12"/>
      <c r="V729" s="12"/>
      <c r="W729" s="12"/>
      <c r="Y729" s="108"/>
      <c r="AB729" s="147"/>
      <c r="AC729" s="147"/>
      <c r="AD729" s="147"/>
      <c r="AE729" s="147"/>
      <c r="AF729" s="147"/>
      <c r="AG729" s="147"/>
      <c r="AH729" s="147"/>
      <c r="AI729" s="147"/>
      <c r="AJ729" s="147"/>
      <c r="AK729" s="147"/>
    </row>
    <row r="730" spans="3:37" s="13" customFormat="1" ht="13" x14ac:dyDescent="0.3">
      <c r="L730" s="79" t="s">
        <v>32</v>
      </c>
      <c r="Q730" s="12"/>
      <c r="R730" s="79" t="s">
        <v>32</v>
      </c>
      <c r="S730" s="12"/>
      <c r="T730" s="79"/>
      <c r="U730" s="12"/>
      <c r="V730" s="12"/>
      <c r="W730" s="12"/>
      <c r="Y730" s="108"/>
      <c r="AB730" s="147"/>
      <c r="AC730" s="147"/>
      <c r="AD730" s="147"/>
      <c r="AE730" s="147"/>
      <c r="AF730" s="147"/>
      <c r="AG730" s="147"/>
      <c r="AH730" s="147"/>
      <c r="AI730" s="147"/>
      <c r="AJ730" s="147"/>
      <c r="AK730" s="147"/>
    </row>
    <row r="731" spans="3:37" s="13" customFormat="1" ht="13" x14ac:dyDescent="0.3">
      <c r="Q731" s="12"/>
      <c r="R731" s="12"/>
      <c r="S731" s="12"/>
      <c r="T731" s="12"/>
      <c r="U731" s="12"/>
      <c r="V731" s="12"/>
      <c r="W731" s="12"/>
      <c r="Y731" s="108"/>
      <c r="AB731" s="147"/>
      <c r="AC731" s="147"/>
      <c r="AD731" s="147"/>
      <c r="AE731" s="147"/>
      <c r="AF731" s="147"/>
      <c r="AG731" s="147"/>
      <c r="AH731" s="147"/>
      <c r="AI731" s="147"/>
      <c r="AJ731" s="147"/>
      <c r="AK731" s="147"/>
    </row>
    <row r="732" spans="3:37" s="13" customFormat="1" ht="13" x14ac:dyDescent="0.3">
      <c r="Q732" s="12"/>
      <c r="R732" s="12"/>
      <c r="S732" s="12"/>
      <c r="T732" s="12"/>
      <c r="U732" s="12"/>
      <c r="V732" s="12"/>
      <c r="W732" s="12"/>
      <c r="Y732" s="108"/>
      <c r="AB732" s="147"/>
      <c r="AC732" s="147"/>
      <c r="AD732" s="147"/>
      <c r="AE732" s="147"/>
      <c r="AF732" s="147"/>
      <c r="AG732" s="147"/>
      <c r="AH732" s="147"/>
      <c r="AI732" s="147"/>
      <c r="AJ732" s="147"/>
      <c r="AK732" s="147"/>
    </row>
    <row r="733" spans="3:37" s="13" customFormat="1" ht="13" x14ac:dyDescent="0.3">
      <c r="Q733" s="12"/>
      <c r="R733" s="12"/>
      <c r="S733" s="12"/>
      <c r="T733" s="12"/>
      <c r="U733" s="12"/>
      <c r="V733" s="12"/>
      <c r="W733" s="12"/>
      <c r="Y733" s="108"/>
      <c r="AB733" s="147"/>
      <c r="AC733" s="147"/>
      <c r="AD733" s="147"/>
      <c r="AE733" s="147"/>
      <c r="AF733" s="147"/>
      <c r="AG733" s="147"/>
      <c r="AH733" s="147"/>
      <c r="AI733" s="147"/>
      <c r="AJ733" s="147"/>
      <c r="AK733" s="147"/>
    </row>
    <row r="734" spans="3:37" s="13" customFormat="1" ht="13" x14ac:dyDescent="0.3">
      <c r="Q734" s="12"/>
      <c r="R734" s="79"/>
      <c r="S734" s="12"/>
      <c r="T734" s="79"/>
      <c r="U734" s="12"/>
      <c r="V734" s="12"/>
      <c r="W734" s="12"/>
      <c r="Y734" s="108"/>
      <c r="AB734" s="147"/>
      <c r="AC734" s="147"/>
      <c r="AD734" s="147"/>
      <c r="AE734" s="147"/>
      <c r="AF734" s="147"/>
      <c r="AG734" s="147"/>
      <c r="AH734" s="147"/>
      <c r="AI734" s="147"/>
      <c r="AJ734" s="147"/>
      <c r="AK734" s="147"/>
    </row>
    <row r="735" spans="3:37" s="13" customFormat="1" ht="13" x14ac:dyDescent="0.3">
      <c r="Q735" s="12"/>
      <c r="R735" s="79"/>
      <c r="S735" s="12"/>
      <c r="T735" s="79"/>
      <c r="U735" s="12"/>
      <c r="V735" s="12"/>
      <c r="W735" s="12"/>
      <c r="Y735" s="108"/>
      <c r="AB735" s="147"/>
      <c r="AC735" s="147"/>
      <c r="AD735" s="147"/>
      <c r="AE735" s="147"/>
      <c r="AF735" s="147"/>
      <c r="AG735" s="147"/>
      <c r="AH735" s="147"/>
      <c r="AI735" s="147"/>
      <c r="AJ735" s="147"/>
      <c r="AK735" s="147"/>
    </row>
    <row r="736" spans="3:37" s="13" customFormat="1" ht="13" x14ac:dyDescent="0.3">
      <c r="Q736" s="12"/>
      <c r="R736" s="79"/>
      <c r="S736" s="12"/>
      <c r="T736" s="79"/>
      <c r="U736" s="12"/>
      <c r="V736" s="12"/>
      <c r="W736" s="12"/>
      <c r="Y736" s="108"/>
      <c r="AB736" s="147"/>
      <c r="AC736" s="147"/>
      <c r="AD736" s="147"/>
      <c r="AE736" s="147"/>
      <c r="AF736" s="147"/>
      <c r="AG736" s="147"/>
      <c r="AH736" s="147"/>
      <c r="AI736" s="147"/>
      <c r="AJ736" s="147"/>
      <c r="AK736" s="147"/>
    </row>
    <row r="737" spans="17:37" s="13" customFormat="1" ht="13" x14ac:dyDescent="0.3">
      <c r="Q737" s="12"/>
      <c r="R737" s="79"/>
      <c r="S737" s="12"/>
      <c r="T737" s="79"/>
      <c r="U737" s="12"/>
      <c r="V737" s="12"/>
      <c r="W737" s="12"/>
      <c r="Y737" s="108"/>
      <c r="AB737" s="147"/>
      <c r="AC737" s="147"/>
      <c r="AD737" s="147"/>
      <c r="AE737" s="147"/>
      <c r="AF737" s="147"/>
      <c r="AG737" s="147"/>
      <c r="AH737" s="147"/>
      <c r="AI737" s="147"/>
      <c r="AJ737" s="147"/>
      <c r="AK737" s="147"/>
    </row>
    <row r="738" spans="17:37" s="13" customFormat="1" ht="13" x14ac:dyDescent="0.3">
      <c r="Q738" s="12"/>
      <c r="R738" s="79"/>
      <c r="S738" s="12"/>
      <c r="T738" s="79"/>
      <c r="U738" s="12"/>
      <c r="V738" s="12"/>
      <c r="W738" s="12"/>
      <c r="Y738" s="108"/>
      <c r="AB738" s="147"/>
      <c r="AC738" s="147"/>
      <c r="AD738" s="147"/>
      <c r="AE738" s="147"/>
      <c r="AF738" s="147"/>
      <c r="AG738" s="147"/>
      <c r="AH738" s="147"/>
      <c r="AI738" s="147"/>
      <c r="AJ738" s="147"/>
      <c r="AK738" s="147"/>
    </row>
    <row r="739" spans="17:37" s="13" customFormat="1" ht="13" x14ac:dyDescent="0.3">
      <c r="Q739" s="12"/>
      <c r="R739" s="79"/>
      <c r="S739" s="12"/>
      <c r="T739" s="79"/>
      <c r="U739" s="12"/>
      <c r="V739" s="12"/>
      <c r="W739" s="12"/>
      <c r="Y739" s="108"/>
      <c r="AB739" s="147"/>
      <c r="AC739" s="147"/>
      <c r="AD739" s="147"/>
      <c r="AE739" s="147"/>
      <c r="AF739" s="147"/>
      <c r="AG739" s="147"/>
      <c r="AH739" s="147"/>
      <c r="AI739" s="147"/>
      <c r="AJ739" s="147"/>
      <c r="AK739" s="147"/>
    </row>
    <row r="740" spans="17:37" s="13" customFormat="1" ht="13" x14ac:dyDescent="0.3">
      <c r="Q740" s="12"/>
      <c r="R740" s="79"/>
      <c r="S740" s="12"/>
      <c r="T740" s="79"/>
      <c r="U740" s="12"/>
      <c r="V740" s="12"/>
      <c r="W740" s="12"/>
      <c r="Y740" s="108"/>
      <c r="AB740" s="147"/>
      <c r="AC740" s="147"/>
      <c r="AD740" s="147"/>
      <c r="AE740" s="147"/>
      <c r="AF740" s="147"/>
      <c r="AG740" s="147"/>
      <c r="AH740" s="147"/>
      <c r="AI740" s="147"/>
      <c r="AJ740" s="147"/>
      <c r="AK740" s="147"/>
    </row>
    <row r="741" spans="17:37" s="13" customFormat="1" ht="13" x14ac:dyDescent="0.3">
      <c r="Q741" s="12"/>
      <c r="R741" s="79"/>
      <c r="S741" s="12"/>
      <c r="T741" s="79"/>
      <c r="U741" s="12"/>
      <c r="V741" s="12"/>
      <c r="W741" s="12"/>
      <c r="Y741" s="108"/>
      <c r="AB741" s="147"/>
      <c r="AC741" s="147"/>
      <c r="AD741" s="147"/>
      <c r="AE741" s="147"/>
      <c r="AF741" s="147"/>
      <c r="AG741" s="147"/>
      <c r="AH741" s="147"/>
      <c r="AI741" s="147"/>
      <c r="AJ741" s="147"/>
      <c r="AK741" s="147"/>
    </row>
    <row r="742" spans="17:37" s="13" customFormat="1" ht="13" x14ac:dyDescent="0.3">
      <c r="Q742" s="12"/>
      <c r="R742" s="79"/>
      <c r="S742" s="12"/>
      <c r="T742" s="79"/>
      <c r="U742" s="12"/>
      <c r="V742" s="12"/>
      <c r="W742" s="12"/>
      <c r="Y742" s="108"/>
      <c r="AB742" s="147"/>
      <c r="AC742" s="147"/>
      <c r="AD742" s="147"/>
      <c r="AE742" s="147"/>
      <c r="AF742" s="147"/>
      <c r="AG742" s="147"/>
      <c r="AH742" s="147"/>
      <c r="AI742" s="147"/>
      <c r="AJ742" s="147"/>
      <c r="AK742" s="147"/>
    </row>
    <row r="743" spans="17:37" s="13" customFormat="1" ht="13" x14ac:dyDescent="0.3">
      <c r="Q743" s="12"/>
      <c r="R743" s="12"/>
      <c r="S743" s="12"/>
      <c r="T743" s="12"/>
      <c r="U743" s="12"/>
      <c r="V743" s="12"/>
      <c r="W743" s="12"/>
      <c r="Y743" s="108"/>
      <c r="AB743" s="147"/>
      <c r="AC743" s="147"/>
      <c r="AD743" s="147"/>
      <c r="AE743" s="147"/>
      <c r="AF743" s="147"/>
      <c r="AG743" s="147"/>
      <c r="AH743" s="147"/>
      <c r="AI743" s="147"/>
      <c r="AJ743" s="147"/>
      <c r="AK743" s="147"/>
    </row>
    <row r="744" spans="17:37" s="13" customFormat="1" ht="13" x14ac:dyDescent="0.3">
      <c r="Q744" s="12"/>
      <c r="R744" s="12"/>
      <c r="S744" s="12"/>
      <c r="T744" s="12"/>
      <c r="U744" s="12"/>
      <c r="V744" s="12"/>
      <c r="W744" s="12"/>
      <c r="Y744" s="108"/>
      <c r="AB744" s="147"/>
      <c r="AC744" s="147"/>
      <c r="AD744" s="147"/>
      <c r="AE744" s="147"/>
      <c r="AF744" s="147"/>
      <c r="AG744" s="147"/>
      <c r="AH744" s="147"/>
      <c r="AI744" s="147"/>
      <c r="AJ744" s="147"/>
      <c r="AK744" s="147"/>
    </row>
    <row r="745" spans="17:37" s="13" customFormat="1" ht="13" x14ac:dyDescent="0.3">
      <c r="Q745" s="12"/>
      <c r="R745" s="12"/>
      <c r="S745" s="12"/>
      <c r="T745" s="12"/>
      <c r="U745" s="12"/>
      <c r="V745" s="12"/>
      <c r="W745" s="12"/>
      <c r="Y745" s="108"/>
      <c r="AB745" s="147"/>
      <c r="AC745" s="147"/>
      <c r="AD745" s="147"/>
      <c r="AE745" s="147"/>
      <c r="AF745" s="147"/>
      <c r="AG745" s="147"/>
      <c r="AH745" s="147"/>
      <c r="AI745" s="147"/>
      <c r="AJ745" s="147"/>
      <c r="AK745" s="147"/>
    </row>
    <row r="746" spans="17:37" s="13" customFormat="1" ht="13" x14ac:dyDescent="0.3">
      <c r="Q746" s="12"/>
      <c r="R746" s="12"/>
      <c r="S746" s="12"/>
      <c r="T746" s="12"/>
      <c r="U746" s="12"/>
      <c r="V746" s="12"/>
      <c r="W746" s="12"/>
      <c r="Y746" s="108"/>
      <c r="AB746" s="147"/>
      <c r="AC746" s="147"/>
      <c r="AD746" s="147"/>
      <c r="AE746" s="147"/>
      <c r="AF746" s="147"/>
      <c r="AG746" s="147"/>
      <c r="AH746" s="147"/>
      <c r="AI746" s="147"/>
      <c r="AJ746" s="147"/>
      <c r="AK746" s="147"/>
    </row>
    <row r="747" spans="17:37" s="13" customFormat="1" ht="13" x14ac:dyDescent="0.3">
      <c r="Q747" s="12"/>
      <c r="R747" s="12"/>
      <c r="S747" s="12"/>
      <c r="T747" s="12"/>
      <c r="U747" s="12"/>
      <c r="V747" s="12"/>
      <c r="W747" s="12"/>
      <c r="Y747" s="108"/>
      <c r="AB747" s="147"/>
      <c r="AC747" s="147"/>
      <c r="AD747" s="147"/>
      <c r="AE747" s="147"/>
      <c r="AF747" s="147"/>
      <c r="AG747" s="147"/>
      <c r="AH747" s="147"/>
      <c r="AI747" s="147"/>
      <c r="AJ747" s="147"/>
      <c r="AK747" s="147"/>
    </row>
    <row r="748" spans="17:37" s="13" customFormat="1" ht="13" x14ac:dyDescent="0.3">
      <c r="Q748" s="12"/>
      <c r="R748" s="12"/>
      <c r="S748" s="12"/>
      <c r="T748" s="12"/>
      <c r="U748" s="12"/>
      <c r="V748" s="12"/>
      <c r="W748" s="12"/>
      <c r="Y748" s="108"/>
      <c r="AB748" s="147"/>
      <c r="AC748" s="147"/>
      <c r="AD748" s="147"/>
      <c r="AE748" s="147"/>
      <c r="AF748" s="147"/>
      <c r="AG748" s="147"/>
      <c r="AH748" s="147"/>
      <c r="AI748" s="147"/>
      <c r="AJ748" s="147"/>
      <c r="AK748" s="147"/>
    </row>
    <row r="749" spans="17:37" s="13" customFormat="1" ht="13" x14ac:dyDescent="0.3">
      <c r="Q749" s="12"/>
      <c r="R749" s="12"/>
      <c r="S749" s="12"/>
      <c r="T749" s="12"/>
      <c r="U749" s="12"/>
      <c r="V749" s="12"/>
      <c r="W749" s="12"/>
      <c r="Y749" s="108"/>
      <c r="AB749" s="147"/>
      <c r="AC749" s="147"/>
      <c r="AD749" s="147"/>
      <c r="AE749" s="147"/>
      <c r="AF749" s="147"/>
      <c r="AG749" s="147"/>
      <c r="AH749" s="147"/>
      <c r="AI749" s="147"/>
      <c r="AJ749" s="147"/>
      <c r="AK749" s="147"/>
    </row>
    <row r="750" spans="17:37" s="13" customFormat="1" ht="13" x14ac:dyDescent="0.3">
      <c r="Q750" s="12"/>
      <c r="R750" s="12"/>
      <c r="S750" s="12"/>
      <c r="T750" s="12"/>
      <c r="U750" s="12"/>
      <c r="V750" s="12"/>
      <c r="W750" s="12"/>
      <c r="Y750" s="108"/>
      <c r="AB750" s="147"/>
      <c r="AC750" s="147"/>
      <c r="AD750" s="147"/>
      <c r="AE750" s="147"/>
      <c r="AF750" s="147"/>
      <c r="AG750" s="147"/>
      <c r="AH750" s="147"/>
      <c r="AI750" s="147"/>
      <c r="AJ750" s="147"/>
      <c r="AK750" s="147"/>
    </row>
    <row r="751" spans="17:37" s="13" customFormat="1" ht="13" x14ac:dyDescent="0.3">
      <c r="Q751" s="12"/>
      <c r="R751" s="12"/>
      <c r="S751" s="12"/>
      <c r="T751" s="12"/>
      <c r="U751" s="12"/>
      <c r="V751" s="12"/>
      <c r="W751" s="12"/>
      <c r="Y751" s="108"/>
      <c r="AB751" s="147"/>
      <c r="AC751" s="147"/>
      <c r="AD751" s="147"/>
      <c r="AE751" s="147"/>
      <c r="AF751" s="147"/>
      <c r="AG751" s="147"/>
      <c r="AH751" s="147"/>
      <c r="AI751" s="147"/>
      <c r="AJ751" s="147"/>
      <c r="AK751" s="147"/>
    </row>
    <row r="752" spans="17:37" s="13" customFormat="1" ht="13" x14ac:dyDescent="0.3">
      <c r="Q752" s="12"/>
      <c r="R752" s="12"/>
      <c r="S752" s="12"/>
      <c r="T752" s="12"/>
      <c r="U752" s="12"/>
      <c r="V752" s="12"/>
      <c r="W752" s="12"/>
      <c r="Y752" s="108"/>
      <c r="AB752" s="147"/>
      <c r="AC752" s="147"/>
      <c r="AD752" s="147"/>
      <c r="AE752" s="147"/>
      <c r="AF752" s="147"/>
      <c r="AG752" s="147"/>
      <c r="AH752" s="147"/>
      <c r="AI752" s="147"/>
      <c r="AJ752" s="147"/>
      <c r="AK752" s="147"/>
    </row>
    <row r="753" spans="17:37" s="13" customFormat="1" ht="13" x14ac:dyDescent="0.3">
      <c r="Q753" s="12"/>
      <c r="R753" s="12"/>
      <c r="S753" s="12"/>
      <c r="T753" s="12"/>
      <c r="U753" s="12"/>
      <c r="V753" s="12"/>
      <c r="W753" s="12"/>
      <c r="Y753" s="108"/>
      <c r="AB753" s="147"/>
      <c r="AC753" s="147"/>
      <c r="AD753" s="147"/>
      <c r="AE753" s="147"/>
      <c r="AF753" s="147"/>
      <c r="AG753" s="147"/>
      <c r="AH753" s="147"/>
      <c r="AI753" s="147"/>
      <c r="AJ753" s="147"/>
      <c r="AK753" s="147"/>
    </row>
    <row r="754" spans="17:37" s="13" customFormat="1" ht="13" x14ac:dyDescent="0.3">
      <c r="Q754" s="12"/>
      <c r="R754" s="12"/>
      <c r="S754" s="12"/>
      <c r="T754" s="12"/>
      <c r="U754" s="12"/>
      <c r="V754" s="12"/>
      <c r="W754" s="12"/>
      <c r="Y754" s="108"/>
      <c r="AB754" s="147"/>
      <c r="AC754" s="147"/>
      <c r="AD754" s="147"/>
      <c r="AE754" s="147"/>
      <c r="AF754" s="147"/>
      <c r="AG754" s="147"/>
      <c r="AH754" s="147"/>
      <c r="AI754" s="147"/>
      <c r="AJ754" s="147"/>
      <c r="AK754" s="147"/>
    </row>
    <row r="755" spans="17:37" s="13" customFormat="1" ht="13" x14ac:dyDescent="0.3">
      <c r="Q755" s="12"/>
      <c r="R755" s="12"/>
      <c r="S755" s="12"/>
      <c r="T755" s="12"/>
      <c r="U755" s="12"/>
      <c r="V755" s="12"/>
      <c r="W755" s="12"/>
      <c r="Y755" s="108"/>
      <c r="AB755" s="147"/>
      <c r="AC755" s="147"/>
      <c r="AD755" s="147"/>
      <c r="AE755" s="147"/>
      <c r="AF755" s="147"/>
      <c r="AG755" s="147"/>
      <c r="AH755" s="147"/>
      <c r="AI755" s="147"/>
      <c r="AJ755" s="147"/>
      <c r="AK755" s="147"/>
    </row>
    <row r="756" spans="17:37" s="13" customFormat="1" ht="13" x14ac:dyDescent="0.3">
      <c r="Q756" s="12"/>
      <c r="R756" s="12"/>
      <c r="S756" s="12"/>
      <c r="T756" s="12"/>
      <c r="U756" s="12"/>
      <c r="V756" s="12"/>
      <c r="W756" s="12"/>
      <c r="Y756" s="108"/>
      <c r="AB756" s="147"/>
      <c r="AC756" s="147"/>
      <c r="AD756" s="147"/>
      <c r="AE756" s="147"/>
      <c r="AF756" s="147"/>
      <c r="AG756" s="147"/>
      <c r="AH756" s="147"/>
      <c r="AI756" s="147"/>
      <c r="AJ756" s="147"/>
      <c r="AK756" s="147"/>
    </row>
    <row r="757" spans="17:37" s="13" customFormat="1" ht="13" x14ac:dyDescent="0.3">
      <c r="Q757" s="12"/>
      <c r="R757" s="12"/>
      <c r="S757" s="12"/>
      <c r="T757" s="12"/>
      <c r="U757" s="12"/>
      <c r="V757" s="12"/>
      <c r="W757" s="12"/>
      <c r="Y757" s="108"/>
      <c r="AB757" s="147"/>
      <c r="AC757" s="147"/>
      <c r="AD757" s="147"/>
      <c r="AE757" s="147"/>
      <c r="AF757" s="147"/>
      <c r="AG757" s="147"/>
      <c r="AH757" s="147"/>
      <c r="AI757" s="147"/>
      <c r="AJ757" s="147"/>
      <c r="AK757" s="147"/>
    </row>
    <row r="758" spans="17:37" s="13" customFormat="1" ht="13" x14ac:dyDescent="0.3">
      <c r="Q758" s="12"/>
      <c r="R758" s="12"/>
      <c r="S758" s="12"/>
      <c r="T758" s="12"/>
      <c r="U758" s="12"/>
      <c r="V758" s="12"/>
      <c r="W758" s="12"/>
      <c r="Y758" s="108"/>
      <c r="AB758" s="147"/>
      <c r="AC758" s="147"/>
      <c r="AD758" s="147"/>
      <c r="AE758" s="147"/>
      <c r="AF758" s="147"/>
      <c r="AG758" s="147"/>
      <c r="AH758" s="147"/>
      <c r="AI758" s="147"/>
      <c r="AJ758" s="147"/>
      <c r="AK758" s="147"/>
    </row>
    <row r="759" spans="17:37" s="13" customFormat="1" ht="13" x14ac:dyDescent="0.3">
      <c r="Q759" s="12"/>
      <c r="R759" s="12"/>
      <c r="S759" s="12"/>
      <c r="T759" s="12"/>
      <c r="U759" s="12"/>
      <c r="V759" s="12"/>
      <c r="W759" s="12"/>
      <c r="Y759" s="108"/>
      <c r="AB759" s="147"/>
      <c r="AC759" s="147"/>
      <c r="AD759" s="147"/>
      <c r="AE759" s="147"/>
      <c r="AF759" s="147"/>
      <c r="AG759" s="147"/>
      <c r="AH759" s="147"/>
      <c r="AI759" s="147"/>
      <c r="AJ759" s="147"/>
      <c r="AK759" s="147"/>
    </row>
    <row r="760" spans="17:37" s="13" customFormat="1" ht="13" x14ac:dyDescent="0.3">
      <c r="Q760" s="12"/>
      <c r="R760" s="12"/>
      <c r="S760" s="12"/>
      <c r="T760" s="12"/>
      <c r="U760" s="12"/>
      <c r="V760" s="12"/>
      <c r="W760" s="12"/>
      <c r="Y760" s="108"/>
      <c r="AB760" s="147"/>
      <c r="AC760" s="147"/>
      <c r="AD760" s="147"/>
      <c r="AE760" s="147"/>
      <c r="AF760" s="147"/>
      <c r="AG760" s="147"/>
      <c r="AH760" s="147"/>
      <c r="AI760" s="147"/>
      <c r="AJ760" s="147"/>
      <c r="AK760" s="147"/>
    </row>
    <row r="761" spans="17:37" s="13" customFormat="1" ht="13" x14ac:dyDescent="0.3">
      <c r="Q761" s="12"/>
      <c r="R761" s="12"/>
      <c r="S761" s="12"/>
      <c r="T761" s="12"/>
      <c r="U761" s="12"/>
      <c r="V761" s="12"/>
      <c r="W761" s="12"/>
      <c r="Y761" s="108"/>
      <c r="AB761" s="147"/>
      <c r="AC761" s="147"/>
      <c r="AD761" s="147"/>
      <c r="AE761" s="147"/>
      <c r="AF761" s="147"/>
      <c r="AG761" s="147"/>
      <c r="AH761" s="147"/>
      <c r="AI761" s="147"/>
      <c r="AJ761" s="147"/>
      <c r="AK761" s="147"/>
    </row>
    <row r="762" spans="17:37" s="13" customFormat="1" ht="13" x14ac:dyDescent="0.3">
      <c r="Q762" s="12"/>
      <c r="R762" s="12"/>
      <c r="S762" s="12"/>
      <c r="T762" s="12"/>
      <c r="U762" s="12"/>
      <c r="V762" s="12"/>
      <c r="W762" s="12"/>
      <c r="Y762" s="108"/>
      <c r="AB762" s="147"/>
      <c r="AC762" s="147"/>
      <c r="AD762" s="147"/>
      <c r="AE762" s="147"/>
      <c r="AF762" s="147"/>
      <c r="AG762" s="147"/>
      <c r="AH762" s="147"/>
      <c r="AI762" s="147"/>
      <c r="AJ762" s="147"/>
      <c r="AK762" s="147"/>
    </row>
    <row r="763" spans="17:37" s="13" customFormat="1" ht="13" x14ac:dyDescent="0.3">
      <c r="Q763" s="12"/>
      <c r="R763" s="12"/>
      <c r="S763" s="12"/>
      <c r="T763" s="12"/>
      <c r="U763" s="12"/>
      <c r="V763" s="12"/>
      <c r="W763" s="12"/>
      <c r="Y763" s="108"/>
      <c r="AB763" s="147"/>
      <c r="AC763" s="147"/>
      <c r="AD763" s="147"/>
      <c r="AE763" s="147"/>
      <c r="AF763" s="147"/>
      <c r="AG763" s="147"/>
      <c r="AH763" s="147"/>
      <c r="AI763" s="147"/>
      <c r="AJ763" s="147"/>
      <c r="AK763" s="147"/>
    </row>
    <row r="764" spans="17:37" s="13" customFormat="1" ht="13" x14ac:dyDescent="0.3">
      <c r="Q764" s="12"/>
      <c r="R764" s="12"/>
      <c r="S764" s="12"/>
      <c r="T764" s="12"/>
      <c r="U764" s="12"/>
      <c r="V764" s="12"/>
      <c r="W764" s="12"/>
      <c r="Y764" s="108"/>
      <c r="AB764" s="147"/>
      <c r="AC764" s="147"/>
      <c r="AD764" s="147"/>
      <c r="AE764" s="147"/>
      <c r="AF764" s="147"/>
      <c r="AG764" s="147"/>
      <c r="AH764" s="147"/>
      <c r="AI764" s="147"/>
      <c r="AJ764" s="147"/>
      <c r="AK764" s="147"/>
    </row>
    <row r="765" spans="17:37" s="13" customFormat="1" ht="13" x14ac:dyDescent="0.3">
      <c r="Q765" s="12"/>
      <c r="R765" s="12"/>
      <c r="S765" s="12"/>
      <c r="T765" s="12"/>
      <c r="U765" s="12"/>
      <c r="V765" s="12"/>
      <c r="W765" s="12"/>
      <c r="Y765" s="108"/>
      <c r="AB765" s="147"/>
      <c r="AC765" s="147"/>
      <c r="AD765" s="147"/>
      <c r="AE765" s="147"/>
      <c r="AF765" s="147"/>
      <c r="AG765" s="147"/>
      <c r="AH765" s="147"/>
      <c r="AI765" s="147"/>
      <c r="AJ765" s="147"/>
      <c r="AK765" s="147"/>
    </row>
    <row r="766" spans="17:37" s="13" customFormat="1" ht="13" x14ac:dyDescent="0.3">
      <c r="Q766" s="12"/>
      <c r="R766" s="12"/>
      <c r="S766" s="12"/>
      <c r="T766" s="12"/>
      <c r="U766" s="12"/>
      <c r="V766" s="12"/>
      <c r="W766" s="12"/>
      <c r="Y766" s="108"/>
      <c r="AB766" s="147"/>
      <c r="AC766" s="147"/>
      <c r="AD766" s="147"/>
      <c r="AE766" s="147"/>
      <c r="AF766" s="147"/>
      <c r="AG766" s="147"/>
      <c r="AH766" s="147"/>
      <c r="AI766" s="147"/>
      <c r="AJ766" s="147"/>
      <c r="AK766" s="147"/>
    </row>
    <row r="767" spans="17:37" s="13" customFormat="1" ht="13" x14ac:dyDescent="0.3">
      <c r="Q767" s="12"/>
      <c r="R767" s="12"/>
      <c r="S767" s="12"/>
      <c r="T767" s="12"/>
      <c r="U767" s="12"/>
      <c r="V767" s="12"/>
      <c r="W767" s="12"/>
      <c r="Y767" s="108"/>
      <c r="AB767" s="147"/>
      <c r="AC767" s="147"/>
      <c r="AD767" s="147"/>
      <c r="AE767" s="147"/>
      <c r="AF767" s="147"/>
      <c r="AG767" s="147"/>
      <c r="AH767" s="147"/>
      <c r="AI767" s="147"/>
      <c r="AJ767" s="147"/>
      <c r="AK767" s="147"/>
    </row>
    <row r="768" spans="17:37" s="13" customFormat="1" ht="13" x14ac:dyDescent="0.3">
      <c r="Q768" s="12"/>
      <c r="R768" s="12"/>
      <c r="S768" s="12"/>
      <c r="T768" s="12"/>
      <c r="U768" s="12"/>
      <c r="V768" s="12"/>
      <c r="W768" s="12"/>
      <c r="Y768" s="108"/>
      <c r="AB768" s="147"/>
      <c r="AC768" s="147"/>
      <c r="AD768" s="147"/>
      <c r="AE768" s="147"/>
      <c r="AF768" s="147"/>
      <c r="AG768" s="147"/>
      <c r="AH768" s="147"/>
      <c r="AI768" s="147"/>
      <c r="AJ768" s="147"/>
      <c r="AK768" s="147"/>
    </row>
    <row r="769" spans="17:37" s="13" customFormat="1" ht="13" x14ac:dyDescent="0.3">
      <c r="Q769" s="12"/>
      <c r="R769" s="12"/>
      <c r="S769" s="12"/>
      <c r="T769" s="12"/>
      <c r="U769" s="12"/>
      <c r="V769" s="12"/>
      <c r="W769" s="12"/>
      <c r="Y769" s="108"/>
      <c r="AB769" s="147"/>
      <c r="AC769" s="147"/>
      <c r="AD769" s="147"/>
      <c r="AE769" s="147"/>
      <c r="AF769" s="147"/>
      <c r="AG769" s="147"/>
      <c r="AH769" s="147"/>
      <c r="AI769" s="147"/>
      <c r="AJ769" s="147"/>
      <c r="AK769" s="147"/>
    </row>
    <row r="770" spans="17:37" s="13" customFormat="1" ht="13" x14ac:dyDescent="0.3">
      <c r="Q770" s="12"/>
      <c r="R770" s="12"/>
      <c r="S770" s="12"/>
      <c r="T770" s="12"/>
      <c r="U770" s="12"/>
      <c r="V770" s="12"/>
      <c r="W770" s="12"/>
      <c r="Y770" s="108"/>
      <c r="AB770" s="147"/>
      <c r="AC770" s="147"/>
      <c r="AD770" s="147"/>
      <c r="AE770" s="147"/>
      <c r="AF770" s="147"/>
      <c r="AG770" s="147"/>
      <c r="AH770" s="147"/>
      <c r="AI770" s="147"/>
      <c r="AJ770" s="147"/>
      <c r="AK770" s="147"/>
    </row>
    <row r="771" spans="17:37" s="13" customFormat="1" ht="13" x14ac:dyDescent="0.3">
      <c r="Q771" s="12"/>
      <c r="R771" s="12"/>
      <c r="S771" s="12"/>
      <c r="T771" s="12"/>
      <c r="U771" s="12"/>
      <c r="V771" s="12"/>
      <c r="W771" s="12"/>
      <c r="Y771" s="108"/>
      <c r="AB771" s="147"/>
      <c r="AC771" s="147"/>
      <c r="AD771" s="147"/>
      <c r="AE771" s="147"/>
      <c r="AF771" s="147"/>
      <c r="AG771" s="147"/>
      <c r="AH771" s="147"/>
      <c r="AI771" s="147"/>
      <c r="AJ771" s="147"/>
      <c r="AK771" s="147"/>
    </row>
    <row r="772" spans="17:37" s="13" customFormat="1" ht="13" x14ac:dyDescent="0.3">
      <c r="Q772" s="12"/>
      <c r="R772" s="12"/>
      <c r="S772" s="12"/>
      <c r="T772" s="12"/>
      <c r="U772" s="12"/>
      <c r="V772" s="12"/>
      <c r="W772" s="12"/>
      <c r="Y772" s="108"/>
      <c r="AB772" s="147"/>
      <c r="AC772" s="147"/>
      <c r="AD772" s="147"/>
      <c r="AE772" s="147"/>
      <c r="AF772" s="147"/>
      <c r="AG772" s="147"/>
      <c r="AH772" s="147"/>
      <c r="AI772" s="147"/>
      <c r="AJ772" s="147"/>
      <c r="AK772" s="147"/>
    </row>
    <row r="773" spans="17:37" s="13" customFormat="1" ht="13" x14ac:dyDescent="0.3">
      <c r="Q773" s="12"/>
      <c r="R773" s="12"/>
      <c r="S773" s="12"/>
      <c r="T773" s="12"/>
      <c r="U773" s="12"/>
      <c r="V773" s="12"/>
      <c r="W773" s="12"/>
      <c r="Y773" s="108"/>
      <c r="AB773" s="147"/>
      <c r="AC773" s="147"/>
      <c r="AD773" s="147"/>
      <c r="AE773" s="147"/>
      <c r="AF773" s="147"/>
      <c r="AG773" s="147"/>
      <c r="AH773" s="147"/>
      <c r="AI773" s="147"/>
      <c r="AJ773" s="147"/>
      <c r="AK773" s="147"/>
    </row>
    <row r="774" spans="17:37" s="13" customFormat="1" ht="13" x14ac:dyDescent="0.3">
      <c r="Q774" s="12"/>
      <c r="R774" s="12"/>
      <c r="S774" s="12"/>
      <c r="T774" s="12"/>
      <c r="U774" s="12"/>
      <c r="V774" s="12"/>
      <c r="W774" s="12"/>
      <c r="Y774" s="108"/>
      <c r="AB774" s="147"/>
      <c r="AC774" s="147"/>
      <c r="AD774" s="147"/>
      <c r="AE774" s="147"/>
      <c r="AF774" s="147"/>
      <c r="AG774" s="147"/>
      <c r="AH774" s="147"/>
      <c r="AI774" s="147"/>
      <c r="AJ774" s="147"/>
      <c r="AK774" s="147"/>
    </row>
    <row r="775" spans="17:37" s="13" customFormat="1" ht="13" x14ac:dyDescent="0.3">
      <c r="Q775" s="12"/>
      <c r="R775" s="12"/>
      <c r="S775" s="12"/>
      <c r="T775" s="12"/>
      <c r="U775" s="12"/>
      <c r="V775" s="12"/>
      <c r="W775" s="12"/>
      <c r="Y775" s="108"/>
      <c r="AB775" s="147"/>
      <c r="AC775" s="147"/>
      <c r="AD775" s="147"/>
      <c r="AE775" s="147"/>
      <c r="AF775" s="147"/>
      <c r="AG775" s="147"/>
      <c r="AH775" s="147"/>
      <c r="AI775" s="147"/>
      <c r="AJ775" s="147"/>
      <c r="AK775" s="147"/>
    </row>
    <row r="776" spans="17:37" s="13" customFormat="1" ht="13" x14ac:dyDescent="0.3">
      <c r="Q776" s="12"/>
      <c r="R776" s="12"/>
      <c r="S776" s="12"/>
      <c r="T776" s="12"/>
      <c r="U776" s="12"/>
      <c r="V776" s="12"/>
      <c r="W776" s="12"/>
      <c r="Y776" s="108"/>
      <c r="AB776" s="147"/>
      <c r="AC776" s="147"/>
      <c r="AD776" s="147"/>
      <c r="AE776" s="147"/>
      <c r="AF776" s="147"/>
      <c r="AG776" s="147"/>
      <c r="AH776" s="147"/>
      <c r="AI776" s="147"/>
      <c r="AJ776" s="147"/>
      <c r="AK776" s="147"/>
    </row>
    <row r="777" spans="17:37" s="13" customFormat="1" ht="13" x14ac:dyDescent="0.3">
      <c r="Q777" s="12"/>
      <c r="R777" s="12"/>
      <c r="S777" s="12"/>
      <c r="T777" s="12"/>
      <c r="U777" s="12"/>
      <c r="V777" s="12"/>
      <c r="W777" s="12"/>
      <c r="Y777" s="108"/>
      <c r="AB777" s="147"/>
      <c r="AC777" s="147"/>
      <c r="AD777" s="147"/>
      <c r="AE777" s="147"/>
      <c r="AF777" s="147"/>
      <c r="AG777" s="147"/>
      <c r="AH777" s="147"/>
      <c r="AI777" s="147"/>
      <c r="AJ777" s="147"/>
      <c r="AK777" s="147"/>
    </row>
    <row r="778" spans="17:37" s="13" customFormat="1" ht="13" x14ac:dyDescent="0.3">
      <c r="Q778" s="12"/>
      <c r="R778" s="12"/>
      <c r="S778" s="12"/>
      <c r="T778" s="12"/>
      <c r="U778" s="12"/>
      <c r="V778" s="12"/>
      <c r="W778" s="12"/>
      <c r="Y778" s="108"/>
      <c r="AB778" s="147"/>
      <c r="AC778" s="147"/>
      <c r="AD778" s="147"/>
      <c r="AE778" s="147"/>
      <c r="AF778" s="147"/>
      <c r="AG778" s="147"/>
      <c r="AH778" s="147"/>
      <c r="AI778" s="147"/>
      <c r="AJ778" s="147"/>
      <c r="AK778" s="147"/>
    </row>
    <row r="779" spans="17:37" s="13" customFormat="1" ht="13" x14ac:dyDescent="0.3">
      <c r="Q779" s="12"/>
      <c r="R779" s="12"/>
      <c r="S779" s="12"/>
      <c r="T779" s="12"/>
      <c r="U779" s="12"/>
      <c r="V779" s="12"/>
      <c r="W779" s="12"/>
      <c r="Y779" s="108"/>
      <c r="AB779" s="147"/>
      <c r="AC779" s="147"/>
      <c r="AD779" s="147"/>
      <c r="AE779" s="147"/>
      <c r="AF779" s="147"/>
      <c r="AG779" s="147"/>
      <c r="AH779" s="147"/>
      <c r="AI779" s="147"/>
      <c r="AJ779" s="147"/>
      <c r="AK779" s="147"/>
    </row>
    <row r="780" spans="17:37" s="13" customFormat="1" ht="13" x14ac:dyDescent="0.3">
      <c r="Q780" s="12"/>
      <c r="R780" s="12"/>
      <c r="S780" s="12"/>
      <c r="T780" s="12"/>
      <c r="U780" s="12"/>
      <c r="V780" s="12"/>
      <c r="W780" s="12"/>
      <c r="Y780" s="108"/>
      <c r="AB780" s="147"/>
      <c r="AC780" s="147"/>
      <c r="AD780" s="147"/>
      <c r="AE780" s="147"/>
      <c r="AF780" s="147"/>
      <c r="AG780" s="147"/>
      <c r="AH780" s="147"/>
      <c r="AI780" s="147"/>
      <c r="AJ780" s="147"/>
      <c r="AK780" s="147"/>
    </row>
    <row r="781" spans="17:37" s="13" customFormat="1" ht="13" x14ac:dyDescent="0.3">
      <c r="Q781" s="12"/>
      <c r="R781" s="12"/>
      <c r="S781" s="12"/>
      <c r="T781" s="12"/>
      <c r="U781" s="12"/>
      <c r="V781" s="12"/>
      <c r="W781" s="12"/>
      <c r="Y781" s="108"/>
      <c r="AB781" s="147"/>
      <c r="AC781" s="147"/>
      <c r="AD781" s="147"/>
      <c r="AE781" s="147"/>
      <c r="AF781" s="147"/>
      <c r="AG781" s="147"/>
      <c r="AH781" s="147"/>
      <c r="AI781" s="147"/>
      <c r="AJ781" s="147"/>
      <c r="AK781" s="147"/>
    </row>
    <row r="782" spans="17:37" s="13" customFormat="1" ht="13" x14ac:dyDescent="0.3">
      <c r="Q782" s="12"/>
      <c r="R782" s="12"/>
      <c r="S782" s="12"/>
      <c r="T782" s="12"/>
      <c r="U782" s="12"/>
      <c r="V782" s="12"/>
      <c r="W782" s="12"/>
      <c r="Y782" s="108"/>
      <c r="AB782" s="147"/>
      <c r="AC782" s="147"/>
      <c r="AD782" s="147"/>
      <c r="AE782" s="147"/>
      <c r="AF782" s="147"/>
      <c r="AG782" s="147"/>
      <c r="AH782" s="147"/>
      <c r="AI782" s="147"/>
      <c r="AJ782" s="147"/>
      <c r="AK782" s="147"/>
    </row>
    <row r="783" spans="17:37" s="13" customFormat="1" ht="13" x14ac:dyDescent="0.3">
      <c r="Q783" s="12"/>
      <c r="R783" s="12"/>
      <c r="S783" s="12"/>
      <c r="T783" s="12"/>
      <c r="U783" s="12"/>
      <c r="V783" s="12"/>
      <c r="W783" s="12"/>
      <c r="Y783" s="108"/>
      <c r="AB783" s="147"/>
      <c r="AC783" s="147"/>
      <c r="AD783" s="147"/>
      <c r="AE783" s="147"/>
      <c r="AF783" s="147"/>
      <c r="AG783" s="147"/>
      <c r="AH783" s="147"/>
      <c r="AI783" s="147"/>
      <c r="AJ783" s="147"/>
      <c r="AK783" s="147"/>
    </row>
    <row r="784" spans="17:37" s="13" customFormat="1" ht="13" x14ac:dyDescent="0.3">
      <c r="Q784" s="12"/>
      <c r="R784" s="12"/>
      <c r="S784" s="12"/>
      <c r="T784" s="12"/>
      <c r="U784" s="12"/>
      <c r="V784" s="12"/>
      <c r="W784" s="12"/>
      <c r="Y784" s="108"/>
      <c r="AB784" s="147"/>
      <c r="AC784" s="147"/>
      <c r="AD784" s="147"/>
      <c r="AE784" s="147"/>
      <c r="AF784" s="147"/>
      <c r="AG784" s="147"/>
      <c r="AH784" s="147"/>
      <c r="AI784" s="147"/>
      <c r="AJ784" s="147"/>
      <c r="AK784" s="147"/>
    </row>
    <row r="785" spans="17:37" s="13" customFormat="1" ht="13" x14ac:dyDescent="0.3">
      <c r="Q785" s="12"/>
      <c r="R785" s="12"/>
      <c r="S785" s="12"/>
      <c r="T785" s="12"/>
      <c r="U785" s="12"/>
      <c r="V785" s="12"/>
      <c r="W785" s="12"/>
      <c r="Y785" s="108"/>
      <c r="AB785" s="147"/>
      <c r="AC785" s="147"/>
      <c r="AD785" s="147"/>
      <c r="AE785" s="147"/>
      <c r="AF785" s="147"/>
      <c r="AG785" s="147"/>
      <c r="AH785" s="147"/>
      <c r="AI785" s="147"/>
      <c r="AJ785" s="147"/>
      <c r="AK785" s="147"/>
    </row>
    <row r="786" spans="17:37" s="13" customFormat="1" ht="13" x14ac:dyDescent="0.3">
      <c r="Q786" s="12"/>
      <c r="R786" s="12"/>
      <c r="S786" s="12"/>
      <c r="T786" s="12"/>
      <c r="U786" s="12"/>
      <c r="V786" s="12"/>
      <c r="W786" s="12"/>
      <c r="Y786" s="108"/>
      <c r="AB786" s="147"/>
      <c r="AC786" s="147"/>
      <c r="AD786" s="147"/>
      <c r="AE786" s="147"/>
      <c r="AF786" s="147"/>
      <c r="AG786" s="147"/>
      <c r="AH786" s="147"/>
      <c r="AI786" s="147"/>
      <c r="AJ786" s="147"/>
      <c r="AK786" s="147"/>
    </row>
    <row r="787" spans="17:37" s="13" customFormat="1" ht="13" x14ac:dyDescent="0.3">
      <c r="Q787" s="12"/>
      <c r="R787" s="12"/>
      <c r="S787" s="12"/>
      <c r="T787" s="12"/>
      <c r="U787" s="12"/>
      <c r="V787" s="12"/>
      <c r="W787" s="12"/>
      <c r="Y787" s="108"/>
      <c r="AB787" s="147"/>
      <c r="AC787" s="147"/>
      <c r="AD787" s="147"/>
      <c r="AE787" s="147"/>
      <c r="AF787" s="147"/>
      <c r="AG787" s="147"/>
      <c r="AH787" s="147"/>
      <c r="AI787" s="147"/>
      <c r="AJ787" s="147"/>
      <c r="AK787" s="147"/>
    </row>
    <row r="788" spans="17:37" s="13" customFormat="1" ht="13" x14ac:dyDescent="0.3">
      <c r="Q788" s="12"/>
      <c r="R788" s="12"/>
      <c r="S788" s="12"/>
      <c r="T788" s="12"/>
      <c r="U788" s="12"/>
      <c r="V788" s="12"/>
      <c r="W788" s="12"/>
      <c r="Y788" s="108"/>
      <c r="AB788" s="147"/>
      <c r="AC788" s="147"/>
      <c r="AD788" s="147"/>
      <c r="AE788" s="147"/>
      <c r="AF788" s="147"/>
      <c r="AG788" s="147"/>
      <c r="AH788" s="147"/>
      <c r="AI788" s="147"/>
      <c r="AJ788" s="147"/>
      <c r="AK788" s="147"/>
    </row>
    <row r="789" spans="17:37" s="13" customFormat="1" ht="13" x14ac:dyDescent="0.3">
      <c r="Q789" s="12"/>
      <c r="R789" s="12"/>
      <c r="S789" s="12"/>
      <c r="T789" s="12"/>
      <c r="U789" s="12"/>
      <c r="V789" s="12"/>
      <c r="W789" s="12"/>
      <c r="Y789" s="108"/>
      <c r="AB789" s="147"/>
      <c r="AC789" s="147"/>
      <c r="AD789" s="147"/>
      <c r="AE789" s="147"/>
      <c r="AF789" s="147"/>
      <c r="AG789" s="147"/>
      <c r="AH789" s="147"/>
      <c r="AI789" s="147"/>
      <c r="AJ789" s="147"/>
      <c r="AK789" s="147"/>
    </row>
    <row r="790" spans="17:37" s="13" customFormat="1" ht="13" x14ac:dyDescent="0.3">
      <c r="Q790" s="12"/>
      <c r="R790" s="12"/>
      <c r="S790" s="12"/>
      <c r="T790" s="12"/>
      <c r="U790" s="12"/>
      <c r="V790" s="12"/>
      <c r="W790" s="12"/>
      <c r="Y790" s="108"/>
      <c r="AB790" s="147"/>
      <c r="AC790" s="147"/>
      <c r="AD790" s="147"/>
      <c r="AE790" s="147"/>
      <c r="AF790" s="147"/>
      <c r="AG790" s="147"/>
      <c r="AH790" s="147"/>
      <c r="AI790" s="147"/>
      <c r="AJ790" s="147"/>
      <c r="AK790" s="147"/>
    </row>
    <row r="791" spans="17:37" s="13" customFormat="1" ht="13" x14ac:dyDescent="0.3">
      <c r="Q791" s="12"/>
      <c r="R791" s="12"/>
      <c r="S791" s="12"/>
      <c r="T791" s="12"/>
      <c r="U791" s="12"/>
      <c r="V791" s="12"/>
      <c r="W791" s="12"/>
      <c r="Y791" s="108"/>
      <c r="AB791" s="147"/>
      <c r="AC791" s="147"/>
      <c r="AD791" s="147"/>
      <c r="AE791" s="147"/>
      <c r="AF791" s="147"/>
      <c r="AG791" s="147"/>
      <c r="AH791" s="147"/>
      <c r="AI791" s="147"/>
      <c r="AJ791" s="147"/>
      <c r="AK791" s="147"/>
    </row>
    <row r="792" spans="17:37" s="13" customFormat="1" ht="13" x14ac:dyDescent="0.3">
      <c r="Q792" s="12"/>
      <c r="R792" s="12"/>
      <c r="S792" s="12"/>
      <c r="T792" s="12"/>
      <c r="U792" s="12"/>
      <c r="V792" s="12"/>
      <c r="W792" s="12"/>
      <c r="Y792" s="108"/>
      <c r="AB792" s="147"/>
      <c r="AC792" s="147"/>
      <c r="AD792" s="147"/>
      <c r="AE792" s="147"/>
      <c r="AF792" s="147"/>
      <c r="AG792" s="147"/>
      <c r="AH792" s="147"/>
      <c r="AI792" s="147"/>
      <c r="AJ792" s="147"/>
      <c r="AK792" s="147"/>
    </row>
    <row r="793" spans="17:37" s="13" customFormat="1" ht="13" x14ac:dyDescent="0.3">
      <c r="Q793" s="12"/>
      <c r="R793" s="12"/>
      <c r="S793" s="12"/>
      <c r="T793" s="12"/>
      <c r="U793" s="12"/>
      <c r="V793" s="12"/>
      <c r="W793" s="12"/>
      <c r="Y793" s="108"/>
      <c r="AB793" s="147"/>
      <c r="AC793" s="147"/>
      <c r="AD793" s="147"/>
      <c r="AE793" s="147"/>
      <c r="AF793" s="147"/>
      <c r="AG793" s="147"/>
      <c r="AH793" s="147"/>
      <c r="AI793" s="147"/>
      <c r="AJ793" s="147"/>
      <c r="AK793" s="147"/>
    </row>
    <row r="794" spans="17:37" s="13" customFormat="1" ht="13" x14ac:dyDescent="0.3">
      <c r="Q794" s="12"/>
      <c r="R794" s="12"/>
      <c r="S794" s="12"/>
      <c r="T794" s="12"/>
      <c r="U794" s="12"/>
      <c r="V794" s="12"/>
      <c r="W794" s="12"/>
      <c r="Y794" s="108"/>
      <c r="AB794" s="147"/>
      <c r="AC794" s="147"/>
      <c r="AD794" s="147"/>
      <c r="AE794" s="147"/>
      <c r="AF794" s="147"/>
      <c r="AG794" s="147"/>
      <c r="AH794" s="147"/>
      <c r="AI794" s="147"/>
      <c r="AJ794" s="147"/>
      <c r="AK794" s="147"/>
    </row>
    <row r="795" spans="17:37" s="13" customFormat="1" ht="13" x14ac:dyDescent="0.3">
      <c r="Q795" s="12"/>
      <c r="R795" s="12"/>
      <c r="S795" s="12"/>
      <c r="T795" s="12"/>
      <c r="U795" s="12"/>
      <c r="V795" s="12"/>
      <c r="W795" s="12"/>
      <c r="Y795" s="108"/>
      <c r="AB795" s="147"/>
      <c r="AC795" s="147"/>
      <c r="AD795" s="147"/>
      <c r="AE795" s="147"/>
      <c r="AF795" s="147"/>
      <c r="AG795" s="147"/>
      <c r="AH795" s="147"/>
      <c r="AI795" s="147"/>
      <c r="AJ795" s="147"/>
      <c r="AK795" s="147"/>
    </row>
    <row r="796" spans="17:37" s="13" customFormat="1" ht="13" x14ac:dyDescent="0.3">
      <c r="Q796" s="12"/>
      <c r="R796" s="12"/>
      <c r="S796" s="12"/>
      <c r="T796" s="12"/>
      <c r="U796" s="12"/>
      <c r="V796" s="12"/>
      <c r="W796" s="12"/>
      <c r="Y796" s="108"/>
      <c r="AB796" s="147"/>
      <c r="AC796" s="147"/>
      <c r="AD796" s="147"/>
      <c r="AE796" s="147"/>
      <c r="AF796" s="147"/>
      <c r="AG796" s="147"/>
      <c r="AH796" s="147"/>
      <c r="AI796" s="147"/>
      <c r="AJ796" s="147"/>
      <c r="AK796" s="147"/>
    </row>
    <row r="797" spans="17:37" s="13" customFormat="1" ht="13" x14ac:dyDescent="0.3">
      <c r="Q797" s="12"/>
      <c r="R797" s="12"/>
      <c r="S797" s="12"/>
      <c r="T797" s="12"/>
      <c r="U797" s="12"/>
      <c r="V797" s="12"/>
      <c r="W797" s="12"/>
      <c r="Y797" s="108"/>
      <c r="AB797" s="147"/>
      <c r="AC797" s="147"/>
      <c r="AD797" s="147"/>
      <c r="AE797" s="147"/>
      <c r="AF797" s="147"/>
      <c r="AG797" s="147"/>
      <c r="AH797" s="147"/>
      <c r="AI797" s="147"/>
      <c r="AJ797" s="147"/>
      <c r="AK797" s="147"/>
    </row>
    <row r="798" spans="17:37" s="13" customFormat="1" ht="13" x14ac:dyDescent="0.3">
      <c r="Q798" s="12"/>
      <c r="R798" s="12"/>
      <c r="S798" s="12"/>
      <c r="T798" s="12"/>
      <c r="U798" s="12"/>
      <c r="V798" s="12"/>
      <c r="W798" s="12"/>
      <c r="Y798" s="108"/>
      <c r="AB798" s="147"/>
      <c r="AC798" s="147"/>
      <c r="AD798" s="147"/>
      <c r="AE798" s="147"/>
      <c r="AF798" s="147"/>
      <c r="AG798" s="147"/>
      <c r="AH798" s="147"/>
      <c r="AI798" s="147"/>
      <c r="AJ798" s="147"/>
      <c r="AK798" s="147"/>
    </row>
    <row r="799" spans="17:37" s="13" customFormat="1" ht="13" x14ac:dyDescent="0.3">
      <c r="Q799" s="12"/>
      <c r="R799" s="12"/>
      <c r="S799" s="12"/>
      <c r="T799" s="12"/>
      <c r="U799" s="12"/>
      <c r="V799" s="12"/>
      <c r="W799" s="12"/>
      <c r="Y799" s="108"/>
      <c r="AB799" s="147"/>
      <c r="AC799" s="147"/>
      <c r="AD799" s="147"/>
      <c r="AE799" s="147"/>
      <c r="AF799" s="147"/>
      <c r="AG799" s="147"/>
      <c r="AH799" s="147"/>
      <c r="AI799" s="147"/>
      <c r="AJ799" s="147"/>
      <c r="AK799" s="147"/>
    </row>
    <row r="800" spans="17:37" s="13" customFormat="1" ht="13" x14ac:dyDescent="0.3">
      <c r="Q800" s="12"/>
      <c r="R800" s="12"/>
      <c r="S800" s="12"/>
      <c r="T800" s="12"/>
      <c r="U800" s="12"/>
      <c r="V800" s="12"/>
      <c r="W800" s="12"/>
      <c r="Y800" s="108"/>
      <c r="AB800" s="147"/>
      <c r="AC800" s="147"/>
      <c r="AD800" s="147"/>
      <c r="AE800" s="147"/>
      <c r="AF800" s="147"/>
      <c r="AG800" s="147"/>
      <c r="AH800" s="147"/>
      <c r="AI800" s="147"/>
      <c r="AJ800" s="147"/>
      <c r="AK800" s="147"/>
    </row>
    <row r="801" spans="17:37" s="13" customFormat="1" ht="13" x14ac:dyDescent="0.3">
      <c r="Q801" s="12"/>
      <c r="R801" s="12"/>
      <c r="S801" s="12"/>
      <c r="T801" s="12"/>
      <c r="U801" s="12"/>
      <c r="V801" s="12"/>
      <c r="W801" s="12"/>
      <c r="Y801" s="108"/>
      <c r="AB801" s="147"/>
      <c r="AC801" s="147"/>
      <c r="AD801" s="147"/>
      <c r="AE801" s="147"/>
      <c r="AF801" s="147"/>
      <c r="AG801" s="147"/>
      <c r="AH801" s="147"/>
      <c r="AI801" s="147"/>
      <c r="AJ801" s="147"/>
      <c r="AK801" s="147"/>
    </row>
    <row r="802" spans="17:37" s="13" customFormat="1" ht="13" x14ac:dyDescent="0.3">
      <c r="Q802" s="12"/>
      <c r="R802" s="12"/>
      <c r="S802" s="12"/>
      <c r="T802" s="12"/>
      <c r="U802" s="12"/>
      <c r="V802" s="12"/>
      <c r="W802" s="12"/>
      <c r="Y802" s="108"/>
      <c r="AB802" s="147"/>
      <c r="AC802" s="147"/>
      <c r="AD802" s="147"/>
      <c r="AE802" s="147"/>
      <c r="AF802" s="147"/>
      <c r="AG802" s="147"/>
      <c r="AH802" s="147"/>
      <c r="AI802" s="147"/>
      <c r="AJ802" s="147"/>
      <c r="AK802" s="147"/>
    </row>
    <row r="803" spans="17:37" s="13" customFormat="1" ht="13" x14ac:dyDescent="0.3">
      <c r="Q803" s="12"/>
      <c r="R803" s="12"/>
      <c r="S803" s="12"/>
      <c r="T803" s="12"/>
      <c r="U803" s="12"/>
      <c r="V803" s="12"/>
      <c r="W803" s="12"/>
      <c r="Y803" s="108"/>
      <c r="AB803" s="147"/>
      <c r="AC803" s="147"/>
      <c r="AD803" s="147"/>
      <c r="AE803" s="147"/>
      <c r="AF803" s="147"/>
      <c r="AG803" s="147"/>
      <c r="AH803" s="147"/>
      <c r="AI803" s="147"/>
      <c r="AJ803" s="147"/>
      <c r="AK803" s="147"/>
    </row>
    <row r="804" spans="17:37" s="13" customFormat="1" ht="13" x14ac:dyDescent="0.3">
      <c r="Q804" s="12"/>
      <c r="R804" s="12"/>
      <c r="S804" s="12"/>
      <c r="T804" s="12"/>
      <c r="U804" s="12"/>
      <c r="V804" s="12"/>
      <c r="W804" s="12"/>
      <c r="Y804" s="108"/>
      <c r="AB804" s="147"/>
      <c r="AC804" s="147"/>
      <c r="AD804" s="147"/>
      <c r="AE804" s="147"/>
      <c r="AF804" s="147"/>
      <c r="AG804" s="147"/>
      <c r="AH804" s="147"/>
      <c r="AI804" s="147"/>
      <c r="AJ804" s="147"/>
      <c r="AK804" s="147"/>
    </row>
    <row r="805" spans="17:37" s="13" customFormat="1" ht="13" x14ac:dyDescent="0.3">
      <c r="Q805" s="12"/>
      <c r="R805" s="12"/>
      <c r="S805" s="12"/>
      <c r="T805" s="12"/>
      <c r="U805" s="12"/>
      <c r="V805" s="12"/>
      <c r="W805" s="12"/>
      <c r="Y805" s="108"/>
      <c r="AB805" s="147"/>
      <c r="AC805" s="147"/>
      <c r="AD805" s="147"/>
      <c r="AE805" s="147"/>
      <c r="AF805" s="147"/>
      <c r="AG805" s="147"/>
      <c r="AH805" s="147"/>
      <c r="AI805" s="147"/>
      <c r="AJ805" s="147"/>
      <c r="AK805" s="147"/>
    </row>
    <row r="806" spans="17:37" s="13" customFormat="1" ht="13" x14ac:dyDescent="0.3">
      <c r="Q806" s="12"/>
      <c r="R806" s="12"/>
      <c r="S806" s="12"/>
      <c r="T806" s="12"/>
      <c r="U806" s="12"/>
      <c r="V806" s="12"/>
      <c r="W806" s="12"/>
      <c r="Y806" s="108"/>
      <c r="AB806" s="147"/>
      <c r="AC806" s="147"/>
      <c r="AD806" s="147"/>
      <c r="AE806" s="147"/>
      <c r="AF806" s="147"/>
      <c r="AG806" s="147"/>
      <c r="AH806" s="147"/>
      <c r="AI806" s="147"/>
      <c r="AJ806" s="147"/>
      <c r="AK806" s="147"/>
    </row>
    <row r="807" spans="17:37" s="13" customFormat="1" ht="13" x14ac:dyDescent="0.3">
      <c r="Q807" s="12"/>
      <c r="R807" s="12"/>
      <c r="S807" s="12"/>
      <c r="T807" s="12"/>
      <c r="U807" s="12"/>
      <c r="V807" s="12"/>
      <c r="W807" s="12"/>
      <c r="Y807" s="108"/>
      <c r="AB807" s="147"/>
      <c r="AC807" s="147"/>
      <c r="AD807" s="147"/>
      <c r="AE807" s="147"/>
      <c r="AF807" s="147"/>
      <c r="AG807" s="147"/>
      <c r="AH807" s="147"/>
      <c r="AI807" s="147"/>
      <c r="AJ807" s="147"/>
      <c r="AK807" s="147"/>
    </row>
    <row r="808" spans="17:37" s="13" customFormat="1" ht="13" x14ac:dyDescent="0.3">
      <c r="Q808" s="12"/>
      <c r="R808" s="12"/>
      <c r="S808" s="12"/>
      <c r="T808" s="12"/>
      <c r="U808" s="12"/>
      <c r="V808" s="12"/>
      <c r="W808" s="12"/>
      <c r="Y808" s="108"/>
      <c r="AB808" s="147"/>
      <c r="AC808" s="147"/>
      <c r="AD808" s="147"/>
      <c r="AE808" s="147"/>
      <c r="AF808" s="147"/>
      <c r="AG808" s="147"/>
      <c r="AH808" s="147"/>
      <c r="AI808" s="147"/>
      <c r="AJ808" s="147"/>
      <c r="AK808" s="147"/>
    </row>
    <row r="809" spans="17:37" s="13" customFormat="1" ht="13" x14ac:dyDescent="0.3">
      <c r="Q809" s="12"/>
      <c r="R809" s="12"/>
      <c r="S809" s="12"/>
      <c r="T809" s="12"/>
      <c r="U809" s="12"/>
      <c r="V809" s="12"/>
      <c r="W809" s="12"/>
      <c r="Y809" s="108"/>
      <c r="AB809" s="147"/>
      <c r="AC809" s="147"/>
      <c r="AD809" s="147"/>
      <c r="AE809" s="147"/>
      <c r="AF809" s="147"/>
      <c r="AG809" s="147"/>
      <c r="AH809" s="147"/>
      <c r="AI809" s="147"/>
      <c r="AJ809" s="147"/>
      <c r="AK809" s="147"/>
    </row>
    <row r="810" spans="17:37" s="13" customFormat="1" ht="13" x14ac:dyDescent="0.3">
      <c r="Q810" s="12"/>
      <c r="R810" s="12"/>
      <c r="S810" s="12"/>
      <c r="T810" s="12"/>
      <c r="U810" s="12"/>
      <c r="V810" s="12"/>
      <c r="W810" s="12"/>
      <c r="Y810" s="108"/>
      <c r="AB810" s="147"/>
      <c r="AC810" s="147"/>
      <c r="AD810" s="147"/>
      <c r="AE810" s="147"/>
      <c r="AF810" s="147"/>
      <c r="AG810" s="147"/>
      <c r="AH810" s="147"/>
      <c r="AI810" s="147"/>
      <c r="AJ810" s="147"/>
      <c r="AK810" s="147"/>
    </row>
    <row r="811" spans="17:37" s="13" customFormat="1" ht="13" x14ac:dyDescent="0.3">
      <c r="Q811" s="12"/>
      <c r="R811" s="12"/>
      <c r="S811" s="12"/>
      <c r="T811" s="12"/>
      <c r="U811" s="12"/>
      <c r="V811" s="12"/>
      <c r="W811" s="12"/>
      <c r="Y811" s="108"/>
      <c r="AB811" s="147"/>
      <c r="AC811" s="147"/>
      <c r="AD811" s="147"/>
      <c r="AE811" s="147"/>
      <c r="AF811" s="147"/>
      <c r="AG811" s="147"/>
      <c r="AH811" s="147"/>
      <c r="AI811" s="147"/>
      <c r="AJ811" s="147"/>
      <c r="AK811" s="147"/>
    </row>
    <row r="812" spans="17:37" s="13" customFormat="1" ht="13" x14ac:dyDescent="0.3">
      <c r="Q812" s="12"/>
      <c r="R812" s="12"/>
      <c r="S812" s="12"/>
      <c r="T812" s="12"/>
      <c r="U812" s="12"/>
      <c r="V812" s="12"/>
      <c r="W812" s="12"/>
      <c r="Y812" s="108"/>
      <c r="AB812" s="147"/>
      <c r="AC812" s="147"/>
      <c r="AD812" s="147"/>
      <c r="AE812" s="147"/>
      <c r="AF812" s="147"/>
      <c r="AG812" s="147"/>
      <c r="AH812" s="147"/>
      <c r="AI812" s="147"/>
      <c r="AJ812" s="147"/>
      <c r="AK812" s="147"/>
    </row>
    <row r="813" spans="17:37" s="13" customFormat="1" ht="13" x14ac:dyDescent="0.3">
      <c r="Q813" s="12"/>
      <c r="R813" s="12"/>
      <c r="S813" s="12"/>
      <c r="T813" s="12"/>
      <c r="U813" s="12"/>
      <c r="V813" s="12"/>
      <c r="W813" s="12"/>
      <c r="Y813" s="108"/>
      <c r="AB813" s="147"/>
      <c r="AC813" s="147"/>
      <c r="AD813" s="147"/>
      <c r="AE813" s="147"/>
      <c r="AF813" s="147"/>
      <c r="AG813" s="147"/>
      <c r="AH813" s="147"/>
      <c r="AI813" s="147"/>
      <c r="AJ813" s="147"/>
      <c r="AK813" s="147"/>
    </row>
    <row r="814" spans="17:37" s="13" customFormat="1" ht="13" x14ac:dyDescent="0.3">
      <c r="Q814" s="12"/>
      <c r="R814" s="12"/>
      <c r="S814" s="12"/>
      <c r="T814" s="12"/>
      <c r="U814" s="12"/>
      <c r="V814" s="12"/>
      <c r="W814" s="12"/>
      <c r="Y814" s="108"/>
      <c r="AB814" s="147"/>
      <c r="AC814" s="147"/>
      <c r="AD814" s="147"/>
      <c r="AE814" s="147"/>
      <c r="AF814" s="147"/>
      <c r="AG814" s="147"/>
      <c r="AH814" s="147"/>
      <c r="AI814" s="147"/>
      <c r="AJ814" s="147"/>
      <c r="AK814" s="147"/>
    </row>
    <row r="815" spans="17:37" s="13" customFormat="1" ht="13" x14ac:dyDescent="0.3">
      <c r="Q815" s="12"/>
      <c r="R815" s="12"/>
      <c r="S815" s="12"/>
      <c r="T815" s="12"/>
      <c r="U815" s="12"/>
      <c r="V815" s="12"/>
      <c r="W815" s="12"/>
      <c r="Y815" s="108"/>
      <c r="AB815" s="147"/>
      <c r="AC815" s="147"/>
      <c r="AD815" s="147"/>
      <c r="AE815" s="147"/>
      <c r="AF815" s="147"/>
      <c r="AG815" s="147"/>
      <c r="AH815" s="147"/>
      <c r="AI815" s="147"/>
      <c r="AJ815" s="147"/>
      <c r="AK815" s="147"/>
    </row>
    <row r="816" spans="17:37" s="13" customFormat="1" ht="13" x14ac:dyDescent="0.3">
      <c r="Q816" s="12"/>
      <c r="R816" s="12"/>
      <c r="S816" s="12"/>
      <c r="T816" s="12"/>
      <c r="U816" s="12"/>
      <c r="V816" s="12"/>
      <c r="W816" s="12"/>
      <c r="Y816" s="108"/>
      <c r="AB816" s="147"/>
      <c r="AC816" s="147"/>
      <c r="AD816" s="147"/>
      <c r="AE816" s="147"/>
      <c r="AF816" s="147"/>
      <c r="AG816" s="147"/>
      <c r="AH816" s="147"/>
      <c r="AI816" s="147"/>
      <c r="AJ816" s="147"/>
      <c r="AK816" s="147"/>
    </row>
    <row r="817" spans="1:37" s="13" customFormat="1" ht="13" x14ac:dyDescent="0.3">
      <c r="Q817" s="12"/>
      <c r="R817" s="12"/>
      <c r="S817" s="12"/>
      <c r="T817" s="12"/>
      <c r="U817" s="12"/>
      <c r="V817" s="12"/>
      <c r="W817" s="12"/>
      <c r="Y817" s="108"/>
      <c r="AB817" s="147"/>
      <c r="AC817" s="147"/>
      <c r="AD817" s="147"/>
      <c r="AE817" s="147"/>
      <c r="AF817" s="147"/>
      <c r="AG817" s="147"/>
      <c r="AH817" s="147"/>
      <c r="AI817" s="147"/>
      <c r="AJ817" s="147"/>
      <c r="AK817" s="147"/>
    </row>
    <row r="818" spans="1:37" s="13" customFormat="1" ht="13" x14ac:dyDescent="0.3">
      <c r="Q818" s="12"/>
      <c r="R818" s="12"/>
      <c r="S818" s="12"/>
      <c r="T818" s="12"/>
      <c r="U818" s="12"/>
      <c r="V818" s="12"/>
      <c r="W818" s="12"/>
      <c r="Y818" s="108"/>
      <c r="AB818" s="147"/>
      <c r="AC818" s="147"/>
      <c r="AD818" s="147"/>
      <c r="AE818" s="147"/>
      <c r="AF818" s="147"/>
      <c r="AG818" s="147"/>
      <c r="AH818" s="147"/>
      <c r="AI818" s="147"/>
      <c r="AJ818" s="147"/>
      <c r="AK818" s="147"/>
    </row>
    <row r="819" spans="1:37" s="13" customFormat="1" ht="13" x14ac:dyDescent="0.3">
      <c r="Q819" s="12"/>
      <c r="R819" s="12"/>
      <c r="S819" s="12"/>
      <c r="T819" s="12"/>
      <c r="U819" s="12"/>
      <c r="V819" s="12"/>
      <c r="W819" s="12"/>
      <c r="Y819" s="108"/>
      <c r="AB819" s="147"/>
      <c r="AC819" s="147"/>
      <c r="AD819" s="147"/>
      <c r="AE819" s="147"/>
      <c r="AF819" s="147"/>
      <c r="AG819" s="147"/>
      <c r="AH819" s="147"/>
      <c r="AI819" s="147"/>
      <c r="AJ819" s="147"/>
      <c r="AK819" s="147"/>
    </row>
    <row r="820" spans="1:37" ht="13" x14ac:dyDescent="0.3">
      <c r="A820" s="131"/>
      <c r="B820" s="131"/>
      <c r="C820" s="131"/>
      <c r="D820" s="131"/>
      <c r="E820" s="131"/>
      <c r="F820" s="131"/>
      <c r="G820" s="131"/>
      <c r="H820" s="131"/>
      <c r="I820" s="131"/>
      <c r="J820" s="131"/>
      <c r="K820" s="131"/>
      <c r="L820" s="131"/>
      <c r="M820" s="131"/>
      <c r="N820" s="131"/>
      <c r="O820" s="131"/>
      <c r="P820" s="131"/>
      <c r="Q820" s="170"/>
      <c r="R820" s="170"/>
      <c r="S820" s="170"/>
      <c r="T820" s="170"/>
      <c r="U820" s="170"/>
      <c r="V820" s="170"/>
      <c r="W820" s="170"/>
      <c r="X820" s="131"/>
      <c r="Y820" s="108"/>
    </row>
    <row r="821" spans="1:37" ht="13" x14ac:dyDescent="0.3">
      <c r="A821" s="131"/>
      <c r="B821" s="131"/>
      <c r="C821" s="131"/>
      <c r="D821" s="131"/>
      <c r="E821" s="131"/>
      <c r="F821" s="131"/>
      <c r="G821" s="131"/>
      <c r="H821" s="131"/>
      <c r="I821" s="131"/>
      <c r="J821" s="131"/>
      <c r="K821" s="131"/>
      <c r="L821" s="131"/>
      <c r="M821" s="131"/>
      <c r="N821" s="131"/>
      <c r="O821" s="131"/>
      <c r="P821" s="131"/>
      <c r="Q821" s="170"/>
      <c r="R821" s="170"/>
      <c r="S821" s="170"/>
      <c r="T821" s="170"/>
      <c r="U821" s="170"/>
      <c r="V821" s="170"/>
      <c r="W821" s="170"/>
      <c r="X821" s="131"/>
      <c r="Y821" s="108"/>
    </row>
    <row r="822" spans="1:37" ht="13" x14ac:dyDescent="0.3">
      <c r="A822" s="131"/>
      <c r="B822" s="131"/>
      <c r="C822" s="131"/>
      <c r="D822" s="131"/>
      <c r="E822" s="131"/>
      <c r="F822" s="131"/>
      <c r="G822" s="131"/>
      <c r="H822" s="131"/>
      <c r="I822" s="131"/>
      <c r="J822" s="131"/>
      <c r="K822" s="131"/>
      <c r="L822" s="131"/>
      <c r="M822" s="131"/>
      <c r="N822" s="131"/>
      <c r="O822" s="131"/>
      <c r="P822" s="131"/>
      <c r="Q822" s="170"/>
      <c r="R822" s="170"/>
      <c r="S822" s="170"/>
      <c r="T822" s="170"/>
      <c r="U822" s="170"/>
      <c r="V822" s="170"/>
      <c r="W822" s="170"/>
      <c r="X822" s="131"/>
      <c r="Y822" s="108"/>
    </row>
    <row r="823" spans="1:37" ht="13" x14ac:dyDescent="0.3">
      <c r="A823" s="131"/>
      <c r="B823" s="131"/>
      <c r="C823" s="131"/>
      <c r="D823" s="131"/>
      <c r="E823" s="131"/>
      <c r="F823" s="131"/>
      <c r="G823" s="131"/>
      <c r="H823" s="131"/>
      <c r="I823" s="131"/>
      <c r="J823" s="131"/>
      <c r="K823" s="131"/>
      <c r="L823" s="131"/>
      <c r="M823" s="131"/>
      <c r="N823" s="131"/>
      <c r="O823" s="131"/>
      <c r="P823" s="131"/>
      <c r="Q823" s="170"/>
      <c r="R823" s="170"/>
      <c r="S823" s="170"/>
      <c r="T823" s="170"/>
      <c r="U823" s="170"/>
      <c r="V823" s="170"/>
      <c r="W823" s="170"/>
      <c r="X823" s="131"/>
      <c r="Y823" s="108"/>
    </row>
    <row r="824" spans="1:37" ht="13" x14ac:dyDescent="0.3">
      <c r="A824" s="131"/>
      <c r="B824" s="131"/>
      <c r="C824" s="131"/>
      <c r="D824" s="131"/>
      <c r="E824" s="131"/>
      <c r="F824" s="131"/>
      <c r="G824" s="131"/>
      <c r="H824" s="131"/>
      <c r="I824" s="131"/>
      <c r="J824" s="131"/>
      <c r="K824" s="131"/>
      <c r="L824" s="131"/>
      <c r="M824" s="131"/>
      <c r="N824" s="131"/>
      <c r="O824" s="131"/>
      <c r="P824" s="131"/>
      <c r="Q824" s="170"/>
      <c r="R824" s="170"/>
      <c r="S824" s="170"/>
      <c r="T824" s="170"/>
      <c r="U824" s="170"/>
      <c r="V824" s="170"/>
      <c r="W824" s="170"/>
      <c r="X824" s="131"/>
      <c r="Y824" s="108"/>
    </row>
    <row r="825" spans="1:37" ht="13" x14ac:dyDescent="0.3">
      <c r="A825" s="131"/>
      <c r="B825" s="131"/>
      <c r="C825" s="131"/>
      <c r="D825" s="131"/>
      <c r="E825" s="131"/>
      <c r="F825" s="131"/>
      <c r="G825" s="131"/>
      <c r="H825" s="131"/>
      <c r="I825" s="131"/>
      <c r="J825" s="131"/>
      <c r="K825" s="131"/>
      <c r="L825" s="131"/>
      <c r="M825" s="131"/>
      <c r="N825" s="131"/>
      <c r="O825" s="131"/>
      <c r="P825" s="131"/>
      <c r="Q825" s="170"/>
      <c r="R825" s="170"/>
      <c r="S825" s="170"/>
      <c r="T825" s="170"/>
      <c r="U825" s="170"/>
      <c r="V825" s="170"/>
      <c r="W825" s="170"/>
      <c r="X825" s="131"/>
      <c r="Y825" s="108"/>
    </row>
    <row r="826" spans="1:37" ht="13" x14ac:dyDescent="0.3">
      <c r="A826" s="131"/>
      <c r="B826" s="131"/>
      <c r="C826" s="131"/>
      <c r="D826" s="131"/>
      <c r="E826" s="131"/>
      <c r="F826" s="131"/>
      <c r="G826" s="131"/>
      <c r="H826" s="131"/>
      <c r="I826" s="131"/>
      <c r="J826" s="131"/>
      <c r="K826" s="131"/>
      <c r="L826" s="131"/>
      <c r="M826" s="131"/>
      <c r="N826" s="131"/>
      <c r="O826" s="131"/>
      <c r="P826" s="131"/>
      <c r="Q826" s="170"/>
      <c r="R826" s="170"/>
      <c r="S826" s="170"/>
      <c r="T826" s="170"/>
      <c r="U826" s="170"/>
      <c r="V826" s="170"/>
      <c r="W826" s="170"/>
      <c r="X826" s="131"/>
      <c r="Y826" s="108"/>
    </row>
    <row r="827" spans="1:37" ht="13" x14ac:dyDescent="0.3">
      <c r="A827" s="131"/>
      <c r="B827" s="131"/>
      <c r="C827" s="131"/>
      <c r="D827" s="131"/>
      <c r="E827" s="131"/>
      <c r="F827" s="131"/>
      <c r="G827" s="131"/>
      <c r="H827" s="131"/>
      <c r="I827" s="131"/>
      <c r="J827" s="131"/>
      <c r="K827" s="131"/>
      <c r="L827" s="131"/>
      <c r="M827" s="131"/>
      <c r="N827" s="131"/>
      <c r="O827" s="131"/>
      <c r="P827" s="131"/>
      <c r="Q827" s="170"/>
      <c r="R827" s="170"/>
      <c r="S827" s="170"/>
      <c r="T827" s="170"/>
      <c r="U827" s="170"/>
      <c r="V827" s="170"/>
      <c r="W827" s="170"/>
      <c r="X827" s="131"/>
      <c r="Y827" s="108"/>
    </row>
    <row r="828" spans="1:37" ht="13" x14ac:dyDescent="0.3">
      <c r="A828" s="131"/>
      <c r="B828" s="131"/>
      <c r="C828" s="131"/>
      <c r="D828" s="131"/>
      <c r="E828" s="131"/>
      <c r="F828" s="131"/>
      <c r="G828" s="131"/>
      <c r="H828" s="131"/>
      <c r="I828" s="131"/>
      <c r="J828" s="131"/>
      <c r="K828" s="131"/>
      <c r="L828" s="131"/>
      <c r="M828" s="131"/>
      <c r="N828" s="131"/>
      <c r="O828" s="131"/>
      <c r="P828" s="131"/>
      <c r="Q828" s="170"/>
      <c r="R828" s="170"/>
      <c r="S828" s="170"/>
      <c r="T828" s="170"/>
      <c r="U828" s="170"/>
      <c r="V828" s="170"/>
      <c r="W828" s="170"/>
      <c r="X828" s="131"/>
      <c r="Y828" s="108"/>
    </row>
    <row r="829" spans="1:37" ht="13" x14ac:dyDescent="0.3">
      <c r="A829" s="131"/>
      <c r="B829" s="131"/>
      <c r="C829" s="131"/>
      <c r="D829" s="131"/>
      <c r="E829" s="131"/>
      <c r="F829" s="131"/>
      <c r="G829" s="131"/>
      <c r="H829" s="131"/>
      <c r="I829" s="131"/>
      <c r="J829" s="131"/>
      <c r="K829" s="131"/>
      <c r="L829" s="131"/>
      <c r="M829" s="131"/>
      <c r="N829" s="131"/>
      <c r="O829" s="131"/>
      <c r="P829" s="131"/>
      <c r="Q829" s="170"/>
      <c r="R829" s="170"/>
      <c r="S829" s="170"/>
      <c r="T829" s="170"/>
      <c r="U829" s="170"/>
      <c r="V829" s="170"/>
      <c r="W829" s="170"/>
      <c r="X829" s="131"/>
      <c r="Y829" s="108"/>
    </row>
    <row r="830" spans="1:37" ht="13" x14ac:dyDescent="0.3">
      <c r="A830" s="131"/>
      <c r="B830" s="131"/>
      <c r="C830" s="131"/>
      <c r="D830" s="131"/>
      <c r="E830" s="131"/>
      <c r="F830" s="131"/>
      <c r="G830" s="131"/>
      <c r="H830" s="131"/>
      <c r="I830" s="131"/>
      <c r="J830" s="131"/>
      <c r="K830" s="131"/>
      <c r="L830" s="131"/>
      <c r="M830" s="131"/>
      <c r="N830" s="131"/>
      <c r="O830" s="131"/>
      <c r="P830" s="131"/>
      <c r="Q830" s="170"/>
      <c r="R830" s="170"/>
      <c r="S830" s="170"/>
      <c r="T830" s="170"/>
      <c r="U830" s="170"/>
      <c r="V830" s="170"/>
      <c r="W830" s="170"/>
      <c r="X830" s="131"/>
      <c r="Y830" s="108"/>
    </row>
    <row r="831" spans="1:37" ht="13" x14ac:dyDescent="0.3">
      <c r="A831" s="131"/>
      <c r="B831" s="131"/>
      <c r="C831" s="131"/>
      <c r="D831" s="131"/>
      <c r="E831" s="131"/>
      <c r="F831" s="131"/>
      <c r="G831" s="131"/>
      <c r="H831" s="131"/>
      <c r="I831" s="131"/>
      <c r="J831" s="131"/>
      <c r="K831" s="131"/>
      <c r="L831" s="131"/>
      <c r="M831" s="131"/>
      <c r="N831" s="131"/>
      <c r="O831" s="131"/>
      <c r="P831" s="131"/>
      <c r="Q831" s="170"/>
      <c r="R831" s="170"/>
      <c r="S831" s="170"/>
      <c r="T831" s="170"/>
      <c r="U831" s="170"/>
      <c r="V831" s="170"/>
      <c r="W831" s="170"/>
      <c r="X831" s="131"/>
      <c r="Y831" s="108"/>
    </row>
    <row r="832" spans="1:37" ht="13" x14ac:dyDescent="0.3">
      <c r="A832" s="131"/>
      <c r="B832" s="131"/>
      <c r="C832" s="131"/>
      <c r="D832" s="131"/>
      <c r="E832" s="131"/>
      <c r="F832" s="131"/>
      <c r="G832" s="131"/>
      <c r="H832" s="131"/>
      <c r="I832" s="131"/>
      <c r="J832" s="131"/>
      <c r="K832" s="131"/>
      <c r="L832" s="131"/>
      <c r="M832" s="131"/>
      <c r="N832" s="131"/>
      <c r="O832" s="131"/>
      <c r="P832" s="131"/>
      <c r="Q832" s="170"/>
      <c r="R832" s="170"/>
      <c r="S832" s="170"/>
      <c r="T832" s="170"/>
      <c r="U832" s="170"/>
      <c r="V832" s="170"/>
      <c r="W832" s="170"/>
      <c r="X832" s="131"/>
      <c r="Y832" s="108"/>
    </row>
    <row r="833" spans="1:37" ht="13" x14ac:dyDescent="0.3">
      <c r="A833" s="131"/>
      <c r="B833" s="131"/>
      <c r="C833" s="131"/>
      <c r="D833" s="131"/>
      <c r="E833" s="131"/>
      <c r="F833" s="131"/>
      <c r="G833" s="131"/>
      <c r="H833" s="131"/>
      <c r="I833" s="131"/>
      <c r="J833" s="131"/>
      <c r="K833" s="131"/>
      <c r="L833" s="131"/>
      <c r="M833" s="131"/>
      <c r="N833" s="131"/>
      <c r="O833" s="131"/>
      <c r="P833" s="131"/>
      <c r="Q833" s="170"/>
      <c r="R833" s="170"/>
      <c r="S833" s="170"/>
      <c r="T833" s="170"/>
      <c r="U833" s="170"/>
      <c r="V833" s="170"/>
      <c r="W833" s="170"/>
      <c r="X833" s="131"/>
      <c r="Y833" s="108"/>
    </row>
    <row r="834" spans="1:37" ht="13" x14ac:dyDescent="0.3">
      <c r="A834" s="131"/>
      <c r="B834" s="131"/>
      <c r="C834" s="131"/>
      <c r="D834" s="131"/>
      <c r="E834" s="131"/>
      <c r="F834" s="131"/>
      <c r="G834" s="131"/>
      <c r="H834" s="131"/>
      <c r="I834" s="131"/>
      <c r="J834" s="131"/>
      <c r="K834" s="131"/>
      <c r="L834" s="131"/>
      <c r="M834" s="131"/>
      <c r="N834" s="131"/>
      <c r="O834" s="131"/>
      <c r="P834" s="131"/>
      <c r="Q834" s="170"/>
      <c r="R834" s="170"/>
      <c r="S834" s="170"/>
      <c r="T834" s="170"/>
      <c r="U834" s="170"/>
      <c r="V834" s="170"/>
      <c r="W834" s="170"/>
      <c r="X834" s="131"/>
      <c r="Y834" s="108"/>
      <c r="AB834"/>
      <c r="AC834"/>
      <c r="AD834"/>
      <c r="AE834"/>
      <c r="AF834"/>
      <c r="AG834"/>
      <c r="AH834"/>
      <c r="AI834"/>
      <c r="AJ834"/>
      <c r="AK834"/>
    </row>
    <row r="835" spans="1:37" ht="13" x14ac:dyDescent="0.3">
      <c r="A835" s="131"/>
      <c r="B835" s="131"/>
      <c r="C835" s="131"/>
      <c r="D835" s="131"/>
      <c r="E835" s="131"/>
      <c r="F835" s="131"/>
      <c r="G835" s="131"/>
      <c r="H835" s="131"/>
      <c r="I835" s="131"/>
      <c r="J835" s="131"/>
      <c r="K835" s="131"/>
      <c r="L835" s="131"/>
      <c r="M835" s="131"/>
      <c r="N835" s="131"/>
      <c r="O835" s="131"/>
      <c r="P835" s="131"/>
      <c r="Q835" s="170"/>
      <c r="R835" s="170"/>
      <c r="S835" s="170"/>
      <c r="T835" s="170"/>
      <c r="U835" s="170"/>
      <c r="V835" s="170"/>
      <c r="W835" s="170"/>
      <c r="X835" s="131"/>
      <c r="Y835" s="108"/>
      <c r="AB835"/>
      <c r="AC835"/>
      <c r="AD835"/>
      <c r="AE835"/>
      <c r="AF835"/>
      <c r="AG835"/>
      <c r="AH835"/>
      <c r="AI835"/>
      <c r="AJ835"/>
      <c r="AK835"/>
    </row>
    <row r="836" spans="1:37" ht="13" x14ac:dyDescent="0.3">
      <c r="A836" s="131"/>
      <c r="B836" s="131"/>
      <c r="C836" s="131"/>
      <c r="D836" s="131"/>
      <c r="E836" s="131"/>
      <c r="F836" s="131"/>
      <c r="G836" s="131"/>
      <c r="H836" s="131"/>
      <c r="I836" s="131"/>
      <c r="J836" s="131"/>
      <c r="K836" s="131"/>
      <c r="L836" s="131"/>
      <c r="M836" s="131"/>
      <c r="N836" s="131"/>
      <c r="O836" s="131"/>
      <c r="P836" s="131"/>
      <c r="Q836" s="170"/>
      <c r="R836" s="170"/>
      <c r="S836" s="170"/>
      <c r="T836" s="170"/>
      <c r="U836" s="170"/>
      <c r="V836" s="170"/>
      <c r="W836" s="170"/>
      <c r="X836" s="131"/>
      <c r="Y836" s="108"/>
      <c r="AB836"/>
      <c r="AC836"/>
      <c r="AD836"/>
      <c r="AE836"/>
      <c r="AF836"/>
      <c r="AG836"/>
      <c r="AH836"/>
      <c r="AI836"/>
      <c r="AJ836"/>
      <c r="AK836"/>
    </row>
    <row r="837" spans="1:37" ht="13" x14ac:dyDescent="0.3">
      <c r="A837" s="131"/>
      <c r="B837" s="131"/>
      <c r="C837" s="131"/>
      <c r="D837" s="131"/>
      <c r="E837" s="131"/>
      <c r="F837" s="131"/>
      <c r="G837" s="131"/>
      <c r="H837" s="131"/>
      <c r="I837" s="131"/>
      <c r="J837" s="131"/>
      <c r="K837" s="131"/>
      <c r="L837" s="131"/>
      <c r="M837" s="131"/>
      <c r="N837" s="131"/>
      <c r="O837" s="131"/>
      <c r="P837" s="131"/>
      <c r="Q837" s="170"/>
      <c r="R837" s="170"/>
      <c r="S837" s="170"/>
      <c r="T837" s="170"/>
      <c r="U837" s="170"/>
      <c r="V837" s="170"/>
      <c r="W837" s="170"/>
      <c r="X837" s="131"/>
      <c r="Y837" s="108"/>
      <c r="AB837"/>
      <c r="AC837"/>
      <c r="AD837"/>
      <c r="AE837"/>
      <c r="AF837"/>
      <c r="AG837"/>
      <c r="AH837"/>
      <c r="AI837"/>
      <c r="AJ837"/>
      <c r="AK837"/>
    </row>
    <row r="838" spans="1:37" ht="13" x14ac:dyDescent="0.3">
      <c r="A838" s="131"/>
      <c r="B838" s="131"/>
      <c r="C838" s="131"/>
      <c r="D838" s="131"/>
      <c r="E838" s="131"/>
      <c r="F838" s="131"/>
      <c r="G838" s="131"/>
      <c r="H838" s="131"/>
      <c r="I838" s="131"/>
      <c r="J838" s="131"/>
      <c r="K838" s="131"/>
      <c r="L838" s="131"/>
      <c r="M838" s="131"/>
      <c r="N838" s="131"/>
      <c r="O838" s="131"/>
      <c r="P838" s="131"/>
      <c r="Q838" s="170"/>
      <c r="R838" s="170"/>
      <c r="S838" s="170"/>
      <c r="T838" s="170"/>
      <c r="U838" s="170"/>
      <c r="V838" s="170"/>
      <c r="W838" s="170"/>
      <c r="X838" s="131"/>
      <c r="Y838" s="108"/>
      <c r="AB838"/>
      <c r="AC838"/>
      <c r="AD838"/>
      <c r="AE838"/>
      <c r="AF838"/>
      <c r="AG838"/>
      <c r="AH838"/>
      <c r="AI838"/>
      <c r="AJ838"/>
      <c r="AK838"/>
    </row>
    <row r="839" spans="1:37" ht="13" x14ac:dyDescent="0.3">
      <c r="A839" s="131"/>
      <c r="B839" s="131"/>
      <c r="C839" s="131"/>
      <c r="D839" s="131"/>
      <c r="E839" s="131"/>
      <c r="F839" s="131"/>
      <c r="G839" s="131"/>
      <c r="H839" s="131"/>
      <c r="I839" s="131"/>
      <c r="J839" s="131"/>
      <c r="K839" s="131"/>
      <c r="L839" s="131"/>
      <c r="M839" s="131"/>
      <c r="N839" s="131"/>
      <c r="O839" s="131"/>
      <c r="P839" s="131"/>
      <c r="Q839" s="170"/>
      <c r="R839" s="170"/>
      <c r="S839" s="170"/>
      <c r="T839" s="170"/>
      <c r="U839" s="170"/>
      <c r="V839" s="170"/>
      <c r="W839" s="170"/>
      <c r="X839" s="131"/>
      <c r="Y839" s="108"/>
      <c r="AB839"/>
      <c r="AC839"/>
      <c r="AD839"/>
      <c r="AE839"/>
      <c r="AF839"/>
      <c r="AG839"/>
      <c r="AH839"/>
      <c r="AI839"/>
      <c r="AJ839"/>
      <c r="AK839"/>
    </row>
    <row r="840" spans="1:37" ht="13" x14ac:dyDescent="0.3">
      <c r="A840" s="131"/>
      <c r="B840" s="131"/>
      <c r="C840" s="131"/>
      <c r="D840" s="131"/>
      <c r="E840" s="131"/>
      <c r="F840" s="131"/>
      <c r="G840" s="131"/>
      <c r="H840" s="131"/>
      <c r="I840" s="131"/>
      <c r="J840" s="131"/>
      <c r="K840" s="131"/>
      <c r="L840" s="131"/>
      <c r="M840" s="131"/>
      <c r="N840" s="131"/>
      <c r="O840" s="131"/>
      <c r="P840" s="131"/>
      <c r="Q840" s="170"/>
      <c r="R840" s="170"/>
      <c r="S840" s="170"/>
      <c r="T840" s="170"/>
      <c r="U840" s="170"/>
      <c r="V840" s="170"/>
      <c r="W840" s="170"/>
      <c r="X840" s="131"/>
      <c r="Y840" s="108"/>
      <c r="AB840"/>
      <c r="AC840"/>
      <c r="AD840"/>
      <c r="AE840"/>
      <c r="AF840"/>
      <c r="AG840"/>
      <c r="AH840"/>
      <c r="AI840"/>
      <c r="AJ840"/>
      <c r="AK840"/>
    </row>
    <row r="841" spans="1:37" ht="13" x14ac:dyDescent="0.3">
      <c r="A841" s="131"/>
      <c r="B841" s="131"/>
      <c r="C841" s="131"/>
      <c r="D841" s="131"/>
      <c r="E841" s="131"/>
      <c r="F841" s="131"/>
      <c r="G841" s="131"/>
      <c r="H841" s="131"/>
      <c r="I841" s="131"/>
      <c r="J841" s="131"/>
      <c r="K841" s="131"/>
      <c r="L841" s="131"/>
      <c r="M841" s="131"/>
      <c r="N841" s="131"/>
      <c r="O841" s="131"/>
      <c r="P841" s="131"/>
      <c r="Q841" s="170"/>
      <c r="R841" s="170"/>
      <c r="S841" s="170"/>
      <c r="T841" s="170"/>
      <c r="U841" s="170"/>
      <c r="V841" s="170"/>
      <c r="W841" s="170"/>
      <c r="X841" s="131"/>
      <c r="Y841" s="108"/>
      <c r="AB841"/>
      <c r="AC841"/>
      <c r="AD841"/>
      <c r="AE841"/>
      <c r="AF841"/>
      <c r="AG841"/>
      <c r="AH841"/>
      <c r="AI841"/>
      <c r="AJ841"/>
      <c r="AK841"/>
    </row>
    <row r="842" spans="1:37" ht="13" x14ac:dyDescent="0.3">
      <c r="A842" s="131"/>
      <c r="B842" s="131"/>
      <c r="C842" s="131"/>
      <c r="D842" s="131"/>
      <c r="E842" s="131"/>
      <c r="F842" s="131"/>
      <c r="G842" s="131"/>
      <c r="H842" s="131"/>
      <c r="I842" s="131"/>
      <c r="J842" s="131"/>
      <c r="K842" s="131"/>
      <c r="L842" s="131"/>
      <c r="M842" s="131"/>
      <c r="N842" s="131"/>
      <c r="O842" s="131"/>
      <c r="P842" s="131"/>
      <c r="Q842" s="170"/>
      <c r="R842" s="170"/>
      <c r="S842" s="170"/>
      <c r="T842" s="170"/>
      <c r="U842" s="170"/>
      <c r="V842" s="170"/>
      <c r="W842" s="170"/>
      <c r="X842" s="131"/>
      <c r="Y842" s="108"/>
      <c r="AB842"/>
      <c r="AC842"/>
      <c r="AD842"/>
      <c r="AE842"/>
      <c r="AF842"/>
      <c r="AG842"/>
      <c r="AH842"/>
      <c r="AI842"/>
      <c r="AJ842"/>
      <c r="AK842"/>
    </row>
    <row r="843" spans="1:37" ht="13" x14ac:dyDescent="0.3">
      <c r="A843" s="131"/>
      <c r="B843" s="131"/>
      <c r="C843" s="131"/>
      <c r="D843" s="131"/>
      <c r="E843" s="131"/>
      <c r="F843" s="131"/>
      <c r="G843" s="131"/>
      <c r="H843" s="131"/>
      <c r="I843" s="131"/>
      <c r="J843" s="131"/>
      <c r="K843" s="131"/>
      <c r="L843" s="131"/>
      <c r="M843" s="131"/>
      <c r="N843" s="131"/>
      <c r="O843" s="131"/>
      <c r="P843" s="131"/>
      <c r="Q843" s="170"/>
      <c r="R843" s="170"/>
      <c r="S843" s="170"/>
      <c r="T843" s="170"/>
      <c r="U843" s="170"/>
      <c r="V843" s="170"/>
      <c r="W843" s="170"/>
      <c r="X843" s="131"/>
      <c r="Y843" s="108"/>
      <c r="AB843"/>
      <c r="AC843"/>
      <c r="AD843"/>
      <c r="AE843"/>
      <c r="AF843"/>
      <c r="AG843"/>
      <c r="AH843"/>
      <c r="AI843"/>
      <c r="AJ843"/>
      <c r="AK843"/>
    </row>
    <row r="844" spans="1:37" ht="13" x14ac:dyDescent="0.3">
      <c r="A844" s="131"/>
      <c r="B844" s="131"/>
      <c r="C844" s="131"/>
      <c r="D844" s="131"/>
      <c r="E844" s="131"/>
      <c r="F844" s="131"/>
      <c r="G844" s="131"/>
      <c r="H844" s="131"/>
      <c r="I844" s="131"/>
      <c r="J844" s="131"/>
      <c r="K844" s="131"/>
      <c r="L844" s="131"/>
      <c r="M844" s="131"/>
      <c r="N844" s="131"/>
      <c r="O844" s="131"/>
      <c r="P844" s="131"/>
      <c r="Q844" s="170"/>
      <c r="R844" s="170"/>
      <c r="S844" s="170"/>
      <c r="T844" s="170"/>
      <c r="U844" s="170"/>
      <c r="V844" s="170"/>
      <c r="W844" s="170"/>
      <c r="X844" s="131"/>
      <c r="Y844" s="108"/>
      <c r="AB844"/>
      <c r="AC844"/>
      <c r="AD844"/>
      <c r="AE844"/>
      <c r="AF844"/>
      <c r="AG844"/>
      <c r="AH844"/>
      <c r="AI844"/>
      <c r="AJ844"/>
      <c r="AK844"/>
    </row>
    <row r="845" spans="1:37" ht="13" x14ac:dyDescent="0.3">
      <c r="A845" s="131"/>
      <c r="B845" s="131"/>
      <c r="C845" s="131"/>
      <c r="D845" s="131"/>
      <c r="E845" s="131"/>
      <c r="F845" s="131"/>
      <c r="G845" s="131"/>
      <c r="H845" s="131"/>
      <c r="I845" s="131"/>
      <c r="J845" s="131"/>
      <c r="K845" s="131"/>
      <c r="L845" s="131"/>
      <c r="M845" s="131"/>
      <c r="N845" s="131"/>
      <c r="O845" s="131"/>
      <c r="P845" s="131"/>
      <c r="Q845" s="170"/>
      <c r="R845" s="170"/>
      <c r="S845" s="170"/>
      <c r="T845" s="170"/>
      <c r="U845" s="170"/>
      <c r="V845" s="170"/>
      <c r="W845" s="170"/>
      <c r="X845" s="131"/>
      <c r="Y845" s="108"/>
      <c r="AB845"/>
      <c r="AC845"/>
      <c r="AD845"/>
      <c r="AE845"/>
      <c r="AF845"/>
      <c r="AG845"/>
      <c r="AH845"/>
      <c r="AI845"/>
      <c r="AJ845"/>
      <c r="AK845"/>
    </row>
    <row r="846" spans="1:37" ht="13" x14ac:dyDescent="0.3">
      <c r="A846" s="131"/>
      <c r="B846" s="131"/>
      <c r="C846" s="131"/>
      <c r="D846" s="131"/>
      <c r="E846" s="131"/>
      <c r="F846" s="131"/>
      <c r="G846" s="131"/>
      <c r="H846" s="131"/>
      <c r="I846" s="131"/>
      <c r="J846" s="131"/>
      <c r="K846" s="131"/>
      <c r="L846" s="131"/>
      <c r="M846" s="131"/>
      <c r="N846" s="131"/>
      <c r="O846" s="131"/>
      <c r="P846" s="131"/>
      <c r="Q846" s="170"/>
      <c r="R846" s="170"/>
      <c r="S846" s="170"/>
      <c r="T846" s="170"/>
      <c r="U846" s="170"/>
      <c r="V846" s="170"/>
      <c r="W846" s="170"/>
      <c r="X846" s="131"/>
      <c r="Y846" s="108"/>
      <c r="AB846"/>
      <c r="AC846"/>
      <c r="AD846"/>
      <c r="AE846"/>
      <c r="AF846"/>
      <c r="AG846"/>
      <c r="AH846"/>
      <c r="AI846"/>
      <c r="AJ846"/>
      <c r="AK846"/>
    </row>
    <row r="847" spans="1:37" ht="13" x14ac:dyDescent="0.3">
      <c r="A847" s="131"/>
      <c r="B847" s="131"/>
      <c r="C847" s="131"/>
      <c r="D847" s="131"/>
      <c r="E847" s="131"/>
      <c r="F847" s="131"/>
      <c r="G847" s="131"/>
      <c r="H847" s="131"/>
      <c r="I847" s="131"/>
      <c r="J847" s="131"/>
      <c r="K847" s="131"/>
      <c r="L847" s="131"/>
      <c r="M847" s="131"/>
      <c r="N847" s="131"/>
      <c r="O847" s="131"/>
      <c r="P847" s="131"/>
      <c r="Q847" s="170"/>
      <c r="R847" s="170"/>
      <c r="S847" s="170"/>
      <c r="T847" s="170"/>
      <c r="U847" s="170"/>
      <c r="V847" s="170"/>
      <c r="W847" s="170"/>
      <c r="X847" s="131"/>
      <c r="Y847" s="108"/>
      <c r="AB847"/>
      <c r="AC847"/>
      <c r="AD847"/>
      <c r="AE847"/>
      <c r="AF847"/>
      <c r="AG847"/>
      <c r="AH847"/>
      <c r="AI847"/>
      <c r="AJ847"/>
      <c r="AK847"/>
    </row>
    <row r="848" spans="1:37" ht="13" x14ac:dyDescent="0.3">
      <c r="A848" s="131"/>
      <c r="B848" s="131"/>
      <c r="C848" s="131"/>
      <c r="D848" s="131"/>
      <c r="E848" s="131"/>
      <c r="F848" s="131"/>
      <c r="G848" s="131"/>
      <c r="H848" s="131"/>
      <c r="I848" s="131"/>
      <c r="J848" s="131"/>
      <c r="K848" s="131"/>
      <c r="L848" s="131"/>
      <c r="M848" s="131"/>
      <c r="N848" s="131"/>
      <c r="O848" s="131"/>
      <c r="P848" s="131"/>
      <c r="Q848" s="170"/>
      <c r="R848" s="170"/>
      <c r="S848" s="170"/>
      <c r="T848" s="170"/>
      <c r="U848" s="170"/>
      <c r="V848" s="170"/>
      <c r="W848" s="170"/>
      <c r="X848" s="131"/>
      <c r="Y848" s="108"/>
      <c r="AB848"/>
      <c r="AC848"/>
      <c r="AD848"/>
      <c r="AE848"/>
      <c r="AF848"/>
      <c r="AG848"/>
      <c r="AH848"/>
      <c r="AI848"/>
      <c r="AJ848"/>
      <c r="AK848"/>
    </row>
    <row r="849" spans="1:37" ht="13" x14ac:dyDescent="0.3">
      <c r="A849" s="131"/>
      <c r="B849" s="131"/>
      <c r="C849" s="131"/>
      <c r="D849" s="131"/>
      <c r="E849" s="131"/>
      <c r="F849" s="131"/>
      <c r="G849" s="131"/>
      <c r="H849" s="131"/>
      <c r="I849" s="131"/>
      <c r="J849" s="131"/>
      <c r="K849" s="131"/>
      <c r="L849" s="131"/>
      <c r="M849" s="131"/>
      <c r="N849" s="131"/>
      <c r="O849" s="131"/>
      <c r="P849" s="131"/>
      <c r="Q849" s="170"/>
      <c r="R849" s="170"/>
      <c r="S849" s="170"/>
      <c r="T849" s="170"/>
      <c r="U849" s="170"/>
      <c r="V849" s="170"/>
      <c r="W849" s="170"/>
      <c r="X849" s="131"/>
      <c r="Y849" s="108"/>
      <c r="AB849"/>
      <c r="AC849"/>
      <c r="AD849"/>
      <c r="AE849"/>
      <c r="AF849"/>
      <c r="AG849"/>
      <c r="AH849"/>
      <c r="AI849"/>
      <c r="AJ849"/>
      <c r="AK849"/>
    </row>
    <row r="850" spans="1:37" ht="13" x14ac:dyDescent="0.3">
      <c r="A850" s="131"/>
      <c r="B850" s="131"/>
      <c r="C850" s="131"/>
      <c r="D850" s="131"/>
      <c r="E850" s="131"/>
      <c r="F850" s="131"/>
      <c r="G850" s="131"/>
      <c r="H850" s="131"/>
      <c r="I850" s="131"/>
      <c r="J850" s="131"/>
      <c r="K850" s="131"/>
      <c r="L850" s="131"/>
      <c r="M850" s="131"/>
      <c r="N850" s="131"/>
      <c r="O850" s="131"/>
      <c r="P850" s="131"/>
      <c r="Q850" s="170"/>
      <c r="R850" s="170"/>
      <c r="S850" s="170"/>
      <c r="T850" s="170"/>
      <c r="U850" s="170"/>
      <c r="V850" s="170"/>
      <c r="W850" s="170"/>
      <c r="X850" s="131"/>
      <c r="Y850" s="108"/>
      <c r="AB850"/>
      <c r="AC850"/>
      <c r="AD850"/>
      <c r="AE850"/>
      <c r="AF850"/>
      <c r="AG850"/>
      <c r="AH850"/>
      <c r="AI850"/>
      <c r="AJ850"/>
      <c r="AK850"/>
    </row>
    <row r="851" spans="1:37" ht="13" x14ac:dyDescent="0.3">
      <c r="A851" s="131"/>
      <c r="B851" s="131"/>
      <c r="C851" s="131"/>
      <c r="D851" s="131"/>
      <c r="E851" s="131"/>
      <c r="F851" s="131"/>
      <c r="G851" s="131"/>
      <c r="H851" s="131"/>
      <c r="I851" s="131"/>
      <c r="J851" s="131"/>
      <c r="K851" s="131"/>
      <c r="L851" s="131"/>
      <c r="M851" s="131"/>
      <c r="N851" s="131"/>
      <c r="O851" s="131"/>
      <c r="P851" s="131"/>
      <c r="Q851" s="170"/>
      <c r="R851" s="170"/>
      <c r="S851" s="170"/>
      <c r="T851" s="170"/>
      <c r="U851" s="170"/>
      <c r="V851" s="170"/>
      <c r="W851" s="170"/>
      <c r="X851" s="131"/>
      <c r="Y851" s="108"/>
      <c r="AB851"/>
      <c r="AC851"/>
      <c r="AD851"/>
      <c r="AE851"/>
      <c r="AF851"/>
      <c r="AG851"/>
      <c r="AH851"/>
      <c r="AI851"/>
      <c r="AJ851"/>
      <c r="AK851"/>
    </row>
    <row r="852" spans="1:37" ht="13" x14ac:dyDescent="0.3">
      <c r="A852" s="131"/>
      <c r="B852" s="131"/>
      <c r="C852" s="131"/>
      <c r="D852" s="131"/>
      <c r="E852" s="131"/>
      <c r="F852" s="131"/>
      <c r="G852" s="131"/>
      <c r="H852" s="131"/>
      <c r="I852" s="131"/>
      <c r="J852" s="131"/>
      <c r="K852" s="131"/>
      <c r="L852" s="131"/>
      <c r="M852" s="131"/>
      <c r="N852" s="131"/>
      <c r="O852" s="131"/>
      <c r="P852" s="131"/>
      <c r="Q852" s="170"/>
      <c r="R852" s="170"/>
      <c r="S852" s="170"/>
      <c r="T852" s="170"/>
      <c r="U852" s="170"/>
      <c r="V852" s="170"/>
      <c r="W852" s="170"/>
      <c r="X852" s="131"/>
      <c r="Y852" s="108"/>
      <c r="AB852"/>
      <c r="AC852"/>
      <c r="AD852"/>
      <c r="AE852"/>
      <c r="AF852"/>
      <c r="AG852"/>
      <c r="AH852"/>
      <c r="AI852"/>
      <c r="AJ852"/>
      <c r="AK852"/>
    </row>
    <row r="853" spans="1:37" ht="13" x14ac:dyDescent="0.3">
      <c r="A853" s="131"/>
      <c r="B853" s="131"/>
      <c r="C853" s="131"/>
      <c r="D853" s="131"/>
      <c r="E853" s="131"/>
      <c r="F853" s="131"/>
      <c r="G853" s="131"/>
      <c r="H853" s="131"/>
      <c r="I853" s="131"/>
      <c r="J853" s="131"/>
      <c r="K853" s="131"/>
      <c r="L853" s="131"/>
      <c r="M853" s="131"/>
      <c r="N853" s="131"/>
      <c r="O853" s="131"/>
      <c r="P853" s="131"/>
      <c r="Q853" s="170"/>
      <c r="R853" s="170"/>
      <c r="S853" s="170"/>
      <c r="T853" s="170"/>
      <c r="U853" s="170"/>
      <c r="V853" s="170"/>
      <c r="W853" s="170"/>
      <c r="X853" s="131"/>
      <c r="Y853" s="108"/>
      <c r="AB853"/>
      <c r="AC853"/>
      <c r="AD853"/>
      <c r="AE853"/>
      <c r="AF853"/>
      <c r="AG853"/>
      <c r="AH853"/>
      <c r="AI853"/>
      <c r="AJ853"/>
      <c r="AK853"/>
    </row>
    <row r="854" spans="1:37" ht="13" x14ac:dyDescent="0.3">
      <c r="A854" s="131"/>
      <c r="B854" s="131"/>
      <c r="C854" s="131"/>
      <c r="D854" s="131"/>
      <c r="E854" s="131"/>
      <c r="F854" s="131"/>
      <c r="G854" s="131"/>
      <c r="H854" s="131"/>
      <c r="I854" s="131"/>
      <c r="J854" s="131"/>
      <c r="K854" s="131"/>
      <c r="L854" s="131"/>
      <c r="M854" s="131"/>
      <c r="N854" s="131"/>
      <c r="O854" s="131"/>
      <c r="P854" s="131"/>
      <c r="Q854" s="170"/>
      <c r="R854" s="170"/>
      <c r="S854" s="170"/>
      <c r="T854" s="170"/>
      <c r="U854" s="170"/>
      <c r="V854" s="170"/>
      <c r="W854" s="170"/>
      <c r="X854" s="131"/>
      <c r="Y854" s="108"/>
      <c r="AB854"/>
      <c r="AC854"/>
      <c r="AD854"/>
      <c r="AE854"/>
      <c r="AF854"/>
      <c r="AG854"/>
      <c r="AH854"/>
      <c r="AI854"/>
      <c r="AJ854"/>
      <c r="AK854"/>
    </row>
    <row r="855" spans="1:37" ht="13" x14ac:dyDescent="0.3">
      <c r="A855" s="131"/>
      <c r="B855" s="131"/>
      <c r="C855" s="131"/>
      <c r="D855" s="131"/>
      <c r="E855" s="131"/>
      <c r="F855" s="131"/>
      <c r="G855" s="131"/>
      <c r="H855" s="131"/>
      <c r="I855" s="131"/>
      <c r="J855" s="131"/>
      <c r="K855" s="131"/>
      <c r="L855" s="131"/>
      <c r="M855" s="131"/>
      <c r="N855" s="131"/>
      <c r="O855" s="131"/>
      <c r="P855" s="131"/>
      <c r="Q855" s="170"/>
      <c r="R855" s="170"/>
      <c r="S855" s="170"/>
      <c r="T855" s="170"/>
      <c r="U855" s="170"/>
      <c r="V855" s="170"/>
      <c r="W855" s="170"/>
      <c r="X855" s="131"/>
      <c r="Y855" s="108"/>
      <c r="AB855"/>
      <c r="AC855"/>
      <c r="AD855"/>
      <c r="AE855"/>
      <c r="AF855"/>
      <c r="AG855"/>
      <c r="AH855"/>
      <c r="AI855"/>
      <c r="AJ855"/>
      <c r="AK855"/>
    </row>
    <row r="856" spans="1:37" ht="13" x14ac:dyDescent="0.3">
      <c r="A856" s="131"/>
      <c r="B856" s="131"/>
      <c r="C856" s="131"/>
      <c r="D856" s="131"/>
      <c r="E856" s="131"/>
      <c r="F856" s="131"/>
      <c r="G856" s="131"/>
      <c r="H856" s="131"/>
      <c r="I856" s="131"/>
      <c r="J856" s="131"/>
      <c r="K856" s="131"/>
      <c r="L856" s="131"/>
      <c r="M856" s="131"/>
      <c r="N856" s="131"/>
      <c r="O856" s="131"/>
      <c r="P856" s="131"/>
      <c r="Q856" s="170"/>
      <c r="R856" s="170"/>
      <c r="S856" s="170"/>
      <c r="T856" s="170"/>
      <c r="U856" s="170"/>
      <c r="V856" s="170"/>
      <c r="W856" s="170"/>
      <c r="X856" s="131"/>
      <c r="Y856" s="108"/>
      <c r="AB856"/>
      <c r="AC856"/>
      <c r="AD856"/>
      <c r="AE856"/>
      <c r="AF856"/>
      <c r="AG856"/>
      <c r="AH856"/>
      <c r="AI856"/>
      <c r="AJ856"/>
      <c r="AK856"/>
    </row>
    <row r="857" spans="1:37" ht="13" x14ac:dyDescent="0.3">
      <c r="A857" s="131"/>
      <c r="B857" s="131"/>
      <c r="C857" s="131"/>
      <c r="D857" s="131"/>
      <c r="E857" s="131"/>
      <c r="F857" s="131"/>
      <c r="G857" s="131"/>
      <c r="H857" s="131"/>
      <c r="I857" s="131"/>
      <c r="J857" s="131"/>
      <c r="K857" s="131"/>
      <c r="L857" s="131"/>
      <c r="M857" s="131"/>
      <c r="N857" s="131"/>
      <c r="O857" s="131"/>
      <c r="P857" s="131"/>
      <c r="Q857" s="170"/>
      <c r="R857" s="170"/>
      <c r="S857" s="170"/>
      <c r="T857" s="170"/>
      <c r="U857" s="170"/>
      <c r="V857" s="170"/>
      <c r="W857" s="170"/>
      <c r="X857" s="131"/>
      <c r="Y857" s="108"/>
      <c r="AB857"/>
      <c r="AC857"/>
      <c r="AD857"/>
      <c r="AE857"/>
      <c r="AF857"/>
      <c r="AG857"/>
      <c r="AH857"/>
      <c r="AI857"/>
      <c r="AJ857"/>
      <c r="AK857"/>
    </row>
    <row r="858" spans="1:37" ht="13" x14ac:dyDescent="0.3">
      <c r="A858" s="131"/>
      <c r="B858" s="131"/>
      <c r="C858" s="131"/>
      <c r="D858" s="131"/>
      <c r="E858" s="131"/>
      <c r="F858" s="131"/>
      <c r="G858" s="131"/>
      <c r="H858" s="131"/>
      <c r="I858" s="131"/>
      <c r="J858" s="131"/>
      <c r="K858" s="131"/>
      <c r="L858" s="131"/>
      <c r="M858" s="131"/>
      <c r="N858" s="131"/>
      <c r="O858" s="131"/>
      <c r="P858" s="131"/>
      <c r="Q858" s="170"/>
      <c r="R858" s="170"/>
      <c r="S858" s="170"/>
      <c r="T858" s="170"/>
      <c r="U858" s="170"/>
      <c r="V858" s="170"/>
      <c r="W858" s="170"/>
      <c r="X858" s="131"/>
      <c r="Y858" s="108"/>
      <c r="AB858"/>
      <c r="AC858"/>
      <c r="AD858"/>
      <c r="AE858"/>
      <c r="AF858"/>
      <c r="AG858"/>
      <c r="AH858"/>
      <c r="AI858"/>
      <c r="AJ858"/>
      <c r="AK858"/>
    </row>
    <row r="859" spans="1:37" ht="13" x14ac:dyDescent="0.3">
      <c r="A859" s="131"/>
      <c r="B859" s="131"/>
      <c r="C859" s="131"/>
      <c r="D859" s="131"/>
      <c r="E859" s="131"/>
      <c r="F859" s="131"/>
      <c r="G859" s="131"/>
      <c r="H859" s="131"/>
      <c r="I859" s="131"/>
      <c r="J859" s="131"/>
      <c r="K859" s="131"/>
      <c r="L859" s="131"/>
      <c r="M859" s="131"/>
      <c r="N859" s="131"/>
      <c r="O859" s="131"/>
      <c r="P859" s="131"/>
      <c r="Q859" s="170"/>
      <c r="R859" s="170"/>
      <c r="S859" s="170"/>
      <c r="T859" s="170"/>
      <c r="U859" s="170"/>
      <c r="V859" s="170"/>
      <c r="W859" s="170"/>
      <c r="X859" s="131"/>
      <c r="Y859" s="108"/>
      <c r="AB859"/>
      <c r="AC859"/>
      <c r="AD859"/>
      <c r="AE859"/>
      <c r="AF859"/>
      <c r="AG859"/>
      <c r="AH859"/>
      <c r="AI859"/>
      <c r="AJ859"/>
      <c r="AK859"/>
    </row>
    <row r="860" spans="1:37" ht="13" x14ac:dyDescent="0.3">
      <c r="A860" s="131"/>
      <c r="B860" s="131"/>
      <c r="C860" s="131"/>
      <c r="D860" s="131"/>
      <c r="E860" s="131"/>
      <c r="F860" s="131"/>
      <c r="G860" s="131"/>
      <c r="H860" s="131"/>
      <c r="I860" s="131"/>
      <c r="J860" s="131"/>
      <c r="K860" s="131"/>
      <c r="L860" s="131"/>
      <c r="M860" s="131"/>
      <c r="N860" s="131"/>
      <c r="O860" s="131"/>
      <c r="P860" s="131"/>
      <c r="Q860" s="170"/>
      <c r="R860" s="170"/>
      <c r="S860" s="170"/>
      <c r="T860" s="170"/>
      <c r="U860" s="170"/>
      <c r="V860" s="170"/>
      <c r="W860" s="170"/>
      <c r="X860" s="131"/>
      <c r="Y860" s="108"/>
      <c r="AB860"/>
      <c r="AC860"/>
      <c r="AD860"/>
      <c r="AE860"/>
      <c r="AF860"/>
      <c r="AG860"/>
      <c r="AH860"/>
      <c r="AI860"/>
      <c r="AJ860"/>
      <c r="AK860"/>
    </row>
    <row r="861" spans="1:37" ht="13" x14ac:dyDescent="0.3">
      <c r="A861" s="131"/>
      <c r="B861" s="131"/>
      <c r="C861" s="131"/>
      <c r="D861" s="131"/>
      <c r="E861" s="131"/>
      <c r="F861" s="131"/>
      <c r="G861" s="131"/>
      <c r="H861" s="131"/>
      <c r="I861" s="131"/>
      <c r="J861" s="131"/>
      <c r="K861" s="131"/>
      <c r="L861" s="131"/>
      <c r="M861" s="131"/>
      <c r="N861" s="131"/>
      <c r="O861" s="131"/>
      <c r="P861" s="131"/>
      <c r="Q861" s="170"/>
      <c r="R861" s="170"/>
      <c r="S861" s="170"/>
      <c r="T861" s="170"/>
      <c r="U861" s="170"/>
      <c r="V861" s="170"/>
      <c r="W861" s="170"/>
      <c r="X861" s="131"/>
      <c r="Y861" s="108"/>
      <c r="AB861"/>
      <c r="AC861"/>
      <c r="AD861"/>
      <c r="AE861"/>
      <c r="AF861"/>
      <c r="AG861"/>
      <c r="AH861"/>
      <c r="AI861"/>
      <c r="AJ861"/>
      <c r="AK861"/>
    </row>
    <row r="862" spans="1:37" ht="13" x14ac:dyDescent="0.3">
      <c r="A862" s="131"/>
      <c r="B862" s="131"/>
      <c r="C862" s="131"/>
      <c r="D862" s="131"/>
      <c r="E862" s="131"/>
      <c r="F862" s="131"/>
      <c r="G862" s="131"/>
      <c r="H862" s="131"/>
      <c r="I862" s="131"/>
      <c r="J862" s="131"/>
      <c r="K862" s="131"/>
      <c r="L862" s="131"/>
      <c r="M862" s="131"/>
      <c r="N862" s="131"/>
      <c r="O862" s="131"/>
      <c r="P862" s="131"/>
      <c r="Q862" s="170"/>
      <c r="R862" s="170"/>
      <c r="S862" s="170"/>
      <c r="T862" s="170"/>
      <c r="U862" s="170"/>
      <c r="V862" s="170"/>
      <c r="W862" s="170"/>
      <c r="X862" s="131"/>
      <c r="Y862" s="108"/>
      <c r="AB862"/>
      <c r="AC862"/>
      <c r="AD862"/>
      <c r="AE862"/>
      <c r="AF862"/>
      <c r="AG862"/>
      <c r="AH862"/>
      <c r="AI862"/>
      <c r="AJ862"/>
      <c r="AK862"/>
    </row>
    <row r="863" spans="1:37" ht="13" x14ac:dyDescent="0.3">
      <c r="A863" s="131"/>
      <c r="B863" s="131"/>
      <c r="C863" s="131"/>
      <c r="D863" s="131"/>
      <c r="E863" s="131"/>
      <c r="F863" s="131"/>
      <c r="G863" s="131"/>
      <c r="H863" s="131"/>
      <c r="I863" s="131"/>
      <c r="J863" s="131"/>
      <c r="K863" s="131"/>
      <c r="L863" s="131"/>
      <c r="M863" s="131"/>
      <c r="N863" s="131"/>
      <c r="O863" s="131"/>
      <c r="P863" s="131"/>
      <c r="Q863" s="170"/>
      <c r="R863" s="170"/>
      <c r="S863" s="170"/>
      <c r="T863" s="170"/>
      <c r="U863" s="170"/>
      <c r="V863" s="170"/>
      <c r="W863" s="170"/>
      <c r="X863" s="131"/>
      <c r="Y863" s="108"/>
      <c r="AB863"/>
      <c r="AC863"/>
      <c r="AD863"/>
      <c r="AE863"/>
      <c r="AF863"/>
      <c r="AG863"/>
      <c r="AH863"/>
      <c r="AI863"/>
      <c r="AJ863"/>
      <c r="AK863"/>
    </row>
    <row r="864" spans="1:37" ht="13" x14ac:dyDescent="0.3">
      <c r="A864" s="131"/>
      <c r="B864" s="131"/>
      <c r="C864" s="131"/>
      <c r="D864" s="131"/>
      <c r="E864" s="131"/>
      <c r="F864" s="131"/>
      <c r="G864" s="131"/>
      <c r="H864" s="131"/>
      <c r="I864" s="131"/>
      <c r="J864" s="131"/>
      <c r="K864" s="131"/>
      <c r="L864" s="131"/>
      <c r="M864" s="131"/>
      <c r="N864" s="131"/>
      <c r="O864" s="131"/>
      <c r="P864" s="131"/>
      <c r="Q864" s="170"/>
      <c r="R864" s="170"/>
      <c r="S864" s="170"/>
      <c r="T864" s="170"/>
      <c r="U864" s="170"/>
      <c r="V864" s="170"/>
      <c r="W864" s="170"/>
      <c r="X864" s="131"/>
      <c r="Y864" s="108"/>
      <c r="AB864"/>
      <c r="AC864"/>
      <c r="AD864"/>
      <c r="AE864"/>
      <c r="AF864"/>
      <c r="AG864"/>
      <c r="AH864"/>
      <c r="AI864"/>
      <c r="AJ864"/>
      <c r="AK864"/>
    </row>
    <row r="865" spans="1:37" ht="13" x14ac:dyDescent="0.3">
      <c r="A865" s="131"/>
      <c r="B865" s="131"/>
      <c r="C865" s="131"/>
      <c r="D865" s="131"/>
      <c r="E865" s="131"/>
      <c r="F865" s="131"/>
      <c r="G865" s="131"/>
      <c r="H865" s="131"/>
      <c r="I865" s="131"/>
      <c r="J865" s="131"/>
      <c r="K865" s="131"/>
      <c r="L865" s="131"/>
      <c r="M865" s="131"/>
      <c r="N865" s="131"/>
      <c r="O865" s="131"/>
      <c r="P865" s="131"/>
      <c r="Q865" s="170"/>
      <c r="R865" s="170"/>
      <c r="S865" s="170"/>
      <c r="T865" s="170"/>
      <c r="U865" s="170"/>
      <c r="V865" s="170"/>
      <c r="W865" s="170"/>
      <c r="X865" s="131"/>
      <c r="Y865" s="108"/>
      <c r="AB865"/>
      <c r="AC865"/>
      <c r="AD865"/>
      <c r="AE865"/>
      <c r="AF865"/>
      <c r="AG865"/>
      <c r="AH865"/>
      <c r="AI865"/>
      <c r="AJ865"/>
      <c r="AK865"/>
    </row>
    <row r="866" spans="1:37" ht="13" x14ac:dyDescent="0.3">
      <c r="A866" s="131"/>
      <c r="B866" s="131"/>
      <c r="C866" s="131"/>
      <c r="D866" s="131"/>
      <c r="E866" s="131"/>
      <c r="F866" s="131"/>
      <c r="G866" s="131"/>
      <c r="H866" s="131"/>
      <c r="I866" s="131"/>
      <c r="J866" s="131"/>
      <c r="K866" s="131"/>
      <c r="L866" s="131"/>
      <c r="M866" s="131"/>
      <c r="N866" s="131"/>
      <c r="O866" s="131"/>
      <c r="P866" s="131"/>
      <c r="Q866" s="170"/>
      <c r="R866" s="170"/>
      <c r="S866" s="170"/>
      <c r="T866" s="170"/>
      <c r="U866" s="170"/>
      <c r="V866" s="170"/>
      <c r="W866" s="170"/>
      <c r="X866" s="131"/>
      <c r="Y866" s="108"/>
      <c r="AB866"/>
      <c r="AC866"/>
      <c r="AD866"/>
      <c r="AE866"/>
      <c r="AF866"/>
      <c r="AG866"/>
      <c r="AH866"/>
      <c r="AI866"/>
      <c r="AJ866"/>
      <c r="AK866"/>
    </row>
    <row r="867" spans="1:37" ht="13" x14ac:dyDescent="0.3">
      <c r="A867" s="131"/>
      <c r="B867" s="131"/>
      <c r="C867" s="131"/>
      <c r="D867" s="131"/>
      <c r="E867" s="131"/>
      <c r="F867" s="131"/>
      <c r="G867" s="131"/>
      <c r="H867" s="131"/>
      <c r="I867" s="131"/>
      <c r="J867" s="131"/>
      <c r="K867" s="131"/>
      <c r="L867" s="131"/>
      <c r="M867" s="131"/>
      <c r="N867" s="131"/>
      <c r="O867" s="131"/>
      <c r="P867" s="131"/>
      <c r="Q867" s="170"/>
      <c r="R867" s="170"/>
      <c r="S867" s="170"/>
      <c r="T867" s="170"/>
      <c r="U867" s="170"/>
      <c r="V867" s="170"/>
      <c r="W867" s="170"/>
      <c r="X867" s="131"/>
      <c r="Y867" s="108"/>
      <c r="AB867"/>
      <c r="AC867"/>
      <c r="AD867"/>
      <c r="AE867"/>
      <c r="AF867"/>
      <c r="AG867"/>
      <c r="AH867"/>
      <c r="AI867"/>
      <c r="AJ867"/>
      <c r="AK867"/>
    </row>
    <row r="868" spans="1:37" ht="13" x14ac:dyDescent="0.3">
      <c r="A868" s="131"/>
      <c r="B868" s="131"/>
      <c r="C868" s="131"/>
      <c r="D868" s="131"/>
      <c r="E868" s="131"/>
      <c r="F868" s="131"/>
      <c r="G868" s="131"/>
      <c r="H868" s="131"/>
      <c r="I868" s="131"/>
      <c r="J868" s="131"/>
      <c r="K868" s="131"/>
      <c r="L868" s="131"/>
      <c r="M868" s="131"/>
      <c r="N868" s="131"/>
      <c r="O868" s="131"/>
      <c r="P868" s="131"/>
      <c r="Q868" s="170"/>
      <c r="R868" s="170"/>
      <c r="S868" s="170"/>
      <c r="T868" s="170"/>
      <c r="U868" s="170"/>
      <c r="V868" s="170"/>
      <c r="W868" s="170"/>
      <c r="X868" s="131"/>
      <c r="Y868" s="108"/>
      <c r="AB868"/>
      <c r="AC868"/>
      <c r="AD868"/>
      <c r="AE868"/>
      <c r="AF868"/>
      <c r="AG868"/>
      <c r="AH868"/>
      <c r="AI868"/>
      <c r="AJ868"/>
      <c r="AK868"/>
    </row>
    <row r="869" spans="1:37" ht="13" x14ac:dyDescent="0.3">
      <c r="A869" s="131"/>
      <c r="B869" s="131"/>
      <c r="C869" s="131"/>
      <c r="D869" s="131"/>
      <c r="E869" s="131"/>
      <c r="F869" s="131"/>
      <c r="G869" s="131"/>
      <c r="H869" s="131"/>
      <c r="I869" s="131"/>
      <c r="J869" s="131"/>
      <c r="K869" s="131"/>
      <c r="L869" s="131"/>
      <c r="M869" s="131"/>
      <c r="N869" s="131"/>
      <c r="O869" s="131"/>
      <c r="P869" s="131"/>
      <c r="Q869" s="170"/>
      <c r="R869" s="170"/>
      <c r="S869" s="170"/>
      <c r="T869" s="170"/>
      <c r="U869" s="170"/>
      <c r="V869" s="170"/>
      <c r="W869" s="170"/>
      <c r="X869" s="131"/>
      <c r="Y869" s="108"/>
      <c r="AB869"/>
      <c r="AC869"/>
      <c r="AD869"/>
      <c r="AE869"/>
      <c r="AF869"/>
      <c r="AG869"/>
      <c r="AH869"/>
      <c r="AI869"/>
      <c r="AJ869"/>
      <c r="AK869"/>
    </row>
    <row r="870" spans="1:37" ht="13" x14ac:dyDescent="0.3">
      <c r="A870" s="131"/>
      <c r="B870" s="131"/>
      <c r="C870" s="131"/>
      <c r="D870" s="131"/>
      <c r="E870" s="131"/>
      <c r="F870" s="131"/>
      <c r="G870" s="131"/>
      <c r="H870" s="131"/>
      <c r="I870" s="131"/>
      <c r="J870" s="131"/>
      <c r="K870" s="131"/>
      <c r="L870" s="131"/>
      <c r="M870" s="131"/>
      <c r="N870" s="131"/>
      <c r="O870" s="131"/>
      <c r="P870" s="131"/>
      <c r="Q870" s="170"/>
      <c r="R870" s="170"/>
      <c r="S870" s="170"/>
      <c r="T870" s="170"/>
      <c r="U870" s="170"/>
      <c r="V870" s="170"/>
      <c r="W870" s="170"/>
      <c r="X870" s="131"/>
      <c r="Y870" s="108"/>
      <c r="AB870"/>
      <c r="AC870"/>
      <c r="AD870"/>
      <c r="AE870"/>
      <c r="AF870"/>
      <c r="AG870"/>
      <c r="AH870"/>
      <c r="AI870"/>
      <c r="AJ870"/>
      <c r="AK870"/>
    </row>
    <row r="871" spans="1:37" ht="13" x14ac:dyDescent="0.3">
      <c r="A871" s="131"/>
      <c r="B871" s="131"/>
      <c r="C871" s="131"/>
      <c r="D871" s="131"/>
      <c r="E871" s="131"/>
      <c r="F871" s="131"/>
      <c r="G871" s="131"/>
      <c r="H871" s="131"/>
      <c r="I871" s="131"/>
      <c r="J871" s="131"/>
      <c r="K871" s="131"/>
      <c r="L871" s="131"/>
      <c r="M871" s="131"/>
      <c r="N871" s="131"/>
      <c r="O871" s="131"/>
      <c r="P871" s="131"/>
      <c r="Q871" s="170"/>
      <c r="R871" s="170"/>
      <c r="S871" s="170"/>
      <c r="T871" s="170"/>
      <c r="U871" s="170"/>
      <c r="V871" s="170"/>
      <c r="W871" s="170"/>
      <c r="X871" s="131"/>
      <c r="Y871" s="108"/>
      <c r="AB871"/>
      <c r="AC871"/>
      <c r="AD871"/>
      <c r="AE871"/>
      <c r="AF871"/>
      <c r="AG871"/>
      <c r="AH871"/>
      <c r="AI871"/>
      <c r="AJ871"/>
      <c r="AK871"/>
    </row>
    <row r="872" spans="1:37" ht="13" x14ac:dyDescent="0.3">
      <c r="A872" s="131"/>
      <c r="B872" s="131"/>
      <c r="C872" s="131"/>
      <c r="D872" s="131"/>
      <c r="E872" s="131"/>
      <c r="F872" s="131"/>
      <c r="G872" s="131"/>
      <c r="H872" s="131"/>
      <c r="I872" s="131"/>
      <c r="J872" s="131"/>
      <c r="K872" s="131"/>
      <c r="L872" s="131"/>
      <c r="M872" s="131"/>
      <c r="N872" s="131"/>
      <c r="O872" s="131"/>
      <c r="P872" s="131"/>
      <c r="Q872" s="170"/>
      <c r="R872" s="170"/>
      <c r="S872" s="170"/>
      <c r="T872" s="170"/>
      <c r="U872" s="170"/>
      <c r="V872" s="170"/>
      <c r="W872" s="170"/>
      <c r="X872" s="131"/>
      <c r="Y872" s="108"/>
      <c r="AB872"/>
      <c r="AC872"/>
      <c r="AD872"/>
      <c r="AE872"/>
      <c r="AF872"/>
      <c r="AG872"/>
      <c r="AH872"/>
      <c r="AI872"/>
      <c r="AJ872"/>
      <c r="AK872"/>
    </row>
    <row r="873" spans="1:37" ht="13" x14ac:dyDescent="0.3">
      <c r="A873" s="131"/>
      <c r="B873" s="131"/>
      <c r="C873" s="131"/>
      <c r="D873" s="131"/>
      <c r="E873" s="131"/>
      <c r="F873" s="131"/>
      <c r="G873" s="131"/>
      <c r="H873" s="131"/>
      <c r="I873" s="131"/>
      <c r="J873" s="131"/>
      <c r="K873" s="131"/>
      <c r="L873" s="131"/>
      <c r="M873" s="131"/>
      <c r="N873" s="131"/>
      <c r="O873" s="131"/>
      <c r="P873" s="131"/>
      <c r="Q873" s="170"/>
      <c r="R873" s="170"/>
      <c r="S873" s="170"/>
      <c r="T873" s="170"/>
      <c r="U873" s="170"/>
      <c r="V873" s="170"/>
      <c r="W873" s="170"/>
      <c r="X873" s="131"/>
      <c r="Y873" s="108"/>
      <c r="AB873"/>
      <c r="AC873"/>
      <c r="AD873"/>
      <c r="AE873"/>
      <c r="AF873"/>
      <c r="AG873"/>
      <c r="AH873"/>
      <c r="AI873"/>
      <c r="AJ873"/>
      <c r="AK873"/>
    </row>
    <row r="874" spans="1:37" ht="13" x14ac:dyDescent="0.3">
      <c r="A874" s="131"/>
      <c r="B874" s="131"/>
      <c r="C874" s="131"/>
      <c r="D874" s="131"/>
      <c r="E874" s="131"/>
      <c r="F874" s="131"/>
      <c r="G874" s="131"/>
      <c r="H874" s="131"/>
      <c r="I874" s="131"/>
      <c r="J874" s="131"/>
      <c r="K874" s="131"/>
      <c r="L874" s="131"/>
      <c r="M874" s="131"/>
      <c r="N874" s="131"/>
      <c r="O874" s="131"/>
      <c r="P874" s="131"/>
      <c r="Q874" s="170"/>
      <c r="R874" s="170"/>
      <c r="S874" s="170"/>
      <c r="T874" s="170"/>
      <c r="U874" s="170"/>
      <c r="V874" s="170"/>
      <c r="W874" s="170"/>
      <c r="X874" s="131"/>
      <c r="Y874" s="108"/>
      <c r="AB874"/>
      <c r="AC874"/>
      <c r="AD874"/>
      <c r="AE874"/>
      <c r="AF874"/>
      <c r="AG874"/>
      <c r="AH874"/>
      <c r="AI874"/>
      <c r="AJ874"/>
      <c r="AK874"/>
    </row>
    <row r="875" spans="1:37" ht="13" x14ac:dyDescent="0.3">
      <c r="A875" s="131"/>
      <c r="B875" s="131"/>
      <c r="C875" s="131"/>
      <c r="D875" s="131"/>
      <c r="E875" s="131"/>
      <c r="F875" s="131"/>
      <c r="G875" s="131"/>
      <c r="H875" s="131"/>
      <c r="I875" s="131"/>
      <c r="J875" s="131"/>
      <c r="K875" s="131"/>
      <c r="L875" s="131"/>
      <c r="M875" s="131"/>
      <c r="N875" s="131"/>
      <c r="O875" s="131"/>
      <c r="P875" s="131"/>
      <c r="Q875" s="170"/>
      <c r="R875" s="170"/>
      <c r="S875" s="170"/>
      <c r="T875" s="170"/>
      <c r="U875" s="170"/>
      <c r="V875" s="170"/>
      <c r="W875" s="170"/>
      <c r="X875" s="131"/>
      <c r="Y875" s="108"/>
      <c r="AB875"/>
      <c r="AC875"/>
      <c r="AD875"/>
      <c r="AE875"/>
      <c r="AF875"/>
      <c r="AG875"/>
      <c r="AH875"/>
      <c r="AI875"/>
      <c r="AJ875"/>
      <c r="AK875"/>
    </row>
    <row r="876" spans="1:37" ht="13" x14ac:dyDescent="0.3">
      <c r="A876" s="131"/>
      <c r="B876" s="131"/>
      <c r="C876" s="131"/>
      <c r="D876" s="131"/>
      <c r="E876" s="131"/>
      <c r="F876" s="131"/>
      <c r="G876" s="131"/>
      <c r="H876" s="131"/>
      <c r="I876" s="131"/>
      <c r="J876" s="131"/>
      <c r="K876" s="131"/>
      <c r="L876" s="131"/>
      <c r="M876" s="131"/>
      <c r="N876" s="131"/>
      <c r="O876" s="131"/>
      <c r="P876" s="131"/>
      <c r="Q876" s="170"/>
      <c r="R876" s="170"/>
      <c r="S876" s="170"/>
      <c r="T876" s="170"/>
      <c r="U876" s="170"/>
      <c r="V876" s="170"/>
      <c r="W876" s="170"/>
      <c r="X876" s="131"/>
      <c r="Y876" s="108"/>
      <c r="AB876"/>
      <c r="AC876"/>
      <c r="AD876"/>
      <c r="AE876"/>
      <c r="AF876"/>
      <c r="AG876"/>
      <c r="AH876"/>
      <c r="AI876"/>
      <c r="AJ876"/>
      <c r="AK876"/>
    </row>
    <row r="877" spans="1:37" ht="13" x14ac:dyDescent="0.3">
      <c r="A877" s="131"/>
      <c r="B877" s="131"/>
      <c r="C877" s="131"/>
      <c r="D877" s="131"/>
      <c r="E877" s="131"/>
      <c r="F877" s="131"/>
      <c r="G877" s="131"/>
      <c r="H877" s="131"/>
      <c r="I877" s="131"/>
      <c r="J877" s="131"/>
      <c r="K877" s="131"/>
      <c r="L877" s="131"/>
      <c r="M877" s="131"/>
      <c r="N877" s="131"/>
      <c r="O877" s="131"/>
      <c r="P877" s="131"/>
      <c r="Q877" s="170"/>
      <c r="R877" s="170"/>
      <c r="S877" s="170"/>
      <c r="T877" s="170"/>
      <c r="U877" s="170"/>
      <c r="V877" s="170"/>
      <c r="W877" s="170"/>
      <c r="X877" s="131"/>
      <c r="Y877" s="108"/>
      <c r="AB877"/>
      <c r="AC877"/>
      <c r="AD877"/>
      <c r="AE877"/>
      <c r="AF877"/>
      <c r="AG877"/>
      <c r="AH877"/>
      <c r="AI877"/>
      <c r="AJ877"/>
      <c r="AK877"/>
    </row>
    <row r="878" spans="1:37" ht="13" x14ac:dyDescent="0.3">
      <c r="A878" s="131"/>
      <c r="B878" s="131"/>
      <c r="C878" s="131"/>
      <c r="D878" s="131"/>
      <c r="E878" s="131"/>
      <c r="F878" s="131"/>
      <c r="G878" s="131"/>
      <c r="H878" s="131"/>
      <c r="I878" s="131"/>
      <c r="J878" s="131"/>
      <c r="K878" s="131"/>
      <c r="L878" s="131"/>
      <c r="M878" s="131"/>
      <c r="N878" s="131"/>
      <c r="O878" s="131"/>
      <c r="P878" s="131"/>
      <c r="Q878" s="170"/>
      <c r="R878" s="170"/>
      <c r="S878" s="170"/>
      <c r="T878" s="170"/>
      <c r="U878" s="170"/>
      <c r="V878" s="170"/>
      <c r="W878" s="170"/>
      <c r="X878" s="131"/>
      <c r="Y878" s="108"/>
      <c r="AB878"/>
      <c r="AC878"/>
      <c r="AD878"/>
      <c r="AE878"/>
      <c r="AF878"/>
      <c r="AG878"/>
      <c r="AH878"/>
      <c r="AI878"/>
      <c r="AJ878"/>
      <c r="AK878"/>
    </row>
    <row r="879" spans="1:37" ht="13" x14ac:dyDescent="0.3">
      <c r="A879" s="131"/>
      <c r="B879" s="131"/>
      <c r="C879" s="131"/>
      <c r="D879" s="131"/>
      <c r="E879" s="131"/>
      <c r="F879" s="131"/>
      <c r="G879" s="131"/>
      <c r="H879" s="131"/>
      <c r="I879" s="131"/>
      <c r="J879" s="131"/>
      <c r="K879" s="131"/>
      <c r="L879" s="131"/>
      <c r="M879" s="131"/>
      <c r="N879" s="131"/>
      <c r="O879" s="131"/>
      <c r="P879" s="131"/>
      <c r="Q879" s="170"/>
      <c r="R879" s="170"/>
      <c r="S879" s="170"/>
      <c r="T879" s="170"/>
      <c r="U879" s="170"/>
      <c r="V879" s="170"/>
      <c r="W879" s="170"/>
      <c r="X879" s="131"/>
      <c r="Y879" s="108"/>
      <c r="AB879"/>
      <c r="AC879"/>
      <c r="AD879"/>
      <c r="AE879"/>
      <c r="AF879"/>
      <c r="AG879"/>
      <c r="AH879"/>
      <c r="AI879"/>
      <c r="AJ879"/>
      <c r="AK879"/>
    </row>
    <row r="880" spans="1:37" ht="13" x14ac:dyDescent="0.3">
      <c r="A880" s="131"/>
      <c r="B880" s="131"/>
      <c r="C880" s="131"/>
      <c r="D880" s="131"/>
      <c r="E880" s="131"/>
      <c r="F880" s="131"/>
      <c r="G880" s="131"/>
      <c r="H880" s="131"/>
      <c r="I880" s="131"/>
      <c r="J880" s="131"/>
      <c r="K880" s="131"/>
      <c r="L880" s="131"/>
      <c r="M880" s="131"/>
      <c r="N880" s="131"/>
      <c r="O880" s="131"/>
      <c r="P880" s="131"/>
      <c r="Q880" s="170"/>
      <c r="R880" s="170"/>
      <c r="S880" s="170"/>
      <c r="T880" s="170"/>
      <c r="U880" s="170"/>
      <c r="V880" s="170"/>
      <c r="W880" s="170"/>
      <c r="X880" s="131"/>
      <c r="Y880" s="108"/>
      <c r="AB880"/>
      <c r="AC880"/>
      <c r="AD880"/>
      <c r="AE880"/>
      <c r="AF880"/>
      <c r="AG880"/>
      <c r="AH880"/>
      <c r="AI880"/>
      <c r="AJ880"/>
      <c r="AK880"/>
    </row>
    <row r="881" spans="1:37" ht="13" x14ac:dyDescent="0.3">
      <c r="A881" s="131"/>
      <c r="B881" s="131"/>
      <c r="C881" s="131"/>
      <c r="D881" s="131"/>
      <c r="E881" s="131"/>
      <c r="F881" s="131"/>
      <c r="G881" s="131"/>
      <c r="H881" s="131"/>
      <c r="I881" s="131"/>
      <c r="J881" s="131"/>
      <c r="K881" s="131"/>
      <c r="L881" s="131"/>
      <c r="M881" s="131"/>
      <c r="N881" s="131"/>
      <c r="O881" s="131"/>
      <c r="P881" s="131"/>
      <c r="Q881" s="170"/>
      <c r="R881" s="170"/>
      <c r="S881" s="170"/>
      <c r="T881" s="170"/>
      <c r="U881" s="170"/>
      <c r="V881" s="170"/>
      <c r="W881" s="170"/>
      <c r="X881" s="131"/>
      <c r="Y881" s="108"/>
      <c r="AB881"/>
      <c r="AC881"/>
      <c r="AD881"/>
      <c r="AE881"/>
      <c r="AF881"/>
      <c r="AG881"/>
      <c r="AH881"/>
      <c r="AI881"/>
      <c r="AJ881"/>
      <c r="AK881"/>
    </row>
    <row r="882" spans="1:37" ht="13" x14ac:dyDescent="0.3">
      <c r="A882" s="131"/>
      <c r="B882" s="131"/>
      <c r="C882" s="131"/>
      <c r="D882" s="131"/>
      <c r="E882" s="131"/>
      <c r="F882" s="131"/>
      <c r="G882" s="131"/>
      <c r="H882" s="131"/>
      <c r="I882" s="131"/>
      <c r="J882" s="131"/>
      <c r="K882" s="131"/>
      <c r="L882" s="131"/>
      <c r="M882" s="131"/>
      <c r="N882" s="131"/>
      <c r="O882" s="131"/>
      <c r="P882" s="131"/>
      <c r="Q882" s="170"/>
      <c r="R882" s="170"/>
      <c r="S882" s="170"/>
      <c r="T882" s="170"/>
      <c r="U882" s="170"/>
      <c r="V882" s="170"/>
      <c r="W882" s="170"/>
      <c r="X882" s="131"/>
      <c r="Y882" s="108"/>
      <c r="AB882"/>
      <c r="AC882"/>
      <c r="AD882"/>
      <c r="AE882"/>
      <c r="AF882"/>
      <c r="AG882"/>
      <c r="AH882"/>
      <c r="AI882"/>
      <c r="AJ882"/>
      <c r="AK882"/>
    </row>
    <row r="883" spans="1:37" ht="13" x14ac:dyDescent="0.3">
      <c r="A883" s="131"/>
      <c r="B883" s="131"/>
      <c r="C883" s="131"/>
      <c r="D883" s="131"/>
      <c r="E883" s="131"/>
      <c r="F883" s="131"/>
      <c r="G883" s="131"/>
      <c r="H883" s="131"/>
      <c r="I883" s="131"/>
      <c r="J883" s="131"/>
      <c r="K883" s="131"/>
      <c r="L883" s="131"/>
      <c r="M883" s="131"/>
      <c r="N883" s="131"/>
      <c r="O883" s="131"/>
      <c r="P883" s="131"/>
      <c r="Q883" s="170"/>
      <c r="R883" s="170"/>
      <c r="S883" s="170"/>
      <c r="T883" s="170"/>
      <c r="U883" s="170"/>
      <c r="V883" s="170"/>
      <c r="W883" s="170"/>
      <c r="X883" s="131"/>
      <c r="Y883" s="108"/>
      <c r="AB883"/>
      <c r="AC883"/>
      <c r="AD883"/>
      <c r="AE883"/>
      <c r="AF883"/>
      <c r="AG883"/>
      <c r="AH883"/>
      <c r="AI883"/>
      <c r="AJ883"/>
      <c r="AK883"/>
    </row>
    <row r="884" spans="1:37" ht="13" x14ac:dyDescent="0.3">
      <c r="A884" s="131"/>
      <c r="B884" s="131"/>
      <c r="C884" s="131"/>
      <c r="D884" s="131"/>
      <c r="E884" s="131"/>
      <c r="F884" s="131"/>
      <c r="G884" s="131"/>
      <c r="H884" s="131"/>
      <c r="I884" s="131"/>
      <c r="J884" s="131"/>
      <c r="K884" s="131"/>
      <c r="L884" s="131"/>
      <c r="M884" s="131"/>
      <c r="N884" s="131"/>
      <c r="O884" s="131"/>
      <c r="P884" s="131"/>
      <c r="Q884" s="170"/>
      <c r="R884" s="170"/>
      <c r="S884" s="170"/>
      <c r="T884" s="170"/>
      <c r="U884" s="170"/>
      <c r="V884" s="170"/>
      <c r="W884" s="170"/>
      <c r="X884" s="131"/>
      <c r="Y884" s="108"/>
      <c r="AB884"/>
      <c r="AC884"/>
      <c r="AD884"/>
      <c r="AE884"/>
      <c r="AF884"/>
      <c r="AG884"/>
      <c r="AH884"/>
      <c r="AI884"/>
      <c r="AJ884"/>
      <c r="AK884"/>
    </row>
    <row r="885" spans="1:37" ht="13" x14ac:dyDescent="0.3">
      <c r="A885" s="131"/>
      <c r="B885" s="131"/>
      <c r="C885" s="131"/>
      <c r="D885" s="131"/>
      <c r="E885" s="131"/>
      <c r="F885" s="131"/>
      <c r="G885" s="131"/>
      <c r="H885" s="131"/>
      <c r="I885" s="131"/>
      <c r="J885" s="131"/>
      <c r="K885" s="131"/>
      <c r="L885" s="131"/>
      <c r="M885" s="131"/>
      <c r="N885" s="131"/>
      <c r="O885" s="131"/>
      <c r="P885" s="131"/>
      <c r="Q885" s="170"/>
      <c r="R885" s="170"/>
      <c r="S885" s="170"/>
      <c r="T885" s="170"/>
      <c r="U885" s="170"/>
      <c r="V885" s="170"/>
      <c r="W885" s="170"/>
      <c r="X885" s="131"/>
      <c r="Y885" s="108"/>
      <c r="AB885"/>
      <c r="AC885"/>
      <c r="AD885"/>
      <c r="AE885"/>
      <c r="AF885"/>
      <c r="AG885"/>
      <c r="AH885"/>
      <c r="AI885"/>
      <c r="AJ885"/>
      <c r="AK885"/>
    </row>
    <row r="886" spans="1:37" ht="13" x14ac:dyDescent="0.3">
      <c r="A886" s="131"/>
      <c r="B886" s="131"/>
      <c r="C886" s="131"/>
      <c r="D886" s="131"/>
      <c r="E886" s="131"/>
      <c r="F886" s="131"/>
      <c r="G886" s="131"/>
      <c r="H886" s="131"/>
      <c r="I886" s="131"/>
      <c r="J886" s="131"/>
      <c r="K886" s="131"/>
      <c r="L886" s="131"/>
      <c r="M886" s="131"/>
      <c r="N886" s="131"/>
      <c r="O886" s="131"/>
      <c r="P886" s="131"/>
      <c r="Q886" s="170"/>
      <c r="R886" s="170"/>
      <c r="S886" s="170"/>
      <c r="T886" s="170"/>
      <c r="U886" s="170"/>
      <c r="V886" s="170"/>
      <c r="W886" s="170"/>
      <c r="X886" s="131"/>
      <c r="Y886" s="108"/>
      <c r="AB886"/>
      <c r="AC886"/>
      <c r="AD886"/>
      <c r="AE886"/>
      <c r="AF886"/>
      <c r="AG886"/>
      <c r="AH886"/>
      <c r="AI886"/>
      <c r="AJ886"/>
      <c r="AK886"/>
    </row>
    <row r="887" spans="1:37" ht="13" x14ac:dyDescent="0.3">
      <c r="A887" s="131"/>
      <c r="B887" s="131"/>
      <c r="C887" s="131"/>
      <c r="D887" s="131"/>
      <c r="E887" s="131"/>
      <c r="F887" s="131"/>
      <c r="G887" s="131"/>
      <c r="H887" s="131"/>
      <c r="I887" s="131"/>
      <c r="J887" s="131"/>
      <c r="K887" s="131"/>
      <c r="L887" s="131"/>
      <c r="M887" s="131"/>
      <c r="N887" s="131"/>
      <c r="O887" s="131"/>
      <c r="P887" s="131"/>
      <c r="Q887" s="170"/>
      <c r="R887" s="170"/>
      <c r="S887" s="170"/>
      <c r="T887" s="170"/>
      <c r="U887" s="170"/>
      <c r="V887" s="170"/>
      <c r="W887" s="170"/>
      <c r="X887" s="131"/>
      <c r="Y887" s="108"/>
      <c r="AB887"/>
      <c r="AC887"/>
      <c r="AD887"/>
      <c r="AE887"/>
      <c r="AF887"/>
      <c r="AG887"/>
      <c r="AH887"/>
      <c r="AI887"/>
      <c r="AJ887"/>
      <c r="AK887"/>
    </row>
    <row r="888" spans="1:37" ht="13" x14ac:dyDescent="0.3">
      <c r="A888" s="131"/>
      <c r="B888" s="131"/>
      <c r="C888" s="131"/>
      <c r="D888" s="131"/>
      <c r="E888" s="131"/>
      <c r="F888" s="131"/>
      <c r="G888" s="131"/>
      <c r="H888" s="131"/>
      <c r="I888" s="131"/>
      <c r="J888" s="131"/>
      <c r="K888" s="131"/>
      <c r="L888" s="131"/>
      <c r="M888" s="131"/>
      <c r="N888" s="131"/>
      <c r="O888" s="131"/>
      <c r="P888" s="131"/>
      <c r="Q888" s="170"/>
      <c r="R888" s="170"/>
      <c r="S888" s="170"/>
      <c r="T888" s="170"/>
      <c r="U888" s="170"/>
      <c r="V888" s="170"/>
      <c r="W888" s="170"/>
      <c r="X888" s="131"/>
      <c r="Y888" s="108"/>
      <c r="AB888"/>
      <c r="AC888"/>
      <c r="AD888"/>
      <c r="AE888"/>
      <c r="AF888"/>
      <c r="AG888"/>
      <c r="AH888"/>
      <c r="AI888"/>
      <c r="AJ888"/>
      <c r="AK888"/>
    </row>
    <row r="889" spans="1:37" ht="13" x14ac:dyDescent="0.3">
      <c r="A889" s="131"/>
      <c r="B889" s="131"/>
      <c r="C889" s="131"/>
      <c r="D889" s="131"/>
      <c r="E889" s="131"/>
      <c r="F889" s="131"/>
      <c r="G889" s="131"/>
      <c r="H889" s="131"/>
      <c r="I889" s="131"/>
      <c r="J889" s="131"/>
      <c r="K889" s="131"/>
      <c r="L889" s="131"/>
      <c r="M889" s="131"/>
      <c r="N889" s="131"/>
      <c r="O889" s="131"/>
      <c r="P889" s="131"/>
      <c r="Q889" s="170"/>
      <c r="R889" s="170"/>
      <c r="S889" s="170"/>
      <c r="T889" s="170"/>
      <c r="U889" s="170"/>
      <c r="V889" s="170"/>
      <c r="W889" s="170"/>
      <c r="X889" s="131"/>
      <c r="Y889" s="108"/>
      <c r="AB889"/>
      <c r="AC889"/>
      <c r="AD889"/>
      <c r="AE889"/>
      <c r="AF889"/>
      <c r="AG889"/>
      <c r="AH889"/>
      <c r="AI889"/>
      <c r="AJ889"/>
      <c r="AK889"/>
    </row>
    <row r="890" spans="1:37" ht="13" x14ac:dyDescent="0.3">
      <c r="A890" s="131"/>
      <c r="B890" s="131"/>
      <c r="C890" s="131"/>
      <c r="D890" s="131"/>
      <c r="E890" s="131"/>
      <c r="F890" s="131"/>
      <c r="G890" s="131"/>
      <c r="H890" s="131"/>
      <c r="I890" s="131"/>
      <c r="J890" s="131"/>
      <c r="K890" s="131"/>
      <c r="L890" s="131"/>
      <c r="M890" s="131"/>
      <c r="N890" s="131"/>
      <c r="O890" s="131"/>
      <c r="P890" s="131"/>
      <c r="Q890" s="170"/>
      <c r="R890" s="170"/>
      <c r="S890" s="170"/>
      <c r="T890" s="170"/>
      <c r="U890" s="170"/>
      <c r="V890" s="170"/>
      <c r="W890" s="170"/>
      <c r="X890" s="131"/>
      <c r="Y890" s="108"/>
      <c r="AB890"/>
      <c r="AC890"/>
      <c r="AD890"/>
      <c r="AE890"/>
      <c r="AF890"/>
      <c r="AG890"/>
      <c r="AH890"/>
      <c r="AI890"/>
      <c r="AJ890"/>
      <c r="AK890"/>
    </row>
    <row r="891" spans="1:37" ht="13" x14ac:dyDescent="0.3">
      <c r="A891" s="131"/>
      <c r="B891" s="131"/>
      <c r="C891" s="131"/>
      <c r="D891" s="131"/>
      <c r="E891" s="131"/>
      <c r="F891" s="131"/>
      <c r="G891" s="131"/>
      <c r="H891" s="131"/>
      <c r="I891" s="131"/>
      <c r="J891" s="131"/>
      <c r="K891" s="131"/>
      <c r="L891" s="131"/>
      <c r="M891" s="131"/>
      <c r="N891" s="131"/>
      <c r="O891" s="131"/>
      <c r="P891" s="131"/>
      <c r="Q891" s="170"/>
      <c r="R891" s="170"/>
      <c r="S891" s="170"/>
      <c r="T891" s="170"/>
      <c r="U891" s="170"/>
      <c r="V891" s="170"/>
      <c r="W891" s="170"/>
      <c r="X891" s="131"/>
      <c r="Y891" s="108"/>
      <c r="AB891"/>
      <c r="AC891"/>
      <c r="AD891"/>
      <c r="AE891"/>
      <c r="AF891"/>
      <c r="AG891"/>
      <c r="AH891"/>
      <c r="AI891"/>
      <c r="AJ891"/>
      <c r="AK891"/>
    </row>
    <row r="892" spans="1:37" ht="13" x14ac:dyDescent="0.3">
      <c r="A892" s="131"/>
      <c r="B892" s="131"/>
      <c r="C892" s="131"/>
      <c r="D892" s="131"/>
      <c r="E892" s="131"/>
      <c r="F892" s="131"/>
      <c r="G892" s="131"/>
      <c r="H892" s="131"/>
      <c r="I892" s="131"/>
      <c r="J892" s="131"/>
      <c r="K892" s="131"/>
      <c r="L892" s="131"/>
      <c r="M892" s="131"/>
      <c r="N892" s="131"/>
      <c r="O892" s="131"/>
      <c r="P892" s="131"/>
      <c r="Q892" s="170"/>
      <c r="R892" s="170"/>
      <c r="S892" s="170"/>
      <c r="T892" s="170"/>
      <c r="U892" s="170"/>
      <c r="V892" s="170"/>
      <c r="W892" s="170"/>
      <c r="X892" s="131"/>
      <c r="Y892" s="108"/>
      <c r="AB892"/>
      <c r="AC892"/>
      <c r="AD892"/>
      <c r="AE892"/>
      <c r="AF892"/>
      <c r="AG892"/>
      <c r="AH892"/>
      <c r="AI892"/>
      <c r="AJ892"/>
      <c r="AK892"/>
    </row>
    <row r="893" spans="1:37" ht="13" x14ac:dyDescent="0.3">
      <c r="A893" s="131"/>
      <c r="B893" s="131"/>
      <c r="C893" s="131"/>
      <c r="D893" s="131"/>
      <c r="E893" s="131"/>
      <c r="F893" s="131"/>
      <c r="G893" s="131"/>
      <c r="H893" s="131"/>
      <c r="I893" s="131"/>
      <c r="J893" s="131"/>
      <c r="K893" s="131"/>
      <c r="L893" s="131"/>
      <c r="M893" s="131"/>
      <c r="N893" s="131"/>
      <c r="O893" s="131"/>
      <c r="P893" s="131"/>
      <c r="Q893" s="170"/>
      <c r="R893" s="170"/>
      <c r="S893" s="170"/>
      <c r="T893" s="170"/>
      <c r="U893" s="170"/>
      <c r="V893" s="170"/>
      <c r="W893" s="170"/>
      <c r="X893" s="131"/>
      <c r="Y893" s="108"/>
      <c r="AB893"/>
      <c r="AC893"/>
      <c r="AD893"/>
      <c r="AE893"/>
      <c r="AF893"/>
      <c r="AG893"/>
      <c r="AH893"/>
      <c r="AI893"/>
      <c r="AJ893"/>
      <c r="AK893"/>
    </row>
    <row r="894" spans="1:37" ht="13" x14ac:dyDescent="0.3">
      <c r="A894" s="131"/>
      <c r="B894" s="131"/>
      <c r="C894" s="131"/>
      <c r="D894" s="131"/>
      <c r="E894" s="131"/>
      <c r="F894" s="131"/>
      <c r="G894" s="131"/>
      <c r="H894" s="131"/>
      <c r="I894" s="131"/>
      <c r="J894" s="131"/>
      <c r="K894" s="131"/>
      <c r="L894" s="131"/>
      <c r="M894" s="131"/>
      <c r="N894" s="131"/>
      <c r="O894" s="131"/>
      <c r="P894" s="131"/>
      <c r="Q894" s="170"/>
      <c r="R894" s="170"/>
      <c r="S894" s="170"/>
      <c r="T894" s="170"/>
      <c r="U894" s="170"/>
      <c r="V894" s="170"/>
      <c r="W894" s="170"/>
      <c r="X894" s="131"/>
      <c r="Y894" s="108"/>
      <c r="AB894"/>
      <c r="AC894"/>
      <c r="AD894"/>
      <c r="AE894"/>
      <c r="AF894"/>
      <c r="AG894"/>
      <c r="AH894"/>
      <c r="AI894"/>
      <c r="AJ894"/>
      <c r="AK894"/>
    </row>
    <row r="895" spans="1:37" ht="13" x14ac:dyDescent="0.3">
      <c r="A895" s="131"/>
      <c r="B895" s="131"/>
      <c r="C895" s="131"/>
      <c r="D895" s="131"/>
      <c r="E895" s="131"/>
      <c r="F895" s="131"/>
      <c r="G895" s="131"/>
      <c r="H895" s="131"/>
      <c r="I895" s="131"/>
      <c r="J895" s="131"/>
      <c r="K895" s="131"/>
      <c r="L895" s="131"/>
      <c r="M895" s="131"/>
      <c r="N895" s="131"/>
      <c r="O895" s="131"/>
      <c r="P895" s="131"/>
      <c r="Q895" s="170"/>
      <c r="R895" s="170"/>
      <c r="S895" s="170"/>
      <c r="T895" s="170"/>
      <c r="U895" s="170"/>
      <c r="V895" s="170"/>
      <c r="W895" s="170"/>
      <c r="X895" s="131"/>
      <c r="Y895" s="108"/>
      <c r="AB895"/>
      <c r="AC895"/>
      <c r="AD895"/>
      <c r="AE895"/>
      <c r="AF895"/>
      <c r="AG895"/>
      <c r="AH895"/>
      <c r="AI895"/>
      <c r="AJ895"/>
      <c r="AK895"/>
    </row>
    <row r="896" spans="1:37" ht="13" x14ac:dyDescent="0.3">
      <c r="A896" s="131"/>
      <c r="B896" s="131"/>
      <c r="C896" s="131"/>
      <c r="D896" s="131"/>
      <c r="E896" s="131"/>
      <c r="F896" s="131"/>
      <c r="G896" s="131"/>
      <c r="H896" s="131"/>
      <c r="I896" s="131"/>
      <c r="J896" s="131"/>
      <c r="K896" s="131"/>
      <c r="L896" s="131"/>
      <c r="M896" s="131"/>
      <c r="N896" s="131"/>
      <c r="O896" s="131"/>
      <c r="P896" s="131"/>
      <c r="Q896" s="170"/>
      <c r="R896" s="170"/>
      <c r="S896" s="170"/>
      <c r="T896" s="170"/>
      <c r="U896" s="170"/>
      <c r="V896" s="170"/>
      <c r="W896" s="170"/>
      <c r="X896" s="131"/>
      <c r="Y896" s="108"/>
      <c r="AB896"/>
      <c r="AC896"/>
      <c r="AD896"/>
      <c r="AE896"/>
      <c r="AF896"/>
      <c r="AG896"/>
      <c r="AH896"/>
      <c r="AI896"/>
      <c r="AJ896"/>
      <c r="AK896"/>
    </row>
    <row r="897" spans="1:37" ht="13" x14ac:dyDescent="0.3">
      <c r="A897" s="131"/>
      <c r="B897" s="131"/>
      <c r="C897" s="131"/>
      <c r="D897" s="131"/>
      <c r="E897" s="131"/>
      <c r="F897" s="131"/>
      <c r="G897" s="131"/>
      <c r="H897" s="131"/>
      <c r="I897" s="131"/>
      <c r="J897" s="131"/>
      <c r="K897" s="131"/>
      <c r="L897" s="131"/>
      <c r="M897" s="131"/>
      <c r="N897" s="131"/>
      <c r="O897" s="131"/>
      <c r="P897" s="131"/>
      <c r="Q897" s="170"/>
      <c r="R897" s="170"/>
      <c r="S897" s="170"/>
      <c r="T897" s="170"/>
      <c r="U897" s="170"/>
      <c r="V897" s="170"/>
      <c r="W897" s="170"/>
      <c r="X897" s="131"/>
      <c r="Y897" s="108"/>
      <c r="AB897"/>
      <c r="AC897"/>
      <c r="AD897"/>
      <c r="AE897"/>
      <c r="AF897"/>
      <c r="AG897"/>
      <c r="AH897"/>
      <c r="AI897"/>
      <c r="AJ897"/>
      <c r="AK897"/>
    </row>
    <row r="898" spans="1:37" ht="13" x14ac:dyDescent="0.3">
      <c r="A898" s="131"/>
      <c r="B898" s="131"/>
      <c r="C898" s="131"/>
      <c r="D898" s="131"/>
      <c r="E898" s="131"/>
      <c r="F898" s="131"/>
      <c r="G898" s="131"/>
      <c r="H898" s="131"/>
      <c r="I898" s="131"/>
      <c r="J898" s="131"/>
      <c r="K898" s="131"/>
      <c r="L898" s="131"/>
      <c r="M898" s="131"/>
      <c r="N898" s="131"/>
      <c r="O898" s="131"/>
      <c r="P898" s="131"/>
      <c r="Q898" s="170"/>
      <c r="R898" s="170"/>
      <c r="S898" s="170"/>
      <c r="T898" s="170"/>
      <c r="U898" s="170"/>
      <c r="V898" s="170"/>
      <c r="W898" s="170"/>
      <c r="X898" s="131"/>
      <c r="Y898" s="108"/>
      <c r="AB898"/>
      <c r="AC898"/>
      <c r="AD898"/>
      <c r="AE898"/>
      <c r="AF898"/>
      <c r="AG898"/>
      <c r="AH898"/>
      <c r="AI898"/>
      <c r="AJ898"/>
      <c r="AK898"/>
    </row>
    <row r="899" spans="1:37" ht="13" x14ac:dyDescent="0.3">
      <c r="A899" s="131"/>
      <c r="B899" s="131"/>
      <c r="C899" s="131"/>
      <c r="D899" s="131"/>
      <c r="E899" s="131"/>
      <c r="F899" s="131"/>
      <c r="G899" s="131"/>
      <c r="H899" s="131"/>
      <c r="I899" s="131"/>
      <c r="J899" s="131"/>
      <c r="K899" s="131"/>
      <c r="L899" s="131"/>
      <c r="M899" s="131"/>
      <c r="N899" s="131"/>
      <c r="O899" s="131"/>
      <c r="P899" s="131"/>
      <c r="Q899" s="170"/>
      <c r="R899" s="170"/>
      <c r="S899" s="170"/>
      <c r="T899" s="170"/>
      <c r="U899" s="170"/>
      <c r="V899" s="170"/>
      <c r="W899" s="170"/>
      <c r="X899" s="131"/>
      <c r="Y899" s="108"/>
      <c r="AB899"/>
      <c r="AC899"/>
      <c r="AD899"/>
      <c r="AE899"/>
      <c r="AF899"/>
      <c r="AG899"/>
      <c r="AH899"/>
      <c r="AI899"/>
      <c r="AJ899"/>
      <c r="AK899"/>
    </row>
    <row r="900" spans="1:37" ht="13" x14ac:dyDescent="0.3">
      <c r="A900" s="131"/>
      <c r="B900" s="131"/>
      <c r="C900" s="131"/>
      <c r="D900" s="131"/>
      <c r="E900" s="131"/>
      <c r="F900" s="131"/>
      <c r="G900" s="131"/>
      <c r="H900" s="131"/>
      <c r="I900" s="131"/>
      <c r="J900" s="131"/>
      <c r="K900" s="131"/>
      <c r="L900" s="131"/>
      <c r="M900" s="131"/>
      <c r="N900" s="131"/>
      <c r="O900" s="131"/>
      <c r="P900" s="131"/>
      <c r="Q900" s="170"/>
      <c r="R900" s="170"/>
      <c r="S900" s="170"/>
      <c r="T900" s="170"/>
      <c r="U900" s="170"/>
      <c r="V900" s="170"/>
      <c r="W900" s="170"/>
      <c r="X900" s="131"/>
      <c r="Y900" s="108"/>
      <c r="AB900"/>
      <c r="AC900"/>
      <c r="AD900"/>
      <c r="AE900"/>
      <c r="AF900"/>
      <c r="AG900"/>
      <c r="AH900"/>
      <c r="AI900"/>
      <c r="AJ900"/>
      <c r="AK900"/>
    </row>
    <row r="901" spans="1:37" ht="13" x14ac:dyDescent="0.3">
      <c r="A901" s="131"/>
      <c r="B901" s="131"/>
      <c r="C901" s="131"/>
      <c r="D901" s="131"/>
      <c r="E901" s="131"/>
      <c r="F901" s="131"/>
      <c r="G901" s="131"/>
      <c r="H901" s="131"/>
      <c r="I901" s="131"/>
      <c r="J901" s="131"/>
      <c r="K901" s="131"/>
      <c r="L901" s="131"/>
      <c r="M901" s="131"/>
      <c r="N901" s="131"/>
      <c r="O901" s="131"/>
      <c r="P901" s="131"/>
      <c r="Q901" s="170"/>
      <c r="R901" s="170"/>
      <c r="S901" s="170"/>
      <c r="T901" s="170"/>
      <c r="U901" s="170"/>
      <c r="V901" s="170"/>
      <c r="W901" s="170"/>
      <c r="X901" s="131"/>
      <c r="Y901" s="108"/>
      <c r="AB901"/>
      <c r="AC901"/>
      <c r="AD901"/>
      <c r="AE901"/>
      <c r="AF901"/>
      <c r="AG901"/>
      <c r="AH901"/>
      <c r="AI901"/>
      <c r="AJ901"/>
      <c r="AK901"/>
    </row>
    <row r="902" spans="1:37" ht="13" x14ac:dyDescent="0.3">
      <c r="A902" s="131"/>
      <c r="B902" s="131"/>
      <c r="C902" s="131"/>
      <c r="D902" s="131"/>
      <c r="E902" s="131"/>
      <c r="F902" s="131"/>
      <c r="G902" s="131"/>
      <c r="H902" s="131"/>
      <c r="I902" s="131"/>
      <c r="J902" s="131"/>
      <c r="K902" s="131"/>
      <c r="L902" s="131"/>
      <c r="M902" s="131"/>
      <c r="N902" s="131"/>
      <c r="O902" s="131"/>
      <c r="P902" s="131"/>
      <c r="Q902" s="170"/>
      <c r="R902" s="170"/>
      <c r="S902" s="170"/>
      <c r="T902" s="170"/>
      <c r="U902" s="170"/>
      <c r="V902" s="170"/>
      <c r="W902" s="170"/>
      <c r="X902" s="131"/>
      <c r="Y902" s="108"/>
      <c r="AB902"/>
      <c r="AC902"/>
      <c r="AD902"/>
      <c r="AE902"/>
      <c r="AF902"/>
      <c r="AG902"/>
      <c r="AH902"/>
      <c r="AI902"/>
      <c r="AJ902"/>
      <c r="AK902"/>
    </row>
    <row r="903" spans="1:37" ht="13" x14ac:dyDescent="0.3">
      <c r="A903" s="131"/>
      <c r="B903" s="131"/>
      <c r="C903" s="131"/>
      <c r="D903" s="131"/>
      <c r="E903" s="131"/>
      <c r="F903" s="131"/>
      <c r="G903" s="131"/>
      <c r="H903" s="131"/>
      <c r="I903" s="131"/>
      <c r="J903" s="131"/>
      <c r="K903" s="131"/>
      <c r="L903" s="131"/>
      <c r="M903" s="131"/>
      <c r="N903" s="131"/>
      <c r="O903" s="131"/>
      <c r="P903" s="131"/>
      <c r="Q903" s="170"/>
      <c r="R903" s="170"/>
      <c r="S903" s="170"/>
      <c r="T903" s="170"/>
      <c r="U903" s="170"/>
      <c r="V903" s="170"/>
      <c r="W903" s="170"/>
      <c r="X903" s="131"/>
      <c r="Y903" s="108"/>
      <c r="AB903"/>
      <c r="AC903"/>
      <c r="AD903"/>
      <c r="AE903"/>
      <c r="AF903"/>
      <c r="AG903"/>
      <c r="AH903"/>
      <c r="AI903"/>
      <c r="AJ903"/>
      <c r="AK903"/>
    </row>
    <row r="904" spans="1:37" ht="13" x14ac:dyDescent="0.3">
      <c r="A904" s="131"/>
      <c r="B904" s="131"/>
      <c r="C904" s="131"/>
      <c r="D904" s="131"/>
      <c r="E904" s="131"/>
      <c r="F904" s="131"/>
      <c r="G904" s="131"/>
      <c r="H904" s="131"/>
      <c r="I904" s="131"/>
      <c r="J904" s="131"/>
      <c r="K904" s="131"/>
      <c r="L904" s="131"/>
      <c r="M904" s="131"/>
      <c r="N904" s="131"/>
      <c r="O904" s="131"/>
      <c r="P904" s="131"/>
      <c r="Q904" s="170"/>
      <c r="R904" s="170"/>
      <c r="S904" s="170"/>
      <c r="T904" s="170"/>
      <c r="U904" s="170"/>
      <c r="V904" s="170"/>
      <c r="W904" s="170"/>
      <c r="X904" s="131"/>
      <c r="Y904" s="108"/>
      <c r="AB904"/>
      <c r="AC904"/>
      <c r="AD904"/>
      <c r="AE904"/>
      <c r="AF904"/>
      <c r="AG904"/>
      <c r="AH904"/>
      <c r="AI904"/>
      <c r="AJ904"/>
      <c r="AK904"/>
    </row>
    <row r="905" spans="1:37" ht="13" x14ac:dyDescent="0.3">
      <c r="A905" s="131"/>
      <c r="B905" s="131"/>
      <c r="C905" s="131"/>
      <c r="D905" s="131"/>
      <c r="E905" s="131"/>
      <c r="F905" s="131"/>
      <c r="G905" s="131"/>
      <c r="H905" s="131"/>
      <c r="I905" s="131"/>
      <c r="J905" s="131"/>
      <c r="K905" s="131"/>
      <c r="L905" s="131"/>
      <c r="M905" s="131"/>
      <c r="N905" s="131"/>
      <c r="O905" s="131"/>
      <c r="P905" s="131"/>
      <c r="Q905" s="170"/>
      <c r="R905" s="170"/>
      <c r="S905" s="170"/>
      <c r="T905" s="170"/>
      <c r="U905" s="170"/>
      <c r="V905" s="170"/>
      <c r="W905" s="170"/>
      <c r="X905" s="131"/>
      <c r="Y905" s="108"/>
      <c r="AB905"/>
      <c r="AC905"/>
      <c r="AD905"/>
      <c r="AE905"/>
      <c r="AF905"/>
      <c r="AG905"/>
      <c r="AH905"/>
      <c r="AI905"/>
      <c r="AJ905"/>
      <c r="AK905"/>
    </row>
    <row r="906" spans="1:37" ht="13" x14ac:dyDescent="0.3">
      <c r="A906" s="131"/>
      <c r="B906" s="131"/>
      <c r="C906" s="131"/>
      <c r="D906" s="131"/>
      <c r="E906" s="131"/>
      <c r="F906" s="131"/>
      <c r="G906" s="131"/>
      <c r="H906" s="131"/>
      <c r="I906" s="131"/>
      <c r="J906" s="131"/>
      <c r="K906" s="131"/>
      <c r="L906" s="131"/>
      <c r="M906" s="131"/>
      <c r="N906" s="131"/>
      <c r="O906" s="131"/>
      <c r="P906" s="131"/>
      <c r="Q906" s="170"/>
      <c r="R906" s="170"/>
      <c r="S906" s="170"/>
      <c r="T906" s="170"/>
      <c r="U906" s="170"/>
      <c r="V906" s="170"/>
      <c r="W906" s="170"/>
      <c r="X906" s="131"/>
      <c r="Y906" s="108"/>
      <c r="AB906"/>
      <c r="AC906"/>
      <c r="AD906"/>
      <c r="AE906"/>
      <c r="AF906"/>
      <c r="AG906"/>
      <c r="AH906"/>
      <c r="AI906"/>
      <c r="AJ906"/>
      <c r="AK906"/>
    </row>
    <row r="907" spans="1:37" ht="13" x14ac:dyDescent="0.3">
      <c r="A907" s="131"/>
      <c r="B907" s="131"/>
      <c r="C907" s="131"/>
      <c r="D907" s="131"/>
      <c r="E907" s="131"/>
      <c r="F907" s="131"/>
      <c r="G907" s="131"/>
      <c r="H907" s="131"/>
      <c r="I907" s="131"/>
      <c r="J907" s="131"/>
      <c r="K907" s="131"/>
      <c r="L907" s="131"/>
      <c r="M907" s="131"/>
      <c r="N907" s="131"/>
      <c r="O907" s="131"/>
      <c r="P907" s="131"/>
      <c r="Q907" s="170"/>
      <c r="R907" s="170"/>
      <c r="S907" s="170"/>
      <c r="T907" s="170"/>
      <c r="U907" s="170"/>
      <c r="V907" s="170"/>
      <c r="W907" s="170"/>
      <c r="X907" s="131"/>
      <c r="Y907" s="108"/>
      <c r="AB907"/>
      <c r="AC907"/>
      <c r="AD907"/>
      <c r="AE907"/>
      <c r="AF907"/>
      <c r="AG907"/>
      <c r="AH907"/>
      <c r="AI907"/>
      <c r="AJ907"/>
      <c r="AK907"/>
    </row>
    <row r="908" spans="1:37" ht="13" x14ac:dyDescent="0.3">
      <c r="A908" s="131"/>
      <c r="B908" s="131"/>
      <c r="C908" s="131"/>
      <c r="D908" s="131"/>
      <c r="E908" s="131"/>
      <c r="F908" s="131"/>
      <c r="G908" s="131"/>
      <c r="H908" s="131"/>
      <c r="I908" s="131"/>
      <c r="J908" s="131"/>
      <c r="K908" s="131"/>
      <c r="L908" s="131"/>
      <c r="M908" s="131"/>
      <c r="N908" s="131"/>
      <c r="O908" s="131"/>
      <c r="P908" s="131"/>
      <c r="Q908" s="170"/>
      <c r="R908" s="170"/>
      <c r="S908" s="170"/>
      <c r="T908" s="170"/>
      <c r="U908" s="170"/>
      <c r="V908" s="170"/>
      <c r="W908" s="170"/>
      <c r="X908" s="131"/>
      <c r="Y908" s="108"/>
      <c r="AB908"/>
      <c r="AC908"/>
      <c r="AD908"/>
      <c r="AE908"/>
      <c r="AF908"/>
      <c r="AG908"/>
      <c r="AH908"/>
      <c r="AI908"/>
      <c r="AJ908"/>
      <c r="AK908"/>
    </row>
    <row r="909" spans="1:37" ht="13" x14ac:dyDescent="0.3">
      <c r="A909" s="131"/>
      <c r="B909" s="131"/>
      <c r="C909" s="131"/>
      <c r="D909" s="131"/>
      <c r="E909" s="131"/>
      <c r="F909" s="131"/>
      <c r="G909" s="131"/>
      <c r="H909" s="131"/>
      <c r="I909" s="131"/>
      <c r="J909" s="131"/>
      <c r="K909" s="131"/>
      <c r="L909" s="131"/>
      <c r="M909" s="131"/>
      <c r="N909" s="131"/>
      <c r="O909" s="131"/>
      <c r="P909" s="131"/>
      <c r="Q909" s="170"/>
      <c r="R909" s="170"/>
      <c r="S909" s="170"/>
      <c r="T909" s="170"/>
      <c r="U909" s="170"/>
      <c r="V909" s="170"/>
      <c r="W909" s="170"/>
      <c r="X909" s="131"/>
      <c r="Y909" s="108"/>
      <c r="AB909"/>
      <c r="AC909"/>
      <c r="AD909"/>
      <c r="AE909"/>
      <c r="AF909"/>
      <c r="AG909"/>
      <c r="AH909"/>
      <c r="AI909"/>
      <c r="AJ909"/>
      <c r="AK909"/>
    </row>
    <row r="910" spans="1:37" ht="13" x14ac:dyDescent="0.3">
      <c r="A910" s="131"/>
      <c r="B910" s="131"/>
      <c r="C910" s="131"/>
      <c r="D910" s="131"/>
      <c r="E910" s="131"/>
      <c r="F910" s="131"/>
      <c r="G910" s="131"/>
      <c r="H910" s="131"/>
      <c r="I910" s="131"/>
      <c r="J910" s="131"/>
      <c r="K910" s="131"/>
      <c r="L910" s="131"/>
      <c r="M910" s="131"/>
      <c r="N910" s="131"/>
      <c r="O910" s="131"/>
      <c r="P910" s="131"/>
      <c r="Q910" s="170"/>
      <c r="R910" s="170"/>
      <c r="S910" s="170"/>
      <c r="T910" s="170"/>
      <c r="U910" s="170"/>
      <c r="V910" s="170"/>
      <c r="W910" s="170"/>
      <c r="X910" s="131"/>
      <c r="Y910" s="108"/>
      <c r="AB910"/>
      <c r="AC910"/>
      <c r="AD910"/>
      <c r="AE910"/>
      <c r="AF910"/>
      <c r="AG910"/>
      <c r="AH910"/>
      <c r="AI910"/>
      <c r="AJ910"/>
      <c r="AK910"/>
    </row>
    <row r="911" spans="1:37" ht="13" x14ac:dyDescent="0.3">
      <c r="A911" s="131"/>
      <c r="B911" s="131"/>
      <c r="C911" s="131"/>
      <c r="D911" s="131"/>
      <c r="E911" s="131"/>
      <c r="F911" s="131"/>
      <c r="G911" s="131"/>
      <c r="H911" s="131"/>
      <c r="I911" s="131"/>
      <c r="J911" s="131"/>
      <c r="K911" s="131"/>
      <c r="L911" s="131"/>
      <c r="M911" s="131"/>
      <c r="N911" s="131"/>
      <c r="O911" s="131"/>
      <c r="P911" s="131"/>
      <c r="Q911" s="170"/>
      <c r="R911" s="170"/>
      <c r="S911" s="170"/>
      <c r="T911" s="170"/>
      <c r="U911" s="170"/>
      <c r="V911" s="170"/>
      <c r="W911" s="170"/>
      <c r="X911" s="131"/>
      <c r="Y911" s="108"/>
      <c r="AB911"/>
      <c r="AC911"/>
      <c r="AD911"/>
      <c r="AE911"/>
      <c r="AF911"/>
      <c r="AG911"/>
      <c r="AH911"/>
      <c r="AI911"/>
      <c r="AJ911"/>
      <c r="AK911"/>
    </row>
    <row r="912" spans="1:37" ht="13" x14ac:dyDescent="0.3">
      <c r="A912" s="131"/>
      <c r="B912" s="131"/>
      <c r="C912" s="131"/>
      <c r="D912" s="131"/>
      <c r="E912" s="131"/>
      <c r="F912" s="131"/>
      <c r="G912" s="131"/>
      <c r="H912" s="131"/>
      <c r="I912" s="131"/>
      <c r="J912" s="131"/>
      <c r="K912" s="131"/>
      <c r="L912" s="131"/>
      <c r="M912" s="131"/>
      <c r="N912" s="131"/>
      <c r="O912" s="131"/>
      <c r="P912" s="131"/>
      <c r="Q912" s="170"/>
      <c r="R912" s="170"/>
      <c r="S912" s="170"/>
      <c r="T912" s="170"/>
      <c r="U912" s="170"/>
      <c r="V912" s="170"/>
      <c r="W912" s="170"/>
      <c r="X912" s="131"/>
      <c r="Y912" s="108"/>
      <c r="AB912"/>
      <c r="AC912"/>
      <c r="AD912"/>
      <c r="AE912"/>
      <c r="AF912"/>
      <c r="AG912"/>
      <c r="AH912"/>
      <c r="AI912"/>
      <c r="AJ912"/>
      <c r="AK912"/>
    </row>
    <row r="913" spans="1:37" ht="13" x14ac:dyDescent="0.3">
      <c r="A913" s="131"/>
      <c r="B913" s="131"/>
      <c r="C913" s="131"/>
      <c r="D913" s="131"/>
      <c r="E913" s="131"/>
      <c r="F913" s="131"/>
      <c r="G913" s="131"/>
      <c r="H913" s="131"/>
      <c r="I913" s="131"/>
      <c r="J913" s="131"/>
      <c r="K913" s="131"/>
      <c r="L913" s="131"/>
      <c r="M913" s="131"/>
      <c r="N913" s="131"/>
      <c r="O913" s="131"/>
      <c r="P913" s="131"/>
      <c r="Q913" s="170"/>
      <c r="R913" s="170"/>
      <c r="S913" s="170"/>
      <c r="T913" s="170"/>
      <c r="U913" s="170"/>
      <c r="V913" s="170"/>
      <c r="W913" s="170"/>
      <c r="X913" s="131"/>
      <c r="Y913" s="108"/>
      <c r="AB913"/>
      <c r="AC913"/>
      <c r="AD913"/>
      <c r="AE913"/>
      <c r="AF913"/>
      <c r="AG913"/>
      <c r="AH913"/>
      <c r="AI913"/>
      <c r="AJ913"/>
      <c r="AK913"/>
    </row>
    <row r="914" spans="1:37" ht="13" x14ac:dyDescent="0.3">
      <c r="A914" s="131"/>
      <c r="B914" s="131"/>
      <c r="C914" s="131"/>
      <c r="D914" s="131"/>
      <c r="E914" s="131"/>
      <c r="F914" s="131"/>
      <c r="G914" s="131"/>
      <c r="H914" s="131"/>
      <c r="I914" s="131"/>
      <c r="J914" s="131"/>
      <c r="K914" s="131"/>
      <c r="L914" s="131"/>
      <c r="M914" s="131"/>
      <c r="N914" s="131"/>
      <c r="O914" s="131"/>
      <c r="P914" s="131"/>
      <c r="Q914" s="170"/>
      <c r="R914" s="170"/>
      <c r="S914" s="170"/>
      <c r="T914" s="170"/>
      <c r="U914" s="170"/>
      <c r="V914" s="170"/>
      <c r="W914" s="170"/>
      <c r="X914" s="131"/>
      <c r="Y914" s="108"/>
      <c r="AB914"/>
      <c r="AC914"/>
      <c r="AD914"/>
      <c r="AE914"/>
      <c r="AF914"/>
      <c r="AG914"/>
      <c r="AH914"/>
      <c r="AI914"/>
      <c r="AJ914"/>
      <c r="AK914"/>
    </row>
    <row r="915" spans="1:37" ht="13" x14ac:dyDescent="0.3">
      <c r="A915" s="131"/>
      <c r="B915" s="131"/>
      <c r="C915" s="131"/>
      <c r="D915" s="131"/>
      <c r="E915" s="131"/>
      <c r="F915" s="131"/>
      <c r="G915" s="131"/>
      <c r="H915" s="131"/>
      <c r="I915" s="131"/>
      <c r="J915" s="131"/>
      <c r="K915" s="131"/>
      <c r="L915" s="131"/>
      <c r="M915" s="131"/>
      <c r="N915" s="131"/>
      <c r="O915" s="131"/>
      <c r="P915" s="131"/>
      <c r="Q915" s="170"/>
      <c r="R915" s="170"/>
      <c r="S915" s="170"/>
      <c r="T915" s="170"/>
      <c r="U915" s="170"/>
      <c r="V915" s="170"/>
      <c r="W915" s="170"/>
      <c r="X915" s="131"/>
      <c r="Y915" s="108"/>
      <c r="AB915"/>
      <c r="AC915"/>
      <c r="AD915"/>
      <c r="AE915"/>
      <c r="AF915"/>
      <c r="AG915"/>
      <c r="AH915"/>
      <c r="AI915"/>
      <c r="AJ915"/>
      <c r="AK915"/>
    </row>
    <row r="916" spans="1:37" ht="13" x14ac:dyDescent="0.3">
      <c r="A916" s="131"/>
      <c r="B916" s="131"/>
      <c r="C916" s="131"/>
      <c r="D916" s="131"/>
      <c r="E916" s="131"/>
      <c r="F916" s="131"/>
      <c r="G916" s="131"/>
      <c r="H916" s="131"/>
      <c r="I916" s="131"/>
      <c r="J916" s="131"/>
      <c r="K916" s="131"/>
      <c r="L916" s="131"/>
      <c r="M916" s="131"/>
      <c r="N916" s="131"/>
      <c r="O916" s="131"/>
      <c r="P916" s="131"/>
      <c r="Q916" s="170"/>
      <c r="R916" s="170"/>
      <c r="S916" s="170"/>
      <c r="T916" s="170"/>
      <c r="U916" s="170"/>
      <c r="V916" s="170"/>
      <c r="W916" s="170"/>
      <c r="X916" s="131"/>
      <c r="Y916" s="108"/>
      <c r="AB916"/>
      <c r="AC916"/>
      <c r="AD916"/>
      <c r="AE916"/>
      <c r="AF916"/>
      <c r="AG916"/>
      <c r="AH916"/>
      <c r="AI916"/>
      <c r="AJ916"/>
      <c r="AK916"/>
    </row>
    <row r="917" spans="1:37" ht="13" x14ac:dyDescent="0.3">
      <c r="A917" s="131"/>
      <c r="B917" s="131"/>
      <c r="C917" s="131"/>
      <c r="D917" s="131"/>
      <c r="E917" s="131"/>
      <c r="F917" s="131"/>
      <c r="G917" s="131"/>
      <c r="H917" s="131"/>
      <c r="I917" s="131"/>
      <c r="J917" s="131"/>
      <c r="K917" s="131"/>
      <c r="L917" s="131"/>
      <c r="M917" s="131"/>
      <c r="N917" s="131"/>
      <c r="O917" s="131"/>
      <c r="P917" s="131"/>
      <c r="Q917" s="170"/>
      <c r="R917" s="170"/>
      <c r="S917" s="170"/>
      <c r="T917" s="170"/>
      <c r="U917" s="170"/>
      <c r="V917" s="170"/>
      <c r="W917" s="170"/>
      <c r="X917" s="131"/>
      <c r="Y917" s="108"/>
      <c r="AB917"/>
      <c r="AC917"/>
      <c r="AD917"/>
      <c r="AE917"/>
      <c r="AF917"/>
      <c r="AG917"/>
      <c r="AH917"/>
      <c r="AI917"/>
      <c r="AJ917"/>
      <c r="AK917"/>
    </row>
    <row r="918" spans="1:37" ht="13" x14ac:dyDescent="0.3">
      <c r="A918" s="131"/>
      <c r="B918" s="131"/>
      <c r="C918" s="131"/>
      <c r="D918" s="131"/>
      <c r="E918" s="131"/>
      <c r="F918" s="131"/>
      <c r="G918" s="131"/>
      <c r="H918" s="131"/>
      <c r="I918" s="131"/>
      <c r="J918" s="131"/>
      <c r="K918" s="131"/>
      <c r="L918" s="131"/>
      <c r="M918" s="131"/>
      <c r="N918" s="131"/>
      <c r="O918" s="131"/>
      <c r="P918" s="131"/>
      <c r="Q918" s="170"/>
      <c r="R918" s="170"/>
      <c r="S918" s="170"/>
      <c r="T918" s="170"/>
      <c r="U918" s="170"/>
      <c r="V918" s="170"/>
      <c r="W918" s="170"/>
      <c r="X918" s="131"/>
      <c r="Y918" s="108"/>
      <c r="AB918"/>
      <c r="AC918"/>
      <c r="AD918"/>
      <c r="AE918"/>
      <c r="AF918"/>
      <c r="AG918"/>
      <c r="AH918"/>
      <c r="AI918"/>
      <c r="AJ918"/>
      <c r="AK918"/>
    </row>
    <row r="919" spans="1:37" ht="13" x14ac:dyDescent="0.3">
      <c r="A919" s="131"/>
      <c r="B919" s="131"/>
      <c r="C919" s="131"/>
      <c r="D919" s="131"/>
      <c r="E919" s="131"/>
      <c r="F919" s="131"/>
      <c r="G919" s="131"/>
      <c r="H919" s="131"/>
      <c r="I919" s="131"/>
      <c r="J919" s="131"/>
      <c r="K919" s="131"/>
      <c r="L919" s="131"/>
      <c r="M919" s="131"/>
      <c r="N919" s="131"/>
      <c r="O919" s="131"/>
      <c r="P919" s="131"/>
      <c r="Q919" s="170"/>
      <c r="R919" s="170"/>
      <c r="S919" s="170"/>
      <c r="T919" s="170"/>
      <c r="U919" s="170"/>
      <c r="V919" s="170"/>
      <c r="W919" s="170"/>
      <c r="X919" s="131"/>
      <c r="Y919" s="108"/>
      <c r="AB919"/>
      <c r="AC919"/>
      <c r="AD919"/>
      <c r="AE919"/>
      <c r="AF919"/>
      <c r="AG919"/>
      <c r="AH919"/>
      <c r="AI919"/>
      <c r="AJ919"/>
      <c r="AK919"/>
    </row>
    <row r="920" spans="1:37" ht="13" x14ac:dyDescent="0.3">
      <c r="A920" s="131"/>
      <c r="B920" s="131"/>
      <c r="C920" s="131"/>
      <c r="D920" s="131"/>
      <c r="E920" s="131"/>
      <c r="F920" s="131"/>
      <c r="G920" s="131"/>
      <c r="H920" s="131"/>
      <c r="I920" s="131"/>
      <c r="J920" s="131"/>
      <c r="K920" s="131"/>
      <c r="L920" s="131"/>
      <c r="M920" s="131"/>
      <c r="N920" s="131"/>
      <c r="O920" s="131"/>
      <c r="P920" s="131"/>
      <c r="Q920" s="170"/>
      <c r="R920" s="170"/>
      <c r="S920" s="170"/>
      <c r="T920" s="170"/>
      <c r="U920" s="170"/>
      <c r="V920" s="170"/>
      <c r="W920" s="170"/>
      <c r="X920" s="131"/>
      <c r="Y920" s="108"/>
      <c r="AB920"/>
      <c r="AC920"/>
      <c r="AD920"/>
      <c r="AE920"/>
      <c r="AF920"/>
      <c r="AG920"/>
      <c r="AH920"/>
      <c r="AI920"/>
      <c r="AJ920"/>
      <c r="AK920"/>
    </row>
    <row r="921" spans="1:37" ht="13" x14ac:dyDescent="0.3">
      <c r="A921" s="131"/>
      <c r="B921" s="131"/>
      <c r="C921" s="131"/>
      <c r="D921" s="131"/>
      <c r="E921" s="131"/>
      <c r="F921" s="131"/>
      <c r="G921" s="131"/>
      <c r="H921" s="131"/>
      <c r="I921" s="131"/>
      <c r="J921" s="131"/>
      <c r="K921" s="131"/>
      <c r="L921" s="131"/>
      <c r="M921" s="131"/>
      <c r="N921" s="131"/>
      <c r="O921" s="131"/>
      <c r="P921" s="131"/>
      <c r="Q921" s="170"/>
      <c r="R921" s="170"/>
      <c r="S921" s="170"/>
      <c r="T921" s="170"/>
      <c r="U921" s="170"/>
      <c r="V921" s="170"/>
      <c r="W921" s="170"/>
      <c r="X921" s="131"/>
      <c r="Y921" s="108"/>
      <c r="AB921"/>
      <c r="AC921"/>
      <c r="AD921"/>
      <c r="AE921"/>
      <c r="AF921"/>
      <c r="AG921"/>
      <c r="AH921"/>
      <c r="AI921"/>
      <c r="AJ921"/>
      <c r="AK921"/>
    </row>
    <row r="922" spans="1:37" ht="13" x14ac:dyDescent="0.3">
      <c r="A922" s="131"/>
      <c r="B922" s="131"/>
      <c r="C922" s="131"/>
      <c r="D922" s="131"/>
      <c r="E922" s="131"/>
      <c r="F922" s="131"/>
      <c r="G922" s="131"/>
      <c r="H922" s="131"/>
      <c r="I922" s="131"/>
      <c r="J922" s="131"/>
      <c r="K922" s="131"/>
      <c r="L922" s="131"/>
      <c r="M922" s="131"/>
      <c r="N922" s="131"/>
      <c r="O922" s="131"/>
      <c r="P922" s="131"/>
      <c r="Q922" s="170"/>
      <c r="R922" s="170"/>
      <c r="S922" s="170"/>
      <c r="T922" s="170"/>
      <c r="U922" s="170"/>
      <c r="V922" s="170"/>
      <c r="W922" s="170"/>
      <c r="X922" s="131"/>
      <c r="Y922" s="108"/>
      <c r="AB922"/>
      <c r="AC922"/>
      <c r="AD922"/>
      <c r="AE922"/>
      <c r="AF922"/>
      <c r="AG922"/>
      <c r="AH922"/>
      <c r="AI922"/>
      <c r="AJ922"/>
      <c r="AK922"/>
    </row>
    <row r="923" spans="1:37" ht="13" x14ac:dyDescent="0.3">
      <c r="A923" s="131"/>
      <c r="B923" s="131"/>
      <c r="C923" s="131"/>
      <c r="D923" s="131"/>
      <c r="E923" s="131"/>
      <c r="F923" s="131"/>
      <c r="G923" s="131"/>
      <c r="H923" s="131"/>
      <c r="I923" s="131"/>
      <c r="J923" s="131"/>
      <c r="K923" s="131"/>
      <c r="L923" s="131"/>
      <c r="M923" s="131"/>
      <c r="N923" s="131"/>
      <c r="O923" s="131"/>
      <c r="P923" s="131"/>
      <c r="Q923" s="170"/>
      <c r="R923" s="170"/>
      <c r="S923" s="170"/>
      <c r="T923" s="170"/>
      <c r="U923" s="170"/>
      <c r="V923" s="170"/>
      <c r="W923" s="170"/>
      <c r="X923" s="131"/>
      <c r="Y923" s="108"/>
      <c r="AB923"/>
      <c r="AC923"/>
      <c r="AD923"/>
      <c r="AE923"/>
      <c r="AF923"/>
      <c r="AG923"/>
      <c r="AH923"/>
      <c r="AI923"/>
      <c r="AJ923"/>
      <c r="AK923"/>
    </row>
    <row r="924" spans="1:37" ht="13" x14ac:dyDescent="0.3">
      <c r="A924" s="131"/>
      <c r="B924" s="131"/>
      <c r="C924" s="131"/>
      <c r="D924" s="131"/>
      <c r="E924" s="131"/>
      <c r="F924" s="131"/>
      <c r="G924" s="131"/>
      <c r="H924" s="131"/>
      <c r="I924" s="131"/>
      <c r="J924" s="131"/>
      <c r="K924" s="131"/>
      <c r="L924" s="131"/>
      <c r="M924" s="131"/>
      <c r="N924" s="131"/>
      <c r="O924" s="131"/>
      <c r="P924" s="131"/>
      <c r="Q924" s="170"/>
      <c r="R924" s="170"/>
      <c r="S924" s="170"/>
      <c r="T924" s="170"/>
      <c r="U924" s="170"/>
      <c r="V924" s="170"/>
      <c r="W924" s="170"/>
      <c r="X924" s="131"/>
      <c r="Y924" s="108"/>
      <c r="AB924"/>
      <c r="AC924"/>
      <c r="AD924"/>
      <c r="AE924"/>
      <c r="AF924"/>
      <c r="AG924"/>
      <c r="AH924"/>
      <c r="AI924"/>
      <c r="AJ924"/>
      <c r="AK924"/>
    </row>
    <row r="925" spans="1:37" ht="13" x14ac:dyDescent="0.3">
      <c r="A925" s="131"/>
      <c r="B925" s="131"/>
      <c r="C925" s="131"/>
      <c r="D925" s="131"/>
      <c r="E925" s="131"/>
      <c r="F925" s="131"/>
      <c r="G925" s="131"/>
      <c r="H925" s="131"/>
      <c r="I925" s="131"/>
      <c r="J925" s="131"/>
      <c r="K925" s="131"/>
      <c r="L925" s="131"/>
      <c r="M925" s="131"/>
      <c r="N925" s="131"/>
      <c r="O925" s="131"/>
      <c r="P925" s="131"/>
      <c r="Q925" s="170"/>
      <c r="R925" s="170"/>
      <c r="S925" s="170"/>
      <c r="T925" s="170"/>
      <c r="U925" s="170"/>
      <c r="V925" s="170"/>
      <c r="W925" s="170"/>
      <c r="X925" s="131"/>
      <c r="Y925" s="108"/>
      <c r="AB925"/>
      <c r="AC925"/>
      <c r="AD925"/>
      <c r="AE925"/>
      <c r="AF925"/>
      <c r="AG925"/>
      <c r="AH925"/>
      <c r="AI925"/>
      <c r="AJ925"/>
      <c r="AK925"/>
    </row>
    <row r="926" spans="1:37" ht="13" x14ac:dyDescent="0.3">
      <c r="A926" s="131"/>
      <c r="B926" s="131"/>
      <c r="C926" s="131"/>
      <c r="D926" s="131"/>
      <c r="E926" s="131"/>
      <c r="F926" s="131"/>
      <c r="G926" s="131"/>
      <c r="H926" s="131"/>
      <c r="I926" s="131"/>
      <c r="J926" s="131"/>
      <c r="K926" s="131"/>
      <c r="L926" s="131"/>
      <c r="M926" s="131"/>
      <c r="N926" s="131"/>
      <c r="O926" s="131"/>
      <c r="P926" s="131"/>
      <c r="Q926" s="170"/>
      <c r="R926" s="170"/>
      <c r="S926" s="170"/>
      <c r="T926" s="170"/>
      <c r="U926" s="170"/>
      <c r="V926" s="170"/>
      <c r="W926" s="170"/>
      <c r="X926" s="131"/>
      <c r="Y926" s="108"/>
      <c r="AB926"/>
      <c r="AC926"/>
      <c r="AD926"/>
      <c r="AE926"/>
      <c r="AF926"/>
      <c r="AG926"/>
      <c r="AH926"/>
      <c r="AI926"/>
      <c r="AJ926"/>
      <c r="AK926"/>
    </row>
    <row r="927" spans="1:37" ht="13" x14ac:dyDescent="0.3">
      <c r="A927" s="131"/>
      <c r="B927" s="131"/>
      <c r="C927" s="131"/>
      <c r="D927" s="131"/>
      <c r="E927" s="131"/>
      <c r="F927" s="131"/>
      <c r="G927" s="131"/>
      <c r="H927" s="131"/>
      <c r="I927" s="131"/>
      <c r="J927" s="131"/>
      <c r="K927" s="131"/>
      <c r="L927" s="131"/>
      <c r="M927" s="131"/>
      <c r="N927" s="131"/>
      <c r="O927" s="131"/>
      <c r="P927" s="131"/>
      <c r="Q927" s="170"/>
      <c r="R927" s="170"/>
      <c r="S927" s="170"/>
      <c r="T927" s="170"/>
      <c r="U927" s="170"/>
      <c r="V927" s="170"/>
      <c r="W927" s="170"/>
      <c r="X927" s="131"/>
      <c r="Y927" s="108"/>
      <c r="AB927"/>
      <c r="AC927"/>
      <c r="AD927"/>
      <c r="AE927"/>
      <c r="AF927"/>
      <c r="AG927"/>
      <c r="AH927"/>
      <c r="AI927"/>
      <c r="AJ927"/>
      <c r="AK927"/>
    </row>
    <row r="928" spans="1:37" ht="13" x14ac:dyDescent="0.3">
      <c r="A928" s="131"/>
      <c r="B928" s="131"/>
      <c r="C928" s="131"/>
      <c r="D928" s="131"/>
      <c r="E928" s="131"/>
      <c r="F928" s="131"/>
      <c r="G928" s="131"/>
      <c r="H928" s="131"/>
      <c r="I928" s="131"/>
      <c r="J928" s="131"/>
      <c r="K928" s="131"/>
      <c r="L928" s="131"/>
      <c r="M928" s="131"/>
      <c r="N928" s="131"/>
      <c r="O928" s="131"/>
      <c r="P928" s="131"/>
      <c r="Q928" s="170"/>
      <c r="R928" s="170"/>
      <c r="S928" s="170"/>
      <c r="T928" s="170"/>
      <c r="U928" s="170"/>
      <c r="V928" s="170"/>
      <c r="W928" s="170"/>
      <c r="X928" s="131"/>
      <c r="Y928" s="108"/>
      <c r="AB928"/>
      <c r="AC928"/>
      <c r="AD928"/>
      <c r="AE928"/>
      <c r="AF928"/>
      <c r="AG928"/>
      <c r="AH928"/>
      <c r="AI928"/>
      <c r="AJ928"/>
      <c r="AK928"/>
    </row>
    <row r="929" spans="1:37" ht="13" x14ac:dyDescent="0.3">
      <c r="A929" s="131"/>
      <c r="B929" s="131"/>
      <c r="C929" s="131"/>
      <c r="D929" s="131"/>
      <c r="E929" s="131"/>
      <c r="F929" s="131"/>
      <c r="G929" s="131"/>
      <c r="H929" s="131"/>
      <c r="I929" s="131"/>
      <c r="J929" s="131"/>
      <c r="K929" s="131"/>
      <c r="L929" s="131"/>
      <c r="M929" s="131"/>
      <c r="N929" s="131"/>
      <c r="O929" s="131"/>
      <c r="P929" s="131"/>
      <c r="Q929" s="170"/>
      <c r="R929" s="170"/>
      <c r="S929" s="170"/>
      <c r="T929" s="170"/>
      <c r="U929" s="170"/>
      <c r="V929" s="170"/>
      <c r="W929" s="170"/>
      <c r="X929" s="131"/>
      <c r="Y929" s="108"/>
      <c r="AB929"/>
      <c r="AC929"/>
      <c r="AD929"/>
      <c r="AE929"/>
      <c r="AF929"/>
      <c r="AG929"/>
      <c r="AH929"/>
      <c r="AI929"/>
      <c r="AJ929"/>
      <c r="AK929"/>
    </row>
    <row r="930" spans="1:37" ht="13" x14ac:dyDescent="0.3">
      <c r="A930" s="131"/>
      <c r="B930" s="131"/>
      <c r="C930" s="131"/>
      <c r="D930" s="131"/>
      <c r="E930" s="131"/>
      <c r="F930" s="131"/>
      <c r="G930" s="131"/>
      <c r="H930" s="131"/>
      <c r="I930" s="131"/>
      <c r="J930" s="131"/>
      <c r="K930" s="131"/>
      <c r="L930" s="131"/>
      <c r="M930" s="131"/>
      <c r="N930" s="131"/>
      <c r="O930" s="131"/>
      <c r="P930" s="131"/>
      <c r="Q930" s="170"/>
      <c r="R930" s="170"/>
      <c r="S930" s="170"/>
      <c r="T930" s="170"/>
      <c r="U930" s="170"/>
      <c r="V930" s="170"/>
      <c r="W930" s="170"/>
      <c r="X930" s="131"/>
      <c r="Y930" s="108"/>
      <c r="AB930"/>
      <c r="AC930"/>
      <c r="AD930"/>
      <c r="AE930"/>
      <c r="AF930"/>
      <c r="AG930"/>
      <c r="AH930"/>
      <c r="AI930"/>
      <c r="AJ930"/>
      <c r="AK930"/>
    </row>
    <row r="931" spans="1:37" ht="13" x14ac:dyDescent="0.3">
      <c r="A931" s="131"/>
      <c r="B931" s="131"/>
      <c r="C931" s="131"/>
      <c r="D931" s="131"/>
      <c r="E931" s="131"/>
      <c r="F931" s="131"/>
      <c r="G931" s="131"/>
      <c r="H931" s="131"/>
      <c r="I931" s="131"/>
      <c r="J931" s="131"/>
      <c r="K931" s="131"/>
      <c r="L931" s="131"/>
      <c r="M931" s="131"/>
      <c r="N931" s="131"/>
      <c r="O931" s="131"/>
      <c r="P931" s="131"/>
      <c r="Q931" s="170"/>
      <c r="R931" s="170"/>
      <c r="S931" s="170"/>
      <c r="T931" s="170"/>
      <c r="U931" s="170"/>
      <c r="V931" s="170"/>
      <c r="W931" s="170"/>
      <c r="X931" s="131"/>
      <c r="Y931" s="108"/>
      <c r="AB931"/>
      <c r="AC931"/>
      <c r="AD931"/>
      <c r="AE931"/>
      <c r="AF931"/>
      <c r="AG931"/>
      <c r="AH931"/>
      <c r="AI931"/>
      <c r="AJ931"/>
      <c r="AK931"/>
    </row>
    <row r="932" spans="1:37" ht="13" x14ac:dyDescent="0.3">
      <c r="A932" s="131"/>
      <c r="B932" s="131"/>
      <c r="C932" s="131"/>
      <c r="D932" s="131"/>
      <c r="E932" s="131"/>
      <c r="F932" s="131"/>
      <c r="G932" s="131"/>
      <c r="H932" s="131"/>
      <c r="I932" s="131"/>
      <c r="J932" s="131"/>
      <c r="K932" s="131"/>
      <c r="L932" s="131"/>
      <c r="M932" s="131"/>
      <c r="N932" s="131"/>
      <c r="O932" s="131"/>
      <c r="P932" s="131"/>
      <c r="Q932" s="170"/>
      <c r="R932" s="170"/>
      <c r="S932" s="170"/>
      <c r="T932" s="170"/>
      <c r="U932" s="170"/>
      <c r="V932" s="170"/>
      <c r="W932" s="170"/>
      <c r="X932" s="131"/>
      <c r="Y932" s="108"/>
      <c r="AB932"/>
      <c r="AC932"/>
      <c r="AD932"/>
      <c r="AE932"/>
      <c r="AF932"/>
      <c r="AG932"/>
      <c r="AH932"/>
      <c r="AI932"/>
      <c r="AJ932"/>
      <c r="AK932"/>
    </row>
    <row r="933" spans="1:37" ht="13" x14ac:dyDescent="0.3">
      <c r="A933" s="131"/>
      <c r="B933" s="131"/>
      <c r="C933" s="131"/>
      <c r="D933" s="131"/>
      <c r="E933" s="131"/>
      <c r="F933" s="131"/>
      <c r="G933" s="131"/>
      <c r="H933" s="131"/>
      <c r="I933" s="131"/>
      <c r="J933" s="131"/>
      <c r="K933" s="131"/>
      <c r="L933" s="131"/>
      <c r="M933" s="131"/>
      <c r="N933" s="131"/>
      <c r="O933" s="131"/>
      <c r="P933" s="131"/>
      <c r="Q933" s="170"/>
      <c r="R933" s="170"/>
      <c r="S933" s="170"/>
      <c r="T933" s="170"/>
      <c r="U933" s="170"/>
      <c r="V933" s="170"/>
      <c r="W933" s="170"/>
      <c r="X933" s="131"/>
      <c r="Y933" s="108"/>
      <c r="AB933"/>
      <c r="AC933"/>
      <c r="AD933"/>
      <c r="AE933"/>
      <c r="AF933"/>
      <c r="AG933"/>
      <c r="AH933"/>
      <c r="AI933"/>
      <c r="AJ933"/>
      <c r="AK933"/>
    </row>
    <row r="934" spans="1:37" ht="13" x14ac:dyDescent="0.3">
      <c r="A934" s="131"/>
      <c r="B934" s="131"/>
      <c r="C934" s="131"/>
      <c r="D934" s="131"/>
      <c r="E934" s="131"/>
      <c r="F934" s="131"/>
      <c r="G934" s="131"/>
      <c r="H934" s="131"/>
      <c r="I934" s="131"/>
      <c r="J934" s="131"/>
      <c r="K934" s="131"/>
      <c r="L934" s="131"/>
      <c r="M934" s="131"/>
      <c r="N934" s="131"/>
      <c r="O934" s="131"/>
      <c r="P934" s="131"/>
      <c r="Q934" s="170"/>
      <c r="R934" s="170"/>
      <c r="S934" s="170"/>
      <c r="T934" s="170"/>
      <c r="U934" s="170"/>
      <c r="V934" s="170"/>
      <c r="W934" s="170"/>
      <c r="X934" s="131"/>
      <c r="Y934" s="108"/>
      <c r="AB934"/>
      <c r="AC934"/>
      <c r="AD934"/>
      <c r="AE934"/>
      <c r="AF934"/>
      <c r="AG934"/>
      <c r="AH934"/>
      <c r="AI934"/>
      <c r="AJ934"/>
      <c r="AK934"/>
    </row>
    <row r="935" spans="1:37" ht="13" x14ac:dyDescent="0.3">
      <c r="A935" s="131"/>
      <c r="B935" s="131"/>
      <c r="C935" s="131"/>
      <c r="D935" s="131"/>
      <c r="E935" s="131"/>
      <c r="F935" s="131"/>
      <c r="G935" s="131"/>
      <c r="H935" s="131"/>
      <c r="I935" s="131"/>
      <c r="J935" s="131"/>
      <c r="K935" s="131"/>
      <c r="L935" s="131"/>
      <c r="M935" s="131"/>
      <c r="N935" s="131"/>
      <c r="O935" s="131"/>
      <c r="P935" s="131"/>
      <c r="Q935" s="170"/>
      <c r="R935" s="170"/>
      <c r="S935" s="170"/>
      <c r="T935" s="170"/>
      <c r="U935" s="170"/>
      <c r="V935" s="170"/>
      <c r="W935" s="170"/>
      <c r="X935" s="131"/>
      <c r="Y935" s="108"/>
      <c r="AB935"/>
      <c r="AC935"/>
      <c r="AD935"/>
      <c r="AE935"/>
      <c r="AF935"/>
      <c r="AG935"/>
      <c r="AH935"/>
      <c r="AI935"/>
      <c r="AJ935"/>
      <c r="AK935"/>
    </row>
    <row r="936" spans="1:37" ht="13" x14ac:dyDescent="0.3">
      <c r="A936" s="131"/>
      <c r="B936" s="131"/>
      <c r="C936" s="131"/>
      <c r="D936" s="131"/>
      <c r="E936" s="131"/>
      <c r="F936" s="131"/>
      <c r="G936" s="131"/>
      <c r="H936" s="131"/>
      <c r="I936" s="131"/>
      <c r="J936" s="131"/>
      <c r="K936" s="131"/>
      <c r="L936" s="131"/>
      <c r="M936" s="131"/>
      <c r="N936" s="131"/>
      <c r="O936" s="131"/>
      <c r="P936" s="131"/>
      <c r="Q936" s="170"/>
      <c r="R936" s="170"/>
      <c r="S936" s="170"/>
      <c r="T936" s="170"/>
      <c r="U936" s="170"/>
      <c r="V936" s="170"/>
      <c r="W936" s="170"/>
      <c r="X936" s="131"/>
      <c r="Y936" s="108"/>
      <c r="AB936"/>
      <c r="AC936"/>
      <c r="AD936"/>
      <c r="AE936"/>
      <c r="AF936"/>
      <c r="AG936"/>
      <c r="AH936"/>
      <c r="AI936"/>
      <c r="AJ936"/>
      <c r="AK936"/>
    </row>
    <row r="937" spans="1:37" ht="13" x14ac:dyDescent="0.3">
      <c r="A937" s="131"/>
      <c r="B937" s="131"/>
      <c r="C937" s="131"/>
      <c r="D937" s="131"/>
      <c r="E937" s="131"/>
      <c r="F937" s="131"/>
      <c r="G937" s="131"/>
      <c r="H937" s="131"/>
      <c r="I937" s="131"/>
      <c r="J937" s="131"/>
      <c r="K937" s="131"/>
      <c r="L937" s="131"/>
      <c r="M937" s="131"/>
      <c r="N937" s="131"/>
      <c r="O937" s="131"/>
      <c r="P937" s="131"/>
      <c r="Q937" s="170"/>
      <c r="R937" s="170"/>
      <c r="S937" s="170"/>
      <c r="T937" s="170"/>
      <c r="U937" s="170"/>
      <c r="V937" s="170"/>
      <c r="W937" s="170"/>
      <c r="X937" s="131"/>
      <c r="Y937" s="108"/>
      <c r="AB937"/>
      <c r="AC937"/>
      <c r="AD937"/>
      <c r="AE937"/>
      <c r="AF937"/>
      <c r="AG937"/>
      <c r="AH937"/>
      <c r="AI937"/>
      <c r="AJ937"/>
      <c r="AK937"/>
    </row>
    <row r="938" spans="1:37" ht="13" x14ac:dyDescent="0.3">
      <c r="A938" s="131"/>
      <c r="B938" s="131"/>
      <c r="C938" s="131"/>
      <c r="D938" s="131"/>
      <c r="E938" s="131"/>
      <c r="F938" s="131"/>
      <c r="G938" s="131"/>
      <c r="H938" s="131"/>
      <c r="I938" s="131"/>
      <c r="J938" s="131"/>
      <c r="K938" s="131"/>
      <c r="L938" s="131"/>
      <c r="M938" s="131"/>
      <c r="N938" s="131"/>
      <c r="O938" s="131"/>
      <c r="P938" s="131"/>
      <c r="Q938" s="170"/>
      <c r="R938" s="170"/>
      <c r="S938" s="170"/>
      <c r="T938" s="170"/>
      <c r="U938" s="170"/>
      <c r="V938" s="170"/>
      <c r="W938" s="170"/>
      <c r="X938" s="131"/>
      <c r="Y938" s="108"/>
      <c r="AB938"/>
      <c r="AC938"/>
      <c r="AD938"/>
      <c r="AE938"/>
      <c r="AF938"/>
      <c r="AG938"/>
      <c r="AH938"/>
      <c r="AI938"/>
      <c r="AJ938"/>
      <c r="AK938"/>
    </row>
    <row r="939" spans="1:37" ht="13" x14ac:dyDescent="0.3">
      <c r="A939" s="131"/>
      <c r="B939" s="131"/>
      <c r="C939" s="131"/>
      <c r="D939" s="131"/>
      <c r="E939" s="131"/>
      <c r="F939" s="131"/>
      <c r="G939" s="131"/>
      <c r="H939" s="131"/>
      <c r="I939" s="131"/>
      <c r="J939" s="131"/>
      <c r="K939" s="131"/>
      <c r="L939" s="131"/>
      <c r="M939" s="131"/>
      <c r="N939" s="131"/>
      <c r="O939" s="131"/>
      <c r="P939" s="131"/>
      <c r="Q939" s="170"/>
      <c r="R939" s="170"/>
      <c r="S939" s="170"/>
      <c r="T939" s="170"/>
      <c r="U939" s="170"/>
      <c r="V939" s="170"/>
      <c r="W939" s="170"/>
      <c r="X939" s="131"/>
      <c r="Y939" s="108"/>
      <c r="AB939"/>
      <c r="AC939"/>
      <c r="AD939"/>
      <c r="AE939"/>
      <c r="AF939"/>
      <c r="AG939"/>
      <c r="AH939"/>
      <c r="AI939"/>
      <c r="AJ939"/>
      <c r="AK939"/>
    </row>
    <row r="940" spans="1:37" ht="13" x14ac:dyDescent="0.3">
      <c r="A940" s="131"/>
      <c r="B940" s="131"/>
      <c r="C940" s="131"/>
      <c r="D940" s="131"/>
      <c r="E940" s="131"/>
      <c r="F940" s="131"/>
      <c r="G940" s="131"/>
      <c r="H940" s="131"/>
      <c r="I940" s="131"/>
      <c r="J940" s="131"/>
      <c r="K940" s="131"/>
      <c r="L940" s="131"/>
      <c r="M940" s="131"/>
      <c r="N940" s="131"/>
      <c r="O940" s="131"/>
      <c r="P940" s="131"/>
      <c r="Q940" s="170"/>
      <c r="R940" s="170"/>
      <c r="S940" s="170"/>
      <c r="T940" s="170"/>
      <c r="U940" s="170"/>
      <c r="V940" s="170"/>
      <c r="W940" s="170"/>
      <c r="X940" s="131"/>
      <c r="Y940" s="108"/>
      <c r="AB940"/>
      <c r="AC940"/>
      <c r="AD940"/>
      <c r="AE940"/>
      <c r="AF940"/>
      <c r="AG940"/>
      <c r="AH940"/>
      <c r="AI940"/>
      <c r="AJ940"/>
      <c r="AK940"/>
    </row>
    <row r="941" spans="1:37" ht="13" x14ac:dyDescent="0.3">
      <c r="A941" s="131"/>
      <c r="B941" s="131"/>
      <c r="C941" s="131"/>
      <c r="D941" s="131"/>
      <c r="E941" s="131"/>
      <c r="F941" s="131"/>
      <c r="G941" s="131"/>
      <c r="H941" s="131"/>
      <c r="I941" s="131"/>
      <c r="J941" s="131"/>
      <c r="K941" s="131"/>
      <c r="L941" s="131"/>
      <c r="M941" s="131"/>
      <c r="N941" s="131"/>
      <c r="O941" s="131"/>
      <c r="P941" s="131"/>
      <c r="Q941" s="170"/>
      <c r="R941" s="170"/>
      <c r="S941" s="170"/>
      <c r="T941" s="170"/>
      <c r="U941" s="170"/>
      <c r="V941" s="170"/>
      <c r="W941" s="170"/>
      <c r="X941" s="131"/>
      <c r="Y941" s="108"/>
      <c r="AB941"/>
      <c r="AC941"/>
      <c r="AD941"/>
      <c r="AE941"/>
      <c r="AF941"/>
      <c r="AG941"/>
      <c r="AH941"/>
      <c r="AI941"/>
      <c r="AJ941"/>
      <c r="AK941"/>
    </row>
    <row r="942" spans="1:37" ht="13" x14ac:dyDescent="0.3">
      <c r="A942" s="131"/>
      <c r="B942" s="131"/>
      <c r="C942" s="131"/>
      <c r="D942" s="131"/>
      <c r="E942" s="131"/>
      <c r="F942" s="131"/>
      <c r="G942" s="131"/>
      <c r="H942" s="131"/>
      <c r="I942" s="131"/>
      <c r="J942" s="131"/>
      <c r="K942" s="131"/>
      <c r="L942" s="131"/>
      <c r="M942" s="131"/>
      <c r="N942" s="131"/>
      <c r="O942" s="131"/>
      <c r="P942" s="131"/>
      <c r="Q942" s="170"/>
      <c r="R942" s="170"/>
      <c r="S942" s="170"/>
      <c r="T942" s="170"/>
      <c r="U942" s="170"/>
      <c r="V942" s="170"/>
      <c r="W942" s="170"/>
      <c r="X942" s="131"/>
      <c r="Y942" s="108"/>
      <c r="AB942"/>
      <c r="AC942"/>
      <c r="AD942"/>
      <c r="AE942"/>
      <c r="AF942"/>
      <c r="AG942"/>
      <c r="AH942"/>
      <c r="AI942"/>
      <c r="AJ942"/>
      <c r="AK942"/>
    </row>
    <row r="943" spans="1:37" ht="13" x14ac:dyDescent="0.3">
      <c r="A943" s="131"/>
      <c r="B943" s="131"/>
      <c r="C943" s="131"/>
      <c r="D943" s="131"/>
      <c r="E943" s="131"/>
      <c r="F943" s="131"/>
      <c r="G943" s="131"/>
      <c r="H943" s="131"/>
      <c r="I943" s="131"/>
      <c r="J943" s="131"/>
      <c r="K943" s="131"/>
      <c r="L943" s="131"/>
      <c r="M943" s="131"/>
      <c r="N943" s="131"/>
      <c r="O943" s="131"/>
      <c r="P943" s="131"/>
      <c r="Q943" s="170"/>
      <c r="R943" s="170"/>
      <c r="S943" s="170"/>
      <c r="T943" s="170"/>
      <c r="U943" s="170"/>
      <c r="V943" s="170"/>
      <c r="W943" s="170"/>
      <c r="X943" s="131"/>
      <c r="Y943" s="108"/>
      <c r="AB943"/>
      <c r="AC943"/>
      <c r="AD943"/>
      <c r="AE943"/>
      <c r="AF943"/>
      <c r="AG943"/>
      <c r="AH943"/>
      <c r="AI943"/>
      <c r="AJ943"/>
      <c r="AK943"/>
    </row>
    <row r="944" spans="1:37" ht="13" x14ac:dyDescent="0.3">
      <c r="A944" s="131"/>
      <c r="B944" s="131"/>
      <c r="C944" s="131"/>
      <c r="D944" s="131"/>
      <c r="E944" s="131"/>
      <c r="F944" s="131"/>
      <c r="G944" s="131"/>
      <c r="H944" s="131"/>
      <c r="I944" s="131"/>
      <c r="J944" s="131"/>
      <c r="K944" s="131"/>
      <c r="L944" s="131"/>
      <c r="M944" s="131"/>
      <c r="N944" s="131"/>
      <c r="O944" s="131"/>
      <c r="P944" s="131"/>
      <c r="Q944" s="170"/>
      <c r="R944" s="170"/>
      <c r="S944" s="170"/>
      <c r="T944" s="170"/>
      <c r="U944" s="170"/>
      <c r="V944" s="170"/>
      <c r="W944" s="170"/>
      <c r="X944" s="131"/>
      <c r="Y944" s="108"/>
      <c r="AB944"/>
      <c r="AC944"/>
      <c r="AD944"/>
      <c r="AE944"/>
      <c r="AF944"/>
      <c r="AG944"/>
      <c r="AH944"/>
      <c r="AI944"/>
      <c r="AJ944"/>
      <c r="AK944"/>
    </row>
    <row r="945" spans="1:37" ht="13" x14ac:dyDescent="0.3">
      <c r="A945" s="131"/>
      <c r="B945" s="131"/>
      <c r="C945" s="131"/>
      <c r="D945" s="131"/>
      <c r="E945" s="131"/>
      <c r="F945" s="131"/>
      <c r="G945" s="131"/>
      <c r="H945" s="131"/>
      <c r="I945" s="131"/>
      <c r="J945" s="131"/>
      <c r="K945" s="131"/>
      <c r="L945" s="131"/>
      <c r="M945" s="131"/>
      <c r="N945" s="131"/>
      <c r="O945" s="131"/>
      <c r="P945" s="131"/>
      <c r="Q945" s="170"/>
      <c r="R945" s="170"/>
      <c r="S945" s="170"/>
      <c r="T945" s="170"/>
      <c r="U945" s="170"/>
      <c r="V945" s="170"/>
      <c r="W945" s="170"/>
      <c r="X945" s="131"/>
      <c r="Y945" s="108"/>
      <c r="AB945"/>
      <c r="AC945"/>
      <c r="AD945"/>
      <c r="AE945"/>
      <c r="AF945"/>
      <c r="AG945"/>
      <c r="AH945"/>
      <c r="AI945"/>
      <c r="AJ945"/>
      <c r="AK945"/>
    </row>
    <row r="946" spans="1:37" ht="13" x14ac:dyDescent="0.3">
      <c r="A946" s="131"/>
      <c r="B946" s="131"/>
      <c r="C946" s="131"/>
      <c r="D946" s="131"/>
      <c r="E946" s="131"/>
      <c r="F946" s="131"/>
      <c r="G946" s="131"/>
      <c r="H946" s="131"/>
      <c r="I946" s="131"/>
      <c r="J946" s="131"/>
      <c r="K946" s="131"/>
      <c r="L946" s="131"/>
      <c r="M946" s="131"/>
      <c r="N946" s="131"/>
      <c r="O946" s="131"/>
      <c r="P946" s="131"/>
      <c r="Q946" s="170"/>
      <c r="R946" s="170"/>
      <c r="S946" s="170"/>
      <c r="T946" s="170"/>
      <c r="U946" s="170"/>
      <c r="V946" s="170"/>
      <c r="W946" s="170"/>
      <c r="X946" s="131"/>
      <c r="Y946" s="108"/>
      <c r="AB946"/>
      <c r="AC946"/>
      <c r="AD946"/>
      <c r="AE946"/>
      <c r="AF946"/>
      <c r="AG946"/>
      <c r="AH946"/>
      <c r="AI946"/>
      <c r="AJ946"/>
      <c r="AK946"/>
    </row>
    <row r="947" spans="1:37" ht="13" x14ac:dyDescent="0.3">
      <c r="A947" s="131"/>
      <c r="B947" s="131"/>
      <c r="C947" s="131"/>
      <c r="D947" s="131"/>
      <c r="E947" s="131"/>
      <c r="F947" s="131"/>
      <c r="G947" s="131"/>
      <c r="H947" s="131"/>
      <c r="I947" s="131"/>
      <c r="J947" s="131"/>
      <c r="K947" s="131"/>
      <c r="L947" s="131"/>
      <c r="M947" s="131"/>
      <c r="N947" s="131"/>
      <c r="O947" s="131"/>
      <c r="P947" s="131"/>
      <c r="Q947" s="170"/>
      <c r="R947" s="170"/>
      <c r="S947" s="170"/>
      <c r="T947" s="170"/>
      <c r="U947" s="170"/>
      <c r="V947" s="170"/>
      <c r="W947" s="170"/>
      <c r="X947" s="131"/>
      <c r="Y947" s="108"/>
      <c r="AB947"/>
      <c r="AC947"/>
      <c r="AD947"/>
      <c r="AE947"/>
      <c r="AF947"/>
      <c r="AG947"/>
      <c r="AH947"/>
      <c r="AI947"/>
      <c r="AJ947"/>
      <c r="AK947"/>
    </row>
    <row r="948" spans="1:37" ht="13" x14ac:dyDescent="0.3">
      <c r="A948" s="131"/>
      <c r="B948" s="131"/>
      <c r="C948" s="131"/>
      <c r="D948" s="131"/>
      <c r="E948" s="131"/>
      <c r="F948" s="131"/>
      <c r="G948" s="131"/>
      <c r="H948" s="131"/>
      <c r="I948" s="131"/>
      <c r="J948" s="131"/>
      <c r="K948" s="131"/>
      <c r="L948" s="131"/>
      <c r="M948" s="131"/>
      <c r="N948" s="131"/>
      <c r="O948" s="131"/>
      <c r="P948" s="131"/>
      <c r="Q948" s="170"/>
      <c r="R948" s="170"/>
      <c r="S948" s="170"/>
      <c r="T948" s="170"/>
      <c r="U948" s="170"/>
      <c r="V948" s="170"/>
      <c r="W948" s="170"/>
      <c r="X948" s="131"/>
      <c r="Y948" s="108"/>
      <c r="AB948"/>
      <c r="AC948"/>
      <c r="AD948"/>
      <c r="AE948"/>
      <c r="AF948"/>
      <c r="AG948"/>
      <c r="AH948"/>
      <c r="AI948"/>
      <c r="AJ948"/>
      <c r="AK948"/>
    </row>
    <row r="949" spans="1:37" ht="13" x14ac:dyDescent="0.3">
      <c r="A949" s="131"/>
      <c r="B949" s="131"/>
      <c r="C949" s="131"/>
      <c r="D949" s="131"/>
      <c r="E949" s="131"/>
      <c r="F949" s="131"/>
      <c r="G949" s="131"/>
      <c r="H949" s="131"/>
      <c r="I949" s="131"/>
      <c r="J949" s="131"/>
      <c r="K949" s="131"/>
      <c r="L949" s="131"/>
      <c r="M949" s="131"/>
      <c r="N949" s="131"/>
      <c r="O949" s="131"/>
      <c r="P949" s="131"/>
      <c r="Q949" s="170"/>
      <c r="R949" s="170"/>
      <c r="S949" s="170"/>
      <c r="T949" s="170"/>
      <c r="U949" s="170"/>
      <c r="V949" s="170"/>
      <c r="W949" s="170"/>
      <c r="X949" s="131"/>
      <c r="Y949" s="108"/>
      <c r="AB949"/>
      <c r="AC949"/>
      <c r="AD949"/>
      <c r="AE949"/>
      <c r="AF949"/>
      <c r="AG949"/>
      <c r="AH949"/>
      <c r="AI949"/>
      <c r="AJ949"/>
      <c r="AK949"/>
    </row>
    <row r="950" spans="1:37" ht="13" x14ac:dyDescent="0.3">
      <c r="A950" s="131"/>
      <c r="B950" s="131"/>
      <c r="C950" s="131"/>
      <c r="D950" s="131"/>
      <c r="E950" s="131"/>
      <c r="F950" s="131"/>
      <c r="G950" s="131"/>
      <c r="H950" s="131"/>
      <c r="I950" s="131"/>
      <c r="J950" s="131"/>
      <c r="K950" s="131"/>
      <c r="L950" s="131"/>
      <c r="M950" s="131"/>
      <c r="N950" s="131"/>
      <c r="O950" s="131"/>
      <c r="P950" s="131"/>
      <c r="Q950" s="170"/>
      <c r="R950" s="170"/>
      <c r="S950" s="170"/>
      <c r="T950" s="170"/>
      <c r="U950" s="170"/>
      <c r="V950" s="170"/>
      <c r="W950" s="170"/>
      <c r="X950" s="131"/>
      <c r="Y950" s="108"/>
      <c r="AB950"/>
      <c r="AC950"/>
      <c r="AD950"/>
      <c r="AE950"/>
      <c r="AF950"/>
      <c r="AG950"/>
      <c r="AH950"/>
      <c r="AI950"/>
      <c r="AJ950"/>
      <c r="AK950"/>
    </row>
    <row r="951" spans="1:37" ht="13" x14ac:dyDescent="0.3">
      <c r="A951" s="131"/>
      <c r="B951" s="131"/>
      <c r="C951" s="131"/>
      <c r="D951" s="131"/>
      <c r="E951" s="131"/>
      <c r="F951" s="131"/>
      <c r="G951" s="131"/>
      <c r="H951" s="131"/>
      <c r="I951" s="131"/>
      <c r="J951" s="131"/>
      <c r="K951" s="131"/>
      <c r="L951" s="131"/>
      <c r="M951" s="131"/>
      <c r="N951" s="131"/>
      <c r="O951" s="131"/>
      <c r="P951" s="131"/>
      <c r="Q951" s="170"/>
      <c r="R951" s="170"/>
      <c r="S951" s="170"/>
      <c r="T951" s="170"/>
      <c r="U951" s="170"/>
      <c r="V951" s="170"/>
      <c r="W951" s="170"/>
      <c r="X951" s="131"/>
      <c r="Y951" s="108"/>
      <c r="AB951"/>
      <c r="AC951"/>
      <c r="AD951"/>
      <c r="AE951"/>
      <c r="AF951"/>
      <c r="AG951"/>
      <c r="AH951"/>
      <c r="AI951"/>
      <c r="AJ951"/>
      <c r="AK951"/>
    </row>
    <row r="952" spans="1:37" ht="13" x14ac:dyDescent="0.3">
      <c r="A952" s="131"/>
      <c r="B952" s="131"/>
      <c r="C952" s="131"/>
      <c r="D952" s="131"/>
      <c r="E952" s="131"/>
      <c r="F952" s="131"/>
      <c r="G952" s="131"/>
      <c r="H952" s="131"/>
      <c r="I952" s="131"/>
      <c r="J952" s="131"/>
      <c r="K952" s="131"/>
      <c r="L952" s="131"/>
      <c r="M952" s="131"/>
      <c r="N952" s="131"/>
      <c r="O952" s="131"/>
      <c r="P952" s="131"/>
      <c r="Q952" s="170"/>
      <c r="R952" s="170"/>
      <c r="S952" s="170"/>
      <c r="T952" s="170"/>
      <c r="U952" s="170"/>
      <c r="V952" s="170"/>
      <c r="W952" s="170"/>
      <c r="X952" s="131"/>
      <c r="Y952" s="108"/>
      <c r="AB952"/>
      <c r="AC952"/>
      <c r="AD952"/>
      <c r="AE952"/>
      <c r="AF952"/>
      <c r="AG952"/>
      <c r="AH952"/>
      <c r="AI952"/>
      <c r="AJ952"/>
      <c r="AK952"/>
    </row>
    <row r="953" spans="1:37" ht="13" x14ac:dyDescent="0.3">
      <c r="A953" s="131"/>
      <c r="B953" s="131"/>
      <c r="C953" s="131"/>
      <c r="D953" s="131"/>
      <c r="E953" s="131"/>
      <c r="F953" s="131"/>
      <c r="G953" s="131"/>
      <c r="H953" s="131"/>
      <c r="I953" s="131"/>
      <c r="J953" s="131"/>
      <c r="K953" s="131"/>
      <c r="L953" s="131"/>
      <c r="M953" s="131"/>
      <c r="N953" s="131"/>
      <c r="O953" s="131"/>
      <c r="P953" s="131"/>
      <c r="Q953" s="170"/>
      <c r="R953" s="170"/>
      <c r="S953" s="170"/>
      <c r="T953" s="170"/>
      <c r="U953" s="170"/>
      <c r="V953" s="170"/>
      <c r="W953" s="170"/>
      <c r="X953" s="131"/>
      <c r="Y953" s="108"/>
      <c r="AB953"/>
      <c r="AC953"/>
      <c r="AD953"/>
      <c r="AE953"/>
      <c r="AF953"/>
      <c r="AG953"/>
      <c r="AH953"/>
      <c r="AI953"/>
      <c r="AJ953"/>
      <c r="AK953"/>
    </row>
    <row r="954" spans="1:37" ht="13" x14ac:dyDescent="0.3">
      <c r="A954" s="131"/>
      <c r="B954" s="131"/>
      <c r="C954" s="131"/>
      <c r="D954" s="131"/>
      <c r="E954" s="131"/>
      <c r="F954" s="131"/>
      <c r="G954" s="131"/>
      <c r="H954" s="131"/>
      <c r="I954" s="131"/>
      <c r="J954" s="131"/>
      <c r="K954" s="131"/>
      <c r="L954" s="131"/>
      <c r="M954" s="131"/>
      <c r="N954" s="131"/>
      <c r="O954" s="131"/>
      <c r="P954" s="131"/>
      <c r="Q954" s="170"/>
      <c r="R954" s="170"/>
      <c r="S954" s="170"/>
      <c r="T954" s="170"/>
      <c r="U954" s="170"/>
      <c r="V954" s="170"/>
      <c r="W954" s="170"/>
      <c r="X954" s="131"/>
      <c r="Y954" s="108"/>
      <c r="AB954"/>
      <c r="AC954"/>
      <c r="AD954"/>
      <c r="AE954"/>
      <c r="AF954"/>
      <c r="AG954"/>
      <c r="AH954"/>
      <c r="AI954"/>
      <c r="AJ954"/>
      <c r="AK954"/>
    </row>
    <row r="955" spans="1:37" ht="13" x14ac:dyDescent="0.3">
      <c r="A955" s="131"/>
      <c r="B955" s="131"/>
      <c r="C955" s="131"/>
      <c r="D955" s="131"/>
      <c r="E955" s="131"/>
      <c r="F955" s="131"/>
      <c r="G955" s="131"/>
      <c r="H955" s="131"/>
      <c r="I955" s="131"/>
      <c r="J955" s="131"/>
      <c r="K955" s="131"/>
      <c r="L955" s="131"/>
      <c r="M955" s="131"/>
      <c r="N955" s="131"/>
      <c r="O955" s="131"/>
      <c r="P955" s="131"/>
      <c r="Q955" s="170"/>
      <c r="R955" s="170"/>
      <c r="S955" s="170"/>
      <c r="T955" s="170"/>
      <c r="U955" s="170"/>
      <c r="V955" s="170"/>
      <c r="W955" s="170"/>
      <c r="X955" s="131"/>
      <c r="Y955" s="108"/>
      <c r="AB955"/>
      <c r="AC955"/>
      <c r="AD955"/>
      <c r="AE955"/>
      <c r="AF955"/>
      <c r="AG955"/>
      <c r="AH955"/>
      <c r="AI955"/>
      <c r="AJ955"/>
      <c r="AK955"/>
    </row>
    <row r="956" spans="1:37" ht="13" x14ac:dyDescent="0.3">
      <c r="A956" s="131"/>
      <c r="B956" s="131"/>
      <c r="C956" s="131"/>
      <c r="D956" s="131"/>
      <c r="E956" s="131"/>
      <c r="F956" s="131"/>
      <c r="G956" s="131"/>
      <c r="H956" s="131"/>
      <c r="I956" s="131"/>
      <c r="J956" s="131"/>
      <c r="K956" s="131"/>
      <c r="L956" s="131"/>
      <c r="M956" s="131"/>
      <c r="N956" s="131"/>
      <c r="O956" s="131"/>
      <c r="P956" s="131"/>
      <c r="Q956" s="170"/>
      <c r="R956" s="170"/>
      <c r="S956" s="170"/>
      <c r="T956" s="170"/>
      <c r="U956" s="170"/>
      <c r="V956" s="170"/>
      <c r="W956" s="170"/>
      <c r="X956" s="131"/>
      <c r="Y956" s="108"/>
      <c r="AB956"/>
      <c r="AC956"/>
      <c r="AD956"/>
      <c r="AE956"/>
      <c r="AF956"/>
      <c r="AG956"/>
      <c r="AH956"/>
      <c r="AI956"/>
      <c r="AJ956"/>
      <c r="AK956"/>
    </row>
    <row r="957" spans="1:37" ht="13" x14ac:dyDescent="0.3">
      <c r="A957" s="131"/>
      <c r="B957" s="131"/>
      <c r="C957" s="131"/>
      <c r="D957" s="131"/>
      <c r="E957" s="131"/>
      <c r="F957" s="131"/>
      <c r="G957" s="131"/>
      <c r="H957" s="131"/>
      <c r="I957" s="131"/>
      <c r="J957" s="131"/>
      <c r="K957" s="131"/>
      <c r="L957" s="131"/>
      <c r="M957" s="131"/>
      <c r="N957" s="131"/>
      <c r="O957" s="131"/>
      <c r="P957" s="131"/>
      <c r="Q957" s="170"/>
      <c r="R957" s="170"/>
      <c r="S957" s="170"/>
      <c r="T957" s="170"/>
      <c r="U957" s="170"/>
      <c r="V957" s="170"/>
      <c r="W957" s="170"/>
      <c r="X957" s="131"/>
      <c r="Y957" s="108"/>
      <c r="AB957"/>
      <c r="AC957"/>
      <c r="AD957"/>
      <c r="AE957"/>
      <c r="AF957"/>
      <c r="AG957"/>
      <c r="AH957"/>
      <c r="AI957"/>
      <c r="AJ957"/>
      <c r="AK957"/>
    </row>
    <row r="958" spans="1:37" ht="13" x14ac:dyDescent="0.3">
      <c r="A958" s="131"/>
      <c r="B958" s="131"/>
      <c r="C958" s="131"/>
      <c r="D958" s="131"/>
      <c r="E958" s="131"/>
      <c r="F958" s="131"/>
      <c r="G958" s="131"/>
      <c r="H958" s="131"/>
      <c r="I958" s="131"/>
      <c r="J958" s="131"/>
      <c r="K958" s="131"/>
      <c r="L958" s="131"/>
      <c r="M958" s="131"/>
      <c r="N958" s="131"/>
      <c r="O958" s="131"/>
      <c r="P958" s="131"/>
      <c r="Q958" s="170"/>
      <c r="R958" s="170"/>
      <c r="S958" s="170"/>
      <c r="T958" s="170"/>
      <c r="U958" s="170"/>
      <c r="V958" s="170"/>
      <c r="W958" s="170"/>
      <c r="X958" s="131"/>
      <c r="Y958" s="108"/>
      <c r="AB958"/>
      <c r="AC958"/>
      <c r="AD958"/>
      <c r="AE958"/>
      <c r="AF958"/>
      <c r="AG958"/>
      <c r="AH958"/>
      <c r="AI958"/>
      <c r="AJ958"/>
      <c r="AK958"/>
    </row>
    <row r="959" spans="1:37" ht="13" x14ac:dyDescent="0.3">
      <c r="A959" s="131"/>
      <c r="B959" s="131"/>
      <c r="C959" s="131"/>
      <c r="D959" s="131"/>
      <c r="E959" s="131"/>
      <c r="F959" s="131"/>
      <c r="G959" s="131"/>
      <c r="H959" s="131"/>
      <c r="I959" s="131"/>
      <c r="J959" s="131"/>
      <c r="K959" s="131"/>
      <c r="L959" s="131"/>
      <c r="M959" s="131"/>
      <c r="N959" s="131"/>
      <c r="O959" s="131"/>
      <c r="P959" s="131"/>
      <c r="Q959" s="170"/>
      <c r="R959" s="170"/>
      <c r="S959" s="170"/>
      <c r="T959" s="170"/>
      <c r="U959" s="170"/>
      <c r="V959" s="170"/>
      <c r="W959" s="170"/>
      <c r="X959" s="131"/>
      <c r="Y959" s="108"/>
      <c r="AB959"/>
      <c r="AC959"/>
      <c r="AD959"/>
      <c r="AE959"/>
      <c r="AF959"/>
      <c r="AG959"/>
      <c r="AH959"/>
      <c r="AI959"/>
      <c r="AJ959"/>
      <c r="AK959"/>
    </row>
    <row r="960" spans="1:37" ht="13" x14ac:dyDescent="0.3">
      <c r="A960" s="131"/>
      <c r="B960" s="131"/>
      <c r="C960" s="131"/>
      <c r="D960" s="131"/>
      <c r="E960" s="131"/>
      <c r="F960" s="131"/>
      <c r="G960" s="131"/>
      <c r="H960" s="131"/>
      <c r="I960" s="131"/>
      <c r="J960" s="131"/>
      <c r="K960" s="131"/>
      <c r="L960" s="131"/>
      <c r="M960" s="131"/>
      <c r="N960" s="131"/>
      <c r="O960" s="131"/>
      <c r="P960" s="131"/>
      <c r="Q960" s="170"/>
      <c r="R960" s="170"/>
      <c r="S960" s="170"/>
      <c r="T960" s="170"/>
      <c r="U960" s="170"/>
      <c r="V960" s="170"/>
      <c r="W960" s="170"/>
      <c r="X960" s="131"/>
      <c r="Y960" s="108"/>
      <c r="AB960"/>
      <c r="AC960"/>
      <c r="AD960"/>
      <c r="AE960"/>
      <c r="AF960"/>
      <c r="AG960"/>
      <c r="AH960"/>
      <c r="AI960"/>
      <c r="AJ960"/>
      <c r="AK960"/>
    </row>
    <row r="961" spans="1:37" ht="13" x14ac:dyDescent="0.3">
      <c r="A961" s="131"/>
      <c r="B961" s="131"/>
      <c r="C961" s="131"/>
      <c r="D961" s="131"/>
      <c r="E961" s="131"/>
      <c r="F961" s="131"/>
      <c r="G961" s="131"/>
      <c r="H961" s="131"/>
      <c r="I961" s="131"/>
      <c r="J961" s="131"/>
      <c r="K961" s="131"/>
      <c r="L961" s="131"/>
      <c r="M961" s="131"/>
      <c r="N961" s="131"/>
      <c r="O961" s="131"/>
      <c r="P961" s="131"/>
      <c r="Q961" s="170"/>
      <c r="R961" s="170"/>
      <c r="S961" s="170"/>
      <c r="T961" s="170"/>
      <c r="U961" s="170"/>
      <c r="V961" s="170"/>
      <c r="W961" s="170"/>
      <c r="X961" s="131"/>
      <c r="Y961" s="108"/>
      <c r="AB961"/>
      <c r="AC961"/>
      <c r="AD961"/>
      <c r="AE961"/>
      <c r="AF961"/>
      <c r="AG961"/>
      <c r="AH961"/>
      <c r="AI961"/>
      <c r="AJ961"/>
      <c r="AK961"/>
    </row>
    <row r="962" spans="1:37" ht="13" x14ac:dyDescent="0.3">
      <c r="A962" s="131"/>
      <c r="B962" s="131"/>
      <c r="C962" s="131"/>
      <c r="D962" s="131"/>
      <c r="E962" s="131"/>
      <c r="F962" s="131"/>
      <c r="G962" s="131"/>
      <c r="H962" s="131"/>
      <c r="I962" s="131"/>
      <c r="J962" s="131"/>
      <c r="K962" s="131"/>
      <c r="L962" s="131"/>
      <c r="M962" s="131"/>
      <c r="N962" s="131"/>
      <c r="O962" s="131"/>
      <c r="P962" s="131"/>
      <c r="Q962" s="170"/>
      <c r="R962" s="170"/>
      <c r="S962" s="170"/>
      <c r="T962" s="170"/>
      <c r="U962" s="170"/>
      <c r="V962" s="170"/>
      <c r="W962" s="170"/>
      <c r="X962" s="131"/>
      <c r="Y962" s="108"/>
      <c r="AB962"/>
      <c r="AC962"/>
      <c r="AD962"/>
      <c r="AE962"/>
      <c r="AF962"/>
      <c r="AG962"/>
      <c r="AH962"/>
      <c r="AI962"/>
      <c r="AJ962"/>
      <c r="AK962"/>
    </row>
    <row r="963" spans="1:37" ht="13" x14ac:dyDescent="0.3">
      <c r="A963" s="131"/>
      <c r="B963" s="131"/>
      <c r="C963" s="131"/>
      <c r="D963" s="131"/>
      <c r="E963" s="131"/>
      <c r="F963" s="131"/>
      <c r="G963" s="131"/>
      <c r="H963" s="131"/>
      <c r="I963" s="131"/>
      <c r="J963" s="131"/>
      <c r="K963" s="131"/>
      <c r="L963" s="131"/>
      <c r="M963" s="131"/>
      <c r="N963" s="131"/>
      <c r="O963" s="131"/>
      <c r="P963" s="131"/>
      <c r="Q963" s="170"/>
      <c r="R963" s="170"/>
      <c r="S963" s="170"/>
      <c r="T963" s="170"/>
      <c r="U963" s="170"/>
      <c r="V963" s="170"/>
      <c r="W963" s="170"/>
      <c r="X963" s="131"/>
      <c r="Y963" s="108"/>
      <c r="AB963"/>
      <c r="AC963"/>
      <c r="AD963"/>
      <c r="AE963"/>
      <c r="AF963"/>
      <c r="AG963"/>
      <c r="AH963"/>
      <c r="AI963"/>
      <c r="AJ963"/>
      <c r="AK963"/>
    </row>
    <row r="964" spans="1:37" ht="13" x14ac:dyDescent="0.3">
      <c r="A964" s="131"/>
      <c r="B964" s="131"/>
      <c r="C964" s="131"/>
      <c r="D964" s="131"/>
      <c r="E964" s="131"/>
      <c r="F964" s="131"/>
      <c r="G964" s="131"/>
      <c r="H964" s="131"/>
      <c r="I964" s="131"/>
      <c r="J964" s="131"/>
      <c r="K964" s="131"/>
      <c r="L964" s="131"/>
      <c r="M964" s="131"/>
      <c r="N964" s="131"/>
      <c r="O964" s="131"/>
      <c r="P964" s="131"/>
      <c r="Q964" s="170"/>
      <c r="R964" s="170"/>
      <c r="S964" s="170"/>
      <c r="T964" s="170"/>
      <c r="U964" s="170"/>
      <c r="V964" s="170"/>
      <c r="W964" s="170"/>
      <c r="X964" s="131"/>
      <c r="Y964" s="108"/>
      <c r="AB964"/>
      <c r="AC964"/>
      <c r="AD964"/>
      <c r="AE964"/>
      <c r="AF964"/>
      <c r="AG964"/>
      <c r="AH964"/>
      <c r="AI964"/>
      <c r="AJ964"/>
      <c r="AK964"/>
    </row>
    <row r="965" spans="1:37" ht="13" x14ac:dyDescent="0.3">
      <c r="A965" s="131"/>
      <c r="B965" s="131"/>
      <c r="C965" s="131"/>
      <c r="D965" s="131"/>
      <c r="E965" s="131"/>
      <c r="F965" s="131"/>
      <c r="G965" s="131"/>
      <c r="H965" s="131"/>
      <c r="I965" s="131"/>
      <c r="J965" s="131"/>
      <c r="K965" s="131"/>
      <c r="L965" s="131"/>
      <c r="M965" s="131"/>
      <c r="N965" s="131"/>
      <c r="O965" s="131"/>
      <c r="P965" s="131"/>
      <c r="Q965" s="170"/>
      <c r="R965" s="170"/>
      <c r="S965" s="170"/>
      <c r="T965" s="170"/>
      <c r="U965" s="170"/>
      <c r="V965" s="170"/>
      <c r="W965" s="170"/>
      <c r="X965" s="131"/>
      <c r="Y965" s="108"/>
      <c r="AB965"/>
      <c r="AC965"/>
      <c r="AD965"/>
      <c r="AE965"/>
      <c r="AF965"/>
      <c r="AG965"/>
      <c r="AH965"/>
      <c r="AI965"/>
      <c r="AJ965"/>
      <c r="AK965"/>
    </row>
    <row r="966" spans="1:37" ht="13" x14ac:dyDescent="0.3">
      <c r="A966" s="131"/>
      <c r="B966" s="131"/>
      <c r="C966" s="131"/>
      <c r="D966" s="131"/>
      <c r="E966" s="131"/>
      <c r="F966" s="131"/>
      <c r="G966" s="131"/>
      <c r="H966" s="131"/>
      <c r="I966" s="131"/>
      <c r="J966" s="131"/>
      <c r="K966" s="131"/>
      <c r="L966" s="131"/>
      <c r="M966" s="131"/>
      <c r="N966" s="131"/>
      <c r="O966" s="131"/>
      <c r="P966" s="131"/>
      <c r="Q966" s="170"/>
      <c r="R966" s="170"/>
      <c r="S966" s="170"/>
      <c r="T966" s="170"/>
      <c r="U966" s="170"/>
      <c r="V966" s="170"/>
      <c r="W966" s="170"/>
      <c r="X966" s="131"/>
      <c r="Y966" s="108"/>
      <c r="AB966"/>
      <c r="AC966"/>
      <c r="AD966"/>
      <c r="AE966"/>
      <c r="AF966"/>
      <c r="AG966"/>
      <c r="AH966"/>
      <c r="AI966"/>
      <c r="AJ966"/>
      <c r="AK966"/>
    </row>
    <row r="967" spans="1:37" ht="13" x14ac:dyDescent="0.3">
      <c r="A967" s="131"/>
      <c r="B967" s="131"/>
      <c r="C967" s="131"/>
      <c r="D967" s="131"/>
      <c r="E967" s="131"/>
      <c r="F967" s="131"/>
      <c r="G967" s="131"/>
      <c r="H967" s="131"/>
      <c r="I967" s="131"/>
      <c r="J967" s="131"/>
      <c r="K967" s="131"/>
      <c r="L967" s="131"/>
      <c r="M967" s="131"/>
      <c r="N967" s="131"/>
      <c r="O967" s="131"/>
      <c r="P967" s="131"/>
      <c r="Q967" s="170"/>
      <c r="R967" s="170"/>
      <c r="S967" s="170"/>
      <c r="T967" s="170"/>
      <c r="U967" s="170"/>
      <c r="V967" s="170"/>
      <c r="W967" s="170"/>
      <c r="X967" s="131"/>
      <c r="Y967" s="108"/>
      <c r="AB967"/>
      <c r="AC967"/>
      <c r="AD967"/>
      <c r="AE967"/>
      <c r="AF967"/>
      <c r="AG967"/>
      <c r="AH967"/>
      <c r="AI967"/>
      <c r="AJ967"/>
      <c r="AK967"/>
    </row>
    <row r="968" spans="1:37" ht="13" x14ac:dyDescent="0.3">
      <c r="A968" s="131"/>
      <c r="B968" s="131"/>
      <c r="C968" s="131"/>
      <c r="D968" s="131"/>
      <c r="E968" s="131"/>
      <c r="F968" s="131"/>
      <c r="G968" s="131"/>
      <c r="H968" s="131"/>
      <c r="I968" s="131"/>
      <c r="J968" s="131"/>
      <c r="K968" s="131"/>
      <c r="L968" s="131"/>
      <c r="M968" s="131"/>
      <c r="N968" s="131"/>
      <c r="O968" s="131"/>
      <c r="P968" s="131"/>
      <c r="Q968" s="170"/>
      <c r="R968" s="170"/>
      <c r="S968" s="170"/>
      <c r="T968" s="170"/>
      <c r="U968" s="170"/>
      <c r="V968" s="170"/>
      <c r="W968" s="170"/>
      <c r="X968" s="131"/>
      <c r="Y968" s="108"/>
      <c r="AB968"/>
      <c r="AC968"/>
      <c r="AD968"/>
      <c r="AE968"/>
      <c r="AF968"/>
      <c r="AG968"/>
      <c r="AH968"/>
      <c r="AI968"/>
      <c r="AJ968"/>
      <c r="AK968"/>
    </row>
    <row r="969" spans="1:37" ht="13" x14ac:dyDescent="0.3">
      <c r="A969" s="131"/>
      <c r="B969" s="131"/>
      <c r="C969" s="131"/>
      <c r="D969" s="131"/>
      <c r="E969" s="131"/>
      <c r="F969" s="131"/>
      <c r="G969" s="131"/>
      <c r="H969" s="131"/>
      <c r="I969" s="131"/>
      <c r="J969" s="131"/>
      <c r="K969" s="131"/>
      <c r="L969" s="131"/>
      <c r="M969" s="131"/>
      <c r="N969" s="131"/>
      <c r="O969" s="131"/>
      <c r="P969" s="131"/>
      <c r="Q969" s="170"/>
      <c r="R969" s="170"/>
      <c r="S969" s="170"/>
      <c r="T969" s="170"/>
      <c r="U969" s="170"/>
      <c r="V969" s="170"/>
      <c r="W969" s="170"/>
      <c r="X969" s="131"/>
      <c r="Y969" s="108"/>
      <c r="AB969"/>
      <c r="AC969"/>
      <c r="AD969"/>
      <c r="AE969"/>
      <c r="AF969"/>
      <c r="AG969"/>
      <c r="AH969"/>
      <c r="AI969"/>
      <c r="AJ969"/>
      <c r="AK969"/>
    </row>
    <row r="970" spans="1:37" ht="13" x14ac:dyDescent="0.3">
      <c r="A970" s="131"/>
      <c r="B970" s="131"/>
      <c r="C970" s="131"/>
      <c r="D970" s="131"/>
      <c r="E970" s="131"/>
      <c r="F970" s="131"/>
      <c r="G970" s="131"/>
      <c r="H970" s="131"/>
      <c r="I970" s="131"/>
      <c r="J970" s="131"/>
      <c r="K970" s="131"/>
      <c r="L970" s="131"/>
      <c r="M970" s="131"/>
      <c r="N970" s="131"/>
      <c r="O970" s="131"/>
      <c r="P970" s="131"/>
      <c r="Q970" s="170"/>
      <c r="R970" s="170"/>
      <c r="S970" s="170"/>
      <c r="T970" s="170"/>
      <c r="U970" s="170"/>
      <c r="V970" s="170"/>
      <c r="W970" s="170"/>
      <c r="X970" s="131"/>
      <c r="Y970" s="108"/>
      <c r="AB970"/>
      <c r="AC970"/>
      <c r="AD970"/>
      <c r="AE970"/>
      <c r="AF970"/>
      <c r="AG970"/>
      <c r="AH970"/>
      <c r="AI970"/>
      <c r="AJ970"/>
      <c r="AK970"/>
    </row>
    <row r="971" spans="1:37" ht="13" x14ac:dyDescent="0.3">
      <c r="A971" s="131"/>
      <c r="B971" s="131"/>
      <c r="C971" s="131"/>
      <c r="D971" s="131"/>
      <c r="E971" s="131"/>
      <c r="F971" s="131"/>
      <c r="G971" s="131"/>
      <c r="H971" s="131"/>
      <c r="I971" s="131"/>
      <c r="J971" s="131"/>
      <c r="K971" s="131"/>
      <c r="L971" s="131"/>
      <c r="M971" s="131"/>
      <c r="N971" s="131"/>
      <c r="O971" s="131"/>
      <c r="P971" s="131"/>
      <c r="Q971" s="170"/>
      <c r="R971" s="170"/>
      <c r="S971" s="170"/>
      <c r="T971" s="170"/>
      <c r="U971" s="170"/>
      <c r="V971" s="170"/>
      <c r="W971" s="170"/>
      <c r="X971" s="131"/>
      <c r="Y971" s="108"/>
      <c r="AB971"/>
      <c r="AC971"/>
      <c r="AD971"/>
      <c r="AE971"/>
      <c r="AF971"/>
      <c r="AG971"/>
      <c r="AH971"/>
      <c r="AI971"/>
      <c r="AJ971"/>
      <c r="AK971"/>
    </row>
    <row r="972" spans="1:37" ht="13" x14ac:dyDescent="0.3">
      <c r="A972" s="131"/>
      <c r="B972" s="131"/>
      <c r="C972" s="131"/>
      <c r="D972" s="131"/>
      <c r="E972" s="131"/>
      <c r="F972" s="131"/>
      <c r="G972" s="131"/>
      <c r="H972" s="131"/>
      <c r="I972" s="131"/>
      <c r="J972" s="131"/>
      <c r="K972" s="131"/>
      <c r="L972" s="131"/>
      <c r="M972" s="131"/>
      <c r="N972" s="131"/>
      <c r="O972" s="131"/>
      <c r="P972" s="131"/>
      <c r="Q972" s="170"/>
      <c r="R972" s="170"/>
      <c r="S972" s="170"/>
      <c r="T972" s="170"/>
      <c r="U972" s="170"/>
      <c r="V972" s="170"/>
      <c r="W972" s="170"/>
      <c r="X972" s="131"/>
      <c r="Y972" s="108"/>
      <c r="AB972"/>
      <c r="AC972"/>
      <c r="AD972"/>
      <c r="AE972"/>
      <c r="AF972"/>
      <c r="AG972"/>
      <c r="AH972"/>
      <c r="AI972"/>
      <c r="AJ972"/>
      <c r="AK972"/>
    </row>
    <row r="973" spans="1:37" ht="13" x14ac:dyDescent="0.3">
      <c r="A973" s="131"/>
      <c r="B973" s="131"/>
      <c r="C973" s="131"/>
      <c r="D973" s="131"/>
      <c r="E973" s="131"/>
      <c r="F973" s="131"/>
      <c r="G973" s="131"/>
      <c r="H973" s="131"/>
      <c r="I973" s="131"/>
      <c r="J973" s="131"/>
      <c r="K973" s="131"/>
      <c r="L973" s="131"/>
      <c r="M973" s="131"/>
      <c r="N973" s="131"/>
      <c r="O973" s="131"/>
      <c r="P973" s="131"/>
      <c r="Q973" s="170"/>
      <c r="R973" s="170"/>
      <c r="S973" s="170"/>
      <c r="T973" s="170"/>
      <c r="U973" s="170"/>
      <c r="V973" s="170"/>
      <c r="W973" s="170"/>
      <c r="X973" s="131"/>
      <c r="Y973" s="108"/>
      <c r="AB973"/>
      <c r="AC973"/>
      <c r="AD973"/>
      <c r="AE973"/>
      <c r="AF973"/>
      <c r="AG973"/>
      <c r="AH973"/>
      <c r="AI973"/>
      <c r="AJ973"/>
      <c r="AK973"/>
    </row>
    <row r="974" spans="1:37" ht="13" x14ac:dyDescent="0.3">
      <c r="A974" s="131"/>
      <c r="B974" s="131"/>
      <c r="C974" s="131"/>
      <c r="D974" s="131"/>
      <c r="E974" s="131"/>
      <c r="F974" s="131"/>
      <c r="G974" s="131"/>
      <c r="H974" s="131"/>
      <c r="I974" s="131"/>
      <c r="J974" s="131"/>
      <c r="K974" s="131"/>
      <c r="L974" s="131"/>
      <c r="M974" s="131"/>
      <c r="N974" s="131"/>
      <c r="O974" s="131"/>
      <c r="P974" s="131"/>
      <c r="Q974" s="170"/>
      <c r="R974" s="170"/>
      <c r="S974" s="170"/>
      <c r="T974" s="170"/>
      <c r="U974" s="170"/>
      <c r="V974" s="170"/>
      <c r="W974" s="170"/>
      <c r="X974" s="131"/>
      <c r="Y974" s="108"/>
      <c r="AB974"/>
      <c r="AC974"/>
      <c r="AD974"/>
      <c r="AE974"/>
      <c r="AF974"/>
      <c r="AG974"/>
      <c r="AH974"/>
      <c r="AI974"/>
      <c r="AJ974"/>
      <c r="AK974"/>
    </row>
    <row r="975" spans="1:37" ht="13" x14ac:dyDescent="0.3">
      <c r="A975" s="131"/>
      <c r="B975" s="131"/>
      <c r="C975" s="131"/>
      <c r="D975" s="131"/>
      <c r="E975" s="131"/>
      <c r="F975" s="131"/>
      <c r="G975" s="131"/>
      <c r="H975" s="131"/>
      <c r="I975" s="131"/>
      <c r="J975" s="131"/>
      <c r="K975" s="131"/>
      <c r="L975" s="131"/>
      <c r="M975" s="131"/>
      <c r="N975" s="131"/>
      <c r="O975" s="131"/>
      <c r="P975" s="131"/>
      <c r="Q975" s="170"/>
      <c r="R975" s="170"/>
      <c r="S975" s="170"/>
      <c r="T975" s="170"/>
      <c r="U975" s="170"/>
      <c r="V975" s="170"/>
      <c r="W975" s="170"/>
      <c r="X975" s="131"/>
      <c r="Y975" s="108"/>
      <c r="AB975"/>
      <c r="AC975"/>
      <c r="AD975"/>
      <c r="AE975"/>
      <c r="AF975"/>
      <c r="AG975"/>
      <c r="AH975"/>
      <c r="AI975"/>
      <c r="AJ975"/>
      <c r="AK975"/>
    </row>
    <row r="976" spans="1:37" ht="13" x14ac:dyDescent="0.3">
      <c r="A976" s="131"/>
      <c r="B976" s="131"/>
      <c r="C976" s="131"/>
      <c r="D976" s="131"/>
      <c r="E976" s="131"/>
      <c r="F976" s="131"/>
      <c r="G976" s="131"/>
      <c r="H976" s="131"/>
      <c r="I976" s="131"/>
      <c r="J976" s="131"/>
      <c r="K976" s="131"/>
      <c r="L976" s="131"/>
      <c r="M976" s="131"/>
      <c r="N976" s="131"/>
      <c r="O976" s="131"/>
      <c r="P976" s="131"/>
      <c r="Q976" s="170"/>
      <c r="R976" s="170"/>
      <c r="S976" s="170"/>
      <c r="T976" s="170"/>
      <c r="U976" s="170"/>
      <c r="V976" s="170"/>
      <c r="W976" s="170"/>
      <c r="X976" s="131"/>
      <c r="Y976" s="108"/>
      <c r="AB976"/>
      <c r="AC976"/>
      <c r="AD976"/>
      <c r="AE976"/>
      <c r="AF976"/>
      <c r="AG976"/>
      <c r="AH976"/>
      <c r="AI976"/>
      <c r="AJ976"/>
      <c r="AK976"/>
    </row>
    <row r="977" spans="1:37" ht="13" x14ac:dyDescent="0.3">
      <c r="A977" s="131"/>
      <c r="B977" s="131"/>
      <c r="C977" s="131"/>
      <c r="D977" s="131"/>
      <c r="E977" s="131"/>
      <c r="F977" s="131"/>
      <c r="G977" s="131"/>
      <c r="H977" s="131"/>
      <c r="I977" s="131"/>
      <c r="J977" s="131"/>
      <c r="K977" s="131"/>
      <c r="L977" s="131"/>
      <c r="M977" s="131"/>
      <c r="N977" s="131"/>
      <c r="O977" s="131"/>
      <c r="P977" s="131"/>
      <c r="Q977" s="170"/>
      <c r="R977" s="170"/>
      <c r="S977" s="170"/>
      <c r="T977" s="170"/>
      <c r="U977" s="170"/>
      <c r="V977" s="170"/>
      <c r="W977" s="170"/>
      <c r="X977" s="131"/>
      <c r="Y977" s="108"/>
      <c r="AB977"/>
      <c r="AC977"/>
      <c r="AD977"/>
      <c r="AE977"/>
      <c r="AF977"/>
      <c r="AG977"/>
      <c r="AH977"/>
      <c r="AI977"/>
      <c r="AJ977"/>
      <c r="AK977"/>
    </row>
    <row r="978" spans="1:37" ht="13" x14ac:dyDescent="0.3">
      <c r="A978" s="131"/>
      <c r="B978" s="131"/>
      <c r="C978" s="131"/>
      <c r="D978" s="131"/>
      <c r="E978" s="131"/>
      <c r="F978" s="131"/>
      <c r="G978" s="131"/>
      <c r="H978" s="131"/>
      <c r="I978" s="131"/>
      <c r="J978" s="131"/>
      <c r="K978" s="131"/>
      <c r="L978" s="131"/>
      <c r="M978" s="131"/>
      <c r="N978" s="131"/>
      <c r="O978" s="131"/>
      <c r="P978" s="131"/>
      <c r="Q978" s="170"/>
      <c r="R978" s="170"/>
      <c r="S978" s="170"/>
      <c r="T978" s="170"/>
      <c r="U978" s="170"/>
      <c r="V978" s="170"/>
      <c r="W978" s="170"/>
      <c r="X978" s="131"/>
      <c r="Y978" s="108"/>
      <c r="AB978"/>
      <c r="AC978"/>
      <c r="AD978"/>
      <c r="AE978"/>
      <c r="AF978"/>
      <c r="AG978"/>
      <c r="AH978"/>
      <c r="AI978"/>
      <c r="AJ978"/>
      <c r="AK978"/>
    </row>
    <row r="979" spans="1:37" ht="13" x14ac:dyDescent="0.3">
      <c r="A979" s="131"/>
      <c r="B979" s="131"/>
      <c r="C979" s="131"/>
      <c r="D979" s="131"/>
      <c r="E979" s="131"/>
      <c r="F979" s="131"/>
      <c r="G979" s="131"/>
      <c r="H979" s="131"/>
      <c r="I979" s="131"/>
      <c r="J979" s="131"/>
      <c r="K979" s="131"/>
      <c r="L979" s="131"/>
      <c r="M979" s="131"/>
      <c r="N979" s="131"/>
      <c r="O979" s="131"/>
      <c r="P979" s="131"/>
      <c r="Q979" s="170"/>
      <c r="R979" s="170"/>
      <c r="S979" s="170"/>
      <c r="T979" s="170"/>
      <c r="U979" s="170"/>
      <c r="V979" s="170"/>
      <c r="W979" s="170"/>
      <c r="X979" s="131"/>
      <c r="Y979" s="108"/>
      <c r="AB979"/>
      <c r="AC979"/>
      <c r="AD979"/>
      <c r="AE979"/>
      <c r="AF979"/>
      <c r="AG979"/>
      <c r="AH979"/>
      <c r="AI979"/>
      <c r="AJ979"/>
      <c r="AK979"/>
    </row>
    <row r="980" spans="1:37" x14ac:dyDescent="0.25">
      <c r="A980" s="131"/>
      <c r="B980" s="131"/>
      <c r="C980" s="131"/>
      <c r="D980" s="131"/>
      <c r="E980" s="131"/>
      <c r="F980" s="131"/>
      <c r="G980" s="131"/>
      <c r="H980" s="131"/>
      <c r="I980" s="131"/>
      <c r="J980" s="131"/>
      <c r="K980" s="131"/>
      <c r="L980" s="131"/>
      <c r="M980" s="131"/>
      <c r="N980" s="131"/>
      <c r="O980" s="131"/>
      <c r="P980" s="131"/>
      <c r="Q980" s="170"/>
      <c r="R980" s="170"/>
      <c r="S980" s="170"/>
      <c r="T980" s="170"/>
      <c r="U980" s="170"/>
      <c r="V980" s="170"/>
      <c r="W980" s="170"/>
      <c r="X980" s="131"/>
      <c r="AB980"/>
      <c r="AC980"/>
      <c r="AD980"/>
      <c r="AE980"/>
      <c r="AF980"/>
      <c r="AG980"/>
      <c r="AH980"/>
      <c r="AI980"/>
      <c r="AJ980"/>
      <c r="AK980"/>
    </row>
    <row r="981" spans="1:37" x14ac:dyDescent="0.25">
      <c r="A981" s="131"/>
      <c r="B981" s="131"/>
      <c r="C981" s="131"/>
      <c r="D981" s="131"/>
      <c r="E981" s="131"/>
      <c r="F981" s="131"/>
      <c r="G981" s="131"/>
      <c r="H981" s="131"/>
      <c r="I981" s="131"/>
      <c r="J981" s="131"/>
      <c r="K981" s="131"/>
      <c r="L981" s="131"/>
      <c r="M981" s="131"/>
      <c r="N981" s="131"/>
      <c r="O981" s="131"/>
      <c r="P981" s="131"/>
      <c r="Q981" s="170"/>
      <c r="R981" s="170"/>
      <c r="S981" s="170"/>
      <c r="T981" s="170"/>
      <c r="U981" s="170"/>
      <c r="V981" s="170"/>
      <c r="W981" s="170"/>
      <c r="X981" s="131"/>
      <c r="AB981"/>
      <c r="AC981"/>
      <c r="AD981"/>
      <c r="AE981"/>
      <c r="AF981"/>
      <c r="AG981"/>
      <c r="AH981"/>
      <c r="AI981"/>
      <c r="AJ981"/>
      <c r="AK981"/>
    </row>
    <row r="982" spans="1:37" x14ac:dyDescent="0.25">
      <c r="A982" s="131"/>
      <c r="B982" s="131"/>
      <c r="C982" s="131"/>
      <c r="D982" s="131"/>
      <c r="E982" s="131"/>
      <c r="F982" s="131"/>
      <c r="G982" s="131"/>
      <c r="H982" s="131"/>
      <c r="I982" s="131"/>
      <c r="J982" s="131"/>
      <c r="K982" s="131"/>
      <c r="L982" s="131"/>
      <c r="M982" s="131"/>
      <c r="N982" s="131"/>
      <c r="O982" s="131"/>
      <c r="P982" s="131"/>
      <c r="Q982" s="170"/>
      <c r="R982" s="170"/>
      <c r="S982" s="170"/>
      <c r="T982" s="170"/>
      <c r="U982" s="170"/>
      <c r="V982" s="170"/>
      <c r="W982" s="170"/>
      <c r="X982" s="131"/>
      <c r="AB982"/>
      <c r="AC982"/>
      <c r="AD982"/>
      <c r="AE982"/>
      <c r="AF982"/>
      <c r="AG982"/>
      <c r="AH982"/>
      <c r="AI982"/>
      <c r="AJ982"/>
      <c r="AK982"/>
    </row>
    <row r="983" spans="1:37" x14ac:dyDescent="0.25">
      <c r="A983" s="131"/>
      <c r="B983" s="131"/>
      <c r="C983" s="131"/>
      <c r="D983" s="131"/>
      <c r="E983" s="131"/>
      <c r="F983" s="131"/>
      <c r="G983" s="131"/>
      <c r="H983" s="131"/>
      <c r="I983" s="131"/>
      <c r="J983" s="131"/>
      <c r="K983" s="131"/>
      <c r="L983" s="131"/>
      <c r="M983" s="131"/>
      <c r="N983" s="131"/>
      <c r="O983" s="131"/>
      <c r="P983" s="131"/>
      <c r="Q983" s="170"/>
      <c r="R983" s="170"/>
      <c r="S983" s="170"/>
      <c r="T983" s="170"/>
      <c r="U983" s="170"/>
      <c r="V983" s="170"/>
      <c r="W983" s="170"/>
      <c r="X983" s="131"/>
      <c r="AB983"/>
      <c r="AC983"/>
      <c r="AD983"/>
      <c r="AE983"/>
      <c r="AF983"/>
      <c r="AG983"/>
      <c r="AH983"/>
      <c r="AI983"/>
      <c r="AJ983"/>
      <c r="AK983"/>
    </row>
    <row r="984" spans="1:37" x14ac:dyDescent="0.25">
      <c r="A984" s="131"/>
      <c r="B984" s="131"/>
      <c r="C984" s="131"/>
      <c r="D984" s="131"/>
      <c r="E984" s="131"/>
      <c r="F984" s="131"/>
      <c r="G984" s="131"/>
      <c r="H984" s="131"/>
      <c r="I984" s="131"/>
      <c r="J984" s="131"/>
      <c r="K984" s="131"/>
      <c r="L984" s="131"/>
      <c r="M984" s="131"/>
      <c r="N984" s="131"/>
      <c r="O984" s="131"/>
      <c r="P984" s="131"/>
      <c r="Q984" s="170"/>
      <c r="R984" s="170"/>
      <c r="S984" s="170"/>
      <c r="T984" s="170"/>
      <c r="U984" s="170"/>
      <c r="V984" s="170"/>
      <c r="W984" s="170"/>
      <c r="X984" s="131"/>
      <c r="AB984"/>
      <c r="AC984"/>
      <c r="AD984"/>
      <c r="AE984"/>
      <c r="AF984"/>
      <c r="AG984"/>
      <c r="AH984"/>
      <c r="AI984"/>
      <c r="AJ984"/>
      <c r="AK984"/>
    </row>
    <row r="985" spans="1:37" x14ac:dyDescent="0.25">
      <c r="A985" s="131"/>
      <c r="B985" s="131"/>
      <c r="C985" s="131"/>
      <c r="D985" s="131"/>
      <c r="E985" s="131"/>
      <c r="F985" s="131"/>
      <c r="G985" s="131"/>
      <c r="H985" s="131"/>
      <c r="I985" s="131"/>
      <c r="J985" s="131"/>
      <c r="K985" s="131"/>
      <c r="L985" s="131"/>
      <c r="M985" s="131"/>
      <c r="N985" s="131"/>
      <c r="O985" s="131"/>
      <c r="P985" s="131"/>
      <c r="Q985" s="170"/>
      <c r="R985" s="170"/>
      <c r="S985" s="170"/>
      <c r="T985" s="170"/>
      <c r="U985" s="170"/>
      <c r="V985" s="170"/>
      <c r="W985" s="170"/>
      <c r="X985" s="131"/>
      <c r="AB985"/>
      <c r="AC985"/>
      <c r="AD985"/>
      <c r="AE985"/>
      <c r="AF985"/>
      <c r="AG985"/>
      <c r="AH985"/>
      <c r="AI985"/>
      <c r="AJ985"/>
      <c r="AK985"/>
    </row>
    <row r="986" spans="1:37" x14ac:dyDescent="0.25">
      <c r="A986" s="131"/>
      <c r="B986" s="131"/>
      <c r="C986" s="131"/>
      <c r="D986" s="131"/>
      <c r="E986" s="131"/>
      <c r="F986" s="131"/>
      <c r="G986" s="131"/>
      <c r="H986" s="131"/>
      <c r="I986" s="131"/>
      <c r="J986" s="131"/>
      <c r="K986" s="131"/>
      <c r="L986" s="131"/>
      <c r="M986" s="131"/>
      <c r="N986" s="131"/>
      <c r="O986" s="131"/>
      <c r="P986" s="131"/>
      <c r="Q986" s="170"/>
      <c r="R986" s="170"/>
      <c r="S986" s="170"/>
      <c r="T986" s="170"/>
      <c r="U986" s="170"/>
      <c r="V986" s="170"/>
      <c r="W986" s="170"/>
      <c r="X986" s="131"/>
      <c r="AB986"/>
      <c r="AC986"/>
      <c r="AD986"/>
      <c r="AE986"/>
      <c r="AF986"/>
      <c r="AG986"/>
      <c r="AH986"/>
      <c r="AI986"/>
      <c r="AJ986"/>
      <c r="AK986"/>
    </row>
    <row r="987" spans="1:37" x14ac:dyDescent="0.25">
      <c r="A987" s="131"/>
      <c r="B987" s="131"/>
      <c r="C987" s="131"/>
      <c r="D987" s="131"/>
      <c r="E987" s="131"/>
      <c r="F987" s="131"/>
      <c r="G987" s="131"/>
      <c r="H987" s="131"/>
      <c r="I987" s="131"/>
      <c r="J987" s="131"/>
      <c r="K987" s="131"/>
      <c r="L987" s="131"/>
      <c r="M987" s="131"/>
      <c r="N987" s="131"/>
      <c r="O987" s="131"/>
      <c r="P987" s="131"/>
      <c r="Q987" s="170"/>
      <c r="R987" s="170"/>
      <c r="S987" s="170"/>
      <c r="T987" s="170"/>
      <c r="U987" s="170"/>
      <c r="V987" s="170"/>
      <c r="W987" s="170"/>
      <c r="X987" s="131"/>
      <c r="AB987"/>
      <c r="AC987"/>
      <c r="AD987"/>
      <c r="AE987"/>
      <c r="AF987"/>
      <c r="AG987"/>
      <c r="AH987"/>
      <c r="AI987"/>
      <c r="AJ987"/>
      <c r="AK987"/>
    </row>
    <row r="988" spans="1:37" x14ac:dyDescent="0.25">
      <c r="A988" s="131"/>
      <c r="B988" s="131"/>
      <c r="C988" s="131"/>
      <c r="D988" s="131"/>
      <c r="E988" s="131"/>
      <c r="F988" s="131"/>
      <c r="G988" s="131"/>
      <c r="H988" s="131"/>
      <c r="I988" s="131"/>
      <c r="J988" s="131"/>
      <c r="K988" s="131"/>
      <c r="L988" s="131"/>
      <c r="M988" s="131"/>
      <c r="N988" s="131"/>
      <c r="O988" s="131"/>
      <c r="P988" s="131"/>
      <c r="Q988" s="170"/>
      <c r="R988" s="170"/>
      <c r="S988" s="170"/>
      <c r="T988" s="170"/>
      <c r="U988" s="170"/>
      <c r="V988" s="170"/>
      <c r="W988" s="170"/>
      <c r="X988" s="131"/>
      <c r="AB988"/>
      <c r="AC988"/>
      <c r="AD988"/>
      <c r="AE988"/>
      <c r="AF988"/>
      <c r="AG988"/>
      <c r="AH988"/>
      <c r="AI988"/>
      <c r="AJ988"/>
      <c r="AK988"/>
    </row>
    <row r="989" spans="1:37" x14ac:dyDescent="0.25">
      <c r="A989" s="131"/>
      <c r="B989" s="131"/>
      <c r="C989" s="131"/>
      <c r="D989" s="131"/>
      <c r="E989" s="131"/>
      <c r="F989" s="131"/>
      <c r="G989" s="131"/>
      <c r="H989" s="131"/>
      <c r="I989" s="131"/>
      <c r="J989" s="131"/>
      <c r="K989" s="131"/>
      <c r="L989" s="131"/>
      <c r="M989" s="131"/>
      <c r="N989" s="131"/>
      <c r="O989" s="131"/>
      <c r="P989" s="131"/>
      <c r="Q989" s="170"/>
      <c r="R989" s="170"/>
      <c r="S989" s="170"/>
      <c r="T989" s="170"/>
      <c r="U989" s="170"/>
      <c r="V989" s="170"/>
      <c r="W989" s="170"/>
      <c r="X989" s="131"/>
      <c r="AB989"/>
      <c r="AC989"/>
      <c r="AD989"/>
      <c r="AE989"/>
      <c r="AF989"/>
      <c r="AG989"/>
      <c r="AH989"/>
      <c r="AI989"/>
      <c r="AJ989"/>
      <c r="AK989"/>
    </row>
    <row r="990" spans="1:37" x14ac:dyDescent="0.25">
      <c r="A990" s="131"/>
      <c r="B990" s="131"/>
      <c r="C990" s="131"/>
      <c r="D990" s="131"/>
      <c r="E990" s="131"/>
      <c r="F990" s="131"/>
      <c r="G990" s="131"/>
      <c r="H990" s="131"/>
      <c r="I990" s="131"/>
      <c r="J990" s="131"/>
      <c r="K990" s="131"/>
      <c r="L990" s="131"/>
      <c r="M990" s="131"/>
      <c r="N990" s="131"/>
      <c r="O990" s="131"/>
      <c r="P990" s="131"/>
      <c r="Q990" s="170"/>
      <c r="R990" s="170"/>
      <c r="S990" s="170"/>
      <c r="T990" s="170"/>
      <c r="U990" s="170"/>
      <c r="V990" s="170"/>
      <c r="W990" s="170"/>
      <c r="X990" s="131"/>
      <c r="AB990"/>
      <c r="AC990"/>
      <c r="AD990"/>
      <c r="AE990"/>
      <c r="AF990"/>
      <c r="AG990"/>
      <c r="AH990"/>
      <c r="AI990"/>
      <c r="AJ990"/>
      <c r="AK990"/>
    </row>
    <row r="991" spans="1:37" x14ac:dyDescent="0.25">
      <c r="A991" s="131"/>
      <c r="B991" s="131"/>
      <c r="C991" s="131"/>
      <c r="D991" s="131"/>
      <c r="E991" s="131"/>
      <c r="F991" s="131"/>
      <c r="G991" s="131"/>
      <c r="H991" s="131"/>
      <c r="I991" s="131"/>
      <c r="J991" s="131"/>
      <c r="K991" s="131"/>
      <c r="L991" s="131"/>
      <c r="M991" s="131"/>
      <c r="N991" s="131"/>
      <c r="O991" s="131"/>
      <c r="P991" s="131"/>
      <c r="Q991" s="170"/>
      <c r="R991" s="170"/>
      <c r="S991" s="170"/>
      <c r="T991" s="170"/>
      <c r="U991" s="170"/>
      <c r="V991" s="170"/>
      <c r="W991" s="170"/>
      <c r="X991" s="131"/>
      <c r="AB991"/>
      <c r="AC991"/>
      <c r="AD991"/>
      <c r="AE991"/>
      <c r="AF991"/>
      <c r="AG991"/>
      <c r="AH991"/>
      <c r="AI991"/>
      <c r="AJ991"/>
      <c r="AK991"/>
    </row>
    <row r="992" spans="1:37" x14ac:dyDescent="0.25">
      <c r="A992" s="131"/>
      <c r="B992" s="131"/>
      <c r="C992" s="131"/>
      <c r="D992" s="131"/>
      <c r="E992" s="131"/>
      <c r="F992" s="131"/>
      <c r="G992" s="131"/>
      <c r="H992" s="131"/>
      <c r="I992" s="131"/>
      <c r="J992" s="131"/>
      <c r="K992" s="131"/>
      <c r="L992" s="131"/>
      <c r="M992" s="131"/>
      <c r="N992" s="131"/>
      <c r="O992" s="131"/>
      <c r="P992" s="131"/>
      <c r="Q992" s="170"/>
      <c r="R992" s="170"/>
      <c r="S992" s="170"/>
      <c r="T992" s="170"/>
      <c r="U992" s="170"/>
      <c r="V992" s="170"/>
      <c r="W992" s="170"/>
      <c r="X992" s="131"/>
      <c r="AB992"/>
      <c r="AC992"/>
      <c r="AD992"/>
      <c r="AE992"/>
      <c r="AF992"/>
      <c r="AG992"/>
      <c r="AH992"/>
      <c r="AI992"/>
      <c r="AJ992"/>
      <c r="AK992"/>
    </row>
    <row r="993" spans="1:37" x14ac:dyDescent="0.25">
      <c r="A993" s="131"/>
      <c r="B993" s="131"/>
      <c r="C993" s="131"/>
      <c r="D993" s="131"/>
      <c r="E993" s="131"/>
      <c r="F993" s="131"/>
      <c r="G993" s="131"/>
      <c r="H993" s="131"/>
      <c r="I993" s="131"/>
      <c r="J993" s="131"/>
      <c r="K993" s="131"/>
      <c r="L993" s="131"/>
      <c r="M993" s="131"/>
      <c r="N993" s="131"/>
      <c r="O993" s="131"/>
      <c r="P993" s="131"/>
      <c r="Q993" s="170"/>
      <c r="R993" s="170"/>
      <c r="S993" s="170"/>
      <c r="T993" s="170"/>
      <c r="U993" s="170"/>
      <c r="V993" s="170"/>
      <c r="W993" s="170"/>
      <c r="X993" s="131"/>
      <c r="AB993"/>
      <c r="AC993"/>
      <c r="AD993"/>
      <c r="AE993"/>
      <c r="AF993"/>
      <c r="AG993"/>
      <c r="AH993"/>
      <c r="AI993"/>
      <c r="AJ993"/>
      <c r="AK993"/>
    </row>
    <row r="994" spans="1:37" x14ac:dyDescent="0.25">
      <c r="A994" s="131"/>
      <c r="B994" s="131"/>
      <c r="C994" s="131"/>
      <c r="D994" s="131"/>
      <c r="E994" s="131"/>
      <c r="F994" s="131"/>
      <c r="G994" s="131"/>
      <c r="H994" s="131"/>
      <c r="I994" s="131"/>
      <c r="J994" s="131"/>
      <c r="K994" s="131"/>
      <c r="L994" s="131"/>
      <c r="M994" s="131"/>
      <c r="N994" s="131"/>
      <c r="O994" s="131"/>
      <c r="P994" s="131"/>
      <c r="Q994" s="170"/>
      <c r="R994" s="170"/>
      <c r="S994" s="170"/>
      <c r="T994" s="170"/>
      <c r="U994" s="170"/>
      <c r="V994" s="170"/>
      <c r="W994" s="170"/>
      <c r="X994" s="131"/>
      <c r="Y994"/>
      <c r="AB994"/>
      <c r="AC994"/>
      <c r="AD994"/>
      <c r="AE994"/>
      <c r="AF994"/>
      <c r="AG994"/>
      <c r="AH994"/>
      <c r="AI994"/>
      <c r="AJ994"/>
      <c r="AK994"/>
    </row>
    <row r="995" spans="1:37" x14ac:dyDescent="0.25">
      <c r="A995" s="131"/>
      <c r="B995" s="131"/>
      <c r="C995" s="131"/>
      <c r="D995" s="131"/>
      <c r="E995" s="131"/>
      <c r="F995" s="131"/>
      <c r="G995" s="131"/>
      <c r="H995" s="131"/>
      <c r="I995" s="131"/>
      <c r="J995" s="131"/>
      <c r="K995" s="131"/>
      <c r="L995" s="131"/>
      <c r="M995" s="131"/>
      <c r="N995" s="131"/>
      <c r="O995" s="131"/>
      <c r="P995" s="131"/>
      <c r="Q995" s="170"/>
      <c r="R995" s="170"/>
      <c r="S995" s="170"/>
      <c r="T995" s="170"/>
      <c r="U995" s="170"/>
      <c r="V995" s="170"/>
      <c r="W995" s="170"/>
      <c r="X995" s="131"/>
      <c r="Y995"/>
      <c r="AB995"/>
      <c r="AC995"/>
      <c r="AD995"/>
      <c r="AE995"/>
      <c r="AF995"/>
      <c r="AG995"/>
      <c r="AH995"/>
      <c r="AI995"/>
      <c r="AJ995"/>
      <c r="AK995"/>
    </row>
    <row r="996" spans="1:37" x14ac:dyDescent="0.25">
      <c r="A996" s="131"/>
      <c r="B996" s="131"/>
      <c r="C996" s="131"/>
      <c r="D996" s="131"/>
      <c r="E996" s="131"/>
      <c r="F996" s="131"/>
      <c r="G996" s="131"/>
      <c r="H996" s="131"/>
      <c r="I996" s="131"/>
      <c r="J996" s="131"/>
      <c r="K996" s="131"/>
      <c r="L996" s="131"/>
      <c r="M996" s="131"/>
      <c r="N996" s="131"/>
      <c r="O996" s="131"/>
      <c r="P996" s="131"/>
      <c r="Q996" s="170"/>
      <c r="R996" s="170"/>
      <c r="S996" s="170"/>
      <c r="T996" s="170"/>
      <c r="U996" s="170"/>
      <c r="V996" s="170"/>
      <c r="W996" s="170"/>
      <c r="X996" s="131"/>
      <c r="Y996"/>
      <c r="AB996"/>
      <c r="AC996"/>
      <c r="AD996"/>
      <c r="AE996"/>
      <c r="AF996"/>
      <c r="AG996"/>
      <c r="AH996"/>
      <c r="AI996"/>
      <c r="AJ996"/>
      <c r="AK996"/>
    </row>
    <row r="997" spans="1:37" x14ac:dyDescent="0.25">
      <c r="A997" s="131"/>
      <c r="B997" s="131"/>
      <c r="C997" s="131"/>
      <c r="D997" s="131"/>
      <c r="E997" s="131"/>
      <c r="F997" s="131"/>
      <c r="G997" s="131"/>
      <c r="H997" s="131"/>
      <c r="I997" s="131"/>
      <c r="J997" s="131"/>
      <c r="K997" s="131"/>
      <c r="L997" s="131"/>
      <c r="M997" s="131"/>
      <c r="N997" s="131"/>
      <c r="O997" s="131"/>
      <c r="P997" s="131"/>
      <c r="Q997" s="170"/>
      <c r="R997" s="170"/>
      <c r="S997" s="170"/>
      <c r="T997" s="170"/>
      <c r="U997" s="170"/>
      <c r="V997" s="170"/>
      <c r="W997" s="170"/>
      <c r="X997" s="131"/>
      <c r="Y997"/>
      <c r="AB997"/>
      <c r="AC997"/>
      <c r="AD997"/>
      <c r="AE997"/>
      <c r="AF997"/>
      <c r="AG997"/>
      <c r="AH997"/>
      <c r="AI997"/>
      <c r="AJ997"/>
      <c r="AK997"/>
    </row>
    <row r="998" spans="1:37" x14ac:dyDescent="0.25">
      <c r="A998" s="131"/>
      <c r="B998" s="131"/>
      <c r="C998" s="131"/>
      <c r="D998" s="131"/>
      <c r="E998" s="131"/>
      <c r="F998" s="131"/>
      <c r="G998" s="131"/>
      <c r="H998" s="131"/>
      <c r="I998" s="131"/>
      <c r="J998" s="131"/>
      <c r="K998" s="131"/>
      <c r="L998" s="131"/>
      <c r="M998" s="131"/>
      <c r="N998" s="131"/>
      <c r="O998" s="131"/>
      <c r="P998" s="131"/>
      <c r="Q998" s="170"/>
      <c r="R998" s="170"/>
      <c r="S998" s="170"/>
      <c r="T998" s="170"/>
      <c r="U998" s="170"/>
      <c r="V998" s="170"/>
      <c r="W998" s="170"/>
      <c r="X998" s="131"/>
      <c r="Y998"/>
      <c r="AB998"/>
      <c r="AC998"/>
      <c r="AD998"/>
      <c r="AE998"/>
      <c r="AF998"/>
      <c r="AG998"/>
      <c r="AH998"/>
      <c r="AI998"/>
      <c r="AJ998"/>
      <c r="AK998"/>
    </row>
    <row r="999" spans="1:37" x14ac:dyDescent="0.25">
      <c r="A999" s="131"/>
      <c r="B999" s="131"/>
      <c r="C999" s="131"/>
      <c r="D999" s="131"/>
      <c r="E999" s="131"/>
      <c r="F999" s="131"/>
      <c r="G999" s="131"/>
      <c r="H999" s="131"/>
      <c r="I999" s="131"/>
      <c r="J999" s="131"/>
      <c r="K999" s="131"/>
      <c r="L999" s="131"/>
      <c r="M999" s="131"/>
      <c r="N999" s="131"/>
      <c r="O999" s="131"/>
      <c r="P999" s="131"/>
      <c r="Q999" s="170"/>
      <c r="R999" s="170"/>
      <c r="S999" s="170"/>
      <c r="T999" s="170"/>
      <c r="U999" s="170"/>
      <c r="V999" s="170"/>
      <c r="W999" s="170"/>
      <c r="X999" s="131"/>
      <c r="Y999"/>
      <c r="AB999"/>
      <c r="AC999"/>
      <c r="AD999"/>
      <c r="AE999"/>
      <c r="AF999"/>
      <c r="AG999"/>
      <c r="AH999"/>
      <c r="AI999"/>
      <c r="AJ999"/>
      <c r="AK999"/>
    </row>
    <row r="1000" spans="1:37" x14ac:dyDescent="0.25">
      <c r="A1000" s="131"/>
      <c r="B1000" s="131"/>
      <c r="C1000" s="131"/>
      <c r="D1000" s="131"/>
      <c r="E1000" s="131"/>
      <c r="F1000" s="131"/>
      <c r="G1000" s="131"/>
      <c r="H1000" s="131"/>
      <c r="I1000" s="131"/>
      <c r="J1000" s="131"/>
      <c r="K1000" s="131"/>
      <c r="L1000" s="131"/>
      <c r="M1000" s="131"/>
      <c r="N1000" s="131"/>
      <c r="O1000" s="131"/>
      <c r="P1000" s="131"/>
      <c r="Q1000" s="170"/>
      <c r="R1000" s="170"/>
      <c r="S1000" s="170"/>
      <c r="T1000" s="170"/>
      <c r="U1000" s="170"/>
      <c r="V1000" s="170"/>
      <c r="W1000" s="170"/>
      <c r="X1000" s="131"/>
      <c r="Y1000"/>
      <c r="AB1000"/>
      <c r="AC1000"/>
      <c r="AD1000"/>
      <c r="AE1000"/>
      <c r="AF1000"/>
      <c r="AG1000"/>
      <c r="AH1000"/>
      <c r="AI1000"/>
      <c r="AJ1000"/>
      <c r="AK1000"/>
    </row>
    <row r="1001" spans="1:37" x14ac:dyDescent="0.25">
      <c r="A1001" s="131"/>
      <c r="B1001" s="131"/>
      <c r="C1001" s="131"/>
      <c r="D1001" s="131"/>
      <c r="E1001" s="131"/>
      <c r="F1001" s="131"/>
      <c r="G1001" s="131"/>
      <c r="H1001" s="131"/>
      <c r="I1001" s="131"/>
      <c r="J1001" s="131"/>
      <c r="K1001" s="131"/>
      <c r="L1001" s="131"/>
      <c r="M1001" s="131"/>
      <c r="N1001" s="131"/>
      <c r="O1001" s="131"/>
      <c r="P1001" s="131"/>
      <c r="Q1001" s="170"/>
      <c r="R1001" s="170"/>
      <c r="S1001" s="170"/>
      <c r="T1001" s="170"/>
      <c r="U1001" s="170"/>
      <c r="V1001" s="170"/>
      <c r="W1001" s="170"/>
      <c r="X1001" s="131"/>
      <c r="Y1001"/>
      <c r="AB1001"/>
      <c r="AC1001"/>
      <c r="AD1001"/>
      <c r="AE1001"/>
      <c r="AF1001"/>
      <c r="AG1001"/>
      <c r="AH1001"/>
      <c r="AI1001"/>
      <c r="AJ1001"/>
      <c r="AK1001"/>
    </row>
    <row r="1002" spans="1:37" x14ac:dyDescent="0.25">
      <c r="A1002" s="131"/>
      <c r="B1002" s="131"/>
      <c r="C1002" s="131"/>
      <c r="D1002" s="131"/>
      <c r="E1002" s="131"/>
      <c r="F1002" s="131"/>
      <c r="G1002" s="131"/>
      <c r="H1002" s="131"/>
      <c r="I1002" s="131"/>
      <c r="J1002" s="131"/>
      <c r="K1002" s="131"/>
      <c r="L1002" s="131"/>
      <c r="M1002" s="131"/>
      <c r="N1002" s="131"/>
      <c r="O1002" s="131"/>
      <c r="P1002" s="131"/>
      <c r="Q1002" s="170"/>
      <c r="R1002" s="170"/>
      <c r="S1002" s="170"/>
      <c r="T1002" s="170"/>
      <c r="U1002" s="170"/>
      <c r="V1002" s="170"/>
      <c r="W1002" s="170"/>
      <c r="X1002" s="131"/>
      <c r="Y1002"/>
      <c r="AB1002"/>
      <c r="AC1002"/>
      <c r="AD1002"/>
      <c r="AE1002"/>
      <c r="AF1002"/>
      <c r="AG1002"/>
      <c r="AH1002"/>
      <c r="AI1002"/>
      <c r="AJ1002"/>
      <c r="AK1002"/>
    </row>
    <row r="1003" spans="1:37" x14ac:dyDescent="0.25">
      <c r="A1003" s="131"/>
      <c r="B1003" s="131"/>
      <c r="C1003" s="131"/>
      <c r="D1003" s="131"/>
      <c r="E1003" s="131"/>
      <c r="F1003" s="131"/>
      <c r="G1003" s="131"/>
      <c r="H1003" s="131"/>
      <c r="I1003" s="131"/>
      <c r="J1003" s="131"/>
      <c r="K1003" s="131"/>
      <c r="L1003" s="131"/>
      <c r="M1003" s="131"/>
      <c r="N1003" s="131"/>
      <c r="O1003" s="131"/>
      <c r="P1003" s="131"/>
      <c r="Q1003" s="170"/>
      <c r="R1003" s="170"/>
      <c r="S1003" s="170"/>
      <c r="T1003" s="170"/>
      <c r="U1003" s="170"/>
      <c r="V1003" s="170"/>
      <c r="W1003" s="170"/>
      <c r="X1003" s="131"/>
      <c r="Y1003"/>
      <c r="AB1003"/>
      <c r="AC1003"/>
      <c r="AD1003"/>
      <c r="AE1003"/>
      <c r="AF1003"/>
      <c r="AG1003"/>
      <c r="AH1003"/>
      <c r="AI1003"/>
      <c r="AJ1003"/>
      <c r="AK1003"/>
    </row>
    <row r="1004" spans="1:37" x14ac:dyDescent="0.25">
      <c r="A1004" s="131"/>
      <c r="B1004" s="131"/>
      <c r="C1004" s="131"/>
      <c r="D1004" s="131"/>
      <c r="E1004" s="131"/>
      <c r="F1004" s="131"/>
      <c r="G1004" s="131"/>
      <c r="H1004" s="131"/>
      <c r="I1004" s="131"/>
      <c r="J1004" s="131"/>
      <c r="K1004" s="131"/>
      <c r="L1004" s="131"/>
      <c r="M1004" s="131"/>
      <c r="N1004" s="131"/>
      <c r="O1004" s="131"/>
      <c r="P1004" s="131"/>
      <c r="Q1004" s="170"/>
      <c r="R1004" s="170"/>
      <c r="S1004" s="170"/>
      <c r="T1004" s="170"/>
      <c r="U1004" s="170"/>
      <c r="V1004" s="170"/>
      <c r="W1004" s="170"/>
      <c r="X1004" s="131"/>
      <c r="Y1004"/>
      <c r="AB1004"/>
      <c r="AC1004"/>
      <c r="AD1004"/>
      <c r="AE1004"/>
      <c r="AF1004"/>
      <c r="AG1004"/>
      <c r="AH1004"/>
      <c r="AI1004"/>
      <c r="AJ1004"/>
      <c r="AK1004"/>
    </row>
    <row r="1005" spans="1:37" x14ac:dyDescent="0.25">
      <c r="A1005" s="131"/>
      <c r="B1005" s="131"/>
      <c r="C1005" s="131"/>
      <c r="D1005" s="131"/>
      <c r="E1005" s="131"/>
      <c r="F1005" s="131"/>
      <c r="G1005" s="131"/>
      <c r="H1005" s="131"/>
      <c r="I1005" s="131"/>
      <c r="J1005" s="131"/>
      <c r="K1005" s="131"/>
      <c r="L1005" s="131"/>
      <c r="M1005" s="131"/>
      <c r="N1005" s="131"/>
      <c r="O1005" s="131"/>
      <c r="P1005" s="131"/>
      <c r="Q1005" s="170"/>
      <c r="R1005" s="170"/>
      <c r="S1005" s="170"/>
      <c r="T1005" s="170"/>
      <c r="U1005" s="170"/>
      <c r="V1005" s="170"/>
      <c r="W1005" s="170"/>
      <c r="X1005" s="131"/>
      <c r="Y1005"/>
      <c r="AB1005"/>
      <c r="AC1005"/>
      <c r="AD1005"/>
      <c r="AE1005"/>
      <c r="AF1005"/>
      <c r="AG1005"/>
      <c r="AH1005"/>
      <c r="AI1005"/>
      <c r="AJ1005"/>
      <c r="AK1005"/>
    </row>
    <row r="1006" spans="1:37" x14ac:dyDescent="0.25">
      <c r="A1006" s="131"/>
      <c r="B1006" s="131"/>
      <c r="C1006" s="131"/>
      <c r="D1006" s="131"/>
      <c r="E1006" s="131"/>
      <c r="F1006" s="131"/>
      <c r="G1006" s="131"/>
      <c r="H1006" s="131"/>
      <c r="I1006" s="131"/>
      <c r="J1006" s="131"/>
      <c r="K1006" s="131"/>
      <c r="L1006" s="131"/>
      <c r="M1006" s="131"/>
      <c r="N1006" s="131"/>
      <c r="O1006" s="131"/>
      <c r="P1006" s="131"/>
      <c r="Q1006" s="170"/>
      <c r="R1006" s="170"/>
      <c r="S1006" s="170"/>
      <c r="T1006" s="170"/>
      <c r="U1006" s="170"/>
      <c r="V1006" s="170"/>
      <c r="W1006" s="170"/>
      <c r="X1006" s="131"/>
      <c r="Y1006"/>
      <c r="AB1006"/>
      <c r="AC1006"/>
      <c r="AD1006"/>
      <c r="AE1006"/>
      <c r="AF1006"/>
      <c r="AG1006"/>
      <c r="AH1006"/>
      <c r="AI1006"/>
      <c r="AJ1006"/>
      <c r="AK1006"/>
    </row>
    <row r="1007" spans="1:37" x14ac:dyDescent="0.25">
      <c r="A1007" s="131"/>
      <c r="B1007" s="131"/>
      <c r="C1007" s="131"/>
      <c r="D1007" s="131"/>
      <c r="E1007" s="131"/>
      <c r="F1007" s="131"/>
      <c r="G1007" s="131"/>
      <c r="H1007" s="131"/>
      <c r="I1007" s="131"/>
      <c r="J1007" s="131"/>
      <c r="K1007" s="131"/>
      <c r="L1007" s="131"/>
      <c r="M1007" s="131"/>
      <c r="N1007" s="131"/>
      <c r="O1007" s="131"/>
      <c r="P1007" s="131"/>
      <c r="Q1007" s="170"/>
      <c r="R1007" s="170"/>
      <c r="S1007" s="170"/>
      <c r="T1007" s="170"/>
      <c r="U1007" s="170"/>
      <c r="V1007" s="170"/>
      <c r="W1007" s="170"/>
      <c r="X1007" s="131"/>
      <c r="Y1007"/>
      <c r="AB1007"/>
      <c r="AC1007"/>
      <c r="AD1007"/>
      <c r="AE1007"/>
      <c r="AF1007"/>
      <c r="AG1007"/>
      <c r="AH1007"/>
      <c r="AI1007"/>
      <c r="AJ1007"/>
      <c r="AK1007"/>
    </row>
    <row r="1008" spans="1:37" x14ac:dyDescent="0.25">
      <c r="A1008" s="131"/>
      <c r="B1008" s="131"/>
      <c r="C1008" s="131"/>
      <c r="D1008" s="131"/>
      <c r="E1008" s="131"/>
      <c r="F1008" s="131"/>
      <c r="G1008" s="131"/>
      <c r="H1008" s="131"/>
      <c r="I1008" s="131"/>
      <c r="J1008" s="131"/>
      <c r="K1008" s="131"/>
      <c r="L1008" s="131"/>
      <c r="M1008" s="131"/>
      <c r="N1008" s="131"/>
      <c r="O1008" s="131"/>
      <c r="P1008" s="131"/>
      <c r="Q1008" s="170"/>
      <c r="R1008" s="170"/>
      <c r="S1008" s="170"/>
      <c r="T1008" s="170"/>
      <c r="U1008" s="170"/>
      <c r="V1008" s="170"/>
      <c r="W1008" s="170"/>
      <c r="X1008" s="131"/>
      <c r="Y1008"/>
      <c r="AB1008"/>
      <c r="AC1008"/>
      <c r="AD1008"/>
      <c r="AE1008"/>
      <c r="AF1008"/>
      <c r="AG1008"/>
      <c r="AH1008"/>
      <c r="AI1008"/>
      <c r="AJ1008"/>
      <c r="AK1008"/>
    </row>
    <row r="1009" spans="1:37" x14ac:dyDescent="0.25">
      <c r="A1009" s="131"/>
      <c r="B1009" s="131"/>
      <c r="C1009" s="131"/>
      <c r="D1009" s="131"/>
      <c r="E1009" s="131"/>
      <c r="F1009" s="131"/>
      <c r="G1009" s="131"/>
      <c r="H1009" s="131"/>
      <c r="I1009" s="131"/>
      <c r="J1009" s="131"/>
      <c r="K1009" s="131"/>
      <c r="L1009" s="131"/>
      <c r="M1009" s="131"/>
      <c r="N1009" s="131"/>
      <c r="O1009" s="131"/>
      <c r="P1009" s="131"/>
      <c r="Q1009" s="170"/>
      <c r="R1009" s="170"/>
      <c r="S1009" s="170"/>
      <c r="T1009" s="170"/>
      <c r="U1009" s="170"/>
      <c r="V1009" s="170"/>
      <c r="W1009" s="170"/>
      <c r="X1009" s="131"/>
      <c r="Y1009"/>
      <c r="AB1009"/>
      <c r="AC1009"/>
      <c r="AD1009"/>
      <c r="AE1009"/>
      <c r="AF1009"/>
      <c r="AG1009"/>
      <c r="AH1009"/>
      <c r="AI1009"/>
      <c r="AJ1009"/>
      <c r="AK1009"/>
    </row>
    <row r="1010" spans="1:37" x14ac:dyDescent="0.25">
      <c r="A1010" s="131"/>
      <c r="B1010" s="131"/>
      <c r="C1010" s="131"/>
      <c r="D1010" s="131"/>
      <c r="E1010" s="131"/>
      <c r="F1010" s="131"/>
      <c r="G1010" s="131"/>
      <c r="H1010" s="131"/>
      <c r="I1010" s="131"/>
      <c r="J1010" s="131"/>
      <c r="K1010" s="131"/>
      <c r="L1010" s="131"/>
      <c r="M1010" s="131"/>
      <c r="N1010" s="131"/>
      <c r="O1010" s="131"/>
      <c r="P1010" s="131"/>
      <c r="Q1010" s="170"/>
      <c r="R1010" s="170"/>
      <c r="S1010" s="170"/>
      <c r="T1010" s="170"/>
      <c r="U1010" s="170"/>
      <c r="V1010" s="170"/>
      <c r="W1010" s="170"/>
      <c r="X1010" s="131"/>
      <c r="Y1010"/>
      <c r="AB1010"/>
      <c r="AC1010"/>
      <c r="AD1010"/>
      <c r="AE1010"/>
      <c r="AF1010"/>
      <c r="AG1010"/>
      <c r="AH1010"/>
      <c r="AI1010"/>
      <c r="AJ1010"/>
      <c r="AK1010"/>
    </row>
    <row r="1011" spans="1:37" x14ac:dyDescent="0.25">
      <c r="A1011" s="131"/>
      <c r="B1011" s="131"/>
      <c r="C1011" s="131"/>
      <c r="D1011" s="131"/>
      <c r="E1011" s="131"/>
      <c r="F1011" s="131"/>
      <c r="G1011" s="131"/>
      <c r="H1011" s="131"/>
      <c r="I1011" s="131"/>
      <c r="J1011" s="131"/>
      <c r="K1011" s="131"/>
      <c r="L1011" s="131"/>
      <c r="M1011" s="131"/>
      <c r="N1011" s="131"/>
      <c r="O1011" s="131"/>
      <c r="P1011" s="131"/>
      <c r="Q1011" s="170"/>
      <c r="R1011" s="170"/>
      <c r="S1011" s="170"/>
      <c r="T1011" s="170"/>
      <c r="U1011" s="170"/>
      <c r="V1011" s="170"/>
      <c r="W1011" s="170"/>
      <c r="X1011" s="131"/>
      <c r="Y1011"/>
      <c r="AB1011"/>
      <c r="AC1011"/>
      <c r="AD1011"/>
      <c r="AE1011"/>
      <c r="AF1011"/>
      <c r="AG1011"/>
      <c r="AH1011"/>
      <c r="AI1011"/>
      <c r="AJ1011"/>
      <c r="AK1011"/>
    </row>
    <row r="1012" spans="1:37" x14ac:dyDescent="0.25">
      <c r="A1012" s="131"/>
      <c r="B1012" s="131"/>
      <c r="C1012" s="131"/>
      <c r="D1012" s="131"/>
      <c r="E1012" s="131"/>
      <c r="F1012" s="131"/>
      <c r="G1012" s="131"/>
      <c r="H1012" s="131"/>
      <c r="I1012" s="131"/>
      <c r="J1012" s="131"/>
      <c r="K1012" s="131"/>
      <c r="L1012" s="131"/>
      <c r="M1012" s="131"/>
      <c r="N1012" s="131"/>
      <c r="O1012" s="131"/>
      <c r="P1012" s="131"/>
      <c r="Q1012" s="170"/>
      <c r="R1012" s="170"/>
      <c r="S1012" s="170"/>
      <c r="T1012" s="170"/>
      <c r="U1012" s="170"/>
      <c r="V1012" s="170"/>
      <c r="W1012" s="170"/>
      <c r="X1012" s="131"/>
      <c r="Y1012"/>
      <c r="AB1012"/>
      <c r="AC1012"/>
      <c r="AD1012"/>
      <c r="AE1012"/>
      <c r="AF1012"/>
      <c r="AG1012"/>
      <c r="AH1012"/>
      <c r="AI1012"/>
      <c r="AJ1012"/>
      <c r="AK1012"/>
    </row>
    <row r="1013" spans="1:37" x14ac:dyDescent="0.25">
      <c r="A1013" s="131"/>
      <c r="B1013" s="131"/>
      <c r="C1013" s="131"/>
      <c r="D1013" s="131"/>
      <c r="E1013" s="131"/>
      <c r="F1013" s="131"/>
      <c r="G1013" s="131"/>
      <c r="H1013" s="131"/>
      <c r="I1013" s="131"/>
      <c r="J1013" s="131"/>
      <c r="K1013" s="131"/>
      <c r="L1013" s="131"/>
      <c r="M1013" s="131"/>
      <c r="N1013" s="131"/>
      <c r="O1013" s="131"/>
      <c r="P1013" s="131"/>
      <c r="Q1013" s="170"/>
      <c r="R1013" s="170"/>
      <c r="S1013" s="170"/>
      <c r="T1013" s="170"/>
      <c r="U1013" s="170"/>
      <c r="V1013" s="170"/>
      <c r="W1013" s="170"/>
      <c r="X1013" s="131"/>
      <c r="Y1013"/>
      <c r="AB1013"/>
      <c r="AC1013"/>
      <c r="AD1013"/>
      <c r="AE1013"/>
      <c r="AF1013"/>
      <c r="AG1013"/>
      <c r="AH1013"/>
      <c r="AI1013"/>
      <c r="AJ1013"/>
      <c r="AK1013"/>
    </row>
    <row r="1014" spans="1:37" x14ac:dyDescent="0.25">
      <c r="A1014" s="131"/>
      <c r="B1014" s="131"/>
      <c r="C1014" s="131"/>
      <c r="D1014" s="131"/>
      <c r="E1014" s="131"/>
      <c r="F1014" s="131"/>
      <c r="G1014" s="131"/>
      <c r="H1014" s="131"/>
      <c r="I1014" s="131"/>
      <c r="J1014" s="131"/>
      <c r="K1014" s="131"/>
      <c r="L1014" s="131"/>
      <c r="M1014" s="131"/>
      <c r="N1014" s="131"/>
      <c r="O1014" s="131"/>
      <c r="P1014" s="131"/>
      <c r="Q1014" s="170"/>
      <c r="R1014" s="170"/>
      <c r="S1014" s="170"/>
      <c r="T1014" s="170"/>
      <c r="U1014" s="170"/>
      <c r="V1014" s="170"/>
      <c r="W1014" s="170"/>
      <c r="X1014" s="131"/>
      <c r="Y1014"/>
      <c r="AB1014"/>
      <c r="AC1014"/>
      <c r="AD1014"/>
      <c r="AE1014"/>
      <c r="AF1014"/>
      <c r="AG1014"/>
      <c r="AH1014"/>
      <c r="AI1014"/>
      <c r="AJ1014"/>
      <c r="AK1014"/>
    </row>
    <row r="1015" spans="1:37" x14ac:dyDescent="0.25">
      <c r="A1015" s="131"/>
      <c r="B1015" s="131"/>
      <c r="C1015" s="131"/>
      <c r="D1015" s="131"/>
      <c r="E1015" s="131"/>
      <c r="F1015" s="131"/>
      <c r="G1015" s="131"/>
      <c r="H1015" s="131"/>
      <c r="I1015" s="131"/>
      <c r="J1015" s="131"/>
      <c r="K1015" s="131"/>
      <c r="L1015" s="131"/>
      <c r="M1015" s="131"/>
      <c r="N1015" s="131"/>
      <c r="O1015" s="131"/>
      <c r="P1015" s="131"/>
      <c r="Q1015" s="170"/>
      <c r="R1015" s="170"/>
      <c r="S1015" s="170"/>
      <c r="T1015" s="170"/>
      <c r="U1015" s="170"/>
      <c r="V1015" s="170"/>
      <c r="W1015" s="170"/>
      <c r="X1015" s="131"/>
      <c r="Y1015"/>
      <c r="AB1015"/>
      <c r="AC1015"/>
      <c r="AD1015"/>
      <c r="AE1015"/>
      <c r="AF1015"/>
      <c r="AG1015"/>
      <c r="AH1015"/>
      <c r="AI1015"/>
      <c r="AJ1015"/>
      <c r="AK1015"/>
    </row>
    <row r="1016" spans="1:37" x14ac:dyDescent="0.25">
      <c r="A1016" s="131"/>
      <c r="B1016" s="131"/>
      <c r="C1016" s="131"/>
      <c r="D1016" s="131"/>
      <c r="E1016" s="131"/>
      <c r="F1016" s="131"/>
      <c r="G1016" s="131"/>
      <c r="H1016" s="131"/>
      <c r="I1016" s="131"/>
      <c r="J1016" s="131"/>
      <c r="K1016" s="131"/>
      <c r="L1016" s="131"/>
      <c r="M1016" s="131"/>
      <c r="N1016" s="131"/>
      <c r="O1016" s="131"/>
      <c r="P1016" s="131"/>
      <c r="Q1016" s="170"/>
      <c r="R1016" s="170"/>
      <c r="S1016" s="170"/>
      <c r="T1016" s="170"/>
      <c r="U1016" s="170"/>
      <c r="V1016" s="170"/>
      <c r="W1016" s="170"/>
      <c r="X1016" s="131"/>
      <c r="Y1016"/>
      <c r="AB1016"/>
      <c r="AC1016"/>
      <c r="AD1016"/>
      <c r="AE1016"/>
      <c r="AF1016"/>
      <c r="AG1016"/>
      <c r="AH1016"/>
      <c r="AI1016"/>
      <c r="AJ1016"/>
      <c r="AK1016"/>
    </row>
    <row r="1017" spans="1:37" x14ac:dyDescent="0.25">
      <c r="A1017" s="131"/>
      <c r="B1017" s="131"/>
      <c r="C1017" s="131"/>
      <c r="D1017" s="131"/>
      <c r="E1017" s="131"/>
      <c r="F1017" s="131"/>
      <c r="G1017" s="131"/>
      <c r="H1017" s="131"/>
      <c r="I1017" s="131"/>
      <c r="J1017" s="131"/>
      <c r="K1017" s="131"/>
      <c r="L1017" s="131"/>
      <c r="M1017" s="131"/>
      <c r="N1017" s="131"/>
      <c r="O1017" s="131"/>
      <c r="P1017" s="131"/>
      <c r="Q1017" s="170"/>
      <c r="R1017" s="170"/>
      <c r="S1017" s="170"/>
      <c r="T1017" s="170"/>
      <c r="U1017" s="170"/>
      <c r="V1017" s="170"/>
      <c r="W1017" s="170"/>
      <c r="X1017" s="131"/>
      <c r="Y1017"/>
      <c r="AB1017"/>
      <c r="AC1017"/>
      <c r="AD1017"/>
      <c r="AE1017"/>
      <c r="AF1017"/>
      <c r="AG1017"/>
      <c r="AH1017"/>
      <c r="AI1017"/>
      <c r="AJ1017"/>
      <c r="AK1017"/>
    </row>
    <row r="1018" spans="1:37" x14ac:dyDescent="0.25">
      <c r="A1018" s="131"/>
      <c r="B1018" s="131"/>
      <c r="C1018" s="131"/>
      <c r="D1018" s="131"/>
      <c r="E1018" s="131"/>
      <c r="F1018" s="131"/>
      <c r="G1018" s="131"/>
      <c r="H1018" s="131"/>
      <c r="I1018" s="131"/>
      <c r="J1018" s="131"/>
      <c r="K1018" s="131"/>
      <c r="L1018" s="131"/>
      <c r="M1018" s="131"/>
      <c r="N1018" s="131"/>
      <c r="O1018" s="131"/>
      <c r="P1018" s="131"/>
      <c r="Q1018" s="170"/>
      <c r="R1018" s="170"/>
      <c r="S1018" s="170"/>
      <c r="T1018" s="170"/>
      <c r="U1018" s="170"/>
      <c r="V1018" s="170"/>
      <c r="W1018" s="170"/>
      <c r="X1018" s="131"/>
      <c r="Y1018"/>
      <c r="AB1018"/>
      <c r="AC1018"/>
      <c r="AD1018"/>
      <c r="AE1018"/>
      <c r="AF1018"/>
      <c r="AG1018"/>
      <c r="AH1018"/>
      <c r="AI1018"/>
      <c r="AJ1018"/>
      <c r="AK1018"/>
    </row>
    <row r="1019" spans="1:37" x14ac:dyDescent="0.25">
      <c r="A1019" s="131"/>
      <c r="B1019" s="131"/>
      <c r="C1019" s="131"/>
      <c r="D1019" s="131"/>
      <c r="E1019" s="131"/>
      <c r="F1019" s="131"/>
      <c r="G1019" s="131"/>
      <c r="H1019" s="131"/>
      <c r="I1019" s="131"/>
      <c r="J1019" s="131"/>
      <c r="K1019" s="131"/>
      <c r="L1019" s="131"/>
      <c r="M1019" s="131"/>
      <c r="N1019" s="131"/>
      <c r="O1019" s="131"/>
      <c r="P1019" s="131"/>
      <c r="Q1019" s="170"/>
      <c r="R1019" s="170"/>
      <c r="S1019" s="170"/>
      <c r="T1019" s="170"/>
      <c r="U1019" s="170"/>
      <c r="V1019" s="170"/>
      <c r="W1019" s="170"/>
      <c r="X1019" s="131"/>
      <c r="Y1019"/>
      <c r="AB1019"/>
      <c r="AC1019"/>
      <c r="AD1019"/>
      <c r="AE1019"/>
      <c r="AF1019"/>
      <c r="AG1019"/>
      <c r="AH1019"/>
      <c r="AI1019"/>
      <c r="AJ1019"/>
      <c r="AK1019"/>
    </row>
    <row r="1020" spans="1:37" x14ac:dyDescent="0.25">
      <c r="A1020" s="131"/>
      <c r="B1020" s="131"/>
      <c r="C1020" s="131"/>
      <c r="D1020" s="131"/>
      <c r="E1020" s="131"/>
      <c r="F1020" s="131"/>
      <c r="G1020" s="131"/>
      <c r="H1020" s="131"/>
      <c r="I1020" s="131"/>
      <c r="J1020" s="131"/>
      <c r="K1020" s="131"/>
      <c r="L1020" s="131"/>
      <c r="M1020" s="131"/>
      <c r="N1020" s="131"/>
      <c r="O1020" s="131"/>
      <c r="P1020" s="131"/>
      <c r="Q1020" s="170"/>
      <c r="R1020" s="170"/>
      <c r="S1020" s="170"/>
      <c r="T1020" s="170"/>
      <c r="U1020" s="170"/>
      <c r="V1020" s="170"/>
      <c r="W1020" s="170"/>
      <c r="X1020" s="131"/>
      <c r="Y1020"/>
      <c r="AB1020"/>
      <c r="AC1020"/>
      <c r="AD1020"/>
      <c r="AE1020"/>
      <c r="AF1020"/>
      <c r="AG1020"/>
      <c r="AH1020"/>
      <c r="AI1020"/>
      <c r="AJ1020"/>
      <c r="AK1020"/>
    </row>
    <row r="1021" spans="1:37" x14ac:dyDescent="0.25">
      <c r="A1021" s="131"/>
      <c r="B1021" s="131"/>
      <c r="C1021" s="131"/>
      <c r="D1021" s="131"/>
      <c r="E1021" s="131"/>
      <c r="F1021" s="131"/>
      <c r="G1021" s="131"/>
      <c r="H1021" s="131"/>
      <c r="I1021" s="131"/>
      <c r="J1021" s="131"/>
      <c r="K1021" s="131"/>
      <c r="L1021" s="131"/>
      <c r="M1021" s="131"/>
      <c r="N1021" s="131"/>
      <c r="O1021" s="131"/>
      <c r="P1021" s="131"/>
      <c r="Q1021" s="170"/>
      <c r="R1021" s="170"/>
      <c r="S1021" s="170"/>
      <c r="T1021" s="170"/>
      <c r="U1021" s="170"/>
      <c r="V1021" s="170"/>
      <c r="W1021" s="170"/>
      <c r="X1021" s="131"/>
      <c r="Y1021"/>
      <c r="AB1021"/>
      <c r="AC1021"/>
      <c r="AD1021"/>
      <c r="AE1021"/>
      <c r="AF1021"/>
      <c r="AG1021"/>
      <c r="AH1021"/>
      <c r="AI1021"/>
      <c r="AJ1021"/>
      <c r="AK1021"/>
    </row>
    <row r="1022" spans="1:37" x14ac:dyDescent="0.25">
      <c r="A1022" s="131"/>
      <c r="B1022" s="131"/>
      <c r="C1022" s="131"/>
      <c r="D1022" s="131"/>
      <c r="E1022" s="131"/>
      <c r="F1022" s="131"/>
      <c r="G1022" s="131"/>
      <c r="H1022" s="131"/>
      <c r="I1022" s="131"/>
      <c r="J1022" s="131"/>
      <c r="K1022" s="131"/>
      <c r="L1022" s="131"/>
      <c r="M1022" s="131"/>
      <c r="N1022" s="131"/>
      <c r="O1022" s="131"/>
      <c r="P1022" s="131"/>
      <c r="Q1022" s="170"/>
      <c r="R1022" s="170"/>
      <c r="S1022" s="170"/>
      <c r="T1022" s="170"/>
      <c r="U1022" s="170"/>
      <c r="V1022" s="170"/>
      <c r="W1022" s="170"/>
      <c r="X1022" s="131"/>
      <c r="Y1022"/>
      <c r="AB1022"/>
      <c r="AC1022"/>
      <c r="AD1022"/>
      <c r="AE1022"/>
      <c r="AF1022"/>
      <c r="AG1022"/>
      <c r="AH1022"/>
      <c r="AI1022"/>
      <c r="AJ1022"/>
      <c r="AK1022"/>
    </row>
    <row r="1023" spans="1:37" x14ac:dyDescent="0.25">
      <c r="A1023" s="131"/>
      <c r="B1023" s="131"/>
      <c r="C1023" s="131"/>
      <c r="D1023" s="131"/>
      <c r="E1023" s="131"/>
      <c r="F1023" s="131"/>
      <c r="G1023" s="131"/>
      <c r="H1023" s="131"/>
      <c r="I1023" s="131"/>
      <c r="J1023" s="131"/>
      <c r="K1023" s="131"/>
      <c r="L1023" s="131"/>
      <c r="M1023" s="131"/>
      <c r="N1023" s="131"/>
      <c r="O1023" s="131"/>
      <c r="P1023" s="131"/>
      <c r="Q1023" s="170"/>
      <c r="R1023" s="170"/>
      <c r="S1023" s="170"/>
      <c r="T1023" s="170"/>
      <c r="U1023" s="170"/>
      <c r="V1023" s="170"/>
      <c r="W1023" s="170"/>
      <c r="X1023" s="131"/>
      <c r="Y1023"/>
      <c r="AB1023"/>
      <c r="AC1023"/>
      <c r="AD1023"/>
      <c r="AE1023"/>
      <c r="AF1023"/>
      <c r="AG1023"/>
      <c r="AH1023"/>
      <c r="AI1023"/>
      <c r="AJ1023"/>
      <c r="AK1023"/>
    </row>
    <row r="1024" spans="1:37" x14ac:dyDescent="0.25">
      <c r="A1024" s="131"/>
      <c r="B1024" s="131"/>
      <c r="C1024" s="131"/>
      <c r="D1024" s="131"/>
      <c r="E1024" s="131"/>
      <c r="F1024" s="131"/>
      <c r="G1024" s="131"/>
      <c r="H1024" s="131"/>
      <c r="I1024" s="131"/>
      <c r="J1024" s="131"/>
      <c r="K1024" s="131"/>
      <c r="L1024" s="131"/>
      <c r="M1024" s="131"/>
      <c r="N1024" s="131"/>
      <c r="O1024" s="131"/>
      <c r="P1024" s="131"/>
      <c r="Q1024" s="170"/>
      <c r="R1024" s="170"/>
      <c r="S1024" s="170"/>
      <c r="T1024" s="170"/>
      <c r="U1024" s="170"/>
      <c r="V1024" s="170"/>
      <c r="W1024" s="170"/>
      <c r="X1024" s="131"/>
      <c r="Y1024"/>
      <c r="AB1024"/>
      <c r="AC1024"/>
      <c r="AD1024"/>
      <c r="AE1024"/>
      <c r="AF1024"/>
      <c r="AG1024"/>
      <c r="AH1024"/>
      <c r="AI1024"/>
      <c r="AJ1024"/>
      <c r="AK1024"/>
    </row>
    <row r="1025" spans="1:37" x14ac:dyDescent="0.25">
      <c r="A1025" s="131"/>
      <c r="B1025" s="131"/>
      <c r="C1025" s="131"/>
      <c r="D1025" s="131"/>
      <c r="E1025" s="131"/>
      <c r="F1025" s="131"/>
      <c r="G1025" s="131"/>
      <c r="H1025" s="131"/>
      <c r="I1025" s="131"/>
      <c r="J1025" s="131"/>
      <c r="K1025" s="131"/>
      <c r="L1025" s="131"/>
      <c r="M1025" s="131"/>
      <c r="N1025" s="131"/>
      <c r="O1025" s="131"/>
      <c r="P1025" s="131"/>
      <c r="Q1025" s="170"/>
      <c r="R1025" s="170"/>
      <c r="S1025" s="170"/>
      <c r="T1025" s="170"/>
      <c r="U1025" s="170"/>
      <c r="V1025" s="170"/>
      <c r="W1025" s="170"/>
      <c r="X1025" s="131"/>
      <c r="Y1025"/>
      <c r="AB1025"/>
      <c r="AC1025"/>
      <c r="AD1025"/>
      <c r="AE1025"/>
      <c r="AF1025"/>
      <c r="AG1025"/>
      <c r="AH1025"/>
      <c r="AI1025"/>
      <c r="AJ1025"/>
      <c r="AK1025"/>
    </row>
    <row r="1026" spans="1:37" x14ac:dyDescent="0.25">
      <c r="A1026" s="131"/>
      <c r="B1026" s="131"/>
      <c r="C1026" s="131"/>
      <c r="D1026" s="131"/>
      <c r="E1026" s="131"/>
      <c r="F1026" s="131"/>
      <c r="G1026" s="131"/>
      <c r="H1026" s="131"/>
      <c r="I1026" s="131"/>
      <c r="J1026" s="131"/>
      <c r="K1026" s="131"/>
      <c r="L1026" s="131"/>
      <c r="M1026" s="131"/>
      <c r="N1026" s="131"/>
      <c r="O1026" s="131"/>
      <c r="P1026" s="131"/>
      <c r="Q1026" s="170"/>
      <c r="R1026" s="170"/>
      <c r="S1026" s="170"/>
      <c r="T1026" s="170"/>
      <c r="U1026" s="170"/>
      <c r="V1026" s="170"/>
      <c r="W1026" s="170"/>
      <c r="X1026" s="131"/>
      <c r="Y1026"/>
      <c r="AB1026"/>
      <c r="AC1026"/>
      <c r="AD1026"/>
      <c r="AE1026"/>
      <c r="AF1026"/>
      <c r="AG1026"/>
      <c r="AH1026"/>
      <c r="AI1026"/>
      <c r="AJ1026"/>
      <c r="AK1026"/>
    </row>
    <row r="1027" spans="1:37" x14ac:dyDescent="0.25">
      <c r="A1027" s="131"/>
      <c r="B1027" s="131"/>
      <c r="C1027" s="131"/>
      <c r="D1027" s="131"/>
      <c r="E1027" s="131"/>
      <c r="F1027" s="131"/>
      <c r="G1027" s="131"/>
      <c r="H1027" s="131"/>
      <c r="I1027" s="131"/>
      <c r="J1027" s="131"/>
      <c r="K1027" s="131"/>
      <c r="L1027" s="131"/>
      <c r="M1027" s="131"/>
      <c r="N1027" s="131"/>
      <c r="O1027" s="131"/>
      <c r="P1027" s="131"/>
      <c r="Q1027" s="170"/>
      <c r="R1027" s="170"/>
      <c r="S1027" s="170"/>
      <c r="T1027" s="170"/>
      <c r="U1027" s="170"/>
      <c r="V1027" s="170"/>
      <c r="W1027" s="170"/>
      <c r="X1027" s="131"/>
      <c r="Y1027"/>
      <c r="AB1027"/>
      <c r="AC1027"/>
      <c r="AD1027"/>
      <c r="AE1027"/>
      <c r="AF1027"/>
      <c r="AG1027"/>
      <c r="AH1027"/>
      <c r="AI1027"/>
      <c r="AJ1027"/>
      <c r="AK1027"/>
    </row>
    <row r="1028" spans="1:37" x14ac:dyDescent="0.25">
      <c r="A1028" s="131"/>
      <c r="B1028" s="131"/>
      <c r="C1028" s="131"/>
      <c r="D1028" s="131"/>
      <c r="E1028" s="131"/>
      <c r="F1028" s="131"/>
      <c r="G1028" s="131"/>
      <c r="H1028" s="131"/>
      <c r="I1028" s="131"/>
      <c r="J1028" s="131"/>
      <c r="K1028" s="131"/>
      <c r="L1028" s="131"/>
      <c r="M1028" s="131"/>
      <c r="N1028" s="131"/>
      <c r="O1028" s="131"/>
      <c r="P1028" s="131"/>
      <c r="Q1028" s="170"/>
      <c r="R1028" s="170"/>
      <c r="S1028" s="170"/>
      <c r="T1028" s="170"/>
      <c r="U1028" s="170"/>
      <c r="V1028" s="170"/>
      <c r="W1028" s="170"/>
      <c r="X1028" s="131"/>
      <c r="Y1028"/>
      <c r="AB1028"/>
      <c r="AC1028"/>
      <c r="AD1028"/>
      <c r="AE1028"/>
      <c r="AF1028"/>
      <c r="AG1028"/>
      <c r="AH1028"/>
      <c r="AI1028"/>
      <c r="AJ1028"/>
      <c r="AK1028"/>
    </row>
    <row r="1029" spans="1:37" x14ac:dyDescent="0.25">
      <c r="A1029" s="131"/>
      <c r="B1029" s="131"/>
      <c r="C1029" s="131"/>
      <c r="D1029" s="131"/>
      <c r="E1029" s="131"/>
      <c r="F1029" s="131"/>
      <c r="G1029" s="131"/>
      <c r="H1029" s="131"/>
      <c r="I1029" s="131"/>
      <c r="J1029" s="131"/>
      <c r="K1029" s="131"/>
      <c r="L1029" s="131"/>
      <c r="M1029" s="131"/>
      <c r="N1029" s="131"/>
      <c r="O1029" s="131"/>
      <c r="P1029" s="131"/>
      <c r="Q1029" s="170"/>
      <c r="R1029" s="170"/>
      <c r="S1029" s="170"/>
      <c r="T1029" s="170"/>
      <c r="U1029" s="170"/>
      <c r="V1029" s="170"/>
      <c r="W1029" s="170"/>
      <c r="X1029" s="131"/>
      <c r="Y1029"/>
      <c r="AB1029"/>
      <c r="AC1029"/>
      <c r="AD1029"/>
      <c r="AE1029"/>
      <c r="AF1029"/>
      <c r="AG1029"/>
      <c r="AH1029"/>
      <c r="AI1029"/>
      <c r="AJ1029"/>
      <c r="AK1029"/>
    </row>
    <row r="1030" spans="1:37" x14ac:dyDescent="0.25">
      <c r="A1030" s="131"/>
      <c r="B1030" s="131"/>
      <c r="C1030" s="131"/>
      <c r="D1030" s="131"/>
      <c r="E1030" s="131"/>
      <c r="F1030" s="131"/>
      <c r="G1030" s="131"/>
      <c r="H1030" s="131"/>
      <c r="I1030" s="131"/>
      <c r="J1030" s="131"/>
      <c r="K1030" s="131"/>
      <c r="L1030" s="131"/>
      <c r="M1030" s="131"/>
      <c r="N1030" s="131"/>
      <c r="O1030" s="131"/>
      <c r="P1030" s="131"/>
      <c r="Q1030" s="170"/>
      <c r="R1030" s="170"/>
      <c r="S1030" s="170"/>
      <c r="T1030" s="170"/>
      <c r="U1030" s="170"/>
      <c r="V1030" s="170"/>
      <c r="W1030" s="170"/>
      <c r="X1030" s="131"/>
      <c r="Y1030"/>
      <c r="AB1030"/>
      <c r="AC1030"/>
      <c r="AD1030"/>
      <c r="AE1030"/>
      <c r="AF1030"/>
      <c r="AG1030"/>
      <c r="AH1030"/>
      <c r="AI1030"/>
      <c r="AJ1030"/>
      <c r="AK1030"/>
    </row>
    <row r="1031" spans="1:37" x14ac:dyDescent="0.25">
      <c r="A1031" s="131"/>
      <c r="B1031" s="131"/>
      <c r="C1031" s="131"/>
      <c r="D1031" s="131"/>
      <c r="E1031" s="131"/>
      <c r="F1031" s="131"/>
      <c r="G1031" s="131"/>
      <c r="H1031" s="131"/>
      <c r="I1031" s="131"/>
      <c r="J1031" s="131"/>
      <c r="K1031" s="131"/>
      <c r="L1031" s="131"/>
      <c r="M1031" s="131"/>
      <c r="N1031" s="131"/>
      <c r="O1031" s="131"/>
      <c r="P1031" s="131"/>
      <c r="Q1031" s="170"/>
      <c r="R1031" s="170"/>
      <c r="S1031" s="170"/>
      <c r="T1031" s="170"/>
      <c r="U1031" s="170"/>
      <c r="V1031" s="170"/>
      <c r="W1031" s="170"/>
      <c r="X1031" s="131"/>
      <c r="Y1031"/>
      <c r="AB1031"/>
      <c r="AC1031"/>
      <c r="AD1031"/>
      <c r="AE1031"/>
      <c r="AF1031"/>
      <c r="AG1031"/>
      <c r="AH1031"/>
      <c r="AI1031"/>
      <c r="AJ1031"/>
      <c r="AK1031"/>
    </row>
    <row r="1032" spans="1:37" x14ac:dyDescent="0.25">
      <c r="A1032" s="131"/>
      <c r="B1032" s="131"/>
      <c r="C1032" s="131"/>
      <c r="D1032" s="131"/>
      <c r="E1032" s="131"/>
      <c r="F1032" s="131"/>
      <c r="G1032" s="131"/>
      <c r="H1032" s="131"/>
      <c r="I1032" s="131"/>
      <c r="J1032" s="131"/>
      <c r="K1032" s="131"/>
      <c r="L1032" s="131"/>
      <c r="M1032" s="131"/>
      <c r="N1032" s="131"/>
      <c r="O1032" s="131"/>
      <c r="P1032" s="131"/>
      <c r="Q1032" s="170"/>
      <c r="R1032" s="170"/>
      <c r="S1032" s="170"/>
      <c r="T1032" s="170"/>
      <c r="U1032" s="170"/>
      <c r="V1032" s="170"/>
      <c r="W1032" s="170"/>
      <c r="X1032" s="131"/>
      <c r="Y1032"/>
      <c r="AB1032"/>
      <c r="AC1032"/>
      <c r="AD1032"/>
      <c r="AE1032"/>
      <c r="AF1032"/>
      <c r="AG1032"/>
      <c r="AH1032"/>
      <c r="AI1032"/>
      <c r="AJ1032"/>
      <c r="AK1032"/>
    </row>
    <row r="1033" spans="1:37" x14ac:dyDescent="0.25">
      <c r="A1033" s="131"/>
      <c r="B1033" s="131"/>
      <c r="C1033" s="131"/>
      <c r="D1033" s="131"/>
      <c r="E1033" s="131"/>
      <c r="F1033" s="131"/>
      <c r="G1033" s="131"/>
      <c r="H1033" s="131"/>
      <c r="I1033" s="131"/>
      <c r="J1033" s="131"/>
      <c r="K1033" s="131"/>
      <c r="L1033" s="131"/>
      <c r="M1033" s="131"/>
      <c r="N1033" s="131"/>
      <c r="O1033" s="131"/>
      <c r="P1033" s="131"/>
      <c r="Q1033" s="170"/>
      <c r="R1033" s="170"/>
      <c r="S1033" s="170"/>
      <c r="T1033" s="170"/>
      <c r="U1033" s="170"/>
      <c r="V1033" s="170"/>
      <c r="W1033" s="170"/>
      <c r="X1033" s="131"/>
      <c r="Y1033"/>
      <c r="AB1033"/>
      <c r="AC1033"/>
      <c r="AD1033"/>
      <c r="AE1033"/>
      <c r="AF1033"/>
      <c r="AG1033"/>
      <c r="AH1033"/>
      <c r="AI1033"/>
      <c r="AJ1033"/>
      <c r="AK1033"/>
    </row>
    <row r="1034" spans="1:37" x14ac:dyDescent="0.25">
      <c r="A1034" s="131"/>
      <c r="B1034" s="131"/>
      <c r="C1034" s="131"/>
      <c r="D1034" s="131"/>
      <c r="E1034" s="131"/>
      <c r="F1034" s="131"/>
      <c r="G1034" s="131"/>
      <c r="H1034" s="131"/>
      <c r="I1034" s="131"/>
      <c r="J1034" s="131"/>
      <c r="K1034" s="131"/>
      <c r="L1034" s="131"/>
      <c r="M1034" s="131"/>
      <c r="N1034" s="131"/>
      <c r="O1034" s="131"/>
      <c r="P1034" s="131"/>
      <c r="Q1034" s="170"/>
      <c r="R1034" s="170"/>
      <c r="S1034" s="170"/>
      <c r="T1034" s="170"/>
      <c r="U1034" s="170"/>
      <c r="V1034" s="170"/>
      <c r="W1034" s="170"/>
      <c r="X1034" s="131"/>
      <c r="Y1034"/>
      <c r="AB1034"/>
      <c r="AC1034"/>
      <c r="AD1034"/>
      <c r="AE1034"/>
      <c r="AF1034"/>
      <c r="AG1034"/>
      <c r="AH1034"/>
      <c r="AI1034"/>
      <c r="AJ1034"/>
      <c r="AK1034"/>
    </row>
    <row r="1035" spans="1:37" x14ac:dyDescent="0.25">
      <c r="A1035" s="131"/>
      <c r="B1035" s="131"/>
      <c r="C1035" s="131"/>
      <c r="D1035" s="131"/>
      <c r="E1035" s="131"/>
      <c r="F1035" s="131"/>
      <c r="G1035" s="131"/>
      <c r="H1035" s="131"/>
      <c r="I1035" s="131"/>
      <c r="J1035" s="131"/>
      <c r="K1035" s="131"/>
      <c r="L1035" s="131"/>
      <c r="M1035" s="131"/>
      <c r="N1035" s="131"/>
      <c r="O1035" s="131"/>
      <c r="P1035" s="131"/>
      <c r="Q1035" s="170"/>
      <c r="R1035" s="170"/>
      <c r="S1035" s="170"/>
      <c r="T1035" s="170"/>
      <c r="U1035" s="170"/>
      <c r="V1035" s="170"/>
      <c r="W1035" s="170"/>
      <c r="X1035" s="131"/>
      <c r="Y1035"/>
      <c r="AB1035"/>
      <c r="AC1035"/>
      <c r="AD1035"/>
      <c r="AE1035"/>
      <c r="AF1035"/>
      <c r="AG1035"/>
      <c r="AH1035"/>
      <c r="AI1035"/>
      <c r="AJ1035"/>
      <c r="AK1035"/>
    </row>
    <row r="1036" spans="1:37" x14ac:dyDescent="0.25">
      <c r="A1036" s="131"/>
      <c r="B1036" s="131"/>
      <c r="C1036" s="131"/>
      <c r="D1036" s="131"/>
      <c r="E1036" s="131"/>
      <c r="F1036" s="131"/>
      <c r="G1036" s="131"/>
      <c r="H1036" s="131"/>
      <c r="I1036" s="131"/>
      <c r="J1036" s="131"/>
      <c r="K1036" s="131"/>
      <c r="L1036" s="131"/>
      <c r="M1036" s="131"/>
      <c r="N1036" s="131"/>
      <c r="O1036" s="131"/>
      <c r="P1036" s="131"/>
      <c r="Q1036" s="170"/>
      <c r="R1036" s="170"/>
      <c r="S1036" s="170"/>
      <c r="T1036" s="170"/>
      <c r="U1036" s="170"/>
      <c r="V1036" s="170"/>
      <c r="W1036" s="170"/>
      <c r="X1036" s="131"/>
      <c r="Y1036"/>
      <c r="AB1036"/>
      <c r="AC1036"/>
      <c r="AD1036"/>
      <c r="AE1036"/>
      <c r="AF1036"/>
      <c r="AG1036"/>
      <c r="AH1036"/>
      <c r="AI1036"/>
      <c r="AJ1036"/>
      <c r="AK1036"/>
    </row>
    <row r="1037" spans="1:37" x14ac:dyDescent="0.25">
      <c r="A1037" s="131"/>
      <c r="B1037" s="131"/>
      <c r="C1037" s="131"/>
      <c r="D1037" s="131"/>
      <c r="E1037" s="131"/>
      <c r="F1037" s="131"/>
      <c r="G1037" s="131"/>
      <c r="H1037" s="131"/>
      <c r="I1037" s="131"/>
      <c r="J1037" s="131"/>
      <c r="K1037" s="131"/>
      <c r="L1037" s="131"/>
      <c r="M1037" s="131"/>
      <c r="N1037" s="131"/>
      <c r="O1037" s="131"/>
      <c r="P1037" s="131"/>
      <c r="Q1037" s="170"/>
      <c r="R1037" s="170"/>
      <c r="S1037" s="170"/>
      <c r="T1037" s="170"/>
      <c r="U1037" s="170"/>
      <c r="V1037" s="170"/>
      <c r="W1037" s="170"/>
      <c r="X1037" s="131"/>
      <c r="Y1037"/>
      <c r="AB1037"/>
      <c r="AC1037"/>
      <c r="AD1037"/>
      <c r="AE1037"/>
      <c r="AF1037"/>
      <c r="AG1037"/>
      <c r="AH1037"/>
      <c r="AI1037"/>
      <c r="AJ1037"/>
      <c r="AK1037"/>
    </row>
    <row r="1038" spans="1:37" x14ac:dyDescent="0.25">
      <c r="A1038" s="131"/>
      <c r="B1038" s="131"/>
      <c r="C1038" s="131"/>
      <c r="D1038" s="131"/>
      <c r="E1038" s="131"/>
      <c r="F1038" s="131"/>
      <c r="G1038" s="131"/>
      <c r="H1038" s="131"/>
      <c r="I1038" s="131"/>
      <c r="J1038" s="131"/>
      <c r="K1038" s="131"/>
      <c r="L1038" s="131"/>
      <c r="M1038" s="131"/>
      <c r="N1038" s="131"/>
      <c r="O1038" s="131"/>
      <c r="P1038" s="131"/>
      <c r="Q1038" s="170"/>
      <c r="R1038" s="170"/>
      <c r="S1038" s="170"/>
      <c r="T1038" s="170"/>
      <c r="U1038" s="170"/>
      <c r="V1038" s="170"/>
      <c r="W1038" s="170"/>
      <c r="X1038" s="131"/>
      <c r="Y1038"/>
      <c r="AB1038"/>
      <c r="AC1038"/>
      <c r="AD1038"/>
      <c r="AE1038"/>
      <c r="AF1038"/>
      <c r="AG1038"/>
      <c r="AH1038"/>
      <c r="AI1038"/>
      <c r="AJ1038"/>
      <c r="AK1038"/>
    </row>
    <row r="1039" spans="1:37" x14ac:dyDescent="0.25">
      <c r="A1039" s="131"/>
      <c r="B1039" s="131"/>
      <c r="C1039" s="131"/>
      <c r="D1039" s="131"/>
      <c r="E1039" s="131"/>
      <c r="F1039" s="131"/>
      <c r="G1039" s="131"/>
      <c r="H1039" s="131"/>
      <c r="I1039" s="131"/>
      <c r="J1039" s="131"/>
      <c r="K1039" s="131"/>
      <c r="L1039" s="131"/>
      <c r="M1039" s="131"/>
      <c r="N1039" s="131"/>
      <c r="O1039" s="131"/>
      <c r="P1039" s="131"/>
      <c r="Q1039" s="170"/>
      <c r="R1039" s="170"/>
      <c r="S1039" s="170"/>
      <c r="T1039" s="170"/>
      <c r="U1039" s="170"/>
      <c r="V1039" s="170"/>
      <c r="W1039" s="170"/>
      <c r="X1039" s="131"/>
      <c r="Y1039"/>
      <c r="AB1039"/>
      <c r="AC1039"/>
      <c r="AD1039"/>
      <c r="AE1039"/>
      <c r="AF1039"/>
      <c r="AG1039"/>
      <c r="AH1039"/>
      <c r="AI1039"/>
      <c r="AJ1039"/>
      <c r="AK1039"/>
    </row>
    <row r="1040" spans="1:37" x14ac:dyDescent="0.25">
      <c r="A1040" s="131"/>
      <c r="B1040" s="131"/>
      <c r="C1040" s="131"/>
      <c r="D1040" s="131"/>
      <c r="E1040" s="131"/>
      <c r="F1040" s="131"/>
      <c r="G1040" s="131"/>
      <c r="H1040" s="131"/>
      <c r="I1040" s="131"/>
      <c r="J1040" s="131"/>
      <c r="K1040" s="131"/>
      <c r="L1040" s="131"/>
      <c r="M1040" s="131"/>
      <c r="N1040" s="131"/>
      <c r="O1040" s="131"/>
      <c r="P1040" s="131"/>
      <c r="Q1040" s="170"/>
      <c r="R1040" s="170"/>
      <c r="S1040" s="170"/>
      <c r="T1040" s="170"/>
      <c r="U1040" s="170"/>
      <c r="V1040" s="170"/>
      <c r="W1040" s="170"/>
      <c r="X1040" s="131"/>
      <c r="Y1040"/>
      <c r="AB1040"/>
      <c r="AC1040"/>
      <c r="AD1040"/>
      <c r="AE1040"/>
      <c r="AF1040"/>
      <c r="AG1040"/>
      <c r="AH1040"/>
      <c r="AI1040"/>
      <c r="AJ1040"/>
      <c r="AK1040"/>
    </row>
    <row r="1041" spans="1:37" x14ac:dyDescent="0.25">
      <c r="A1041" s="131"/>
      <c r="B1041" s="131"/>
      <c r="C1041" s="131"/>
      <c r="D1041" s="131"/>
      <c r="E1041" s="131"/>
      <c r="F1041" s="131"/>
      <c r="G1041" s="131"/>
      <c r="H1041" s="131"/>
      <c r="I1041" s="131"/>
      <c r="J1041" s="131"/>
      <c r="K1041" s="131"/>
      <c r="L1041" s="131"/>
      <c r="M1041" s="131"/>
      <c r="N1041" s="131"/>
      <c r="O1041" s="131"/>
      <c r="P1041" s="131"/>
      <c r="Q1041" s="170"/>
      <c r="R1041" s="170"/>
      <c r="S1041" s="170"/>
      <c r="T1041" s="170"/>
      <c r="U1041" s="170"/>
      <c r="V1041" s="170"/>
      <c r="W1041" s="170"/>
      <c r="X1041" s="131"/>
      <c r="Y1041"/>
      <c r="AB1041"/>
      <c r="AC1041"/>
      <c r="AD1041"/>
      <c r="AE1041"/>
      <c r="AF1041"/>
      <c r="AG1041"/>
      <c r="AH1041"/>
      <c r="AI1041"/>
      <c r="AJ1041"/>
      <c r="AK1041"/>
    </row>
    <row r="1042" spans="1:37" x14ac:dyDescent="0.25">
      <c r="A1042" s="131"/>
      <c r="B1042" s="131"/>
      <c r="C1042" s="131"/>
      <c r="D1042" s="131"/>
      <c r="E1042" s="131"/>
      <c r="F1042" s="131"/>
      <c r="G1042" s="131"/>
      <c r="H1042" s="131"/>
      <c r="I1042" s="131"/>
      <c r="J1042" s="131"/>
      <c r="K1042" s="131"/>
      <c r="L1042" s="131"/>
      <c r="M1042" s="131"/>
      <c r="N1042" s="131"/>
      <c r="O1042" s="131"/>
      <c r="P1042" s="131"/>
      <c r="Q1042" s="170"/>
      <c r="R1042" s="170"/>
      <c r="S1042" s="170"/>
      <c r="T1042" s="170"/>
      <c r="U1042" s="170"/>
      <c r="V1042" s="170"/>
      <c r="W1042" s="170"/>
      <c r="X1042" s="131"/>
      <c r="Y1042"/>
      <c r="AB1042"/>
      <c r="AC1042"/>
      <c r="AD1042"/>
      <c r="AE1042"/>
      <c r="AF1042"/>
      <c r="AG1042"/>
      <c r="AH1042"/>
      <c r="AI1042"/>
      <c r="AJ1042"/>
      <c r="AK1042"/>
    </row>
    <row r="1043" spans="1:37" x14ac:dyDescent="0.25">
      <c r="A1043" s="131"/>
      <c r="B1043" s="131"/>
      <c r="C1043" s="131"/>
      <c r="D1043" s="131"/>
      <c r="E1043" s="131"/>
      <c r="F1043" s="131"/>
      <c r="G1043" s="131"/>
      <c r="H1043" s="131"/>
      <c r="I1043" s="131"/>
      <c r="J1043" s="131"/>
      <c r="K1043" s="131"/>
      <c r="L1043" s="131"/>
      <c r="M1043" s="131"/>
      <c r="N1043" s="131"/>
      <c r="O1043" s="131"/>
      <c r="P1043" s="131"/>
      <c r="Q1043" s="170"/>
      <c r="R1043" s="170"/>
      <c r="S1043" s="170"/>
      <c r="T1043" s="170"/>
      <c r="U1043" s="170"/>
      <c r="V1043" s="170"/>
      <c r="W1043" s="170"/>
      <c r="X1043" s="131"/>
      <c r="Y1043"/>
      <c r="AB1043"/>
      <c r="AC1043"/>
      <c r="AD1043"/>
      <c r="AE1043"/>
      <c r="AF1043"/>
      <c r="AG1043"/>
      <c r="AH1043"/>
      <c r="AI1043"/>
      <c r="AJ1043"/>
      <c r="AK1043"/>
    </row>
    <row r="1044" spans="1:37" x14ac:dyDescent="0.25">
      <c r="A1044" s="131"/>
      <c r="B1044" s="131"/>
      <c r="C1044" s="131"/>
      <c r="D1044" s="131"/>
      <c r="E1044" s="131"/>
      <c r="F1044" s="131"/>
      <c r="G1044" s="131"/>
      <c r="H1044" s="131"/>
      <c r="I1044" s="131"/>
      <c r="J1044" s="131"/>
      <c r="K1044" s="131"/>
      <c r="L1044" s="131"/>
      <c r="M1044" s="131"/>
      <c r="N1044" s="131"/>
      <c r="O1044" s="131"/>
      <c r="P1044" s="131"/>
      <c r="Q1044" s="170"/>
      <c r="R1044" s="170"/>
      <c r="S1044" s="170"/>
      <c r="T1044" s="170"/>
      <c r="U1044" s="170"/>
      <c r="V1044" s="170"/>
      <c r="W1044" s="170"/>
      <c r="X1044" s="131"/>
      <c r="Y1044"/>
      <c r="AB1044"/>
      <c r="AC1044"/>
      <c r="AD1044"/>
      <c r="AE1044"/>
      <c r="AF1044"/>
      <c r="AG1044"/>
      <c r="AH1044"/>
      <c r="AI1044"/>
      <c r="AJ1044"/>
      <c r="AK1044"/>
    </row>
    <row r="1045" spans="1:37" x14ac:dyDescent="0.25">
      <c r="A1045" s="131"/>
      <c r="B1045" s="131"/>
      <c r="C1045" s="131"/>
      <c r="D1045" s="131"/>
      <c r="E1045" s="131"/>
      <c r="F1045" s="131"/>
      <c r="G1045" s="131"/>
      <c r="H1045" s="131"/>
      <c r="I1045" s="131"/>
      <c r="J1045" s="131"/>
      <c r="K1045" s="131"/>
      <c r="L1045" s="131"/>
      <c r="M1045" s="131"/>
      <c r="N1045" s="131"/>
      <c r="O1045" s="131"/>
      <c r="P1045" s="131"/>
      <c r="Q1045" s="170"/>
      <c r="R1045" s="170"/>
      <c r="S1045" s="170"/>
      <c r="T1045" s="170"/>
      <c r="U1045" s="170"/>
      <c r="V1045" s="170"/>
      <c r="W1045" s="170"/>
      <c r="X1045" s="131"/>
      <c r="Y1045"/>
      <c r="AB1045"/>
      <c r="AC1045"/>
      <c r="AD1045"/>
      <c r="AE1045"/>
      <c r="AF1045"/>
      <c r="AG1045"/>
      <c r="AH1045"/>
      <c r="AI1045"/>
      <c r="AJ1045"/>
      <c r="AK1045"/>
    </row>
    <row r="1046" spans="1:37" x14ac:dyDescent="0.25">
      <c r="A1046" s="131"/>
      <c r="B1046" s="131"/>
      <c r="C1046" s="131"/>
      <c r="D1046" s="131"/>
      <c r="E1046" s="131"/>
      <c r="F1046" s="131"/>
      <c r="G1046" s="131"/>
      <c r="H1046" s="131"/>
      <c r="I1046" s="131"/>
      <c r="J1046" s="131"/>
      <c r="K1046" s="131"/>
      <c r="L1046" s="131"/>
      <c r="M1046" s="131"/>
      <c r="N1046" s="131"/>
      <c r="O1046" s="131"/>
      <c r="P1046" s="131"/>
      <c r="Q1046" s="170"/>
      <c r="R1046" s="170"/>
      <c r="S1046" s="170"/>
      <c r="T1046" s="170"/>
      <c r="U1046" s="170"/>
      <c r="V1046" s="170"/>
      <c r="W1046" s="170"/>
      <c r="X1046" s="131"/>
      <c r="Y1046"/>
      <c r="AB1046"/>
      <c r="AC1046"/>
      <c r="AD1046"/>
      <c r="AE1046"/>
      <c r="AF1046"/>
      <c r="AG1046"/>
      <c r="AH1046"/>
      <c r="AI1046"/>
      <c r="AJ1046"/>
      <c r="AK1046"/>
    </row>
    <row r="1047" spans="1:37" x14ac:dyDescent="0.25">
      <c r="A1047" s="131"/>
      <c r="B1047" s="131"/>
      <c r="C1047" s="131"/>
      <c r="D1047" s="131"/>
      <c r="E1047" s="131"/>
      <c r="F1047" s="131"/>
      <c r="G1047" s="131"/>
      <c r="H1047" s="131"/>
      <c r="I1047" s="131"/>
      <c r="J1047" s="131"/>
      <c r="K1047" s="131"/>
      <c r="L1047" s="131"/>
      <c r="M1047" s="131"/>
      <c r="N1047" s="131"/>
      <c r="O1047" s="131"/>
      <c r="P1047" s="131"/>
      <c r="Q1047" s="170"/>
      <c r="R1047" s="170"/>
      <c r="S1047" s="170"/>
      <c r="T1047" s="170"/>
      <c r="U1047" s="170"/>
      <c r="V1047" s="170"/>
      <c r="W1047" s="170"/>
      <c r="X1047" s="131"/>
      <c r="Y1047"/>
      <c r="AB1047"/>
      <c r="AC1047"/>
      <c r="AD1047"/>
      <c r="AE1047"/>
      <c r="AF1047"/>
      <c r="AG1047"/>
      <c r="AH1047"/>
      <c r="AI1047"/>
      <c r="AJ1047"/>
      <c r="AK1047"/>
    </row>
    <row r="1048" spans="1:37" x14ac:dyDescent="0.25">
      <c r="A1048" s="131"/>
      <c r="B1048" s="131"/>
      <c r="C1048" s="131"/>
      <c r="D1048" s="131"/>
      <c r="E1048" s="131"/>
      <c r="F1048" s="131"/>
      <c r="G1048" s="131"/>
      <c r="H1048" s="131"/>
      <c r="I1048" s="131"/>
      <c r="J1048" s="131"/>
      <c r="K1048" s="131"/>
      <c r="L1048" s="131"/>
      <c r="M1048" s="131"/>
      <c r="N1048" s="131"/>
      <c r="O1048" s="131"/>
      <c r="P1048" s="131"/>
      <c r="Q1048" s="170"/>
      <c r="R1048" s="170"/>
      <c r="S1048" s="170"/>
      <c r="T1048" s="170"/>
      <c r="U1048" s="170"/>
      <c r="V1048" s="170"/>
      <c r="W1048" s="170"/>
      <c r="X1048" s="131"/>
      <c r="Y1048"/>
      <c r="AB1048"/>
      <c r="AC1048"/>
      <c r="AD1048"/>
      <c r="AE1048"/>
      <c r="AF1048"/>
      <c r="AG1048"/>
      <c r="AH1048"/>
      <c r="AI1048"/>
      <c r="AJ1048"/>
      <c r="AK1048"/>
    </row>
    <row r="1049" spans="1:37" x14ac:dyDescent="0.25">
      <c r="A1049" s="131"/>
      <c r="B1049" s="131"/>
      <c r="C1049" s="131"/>
      <c r="D1049" s="131"/>
      <c r="E1049" s="131"/>
      <c r="F1049" s="131"/>
      <c r="G1049" s="131"/>
      <c r="H1049" s="131"/>
      <c r="I1049" s="131"/>
      <c r="J1049" s="131"/>
      <c r="K1049" s="131"/>
      <c r="L1049" s="131"/>
      <c r="M1049" s="131"/>
      <c r="N1049" s="131"/>
      <c r="O1049" s="131"/>
      <c r="P1049" s="131"/>
      <c r="Q1049" s="170"/>
      <c r="R1049" s="170"/>
      <c r="S1049" s="170"/>
      <c r="T1049" s="170"/>
      <c r="U1049" s="170"/>
      <c r="V1049" s="170"/>
      <c r="W1049" s="170"/>
      <c r="X1049" s="131"/>
      <c r="Y1049"/>
      <c r="AB1049"/>
      <c r="AC1049"/>
      <c r="AD1049"/>
      <c r="AE1049"/>
      <c r="AF1049"/>
      <c r="AG1049"/>
      <c r="AH1049"/>
      <c r="AI1049"/>
      <c r="AJ1049"/>
      <c r="AK1049"/>
    </row>
    <row r="1050" spans="1:37" x14ac:dyDescent="0.25">
      <c r="A1050" s="131"/>
      <c r="B1050" s="131"/>
      <c r="C1050" s="131"/>
      <c r="D1050" s="131"/>
      <c r="E1050" s="131"/>
      <c r="F1050" s="131"/>
      <c r="G1050" s="131"/>
      <c r="H1050" s="131"/>
      <c r="I1050" s="131"/>
      <c r="J1050" s="131"/>
      <c r="K1050" s="131"/>
      <c r="L1050" s="131"/>
      <c r="M1050" s="131"/>
      <c r="N1050" s="131"/>
      <c r="O1050" s="131"/>
      <c r="P1050" s="131"/>
      <c r="Q1050" s="170"/>
      <c r="R1050" s="170"/>
      <c r="S1050" s="170"/>
      <c r="T1050" s="170"/>
      <c r="U1050" s="170"/>
      <c r="V1050" s="170"/>
      <c r="W1050" s="170"/>
      <c r="X1050" s="131"/>
      <c r="Y1050"/>
      <c r="AB1050"/>
      <c r="AC1050"/>
      <c r="AD1050"/>
      <c r="AE1050"/>
      <c r="AF1050"/>
      <c r="AG1050"/>
      <c r="AH1050"/>
      <c r="AI1050"/>
      <c r="AJ1050"/>
      <c r="AK1050"/>
    </row>
    <row r="1051" spans="1:37" x14ac:dyDescent="0.25">
      <c r="A1051" s="131"/>
      <c r="B1051" s="131"/>
      <c r="C1051" s="131"/>
      <c r="D1051" s="131"/>
      <c r="E1051" s="131"/>
      <c r="F1051" s="131"/>
      <c r="G1051" s="131"/>
      <c r="H1051" s="131"/>
      <c r="I1051" s="131"/>
      <c r="J1051" s="131"/>
      <c r="K1051" s="131"/>
      <c r="L1051" s="131"/>
      <c r="M1051" s="131"/>
      <c r="N1051" s="131"/>
      <c r="O1051" s="131"/>
      <c r="P1051" s="131"/>
      <c r="Q1051" s="170"/>
      <c r="R1051" s="170"/>
      <c r="S1051" s="170"/>
      <c r="T1051" s="170"/>
      <c r="U1051" s="170"/>
      <c r="V1051" s="170"/>
      <c r="W1051" s="170"/>
      <c r="X1051" s="131"/>
      <c r="Y1051"/>
      <c r="AB1051"/>
      <c r="AC1051"/>
      <c r="AD1051"/>
      <c r="AE1051"/>
      <c r="AF1051"/>
      <c r="AG1051"/>
      <c r="AH1051"/>
      <c r="AI1051"/>
      <c r="AJ1051"/>
      <c r="AK1051"/>
    </row>
    <row r="1052" spans="1:37" x14ac:dyDescent="0.25">
      <c r="A1052" s="131"/>
      <c r="B1052" s="131"/>
      <c r="C1052" s="131"/>
      <c r="D1052" s="131"/>
      <c r="E1052" s="131"/>
      <c r="F1052" s="131"/>
      <c r="G1052" s="131"/>
      <c r="H1052" s="131"/>
      <c r="I1052" s="131"/>
      <c r="J1052" s="131"/>
      <c r="K1052" s="131"/>
      <c r="L1052" s="131"/>
      <c r="M1052" s="131"/>
      <c r="N1052" s="131"/>
      <c r="O1052" s="131"/>
      <c r="P1052" s="131"/>
      <c r="Q1052" s="170"/>
      <c r="R1052" s="170"/>
      <c r="S1052" s="170"/>
      <c r="T1052" s="170"/>
      <c r="U1052" s="170"/>
      <c r="V1052" s="170"/>
      <c r="W1052" s="170"/>
      <c r="X1052" s="131"/>
      <c r="Y1052"/>
      <c r="AB1052"/>
      <c r="AC1052"/>
      <c r="AD1052"/>
      <c r="AE1052"/>
      <c r="AF1052"/>
      <c r="AG1052"/>
      <c r="AH1052"/>
      <c r="AI1052"/>
      <c r="AJ1052"/>
      <c r="AK1052"/>
    </row>
    <row r="1053" spans="1:37" x14ac:dyDescent="0.25">
      <c r="A1053" s="131"/>
      <c r="B1053" s="131"/>
      <c r="C1053" s="131"/>
      <c r="D1053" s="131"/>
      <c r="E1053" s="131"/>
      <c r="F1053" s="131"/>
      <c r="G1053" s="131"/>
      <c r="H1053" s="131"/>
      <c r="I1053" s="131"/>
      <c r="J1053" s="131"/>
      <c r="K1053" s="131"/>
      <c r="L1053" s="131"/>
      <c r="M1053" s="131"/>
      <c r="N1053" s="131"/>
      <c r="O1053" s="131"/>
      <c r="P1053" s="131"/>
      <c r="Q1053" s="170"/>
      <c r="R1053" s="170"/>
      <c r="S1053" s="170"/>
      <c r="T1053" s="170"/>
      <c r="U1053" s="170"/>
      <c r="V1053" s="170"/>
      <c r="W1053" s="170"/>
      <c r="X1053" s="131"/>
      <c r="Y1053"/>
      <c r="AB1053"/>
      <c r="AC1053"/>
      <c r="AD1053"/>
      <c r="AE1053"/>
      <c r="AF1053"/>
      <c r="AG1053"/>
      <c r="AH1053"/>
      <c r="AI1053"/>
      <c r="AJ1053"/>
      <c r="AK1053"/>
    </row>
    <row r="1054" spans="1:37" x14ac:dyDescent="0.25">
      <c r="A1054" s="131"/>
      <c r="B1054" s="131"/>
      <c r="C1054" s="131"/>
      <c r="D1054" s="131"/>
      <c r="E1054" s="131"/>
      <c r="F1054" s="131"/>
      <c r="G1054" s="131"/>
      <c r="H1054" s="131"/>
      <c r="I1054" s="131"/>
      <c r="J1054" s="131"/>
      <c r="K1054" s="131"/>
      <c r="L1054" s="131"/>
      <c r="M1054" s="131"/>
      <c r="N1054" s="131"/>
      <c r="O1054" s="131"/>
      <c r="P1054" s="131"/>
      <c r="Q1054" s="170"/>
      <c r="R1054" s="170"/>
      <c r="S1054" s="170"/>
      <c r="T1054" s="170"/>
      <c r="U1054" s="170"/>
      <c r="V1054" s="170"/>
      <c r="W1054" s="170"/>
      <c r="X1054" s="131"/>
      <c r="Y1054"/>
      <c r="AB1054"/>
      <c r="AC1054"/>
      <c r="AD1054"/>
      <c r="AE1054"/>
      <c r="AF1054"/>
      <c r="AG1054"/>
      <c r="AH1054"/>
      <c r="AI1054"/>
      <c r="AJ1054"/>
      <c r="AK1054"/>
    </row>
    <row r="1055" spans="1:37" x14ac:dyDescent="0.25">
      <c r="A1055" s="131"/>
      <c r="B1055" s="131"/>
      <c r="C1055" s="131"/>
      <c r="D1055" s="131"/>
      <c r="E1055" s="131"/>
      <c r="F1055" s="131"/>
      <c r="G1055" s="131"/>
      <c r="H1055" s="131"/>
      <c r="I1055" s="131"/>
      <c r="J1055" s="131"/>
      <c r="K1055" s="131"/>
      <c r="L1055" s="131"/>
      <c r="M1055" s="131"/>
      <c r="N1055" s="131"/>
      <c r="O1055" s="131"/>
      <c r="P1055" s="131"/>
      <c r="Q1055" s="170"/>
      <c r="R1055" s="170"/>
      <c r="S1055" s="170"/>
      <c r="T1055" s="170"/>
      <c r="U1055" s="170"/>
      <c r="V1055" s="170"/>
      <c r="W1055" s="170"/>
      <c r="X1055" s="131"/>
      <c r="Y1055"/>
      <c r="AB1055"/>
      <c r="AC1055"/>
      <c r="AD1055"/>
      <c r="AE1055"/>
      <c r="AF1055"/>
      <c r="AG1055"/>
      <c r="AH1055"/>
      <c r="AI1055"/>
      <c r="AJ1055"/>
      <c r="AK1055"/>
    </row>
    <row r="1056" spans="1:37" x14ac:dyDescent="0.25">
      <c r="A1056" s="131"/>
      <c r="B1056" s="131"/>
      <c r="C1056" s="131"/>
      <c r="D1056" s="131"/>
      <c r="E1056" s="131"/>
      <c r="F1056" s="131"/>
      <c r="G1056" s="131"/>
      <c r="H1056" s="131"/>
      <c r="I1056" s="131"/>
      <c r="J1056" s="131"/>
      <c r="K1056" s="131"/>
      <c r="L1056" s="131"/>
      <c r="M1056" s="131"/>
      <c r="N1056" s="131"/>
      <c r="O1056" s="131"/>
      <c r="P1056" s="131"/>
      <c r="Q1056" s="170"/>
      <c r="R1056" s="170"/>
      <c r="S1056" s="170"/>
      <c r="T1056" s="170"/>
      <c r="U1056" s="170"/>
      <c r="V1056" s="170"/>
      <c r="W1056" s="170"/>
      <c r="X1056" s="131"/>
      <c r="Y1056"/>
      <c r="AB1056"/>
      <c r="AC1056"/>
      <c r="AD1056"/>
      <c r="AE1056"/>
      <c r="AF1056"/>
      <c r="AG1056"/>
      <c r="AH1056"/>
      <c r="AI1056"/>
      <c r="AJ1056"/>
      <c r="AK1056"/>
    </row>
    <row r="1057" spans="1:37" x14ac:dyDescent="0.25">
      <c r="A1057" s="131"/>
      <c r="B1057" s="131"/>
      <c r="C1057" s="131"/>
      <c r="D1057" s="131"/>
      <c r="E1057" s="131"/>
      <c r="F1057" s="131"/>
      <c r="G1057" s="131"/>
      <c r="H1057" s="131"/>
      <c r="I1057" s="131"/>
      <c r="J1057" s="131"/>
      <c r="K1057" s="131"/>
      <c r="L1057" s="131"/>
      <c r="M1057" s="131"/>
      <c r="N1057" s="131"/>
      <c r="O1057" s="131"/>
      <c r="P1057" s="131"/>
      <c r="Q1057" s="170"/>
      <c r="R1057" s="170"/>
      <c r="S1057" s="170"/>
      <c r="T1057" s="170"/>
      <c r="U1057" s="170"/>
      <c r="V1057" s="170"/>
      <c r="W1057" s="170"/>
      <c r="X1057" s="131"/>
      <c r="Y1057"/>
      <c r="AB1057"/>
      <c r="AC1057"/>
      <c r="AD1057"/>
      <c r="AE1057"/>
      <c r="AF1057"/>
      <c r="AG1057"/>
      <c r="AH1057"/>
      <c r="AI1057"/>
      <c r="AJ1057"/>
      <c r="AK1057"/>
    </row>
    <row r="1058" spans="1:37" x14ac:dyDescent="0.25">
      <c r="A1058" s="131"/>
      <c r="B1058" s="131"/>
      <c r="C1058" s="131"/>
      <c r="D1058" s="131"/>
      <c r="E1058" s="131"/>
      <c r="F1058" s="131"/>
      <c r="G1058" s="131"/>
      <c r="H1058" s="131"/>
      <c r="I1058" s="131"/>
      <c r="J1058" s="131"/>
      <c r="K1058" s="131"/>
      <c r="L1058" s="131"/>
      <c r="M1058" s="131"/>
      <c r="N1058" s="131"/>
      <c r="O1058" s="131"/>
      <c r="P1058" s="131"/>
      <c r="Q1058" s="170"/>
      <c r="R1058" s="170"/>
      <c r="S1058" s="170"/>
      <c r="T1058" s="170"/>
      <c r="U1058" s="170"/>
      <c r="V1058" s="170"/>
      <c r="W1058" s="170"/>
      <c r="X1058" s="131"/>
      <c r="Y1058"/>
      <c r="AB1058"/>
      <c r="AC1058"/>
      <c r="AD1058"/>
      <c r="AE1058"/>
      <c r="AF1058"/>
      <c r="AG1058"/>
      <c r="AH1058"/>
      <c r="AI1058"/>
      <c r="AJ1058"/>
      <c r="AK1058"/>
    </row>
    <row r="1059" spans="1:37" x14ac:dyDescent="0.25">
      <c r="A1059" s="131"/>
      <c r="B1059" s="131"/>
      <c r="C1059" s="131"/>
      <c r="D1059" s="131"/>
      <c r="E1059" s="131"/>
      <c r="F1059" s="131"/>
      <c r="G1059" s="131"/>
      <c r="H1059" s="131"/>
      <c r="I1059" s="131"/>
      <c r="J1059" s="131"/>
      <c r="K1059" s="131"/>
      <c r="L1059" s="131"/>
      <c r="M1059" s="131"/>
      <c r="N1059" s="131"/>
      <c r="O1059" s="131"/>
      <c r="P1059" s="131"/>
      <c r="Q1059" s="170"/>
      <c r="R1059" s="170"/>
      <c r="S1059" s="170"/>
      <c r="T1059" s="170"/>
      <c r="U1059" s="170"/>
      <c r="V1059" s="170"/>
      <c r="W1059" s="170"/>
      <c r="X1059" s="131"/>
      <c r="Y1059"/>
      <c r="AB1059"/>
      <c r="AC1059"/>
      <c r="AD1059"/>
      <c r="AE1059"/>
      <c r="AF1059"/>
      <c r="AG1059"/>
      <c r="AH1059"/>
      <c r="AI1059"/>
      <c r="AJ1059"/>
      <c r="AK1059"/>
    </row>
    <row r="1060" spans="1:37" x14ac:dyDescent="0.25">
      <c r="A1060" s="131"/>
      <c r="B1060" s="131"/>
      <c r="C1060" s="131"/>
      <c r="D1060" s="131"/>
      <c r="E1060" s="131"/>
      <c r="F1060" s="131"/>
      <c r="G1060" s="131"/>
      <c r="H1060" s="131"/>
      <c r="I1060" s="131"/>
      <c r="J1060" s="131"/>
      <c r="K1060" s="131"/>
      <c r="L1060" s="131"/>
      <c r="M1060" s="131"/>
      <c r="N1060" s="131"/>
      <c r="O1060" s="131"/>
      <c r="P1060" s="131"/>
      <c r="Q1060" s="170"/>
      <c r="R1060" s="170"/>
      <c r="S1060" s="170"/>
      <c r="T1060" s="170"/>
      <c r="U1060" s="170"/>
      <c r="V1060" s="170"/>
      <c r="W1060" s="170"/>
      <c r="X1060" s="131"/>
      <c r="Y1060"/>
      <c r="AB1060"/>
      <c r="AC1060"/>
      <c r="AD1060"/>
      <c r="AE1060"/>
      <c r="AF1060"/>
      <c r="AG1060"/>
      <c r="AH1060"/>
      <c r="AI1060"/>
      <c r="AJ1060"/>
      <c r="AK1060"/>
    </row>
    <row r="1061" spans="1:37" x14ac:dyDescent="0.25">
      <c r="A1061" s="131"/>
      <c r="B1061" s="131"/>
      <c r="C1061" s="131"/>
      <c r="D1061" s="131"/>
      <c r="E1061" s="131"/>
      <c r="F1061" s="131"/>
      <c r="G1061" s="131"/>
      <c r="H1061" s="131"/>
      <c r="I1061" s="131"/>
      <c r="J1061" s="131"/>
      <c r="K1061" s="131"/>
      <c r="L1061" s="131"/>
      <c r="M1061" s="131"/>
      <c r="N1061" s="131"/>
      <c r="O1061" s="131"/>
      <c r="P1061" s="131"/>
      <c r="Q1061" s="170"/>
      <c r="R1061" s="170"/>
      <c r="S1061" s="170"/>
      <c r="T1061" s="170"/>
      <c r="U1061" s="170"/>
      <c r="V1061" s="170"/>
      <c r="W1061" s="170"/>
      <c r="X1061" s="131"/>
      <c r="Y1061"/>
      <c r="AB1061"/>
      <c r="AC1061"/>
      <c r="AD1061"/>
      <c r="AE1061"/>
      <c r="AF1061"/>
      <c r="AG1061"/>
      <c r="AH1061"/>
      <c r="AI1061"/>
      <c r="AJ1061"/>
      <c r="AK1061"/>
    </row>
    <row r="1062" spans="1:37" x14ac:dyDescent="0.25">
      <c r="A1062" s="131"/>
      <c r="B1062" s="131"/>
      <c r="C1062" s="131"/>
      <c r="D1062" s="131"/>
      <c r="E1062" s="131"/>
      <c r="F1062" s="131"/>
      <c r="G1062" s="131"/>
      <c r="H1062" s="131"/>
      <c r="I1062" s="131"/>
      <c r="J1062" s="131"/>
      <c r="K1062" s="131"/>
      <c r="L1062" s="131"/>
      <c r="M1062" s="131"/>
      <c r="N1062" s="131"/>
      <c r="O1062" s="131"/>
      <c r="P1062" s="131"/>
      <c r="Q1062" s="170"/>
      <c r="R1062" s="170"/>
      <c r="S1062" s="170"/>
      <c r="T1062" s="170"/>
      <c r="U1062" s="170"/>
      <c r="V1062" s="170"/>
      <c r="W1062" s="170"/>
      <c r="X1062" s="131"/>
      <c r="Y1062"/>
      <c r="AB1062"/>
      <c r="AC1062"/>
      <c r="AD1062"/>
      <c r="AE1062"/>
      <c r="AF1062"/>
      <c r="AG1062"/>
      <c r="AH1062"/>
      <c r="AI1062"/>
      <c r="AJ1062"/>
      <c r="AK1062"/>
    </row>
    <row r="1063" spans="1:37" x14ac:dyDescent="0.25">
      <c r="A1063" s="131"/>
      <c r="B1063" s="131"/>
      <c r="C1063" s="131"/>
      <c r="D1063" s="131"/>
      <c r="E1063" s="131"/>
      <c r="F1063" s="131"/>
      <c r="G1063" s="131"/>
      <c r="H1063" s="131"/>
      <c r="I1063" s="131"/>
      <c r="J1063" s="131"/>
      <c r="K1063" s="131"/>
      <c r="L1063" s="131"/>
      <c r="M1063" s="131"/>
      <c r="N1063" s="131"/>
      <c r="O1063" s="131"/>
      <c r="P1063" s="131"/>
      <c r="Q1063" s="170"/>
      <c r="R1063" s="170"/>
      <c r="S1063" s="170"/>
      <c r="T1063" s="170"/>
      <c r="U1063" s="170"/>
      <c r="V1063" s="170"/>
      <c r="W1063" s="170"/>
      <c r="X1063" s="131"/>
      <c r="Y1063"/>
      <c r="AB1063"/>
      <c r="AC1063"/>
      <c r="AD1063"/>
      <c r="AE1063"/>
      <c r="AF1063"/>
      <c r="AG1063"/>
      <c r="AH1063"/>
      <c r="AI1063"/>
      <c r="AJ1063"/>
      <c r="AK1063"/>
    </row>
    <row r="1064" spans="1:37" x14ac:dyDescent="0.25">
      <c r="A1064" s="131"/>
      <c r="B1064" s="131"/>
      <c r="C1064" s="131"/>
      <c r="D1064" s="131"/>
      <c r="E1064" s="131"/>
      <c r="F1064" s="131"/>
      <c r="G1064" s="131"/>
      <c r="H1064" s="131"/>
      <c r="I1064" s="131"/>
      <c r="J1064" s="131"/>
      <c r="K1064" s="131"/>
      <c r="L1064" s="131"/>
      <c r="M1064" s="131"/>
      <c r="N1064" s="131"/>
      <c r="O1064" s="131"/>
      <c r="P1064" s="131"/>
      <c r="Q1064" s="170"/>
      <c r="R1064" s="170"/>
      <c r="S1064" s="170"/>
      <c r="T1064" s="170"/>
      <c r="U1064" s="170"/>
      <c r="V1064" s="170"/>
      <c r="W1064" s="170"/>
      <c r="X1064" s="131"/>
      <c r="Y1064"/>
      <c r="AB1064"/>
      <c r="AC1064"/>
      <c r="AD1064"/>
      <c r="AE1064"/>
      <c r="AF1064"/>
      <c r="AG1064"/>
      <c r="AH1064"/>
      <c r="AI1064"/>
      <c r="AJ1064"/>
      <c r="AK1064"/>
    </row>
    <row r="1065" spans="1:37" x14ac:dyDescent="0.25">
      <c r="A1065" s="131"/>
      <c r="B1065" s="131"/>
      <c r="C1065" s="131"/>
      <c r="D1065" s="131"/>
      <c r="E1065" s="131"/>
      <c r="F1065" s="131"/>
      <c r="G1065" s="131"/>
      <c r="H1065" s="131"/>
      <c r="I1065" s="131"/>
      <c r="J1065" s="131"/>
      <c r="K1065" s="131"/>
      <c r="L1065" s="131"/>
      <c r="M1065" s="131"/>
      <c r="N1065" s="131"/>
      <c r="O1065" s="131"/>
      <c r="P1065" s="131"/>
      <c r="Q1065" s="170"/>
      <c r="R1065" s="170"/>
      <c r="S1065" s="170"/>
      <c r="T1065" s="170"/>
      <c r="U1065" s="170"/>
      <c r="V1065" s="170"/>
      <c r="W1065" s="170"/>
      <c r="X1065" s="131"/>
      <c r="Y1065"/>
      <c r="AB1065"/>
      <c r="AC1065"/>
      <c r="AD1065"/>
      <c r="AE1065"/>
      <c r="AF1065"/>
      <c r="AG1065"/>
      <c r="AH1065"/>
      <c r="AI1065"/>
      <c r="AJ1065"/>
      <c r="AK1065"/>
    </row>
    <row r="1066" spans="1:37" x14ac:dyDescent="0.25">
      <c r="A1066" s="131"/>
      <c r="B1066" s="131"/>
      <c r="C1066" s="131"/>
      <c r="D1066" s="131"/>
      <c r="E1066" s="131"/>
      <c r="F1066" s="131"/>
      <c r="G1066" s="131"/>
      <c r="H1066" s="131"/>
      <c r="I1066" s="131"/>
      <c r="J1066" s="131"/>
      <c r="K1066" s="131"/>
      <c r="L1066" s="131"/>
      <c r="M1066" s="131"/>
      <c r="N1066" s="131"/>
      <c r="O1066" s="131"/>
      <c r="P1066" s="131"/>
      <c r="Q1066" s="170"/>
      <c r="R1066" s="170"/>
      <c r="S1066" s="170"/>
      <c r="T1066" s="170"/>
      <c r="U1066" s="170"/>
      <c r="V1066" s="170"/>
      <c r="W1066" s="170"/>
      <c r="X1066" s="131"/>
      <c r="Y1066"/>
      <c r="AB1066"/>
      <c r="AC1066"/>
      <c r="AD1066"/>
      <c r="AE1066"/>
      <c r="AF1066"/>
      <c r="AG1066"/>
      <c r="AH1066"/>
      <c r="AI1066"/>
      <c r="AJ1066"/>
      <c r="AK1066"/>
    </row>
    <row r="1067" spans="1:37" x14ac:dyDescent="0.25">
      <c r="A1067" s="131"/>
      <c r="B1067" s="131"/>
      <c r="C1067" s="131"/>
      <c r="D1067" s="131"/>
      <c r="E1067" s="131"/>
      <c r="F1067" s="131"/>
      <c r="G1067" s="131"/>
      <c r="H1067" s="131"/>
      <c r="I1067" s="131"/>
      <c r="J1067" s="131"/>
      <c r="K1067" s="131"/>
      <c r="L1067" s="131"/>
      <c r="M1067" s="131"/>
      <c r="N1067" s="131"/>
      <c r="O1067" s="131"/>
      <c r="P1067" s="131"/>
      <c r="Q1067" s="170"/>
      <c r="R1067" s="170"/>
      <c r="S1067" s="170"/>
      <c r="T1067" s="170"/>
      <c r="U1067" s="170"/>
      <c r="V1067" s="170"/>
      <c r="W1067" s="170"/>
      <c r="X1067" s="131"/>
      <c r="Y1067"/>
      <c r="AB1067"/>
      <c r="AC1067"/>
      <c r="AD1067"/>
      <c r="AE1067"/>
      <c r="AF1067"/>
      <c r="AG1067"/>
      <c r="AH1067"/>
      <c r="AI1067"/>
      <c r="AJ1067"/>
      <c r="AK1067"/>
    </row>
    <row r="1068" spans="1:37" x14ac:dyDescent="0.25">
      <c r="A1068" s="131"/>
      <c r="B1068" s="131"/>
      <c r="C1068" s="131"/>
      <c r="D1068" s="131"/>
      <c r="E1068" s="131"/>
      <c r="F1068" s="131"/>
      <c r="G1068" s="131"/>
      <c r="H1068" s="131"/>
      <c r="I1068" s="131"/>
      <c r="J1068" s="131"/>
      <c r="K1068" s="131"/>
      <c r="L1068" s="131"/>
      <c r="M1068" s="131"/>
      <c r="N1068" s="131"/>
      <c r="O1068" s="131"/>
      <c r="P1068" s="131"/>
      <c r="Q1068" s="170"/>
      <c r="R1068" s="170"/>
      <c r="S1068" s="170"/>
      <c r="T1068" s="170"/>
      <c r="U1068" s="170"/>
      <c r="V1068" s="170"/>
      <c r="W1068" s="170"/>
      <c r="X1068" s="131"/>
      <c r="Y1068"/>
      <c r="AB1068"/>
      <c r="AC1068"/>
      <c r="AD1068"/>
      <c r="AE1068"/>
      <c r="AF1068"/>
      <c r="AG1068"/>
      <c r="AH1068"/>
      <c r="AI1068"/>
      <c r="AJ1068"/>
      <c r="AK1068"/>
    </row>
    <row r="1069" spans="1:37" x14ac:dyDescent="0.25">
      <c r="A1069" s="131"/>
      <c r="B1069" s="131"/>
      <c r="C1069" s="131"/>
      <c r="D1069" s="131"/>
      <c r="E1069" s="131"/>
      <c r="F1069" s="131"/>
      <c r="G1069" s="131"/>
      <c r="H1069" s="131"/>
      <c r="I1069" s="131"/>
      <c r="J1069" s="131"/>
      <c r="K1069" s="131"/>
      <c r="L1069" s="131"/>
      <c r="M1069" s="131"/>
      <c r="N1069" s="131"/>
      <c r="O1069" s="131"/>
      <c r="P1069" s="131"/>
      <c r="Q1069" s="170"/>
      <c r="R1069" s="170"/>
      <c r="S1069" s="170"/>
      <c r="T1069" s="170"/>
      <c r="U1069" s="170"/>
      <c r="V1069" s="170"/>
      <c r="W1069" s="170"/>
      <c r="X1069" s="131"/>
      <c r="Y1069"/>
      <c r="AB1069"/>
      <c r="AC1069"/>
      <c r="AD1069"/>
      <c r="AE1069"/>
      <c r="AF1069"/>
      <c r="AG1069"/>
      <c r="AH1069"/>
      <c r="AI1069"/>
      <c r="AJ1069"/>
      <c r="AK1069"/>
    </row>
    <row r="1070" spans="1:37" x14ac:dyDescent="0.25">
      <c r="A1070" s="131"/>
      <c r="B1070" s="131"/>
      <c r="C1070" s="131"/>
      <c r="D1070" s="131"/>
      <c r="E1070" s="131"/>
      <c r="F1070" s="131"/>
      <c r="G1070" s="131"/>
      <c r="H1070" s="131"/>
      <c r="I1070" s="131"/>
      <c r="J1070" s="131"/>
      <c r="K1070" s="131"/>
      <c r="L1070" s="131"/>
      <c r="M1070" s="131"/>
      <c r="N1070" s="131"/>
      <c r="O1070" s="131"/>
      <c r="P1070" s="131"/>
      <c r="Q1070" s="170"/>
      <c r="R1070" s="170"/>
      <c r="S1070" s="170"/>
      <c r="T1070" s="170"/>
      <c r="U1070" s="170"/>
      <c r="V1070" s="170"/>
      <c r="W1070" s="170"/>
      <c r="X1070" s="131"/>
      <c r="Y1070"/>
      <c r="AB1070"/>
      <c r="AC1070"/>
      <c r="AD1070"/>
      <c r="AE1070"/>
      <c r="AF1070"/>
      <c r="AG1070"/>
      <c r="AH1070"/>
      <c r="AI1070"/>
      <c r="AJ1070"/>
      <c r="AK1070"/>
    </row>
    <row r="1071" spans="1:37" x14ac:dyDescent="0.25">
      <c r="A1071" s="131"/>
      <c r="B1071" s="131"/>
      <c r="C1071" s="131"/>
      <c r="D1071" s="131"/>
      <c r="E1071" s="131"/>
      <c r="F1071" s="131"/>
      <c r="G1071" s="131"/>
      <c r="H1071" s="131"/>
      <c r="I1071" s="131"/>
      <c r="J1071" s="131"/>
      <c r="K1071" s="131"/>
      <c r="L1071" s="131"/>
      <c r="M1071" s="131"/>
      <c r="N1071" s="131"/>
      <c r="O1071" s="131"/>
      <c r="P1071" s="131"/>
      <c r="Q1071" s="170"/>
      <c r="R1071" s="170"/>
      <c r="S1071" s="170"/>
      <c r="T1071" s="170"/>
      <c r="U1071" s="170"/>
      <c r="V1071" s="170"/>
      <c r="W1071" s="170"/>
      <c r="X1071" s="131"/>
      <c r="Y1071"/>
      <c r="AB1071"/>
      <c r="AC1071"/>
      <c r="AD1071"/>
      <c r="AE1071"/>
      <c r="AF1071"/>
      <c r="AG1071"/>
      <c r="AH1071"/>
      <c r="AI1071"/>
      <c r="AJ1071"/>
      <c r="AK1071"/>
    </row>
    <row r="1072" spans="1:37" x14ac:dyDescent="0.25">
      <c r="A1072" s="131"/>
      <c r="B1072" s="131"/>
      <c r="C1072" s="131"/>
      <c r="D1072" s="131"/>
      <c r="E1072" s="131"/>
      <c r="F1072" s="131"/>
      <c r="G1072" s="131"/>
      <c r="H1072" s="131"/>
      <c r="I1072" s="131"/>
      <c r="J1072" s="131"/>
      <c r="K1072" s="131"/>
      <c r="L1072" s="131"/>
      <c r="M1072" s="131"/>
      <c r="N1072" s="131"/>
      <c r="O1072" s="131"/>
      <c r="P1072" s="131"/>
      <c r="Q1072" s="170"/>
      <c r="R1072" s="170"/>
      <c r="S1072" s="170"/>
      <c r="T1072" s="170"/>
      <c r="U1072" s="170"/>
      <c r="V1072" s="170"/>
      <c r="W1072" s="170"/>
      <c r="X1072" s="131"/>
      <c r="Y1072"/>
      <c r="AB1072"/>
      <c r="AC1072"/>
      <c r="AD1072"/>
      <c r="AE1072"/>
      <c r="AF1072"/>
      <c r="AG1072"/>
      <c r="AH1072"/>
      <c r="AI1072"/>
      <c r="AJ1072"/>
      <c r="AK1072"/>
    </row>
    <row r="1073" spans="1:37" x14ac:dyDescent="0.25">
      <c r="A1073" s="131"/>
      <c r="B1073" s="131"/>
      <c r="C1073" s="131"/>
      <c r="D1073" s="131"/>
      <c r="E1073" s="131"/>
      <c r="F1073" s="131"/>
      <c r="G1073" s="131"/>
      <c r="H1073" s="131"/>
      <c r="I1073" s="131"/>
      <c r="J1073" s="131"/>
      <c r="K1073" s="131"/>
      <c r="L1073" s="131"/>
      <c r="M1073" s="131"/>
      <c r="N1073" s="131"/>
      <c r="O1073" s="131"/>
      <c r="P1073" s="131"/>
      <c r="Q1073" s="170"/>
      <c r="R1073" s="170"/>
      <c r="S1073" s="170"/>
      <c r="T1073" s="170"/>
      <c r="U1073" s="170"/>
      <c r="V1073" s="170"/>
      <c r="W1073" s="170"/>
      <c r="X1073" s="131"/>
      <c r="Y1073"/>
      <c r="AB1073"/>
      <c r="AC1073"/>
      <c r="AD1073"/>
      <c r="AE1073"/>
      <c r="AF1073"/>
      <c r="AG1073"/>
      <c r="AH1073"/>
      <c r="AI1073"/>
      <c r="AJ1073"/>
      <c r="AK1073"/>
    </row>
    <row r="1074" spans="1:37" x14ac:dyDescent="0.25">
      <c r="A1074" s="131"/>
      <c r="B1074" s="131"/>
      <c r="C1074" s="131"/>
      <c r="D1074" s="131"/>
      <c r="E1074" s="131"/>
      <c r="F1074" s="131"/>
      <c r="G1074" s="131"/>
      <c r="H1074" s="131"/>
      <c r="I1074" s="131"/>
      <c r="J1074" s="131"/>
      <c r="K1074" s="131"/>
      <c r="L1074" s="131"/>
      <c r="M1074" s="131"/>
      <c r="N1074" s="131"/>
      <c r="O1074" s="131"/>
      <c r="P1074" s="131"/>
      <c r="Q1074" s="170"/>
      <c r="R1074" s="170"/>
      <c r="S1074" s="170"/>
      <c r="T1074" s="170"/>
      <c r="U1074" s="170"/>
      <c r="V1074" s="170"/>
      <c r="W1074" s="170"/>
      <c r="X1074" s="131"/>
      <c r="Y1074"/>
      <c r="AB1074"/>
      <c r="AC1074"/>
      <c r="AD1074"/>
      <c r="AE1074"/>
      <c r="AF1074"/>
      <c r="AG1074"/>
      <c r="AH1074"/>
      <c r="AI1074"/>
      <c r="AJ1074"/>
      <c r="AK1074"/>
    </row>
    <row r="1075" spans="1:37" x14ac:dyDescent="0.25">
      <c r="A1075" s="131"/>
      <c r="B1075" s="131"/>
      <c r="C1075" s="131"/>
      <c r="D1075" s="131"/>
      <c r="E1075" s="131"/>
      <c r="F1075" s="131"/>
      <c r="G1075" s="131"/>
      <c r="H1075" s="131"/>
      <c r="I1075" s="131"/>
      <c r="J1075" s="131"/>
      <c r="K1075" s="131"/>
      <c r="L1075" s="131"/>
      <c r="M1075" s="131"/>
      <c r="N1075" s="131"/>
      <c r="O1075" s="131"/>
      <c r="P1075" s="131"/>
      <c r="Q1075" s="170"/>
      <c r="R1075" s="170"/>
      <c r="S1075" s="170"/>
      <c r="T1075" s="170"/>
      <c r="U1075" s="170"/>
      <c r="V1075" s="170"/>
      <c r="W1075" s="170"/>
      <c r="X1075" s="131"/>
      <c r="Y1075"/>
      <c r="AB1075"/>
      <c r="AC1075"/>
      <c r="AD1075"/>
      <c r="AE1075"/>
      <c r="AF1075"/>
      <c r="AG1075"/>
      <c r="AH1075"/>
      <c r="AI1075"/>
      <c r="AJ1075"/>
      <c r="AK1075"/>
    </row>
    <row r="1076" spans="1:37" x14ac:dyDescent="0.25">
      <c r="A1076" s="131"/>
      <c r="B1076" s="131"/>
      <c r="C1076" s="131"/>
      <c r="D1076" s="131"/>
      <c r="E1076" s="131"/>
      <c r="F1076" s="131"/>
      <c r="G1076" s="131"/>
      <c r="H1076" s="131"/>
      <c r="I1076" s="131"/>
      <c r="J1076" s="131"/>
      <c r="K1076" s="131"/>
      <c r="L1076" s="131"/>
      <c r="M1076" s="131"/>
      <c r="N1076" s="131"/>
      <c r="O1076" s="131"/>
      <c r="P1076" s="131"/>
      <c r="Q1076" s="170"/>
      <c r="R1076" s="170"/>
      <c r="S1076" s="170"/>
      <c r="T1076" s="170"/>
      <c r="U1076" s="170"/>
      <c r="V1076" s="170"/>
      <c r="W1076" s="170"/>
      <c r="X1076" s="131"/>
      <c r="Y1076"/>
      <c r="AB1076"/>
      <c r="AC1076"/>
      <c r="AD1076"/>
      <c r="AE1076"/>
      <c r="AF1076"/>
      <c r="AG1076"/>
      <c r="AH1076"/>
      <c r="AI1076"/>
      <c r="AJ1076"/>
      <c r="AK1076"/>
    </row>
    <row r="1077" spans="1:37" x14ac:dyDescent="0.25">
      <c r="A1077" s="131"/>
      <c r="B1077" s="131"/>
      <c r="C1077" s="131"/>
      <c r="D1077" s="131"/>
      <c r="E1077" s="131"/>
      <c r="F1077" s="131"/>
      <c r="G1077" s="131"/>
      <c r="H1077" s="131"/>
      <c r="I1077" s="131"/>
      <c r="J1077" s="131"/>
      <c r="K1077" s="131"/>
      <c r="L1077" s="131"/>
      <c r="M1077" s="131"/>
      <c r="N1077" s="131"/>
      <c r="O1077" s="131"/>
      <c r="P1077" s="131"/>
      <c r="Q1077" s="170"/>
      <c r="R1077" s="170"/>
      <c r="S1077" s="170"/>
      <c r="T1077" s="170"/>
      <c r="U1077" s="170"/>
      <c r="V1077" s="170"/>
      <c r="W1077" s="170"/>
      <c r="X1077" s="131"/>
      <c r="Y1077"/>
      <c r="AB1077"/>
      <c r="AC1077"/>
      <c r="AD1077"/>
      <c r="AE1077"/>
      <c r="AF1077"/>
      <c r="AG1077"/>
      <c r="AH1077"/>
      <c r="AI1077"/>
      <c r="AJ1077"/>
      <c r="AK1077"/>
    </row>
    <row r="1078" spans="1:37" x14ac:dyDescent="0.25">
      <c r="A1078" s="131"/>
      <c r="B1078" s="131"/>
      <c r="C1078" s="131"/>
      <c r="D1078" s="131"/>
      <c r="E1078" s="131"/>
      <c r="F1078" s="131"/>
      <c r="G1078" s="131"/>
      <c r="H1078" s="131"/>
      <c r="I1078" s="131"/>
      <c r="J1078" s="131"/>
      <c r="K1078" s="131"/>
      <c r="L1078" s="131"/>
      <c r="M1078" s="131"/>
      <c r="N1078" s="131"/>
      <c r="O1078" s="131"/>
      <c r="P1078" s="131"/>
      <c r="Q1078" s="170"/>
      <c r="R1078" s="170"/>
      <c r="S1078" s="170"/>
      <c r="T1078" s="170"/>
      <c r="U1078" s="170"/>
      <c r="V1078" s="170"/>
      <c r="W1078" s="170"/>
      <c r="X1078" s="131"/>
      <c r="Y1078"/>
      <c r="AB1078"/>
      <c r="AC1078"/>
      <c r="AD1078"/>
      <c r="AE1078"/>
      <c r="AF1078"/>
      <c r="AG1078"/>
      <c r="AH1078"/>
      <c r="AI1078"/>
      <c r="AJ1078"/>
      <c r="AK1078"/>
    </row>
    <row r="1079" spans="1:37" x14ac:dyDescent="0.25">
      <c r="A1079" s="131"/>
      <c r="B1079" s="131"/>
      <c r="C1079" s="131"/>
      <c r="D1079" s="131"/>
      <c r="E1079" s="131"/>
      <c r="F1079" s="131"/>
      <c r="G1079" s="131"/>
      <c r="H1079" s="131"/>
      <c r="I1079" s="131"/>
      <c r="J1079" s="131"/>
      <c r="K1079" s="131"/>
      <c r="L1079" s="131"/>
      <c r="M1079" s="131"/>
      <c r="N1079" s="131"/>
      <c r="O1079" s="131"/>
      <c r="P1079" s="131"/>
      <c r="Q1079" s="170"/>
      <c r="R1079" s="170"/>
      <c r="S1079" s="170"/>
      <c r="T1079" s="170"/>
      <c r="U1079" s="170"/>
      <c r="V1079" s="170"/>
      <c r="W1079" s="170"/>
      <c r="X1079" s="131"/>
      <c r="Y1079"/>
      <c r="AB1079"/>
      <c r="AC1079"/>
      <c r="AD1079"/>
      <c r="AE1079"/>
      <c r="AF1079"/>
      <c r="AG1079"/>
      <c r="AH1079"/>
      <c r="AI1079"/>
      <c r="AJ1079"/>
      <c r="AK1079"/>
    </row>
    <row r="1080" spans="1:37" x14ac:dyDescent="0.25">
      <c r="A1080" s="131"/>
      <c r="B1080" s="131"/>
      <c r="C1080" s="131"/>
      <c r="D1080" s="131"/>
      <c r="E1080" s="131"/>
      <c r="F1080" s="131"/>
      <c r="G1080" s="131"/>
      <c r="H1080" s="131"/>
      <c r="I1080" s="131"/>
      <c r="J1080" s="131"/>
      <c r="K1080" s="131"/>
      <c r="L1080" s="131"/>
      <c r="M1080" s="131"/>
      <c r="N1080" s="131"/>
      <c r="O1080" s="131"/>
      <c r="P1080" s="131"/>
      <c r="Q1080" s="170"/>
      <c r="R1080" s="170"/>
      <c r="S1080" s="170"/>
      <c r="T1080" s="170"/>
      <c r="U1080" s="170"/>
      <c r="V1080" s="170"/>
      <c r="W1080" s="170"/>
      <c r="X1080" s="131"/>
      <c r="Y1080"/>
      <c r="AB1080"/>
      <c r="AC1080"/>
      <c r="AD1080"/>
      <c r="AE1080"/>
      <c r="AF1080"/>
      <c r="AG1080"/>
      <c r="AH1080"/>
      <c r="AI1080"/>
      <c r="AJ1080"/>
      <c r="AK1080"/>
    </row>
    <row r="1081" spans="1:37" x14ac:dyDescent="0.25">
      <c r="A1081" s="131"/>
      <c r="B1081" s="131"/>
      <c r="C1081" s="131"/>
      <c r="D1081" s="131"/>
      <c r="E1081" s="131"/>
      <c r="F1081" s="131"/>
      <c r="G1081" s="131"/>
      <c r="H1081" s="131"/>
      <c r="I1081" s="131"/>
      <c r="J1081" s="131"/>
      <c r="K1081" s="131"/>
      <c r="L1081" s="131"/>
      <c r="M1081" s="131"/>
      <c r="N1081" s="131"/>
      <c r="O1081" s="131"/>
      <c r="P1081" s="131"/>
      <c r="Q1081" s="170"/>
      <c r="R1081" s="170"/>
      <c r="S1081" s="170"/>
      <c r="T1081" s="170"/>
      <c r="U1081" s="170"/>
      <c r="V1081" s="170"/>
      <c r="W1081" s="170"/>
      <c r="X1081" s="131"/>
      <c r="Y1081"/>
      <c r="AB1081"/>
      <c r="AC1081"/>
      <c r="AD1081"/>
      <c r="AE1081"/>
      <c r="AF1081"/>
      <c r="AG1081"/>
      <c r="AH1081"/>
      <c r="AI1081"/>
      <c r="AJ1081"/>
      <c r="AK1081"/>
    </row>
    <row r="1082" spans="1:37" x14ac:dyDescent="0.25">
      <c r="A1082" s="131"/>
      <c r="B1082" s="131"/>
      <c r="C1082" s="131"/>
      <c r="D1082" s="131"/>
      <c r="E1082" s="131"/>
      <c r="F1082" s="131"/>
      <c r="G1082" s="131"/>
      <c r="H1082" s="131"/>
      <c r="I1082" s="131"/>
      <c r="J1082" s="131"/>
      <c r="K1082" s="131"/>
      <c r="L1082" s="131"/>
      <c r="M1082" s="131"/>
      <c r="N1082" s="131"/>
      <c r="O1082" s="131"/>
      <c r="P1082" s="131"/>
      <c r="Q1082" s="170"/>
      <c r="R1082" s="170"/>
      <c r="S1082" s="170"/>
      <c r="T1082" s="170"/>
      <c r="U1082" s="170"/>
      <c r="V1082" s="170"/>
      <c r="W1082" s="170"/>
      <c r="X1082" s="131"/>
      <c r="Y1082"/>
      <c r="AB1082"/>
      <c r="AC1082"/>
      <c r="AD1082"/>
      <c r="AE1082"/>
      <c r="AF1082"/>
      <c r="AG1082"/>
      <c r="AH1082"/>
      <c r="AI1082"/>
      <c r="AJ1082"/>
      <c r="AK1082"/>
    </row>
    <row r="1083" spans="1:37" x14ac:dyDescent="0.25">
      <c r="A1083" s="131"/>
      <c r="B1083" s="131"/>
      <c r="C1083" s="131"/>
      <c r="D1083" s="131"/>
      <c r="E1083" s="131"/>
      <c r="F1083" s="131"/>
      <c r="G1083" s="131"/>
      <c r="H1083" s="131"/>
      <c r="I1083" s="131"/>
      <c r="J1083" s="131"/>
      <c r="K1083" s="131"/>
      <c r="L1083" s="131"/>
      <c r="M1083" s="131"/>
      <c r="N1083" s="131"/>
      <c r="O1083" s="131"/>
      <c r="P1083" s="131"/>
      <c r="Q1083" s="170"/>
      <c r="R1083" s="170"/>
      <c r="S1083" s="170"/>
      <c r="T1083" s="170"/>
      <c r="U1083" s="170"/>
      <c r="V1083" s="170"/>
      <c r="W1083" s="170"/>
      <c r="X1083" s="131"/>
      <c r="Y1083"/>
      <c r="AB1083"/>
      <c r="AC1083"/>
      <c r="AD1083"/>
      <c r="AE1083"/>
      <c r="AF1083"/>
      <c r="AG1083"/>
      <c r="AH1083"/>
      <c r="AI1083"/>
      <c r="AJ1083"/>
      <c r="AK1083"/>
    </row>
    <row r="1084" spans="1:37" x14ac:dyDescent="0.25">
      <c r="A1084" s="131"/>
      <c r="B1084" s="131"/>
      <c r="C1084" s="131"/>
      <c r="D1084" s="131"/>
      <c r="E1084" s="131"/>
      <c r="F1084" s="131"/>
      <c r="G1084" s="131"/>
      <c r="H1084" s="131"/>
      <c r="I1084" s="131"/>
      <c r="J1084" s="131"/>
      <c r="K1084" s="131"/>
      <c r="L1084" s="131"/>
      <c r="M1084" s="131"/>
      <c r="N1084" s="131"/>
      <c r="O1084" s="131"/>
      <c r="P1084" s="131"/>
      <c r="Q1084" s="170"/>
      <c r="R1084" s="170"/>
      <c r="S1084" s="170"/>
      <c r="T1084" s="170"/>
      <c r="U1084" s="170"/>
      <c r="V1084" s="170"/>
      <c r="W1084" s="170"/>
      <c r="X1084" s="131"/>
      <c r="Y1084"/>
      <c r="AB1084"/>
      <c r="AC1084"/>
      <c r="AD1084"/>
      <c r="AE1084"/>
      <c r="AF1084"/>
      <c r="AG1084"/>
      <c r="AH1084"/>
      <c r="AI1084"/>
      <c r="AJ1084"/>
      <c r="AK1084"/>
    </row>
    <row r="1085" spans="1:37" x14ac:dyDescent="0.25">
      <c r="A1085" s="131"/>
      <c r="B1085" s="131"/>
      <c r="C1085" s="131"/>
      <c r="D1085" s="131"/>
      <c r="E1085" s="131"/>
      <c r="F1085" s="131"/>
      <c r="G1085" s="131"/>
      <c r="H1085" s="131"/>
      <c r="I1085" s="131"/>
      <c r="J1085" s="131"/>
      <c r="K1085" s="131"/>
      <c r="L1085" s="131"/>
      <c r="M1085" s="131"/>
      <c r="N1085" s="131"/>
      <c r="O1085" s="131"/>
      <c r="P1085" s="131"/>
      <c r="Q1085" s="170"/>
      <c r="R1085" s="170"/>
      <c r="S1085" s="170"/>
      <c r="T1085" s="170"/>
      <c r="U1085" s="170"/>
      <c r="V1085" s="170"/>
      <c r="W1085" s="170"/>
      <c r="X1085" s="131"/>
      <c r="Y1085"/>
      <c r="AB1085"/>
      <c r="AC1085"/>
      <c r="AD1085"/>
      <c r="AE1085"/>
      <c r="AF1085"/>
      <c r="AG1085"/>
      <c r="AH1085"/>
      <c r="AI1085"/>
      <c r="AJ1085"/>
      <c r="AK1085"/>
    </row>
    <row r="1086" spans="1:37" x14ac:dyDescent="0.25">
      <c r="A1086" s="131"/>
      <c r="B1086" s="131"/>
      <c r="C1086" s="131"/>
      <c r="D1086" s="131"/>
      <c r="E1086" s="131"/>
      <c r="F1086" s="131"/>
      <c r="G1086" s="131"/>
      <c r="H1086" s="131"/>
      <c r="I1086" s="131"/>
      <c r="J1086" s="131"/>
      <c r="K1086" s="131"/>
      <c r="L1086" s="131"/>
      <c r="M1086" s="131"/>
      <c r="N1086" s="131"/>
      <c r="O1086" s="131"/>
      <c r="P1086" s="131"/>
      <c r="Q1086" s="170"/>
      <c r="R1086" s="170"/>
      <c r="S1086" s="170"/>
      <c r="T1086" s="170"/>
      <c r="U1086" s="170"/>
      <c r="V1086" s="170"/>
      <c r="W1086" s="170"/>
      <c r="X1086" s="131"/>
      <c r="Y1086"/>
      <c r="AB1086"/>
      <c r="AC1086"/>
      <c r="AD1086"/>
      <c r="AE1086"/>
      <c r="AF1086"/>
      <c r="AG1086"/>
      <c r="AH1086"/>
      <c r="AI1086"/>
      <c r="AJ1086"/>
      <c r="AK1086"/>
    </row>
    <row r="1087" spans="1:37" x14ac:dyDescent="0.25">
      <c r="A1087" s="131"/>
      <c r="B1087" s="131"/>
      <c r="C1087" s="131"/>
      <c r="D1087" s="131"/>
      <c r="E1087" s="131"/>
      <c r="F1087" s="131"/>
      <c r="G1087" s="131"/>
      <c r="H1087" s="131"/>
      <c r="I1087" s="131"/>
      <c r="J1087" s="131"/>
      <c r="K1087" s="131"/>
      <c r="L1087" s="131"/>
      <c r="M1087" s="131"/>
      <c r="N1087" s="131"/>
      <c r="O1087" s="131"/>
      <c r="P1087" s="131"/>
      <c r="Q1087" s="170"/>
      <c r="R1087" s="170"/>
      <c r="S1087" s="170"/>
      <c r="T1087" s="170"/>
      <c r="U1087" s="170"/>
      <c r="V1087" s="170"/>
      <c r="W1087" s="170"/>
      <c r="X1087" s="131"/>
      <c r="Y1087"/>
      <c r="AB1087"/>
      <c r="AC1087"/>
      <c r="AD1087"/>
      <c r="AE1087"/>
      <c r="AF1087"/>
      <c r="AG1087"/>
      <c r="AH1087"/>
      <c r="AI1087"/>
      <c r="AJ1087"/>
      <c r="AK1087"/>
    </row>
    <row r="1088" spans="1:37" x14ac:dyDescent="0.25">
      <c r="A1088" s="131"/>
      <c r="B1088" s="131"/>
      <c r="C1088" s="131"/>
      <c r="D1088" s="131"/>
      <c r="E1088" s="131"/>
      <c r="F1088" s="131"/>
      <c r="G1088" s="131"/>
      <c r="H1088" s="131"/>
      <c r="I1088" s="131"/>
      <c r="J1088" s="131"/>
      <c r="K1088" s="131"/>
      <c r="L1088" s="131"/>
      <c r="M1088" s="131"/>
      <c r="N1088" s="131"/>
      <c r="O1088" s="131"/>
      <c r="P1088" s="131"/>
      <c r="Q1088" s="170"/>
      <c r="R1088" s="170"/>
      <c r="S1088" s="170"/>
      <c r="T1088" s="170"/>
      <c r="U1088" s="170"/>
      <c r="V1088" s="170"/>
      <c r="W1088" s="170"/>
      <c r="X1088" s="131"/>
      <c r="Y1088"/>
      <c r="AB1088"/>
      <c r="AC1088"/>
      <c r="AD1088"/>
      <c r="AE1088"/>
      <c r="AF1088"/>
      <c r="AG1088"/>
      <c r="AH1088"/>
      <c r="AI1088"/>
      <c r="AJ1088"/>
      <c r="AK1088"/>
    </row>
    <row r="1089" spans="1:37" x14ac:dyDescent="0.25">
      <c r="A1089" s="131"/>
      <c r="B1089" s="131"/>
      <c r="C1089" s="131"/>
      <c r="D1089" s="131"/>
      <c r="E1089" s="131"/>
      <c r="F1089" s="131"/>
      <c r="G1089" s="131"/>
      <c r="H1089" s="131"/>
      <c r="I1089" s="131"/>
      <c r="J1089" s="131"/>
      <c r="K1089" s="131"/>
      <c r="L1089" s="131"/>
      <c r="M1089" s="131"/>
      <c r="N1089" s="131"/>
      <c r="O1089" s="131"/>
      <c r="P1089" s="131"/>
      <c r="Q1089" s="170"/>
      <c r="R1089" s="170"/>
      <c r="S1089" s="170"/>
      <c r="T1089" s="170"/>
      <c r="U1089" s="170"/>
      <c r="V1089" s="170"/>
      <c r="W1089" s="170"/>
      <c r="X1089" s="131"/>
      <c r="Y1089"/>
      <c r="AB1089"/>
      <c r="AC1089"/>
      <c r="AD1089"/>
      <c r="AE1089"/>
      <c r="AF1089"/>
      <c r="AG1089"/>
      <c r="AH1089"/>
      <c r="AI1089"/>
      <c r="AJ1089"/>
      <c r="AK1089"/>
    </row>
    <row r="1090" spans="1:37" x14ac:dyDescent="0.25">
      <c r="A1090" s="131"/>
      <c r="B1090" s="131"/>
      <c r="C1090" s="131"/>
      <c r="D1090" s="131"/>
      <c r="E1090" s="131"/>
      <c r="F1090" s="131"/>
      <c r="G1090" s="131"/>
      <c r="H1090" s="131"/>
      <c r="I1090" s="131"/>
      <c r="J1090" s="131"/>
      <c r="K1090" s="131"/>
      <c r="L1090" s="131"/>
      <c r="M1090" s="131"/>
      <c r="N1090" s="131"/>
      <c r="O1090" s="131"/>
      <c r="P1090" s="131"/>
      <c r="Q1090" s="170"/>
      <c r="R1090" s="170"/>
      <c r="S1090" s="170"/>
      <c r="T1090" s="170"/>
      <c r="U1090" s="170"/>
      <c r="V1090" s="170"/>
      <c r="W1090" s="170"/>
      <c r="X1090" s="131"/>
      <c r="Y1090"/>
      <c r="AB1090"/>
      <c r="AC1090"/>
      <c r="AD1090"/>
      <c r="AE1090"/>
      <c r="AF1090"/>
      <c r="AG1090"/>
      <c r="AH1090"/>
      <c r="AI1090"/>
      <c r="AJ1090"/>
      <c r="AK1090"/>
    </row>
    <row r="1091" spans="1:37" x14ac:dyDescent="0.25">
      <c r="A1091" s="131"/>
      <c r="B1091" s="131"/>
      <c r="C1091" s="131"/>
      <c r="D1091" s="131"/>
      <c r="E1091" s="131"/>
      <c r="F1091" s="131"/>
      <c r="G1091" s="131"/>
      <c r="H1091" s="131"/>
      <c r="I1091" s="131"/>
      <c r="J1091" s="131"/>
      <c r="K1091" s="131"/>
      <c r="L1091" s="131"/>
      <c r="M1091" s="131"/>
      <c r="N1091" s="131"/>
      <c r="O1091" s="131"/>
      <c r="P1091" s="131"/>
      <c r="Q1091" s="170"/>
      <c r="R1091" s="170"/>
      <c r="S1091" s="170"/>
      <c r="T1091" s="170"/>
      <c r="U1091" s="170"/>
      <c r="V1091" s="170"/>
      <c r="W1091" s="170"/>
      <c r="X1091" s="131"/>
      <c r="Y1091"/>
      <c r="AB1091"/>
      <c r="AC1091"/>
      <c r="AD1091"/>
      <c r="AE1091"/>
      <c r="AF1091"/>
      <c r="AG1091"/>
      <c r="AH1091"/>
      <c r="AI1091"/>
      <c r="AJ1091"/>
      <c r="AK1091"/>
    </row>
    <row r="1092" spans="1:37" x14ac:dyDescent="0.25">
      <c r="A1092" s="131"/>
      <c r="B1092" s="131"/>
      <c r="C1092" s="131"/>
      <c r="D1092" s="131"/>
      <c r="E1092" s="131"/>
      <c r="F1092" s="131"/>
      <c r="G1092" s="131"/>
      <c r="H1092" s="131"/>
      <c r="I1092" s="131"/>
      <c r="J1092" s="131"/>
      <c r="K1092" s="131"/>
      <c r="L1092" s="131"/>
      <c r="M1092" s="131"/>
      <c r="N1092" s="131"/>
      <c r="O1092" s="131"/>
      <c r="P1092" s="131"/>
      <c r="Q1092" s="170"/>
      <c r="R1092" s="170"/>
      <c r="S1092" s="170"/>
      <c r="T1092" s="170"/>
      <c r="U1092" s="170"/>
      <c r="V1092" s="170"/>
      <c r="W1092" s="170"/>
      <c r="X1092" s="131"/>
      <c r="Y1092"/>
      <c r="AB1092"/>
      <c r="AC1092"/>
      <c r="AD1092"/>
      <c r="AE1092"/>
      <c r="AF1092"/>
      <c r="AG1092"/>
      <c r="AH1092"/>
      <c r="AI1092"/>
      <c r="AJ1092"/>
      <c r="AK1092"/>
    </row>
    <row r="1093" spans="1:37" x14ac:dyDescent="0.25">
      <c r="A1093" s="131"/>
      <c r="B1093" s="131"/>
      <c r="C1093" s="131"/>
      <c r="D1093" s="131"/>
      <c r="E1093" s="131"/>
      <c r="F1093" s="131"/>
      <c r="G1093" s="131"/>
      <c r="H1093" s="131"/>
      <c r="I1093" s="131"/>
      <c r="J1093" s="131"/>
      <c r="K1093" s="131"/>
      <c r="L1093" s="131"/>
      <c r="M1093" s="131"/>
      <c r="N1093" s="131"/>
      <c r="O1093" s="131"/>
      <c r="P1093" s="131"/>
      <c r="Q1093" s="170"/>
      <c r="R1093" s="170"/>
      <c r="S1093" s="170"/>
      <c r="T1093" s="170"/>
      <c r="U1093" s="170"/>
      <c r="V1093" s="170"/>
      <c r="W1093" s="170"/>
      <c r="X1093" s="131"/>
      <c r="Y1093"/>
      <c r="AB1093"/>
      <c r="AC1093"/>
      <c r="AD1093"/>
      <c r="AE1093"/>
      <c r="AF1093"/>
      <c r="AG1093"/>
      <c r="AH1093"/>
      <c r="AI1093"/>
      <c r="AJ1093"/>
      <c r="AK1093"/>
    </row>
    <row r="1094" spans="1:37" x14ac:dyDescent="0.25">
      <c r="A1094" s="131"/>
      <c r="B1094" s="131"/>
      <c r="C1094" s="131"/>
      <c r="D1094" s="131"/>
      <c r="E1094" s="131"/>
      <c r="F1094" s="131"/>
      <c r="G1094" s="131"/>
      <c r="H1094" s="131"/>
      <c r="I1094" s="131"/>
      <c r="J1094" s="131"/>
      <c r="K1094" s="131"/>
      <c r="L1094" s="131"/>
      <c r="M1094" s="131"/>
      <c r="N1094" s="131"/>
      <c r="O1094" s="131"/>
      <c r="P1094" s="131"/>
      <c r="Q1094" s="170"/>
      <c r="R1094" s="170"/>
      <c r="S1094" s="170"/>
      <c r="T1094" s="170"/>
      <c r="U1094" s="170"/>
      <c r="V1094" s="170"/>
      <c r="W1094" s="170"/>
      <c r="X1094" s="131"/>
      <c r="Y1094"/>
      <c r="AB1094"/>
      <c r="AC1094"/>
      <c r="AD1094"/>
      <c r="AE1094"/>
      <c r="AF1094"/>
      <c r="AG1094"/>
      <c r="AH1094"/>
      <c r="AI1094"/>
      <c r="AJ1094"/>
      <c r="AK1094"/>
    </row>
    <row r="1095" spans="1:37" x14ac:dyDescent="0.25">
      <c r="A1095" s="131"/>
      <c r="B1095" s="131"/>
      <c r="C1095" s="131"/>
      <c r="D1095" s="131"/>
      <c r="E1095" s="131"/>
      <c r="F1095" s="131"/>
      <c r="G1095" s="131"/>
      <c r="H1095" s="131"/>
      <c r="I1095" s="131"/>
      <c r="J1095" s="131"/>
      <c r="K1095" s="131"/>
      <c r="L1095" s="131"/>
      <c r="M1095" s="131"/>
      <c r="N1095" s="131"/>
      <c r="O1095" s="131"/>
      <c r="P1095" s="131"/>
      <c r="Q1095" s="170"/>
      <c r="R1095" s="170"/>
      <c r="S1095" s="170"/>
      <c r="T1095" s="170"/>
      <c r="U1095" s="170"/>
      <c r="V1095" s="170"/>
      <c r="W1095" s="170"/>
      <c r="X1095" s="131"/>
      <c r="Y1095"/>
      <c r="AB1095"/>
      <c r="AC1095"/>
      <c r="AD1095"/>
      <c r="AE1095"/>
      <c r="AF1095"/>
      <c r="AG1095"/>
      <c r="AH1095"/>
      <c r="AI1095"/>
      <c r="AJ1095"/>
      <c r="AK1095"/>
    </row>
    <row r="1096" spans="1:37" x14ac:dyDescent="0.25">
      <c r="A1096" s="131"/>
      <c r="B1096" s="131"/>
      <c r="C1096" s="131"/>
      <c r="D1096" s="131"/>
      <c r="E1096" s="131"/>
      <c r="F1096" s="131"/>
      <c r="G1096" s="131"/>
      <c r="H1096" s="131"/>
      <c r="I1096" s="131"/>
      <c r="J1096" s="131"/>
      <c r="K1096" s="131"/>
      <c r="L1096" s="131"/>
      <c r="M1096" s="131"/>
      <c r="N1096" s="131"/>
      <c r="O1096" s="131"/>
      <c r="P1096" s="131"/>
      <c r="Q1096" s="170"/>
      <c r="R1096" s="170"/>
      <c r="S1096" s="170"/>
      <c r="T1096" s="170"/>
      <c r="U1096" s="170"/>
      <c r="V1096" s="170"/>
      <c r="W1096" s="170"/>
      <c r="X1096" s="131"/>
      <c r="Y1096"/>
      <c r="AB1096"/>
      <c r="AC1096"/>
      <c r="AD1096"/>
      <c r="AE1096"/>
      <c r="AF1096"/>
      <c r="AG1096"/>
      <c r="AH1096"/>
      <c r="AI1096"/>
      <c r="AJ1096"/>
      <c r="AK1096"/>
    </row>
    <row r="1097" spans="1:37" x14ac:dyDescent="0.25">
      <c r="A1097" s="131"/>
      <c r="B1097" s="131"/>
      <c r="C1097" s="131"/>
      <c r="D1097" s="131"/>
      <c r="E1097" s="131"/>
      <c r="F1097" s="131"/>
      <c r="G1097" s="131"/>
      <c r="H1097" s="131"/>
      <c r="I1097" s="131"/>
      <c r="J1097" s="131"/>
      <c r="K1097" s="131"/>
      <c r="L1097" s="131"/>
      <c r="M1097" s="131"/>
      <c r="N1097" s="131"/>
      <c r="O1097" s="131"/>
      <c r="P1097" s="131"/>
      <c r="Q1097" s="170"/>
      <c r="R1097" s="170"/>
      <c r="S1097" s="170"/>
      <c r="T1097" s="170"/>
      <c r="U1097" s="170"/>
      <c r="V1097" s="170"/>
      <c r="W1097" s="170"/>
      <c r="X1097" s="131"/>
      <c r="Y1097"/>
      <c r="AB1097"/>
      <c r="AC1097"/>
      <c r="AD1097"/>
      <c r="AE1097"/>
      <c r="AF1097"/>
      <c r="AG1097"/>
      <c r="AH1097"/>
      <c r="AI1097"/>
      <c r="AJ1097"/>
      <c r="AK1097"/>
    </row>
    <row r="1098" spans="1:37" x14ac:dyDescent="0.25">
      <c r="A1098" s="131"/>
      <c r="B1098" s="131"/>
      <c r="C1098" s="131"/>
      <c r="D1098" s="131"/>
      <c r="E1098" s="131"/>
      <c r="F1098" s="131"/>
      <c r="G1098" s="131"/>
      <c r="H1098" s="131"/>
      <c r="I1098" s="131"/>
      <c r="J1098" s="131"/>
      <c r="K1098" s="131"/>
      <c r="L1098" s="131"/>
      <c r="M1098" s="131"/>
      <c r="N1098" s="131"/>
      <c r="O1098" s="131"/>
      <c r="P1098" s="131"/>
      <c r="Q1098" s="170"/>
      <c r="R1098" s="170"/>
      <c r="S1098" s="170"/>
      <c r="T1098" s="170"/>
      <c r="U1098" s="170"/>
      <c r="V1098" s="170"/>
      <c r="W1098" s="170"/>
      <c r="X1098" s="131"/>
      <c r="Y1098"/>
      <c r="AB1098"/>
      <c r="AC1098"/>
      <c r="AD1098"/>
      <c r="AE1098"/>
      <c r="AF1098"/>
      <c r="AG1098"/>
      <c r="AH1098"/>
      <c r="AI1098"/>
      <c r="AJ1098"/>
      <c r="AK1098"/>
    </row>
    <row r="1099" spans="1:37" x14ac:dyDescent="0.25">
      <c r="A1099" s="131"/>
      <c r="B1099" s="131"/>
      <c r="C1099" s="131"/>
      <c r="D1099" s="131"/>
      <c r="E1099" s="131"/>
      <c r="F1099" s="131"/>
      <c r="G1099" s="131"/>
      <c r="H1099" s="131"/>
      <c r="I1099" s="131"/>
      <c r="J1099" s="131"/>
      <c r="K1099" s="131"/>
      <c r="L1099" s="131"/>
      <c r="M1099" s="131"/>
      <c r="N1099" s="131"/>
      <c r="O1099" s="131"/>
      <c r="P1099" s="131"/>
      <c r="Q1099" s="170"/>
      <c r="R1099" s="170"/>
      <c r="S1099" s="170"/>
      <c r="T1099" s="170"/>
      <c r="U1099" s="170"/>
      <c r="V1099" s="170"/>
      <c r="W1099" s="170"/>
      <c r="X1099" s="131"/>
      <c r="Y1099"/>
      <c r="AB1099"/>
      <c r="AC1099"/>
      <c r="AD1099"/>
      <c r="AE1099"/>
      <c r="AF1099"/>
      <c r="AG1099"/>
      <c r="AH1099"/>
      <c r="AI1099"/>
      <c r="AJ1099"/>
      <c r="AK1099"/>
    </row>
    <row r="1100" spans="1:37" x14ac:dyDescent="0.25">
      <c r="A1100" s="131"/>
      <c r="B1100" s="131"/>
      <c r="C1100" s="131"/>
      <c r="D1100" s="131"/>
      <c r="E1100" s="131"/>
      <c r="F1100" s="131"/>
      <c r="G1100" s="131"/>
      <c r="H1100" s="131"/>
      <c r="I1100" s="131"/>
      <c r="J1100" s="131"/>
      <c r="K1100" s="131"/>
      <c r="L1100" s="131"/>
      <c r="M1100" s="131"/>
      <c r="N1100" s="131"/>
      <c r="O1100" s="131"/>
      <c r="P1100" s="131"/>
      <c r="Q1100" s="170"/>
      <c r="R1100" s="170"/>
      <c r="S1100" s="170"/>
      <c r="T1100" s="170"/>
      <c r="U1100" s="170"/>
      <c r="V1100" s="170"/>
      <c r="W1100" s="170"/>
      <c r="X1100" s="131"/>
      <c r="Y1100"/>
      <c r="AB1100"/>
      <c r="AC1100"/>
      <c r="AD1100"/>
      <c r="AE1100"/>
      <c r="AF1100"/>
      <c r="AG1100"/>
      <c r="AH1100"/>
      <c r="AI1100"/>
      <c r="AJ1100"/>
      <c r="AK1100"/>
    </row>
    <row r="1101" spans="1:37" x14ac:dyDescent="0.25">
      <c r="A1101" s="131"/>
      <c r="B1101" s="131"/>
      <c r="C1101" s="131"/>
      <c r="D1101" s="131"/>
      <c r="E1101" s="131"/>
      <c r="F1101" s="131"/>
      <c r="G1101" s="131"/>
      <c r="H1101" s="131"/>
      <c r="I1101" s="131"/>
      <c r="J1101" s="131"/>
      <c r="K1101" s="131"/>
      <c r="L1101" s="131"/>
      <c r="M1101" s="131"/>
      <c r="N1101" s="131"/>
      <c r="O1101" s="131"/>
      <c r="P1101" s="131"/>
      <c r="Q1101" s="170"/>
      <c r="R1101" s="170"/>
      <c r="S1101" s="170"/>
      <c r="T1101" s="170"/>
      <c r="U1101" s="170"/>
      <c r="V1101" s="170"/>
      <c r="W1101" s="170"/>
      <c r="X1101" s="131"/>
      <c r="Y1101"/>
      <c r="AB1101"/>
      <c r="AC1101"/>
      <c r="AD1101"/>
      <c r="AE1101"/>
      <c r="AF1101"/>
      <c r="AG1101"/>
      <c r="AH1101"/>
      <c r="AI1101"/>
      <c r="AJ1101"/>
      <c r="AK1101"/>
    </row>
    <row r="1102" spans="1:37" x14ac:dyDescent="0.25">
      <c r="A1102" s="131"/>
      <c r="B1102" s="131"/>
      <c r="C1102" s="131"/>
      <c r="D1102" s="131"/>
      <c r="E1102" s="131"/>
      <c r="F1102" s="131"/>
      <c r="G1102" s="131"/>
      <c r="H1102" s="131"/>
      <c r="I1102" s="131"/>
      <c r="J1102" s="131"/>
      <c r="K1102" s="131"/>
      <c r="L1102" s="131"/>
      <c r="M1102" s="131"/>
      <c r="N1102" s="131"/>
      <c r="O1102" s="131"/>
      <c r="P1102" s="131"/>
      <c r="Q1102" s="170"/>
      <c r="R1102" s="170"/>
      <c r="S1102" s="170"/>
      <c r="T1102" s="170"/>
      <c r="U1102" s="170"/>
      <c r="V1102" s="170"/>
      <c r="W1102" s="170"/>
      <c r="X1102" s="131"/>
      <c r="Y1102"/>
      <c r="AB1102"/>
      <c r="AC1102"/>
      <c r="AD1102"/>
      <c r="AE1102"/>
      <c r="AF1102"/>
      <c r="AG1102"/>
      <c r="AH1102"/>
      <c r="AI1102"/>
      <c r="AJ1102"/>
      <c r="AK1102"/>
    </row>
    <row r="1103" spans="1:37" x14ac:dyDescent="0.25">
      <c r="A1103" s="131"/>
      <c r="B1103" s="131"/>
      <c r="C1103" s="131"/>
      <c r="D1103" s="131"/>
      <c r="E1103" s="131"/>
      <c r="F1103" s="131"/>
      <c r="G1103" s="131"/>
      <c r="H1103" s="131"/>
      <c r="I1103" s="131"/>
      <c r="J1103" s="131"/>
      <c r="K1103" s="131"/>
      <c r="L1103" s="131"/>
      <c r="M1103" s="131"/>
      <c r="N1103" s="131"/>
      <c r="O1103" s="131"/>
      <c r="P1103" s="131"/>
      <c r="Q1103" s="170"/>
      <c r="R1103" s="170"/>
      <c r="S1103" s="170"/>
      <c r="T1103" s="170"/>
      <c r="U1103" s="170"/>
      <c r="V1103" s="170"/>
      <c r="W1103" s="170"/>
      <c r="X1103" s="131"/>
      <c r="Y1103"/>
      <c r="AB1103"/>
      <c r="AC1103"/>
      <c r="AD1103"/>
      <c r="AE1103"/>
      <c r="AF1103"/>
      <c r="AG1103"/>
      <c r="AH1103"/>
      <c r="AI1103"/>
      <c r="AJ1103"/>
      <c r="AK1103"/>
    </row>
    <row r="1104" spans="1:37" x14ac:dyDescent="0.25">
      <c r="A1104" s="131"/>
      <c r="B1104" s="131"/>
      <c r="C1104" s="131"/>
      <c r="D1104" s="131"/>
      <c r="E1104" s="131"/>
      <c r="F1104" s="131"/>
      <c r="G1104" s="131"/>
      <c r="H1104" s="131"/>
      <c r="I1104" s="131"/>
      <c r="J1104" s="131"/>
      <c r="K1104" s="131"/>
      <c r="L1104" s="131"/>
      <c r="M1104" s="131"/>
      <c r="N1104" s="131"/>
      <c r="O1104" s="131"/>
      <c r="P1104" s="131"/>
      <c r="Q1104" s="170"/>
      <c r="R1104" s="170"/>
      <c r="S1104" s="170"/>
      <c r="T1104" s="170"/>
      <c r="U1104" s="170"/>
      <c r="V1104" s="170"/>
      <c r="W1104" s="170"/>
      <c r="X1104" s="131"/>
      <c r="Y1104"/>
      <c r="AB1104"/>
      <c r="AC1104"/>
      <c r="AD1104"/>
      <c r="AE1104"/>
      <c r="AF1104"/>
      <c r="AG1104"/>
      <c r="AH1104"/>
      <c r="AI1104"/>
      <c r="AJ1104"/>
      <c r="AK1104"/>
    </row>
    <row r="1105" spans="1:37" x14ac:dyDescent="0.25">
      <c r="A1105" s="131"/>
      <c r="B1105" s="131"/>
      <c r="C1105" s="131"/>
      <c r="D1105" s="131"/>
      <c r="E1105" s="131"/>
      <c r="F1105" s="131"/>
      <c r="G1105" s="131"/>
      <c r="H1105" s="131"/>
      <c r="I1105" s="131"/>
      <c r="J1105" s="131"/>
      <c r="K1105" s="131"/>
      <c r="L1105" s="131"/>
      <c r="M1105" s="131"/>
      <c r="N1105" s="131"/>
      <c r="O1105" s="131"/>
      <c r="P1105" s="131"/>
      <c r="Q1105" s="170"/>
      <c r="R1105" s="170"/>
      <c r="S1105" s="170"/>
      <c r="T1105" s="170"/>
      <c r="U1105" s="170"/>
      <c r="V1105" s="170"/>
      <c r="W1105" s="170"/>
      <c r="X1105" s="131"/>
      <c r="Y1105"/>
      <c r="AB1105"/>
      <c r="AC1105"/>
      <c r="AD1105"/>
      <c r="AE1105"/>
      <c r="AF1105"/>
      <c r="AG1105"/>
      <c r="AH1105"/>
      <c r="AI1105"/>
      <c r="AJ1105"/>
      <c r="AK1105"/>
    </row>
    <row r="1106" spans="1:37" x14ac:dyDescent="0.25">
      <c r="A1106" s="131"/>
      <c r="B1106" s="131"/>
      <c r="C1106" s="131"/>
      <c r="D1106" s="131"/>
      <c r="E1106" s="131"/>
      <c r="F1106" s="131"/>
      <c r="G1106" s="131"/>
      <c r="H1106" s="131"/>
      <c r="I1106" s="131"/>
      <c r="J1106" s="131"/>
      <c r="K1106" s="131"/>
      <c r="L1106" s="131"/>
      <c r="M1106" s="131"/>
      <c r="N1106" s="131"/>
      <c r="O1106" s="131"/>
      <c r="P1106" s="131"/>
      <c r="Q1106" s="170"/>
      <c r="R1106" s="170"/>
      <c r="S1106" s="170"/>
      <c r="T1106" s="170"/>
      <c r="U1106" s="170"/>
      <c r="V1106" s="170"/>
      <c r="W1106" s="170"/>
      <c r="X1106" s="131"/>
      <c r="Y1106"/>
      <c r="AB1106"/>
      <c r="AC1106"/>
      <c r="AD1106"/>
      <c r="AE1106"/>
      <c r="AF1106"/>
      <c r="AG1106"/>
      <c r="AH1106"/>
      <c r="AI1106"/>
      <c r="AJ1106"/>
      <c r="AK1106"/>
    </row>
    <row r="1107" spans="1:37" x14ac:dyDescent="0.25">
      <c r="A1107" s="131"/>
      <c r="B1107" s="131"/>
      <c r="C1107" s="131"/>
      <c r="D1107" s="131"/>
      <c r="E1107" s="131"/>
      <c r="F1107" s="131"/>
      <c r="G1107" s="131"/>
      <c r="H1107" s="131"/>
      <c r="I1107" s="131"/>
      <c r="J1107" s="131"/>
      <c r="K1107" s="131"/>
      <c r="L1107" s="131"/>
      <c r="M1107" s="131"/>
      <c r="N1107" s="131"/>
      <c r="O1107" s="131"/>
      <c r="P1107" s="131"/>
      <c r="Q1107" s="170"/>
      <c r="R1107" s="170"/>
      <c r="S1107" s="170"/>
      <c r="T1107" s="170"/>
      <c r="U1107" s="170"/>
      <c r="V1107" s="170"/>
      <c r="W1107" s="170"/>
      <c r="X1107" s="131"/>
      <c r="Y1107"/>
      <c r="AB1107"/>
      <c r="AC1107"/>
      <c r="AD1107"/>
      <c r="AE1107"/>
      <c r="AF1107"/>
      <c r="AG1107"/>
      <c r="AH1107"/>
      <c r="AI1107"/>
      <c r="AJ1107"/>
      <c r="AK1107"/>
    </row>
    <row r="1108" spans="1:37" x14ac:dyDescent="0.25">
      <c r="A1108" s="131"/>
      <c r="B1108" s="131"/>
      <c r="C1108" s="131"/>
      <c r="D1108" s="131"/>
      <c r="E1108" s="131"/>
      <c r="F1108" s="131"/>
      <c r="G1108" s="131"/>
      <c r="H1108" s="131"/>
      <c r="I1108" s="131"/>
      <c r="J1108" s="131"/>
      <c r="K1108" s="131"/>
      <c r="L1108" s="131"/>
      <c r="M1108" s="131"/>
      <c r="N1108" s="131"/>
      <c r="O1108" s="131"/>
      <c r="P1108" s="131"/>
      <c r="Q1108" s="170"/>
      <c r="R1108" s="170"/>
      <c r="S1108" s="170"/>
      <c r="T1108" s="170"/>
      <c r="U1108" s="170"/>
      <c r="V1108" s="170"/>
      <c r="W1108" s="170"/>
      <c r="X1108" s="131"/>
      <c r="Y1108"/>
      <c r="AB1108"/>
      <c r="AC1108"/>
      <c r="AD1108"/>
      <c r="AE1108"/>
      <c r="AF1108"/>
      <c r="AG1108"/>
      <c r="AH1108"/>
      <c r="AI1108"/>
      <c r="AJ1108"/>
      <c r="AK1108"/>
    </row>
    <row r="1109" spans="1:37" x14ac:dyDescent="0.25">
      <c r="A1109" s="131"/>
      <c r="B1109" s="131"/>
      <c r="C1109" s="131"/>
      <c r="D1109" s="131"/>
      <c r="E1109" s="131"/>
      <c r="F1109" s="131"/>
      <c r="G1109" s="131"/>
      <c r="H1109" s="131"/>
      <c r="I1109" s="131"/>
      <c r="J1109" s="131"/>
      <c r="K1109" s="131"/>
      <c r="L1109" s="131"/>
      <c r="M1109" s="131"/>
      <c r="N1109" s="131"/>
      <c r="O1109" s="131"/>
      <c r="P1109" s="131"/>
      <c r="Q1109" s="170"/>
      <c r="R1109" s="170"/>
      <c r="S1109" s="170"/>
      <c r="T1109" s="170"/>
      <c r="U1109" s="170"/>
      <c r="V1109" s="170"/>
      <c r="W1109" s="170"/>
      <c r="X1109" s="131"/>
      <c r="Y1109"/>
      <c r="AB1109"/>
      <c r="AC1109"/>
      <c r="AD1109"/>
      <c r="AE1109"/>
      <c r="AF1109"/>
      <c r="AG1109"/>
      <c r="AH1109"/>
      <c r="AI1109"/>
      <c r="AJ1109"/>
      <c r="AK1109"/>
    </row>
    <row r="1110" spans="1:37" x14ac:dyDescent="0.25">
      <c r="A1110" s="131"/>
      <c r="B1110" s="131"/>
      <c r="C1110" s="131"/>
      <c r="D1110" s="131"/>
      <c r="E1110" s="131"/>
      <c r="F1110" s="131"/>
      <c r="G1110" s="131"/>
      <c r="H1110" s="131"/>
      <c r="I1110" s="131"/>
      <c r="J1110" s="131"/>
      <c r="K1110" s="131"/>
      <c r="L1110" s="131"/>
      <c r="M1110" s="131"/>
      <c r="N1110" s="131"/>
      <c r="O1110" s="131"/>
      <c r="P1110" s="131"/>
      <c r="Q1110" s="170"/>
      <c r="R1110" s="170"/>
      <c r="S1110" s="170"/>
      <c r="T1110" s="170"/>
      <c r="U1110" s="170"/>
      <c r="V1110" s="170"/>
      <c r="W1110" s="170"/>
      <c r="X1110" s="131"/>
      <c r="Y1110"/>
      <c r="AB1110"/>
      <c r="AC1110"/>
      <c r="AD1110"/>
      <c r="AE1110"/>
      <c r="AF1110"/>
      <c r="AG1110"/>
      <c r="AH1110"/>
      <c r="AI1110"/>
      <c r="AJ1110"/>
      <c r="AK1110"/>
    </row>
    <row r="1111" spans="1:37" x14ac:dyDescent="0.25">
      <c r="A1111" s="131"/>
      <c r="B1111" s="131"/>
      <c r="C1111" s="131"/>
      <c r="D1111" s="131"/>
      <c r="E1111" s="131"/>
      <c r="F1111" s="131"/>
      <c r="G1111" s="131"/>
      <c r="H1111" s="131"/>
      <c r="I1111" s="131"/>
      <c r="J1111" s="131"/>
      <c r="K1111" s="131"/>
      <c r="L1111" s="131"/>
      <c r="M1111" s="131"/>
      <c r="N1111" s="131"/>
      <c r="O1111" s="131"/>
      <c r="P1111" s="131"/>
      <c r="Q1111" s="170"/>
      <c r="R1111" s="170"/>
      <c r="S1111" s="170"/>
      <c r="T1111" s="170"/>
      <c r="U1111" s="170"/>
      <c r="V1111" s="170"/>
      <c r="W1111" s="170"/>
      <c r="X1111" s="131"/>
      <c r="Y1111"/>
      <c r="AB1111"/>
      <c r="AC1111"/>
      <c r="AD1111"/>
      <c r="AE1111"/>
      <c r="AF1111"/>
      <c r="AG1111"/>
      <c r="AH1111"/>
      <c r="AI1111"/>
      <c r="AJ1111"/>
      <c r="AK1111"/>
    </row>
    <row r="1112" spans="1:37" x14ac:dyDescent="0.25">
      <c r="A1112" s="131"/>
      <c r="B1112" s="131"/>
      <c r="C1112" s="131"/>
      <c r="D1112" s="131"/>
      <c r="E1112" s="131"/>
      <c r="F1112" s="131"/>
      <c r="G1112" s="131"/>
      <c r="H1112" s="131"/>
      <c r="I1112" s="131"/>
      <c r="J1112" s="131"/>
      <c r="K1112" s="131"/>
      <c r="L1112" s="131"/>
      <c r="M1112" s="131"/>
      <c r="N1112" s="131"/>
      <c r="O1112" s="131"/>
      <c r="P1112" s="131"/>
      <c r="Q1112" s="170"/>
      <c r="R1112" s="170"/>
      <c r="S1112" s="170"/>
      <c r="T1112" s="170"/>
      <c r="U1112" s="170"/>
      <c r="V1112" s="170"/>
      <c r="W1112" s="170"/>
      <c r="X1112" s="131"/>
      <c r="Y1112"/>
      <c r="AB1112"/>
      <c r="AC1112"/>
      <c r="AD1112"/>
      <c r="AE1112"/>
      <c r="AF1112"/>
      <c r="AG1112"/>
      <c r="AH1112"/>
      <c r="AI1112"/>
      <c r="AJ1112"/>
      <c r="AK1112"/>
    </row>
    <row r="1113" spans="1:37" x14ac:dyDescent="0.25">
      <c r="A1113" s="131"/>
      <c r="B1113" s="131"/>
      <c r="C1113" s="131"/>
      <c r="D1113" s="131"/>
      <c r="E1113" s="131"/>
      <c r="F1113" s="131"/>
      <c r="G1113" s="131"/>
      <c r="H1113" s="131"/>
      <c r="I1113" s="131"/>
      <c r="J1113" s="131"/>
      <c r="K1113" s="131"/>
      <c r="L1113" s="131"/>
      <c r="M1113" s="131"/>
      <c r="N1113" s="131"/>
      <c r="O1113" s="131"/>
      <c r="P1113" s="131"/>
      <c r="Q1113" s="170"/>
      <c r="R1113" s="170"/>
      <c r="S1113" s="170"/>
      <c r="T1113" s="170"/>
      <c r="U1113" s="170"/>
      <c r="V1113" s="170"/>
      <c r="W1113" s="170"/>
      <c r="X1113" s="131"/>
      <c r="Y1113"/>
      <c r="AB1113"/>
      <c r="AC1113"/>
      <c r="AD1113"/>
      <c r="AE1113"/>
      <c r="AF1113"/>
      <c r="AG1113"/>
      <c r="AH1113"/>
      <c r="AI1113"/>
      <c r="AJ1113"/>
      <c r="AK1113"/>
    </row>
    <row r="1114" spans="1:37" x14ac:dyDescent="0.25">
      <c r="A1114" s="131"/>
      <c r="B1114" s="131"/>
      <c r="C1114" s="131"/>
      <c r="D1114" s="131"/>
      <c r="E1114" s="131"/>
      <c r="F1114" s="131"/>
      <c r="G1114" s="131"/>
      <c r="H1114" s="131"/>
      <c r="I1114" s="131"/>
      <c r="J1114" s="131"/>
      <c r="K1114" s="131"/>
      <c r="L1114" s="131"/>
      <c r="M1114" s="131"/>
      <c r="N1114" s="131"/>
      <c r="O1114" s="131"/>
      <c r="P1114" s="131"/>
      <c r="Q1114" s="170"/>
      <c r="R1114" s="170"/>
      <c r="S1114" s="170"/>
      <c r="T1114" s="170"/>
      <c r="U1114" s="170"/>
      <c r="V1114" s="170"/>
      <c r="W1114" s="170"/>
      <c r="X1114" s="131"/>
      <c r="Y1114"/>
      <c r="AB1114"/>
      <c r="AC1114"/>
      <c r="AD1114"/>
      <c r="AE1114"/>
      <c r="AF1114"/>
      <c r="AG1114"/>
      <c r="AH1114"/>
      <c r="AI1114"/>
      <c r="AJ1114"/>
      <c r="AK1114"/>
    </row>
    <row r="1115" spans="1:37" x14ac:dyDescent="0.25">
      <c r="A1115" s="131"/>
      <c r="B1115" s="131"/>
      <c r="C1115" s="131"/>
      <c r="D1115" s="131"/>
      <c r="E1115" s="131"/>
      <c r="F1115" s="131"/>
      <c r="G1115" s="131"/>
      <c r="H1115" s="131"/>
      <c r="I1115" s="131"/>
      <c r="J1115" s="131"/>
      <c r="K1115" s="131"/>
      <c r="L1115" s="131"/>
      <c r="M1115" s="131"/>
      <c r="N1115" s="131"/>
      <c r="O1115" s="131"/>
      <c r="P1115" s="131"/>
      <c r="Q1115" s="170"/>
      <c r="R1115" s="170"/>
      <c r="S1115" s="170"/>
      <c r="T1115" s="170"/>
      <c r="U1115" s="170"/>
      <c r="V1115" s="170"/>
      <c r="W1115" s="170"/>
      <c r="X1115" s="131"/>
      <c r="Y1115"/>
      <c r="AB1115"/>
      <c r="AC1115"/>
      <c r="AD1115"/>
      <c r="AE1115"/>
      <c r="AF1115"/>
      <c r="AG1115"/>
      <c r="AH1115"/>
      <c r="AI1115"/>
      <c r="AJ1115"/>
      <c r="AK1115"/>
    </row>
    <row r="1116" spans="1:37" x14ac:dyDescent="0.25">
      <c r="A1116" s="131"/>
      <c r="B1116" s="131"/>
      <c r="C1116" s="131"/>
      <c r="D1116" s="131"/>
      <c r="E1116" s="131"/>
      <c r="F1116" s="131"/>
      <c r="G1116" s="131"/>
      <c r="H1116" s="131"/>
      <c r="I1116" s="131"/>
      <c r="J1116" s="131"/>
      <c r="K1116" s="131"/>
      <c r="L1116" s="131"/>
      <c r="M1116" s="131"/>
      <c r="N1116" s="131"/>
      <c r="O1116" s="131"/>
      <c r="P1116" s="131"/>
      <c r="Q1116" s="170"/>
      <c r="R1116" s="170"/>
      <c r="S1116" s="170"/>
      <c r="T1116" s="170"/>
      <c r="U1116" s="170"/>
      <c r="V1116" s="170"/>
      <c r="W1116" s="170"/>
      <c r="X1116" s="131"/>
      <c r="Y1116"/>
      <c r="AB1116"/>
      <c r="AC1116"/>
      <c r="AD1116"/>
      <c r="AE1116"/>
      <c r="AF1116"/>
      <c r="AG1116"/>
      <c r="AH1116"/>
      <c r="AI1116"/>
      <c r="AJ1116"/>
      <c r="AK1116"/>
    </row>
    <row r="1117" spans="1:37" x14ac:dyDescent="0.25">
      <c r="A1117" s="131"/>
      <c r="B1117" s="131"/>
      <c r="C1117" s="131"/>
      <c r="D1117" s="131"/>
      <c r="E1117" s="131"/>
      <c r="F1117" s="131"/>
      <c r="G1117" s="131"/>
      <c r="H1117" s="131"/>
      <c r="I1117" s="131"/>
      <c r="J1117" s="131"/>
      <c r="K1117" s="131"/>
      <c r="L1117" s="131"/>
      <c r="M1117" s="131"/>
      <c r="N1117" s="131"/>
      <c r="O1117" s="131"/>
      <c r="P1117" s="131"/>
      <c r="Q1117" s="170"/>
      <c r="R1117" s="170"/>
      <c r="S1117" s="170"/>
      <c r="T1117" s="170"/>
      <c r="U1117" s="170"/>
      <c r="V1117" s="170"/>
      <c r="W1117" s="170"/>
      <c r="X1117" s="131"/>
      <c r="Y1117"/>
      <c r="AB1117"/>
      <c r="AC1117"/>
      <c r="AD1117"/>
      <c r="AE1117"/>
      <c r="AF1117"/>
      <c r="AG1117"/>
      <c r="AH1117"/>
      <c r="AI1117"/>
      <c r="AJ1117"/>
      <c r="AK1117"/>
    </row>
    <row r="1118" spans="1:37" x14ac:dyDescent="0.25">
      <c r="A1118" s="131"/>
      <c r="B1118" s="131"/>
      <c r="C1118" s="131"/>
      <c r="D1118" s="131"/>
      <c r="E1118" s="131"/>
      <c r="F1118" s="131"/>
      <c r="G1118" s="131"/>
      <c r="H1118" s="131"/>
      <c r="I1118" s="131"/>
      <c r="J1118" s="131"/>
      <c r="K1118" s="131"/>
      <c r="L1118" s="131"/>
      <c r="M1118" s="131"/>
      <c r="N1118" s="131"/>
      <c r="O1118" s="131"/>
      <c r="P1118" s="131"/>
      <c r="Q1118" s="170"/>
      <c r="R1118" s="170"/>
      <c r="S1118" s="170"/>
      <c r="T1118" s="170"/>
      <c r="U1118" s="170"/>
      <c r="V1118" s="170"/>
      <c r="W1118" s="170"/>
      <c r="X1118" s="131"/>
      <c r="Y1118"/>
      <c r="AB1118"/>
      <c r="AC1118"/>
      <c r="AD1118"/>
      <c r="AE1118"/>
      <c r="AF1118"/>
      <c r="AG1118"/>
      <c r="AH1118"/>
      <c r="AI1118"/>
      <c r="AJ1118"/>
      <c r="AK1118"/>
    </row>
    <row r="1119" spans="1:37" x14ac:dyDescent="0.25">
      <c r="A1119" s="131"/>
      <c r="B1119" s="131"/>
      <c r="C1119" s="131"/>
      <c r="D1119" s="131"/>
      <c r="E1119" s="131"/>
      <c r="F1119" s="131"/>
      <c r="G1119" s="131"/>
      <c r="H1119" s="131"/>
      <c r="I1119" s="131"/>
      <c r="J1119" s="131"/>
      <c r="K1119" s="131"/>
      <c r="L1119" s="131"/>
      <c r="M1119" s="131"/>
      <c r="N1119" s="131"/>
      <c r="O1119" s="131"/>
      <c r="P1119" s="131"/>
      <c r="Q1119" s="170"/>
      <c r="R1119" s="170"/>
      <c r="S1119" s="170"/>
      <c r="T1119" s="170"/>
      <c r="U1119" s="170"/>
      <c r="V1119" s="170"/>
      <c r="W1119" s="170"/>
      <c r="X1119" s="131"/>
      <c r="Y1119"/>
      <c r="AB1119"/>
      <c r="AC1119"/>
      <c r="AD1119"/>
      <c r="AE1119"/>
      <c r="AF1119"/>
      <c r="AG1119"/>
      <c r="AH1119"/>
      <c r="AI1119"/>
      <c r="AJ1119"/>
      <c r="AK1119"/>
    </row>
    <row r="1120" spans="1:37" x14ac:dyDescent="0.25">
      <c r="A1120" s="131"/>
      <c r="B1120" s="131"/>
      <c r="C1120" s="131"/>
      <c r="D1120" s="131"/>
      <c r="E1120" s="131"/>
      <c r="F1120" s="131"/>
      <c r="G1120" s="131"/>
      <c r="H1120" s="131"/>
      <c r="I1120" s="131"/>
      <c r="J1120" s="131"/>
      <c r="K1120" s="131"/>
      <c r="L1120" s="131"/>
      <c r="M1120" s="131"/>
      <c r="N1120" s="131"/>
      <c r="O1120" s="131"/>
      <c r="P1120" s="131"/>
      <c r="Q1120" s="170"/>
      <c r="R1120" s="170"/>
      <c r="S1120" s="170"/>
      <c r="T1120" s="170"/>
      <c r="U1120" s="170"/>
      <c r="V1120" s="170"/>
      <c r="W1120" s="170"/>
      <c r="X1120" s="131"/>
      <c r="Y1120"/>
      <c r="AB1120"/>
      <c r="AC1120"/>
      <c r="AD1120"/>
      <c r="AE1120"/>
      <c r="AF1120"/>
      <c r="AG1120"/>
      <c r="AH1120"/>
      <c r="AI1120"/>
      <c r="AJ1120"/>
      <c r="AK1120"/>
    </row>
    <row r="1121" spans="1:37" x14ac:dyDescent="0.25">
      <c r="A1121" s="131"/>
      <c r="B1121" s="131"/>
      <c r="C1121" s="131"/>
      <c r="D1121" s="131"/>
      <c r="E1121" s="131"/>
      <c r="F1121" s="131"/>
      <c r="G1121" s="131"/>
      <c r="H1121" s="131"/>
      <c r="I1121" s="131"/>
      <c r="J1121" s="131"/>
      <c r="K1121" s="131"/>
      <c r="L1121" s="131"/>
      <c r="M1121" s="131"/>
      <c r="N1121" s="131"/>
      <c r="O1121" s="131"/>
      <c r="P1121" s="131"/>
      <c r="Q1121" s="170"/>
      <c r="R1121" s="170"/>
      <c r="S1121" s="170"/>
      <c r="T1121" s="170"/>
      <c r="U1121" s="170"/>
      <c r="V1121" s="170"/>
      <c r="W1121" s="170"/>
      <c r="X1121" s="131"/>
      <c r="Y1121"/>
      <c r="AB1121"/>
      <c r="AC1121"/>
      <c r="AD1121"/>
      <c r="AE1121"/>
      <c r="AF1121"/>
      <c r="AG1121"/>
      <c r="AH1121"/>
      <c r="AI1121"/>
      <c r="AJ1121"/>
      <c r="AK1121"/>
    </row>
    <row r="1122" spans="1:37" x14ac:dyDescent="0.25">
      <c r="A1122" s="131"/>
      <c r="B1122" s="131"/>
      <c r="C1122" s="131"/>
      <c r="D1122" s="131"/>
      <c r="E1122" s="131"/>
      <c r="F1122" s="131"/>
      <c r="G1122" s="131"/>
      <c r="H1122" s="131"/>
      <c r="I1122" s="131"/>
      <c r="J1122" s="131"/>
      <c r="K1122" s="131"/>
      <c r="L1122" s="131"/>
      <c r="M1122" s="131"/>
      <c r="N1122" s="131"/>
      <c r="O1122" s="131"/>
      <c r="P1122" s="131"/>
      <c r="Q1122" s="170"/>
      <c r="R1122" s="170"/>
      <c r="S1122" s="170"/>
      <c r="T1122" s="170"/>
      <c r="U1122" s="170"/>
      <c r="V1122" s="170"/>
      <c r="W1122" s="170"/>
      <c r="X1122" s="131"/>
      <c r="Y1122"/>
      <c r="AB1122"/>
      <c r="AC1122"/>
      <c r="AD1122"/>
      <c r="AE1122"/>
      <c r="AF1122"/>
      <c r="AG1122"/>
      <c r="AH1122"/>
      <c r="AI1122"/>
      <c r="AJ1122"/>
      <c r="AK1122"/>
    </row>
    <row r="1123" spans="1:37" x14ac:dyDescent="0.25">
      <c r="A1123" s="131"/>
      <c r="B1123" s="131"/>
      <c r="C1123" s="131"/>
      <c r="D1123" s="131"/>
      <c r="E1123" s="131"/>
      <c r="F1123" s="131"/>
      <c r="G1123" s="131"/>
      <c r="H1123" s="131"/>
      <c r="I1123" s="131"/>
      <c r="J1123" s="131"/>
      <c r="K1123" s="131"/>
      <c r="L1123" s="131"/>
      <c r="M1123" s="131"/>
      <c r="N1123" s="131"/>
      <c r="O1123" s="131"/>
      <c r="P1123" s="131"/>
      <c r="Q1123" s="170"/>
      <c r="R1123" s="170"/>
      <c r="S1123" s="170"/>
      <c r="T1123" s="170"/>
      <c r="U1123" s="170"/>
      <c r="V1123" s="170"/>
      <c r="W1123" s="170"/>
      <c r="X1123" s="131"/>
      <c r="Y1123"/>
      <c r="AB1123"/>
      <c r="AC1123"/>
      <c r="AD1123"/>
      <c r="AE1123"/>
      <c r="AF1123"/>
      <c r="AG1123"/>
      <c r="AH1123"/>
      <c r="AI1123"/>
      <c r="AJ1123"/>
      <c r="AK1123"/>
    </row>
    <row r="1124" spans="1:37" x14ac:dyDescent="0.25">
      <c r="A1124" s="131"/>
      <c r="B1124" s="131"/>
      <c r="C1124" s="131"/>
      <c r="D1124" s="131"/>
      <c r="E1124" s="131"/>
      <c r="F1124" s="131"/>
      <c r="G1124" s="131"/>
      <c r="H1124" s="131"/>
      <c r="I1124" s="131"/>
      <c r="J1124" s="131"/>
      <c r="K1124" s="131"/>
      <c r="L1124" s="131"/>
      <c r="M1124" s="131"/>
      <c r="N1124" s="131"/>
      <c r="O1124" s="131"/>
      <c r="P1124" s="131"/>
      <c r="Q1124" s="170"/>
      <c r="R1124" s="170"/>
      <c r="S1124" s="170"/>
      <c r="T1124" s="170"/>
      <c r="U1124" s="170"/>
      <c r="V1124" s="170"/>
      <c r="W1124" s="170"/>
      <c r="X1124" s="131"/>
      <c r="Y1124"/>
      <c r="AB1124"/>
      <c r="AC1124"/>
      <c r="AD1124"/>
      <c r="AE1124"/>
      <c r="AF1124"/>
      <c r="AG1124"/>
      <c r="AH1124"/>
      <c r="AI1124"/>
      <c r="AJ1124"/>
      <c r="AK1124"/>
    </row>
    <row r="1125" spans="1:37" x14ac:dyDescent="0.25">
      <c r="A1125" s="131"/>
      <c r="B1125" s="131"/>
      <c r="C1125" s="131"/>
      <c r="D1125" s="131"/>
      <c r="E1125" s="131"/>
      <c r="F1125" s="131"/>
      <c r="G1125" s="131"/>
      <c r="H1125" s="131"/>
      <c r="I1125" s="131"/>
      <c r="J1125" s="131"/>
      <c r="K1125" s="131"/>
      <c r="L1125" s="131"/>
      <c r="M1125" s="131"/>
      <c r="N1125" s="131"/>
      <c r="O1125" s="131"/>
      <c r="P1125" s="131"/>
      <c r="Q1125" s="170"/>
      <c r="R1125" s="170"/>
      <c r="S1125" s="170"/>
      <c r="T1125" s="170"/>
      <c r="U1125" s="170"/>
      <c r="V1125" s="170"/>
      <c r="W1125" s="170"/>
      <c r="X1125" s="131"/>
      <c r="Y1125"/>
      <c r="AB1125"/>
      <c r="AC1125"/>
      <c r="AD1125"/>
      <c r="AE1125"/>
      <c r="AF1125"/>
      <c r="AG1125"/>
      <c r="AH1125"/>
      <c r="AI1125"/>
      <c r="AJ1125"/>
      <c r="AK1125"/>
    </row>
    <row r="1126" spans="1:37" x14ac:dyDescent="0.25">
      <c r="A1126" s="131"/>
      <c r="B1126" s="131"/>
      <c r="C1126" s="131"/>
      <c r="D1126" s="131"/>
      <c r="E1126" s="131"/>
      <c r="F1126" s="131"/>
      <c r="G1126" s="131"/>
      <c r="H1126" s="131"/>
      <c r="I1126" s="131"/>
      <c r="J1126" s="131"/>
      <c r="K1126" s="131"/>
      <c r="L1126" s="131"/>
      <c r="M1126" s="131"/>
      <c r="N1126" s="131"/>
      <c r="O1126" s="131"/>
      <c r="P1126" s="131"/>
      <c r="Q1126" s="170"/>
      <c r="R1126" s="170"/>
      <c r="S1126" s="170"/>
      <c r="T1126" s="170"/>
      <c r="U1126" s="170"/>
      <c r="V1126" s="170"/>
      <c r="W1126" s="170"/>
      <c r="X1126" s="131"/>
      <c r="Y1126"/>
      <c r="AB1126"/>
      <c r="AC1126"/>
      <c r="AD1126"/>
      <c r="AE1126"/>
      <c r="AF1126"/>
      <c r="AG1126"/>
      <c r="AH1126"/>
      <c r="AI1126"/>
      <c r="AJ1126"/>
      <c r="AK1126"/>
    </row>
    <row r="1127" spans="1:37" x14ac:dyDescent="0.25">
      <c r="A1127" s="131"/>
      <c r="B1127" s="131"/>
      <c r="C1127" s="131"/>
      <c r="D1127" s="131"/>
      <c r="E1127" s="131"/>
      <c r="F1127" s="131"/>
      <c r="G1127" s="131"/>
      <c r="H1127" s="131"/>
      <c r="I1127" s="131"/>
      <c r="J1127" s="131"/>
      <c r="K1127" s="131"/>
      <c r="L1127" s="131"/>
      <c r="M1127" s="131"/>
      <c r="N1127" s="131"/>
      <c r="O1127" s="131"/>
      <c r="P1127" s="131"/>
      <c r="Q1127" s="170"/>
      <c r="R1127" s="170"/>
      <c r="S1127" s="170"/>
      <c r="T1127" s="170"/>
      <c r="U1127" s="170"/>
      <c r="V1127" s="170"/>
      <c r="W1127" s="170"/>
      <c r="X1127" s="131"/>
      <c r="Y1127"/>
      <c r="AB1127"/>
      <c r="AC1127"/>
      <c r="AD1127"/>
      <c r="AE1127"/>
      <c r="AF1127"/>
      <c r="AG1127"/>
      <c r="AH1127"/>
      <c r="AI1127"/>
      <c r="AJ1127"/>
      <c r="AK1127"/>
    </row>
    <row r="1128" spans="1:37" x14ac:dyDescent="0.25">
      <c r="A1128" s="131"/>
      <c r="B1128" s="131"/>
      <c r="C1128" s="131"/>
      <c r="D1128" s="131"/>
      <c r="E1128" s="131"/>
      <c r="F1128" s="131"/>
      <c r="G1128" s="131"/>
      <c r="H1128" s="131"/>
      <c r="I1128" s="131"/>
      <c r="J1128" s="131"/>
      <c r="K1128" s="131"/>
      <c r="L1128" s="131"/>
      <c r="M1128" s="131"/>
      <c r="N1128" s="131"/>
      <c r="O1128" s="131"/>
      <c r="P1128" s="131"/>
      <c r="Q1128" s="170"/>
      <c r="R1128" s="170"/>
      <c r="S1128" s="170"/>
      <c r="T1128" s="170"/>
      <c r="U1128" s="170"/>
      <c r="V1128" s="170"/>
      <c r="W1128" s="170"/>
      <c r="X1128" s="131"/>
      <c r="Y1128"/>
      <c r="AB1128"/>
      <c r="AC1128"/>
      <c r="AD1128"/>
      <c r="AE1128"/>
      <c r="AF1128"/>
      <c r="AG1128"/>
      <c r="AH1128"/>
      <c r="AI1128"/>
      <c r="AJ1128"/>
      <c r="AK1128"/>
    </row>
    <row r="1129" spans="1:37" x14ac:dyDescent="0.25">
      <c r="A1129" s="131"/>
      <c r="B1129" s="131"/>
      <c r="C1129" s="131"/>
      <c r="D1129" s="131"/>
      <c r="E1129" s="131"/>
      <c r="F1129" s="131"/>
      <c r="G1129" s="131"/>
      <c r="H1129" s="131"/>
      <c r="I1129" s="131"/>
      <c r="J1129" s="131"/>
      <c r="K1129" s="131"/>
      <c r="L1129" s="131"/>
      <c r="M1129" s="131"/>
      <c r="N1129" s="131"/>
      <c r="O1129" s="131"/>
      <c r="P1129" s="131"/>
      <c r="Q1129" s="170"/>
      <c r="R1129" s="170"/>
      <c r="S1129" s="170"/>
      <c r="T1129" s="170"/>
      <c r="U1129" s="170"/>
      <c r="V1129" s="170"/>
      <c r="W1129" s="170"/>
      <c r="X1129" s="131"/>
      <c r="Y1129"/>
      <c r="AB1129"/>
      <c r="AC1129"/>
      <c r="AD1129"/>
      <c r="AE1129"/>
      <c r="AF1129"/>
      <c r="AG1129"/>
      <c r="AH1129"/>
      <c r="AI1129"/>
      <c r="AJ1129"/>
      <c r="AK1129"/>
    </row>
    <row r="1130" spans="1:37" x14ac:dyDescent="0.25">
      <c r="A1130" s="131"/>
      <c r="B1130" s="131"/>
      <c r="C1130" s="131"/>
      <c r="D1130" s="131"/>
      <c r="E1130" s="131"/>
      <c r="F1130" s="131"/>
      <c r="G1130" s="131"/>
      <c r="H1130" s="131"/>
      <c r="I1130" s="131"/>
      <c r="J1130" s="131"/>
      <c r="K1130" s="131"/>
      <c r="L1130" s="131"/>
      <c r="M1130" s="131"/>
      <c r="N1130" s="131"/>
      <c r="O1130" s="131"/>
      <c r="P1130" s="131"/>
      <c r="Q1130" s="170"/>
      <c r="R1130" s="170"/>
      <c r="S1130" s="170"/>
      <c r="T1130" s="170"/>
      <c r="U1130" s="170"/>
      <c r="V1130" s="170"/>
      <c r="W1130" s="170"/>
      <c r="X1130" s="131"/>
      <c r="Y1130"/>
      <c r="AB1130"/>
      <c r="AC1130"/>
      <c r="AD1130"/>
      <c r="AE1130"/>
      <c r="AF1130"/>
      <c r="AG1130"/>
      <c r="AH1130"/>
      <c r="AI1130"/>
      <c r="AJ1130"/>
      <c r="AK1130"/>
    </row>
    <row r="1131" spans="1:37" x14ac:dyDescent="0.25">
      <c r="A1131" s="131"/>
      <c r="B1131" s="131"/>
      <c r="C1131" s="131"/>
      <c r="D1131" s="131"/>
      <c r="E1131" s="131"/>
      <c r="F1131" s="131"/>
      <c r="G1131" s="131"/>
      <c r="H1131" s="131"/>
      <c r="I1131" s="131"/>
      <c r="J1131" s="131"/>
      <c r="K1131" s="131"/>
      <c r="L1131" s="131"/>
      <c r="M1131" s="131"/>
      <c r="N1131" s="131"/>
      <c r="O1131" s="131"/>
      <c r="P1131" s="131"/>
      <c r="Q1131" s="170"/>
      <c r="R1131" s="170"/>
      <c r="S1131" s="170"/>
      <c r="T1131" s="170"/>
      <c r="U1131" s="170"/>
      <c r="V1131" s="170"/>
      <c r="W1131" s="170"/>
      <c r="X1131" s="131"/>
      <c r="Y1131"/>
      <c r="AB1131"/>
      <c r="AC1131"/>
      <c r="AD1131"/>
      <c r="AE1131"/>
      <c r="AF1131"/>
      <c r="AG1131"/>
      <c r="AH1131"/>
      <c r="AI1131"/>
      <c r="AJ1131"/>
      <c r="AK1131"/>
    </row>
    <row r="1132" spans="1:37" x14ac:dyDescent="0.25">
      <c r="A1132" s="131"/>
      <c r="B1132" s="131"/>
      <c r="C1132" s="131"/>
      <c r="D1132" s="131"/>
      <c r="E1132" s="131"/>
      <c r="F1132" s="131"/>
      <c r="G1132" s="131"/>
      <c r="H1132" s="131"/>
      <c r="I1132" s="131"/>
      <c r="J1132" s="131"/>
      <c r="K1132" s="131"/>
      <c r="L1132" s="131"/>
      <c r="M1132" s="131"/>
      <c r="N1132" s="131"/>
      <c r="O1132" s="131"/>
      <c r="P1132" s="131"/>
      <c r="Q1132" s="170"/>
      <c r="R1132" s="170"/>
      <c r="S1132" s="170"/>
      <c r="T1132" s="170"/>
      <c r="U1132" s="170"/>
      <c r="V1132" s="170"/>
      <c r="W1132" s="170"/>
      <c r="X1132" s="131"/>
      <c r="Y1132"/>
      <c r="AB1132"/>
      <c r="AC1132"/>
      <c r="AD1132"/>
      <c r="AE1132"/>
      <c r="AF1132"/>
      <c r="AG1132"/>
      <c r="AH1132"/>
      <c r="AI1132"/>
      <c r="AJ1132"/>
      <c r="AK1132"/>
    </row>
    <row r="1133" spans="1:37" x14ac:dyDescent="0.25">
      <c r="A1133" s="131"/>
      <c r="B1133" s="131"/>
      <c r="C1133" s="131"/>
      <c r="D1133" s="131"/>
      <c r="E1133" s="131"/>
      <c r="F1133" s="131"/>
      <c r="G1133" s="131"/>
      <c r="H1133" s="131"/>
      <c r="I1133" s="131"/>
      <c r="J1133" s="131"/>
      <c r="K1133" s="131"/>
      <c r="L1133" s="131"/>
      <c r="M1133" s="131"/>
      <c r="N1133" s="131"/>
      <c r="O1133" s="131"/>
      <c r="P1133" s="131"/>
      <c r="Q1133" s="170"/>
      <c r="R1133" s="170"/>
      <c r="S1133" s="170"/>
      <c r="T1133" s="170"/>
      <c r="U1133" s="170"/>
      <c r="V1133" s="170"/>
      <c r="W1133" s="170"/>
      <c r="X1133" s="131"/>
      <c r="Y1133"/>
      <c r="AB1133"/>
      <c r="AC1133"/>
      <c r="AD1133"/>
      <c r="AE1133"/>
      <c r="AF1133"/>
      <c r="AG1133"/>
      <c r="AH1133"/>
      <c r="AI1133"/>
      <c r="AJ1133"/>
      <c r="AK1133"/>
    </row>
    <row r="1134" spans="1:37" x14ac:dyDescent="0.25">
      <c r="A1134" s="131"/>
      <c r="B1134" s="131"/>
      <c r="C1134" s="131"/>
      <c r="D1134" s="131"/>
      <c r="E1134" s="131"/>
      <c r="F1134" s="131"/>
      <c r="G1134" s="131"/>
      <c r="H1134" s="131"/>
      <c r="I1134" s="131"/>
      <c r="J1134" s="131"/>
      <c r="K1134" s="131"/>
      <c r="L1134" s="131"/>
      <c r="M1134" s="131"/>
      <c r="N1134" s="131"/>
      <c r="O1134" s="131"/>
      <c r="P1134" s="131"/>
      <c r="Q1134" s="170"/>
      <c r="R1134" s="170"/>
      <c r="S1134" s="170"/>
      <c r="T1134" s="170"/>
      <c r="U1134" s="170"/>
      <c r="V1134" s="170"/>
      <c r="W1134" s="170"/>
      <c r="X1134" s="131"/>
      <c r="Y1134"/>
      <c r="AB1134"/>
      <c r="AC1134"/>
      <c r="AD1134"/>
      <c r="AE1134"/>
      <c r="AF1134"/>
      <c r="AG1134"/>
      <c r="AH1134"/>
      <c r="AI1134"/>
      <c r="AJ1134"/>
      <c r="AK1134"/>
    </row>
    <row r="1135" spans="1:37" x14ac:dyDescent="0.25">
      <c r="A1135" s="131"/>
      <c r="B1135" s="131"/>
      <c r="C1135" s="131"/>
      <c r="D1135" s="131"/>
      <c r="E1135" s="131"/>
      <c r="F1135" s="131"/>
      <c r="G1135" s="131"/>
      <c r="H1135" s="131"/>
      <c r="I1135" s="131"/>
      <c r="J1135" s="131"/>
      <c r="K1135" s="131"/>
      <c r="L1135" s="131"/>
      <c r="M1135" s="131"/>
      <c r="N1135" s="131"/>
      <c r="O1135" s="131"/>
      <c r="P1135" s="131"/>
      <c r="Q1135" s="170"/>
      <c r="R1135" s="170"/>
      <c r="S1135" s="170"/>
      <c r="T1135" s="170"/>
      <c r="U1135" s="170"/>
      <c r="V1135" s="170"/>
      <c r="W1135" s="170"/>
      <c r="X1135" s="131"/>
      <c r="Y1135"/>
      <c r="AB1135"/>
      <c r="AC1135"/>
      <c r="AD1135"/>
      <c r="AE1135"/>
      <c r="AF1135"/>
      <c r="AG1135"/>
      <c r="AH1135"/>
      <c r="AI1135"/>
      <c r="AJ1135"/>
      <c r="AK1135"/>
    </row>
    <row r="1136" spans="1:37" x14ac:dyDescent="0.25">
      <c r="A1136" s="131"/>
      <c r="B1136" s="131"/>
      <c r="C1136" s="131"/>
      <c r="D1136" s="131"/>
      <c r="E1136" s="131"/>
      <c r="F1136" s="131"/>
      <c r="G1136" s="131"/>
      <c r="H1136" s="131"/>
      <c r="I1136" s="131"/>
      <c r="J1136" s="131"/>
      <c r="K1136" s="131"/>
      <c r="L1136" s="131"/>
      <c r="M1136" s="131"/>
      <c r="N1136" s="131"/>
      <c r="O1136" s="131"/>
      <c r="P1136" s="131"/>
      <c r="Q1136" s="170"/>
      <c r="R1136" s="170"/>
      <c r="S1136" s="170"/>
      <c r="T1136" s="170"/>
      <c r="U1136" s="170"/>
      <c r="V1136" s="170"/>
      <c r="W1136" s="170"/>
      <c r="X1136" s="131"/>
      <c r="Y1136"/>
      <c r="AB1136"/>
      <c r="AC1136"/>
      <c r="AD1136"/>
      <c r="AE1136"/>
      <c r="AF1136"/>
      <c r="AG1136"/>
      <c r="AH1136"/>
      <c r="AI1136"/>
      <c r="AJ1136"/>
      <c r="AK1136"/>
    </row>
    <row r="1137" spans="1:37" x14ac:dyDescent="0.25">
      <c r="A1137" s="131"/>
      <c r="B1137" s="131"/>
      <c r="C1137" s="131"/>
      <c r="D1137" s="131"/>
      <c r="E1137" s="131"/>
      <c r="F1137" s="131"/>
      <c r="G1137" s="131"/>
      <c r="H1137" s="131"/>
      <c r="I1137" s="131"/>
      <c r="J1137" s="131"/>
      <c r="K1137" s="131"/>
      <c r="L1137" s="131"/>
      <c r="M1137" s="131"/>
      <c r="N1137" s="131"/>
      <c r="O1137" s="131"/>
      <c r="P1137" s="131"/>
      <c r="Q1137" s="170"/>
      <c r="R1137" s="170"/>
      <c r="S1137" s="170"/>
      <c r="T1137" s="170"/>
      <c r="U1137" s="170"/>
      <c r="V1137" s="170"/>
      <c r="W1137" s="170"/>
      <c r="X1137" s="131"/>
      <c r="Y1137"/>
      <c r="AB1137"/>
      <c r="AC1137"/>
      <c r="AD1137"/>
      <c r="AE1137"/>
      <c r="AF1137"/>
      <c r="AG1137"/>
      <c r="AH1137"/>
      <c r="AI1137"/>
      <c r="AJ1137"/>
      <c r="AK1137"/>
    </row>
    <row r="1138" spans="1:37" x14ac:dyDescent="0.25">
      <c r="A1138" s="131"/>
      <c r="B1138" s="131"/>
      <c r="C1138" s="131"/>
      <c r="D1138" s="131"/>
      <c r="E1138" s="131"/>
      <c r="F1138" s="131"/>
      <c r="G1138" s="131"/>
      <c r="H1138" s="131"/>
      <c r="I1138" s="131"/>
      <c r="J1138" s="131"/>
      <c r="K1138" s="131"/>
      <c r="L1138" s="131"/>
      <c r="M1138" s="131"/>
      <c r="N1138" s="131"/>
      <c r="O1138" s="131"/>
      <c r="P1138" s="131"/>
      <c r="Q1138" s="170"/>
      <c r="R1138" s="170"/>
      <c r="S1138" s="170"/>
      <c r="T1138" s="170"/>
      <c r="U1138" s="170"/>
      <c r="V1138" s="170"/>
      <c r="W1138" s="170"/>
      <c r="X1138" s="131"/>
      <c r="Y1138"/>
      <c r="AB1138"/>
      <c r="AC1138"/>
      <c r="AD1138"/>
      <c r="AE1138"/>
      <c r="AF1138"/>
      <c r="AG1138"/>
      <c r="AH1138"/>
      <c r="AI1138"/>
      <c r="AJ1138"/>
      <c r="AK1138"/>
    </row>
    <row r="1139" spans="1:37" x14ac:dyDescent="0.25">
      <c r="A1139" s="131"/>
      <c r="B1139" s="131"/>
      <c r="C1139" s="131"/>
      <c r="D1139" s="131"/>
      <c r="E1139" s="131"/>
      <c r="F1139" s="131"/>
      <c r="G1139" s="131"/>
      <c r="H1139" s="131"/>
      <c r="I1139" s="131"/>
      <c r="J1139" s="131"/>
      <c r="K1139" s="131"/>
      <c r="L1139" s="131"/>
      <c r="M1139" s="131"/>
      <c r="N1139" s="131"/>
      <c r="O1139" s="131"/>
      <c r="P1139" s="131"/>
      <c r="Q1139" s="170"/>
      <c r="R1139" s="170"/>
      <c r="S1139" s="170"/>
      <c r="T1139" s="170"/>
      <c r="U1139" s="170"/>
      <c r="V1139" s="170"/>
      <c r="W1139" s="170"/>
      <c r="X1139" s="131"/>
      <c r="Y1139"/>
      <c r="AB1139"/>
      <c r="AC1139"/>
      <c r="AD1139"/>
      <c r="AE1139"/>
      <c r="AF1139"/>
      <c r="AG1139"/>
      <c r="AH1139"/>
      <c r="AI1139"/>
      <c r="AJ1139"/>
      <c r="AK1139"/>
    </row>
    <row r="1140" spans="1:37" x14ac:dyDescent="0.25">
      <c r="A1140" s="131"/>
      <c r="B1140" s="131"/>
      <c r="C1140" s="131"/>
      <c r="D1140" s="131"/>
      <c r="E1140" s="131"/>
      <c r="F1140" s="131"/>
      <c r="G1140" s="131"/>
      <c r="H1140" s="131"/>
      <c r="I1140" s="131"/>
      <c r="J1140" s="131"/>
      <c r="K1140" s="131"/>
      <c r="L1140" s="131"/>
      <c r="M1140" s="131"/>
      <c r="N1140" s="131"/>
      <c r="O1140" s="131"/>
      <c r="P1140" s="131"/>
      <c r="Q1140" s="170"/>
      <c r="R1140" s="170"/>
      <c r="S1140" s="170"/>
      <c r="T1140" s="170"/>
      <c r="U1140" s="170"/>
      <c r="V1140" s="170"/>
      <c r="W1140" s="170"/>
      <c r="X1140" s="131"/>
      <c r="Y1140"/>
      <c r="AB1140"/>
      <c r="AC1140"/>
      <c r="AD1140"/>
      <c r="AE1140"/>
      <c r="AF1140"/>
      <c r="AG1140"/>
      <c r="AH1140"/>
      <c r="AI1140"/>
      <c r="AJ1140"/>
      <c r="AK1140"/>
    </row>
    <row r="1141" spans="1:37" x14ac:dyDescent="0.25">
      <c r="A1141" s="131"/>
      <c r="B1141" s="131"/>
      <c r="C1141" s="131"/>
      <c r="D1141" s="131"/>
      <c r="E1141" s="131"/>
      <c r="F1141" s="131"/>
      <c r="G1141" s="131"/>
      <c r="H1141" s="131"/>
      <c r="I1141" s="131"/>
      <c r="J1141" s="131"/>
      <c r="K1141" s="131"/>
      <c r="L1141" s="131"/>
      <c r="M1141" s="131"/>
      <c r="N1141" s="131"/>
      <c r="O1141" s="131"/>
      <c r="P1141" s="131"/>
      <c r="Q1141" s="170"/>
      <c r="R1141" s="170"/>
      <c r="S1141" s="170"/>
      <c r="T1141" s="170"/>
      <c r="U1141" s="170"/>
      <c r="V1141" s="170"/>
      <c r="W1141" s="170"/>
      <c r="X1141" s="131"/>
      <c r="Y1141"/>
      <c r="AB1141"/>
      <c r="AC1141"/>
      <c r="AD1141"/>
      <c r="AE1141"/>
      <c r="AF1141"/>
      <c r="AG1141"/>
      <c r="AH1141"/>
      <c r="AI1141"/>
      <c r="AJ1141"/>
      <c r="AK1141"/>
    </row>
    <row r="1142" spans="1:37" x14ac:dyDescent="0.25">
      <c r="A1142" s="131"/>
      <c r="B1142" s="131"/>
      <c r="C1142" s="131"/>
      <c r="D1142" s="131"/>
      <c r="E1142" s="131"/>
      <c r="F1142" s="131"/>
      <c r="G1142" s="131"/>
      <c r="H1142" s="131"/>
      <c r="I1142" s="131"/>
      <c r="J1142" s="131"/>
      <c r="K1142" s="131"/>
      <c r="L1142" s="131"/>
      <c r="M1142" s="131"/>
      <c r="N1142" s="131"/>
      <c r="O1142" s="131"/>
      <c r="P1142" s="131"/>
      <c r="Q1142" s="170"/>
      <c r="R1142" s="170"/>
      <c r="S1142" s="170"/>
      <c r="T1142" s="170"/>
      <c r="U1142" s="170"/>
      <c r="V1142" s="170"/>
      <c r="W1142" s="170"/>
      <c r="X1142" s="131"/>
      <c r="Y1142"/>
      <c r="AB1142"/>
      <c r="AC1142"/>
      <c r="AD1142"/>
      <c r="AE1142"/>
      <c r="AF1142"/>
      <c r="AG1142"/>
      <c r="AH1142"/>
      <c r="AI1142"/>
      <c r="AJ1142"/>
      <c r="AK1142"/>
    </row>
    <row r="1143" spans="1:37" x14ac:dyDescent="0.25">
      <c r="A1143" s="131"/>
      <c r="B1143" s="131"/>
      <c r="C1143" s="131"/>
      <c r="D1143" s="131"/>
      <c r="E1143" s="131"/>
      <c r="F1143" s="131"/>
      <c r="G1143" s="131"/>
      <c r="H1143" s="131"/>
      <c r="I1143" s="131"/>
      <c r="J1143" s="131"/>
      <c r="K1143" s="131"/>
      <c r="L1143" s="131"/>
      <c r="M1143" s="131"/>
      <c r="N1143" s="131"/>
      <c r="O1143" s="131"/>
      <c r="P1143" s="131"/>
      <c r="Q1143" s="170"/>
      <c r="R1143" s="170"/>
      <c r="S1143" s="170"/>
      <c r="T1143" s="170"/>
      <c r="U1143" s="170"/>
      <c r="V1143" s="170"/>
      <c r="W1143" s="170"/>
      <c r="X1143" s="131"/>
      <c r="Y1143"/>
      <c r="AB1143"/>
      <c r="AC1143"/>
      <c r="AD1143"/>
      <c r="AE1143"/>
      <c r="AF1143"/>
      <c r="AG1143"/>
      <c r="AH1143"/>
      <c r="AI1143"/>
      <c r="AJ1143"/>
      <c r="AK1143"/>
    </row>
    <row r="1144" spans="1:37" x14ac:dyDescent="0.25">
      <c r="A1144" s="131"/>
      <c r="B1144" s="131"/>
      <c r="C1144" s="131"/>
      <c r="D1144" s="131"/>
      <c r="E1144" s="131"/>
      <c r="F1144" s="131"/>
      <c r="G1144" s="131"/>
      <c r="H1144" s="131"/>
      <c r="I1144" s="131"/>
      <c r="J1144" s="131"/>
      <c r="K1144" s="131"/>
      <c r="L1144" s="131"/>
      <c r="M1144" s="131"/>
      <c r="N1144" s="131"/>
      <c r="O1144" s="131"/>
      <c r="P1144" s="131"/>
      <c r="Q1144" s="170"/>
      <c r="R1144" s="170"/>
      <c r="S1144" s="170"/>
      <c r="T1144" s="170"/>
      <c r="U1144" s="170"/>
      <c r="V1144" s="170"/>
      <c r="W1144" s="170"/>
      <c r="X1144" s="131"/>
      <c r="Y1144"/>
      <c r="AB1144"/>
      <c r="AC1144"/>
      <c r="AD1144"/>
      <c r="AE1144"/>
      <c r="AF1144"/>
      <c r="AG1144"/>
      <c r="AH1144"/>
      <c r="AI1144"/>
      <c r="AJ1144"/>
      <c r="AK1144"/>
    </row>
    <row r="1145" spans="1:37" x14ac:dyDescent="0.25">
      <c r="A1145" s="131"/>
      <c r="B1145" s="131"/>
      <c r="C1145" s="131"/>
      <c r="D1145" s="131"/>
      <c r="E1145" s="131"/>
      <c r="F1145" s="131"/>
      <c r="G1145" s="131"/>
      <c r="H1145" s="131"/>
      <c r="I1145" s="131"/>
      <c r="J1145" s="131"/>
      <c r="K1145" s="131"/>
      <c r="L1145" s="131"/>
      <c r="M1145" s="131"/>
      <c r="N1145" s="131"/>
      <c r="O1145" s="131"/>
      <c r="P1145" s="131"/>
      <c r="Q1145" s="170"/>
      <c r="R1145" s="170"/>
      <c r="S1145" s="170"/>
      <c r="T1145" s="170"/>
      <c r="U1145" s="170"/>
      <c r="V1145" s="170"/>
      <c r="W1145" s="170"/>
      <c r="X1145" s="131"/>
      <c r="Y1145"/>
      <c r="AB1145"/>
      <c r="AC1145"/>
      <c r="AD1145"/>
      <c r="AE1145"/>
      <c r="AF1145"/>
      <c r="AG1145"/>
      <c r="AH1145"/>
      <c r="AI1145"/>
      <c r="AJ1145"/>
      <c r="AK1145"/>
    </row>
    <row r="1146" spans="1:37" x14ac:dyDescent="0.25">
      <c r="A1146" s="131"/>
      <c r="B1146" s="131"/>
      <c r="C1146" s="131"/>
      <c r="D1146" s="131"/>
      <c r="E1146" s="131"/>
      <c r="F1146" s="131"/>
      <c r="G1146" s="131"/>
      <c r="H1146" s="131"/>
      <c r="I1146" s="131"/>
      <c r="J1146" s="131"/>
      <c r="K1146" s="131"/>
      <c r="L1146" s="131"/>
      <c r="M1146" s="131"/>
      <c r="N1146" s="131"/>
      <c r="O1146" s="131"/>
      <c r="P1146" s="131"/>
      <c r="Q1146" s="170"/>
      <c r="R1146" s="170"/>
      <c r="S1146" s="170"/>
      <c r="T1146" s="170"/>
      <c r="U1146" s="170"/>
      <c r="V1146" s="170"/>
      <c r="W1146" s="170"/>
      <c r="X1146" s="131"/>
      <c r="Y1146"/>
      <c r="AB1146"/>
      <c r="AC1146"/>
      <c r="AD1146"/>
      <c r="AE1146"/>
      <c r="AF1146"/>
      <c r="AG1146"/>
      <c r="AH1146"/>
      <c r="AI1146"/>
      <c r="AJ1146"/>
      <c r="AK1146"/>
    </row>
    <row r="1147" spans="1:37" x14ac:dyDescent="0.25">
      <c r="A1147" s="131"/>
      <c r="B1147" s="131"/>
      <c r="C1147" s="131"/>
      <c r="D1147" s="131"/>
      <c r="E1147" s="131"/>
      <c r="F1147" s="131"/>
      <c r="G1147" s="131"/>
      <c r="H1147" s="131"/>
      <c r="I1147" s="131"/>
      <c r="J1147" s="131"/>
      <c r="K1147" s="131"/>
      <c r="L1147" s="131"/>
      <c r="M1147" s="131"/>
      <c r="N1147" s="131"/>
      <c r="O1147" s="131"/>
      <c r="P1147" s="131"/>
      <c r="Q1147" s="170"/>
      <c r="R1147" s="170"/>
      <c r="S1147" s="170"/>
      <c r="T1147" s="170"/>
      <c r="U1147" s="170"/>
      <c r="V1147" s="170"/>
      <c r="W1147" s="170"/>
      <c r="X1147" s="131"/>
      <c r="Y1147"/>
      <c r="AB1147"/>
      <c r="AC1147"/>
      <c r="AD1147"/>
      <c r="AE1147"/>
      <c r="AF1147"/>
      <c r="AG1147"/>
      <c r="AH1147"/>
      <c r="AI1147"/>
      <c r="AJ1147"/>
      <c r="AK1147"/>
    </row>
    <row r="1148" spans="1:37" x14ac:dyDescent="0.25">
      <c r="A1148" s="131"/>
      <c r="B1148" s="131"/>
      <c r="C1148" s="131"/>
      <c r="D1148" s="131"/>
      <c r="E1148" s="131"/>
      <c r="F1148" s="131"/>
      <c r="G1148" s="131"/>
      <c r="H1148" s="131"/>
      <c r="I1148" s="131"/>
      <c r="J1148" s="131"/>
      <c r="K1148" s="131"/>
      <c r="L1148" s="131"/>
      <c r="M1148" s="131"/>
      <c r="N1148" s="131"/>
      <c r="O1148" s="131"/>
      <c r="P1148" s="131"/>
      <c r="Q1148" s="170"/>
      <c r="R1148" s="170"/>
      <c r="S1148" s="170"/>
      <c r="T1148" s="170"/>
      <c r="U1148" s="170"/>
      <c r="V1148" s="170"/>
      <c r="W1148" s="170"/>
      <c r="X1148" s="131"/>
      <c r="Y1148"/>
      <c r="AB1148"/>
      <c r="AC1148"/>
      <c r="AD1148"/>
      <c r="AE1148"/>
      <c r="AF1148"/>
      <c r="AG1148"/>
      <c r="AH1148"/>
      <c r="AI1148"/>
      <c r="AJ1148"/>
      <c r="AK1148"/>
    </row>
    <row r="1149" spans="1:37" x14ac:dyDescent="0.25">
      <c r="A1149" s="131"/>
      <c r="B1149" s="131"/>
      <c r="C1149" s="131"/>
      <c r="D1149" s="131"/>
      <c r="E1149" s="131"/>
      <c r="F1149" s="131"/>
      <c r="G1149" s="131"/>
      <c r="H1149" s="131"/>
      <c r="I1149" s="131"/>
      <c r="J1149" s="131"/>
      <c r="K1149" s="131"/>
      <c r="L1149" s="131"/>
      <c r="M1149" s="131"/>
      <c r="N1149" s="131"/>
      <c r="O1149" s="131"/>
      <c r="P1149" s="131"/>
      <c r="Q1149" s="170"/>
      <c r="R1149" s="170"/>
      <c r="S1149" s="170"/>
      <c r="T1149" s="170"/>
      <c r="U1149" s="170"/>
      <c r="V1149" s="170"/>
      <c r="W1149" s="170"/>
      <c r="X1149" s="131"/>
      <c r="Y1149"/>
      <c r="AB1149"/>
      <c r="AC1149"/>
      <c r="AD1149"/>
      <c r="AE1149"/>
      <c r="AF1149"/>
      <c r="AG1149"/>
      <c r="AH1149"/>
      <c r="AI1149"/>
      <c r="AJ1149"/>
      <c r="AK1149"/>
    </row>
    <row r="1150" spans="1:37" x14ac:dyDescent="0.25">
      <c r="A1150" s="131"/>
      <c r="B1150" s="131"/>
      <c r="C1150" s="131"/>
      <c r="D1150" s="131"/>
      <c r="E1150" s="131"/>
      <c r="F1150" s="131"/>
      <c r="G1150" s="131"/>
      <c r="H1150" s="131"/>
      <c r="I1150" s="131"/>
      <c r="J1150" s="131"/>
      <c r="K1150" s="131"/>
      <c r="L1150" s="131"/>
      <c r="M1150" s="131"/>
      <c r="N1150" s="131"/>
      <c r="O1150" s="131"/>
      <c r="P1150" s="131"/>
      <c r="Q1150" s="170"/>
      <c r="R1150" s="170"/>
      <c r="S1150" s="170"/>
      <c r="T1150" s="170"/>
      <c r="U1150" s="170"/>
      <c r="V1150" s="170"/>
      <c r="W1150" s="170"/>
      <c r="X1150" s="131"/>
      <c r="Y1150"/>
      <c r="AB1150"/>
      <c r="AC1150"/>
      <c r="AD1150"/>
      <c r="AE1150"/>
      <c r="AF1150"/>
      <c r="AG1150"/>
      <c r="AH1150"/>
      <c r="AI1150"/>
      <c r="AJ1150"/>
      <c r="AK1150"/>
    </row>
    <row r="1151" spans="1:37" x14ac:dyDescent="0.25">
      <c r="A1151" s="131"/>
      <c r="B1151" s="131"/>
      <c r="C1151" s="131"/>
      <c r="D1151" s="131"/>
      <c r="E1151" s="131"/>
      <c r="F1151" s="131"/>
      <c r="G1151" s="131"/>
      <c r="H1151" s="131"/>
      <c r="I1151" s="131"/>
      <c r="J1151" s="131"/>
      <c r="K1151" s="131"/>
      <c r="L1151" s="131"/>
      <c r="M1151" s="131"/>
      <c r="N1151" s="131"/>
      <c r="O1151" s="131"/>
      <c r="P1151" s="131"/>
      <c r="Q1151" s="170"/>
      <c r="R1151" s="170"/>
      <c r="S1151" s="170"/>
      <c r="T1151" s="170"/>
      <c r="U1151" s="170"/>
      <c r="V1151" s="170"/>
      <c r="W1151" s="170"/>
      <c r="X1151" s="131"/>
      <c r="Y1151"/>
      <c r="AB1151"/>
      <c r="AC1151"/>
      <c r="AD1151"/>
      <c r="AE1151"/>
      <c r="AF1151"/>
      <c r="AG1151"/>
      <c r="AH1151"/>
      <c r="AI1151"/>
      <c r="AJ1151"/>
      <c r="AK1151"/>
    </row>
    <row r="1152" spans="1:37" x14ac:dyDescent="0.25">
      <c r="A1152" s="131"/>
      <c r="B1152" s="131"/>
      <c r="C1152" s="131"/>
      <c r="D1152" s="131"/>
      <c r="E1152" s="131"/>
      <c r="F1152" s="131"/>
      <c r="G1152" s="131"/>
      <c r="H1152" s="131"/>
      <c r="I1152" s="131"/>
      <c r="J1152" s="131"/>
      <c r="K1152" s="131"/>
      <c r="L1152" s="131"/>
      <c r="M1152" s="131"/>
      <c r="N1152" s="131"/>
      <c r="O1152" s="131"/>
      <c r="P1152" s="131"/>
      <c r="Q1152" s="170"/>
      <c r="R1152" s="170"/>
      <c r="S1152" s="170"/>
      <c r="T1152" s="170"/>
      <c r="U1152" s="170"/>
      <c r="V1152" s="170"/>
      <c r="W1152" s="170"/>
      <c r="X1152" s="131"/>
      <c r="Y1152"/>
      <c r="AB1152"/>
      <c r="AC1152"/>
      <c r="AD1152"/>
      <c r="AE1152"/>
      <c r="AF1152"/>
      <c r="AG1152"/>
      <c r="AH1152"/>
      <c r="AI1152"/>
      <c r="AJ1152"/>
      <c r="AK1152"/>
    </row>
    <row r="1153" spans="1:37" x14ac:dyDescent="0.25">
      <c r="A1153" s="131"/>
      <c r="B1153" s="131"/>
      <c r="C1153" s="131"/>
      <c r="D1153" s="131"/>
      <c r="E1153" s="131"/>
      <c r="F1153" s="131"/>
      <c r="G1153" s="131"/>
      <c r="H1153" s="131"/>
      <c r="I1153" s="131"/>
      <c r="J1153" s="131"/>
      <c r="K1153" s="131"/>
      <c r="L1153" s="131"/>
      <c r="M1153" s="131"/>
      <c r="N1153" s="131"/>
      <c r="O1153" s="131"/>
      <c r="P1153" s="131"/>
      <c r="Q1153" s="170"/>
      <c r="R1153" s="170"/>
      <c r="S1153" s="170"/>
      <c r="T1153" s="170"/>
      <c r="U1153" s="170"/>
      <c r="V1153" s="170"/>
      <c r="W1153" s="170"/>
      <c r="X1153" s="131"/>
      <c r="Y1153"/>
      <c r="AB1153"/>
      <c r="AC1153"/>
      <c r="AD1153"/>
      <c r="AE1153"/>
      <c r="AF1153"/>
      <c r="AG1153"/>
      <c r="AH1153"/>
      <c r="AI1153"/>
      <c r="AJ1153"/>
      <c r="AK1153"/>
    </row>
    <row r="1154" spans="1:37" x14ac:dyDescent="0.25">
      <c r="A1154" s="131"/>
      <c r="B1154" s="131"/>
      <c r="C1154" s="131"/>
      <c r="D1154" s="131"/>
      <c r="E1154" s="131"/>
      <c r="F1154" s="131"/>
      <c r="G1154" s="131"/>
      <c r="H1154" s="131"/>
      <c r="I1154" s="131"/>
      <c r="J1154" s="131"/>
      <c r="K1154" s="131"/>
      <c r="L1154" s="131"/>
      <c r="M1154" s="131"/>
      <c r="N1154" s="131"/>
      <c r="O1154" s="131"/>
      <c r="P1154" s="131"/>
      <c r="Q1154" s="170"/>
      <c r="R1154" s="170"/>
      <c r="S1154" s="170"/>
      <c r="T1154" s="170"/>
      <c r="U1154" s="170"/>
      <c r="V1154" s="170"/>
      <c r="W1154" s="170"/>
      <c r="X1154" s="131"/>
      <c r="Y1154"/>
      <c r="AB1154"/>
      <c r="AC1154"/>
      <c r="AD1154"/>
      <c r="AE1154"/>
      <c r="AF1154"/>
      <c r="AG1154"/>
      <c r="AH1154"/>
      <c r="AI1154"/>
      <c r="AJ1154"/>
      <c r="AK1154"/>
    </row>
    <row r="1155" spans="1:37" x14ac:dyDescent="0.25">
      <c r="A1155" s="131"/>
      <c r="B1155" s="131"/>
      <c r="C1155" s="131"/>
      <c r="D1155" s="131"/>
      <c r="E1155" s="131"/>
      <c r="F1155" s="131"/>
      <c r="G1155" s="131"/>
      <c r="H1155" s="131"/>
      <c r="I1155" s="131"/>
      <c r="J1155" s="131"/>
      <c r="K1155" s="131"/>
      <c r="L1155" s="131"/>
      <c r="M1155" s="131"/>
      <c r="N1155" s="131"/>
      <c r="O1155" s="131"/>
      <c r="P1155" s="131"/>
      <c r="Q1155" s="170"/>
      <c r="R1155" s="170"/>
      <c r="S1155" s="170"/>
      <c r="T1155" s="170"/>
      <c r="U1155" s="170"/>
      <c r="V1155" s="170"/>
      <c r="W1155" s="170"/>
      <c r="X1155" s="131"/>
      <c r="Y1155"/>
      <c r="AB1155"/>
      <c r="AC1155"/>
      <c r="AD1155"/>
      <c r="AE1155"/>
      <c r="AF1155"/>
      <c r="AG1155"/>
      <c r="AH1155"/>
      <c r="AI1155"/>
      <c r="AJ1155"/>
      <c r="AK1155"/>
    </row>
    <row r="1156" spans="1:37" x14ac:dyDescent="0.25">
      <c r="A1156" s="131"/>
      <c r="B1156" s="131"/>
      <c r="C1156" s="131"/>
      <c r="D1156" s="131"/>
      <c r="E1156" s="131"/>
      <c r="F1156" s="131"/>
      <c r="G1156" s="131"/>
      <c r="H1156" s="131"/>
      <c r="I1156" s="131"/>
      <c r="J1156" s="131"/>
      <c r="K1156" s="131"/>
      <c r="L1156" s="131"/>
      <c r="M1156" s="131"/>
      <c r="N1156" s="131"/>
      <c r="O1156" s="131"/>
      <c r="P1156" s="131"/>
      <c r="Q1156" s="170"/>
      <c r="R1156" s="170"/>
      <c r="S1156" s="170"/>
      <c r="T1156" s="170"/>
      <c r="U1156" s="170"/>
      <c r="V1156" s="170"/>
      <c r="W1156" s="170"/>
      <c r="X1156" s="131"/>
      <c r="Y1156"/>
      <c r="AB1156"/>
      <c r="AC1156"/>
      <c r="AD1156"/>
      <c r="AE1156"/>
      <c r="AF1156"/>
      <c r="AG1156"/>
      <c r="AH1156"/>
      <c r="AI1156"/>
      <c r="AJ1156"/>
      <c r="AK1156"/>
    </row>
    <row r="1157" spans="1:37" x14ac:dyDescent="0.25">
      <c r="A1157" s="131"/>
      <c r="B1157" s="131"/>
      <c r="C1157" s="131"/>
      <c r="D1157" s="131"/>
      <c r="E1157" s="131"/>
      <c r="F1157" s="131"/>
      <c r="G1157" s="131"/>
      <c r="H1157" s="131"/>
      <c r="I1157" s="131"/>
      <c r="J1157" s="131"/>
      <c r="K1157" s="131"/>
      <c r="L1157" s="131"/>
      <c r="M1157" s="131"/>
      <c r="N1157" s="131"/>
      <c r="O1157" s="131"/>
      <c r="P1157" s="131"/>
      <c r="Q1157" s="170"/>
      <c r="R1157" s="170"/>
      <c r="S1157" s="170"/>
      <c r="T1157" s="170"/>
      <c r="U1157" s="170"/>
      <c r="V1157" s="170"/>
      <c r="W1157" s="170"/>
      <c r="X1157" s="131"/>
      <c r="Y1157"/>
      <c r="AB1157"/>
      <c r="AC1157"/>
      <c r="AD1157"/>
      <c r="AE1157"/>
      <c r="AF1157"/>
      <c r="AG1157"/>
      <c r="AH1157"/>
      <c r="AI1157"/>
      <c r="AJ1157"/>
      <c r="AK1157"/>
    </row>
    <row r="1158" spans="1:37" x14ac:dyDescent="0.25">
      <c r="A1158" s="131"/>
      <c r="B1158" s="131"/>
      <c r="C1158" s="131"/>
      <c r="D1158" s="131"/>
      <c r="E1158" s="131"/>
      <c r="F1158" s="131"/>
      <c r="G1158" s="131"/>
      <c r="H1158" s="131"/>
      <c r="I1158" s="131"/>
      <c r="J1158" s="131"/>
      <c r="K1158" s="131"/>
      <c r="L1158" s="131"/>
      <c r="M1158" s="131"/>
      <c r="N1158" s="131"/>
      <c r="O1158" s="131"/>
      <c r="P1158" s="131"/>
      <c r="Q1158" s="170"/>
      <c r="R1158" s="170"/>
      <c r="S1158" s="170"/>
      <c r="T1158" s="170"/>
      <c r="U1158" s="170"/>
      <c r="V1158" s="170"/>
      <c r="W1158" s="170"/>
      <c r="X1158" s="131"/>
      <c r="Y1158"/>
      <c r="AB1158"/>
      <c r="AC1158"/>
      <c r="AD1158"/>
      <c r="AE1158"/>
      <c r="AF1158"/>
      <c r="AG1158"/>
      <c r="AH1158"/>
      <c r="AI1158"/>
      <c r="AJ1158"/>
      <c r="AK1158"/>
    </row>
    <row r="1159" spans="1:37" x14ac:dyDescent="0.25">
      <c r="A1159" s="131"/>
      <c r="B1159" s="131"/>
      <c r="C1159" s="131"/>
      <c r="D1159" s="131"/>
      <c r="E1159" s="131"/>
      <c r="F1159" s="131"/>
      <c r="G1159" s="131"/>
      <c r="H1159" s="131"/>
      <c r="I1159" s="131"/>
      <c r="J1159" s="131"/>
      <c r="K1159" s="131"/>
      <c r="L1159" s="131"/>
      <c r="M1159" s="131"/>
      <c r="N1159" s="131"/>
      <c r="O1159" s="131"/>
      <c r="P1159" s="131"/>
      <c r="Q1159" s="170"/>
      <c r="R1159" s="170"/>
      <c r="S1159" s="170"/>
      <c r="T1159" s="170"/>
      <c r="U1159" s="170"/>
      <c r="V1159" s="170"/>
      <c r="W1159" s="170"/>
      <c r="X1159" s="131"/>
      <c r="Y1159"/>
      <c r="AB1159"/>
      <c r="AC1159"/>
      <c r="AD1159"/>
      <c r="AE1159"/>
      <c r="AF1159"/>
      <c r="AG1159"/>
      <c r="AH1159"/>
      <c r="AI1159"/>
      <c r="AJ1159"/>
      <c r="AK1159"/>
    </row>
    <row r="1160" spans="1:37" x14ac:dyDescent="0.25">
      <c r="A1160" s="131"/>
      <c r="B1160" s="131"/>
      <c r="C1160" s="131"/>
      <c r="D1160" s="131"/>
      <c r="E1160" s="131"/>
      <c r="F1160" s="131"/>
      <c r="G1160" s="131"/>
      <c r="H1160" s="131"/>
      <c r="I1160" s="131"/>
      <c r="J1160" s="131"/>
      <c r="K1160" s="131"/>
      <c r="L1160" s="131"/>
      <c r="M1160" s="131"/>
      <c r="N1160" s="131"/>
      <c r="O1160" s="131"/>
      <c r="P1160" s="131"/>
      <c r="Q1160" s="170"/>
      <c r="R1160" s="170"/>
      <c r="S1160" s="170"/>
      <c r="T1160" s="170"/>
      <c r="U1160" s="170"/>
      <c r="V1160" s="170"/>
      <c r="W1160" s="170"/>
      <c r="X1160" s="131"/>
      <c r="Y1160"/>
      <c r="AB1160"/>
      <c r="AC1160"/>
      <c r="AD1160"/>
      <c r="AE1160"/>
      <c r="AF1160"/>
      <c r="AG1160"/>
      <c r="AH1160"/>
      <c r="AI1160"/>
      <c r="AJ1160"/>
      <c r="AK1160"/>
    </row>
    <row r="1161" spans="1:37" x14ac:dyDescent="0.25">
      <c r="A1161" s="131"/>
      <c r="B1161" s="131"/>
      <c r="C1161" s="131"/>
      <c r="D1161" s="131"/>
      <c r="E1161" s="131"/>
      <c r="F1161" s="131"/>
      <c r="G1161" s="131"/>
      <c r="H1161" s="131"/>
      <c r="I1161" s="131"/>
      <c r="J1161" s="131"/>
      <c r="K1161" s="131"/>
      <c r="L1161" s="131"/>
      <c r="M1161" s="131"/>
      <c r="N1161" s="131"/>
      <c r="O1161" s="131"/>
      <c r="P1161" s="131"/>
      <c r="Q1161" s="170"/>
      <c r="R1161" s="170"/>
      <c r="S1161" s="170"/>
      <c r="T1161" s="170"/>
      <c r="U1161" s="170"/>
      <c r="V1161" s="170"/>
      <c r="W1161" s="170"/>
      <c r="X1161" s="131"/>
      <c r="Y1161"/>
      <c r="AB1161"/>
      <c r="AC1161"/>
      <c r="AD1161"/>
      <c r="AE1161"/>
      <c r="AF1161"/>
      <c r="AG1161"/>
      <c r="AH1161"/>
      <c r="AI1161"/>
      <c r="AJ1161"/>
      <c r="AK1161"/>
    </row>
    <row r="1162" spans="1:37" x14ac:dyDescent="0.25">
      <c r="A1162" s="131"/>
      <c r="B1162" s="131"/>
      <c r="C1162" s="131"/>
      <c r="D1162" s="131"/>
      <c r="E1162" s="131"/>
      <c r="F1162" s="131"/>
      <c r="G1162" s="131"/>
      <c r="H1162" s="131"/>
      <c r="I1162" s="131"/>
      <c r="J1162" s="131"/>
      <c r="K1162" s="131"/>
      <c r="L1162" s="131"/>
      <c r="M1162" s="131"/>
      <c r="N1162" s="131"/>
      <c r="O1162" s="131"/>
      <c r="P1162" s="131"/>
      <c r="Q1162" s="170"/>
      <c r="R1162" s="170"/>
      <c r="S1162" s="170"/>
      <c r="T1162" s="170"/>
      <c r="U1162" s="170"/>
      <c r="V1162" s="170"/>
      <c r="W1162" s="170"/>
      <c r="X1162" s="131"/>
      <c r="Y1162"/>
      <c r="AB1162"/>
      <c r="AC1162"/>
      <c r="AD1162"/>
      <c r="AE1162"/>
      <c r="AF1162"/>
      <c r="AG1162"/>
      <c r="AH1162"/>
      <c r="AI1162"/>
      <c r="AJ1162"/>
      <c r="AK1162"/>
    </row>
    <row r="1163" spans="1:37" x14ac:dyDescent="0.25">
      <c r="A1163" s="131"/>
      <c r="B1163" s="131"/>
      <c r="C1163" s="131"/>
      <c r="D1163" s="131"/>
      <c r="E1163" s="131"/>
      <c r="F1163" s="131"/>
      <c r="G1163" s="131"/>
      <c r="H1163" s="131"/>
      <c r="I1163" s="131"/>
      <c r="J1163" s="131"/>
      <c r="K1163" s="131"/>
      <c r="L1163" s="131"/>
      <c r="M1163" s="131"/>
      <c r="N1163" s="131"/>
      <c r="O1163" s="131"/>
      <c r="P1163" s="131"/>
      <c r="Q1163" s="170"/>
      <c r="R1163" s="170"/>
      <c r="S1163" s="170"/>
      <c r="T1163" s="170"/>
      <c r="U1163" s="170"/>
      <c r="V1163" s="170"/>
      <c r="W1163" s="170"/>
      <c r="X1163" s="131"/>
      <c r="Y1163"/>
      <c r="AB1163"/>
      <c r="AC1163"/>
      <c r="AD1163"/>
      <c r="AE1163"/>
      <c r="AF1163"/>
      <c r="AG1163"/>
      <c r="AH1163"/>
      <c r="AI1163"/>
      <c r="AJ1163"/>
      <c r="AK1163"/>
    </row>
    <row r="1164" spans="1:37" x14ac:dyDescent="0.25">
      <c r="A1164" s="131"/>
      <c r="B1164" s="131"/>
      <c r="C1164" s="131"/>
      <c r="D1164" s="131"/>
      <c r="E1164" s="131"/>
      <c r="F1164" s="131"/>
      <c r="G1164" s="131"/>
      <c r="H1164" s="131"/>
      <c r="I1164" s="131"/>
      <c r="J1164" s="131"/>
      <c r="K1164" s="131"/>
      <c r="L1164" s="131"/>
      <c r="M1164" s="131"/>
      <c r="N1164" s="131"/>
      <c r="O1164" s="131"/>
      <c r="P1164" s="131"/>
      <c r="Q1164" s="170"/>
      <c r="R1164" s="170"/>
      <c r="S1164" s="170"/>
      <c r="T1164" s="170"/>
      <c r="U1164" s="170"/>
      <c r="V1164" s="170"/>
      <c r="W1164" s="170"/>
      <c r="X1164" s="131"/>
      <c r="Y1164"/>
      <c r="AB1164"/>
      <c r="AC1164"/>
      <c r="AD1164"/>
      <c r="AE1164"/>
      <c r="AF1164"/>
      <c r="AG1164"/>
      <c r="AH1164"/>
      <c r="AI1164"/>
      <c r="AJ1164"/>
      <c r="AK1164"/>
    </row>
    <row r="1165" spans="1:37" x14ac:dyDescent="0.25">
      <c r="A1165" s="131"/>
      <c r="B1165" s="131"/>
      <c r="C1165" s="131"/>
      <c r="D1165" s="131"/>
      <c r="E1165" s="131"/>
      <c r="F1165" s="131"/>
      <c r="G1165" s="131"/>
      <c r="H1165" s="131"/>
      <c r="I1165" s="131"/>
      <c r="J1165" s="131"/>
      <c r="K1165" s="131"/>
      <c r="L1165" s="131"/>
      <c r="M1165" s="131"/>
      <c r="N1165" s="131"/>
      <c r="O1165" s="131"/>
      <c r="P1165" s="131"/>
      <c r="Q1165" s="170"/>
      <c r="R1165" s="170"/>
      <c r="S1165" s="170"/>
      <c r="T1165" s="170"/>
      <c r="U1165" s="170"/>
      <c r="V1165" s="170"/>
      <c r="W1165" s="170"/>
      <c r="X1165" s="131"/>
      <c r="Y1165"/>
      <c r="AB1165"/>
      <c r="AC1165"/>
      <c r="AD1165"/>
      <c r="AE1165"/>
      <c r="AF1165"/>
      <c r="AG1165"/>
      <c r="AH1165"/>
      <c r="AI1165"/>
      <c r="AJ1165"/>
      <c r="AK1165"/>
    </row>
    <row r="1166" spans="1:37" x14ac:dyDescent="0.25">
      <c r="A1166" s="131"/>
      <c r="B1166" s="131"/>
      <c r="C1166" s="131"/>
      <c r="D1166" s="131"/>
      <c r="E1166" s="131"/>
      <c r="F1166" s="131"/>
      <c r="G1166" s="131"/>
      <c r="H1166" s="131"/>
      <c r="I1166" s="131"/>
      <c r="J1166" s="131"/>
      <c r="K1166" s="131"/>
      <c r="L1166" s="131"/>
      <c r="M1166" s="131"/>
      <c r="N1166" s="131"/>
      <c r="O1166" s="131"/>
      <c r="P1166" s="131"/>
      <c r="Q1166" s="170"/>
      <c r="R1166" s="170"/>
      <c r="S1166" s="170"/>
      <c r="T1166" s="170"/>
      <c r="U1166" s="170"/>
      <c r="V1166" s="170"/>
      <c r="W1166" s="170"/>
      <c r="X1166" s="131"/>
      <c r="Y1166"/>
      <c r="AB1166"/>
      <c r="AC1166"/>
      <c r="AD1166"/>
      <c r="AE1166"/>
      <c r="AF1166"/>
      <c r="AG1166"/>
      <c r="AH1166"/>
      <c r="AI1166"/>
      <c r="AJ1166"/>
      <c r="AK1166"/>
    </row>
    <row r="1167" spans="1:37" x14ac:dyDescent="0.25">
      <c r="A1167" s="131"/>
      <c r="B1167" s="131"/>
      <c r="C1167" s="131"/>
      <c r="D1167" s="131"/>
      <c r="E1167" s="131"/>
      <c r="F1167" s="131"/>
      <c r="G1167" s="131"/>
      <c r="H1167" s="131"/>
      <c r="I1167" s="131"/>
      <c r="J1167" s="131"/>
      <c r="K1167" s="131"/>
      <c r="L1167" s="131"/>
      <c r="M1167" s="131"/>
      <c r="N1167" s="131"/>
      <c r="O1167" s="131"/>
      <c r="P1167" s="131"/>
      <c r="Q1167" s="170"/>
      <c r="R1167" s="170"/>
      <c r="S1167" s="170"/>
      <c r="T1167" s="170"/>
      <c r="U1167" s="170"/>
      <c r="V1167" s="170"/>
      <c r="W1167" s="170"/>
      <c r="X1167" s="131"/>
      <c r="Y1167"/>
      <c r="AB1167"/>
      <c r="AC1167"/>
      <c r="AD1167"/>
      <c r="AE1167"/>
      <c r="AF1167"/>
      <c r="AG1167"/>
      <c r="AH1167"/>
      <c r="AI1167"/>
      <c r="AJ1167"/>
      <c r="AK1167"/>
    </row>
    <row r="1168" spans="1:37" x14ac:dyDescent="0.25">
      <c r="A1168" s="131"/>
      <c r="B1168" s="131"/>
      <c r="C1168" s="131"/>
      <c r="D1168" s="131"/>
      <c r="E1168" s="131"/>
      <c r="F1168" s="131"/>
      <c r="G1168" s="131"/>
      <c r="H1168" s="131"/>
      <c r="I1168" s="131"/>
      <c r="J1168" s="131"/>
      <c r="K1168" s="131"/>
      <c r="L1168" s="131"/>
      <c r="M1168" s="131"/>
      <c r="N1168" s="131"/>
      <c r="O1168" s="131"/>
      <c r="P1168" s="131"/>
      <c r="Q1168" s="170"/>
      <c r="R1168" s="170"/>
      <c r="S1168" s="170"/>
      <c r="T1168" s="170"/>
      <c r="U1168" s="170"/>
      <c r="V1168" s="170"/>
      <c r="W1168" s="170"/>
      <c r="X1168" s="131"/>
      <c r="Y1168"/>
      <c r="AB1168"/>
      <c r="AC1168"/>
      <c r="AD1168"/>
      <c r="AE1168"/>
      <c r="AF1168"/>
      <c r="AG1168"/>
      <c r="AH1168"/>
      <c r="AI1168"/>
      <c r="AJ1168"/>
      <c r="AK1168"/>
    </row>
    <row r="1169" spans="1:37" x14ac:dyDescent="0.25">
      <c r="A1169" s="131"/>
      <c r="B1169" s="131"/>
      <c r="C1169" s="131"/>
      <c r="D1169" s="131"/>
      <c r="E1169" s="131"/>
      <c r="F1169" s="131"/>
      <c r="G1169" s="131"/>
      <c r="H1169" s="131"/>
      <c r="I1169" s="131"/>
      <c r="J1169" s="131"/>
      <c r="K1169" s="131"/>
      <c r="L1169" s="131"/>
      <c r="M1169" s="131"/>
      <c r="N1169" s="131"/>
      <c r="O1169" s="131"/>
      <c r="P1169" s="131"/>
      <c r="Q1169" s="170"/>
      <c r="R1169" s="170"/>
      <c r="S1169" s="170"/>
      <c r="T1169" s="170"/>
      <c r="U1169" s="170"/>
      <c r="V1169" s="170"/>
      <c r="W1169" s="170"/>
      <c r="X1169" s="131"/>
      <c r="Y1169"/>
      <c r="AB1169"/>
      <c r="AC1169"/>
      <c r="AD1169"/>
      <c r="AE1169"/>
      <c r="AF1169"/>
      <c r="AG1169"/>
      <c r="AH1169"/>
      <c r="AI1169"/>
      <c r="AJ1169"/>
      <c r="AK1169"/>
    </row>
    <row r="1170" spans="1:37" x14ac:dyDescent="0.25">
      <c r="A1170" s="131"/>
      <c r="B1170" s="131"/>
      <c r="C1170" s="131"/>
      <c r="D1170" s="131"/>
      <c r="E1170" s="131"/>
      <c r="F1170" s="131"/>
      <c r="G1170" s="131"/>
      <c r="H1170" s="131"/>
      <c r="I1170" s="131"/>
      <c r="J1170" s="131"/>
      <c r="K1170" s="131"/>
      <c r="L1170" s="131"/>
      <c r="M1170" s="131"/>
      <c r="N1170" s="131"/>
      <c r="O1170" s="131"/>
      <c r="P1170" s="131"/>
      <c r="Q1170" s="170"/>
      <c r="R1170" s="170"/>
      <c r="S1170" s="170"/>
      <c r="T1170" s="170"/>
      <c r="U1170" s="170"/>
      <c r="V1170" s="170"/>
      <c r="W1170" s="170"/>
      <c r="X1170" s="131"/>
      <c r="Y1170"/>
      <c r="AB1170"/>
      <c r="AC1170"/>
      <c r="AD1170"/>
      <c r="AE1170"/>
      <c r="AF1170"/>
      <c r="AG1170"/>
      <c r="AH1170"/>
      <c r="AI1170"/>
      <c r="AJ1170"/>
      <c r="AK1170"/>
    </row>
    <row r="1171" spans="1:37" x14ac:dyDescent="0.25">
      <c r="A1171" s="131"/>
      <c r="B1171" s="131"/>
      <c r="C1171" s="131"/>
      <c r="D1171" s="131"/>
      <c r="E1171" s="131"/>
      <c r="F1171" s="131"/>
      <c r="G1171" s="131"/>
      <c r="H1171" s="131"/>
      <c r="I1171" s="131"/>
      <c r="J1171" s="131"/>
      <c r="K1171" s="131"/>
      <c r="L1171" s="131"/>
      <c r="M1171" s="131"/>
      <c r="N1171" s="131"/>
      <c r="O1171" s="131"/>
      <c r="P1171" s="131"/>
      <c r="Q1171" s="170"/>
      <c r="R1171" s="170"/>
      <c r="S1171" s="170"/>
      <c r="T1171" s="170"/>
      <c r="U1171" s="170"/>
      <c r="V1171" s="170"/>
      <c r="W1171" s="170"/>
      <c r="X1171" s="131"/>
      <c r="Y1171"/>
      <c r="AB1171"/>
      <c r="AC1171"/>
      <c r="AD1171"/>
      <c r="AE1171"/>
      <c r="AF1171"/>
      <c r="AG1171"/>
      <c r="AH1171"/>
      <c r="AI1171"/>
      <c r="AJ1171"/>
      <c r="AK1171"/>
    </row>
    <row r="1172" spans="1:37" x14ac:dyDescent="0.25">
      <c r="A1172" s="131"/>
      <c r="B1172" s="131"/>
      <c r="C1172" s="131"/>
      <c r="D1172" s="131"/>
      <c r="E1172" s="131"/>
      <c r="F1172" s="131"/>
      <c r="G1172" s="131"/>
      <c r="H1172" s="131"/>
      <c r="I1172" s="131"/>
      <c r="J1172" s="131"/>
      <c r="K1172" s="131"/>
      <c r="L1172" s="131"/>
      <c r="M1172" s="131"/>
      <c r="N1172" s="131"/>
      <c r="O1172" s="131"/>
      <c r="P1172" s="131"/>
      <c r="Q1172" s="170"/>
      <c r="R1172" s="170"/>
      <c r="S1172" s="170"/>
      <c r="T1172" s="170"/>
      <c r="U1172" s="170"/>
      <c r="V1172" s="170"/>
      <c r="W1172" s="170"/>
      <c r="X1172" s="131"/>
      <c r="Y1172"/>
      <c r="AB1172"/>
      <c r="AC1172"/>
      <c r="AD1172"/>
      <c r="AE1172"/>
      <c r="AF1172"/>
      <c r="AG1172"/>
      <c r="AH1172"/>
      <c r="AI1172"/>
      <c r="AJ1172"/>
      <c r="AK1172"/>
    </row>
    <row r="1173" spans="1:37" x14ac:dyDescent="0.25">
      <c r="A1173" s="131"/>
      <c r="B1173" s="131"/>
      <c r="C1173" s="131"/>
      <c r="D1173" s="131"/>
      <c r="E1173" s="131"/>
      <c r="F1173" s="131"/>
      <c r="G1173" s="131"/>
      <c r="H1173" s="131"/>
      <c r="I1173" s="131"/>
      <c r="J1173" s="131"/>
      <c r="K1173" s="131"/>
      <c r="L1173" s="131"/>
      <c r="M1173" s="131"/>
      <c r="N1173" s="131"/>
      <c r="O1173" s="131"/>
      <c r="P1173" s="131"/>
      <c r="Q1173" s="170"/>
      <c r="R1173" s="170"/>
      <c r="S1173" s="170"/>
      <c r="T1173" s="170"/>
      <c r="U1173" s="170"/>
      <c r="V1173" s="170"/>
      <c r="W1173" s="170"/>
      <c r="X1173" s="131"/>
      <c r="Y1173"/>
      <c r="AB1173"/>
      <c r="AC1173"/>
      <c r="AD1173"/>
      <c r="AE1173"/>
      <c r="AF1173"/>
      <c r="AG1173"/>
      <c r="AH1173"/>
      <c r="AI1173"/>
      <c r="AJ1173"/>
      <c r="AK1173"/>
    </row>
    <row r="1174" spans="1:37" x14ac:dyDescent="0.25">
      <c r="A1174" s="131"/>
      <c r="B1174" s="131"/>
      <c r="C1174" s="131"/>
      <c r="D1174" s="131"/>
      <c r="E1174" s="131"/>
      <c r="F1174" s="131"/>
      <c r="G1174" s="131"/>
      <c r="H1174" s="131"/>
      <c r="I1174" s="131"/>
      <c r="J1174" s="131"/>
      <c r="K1174" s="131"/>
      <c r="L1174" s="131"/>
      <c r="M1174" s="131"/>
      <c r="N1174" s="131"/>
      <c r="O1174" s="131"/>
      <c r="P1174" s="131"/>
      <c r="Q1174" s="170"/>
      <c r="R1174" s="170"/>
      <c r="S1174" s="170"/>
      <c r="T1174" s="170"/>
      <c r="U1174" s="170"/>
      <c r="V1174" s="170"/>
      <c r="W1174" s="170"/>
      <c r="X1174" s="131"/>
      <c r="Y1174"/>
      <c r="AB1174"/>
      <c r="AC1174"/>
      <c r="AD1174"/>
      <c r="AE1174"/>
      <c r="AF1174"/>
      <c r="AG1174"/>
      <c r="AH1174"/>
      <c r="AI1174"/>
      <c r="AJ1174"/>
      <c r="AK1174"/>
    </row>
    <row r="1175" spans="1:37" x14ac:dyDescent="0.25">
      <c r="A1175" s="131"/>
      <c r="B1175" s="131"/>
      <c r="C1175" s="131"/>
      <c r="D1175" s="131"/>
      <c r="E1175" s="131"/>
      <c r="F1175" s="131"/>
      <c r="G1175" s="131"/>
      <c r="H1175" s="131"/>
      <c r="I1175" s="131"/>
      <c r="J1175" s="131"/>
      <c r="K1175" s="131"/>
      <c r="L1175" s="131"/>
      <c r="M1175" s="131"/>
      <c r="N1175" s="131"/>
      <c r="O1175" s="131"/>
      <c r="P1175" s="131"/>
      <c r="Q1175" s="170"/>
      <c r="R1175" s="170"/>
      <c r="S1175" s="170"/>
      <c r="T1175" s="170"/>
      <c r="U1175" s="170"/>
      <c r="V1175" s="170"/>
      <c r="W1175" s="170"/>
      <c r="X1175" s="131"/>
      <c r="Y1175"/>
      <c r="AB1175"/>
      <c r="AC1175"/>
      <c r="AD1175"/>
      <c r="AE1175"/>
      <c r="AF1175"/>
      <c r="AG1175"/>
      <c r="AH1175"/>
      <c r="AI1175"/>
      <c r="AJ1175"/>
      <c r="AK1175"/>
    </row>
    <row r="1176" spans="1:37" x14ac:dyDescent="0.25">
      <c r="A1176" s="131"/>
      <c r="B1176" s="131"/>
      <c r="C1176" s="131"/>
      <c r="D1176" s="131"/>
      <c r="E1176" s="131"/>
      <c r="F1176" s="131"/>
      <c r="G1176" s="131"/>
      <c r="H1176" s="131"/>
      <c r="I1176" s="131"/>
      <c r="J1176" s="131"/>
      <c r="K1176" s="131"/>
      <c r="L1176" s="131"/>
      <c r="M1176" s="131"/>
      <c r="N1176" s="131"/>
      <c r="O1176" s="131"/>
      <c r="P1176" s="131"/>
      <c r="Q1176" s="170"/>
      <c r="R1176" s="170"/>
      <c r="S1176" s="170"/>
      <c r="T1176" s="170"/>
      <c r="U1176" s="170"/>
      <c r="V1176" s="170"/>
      <c r="W1176" s="170"/>
      <c r="X1176" s="131"/>
      <c r="Y1176"/>
      <c r="AB1176"/>
      <c r="AC1176"/>
      <c r="AD1176"/>
      <c r="AE1176"/>
      <c r="AF1176"/>
      <c r="AG1176"/>
      <c r="AH1176"/>
      <c r="AI1176"/>
      <c r="AJ1176"/>
      <c r="AK1176"/>
    </row>
    <row r="1177" spans="1:37" x14ac:dyDescent="0.25">
      <c r="A1177" s="131"/>
      <c r="B1177" s="131"/>
      <c r="C1177" s="131"/>
      <c r="D1177" s="131"/>
      <c r="E1177" s="131"/>
      <c r="F1177" s="131"/>
      <c r="G1177" s="131"/>
      <c r="H1177" s="131"/>
      <c r="I1177" s="131"/>
      <c r="J1177" s="131"/>
      <c r="K1177" s="131"/>
      <c r="L1177" s="131"/>
      <c r="M1177" s="131"/>
      <c r="N1177" s="131"/>
      <c r="O1177" s="131"/>
      <c r="P1177" s="131"/>
      <c r="Q1177" s="170"/>
      <c r="R1177" s="170"/>
      <c r="S1177" s="170"/>
      <c r="T1177" s="170"/>
      <c r="U1177" s="170"/>
      <c r="V1177" s="170"/>
      <c r="W1177" s="170"/>
      <c r="X1177" s="131"/>
      <c r="Y1177"/>
      <c r="AB1177"/>
      <c r="AC1177"/>
      <c r="AD1177"/>
      <c r="AE1177"/>
      <c r="AF1177"/>
      <c r="AG1177"/>
      <c r="AH1177"/>
      <c r="AI1177"/>
      <c r="AJ1177"/>
      <c r="AK1177"/>
    </row>
    <row r="1178" spans="1:37" x14ac:dyDescent="0.25">
      <c r="A1178" s="131"/>
      <c r="B1178" s="131"/>
      <c r="C1178" s="131"/>
      <c r="D1178" s="131"/>
      <c r="E1178" s="131"/>
      <c r="F1178" s="131"/>
      <c r="G1178" s="131"/>
      <c r="H1178" s="131"/>
      <c r="I1178" s="131"/>
      <c r="J1178" s="131"/>
      <c r="K1178" s="131"/>
      <c r="L1178" s="131"/>
      <c r="M1178" s="131"/>
      <c r="N1178" s="131"/>
      <c r="O1178" s="131"/>
      <c r="P1178" s="131"/>
      <c r="Q1178" s="170"/>
      <c r="R1178" s="170"/>
      <c r="S1178" s="170"/>
      <c r="T1178" s="170"/>
      <c r="U1178" s="170"/>
      <c r="V1178" s="170"/>
      <c r="W1178" s="170"/>
      <c r="X1178" s="131"/>
      <c r="Y1178"/>
      <c r="AB1178"/>
      <c r="AC1178"/>
      <c r="AD1178"/>
      <c r="AE1178"/>
      <c r="AF1178"/>
      <c r="AG1178"/>
      <c r="AH1178"/>
      <c r="AI1178"/>
      <c r="AJ1178"/>
      <c r="AK1178"/>
    </row>
    <row r="1179" spans="1:37" x14ac:dyDescent="0.25">
      <c r="A1179" s="131"/>
      <c r="B1179" s="131"/>
      <c r="C1179" s="131"/>
      <c r="D1179" s="131"/>
      <c r="E1179" s="131"/>
      <c r="F1179" s="131"/>
      <c r="G1179" s="131"/>
      <c r="H1179" s="131"/>
      <c r="I1179" s="131"/>
      <c r="J1179" s="131"/>
      <c r="K1179" s="131"/>
      <c r="L1179" s="131"/>
      <c r="M1179" s="131"/>
      <c r="N1179" s="131"/>
      <c r="O1179" s="131"/>
      <c r="P1179" s="131"/>
      <c r="Q1179" s="170"/>
      <c r="R1179" s="170"/>
      <c r="S1179" s="170"/>
      <c r="T1179" s="170"/>
      <c r="U1179" s="170"/>
      <c r="V1179" s="170"/>
      <c r="W1179" s="170"/>
      <c r="X1179" s="131"/>
      <c r="Y1179"/>
      <c r="AB1179"/>
      <c r="AC1179"/>
      <c r="AD1179"/>
      <c r="AE1179"/>
      <c r="AF1179"/>
      <c r="AG1179"/>
      <c r="AH1179"/>
      <c r="AI1179"/>
      <c r="AJ1179"/>
      <c r="AK1179"/>
    </row>
    <row r="1180" spans="1:37" x14ac:dyDescent="0.25">
      <c r="A1180" s="131"/>
      <c r="B1180" s="131"/>
      <c r="C1180" s="131"/>
      <c r="D1180" s="131"/>
      <c r="E1180" s="131"/>
      <c r="F1180" s="131"/>
      <c r="G1180" s="131"/>
      <c r="H1180" s="131"/>
      <c r="I1180" s="131"/>
      <c r="J1180" s="131"/>
      <c r="K1180" s="131"/>
      <c r="L1180" s="131"/>
      <c r="M1180" s="131"/>
      <c r="N1180" s="131"/>
      <c r="O1180" s="131"/>
      <c r="P1180" s="131"/>
      <c r="Q1180" s="170"/>
      <c r="R1180" s="170"/>
      <c r="S1180" s="170"/>
      <c r="T1180" s="170"/>
      <c r="U1180" s="170"/>
      <c r="V1180" s="170"/>
      <c r="W1180" s="170"/>
      <c r="X1180" s="131"/>
      <c r="Y1180"/>
      <c r="AB1180"/>
      <c r="AC1180"/>
      <c r="AD1180"/>
      <c r="AE1180"/>
      <c r="AF1180"/>
      <c r="AG1180"/>
      <c r="AH1180"/>
      <c r="AI1180"/>
      <c r="AJ1180"/>
      <c r="AK1180"/>
    </row>
    <row r="1181" spans="1:37" x14ac:dyDescent="0.25">
      <c r="A1181" s="131"/>
      <c r="B1181" s="131"/>
      <c r="C1181" s="131"/>
      <c r="D1181" s="131"/>
      <c r="E1181" s="131"/>
      <c r="F1181" s="131"/>
      <c r="G1181" s="131"/>
      <c r="H1181" s="131"/>
      <c r="I1181" s="131"/>
      <c r="J1181" s="131"/>
      <c r="K1181" s="131"/>
      <c r="L1181" s="131"/>
      <c r="M1181" s="131"/>
      <c r="N1181" s="131"/>
      <c r="O1181" s="131"/>
      <c r="P1181" s="131"/>
      <c r="Q1181" s="170"/>
      <c r="R1181" s="170"/>
      <c r="S1181" s="170"/>
      <c r="T1181" s="170"/>
      <c r="U1181" s="170"/>
      <c r="V1181" s="170"/>
      <c r="W1181" s="170"/>
      <c r="X1181" s="131"/>
      <c r="Y1181"/>
      <c r="AB1181"/>
      <c r="AC1181"/>
      <c r="AD1181"/>
      <c r="AE1181"/>
      <c r="AF1181"/>
      <c r="AG1181"/>
      <c r="AH1181"/>
      <c r="AI1181"/>
      <c r="AJ1181"/>
      <c r="AK1181"/>
    </row>
    <row r="1182" spans="1:37" x14ac:dyDescent="0.25">
      <c r="A1182" s="131"/>
      <c r="B1182" s="131"/>
      <c r="C1182" s="131"/>
      <c r="D1182" s="131"/>
      <c r="E1182" s="131"/>
      <c r="F1182" s="131"/>
      <c r="G1182" s="131"/>
      <c r="H1182" s="131"/>
      <c r="I1182" s="131"/>
      <c r="J1182" s="131"/>
      <c r="K1182" s="131"/>
      <c r="L1182" s="131"/>
      <c r="M1182" s="131"/>
      <c r="N1182" s="131"/>
      <c r="O1182" s="131"/>
      <c r="P1182" s="131"/>
      <c r="Q1182" s="170"/>
      <c r="R1182" s="170"/>
      <c r="S1182" s="170"/>
      <c r="T1182" s="170"/>
      <c r="U1182" s="170"/>
      <c r="V1182" s="170"/>
      <c r="W1182" s="170"/>
      <c r="X1182" s="131"/>
      <c r="Y1182"/>
      <c r="AB1182"/>
      <c r="AC1182"/>
      <c r="AD1182"/>
      <c r="AE1182"/>
      <c r="AF1182"/>
      <c r="AG1182"/>
      <c r="AH1182"/>
      <c r="AI1182"/>
      <c r="AJ1182"/>
      <c r="AK1182"/>
    </row>
    <row r="1183" spans="1:37" x14ac:dyDescent="0.25">
      <c r="A1183" s="131"/>
      <c r="B1183" s="131"/>
      <c r="C1183" s="131"/>
      <c r="D1183" s="131"/>
      <c r="E1183" s="131"/>
      <c r="F1183" s="131"/>
      <c r="G1183" s="131"/>
      <c r="H1183" s="131"/>
      <c r="I1183" s="131"/>
      <c r="J1183" s="131"/>
      <c r="K1183" s="131"/>
      <c r="L1183" s="131"/>
      <c r="M1183" s="131"/>
      <c r="N1183" s="131"/>
      <c r="O1183" s="131"/>
      <c r="P1183" s="131"/>
      <c r="Q1183" s="170"/>
      <c r="R1183" s="170"/>
      <c r="S1183" s="170"/>
      <c r="T1183" s="170"/>
      <c r="U1183" s="170"/>
      <c r="V1183" s="170"/>
      <c r="W1183" s="170"/>
      <c r="X1183" s="131"/>
      <c r="Y1183"/>
      <c r="AB1183"/>
      <c r="AC1183"/>
      <c r="AD1183"/>
      <c r="AE1183"/>
      <c r="AF1183"/>
      <c r="AG1183"/>
      <c r="AH1183"/>
      <c r="AI1183"/>
      <c r="AJ1183"/>
      <c r="AK1183"/>
    </row>
    <row r="1184" spans="1:37" x14ac:dyDescent="0.25">
      <c r="A1184" s="131"/>
      <c r="B1184" s="131"/>
      <c r="C1184" s="131"/>
      <c r="D1184" s="131"/>
      <c r="E1184" s="131"/>
      <c r="F1184" s="131"/>
      <c r="G1184" s="131"/>
      <c r="H1184" s="131"/>
      <c r="I1184" s="131"/>
      <c r="J1184" s="131"/>
      <c r="K1184" s="131"/>
      <c r="L1184" s="131"/>
      <c r="M1184" s="131"/>
      <c r="N1184" s="131"/>
      <c r="O1184" s="131"/>
      <c r="P1184" s="131"/>
      <c r="Q1184" s="170"/>
      <c r="R1184" s="170"/>
      <c r="S1184" s="170"/>
      <c r="T1184" s="170"/>
      <c r="U1184" s="170"/>
      <c r="V1184" s="170"/>
      <c r="W1184" s="170"/>
      <c r="X1184" s="131"/>
      <c r="Y1184"/>
      <c r="AB1184"/>
      <c r="AC1184"/>
      <c r="AD1184"/>
      <c r="AE1184"/>
      <c r="AF1184"/>
      <c r="AG1184"/>
      <c r="AH1184"/>
      <c r="AI1184"/>
      <c r="AJ1184"/>
      <c r="AK1184"/>
    </row>
    <row r="1185" spans="1:37" x14ac:dyDescent="0.25">
      <c r="A1185" s="131"/>
      <c r="B1185" s="131"/>
      <c r="C1185" s="131"/>
      <c r="D1185" s="131"/>
      <c r="E1185" s="131"/>
      <c r="F1185" s="131"/>
      <c r="G1185" s="131"/>
      <c r="H1185" s="131"/>
      <c r="I1185" s="131"/>
      <c r="J1185" s="131"/>
      <c r="K1185" s="131"/>
      <c r="L1185" s="131"/>
      <c r="M1185" s="131"/>
      <c r="N1185" s="131"/>
      <c r="O1185" s="131"/>
      <c r="P1185" s="131"/>
      <c r="Q1185" s="170"/>
      <c r="R1185" s="170"/>
      <c r="S1185" s="170"/>
      <c r="T1185" s="170"/>
      <c r="U1185" s="170"/>
      <c r="V1185" s="170"/>
      <c r="W1185" s="170"/>
      <c r="X1185" s="131"/>
      <c r="Y1185"/>
      <c r="AB1185"/>
      <c r="AC1185"/>
      <c r="AD1185"/>
      <c r="AE1185"/>
      <c r="AF1185"/>
      <c r="AG1185"/>
      <c r="AH1185"/>
      <c r="AI1185"/>
      <c r="AJ1185"/>
      <c r="AK1185"/>
    </row>
    <row r="1186" spans="1:37" x14ac:dyDescent="0.25">
      <c r="A1186" s="131"/>
      <c r="B1186" s="131"/>
      <c r="C1186" s="131"/>
      <c r="D1186" s="131"/>
      <c r="E1186" s="131"/>
      <c r="F1186" s="131"/>
      <c r="G1186" s="131"/>
      <c r="H1186" s="131"/>
      <c r="I1186" s="131"/>
      <c r="J1186" s="131"/>
      <c r="K1186" s="131"/>
      <c r="L1186" s="131"/>
      <c r="M1186" s="131"/>
      <c r="N1186" s="131"/>
      <c r="O1186" s="131"/>
      <c r="P1186" s="131"/>
      <c r="Q1186" s="170"/>
      <c r="R1186" s="170"/>
      <c r="S1186" s="170"/>
      <c r="T1186" s="170"/>
      <c r="U1186" s="170"/>
      <c r="V1186" s="170"/>
      <c r="W1186" s="170"/>
      <c r="X1186" s="131"/>
      <c r="Y1186"/>
      <c r="AB1186"/>
      <c r="AC1186"/>
      <c r="AD1186"/>
      <c r="AE1186"/>
      <c r="AF1186"/>
      <c r="AG1186"/>
      <c r="AH1186"/>
      <c r="AI1186"/>
      <c r="AJ1186"/>
      <c r="AK1186"/>
    </row>
    <row r="1187" spans="1:37" x14ac:dyDescent="0.25">
      <c r="A1187" s="131"/>
      <c r="B1187" s="131"/>
      <c r="C1187" s="131"/>
      <c r="D1187" s="131"/>
      <c r="E1187" s="131"/>
      <c r="F1187" s="131"/>
      <c r="G1187" s="131"/>
      <c r="H1187" s="131"/>
      <c r="I1187" s="131"/>
      <c r="J1187" s="131"/>
      <c r="K1187" s="131"/>
      <c r="L1187" s="131"/>
      <c r="M1187" s="131"/>
      <c r="N1187" s="131"/>
      <c r="O1187" s="131"/>
      <c r="P1187" s="131"/>
      <c r="Q1187" s="170"/>
      <c r="R1187" s="170"/>
      <c r="S1187" s="170"/>
      <c r="T1187" s="170"/>
      <c r="U1187" s="170"/>
      <c r="V1187" s="170"/>
      <c r="W1187" s="170"/>
      <c r="X1187" s="131"/>
      <c r="Y1187"/>
      <c r="AB1187"/>
      <c r="AC1187"/>
      <c r="AD1187"/>
      <c r="AE1187"/>
      <c r="AF1187"/>
      <c r="AG1187"/>
      <c r="AH1187"/>
      <c r="AI1187"/>
      <c r="AJ1187"/>
      <c r="AK1187"/>
    </row>
    <row r="1188" spans="1:37" x14ac:dyDescent="0.25">
      <c r="A1188" s="131"/>
      <c r="B1188" s="131"/>
      <c r="C1188" s="131"/>
      <c r="D1188" s="131"/>
      <c r="E1188" s="131"/>
      <c r="F1188" s="131"/>
      <c r="G1188" s="131"/>
      <c r="H1188" s="131"/>
      <c r="I1188" s="131"/>
      <c r="J1188" s="131"/>
      <c r="K1188" s="131"/>
      <c r="L1188" s="131"/>
      <c r="M1188" s="131"/>
      <c r="N1188" s="131"/>
      <c r="O1188" s="131"/>
      <c r="P1188" s="131"/>
      <c r="Q1188" s="170"/>
      <c r="R1188" s="170"/>
      <c r="S1188" s="170"/>
      <c r="T1188" s="170"/>
      <c r="U1188" s="170"/>
      <c r="V1188" s="170"/>
      <c r="W1188" s="170"/>
      <c r="X1188" s="131"/>
      <c r="Y1188"/>
      <c r="AB1188"/>
      <c r="AC1188"/>
      <c r="AD1188"/>
      <c r="AE1188"/>
      <c r="AF1188"/>
      <c r="AG1188"/>
      <c r="AH1188"/>
      <c r="AI1188"/>
      <c r="AJ1188"/>
      <c r="AK1188"/>
    </row>
    <row r="1189" spans="1:37" x14ac:dyDescent="0.25">
      <c r="A1189" s="131"/>
      <c r="B1189" s="131"/>
      <c r="C1189" s="131"/>
      <c r="D1189" s="131"/>
      <c r="E1189" s="131"/>
      <c r="F1189" s="131"/>
      <c r="G1189" s="131"/>
      <c r="H1189" s="131"/>
      <c r="I1189" s="131"/>
      <c r="J1189" s="131"/>
      <c r="K1189" s="131"/>
      <c r="L1189" s="131"/>
      <c r="M1189" s="131"/>
      <c r="N1189" s="131"/>
      <c r="O1189" s="131"/>
      <c r="P1189" s="131"/>
      <c r="Q1189" s="170"/>
      <c r="R1189" s="170"/>
      <c r="S1189" s="170"/>
      <c r="T1189" s="170"/>
      <c r="U1189" s="170"/>
      <c r="V1189" s="170"/>
      <c r="W1189" s="170"/>
      <c r="X1189" s="131"/>
      <c r="Y1189"/>
      <c r="AB1189"/>
      <c r="AC1189"/>
      <c r="AD1189"/>
      <c r="AE1189"/>
      <c r="AF1189"/>
      <c r="AG1189"/>
      <c r="AH1189"/>
      <c r="AI1189"/>
      <c r="AJ1189"/>
      <c r="AK1189"/>
    </row>
    <row r="1190" spans="1:37" x14ac:dyDescent="0.25">
      <c r="A1190" s="131"/>
      <c r="B1190" s="131"/>
      <c r="C1190" s="131"/>
      <c r="D1190" s="131"/>
      <c r="E1190" s="131"/>
      <c r="F1190" s="131"/>
      <c r="G1190" s="131"/>
      <c r="H1190" s="131"/>
      <c r="I1190" s="131"/>
      <c r="J1190" s="131"/>
      <c r="K1190" s="131"/>
      <c r="L1190" s="131"/>
      <c r="M1190" s="131"/>
      <c r="N1190" s="131"/>
      <c r="O1190" s="131"/>
      <c r="P1190" s="131"/>
      <c r="Q1190" s="170"/>
      <c r="R1190" s="170"/>
      <c r="S1190" s="170"/>
      <c r="T1190" s="170"/>
      <c r="U1190" s="170"/>
      <c r="V1190" s="170"/>
      <c r="W1190" s="170"/>
      <c r="X1190" s="131"/>
      <c r="Y1190"/>
      <c r="AB1190"/>
      <c r="AC1190"/>
      <c r="AD1190"/>
      <c r="AE1190"/>
      <c r="AF1190"/>
      <c r="AG1190"/>
      <c r="AH1190"/>
      <c r="AI1190"/>
      <c r="AJ1190"/>
      <c r="AK1190"/>
    </row>
    <row r="1191" spans="1:37" x14ac:dyDescent="0.25">
      <c r="A1191" s="131"/>
      <c r="B1191" s="131"/>
      <c r="C1191" s="131"/>
      <c r="D1191" s="131"/>
      <c r="E1191" s="131"/>
      <c r="F1191" s="131"/>
      <c r="G1191" s="131"/>
      <c r="H1191" s="131"/>
      <c r="I1191" s="131"/>
      <c r="J1191" s="131"/>
      <c r="K1191" s="131"/>
      <c r="L1191" s="131"/>
      <c r="M1191" s="131"/>
      <c r="N1191" s="131"/>
      <c r="O1191" s="131"/>
      <c r="P1191" s="131"/>
      <c r="Q1191" s="170"/>
      <c r="R1191" s="170"/>
      <c r="S1191" s="170"/>
      <c r="T1191" s="170"/>
      <c r="U1191" s="170"/>
      <c r="V1191" s="170"/>
      <c r="W1191" s="170"/>
      <c r="X1191" s="131"/>
      <c r="Y1191"/>
      <c r="AB1191"/>
      <c r="AC1191"/>
      <c r="AD1191"/>
      <c r="AE1191"/>
      <c r="AF1191"/>
      <c r="AG1191"/>
      <c r="AH1191"/>
      <c r="AI1191"/>
      <c r="AJ1191"/>
      <c r="AK1191"/>
    </row>
    <row r="1192" spans="1:37" x14ac:dyDescent="0.25">
      <c r="A1192" s="131"/>
      <c r="B1192" s="131"/>
      <c r="C1192" s="131"/>
      <c r="D1192" s="131"/>
      <c r="E1192" s="131"/>
      <c r="F1192" s="131"/>
      <c r="G1192" s="131"/>
      <c r="H1192" s="131"/>
      <c r="I1192" s="131"/>
      <c r="J1192" s="131"/>
      <c r="K1192" s="131"/>
      <c r="L1192" s="131"/>
      <c r="M1192" s="131"/>
      <c r="N1192" s="131"/>
      <c r="O1192" s="131"/>
      <c r="P1192" s="131"/>
      <c r="Q1192" s="170"/>
      <c r="R1192" s="170"/>
      <c r="S1192" s="170"/>
      <c r="T1192" s="170"/>
      <c r="U1192" s="170"/>
      <c r="V1192" s="170"/>
      <c r="W1192" s="170"/>
      <c r="X1192" s="131"/>
      <c r="Y1192"/>
      <c r="AB1192"/>
      <c r="AC1192"/>
      <c r="AD1192"/>
      <c r="AE1192"/>
      <c r="AF1192"/>
      <c r="AG1192"/>
      <c r="AH1192"/>
      <c r="AI1192"/>
      <c r="AJ1192"/>
      <c r="AK1192"/>
    </row>
    <row r="1193" spans="1:37" x14ac:dyDescent="0.25">
      <c r="A1193" s="131"/>
      <c r="B1193" s="131"/>
      <c r="C1193" s="131"/>
      <c r="D1193" s="131"/>
      <c r="E1193" s="131"/>
      <c r="F1193" s="131"/>
      <c r="G1193" s="131"/>
      <c r="H1193" s="131"/>
      <c r="I1193" s="131"/>
      <c r="J1193" s="131"/>
      <c r="K1193" s="131"/>
      <c r="L1193" s="131"/>
      <c r="M1193" s="131"/>
      <c r="N1193" s="131"/>
      <c r="O1193" s="131"/>
      <c r="P1193" s="131"/>
      <c r="Q1193" s="170"/>
      <c r="R1193" s="170"/>
      <c r="S1193" s="170"/>
      <c r="T1193" s="170"/>
      <c r="U1193" s="170"/>
      <c r="V1193" s="170"/>
      <c r="W1193" s="170"/>
      <c r="X1193" s="131"/>
      <c r="Y1193"/>
      <c r="AB1193"/>
      <c r="AC1193"/>
      <c r="AD1193"/>
      <c r="AE1193"/>
      <c r="AF1193"/>
      <c r="AG1193"/>
      <c r="AH1193"/>
      <c r="AI1193"/>
      <c r="AJ1193"/>
      <c r="AK1193"/>
    </row>
    <row r="1194" spans="1:37" x14ac:dyDescent="0.25">
      <c r="A1194" s="131"/>
      <c r="B1194" s="131"/>
      <c r="C1194" s="131"/>
      <c r="D1194" s="131"/>
      <c r="E1194" s="131"/>
      <c r="F1194" s="131"/>
      <c r="G1194" s="131"/>
      <c r="H1194" s="131"/>
      <c r="I1194" s="131"/>
      <c r="J1194" s="131"/>
      <c r="K1194" s="131"/>
      <c r="L1194" s="131"/>
      <c r="M1194" s="131"/>
      <c r="N1194" s="131"/>
      <c r="O1194" s="131"/>
      <c r="P1194" s="131"/>
      <c r="Q1194" s="170"/>
      <c r="R1194" s="170"/>
      <c r="S1194" s="170"/>
      <c r="T1194" s="170"/>
      <c r="U1194" s="170"/>
      <c r="V1194" s="170"/>
      <c r="W1194" s="170"/>
      <c r="X1194" s="131"/>
      <c r="Y1194"/>
      <c r="AB1194"/>
      <c r="AC1194"/>
      <c r="AD1194"/>
      <c r="AE1194"/>
      <c r="AF1194"/>
      <c r="AG1194"/>
      <c r="AH1194"/>
      <c r="AI1194"/>
      <c r="AJ1194"/>
      <c r="AK1194"/>
    </row>
    <row r="1195" spans="1:37" x14ac:dyDescent="0.25">
      <c r="A1195" s="131"/>
      <c r="B1195" s="131"/>
      <c r="C1195" s="131"/>
      <c r="D1195" s="131"/>
      <c r="E1195" s="131"/>
      <c r="F1195" s="131"/>
      <c r="G1195" s="131"/>
      <c r="H1195" s="131"/>
      <c r="I1195" s="131"/>
      <c r="J1195" s="131"/>
      <c r="K1195" s="131"/>
      <c r="L1195" s="131"/>
      <c r="M1195" s="131"/>
      <c r="N1195" s="131"/>
      <c r="O1195" s="131"/>
      <c r="P1195" s="131"/>
      <c r="Q1195" s="170"/>
      <c r="R1195" s="170"/>
      <c r="S1195" s="170"/>
      <c r="T1195" s="170"/>
      <c r="U1195" s="170"/>
      <c r="V1195" s="170"/>
      <c r="W1195" s="170"/>
      <c r="X1195" s="131"/>
      <c r="Y1195"/>
      <c r="AB1195"/>
      <c r="AC1195"/>
      <c r="AD1195"/>
      <c r="AE1195"/>
      <c r="AF1195"/>
      <c r="AG1195"/>
      <c r="AH1195"/>
      <c r="AI1195"/>
      <c r="AJ1195"/>
      <c r="AK1195"/>
    </row>
    <row r="1196" spans="1:37" x14ac:dyDescent="0.25">
      <c r="A1196" s="131"/>
      <c r="B1196" s="131"/>
      <c r="C1196" s="131"/>
      <c r="D1196" s="131"/>
      <c r="E1196" s="131"/>
      <c r="F1196" s="131"/>
      <c r="G1196" s="131"/>
      <c r="H1196" s="131"/>
      <c r="I1196" s="131"/>
      <c r="J1196" s="131"/>
      <c r="K1196" s="131"/>
      <c r="L1196" s="131"/>
      <c r="M1196" s="131"/>
      <c r="N1196" s="131"/>
      <c r="O1196" s="131"/>
      <c r="P1196" s="131"/>
      <c r="Q1196" s="170"/>
      <c r="R1196" s="170"/>
      <c r="S1196" s="170"/>
      <c r="T1196" s="170"/>
      <c r="U1196" s="170"/>
      <c r="V1196" s="170"/>
      <c r="W1196" s="170"/>
      <c r="X1196" s="131"/>
      <c r="Y1196"/>
      <c r="AB1196"/>
      <c r="AC1196"/>
      <c r="AD1196"/>
      <c r="AE1196"/>
      <c r="AF1196"/>
      <c r="AG1196"/>
      <c r="AH1196"/>
      <c r="AI1196"/>
      <c r="AJ1196"/>
      <c r="AK1196"/>
    </row>
    <row r="1197" spans="1:37" x14ac:dyDescent="0.25">
      <c r="A1197" s="131"/>
      <c r="B1197" s="131"/>
      <c r="C1197" s="131"/>
      <c r="D1197" s="131"/>
      <c r="E1197" s="131"/>
      <c r="F1197" s="131"/>
      <c r="G1197" s="131"/>
      <c r="H1197" s="131"/>
      <c r="I1197" s="131"/>
      <c r="J1197" s="131"/>
      <c r="K1197" s="131"/>
      <c r="L1197" s="131"/>
      <c r="M1197" s="131"/>
      <c r="N1197" s="131"/>
      <c r="O1197" s="131"/>
      <c r="P1197" s="131"/>
      <c r="Q1197" s="170"/>
      <c r="R1197" s="170"/>
      <c r="S1197" s="170"/>
      <c r="T1197" s="170"/>
      <c r="U1197" s="170"/>
      <c r="V1197" s="170"/>
      <c r="W1197" s="170"/>
      <c r="X1197" s="131"/>
      <c r="Y1197"/>
      <c r="AB1197"/>
      <c r="AC1197"/>
      <c r="AD1197"/>
      <c r="AE1197"/>
      <c r="AF1197"/>
      <c r="AG1197"/>
      <c r="AH1197"/>
      <c r="AI1197"/>
      <c r="AJ1197"/>
      <c r="AK1197"/>
    </row>
    <row r="1198" spans="1:37" x14ac:dyDescent="0.25">
      <c r="A1198" s="131"/>
      <c r="B1198" s="131"/>
      <c r="C1198" s="131"/>
      <c r="D1198" s="131"/>
      <c r="E1198" s="131"/>
      <c r="F1198" s="131"/>
      <c r="G1198" s="131"/>
      <c r="H1198" s="131"/>
      <c r="I1198" s="131"/>
      <c r="J1198" s="131"/>
      <c r="K1198" s="131"/>
      <c r="L1198" s="131"/>
      <c r="M1198" s="131"/>
      <c r="N1198" s="131"/>
      <c r="O1198" s="131"/>
      <c r="P1198" s="131"/>
      <c r="Q1198" s="170"/>
      <c r="R1198" s="170"/>
      <c r="S1198" s="170"/>
      <c r="T1198" s="170"/>
      <c r="U1198" s="170"/>
      <c r="V1198" s="170"/>
      <c r="W1198" s="170"/>
      <c r="X1198" s="131"/>
      <c r="Y1198"/>
      <c r="AB1198"/>
      <c r="AC1198"/>
      <c r="AD1198"/>
      <c r="AE1198"/>
      <c r="AF1198"/>
      <c r="AG1198"/>
      <c r="AH1198"/>
      <c r="AI1198"/>
      <c r="AJ1198"/>
      <c r="AK1198"/>
    </row>
    <row r="1199" spans="1:37" x14ac:dyDescent="0.25">
      <c r="A1199" s="131"/>
      <c r="B1199" s="131"/>
      <c r="C1199" s="131"/>
      <c r="D1199" s="131"/>
      <c r="E1199" s="131"/>
      <c r="F1199" s="131"/>
      <c r="G1199" s="131"/>
      <c r="H1199" s="131"/>
      <c r="I1199" s="131"/>
      <c r="J1199" s="131"/>
      <c r="K1199" s="131"/>
      <c r="L1199" s="131"/>
      <c r="M1199" s="131"/>
      <c r="N1199" s="131"/>
      <c r="O1199" s="131"/>
      <c r="P1199" s="131"/>
      <c r="Q1199" s="170"/>
      <c r="R1199" s="170"/>
      <c r="S1199" s="170"/>
      <c r="T1199" s="170"/>
      <c r="U1199" s="170"/>
      <c r="V1199" s="170"/>
      <c r="W1199" s="170"/>
      <c r="X1199" s="131"/>
      <c r="Y1199"/>
      <c r="AB1199"/>
      <c r="AC1199"/>
      <c r="AD1199"/>
      <c r="AE1199"/>
      <c r="AF1199"/>
      <c r="AG1199"/>
      <c r="AH1199"/>
      <c r="AI1199"/>
      <c r="AJ1199"/>
      <c r="AK1199"/>
    </row>
    <row r="1200" spans="1:37" x14ac:dyDescent="0.25">
      <c r="A1200" s="131"/>
      <c r="B1200" s="131"/>
      <c r="C1200" s="131"/>
      <c r="D1200" s="131"/>
      <c r="E1200" s="131"/>
      <c r="F1200" s="131"/>
      <c r="G1200" s="131"/>
      <c r="H1200" s="131"/>
      <c r="I1200" s="131"/>
      <c r="J1200" s="131"/>
      <c r="K1200" s="131"/>
      <c r="L1200" s="131"/>
      <c r="M1200" s="131"/>
      <c r="N1200" s="131"/>
      <c r="O1200" s="131"/>
      <c r="P1200" s="131"/>
      <c r="Q1200" s="170"/>
      <c r="R1200" s="170"/>
      <c r="S1200" s="170"/>
      <c r="T1200" s="170"/>
      <c r="U1200" s="170"/>
      <c r="V1200" s="170"/>
      <c r="W1200" s="170"/>
      <c r="X1200" s="131"/>
      <c r="Y1200"/>
      <c r="AB1200"/>
      <c r="AC1200"/>
      <c r="AD1200"/>
      <c r="AE1200"/>
      <c r="AF1200"/>
      <c r="AG1200"/>
      <c r="AH1200"/>
      <c r="AI1200"/>
      <c r="AJ1200"/>
      <c r="AK1200"/>
    </row>
    <row r="1201" spans="1:37" x14ac:dyDescent="0.25">
      <c r="A1201" s="131"/>
      <c r="B1201" s="131"/>
      <c r="C1201" s="131"/>
      <c r="D1201" s="131"/>
      <c r="E1201" s="131"/>
      <c r="F1201" s="131"/>
      <c r="G1201" s="131"/>
      <c r="H1201" s="131"/>
      <c r="I1201" s="131"/>
      <c r="J1201" s="131"/>
      <c r="K1201" s="131"/>
      <c r="L1201" s="131"/>
      <c r="M1201" s="131"/>
      <c r="N1201" s="131"/>
      <c r="O1201" s="131"/>
      <c r="P1201" s="131"/>
      <c r="Q1201" s="170"/>
      <c r="R1201" s="170"/>
      <c r="S1201" s="170"/>
      <c r="T1201" s="170"/>
      <c r="U1201" s="170"/>
      <c r="V1201" s="170"/>
      <c r="W1201" s="170"/>
      <c r="X1201" s="131"/>
      <c r="Y1201"/>
      <c r="AB1201"/>
      <c r="AC1201"/>
      <c r="AD1201"/>
      <c r="AE1201"/>
      <c r="AF1201"/>
      <c r="AG1201"/>
      <c r="AH1201"/>
      <c r="AI1201"/>
      <c r="AJ1201"/>
      <c r="AK1201"/>
    </row>
    <row r="1202" spans="1:37" x14ac:dyDescent="0.25">
      <c r="A1202" s="131"/>
      <c r="B1202" s="131"/>
      <c r="C1202" s="131"/>
      <c r="D1202" s="131"/>
      <c r="E1202" s="131"/>
      <c r="F1202" s="131"/>
      <c r="G1202" s="131"/>
      <c r="H1202" s="131"/>
      <c r="I1202" s="131"/>
      <c r="J1202" s="131"/>
      <c r="K1202" s="131"/>
      <c r="L1202" s="131"/>
      <c r="M1202" s="131"/>
      <c r="N1202" s="131"/>
      <c r="O1202" s="131"/>
      <c r="P1202" s="131"/>
      <c r="Q1202" s="170"/>
      <c r="R1202" s="170"/>
      <c r="S1202" s="170"/>
      <c r="T1202" s="170"/>
      <c r="U1202" s="170"/>
      <c r="V1202" s="170"/>
      <c r="W1202" s="170"/>
      <c r="X1202" s="131"/>
      <c r="Y1202"/>
      <c r="AB1202"/>
      <c r="AC1202"/>
      <c r="AD1202"/>
      <c r="AE1202"/>
      <c r="AF1202"/>
      <c r="AG1202"/>
      <c r="AH1202"/>
      <c r="AI1202"/>
      <c r="AJ1202"/>
      <c r="AK1202"/>
    </row>
    <row r="1203" spans="1:37" x14ac:dyDescent="0.25">
      <c r="A1203" s="131"/>
      <c r="B1203" s="131"/>
      <c r="C1203" s="131"/>
      <c r="D1203" s="131"/>
      <c r="E1203" s="131"/>
      <c r="F1203" s="131"/>
      <c r="G1203" s="131"/>
      <c r="H1203" s="131"/>
      <c r="I1203" s="131"/>
      <c r="J1203" s="131"/>
      <c r="K1203" s="131"/>
      <c r="L1203" s="131"/>
      <c r="M1203" s="131"/>
      <c r="N1203" s="131"/>
      <c r="O1203" s="131"/>
      <c r="P1203" s="131"/>
      <c r="Q1203" s="170"/>
      <c r="R1203" s="170"/>
      <c r="S1203" s="170"/>
      <c r="T1203" s="170"/>
      <c r="U1203" s="170"/>
      <c r="V1203" s="170"/>
      <c r="W1203" s="170"/>
      <c r="X1203" s="131"/>
      <c r="Y1203"/>
      <c r="AB1203"/>
      <c r="AC1203"/>
      <c r="AD1203"/>
      <c r="AE1203"/>
      <c r="AF1203"/>
      <c r="AG1203"/>
      <c r="AH1203"/>
      <c r="AI1203"/>
      <c r="AJ1203"/>
      <c r="AK1203"/>
    </row>
    <row r="1204" spans="1:37" x14ac:dyDescent="0.25">
      <c r="A1204" s="131"/>
      <c r="B1204" s="131"/>
      <c r="C1204" s="131"/>
      <c r="D1204" s="131"/>
      <c r="E1204" s="131"/>
      <c r="F1204" s="131"/>
      <c r="G1204" s="131"/>
      <c r="H1204" s="131"/>
      <c r="I1204" s="131"/>
      <c r="J1204" s="131"/>
      <c r="K1204" s="131"/>
      <c r="L1204" s="131"/>
      <c r="M1204" s="131"/>
      <c r="N1204" s="131"/>
      <c r="O1204" s="131"/>
      <c r="P1204" s="131"/>
      <c r="Q1204" s="170"/>
      <c r="R1204" s="170"/>
      <c r="S1204" s="170"/>
      <c r="T1204" s="170"/>
      <c r="U1204" s="170"/>
      <c r="V1204" s="170"/>
      <c r="W1204" s="170"/>
      <c r="X1204" s="131"/>
      <c r="Y1204"/>
      <c r="AB1204"/>
      <c r="AC1204"/>
      <c r="AD1204"/>
      <c r="AE1204"/>
      <c r="AF1204"/>
      <c r="AG1204"/>
      <c r="AH1204"/>
      <c r="AI1204"/>
      <c r="AJ1204"/>
      <c r="AK1204"/>
    </row>
    <row r="1205" spans="1:37" x14ac:dyDescent="0.25">
      <c r="A1205" s="131"/>
      <c r="B1205" s="131"/>
      <c r="C1205" s="131"/>
      <c r="D1205" s="131"/>
      <c r="E1205" s="131"/>
      <c r="F1205" s="131"/>
      <c r="G1205" s="131"/>
      <c r="H1205" s="131"/>
      <c r="I1205" s="131"/>
      <c r="J1205" s="131"/>
      <c r="K1205" s="131"/>
      <c r="L1205" s="131"/>
      <c r="M1205" s="131"/>
      <c r="N1205" s="131"/>
      <c r="O1205" s="131"/>
      <c r="P1205" s="131"/>
      <c r="Q1205" s="170"/>
      <c r="R1205" s="170"/>
      <c r="S1205" s="170"/>
      <c r="T1205" s="170"/>
      <c r="U1205" s="170"/>
      <c r="V1205" s="170"/>
      <c r="W1205" s="170"/>
      <c r="X1205" s="131"/>
      <c r="Y1205"/>
      <c r="AB1205"/>
      <c r="AC1205"/>
      <c r="AD1205"/>
      <c r="AE1205"/>
      <c r="AF1205"/>
      <c r="AG1205"/>
      <c r="AH1205"/>
      <c r="AI1205"/>
      <c r="AJ1205"/>
      <c r="AK1205"/>
    </row>
    <row r="1206" spans="1:37" x14ac:dyDescent="0.25">
      <c r="A1206" s="131"/>
      <c r="B1206" s="131"/>
      <c r="C1206" s="131"/>
      <c r="D1206" s="131"/>
      <c r="E1206" s="131"/>
      <c r="F1206" s="131"/>
      <c r="G1206" s="131"/>
      <c r="H1206" s="131"/>
      <c r="I1206" s="131"/>
      <c r="J1206" s="131"/>
      <c r="K1206" s="131"/>
      <c r="L1206" s="131"/>
      <c r="M1206" s="131"/>
      <c r="N1206" s="131"/>
      <c r="O1206" s="131"/>
      <c r="P1206" s="131"/>
      <c r="Q1206" s="170"/>
      <c r="R1206" s="170"/>
      <c r="S1206" s="170"/>
      <c r="T1206" s="170"/>
      <c r="U1206" s="170"/>
      <c r="V1206" s="170"/>
      <c r="W1206" s="170"/>
      <c r="X1206" s="131"/>
      <c r="Y1206"/>
      <c r="AB1206"/>
      <c r="AC1206"/>
      <c r="AD1206"/>
      <c r="AE1206"/>
      <c r="AF1206"/>
      <c r="AG1206"/>
      <c r="AH1206"/>
      <c r="AI1206"/>
      <c r="AJ1206"/>
      <c r="AK1206"/>
    </row>
    <row r="1207" spans="1:37" x14ac:dyDescent="0.25">
      <c r="A1207" s="131"/>
      <c r="B1207" s="131"/>
      <c r="C1207" s="131"/>
      <c r="D1207" s="131"/>
      <c r="E1207" s="131"/>
      <c r="F1207" s="131"/>
      <c r="G1207" s="131"/>
      <c r="H1207" s="131"/>
      <c r="I1207" s="131"/>
      <c r="J1207" s="131"/>
      <c r="K1207" s="131"/>
      <c r="L1207" s="131"/>
      <c r="M1207" s="131"/>
      <c r="N1207" s="131"/>
      <c r="O1207" s="131"/>
      <c r="P1207" s="131"/>
      <c r="Q1207" s="170"/>
      <c r="R1207" s="170"/>
      <c r="S1207" s="170"/>
      <c r="T1207" s="170"/>
      <c r="U1207" s="170"/>
      <c r="V1207" s="170"/>
      <c r="W1207" s="170"/>
      <c r="X1207" s="131"/>
      <c r="Y1207"/>
      <c r="AB1207"/>
      <c r="AC1207"/>
      <c r="AD1207"/>
      <c r="AE1207"/>
      <c r="AF1207"/>
      <c r="AG1207"/>
      <c r="AH1207"/>
      <c r="AI1207"/>
      <c r="AJ1207"/>
      <c r="AK1207"/>
    </row>
    <row r="1208" spans="1:37" x14ac:dyDescent="0.25">
      <c r="A1208" s="131"/>
      <c r="B1208" s="131"/>
      <c r="C1208" s="131"/>
      <c r="D1208" s="131"/>
      <c r="E1208" s="131"/>
      <c r="F1208" s="131"/>
      <c r="G1208" s="131"/>
      <c r="H1208" s="131"/>
      <c r="I1208" s="131"/>
      <c r="J1208" s="131"/>
      <c r="K1208" s="131"/>
      <c r="L1208" s="131"/>
      <c r="M1208" s="131"/>
      <c r="N1208" s="131"/>
      <c r="O1208" s="131"/>
      <c r="P1208" s="131"/>
      <c r="Q1208" s="170"/>
      <c r="R1208" s="170"/>
      <c r="S1208" s="170"/>
      <c r="T1208" s="170"/>
      <c r="U1208" s="170"/>
      <c r="V1208" s="170"/>
      <c r="W1208" s="170"/>
      <c r="X1208" s="131"/>
      <c r="Y1208"/>
      <c r="AB1208"/>
      <c r="AC1208"/>
      <c r="AD1208"/>
      <c r="AE1208"/>
      <c r="AF1208"/>
      <c r="AG1208"/>
      <c r="AH1208"/>
      <c r="AI1208"/>
      <c r="AJ1208"/>
      <c r="AK1208"/>
    </row>
    <row r="1209" spans="1:37" x14ac:dyDescent="0.25">
      <c r="A1209" s="131"/>
      <c r="B1209" s="131"/>
      <c r="C1209" s="131"/>
      <c r="D1209" s="131"/>
      <c r="E1209" s="131"/>
      <c r="F1209" s="131"/>
      <c r="G1209" s="131"/>
      <c r="H1209" s="131"/>
      <c r="I1209" s="131"/>
      <c r="J1209" s="131"/>
      <c r="K1209" s="131"/>
      <c r="L1209" s="131"/>
      <c r="M1209" s="131"/>
      <c r="N1209" s="131"/>
      <c r="O1209" s="131"/>
      <c r="P1209" s="131"/>
      <c r="Q1209" s="170"/>
      <c r="R1209" s="170"/>
      <c r="S1209" s="170"/>
      <c r="T1209" s="170"/>
      <c r="U1209" s="170"/>
      <c r="V1209" s="170"/>
      <c r="W1209" s="170"/>
      <c r="X1209" s="131"/>
      <c r="Y1209"/>
      <c r="AB1209"/>
      <c r="AC1209"/>
      <c r="AD1209"/>
      <c r="AE1209"/>
      <c r="AF1209"/>
      <c r="AG1209"/>
      <c r="AH1209"/>
      <c r="AI1209"/>
      <c r="AJ1209"/>
      <c r="AK1209"/>
    </row>
    <row r="1210" spans="1:37" x14ac:dyDescent="0.25">
      <c r="A1210" s="131"/>
      <c r="B1210" s="131"/>
      <c r="C1210" s="131"/>
      <c r="D1210" s="131"/>
      <c r="E1210" s="131"/>
      <c r="F1210" s="131"/>
      <c r="G1210" s="131"/>
      <c r="H1210" s="131"/>
      <c r="I1210" s="131"/>
      <c r="J1210" s="131"/>
      <c r="K1210" s="131"/>
      <c r="L1210" s="131"/>
      <c r="M1210" s="131"/>
      <c r="N1210" s="131"/>
      <c r="O1210" s="131"/>
      <c r="P1210" s="131"/>
      <c r="Q1210" s="170"/>
      <c r="R1210" s="170"/>
      <c r="S1210" s="170"/>
      <c r="T1210" s="170"/>
      <c r="U1210" s="170"/>
      <c r="V1210" s="170"/>
      <c r="W1210" s="170"/>
      <c r="X1210" s="131"/>
      <c r="Y1210"/>
      <c r="AB1210"/>
      <c r="AC1210"/>
      <c r="AD1210"/>
      <c r="AE1210"/>
      <c r="AF1210"/>
      <c r="AG1210"/>
      <c r="AH1210"/>
      <c r="AI1210"/>
      <c r="AJ1210"/>
      <c r="AK1210"/>
    </row>
    <row r="1211" spans="1:37" x14ac:dyDescent="0.25">
      <c r="A1211" s="131"/>
      <c r="B1211" s="131"/>
      <c r="C1211" s="131"/>
      <c r="D1211" s="131"/>
      <c r="E1211" s="131"/>
      <c r="F1211" s="131"/>
      <c r="G1211" s="131"/>
      <c r="H1211" s="131"/>
      <c r="I1211" s="131"/>
      <c r="J1211" s="131"/>
      <c r="K1211" s="131"/>
      <c r="L1211" s="131"/>
      <c r="M1211" s="131"/>
      <c r="N1211" s="131"/>
      <c r="O1211" s="131"/>
      <c r="P1211" s="131"/>
      <c r="Q1211" s="170"/>
      <c r="R1211" s="170"/>
      <c r="S1211" s="170"/>
      <c r="T1211" s="170"/>
      <c r="U1211" s="170"/>
      <c r="V1211" s="170"/>
      <c r="W1211" s="170"/>
      <c r="X1211" s="131"/>
      <c r="Y1211"/>
      <c r="AB1211"/>
      <c r="AC1211"/>
      <c r="AD1211"/>
      <c r="AE1211"/>
      <c r="AF1211"/>
      <c r="AG1211"/>
      <c r="AH1211"/>
      <c r="AI1211"/>
      <c r="AJ1211"/>
      <c r="AK1211"/>
    </row>
    <row r="1212" spans="1:37" x14ac:dyDescent="0.25">
      <c r="A1212" s="131"/>
      <c r="B1212" s="131"/>
      <c r="C1212" s="131"/>
      <c r="D1212" s="131"/>
      <c r="E1212" s="131"/>
      <c r="F1212" s="131"/>
      <c r="G1212" s="131"/>
      <c r="H1212" s="131"/>
      <c r="I1212" s="131"/>
      <c r="J1212" s="131"/>
      <c r="K1212" s="131"/>
      <c r="L1212" s="131"/>
      <c r="M1212" s="131"/>
      <c r="N1212" s="131"/>
      <c r="O1212" s="131"/>
      <c r="P1212" s="131"/>
      <c r="Q1212" s="170"/>
      <c r="R1212" s="170"/>
      <c r="S1212" s="170"/>
      <c r="T1212" s="170"/>
      <c r="U1212" s="170"/>
      <c r="V1212" s="170"/>
      <c r="W1212" s="170"/>
      <c r="X1212" s="131"/>
      <c r="Y1212"/>
      <c r="AB1212"/>
      <c r="AC1212"/>
      <c r="AD1212"/>
      <c r="AE1212"/>
      <c r="AF1212"/>
      <c r="AG1212"/>
      <c r="AH1212"/>
      <c r="AI1212"/>
      <c r="AJ1212"/>
      <c r="AK1212"/>
    </row>
    <row r="1213" spans="1:37" x14ac:dyDescent="0.25">
      <c r="A1213" s="131"/>
      <c r="B1213" s="131"/>
      <c r="C1213" s="131"/>
      <c r="D1213" s="131"/>
      <c r="E1213" s="131"/>
      <c r="F1213" s="131"/>
      <c r="G1213" s="131"/>
      <c r="H1213" s="131"/>
      <c r="I1213" s="131"/>
      <c r="J1213" s="131"/>
      <c r="K1213" s="131"/>
      <c r="L1213" s="131"/>
      <c r="M1213" s="131"/>
      <c r="N1213" s="131"/>
      <c r="O1213" s="131"/>
      <c r="P1213" s="131"/>
      <c r="Q1213" s="170"/>
      <c r="R1213" s="170"/>
      <c r="S1213" s="170"/>
      <c r="T1213" s="170"/>
      <c r="U1213" s="170"/>
      <c r="V1213" s="170"/>
      <c r="W1213" s="170"/>
      <c r="X1213" s="131"/>
      <c r="Y1213"/>
      <c r="AB1213"/>
      <c r="AC1213"/>
      <c r="AD1213"/>
      <c r="AE1213"/>
      <c r="AF1213"/>
      <c r="AG1213"/>
      <c r="AH1213"/>
      <c r="AI1213"/>
      <c r="AJ1213"/>
      <c r="AK1213"/>
    </row>
    <row r="1214" spans="1:37" x14ac:dyDescent="0.25">
      <c r="A1214" s="131"/>
      <c r="B1214" s="131"/>
      <c r="C1214" s="131"/>
      <c r="D1214" s="131"/>
      <c r="E1214" s="131"/>
      <c r="F1214" s="131"/>
      <c r="G1214" s="131"/>
      <c r="H1214" s="131"/>
      <c r="I1214" s="131"/>
      <c r="J1214" s="131"/>
      <c r="K1214" s="131"/>
      <c r="L1214" s="131"/>
      <c r="M1214" s="131"/>
      <c r="N1214" s="131"/>
      <c r="O1214" s="131"/>
      <c r="P1214" s="131"/>
      <c r="Q1214" s="170"/>
      <c r="R1214" s="170"/>
      <c r="S1214" s="170"/>
      <c r="T1214" s="170"/>
      <c r="U1214" s="170"/>
      <c r="V1214" s="170"/>
      <c r="W1214" s="170"/>
      <c r="X1214" s="131"/>
      <c r="Y1214"/>
      <c r="AB1214"/>
      <c r="AC1214"/>
      <c r="AD1214"/>
      <c r="AE1214"/>
      <c r="AF1214"/>
      <c r="AG1214"/>
      <c r="AH1214"/>
      <c r="AI1214"/>
      <c r="AJ1214"/>
      <c r="AK1214"/>
    </row>
    <row r="1215" spans="1:37" x14ac:dyDescent="0.25">
      <c r="A1215" s="131"/>
      <c r="B1215" s="131"/>
      <c r="C1215" s="131"/>
      <c r="D1215" s="131"/>
      <c r="E1215" s="131"/>
      <c r="F1215" s="131"/>
      <c r="G1215" s="131"/>
      <c r="H1215" s="131"/>
      <c r="I1215" s="131"/>
      <c r="J1215" s="131"/>
      <c r="K1215" s="131"/>
      <c r="L1215" s="131"/>
      <c r="M1215" s="131"/>
      <c r="N1215" s="131"/>
      <c r="O1215" s="131"/>
      <c r="P1215" s="131"/>
      <c r="Q1215" s="170"/>
      <c r="R1215" s="170"/>
      <c r="S1215" s="170"/>
      <c r="T1215" s="170"/>
      <c r="U1215" s="170"/>
      <c r="V1215" s="170"/>
      <c r="W1215" s="170"/>
      <c r="X1215" s="131"/>
      <c r="Y1215"/>
      <c r="AB1215"/>
      <c r="AC1215"/>
      <c r="AD1215"/>
      <c r="AE1215"/>
      <c r="AF1215"/>
      <c r="AG1215"/>
      <c r="AH1215"/>
      <c r="AI1215"/>
      <c r="AJ1215"/>
      <c r="AK1215"/>
    </row>
    <row r="1216" spans="1:37" x14ac:dyDescent="0.25">
      <c r="A1216" s="131"/>
      <c r="B1216" s="131"/>
      <c r="C1216" s="131"/>
      <c r="D1216" s="131"/>
      <c r="E1216" s="131"/>
      <c r="F1216" s="131"/>
      <c r="G1216" s="131"/>
      <c r="H1216" s="131"/>
      <c r="I1216" s="131"/>
      <c r="J1216" s="131"/>
      <c r="K1216" s="131"/>
      <c r="L1216" s="131"/>
      <c r="M1216" s="131"/>
      <c r="N1216" s="131"/>
      <c r="O1216" s="131"/>
      <c r="P1216" s="131"/>
      <c r="Q1216" s="170"/>
      <c r="R1216" s="170"/>
      <c r="S1216" s="170"/>
      <c r="T1216" s="170"/>
      <c r="U1216" s="170"/>
      <c r="V1216" s="170"/>
      <c r="W1216" s="170"/>
      <c r="X1216" s="131"/>
      <c r="Y1216"/>
      <c r="AB1216"/>
      <c r="AC1216"/>
      <c r="AD1216"/>
      <c r="AE1216"/>
      <c r="AF1216"/>
      <c r="AG1216"/>
      <c r="AH1216"/>
      <c r="AI1216"/>
      <c r="AJ1216"/>
      <c r="AK1216"/>
    </row>
    <row r="1217" spans="1:37" x14ac:dyDescent="0.25">
      <c r="A1217" s="131"/>
      <c r="B1217" s="131"/>
      <c r="C1217" s="131"/>
      <c r="D1217" s="131"/>
      <c r="E1217" s="131"/>
      <c r="F1217" s="131"/>
      <c r="G1217" s="131"/>
      <c r="H1217" s="131"/>
      <c r="I1217" s="131"/>
      <c r="J1217" s="131"/>
      <c r="K1217" s="131"/>
      <c r="L1217" s="131"/>
      <c r="M1217" s="131"/>
      <c r="N1217" s="131"/>
      <c r="O1217" s="131"/>
      <c r="P1217" s="131"/>
      <c r="Q1217" s="170"/>
      <c r="R1217" s="170"/>
      <c r="S1217" s="170"/>
      <c r="T1217" s="170"/>
      <c r="U1217" s="170"/>
      <c r="V1217" s="170"/>
      <c r="W1217" s="170"/>
      <c r="X1217" s="131"/>
      <c r="Y1217"/>
      <c r="AB1217"/>
      <c r="AC1217"/>
      <c r="AD1217"/>
      <c r="AE1217"/>
      <c r="AF1217"/>
      <c r="AG1217"/>
      <c r="AH1217"/>
      <c r="AI1217"/>
      <c r="AJ1217"/>
      <c r="AK1217"/>
    </row>
    <row r="1218" spans="1:37" x14ac:dyDescent="0.25">
      <c r="A1218" s="131"/>
      <c r="B1218" s="131"/>
      <c r="C1218" s="131"/>
      <c r="D1218" s="131"/>
      <c r="E1218" s="131"/>
      <c r="F1218" s="131"/>
      <c r="G1218" s="131"/>
      <c r="H1218" s="131"/>
      <c r="I1218" s="131"/>
      <c r="J1218" s="131"/>
      <c r="K1218" s="131"/>
      <c r="L1218" s="131"/>
      <c r="M1218" s="131"/>
      <c r="N1218" s="131"/>
      <c r="O1218" s="131"/>
      <c r="P1218" s="131"/>
      <c r="Q1218" s="170"/>
      <c r="R1218" s="170"/>
      <c r="S1218" s="170"/>
      <c r="T1218" s="170"/>
      <c r="U1218" s="170"/>
      <c r="V1218" s="170"/>
      <c r="W1218" s="170"/>
      <c r="X1218" s="131"/>
      <c r="Y1218"/>
      <c r="AB1218"/>
      <c r="AC1218"/>
      <c r="AD1218"/>
      <c r="AE1218"/>
      <c r="AF1218"/>
      <c r="AG1218"/>
      <c r="AH1218"/>
      <c r="AI1218"/>
      <c r="AJ1218"/>
      <c r="AK1218"/>
    </row>
    <row r="1219" spans="1:37" x14ac:dyDescent="0.25">
      <c r="A1219" s="131"/>
      <c r="B1219" s="131"/>
      <c r="C1219" s="131"/>
      <c r="D1219" s="131"/>
      <c r="E1219" s="131"/>
      <c r="F1219" s="131"/>
      <c r="G1219" s="131"/>
      <c r="H1219" s="131"/>
      <c r="I1219" s="131"/>
      <c r="J1219" s="131"/>
      <c r="K1219" s="131"/>
      <c r="L1219" s="131"/>
      <c r="M1219" s="131"/>
      <c r="N1219" s="131"/>
      <c r="O1219" s="131"/>
      <c r="P1219" s="131"/>
      <c r="Q1219" s="170"/>
      <c r="R1219" s="170"/>
      <c r="S1219" s="170"/>
      <c r="T1219" s="170"/>
      <c r="U1219" s="170"/>
      <c r="V1219" s="170"/>
      <c r="W1219" s="170"/>
      <c r="X1219" s="131"/>
      <c r="Y1219"/>
      <c r="AB1219"/>
      <c r="AC1219"/>
      <c r="AD1219"/>
      <c r="AE1219"/>
      <c r="AF1219"/>
      <c r="AG1219"/>
      <c r="AH1219"/>
      <c r="AI1219"/>
      <c r="AJ1219"/>
      <c r="AK1219"/>
    </row>
    <row r="1220" spans="1:37" x14ac:dyDescent="0.25">
      <c r="A1220" s="131"/>
      <c r="B1220" s="131"/>
      <c r="C1220" s="131"/>
      <c r="D1220" s="131"/>
      <c r="E1220" s="131"/>
      <c r="F1220" s="131"/>
      <c r="G1220" s="131"/>
      <c r="H1220" s="131"/>
      <c r="I1220" s="131"/>
      <c r="J1220" s="131"/>
      <c r="K1220" s="131"/>
      <c r="L1220" s="131"/>
      <c r="M1220" s="131"/>
      <c r="N1220" s="131"/>
      <c r="O1220" s="131"/>
      <c r="P1220" s="131"/>
      <c r="Q1220" s="170"/>
      <c r="R1220" s="170"/>
      <c r="S1220" s="170"/>
      <c r="T1220" s="170"/>
      <c r="U1220" s="170"/>
      <c r="V1220" s="170"/>
      <c r="W1220" s="170"/>
      <c r="X1220" s="131"/>
      <c r="Y1220"/>
      <c r="AB1220"/>
      <c r="AC1220"/>
      <c r="AD1220"/>
      <c r="AE1220"/>
      <c r="AF1220"/>
      <c r="AG1220"/>
      <c r="AH1220"/>
      <c r="AI1220"/>
      <c r="AJ1220"/>
      <c r="AK1220"/>
    </row>
    <row r="1221" spans="1:37" x14ac:dyDescent="0.25">
      <c r="A1221" s="131"/>
      <c r="B1221" s="131"/>
      <c r="C1221" s="131"/>
      <c r="D1221" s="131"/>
      <c r="E1221" s="131"/>
      <c r="F1221" s="131"/>
      <c r="G1221" s="131"/>
      <c r="H1221" s="131"/>
      <c r="I1221" s="131"/>
      <c r="J1221" s="131"/>
      <c r="K1221" s="131"/>
      <c r="L1221" s="131"/>
      <c r="M1221" s="131"/>
      <c r="N1221" s="131"/>
      <c r="O1221" s="131"/>
      <c r="P1221" s="131"/>
      <c r="Q1221" s="170"/>
      <c r="R1221" s="170"/>
      <c r="S1221" s="170"/>
      <c r="T1221" s="170"/>
      <c r="U1221" s="170"/>
      <c r="V1221" s="170"/>
      <c r="W1221" s="170"/>
      <c r="X1221" s="131"/>
      <c r="Y1221"/>
      <c r="AB1221"/>
      <c r="AC1221"/>
      <c r="AD1221"/>
      <c r="AE1221"/>
      <c r="AF1221"/>
      <c r="AG1221"/>
      <c r="AH1221"/>
      <c r="AI1221"/>
      <c r="AJ1221"/>
      <c r="AK1221"/>
    </row>
    <row r="1222" spans="1:37" x14ac:dyDescent="0.25">
      <c r="A1222" s="131"/>
      <c r="B1222" s="131"/>
      <c r="C1222" s="131"/>
      <c r="D1222" s="131"/>
      <c r="E1222" s="131"/>
      <c r="F1222" s="131"/>
      <c r="G1222" s="131"/>
      <c r="H1222" s="131"/>
      <c r="I1222" s="131"/>
      <c r="J1222" s="131"/>
      <c r="K1222" s="131"/>
      <c r="L1222" s="131"/>
      <c r="M1222" s="131"/>
      <c r="N1222" s="131"/>
      <c r="O1222" s="131"/>
      <c r="P1222" s="131"/>
      <c r="Q1222" s="170"/>
      <c r="R1222" s="170"/>
      <c r="S1222" s="170"/>
      <c r="T1222" s="170"/>
      <c r="U1222" s="170"/>
      <c r="V1222" s="170"/>
      <c r="W1222" s="170"/>
      <c r="X1222" s="131"/>
      <c r="Y1222"/>
      <c r="AB1222"/>
      <c r="AC1222"/>
      <c r="AD1222"/>
      <c r="AE1222"/>
      <c r="AF1222"/>
      <c r="AG1222"/>
      <c r="AH1222"/>
      <c r="AI1222"/>
      <c r="AJ1222"/>
      <c r="AK1222"/>
    </row>
    <row r="1223" spans="1:37" x14ac:dyDescent="0.25">
      <c r="A1223" s="131"/>
      <c r="B1223" s="131"/>
      <c r="C1223" s="131"/>
      <c r="D1223" s="131"/>
      <c r="E1223" s="131"/>
      <c r="F1223" s="131"/>
      <c r="G1223" s="131"/>
      <c r="H1223" s="131"/>
      <c r="I1223" s="131"/>
      <c r="J1223" s="131"/>
      <c r="K1223" s="131"/>
      <c r="L1223" s="131"/>
      <c r="M1223" s="131"/>
      <c r="N1223" s="131"/>
      <c r="O1223" s="131"/>
      <c r="P1223" s="131"/>
      <c r="Q1223" s="170"/>
      <c r="R1223" s="170"/>
      <c r="S1223" s="170"/>
      <c r="T1223" s="170"/>
      <c r="U1223" s="170"/>
      <c r="V1223" s="170"/>
      <c r="W1223" s="170"/>
      <c r="X1223" s="131"/>
      <c r="Y1223"/>
      <c r="AB1223"/>
      <c r="AC1223"/>
      <c r="AD1223"/>
      <c r="AE1223"/>
      <c r="AF1223"/>
      <c r="AG1223"/>
      <c r="AH1223"/>
      <c r="AI1223"/>
      <c r="AJ1223"/>
      <c r="AK1223"/>
    </row>
    <row r="1224" spans="1:37" x14ac:dyDescent="0.25">
      <c r="A1224" s="131"/>
      <c r="B1224" s="131"/>
      <c r="C1224" s="131"/>
      <c r="D1224" s="131"/>
      <c r="E1224" s="131"/>
      <c r="F1224" s="131"/>
      <c r="G1224" s="131"/>
      <c r="H1224" s="131"/>
      <c r="I1224" s="131"/>
      <c r="J1224" s="131"/>
      <c r="K1224" s="131"/>
      <c r="L1224" s="131"/>
      <c r="M1224" s="131"/>
      <c r="N1224" s="131"/>
      <c r="O1224" s="131"/>
      <c r="P1224" s="131"/>
      <c r="Q1224" s="170"/>
      <c r="R1224" s="170"/>
      <c r="S1224" s="170"/>
      <c r="T1224" s="170"/>
      <c r="U1224" s="170"/>
      <c r="V1224" s="170"/>
      <c r="W1224" s="170"/>
      <c r="X1224" s="131"/>
      <c r="Y1224"/>
      <c r="AB1224"/>
      <c r="AC1224"/>
      <c r="AD1224"/>
      <c r="AE1224"/>
      <c r="AF1224"/>
      <c r="AG1224"/>
      <c r="AH1224"/>
      <c r="AI1224"/>
      <c r="AJ1224"/>
      <c r="AK1224"/>
    </row>
    <row r="1225" spans="1:37" x14ac:dyDescent="0.25">
      <c r="A1225" s="131"/>
      <c r="B1225" s="131"/>
      <c r="C1225" s="131"/>
      <c r="D1225" s="131"/>
      <c r="E1225" s="131"/>
      <c r="F1225" s="131"/>
      <c r="G1225" s="131"/>
      <c r="H1225" s="131"/>
      <c r="I1225" s="131"/>
      <c r="J1225" s="131"/>
      <c r="K1225" s="131"/>
      <c r="L1225" s="131"/>
      <c r="M1225" s="131"/>
      <c r="N1225" s="131"/>
      <c r="O1225" s="131"/>
      <c r="P1225" s="131"/>
      <c r="Q1225" s="170"/>
      <c r="R1225" s="170"/>
      <c r="S1225" s="170"/>
      <c r="T1225" s="170"/>
      <c r="U1225" s="170"/>
      <c r="V1225" s="170"/>
      <c r="W1225" s="170"/>
      <c r="X1225" s="131"/>
      <c r="Y1225"/>
      <c r="AB1225"/>
      <c r="AC1225"/>
      <c r="AD1225"/>
      <c r="AE1225"/>
      <c r="AF1225"/>
      <c r="AG1225"/>
      <c r="AH1225"/>
      <c r="AI1225"/>
      <c r="AJ1225"/>
      <c r="AK1225"/>
    </row>
    <row r="1226" spans="1:37" x14ac:dyDescent="0.25">
      <c r="A1226" s="131"/>
      <c r="B1226" s="131"/>
      <c r="C1226" s="131"/>
      <c r="D1226" s="131"/>
      <c r="E1226" s="131"/>
      <c r="F1226" s="131"/>
      <c r="G1226" s="131"/>
      <c r="H1226" s="131"/>
      <c r="I1226" s="131"/>
      <c r="J1226" s="131"/>
      <c r="K1226" s="131"/>
      <c r="L1226" s="131"/>
      <c r="M1226" s="131"/>
      <c r="N1226" s="131"/>
      <c r="O1226" s="131"/>
      <c r="P1226" s="131"/>
      <c r="Q1226" s="170"/>
      <c r="R1226" s="170"/>
      <c r="S1226" s="170"/>
      <c r="T1226" s="170"/>
      <c r="U1226" s="170"/>
      <c r="V1226" s="170"/>
      <c r="W1226" s="170"/>
      <c r="X1226" s="131"/>
      <c r="Y1226"/>
      <c r="AB1226"/>
      <c r="AC1226"/>
      <c r="AD1226"/>
      <c r="AE1226"/>
      <c r="AF1226"/>
      <c r="AG1226"/>
      <c r="AH1226"/>
      <c r="AI1226"/>
      <c r="AJ1226"/>
      <c r="AK1226"/>
    </row>
    <row r="1227" spans="1:37" x14ac:dyDescent="0.25">
      <c r="A1227" s="131"/>
      <c r="B1227" s="131"/>
      <c r="C1227" s="131"/>
      <c r="D1227" s="131"/>
      <c r="E1227" s="131"/>
      <c r="F1227" s="131"/>
      <c r="G1227" s="131"/>
      <c r="H1227" s="131"/>
      <c r="I1227" s="131"/>
      <c r="J1227" s="131"/>
      <c r="K1227" s="131"/>
      <c r="L1227" s="131"/>
      <c r="M1227" s="131"/>
      <c r="N1227" s="131"/>
      <c r="O1227" s="131"/>
      <c r="P1227" s="131"/>
      <c r="Q1227" s="170"/>
      <c r="R1227" s="170"/>
      <c r="S1227" s="170"/>
      <c r="T1227" s="170"/>
      <c r="U1227" s="170"/>
      <c r="V1227" s="170"/>
      <c r="W1227" s="170"/>
      <c r="X1227" s="131"/>
      <c r="Y1227"/>
      <c r="AB1227"/>
      <c r="AC1227"/>
      <c r="AD1227"/>
      <c r="AE1227"/>
      <c r="AF1227"/>
      <c r="AG1227"/>
      <c r="AH1227"/>
      <c r="AI1227"/>
      <c r="AJ1227"/>
      <c r="AK1227"/>
    </row>
    <row r="1228" spans="1:37" x14ac:dyDescent="0.25">
      <c r="A1228" s="131"/>
      <c r="B1228" s="131"/>
      <c r="C1228" s="131"/>
      <c r="D1228" s="131"/>
      <c r="E1228" s="131"/>
      <c r="F1228" s="131"/>
      <c r="G1228" s="131"/>
      <c r="H1228" s="131"/>
      <c r="I1228" s="131"/>
      <c r="J1228" s="131"/>
      <c r="K1228" s="131"/>
      <c r="L1228" s="131"/>
      <c r="M1228" s="131"/>
      <c r="N1228" s="131"/>
      <c r="O1228" s="131"/>
      <c r="P1228" s="131"/>
      <c r="Q1228" s="170"/>
      <c r="R1228" s="170"/>
      <c r="S1228" s="170"/>
      <c r="T1228" s="170"/>
      <c r="U1228" s="170"/>
      <c r="V1228" s="170"/>
      <c r="W1228" s="170"/>
      <c r="X1228" s="131"/>
      <c r="Y1228"/>
      <c r="AB1228"/>
      <c r="AC1228"/>
      <c r="AD1228"/>
      <c r="AE1228"/>
      <c r="AF1228"/>
      <c r="AG1228"/>
      <c r="AH1228"/>
      <c r="AI1228"/>
      <c r="AJ1228"/>
      <c r="AK1228"/>
    </row>
    <row r="1229" spans="1:37" x14ac:dyDescent="0.25">
      <c r="A1229" s="131"/>
      <c r="B1229" s="131"/>
      <c r="C1229" s="131"/>
      <c r="D1229" s="131"/>
      <c r="E1229" s="131"/>
      <c r="F1229" s="131"/>
      <c r="G1229" s="131"/>
      <c r="H1229" s="131"/>
      <c r="I1229" s="131"/>
      <c r="J1229" s="131"/>
      <c r="K1229" s="131"/>
      <c r="L1229" s="131"/>
      <c r="M1229" s="131"/>
      <c r="N1229" s="131"/>
      <c r="O1229" s="131"/>
      <c r="P1229" s="131"/>
      <c r="Q1229" s="170"/>
      <c r="R1229" s="170"/>
      <c r="S1229" s="170"/>
      <c r="T1229" s="170"/>
      <c r="U1229" s="170"/>
      <c r="V1229" s="170"/>
      <c r="W1229" s="170"/>
      <c r="X1229" s="131"/>
      <c r="Y1229"/>
      <c r="AB1229"/>
      <c r="AC1229"/>
      <c r="AD1229"/>
      <c r="AE1229"/>
      <c r="AF1229"/>
      <c r="AG1229"/>
      <c r="AH1229"/>
      <c r="AI1229"/>
      <c r="AJ1229"/>
      <c r="AK1229"/>
    </row>
    <row r="1230" spans="1:37" x14ac:dyDescent="0.25">
      <c r="A1230" s="131"/>
      <c r="B1230" s="131"/>
      <c r="C1230" s="131"/>
      <c r="D1230" s="131"/>
      <c r="E1230" s="131"/>
      <c r="F1230" s="131"/>
      <c r="G1230" s="131"/>
      <c r="H1230" s="131"/>
      <c r="I1230" s="131"/>
      <c r="J1230" s="131"/>
      <c r="K1230" s="131"/>
      <c r="L1230" s="131"/>
      <c r="M1230" s="131"/>
      <c r="N1230" s="131"/>
      <c r="O1230" s="131"/>
      <c r="P1230" s="131"/>
      <c r="Q1230" s="170"/>
      <c r="R1230" s="170"/>
      <c r="S1230" s="170"/>
      <c r="T1230" s="170"/>
      <c r="U1230" s="170"/>
      <c r="V1230" s="170"/>
      <c r="W1230" s="170"/>
      <c r="X1230" s="131"/>
      <c r="Y1230"/>
      <c r="AB1230"/>
      <c r="AC1230"/>
      <c r="AD1230"/>
      <c r="AE1230"/>
      <c r="AF1230"/>
      <c r="AG1230"/>
      <c r="AH1230"/>
      <c r="AI1230"/>
      <c r="AJ1230"/>
      <c r="AK1230"/>
    </row>
    <row r="1231" spans="1:37" x14ac:dyDescent="0.25">
      <c r="A1231" s="131"/>
      <c r="B1231" s="131"/>
      <c r="C1231" s="131"/>
      <c r="D1231" s="131"/>
      <c r="E1231" s="131"/>
      <c r="F1231" s="131"/>
      <c r="G1231" s="131"/>
      <c r="H1231" s="131"/>
      <c r="I1231" s="131"/>
      <c r="J1231" s="131"/>
      <c r="K1231" s="131"/>
      <c r="L1231" s="131"/>
      <c r="M1231" s="131"/>
      <c r="N1231" s="131"/>
      <c r="O1231" s="131"/>
      <c r="P1231" s="131"/>
      <c r="Q1231" s="170"/>
      <c r="R1231" s="170"/>
      <c r="S1231" s="170"/>
      <c r="T1231" s="170"/>
      <c r="U1231" s="170"/>
      <c r="V1231" s="170"/>
      <c r="W1231" s="170"/>
      <c r="X1231" s="131"/>
      <c r="Y1231"/>
      <c r="AB1231"/>
      <c r="AC1231"/>
      <c r="AD1231"/>
      <c r="AE1231"/>
      <c r="AF1231"/>
      <c r="AG1231"/>
      <c r="AH1231"/>
      <c r="AI1231"/>
      <c r="AJ1231"/>
      <c r="AK1231"/>
    </row>
    <row r="1232" spans="1:37" x14ac:dyDescent="0.25">
      <c r="A1232" s="131"/>
      <c r="B1232" s="131"/>
      <c r="C1232" s="131"/>
      <c r="D1232" s="131"/>
      <c r="E1232" s="131"/>
      <c r="F1232" s="131"/>
      <c r="G1232" s="131"/>
      <c r="H1232" s="131"/>
      <c r="I1232" s="131"/>
      <c r="J1232" s="131"/>
      <c r="K1232" s="131"/>
      <c r="L1232" s="131"/>
      <c r="M1232" s="131"/>
      <c r="N1232" s="131"/>
      <c r="O1232" s="131"/>
      <c r="P1232" s="131"/>
      <c r="Q1232" s="170"/>
      <c r="R1232" s="170"/>
      <c r="S1232" s="170"/>
      <c r="T1232" s="170"/>
      <c r="U1232" s="170"/>
      <c r="V1232" s="170"/>
      <c r="W1232" s="170"/>
      <c r="X1232" s="131"/>
      <c r="Y1232"/>
      <c r="AB1232"/>
      <c r="AC1232"/>
      <c r="AD1232"/>
      <c r="AE1232"/>
      <c r="AF1232"/>
      <c r="AG1232"/>
      <c r="AH1232"/>
      <c r="AI1232"/>
      <c r="AJ1232"/>
      <c r="AK1232"/>
    </row>
    <row r="1233" spans="1:37" x14ac:dyDescent="0.25">
      <c r="A1233" s="131"/>
      <c r="B1233" s="131"/>
      <c r="C1233" s="131"/>
      <c r="D1233" s="131"/>
      <c r="E1233" s="131"/>
      <c r="F1233" s="131"/>
      <c r="G1233" s="131"/>
      <c r="H1233" s="131"/>
      <c r="I1233" s="131"/>
      <c r="J1233" s="131"/>
      <c r="K1233" s="131"/>
      <c r="L1233" s="131"/>
      <c r="M1233" s="131"/>
      <c r="N1233" s="131"/>
      <c r="O1233" s="131"/>
      <c r="P1233" s="131"/>
      <c r="Q1233" s="170"/>
      <c r="R1233" s="170"/>
      <c r="S1233" s="170"/>
      <c r="T1233" s="170"/>
      <c r="U1233" s="170"/>
      <c r="V1233" s="170"/>
      <c r="W1233" s="170"/>
      <c r="X1233" s="131"/>
      <c r="Y1233"/>
      <c r="AB1233"/>
      <c r="AC1233"/>
      <c r="AD1233"/>
      <c r="AE1233"/>
      <c r="AF1233"/>
      <c r="AG1233"/>
      <c r="AH1233"/>
      <c r="AI1233"/>
      <c r="AJ1233"/>
      <c r="AK1233"/>
    </row>
    <row r="1234" spans="1:37" x14ac:dyDescent="0.25">
      <c r="A1234" s="131"/>
      <c r="B1234" s="131"/>
      <c r="C1234" s="131"/>
      <c r="D1234" s="131"/>
      <c r="E1234" s="131"/>
      <c r="F1234" s="131"/>
      <c r="G1234" s="131"/>
      <c r="H1234" s="131"/>
      <c r="I1234" s="131"/>
      <c r="J1234" s="131"/>
      <c r="K1234" s="131"/>
      <c r="L1234" s="131"/>
      <c r="M1234" s="131"/>
      <c r="N1234" s="131"/>
      <c r="O1234" s="131"/>
      <c r="P1234" s="131"/>
      <c r="Q1234" s="170"/>
      <c r="R1234" s="170"/>
      <c r="S1234" s="170"/>
      <c r="T1234" s="170"/>
      <c r="U1234" s="170"/>
      <c r="V1234" s="170"/>
      <c r="W1234" s="170"/>
      <c r="X1234" s="131"/>
      <c r="Y1234"/>
      <c r="AB1234"/>
      <c r="AC1234"/>
      <c r="AD1234"/>
      <c r="AE1234"/>
      <c r="AF1234"/>
      <c r="AG1234"/>
      <c r="AH1234"/>
      <c r="AI1234"/>
      <c r="AJ1234"/>
      <c r="AK1234"/>
    </row>
    <row r="1235" spans="1:37" x14ac:dyDescent="0.25">
      <c r="A1235" s="131"/>
      <c r="B1235" s="131"/>
      <c r="C1235" s="131"/>
      <c r="D1235" s="131"/>
      <c r="E1235" s="131"/>
      <c r="F1235" s="131"/>
      <c r="G1235" s="131"/>
      <c r="H1235" s="131"/>
      <c r="I1235" s="131"/>
      <c r="J1235" s="131"/>
      <c r="K1235" s="131"/>
      <c r="L1235" s="131"/>
      <c r="M1235" s="131"/>
      <c r="N1235" s="131"/>
      <c r="O1235" s="131"/>
      <c r="P1235" s="131"/>
      <c r="Q1235" s="170"/>
      <c r="R1235" s="170"/>
      <c r="S1235" s="170"/>
      <c r="T1235" s="170"/>
      <c r="U1235" s="170"/>
      <c r="V1235" s="170"/>
      <c r="W1235" s="170"/>
      <c r="X1235" s="131"/>
      <c r="Y1235"/>
      <c r="AB1235"/>
      <c r="AC1235"/>
      <c r="AD1235"/>
      <c r="AE1235"/>
      <c r="AF1235"/>
      <c r="AG1235"/>
      <c r="AH1235"/>
      <c r="AI1235"/>
      <c r="AJ1235"/>
      <c r="AK1235"/>
    </row>
    <row r="1236" spans="1:37" x14ac:dyDescent="0.25">
      <c r="A1236" s="131"/>
      <c r="B1236" s="131"/>
      <c r="C1236" s="131"/>
      <c r="D1236" s="131"/>
      <c r="E1236" s="131"/>
      <c r="F1236" s="131"/>
      <c r="G1236" s="131"/>
      <c r="H1236" s="131"/>
      <c r="I1236" s="131"/>
      <c r="J1236" s="131"/>
      <c r="K1236" s="131"/>
      <c r="L1236" s="131"/>
      <c r="M1236" s="131"/>
      <c r="N1236" s="131"/>
      <c r="O1236" s="131"/>
      <c r="P1236" s="131"/>
      <c r="Q1236" s="170"/>
      <c r="R1236" s="170"/>
      <c r="S1236" s="170"/>
      <c r="T1236" s="170"/>
      <c r="U1236" s="170"/>
      <c r="V1236" s="170"/>
      <c r="W1236" s="170"/>
      <c r="X1236" s="131"/>
      <c r="Y1236"/>
      <c r="AB1236"/>
      <c r="AC1236"/>
      <c r="AD1236"/>
      <c r="AE1236"/>
      <c r="AF1236"/>
      <c r="AG1236"/>
      <c r="AH1236"/>
      <c r="AI1236"/>
      <c r="AJ1236"/>
      <c r="AK1236"/>
    </row>
    <row r="1237" spans="1:37" x14ac:dyDescent="0.25">
      <c r="A1237" s="131"/>
      <c r="B1237" s="131"/>
      <c r="C1237" s="131"/>
      <c r="D1237" s="131"/>
      <c r="E1237" s="131"/>
      <c r="F1237" s="131"/>
      <c r="G1237" s="131"/>
      <c r="H1237" s="131"/>
      <c r="I1237" s="131"/>
      <c r="J1237" s="131"/>
      <c r="K1237" s="131"/>
      <c r="L1237" s="131"/>
      <c r="M1237" s="131"/>
      <c r="N1237" s="131"/>
      <c r="O1237" s="131"/>
      <c r="P1237" s="131"/>
      <c r="Q1237" s="170"/>
      <c r="R1237" s="170"/>
      <c r="S1237" s="170"/>
      <c r="T1237" s="170"/>
      <c r="U1237" s="170"/>
      <c r="V1237" s="170"/>
      <c r="W1237" s="170"/>
      <c r="X1237" s="131"/>
      <c r="Y1237"/>
      <c r="AB1237"/>
      <c r="AC1237"/>
      <c r="AD1237"/>
      <c r="AE1237"/>
      <c r="AF1237"/>
      <c r="AG1237"/>
      <c r="AH1237"/>
      <c r="AI1237"/>
      <c r="AJ1237"/>
      <c r="AK1237"/>
    </row>
    <row r="1238" spans="1:37" x14ac:dyDescent="0.25">
      <c r="A1238" s="131"/>
      <c r="B1238" s="131"/>
      <c r="C1238" s="131"/>
      <c r="D1238" s="131"/>
      <c r="E1238" s="131"/>
      <c r="F1238" s="131"/>
      <c r="G1238" s="131"/>
      <c r="H1238" s="131"/>
      <c r="I1238" s="131"/>
      <c r="J1238" s="131"/>
      <c r="K1238" s="131"/>
      <c r="L1238" s="131"/>
      <c r="M1238" s="131"/>
      <c r="N1238" s="131"/>
      <c r="O1238" s="131"/>
      <c r="P1238" s="131"/>
      <c r="Q1238" s="170"/>
      <c r="R1238" s="170"/>
      <c r="S1238" s="170"/>
      <c r="T1238" s="170"/>
      <c r="U1238" s="170"/>
      <c r="V1238" s="170"/>
      <c r="W1238" s="170"/>
      <c r="X1238" s="131"/>
      <c r="Y1238"/>
      <c r="AB1238"/>
      <c r="AC1238"/>
      <c r="AD1238"/>
      <c r="AE1238"/>
      <c r="AF1238"/>
      <c r="AG1238"/>
      <c r="AH1238"/>
      <c r="AI1238"/>
      <c r="AJ1238"/>
      <c r="AK1238"/>
    </row>
    <row r="1239" spans="1:37" x14ac:dyDescent="0.25">
      <c r="A1239" s="131"/>
      <c r="B1239" s="131"/>
      <c r="C1239" s="131"/>
      <c r="D1239" s="131"/>
      <c r="E1239" s="131"/>
      <c r="F1239" s="131"/>
      <c r="G1239" s="131"/>
      <c r="H1239" s="131"/>
      <c r="I1239" s="131"/>
      <c r="J1239" s="131"/>
      <c r="K1239" s="131"/>
      <c r="L1239" s="131"/>
      <c r="M1239" s="131"/>
      <c r="N1239" s="131"/>
      <c r="O1239" s="131"/>
      <c r="P1239" s="131"/>
      <c r="Q1239" s="170"/>
      <c r="R1239" s="170"/>
      <c r="S1239" s="170"/>
      <c r="T1239" s="170"/>
      <c r="U1239" s="170"/>
      <c r="V1239" s="170"/>
      <c r="W1239" s="170"/>
      <c r="X1239" s="131"/>
      <c r="Y1239"/>
      <c r="AB1239"/>
      <c r="AC1239"/>
      <c r="AD1239"/>
      <c r="AE1239"/>
      <c r="AF1239"/>
      <c r="AG1239"/>
      <c r="AH1239"/>
      <c r="AI1239"/>
      <c r="AJ1239"/>
      <c r="AK1239"/>
    </row>
    <row r="1240" spans="1:37" x14ac:dyDescent="0.25">
      <c r="A1240" s="131"/>
      <c r="B1240" s="131"/>
      <c r="C1240" s="131"/>
      <c r="D1240" s="131"/>
      <c r="E1240" s="131"/>
      <c r="F1240" s="131"/>
      <c r="G1240" s="131"/>
      <c r="H1240" s="131"/>
      <c r="I1240" s="131"/>
      <c r="J1240" s="131"/>
      <c r="K1240" s="131"/>
      <c r="L1240" s="131"/>
      <c r="M1240" s="131"/>
      <c r="N1240" s="131"/>
      <c r="O1240" s="131"/>
      <c r="P1240" s="131"/>
      <c r="Q1240" s="170"/>
      <c r="R1240" s="170"/>
      <c r="S1240" s="170"/>
      <c r="T1240" s="170"/>
      <c r="U1240" s="170"/>
      <c r="V1240" s="170"/>
      <c r="W1240" s="170"/>
      <c r="X1240" s="131"/>
      <c r="Y1240"/>
      <c r="AB1240"/>
      <c r="AC1240"/>
      <c r="AD1240"/>
      <c r="AE1240"/>
      <c r="AF1240"/>
      <c r="AG1240"/>
      <c r="AH1240"/>
      <c r="AI1240"/>
      <c r="AJ1240"/>
      <c r="AK1240"/>
    </row>
    <row r="1241" spans="1:37" x14ac:dyDescent="0.25">
      <c r="A1241" s="131"/>
      <c r="B1241" s="131"/>
      <c r="C1241" s="131"/>
      <c r="D1241" s="131"/>
      <c r="E1241" s="131"/>
      <c r="F1241" s="131"/>
      <c r="G1241" s="131"/>
      <c r="H1241" s="131"/>
      <c r="I1241" s="131"/>
      <c r="J1241" s="131"/>
      <c r="K1241" s="131"/>
      <c r="L1241" s="131"/>
      <c r="M1241" s="131"/>
      <c r="N1241" s="131"/>
      <c r="O1241" s="131"/>
      <c r="P1241" s="131"/>
      <c r="Q1241" s="170"/>
      <c r="R1241" s="170"/>
      <c r="S1241" s="170"/>
      <c r="T1241" s="170"/>
      <c r="U1241" s="170"/>
      <c r="V1241" s="170"/>
      <c r="W1241" s="170"/>
      <c r="X1241" s="131"/>
      <c r="Y1241"/>
      <c r="AB1241"/>
      <c r="AC1241"/>
      <c r="AD1241"/>
      <c r="AE1241"/>
      <c r="AF1241"/>
      <c r="AG1241"/>
      <c r="AH1241"/>
      <c r="AI1241"/>
      <c r="AJ1241"/>
      <c r="AK1241"/>
    </row>
    <row r="1242" spans="1:37" x14ac:dyDescent="0.25">
      <c r="A1242" s="131"/>
      <c r="B1242" s="131"/>
      <c r="C1242" s="131"/>
      <c r="D1242" s="131"/>
      <c r="E1242" s="131"/>
      <c r="F1242" s="131"/>
      <c r="G1242" s="131"/>
      <c r="H1242" s="131"/>
      <c r="I1242" s="131"/>
      <c r="J1242" s="131"/>
      <c r="K1242" s="131"/>
      <c r="L1242" s="131"/>
      <c r="M1242" s="131"/>
      <c r="N1242" s="131"/>
      <c r="O1242" s="131"/>
      <c r="P1242" s="131"/>
      <c r="Q1242" s="170"/>
      <c r="R1242" s="170"/>
      <c r="S1242" s="170"/>
      <c r="T1242" s="170"/>
      <c r="U1242" s="170"/>
      <c r="V1242" s="170"/>
      <c r="W1242" s="170"/>
      <c r="X1242" s="131"/>
      <c r="Y1242"/>
      <c r="AB1242"/>
      <c r="AC1242"/>
      <c r="AD1242"/>
      <c r="AE1242"/>
      <c r="AF1242"/>
      <c r="AG1242"/>
      <c r="AH1242"/>
      <c r="AI1242"/>
      <c r="AJ1242"/>
      <c r="AK1242"/>
    </row>
    <row r="1243" spans="1:37" x14ac:dyDescent="0.25">
      <c r="A1243" s="131"/>
      <c r="B1243" s="131"/>
      <c r="C1243" s="131"/>
      <c r="D1243" s="131"/>
      <c r="E1243" s="131"/>
      <c r="F1243" s="131"/>
      <c r="G1243" s="131"/>
      <c r="H1243" s="131"/>
      <c r="I1243" s="131"/>
      <c r="J1243" s="131"/>
      <c r="K1243" s="131"/>
      <c r="L1243" s="131"/>
      <c r="M1243" s="131"/>
      <c r="N1243" s="131"/>
      <c r="O1243" s="131"/>
      <c r="P1243" s="131"/>
      <c r="Q1243" s="170"/>
      <c r="R1243" s="170"/>
      <c r="S1243" s="170"/>
      <c r="T1243" s="170"/>
      <c r="U1243" s="170"/>
      <c r="V1243" s="170"/>
      <c r="W1243" s="170"/>
      <c r="X1243" s="131"/>
      <c r="Y1243"/>
      <c r="AB1243"/>
      <c r="AC1243"/>
      <c r="AD1243"/>
      <c r="AE1243"/>
      <c r="AF1243"/>
      <c r="AG1243"/>
      <c r="AH1243"/>
      <c r="AI1243"/>
      <c r="AJ1243"/>
      <c r="AK1243"/>
    </row>
    <row r="1244" spans="1:37" x14ac:dyDescent="0.25">
      <c r="A1244" s="131"/>
      <c r="B1244" s="131"/>
      <c r="C1244" s="131"/>
      <c r="D1244" s="131"/>
      <c r="E1244" s="131"/>
      <c r="F1244" s="131"/>
      <c r="G1244" s="131"/>
      <c r="H1244" s="131"/>
      <c r="I1244" s="131"/>
      <c r="J1244" s="131"/>
      <c r="K1244" s="131"/>
      <c r="L1244" s="131"/>
      <c r="M1244" s="131"/>
      <c r="N1244" s="131"/>
      <c r="O1244" s="131"/>
      <c r="P1244" s="131"/>
      <c r="Q1244" s="170"/>
      <c r="R1244" s="170"/>
      <c r="S1244" s="170"/>
      <c r="T1244" s="170"/>
      <c r="U1244" s="170"/>
      <c r="V1244" s="170"/>
      <c r="W1244" s="170"/>
      <c r="X1244" s="131"/>
      <c r="Y1244"/>
      <c r="AB1244"/>
      <c r="AC1244"/>
      <c r="AD1244"/>
      <c r="AE1244"/>
      <c r="AF1244"/>
      <c r="AG1244"/>
      <c r="AH1244"/>
      <c r="AI1244"/>
      <c r="AJ1244"/>
      <c r="AK1244"/>
    </row>
    <row r="1245" spans="1:37" x14ac:dyDescent="0.25">
      <c r="A1245" s="131"/>
      <c r="B1245" s="131"/>
      <c r="C1245" s="131"/>
      <c r="D1245" s="131"/>
      <c r="E1245" s="131"/>
      <c r="F1245" s="131"/>
      <c r="G1245" s="131"/>
      <c r="H1245" s="131"/>
      <c r="I1245" s="131"/>
      <c r="J1245" s="131"/>
      <c r="K1245" s="131"/>
      <c r="L1245" s="131"/>
      <c r="M1245" s="131"/>
      <c r="N1245" s="131"/>
      <c r="O1245" s="131"/>
      <c r="P1245" s="131"/>
      <c r="Q1245" s="170"/>
      <c r="R1245" s="170"/>
      <c r="S1245" s="170"/>
      <c r="T1245" s="170"/>
      <c r="U1245" s="170"/>
      <c r="V1245" s="170"/>
      <c r="W1245" s="170"/>
      <c r="X1245" s="131"/>
      <c r="Y1245"/>
      <c r="AB1245"/>
      <c r="AC1245"/>
      <c r="AD1245"/>
      <c r="AE1245"/>
      <c r="AF1245"/>
      <c r="AG1245"/>
      <c r="AH1245"/>
      <c r="AI1245"/>
      <c r="AJ1245"/>
      <c r="AK1245"/>
    </row>
    <row r="1246" spans="1:37" x14ac:dyDescent="0.25">
      <c r="A1246" s="131"/>
      <c r="B1246" s="131"/>
      <c r="C1246" s="131"/>
      <c r="D1246" s="131"/>
      <c r="E1246" s="131"/>
      <c r="F1246" s="131"/>
      <c r="G1246" s="131"/>
      <c r="H1246" s="131"/>
      <c r="I1246" s="131"/>
      <c r="J1246" s="131"/>
      <c r="K1246" s="131"/>
      <c r="L1246" s="131"/>
      <c r="M1246" s="131"/>
      <c r="N1246" s="131"/>
      <c r="O1246" s="131"/>
      <c r="P1246" s="131"/>
      <c r="Q1246" s="170"/>
      <c r="R1246" s="170"/>
      <c r="S1246" s="170"/>
      <c r="T1246" s="170"/>
      <c r="U1246" s="170"/>
      <c r="V1246" s="170"/>
      <c r="W1246" s="170"/>
      <c r="X1246" s="131"/>
      <c r="Y1246"/>
      <c r="AB1246"/>
      <c r="AC1246"/>
      <c r="AD1246"/>
      <c r="AE1246"/>
      <c r="AF1246"/>
      <c r="AG1246"/>
      <c r="AH1246"/>
      <c r="AI1246"/>
      <c r="AJ1246"/>
      <c r="AK1246"/>
    </row>
    <row r="1247" spans="1:37" x14ac:dyDescent="0.25">
      <c r="A1247" s="131"/>
      <c r="B1247" s="131"/>
      <c r="C1247" s="131"/>
      <c r="D1247" s="131"/>
      <c r="E1247" s="131"/>
      <c r="F1247" s="131"/>
      <c r="G1247" s="131"/>
      <c r="H1247" s="131"/>
      <c r="I1247" s="131"/>
      <c r="J1247" s="131"/>
      <c r="K1247" s="131"/>
      <c r="L1247" s="131"/>
      <c r="M1247" s="131"/>
      <c r="N1247" s="131"/>
      <c r="O1247" s="131"/>
      <c r="P1247" s="131"/>
      <c r="Q1247" s="170"/>
      <c r="R1247" s="170"/>
      <c r="S1247" s="170"/>
      <c r="T1247" s="170"/>
      <c r="U1247" s="170"/>
      <c r="V1247" s="170"/>
      <c r="W1247" s="170"/>
      <c r="X1247" s="131"/>
      <c r="Y1247"/>
      <c r="AB1247"/>
      <c r="AC1247"/>
      <c r="AD1247"/>
      <c r="AE1247"/>
      <c r="AF1247"/>
      <c r="AG1247"/>
      <c r="AH1247"/>
      <c r="AI1247"/>
      <c r="AJ1247"/>
      <c r="AK1247"/>
    </row>
    <row r="1248" spans="1:37" x14ac:dyDescent="0.25">
      <c r="A1248" s="131"/>
      <c r="B1248" s="131"/>
      <c r="C1248" s="131"/>
      <c r="D1248" s="131"/>
      <c r="E1248" s="131"/>
      <c r="F1248" s="131"/>
      <c r="G1248" s="131"/>
      <c r="H1248" s="131"/>
      <c r="I1248" s="131"/>
      <c r="J1248" s="131"/>
      <c r="K1248" s="131"/>
      <c r="L1248" s="131"/>
      <c r="M1248" s="131"/>
      <c r="N1248" s="131"/>
      <c r="O1248" s="131"/>
      <c r="P1248" s="131"/>
      <c r="Q1248" s="170"/>
      <c r="R1248" s="170"/>
      <c r="S1248" s="170"/>
      <c r="T1248" s="170"/>
      <c r="U1248" s="170"/>
      <c r="V1248" s="170"/>
      <c r="W1248" s="170"/>
      <c r="X1248" s="131"/>
      <c r="Y1248"/>
      <c r="AB1248"/>
      <c r="AC1248"/>
      <c r="AD1248"/>
      <c r="AE1248"/>
      <c r="AF1248"/>
      <c r="AG1248"/>
      <c r="AH1248"/>
      <c r="AI1248"/>
      <c r="AJ1248"/>
      <c r="AK1248"/>
    </row>
    <row r="1249" spans="1:37" x14ac:dyDescent="0.25">
      <c r="A1249" s="131"/>
      <c r="B1249" s="131"/>
      <c r="C1249" s="131"/>
      <c r="D1249" s="131"/>
      <c r="E1249" s="131"/>
      <c r="F1249" s="131"/>
      <c r="G1249" s="131"/>
      <c r="H1249" s="131"/>
      <c r="I1249" s="131"/>
      <c r="J1249" s="131"/>
      <c r="K1249" s="131"/>
      <c r="L1249" s="131"/>
      <c r="M1249" s="131"/>
      <c r="N1249" s="131"/>
      <c r="O1249" s="131"/>
      <c r="P1249" s="131"/>
      <c r="Q1249" s="170"/>
      <c r="R1249" s="170"/>
      <c r="S1249" s="170"/>
      <c r="T1249" s="170"/>
      <c r="U1249" s="170"/>
      <c r="V1249" s="170"/>
      <c r="W1249" s="170"/>
      <c r="X1249" s="131"/>
      <c r="Y1249"/>
      <c r="AB1249"/>
      <c r="AC1249"/>
      <c r="AD1249"/>
      <c r="AE1249"/>
      <c r="AF1249"/>
      <c r="AG1249"/>
      <c r="AH1249"/>
      <c r="AI1249"/>
      <c r="AJ1249"/>
      <c r="AK1249"/>
    </row>
    <row r="1250" spans="1:37" x14ac:dyDescent="0.25">
      <c r="A1250" s="131"/>
      <c r="B1250" s="131"/>
      <c r="C1250" s="131"/>
      <c r="D1250" s="131"/>
      <c r="E1250" s="131"/>
      <c r="F1250" s="131"/>
      <c r="G1250" s="131"/>
      <c r="H1250" s="131"/>
      <c r="I1250" s="131"/>
      <c r="J1250" s="131"/>
      <c r="K1250" s="131"/>
      <c r="L1250" s="131"/>
      <c r="M1250" s="131"/>
      <c r="N1250" s="131"/>
      <c r="O1250" s="131"/>
      <c r="P1250" s="131"/>
      <c r="Q1250" s="170"/>
      <c r="R1250" s="170"/>
      <c r="S1250" s="170"/>
      <c r="T1250" s="170"/>
      <c r="U1250" s="170"/>
      <c r="V1250" s="170"/>
      <c r="W1250" s="170"/>
      <c r="X1250" s="131"/>
      <c r="Y1250"/>
      <c r="AB1250"/>
      <c r="AC1250"/>
      <c r="AD1250"/>
      <c r="AE1250"/>
      <c r="AF1250"/>
      <c r="AG1250"/>
      <c r="AH1250"/>
      <c r="AI1250"/>
      <c r="AJ1250"/>
      <c r="AK1250"/>
    </row>
    <row r="1251" spans="1:37" x14ac:dyDescent="0.25">
      <c r="A1251" s="131"/>
      <c r="B1251" s="131"/>
      <c r="C1251" s="131"/>
      <c r="D1251" s="131"/>
      <c r="E1251" s="131"/>
      <c r="F1251" s="131"/>
      <c r="G1251" s="131"/>
      <c r="H1251" s="131"/>
      <c r="I1251" s="131"/>
      <c r="J1251" s="131"/>
      <c r="K1251" s="131"/>
      <c r="L1251" s="131"/>
      <c r="M1251" s="131"/>
      <c r="N1251" s="131"/>
      <c r="O1251" s="131"/>
      <c r="P1251" s="131"/>
      <c r="Q1251" s="170"/>
      <c r="R1251" s="170"/>
      <c r="S1251" s="170"/>
      <c r="T1251" s="170"/>
      <c r="U1251" s="170"/>
      <c r="V1251" s="170"/>
      <c r="W1251" s="170"/>
      <c r="X1251" s="131"/>
      <c r="Y1251"/>
      <c r="AB1251"/>
      <c r="AC1251"/>
      <c r="AD1251"/>
      <c r="AE1251"/>
      <c r="AF1251"/>
      <c r="AG1251"/>
      <c r="AH1251"/>
      <c r="AI1251"/>
      <c r="AJ1251"/>
      <c r="AK1251"/>
    </row>
    <row r="1252" spans="1:37" x14ac:dyDescent="0.25">
      <c r="A1252" s="131"/>
      <c r="B1252" s="131"/>
      <c r="C1252" s="131"/>
      <c r="D1252" s="131"/>
      <c r="E1252" s="131"/>
      <c r="F1252" s="131"/>
      <c r="G1252" s="131"/>
      <c r="H1252" s="131"/>
      <c r="I1252" s="131"/>
      <c r="J1252" s="131"/>
      <c r="K1252" s="131"/>
      <c r="L1252" s="131"/>
      <c r="M1252" s="131"/>
      <c r="N1252" s="131"/>
      <c r="O1252" s="131"/>
      <c r="P1252" s="131"/>
      <c r="Q1252" s="170"/>
      <c r="R1252" s="170"/>
      <c r="S1252" s="170"/>
      <c r="T1252" s="170"/>
      <c r="U1252" s="170"/>
      <c r="V1252" s="170"/>
      <c r="W1252" s="170"/>
      <c r="X1252" s="131"/>
      <c r="Y1252"/>
      <c r="AB1252"/>
      <c r="AC1252"/>
      <c r="AD1252"/>
      <c r="AE1252"/>
      <c r="AF1252"/>
      <c r="AG1252"/>
      <c r="AH1252"/>
      <c r="AI1252"/>
      <c r="AJ1252"/>
      <c r="AK1252"/>
    </row>
    <row r="1253" spans="1:37" x14ac:dyDescent="0.25">
      <c r="A1253" s="131"/>
      <c r="B1253" s="131"/>
      <c r="C1253" s="131"/>
      <c r="D1253" s="131"/>
      <c r="E1253" s="131"/>
      <c r="F1253" s="131"/>
      <c r="G1253" s="131"/>
      <c r="H1253" s="131"/>
      <c r="I1253" s="131"/>
      <c r="J1253" s="131"/>
      <c r="K1253" s="131"/>
      <c r="L1253" s="131"/>
      <c r="M1253" s="131"/>
      <c r="N1253" s="131"/>
      <c r="O1253" s="131"/>
      <c r="P1253" s="131"/>
      <c r="Q1253" s="170"/>
      <c r="R1253" s="170"/>
      <c r="S1253" s="170"/>
      <c r="T1253" s="170"/>
      <c r="U1253" s="170"/>
      <c r="V1253" s="170"/>
      <c r="W1253" s="170"/>
      <c r="X1253" s="131"/>
      <c r="Y1253"/>
      <c r="AB1253"/>
      <c r="AC1253"/>
      <c r="AD1253"/>
      <c r="AE1253"/>
      <c r="AF1253"/>
      <c r="AG1253"/>
      <c r="AH1253"/>
      <c r="AI1253"/>
      <c r="AJ1253"/>
      <c r="AK1253"/>
    </row>
    <row r="1254" spans="1:37" x14ac:dyDescent="0.25">
      <c r="A1254" s="131"/>
      <c r="B1254" s="131"/>
      <c r="C1254" s="131"/>
      <c r="D1254" s="131"/>
      <c r="E1254" s="131"/>
      <c r="F1254" s="131"/>
      <c r="G1254" s="131"/>
      <c r="H1254" s="131"/>
      <c r="I1254" s="131"/>
      <c r="J1254" s="131"/>
      <c r="K1254" s="131"/>
      <c r="L1254" s="131"/>
      <c r="M1254" s="131"/>
      <c r="N1254" s="131"/>
      <c r="O1254" s="131"/>
      <c r="P1254" s="131"/>
      <c r="Q1254" s="170"/>
      <c r="R1254" s="170"/>
      <c r="S1254" s="170"/>
      <c r="T1254" s="170"/>
      <c r="U1254" s="170"/>
      <c r="V1254" s="170"/>
      <c r="W1254" s="170"/>
      <c r="X1254" s="131"/>
      <c r="Y1254"/>
      <c r="AB1254"/>
      <c r="AC1254"/>
      <c r="AD1254"/>
      <c r="AE1254"/>
      <c r="AF1254"/>
      <c r="AG1254"/>
      <c r="AH1254"/>
      <c r="AI1254"/>
      <c r="AJ1254"/>
      <c r="AK1254"/>
    </row>
    <row r="1255" spans="1:37" x14ac:dyDescent="0.25">
      <c r="A1255" s="131"/>
      <c r="B1255" s="131"/>
      <c r="C1255" s="131"/>
      <c r="D1255" s="131"/>
      <c r="E1255" s="131"/>
      <c r="F1255" s="131"/>
      <c r="G1255" s="131"/>
      <c r="H1255" s="131"/>
      <c r="I1255" s="131"/>
      <c r="J1255" s="131"/>
      <c r="K1255" s="131"/>
      <c r="L1255" s="131"/>
      <c r="M1255" s="131"/>
      <c r="N1255" s="131"/>
      <c r="O1255" s="131"/>
      <c r="P1255" s="131"/>
      <c r="Q1255" s="170"/>
      <c r="R1255" s="170"/>
      <c r="S1255" s="170"/>
      <c r="T1255" s="170"/>
      <c r="U1255" s="170"/>
      <c r="V1255" s="170"/>
      <c r="W1255" s="170"/>
      <c r="X1255" s="131"/>
      <c r="Y1255"/>
      <c r="AB1255"/>
      <c r="AC1255"/>
      <c r="AD1255"/>
      <c r="AE1255"/>
      <c r="AF1255"/>
      <c r="AG1255"/>
      <c r="AH1255"/>
      <c r="AI1255"/>
      <c r="AJ1255"/>
      <c r="AK1255"/>
    </row>
    <row r="1256" spans="1:37" x14ac:dyDescent="0.25">
      <c r="A1256" s="131"/>
      <c r="B1256" s="131"/>
      <c r="C1256" s="131"/>
      <c r="D1256" s="131"/>
      <c r="E1256" s="131"/>
      <c r="F1256" s="131"/>
      <c r="G1256" s="131"/>
      <c r="H1256" s="131"/>
      <c r="I1256" s="131"/>
      <c r="J1256" s="131"/>
      <c r="K1256" s="131"/>
      <c r="L1256" s="131"/>
      <c r="M1256" s="131"/>
      <c r="N1256" s="131"/>
      <c r="O1256" s="131"/>
      <c r="P1256" s="131"/>
      <c r="Q1256" s="170"/>
      <c r="R1256" s="170"/>
      <c r="S1256" s="170"/>
      <c r="T1256" s="170"/>
      <c r="U1256" s="170"/>
      <c r="V1256" s="170"/>
      <c r="W1256" s="170"/>
      <c r="X1256" s="131"/>
      <c r="Y1256"/>
      <c r="AB1256"/>
      <c r="AC1256"/>
      <c r="AD1256"/>
      <c r="AE1256"/>
      <c r="AF1256"/>
      <c r="AG1256"/>
      <c r="AH1256"/>
      <c r="AI1256"/>
      <c r="AJ1256"/>
      <c r="AK1256"/>
    </row>
    <row r="1257" spans="1:37" x14ac:dyDescent="0.25">
      <c r="A1257" s="131"/>
      <c r="B1257" s="131"/>
      <c r="C1257" s="131"/>
      <c r="D1257" s="131"/>
      <c r="E1257" s="131"/>
      <c r="F1257" s="131"/>
      <c r="G1257" s="131"/>
      <c r="H1257" s="131"/>
      <c r="I1257" s="131"/>
      <c r="J1257" s="131"/>
      <c r="K1257" s="131"/>
      <c r="L1257" s="131"/>
      <c r="M1257" s="131"/>
      <c r="N1257" s="131"/>
      <c r="O1257" s="131"/>
      <c r="P1257" s="131"/>
      <c r="Q1257" s="170"/>
      <c r="R1257" s="170"/>
      <c r="S1257" s="170"/>
      <c r="T1257" s="170"/>
      <c r="U1257" s="170"/>
      <c r="V1257" s="170"/>
      <c r="W1257" s="170"/>
      <c r="X1257" s="131"/>
      <c r="Y1257"/>
      <c r="AB1257"/>
      <c r="AC1257"/>
      <c r="AD1257"/>
      <c r="AE1257"/>
      <c r="AF1257"/>
      <c r="AG1257"/>
      <c r="AH1257"/>
      <c r="AI1257"/>
      <c r="AJ1257"/>
      <c r="AK1257"/>
    </row>
    <row r="1258" spans="1:37" x14ac:dyDescent="0.25">
      <c r="A1258" s="131"/>
      <c r="B1258" s="131"/>
      <c r="C1258" s="131"/>
      <c r="D1258" s="131"/>
      <c r="E1258" s="131"/>
      <c r="F1258" s="131"/>
      <c r="G1258" s="131"/>
      <c r="H1258" s="131"/>
      <c r="I1258" s="131"/>
      <c r="J1258" s="131"/>
      <c r="K1258" s="131"/>
      <c r="L1258" s="131"/>
      <c r="M1258" s="131"/>
      <c r="N1258" s="131"/>
      <c r="O1258" s="131"/>
      <c r="P1258" s="131"/>
      <c r="Q1258" s="170"/>
      <c r="R1258" s="170"/>
      <c r="S1258" s="170"/>
      <c r="T1258" s="170"/>
      <c r="U1258" s="170"/>
      <c r="V1258" s="170"/>
      <c r="W1258" s="170"/>
      <c r="X1258" s="131"/>
      <c r="Y1258"/>
      <c r="AB1258"/>
      <c r="AC1258"/>
      <c r="AD1258"/>
      <c r="AE1258"/>
      <c r="AF1258"/>
      <c r="AG1258"/>
      <c r="AH1258"/>
      <c r="AI1258"/>
      <c r="AJ1258"/>
      <c r="AK1258"/>
    </row>
    <row r="1259" spans="1:37" x14ac:dyDescent="0.25">
      <c r="A1259" s="131"/>
      <c r="B1259" s="131"/>
      <c r="C1259" s="131"/>
      <c r="D1259" s="131"/>
      <c r="E1259" s="131"/>
      <c r="F1259" s="131"/>
      <c r="G1259" s="131"/>
      <c r="H1259" s="131"/>
      <c r="I1259" s="131"/>
      <c r="J1259" s="131"/>
      <c r="K1259" s="131"/>
      <c r="L1259" s="131"/>
      <c r="M1259" s="131"/>
      <c r="N1259" s="131"/>
      <c r="O1259" s="131"/>
      <c r="P1259" s="131"/>
      <c r="Q1259" s="170"/>
      <c r="R1259" s="170"/>
      <c r="S1259" s="170"/>
      <c r="T1259" s="170"/>
      <c r="U1259" s="170"/>
      <c r="V1259" s="170"/>
      <c r="W1259" s="170"/>
      <c r="X1259" s="131"/>
      <c r="Y1259"/>
      <c r="AB1259"/>
      <c r="AC1259"/>
      <c r="AD1259"/>
      <c r="AE1259"/>
      <c r="AF1259"/>
      <c r="AG1259"/>
      <c r="AH1259"/>
      <c r="AI1259"/>
      <c r="AJ1259"/>
      <c r="AK1259"/>
    </row>
    <row r="1260" spans="1:37" x14ac:dyDescent="0.25">
      <c r="A1260" s="131"/>
      <c r="B1260" s="131"/>
      <c r="C1260" s="131"/>
      <c r="D1260" s="131"/>
      <c r="E1260" s="131"/>
      <c r="F1260" s="131"/>
      <c r="G1260" s="131"/>
      <c r="H1260" s="131"/>
      <c r="I1260" s="131"/>
      <c r="J1260" s="131"/>
      <c r="K1260" s="131"/>
      <c r="L1260" s="131"/>
      <c r="M1260" s="131"/>
      <c r="N1260" s="131"/>
      <c r="O1260" s="131"/>
      <c r="P1260" s="131"/>
      <c r="Q1260" s="170"/>
      <c r="R1260" s="170"/>
      <c r="S1260" s="170"/>
      <c r="T1260" s="170"/>
      <c r="U1260" s="170"/>
      <c r="V1260" s="170"/>
      <c r="W1260" s="170"/>
      <c r="X1260" s="131"/>
      <c r="Y1260"/>
      <c r="AB1260"/>
      <c r="AC1260"/>
      <c r="AD1260"/>
      <c r="AE1260"/>
      <c r="AF1260"/>
      <c r="AG1260"/>
      <c r="AH1260"/>
      <c r="AI1260"/>
      <c r="AJ1260"/>
      <c r="AK1260"/>
    </row>
    <row r="1261" spans="1:37" x14ac:dyDescent="0.25">
      <c r="A1261" s="131"/>
      <c r="B1261" s="131"/>
      <c r="C1261" s="131"/>
      <c r="D1261" s="131"/>
      <c r="E1261" s="131"/>
      <c r="F1261" s="131"/>
      <c r="G1261" s="131"/>
      <c r="H1261" s="131"/>
      <c r="I1261" s="131"/>
      <c r="J1261" s="131"/>
      <c r="K1261" s="131"/>
      <c r="L1261" s="131"/>
      <c r="M1261" s="131"/>
      <c r="N1261" s="131"/>
      <c r="O1261" s="131"/>
      <c r="P1261" s="131"/>
      <c r="Q1261" s="170"/>
      <c r="R1261" s="170"/>
      <c r="S1261" s="170"/>
      <c r="T1261" s="170"/>
      <c r="U1261" s="170"/>
      <c r="V1261" s="170"/>
      <c r="W1261" s="170"/>
      <c r="X1261" s="131"/>
      <c r="Y1261"/>
      <c r="AB1261"/>
      <c r="AC1261"/>
      <c r="AD1261"/>
      <c r="AE1261"/>
      <c r="AF1261"/>
      <c r="AG1261"/>
      <c r="AH1261"/>
      <c r="AI1261"/>
      <c r="AJ1261"/>
      <c r="AK1261"/>
    </row>
    <row r="1262" spans="1:37" x14ac:dyDescent="0.25">
      <c r="A1262" s="131"/>
      <c r="B1262" s="131"/>
      <c r="C1262" s="131"/>
      <c r="D1262" s="131"/>
      <c r="E1262" s="131"/>
      <c r="F1262" s="131"/>
      <c r="G1262" s="131"/>
      <c r="H1262" s="131"/>
      <c r="I1262" s="131"/>
      <c r="J1262" s="131"/>
      <c r="K1262" s="131"/>
      <c r="L1262" s="131"/>
      <c r="M1262" s="131"/>
      <c r="N1262" s="131"/>
      <c r="O1262" s="131"/>
      <c r="P1262" s="131"/>
      <c r="Q1262" s="170"/>
      <c r="R1262" s="170"/>
      <c r="S1262" s="170"/>
      <c r="T1262" s="170"/>
      <c r="U1262" s="170"/>
      <c r="V1262" s="170"/>
      <c r="W1262" s="170"/>
      <c r="X1262" s="131"/>
      <c r="Y1262"/>
      <c r="AB1262"/>
      <c r="AC1262"/>
      <c r="AD1262"/>
      <c r="AE1262"/>
      <c r="AF1262"/>
      <c r="AG1262"/>
      <c r="AH1262"/>
      <c r="AI1262"/>
      <c r="AJ1262"/>
      <c r="AK1262"/>
    </row>
    <row r="1263" spans="1:37" x14ac:dyDescent="0.25">
      <c r="A1263" s="131"/>
      <c r="B1263" s="131"/>
      <c r="C1263" s="131"/>
      <c r="D1263" s="131"/>
      <c r="E1263" s="131"/>
      <c r="F1263" s="131"/>
      <c r="G1263" s="131"/>
      <c r="H1263" s="131"/>
      <c r="I1263" s="131"/>
      <c r="J1263" s="131"/>
      <c r="K1263" s="131"/>
      <c r="L1263" s="131"/>
      <c r="M1263" s="131"/>
      <c r="N1263" s="131"/>
      <c r="O1263" s="131"/>
      <c r="P1263" s="131"/>
      <c r="Q1263" s="170"/>
      <c r="R1263" s="170"/>
      <c r="S1263" s="170"/>
      <c r="T1263" s="170"/>
      <c r="U1263" s="170"/>
      <c r="V1263" s="170"/>
      <c r="W1263" s="170"/>
      <c r="X1263" s="131"/>
      <c r="Y1263"/>
      <c r="AB1263"/>
      <c r="AC1263"/>
      <c r="AD1263"/>
      <c r="AE1263"/>
      <c r="AF1263"/>
      <c r="AG1263"/>
      <c r="AH1263"/>
      <c r="AI1263"/>
      <c r="AJ1263"/>
      <c r="AK1263"/>
    </row>
    <row r="1264" spans="1:37" x14ac:dyDescent="0.25">
      <c r="A1264" s="131"/>
      <c r="B1264" s="131"/>
      <c r="C1264" s="131"/>
      <c r="D1264" s="131"/>
      <c r="E1264" s="131"/>
      <c r="F1264" s="131"/>
      <c r="G1264" s="131"/>
      <c r="H1264" s="131"/>
      <c r="I1264" s="131"/>
      <c r="J1264" s="131"/>
      <c r="K1264" s="131"/>
      <c r="L1264" s="131"/>
      <c r="M1264" s="131"/>
      <c r="N1264" s="131"/>
      <c r="O1264" s="131"/>
      <c r="P1264" s="131"/>
      <c r="Q1264" s="170"/>
      <c r="R1264" s="170"/>
      <c r="S1264" s="170"/>
      <c r="T1264" s="170"/>
      <c r="U1264" s="170"/>
      <c r="V1264" s="170"/>
      <c r="W1264" s="170"/>
      <c r="X1264" s="131"/>
      <c r="Y1264"/>
      <c r="AB1264"/>
      <c r="AC1264"/>
      <c r="AD1264"/>
      <c r="AE1264"/>
      <c r="AF1264"/>
      <c r="AG1264"/>
      <c r="AH1264"/>
      <c r="AI1264"/>
      <c r="AJ1264"/>
      <c r="AK1264"/>
    </row>
    <row r="1265" spans="1:37" x14ac:dyDescent="0.25">
      <c r="A1265" s="131"/>
      <c r="B1265" s="131"/>
      <c r="C1265" s="131"/>
      <c r="D1265" s="131"/>
      <c r="E1265" s="131"/>
      <c r="F1265" s="131"/>
      <c r="G1265" s="131"/>
      <c r="H1265" s="131"/>
      <c r="I1265" s="131"/>
      <c r="J1265" s="131"/>
      <c r="K1265" s="131"/>
      <c r="L1265" s="131"/>
      <c r="M1265" s="131"/>
      <c r="N1265" s="131"/>
      <c r="O1265" s="131"/>
      <c r="P1265" s="131"/>
      <c r="Q1265" s="170"/>
      <c r="R1265" s="170"/>
      <c r="S1265" s="170"/>
      <c r="T1265" s="170"/>
      <c r="U1265" s="170"/>
      <c r="V1265" s="170"/>
      <c r="W1265" s="170"/>
      <c r="X1265" s="131"/>
      <c r="Y1265"/>
      <c r="AB1265"/>
      <c r="AC1265"/>
      <c r="AD1265"/>
      <c r="AE1265"/>
      <c r="AF1265"/>
      <c r="AG1265"/>
      <c r="AH1265"/>
      <c r="AI1265"/>
      <c r="AJ1265"/>
      <c r="AK1265"/>
    </row>
    <row r="1266" spans="1:37" x14ac:dyDescent="0.25">
      <c r="A1266" s="131"/>
      <c r="B1266" s="131"/>
      <c r="C1266" s="131"/>
      <c r="D1266" s="131"/>
      <c r="E1266" s="131"/>
      <c r="F1266" s="131"/>
      <c r="G1266" s="131"/>
      <c r="H1266" s="131"/>
      <c r="I1266" s="131"/>
      <c r="J1266" s="131"/>
      <c r="K1266" s="131"/>
      <c r="L1266" s="131"/>
      <c r="M1266" s="131"/>
      <c r="N1266" s="131"/>
      <c r="O1266" s="131"/>
      <c r="P1266" s="131"/>
      <c r="Q1266" s="170"/>
      <c r="R1266" s="170"/>
      <c r="S1266" s="170"/>
      <c r="T1266" s="170"/>
      <c r="U1266" s="170"/>
      <c r="V1266" s="170"/>
      <c r="W1266" s="170"/>
      <c r="X1266" s="131"/>
      <c r="Y1266"/>
      <c r="AB1266"/>
      <c r="AC1266"/>
      <c r="AD1266"/>
      <c r="AE1266"/>
      <c r="AF1266"/>
      <c r="AG1266"/>
      <c r="AH1266"/>
      <c r="AI1266"/>
      <c r="AJ1266"/>
      <c r="AK1266"/>
    </row>
    <row r="1267" spans="1:37" x14ac:dyDescent="0.25">
      <c r="A1267" s="131"/>
      <c r="B1267" s="131"/>
      <c r="C1267" s="131"/>
      <c r="D1267" s="131"/>
      <c r="E1267" s="131"/>
      <c r="F1267" s="131"/>
      <c r="G1267" s="131"/>
      <c r="H1267" s="131"/>
      <c r="I1267" s="131"/>
      <c r="J1267" s="131"/>
      <c r="K1267" s="131"/>
      <c r="L1267" s="131"/>
      <c r="M1267" s="131"/>
      <c r="N1267" s="131"/>
      <c r="O1267" s="131"/>
      <c r="P1267" s="131"/>
      <c r="Q1267" s="170"/>
      <c r="R1267" s="170"/>
      <c r="S1267" s="170"/>
      <c r="T1267" s="170"/>
      <c r="U1267" s="170"/>
      <c r="V1267" s="170"/>
      <c r="W1267" s="170"/>
      <c r="X1267" s="131"/>
      <c r="Y1267"/>
      <c r="AB1267"/>
      <c r="AC1267"/>
      <c r="AD1267"/>
      <c r="AE1267"/>
      <c r="AF1267"/>
      <c r="AG1267"/>
      <c r="AH1267"/>
      <c r="AI1267"/>
      <c r="AJ1267"/>
      <c r="AK1267"/>
    </row>
    <row r="1268" spans="1:37" x14ac:dyDescent="0.25">
      <c r="A1268" s="131"/>
      <c r="B1268" s="131"/>
      <c r="C1268" s="131"/>
      <c r="D1268" s="131"/>
      <c r="E1268" s="131"/>
      <c r="F1268" s="131"/>
      <c r="G1268" s="131"/>
      <c r="H1268" s="131"/>
      <c r="I1268" s="131"/>
      <c r="J1268" s="131"/>
      <c r="K1268" s="131"/>
      <c r="L1268" s="131"/>
      <c r="M1268" s="131"/>
      <c r="N1268" s="131"/>
      <c r="O1268" s="131"/>
      <c r="P1268" s="131"/>
      <c r="Q1268" s="170"/>
      <c r="R1268" s="170"/>
      <c r="S1268" s="170"/>
      <c r="T1268" s="170"/>
      <c r="U1268" s="170"/>
      <c r="V1268" s="170"/>
      <c r="W1268" s="170"/>
      <c r="X1268" s="131"/>
      <c r="Y1268"/>
      <c r="AB1268"/>
      <c r="AC1268"/>
      <c r="AD1268"/>
      <c r="AE1268"/>
      <c r="AF1268"/>
      <c r="AG1268"/>
      <c r="AH1268"/>
      <c r="AI1268"/>
      <c r="AJ1268"/>
      <c r="AK1268"/>
    </row>
    <row r="1269" spans="1:37" x14ac:dyDescent="0.25">
      <c r="A1269" s="131"/>
      <c r="B1269" s="131"/>
      <c r="C1269" s="131"/>
      <c r="D1269" s="131"/>
      <c r="E1269" s="131"/>
      <c r="F1269" s="131"/>
      <c r="G1269" s="131"/>
      <c r="H1269" s="131"/>
      <c r="I1269" s="131"/>
      <c r="J1269" s="131"/>
      <c r="K1269" s="131"/>
      <c r="L1269" s="131"/>
      <c r="M1269" s="131"/>
      <c r="N1269" s="131"/>
      <c r="O1269" s="131"/>
      <c r="P1269" s="131"/>
      <c r="Q1269" s="170"/>
      <c r="R1269" s="170"/>
      <c r="S1269" s="170"/>
      <c r="T1269" s="170"/>
      <c r="U1269" s="170"/>
      <c r="V1269" s="170"/>
      <c r="W1269" s="170"/>
      <c r="X1269" s="131"/>
      <c r="Y1269"/>
      <c r="AB1269"/>
      <c r="AC1269"/>
      <c r="AD1269"/>
      <c r="AE1269"/>
      <c r="AF1269"/>
      <c r="AG1269"/>
      <c r="AH1269"/>
      <c r="AI1269"/>
      <c r="AJ1269"/>
      <c r="AK1269"/>
    </row>
    <row r="1270" spans="1:37" x14ac:dyDescent="0.25">
      <c r="A1270" s="131"/>
      <c r="B1270" s="131"/>
      <c r="C1270" s="131"/>
      <c r="D1270" s="131"/>
      <c r="E1270" s="131"/>
      <c r="F1270" s="131"/>
      <c r="G1270" s="131"/>
      <c r="H1270" s="131"/>
      <c r="I1270" s="131"/>
      <c r="J1270" s="131"/>
      <c r="K1270" s="131"/>
      <c r="L1270" s="131"/>
      <c r="M1270" s="131"/>
      <c r="N1270" s="131"/>
      <c r="O1270" s="131"/>
      <c r="P1270" s="131"/>
      <c r="Q1270" s="170"/>
      <c r="R1270" s="170"/>
      <c r="S1270" s="170"/>
      <c r="T1270" s="170"/>
      <c r="U1270" s="170"/>
      <c r="V1270" s="170"/>
      <c r="W1270" s="170"/>
      <c r="X1270" s="131"/>
      <c r="Y1270"/>
      <c r="AB1270"/>
      <c r="AC1270"/>
      <c r="AD1270"/>
      <c r="AE1270"/>
      <c r="AF1270"/>
      <c r="AG1270"/>
      <c r="AH1270"/>
      <c r="AI1270"/>
      <c r="AJ1270"/>
      <c r="AK1270"/>
    </row>
    <row r="1271" spans="1:37" x14ac:dyDescent="0.25">
      <c r="A1271" s="131"/>
      <c r="B1271" s="131"/>
      <c r="C1271" s="131"/>
      <c r="D1271" s="131"/>
      <c r="E1271" s="131"/>
      <c r="F1271" s="131"/>
      <c r="G1271" s="131"/>
      <c r="H1271" s="131"/>
      <c r="I1271" s="131"/>
      <c r="J1271" s="131"/>
      <c r="K1271" s="131"/>
      <c r="L1271" s="131"/>
      <c r="M1271" s="131"/>
      <c r="N1271" s="131"/>
      <c r="O1271" s="131"/>
      <c r="P1271" s="131"/>
      <c r="Q1271" s="170"/>
      <c r="R1271" s="170"/>
      <c r="S1271" s="170"/>
      <c r="T1271" s="170"/>
      <c r="U1271" s="170"/>
      <c r="V1271" s="170"/>
      <c r="W1271" s="170"/>
      <c r="X1271" s="131"/>
      <c r="Y1271"/>
      <c r="AB1271"/>
      <c r="AC1271"/>
      <c r="AD1271"/>
      <c r="AE1271"/>
      <c r="AF1271"/>
      <c r="AG1271"/>
      <c r="AH1271"/>
      <c r="AI1271"/>
      <c r="AJ1271"/>
      <c r="AK1271"/>
    </row>
    <row r="1272" spans="1:37" x14ac:dyDescent="0.25">
      <c r="A1272" s="131"/>
      <c r="B1272" s="131"/>
      <c r="C1272" s="131"/>
      <c r="D1272" s="131"/>
      <c r="E1272" s="131"/>
      <c r="F1272" s="131"/>
      <c r="G1272" s="131"/>
      <c r="H1272" s="131"/>
      <c r="I1272" s="131"/>
      <c r="J1272" s="131"/>
      <c r="K1272" s="131"/>
      <c r="L1272" s="131"/>
      <c r="M1272" s="131"/>
      <c r="N1272" s="131"/>
      <c r="O1272" s="131"/>
      <c r="P1272" s="131"/>
      <c r="Q1272" s="170"/>
      <c r="R1272" s="170"/>
      <c r="S1272" s="170"/>
      <c r="T1272" s="170"/>
      <c r="U1272" s="170"/>
      <c r="V1272" s="170"/>
      <c r="W1272" s="170"/>
      <c r="X1272" s="131"/>
      <c r="Y1272"/>
      <c r="AB1272"/>
      <c r="AC1272"/>
      <c r="AD1272"/>
      <c r="AE1272"/>
      <c r="AF1272"/>
      <c r="AG1272"/>
      <c r="AH1272"/>
      <c r="AI1272"/>
      <c r="AJ1272"/>
      <c r="AK1272"/>
    </row>
    <row r="1273" spans="1:37" x14ac:dyDescent="0.25">
      <c r="A1273" s="131"/>
      <c r="B1273" s="131"/>
      <c r="C1273" s="131"/>
      <c r="D1273" s="131"/>
      <c r="E1273" s="131"/>
      <c r="F1273" s="131"/>
      <c r="G1273" s="131"/>
      <c r="H1273" s="131"/>
      <c r="I1273" s="131"/>
      <c r="J1273" s="131"/>
      <c r="K1273" s="131"/>
      <c r="L1273" s="131"/>
      <c r="M1273" s="131"/>
      <c r="N1273" s="131"/>
      <c r="O1273" s="131"/>
      <c r="P1273" s="131"/>
      <c r="Q1273" s="170"/>
      <c r="R1273" s="170"/>
      <c r="S1273" s="170"/>
      <c r="T1273" s="170"/>
      <c r="U1273" s="170"/>
      <c r="V1273" s="170"/>
      <c r="W1273" s="170"/>
      <c r="X1273" s="131"/>
      <c r="Y1273"/>
      <c r="AB1273"/>
      <c r="AC1273"/>
      <c r="AD1273"/>
      <c r="AE1273"/>
      <c r="AF1273"/>
      <c r="AG1273"/>
      <c r="AH1273"/>
      <c r="AI1273"/>
      <c r="AJ1273"/>
      <c r="AK1273"/>
    </row>
    <row r="1274" spans="1:37" x14ac:dyDescent="0.25">
      <c r="A1274" s="131"/>
      <c r="B1274" s="131"/>
      <c r="C1274" s="131"/>
      <c r="D1274" s="131"/>
      <c r="E1274" s="131"/>
      <c r="F1274" s="131"/>
      <c r="G1274" s="131"/>
      <c r="H1274" s="131"/>
      <c r="I1274" s="131"/>
      <c r="J1274" s="131"/>
      <c r="K1274" s="131"/>
      <c r="L1274" s="131"/>
      <c r="M1274" s="131"/>
      <c r="N1274" s="131"/>
      <c r="O1274" s="131"/>
      <c r="P1274" s="131"/>
      <c r="Q1274" s="170"/>
      <c r="R1274" s="170"/>
      <c r="S1274" s="170"/>
      <c r="T1274" s="170"/>
      <c r="U1274" s="170"/>
      <c r="V1274" s="170"/>
      <c r="W1274" s="170"/>
      <c r="X1274" s="131"/>
      <c r="Y1274"/>
      <c r="AB1274"/>
      <c r="AC1274"/>
      <c r="AD1274"/>
      <c r="AE1274"/>
      <c r="AF1274"/>
      <c r="AG1274"/>
      <c r="AH1274"/>
      <c r="AI1274"/>
      <c r="AJ1274"/>
      <c r="AK1274"/>
    </row>
    <row r="1275" spans="1:37" x14ac:dyDescent="0.25">
      <c r="A1275" s="131"/>
      <c r="B1275" s="131"/>
      <c r="C1275" s="131"/>
      <c r="D1275" s="131"/>
      <c r="E1275" s="131"/>
      <c r="F1275" s="131"/>
      <c r="G1275" s="131"/>
      <c r="H1275" s="131"/>
      <c r="I1275" s="131"/>
      <c r="J1275" s="131"/>
      <c r="K1275" s="131"/>
      <c r="L1275" s="131"/>
      <c r="M1275" s="131"/>
      <c r="N1275" s="131"/>
      <c r="O1275" s="131"/>
      <c r="P1275" s="131"/>
      <c r="Q1275" s="170"/>
      <c r="R1275" s="170"/>
      <c r="S1275" s="170"/>
      <c r="T1275" s="170"/>
      <c r="U1275" s="170"/>
      <c r="V1275" s="170"/>
      <c r="W1275" s="170"/>
      <c r="X1275" s="131"/>
      <c r="Y1275"/>
      <c r="AB1275"/>
      <c r="AC1275"/>
      <c r="AD1275"/>
      <c r="AE1275"/>
      <c r="AF1275"/>
      <c r="AG1275"/>
      <c r="AH1275"/>
      <c r="AI1275"/>
      <c r="AJ1275"/>
      <c r="AK1275"/>
    </row>
    <row r="1276" spans="1:37" x14ac:dyDescent="0.25">
      <c r="A1276" s="131"/>
      <c r="B1276" s="131"/>
      <c r="C1276" s="131"/>
      <c r="D1276" s="131"/>
      <c r="E1276" s="131"/>
      <c r="F1276" s="131"/>
      <c r="G1276" s="131"/>
      <c r="H1276" s="131"/>
      <c r="I1276" s="131"/>
      <c r="J1276" s="131"/>
      <c r="K1276" s="131"/>
      <c r="L1276" s="131"/>
      <c r="M1276" s="131"/>
      <c r="N1276" s="131"/>
      <c r="O1276" s="131"/>
      <c r="P1276" s="131"/>
      <c r="Q1276" s="170"/>
      <c r="R1276" s="170"/>
      <c r="S1276" s="170"/>
      <c r="T1276" s="170"/>
      <c r="U1276" s="170"/>
      <c r="V1276" s="170"/>
      <c r="W1276" s="170"/>
      <c r="X1276" s="131"/>
      <c r="Y1276"/>
      <c r="AB1276"/>
      <c r="AC1276"/>
      <c r="AD1276"/>
      <c r="AE1276"/>
      <c r="AF1276"/>
      <c r="AG1276"/>
      <c r="AH1276"/>
      <c r="AI1276"/>
      <c r="AJ1276"/>
      <c r="AK1276"/>
    </row>
    <row r="1277" spans="1:37" x14ac:dyDescent="0.25">
      <c r="A1277" s="131"/>
      <c r="B1277" s="131"/>
      <c r="C1277" s="131"/>
      <c r="D1277" s="131"/>
      <c r="E1277" s="131"/>
      <c r="F1277" s="131"/>
      <c r="G1277" s="131"/>
      <c r="H1277" s="131"/>
      <c r="I1277" s="131"/>
      <c r="J1277" s="131"/>
      <c r="K1277" s="131"/>
      <c r="L1277" s="131"/>
      <c r="M1277" s="131"/>
      <c r="N1277" s="131"/>
      <c r="O1277" s="131"/>
      <c r="P1277" s="131"/>
      <c r="Q1277" s="170"/>
      <c r="R1277" s="170"/>
      <c r="S1277" s="170"/>
      <c r="T1277" s="170"/>
      <c r="U1277" s="170"/>
      <c r="V1277" s="170"/>
      <c r="W1277" s="170"/>
      <c r="X1277" s="131"/>
      <c r="Y1277"/>
      <c r="AB1277"/>
      <c r="AC1277"/>
      <c r="AD1277"/>
      <c r="AE1277"/>
      <c r="AF1277"/>
      <c r="AG1277"/>
      <c r="AH1277"/>
      <c r="AI1277"/>
      <c r="AJ1277"/>
      <c r="AK1277"/>
    </row>
    <row r="1278" spans="1:37" x14ac:dyDescent="0.25">
      <c r="A1278" s="131"/>
      <c r="B1278" s="131"/>
      <c r="C1278" s="131"/>
      <c r="D1278" s="131"/>
      <c r="E1278" s="131"/>
      <c r="F1278" s="131"/>
      <c r="G1278" s="131"/>
      <c r="H1278" s="131"/>
      <c r="I1278" s="131"/>
      <c r="J1278" s="131"/>
      <c r="K1278" s="131"/>
      <c r="L1278" s="131"/>
      <c r="M1278" s="131"/>
      <c r="N1278" s="131"/>
      <c r="O1278" s="131"/>
      <c r="P1278" s="131"/>
      <c r="Q1278" s="170"/>
      <c r="R1278" s="170"/>
      <c r="S1278" s="170"/>
      <c r="T1278" s="170"/>
      <c r="U1278" s="170"/>
      <c r="V1278" s="170"/>
      <c r="W1278" s="170"/>
      <c r="X1278" s="131"/>
      <c r="Y1278"/>
      <c r="AB1278"/>
      <c r="AC1278"/>
      <c r="AD1278"/>
      <c r="AE1278"/>
      <c r="AF1278"/>
      <c r="AG1278"/>
      <c r="AH1278"/>
      <c r="AI1278"/>
      <c r="AJ1278"/>
      <c r="AK1278"/>
    </row>
    <row r="1279" spans="1:37" x14ac:dyDescent="0.25">
      <c r="A1279" s="131"/>
      <c r="B1279" s="131"/>
      <c r="C1279" s="131"/>
      <c r="D1279" s="131"/>
      <c r="E1279" s="131"/>
      <c r="F1279" s="131"/>
      <c r="G1279" s="131"/>
      <c r="H1279" s="131"/>
      <c r="I1279" s="131"/>
      <c r="J1279" s="131"/>
      <c r="K1279" s="131"/>
      <c r="L1279" s="131"/>
      <c r="M1279" s="131"/>
      <c r="N1279" s="131"/>
      <c r="O1279" s="131"/>
      <c r="P1279" s="131"/>
      <c r="Q1279" s="170"/>
      <c r="R1279" s="170"/>
      <c r="S1279" s="170"/>
      <c r="T1279" s="170"/>
      <c r="U1279" s="170"/>
      <c r="V1279" s="170"/>
      <c r="W1279" s="170"/>
      <c r="X1279" s="131"/>
      <c r="Y1279"/>
      <c r="AB1279"/>
      <c r="AC1279"/>
      <c r="AD1279"/>
      <c r="AE1279"/>
      <c r="AF1279"/>
      <c r="AG1279"/>
      <c r="AH1279"/>
      <c r="AI1279"/>
      <c r="AJ1279"/>
      <c r="AK1279"/>
    </row>
    <row r="1280" spans="1:37" x14ac:dyDescent="0.25">
      <c r="A1280" s="131"/>
      <c r="B1280" s="131"/>
      <c r="C1280" s="131"/>
      <c r="D1280" s="131"/>
      <c r="E1280" s="131"/>
      <c r="F1280" s="131"/>
      <c r="G1280" s="131"/>
      <c r="H1280" s="131"/>
      <c r="I1280" s="131"/>
      <c r="J1280" s="131"/>
      <c r="K1280" s="131"/>
      <c r="L1280" s="131"/>
      <c r="M1280" s="131"/>
      <c r="N1280" s="131"/>
      <c r="O1280" s="131"/>
      <c r="P1280" s="131"/>
      <c r="Q1280" s="170"/>
      <c r="R1280" s="170"/>
      <c r="S1280" s="170"/>
      <c r="T1280" s="170"/>
      <c r="U1280" s="170"/>
      <c r="V1280" s="170"/>
      <c r="W1280" s="170"/>
      <c r="X1280" s="131"/>
      <c r="Y1280"/>
      <c r="AB1280"/>
      <c r="AC1280"/>
      <c r="AD1280"/>
      <c r="AE1280"/>
      <c r="AF1280"/>
      <c r="AG1280"/>
      <c r="AH1280"/>
      <c r="AI1280"/>
      <c r="AJ1280"/>
      <c r="AK1280"/>
    </row>
    <row r="1281" spans="1:37" x14ac:dyDescent="0.25">
      <c r="A1281" s="131"/>
      <c r="B1281" s="131"/>
      <c r="C1281" s="131"/>
      <c r="D1281" s="131"/>
      <c r="E1281" s="131"/>
      <c r="F1281" s="131"/>
      <c r="G1281" s="131"/>
      <c r="H1281" s="131"/>
      <c r="I1281" s="131"/>
      <c r="J1281" s="131"/>
      <c r="K1281" s="131"/>
      <c r="L1281" s="131"/>
      <c r="M1281" s="131"/>
      <c r="N1281" s="131"/>
      <c r="O1281" s="131"/>
      <c r="P1281" s="131"/>
      <c r="Q1281" s="170"/>
      <c r="R1281" s="170"/>
      <c r="S1281" s="170"/>
      <c r="T1281" s="170"/>
      <c r="U1281" s="170"/>
      <c r="V1281" s="170"/>
      <c r="W1281" s="170"/>
      <c r="X1281" s="131"/>
      <c r="Y1281"/>
      <c r="AB1281"/>
      <c r="AC1281"/>
      <c r="AD1281"/>
      <c r="AE1281"/>
      <c r="AF1281"/>
      <c r="AG1281"/>
      <c r="AH1281"/>
      <c r="AI1281"/>
      <c r="AJ1281"/>
      <c r="AK1281"/>
    </row>
    <row r="1282" spans="1:37" x14ac:dyDescent="0.25">
      <c r="A1282" s="131"/>
      <c r="B1282" s="131"/>
      <c r="C1282" s="131"/>
      <c r="D1282" s="131"/>
      <c r="E1282" s="131"/>
      <c r="F1282" s="131"/>
      <c r="G1282" s="131"/>
      <c r="H1282" s="131"/>
      <c r="I1282" s="131"/>
      <c r="J1282" s="131"/>
      <c r="K1282" s="131"/>
      <c r="L1282" s="131"/>
      <c r="M1282" s="131"/>
      <c r="N1282" s="131"/>
      <c r="O1282" s="131"/>
      <c r="P1282" s="131"/>
      <c r="Q1282" s="170"/>
      <c r="R1282" s="170"/>
      <c r="S1282" s="170"/>
      <c r="T1282" s="170"/>
      <c r="U1282" s="170"/>
      <c r="V1282" s="170"/>
      <c r="W1282" s="170"/>
      <c r="X1282" s="131"/>
      <c r="Y1282"/>
      <c r="AB1282"/>
      <c r="AC1282"/>
      <c r="AD1282"/>
      <c r="AE1282"/>
      <c r="AF1282"/>
      <c r="AG1282"/>
      <c r="AH1282"/>
      <c r="AI1282"/>
      <c r="AJ1282"/>
      <c r="AK1282"/>
    </row>
    <row r="1283" spans="1:37" x14ac:dyDescent="0.25">
      <c r="A1283" s="131"/>
      <c r="B1283" s="131"/>
      <c r="C1283" s="131"/>
      <c r="D1283" s="131"/>
      <c r="E1283" s="131"/>
      <c r="F1283" s="131"/>
      <c r="G1283" s="131"/>
      <c r="H1283" s="131"/>
      <c r="I1283" s="131"/>
      <c r="J1283" s="131"/>
      <c r="K1283" s="131"/>
      <c r="L1283" s="131"/>
      <c r="M1283" s="131"/>
      <c r="N1283" s="131"/>
      <c r="O1283" s="131"/>
      <c r="P1283" s="131"/>
      <c r="Q1283" s="170"/>
      <c r="R1283" s="170"/>
      <c r="S1283" s="170"/>
      <c r="T1283" s="170"/>
      <c r="U1283" s="170"/>
      <c r="V1283" s="170"/>
      <c r="W1283" s="170"/>
      <c r="X1283" s="131"/>
      <c r="Y1283"/>
      <c r="AB1283"/>
      <c r="AC1283"/>
      <c r="AD1283"/>
      <c r="AE1283"/>
      <c r="AF1283"/>
      <c r="AG1283"/>
      <c r="AH1283"/>
      <c r="AI1283"/>
      <c r="AJ1283"/>
      <c r="AK1283"/>
    </row>
    <row r="1284" spans="1:37" x14ac:dyDescent="0.25">
      <c r="A1284" s="131"/>
      <c r="B1284" s="131"/>
      <c r="C1284" s="131"/>
      <c r="D1284" s="131"/>
      <c r="E1284" s="131"/>
      <c r="F1284" s="131"/>
      <c r="G1284" s="131"/>
      <c r="H1284" s="131"/>
      <c r="I1284" s="131"/>
      <c r="J1284" s="131"/>
      <c r="K1284" s="131"/>
      <c r="L1284" s="131"/>
      <c r="M1284" s="131"/>
      <c r="N1284" s="131"/>
      <c r="O1284" s="131"/>
      <c r="P1284" s="131"/>
      <c r="Q1284" s="170"/>
      <c r="R1284" s="170"/>
      <c r="S1284" s="170"/>
      <c r="T1284" s="170"/>
      <c r="U1284" s="170"/>
      <c r="V1284" s="170"/>
      <c r="W1284" s="170"/>
      <c r="X1284" s="131"/>
      <c r="Y1284"/>
      <c r="AB1284"/>
      <c r="AC1284"/>
      <c r="AD1284"/>
      <c r="AE1284"/>
      <c r="AF1284"/>
      <c r="AG1284"/>
      <c r="AH1284"/>
      <c r="AI1284"/>
      <c r="AJ1284"/>
      <c r="AK1284"/>
    </row>
    <row r="1285" spans="1:37" x14ac:dyDescent="0.25">
      <c r="A1285" s="131"/>
      <c r="B1285" s="131"/>
      <c r="C1285" s="131"/>
      <c r="D1285" s="131"/>
      <c r="E1285" s="131"/>
      <c r="F1285" s="131"/>
      <c r="G1285" s="131"/>
      <c r="H1285" s="131"/>
      <c r="I1285" s="131"/>
      <c r="J1285" s="131"/>
      <c r="K1285" s="131"/>
      <c r="L1285" s="131"/>
      <c r="M1285" s="131"/>
      <c r="N1285" s="131"/>
      <c r="O1285" s="131"/>
      <c r="P1285" s="131"/>
      <c r="Q1285" s="170"/>
      <c r="R1285" s="170"/>
      <c r="S1285" s="170"/>
      <c r="T1285" s="170"/>
      <c r="U1285" s="170"/>
      <c r="V1285" s="170"/>
      <c r="W1285" s="170"/>
      <c r="X1285" s="131"/>
      <c r="Y1285"/>
      <c r="AB1285"/>
      <c r="AC1285"/>
      <c r="AD1285"/>
      <c r="AE1285"/>
      <c r="AF1285"/>
      <c r="AG1285"/>
      <c r="AH1285"/>
      <c r="AI1285"/>
      <c r="AJ1285"/>
      <c r="AK1285"/>
    </row>
    <row r="1286" spans="1:37" x14ac:dyDescent="0.25">
      <c r="A1286" s="131"/>
      <c r="B1286" s="131"/>
      <c r="C1286" s="131"/>
      <c r="D1286" s="131"/>
      <c r="E1286" s="131"/>
      <c r="F1286" s="131"/>
      <c r="G1286" s="131"/>
      <c r="H1286" s="131"/>
      <c r="I1286" s="131"/>
      <c r="J1286" s="131"/>
      <c r="K1286" s="131"/>
      <c r="L1286" s="131"/>
      <c r="M1286" s="131"/>
      <c r="N1286" s="131"/>
      <c r="O1286" s="131"/>
      <c r="P1286" s="131"/>
      <c r="Q1286" s="170"/>
      <c r="R1286" s="170"/>
      <c r="S1286" s="170"/>
      <c r="T1286" s="170"/>
      <c r="U1286" s="170"/>
      <c r="V1286" s="170"/>
      <c r="W1286" s="170"/>
      <c r="X1286" s="131"/>
      <c r="Y1286"/>
      <c r="AB1286"/>
      <c r="AC1286"/>
      <c r="AD1286"/>
      <c r="AE1286"/>
      <c r="AF1286"/>
      <c r="AG1286"/>
      <c r="AH1286"/>
      <c r="AI1286"/>
      <c r="AJ1286"/>
      <c r="AK1286"/>
    </row>
    <row r="1287" spans="1:37" x14ac:dyDescent="0.25">
      <c r="A1287" s="131"/>
      <c r="B1287" s="131"/>
      <c r="C1287" s="131"/>
      <c r="D1287" s="131"/>
      <c r="E1287" s="131"/>
      <c r="F1287" s="131"/>
      <c r="G1287" s="131"/>
      <c r="H1287" s="131"/>
      <c r="I1287" s="131"/>
      <c r="J1287" s="131"/>
      <c r="K1287" s="131"/>
      <c r="L1287" s="131"/>
      <c r="M1287" s="131"/>
      <c r="N1287" s="131"/>
      <c r="O1287" s="131"/>
      <c r="P1287" s="131"/>
      <c r="Q1287" s="170"/>
      <c r="R1287" s="170"/>
      <c r="S1287" s="170"/>
      <c r="T1287" s="170"/>
      <c r="U1287" s="170"/>
      <c r="V1287" s="170"/>
      <c r="W1287" s="170"/>
      <c r="X1287" s="131"/>
      <c r="Y1287"/>
      <c r="AB1287"/>
      <c r="AC1287"/>
      <c r="AD1287"/>
      <c r="AE1287"/>
      <c r="AF1287"/>
      <c r="AG1287"/>
      <c r="AH1287"/>
      <c r="AI1287"/>
      <c r="AJ1287"/>
      <c r="AK1287"/>
    </row>
    <row r="1288" spans="1:37" x14ac:dyDescent="0.25">
      <c r="A1288" s="131"/>
      <c r="B1288" s="131"/>
      <c r="C1288" s="131"/>
      <c r="D1288" s="131"/>
      <c r="E1288" s="131"/>
      <c r="F1288" s="131"/>
      <c r="G1288" s="131"/>
      <c r="H1288" s="131"/>
      <c r="I1288" s="131"/>
      <c r="J1288" s="131"/>
      <c r="K1288" s="131"/>
      <c r="L1288" s="131"/>
      <c r="M1288" s="131"/>
      <c r="N1288" s="131"/>
      <c r="O1288" s="131"/>
      <c r="P1288" s="131"/>
      <c r="Q1288" s="170"/>
      <c r="R1288" s="170"/>
      <c r="S1288" s="170"/>
      <c r="T1288" s="170"/>
      <c r="U1288" s="170"/>
      <c r="V1288" s="170"/>
      <c r="W1288" s="170"/>
      <c r="X1288" s="131"/>
      <c r="Y1288"/>
      <c r="AB1288"/>
      <c r="AC1288"/>
      <c r="AD1288"/>
      <c r="AE1288"/>
      <c r="AF1288"/>
      <c r="AG1288"/>
      <c r="AH1288"/>
      <c r="AI1288"/>
      <c r="AJ1288"/>
      <c r="AK1288"/>
    </row>
    <row r="1289" spans="1:37" x14ac:dyDescent="0.25">
      <c r="A1289" s="131"/>
      <c r="B1289" s="131"/>
      <c r="C1289" s="131"/>
      <c r="D1289" s="131"/>
      <c r="E1289" s="131"/>
      <c r="F1289" s="131"/>
      <c r="G1289" s="131"/>
      <c r="H1289" s="131"/>
      <c r="I1289" s="131"/>
      <c r="J1289" s="131"/>
      <c r="K1289" s="131"/>
      <c r="L1289" s="131"/>
      <c r="M1289" s="131"/>
      <c r="N1289" s="131"/>
      <c r="O1289" s="131"/>
      <c r="P1289" s="131"/>
      <c r="Q1289" s="170"/>
      <c r="R1289" s="170"/>
      <c r="S1289" s="170"/>
      <c r="T1289" s="170"/>
      <c r="U1289" s="170"/>
      <c r="V1289" s="170"/>
      <c r="W1289" s="170"/>
      <c r="X1289" s="131"/>
      <c r="Y1289"/>
      <c r="AB1289"/>
      <c r="AC1289"/>
      <c r="AD1289"/>
      <c r="AE1289"/>
      <c r="AF1289"/>
      <c r="AG1289"/>
      <c r="AH1289"/>
      <c r="AI1289"/>
      <c r="AJ1289"/>
      <c r="AK1289"/>
    </row>
    <row r="1290" spans="1:37" x14ac:dyDescent="0.25">
      <c r="A1290" s="131"/>
      <c r="B1290" s="131"/>
      <c r="C1290" s="131"/>
      <c r="D1290" s="131"/>
      <c r="E1290" s="131"/>
      <c r="F1290" s="131"/>
      <c r="G1290" s="131"/>
      <c r="H1290" s="131"/>
      <c r="I1290" s="131"/>
      <c r="J1290" s="131"/>
      <c r="K1290" s="131"/>
      <c r="L1290" s="131"/>
      <c r="M1290" s="131"/>
      <c r="N1290" s="131"/>
      <c r="O1290" s="131"/>
      <c r="P1290" s="131"/>
      <c r="Q1290" s="170"/>
      <c r="R1290" s="170"/>
      <c r="S1290" s="170"/>
      <c r="T1290" s="170"/>
      <c r="U1290" s="170"/>
      <c r="V1290" s="170"/>
      <c r="W1290" s="170"/>
      <c r="X1290" s="131"/>
      <c r="Y1290"/>
      <c r="AB1290"/>
      <c r="AC1290"/>
      <c r="AD1290"/>
      <c r="AE1290"/>
      <c r="AF1290"/>
      <c r="AG1290"/>
      <c r="AH1290"/>
      <c r="AI1290"/>
      <c r="AJ1290"/>
      <c r="AK1290"/>
    </row>
    <row r="1291" spans="1:37" x14ac:dyDescent="0.25">
      <c r="A1291" s="131"/>
      <c r="B1291" s="131"/>
      <c r="C1291" s="131"/>
      <c r="D1291" s="131"/>
      <c r="E1291" s="131"/>
      <c r="F1291" s="131"/>
      <c r="G1291" s="131"/>
      <c r="H1291" s="131"/>
      <c r="I1291" s="131"/>
      <c r="J1291" s="131"/>
      <c r="K1291" s="131"/>
      <c r="L1291" s="131"/>
      <c r="M1291" s="131"/>
      <c r="N1291" s="131"/>
      <c r="O1291" s="131"/>
      <c r="P1291" s="131"/>
      <c r="Q1291" s="170"/>
      <c r="R1291" s="170"/>
      <c r="S1291" s="170"/>
      <c r="T1291" s="170"/>
      <c r="U1291" s="170"/>
      <c r="V1291" s="170"/>
      <c r="W1291" s="170"/>
      <c r="X1291" s="131"/>
      <c r="Y1291"/>
      <c r="AB1291"/>
      <c r="AC1291"/>
      <c r="AD1291"/>
      <c r="AE1291"/>
      <c r="AF1291"/>
      <c r="AG1291"/>
      <c r="AH1291"/>
      <c r="AI1291"/>
      <c r="AJ1291"/>
      <c r="AK1291"/>
    </row>
    <row r="1292" spans="1:37" x14ac:dyDescent="0.25">
      <c r="A1292" s="131"/>
      <c r="B1292" s="131"/>
      <c r="C1292" s="131"/>
      <c r="D1292" s="131"/>
      <c r="E1292" s="131"/>
      <c r="F1292" s="131"/>
      <c r="G1292" s="131"/>
      <c r="H1292" s="131"/>
      <c r="I1292" s="131"/>
      <c r="J1292" s="131"/>
      <c r="K1292" s="131"/>
      <c r="L1292" s="131"/>
      <c r="M1292" s="131"/>
      <c r="N1292" s="131"/>
      <c r="O1292" s="131"/>
      <c r="P1292" s="131"/>
      <c r="Q1292" s="170"/>
      <c r="R1292" s="170"/>
      <c r="S1292" s="170"/>
      <c r="T1292" s="170"/>
      <c r="U1292" s="170"/>
      <c r="V1292" s="170"/>
      <c r="W1292" s="170"/>
      <c r="X1292" s="131"/>
      <c r="Y1292"/>
      <c r="AB1292"/>
      <c r="AC1292"/>
      <c r="AD1292"/>
      <c r="AE1292"/>
      <c r="AF1292"/>
      <c r="AG1292"/>
      <c r="AH1292"/>
      <c r="AI1292"/>
      <c r="AJ1292"/>
      <c r="AK1292"/>
    </row>
    <row r="1293" spans="1:37" x14ac:dyDescent="0.25">
      <c r="A1293" s="131"/>
      <c r="B1293" s="131"/>
      <c r="C1293" s="131"/>
      <c r="D1293" s="131"/>
      <c r="E1293" s="131"/>
      <c r="F1293" s="131"/>
      <c r="G1293" s="131"/>
      <c r="H1293" s="131"/>
      <c r="I1293" s="131"/>
      <c r="J1293" s="131"/>
      <c r="K1293" s="131"/>
      <c r="L1293" s="131"/>
      <c r="M1293" s="131"/>
      <c r="N1293" s="131"/>
      <c r="O1293" s="131"/>
      <c r="P1293" s="131"/>
      <c r="Q1293" s="170"/>
      <c r="R1293" s="170"/>
      <c r="S1293" s="170"/>
      <c r="T1293" s="170"/>
      <c r="U1293" s="170"/>
      <c r="V1293" s="170"/>
      <c r="W1293" s="170"/>
      <c r="X1293" s="131"/>
      <c r="Y1293"/>
      <c r="AB1293"/>
      <c r="AC1293"/>
      <c r="AD1293"/>
      <c r="AE1293"/>
      <c r="AF1293"/>
      <c r="AG1293"/>
      <c r="AH1293"/>
      <c r="AI1293"/>
      <c r="AJ1293"/>
      <c r="AK1293"/>
    </row>
    <row r="1294" spans="1:37" x14ac:dyDescent="0.25">
      <c r="A1294" s="131"/>
      <c r="B1294" s="131"/>
      <c r="C1294" s="131"/>
      <c r="D1294" s="131"/>
      <c r="E1294" s="131"/>
      <c r="F1294" s="131"/>
      <c r="G1294" s="131"/>
      <c r="H1294" s="131"/>
      <c r="I1294" s="131"/>
      <c r="J1294" s="131"/>
      <c r="K1294" s="131"/>
      <c r="L1294" s="131"/>
      <c r="M1294" s="131"/>
      <c r="N1294" s="131"/>
      <c r="O1294" s="131"/>
      <c r="P1294" s="131"/>
      <c r="Q1294" s="170"/>
      <c r="R1294" s="170"/>
      <c r="S1294" s="170"/>
      <c r="T1294" s="170"/>
      <c r="U1294" s="170"/>
      <c r="V1294" s="170"/>
      <c r="W1294" s="170"/>
      <c r="X1294" s="131"/>
      <c r="Y1294"/>
      <c r="AB1294"/>
      <c r="AC1294"/>
      <c r="AD1294"/>
      <c r="AE1294"/>
      <c r="AF1294"/>
      <c r="AG1294"/>
      <c r="AH1294"/>
      <c r="AI1294"/>
      <c r="AJ1294"/>
      <c r="AK1294"/>
    </row>
    <row r="1295" spans="1:37" x14ac:dyDescent="0.25">
      <c r="A1295" s="131"/>
      <c r="B1295" s="131"/>
      <c r="C1295" s="131"/>
      <c r="D1295" s="131"/>
      <c r="E1295" s="131"/>
      <c r="F1295" s="131"/>
      <c r="G1295" s="131"/>
      <c r="H1295" s="131"/>
      <c r="I1295" s="131"/>
      <c r="J1295" s="131"/>
      <c r="K1295" s="131"/>
      <c r="L1295" s="131"/>
      <c r="M1295" s="131"/>
      <c r="N1295" s="131"/>
      <c r="O1295" s="131"/>
      <c r="P1295" s="131"/>
      <c r="Q1295" s="170"/>
      <c r="R1295" s="170"/>
      <c r="S1295" s="170"/>
      <c r="T1295" s="170"/>
      <c r="U1295" s="170"/>
      <c r="V1295" s="170"/>
      <c r="W1295" s="170"/>
      <c r="X1295" s="131"/>
      <c r="Y1295"/>
      <c r="AB1295"/>
      <c r="AC1295"/>
      <c r="AD1295"/>
      <c r="AE1295"/>
      <c r="AF1295"/>
      <c r="AG1295"/>
      <c r="AH1295"/>
      <c r="AI1295"/>
      <c r="AJ1295"/>
      <c r="AK1295"/>
    </row>
    <row r="1296" spans="1:37" x14ac:dyDescent="0.25">
      <c r="A1296" s="131"/>
      <c r="B1296" s="131"/>
      <c r="C1296" s="131"/>
      <c r="D1296" s="131"/>
      <c r="E1296" s="131"/>
      <c r="F1296" s="131"/>
      <c r="G1296" s="131"/>
      <c r="H1296" s="131"/>
      <c r="I1296" s="131"/>
      <c r="J1296" s="131"/>
      <c r="K1296" s="131"/>
      <c r="L1296" s="131"/>
      <c r="M1296" s="131"/>
      <c r="N1296" s="131"/>
      <c r="O1296" s="131"/>
      <c r="P1296" s="131"/>
      <c r="Q1296" s="170"/>
      <c r="R1296" s="170"/>
      <c r="S1296" s="170"/>
      <c r="T1296" s="170"/>
      <c r="U1296" s="170"/>
      <c r="V1296" s="170"/>
      <c r="W1296" s="170"/>
      <c r="X1296" s="131"/>
      <c r="Y1296"/>
      <c r="AB1296"/>
      <c r="AC1296"/>
      <c r="AD1296"/>
      <c r="AE1296"/>
      <c r="AF1296"/>
      <c r="AG1296"/>
      <c r="AH1296"/>
      <c r="AI1296"/>
      <c r="AJ1296"/>
      <c r="AK1296"/>
    </row>
    <row r="1297" spans="1:37" x14ac:dyDescent="0.25">
      <c r="A1297" s="131"/>
      <c r="B1297" s="131"/>
      <c r="C1297" s="131"/>
      <c r="D1297" s="131"/>
      <c r="E1297" s="131"/>
      <c r="F1297" s="131"/>
      <c r="G1297" s="131"/>
      <c r="H1297" s="131"/>
      <c r="I1297" s="131"/>
      <c r="J1297" s="131"/>
      <c r="K1297" s="131"/>
      <c r="L1297" s="131"/>
      <c r="M1297" s="131"/>
      <c r="N1297" s="131"/>
      <c r="O1297" s="131"/>
      <c r="P1297" s="131"/>
      <c r="Q1297" s="170"/>
      <c r="R1297" s="170"/>
      <c r="S1297" s="170"/>
      <c r="T1297" s="170"/>
      <c r="U1297" s="170"/>
      <c r="V1297" s="170"/>
      <c r="W1297" s="170"/>
      <c r="X1297" s="131"/>
      <c r="Y1297"/>
      <c r="AB1297"/>
      <c r="AC1297"/>
      <c r="AD1297"/>
      <c r="AE1297"/>
      <c r="AF1297"/>
      <c r="AG1297"/>
      <c r="AH1297"/>
      <c r="AI1297"/>
      <c r="AJ1297"/>
      <c r="AK1297"/>
    </row>
    <row r="1298" spans="1:37" x14ac:dyDescent="0.25">
      <c r="A1298" s="131"/>
      <c r="B1298" s="131"/>
      <c r="C1298" s="131"/>
      <c r="D1298" s="131"/>
      <c r="E1298" s="131"/>
      <c r="F1298" s="131"/>
      <c r="G1298" s="131"/>
      <c r="H1298" s="131"/>
      <c r="I1298" s="131"/>
      <c r="J1298" s="131"/>
      <c r="K1298" s="131"/>
      <c r="L1298" s="131"/>
      <c r="M1298" s="131"/>
      <c r="N1298" s="131"/>
      <c r="O1298" s="131"/>
      <c r="P1298" s="131"/>
      <c r="Q1298" s="170"/>
      <c r="R1298" s="170"/>
      <c r="S1298" s="170"/>
      <c r="T1298" s="170"/>
      <c r="U1298" s="170"/>
      <c r="V1298" s="170"/>
      <c r="W1298" s="170"/>
      <c r="X1298" s="131"/>
      <c r="Y1298"/>
      <c r="AB1298"/>
      <c r="AC1298"/>
      <c r="AD1298"/>
      <c r="AE1298"/>
      <c r="AF1298"/>
      <c r="AG1298"/>
      <c r="AH1298"/>
      <c r="AI1298"/>
      <c r="AJ1298"/>
      <c r="AK1298"/>
    </row>
    <row r="1299" spans="1:37" x14ac:dyDescent="0.25">
      <c r="A1299" s="131"/>
      <c r="B1299" s="131"/>
      <c r="C1299" s="131"/>
      <c r="D1299" s="131"/>
      <c r="E1299" s="131"/>
      <c r="F1299" s="131"/>
      <c r="G1299" s="131"/>
      <c r="H1299" s="131"/>
      <c r="I1299" s="131"/>
      <c r="J1299" s="131"/>
      <c r="K1299" s="131"/>
      <c r="L1299" s="131"/>
      <c r="M1299" s="131"/>
      <c r="N1299" s="131"/>
      <c r="O1299" s="131"/>
      <c r="P1299" s="131"/>
      <c r="Q1299" s="170"/>
      <c r="R1299" s="170"/>
      <c r="S1299" s="170"/>
      <c r="T1299" s="170"/>
      <c r="U1299" s="170"/>
      <c r="V1299" s="170"/>
      <c r="W1299" s="170"/>
      <c r="X1299" s="131"/>
      <c r="Y1299"/>
      <c r="AB1299"/>
      <c r="AC1299"/>
      <c r="AD1299"/>
      <c r="AE1299"/>
      <c r="AF1299"/>
      <c r="AG1299"/>
      <c r="AH1299"/>
      <c r="AI1299"/>
      <c r="AJ1299"/>
      <c r="AK1299"/>
    </row>
    <row r="1300" spans="1:37" x14ac:dyDescent="0.25">
      <c r="A1300" s="131"/>
      <c r="B1300" s="131"/>
      <c r="C1300" s="131"/>
      <c r="D1300" s="131"/>
      <c r="E1300" s="131"/>
      <c r="F1300" s="131"/>
      <c r="G1300" s="131"/>
      <c r="H1300" s="131"/>
      <c r="I1300" s="131"/>
      <c r="J1300" s="131"/>
      <c r="K1300" s="131"/>
      <c r="L1300" s="131"/>
      <c r="M1300" s="131"/>
      <c r="N1300" s="131"/>
      <c r="O1300" s="131"/>
      <c r="P1300" s="131"/>
      <c r="Q1300" s="170"/>
      <c r="R1300" s="170"/>
      <c r="S1300" s="170"/>
      <c r="T1300" s="170"/>
      <c r="U1300" s="170"/>
      <c r="V1300" s="170"/>
      <c r="W1300" s="170"/>
      <c r="X1300" s="131"/>
      <c r="Y1300"/>
      <c r="AB1300"/>
      <c r="AC1300"/>
      <c r="AD1300"/>
      <c r="AE1300"/>
      <c r="AF1300"/>
      <c r="AG1300"/>
      <c r="AH1300"/>
      <c r="AI1300"/>
      <c r="AJ1300"/>
      <c r="AK1300"/>
    </row>
    <row r="1301" spans="1:37" x14ac:dyDescent="0.25">
      <c r="A1301" s="131"/>
      <c r="B1301" s="131"/>
      <c r="C1301" s="131"/>
      <c r="D1301" s="131"/>
      <c r="E1301" s="131"/>
      <c r="F1301" s="131"/>
      <c r="G1301" s="131"/>
      <c r="H1301" s="131"/>
      <c r="I1301" s="131"/>
      <c r="J1301" s="131"/>
      <c r="K1301" s="131"/>
      <c r="L1301" s="131"/>
      <c r="M1301" s="131"/>
      <c r="N1301" s="131"/>
      <c r="O1301" s="131"/>
      <c r="P1301" s="131"/>
      <c r="Q1301" s="170"/>
      <c r="R1301" s="170"/>
      <c r="S1301" s="170"/>
      <c r="T1301" s="170"/>
      <c r="U1301" s="170"/>
      <c r="V1301" s="170"/>
      <c r="W1301" s="170"/>
      <c r="X1301" s="131"/>
      <c r="Y1301"/>
      <c r="AB1301"/>
      <c r="AC1301"/>
      <c r="AD1301"/>
      <c r="AE1301"/>
      <c r="AF1301"/>
      <c r="AG1301"/>
      <c r="AH1301"/>
      <c r="AI1301"/>
      <c r="AJ1301"/>
      <c r="AK1301"/>
    </row>
    <row r="1302" spans="1:37" x14ac:dyDescent="0.25">
      <c r="A1302" s="131"/>
      <c r="B1302" s="131"/>
      <c r="C1302" s="131"/>
      <c r="D1302" s="131"/>
      <c r="E1302" s="131"/>
      <c r="F1302" s="131"/>
      <c r="G1302" s="131"/>
      <c r="H1302" s="131"/>
      <c r="I1302" s="131"/>
      <c r="J1302" s="131"/>
      <c r="K1302" s="131"/>
      <c r="L1302" s="131"/>
      <c r="M1302" s="131"/>
      <c r="N1302" s="131"/>
      <c r="O1302" s="131"/>
      <c r="P1302" s="131"/>
      <c r="Q1302" s="170"/>
      <c r="R1302" s="170"/>
      <c r="S1302" s="170"/>
      <c r="T1302" s="170"/>
      <c r="U1302" s="170"/>
      <c r="V1302" s="170"/>
      <c r="W1302" s="170"/>
      <c r="X1302" s="131"/>
      <c r="Y1302"/>
      <c r="AB1302"/>
      <c r="AC1302"/>
      <c r="AD1302"/>
      <c r="AE1302"/>
      <c r="AF1302"/>
      <c r="AG1302"/>
      <c r="AH1302"/>
      <c r="AI1302"/>
      <c r="AJ1302"/>
      <c r="AK1302"/>
    </row>
    <row r="1303" spans="1:37" x14ac:dyDescent="0.25">
      <c r="A1303" s="131"/>
      <c r="B1303" s="131"/>
      <c r="C1303" s="131"/>
      <c r="D1303" s="131"/>
      <c r="E1303" s="131"/>
      <c r="F1303" s="131"/>
      <c r="G1303" s="131"/>
      <c r="H1303" s="131"/>
      <c r="I1303" s="131"/>
      <c r="J1303" s="131"/>
      <c r="K1303" s="131"/>
      <c r="L1303" s="131"/>
      <c r="M1303" s="131"/>
      <c r="N1303" s="131"/>
      <c r="O1303" s="131"/>
      <c r="P1303" s="131"/>
      <c r="Q1303" s="170"/>
      <c r="R1303" s="170"/>
      <c r="S1303" s="170"/>
      <c r="T1303" s="170"/>
      <c r="U1303" s="170"/>
      <c r="V1303" s="170"/>
      <c r="W1303" s="170"/>
      <c r="X1303" s="131"/>
      <c r="Y1303"/>
      <c r="AB1303"/>
      <c r="AC1303"/>
      <c r="AD1303"/>
      <c r="AE1303"/>
      <c r="AF1303"/>
      <c r="AG1303"/>
      <c r="AH1303"/>
      <c r="AI1303"/>
      <c r="AJ1303"/>
      <c r="AK1303"/>
    </row>
    <row r="1304" spans="1:37" x14ac:dyDescent="0.25">
      <c r="A1304" s="131"/>
      <c r="B1304" s="131"/>
      <c r="C1304" s="131"/>
      <c r="D1304" s="131"/>
      <c r="E1304" s="131"/>
      <c r="F1304" s="131"/>
      <c r="G1304" s="131"/>
      <c r="H1304" s="131"/>
      <c r="I1304" s="131"/>
      <c r="J1304" s="131"/>
      <c r="K1304" s="131"/>
      <c r="L1304" s="131"/>
      <c r="M1304" s="131"/>
      <c r="N1304" s="131"/>
      <c r="O1304" s="131"/>
      <c r="P1304" s="131"/>
      <c r="Q1304" s="170"/>
      <c r="R1304" s="170"/>
      <c r="S1304" s="170"/>
      <c r="T1304" s="170"/>
      <c r="U1304" s="170"/>
      <c r="V1304" s="170"/>
      <c r="W1304" s="170"/>
      <c r="X1304" s="131"/>
      <c r="Y1304"/>
      <c r="AB1304"/>
      <c r="AC1304"/>
      <c r="AD1304"/>
      <c r="AE1304"/>
      <c r="AF1304"/>
      <c r="AG1304"/>
      <c r="AH1304"/>
      <c r="AI1304"/>
      <c r="AJ1304"/>
      <c r="AK1304"/>
    </row>
    <row r="1305" spans="1:37" x14ac:dyDescent="0.25">
      <c r="A1305" s="131"/>
      <c r="B1305" s="131"/>
      <c r="C1305" s="131"/>
      <c r="D1305" s="131"/>
      <c r="E1305" s="131"/>
      <c r="F1305" s="131"/>
      <c r="G1305" s="131"/>
      <c r="H1305" s="131"/>
      <c r="I1305" s="131"/>
      <c r="J1305" s="131"/>
      <c r="K1305" s="131"/>
      <c r="L1305" s="131"/>
      <c r="M1305" s="131"/>
      <c r="N1305" s="131"/>
      <c r="O1305" s="131"/>
      <c r="P1305" s="131"/>
      <c r="Q1305" s="170"/>
      <c r="R1305" s="170"/>
      <c r="S1305" s="170"/>
      <c r="T1305" s="170"/>
      <c r="U1305" s="170"/>
      <c r="V1305" s="170"/>
      <c r="W1305" s="170"/>
      <c r="X1305" s="131"/>
      <c r="Y1305"/>
      <c r="AB1305"/>
      <c r="AC1305"/>
      <c r="AD1305"/>
      <c r="AE1305"/>
      <c r="AF1305"/>
      <c r="AG1305"/>
      <c r="AH1305"/>
      <c r="AI1305"/>
      <c r="AJ1305"/>
      <c r="AK1305"/>
    </row>
    <row r="1306" spans="1:37" x14ac:dyDescent="0.25">
      <c r="A1306" s="131"/>
      <c r="B1306" s="131"/>
      <c r="C1306" s="131"/>
      <c r="D1306" s="131"/>
      <c r="E1306" s="131"/>
      <c r="F1306" s="131"/>
      <c r="G1306" s="131"/>
      <c r="H1306" s="131"/>
      <c r="I1306" s="131"/>
      <c r="J1306" s="131"/>
      <c r="K1306" s="131"/>
      <c r="L1306" s="131"/>
      <c r="M1306" s="131"/>
      <c r="N1306" s="131"/>
      <c r="O1306" s="131"/>
      <c r="P1306" s="131"/>
      <c r="Q1306" s="170"/>
      <c r="R1306" s="170"/>
      <c r="S1306" s="170"/>
      <c r="T1306" s="170"/>
      <c r="U1306" s="170"/>
      <c r="V1306" s="170"/>
      <c r="W1306" s="170"/>
      <c r="X1306" s="131"/>
      <c r="Y1306"/>
      <c r="AB1306"/>
      <c r="AC1306"/>
      <c r="AD1306"/>
      <c r="AE1306"/>
      <c r="AF1306"/>
      <c r="AG1306"/>
      <c r="AH1306"/>
      <c r="AI1306"/>
      <c r="AJ1306"/>
      <c r="AK1306"/>
    </row>
    <row r="1307" spans="1:37" x14ac:dyDescent="0.25">
      <c r="A1307" s="131"/>
      <c r="B1307" s="131"/>
      <c r="C1307" s="131"/>
      <c r="D1307" s="131"/>
      <c r="E1307" s="131"/>
      <c r="F1307" s="131"/>
      <c r="G1307" s="131"/>
      <c r="H1307" s="131"/>
      <c r="I1307" s="131"/>
      <c r="J1307" s="131"/>
      <c r="K1307" s="131"/>
      <c r="L1307" s="131"/>
      <c r="M1307" s="131"/>
      <c r="N1307" s="131"/>
      <c r="O1307" s="131"/>
      <c r="P1307" s="131"/>
      <c r="Q1307" s="170"/>
      <c r="R1307" s="170"/>
      <c r="S1307" s="170"/>
      <c r="T1307" s="170"/>
      <c r="U1307" s="170"/>
      <c r="V1307" s="170"/>
      <c r="W1307" s="170"/>
      <c r="X1307" s="131"/>
      <c r="Y1307"/>
      <c r="AB1307"/>
      <c r="AC1307"/>
      <c r="AD1307"/>
      <c r="AE1307"/>
      <c r="AF1307"/>
      <c r="AG1307"/>
      <c r="AH1307"/>
      <c r="AI1307"/>
      <c r="AJ1307"/>
      <c r="AK1307"/>
    </row>
    <row r="1308" spans="1:37" x14ac:dyDescent="0.25">
      <c r="A1308" s="131"/>
      <c r="B1308" s="131"/>
      <c r="C1308" s="131"/>
      <c r="D1308" s="131"/>
      <c r="E1308" s="131"/>
      <c r="F1308" s="131"/>
      <c r="G1308" s="131"/>
      <c r="H1308" s="131"/>
      <c r="I1308" s="131"/>
      <c r="J1308" s="131"/>
      <c r="K1308" s="131"/>
      <c r="L1308" s="131"/>
      <c r="M1308" s="131"/>
      <c r="N1308" s="131"/>
      <c r="O1308" s="131"/>
      <c r="P1308" s="131"/>
      <c r="Q1308" s="170"/>
      <c r="R1308" s="170"/>
      <c r="S1308" s="170"/>
      <c r="T1308" s="170"/>
      <c r="U1308" s="170"/>
      <c r="V1308" s="170"/>
      <c r="W1308" s="170"/>
      <c r="X1308" s="131"/>
      <c r="Y1308"/>
      <c r="AB1308"/>
      <c r="AC1308"/>
      <c r="AD1308"/>
      <c r="AE1308"/>
      <c r="AF1308"/>
      <c r="AG1308"/>
      <c r="AH1308"/>
      <c r="AI1308"/>
      <c r="AJ1308"/>
      <c r="AK1308"/>
    </row>
    <row r="1309" spans="1:37" x14ac:dyDescent="0.25">
      <c r="A1309" s="131"/>
      <c r="B1309" s="131"/>
      <c r="C1309" s="131"/>
      <c r="D1309" s="131"/>
      <c r="E1309" s="131"/>
      <c r="F1309" s="131"/>
      <c r="G1309" s="131"/>
      <c r="H1309" s="131"/>
      <c r="I1309" s="131"/>
      <c r="J1309" s="131"/>
      <c r="K1309" s="131"/>
      <c r="L1309" s="131"/>
      <c r="M1309" s="131"/>
      <c r="N1309" s="131"/>
      <c r="O1309" s="131"/>
      <c r="P1309" s="131"/>
      <c r="Q1309" s="170"/>
      <c r="R1309" s="170"/>
      <c r="S1309" s="170"/>
      <c r="T1309" s="170"/>
      <c r="U1309" s="170"/>
      <c r="V1309" s="170"/>
      <c r="W1309" s="170"/>
      <c r="X1309" s="131"/>
      <c r="Y1309"/>
      <c r="AB1309"/>
      <c r="AC1309"/>
      <c r="AD1309"/>
      <c r="AE1309"/>
      <c r="AF1309"/>
      <c r="AG1309"/>
      <c r="AH1309"/>
      <c r="AI1309"/>
      <c r="AJ1309"/>
      <c r="AK1309"/>
    </row>
    <row r="1310" spans="1:37" x14ac:dyDescent="0.25">
      <c r="A1310" s="131"/>
      <c r="B1310" s="131"/>
      <c r="C1310" s="131"/>
      <c r="D1310" s="131"/>
      <c r="E1310" s="131"/>
      <c r="F1310" s="131"/>
      <c r="G1310" s="131"/>
      <c r="H1310" s="131"/>
      <c r="I1310" s="131"/>
      <c r="J1310" s="131"/>
      <c r="K1310" s="131"/>
      <c r="L1310" s="131"/>
      <c r="M1310" s="131"/>
      <c r="N1310" s="131"/>
      <c r="O1310" s="131"/>
      <c r="P1310" s="131"/>
      <c r="Q1310" s="170"/>
      <c r="R1310" s="170"/>
      <c r="S1310" s="170"/>
      <c r="T1310" s="170"/>
      <c r="U1310" s="170"/>
      <c r="V1310" s="170"/>
      <c r="W1310" s="170"/>
      <c r="X1310" s="131"/>
      <c r="Y1310"/>
      <c r="AB1310"/>
      <c r="AC1310"/>
      <c r="AD1310"/>
      <c r="AE1310"/>
      <c r="AF1310"/>
      <c r="AG1310"/>
      <c r="AH1310"/>
      <c r="AI1310"/>
      <c r="AJ1310"/>
      <c r="AK1310"/>
    </row>
    <row r="1311" spans="1:37" x14ac:dyDescent="0.25">
      <c r="A1311" s="131"/>
      <c r="B1311" s="131"/>
      <c r="C1311" s="131"/>
      <c r="D1311" s="131"/>
      <c r="E1311" s="131"/>
      <c r="F1311" s="131"/>
      <c r="G1311" s="131"/>
      <c r="H1311" s="131"/>
      <c r="I1311" s="131"/>
      <c r="J1311" s="131"/>
      <c r="K1311" s="131"/>
      <c r="L1311" s="131"/>
      <c r="M1311" s="131"/>
      <c r="N1311" s="131"/>
      <c r="O1311" s="131"/>
      <c r="P1311" s="131"/>
      <c r="Q1311" s="170"/>
      <c r="R1311" s="170"/>
      <c r="S1311" s="170"/>
      <c r="T1311" s="170"/>
      <c r="U1311" s="170"/>
      <c r="V1311" s="170"/>
      <c r="W1311" s="170"/>
      <c r="X1311" s="131"/>
      <c r="Y1311"/>
      <c r="AB1311"/>
      <c r="AC1311"/>
      <c r="AD1311"/>
      <c r="AE1311"/>
      <c r="AF1311"/>
      <c r="AG1311"/>
      <c r="AH1311"/>
      <c r="AI1311"/>
      <c r="AJ1311"/>
      <c r="AK1311"/>
    </row>
    <row r="1312" spans="1:37" x14ac:dyDescent="0.25">
      <c r="A1312" s="131"/>
      <c r="B1312" s="131"/>
      <c r="C1312" s="131"/>
      <c r="D1312" s="131"/>
      <c r="E1312" s="131"/>
      <c r="F1312" s="131"/>
      <c r="G1312" s="131"/>
      <c r="H1312" s="131"/>
      <c r="I1312" s="131"/>
      <c r="J1312" s="131"/>
      <c r="K1312" s="131"/>
      <c r="L1312" s="131"/>
      <c r="M1312" s="131"/>
      <c r="N1312" s="131"/>
      <c r="O1312" s="131"/>
      <c r="P1312" s="131"/>
      <c r="Q1312" s="170"/>
      <c r="R1312" s="170"/>
      <c r="S1312" s="170"/>
      <c r="T1312" s="170"/>
      <c r="U1312" s="170"/>
      <c r="V1312" s="170"/>
      <c r="W1312" s="170"/>
      <c r="X1312" s="131"/>
      <c r="Y1312"/>
      <c r="AB1312"/>
      <c r="AC1312"/>
      <c r="AD1312"/>
      <c r="AE1312"/>
      <c r="AF1312"/>
      <c r="AG1312"/>
      <c r="AH1312"/>
      <c r="AI1312"/>
      <c r="AJ1312"/>
      <c r="AK1312"/>
    </row>
    <row r="1313" spans="1:37" x14ac:dyDescent="0.25">
      <c r="A1313" s="131"/>
      <c r="B1313" s="131"/>
      <c r="C1313" s="131"/>
      <c r="D1313" s="131"/>
      <c r="E1313" s="131"/>
      <c r="F1313" s="131"/>
      <c r="G1313" s="131"/>
      <c r="H1313" s="131"/>
      <c r="I1313" s="131"/>
      <c r="J1313" s="131"/>
      <c r="K1313" s="131"/>
      <c r="L1313" s="131"/>
      <c r="M1313" s="131"/>
      <c r="N1313" s="131"/>
      <c r="O1313" s="131"/>
      <c r="P1313" s="131"/>
      <c r="Q1313" s="170"/>
      <c r="R1313" s="170"/>
      <c r="S1313" s="170"/>
      <c r="T1313" s="170"/>
      <c r="U1313" s="170"/>
      <c r="V1313" s="170"/>
      <c r="W1313" s="170"/>
      <c r="X1313" s="131"/>
      <c r="Y1313"/>
      <c r="AB1313"/>
      <c r="AC1313"/>
      <c r="AD1313"/>
      <c r="AE1313"/>
      <c r="AF1313"/>
      <c r="AG1313"/>
      <c r="AH1313"/>
      <c r="AI1313"/>
      <c r="AJ1313"/>
      <c r="AK1313"/>
    </row>
    <row r="1314" spans="1:37" x14ac:dyDescent="0.25">
      <c r="A1314" s="131"/>
      <c r="B1314" s="131"/>
      <c r="C1314" s="131"/>
      <c r="D1314" s="131"/>
      <c r="E1314" s="131"/>
      <c r="F1314" s="131"/>
      <c r="G1314" s="131"/>
      <c r="H1314" s="131"/>
      <c r="I1314" s="131"/>
      <c r="J1314" s="131"/>
      <c r="K1314" s="131"/>
      <c r="L1314" s="131"/>
      <c r="M1314" s="131"/>
      <c r="N1314" s="131"/>
      <c r="O1314" s="131"/>
      <c r="P1314" s="131"/>
      <c r="Q1314" s="170"/>
      <c r="R1314" s="170"/>
      <c r="S1314" s="170"/>
      <c r="T1314" s="170"/>
      <c r="U1314" s="170"/>
      <c r="V1314" s="170"/>
      <c r="W1314" s="170"/>
      <c r="X1314" s="131"/>
      <c r="Y1314"/>
      <c r="AB1314"/>
      <c r="AC1314"/>
      <c r="AD1314"/>
      <c r="AE1314"/>
      <c r="AF1314"/>
      <c r="AG1314"/>
      <c r="AH1314"/>
      <c r="AI1314"/>
      <c r="AJ1314"/>
      <c r="AK1314"/>
    </row>
    <row r="1315" spans="1:37" x14ac:dyDescent="0.25">
      <c r="A1315" s="131"/>
      <c r="B1315" s="131"/>
      <c r="C1315" s="131"/>
      <c r="D1315" s="131"/>
      <c r="E1315" s="131"/>
      <c r="F1315" s="131"/>
      <c r="G1315" s="131"/>
      <c r="H1315" s="131"/>
      <c r="I1315" s="131"/>
      <c r="J1315" s="131"/>
      <c r="K1315" s="131"/>
      <c r="L1315" s="131"/>
      <c r="M1315" s="131"/>
      <c r="N1315" s="131"/>
      <c r="O1315" s="131"/>
      <c r="P1315" s="131"/>
      <c r="Q1315" s="170"/>
      <c r="R1315" s="170"/>
      <c r="S1315" s="170"/>
      <c r="T1315" s="170"/>
      <c r="U1315" s="170"/>
      <c r="V1315" s="170"/>
      <c r="W1315" s="170"/>
      <c r="X1315" s="131"/>
      <c r="Y1315"/>
      <c r="AB1315"/>
      <c r="AC1315"/>
      <c r="AD1315"/>
      <c r="AE1315"/>
      <c r="AF1315"/>
      <c r="AG1315"/>
      <c r="AH1315"/>
      <c r="AI1315"/>
      <c r="AJ1315"/>
      <c r="AK1315"/>
    </row>
    <row r="1316" spans="1:37" x14ac:dyDescent="0.25">
      <c r="A1316" s="131"/>
      <c r="B1316" s="131"/>
      <c r="C1316" s="131"/>
      <c r="D1316" s="131"/>
      <c r="E1316" s="131"/>
      <c r="F1316" s="131"/>
      <c r="G1316" s="131"/>
      <c r="H1316" s="131"/>
      <c r="I1316" s="131"/>
      <c r="J1316" s="131"/>
      <c r="K1316" s="131"/>
      <c r="L1316" s="131"/>
      <c r="M1316" s="131"/>
      <c r="N1316" s="131"/>
      <c r="O1316" s="131"/>
      <c r="P1316" s="131"/>
      <c r="Q1316" s="170"/>
      <c r="R1316" s="170"/>
      <c r="S1316" s="170"/>
      <c r="T1316" s="170"/>
      <c r="U1316" s="170"/>
      <c r="V1316" s="170"/>
      <c r="W1316" s="170"/>
      <c r="X1316" s="131"/>
      <c r="Y1316"/>
      <c r="AB1316"/>
      <c r="AC1316"/>
      <c r="AD1316"/>
      <c r="AE1316"/>
      <c r="AF1316"/>
      <c r="AG1316"/>
      <c r="AH1316"/>
      <c r="AI1316"/>
      <c r="AJ1316"/>
      <c r="AK1316"/>
    </row>
    <row r="1317" spans="1:37" x14ac:dyDescent="0.25">
      <c r="A1317" s="131"/>
      <c r="B1317" s="131"/>
      <c r="C1317" s="131"/>
      <c r="D1317" s="131"/>
      <c r="E1317" s="131"/>
      <c r="F1317" s="131"/>
      <c r="G1317" s="131"/>
      <c r="H1317" s="131"/>
      <c r="I1317" s="131"/>
      <c r="J1317" s="131"/>
      <c r="K1317" s="131"/>
      <c r="L1317" s="131"/>
      <c r="M1317" s="131"/>
      <c r="N1317" s="131"/>
      <c r="O1317" s="131"/>
      <c r="P1317" s="131"/>
      <c r="Q1317" s="170"/>
      <c r="R1317" s="170"/>
      <c r="S1317" s="170"/>
      <c r="T1317" s="170"/>
      <c r="U1317" s="170"/>
      <c r="V1317" s="170"/>
      <c r="W1317" s="170"/>
      <c r="X1317" s="131"/>
      <c r="Y1317"/>
      <c r="AB1317"/>
      <c r="AC1317"/>
      <c r="AD1317"/>
      <c r="AE1317"/>
      <c r="AF1317"/>
      <c r="AG1317"/>
      <c r="AH1317"/>
      <c r="AI1317"/>
      <c r="AJ1317"/>
      <c r="AK1317"/>
    </row>
    <row r="1318" spans="1:37" x14ac:dyDescent="0.25">
      <c r="A1318" s="131"/>
      <c r="B1318" s="131"/>
      <c r="C1318" s="131"/>
      <c r="D1318" s="131"/>
      <c r="E1318" s="131"/>
      <c r="F1318" s="131"/>
      <c r="G1318" s="131"/>
      <c r="H1318" s="131"/>
      <c r="I1318" s="131"/>
      <c r="J1318" s="131"/>
      <c r="K1318" s="131"/>
      <c r="L1318" s="131"/>
      <c r="M1318" s="131"/>
      <c r="N1318" s="131"/>
      <c r="O1318" s="131"/>
      <c r="P1318" s="131"/>
      <c r="Q1318" s="170"/>
      <c r="R1318" s="170"/>
      <c r="S1318" s="170"/>
      <c r="T1318" s="170"/>
      <c r="U1318" s="170"/>
      <c r="V1318" s="170"/>
      <c r="W1318" s="170"/>
      <c r="X1318" s="131"/>
      <c r="Y1318"/>
      <c r="AB1318"/>
      <c r="AC1318"/>
      <c r="AD1318"/>
      <c r="AE1318"/>
      <c r="AF1318"/>
      <c r="AG1318"/>
      <c r="AH1318"/>
      <c r="AI1318"/>
      <c r="AJ1318"/>
      <c r="AK1318"/>
    </row>
    <row r="1319" spans="1:37" x14ac:dyDescent="0.25">
      <c r="A1319" s="131"/>
      <c r="B1319" s="131"/>
      <c r="C1319" s="131"/>
      <c r="D1319" s="131"/>
      <c r="E1319" s="131"/>
      <c r="F1319" s="131"/>
      <c r="G1319" s="131"/>
      <c r="H1319" s="131"/>
      <c r="I1319" s="131"/>
      <c r="J1319" s="131"/>
      <c r="K1319" s="131"/>
      <c r="L1319" s="131"/>
      <c r="M1319" s="131"/>
      <c r="N1319" s="131"/>
      <c r="O1319" s="131"/>
      <c r="P1319" s="131"/>
      <c r="Q1319" s="170"/>
      <c r="R1319" s="170"/>
      <c r="S1319" s="170"/>
      <c r="T1319" s="170"/>
      <c r="U1319" s="170"/>
      <c r="V1319" s="170"/>
      <c r="W1319" s="170"/>
      <c r="X1319" s="131"/>
      <c r="Y1319"/>
      <c r="AB1319"/>
      <c r="AC1319"/>
      <c r="AD1319"/>
      <c r="AE1319"/>
      <c r="AF1319"/>
      <c r="AG1319"/>
      <c r="AH1319"/>
      <c r="AI1319"/>
      <c r="AJ1319"/>
      <c r="AK1319"/>
    </row>
    <row r="1320" spans="1:37" x14ac:dyDescent="0.25">
      <c r="A1320" s="131"/>
      <c r="B1320" s="131"/>
      <c r="C1320" s="131"/>
      <c r="D1320" s="131"/>
      <c r="E1320" s="131"/>
      <c r="F1320" s="131"/>
      <c r="G1320" s="131"/>
      <c r="H1320" s="131"/>
      <c r="I1320" s="131"/>
      <c r="J1320" s="131"/>
      <c r="K1320" s="131"/>
      <c r="L1320" s="131"/>
      <c r="M1320" s="131"/>
      <c r="N1320" s="131"/>
      <c r="O1320" s="131"/>
      <c r="P1320" s="131"/>
      <c r="Q1320" s="170"/>
      <c r="R1320" s="170"/>
      <c r="S1320" s="170"/>
      <c r="T1320" s="170"/>
      <c r="U1320" s="170"/>
      <c r="V1320" s="170"/>
      <c r="W1320" s="170"/>
      <c r="X1320" s="131"/>
      <c r="Y1320"/>
      <c r="AB1320"/>
      <c r="AC1320"/>
      <c r="AD1320"/>
      <c r="AE1320"/>
      <c r="AF1320"/>
      <c r="AG1320"/>
      <c r="AH1320"/>
      <c r="AI1320"/>
      <c r="AJ1320"/>
      <c r="AK1320"/>
    </row>
    <row r="1321" spans="1:37" x14ac:dyDescent="0.25">
      <c r="A1321" s="131"/>
      <c r="B1321" s="131"/>
      <c r="C1321" s="131"/>
      <c r="D1321" s="131"/>
      <c r="E1321" s="131"/>
      <c r="F1321" s="131"/>
      <c r="G1321" s="131"/>
      <c r="H1321" s="131"/>
      <c r="I1321" s="131"/>
      <c r="J1321" s="131"/>
      <c r="K1321" s="131"/>
      <c r="L1321" s="131"/>
      <c r="M1321" s="131"/>
      <c r="N1321" s="131"/>
      <c r="O1321" s="131"/>
      <c r="P1321" s="131"/>
      <c r="Q1321" s="170"/>
      <c r="R1321" s="170"/>
      <c r="S1321" s="170"/>
      <c r="T1321" s="170"/>
      <c r="U1321" s="170"/>
      <c r="V1321" s="170"/>
      <c r="W1321" s="170"/>
      <c r="X1321" s="131"/>
      <c r="Y1321"/>
      <c r="AB1321"/>
      <c r="AC1321"/>
      <c r="AD1321"/>
      <c r="AE1321"/>
      <c r="AF1321"/>
      <c r="AG1321"/>
      <c r="AH1321"/>
      <c r="AI1321"/>
      <c r="AJ1321"/>
      <c r="AK1321"/>
    </row>
    <row r="1322" spans="1:37" x14ac:dyDescent="0.25">
      <c r="A1322" s="131"/>
      <c r="B1322" s="131"/>
      <c r="C1322" s="131"/>
      <c r="D1322" s="131"/>
      <c r="E1322" s="131"/>
      <c r="F1322" s="131"/>
      <c r="G1322" s="131"/>
      <c r="H1322" s="131"/>
      <c r="I1322" s="131"/>
      <c r="J1322" s="131"/>
      <c r="K1322" s="131"/>
      <c r="L1322" s="131"/>
      <c r="M1322" s="131"/>
      <c r="N1322" s="131"/>
      <c r="O1322" s="131"/>
      <c r="P1322" s="131"/>
      <c r="Q1322" s="170"/>
      <c r="R1322" s="170"/>
      <c r="S1322" s="170"/>
      <c r="T1322" s="170"/>
      <c r="U1322" s="170"/>
      <c r="V1322" s="170"/>
      <c r="W1322" s="170"/>
      <c r="X1322" s="131"/>
      <c r="Y1322"/>
      <c r="AB1322"/>
      <c r="AC1322"/>
      <c r="AD1322"/>
      <c r="AE1322"/>
      <c r="AF1322"/>
      <c r="AG1322"/>
      <c r="AH1322"/>
      <c r="AI1322"/>
      <c r="AJ1322"/>
      <c r="AK1322"/>
    </row>
    <row r="1323" spans="1:37" x14ac:dyDescent="0.25">
      <c r="A1323" s="131"/>
      <c r="B1323" s="131"/>
      <c r="C1323" s="131"/>
      <c r="D1323" s="131"/>
      <c r="E1323" s="131"/>
      <c r="F1323" s="131"/>
      <c r="G1323" s="131"/>
      <c r="H1323" s="131"/>
      <c r="I1323" s="131"/>
      <c r="J1323" s="131"/>
      <c r="K1323" s="131"/>
      <c r="L1323" s="131"/>
      <c r="M1323" s="131"/>
      <c r="N1323" s="131"/>
      <c r="O1323" s="131"/>
      <c r="P1323" s="131"/>
      <c r="Q1323" s="170"/>
      <c r="R1323" s="170"/>
      <c r="S1323" s="170"/>
      <c r="T1323" s="170"/>
      <c r="U1323" s="170"/>
      <c r="V1323" s="170"/>
      <c r="W1323" s="170"/>
      <c r="X1323" s="131"/>
      <c r="Y1323"/>
      <c r="AB1323"/>
      <c r="AC1323"/>
      <c r="AD1323"/>
      <c r="AE1323"/>
      <c r="AF1323"/>
      <c r="AG1323"/>
      <c r="AH1323"/>
      <c r="AI1323"/>
      <c r="AJ1323"/>
      <c r="AK1323"/>
    </row>
    <row r="1324" spans="1:37" x14ac:dyDescent="0.25">
      <c r="A1324" s="131"/>
      <c r="B1324" s="131"/>
      <c r="C1324" s="131"/>
      <c r="D1324" s="131"/>
      <c r="E1324" s="131"/>
      <c r="F1324" s="131"/>
      <c r="G1324" s="131"/>
      <c r="H1324" s="131"/>
      <c r="I1324" s="131"/>
      <c r="J1324" s="131"/>
      <c r="K1324" s="131"/>
      <c r="L1324" s="131"/>
      <c r="M1324" s="131"/>
      <c r="N1324" s="131"/>
      <c r="O1324" s="131"/>
      <c r="P1324" s="131"/>
      <c r="Q1324" s="170"/>
      <c r="R1324" s="170"/>
      <c r="S1324" s="170"/>
      <c r="T1324" s="170"/>
      <c r="U1324" s="170"/>
      <c r="V1324" s="170"/>
      <c r="W1324" s="170"/>
      <c r="X1324" s="131"/>
      <c r="Y1324"/>
      <c r="AB1324"/>
      <c r="AC1324"/>
      <c r="AD1324"/>
      <c r="AE1324"/>
      <c r="AF1324"/>
      <c r="AG1324"/>
      <c r="AH1324"/>
      <c r="AI1324"/>
      <c r="AJ1324"/>
      <c r="AK1324"/>
    </row>
    <row r="1325" spans="1:37" x14ac:dyDescent="0.25">
      <c r="A1325" s="131"/>
      <c r="B1325" s="131"/>
      <c r="C1325" s="131"/>
      <c r="D1325" s="131"/>
      <c r="E1325" s="131"/>
      <c r="F1325" s="131"/>
      <c r="G1325" s="131"/>
      <c r="H1325" s="131"/>
      <c r="I1325" s="131"/>
      <c r="J1325" s="131"/>
      <c r="K1325" s="131"/>
      <c r="L1325" s="131"/>
      <c r="M1325" s="131"/>
      <c r="N1325" s="131"/>
      <c r="O1325" s="131"/>
      <c r="P1325" s="131"/>
      <c r="Q1325" s="170"/>
      <c r="R1325" s="170"/>
      <c r="S1325" s="170"/>
      <c r="T1325" s="170"/>
      <c r="U1325" s="170"/>
      <c r="V1325" s="170"/>
      <c r="W1325" s="170"/>
      <c r="X1325" s="131"/>
      <c r="Y1325"/>
      <c r="AB1325"/>
      <c r="AC1325"/>
      <c r="AD1325"/>
      <c r="AE1325"/>
      <c r="AF1325"/>
      <c r="AG1325"/>
      <c r="AH1325"/>
      <c r="AI1325"/>
      <c r="AJ1325"/>
      <c r="AK1325"/>
    </row>
    <row r="1326" spans="1:37" x14ac:dyDescent="0.25">
      <c r="A1326" s="131"/>
      <c r="B1326" s="131"/>
      <c r="C1326" s="131"/>
      <c r="D1326" s="131"/>
      <c r="E1326" s="131"/>
      <c r="F1326" s="131"/>
      <c r="G1326" s="131"/>
      <c r="H1326" s="131"/>
      <c r="I1326" s="131"/>
      <c r="J1326" s="131"/>
      <c r="K1326" s="131"/>
      <c r="L1326" s="131"/>
      <c r="M1326" s="131"/>
      <c r="N1326" s="131"/>
      <c r="O1326" s="131"/>
      <c r="P1326" s="131"/>
      <c r="Q1326" s="170"/>
      <c r="R1326" s="170"/>
      <c r="S1326" s="170"/>
      <c r="T1326" s="170"/>
      <c r="U1326" s="170"/>
      <c r="V1326" s="170"/>
      <c r="W1326" s="170"/>
      <c r="X1326" s="131"/>
      <c r="Y1326"/>
      <c r="AB1326"/>
      <c r="AC1326"/>
      <c r="AD1326"/>
      <c r="AE1326"/>
      <c r="AF1326"/>
      <c r="AG1326"/>
      <c r="AH1326"/>
      <c r="AI1326"/>
      <c r="AJ1326"/>
      <c r="AK1326"/>
    </row>
    <row r="1327" spans="1:37" x14ac:dyDescent="0.25">
      <c r="A1327" s="131"/>
      <c r="B1327" s="131"/>
      <c r="C1327" s="131"/>
      <c r="D1327" s="131"/>
      <c r="E1327" s="131"/>
      <c r="F1327" s="131"/>
      <c r="G1327" s="131"/>
      <c r="H1327" s="131"/>
      <c r="I1327" s="131"/>
      <c r="J1327" s="131"/>
      <c r="K1327" s="131"/>
      <c r="L1327" s="131"/>
      <c r="M1327" s="131"/>
      <c r="N1327" s="131"/>
      <c r="O1327" s="131"/>
      <c r="P1327" s="131"/>
      <c r="Q1327" s="170"/>
      <c r="R1327" s="170"/>
      <c r="S1327" s="170"/>
      <c r="T1327" s="170"/>
      <c r="U1327" s="170"/>
      <c r="V1327" s="170"/>
      <c r="W1327" s="170"/>
      <c r="X1327" s="131"/>
      <c r="Y1327"/>
      <c r="AB1327"/>
      <c r="AC1327"/>
      <c r="AD1327"/>
      <c r="AE1327"/>
      <c r="AF1327"/>
      <c r="AG1327"/>
      <c r="AH1327"/>
      <c r="AI1327"/>
      <c r="AJ1327"/>
      <c r="AK1327"/>
    </row>
    <row r="1328" spans="1:37" x14ac:dyDescent="0.25">
      <c r="A1328" s="131"/>
      <c r="B1328" s="131"/>
      <c r="C1328" s="131"/>
      <c r="D1328" s="131"/>
      <c r="E1328" s="131"/>
      <c r="F1328" s="131"/>
      <c r="G1328" s="131"/>
      <c r="H1328" s="131"/>
      <c r="I1328" s="131"/>
      <c r="J1328" s="131"/>
      <c r="K1328" s="131"/>
      <c r="L1328" s="131"/>
      <c r="M1328" s="131"/>
      <c r="N1328" s="131"/>
      <c r="O1328" s="131"/>
      <c r="P1328" s="131"/>
      <c r="Q1328" s="170"/>
      <c r="R1328" s="170"/>
      <c r="S1328" s="170"/>
      <c r="T1328" s="170"/>
      <c r="U1328" s="170"/>
      <c r="V1328" s="170"/>
      <c r="W1328" s="170"/>
      <c r="X1328" s="131"/>
      <c r="Y1328"/>
      <c r="AB1328"/>
      <c r="AC1328"/>
      <c r="AD1328"/>
      <c r="AE1328"/>
      <c r="AF1328"/>
      <c r="AG1328"/>
      <c r="AH1328"/>
      <c r="AI1328"/>
      <c r="AJ1328"/>
      <c r="AK1328"/>
    </row>
    <row r="1329" spans="1:37" x14ac:dyDescent="0.25">
      <c r="A1329" s="131"/>
      <c r="B1329" s="131"/>
      <c r="C1329" s="131"/>
      <c r="D1329" s="131"/>
      <c r="E1329" s="131"/>
      <c r="F1329" s="131"/>
      <c r="G1329" s="131"/>
      <c r="H1329" s="131"/>
      <c r="I1329" s="131"/>
      <c r="J1329" s="131"/>
      <c r="K1329" s="131"/>
      <c r="L1329" s="131"/>
      <c r="M1329" s="131"/>
      <c r="N1329" s="131"/>
      <c r="O1329" s="131"/>
      <c r="P1329" s="131"/>
      <c r="Q1329" s="170"/>
      <c r="R1329" s="170"/>
      <c r="S1329" s="170"/>
      <c r="T1329" s="170"/>
      <c r="U1329" s="170"/>
      <c r="V1329" s="170"/>
      <c r="W1329" s="170"/>
      <c r="X1329" s="131"/>
      <c r="Y1329"/>
      <c r="AB1329"/>
      <c r="AC1329"/>
      <c r="AD1329"/>
      <c r="AE1329"/>
      <c r="AF1329"/>
      <c r="AG1329"/>
      <c r="AH1329"/>
      <c r="AI1329"/>
      <c r="AJ1329"/>
      <c r="AK1329"/>
    </row>
    <row r="1330" spans="1:37" x14ac:dyDescent="0.25">
      <c r="A1330" s="131"/>
      <c r="B1330" s="131"/>
      <c r="C1330" s="131"/>
      <c r="D1330" s="131"/>
      <c r="E1330" s="131"/>
      <c r="F1330" s="131"/>
      <c r="G1330" s="131"/>
      <c r="H1330" s="131"/>
      <c r="I1330" s="131"/>
      <c r="J1330" s="131"/>
      <c r="K1330" s="131"/>
      <c r="L1330" s="131"/>
      <c r="M1330" s="131"/>
      <c r="N1330" s="131"/>
      <c r="O1330" s="131"/>
      <c r="P1330" s="131"/>
      <c r="Q1330" s="170"/>
      <c r="R1330" s="170"/>
      <c r="S1330" s="170"/>
      <c r="T1330" s="170"/>
      <c r="U1330" s="170"/>
      <c r="V1330" s="170"/>
      <c r="W1330" s="170"/>
      <c r="X1330" s="131"/>
      <c r="Y1330"/>
      <c r="AB1330"/>
      <c r="AC1330"/>
      <c r="AD1330"/>
      <c r="AE1330"/>
      <c r="AF1330"/>
      <c r="AG1330"/>
      <c r="AH1330"/>
      <c r="AI1330"/>
      <c r="AJ1330"/>
      <c r="AK1330"/>
    </row>
    <row r="1331" spans="1:37" x14ac:dyDescent="0.25">
      <c r="A1331" s="131"/>
      <c r="B1331" s="131"/>
      <c r="C1331" s="131"/>
      <c r="D1331" s="131"/>
      <c r="E1331" s="131"/>
      <c r="F1331" s="131"/>
      <c r="G1331" s="131"/>
      <c r="H1331" s="131"/>
      <c r="I1331" s="131"/>
      <c r="J1331" s="131"/>
      <c r="K1331" s="131"/>
      <c r="L1331" s="131"/>
      <c r="M1331" s="131"/>
      <c r="N1331" s="131"/>
      <c r="O1331" s="131"/>
      <c r="P1331" s="131"/>
      <c r="Q1331" s="170"/>
      <c r="R1331" s="170"/>
      <c r="S1331" s="170"/>
      <c r="T1331" s="170"/>
      <c r="U1331" s="170"/>
      <c r="V1331" s="170"/>
      <c r="W1331" s="170"/>
      <c r="X1331" s="131"/>
      <c r="Y1331"/>
      <c r="AB1331"/>
      <c r="AC1331"/>
      <c r="AD1331"/>
      <c r="AE1331"/>
      <c r="AF1331"/>
      <c r="AG1331"/>
      <c r="AH1331"/>
      <c r="AI1331"/>
      <c r="AJ1331"/>
      <c r="AK1331"/>
    </row>
    <row r="1332" spans="1:37" x14ac:dyDescent="0.25">
      <c r="A1332" s="131"/>
      <c r="B1332" s="131"/>
      <c r="C1332" s="131"/>
      <c r="D1332" s="131"/>
      <c r="E1332" s="131"/>
      <c r="F1332" s="131"/>
      <c r="G1332" s="131"/>
      <c r="H1332" s="131"/>
      <c r="I1332" s="131"/>
      <c r="J1332" s="131"/>
      <c r="K1332" s="131"/>
      <c r="L1332" s="131"/>
      <c r="M1332" s="131"/>
      <c r="N1332" s="131"/>
      <c r="O1332" s="131"/>
      <c r="P1332" s="131"/>
      <c r="Q1332" s="170"/>
      <c r="R1332" s="170"/>
      <c r="S1332" s="170"/>
      <c r="T1332" s="170"/>
      <c r="U1332" s="170"/>
      <c r="V1332" s="170"/>
      <c r="W1332" s="170"/>
      <c r="X1332" s="131"/>
      <c r="Y1332"/>
      <c r="AB1332"/>
      <c r="AC1332"/>
      <c r="AD1332"/>
      <c r="AE1332"/>
      <c r="AF1332"/>
      <c r="AG1332"/>
      <c r="AH1332"/>
      <c r="AI1332"/>
      <c r="AJ1332"/>
      <c r="AK1332"/>
    </row>
    <row r="1333" spans="1:37" x14ac:dyDescent="0.25">
      <c r="A1333" s="131"/>
      <c r="B1333" s="131"/>
      <c r="C1333" s="131"/>
      <c r="D1333" s="131"/>
      <c r="E1333" s="131"/>
      <c r="F1333" s="131"/>
      <c r="G1333" s="131"/>
      <c r="H1333" s="131"/>
      <c r="I1333" s="131"/>
      <c r="J1333" s="131"/>
      <c r="K1333" s="131"/>
      <c r="L1333" s="131"/>
      <c r="M1333" s="131"/>
      <c r="N1333" s="131"/>
      <c r="O1333" s="131"/>
      <c r="P1333" s="131"/>
      <c r="Q1333" s="170"/>
      <c r="R1333" s="170"/>
      <c r="S1333" s="170"/>
      <c r="T1333" s="170"/>
      <c r="U1333" s="170"/>
      <c r="V1333" s="170"/>
      <c r="W1333" s="170"/>
      <c r="X1333" s="131"/>
      <c r="Y1333"/>
      <c r="AB1333"/>
      <c r="AC1333"/>
      <c r="AD1333"/>
      <c r="AE1333"/>
      <c r="AF1333"/>
      <c r="AG1333"/>
      <c r="AH1333"/>
      <c r="AI1333"/>
      <c r="AJ1333"/>
      <c r="AK1333"/>
    </row>
    <row r="1334" spans="1:37" x14ac:dyDescent="0.25">
      <c r="A1334" s="131"/>
      <c r="B1334" s="131"/>
      <c r="C1334" s="131"/>
      <c r="D1334" s="131"/>
      <c r="E1334" s="131"/>
      <c r="F1334" s="131"/>
      <c r="G1334" s="131"/>
      <c r="H1334" s="131"/>
      <c r="I1334" s="131"/>
      <c r="J1334" s="131"/>
      <c r="K1334" s="131"/>
      <c r="L1334" s="131"/>
      <c r="M1334" s="131"/>
      <c r="N1334" s="131"/>
      <c r="O1334" s="131"/>
      <c r="P1334" s="131"/>
      <c r="Q1334" s="170"/>
      <c r="R1334" s="170"/>
      <c r="S1334" s="170"/>
      <c r="T1334" s="170"/>
      <c r="U1334" s="170"/>
      <c r="V1334" s="170"/>
      <c r="W1334" s="170"/>
      <c r="X1334" s="131"/>
      <c r="Y1334"/>
      <c r="AB1334"/>
      <c r="AC1334"/>
      <c r="AD1334"/>
      <c r="AE1334"/>
      <c r="AF1334"/>
      <c r="AG1334"/>
      <c r="AH1334"/>
      <c r="AI1334"/>
      <c r="AJ1334"/>
      <c r="AK1334"/>
    </row>
    <row r="1335" spans="1:37" x14ac:dyDescent="0.25">
      <c r="A1335" s="131"/>
      <c r="B1335" s="131"/>
      <c r="C1335" s="131"/>
      <c r="D1335" s="131"/>
      <c r="E1335" s="131"/>
      <c r="F1335" s="131"/>
      <c r="G1335" s="131"/>
      <c r="H1335" s="131"/>
      <c r="I1335" s="131"/>
      <c r="J1335" s="131"/>
      <c r="K1335" s="131"/>
      <c r="L1335" s="131"/>
      <c r="M1335" s="131"/>
      <c r="N1335" s="131"/>
      <c r="O1335" s="131"/>
      <c r="P1335" s="131"/>
      <c r="Q1335" s="170"/>
      <c r="R1335" s="170"/>
      <c r="S1335" s="170"/>
      <c r="T1335" s="170"/>
      <c r="U1335" s="170"/>
      <c r="V1335" s="170"/>
      <c r="W1335" s="170"/>
      <c r="X1335" s="131"/>
      <c r="Y1335"/>
      <c r="AB1335"/>
      <c r="AC1335"/>
      <c r="AD1335"/>
      <c r="AE1335"/>
      <c r="AF1335"/>
      <c r="AG1335"/>
      <c r="AH1335"/>
      <c r="AI1335"/>
      <c r="AJ1335"/>
      <c r="AK1335"/>
    </row>
    <row r="1336" spans="1:37" x14ac:dyDescent="0.25">
      <c r="A1336" s="131"/>
      <c r="B1336" s="131"/>
      <c r="C1336" s="131"/>
      <c r="D1336" s="131"/>
      <c r="E1336" s="131"/>
      <c r="F1336" s="131"/>
      <c r="G1336" s="131"/>
      <c r="H1336" s="131"/>
      <c r="I1336" s="131"/>
      <c r="J1336" s="131"/>
      <c r="K1336" s="131"/>
      <c r="L1336" s="131"/>
      <c r="M1336" s="131"/>
      <c r="N1336" s="131"/>
      <c r="O1336" s="131"/>
      <c r="P1336" s="131"/>
      <c r="Q1336" s="170"/>
      <c r="R1336" s="170"/>
      <c r="S1336" s="170"/>
      <c r="T1336" s="170"/>
      <c r="U1336" s="170"/>
      <c r="V1336" s="170"/>
      <c r="W1336" s="170"/>
      <c r="X1336" s="131"/>
      <c r="Y1336"/>
      <c r="AB1336"/>
      <c r="AC1336"/>
      <c r="AD1336"/>
      <c r="AE1336"/>
      <c r="AF1336"/>
      <c r="AG1336"/>
      <c r="AH1336"/>
      <c r="AI1336"/>
      <c r="AJ1336"/>
      <c r="AK1336"/>
    </row>
    <row r="1337" spans="1:37" x14ac:dyDescent="0.25">
      <c r="A1337" s="131"/>
      <c r="B1337" s="131"/>
      <c r="C1337" s="131"/>
      <c r="D1337" s="131"/>
      <c r="E1337" s="131"/>
      <c r="F1337" s="131"/>
      <c r="G1337" s="131"/>
      <c r="H1337" s="131"/>
      <c r="I1337" s="131"/>
      <c r="J1337" s="131"/>
      <c r="K1337" s="131"/>
      <c r="L1337" s="131"/>
      <c r="M1337" s="131"/>
      <c r="N1337" s="131"/>
      <c r="O1337" s="131"/>
      <c r="P1337" s="131"/>
      <c r="Q1337" s="170"/>
      <c r="R1337" s="170"/>
      <c r="S1337" s="170"/>
      <c r="T1337" s="170"/>
      <c r="U1337" s="170"/>
      <c r="V1337" s="170"/>
      <c r="W1337" s="170"/>
      <c r="X1337" s="131"/>
      <c r="Y1337"/>
      <c r="AB1337"/>
      <c r="AC1337"/>
      <c r="AD1337"/>
      <c r="AE1337"/>
      <c r="AF1337"/>
      <c r="AG1337"/>
      <c r="AH1337"/>
      <c r="AI1337"/>
      <c r="AJ1337"/>
      <c r="AK1337"/>
    </row>
    <row r="1338" spans="1:37" x14ac:dyDescent="0.25">
      <c r="A1338" s="131"/>
      <c r="B1338" s="131"/>
      <c r="C1338" s="131"/>
      <c r="D1338" s="131"/>
      <c r="E1338" s="131"/>
      <c r="F1338" s="131"/>
      <c r="G1338" s="131"/>
      <c r="H1338" s="131"/>
      <c r="I1338" s="131"/>
      <c r="J1338" s="131"/>
      <c r="K1338" s="131"/>
      <c r="L1338" s="131"/>
      <c r="M1338" s="131"/>
      <c r="N1338" s="131"/>
      <c r="O1338" s="131"/>
      <c r="P1338" s="131"/>
      <c r="Q1338" s="170"/>
      <c r="R1338" s="170"/>
      <c r="S1338" s="170"/>
      <c r="T1338" s="170"/>
      <c r="U1338" s="170"/>
      <c r="V1338" s="170"/>
      <c r="W1338" s="170"/>
      <c r="X1338" s="131"/>
      <c r="Y1338"/>
      <c r="AB1338"/>
      <c r="AC1338"/>
      <c r="AD1338"/>
      <c r="AE1338"/>
      <c r="AF1338"/>
      <c r="AG1338"/>
      <c r="AH1338"/>
      <c r="AI1338"/>
      <c r="AJ1338"/>
      <c r="AK1338"/>
    </row>
    <row r="1339" spans="1:37" x14ac:dyDescent="0.25">
      <c r="A1339" s="131"/>
      <c r="B1339" s="131"/>
      <c r="C1339" s="131"/>
      <c r="D1339" s="131"/>
      <c r="E1339" s="131"/>
      <c r="F1339" s="131"/>
      <c r="G1339" s="131"/>
      <c r="H1339" s="131"/>
      <c r="I1339" s="131"/>
      <c r="J1339" s="131"/>
      <c r="K1339" s="131"/>
      <c r="L1339" s="131"/>
      <c r="M1339" s="131"/>
      <c r="N1339" s="131"/>
      <c r="O1339" s="131"/>
      <c r="P1339" s="131"/>
      <c r="Q1339" s="170"/>
      <c r="R1339" s="170"/>
      <c r="S1339" s="170"/>
      <c r="T1339" s="170"/>
      <c r="U1339" s="170"/>
      <c r="V1339" s="170"/>
      <c r="W1339" s="170"/>
      <c r="X1339" s="131"/>
      <c r="Y1339"/>
      <c r="AB1339"/>
      <c r="AC1339"/>
      <c r="AD1339"/>
      <c r="AE1339"/>
      <c r="AF1339"/>
      <c r="AG1339"/>
      <c r="AH1339"/>
      <c r="AI1339"/>
      <c r="AJ1339"/>
      <c r="AK1339"/>
    </row>
    <row r="1340" spans="1:37" x14ac:dyDescent="0.25">
      <c r="A1340" s="131"/>
      <c r="B1340" s="131"/>
      <c r="C1340" s="131"/>
      <c r="D1340" s="131"/>
      <c r="E1340" s="131"/>
      <c r="F1340" s="131"/>
      <c r="G1340" s="131"/>
      <c r="H1340" s="131"/>
      <c r="I1340" s="131"/>
      <c r="J1340" s="131"/>
      <c r="K1340" s="131"/>
      <c r="L1340" s="131"/>
      <c r="M1340" s="131"/>
      <c r="N1340" s="131"/>
      <c r="O1340" s="131"/>
      <c r="P1340" s="131"/>
      <c r="Q1340" s="170"/>
      <c r="R1340" s="170"/>
      <c r="S1340" s="170"/>
      <c r="T1340" s="170"/>
      <c r="U1340" s="170"/>
      <c r="V1340" s="170"/>
      <c r="W1340" s="170"/>
      <c r="X1340" s="131"/>
      <c r="Y1340"/>
      <c r="AB1340"/>
      <c r="AC1340"/>
      <c r="AD1340"/>
      <c r="AE1340"/>
      <c r="AF1340"/>
      <c r="AG1340"/>
      <c r="AH1340"/>
      <c r="AI1340"/>
      <c r="AJ1340"/>
      <c r="AK1340"/>
    </row>
    <row r="1341" spans="1:37" x14ac:dyDescent="0.25">
      <c r="A1341" s="131"/>
      <c r="B1341" s="131"/>
      <c r="C1341" s="131"/>
      <c r="D1341" s="131"/>
      <c r="E1341" s="131"/>
      <c r="F1341" s="131"/>
      <c r="G1341" s="131"/>
      <c r="H1341" s="131"/>
      <c r="I1341" s="131"/>
      <c r="J1341" s="131"/>
      <c r="K1341" s="131"/>
      <c r="L1341" s="131"/>
      <c r="M1341" s="131"/>
      <c r="N1341" s="131"/>
      <c r="O1341" s="131"/>
      <c r="P1341" s="131"/>
      <c r="Q1341" s="170"/>
      <c r="R1341" s="170"/>
      <c r="S1341" s="170"/>
      <c r="T1341" s="170"/>
      <c r="U1341" s="170"/>
      <c r="V1341" s="170"/>
      <c r="W1341" s="170"/>
      <c r="X1341" s="131"/>
      <c r="Y1341"/>
      <c r="AB1341"/>
      <c r="AC1341"/>
      <c r="AD1341"/>
      <c r="AE1341"/>
      <c r="AF1341"/>
      <c r="AG1341"/>
      <c r="AH1341"/>
      <c r="AI1341"/>
      <c r="AJ1341"/>
      <c r="AK1341"/>
    </row>
    <row r="1342" spans="1:37" x14ac:dyDescent="0.25">
      <c r="A1342" s="131"/>
      <c r="B1342" s="131"/>
      <c r="C1342" s="131"/>
      <c r="D1342" s="131"/>
      <c r="E1342" s="131"/>
      <c r="F1342" s="131"/>
      <c r="G1342" s="131"/>
      <c r="H1342" s="131"/>
      <c r="I1342" s="131"/>
      <c r="J1342" s="131"/>
      <c r="K1342" s="131"/>
      <c r="L1342" s="131"/>
      <c r="M1342" s="131"/>
      <c r="N1342" s="131"/>
      <c r="O1342" s="131"/>
      <c r="P1342" s="131"/>
      <c r="Q1342" s="170"/>
      <c r="R1342" s="170"/>
      <c r="S1342" s="170"/>
      <c r="T1342" s="170"/>
      <c r="U1342" s="170"/>
      <c r="V1342" s="170"/>
      <c r="W1342" s="170"/>
      <c r="X1342" s="131"/>
      <c r="Y1342"/>
      <c r="AB1342"/>
      <c r="AC1342"/>
      <c r="AD1342"/>
      <c r="AE1342"/>
      <c r="AF1342"/>
      <c r="AG1342"/>
      <c r="AH1342"/>
      <c r="AI1342"/>
      <c r="AJ1342"/>
      <c r="AK1342"/>
    </row>
    <row r="1343" spans="1:37" x14ac:dyDescent="0.25">
      <c r="A1343" s="131"/>
      <c r="B1343" s="131"/>
      <c r="C1343" s="131"/>
      <c r="D1343" s="131"/>
      <c r="E1343" s="131"/>
      <c r="F1343" s="131"/>
      <c r="G1343" s="131"/>
      <c r="H1343" s="131"/>
      <c r="I1343" s="131"/>
      <c r="J1343" s="131"/>
      <c r="K1343" s="131"/>
      <c r="L1343" s="131"/>
      <c r="M1343" s="131"/>
      <c r="N1343" s="131"/>
      <c r="O1343" s="131"/>
      <c r="P1343" s="131"/>
      <c r="Q1343" s="170"/>
      <c r="R1343" s="170"/>
      <c r="S1343" s="170"/>
      <c r="T1343" s="170"/>
      <c r="U1343" s="170"/>
      <c r="V1343" s="170"/>
      <c r="W1343" s="170"/>
      <c r="X1343" s="131"/>
      <c r="Y1343"/>
      <c r="AB1343"/>
      <c r="AC1343"/>
      <c r="AD1343"/>
      <c r="AE1343"/>
      <c r="AF1343"/>
      <c r="AG1343"/>
      <c r="AH1343"/>
      <c r="AI1343"/>
      <c r="AJ1343"/>
      <c r="AK1343"/>
    </row>
    <row r="1344" spans="1:37" x14ac:dyDescent="0.25">
      <c r="A1344" s="131"/>
      <c r="B1344" s="131"/>
      <c r="C1344" s="131"/>
      <c r="D1344" s="131"/>
      <c r="E1344" s="131"/>
      <c r="F1344" s="131"/>
      <c r="G1344" s="131"/>
      <c r="H1344" s="131"/>
      <c r="I1344" s="131"/>
      <c r="J1344" s="131"/>
      <c r="K1344" s="131"/>
      <c r="L1344" s="131"/>
      <c r="M1344" s="131"/>
      <c r="N1344" s="131"/>
      <c r="O1344" s="131"/>
      <c r="P1344" s="131"/>
      <c r="Q1344" s="170"/>
      <c r="R1344" s="170"/>
      <c r="S1344" s="170"/>
      <c r="T1344" s="170"/>
      <c r="U1344" s="170"/>
      <c r="V1344" s="170"/>
      <c r="W1344" s="170"/>
      <c r="X1344" s="131"/>
      <c r="Y1344"/>
      <c r="AB1344"/>
      <c r="AC1344"/>
      <c r="AD1344"/>
      <c r="AE1344"/>
      <c r="AF1344"/>
      <c r="AG1344"/>
      <c r="AH1344"/>
      <c r="AI1344"/>
      <c r="AJ1344"/>
      <c r="AK1344"/>
    </row>
    <row r="1345" spans="1:37" x14ac:dyDescent="0.25">
      <c r="A1345" s="131"/>
      <c r="B1345" s="131"/>
      <c r="C1345" s="131"/>
      <c r="D1345" s="131"/>
      <c r="E1345" s="131"/>
      <c r="F1345" s="131"/>
      <c r="G1345" s="131"/>
      <c r="H1345" s="131"/>
      <c r="I1345" s="131"/>
      <c r="J1345" s="131"/>
      <c r="K1345" s="131"/>
      <c r="L1345" s="131"/>
      <c r="M1345" s="131"/>
      <c r="N1345" s="131"/>
      <c r="O1345" s="131"/>
      <c r="P1345" s="131"/>
      <c r="Q1345" s="170"/>
      <c r="R1345" s="170"/>
      <c r="S1345" s="170"/>
      <c r="T1345" s="170"/>
      <c r="U1345" s="170"/>
      <c r="V1345" s="170"/>
      <c r="W1345" s="170"/>
      <c r="X1345" s="131"/>
      <c r="Y1345"/>
      <c r="AB1345"/>
      <c r="AC1345"/>
      <c r="AD1345"/>
      <c r="AE1345"/>
      <c r="AF1345"/>
      <c r="AG1345"/>
      <c r="AH1345"/>
      <c r="AI1345"/>
      <c r="AJ1345"/>
      <c r="AK1345"/>
    </row>
    <row r="1346" spans="1:37" x14ac:dyDescent="0.25">
      <c r="A1346" s="131"/>
      <c r="B1346" s="131"/>
      <c r="C1346" s="131"/>
      <c r="D1346" s="131"/>
      <c r="E1346" s="131"/>
      <c r="F1346" s="131"/>
      <c r="G1346" s="131"/>
      <c r="H1346" s="131"/>
      <c r="I1346" s="131"/>
      <c r="J1346" s="131"/>
      <c r="K1346" s="131"/>
      <c r="L1346" s="131"/>
      <c r="M1346" s="131"/>
      <c r="N1346" s="131"/>
      <c r="O1346" s="131"/>
      <c r="P1346" s="131"/>
      <c r="Q1346" s="170"/>
      <c r="R1346" s="170"/>
      <c r="S1346" s="170"/>
      <c r="T1346" s="170"/>
      <c r="U1346" s="170"/>
      <c r="V1346" s="170"/>
      <c r="W1346" s="170"/>
      <c r="X1346" s="131"/>
      <c r="Y1346"/>
      <c r="AB1346"/>
      <c r="AC1346"/>
      <c r="AD1346"/>
      <c r="AE1346"/>
      <c r="AF1346"/>
      <c r="AG1346"/>
      <c r="AH1346"/>
      <c r="AI1346"/>
      <c r="AJ1346"/>
      <c r="AK1346"/>
    </row>
    <row r="1347" spans="1:37" x14ac:dyDescent="0.25">
      <c r="A1347" s="131"/>
      <c r="B1347" s="131"/>
      <c r="C1347" s="131"/>
      <c r="D1347" s="131"/>
      <c r="E1347" s="131"/>
      <c r="F1347" s="131"/>
      <c r="G1347" s="131"/>
      <c r="H1347" s="131"/>
      <c r="I1347" s="131"/>
      <c r="J1347" s="131"/>
      <c r="K1347" s="131"/>
      <c r="L1347" s="131"/>
      <c r="M1347" s="131"/>
      <c r="N1347" s="131"/>
      <c r="O1347" s="131"/>
      <c r="P1347" s="131"/>
      <c r="Q1347" s="170"/>
      <c r="R1347" s="170"/>
      <c r="S1347" s="170"/>
      <c r="T1347" s="170"/>
      <c r="U1347" s="170"/>
      <c r="V1347" s="170"/>
      <c r="W1347" s="170"/>
      <c r="X1347" s="131"/>
      <c r="Y1347"/>
      <c r="AB1347"/>
      <c r="AC1347"/>
      <c r="AD1347"/>
      <c r="AE1347"/>
      <c r="AF1347"/>
      <c r="AG1347"/>
      <c r="AH1347"/>
      <c r="AI1347"/>
      <c r="AJ1347"/>
      <c r="AK1347"/>
    </row>
    <row r="1348" spans="1:37" x14ac:dyDescent="0.25">
      <c r="A1348" s="131"/>
      <c r="B1348" s="131"/>
      <c r="C1348" s="131"/>
      <c r="D1348" s="131"/>
      <c r="E1348" s="131"/>
      <c r="F1348" s="131"/>
      <c r="G1348" s="131"/>
      <c r="H1348" s="131"/>
      <c r="I1348" s="131"/>
      <c r="J1348" s="131"/>
      <c r="K1348" s="131"/>
      <c r="L1348" s="131"/>
      <c r="M1348" s="131"/>
      <c r="N1348" s="131"/>
      <c r="O1348" s="131"/>
      <c r="P1348" s="131"/>
      <c r="Q1348" s="170"/>
      <c r="R1348" s="170"/>
      <c r="S1348" s="170"/>
      <c r="T1348" s="170"/>
      <c r="U1348" s="170"/>
      <c r="V1348" s="170"/>
      <c r="W1348" s="170"/>
      <c r="X1348" s="131"/>
      <c r="Y1348"/>
      <c r="AB1348"/>
      <c r="AC1348"/>
      <c r="AD1348"/>
      <c r="AE1348"/>
      <c r="AF1348"/>
      <c r="AG1348"/>
      <c r="AH1348"/>
      <c r="AI1348"/>
      <c r="AJ1348"/>
      <c r="AK1348"/>
    </row>
    <row r="1349" spans="1:37" x14ac:dyDescent="0.25">
      <c r="A1349" s="131"/>
      <c r="B1349" s="131"/>
      <c r="C1349" s="131"/>
      <c r="D1349" s="131"/>
      <c r="E1349" s="131"/>
      <c r="F1349" s="131"/>
      <c r="G1349" s="131"/>
      <c r="H1349" s="131"/>
      <c r="I1349" s="131"/>
      <c r="J1349" s="131"/>
      <c r="K1349" s="131"/>
      <c r="L1349" s="131"/>
      <c r="M1349" s="131"/>
      <c r="N1349" s="131"/>
      <c r="O1349" s="131"/>
      <c r="P1349" s="131"/>
      <c r="Q1349" s="170"/>
      <c r="R1349" s="170"/>
      <c r="S1349" s="170"/>
      <c r="T1349" s="170"/>
      <c r="U1349" s="170"/>
      <c r="V1349" s="170"/>
      <c r="W1349" s="170"/>
      <c r="X1349" s="131"/>
      <c r="Y1349"/>
      <c r="AB1349"/>
      <c r="AC1349"/>
      <c r="AD1349"/>
      <c r="AE1349"/>
      <c r="AF1349"/>
      <c r="AG1349"/>
      <c r="AH1349"/>
      <c r="AI1349"/>
      <c r="AJ1349"/>
      <c r="AK1349"/>
    </row>
    <row r="1350" spans="1:37" x14ac:dyDescent="0.25">
      <c r="A1350" s="131"/>
      <c r="B1350" s="131"/>
      <c r="C1350" s="131"/>
      <c r="D1350" s="131"/>
      <c r="E1350" s="131"/>
      <c r="F1350" s="131"/>
      <c r="G1350" s="131"/>
      <c r="H1350" s="131"/>
      <c r="I1350" s="131"/>
      <c r="J1350" s="131"/>
      <c r="K1350" s="131"/>
      <c r="L1350" s="131"/>
      <c r="M1350" s="131"/>
      <c r="N1350" s="131"/>
      <c r="O1350" s="131"/>
      <c r="P1350" s="131"/>
      <c r="Q1350" s="170"/>
      <c r="R1350" s="170"/>
      <c r="S1350" s="170"/>
      <c r="T1350" s="170"/>
      <c r="U1350" s="170"/>
      <c r="V1350" s="170"/>
      <c r="W1350" s="170"/>
      <c r="X1350" s="131"/>
      <c r="Y1350"/>
      <c r="AB1350"/>
      <c r="AC1350"/>
      <c r="AD1350"/>
      <c r="AE1350"/>
      <c r="AF1350"/>
      <c r="AG1350"/>
      <c r="AH1350"/>
      <c r="AI1350"/>
      <c r="AJ1350"/>
      <c r="AK1350"/>
    </row>
    <row r="1351" spans="1:37" x14ac:dyDescent="0.25">
      <c r="A1351" s="131"/>
      <c r="B1351" s="131"/>
      <c r="C1351" s="131"/>
      <c r="D1351" s="131"/>
      <c r="E1351" s="131"/>
      <c r="F1351" s="131"/>
      <c r="G1351" s="131"/>
      <c r="H1351" s="131"/>
      <c r="I1351" s="131"/>
      <c r="J1351" s="131"/>
      <c r="K1351" s="131"/>
      <c r="L1351" s="131"/>
      <c r="M1351" s="131"/>
      <c r="N1351" s="131"/>
      <c r="O1351" s="131"/>
      <c r="P1351" s="131"/>
      <c r="Q1351" s="170"/>
      <c r="R1351" s="170"/>
      <c r="S1351" s="170"/>
      <c r="T1351" s="170"/>
      <c r="U1351" s="170"/>
      <c r="V1351" s="170"/>
      <c r="W1351" s="170"/>
      <c r="X1351" s="131"/>
      <c r="Y1351"/>
      <c r="AB1351"/>
      <c r="AC1351"/>
      <c r="AD1351"/>
      <c r="AE1351"/>
      <c r="AF1351"/>
      <c r="AG1351"/>
      <c r="AH1351"/>
      <c r="AI1351"/>
      <c r="AJ1351"/>
      <c r="AK1351"/>
    </row>
    <row r="1352" spans="1:37" x14ac:dyDescent="0.25">
      <c r="A1352" s="131"/>
      <c r="B1352" s="131"/>
      <c r="C1352" s="131"/>
      <c r="D1352" s="131"/>
      <c r="E1352" s="131"/>
      <c r="F1352" s="131"/>
      <c r="G1352" s="131"/>
      <c r="H1352" s="131"/>
      <c r="I1352" s="131"/>
      <c r="J1352" s="131"/>
      <c r="K1352" s="131"/>
      <c r="L1352" s="131"/>
      <c r="M1352" s="131"/>
      <c r="N1352" s="131"/>
      <c r="O1352" s="131"/>
      <c r="P1352" s="131"/>
      <c r="Q1352" s="170"/>
      <c r="R1352" s="170"/>
      <c r="S1352" s="170"/>
      <c r="T1352" s="170"/>
      <c r="U1352" s="170"/>
      <c r="V1352" s="170"/>
      <c r="W1352" s="170"/>
      <c r="X1352" s="131"/>
      <c r="Y1352"/>
      <c r="AB1352"/>
      <c r="AC1352"/>
      <c r="AD1352"/>
      <c r="AE1352"/>
      <c r="AF1352"/>
      <c r="AG1352"/>
      <c r="AH1352"/>
      <c r="AI1352"/>
      <c r="AJ1352"/>
      <c r="AK1352"/>
    </row>
    <row r="1353" spans="1:37" x14ac:dyDescent="0.25">
      <c r="A1353" s="131"/>
      <c r="B1353" s="131"/>
      <c r="C1353" s="131"/>
      <c r="D1353" s="131"/>
      <c r="E1353" s="131"/>
      <c r="F1353" s="131"/>
      <c r="G1353" s="131"/>
      <c r="H1353" s="131"/>
      <c r="I1353" s="131"/>
      <c r="J1353" s="131"/>
      <c r="K1353" s="131"/>
      <c r="L1353" s="131"/>
      <c r="M1353" s="131"/>
      <c r="N1353" s="131"/>
      <c r="O1353" s="131"/>
      <c r="P1353" s="131"/>
      <c r="Q1353" s="170"/>
      <c r="R1353" s="170"/>
      <c r="S1353" s="170"/>
      <c r="T1353" s="170"/>
      <c r="U1353" s="170"/>
      <c r="V1353" s="170"/>
      <c r="W1353" s="170"/>
      <c r="X1353" s="131"/>
      <c r="Y1353"/>
      <c r="AB1353"/>
      <c r="AC1353"/>
      <c r="AD1353"/>
      <c r="AE1353"/>
      <c r="AF1353"/>
      <c r="AG1353"/>
      <c r="AH1353"/>
      <c r="AI1353"/>
      <c r="AJ1353"/>
      <c r="AK1353"/>
    </row>
    <row r="1354" spans="1:37" x14ac:dyDescent="0.25">
      <c r="A1354" s="131"/>
      <c r="B1354" s="131"/>
      <c r="C1354" s="131"/>
      <c r="D1354" s="131"/>
      <c r="E1354" s="131"/>
      <c r="F1354" s="131"/>
      <c r="G1354" s="131"/>
      <c r="H1354" s="131"/>
      <c r="I1354" s="131"/>
      <c r="J1354" s="131"/>
      <c r="K1354" s="131"/>
      <c r="L1354" s="131"/>
      <c r="M1354" s="131"/>
      <c r="N1354" s="131"/>
      <c r="O1354" s="131"/>
      <c r="P1354" s="131"/>
      <c r="Q1354" s="170"/>
      <c r="R1354" s="170"/>
      <c r="S1354" s="170"/>
      <c r="T1354" s="170"/>
      <c r="U1354" s="170"/>
      <c r="V1354" s="170"/>
      <c r="W1354" s="170"/>
      <c r="X1354" s="131"/>
      <c r="Y1354"/>
      <c r="AB1354"/>
      <c r="AC1354"/>
      <c r="AD1354"/>
      <c r="AE1354"/>
      <c r="AF1354"/>
      <c r="AG1354"/>
      <c r="AH1354"/>
      <c r="AI1354"/>
      <c r="AJ1354"/>
      <c r="AK1354"/>
    </row>
    <row r="1355" spans="1:37" x14ac:dyDescent="0.25">
      <c r="A1355" s="131"/>
      <c r="B1355" s="131"/>
      <c r="C1355" s="131"/>
      <c r="D1355" s="131"/>
      <c r="E1355" s="131"/>
      <c r="F1355" s="131"/>
      <c r="G1355" s="131"/>
      <c r="H1355" s="131"/>
      <c r="I1355" s="131"/>
      <c r="J1355" s="131"/>
      <c r="K1355" s="131"/>
      <c r="L1355" s="131"/>
      <c r="M1355" s="131"/>
      <c r="N1355" s="131"/>
      <c r="O1355" s="131"/>
      <c r="P1355" s="131"/>
      <c r="Q1355" s="170"/>
      <c r="R1355" s="170"/>
      <c r="S1355" s="170"/>
      <c r="T1355" s="170"/>
      <c r="U1355" s="170"/>
      <c r="V1355" s="170"/>
      <c r="W1355" s="170"/>
      <c r="X1355" s="131"/>
      <c r="Y1355"/>
      <c r="AB1355"/>
      <c r="AC1355"/>
      <c r="AD1355"/>
      <c r="AE1355"/>
      <c r="AF1355"/>
      <c r="AG1355"/>
      <c r="AH1355"/>
      <c r="AI1355"/>
      <c r="AJ1355"/>
      <c r="AK1355"/>
    </row>
    <row r="1356" spans="1:37" x14ac:dyDescent="0.25">
      <c r="A1356" s="131"/>
      <c r="B1356" s="131"/>
      <c r="C1356" s="131"/>
      <c r="D1356" s="131"/>
      <c r="E1356" s="131"/>
      <c r="F1356" s="131"/>
      <c r="G1356" s="131"/>
      <c r="H1356" s="131"/>
      <c r="I1356" s="131"/>
      <c r="J1356" s="131"/>
      <c r="K1356" s="131"/>
      <c r="L1356" s="131"/>
      <c r="M1356" s="131"/>
      <c r="N1356" s="131"/>
      <c r="O1356" s="131"/>
      <c r="P1356" s="131"/>
      <c r="Q1356" s="170"/>
      <c r="R1356" s="170"/>
      <c r="S1356" s="170"/>
      <c r="T1356" s="170"/>
      <c r="U1356" s="170"/>
      <c r="V1356" s="170"/>
      <c r="W1356" s="170"/>
      <c r="X1356" s="131"/>
      <c r="Y1356"/>
      <c r="AB1356"/>
      <c r="AC1356"/>
      <c r="AD1356"/>
      <c r="AE1356"/>
      <c r="AF1356"/>
      <c r="AG1356"/>
      <c r="AH1356"/>
      <c r="AI1356"/>
      <c r="AJ1356"/>
      <c r="AK1356"/>
    </row>
    <row r="1357" spans="1:37" x14ac:dyDescent="0.25">
      <c r="A1357" s="131"/>
      <c r="B1357" s="131"/>
      <c r="C1357" s="131"/>
      <c r="D1357" s="131"/>
      <c r="E1357" s="131"/>
      <c r="F1357" s="131"/>
      <c r="G1357" s="131"/>
      <c r="H1357" s="131"/>
      <c r="I1357" s="131"/>
      <c r="J1357" s="131"/>
      <c r="K1357" s="131"/>
      <c r="L1357" s="131"/>
      <c r="M1357" s="131"/>
      <c r="N1357" s="131"/>
      <c r="O1357" s="131"/>
      <c r="P1357" s="131"/>
      <c r="Q1357" s="170"/>
      <c r="R1357" s="170"/>
      <c r="S1357" s="170"/>
      <c r="T1357" s="170"/>
      <c r="U1357" s="170"/>
      <c r="V1357" s="170"/>
      <c r="W1357" s="170"/>
      <c r="X1357" s="131"/>
      <c r="Y1357"/>
      <c r="AB1357"/>
      <c r="AC1357"/>
      <c r="AD1357"/>
      <c r="AE1357"/>
      <c r="AF1357"/>
      <c r="AG1357"/>
      <c r="AH1357"/>
      <c r="AI1357"/>
      <c r="AJ1357"/>
      <c r="AK1357"/>
    </row>
    <row r="1358" spans="1:37" x14ac:dyDescent="0.25">
      <c r="A1358" s="131"/>
      <c r="B1358" s="131"/>
      <c r="C1358" s="131"/>
      <c r="D1358" s="131"/>
      <c r="E1358" s="131"/>
      <c r="F1358" s="131"/>
      <c r="G1358" s="131"/>
      <c r="H1358" s="131"/>
      <c r="I1358" s="131"/>
      <c r="J1358" s="131"/>
      <c r="K1358" s="131"/>
      <c r="L1358" s="131"/>
      <c r="M1358" s="131"/>
      <c r="N1358" s="131"/>
      <c r="O1358" s="131"/>
      <c r="P1358" s="131"/>
      <c r="Q1358" s="170"/>
      <c r="R1358" s="170"/>
      <c r="S1358" s="170"/>
      <c r="T1358" s="170"/>
      <c r="U1358" s="170"/>
      <c r="V1358" s="170"/>
      <c r="W1358" s="170"/>
      <c r="X1358" s="131"/>
      <c r="Y1358"/>
      <c r="AB1358"/>
      <c r="AC1358"/>
      <c r="AD1358"/>
      <c r="AE1358"/>
      <c r="AF1358"/>
      <c r="AG1358"/>
      <c r="AH1358"/>
      <c r="AI1358"/>
      <c r="AJ1358"/>
      <c r="AK1358"/>
    </row>
    <row r="1359" spans="1:37" x14ac:dyDescent="0.25">
      <c r="A1359" s="131"/>
      <c r="B1359" s="131"/>
      <c r="C1359" s="131"/>
      <c r="D1359" s="131"/>
      <c r="E1359" s="131"/>
      <c r="F1359" s="131"/>
      <c r="G1359" s="131"/>
      <c r="H1359" s="131"/>
      <c r="I1359" s="131"/>
      <c r="J1359" s="131"/>
      <c r="K1359" s="131"/>
      <c r="L1359" s="131"/>
      <c r="M1359" s="131"/>
      <c r="N1359" s="131"/>
      <c r="O1359" s="131"/>
      <c r="P1359" s="131"/>
      <c r="Q1359" s="170"/>
      <c r="R1359" s="170"/>
      <c r="S1359" s="170"/>
      <c r="T1359" s="170"/>
      <c r="U1359" s="170"/>
      <c r="V1359" s="170"/>
      <c r="W1359" s="170"/>
      <c r="X1359" s="131"/>
      <c r="Y1359"/>
      <c r="AB1359"/>
      <c r="AC1359"/>
      <c r="AD1359"/>
      <c r="AE1359"/>
      <c r="AF1359"/>
      <c r="AG1359"/>
      <c r="AH1359"/>
      <c r="AI1359"/>
      <c r="AJ1359"/>
      <c r="AK1359"/>
    </row>
    <row r="1360" spans="1:37" x14ac:dyDescent="0.25">
      <c r="A1360" s="131"/>
      <c r="B1360" s="131"/>
      <c r="C1360" s="131"/>
      <c r="D1360" s="131"/>
      <c r="E1360" s="131"/>
      <c r="F1360" s="131"/>
      <c r="G1360" s="131"/>
      <c r="H1360" s="131"/>
      <c r="I1360" s="131"/>
      <c r="J1360" s="131"/>
      <c r="K1360" s="131"/>
      <c r="L1360" s="131"/>
      <c r="M1360" s="131"/>
      <c r="N1360" s="131"/>
      <c r="O1360" s="131"/>
      <c r="P1360" s="131"/>
      <c r="Q1360" s="170"/>
      <c r="R1360" s="170"/>
      <c r="S1360" s="170"/>
      <c r="T1360" s="170"/>
      <c r="U1360" s="170"/>
      <c r="V1360" s="170"/>
      <c r="W1360" s="170"/>
      <c r="X1360" s="131"/>
      <c r="Y1360"/>
      <c r="AB1360"/>
      <c r="AC1360"/>
      <c r="AD1360"/>
      <c r="AE1360"/>
      <c r="AF1360"/>
      <c r="AG1360"/>
      <c r="AH1360"/>
      <c r="AI1360"/>
      <c r="AJ1360"/>
      <c r="AK1360"/>
    </row>
    <row r="1361" spans="1:37" x14ac:dyDescent="0.25">
      <c r="A1361" s="131"/>
      <c r="B1361" s="131"/>
      <c r="C1361" s="131"/>
      <c r="D1361" s="131"/>
      <c r="E1361" s="131"/>
      <c r="F1361" s="131"/>
      <c r="G1361" s="131"/>
      <c r="H1361" s="131"/>
      <c r="I1361" s="131"/>
      <c r="J1361" s="131"/>
      <c r="K1361" s="131"/>
      <c r="L1361" s="131"/>
      <c r="M1361" s="131"/>
      <c r="N1361" s="131"/>
      <c r="O1361" s="131"/>
      <c r="P1361" s="131"/>
      <c r="Q1361" s="170"/>
      <c r="R1361" s="170"/>
      <c r="S1361" s="170"/>
      <c r="T1361" s="170"/>
      <c r="U1361" s="170"/>
      <c r="V1361" s="170"/>
      <c r="W1361" s="170"/>
      <c r="X1361" s="131"/>
      <c r="Y1361"/>
      <c r="AB1361"/>
      <c r="AC1361"/>
      <c r="AD1361"/>
      <c r="AE1361"/>
      <c r="AF1361"/>
      <c r="AG1361"/>
      <c r="AH1361"/>
      <c r="AI1361"/>
      <c r="AJ1361"/>
      <c r="AK1361"/>
    </row>
    <row r="1362" spans="1:37" x14ac:dyDescent="0.25">
      <c r="A1362" s="131"/>
      <c r="B1362" s="131"/>
      <c r="C1362" s="131"/>
      <c r="D1362" s="131"/>
      <c r="E1362" s="131"/>
      <c r="F1362" s="131"/>
      <c r="G1362" s="131"/>
      <c r="H1362" s="131"/>
      <c r="I1362" s="131"/>
      <c r="J1362" s="131"/>
      <c r="K1362" s="131"/>
      <c r="L1362" s="131"/>
      <c r="M1362" s="131"/>
      <c r="N1362" s="131"/>
      <c r="O1362" s="131"/>
      <c r="P1362" s="131"/>
      <c r="Q1362" s="170"/>
      <c r="R1362" s="170"/>
      <c r="S1362" s="170"/>
      <c r="T1362" s="170"/>
      <c r="U1362" s="170"/>
      <c r="V1362" s="170"/>
      <c r="W1362" s="170"/>
      <c r="X1362" s="131"/>
      <c r="Y1362"/>
      <c r="AB1362"/>
      <c r="AC1362"/>
      <c r="AD1362"/>
      <c r="AE1362"/>
      <c r="AF1362"/>
      <c r="AG1362"/>
      <c r="AH1362"/>
      <c r="AI1362"/>
      <c r="AJ1362"/>
      <c r="AK1362"/>
    </row>
    <row r="1363" spans="1:37" x14ac:dyDescent="0.25">
      <c r="A1363" s="131"/>
      <c r="B1363" s="131"/>
      <c r="C1363" s="131"/>
      <c r="D1363" s="131"/>
      <c r="E1363" s="131"/>
      <c r="F1363" s="131"/>
      <c r="G1363" s="131"/>
      <c r="H1363" s="131"/>
      <c r="I1363" s="131"/>
      <c r="J1363" s="131"/>
      <c r="K1363" s="131"/>
      <c r="L1363" s="131"/>
      <c r="M1363" s="131"/>
      <c r="N1363" s="131"/>
      <c r="O1363" s="131"/>
      <c r="P1363" s="131"/>
      <c r="Q1363" s="170"/>
      <c r="R1363" s="170"/>
      <c r="S1363" s="170"/>
      <c r="T1363" s="170"/>
      <c r="U1363" s="170"/>
      <c r="V1363" s="170"/>
      <c r="W1363" s="170"/>
      <c r="X1363" s="131"/>
      <c r="Y1363"/>
      <c r="AB1363"/>
      <c r="AC1363"/>
      <c r="AD1363"/>
      <c r="AE1363"/>
      <c r="AF1363"/>
      <c r="AG1363"/>
      <c r="AH1363"/>
      <c r="AI1363"/>
      <c r="AJ1363"/>
      <c r="AK1363"/>
    </row>
    <row r="1364" spans="1:37" x14ac:dyDescent="0.25">
      <c r="A1364" s="131"/>
      <c r="B1364" s="131"/>
      <c r="C1364" s="131"/>
      <c r="D1364" s="131"/>
      <c r="E1364" s="131"/>
      <c r="F1364" s="131"/>
      <c r="G1364" s="131"/>
      <c r="H1364" s="131"/>
      <c r="I1364" s="131"/>
      <c r="J1364" s="131"/>
      <c r="K1364" s="131"/>
      <c r="L1364" s="131"/>
      <c r="M1364" s="131"/>
      <c r="N1364" s="131"/>
      <c r="O1364" s="131"/>
      <c r="P1364" s="131"/>
      <c r="Q1364" s="170"/>
      <c r="R1364" s="170"/>
      <c r="S1364" s="170"/>
      <c r="T1364" s="170"/>
      <c r="U1364" s="170"/>
      <c r="V1364" s="170"/>
      <c r="W1364" s="170"/>
      <c r="X1364" s="131"/>
      <c r="Y1364"/>
      <c r="AB1364"/>
      <c r="AC1364"/>
      <c r="AD1364"/>
      <c r="AE1364"/>
      <c r="AF1364"/>
      <c r="AG1364"/>
      <c r="AH1364"/>
      <c r="AI1364"/>
      <c r="AJ1364"/>
      <c r="AK1364"/>
    </row>
    <row r="1365" spans="1:37" x14ac:dyDescent="0.25">
      <c r="A1365" s="131"/>
      <c r="B1365" s="131"/>
      <c r="C1365" s="131"/>
      <c r="D1365" s="131"/>
      <c r="E1365" s="131"/>
      <c r="F1365" s="131"/>
      <c r="G1365" s="131"/>
      <c r="H1365" s="131"/>
      <c r="I1365" s="131"/>
      <c r="J1365" s="131"/>
      <c r="K1365" s="131"/>
      <c r="L1365" s="131"/>
      <c r="M1365" s="131"/>
      <c r="N1365" s="131"/>
      <c r="O1365" s="131"/>
      <c r="P1365" s="131"/>
      <c r="Q1365" s="170"/>
      <c r="R1365" s="170"/>
      <c r="S1365" s="170"/>
      <c r="T1365" s="170"/>
      <c r="U1365" s="170"/>
      <c r="V1365" s="170"/>
      <c r="W1365" s="170"/>
      <c r="X1365" s="131"/>
      <c r="Y1365"/>
      <c r="AB1365"/>
      <c r="AC1365"/>
      <c r="AD1365"/>
      <c r="AE1365"/>
      <c r="AF1365"/>
      <c r="AG1365"/>
      <c r="AH1365"/>
      <c r="AI1365"/>
      <c r="AJ1365"/>
      <c r="AK1365"/>
    </row>
    <row r="1366" spans="1:37" x14ac:dyDescent="0.25">
      <c r="A1366" s="131"/>
      <c r="B1366" s="131"/>
      <c r="C1366" s="131"/>
      <c r="D1366" s="131"/>
      <c r="E1366" s="131"/>
      <c r="F1366" s="131"/>
      <c r="G1366" s="131"/>
      <c r="H1366" s="131"/>
      <c r="I1366" s="131"/>
      <c r="J1366" s="131"/>
      <c r="K1366" s="131"/>
      <c r="L1366" s="131"/>
      <c r="M1366" s="131"/>
      <c r="N1366" s="131"/>
      <c r="O1366" s="131"/>
      <c r="P1366" s="131"/>
      <c r="Q1366" s="170"/>
      <c r="R1366" s="170"/>
      <c r="S1366" s="170"/>
      <c r="T1366" s="170"/>
      <c r="U1366" s="170"/>
      <c r="V1366" s="170"/>
      <c r="W1366" s="170"/>
      <c r="X1366" s="131"/>
      <c r="Y1366"/>
      <c r="AB1366"/>
      <c r="AC1366"/>
      <c r="AD1366"/>
      <c r="AE1366"/>
      <c r="AF1366"/>
      <c r="AG1366"/>
      <c r="AH1366"/>
      <c r="AI1366"/>
      <c r="AJ1366"/>
      <c r="AK1366"/>
    </row>
    <row r="1367" spans="1:37" x14ac:dyDescent="0.25">
      <c r="A1367" s="131"/>
      <c r="B1367" s="131"/>
      <c r="C1367" s="131"/>
      <c r="D1367" s="131"/>
      <c r="E1367" s="131"/>
      <c r="F1367" s="131"/>
      <c r="G1367" s="131"/>
      <c r="H1367" s="131"/>
      <c r="I1367" s="131"/>
      <c r="J1367" s="131"/>
      <c r="K1367" s="131"/>
      <c r="L1367" s="131"/>
      <c r="M1367" s="131"/>
      <c r="N1367" s="131"/>
      <c r="O1367" s="131"/>
      <c r="P1367" s="131"/>
      <c r="Q1367" s="170"/>
      <c r="R1367" s="170"/>
      <c r="S1367" s="170"/>
      <c r="T1367" s="170"/>
      <c r="U1367" s="170"/>
      <c r="V1367" s="170"/>
      <c r="W1367" s="170"/>
      <c r="X1367" s="131"/>
      <c r="Y1367"/>
      <c r="AB1367"/>
      <c r="AC1367"/>
      <c r="AD1367"/>
      <c r="AE1367"/>
      <c r="AF1367"/>
      <c r="AG1367"/>
      <c r="AH1367"/>
      <c r="AI1367"/>
      <c r="AJ1367"/>
      <c r="AK1367"/>
    </row>
    <row r="1368" spans="1:37" x14ac:dyDescent="0.25">
      <c r="A1368" s="131"/>
      <c r="B1368" s="131"/>
      <c r="C1368" s="131"/>
      <c r="D1368" s="131"/>
      <c r="E1368" s="131"/>
      <c r="F1368" s="131"/>
      <c r="G1368" s="131"/>
      <c r="H1368" s="131"/>
      <c r="I1368" s="131"/>
      <c r="J1368" s="131"/>
      <c r="K1368" s="131"/>
      <c r="L1368" s="131"/>
      <c r="M1368" s="131"/>
      <c r="N1368" s="131"/>
      <c r="O1368" s="131"/>
      <c r="P1368" s="131"/>
      <c r="Q1368" s="170"/>
      <c r="R1368" s="170"/>
      <c r="S1368" s="170"/>
      <c r="T1368" s="170"/>
      <c r="U1368" s="170"/>
      <c r="V1368" s="170"/>
      <c r="W1368" s="170"/>
      <c r="X1368" s="131"/>
      <c r="Y1368"/>
      <c r="AB1368"/>
      <c r="AC1368"/>
      <c r="AD1368"/>
      <c r="AE1368"/>
      <c r="AF1368"/>
      <c r="AG1368"/>
      <c r="AH1368"/>
      <c r="AI1368"/>
      <c r="AJ1368"/>
      <c r="AK1368"/>
    </row>
    <row r="1369" spans="1:37" x14ac:dyDescent="0.25">
      <c r="A1369" s="131"/>
      <c r="B1369" s="131"/>
      <c r="C1369" s="131"/>
      <c r="D1369" s="131"/>
      <c r="E1369" s="131"/>
      <c r="F1369" s="131"/>
      <c r="G1369" s="131"/>
      <c r="H1369" s="131"/>
      <c r="I1369" s="131"/>
      <c r="J1369" s="131"/>
      <c r="K1369" s="131"/>
      <c r="L1369" s="131"/>
      <c r="M1369" s="131"/>
      <c r="N1369" s="131"/>
      <c r="O1369" s="131"/>
      <c r="P1369" s="131"/>
      <c r="Q1369" s="170"/>
      <c r="R1369" s="170"/>
      <c r="S1369" s="170"/>
      <c r="T1369" s="170"/>
      <c r="U1369" s="170"/>
      <c r="V1369" s="170"/>
      <c r="W1369" s="170"/>
      <c r="X1369" s="131"/>
      <c r="Y1369"/>
      <c r="AB1369"/>
      <c r="AC1369"/>
      <c r="AD1369"/>
      <c r="AE1369"/>
      <c r="AF1369"/>
      <c r="AG1369"/>
      <c r="AH1369"/>
      <c r="AI1369"/>
      <c r="AJ1369"/>
      <c r="AK1369"/>
    </row>
    <row r="1370" spans="1:37" x14ac:dyDescent="0.25">
      <c r="A1370" s="131"/>
      <c r="B1370" s="131"/>
      <c r="C1370" s="131"/>
      <c r="D1370" s="131"/>
      <c r="E1370" s="131"/>
      <c r="F1370" s="131"/>
      <c r="G1370" s="131"/>
      <c r="H1370" s="131"/>
      <c r="I1370" s="131"/>
      <c r="J1370" s="131"/>
      <c r="K1370" s="131"/>
      <c r="L1370" s="131"/>
      <c r="M1370" s="131"/>
      <c r="N1370" s="131"/>
      <c r="O1370" s="131"/>
      <c r="P1370" s="131"/>
      <c r="Q1370" s="170"/>
      <c r="R1370" s="170"/>
      <c r="S1370" s="170"/>
      <c r="T1370" s="170"/>
      <c r="U1370" s="170"/>
      <c r="V1370" s="170"/>
      <c r="W1370" s="170"/>
      <c r="X1370" s="131"/>
      <c r="Y1370"/>
      <c r="AB1370"/>
      <c r="AC1370"/>
      <c r="AD1370"/>
      <c r="AE1370"/>
      <c r="AF1370"/>
      <c r="AG1370"/>
      <c r="AH1370"/>
      <c r="AI1370"/>
      <c r="AJ1370"/>
      <c r="AK1370"/>
    </row>
    <row r="1371" spans="1:37" x14ac:dyDescent="0.25">
      <c r="A1371" s="131"/>
      <c r="B1371" s="131"/>
      <c r="C1371" s="131"/>
      <c r="D1371" s="131"/>
      <c r="E1371" s="131"/>
      <c r="F1371" s="131"/>
      <c r="G1371" s="131"/>
      <c r="H1371" s="131"/>
      <c r="I1371" s="131"/>
      <c r="J1371" s="131"/>
      <c r="K1371" s="131"/>
      <c r="L1371" s="131"/>
      <c r="M1371" s="131"/>
      <c r="N1371" s="131"/>
      <c r="O1371" s="131"/>
      <c r="P1371" s="131"/>
      <c r="Q1371" s="170"/>
      <c r="R1371" s="170"/>
      <c r="S1371" s="170"/>
      <c r="T1371" s="170"/>
      <c r="U1371" s="170"/>
      <c r="V1371" s="170"/>
      <c r="W1371" s="170"/>
      <c r="X1371" s="131"/>
      <c r="Y1371"/>
      <c r="AB1371"/>
      <c r="AC1371"/>
      <c r="AD1371"/>
      <c r="AE1371"/>
      <c r="AF1371"/>
      <c r="AG1371"/>
      <c r="AH1371"/>
      <c r="AI1371"/>
      <c r="AJ1371"/>
      <c r="AK1371"/>
    </row>
    <row r="1372" spans="1:37" x14ac:dyDescent="0.25">
      <c r="A1372" s="131"/>
      <c r="B1372" s="131"/>
      <c r="C1372" s="131"/>
      <c r="D1372" s="131"/>
      <c r="E1372" s="131"/>
      <c r="F1372" s="131"/>
      <c r="G1372" s="131"/>
      <c r="H1372" s="131"/>
      <c r="I1372" s="131"/>
      <c r="J1372" s="131"/>
      <c r="K1372" s="131"/>
      <c r="L1372" s="131"/>
      <c r="M1372" s="131"/>
      <c r="N1372" s="131"/>
      <c r="O1372" s="131"/>
      <c r="P1372" s="131"/>
      <c r="Q1372" s="170"/>
      <c r="R1372" s="170"/>
      <c r="S1372" s="170"/>
      <c r="T1372" s="170"/>
      <c r="U1372" s="170"/>
      <c r="V1372" s="170"/>
      <c r="W1372" s="170"/>
      <c r="X1372" s="131"/>
      <c r="Y1372"/>
      <c r="AB1372"/>
      <c r="AC1372"/>
      <c r="AD1372"/>
      <c r="AE1372"/>
      <c r="AF1372"/>
      <c r="AG1372"/>
      <c r="AH1372"/>
      <c r="AI1372"/>
      <c r="AJ1372"/>
      <c r="AK1372"/>
    </row>
    <row r="1373" spans="1:37" x14ac:dyDescent="0.25">
      <c r="A1373" s="131"/>
      <c r="B1373" s="131"/>
      <c r="C1373" s="131"/>
      <c r="D1373" s="131"/>
      <c r="E1373" s="131"/>
      <c r="F1373" s="131"/>
      <c r="G1373" s="131"/>
      <c r="H1373" s="131"/>
      <c r="I1373" s="131"/>
      <c r="J1373" s="131"/>
      <c r="K1373" s="131"/>
      <c r="L1373" s="131"/>
      <c r="M1373" s="131"/>
      <c r="N1373" s="131"/>
      <c r="O1373" s="131"/>
      <c r="P1373" s="131"/>
      <c r="Q1373" s="170"/>
      <c r="R1373" s="170"/>
      <c r="S1373" s="170"/>
      <c r="T1373" s="170"/>
      <c r="U1373" s="170"/>
      <c r="V1373" s="170"/>
      <c r="W1373" s="170"/>
      <c r="X1373" s="131"/>
      <c r="Y1373"/>
      <c r="AB1373"/>
      <c r="AC1373"/>
      <c r="AD1373"/>
      <c r="AE1373"/>
      <c r="AF1373"/>
      <c r="AG1373"/>
      <c r="AH1373"/>
      <c r="AI1373"/>
      <c r="AJ1373"/>
      <c r="AK1373"/>
    </row>
    <row r="1374" spans="1:37" x14ac:dyDescent="0.25">
      <c r="A1374" s="131"/>
      <c r="B1374" s="131"/>
      <c r="C1374" s="131"/>
      <c r="D1374" s="131"/>
      <c r="E1374" s="131"/>
      <c r="F1374" s="131"/>
      <c r="G1374" s="131"/>
      <c r="H1374" s="131"/>
      <c r="I1374" s="131"/>
      <c r="J1374" s="131"/>
      <c r="K1374" s="131"/>
      <c r="L1374" s="131"/>
      <c r="M1374" s="131"/>
      <c r="N1374" s="131"/>
      <c r="O1374" s="131"/>
      <c r="P1374" s="131"/>
      <c r="Q1374" s="170"/>
      <c r="R1374" s="170"/>
      <c r="S1374" s="170"/>
      <c r="T1374" s="170"/>
      <c r="U1374" s="170"/>
      <c r="V1374" s="170"/>
      <c r="W1374" s="170"/>
      <c r="X1374" s="131"/>
      <c r="Y1374"/>
      <c r="AB1374"/>
      <c r="AC1374"/>
      <c r="AD1374"/>
      <c r="AE1374"/>
      <c r="AF1374"/>
      <c r="AG1374"/>
      <c r="AH1374"/>
      <c r="AI1374"/>
      <c r="AJ1374"/>
      <c r="AK1374"/>
    </row>
    <row r="1375" spans="1:37" x14ac:dyDescent="0.25">
      <c r="A1375" s="131"/>
      <c r="B1375" s="131"/>
      <c r="C1375" s="131"/>
      <c r="D1375" s="131"/>
      <c r="E1375" s="131"/>
      <c r="F1375" s="131"/>
      <c r="G1375" s="131"/>
      <c r="H1375" s="131"/>
      <c r="I1375" s="131"/>
      <c r="J1375" s="131"/>
      <c r="K1375" s="131"/>
      <c r="L1375" s="131"/>
      <c r="M1375" s="131"/>
      <c r="N1375" s="131"/>
      <c r="O1375" s="131"/>
      <c r="P1375" s="131"/>
      <c r="Q1375" s="170"/>
      <c r="R1375" s="170"/>
      <c r="S1375" s="170"/>
      <c r="T1375" s="170"/>
      <c r="U1375" s="170"/>
      <c r="V1375" s="170"/>
      <c r="W1375" s="170"/>
      <c r="X1375" s="131"/>
      <c r="Y1375"/>
      <c r="AB1375"/>
      <c r="AC1375"/>
      <c r="AD1375"/>
      <c r="AE1375"/>
      <c r="AF1375"/>
      <c r="AG1375"/>
      <c r="AH1375"/>
      <c r="AI1375"/>
      <c r="AJ1375"/>
      <c r="AK1375"/>
    </row>
    <row r="1376" spans="1:37" x14ac:dyDescent="0.25">
      <c r="A1376" s="131"/>
      <c r="B1376" s="131"/>
      <c r="C1376" s="131"/>
      <c r="D1376" s="131"/>
      <c r="E1376" s="131"/>
      <c r="F1376" s="131"/>
      <c r="G1376" s="131"/>
      <c r="H1376" s="131"/>
      <c r="I1376" s="131"/>
      <c r="J1376" s="131"/>
      <c r="K1376" s="131"/>
      <c r="L1376" s="131"/>
      <c r="M1376" s="131"/>
      <c r="N1376" s="131"/>
      <c r="O1376" s="131"/>
      <c r="P1376" s="131"/>
      <c r="Q1376" s="170"/>
      <c r="R1376" s="170"/>
      <c r="S1376" s="170"/>
      <c r="T1376" s="170"/>
      <c r="U1376" s="170"/>
      <c r="V1376" s="170"/>
      <c r="W1376" s="170"/>
      <c r="X1376" s="131"/>
      <c r="Y1376"/>
      <c r="AB1376"/>
      <c r="AC1376"/>
      <c r="AD1376"/>
      <c r="AE1376"/>
      <c r="AF1376"/>
      <c r="AG1376"/>
      <c r="AH1376"/>
      <c r="AI1376"/>
      <c r="AJ1376"/>
      <c r="AK1376"/>
    </row>
    <row r="1377" spans="1:37" x14ac:dyDescent="0.25">
      <c r="A1377" s="131"/>
      <c r="B1377" s="131"/>
      <c r="C1377" s="131"/>
      <c r="D1377" s="131"/>
      <c r="E1377" s="131"/>
      <c r="F1377" s="131"/>
      <c r="G1377" s="131"/>
      <c r="H1377" s="131"/>
      <c r="I1377" s="131"/>
      <c r="J1377" s="131"/>
      <c r="K1377" s="131"/>
      <c r="L1377" s="131"/>
      <c r="M1377" s="131"/>
      <c r="N1377" s="131"/>
      <c r="O1377" s="131"/>
      <c r="P1377" s="131"/>
      <c r="Q1377" s="170"/>
      <c r="R1377" s="170"/>
      <c r="S1377" s="170"/>
      <c r="T1377" s="170"/>
      <c r="U1377" s="170"/>
      <c r="V1377" s="170"/>
      <c r="W1377" s="170"/>
      <c r="X1377" s="131"/>
      <c r="Y1377"/>
      <c r="AB1377"/>
      <c r="AC1377"/>
      <c r="AD1377"/>
      <c r="AE1377"/>
      <c r="AF1377"/>
      <c r="AG1377"/>
      <c r="AH1377"/>
      <c r="AI1377"/>
      <c r="AJ1377"/>
      <c r="AK1377"/>
    </row>
    <row r="1378" spans="1:37" x14ac:dyDescent="0.25">
      <c r="A1378" s="131"/>
      <c r="B1378" s="131"/>
      <c r="C1378" s="131"/>
      <c r="D1378" s="131"/>
      <c r="E1378" s="131"/>
      <c r="F1378" s="131"/>
      <c r="G1378" s="131"/>
      <c r="H1378" s="131"/>
      <c r="I1378" s="131"/>
      <c r="J1378" s="131"/>
      <c r="K1378" s="131"/>
      <c r="L1378" s="131"/>
      <c r="M1378" s="131"/>
      <c r="N1378" s="131"/>
      <c r="O1378" s="131"/>
      <c r="P1378" s="131"/>
      <c r="Q1378" s="170"/>
      <c r="R1378" s="170"/>
      <c r="S1378" s="170"/>
      <c r="T1378" s="170"/>
      <c r="U1378" s="170"/>
      <c r="V1378" s="170"/>
      <c r="W1378" s="170"/>
      <c r="X1378" s="131"/>
      <c r="Y1378"/>
      <c r="AB1378"/>
      <c r="AC1378"/>
      <c r="AD1378"/>
      <c r="AE1378"/>
      <c r="AF1378"/>
      <c r="AG1378"/>
      <c r="AH1378"/>
      <c r="AI1378"/>
      <c r="AJ1378"/>
      <c r="AK1378"/>
    </row>
    <row r="1379" spans="1:37" x14ac:dyDescent="0.25">
      <c r="A1379" s="131"/>
      <c r="B1379" s="131"/>
      <c r="C1379" s="131"/>
      <c r="D1379" s="131"/>
      <c r="E1379" s="131"/>
      <c r="F1379" s="131"/>
      <c r="G1379" s="131"/>
      <c r="H1379" s="131"/>
      <c r="I1379" s="131"/>
      <c r="J1379" s="131"/>
      <c r="K1379" s="131"/>
      <c r="L1379" s="131"/>
      <c r="M1379" s="131"/>
      <c r="N1379" s="131"/>
      <c r="O1379" s="131"/>
      <c r="P1379" s="131"/>
      <c r="Q1379" s="170"/>
      <c r="R1379" s="170"/>
      <c r="S1379" s="170"/>
      <c r="T1379" s="170"/>
      <c r="U1379" s="170"/>
      <c r="V1379" s="170"/>
      <c r="W1379" s="170"/>
      <c r="X1379" s="131"/>
      <c r="Y1379"/>
      <c r="AB1379"/>
      <c r="AC1379"/>
      <c r="AD1379"/>
      <c r="AE1379"/>
      <c r="AF1379"/>
      <c r="AG1379"/>
      <c r="AH1379"/>
      <c r="AI1379"/>
      <c r="AJ1379"/>
      <c r="AK1379"/>
    </row>
    <row r="1380" spans="1:37" x14ac:dyDescent="0.25">
      <c r="A1380" s="131"/>
      <c r="B1380" s="131"/>
      <c r="C1380" s="131"/>
      <c r="D1380" s="131"/>
      <c r="E1380" s="131"/>
      <c r="F1380" s="131"/>
      <c r="G1380" s="131"/>
      <c r="H1380" s="131"/>
      <c r="I1380" s="131"/>
      <c r="J1380" s="131"/>
      <c r="K1380" s="131"/>
      <c r="L1380" s="131"/>
      <c r="M1380" s="131"/>
      <c r="N1380" s="131"/>
      <c r="O1380" s="131"/>
      <c r="P1380" s="131"/>
      <c r="Q1380" s="170"/>
      <c r="R1380" s="170"/>
      <c r="S1380" s="170"/>
      <c r="T1380" s="170"/>
      <c r="U1380" s="170"/>
      <c r="V1380" s="170"/>
      <c r="W1380" s="170"/>
      <c r="X1380" s="131"/>
      <c r="Y1380"/>
      <c r="AB1380"/>
      <c r="AC1380"/>
      <c r="AD1380"/>
      <c r="AE1380"/>
      <c r="AF1380"/>
      <c r="AG1380"/>
      <c r="AH1380"/>
      <c r="AI1380"/>
      <c r="AJ1380"/>
      <c r="AK1380"/>
    </row>
    <row r="1381" spans="1:37" x14ac:dyDescent="0.25">
      <c r="A1381" s="131"/>
      <c r="B1381" s="131"/>
      <c r="C1381" s="131"/>
      <c r="D1381" s="131"/>
      <c r="E1381" s="131"/>
      <c r="F1381" s="131"/>
      <c r="G1381" s="131"/>
      <c r="H1381" s="131"/>
      <c r="I1381" s="131"/>
      <c r="J1381" s="131"/>
      <c r="K1381" s="131"/>
      <c r="L1381" s="131"/>
      <c r="M1381" s="131"/>
      <c r="N1381" s="131"/>
      <c r="O1381" s="131"/>
      <c r="P1381" s="131"/>
      <c r="Q1381" s="170"/>
      <c r="R1381" s="170"/>
      <c r="S1381" s="170"/>
      <c r="T1381" s="170"/>
      <c r="U1381" s="170"/>
      <c r="V1381" s="170"/>
      <c r="W1381" s="170"/>
      <c r="X1381" s="131"/>
      <c r="Y1381"/>
      <c r="AB1381"/>
      <c r="AC1381"/>
      <c r="AD1381"/>
      <c r="AE1381"/>
      <c r="AF1381"/>
      <c r="AG1381"/>
      <c r="AH1381"/>
      <c r="AI1381"/>
      <c r="AJ1381"/>
      <c r="AK1381"/>
    </row>
    <row r="1382" spans="1:37" x14ac:dyDescent="0.25">
      <c r="A1382" s="131"/>
      <c r="B1382" s="131"/>
      <c r="C1382" s="131"/>
      <c r="D1382" s="131"/>
      <c r="E1382" s="131"/>
      <c r="F1382" s="131"/>
      <c r="G1382" s="131"/>
      <c r="H1382" s="131"/>
      <c r="I1382" s="131"/>
      <c r="J1382" s="131"/>
      <c r="K1382" s="131"/>
      <c r="L1382" s="131"/>
      <c r="M1382" s="131"/>
      <c r="N1382" s="131"/>
      <c r="O1382" s="131"/>
      <c r="P1382" s="131"/>
      <c r="Q1382" s="170"/>
      <c r="R1382" s="170"/>
      <c r="S1382" s="170"/>
      <c r="T1382" s="170"/>
      <c r="U1382" s="170"/>
      <c r="V1382" s="170"/>
      <c r="W1382" s="170"/>
      <c r="X1382" s="131"/>
      <c r="Y1382"/>
      <c r="AB1382"/>
      <c r="AC1382"/>
      <c r="AD1382"/>
      <c r="AE1382"/>
      <c r="AF1382"/>
      <c r="AG1382"/>
      <c r="AH1382"/>
      <c r="AI1382"/>
      <c r="AJ1382"/>
      <c r="AK1382"/>
    </row>
    <row r="1383" spans="1:37" x14ac:dyDescent="0.25">
      <c r="A1383" s="131"/>
      <c r="B1383" s="131"/>
      <c r="C1383" s="131"/>
      <c r="D1383" s="131"/>
      <c r="E1383" s="131"/>
      <c r="F1383" s="131"/>
      <c r="G1383" s="131"/>
      <c r="H1383" s="131"/>
      <c r="I1383" s="131"/>
      <c r="J1383" s="131"/>
      <c r="K1383" s="131"/>
      <c r="L1383" s="131"/>
      <c r="M1383" s="131"/>
      <c r="N1383" s="131"/>
      <c r="O1383" s="131"/>
      <c r="P1383" s="131"/>
      <c r="Q1383" s="170"/>
      <c r="R1383" s="170"/>
      <c r="S1383" s="170"/>
      <c r="T1383" s="170"/>
      <c r="U1383" s="170"/>
      <c r="V1383" s="170"/>
      <c r="W1383" s="170"/>
      <c r="X1383" s="131"/>
      <c r="Y1383"/>
      <c r="AB1383"/>
      <c r="AC1383"/>
      <c r="AD1383"/>
      <c r="AE1383"/>
      <c r="AF1383"/>
      <c r="AG1383"/>
      <c r="AH1383"/>
      <c r="AI1383"/>
      <c r="AJ1383"/>
      <c r="AK1383"/>
    </row>
    <row r="1384" spans="1:37" x14ac:dyDescent="0.25">
      <c r="A1384" s="131"/>
      <c r="B1384" s="131"/>
      <c r="C1384" s="131"/>
      <c r="D1384" s="131"/>
      <c r="E1384" s="131"/>
      <c r="F1384" s="131"/>
      <c r="G1384" s="131"/>
      <c r="H1384" s="131"/>
      <c r="I1384" s="131"/>
      <c r="J1384" s="131"/>
      <c r="K1384" s="131"/>
      <c r="L1384" s="131"/>
      <c r="M1384" s="131"/>
      <c r="N1384" s="131"/>
      <c r="O1384" s="131"/>
      <c r="P1384" s="131"/>
      <c r="Q1384" s="170"/>
      <c r="R1384" s="170"/>
      <c r="S1384" s="170"/>
      <c r="T1384" s="170"/>
      <c r="U1384" s="170"/>
      <c r="V1384" s="170"/>
      <c r="W1384" s="170"/>
      <c r="X1384" s="131"/>
      <c r="Y1384"/>
      <c r="AB1384"/>
      <c r="AC1384"/>
      <c r="AD1384"/>
      <c r="AE1384"/>
      <c r="AF1384"/>
      <c r="AG1384"/>
      <c r="AH1384"/>
      <c r="AI1384"/>
      <c r="AJ1384"/>
      <c r="AK1384"/>
    </row>
    <row r="1385" spans="1:37" x14ac:dyDescent="0.25">
      <c r="A1385" s="131"/>
      <c r="B1385" s="131"/>
      <c r="C1385" s="131"/>
      <c r="D1385" s="131"/>
      <c r="E1385" s="131"/>
      <c r="F1385" s="131"/>
      <c r="G1385" s="131"/>
      <c r="H1385" s="131"/>
      <c r="I1385" s="131"/>
      <c r="J1385" s="131"/>
      <c r="K1385" s="131"/>
      <c r="L1385" s="131"/>
      <c r="M1385" s="131"/>
      <c r="N1385" s="131"/>
      <c r="O1385" s="131"/>
      <c r="P1385" s="131"/>
      <c r="Q1385" s="170"/>
      <c r="R1385" s="170"/>
      <c r="S1385" s="170"/>
      <c r="T1385" s="170"/>
      <c r="U1385" s="170"/>
      <c r="V1385" s="170"/>
      <c r="W1385" s="170"/>
      <c r="X1385" s="131"/>
      <c r="Y1385"/>
      <c r="AB1385"/>
      <c r="AC1385"/>
      <c r="AD1385"/>
      <c r="AE1385"/>
      <c r="AF1385"/>
      <c r="AG1385"/>
      <c r="AH1385"/>
      <c r="AI1385"/>
      <c r="AJ1385"/>
      <c r="AK1385"/>
    </row>
    <row r="1386" spans="1:37" x14ac:dyDescent="0.25">
      <c r="A1386" s="131"/>
      <c r="B1386" s="131"/>
      <c r="C1386" s="131"/>
      <c r="D1386" s="131"/>
      <c r="E1386" s="131"/>
      <c r="F1386" s="131"/>
      <c r="G1386" s="131"/>
      <c r="H1386" s="131"/>
      <c r="I1386" s="131"/>
      <c r="J1386" s="131"/>
      <c r="K1386" s="131"/>
      <c r="L1386" s="131"/>
      <c r="M1386" s="131"/>
      <c r="N1386" s="131"/>
      <c r="O1386" s="131"/>
      <c r="P1386" s="131"/>
      <c r="Q1386" s="170"/>
      <c r="R1386" s="170"/>
      <c r="S1386" s="170"/>
      <c r="T1386" s="170"/>
      <c r="U1386" s="170"/>
      <c r="V1386" s="170"/>
      <c r="W1386" s="170"/>
      <c r="X1386" s="131"/>
      <c r="Y1386"/>
      <c r="AB1386"/>
      <c r="AC1386"/>
      <c r="AD1386"/>
      <c r="AE1386"/>
      <c r="AF1386"/>
      <c r="AG1386"/>
      <c r="AH1386"/>
      <c r="AI1386"/>
      <c r="AJ1386"/>
      <c r="AK1386"/>
    </row>
    <row r="1387" spans="1:37" x14ac:dyDescent="0.25">
      <c r="A1387" s="131"/>
      <c r="B1387" s="131"/>
      <c r="C1387" s="131"/>
      <c r="D1387" s="131"/>
      <c r="E1387" s="131"/>
      <c r="F1387" s="131"/>
      <c r="G1387" s="131"/>
      <c r="H1387" s="131"/>
      <c r="I1387" s="131"/>
      <c r="J1387" s="131"/>
      <c r="K1387" s="131"/>
      <c r="L1387" s="131"/>
      <c r="M1387" s="131"/>
      <c r="N1387" s="131"/>
      <c r="O1387" s="131"/>
      <c r="P1387" s="131"/>
      <c r="Q1387" s="170"/>
      <c r="R1387" s="170"/>
      <c r="S1387" s="170"/>
      <c r="T1387" s="170"/>
      <c r="U1387" s="170"/>
      <c r="V1387" s="170"/>
      <c r="W1387" s="170"/>
      <c r="X1387" s="131"/>
      <c r="Y1387"/>
      <c r="AB1387"/>
      <c r="AC1387"/>
      <c r="AD1387"/>
      <c r="AE1387"/>
      <c r="AF1387"/>
      <c r="AG1387"/>
      <c r="AH1387"/>
      <c r="AI1387"/>
      <c r="AJ1387"/>
      <c r="AK1387"/>
    </row>
    <row r="1388" spans="1:37" x14ac:dyDescent="0.25">
      <c r="A1388" s="131"/>
      <c r="B1388" s="131"/>
      <c r="C1388" s="131"/>
      <c r="D1388" s="131"/>
      <c r="E1388" s="131"/>
      <c r="F1388" s="131"/>
      <c r="G1388" s="131"/>
      <c r="H1388" s="131"/>
      <c r="I1388" s="131"/>
      <c r="J1388" s="131"/>
      <c r="K1388" s="131"/>
      <c r="L1388" s="131"/>
      <c r="M1388" s="131"/>
      <c r="N1388" s="131"/>
      <c r="O1388" s="131"/>
      <c r="P1388" s="131"/>
      <c r="Q1388" s="170"/>
      <c r="R1388" s="170"/>
      <c r="S1388" s="170"/>
      <c r="T1388" s="170"/>
      <c r="U1388" s="170"/>
      <c r="V1388" s="170"/>
      <c r="W1388" s="170"/>
      <c r="X1388" s="131"/>
      <c r="Y1388"/>
      <c r="AB1388"/>
      <c r="AC1388"/>
      <c r="AD1388"/>
      <c r="AE1388"/>
      <c r="AF1388"/>
      <c r="AG1388"/>
      <c r="AH1388"/>
      <c r="AI1388"/>
      <c r="AJ1388"/>
      <c r="AK1388"/>
    </row>
    <row r="1389" spans="1:37" x14ac:dyDescent="0.25">
      <c r="A1389" s="131"/>
      <c r="B1389" s="131"/>
      <c r="C1389" s="131"/>
      <c r="D1389" s="131"/>
      <c r="E1389" s="131"/>
      <c r="F1389" s="131"/>
      <c r="G1389" s="131"/>
      <c r="H1389" s="131"/>
      <c r="I1389" s="131"/>
      <c r="J1389" s="131"/>
      <c r="K1389" s="131"/>
      <c r="L1389" s="131"/>
      <c r="M1389" s="131"/>
      <c r="N1389" s="131"/>
      <c r="O1389" s="131"/>
      <c r="P1389" s="131"/>
      <c r="Q1389" s="170"/>
      <c r="R1389" s="170"/>
      <c r="S1389" s="170"/>
      <c r="T1389" s="170"/>
      <c r="U1389" s="170"/>
      <c r="V1389" s="170"/>
      <c r="W1389" s="170"/>
      <c r="X1389" s="131"/>
      <c r="Y1389"/>
      <c r="AB1389"/>
      <c r="AC1389"/>
      <c r="AD1389"/>
      <c r="AE1389"/>
      <c r="AF1389"/>
      <c r="AG1389"/>
      <c r="AH1389"/>
      <c r="AI1389"/>
      <c r="AJ1389"/>
      <c r="AK1389"/>
    </row>
    <row r="1390" spans="1:37" x14ac:dyDescent="0.25">
      <c r="A1390" s="131"/>
      <c r="B1390" s="131"/>
      <c r="C1390" s="131"/>
      <c r="D1390" s="131"/>
      <c r="E1390" s="131"/>
      <c r="F1390" s="131"/>
      <c r="G1390" s="131"/>
      <c r="H1390" s="131"/>
      <c r="I1390" s="131"/>
      <c r="J1390" s="131"/>
      <c r="K1390" s="131"/>
      <c r="L1390" s="131"/>
      <c r="M1390" s="131"/>
      <c r="N1390" s="131"/>
      <c r="O1390" s="131"/>
      <c r="P1390" s="131"/>
      <c r="Q1390" s="170"/>
      <c r="R1390" s="170"/>
      <c r="S1390" s="170"/>
      <c r="T1390" s="170"/>
      <c r="U1390" s="170"/>
      <c r="V1390" s="170"/>
      <c r="W1390" s="170"/>
      <c r="X1390" s="131"/>
      <c r="Y1390"/>
      <c r="AB1390"/>
      <c r="AC1390"/>
      <c r="AD1390"/>
      <c r="AE1390"/>
      <c r="AF1390"/>
      <c r="AG1390"/>
      <c r="AH1390"/>
      <c r="AI1390"/>
      <c r="AJ1390"/>
      <c r="AK1390"/>
    </row>
    <row r="1391" spans="1:37" x14ac:dyDescent="0.25">
      <c r="A1391" s="131"/>
      <c r="B1391" s="131"/>
      <c r="C1391" s="131"/>
      <c r="D1391" s="131"/>
      <c r="E1391" s="131"/>
      <c r="F1391" s="131"/>
      <c r="G1391" s="131"/>
      <c r="H1391" s="131"/>
      <c r="I1391" s="131"/>
      <c r="J1391" s="131"/>
      <c r="K1391" s="131"/>
      <c r="L1391" s="131"/>
      <c r="M1391" s="131"/>
      <c r="N1391" s="131"/>
      <c r="O1391" s="131"/>
      <c r="P1391" s="131"/>
      <c r="Q1391" s="170"/>
      <c r="R1391" s="170"/>
      <c r="S1391" s="170"/>
      <c r="T1391" s="170"/>
      <c r="U1391" s="170"/>
      <c r="V1391" s="170"/>
      <c r="W1391" s="170"/>
      <c r="X1391" s="131"/>
      <c r="Y1391"/>
      <c r="AB1391"/>
      <c r="AC1391"/>
      <c r="AD1391"/>
      <c r="AE1391"/>
      <c r="AF1391"/>
      <c r="AG1391"/>
      <c r="AH1391"/>
      <c r="AI1391"/>
      <c r="AJ1391"/>
      <c r="AK1391"/>
    </row>
    <row r="1392" spans="1:37" x14ac:dyDescent="0.25">
      <c r="A1392" s="131"/>
      <c r="B1392" s="131"/>
      <c r="C1392" s="131"/>
      <c r="D1392" s="131"/>
      <c r="E1392" s="131"/>
      <c r="F1392" s="131"/>
      <c r="G1392" s="131"/>
      <c r="H1392" s="131"/>
      <c r="I1392" s="131"/>
      <c r="J1392" s="131"/>
      <c r="K1392" s="131"/>
      <c r="L1392" s="131"/>
      <c r="M1392" s="131"/>
      <c r="N1392" s="131"/>
      <c r="O1392" s="131"/>
      <c r="P1392" s="131"/>
      <c r="Q1392" s="170"/>
      <c r="R1392" s="170"/>
      <c r="S1392" s="170"/>
      <c r="T1392" s="170"/>
      <c r="U1392" s="170"/>
      <c r="V1392" s="170"/>
      <c r="W1392" s="170"/>
      <c r="X1392" s="131"/>
      <c r="Y1392"/>
      <c r="AB1392"/>
      <c r="AC1392"/>
      <c r="AD1392"/>
      <c r="AE1392"/>
      <c r="AF1392"/>
      <c r="AG1392"/>
      <c r="AH1392"/>
      <c r="AI1392"/>
      <c r="AJ1392"/>
      <c r="AK1392"/>
    </row>
    <row r="1393" spans="1:37" x14ac:dyDescent="0.25">
      <c r="A1393" s="131"/>
      <c r="B1393" s="131"/>
      <c r="C1393" s="131"/>
      <c r="D1393" s="131"/>
      <c r="E1393" s="131"/>
      <c r="F1393" s="131"/>
      <c r="G1393" s="131"/>
      <c r="H1393" s="131"/>
      <c r="I1393" s="131"/>
      <c r="J1393" s="131"/>
      <c r="K1393" s="131"/>
      <c r="L1393" s="131"/>
      <c r="M1393" s="131"/>
      <c r="N1393" s="131"/>
      <c r="O1393" s="131"/>
      <c r="P1393" s="131"/>
      <c r="Q1393" s="170"/>
      <c r="R1393" s="170"/>
      <c r="S1393" s="170"/>
      <c r="T1393" s="170"/>
      <c r="U1393" s="170"/>
      <c r="V1393" s="170"/>
      <c r="W1393" s="170"/>
      <c r="X1393" s="131"/>
      <c r="Y1393"/>
      <c r="AB1393"/>
      <c r="AC1393"/>
      <c r="AD1393"/>
      <c r="AE1393"/>
      <c r="AF1393"/>
      <c r="AG1393"/>
      <c r="AH1393"/>
      <c r="AI1393"/>
      <c r="AJ1393"/>
      <c r="AK1393"/>
    </row>
    <row r="1394" spans="1:37" x14ac:dyDescent="0.25">
      <c r="A1394" s="131"/>
      <c r="B1394" s="131"/>
      <c r="C1394" s="131"/>
      <c r="D1394" s="131"/>
      <c r="E1394" s="131"/>
      <c r="F1394" s="131"/>
      <c r="G1394" s="131"/>
      <c r="H1394" s="131"/>
      <c r="I1394" s="131"/>
      <c r="J1394" s="131"/>
      <c r="K1394" s="131"/>
      <c r="L1394" s="131"/>
      <c r="M1394" s="131"/>
      <c r="N1394" s="131"/>
      <c r="O1394" s="131"/>
      <c r="P1394" s="131"/>
      <c r="Q1394" s="170"/>
      <c r="R1394" s="170"/>
      <c r="S1394" s="170"/>
      <c r="T1394" s="170"/>
      <c r="U1394" s="170"/>
      <c r="V1394" s="170"/>
      <c r="W1394" s="170"/>
      <c r="X1394" s="131"/>
      <c r="Y1394"/>
      <c r="AB1394"/>
      <c r="AC1394"/>
      <c r="AD1394"/>
      <c r="AE1394"/>
      <c r="AF1394"/>
      <c r="AG1394"/>
      <c r="AH1394"/>
      <c r="AI1394"/>
      <c r="AJ1394"/>
      <c r="AK1394"/>
    </row>
    <row r="1395" spans="1:37" x14ac:dyDescent="0.25">
      <c r="A1395" s="131"/>
      <c r="B1395" s="131"/>
      <c r="C1395" s="131"/>
      <c r="D1395" s="131"/>
      <c r="E1395" s="131"/>
      <c r="F1395" s="131"/>
      <c r="G1395" s="131"/>
      <c r="H1395" s="131"/>
      <c r="I1395" s="131"/>
      <c r="J1395" s="131"/>
      <c r="K1395" s="131"/>
      <c r="L1395" s="131"/>
      <c r="M1395" s="131"/>
      <c r="N1395" s="131"/>
      <c r="O1395" s="131"/>
      <c r="P1395" s="131"/>
      <c r="Q1395" s="170"/>
      <c r="R1395" s="170"/>
      <c r="S1395" s="170"/>
      <c r="T1395" s="170"/>
      <c r="U1395" s="170"/>
      <c r="V1395" s="170"/>
      <c r="W1395" s="170"/>
      <c r="X1395" s="131"/>
      <c r="Y1395"/>
      <c r="AB1395"/>
      <c r="AC1395"/>
      <c r="AD1395"/>
      <c r="AE1395"/>
      <c r="AF1395"/>
      <c r="AG1395"/>
      <c r="AH1395"/>
      <c r="AI1395"/>
      <c r="AJ1395"/>
      <c r="AK1395"/>
    </row>
    <row r="1396" spans="1:37" x14ac:dyDescent="0.25">
      <c r="A1396" s="131"/>
      <c r="B1396" s="131"/>
      <c r="C1396" s="131"/>
      <c r="D1396" s="131"/>
      <c r="E1396" s="131"/>
      <c r="F1396" s="131"/>
      <c r="G1396" s="131"/>
      <c r="H1396" s="131"/>
      <c r="I1396" s="131"/>
      <c r="J1396" s="131"/>
      <c r="K1396" s="131"/>
      <c r="L1396" s="131"/>
      <c r="M1396" s="131"/>
      <c r="N1396" s="131"/>
      <c r="O1396" s="131"/>
      <c r="P1396" s="131"/>
      <c r="Q1396" s="170"/>
      <c r="R1396" s="170"/>
      <c r="S1396" s="170"/>
      <c r="T1396" s="170"/>
      <c r="U1396" s="170"/>
      <c r="V1396" s="170"/>
      <c r="W1396" s="170"/>
      <c r="X1396" s="131"/>
      <c r="Y1396"/>
      <c r="AB1396"/>
      <c r="AC1396"/>
      <c r="AD1396"/>
      <c r="AE1396"/>
      <c r="AF1396"/>
      <c r="AG1396"/>
      <c r="AH1396"/>
      <c r="AI1396"/>
      <c r="AJ1396"/>
      <c r="AK1396"/>
    </row>
    <row r="1397" spans="1:37" x14ac:dyDescent="0.25">
      <c r="A1397" s="131"/>
      <c r="B1397" s="131"/>
      <c r="C1397" s="131"/>
      <c r="D1397" s="131"/>
      <c r="E1397" s="131"/>
      <c r="F1397" s="131"/>
      <c r="G1397" s="131"/>
      <c r="H1397" s="131"/>
      <c r="I1397" s="131"/>
      <c r="J1397" s="131"/>
      <c r="K1397" s="131"/>
      <c r="L1397" s="131"/>
      <c r="M1397" s="131"/>
      <c r="N1397" s="131"/>
      <c r="O1397" s="131"/>
      <c r="P1397" s="131"/>
      <c r="Q1397" s="170"/>
      <c r="R1397" s="170"/>
      <c r="S1397" s="170"/>
      <c r="T1397" s="170"/>
      <c r="U1397" s="170"/>
      <c r="V1397" s="170"/>
      <c r="W1397" s="170"/>
      <c r="X1397" s="131"/>
      <c r="Y1397"/>
      <c r="AB1397"/>
      <c r="AC1397"/>
      <c r="AD1397"/>
      <c r="AE1397"/>
      <c r="AF1397"/>
      <c r="AG1397"/>
      <c r="AH1397"/>
      <c r="AI1397"/>
      <c r="AJ1397"/>
      <c r="AK1397"/>
    </row>
    <row r="1398" spans="1:37" x14ac:dyDescent="0.25">
      <c r="A1398" s="131"/>
      <c r="B1398" s="131"/>
      <c r="C1398" s="131"/>
      <c r="D1398" s="131"/>
      <c r="E1398" s="131"/>
      <c r="F1398" s="131"/>
      <c r="G1398" s="131"/>
      <c r="H1398" s="131"/>
      <c r="I1398" s="131"/>
      <c r="J1398" s="131"/>
      <c r="K1398" s="131"/>
      <c r="L1398" s="131"/>
      <c r="M1398" s="131"/>
      <c r="N1398" s="131"/>
      <c r="O1398" s="131"/>
      <c r="P1398" s="131"/>
      <c r="Q1398" s="170"/>
      <c r="R1398" s="170"/>
      <c r="S1398" s="170"/>
      <c r="T1398" s="170"/>
      <c r="U1398" s="170"/>
      <c r="V1398" s="170"/>
      <c r="W1398" s="170"/>
      <c r="X1398" s="131"/>
      <c r="Y1398"/>
      <c r="AB1398"/>
      <c r="AC1398"/>
      <c r="AD1398"/>
      <c r="AE1398"/>
      <c r="AF1398"/>
      <c r="AG1398"/>
      <c r="AH1398"/>
      <c r="AI1398"/>
      <c r="AJ1398"/>
      <c r="AK1398"/>
    </row>
    <row r="1399" spans="1:37" x14ac:dyDescent="0.25">
      <c r="A1399" s="131"/>
      <c r="B1399" s="131"/>
      <c r="C1399" s="131"/>
      <c r="D1399" s="131"/>
      <c r="E1399" s="131"/>
      <c r="F1399" s="131"/>
      <c r="G1399" s="131"/>
      <c r="H1399" s="131"/>
      <c r="I1399" s="131"/>
      <c r="J1399" s="131"/>
      <c r="K1399" s="131"/>
      <c r="L1399" s="131"/>
      <c r="M1399" s="131"/>
      <c r="N1399" s="131"/>
      <c r="O1399" s="131"/>
      <c r="P1399" s="131"/>
      <c r="Q1399" s="170"/>
      <c r="R1399" s="170"/>
      <c r="S1399" s="170"/>
      <c r="T1399" s="170"/>
      <c r="U1399" s="170"/>
      <c r="V1399" s="170"/>
      <c r="W1399" s="170"/>
      <c r="X1399" s="131"/>
      <c r="Y1399"/>
      <c r="AB1399"/>
      <c r="AC1399"/>
      <c r="AD1399"/>
      <c r="AE1399"/>
      <c r="AF1399"/>
      <c r="AG1399"/>
      <c r="AH1399"/>
      <c r="AI1399"/>
      <c r="AJ1399"/>
      <c r="AK1399"/>
    </row>
    <row r="1400" spans="1:37" x14ac:dyDescent="0.25">
      <c r="A1400" s="131"/>
      <c r="B1400" s="131"/>
      <c r="C1400" s="131"/>
      <c r="D1400" s="131"/>
      <c r="E1400" s="131"/>
      <c r="F1400" s="131"/>
      <c r="G1400" s="131"/>
      <c r="H1400" s="131"/>
      <c r="I1400" s="131"/>
      <c r="J1400" s="131"/>
      <c r="K1400" s="131"/>
      <c r="L1400" s="131"/>
      <c r="M1400" s="131"/>
      <c r="N1400" s="131"/>
      <c r="O1400" s="131"/>
      <c r="P1400" s="131"/>
      <c r="Q1400" s="170"/>
      <c r="R1400" s="170"/>
      <c r="S1400" s="170"/>
      <c r="T1400" s="170"/>
      <c r="U1400" s="170"/>
      <c r="V1400" s="170"/>
      <c r="W1400" s="170"/>
      <c r="X1400" s="131"/>
      <c r="Y1400"/>
      <c r="AB1400"/>
      <c r="AC1400"/>
      <c r="AD1400"/>
      <c r="AE1400"/>
      <c r="AF1400"/>
      <c r="AG1400"/>
      <c r="AH1400"/>
      <c r="AI1400"/>
      <c r="AJ1400"/>
      <c r="AK1400"/>
    </row>
    <row r="1401" spans="1:37" x14ac:dyDescent="0.25">
      <c r="A1401" s="131"/>
      <c r="B1401" s="131"/>
      <c r="C1401" s="131"/>
      <c r="D1401" s="131"/>
      <c r="E1401" s="131"/>
      <c r="F1401" s="131"/>
      <c r="G1401" s="131"/>
      <c r="H1401" s="131"/>
      <c r="I1401" s="131"/>
      <c r="J1401" s="131"/>
      <c r="K1401" s="131"/>
      <c r="L1401" s="131"/>
      <c r="M1401" s="131"/>
      <c r="N1401" s="131"/>
      <c r="O1401" s="131"/>
      <c r="P1401" s="131"/>
      <c r="Q1401" s="170"/>
      <c r="R1401" s="170"/>
      <c r="S1401" s="170"/>
      <c r="T1401" s="170"/>
      <c r="U1401" s="170"/>
      <c r="V1401" s="170"/>
      <c r="W1401" s="170"/>
      <c r="X1401" s="131"/>
      <c r="Y1401"/>
      <c r="AB1401"/>
      <c r="AC1401"/>
      <c r="AD1401"/>
      <c r="AE1401"/>
      <c r="AF1401"/>
      <c r="AG1401"/>
      <c r="AH1401"/>
      <c r="AI1401"/>
      <c r="AJ1401"/>
      <c r="AK1401"/>
    </row>
    <row r="1402" spans="1:37" x14ac:dyDescent="0.25">
      <c r="A1402" s="131"/>
      <c r="B1402" s="131"/>
      <c r="C1402" s="131"/>
      <c r="D1402" s="131"/>
      <c r="E1402" s="131"/>
      <c r="F1402" s="131"/>
      <c r="G1402" s="131"/>
      <c r="H1402" s="131"/>
      <c r="I1402" s="131"/>
      <c r="J1402" s="131"/>
      <c r="K1402" s="131"/>
      <c r="L1402" s="131"/>
      <c r="M1402" s="131"/>
      <c r="N1402" s="131"/>
      <c r="O1402" s="131"/>
      <c r="P1402" s="131"/>
      <c r="Q1402" s="170"/>
      <c r="R1402" s="170"/>
      <c r="S1402" s="170"/>
      <c r="T1402" s="170"/>
      <c r="U1402" s="170"/>
      <c r="V1402" s="170"/>
      <c r="W1402" s="170"/>
      <c r="X1402" s="131"/>
      <c r="Y1402"/>
      <c r="AB1402"/>
      <c r="AC1402"/>
      <c r="AD1402"/>
      <c r="AE1402"/>
      <c r="AF1402"/>
      <c r="AG1402"/>
      <c r="AH1402"/>
      <c r="AI1402"/>
      <c r="AJ1402"/>
      <c r="AK1402"/>
    </row>
    <row r="1403" spans="1:37" x14ac:dyDescent="0.25">
      <c r="A1403" s="131"/>
      <c r="B1403" s="131"/>
      <c r="C1403" s="131"/>
      <c r="D1403" s="131"/>
      <c r="E1403" s="131"/>
      <c r="F1403" s="131"/>
      <c r="G1403" s="131"/>
      <c r="H1403" s="131"/>
      <c r="I1403" s="131"/>
      <c r="J1403" s="131"/>
      <c r="K1403" s="131"/>
      <c r="L1403" s="131"/>
      <c r="M1403" s="131"/>
      <c r="N1403" s="131"/>
      <c r="O1403" s="131"/>
      <c r="P1403" s="131"/>
      <c r="Q1403" s="170"/>
      <c r="R1403" s="170"/>
      <c r="S1403" s="170"/>
      <c r="T1403" s="170"/>
      <c r="U1403" s="170"/>
      <c r="V1403" s="170"/>
      <c r="W1403" s="170"/>
      <c r="X1403" s="131"/>
      <c r="Y1403"/>
      <c r="AB1403"/>
      <c r="AC1403"/>
      <c r="AD1403"/>
      <c r="AE1403"/>
      <c r="AF1403"/>
      <c r="AG1403"/>
      <c r="AH1403"/>
      <c r="AI1403"/>
      <c r="AJ1403"/>
      <c r="AK1403"/>
    </row>
    <row r="1404" spans="1:37" x14ac:dyDescent="0.25">
      <c r="A1404" s="131"/>
      <c r="B1404" s="131"/>
      <c r="C1404" s="131"/>
      <c r="D1404" s="131"/>
      <c r="E1404" s="131"/>
      <c r="F1404" s="131"/>
      <c r="G1404" s="131"/>
      <c r="H1404" s="131"/>
      <c r="I1404" s="131"/>
      <c r="J1404" s="131"/>
      <c r="K1404" s="131"/>
      <c r="L1404" s="131"/>
      <c r="M1404" s="131"/>
      <c r="N1404" s="131"/>
      <c r="O1404" s="131"/>
      <c r="P1404" s="131"/>
      <c r="Q1404" s="170"/>
      <c r="R1404" s="170"/>
      <c r="S1404" s="170"/>
      <c r="T1404" s="170"/>
      <c r="U1404" s="170"/>
      <c r="V1404" s="170"/>
      <c r="W1404" s="170"/>
      <c r="X1404" s="131"/>
      <c r="Y1404"/>
      <c r="AB1404"/>
      <c r="AC1404"/>
      <c r="AD1404"/>
      <c r="AE1404"/>
      <c r="AF1404"/>
      <c r="AG1404"/>
      <c r="AH1404"/>
      <c r="AI1404"/>
      <c r="AJ1404"/>
      <c r="AK1404"/>
    </row>
    <row r="1405" spans="1:37" x14ac:dyDescent="0.25">
      <c r="A1405" s="131"/>
      <c r="B1405" s="131"/>
      <c r="C1405" s="131"/>
      <c r="D1405" s="131"/>
      <c r="E1405" s="131"/>
      <c r="F1405" s="131"/>
      <c r="G1405" s="131"/>
      <c r="H1405" s="131"/>
      <c r="I1405" s="131"/>
      <c r="J1405" s="131"/>
      <c r="K1405" s="131"/>
      <c r="L1405" s="131"/>
      <c r="M1405" s="131"/>
      <c r="N1405" s="131"/>
      <c r="O1405" s="131"/>
      <c r="P1405" s="131"/>
      <c r="Q1405" s="170"/>
      <c r="R1405" s="170"/>
      <c r="S1405" s="170"/>
      <c r="T1405" s="170"/>
      <c r="U1405" s="170"/>
      <c r="V1405" s="170"/>
      <c r="W1405" s="170"/>
      <c r="X1405" s="131"/>
      <c r="Y1405"/>
      <c r="AB1405"/>
      <c r="AC1405"/>
      <c r="AD1405"/>
      <c r="AE1405"/>
      <c r="AF1405"/>
      <c r="AG1405"/>
      <c r="AH1405"/>
      <c r="AI1405"/>
      <c r="AJ1405"/>
      <c r="AK1405"/>
    </row>
    <row r="1406" spans="1:37" x14ac:dyDescent="0.25">
      <c r="A1406" s="131"/>
      <c r="B1406" s="131"/>
      <c r="C1406" s="131"/>
      <c r="D1406" s="131"/>
      <c r="E1406" s="131"/>
      <c r="F1406" s="131"/>
      <c r="G1406" s="131"/>
      <c r="H1406" s="131"/>
      <c r="I1406" s="131"/>
      <c r="J1406" s="131"/>
      <c r="K1406" s="131"/>
      <c r="L1406" s="131"/>
      <c r="M1406" s="131"/>
      <c r="N1406" s="131"/>
      <c r="O1406" s="131"/>
      <c r="P1406" s="131"/>
      <c r="Q1406" s="170"/>
      <c r="R1406" s="170"/>
      <c r="S1406" s="170"/>
      <c r="T1406" s="170"/>
      <c r="U1406" s="170"/>
      <c r="V1406" s="170"/>
      <c r="W1406" s="170"/>
      <c r="X1406" s="131"/>
      <c r="Y1406"/>
      <c r="AB1406"/>
      <c r="AC1406"/>
      <c r="AD1406"/>
      <c r="AE1406"/>
      <c r="AF1406"/>
      <c r="AG1406"/>
      <c r="AH1406"/>
      <c r="AI1406"/>
      <c r="AJ1406"/>
      <c r="AK1406"/>
    </row>
    <row r="1407" spans="1:37" x14ac:dyDescent="0.25">
      <c r="A1407" s="131"/>
      <c r="B1407" s="131"/>
      <c r="C1407" s="131"/>
      <c r="D1407" s="131"/>
      <c r="E1407" s="131"/>
      <c r="F1407" s="131"/>
      <c r="G1407" s="131"/>
      <c r="H1407" s="131"/>
      <c r="I1407" s="131"/>
      <c r="J1407" s="131"/>
      <c r="K1407" s="131"/>
      <c r="L1407" s="131"/>
      <c r="M1407" s="131"/>
      <c r="N1407" s="131"/>
      <c r="O1407" s="131"/>
      <c r="P1407" s="131"/>
      <c r="Q1407" s="170"/>
      <c r="R1407" s="170"/>
      <c r="S1407" s="170"/>
      <c r="T1407" s="170"/>
      <c r="U1407" s="170"/>
      <c r="V1407" s="170"/>
      <c r="W1407" s="170"/>
      <c r="X1407" s="131"/>
      <c r="Y1407"/>
      <c r="AB1407"/>
      <c r="AC1407"/>
      <c r="AD1407"/>
      <c r="AE1407"/>
      <c r="AF1407"/>
      <c r="AG1407"/>
      <c r="AH1407"/>
      <c r="AI1407"/>
      <c r="AJ1407"/>
      <c r="AK1407"/>
    </row>
    <row r="1408" spans="1:37" x14ac:dyDescent="0.25">
      <c r="A1408" s="131"/>
      <c r="B1408" s="131"/>
      <c r="C1408" s="131"/>
      <c r="D1408" s="131"/>
      <c r="E1408" s="131"/>
      <c r="F1408" s="131"/>
      <c r="G1408" s="131"/>
      <c r="H1408" s="131"/>
      <c r="I1408" s="131"/>
      <c r="J1408" s="131"/>
      <c r="K1408" s="131"/>
      <c r="L1408" s="131"/>
      <c r="M1408" s="131"/>
      <c r="N1408" s="131"/>
      <c r="O1408" s="131"/>
      <c r="P1408" s="131"/>
      <c r="Q1408" s="170"/>
      <c r="R1408" s="170"/>
      <c r="S1408" s="170"/>
      <c r="T1408" s="170"/>
      <c r="U1408" s="170"/>
      <c r="V1408" s="170"/>
      <c r="W1408" s="170"/>
      <c r="X1408" s="131"/>
      <c r="Y1408"/>
      <c r="AB1408"/>
      <c r="AC1408"/>
      <c r="AD1408"/>
      <c r="AE1408"/>
      <c r="AF1408"/>
      <c r="AG1408"/>
      <c r="AH1408"/>
      <c r="AI1408"/>
      <c r="AJ1408"/>
      <c r="AK1408"/>
    </row>
    <row r="1409" spans="1:37" x14ac:dyDescent="0.25">
      <c r="A1409" s="131"/>
      <c r="B1409" s="131"/>
      <c r="C1409" s="131"/>
      <c r="D1409" s="131"/>
      <c r="E1409" s="131"/>
      <c r="F1409" s="131"/>
      <c r="G1409" s="131"/>
      <c r="H1409" s="131"/>
      <c r="I1409" s="131"/>
      <c r="J1409" s="131"/>
      <c r="K1409" s="131"/>
      <c r="L1409" s="131"/>
      <c r="M1409" s="131"/>
      <c r="N1409" s="131"/>
      <c r="O1409" s="131"/>
      <c r="P1409" s="131"/>
      <c r="Q1409" s="170"/>
      <c r="R1409" s="170"/>
      <c r="S1409" s="170"/>
      <c r="T1409" s="170"/>
      <c r="U1409" s="170"/>
      <c r="V1409" s="170"/>
      <c r="W1409" s="170"/>
      <c r="X1409" s="131"/>
      <c r="Y1409"/>
      <c r="AB1409"/>
      <c r="AC1409"/>
      <c r="AD1409"/>
      <c r="AE1409"/>
      <c r="AF1409"/>
      <c r="AG1409"/>
      <c r="AH1409"/>
      <c r="AI1409"/>
      <c r="AJ1409"/>
      <c r="AK1409"/>
    </row>
    <row r="1410" spans="1:37" x14ac:dyDescent="0.25">
      <c r="A1410" s="131"/>
      <c r="B1410" s="131"/>
      <c r="C1410" s="131"/>
      <c r="D1410" s="131"/>
      <c r="E1410" s="131"/>
      <c r="F1410" s="131"/>
      <c r="G1410" s="131"/>
      <c r="H1410" s="131"/>
      <c r="I1410" s="131"/>
      <c r="J1410" s="131"/>
      <c r="K1410" s="131"/>
      <c r="L1410" s="131"/>
      <c r="M1410" s="131"/>
      <c r="N1410" s="131"/>
      <c r="O1410" s="131"/>
      <c r="P1410" s="131"/>
      <c r="Q1410" s="170"/>
      <c r="R1410" s="170"/>
      <c r="S1410" s="170"/>
      <c r="T1410" s="170"/>
      <c r="U1410" s="170"/>
      <c r="V1410" s="170"/>
      <c r="W1410" s="170"/>
      <c r="X1410" s="131"/>
      <c r="Y1410"/>
      <c r="AB1410"/>
      <c r="AC1410"/>
      <c r="AD1410"/>
      <c r="AE1410"/>
      <c r="AF1410"/>
      <c r="AG1410"/>
      <c r="AH1410"/>
      <c r="AI1410"/>
      <c r="AJ1410"/>
      <c r="AK1410"/>
    </row>
    <row r="1411" spans="1:37" x14ac:dyDescent="0.25">
      <c r="A1411" s="131"/>
      <c r="B1411" s="131"/>
      <c r="C1411" s="131"/>
      <c r="D1411" s="131"/>
      <c r="E1411" s="131"/>
      <c r="F1411" s="131"/>
      <c r="G1411" s="131"/>
      <c r="H1411" s="131"/>
      <c r="I1411" s="131"/>
      <c r="J1411" s="131"/>
      <c r="K1411" s="131"/>
      <c r="L1411" s="131"/>
      <c r="M1411" s="131"/>
      <c r="N1411" s="131"/>
      <c r="O1411" s="131"/>
      <c r="P1411" s="131"/>
      <c r="Q1411" s="170"/>
      <c r="R1411" s="170"/>
      <c r="S1411" s="170"/>
      <c r="T1411" s="170"/>
      <c r="U1411" s="170"/>
      <c r="V1411" s="170"/>
      <c r="W1411" s="170"/>
      <c r="X1411" s="131"/>
      <c r="Y1411"/>
      <c r="AB1411"/>
      <c r="AC1411"/>
      <c r="AD1411"/>
      <c r="AE1411"/>
      <c r="AF1411"/>
      <c r="AG1411"/>
      <c r="AH1411"/>
      <c r="AI1411"/>
      <c r="AJ1411"/>
      <c r="AK1411"/>
    </row>
    <row r="1412" spans="1:37" x14ac:dyDescent="0.25">
      <c r="A1412" s="131"/>
      <c r="B1412" s="131"/>
      <c r="C1412" s="131"/>
      <c r="D1412" s="131"/>
      <c r="E1412" s="131"/>
      <c r="F1412" s="131"/>
      <c r="G1412" s="131"/>
      <c r="H1412" s="131"/>
      <c r="I1412" s="131"/>
      <c r="J1412" s="131"/>
      <c r="K1412" s="131"/>
      <c r="L1412" s="131"/>
      <c r="M1412" s="131"/>
      <c r="N1412" s="131"/>
      <c r="O1412" s="131"/>
      <c r="P1412" s="131"/>
      <c r="Q1412" s="170"/>
      <c r="R1412" s="170"/>
      <c r="S1412" s="170"/>
      <c r="T1412" s="170"/>
      <c r="U1412" s="170"/>
      <c r="V1412" s="170"/>
      <c r="W1412" s="170"/>
      <c r="X1412" s="131"/>
      <c r="Y1412"/>
      <c r="AB1412"/>
      <c r="AC1412"/>
      <c r="AD1412"/>
      <c r="AE1412"/>
      <c r="AF1412"/>
      <c r="AG1412"/>
      <c r="AH1412"/>
      <c r="AI1412"/>
      <c r="AJ1412"/>
      <c r="AK1412"/>
    </row>
    <row r="1413" spans="1:37" x14ac:dyDescent="0.25">
      <c r="A1413" s="131"/>
      <c r="B1413" s="131"/>
      <c r="C1413" s="131"/>
      <c r="D1413" s="131"/>
      <c r="E1413" s="131"/>
      <c r="F1413" s="131"/>
      <c r="G1413" s="131"/>
      <c r="H1413" s="131"/>
      <c r="I1413" s="131"/>
      <c r="J1413" s="131"/>
      <c r="K1413" s="131"/>
      <c r="L1413" s="131"/>
      <c r="M1413" s="131"/>
      <c r="N1413" s="131"/>
      <c r="O1413" s="131"/>
      <c r="P1413" s="131"/>
      <c r="Q1413" s="170"/>
      <c r="R1413" s="170"/>
      <c r="S1413" s="170"/>
      <c r="T1413" s="170"/>
      <c r="U1413" s="170"/>
      <c r="V1413" s="170"/>
      <c r="W1413" s="170"/>
      <c r="X1413" s="131"/>
      <c r="Y1413"/>
      <c r="AB1413"/>
      <c r="AC1413"/>
      <c r="AD1413"/>
      <c r="AE1413"/>
      <c r="AF1413"/>
      <c r="AG1413"/>
      <c r="AH1413"/>
      <c r="AI1413"/>
      <c r="AJ1413"/>
      <c r="AK1413"/>
    </row>
    <row r="1414" spans="1:37" x14ac:dyDescent="0.25">
      <c r="A1414" s="131"/>
      <c r="B1414" s="131"/>
      <c r="C1414" s="131"/>
      <c r="D1414" s="131"/>
      <c r="E1414" s="131"/>
      <c r="F1414" s="131"/>
      <c r="G1414" s="131"/>
      <c r="H1414" s="131"/>
      <c r="I1414" s="131"/>
      <c r="J1414" s="131"/>
      <c r="K1414" s="131"/>
      <c r="L1414" s="131"/>
      <c r="M1414" s="131"/>
      <c r="N1414" s="131"/>
      <c r="O1414" s="131"/>
      <c r="P1414" s="131"/>
      <c r="Q1414" s="170"/>
      <c r="R1414" s="170"/>
      <c r="S1414" s="170"/>
      <c r="T1414" s="170"/>
      <c r="U1414" s="170"/>
      <c r="V1414" s="170"/>
      <c r="W1414" s="170"/>
      <c r="X1414" s="131"/>
      <c r="Y1414"/>
      <c r="AB1414"/>
      <c r="AC1414"/>
      <c r="AD1414"/>
      <c r="AE1414"/>
      <c r="AF1414"/>
      <c r="AG1414"/>
      <c r="AH1414"/>
      <c r="AI1414"/>
      <c r="AJ1414"/>
      <c r="AK1414"/>
    </row>
    <row r="1415" spans="1:37" x14ac:dyDescent="0.25">
      <c r="A1415" s="131"/>
      <c r="B1415" s="131"/>
      <c r="C1415" s="131"/>
      <c r="D1415" s="131"/>
      <c r="E1415" s="131"/>
      <c r="F1415" s="131"/>
      <c r="G1415" s="131"/>
      <c r="H1415" s="131"/>
      <c r="I1415" s="131"/>
      <c r="J1415" s="131"/>
      <c r="K1415" s="131"/>
      <c r="L1415" s="131"/>
      <c r="M1415" s="131"/>
      <c r="N1415" s="131"/>
      <c r="O1415" s="131"/>
      <c r="P1415" s="131"/>
      <c r="Q1415" s="170"/>
      <c r="R1415" s="170"/>
      <c r="S1415" s="170"/>
      <c r="T1415" s="170"/>
      <c r="U1415" s="170"/>
      <c r="V1415" s="170"/>
      <c r="W1415" s="170"/>
      <c r="X1415" s="131"/>
      <c r="Y1415"/>
      <c r="AB1415"/>
      <c r="AC1415"/>
      <c r="AD1415"/>
      <c r="AE1415"/>
      <c r="AF1415"/>
      <c r="AG1415"/>
      <c r="AH1415"/>
      <c r="AI1415"/>
      <c r="AJ1415"/>
      <c r="AK1415"/>
    </row>
    <row r="1416" spans="1:37" x14ac:dyDescent="0.25">
      <c r="A1416" s="131"/>
      <c r="B1416" s="131"/>
      <c r="C1416" s="131"/>
      <c r="D1416" s="131"/>
      <c r="E1416" s="131"/>
      <c r="F1416" s="131"/>
      <c r="G1416" s="131"/>
      <c r="H1416" s="131"/>
      <c r="I1416" s="131"/>
      <c r="J1416" s="131"/>
      <c r="K1416" s="131"/>
      <c r="L1416" s="131"/>
      <c r="M1416" s="131"/>
      <c r="N1416" s="131"/>
      <c r="O1416" s="131"/>
      <c r="P1416" s="131"/>
      <c r="Q1416" s="170"/>
      <c r="R1416" s="170"/>
      <c r="S1416" s="170"/>
      <c r="T1416" s="170"/>
      <c r="U1416" s="170"/>
      <c r="V1416" s="170"/>
      <c r="W1416" s="170"/>
      <c r="X1416" s="131"/>
      <c r="Y1416"/>
      <c r="AB1416"/>
      <c r="AC1416"/>
      <c r="AD1416"/>
      <c r="AE1416"/>
      <c r="AF1416"/>
      <c r="AG1416"/>
      <c r="AH1416"/>
      <c r="AI1416"/>
      <c r="AJ1416"/>
      <c r="AK1416"/>
    </row>
    <row r="1417" spans="1:37" x14ac:dyDescent="0.25">
      <c r="A1417" s="131"/>
      <c r="B1417" s="131"/>
      <c r="C1417" s="131"/>
      <c r="D1417" s="131"/>
      <c r="E1417" s="131"/>
      <c r="F1417" s="131"/>
      <c r="G1417" s="131"/>
      <c r="H1417" s="131"/>
      <c r="I1417" s="131"/>
      <c r="J1417" s="131"/>
      <c r="K1417" s="131"/>
      <c r="L1417" s="131"/>
      <c r="M1417" s="131"/>
      <c r="N1417" s="131"/>
      <c r="O1417" s="131"/>
      <c r="P1417" s="131"/>
      <c r="Q1417" s="170"/>
      <c r="R1417" s="170"/>
      <c r="S1417" s="170"/>
      <c r="T1417" s="170"/>
      <c r="U1417" s="170"/>
      <c r="V1417" s="170"/>
      <c r="W1417" s="170"/>
      <c r="X1417" s="131"/>
      <c r="Y1417"/>
      <c r="AB1417"/>
      <c r="AC1417"/>
      <c r="AD1417"/>
      <c r="AE1417"/>
      <c r="AF1417"/>
      <c r="AG1417"/>
      <c r="AH1417"/>
      <c r="AI1417"/>
      <c r="AJ1417"/>
      <c r="AK1417"/>
    </row>
    <row r="1418" spans="1:37" x14ac:dyDescent="0.25">
      <c r="A1418" s="131"/>
      <c r="B1418" s="131"/>
      <c r="C1418" s="131"/>
      <c r="D1418" s="131"/>
      <c r="E1418" s="131"/>
      <c r="F1418" s="131"/>
      <c r="G1418" s="131"/>
      <c r="H1418" s="131"/>
      <c r="I1418" s="131"/>
      <c r="J1418" s="131"/>
      <c r="K1418" s="131"/>
      <c r="L1418" s="131"/>
      <c r="M1418" s="131"/>
      <c r="N1418" s="131"/>
      <c r="O1418" s="131"/>
      <c r="P1418" s="131"/>
      <c r="Q1418" s="170"/>
      <c r="R1418" s="170"/>
      <c r="S1418" s="170"/>
      <c r="T1418" s="170"/>
      <c r="U1418" s="170"/>
      <c r="V1418" s="170"/>
      <c r="W1418" s="170"/>
      <c r="X1418" s="131"/>
      <c r="Y1418"/>
      <c r="AB1418"/>
      <c r="AC1418"/>
      <c r="AD1418"/>
      <c r="AE1418"/>
      <c r="AF1418"/>
      <c r="AG1418"/>
      <c r="AH1418"/>
      <c r="AI1418"/>
      <c r="AJ1418"/>
      <c r="AK1418"/>
    </row>
    <row r="1419" spans="1:37" x14ac:dyDescent="0.25">
      <c r="A1419" s="131"/>
      <c r="B1419" s="131"/>
      <c r="C1419" s="131"/>
      <c r="D1419" s="131"/>
      <c r="E1419" s="131"/>
      <c r="F1419" s="131"/>
      <c r="G1419" s="131"/>
      <c r="H1419" s="131"/>
      <c r="I1419" s="131"/>
      <c r="J1419" s="131"/>
      <c r="K1419" s="131"/>
      <c r="L1419" s="131"/>
      <c r="M1419" s="131"/>
      <c r="N1419" s="131"/>
      <c r="O1419" s="131"/>
      <c r="P1419" s="131"/>
      <c r="Q1419" s="170"/>
      <c r="R1419" s="170"/>
      <c r="S1419" s="170"/>
      <c r="T1419" s="170"/>
      <c r="U1419" s="170"/>
      <c r="V1419" s="170"/>
      <c r="W1419" s="170"/>
      <c r="X1419" s="131"/>
      <c r="Y1419"/>
      <c r="AB1419"/>
      <c r="AC1419"/>
      <c r="AD1419"/>
      <c r="AE1419"/>
      <c r="AF1419"/>
      <c r="AG1419"/>
      <c r="AH1419"/>
      <c r="AI1419"/>
      <c r="AJ1419"/>
      <c r="AK1419"/>
    </row>
    <row r="1420" spans="1:37" x14ac:dyDescent="0.25">
      <c r="A1420" s="131"/>
      <c r="B1420" s="131"/>
      <c r="C1420" s="131"/>
      <c r="D1420" s="131"/>
      <c r="E1420" s="131"/>
      <c r="F1420" s="131"/>
      <c r="G1420" s="131"/>
      <c r="H1420" s="131"/>
      <c r="I1420" s="131"/>
      <c r="J1420" s="131"/>
      <c r="K1420" s="131"/>
      <c r="L1420" s="131"/>
      <c r="M1420" s="131"/>
      <c r="N1420" s="131"/>
      <c r="O1420" s="131"/>
      <c r="P1420" s="131"/>
      <c r="Q1420" s="170"/>
      <c r="R1420" s="170"/>
      <c r="S1420" s="170"/>
      <c r="T1420" s="170"/>
      <c r="U1420" s="170"/>
      <c r="V1420" s="170"/>
      <c r="W1420" s="170"/>
      <c r="X1420" s="131"/>
      <c r="Y1420"/>
      <c r="AB1420"/>
      <c r="AC1420"/>
      <c r="AD1420"/>
      <c r="AE1420"/>
      <c r="AF1420"/>
      <c r="AG1420"/>
      <c r="AH1420"/>
      <c r="AI1420"/>
      <c r="AJ1420"/>
      <c r="AK1420"/>
    </row>
    <row r="1421" spans="1:37" x14ac:dyDescent="0.25">
      <c r="A1421" s="131"/>
      <c r="B1421" s="131"/>
      <c r="C1421" s="131"/>
      <c r="D1421" s="131"/>
      <c r="E1421" s="131"/>
      <c r="F1421" s="131"/>
      <c r="G1421" s="131"/>
      <c r="H1421" s="131"/>
      <c r="I1421" s="131"/>
      <c r="J1421" s="131"/>
      <c r="K1421" s="131"/>
      <c r="L1421" s="131"/>
      <c r="M1421" s="131"/>
      <c r="N1421" s="131"/>
      <c r="O1421" s="131"/>
      <c r="P1421" s="131"/>
      <c r="Q1421" s="170"/>
      <c r="R1421" s="170"/>
      <c r="S1421" s="170"/>
      <c r="T1421" s="170"/>
      <c r="U1421" s="170"/>
      <c r="V1421" s="170"/>
      <c r="W1421" s="170"/>
      <c r="X1421" s="131"/>
      <c r="Y1421"/>
      <c r="AB1421"/>
      <c r="AC1421"/>
      <c r="AD1421"/>
      <c r="AE1421"/>
      <c r="AF1421"/>
      <c r="AG1421"/>
      <c r="AH1421"/>
      <c r="AI1421"/>
      <c r="AJ1421"/>
      <c r="AK1421"/>
    </row>
    <row r="1422" spans="1:37" x14ac:dyDescent="0.25">
      <c r="A1422" s="131"/>
      <c r="B1422" s="131"/>
      <c r="C1422" s="131"/>
      <c r="D1422" s="131"/>
      <c r="E1422" s="131"/>
      <c r="F1422" s="131"/>
      <c r="G1422" s="131"/>
      <c r="H1422" s="131"/>
      <c r="I1422" s="131"/>
      <c r="J1422" s="131"/>
      <c r="K1422" s="131"/>
      <c r="L1422" s="131"/>
      <c r="M1422" s="131"/>
      <c r="N1422" s="131"/>
      <c r="O1422" s="131"/>
      <c r="P1422" s="131"/>
      <c r="Q1422" s="170"/>
      <c r="R1422" s="170"/>
      <c r="S1422" s="170"/>
      <c r="T1422" s="170"/>
      <c r="U1422" s="170"/>
      <c r="V1422" s="170"/>
      <c r="W1422" s="170"/>
      <c r="X1422" s="131"/>
      <c r="Y1422"/>
      <c r="AB1422"/>
      <c r="AC1422"/>
      <c r="AD1422"/>
      <c r="AE1422"/>
      <c r="AF1422"/>
      <c r="AG1422"/>
      <c r="AH1422"/>
      <c r="AI1422"/>
      <c r="AJ1422"/>
      <c r="AK1422"/>
    </row>
    <row r="1423" spans="1:37" x14ac:dyDescent="0.25">
      <c r="A1423" s="131"/>
      <c r="B1423" s="131"/>
      <c r="C1423" s="131"/>
      <c r="D1423" s="131"/>
      <c r="E1423" s="131"/>
      <c r="F1423" s="131"/>
      <c r="G1423" s="131"/>
      <c r="H1423" s="131"/>
      <c r="I1423" s="131"/>
      <c r="J1423" s="131"/>
      <c r="K1423" s="131"/>
      <c r="L1423" s="131"/>
      <c r="M1423" s="131"/>
      <c r="N1423" s="131"/>
      <c r="O1423" s="131"/>
      <c r="P1423" s="131"/>
      <c r="Q1423" s="170"/>
      <c r="R1423" s="170"/>
      <c r="S1423" s="170"/>
      <c r="T1423" s="170"/>
      <c r="U1423" s="170"/>
      <c r="V1423" s="170"/>
      <c r="W1423" s="170"/>
      <c r="X1423" s="131"/>
      <c r="Y1423"/>
      <c r="AB1423"/>
      <c r="AC1423"/>
      <c r="AD1423"/>
      <c r="AE1423"/>
      <c r="AF1423"/>
      <c r="AG1423"/>
      <c r="AH1423"/>
      <c r="AI1423"/>
      <c r="AJ1423"/>
      <c r="AK1423"/>
    </row>
    <row r="1424" spans="1:37" x14ac:dyDescent="0.25">
      <c r="A1424" s="131"/>
      <c r="B1424" s="131"/>
      <c r="C1424" s="131"/>
      <c r="D1424" s="131"/>
      <c r="E1424" s="131"/>
      <c r="F1424" s="131"/>
      <c r="G1424" s="131"/>
      <c r="H1424" s="131"/>
      <c r="I1424" s="131"/>
      <c r="J1424" s="131"/>
      <c r="K1424" s="131"/>
      <c r="L1424" s="131"/>
      <c r="M1424" s="131"/>
      <c r="N1424" s="131"/>
      <c r="O1424" s="131"/>
      <c r="P1424" s="131"/>
      <c r="Q1424" s="170"/>
      <c r="R1424" s="170"/>
      <c r="S1424" s="170"/>
      <c r="T1424" s="170"/>
      <c r="U1424" s="170"/>
      <c r="V1424" s="170"/>
      <c r="W1424" s="170"/>
      <c r="X1424" s="131"/>
      <c r="Y1424"/>
      <c r="AB1424"/>
      <c r="AC1424"/>
      <c r="AD1424"/>
      <c r="AE1424"/>
      <c r="AF1424"/>
      <c r="AG1424"/>
      <c r="AH1424"/>
      <c r="AI1424"/>
      <c r="AJ1424"/>
      <c r="AK1424"/>
    </row>
    <row r="1425" spans="1:37" x14ac:dyDescent="0.25">
      <c r="A1425" s="131"/>
      <c r="B1425" s="131"/>
      <c r="C1425" s="131"/>
      <c r="D1425" s="131"/>
      <c r="E1425" s="131"/>
      <c r="F1425" s="131"/>
      <c r="G1425" s="131"/>
      <c r="H1425" s="131"/>
      <c r="I1425" s="131"/>
      <c r="J1425" s="131"/>
      <c r="K1425" s="131"/>
      <c r="L1425" s="131"/>
      <c r="M1425" s="131"/>
      <c r="N1425" s="131"/>
      <c r="O1425" s="131"/>
      <c r="P1425" s="131"/>
      <c r="Q1425" s="170"/>
      <c r="R1425" s="170"/>
      <c r="S1425" s="170"/>
      <c r="T1425" s="170"/>
      <c r="U1425" s="170"/>
      <c r="V1425" s="170"/>
      <c r="W1425" s="170"/>
      <c r="X1425" s="131"/>
      <c r="Y1425"/>
      <c r="AB1425"/>
      <c r="AC1425"/>
      <c r="AD1425"/>
      <c r="AE1425"/>
      <c r="AF1425"/>
      <c r="AG1425"/>
      <c r="AH1425"/>
      <c r="AI1425"/>
      <c r="AJ1425"/>
      <c r="AK1425"/>
    </row>
    <row r="1426" spans="1:37" x14ac:dyDescent="0.25">
      <c r="A1426" s="131"/>
      <c r="B1426" s="131"/>
      <c r="C1426" s="131"/>
      <c r="D1426" s="131"/>
      <c r="E1426" s="131"/>
      <c r="F1426" s="131"/>
      <c r="G1426" s="131"/>
      <c r="H1426" s="131"/>
      <c r="I1426" s="131"/>
      <c r="J1426" s="131"/>
      <c r="K1426" s="131"/>
      <c r="L1426" s="131"/>
      <c r="M1426" s="131"/>
      <c r="N1426" s="131"/>
      <c r="O1426" s="131"/>
      <c r="P1426" s="131"/>
      <c r="Q1426" s="170"/>
      <c r="R1426" s="170"/>
      <c r="S1426" s="170"/>
      <c r="T1426" s="170"/>
      <c r="U1426" s="170"/>
      <c r="V1426" s="170"/>
      <c r="W1426" s="170"/>
      <c r="X1426" s="131"/>
      <c r="Y1426"/>
      <c r="AB1426"/>
      <c r="AC1426"/>
      <c r="AD1426"/>
      <c r="AE1426"/>
      <c r="AF1426"/>
      <c r="AG1426"/>
      <c r="AH1426"/>
      <c r="AI1426"/>
      <c r="AJ1426"/>
      <c r="AK1426"/>
    </row>
    <row r="1427" spans="1:37" x14ac:dyDescent="0.25">
      <c r="A1427" s="131"/>
      <c r="B1427" s="131"/>
      <c r="C1427" s="131"/>
      <c r="D1427" s="131"/>
      <c r="E1427" s="131"/>
      <c r="F1427" s="131"/>
      <c r="G1427" s="131"/>
      <c r="H1427" s="131"/>
      <c r="I1427" s="131"/>
      <c r="J1427" s="131"/>
      <c r="K1427" s="131"/>
      <c r="L1427" s="131"/>
      <c r="M1427" s="131"/>
      <c r="N1427" s="131"/>
      <c r="O1427" s="131"/>
      <c r="P1427" s="131"/>
      <c r="Q1427" s="170"/>
      <c r="R1427" s="170"/>
      <c r="S1427" s="170"/>
      <c r="T1427" s="170"/>
      <c r="U1427" s="170"/>
      <c r="V1427" s="170"/>
      <c r="W1427" s="170"/>
      <c r="X1427" s="131"/>
      <c r="Y1427"/>
      <c r="AB1427"/>
      <c r="AC1427"/>
      <c r="AD1427"/>
      <c r="AE1427"/>
      <c r="AF1427"/>
      <c r="AG1427"/>
      <c r="AH1427"/>
      <c r="AI1427"/>
      <c r="AJ1427"/>
      <c r="AK1427"/>
    </row>
    <row r="1428" spans="1:37" x14ac:dyDescent="0.25">
      <c r="A1428" s="131"/>
      <c r="B1428" s="131"/>
      <c r="C1428" s="131"/>
      <c r="D1428" s="131"/>
      <c r="E1428" s="131"/>
      <c r="F1428" s="131"/>
      <c r="G1428" s="131"/>
      <c r="H1428" s="131"/>
      <c r="I1428" s="131"/>
      <c r="J1428" s="131"/>
      <c r="K1428" s="131"/>
      <c r="L1428" s="131"/>
      <c r="M1428" s="131"/>
      <c r="N1428" s="131"/>
      <c r="O1428" s="131"/>
      <c r="P1428" s="131"/>
      <c r="Q1428" s="170"/>
      <c r="R1428" s="170"/>
      <c r="S1428" s="170"/>
      <c r="T1428" s="170"/>
      <c r="U1428" s="170"/>
      <c r="V1428" s="170"/>
      <c r="W1428" s="170"/>
      <c r="X1428" s="131"/>
      <c r="Y1428"/>
      <c r="AB1428"/>
      <c r="AC1428"/>
      <c r="AD1428"/>
      <c r="AE1428"/>
      <c r="AF1428"/>
      <c r="AG1428"/>
      <c r="AH1428"/>
      <c r="AI1428"/>
      <c r="AJ1428"/>
      <c r="AK1428"/>
    </row>
    <row r="1429" spans="1:37" x14ac:dyDescent="0.25">
      <c r="A1429" s="131"/>
      <c r="B1429" s="131"/>
      <c r="C1429" s="131"/>
      <c r="D1429" s="131"/>
      <c r="E1429" s="131"/>
      <c r="F1429" s="131"/>
      <c r="G1429" s="131"/>
      <c r="H1429" s="131"/>
      <c r="I1429" s="131"/>
      <c r="J1429" s="131"/>
      <c r="K1429" s="131"/>
      <c r="L1429" s="131"/>
      <c r="M1429" s="131"/>
      <c r="N1429" s="131"/>
      <c r="O1429" s="131"/>
      <c r="P1429" s="131"/>
      <c r="Q1429" s="170"/>
      <c r="R1429" s="170"/>
      <c r="S1429" s="170"/>
      <c r="T1429" s="170"/>
      <c r="U1429" s="170"/>
      <c r="V1429" s="170"/>
      <c r="W1429" s="170"/>
      <c r="X1429" s="131"/>
      <c r="Y1429"/>
      <c r="AB1429"/>
      <c r="AC1429"/>
      <c r="AD1429"/>
      <c r="AE1429"/>
      <c r="AF1429"/>
      <c r="AG1429"/>
      <c r="AH1429"/>
      <c r="AI1429"/>
      <c r="AJ1429"/>
      <c r="AK1429"/>
    </row>
    <row r="1430" spans="1:37" x14ac:dyDescent="0.25">
      <c r="A1430" s="131"/>
      <c r="B1430" s="131"/>
      <c r="C1430" s="131"/>
      <c r="D1430" s="131"/>
      <c r="E1430" s="131"/>
      <c r="F1430" s="131"/>
      <c r="G1430" s="131"/>
      <c r="H1430" s="131"/>
      <c r="I1430" s="131"/>
      <c r="J1430" s="131"/>
      <c r="K1430" s="131"/>
      <c r="L1430" s="131"/>
      <c r="M1430" s="131"/>
      <c r="N1430" s="131"/>
      <c r="O1430" s="131"/>
      <c r="P1430" s="131"/>
      <c r="Q1430" s="170"/>
      <c r="R1430" s="170"/>
      <c r="S1430" s="170"/>
      <c r="T1430" s="170"/>
      <c r="U1430" s="170"/>
      <c r="V1430" s="170"/>
      <c r="W1430" s="170"/>
      <c r="X1430" s="131"/>
      <c r="Y1430"/>
      <c r="AB1430"/>
      <c r="AC1430"/>
      <c r="AD1430"/>
      <c r="AE1430"/>
      <c r="AF1430"/>
      <c r="AG1430"/>
      <c r="AH1430"/>
      <c r="AI1430"/>
      <c r="AJ1430"/>
      <c r="AK1430"/>
    </row>
    <row r="1431" spans="1:37" x14ac:dyDescent="0.25">
      <c r="A1431" s="131"/>
      <c r="B1431" s="131"/>
      <c r="C1431" s="131"/>
      <c r="D1431" s="131"/>
      <c r="E1431" s="131"/>
      <c r="F1431" s="131"/>
      <c r="G1431" s="131"/>
      <c r="H1431" s="131"/>
      <c r="I1431" s="131"/>
      <c r="J1431" s="131"/>
      <c r="K1431" s="131"/>
      <c r="L1431" s="131"/>
      <c r="M1431" s="131"/>
      <c r="N1431" s="131"/>
      <c r="O1431" s="131"/>
      <c r="P1431" s="131"/>
      <c r="Q1431" s="170"/>
      <c r="R1431" s="170"/>
      <c r="S1431" s="170"/>
      <c r="T1431" s="170"/>
      <c r="U1431" s="170"/>
      <c r="V1431" s="170"/>
      <c r="W1431" s="170"/>
      <c r="X1431" s="131"/>
      <c r="Y1431"/>
      <c r="AB1431"/>
      <c r="AC1431"/>
      <c r="AD1431"/>
      <c r="AE1431"/>
      <c r="AF1431"/>
      <c r="AG1431"/>
      <c r="AH1431"/>
      <c r="AI1431"/>
      <c r="AJ1431"/>
      <c r="AK1431"/>
    </row>
    <row r="1432" spans="1:37" x14ac:dyDescent="0.25">
      <c r="A1432" s="131"/>
      <c r="B1432" s="131"/>
      <c r="C1432" s="131"/>
      <c r="D1432" s="131"/>
      <c r="E1432" s="131"/>
      <c r="F1432" s="131"/>
      <c r="G1432" s="131"/>
      <c r="H1432" s="131"/>
      <c r="I1432" s="131"/>
      <c r="J1432" s="131"/>
      <c r="K1432" s="131"/>
      <c r="L1432" s="131"/>
      <c r="M1432" s="131"/>
      <c r="N1432" s="131"/>
      <c r="O1432" s="131"/>
      <c r="P1432" s="131"/>
      <c r="Q1432" s="170"/>
      <c r="R1432" s="170"/>
      <c r="S1432" s="170"/>
      <c r="T1432" s="170"/>
      <c r="U1432" s="170"/>
      <c r="V1432" s="170"/>
      <c r="W1432" s="170"/>
      <c r="X1432" s="131"/>
      <c r="Y1432"/>
      <c r="AB1432"/>
      <c r="AC1432"/>
      <c r="AD1432"/>
      <c r="AE1432"/>
      <c r="AF1432"/>
      <c r="AG1432"/>
      <c r="AH1432"/>
      <c r="AI1432"/>
      <c r="AJ1432"/>
      <c r="AK1432"/>
    </row>
    <row r="1433" spans="1:37" x14ac:dyDescent="0.25">
      <c r="A1433" s="131"/>
      <c r="B1433" s="131"/>
      <c r="C1433" s="131"/>
      <c r="D1433" s="131"/>
      <c r="E1433" s="131"/>
      <c r="F1433" s="131"/>
      <c r="G1433" s="131"/>
      <c r="H1433" s="131"/>
      <c r="I1433" s="131"/>
      <c r="J1433" s="131"/>
      <c r="K1433" s="131"/>
      <c r="L1433" s="131"/>
      <c r="M1433" s="131"/>
      <c r="N1433" s="131"/>
      <c r="O1433" s="131"/>
      <c r="P1433" s="131"/>
      <c r="Q1433" s="170"/>
      <c r="R1433" s="170"/>
      <c r="S1433" s="170"/>
      <c r="T1433" s="170"/>
      <c r="U1433" s="170"/>
      <c r="V1433" s="170"/>
      <c r="W1433" s="170"/>
      <c r="X1433" s="131"/>
      <c r="Y1433"/>
      <c r="AB1433"/>
      <c r="AC1433"/>
      <c r="AD1433"/>
      <c r="AE1433"/>
      <c r="AF1433"/>
      <c r="AG1433"/>
      <c r="AH1433"/>
      <c r="AI1433"/>
      <c r="AJ1433"/>
      <c r="AK1433"/>
    </row>
    <row r="1434" spans="1:37" x14ac:dyDescent="0.25">
      <c r="A1434" s="131"/>
      <c r="B1434" s="131"/>
      <c r="C1434" s="131"/>
      <c r="D1434" s="131"/>
      <c r="E1434" s="131"/>
      <c r="F1434" s="131"/>
      <c r="G1434" s="131"/>
      <c r="H1434" s="131"/>
      <c r="I1434" s="131"/>
      <c r="J1434" s="131"/>
      <c r="K1434" s="131"/>
      <c r="L1434" s="131"/>
      <c r="M1434" s="131"/>
      <c r="N1434" s="131"/>
      <c r="O1434" s="131"/>
      <c r="P1434" s="131"/>
      <c r="Q1434" s="170"/>
      <c r="R1434" s="170"/>
      <c r="S1434" s="170"/>
      <c r="T1434" s="170"/>
      <c r="U1434" s="170"/>
      <c r="V1434" s="170"/>
      <c r="W1434" s="170"/>
      <c r="X1434" s="131"/>
      <c r="Y1434"/>
      <c r="AB1434"/>
      <c r="AC1434"/>
      <c r="AD1434"/>
      <c r="AE1434"/>
      <c r="AF1434"/>
      <c r="AG1434"/>
      <c r="AH1434"/>
      <c r="AI1434"/>
      <c r="AJ1434"/>
      <c r="AK1434"/>
    </row>
    <row r="1435" spans="1:37" x14ac:dyDescent="0.25">
      <c r="A1435" s="131"/>
      <c r="B1435" s="131"/>
      <c r="C1435" s="131"/>
      <c r="D1435" s="131"/>
      <c r="E1435" s="131"/>
      <c r="F1435" s="131"/>
      <c r="G1435" s="131"/>
      <c r="H1435" s="131"/>
      <c r="I1435" s="131"/>
      <c r="J1435" s="131"/>
      <c r="K1435" s="131"/>
      <c r="L1435" s="131"/>
      <c r="M1435" s="131"/>
      <c r="N1435" s="131"/>
      <c r="O1435" s="131"/>
      <c r="P1435" s="131"/>
      <c r="Q1435" s="170"/>
      <c r="R1435" s="170"/>
      <c r="S1435" s="170"/>
      <c r="T1435" s="170"/>
      <c r="U1435" s="170"/>
      <c r="V1435" s="170"/>
      <c r="W1435" s="170"/>
      <c r="X1435" s="131"/>
      <c r="Y1435"/>
      <c r="AB1435"/>
      <c r="AC1435"/>
      <c r="AD1435"/>
      <c r="AE1435"/>
      <c r="AF1435"/>
      <c r="AG1435"/>
      <c r="AH1435"/>
      <c r="AI1435"/>
      <c r="AJ1435"/>
      <c r="AK1435"/>
    </row>
    <row r="1436" spans="1:37" x14ac:dyDescent="0.25">
      <c r="A1436" s="131"/>
      <c r="B1436" s="131"/>
      <c r="C1436" s="131"/>
      <c r="D1436" s="131"/>
      <c r="E1436" s="131"/>
      <c r="F1436" s="131"/>
      <c r="G1436" s="131"/>
      <c r="H1436" s="131"/>
      <c r="I1436" s="131"/>
      <c r="J1436" s="131"/>
      <c r="K1436" s="131"/>
      <c r="L1436" s="131"/>
      <c r="M1436" s="131"/>
      <c r="N1436" s="131"/>
      <c r="O1436" s="131"/>
      <c r="P1436" s="131"/>
      <c r="Q1436" s="170"/>
      <c r="R1436" s="170"/>
      <c r="S1436" s="170"/>
      <c r="T1436" s="170"/>
      <c r="U1436" s="170"/>
      <c r="V1436" s="170"/>
      <c r="W1436" s="170"/>
      <c r="X1436" s="131"/>
      <c r="Y1436"/>
      <c r="AB1436"/>
      <c r="AC1436"/>
      <c r="AD1436"/>
      <c r="AE1436"/>
      <c r="AF1436"/>
      <c r="AG1436"/>
      <c r="AH1436"/>
      <c r="AI1436"/>
      <c r="AJ1436"/>
      <c r="AK1436"/>
    </row>
    <row r="1437" spans="1:37" x14ac:dyDescent="0.25">
      <c r="A1437" s="131"/>
      <c r="B1437" s="131"/>
      <c r="C1437" s="131"/>
      <c r="D1437" s="131"/>
      <c r="E1437" s="131"/>
      <c r="F1437" s="131"/>
      <c r="G1437" s="131"/>
      <c r="H1437" s="131"/>
      <c r="I1437" s="131"/>
      <c r="J1437" s="131"/>
      <c r="K1437" s="131"/>
      <c r="L1437" s="131"/>
      <c r="M1437" s="131"/>
      <c r="N1437" s="131"/>
      <c r="O1437" s="131"/>
      <c r="P1437" s="131"/>
      <c r="Q1437" s="170"/>
      <c r="R1437" s="170"/>
      <c r="S1437" s="170"/>
      <c r="T1437" s="170"/>
      <c r="U1437" s="170"/>
      <c r="V1437" s="170"/>
      <c r="W1437" s="170"/>
      <c r="X1437" s="131"/>
      <c r="Y1437"/>
      <c r="AB1437"/>
      <c r="AC1437"/>
      <c r="AD1437"/>
      <c r="AE1437"/>
      <c r="AF1437"/>
      <c r="AG1437"/>
      <c r="AH1437"/>
      <c r="AI1437"/>
      <c r="AJ1437"/>
      <c r="AK1437"/>
    </row>
    <row r="1438" spans="1:37" x14ac:dyDescent="0.25">
      <c r="A1438" s="131"/>
      <c r="B1438" s="131"/>
      <c r="C1438" s="131"/>
      <c r="D1438" s="131"/>
      <c r="E1438" s="131"/>
      <c r="F1438" s="131"/>
      <c r="G1438" s="131"/>
      <c r="H1438" s="131"/>
      <c r="I1438" s="131"/>
      <c r="J1438" s="131"/>
      <c r="K1438" s="131"/>
      <c r="L1438" s="131"/>
      <c r="M1438" s="131"/>
      <c r="N1438" s="131"/>
      <c r="O1438" s="131"/>
      <c r="P1438" s="131"/>
      <c r="Q1438" s="170"/>
      <c r="R1438" s="170"/>
      <c r="S1438" s="170"/>
      <c r="T1438" s="170"/>
      <c r="U1438" s="170"/>
      <c r="V1438" s="170"/>
      <c r="W1438" s="170"/>
      <c r="X1438" s="131"/>
      <c r="Y1438"/>
      <c r="AB1438"/>
      <c r="AC1438"/>
      <c r="AD1438"/>
      <c r="AE1438"/>
      <c r="AF1438"/>
      <c r="AG1438"/>
      <c r="AH1438"/>
      <c r="AI1438"/>
      <c r="AJ1438"/>
      <c r="AK1438"/>
    </row>
    <row r="1439" spans="1:37" x14ac:dyDescent="0.25">
      <c r="A1439" s="131"/>
      <c r="B1439" s="131"/>
      <c r="C1439" s="131"/>
      <c r="D1439" s="131"/>
      <c r="E1439" s="131"/>
      <c r="F1439" s="131"/>
      <c r="G1439" s="131"/>
      <c r="H1439" s="131"/>
      <c r="I1439" s="131"/>
      <c r="J1439" s="131"/>
      <c r="K1439" s="131"/>
      <c r="L1439" s="131"/>
      <c r="M1439" s="131"/>
      <c r="N1439" s="131"/>
      <c r="O1439" s="131"/>
      <c r="P1439" s="131"/>
      <c r="Q1439" s="170"/>
      <c r="R1439" s="170"/>
      <c r="S1439" s="170"/>
      <c r="T1439" s="170"/>
      <c r="U1439" s="170"/>
      <c r="V1439" s="170"/>
      <c r="W1439" s="170"/>
      <c r="X1439" s="131"/>
      <c r="Y1439"/>
      <c r="AB1439"/>
      <c r="AC1439"/>
      <c r="AD1439"/>
      <c r="AE1439"/>
      <c r="AF1439"/>
      <c r="AG1439"/>
      <c r="AH1439"/>
      <c r="AI1439"/>
      <c r="AJ1439"/>
      <c r="AK1439"/>
    </row>
    <row r="1440" spans="1:37" x14ac:dyDescent="0.25">
      <c r="A1440" s="131"/>
      <c r="B1440" s="131"/>
      <c r="C1440" s="131"/>
      <c r="D1440" s="131"/>
      <c r="E1440" s="131"/>
      <c r="F1440" s="131"/>
      <c r="G1440" s="131"/>
      <c r="H1440" s="131"/>
      <c r="I1440" s="131"/>
      <c r="J1440" s="131"/>
      <c r="K1440" s="131"/>
      <c r="L1440" s="131"/>
      <c r="M1440" s="131"/>
      <c r="N1440" s="131"/>
      <c r="O1440" s="131"/>
      <c r="P1440" s="131"/>
      <c r="Q1440" s="170"/>
      <c r="R1440" s="170"/>
      <c r="S1440" s="170"/>
      <c r="T1440" s="170"/>
      <c r="U1440" s="170"/>
      <c r="V1440" s="170"/>
      <c r="W1440" s="170"/>
      <c r="X1440" s="131"/>
      <c r="Y1440"/>
      <c r="AB1440"/>
      <c r="AC1440"/>
      <c r="AD1440"/>
      <c r="AE1440"/>
      <c r="AF1440"/>
      <c r="AG1440"/>
      <c r="AH1440"/>
      <c r="AI1440"/>
      <c r="AJ1440"/>
      <c r="AK1440"/>
    </row>
    <row r="1441" spans="1:37" x14ac:dyDescent="0.25">
      <c r="A1441" s="131"/>
      <c r="B1441" s="131"/>
      <c r="C1441" s="131"/>
      <c r="D1441" s="131"/>
      <c r="E1441" s="131"/>
      <c r="F1441" s="131"/>
      <c r="G1441" s="131"/>
      <c r="H1441" s="131"/>
      <c r="I1441" s="131"/>
      <c r="J1441" s="131"/>
      <c r="K1441" s="131"/>
      <c r="L1441" s="131"/>
      <c r="M1441" s="131"/>
      <c r="N1441" s="131"/>
      <c r="O1441" s="131"/>
      <c r="P1441" s="131"/>
      <c r="Q1441" s="170"/>
      <c r="R1441" s="170"/>
      <c r="S1441" s="170"/>
      <c r="T1441" s="170"/>
      <c r="U1441" s="170"/>
      <c r="V1441" s="170"/>
      <c r="W1441" s="170"/>
      <c r="X1441" s="131"/>
      <c r="Y1441"/>
      <c r="AB1441"/>
      <c r="AC1441"/>
      <c r="AD1441"/>
      <c r="AE1441"/>
      <c r="AF1441"/>
      <c r="AG1441"/>
      <c r="AH1441"/>
      <c r="AI1441"/>
      <c r="AJ1441"/>
      <c r="AK1441"/>
    </row>
    <row r="1442" spans="1:37" x14ac:dyDescent="0.25">
      <c r="A1442" s="131"/>
      <c r="B1442" s="131"/>
      <c r="C1442" s="131"/>
      <c r="D1442" s="131"/>
      <c r="E1442" s="131"/>
      <c r="F1442" s="131"/>
      <c r="G1442" s="131"/>
      <c r="H1442" s="131"/>
      <c r="I1442" s="131"/>
      <c r="J1442" s="131"/>
      <c r="K1442" s="131"/>
      <c r="L1442" s="131"/>
      <c r="M1442" s="131"/>
      <c r="N1442" s="131"/>
      <c r="O1442" s="131"/>
      <c r="P1442" s="131"/>
      <c r="Q1442" s="170"/>
      <c r="R1442" s="170"/>
      <c r="S1442" s="170"/>
      <c r="T1442" s="170"/>
      <c r="U1442" s="170"/>
      <c r="V1442" s="170"/>
      <c r="W1442" s="170"/>
      <c r="X1442" s="131"/>
      <c r="Y1442"/>
      <c r="AB1442"/>
      <c r="AC1442"/>
      <c r="AD1442"/>
      <c r="AE1442"/>
      <c r="AF1442"/>
      <c r="AG1442"/>
      <c r="AH1442"/>
      <c r="AI1442"/>
      <c r="AJ1442"/>
      <c r="AK1442"/>
    </row>
    <row r="1443" spans="1:37" x14ac:dyDescent="0.25">
      <c r="A1443" s="131"/>
      <c r="B1443" s="131"/>
      <c r="C1443" s="131"/>
      <c r="D1443" s="131"/>
      <c r="E1443" s="131"/>
      <c r="F1443" s="131"/>
      <c r="G1443" s="131"/>
      <c r="H1443" s="131"/>
      <c r="I1443" s="131"/>
      <c r="J1443" s="131"/>
      <c r="K1443" s="131"/>
      <c r="L1443" s="131"/>
      <c r="M1443" s="131"/>
      <c r="N1443" s="131"/>
      <c r="O1443" s="131"/>
      <c r="P1443" s="131"/>
      <c r="Q1443" s="170"/>
      <c r="R1443" s="170"/>
      <c r="S1443" s="170"/>
      <c r="T1443" s="170"/>
      <c r="U1443" s="170"/>
      <c r="V1443" s="170"/>
      <c r="W1443" s="170"/>
      <c r="X1443" s="131"/>
      <c r="Y1443"/>
      <c r="AB1443"/>
      <c r="AC1443"/>
      <c r="AD1443"/>
      <c r="AE1443"/>
      <c r="AF1443"/>
      <c r="AG1443"/>
      <c r="AH1443"/>
      <c r="AI1443"/>
      <c r="AJ1443"/>
      <c r="AK1443"/>
    </row>
    <row r="1444" spans="1:37" x14ac:dyDescent="0.25">
      <c r="A1444" s="131"/>
      <c r="B1444" s="131"/>
      <c r="C1444" s="131"/>
      <c r="D1444" s="131"/>
      <c r="E1444" s="131"/>
      <c r="F1444" s="131"/>
      <c r="G1444" s="131"/>
      <c r="H1444" s="131"/>
      <c r="I1444" s="131"/>
      <c r="J1444" s="131"/>
      <c r="K1444" s="131"/>
      <c r="L1444" s="131"/>
      <c r="M1444" s="131"/>
      <c r="N1444" s="131"/>
      <c r="O1444" s="131"/>
      <c r="P1444" s="131"/>
      <c r="Q1444" s="170"/>
      <c r="R1444" s="170"/>
      <c r="S1444" s="170"/>
      <c r="T1444" s="170"/>
      <c r="U1444" s="170"/>
      <c r="V1444" s="170"/>
      <c r="W1444" s="170"/>
      <c r="X1444" s="131"/>
      <c r="Y1444"/>
      <c r="AB1444"/>
      <c r="AC1444"/>
      <c r="AD1444"/>
      <c r="AE1444"/>
      <c r="AF1444"/>
      <c r="AG1444"/>
      <c r="AH1444"/>
      <c r="AI1444"/>
      <c r="AJ1444"/>
      <c r="AK1444"/>
    </row>
    <row r="1445" spans="1:37" x14ac:dyDescent="0.25">
      <c r="A1445" s="131"/>
      <c r="B1445" s="131"/>
      <c r="C1445" s="131"/>
      <c r="D1445" s="131"/>
      <c r="E1445" s="131"/>
      <c r="F1445" s="131"/>
      <c r="G1445" s="131"/>
      <c r="H1445" s="131"/>
      <c r="I1445" s="131"/>
      <c r="J1445" s="131"/>
      <c r="K1445" s="131"/>
      <c r="L1445" s="131"/>
      <c r="M1445" s="131"/>
      <c r="N1445" s="131"/>
      <c r="O1445" s="131"/>
      <c r="P1445" s="131"/>
      <c r="Q1445" s="170"/>
      <c r="R1445" s="170"/>
      <c r="S1445" s="170"/>
      <c r="T1445" s="170"/>
      <c r="U1445" s="170"/>
      <c r="V1445" s="170"/>
      <c r="W1445" s="170"/>
      <c r="X1445" s="131"/>
      <c r="Y1445"/>
      <c r="AB1445"/>
      <c r="AC1445"/>
      <c r="AD1445"/>
      <c r="AE1445"/>
      <c r="AF1445"/>
      <c r="AG1445"/>
      <c r="AH1445"/>
      <c r="AI1445"/>
      <c r="AJ1445"/>
      <c r="AK1445"/>
    </row>
    <row r="1446" spans="1:37" x14ac:dyDescent="0.25">
      <c r="A1446" s="131"/>
      <c r="B1446" s="131"/>
      <c r="C1446" s="131"/>
      <c r="D1446" s="131"/>
      <c r="E1446" s="131"/>
      <c r="F1446" s="131"/>
      <c r="G1446" s="131"/>
      <c r="H1446" s="131"/>
      <c r="I1446" s="131"/>
      <c r="J1446" s="131"/>
      <c r="K1446" s="131"/>
      <c r="L1446" s="131"/>
      <c r="M1446" s="131"/>
      <c r="N1446" s="131"/>
      <c r="O1446" s="131"/>
      <c r="P1446" s="131"/>
      <c r="Q1446" s="170"/>
      <c r="R1446" s="170"/>
      <c r="S1446" s="170"/>
      <c r="T1446" s="170"/>
      <c r="U1446" s="170"/>
      <c r="V1446" s="170"/>
      <c r="W1446" s="170"/>
      <c r="X1446" s="131"/>
      <c r="Y1446"/>
      <c r="AB1446"/>
      <c r="AC1446"/>
      <c r="AD1446"/>
      <c r="AE1446"/>
      <c r="AF1446"/>
      <c r="AG1446"/>
      <c r="AH1446"/>
      <c r="AI1446"/>
      <c r="AJ1446"/>
      <c r="AK1446"/>
    </row>
    <row r="1447" spans="1:37" x14ac:dyDescent="0.25">
      <c r="A1447" s="131"/>
      <c r="B1447" s="131"/>
      <c r="C1447" s="131"/>
      <c r="D1447" s="131"/>
      <c r="E1447" s="131"/>
      <c r="F1447" s="131"/>
      <c r="G1447" s="131"/>
      <c r="H1447" s="131"/>
      <c r="I1447" s="131"/>
      <c r="J1447" s="131"/>
      <c r="K1447" s="131"/>
      <c r="L1447" s="131"/>
      <c r="M1447" s="131"/>
      <c r="N1447" s="131"/>
      <c r="O1447" s="131"/>
      <c r="P1447" s="131"/>
      <c r="Q1447" s="170"/>
      <c r="R1447" s="170"/>
      <c r="S1447" s="170"/>
      <c r="T1447" s="170"/>
      <c r="U1447" s="170"/>
      <c r="V1447" s="170"/>
      <c r="W1447" s="170"/>
      <c r="X1447" s="131"/>
      <c r="Y1447"/>
      <c r="AB1447"/>
      <c r="AC1447"/>
      <c r="AD1447"/>
      <c r="AE1447"/>
      <c r="AF1447"/>
      <c r="AG1447"/>
      <c r="AH1447"/>
      <c r="AI1447"/>
      <c r="AJ1447"/>
      <c r="AK1447"/>
    </row>
    <row r="1448" spans="1:37" x14ac:dyDescent="0.25">
      <c r="A1448" s="131"/>
      <c r="B1448" s="131"/>
      <c r="C1448" s="131"/>
      <c r="D1448" s="131"/>
      <c r="E1448" s="131"/>
      <c r="F1448" s="131"/>
      <c r="G1448" s="131"/>
      <c r="H1448" s="131"/>
      <c r="I1448" s="131"/>
      <c r="J1448" s="131"/>
      <c r="K1448" s="131"/>
      <c r="L1448" s="131"/>
      <c r="M1448" s="131"/>
      <c r="N1448" s="131"/>
      <c r="O1448" s="131"/>
      <c r="P1448" s="131"/>
      <c r="Q1448" s="170"/>
      <c r="R1448" s="170"/>
      <c r="S1448" s="170"/>
      <c r="T1448" s="170"/>
      <c r="U1448" s="170"/>
      <c r="V1448" s="170"/>
      <c r="W1448" s="170"/>
      <c r="X1448" s="131"/>
      <c r="Y1448"/>
      <c r="AB1448"/>
      <c r="AC1448"/>
      <c r="AD1448"/>
      <c r="AE1448"/>
      <c r="AF1448"/>
      <c r="AG1448"/>
      <c r="AH1448"/>
      <c r="AI1448"/>
      <c r="AJ1448"/>
      <c r="AK1448"/>
    </row>
    <row r="1449" spans="1:37" x14ac:dyDescent="0.25">
      <c r="A1449" s="131"/>
      <c r="B1449" s="131"/>
      <c r="C1449" s="131"/>
      <c r="D1449" s="131"/>
      <c r="E1449" s="131"/>
      <c r="F1449" s="131"/>
      <c r="G1449" s="131"/>
      <c r="H1449" s="131"/>
      <c r="I1449" s="131"/>
      <c r="J1449" s="131"/>
      <c r="K1449" s="131"/>
      <c r="L1449" s="131"/>
      <c r="M1449" s="131"/>
      <c r="N1449" s="131"/>
      <c r="O1449" s="131"/>
      <c r="P1449" s="131"/>
      <c r="Q1449" s="170"/>
      <c r="R1449" s="170"/>
      <c r="S1449" s="170"/>
      <c r="T1449" s="170"/>
      <c r="U1449" s="170"/>
      <c r="V1449" s="170"/>
      <c r="W1449" s="170"/>
      <c r="X1449" s="131"/>
      <c r="Y1449"/>
      <c r="AB1449"/>
      <c r="AC1449"/>
      <c r="AD1449"/>
      <c r="AE1449"/>
      <c r="AF1449"/>
      <c r="AG1449"/>
      <c r="AH1449"/>
      <c r="AI1449"/>
      <c r="AJ1449"/>
      <c r="AK1449"/>
    </row>
    <row r="1450" spans="1:37" x14ac:dyDescent="0.25">
      <c r="A1450" s="131"/>
      <c r="B1450" s="131"/>
      <c r="C1450" s="131"/>
      <c r="D1450" s="131"/>
      <c r="E1450" s="131"/>
      <c r="F1450" s="131"/>
      <c r="G1450" s="131"/>
      <c r="H1450" s="131"/>
      <c r="I1450" s="131"/>
      <c r="J1450" s="131"/>
      <c r="K1450" s="131"/>
      <c r="L1450" s="131"/>
      <c r="M1450" s="131"/>
      <c r="N1450" s="131"/>
      <c r="O1450" s="131"/>
      <c r="P1450" s="131"/>
      <c r="Q1450" s="170"/>
      <c r="R1450" s="170"/>
      <c r="S1450" s="170"/>
      <c r="T1450" s="170"/>
      <c r="U1450" s="170"/>
      <c r="V1450" s="170"/>
      <c r="W1450" s="170"/>
      <c r="X1450" s="131"/>
      <c r="Y1450"/>
      <c r="AB1450"/>
      <c r="AC1450"/>
      <c r="AD1450"/>
      <c r="AE1450"/>
      <c r="AF1450"/>
      <c r="AG1450"/>
      <c r="AH1450"/>
      <c r="AI1450"/>
      <c r="AJ1450"/>
      <c r="AK1450"/>
    </row>
    <row r="1451" spans="1:37" x14ac:dyDescent="0.25">
      <c r="A1451" s="131"/>
      <c r="B1451" s="131"/>
      <c r="C1451" s="131"/>
      <c r="D1451" s="131"/>
      <c r="E1451" s="131"/>
      <c r="F1451" s="131"/>
      <c r="G1451" s="131"/>
      <c r="H1451" s="131"/>
      <c r="I1451" s="131"/>
      <c r="J1451" s="131"/>
      <c r="K1451" s="131"/>
      <c r="L1451" s="131"/>
      <c r="M1451" s="131"/>
      <c r="N1451" s="131"/>
      <c r="O1451" s="131"/>
      <c r="P1451" s="131"/>
      <c r="Q1451" s="170"/>
      <c r="R1451" s="170"/>
      <c r="S1451" s="170"/>
      <c r="T1451" s="170"/>
      <c r="U1451" s="170"/>
      <c r="V1451" s="170"/>
      <c r="W1451" s="170"/>
      <c r="X1451" s="131"/>
      <c r="Y1451"/>
      <c r="AB1451"/>
      <c r="AC1451"/>
      <c r="AD1451"/>
      <c r="AE1451"/>
      <c r="AF1451"/>
      <c r="AG1451"/>
      <c r="AH1451"/>
      <c r="AI1451"/>
      <c r="AJ1451"/>
      <c r="AK1451"/>
    </row>
    <row r="1452" spans="1:37" x14ac:dyDescent="0.25">
      <c r="A1452" s="131"/>
      <c r="B1452" s="131"/>
      <c r="C1452" s="131"/>
      <c r="D1452" s="131"/>
      <c r="E1452" s="131"/>
      <c r="F1452" s="131"/>
      <c r="G1452" s="131"/>
      <c r="H1452" s="131"/>
      <c r="I1452" s="131"/>
      <c r="J1452" s="131"/>
      <c r="K1452" s="131"/>
      <c r="L1452" s="131"/>
      <c r="M1452" s="131"/>
      <c r="N1452" s="131"/>
      <c r="O1452" s="131"/>
      <c r="P1452" s="131"/>
      <c r="Q1452" s="170"/>
      <c r="R1452" s="170"/>
      <c r="S1452" s="170"/>
      <c r="T1452" s="170"/>
      <c r="U1452" s="170"/>
      <c r="V1452" s="170"/>
      <c r="W1452" s="170"/>
      <c r="X1452" s="131"/>
      <c r="Y1452"/>
      <c r="AB1452"/>
      <c r="AC1452"/>
      <c r="AD1452"/>
      <c r="AE1452"/>
      <c r="AF1452"/>
      <c r="AG1452"/>
      <c r="AH1452"/>
      <c r="AI1452"/>
      <c r="AJ1452"/>
      <c r="AK1452"/>
    </row>
    <row r="1453" spans="1:37" x14ac:dyDescent="0.25">
      <c r="A1453" s="131"/>
      <c r="B1453" s="131"/>
      <c r="C1453" s="131"/>
      <c r="D1453" s="131"/>
      <c r="E1453" s="131"/>
      <c r="F1453" s="131"/>
      <c r="G1453" s="131"/>
      <c r="H1453" s="131"/>
      <c r="I1453" s="131"/>
      <c r="J1453" s="131"/>
      <c r="K1453" s="131"/>
      <c r="L1453" s="131"/>
      <c r="M1453" s="131"/>
      <c r="N1453" s="131"/>
      <c r="O1453" s="131"/>
      <c r="P1453" s="131"/>
      <c r="Q1453" s="170"/>
      <c r="R1453" s="170"/>
      <c r="S1453" s="170"/>
      <c r="T1453" s="170"/>
      <c r="U1453" s="170"/>
      <c r="V1453" s="170"/>
      <c r="W1453" s="170"/>
      <c r="X1453" s="131"/>
      <c r="Y1453"/>
      <c r="AB1453"/>
      <c r="AC1453"/>
      <c r="AD1453"/>
      <c r="AE1453"/>
      <c r="AF1453"/>
      <c r="AG1453"/>
      <c r="AH1453"/>
      <c r="AI1453"/>
      <c r="AJ1453"/>
      <c r="AK1453"/>
    </row>
    <row r="1454" spans="1:37" x14ac:dyDescent="0.25">
      <c r="A1454" s="131"/>
      <c r="B1454" s="131"/>
      <c r="C1454" s="131"/>
      <c r="D1454" s="131"/>
      <c r="E1454" s="131"/>
      <c r="F1454" s="131"/>
      <c r="G1454" s="131"/>
      <c r="H1454" s="131"/>
      <c r="I1454" s="131"/>
      <c r="J1454" s="131"/>
      <c r="K1454" s="131"/>
      <c r="L1454" s="131"/>
      <c r="M1454" s="131"/>
      <c r="N1454" s="131"/>
      <c r="O1454" s="131"/>
      <c r="P1454" s="131"/>
      <c r="Q1454" s="170"/>
      <c r="R1454" s="170"/>
      <c r="S1454" s="170"/>
      <c r="T1454" s="170"/>
      <c r="U1454" s="170"/>
      <c r="V1454" s="170"/>
      <c r="W1454" s="170"/>
      <c r="X1454" s="131"/>
      <c r="Y1454"/>
      <c r="AB1454"/>
      <c r="AC1454"/>
      <c r="AD1454"/>
      <c r="AE1454"/>
      <c r="AF1454"/>
      <c r="AG1454"/>
      <c r="AH1454"/>
      <c r="AI1454"/>
      <c r="AJ1454"/>
      <c r="AK1454"/>
    </row>
    <row r="1455" spans="1:37" x14ac:dyDescent="0.25">
      <c r="A1455" s="131"/>
      <c r="B1455" s="131"/>
      <c r="C1455" s="131"/>
      <c r="D1455" s="131"/>
      <c r="E1455" s="131"/>
      <c r="F1455" s="131"/>
      <c r="G1455" s="131"/>
      <c r="H1455" s="131"/>
      <c r="I1455" s="131"/>
      <c r="J1455" s="131"/>
      <c r="K1455" s="131"/>
      <c r="L1455" s="131"/>
      <c r="M1455" s="131"/>
      <c r="N1455" s="131"/>
      <c r="O1455" s="131"/>
      <c r="P1455" s="131"/>
      <c r="Q1455" s="170"/>
      <c r="R1455" s="170"/>
      <c r="S1455" s="170"/>
      <c r="T1455" s="170"/>
      <c r="U1455" s="170"/>
      <c r="V1455" s="170"/>
      <c r="W1455" s="170"/>
      <c r="X1455" s="131"/>
      <c r="Y1455"/>
      <c r="AB1455"/>
      <c r="AC1455"/>
      <c r="AD1455"/>
      <c r="AE1455"/>
      <c r="AF1455"/>
      <c r="AG1455"/>
      <c r="AH1455"/>
      <c r="AI1455"/>
      <c r="AJ1455"/>
      <c r="AK1455"/>
    </row>
    <row r="1456" spans="1:37" x14ac:dyDescent="0.25">
      <c r="A1456" s="131"/>
      <c r="B1456" s="131"/>
      <c r="C1456" s="131"/>
      <c r="D1456" s="131"/>
      <c r="E1456" s="131"/>
      <c r="F1456" s="131"/>
      <c r="G1456" s="131"/>
      <c r="H1456" s="131"/>
      <c r="I1456" s="131"/>
      <c r="J1456" s="131"/>
      <c r="K1456" s="131"/>
      <c r="L1456" s="131"/>
      <c r="M1456" s="131"/>
      <c r="N1456" s="131"/>
      <c r="O1456" s="131"/>
      <c r="P1456" s="131"/>
      <c r="Q1456" s="170"/>
      <c r="R1456" s="170"/>
      <c r="S1456" s="170"/>
      <c r="T1456" s="170"/>
      <c r="U1456" s="170"/>
      <c r="V1456" s="170"/>
      <c r="W1456" s="170"/>
      <c r="X1456" s="131"/>
      <c r="Y1456"/>
      <c r="AB1456"/>
      <c r="AC1456"/>
      <c r="AD1456"/>
      <c r="AE1456"/>
      <c r="AF1456"/>
      <c r="AG1456"/>
      <c r="AH1456"/>
      <c r="AI1456"/>
      <c r="AJ1456"/>
      <c r="AK1456"/>
    </row>
    <row r="1457" spans="1:37" x14ac:dyDescent="0.25">
      <c r="A1457" s="131"/>
      <c r="B1457" s="131"/>
      <c r="C1457" s="131"/>
      <c r="D1457" s="131"/>
      <c r="E1457" s="131"/>
      <c r="F1457" s="131"/>
      <c r="G1457" s="131"/>
      <c r="H1457" s="131"/>
      <c r="I1457" s="131"/>
      <c r="J1457" s="131"/>
      <c r="K1457" s="131"/>
      <c r="L1457" s="131"/>
      <c r="M1457" s="131"/>
      <c r="N1457" s="131"/>
      <c r="O1457" s="131"/>
      <c r="P1457" s="131"/>
      <c r="Q1457" s="170"/>
      <c r="R1457" s="170"/>
      <c r="S1457" s="170"/>
      <c r="T1457" s="170"/>
      <c r="U1457" s="170"/>
      <c r="V1457" s="170"/>
      <c r="W1457" s="170"/>
      <c r="X1457" s="131"/>
      <c r="Y1457"/>
      <c r="AB1457"/>
      <c r="AC1457"/>
      <c r="AD1457"/>
      <c r="AE1457"/>
      <c r="AF1457"/>
      <c r="AG1457"/>
      <c r="AH1457"/>
      <c r="AI1457"/>
      <c r="AJ1457"/>
      <c r="AK1457"/>
    </row>
    <row r="1458" spans="1:37" x14ac:dyDescent="0.25">
      <c r="A1458" s="131"/>
      <c r="B1458" s="131"/>
      <c r="C1458" s="131"/>
      <c r="D1458" s="131"/>
      <c r="E1458" s="131"/>
      <c r="F1458" s="131"/>
      <c r="G1458" s="131"/>
      <c r="H1458" s="131"/>
      <c r="I1458" s="131"/>
      <c r="J1458" s="131"/>
      <c r="K1458" s="131"/>
      <c r="L1458" s="131"/>
      <c r="M1458" s="131"/>
      <c r="N1458" s="131"/>
      <c r="O1458" s="131"/>
      <c r="P1458" s="131"/>
      <c r="Q1458" s="170"/>
      <c r="R1458" s="170"/>
      <c r="S1458" s="170"/>
      <c r="T1458" s="170"/>
      <c r="U1458" s="170"/>
      <c r="V1458" s="170"/>
      <c r="W1458" s="170"/>
      <c r="X1458" s="131"/>
      <c r="Y1458"/>
      <c r="AB1458"/>
      <c r="AC1458"/>
      <c r="AD1458"/>
      <c r="AE1458"/>
      <c r="AF1458"/>
      <c r="AG1458"/>
      <c r="AH1458"/>
      <c r="AI1458"/>
      <c r="AJ1458"/>
      <c r="AK1458"/>
    </row>
    <row r="1459" spans="1:37" x14ac:dyDescent="0.25">
      <c r="A1459" s="131"/>
      <c r="B1459" s="131"/>
      <c r="C1459" s="131"/>
      <c r="D1459" s="131"/>
      <c r="E1459" s="131"/>
      <c r="F1459" s="131"/>
      <c r="G1459" s="131"/>
      <c r="H1459" s="131"/>
      <c r="I1459" s="131"/>
      <c r="J1459" s="131"/>
      <c r="K1459" s="131"/>
      <c r="L1459" s="131"/>
      <c r="M1459" s="131"/>
      <c r="N1459" s="131"/>
      <c r="O1459" s="131"/>
      <c r="P1459" s="131"/>
      <c r="Q1459" s="170"/>
      <c r="R1459" s="170"/>
      <c r="S1459" s="170"/>
      <c r="T1459" s="170"/>
      <c r="U1459" s="170"/>
      <c r="V1459" s="170"/>
      <c r="W1459" s="170"/>
      <c r="X1459" s="131"/>
      <c r="Y1459"/>
      <c r="AB1459"/>
      <c r="AC1459"/>
      <c r="AD1459"/>
      <c r="AE1459"/>
      <c r="AF1459"/>
      <c r="AG1459"/>
      <c r="AH1459"/>
      <c r="AI1459"/>
      <c r="AJ1459"/>
      <c r="AK1459"/>
    </row>
    <row r="1460" spans="1:37" x14ac:dyDescent="0.25">
      <c r="A1460" s="131"/>
      <c r="B1460" s="131"/>
      <c r="C1460" s="131"/>
      <c r="D1460" s="131"/>
      <c r="E1460" s="131"/>
      <c r="F1460" s="131"/>
      <c r="G1460" s="131"/>
      <c r="H1460" s="131"/>
      <c r="I1460" s="131"/>
      <c r="J1460" s="131"/>
      <c r="K1460" s="131"/>
      <c r="L1460" s="131"/>
      <c r="M1460" s="131"/>
      <c r="N1460" s="131"/>
      <c r="O1460" s="131"/>
      <c r="P1460" s="131"/>
      <c r="Q1460" s="170"/>
      <c r="R1460" s="170"/>
      <c r="S1460" s="170"/>
      <c r="T1460" s="170"/>
      <c r="U1460" s="170"/>
      <c r="V1460" s="170"/>
      <c r="W1460" s="170"/>
      <c r="X1460" s="131"/>
      <c r="Y1460"/>
      <c r="AB1460"/>
      <c r="AC1460"/>
      <c r="AD1460"/>
      <c r="AE1460"/>
      <c r="AF1460"/>
      <c r="AG1460"/>
      <c r="AH1460"/>
      <c r="AI1460"/>
      <c r="AJ1460"/>
      <c r="AK1460"/>
    </row>
    <row r="1461" spans="1:37" x14ac:dyDescent="0.25">
      <c r="A1461" s="131"/>
      <c r="B1461" s="131"/>
      <c r="C1461" s="131"/>
      <c r="D1461" s="131"/>
      <c r="E1461" s="131"/>
      <c r="F1461" s="131"/>
      <c r="G1461" s="131"/>
      <c r="H1461" s="131"/>
      <c r="I1461" s="131"/>
      <c r="J1461" s="131"/>
      <c r="K1461" s="131"/>
      <c r="L1461" s="131"/>
      <c r="M1461" s="131"/>
      <c r="N1461" s="131"/>
      <c r="O1461" s="131"/>
      <c r="P1461" s="131"/>
      <c r="Q1461" s="170"/>
      <c r="R1461" s="170"/>
      <c r="S1461" s="170"/>
      <c r="T1461" s="170"/>
      <c r="U1461" s="170"/>
      <c r="V1461" s="170"/>
      <c r="W1461" s="170"/>
      <c r="X1461" s="131"/>
      <c r="Y1461"/>
      <c r="AB1461"/>
      <c r="AC1461"/>
      <c r="AD1461"/>
      <c r="AE1461"/>
      <c r="AF1461"/>
      <c r="AG1461"/>
      <c r="AH1461"/>
      <c r="AI1461"/>
      <c r="AJ1461"/>
      <c r="AK1461"/>
    </row>
    <row r="1462" spans="1:37" x14ac:dyDescent="0.25">
      <c r="A1462" s="131"/>
      <c r="B1462" s="131"/>
      <c r="C1462" s="131"/>
      <c r="D1462" s="131"/>
      <c r="E1462" s="131"/>
      <c r="F1462" s="131"/>
      <c r="G1462" s="131"/>
      <c r="H1462" s="131"/>
      <c r="I1462" s="131"/>
      <c r="J1462" s="131"/>
      <c r="K1462" s="131"/>
      <c r="L1462" s="131"/>
      <c r="M1462" s="131"/>
      <c r="N1462" s="131"/>
      <c r="O1462" s="131"/>
      <c r="P1462" s="131"/>
      <c r="Q1462" s="170"/>
      <c r="R1462" s="170"/>
      <c r="S1462" s="170"/>
      <c r="T1462" s="170"/>
      <c r="U1462" s="170"/>
      <c r="V1462" s="170"/>
      <c r="W1462" s="170"/>
      <c r="X1462" s="131"/>
      <c r="Y1462"/>
      <c r="AB1462"/>
      <c r="AC1462"/>
      <c r="AD1462"/>
      <c r="AE1462"/>
      <c r="AF1462"/>
      <c r="AG1462"/>
      <c r="AH1462"/>
      <c r="AI1462"/>
      <c r="AJ1462"/>
      <c r="AK1462"/>
    </row>
    <row r="1463" spans="1:37" x14ac:dyDescent="0.25">
      <c r="A1463" s="131"/>
      <c r="B1463" s="131"/>
      <c r="C1463" s="131"/>
      <c r="D1463" s="131"/>
      <c r="E1463" s="131"/>
      <c r="F1463" s="131"/>
      <c r="G1463" s="131"/>
      <c r="H1463" s="131"/>
      <c r="I1463" s="131"/>
      <c r="J1463" s="131"/>
      <c r="K1463" s="131"/>
      <c r="L1463" s="131"/>
      <c r="M1463" s="131"/>
      <c r="N1463" s="131"/>
      <c r="O1463" s="131"/>
      <c r="P1463" s="131"/>
      <c r="Q1463" s="170"/>
      <c r="R1463" s="170"/>
      <c r="S1463" s="170"/>
      <c r="T1463" s="170"/>
      <c r="U1463" s="170"/>
      <c r="V1463" s="170"/>
      <c r="W1463" s="170"/>
      <c r="X1463" s="131"/>
      <c r="Y1463"/>
      <c r="AB1463"/>
      <c r="AC1463"/>
      <c r="AD1463"/>
      <c r="AE1463"/>
      <c r="AF1463"/>
      <c r="AG1463"/>
      <c r="AH1463"/>
      <c r="AI1463"/>
      <c r="AJ1463"/>
      <c r="AK1463"/>
    </row>
    <row r="1464" spans="1:37" x14ac:dyDescent="0.25">
      <c r="A1464" s="131"/>
      <c r="B1464" s="131"/>
      <c r="C1464" s="131"/>
      <c r="D1464" s="131"/>
      <c r="E1464" s="131"/>
      <c r="F1464" s="131"/>
      <c r="G1464" s="131"/>
      <c r="H1464" s="131"/>
      <c r="I1464" s="131"/>
      <c r="J1464" s="131"/>
      <c r="K1464" s="131"/>
      <c r="L1464" s="131"/>
      <c r="M1464" s="131"/>
      <c r="N1464" s="131"/>
      <c r="O1464" s="131"/>
      <c r="P1464" s="131"/>
      <c r="Q1464" s="170"/>
      <c r="R1464" s="170"/>
      <c r="S1464" s="170"/>
      <c r="T1464" s="170"/>
      <c r="U1464" s="170"/>
      <c r="V1464" s="170"/>
      <c r="W1464" s="170"/>
      <c r="X1464" s="131"/>
      <c r="Y1464"/>
      <c r="AB1464"/>
      <c r="AC1464"/>
      <c r="AD1464"/>
      <c r="AE1464"/>
      <c r="AF1464"/>
      <c r="AG1464"/>
      <c r="AH1464"/>
      <c r="AI1464"/>
      <c r="AJ1464"/>
      <c r="AK1464"/>
    </row>
    <row r="1465" spans="1:37" x14ac:dyDescent="0.25">
      <c r="A1465" s="131"/>
      <c r="B1465" s="131"/>
      <c r="C1465" s="131"/>
      <c r="D1465" s="131"/>
      <c r="E1465" s="131"/>
      <c r="F1465" s="131"/>
      <c r="G1465" s="131"/>
      <c r="H1465" s="131"/>
      <c r="I1465" s="131"/>
      <c r="J1465" s="131"/>
      <c r="K1465" s="131"/>
      <c r="L1465" s="131"/>
      <c r="M1465" s="131"/>
      <c r="N1465" s="131"/>
      <c r="O1465" s="131"/>
      <c r="P1465" s="131"/>
      <c r="Q1465" s="170"/>
      <c r="R1465" s="170"/>
      <c r="S1465" s="170"/>
      <c r="T1465" s="170"/>
      <c r="U1465" s="170"/>
      <c r="V1465" s="170"/>
      <c r="W1465" s="170"/>
      <c r="X1465" s="131"/>
      <c r="Y1465"/>
      <c r="AB1465"/>
      <c r="AC1465"/>
      <c r="AD1465"/>
      <c r="AE1465"/>
      <c r="AF1465"/>
      <c r="AG1465"/>
      <c r="AH1465"/>
      <c r="AI1465"/>
      <c r="AJ1465"/>
      <c r="AK1465"/>
    </row>
    <row r="1466" spans="1:37" x14ac:dyDescent="0.25">
      <c r="A1466" s="131"/>
      <c r="B1466" s="131"/>
      <c r="C1466" s="131"/>
      <c r="D1466" s="131"/>
      <c r="E1466" s="131"/>
      <c r="F1466" s="131"/>
      <c r="G1466" s="131"/>
      <c r="H1466" s="131"/>
      <c r="I1466" s="131"/>
      <c r="J1466" s="131"/>
      <c r="K1466" s="131"/>
      <c r="L1466" s="131"/>
      <c r="M1466" s="131"/>
      <c r="N1466" s="131"/>
      <c r="O1466" s="131"/>
      <c r="P1466" s="131"/>
      <c r="Q1466" s="170"/>
      <c r="R1466" s="170"/>
      <c r="S1466" s="170"/>
      <c r="T1466" s="170"/>
      <c r="U1466" s="170"/>
      <c r="V1466" s="170"/>
      <c r="W1466" s="170"/>
      <c r="X1466" s="131"/>
      <c r="Y1466"/>
      <c r="AB1466"/>
      <c r="AC1466"/>
      <c r="AD1466"/>
      <c r="AE1466"/>
      <c r="AF1466"/>
      <c r="AG1466"/>
      <c r="AH1466"/>
      <c r="AI1466"/>
      <c r="AJ1466"/>
      <c r="AK1466"/>
    </row>
    <row r="1467" spans="1:37" x14ac:dyDescent="0.25">
      <c r="A1467" s="131"/>
      <c r="B1467" s="131"/>
      <c r="C1467" s="131"/>
      <c r="D1467" s="131"/>
      <c r="E1467" s="131"/>
      <c r="F1467" s="131"/>
      <c r="G1467" s="131"/>
      <c r="H1467" s="131"/>
      <c r="I1467" s="131"/>
      <c r="J1467" s="131"/>
      <c r="K1467" s="131"/>
      <c r="L1467" s="131"/>
      <c r="M1467" s="131"/>
      <c r="N1467" s="131"/>
      <c r="O1467" s="131"/>
      <c r="P1467" s="131"/>
      <c r="Q1467" s="170"/>
      <c r="R1467" s="170"/>
      <c r="S1467" s="170"/>
      <c r="T1467" s="170"/>
      <c r="U1467" s="170"/>
      <c r="V1467" s="170"/>
      <c r="W1467" s="170"/>
      <c r="X1467" s="131"/>
      <c r="Y1467"/>
      <c r="AB1467"/>
      <c r="AC1467"/>
      <c r="AD1467"/>
      <c r="AE1467"/>
      <c r="AF1467"/>
      <c r="AG1467"/>
      <c r="AH1467"/>
      <c r="AI1467"/>
      <c r="AJ1467"/>
      <c r="AK1467"/>
    </row>
    <row r="1468" spans="1:37" x14ac:dyDescent="0.25">
      <c r="A1468" s="131"/>
      <c r="B1468" s="131"/>
      <c r="C1468" s="131"/>
      <c r="D1468" s="131"/>
      <c r="E1468" s="131"/>
      <c r="F1468" s="131"/>
      <c r="G1468" s="131"/>
      <c r="H1468" s="131"/>
      <c r="I1468" s="131"/>
      <c r="J1468" s="131"/>
      <c r="K1468" s="131"/>
      <c r="L1468" s="131"/>
      <c r="M1468" s="131"/>
      <c r="N1468" s="131"/>
      <c r="O1468" s="131"/>
      <c r="P1468" s="131"/>
      <c r="Q1468" s="170"/>
      <c r="R1468" s="170"/>
      <c r="S1468" s="170"/>
      <c r="T1468" s="170"/>
      <c r="U1468" s="170"/>
      <c r="V1468" s="170"/>
      <c r="W1468" s="170"/>
      <c r="X1468" s="131"/>
      <c r="Y1468"/>
      <c r="AB1468"/>
      <c r="AC1468"/>
      <c r="AD1468"/>
      <c r="AE1468"/>
      <c r="AF1468"/>
      <c r="AG1468"/>
      <c r="AH1468"/>
      <c r="AI1468"/>
      <c r="AJ1468"/>
      <c r="AK1468"/>
    </row>
    <row r="1469" spans="1:37" x14ac:dyDescent="0.25">
      <c r="A1469" s="131"/>
      <c r="B1469" s="131"/>
      <c r="C1469" s="131"/>
      <c r="D1469" s="131"/>
      <c r="E1469" s="131"/>
      <c r="F1469" s="131"/>
      <c r="G1469" s="131"/>
      <c r="H1469" s="131"/>
      <c r="I1469" s="131"/>
      <c r="J1469" s="131"/>
      <c r="K1469" s="131"/>
      <c r="L1469" s="131"/>
      <c r="M1469" s="131"/>
      <c r="N1469" s="131"/>
      <c r="O1469" s="131"/>
      <c r="P1469" s="131"/>
      <c r="Q1469" s="170"/>
      <c r="R1469" s="170"/>
      <c r="S1469" s="170"/>
      <c r="T1469" s="170"/>
      <c r="U1469" s="170"/>
      <c r="V1469" s="170"/>
      <c r="W1469" s="170"/>
      <c r="X1469" s="131"/>
      <c r="Y1469"/>
      <c r="AB1469"/>
      <c r="AC1469"/>
      <c r="AD1469"/>
      <c r="AE1469"/>
      <c r="AF1469"/>
      <c r="AG1469"/>
      <c r="AH1469"/>
      <c r="AI1469"/>
      <c r="AJ1469"/>
      <c r="AK1469"/>
    </row>
    <row r="1470" spans="1:37" x14ac:dyDescent="0.25">
      <c r="A1470" s="131"/>
      <c r="B1470" s="131"/>
      <c r="C1470" s="131"/>
      <c r="D1470" s="131"/>
      <c r="E1470" s="131"/>
      <c r="F1470" s="131"/>
      <c r="G1470" s="131"/>
      <c r="H1470" s="131"/>
      <c r="I1470" s="131"/>
      <c r="J1470" s="131"/>
      <c r="K1470" s="131"/>
      <c r="L1470" s="131"/>
      <c r="M1470" s="131"/>
      <c r="N1470" s="131"/>
      <c r="O1470" s="131"/>
      <c r="P1470" s="131"/>
      <c r="Q1470" s="170"/>
      <c r="R1470" s="170"/>
      <c r="S1470" s="170"/>
      <c r="T1470" s="170"/>
      <c r="U1470" s="170"/>
      <c r="V1470" s="170"/>
      <c r="W1470" s="170"/>
      <c r="X1470" s="131"/>
      <c r="Y1470"/>
      <c r="AB1470"/>
      <c r="AC1470"/>
      <c r="AD1470"/>
      <c r="AE1470"/>
      <c r="AF1470"/>
      <c r="AG1470"/>
      <c r="AH1470"/>
      <c r="AI1470"/>
      <c r="AJ1470"/>
      <c r="AK1470"/>
    </row>
    <row r="1471" spans="1:37" x14ac:dyDescent="0.25">
      <c r="A1471" s="131"/>
      <c r="B1471" s="131"/>
      <c r="C1471" s="131"/>
      <c r="D1471" s="131"/>
      <c r="E1471" s="131"/>
      <c r="F1471" s="131"/>
      <c r="G1471" s="131"/>
      <c r="H1471" s="131"/>
      <c r="I1471" s="131"/>
      <c r="J1471" s="131"/>
      <c r="K1471" s="131"/>
      <c r="L1471" s="131"/>
      <c r="M1471" s="131"/>
      <c r="N1471" s="131"/>
      <c r="O1471" s="131"/>
      <c r="P1471" s="131"/>
      <c r="Q1471" s="170"/>
      <c r="R1471" s="170"/>
      <c r="S1471" s="170"/>
      <c r="T1471" s="170"/>
      <c r="U1471" s="170"/>
      <c r="V1471" s="170"/>
      <c r="W1471" s="170"/>
      <c r="X1471" s="131"/>
      <c r="Y1471"/>
      <c r="AB1471"/>
      <c r="AC1471"/>
      <c r="AD1471"/>
      <c r="AE1471"/>
      <c r="AF1471"/>
      <c r="AG1471"/>
      <c r="AH1471"/>
      <c r="AI1471"/>
      <c r="AJ1471"/>
      <c r="AK1471"/>
    </row>
    <row r="1472" spans="1:37" x14ac:dyDescent="0.25">
      <c r="A1472" s="131"/>
      <c r="B1472" s="131"/>
      <c r="C1472" s="131"/>
      <c r="D1472" s="131"/>
      <c r="E1472" s="131"/>
      <c r="F1472" s="131"/>
      <c r="G1472" s="131"/>
      <c r="H1472" s="131"/>
      <c r="I1472" s="131"/>
      <c r="J1472" s="131"/>
      <c r="K1472" s="131"/>
      <c r="L1472" s="131"/>
      <c r="M1472" s="131"/>
      <c r="N1472" s="131"/>
      <c r="O1472" s="131"/>
      <c r="P1472" s="131"/>
      <c r="Q1472" s="170"/>
      <c r="R1472" s="170"/>
      <c r="S1472" s="170"/>
      <c r="T1472" s="170"/>
      <c r="U1472" s="170"/>
      <c r="V1472" s="170"/>
      <c r="W1472" s="170"/>
      <c r="X1472" s="131"/>
      <c r="Y1472"/>
      <c r="AB1472"/>
      <c r="AC1472"/>
      <c r="AD1472"/>
      <c r="AE1472"/>
      <c r="AF1472"/>
      <c r="AG1472"/>
      <c r="AH1472"/>
      <c r="AI1472"/>
      <c r="AJ1472"/>
      <c r="AK1472"/>
    </row>
    <row r="1473" spans="1:37" x14ac:dyDescent="0.25">
      <c r="A1473" s="131"/>
      <c r="B1473" s="131"/>
      <c r="C1473" s="131"/>
      <c r="D1473" s="131"/>
      <c r="E1473" s="131"/>
      <c r="F1473" s="131"/>
      <c r="G1473" s="131"/>
      <c r="H1473" s="131"/>
      <c r="I1473" s="131"/>
      <c r="J1473" s="131"/>
      <c r="K1473" s="131"/>
      <c r="L1473" s="131"/>
      <c r="M1473" s="131"/>
      <c r="N1473" s="131"/>
      <c r="O1473" s="131"/>
      <c r="P1473" s="131"/>
      <c r="Q1473" s="170"/>
      <c r="R1473" s="170"/>
      <c r="S1473" s="170"/>
      <c r="T1473" s="170"/>
      <c r="U1473" s="170"/>
      <c r="V1473" s="170"/>
      <c r="W1473" s="170"/>
      <c r="X1473" s="131"/>
      <c r="Y1473"/>
      <c r="AB1473"/>
      <c r="AC1473"/>
      <c r="AD1473"/>
      <c r="AE1473"/>
      <c r="AF1473"/>
      <c r="AG1473"/>
      <c r="AH1473"/>
      <c r="AI1473"/>
      <c r="AJ1473"/>
      <c r="AK1473"/>
    </row>
    <row r="1474" spans="1:37" x14ac:dyDescent="0.25">
      <c r="A1474" s="131"/>
      <c r="B1474" s="131"/>
      <c r="C1474" s="131"/>
      <c r="D1474" s="131"/>
      <c r="E1474" s="131"/>
      <c r="F1474" s="131"/>
      <c r="G1474" s="131"/>
      <c r="H1474" s="131"/>
      <c r="I1474" s="131"/>
      <c r="J1474" s="131"/>
      <c r="K1474" s="131"/>
      <c r="L1474" s="131"/>
      <c r="M1474" s="131"/>
      <c r="N1474" s="131"/>
      <c r="O1474" s="131"/>
      <c r="P1474" s="131"/>
      <c r="Q1474" s="170"/>
      <c r="R1474" s="170"/>
      <c r="S1474" s="170"/>
      <c r="T1474" s="170"/>
      <c r="U1474" s="170"/>
      <c r="V1474" s="170"/>
      <c r="W1474" s="170"/>
      <c r="X1474" s="131"/>
      <c r="Y1474"/>
      <c r="AB1474"/>
      <c r="AC1474"/>
      <c r="AD1474"/>
      <c r="AE1474"/>
      <c r="AF1474"/>
      <c r="AG1474"/>
      <c r="AH1474"/>
      <c r="AI1474"/>
      <c r="AJ1474"/>
      <c r="AK1474"/>
    </row>
    <row r="1475" spans="1:37" x14ac:dyDescent="0.25">
      <c r="A1475" s="131"/>
      <c r="B1475" s="131"/>
      <c r="C1475" s="131"/>
      <c r="D1475" s="131"/>
      <c r="E1475" s="131"/>
      <c r="F1475" s="131"/>
      <c r="G1475" s="131"/>
      <c r="H1475" s="131"/>
      <c r="I1475" s="131"/>
      <c r="J1475" s="131"/>
      <c r="K1475" s="131"/>
      <c r="L1475" s="131"/>
      <c r="M1475" s="131"/>
      <c r="N1475" s="131"/>
      <c r="O1475" s="131"/>
      <c r="P1475" s="131"/>
      <c r="Q1475" s="170"/>
      <c r="R1475" s="170"/>
      <c r="S1475" s="170"/>
      <c r="T1475" s="170"/>
      <c r="U1475" s="170"/>
      <c r="V1475" s="170"/>
      <c r="W1475" s="170"/>
      <c r="X1475" s="131"/>
      <c r="Y1475"/>
      <c r="AB1475"/>
      <c r="AC1475"/>
      <c r="AD1475"/>
      <c r="AE1475"/>
      <c r="AF1475"/>
      <c r="AG1475"/>
      <c r="AH1475"/>
      <c r="AI1475"/>
      <c r="AJ1475"/>
      <c r="AK1475"/>
    </row>
    <row r="1476" spans="1:37" x14ac:dyDescent="0.25">
      <c r="A1476" s="131"/>
      <c r="B1476" s="131"/>
      <c r="C1476" s="131"/>
      <c r="D1476" s="131"/>
      <c r="E1476" s="131"/>
      <c r="F1476" s="131"/>
      <c r="G1476" s="131"/>
      <c r="H1476" s="131"/>
      <c r="I1476" s="131"/>
      <c r="J1476" s="131"/>
      <c r="K1476" s="131"/>
      <c r="L1476" s="131"/>
      <c r="M1476" s="131"/>
      <c r="N1476" s="131"/>
      <c r="O1476" s="131"/>
      <c r="P1476" s="131"/>
      <c r="Q1476" s="170"/>
      <c r="R1476" s="170"/>
      <c r="S1476" s="170"/>
      <c r="T1476" s="170"/>
      <c r="U1476" s="170"/>
      <c r="V1476" s="170"/>
      <c r="W1476" s="170"/>
      <c r="X1476" s="131"/>
      <c r="Y1476"/>
      <c r="AB1476"/>
      <c r="AC1476"/>
      <c r="AD1476"/>
      <c r="AE1476"/>
      <c r="AF1476"/>
      <c r="AG1476"/>
      <c r="AH1476"/>
      <c r="AI1476"/>
      <c r="AJ1476"/>
      <c r="AK1476"/>
    </row>
    <row r="1477" spans="1:37" x14ac:dyDescent="0.25">
      <c r="A1477" s="131"/>
      <c r="B1477" s="131"/>
      <c r="C1477" s="131"/>
      <c r="D1477" s="131"/>
      <c r="E1477" s="131"/>
      <c r="F1477" s="131"/>
      <c r="G1477" s="131"/>
      <c r="H1477" s="131"/>
      <c r="I1477" s="131"/>
      <c r="J1477" s="131"/>
      <c r="K1477" s="131"/>
      <c r="L1477" s="131"/>
      <c r="M1477" s="131"/>
      <c r="N1477" s="131"/>
      <c r="O1477" s="131"/>
      <c r="P1477" s="131"/>
      <c r="Q1477" s="170"/>
      <c r="R1477" s="170"/>
      <c r="S1477" s="170"/>
      <c r="T1477" s="170"/>
      <c r="U1477" s="170"/>
      <c r="V1477" s="170"/>
      <c r="W1477" s="170"/>
      <c r="X1477" s="131"/>
      <c r="Y1477"/>
      <c r="AB1477"/>
      <c r="AC1477"/>
      <c r="AD1477"/>
      <c r="AE1477"/>
      <c r="AF1477"/>
      <c r="AG1477"/>
      <c r="AH1477"/>
      <c r="AI1477"/>
      <c r="AJ1477"/>
      <c r="AK1477"/>
    </row>
    <row r="1478" spans="1:37" x14ac:dyDescent="0.25">
      <c r="A1478" s="131"/>
      <c r="B1478" s="131"/>
      <c r="C1478" s="131"/>
      <c r="D1478" s="131"/>
      <c r="E1478" s="131"/>
      <c r="F1478" s="131"/>
      <c r="G1478" s="131"/>
      <c r="H1478" s="131"/>
      <c r="I1478" s="131"/>
      <c r="J1478" s="131"/>
      <c r="K1478" s="131"/>
      <c r="L1478" s="131"/>
      <c r="M1478" s="131"/>
      <c r="N1478" s="131"/>
      <c r="O1478" s="131"/>
      <c r="P1478" s="131"/>
      <c r="Q1478" s="170"/>
      <c r="R1478" s="170"/>
      <c r="S1478" s="170"/>
      <c r="T1478" s="170"/>
      <c r="U1478" s="170"/>
      <c r="V1478" s="170"/>
      <c r="W1478" s="170"/>
      <c r="X1478" s="131"/>
      <c r="Y1478"/>
      <c r="AB1478"/>
      <c r="AC1478"/>
      <c r="AD1478"/>
      <c r="AE1478"/>
      <c r="AF1478"/>
      <c r="AG1478"/>
      <c r="AH1478"/>
      <c r="AI1478"/>
      <c r="AJ1478"/>
      <c r="AK1478"/>
    </row>
    <row r="1479" spans="1:37" x14ac:dyDescent="0.25">
      <c r="A1479" s="131"/>
      <c r="B1479" s="131"/>
      <c r="C1479" s="131"/>
      <c r="D1479" s="131"/>
      <c r="E1479" s="131"/>
      <c r="F1479" s="131"/>
      <c r="G1479" s="131"/>
      <c r="H1479" s="131"/>
      <c r="I1479" s="131"/>
      <c r="J1479" s="131"/>
      <c r="K1479" s="131"/>
      <c r="L1479" s="131"/>
      <c r="M1479" s="131"/>
      <c r="N1479" s="131"/>
      <c r="O1479" s="131"/>
      <c r="P1479" s="131"/>
      <c r="Q1479" s="170"/>
      <c r="R1479" s="170"/>
      <c r="S1479" s="170"/>
      <c r="T1479" s="170"/>
      <c r="U1479" s="170"/>
      <c r="V1479" s="170"/>
      <c r="W1479" s="170"/>
      <c r="X1479" s="131"/>
      <c r="Y1479"/>
      <c r="AB1479"/>
      <c r="AC1479"/>
      <c r="AD1479"/>
      <c r="AE1479"/>
      <c r="AF1479"/>
      <c r="AG1479"/>
      <c r="AH1479"/>
      <c r="AI1479"/>
      <c r="AJ1479"/>
      <c r="AK1479"/>
    </row>
    <row r="1480" spans="1:37" x14ac:dyDescent="0.25">
      <c r="A1480" s="131"/>
      <c r="B1480" s="131"/>
      <c r="C1480" s="131"/>
      <c r="D1480" s="131"/>
      <c r="E1480" s="131"/>
      <c r="F1480" s="131"/>
      <c r="G1480" s="131"/>
      <c r="H1480" s="131"/>
      <c r="I1480" s="131"/>
      <c r="J1480" s="131"/>
      <c r="K1480" s="131"/>
      <c r="L1480" s="131"/>
      <c r="M1480" s="131"/>
      <c r="N1480" s="131"/>
      <c r="O1480" s="131"/>
      <c r="P1480" s="131"/>
      <c r="Q1480" s="170"/>
      <c r="R1480" s="170"/>
      <c r="S1480" s="170"/>
      <c r="T1480" s="170"/>
      <c r="U1480" s="170"/>
      <c r="V1480" s="170"/>
      <c r="W1480" s="170"/>
      <c r="X1480" s="131"/>
      <c r="Y1480"/>
      <c r="AB1480"/>
      <c r="AC1480"/>
      <c r="AD1480"/>
      <c r="AE1480"/>
      <c r="AF1480"/>
      <c r="AG1480"/>
      <c r="AH1480"/>
      <c r="AI1480"/>
      <c r="AJ1480"/>
      <c r="AK1480"/>
    </row>
    <row r="1481" spans="1:37" x14ac:dyDescent="0.25">
      <c r="A1481" s="131"/>
      <c r="B1481" s="131"/>
      <c r="C1481" s="131"/>
      <c r="D1481" s="131"/>
      <c r="E1481" s="131"/>
      <c r="F1481" s="131"/>
      <c r="G1481" s="131"/>
      <c r="H1481" s="131"/>
      <c r="I1481" s="131"/>
      <c r="J1481" s="131"/>
      <c r="K1481" s="131"/>
      <c r="L1481" s="131"/>
      <c r="M1481" s="131"/>
      <c r="N1481" s="131"/>
      <c r="O1481" s="131"/>
      <c r="P1481" s="131"/>
      <c r="Q1481" s="170"/>
      <c r="R1481" s="170"/>
      <c r="S1481" s="170"/>
      <c r="T1481" s="170"/>
      <c r="U1481" s="170"/>
      <c r="V1481" s="170"/>
      <c r="W1481" s="170"/>
      <c r="X1481" s="131"/>
      <c r="Y1481"/>
      <c r="AB1481"/>
      <c r="AC1481"/>
      <c r="AD1481"/>
      <c r="AE1481"/>
      <c r="AF1481"/>
      <c r="AG1481"/>
      <c r="AH1481"/>
      <c r="AI1481"/>
      <c r="AJ1481"/>
      <c r="AK1481"/>
    </row>
    <row r="1482" spans="1:37" x14ac:dyDescent="0.25">
      <c r="A1482" s="131"/>
      <c r="B1482" s="131"/>
      <c r="C1482" s="131"/>
      <c r="D1482" s="131"/>
      <c r="E1482" s="131"/>
      <c r="F1482" s="131"/>
      <c r="G1482" s="131"/>
      <c r="H1482" s="131"/>
      <c r="I1482" s="131"/>
      <c r="J1482" s="131"/>
      <c r="K1482" s="131"/>
      <c r="L1482" s="131"/>
      <c r="M1482" s="131"/>
      <c r="N1482" s="131"/>
      <c r="O1482" s="131"/>
      <c r="P1482" s="131"/>
      <c r="Q1482" s="170"/>
      <c r="R1482" s="170"/>
      <c r="S1482" s="170"/>
      <c r="T1482" s="170"/>
      <c r="U1482" s="170"/>
      <c r="V1482" s="170"/>
      <c r="W1482" s="170"/>
      <c r="X1482" s="131"/>
      <c r="Y1482"/>
      <c r="AB1482"/>
      <c r="AC1482"/>
      <c r="AD1482"/>
      <c r="AE1482"/>
      <c r="AF1482"/>
      <c r="AG1482"/>
      <c r="AH1482"/>
      <c r="AI1482"/>
      <c r="AJ1482"/>
      <c r="AK1482"/>
    </row>
    <row r="1483" spans="1:37" x14ac:dyDescent="0.25">
      <c r="A1483" s="131"/>
      <c r="B1483" s="131"/>
      <c r="C1483" s="131"/>
      <c r="D1483" s="131"/>
      <c r="E1483" s="131"/>
      <c r="F1483" s="131"/>
      <c r="G1483" s="131"/>
      <c r="H1483" s="131"/>
      <c r="I1483" s="131"/>
      <c r="J1483" s="131"/>
      <c r="K1483" s="131"/>
      <c r="L1483" s="131"/>
      <c r="M1483" s="131"/>
      <c r="N1483" s="131"/>
      <c r="O1483" s="131"/>
      <c r="P1483" s="131"/>
      <c r="Q1483" s="170"/>
      <c r="R1483" s="170"/>
      <c r="S1483" s="170"/>
      <c r="T1483" s="170"/>
      <c r="U1483" s="170"/>
      <c r="V1483" s="170"/>
      <c r="W1483" s="170"/>
      <c r="X1483" s="131"/>
      <c r="Y1483"/>
      <c r="AB1483"/>
      <c r="AC1483"/>
      <c r="AD1483"/>
      <c r="AE1483"/>
      <c r="AF1483"/>
      <c r="AG1483"/>
      <c r="AH1483"/>
      <c r="AI1483"/>
      <c r="AJ1483"/>
      <c r="AK1483"/>
    </row>
    <row r="1484" spans="1:37" x14ac:dyDescent="0.25">
      <c r="A1484" s="131"/>
      <c r="B1484" s="131"/>
      <c r="C1484" s="131"/>
      <c r="D1484" s="131"/>
      <c r="E1484" s="131"/>
      <c r="F1484" s="131"/>
      <c r="G1484" s="131"/>
      <c r="H1484" s="131"/>
      <c r="I1484" s="131"/>
      <c r="J1484" s="131"/>
      <c r="K1484" s="131"/>
      <c r="L1484" s="131"/>
      <c r="M1484" s="131"/>
      <c r="N1484" s="131"/>
      <c r="O1484" s="131"/>
      <c r="P1484" s="131"/>
      <c r="Q1484" s="170"/>
      <c r="R1484" s="170"/>
      <c r="S1484" s="170"/>
      <c r="T1484" s="170"/>
      <c r="U1484" s="170"/>
      <c r="V1484" s="170"/>
      <c r="W1484" s="170"/>
      <c r="X1484" s="131"/>
      <c r="Y1484"/>
      <c r="AB1484"/>
      <c r="AC1484"/>
      <c r="AD1484"/>
      <c r="AE1484"/>
      <c r="AF1484"/>
      <c r="AG1484"/>
      <c r="AH1484"/>
      <c r="AI1484"/>
      <c r="AJ1484"/>
      <c r="AK1484"/>
    </row>
    <row r="1485" spans="1:37" x14ac:dyDescent="0.25">
      <c r="A1485" s="131"/>
      <c r="B1485" s="131"/>
      <c r="C1485" s="131"/>
      <c r="D1485" s="131"/>
      <c r="E1485" s="131"/>
      <c r="F1485" s="131"/>
      <c r="G1485" s="131"/>
      <c r="H1485" s="131"/>
      <c r="I1485" s="131"/>
      <c r="J1485" s="131"/>
      <c r="K1485" s="131"/>
      <c r="L1485" s="131"/>
      <c r="M1485" s="131"/>
      <c r="N1485" s="131"/>
      <c r="O1485" s="131"/>
      <c r="P1485" s="131"/>
      <c r="Q1485" s="170"/>
      <c r="R1485" s="170"/>
      <c r="S1485" s="170"/>
      <c r="T1485" s="170"/>
      <c r="U1485" s="170"/>
      <c r="V1485" s="170"/>
      <c r="W1485" s="170"/>
      <c r="X1485" s="131"/>
      <c r="Y1485"/>
      <c r="AB1485"/>
      <c r="AC1485"/>
      <c r="AD1485"/>
      <c r="AE1485"/>
      <c r="AF1485"/>
      <c r="AG1485"/>
      <c r="AH1485"/>
      <c r="AI1485"/>
      <c r="AJ1485"/>
      <c r="AK1485"/>
    </row>
    <row r="1486" spans="1:37" x14ac:dyDescent="0.25">
      <c r="A1486" s="131"/>
      <c r="B1486" s="131"/>
      <c r="C1486" s="131"/>
      <c r="D1486" s="131"/>
      <c r="E1486" s="131"/>
      <c r="F1486" s="131"/>
      <c r="G1486" s="131"/>
      <c r="H1486" s="131"/>
      <c r="I1486" s="131"/>
      <c r="J1486" s="131"/>
      <c r="K1486" s="131"/>
      <c r="L1486" s="131"/>
      <c r="M1486" s="131"/>
      <c r="N1486" s="131"/>
      <c r="O1486" s="131"/>
      <c r="P1486" s="131"/>
      <c r="Q1486" s="170"/>
      <c r="R1486" s="170"/>
      <c r="S1486" s="170"/>
      <c r="T1486" s="170"/>
      <c r="U1486" s="170"/>
      <c r="V1486" s="170"/>
      <c r="W1486" s="170"/>
      <c r="X1486" s="131"/>
      <c r="Y1486"/>
      <c r="AB1486"/>
      <c r="AC1486"/>
      <c r="AD1486"/>
      <c r="AE1486"/>
      <c r="AF1486"/>
      <c r="AG1486"/>
      <c r="AH1486"/>
      <c r="AI1486"/>
      <c r="AJ1486"/>
      <c r="AK1486"/>
    </row>
    <row r="1487" spans="1:37" x14ac:dyDescent="0.25">
      <c r="A1487" s="131"/>
      <c r="B1487" s="131"/>
      <c r="C1487" s="131"/>
      <c r="D1487" s="131"/>
      <c r="E1487" s="131"/>
      <c r="F1487" s="131"/>
      <c r="G1487" s="131"/>
      <c r="H1487" s="131"/>
      <c r="I1487" s="131"/>
      <c r="J1487" s="131"/>
      <c r="K1487" s="131"/>
      <c r="L1487" s="131"/>
      <c r="M1487" s="131"/>
      <c r="N1487" s="131"/>
      <c r="O1487" s="131"/>
      <c r="P1487" s="131"/>
      <c r="Q1487" s="170"/>
      <c r="R1487" s="170"/>
      <c r="S1487" s="170"/>
      <c r="T1487" s="170"/>
      <c r="U1487" s="170"/>
      <c r="V1487" s="170"/>
      <c r="W1487" s="170"/>
      <c r="X1487" s="131"/>
      <c r="Y1487"/>
      <c r="AB1487"/>
      <c r="AC1487"/>
      <c r="AD1487"/>
      <c r="AE1487"/>
      <c r="AF1487"/>
      <c r="AG1487"/>
      <c r="AH1487"/>
      <c r="AI1487"/>
      <c r="AJ1487"/>
      <c r="AK1487"/>
    </row>
    <row r="1488" spans="1:37" x14ac:dyDescent="0.25">
      <c r="A1488" s="131"/>
      <c r="B1488" s="131"/>
      <c r="C1488" s="131"/>
      <c r="D1488" s="131"/>
      <c r="E1488" s="131"/>
      <c r="F1488" s="131"/>
      <c r="G1488" s="131"/>
      <c r="H1488" s="131"/>
      <c r="I1488" s="131"/>
      <c r="J1488" s="131"/>
      <c r="K1488" s="131"/>
      <c r="L1488" s="131"/>
      <c r="M1488" s="131"/>
      <c r="N1488" s="131"/>
      <c r="O1488" s="131"/>
      <c r="P1488" s="131"/>
      <c r="Q1488" s="170"/>
      <c r="R1488" s="170"/>
      <c r="S1488" s="170"/>
      <c r="T1488" s="170"/>
      <c r="U1488" s="170"/>
      <c r="V1488" s="170"/>
      <c r="W1488" s="170"/>
      <c r="X1488" s="131"/>
      <c r="Y1488"/>
      <c r="AB1488"/>
      <c r="AC1488"/>
      <c r="AD1488"/>
      <c r="AE1488"/>
      <c r="AF1488"/>
      <c r="AG1488"/>
      <c r="AH1488"/>
      <c r="AI1488"/>
      <c r="AJ1488"/>
      <c r="AK1488"/>
    </row>
    <row r="1489" spans="1:37" x14ac:dyDescent="0.25">
      <c r="A1489" s="131"/>
      <c r="B1489" s="131"/>
      <c r="C1489" s="131"/>
      <c r="D1489" s="131"/>
      <c r="E1489" s="131"/>
      <c r="F1489" s="131"/>
      <c r="G1489" s="131"/>
      <c r="H1489" s="131"/>
      <c r="I1489" s="131"/>
      <c r="J1489" s="131"/>
      <c r="K1489" s="131"/>
      <c r="L1489" s="131"/>
      <c r="M1489" s="131"/>
      <c r="N1489" s="131"/>
      <c r="O1489" s="131"/>
      <c r="P1489" s="131"/>
      <c r="Q1489" s="170"/>
      <c r="R1489" s="170"/>
      <c r="S1489" s="170"/>
      <c r="T1489" s="170"/>
      <c r="U1489" s="170"/>
      <c r="V1489" s="170"/>
      <c r="W1489" s="170"/>
      <c r="X1489" s="131"/>
      <c r="Y1489"/>
      <c r="AB1489"/>
      <c r="AC1489"/>
      <c r="AD1489"/>
      <c r="AE1489"/>
      <c r="AF1489"/>
      <c r="AG1489"/>
      <c r="AH1489"/>
      <c r="AI1489"/>
      <c r="AJ1489"/>
      <c r="AK1489"/>
    </row>
    <row r="1490" spans="1:37" x14ac:dyDescent="0.25">
      <c r="A1490" s="131"/>
      <c r="B1490" s="131"/>
      <c r="C1490" s="131"/>
      <c r="D1490" s="131"/>
      <c r="E1490" s="131"/>
      <c r="F1490" s="131"/>
      <c r="G1490" s="131"/>
      <c r="H1490" s="131"/>
      <c r="I1490" s="131"/>
      <c r="J1490" s="131"/>
      <c r="K1490" s="131"/>
      <c r="L1490" s="131"/>
      <c r="M1490" s="131"/>
      <c r="N1490" s="131"/>
      <c r="O1490" s="131"/>
      <c r="P1490" s="131"/>
      <c r="Q1490" s="170"/>
      <c r="R1490" s="170"/>
      <c r="S1490" s="170"/>
      <c r="T1490" s="170"/>
      <c r="U1490" s="170"/>
      <c r="V1490" s="170"/>
      <c r="W1490" s="170"/>
      <c r="X1490" s="131"/>
      <c r="Y1490"/>
      <c r="AB1490"/>
      <c r="AC1490"/>
      <c r="AD1490"/>
      <c r="AE1490"/>
      <c r="AF1490"/>
      <c r="AG1490"/>
      <c r="AH1490"/>
      <c r="AI1490"/>
      <c r="AJ1490"/>
      <c r="AK1490"/>
    </row>
    <row r="1491" spans="1:37" x14ac:dyDescent="0.25">
      <c r="A1491" s="131"/>
      <c r="B1491" s="131"/>
      <c r="C1491" s="131"/>
      <c r="D1491" s="131"/>
      <c r="E1491" s="131"/>
      <c r="F1491" s="131"/>
      <c r="G1491" s="131"/>
      <c r="H1491" s="131"/>
      <c r="I1491" s="131"/>
      <c r="J1491" s="131"/>
      <c r="K1491" s="131"/>
      <c r="L1491" s="131"/>
      <c r="M1491" s="131"/>
      <c r="N1491" s="131"/>
      <c r="O1491" s="131"/>
      <c r="P1491" s="131"/>
      <c r="Q1491" s="170"/>
      <c r="R1491" s="170"/>
      <c r="S1491" s="170"/>
      <c r="T1491" s="170"/>
      <c r="U1491" s="170"/>
      <c r="V1491" s="170"/>
      <c r="W1491" s="170"/>
      <c r="X1491" s="131"/>
      <c r="Y1491"/>
      <c r="AB1491"/>
      <c r="AC1491"/>
      <c r="AD1491"/>
      <c r="AE1491"/>
      <c r="AF1491"/>
      <c r="AG1491"/>
      <c r="AH1491"/>
      <c r="AI1491"/>
      <c r="AJ1491"/>
      <c r="AK1491"/>
    </row>
    <row r="1492" spans="1:37" x14ac:dyDescent="0.25">
      <c r="A1492" s="131"/>
      <c r="B1492" s="131"/>
      <c r="C1492" s="131"/>
      <c r="D1492" s="131"/>
      <c r="E1492" s="131"/>
      <c r="F1492" s="131"/>
      <c r="G1492" s="131"/>
      <c r="H1492" s="131"/>
      <c r="I1492" s="131"/>
      <c r="J1492" s="131"/>
      <c r="K1492" s="131"/>
      <c r="L1492" s="131"/>
      <c r="M1492" s="131"/>
      <c r="N1492" s="131"/>
      <c r="O1492" s="131"/>
      <c r="P1492" s="131"/>
      <c r="Q1492" s="170"/>
      <c r="R1492" s="170"/>
      <c r="S1492" s="170"/>
      <c r="T1492" s="170"/>
      <c r="U1492" s="170"/>
      <c r="V1492" s="170"/>
      <c r="W1492" s="170"/>
      <c r="X1492" s="131"/>
      <c r="Y1492"/>
      <c r="AB1492"/>
      <c r="AC1492"/>
      <c r="AD1492"/>
      <c r="AE1492"/>
      <c r="AF1492"/>
      <c r="AG1492"/>
      <c r="AH1492"/>
      <c r="AI1492"/>
      <c r="AJ1492"/>
      <c r="AK1492"/>
    </row>
    <row r="1493" spans="1:37" x14ac:dyDescent="0.25">
      <c r="A1493" s="131"/>
      <c r="B1493" s="131"/>
      <c r="C1493" s="131"/>
      <c r="D1493" s="131"/>
      <c r="E1493" s="131"/>
      <c r="F1493" s="131"/>
      <c r="G1493" s="131"/>
      <c r="H1493" s="131"/>
      <c r="I1493" s="131"/>
      <c r="J1493" s="131"/>
      <c r="K1493" s="131"/>
      <c r="L1493" s="131"/>
      <c r="M1493" s="131"/>
      <c r="N1493" s="131"/>
      <c r="O1493" s="131"/>
      <c r="P1493" s="131"/>
      <c r="Q1493" s="170"/>
      <c r="R1493" s="170"/>
      <c r="S1493" s="170"/>
      <c r="T1493" s="170"/>
      <c r="U1493" s="170"/>
      <c r="V1493" s="170"/>
      <c r="W1493" s="170"/>
      <c r="X1493" s="131"/>
      <c r="Y1493"/>
      <c r="AB1493"/>
      <c r="AC1493"/>
      <c r="AD1493"/>
      <c r="AE1493"/>
      <c r="AF1493"/>
      <c r="AG1493"/>
      <c r="AH1493"/>
      <c r="AI1493"/>
      <c r="AJ1493"/>
      <c r="AK1493"/>
    </row>
    <row r="1494" spans="1:37" x14ac:dyDescent="0.25">
      <c r="A1494" s="131"/>
      <c r="B1494" s="131"/>
      <c r="C1494" s="131"/>
      <c r="D1494" s="131"/>
      <c r="E1494" s="131"/>
      <c r="F1494" s="131"/>
      <c r="G1494" s="131"/>
      <c r="H1494" s="131"/>
      <c r="I1494" s="131"/>
      <c r="J1494" s="131"/>
      <c r="K1494" s="131"/>
      <c r="L1494" s="131"/>
      <c r="M1494" s="131"/>
      <c r="N1494" s="131"/>
      <c r="O1494" s="131"/>
      <c r="P1494" s="131"/>
      <c r="Q1494" s="170"/>
      <c r="R1494" s="170"/>
      <c r="S1494" s="170"/>
      <c r="T1494" s="170"/>
      <c r="U1494" s="170"/>
      <c r="V1494" s="170"/>
      <c r="W1494" s="170"/>
      <c r="X1494" s="131"/>
      <c r="Y1494"/>
      <c r="AB1494"/>
      <c r="AC1494"/>
      <c r="AD1494"/>
      <c r="AE1494"/>
      <c r="AF1494"/>
      <c r="AG1494"/>
      <c r="AH1494"/>
      <c r="AI1494"/>
      <c r="AJ1494"/>
      <c r="AK1494"/>
    </row>
    <row r="1495" spans="1:37" x14ac:dyDescent="0.25">
      <c r="A1495" s="131"/>
      <c r="B1495" s="131"/>
      <c r="C1495" s="131"/>
      <c r="D1495" s="131"/>
      <c r="E1495" s="131"/>
      <c r="F1495" s="131"/>
      <c r="G1495" s="131"/>
      <c r="H1495" s="131"/>
      <c r="I1495" s="131"/>
      <c r="J1495" s="131"/>
      <c r="K1495" s="131"/>
      <c r="L1495" s="131"/>
      <c r="M1495" s="131"/>
      <c r="N1495" s="131"/>
      <c r="O1495" s="131"/>
      <c r="P1495" s="131"/>
      <c r="Q1495" s="170"/>
      <c r="R1495" s="170"/>
      <c r="S1495" s="170"/>
      <c r="T1495" s="170"/>
      <c r="U1495" s="170"/>
      <c r="V1495" s="170"/>
      <c r="W1495" s="170"/>
      <c r="X1495" s="131"/>
      <c r="Y1495"/>
      <c r="AB1495"/>
      <c r="AC1495"/>
      <c r="AD1495"/>
      <c r="AE1495"/>
      <c r="AF1495"/>
      <c r="AG1495"/>
      <c r="AH1495"/>
      <c r="AI1495"/>
      <c r="AJ1495"/>
      <c r="AK1495"/>
    </row>
    <row r="1496" spans="1:37" x14ac:dyDescent="0.25">
      <c r="A1496" s="131"/>
      <c r="B1496" s="131"/>
      <c r="C1496" s="131"/>
      <c r="D1496" s="131"/>
      <c r="E1496" s="131"/>
      <c r="F1496" s="131"/>
      <c r="G1496" s="131"/>
      <c r="H1496" s="131"/>
      <c r="I1496" s="131"/>
      <c r="J1496" s="131"/>
      <c r="K1496" s="131"/>
      <c r="L1496" s="131"/>
      <c r="M1496" s="131"/>
      <c r="N1496" s="131"/>
      <c r="O1496" s="131"/>
      <c r="P1496" s="131"/>
      <c r="Q1496" s="170"/>
      <c r="R1496" s="170"/>
      <c r="S1496" s="170"/>
      <c r="T1496" s="170"/>
      <c r="U1496" s="170"/>
      <c r="V1496" s="170"/>
      <c r="W1496" s="170"/>
      <c r="X1496" s="131"/>
      <c r="Y1496"/>
      <c r="AB1496"/>
      <c r="AC1496"/>
      <c r="AD1496"/>
      <c r="AE1496"/>
      <c r="AF1496"/>
      <c r="AG1496"/>
      <c r="AH1496"/>
      <c r="AI1496"/>
      <c r="AJ1496"/>
      <c r="AK1496"/>
    </row>
    <row r="1497" spans="1:37" x14ac:dyDescent="0.25">
      <c r="A1497" s="131"/>
      <c r="B1497" s="131"/>
      <c r="C1497" s="131"/>
      <c r="D1497" s="131"/>
      <c r="E1497" s="131"/>
      <c r="F1497" s="131"/>
      <c r="G1497" s="131"/>
      <c r="H1497" s="131"/>
      <c r="I1497" s="131"/>
      <c r="J1497" s="131"/>
      <c r="K1497" s="131"/>
      <c r="L1497" s="131"/>
      <c r="M1497" s="131"/>
      <c r="N1497" s="131"/>
      <c r="O1497" s="131"/>
      <c r="P1497" s="131"/>
      <c r="Q1497" s="170"/>
      <c r="R1497" s="170"/>
      <c r="S1497" s="170"/>
      <c r="T1497" s="170"/>
      <c r="U1497" s="170"/>
      <c r="V1497" s="170"/>
      <c r="W1497" s="170"/>
      <c r="X1497" s="131"/>
      <c r="Y1497"/>
      <c r="AB1497"/>
      <c r="AC1497"/>
      <c r="AD1497"/>
      <c r="AE1497"/>
      <c r="AF1497"/>
      <c r="AG1497"/>
      <c r="AH1497"/>
      <c r="AI1497"/>
      <c r="AJ1497"/>
      <c r="AK1497"/>
    </row>
    <row r="1498" spans="1:37" x14ac:dyDescent="0.25">
      <c r="A1498" s="131"/>
      <c r="B1498" s="131"/>
      <c r="C1498" s="131"/>
      <c r="D1498" s="131"/>
      <c r="E1498" s="131"/>
      <c r="F1498" s="131"/>
      <c r="G1498" s="131"/>
      <c r="H1498" s="131"/>
      <c r="I1498" s="131"/>
      <c r="J1498" s="131"/>
      <c r="K1498" s="131"/>
      <c r="L1498" s="131"/>
      <c r="M1498" s="131"/>
      <c r="N1498" s="131"/>
      <c r="O1498" s="131"/>
      <c r="P1498" s="131"/>
      <c r="Q1498" s="170"/>
      <c r="R1498" s="170"/>
      <c r="S1498" s="170"/>
      <c r="T1498" s="170"/>
      <c r="U1498" s="170"/>
      <c r="V1498" s="170"/>
      <c r="W1498" s="170"/>
      <c r="X1498" s="131"/>
      <c r="Y1498"/>
      <c r="AB1498"/>
      <c r="AC1498"/>
      <c r="AD1498"/>
      <c r="AE1498"/>
      <c r="AF1498"/>
      <c r="AG1498"/>
      <c r="AH1498"/>
      <c r="AI1498"/>
      <c r="AJ1498"/>
      <c r="AK1498"/>
    </row>
    <row r="1499" spans="1:37" x14ac:dyDescent="0.25">
      <c r="A1499" s="131"/>
      <c r="B1499" s="131"/>
      <c r="C1499" s="131"/>
      <c r="D1499" s="131"/>
      <c r="E1499" s="131"/>
      <c r="F1499" s="131"/>
      <c r="G1499" s="131"/>
      <c r="H1499" s="131"/>
      <c r="I1499" s="131"/>
      <c r="J1499" s="131"/>
      <c r="K1499" s="131"/>
      <c r="L1499" s="131"/>
      <c r="M1499" s="131"/>
      <c r="N1499" s="131"/>
      <c r="O1499" s="131"/>
      <c r="P1499" s="131"/>
      <c r="Q1499" s="170"/>
      <c r="R1499" s="170"/>
      <c r="S1499" s="170"/>
      <c r="T1499" s="170"/>
      <c r="U1499" s="170"/>
      <c r="V1499" s="170"/>
      <c r="W1499" s="170"/>
      <c r="X1499" s="131"/>
      <c r="Y1499"/>
      <c r="AB1499"/>
      <c r="AC1499"/>
      <c r="AD1499"/>
      <c r="AE1499"/>
      <c r="AF1499"/>
      <c r="AG1499"/>
      <c r="AH1499"/>
      <c r="AI1499"/>
      <c r="AJ1499"/>
      <c r="AK1499"/>
    </row>
    <row r="1500" spans="1:37" x14ac:dyDescent="0.25">
      <c r="A1500" s="131"/>
      <c r="B1500" s="131"/>
      <c r="C1500" s="131"/>
      <c r="D1500" s="131"/>
      <c r="E1500" s="131"/>
      <c r="F1500" s="131"/>
      <c r="G1500" s="131"/>
      <c r="H1500" s="131"/>
      <c r="I1500" s="131"/>
      <c r="J1500" s="131"/>
      <c r="K1500" s="131"/>
      <c r="L1500" s="131"/>
      <c r="M1500" s="131"/>
      <c r="N1500" s="131"/>
      <c r="O1500" s="131"/>
      <c r="P1500" s="131"/>
      <c r="Q1500" s="170"/>
      <c r="R1500" s="170"/>
      <c r="S1500" s="170"/>
      <c r="T1500" s="170"/>
      <c r="U1500" s="170"/>
      <c r="V1500" s="170"/>
      <c r="W1500" s="170"/>
      <c r="X1500" s="131"/>
      <c r="Y1500"/>
      <c r="AB1500"/>
      <c r="AC1500"/>
      <c r="AD1500"/>
      <c r="AE1500"/>
      <c r="AF1500"/>
      <c r="AG1500"/>
      <c r="AH1500"/>
      <c r="AI1500"/>
      <c r="AJ1500"/>
      <c r="AK1500"/>
    </row>
    <row r="1501" spans="1:37" x14ac:dyDescent="0.25">
      <c r="A1501" s="131"/>
      <c r="B1501" s="131"/>
      <c r="C1501" s="131"/>
      <c r="D1501" s="131"/>
      <c r="E1501" s="131"/>
      <c r="F1501" s="131"/>
      <c r="G1501" s="131"/>
      <c r="H1501" s="131"/>
      <c r="I1501" s="131"/>
      <c r="J1501" s="131"/>
      <c r="K1501" s="131"/>
      <c r="L1501" s="131"/>
      <c r="M1501" s="131"/>
      <c r="N1501" s="131"/>
      <c r="O1501" s="131"/>
      <c r="P1501" s="131"/>
      <c r="Q1501" s="170"/>
      <c r="R1501" s="170"/>
      <c r="S1501" s="170"/>
      <c r="T1501" s="170"/>
      <c r="U1501" s="170"/>
      <c r="V1501" s="170"/>
      <c r="W1501" s="170"/>
      <c r="X1501" s="131"/>
      <c r="Y1501"/>
      <c r="AB1501"/>
      <c r="AC1501"/>
      <c r="AD1501"/>
      <c r="AE1501"/>
      <c r="AF1501"/>
      <c r="AG1501"/>
      <c r="AH1501"/>
      <c r="AI1501"/>
      <c r="AJ1501"/>
      <c r="AK1501"/>
    </row>
    <row r="1502" spans="1:37" x14ac:dyDescent="0.25">
      <c r="A1502" s="131"/>
      <c r="B1502" s="131"/>
      <c r="C1502" s="131"/>
      <c r="D1502" s="131"/>
      <c r="E1502" s="131"/>
      <c r="F1502" s="131"/>
      <c r="G1502" s="131"/>
      <c r="H1502" s="131"/>
      <c r="I1502" s="131"/>
      <c r="J1502" s="131"/>
      <c r="K1502" s="131"/>
      <c r="L1502" s="131"/>
      <c r="M1502" s="131"/>
      <c r="N1502" s="131"/>
      <c r="O1502" s="131"/>
      <c r="P1502" s="131"/>
      <c r="Q1502" s="170"/>
      <c r="R1502" s="170"/>
      <c r="S1502" s="170"/>
      <c r="T1502" s="170"/>
      <c r="U1502" s="170"/>
      <c r="V1502" s="170"/>
      <c r="W1502" s="170"/>
      <c r="X1502" s="131"/>
      <c r="Y1502"/>
      <c r="AB1502"/>
      <c r="AC1502"/>
      <c r="AD1502"/>
      <c r="AE1502"/>
      <c r="AF1502"/>
      <c r="AG1502"/>
      <c r="AH1502"/>
      <c r="AI1502"/>
      <c r="AJ1502"/>
      <c r="AK1502"/>
    </row>
    <row r="1503" spans="1:37" x14ac:dyDescent="0.25">
      <c r="A1503" s="131"/>
      <c r="B1503" s="131"/>
      <c r="C1503" s="131"/>
      <c r="D1503" s="131"/>
      <c r="E1503" s="131"/>
      <c r="F1503" s="131"/>
      <c r="G1503" s="131"/>
      <c r="H1503" s="131"/>
      <c r="I1503" s="131"/>
      <c r="J1503" s="131"/>
      <c r="K1503" s="131"/>
      <c r="L1503" s="131"/>
      <c r="M1503" s="131"/>
      <c r="N1503" s="131"/>
      <c r="O1503" s="131"/>
      <c r="P1503" s="131"/>
      <c r="Q1503" s="170"/>
      <c r="R1503" s="170"/>
      <c r="S1503" s="170"/>
      <c r="T1503" s="170"/>
      <c r="U1503" s="170"/>
      <c r="V1503" s="170"/>
      <c r="W1503" s="170"/>
      <c r="X1503" s="131"/>
      <c r="Y1503"/>
      <c r="AB1503"/>
      <c r="AC1503"/>
      <c r="AD1503"/>
      <c r="AE1503"/>
      <c r="AF1503"/>
      <c r="AG1503"/>
      <c r="AH1503"/>
      <c r="AI1503"/>
      <c r="AJ1503"/>
      <c r="AK1503"/>
    </row>
    <row r="1504" spans="1:37" x14ac:dyDescent="0.25">
      <c r="A1504" s="131"/>
      <c r="B1504" s="131"/>
      <c r="C1504" s="131"/>
      <c r="D1504" s="131"/>
      <c r="E1504" s="131"/>
      <c r="F1504" s="131"/>
      <c r="G1504" s="131"/>
      <c r="H1504" s="131"/>
      <c r="I1504" s="131"/>
      <c r="J1504" s="131"/>
      <c r="K1504" s="131"/>
      <c r="L1504" s="131"/>
      <c r="M1504" s="131"/>
      <c r="N1504" s="131"/>
      <c r="O1504" s="131"/>
      <c r="P1504" s="131"/>
      <c r="Q1504" s="170"/>
      <c r="R1504" s="170"/>
      <c r="S1504" s="170"/>
      <c r="T1504" s="170"/>
      <c r="U1504" s="170"/>
      <c r="V1504" s="170"/>
      <c r="W1504" s="170"/>
      <c r="X1504" s="131"/>
      <c r="Y1504"/>
      <c r="AB1504"/>
      <c r="AC1504"/>
      <c r="AD1504"/>
      <c r="AE1504"/>
      <c r="AF1504"/>
      <c r="AG1504"/>
      <c r="AH1504"/>
      <c r="AI1504"/>
      <c r="AJ1504"/>
      <c r="AK1504"/>
    </row>
    <row r="1505" spans="1:37" x14ac:dyDescent="0.25">
      <c r="A1505" s="131"/>
      <c r="B1505" s="131"/>
      <c r="C1505" s="131"/>
      <c r="D1505" s="131"/>
      <c r="E1505" s="131"/>
      <c r="F1505" s="131"/>
      <c r="G1505" s="131"/>
      <c r="H1505" s="131"/>
      <c r="I1505" s="131"/>
      <c r="J1505" s="131"/>
      <c r="K1505" s="131"/>
      <c r="L1505" s="131"/>
      <c r="M1505" s="131"/>
      <c r="N1505" s="131"/>
      <c r="O1505" s="131"/>
      <c r="P1505" s="131"/>
      <c r="Q1505" s="170"/>
      <c r="R1505" s="170"/>
      <c r="S1505" s="170"/>
      <c r="T1505" s="170"/>
      <c r="U1505" s="170"/>
      <c r="V1505" s="170"/>
      <c r="W1505" s="170"/>
      <c r="X1505" s="131"/>
      <c r="Y1505"/>
      <c r="AB1505"/>
      <c r="AC1505"/>
      <c r="AD1505"/>
      <c r="AE1505"/>
      <c r="AF1505"/>
      <c r="AG1505"/>
      <c r="AH1505"/>
      <c r="AI1505"/>
      <c r="AJ1505"/>
      <c r="AK1505"/>
    </row>
    <row r="1506" spans="1:37" x14ac:dyDescent="0.25">
      <c r="A1506" s="131"/>
      <c r="B1506" s="131"/>
      <c r="C1506" s="131"/>
      <c r="D1506" s="131"/>
      <c r="E1506" s="131"/>
      <c r="F1506" s="131"/>
      <c r="G1506" s="131"/>
      <c r="H1506" s="131"/>
      <c r="I1506" s="131"/>
      <c r="J1506" s="131"/>
      <c r="K1506" s="131"/>
      <c r="L1506" s="131"/>
      <c r="M1506" s="131"/>
      <c r="N1506" s="131"/>
      <c r="O1506" s="131"/>
      <c r="P1506" s="131"/>
      <c r="Q1506" s="170"/>
      <c r="R1506" s="170"/>
      <c r="S1506" s="170"/>
      <c r="T1506" s="170"/>
      <c r="U1506" s="170"/>
      <c r="V1506" s="170"/>
      <c r="W1506" s="170"/>
      <c r="X1506" s="131"/>
      <c r="Y1506"/>
      <c r="AB1506"/>
      <c r="AC1506"/>
      <c r="AD1506"/>
      <c r="AE1506"/>
      <c r="AF1506"/>
      <c r="AG1506"/>
      <c r="AH1506"/>
      <c r="AI1506"/>
      <c r="AJ1506"/>
      <c r="AK1506"/>
    </row>
    <row r="1507" spans="1:37" x14ac:dyDescent="0.25">
      <c r="A1507" s="131"/>
      <c r="B1507" s="131"/>
      <c r="C1507" s="131"/>
      <c r="D1507" s="131"/>
      <c r="E1507" s="131"/>
      <c r="F1507" s="131"/>
      <c r="G1507" s="131"/>
      <c r="H1507" s="131"/>
      <c r="I1507" s="131"/>
      <c r="J1507" s="131"/>
      <c r="K1507" s="131"/>
      <c r="L1507" s="131"/>
      <c r="M1507" s="131"/>
      <c r="N1507" s="131"/>
      <c r="O1507" s="131"/>
      <c r="P1507" s="131"/>
      <c r="Q1507" s="170"/>
      <c r="R1507" s="170"/>
      <c r="S1507" s="170"/>
      <c r="T1507" s="170"/>
      <c r="U1507" s="170"/>
      <c r="V1507" s="170"/>
      <c r="W1507" s="170"/>
      <c r="X1507" s="131"/>
      <c r="Y1507"/>
      <c r="AB1507"/>
      <c r="AC1507"/>
      <c r="AD1507"/>
      <c r="AE1507"/>
      <c r="AF1507"/>
      <c r="AG1507"/>
      <c r="AH1507"/>
      <c r="AI1507"/>
      <c r="AJ1507"/>
      <c r="AK1507"/>
    </row>
    <row r="1508" spans="1:37" x14ac:dyDescent="0.25">
      <c r="A1508" s="131"/>
      <c r="B1508" s="131"/>
      <c r="C1508" s="131"/>
      <c r="D1508" s="131"/>
      <c r="E1508" s="131"/>
      <c r="F1508" s="131"/>
      <c r="G1508" s="131"/>
      <c r="H1508" s="131"/>
      <c r="I1508" s="131"/>
      <c r="J1508" s="131"/>
      <c r="K1508" s="131"/>
      <c r="L1508" s="131"/>
      <c r="M1508" s="131"/>
      <c r="N1508" s="131"/>
      <c r="O1508" s="131"/>
      <c r="P1508" s="131"/>
      <c r="Q1508" s="170"/>
      <c r="R1508" s="170"/>
      <c r="S1508" s="170"/>
      <c r="T1508" s="170"/>
      <c r="U1508" s="170"/>
      <c r="V1508" s="170"/>
      <c r="W1508" s="170"/>
      <c r="X1508" s="131"/>
      <c r="Y1508"/>
      <c r="AB1508"/>
      <c r="AC1508"/>
      <c r="AD1508"/>
      <c r="AE1508"/>
      <c r="AF1508"/>
      <c r="AG1508"/>
      <c r="AH1508"/>
      <c r="AI1508"/>
      <c r="AJ1508"/>
      <c r="AK1508"/>
    </row>
    <row r="1509" spans="1:37" x14ac:dyDescent="0.25">
      <c r="A1509" s="131"/>
      <c r="B1509" s="131"/>
      <c r="C1509" s="131"/>
      <c r="D1509" s="131"/>
      <c r="E1509" s="131"/>
      <c r="F1509" s="131"/>
      <c r="G1509" s="131"/>
      <c r="H1509" s="131"/>
      <c r="I1509" s="131"/>
      <c r="J1509" s="131"/>
      <c r="K1509" s="131"/>
      <c r="L1509" s="131"/>
      <c r="M1509" s="131"/>
      <c r="N1509" s="131"/>
      <c r="O1509" s="131"/>
      <c r="P1509" s="131"/>
      <c r="Q1509" s="170"/>
      <c r="R1509" s="170"/>
      <c r="S1509" s="170"/>
      <c r="T1509" s="170"/>
      <c r="U1509" s="170"/>
      <c r="V1509" s="170"/>
      <c r="W1509" s="170"/>
      <c r="X1509" s="131"/>
      <c r="Y1509"/>
      <c r="AB1509"/>
      <c r="AC1509"/>
      <c r="AD1509"/>
      <c r="AE1509"/>
      <c r="AF1509"/>
      <c r="AG1509"/>
      <c r="AH1509"/>
      <c r="AI1509"/>
      <c r="AJ1509"/>
      <c r="AK1509"/>
    </row>
    <row r="1510" spans="1:37" x14ac:dyDescent="0.25">
      <c r="A1510" s="131"/>
      <c r="B1510" s="131"/>
      <c r="C1510" s="131"/>
      <c r="D1510" s="131"/>
      <c r="E1510" s="131"/>
      <c r="F1510" s="131"/>
      <c r="G1510" s="131"/>
      <c r="H1510" s="131"/>
      <c r="I1510" s="131"/>
      <c r="J1510" s="131"/>
      <c r="K1510" s="131"/>
      <c r="L1510" s="131"/>
      <c r="M1510" s="131"/>
      <c r="N1510" s="131"/>
      <c r="O1510" s="131"/>
      <c r="P1510" s="131"/>
      <c r="Q1510" s="170"/>
      <c r="R1510" s="170"/>
      <c r="S1510" s="170"/>
      <c r="T1510" s="170"/>
      <c r="U1510" s="170"/>
      <c r="V1510" s="170"/>
      <c r="W1510" s="170"/>
      <c r="X1510" s="131"/>
      <c r="Y1510"/>
      <c r="AB1510"/>
      <c r="AC1510"/>
      <c r="AD1510"/>
      <c r="AE1510"/>
      <c r="AF1510"/>
      <c r="AG1510"/>
      <c r="AH1510"/>
      <c r="AI1510"/>
      <c r="AJ1510"/>
      <c r="AK1510"/>
    </row>
    <row r="1511" spans="1:37" x14ac:dyDescent="0.25">
      <c r="A1511" s="131"/>
      <c r="B1511" s="131"/>
      <c r="C1511" s="131"/>
      <c r="D1511" s="131"/>
      <c r="E1511" s="131"/>
      <c r="F1511" s="131"/>
      <c r="G1511" s="131"/>
      <c r="H1511" s="131"/>
      <c r="I1511" s="131"/>
      <c r="J1511" s="131"/>
      <c r="K1511" s="131"/>
      <c r="L1511" s="131"/>
      <c r="M1511" s="131"/>
      <c r="N1511" s="131"/>
      <c r="O1511" s="131"/>
      <c r="P1511" s="131"/>
      <c r="Q1511" s="170"/>
      <c r="R1511" s="170"/>
      <c r="S1511" s="170"/>
      <c r="T1511" s="170"/>
      <c r="U1511" s="170"/>
      <c r="V1511" s="170"/>
      <c r="W1511" s="170"/>
      <c r="X1511" s="131"/>
      <c r="Y1511"/>
      <c r="AB1511"/>
      <c r="AC1511"/>
      <c r="AD1511"/>
      <c r="AE1511"/>
      <c r="AF1511"/>
      <c r="AG1511"/>
      <c r="AH1511"/>
      <c r="AI1511"/>
      <c r="AJ1511"/>
      <c r="AK1511"/>
    </row>
    <row r="1512" spans="1:37" x14ac:dyDescent="0.25">
      <c r="A1512" s="131"/>
      <c r="B1512" s="131"/>
      <c r="C1512" s="131"/>
      <c r="D1512" s="131"/>
      <c r="E1512" s="131"/>
      <c r="F1512" s="131"/>
      <c r="G1512" s="131"/>
      <c r="H1512" s="131"/>
      <c r="I1512" s="131"/>
      <c r="J1512" s="131"/>
      <c r="K1512" s="131"/>
      <c r="L1512" s="131"/>
      <c r="M1512" s="131"/>
      <c r="N1512" s="131"/>
      <c r="O1512" s="131"/>
      <c r="P1512" s="131"/>
      <c r="Q1512" s="170"/>
      <c r="R1512" s="170"/>
      <c r="S1512" s="170"/>
      <c r="T1512" s="170"/>
      <c r="U1512" s="170"/>
      <c r="V1512" s="170"/>
      <c r="W1512" s="170"/>
      <c r="X1512" s="131"/>
      <c r="Y1512"/>
      <c r="AB1512"/>
      <c r="AC1512"/>
      <c r="AD1512"/>
      <c r="AE1512"/>
      <c r="AF1512"/>
      <c r="AG1512"/>
      <c r="AH1512"/>
      <c r="AI1512"/>
      <c r="AJ1512"/>
      <c r="AK1512"/>
    </row>
    <row r="1513" spans="1:37" x14ac:dyDescent="0.25">
      <c r="A1513" s="131"/>
      <c r="B1513" s="131"/>
      <c r="C1513" s="131"/>
      <c r="D1513" s="131"/>
      <c r="E1513" s="131"/>
      <c r="F1513" s="131"/>
      <c r="G1513" s="131"/>
      <c r="H1513" s="131"/>
      <c r="I1513" s="131"/>
      <c r="J1513" s="131"/>
      <c r="K1513" s="131"/>
      <c r="L1513" s="131"/>
      <c r="M1513" s="131"/>
      <c r="N1513" s="131"/>
      <c r="O1513" s="131"/>
      <c r="P1513" s="131"/>
      <c r="Q1513" s="170"/>
      <c r="R1513" s="170"/>
      <c r="S1513" s="170"/>
      <c r="T1513" s="170"/>
      <c r="U1513" s="170"/>
      <c r="V1513" s="170"/>
      <c r="W1513" s="170"/>
      <c r="X1513" s="131"/>
      <c r="Y1513"/>
      <c r="AB1513"/>
      <c r="AC1513"/>
      <c r="AD1513"/>
      <c r="AE1513"/>
      <c r="AF1513"/>
      <c r="AG1513"/>
      <c r="AH1513"/>
      <c r="AI1513"/>
      <c r="AJ1513"/>
      <c r="AK1513"/>
    </row>
    <row r="1514" spans="1:37" x14ac:dyDescent="0.25">
      <c r="A1514" s="131"/>
      <c r="B1514" s="131"/>
      <c r="C1514" s="131"/>
      <c r="D1514" s="131"/>
      <c r="E1514" s="131"/>
      <c r="F1514" s="131"/>
      <c r="G1514" s="131"/>
      <c r="H1514" s="131"/>
      <c r="I1514" s="131"/>
      <c r="J1514" s="131"/>
      <c r="K1514" s="131"/>
      <c r="L1514" s="131"/>
      <c r="M1514" s="131"/>
      <c r="N1514" s="131"/>
      <c r="O1514" s="131"/>
      <c r="P1514" s="131"/>
      <c r="Q1514" s="170"/>
      <c r="R1514" s="170"/>
      <c r="S1514" s="170"/>
      <c r="T1514" s="170"/>
      <c r="U1514" s="170"/>
      <c r="V1514" s="170"/>
      <c r="W1514" s="170"/>
      <c r="X1514" s="131"/>
      <c r="Y1514"/>
      <c r="AB1514"/>
      <c r="AC1514"/>
      <c r="AD1514"/>
      <c r="AE1514"/>
      <c r="AF1514"/>
      <c r="AG1514"/>
      <c r="AH1514"/>
      <c r="AI1514"/>
      <c r="AJ1514"/>
      <c r="AK1514"/>
    </row>
    <row r="1515" spans="1:37" x14ac:dyDescent="0.25">
      <c r="A1515" s="131"/>
      <c r="B1515" s="131"/>
      <c r="C1515" s="131"/>
      <c r="D1515" s="131"/>
      <c r="E1515" s="131"/>
      <c r="F1515" s="131"/>
      <c r="G1515" s="131"/>
      <c r="H1515" s="131"/>
      <c r="I1515" s="131"/>
      <c r="J1515" s="131"/>
      <c r="K1515" s="131"/>
      <c r="L1515" s="131"/>
      <c r="M1515" s="131"/>
      <c r="N1515" s="131"/>
      <c r="O1515" s="131"/>
      <c r="P1515" s="131"/>
      <c r="Q1515" s="170"/>
      <c r="R1515" s="170"/>
      <c r="S1515" s="170"/>
      <c r="T1515" s="170"/>
      <c r="U1515" s="170"/>
      <c r="V1515" s="170"/>
      <c r="W1515" s="170"/>
      <c r="X1515" s="131"/>
      <c r="Y1515"/>
      <c r="AB1515"/>
      <c r="AC1515"/>
      <c r="AD1515"/>
      <c r="AE1515"/>
      <c r="AF1515"/>
      <c r="AG1515"/>
      <c r="AH1515"/>
      <c r="AI1515"/>
      <c r="AJ1515"/>
      <c r="AK1515"/>
    </row>
    <row r="1516" spans="1:37" x14ac:dyDescent="0.25">
      <c r="A1516" s="131"/>
      <c r="B1516" s="131"/>
      <c r="C1516" s="131"/>
      <c r="D1516" s="131"/>
      <c r="E1516" s="131"/>
      <c r="F1516" s="131"/>
      <c r="G1516" s="131"/>
      <c r="H1516" s="131"/>
      <c r="I1516" s="131"/>
      <c r="J1516" s="131"/>
      <c r="K1516" s="131"/>
      <c r="L1516" s="131"/>
      <c r="M1516" s="131"/>
      <c r="N1516" s="131"/>
      <c r="O1516" s="131"/>
      <c r="P1516" s="131"/>
      <c r="Q1516" s="170"/>
      <c r="R1516" s="170"/>
      <c r="S1516" s="170"/>
      <c r="T1516" s="170"/>
      <c r="U1516" s="170"/>
      <c r="V1516" s="170"/>
      <c r="W1516" s="170"/>
      <c r="X1516" s="131"/>
      <c r="Y1516"/>
      <c r="AB1516"/>
      <c r="AC1516"/>
      <c r="AD1516"/>
      <c r="AE1516"/>
      <c r="AF1516"/>
      <c r="AG1516"/>
      <c r="AH1516"/>
      <c r="AI1516"/>
      <c r="AJ1516"/>
      <c r="AK1516"/>
    </row>
    <row r="1517" spans="1:37" x14ac:dyDescent="0.25">
      <c r="A1517" s="131"/>
      <c r="B1517" s="131"/>
      <c r="C1517" s="131"/>
      <c r="D1517" s="131"/>
      <c r="E1517" s="131"/>
      <c r="F1517" s="131"/>
      <c r="G1517" s="131"/>
      <c r="H1517" s="131"/>
      <c r="I1517" s="131"/>
      <c r="J1517" s="131"/>
      <c r="K1517" s="131"/>
      <c r="L1517" s="131"/>
      <c r="M1517" s="131"/>
      <c r="N1517" s="131"/>
      <c r="O1517" s="131"/>
      <c r="P1517" s="131"/>
      <c r="Q1517" s="170"/>
      <c r="R1517" s="170"/>
      <c r="S1517" s="170"/>
      <c r="T1517" s="170"/>
      <c r="U1517" s="170"/>
      <c r="V1517" s="170"/>
      <c r="W1517" s="170"/>
      <c r="X1517" s="131"/>
      <c r="Y1517"/>
      <c r="AB1517"/>
      <c r="AC1517"/>
      <c r="AD1517"/>
      <c r="AE1517"/>
      <c r="AF1517"/>
      <c r="AG1517"/>
      <c r="AH1517"/>
      <c r="AI1517"/>
      <c r="AJ1517"/>
      <c r="AK1517"/>
    </row>
    <row r="1518" spans="1:37" x14ac:dyDescent="0.25">
      <c r="A1518" s="131"/>
      <c r="B1518" s="131"/>
      <c r="C1518" s="131"/>
      <c r="D1518" s="131"/>
      <c r="E1518" s="131"/>
      <c r="F1518" s="131"/>
      <c r="G1518" s="131"/>
      <c r="H1518" s="131"/>
      <c r="I1518" s="131"/>
      <c r="J1518" s="131"/>
      <c r="K1518" s="131"/>
      <c r="L1518" s="131"/>
      <c r="M1518" s="131"/>
      <c r="N1518" s="131"/>
      <c r="O1518" s="131"/>
      <c r="P1518" s="131"/>
      <c r="Q1518" s="170"/>
      <c r="R1518" s="170"/>
      <c r="S1518" s="170"/>
      <c r="T1518" s="170"/>
      <c r="U1518" s="170"/>
      <c r="V1518" s="170"/>
      <c r="W1518" s="170"/>
      <c r="X1518" s="131"/>
      <c r="Y1518"/>
      <c r="AB1518"/>
      <c r="AC1518"/>
      <c r="AD1518"/>
      <c r="AE1518"/>
      <c r="AF1518"/>
      <c r="AG1518"/>
      <c r="AH1518"/>
      <c r="AI1518"/>
      <c r="AJ1518"/>
      <c r="AK1518"/>
    </row>
    <row r="1519" spans="1:37" x14ac:dyDescent="0.25">
      <c r="A1519" s="131"/>
      <c r="B1519" s="131"/>
      <c r="C1519" s="131"/>
      <c r="D1519" s="131"/>
      <c r="E1519" s="131"/>
      <c r="F1519" s="131"/>
      <c r="G1519" s="131"/>
      <c r="H1519" s="131"/>
      <c r="I1519" s="131"/>
      <c r="J1519" s="131"/>
      <c r="K1519" s="131"/>
      <c r="L1519" s="131"/>
      <c r="M1519" s="131"/>
      <c r="N1519" s="131"/>
      <c r="O1519" s="131"/>
      <c r="P1519" s="131"/>
      <c r="Q1519" s="170"/>
      <c r="R1519" s="170"/>
      <c r="S1519" s="170"/>
      <c r="T1519" s="170"/>
      <c r="U1519" s="170"/>
      <c r="V1519" s="170"/>
      <c r="W1519" s="170"/>
      <c r="X1519" s="131"/>
      <c r="Y1519"/>
      <c r="AB1519"/>
      <c r="AC1519"/>
      <c r="AD1519"/>
      <c r="AE1519"/>
      <c r="AF1519"/>
      <c r="AG1519"/>
      <c r="AH1519"/>
      <c r="AI1519"/>
      <c r="AJ1519"/>
      <c r="AK1519"/>
    </row>
    <row r="1520" spans="1:37" x14ac:dyDescent="0.25">
      <c r="A1520" s="131"/>
      <c r="B1520" s="131"/>
      <c r="C1520" s="131"/>
      <c r="D1520" s="131"/>
      <c r="E1520" s="131"/>
      <c r="F1520" s="131"/>
      <c r="G1520" s="131"/>
      <c r="H1520" s="131"/>
      <c r="I1520" s="131"/>
      <c r="J1520" s="131"/>
      <c r="K1520" s="131"/>
      <c r="L1520" s="131"/>
      <c r="M1520" s="131"/>
      <c r="N1520" s="131"/>
      <c r="O1520" s="131"/>
      <c r="P1520" s="131"/>
      <c r="Q1520" s="170"/>
      <c r="R1520" s="170"/>
      <c r="S1520" s="170"/>
      <c r="T1520" s="170"/>
      <c r="U1520" s="170"/>
      <c r="V1520" s="170"/>
      <c r="W1520" s="170"/>
      <c r="X1520" s="131"/>
      <c r="Y1520"/>
      <c r="AB1520"/>
      <c r="AC1520"/>
      <c r="AD1520"/>
      <c r="AE1520"/>
      <c r="AF1520"/>
      <c r="AG1520"/>
      <c r="AH1520"/>
      <c r="AI1520"/>
      <c r="AJ1520"/>
      <c r="AK1520"/>
    </row>
    <row r="1521" spans="1:37" x14ac:dyDescent="0.25">
      <c r="A1521" s="131"/>
      <c r="B1521" s="131"/>
      <c r="C1521" s="131"/>
      <c r="D1521" s="131"/>
      <c r="E1521" s="131"/>
      <c r="F1521" s="131"/>
      <c r="G1521" s="131"/>
      <c r="H1521" s="131"/>
      <c r="I1521" s="131"/>
      <c r="J1521" s="131"/>
      <c r="K1521" s="131"/>
      <c r="L1521" s="131"/>
      <c r="M1521" s="131"/>
      <c r="N1521" s="131"/>
      <c r="O1521" s="131"/>
      <c r="P1521" s="131"/>
      <c r="Q1521" s="170"/>
      <c r="R1521" s="170"/>
      <c r="S1521" s="170"/>
      <c r="T1521" s="170"/>
      <c r="U1521" s="170"/>
      <c r="V1521" s="170"/>
      <c r="W1521" s="170"/>
      <c r="X1521" s="131"/>
      <c r="Y1521"/>
      <c r="AB1521"/>
      <c r="AC1521"/>
      <c r="AD1521"/>
      <c r="AE1521"/>
      <c r="AF1521"/>
      <c r="AG1521"/>
      <c r="AH1521"/>
      <c r="AI1521"/>
      <c r="AJ1521"/>
      <c r="AK1521"/>
    </row>
    <row r="1522" spans="1:37" x14ac:dyDescent="0.25">
      <c r="A1522" s="131"/>
      <c r="B1522" s="131"/>
      <c r="C1522" s="131"/>
      <c r="D1522" s="131"/>
      <c r="E1522" s="131"/>
      <c r="F1522" s="131"/>
      <c r="G1522" s="131"/>
      <c r="H1522" s="131"/>
      <c r="I1522" s="131"/>
      <c r="J1522" s="131"/>
      <c r="K1522" s="131"/>
      <c r="L1522" s="131"/>
      <c r="M1522" s="131"/>
      <c r="N1522" s="131"/>
      <c r="O1522" s="131"/>
      <c r="P1522" s="131"/>
      <c r="Q1522" s="170"/>
      <c r="R1522" s="170"/>
      <c r="S1522" s="170"/>
      <c r="T1522" s="170"/>
      <c r="U1522" s="170"/>
      <c r="V1522" s="170"/>
      <c r="W1522" s="170"/>
      <c r="X1522" s="131"/>
      <c r="Y1522"/>
      <c r="AB1522"/>
      <c r="AC1522"/>
      <c r="AD1522"/>
      <c r="AE1522"/>
      <c r="AF1522"/>
      <c r="AG1522"/>
      <c r="AH1522"/>
      <c r="AI1522"/>
      <c r="AJ1522"/>
      <c r="AK1522"/>
    </row>
    <row r="1523" spans="1:37" x14ac:dyDescent="0.25">
      <c r="A1523" s="131"/>
      <c r="B1523" s="131"/>
      <c r="C1523" s="131"/>
      <c r="D1523" s="131"/>
      <c r="E1523" s="131"/>
      <c r="F1523" s="131"/>
      <c r="G1523" s="131"/>
      <c r="H1523" s="131"/>
      <c r="I1523" s="131"/>
      <c r="J1523" s="131"/>
      <c r="K1523" s="131"/>
      <c r="L1523" s="131"/>
      <c r="M1523" s="131"/>
      <c r="N1523" s="131"/>
      <c r="O1523" s="131"/>
      <c r="P1523" s="131"/>
      <c r="Q1523" s="170"/>
      <c r="R1523" s="170"/>
      <c r="S1523" s="170"/>
      <c r="T1523" s="170"/>
      <c r="U1523" s="170"/>
      <c r="V1523" s="170"/>
      <c r="W1523" s="170"/>
      <c r="X1523" s="131"/>
      <c r="Y1523"/>
      <c r="AB1523"/>
      <c r="AC1523"/>
      <c r="AD1523"/>
      <c r="AE1523"/>
      <c r="AF1523"/>
      <c r="AG1523"/>
      <c r="AH1523"/>
      <c r="AI1523"/>
      <c r="AJ1523"/>
      <c r="AK1523"/>
    </row>
    <row r="1524" spans="1:37" x14ac:dyDescent="0.25">
      <c r="A1524" s="131"/>
      <c r="B1524" s="131"/>
      <c r="C1524" s="131"/>
      <c r="D1524" s="131"/>
      <c r="E1524" s="131"/>
      <c r="F1524" s="131"/>
      <c r="G1524" s="131"/>
      <c r="H1524" s="131"/>
      <c r="I1524" s="131"/>
      <c r="J1524" s="131"/>
      <c r="K1524" s="131"/>
      <c r="L1524" s="131"/>
      <c r="M1524" s="131"/>
      <c r="N1524" s="131"/>
      <c r="O1524" s="131"/>
      <c r="P1524" s="131"/>
      <c r="Q1524" s="170"/>
      <c r="R1524" s="170"/>
      <c r="S1524" s="170"/>
      <c r="T1524" s="170"/>
      <c r="U1524" s="170"/>
      <c r="V1524" s="170"/>
      <c r="W1524" s="170"/>
      <c r="X1524" s="131"/>
      <c r="Y1524"/>
      <c r="AB1524"/>
      <c r="AC1524"/>
      <c r="AD1524"/>
      <c r="AE1524"/>
      <c r="AF1524"/>
      <c r="AG1524"/>
      <c r="AH1524"/>
      <c r="AI1524"/>
      <c r="AJ1524"/>
      <c r="AK1524"/>
    </row>
    <row r="1525" spans="1:37" x14ac:dyDescent="0.25">
      <c r="A1525" s="131"/>
      <c r="B1525" s="131"/>
      <c r="C1525" s="131"/>
      <c r="D1525" s="131"/>
      <c r="E1525" s="131"/>
      <c r="F1525" s="131"/>
      <c r="G1525" s="131"/>
      <c r="H1525" s="131"/>
      <c r="I1525" s="131"/>
      <c r="J1525" s="131"/>
      <c r="K1525" s="131"/>
      <c r="L1525" s="131"/>
      <c r="M1525" s="131"/>
      <c r="N1525" s="131"/>
      <c r="O1525" s="131"/>
      <c r="P1525" s="131"/>
      <c r="Q1525" s="170"/>
      <c r="R1525" s="170"/>
      <c r="S1525" s="170"/>
      <c r="T1525" s="170"/>
      <c r="U1525" s="170"/>
      <c r="V1525" s="170"/>
      <c r="W1525" s="170"/>
      <c r="X1525" s="131"/>
      <c r="Y1525"/>
      <c r="AB1525"/>
      <c r="AC1525"/>
      <c r="AD1525"/>
      <c r="AE1525"/>
      <c r="AF1525"/>
      <c r="AG1525"/>
      <c r="AH1525"/>
      <c r="AI1525"/>
      <c r="AJ1525"/>
      <c r="AK1525"/>
    </row>
    <row r="1526" spans="1:37" x14ac:dyDescent="0.25">
      <c r="A1526" s="131"/>
      <c r="B1526" s="131"/>
      <c r="C1526" s="131"/>
      <c r="D1526" s="131"/>
      <c r="E1526" s="131"/>
      <c r="F1526" s="131"/>
      <c r="G1526" s="131"/>
      <c r="H1526" s="131"/>
      <c r="I1526" s="131"/>
      <c r="J1526" s="131"/>
      <c r="K1526" s="131"/>
      <c r="L1526" s="131"/>
      <c r="M1526" s="131"/>
      <c r="N1526" s="131"/>
      <c r="O1526" s="131"/>
      <c r="P1526" s="131"/>
      <c r="Q1526" s="170"/>
      <c r="R1526" s="170"/>
      <c r="S1526" s="170"/>
      <c r="T1526" s="170"/>
      <c r="U1526" s="170"/>
      <c r="V1526" s="170"/>
      <c r="W1526" s="170"/>
      <c r="X1526" s="131"/>
      <c r="Y1526"/>
      <c r="AB1526"/>
      <c r="AC1526"/>
      <c r="AD1526"/>
      <c r="AE1526"/>
      <c r="AF1526"/>
      <c r="AG1526"/>
      <c r="AH1526"/>
      <c r="AI1526"/>
      <c r="AJ1526"/>
      <c r="AK1526"/>
    </row>
    <row r="1527" spans="1:37" x14ac:dyDescent="0.25">
      <c r="A1527" s="131"/>
      <c r="B1527" s="131"/>
      <c r="C1527" s="131"/>
      <c r="D1527" s="131"/>
      <c r="E1527" s="131"/>
      <c r="F1527" s="131"/>
      <c r="G1527" s="131"/>
      <c r="H1527" s="131"/>
      <c r="I1527" s="131"/>
      <c r="J1527" s="131"/>
      <c r="K1527" s="131"/>
      <c r="L1527" s="131"/>
      <c r="M1527" s="131"/>
      <c r="N1527" s="131"/>
      <c r="O1527" s="131"/>
      <c r="P1527" s="131"/>
      <c r="Q1527" s="170"/>
      <c r="R1527" s="170"/>
      <c r="S1527" s="170"/>
      <c r="T1527" s="170"/>
      <c r="U1527" s="170"/>
      <c r="V1527" s="170"/>
      <c r="W1527" s="170"/>
      <c r="X1527" s="131"/>
      <c r="Y1527"/>
      <c r="AB1527"/>
      <c r="AC1527"/>
      <c r="AD1527"/>
      <c r="AE1527"/>
      <c r="AF1527"/>
      <c r="AG1527"/>
      <c r="AH1527"/>
      <c r="AI1527"/>
      <c r="AJ1527"/>
      <c r="AK1527"/>
    </row>
    <row r="1528" spans="1:37" x14ac:dyDescent="0.25">
      <c r="A1528" s="131"/>
      <c r="B1528" s="131"/>
      <c r="C1528" s="131"/>
      <c r="D1528" s="131"/>
      <c r="E1528" s="131"/>
      <c r="F1528" s="131"/>
      <c r="G1528" s="131"/>
      <c r="H1528" s="131"/>
      <c r="I1528" s="131"/>
      <c r="J1528" s="131"/>
      <c r="K1528" s="131"/>
      <c r="L1528" s="131"/>
      <c r="M1528" s="131"/>
      <c r="N1528" s="131"/>
      <c r="O1528" s="131"/>
      <c r="P1528" s="131"/>
      <c r="Q1528" s="170"/>
      <c r="R1528" s="170"/>
      <c r="S1528" s="170"/>
      <c r="T1528" s="170"/>
      <c r="U1528" s="170"/>
      <c r="V1528" s="170"/>
      <c r="W1528" s="170"/>
      <c r="X1528" s="131"/>
      <c r="Y1528"/>
      <c r="AB1528"/>
      <c r="AC1528"/>
      <c r="AD1528"/>
      <c r="AE1528"/>
      <c r="AF1528"/>
      <c r="AG1528"/>
      <c r="AH1528"/>
      <c r="AI1528"/>
      <c r="AJ1528"/>
      <c r="AK1528"/>
    </row>
    <row r="1529" spans="1:37" x14ac:dyDescent="0.25">
      <c r="A1529" s="131"/>
      <c r="B1529" s="131"/>
      <c r="C1529" s="131"/>
      <c r="D1529" s="131"/>
      <c r="E1529" s="131"/>
      <c r="F1529" s="131"/>
      <c r="G1529" s="131"/>
      <c r="H1529" s="131"/>
      <c r="I1529" s="131"/>
      <c r="J1529" s="131"/>
      <c r="K1529" s="131"/>
      <c r="L1529" s="131"/>
      <c r="M1529" s="131"/>
      <c r="N1529" s="131"/>
      <c r="O1529" s="131"/>
      <c r="P1529" s="131"/>
      <c r="Q1529" s="170"/>
      <c r="R1529" s="170"/>
      <c r="S1529" s="170"/>
      <c r="T1529" s="170"/>
      <c r="U1529" s="170"/>
      <c r="V1529" s="170"/>
      <c r="W1529" s="170"/>
      <c r="X1529" s="131"/>
      <c r="Y1529"/>
      <c r="AB1529"/>
      <c r="AC1529"/>
      <c r="AD1529"/>
      <c r="AE1529"/>
      <c r="AF1529"/>
      <c r="AG1529"/>
      <c r="AH1529"/>
      <c r="AI1529"/>
      <c r="AJ1529"/>
      <c r="AK1529"/>
    </row>
    <row r="1530" spans="1:37" x14ac:dyDescent="0.25">
      <c r="A1530" s="131"/>
      <c r="B1530" s="131"/>
      <c r="C1530" s="131"/>
      <c r="D1530" s="131"/>
      <c r="E1530" s="131"/>
      <c r="F1530" s="131"/>
      <c r="G1530" s="131"/>
      <c r="H1530" s="131"/>
      <c r="I1530" s="131"/>
      <c r="J1530" s="131"/>
      <c r="K1530" s="131"/>
      <c r="L1530" s="131"/>
      <c r="M1530" s="131"/>
      <c r="N1530" s="131"/>
      <c r="O1530" s="131"/>
      <c r="P1530" s="131"/>
      <c r="Q1530" s="170"/>
      <c r="R1530" s="170"/>
      <c r="S1530" s="170"/>
      <c r="T1530" s="170"/>
      <c r="U1530" s="170"/>
      <c r="V1530" s="170"/>
      <c r="W1530" s="170"/>
      <c r="X1530" s="131"/>
      <c r="Y1530"/>
      <c r="AB1530"/>
      <c r="AC1530"/>
      <c r="AD1530"/>
      <c r="AE1530"/>
      <c r="AF1530"/>
      <c r="AG1530"/>
      <c r="AH1530"/>
      <c r="AI1530"/>
      <c r="AJ1530"/>
      <c r="AK1530"/>
    </row>
    <row r="1531" spans="1:37" x14ac:dyDescent="0.25">
      <c r="A1531" s="131"/>
      <c r="B1531" s="131"/>
      <c r="C1531" s="131"/>
      <c r="D1531" s="131"/>
      <c r="E1531" s="131"/>
      <c r="F1531" s="131"/>
      <c r="G1531" s="131"/>
      <c r="H1531" s="131"/>
      <c r="I1531" s="131"/>
      <c r="J1531" s="131"/>
      <c r="K1531" s="131"/>
      <c r="L1531" s="131"/>
      <c r="M1531" s="131"/>
      <c r="N1531" s="131"/>
      <c r="O1531" s="131"/>
      <c r="P1531" s="131"/>
      <c r="Q1531" s="170"/>
      <c r="R1531" s="170"/>
      <c r="S1531" s="170"/>
      <c r="T1531" s="170"/>
      <c r="U1531" s="170"/>
      <c r="V1531" s="170"/>
      <c r="W1531" s="170"/>
      <c r="X1531" s="131"/>
      <c r="Y1531"/>
      <c r="AB1531"/>
      <c r="AC1531"/>
      <c r="AD1531"/>
      <c r="AE1531"/>
      <c r="AF1531"/>
      <c r="AG1531"/>
      <c r="AH1531"/>
      <c r="AI1531"/>
      <c r="AJ1531"/>
      <c r="AK1531"/>
    </row>
    <row r="1532" spans="1:37" x14ac:dyDescent="0.25">
      <c r="A1532" s="131"/>
      <c r="B1532" s="131"/>
      <c r="C1532" s="131"/>
      <c r="D1532" s="131"/>
      <c r="E1532" s="131"/>
      <c r="F1532" s="131"/>
      <c r="G1532" s="131"/>
      <c r="H1532" s="131"/>
      <c r="I1532" s="131"/>
      <c r="J1532" s="131"/>
      <c r="K1532" s="131"/>
      <c r="L1532" s="131"/>
      <c r="M1532" s="131"/>
      <c r="N1532" s="131"/>
      <c r="O1532" s="131"/>
      <c r="P1532" s="131"/>
      <c r="Q1532" s="170"/>
      <c r="R1532" s="170"/>
      <c r="S1532" s="170"/>
      <c r="T1532" s="170"/>
      <c r="U1532" s="170"/>
      <c r="V1532" s="170"/>
      <c r="W1532" s="170"/>
      <c r="X1532" s="131"/>
      <c r="Y1532"/>
      <c r="AB1532"/>
      <c r="AC1532"/>
      <c r="AD1532"/>
      <c r="AE1532"/>
      <c r="AF1532"/>
      <c r="AG1532"/>
      <c r="AH1532"/>
      <c r="AI1532"/>
      <c r="AJ1532"/>
      <c r="AK1532"/>
    </row>
    <row r="1533" spans="1:37" x14ac:dyDescent="0.25">
      <c r="A1533" s="131"/>
      <c r="B1533" s="131"/>
      <c r="C1533" s="131"/>
      <c r="D1533" s="131"/>
      <c r="E1533" s="131"/>
      <c r="F1533" s="131"/>
      <c r="G1533" s="131"/>
      <c r="H1533" s="131"/>
      <c r="I1533" s="131"/>
      <c r="J1533" s="131"/>
      <c r="K1533" s="131"/>
      <c r="L1533" s="131"/>
      <c r="M1533" s="131"/>
      <c r="N1533" s="131"/>
      <c r="O1533" s="131"/>
      <c r="P1533" s="131"/>
      <c r="Q1533" s="170"/>
      <c r="R1533" s="170"/>
      <c r="S1533" s="170"/>
      <c r="T1533" s="170"/>
      <c r="U1533" s="170"/>
      <c r="V1533" s="170"/>
      <c r="W1533" s="170"/>
      <c r="X1533" s="131"/>
      <c r="Y1533"/>
      <c r="AB1533"/>
      <c r="AC1533"/>
      <c r="AD1533"/>
      <c r="AE1533"/>
      <c r="AF1533"/>
      <c r="AG1533"/>
      <c r="AH1533"/>
      <c r="AI1533"/>
      <c r="AJ1533"/>
      <c r="AK1533"/>
    </row>
    <row r="1534" spans="1:37" x14ac:dyDescent="0.25">
      <c r="A1534" s="131"/>
      <c r="B1534" s="131"/>
      <c r="C1534" s="131"/>
      <c r="D1534" s="131"/>
      <c r="E1534" s="131"/>
      <c r="F1534" s="131"/>
      <c r="G1534" s="131"/>
      <c r="H1534" s="131"/>
      <c r="I1534" s="131"/>
      <c r="J1534" s="131"/>
      <c r="K1534" s="131"/>
      <c r="L1534" s="131"/>
      <c r="M1534" s="131"/>
      <c r="N1534" s="131"/>
      <c r="O1534" s="131"/>
      <c r="P1534" s="131"/>
      <c r="Q1534" s="170"/>
      <c r="R1534" s="170"/>
      <c r="S1534" s="170"/>
      <c r="T1534" s="170"/>
      <c r="U1534" s="170"/>
      <c r="V1534" s="170"/>
      <c r="W1534" s="170"/>
      <c r="X1534" s="131"/>
      <c r="Y1534"/>
      <c r="AB1534"/>
      <c r="AC1534"/>
      <c r="AD1534"/>
      <c r="AE1534"/>
      <c r="AF1534"/>
      <c r="AG1534"/>
      <c r="AH1534"/>
      <c r="AI1534"/>
      <c r="AJ1534"/>
      <c r="AK1534"/>
    </row>
    <row r="1535" spans="1:37" x14ac:dyDescent="0.25">
      <c r="A1535" s="131"/>
      <c r="B1535" s="131"/>
      <c r="C1535" s="131"/>
      <c r="D1535" s="131"/>
      <c r="E1535" s="131"/>
      <c r="F1535" s="131"/>
      <c r="G1535" s="131"/>
      <c r="H1535" s="131"/>
      <c r="I1535" s="131"/>
      <c r="J1535" s="131"/>
      <c r="K1535" s="131"/>
      <c r="L1535" s="131"/>
      <c r="M1535" s="131"/>
      <c r="N1535" s="131"/>
      <c r="O1535" s="131"/>
      <c r="P1535" s="131"/>
      <c r="Q1535" s="170"/>
      <c r="R1535" s="170"/>
      <c r="S1535" s="170"/>
      <c r="T1535" s="170"/>
      <c r="U1535" s="170"/>
      <c r="V1535" s="170"/>
      <c r="W1535" s="170"/>
      <c r="X1535" s="131"/>
      <c r="Y1535"/>
      <c r="AB1535"/>
      <c r="AC1535"/>
      <c r="AD1535"/>
      <c r="AE1535"/>
      <c r="AF1535"/>
      <c r="AG1535"/>
      <c r="AH1535"/>
      <c r="AI1535"/>
      <c r="AJ1535"/>
      <c r="AK1535"/>
    </row>
    <row r="1536" spans="1:37" x14ac:dyDescent="0.25">
      <c r="A1536" s="131"/>
      <c r="B1536" s="131"/>
      <c r="C1536" s="131"/>
      <c r="D1536" s="131"/>
      <c r="E1536" s="131"/>
      <c r="F1536" s="131"/>
      <c r="G1536" s="131"/>
      <c r="H1536" s="131"/>
      <c r="I1536" s="131"/>
      <c r="J1536" s="131"/>
      <c r="K1536" s="131"/>
      <c r="L1536" s="131"/>
      <c r="M1536" s="131"/>
      <c r="N1536" s="131"/>
      <c r="O1536" s="131"/>
      <c r="P1536" s="131"/>
      <c r="Q1536" s="170"/>
      <c r="R1536" s="170"/>
      <c r="S1536" s="170"/>
      <c r="T1536" s="170"/>
      <c r="U1536" s="170"/>
      <c r="V1536" s="170"/>
      <c r="W1536" s="170"/>
      <c r="X1536" s="131"/>
      <c r="Y1536"/>
      <c r="AB1536"/>
      <c r="AC1536"/>
      <c r="AD1536"/>
      <c r="AE1536"/>
      <c r="AF1536"/>
      <c r="AG1536"/>
      <c r="AH1536"/>
      <c r="AI1536"/>
      <c r="AJ1536"/>
      <c r="AK1536"/>
    </row>
    <row r="1537" spans="1:37" x14ac:dyDescent="0.25">
      <c r="A1537" s="131"/>
      <c r="B1537" s="131"/>
      <c r="C1537" s="131"/>
      <c r="D1537" s="131"/>
      <c r="E1537" s="131"/>
      <c r="F1537" s="131"/>
      <c r="G1537" s="131"/>
      <c r="H1537" s="131"/>
      <c r="I1537" s="131"/>
      <c r="J1537" s="131"/>
      <c r="K1537" s="131"/>
      <c r="L1537" s="131"/>
      <c r="M1537" s="131"/>
      <c r="N1537" s="131"/>
      <c r="O1537" s="131"/>
      <c r="P1537" s="131"/>
      <c r="Q1537" s="170"/>
      <c r="R1537" s="170"/>
      <c r="S1537" s="170"/>
      <c r="T1537" s="170"/>
      <c r="U1537" s="170"/>
      <c r="V1537" s="170"/>
      <c r="W1537" s="170"/>
      <c r="X1537" s="131"/>
      <c r="Y1537"/>
      <c r="AB1537"/>
      <c r="AC1537"/>
      <c r="AD1537"/>
      <c r="AE1537"/>
      <c r="AF1537"/>
      <c r="AG1537"/>
      <c r="AH1537"/>
      <c r="AI1537"/>
      <c r="AJ1537"/>
      <c r="AK1537"/>
    </row>
    <row r="1538" spans="1:37" x14ac:dyDescent="0.25">
      <c r="A1538" s="131"/>
      <c r="B1538" s="131"/>
      <c r="C1538" s="131"/>
      <c r="D1538" s="131"/>
      <c r="E1538" s="131"/>
      <c r="F1538" s="131"/>
      <c r="G1538" s="131"/>
      <c r="H1538" s="131"/>
      <c r="I1538" s="131"/>
      <c r="J1538" s="131"/>
      <c r="K1538" s="131"/>
      <c r="L1538" s="131"/>
      <c r="M1538" s="131"/>
      <c r="N1538" s="131"/>
      <c r="O1538" s="131"/>
      <c r="P1538" s="131"/>
      <c r="Q1538" s="170"/>
      <c r="R1538" s="170"/>
      <c r="S1538" s="170"/>
      <c r="T1538" s="170"/>
      <c r="U1538" s="170"/>
      <c r="V1538" s="170"/>
      <c r="W1538" s="170"/>
      <c r="X1538" s="131"/>
      <c r="Y1538"/>
      <c r="AB1538"/>
      <c r="AC1538"/>
      <c r="AD1538"/>
      <c r="AE1538"/>
      <c r="AF1538"/>
      <c r="AG1538"/>
      <c r="AH1538"/>
      <c r="AI1538"/>
      <c r="AJ1538"/>
      <c r="AK1538"/>
    </row>
    <row r="1539" spans="1:37" x14ac:dyDescent="0.25">
      <c r="A1539" s="131"/>
      <c r="B1539" s="131"/>
      <c r="C1539" s="131"/>
      <c r="D1539" s="131"/>
      <c r="E1539" s="131"/>
      <c r="F1539" s="131"/>
      <c r="G1539" s="131"/>
      <c r="H1539" s="131"/>
      <c r="I1539" s="131"/>
      <c r="J1539" s="131"/>
      <c r="K1539" s="131"/>
      <c r="L1539" s="131"/>
      <c r="M1539" s="131"/>
      <c r="N1539" s="131"/>
      <c r="O1539" s="131"/>
      <c r="P1539" s="131"/>
      <c r="Q1539" s="170"/>
      <c r="R1539" s="170"/>
      <c r="S1539" s="170"/>
      <c r="T1539" s="170"/>
      <c r="U1539" s="170"/>
      <c r="V1539" s="170"/>
      <c r="W1539" s="170"/>
      <c r="X1539" s="131"/>
      <c r="Y1539"/>
      <c r="AB1539"/>
      <c r="AC1539"/>
      <c r="AD1539"/>
      <c r="AE1539"/>
      <c r="AF1539"/>
      <c r="AG1539"/>
      <c r="AH1539"/>
      <c r="AI1539"/>
      <c r="AJ1539"/>
      <c r="AK1539"/>
    </row>
    <row r="1540" spans="1:37" x14ac:dyDescent="0.25">
      <c r="A1540" s="131"/>
      <c r="B1540" s="131"/>
      <c r="C1540" s="131"/>
      <c r="D1540" s="131"/>
      <c r="E1540" s="131"/>
      <c r="F1540" s="131"/>
      <c r="G1540" s="131"/>
      <c r="H1540" s="131"/>
      <c r="I1540" s="131"/>
      <c r="J1540" s="131"/>
      <c r="K1540" s="131"/>
      <c r="L1540" s="131"/>
      <c r="M1540" s="131"/>
      <c r="N1540" s="131"/>
      <c r="O1540" s="131"/>
      <c r="P1540" s="131"/>
      <c r="Q1540" s="170"/>
      <c r="R1540" s="170"/>
      <c r="S1540" s="170"/>
      <c r="T1540" s="170"/>
      <c r="U1540" s="170"/>
      <c r="V1540" s="170"/>
      <c r="W1540" s="170"/>
      <c r="X1540" s="131"/>
      <c r="Y1540"/>
      <c r="AB1540"/>
      <c r="AC1540"/>
      <c r="AD1540"/>
      <c r="AE1540"/>
      <c r="AF1540"/>
      <c r="AG1540"/>
      <c r="AH1540"/>
      <c r="AI1540"/>
      <c r="AJ1540"/>
      <c r="AK1540"/>
    </row>
    <row r="1541" spans="1:37" x14ac:dyDescent="0.25">
      <c r="A1541" s="131"/>
      <c r="B1541" s="131"/>
      <c r="C1541" s="131"/>
      <c r="D1541" s="131"/>
      <c r="E1541" s="131"/>
      <c r="F1541" s="131"/>
      <c r="G1541" s="131"/>
      <c r="H1541" s="131"/>
      <c r="I1541" s="131"/>
      <c r="J1541" s="131"/>
      <c r="K1541" s="131"/>
      <c r="L1541" s="131"/>
      <c r="M1541" s="131"/>
      <c r="N1541" s="131"/>
      <c r="O1541" s="131"/>
      <c r="P1541" s="131"/>
      <c r="Q1541" s="170"/>
      <c r="R1541" s="170"/>
      <c r="S1541" s="170"/>
      <c r="T1541" s="170"/>
      <c r="U1541" s="170"/>
      <c r="V1541" s="170"/>
      <c r="W1541" s="170"/>
      <c r="X1541" s="131"/>
      <c r="Y1541"/>
      <c r="AB1541"/>
      <c r="AC1541"/>
      <c r="AD1541"/>
      <c r="AE1541"/>
      <c r="AF1541"/>
      <c r="AG1541"/>
      <c r="AH1541"/>
      <c r="AI1541"/>
      <c r="AJ1541"/>
      <c r="AK1541"/>
    </row>
    <row r="1542" spans="1:37" x14ac:dyDescent="0.25">
      <c r="A1542" s="131"/>
      <c r="B1542" s="131"/>
      <c r="C1542" s="131"/>
      <c r="D1542" s="131"/>
      <c r="E1542" s="131"/>
      <c r="F1542" s="131"/>
      <c r="G1542" s="131"/>
      <c r="H1542" s="131"/>
      <c r="I1542" s="131"/>
      <c r="J1542" s="131"/>
      <c r="K1542" s="131"/>
      <c r="L1542" s="131"/>
      <c r="M1542" s="131"/>
      <c r="N1542" s="131"/>
      <c r="O1542" s="131"/>
      <c r="P1542" s="131"/>
      <c r="Q1542" s="170"/>
      <c r="R1542" s="170"/>
      <c r="S1542" s="170"/>
      <c r="T1542" s="170"/>
      <c r="U1542" s="170"/>
      <c r="V1542" s="170"/>
      <c r="W1542" s="170"/>
      <c r="X1542" s="131"/>
      <c r="Y1542"/>
      <c r="AB1542"/>
      <c r="AC1542"/>
      <c r="AD1542"/>
      <c r="AE1542"/>
      <c r="AF1542"/>
      <c r="AG1542"/>
      <c r="AH1542"/>
      <c r="AI1542"/>
      <c r="AJ1542"/>
      <c r="AK1542"/>
    </row>
    <row r="1543" spans="1:37" x14ac:dyDescent="0.25">
      <c r="A1543" s="131"/>
      <c r="B1543" s="131"/>
      <c r="C1543" s="131"/>
      <c r="D1543" s="131"/>
      <c r="E1543" s="131"/>
      <c r="F1543" s="131"/>
      <c r="G1543" s="131"/>
      <c r="H1543" s="131"/>
      <c r="I1543" s="131"/>
      <c r="J1543" s="131"/>
      <c r="K1543" s="131"/>
      <c r="L1543" s="131"/>
      <c r="M1543" s="131"/>
      <c r="N1543" s="131"/>
      <c r="O1543" s="131"/>
      <c r="P1543" s="131"/>
      <c r="Q1543" s="170"/>
      <c r="R1543" s="170"/>
      <c r="S1543" s="170"/>
      <c r="T1543" s="170"/>
      <c r="U1543" s="170"/>
      <c r="V1543" s="170"/>
      <c r="W1543" s="170"/>
      <c r="X1543" s="131"/>
      <c r="Y1543"/>
      <c r="AB1543"/>
      <c r="AC1543"/>
      <c r="AD1543"/>
      <c r="AE1543"/>
      <c r="AF1543"/>
      <c r="AG1543"/>
      <c r="AH1543"/>
      <c r="AI1543"/>
      <c r="AJ1543"/>
      <c r="AK1543"/>
    </row>
    <row r="1544" spans="1:37" x14ac:dyDescent="0.25">
      <c r="A1544" s="131"/>
      <c r="B1544" s="131"/>
      <c r="C1544" s="131"/>
      <c r="D1544" s="131"/>
      <c r="E1544" s="131"/>
      <c r="F1544" s="131"/>
      <c r="G1544" s="131"/>
      <c r="H1544" s="131"/>
      <c r="I1544" s="131"/>
      <c r="J1544" s="131"/>
      <c r="K1544" s="131"/>
      <c r="L1544" s="131"/>
      <c r="M1544" s="131"/>
      <c r="N1544" s="131"/>
      <c r="O1544" s="131"/>
      <c r="P1544" s="131"/>
      <c r="Q1544" s="170"/>
      <c r="R1544" s="170"/>
      <c r="S1544" s="170"/>
      <c r="T1544" s="170"/>
      <c r="U1544" s="170"/>
      <c r="V1544" s="170"/>
      <c r="W1544" s="170"/>
      <c r="X1544" s="131"/>
      <c r="Y1544"/>
      <c r="AB1544"/>
      <c r="AC1544"/>
      <c r="AD1544"/>
      <c r="AE1544"/>
      <c r="AF1544"/>
      <c r="AG1544"/>
      <c r="AH1544"/>
      <c r="AI1544"/>
      <c r="AJ1544"/>
      <c r="AK1544"/>
    </row>
    <row r="1545" spans="1:37" x14ac:dyDescent="0.25">
      <c r="A1545" s="131"/>
      <c r="B1545" s="131"/>
      <c r="C1545" s="131"/>
      <c r="D1545" s="131"/>
      <c r="E1545" s="131"/>
      <c r="F1545" s="131"/>
      <c r="G1545" s="131"/>
      <c r="H1545" s="131"/>
      <c r="I1545" s="131"/>
      <c r="J1545" s="131"/>
      <c r="K1545" s="131"/>
      <c r="L1545" s="131"/>
      <c r="M1545" s="131"/>
      <c r="N1545" s="131"/>
      <c r="O1545" s="131"/>
      <c r="P1545" s="131"/>
      <c r="Q1545" s="170"/>
      <c r="R1545" s="170"/>
      <c r="S1545" s="170"/>
      <c r="T1545" s="170"/>
      <c r="U1545" s="170"/>
      <c r="V1545" s="170"/>
      <c r="W1545" s="170"/>
      <c r="X1545" s="131"/>
      <c r="Y1545"/>
      <c r="AB1545"/>
      <c r="AC1545"/>
      <c r="AD1545"/>
      <c r="AE1545"/>
      <c r="AF1545"/>
      <c r="AG1545"/>
      <c r="AH1545"/>
      <c r="AI1545"/>
      <c r="AJ1545"/>
      <c r="AK1545"/>
    </row>
    <row r="1546" spans="1:37" x14ac:dyDescent="0.25">
      <c r="A1546" s="131"/>
      <c r="B1546" s="131"/>
      <c r="C1546" s="131"/>
      <c r="D1546" s="131"/>
      <c r="E1546" s="131"/>
      <c r="F1546" s="131"/>
      <c r="G1546" s="131"/>
      <c r="H1546" s="131"/>
      <c r="I1546" s="131"/>
      <c r="J1546" s="131"/>
      <c r="K1546" s="131"/>
      <c r="L1546" s="131"/>
      <c r="M1546" s="131"/>
      <c r="N1546" s="131"/>
      <c r="O1546" s="131"/>
      <c r="P1546" s="131"/>
      <c r="Q1546" s="170"/>
      <c r="R1546" s="170"/>
      <c r="S1546" s="170"/>
      <c r="T1546" s="170"/>
      <c r="U1546" s="170"/>
      <c r="V1546" s="170"/>
      <c r="W1546" s="170"/>
      <c r="X1546" s="131"/>
      <c r="Y1546"/>
      <c r="AB1546"/>
      <c r="AC1546"/>
      <c r="AD1546"/>
      <c r="AE1546"/>
      <c r="AF1546"/>
      <c r="AG1546"/>
      <c r="AH1546"/>
      <c r="AI1546"/>
      <c r="AJ1546"/>
      <c r="AK1546"/>
    </row>
    <row r="1547" spans="1:37" x14ac:dyDescent="0.25">
      <c r="A1547" s="131"/>
      <c r="B1547" s="131"/>
      <c r="C1547" s="131"/>
      <c r="D1547" s="131"/>
      <c r="E1547" s="131"/>
      <c r="F1547" s="131"/>
      <c r="G1547" s="131"/>
      <c r="H1547" s="131"/>
      <c r="I1547" s="131"/>
      <c r="J1547" s="131"/>
      <c r="K1547" s="131"/>
      <c r="L1547" s="131"/>
      <c r="M1547" s="131"/>
      <c r="N1547" s="131"/>
      <c r="O1547" s="131"/>
      <c r="P1547" s="131"/>
      <c r="Q1547" s="170"/>
      <c r="R1547" s="170"/>
      <c r="S1547" s="170"/>
      <c r="T1547" s="170"/>
      <c r="U1547" s="170"/>
      <c r="V1547" s="170"/>
      <c r="W1547" s="170"/>
      <c r="X1547" s="131"/>
      <c r="Y1547"/>
      <c r="AB1547"/>
      <c r="AC1547"/>
      <c r="AD1547"/>
      <c r="AE1547"/>
      <c r="AF1547"/>
      <c r="AG1547"/>
      <c r="AH1547"/>
      <c r="AI1547"/>
      <c r="AJ1547"/>
      <c r="AK1547"/>
    </row>
    <row r="1548" spans="1:37" x14ac:dyDescent="0.25">
      <c r="A1548" s="131"/>
      <c r="B1548" s="131"/>
      <c r="C1548" s="131"/>
      <c r="D1548" s="131"/>
      <c r="E1548" s="131"/>
      <c r="F1548" s="131"/>
      <c r="G1548" s="131"/>
      <c r="H1548" s="131"/>
      <c r="I1548" s="131"/>
      <c r="J1548" s="131"/>
      <c r="K1548" s="131"/>
      <c r="L1548" s="131"/>
      <c r="M1548" s="131"/>
      <c r="N1548" s="131"/>
      <c r="O1548" s="131"/>
      <c r="P1548" s="131"/>
      <c r="Q1548" s="170"/>
      <c r="R1548" s="170"/>
      <c r="S1548" s="170"/>
      <c r="T1548" s="170"/>
      <c r="U1548" s="170"/>
      <c r="V1548" s="170"/>
      <c r="W1548" s="170"/>
      <c r="X1548" s="131"/>
      <c r="Y1548"/>
      <c r="AB1548"/>
      <c r="AC1548"/>
      <c r="AD1548"/>
      <c r="AE1548"/>
      <c r="AF1548"/>
      <c r="AG1548"/>
      <c r="AH1548"/>
      <c r="AI1548"/>
      <c r="AJ1548"/>
      <c r="AK1548"/>
    </row>
    <row r="1549" spans="1:37" x14ac:dyDescent="0.25">
      <c r="A1549" s="131"/>
      <c r="B1549" s="131"/>
      <c r="C1549" s="131"/>
      <c r="D1549" s="131"/>
      <c r="E1549" s="131"/>
      <c r="F1549" s="131"/>
      <c r="G1549" s="131"/>
      <c r="H1549" s="131"/>
      <c r="I1549" s="131"/>
      <c r="J1549" s="131"/>
      <c r="K1549" s="131"/>
      <c r="L1549" s="131"/>
      <c r="M1549" s="131"/>
      <c r="N1549" s="131"/>
      <c r="O1549" s="131"/>
      <c r="P1549" s="131"/>
      <c r="Q1549" s="170"/>
      <c r="R1549" s="170"/>
      <c r="S1549" s="170"/>
      <c r="T1549" s="170"/>
      <c r="U1549" s="170"/>
      <c r="V1549" s="170"/>
      <c r="W1549" s="170"/>
      <c r="X1549" s="131"/>
      <c r="Y1549"/>
      <c r="AB1549"/>
      <c r="AC1549"/>
      <c r="AD1549"/>
      <c r="AE1549"/>
      <c r="AF1549"/>
      <c r="AG1549"/>
      <c r="AH1549"/>
      <c r="AI1549"/>
      <c r="AJ1549"/>
      <c r="AK1549"/>
    </row>
    <row r="1550" spans="1:37" x14ac:dyDescent="0.25">
      <c r="A1550" s="131"/>
      <c r="B1550" s="131"/>
      <c r="C1550" s="131"/>
      <c r="D1550" s="131"/>
      <c r="E1550" s="131"/>
      <c r="F1550" s="131"/>
      <c r="G1550" s="131"/>
      <c r="H1550" s="131"/>
      <c r="I1550" s="131"/>
      <c r="J1550" s="131"/>
      <c r="K1550" s="131"/>
      <c r="L1550" s="131"/>
      <c r="M1550" s="131"/>
      <c r="N1550" s="131"/>
      <c r="O1550" s="131"/>
      <c r="P1550" s="131"/>
      <c r="Q1550" s="170"/>
      <c r="R1550" s="170"/>
      <c r="S1550" s="170"/>
      <c r="T1550" s="170"/>
      <c r="U1550" s="170"/>
      <c r="V1550" s="170"/>
      <c r="W1550" s="170"/>
      <c r="X1550" s="131"/>
      <c r="Y1550"/>
      <c r="AB1550"/>
      <c r="AC1550"/>
      <c r="AD1550"/>
      <c r="AE1550"/>
      <c r="AF1550"/>
      <c r="AG1550"/>
      <c r="AH1550"/>
      <c r="AI1550"/>
      <c r="AJ1550"/>
      <c r="AK1550"/>
    </row>
    <row r="1551" spans="1:37" x14ac:dyDescent="0.25">
      <c r="A1551" s="131"/>
      <c r="B1551" s="131"/>
      <c r="C1551" s="131"/>
      <c r="D1551" s="131"/>
      <c r="E1551" s="131"/>
      <c r="F1551" s="131"/>
      <c r="G1551" s="131"/>
      <c r="H1551" s="131"/>
      <c r="I1551" s="131"/>
      <c r="J1551" s="131"/>
      <c r="K1551" s="131"/>
      <c r="L1551" s="131"/>
      <c r="M1551" s="131"/>
      <c r="N1551" s="131"/>
      <c r="O1551" s="131"/>
      <c r="P1551" s="131"/>
      <c r="Q1551" s="170"/>
      <c r="R1551" s="170"/>
      <c r="S1551" s="170"/>
      <c r="T1551" s="170"/>
      <c r="U1551" s="170"/>
      <c r="V1551" s="170"/>
      <c r="W1551" s="170"/>
      <c r="X1551" s="131"/>
      <c r="Y1551"/>
      <c r="AB1551"/>
      <c r="AC1551"/>
      <c r="AD1551"/>
      <c r="AE1551"/>
      <c r="AF1551"/>
      <c r="AG1551"/>
      <c r="AH1551"/>
      <c r="AI1551"/>
      <c r="AJ1551"/>
      <c r="AK1551"/>
    </row>
    <row r="1552" spans="1:37" x14ac:dyDescent="0.25">
      <c r="A1552" s="131"/>
      <c r="B1552" s="131"/>
      <c r="C1552" s="131"/>
      <c r="D1552" s="131"/>
      <c r="E1552" s="131"/>
      <c r="F1552" s="131"/>
      <c r="G1552" s="131"/>
      <c r="H1552" s="131"/>
      <c r="I1552" s="131"/>
      <c r="J1552" s="131"/>
      <c r="K1552" s="131"/>
      <c r="L1552" s="131"/>
      <c r="M1552" s="131"/>
      <c r="N1552" s="131"/>
      <c r="O1552" s="131"/>
      <c r="P1552" s="131"/>
      <c r="Q1552" s="170"/>
      <c r="R1552" s="170"/>
      <c r="S1552" s="170"/>
      <c r="T1552" s="170"/>
      <c r="U1552" s="170"/>
      <c r="V1552" s="170"/>
      <c r="W1552" s="170"/>
      <c r="X1552" s="131"/>
      <c r="Y1552"/>
      <c r="AB1552"/>
      <c r="AC1552"/>
      <c r="AD1552"/>
      <c r="AE1552"/>
      <c r="AF1552"/>
      <c r="AG1552"/>
      <c r="AH1552"/>
      <c r="AI1552"/>
      <c r="AJ1552"/>
      <c r="AK1552"/>
    </row>
    <row r="1553" spans="1:37" x14ac:dyDescent="0.25">
      <c r="A1553" s="131"/>
      <c r="B1553" s="131"/>
      <c r="C1553" s="131"/>
      <c r="D1553" s="131"/>
      <c r="E1553" s="131"/>
      <c r="F1553" s="131"/>
      <c r="G1553" s="131"/>
      <c r="H1553" s="131"/>
      <c r="I1553" s="131"/>
      <c r="J1553" s="131"/>
      <c r="K1553" s="131"/>
      <c r="L1553" s="131"/>
      <c r="M1553" s="131"/>
      <c r="N1553" s="131"/>
      <c r="O1553" s="131"/>
      <c r="P1553" s="131"/>
      <c r="Q1553" s="170"/>
      <c r="R1553" s="170"/>
      <c r="S1553" s="170"/>
      <c r="T1553" s="170"/>
      <c r="U1553" s="170"/>
      <c r="V1553" s="170"/>
      <c r="W1553" s="170"/>
      <c r="X1553" s="131"/>
      <c r="Y1553"/>
      <c r="AB1553"/>
      <c r="AC1553"/>
      <c r="AD1553"/>
      <c r="AE1553"/>
      <c r="AF1553"/>
      <c r="AG1553"/>
      <c r="AH1553"/>
      <c r="AI1553"/>
      <c r="AJ1553"/>
      <c r="AK1553"/>
    </row>
    <row r="1554" spans="1:37" x14ac:dyDescent="0.25">
      <c r="A1554" s="131"/>
      <c r="B1554" s="131"/>
      <c r="C1554" s="131"/>
      <c r="D1554" s="131"/>
      <c r="E1554" s="131"/>
      <c r="F1554" s="131"/>
      <c r="G1554" s="131"/>
      <c r="H1554" s="131"/>
      <c r="I1554" s="131"/>
      <c r="J1554" s="131"/>
      <c r="K1554" s="131"/>
      <c r="L1554" s="131"/>
      <c r="M1554" s="131"/>
      <c r="N1554" s="131"/>
      <c r="O1554" s="131"/>
      <c r="P1554" s="131"/>
      <c r="Q1554" s="170"/>
      <c r="R1554" s="170"/>
      <c r="S1554" s="170"/>
      <c r="T1554" s="170"/>
      <c r="U1554" s="170"/>
      <c r="V1554" s="170"/>
      <c r="W1554" s="170"/>
      <c r="X1554" s="131"/>
      <c r="Y1554"/>
      <c r="AB1554"/>
      <c r="AC1554"/>
      <c r="AD1554"/>
      <c r="AE1554"/>
      <c r="AF1554"/>
      <c r="AG1554"/>
      <c r="AH1554"/>
      <c r="AI1554"/>
      <c r="AJ1554"/>
      <c r="AK1554"/>
    </row>
    <row r="1555" spans="1:37" x14ac:dyDescent="0.25">
      <c r="A1555" s="131"/>
      <c r="B1555" s="131"/>
      <c r="C1555" s="131"/>
      <c r="D1555" s="131"/>
      <c r="E1555" s="131"/>
      <c r="F1555" s="131"/>
      <c r="G1555" s="131"/>
      <c r="H1555" s="131"/>
      <c r="I1555" s="131"/>
      <c r="J1555" s="131"/>
      <c r="K1555" s="131"/>
      <c r="L1555" s="131"/>
      <c r="M1555" s="131"/>
      <c r="N1555" s="131"/>
      <c r="O1555" s="131"/>
      <c r="P1555" s="131"/>
      <c r="Q1555" s="170"/>
      <c r="R1555" s="170"/>
      <c r="S1555" s="170"/>
      <c r="T1555" s="170"/>
      <c r="U1555" s="170"/>
      <c r="V1555" s="170"/>
      <c r="W1555" s="170"/>
      <c r="X1555" s="131"/>
      <c r="Y1555"/>
      <c r="AB1555"/>
      <c r="AC1555"/>
      <c r="AD1555"/>
      <c r="AE1555"/>
      <c r="AF1555"/>
      <c r="AG1555"/>
      <c r="AH1555"/>
      <c r="AI1555"/>
      <c r="AJ1555"/>
      <c r="AK1555"/>
    </row>
    <row r="1556" spans="1:37" x14ac:dyDescent="0.25">
      <c r="A1556" s="131"/>
      <c r="B1556" s="131"/>
      <c r="C1556" s="131"/>
      <c r="D1556" s="131"/>
      <c r="E1556" s="131"/>
      <c r="F1556" s="131"/>
      <c r="G1556" s="131"/>
      <c r="H1556" s="131"/>
      <c r="I1556" s="131"/>
      <c r="J1556" s="131"/>
      <c r="K1556" s="131"/>
      <c r="L1556" s="131"/>
      <c r="M1556" s="131"/>
      <c r="N1556" s="131"/>
      <c r="O1556" s="131"/>
      <c r="P1556" s="131"/>
      <c r="Q1556" s="170"/>
      <c r="R1556" s="170"/>
      <c r="S1556" s="170"/>
      <c r="T1556" s="170"/>
      <c r="U1556" s="170"/>
      <c r="V1556" s="170"/>
      <c r="W1556" s="170"/>
      <c r="X1556" s="131"/>
      <c r="Y1556"/>
      <c r="AB1556"/>
      <c r="AC1556"/>
      <c r="AD1556"/>
      <c r="AE1556"/>
      <c r="AF1556"/>
      <c r="AG1556"/>
      <c r="AH1556"/>
      <c r="AI1556"/>
      <c r="AJ1556"/>
      <c r="AK1556"/>
    </row>
    <row r="1557" spans="1:37" x14ac:dyDescent="0.25">
      <c r="A1557" s="131"/>
      <c r="B1557" s="131"/>
      <c r="C1557" s="131"/>
      <c r="D1557" s="131"/>
      <c r="E1557" s="131"/>
      <c r="F1557" s="131"/>
      <c r="G1557" s="131"/>
      <c r="H1557" s="131"/>
      <c r="I1557" s="131"/>
      <c r="J1557" s="131"/>
      <c r="K1557" s="131"/>
      <c r="L1557" s="131"/>
      <c r="M1557" s="131"/>
      <c r="N1557" s="131"/>
      <c r="O1557" s="131"/>
      <c r="P1557" s="131"/>
      <c r="Q1557" s="170"/>
      <c r="R1557" s="170"/>
      <c r="S1557" s="170"/>
      <c r="T1557" s="170"/>
      <c r="U1557" s="170"/>
      <c r="V1557" s="170"/>
      <c r="W1557" s="170"/>
      <c r="X1557" s="131"/>
      <c r="Y1557"/>
      <c r="AB1557"/>
      <c r="AC1557"/>
      <c r="AD1557"/>
      <c r="AE1557"/>
      <c r="AF1557"/>
      <c r="AG1557"/>
      <c r="AH1557"/>
      <c r="AI1557"/>
      <c r="AJ1557"/>
      <c r="AK1557"/>
    </row>
    <row r="1558" spans="1:37" x14ac:dyDescent="0.25">
      <c r="A1558" s="131"/>
      <c r="B1558" s="131"/>
      <c r="C1558" s="131"/>
      <c r="D1558" s="131"/>
      <c r="E1558" s="131"/>
      <c r="F1558" s="131"/>
      <c r="G1558" s="131"/>
      <c r="H1558" s="131"/>
      <c r="I1558" s="131"/>
      <c r="J1558" s="131"/>
      <c r="K1558" s="131"/>
      <c r="L1558" s="131"/>
      <c r="M1558" s="131"/>
      <c r="N1558" s="131"/>
      <c r="O1558" s="131"/>
      <c r="P1558" s="131"/>
      <c r="Q1558" s="170"/>
      <c r="R1558" s="170"/>
      <c r="S1558" s="170"/>
      <c r="T1558" s="170"/>
      <c r="U1558" s="170"/>
      <c r="V1558" s="170"/>
      <c r="W1558" s="170"/>
      <c r="X1558" s="131"/>
      <c r="Y1558"/>
      <c r="AB1558"/>
      <c r="AC1558"/>
      <c r="AD1558"/>
      <c r="AE1558"/>
      <c r="AF1558"/>
      <c r="AG1558"/>
      <c r="AH1558"/>
      <c r="AI1558"/>
      <c r="AJ1558"/>
      <c r="AK1558"/>
    </row>
    <row r="1559" spans="1:37" x14ac:dyDescent="0.25">
      <c r="A1559" s="131"/>
      <c r="B1559" s="131"/>
      <c r="C1559" s="131"/>
      <c r="D1559" s="131"/>
      <c r="E1559" s="131"/>
      <c r="F1559" s="131"/>
      <c r="G1559" s="131"/>
      <c r="H1559" s="131"/>
      <c r="I1559" s="131"/>
      <c r="J1559" s="131"/>
      <c r="K1559" s="131"/>
      <c r="L1559" s="131"/>
      <c r="M1559" s="131"/>
      <c r="N1559" s="131"/>
      <c r="O1559" s="131"/>
      <c r="P1559" s="131"/>
      <c r="Q1559" s="170"/>
      <c r="R1559" s="170"/>
      <c r="S1559" s="170"/>
      <c r="T1559" s="170"/>
      <c r="U1559" s="170"/>
      <c r="V1559" s="170"/>
      <c r="W1559" s="170"/>
      <c r="X1559" s="131"/>
      <c r="Y1559"/>
      <c r="AB1559"/>
      <c r="AC1559"/>
      <c r="AD1559"/>
      <c r="AE1559"/>
      <c r="AF1559"/>
      <c r="AG1559"/>
      <c r="AH1559"/>
      <c r="AI1559"/>
      <c r="AJ1559"/>
      <c r="AK1559"/>
    </row>
    <row r="1560" spans="1:37" x14ac:dyDescent="0.25">
      <c r="A1560" s="131"/>
      <c r="B1560" s="131"/>
      <c r="C1560" s="131"/>
      <c r="D1560" s="131"/>
      <c r="E1560" s="131"/>
      <c r="F1560" s="131"/>
      <c r="G1560" s="131"/>
      <c r="H1560" s="131"/>
      <c r="I1560" s="131"/>
      <c r="J1560" s="131"/>
      <c r="K1560" s="131"/>
      <c r="L1560" s="131"/>
      <c r="M1560" s="131"/>
      <c r="N1560" s="131"/>
      <c r="O1560" s="131"/>
      <c r="P1560" s="131"/>
      <c r="Q1560" s="170"/>
      <c r="R1560" s="170"/>
      <c r="S1560" s="170"/>
      <c r="T1560" s="170"/>
      <c r="U1560" s="170"/>
      <c r="V1560" s="170"/>
      <c r="W1560" s="170"/>
      <c r="X1560" s="131"/>
      <c r="Y1560"/>
      <c r="AB1560"/>
      <c r="AC1560"/>
      <c r="AD1560"/>
      <c r="AE1560"/>
      <c r="AF1560"/>
      <c r="AG1560"/>
      <c r="AH1560"/>
      <c r="AI1560"/>
      <c r="AJ1560"/>
      <c r="AK1560"/>
    </row>
    <row r="1561" spans="1:37" x14ac:dyDescent="0.25">
      <c r="A1561" s="131"/>
      <c r="B1561" s="131"/>
      <c r="C1561" s="131"/>
      <c r="D1561" s="131"/>
      <c r="E1561" s="131"/>
      <c r="F1561" s="131"/>
      <c r="G1561" s="131"/>
      <c r="H1561" s="131"/>
      <c r="I1561" s="131"/>
      <c r="J1561" s="131"/>
      <c r="K1561" s="131"/>
      <c r="L1561" s="131"/>
      <c r="M1561" s="131"/>
      <c r="N1561" s="131"/>
      <c r="O1561" s="131"/>
      <c r="P1561" s="131"/>
      <c r="Q1561" s="170"/>
      <c r="R1561" s="170"/>
      <c r="S1561" s="170"/>
      <c r="T1561" s="170"/>
      <c r="U1561" s="170"/>
      <c r="V1561" s="170"/>
      <c r="W1561" s="170"/>
      <c r="X1561" s="131"/>
      <c r="Y1561"/>
      <c r="AB1561"/>
      <c r="AC1561"/>
      <c r="AD1561"/>
      <c r="AE1561"/>
      <c r="AF1561"/>
      <c r="AG1561"/>
      <c r="AH1561"/>
      <c r="AI1561"/>
      <c r="AJ1561"/>
      <c r="AK1561"/>
    </row>
    <row r="1562" spans="1:37" x14ac:dyDescent="0.25">
      <c r="A1562" s="131"/>
      <c r="B1562" s="131"/>
      <c r="C1562" s="131"/>
      <c r="D1562" s="131"/>
      <c r="E1562" s="131"/>
      <c r="F1562" s="131"/>
      <c r="G1562" s="131"/>
      <c r="H1562" s="131"/>
      <c r="I1562" s="131"/>
      <c r="J1562" s="131"/>
      <c r="K1562" s="131"/>
      <c r="L1562" s="131"/>
      <c r="M1562" s="131"/>
      <c r="N1562" s="131"/>
      <c r="O1562" s="131"/>
      <c r="P1562" s="131"/>
      <c r="Q1562" s="170"/>
      <c r="R1562" s="170"/>
      <c r="S1562" s="170"/>
      <c r="T1562" s="170"/>
      <c r="U1562" s="170"/>
      <c r="V1562" s="170"/>
      <c r="W1562" s="170"/>
      <c r="X1562" s="131"/>
      <c r="Y1562"/>
      <c r="AB1562"/>
      <c r="AC1562"/>
      <c r="AD1562"/>
      <c r="AE1562"/>
      <c r="AF1562"/>
      <c r="AG1562"/>
      <c r="AH1562"/>
      <c r="AI1562"/>
      <c r="AJ1562"/>
      <c r="AK1562"/>
    </row>
    <row r="1563" spans="1:37" x14ac:dyDescent="0.25">
      <c r="A1563" s="131"/>
      <c r="B1563" s="131"/>
      <c r="C1563" s="131"/>
      <c r="D1563" s="131"/>
      <c r="E1563" s="131"/>
      <c r="F1563" s="131"/>
      <c r="G1563" s="131"/>
      <c r="H1563" s="131"/>
      <c r="I1563" s="131"/>
      <c r="J1563" s="131"/>
      <c r="K1563" s="131"/>
      <c r="L1563" s="131"/>
      <c r="M1563" s="131"/>
      <c r="N1563" s="131"/>
      <c r="O1563" s="131"/>
      <c r="P1563" s="131"/>
      <c r="Q1563" s="170"/>
      <c r="R1563" s="170"/>
      <c r="S1563" s="170"/>
      <c r="T1563" s="170"/>
      <c r="U1563" s="170"/>
      <c r="V1563" s="170"/>
      <c r="W1563" s="170"/>
      <c r="X1563" s="131"/>
      <c r="Y1563"/>
      <c r="AB1563"/>
      <c r="AC1563"/>
      <c r="AD1563"/>
      <c r="AE1563"/>
      <c r="AF1563"/>
      <c r="AG1563"/>
      <c r="AH1563"/>
      <c r="AI1563"/>
      <c r="AJ1563"/>
      <c r="AK1563"/>
    </row>
    <row r="1564" spans="1:37" x14ac:dyDescent="0.25">
      <c r="A1564" s="131"/>
      <c r="B1564" s="131"/>
      <c r="C1564" s="131"/>
      <c r="D1564" s="131"/>
      <c r="E1564" s="131"/>
      <c r="F1564" s="131"/>
      <c r="G1564" s="131"/>
      <c r="H1564" s="131"/>
      <c r="I1564" s="131"/>
      <c r="J1564" s="131"/>
      <c r="K1564" s="131"/>
      <c r="L1564" s="131"/>
      <c r="M1564" s="131"/>
      <c r="N1564" s="131"/>
      <c r="O1564" s="131"/>
      <c r="P1564" s="131"/>
      <c r="Q1564" s="170"/>
      <c r="R1564" s="170"/>
      <c r="S1564" s="170"/>
      <c r="T1564" s="170"/>
      <c r="U1564" s="170"/>
      <c r="V1564" s="170"/>
      <c r="W1564" s="170"/>
      <c r="X1564" s="131"/>
      <c r="Y1564"/>
      <c r="AB1564"/>
      <c r="AC1564"/>
      <c r="AD1564"/>
      <c r="AE1564"/>
      <c r="AF1564"/>
      <c r="AG1564"/>
      <c r="AH1564"/>
      <c r="AI1564"/>
      <c r="AJ1564"/>
      <c r="AK1564"/>
    </row>
    <row r="1565" spans="1:37" x14ac:dyDescent="0.25">
      <c r="A1565" s="131"/>
      <c r="B1565" s="131"/>
      <c r="C1565" s="131"/>
      <c r="D1565" s="131"/>
      <c r="E1565" s="131"/>
      <c r="F1565" s="131"/>
      <c r="G1565" s="131"/>
      <c r="H1565" s="131"/>
      <c r="I1565" s="131"/>
      <c r="J1565" s="131"/>
      <c r="K1565" s="131"/>
      <c r="L1565" s="131"/>
      <c r="M1565" s="131"/>
      <c r="N1565" s="131"/>
      <c r="O1565" s="131"/>
      <c r="P1565" s="131"/>
      <c r="Q1565" s="170"/>
      <c r="R1565" s="170"/>
      <c r="S1565" s="170"/>
      <c r="T1565" s="170"/>
      <c r="U1565" s="170"/>
      <c r="V1565" s="170"/>
      <c r="W1565" s="170"/>
      <c r="X1565" s="131"/>
      <c r="Y1565"/>
      <c r="AB1565"/>
      <c r="AC1565"/>
      <c r="AD1565"/>
      <c r="AE1565"/>
      <c r="AF1565"/>
      <c r="AG1565"/>
      <c r="AH1565"/>
      <c r="AI1565"/>
      <c r="AJ1565"/>
      <c r="AK1565"/>
    </row>
    <row r="1566" spans="1:37" x14ac:dyDescent="0.25">
      <c r="A1566" s="131"/>
      <c r="B1566" s="131"/>
      <c r="C1566" s="131"/>
      <c r="D1566" s="131"/>
      <c r="E1566" s="131"/>
      <c r="F1566" s="131"/>
      <c r="G1566" s="131"/>
      <c r="H1566" s="131"/>
      <c r="I1566" s="131"/>
      <c r="J1566" s="131"/>
      <c r="K1566" s="131"/>
      <c r="L1566" s="131"/>
      <c r="M1566" s="131"/>
      <c r="N1566" s="131"/>
      <c r="O1566" s="131"/>
      <c r="P1566" s="131"/>
      <c r="Q1566" s="170"/>
      <c r="R1566" s="170"/>
      <c r="S1566" s="170"/>
      <c r="T1566" s="170"/>
      <c r="U1566" s="170"/>
      <c r="V1566" s="170"/>
      <c r="W1566" s="170"/>
      <c r="X1566" s="131"/>
      <c r="Y1566"/>
      <c r="AB1566"/>
      <c r="AC1566"/>
      <c r="AD1566"/>
      <c r="AE1566"/>
      <c r="AF1566"/>
      <c r="AG1566"/>
      <c r="AH1566"/>
      <c r="AI1566"/>
      <c r="AJ1566"/>
      <c r="AK1566"/>
    </row>
    <row r="1567" spans="1:37" x14ac:dyDescent="0.25">
      <c r="A1567" s="131"/>
      <c r="B1567" s="131"/>
      <c r="C1567" s="131"/>
      <c r="D1567" s="131"/>
      <c r="E1567" s="131"/>
      <c r="F1567" s="131"/>
      <c r="G1567" s="131"/>
      <c r="H1567" s="131"/>
      <c r="I1567" s="131"/>
      <c r="J1567" s="131"/>
      <c r="K1567" s="131"/>
      <c r="L1567" s="131"/>
      <c r="M1567" s="131"/>
      <c r="N1567" s="131"/>
      <c r="O1567" s="131"/>
      <c r="P1567" s="131"/>
      <c r="Q1567" s="170"/>
      <c r="R1567" s="170"/>
      <c r="S1567" s="170"/>
      <c r="T1567" s="170"/>
      <c r="U1567" s="170"/>
      <c r="V1567" s="170"/>
      <c r="W1567" s="170"/>
      <c r="X1567" s="131"/>
      <c r="Y1567"/>
      <c r="AB1567"/>
      <c r="AC1567"/>
      <c r="AD1567"/>
      <c r="AE1567"/>
      <c r="AF1567"/>
      <c r="AG1567"/>
      <c r="AH1567"/>
      <c r="AI1567"/>
      <c r="AJ1567"/>
      <c r="AK1567"/>
    </row>
    <row r="1568" spans="1:37" x14ac:dyDescent="0.25">
      <c r="A1568" s="131"/>
      <c r="B1568" s="131"/>
      <c r="C1568" s="131"/>
      <c r="D1568" s="131"/>
      <c r="E1568" s="131"/>
      <c r="F1568" s="131"/>
      <c r="G1568" s="131"/>
      <c r="H1568" s="131"/>
      <c r="I1568" s="131"/>
      <c r="J1568" s="131"/>
      <c r="K1568" s="131"/>
      <c r="L1568" s="131"/>
      <c r="M1568" s="131"/>
      <c r="N1568" s="131"/>
      <c r="O1568" s="131"/>
      <c r="P1568" s="131"/>
      <c r="Q1568" s="170"/>
      <c r="R1568" s="170"/>
      <c r="S1568" s="170"/>
      <c r="T1568" s="170"/>
      <c r="U1568" s="170"/>
      <c r="V1568" s="170"/>
      <c r="W1568" s="170"/>
      <c r="X1568" s="131"/>
      <c r="Y1568"/>
      <c r="AB1568"/>
      <c r="AC1568"/>
      <c r="AD1568"/>
      <c r="AE1568"/>
      <c r="AF1568"/>
      <c r="AG1568"/>
      <c r="AH1568"/>
      <c r="AI1568"/>
      <c r="AJ1568"/>
      <c r="AK1568"/>
    </row>
    <row r="1569" spans="1:37" x14ac:dyDescent="0.25">
      <c r="A1569" s="131"/>
      <c r="B1569" s="131"/>
      <c r="C1569" s="131"/>
      <c r="D1569" s="131"/>
      <c r="E1569" s="131"/>
      <c r="F1569" s="131"/>
      <c r="G1569" s="131"/>
      <c r="H1569" s="131"/>
      <c r="I1569" s="131"/>
      <c r="J1569" s="131"/>
      <c r="K1569" s="131"/>
      <c r="L1569" s="131"/>
      <c r="M1569" s="131"/>
      <c r="N1569" s="131"/>
      <c r="O1569" s="131"/>
      <c r="P1569" s="131"/>
      <c r="Q1569" s="170"/>
      <c r="R1569" s="170"/>
      <c r="S1569" s="170"/>
      <c r="T1569" s="170"/>
      <c r="U1569" s="170"/>
      <c r="V1569" s="170"/>
      <c r="W1569" s="170"/>
      <c r="X1569" s="131"/>
      <c r="Y1569"/>
      <c r="AB1569"/>
      <c r="AC1569"/>
      <c r="AD1569"/>
      <c r="AE1569"/>
      <c r="AF1569"/>
      <c r="AG1569"/>
      <c r="AH1569"/>
      <c r="AI1569"/>
      <c r="AJ1569"/>
      <c r="AK1569"/>
    </row>
    <row r="1570" spans="1:37" x14ac:dyDescent="0.25">
      <c r="A1570" s="131"/>
      <c r="B1570" s="131"/>
      <c r="C1570" s="131"/>
      <c r="D1570" s="131"/>
      <c r="E1570" s="131"/>
      <c r="F1570" s="131"/>
      <c r="G1570" s="131"/>
      <c r="H1570" s="131"/>
      <c r="I1570" s="131"/>
      <c r="J1570" s="131"/>
      <c r="K1570" s="131"/>
      <c r="L1570" s="131"/>
      <c r="M1570" s="131"/>
      <c r="N1570" s="131"/>
      <c r="O1570" s="131"/>
      <c r="P1570" s="131"/>
      <c r="Q1570" s="170"/>
      <c r="R1570" s="170"/>
      <c r="S1570" s="170"/>
      <c r="T1570" s="170"/>
      <c r="U1570" s="170"/>
      <c r="V1570" s="170"/>
      <c r="W1570" s="170"/>
      <c r="X1570" s="131"/>
      <c r="Y1570"/>
      <c r="AB1570"/>
      <c r="AC1570"/>
      <c r="AD1570"/>
      <c r="AE1570"/>
      <c r="AF1570"/>
      <c r="AG1570"/>
      <c r="AH1570"/>
      <c r="AI1570"/>
      <c r="AJ1570"/>
      <c r="AK1570"/>
    </row>
    <row r="1571" spans="1:37" x14ac:dyDescent="0.25">
      <c r="A1571" s="131"/>
      <c r="B1571" s="131"/>
      <c r="C1571" s="131"/>
      <c r="D1571" s="131"/>
      <c r="E1571" s="131"/>
      <c r="F1571" s="131"/>
      <c r="G1571" s="131"/>
      <c r="H1571" s="131"/>
      <c r="I1571" s="131"/>
      <c r="J1571" s="131"/>
      <c r="K1571" s="131"/>
      <c r="L1571" s="131"/>
      <c r="M1571" s="131"/>
      <c r="N1571" s="131"/>
      <c r="O1571" s="131"/>
      <c r="P1571" s="131"/>
      <c r="Q1571" s="170"/>
      <c r="R1571" s="170"/>
      <c r="S1571" s="170"/>
      <c r="T1571" s="170"/>
      <c r="U1571" s="170"/>
      <c r="V1571" s="170"/>
      <c r="W1571" s="170"/>
      <c r="X1571" s="131"/>
      <c r="Y1571"/>
      <c r="AB1571"/>
      <c r="AC1571"/>
      <c r="AD1571"/>
      <c r="AE1571"/>
      <c r="AF1571"/>
      <c r="AG1571"/>
      <c r="AH1571"/>
      <c r="AI1571"/>
      <c r="AJ1571"/>
      <c r="AK1571"/>
    </row>
    <row r="1572" spans="1:37" x14ac:dyDescent="0.25">
      <c r="A1572" s="131"/>
      <c r="B1572" s="131"/>
      <c r="C1572" s="131"/>
      <c r="D1572" s="131"/>
      <c r="E1572" s="131"/>
      <c r="F1572" s="131"/>
      <c r="G1572" s="131"/>
      <c r="H1572" s="131"/>
      <c r="I1572" s="131"/>
      <c r="J1572" s="131"/>
      <c r="K1572" s="131"/>
      <c r="L1572" s="131"/>
      <c r="M1572" s="131"/>
      <c r="N1572" s="131"/>
      <c r="O1572" s="131"/>
      <c r="P1572" s="131"/>
      <c r="Q1572" s="170"/>
      <c r="R1572" s="170"/>
      <c r="S1572" s="170"/>
      <c r="T1572" s="170"/>
      <c r="U1572" s="170"/>
      <c r="V1572" s="170"/>
      <c r="W1572" s="170"/>
      <c r="X1572" s="131"/>
      <c r="Y1572"/>
      <c r="AB1572"/>
      <c r="AC1572"/>
      <c r="AD1572"/>
      <c r="AE1572"/>
      <c r="AF1572"/>
      <c r="AG1572"/>
      <c r="AH1572"/>
      <c r="AI1572"/>
      <c r="AJ1572"/>
      <c r="AK1572"/>
    </row>
    <row r="1573" spans="1:37" x14ac:dyDescent="0.25">
      <c r="A1573" s="131"/>
      <c r="B1573" s="131"/>
      <c r="C1573" s="131"/>
      <c r="D1573" s="131"/>
      <c r="E1573" s="131"/>
      <c r="F1573" s="131"/>
      <c r="G1573" s="131"/>
      <c r="H1573" s="131"/>
      <c r="I1573" s="131"/>
      <c r="J1573" s="131"/>
      <c r="K1573" s="131"/>
      <c r="L1573" s="131"/>
      <c r="M1573" s="131"/>
      <c r="N1573" s="131"/>
      <c r="O1573" s="131"/>
      <c r="P1573" s="131"/>
      <c r="Q1573" s="170"/>
      <c r="R1573" s="170"/>
      <c r="S1573" s="170"/>
      <c r="T1573" s="170"/>
      <c r="U1573" s="170"/>
      <c r="V1573" s="170"/>
      <c r="W1573" s="170"/>
      <c r="X1573" s="131"/>
      <c r="Y1573"/>
      <c r="AB1573"/>
      <c r="AC1573"/>
      <c r="AD1573"/>
      <c r="AE1573"/>
      <c r="AF1573"/>
      <c r="AG1573"/>
      <c r="AH1573"/>
      <c r="AI1573"/>
      <c r="AJ1573"/>
      <c r="AK1573"/>
    </row>
    <row r="1574" spans="1:37" x14ac:dyDescent="0.25">
      <c r="A1574" s="131"/>
      <c r="B1574" s="131"/>
      <c r="C1574" s="131"/>
      <c r="D1574" s="131"/>
      <c r="E1574" s="131"/>
      <c r="F1574" s="131"/>
      <c r="G1574" s="131"/>
      <c r="H1574" s="131"/>
      <c r="I1574" s="131"/>
      <c r="J1574" s="131"/>
      <c r="K1574" s="131"/>
      <c r="L1574" s="131"/>
      <c r="M1574" s="131"/>
      <c r="N1574" s="131"/>
      <c r="O1574" s="131"/>
      <c r="P1574" s="131"/>
      <c r="Q1574" s="170"/>
      <c r="R1574" s="170"/>
      <c r="S1574" s="170"/>
      <c r="T1574" s="170"/>
      <c r="U1574" s="170"/>
      <c r="V1574" s="170"/>
      <c r="W1574" s="170"/>
      <c r="X1574" s="131"/>
      <c r="Y1574"/>
      <c r="AB1574"/>
      <c r="AC1574"/>
      <c r="AD1574"/>
      <c r="AE1574"/>
      <c r="AF1574"/>
      <c r="AG1574"/>
      <c r="AH1574"/>
      <c r="AI1574"/>
      <c r="AJ1574"/>
      <c r="AK1574"/>
    </row>
    <row r="1575" spans="1:37" x14ac:dyDescent="0.25">
      <c r="A1575" s="131"/>
      <c r="B1575" s="131"/>
      <c r="C1575" s="131"/>
      <c r="D1575" s="131"/>
      <c r="E1575" s="131"/>
      <c r="F1575" s="131"/>
      <c r="G1575" s="131"/>
      <c r="H1575" s="131"/>
      <c r="I1575" s="131"/>
      <c r="J1575" s="131"/>
      <c r="K1575" s="131"/>
      <c r="L1575" s="131"/>
      <c r="M1575" s="131"/>
      <c r="N1575" s="131"/>
      <c r="O1575" s="131"/>
      <c r="P1575" s="131"/>
      <c r="Q1575" s="170"/>
      <c r="R1575" s="170"/>
      <c r="S1575" s="170"/>
      <c r="T1575" s="170"/>
      <c r="U1575" s="170"/>
      <c r="V1575" s="170"/>
      <c r="W1575" s="170"/>
      <c r="X1575" s="131"/>
      <c r="Y1575"/>
      <c r="AB1575"/>
      <c r="AC1575"/>
      <c r="AD1575"/>
      <c r="AE1575"/>
      <c r="AF1575"/>
      <c r="AG1575"/>
      <c r="AH1575"/>
      <c r="AI1575"/>
      <c r="AJ1575"/>
      <c r="AK1575"/>
    </row>
    <row r="1576" spans="1:37" x14ac:dyDescent="0.25">
      <c r="A1576" s="131"/>
      <c r="B1576" s="131"/>
      <c r="C1576" s="131"/>
      <c r="D1576" s="131"/>
      <c r="E1576" s="131"/>
      <c r="F1576" s="131"/>
      <c r="G1576" s="131"/>
      <c r="H1576" s="131"/>
      <c r="I1576" s="131"/>
      <c r="J1576" s="131"/>
      <c r="K1576" s="131"/>
      <c r="L1576" s="131"/>
      <c r="M1576" s="131"/>
      <c r="N1576" s="131"/>
      <c r="O1576" s="131"/>
      <c r="P1576" s="131"/>
      <c r="Q1576" s="170"/>
      <c r="R1576" s="170"/>
      <c r="S1576" s="170"/>
      <c r="T1576" s="170"/>
      <c r="U1576" s="170"/>
      <c r="V1576" s="170"/>
      <c r="W1576" s="170"/>
      <c r="X1576" s="131"/>
      <c r="Y1576"/>
      <c r="AB1576"/>
      <c r="AC1576"/>
      <c r="AD1576"/>
      <c r="AE1576"/>
      <c r="AF1576"/>
      <c r="AG1576"/>
      <c r="AH1576"/>
      <c r="AI1576"/>
      <c r="AJ1576"/>
      <c r="AK1576"/>
    </row>
    <row r="1577" spans="1:37" x14ac:dyDescent="0.25">
      <c r="A1577" s="131"/>
      <c r="B1577" s="131"/>
      <c r="C1577" s="131"/>
      <c r="D1577" s="131"/>
      <c r="E1577" s="131"/>
      <c r="F1577" s="131"/>
      <c r="G1577" s="131"/>
      <c r="H1577" s="131"/>
      <c r="I1577" s="131"/>
      <c r="J1577" s="131"/>
      <c r="K1577" s="131"/>
      <c r="L1577" s="131"/>
      <c r="M1577" s="131"/>
      <c r="N1577" s="131"/>
      <c r="O1577" s="131"/>
      <c r="P1577" s="131"/>
      <c r="Q1577" s="170"/>
      <c r="R1577" s="170"/>
      <c r="S1577" s="170"/>
      <c r="T1577" s="170"/>
      <c r="U1577" s="170"/>
      <c r="V1577" s="170"/>
      <c r="W1577" s="170"/>
      <c r="X1577" s="131"/>
      <c r="Y1577"/>
      <c r="AB1577"/>
      <c r="AC1577"/>
      <c r="AD1577"/>
      <c r="AE1577"/>
      <c r="AF1577"/>
      <c r="AG1577"/>
      <c r="AH1577"/>
      <c r="AI1577"/>
      <c r="AJ1577"/>
      <c r="AK1577"/>
    </row>
    <row r="1578" spans="1:37" x14ac:dyDescent="0.25">
      <c r="A1578" s="131"/>
      <c r="B1578" s="131"/>
      <c r="C1578" s="131"/>
      <c r="D1578" s="131"/>
      <c r="E1578" s="131"/>
      <c r="F1578" s="131"/>
      <c r="G1578" s="131"/>
      <c r="H1578" s="131"/>
      <c r="I1578" s="131"/>
      <c r="J1578" s="131"/>
      <c r="K1578" s="131"/>
      <c r="L1578" s="131"/>
      <c r="M1578" s="131"/>
      <c r="N1578" s="131"/>
      <c r="O1578" s="131"/>
      <c r="P1578" s="131"/>
      <c r="Q1578" s="170"/>
      <c r="R1578" s="170"/>
      <c r="S1578" s="170"/>
      <c r="T1578" s="170"/>
      <c r="U1578" s="170"/>
      <c r="V1578" s="170"/>
      <c r="W1578" s="170"/>
      <c r="X1578" s="131"/>
      <c r="Y1578"/>
      <c r="AB1578"/>
      <c r="AC1578"/>
      <c r="AD1578"/>
      <c r="AE1578"/>
      <c r="AF1578"/>
      <c r="AG1578"/>
      <c r="AH1578"/>
      <c r="AI1578"/>
      <c r="AJ1578"/>
      <c r="AK1578"/>
    </row>
    <row r="1579" spans="1:37" x14ac:dyDescent="0.25">
      <c r="A1579" s="131"/>
      <c r="B1579" s="131"/>
      <c r="C1579" s="131"/>
      <c r="D1579" s="131"/>
      <c r="E1579" s="131"/>
      <c r="F1579" s="131"/>
      <c r="G1579" s="131"/>
      <c r="H1579" s="131"/>
      <c r="I1579" s="131"/>
      <c r="J1579" s="131"/>
      <c r="K1579" s="131"/>
      <c r="L1579" s="131"/>
      <c r="M1579" s="131"/>
      <c r="N1579" s="131"/>
      <c r="O1579" s="131"/>
      <c r="P1579" s="131"/>
      <c r="Q1579" s="170"/>
      <c r="R1579" s="170"/>
      <c r="S1579" s="170"/>
      <c r="T1579" s="170"/>
      <c r="U1579" s="170"/>
      <c r="V1579" s="170"/>
      <c r="W1579" s="170"/>
      <c r="X1579" s="131"/>
      <c r="Y1579"/>
      <c r="AB1579"/>
      <c r="AC1579"/>
      <c r="AD1579"/>
      <c r="AE1579"/>
      <c r="AF1579"/>
      <c r="AG1579"/>
      <c r="AH1579"/>
      <c r="AI1579"/>
      <c r="AJ1579"/>
      <c r="AK1579"/>
    </row>
    <row r="1580" spans="1:37" x14ac:dyDescent="0.25">
      <c r="A1580" s="131"/>
      <c r="B1580" s="131"/>
      <c r="C1580" s="131"/>
      <c r="D1580" s="131"/>
      <c r="E1580" s="131"/>
      <c r="F1580" s="131"/>
      <c r="G1580" s="131"/>
      <c r="H1580" s="131"/>
      <c r="I1580" s="131"/>
      <c r="J1580" s="131"/>
      <c r="K1580" s="131"/>
      <c r="L1580" s="131"/>
      <c r="M1580" s="131"/>
      <c r="N1580" s="131"/>
      <c r="O1580" s="131"/>
      <c r="P1580" s="131"/>
      <c r="Q1580" s="170"/>
      <c r="R1580" s="170"/>
      <c r="S1580" s="170"/>
      <c r="T1580" s="170"/>
      <c r="U1580" s="170"/>
      <c r="V1580" s="170"/>
      <c r="W1580" s="170"/>
      <c r="X1580" s="131"/>
      <c r="Y1580"/>
      <c r="AB1580"/>
      <c r="AC1580"/>
      <c r="AD1580"/>
      <c r="AE1580"/>
      <c r="AF1580"/>
      <c r="AG1580"/>
      <c r="AH1580"/>
      <c r="AI1580"/>
      <c r="AJ1580"/>
      <c r="AK1580"/>
    </row>
    <row r="1581" spans="1:37" x14ac:dyDescent="0.25">
      <c r="A1581" s="131"/>
      <c r="B1581" s="131"/>
      <c r="C1581" s="131"/>
      <c r="D1581" s="131"/>
      <c r="E1581" s="131"/>
      <c r="F1581" s="131"/>
      <c r="G1581" s="131"/>
      <c r="H1581" s="131"/>
      <c r="I1581" s="131"/>
      <c r="J1581" s="131"/>
      <c r="K1581" s="131"/>
      <c r="L1581" s="131"/>
      <c r="M1581" s="131"/>
      <c r="N1581" s="131"/>
      <c r="O1581" s="131"/>
      <c r="P1581" s="131"/>
      <c r="Q1581" s="170"/>
      <c r="R1581" s="170"/>
      <c r="S1581" s="170"/>
      <c r="T1581" s="170"/>
      <c r="U1581" s="170"/>
      <c r="V1581" s="170"/>
      <c r="W1581" s="170"/>
      <c r="X1581" s="131"/>
      <c r="Y1581"/>
      <c r="AB1581"/>
      <c r="AC1581"/>
      <c r="AD1581"/>
      <c r="AE1581"/>
      <c r="AF1581"/>
      <c r="AG1581"/>
      <c r="AH1581"/>
      <c r="AI1581"/>
      <c r="AJ1581"/>
      <c r="AK1581"/>
    </row>
    <row r="1582" spans="1:37" x14ac:dyDescent="0.25">
      <c r="A1582" s="131"/>
      <c r="B1582" s="131"/>
      <c r="C1582" s="131"/>
      <c r="D1582" s="131"/>
      <c r="E1582" s="131"/>
      <c r="F1582" s="131"/>
      <c r="G1582" s="131"/>
      <c r="H1582" s="131"/>
      <c r="I1582" s="131"/>
      <c r="J1582" s="131"/>
      <c r="K1582" s="131"/>
      <c r="L1582" s="131"/>
      <c r="M1582" s="131"/>
      <c r="N1582" s="131"/>
      <c r="O1582" s="131"/>
      <c r="P1582" s="131"/>
      <c r="Q1582" s="170"/>
      <c r="R1582" s="170"/>
      <c r="S1582" s="170"/>
      <c r="T1582" s="170"/>
      <c r="U1582" s="170"/>
      <c r="V1582" s="170"/>
      <c r="W1582" s="170"/>
      <c r="X1582" s="131"/>
      <c r="Y1582"/>
      <c r="AB1582"/>
      <c r="AC1582"/>
      <c r="AD1582"/>
      <c r="AE1582"/>
      <c r="AF1582"/>
      <c r="AG1582"/>
      <c r="AH1582"/>
      <c r="AI1582"/>
      <c r="AJ1582"/>
      <c r="AK1582"/>
    </row>
    <row r="1583" spans="1:37" x14ac:dyDescent="0.25">
      <c r="A1583" s="131"/>
      <c r="B1583" s="131"/>
      <c r="C1583" s="131"/>
      <c r="D1583" s="131"/>
      <c r="E1583" s="131"/>
      <c r="F1583" s="131"/>
      <c r="G1583" s="131"/>
      <c r="H1583" s="131"/>
      <c r="I1583" s="131"/>
      <c r="J1583" s="131"/>
      <c r="K1583" s="131"/>
      <c r="L1583" s="131"/>
      <c r="M1583" s="131"/>
      <c r="N1583" s="131"/>
      <c r="O1583" s="131"/>
      <c r="P1583" s="131"/>
      <c r="Q1583" s="170"/>
      <c r="R1583" s="170"/>
      <c r="S1583" s="170"/>
      <c r="T1583" s="170"/>
      <c r="U1583" s="170"/>
      <c r="V1583" s="170"/>
      <c r="W1583" s="170"/>
      <c r="X1583" s="131"/>
      <c r="Y1583"/>
      <c r="AB1583"/>
      <c r="AC1583"/>
      <c r="AD1583"/>
      <c r="AE1583"/>
      <c r="AF1583"/>
      <c r="AG1583"/>
      <c r="AH1583"/>
      <c r="AI1583"/>
      <c r="AJ1583"/>
      <c r="AK1583"/>
    </row>
    <row r="1584" spans="1:37" x14ac:dyDescent="0.25">
      <c r="A1584" s="131"/>
      <c r="B1584" s="131"/>
      <c r="C1584" s="131"/>
      <c r="D1584" s="131"/>
      <c r="E1584" s="131"/>
      <c r="F1584" s="131"/>
      <c r="G1584" s="131"/>
      <c r="H1584" s="131"/>
      <c r="I1584" s="131"/>
      <c r="J1584" s="131"/>
      <c r="K1584" s="131"/>
      <c r="L1584" s="131"/>
      <c r="M1584" s="131"/>
      <c r="N1584" s="131"/>
      <c r="O1584" s="131"/>
      <c r="P1584" s="131"/>
      <c r="Q1584" s="170"/>
      <c r="R1584" s="170"/>
      <c r="S1584" s="170"/>
      <c r="T1584" s="170"/>
      <c r="U1584" s="170"/>
      <c r="V1584" s="170"/>
      <c r="W1584" s="170"/>
      <c r="X1584" s="131"/>
      <c r="Y1584"/>
      <c r="AB1584"/>
      <c r="AC1584"/>
      <c r="AD1584"/>
      <c r="AE1584"/>
      <c r="AF1584"/>
      <c r="AG1584"/>
      <c r="AH1584"/>
      <c r="AI1584"/>
      <c r="AJ1584"/>
      <c r="AK1584"/>
    </row>
    <row r="1585" spans="1:37" x14ac:dyDescent="0.25">
      <c r="A1585" s="131"/>
      <c r="B1585" s="131"/>
      <c r="C1585" s="131"/>
      <c r="D1585" s="131"/>
      <c r="E1585" s="131"/>
      <c r="F1585" s="131"/>
      <c r="G1585" s="131"/>
      <c r="H1585" s="131"/>
      <c r="I1585" s="131"/>
      <c r="J1585" s="131"/>
      <c r="K1585" s="131"/>
      <c r="L1585" s="131"/>
      <c r="M1585" s="131"/>
      <c r="N1585" s="131"/>
      <c r="O1585" s="131"/>
      <c r="P1585" s="131"/>
      <c r="Q1585" s="170"/>
      <c r="R1585" s="170"/>
      <c r="S1585" s="170"/>
      <c r="T1585" s="170"/>
      <c r="U1585" s="170"/>
      <c r="V1585" s="170"/>
      <c r="W1585" s="170"/>
      <c r="X1585" s="131"/>
      <c r="Y1585"/>
      <c r="AB1585"/>
      <c r="AC1585"/>
      <c r="AD1585"/>
      <c r="AE1585"/>
      <c r="AF1585"/>
      <c r="AG1585"/>
      <c r="AH1585"/>
      <c r="AI1585"/>
      <c r="AJ1585"/>
      <c r="AK1585"/>
    </row>
    <row r="1586" spans="1:37" x14ac:dyDescent="0.25">
      <c r="A1586" s="131"/>
      <c r="B1586" s="131"/>
      <c r="C1586" s="131"/>
      <c r="D1586" s="131"/>
      <c r="E1586" s="131"/>
      <c r="F1586" s="131"/>
      <c r="G1586" s="131"/>
      <c r="H1586" s="131"/>
      <c r="I1586" s="131"/>
      <c r="J1586" s="131"/>
      <c r="K1586" s="131"/>
      <c r="L1586" s="131"/>
      <c r="M1586" s="131"/>
      <c r="N1586" s="131"/>
      <c r="O1586" s="131"/>
      <c r="P1586" s="131"/>
      <c r="Q1586" s="170"/>
      <c r="R1586" s="170"/>
      <c r="S1586" s="170"/>
      <c r="T1586" s="170"/>
      <c r="U1586" s="170"/>
      <c r="V1586" s="170"/>
      <c r="W1586" s="170"/>
      <c r="X1586" s="131"/>
      <c r="Y1586"/>
      <c r="AB1586"/>
      <c r="AC1586"/>
      <c r="AD1586"/>
      <c r="AE1586"/>
      <c r="AF1586"/>
      <c r="AG1586"/>
      <c r="AH1586"/>
      <c r="AI1586"/>
      <c r="AJ1586"/>
      <c r="AK1586"/>
    </row>
    <row r="1587" spans="1:37" x14ac:dyDescent="0.25">
      <c r="A1587" s="131"/>
      <c r="B1587" s="131"/>
      <c r="C1587" s="131"/>
      <c r="D1587" s="131"/>
      <c r="E1587" s="131"/>
      <c r="F1587" s="131"/>
      <c r="G1587" s="131"/>
      <c r="H1587" s="131"/>
      <c r="I1587" s="131"/>
      <c r="J1587" s="131"/>
      <c r="K1587" s="131"/>
      <c r="L1587" s="131"/>
      <c r="M1587" s="131"/>
      <c r="N1587" s="131"/>
      <c r="O1587" s="131"/>
      <c r="P1587" s="131"/>
      <c r="Q1587" s="170"/>
      <c r="R1587" s="170"/>
      <c r="S1587" s="170"/>
      <c r="T1587" s="170"/>
      <c r="U1587" s="170"/>
      <c r="V1587" s="170"/>
      <c r="W1587" s="170"/>
      <c r="X1587" s="131"/>
      <c r="Y1587"/>
      <c r="AB1587"/>
      <c r="AC1587"/>
      <c r="AD1587"/>
      <c r="AE1587"/>
      <c r="AF1587"/>
      <c r="AG1587"/>
      <c r="AH1587"/>
      <c r="AI1587"/>
      <c r="AJ1587"/>
      <c r="AK1587"/>
    </row>
    <row r="1588" spans="1:37" x14ac:dyDescent="0.25">
      <c r="A1588" s="131"/>
      <c r="B1588" s="131"/>
      <c r="C1588" s="131"/>
      <c r="D1588" s="131"/>
      <c r="E1588" s="131"/>
      <c r="F1588" s="131"/>
      <c r="G1588" s="131"/>
      <c r="H1588" s="131"/>
      <c r="I1588" s="131"/>
      <c r="J1588" s="131"/>
      <c r="K1588" s="131"/>
      <c r="L1588" s="131"/>
      <c r="M1588" s="131"/>
      <c r="N1588" s="131"/>
      <c r="O1588" s="131"/>
      <c r="P1588" s="131"/>
      <c r="Q1588" s="170"/>
      <c r="R1588" s="170"/>
      <c r="S1588" s="170"/>
      <c r="T1588" s="170"/>
      <c r="U1588" s="170"/>
      <c r="V1588" s="170"/>
      <c r="W1588" s="170"/>
      <c r="X1588" s="131"/>
      <c r="Y1588"/>
      <c r="AB1588"/>
      <c r="AC1588"/>
      <c r="AD1588"/>
      <c r="AE1588"/>
      <c r="AF1588"/>
      <c r="AG1588"/>
      <c r="AH1588"/>
      <c r="AI1588"/>
      <c r="AJ1588"/>
      <c r="AK1588"/>
    </row>
    <row r="1589" spans="1:37" x14ac:dyDescent="0.25">
      <c r="A1589" s="131"/>
      <c r="B1589" s="131"/>
      <c r="C1589" s="131"/>
      <c r="D1589" s="131"/>
      <c r="E1589" s="131"/>
      <c r="F1589" s="131"/>
      <c r="G1589" s="131"/>
      <c r="H1589" s="131"/>
      <c r="I1589" s="131"/>
      <c r="J1589" s="131"/>
      <c r="K1589" s="131"/>
      <c r="L1589" s="131"/>
      <c r="M1589" s="131"/>
      <c r="N1589" s="131"/>
      <c r="O1589" s="131"/>
      <c r="P1589" s="131"/>
      <c r="Q1589" s="170"/>
      <c r="R1589" s="170"/>
      <c r="S1589" s="170"/>
      <c r="T1589" s="170"/>
      <c r="U1589" s="170"/>
      <c r="V1589" s="170"/>
      <c r="W1589" s="170"/>
      <c r="X1589" s="131"/>
      <c r="Y1589"/>
      <c r="AB1589"/>
      <c r="AC1589"/>
      <c r="AD1589"/>
      <c r="AE1589"/>
      <c r="AF1589"/>
      <c r="AG1589"/>
      <c r="AH1589"/>
      <c r="AI1589"/>
      <c r="AJ1589"/>
      <c r="AK1589"/>
    </row>
    <row r="1590" spans="1:37" x14ac:dyDescent="0.25">
      <c r="A1590" s="131"/>
      <c r="B1590" s="131"/>
      <c r="C1590" s="131"/>
      <c r="D1590" s="131"/>
      <c r="E1590" s="131"/>
      <c r="F1590" s="131"/>
      <c r="G1590" s="131"/>
      <c r="H1590" s="131"/>
      <c r="I1590" s="131"/>
      <c r="J1590" s="131"/>
      <c r="K1590" s="131"/>
      <c r="L1590" s="131"/>
      <c r="M1590" s="131"/>
      <c r="N1590" s="131"/>
      <c r="O1590" s="131"/>
      <c r="P1590" s="131"/>
      <c r="Q1590" s="170"/>
      <c r="R1590" s="170"/>
      <c r="S1590" s="170"/>
      <c r="T1590" s="170"/>
      <c r="U1590" s="170"/>
      <c r="V1590" s="170"/>
      <c r="W1590" s="170"/>
      <c r="X1590" s="131"/>
      <c r="Y1590"/>
      <c r="AB1590"/>
      <c r="AC1590"/>
      <c r="AD1590"/>
      <c r="AE1590"/>
      <c r="AF1590"/>
      <c r="AG1590"/>
      <c r="AH1590"/>
      <c r="AI1590"/>
      <c r="AJ1590"/>
      <c r="AK1590"/>
    </row>
    <row r="1591" spans="1:37" x14ac:dyDescent="0.25">
      <c r="A1591" s="131"/>
      <c r="B1591" s="131"/>
      <c r="C1591" s="131"/>
      <c r="D1591" s="131"/>
      <c r="E1591" s="131"/>
      <c r="F1591" s="131"/>
      <c r="G1591" s="131"/>
      <c r="H1591" s="131"/>
      <c r="I1591" s="131"/>
      <c r="J1591" s="131"/>
      <c r="K1591" s="131"/>
      <c r="L1591" s="131"/>
      <c r="M1591" s="131"/>
      <c r="N1591" s="131"/>
      <c r="O1591" s="131"/>
      <c r="P1591" s="131"/>
      <c r="Q1591" s="170"/>
      <c r="R1591" s="170"/>
      <c r="S1591" s="170"/>
      <c r="T1591" s="170"/>
      <c r="U1591" s="170"/>
      <c r="V1591" s="170"/>
      <c r="W1591" s="170"/>
      <c r="X1591" s="131"/>
      <c r="Y1591"/>
      <c r="AB1591"/>
      <c r="AC1591"/>
      <c r="AD1591"/>
      <c r="AE1591"/>
      <c r="AF1591"/>
      <c r="AG1591"/>
      <c r="AH1591"/>
      <c r="AI1591"/>
      <c r="AJ1591"/>
      <c r="AK1591"/>
    </row>
    <row r="1592" spans="1:37" x14ac:dyDescent="0.25">
      <c r="A1592" s="131"/>
      <c r="B1592" s="131"/>
      <c r="C1592" s="131"/>
      <c r="D1592" s="131"/>
      <c r="E1592" s="131"/>
      <c r="F1592" s="131"/>
      <c r="G1592" s="131"/>
      <c r="H1592" s="131"/>
      <c r="I1592" s="131"/>
      <c r="J1592" s="131"/>
      <c r="K1592" s="131"/>
      <c r="L1592" s="131"/>
      <c r="M1592" s="131"/>
      <c r="N1592" s="131"/>
      <c r="O1592" s="131"/>
      <c r="P1592" s="131"/>
      <c r="Q1592" s="170"/>
      <c r="R1592" s="170"/>
      <c r="S1592" s="170"/>
      <c r="T1592" s="170"/>
      <c r="U1592" s="170"/>
      <c r="V1592" s="170"/>
      <c r="W1592" s="170"/>
      <c r="X1592" s="131"/>
      <c r="Y1592"/>
      <c r="AB1592"/>
      <c r="AC1592"/>
      <c r="AD1592"/>
      <c r="AE1592"/>
      <c r="AF1592"/>
      <c r="AG1592"/>
      <c r="AH1592"/>
      <c r="AI1592"/>
      <c r="AJ1592"/>
      <c r="AK1592"/>
    </row>
    <row r="1593" spans="1:37" x14ac:dyDescent="0.25">
      <c r="A1593" s="131"/>
      <c r="B1593" s="131"/>
      <c r="C1593" s="131"/>
      <c r="D1593" s="131"/>
      <c r="E1593" s="131"/>
      <c r="F1593" s="131"/>
      <c r="G1593" s="131"/>
      <c r="H1593" s="131"/>
      <c r="I1593" s="131"/>
      <c r="J1593" s="131"/>
      <c r="K1593" s="131"/>
      <c r="L1593" s="131"/>
      <c r="M1593" s="131"/>
      <c r="N1593" s="131"/>
      <c r="O1593" s="131"/>
      <c r="P1593" s="131"/>
      <c r="Q1593" s="170"/>
      <c r="R1593" s="170"/>
      <c r="S1593" s="170"/>
      <c r="T1593" s="170"/>
      <c r="U1593" s="170"/>
      <c r="V1593" s="170"/>
      <c r="W1593" s="170"/>
      <c r="X1593" s="131"/>
      <c r="Y1593"/>
      <c r="AB1593"/>
      <c r="AC1593"/>
      <c r="AD1593"/>
      <c r="AE1593"/>
      <c r="AF1593"/>
      <c r="AG1593"/>
      <c r="AH1593"/>
      <c r="AI1593"/>
      <c r="AJ1593"/>
      <c r="AK1593"/>
    </row>
    <row r="1594" spans="1:37" x14ac:dyDescent="0.25">
      <c r="A1594" s="131"/>
      <c r="B1594" s="131"/>
      <c r="C1594" s="131"/>
      <c r="D1594" s="131"/>
      <c r="E1594" s="131"/>
      <c r="F1594" s="131"/>
      <c r="G1594" s="131"/>
      <c r="H1594" s="131"/>
      <c r="I1594" s="131"/>
      <c r="J1594" s="131"/>
      <c r="K1594" s="131"/>
      <c r="L1594" s="131"/>
      <c r="M1594" s="131"/>
      <c r="N1594" s="131"/>
      <c r="O1594" s="131"/>
      <c r="P1594" s="131"/>
      <c r="Q1594" s="170"/>
      <c r="R1594" s="170"/>
      <c r="S1594" s="170"/>
      <c r="T1594" s="170"/>
      <c r="U1594" s="170"/>
      <c r="V1594" s="170"/>
      <c r="W1594" s="170"/>
      <c r="X1594" s="131"/>
      <c r="Y1594"/>
      <c r="AB1594"/>
      <c r="AC1594"/>
      <c r="AD1594"/>
      <c r="AE1594"/>
      <c r="AF1594"/>
      <c r="AG1594"/>
      <c r="AH1594"/>
      <c r="AI1594"/>
      <c r="AJ1594"/>
      <c r="AK1594"/>
    </row>
    <row r="1595" spans="1:37" x14ac:dyDescent="0.25">
      <c r="A1595" s="131"/>
      <c r="B1595" s="131"/>
      <c r="C1595" s="131"/>
      <c r="D1595" s="131"/>
      <c r="E1595" s="131"/>
      <c r="F1595" s="131"/>
      <c r="G1595" s="131"/>
      <c r="H1595" s="131"/>
      <c r="I1595" s="131"/>
      <c r="J1595" s="131"/>
      <c r="K1595" s="131"/>
      <c r="L1595" s="131"/>
      <c r="M1595" s="131"/>
      <c r="N1595" s="131"/>
      <c r="O1595" s="131"/>
      <c r="P1595" s="131"/>
      <c r="Q1595" s="170"/>
      <c r="R1595" s="170"/>
      <c r="S1595" s="170"/>
      <c r="T1595" s="170"/>
      <c r="U1595" s="170"/>
      <c r="V1595" s="170"/>
      <c r="W1595" s="170"/>
      <c r="X1595" s="131"/>
      <c r="Y1595"/>
      <c r="AB1595"/>
      <c r="AC1595"/>
      <c r="AD1595"/>
      <c r="AE1595"/>
      <c r="AF1595"/>
      <c r="AG1595"/>
      <c r="AH1595"/>
      <c r="AI1595"/>
      <c r="AJ1595"/>
      <c r="AK1595"/>
    </row>
    <row r="1596" spans="1:37" x14ac:dyDescent="0.25">
      <c r="A1596" s="131"/>
      <c r="B1596" s="131"/>
      <c r="C1596" s="131"/>
      <c r="D1596" s="131"/>
      <c r="E1596" s="131"/>
      <c r="F1596" s="131"/>
      <c r="G1596" s="131"/>
      <c r="H1596" s="131"/>
      <c r="I1596" s="131"/>
      <c r="J1596" s="131"/>
      <c r="K1596" s="131"/>
      <c r="L1596" s="131"/>
      <c r="M1596" s="131"/>
      <c r="N1596" s="131"/>
      <c r="O1596" s="131"/>
      <c r="P1596" s="131"/>
      <c r="Q1596" s="170"/>
      <c r="R1596" s="170"/>
      <c r="S1596" s="170"/>
      <c r="T1596" s="170"/>
      <c r="U1596" s="170"/>
      <c r="V1596" s="170"/>
      <c r="W1596" s="170"/>
      <c r="X1596" s="131"/>
      <c r="Y1596"/>
      <c r="AB1596"/>
      <c r="AC1596"/>
      <c r="AD1596"/>
      <c r="AE1596"/>
      <c r="AF1596"/>
      <c r="AG1596"/>
      <c r="AH1596"/>
      <c r="AI1596"/>
      <c r="AJ1596"/>
      <c r="AK1596"/>
    </row>
    <row r="1597" spans="1:37" x14ac:dyDescent="0.25">
      <c r="A1597" s="131"/>
      <c r="B1597" s="131"/>
      <c r="C1597" s="131"/>
      <c r="D1597" s="131"/>
      <c r="E1597" s="131"/>
      <c r="F1597" s="131"/>
      <c r="G1597" s="131"/>
      <c r="H1597" s="131"/>
      <c r="I1597" s="131"/>
      <c r="J1597" s="131"/>
      <c r="K1597" s="131"/>
      <c r="L1597" s="131"/>
      <c r="M1597" s="131"/>
      <c r="N1597" s="131"/>
      <c r="O1597" s="131"/>
      <c r="P1597" s="131"/>
      <c r="Q1597" s="170"/>
      <c r="R1597" s="170"/>
      <c r="S1597" s="170"/>
      <c r="T1597" s="170"/>
      <c r="U1597" s="170"/>
      <c r="V1597" s="170"/>
      <c r="W1597" s="170"/>
      <c r="X1597" s="131"/>
      <c r="Y1597"/>
      <c r="AB1597"/>
      <c r="AC1597"/>
      <c r="AD1597"/>
      <c r="AE1597"/>
      <c r="AF1597"/>
      <c r="AG1597"/>
      <c r="AH1597"/>
      <c r="AI1597"/>
      <c r="AJ1597"/>
      <c r="AK1597"/>
    </row>
    <row r="1598" spans="1:37" x14ac:dyDescent="0.25">
      <c r="A1598" s="131"/>
      <c r="B1598" s="131"/>
      <c r="C1598" s="131"/>
      <c r="D1598" s="131"/>
      <c r="E1598" s="131"/>
      <c r="F1598" s="131"/>
      <c r="G1598" s="131"/>
      <c r="H1598" s="131"/>
      <c r="I1598" s="131"/>
      <c r="J1598" s="131"/>
      <c r="K1598" s="131"/>
      <c r="L1598" s="131"/>
      <c r="M1598" s="131"/>
      <c r="N1598" s="131"/>
      <c r="O1598" s="131"/>
      <c r="P1598" s="131"/>
      <c r="Q1598" s="170"/>
      <c r="R1598" s="170"/>
      <c r="S1598" s="170"/>
      <c r="T1598" s="170"/>
      <c r="U1598" s="170"/>
      <c r="V1598" s="170"/>
      <c r="W1598" s="170"/>
      <c r="X1598" s="131"/>
      <c r="Y1598"/>
      <c r="AB1598"/>
      <c r="AC1598"/>
      <c r="AD1598"/>
      <c r="AE1598"/>
      <c r="AF1598"/>
      <c r="AG1598"/>
      <c r="AH1598"/>
      <c r="AI1598"/>
      <c r="AJ1598"/>
      <c r="AK1598"/>
    </row>
    <row r="1599" spans="1:37" x14ac:dyDescent="0.25">
      <c r="A1599" s="131"/>
      <c r="B1599" s="131"/>
      <c r="C1599" s="131"/>
      <c r="D1599" s="131"/>
      <c r="E1599" s="131"/>
      <c r="F1599" s="131"/>
      <c r="G1599" s="131"/>
      <c r="H1599" s="131"/>
      <c r="I1599" s="131"/>
      <c r="J1599" s="131"/>
      <c r="K1599" s="131"/>
      <c r="L1599" s="131"/>
      <c r="M1599" s="131"/>
      <c r="N1599" s="131"/>
      <c r="O1599" s="131"/>
      <c r="P1599" s="131"/>
      <c r="Q1599" s="170"/>
      <c r="R1599" s="170"/>
      <c r="S1599" s="170"/>
      <c r="T1599" s="170"/>
      <c r="U1599" s="170"/>
      <c r="V1599" s="170"/>
      <c r="W1599" s="170"/>
      <c r="X1599" s="131"/>
      <c r="Y1599"/>
      <c r="AB1599"/>
      <c r="AC1599"/>
      <c r="AD1599"/>
      <c r="AE1599"/>
      <c r="AF1599"/>
      <c r="AG1599"/>
      <c r="AH1599"/>
      <c r="AI1599"/>
      <c r="AJ1599"/>
      <c r="AK1599"/>
    </row>
    <row r="1600" spans="1:37" x14ac:dyDescent="0.25">
      <c r="A1600" s="131"/>
      <c r="B1600" s="131"/>
      <c r="C1600" s="131"/>
      <c r="D1600" s="131"/>
      <c r="E1600" s="131"/>
      <c r="F1600" s="131"/>
      <c r="G1600" s="131"/>
      <c r="H1600" s="131"/>
      <c r="I1600" s="131"/>
      <c r="J1600" s="131"/>
      <c r="K1600" s="131"/>
      <c r="L1600" s="131"/>
      <c r="M1600" s="131"/>
      <c r="N1600" s="131"/>
      <c r="O1600" s="131"/>
      <c r="P1600" s="131"/>
      <c r="Q1600" s="170"/>
      <c r="R1600" s="170"/>
      <c r="S1600" s="170"/>
      <c r="T1600" s="170"/>
      <c r="U1600" s="170"/>
      <c r="V1600" s="170"/>
      <c r="W1600" s="170"/>
      <c r="X1600" s="131"/>
      <c r="Y1600"/>
      <c r="AB1600"/>
      <c r="AC1600"/>
      <c r="AD1600"/>
      <c r="AE1600"/>
      <c r="AF1600"/>
      <c r="AG1600"/>
      <c r="AH1600"/>
      <c r="AI1600"/>
      <c r="AJ1600"/>
      <c r="AK1600"/>
    </row>
    <row r="1601" spans="1:37" x14ac:dyDescent="0.25">
      <c r="A1601" s="131"/>
      <c r="B1601" s="131"/>
      <c r="C1601" s="131"/>
      <c r="D1601" s="131"/>
      <c r="E1601" s="131"/>
      <c r="F1601" s="131"/>
      <c r="G1601" s="131"/>
      <c r="H1601" s="131"/>
      <c r="I1601" s="131"/>
      <c r="J1601" s="131"/>
      <c r="K1601" s="131"/>
      <c r="L1601" s="131"/>
      <c r="M1601" s="131"/>
      <c r="N1601" s="131"/>
      <c r="O1601" s="131"/>
      <c r="P1601" s="131"/>
      <c r="Q1601" s="170"/>
      <c r="R1601" s="170"/>
      <c r="S1601" s="170"/>
      <c r="T1601" s="170"/>
      <c r="U1601" s="170"/>
      <c r="V1601" s="170"/>
      <c r="W1601" s="170"/>
      <c r="X1601" s="131"/>
      <c r="Y1601"/>
      <c r="AB1601"/>
      <c r="AC1601"/>
      <c r="AD1601"/>
      <c r="AE1601"/>
      <c r="AF1601"/>
      <c r="AG1601"/>
      <c r="AH1601"/>
      <c r="AI1601"/>
      <c r="AJ1601"/>
      <c r="AK1601"/>
    </row>
    <row r="1602" spans="1:37" x14ac:dyDescent="0.25">
      <c r="A1602" s="131"/>
      <c r="B1602" s="131"/>
      <c r="C1602" s="131"/>
      <c r="D1602" s="131"/>
      <c r="E1602" s="131"/>
      <c r="F1602" s="131"/>
      <c r="G1602" s="131"/>
      <c r="H1602" s="131"/>
      <c r="I1602" s="131"/>
      <c r="J1602" s="131"/>
      <c r="K1602" s="131"/>
      <c r="L1602" s="131"/>
      <c r="M1602" s="131"/>
      <c r="N1602" s="131"/>
      <c r="O1602" s="131"/>
      <c r="P1602" s="131"/>
      <c r="Q1602" s="170"/>
      <c r="R1602" s="170"/>
      <c r="S1602" s="170"/>
      <c r="T1602" s="170"/>
      <c r="U1602" s="170"/>
      <c r="V1602" s="170"/>
      <c r="W1602" s="170"/>
      <c r="X1602" s="131"/>
      <c r="Y1602"/>
      <c r="AB1602"/>
      <c r="AC1602"/>
      <c r="AD1602"/>
      <c r="AE1602"/>
      <c r="AF1602"/>
      <c r="AG1602"/>
      <c r="AH1602"/>
      <c r="AI1602"/>
      <c r="AJ1602"/>
      <c r="AK1602"/>
    </row>
    <row r="1603" spans="1:37" x14ac:dyDescent="0.25">
      <c r="A1603" s="131"/>
      <c r="B1603" s="131"/>
      <c r="C1603" s="131"/>
      <c r="D1603" s="131"/>
      <c r="E1603" s="131"/>
      <c r="F1603" s="131"/>
      <c r="G1603" s="131"/>
      <c r="H1603" s="131"/>
      <c r="I1603" s="131"/>
      <c r="J1603" s="131"/>
      <c r="K1603" s="131"/>
      <c r="L1603" s="131"/>
      <c r="M1603" s="131"/>
      <c r="N1603" s="131"/>
      <c r="O1603" s="131"/>
      <c r="P1603" s="131"/>
      <c r="Q1603" s="170"/>
      <c r="R1603" s="170"/>
      <c r="S1603" s="170"/>
      <c r="T1603" s="170"/>
      <c r="U1603" s="170"/>
      <c r="V1603" s="170"/>
      <c r="W1603" s="170"/>
      <c r="X1603" s="131"/>
      <c r="Y1603"/>
      <c r="AB1603"/>
      <c r="AC1603"/>
      <c r="AD1603"/>
      <c r="AE1603"/>
      <c r="AF1603"/>
      <c r="AG1603"/>
      <c r="AH1603"/>
      <c r="AI1603"/>
      <c r="AJ1603"/>
      <c r="AK1603"/>
    </row>
    <row r="1604" spans="1:37" x14ac:dyDescent="0.25">
      <c r="A1604" s="131"/>
      <c r="B1604" s="131"/>
      <c r="C1604" s="131"/>
      <c r="D1604" s="131"/>
      <c r="E1604" s="131"/>
      <c r="F1604" s="131"/>
      <c r="G1604" s="131"/>
      <c r="H1604" s="131"/>
      <c r="I1604" s="131"/>
      <c r="J1604" s="131"/>
      <c r="K1604" s="131"/>
      <c r="L1604" s="131"/>
      <c r="M1604" s="131"/>
      <c r="N1604" s="131"/>
      <c r="O1604" s="131"/>
      <c r="P1604" s="131"/>
      <c r="Q1604" s="170"/>
      <c r="R1604" s="170"/>
      <c r="S1604" s="170"/>
      <c r="T1604" s="170"/>
      <c r="U1604" s="170"/>
      <c r="V1604" s="170"/>
      <c r="W1604" s="170"/>
      <c r="X1604" s="131"/>
      <c r="Y1604"/>
      <c r="AB1604"/>
      <c r="AC1604"/>
      <c r="AD1604"/>
      <c r="AE1604"/>
      <c r="AF1604"/>
      <c r="AG1604"/>
      <c r="AH1604"/>
      <c r="AI1604"/>
      <c r="AJ1604"/>
      <c r="AK1604"/>
    </row>
    <row r="1605" spans="1:37" x14ac:dyDescent="0.25">
      <c r="A1605" s="131"/>
      <c r="B1605" s="131"/>
      <c r="C1605" s="131"/>
      <c r="D1605" s="131"/>
      <c r="E1605" s="131"/>
      <c r="F1605" s="131"/>
      <c r="G1605" s="131"/>
      <c r="H1605" s="131"/>
      <c r="I1605" s="131"/>
      <c r="J1605" s="131"/>
      <c r="K1605" s="131"/>
      <c r="L1605" s="131"/>
      <c r="M1605" s="131"/>
      <c r="N1605" s="131"/>
      <c r="O1605" s="131"/>
      <c r="P1605" s="131"/>
      <c r="Q1605" s="170"/>
      <c r="R1605" s="170"/>
      <c r="S1605" s="170"/>
      <c r="T1605" s="170"/>
      <c r="U1605" s="170"/>
      <c r="V1605" s="170"/>
      <c r="W1605" s="170"/>
      <c r="X1605" s="131"/>
      <c r="Y1605"/>
      <c r="AB1605"/>
      <c r="AC1605"/>
      <c r="AD1605"/>
      <c r="AE1605"/>
      <c r="AF1605"/>
      <c r="AG1605"/>
      <c r="AH1605"/>
      <c r="AI1605"/>
      <c r="AJ1605"/>
      <c r="AK1605"/>
    </row>
    <row r="1606" spans="1:37" x14ac:dyDescent="0.25">
      <c r="A1606" s="131"/>
      <c r="B1606" s="131"/>
      <c r="C1606" s="131"/>
      <c r="D1606" s="131"/>
      <c r="E1606" s="131"/>
      <c r="F1606" s="131"/>
      <c r="G1606" s="131"/>
      <c r="H1606" s="131"/>
      <c r="I1606" s="131"/>
      <c r="J1606" s="131"/>
      <c r="K1606" s="131"/>
      <c r="L1606" s="131"/>
      <c r="M1606" s="131"/>
      <c r="N1606" s="131"/>
      <c r="O1606" s="131"/>
      <c r="P1606" s="131"/>
      <c r="Q1606" s="170"/>
      <c r="R1606" s="170"/>
      <c r="S1606" s="170"/>
      <c r="T1606" s="170"/>
      <c r="U1606" s="170"/>
      <c r="V1606" s="170"/>
      <c r="W1606" s="170"/>
      <c r="X1606" s="131"/>
      <c r="Y1606"/>
      <c r="AB1606"/>
      <c r="AC1606"/>
      <c r="AD1606"/>
      <c r="AE1606"/>
      <c r="AF1606"/>
      <c r="AG1606"/>
      <c r="AH1606"/>
      <c r="AI1606"/>
      <c r="AJ1606"/>
      <c r="AK1606"/>
    </row>
    <row r="1607" spans="1:37" x14ac:dyDescent="0.25">
      <c r="A1607" s="131"/>
      <c r="B1607" s="131"/>
      <c r="C1607" s="131"/>
      <c r="D1607" s="131"/>
      <c r="E1607" s="131"/>
      <c r="F1607" s="131"/>
      <c r="G1607" s="131"/>
      <c r="H1607" s="131"/>
      <c r="I1607" s="131"/>
      <c r="J1607" s="131"/>
      <c r="K1607" s="131"/>
      <c r="L1607" s="131"/>
      <c r="M1607" s="131"/>
      <c r="N1607" s="131"/>
      <c r="O1607" s="131"/>
      <c r="P1607" s="131"/>
      <c r="Q1607" s="170"/>
      <c r="R1607" s="170"/>
      <c r="S1607" s="170"/>
      <c r="T1607" s="170"/>
      <c r="U1607" s="170"/>
      <c r="V1607" s="170"/>
      <c r="W1607" s="170"/>
      <c r="X1607" s="131"/>
      <c r="Y1607"/>
      <c r="AB1607"/>
      <c r="AC1607"/>
      <c r="AD1607"/>
      <c r="AE1607"/>
      <c r="AF1607"/>
      <c r="AG1607"/>
      <c r="AH1607"/>
      <c r="AI1607"/>
      <c r="AJ1607"/>
      <c r="AK1607"/>
    </row>
    <row r="1608" spans="1:37" x14ac:dyDescent="0.25">
      <c r="A1608" s="131"/>
      <c r="B1608" s="131"/>
      <c r="C1608" s="131"/>
      <c r="D1608" s="131"/>
      <c r="E1608" s="131"/>
      <c r="F1608" s="131"/>
      <c r="G1608" s="131"/>
      <c r="H1608" s="131"/>
      <c r="I1608" s="131"/>
      <c r="J1608" s="131"/>
      <c r="K1608" s="131"/>
      <c r="L1608" s="131"/>
      <c r="M1608" s="131"/>
      <c r="N1608" s="131"/>
      <c r="O1608" s="131"/>
      <c r="P1608" s="131"/>
      <c r="Q1608" s="170"/>
      <c r="R1608" s="170"/>
      <c r="S1608" s="170"/>
      <c r="T1608" s="170"/>
      <c r="U1608" s="170"/>
      <c r="V1608" s="170"/>
      <c r="W1608" s="170"/>
      <c r="X1608" s="131"/>
      <c r="Y1608"/>
      <c r="AB1608"/>
      <c r="AC1608"/>
      <c r="AD1608"/>
      <c r="AE1608"/>
      <c r="AF1608"/>
      <c r="AG1608"/>
      <c r="AH1608"/>
      <c r="AI1608"/>
      <c r="AJ1608"/>
      <c r="AK1608"/>
    </row>
    <row r="1609" spans="1:37" x14ac:dyDescent="0.25">
      <c r="A1609" s="131"/>
      <c r="B1609" s="131"/>
      <c r="C1609" s="131"/>
      <c r="D1609" s="131"/>
      <c r="E1609" s="131"/>
      <c r="F1609" s="131"/>
      <c r="G1609" s="131"/>
      <c r="H1609" s="131"/>
      <c r="I1609" s="131"/>
      <c r="J1609" s="131"/>
      <c r="K1609" s="131"/>
      <c r="L1609" s="131"/>
      <c r="M1609" s="131"/>
      <c r="N1609" s="131"/>
      <c r="O1609" s="131"/>
      <c r="P1609" s="131"/>
      <c r="Q1609" s="170"/>
      <c r="R1609" s="170"/>
      <c r="S1609" s="170"/>
      <c r="T1609" s="170"/>
      <c r="U1609" s="170"/>
      <c r="V1609" s="170"/>
      <c r="W1609" s="170"/>
      <c r="X1609" s="131"/>
      <c r="Y1609"/>
      <c r="AB1609"/>
      <c r="AC1609"/>
      <c r="AD1609"/>
      <c r="AE1609"/>
      <c r="AF1609"/>
      <c r="AG1609"/>
      <c r="AH1609"/>
      <c r="AI1609"/>
      <c r="AJ1609"/>
      <c r="AK1609"/>
    </row>
    <row r="1610" spans="1:37" x14ac:dyDescent="0.25">
      <c r="A1610" s="131"/>
      <c r="B1610" s="131"/>
      <c r="C1610" s="131"/>
      <c r="D1610" s="131"/>
      <c r="E1610" s="131"/>
      <c r="F1610" s="131"/>
      <c r="G1610" s="131"/>
      <c r="H1610" s="131"/>
      <c r="I1610" s="131"/>
      <c r="J1610" s="131"/>
      <c r="K1610" s="131"/>
      <c r="L1610" s="131"/>
      <c r="M1610" s="131"/>
      <c r="N1610" s="131"/>
      <c r="O1610" s="131"/>
      <c r="P1610" s="131"/>
      <c r="Q1610" s="170"/>
      <c r="R1610" s="170"/>
      <c r="S1610" s="170"/>
      <c r="T1610" s="170"/>
      <c r="U1610" s="170"/>
      <c r="V1610" s="170"/>
      <c r="W1610" s="170"/>
      <c r="X1610" s="131"/>
      <c r="Y1610"/>
      <c r="AB1610"/>
      <c r="AC1610"/>
      <c r="AD1610"/>
      <c r="AE1610"/>
      <c r="AF1610"/>
      <c r="AG1610"/>
      <c r="AH1610"/>
      <c r="AI1610"/>
      <c r="AJ1610"/>
      <c r="AK1610"/>
    </row>
    <row r="1611" spans="1:37" x14ac:dyDescent="0.25">
      <c r="A1611" s="131"/>
      <c r="B1611" s="131"/>
      <c r="C1611" s="131"/>
      <c r="D1611" s="131"/>
      <c r="E1611" s="131"/>
      <c r="F1611" s="131"/>
      <c r="G1611" s="131"/>
      <c r="H1611" s="131"/>
      <c r="I1611" s="131"/>
      <c r="J1611" s="131"/>
      <c r="K1611" s="131"/>
      <c r="L1611" s="131"/>
      <c r="M1611" s="131"/>
      <c r="N1611" s="131"/>
      <c r="O1611" s="131"/>
      <c r="P1611" s="131"/>
      <c r="Q1611" s="170"/>
      <c r="R1611" s="170"/>
      <c r="S1611" s="170"/>
      <c r="T1611" s="170"/>
      <c r="U1611" s="170"/>
      <c r="V1611" s="170"/>
      <c r="W1611" s="170"/>
      <c r="X1611" s="131"/>
      <c r="Y1611"/>
      <c r="AB1611"/>
      <c r="AC1611"/>
      <c r="AD1611"/>
      <c r="AE1611"/>
      <c r="AF1611"/>
      <c r="AG1611"/>
      <c r="AH1611"/>
      <c r="AI1611"/>
      <c r="AJ1611"/>
      <c r="AK1611"/>
    </row>
    <row r="1612" spans="1:37" x14ac:dyDescent="0.25">
      <c r="A1612" s="131"/>
      <c r="B1612" s="131"/>
      <c r="C1612" s="131"/>
      <c r="D1612" s="131"/>
      <c r="E1612" s="131"/>
      <c r="F1612" s="131"/>
      <c r="G1612" s="131"/>
      <c r="H1612" s="131"/>
      <c r="I1612" s="131"/>
      <c r="J1612" s="131"/>
      <c r="K1612" s="131"/>
      <c r="L1612" s="131"/>
      <c r="M1612" s="131"/>
      <c r="N1612" s="131"/>
      <c r="O1612" s="131"/>
      <c r="P1612" s="131"/>
      <c r="Q1612" s="170"/>
      <c r="R1612" s="170"/>
      <c r="S1612" s="170"/>
      <c r="T1612" s="170"/>
      <c r="U1612" s="170"/>
      <c r="V1612" s="170"/>
      <c r="W1612" s="170"/>
      <c r="X1612" s="131"/>
      <c r="Y1612"/>
      <c r="AB1612"/>
      <c r="AC1612"/>
      <c r="AD1612"/>
      <c r="AE1612"/>
      <c r="AF1612"/>
      <c r="AG1612"/>
      <c r="AH1612"/>
      <c r="AI1612"/>
      <c r="AJ1612"/>
      <c r="AK1612"/>
    </row>
    <row r="1613" spans="1:37" x14ac:dyDescent="0.25">
      <c r="A1613" s="131"/>
      <c r="B1613" s="131"/>
      <c r="C1613" s="131"/>
      <c r="D1613" s="131"/>
      <c r="E1613" s="131"/>
      <c r="F1613" s="131"/>
      <c r="G1613" s="131"/>
      <c r="H1613" s="131"/>
      <c r="I1613" s="131"/>
      <c r="J1613" s="131"/>
      <c r="K1613" s="131"/>
      <c r="L1613" s="131"/>
      <c r="M1613" s="131"/>
      <c r="N1613" s="131"/>
      <c r="O1613" s="131"/>
      <c r="P1613" s="131"/>
      <c r="Q1613" s="170"/>
      <c r="R1613" s="170"/>
      <c r="S1613" s="170"/>
      <c r="T1613" s="170"/>
      <c r="U1613" s="170"/>
      <c r="V1613" s="170"/>
      <c r="W1613" s="170"/>
      <c r="X1613" s="131"/>
      <c r="Y1613"/>
      <c r="AB1613"/>
      <c r="AC1613"/>
      <c r="AD1613"/>
      <c r="AE1613"/>
      <c r="AF1613"/>
      <c r="AG1613"/>
      <c r="AH1613"/>
      <c r="AI1613"/>
      <c r="AJ1613"/>
      <c r="AK1613"/>
    </row>
    <row r="1614" spans="1:37" x14ac:dyDescent="0.25">
      <c r="A1614" s="131"/>
      <c r="B1614" s="131"/>
      <c r="C1614" s="131"/>
      <c r="D1614" s="131"/>
      <c r="E1614" s="131"/>
      <c r="F1614" s="131"/>
      <c r="G1614" s="131"/>
      <c r="H1614" s="131"/>
      <c r="I1614" s="131"/>
      <c r="J1614" s="131"/>
      <c r="K1614" s="131"/>
      <c r="L1614" s="131"/>
      <c r="M1614" s="131"/>
      <c r="N1614" s="131"/>
      <c r="O1614" s="131"/>
      <c r="P1614" s="131"/>
      <c r="Q1614" s="170"/>
      <c r="R1614" s="170"/>
      <c r="S1614" s="170"/>
      <c r="T1614" s="170"/>
      <c r="U1614" s="170"/>
      <c r="V1614" s="170"/>
      <c r="W1614" s="170"/>
      <c r="X1614" s="131"/>
      <c r="Y1614"/>
      <c r="AB1614"/>
      <c r="AC1614"/>
      <c r="AD1614"/>
      <c r="AE1614"/>
      <c r="AF1614"/>
      <c r="AG1614"/>
      <c r="AH1614"/>
      <c r="AI1614"/>
      <c r="AJ1614"/>
      <c r="AK1614"/>
    </row>
    <row r="1615" spans="1:37" x14ac:dyDescent="0.25">
      <c r="A1615" s="131"/>
      <c r="B1615" s="131"/>
      <c r="C1615" s="131"/>
      <c r="D1615" s="131"/>
      <c r="E1615" s="131"/>
      <c r="F1615" s="131"/>
      <c r="G1615" s="131"/>
      <c r="H1615" s="131"/>
      <c r="I1615" s="131"/>
      <c r="J1615" s="131"/>
      <c r="K1615" s="131"/>
      <c r="L1615" s="131"/>
      <c r="M1615" s="131"/>
      <c r="N1615" s="131"/>
      <c r="O1615" s="131"/>
      <c r="P1615" s="131"/>
      <c r="Q1615" s="170"/>
      <c r="R1615" s="170"/>
      <c r="S1615" s="170"/>
      <c r="T1615" s="170"/>
      <c r="U1615" s="170"/>
      <c r="V1615" s="170"/>
      <c r="W1615" s="170"/>
      <c r="X1615" s="131"/>
      <c r="Y1615"/>
      <c r="AB1615"/>
      <c r="AC1615"/>
      <c r="AD1615"/>
      <c r="AE1615"/>
      <c r="AF1615"/>
      <c r="AG1615"/>
      <c r="AH1615"/>
      <c r="AI1615"/>
      <c r="AJ1615"/>
      <c r="AK1615"/>
    </row>
    <row r="1616" spans="1:37" x14ac:dyDescent="0.25">
      <c r="A1616" s="131"/>
      <c r="B1616" s="131"/>
      <c r="C1616" s="131"/>
      <c r="D1616" s="131"/>
      <c r="E1616" s="131"/>
      <c r="F1616" s="131"/>
      <c r="G1616" s="131"/>
      <c r="H1616" s="131"/>
      <c r="I1616" s="131"/>
      <c r="J1616" s="131"/>
      <c r="K1616" s="131"/>
      <c r="L1616" s="131"/>
      <c r="M1616" s="131"/>
      <c r="N1616" s="131"/>
      <c r="O1616" s="131"/>
      <c r="P1616" s="131"/>
      <c r="Q1616" s="170"/>
      <c r="R1616" s="170"/>
      <c r="S1616" s="170"/>
      <c r="T1616" s="170"/>
      <c r="U1616" s="170"/>
      <c r="V1616" s="170"/>
      <c r="W1616" s="170"/>
      <c r="X1616" s="131"/>
      <c r="Y1616"/>
      <c r="AB1616"/>
      <c r="AC1616"/>
      <c r="AD1616"/>
      <c r="AE1616"/>
      <c r="AF1616"/>
      <c r="AG1616"/>
      <c r="AH1616"/>
      <c r="AI1616"/>
      <c r="AJ1616"/>
      <c r="AK1616"/>
    </row>
    <row r="1617" spans="1:37" x14ac:dyDescent="0.25">
      <c r="A1617" s="131"/>
      <c r="B1617" s="131"/>
      <c r="C1617" s="131"/>
      <c r="D1617" s="131"/>
      <c r="E1617" s="131"/>
      <c r="F1617" s="131"/>
      <c r="G1617" s="131"/>
      <c r="H1617" s="131"/>
      <c r="I1617" s="131"/>
      <c r="J1617" s="131"/>
      <c r="K1617" s="131"/>
      <c r="L1617" s="131"/>
      <c r="M1617" s="131"/>
      <c r="N1617" s="131"/>
      <c r="O1617" s="131"/>
      <c r="P1617" s="131"/>
      <c r="Q1617" s="170"/>
      <c r="R1617" s="170"/>
      <c r="S1617" s="170"/>
      <c r="T1617" s="170"/>
      <c r="U1617" s="170"/>
      <c r="V1617" s="170"/>
      <c r="W1617" s="170"/>
      <c r="X1617" s="131"/>
      <c r="Y1617"/>
      <c r="AB1617"/>
      <c r="AC1617"/>
      <c r="AD1617"/>
      <c r="AE1617"/>
      <c r="AF1617"/>
      <c r="AG1617"/>
      <c r="AH1617"/>
      <c r="AI1617"/>
      <c r="AJ1617"/>
      <c r="AK1617"/>
    </row>
    <row r="1618" spans="1:37" x14ac:dyDescent="0.25">
      <c r="A1618" s="131"/>
      <c r="B1618" s="131"/>
      <c r="C1618" s="131"/>
      <c r="D1618" s="131"/>
      <c r="E1618" s="131"/>
      <c r="F1618" s="131"/>
      <c r="G1618" s="131"/>
      <c r="H1618" s="131"/>
      <c r="I1618" s="131"/>
      <c r="J1618" s="131"/>
      <c r="K1618" s="131"/>
      <c r="L1618" s="131"/>
      <c r="M1618" s="131"/>
      <c r="N1618" s="131"/>
      <c r="O1618" s="131"/>
      <c r="P1618" s="131"/>
      <c r="Q1618" s="170"/>
      <c r="R1618" s="170"/>
      <c r="S1618" s="170"/>
      <c r="T1618" s="170"/>
      <c r="U1618" s="170"/>
      <c r="V1618" s="170"/>
      <c r="W1618" s="170"/>
      <c r="X1618" s="131"/>
      <c r="Y1618"/>
      <c r="AB1618"/>
      <c r="AC1618"/>
      <c r="AD1618"/>
      <c r="AE1618"/>
      <c r="AF1618"/>
      <c r="AG1618"/>
      <c r="AH1618"/>
      <c r="AI1618"/>
      <c r="AJ1618"/>
      <c r="AK1618"/>
    </row>
    <row r="1619" spans="1:37" x14ac:dyDescent="0.25">
      <c r="A1619" s="131"/>
      <c r="B1619" s="131"/>
      <c r="C1619" s="131"/>
      <c r="D1619" s="131"/>
      <c r="E1619" s="131"/>
      <c r="F1619" s="131"/>
      <c r="G1619" s="131"/>
      <c r="H1619" s="131"/>
      <c r="I1619" s="131"/>
      <c r="J1619" s="131"/>
      <c r="K1619" s="131"/>
      <c r="L1619" s="131"/>
      <c r="M1619" s="131"/>
      <c r="N1619" s="131"/>
      <c r="O1619" s="131"/>
      <c r="P1619" s="131"/>
      <c r="Q1619" s="170"/>
      <c r="R1619" s="170"/>
      <c r="S1619" s="170"/>
      <c r="T1619" s="170"/>
      <c r="U1619" s="170"/>
      <c r="V1619" s="170"/>
      <c r="W1619" s="170"/>
      <c r="X1619" s="131"/>
      <c r="Y1619"/>
      <c r="AB1619"/>
      <c r="AC1619"/>
      <c r="AD1619"/>
      <c r="AE1619"/>
      <c r="AF1619"/>
      <c r="AG1619"/>
      <c r="AH1619"/>
      <c r="AI1619"/>
      <c r="AJ1619"/>
      <c r="AK1619"/>
    </row>
    <row r="1620" spans="1:37" x14ac:dyDescent="0.25">
      <c r="A1620" s="131"/>
      <c r="B1620" s="131"/>
      <c r="C1620" s="131"/>
      <c r="D1620" s="131"/>
      <c r="E1620" s="131"/>
      <c r="F1620" s="131"/>
      <c r="G1620" s="131"/>
      <c r="H1620" s="131"/>
      <c r="I1620" s="131"/>
      <c r="J1620" s="131"/>
      <c r="K1620" s="131"/>
      <c r="L1620" s="131"/>
      <c r="M1620" s="131"/>
      <c r="N1620" s="131"/>
      <c r="O1620" s="131"/>
      <c r="P1620" s="131"/>
      <c r="Q1620" s="170"/>
      <c r="R1620" s="170"/>
      <c r="S1620" s="170"/>
      <c r="T1620" s="170"/>
      <c r="U1620" s="170"/>
      <c r="V1620" s="170"/>
      <c r="W1620" s="170"/>
      <c r="X1620" s="131"/>
      <c r="Y1620"/>
      <c r="AB1620"/>
      <c r="AC1620"/>
      <c r="AD1620"/>
      <c r="AE1620"/>
      <c r="AF1620"/>
      <c r="AG1620"/>
      <c r="AH1620"/>
      <c r="AI1620"/>
      <c r="AJ1620"/>
      <c r="AK1620"/>
    </row>
    <row r="1621" spans="1:37" x14ac:dyDescent="0.25">
      <c r="A1621" s="131"/>
      <c r="B1621" s="131"/>
      <c r="C1621" s="131"/>
      <c r="D1621" s="131"/>
      <c r="E1621" s="131"/>
      <c r="F1621" s="131"/>
      <c r="G1621" s="131"/>
      <c r="H1621" s="131"/>
      <c r="I1621" s="131"/>
      <c r="J1621" s="131"/>
      <c r="K1621" s="131"/>
      <c r="L1621" s="131"/>
      <c r="M1621" s="131"/>
      <c r="N1621" s="131"/>
      <c r="O1621" s="131"/>
      <c r="P1621" s="131"/>
      <c r="Q1621" s="170"/>
      <c r="R1621" s="170"/>
      <c r="S1621" s="170"/>
      <c r="T1621" s="170"/>
      <c r="U1621" s="170"/>
      <c r="V1621" s="170"/>
      <c r="W1621" s="170"/>
      <c r="X1621" s="131"/>
      <c r="Y1621"/>
      <c r="AB1621"/>
      <c r="AC1621"/>
      <c r="AD1621"/>
      <c r="AE1621"/>
      <c r="AF1621"/>
      <c r="AG1621"/>
      <c r="AH1621"/>
      <c r="AI1621"/>
      <c r="AJ1621"/>
      <c r="AK1621"/>
    </row>
    <row r="1622" spans="1:37" x14ac:dyDescent="0.25">
      <c r="A1622" s="131"/>
      <c r="B1622" s="131"/>
      <c r="C1622" s="131"/>
      <c r="D1622" s="131"/>
      <c r="E1622" s="131"/>
      <c r="F1622" s="131"/>
      <c r="G1622" s="131"/>
      <c r="H1622" s="131"/>
      <c r="I1622" s="131"/>
      <c r="J1622" s="131"/>
      <c r="K1622" s="131"/>
      <c r="L1622" s="131"/>
      <c r="M1622" s="131"/>
      <c r="N1622" s="131"/>
      <c r="O1622" s="131"/>
      <c r="P1622" s="131"/>
      <c r="Q1622" s="170"/>
      <c r="R1622" s="170"/>
      <c r="S1622" s="170"/>
      <c r="T1622" s="170"/>
      <c r="U1622" s="170"/>
      <c r="V1622" s="170"/>
      <c r="W1622" s="170"/>
      <c r="X1622" s="131"/>
      <c r="Y1622"/>
      <c r="AB1622"/>
      <c r="AC1622"/>
      <c r="AD1622"/>
      <c r="AE1622"/>
      <c r="AF1622"/>
      <c r="AG1622"/>
      <c r="AH1622"/>
      <c r="AI1622"/>
      <c r="AJ1622"/>
      <c r="AK1622"/>
    </row>
    <row r="1623" spans="1:37" x14ac:dyDescent="0.25">
      <c r="A1623" s="131"/>
      <c r="B1623" s="131"/>
      <c r="C1623" s="131"/>
      <c r="D1623" s="131"/>
      <c r="E1623" s="131"/>
      <c r="F1623" s="131"/>
      <c r="G1623" s="131"/>
      <c r="H1623" s="131"/>
      <c r="I1623" s="131"/>
      <c r="J1623" s="131"/>
      <c r="K1623" s="131"/>
      <c r="L1623" s="131"/>
      <c r="M1623" s="131"/>
      <c r="N1623" s="131"/>
      <c r="O1623" s="131"/>
      <c r="P1623" s="131"/>
      <c r="Q1623" s="170"/>
      <c r="R1623" s="170"/>
      <c r="S1623" s="170"/>
      <c r="T1623" s="170"/>
      <c r="U1623" s="170"/>
      <c r="V1623" s="170"/>
      <c r="W1623" s="170"/>
      <c r="X1623" s="131"/>
      <c r="Y1623"/>
      <c r="AB1623"/>
      <c r="AC1623"/>
      <c r="AD1623"/>
      <c r="AE1623"/>
      <c r="AF1623"/>
      <c r="AG1623"/>
      <c r="AH1623"/>
      <c r="AI1623"/>
      <c r="AJ1623"/>
      <c r="AK1623"/>
    </row>
    <row r="1624" spans="1:37" x14ac:dyDescent="0.25">
      <c r="A1624" s="131"/>
      <c r="B1624" s="131"/>
      <c r="C1624" s="131"/>
      <c r="D1624" s="131"/>
      <c r="E1624" s="131"/>
      <c r="F1624" s="131"/>
      <c r="G1624" s="131"/>
      <c r="H1624" s="131"/>
      <c r="I1624" s="131"/>
      <c r="J1624" s="131"/>
      <c r="K1624" s="131"/>
      <c r="L1624" s="131"/>
      <c r="M1624" s="131"/>
      <c r="N1624" s="131"/>
      <c r="O1624" s="131"/>
      <c r="P1624" s="131"/>
      <c r="Q1624" s="170"/>
      <c r="R1624" s="170"/>
      <c r="S1624" s="170"/>
      <c r="T1624" s="170"/>
      <c r="U1624" s="170"/>
      <c r="V1624" s="170"/>
      <c r="W1624" s="170"/>
      <c r="X1624" s="131"/>
      <c r="Y1624"/>
      <c r="AB1624"/>
      <c r="AC1624"/>
      <c r="AD1624"/>
      <c r="AE1624"/>
      <c r="AF1624"/>
      <c r="AG1624"/>
      <c r="AH1624"/>
      <c r="AI1624"/>
      <c r="AJ1624"/>
      <c r="AK1624"/>
    </row>
    <row r="1625" spans="1:37" x14ac:dyDescent="0.25">
      <c r="A1625" s="131"/>
      <c r="B1625" s="131"/>
      <c r="C1625" s="131"/>
      <c r="D1625" s="131"/>
      <c r="E1625" s="131"/>
      <c r="F1625" s="131"/>
      <c r="G1625" s="131"/>
      <c r="H1625" s="131"/>
      <c r="I1625" s="131"/>
      <c r="J1625" s="131"/>
      <c r="K1625" s="131"/>
      <c r="L1625" s="131"/>
      <c r="M1625" s="131"/>
      <c r="N1625" s="131"/>
      <c r="O1625" s="131"/>
      <c r="P1625" s="131"/>
      <c r="Q1625" s="170"/>
      <c r="R1625" s="170"/>
      <c r="S1625" s="170"/>
      <c r="T1625" s="170"/>
      <c r="U1625" s="170"/>
      <c r="V1625" s="170"/>
      <c r="W1625" s="170"/>
      <c r="X1625" s="131"/>
      <c r="Y1625"/>
      <c r="AB1625"/>
      <c r="AC1625"/>
      <c r="AD1625"/>
      <c r="AE1625"/>
      <c r="AF1625"/>
      <c r="AG1625"/>
      <c r="AH1625"/>
      <c r="AI1625"/>
      <c r="AJ1625"/>
      <c r="AK1625"/>
    </row>
    <row r="1626" spans="1:37" x14ac:dyDescent="0.25">
      <c r="A1626" s="131"/>
      <c r="B1626" s="131"/>
      <c r="C1626" s="131"/>
      <c r="D1626" s="131"/>
      <c r="E1626" s="131"/>
      <c r="F1626" s="131"/>
      <c r="G1626" s="131"/>
      <c r="H1626" s="131"/>
      <c r="I1626" s="131"/>
      <c r="J1626" s="131"/>
      <c r="K1626" s="131"/>
      <c r="L1626" s="131"/>
      <c r="M1626" s="131"/>
      <c r="N1626" s="131"/>
      <c r="O1626" s="131"/>
      <c r="P1626" s="131"/>
      <c r="Q1626" s="170"/>
      <c r="R1626" s="170"/>
      <c r="S1626" s="170"/>
      <c r="T1626" s="170"/>
      <c r="U1626" s="170"/>
      <c r="V1626" s="170"/>
      <c r="W1626" s="170"/>
      <c r="X1626" s="131"/>
      <c r="Y1626"/>
      <c r="AB1626"/>
      <c r="AC1626"/>
      <c r="AD1626"/>
      <c r="AE1626"/>
      <c r="AF1626"/>
      <c r="AG1626"/>
      <c r="AH1626"/>
      <c r="AI1626"/>
      <c r="AJ1626"/>
      <c r="AK1626"/>
    </row>
    <row r="1627" spans="1:37" x14ac:dyDescent="0.25">
      <c r="A1627" s="131"/>
      <c r="B1627" s="131"/>
      <c r="C1627" s="131"/>
      <c r="D1627" s="131"/>
      <c r="E1627" s="131"/>
      <c r="F1627" s="131"/>
      <c r="G1627" s="131"/>
      <c r="H1627" s="131"/>
      <c r="I1627" s="131"/>
      <c r="J1627" s="131"/>
      <c r="K1627" s="131"/>
      <c r="L1627" s="131"/>
      <c r="M1627" s="131"/>
      <c r="N1627" s="131"/>
      <c r="O1627" s="131"/>
      <c r="P1627" s="131"/>
      <c r="Q1627" s="170"/>
      <c r="R1627" s="170"/>
      <c r="S1627" s="170"/>
      <c r="T1627" s="170"/>
      <c r="U1627" s="170"/>
      <c r="V1627" s="170"/>
      <c r="W1627" s="170"/>
      <c r="X1627" s="131"/>
      <c r="Y1627"/>
      <c r="AB1627"/>
      <c r="AC1627"/>
      <c r="AD1627"/>
      <c r="AE1627"/>
      <c r="AF1627"/>
      <c r="AG1627"/>
      <c r="AH1627"/>
      <c r="AI1627"/>
      <c r="AJ1627"/>
      <c r="AK1627"/>
    </row>
    <row r="1628" spans="1:37" x14ac:dyDescent="0.25">
      <c r="A1628" s="131"/>
      <c r="B1628" s="131"/>
      <c r="C1628" s="131"/>
      <c r="D1628" s="131"/>
      <c r="E1628" s="131"/>
      <c r="F1628" s="131"/>
      <c r="G1628" s="131"/>
      <c r="H1628" s="131"/>
      <c r="I1628" s="131"/>
      <c r="J1628" s="131"/>
      <c r="K1628" s="131"/>
      <c r="L1628" s="131"/>
      <c r="M1628" s="131"/>
      <c r="N1628" s="131"/>
      <c r="O1628" s="131"/>
      <c r="P1628" s="131"/>
      <c r="Q1628" s="170"/>
      <c r="R1628" s="170"/>
      <c r="S1628" s="170"/>
      <c r="T1628" s="170"/>
      <c r="U1628" s="170"/>
      <c r="V1628" s="170"/>
      <c r="W1628" s="170"/>
      <c r="X1628" s="131"/>
      <c r="Y1628"/>
      <c r="AB1628"/>
      <c r="AC1628"/>
      <c r="AD1628"/>
      <c r="AE1628"/>
      <c r="AF1628"/>
      <c r="AG1628"/>
      <c r="AH1628"/>
      <c r="AI1628"/>
      <c r="AJ1628"/>
      <c r="AK1628"/>
    </row>
    <row r="1629" spans="1:37" x14ac:dyDescent="0.25">
      <c r="A1629" s="131"/>
      <c r="B1629" s="131"/>
      <c r="C1629" s="131"/>
      <c r="D1629" s="131"/>
      <c r="E1629" s="131"/>
      <c r="F1629" s="131"/>
      <c r="G1629" s="131"/>
      <c r="H1629" s="131"/>
      <c r="I1629" s="131"/>
      <c r="J1629" s="131"/>
      <c r="K1629" s="131"/>
      <c r="L1629" s="131"/>
      <c r="M1629" s="131"/>
      <c r="N1629" s="131"/>
      <c r="O1629" s="131"/>
      <c r="P1629" s="131"/>
      <c r="Q1629" s="170"/>
      <c r="R1629" s="170"/>
      <c r="S1629" s="170"/>
      <c r="T1629" s="170"/>
      <c r="U1629" s="170"/>
      <c r="V1629" s="170"/>
      <c r="W1629" s="170"/>
      <c r="X1629" s="131"/>
      <c r="Y1629"/>
      <c r="AB1629"/>
      <c r="AC1629"/>
      <c r="AD1629"/>
      <c r="AE1629"/>
      <c r="AF1629"/>
      <c r="AG1629"/>
      <c r="AH1629"/>
      <c r="AI1629"/>
      <c r="AJ1629"/>
      <c r="AK1629"/>
    </row>
    <row r="1630" spans="1:37" x14ac:dyDescent="0.25">
      <c r="A1630" s="131"/>
      <c r="B1630" s="131"/>
      <c r="C1630" s="131"/>
      <c r="D1630" s="131"/>
      <c r="E1630" s="131"/>
      <c r="F1630" s="131"/>
      <c r="G1630" s="131"/>
      <c r="H1630" s="131"/>
      <c r="I1630" s="131"/>
      <c r="J1630" s="131"/>
      <c r="K1630" s="131"/>
      <c r="L1630" s="131"/>
      <c r="M1630" s="131"/>
      <c r="N1630" s="131"/>
      <c r="O1630" s="131"/>
      <c r="P1630" s="131"/>
      <c r="Q1630" s="170"/>
      <c r="R1630" s="170"/>
      <c r="S1630" s="170"/>
      <c r="T1630" s="170"/>
      <c r="U1630" s="170"/>
      <c r="V1630" s="170"/>
      <c r="W1630" s="170"/>
      <c r="X1630" s="131"/>
      <c r="Y1630"/>
      <c r="AB1630"/>
      <c r="AC1630"/>
      <c r="AD1630"/>
      <c r="AE1630"/>
      <c r="AF1630"/>
      <c r="AG1630"/>
      <c r="AH1630"/>
      <c r="AI1630"/>
      <c r="AJ1630"/>
      <c r="AK1630"/>
    </row>
    <row r="1631" spans="1:37" x14ac:dyDescent="0.25">
      <c r="A1631" s="131"/>
      <c r="B1631" s="131"/>
      <c r="C1631" s="131"/>
      <c r="D1631" s="131"/>
      <c r="E1631" s="131"/>
      <c r="F1631" s="131"/>
      <c r="G1631" s="131"/>
      <c r="H1631" s="131"/>
      <c r="I1631" s="131"/>
      <c r="J1631" s="131"/>
      <c r="K1631" s="131"/>
      <c r="L1631" s="131"/>
      <c r="M1631" s="131"/>
      <c r="N1631" s="131"/>
      <c r="O1631" s="131"/>
      <c r="P1631" s="131"/>
      <c r="Q1631" s="170"/>
      <c r="R1631" s="170"/>
      <c r="S1631" s="170"/>
      <c r="T1631" s="170"/>
      <c r="U1631" s="170"/>
      <c r="V1631" s="170"/>
      <c r="W1631" s="170"/>
      <c r="X1631" s="131"/>
      <c r="Y1631"/>
      <c r="AB1631"/>
      <c r="AC1631"/>
      <c r="AD1631"/>
      <c r="AE1631"/>
      <c r="AF1631"/>
      <c r="AG1631"/>
      <c r="AH1631"/>
      <c r="AI1631"/>
      <c r="AJ1631"/>
      <c r="AK1631"/>
    </row>
    <row r="1632" spans="1:37" x14ac:dyDescent="0.25">
      <c r="A1632" s="131"/>
      <c r="B1632" s="131"/>
      <c r="C1632" s="131"/>
      <c r="D1632" s="131"/>
      <c r="E1632" s="131"/>
      <c r="F1632" s="131"/>
      <c r="G1632" s="131"/>
      <c r="H1632" s="131"/>
      <c r="I1632" s="131"/>
      <c r="J1632" s="131"/>
      <c r="K1632" s="131"/>
      <c r="L1632" s="131"/>
      <c r="M1632" s="131"/>
      <c r="N1632" s="131"/>
      <c r="O1632" s="131"/>
      <c r="P1632" s="131"/>
      <c r="Q1632" s="170"/>
      <c r="R1632" s="170"/>
      <c r="S1632" s="170"/>
      <c r="T1632" s="170"/>
      <c r="U1632" s="170"/>
      <c r="V1632" s="170"/>
      <c r="W1632" s="170"/>
      <c r="X1632" s="131"/>
      <c r="Y1632"/>
      <c r="AB1632"/>
      <c r="AC1632"/>
      <c r="AD1632"/>
      <c r="AE1632"/>
      <c r="AF1632"/>
      <c r="AG1632"/>
      <c r="AH1632"/>
      <c r="AI1632"/>
      <c r="AJ1632"/>
      <c r="AK1632"/>
    </row>
    <row r="1633" spans="1:37" x14ac:dyDescent="0.25">
      <c r="A1633" s="131"/>
      <c r="B1633" s="131"/>
      <c r="C1633" s="131"/>
      <c r="D1633" s="131"/>
      <c r="E1633" s="131"/>
      <c r="F1633" s="131"/>
      <c r="G1633" s="131"/>
      <c r="H1633" s="131"/>
      <c r="I1633" s="131"/>
      <c r="J1633" s="131"/>
      <c r="K1633" s="131"/>
      <c r="L1633" s="131"/>
      <c r="M1633" s="131"/>
      <c r="N1633" s="131"/>
      <c r="O1633" s="131"/>
      <c r="P1633" s="131"/>
      <c r="Q1633" s="170"/>
      <c r="R1633" s="170"/>
      <c r="S1633" s="170"/>
      <c r="T1633" s="170"/>
      <c r="U1633" s="170"/>
      <c r="V1633" s="170"/>
      <c r="W1633" s="170"/>
      <c r="X1633" s="131"/>
      <c r="Y1633"/>
      <c r="AB1633"/>
      <c r="AC1633"/>
      <c r="AD1633"/>
      <c r="AE1633"/>
      <c r="AF1633"/>
      <c r="AG1633"/>
      <c r="AH1633"/>
      <c r="AI1633"/>
      <c r="AJ1633"/>
      <c r="AK1633"/>
    </row>
    <row r="1634" spans="1:37" x14ac:dyDescent="0.25">
      <c r="A1634" s="131"/>
      <c r="B1634" s="131"/>
      <c r="C1634" s="131"/>
      <c r="D1634" s="131"/>
      <c r="E1634" s="131"/>
      <c r="F1634" s="131"/>
      <c r="G1634" s="131"/>
      <c r="H1634" s="131"/>
      <c r="I1634" s="131"/>
      <c r="J1634" s="131"/>
      <c r="K1634" s="131"/>
      <c r="L1634" s="131"/>
      <c r="M1634" s="131"/>
      <c r="N1634" s="131"/>
      <c r="O1634" s="131"/>
      <c r="P1634" s="131"/>
      <c r="Q1634" s="170"/>
      <c r="R1634" s="170"/>
      <c r="S1634" s="170"/>
      <c r="T1634" s="170"/>
      <c r="U1634" s="170"/>
      <c r="V1634" s="170"/>
      <c r="W1634" s="170"/>
      <c r="X1634" s="131"/>
      <c r="Y1634"/>
      <c r="AB1634"/>
      <c r="AC1634"/>
      <c r="AD1634"/>
      <c r="AE1634"/>
      <c r="AF1634"/>
      <c r="AG1634"/>
      <c r="AH1634"/>
      <c r="AI1634"/>
      <c r="AJ1634"/>
      <c r="AK1634"/>
    </row>
    <row r="1635" spans="1:37" x14ac:dyDescent="0.25">
      <c r="A1635" s="131"/>
      <c r="B1635" s="131"/>
      <c r="C1635" s="131"/>
      <c r="D1635" s="131"/>
      <c r="E1635" s="131"/>
      <c r="F1635" s="131"/>
      <c r="G1635" s="131"/>
      <c r="H1635" s="131"/>
      <c r="I1635" s="131"/>
      <c r="J1635" s="131"/>
      <c r="K1635" s="131"/>
      <c r="L1635" s="131"/>
      <c r="M1635" s="131"/>
      <c r="N1635" s="131"/>
      <c r="O1635" s="131"/>
      <c r="P1635" s="131"/>
      <c r="Q1635" s="170"/>
      <c r="R1635" s="170"/>
      <c r="S1635" s="170"/>
      <c r="T1635" s="170"/>
      <c r="U1635" s="170"/>
      <c r="V1635" s="170"/>
      <c r="W1635" s="170"/>
      <c r="X1635" s="131"/>
      <c r="Y1635"/>
      <c r="AB1635"/>
      <c r="AC1635"/>
      <c r="AD1635"/>
      <c r="AE1635"/>
      <c r="AF1635"/>
      <c r="AG1635"/>
      <c r="AH1635"/>
      <c r="AI1635"/>
      <c r="AJ1635"/>
      <c r="AK1635"/>
    </row>
    <row r="1636" spans="1:37" x14ac:dyDescent="0.25">
      <c r="A1636" s="131"/>
      <c r="B1636" s="131"/>
      <c r="C1636" s="131"/>
      <c r="D1636" s="131"/>
      <c r="E1636" s="131"/>
      <c r="F1636" s="131"/>
      <c r="G1636" s="131"/>
      <c r="H1636" s="131"/>
      <c r="I1636" s="131"/>
      <c r="J1636" s="131"/>
      <c r="K1636" s="131"/>
      <c r="L1636" s="131"/>
      <c r="M1636" s="131"/>
      <c r="N1636" s="131"/>
      <c r="O1636" s="131"/>
      <c r="P1636" s="131"/>
      <c r="Q1636" s="170"/>
      <c r="R1636" s="170"/>
      <c r="S1636" s="170"/>
      <c r="T1636" s="170"/>
      <c r="U1636" s="170"/>
      <c r="V1636" s="170"/>
      <c r="W1636" s="170"/>
      <c r="X1636" s="131"/>
      <c r="Y1636"/>
      <c r="AB1636"/>
      <c r="AC1636"/>
      <c r="AD1636"/>
      <c r="AE1636"/>
      <c r="AF1636"/>
      <c r="AG1636"/>
      <c r="AH1636"/>
      <c r="AI1636"/>
      <c r="AJ1636"/>
      <c r="AK1636"/>
    </row>
    <row r="1637" spans="1:37" x14ac:dyDescent="0.25">
      <c r="A1637" s="131"/>
      <c r="B1637" s="131"/>
      <c r="C1637" s="131"/>
      <c r="D1637" s="131"/>
      <c r="E1637" s="131"/>
      <c r="F1637" s="131"/>
      <c r="G1637" s="131"/>
      <c r="H1637" s="131"/>
      <c r="I1637" s="131"/>
      <c r="J1637" s="131"/>
      <c r="K1637" s="131"/>
      <c r="L1637" s="131"/>
      <c r="M1637" s="131"/>
      <c r="N1637" s="131"/>
      <c r="O1637" s="131"/>
      <c r="P1637" s="131"/>
      <c r="Q1637" s="170"/>
      <c r="R1637" s="170"/>
      <c r="S1637" s="170"/>
      <c r="T1637" s="170"/>
      <c r="U1637" s="170"/>
      <c r="V1637" s="170"/>
      <c r="W1637" s="170"/>
      <c r="X1637" s="131"/>
      <c r="Y1637"/>
      <c r="AB1637"/>
      <c r="AC1637"/>
      <c r="AD1637"/>
      <c r="AE1637"/>
      <c r="AF1637"/>
      <c r="AG1637"/>
      <c r="AH1637"/>
      <c r="AI1637"/>
      <c r="AJ1637"/>
      <c r="AK1637"/>
    </row>
    <row r="1638" spans="1:37" x14ac:dyDescent="0.25">
      <c r="A1638" s="131"/>
      <c r="B1638" s="131"/>
      <c r="C1638" s="131"/>
      <c r="D1638" s="131"/>
      <c r="E1638" s="131"/>
      <c r="F1638" s="131"/>
      <c r="G1638" s="131"/>
      <c r="H1638" s="131"/>
      <c r="I1638" s="131"/>
      <c r="J1638" s="131"/>
      <c r="K1638" s="131"/>
      <c r="L1638" s="131"/>
      <c r="M1638" s="131"/>
      <c r="N1638" s="131"/>
      <c r="O1638" s="131"/>
      <c r="P1638" s="131"/>
      <c r="Q1638" s="170"/>
      <c r="R1638" s="170"/>
      <c r="S1638" s="170"/>
      <c r="T1638" s="170"/>
      <c r="U1638" s="170"/>
      <c r="V1638" s="170"/>
      <c r="W1638" s="170"/>
      <c r="X1638" s="131"/>
      <c r="Y1638"/>
      <c r="AB1638"/>
      <c r="AC1638"/>
      <c r="AD1638"/>
      <c r="AE1638"/>
      <c r="AF1638"/>
      <c r="AG1638"/>
      <c r="AH1638"/>
      <c r="AI1638"/>
      <c r="AJ1638"/>
      <c r="AK1638"/>
    </row>
    <row r="1639" spans="1:37" x14ac:dyDescent="0.25">
      <c r="A1639" s="131"/>
      <c r="B1639" s="131"/>
      <c r="C1639" s="131"/>
      <c r="D1639" s="131"/>
      <c r="E1639" s="131"/>
      <c r="F1639" s="131"/>
      <c r="G1639" s="131"/>
      <c r="H1639" s="131"/>
      <c r="I1639" s="131"/>
      <c r="J1639" s="131"/>
      <c r="K1639" s="131"/>
      <c r="L1639" s="131"/>
      <c r="M1639" s="131"/>
      <c r="N1639" s="131"/>
      <c r="O1639" s="131"/>
      <c r="P1639" s="131"/>
      <c r="Q1639" s="170"/>
      <c r="R1639" s="170"/>
      <c r="S1639" s="170"/>
      <c r="T1639" s="170"/>
      <c r="U1639" s="170"/>
      <c r="V1639" s="170"/>
      <c r="W1639" s="170"/>
      <c r="X1639" s="131"/>
      <c r="Y1639"/>
      <c r="AB1639"/>
      <c r="AC1639"/>
      <c r="AD1639"/>
      <c r="AE1639"/>
      <c r="AF1639"/>
      <c r="AG1639"/>
      <c r="AH1639"/>
      <c r="AI1639"/>
      <c r="AJ1639"/>
      <c r="AK1639"/>
    </row>
    <row r="1640" spans="1:37" x14ac:dyDescent="0.25">
      <c r="A1640" s="131"/>
      <c r="B1640" s="131"/>
      <c r="C1640" s="131"/>
      <c r="D1640" s="131"/>
      <c r="E1640" s="131"/>
      <c r="F1640" s="131"/>
      <c r="G1640" s="131"/>
      <c r="H1640" s="131"/>
      <c r="I1640" s="131"/>
      <c r="J1640" s="131"/>
      <c r="K1640" s="131"/>
      <c r="L1640" s="131"/>
      <c r="M1640" s="131"/>
      <c r="N1640" s="131"/>
      <c r="O1640" s="131"/>
      <c r="P1640" s="131"/>
      <c r="Q1640" s="170"/>
      <c r="R1640" s="170"/>
      <c r="S1640" s="170"/>
      <c r="T1640" s="170"/>
      <c r="U1640" s="170"/>
      <c r="V1640" s="170"/>
      <c r="W1640" s="170"/>
      <c r="X1640" s="131"/>
      <c r="Y1640"/>
      <c r="AB1640"/>
      <c r="AC1640"/>
      <c r="AD1640"/>
      <c r="AE1640"/>
      <c r="AF1640"/>
      <c r="AG1640"/>
      <c r="AH1640"/>
      <c r="AI1640"/>
      <c r="AJ1640"/>
      <c r="AK1640"/>
    </row>
    <row r="1641" spans="1:37" x14ac:dyDescent="0.25">
      <c r="A1641" s="131"/>
      <c r="B1641" s="131"/>
      <c r="C1641" s="131"/>
      <c r="D1641" s="131"/>
      <c r="E1641" s="131"/>
      <c r="F1641" s="131"/>
      <c r="G1641" s="131"/>
      <c r="H1641" s="131"/>
      <c r="I1641" s="131"/>
      <c r="J1641" s="131"/>
      <c r="K1641" s="131"/>
      <c r="L1641" s="131"/>
      <c r="M1641" s="131"/>
      <c r="N1641" s="131"/>
      <c r="O1641" s="131"/>
      <c r="P1641" s="131"/>
      <c r="Q1641" s="170"/>
      <c r="R1641" s="170"/>
      <c r="S1641" s="170"/>
      <c r="T1641" s="170"/>
      <c r="U1641" s="170"/>
      <c r="V1641" s="170"/>
      <c r="W1641" s="170"/>
      <c r="X1641" s="131"/>
      <c r="Y1641"/>
      <c r="AB1641"/>
      <c r="AC1641"/>
      <c r="AD1641"/>
      <c r="AE1641"/>
      <c r="AF1641"/>
      <c r="AG1641"/>
      <c r="AH1641"/>
      <c r="AI1641"/>
      <c r="AJ1641"/>
      <c r="AK1641"/>
    </row>
    <row r="1642" spans="1:37" x14ac:dyDescent="0.25">
      <c r="A1642" s="131"/>
      <c r="B1642" s="131"/>
      <c r="C1642" s="131"/>
      <c r="D1642" s="131"/>
      <c r="E1642" s="131"/>
      <c r="F1642" s="131"/>
      <c r="G1642" s="131"/>
      <c r="H1642" s="131"/>
      <c r="I1642" s="131"/>
      <c r="J1642" s="131"/>
      <c r="K1642" s="131"/>
      <c r="L1642" s="131"/>
      <c r="M1642" s="131"/>
      <c r="N1642" s="131"/>
      <c r="O1642" s="131"/>
      <c r="P1642" s="131"/>
      <c r="Q1642" s="170"/>
      <c r="R1642" s="170"/>
      <c r="S1642" s="170"/>
      <c r="T1642" s="170"/>
      <c r="U1642" s="170"/>
      <c r="V1642" s="170"/>
      <c r="W1642" s="170"/>
      <c r="X1642" s="131"/>
      <c r="Y1642"/>
      <c r="AB1642"/>
      <c r="AC1642"/>
      <c r="AD1642"/>
      <c r="AE1642"/>
      <c r="AF1642"/>
      <c r="AG1642"/>
      <c r="AH1642"/>
      <c r="AI1642"/>
      <c r="AJ1642"/>
      <c r="AK1642"/>
    </row>
    <row r="1643" spans="1:37" x14ac:dyDescent="0.25">
      <c r="A1643" s="131"/>
      <c r="B1643" s="131"/>
      <c r="C1643" s="131"/>
      <c r="D1643" s="131"/>
      <c r="E1643" s="131"/>
      <c r="F1643" s="131"/>
      <c r="G1643" s="131"/>
      <c r="H1643" s="131"/>
      <c r="I1643" s="131"/>
      <c r="J1643" s="131"/>
      <c r="K1643" s="131"/>
      <c r="L1643" s="131"/>
      <c r="M1643" s="131"/>
      <c r="N1643" s="131"/>
      <c r="O1643" s="131"/>
      <c r="P1643" s="131"/>
      <c r="Q1643" s="170"/>
      <c r="R1643" s="170"/>
      <c r="S1643" s="170"/>
      <c r="T1643" s="170"/>
      <c r="U1643" s="170"/>
      <c r="V1643" s="170"/>
      <c r="W1643" s="170"/>
      <c r="X1643" s="131"/>
      <c r="Y1643"/>
      <c r="AB1643"/>
      <c r="AC1643"/>
      <c r="AD1643"/>
      <c r="AE1643"/>
      <c r="AF1643"/>
      <c r="AG1643"/>
      <c r="AH1643"/>
      <c r="AI1643"/>
      <c r="AJ1643"/>
      <c r="AK1643"/>
    </row>
    <row r="1644" spans="1:37" x14ac:dyDescent="0.25">
      <c r="A1644" s="131"/>
      <c r="B1644" s="131"/>
      <c r="C1644" s="131"/>
      <c r="D1644" s="131"/>
      <c r="E1644" s="131"/>
      <c r="F1644" s="131"/>
      <c r="G1644" s="131"/>
      <c r="H1644" s="131"/>
      <c r="I1644" s="131"/>
      <c r="J1644" s="131"/>
      <c r="K1644" s="131"/>
      <c r="L1644" s="131"/>
      <c r="M1644" s="131"/>
      <c r="N1644" s="131"/>
      <c r="O1644" s="131"/>
      <c r="P1644" s="131"/>
      <c r="Q1644" s="170"/>
      <c r="R1644" s="170"/>
      <c r="S1644" s="170"/>
      <c r="T1644" s="170"/>
      <c r="U1644" s="170"/>
      <c r="V1644" s="170"/>
      <c r="W1644" s="170"/>
      <c r="X1644" s="131"/>
      <c r="Y1644"/>
      <c r="AB1644"/>
      <c r="AC1644"/>
      <c r="AD1644"/>
      <c r="AE1644"/>
      <c r="AF1644"/>
      <c r="AG1644"/>
      <c r="AH1644"/>
      <c r="AI1644"/>
      <c r="AJ1644"/>
      <c r="AK1644"/>
    </row>
    <row r="1645" spans="1:37" x14ac:dyDescent="0.25">
      <c r="A1645" s="131"/>
      <c r="B1645" s="131"/>
      <c r="C1645" s="131"/>
      <c r="D1645" s="131"/>
      <c r="E1645" s="131"/>
      <c r="F1645" s="131"/>
      <c r="G1645" s="131"/>
      <c r="H1645" s="131"/>
      <c r="I1645" s="131"/>
      <c r="J1645" s="131"/>
      <c r="K1645" s="131"/>
      <c r="L1645" s="131"/>
      <c r="M1645" s="131"/>
      <c r="N1645" s="131"/>
      <c r="O1645" s="131"/>
      <c r="P1645" s="131"/>
      <c r="Q1645" s="170"/>
      <c r="R1645" s="170"/>
      <c r="S1645" s="170"/>
      <c r="T1645" s="170"/>
      <c r="U1645" s="170"/>
      <c r="V1645" s="170"/>
      <c r="W1645" s="170"/>
      <c r="X1645" s="131"/>
      <c r="Y1645"/>
      <c r="AB1645"/>
      <c r="AC1645"/>
      <c r="AD1645"/>
      <c r="AE1645"/>
      <c r="AF1645"/>
      <c r="AG1645"/>
      <c r="AH1645"/>
      <c r="AI1645"/>
      <c r="AJ1645"/>
      <c r="AK1645"/>
    </row>
    <row r="1646" spans="1:37" x14ac:dyDescent="0.25">
      <c r="A1646" s="131"/>
      <c r="B1646" s="131"/>
      <c r="C1646" s="131"/>
      <c r="D1646" s="131"/>
      <c r="E1646" s="131"/>
      <c r="F1646" s="131"/>
      <c r="G1646" s="131"/>
      <c r="H1646" s="131"/>
      <c r="I1646" s="131"/>
      <c r="J1646" s="131"/>
      <c r="K1646" s="131"/>
      <c r="L1646" s="131"/>
      <c r="M1646" s="131"/>
      <c r="N1646" s="131"/>
      <c r="O1646" s="131"/>
      <c r="P1646" s="131"/>
      <c r="Q1646" s="170"/>
      <c r="R1646" s="170"/>
      <c r="S1646" s="170"/>
      <c r="T1646" s="170"/>
      <c r="U1646" s="170"/>
      <c r="V1646" s="170"/>
      <c r="W1646" s="170"/>
      <c r="X1646" s="131"/>
      <c r="Y1646"/>
      <c r="AB1646"/>
      <c r="AC1646"/>
      <c r="AD1646"/>
      <c r="AE1646"/>
      <c r="AF1646"/>
      <c r="AG1646"/>
      <c r="AH1646"/>
      <c r="AI1646"/>
      <c r="AJ1646"/>
      <c r="AK1646"/>
    </row>
    <row r="1647" spans="1:37" x14ac:dyDescent="0.25">
      <c r="A1647" s="131"/>
      <c r="B1647" s="131"/>
      <c r="C1647" s="131"/>
      <c r="D1647" s="131"/>
      <c r="E1647" s="131"/>
      <c r="F1647" s="131"/>
      <c r="G1647" s="131"/>
      <c r="H1647" s="131"/>
      <c r="I1647" s="131"/>
      <c r="J1647" s="131"/>
      <c r="K1647" s="131"/>
      <c r="L1647" s="131"/>
      <c r="M1647" s="131"/>
      <c r="N1647" s="131"/>
      <c r="O1647" s="131"/>
      <c r="P1647" s="131"/>
      <c r="Q1647" s="170"/>
      <c r="R1647" s="170"/>
      <c r="S1647" s="170"/>
      <c r="T1647" s="170"/>
      <c r="U1647" s="170"/>
      <c r="V1647" s="170"/>
      <c r="W1647" s="170"/>
      <c r="X1647" s="131"/>
      <c r="Y1647"/>
      <c r="AB1647"/>
      <c r="AC1647"/>
      <c r="AD1647"/>
      <c r="AE1647"/>
      <c r="AF1647"/>
      <c r="AG1647"/>
      <c r="AH1647"/>
      <c r="AI1647"/>
      <c r="AJ1647"/>
      <c r="AK1647"/>
    </row>
    <row r="1648" spans="1:37" x14ac:dyDescent="0.25">
      <c r="A1648" s="131"/>
      <c r="B1648" s="131"/>
      <c r="C1648" s="131"/>
      <c r="D1648" s="131"/>
      <c r="E1648" s="131"/>
      <c r="F1648" s="131"/>
      <c r="G1648" s="131"/>
      <c r="H1648" s="131"/>
      <c r="I1648" s="131"/>
      <c r="J1648" s="131"/>
      <c r="K1648" s="131"/>
      <c r="L1648" s="131"/>
      <c r="M1648" s="131"/>
      <c r="N1648" s="131"/>
      <c r="O1648" s="131"/>
      <c r="P1648" s="131"/>
      <c r="Q1648" s="170"/>
      <c r="R1648" s="170"/>
      <c r="S1648" s="170"/>
      <c r="T1648" s="170"/>
      <c r="U1648" s="170"/>
      <c r="V1648" s="170"/>
      <c r="W1648" s="170"/>
      <c r="X1648" s="131"/>
      <c r="Y1648"/>
      <c r="AB1648"/>
      <c r="AC1648"/>
      <c r="AD1648"/>
      <c r="AE1648"/>
      <c r="AF1648"/>
      <c r="AG1648"/>
      <c r="AH1648"/>
      <c r="AI1648"/>
      <c r="AJ1648"/>
      <c r="AK1648"/>
    </row>
    <row r="1649" spans="1:37" x14ac:dyDescent="0.25">
      <c r="A1649" s="131"/>
      <c r="B1649" s="131"/>
      <c r="C1649" s="131"/>
      <c r="D1649" s="131"/>
      <c r="E1649" s="131"/>
      <c r="F1649" s="131"/>
      <c r="G1649" s="131"/>
      <c r="H1649" s="131"/>
      <c r="I1649" s="131"/>
      <c r="J1649" s="131"/>
      <c r="K1649" s="131"/>
      <c r="L1649" s="131"/>
      <c r="M1649" s="131"/>
      <c r="N1649" s="131"/>
      <c r="O1649" s="131"/>
      <c r="P1649" s="131"/>
      <c r="Q1649" s="170"/>
      <c r="R1649" s="170"/>
      <c r="S1649" s="170"/>
      <c r="T1649" s="170"/>
      <c r="U1649" s="170"/>
      <c r="V1649" s="170"/>
      <c r="W1649" s="170"/>
      <c r="X1649" s="131"/>
      <c r="Y1649"/>
      <c r="AB1649"/>
      <c r="AC1649"/>
      <c r="AD1649"/>
      <c r="AE1649"/>
      <c r="AF1649"/>
      <c r="AG1649"/>
      <c r="AH1649"/>
      <c r="AI1649"/>
      <c r="AJ1649"/>
      <c r="AK1649"/>
    </row>
    <row r="1650" spans="1:37" x14ac:dyDescent="0.25">
      <c r="A1650" s="131"/>
      <c r="B1650" s="131"/>
      <c r="C1650" s="131"/>
      <c r="D1650" s="131"/>
      <c r="E1650" s="131"/>
      <c r="F1650" s="131"/>
      <c r="G1650" s="131"/>
      <c r="H1650" s="131"/>
      <c r="I1650" s="131"/>
      <c r="J1650" s="131"/>
      <c r="K1650" s="131"/>
      <c r="L1650" s="131"/>
      <c r="M1650" s="131"/>
      <c r="N1650" s="131"/>
      <c r="O1650" s="131"/>
      <c r="P1650" s="131"/>
      <c r="Q1650" s="170"/>
      <c r="R1650" s="170"/>
      <c r="S1650" s="170"/>
      <c r="T1650" s="170"/>
      <c r="U1650" s="170"/>
      <c r="V1650" s="170"/>
      <c r="W1650" s="170"/>
      <c r="X1650" s="131"/>
      <c r="Y1650"/>
      <c r="AB1650"/>
      <c r="AC1650"/>
      <c r="AD1650"/>
      <c r="AE1650"/>
      <c r="AF1650"/>
      <c r="AG1650"/>
      <c r="AH1650"/>
      <c r="AI1650"/>
      <c r="AJ1650"/>
      <c r="AK1650"/>
    </row>
    <row r="1651" spans="1:37" x14ac:dyDescent="0.25">
      <c r="A1651" s="131"/>
      <c r="B1651" s="131"/>
      <c r="C1651" s="131"/>
      <c r="D1651" s="131"/>
      <c r="E1651" s="131"/>
      <c r="F1651" s="131"/>
      <c r="G1651" s="131"/>
      <c r="H1651" s="131"/>
      <c r="I1651" s="131"/>
      <c r="J1651" s="131"/>
      <c r="K1651" s="131"/>
      <c r="L1651" s="131"/>
      <c r="M1651" s="131"/>
      <c r="N1651" s="131"/>
      <c r="O1651" s="131"/>
      <c r="P1651" s="131"/>
      <c r="Q1651" s="170"/>
      <c r="R1651" s="170"/>
      <c r="S1651" s="170"/>
      <c r="T1651" s="170"/>
      <c r="U1651" s="170"/>
      <c r="V1651" s="170"/>
      <c r="W1651" s="170"/>
      <c r="X1651" s="131"/>
      <c r="Y1651"/>
      <c r="AB1651"/>
      <c r="AC1651"/>
      <c r="AD1651"/>
      <c r="AE1651"/>
      <c r="AF1651"/>
      <c r="AG1651"/>
      <c r="AH1651"/>
      <c r="AI1651"/>
      <c r="AJ1651"/>
      <c r="AK1651"/>
    </row>
    <row r="1652" spans="1:37" x14ac:dyDescent="0.25">
      <c r="A1652" s="131"/>
      <c r="B1652" s="131"/>
      <c r="C1652" s="131"/>
      <c r="D1652" s="131"/>
      <c r="E1652" s="131"/>
      <c r="F1652" s="131"/>
      <c r="G1652" s="131"/>
      <c r="H1652" s="131"/>
      <c r="I1652" s="131"/>
      <c r="J1652" s="131"/>
      <c r="K1652" s="131"/>
      <c r="L1652" s="131"/>
      <c r="M1652" s="131"/>
      <c r="N1652" s="131"/>
      <c r="O1652" s="131"/>
      <c r="P1652" s="131"/>
      <c r="Q1652" s="170"/>
      <c r="R1652" s="170"/>
      <c r="S1652" s="170"/>
      <c r="T1652" s="170"/>
      <c r="U1652" s="170"/>
      <c r="V1652" s="170"/>
      <c r="W1652" s="170"/>
      <c r="X1652" s="131"/>
      <c r="Y1652"/>
      <c r="AB1652"/>
      <c r="AC1652"/>
      <c r="AD1652"/>
      <c r="AE1652"/>
      <c r="AF1652"/>
      <c r="AG1652"/>
      <c r="AH1652"/>
      <c r="AI1652"/>
      <c r="AJ1652"/>
      <c r="AK1652"/>
    </row>
    <row r="1653" spans="1:37" x14ac:dyDescent="0.25">
      <c r="A1653" s="131"/>
      <c r="B1653" s="131"/>
      <c r="C1653" s="131"/>
      <c r="D1653" s="131"/>
      <c r="E1653" s="131"/>
      <c r="F1653" s="131"/>
      <c r="G1653" s="131"/>
      <c r="H1653" s="131"/>
      <c r="I1653" s="131"/>
      <c r="J1653" s="131"/>
      <c r="K1653" s="131"/>
      <c r="L1653" s="131"/>
      <c r="M1653" s="131"/>
      <c r="N1653" s="131"/>
      <c r="O1653" s="131"/>
      <c r="P1653" s="131"/>
      <c r="Q1653" s="170"/>
      <c r="R1653" s="170"/>
      <c r="S1653" s="170"/>
      <c r="T1653" s="170"/>
      <c r="U1653" s="170"/>
      <c r="V1653" s="170"/>
      <c r="W1653" s="170"/>
      <c r="X1653" s="131"/>
      <c r="Y1653"/>
      <c r="AB1653"/>
      <c r="AC1653"/>
      <c r="AD1653"/>
      <c r="AE1653"/>
      <c r="AF1653"/>
      <c r="AG1653"/>
      <c r="AH1653"/>
      <c r="AI1653"/>
      <c r="AJ1653"/>
      <c r="AK1653"/>
    </row>
    <row r="1654" spans="1:37" x14ac:dyDescent="0.25">
      <c r="A1654" s="131"/>
      <c r="B1654" s="131"/>
      <c r="C1654" s="131"/>
      <c r="D1654" s="131"/>
      <c r="E1654" s="131"/>
      <c r="F1654" s="131"/>
      <c r="G1654" s="131"/>
      <c r="H1654" s="131"/>
      <c r="I1654" s="131"/>
      <c r="J1654" s="131"/>
      <c r="K1654" s="131"/>
      <c r="L1654" s="131"/>
      <c r="M1654" s="131"/>
      <c r="N1654" s="131"/>
      <c r="O1654" s="131"/>
      <c r="P1654" s="131"/>
      <c r="Q1654" s="170"/>
      <c r="R1654" s="170"/>
      <c r="S1654" s="170"/>
      <c r="T1654" s="170"/>
      <c r="U1654" s="170"/>
      <c r="V1654" s="170"/>
      <c r="W1654" s="170"/>
      <c r="X1654" s="131"/>
      <c r="Y1654"/>
      <c r="AB1654"/>
      <c r="AC1654"/>
      <c r="AD1654"/>
      <c r="AE1654"/>
      <c r="AF1654"/>
      <c r="AG1654"/>
      <c r="AH1654"/>
      <c r="AI1654"/>
      <c r="AJ1654"/>
      <c r="AK1654"/>
    </row>
    <row r="1655" spans="1:37" x14ac:dyDescent="0.25">
      <c r="A1655" s="131"/>
      <c r="B1655" s="131"/>
      <c r="C1655" s="131"/>
      <c r="D1655" s="131"/>
      <c r="E1655" s="131"/>
      <c r="F1655" s="131"/>
      <c r="G1655" s="131"/>
      <c r="H1655" s="131"/>
      <c r="I1655" s="131"/>
      <c r="J1655" s="131"/>
      <c r="K1655" s="131"/>
      <c r="L1655" s="131"/>
      <c r="M1655" s="131"/>
      <c r="N1655" s="131"/>
      <c r="O1655" s="131"/>
      <c r="P1655" s="131"/>
      <c r="Q1655" s="170"/>
      <c r="R1655" s="170"/>
      <c r="S1655" s="170"/>
      <c r="T1655" s="170"/>
      <c r="U1655" s="170"/>
      <c r="V1655" s="170"/>
      <c r="W1655" s="170"/>
      <c r="X1655" s="131"/>
      <c r="Y1655"/>
      <c r="AB1655"/>
      <c r="AC1655"/>
      <c r="AD1655"/>
      <c r="AE1655"/>
      <c r="AF1655"/>
      <c r="AG1655"/>
      <c r="AH1655"/>
      <c r="AI1655"/>
      <c r="AJ1655"/>
      <c r="AK1655"/>
    </row>
    <row r="1656" spans="1:37" x14ac:dyDescent="0.25">
      <c r="A1656" s="131"/>
      <c r="B1656" s="131"/>
      <c r="C1656" s="131"/>
      <c r="D1656" s="131"/>
      <c r="E1656" s="131"/>
      <c r="F1656" s="131"/>
      <c r="G1656" s="131"/>
      <c r="H1656" s="131"/>
      <c r="I1656" s="131"/>
      <c r="J1656" s="131"/>
      <c r="K1656" s="131"/>
      <c r="L1656" s="131"/>
      <c r="M1656" s="131"/>
      <c r="N1656" s="131"/>
      <c r="O1656" s="131"/>
      <c r="P1656" s="131"/>
      <c r="Q1656" s="170"/>
      <c r="R1656" s="170"/>
      <c r="S1656" s="170"/>
      <c r="T1656" s="170"/>
      <c r="U1656" s="170"/>
      <c r="V1656" s="170"/>
      <c r="W1656" s="170"/>
      <c r="X1656" s="131"/>
      <c r="Y1656"/>
      <c r="AB1656"/>
      <c r="AC1656"/>
      <c r="AD1656"/>
      <c r="AE1656"/>
      <c r="AF1656"/>
      <c r="AG1656"/>
      <c r="AH1656"/>
      <c r="AI1656"/>
      <c r="AJ1656"/>
      <c r="AK1656"/>
    </row>
    <row r="1657" spans="1:37" x14ac:dyDescent="0.25">
      <c r="A1657" s="131"/>
      <c r="B1657" s="131"/>
      <c r="C1657" s="131"/>
      <c r="D1657" s="131"/>
      <c r="E1657" s="131"/>
      <c r="F1657" s="131"/>
      <c r="G1657" s="131"/>
      <c r="H1657" s="131"/>
      <c r="I1657" s="131"/>
      <c r="J1657" s="131"/>
      <c r="K1657" s="131"/>
      <c r="L1657" s="131"/>
      <c r="M1657" s="131"/>
      <c r="N1657" s="131"/>
      <c r="O1657" s="131"/>
      <c r="P1657" s="131"/>
      <c r="Q1657" s="170"/>
      <c r="R1657" s="170"/>
      <c r="S1657" s="170"/>
      <c r="T1657" s="170"/>
      <c r="U1657" s="170"/>
      <c r="V1657" s="170"/>
      <c r="W1657" s="170"/>
      <c r="X1657" s="131"/>
      <c r="Y1657"/>
      <c r="AB1657"/>
      <c r="AC1657"/>
      <c r="AD1657"/>
      <c r="AE1657"/>
      <c r="AF1657"/>
      <c r="AG1657"/>
      <c r="AH1657"/>
      <c r="AI1657"/>
      <c r="AJ1657"/>
      <c r="AK1657"/>
    </row>
    <row r="1658" spans="1:37" x14ac:dyDescent="0.25">
      <c r="A1658" s="131"/>
      <c r="B1658" s="131"/>
      <c r="C1658" s="131"/>
      <c r="D1658" s="131"/>
      <c r="E1658" s="131"/>
      <c r="F1658" s="131"/>
      <c r="G1658" s="131"/>
      <c r="H1658" s="131"/>
      <c r="I1658" s="131"/>
      <c r="J1658" s="131"/>
      <c r="K1658" s="131"/>
      <c r="L1658" s="131"/>
      <c r="M1658" s="131"/>
      <c r="N1658" s="131"/>
      <c r="O1658" s="131"/>
      <c r="P1658" s="131"/>
      <c r="Q1658" s="170"/>
      <c r="R1658" s="170"/>
      <c r="S1658" s="170"/>
      <c r="T1658" s="170"/>
      <c r="U1658" s="170"/>
      <c r="V1658" s="170"/>
      <c r="W1658" s="170"/>
      <c r="X1658" s="131"/>
      <c r="Y1658"/>
      <c r="AB1658"/>
      <c r="AC1658"/>
      <c r="AD1658"/>
      <c r="AE1658"/>
      <c r="AF1658"/>
      <c r="AG1658"/>
      <c r="AH1658"/>
      <c r="AI1658"/>
      <c r="AJ1658"/>
      <c r="AK1658"/>
    </row>
    <row r="1659" spans="1:37" x14ac:dyDescent="0.25">
      <c r="A1659" s="131"/>
      <c r="B1659" s="131"/>
      <c r="C1659" s="131"/>
      <c r="D1659" s="131"/>
      <c r="E1659" s="131"/>
      <c r="F1659" s="131"/>
      <c r="G1659" s="131"/>
      <c r="H1659" s="131"/>
      <c r="I1659" s="131"/>
      <c r="J1659" s="131"/>
      <c r="K1659" s="131"/>
      <c r="L1659" s="131"/>
      <c r="M1659" s="131"/>
      <c r="N1659" s="131"/>
      <c r="O1659" s="131"/>
      <c r="P1659" s="131"/>
      <c r="Q1659" s="170"/>
      <c r="R1659" s="170"/>
      <c r="S1659" s="170"/>
      <c r="T1659" s="170"/>
      <c r="U1659" s="170"/>
      <c r="V1659" s="170"/>
      <c r="W1659" s="170"/>
      <c r="X1659" s="131"/>
      <c r="Y1659"/>
      <c r="AB1659"/>
      <c r="AC1659"/>
      <c r="AD1659"/>
      <c r="AE1659"/>
      <c r="AF1659"/>
      <c r="AG1659"/>
      <c r="AH1659"/>
      <c r="AI1659"/>
      <c r="AJ1659"/>
      <c r="AK1659"/>
    </row>
    <row r="1660" spans="1:37" x14ac:dyDescent="0.25">
      <c r="A1660" s="131"/>
      <c r="B1660" s="131"/>
      <c r="C1660" s="131"/>
      <c r="D1660" s="131"/>
      <c r="E1660" s="131"/>
      <c r="F1660" s="131"/>
      <c r="G1660" s="131"/>
      <c r="H1660" s="131"/>
      <c r="I1660" s="131"/>
      <c r="J1660" s="131"/>
      <c r="K1660" s="131"/>
      <c r="L1660" s="131"/>
      <c r="M1660" s="131"/>
      <c r="N1660" s="131"/>
      <c r="O1660" s="131"/>
      <c r="P1660" s="131"/>
      <c r="Q1660" s="170"/>
      <c r="R1660" s="170"/>
      <c r="S1660" s="170"/>
      <c r="T1660" s="170"/>
      <c r="U1660" s="170"/>
      <c r="V1660" s="170"/>
      <c r="W1660" s="170"/>
      <c r="X1660" s="131"/>
      <c r="Y1660"/>
      <c r="AB1660"/>
      <c r="AC1660"/>
      <c r="AD1660"/>
      <c r="AE1660"/>
      <c r="AF1660"/>
      <c r="AG1660"/>
      <c r="AH1660"/>
      <c r="AI1660"/>
      <c r="AJ1660"/>
      <c r="AK1660"/>
    </row>
    <row r="1661" spans="1:37" x14ac:dyDescent="0.25">
      <c r="A1661" s="131"/>
      <c r="B1661" s="131"/>
      <c r="C1661" s="131"/>
      <c r="D1661" s="131"/>
      <c r="E1661" s="131"/>
      <c r="F1661" s="131"/>
      <c r="G1661" s="131"/>
      <c r="H1661" s="131"/>
      <c r="I1661" s="131"/>
      <c r="J1661" s="131"/>
      <c r="K1661" s="131"/>
      <c r="L1661" s="131"/>
      <c r="M1661" s="131"/>
      <c r="N1661" s="131"/>
      <c r="O1661" s="131"/>
      <c r="P1661" s="131"/>
      <c r="Q1661" s="170"/>
      <c r="R1661" s="170"/>
      <c r="S1661" s="170"/>
      <c r="T1661" s="170"/>
      <c r="U1661" s="170"/>
      <c r="V1661" s="170"/>
      <c r="W1661" s="170"/>
      <c r="X1661" s="131"/>
      <c r="Y1661"/>
      <c r="AB1661"/>
      <c r="AC1661"/>
      <c r="AD1661"/>
      <c r="AE1661"/>
      <c r="AF1661"/>
      <c r="AG1661"/>
      <c r="AH1661"/>
      <c r="AI1661"/>
      <c r="AJ1661"/>
      <c r="AK1661"/>
    </row>
    <row r="1662" spans="1:37" x14ac:dyDescent="0.25">
      <c r="A1662" s="131"/>
      <c r="B1662" s="131"/>
      <c r="C1662" s="131"/>
      <c r="D1662" s="131"/>
      <c r="E1662" s="131"/>
      <c r="F1662" s="131"/>
      <c r="G1662" s="131"/>
      <c r="H1662" s="131"/>
      <c r="I1662" s="131"/>
      <c r="J1662" s="131"/>
      <c r="K1662" s="131"/>
      <c r="L1662" s="131"/>
      <c r="M1662" s="131"/>
      <c r="N1662" s="131"/>
      <c r="O1662" s="131"/>
      <c r="P1662" s="131"/>
      <c r="Q1662" s="170"/>
      <c r="R1662" s="170"/>
      <c r="S1662" s="170"/>
      <c r="T1662" s="170"/>
      <c r="U1662" s="170"/>
      <c r="V1662" s="170"/>
      <c r="W1662" s="170"/>
      <c r="X1662" s="131"/>
      <c r="Y1662"/>
      <c r="AB1662"/>
      <c r="AC1662"/>
      <c r="AD1662"/>
      <c r="AE1662"/>
      <c r="AF1662"/>
      <c r="AG1662"/>
      <c r="AH1662"/>
      <c r="AI1662"/>
      <c r="AJ1662"/>
      <c r="AK1662"/>
    </row>
    <row r="1663" spans="1:37" x14ac:dyDescent="0.25">
      <c r="A1663" s="131"/>
      <c r="B1663" s="131"/>
      <c r="C1663" s="131"/>
      <c r="D1663" s="131"/>
      <c r="E1663" s="131"/>
      <c r="F1663" s="131"/>
      <c r="G1663" s="131"/>
      <c r="H1663" s="131"/>
      <c r="I1663" s="131"/>
      <c r="J1663" s="131"/>
      <c r="K1663" s="131"/>
      <c r="L1663" s="131"/>
      <c r="M1663" s="131"/>
      <c r="N1663" s="131"/>
      <c r="O1663" s="131"/>
      <c r="P1663" s="131"/>
      <c r="Q1663" s="170"/>
      <c r="R1663" s="170"/>
      <c r="S1663" s="170"/>
      <c r="T1663" s="170"/>
      <c r="U1663" s="170"/>
      <c r="V1663" s="170"/>
      <c r="W1663" s="170"/>
      <c r="X1663" s="131"/>
      <c r="Y1663"/>
      <c r="AB1663"/>
      <c r="AC1663"/>
      <c r="AD1663"/>
      <c r="AE1663"/>
      <c r="AF1663"/>
      <c r="AG1663"/>
      <c r="AH1663"/>
      <c r="AI1663"/>
      <c r="AJ1663"/>
      <c r="AK1663"/>
    </row>
    <row r="1664" spans="1:37" x14ac:dyDescent="0.25">
      <c r="A1664" s="131"/>
      <c r="B1664" s="131"/>
      <c r="C1664" s="131"/>
      <c r="D1664" s="131"/>
      <c r="E1664" s="131"/>
      <c r="F1664" s="131"/>
      <c r="G1664" s="131"/>
      <c r="H1664" s="131"/>
      <c r="I1664" s="131"/>
      <c r="J1664" s="131"/>
      <c r="K1664" s="131"/>
      <c r="L1664" s="131"/>
      <c r="M1664" s="131"/>
      <c r="N1664" s="131"/>
      <c r="O1664" s="131"/>
      <c r="P1664" s="131"/>
      <c r="Q1664" s="170"/>
      <c r="R1664" s="170"/>
      <c r="S1664" s="170"/>
      <c r="T1664" s="170"/>
      <c r="U1664" s="170"/>
      <c r="V1664" s="170"/>
      <c r="W1664" s="170"/>
      <c r="X1664" s="131"/>
      <c r="Y1664"/>
      <c r="AB1664"/>
      <c r="AC1664"/>
      <c r="AD1664"/>
      <c r="AE1664"/>
      <c r="AF1664"/>
      <c r="AG1664"/>
      <c r="AH1664"/>
      <c r="AI1664"/>
      <c r="AJ1664"/>
      <c r="AK1664"/>
    </row>
    <row r="1665" spans="1:37" x14ac:dyDescent="0.25">
      <c r="A1665" s="131"/>
      <c r="B1665" s="131"/>
      <c r="C1665" s="131"/>
      <c r="D1665" s="131"/>
      <c r="E1665" s="131"/>
      <c r="F1665" s="131"/>
      <c r="G1665" s="131"/>
      <c r="H1665" s="131"/>
      <c r="I1665" s="131"/>
      <c r="J1665" s="131"/>
      <c r="K1665" s="131"/>
      <c r="L1665" s="131"/>
      <c r="M1665" s="131"/>
      <c r="N1665" s="131"/>
      <c r="O1665" s="131"/>
      <c r="P1665" s="131"/>
      <c r="Q1665" s="170"/>
      <c r="R1665" s="170"/>
      <c r="S1665" s="170"/>
      <c r="T1665" s="170"/>
      <c r="U1665" s="170"/>
      <c r="V1665" s="170"/>
      <c r="W1665" s="170"/>
      <c r="X1665" s="131"/>
      <c r="Y1665"/>
      <c r="AB1665"/>
      <c r="AC1665"/>
      <c r="AD1665"/>
      <c r="AE1665"/>
      <c r="AF1665"/>
      <c r="AG1665"/>
      <c r="AH1665"/>
      <c r="AI1665"/>
      <c r="AJ1665"/>
      <c r="AK1665"/>
    </row>
    <row r="1666" spans="1:37" x14ac:dyDescent="0.25">
      <c r="A1666" s="131"/>
      <c r="B1666" s="131"/>
      <c r="C1666" s="131"/>
      <c r="D1666" s="131"/>
      <c r="E1666" s="131"/>
      <c r="F1666" s="131"/>
      <c r="G1666" s="131"/>
      <c r="H1666" s="131"/>
      <c r="I1666" s="131"/>
      <c r="J1666" s="131"/>
      <c r="K1666" s="131"/>
      <c r="L1666" s="131"/>
      <c r="M1666" s="131"/>
      <c r="N1666" s="131"/>
      <c r="O1666" s="131"/>
      <c r="P1666" s="131"/>
      <c r="Q1666" s="170"/>
      <c r="R1666" s="170"/>
      <c r="S1666" s="170"/>
      <c r="T1666" s="170"/>
      <c r="U1666" s="170"/>
      <c r="V1666" s="170"/>
      <c r="W1666" s="170"/>
      <c r="X1666" s="131"/>
      <c r="Y1666"/>
      <c r="AB1666"/>
      <c r="AC1666"/>
      <c r="AD1666"/>
      <c r="AE1666"/>
      <c r="AF1666"/>
      <c r="AG1666"/>
      <c r="AH1666"/>
      <c r="AI1666"/>
      <c r="AJ1666"/>
      <c r="AK1666"/>
    </row>
    <row r="1667" spans="1:37" x14ac:dyDescent="0.25">
      <c r="A1667" s="131"/>
      <c r="B1667" s="131"/>
      <c r="C1667" s="131"/>
      <c r="D1667" s="131"/>
      <c r="E1667" s="131"/>
      <c r="F1667" s="131"/>
      <c r="G1667" s="131"/>
      <c r="H1667" s="131"/>
      <c r="I1667" s="131"/>
      <c r="J1667" s="131"/>
      <c r="K1667" s="131"/>
      <c r="L1667" s="131"/>
      <c r="M1667" s="131"/>
      <c r="N1667" s="131"/>
      <c r="O1667" s="131"/>
      <c r="P1667" s="131"/>
      <c r="Q1667" s="170"/>
      <c r="R1667" s="170"/>
      <c r="S1667" s="170"/>
      <c r="T1667" s="170"/>
      <c r="U1667" s="170"/>
      <c r="V1667" s="170"/>
      <c r="W1667" s="170"/>
      <c r="X1667" s="131"/>
      <c r="Y1667"/>
      <c r="AB1667"/>
      <c r="AC1667"/>
      <c r="AD1667"/>
      <c r="AE1667"/>
      <c r="AF1667"/>
      <c r="AG1667"/>
      <c r="AH1667"/>
      <c r="AI1667"/>
      <c r="AJ1667"/>
      <c r="AK1667"/>
    </row>
    <row r="1668" spans="1:37" x14ac:dyDescent="0.25">
      <c r="A1668" s="131"/>
      <c r="B1668" s="131"/>
      <c r="C1668" s="131"/>
      <c r="D1668" s="131"/>
      <c r="E1668" s="131"/>
      <c r="F1668" s="131"/>
      <c r="G1668" s="131"/>
      <c r="H1668" s="131"/>
      <c r="I1668" s="131"/>
      <c r="J1668" s="131"/>
      <c r="K1668" s="131"/>
      <c r="L1668" s="131"/>
      <c r="M1668" s="131"/>
      <c r="N1668" s="131"/>
      <c r="O1668" s="131"/>
      <c r="P1668" s="131"/>
      <c r="Q1668" s="170"/>
      <c r="R1668" s="170"/>
      <c r="S1668" s="170"/>
      <c r="T1668" s="170"/>
      <c r="U1668" s="170"/>
      <c r="V1668" s="170"/>
      <c r="W1668" s="170"/>
      <c r="X1668" s="131"/>
      <c r="Y1668"/>
      <c r="AB1668"/>
      <c r="AC1668"/>
      <c r="AD1668"/>
      <c r="AE1668"/>
      <c r="AF1668"/>
      <c r="AG1668"/>
      <c r="AH1668"/>
      <c r="AI1668"/>
      <c r="AJ1668"/>
      <c r="AK1668"/>
    </row>
    <row r="1669" spans="1:37" x14ac:dyDescent="0.25">
      <c r="A1669" s="131"/>
      <c r="B1669" s="131"/>
      <c r="C1669" s="131"/>
      <c r="D1669" s="131"/>
      <c r="E1669" s="131"/>
      <c r="F1669" s="131"/>
      <c r="G1669" s="131"/>
      <c r="H1669" s="131"/>
      <c r="I1669" s="131"/>
      <c r="J1669" s="131"/>
      <c r="K1669" s="131"/>
      <c r="L1669" s="131"/>
      <c r="M1669" s="131"/>
      <c r="N1669" s="131"/>
      <c r="O1669" s="131"/>
      <c r="P1669" s="131"/>
      <c r="Q1669" s="170"/>
      <c r="R1669" s="170"/>
      <c r="S1669" s="170"/>
      <c r="T1669" s="170"/>
      <c r="U1669" s="170"/>
      <c r="V1669" s="170"/>
      <c r="W1669" s="170"/>
      <c r="X1669" s="131"/>
      <c r="Y1669"/>
      <c r="AB1669"/>
      <c r="AC1669"/>
      <c r="AD1669"/>
      <c r="AE1669"/>
      <c r="AF1669"/>
      <c r="AG1669"/>
      <c r="AH1669"/>
      <c r="AI1669"/>
      <c r="AJ1669"/>
      <c r="AK1669"/>
    </row>
    <row r="1670" spans="1:37" x14ac:dyDescent="0.25">
      <c r="A1670" s="131"/>
      <c r="B1670" s="131"/>
      <c r="C1670" s="131"/>
      <c r="D1670" s="131"/>
      <c r="E1670" s="131"/>
      <c r="F1670" s="131"/>
      <c r="G1670" s="131"/>
      <c r="H1670" s="131"/>
      <c r="I1670" s="131"/>
      <c r="J1670" s="131"/>
      <c r="K1670" s="131"/>
      <c r="L1670" s="131"/>
      <c r="M1670" s="131"/>
      <c r="N1670" s="131"/>
      <c r="O1670" s="131"/>
      <c r="P1670" s="131"/>
      <c r="Q1670" s="170"/>
      <c r="R1670" s="170"/>
      <c r="S1670" s="170"/>
      <c r="T1670" s="170"/>
      <c r="U1670" s="170"/>
      <c r="V1670" s="170"/>
      <c r="W1670" s="170"/>
      <c r="X1670" s="131"/>
      <c r="Y1670"/>
      <c r="AB1670"/>
      <c r="AC1670"/>
      <c r="AD1670"/>
      <c r="AE1670"/>
      <c r="AF1670"/>
      <c r="AG1670"/>
      <c r="AH1670"/>
      <c r="AI1670"/>
      <c r="AJ1670"/>
      <c r="AK1670"/>
    </row>
    <row r="1671" spans="1:37" x14ac:dyDescent="0.25">
      <c r="A1671" s="131"/>
      <c r="B1671" s="131"/>
      <c r="C1671" s="131"/>
      <c r="D1671" s="131"/>
      <c r="E1671" s="131"/>
      <c r="F1671" s="131"/>
      <c r="G1671" s="131"/>
      <c r="H1671" s="131"/>
      <c r="I1671" s="131"/>
      <c r="J1671" s="131"/>
      <c r="K1671" s="131"/>
      <c r="L1671" s="131"/>
      <c r="M1671" s="131"/>
      <c r="N1671" s="131"/>
      <c r="O1671" s="131"/>
      <c r="P1671" s="131"/>
      <c r="Q1671" s="170"/>
      <c r="R1671" s="170"/>
      <c r="S1671" s="170"/>
      <c r="T1671" s="170"/>
      <c r="U1671" s="170"/>
      <c r="V1671" s="170"/>
      <c r="W1671" s="170"/>
      <c r="X1671" s="131"/>
      <c r="Y1671"/>
      <c r="AB1671"/>
      <c r="AC1671"/>
      <c r="AD1671"/>
      <c r="AE1671"/>
      <c r="AF1671"/>
      <c r="AG1671"/>
      <c r="AH1671"/>
      <c r="AI1671"/>
      <c r="AJ1671"/>
      <c r="AK1671"/>
    </row>
    <row r="1672" spans="1:37" x14ac:dyDescent="0.25">
      <c r="A1672" s="131"/>
      <c r="B1672" s="131"/>
      <c r="C1672" s="131"/>
      <c r="D1672" s="131"/>
      <c r="E1672" s="131"/>
      <c r="F1672" s="131"/>
      <c r="G1672" s="131"/>
      <c r="H1672" s="131"/>
      <c r="I1672" s="131"/>
      <c r="J1672" s="131"/>
      <c r="K1672" s="131"/>
      <c r="L1672" s="131"/>
      <c r="M1672" s="131"/>
      <c r="N1672" s="131"/>
      <c r="O1672" s="131"/>
      <c r="P1672" s="131"/>
      <c r="Q1672" s="170"/>
      <c r="R1672" s="170"/>
      <c r="S1672" s="170"/>
      <c r="T1672" s="170"/>
      <c r="U1672" s="170"/>
      <c r="V1672" s="170"/>
      <c r="W1672" s="170"/>
      <c r="X1672" s="131"/>
      <c r="Y1672"/>
      <c r="AB1672"/>
      <c r="AC1672"/>
      <c r="AD1672"/>
      <c r="AE1672"/>
      <c r="AF1672"/>
      <c r="AG1672"/>
      <c r="AH1672"/>
      <c r="AI1672"/>
      <c r="AJ1672"/>
      <c r="AK1672"/>
    </row>
    <row r="1673" spans="1:37" x14ac:dyDescent="0.25">
      <c r="A1673" s="131"/>
      <c r="B1673" s="131"/>
      <c r="C1673" s="131"/>
      <c r="D1673" s="131"/>
      <c r="E1673" s="131"/>
      <c r="F1673" s="131"/>
      <c r="G1673" s="131"/>
      <c r="H1673" s="131"/>
      <c r="I1673" s="131"/>
      <c r="J1673" s="131"/>
      <c r="K1673" s="131"/>
      <c r="L1673" s="131"/>
      <c r="M1673" s="131"/>
      <c r="N1673" s="131"/>
      <c r="O1673" s="131"/>
      <c r="P1673" s="131"/>
      <c r="Q1673" s="170"/>
      <c r="R1673" s="170"/>
      <c r="S1673" s="170"/>
      <c r="T1673" s="170"/>
      <c r="U1673" s="170"/>
      <c r="V1673" s="170"/>
      <c r="W1673" s="170"/>
      <c r="X1673" s="131"/>
      <c r="Y1673"/>
      <c r="AB1673"/>
      <c r="AC1673"/>
      <c r="AD1673"/>
      <c r="AE1673"/>
      <c r="AF1673"/>
      <c r="AG1673"/>
      <c r="AH1673"/>
      <c r="AI1673"/>
      <c r="AJ1673"/>
      <c r="AK1673"/>
    </row>
    <row r="1674" spans="1:37" x14ac:dyDescent="0.25">
      <c r="A1674" s="131"/>
      <c r="B1674" s="131"/>
      <c r="C1674" s="131"/>
      <c r="D1674" s="131"/>
      <c r="E1674" s="131"/>
      <c r="F1674" s="131"/>
      <c r="G1674" s="131"/>
      <c r="H1674" s="131"/>
      <c r="I1674" s="131"/>
      <c r="J1674" s="131"/>
      <c r="K1674" s="131"/>
      <c r="L1674" s="131"/>
      <c r="M1674" s="131"/>
      <c r="N1674" s="131"/>
      <c r="O1674" s="131"/>
      <c r="P1674" s="131"/>
      <c r="Q1674" s="170"/>
      <c r="R1674" s="170"/>
      <c r="S1674" s="170"/>
      <c r="T1674" s="170"/>
      <c r="U1674" s="170"/>
      <c r="V1674" s="170"/>
      <c r="W1674" s="170"/>
      <c r="X1674" s="131"/>
      <c r="Y1674"/>
      <c r="AB1674"/>
      <c r="AC1674"/>
      <c r="AD1674"/>
      <c r="AE1674"/>
      <c r="AF1674"/>
      <c r="AG1674"/>
      <c r="AH1674"/>
      <c r="AI1674"/>
      <c r="AJ1674"/>
      <c r="AK1674"/>
    </row>
    <row r="1675" spans="1:37" x14ac:dyDescent="0.25">
      <c r="A1675" s="131"/>
      <c r="B1675" s="131"/>
      <c r="C1675" s="131"/>
      <c r="D1675" s="131"/>
      <c r="E1675" s="131"/>
      <c r="F1675" s="131"/>
      <c r="G1675" s="131"/>
      <c r="H1675" s="131"/>
      <c r="I1675" s="131"/>
      <c r="J1675" s="131"/>
      <c r="K1675" s="131"/>
      <c r="L1675" s="131"/>
      <c r="M1675" s="131"/>
      <c r="N1675" s="131"/>
      <c r="O1675" s="131"/>
      <c r="P1675" s="131"/>
      <c r="Q1675" s="170"/>
      <c r="R1675" s="170"/>
      <c r="S1675" s="170"/>
      <c r="T1675" s="170"/>
      <c r="U1675" s="170"/>
      <c r="V1675" s="170"/>
      <c r="W1675" s="170"/>
      <c r="X1675" s="131"/>
      <c r="Y1675"/>
      <c r="AB1675"/>
      <c r="AC1675"/>
      <c r="AD1675"/>
      <c r="AE1675"/>
      <c r="AF1675"/>
      <c r="AG1675"/>
      <c r="AH1675"/>
      <c r="AI1675"/>
      <c r="AJ1675"/>
      <c r="AK1675"/>
    </row>
    <row r="1676" spans="1:37" x14ac:dyDescent="0.25">
      <c r="A1676" s="131"/>
      <c r="B1676" s="131"/>
      <c r="C1676" s="131"/>
      <c r="D1676" s="131"/>
      <c r="E1676" s="131"/>
      <c r="F1676" s="131"/>
      <c r="G1676" s="131"/>
      <c r="H1676" s="131"/>
      <c r="I1676" s="131"/>
      <c r="J1676" s="131"/>
      <c r="K1676" s="131"/>
      <c r="L1676" s="131"/>
      <c r="M1676" s="131"/>
      <c r="N1676" s="131"/>
      <c r="O1676" s="131"/>
      <c r="P1676" s="131"/>
      <c r="Q1676" s="170"/>
      <c r="R1676" s="170"/>
      <c r="S1676" s="170"/>
      <c r="T1676" s="170"/>
      <c r="U1676" s="170"/>
      <c r="V1676" s="170"/>
      <c r="W1676" s="170"/>
      <c r="X1676" s="131"/>
      <c r="Y1676"/>
      <c r="AB1676"/>
      <c r="AC1676"/>
      <c r="AD1676"/>
      <c r="AE1676"/>
      <c r="AF1676"/>
      <c r="AG1676"/>
      <c r="AH1676"/>
      <c r="AI1676"/>
      <c r="AJ1676"/>
      <c r="AK1676"/>
    </row>
    <row r="1677" spans="1:37" x14ac:dyDescent="0.25">
      <c r="A1677" s="131"/>
      <c r="B1677" s="131"/>
      <c r="C1677" s="131"/>
      <c r="D1677" s="131"/>
      <c r="E1677" s="131"/>
      <c r="F1677" s="131"/>
      <c r="G1677" s="131"/>
      <c r="H1677" s="131"/>
      <c r="I1677" s="131"/>
      <c r="J1677" s="131"/>
      <c r="K1677" s="131"/>
      <c r="L1677" s="131"/>
      <c r="M1677" s="131"/>
      <c r="N1677" s="131"/>
      <c r="O1677" s="131"/>
      <c r="P1677" s="131"/>
      <c r="Q1677" s="170"/>
      <c r="R1677" s="170"/>
      <c r="S1677" s="170"/>
      <c r="T1677" s="170"/>
      <c r="U1677" s="170"/>
      <c r="V1677" s="170"/>
      <c r="W1677" s="170"/>
      <c r="X1677" s="131"/>
      <c r="Y1677"/>
      <c r="AB1677"/>
      <c r="AC1677"/>
      <c r="AD1677"/>
      <c r="AE1677"/>
      <c r="AF1677"/>
      <c r="AG1677"/>
      <c r="AH1677"/>
      <c r="AI1677"/>
      <c r="AJ1677"/>
      <c r="AK1677"/>
    </row>
    <row r="1678" spans="1:37" x14ac:dyDescent="0.25">
      <c r="A1678" s="131"/>
      <c r="B1678" s="131"/>
      <c r="C1678" s="131"/>
      <c r="D1678" s="131"/>
      <c r="E1678" s="131"/>
      <c r="F1678" s="131"/>
      <c r="G1678" s="131"/>
      <c r="H1678" s="131"/>
      <c r="I1678" s="131"/>
      <c r="J1678" s="131"/>
      <c r="K1678" s="131"/>
      <c r="L1678" s="131"/>
      <c r="M1678" s="131"/>
      <c r="N1678" s="131"/>
      <c r="O1678" s="131"/>
      <c r="P1678" s="131"/>
      <c r="Q1678" s="170"/>
      <c r="R1678" s="170"/>
      <c r="S1678" s="170"/>
      <c r="T1678" s="170"/>
      <c r="U1678" s="170"/>
      <c r="V1678" s="170"/>
      <c r="W1678" s="170"/>
      <c r="X1678" s="131"/>
      <c r="Y1678"/>
      <c r="AB1678"/>
      <c r="AC1678"/>
      <c r="AD1678"/>
      <c r="AE1678"/>
      <c r="AF1678"/>
      <c r="AG1678"/>
      <c r="AH1678"/>
      <c r="AI1678"/>
      <c r="AJ1678"/>
      <c r="AK1678"/>
    </row>
    <row r="1679" spans="1:37" x14ac:dyDescent="0.25">
      <c r="A1679" s="131"/>
      <c r="B1679" s="131"/>
      <c r="C1679" s="131"/>
      <c r="D1679" s="131"/>
      <c r="E1679" s="131"/>
      <c r="F1679" s="131"/>
      <c r="G1679" s="131"/>
      <c r="H1679" s="131"/>
      <c r="I1679" s="131"/>
      <c r="J1679" s="131"/>
      <c r="K1679" s="131"/>
      <c r="L1679" s="131"/>
      <c r="M1679" s="131"/>
      <c r="N1679" s="131"/>
      <c r="O1679" s="131"/>
      <c r="P1679" s="131"/>
      <c r="Q1679" s="170"/>
      <c r="R1679" s="170"/>
      <c r="S1679" s="170"/>
      <c r="T1679" s="170"/>
      <c r="U1679" s="170"/>
      <c r="V1679" s="170"/>
      <c r="W1679" s="170"/>
      <c r="X1679" s="131"/>
      <c r="Y1679"/>
      <c r="AB1679"/>
      <c r="AC1679"/>
      <c r="AD1679"/>
      <c r="AE1679"/>
      <c r="AF1679"/>
      <c r="AG1679"/>
      <c r="AH1679"/>
      <c r="AI1679"/>
      <c r="AJ1679"/>
      <c r="AK1679"/>
    </row>
    <row r="1680" spans="1:37" x14ac:dyDescent="0.25">
      <c r="A1680" s="131"/>
      <c r="B1680" s="131"/>
      <c r="C1680" s="131"/>
      <c r="D1680" s="131"/>
      <c r="E1680" s="131"/>
      <c r="F1680" s="131"/>
      <c r="G1680" s="131"/>
      <c r="H1680" s="131"/>
      <c r="I1680" s="131"/>
      <c r="J1680" s="131"/>
      <c r="K1680" s="131"/>
      <c r="L1680" s="131"/>
      <c r="M1680" s="131"/>
      <c r="N1680" s="131"/>
      <c r="O1680" s="131"/>
      <c r="P1680" s="131"/>
      <c r="Q1680" s="170"/>
      <c r="R1680" s="170"/>
      <c r="S1680" s="170"/>
      <c r="T1680" s="170"/>
      <c r="U1680" s="170"/>
      <c r="V1680" s="170"/>
      <c r="W1680" s="170"/>
      <c r="X1680" s="131"/>
      <c r="Y1680"/>
      <c r="AB1680"/>
      <c r="AC1680"/>
      <c r="AD1680"/>
      <c r="AE1680"/>
      <c r="AF1680"/>
      <c r="AG1680"/>
      <c r="AH1680"/>
      <c r="AI1680"/>
      <c r="AJ1680"/>
      <c r="AK1680"/>
    </row>
    <row r="1681" spans="1:37" x14ac:dyDescent="0.25">
      <c r="A1681" s="131"/>
      <c r="B1681" s="131"/>
      <c r="C1681" s="131"/>
      <c r="D1681" s="131"/>
      <c r="E1681" s="131"/>
      <c r="F1681" s="131"/>
      <c r="G1681" s="131"/>
      <c r="H1681" s="131"/>
      <c r="I1681" s="131"/>
      <c r="J1681" s="131"/>
      <c r="K1681" s="131"/>
      <c r="L1681" s="131"/>
      <c r="M1681" s="131"/>
      <c r="N1681" s="131"/>
      <c r="O1681" s="131"/>
      <c r="P1681" s="131"/>
      <c r="Q1681" s="170"/>
      <c r="R1681" s="170"/>
      <c r="S1681" s="170"/>
      <c r="T1681" s="170"/>
      <c r="U1681" s="170"/>
      <c r="V1681" s="170"/>
      <c r="W1681" s="170"/>
      <c r="X1681" s="131"/>
      <c r="Y1681"/>
      <c r="AB1681"/>
      <c r="AC1681"/>
      <c r="AD1681"/>
      <c r="AE1681"/>
      <c r="AF1681"/>
      <c r="AG1681"/>
      <c r="AH1681"/>
      <c r="AI1681"/>
      <c r="AJ1681"/>
      <c r="AK1681"/>
    </row>
    <row r="1682" spans="1:37" x14ac:dyDescent="0.25">
      <c r="A1682" s="131"/>
      <c r="B1682" s="131"/>
      <c r="C1682" s="131"/>
      <c r="D1682" s="131"/>
      <c r="E1682" s="131"/>
      <c r="F1682" s="131"/>
      <c r="G1682" s="131"/>
      <c r="H1682" s="131"/>
      <c r="I1682" s="131"/>
      <c r="J1682" s="131"/>
      <c r="K1682" s="131"/>
      <c r="L1682" s="131"/>
      <c r="M1682" s="131"/>
      <c r="N1682" s="131"/>
      <c r="O1682" s="131"/>
      <c r="P1682" s="131"/>
      <c r="Q1682" s="170"/>
      <c r="R1682" s="170"/>
      <c r="S1682" s="170"/>
      <c r="T1682" s="170"/>
      <c r="U1682" s="170"/>
      <c r="V1682" s="170"/>
      <c r="W1682" s="170"/>
      <c r="X1682" s="131"/>
      <c r="Y1682"/>
      <c r="AB1682"/>
      <c r="AC1682"/>
      <c r="AD1682"/>
      <c r="AE1682"/>
      <c r="AF1682"/>
      <c r="AG1682"/>
      <c r="AH1682"/>
      <c r="AI1682"/>
      <c r="AJ1682"/>
      <c r="AK1682"/>
    </row>
    <row r="1683" spans="1:37" x14ac:dyDescent="0.25">
      <c r="A1683" s="131"/>
      <c r="B1683" s="131"/>
      <c r="C1683" s="131"/>
      <c r="D1683" s="131"/>
      <c r="E1683" s="131"/>
      <c r="F1683" s="131"/>
      <c r="G1683" s="131"/>
      <c r="H1683" s="131"/>
      <c r="I1683" s="131"/>
      <c r="J1683" s="131"/>
      <c r="K1683" s="131"/>
      <c r="L1683" s="131"/>
      <c r="M1683" s="131"/>
      <c r="N1683" s="131"/>
      <c r="O1683" s="131"/>
      <c r="P1683" s="131"/>
      <c r="Q1683" s="170"/>
      <c r="R1683" s="170"/>
      <c r="S1683" s="170"/>
      <c r="T1683" s="170"/>
      <c r="U1683" s="170"/>
      <c r="V1683" s="170"/>
      <c r="W1683" s="170"/>
      <c r="X1683" s="131"/>
      <c r="Y1683"/>
      <c r="AB1683"/>
      <c r="AC1683"/>
      <c r="AD1683"/>
      <c r="AE1683"/>
      <c r="AF1683"/>
      <c r="AG1683"/>
      <c r="AH1683"/>
      <c r="AI1683"/>
      <c r="AJ1683"/>
      <c r="AK1683"/>
    </row>
    <row r="1684" spans="1:37" x14ac:dyDescent="0.25">
      <c r="A1684" s="131"/>
      <c r="B1684" s="131"/>
      <c r="C1684" s="131"/>
      <c r="D1684" s="131"/>
      <c r="E1684" s="131"/>
      <c r="F1684" s="131"/>
      <c r="G1684" s="131"/>
      <c r="H1684" s="131"/>
      <c r="I1684" s="131"/>
      <c r="J1684" s="131"/>
      <c r="K1684" s="131"/>
      <c r="L1684" s="131"/>
      <c r="M1684" s="131"/>
      <c r="N1684" s="131"/>
      <c r="O1684" s="131"/>
      <c r="P1684" s="131"/>
      <c r="Q1684" s="170"/>
      <c r="R1684" s="170"/>
      <c r="S1684" s="170"/>
      <c r="T1684" s="170"/>
      <c r="U1684" s="170"/>
      <c r="V1684" s="170"/>
      <c r="W1684" s="170"/>
      <c r="X1684" s="131"/>
      <c r="Y1684"/>
      <c r="AB1684"/>
      <c r="AC1684"/>
      <c r="AD1684"/>
      <c r="AE1684"/>
      <c r="AF1684"/>
      <c r="AG1684"/>
      <c r="AH1684"/>
      <c r="AI1684"/>
      <c r="AJ1684"/>
      <c r="AK1684"/>
    </row>
    <row r="1685" spans="1:37" x14ac:dyDescent="0.25">
      <c r="A1685" s="131"/>
      <c r="B1685" s="131"/>
      <c r="C1685" s="131"/>
      <c r="D1685" s="131"/>
      <c r="E1685" s="131"/>
      <c r="F1685" s="131"/>
      <c r="G1685" s="131"/>
      <c r="H1685" s="131"/>
      <c r="I1685" s="131"/>
      <c r="J1685" s="131"/>
      <c r="K1685" s="131"/>
      <c r="L1685" s="131"/>
      <c r="M1685" s="131"/>
      <c r="N1685" s="131"/>
      <c r="O1685" s="131"/>
      <c r="P1685" s="131"/>
      <c r="Q1685" s="170"/>
      <c r="R1685" s="170"/>
      <c r="S1685" s="170"/>
      <c r="T1685" s="170"/>
      <c r="U1685" s="170"/>
      <c r="V1685" s="170"/>
      <c r="W1685" s="170"/>
      <c r="X1685" s="131"/>
      <c r="Y1685"/>
      <c r="AB1685"/>
      <c r="AC1685"/>
      <c r="AD1685"/>
      <c r="AE1685"/>
      <c r="AF1685"/>
      <c r="AG1685"/>
      <c r="AH1685"/>
      <c r="AI1685"/>
      <c r="AJ1685"/>
      <c r="AK1685"/>
    </row>
    <row r="1686" spans="1:37" x14ac:dyDescent="0.25">
      <c r="A1686" s="131"/>
      <c r="B1686" s="131"/>
      <c r="C1686" s="131"/>
      <c r="D1686" s="131"/>
      <c r="E1686" s="131"/>
      <c r="F1686" s="131"/>
      <c r="G1686" s="131"/>
      <c r="H1686" s="131"/>
      <c r="I1686" s="131"/>
      <c r="J1686" s="131"/>
      <c r="K1686" s="131"/>
      <c r="L1686" s="131"/>
      <c r="M1686" s="131"/>
      <c r="N1686" s="131"/>
      <c r="O1686" s="131"/>
      <c r="P1686" s="131"/>
      <c r="Q1686" s="170"/>
      <c r="R1686" s="170"/>
      <c r="S1686" s="170"/>
      <c r="T1686" s="170"/>
      <c r="U1686" s="170"/>
      <c r="V1686" s="170"/>
      <c r="W1686" s="170"/>
      <c r="X1686" s="131"/>
      <c r="Y1686"/>
      <c r="AB1686"/>
      <c r="AC1686"/>
      <c r="AD1686"/>
      <c r="AE1686"/>
      <c r="AF1686"/>
      <c r="AG1686"/>
      <c r="AH1686"/>
      <c r="AI1686"/>
      <c r="AJ1686"/>
      <c r="AK1686"/>
    </row>
    <row r="1687" spans="1:37" x14ac:dyDescent="0.25">
      <c r="A1687" s="131"/>
      <c r="B1687" s="131"/>
      <c r="C1687" s="131"/>
      <c r="D1687" s="131"/>
      <c r="E1687" s="131"/>
      <c r="F1687" s="131"/>
      <c r="G1687" s="131"/>
      <c r="H1687" s="131"/>
      <c r="I1687" s="131"/>
      <c r="J1687" s="131"/>
      <c r="K1687" s="131"/>
      <c r="L1687" s="131"/>
      <c r="M1687" s="131"/>
      <c r="N1687" s="131"/>
      <c r="O1687" s="131"/>
      <c r="P1687" s="131"/>
      <c r="Q1687" s="170"/>
      <c r="R1687" s="170"/>
      <c r="S1687" s="170"/>
      <c r="T1687" s="170"/>
      <c r="U1687" s="170"/>
      <c r="V1687" s="170"/>
      <c r="W1687" s="170"/>
      <c r="X1687" s="131"/>
      <c r="Y1687"/>
      <c r="AB1687"/>
      <c r="AC1687"/>
      <c r="AD1687"/>
      <c r="AE1687"/>
      <c r="AF1687"/>
      <c r="AG1687"/>
      <c r="AH1687"/>
      <c r="AI1687"/>
      <c r="AJ1687"/>
      <c r="AK1687"/>
    </row>
    <row r="1688" spans="1:37" x14ac:dyDescent="0.25">
      <c r="A1688" s="131"/>
      <c r="B1688" s="131"/>
      <c r="C1688" s="131"/>
      <c r="D1688" s="131"/>
      <c r="E1688" s="131"/>
      <c r="F1688" s="131"/>
      <c r="G1688" s="131"/>
      <c r="H1688" s="131"/>
      <c r="I1688" s="131"/>
      <c r="J1688" s="131"/>
      <c r="K1688" s="131"/>
      <c r="L1688" s="131"/>
      <c r="M1688" s="131"/>
      <c r="N1688" s="131"/>
      <c r="O1688" s="131"/>
      <c r="P1688" s="131"/>
      <c r="Q1688" s="170"/>
      <c r="R1688" s="170"/>
      <c r="S1688" s="170"/>
      <c r="T1688" s="170"/>
      <c r="U1688" s="170"/>
      <c r="V1688" s="170"/>
      <c r="W1688" s="170"/>
      <c r="X1688" s="131"/>
      <c r="Y1688"/>
      <c r="AB1688"/>
      <c r="AC1688"/>
      <c r="AD1688"/>
      <c r="AE1688"/>
      <c r="AF1688"/>
      <c r="AG1688"/>
      <c r="AH1688"/>
      <c r="AI1688"/>
      <c r="AJ1688"/>
      <c r="AK1688"/>
    </row>
    <row r="1689" spans="1:37" x14ac:dyDescent="0.25">
      <c r="A1689" s="131"/>
      <c r="B1689" s="131"/>
      <c r="C1689" s="131"/>
      <c r="D1689" s="131"/>
      <c r="E1689" s="131"/>
      <c r="F1689" s="131"/>
      <c r="G1689" s="131"/>
      <c r="H1689" s="131"/>
      <c r="I1689" s="131"/>
      <c r="J1689" s="131"/>
      <c r="K1689" s="131"/>
      <c r="L1689" s="131"/>
      <c r="M1689" s="131"/>
      <c r="N1689" s="131"/>
      <c r="O1689" s="131"/>
      <c r="P1689" s="131"/>
      <c r="Q1689" s="170"/>
      <c r="R1689" s="170"/>
      <c r="S1689" s="170"/>
      <c r="T1689" s="170"/>
      <c r="U1689" s="170"/>
      <c r="V1689" s="170"/>
      <c r="W1689" s="170"/>
      <c r="X1689" s="131"/>
      <c r="Y1689"/>
      <c r="AB1689"/>
      <c r="AC1689"/>
      <c r="AD1689"/>
      <c r="AE1689"/>
      <c r="AF1689"/>
      <c r="AG1689"/>
      <c r="AH1689"/>
      <c r="AI1689"/>
      <c r="AJ1689"/>
      <c r="AK1689"/>
    </row>
    <row r="1690" spans="1:37" x14ac:dyDescent="0.25">
      <c r="A1690" s="131"/>
      <c r="B1690" s="131"/>
      <c r="C1690" s="131"/>
      <c r="D1690" s="131"/>
      <c r="E1690" s="131"/>
      <c r="F1690" s="131"/>
      <c r="G1690" s="131"/>
      <c r="H1690" s="131"/>
      <c r="I1690" s="131"/>
      <c r="J1690" s="131"/>
      <c r="K1690" s="131"/>
      <c r="L1690" s="131"/>
      <c r="M1690" s="131"/>
      <c r="N1690" s="131"/>
      <c r="O1690" s="131"/>
      <c r="P1690" s="131"/>
      <c r="Q1690" s="170"/>
      <c r="R1690" s="170"/>
      <c r="S1690" s="170"/>
      <c r="T1690" s="170"/>
      <c r="U1690" s="170"/>
      <c r="V1690" s="170"/>
      <c r="W1690" s="170"/>
      <c r="X1690" s="131"/>
      <c r="Y1690"/>
      <c r="AB1690"/>
      <c r="AC1690"/>
      <c r="AD1690"/>
      <c r="AE1690"/>
      <c r="AF1690"/>
      <c r="AG1690"/>
      <c r="AH1690"/>
      <c r="AI1690"/>
      <c r="AJ1690"/>
      <c r="AK1690"/>
    </row>
    <row r="1691" spans="1:37" x14ac:dyDescent="0.25">
      <c r="A1691" s="131"/>
      <c r="B1691" s="131"/>
      <c r="C1691" s="131"/>
      <c r="D1691" s="131"/>
      <c r="E1691" s="131"/>
      <c r="F1691" s="131"/>
      <c r="G1691" s="131"/>
      <c r="H1691" s="131"/>
      <c r="I1691" s="131"/>
      <c r="J1691" s="131"/>
      <c r="K1691" s="131"/>
      <c r="L1691" s="131"/>
      <c r="M1691" s="131"/>
      <c r="N1691" s="131"/>
      <c r="O1691" s="131"/>
      <c r="P1691" s="131"/>
      <c r="Q1691" s="170"/>
      <c r="R1691" s="170"/>
      <c r="S1691" s="170"/>
      <c r="T1691" s="170"/>
      <c r="U1691" s="170"/>
      <c r="V1691" s="170"/>
      <c r="W1691" s="170"/>
      <c r="X1691" s="131"/>
      <c r="Y1691"/>
      <c r="AB1691"/>
      <c r="AC1691"/>
      <c r="AD1691"/>
      <c r="AE1691"/>
      <c r="AF1691"/>
      <c r="AG1691"/>
      <c r="AH1691"/>
      <c r="AI1691"/>
      <c r="AJ1691"/>
      <c r="AK1691"/>
    </row>
    <row r="1692" spans="1:37" x14ac:dyDescent="0.25">
      <c r="A1692" s="131"/>
      <c r="B1692" s="131"/>
      <c r="C1692" s="131"/>
      <c r="D1692" s="131"/>
      <c r="E1692" s="131"/>
      <c r="F1692" s="131"/>
      <c r="G1692" s="131"/>
      <c r="H1692" s="131"/>
      <c r="I1692" s="131"/>
      <c r="J1692" s="131"/>
      <c r="K1692" s="131"/>
      <c r="L1692" s="131"/>
      <c r="M1692" s="131"/>
      <c r="N1692" s="131"/>
      <c r="O1692" s="131"/>
      <c r="P1692" s="131"/>
      <c r="Q1692" s="170"/>
      <c r="R1692" s="170"/>
      <c r="S1692" s="170"/>
      <c r="T1692" s="170"/>
      <c r="U1692" s="170"/>
      <c r="V1692" s="170"/>
      <c r="W1692" s="170"/>
      <c r="X1692" s="131"/>
      <c r="Y1692"/>
      <c r="AB1692"/>
      <c r="AC1692"/>
      <c r="AD1692"/>
      <c r="AE1692"/>
      <c r="AF1692"/>
      <c r="AG1692"/>
      <c r="AH1692"/>
      <c r="AI1692"/>
      <c r="AJ1692"/>
      <c r="AK1692"/>
    </row>
    <row r="1693" spans="1:37" x14ac:dyDescent="0.25">
      <c r="A1693" s="131"/>
      <c r="B1693" s="131"/>
      <c r="C1693" s="131"/>
      <c r="D1693" s="131"/>
      <c r="E1693" s="131"/>
      <c r="F1693" s="131"/>
      <c r="G1693" s="131"/>
      <c r="H1693" s="131"/>
      <c r="I1693" s="131"/>
      <c r="J1693" s="131"/>
      <c r="K1693" s="131"/>
      <c r="L1693" s="131"/>
      <c r="M1693" s="131"/>
      <c r="N1693" s="131"/>
      <c r="O1693" s="131"/>
      <c r="P1693" s="131"/>
      <c r="Q1693" s="170"/>
      <c r="R1693" s="170"/>
      <c r="S1693" s="170"/>
      <c r="T1693" s="170"/>
      <c r="U1693" s="170"/>
      <c r="V1693" s="170"/>
      <c r="W1693" s="170"/>
      <c r="X1693" s="131"/>
      <c r="Y1693"/>
      <c r="AB1693"/>
      <c r="AC1693"/>
      <c r="AD1693"/>
      <c r="AE1693"/>
      <c r="AF1693"/>
      <c r="AG1693"/>
      <c r="AH1693"/>
      <c r="AI1693"/>
      <c r="AJ1693"/>
      <c r="AK1693"/>
    </row>
    <row r="1694" spans="1:37" x14ac:dyDescent="0.25">
      <c r="A1694" s="131"/>
      <c r="B1694" s="131"/>
      <c r="C1694" s="131"/>
      <c r="D1694" s="131"/>
      <c r="E1694" s="131"/>
      <c r="F1694" s="131"/>
      <c r="G1694" s="131"/>
      <c r="H1694" s="131"/>
      <c r="I1694" s="131"/>
      <c r="J1694" s="131"/>
      <c r="K1694" s="131"/>
      <c r="L1694" s="131"/>
      <c r="M1694" s="131"/>
      <c r="N1694" s="131"/>
      <c r="O1694" s="131"/>
      <c r="P1694" s="131"/>
      <c r="Q1694" s="170"/>
      <c r="R1694" s="170"/>
      <c r="S1694" s="170"/>
      <c r="T1694" s="170"/>
      <c r="U1694" s="170"/>
      <c r="V1694" s="170"/>
      <c r="W1694" s="170"/>
      <c r="X1694" s="131"/>
      <c r="Y1694"/>
      <c r="AB1694"/>
      <c r="AC1694"/>
      <c r="AD1694"/>
      <c r="AE1694"/>
      <c r="AF1694"/>
      <c r="AG1694"/>
      <c r="AH1694"/>
      <c r="AI1694"/>
      <c r="AJ1694"/>
      <c r="AK1694"/>
    </row>
    <row r="1695" spans="1:37" x14ac:dyDescent="0.25">
      <c r="A1695" s="131"/>
      <c r="B1695" s="131"/>
      <c r="C1695" s="131"/>
      <c r="D1695" s="131"/>
      <c r="E1695" s="131"/>
      <c r="F1695" s="131"/>
      <c r="G1695" s="131"/>
      <c r="H1695" s="131"/>
      <c r="I1695" s="131"/>
      <c r="J1695" s="131"/>
      <c r="K1695" s="131"/>
      <c r="L1695" s="131"/>
      <c r="M1695" s="131"/>
      <c r="N1695" s="131"/>
      <c r="O1695" s="131"/>
      <c r="P1695" s="131"/>
      <c r="Q1695" s="170"/>
      <c r="R1695" s="170"/>
      <c r="S1695" s="170"/>
      <c r="T1695" s="170"/>
      <c r="U1695" s="170"/>
      <c r="V1695" s="170"/>
      <c r="W1695" s="170"/>
      <c r="X1695" s="131"/>
      <c r="Y1695"/>
      <c r="AB1695"/>
      <c r="AC1695"/>
      <c r="AD1695"/>
      <c r="AE1695"/>
      <c r="AF1695"/>
      <c r="AG1695"/>
      <c r="AH1695"/>
      <c r="AI1695"/>
      <c r="AJ1695"/>
      <c r="AK1695"/>
    </row>
    <row r="1696" spans="1:37" x14ac:dyDescent="0.25">
      <c r="A1696" s="131"/>
      <c r="B1696" s="131"/>
      <c r="C1696" s="131"/>
      <c r="D1696" s="131"/>
      <c r="E1696" s="131"/>
      <c r="F1696" s="131"/>
      <c r="G1696" s="131"/>
      <c r="H1696" s="131"/>
      <c r="I1696" s="131"/>
      <c r="J1696" s="131"/>
      <c r="K1696" s="131"/>
      <c r="L1696" s="131"/>
      <c r="M1696" s="131"/>
      <c r="N1696" s="131"/>
      <c r="O1696" s="131"/>
      <c r="P1696" s="131"/>
      <c r="Q1696" s="170"/>
      <c r="R1696" s="170"/>
      <c r="S1696" s="170"/>
      <c r="T1696" s="170"/>
      <c r="U1696" s="170"/>
      <c r="V1696" s="170"/>
      <c r="W1696" s="170"/>
      <c r="X1696" s="131"/>
      <c r="Y1696"/>
      <c r="AB1696"/>
      <c r="AC1696"/>
      <c r="AD1696"/>
      <c r="AE1696"/>
      <c r="AF1696"/>
      <c r="AG1696"/>
      <c r="AH1696"/>
      <c r="AI1696"/>
      <c r="AJ1696"/>
      <c r="AK1696"/>
    </row>
    <row r="1697" spans="1:37" x14ac:dyDescent="0.25">
      <c r="A1697" s="131"/>
      <c r="B1697" s="131"/>
      <c r="C1697" s="131"/>
      <c r="D1697" s="131"/>
      <c r="E1697" s="131"/>
      <c r="F1697" s="131"/>
      <c r="G1697" s="131"/>
      <c r="H1697" s="131"/>
      <c r="I1697" s="131"/>
      <c r="J1697" s="131"/>
      <c r="K1697" s="131"/>
      <c r="L1697" s="131"/>
      <c r="M1697" s="131"/>
      <c r="N1697" s="131"/>
      <c r="O1697" s="131"/>
      <c r="P1697" s="131"/>
      <c r="Q1697" s="170"/>
      <c r="R1697" s="170"/>
      <c r="S1697" s="170"/>
      <c r="T1697" s="170"/>
      <c r="U1697" s="170"/>
      <c r="V1697" s="170"/>
      <c r="W1697" s="170"/>
      <c r="X1697" s="131"/>
      <c r="Y1697"/>
      <c r="AB1697"/>
      <c r="AC1697"/>
      <c r="AD1697"/>
      <c r="AE1697"/>
      <c r="AF1697"/>
      <c r="AG1697"/>
      <c r="AH1697"/>
      <c r="AI1697"/>
      <c r="AJ1697"/>
      <c r="AK1697"/>
    </row>
    <row r="1698" spans="1:37" x14ac:dyDescent="0.25">
      <c r="A1698" s="131"/>
      <c r="B1698" s="131"/>
      <c r="C1698" s="131"/>
      <c r="D1698" s="131"/>
      <c r="E1698" s="131"/>
      <c r="F1698" s="131"/>
      <c r="G1698" s="131"/>
      <c r="H1698" s="131"/>
      <c r="I1698" s="131"/>
      <c r="J1698" s="131"/>
      <c r="K1698" s="131"/>
      <c r="L1698" s="131"/>
      <c r="M1698" s="131"/>
      <c r="N1698" s="131"/>
      <c r="O1698" s="131"/>
      <c r="P1698" s="131"/>
      <c r="Q1698" s="170"/>
      <c r="R1698" s="170"/>
      <c r="S1698" s="170"/>
      <c r="T1698" s="170"/>
      <c r="U1698" s="170"/>
      <c r="V1698" s="170"/>
      <c r="W1698" s="170"/>
      <c r="X1698" s="131"/>
      <c r="Y1698"/>
      <c r="AB1698"/>
      <c r="AC1698"/>
      <c r="AD1698"/>
      <c r="AE1698"/>
      <c r="AF1698"/>
      <c r="AG1698"/>
      <c r="AH1698"/>
      <c r="AI1698"/>
      <c r="AJ1698"/>
      <c r="AK1698"/>
    </row>
    <row r="1699" spans="1:37" x14ac:dyDescent="0.25">
      <c r="A1699" s="131"/>
      <c r="B1699" s="131"/>
      <c r="C1699" s="131"/>
      <c r="D1699" s="131"/>
      <c r="E1699" s="131"/>
      <c r="F1699" s="131"/>
      <c r="G1699" s="131"/>
      <c r="H1699" s="131"/>
      <c r="I1699" s="131"/>
      <c r="J1699" s="131"/>
      <c r="K1699" s="131"/>
      <c r="L1699" s="131"/>
      <c r="M1699" s="131"/>
      <c r="N1699" s="131"/>
      <c r="O1699" s="131"/>
      <c r="P1699" s="131"/>
      <c r="Q1699" s="170"/>
      <c r="R1699" s="170"/>
      <c r="S1699" s="170"/>
      <c r="T1699" s="170"/>
      <c r="U1699" s="170"/>
      <c r="V1699" s="170"/>
      <c r="W1699" s="170"/>
      <c r="X1699" s="131"/>
      <c r="Y1699"/>
      <c r="AB1699"/>
      <c r="AC1699"/>
      <c r="AD1699"/>
      <c r="AE1699"/>
      <c r="AF1699"/>
      <c r="AG1699"/>
      <c r="AH1699"/>
      <c r="AI1699"/>
      <c r="AJ1699"/>
      <c r="AK1699"/>
    </row>
    <row r="1700" spans="1:37" x14ac:dyDescent="0.25">
      <c r="A1700" s="131"/>
      <c r="B1700" s="131"/>
      <c r="C1700" s="131"/>
      <c r="D1700" s="131"/>
      <c r="E1700" s="131"/>
      <c r="F1700" s="131"/>
      <c r="G1700" s="131"/>
      <c r="H1700" s="131"/>
      <c r="I1700" s="131"/>
      <c r="J1700" s="131"/>
      <c r="K1700" s="131"/>
      <c r="L1700" s="131"/>
      <c r="M1700" s="131"/>
      <c r="N1700" s="131"/>
      <c r="O1700" s="131"/>
      <c r="P1700" s="131"/>
      <c r="Q1700" s="170"/>
      <c r="R1700" s="170"/>
      <c r="S1700" s="170"/>
      <c r="T1700" s="170"/>
      <c r="U1700" s="170"/>
      <c r="V1700" s="170"/>
      <c r="W1700" s="170"/>
      <c r="X1700" s="131"/>
      <c r="Y1700"/>
      <c r="AB1700"/>
      <c r="AC1700"/>
      <c r="AD1700"/>
      <c r="AE1700"/>
      <c r="AF1700"/>
      <c r="AG1700"/>
      <c r="AH1700"/>
      <c r="AI1700"/>
      <c r="AJ1700"/>
      <c r="AK1700"/>
    </row>
    <row r="1701" spans="1:37" x14ac:dyDescent="0.25">
      <c r="A1701" s="131"/>
      <c r="B1701" s="131"/>
      <c r="C1701" s="131"/>
      <c r="D1701" s="131"/>
      <c r="E1701" s="131"/>
      <c r="F1701" s="131"/>
      <c r="G1701" s="131"/>
      <c r="H1701" s="131"/>
      <c r="I1701" s="131"/>
      <c r="J1701" s="131"/>
      <c r="K1701" s="131"/>
      <c r="L1701" s="131"/>
      <c r="M1701" s="131"/>
      <c r="N1701" s="131"/>
      <c r="O1701" s="131"/>
      <c r="P1701" s="131"/>
      <c r="Q1701" s="170"/>
      <c r="R1701" s="170"/>
      <c r="S1701" s="170"/>
      <c r="T1701" s="170"/>
      <c r="U1701" s="170"/>
      <c r="V1701" s="170"/>
      <c r="W1701" s="170"/>
      <c r="X1701" s="131"/>
      <c r="Y1701"/>
      <c r="AB1701"/>
      <c r="AC1701"/>
      <c r="AD1701"/>
      <c r="AE1701"/>
      <c r="AF1701"/>
      <c r="AG1701"/>
      <c r="AH1701"/>
      <c r="AI1701"/>
      <c r="AJ1701"/>
      <c r="AK1701"/>
    </row>
    <row r="1702" spans="1:37" x14ac:dyDescent="0.25">
      <c r="A1702" s="131"/>
      <c r="B1702" s="131"/>
      <c r="C1702" s="131"/>
      <c r="D1702" s="131"/>
      <c r="E1702" s="131"/>
      <c r="F1702" s="131"/>
      <c r="G1702" s="131"/>
      <c r="H1702" s="131"/>
      <c r="I1702" s="131"/>
      <c r="J1702" s="131"/>
      <c r="K1702" s="131"/>
      <c r="L1702" s="131"/>
      <c r="M1702" s="131"/>
      <c r="N1702" s="131"/>
      <c r="O1702" s="131"/>
      <c r="P1702" s="131"/>
      <c r="Q1702" s="170"/>
      <c r="R1702" s="170"/>
      <c r="S1702" s="170"/>
      <c r="T1702" s="170"/>
      <c r="U1702" s="170"/>
      <c r="V1702" s="170"/>
      <c r="W1702" s="170"/>
      <c r="X1702" s="131"/>
      <c r="Y1702"/>
      <c r="AB1702"/>
      <c r="AC1702"/>
      <c r="AD1702"/>
      <c r="AE1702"/>
      <c r="AF1702"/>
      <c r="AG1702"/>
      <c r="AH1702"/>
      <c r="AI1702"/>
      <c r="AJ1702"/>
      <c r="AK1702"/>
    </row>
    <row r="1703" spans="1:37" x14ac:dyDescent="0.25">
      <c r="A1703" s="131"/>
      <c r="B1703" s="131"/>
      <c r="C1703" s="131"/>
      <c r="D1703" s="131"/>
      <c r="E1703" s="131"/>
      <c r="F1703" s="131"/>
      <c r="G1703" s="131"/>
      <c r="H1703" s="131"/>
      <c r="I1703" s="131"/>
      <c r="J1703" s="131"/>
      <c r="K1703" s="131"/>
      <c r="L1703" s="131"/>
      <c r="M1703" s="131"/>
      <c r="N1703" s="131"/>
      <c r="O1703" s="131"/>
      <c r="P1703" s="131"/>
      <c r="Q1703" s="170"/>
      <c r="R1703" s="170"/>
      <c r="S1703" s="170"/>
      <c r="T1703" s="170"/>
      <c r="U1703" s="170"/>
      <c r="V1703" s="170"/>
      <c r="W1703" s="170"/>
      <c r="X1703" s="131"/>
      <c r="Y1703"/>
      <c r="AB1703"/>
      <c r="AC1703"/>
      <c r="AD1703"/>
      <c r="AE1703"/>
      <c r="AF1703"/>
      <c r="AG1703"/>
      <c r="AH1703"/>
      <c r="AI1703"/>
      <c r="AJ1703"/>
      <c r="AK1703"/>
    </row>
    <row r="1704" spans="1:37" x14ac:dyDescent="0.25">
      <c r="A1704" s="131"/>
      <c r="B1704" s="131"/>
      <c r="C1704" s="131"/>
      <c r="D1704" s="131"/>
      <c r="E1704" s="131"/>
      <c r="F1704" s="131"/>
      <c r="G1704" s="131"/>
      <c r="H1704" s="131"/>
      <c r="I1704" s="131"/>
      <c r="J1704" s="131"/>
      <c r="K1704" s="131"/>
      <c r="L1704" s="131"/>
      <c r="M1704" s="131"/>
      <c r="N1704" s="131"/>
      <c r="O1704" s="131"/>
      <c r="P1704" s="131"/>
      <c r="Q1704" s="170"/>
      <c r="R1704" s="170"/>
      <c r="S1704" s="170"/>
      <c r="T1704" s="170"/>
      <c r="U1704" s="170"/>
      <c r="V1704" s="170"/>
      <c r="W1704" s="170"/>
      <c r="X1704" s="131"/>
      <c r="Y1704"/>
      <c r="AB1704"/>
      <c r="AC1704"/>
      <c r="AD1704"/>
      <c r="AE1704"/>
      <c r="AF1704"/>
      <c r="AG1704"/>
      <c r="AH1704"/>
      <c r="AI1704"/>
      <c r="AJ1704"/>
      <c r="AK1704"/>
    </row>
    <row r="1705" spans="1:37" x14ac:dyDescent="0.25">
      <c r="A1705" s="131"/>
      <c r="B1705" s="131"/>
      <c r="C1705" s="131"/>
      <c r="D1705" s="131"/>
      <c r="E1705" s="131"/>
      <c r="F1705" s="131"/>
      <c r="G1705" s="131"/>
      <c r="H1705" s="131"/>
      <c r="I1705" s="131"/>
      <c r="J1705" s="131"/>
      <c r="K1705" s="131"/>
      <c r="L1705" s="131"/>
      <c r="M1705" s="131"/>
      <c r="N1705" s="131"/>
      <c r="O1705" s="131"/>
      <c r="P1705" s="131"/>
      <c r="Q1705" s="170"/>
      <c r="R1705" s="170"/>
      <c r="S1705" s="170"/>
      <c r="T1705" s="170"/>
      <c r="U1705" s="170"/>
      <c r="V1705" s="170"/>
      <c r="W1705" s="170"/>
      <c r="X1705" s="131"/>
      <c r="Y1705"/>
      <c r="AB1705"/>
      <c r="AC1705"/>
      <c r="AD1705"/>
      <c r="AE1705"/>
      <c r="AF1705"/>
      <c r="AG1705"/>
      <c r="AH1705"/>
      <c r="AI1705"/>
      <c r="AJ1705"/>
      <c r="AK1705"/>
    </row>
    <row r="1706" spans="1:37" x14ac:dyDescent="0.25">
      <c r="A1706" s="131"/>
      <c r="B1706" s="131"/>
      <c r="C1706" s="131"/>
      <c r="D1706" s="131"/>
      <c r="E1706" s="131"/>
      <c r="F1706" s="131"/>
      <c r="G1706" s="131"/>
      <c r="H1706" s="131"/>
      <c r="I1706" s="131"/>
      <c r="J1706" s="131"/>
      <c r="K1706" s="131"/>
      <c r="L1706" s="131"/>
      <c r="M1706" s="131"/>
      <c r="N1706" s="131"/>
      <c r="O1706" s="131"/>
      <c r="P1706" s="131"/>
      <c r="Q1706" s="170"/>
      <c r="R1706" s="170"/>
      <c r="S1706" s="170"/>
      <c r="T1706" s="170"/>
      <c r="U1706" s="170"/>
      <c r="V1706" s="170"/>
      <c r="W1706" s="170"/>
      <c r="X1706" s="131"/>
      <c r="Y1706"/>
      <c r="AB1706"/>
      <c r="AC1706"/>
      <c r="AD1706"/>
      <c r="AE1706"/>
      <c r="AF1706"/>
      <c r="AG1706"/>
      <c r="AH1706"/>
      <c r="AI1706"/>
      <c r="AJ1706"/>
      <c r="AK1706"/>
    </row>
    <row r="1707" spans="1:37" x14ac:dyDescent="0.25">
      <c r="A1707" s="131"/>
      <c r="B1707" s="131"/>
      <c r="C1707" s="131"/>
      <c r="D1707" s="131"/>
      <c r="E1707" s="131"/>
      <c r="F1707" s="131"/>
      <c r="G1707" s="131"/>
      <c r="H1707" s="131"/>
      <c r="I1707" s="131"/>
      <c r="J1707" s="131"/>
      <c r="K1707" s="131"/>
      <c r="L1707" s="131"/>
      <c r="M1707" s="131"/>
      <c r="N1707" s="131"/>
      <c r="O1707" s="131"/>
      <c r="P1707" s="131"/>
      <c r="Q1707" s="170"/>
      <c r="R1707" s="170"/>
      <c r="S1707" s="170"/>
      <c r="T1707" s="170"/>
      <c r="U1707" s="170"/>
      <c r="V1707" s="170"/>
      <c r="W1707" s="170"/>
      <c r="X1707" s="131"/>
      <c r="Y1707"/>
      <c r="AB1707"/>
      <c r="AC1707"/>
      <c r="AD1707"/>
      <c r="AE1707"/>
      <c r="AF1707"/>
      <c r="AG1707"/>
      <c r="AH1707"/>
      <c r="AI1707"/>
      <c r="AJ1707"/>
      <c r="AK1707"/>
    </row>
    <row r="1708" spans="1:37" x14ac:dyDescent="0.25">
      <c r="A1708" s="131"/>
      <c r="B1708" s="131"/>
      <c r="C1708" s="131"/>
      <c r="D1708" s="131"/>
      <c r="E1708" s="131"/>
      <c r="F1708" s="131"/>
      <c r="G1708" s="131"/>
      <c r="H1708" s="131"/>
      <c r="I1708" s="131"/>
      <c r="J1708" s="131"/>
      <c r="K1708" s="131"/>
      <c r="L1708" s="131"/>
      <c r="M1708" s="131"/>
      <c r="N1708" s="131"/>
      <c r="O1708" s="131"/>
      <c r="P1708" s="131"/>
      <c r="Q1708" s="170"/>
      <c r="R1708" s="170"/>
      <c r="S1708" s="170"/>
      <c r="T1708" s="170"/>
      <c r="U1708" s="170"/>
      <c r="V1708" s="170"/>
      <c r="W1708" s="170"/>
      <c r="X1708" s="131"/>
      <c r="Y1708"/>
      <c r="AB1708"/>
      <c r="AC1708"/>
      <c r="AD1708"/>
      <c r="AE1708"/>
      <c r="AF1708"/>
      <c r="AG1708"/>
      <c r="AH1708"/>
      <c r="AI1708"/>
      <c r="AJ1708"/>
      <c r="AK1708"/>
    </row>
    <row r="1709" spans="1:37" x14ac:dyDescent="0.25">
      <c r="A1709" s="131"/>
      <c r="B1709" s="131"/>
      <c r="C1709" s="131"/>
      <c r="D1709" s="131"/>
      <c r="E1709" s="131"/>
      <c r="F1709" s="131"/>
      <c r="G1709" s="131"/>
      <c r="H1709" s="131"/>
      <c r="I1709" s="131"/>
      <c r="J1709" s="131"/>
      <c r="K1709" s="131"/>
      <c r="L1709" s="131"/>
      <c r="M1709" s="131"/>
      <c r="N1709" s="131"/>
      <c r="O1709" s="131"/>
      <c r="P1709" s="131"/>
      <c r="Q1709" s="170"/>
      <c r="R1709" s="170"/>
      <c r="S1709" s="170"/>
      <c r="T1709" s="170"/>
      <c r="U1709" s="170"/>
      <c r="V1709" s="170"/>
      <c r="W1709" s="170"/>
      <c r="X1709" s="131"/>
      <c r="Y1709"/>
      <c r="AB1709"/>
      <c r="AC1709"/>
      <c r="AD1709"/>
      <c r="AE1709"/>
      <c r="AF1709"/>
      <c r="AG1709"/>
      <c r="AH1709"/>
      <c r="AI1709"/>
      <c r="AJ1709"/>
      <c r="AK1709"/>
    </row>
    <row r="1710" spans="1:37" x14ac:dyDescent="0.25">
      <c r="A1710" s="131"/>
      <c r="B1710" s="131"/>
      <c r="C1710" s="131"/>
      <c r="D1710" s="131"/>
      <c r="E1710" s="131"/>
      <c r="F1710" s="131"/>
      <c r="G1710" s="131"/>
      <c r="H1710" s="131"/>
      <c r="I1710" s="131"/>
      <c r="J1710" s="131"/>
      <c r="K1710" s="131"/>
      <c r="L1710" s="131"/>
      <c r="M1710" s="131"/>
      <c r="N1710" s="131"/>
      <c r="O1710" s="131"/>
      <c r="P1710" s="131"/>
      <c r="Q1710" s="170"/>
      <c r="R1710" s="170"/>
      <c r="S1710" s="170"/>
      <c r="T1710" s="170"/>
      <c r="U1710" s="170"/>
      <c r="V1710" s="170"/>
      <c r="W1710" s="170"/>
      <c r="X1710" s="131"/>
      <c r="Y1710"/>
      <c r="AB1710"/>
      <c r="AC1710"/>
      <c r="AD1710"/>
      <c r="AE1710"/>
      <c r="AF1710"/>
      <c r="AG1710"/>
      <c r="AH1710"/>
      <c r="AI1710"/>
      <c r="AJ1710"/>
      <c r="AK1710"/>
    </row>
    <row r="1711" spans="1:37" x14ac:dyDescent="0.25">
      <c r="A1711" s="131"/>
      <c r="B1711" s="131"/>
      <c r="C1711" s="131"/>
      <c r="D1711" s="131"/>
      <c r="E1711" s="131"/>
      <c r="F1711" s="131"/>
      <c r="G1711" s="131"/>
      <c r="H1711" s="131"/>
      <c r="I1711" s="131"/>
      <c r="J1711" s="131"/>
      <c r="K1711" s="131"/>
      <c r="L1711" s="131"/>
      <c r="M1711" s="131"/>
      <c r="N1711" s="131"/>
      <c r="O1711" s="131"/>
      <c r="P1711" s="131"/>
      <c r="Q1711" s="170"/>
      <c r="R1711" s="170"/>
      <c r="S1711" s="170"/>
      <c r="T1711" s="170"/>
      <c r="U1711" s="170"/>
      <c r="V1711" s="170"/>
      <c r="W1711" s="170"/>
      <c r="X1711" s="131"/>
      <c r="Y1711"/>
      <c r="AB1711"/>
      <c r="AC1711"/>
      <c r="AD1711"/>
      <c r="AE1711"/>
      <c r="AF1711"/>
      <c r="AG1711"/>
      <c r="AH1711"/>
      <c r="AI1711"/>
      <c r="AJ1711"/>
      <c r="AK1711"/>
    </row>
    <row r="1712" spans="1:37" x14ac:dyDescent="0.25">
      <c r="A1712" s="131"/>
      <c r="B1712" s="131"/>
      <c r="C1712" s="131"/>
      <c r="D1712" s="131"/>
      <c r="E1712" s="131"/>
      <c r="F1712" s="131"/>
      <c r="G1712" s="131"/>
      <c r="H1712" s="131"/>
      <c r="I1712" s="131"/>
      <c r="J1712" s="131"/>
      <c r="K1712" s="131"/>
      <c r="L1712" s="131"/>
      <c r="M1712" s="131"/>
      <c r="N1712" s="131"/>
      <c r="O1712" s="131"/>
      <c r="P1712" s="131"/>
      <c r="Q1712" s="170"/>
      <c r="R1712" s="170"/>
      <c r="S1712" s="170"/>
      <c r="T1712" s="170"/>
      <c r="U1712" s="170"/>
      <c r="V1712" s="170"/>
      <c r="W1712" s="170"/>
      <c r="X1712" s="131"/>
      <c r="Y1712"/>
      <c r="AB1712"/>
      <c r="AC1712"/>
      <c r="AD1712"/>
      <c r="AE1712"/>
      <c r="AF1712"/>
      <c r="AG1712"/>
      <c r="AH1712"/>
      <c r="AI1712"/>
      <c r="AJ1712"/>
      <c r="AK1712"/>
    </row>
    <row r="1713" spans="1:37" x14ac:dyDescent="0.25">
      <c r="A1713" s="131"/>
      <c r="B1713" s="131"/>
      <c r="C1713" s="131"/>
      <c r="D1713" s="131"/>
      <c r="E1713" s="131"/>
      <c r="F1713" s="131"/>
      <c r="G1713" s="131"/>
      <c r="H1713" s="131"/>
      <c r="I1713" s="131"/>
      <c r="J1713" s="131"/>
      <c r="K1713" s="131"/>
      <c r="L1713" s="131"/>
      <c r="M1713" s="131"/>
      <c r="N1713" s="131"/>
      <c r="O1713" s="131"/>
      <c r="P1713" s="131"/>
      <c r="Q1713" s="170"/>
      <c r="R1713" s="170"/>
      <c r="S1713" s="170"/>
      <c r="T1713" s="170"/>
      <c r="U1713" s="170"/>
      <c r="V1713" s="170"/>
      <c r="W1713" s="170"/>
      <c r="X1713" s="131"/>
      <c r="Y1713"/>
      <c r="AB1713"/>
      <c r="AC1713"/>
      <c r="AD1713"/>
      <c r="AE1713"/>
      <c r="AF1713"/>
      <c r="AG1713"/>
      <c r="AH1713"/>
      <c r="AI1713"/>
      <c r="AJ1713"/>
      <c r="AK1713"/>
    </row>
    <row r="1714" spans="1:37" x14ac:dyDescent="0.25">
      <c r="A1714" s="131"/>
      <c r="B1714" s="131"/>
      <c r="C1714" s="131"/>
      <c r="D1714" s="131"/>
      <c r="E1714" s="131"/>
      <c r="F1714" s="131"/>
      <c r="G1714" s="131"/>
      <c r="H1714" s="131"/>
      <c r="I1714" s="131"/>
      <c r="J1714" s="131"/>
      <c r="K1714" s="131"/>
      <c r="L1714" s="131"/>
      <c r="M1714" s="131"/>
      <c r="N1714" s="131"/>
      <c r="O1714" s="131"/>
      <c r="P1714" s="131"/>
      <c r="Q1714" s="170"/>
      <c r="R1714" s="170"/>
      <c r="S1714" s="170"/>
      <c r="T1714" s="170"/>
      <c r="U1714" s="170"/>
      <c r="V1714" s="170"/>
      <c r="W1714" s="170"/>
      <c r="X1714" s="131"/>
      <c r="Y1714"/>
      <c r="AB1714"/>
      <c r="AC1714"/>
      <c r="AD1714"/>
      <c r="AE1714"/>
      <c r="AF1714"/>
      <c r="AG1714"/>
      <c r="AH1714"/>
      <c r="AI1714"/>
      <c r="AJ1714"/>
      <c r="AK1714"/>
    </row>
    <row r="1715" spans="1:37" x14ac:dyDescent="0.25">
      <c r="A1715" s="131"/>
      <c r="B1715" s="131"/>
      <c r="C1715" s="131"/>
      <c r="D1715" s="131"/>
      <c r="E1715" s="131"/>
      <c r="F1715" s="131"/>
      <c r="G1715" s="131"/>
      <c r="H1715" s="131"/>
      <c r="I1715" s="131"/>
      <c r="J1715" s="131"/>
      <c r="K1715" s="131"/>
      <c r="L1715" s="131"/>
      <c r="M1715" s="131"/>
      <c r="N1715" s="131"/>
      <c r="O1715" s="131"/>
      <c r="P1715" s="131"/>
      <c r="Q1715" s="170"/>
      <c r="R1715" s="170"/>
      <c r="S1715" s="170"/>
      <c r="T1715" s="170"/>
      <c r="U1715" s="170"/>
      <c r="V1715" s="170"/>
      <c r="W1715" s="170"/>
      <c r="X1715" s="131"/>
      <c r="Y1715"/>
      <c r="AB1715"/>
      <c r="AC1715"/>
      <c r="AD1715"/>
      <c r="AE1715"/>
      <c r="AF1715"/>
      <c r="AG1715"/>
      <c r="AH1715"/>
      <c r="AI1715"/>
      <c r="AJ1715"/>
      <c r="AK1715"/>
    </row>
    <row r="1716" spans="1:37" x14ac:dyDescent="0.25">
      <c r="A1716" s="131"/>
      <c r="B1716" s="131"/>
      <c r="C1716" s="131"/>
      <c r="D1716" s="131"/>
      <c r="E1716" s="131"/>
      <c r="F1716" s="131"/>
      <c r="G1716" s="131"/>
      <c r="H1716" s="131"/>
      <c r="I1716" s="131"/>
      <c r="J1716" s="131"/>
      <c r="K1716" s="131"/>
      <c r="L1716" s="131"/>
      <c r="M1716" s="131"/>
      <c r="N1716" s="131"/>
      <c r="O1716" s="131"/>
      <c r="P1716" s="131"/>
      <c r="Q1716" s="170"/>
      <c r="R1716" s="170"/>
      <c r="S1716" s="170"/>
      <c r="T1716" s="170"/>
      <c r="U1716" s="170"/>
      <c r="V1716" s="170"/>
      <c r="W1716" s="170"/>
      <c r="X1716" s="131"/>
      <c r="Y1716"/>
      <c r="AB1716"/>
      <c r="AC1716"/>
      <c r="AD1716"/>
      <c r="AE1716"/>
      <c r="AF1716"/>
      <c r="AG1716"/>
      <c r="AH1716"/>
      <c r="AI1716"/>
      <c r="AJ1716"/>
      <c r="AK1716"/>
    </row>
    <row r="1717" spans="1:37" x14ac:dyDescent="0.25">
      <c r="A1717" s="131"/>
      <c r="B1717" s="131"/>
      <c r="C1717" s="131"/>
      <c r="D1717" s="131"/>
      <c r="E1717" s="131"/>
      <c r="F1717" s="131"/>
      <c r="G1717" s="131"/>
      <c r="H1717" s="131"/>
      <c r="I1717" s="131"/>
      <c r="J1717" s="131"/>
      <c r="K1717" s="131"/>
      <c r="L1717" s="131"/>
      <c r="M1717" s="131"/>
      <c r="N1717" s="131"/>
      <c r="O1717" s="131"/>
      <c r="P1717" s="131"/>
      <c r="Q1717" s="170"/>
      <c r="R1717" s="170"/>
      <c r="S1717" s="170"/>
      <c r="T1717" s="170"/>
      <c r="U1717" s="170"/>
      <c r="V1717" s="170"/>
      <c r="W1717" s="170"/>
      <c r="X1717" s="131"/>
      <c r="Y1717"/>
      <c r="AB1717"/>
      <c r="AC1717"/>
      <c r="AD1717"/>
      <c r="AE1717"/>
      <c r="AF1717"/>
      <c r="AG1717"/>
      <c r="AH1717"/>
      <c r="AI1717"/>
      <c r="AJ1717"/>
      <c r="AK1717"/>
    </row>
    <row r="1718" spans="1:37" x14ac:dyDescent="0.25">
      <c r="A1718" s="131"/>
      <c r="B1718" s="131"/>
      <c r="C1718" s="131"/>
      <c r="D1718" s="131"/>
      <c r="E1718" s="131"/>
      <c r="F1718" s="131"/>
      <c r="G1718" s="131"/>
      <c r="H1718" s="131"/>
      <c r="I1718" s="131"/>
      <c r="J1718" s="131"/>
      <c r="K1718" s="131"/>
      <c r="L1718" s="131"/>
      <c r="M1718" s="131"/>
      <c r="N1718" s="131"/>
      <c r="O1718" s="131"/>
      <c r="P1718" s="131"/>
      <c r="Q1718" s="170"/>
      <c r="R1718" s="170"/>
      <c r="S1718" s="170"/>
      <c r="T1718" s="170"/>
      <c r="U1718" s="170"/>
      <c r="V1718" s="170"/>
      <c r="W1718" s="170"/>
      <c r="X1718" s="131"/>
      <c r="Y1718"/>
      <c r="AB1718"/>
      <c r="AC1718"/>
      <c r="AD1718"/>
      <c r="AE1718"/>
      <c r="AF1718"/>
      <c r="AG1718"/>
      <c r="AH1718"/>
      <c r="AI1718"/>
      <c r="AJ1718"/>
      <c r="AK1718"/>
    </row>
    <row r="1719" spans="1:37" x14ac:dyDescent="0.25">
      <c r="A1719" s="131"/>
      <c r="B1719" s="131"/>
      <c r="C1719" s="131"/>
      <c r="D1719" s="131"/>
      <c r="E1719" s="131"/>
      <c r="F1719" s="131"/>
      <c r="G1719" s="131"/>
      <c r="H1719" s="131"/>
      <c r="I1719" s="131"/>
      <c r="J1719" s="131"/>
      <c r="K1719" s="131"/>
      <c r="L1719" s="131"/>
      <c r="M1719" s="131"/>
      <c r="N1719" s="131"/>
      <c r="O1719" s="131"/>
      <c r="P1719" s="131"/>
      <c r="Q1719" s="170"/>
      <c r="R1719" s="170"/>
      <c r="S1719" s="170"/>
      <c r="T1719" s="170"/>
      <c r="U1719" s="170"/>
      <c r="V1719" s="170"/>
      <c r="W1719" s="170"/>
      <c r="X1719" s="131"/>
      <c r="Y1719"/>
      <c r="AB1719"/>
      <c r="AC1719"/>
      <c r="AD1719"/>
      <c r="AE1719"/>
      <c r="AF1719"/>
      <c r="AG1719"/>
      <c r="AH1719"/>
      <c r="AI1719"/>
      <c r="AJ1719"/>
      <c r="AK1719"/>
    </row>
    <row r="1720" spans="1:37" x14ac:dyDescent="0.25">
      <c r="A1720" s="131"/>
      <c r="B1720" s="131"/>
      <c r="C1720" s="131"/>
      <c r="D1720" s="131"/>
      <c r="E1720" s="131"/>
      <c r="F1720" s="131"/>
      <c r="G1720" s="131"/>
      <c r="H1720" s="131"/>
      <c r="I1720" s="131"/>
      <c r="J1720" s="131"/>
      <c r="K1720" s="131"/>
      <c r="L1720" s="131"/>
      <c r="M1720" s="131"/>
      <c r="N1720" s="131"/>
      <c r="O1720" s="131"/>
      <c r="P1720" s="131"/>
      <c r="Q1720" s="170"/>
      <c r="R1720" s="170"/>
      <c r="S1720" s="170"/>
      <c r="T1720" s="170"/>
      <c r="U1720" s="170"/>
      <c r="V1720" s="170"/>
      <c r="W1720" s="170"/>
      <c r="X1720" s="131"/>
      <c r="Y1720"/>
      <c r="AB1720"/>
      <c r="AC1720"/>
      <c r="AD1720"/>
      <c r="AE1720"/>
      <c r="AF1720"/>
      <c r="AG1720"/>
      <c r="AH1720"/>
      <c r="AI1720"/>
      <c r="AJ1720"/>
      <c r="AK1720"/>
    </row>
    <row r="1721" spans="1:37" x14ac:dyDescent="0.25">
      <c r="A1721" s="131"/>
      <c r="B1721" s="131"/>
      <c r="C1721" s="131"/>
      <c r="D1721" s="131"/>
      <c r="E1721" s="131"/>
      <c r="F1721" s="131"/>
      <c r="G1721" s="131"/>
      <c r="H1721" s="131"/>
      <c r="I1721" s="131"/>
      <c r="J1721" s="131"/>
      <c r="K1721" s="131"/>
      <c r="L1721" s="131"/>
      <c r="M1721" s="131"/>
      <c r="N1721" s="131"/>
      <c r="O1721" s="131"/>
      <c r="P1721" s="131"/>
      <c r="Q1721" s="170"/>
      <c r="R1721" s="170"/>
      <c r="S1721" s="170"/>
      <c r="T1721" s="170"/>
      <c r="U1721" s="170"/>
      <c r="V1721" s="170"/>
      <c r="W1721" s="170"/>
      <c r="X1721" s="131"/>
      <c r="Y1721"/>
      <c r="AB1721"/>
      <c r="AC1721"/>
      <c r="AD1721"/>
      <c r="AE1721"/>
      <c r="AF1721"/>
      <c r="AG1721"/>
      <c r="AH1721"/>
      <c r="AI1721"/>
      <c r="AJ1721"/>
      <c r="AK1721"/>
    </row>
    <row r="1722" spans="1:37" x14ac:dyDescent="0.25">
      <c r="A1722" s="131"/>
      <c r="B1722" s="131"/>
      <c r="C1722" s="131"/>
      <c r="D1722" s="131"/>
      <c r="E1722" s="131"/>
      <c r="F1722" s="131"/>
      <c r="G1722" s="131"/>
      <c r="H1722" s="131"/>
      <c r="I1722" s="131"/>
      <c r="J1722" s="131"/>
      <c r="K1722" s="131"/>
      <c r="L1722" s="131"/>
      <c r="M1722" s="131"/>
      <c r="N1722" s="131"/>
      <c r="O1722" s="131"/>
      <c r="P1722" s="131"/>
      <c r="Q1722" s="170"/>
      <c r="R1722" s="170"/>
      <c r="S1722" s="170"/>
      <c r="T1722" s="170"/>
      <c r="U1722" s="170"/>
      <c r="V1722" s="170"/>
      <c r="W1722" s="170"/>
      <c r="X1722" s="131"/>
      <c r="Y1722"/>
      <c r="AB1722"/>
      <c r="AC1722"/>
      <c r="AD1722"/>
      <c r="AE1722"/>
      <c r="AF1722"/>
      <c r="AG1722"/>
      <c r="AH1722"/>
      <c r="AI1722"/>
      <c r="AJ1722"/>
      <c r="AK1722"/>
    </row>
    <row r="1723" spans="1:37" x14ac:dyDescent="0.25">
      <c r="A1723" s="131"/>
      <c r="B1723" s="131"/>
      <c r="C1723" s="131"/>
      <c r="D1723" s="131"/>
      <c r="E1723" s="131"/>
      <c r="F1723" s="131"/>
      <c r="G1723" s="131"/>
      <c r="H1723" s="131"/>
      <c r="I1723" s="131"/>
      <c r="J1723" s="131"/>
      <c r="K1723" s="131"/>
      <c r="L1723" s="131"/>
      <c r="M1723" s="131"/>
      <c r="N1723" s="131"/>
      <c r="O1723" s="131"/>
      <c r="P1723" s="131"/>
      <c r="Q1723" s="170"/>
      <c r="R1723" s="170"/>
      <c r="S1723" s="170"/>
      <c r="T1723" s="170"/>
      <c r="U1723" s="170"/>
      <c r="V1723" s="170"/>
      <c r="W1723" s="170"/>
      <c r="X1723" s="131"/>
      <c r="Y1723"/>
      <c r="AB1723"/>
      <c r="AC1723"/>
      <c r="AD1723"/>
      <c r="AE1723"/>
      <c r="AF1723"/>
      <c r="AG1723"/>
      <c r="AH1723"/>
      <c r="AI1723"/>
      <c r="AJ1723"/>
      <c r="AK1723"/>
    </row>
    <row r="1724" spans="1:37" x14ac:dyDescent="0.25">
      <c r="A1724" s="131"/>
      <c r="B1724" s="131"/>
      <c r="C1724" s="131"/>
      <c r="D1724" s="131"/>
      <c r="E1724" s="131"/>
      <c r="F1724" s="131"/>
      <c r="G1724" s="131"/>
      <c r="H1724" s="131"/>
      <c r="I1724" s="131"/>
      <c r="J1724" s="131"/>
      <c r="K1724" s="131"/>
      <c r="L1724" s="131"/>
      <c r="M1724" s="131"/>
      <c r="N1724" s="131"/>
      <c r="O1724" s="131"/>
      <c r="P1724" s="131"/>
      <c r="Q1724" s="170"/>
      <c r="R1724" s="170"/>
      <c r="S1724" s="170"/>
      <c r="T1724" s="170"/>
      <c r="U1724" s="170"/>
      <c r="V1724" s="170"/>
      <c r="W1724" s="170"/>
      <c r="X1724" s="131"/>
      <c r="Y1724"/>
      <c r="AB1724"/>
      <c r="AC1724"/>
      <c r="AD1724"/>
      <c r="AE1724"/>
      <c r="AF1724"/>
      <c r="AG1724"/>
      <c r="AH1724"/>
      <c r="AI1724"/>
      <c r="AJ1724"/>
      <c r="AK1724"/>
    </row>
    <row r="1725" spans="1:37" x14ac:dyDescent="0.25">
      <c r="A1725" s="131"/>
      <c r="B1725" s="131"/>
      <c r="C1725" s="131"/>
      <c r="D1725" s="131"/>
      <c r="E1725" s="131"/>
      <c r="F1725" s="131"/>
      <c r="G1725" s="131"/>
      <c r="H1725" s="131"/>
      <c r="I1725" s="131"/>
      <c r="J1725" s="131"/>
      <c r="K1725" s="131"/>
      <c r="L1725" s="131"/>
      <c r="M1725" s="131"/>
      <c r="N1725" s="131"/>
      <c r="O1725" s="131"/>
      <c r="P1725" s="131"/>
      <c r="Q1725" s="170"/>
      <c r="R1725" s="170"/>
      <c r="S1725" s="170"/>
      <c r="T1725" s="170"/>
      <c r="U1725" s="170"/>
      <c r="V1725" s="170"/>
      <c r="W1725" s="170"/>
      <c r="X1725" s="131"/>
      <c r="Y1725"/>
      <c r="AB1725"/>
      <c r="AC1725"/>
      <c r="AD1725"/>
      <c r="AE1725"/>
      <c r="AF1725"/>
      <c r="AG1725"/>
      <c r="AH1725"/>
      <c r="AI1725"/>
      <c r="AJ1725"/>
      <c r="AK1725"/>
    </row>
    <row r="1726" spans="1:37" x14ac:dyDescent="0.25">
      <c r="A1726" s="131"/>
      <c r="B1726" s="131"/>
      <c r="C1726" s="131"/>
      <c r="D1726" s="131"/>
      <c r="E1726" s="131"/>
      <c r="F1726" s="131"/>
      <c r="G1726" s="131"/>
      <c r="H1726" s="131"/>
      <c r="I1726" s="131"/>
      <c r="J1726" s="131"/>
      <c r="K1726" s="131"/>
      <c r="L1726" s="131"/>
      <c r="M1726" s="131"/>
      <c r="N1726" s="131"/>
      <c r="O1726" s="131"/>
      <c r="P1726" s="131"/>
      <c r="Q1726" s="170"/>
      <c r="R1726" s="170"/>
      <c r="S1726" s="170"/>
      <c r="T1726" s="170"/>
      <c r="U1726" s="170"/>
      <c r="V1726" s="170"/>
      <c r="W1726" s="170"/>
      <c r="X1726" s="131"/>
      <c r="Y1726"/>
      <c r="AB1726"/>
      <c r="AC1726"/>
      <c r="AD1726"/>
      <c r="AE1726"/>
      <c r="AF1726"/>
      <c r="AG1726"/>
      <c r="AH1726"/>
      <c r="AI1726"/>
      <c r="AJ1726"/>
      <c r="AK1726"/>
    </row>
    <row r="1727" spans="1:37" x14ac:dyDescent="0.25">
      <c r="A1727" s="131"/>
      <c r="B1727" s="131"/>
      <c r="C1727" s="131"/>
      <c r="D1727" s="131"/>
      <c r="E1727" s="131"/>
      <c r="F1727" s="131"/>
      <c r="G1727" s="131"/>
      <c r="H1727" s="131"/>
      <c r="I1727" s="131"/>
      <c r="J1727" s="131"/>
      <c r="K1727" s="131"/>
      <c r="L1727" s="131"/>
      <c r="M1727" s="131"/>
      <c r="N1727" s="131"/>
      <c r="O1727" s="131"/>
      <c r="P1727" s="131"/>
      <c r="Q1727" s="170"/>
      <c r="R1727" s="170"/>
      <c r="S1727" s="170"/>
      <c r="T1727" s="170"/>
      <c r="U1727" s="170"/>
      <c r="V1727" s="170"/>
      <c r="W1727" s="170"/>
      <c r="X1727" s="131"/>
      <c r="Y1727"/>
      <c r="AB1727"/>
      <c r="AC1727"/>
      <c r="AD1727"/>
      <c r="AE1727"/>
      <c r="AF1727"/>
      <c r="AG1727"/>
      <c r="AH1727"/>
      <c r="AI1727"/>
      <c r="AJ1727"/>
      <c r="AK1727"/>
    </row>
    <row r="1728" spans="1:37" x14ac:dyDescent="0.25">
      <c r="A1728" s="131"/>
      <c r="B1728" s="131"/>
      <c r="C1728" s="131"/>
      <c r="D1728" s="131"/>
      <c r="E1728" s="131"/>
      <c r="F1728" s="131"/>
      <c r="G1728" s="131"/>
      <c r="H1728" s="131"/>
      <c r="I1728" s="131"/>
      <c r="J1728" s="131"/>
      <c r="K1728" s="131"/>
      <c r="L1728" s="131"/>
      <c r="M1728" s="131"/>
      <c r="N1728" s="131"/>
      <c r="O1728" s="131"/>
      <c r="P1728" s="131"/>
      <c r="Q1728" s="170"/>
      <c r="R1728" s="170"/>
      <c r="S1728" s="170"/>
      <c r="T1728" s="170"/>
      <c r="U1728" s="170"/>
      <c r="V1728" s="170"/>
      <c r="W1728" s="170"/>
      <c r="X1728" s="131"/>
      <c r="Y1728"/>
      <c r="AB1728"/>
      <c r="AC1728"/>
      <c r="AD1728"/>
      <c r="AE1728"/>
      <c r="AF1728"/>
      <c r="AG1728"/>
      <c r="AH1728"/>
      <c r="AI1728"/>
      <c r="AJ1728"/>
      <c r="AK1728"/>
    </row>
    <row r="1729" spans="1:37" x14ac:dyDescent="0.25">
      <c r="A1729" s="131"/>
      <c r="B1729" s="131"/>
      <c r="C1729" s="131"/>
      <c r="D1729" s="131"/>
      <c r="E1729" s="131"/>
      <c r="F1729" s="131"/>
      <c r="G1729" s="131"/>
      <c r="H1729" s="131"/>
      <c r="I1729" s="131"/>
      <c r="J1729" s="131"/>
      <c r="K1729" s="131"/>
      <c r="L1729" s="131"/>
      <c r="M1729" s="131"/>
      <c r="N1729" s="131"/>
      <c r="O1729" s="131"/>
      <c r="P1729" s="131"/>
      <c r="Q1729" s="170"/>
      <c r="R1729" s="170"/>
      <c r="S1729" s="170"/>
      <c r="T1729" s="170"/>
      <c r="U1729" s="170"/>
      <c r="V1729" s="170"/>
      <c r="W1729" s="170"/>
      <c r="X1729" s="131"/>
      <c r="Y1729"/>
      <c r="AB1729"/>
      <c r="AC1729"/>
      <c r="AD1729"/>
      <c r="AE1729"/>
      <c r="AF1729"/>
      <c r="AG1729"/>
      <c r="AH1729"/>
      <c r="AI1729"/>
      <c r="AJ1729"/>
      <c r="AK1729"/>
    </row>
    <row r="1730" spans="1:37" x14ac:dyDescent="0.25">
      <c r="A1730" s="131"/>
      <c r="B1730" s="131"/>
      <c r="C1730" s="131"/>
      <c r="D1730" s="131"/>
      <c r="E1730" s="131"/>
      <c r="F1730" s="131"/>
      <c r="G1730" s="131"/>
      <c r="H1730" s="131"/>
      <c r="I1730" s="131"/>
      <c r="J1730" s="131"/>
      <c r="K1730" s="131"/>
      <c r="L1730" s="131"/>
      <c r="M1730" s="131"/>
      <c r="N1730" s="131"/>
      <c r="O1730" s="131"/>
      <c r="P1730" s="131"/>
      <c r="Q1730" s="170"/>
      <c r="R1730" s="170"/>
      <c r="S1730" s="170"/>
      <c r="T1730" s="170"/>
      <c r="U1730" s="170"/>
      <c r="V1730" s="170"/>
      <c r="W1730" s="170"/>
      <c r="X1730" s="131"/>
      <c r="Y1730"/>
      <c r="AB1730"/>
      <c r="AC1730"/>
      <c r="AD1730"/>
      <c r="AE1730"/>
      <c r="AF1730"/>
      <c r="AG1730"/>
      <c r="AH1730"/>
      <c r="AI1730"/>
      <c r="AJ1730"/>
      <c r="AK1730"/>
    </row>
    <row r="1731" spans="1:37" x14ac:dyDescent="0.25">
      <c r="A1731" s="131"/>
      <c r="B1731" s="131"/>
      <c r="C1731" s="131"/>
      <c r="D1731" s="131"/>
      <c r="E1731" s="131"/>
      <c r="F1731" s="131"/>
      <c r="G1731" s="131"/>
      <c r="H1731" s="131"/>
      <c r="I1731" s="131"/>
      <c r="J1731" s="131"/>
      <c r="K1731" s="131"/>
      <c r="L1731" s="131"/>
      <c r="M1731" s="131"/>
      <c r="N1731" s="131"/>
      <c r="O1731" s="131"/>
      <c r="P1731" s="131"/>
      <c r="Q1731" s="170"/>
      <c r="R1731" s="170"/>
      <c r="S1731" s="170"/>
      <c r="T1731" s="170"/>
      <c r="U1731" s="170"/>
      <c r="V1731" s="170"/>
      <c r="W1731" s="170"/>
      <c r="X1731" s="131"/>
      <c r="Y1731"/>
      <c r="AB1731"/>
      <c r="AC1731"/>
      <c r="AD1731"/>
      <c r="AE1731"/>
      <c r="AF1731"/>
      <c r="AG1731"/>
      <c r="AH1731"/>
      <c r="AI1731"/>
      <c r="AJ1731"/>
      <c r="AK1731"/>
    </row>
    <row r="1732" spans="1:37" x14ac:dyDescent="0.25">
      <c r="A1732" s="131"/>
      <c r="B1732" s="131"/>
      <c r="C1732" s="131"/>
      <c r="D1732" s="131"/>
      <c r="E1732" s="131"/>
      <c r="F1732" s="131"/>
      <c r="G1732" s="131"/>
      <c r="H1732" s="131"/>
      <c r="I1732" s="131"/>
      <c r="J1732" s="131"/>
      <c r="K1732" s="131"/>
      <c r="L1732" s="131"/>
      <c r="M1732" s="131"/>
      <c r="N1732" s="131"/>
      <c r="O1732" s="131"/>
      <c r="P1732" s="131"/>
      <c r="Q1732" s="170"/>
      <c r="R1732" s="170"/>
      <c r="S1732" s="170"/>
      <c r="T1732" s="170"/>
      <c r="U1732" s="170"/>
      <c r="V1732" s="170"/>
      <c r="W1732" s="170"/>
      <c r="X1732" s="131"/>
      <c r="Y1732"/>
      <c r="AB1732"/>
      <c r="AC1732"/>
      <c r="AD1732"/>
      <c r="AE1732"/>
      <c r="AF1732"/>
      <c r="AG1732"/>
      <c r="AH1732"/>
      <c r="AI1732"/>
      <c r="AJ1732"/>
      <c r="AK1732"/>
    </row>
    <row r="1733" spans="1:37" x14ac:dyDescent="0.25">
      <c r="A1733" s="131"/>
      <c r="B1733" s="131"/>
      <c r="C1733" s="131"/>
      <c r="D1733" s="131"/>
      <c r="E1733" s="131"/>
      <c r="F1733" s="131"/>
      <c r="G1733" s="131"/>
      <c r="H1733" s="131"/>
      <c r="I1733" s="131"/>
      <c r="J1733" s="131"/>
      <c r="K1733" s="131"/>
      <c r="L1733" s="131"/>
      <c r="M1733" s="131"/>
      <c r="N1733" s="131"/>
      <c r="O1733" s="131"/>
      <c r="P1733" s="131"/>
      <c r="Q1733" s="170"/>
      <c r="R1733" s="170"/>
      <c r="S1733" s="170"/>
      <c r="T1733" s="170"/>
      <c r="U1733" s="170"/>
      <c r="V1733" s="170"/>
      <c r="W1733" s="170"/>
      <c r="X1733" s="131"/>
      <c r="Y1733"/>
      <c r="AB1733"/>
      <c r="AC1733"/>
      <c r="AD1733"/>
      <c r="AE1733"/>
      <c r="AF1733"/>
      <c r="AG1733"/>
      <c r="AH1733"/>
      <c r="AI1733"/>
      <c r="AJ1733"/>
      <c r="AK1733"/>
    </row>
    <row r="1734" spans="1:37" x14ac:dyDescent="0.25">
      <c r="A1734" s="131"/>
      <c r="B1734" s="131"/>
      <c r="C1734" s="131"/>
      <c r="D1734" s="131"/>
      <c r="E1734" s="131"/>
      <c r="F1734" s="131"/>
      <c r="G1734" s="131"/>
      <c r="H1734" s="131"/>
      <c r="I1734" s="131"/>
      <c r="J1734" s="131"/>
      <c r="K1734" s="131"/>
      <c r="L1734" s="131"/>
      <c r="M1734" s="131"/>
      <c r="N1734" s="131"/>
      <c r="O1734" s="131"/>
      <c r="P1734" s="131"/>
      <c r="Q1734" s="170"/>
      <c r="R1734" s="170"/>
      <c r="S1734" s="170"/>
      <c r="T1734" s="170"/>
      <c r="U1734" s="170"/>
      <c r="V1734" s="170"/>
      <c r="W1734" s="170"/>
      <c r="X1734" s="131"/>
      <c r="Y1734"/>
      <c r="AB1734"/>
      <c r="AC1734"/>
      <c r="AD1734"/>
      <c r="AE1734"/>
      <c r="AF1734"/>
      <c r="AG1734"/>
      <c r="AH1734"/>
      <c r="AI1734"/>
      <c r="AJ1734"/>
      <c r="AK1734"/>
    </row>
    <row r="1735" spans="1:37" x14ac:dyDescent="0.25">
      <c r="A1735" s="131"/>
      <c r="B1735" s="131"/>
      <c r="C1735" s="131"/>
      <c r="D1735" s="131"/>
      <c r="E1735" s="131"/>
      <c r="F1735" s="131"/>
      <c r="G1735" s="131"/>
      <c r="H1735" s="131"/>
      <c r="I1735" s="131"/>
      <c r="J1735" s="131"/>
      <c r="K1735" s="131"/>
      <c r="L1735" s="131"/>
      <c r="M1735" s="131"/>
      <c r="N1735" s="131"/>
      <c r="O1735" s="131"/>
      <c r="P1735" s="131"/>
      <c r="Q1735" s="170"/>
      <c r="R1735" s="170"/>
      <c r="S1735" s="170"/>
      <c r="T1735" s="170"/>
      <c r="U1735" s="170"/>
      <c r="V1735" s="170"/>
      <c r="W1735" s="170"/>
      <c r="X1735" s="131"/>
      <c r="Y1735"/>
      <c r="AB1735"/>
      <c r="AC1735"/>
      <c r="AD1735"/>
      <c r="AE1735"/>
      <c r="AF1735"/>
      <c r="AG1735"/>
      <c r="AH1735"/>
      <c r="AI1735"/>
      <c r="AJ1735"/>
      <c r="AK1735"/>
    </row>
    <row r="1736" spans="1:37" x14ac:dyDescent="0.25">
      <c r="A1736" s="131"/>
      <c r="B1736" s="131"/>
      <c r="C1736" s="131"/>
      <c r="D1736" s="131"/>
      <c r="E1736" s="131"/>
      <c r="F1736" s="131"/>
      <c r="G1736" s="131"/>
      <c r="H1736" s="131"/>
      <c r="I1736" s="131"/>
      <c r="J1736" s="131"/>
      <c r="K1736" s="131"/>
      <c r="L1736" s="131"/>
      <c r="M1736" s="131"/>
      <c r="N1736" s="131"/>
      <c r="O1736" s="131"/>
      <c r="P1736" s="131"/>
      <c r="Q1736" s="170"/>
      <c r="R1736" s="170"/>
      <c r="S1736" s="170"/>
      <c r="T1736" s="170"/>
      <c r="U1736" s="170"/>
      <c r="V1736" s="170"/>
      <c r="W1736" s="170"/>
      <c r="X1736" s="131"/>
      <c r="Y1736"/>
      <c r="AB1736"/>
      <c r="AC1736"/>
      <c r="AD1736"/>
      <c r="AE1736"/>
      <c r="AF1736"/>
      <c r="AG1736"/>
      <c r="AH1736"/>
      <c r="AI1736"/>
      <c r="AJ1736"/>
      <c r="AK1736"/>
    </row>
    <row r="1737" spans="1:37" x14ac:dyDescent="0.25">
      <c r="A1737" s="131"/>
      <c r="B1737" s="131"/>
      <c r="C1737" s="131"/>
      <c r="D1737" s="131"/>
      <c r="E1737" s="131"/>
      <c r="F1737" s="131"/>
      <c r="G1737" s="131"/>
      <c r="H1737" s="131"/>
      <c r="I1737" s="131"/>
      <c r="J1737" s="131"/>
      <c r="K1737" s="131"/>
      <c r="L1737" s="131"/>
      <c r="M1737" s="131"/>
      <c r="N1737" s="131"/>
      <c r="O1737" s="131"/>
      <c r="P1737" s="131"/>
      <c r="Q1737" s="170"/>
      <c r="R1737" s="170"/>
      <c r="S1737" s="170"/>
      <c r="T1737" s="170"/>
      <c r="U1737" s="170"/>
      <c r="V1737" s="170"/>
      <c r="W1737" s="170"/>
      <c r="X1737" s="131"/>
      <c r="Y1737"/>
      <c r="AB1737"/>
      <c r="AC1737"/>
      <c r="AD1737"/>
      <c r="AE1737"/>
      <c r="AF1737"/>
      <c r="AG1737"/>
      <c r="AH1737"/>
      <c r="AI1737"/>
      <c r="AJ1737"/>
      <c r="AK1737"/>
    </row>
    <row r="1738" spans="1:37" x14ac:dyDescent="0.25">
      <c r="A1738" s="131"/>
      <c r="B1738" s="131"/>
      <c r="C1738" s="131"/>
      <c r="D1738" s="131"/>
      <c r="E1738" s="131"/>
      <c r="F1738" s="131"/>
      <c r="G1738" s="131"/>
      <c r="H1738" s="131"/>
      <c r="I1738" s="131"/>
      <c r="J1738" s="131"/>
      <c r="K1738" s="131"/>
      <c r="L1738" s="131"/>
      <c r="M1738" s="131"/>
      <c r="N1738" s="131"/>
      <c r="O1738" s="131"/>
      <c r="P1738" s="131"/>
      <c r="Q1738" s="170"/>
      <c r="R1738" s="170"/>
      <c r="S1738" s="170"/>
      <c r="T1738" s="170"/>
      <c r="U1738" s="170"/>
      <c r="V1738" s="170"/>
      <c r="W1738" s="170"/>
      <c r="X1738" s="131"/>
      <c r="Y1738"/>
      <c r="AB1738"/>
      <c r="AC1738"/>
      <c r="AD1738"/>
      <c r="AE1738"/>
      <c r="AF1738"/>
      <c r="AG1738"/>
      <c r="AH1738"/>
      <c r="AI1738"/>
      <c r="AJ1738"/>
      <c r="AK1738"/>
    </row>
    <row r="1739" spans="1:37" x14ac:dyDescent="0.25">
      <c r="A1739" s="131"/>
      <c r="B1739" s="131"/>
      <c r="C1739" s="131"/>
      <c r="D1739" s="131"/>
      <c r="E1739" s="131"/>
      <c r="F1739" s="131"/>
      <c r="G1739" s="131"/>
      <c r="H1739" s="131"/>
      <c r="I1739" s="131"/>
      <c r="J1739" s="131"/>
      <c r="K1739" s="131"/>
      <c r="L1739" s="131"/>
      <c r="M1739" s="131"/>
      <c r="N1739" s="131"/>
      <c r="O1739" s="131"/>
      <c r="P1739" s="131"/>
      <c r="Q1739" s="170"/>
      <c r="R1739" s="170"/>
      <c r="S1739" s="170"/>
      <c r="T1739" s="170"/>
      <c r="U1739" s="170"/>
      <c r="V1739" s="170"/>
      <c r="W1739" s="170"/>
      <c r="X1739" s="131"/>
      <c r="Y1739"/>
      <c r="AB1739"/>
      <c r="AC1739"/>
      <c r="AD1739"/>
      <c r="AE1739"/>
      <c r="AF1739"/>
      <c r="AG1739"/>
      <c r="AH1739"/>
      <c r="AI1739"/>
      <c r="AJ1739"/>
      <c r="AK1739"/>
    </row>
    <row r="1740" spans="1:37" x14ac:dyDescent="0.25">
      <c r="A1740" s="131"/>
      <c r="B1740" s="131"/>
      <c r="C1740" s="131"/>
      <c r="D1740" s="131"/>
      <c r="E1740" s="131"/>
      <c r="F1740" s="131"/>
      <c r="G1740" s="131"/>
      <c r="H1740" s="131"/>
      <c r="I1740" s="131"/>
      <c r="J1740" s="131"/>
      <c r="K1740" s="131"/>
      <c r="L1740" s="131"/>
      <c r="M1740" s="131"/>
      <c r="N1740" s="131"/>
      <c r="O1740" s="131"/>
      <c r="P1740" s="131"/>
      <c r="Q1740" s="170"/>
      <c r="R1740" s="170"/>
      <c r="S1740" s="170"/>
      <c r="T1740" s="170"/>
      <c r="U1740" s="170"/>
      <c r="V1740" s="170"/>
      <c r="W1740" s="170"/>
      <c r="X1740" s="131"/>
      <c r="Y1740"/>
      <c r="AB1740"/>
      <c r="AC1740"/>
      <c r="AD1740"/>
      <c r="AE1740"/>
      <c r="AF1740"/>
      <c r="AG1740"/>
      <c r="AH1740"/>
      <c r="AI1740"/>
      <c r="AJ1740"/>
      <c r="AK1740"/>
    </row>
    <row r="1741" spans="1:37" x14ac:dyDescent="0.25">
      <c r="A1741" s="131"/>
      <c r="B1741" s="131"/>
      <c r="C1741" s="131"/>
      <c r="D1741" s="131"/>
      <c r="E1741" s="131"/>
      <c r="F1741" s="131"/>
      <c r="G1741" s="131"/>
      <c r="H1741" s="131"/>
      <c r="I1741" s="131"/>
      <c r="J1741" s="131"/>
      <c r="K1741" s="131"/>
      <c r="L1741" s="131"/>
      <c r="M1741" s="131"/>
      <c r="N1741" s="131"/>
      <c r="O1741" s="131"/>
      <c r="P1741" s="131"/>
      <c r="Q1741" s="170"/>
      <c r="R1741" s="170"/>
      <c r="S1741" s="170"/>
      <c r="T1741" s="170"/>
      <c r="U1741" s="170"/>
      <c r="V1741" s="170"/>
      <c r="W1741" s="170"/>
      <c r="X1741" s="131"/>
      <c r="Y1741"/>
      <c r="AB1741"/>
      <c r="AC1741"/>
      <c r="AD1741"/>
      <c r="AE1741"/>
      <c r="AF1741"/>
      <c r="AG1741"/>
      <c r="AH1741"/>
      <c r="AI1741"/>
      <c r="AJ1741"/>
      <c r="AK1741"/>
    </row>
    <row r="1742" spans="1:37" x14ac:dyDescent="0.25">
      <c r="A1742" s="131"/>
      <c r="B1742" s="131"/>
      <c r="C1742" s="131"/>
      <c r="D1742" s="131"/>
      <c r="E1742" s="131"/>
      <c r="F1742" s="131"/>
      <c r="G1742" s="131"/>
      <c r="H1742" s="131"/>
      <c r="I1742" s="131"/>
      <c r="J1742" s="131"/>
      <c r="K1742" s="131"/>
      <c r="L1742" s="131"/>
      <c r="M1742" s="131"/>
      <c r="N1742" s="131"/>
      <c r="O1742" s="131"/>
      <c r="P1742" s="131"/>
      <c r="Q1742" s="170"/>
      <c r="R1742" s="170"/>
      <c r="S1742" s="170"/>
      <c r="T1742" s="170"/>
      <c r="U1742" s="170"/>
      <c r="V1742" s="170"/>
      <c r="W1742" s="170"/>
      <c r="X1742" s="131"/>
      <c r="Y1742"/>
      <c r="AB1742"/>
      <c r="AC1742"/>
      <c r="AD1742"/>
      <c r="AE1742"/>
      <c r="AF1742"/>
      <c r="AG1742"/>
      <c r="AH1742"/>
      <c r="AI1742"/>
      <c r="AJ1742"/>
      <c r="AK1742"/>
    </row>
    <row r="1743" spans="1:37" x14ac:dyDescent="0.25">
      <c r="A1743" s="131"/>
      <c r="B1743" s="131"/>
      <c r="C1743" s="131"/>
      <c r="D1743" s="131"/>
      <c r="E1743" s="131"/>
      <c r="F1743" s="131"/>
      <c r="G1743" s="131"/>
      <c r="H1743" s="131"/>
      <c r="I1743" s="131"/>
      <c r="J1743" s="131"/>
      <c r="K1743" s="131"/>
      <c r="L1743" s="131"/>
      <c r="M1743" s="131"/>
      <c r="N1743" s="131"/>
      <c r="O1743" s="131"/>
      <c r="P1743" s="131"/>
      <c r="Q1743" s="170"/>
      <c r="R1743" s="170"/>
      <c r="S1743" s="170"/>
      <c r="T1743" s="170"/>
      <c r="U1743" s="170"/>
      <c r="V1743" s="170"/>
      <c r="W1743" s="170"/>
      <c r="X1743" s="131"/>
      <c r="Y1743"/>
      <c r="AB1743"/>
      <c r="AC1743"/>
      <c r="AD1743"/>
      <c r="AE1743"/>
      <c r="AF1743"/>
      <c r="AG1743"/>
      <c r="AH1743"/>
      <c r="AI1743"/>
      <c r="AJ1743"/>
      <c r="AK1743"/>
    </row>
    <row r="1744" spans="1:37" x14ac:dyDescent="0.25">
      <c r="A1744" s="131"/>
      <c r="B1744" s="131"/>
      <c r="C1744" s="131"/>
      <c r="D1744" s="131"/>
      <c r="E1744" s="131"/>
      <c r="F1744" s="131"/>
      <c r="G1744" s="131"/>
      <c r="H1744" s="131"/>
      <c r="I1744" s="131"/>
      <c r="J1744" s="131"/>
      <c r="K1744" s="131"/>
      <c r="L1744" s="131"/>
      <c r="M1744" s="131"/>
      <c r="N1744" s="131"/>
      <c r="O1744" s="131"/>
      <c r="P1744" s="131"/>
      <c r="Q1744" s="170"/>
      <c r="R1744" s="170"/>
      <c r="S1744" s="170"/>
      <c r="T1744" s="170"/>
      <c r="U1744" s="170"/>
      <c r="V1744" s="170"/>
      <c r="W1744" s="170"/>
      <c r="X1744" s="131"/>
      <c r="Y1744"/>
      <c r="AB1744"/>
      <c r="AC1744"/>
      <c r="AD1744"/>
      <c r="AE1744"/>
      <c r="AF1744"/>
      <c r="AG1744"/>
      <c r="AH1744"/>
      <c r="AI1744"/>
      <c r="AJ1744"/>
      <c r="AK1744"/>
    </row>
    <row r="1745" spans="1:37" x14ac:dyDescent="0.25">
      <c r="A1745" s="131"/>
      <c r="B1745" s="131"/>
      <c r="C1745" s="131"/>
      <c r="D1745" s="131"/>
      <c r="E1745" s="131"/>
      <c r="F1745" s="131"/>
      <c r="G1745" s="131"/>
      <c r="H1745" s="131"/>
      <c r="I1745" s="131"/>
      <c r="J1745" s="131"/>
      <c r="K1745" s="131"/>
      <c r="L1745" s="131"/>
      <c r="M1745" s="131"/>
      <c r="N1745" s="131"/>
      <c r="O1745" s="131"/>
      <c r="P1745" s="131"/>
      <c r="Q1745" s="170"/>
      <c r="R1745" s="170"/>
      <c r="S1745" s="170"/>
      <c r="T1745" s="170"/>
      <c r="U1745" s="170"/>
      <c r="V1745" s="170"/>
      <c r="W1745" s="170"/>
      <c r="X1745" s="131"/>
      <c r="Y1745"/>
      <c r="AB1745"/>
      <c r="AC1745"/>
      <c r="AD1745"/>
      <c r="AE1745"/>
      <c r="AF1745"/>
      <c r="AG1745"/>
      <c r="AH1745"/>
      <c r="AI1745"/>
      <c r="AJ1745"/>
      <c r="AK1745"/>
    </row>
    <row r="1746" spans="1:37" x14ac:dyDescent="0.25">
      <c r="A1746" s="131"/>
      <c r="B1746" s="131"/>
      <c r="C1746" s="131"/>
      <c r="D1746" s="131"/>
      <c r="E1746" s="131"/>
      <c r="F1746" s="131"/>
      <c r="G1746" s="131"/>
      <c r="H1746" s="131"/>
      <c r="I1746" s="131"/>
      <c r="J1746" s="131"/>
      <c r="K1746" s="131"/>
      <c r="L1746" s="131"/>
      <c r="M1746" s="131"/>
      <c r="N1746" s="131"/>
      <c r="O1746" s="131"/>
      <c r="P1746" s="131"/>
      <c r="Q1746" s="170"/>
      <c r="R1746" s="170"/>
      <c r="S1746" s="170"/>
      <c r="T1746" s="170"/>
      <c r="U1746" s="170"/>
      <c r="V1746" s="170"/>
      <c r="W1746" s="170"/>
      <c r="X1746" s="131"/>
      <c r="Y1746"/>
      <c r="AB1746"/>
      <c r="AC1746"/>
      <c r="AD1746"/>
      <c r="AE1746"/>
      <c r="AF1746"/>
      <c r="AG1746"/>
      <c r="AH1746"/>
      <c r="AI1746"/>
      <c r="AJ1746"/>
      <c r="AK1746"/>
    </row>
    <row r="1747" spans="1:37" x14ac:dyDescent="0.25">
      <c r="A1747" s="131"/>
      <c r="B1747" s="131"/>
      <c r="C1747" s="131"/>
      <c r="D1747" s="131"/>
      <c r="E1747" s="131"/>
      <c r="F1747" s="131"/>
      <c r="G1747" s="131"/>
      <c r="H1747" s="131"/>
      <c r="I1747" s="131"/>
      <c r="J1747" s="131"/>
      <c r="K1747" s="131"/>
      <c r="L1747" s="131"/>
      <c r="M1747" s="131"/>
      <c r="N1747" s="131"/>
      <c r="O1747" s="131"/>
      <c r="P1747" s="131"/>
      <c r="Q1747" s="170"/>
      <c r="R1747" s="170"/>
      <c r="S1747" s="170"/>
      <c r="T1747" s="170"/>
      <c r="U1747" s="170"/>
      <c r="V1747" s="170"/>
      <c r="W1747" s="170"/>
      <c r="X1747" s="131"/>
      <c r="Y1747"/>
      <c r="AB1747"/>
      <c r="AC1747"/>
      <c r="AD1747"/>
      <c r="AE1747"/>
      <c r="AF1747"/>
      <c r="AG1747"/>
      <c r="AH1747"/>
      <c r="AI1747"/>
      <c r="AJ1747"/>
      <c r="AK1747"/>
    </row>
    <row r="1748" spans="1:37" x14ac:dyDescent="0.25">
      <c r="A1748" s="131"/>
      <c r="B1748" s="131"/>
      <c r="C1748" s="131"/>
      <c r="D1748" s="131"/>
      <c r="E1748" s="131"/>
      <c r="F1748" s="131"/>
      <c r="G1748" s="131"/>
      <c r="H1748" s="131"/>
      <c r="I1748" s="131"/>
      <c r="J1748" s="131"/>
      <c r="K1748" s="131"/>
      <c r="L1748" s="131"/>
      <c r="M1748" s="131"/>
      <c r="N1748" s="131"/>
      <c r="O1748" s="131"/>
      <c r="P1748" s="131"/>
      <c r="Q1748" s="170"/>
      <c r="R1748" s="170"/>
      <c r="S1748" s="170"/>
      <c r="T1748" s="170"/>
      <c r="U1748" s="170"/>
      <c r="V1748" s="170"/>
      <c r="W1748" s="170"/>
      <c r="X1748" s="131"/>
      <c r="Y1748"/>
      <c r="AB1748"/>
      <c r="AC1748"/>
      <c r="AD1748"/>
      <c r="AE1748"/>
      <c r="AF1748"/>
      <c r="AG1748"/>
      <c r="AH1748"/>
      <c r="AI1748"/>
      <c r="AJ1748"/>
      <c r="AK1748"/>
    </row>
    <row r="1749" spans="1:37" x14ac:dyDescent="0.25">
      <c r="A1749" s="131"/>
      <c r="B1749" s="131"/>
      <c r="C1749" s="131"/>
      <c r="D1749" s="131"/>
      <c r="E1749" s="131"/>
      <c r="F1749" s="131"/>
      <c r="G1749" s="131"/>
      <c r="H1749" s="131"/>
      <c r="I1749" s="131"/>
      <c r="J1749" s="131"/>
      <c r="K1749" s="131"/>
      <c r="L1749" s="131"/>
      <c r="M1749" s="131"/>
      <c r="N1749" s="131"/>
      <c r="O1749" s="131"/>
      <c r="P1749" s="131"/>
      <c r="Q1749" s="170"/>
      <c r="R1749" s="170"/>
      <c r="S1749" s="170"/>
      <c r="T1749" s="170"/>
      <c r="U1749" s="170"/>
      <c r="V1749" s="170"/>
      <c r="W1749" s="170"/>
      <c r="X1749" s="131"/>
      <c r="Y1749"/>
      <c r="AB1749"/>
      <c r="AC1749"/>
      <c r="AD1749"/>
      <c r="AE1749"/>
      <c r="AF1749"/>
      <c r="AG1749"/>
      <c r="AH1749"/>
      <c r="AI1749"/>
      <c r="AJ1749"/>
      <c r="AK1749"/>
    </row>
    <row r="1750" spans="1:37" x14ac:dyDescent="0.25">
      <c r="A1750" s="131"/>
      <c r="B1750" s="131"/>
      <c r="C1750" s="131"/>
      <c r="D1750" s="131"/>
      <c r="E1750" s="131"/>
      <c r="F1750" s="131"/>
      <c r="G1750" s="131"/>
      <c r="H1750" s="131"/>
      <c r="I1750" s="131"/>
      <c r="J1750" s="131"/>
      <c r="K1750" s="131"/>
      <c r="L1750" s="131"/>
      <c r="M1750" s="131"/>
      <c r="N1750" s="131"/>
      <c r="O1750" s="131"/>
      <c r="P1750" s="131"/>
      <c r="Q1750" s="170"/>
      <c r="R1750" s="170"/>
      <c r="S1750" s="170"/>
      <c r="T1750" s="170"/>
      <c r="U1750" s="170"/>
      <c r="V1750" s="170"/>
      <c r="W1750" s="170"/>
      <c r="X1750" s="131"/>
      <c r="Y1750"/>
      <c r="AB1750"/>
      <c r="AC1750"/>
      <c r="AD1750"/>
      <c r="AE1750"/>
      <c r="AF1750"/>
      <c r="AG1750"/>
      <c r="AH1750"/>
      <c r="AI1750"/>
      <c r="AJ1750"/>
      <c r="AK1750"/>
    </row>
    <row r="1751" spans="1:37" x14ac:dyDescent="0.25">
      <c r="A1751" s="131"/>
      <c r="B1751" s="131"/>
      <c r="C1751" s="131"/>
      <c r="D1751" s="131"/>
      <c r="E1751" s="131"/>
      <c r="F1751" s="131"/>
      <c r="G1751" s="131"/>
      <c r="H1751" s="131"/>
      <c r="I1751" s="131"/>
      <c r="J1751" s="131"/>
      <c r="K1751" s="131"/>
      <c r="L1751" s="131"/>
      <c r="M1751" s="131"/>
      <c r="N1751" s="131"/>
      <c r="O1751" s="131"/>
      <c r="P1751" s="131"/>
      <c r="Q1751" s="170"/>
      <c r="R1751" s="170"/>
      <c r="S1751" s="170"/>
      <c r="T1751" s="170"/>
      <c r="U1751" s="170"/>
      <c r="V1751" s="170"/>
      <c r="W1751" s="170"/>
      <c r="X1751" s="131"/>
      <c r="Y1751"/>
      <c r="AB1751"/>
      <c r="AC1751"/>
      <c r="AD1751"/>
      <c r="AE1751"/>
      <c r="AF1751"/>
      <c r="AG1751"/>
      <c r="AH1751"/>
      <c r="AI1751"/>
      <c r="AJ1751"/>
      <c r="AK1751"/>
    </row>
    <row r="1752" spans="1:37" x14ac:dyDescent="0.25">
      <c r="A1752" s="131"/>
      <c r="B1752" s="131"/>
      <c r="C1752" s="131"/>
      <c r="D1752" s="131"/>
      <c r="E1752" s="131"/>
      <c r="F1752" s="131"/>
      <c r="G1752" s="131"/>
      <c r="H1752" s="131"/>
      <c r="I1752" s="131"/>
      <c r="J1752" s="131"/>
      <c r="K1752" s="131"/>
      <c r="L1752" s="131"/>
      <c r="M1752" s="131"/>
      <c r="N1752" s="131"/>
      <c r="O1752" s="131"/>
      <c r="P1752" s="131"/>
      <c r="Q1752" s="170"/>
      <c r="R1752" s="170"/>
      <c r="S1752" s="170"/>
      <c r="T1752" s="170"/>
      <c r="U1752" s="170"/>
      <c r="V1752" s="170"/>
      <c r="W1752" s="170"/>
      <c r="X1752" s="131"/>
      <c r="Y1752"/>
      <c r="AB1752"/>
      <c r="AC1752"/>
      <c r="AD1752"/>
      <c r="AE1752"/>
      <c r="AF1752"/>
      <c r="AG1752"/>
      <c r="AH1752"/>
      <c r="AI1752"/>
      <c r="AJ1752"/>
      <c r="AK1752"/>
    </row>
    <row r="1753" spans="1:37" x14ac:dyDescent="0.25">
      <c r="A1753" s="131"/>
      <c r="B1753" s="131"/>
      <c r="C1753" s="131"/>
      <c r="D1753" s="131"/>
      <c r="E1753" s="131"/>
      <c r="F1753" s="131"/>
      <c r="G1753" s="131"/>
      <c r="H1753" s="131"/>
      <c r="I1753" s="131"/>
      <c r="J1753" s="131"/>
      <c r="K1753" s="131"/>
      <c r="L1753" s="131"/>
      <c r="M1753" s="131"/>
      <c r="N1753" s="131"/>
      <c r="O1753" s="131"/>
      <c r="P1753" s="131"/>
      <c r="Q1753" s="170"/>
      <c r="R1753" s="170"/>
      <c r="S1753" s="170"/>
      <c r="T1753" s="170"/>
      <c r="U1753" s="170"/>
      <c r="V1753" s="170"/>
      <c r="W1753" s="170"/>
      <c r="X1753" s="131"/>
      <c r="Y1753"/>
      <c r="AB1753"/>
      <c r="AC1753"/>
      <c r="AD1753"/>
      <c r="AE1753"/>
      <c r="AF1753"/>
      <c r="AG1753"/>
      <c r="AH1753"/>
      <c r="AI1753"/>
      <c r="AJ1753"/>
      <c r="AK1753"/>
    </row>
    <row r="1754" spans="1:37" x14ac:dyDescent="0.25">
      <c r="A1754" s="131"/>
      <c r="B1754" s="131"/>
      <c r="C1754" s="131"/>
      <c r="D1754" s="131"/>
      <c r="E1754" s="131"/>
      <c r="F1754" s="131"/>
      <c r="G1754" s="131"/>
      <c r="H1754" s="131"/>
      <c r="I1754" s="131"/>
      <c r="J1754" s="131"/>
      <c r="K1754" s="131"/>
      <c r="L1754" s="131"/>
      <c r="M1754" s="131"/>
      <c r="N1754" s="131"/>
      <c r="O1754" s="131"/>
      <c r="P1754" s="131"/>
      <c r="Q1754" s="170"/>
      <c r="R1754" s="170"/>
      <c r="S1754" s="170"/>
      <c r="T1754" s="170"/>
      <c r="U1754" s="170"/>
      <c r="V1754" s="170"/>
      <c r="W1754" s="170"/>
      <c r="X1754" s="131"/>
      <c r="Y1754"/>
      <c r="AB1754"/>
      <c r="AC1754"/>
      <c r="AD1754"/>
      <c r="AE1754"/>
      <c r="AF1754"/>
      <c r="AG1754"/>
      <c r="AH1754"/>
      <c r="AI1754"/>
      <c r="AJ1754"/>
      <c r="AK1754"/>
    </row>
    <row r="1755" spans="1:37" x14ac:dyDescent="0.25">
      <c r="A1755" s="131"/>
      <c r="B1755" s="131"/>
      <c r="C1755" s="131"/>
      <c r="D1755" s="131"/>
      <c r="E1755" s="131"/>
      <c r="F1755" s="131"/>
      <c r="G1755" s="131"/>
      <c r="H1755" s="131"/>
      <c r="I1755" s="131"/>
      <c r="J1755" s="131"/>
      <c r="K1755" s="131"/>
      <c r="L1755" s="131"/>
      <c r="M1755" s="131"/>
      <c r="N1755" s="131"/>
      <c r="O1755" s="131"/>
      <c r="P1755" s="131"/>
      <c r="Q1755" s="170"/>
      <c r="R1755" s="170"/>
      <c r="S1755" s="170"/>
      <c r="T1755" s="170"/>
      <c r="U1755" s="170"/>
      <c r="V1755" s="170"/>
      <c r="W1755" s="170"/>
      <c r="X1755" s="131"/>
      <c r="Y1755"/>
      <c r="AB1755"/>
      <c r="AC1755"/>
      <c r="AD1755"/>
      <c r="AE1755"/>
      <c r="AF1755"/>
      <c r="AG1755"/>
      <c r="AH1755"/>
      <c r="AI1755"/>
      <c r="AJ1755"/>
      <c r="AK1755"/>
    </row>
    <row r="1756" spans="1:37" x14ac:dyDescent="0.25">
      <c r="A1756" s="131"/>
      <c r="B1756" s="131"/>
      <c r="C1756" s="131"/>
      <c r="D1756" s="131"/>
      <c r="E1756" s="131"/>
      <c r="F1756" s="131"/>
      <c r="G1756" s="131"/>
      <c r="H1756" s="131"/>
      <c r="I1756" s="131"/>
      <c r="J1756" s="131"/>
      <c r="K1756" s="131"/>
      <c r="L1756" s="131"/>
      <c r="M1756" s="131"/>
      <c r="N1756" s="131"/>
      <c r="O1756" s="131"/>
      <c r="P1756" s="131"/>
      <c r="Q1756" s="170"/>
      <c r="R1756" s="170"/>
      <c r="S1756" s="170"/>
      <c r="T1756" s="170"/>
      <c r="U1756" s="170"/>
      <c r="V1756" s="170"/>
      <c r="W1756" s="170"/>
      <c r="X1756" s="131"/>
      <c r="Y1756"/>
      <c r="AB1756"/>
      <c r="AC1756"/>
      <c r="AD1756"/>
      <c r="AE1756"/>
      <c r="AF1756"/>
      <c r="AG1756"/>
      <c r="AH1756"/>
      <c r="AI1756"/>
      <c r="AJ1756"/>
      <c r="AK1756"/>
    </row>
    <row r="1757" spans="1:37" x14ac:dyDescent="0.25">
      <c r="A1757" s="131"/>
      <c r="B1757" s="131"/>
      <c r="C1757" s="131"/>
      <c r="D1757" s="131"/>
      <c r="E1757" s="131"/>
      <c r="F1757" s="131"/>
      <c r="G1757" s="131"/>
      <c r="H1757" s="131"/>
      <c r="I1757" s="131"/>
      <c r="J1757" s="131"/>
      <c r="K1757" s="131"/>
      <c r="L1757" s="131"/>
      <c r="M1757" s="131"/>
      <c r="N1757" s="131"/>
      <c r="O1757" s="131"/>
      <c r="P1757" s="131"/>
      <c r="Q1757" s="170"/>
      <c r="R1757" s="170"/>
      <c r="S1757" s="170"/>
      <c r="T1757" s="170"/>
      <c r="U1757" s="170"/>
      <c r="V1757" s="170"/>
      <c r="W1757" s="170"/>
      <c r="X1757" s="131"/>
      <c r="Y1757"/>
      <c r="AB1757"/>
      <c r="AC1757"/>
      <c r="AD1757"/>
      <c r="AE1757"/>
      <c r="AF1757"/>
      <c r="AG1757"/>
      <c r="AH1757"/>
      <c r="AI1757"/>
      <c r="AJ1757"/>
      <c r="AK1757"/>
    </row>
    <row r="1758" spans="1:37" x14ac:dyDescent="0.25">
      <c r="A1758" s="131"/>
      <c r="B1758" s="131"/>
      <c r="C1758" s="131"/>
      <c r="D1758" s="131"/>
      <c r="E1758" s="131"/>
      <c r="F1758" s="131"/>
      <c r="G1758" s="131"/>
      <c r="H1758" s="131"/>
      <c r="I1758" s="131"/>
      <c r="J1758" s="131"/>
      <c r="K1758" s="131"/>
      <c r="L1758" s="131"/>
      <c r="M1758" s="131"/>
      <c r="N1758" s="131"/>
      <c r="O1758" s="131"/>
      <c r="P1758" s="131"/>
      <c r="Q1758" s="170"/>
      <c r="R1758" s="170"/>
      <c r="S1758" s="170"/>
      <c r="T1758" s="170"/>
      <c r="U1758" s="170"/>
      <c r="V1758" s="170"/>
      <c r="W1758" s="170"/>
      <c r="X1758" s="131"/>
      <c r="Y1758"/>
      <c r="AB1758"/>
      <c r="AC1758"/>
      <c r="AD1758"/>
      <c r="AE1758"/>
      <c r="AF1758"/>
      <c r="AG1758"/>
      <c r="AH1758"/>
      <c r="AI1758"/>
      <c r="AJ1758"/>
      <c r="AK1758"/>
    </row>
    <row r="1759" spans="1:37" x14ac:dyDescent="0.25">
      <c r="A1759" s="131"/>
      <c r="B1759" s="131"/>
      <c r="C1759" s="131"/>
      <c r="D1759" s="131"/>
      <c r="E1759" s="131"/>
      <c r="F1759" s="131"/>
      <c r="G1759" s="131"/>
      <c r="H1759" s="131"/>
      <c r="I1759" s="131"/>
      <c r="J1759" s="131"/>
      <c r="K1759" s="131"/>
      <c r="L1759" s="131"/>
      <c r="M1759" s="131"/>
      <c r="N1759" s="131"/>
      <c r="O1759" s="131"/>
      <c r="P1759" s="131"/>
      <c r="Q1759" s="170"/>
      <c r="R1759" s="170"/>
      <c r="S1759" s="170"/>
      <c r="T1759" s="170"/>
      <c r="U1759" s="170"/>
      <c r="V1759" s="170"/>
      <c r="W1759" s="170"/>
      <c r="X1759" s="131"/>
      <c r="Y1759"/>
      <c r="AB1759"/>
      <c r="AC1759"/>
      <c r="AD1759"/>
      <c r="AE1759"/>
      <c r="AF1759"/>
      <c r="AG1759"/>
      <c r="AH1759"/>
      <c r="AI1759"/>
      <c r="AJ1759"/>
      <c r="AK1759"/>
    </row>
    <row r="1760" spans="1:37" x14ac:dyDescent="0.25">
      <c r="A1760" s="131"/>
      <c r="B1760" s="131"/>
      <c r="C1760" s="131"/>
      <c r="D1760" s="131"/>
      <c r="E1760" s="131"/>
      <c r="F1760" s="131"/>
      <c r="G1760" s="131"/>
      <c r="H1760" s="131"/>
      <c r="I1760" s="131"/>
      <c r="J1760" s="131"/>
      <c r="K1760" s="131"/>
      <c r="L1760" s="131"/>
      <c r="M1760" s="131"/>
      <c r="N1760" s="131"/>
      <c r="O1760" s="131"/>
      <c r="P1760" s="131"/>
      <c r="Q1760" s="170"/>
      <c r="R1760" s="170"/>
      <c r="S1760" s="170"/>
      <c r="T1760" s="170"/>
      <c r="U1760" s="170"/>
      <c r="V1760" s="170"/>
      <c r="W1760" s="170"/>
      <c r="X1760" s="131"/>
      <c r="Y1760"/>
      <c r="AB1760"/>
      <c r="AC1760"/>
      <c r="AD1760"/>
      <c r="AE1760"/>
      <c r="AF1760"/>
      <c r="AG1760"/>
      <c r="AH1760"/>
      <c r="AI1760"/>
      <c r="AJ1760"/>
      <c r="AK1760"/>
    </row>
    <row r="1761" spans="1:37" x14ac:dyDescent="0.25">
      <c r="A1761" s="131"/>
      <c r="B1761" s="131"/>
      <c r="C1761" s="131"/>
      <c r="D1761" s="131"/>
      <c r="E1761" s="131"/>
      <c r="F1761" s="131"/>
      <c r="G1761" s="131"/>
      <c r="H1761" s="131"/>
      <c r="I1761" s="131"/>
      <c r="J1761" s="131"/>
      <c r="K1761" s="131"/>
      <c r="L1761" s="131"/>
      <c r="M1761" s="131"/>
      <c r="N1761" s="131"/>
      <c r="O1761" s="131"/>
      <c r="P1761" s="131"/>
      <c r="Q1761" s="170"/>
      <c r="R1761" s="170"/>
      <c r="S1761" s="170"/>
      <c r="T1761" s="170"/>
      <c r="U1761" s="170"/>
      <c r="V1761" s="170"/>
      <c r="W1761" s="170"/>
      <c r="X1761" s="131"/>
      <c r="Y1761"/>
      <c r="AB1761"/>
      <c r="AC1761"/>
      <c r="AD1761"/>
      <c r="AE1761"/>
      <c r="AF1761"/>
      <c r="AG1761"/>
      <c r="AH1761"/>
      <c r="AI1761"/>
      <c r="AJ1761"/>
      <c r="AK1761"/>
    </row>
    <row r="1762" spans="1:37" x14ac:dyDescent="0.25">
      <c r="A1762" s="131"/>
      <c r="B1762" s="131"/>
      <c r="C1762" s="131"/>
      <c r="D1762" s="131"/>
      <c r="E1762" s="131"/>
      <c r="F1762" s="131"/>
      <c r="G1762" s="131"/>
      <c r="H1762" s="131"/>
      <c r="I1762" s="131"/>
      <c r="J1762" s="131"/>
      <c r="K1762" s="131"/>
      <c r="L1762" s="131"/>
      <c r="M1762" s="131"/>
      <c r="N1762" s="131"/>
      <c r="O1762" s="131"/>
      <c r="P1762" s="131"/>
      <c r="Q1762" s="170"/>
      <c r="R1762" s="170"/>
      <c r="S1762" s="170"/>
      <c r="T1762" s="170"/>
      <c r="U1762" s="170"/>
      <c r="V1762" s="170"/>
      <c r="W1762" s="170"/>
      <c r="X1762" s="131"/>
      <c r="Y1762"/>
      <c r="AB1762"/>
      <c r="AC1762"/>
      <c r="AD1762"/>
      <c r="AE1762"/>
      <c r="AF1762"/>
      <c r="AG1762"/>
      <c r="AH1762"/>
      <c r="AI1762"/>
      <c r="AJ1762"/>
      <c r="AK1762"/>
    </row>
    <row r="1763" spans="1:37" x14ac:dyDescent="0.25">
      <c r="A1763" s="131"/>
      <c r="B1763" s="131"/>
      <c r="C1763" s="131"/>
      <c r="D1763" s="131"/>
      <c r="E1763" s="131"/>
      <c r="F1763" s="131"/>
      <c r="G1763" s="131"/>
      <c r="H1763" s="131"/>
      <c r="I1763" s="131"/>
      <c r="J1763" s="131"/>
      <c r="K1763" s="131"/>
      <c r="L1763" s="131"/>
      <c r="M1763" s="131"/>
      <c r="N1763" s="131"/>
      <c r="O1763" s="131"/>
      <c r="P1763" s="131"/>
      <c r="Q1763" s="170"/>
      <c r="R1763" s="170"/>
      <c r="S1763" s="170"/>
      <c r="T1763" s="170"/>
      <c r="U1763" s="170"/>
      <c r="V1763" s="170"/>
      <c r="W1763" s="170"/>
      <c r="X1763" s="131"/>
      <c r="Y1763"/>
      <c r="AB1763"/>
      <c r="AC1763"/>
      <c r="AD1763"/>
      <c r="AE1763"/>
      <c r="AF1763"/>
      <c r="AG1763"/>
      <c r="AH1763"/>
      <c r="AI1763"/>
      <c r="AJ1763"/>
      <c r="AK1763"/>
    </row>
    <row r="1764" spans="1:37" x14ac:dyDescent="0.25">
      <c r="A1764" s="131"/>
      <c r="B1764" s="131"/>
      <c r="C1764" s="131"/>
      <c r="D1764" s="131"/>
      <c r="E1764" s="131"/>
      <c r="F1764" s="131"/>
      <c r="G1764" s="131"/>
      <c r="H1764" s="131"/>
      <c r="I1764" s="131"/>
      <c r="J1764" s="131"/>
      <c r="K1764" s="131"/>
      <c r="L1764" s="131"/>
      <c r="M1764" s="131"/>
      <c r="N1764" s="131"/>
      <c r="O1764" s="131"/>
      <c r="P1764" s="131"/>
      <c r="Q1764" s="170"/>
      <c r="R1764" s="170"/>
      <c r="S1764" s="170"/>
      <c r="T1764" s="170"/>
      <c r="U1764" s="170"/>
      <c r="V1764" s="170"/>
      <c r="W1764" s="170"/>
      <c r="X1764" s="131"/>
      <c r="Y1764"/>
      <c r="AB1764"/>
      <c r="AC1764"/>
      <c r="AD1764"/>
      <c r="AE1764"/>
      <c r="AF1764"/>
      <c r="AG1764"/>
      <c r="AH1764"/>
      <c r="AI1764"/>
      <c r="AJ1764"/>
      <c r="AK1764"/>
    </row>
    <row r="1765" spans="1:37" x14ac:dyDescent="0.25">
      <c r="A1765" s="131"/>
      <c r="B1765" s="131"/>
      <c r="C1765" s="131"/>
      <c r="D1765" s="131"/>
      <c r="E1765" s="131"/>
      <c r="F1765" s="131"/>
      <c r="G1765" s="131"/>
      <c r="H1765" s="131"/>
      <c r="I1765" s="131"/>
      <c r="J1765" s="131"/>
      <c r="K1765" s="131"/>
      <c r="L1765" s="131"/>
      <c r="M1765" s="131"/>
      <c r="N1765" s="131"/>
      <c r="O1765" s="131"/>
      <c r="P1765" s="131"/>
      <c r="Q1765" s="170"/>
      <c r="R1765" s="170"/>
      <c r="S1765" s="170"/>
      <c r="T1765" s="170"/>
      <c r="U1765" s="170"/>
      <c r="V1765" s="170"/>
      <c r="W1765" s="170"/>
      <c r="X1765" s="131"/>
      <c r="Y1765"/>
      <c r="AB1765"/>
      <c r="AC1765"/>
      <c r="AD1765"/>
      <c r="AE1765"/>
      <c r="AF1765"/>
      <c r="AG1765"/>
      <c r="AH1765"/>
      <c r="AI1765"/>
      <c r="AJ1765"/>
      <c r="AK1765"/>
    </row>
    <row r="1766" spans="1:37" x14ac:dyDescent="0.25">
      <c r="A1766" s="131"/>
      <c r="B1766" s="131"/>
      <c r="C1766" s="131"/>
      <c r="D1766" s="131"/>
      <c r="E1766" s="131"/>
      <c r="F1766" s="131"/>
      <c r="G1766" s="131"/>
      <c r="H1766" s="131"/>
      <c r="I1766" s="131"/>
      <c r="J1766" s="131"/>
      <c r="K1766" s="131"/>
      <c r="L1766" s="131"/>
      <c r="M1766" s="131"/>
      <c r="N1766" s="131"/>
      <c r="O1766" s="131"/>
      <c r="P1766" s="131"/>
      <c r="Q1766" s="170"/>
      <c r="R1766" s="170"/>
      <c r="S1766" s="170"/>
      <c r="T1766" s="170"/>
      <c r="U1766" s="170"/>
      <c r="V1766" s="170"/>
      <c r="W1766" s="170"/>
      <c r="X1766" s="131"/>
      <c r="Y1766"/>
      <c r="AB1766"/>
      <c r="AC1766"/>
      <c r="AD1766"/>
      <c r="AE1766"/>
      <c r="AF1766"/>
      <c r="AG1766"/>
      <c r="AH1766"/>
      <c r="AI1766"/>
      <c r="AJ1766"/>
      <c r="AK1766"/>
    </row>
    <row r="1767" spans="1:37" x14ac:dyDescent="0.25">
      <c r="A1767" s="131"/>
      <c r="B1767" s="131"/>
      <c r="C1767" s="131"/>
      <c r="D1767" s="131"/>
      <c r="E1767" s="131"/>
      <c r="F1767" s="131"/>
      <c r="G1767" s="131"/>
      <c r="H1767" s="131"/>
      <c r="I1767" s="131"/>
      <c r="J1767" s="131"/>
      <c r="K1767" s="131"/>
      <c r="L1767" s="131"/>
      <c r="M1767" s="131"/>
      <c r="N1767" s="131"/>
      <c r="O1767" s="131"/>
      <c r="P1767" s="131"/>
      <c r="Q1767" s="170"/>
      <c r="R1767" s="170"/>
      <c r="S1767" s="170"/>
      <c r="T1767" s="170"/>
      <c r="U1767" s="170"/>
      <c r="V1767" s="170"/>
      <c r="W1767" s="170"/>
      <c r="X1767" s="131"/>
      <c r="Y1767"/>
      <c r="AB1767"/>
      <c r="AC1767"/>
      <c r="AD1767"/>
      <c r="AE1767"/>
      <c r="AF1767"/>
      <c r="AG1767"/>
      <c r="AH1767"/>
      <c r="AI1767"/>
      <c r="AJ1767"/>
      <c r="AK1767"/>
    </row>
    <row r="1768" spans="1:37" x14ac:dyDescent="0.25">
      <c r="A1768" s="131"/>
      <c r="B1768" s="131"/>
      <c r="C1768" s="131"/>
      <c r="D1768" s="131"/>
      <c r="E1768" s="131"/>
      <c r="F1768" s="131"/>
      <c r="G1768" s="131"/>
      <c r="H1768" s="131"/>
      <c r="I1768" s="131"/>
      <c r="J1768" s="131"/>
      <c r="K1768" s="131"/>
      <c r="L1768" s="131"/>
      <c r="M1768" s="131"/>
      <c r="N1768" s="131"/>
      <c r="O1768" s="131"/>
      <c r="P1768" s="131"/>
      <c r="Q1768" s="170"/>
      <c r="R1768" s="170"/>
      <c r="S1768" s="170"/>
      <c r="T1768" s="170"/>
      <c r="U1768" s="170"/>
      <c r="V1768" s="170"/>
      <c r="W1768" s="170"/>
      <c r="X1768" s="131"/>
      <c r="Y1768"/>
      <c r="AB1768"/>
      <c r="AC1768"/>
      <c r="AD1768"/>
      <c r="AE1768"/>
      <c r="AF1768"/>
      <c r="AG1768"/>
      <c r="AH1768"/>
      <c r="AI1768"/>
      <c r="AJ1768"/>
      <c r="AK1768"/>
    </row>
    <row r="1769" spans="1:37" x14ac:dyDescent="0.25">
      <c r="A1769" s="131"/>
      <c r="B1769" s="131"/>
      <c r="C1769" s="131"/>
      <c r="D1769" s="131"/>
      <c r="E1769" s="131"/>
      <c r="F1769" s="131"/>
      <c r="G1769" s="131"/>
      <c r="H1769" s="131"/>
      <c r="I1769" s="131"/>
      <c r="J1769" s="131"/>
      <c r="K1769" s="131"/>
      <c r="L1769" s="131"/>
      <c r="M1769" s="131"/>
      <c r="N1769" s="131"/>
      <c r="O1769" s="131"/>
      <c r="P1769" s="131"/>
      <c r="Q1769" s="170"/>
      <c r="R1769" s="170"/>
      <c r="S1769" s="170"/>
      <c r="T1769" s="170"/>
      <c r="U1769" s="170"/>
      <c r="V1769" s="170"/>
      <c r="W1769" s="170"/>
      <c r="X1769" s="131"/>
      <c r="Y1769"/>
      <c r="AB1769"/>
      <c r="AC1769"/>
      <c r="AD1769"/>
      <c r="AE1769"/>
      <c r="AF1769"/>
      <c r="AG1769"/>
      <c r="AH1769"/>
      <c r="AI1769"/>
      <c r="AJ1769"/>
      <c r="AK1769"/>
    </row>
    <row r="1770" spans="1:37" x14ac:dyDescent="0.25">
      <c r="A1770" s="131"/>
      <c r="B1770" s="131"/>
      <c r="C1770" s="131"/>
      <c r="D1770" s="131"/>
      <c r="E1770" s="131"/>
      <c r="F1770" s="131"/>
      <c r="G1770" s="131"/>
      <c r="H1770" s="131"/>
      <c r="I1770" s="131"/>
      <c r="J1770" s="131"/>
      <c r="K1770" s="131"/>
      <c r="L1770" s="131"/>
      <c r="M1770" s="131"/>
      <c r="N1770" s="131"/>
      <c r="O1770" s="131"/>
      <c r="P1770" s="131"/>
      <c r="Q1770" s="170"/>
      <c r="R1770" s="170"/>
      <c r="S1770" s="170"/>
      <c r="T1770" s="170"/>
      <c r="U1770" s="170"/>
      <c r="V1770" s="170"/>
      <c r="W1770" s="170"/>
      <c r="X1770" s="131"/>
      <c r="Y1770"/>
      <c r="AB1770"/>
      <c r="AC1770"/>
      <c r="AD1770"/>
      <c r="AE1770"/>
      <c r="AF1770"/>
      <c r="AG1770"/>
      <c r="AH1770"/>
      <c r="AI1770"/>
      <c r="AJ1770"/>
      <c r="AK1770"/>
    </row>
    <row r="1771" spans="1:37" x14ac:dyDescent="0.25">
      <c r="A1771" s="131"/>
      <c r="B1771" s="131"/>
      <c r="C1771" s="131"/>
      <c r="D1771" s="131"/>
      <c r="E1771" s="131"/>
      <c r="F1771" s="131"/>
      <c r="G1771" s="131"/>
      <c r="H1771" s="131"/>
      <c r="I1771" s="131"/>
      <c r="J1771" s="131"/>
      <c r="K1771" s="131"/>
      <c r="L1771" s="131"/>
      <c r="M1771" s="131"/>
      <c r="N1771" s="131"/>
      <c r="O1771" s="131"/>
      <c r="P1771" s="131"/>
      <c r="Q1771" s="170"/>
      <c r="R1771" s="170"/>
      <c r="S1771" s="170"/>
      <c r="T1771" s="170"/>
      <c r="U1771" s="170"/>
      <c r="V1771" s="170"/>
      <c r="W1771" s="170"/>
      <c r="X1771" s="131"/>
      <c r="Y1771"/>
      <c r="AB1771"/>
      <c r="AC1771"/>
      <c r="AD1771"/>
      <c r="AE1771"/>
      <c r="AF1771"/>
      <c r="AG1771"/>
      <c r="AH1771"/>
      <c r="AI1771"/>
      <c r="AJ1771"/>
      <c r="AK1771"/>
    </row>
    <row r="1772" spans="1:37" x14ac:dyDescent="0.25">
      <c r="A1772" s="131"/>
      <c r="B1772" s="131"/>
      <c r="C1772" s="131"/>
      <c r="D1772" s="131"/>
      <c r="E1772" s="131"/>
      <c r="F1772" s="131"/>
      <c r="G1772" s="131"/>
      <c r="H1772" s="131"/>
      <c r="I1772" s="131"/>
      <c r="J1772" s="131"/>
      <c r="K1772" s="131"/>
      <c r="L1772" s="131"/>
      <c r="M1772" s="131"/>
      <c r="N1772" s="131"/>
      <c r="O1772" s="131"/>
      <c r="P1772" s="131"/>
      <c r="Q1772" s="170"/>
      <c r="R1772" s="170"/>
      <c r="S1772" s="170"/>
      <c r="T1772" s="170"/>
      <c r="U1772" s="170"/>
      <c r="V1772" s="170"/>
      <c r="W1772" s="170"/>
      <c r="X1772" s="131"/>
      <c r="Y1772"/>
      <c r="AB1772"/>
      <c r="AC1772"/>
      <c r="AD1772"/>
      <c r="AE1772"/>
      <c r="AF1772"/>
      <c r="AG1772"/>
      <c r="AH1772"/>
      <c r="AI1772"/>
      <c r="AJ1772"/>
      <c r="AK1772"/>
    </row>
    <row r="1773" spans="1:37" x14ac:dyDescent="0.25">
      <c r="A1773" s="131"/>
      <c r="B1773" s="131"/>
      <c r="C1773" s="131"/>
      <c r="D1773" s="131"/>
      <c r="E1773" s="131"/>
      <c r="F1773" s="131"/>
      <c r="G1773" s="131"/>
      <c r="H1773" s="131"/>
      <c r="I1773" s="131"/>
      <c r="J1773" s="131"/>
      <c r="K1773" s="131"/>
      <c r="L1773" s="131"/>
      <c r="M1773" s="131"/>
      <c r="N1773" s="131"/>
      <c r="O1773" s="131"/>
      <c r="P1773" s="131"/>
      <c r="Q1773" s="170"/>
      <c r="R1773" s="170"/>
      <c r="S1773" s="170"/>
      <c r="T1773" s="170"/>
      <c r="U1773" s="170"/>
      <c r="V1773" s="170"/>
      <c r="W1773" s="170"/>
      <c r="X1773" s="131"/>
      <c r="Y1773"/>
      <c r="AB1773"/>
      <c r="AC1773"/>
      <c r="AD1773"/>
      <c r="AE1773"/>
      <c r="AF1773"/>
      <c r="AG1773"/>
      <c r="AH1773"/>
      <c r="AI1773"/>
      <c r="AJ1773"/>
      <c r="AK1773"/>
    </row>
    <row r="1774" spans="1:37" x14ac:dyDescent="0.25">
      <c r="A1774" s="131"/>
      <c r="B1774" s="131"/>
      <c r="C1774" s="131"/>
      <c r="D1774" s="131"/>
      <c r="E1774" s="131"/>
      <c r="F1774" s="131"/>
      <c r="G1774" s="131"/>
      <c r="H1774" s="131"/>
      <c r="I1774" s="131"/>
      <c r="J1774" s="131"/>
      <c r="K1774" s="131"/>
      <c r="L1774" s="131"/>
      <c r="M1774" s="131"/>
      <c r="N1774" s="131"/>
      <c r="O1774" s="131"/>
      <c r="P1774" s="131"/>
      <c r="Q1774" s="170"/>
      <c r="R1774" s="170"/>
      <c r="S1774" s="170"/>
      <c r="T1774" s="170"/>
      <c r="U1774" s="170"/>
      <c r="V1774" s="170"/>
      <c r="W1774" s="170"/>
      <c r="X1774" s="131"/>
      <c r="Y1774"/>
      <c r="AB1774"/>
      <c r="AC1774"/>
      <c r="AD1774"/>
      <c r="AE1774"/>
      <c r="AF1774"/>
      <c r="AG1774"/>
      <c r="AH1774"/>
      <c r="AI1774"/>
      <c r="AJ1774"/>
      <c r="AK1774"/>
    </row>
    <row r="1775" spans="1:37" x14ac:dyDescent="0.25">
      <c r="A1775" s="131"/>
      <c r="B1775" s="131"/>
      <c r="C1775" s="131"/>
      <c r="D1775" s="131"/>
      <c r="E1775" s="131"/>
      <c r="F1775" s="131"/>
      <c r="G1775" s="131"/>
      <c r="H1775" s="131"/>
      <c r="I1775" s="131"/>
      <c r="J1775" s="131"/>
      <c r="K1775" s="131"/>
      <c r="L1775" s="131"/>
      <c r="M1775" s="131"/>
      <c r="N1775" s="131"/>
      <c r="O1775" s="131"/>
      <c r="P1775" s="131"/>
      <c r="Q1775" s="170"/>
      <c r="R1775" s="170"/>
      <c r="S1775" s="170"/>
      <c r="T1775" s="170"/>
      <c r="U1775" s="170"/>
      <c r="V1775" s="170"/>
      <c r="W1775" s="170"/>
      <c r="X1775" s="131"/>
      <c r="Y1775"/>
      <c r="AB1775"/>
      <c r="AC1775"/>
      <c r="AD1775"/>
      <c r="AE1775"/>
      <c r="AF1775"/>
      <c r="AG1775"/>
      <c r="AH1775"/>
      <c r="AI1775"/>
      <c r="AJ1775"/>
      <c r="AK1775"/>
    </row>
    <row r="1776" spans="1:37" x14ac:dyDescent="0.25">
      <c r="A1776" s="131"/>
      <c r="B1776" s="131"/>
      <c r="C1776" s="131"/>
      <c r="D1776" s="131"/>
      <c r="E1776" s="131"/>
      <c r="F1776" s="131"/>
      <c r="G1776" s="131"/>
      <c r="H1776" s="131"/>
      <c r="I1776" s="131"/>
      <c r="J1776" s="131"/>
      <c r="K1776" s="131"/>
      <c r="L1776" s="131"/>
      <c r="M1776" s="131"/>
      <c r="N1776" s="131"/>
      <c r="O1776" s="131"/>
      <c r="P1776" s="131"/>
      <c r="Q1776" s="170"/>
      <c r="R1776" s="170"/>
      <c r="S1776" s="170"/>
      <c r="T1776" s="170"/>
      <c r="U1776" s="170"/>
      <c r="V1776" s="170"/>
      <c r="W1776" s="170"/>
      <c r="X1776" s="131"/>
      <c r="Y1776"/>
      <c r="AB1776"/>
      <c r="AC1776"/>
      <c r="AD1776"/>
      <c r="AE1776"/>
      <c r="AF1776"/>
      <c r="AG1776"/>
      <c r="AH1776"/>
      <c r="AI1776"/>
      <c r="AJ1776"/>
      <c r="AK1776"/>
    </row>
    <row r="1777" spans="1:37" x14ac:dyDescent="0.25">
      <c r="A1777" s="131"/>
      <c r="B1777" s="131"/>
      <c r="C1777" s="131"/>
      <c r="D1777" s="131"/>
      <c r="E1777" s="131"/>
      <c r="F1777" s="131"/>
      <c r="G1777" s="131"/>
      <c r="H1777" s="131"/>
      <c r="I1777" s="131"/>
      <c r="J1777" s="131"/>
      <c r="K1777" s="131"/>
      <c r="L1777" s="131"/>
      <c r="M1777" s="131"/>
      <c r="N1777" s="131"/>
      <c r="O1777" s="131"/>
      <c r="P1777" s="131"/>
      <c r="Q1777" s="170"/>
      <c r="R1777" s="170"/>
      <c r="S1777" s="170"/>
      <c r="T1777" s="170"/>
      <c r="U1777" s="170"/>
      <c r="V1777" s="170"/>
      <c r="W1777" s="170"/>
      <c r="X1777" s="131"/>
      <c r="Y1777"/>
      <c r="AB1777"/>
      <c r="AC1777"/>
      <c r="AD1777"/>
      <c r="AE1777"/>
      <c r="AF1777"/>
      <c r="AG1777"/>
      <c r="AH1777"/>
      <c r="AI1777"/>
      <c r="AJ1777"/>
      <c r="AK1777"/>
    </row>
    <row r="1778" spans="1:37" x14ac:dyDescent="0.25">
      <c r="A1778" s="131"/>
      <c r="B1778" s="131"/>
      <c r="C1778" s="131"/>
      <c r="D1778" s="131"/>
      <c r="E1778" s="131"/>
      <c r="F1778" s="131"/>
      <c r="G1778" s="131"/>
      <c r="H1778" s="131"/>
      <c r="I1778" s="131"/>
      <c r="J1778" s="131"/>
      <c r="K1778" s="131"/>
      <c r="L1778" s="131"/>
      <c r="M1778" s="131"/>
      <c r="N1778" s="131"/>
      <c r="O1778" s="131"/>
      <c r="P1778" s="131"/>
      <c r="Q1778" s="170"/>
      <c r="R1778" s="170"/>
      <c r="S1778" s="170"/>
      <c r="T1778" s="170"/>
      <c r="U1778" s="170"/>
      <c r="V1778" s="170"/>
      <c r="W1778" s="170"/>
      <c r="X1778" s="131"/>
      <c r="Y1778"/>
      <c r="AB1778"/>
      <c r="AC1778"/>
      <c r="AD1778"/>
      <c r="AE1778"/>
      <c r="AF1778"/>
      <c r="AG1778"/>
      <c r="AH1778"/>
      <c r="AI1778"/>
      <c r="AJ1778"/>
      <c r="AK1778"/>
    </row>
    <row r="1779" spans="1:37" x14ac:dyDescent="0.25">
      <c r="A1779" s="131"/>
      <c r="B1779" s="131"/>
      <c r="C1779" s="131"/>
      <c r="D1779" s="131"/>
      <c r="E1779" s="131"/>
      <c r="F1779" s="131"/>
      <c r="G1779" s="131"/>
      <c r="H1779" s="131"/>
      <c r="I1779" s="131"/>
      <c r="J1779" s="131"/>
      <c r="K1779" s="131"/>
      <c r="L1779" s="131"/>
      <c r="M1779" s="131"/>
      <c r="N1779" s="131"/>
      <c r="O1779" s="131"/>
      <c r="P1779" s="131"/>
      <c r="Q1779" s="170"/>
      <c r="R1779" s="170"/>
      <c r="S1779" s="170"/>
      <c r="T1779" s="170"/>
      <c r="U1779" s="170"/>
      <c r="V1779" s="170"/>
      <c r="W1779" s="170"/>
      <c r="X1779" s="131"/>
      <c r="Y1779"/>
      <c r="AB1779"/>
      <c r="AC1779"/>
      <c r="AD1779"/>
      <c r="AE1779"/>
      <c r="AF1779"/>
      <c r="AG1779"/>
      <c r="AH1779"/>
      <c r="AI1779"/>
      <c r="AJ1779"/>
      <c r="AK1779"/>
    </row>
    <row r="1780" spans="1:37" x14ac:dyDescent="0.25">
      <c r="A1780" s="131"/>
      <c r="B1780" s="131"/>
      <c r="C1780" s="131"/>
      <c r="D1780" s="131"/>
      <c r="E1780" s="131"/>
      <c r="F1780" s="131"/>
      <c r="G1780" s="131"/>
      <c r="H1780" s="131"/>
      <c r="I1780" s="131"/>
      <c r="J1780" s="131"/>
      <c r="K1780" s="131"/>
      <c r="L1780" s="131"/>
      <c r="M1780" s="131"/>
      <c r="N1780" s="131"/>
      <c r="O1780" s="131"/>
      <c r="P1780" s="131"/>
      <c r="Q1780" s="170"/>
      <c r="R1780" s="170"/>
      <c r="S1780" s="170"/>
      <c r="T1780" s="170"/>
      <c r="U1780" s="170"/>
      <c r="V1780" s="170"/>
      <c r="W1780" s="170"/>
      <c r="X1780" s="131"/>
      <c r="Y1780"/>
      <c r="AB1780"/>
      <c r="AC1780"/>
      <c r="AD1780"/>
      <c r="AE1780"/>
      <c r="AF1780"/>
      <c r="AG1780"/>
      <c r="AH1780"/>
      <c r="AI1780"/>
      <c r="AJ1780"/>
      <c r="AK1780"/>
    </row>
    <row r="1781" spans="1:37" x14ac:dyDescent="0.25">
      <c r="A1781" s="131"/>
      <c r="B1781" s="131"/>
      <c r="C1781" s="131"/>
      <c r="D1781" s="131"/>
      <c r="E1781" s="131"/>
      <c r="F1781" s="131"/>
      <c r="G1781" s="131"/>
      <c r="H1781" s="131"/>
      <c r="I1781" s="131"/>
      <c r="J1781" s="131"/>
      <c r="K1781" s="131"/>
      <c r="L1781" s="131"/>
      <c r="M1781" s="131"/>
      <c r="N1781" s="131"/>
      <c r="O1781" s="131"/>
      <c r="P1781" s="131"/>
      <c r="Q1781" s="170"/>
      <c r="R1781" s="170"/>
      <c r="S1781" s="170"/>
      <c r="T1781" s="170"/>
      <c r="U1781" s="170"/>
      <c r="V1781" s="170"/>
      <c r="W1781" s="170"/>
      <c r="X1781" s="131"/>
      <c r="Y1781"/>
      <c r="AB1781"/>
      <c r="AC1781"/>
      <c r="AD1781"/>
      <c r="AE1781"/>
      <c r="AF1781"/>
      <c r="AG1781"/>
      <c r="AH1781"/>
      <c r="AI1781"/>
      <c r="AJ1781"/>
      <c r="AK1781"/>
    </row>
    <row r="1782" spans="1:37" x14ac:dyDescent="0.25">
      <c r="A1782" s="131"/>
      <c r="B1782" s="131"/>
      <c r="C1782" s="131"/>
      <c r="D1782" s="131"/>
      <c r="E1782" s="131"/>
      <c r="F1782" s="131"/>
      <c r="G1782" s="131"/>
      <c r="H1782" s="131"/>
      <c r="I1782" s="131"/>
      <c r="J1782" s="131"/>
      <c r="K1782" s="131"/>
      <c r="L1782" s="131"/>
      <c r="M1782" s="131"/>
      <c r="N1782" s="131"/>
      <c r="O1782" s="131"/>
      <c r="P1782" s="131"/>
      <c r="Q1782" s="170"/>
      <c r="R1782" s="170"/>
      <c r="S1782" s="170"/>
      <c r="T1782" s="170"/>
      <c r="U1782" s="170"/>
      <c r="V1782" s="170"/>
      <c r="W1782" s="170"/>
      <c r="X1782" s="131"/>
      <c r="Y1782"/>
      <c r="AB1782"/>
      <c r="AC1782"/>
      <c r="AD1782"/>
      <c r="AE1782"/>
      <c r="AF1782"/>
      <c r="AG1782"/>
      <c r="AH1782"/>
      <c r="AI1782"/>
      <c r="AJ1782"/>
      <c r="AK1782"/>
    </row>
    <row r="1783" spans="1:37" x14ac:dyDescent="0.25">
      <c r="A1783" s="131"/>
      <c r="B1783" s="131"/>
      <c r="C1783" s="131"/>
      <c r="D1783" s="131"/>
      <c r="E1783" s="131"/>
      <c r="F1783" s="131"/>
      <c r="G1783" s="131"/>
      <c r="H1783" s="131"/>
      <c r="I1783" s="131"/>
      <c r="J1783" s="131"/>
      <c r="K1783" s="131"/>
      <c r="L1783" s="131"/>
      <c r="M1783" s="131"/>
      <c r="N1783" s="131"/>
      <c r="O1783" s="131"/>
      <c r="P1783" s="131"/>
      <c r="Q1783" s="170"/>
      <c r="R1783" s="170"/>
      <c r="S1783" s="170"/>
      <c r="T1783" s="170"/>
      <c r="U1783" s="170"/>
      <c r="V1783" s="170"/>
      <c r="W1783" s="170"/>
      <c r="X1783" s="131"/>
      <c r="Y1783"/>
      <c r="AB1783"/>
      <c r="AC1783"/>
      <c r="AD1783"/>
      <c r="AE1783"/>
      <c r="AF1783"/>
      <c r="AG1783"/>
      <c r="AH1783"/>
      <c r="AI1783"/>
      <c r="AJ1783"/>
      <c r="AK1783"/>
    </row>
    <row r="1784" spans="1:37" x14ac:dyDescent="0.25">
      <c r="A1784" s="131"/>
      <c r="B1784" s="131"/>
      <c r="C1784" s="131"/>
      <c r="D1784" s="131"/>
      <c r="E1784" s="131"/>
      <c r="F1784" s="131"/>
      <c r="G1784" s="131"/>
      <c r="H1784" s="131"/>
      <c r="I1784" s="131"/>
      <c r="J1784" s="131"/>
      <c r="K1784" s="131"/>
      <c r="L1784" s="131"/>
      <c r="M1784" s="131"/>
      <c r="N1784" s="131"/>
      <c r="O1784" s="131"/>
      <c r="P1784" s="131"/>
      <c r="Q1784" s="170"/>
      <c r="R1784" s="170"/>
      <c r="S1784" s="170"/>
      <c r="T1784" s="170"/>
      <c r="U1784" s="170"/>
      <c r="V1784" s="170"/>
      <c r="W1784" s="170"/>
      <c r="X1784" s="131"/>
      <c r="Y1784"/>
      <c r="AB1784"/>
      <c r="AC1784"/>
      <c r="AD1784"/>
      <c r="AE1784"/>
      <c r="AF1784"/>
      <c r="AG1784"/>
      <c r="AH1784"/>
      <c r="AI1784"/>
      <c r="AJ1784"/>
      <c r="AK1784"/>
    </row>
    <row r="1785" spans="1:37" x14ac:dyDescent="0.25">
      <c r="A1785" s="131"/>
      <c r="B1785" s="131"/>
      <c r="C1785" s="131"/>
      <c r="D1785" s="131"/>
      <c r="E1785" s="131"/>
      <c r="F1785" s="131"/>
      <c r="G1785" s="131"/>
      <c r="H1785" s="131"/>
      <c r="I1785" s="131"/>
      <c r="J1785" s="131"/>
      <c r="K1785" s="131"/>
      <c r="L1785" s="131"/>
      <c r="M1785" s="131"/>
      <c r="N1785" s="131"/>
      <c r="O1785" s="131"/>
      <c r="P1785" s="131"/>
      <c r="Q1785" s="170"/>
      <c r="R1785" s="170"/>
      <c r="S1785" s="170"/>
      <c r="T1785" s="170"/>
      <c r="U1785" s="170"/>
      <c r="V1785" s="170"/>
      <c r="W1785" s="170"/>
      <c r="X1785" s="131"/>
      <c r="Y1785"/>
      <c r="AB1785"/>
      <c r="AC1785"/>
      <c r="AD1785"/>
      <c r="AE1785"/>
      <c r="AF1785"/>
      <c r="AG1785"/>
      <c r="AH1785"/>
      <c r="AI1785"/>
      <c r="AJ1785"/>
      <c r="AK1785"/>
    </row>
    <row r="1786" spans="1:37" x14ac:dyDescent="0.25">
      <c r="A1786" s="131"/>
      <c r="B1786" s="131"/>
      <c r="C1786" s="131"/>
      <c r="D1786" s="131"/>
      <c r="E1786" s="131"/>
      <c r="F1786" s="131"/>
      <c r="G1786" s="131"/>
      <c r="H1786" s="131"/>
      <c r="I1786" s="131"/>
      <c r="J1786" s="131"/>
      <c r="K1786" s="131"/>
      <c r="L1786" s="131"/>
      <c r="M1786" s="131"/>
      <c r="N1786" s="131"/>
      <c r="O1786" s="131"/>
      <c r="P1786" s="131"/>
      <c r="Q1786" s="170"/>
      <c r="R1786" s="170"/>
      <c r="S1786" s="170"/>
      <c r="T1786" s="170"/>
      <c r="U1786" s="170"/>
      <c r="V1786" s="170"/>
      <c r="W1786" s="170"/>
      <c r="X1786" s="131"/>
      <c r="Y1786"/>
      <c r="AB1786"/>
      <c r="AC1786"/>
      <c r="AD1786"/>
      <c r="AE1786"/>
      <c r="AF1786"/>
      <c r="AG1786"/>
      <c r="AH1786"/>
      <c r="AI1786"/>
      <c r="AJ1786"/>
      <c r="AK1786"/>
    </row>
    <row r="1787" spans="1:37" x14ac:dyDescent="0.25">
      <c r="A1787" s="131"/>
      <c r="B1787" s="131"/>
      <c r="C1787" s="131"/>
      <c r="D1787" s="131"/>
      <c r="E1787" s="131"/>
      <c r="F1787" s="131"/>
      <c r="G1787" s="131"/>
      <c r="H1787" s="131"/>
      <c r="I1787" s="131"/>
      <c r="J1787" s="131"/>
      <c r="K1787" s="131"/>
      <c r="L1787" s="131"/>
      <c r="M1787" s="131"/>
      <c r="N1787" s="131"/>
      <c r="O1787" s="131"/>
      <c r="P1787" s="131"/>
      <c r="Q1787" s="170"/>
      <c r="R1787" s="170"/>
      <c r="S1787" s="170"/>
      <c r="T1787" s="170"/>
      <c r="U1787" s="170"/>
      <c r="V1787" s="170"/>
      <c r="W1787" s="170"/>
      <c r="X1787" s="131"/>
      <c r="Y1787"/>
      <c r="AB1787"/>
      <c r="AC1787"/>
      <c r="AD1787"/>
      <c r="AE1787"/>
      <c r="AF1787"/>
      <c r="AG1787"/>
      <c r="AH1787"/>
      <c r="AI1787"/>
      <c r="AJ1787"/>
      <c r="AK1787"/>
    </row>
    <row r="1788" spans="1:37" x14ac:dyDescent="0.25">
      <c r="A1788" s="131"/>
      <c r="B1788" s="131"/>
      <c r="C1788" s="131"/>
      <c r="D1788" s="131"/>
      <c r="E1788" s="131"/>
      <c r="F1788" s="131"/>
      <c r="G1788" s="131"/>
      <c r="H1788" s="131"/>
      <c r="I1788" s="131"/>
      <c r="J1788" s="131"/>
      <c r="K1788" s="131"/>
      <c r="L1788" s="131"/>
      <c r="M1788" s="131"/>
      <c r="N1788" s="131"/>
      <c r="O1788" s="131"/>
      <c r="P1788" s="131"/>
      <c r="Q1788" s="170"/>
      <c r="R1788" s="170"/>
      <c r="S1788" s="170"/>
      <c r="T1788" s="170"/>
      <c r="U1788" s="170"/>
      <c r="V1788" s="170"/>
      <c r="W1788" s="170"/>
      <c r="X1788" s="131"/>
      <c r="Y1788"/>
      <c r="AB1788"/>
      <c r="AC1788"/>
      <c r="AD1788"/>
      <c r="AE1788"/>
      <c r="AF1788"/>
      <c r="AG1788"/>
      <c r="AH1788"/>
      <c r="AI1788"/>
      <c r="AJ1788"/>
      <c r="AK1788"/>
    </row>
    <row r="1789" spans="1:37" x14ac:dyDescent="0.25">
      <c r="A1789" s="131"/>
      <c r="B1789" s="131"/>
      <c r="C1789" s="131"/>
      <c r="D1789" s="131"/>
      <c r="E1789" s="131"/>
      <c r="F1789" s="131"/>
      <c r="G1789" s="131"/>
      <c r="H1789" s="131"/>
      <c r="I1789" s="131"/>
      <c r="J1789" s="131"/>
      <c r="K1789" s="131"/>
      <c r="L1789" s="131"/>
      <c r="M1789" s="131"/>
      <c r="N1789" s="131"/>
      <c r="O1789" s="131"/>
      <c r="P1789" s="131"/>
      <c r="Q1789" s="170"/>
      <c r="R1789" s="170"/>
      <c r="S1789" s="170"/>
      <c r="T1789" s="170"/>
      <c r="U1789" s="170"/>
      <c r="V1789" s="170"/>
      <c r="W1789" s="170"/>
      <c r="X1789" s="131"/>
      <c r="Y1789"/>
      <c r="AB1789"/>
      <c r="AC1789"/>
      <c r="AD1789"/>
      <c r="AE1789"/>
      <c r="AF1789"/>
      <c r="AG1789"/>
      <c r="AH1789"/>
      <c r="AI1789"/>
      <c r="AJ1789"/>
      <c r="AK1789"/>
    </row>
    <row r="1790" spans="1:37" x14ac:dyDescent="0.25">
      <c r="A1790" s="131"/>
      <c r="B1790" s="131"/>
      <c r="C1790" s="131"/>
      <c r="D1790" s="131"/>
      <c r="E1790" s="131"/>
      <c r="F1790" s="131"/>
      <c r="G1790" s="131"/>
      <c r="H1790" s="131"/>
      <c r="I1790" s="131"/>
      <c r="J1790" s="131"/>
      <c r="K1790" s="131"/>
      <c r="L1790" s="131"/>
      <c r="M1790" s="131"/>
      <c r="N1790" s="131"/>
      <c r="O1790" s="131"/>
      <c r="P1790" s="131"/>
      <c r="Q1790" s="170"/>
      <c r="R1790" s="170"/>
      <c r="S1790" s="170"/>
      <c r="T1790" s="170"/>
      <c r="U1790" s="170"/>
      <c r="V1790" s="170"/>
      <c r="W1790" s="170"/>
      <c r="X1790" s="131"/>
      <c r="Y1790"/>
      <c r="AB1790"/>
      <c r="AC1790"/>
      <c r="AD1790"/>
      <c r="AE1790"/>
      <c r="AF1790"/>
      <c r="AG1790"/>
      <c r="AH1790"/>
      <c r="AI1790"/>
      <c r="AJ1790"/>
      <c r="AK1790"/>
    </row>
    <row r="1791" spans="1:37" x14ac:dyDescent="0.25">
      <c r="A1791" s="131"/>
      <c r="B1791" s="131"/>
      <c r="C1791" s="131"/>
      <c r="D1791" s="131"/>
      <c r="E1791" s="131"/>
      <c r="F1791" s="131"/>
      <c r="G1791" s="131"/>
      <c r="H1791" s="131"/>
      <c r="I1791" s="131"/>
      <c r="J1791" s="131"/>
      <c r="K1791" s="131"/>
      <c r="L1791" s="131"/>
      <c r="M1791" s="131"/>
      <c r="N1791" s="131"/>
      <c r="O1791" s="131"/>
      <c r="P1791" s="131"/>
      <c r="Q1791" s="170"/>
      <c r="R1791" s="170"/>
      <c r="S1791" s="170"/>
      <c r="T1791" s="170"/>
      <c r="U1791" s="170"/>
      <c r="V1791" s="170"/>
      <c r="W1791" s="170"/>
      <c r="X1791" s="131"/>
      <c r="Y1791"/>
      <c r="AB1791"/>
      <c r="AC1791"/>
      <c r="AD1791"/>
      <c r="AE1791"/>
      <c r="AF1791"/>
      <c r="AG1791"/>
      <c r="AH1791"/>
      <c r="AI1791"/>
      <c r="AJ1791"/>
      <c r="AK1791"/>
    </row>
    <row r="1792" spans="1:37" x14ac:dyDescent="0.25">
      <c r="A1792" s="131"/>
      <c r="B1792" s="131"/>
      <c r="C1792" s="131"/>
      <c r="D1792" s="131"/>
      <c r="E1792" s="131"/>
      <c r="F1792" s="131"/>
      <c r="G1792" s="131"/>
      <c r="H1792" s="131"/>
      <c r="I1792" s="131"/>
      <c r="J1792" s="131"/>
      <c r="K1792" s="131"/>
      <c r="L1792" s="131"/>
      <c r="M1792" s="131"/>
      <c r="N1792" s="131"/>
      <c r="O1792" s="131"/>
      <c r="P1792" s="131"/>
      <c r="Q1792" s="170"/>
      <c r="R1792" s="170"/>
      <c r="S1792" s="170"/>
      <c r="T1792" s="170"/>
      <c r="U1792" s="170"/>
      <c r="V1792" s="170"/>
      <c r="W1792" s="170"/>
      <c r="X1792" s="131"/>
      <c r="Y1792"/>
      <c r="AB1792"/>
      <c r="AC1792"/>
      <c r="AD1792"/>
      <c r="AE1792"/>
      <c r="AF1792"/>
      <c r="AG1792"/>
      <c r="AH1792"/>
      <c r="AI1792"/>
      <c r="AJ1792"/>
      <c r="AK1792"/>
    </row>
    <row r="1793" spans="1:37" x14ac:dyDescent="0.25">
      <c r="A1793" s="131"/>
      <c r="B1793" s="131"/>
      <c r="C1793" s="131"/>
      <c r="D1793" s="131"/>
      <c r="E1793" s="131"/>
      <c r="F1793" s="131"/>
      <c r="G1793" s="131"/>
      <c r="H1793" s="131"/>
      <c r="I1793" s="131"/>
      <c r="J1793" s="131"/>
      <c r="K1793" s="131"/>
      <c r="L1793" s="131"/>
      <c r="M1793" s="131"/>
      <c r="N1793" s="131"/>
      <c r="O1793" s="131"/>
      <c r="P1793" s="131"/>
      <c r="Q1793" s="170"/>
      <c r="R1793" s="170"/>
      <c r="S1793" s="170"/>
      <c r="T1793" s="170"/>
      <c r="U1793" s="170"/>
      <c r="V1793" s="170"/>
      <c r="W1793" s="170"/>
      <c r="X1793" s="131"/>
      <c r="Y1793"/>
      <c r="AB1793"/>
      <c r="AC1793"/>
      <c r="AD1793"/>
      <c r="AE1793"/>
      <c r="AF1793"/>
      <c r="AG1793"/>
      <c r="AH1793"/>
      <c r="AI1793"/>
      <c r="AJ1793"/>
      <c r="AK1793"/>
    </row>
    <row r="1794" spans="1:37" x14ac:dyDescent="0.25">
      <c r="A1794" s="131"/>
      <c r="B1794" s="131"/>
      <c r="C1794" s="131"/>
      <c r="D1794" s="131"/>
      <c r="E1794" s="131"/>
      <c r="F1794" s="131"/>
      <c r="G1794" s="131"/>
      <c r="H1794" s="131"/>
      <c r="I1794" s="131"/>
      <c r="J1794" s="131"/>
      <c r="K1794" s="131"/>
      <c r="L1794" s="131"/>
      <c r="M1794" s="131"/>
      <c r="N1794" s="131"/>
      <c r="O1794" s="131"/>
      <c r="P1794" s="131"/>
      <c r="Q1794" s="170"/>
      <c r="R1794" s="170"/>
      <c r="S1794" s="170"/>
      <c r="T1794" s="170"/>
      <c r="U1794" s="170"/>
      <c r="V1794" s="170"/>
      <c r="W1794" s="170"/>
      <c r="X1794" s="131"/>
      <c r="Y1794"/>
      <c r="AB1794"/>
      <c r="AC1794"/>
      <c r="AD1794"/>
      <c r="AE1794"/>
      <c r="AF1794"/>
      <c r="AG1794"/>
      <c r="AH1794"/>
      <c r="AI1794"/>
      <c r="AJ1794"/>
      <c r="AK1794"/>
    </row>
    <row r="1795" spans="1:37" x14ac:dyDescent="0.25">
      <c r="A1795" s="131"/>
      <c r="B1795" s="131"/>
      <c r="C1795" s="131"/>
      <c r="D1795" s="131"/>
      <c r="E1795" s="131"/>
      <c r="F1795" s="131"/>
      <c r="G1795" s="131"/>
      <c r="H1795" s="131"/>
      <c r="I1795" s="131"/>
      <c r="J1795" s="131"/>
      <c r="K1795" s="131"/>
      <c r="L1795" s="131"/>
      <c r="M1795" s="131"/>
      <c r="N1795" s="131"/>
      <c r="O1795" s="131"/>
      <c r="P1795" s="131"/>
      <c r="Q1795" s="170"/>
      <c r="R1795" s="170"/>
      <c r="S1795" s="170"/>
      <c r="T1795" s="170"/>
      <c r="U1795" s="170"/>
      <c r="V1795" s="170"/>
      <c r="W1795" s="170"/>
      <c r="X1795" s="131"/>
      <c r="Y1795"/>
      <c r="AB1795"/>
      <c r="AC1795"/>
      <c r="AD1795"/>
      <c r="AE1795"/>
      <c r="AF1795"/>
      <c r="AG1795"/>
      <c r="AH1795"/>
      <c r="AI1795"/>
      <c r="AJ1795"/>
      <c r="AK1795"/>
    </row>
    <row r="1796" spans="1:37" x14ac:dyDescent="0.25">
      <c r="A1796" s="131"/>
      <c r="B1796" s="131"/>
      <c r="C1796" s="131"/>
      <c r="D1796" s="131"/>
      <c r="E1796" s="131"/>
      <c r="F1796" s="131"/>
      <c r="G1796" s="131"/>
      <c r="H1796" s="131"/>
      <c r="I1796" s="131"/>
      <c r="J1796" s="131"/>
      <c r="K1796" s="131"/>
      <c r="L1796" s="131"/>
      <c r="M1796" s="131"/>
      <c r="N1796" s="131"/>
      <c r="O1796" s="131"/>
      <c r="P1796" s="131"/>
      <c r="Q1796" s="170"/>
      <c r="R1796" s="170"/>
      <c r="S1796" s="170"/>
      <c r="T1796" s="170"/>
      <c r="U1796" s="170"/>
      <c r="V1796" s="170"/>
      <c r="W1796" s="170"/>
      <c r="X1796" s="131"/>
      <c r="Y1796"/>
      <c r="AB1796"/>
      <c r="AC1796"/>
      <c r="AD1796"/>
      <c r="AE1796"/>
      <c r="AF1796"/>
      <c r="AG1796"/>
      <c r="AH1796"/>
      <c r="AI1796"/>
      <c r="AJ1796"/>
      <c r="AK1796"/>
    </row>
    <row r="1797" spans="1:37" x14ac:dyDescent="0.25">
      <c r="A1797" s="131"/>
      <c r="B1797" s="131"/>
      <c r="C1797" s="131"/>
      <c r="D1797" s="131"/>
      <c r="E1797" s="131"/>
      <c r="F1797" s="131"/>
      <c r="G1797" s="131"/>
      <c r="H1797" s="131"/>
      <c r="I1797" s="131"/>
      <c r="J1797" s="131"/>
      <c r="K1797" s="131"/>
      <c r="L1797" s="131"/>
      <c r="M1797" s="131"/>
      <c r="N1797" s="131"/>
      <c r="O1797" s="131"/>
      <c r="P1797" s="131"/>
      <c r="Q1797" s="170"/>
      <c r="R1797" s="170"/>
      <c r="S1797" s="170"/>
      <c r="T1797" s="170"/>
      <c r="U1797" s="170"/>
      <c r="V1797" s="170"/>
      <c r="W1797" s="170"/>
      <c r="X1797" s="131"/>
      <c r="Y1797"/>
      <c r="AB1797"/>
      <c r="AC1797"/>
      <c r="AD1797"/>
      <c r="AE1797"/>
      <c r="AF1797"/>
      <c r="AG1797"/>
      <c r="AH1797"/>
      <c r="AI1797"/>
      <c r="AJ1797"/>
      <c r="AK1797"/>
    </row>
    <row r="1798" spans="1:37" x14ac:dyDescent="0.25">
      <c r="A1798" s="131"/>
      <c r="B1798" s="131"/>
      <c r="C1798" s="131"/>
      <c r="D1798" s="131"/>
      <c r="E1798" s="131"/>
      <c r="F1798" s="131"/>
      <c r="G1798" s="131"/>
      <c r="H1798" s="131"/>
      <c r="I1798" s="131"/>
      <c r="J1798" s="131"/>
      <c r="K1798" s="131"/>
      <c r="L1798" s="131"/>
      <c r="M1798" s="131"/>
      <c r="N1798" s="131"/>
      <c r="O1798" s="131"/>
      <c r="P1798" s="131"/>
      <c r="Q1798" s="170"/>
      <c r="R1798" s="170"/>
      <c r="S1798" s="170"/>
      <c r="T1798" s="170"/>
      <c r="U1798" s="170"/>
      <c r="V1798" s="170"/>
      <c r="W1798" s="170"/>
      <c r="X1798" s="131"/>
      <c r="Y1798"/>
      <c r="AB1798"/>
      <c r="AC1798"/>
      <c r="AD1798"/>
      <c r="AE1798"/>
      <c r="AF1798"/>
      <c r="AG1798"/>
      <c r="AH1798"/>
      <c r="AI1798"/>
      <c r="AJ1798"/>
      <c r="AK1798"/>
    </row>
    <row r="1799" spans="1:37" x14ac:dyDescent="0.25">
      <c r="A1799" s="131"/>
      <c r="B1799" s="131"/>
      <c r="C1799" s="131"/>
      <c r="D1799" s="131"/>
      <c r="E1799" s="131"/>
      <c r="F1799" s="131"/>
      <c r="G1799" s="131"/>
      <c r="H1799" s="131"/>
      <c r="I1799" s="131"/>
      <c r="J1799" s="131"/>
      <c r="K1799" s="131"/>
      <c r="L1799" s="131"/>
      <c r="M1799" s="131"/>
      <c r="N1799" s="131"/>
      <c r="O1799" s="131"/>
      <c r="P1799" s="131"/>
      <c r="Q1799" s="170"/>
      <c r="R1799" s="170"/>
      <c r="S1799" s="170"/>
      <c r="T1799" s="170"/>
      <c r="U1799" s="170"/>
      <c r="V1799" s="170"/>
      <c r="W1799" s="170"/>
      <c r="X1799" s="131"/>
      <c r="Y1799"/>
      <c r="AB1799"/>
      <c r="AC1799"/>
      <c r="AD1799"/>
      <c r="AE1799"/>
      <c r="AF1799"/>
      <c r="AG1799"/>
      <c r="AH1799"/>
      <c r="AI1799"/>
      <c r="AJ1799"/>
      <c r="AK1799"/>
    </row>
    <row r="1800" spans="1:37" x14ac:dyDescent="0.25">
      <c r="A1800" s="131"/>
      <c r="B1800" s="131"/>
      <c r="C1800" s="131"/>
      <c r="D1800" s="131"/>
      <c r="E1800" s="131"/>
      <c r="F1800" s="131"/>
      <c r="G1800" s="131"/>
      <c r="H1800" s="131"/>
      <c r="I1800" s="131"/>
      <c r="J1800" s="131"/>
      <c r="K1800" s="131"/>
      <c r="L1800" s="131"/>
      <c r="M1800" s="131"/>
      <c r="N1800" s="131"/>
      <c r="O1800" s="131"/>
      <c r="P1800" s="131"/>
      <c r="Q1800" s="170"/>
      <c r="R1800" s="170"/>
      <c r="S1800" s="170"/>
      <c r="T1800" s="170"/>
      <c r="U1800" s="170"/>
      <c r="V1800" s="170"/>
      <c r="W1800" s="170"/>
      <c r="X1800" s="131"/>
      <c r="Y1800"/>
      <c r="AB1800"/>
      <c r="AC1800"/>
      <c r="AD1800"/>
      <c r="AE1800"/>
      <c r="AF1800"/>
      <c r="AG1800"/>
      <c r="AH1800"/>
      <c r="AI1800"/>
      <c r="AJ1800"/>
      <c r="AK1800"/>
    </row>
    <row r="1801" spans="1:37" x14ac:dyDescent="0.25">
      <c r="A1801" s="131"/>
      <c r="B1801" s="131"/>
      <c r="C1801" s="131"/>
      <c r="D1801" s="131"/>
      <c r="E1801" s="131"/>
      <c r="F1801" s="131"/>
      <c r="G1801" s="131"/>
      <c r="H1801" s="131"/>
      <c r="I1801" s="131"/>
      <c r="J1801" s="131"/>
      <c r="K1801" s="131"/>
      <c r="L1801" s="131"/>
      <c r="M1801" s="131"/>
      <c r="N1801" s="131"/>
      <c r="O1801" s="131"/>
      <c r="P1801" s="131"/>
      <c r="Q1801" s="170"/>
      <c r="R1801" s="170"/>
      <c r="S1801" s="170"/>
      <c r="T1801" s="170"/>
      <c r="U1801" s="170"/>
      <c r="V1801" s="170"/>
      <c r="W1801" s="170"/>
      <c r="X1801" s="131"/>
      <c r="Y1801"/>
      <c r="AB1801"/>
      <c r="AC1801"/>
      <c r="AD1801"/>
      <c r="AE1801"/>
      <c r="AF1801"/>
      <c r="AG1801"/>
      <c r="AH1801"/>
      <c r="AI1801"/>
      <c r="AJ1801"/>
      <c r="AK1801"/>
    </row>
    <row r="1802" spans="1:37" x14ac:dyDescent="0.25">
      <c r="A1802" s="131"/>
      <c r="B1802" s="131"/>
      <c r="C1802" s="131"/>
      <c r="D1802" s="131"/>
      <c r="E1802" s="131"/>
      <c r="F1802" s="131"/>
      <c r="G1802" s="131"/>
      <c r="H1802" s="131"/>
      <c r="I1802" s="131"/>
      <c r="J1802" s="131"/>
      <c r="K1802" s="131"/>
      <c r="L1802" s="131"/>
      <c r="M1802" s="131"/>
      <c r="N1802" s="131"/>
      <c r="O1802" s="131"/>
      <c r="P1802" s="131"/>
      <c r="Q1802" s="170"/>
      <c r="R1802" s="170"/>
      <c r="S1802" s="170"/>
      <c r="T1802" s="170"/>
      <c r="U1802" s="170"/>
      <c r="V1802" s="170"/>
      <c r="W1802" s="170"/>
      <c r="X1802" s="131"/>
      <c r="Y1802"/>
      <c r="AB1802"/>
      <c r="AC1802"/>
      <c r="AD1802"/>
      <c r="AE1802"/>
      <c r="AF1802"/>
      <c r="AG1802"/>
      <c r="AH1802"/>
      <c r="AI1802"/>
      <c r="AJ1802"/>
      <c r="AK1802"/>
    </row>
    <row r="1803" spans="1:37" x14ac:dyDescent="0.25">
      <c r="A1803" s="131"/>
      <c r="B1803" s="131"/>
      <c r="C1803" s="131"/>
      <c r="D1803" s="131"/>
      <c r="E1803" s="131"/>
      <c r="F1803" s="131"/>
      <c r="G1803" s="131"/>
      <c r="H1803" s="131"/>
      <c r="I1803" s="131"/>
      <c r="J1803" s="131"/>
      <c r="K1803" s="131"/>
      <c r="L1803" s="131"/>
      <c r="M1803" s="131"/>
      <c r="N1803" s="131"/>
      <c r="O1803" s="131"/>
      <c r="P1803" s="131"/>
      <c r="Q1803" s="170"/>
      <c r="R1803" s="170"/>
      <c r="S1803" s="170"/>
      <c r="T1803" s="170"/>
      <c r="U1803" s="170"/>
      <c r="V1803" s="170"/>
      <c r="W1803" s="170"/>
      <c r="X1803" s="131"/>
      <c r="Y1803"/>
      <c r="AB1803"/>
      <c r="AC1803"/>
      <c r="AD1803"/>
      <c r="AE1803"/>
      <c r="AF1803"/>
      <c r="AG1803"/>
      <c r="AH1803"/>
      <c r="AI1803"/>
      <c r="AJ1803"/>
      <c r="AK1803"/>
    </row>
    <row r="1804" spans="1:37" x14ac:dyDescent="0.25">
      <c r="A1804" s="131"/>
      <c r="B1804" s="131"/>
      <c r="C1804" s="131"/>
      <c r="D1804" s="131"/>
      <c r="E1804" s="131"/>
      <c r="F1804" s="131"/>
      <c r="G1804" s="131"/>
      <c r="H1804" s="131"/>
      <c r="I1804" s="131"/>
      <c r="J1804" s="131"/>
      <c r="K1804" s="131"/>
      <c r="L1804" s="131"/>
      <c r="M1804" s="131"/>
      <c r="N1804" s="131"/>
      <c r="O1804" s="131"/>
      <c r="P1804" s="131"/>
      <c r="Q1804" s="170"/>
      <c r="R1804" s="170"/>
      <c r="S1804" s="170"/>
      <c r="T1804" s="170"/>
      <c r="U1804" s="170"/>
      <c r="V1804" s="170"/>
      <c r="W1804" s="170"/>
      <c r="X1804" s="131"/>
      <c r="Y1804"/>
      <c r="AB1804"/>
      <c r="AC1804"/>
      <c r="AD1804"/>
      <c r="AE1804"/>
      <c r="AF1804"/>
      <c r="AG1804"/>
      <c r="AH1804"/>
      <c r="AI1804"/>
      <c r="AJ1804"/>
      <c r="AK1804"/>
    </row>
    <row r="1805" spans="1:37" x14ac:dyDescent="0.25">
      <c r="A1805" s="131"/>
      <c r="B1805" s="131"/>
      <c r="C1805" s="131"/>
      <c r="D1805" s="131"/>
      <c r="E1805" s="131"/>
      <c r="F1805" s="131"/>
      <c r="G1805" s="131"/>
      <c r="H1805" s="131"/>
      <c r="I1805" s="131"/>
      <c r="J1805" s="131"/>
      <c r="K1805" s="131"/>
      <c r="L1805" s="131"/>
      <c r="M1805" s="131"/>
      <c r="N1805" s="131"/>
      <c r="O1805" s="131"/>
      <c r="P1805" s="131"/>
      <c r="Q1805" s="170"/>
      <c r="R1805" s="170"/>
      <c r="S1805" s="170"/>
      <c r="T1805" s="170"/>
      <c r="U1805" s="170"/>
      <c r="V1805" s="170"/>
      <c r="W1805" s="170"/>
      <c r="X1805" s="131"/>
      <c r="Y1805"/>
      <c r="AB1805"/>
      <c r="AC1805"/>
      <c r="AD1805"/>
      <c r="AE1805"/>
      <c r="AF1805"/>
      <c r="AG1805"/>
      <c r="AH1805"/>
      <c r="AI1805"/>
      <c r="AJ1805"/>
      <c r="AK1805"/>
    </row>
    <row r="1806" spans="1:37" x14ac:dyDescent="0.25">
      <c r="A1806" s="131"/>
      <c r="B1806" s="131"/>
      <c r="C1806" s="131"/>
      <c r="D1806" s="131"/>
      <c r="E1806" s="131"/>
      <c r="F1806" s="131"/>
      <c r="G1806" s="131"/>
      <c r="H1806" s="131"/>
      <c r="I1806" s="131"/>
      <c r="J1806" s="131"/>
      <c r="K1806" s="131"/>
      <c r="L1806" s="131"/>
      <c r="M1806" s="131"/>
      <c r="N1806" s="131"/>
      <c r="O1806" s="131"/>
      <c r="P1806" s="131"/>
      <c r="Q1806" s="170"/>
      <c r="R1806" s="170"/>
      <c r="S1806" s="170"/>
      <c r="T1806" s="170"/>
      <c r="U1806" s="170"/>
      <c r="V1806" s="170"/>
      <c r="W1806" s="170"/>
      <c r="X1806" s="131"/>
      <c r="Y1806"/>
      <c r="AB1806"/>
      <c r="AC1806"/>
      <c r="AD1806"/>
      <c r="AE1806"/>
      <c r="AF1806"/>
      <c r="AG1806"/>
      <c r="AH1806"/>
      <c r="AI1806"/>
      <c r="AJ1806"/>
      <c r="AK1806"/>
    </row>
    <row r="1807" spans="1:37" x14ac:dyDescent="0.25">
      <c r="A1807" s="131"/>
      <c r="B1807" s="131"/>
      <c r="C1807" s="131"/>
      <c r="D1807" s="131"/>
      <c r="E1807" s="131"/>
      <c r="F1807" s="131"/>
      <c r="G1807" s="131"/>
      <c r="H1807" s="131"/>
      <c r="I1807" s="131"/>
      <c r="J1807" s="131"/>
      <c r="K1807" s="131"/>
      <c r="L1807" s="131"/>
      <c r="M1807" s="131"/>
      <c r="N1807" s="131"/>
      <c r="O1807" s="131"/>
      <c r="P1807" s="131"/>
      <c r="Q1807" s="170"/>
      <c r="R1807" s="170"/>
      <c r="S1807" s="170"/>
      <c r="T1807" s="170"/>
      <c r="U1807" s="170"/>
      <c r="V1807" s="170"/>
      <c r="W1807" s="170"/>
      <c r="X1807" s="131"/>
      <c r="Y1807"/>
      <c r="AB1807"/>
      <c r="AC1807"/>
      <c r="AD1807"/>
      <c r="AE1807"/>
      <c r="AF1807"/>
      <c r="AG1807"/>
      <c r="AH1807"/>
      <c r="AI1807"/>
      <c r="AJ1807"/>
      <c r="AK1807"/>
    </row>
    <row r="1808" spans="1:37" x14ac:dyDescent="0.25">
      <c r="A1808" s="131"/>
      <c r="B1808" s="131"/>
      <c r="C1808" s="131"/>
      <c r="D1808" s="131"/>
      <c r="E1808" s="131"/>
      <c r="F1808" s="131"/>
      <c r="G1808" s="131"/>
      <c r="H1808" s="131"/>
      <c r="I1808" s="131"/>
      <c r="J1808" s="131"/>
      <c r="K1808" s="131"/>
      <c r="L1808" s="131"/>
      <c r="M1808" s="131"/>
      <c r="N1808" s="131"/>
      <c r="O1808" s="131"/>
      <c r="P1808" s="131"/>
      <c r="Q1808" s="170"/>
      <c r="R1808" s="170"/>
      <c r="S1808" s="170"/>
      <c r="T1808" s="170"/>
      <c r="U1808" s="170"/>
      <c r="V1808" s="170"/>
      <c r="W1808" s="170"/>
      <c r="X1808" s="131"/>
      <c r="Y1808"/>
      <c r="AB1808"/>
      <c r="AC1808"/>
      <c r="AD1808"/>
      <c r="AE1808"/>
      <c r="AF1808"/>
      <c r="AG1808"/>
      <c r="AH1808"/>
      <c r="AI1808"/>
      <c r="AJ1808"/>
      <c r="AK1808"/>
    </row>
    <row r="1809" spans="1:37" x14ac:dyDescent="0.25">
      <c r="A1809" s="131"/>
      <c r="B1809" s="131"/>
      <c r="C1809" s="131"/>
      <c r="D1809" s="131"/>
      <c r="E1809" s="131"/>
      <c r="F1809" s="131"/>
      <c r="G1809" s="131"/>
      <c r="H1809" s="131"/>
      <c r="I1809" s="131"/>
      <c r="J1809" s="131"/>
      <c r="K1809" s="131"/>
      <c r="L1809" s="131"/>
      <c r="M1809" s="131"/>
      <c r="N1809" s="131"/>
      <c r="O1809" s="131"/>
      <c r="P1809" s="131"/>
      <c r="Q1809" s="170"/>
      <c r="R1809" s="170"/>
      <c r="S1809" s="170"/>
      <c r="T1809" s="170"/>
      <c r="U1809" s="170"/>
      <c r="V1809" s="170"/>
      <c r="W1809" s="170"/>
      <c r="X1809" s="131"/>
      <c r="Y1809"/>
      <c r="AB1809"/>
      <c r="AC1809"/>
      <c r="AD1809"/>
      <c r="AE1809"/>
      <c r="AF1809"/>
      <c r="AG1809"/>
      <c r="AH1809"/>
      <c r="AI1809"/>
      <c r="AJ1809"/>
      <c r="AK1809"/>
    </row>
    <row r="1810" spans="1:37" x14ac:dyDescent="0.25">
      <c r="A1810" s="131"/>
      <c r="B1810" s="131"/>
      <c r="C1810" s="131"/>
      <c r="D1810" s="131"/>
      <c r="E1810" s="131"/>
      <c r="F1810" s="131"/>
      <c r="G1810" s="131"/>
      <c r="H1810" s="131"/>
      <c r="I1810" s="131"/>
      <c r="J1810" s="131"/>
      <c r="K1810" s="131"/>
      <c r="L1810" s="131"/>
      <c r="M1810" s="131"/>
      <c r="N1810" s="131"/>
      <c r="O1810" s="131"/>
      <c r="P1810" s="131"/>
      <c r="Q1810" s="170"/>
      <c r="R1810" s="170"/>
      <c r="S1810" s="170"/>
      <c r="T1810" s="170"/>
      <c r="U1810" s="170"/>
      <c r="V1810" s="170"/>
      <c r="W1810" s="170"/>
      <c r="X1810" s="131"/>
      <c r="Y1810"/>
      <c r="AB1810"/>
      <c r="AC1810"/>
      <c r="AD1810"/>
      <c r="AE1810"/>
      <c r="AF1810"/>
      <c r="AG1810"/>
      <c r="AH1810"/>
      <c r="AI1810"/>
      <c r="AJ1810"/>
      <c r="AK1810"/>
    </row>
    <row r="1811" spans="1:37" x14ac:dyDescent="0.25">
      <c r="A1811" s="131"/>
      <c r="B1811" s="131"/>
      <c r="C1811" s="131"/>
      <c r="D1811" s="131"/>
      <c r="E1811" s="131"/>
      <c r="F1811" s="131"/>
      <c r="G1811" s="131"/>
      <c r="H1811" s="131"/>
      <c r="I1811" s="131"/>
      <c r="J1811" s="131"/>
      <c r="K1811" s="131"/>
      <c r="L1811" s="131"/>
      <c r="M1811" s="131"/>
      <c r="N1811" s="131"/>
      <c r="O1811" s="131"/>
      <c r="P1811" s="131"/>
      <c r="Q1811" s="170"/>
      <c r="R1811" s="170"/>
      <c r="S1811" s="170"/>
      <c r="T1811" s="170"/>
      <c r="U1811" s="170"/>
      <c r="V1811" s="170"/>
      <c r="W1811" s="170"/>
      <c r="X1811" s="131"/>
      <c r="Y1811"/>
      <c r="AB1811"/>
      <c r="AC1811"/>
      <c r="AD1811"/>
      <c r="AE1811"/>
      <c r="AF1811"/>
      <c r="AG1811"/>
      <c r="AH1811"/>
      <c r="AI1811"/>
      <c r="AJ1811"/>
      <c r="AK1811"/>
    </row>
    <row r="1812" spans="1:37" x14ac:dyDescent="0.25">
      <c r="A1812" s="131"/>
      <c r="B1812" s="131"/>
      <c r="C1812" s="131"/>
      <c r="D1812" s="131"/>
      <c r="E1812" s="131"/>
      <c r="F1812" s="131"/>
      <c r="G1812" s="131"/>
      <c r="H1812" s="131"/>
      <c r="I1812" s="131"/>
      <c r="J1812" s="131"/>
      <c r="K1812" s="131"/>
      <c r="L1812" s="131"/>
      <c r="M1812" s="131"/>
      <c r="N1812" s="131"/>
      <c r="O1812" s="131"/>
      <c r="P1812" s="131"/>
      <c r="Q1812" s="170"/>
      <c r="R1812" s="170"/>
      <c r="S1812" s="170"/>
      <c r="T1812" s="170"/>
      <c r="U1812" s="170"/>
      <c r="V1812" s="170"/>
      <c r="W1812" s="170"/>
      <c r="X1812" s="131"/>
      <c r="Y1812"/>
      <c r="AB1812"/>
      <c r="AC1812"/>
      <c r="AD1812"/>
      <c r="AE1812"/>
      <c r="AF1812"/>
      <c r="AG1812"/>
      <c r="AH1812"/>
      <c r="AI1812"/>
      <c r="AJ1812"/>
      <c r="AK1812"/>
    </row>
    <row r="1813" spans="1:37" x14ac:dyDescent="0.25">
      <c r="A1813" s="131"/>
      <c r="B1813" s="131"/>
      <c r="C1813" s="131"/>
      <c r="D1813" s="131"/>
      <c r="E1813" s="131"/>
      <c r="F1813" s="131"/>
      <c r="G1813" s="131"/>
      <c r="H1813" s="131"/>
      <c r="I1813" s="131"/>
      <c r="J1813" s="131"/>
      <c r="K1813" s="131"/>
      <c r="L1813" s="131"/>
      <c r="M1813" s="131"/>
      <c r="N1813" s="131"/>
      <c r="O1813" s="131"/>
      <c r="P1813" s="131"/>
      <c r="Q1813" s="170"/>
      <c r="R1813" s="170"/>
      <c r="S1813" s="170"/>
      <c r="T1813" s="170"/>
      <c r="U1813" s="170"/>
      <c r="V1813" s="170"/>
      <c r="W1813" s="170"/>
      <c r="X1813" s="131"/>
      <c r="Y1813"/>
      <c r="AB1813"/>
      <c r="AC1813"/>
      <c r="AD1813"/>
      <c r="AE1813"/>
      <c r="AF1813"/>
      <c r="AG1813"/>
      <c r="AH1813"/>
      <c r="AI1813"/>
      <c r="AJ1813"/>
      <c r="AK1813"/>
    </row>
    <row r="1814" spans="1:37" x14ac:dyDescent="0.25">
      <c r="A1814" s="131"/>
      <c r="B1814" s="131"/>
      <c r="C1814" s="131"/>
      <c r="D1814" s="131"/>
      <c r="E1814" s="131"/>
      <c r="F1814" s="131"/>
      <c r="G1814" s="131"/>
      <c r="H1814" s="131"/>
      <c r="I1814" s="131"/>
      <c r="J1814" s="131"/>
      <c r="K1814" s="131"/>
      <c r="L1814" s="131"/>
      <c r="M1814" s="131"/>
      <c r="N1814" s="131"/>
      <c r="O1814" s="131"/>
      <c r="P1814" s="131"/>
      <c r="Q1814" s="170"/>
      <c r="R1814" s="170"/>
      <c r="S1814" s="170"/>
      <c r="T1814" s="170"/>
      <c r="U1814" s="170"/>
      <c r="V1814" s="170"/>
      <c r="W1814" s="170"/>
      <c r="X1814" s="131"/>
      <c r="Y1814"/>
      <c r="AB1814"/>
      <c r="AC1814"/>
      <c r="AD1814"/>
      <c r="AE1814"/>
      <c r="AF1814"/>
      <c r="AG1814"/>
      <c r="AH1814"/>
      <c r="AI1814"/>
      <c r="AJ1814"/>
      <c r="AK1814"/>
    </row>
    <row r="1815" spans="1:37" x14ac:dyDescent="0.25">
      <c r="A1815" s="131"/>
      <c r="B1815" s="131"/>
      <c r="C1815" s="131"/>
      <c r="D1815" s="131"/>
      <c r="E1815" s="131"/>
      <c r="F1815" s="131"/>
      <c r="G1815" s="131"/>
      <c r="H1815" s="131"/>
      <c r="I1815" s="131"/>
      <c r="J1815" s="131"/>
      <c r="K1815" s="131"/>
      <c r="L1815" s="131"/>
      <c r="M1815" s="131"/>
      <c r="N1815" s="131"/>
      <c r="O1815" s="131"/>
      <c r="P1815" s="131"/>
      <c r="Q1815" s="170"/>
      <c r="R1815" s="170"/>
      <c r="S1815" s="170"/>
      <c r="T1815" s="170"/>
      <c r="U1815" s="170"/>
      <c r="V1815" s="170"/>
      <c r="W1815" s="170"/>
      <c r="X1815" s="131"/>
      <c r="Y1815"/>
      <c r="AB1815"/>
      <c r="AC1815"/>
      <c r="AD1815"/>
      <c r="AE1815"/>
      <c r="AF1815"/>
      <c r="AG1815"/>
      <c r="AH1815"/>
      <c r="AI1815"/>
      <c r="AJ1815"/>
      <c r="AK1815"/>
    </row>
    <row r="1816" spans="1:37" x14ac:dyDescent="0.25">
      <c r="A1816" s="131"/>
      <c r="B1816" s="131"/>
      <c r="C1816" s="131"/>
      <c r="D1816" s="131"/>
      <c r="E1816" s="131"/>
      <c r="F1816" s="131"/>
      <c r="G1816" s="131"/>
      <c r="H1816" s="131"/>
      <c r="I1816" s="131"/>
      <c r="J1816" s="131"/>
      <c r="K1816" s="131"/>
      <c r="L1816" s="131"/>
      <c r="M1816" s="131"/>
      <c r="N1816" s="131"/>
      <c r="O1816" s="131"/>
      <c r="P1816" s="131"/>
      <c r="Q1816" s="170"/>
      <c r="R1816" s="170"/>
      <c r="S1816" s="170"/>
      <c r="T1816" s="170"/>
      <c r="U1816" s="170"/>
      <c r="V1816" s="170"/>
      <c r="W1816" s="170"/>
      <c r="X1816" s="131"/>
      <c r="Y1816"/>
      <c r="AB1816"/>
      <c r="AC1816"/>
      <c r="AD1816"/>
      <c r="AE1816"/>
      <c r="AF1816"/>
      <c r="AG1816"/>
      <c r="AH1816"/>
      <c r="AI1816"/>
      <c r="AJ1816"/>
      <c r="AK1816"/>
    </row>
    <row r="1817" spans="1:37" x14ac:dyDescent="0.25">
      <c r="A1817" s="131"/>
      <c r="B1817" s="131"/>
      <c r="C1817" s="131"/>
      <c r="D1817" s="131"/>
      <c r="E1817" s="131"/>
      <c r="F1817" s="131"/>
      <c r="G1817" s="131"/>
      <c r="H1817" s="131"/>
      <c r="I1817" s="131"/>
      <c r="J1817" s="131"/>
      <c r="K1817" s="131"/>
      <c r="L1817" s="131"/>
      <c r="M1817" s="131"/>
      <c r="N1817" s="131"/>
      <c r="O1817" s="131"/>
      <c r="P1817" s="131"/>
      <c r="Q1817" s="170"/>
      <c r="R1817" s="170"/>
      <c r="S1817" s="170"/>
      <c r="T1817" s="170"/>
      <c r="U1817" s="170"/>
      <c r="V1817" s="170"/>
      <c r="W1817" s="170"/>
      <c r="X1817" s="131"/>
      <c r="Y1817"/>
      <c r="AB1817"/>
      <c r="AC1817"/>
      <c r="AD1817"/>
      <c r="AE1817"/>
      <c r="AF1817"/>
      <c r="AG1817"/>
      <c r="AH1817"/>
      <c r="AI1817"/>
      <c r="AJ1817"/>
      <c r="AK1817"/>
    </row>
    <row r="1818" spans="1:37" x14ac:dyDescent="0.25">
      <c r="A1818" s="131"/>
      <c r="B1818" s="131"/>
      <c r="C1818" s="131"/>
      <c r="D1818" s="131"/>
      <c r="E1818" s="131"/>
      <c r="F1818" s="131"/>
      <c r="G1818" s="131"/>
      <c r="H1818" s="131"/>
      <c r="I1818" s="131"/>
      <c r="J1818" s="131"/>
      <c r="K1818" s="131"/>
      <c r="L1818" s="131"/>
      <c r="M1818" s="131"/>
      <c r="N1818" s="131"/>
      <c r="O1818" s="131"/>
      <c r="P1818" s="131"/>
      <c r="Q1818" s="170"/>
      <c r="R1818" s="170"/>
      <c r="S1818" s="170"/>
      <c r="T1818" s="170"/>
      <c r="U1818" s="170"/>
      <c r="V1818" s="170"/>
      <c r="W1818" s="170"/>
      <c r="X1818" s="131"/>
      <c r="Y1818"/>
      <c r="AB1818"/>
      <c r="AC1818"/>
      <c r="AD1818"/>
      <c r="AE1818"/>
      <c r="AF1818"/>
      <c r="AG1818"/>
      <c r="AH1818"/>
      <c r="AI1818"/>
      <c r="AJ1818"/>
      <c r="AK1818"/>
    </row>
    <row r="1819" spans="1:37" x14ac:dyDescent="0.25">
      <c r="A1819" s="131"/>
      <c r="B1819" s="131"/>
      <c r="C1819" s="131"/>
      <c r="D1819" s="131"/>
      <c r="E1819" s="131"/>
      <c r="F1819" s="131"/>
      <c r="G1819" s="131"/>
      <c r="H1819" s="131"/>
      <c r="I1819" s="131"/>
      <c r="J1819" s="131"/>
      <c r="K1819" s="131"/>
      <c r="L1819" s="131"/>
      <c r="M1819" s="131"/>
      <c r="N1819" s="131"/>
      <c r="O1819" s="131"/>
      <c r="P1819" s="131"/>
      <c r="Q1819" s="170"/>
      <c r="R1819" s="170"/>
      <c r="S1819" s="170"/>
      <c r="T1819" s="170"/>
      <c r="U1819" s="170"/>
      <c r="V1819" s="170"/>
      <c r="W1819" s="170"/>
      <c r="X1819" s="131"/>
      <c r="Y1819"/>
      <c r="AB1819"/>
      <c r="AC1819"/>
      <c r="AD1819"/>
      <c r="AE1819"/>
      <c r="AF1819"/>
      <c r="AG1819"/>
      <c r="AH1819"/>
      <c r="AI1819"/>
      <c r="AJ1819"/>
      <c r="AK1819"/>
    </row>
    <row r="1820" spans="1:37" x14ac:dyDescent="0.25">
      <c r="A1820" s="131"/>
      <c r="B1820" s="131"/>
      <c r="C1820" s="131"/>
      <c r="D1820" s="131"/>
      <c r="E1820" s="131"/>
      <c r="F1820" s="131"/>
      <c r="G1820" s="131"/>
      <c r="H1820" s="131"/>
      <c r="I1820" s="131"/>
      <c r="J1820" s="131"/>
      <c r="K1820" s="131"/>
      <c r="L1820" s="131"/>
      <c r="M1820" s="131"/>
      <c r="N1820" s="131"/>
      <c r="O1820" s="131"/>
      <c r="P1820" s="131"/>
      <c r="Q1820" s="170"/>
      <c r="R1820" s="170"/>
      <c r="S1820" s="170"/>
      <c r="T1820" s="170"/>
      <c r="U1820" s="170"/>
      <c r="V1820" s="170"/>
      <c r="W1820" s="170"/>
      <c r="X1820" s="131"/>
      <c r="Y1820"/>
      <c r="AB1820"/>
      <c r="AC1820"/>
      <c r="AD1820"/>
      <c r="AE1820"/>
      <c r="AF1820"/>
      <c r="AG1820"/>
      <c r="AH1820"/>
      <c r="AI1820"/>
      <c r="AJ1820"/>
      <c r="AK1820"/>
    </row>
    <row r="1821" spans="1:37" x14ac:dyDescent="0.25">
      <c r="A1821" s="131"/>
      <c r="B1821" s="131"/>
      <c r="C1821" s="131"/>
      <c r="D1821" s="131"/>
      <c r="E1821" s="131"/>
      <c r="F1821" s="131"/>
      <c r="G1821" s="131"/>
      <c r="H1821" s="131"/>
      <c r="I1821" s="131"/>
      <c r="J1821" s="131"/>
      <c r="K1821" s="131"/>
      <c r="L1821" s="131"/>
      <c r="M1821" s="131"/>
      <c r="N1821" s="131"/>
      <c r="O1821" s="131"/>
      <c r="P1821" s="131"/>
      <c r="Q1821" s="170"/>
      <c r="R1821" s="170"/>
      <c r="S1821" s="170"/>
      <c r="T1821" s="170"/>
      <c r="U1821" s="170"/>
      <c r="V1821" s="170"/>
      <c r="W1821" s="170"/>
      <c r="X1821" s="131"/>
      <c r="Y1821"/>
      <c r="AB1821"/>
      <c r="AC1821"/>
      <c r="AD1821"/>
      <c r="AE1821"/>
      <c r="AF1821"/>
      <c r="AG1821"/>
      <c r="AH1821"/>
      <c r="AI1821"/>
      <c r="AJ1821"/>
      <c r="AK1821"/>
    </row>
    <row r="1822" spans="1:37" x14ac:dyDescent="0.25">
      <c r="A1822" s="131"/>
      <c r="B1822" s="131"/>
      <c r="C1822" s="131"/>
      <c r="D1822" s="131"/>
      <c r="E1822" s="131"/>
      <c r="F1822" s="131"/>
      <c r="G1822" s="131"/>
      <c r="H1822" s="131"/>
      <c r="I1822" s="131"/>
      <c r="J1822" s="131"/>
      <c r="K1822" s="131"/>
      <c r="L1822" s="131"/>
      <c r="M1822" s="131"/>
      <c r="N1822" s="131"/>
      <c r="O1822" s="131"/>
      <c r="P1822" s="131"/>
      <c r="Q1822" s="170"/>
      <c r="R1822" s="170"/>
      <c r="S1822" s="170"/>
      <c r="T1822" s="170"/>
      <c r="U1822" s="170"/>
      <c r="V1822" s="170"/>
      <c r="W1822" s="170"/>
      <c r="X1822" s="131"/>
      <c r="Y1822"/>
      <c r="AB1822"/>
      <c r="AC1822"/>
      <c r="AD1822"/>
      <c r="AE1822"/>
      <c r="AF1822"/>
      <c r="AG1822"/>
      <c r="AH1822"/>
      <c r="AI1822"/>
      <c r="AJ1822"/>
      <c r="AK1822"/>
    </row>
    <row r="1823" spans="1:37" x14ac:dyDescent="0.25">
      <c r="A1823" s="131"/>
      <c r="B1823" s="131"/>
      <c r="C1823" s="131"/>
      <c r="D1823" s="131"/>
      <c r="E1823" s="131"/>
      <c r="F1823" s="131"/>
      <c r="G1823" s="131"/>
      <c r="H1823" s="131"/>
      <c r="I1823" s="131"/>
      <c r="J1823" s="131"/>
      <c r="K1823" s="131"/>
      <c r="L1823" s="131"/>
      <c r="M1823" s="131"/>
      <c r="N1823" s="131"/>
      <c r="O1823" s="131"/>
      <c r="P1823" s="131"/>
      <c r="Q1823" s="170"/>
      <c r="R1823" s="170"/>
      <c r="S1823" s="170"/>
      <c r="T1823" s="170"/>
      <c r="U1823" s="170"/>
      <c r="V1823" s="170"/>
      <c r="W1823" s="170"/>
      <c r="X1823" s="131"/>
      <c r="Y1823"/>
      <c r="AB1823"/>
      <c r="AC1823"/>
      <c r="AD1823"/>
      <c r="AE1823"/>
      <c r="AF1823"/>
      <c r="AG1823"/>
      <c r="AH1823"/>
      <c r="AI1823"/>
      <c r="AJ1823"/>
      <c r="AK1823"/>
    </row>
    <row r="1824" spans="1:37" x14ac:dyDescent="0.25">
      <c r="A1824" s="131"/>
      <c r="B1824" s="131"/>
      <c r="C1824" s="131"/>
      <c r="D1824" s="131"/>
      <c r="E1824" s="131"/>
      <c r="F1824" s="131"/>
      <c r="G1824" s="131"/>
      <c r="H1824" s="131"/>
      <c r="I1824" s="131"/>
      <c r="J1824" s="131"/>
      <c r="K1824" s="131"/>
      <c r="L1824" s="131"/>
      <c r="M1824" s="131"/>
      <c r="N1824" s="131"/>
      <c r="O1824" s="131"/>
      <c r="P1824" s="131"/>
      <c r="Q1824" s="170"/>
      <c r="R1824" s="170"/>
      <c r="S1824" s="170"/>
      <c r="T1824" s="170"/>
      <c r="U1824" s="170"/>
      <c r="V1824" s="170"/>
      <c r="W1824" s="170"/>
      <c r="X1824" s="131"/>
      <c r="Y1824"/>
      <c r="AB1824"/>
      <c r="AC1824"/>
      <c r="AD1824"/>
      <c r="AE1824"/>
      <c r="AF1824"/>
      <c r="AG1824"/>
      <c r="AH1824"/>
      <c r="AI1824"/>
      <c r="AJ1824"/>
      <c r="AK1824"/>
    </row>
    <row r="1825" spans="1:37" x14ac:dyDescent="0.25">
      <c r="A1825" s="131"/>
      <c r="B1825" s="131"/>
      <c r="C1825" s="131"/>
      <c r="D1825" s="131"/>
      <c r="E1825" s="131"/>
      <c r="F1825" s="131"/>
      <c r="G1825" s="131"/>
      <c r="H1825" s="131"/>
      <c r="I1825" s="131"/>
      <c r="J1825" s="131"/>
      <c r="K1825" s="131"/>
      <c r="L1825" s="131"/>
      <c r="M1825" s="131"/>
      <c r="N1825" s="131"/>
      <c r="O1825" s="131"/>
      <c r="P1825" s="131"/>
      <c r="Q1825" s="170"/>
      <c r="R1825" s="170"/>
      <c r="S1825" s="170"/>
      <c r="T1825" s="170"/>
      <c r="U1825" s="170"/>
      <c r="V1825" s="170"/>
      <c r="W1825" s="170"/>
      <c r="X1825" s="131"/>
      <c r="Y1825"/>
      <c r="AB1825"/>
      <c r="AC1825"/>
      <c r="AD1825"/>
      <c r="AE1825"/>
      <c r="AF1825"/>
      <c r="AG1825"/>
      <c r="AH1825"/>
      <c r="AI1825"/>
      <c r="AJ1825"/>
      <c r="AK1825"/>
    </row>
    <row r="1826" spans="1:37" x14ac:dyDescent="0.25">
      <c r="A1826" s="131"/>
      <c r="B1826" s="131"/>
      <c r="C1826" s="131"/>
      <c r="D1826" s="131"/>
      <c r="E1826" s="131"/>
      <c r="F1826" s="131"/>
      <c r="G1826" s="131"/>
      <c r="H1826" s="131"/>
      <c r="I1826" s="131"/>
      <c r="J1826" s="131"/>
      <c r="K1826" s="131"/>
      <c r="L1826" s="131"/>
      <c r="M1826" s="131"/>
      <c r="N1826" s="131"/>
      <c r="O1826" s="131"/>
      <c r="P1826" s="131"/>
      <c r="Q1826" s="170"/>
      <c r="R1826" s="170"/>
      <c r="S1826" s="170"/>
      <c r="T1826" s="170"/>
      <c r="U1826" s="170"/>
      <c r="V1826" s="170"/>
      <c r="W1826" s="170"/>
      <c r="X1826" s="131"/>
      <c r="Y1826"/>
      <c r="AB1826"/>
      <c r="AC1826"/>
      <c r="AD1826"/>
      <c r="AE1826"/>
      <c r="AF1826"/>
      <c r="AG1826"/>
      <c r="AH1826"/>
      <c r="AI1826"/>
      <c r="AJ1826"/>
      <c r="AK1826"/>
    </row>
    <row r="1827" spans="1:37" x14ac:dyDescent="0.25">
      <c r="A1827" s="131"/>
      <c r="B1827" s="131"/>
      <c r="C1827" s="131"/>
      <c r="D1827" s="131"/>
      <c r="E1827" s="131"/>
      <c r="F1827" s="131"/>
      <c r="G1827" s="131"/>
      <c r="H1827" s="131"/>
      <c r="I1827" s="131"/>
      <c r="J1827" s="131"/>
      <c r="K1827" s="131"/>
      <c r="L1827" s="131"/>
      <c r="M1827" s="131"/>
      <c r="N1827" s="131"/>
      <c r="O1827" s="131"/>
      <c r="P1827" s="131"/>
      <c r="Q1827" s="170"/>
      <c r="R1827" s="170"/>
      <c r="S1827" s="170"/>
      <c r="T1827" s="170"/>
      <c r="U1827" s="170"/>
      <c r="V1827" s="170"/>
      <c r="W1827" s="170"/>
      <c r="X1827" s="131"/>
      <c r="Y1827"/>
      <c r="AB1827"/>
      <c r="AC1827"/>
      <c r="AD1827"/>
      <c r="AE1827"/>
      <c r="AF1827"/>
      <c r="AG1827"/>
      <c r="AH1827"/>
      <c r="AI1827"/>
      <c r="AJ1827"/>
      <c r="AK1827"/>
    </row>
    <row r="1828" spans="1:37" x14ac:dyDescent="0.25">
      <c r="A1828" s="131"/>
      <c r="B1828" s="131"/>
      <c r="C1828" s="131"/>
      <c r="D1828" s="131"/>
      <c r="E1828" s="131"/>
      <c r="F1828" s="131"/>
      <c r="G1828" s="131"/>
      <c r="H1828" s="131"/>
      <c r="I1828" s="131"/>
      <c r="J1828" s="131"/>
      <c r="K1828" s="131"/>
      <c r="L1828" s="131"/>
      <c r="M1828" s="131"/>
      <c r="N1828" s="131"/>
      <c r="O1828" s="131"/>
      <c r="P1828" s="131"/>
      <c r="Q1828" s="170"/>
      <c r="R1828" s="170"/>
      <c r="S1828" s="170"/>
      <c r="T1828" s="170"/>
      <c r="U1828" s="170"/>
      <c r="V1828" s="170"/>
      <c r="W1828" s="170"/>
      <c r="X1828" s="131"/>
      <c r="Y1828"/>
      <c r="AB1828"/>
      <c r="AC1828"/>
      <c r="AD1828"/>
      <c r="AE1828"/>
      <c r="AF1828"/>
      <c r="AG1828"/>
      <c r="AH1828"/>
      <c r="AI1828"/>
      <c r="AJ1828"/>
      <c r="AK1828"/>
    </row>
    <row r="1829" spans="1:37" x14ac:dyDescent="0.25">
      <c r="A1829" s="131"/>
      <c r="B1829" s="131"/>
      <c r="C1829" s="131"/>
      <c r="D1829" s="131"/>
      <c r="E1829" s="131"/>
      <c r="F1829" s="131"/>
      <c r="G1829" s="131"/>
      <c r="H1829" s="131"/>
      <c r="I1829" s="131"/>
      <c r="J1829" s="131"/>
      <c r="K1829" s="131"/>
      <c r="L1829" s="131"/>
      <c r="M1829" s="131"/>
      <c r="N1829" s="131"/>
      <c r="O1829" s="131"/>
      <c r="P1829" s="131"/>
      <c r="Q1829" s="170"/>
      <c r="R1829" s="170"/>
      <c r="S1829" s="170"/>
      <c r="T1829" s="170"/>
      <c r="U1829" s="170"/>
      <c r="V1829" s="170"/>
      <c r="W1829" s="170"/>
      <c r="X1829" s="131"/>
      <c r="Y1829"/>
      <c r="AB1829"/>
      <c r="AC1829"/>
      <c r="AD1829"/>
      <c r="AE1829"/>
      <c r="AF1829"/>
      <c r="AG1829"/>
      <c r="AH1829"/>
      <c r="AI1829"/>
      <c r="AJ1829"/>
      <c r="AK1829"/>
    </row>
    <row r="1830" spans="1:37" x14ac:dyDescent="0.25">
      <c r="A1830" s="131"/>
      <c r="B1830" s="131"/>
      <c r="C1830" s="131"/>
      <c r="D1830" s="131"/>
      <c r="E1830" s="131"/>
      <c r="F1830" s="131"/>
      <c r="G1830" s="131"/>
      <c r="H1830" s="131"/>
      <c r="I1830" s="131"/>
      <c r="J1830" s="131"/>
      <c r="K1830" s="131"/>
      <c r="L1830" s="131"/>
      <c r="M1830" s="131"/>
      <c r="N1830" s="131"/>
      <c r="O1830" s="131"/>
      <c r="P1830" s="131"/>
      <c r="Q1830" s="170"/>
      <c r="R1830" s="170"/>
      <c r="S1830" s="170"/>
      <c r="T1830" s="170"/>
      <c r="U1830" s="170"/>
      <c r="V1830" s="170"/>
      <c r="W1830" s="170"/>
      <c r="X1830" s="131"/>
      <c r="Y1830"/>
      <c r="AB1830"/>
      <c r="AC1830"/>
      <c r="AD1830"/>
      <c r="AE1830"/>
      <c r="AF1830"/>
      <c r="AG1830"/>
      <c r="AH1830"/>
      <c r="AI1830"/>
      <c r="AJ1830"/>
      <c r="AK1830"/>
    </row>
    <row r="1831" spans="1:37" x14ac:dyDescent="0.25">
      <c r="A1831" s="131"/>
      <c r="B1831" s="131"/>
      <c r="C1831" s="131"/>
      <c r="D1831" s="131"/>
      <c r="E1831" s="131"/>
      <c r="F1831" s="131"/>
      <c r="G1831" s="131"/>
      <c r="H1831" s="131"/>
      <c r="I1831" s="131"/>
      <c r="J1831" s="131"/>
      <c r="K1831" s="131"/>
      <c r="L1831" s="131"/>
      <c r="M1831" s="131"/>
      <c r="N1831" s="131"/>
      <c r="O1831" s="131"/>
      <c r="P1831" s="131"/>
      <c r="Q1831" s="170"/>
      <c r="R1831" s="170"/>
      <c r="S1831" s="170"/>
      <c r="T1831" s="170"/>
      <c r="U1831" s="170"/>
      <c r="V1831" s="170"/>
      <c r="W1831" s="170"/>
      <c r="X1831" s="131"/>
      <c r="Y1831"/>
      <c r="AB1831"/>
      <c r="AC1831"/>
      <c r="AD1831"/>
      <c r="AE1831"/>
      <c r="AF1831"/>
      <c r="AG1831"/>
      <c r="AH1831"/>
      <c r="AI1831"/>
      <c r="AJ1831"/>
      <c r="AK1831"/>
    </row>
    <row r="1832" spans="1:37" x14ac:dyDescent="0.25">
      <c r="A1832" s="131"/>
      <c r="B1832" s="131"/>
      <c r="C1832" s="131"/>
      <c r="D1832" s="131"/>
      <c r="E1832" s="131"/>
      <c r="F1832" s="131"/>
      <c r="G1832" s="131"/>
      <c r="H1832" s="131"/>
      <c r="I1832" s="131"/>
      <c r="J1832" s="131"/>
      <c r="K1832" s="131"/>
      <c r="L1832" s="131"/>
      <c r="M1832" s="131"/>
      <c r="N1832" s="131"/>
      <c r="O1832" s="131"/>
      <c r="P1832" s="131"/>
      <c r="Q1832" s="170"/>
      <c r="R1832" s="170"/>
      <c r="S1832" s="170"/>
      <c r="T1832" s="170"/>
      <c r="U1832" s="170"/>
      <c r="V1832" s="170"/>
      <c r="W1832" s="170"/>
      <c r="X1832" s="131"/>
      <c r="Y1832"/>
      <c r="AB1832"/>
      <c r="AC1832"/>
      <c r="AD1832"/>
      <c r="AE1832"/>
      <c r="AF1832"/>
      <c r="AG1832"/>
      <c r="AH1832"/>
      <c r="AI1832"/>
      <c r="AJ1832"/>
      <c r="AK1832"/>
    </row>
    <row r="1833" spans="1:37" x14ac:dyDescent="0.25">
      <c r="A1833" s="131"/>
      <c r="B1833" s="131"/>
      <c r="C1833" s="131"/>
      <c r="D1833" s="131"/>
      <c r="E1833" s="131"/>
      <c r="F1833" s="131"/>
      <c r="G1833" s="131"/>
      <c r="H1833" s="131"/>
      <c r="I1833" s="131"/>
      <c r="J1833" s="131"/>
      <c r="K1833" s="131"/>
      <c r="L1833" s="131"/>
      <c r="M1833" s="131"/>
      <c r="N1833" s="131"/>
      <c r="O1833" s="131"/>
      <c r="P1833" s="131"/>
      <c r="Q1833" s="170"/>
      <c r="R1833" s="170"/>
      <c r="S1833" s="170"/>
      <c r="T1833" s="170"/>
      <c r="U1833" s="170"/>
      <c r="V1833" s="170"/>
      <c r="W1833" s="170"/>
      <c r="X1833" s="131"/>
      <c r="Y1833"/>
      <c r="AB1833"/>
      <c r="AC1833"/>
      <c r="AD1833"/>
      <c r="AE1833"/>
      <c r="AF1833"/>
      <c r="AG1833"/>
      <c r="AH1833"/>
      <c r="AI1833"/>
      <c r="AJ1833"/>
      <c r="AK1833"/>
    </row>
    <row r="1834" spans="1:37" x14ac:dyDescent="0.25">
      <c r="A1834" s="131"/>
      <c r="B1834" s="131"/>
      <c r="C1834" s="131"/>
      <c r="D1834" s="131"/>
      <c r="E1834" s="131"/>
      <c r="F1834" s="131"/>
      <c r="G1834" s="131"/>
      <c r="H1834" s="131"/>
      <c r="I1834" s="131"/>
      <c r="J1834" s="131"/>
      <c r="K1834" s="131"/>
      <c r="L1834" s="131"/>
      <c r="M1834" s="131"/>
      <c r="N1834" s="131"/>
      <c r="O1834" s="131"/>
      <c r="P1834" s="131"/>
      <c r="Q1834" s="170"/>
      <c r="R1834" s="170"/>
      <c r="S1834" s="170"/>
      <c r="T1834" s="170"/>
      <c r="U1834" s="170"/>
      <c r="V1834" s="170"/>
      <c r="W1834" s="170"/>
      <c r="X1834" s="131"/>
      <c r="Y1834"/>
      <c r="AB1834"/>
      <c r="AC1834"/>
      <c r="AD1834"/>
      <c r="AE1834"/>
      <c r="AF1834"/>
      <c r="AG1834"/>
      <c r="AH1834"/>
      <c r="AI1834"/>
      <c r="AJ1834"/>
      <c r="AK1834"/>
    </row>
    <row r="1835" spans="1:37" x14ac:dyDescent="0.25">
      <c r="A1835" s="131"/>
      <c r="B1835" s="131"/>
      <c r="C1835" s="131"/>
      <c r="D1835" s="131"/>
      <c r="E1835" s="131"/>
      <c r="F1835" s="131"/>
      <c r="G1835" s="131"/>
      <c r="H1835" s="131"/>
      <c r="I1835" s="131"/>
      <c r="J1835" s="131"/>
      <c r="K1835" s="131"/>
      <c r="L1835" s="131"/>
      <c r="M1835" s="131"/>
      <c r="N1835" s="131"/>
      <c r="O1835" s="131"/>
      <c r="P1835" s="131"/>
      <c r="Q1835" s="170"/>
      <c r="R1835" s="170"/>
      <c r="S1835" s="170"/>
      <c r="T1835" s="170"/>
      <c r="U1835" s="170"/>
      <c r="V1835" s="170"/>
      <c r="W1835" s="170"/>
      <c r="X1835" s="131"/>
      <c r="Y1835"/>
      <c r="AB1835"/>
      <c r="AC1835"/>
      <c r="AD1835"/>
      <c r="AE1835"/>
      <c r="AF1835"/>
      <c r="AG1835"/>
      <c r="AH1835"/>
      <c r="AI1835"/>
      <c r="AJ1835"/>
      <c r="AK1835"/>
    </row>
    <row r="1836" spans="1:37" x14ac:dyDescent="0.25">
      <c r="A1836" s="131"/>
      <c r="B1836" s="131"/>
      <c r="C1836" s="131"/>
      <c r="D1836" s="131"/>
      <c r="E1836" s="131"/>
      <c r="F1836" s="131"/>
      <c r="G1836" s="131"/>
      <c r="H1836" s="131"/>
      <c r="I1836" s="131"/>
      <c r="J1836" s="131"/>
      <c r="K1836" s="131"/>
      <c r="L1836" s="131"/>
      <c r="M1836" s="131"/>
      <c r="N1836" s="131"/>
      <c r="O1836" s="131"/>
      <c r="P1836" s="131"/>
      <c r="Q1836" s="170"/>
      <c r="R1836" s="170"/>
      <c r="S1836" s="170"/>
      <c r="T1836" s="170"/>
      <c r="U1836" s="170"/>
      <c r="V1836" s="170"/>
      <c r="W1836" s="170"/>
      <c r="X1836" s="131"/>
      <c r="Y1836"/>
      <c r="AB1836"/>
      <c r="AC1836"/>
      <c r="AD1836"/>
      <c r="AE1836"/>
      <c r="AF1836"/>
      <c r="AG1836"/>
      <c r="AH1836"/>
      <c r="AI1836"/>
      <c r="AJ1836"/>
      <c r="AK1836"/>
    </row>
    <row r="1837" spans="1:37" x14ac:dyDescent="0.25">
      <c r="A1837" s="131"/>
      <c r="B1837" s="131"/>
      <c r="C1837" s="131"/>
      <c r="D1837" s="131"/>
      <c r="E1837" s="131"/>
      <c r="F1837" s="131"/>
      <c r="G1837" s="131"/>
      <c r="H1837" s="131"/>
      <c r="I1837" s="131"/>
      <c r="J1837" s="131"/>
      <c r="K1837" s="131"/>
      <c r="L1837" s="131"/>
      <c r="M1837" s="131"/>
      <c r="N1837" s="131"/>
      <c r="O1837" s="131"/>
      <c r="P1837" s="131"/>
      <c r="Q1837" s="170"/>
      <c r="R1837" s="170"/>
      <c r="S1837" s="170"/>
      <c r="T1837" s="170"/>
      <c r="U1837" s="170"/>
      <c r="V1837" s="170"/>
      <c r="W1837" s="170"/>
      <c r="X1837" s="131"/>
      <c r="Y1837"/>
      <c r="AB1837"/>
      <c r="AC1837"/>
      <c r="AD1837"/>
      <c r="AE1837"/>
      <c r="AF1837"/>
      <c r="AG1837"/>
      <c r="AH1837"/>
      <c r="AI1837"/>
      <c r="AJ1837"/>
      <c r="AK1837"/>
    </row>
    <row r="1838" spans="1:37" x14ac:dyDescent="0.25">
      <c r="A1838" s="131"/>
      <c r="B1838" s="131"/>
      <c r="C1838" s="131"/>
      <c r="D1838" s="131"/>
      <c r="E1838" s="131"/>
      <c r="F1838" s="131"/>
      <c r="G1838" s="131"/>
      <c r="H1838" s="131"/>
      <c r="I1838" s="131"/>
      <c r="J1838" s="131"/>
      <c r="K1838" s="131"/>
      <c r="L1838" s="131"/>
      <c r="M1838" s="131"/>
      <c r="N1838" s="131"/>
      <c r="O1838" s="131"/>
      <c r="P1838" s="131"/>
      <c r="Q1838" s="170"/>
      <c r="R1838" s="170"/>
      <c r="S1838" s="170"/>
      <c r="T1838" s="170"/>
      <c r="U1838" s="170"/>
      <c r="V1838" s="170"/>
      <c r="W1838" s="170"/>
      <c r="X1838" s="131"/>
      <c r="Y1838"/>
      <c r="AB1838"/>
      <c r="AC1838"/>
      <c r="AD1838"/>
      <c r="AE1838"/>
      <c r="AF1838"/>
      <c r="AG1838"/>
      <c r="AH1838"/>
      <c r="AI1838"/>
      <c r="AJ1838"/>
      <c r="AK1838"/>
    </row>
    <row r="1839" spans="1:37" x14ac:dyDescent="0.25">
      <c r="A1839" s="131"/>
      <c r="B1839" s="131"/>
      <c r="C1839" s="131"/>
      <c r="D1839" s="131"/>
      <c r="E1839" s="131"/>
      <c r="F1839" s="131"/>
      <c r="G1839" s="131"/>
      <c r="H1839" s="131"/>
      <c r="I1839" s="131"/>
      <c r="J1839" s="131"/>
      <c r="K1839" s="131"/>
      <c r="L1839" s="131"/>
      <c r="M1839" s="131"/>
      <c r="N1839" s="131"/>
      <c r="O1839" s="131"/>
      <c r="P1839" s="131"/>
      <c r="Q1839" s="170"/>
      <c r="R1839" s="170"/>
      <c r="S1839" s="170"/>
      <c r="T1839" s="170"/>
      <c r="U1839" s="170"/>
      <c r="V1839" s="170"/>
      <c r="W1839" s="170"/>
      <c r="X1839" s="131"/>
      <c r="Y1839"/>
      <c r="AB1839"/>
      <c r="AC1839"/>
      <c r="AD1839"/>
      <c r="AE1839"/>
      <c r="AF1839"/>
      <c r="AG1839"/>
      <c r="AH1839"/>
      <c r="AI1839"/>
      <c r="AJ1839"/>
      <c r="AK1839"/>
    </row>
    <row r="1840" spans="1:37" x14ac:dyDescent="0.25">
      <c r="A1840" s="131"/>
      <c r="B1840" s="131"/>
      <c r="C1840" s="131"/>
      <c r="D1840" s="131"/>
      <c r="E1840" s="131"/>
      <c r="F1840" s="131"/>
      <c r="G1840" s="131"/>
      <c r="H1840" s="131"/>
      <c r="I1840" s="131"/>
      <c r="J1840" s="131"/>
      <c r="K1840" s="131"/>
      <c r="L1840" s="131"/>
      <c r="M1840" s="131"/>
      <c r="N1840" s="131"/>
      <c r="O1840" s="131"/>
      <c r="P1840" s="131"/>
      <c r="Q1840" s="170"/>
      <c r="R1840" s="170"/>
      <c r="S1840" s="170"/>
      <c r="T1840" s="170"/>
      <c r="U1840" s="170"/>
      <c r="V1840" s="170"/>
      <c r="W1840" s="170"/>
      <c r="X1840" s="131"/>
      <c r="Y1840"/>
      <c r="AB1840"/>
      <c r="AC1840"/>
      <c r="AD1840"/>
      <c r="AE1840"/>
      <c r="AF1840"/>
      <c r="AG1840"/>
      <c r="AH1840"/>
      <c r="AI1840"/>
      <c r="AJ1840"/>
      <c r="AK1840"/>
    </row>
    <row r="1841" spans="1:37" x14ac:dyDescent="0.25">
      <c r="A1841" s="131"/>
      <c r="B1841" s="131"/>
      <c r="C1841" s="131"/>
      <c r="D1841" s="131"/>
      <c r="E1841" s="131"/>
      <c r="F1841" s="131"/>
      <c r="G1841" s="131"/>
      <c r="H1841" s="131"/>
      <c r="I1841" s="131"/>
      <c r="J1841" s="131"/>
      <c r="K1841" s="131"/>
      <c r="L1841" s="131"/>
      <c r="M1841" s="131"/>
      <c r="N1841" s="131"/>
      <c r="O1841" s="131"/>
      <c r="P1841" s="131"/>
      <c r="Q1841" s="170"/>
      <c r="R1841" s="170"/>
      <c r="S1841" s="170"/>
      <c r="T1841" s="170"/>
      <c r="U1841" s="170"/>
      <c r="V1841" s="170"/>
      <c r="W1841" s="170"/>
      <c r="X1841" s="131"/>
      <c r="Y1841"/>
      <c r="AB1841"/>
      <c r="AC1841"/>
      <c r="AD1841"/>
      <c r="AE1841"/>
      <c r="AF1841"/>
      <c r="AG1841"/>
      <c r="AH1841"/>
      <c r="AI1841"/>
      <c r="AJ1841"/>
      <c r="AK1841"/>
    </row>
    <row r="1842" spans="1:37" x14ac:dyDescent="0.25">
      <c r="A1842" s="131"/>
      <c r="B1842" s="131"/>
      <c r="C1842" s="131"/>
      <c r="D1842" s="131"/>
      <c r="E1842" s="131"/>
      <c r="F1842" s="131"/>
      <c r="G1842" s="131"/>
      <c r="H1842" s="131"/>
      <c r="I1842" s="131"/>
      <c r="J1842" s="131"/>
      <c r="K1842" s="131"/>
      <c r="L1842" s="131"/>
      <c r="M1842" s="131"/>
      <c r="N1842" s="131"/>
      <c r="O1842" s="131"/>
      <c r="P1842" s="131"/>
      <c r="Q1842" s="170"/>
      <c r="R1842" s="170"/>
      <c r="S1842" s="170"/>
      <c r="T1842" s="170"/>
      <c r="U1842" s="170"/>
      <c r="V1842" s="170"/>
      <c r="W1842" s="170"/>
      <c r="X1842" s="131"/>
      <c r="Y1842"/>
      <c r="AB1842"/>
      <c r="AC1842"/>
      <c r="AD1842"/>
      <c r="AE1842"/>
      <c r="AF1842"/>
      <c r="AG1842"/>
      <c r="AH1842"/>
      <c r="AI1842"/>
      <c r="AJ1842"/>
      <c r="AK1842"/>
    </row>
    <row r="1843" spans="1:37" x14ac:dyDescent="0.25">
      <c r="A1843" s="131"/>
      <c r="B1843" s="131"/>
      <c r="C1843" s="131"/>
      <c r="D1843" s="131"/>
      <c r="E1843" s="131"/>
      <c r="F1843" s="131"/>
      <c r="G1843" s="131"/>
      <c r="H1843" s="131"/>
      <c r="I1843" s="131"/>
      <c r="J1843" s="131"/>
      <c r="K1843" s="131"/>
      <c r="L1843" s="131"/>
      <c r="M1843" s="131"/>
      <c r="N1843" s="131"/>
      <c r="O1843" s="131"/>
      <c r="P1843" s="131"/>
      <c r="Q1843" s="170"/>
      <c r="R1843" s="170"/>
      <c r="S1843" s="170"/>
      <c r="T1843" s="170"/>
      <c r="U1843" s="170"/>
      <c r="V1843" s="170"/>
      <c r="W1843" s="170"/>
      <c r="X1843" s="131"/>
      <c r="Y1843"/>
      <c r="AB1843"/>
      <c r="AC1843"/>
      <c r="AD1843"/>
      <c r="AE1843"/>
      <c r="AF1843"/>
      <c r="AG1843"/>
      <c r="AH1843"/>
      <c r="AI1843"/>
      <c r="AJ1843"/>
      <c r="AK1843"/>
    </row>
    <row r="1844" spans="1:37" x14ac:dyDescent="0.25">
      <c r="A1844" s="131"/>
      <c r="B1844" s="131"/>
      <c r="C1844" s="131"/>
      <c r="D1844" s="131"/>
      <c r="E1844" s="131"/>
      <c r="F1844" s="131"/>
      <c r="G1844" s="131"/>
      <c r="H1844" s="131"/>
      <c r="I1844" s="131"/>
      <c r="J1844" s="131"/>
      <c r="K1844" s="131"/>
      <c r="L1844" s="131"/>
      <c r="M1844" s="131"/>
      <c r="N1844" s="131"/>
      <c r="O1844" s="131"/>
      <c r="P1844" s="131"/>
      <c r="Q1844" s="170"/>
      <c r="R1844" s="170"/>
      <c r="S1844" s="170"/>
      <c r="T1844" s="170"/>
      <c r="U1844" s="170"/>
      <c r="V1844" s="170"/>
      <c r="W1844" s="170"/>
      <c r="X1844" s="131"/>
      <c r="Y1844"/>
      <c r="AB1844"/>
      <c r="AC1844"/>
      <c r="AD1844"/>
      <c r="AE1844"/>
      <c r="AF1844"/>
      <c r="AG1844"/>
      <c r="AH1844"/>
      <c r="AI1844"/>
      <c r="AJ1844"/>
      <c r="AK1844"/>
    </row>
    <row r="1845" spans="1:37" x14ac:dyDescent="0.25">
      <c r="A1845" s="131"/>
      <c r="B1845" s="131"/>
      <c r="C1845" s="131"/>
      <c r="D1845" s="131"/>
      <c r="E1845" s="131"/>
      <c r="F1845" s="131"/>
      <c r="G1845" s="131"/>
      <c r="H1845" s="131"/>
      <c r="I1845" s="131"/>
      <c r="J1845" s="131"/>
      <c r="K1845" s="131"/>
      <c r="L1845" s="131"/>
      <c r="M1845" s="131"/>
      <c r="N1845" s="131"/>
      <c r="O1845" s="131"/>
      <c r="P1845" s="131"/>
      <c r="Q1845" s="170"/>
      <c r="R1845" s="170"/>
      <c r="S1845" s="170"/>
      <c r="T1845" s="170"/>
      <c r="U1845" s="170"/>
      <c r="V1845" s="170"/>
      <c r="W1845" s="170"/>
      <c r="X1845" s="131"/>
      <c r="Y1845"/>
      <c r="AB1845"/>
      <c r="AC1845"/>
      <c r="AD1845"/>
      <c r="AE1845"/>
      <c r="AF1845"/>
      <c r="AG1845"/>
      <c r="AH1845"/>
      <c r="AI1845"/>
      <c r="AJ1845"/>
      <c r="AK1845"/>
    </row>
    <row r="1846" spans="1:37" x14ac:dyDescent="0.25">
      <c r="A1846" s="131"/>
      <c r="B1846" s="131"/>
      <c r="C1846" s="131"/>
      <c r="D1846" s="131"/>
      <c r="E1846" s="131"/>
      <c r="F1846" s="131"/>
      <c r="G1846" s="131"/>
      <c r="H1846" s="131"/>
      <c r="I1846" s="131"/>
      <c r="J1846" s="131"/>
      <c r="K1846" s="131"/>
      <c r="L1846" s="131"/>
      <c r="M1846" s="131"/>
      <c r="N1846" s="131"/>
      <c r="O1846" s="131"/>
      <c r="P1846" s="131"/>
      <c r="Q1846" s="170"/>
      <c r="R1846" s="170"/>
      <c r="S1846" s="170"/>
      <c r="T1846" s="170"/>
      <c r="U1846" s="170"/>
      <c r="V1846" s="170"/>
      <c r="W1846" s="170"/>
      <c r="X1846" s="131"/>
      <c r="Y1846"/>
      <c r="AB1846"/>
      <c r="AC1846"/>
      <c r="AD1846"/>
      <c r="AE1846"/>
      <c r="AF1846"/>
      <c r="AG1846"/>
      <c r="AH1846"/>
      <c r="AI1846"/>
      <c r="AJ1846"/>
      <c r="AK1846"/>
    </row>
    <row r="1847" spans="1:37" x14ac:dyDescent="0.25">
      <c r="A1847" s="131"/>
      <c r="B1847" s="131"/>
      <c r="C1847" s="131"/>
      <c r="D1847" s="131"/>
      <c r="E1847" s="131"/>
      <c r="F1847" s="131"/>
      <c r="G1847" s="131"/>
      <c r="H1847" s="131"/>
      <c r="I1847" s="131"/>
      <c r="J1847" s="131"/>
      <c r="K1847" s="131"/>
      <c r="L1847" s="131"/>
      <c r="M1847" s="131"/>
      <c r="N1847" s="131"/>
      <c r="O1847" s="131"/>
      <c r="P1847" s="131"/>
      <c r="Q1847" s="170"/>
      <c r="R1847" s="170"/>
      <c r="S1847" s="170"/>
      <c r="T1847" s="170"/>
      <c r="U1847" s="170"/>
      <c r="V1847" s="170"/>
      <c r="W1847" s="170"/>
      <c r="X1847" s="131"/>
      <c r="Y1847"/>
      <c r="AB1847"/>
      <c r="AC1847"/>
      <c r="AD1847"/>
      <c r="AE1847"/>
      <c r="AF1847"/>
      <c r="AG1847"/>
      <c r="AH1847"/>
      <c r="AI1847"/>
      <c r="AJ1847"/>
      <c r="AK1847"/>
    </row>
    <row r="1848" spans="1:37" x14ac:dyDescent="0.25">
      <c r="A1848" s="131"/>
      <c r="B1848" s="131"/>
      <c r="C1848" s="131"/>
      <c r="D1848" s="131"/>
      <c r="E1848" s="131"/>
      <c r="F1848" s="131"/>
      <c r="G1848" s="131"/>
      <c r="H1848" s="131"/>
      <c r="I1848" s="131"/>
      <c r="J1848" s="131"/>
      <c r="K1848" s="131"/>
      <c r="L1848" s="131"/>
      <c r="M1848" s="131"/>
      <c r="N1848" s="131"/>
      <c r="O1848" s="131"/>
      <c r="P1848" s="131"/>
      <c r="Q1848" s="170"/>
      <c r="R1848" s="170"/>
      <c r="S1848" s="170"/>
      <c r="T1848" s="170"/>
      <c r="U1848" s="170"/>
      <c r="V1848" s="170"/>
      <c r="W1848" s="170"/>
      <c r="X1848" s="131"/>
      <c r="Y1848"/>
      <c r="AB1848"/>
      <c r="AC1848"/>
      <c r="AD1848"/>
      <c r="AE1848"/>
      <c r="AF1848"/>
      <c r="AG1848"/>
      <c r="AH1848"/>
      <c r="AI1848"/>
      <c r="AJ1848"/>
      <c r="AK1848"/>
    </row>
    <row r="1849" spans="1:37" x14ac:dyDescent="0.25">
      <c r="A1849" s="131"/>
      <c r="B1849" s="131"/>
      <c r="C1849" s="131"/>
      <c r="D1849" s="131"/>
      <c r="E1849" s="131"/>
      <c r="F1849" s="131"/>
      <c r="G1849" s="131"/>
      <c r="H1849" s="131"/>
      <c r="I1849" s="131"/>
      <c r="J1849" s="131"/>
      <c r="K1849" s="131"/>
      <c r="L1849" s="131"/>
      <c r="M1849" s="131"/>
      <c r="N1849" s="131"/>
      <c r="O1849" s="131"/>
      <c r="P1849" s="131"/>
      <c r="Q1849" s="170"/>
      <c r="R1849" s="170"/>
      <c r="S1849" s="170"/>
      <c r="T1849" s="170"/>
      <c r="U1849" s="170"/>
      <c r="V1849" s="170"/>
      <c r="W1849" s="170"/>
      <c r="X1849" s="131"/>
      <c r="Y1849"/>
      <c r="AB1849"/>
      <c r="AC1849"/>
      <c r="AD1849"/>
      <c r="AE1849"/>
      <c r="AF1849"/>
      <c r="AG1849"/>
      <c r="AH1849"/>
      <c r="AI1849"/>
      <c r="AJ1849"/>
      <c r="AK1849"/>
    </row>
    <row r="1850" spans="1:37" x14ac:dyDescent="0.25">
      <c r="A1850" s="131"/>
      <c r="B1850" s="131"/>
      <c r="C1850" s="131"/>
      <c r="D1850" s="131"/>
      <c r="E1850" s="131"/>
      <c r="F1850" s="131"/>
      <c r="G1850" s="131"/>
      <c r="H1850" s="131"/>
      <c r="I1850" s="131"/>
      <c r="J1850" s="131"/>
      <c r="K1850" s="131"/>
      <c r="L1850" s="131"/>
      <c r="M1850" s="131"/>
      <c r="N1850" s="131"/>
      <c r="O1850" s="131"/>
      <c r="P1850" s="131"/>
      <c r="Q1850" s="170"/>
      <c r="R1850" s="170"/>
      <c r="S1850" s="170"/>
      <c r="T1850" s="170"/>
      <c r="U1850" s="170"/>
      <c r="V1850" s="170"/>
      <c r="W1850" s="170"/>
      <c r="X1850" s="131"/>
      <c r="Y1850"/>
      <c r="AB1850"/>
      <c r="AC1850"/>
      <c r="AD1850"/>
      <c r="AE1850"/>
      <c r="AF1850"/>
      <c r="AG1850"/>
      <c r="AH1850"/>
      <c r="AI1850"/>
      <c r="AJ1850"/>
      <c r="AK1850"/>
    </row>
    <row r="1851" spans="1:37" x14ac:dyDescent="0.25">
      <c r="A1851" s="131"/>
      <c r="B1851" s="131"/>
      <c r="C1851" s="131"/>
      <c r="D1851" s="131"/>
      <c r="E1851" s="131"/>
      <c r="F1851" s="131"/>
      <c r="G1851" s="131"/>
      <c r="H1851" s="131"/>
      <c r="I1851" s="131"/>
      <c r="J1851" s="131"/>
      <c r="K1851" s="131"/>
      <c r="L1851" s="131"/>
      <c r="M1851" s="131"/>
      <c r="N1851" s="131"/>
      <c r="O1851" s="131"/>
      <c r="P1851" s="131"/>
      <c r="Q1851" s="170"/>
      <c r="R1851" s="170"/>
      <c r="S1851" s="170"/>
      <c r="T1851" s="170"/>
      <c r="U1851" s="170"/>
      <c r="V1851" s="170"/>
      <c r="W1851" s="170"/>
      <c r="X1851" s="131"/>
      <c r="Y1851"/>
      <c r="AB1851"/>
      <c r="AC1851"/>
      <c r="AD1851"/>
      <c r="AE1851"/>
      <c r="AF1851"/>
      <c r="AG1851"/>
      <c r="AH1851"/>
      <c r="AI1851"/>
      <c r="AJ1851"/>
      <c r="AK1851"/>
    </row>
    <row r="1852" spans="1:37" x14ac:dyDescent="0.25">
      <c r="A1852" s="131"/>
      <c r="B1852" s="131"/>
      <c r="C1852" s="131"/>
      <c r="D1852" s="131"/>
      <c r="E1852" s="131"/>
      <c r="F1852" s="131"/>
      <c r="G1852" s="131"/>
      <c r="H1852" s="131"/>
      <c r="I1852" s="131"/>
      <c r="J1852" s="131"/>
      <c r="K1852" s="131"/>
      <c r="L1852" s="131"/>
      <c r="M1852" s="131"/>
      <c r="N1852" s="131"/>
      <c r="O1852" s="131"/>
      <c r="P1852" s="131"/>
      <c r="Q1852" s="170"/>
      <c r="R1852" s="170"/>
      <c r="S1852" s="170"/>
      <c r="T1852" s="170"/>
      <c r="U1852" s="170"/>
      <c r="V1852" s="170"/>
      <c r="W1852" s="170"/>
      <c r="X1852" s="131"/>
      <c r="Y1852"/>
      <c r="AB1852"/>
      <c r="AC1852"/>
      <c r="AD1852"/>
      <c r="AE1852"/>
      <c r="AF1852"/>
      <c r="AG1852"/>
      <c r="AH1852"/>
      <c r="AI1852"/>
      <c r="AJ1852"/>
      <c r="AK1852"/>
    </row>
    <row r="1853" spans="1:37" x14ac:dyDescent="0.25">
      <c r="A1853" s="131"/>
      <c r="B1853" s="131"/>
      <c r="C1853" s="131"/>
      <c r="D1853" s="131"/>
      <c r="E1853" s="131"/>
      <c r="F1853" s="131"/>
      <c r="G1853" s="131"/>
      <c r="H1853" s="131"/>
      <c r="I1853" s="131"/>
      <c r="J1853" s="131"/>
      <c r="K1853" s="131"/>
      <c r="L1853" s="131"/>
      <c r="M1853" s="131"/>
      <c r="N1853" s="131"/>
      <c r="O1853" s="131"/>
      <c r="P1853" s="131"/>
      <c r="Q1853" s="170"/>
      <c r="R1853" s="170"/>
      <c r="S1853" s="170"/>
      <c r="T1853" s="170"/>
      <c r="U1853" s="170"/>
      <c r="V1853" s="170"/>
      <c r="W1853" s="170"/>
      <c r="X1853" s="131"/>
      <c r="Y1853"/>
      <c r="AB1853"/>
      <c r="AC1853"/>
      <c r="AD1853"/>
      <c r="AE1853"/>
      <c r="AF1853"/>
      <c r="AG1853"/>
      <c r="AH1853"/>
      <c r="AI1853"/>
      <c r="AJ1853"/>
      <c r="AK1853"/>
    </row>
    <row r="1854" spans="1:37" x14ac:dyDescent="0.25">
      <c r="A1854" s="131"/>
      <c r="B1854" s="131"/>
      <c r="C1854" s="131"/>
      <c r="D1854" s="131"/>
      <c r="E1854" s="131"/>
      <c r="F1854" s="131"/>
      <c r="G1854" s="131"/>
      <c r="H1854" s="131"/>
      <c r="I1854" s="131"/>
      <c r="J1854" s="131"/>
      <c r="K1854" s="131"/>
      <c r="L1854" s="131"/>
      <c r="M1854" s="131"/>
      <c r="N1854" s="131"/>
      <c r="O1854" s="131"/>
      <c r="P1854" s="131"/>
      <c r="Q1854" s="170"/>
      <c r="R1854" s="170"/>
      <c r="S1854" s="170"/>
      <c r="T1854" s="170"/>
      <c r="U1854" s="170"/>
      <c r="V1854" s="170"/>
      <c r="W1854" s="170"/>
      <c r="X1854" s="131"/>
      <c r="Y1854"/>
      <c r="AB1854"/>
      <c r="AC1854"/>
      <c r="AD1854"/>
      <c r="AE1854"/>
      <c r="AF1854"/>
      <c r="AG1854"/>
      <c r="AH1854"/>
      <c r="AI1854"/>
      <c r="AJ1854"/>
      <c r="AK1854"/>
    </row>
    <row r="1855" spans="1:37" x14ac:dyDescent="0.25">
      <c r="A1855" s="131"/>
      <c r="B1855" s="131"/>
      <c r="C1855" s="131"/>
      <c r="D1855" s="131"/>
      <c r="E1855" s="131"/>
      <c r="F1855" s="131"/>
      <c r="G1855" s="131"/>
      <c r="H1855" s="131"/>
      <c r="I1855" s="131"/>
      <c r="J1855" s="131"/>
      <c r="K1855" s="131"/>
      <c r="L1855" s="131"/>
      <c r="M1855" s="131"/>
      <c r="N1855" s="131"/>
      <c r="O1855" s="131"/>
      <c r="P1855" s="131"/>
      <c r="Q1855" s="170"/>
      <c r="R1855" s="170"/>
      <c r="S1855" s="170"/>
      <c r="T1855" s="170"/>
      <c r="U1855" s="170"/>
      <c r="V1855" s="170"/>
      <c r="W1855" s="170"/>
      <c r="X1855" s="131"/>
      <c r="Y1855"/>
      <c r="AB1855"/>
      <c r="AC1855"/>
      <c r="AD1855"/>
      <c r="AE1855"/>
      <c r="AF1855"/>
      <c r="AG1855"/>
      <c r="AH1855"/>
      <c r="AI1855"/>
      <c r="AJ1855"/>
      <c r="AK1855"/>
    </row>
    <row r="1856" spans="1:37" x14ac:dyDescent="0.25">
      <c r="A1856" s="131"/>
      <c r="B1856" s="131"/>
      <c r="C1856" s="131"/>
      <c r="D1856" s="131"/>
      <c r="E1856" s="131"/>
      <c r="F1856" s="131"/>
      <c r="G1856" s="131"/>
      <c r="H1856" s="131"/>
      <c r="I1856" s="131"/>
      <c r="J1856" s="131"/>
      <c r="K1856" s="131"/>
      <c r="L1856" s="131"/>
      <c r="M1856" s="131"/>
      <c r="N1856" s="131"/>
      <c r="O1856" s="131"/>
      <c r="P1856" s="131"/>
      <c r="Q1856" s="170"/>
      <c r="R1856" s="170"/>
      <c r="S1856" s="170"/>
      <c r="T1856" s="170"/>
      <c r="U1856" s="170"/>
      <c r="V1856" s="170"/>
      <c r="W1856" s="170"/>
      <c r="X1856" s="131"/>
      <c r="Y1856"/>
      <c r="AB1856"/>
      <c r="AC1856"/>
      <c r="AD1856"/>
      <c r="AE1856"/>
      <c r="AF1856"/>
      <c r="AG1856"/>
      <c r="AH1856"/>
      <c r="AI1856"/>
      <c r="AJ1856"/>
      <c r="AK1856"/>
    </row>
    <row r="1857" spans="1:37" x14ac:dyDescent="0.25">
      <c r="A1857" s="131"/>
      <c r="B1857" s="131"/>
      <c r="C1857" s="131"/>
      <c r="D1857" s="131"/>
      <c r="E1857" s="131"/>
      <c r="F1857" s="131"/>
      <c r="G1857" s="131"/>
      <c r="H1857" s="131"/>
      <c r="I1857" s="131"/>
      <c r="J1857" s="131"/>
      <c r="K1857" s="131"/>
      <c r="L1857" s="131"/>
      <c r="M1857" s="131"/>
      <c r="N1857" s="131"/>
      <c r="O1857" s="131"/>
      <c r="P1857" s="131"/>
      <c r="Q1857" s="170"/>
      <c r="R1857" s="170"/>
      <c r="S1857" s="170"/>
      <c r="T1857" s="170"/>
      <c r="U1857" s="170"/>
      <c r="V1857" s="170"/>
      <c r="W1857" s="170"/>
      <c r="X1857" s="131"/>
      <c r="Y1857"/>
      <c r="AB1857"/>
      <c r="AC1857"/>
      <c r="AD1857"/>
      <c r="AE1857"/>
      <c r="AF1857"/>
      <c r="AG1857"/>
      <c r="AH1857"/>
      <c r="AI1857"/>
      <c r="AJ1857"/>
      <c r="AK1857"/>
    </row>
    <row r="1858" spans="1:37" x14ac:dyDescent="0.25">
      <c r="A1858" s="131"/>
      <c r="B1858" s="131"/>
      <c r="C1858" s="131"/>
      <c r="D1858" s="131"/>
      <c r="E1858" s="131"/>
      <c r="F1858" s="131"/>
      <c r="G1858" s="131"/>
      <c r="H1858" s="131"/>
      <c r="I1858" s="131"/>
      <c r="J1858" s="131"/>
      <c r="K1858" s="131"/>
      <c r="L1858" s="131"/>
      <c r="M1858" s="131"/>
      <c r="N1858" s="131"/>
      <c r="O1858" s="131"/>
      <c r="P1858" s="131"/>
      <c r="Q1858" s="170"/>
      <c r="R1858" s="170"/>
      <c r="S1858" s="170"/>
      <c r="T1858" s="170"/>
      <c r="U1858" s="170"/>
      <c r="V1858" s="170"/>
      <c r="W1858" s="170"/>
      <c r="X1858" s="131"/>
      <c r="Y1858"/>
      <c r="AB1858"/>
      <c r="AC1858"/>
      <c r="AD1858"/>
      <c r="AE1858"/>
      <c r="AF1858"/>
      <c r="AG1858"/>
      <c r="AH1858"/>
      <c r="AI1858"/>
      <c r="AJ1858"/>
      <c r="AK1858"/>
    </row>
    <row r="1859" spans="1:37" x14ac:dyDescent="0.25">
      <c r="A1859" s="131"/>
      <c r="B1859" s="131"/>
      <c r="C1859" s="131"/>
      <c r="D1859" s="131"/>
      <c r="E1859" s="131"/>
      <c r="F1859" s="131"/>
      <c r="G1859" s="131"/>
      <c r="H1859" s="131"/>
      <c r="I1859" s="131"/>
      <c r="J1859" s="131"/>
      <c r="K1859" s="131"/>
      <c r="L1859" s="131"/>
      <c r="M1859" s="131"/>
      <c r="N1859" s="131"/>
      <c r="O1859" s="131"/>
      <c r="P1859" s="131"/>
      <c r="Q1859" s="170"/>
      <c r="R1859" s="170"/>
      <c r="S1859" s="170"/>
      <c r="T1859" s="170"/>
      <c r="U1859" s="170"/>
      <c r="V1859" s="170"/>
      <c r="W1859" s="170"/>
      <c r="X1859" s="131"/>
      <c r="Y1859"/>
      <c r="AB1859"/>
      <c r="AC1859"/>
      <c r="AD1859"/>
      <c r="AE1859"/>
      <c r="AF1859"/>
      <c r="AG1859"/>
      <c r="AH1859"/>
      <c r="AI1859"/>
      <c r="AJ1859"/>
      <c r="AK1859"/>
    </row>
    <row r="1860" spans="1:37" x14ac:dyDescent="0.25">
      <c r="A1860" s="131"/>
      <c r="B1860" s="131"/>
      <c r="C1860" s="131"/>
      <c r="D1860" s="131"/>
      <c r="E1860" s="131"/>
      <c r="F1860" s="131"/>
      <c r="G1860" s="131"/>
      <c r="H1860" s="131"/>
      <c r="I1860" s="131"/>
      <c r="J1860" s="131"/>
      <c r="K1860" s="131"/>
      <c r="L1860" s="131"/>
      <c r="M1860" s="131"/>
      <c r="N1860" s="131"/>
      <c r="O1860" s="131"/>
      <c r="P1860" s="131"/>
      <c r="Q1860" s="170"/>
      <c r="R1860" s="170"/>
      <c r="S1860" s="170"/>
      <c r="T1860" s="170"/>
      <c r="U1860" s="170"/>
      <c r="V1860" s="170"/>
      <c r="W1860" s="170"/>
      <c r="X1860" s="131"/>
      <c r="Y1860"/>
      <c r="AB1860"/>
      <c r="AC1860"/>
      <c r="AD1860"/>
      <c r="AE1860"/>
      <c r="AF1860"/>
      <c r="AG1860"/>
      <c r="AH1860"/>
      <c r="AI1860"/>
      <c r="AJ1860"/>
      <c r="AK1860"/>
    </row>
    <row r="1861" spans="1:37" x14ac:dyDescent="0.25">
      <c r="A1861" s="131"/>
      <c r="B1861" s="131"/>
      <c r="C1861" s="131"/>
      <c r="D1861" s="131"/>
      <c r="E1861" s="131"/>
      <c r="F1861" s="131"/>
      <c r="G1861" s="131"/>
      <c r="H1861" s="131"/>
      <c r="I1861" s="131"/>
      <c r="J1861" s="131"/>
      <c r="K1861" s="131"/>
      <c r="L1861" s="131"/>
      <c r="M1861" s="131"/>
      <c r="N1861" s="131"/>
      <c r="O1861" s="131"/>
      <c r="P1861" s="131"/>
      <c r="Q1861" s="170"/>
      <c r="R1861" s="170"/>
      <c r="S1861" s="170"/>
      <c r="T1861" s="170"/>
      <c r="U1861" s="170"/>
      <c r="V1861" s="170"/>
      <c r="W1861" s="170"/>
      <c r="X1861" s="131"/>
      <c r="Y1861"/>
      <c r="AB1861"/>
      <c r="AC1861"/>
      <c r="AD1861"/>
      <c r="AE1861"/>
      <c r="AF1861"/>
      <c r="AG1861"/>
      <c r="AH1861"/>
      <c r="AI1861"/>
      <c r="AJ1861"/>
      <c r="AK1861"/>
    </row>
    <row r="1862" spans="1:37" x14ac:dyDescent="0.25">
      <c r="A1862" s="131"/>
      <c r="B1862" s="131"/>
      <c r="C1862" s="131"/>
      <c r="D1862" s="131"/>
      <c r="E1862" s="131"/>
      <c r="F1862" s="131"/>
      <c r="G1862" s="131"/>
      <c r="H1862" s="131"/>
      <c r="I1862" s="131"/>
      <c r="J1862" s="131"/>
      <c r="K1862" s="131"/>
      <c r="L1862" s="131"/>
      <c r="M1862" s="131"/>
      <c r="N1862" s="131"/>
      <c r="O1862" s="131"/>
      <c r="P1862" s="131"/>
      <c r="Q1862" s="170"/>
      <c r="R1862" s="170"/>
      <c r="S1862" s="170"/>
      <c r="T1862" s="170"/>
      <c r="U1862" s="170"/>
      <c r="V1862" s="170"/>
      <c r="W1862" s="170"/>
      <c r="X1862" s="131"/>
      <c r="Y1862"/>
      <c r="AB1862"/>
      <c r="AC1862"/>
      <c r="AD1862"/>
      <c r="AE1862"/>
      <c r="AF1862"/>
      <c r="AG1862"/>
      <c r="AH1862"/>
      <c r="AI1862"/>
      <c r="AJ1862"/>
      <c r="AK1862"/>
    </row>
    <row r="1863" spans="1:37" x14ac:dyDescent="0.25">
      <c r="A1863" s="131"/>
      <c r="B1863" s="131"/>
      <c r="C1863" s="131"/>
      <c r="D1863" s="131"/>
      <c r="E1863" s="131"/>
      <c r="F1863" s="131"/>
      <c r="G1863" s="131"/>
      <c r="H1863" s="131"/>
      <c r="I1863" s="131"/>
      <c r="J1863" s="131"/>
      <c r="K1863" s="131"/>
      <c r="L1863" s="131"/>
      <c r="M1863" s="131"/>
      <c r="N1863" s="131"/>
      <c r="O1863" s="131"/>
      <c r="P1863" s="131"/>
      <c r="Q1863" s="170"/>
      <c r="R1863" s="170"/>
      <c r="S1863" s="170"/>
      <c r="T1863" s="170"/>
      <c r="U1863" s="170"/>
      <c r="V1863" s="170"/>
      <c r="W1863" s="170"/>
      <c r="X1863" s="131"/>
      <c r="Y1863"/>
      <c r="AB1863"/>
      <c r="AC1863"/>
      <c r="AD1863"/>
      <c r="AE1863"/>
      <c r="AF1863"/>
      <c r="AG1863"/>
      <c r="AH1863"/>
      <c r="AI1863"/>
      <c r="AJ1863"/>
      <c r="AK1863"/>
    </row>
    <row r="1864" spans="1:37" x14ac:dyDescent="0.25">
      <c r="A1864" s="131"/>
      <c r="B1864" s="131"/>
      <c r="C1864" s="131"/>
      <c r="D1864" s="131"/>
      <c r="E1864" s="131"/>
      <c r="F1864" s="131"/>
      <c r="G1864" s="131"/>
      <c r="H1864" s="131"/>
      <c r="I1864" s="131"/>
      <c r="J1864" s="131"/>
      <c r="K1864" s="131"/>
      <c r="L1864" s="131"/>
      <c r="M1864" s="131"/>
      <c r="N1864" s="131"/>
      <c r="O1864" s="131"/>
      <c r="P1864" s="131"/>
      <c r="Q1864" s="170"/>
      <c r="R1864" s="170"/>
      <c r="S1864" s="170"/>
      <c r="T1864" s="170"/>
      <c r="U1864" s="170"/>
      <c r="V1864" s="170"/>
      <c r="W1864" s="170"/>
      <c r="X1864" s="131"/>
      <c r="Y1864"/>
      <c r="AB1864"/>
      <c r="AC1864"/>
      <c r="AD1864"/>
      <c r="AE1864"/>
      <c r="AF1864"/>
      <c r="AG1864"/>
      <c r="AH1864"/>
      <c r="AI1864"/>
      <c r="AJ1864"/>
      <c r="AK1864"/>
    </row>
    <row r="1865" spans="1:37" x14ac:dyDescent="0.25">
      <c r="A1865" s="131"/>
      <c r="B1865" s="131"/>
      <c r="C1865" s="131"/>
      <c r="D1865" s="131"/>
      <c r="E1865" s="131"/>
      <c r="F1865" s="131"/>
      <c r="G1865" s="131"/>
      <c r="H1865" s="131"/>
      <c r="I1865" s="131"/>
      <c r="J1865" s="131"/>
      <c r="K1865" s="131"/>
      <c r="L1865" s="131"/>
      <c r="M1865" s="131"/>
      <c r="N1865" s="131"/>
      <c r="O1865" s="131"/>
      <c r="P1865" s="131"/>
      <c r="Q1865" s="170"/>
      <c r="R1865" s="170"/>
      <c r="S1865" s="170"/>
      <c r="T1865" s="170"/>
      <c r="U1865" s="170"/>
      <c r="V1865" s="170"/>
      <c r="W1865" s="170"/>
      <c r="X1865" s="131"/>
      <c r="Y1865"/>
      <c r="AB1865"/>
      <c r="AC1865"/>
      <c r="AD1865"/>
      <c r="AE1865"/>
      <c r="AF1865"/>
      <c r="AG1865"/>
      <c r="AH1865"/>
      <c r="AI1865"/>
      <c r="AJ1865"/>
      <c r="AK1865"/>
    </row>
    <row r="1866" spans="1:37" x14ac:dyDescent="0.25">
      <c r="A1866" s="131"/>
      <c r="B1866" s="131"/>
      <c r="C1866" s="131"/>
      <c r="D1866" s="131"/>
      <c r="E1866" s="131"/>
      <c r="F1866" s="131"/>
      <c r="G1866" s="131"/>
      <c r="H1866" s="131"/>
      <c r="I1866" s="131"/>
      <c r="J1866" s="131"/>
      <c r="K1866" s="131"/>
      <c r="L1866" s="131"/>
      <c r="M1866" s="131"/>
      <c r="N1866" s="131"/>
      <c r="O1866" s="131"/>
      <c r="P1866" s="131"/>
      <c r="Q1866" s="170"/>
      <c r="R1866" s="170"/>
      <c r="S1866" s="170"/>
      <c r="T1866" s="170"/>
      <c r="U1866" s="170"/>
      <c r="V1866" s="170"/>
      <c r="W1866" s="170"/>
      <c r="X1866" s="131"/>
      <c r="Y1866"/>
      <c r="AB1866"/>
      <c r="AC1866"/>
      <c r="AD1866"/>
      <c r="AE1866"/>
      <c r="AF1866"/>
      <c r="AG1866"/>
      <c r="AH1866"/>
      <c r="AI1866"/>
      <c r="AJ1866"/>
      <c r="AK1866"/>
    </row>
    <row r="1867" spans="1:37" x14ac:dyDescent="0.25">
      <c r="A1867" s="131"/>
      <c r="B1867" s="131"/>
      <c r="C1867" s="131"/>
      <c r="D1867" s="131"/>
      <c r="E1867" s="131"/>
      <c r="F1867" s="131"/>
      <c r="G1867" s="131"/>
      <c r="H1867" s="131"/>
      <c r="I1867" s="131"/>
      <c r="J1867" s="131"/>
      <c r="K1867" s="131"/>
      <c r="L1867" s="131"/>
      <c r="M1867" s="131"/>
      <c r="N1867" s="131"/>
      <c r="O1867" s="131"/>
      <c r="P1867" s="131"/>
      <c r="Q1867" s="170"/>
      <c r="R1867" s="170"/>
      <c r="S1867" s="170"/>
      <c r="T1867" s="170"/>
      <c r="U1867" s="170"/>
      <c r="V1867" s="170"/>
      <c r="W1867" s="170"/>
      <c r="X1867" s="131"/>
      <c r="Y1867"/>
      <c r="AB1867"/>
      <c r="AC1867"/>
      <c r="AD1867"/>
      <c r="AE1867"/>
      <c r="AF1867"/>
      <c r="AG1867"/>
      <c r="AH1867"/>
      <c r="AI1867"/>
      <c r="AJ1867"/>
      <c r="AK1867"/>
    </row>
    <row r="1868" spans="1:37" x14ac:dyDescent="0.25">
      <c r="A1868" s="131"/>
      <c r="B1868" s="131"/>
      <c r="C1868" s="131"/>
      <c r="D1868" s="131"/>
      <c r="E1868" s="131"/>
      <c r="F1868" s="131"/>
      <c r="G1868" s="131"/>
      <c r="H1868" s="131"/>
      <c r="I1868" s="131"/>
      <c r="J1868" s="131"/>
      <c r="K1868" s="131"/>
      <c r="L1868" s="131"/>
      <c r="M1868" s="131"/>
      <c r="N1868" s="131"/>
      <c r="O1868" s="131"/>
      <c r="P1868" s="131"/>
      <c r="Q1868" s="170"/>
      <c r="R1868" s="170"/>
      <c r="S1868" s="170"/>
      <c r="T1868" s="170"/>
      <c r="U1868" s="170"/>
      <c r="V1868" s="170"/>
      <c r="W1868" s="170"/>
      <c r="X1868" s="131"/>
      <c r="Y1868"/>
      <c r="AB1868"/>
      <c r="AC1868"/>
      <c r="AD1868"/>
      <c r="AE1868"/>
      <c r="AF1868"/>
      <c r="AG1868"/>
      <c r="AH1868"/>
      <c r="AI1868"/>
      <c r="AJ1868"/>
      <c r="AK1868"/>
    </row>
    <row r="1869" spans="1:37" x14ac:dyDescent="0.25">
      <c r="A1869" s="131"/>
      <c r="B1869" s="131"/>
      <c r="C1869" s="131"/>
      <c r="D1869" s="131"/>
      <c r="E1869" s="131"/>
      <c r="F1869" s="131"/>
      <c r="G1869" s="131"/>
      <c r="H1869" s="131"/>
      <c r="I1869" s="131"/>
      <c r="J1869" s="131"/>
      <c r="K1869" s="131"/>
      <c r="L1869" s="131"/>
      <c r="M1869" s="131"/>
      <c r="N1869" s="131"/>
      <c r="O1869" s="131"/>
      <c r="P1869" s="131"/>
      <c r="Q1869" s="170"/>
      <c r="R1869" s="170"/>
      <c r="S1869" s="170"/>
      <c r="T1869" s="170"/>
      <c r="U1869" s="170"/>
      <c r="V1869" s="170"/>
      <c r="W1869" s="170"/>
      <c r="X1869" s="131"/>
      <c r="Y1869"/>
      <c r="AB1869"/>
      <c r="AC1869"/>
      <c r="AD1869"/>
      <c r="AE1869"/>
      <c r="AF1869"/>
      <c r="AG1869"/>
      <c r="AH1869"/>
      <c r="AI1869"/>
      <c r="AJ1869"/>
      <c r="AK1869"/>
    </row>
    <row r="1870" spans="1:37" x14ac:dyDescent="0.25">
      <c r="A1870" s="131"/>
      <c r="B1870" s="131"/>
      <c r="C1870" s="131"/>
      <c r="D1870" s="131"/>
      <c r="E1870" s="131"/>
      <c r="F1870" s="131"/>
      <c r="G1870" s="131"/>
      <c r="H1870" s="131"/>
      <c r="I1870" s="131"/>
      <c r="J1870" s="131"/>
      <c r="K1870" s="131"/>
      <c r="L1870" s="131"/>
      <c r="M1870" s="131"/>
      <c r="N1870" s="131"/>
      <c r="O1870" s="131"/>
      <c r="P1870" s="131"/>
      <c r="Q1870" s="170"/>
      <c r="R1870" s="170"/>
      <c r="S1870" s="170"/>
      <c r="T1870" s="170"/>
      <c r="U1870" s="170"/>
      <c r="V1870" s="170"/>
      <c r="W1870" s="170"/>
      <c r="X1870" s="131"/>
      <c r="Y1870"/>
      <c r="AB1870"/>
      <c r="AC1870"/>
      <c r="AD1870"/>
      <c r="AE1870"/>
      <c r="AF1870"/>
      <c r="AG1870"/>
      <c r="AH1870"/>
      <c r="AI1870"/>
      <c r="AJ1870"/>
      <c r="AK1870"/>
    </row>
    <row r="1871" spans="1:37" x14ac:dyDescent="0.25">
      <c r="A1871" s="131"/>
      <c r="B1871" s="131"/>
      <c r="C1871" s="131"/>
      <c r="D1871" s="131"/>
      <c r="E1871" s="131"/>
      <c r="F1871" s="131"/>
      <c r="G1871" s="131"/>
      <c r="H1871" s="131"/>
      <c r="I1871" s="131"/>
      <c r="J1871" s="131"/>
      <c r="K1871" s="131"/>
      <c r="L1871" s="131"/>
      <c r="M1871" s="131"/>
      <c r="N1871" s="131"/>
      <c r="O1871" s="131"/>
      <c r="P1871" s="131"/>
      <c r="Q1871" s="170"/>
      <c r="R1871" s="170"/>
      <c r="S1871" s="170"/>
      <c r="T1871" s="170"/>
      <c r="U1871" s="170"/>
      <c r="V1871" s="170"/>
      <c r="W1871" s="170"/>
      <c r="X1871" s="131"/>
      <c r="Y1871"/>
      <c r="AB1871"/>
      <c r="AC1871"/>
      <c r="AD1871"/>
      <c r="AE1871"/>
      <c r="AF1871"/>
      <c r="AG1871"/>
      <c r="AH1871"/>
      <c r="AI1871"/>
      <c r="AJ1871"/>
      <c r="AK1871"/>
    </row>
    <row r="1872" spans="1:37" x14ac:dyDescent="0.25">
      <c r="A1872" s="131"/>
      <c r="B1872" s="131"/>
      <c r="C1872" s="131"/>
      <c r="D1872" s="131"/>
      <c r="E1872" s="131"/>
      <c r="F1872" s="131"/>
      <c r="G1872" s="131"/>
      <c r="H1872" s="131"/>
      <c r="I1872" s="131"/>
      <c r="J1872" s="131"/>
      <c r="K1872" s="131"/>
      <c r="L1872" s="131"/>
      <c r="M1872" s="131"/>
      <c r="N1872" s="131"/>
      <c r="O1872" s="131"/>
      <c r="P1872" s="131"/>
      <c r="Q1872" s="170"/>
      <c r="R1872" s="170"/>
      <c r="S1872" s="170"/>
      <c r="T1872" s="170"/>
      <c r="U1872" s="170"/>
      <c r="V1872" s="170"/>
      <c r="W1872" s="170"/>
      <c r="X1872" s="131"/>
      <c r="Y1872"/>
      <c r="AB1872"/>
      <c r="AC1872"/>
      <c r="AD1872"/>
      <c r="AE1872"/>
      <c r="AF1872"/>
      <c r="AG1872"/>
      <c r="AH1872"/>
      <c r="AI1872"/>
      <c r="AJ1872"/>
      <c r="AK1872"/>
    </row>
    <row r="1873" spans="1:37" x14ac:dyDescent="0.25">
      <c r="A1873" s="131"/>
      <c r="B1873" s="131"/>
      <c r="C1873" s="131"/>
      <c r="D1873" s="131"/>
      <c r="E1873" s="131"/>
      <c r="F1873" s="131"/>
      <c r="G1873" s="131"/>
      <c r="H1873" s="131"/>
      <c r="I1873" s="131"/>
      <c r="J1873" s="131"/>
      <c r="K1873" s="131"/>
      <c r="L1873" s="131"/>
      <c r="M1873" s="131"/>
      <c r="N1873" s="131"/>
      <c r="O1873" s="131"/>
      <c r="P1873" s="131"/>
      <c r="Q1873" s="170"/>
      <c r="R1873" s="170"/>
      <c r="S1873" s="170"/>
      <c r="T1873" s="170"/>
      <c r="U1873" s="170"/>
      <c r="V1873" s="170"/>
      <c r="W1873" s="170"/>
      <c r="X1873" s="131"/>
      <c r="Y1873"/>
      <c r="AB1873"/>
      <c r="AC1873"/>
      <c r="AD1873"/>
      <c r="AE1873"/>
      <c r="AF1873"/>
      <c r="AG1873"/>
      <c r="AH1873"/>
      <c r="AI1873"/>
      <c r="AJ1873"/>
      <c r="AK1873"/>
    </row>
    <row r="1874" spans="1:37" x14ac:dyDescent="0.25">
      <c r="A1874" s="131"/>
      <c r="B1874" s="131"/>
      <c r="C1874" s="131"/>
      <c r="D1874" s="131"/>
      <c r="E1874" s="131"/>
      <c r="F1874" s="131"/>
      <c r="G1874" s="131"/>
      <c r="H1874" s="131"/>
      <c r="I1874" s="131"/>
      <c r="J1874" s="131"/>
      <c r="K1874" s="131"/>
      <c r="L1874" s="131"/>
      <c r="M1874" s="131"/>
      <c r="N1874" s="131"/>
      <c r="O1874" s="131"/>
      <c r="P1874" s="131"/>
      <c r="Q1874" s="170"/>
      <c r="R1874" s="170"/>
      <c r="S1874" s="170"/>
      <c r="T1874" s="170"/>
      <c r="U1874" s="170"/>
      <c r="V1874" s="170"/>
      <c r="W1874" s="170"/>
      <c r="X1874" s="131"/>
      <c r="Y1874"/>
      <c r="AB1874"/>
      <c r="AC1874"/>
      <c r="AD1874"/>
      <c r="AE1874"/>
      <c r="AF1874"/>
      <c r="AG1874"/>
      <c r="AH1874"/>
      <c r="AI1874"/>
      <c r="AJ1874"/>
      <c r="AK1874"/>
    </row>
    <row r="1875" spans="1:37" x14ac:dyDescent="0.25">
      <c r="A1875" s="131"/>
      <c r="B1875" s="131"/>
      <c r="C1875" s="131"/>
      <c r="D1875" s="131"/>
      <c r="E1875" s="131"/>
      <c r="F1875" s="131"/>
      <c r="G1875" s="131"/>
      <c r="H1875" s="131"/>
      <c r="I1875" s="131"/>
      <c r="J1875" s="131"/>
      <c r="K1875" s="131"/>
      <c r="L1875" s="131"/>
      <c r="M1875" s="131"/>
      <c r="N1875" s="131"/>
      <c r="O1875" s="131"/>
      <c r="P1875" s="131"/>
      <c r="Q1875" s="170"/>
      <c r="R1875" s="170"/>
      <c r="S1875" s="170"/>
      <c r="T1875" s="170"/>
      <c r="U1875" s="170"/>
      <c r="V1875" s="170"/>
      <c r="W1875" s="170"/>
      <c r="X1875" s="131"/>
      <c r="Y1875"/>
      <c r="AB1875"/>
      <c r="AC1875"/>
      <c r="AD1875"/>
      <c r="AE1875"/>
      <c r="AF1875"/>
      <c r="AG1875"/>
      <c r="AH1875"/>
      <c r="AI1875"/>
      <c r="AJ1875"/>
      <c r="AK1875"/>
    </row>
    <row r="1876" spans="1:37" x14ac:dyDescent="0.25">
      <c r="A1876" s="131"/>
      <c r="B1876" s="131"/>
      <c r="C1876" s="131"/>
      <c r="D1876" s="131"/>
      <c r="E1876" s="131"/>
      <c r="F1876" s="131"/>
      <c r="G1876" s="131"/>
      <c r="H1876" s="131"/>
      <c r="I1876" s="131"/>
      <c r="J1876" s="131"/>
      <c r="K1876" s="131"/>
      <c r="L1876" s="131"/>
      <c r="M1876" s="131"/>
      <c r="N1876" s="131"/>
      <c r="O1876" s="131"/>
      <c r="P1876" s="131"/>
      <c r="Q1876" s="170"/>
      <c r="R1876" s="170"/>
      <c r="S1876" s="170"/>
      <c r="T1876" s="170"/>
      <c r="U1876" s="170"/>
      <c r="V1876" s="170"/>
      <c r="W1876" s="170"/>
      <c r="X1876" s="131"/>
      <c r="Y1876"/>
      <c r="AB1876"/>
      <c r="AC1876"/>
      <c r="AD1876"/>
      <c r="AE1876"/>
      <c r="AF1876"/>
      <c r="AG1876"/>
      <c r="AH1876"/>
      <c r="AI1876"/>
      <c r="AJ1876"/>
      <c r="AK1876"/>
    </row>
    <row r="1877" spans="1:37" x14ac:dyDescent="0.25">
      <c r="A1877" s="131"/>
      <c r="B1877" s="131"/>
      <c r="C1877" s="131"/>
      <c r="D1877" s="131"/>
      <c r="E1877" s="131"/>
      <c r="F1877" s="131"/>
      <c r="G1877" s="131"/>
      <c r="H1877" s="131"/>
      <c r="I1877" s="131"/>
      <c r="J1877" s="131"/>
      <c r="K1877" s="131"/>
      <c r="L1877" s="131"/>
      <c r="M1877" s="131"/>
      <c r="N1877" s="131"/>
      <c r="O1877" s="131"/>
      <c r="P1877" s="131"/>
      <c r="Q1877" s="170"/>
      <c r="R1877" s="170"/>
      <c r="S1877" s="170"/>
      <c r="T1877" s="170"/>
      <c r="U1877" s="170"/>
      <c r="V1877" s="170"/>
      <c r="W1877" s="170"/>
      <c r="X1877" s="131"/>
      <c r="Y1877"/>
      <c r="AB1877"/>
      <c r="AC1877"/>
      <c r="AD1877"/>
      <c r="AE1877"/>
      <c r="AF1877"/>
      <c r="AG1877"/>
      <c r="AH1877"/>
      <c r="AI1877"/>
      <c r="AJ1877"/>
      <c r="AK1877"/>
    </row>
    <row r="1878" spans="1:37" x14ac:dyDescent="0.25">
      <c r="A1878" s="131"/>
      <c r="B1878" s="131"/>
      <c r="C1878" s="131"/>
      <c r="D1878" s="131"/>
      <c r="E1878" s="131"/>
      <c r="F1878" s="131"/>
      <c r="G1878" s="131"/>
      <c r="H1878" s="131"/>
      <c r="I1878" s="131"/>
      <c r="J1878" s="131"/>
      <c r="K1878" s="131"/>
      <c r="L1878" s="131"/>
      <c r="M1878" s="131"/>
      <c r="N1878" s="131"/>
      <c r="O1878" s="131"/>
      <c r="P1878" s="131"/>
      <c r="Q1878" s="170"/>
      <c r="R1878" s="170"/>
      <c r="S1878" s="170"/>
      <c r="T1878" s="170"/>
      <c r="U1878" s="170"/>
      <c r="V1878" s="170"/>
      <c r="W1878" s="170"/>
      <c r="X1878" s="131"/>
      <c r="Y1878"/>
      <c r="AB1878"/>
      <c r="AC1878"/>
      <c r="AD1878"/>
      <c r="AE1878"/>
      <c r="AF1878"/>
      <c r="AG1878"/>
      <c r="AH1878"/>
      <c r="AI1878"/>
      <c r="AJ1878"/>
      <c r="AK1878"/>
    </row>
    <row r="1879" spans="1:37" x14ac:dyDescent="0.25">
      <c r="A1879" s="131"/>
      <c r="B1879" s="131"/>
      <c r="C1879" s="131"/>
      <c r="D1879" s="131"/>
      <c r="E1879" s="131"/>
      <c r="F1879" s="131"/>
      <c r="G1879" s="131"/>
      <c r="H1879" s="131"/>
      <c r="I1879" s="131"/>
      <c r="J1879" s="131"/>
      <c r="K1879" s="131"/>
      <c r="L1879" s="131"/>
      <c r="M1879" s="131"/>
      <c r="N1879" s="131"/>
      <c r="O1879" s="131"/>
      <c r="P1879" s="131"/>
      <c r="Q1879" s="170"/>
      <c r="R1879" s="170"/>
      <c r="S1879" s="170"/>
      <c r="T1879" s="170"/>
      <c r="U1879" s="170"/>
      <c r="V1879" s="170"/>
      <c r="W1879" s="170"/>
      <c r="X1879" s="131"/>
      <c r="Y1879"/>
      <c r="AB1879"/>
      <c r="AC1879"/>
      <c r="AD1879"/>
      <c r="AE1879"/>
      <c r="AF1879"/>
      <c r="AG1879"/>
      <c r="AH1879"/>
      <c r="AI1879"/>
      <c r="AJ1879"/>
      <c r="AK1879"/>
    </row>
    <row r="1880" spans="1:37" x14ac:dyDescent="0.25">
      <c r="A1880" s="131"/>
      <c r="B1880" s="131"/>
      <c r="C1880" s="131"/>
      <c r="D1880" s="131"/>
      <c r="E1880" s="131"/>
      <c r="F1880" s="131"/>
      <c r="G1880" s="131"/>
      <c r="H1880" s="131"/>
      <c r="I1880" s="131"/>
      <c r="J1880" s="131"/>
      <c r="K1880" s="131"/>
      <c r="L1880" s="131"/>
      <c r="M1880" s="131"/>
      <c r="N1880" s="131"/>
      <c r="O1880" s="131"/>
      <c r="P1880" s="131"/>
      <c r="Q1880" s="170"/>
      <c r="R1880" s="170"/>
      <c r="S1880" s="170"/>
      <c r="T1880" s="170"/>
      <c r="U1880" s="170"/>
      <c r="V1880" s="170"/>
      <c r="W1880" s="170"/>
      <c r="X1880" s="131"/>
      <c r="Y1880"/>
      <c r="AB1880"/>
      <c r="AC1880"/>
      <c r="AD1880"/>
      <c r="AE1880"/>
      <c r="AF1880"/>
      <c r="AG1880"/>
      <c r="AH1880"/>
      <c r="AI1880"/>
      <c r="AJ1880"/>
      <c r="AK1880"/>
    </row>
    <row r="1881" spans="1:37" x14ac:dyDescent="0.25">
      <c r="A1881" s="131"/>
      <c r="B1881" s="131"/>
      <c r="C1881" s="131"/>
      <c r="D1881" s="131"/>
      <c r="E1881" s="131"/>
      <c r="F1881" s="131"/>
      <c r="G1881" s="131"/>
      <c r="H1881" s="131"/>
      <c r="I1881" s="131"/>
      <c r="J1881" s="131"/>
      <c r="K1881" s="131"/>
      <c r="L1881" s="131"/>
      <c r="M1881" s="131"/>
      <c r="N1881" s="131"/>
      <c r="O1881" s="131"/>
      <c r="P1881" s="131"/>
      <c r="Q1881" s="170"/>
      <c r="R1881" s="170"/>
      <c r="S1881" s="170"/>
      <c r="T1881" s="170"/>
      <c r="U1881" s="170"/>
      <c r="V1881" s="170"/>
      <c r="W1881" s="170"/>
      <c r="X1881" s="131"/>
      <c r="Y1881"/>
      <c r="AB1881"/>
      <c r="AC1881"/>
      <c r="AD1881"/>
      <c r="AE1881"/>
      <c r="AF1881"/>
      <c r="AG1881"/>
      <c r="AH1881"/>
      <c r="AI1881"/>
      <c r="AJ1881"/>
      <c r="AK1881"/>
    </row>
    <row r="1882" spans="1:37" x14ac:dyDescent="0.25">
      <c r="A1882" s="131"/>
      <c r="B1882" s="131"/>
      <c r="C1882" s="131"/>
      <c r="D1882" s="131"/>
      <c r="E1882" s="131"/>
      <c r="F1882" s="131"/>
      <c r="G1882" s="131"/>
      <c r="H1882" s="131"/>
      <c r="I1882" s="131"/>
      <c r="J1882" s="131"/>
      <c r="K1882" s="131"/>
      <c r="L1882" s="131"/>
      <c r="M1882" s="131"/>
      <c r="N1882" s="131"/>
      <c r="O1882" s="131"/>
      <c r="P1882" s="131"/>
      <c r="Q1882" s="170"/>
      <c r="R1882" s="170"/>
      <c r="S1882" s="170"/>
      <c r="T1882" s="170"/>
      <c r="U1882" s="170"/>
      <c r="V1882" s="170"/>
      <c r="W1882" s="170"/>
      <c r="X1882" s="131"/>
      <c r="Y1882"/>
      <c r="AB1882"/>
      <c r="AC1882"/>
      <c r="AD1882"/>
      <c r="AE1882"/>
      <c r="AF1882"/>
      <c r="AG1882"/>
      <c r="AH1882"/>
      <c r="AI1882"/>
      <c r="AJ1882"/>
      <c r="AK1882"/>
    </row>
    <row r="1883" spans="1:37" x14ac:dyDescent="0.25">
      <c r="A1883" s="131"/>
      <c r="B1883" s="131"/>
      <c r="C1883" s="131"/>
      <c r="D1883" s="131"/>
      <c r="E1883" s="131"/>
      <c r="F1883" s="131"/>
      <c r="G1883" s="131"/>
      <c r="H1883" s="131"/>
      <c r="I1883" s="131"/>
      <c r="J1883" s="131"/>
      <c r="K1883" s="131"/>
      <c r="L1883" s="131"/>
      <c r="M1883" s="131"/>
      <c r="N1883" s="131"/>
      <c r="O1883" s="131"/>
      <c r="P1883" s="131"/>
      <c r="Q1883" s="170"/>
      <c r="R1883" s="170"/>
      <c r="S1883" s="170"/>
      <c r="T1883" s="170"/>
      <c r="U1883" s="170"/>
      <c r="V1883" s="170"/>
      <c r="W1883" s="170"/>
      <c r="X1883" s="131"/>
      <c r="Y1883"/>
      <c r="AB1883"/>
      <c r="AC1883"/>
      <c r="AD1883"/>
      <c r="AE1883"/>
      <c r="AF1883"/>
      <c r="AG1883"/>
      <c r="AH1883"/>
      <c r="AI1883"/>
      <c r="AJ1883"/>
      <c r="AK1883"/>
    </row>
    <row r="1884" spans="1:37" x14ac:dyDescent="0.25">
      <c r="A1884" s="131"/>
      <c r="B1884" s="131"/>
      <c r="C1884" s="131"/>
      <c r="D1884" s="131"/>
      <c r="E1884" s="131"/>
      <c r="F1884" s="131"/>
      <c r="G1884" s="131"/>
      <c r="H1884" s="131"/>
      <c r="I1884" s="131"/>
      <c r="J1884" s="131"/>
      <c r="K1884" s="131"/>
      <c r="L1884" s="131"/>
      <c r="M1884" s="131"/>
      <c r="N1884" s="131"/>
      <c r="O1884" s="131"/>
      <c r="P1884" s="131"/>
      <c r="Q1884" s="170"/>
      <c r="R1884" s="170"/>
      <c r="S1884" s="170"/>
      <c r="T1884" s="170"/>
      <c r="U1884" s="170"/>
      <c r="V1884" s="170"/>
      <c r="W1884" s="170"/>
      <c r="X1884" s="131"/>
      <c r="Y1884"/>
      <c r="AB1884"/>
      <c r="AC1884"/>
      <c r="AD1884"/>
      <c r="AE1884"/>
      <c r="AF1884"/>
      <c r="AG1884"/>
      <c r="AH1884"/>
      <c r="AI1884"/>
      <c r="AJ1884"/>
      <c r="AK1884"/>
    </row>
    <row r="1885" spans="1:37" x14ac:dyDescent="0.25">
      <c r="A1885" s="131"/>
      <c r="B1885" s="131"/>
      <c r="C1885" s="131"/>
      <c r="D1885" s="131"/>
      <c r="E1885" s="131"/>
      <c r="F1885" s="131"/>
      <c r="G1885" s="131"/>
      <c r="H1885" s="131"/>
      <c r="I1885" s="131"/>
      <c r="J1885" s="131"/>
      <c r="K1885" s="131"/>
      <c r="L1885" s="131"/>
      <c r="M1885" s="131"/>
      <c r="N1885" s="131"/>
      <c r="O1885" s="131"/>
      <c r="P1885" s="131"/>
      <c r="Q1885" s="170"/>
      <c r="R1885" s="170"/>
      <c r="S1885" s="170"/>
      <c r="T1885" s="170"/>
      <c r="U1885" s="170"/>
      <c r="V1885" s="170"/>
      <c r="W1885" s="170"/>
      <c r="X1885" s="131"/>
      <c r="Y1885"/>
      <c r="AB1885"/>
      <c r="AC1885"/>
      <c r="AD1885"/>
      <c r="AE1885"/>
      <c r="AF1885"/>
      <c r="AG1885"/>
      <c r="AH1885"/>
      <c r="AI1885"/>
      <c r="AJ1885"/>
      <c r="AK1885"/>
    </row>
    <row r="1886" spans="1:37" x14ac:dyDescent="0.25">
      <c r="A1886" s="131"/>
      <c r="B1886" s="131"/>
      <c r="C1886" s="131"/>
      <c r="D1886" s="131"/>
      <c r="E1886" s="131"/>
      <c r="F1886" s="131"/>
      <c r="G1886" s="131"/>
      <c r="H1886" s="131"/>
      <c r="I1886" s="131"/>
      <c r="J1886" s="131"/>
      <c r="K1886" s="131"/>
      <c r="L1886" s="131"/>
      <c r="M1886" s="131"/>
      <c r="N1886" s="131"/>
      <c r="O1886" s="131"/>
      <c r="P1886" s="131"/>
      <c r="Q1886" s="170"/>
      <c r="R1886" s="170"/>
      <c r="S1886" s="170"/>
      <c r="T1886" s="170"/>
      <c r="U1886" s="170"/>
      <c r="V1886" s="170"/>
      <c r="W1886" s="170"/>
      <c r="X1886" s="131"/>
      <c r="Y1886"/>
      <c r="AB1886"/>
      <c r="AC1886"/>
      <c r="AD1886"/>
      <c r="AE1886"/>
      <c r="AF1886"/>
      <c r="AG1886"/>
      <c r="AH1886"/>
      <c r="AI1886"/>
      <c r="AJ1886"/>
      <c r="AK1886"/>
    </row>
    <row r="1887" spans="1:37" x14ac:dyDescent="0.25">
      <c r="A1887" s="131"/>
      <c r="B1887" s="131"/>
      <c r="C1887" s="131"/>
      <c r="D1887" s="131"/>
      <c r="E1887" s="131"/>
      <c r="F1887" s="131"/>
      <c r="G1887" s="131"/>
      <c r="H1887" s="131"/>
      <c r="I1887" s="131"/>
      <c r="J1887" s="131"/>
      <c r="K1887" s="131"/>
      <c r="L1887" s="131"/>
      <c r="M1887" s="131"/>
      <c r="N1887" s="131"/>
      <c r="O1887" s="131"/>
      <c r="P1887" s="131"/>
      <c r="Q1887" s="170"/>
      <c r="R1887" s="170"/>
      <c r="S1887" s="170"/>
      <c r="T1887" s="170"/>
      <c r="U1887" s="170"/>
      <c r="V1887" s="170"/>
      <c r="W1887" s="170"/>
      <c r="X1887" s="131"/>
      <c r="Y1887"/>
      <c r="AB1887"/>
      <c r="AC1887"/>
      <c r="AD1887"/>
      <c r="AE1887"/>
      <c r="AF1887"/>
      <c r="AG1887"/>
      <c r="AH1887"/>
      <c r="AI1887"/>
      <c r="AJ1887"/>
      <c r="AK1887"/>
    </row>
    <row r="1888" spans="1:37" x14ac:dyDescent="0.25">
      <c r="A1888" s="131"/>
      <c r="B1888" s="131"/>
      <c r="C1888" s="131"/>
      <c r="D1888" s="131"/>
      <c r="E1888" s="131"/>
      <c r="F1888" s="131"/>
      <c r="G1888" s="131"/>
      <c r="H1888" s="131"/>
      <c r="I1888" s="131"/>
      <c r="J1888" s="131"/>
      <c r="K1888" s="131"/>
      <c r="L1888" s="131"/>
      <c r="M1888" s="131"/>
      <c r="N1888" s="131"/>
      <c r="O1888" s="131"/>
      <c r="P1888" s="131"/>
      <c r="Q1888" s="170"/>
      <c r="R1888" s="170"/>
      <c r="S1888" s="170"/>
      <c r="T1888" s="170"/>
      <c r="U1888" s="170"/>
      <c r="V1888" s="170"/>
      <c r="W1888" s="170"/>
      <c r="X1888" s="131"/>
      <c r="Y1888"/>
      <c r="AB1888"/>
      <c r="AC1888"/>
      <c r="AD1888"/>
      <c r="AE1888"/>
      <c r="AF1888"/>
      <c r="AG1888"/>
      <c r="AH1888"/>
      <c r="AI1888"/>
      <c r="AJ1888"/>
      <c r="AK1888"/>
    </row>
    <row r="1889" spans="1:37" x14ac:dyDescent="0.25">
      <c r="A1889" s="131"/>
      <c r="B1889" s="131"/>
      <c r="C1889" s="131"/>
      <c r="D1889" s="131"/>
      <c r="E1889" s="131"/>
      <c r="F1889" s="131"/>
      <c r="G1889" s="131"/>
      <c r="H1889" s="131"/>
      <c r="I1889" s="131"/>
      <c r="J1889" s="131"/>
      <c r="K1889" s="131"/>
      <c r="L1889" s="131"/>
      <c r="M1889" s="131"/>
      <c r="N1889" s="131"/>
      <c r="O1889" s="131"/>
      <c r="P1889" s="131"/>
      <c r="Q1889" s="170"/>
      <c r="R1889" s="170"/>
      <c r="S1889" s="170"/>
      <c r="T1889" s="170"/>
      <c r="U1889" s="170"/>
      <c r="V1889" s="170"/>
      <c r="W1889" s="170"/>
      <c r="X1889" s="131"/>
      <c r="Y1889"/>
      <c r="AB1889"/>
      <c r="AC1889"/>
      <c r="AD1889"/>
      <c r="AE1889"/>
      <c r="AF1889"/>
      <c r="AG1889"/>
      <c r="AH1889"/>
      <c r="AI1889"/>
      <c r="AJ1889"/>
      <c r="AK1889"/>
    </row>
    <row r="1890" spans="1:37" x14ac:dyDescent="0.25">
      <c r="A1890" s="131"/>
      <c r="B1890" s="131"/>
      <c r="C1890" s="131"/>
      <c r="D1890" s="131"/>
      <c r="E1890" s="131"/>
      <c r="F1890" s="131"/>
      <c r="G1890" s="131"/>
      <c r="H1890" s="131"/>
      <c r="I1890" s="131"/>
      <c r="J1890" s="131"/>
      <c r="K1890" s="131"/>
      <c r="L1890" s="131"/>
      <c r="M1890" s="131"/>
      <c r="N1890" s="131"/>
      <c r="O1890" s="131"/>
      <c r="P1890" s="131"/>
      <c r="Q1890" s="170"/>
      <c r="R1890" s="170"/>
      <c r="S1890" s="170"/>
      <c r="T1890" s="170"/>
      <c r="U1890" s="170"/>
      <c r="V1890" s="170"/>
      <c r="W1890" s="170"/>
      <c r="X1890" s="131"/>
      <c r="Y1890"/>
      <c r="AB1890"/>
      <c r="AC1890"/>
      <c r="AD1890"/>
      <c r="AE1890"/>
      <c r="AF1890"/>
      <c r="AG1890"/>
      <c r="AH1890"/>
      <c r="AI1890"/>
      <c r="AJ1890"/>
      <c r="AK1890"/>
    </row>
    <row r="1891" spans="1:37" x14ac:dyDescent="0.25">
      <c r="A1891" s="131"/>
      <c r="B1891" s="131"/>
      <c r="C1891" s="131"/>
      <c r="D1891" s="131"/>
      <c r="E1891" s="131"/>
      <c r="F1891" s="131"/>
      <c r="G1891" s="131"/>
      <c r="H1891" s="131"/>
      <c r="I1891" s="131"/>
      <c r="J1891" s="131"/>
      <c r="K1891" s="131"/>
      <c r="L1891" s="131"/>
      <c r="M1891" s="131"/>
      <c r="N1891" s="131"/>
      <c r="O1891" s="131"/>
      <c r="P1891" s="131"/>
      <c r="Q1891" s="170"/>
      <c r="R1891" s="170"/>
      <c r="S1891" s="170"/>
      <c r="T1891" s="170"/>
      <c r="U1891" s="170"/>
      <c r="V1891" s="170"/>
      <c r="W1891" s="170"/>
      <c r="X1891" s="131"/>
      <c r="Y1891"/>
      <c r="AB1891"/>
      <c r="AC1891"/>
      <c r="AD1891"/>
      <c r="AE1891"/>
      <c r="AF1891"/>
      <c r="AG1891"/>
      <c r="AH1891"/>
      <c r="AI1891"/>
      <c r="AJ1891"/>
      <c r="AK1891"/>
    </row>
    <row r="1892" spans="1:37" x14ac:dyDescent="0.25">
      <c r="A1892" s="131"/>
      <c r="B1892" s="131"/>
      <c r="C1892" s="131"/>
      <c r="D1892" s="131"/>
      <c r="E1892" s="131"/>
      <c r="F1892" s="131"/>
      <c r="G1892" s="131"/>
      <c r="H1892" s="131"/>
      <c r="I1892" s="131"/>
      <c r="J1892" s="131"/>
      <c r="K1892" s="131"/>
      <c r="L1892" s="131"/>
      <c r="M1892" s="131"/>
      <c r="N1892" s="131"/>
      <c r="O1892" s="131"/>
      <c r="P1892" s="131"/>
      <c r="Q1892" s="170"/>
      <c r="R1892" s="170"/>
      <c r="S1892" s="170"/>
      <c r="T1892" s="170"/>
      <c r="U1892" s="170"/>
      <c r="V1892" s="170"/>
      <c r="W1892" s="170"/>
      <c r="X1892" s="131"/>
      <c r="Y1892"/>
      <c r="AB1892"/>
      <c r="AC1892"/>
      <c r="AD1892"/>
      <c r="AE1892"/>
      <c r="AF1892"/>
      <c r="AG1892"/>
      <c r="AH1892"/>
      <c r="AI1892"/>
      <c r="AJ1892"/>
      <c r="AK1892"/>
    </row>
    <row r="1893" spans="1:37" x14ac:dyDescent="0.25">
      <c r="A1893" s="131"/>
      <c r="B1893" s="131"/>
      <c r="C1893" s="131"/>
      <c r="D1893" s="131"/>
      <c r="E1893" s="131"/>
      <c r="F1893" s="131"/>
      <c r="G1893" s="131"/>
      <c r="H1893" s="131"/>
      <c r="I1893" s="131"/>
      <c r="J1893" s="131"/>
      <c r="K1893" s="131"/>
      <c r="L1893" s="131"/>
      <c r="M1893" s="131"/>
      <c r="N1893" s="131"/>
      <c r="O1893" s="131"/>
      <c r="P1893" s="131"/>
      <c r="Q1893" s="170"/>
      <c r="R1893" s="170"/>
      <c r="S1893" s="170"/>
      <c r="T1893" s="170"/>
      <c r="U1893" s="170"/>
      <c r="V1893" s="170"/>
      <c r="W1893" s="170"/>
      <c r="X1893" s="131"/>
      <c r="Y1893"/>
      <c r="AB1893"/>
      <c r="AC1893"/>
      <c r="AD1893"/>
      <c r="AE1893"/>
      <c r="AF1893"/>
      <c r="AG1893"/>
      <c r="AH1893"/>
      <c r="AI1893"/>
      <c r="AJ1893"/>
      <c r="AK1893"/>
    </row>
    <row r="1894" spans="1:37" x14ac:dyDescent="0.25">
      <c r="A1894" s="131"/>
      <c r="B1894" s="131"/>
      <c r="C1894" s="131"/>
      <c r="D1894" s="131"/>
      <c r="E1894" s="131"/>
      <c r="F1894" s="131"/>
      <c r="G1894" s="131"/>
      <c r="H1894" s="131"/>
      <c r="I1894" s="131"/>
      <c r="J1894" s="131"/>
      <c r="K1894" s="131"/>
      <c r="L1894" s="131"/>
      <c r="M1894" s="131"/>
      <c r="N1894" s="131"/>
      <c r="O1894" s="131"/>
      <c r="P1894" s="131"/>
      <c r="Q1894" s="170"/>
      <c r="R1894" s="170"/>
      <c r="S1894" s="170"/>
      <c r="T1894" s="170"/>
      <c r="U1894" s="170"/>
      <c r="V1894" s="170"/>
      <c r="W1894" s="170"/>
      <c r="X1894" s="131"/>
      <c r="Y1894"/>
      <c r="AB1894"/>
      <c r="AC1894"/>
      <c r="AD1894"/>
      <c r="AE1894"/>
      <c r="AF1894"/>
      <c r="AG1894"/>
      <c r="AH1894"/>
      <c r="AI1894"/>
      <c r="AJ1894"/>
      <c r="AK1894"/>
    </row>
    <row r="1895" spans="1:37" x14ac:dyDescent="0.25">
      <c r="A1895" s="131"/>
      <c r="B1895" s="131"/>
      <c r="C1895" s="131"/>
      <c r="D1895" s="131"/>
      <c r="E1895" s="131"/>
      <c r="F1895" s="131"/>
      <c r="G1895" s="131"/>
      <c r="H1895" s="131"/>
      <c r="I1895" s="131"/>
      <c r="J1895" s="131"/>
      <c r="K1895" s="131"/>
      <c r="L1895" s="131"/>
      <c r="M1895" s="131"/>
      <c r="N1895" s="131"/>
      <c r="O1895" s="131"/>
      <c r="P1895" s="131"/>
      <c r="Q1895" s="170"/>
      <c r="R1895" s="170"/>
      <c r="S1895" s="170"/>
      <c r="T1895" s="170"/>
      <c r="U1895" s="170"/>
      <c r="V1895" s="170"/>
      <c r="W1895" s="170"/>
      <c r="X1895" s="131"/>
      <c r="Y1895"/>
      <c r="AB1895"/>
      <c r="AC1895"/>
      <c r="AD1895"/>
      <c r="AE1895"/>
      <c r="AF1895"/>
      <c r="AG1895"/>
      <c r="AH1895"/>
      <c r="AI1895"/>
      <c r="AJ1895"/>
      <c r="AK1895"/>
    </row>
    <row r="1896" spans="1:37" x14ac:dyDescent="0.25">
      <c r="A1896" s="131"/>
      <c r="B1896" s="131"/>
      <c r="C1896" s="131"/>
      <c r="D1896" s="131"/>
      <c r="E1896" s="131"/>
      <c r="F1896" s="131"/>
      <c r="G1896" s="131"/>
      <c r="H1896" s="131"/>
      <c r="I1896" s="131"/>
      <c r="J1896" s="131"/>
      <c r="K1896" s="131"/>
      <c r="L1896" s="131"/>
      <c r="M1896" s="131"/>
      <c r="N1896" s="131"/>
      <c r="O1896" s="131"/>
      <c r="P1896" s="131"/>
      <c r="Q1896" s="170"/>
      <c r="R1896" s="170"/>
      <c r="S1896" s="170"/>
      <c r="T1896" s="170"/>
      <c r="U1896" s="170"/>
      <c r="V1896" s="170"/>
      <c r="W1896" s="170"/>
      <c r="X1896" s="131"/>
      <c r="Y1896"/>
      <c r="AB1896"/>
      <c r="AC1896"/>
      <c r="AD1896"/>
      <c r="AE1896"/>
      <c r="AF1896"/>
      <c r="AG1896"/>
      <c r="AH1896"/>
      <c r="AI1896"/>
      <c r="AJ1896"/>
      <c r="AK1896"/>
    </row>
    <row r="1897" spans="1:37" x14ac:dyDescent="0.25">
      <c r="A1897" s="131"/>
      <c r="B1897" s="131"/>
      <c r="C1897" s="131"/>
      <c r="D1897" s="131"/>
      <c r="E1897" s="131"/>
      <c r="F1897" s="131"/>
      <c r="G1897" s="131"/>
      <c r="H1897" s="131"/>
      <c r="I1897" s="131"/>
      <c r="J1897" s="131"/>
      <c r="K1897" s="131"/>
      <c r="L1897" s="131"/>
      <c r="M1897" s="131"/>
      <c r="N1897" s="131"/>
      <c r="O1897" s="131"/>
      <c r="P1897" s="131"/>
      <c r="Q1897" s="170"/>
      <c r="R1897" s="170"/>
      <c r="S1897" s="170"/>
      <c r="T1897" s="170"/>
      <c r="U1897" s="170"/>
      <c r="V1897" s="170"/>
      <c r="W1897" s="170"/>
      <c r="X1897" s="131"/>
      <c r="Y1897"/>
      <c r="AB1897"/>
      <c r="AC1897"/>
      <c r="AD1897"/>
      <c r="AE1897"/>
      <c r="AF1897"/>
      <c r="AG1897"/>
      <c r="AH1897"/>
      <c r="AI1897"/>
      <c r="AJ1897"/>
      <c r="AK1897"/>
    </row>
    <row r="1898" spans="1:37" x14ac:dyDescent="0.25">
      <c r="A1898" s="131"/>
      <c r="B1898" s="131"/>
      <c r="C1898" s="131"/>
      <c r="D1898" s="131"/>
      <c r="E1898" s="131"/>
      <c r="F1898" s="131"/>
      <c r="G1898" s="131"/>
      <c r="H1898" s="131"/>
      <c r="I1898" s="131"/>
      <c r="J1898" s="131"/>
      <c r="K1898" s="131"/>
      <c r="L1898" s="131"/>
      <c r="M1898" s="131"/>
      <c r="N1898" s="131"/>
      <c r="O1898" s="131"/>
      <c r="P1898" s="131"/>
      <c r="Q1898" s="170"/>
      <c r="R1898" s="170"/>
      <c r="S1898" s="170"/>
      <c r="T1898" s="170"/>
      <c r="U1898" s="170"/>
      <c r="V1898" s="170"/>
      <c r="W1898" s="170"/>
      <c r="X1898" s="131"/>
      <c r="Y1898"/>
      <c r="AB1898"/>
      <c r="AC1898"/>
      <c r="AD1898"/>
      <c r="AE1898"/>
      <c r="AF1898"/>
      <c r="AG1898"/>
      <c r="AH1898"/>
      <c r="AI1898"/>
      <c r="AJ1898"/>
      <c r="AK1898"/>
    </row>
    <row r="1899" spans="1:37" x14ac:dyDescent="0.25">
      <c r="A1899" s="131"/>
      <c r="B1899" s="131"/>
      <c r="C1899" s="131"/>
      <c r="D1899" s="131"/>
      <c r="E1899" s="131"/>
      <c r="F1899" s="131"/>
      <c r="G1899" s="131"/>
      <c r="H1899" s="131"/>
      <c r="I1899" s="131"/>
      <c r="J1899" s="131"/>
      <c r="K1899" s="131"/>
      <c r="L1899" s="131"/>
      <c r="M1899" s="131"/>
      <c r="N1899" s="131"/>
      <c r="O1899" s="131"/>
      <c r="P1899" s="131"/>
      <c r="Q1899" s="170"/>
      <c r="R1899" s="170"/>
      <c r="S1899" s="170"/>
      <c r="T1899" s="170"/>
      <c r="U1899" s="170"/>
      <c r="V1899" s="170"/>
      <c r="W1899" s="170"/>
      <c r="X1899" s="131"/>
      <c r="Y1899"/>
      <c r="AB1899"/>
      <c r="AC1899"/>
      <c r="AD1899"/>
      <c r="AE1899"/>
      <c r="AF1899"/>
      <c r="AG1899"/>
      <c r="AH1899"/>
      <c r="AI1899"/>
      <c r="AJ1899"/>
      <c r="AK1899"/>
    </row>
    <row r="1900" spans="1:37" x14ac:dyDescent="0.25">
      <c r="A1900" s="131"/>
      <c r="B1900" s="131"/>
      <c r="C1900" s="131"/>
      <c r="D1900" s="131"/>
      <c r="E1900" s="131"/>
      <c r="F1900" s="131"/>
      <c r="G1900" s="131"/>
      <c r="H1900" s="131"/>
      <c r="I1900" s="131"/>
      <c r="J1900" s="131"/>
      <c r="K1900" s="131"/>
      <c r="L1900" s="131"/>
      <c r="M1900" s="131"/>
      <c r="N1900" s="131"/>
      <c r="O1900" s="131"/>
      <c r="P1900" s="131"/>
      <c r="Q1900" s="170"/>
      <c r="R1900" s="170"/>
      <c r="S1900" s="170"/>
      <c r="T1900" s="170"/>
      <c r="U1900" s="170"/>
      <c r="V1900" s="170"/>
      <c r="W1900" s="170"/>
      <c r="X1900" s="131"/>
      <c r="Y1900"/>
      <c r="AB1900"/>
      <c r="AC1900"/>
      <c r="AD1900"/>
      <c r="AE1900"/>
      <c r="AF1900"/>
      <c r="AG1900"/>
      <c r="AH1900"/>
      <c r="AI1900"/>
      <c r="AJ1900"/>
      <c r="AK1900"/>
    </row>
    <row r="1901" spans="1:37" x14ac:dyDescent="0.25">
      <c r="A1901" s="131"/>
      <c r="B1901" s="131"/>
      <c r="C1901" s="131"/>
      <c r="D1901" s="131"/>
      <c r="E1901" s="131"/>
      <c r="F1901" s="131"/>
      <c r="G1901" s="131"/>
      <c r="H1901" s="131"/>
      <c r="I1901" s="131"/>
      <c r="J1901" s="131"/>
      <c r="K1901" s="131"/>
      <c r="L1901" s="131"/>
      <c r="M1901" s="131"/>
      <c r="N1901" s="131"/>
      <c r="O1901" s="131"/>
      <c r="P1901" s="131"/>
      <c r="Q1901" s="170"/>
      <c r="R1901" s="170"/>
      <c r="S1901" s="170"/>
      <c r="T1901" s="170"/>
      <c r="U1901" s="170"/>
      <c r="V1901" s="170"/>
      <c r="W1901" s="170"/>
      <c r="X1901" s="131"/>
      <c r="Y1901"/>
      <c r="AB1901"/>
      <c r="AC1901"/>
      <c r="AD1901"/>
      <c r="AE1901"/>
      <c r="AF1901"/>
      <c r="AG1901"/>
      <c r="AH1901"/>
      <c r="AI1901"/>
      <c r="AJ1901"/>
      <c r="AK1901"/>
    </row>
    <row r="1902" spans="1:37" x14ac:dyDescent="0.25">
      <c r="A1902" s="131"/>
      <c r="B1902" s="131"/>
      <c r="C1902" s="131"/>
      <c r="D1902" s="131"/>
      <c r="E1902" s="131"/>
      <c r="F1902" s="131"/>
      <c r="G1902" s="131"/>
      <c r="H1902" s="131"/>
      <c r="I1902" s="131"/>
      <c r="J1902" s="131"/>
      <c r="K1902" s="131"/>
      <c r="L1902" s="131"/>
      <c r="M1902" s="131"/>
      <c r="N1902" s="131"/>
      <c r="O1902" s="131"/>
      <c r="P1902" s="131"/>
      <c r="Q1902" s="170"/>
      <c r="R1902" s="170"/>
      <c r="S1902" s="170"/>
      <c r="T1902" s="170"/>
      <c r="U1902" s="170"/>
      <c r="V1902" s="170"/>
      <c r="W1902" s="170"/>
      <c r="X1902" s="131"/>
      <c r="Y1902"/>
      <c r="AB1902"/>
      <c r="AC1902"/>
      <c r="AD1902"/>
      <c r="AE1902"/>
      <c r="AF1902"/>
      <c r="AG1902"/>
      <c r="AH1902"/>
      <c r="AI1902"/>
      <c r="AJ1902"/>
      <c r="AK1902"/>
    </row>
    <row r="1903" spans="1:37" x14ac:dyDescent="0.25">
      <c r="A1903" s="131"/>
      <c r="B1903" s="131"/>
      <c r="C1903" s="131"/>
      <c r="D1903" s="131"/>
      <c r="E1903" s="131"/>
      <c r="F1903" s="131"/>
      <c r="G1903" s="131"/>
      <c r="H1903" s="131"/>
      <c r="I1903" s="131"/>
      <c r="J1903" s="131"/>
      <c r="K1903" s="131"/>
      <c r="L1903" s="131"/>
      <c r="M1903" s="131"/>
      <c r="N1903" s="131"/>
      <c r="O1903" s="131"/>
      <c r="P1903" s="131"/>
      <c r="Q1903" s="170"/>
      <c r="R1903" s="170"/>
      <c r="S1903" s="170"/>
      <c r="T1903" s="170"/>
      <c r="U1903" s="170"/>
      <c r="V1903" s="170"/>
      <c r="W1903" s="170"/>
      <c r="X1903" s="131"/>
      <c r="Y1903"/>
      <c r="AB1903"/>
      <c r="AC1903"/>
      <c r="AD1903"/>
      <c r="AE1903"/>
      <c r="AF1903"/>
      <c r="AG1903"/>
      <c r="AH1903"/>
      <c r="AI1903"/>
      <c r="AJ1903"/>
      <c r="AK1903"/>
    </row>
    <row r="1904" spans="1:37" x14ac:dyDescent="0.25">
      <c r="A1904" s="131"/>
      <c r="B1904" s="131"/>
      <c r="C1904" s="131"/>
      <c r="D1904" s="131"/>
      <c r="E1904" s="131"/>
      <c r="F1904" s="131"/>
      <c r="G1904" s="131"/>
      <c r="H1904" s="131"/>
      <c r="I1904" s="131"/>
      <c r="J1904" s="131"/>
      <c r="K1904" s="131"/>
      <c r="L1904" s="131"/>
      <c r="M1904" s="131"/>
      <c r="N1904" s="131"/>
      <c r="O1904" s="131"/>
      <c r="P1904" s="131"/>
      <c r="Q1904" s="170"/>
      <c r="R1904" s="170"/>
      <c r="S1904" s="170"/>
      <c r="T1904" s="170"/>
      <c r="U1904" s="170"/>
      <c r="V1904" s="170"/>
      <c r="W1904" s="170"/>
      <c r="X1904" s="131"/>
      <c r="Y1904"/>
      <c r="AB1904"/>
      <c r="AC1904"/>
      <c r="AD1904"/>
      <c r="AE1904"/>
      <c r="AF1904"/>
      <c r="AG1904"/>
      <c r="AH1904"/>
      <c r="AI1904"/>
      <c r="AJ1904"/>
      <c r="AK1904"/>
    </row>
    <row r="1905" spans="1:37" x14ac:dyDescent="0.25">
      <c r="A1905" s="131"/>
      <c r="B1905" s="131"/>
      <c r="C1905" s="131"/>
      <c r="D1905" s="131"/>
      <c r="E1905" s="131"/>
      <c r="F1905" s="131"/>
      <c r="G1905" s="131"/>
      <c r="H1905" s="131"/>
      <c r="I1905" s="131"/>
      <c r="J1905" s="131"/>
      <c r="K1905" s="131"/>
      <c r="L1905" s="131"/>
      <c r="M1905" s="131"/>
      <c r="N1905" s="131"/>
      <c r="O1905" s="131"/>
      <c r="P1905" s="131"/>
      <c r="Q1905" s="170"/>
      <c r="R1905" s="170"/>
      <c r="S1905" s="170"/>
      <c r="T1905" s="170"/>
      <c r="U1905" s="170"/>
      <c r="V1905" s="170"/>
      <c r="W1905" s="170"/>
      <c r="X1905" s="131"/>
      <c r="Y1905"/>
      <c r="AB1905"/>
      <c r="AC1905"/>
      <c r="AD1905"/>
      <c r="AE1905"/>
      <c r="AF1905"/>
      <c r="AG1905"/>
      <c r="AH1905"/>
      <c r="AI1905"/>
      <c r="AJ1905"/>
      <c r="AK1905"/>
    </row>
    <row r="1906" spans="1:37" x14ac:dyDescent="0.25">
      <c r="A1906" s="131"/>
      <c r="B1906" s="131"/>
      <c r="C1906" s="131"/>
      <c r="D1906" s="131"/>
      <c r="E1906" s="131"/>
      <c r="F1906" s="131"/>
      <c r="G1906" s="131"/>
      <c r="H1906" s="131"/>
      <c r="I1906" s="131"/>
      <c r="J1906" s="131"/>
      <c r="K1906" s="131"/>
      <c r="L1906" s="131"/>
      <c r="M1906" s="131"/>
      <c r="N1906" s="131"/>
      <c r="O1906" s="131"/>
      <c r="P1906" s="131"/>
      <c r="Q1906" s="170"/>
      <c r="R1906" s="170"/>
      <c r="S1906" s="170"/>
      <c r="T1906" s="170"/>
      <c r="U1906" s="170"/>
      <c r="V1906" s="170"/>
      <c r="W1906" s="170"/>
      <c r="X1906" s="131"/>
      <c r="Y1906"/>
      <c r="AB1906"/>
      <c r="AC1906"/>
      <c r="AD1906"/>
      <c r="AE1906"/>
      <c r="AF1906"/>
      <c r="AG1906"/>
      <c r="AH1906"/>
      <c r="AI1906"/>
      <c r="AJ1906"/>
      <c r="AK1906"/>
    </row>
    <row r="1907" spans="1:37" x14ac:dyDescent="0.25">
      <c r="A1907" s="131"/>
      <c r="B1907" s="131"/>
      <c r="C1907" s="131"/>
      <c r="D1907" s="131"/>
      <c r="E1907" s="131"/>
      <c r="F1907" s="131"/>
      <c r="G1907" s="131"/>
      <c r="H1907" s="131"/>
      <c r="I1907" s="131"/>
      <c r="J1907" s="131"/>
      <c r="K1907" s="131"/>
      <c r="L1907" s="131"/>
      <c r="M1907" s="131"/>
      <c r="N1907" s="131"/>
      <c r="O1907" s="131"/>
      <c r="P1907" s="131"/>
      <c r="Q1907" s="170"/>
      <c r="R1907" s="170"/>
      <c r="S1907" s="170"/>
      <c r="T1907" s="170"/>
      <c r="U1907" s="170"/>
      <c r="V1907" s="170"/>
      <c r="W1907" s="170"/>
      <c r="X1907" s="131"/>
      <c r="Y1907"/>
      <c r="AB1907"/>
      <c r="AC1907"/>
      <c r="AD1907"/>
      <c r="AE1907"/>
      <c r="AF1907"/>
      <c r="AG1907"/>
      <c r="AH1907"/>
      <c r="AI1907"/>
      <c r="AJ1907"/>
      <c r="AK1907"/>
    </row>
    <row r="1908" spans="1:37" x14ac:dyDescent="0.25">
      <c r="A1908" s="131"/>
      <c r="B1908" s="131"/>
      <c r="C1908" s="131"/>
      <c r="D1908" s="131"/>
      <c r="E1908" s="131"/>
      <c r="F1908" s="131"/>
      <c r="G1908" s="131"/>
      <c r="H1908" s="131"/>
      <c r="I1908" s="131"/>
      <c r="J1908" s="131"/>
      <c r="K1908" s="131"/>
      <c r="L1908" s="131"/>
      <c r="M1908" s="131"/>
      <c r="N1908" s="131"/>
      <c r="O1908" s="131"/>
      <c r="P1908" s="131"/>
      <c r="Q1908" s="170"/>
      <c r="R1908" s="170"/>
      <c r="S1908" s="170"/>
      <c r="T1908" s="170"/>
      <c r="U1908" s="170"/>
      <c r="V1908" s="170"/>
      <c r="W1908" s="170"/>
      <c r="X1908" s="131"/>
      <c r="Y1908"/>
      <c r="AB1908"/>
      <c r="AC1908"/>
      <c r="AD1908"/>
      <c r="AE1908"/>
      <c r="AF1908"/>
      <c r="AG1908"/>
      <c r="AH1908"/>
      <c r="AI1908"/>
      <c r="AJ1908"/>
      <c r="AK1908"/>
    </row>
    <row r="1909" spans="1:37" x14ac:dyDescent="0.25">
      <c r="A1909" s="131"/>
      <c r="B1909" s="131"/>
      <c r="C1909" s="131"/>
      <c r="D1909" s="131"/>
      <c r="E1909" s="131"/>
      <c r="F1909" s="131"/>
      <c r="G1909" s="131"/>
      <c r="H1909" s="131"/>
      <c r="I1909" s="131"/>
      <c r="J1909" s="131"/>
      <c r="K1909" s="131"/>
      <c r="L1909" s="131"/>
      <c r="M1909" s="131"/>
      <c r="N1909" s="131"/>
      <c r="O1909" s="131"/>
      <c r="P1909" s="131"/>
      <c r="Q1909" s="170"/>
      <c r="R1909" s="170"/>
      <c r="S1909" s="170"/>
      <c r="T1909" s="170"/>
      <c r="U1909" s="170"/>
      <c r="V1909" s="170"/>
      <c r="W1909" s="170"/>
      <c r="X1909" s="131"/>
      <c r="Y1909"/>
      <c r="AB1909"/>
      <c r="AC1909"/>
      <c r="AD1909"/>
      <c r="AE1909"/>
      <c r="AF1909"/>
      <c r="AG1909"/>
      <c r="AH1909"/>
      <c r="AI1909"/>
      <c r="AJ1909"/>
      <c r="AK1909"/>
    </row>
    <row r="1910" spans="1:37" x14ac:dyDescent="0.25">
      <c r="A1910" s="131"/>
      <c r="B1910" s="131"/>
      <c r="C1910" s="131"/>
      <c r="D1910" s="131"/>
      <c r="E1910" s="131"/>
      <c r="F1910" s="131"/>
      <c r="G1910" s="131"/>
      <c r="H1910" s="131"/>
      <c r="I1910" s="131"/>
      <c r="J1910" s="131"/>
      <c r="K1910" s="131"/>
      <c r="L1910" s="131"/>
      <c r="M1910" s="131"/>
      <c r="N1910" s="131"/>
      <c r="O1910" s="131"/>
      <c r="P1910" s="131"/>
      <c r="Q1910" s="170"/>
      <c r="R1910" s="170"/>
      <c r="S1910" s="170"/>
      <c r="T1910" s="170"/>
      <c r="U1910" s="170"/>
      <c r="V1910" s="170"/>
      <c r="W1910" s="170"/>
      <c r="X1910" s="131"/>
      <c r="Y1910"/>
      <c r="AB1910"/>
      <c r="AC1910"/>
      <c r="AD1910"/>
      <c r="AE1910"/>
      <c r="AF1910"/>
      <c r="AG1910"/>
      <c r="AH1910"/>
      <c r="AI1910"/>
      <c r="AJ1910"/>
      <c r="AK1910"/>
    </row>
    <row r="1911" spans="1:37" x14ac:dyDescent="0.25">
      <c r="A1911" s="131"/>
      <c r="B1911" s="131"/>
      <c r="C1911" s="131"/>
      <c r="D1911" s="131"/>
      <c r="E1911" s="131"/>
      <c r="F1911" s="131"/>
      <c r="G1911" s="131"/>
      <c r="H1911" s="131"/>
      <c r="I1911" s="131"/>
      <c r="J1911" s="131"/>
      <c r="K1911" s="131"/>
      <c r="L1911" s="131"/>
      <c r="M1911" s="131"/>
      <c r="N1911" s="131"/>
      <c r="O1911" s="131"/>
      <c r="P1911" s="131"/>
      <c r="Q1911" s="170"/>
      <c r="R1911" s="170"/>
      <c r="S1911" s="170"/>
      <c r="T1911" s="170"/>
      <c r="U1911" s="170"/>
      <c r="V1911" s="170"/>
      <c r="W1911" s="170"/>
      <c r="X1911" s="131"/>
      <c r="Y1911"/>
      <c r="AB1911"/>
      <c r="AC1911"/>
      <c r="AD1911"/>
      <c r="AE1911"/>
      <c r="AF1911"/>
      <c r="AG1911"/>
      <c r="AH1911"/>
      <c r="AI1911"/>
      <c r="AJ1911"/>
      <c r="AK1911"/>
    </row>
    <row r="1912" spans="1:37" x14ac:dyDescent="0.25">
      <c r="A1912" s="131"/>
      <c r="B1912" s="131"/>
      <c r="C1912" s="131"/>
      <c r="D1912" s="131"/>
      <c r="E1912" s="131"/>
      <c r="F1912" s="131"/>
      <c r="G1912" s="131"/>
      <c r="H1912" s="131"/>
      <c r="I1912" s="131"/>
      <c r="J1912" s="131"/>
      <c r="K1912" s="131"/>
      <c r="L1912" s="131"/>
      <c r="M1912" s="131"/>
      <c r="N1912" s="131"/>
      <c r="O1912" s="131"/>
      <c r="P1912" s="131"/>
      <c r="Q1912" s="170"/>
      <c r="R1912" s="170"/>
      <c r="S1912" s="170"/>
      <c r="T1912" s="170"/>
      <c r="U1912" s="170"/>
      <c r="V1912" s="170"/>
      <c r="W1912" s="170"/>
      <c r="X1912" s="131"/>
      <c r="Y1912"/>
      <c r="AB1912"/>
      <c r="AC1912"/>
      <c r="AD1912"/>
      <c r="AE1912"/>
      <c r="AF1912"/>
      <c r="AG1912"/>
      <c r="AH1912"/>
      <c r="AI1912"/>
      <c r="AJ1912"/>
      <c r="AK1912"/>
    </row>
    <row r="1913" spans="1:37" x14ac:dyDescent="0.25">
      <c r="A1913" s="131"/>
      <c r="B1913" s="131"/>
      <c r="C1913" s="131"/>
      <c r="D1913" s="131"/>
      <c r="E1913" s="131"/>
      <c r="F1913" s="131"/>
      <c r="G1913" s="131"/>
      <c r="H1913" s="131"/>
      <c r="I1913" s="131"/>
      <c r="J1913" s="131"/>
      <c r="K1913" s="131"/>
      <c r="L1913" s="131"/>
      <c r="M1913" s="131"/>
      <c r="N1913" s="131"/>
      <c r="O1913" s="131"/>
      <c r="P1913" s="131"/>
      <c r="Q1913" s="170"/>
      <c r="R1913" s="170"/>
      <c r="S1913" s="170"/>
      <c r="T1913" s="170"/>
      <c r="U1913" s="170"/>
      <c r="V1913" s="170"/>
      <c r="W1913" s="170"/>
      <c r="X1913" s="131"/>
      <c r="Y1913"/>
      <c r="AB1913"/>
      <c r="AC1913"/>
      <c r="AD1913"/>
      <c r="AE1913"/>
      <c r="AF1913"/>
      <c r="AG1913"/>
      <c r="AH1913"/>
      <c r="AI1913"/>
      <c r="AJ1913"/>
      <c r="AK1913"/>
    </row>
    <row r="1914" spans="1:37" x14ac:dyDescent="0.25">
      <c r="A1914" s="131"/>
      <c r="B1914" s="131"/>
      <c r="C1914" s="131"/>
      <c r="D1914" s="131"/>
      <c r="E1914" s="131"/>
      <c r="F1914" s="131"/>
      <c r="G1914" s="131"/>
      <c r="H1914" s="131"/>
      <c r="I1914" s="131"/>
      <c r="J1914" s="131"/>
      <c r="K1914" s="131"/>
      <c r="L1914" s="131"/>
      <c r="M1914" s="131"/>
      <c r="N1914" s="131"/>
      <c r="O1914" s="131"/>
      <c r="P1914" s="131"/>
      <c r="Q1914" s="170"/>
      <c r="R1914" s="170"/>
      <c r="S1914" s="170"/>
      <c r="T1914" s="170"/>
      <c r="U1914" s="170"/>
      <c r="V1914" s="170"/>
      <c r="W1914" s="170"/>
      <c r="X1914" s="131"/>
      <c r="Y1914"/>
      <c r="AB1914"/>
      <c r="AC1914"/>
      <c r="AD1914"/>
      <c r="AE1914"/>
      <c r="AF1914"/>
      <c r="AG1914"/>
      <c r="AH1914"/>
      <c r="AI1914"/>
      <c r="AJ1914"/>
      <c r="AK1914"/>
    </row>
    <row r="1915" spans="1:37" x14ac:dyDescent="0.25">
      <c r="A1915" s="131"/>
      <c r="B1915" s="131"/>
      <c r="C1915" s="131"/>
      <c r="D1915" s="131"/>
      <c r="E1915" s="131"/>
      <c r="F1915" s="131"/>
      <c r="G1915" s="131"/>
      <c r="H1915" s="131"/>
      <c r="I1915" s="131"/>
      <c r="J1915" s="131"/>
      <c r="K1915" s="131"/>
      <c r="L1915" s="131"/>
      <c r="M1915" s="131"/>
      <c r="N1915" s="131"/>
      <c r="O1915" s="131"/>
      <c r="P1915" s="131"/>
      <c r="Q1915" s="170"/>
      <c r="R1915" s="170"/>
      <c r="S1915" s="170"/>
      <c r="T1915" s="170"/>
      <c r="U1915" s="170"/>
      <c r="V1915" s="170"/>
      <c r="W1915" s="170"/>
      <c r="X1915" s="131"/>
      <c r="Y1915"/>
      <c r="AB1915"/>
      <c r="AC1915"/>
      <c r="AD1915"/>
      <c r="AE1915"/>
      <c r="AF1915"/>
      <c r="AG1915"/>
      <c r="AH1915"/>
      <c r="AI1915"/>
      <c r="AJ1915"/>
      <c r="AK1915"/>
    </row>
    <row r="1916" spans="1:37" x14ac:dyDescent="0.25">
      <c r="A1916" s="131"/>
      <c r="B1916" s="131"/>
      <c r="C1916" s="131"/>
      <c r="D1916" s="131"/>
      <c r="E1916" s="131"/>
      <c r="F1916" s="131"/>
      <c r="G1916" s="131"/>
      <c r="H1916" s="131"/>
      <c r="I1916" s="131"/>
      <c r="J1916" s="131"/>
      <c r="K1916" s="131"/>
      <c r="L1916" s="131"/>
      <c r="M1916" s="131"/>
      <c r="N1916" s="131"/>
      <c r="O1916" s="131"/>
      <c r="P1916" s="131"/>
      <c r="Q1916" s="170"/>
      <c r="R1916" s="170"/>
      <c r="S1916" s="170"/>
      <c r="T1916" s="170"/>
      <c r="U1916" s="170"/>
      <c r="V1916" s="170"/>
      <c r="W1916" s="170"/>
      <c r="X1916" s="131"/>
      <c r="Y1916"/>
      <c r="AB1916"/>
      <c r="AC1916"/>
      <c r="AD1916"/>
      <c r="AE1916"/>
      <c r="AF1916"/>
      <c r="AG1916"/>
      <c r="AH1916"/>
      <c r="AI1916"/>
      <c r="AJ1916"/>
      <c r="AK1916"/>
    </row>
    <row r="1917" spans="1:37" x14ac:dyDescent="0.25">
      <c r="A1917" s="131"/>
      <c r="B1917" s="131"/>
      <c r="C1917" s="131"/>
      <c r="D1917" s="131"/>
      <c r="E1917" s="131"/>
      <c r="F1917" s="131"/>
      <c r="G1917" s="131"/>
      <c r="H1917" s="131"/>
      <c r="I1917" s="131"/>
      <c r="J1917" s="131"/>
      <c r="K1917" s="131"/>
      <c r="L1917" s="131"/>
      <c r="M1917" s="131"/>
      <c r="N1917" s="131"/>
      <c r="O1917" s="131"/>
      <c r="P1917" s="131"/>
      <c r="Q1917" s="170"/>
      <c r="R1917" s="170"/>
      <c r="S1917" s="170"/>
      <c r="T1917" s="170"/>
      <c r="U1917" s="170"/>
      <c r="V1917" s="170"/>
      <c r="W1917" s="170"/>
      <c r="X1917" s="131"/>
      <c r="Y1917"/>
      <c r="AB1917"/>
      <c r="AC1917"/>
      <c r="AD1917"/>
      <c r="AE1917"/>
      <c r="AF1917"/>
      <c r="AG1917"/>
      <c r="AH1917"/>
      <c r="AI1917"/>
      <c r="AJ1917"/>
      <c r="AK1917"/>
    </row>
    <row r="1918" spans="1:37" x14ac:dyDescent="0.25">
      <c r="A1918" s="131"/>
      <c r="B1918" s="131"/>
      <c r="C1918" s="131"/>
      <c r="D1918" s="131"/>
      <c r="E1918" s="131"/>
      <c r="F1918" s="131"/>
      <c r="G1918" s="131"/>
      <c r="H1918" s="131"/>
      <c r="I1918" s="131"/>
      <c r="J1918" s="131"/>
      <c r="K1918" s="131"/>
      <c r="L1918" s="131"/>
      <c r="M1918" s="131"/>
      <c r="N1918" s="131"/>
      <c r="O1918" s="131"/>
      <c r="P1918" s="131"/>
      <c r="Q1918" s="170"/>
      <c r="R1918" s="170"/>
      <c r="S1918" s="170"/>
      <c r="T1918" s="170"/>
      <c r="U1918" s="170"/>
      <c r="V1918" s="170"/>
      <c r="W1918" s="170"/>
      <c r="X1918" s="131"/>
      <c r="Y1918"/>
      <c r="AB1918"/>
      <c r="AC1918"/>
      <c r="AD1918"/>
      <c r="AE1918"/>
      <c r="AF1918"/>
      <c r="AG1918"/>
      <c r="AH1918"/>
      <c r="AI1918"/>
      <c r="AJ1918"/>
      <c r="AK1918"/>
    </row>
    <row r="1919" spans="1:37" x14ac:dyDescent="0.25">
      <c r="A1919" s="131"/>
      <c r="B1919" s="131"/>
      <c r="C1919" s="131"/>
      <c r="D1919" s="131"/>
      <c r="E1919" s="131"/>
      <c r="F1919" s="131"/>
      <c r="G1919" s="131"/>
      <c r="H1919" s="131"/>
      <c r="I1919" s="131"/>
      <c r="J1919" s="131"/>
      <c r="K1919" s="131"/>
      <c r="L1919" s="131"/>
      <c r="M1919" s="131"/>
      <c r="N1919" s="131"/>
      <c r="O1919" s="131"/>
      <c r="P1919" s="131"/>
      <c r="Q1919" s="170"/>
      <c r="R1919" s="170"/>
      <c r="S1919" s="170"/>
      <c r="T1919" s="170"/>
      <c r="U1919" s="170"/>
      <c r="V1919" s="170"/>
      <c r="W1919" s="170"/>
      <c r="X1919" s="131"/>
      <c r="Y1919"/>
      <c r="AB1919"/>
      <c r="AC1919"/>
      <c r="AD1919"/>
      <c r="AE1919"/>
      <c r="AF1919"/>
      <c r="AG1919"/>
      <c r="AH1919"/>
      <c r="AI1919"/>
      <c r="AJ1919"/>
      <c r="AK1919"/>
    </row>
    <row r="1920" spans="1:37" x14ac:dyDescent="0.25">
      <c r="A1920" s="131"/>
      <c r="B1920" s="131"/>
      <c r="C1920" s="131"/>
      <c r="D1920" s="131"/>
      <c r="E1920" s="131"/>
      <c r="F1920" s="131"/>
      <c r="G1920" s="131"/>
      <c r="H1920" s="131"/>
      <c r="I1920" s="131"/>
      <c r="J1920" s="131"/>
      <c r="K1920" s="131"/>
      <c r="L1920" s="131"/>
      <c r="M1920" s="131"/>
      <c r="N1920" s="131"/>
      <c r="O1920" s="131"/>
      <c r="P1920" s="131"/>
      <c r="Q1920" s="170"/>
      <c r="R1920" s="170"/>
      <c r="S1920" s="170"/>
      <c r="T1920" s="170"/>
      <c r="U1920" s="170"/>
      <c r="V1920" s="170"/>
      <c r="W1920" s="170"/>
      <c r="X1920" s="131"/>
      <c r="Y1920"/>
      <c r="AB1920"/>
      <c r="AC1920"/>
      <c r="AD1920"/>
      <c r="AE1920"/>
      <c r="AF1920"/>
      <c r="AG1920"/>
      <c r="AH1920"/>
      <c r="AI1920"/>
      <c r="AJ1920"/>
      <c r="AK1920"/>
    </row>
    <row r="1921" spans="1:37" x14ac:dyDescent="0.25">
      <c r="A1921" s="131"/>
      <c r="B1921" s="131"/>
      <c r="C1921" s="131"/>
      <c r="D1921" s="131"/>
      <c r="E1921" s="131"/>
      <c r="F1921" s="131"/>
      <c r="G1921" s="131"/>
      <c r="H1921" s="131"/>
      <c r="I1921" s="131"/>
      <c r="J1921" s="131"/>
      <c r="K1921" s="131"/>
      <c r="L1921" s="131"/>
      <c r="M1921" s="131"/>
      <c r="N1921" s="131"/>
      <c r="O1921" s="131"/>
      <c r="P1921" s="131"/>
      <c r="Q1921" s="170"/>
      <c r="R1921" s="170"/>
      <c r="S1921" s="170"/>
      <c r="T1921" s="170"/>
      <c r="U1921" s="170"/>
      <c r="V1921" s="170"/>
      <c r="W1921" s="170"/>
      <c r="X1921" s="131"/>
      <c r="Y1921"/>
      <c r="AB1921"/>
      <c r="AC1921"/>
      <c r="AD1921"/>
      <c r="AE1921"/>
      <c r="AF1921"/>
      <c r="AG1921"/>
      <c r="AH1921"/>
      <c r="AI1921"/>
      <c r="AJ1921"/>
      <c r="AK1921"/>
    </row>
    <row r="1922" spans="1:37" x14ac:dyDescent="0.25">
      <c r="A1922" s="131"/>
      <c r="B1922" s="131"/>
      <c r="C1922" s="131"/>
      <c r="D1922" s="131"/>
      <c r="E1922" s="131"/>
      <c r="F1922" s="131"/>
      <c r="G1922" s="131"/>
      <c r="H1922" s="131"/>
      <c r="I1922" s="131"/>
      <c r="J1922" s="131"/>
      <c r="K1922" s="131"/>
      <c r="L1922" s="131"/>
      <c r="M1922" s="131"/>
      <c r="N1922" s="131"/>
      <c r="O1922" s="131"/>
      <c r="P1922" s="131"/>
      <c r="Q1922" s="170"/>
      <c r="R1922" s="170"/>
      <c r="S1922" s="170"/>
      <c r="T1922" s="170"/>
      <c r="U1922" s="170"/>
      <c r="V1922" s="170"/>
      <c r="W1922" s="170"/>
      <c r="X1922" s="131"/>
      <c r="Y1922"/>
      <c r="AB1922"/>
      <c r="AC1922"/>
      <c r="AD1922"/>
      <c r="AE1922"/>
      <c r="AF1922"/>
      <c r="AG1922"/>
      <c r="AH1922"/>
      <c r="AI1922"/>
      <c r="AJ1922"/>
      <c r="AK1922"/>
    </row>
    <row r="1923" spans="1:37" x14ac:dyDescent="0.25">
      <c r="A1923" s="131"/>
      <c r="B1923" s="131"/>
      <c r="C1923" s="131"/>
      <c r="D1923" s="131"/>
      <c r="E1923" s="131"/>
      <c r="F1923" s="131"/>
      <c r="G1923" s="131"/>
      <c r="H1923" s="131"/>
      <c r="I1923" s="131"/>
      <c r="J1923" s="131"/>
      <c r="K1923" s="131"/>
      <c r="L1923" s="131"/>
      <c r="M1923" s="131"/>
      <c r="N1923" s="131"/>
      <c r="O1923" s="131"/>
      <c r="P1923" s="131"/>
      <c r="Q1923" s="170"/>
      <c r="R1923" s="170"/>
      <c r="S1923" s="170"/>
      <c r="T1923" s="170"/>
      <c r="U1923" s="170"/>
      <c r="V1923" s="170"/>
      <c r="W1923" s="170"/>
      <c r="X1923" s="131"/>
      <c r="Y1923"/>
      <c r="AB1923"/>
      <c r="AC1923"/>
      <c r="AD1923"/>
      <c r="AE1923"/>
      <c r="AF1923"/>
      <c r="AG1923"/>
      <c r="AH1923"/>
      <c r="AI1923"/>
      <c r="AJ1923"/>
      <c r="AK1923"/>
    </row>
    <row r="1924" spans="1:37" x14ac:dyDescent="0.25">
      <c r="A1924" s="131"/>
      <c r="B1924" s="131"/>
      <c r="C1924" s="131"/>
      <c r="D1924" s="131"/>
      <c r="E1924" s="131"/>
      <c r="F1924" s="131"/>
      <c r="G1924" s="131"/>
      <c r="H1924" s="131"/>
      <c r="I1924" s="131"/>
      <c r="J1924" s="131"/>
      <c r="K1924" s="131"/>
      <c r="L1924" s="131"/>
      <c r="M1924" s="131"/>
      <c r="N1924" s="131"/>
      <c r="O1924" s="131"/>
      <c r="P1924" s="131"/>
      <c r="Q1924" s="170"/>
      <c r="R1924" s="170"/>
      <c r="S1924" s="170"/>
      <c r="T1924" s="170"/>
      <c r="U1924" s="170"/>
      <c r="V1924" s="170"/>
      <c r="W1924" s="170"/>
      <c r="X1924" s="131"/>
      <c r="Y1924"/>
      <c r="AB1924"/>
      <c r="AC1924"/>
      <c r="AD1924"/>
      <c r="AE1924"/>
      <c r="AF1924"/>
      <c r="AG1924"/>
      <c r="AH1924"/>
      <c r="AI1924"/>
      <c r="AJ1924"/>
      <c r="AK1924"/>
    </row>
    <row r="1925" spans="1:37" x14ac:dyDescent="0.25">
      <c r="A1925" s="131"/>
      <c r="B1925" s="131"/>
      <c r="C1925" s="131"/>
      <c r="D1925" s="131"/>
      <c r="E1925" s="131"/>
      <c r="F1925" s="131"/>
      <c r="G1925" s="131"/>
      <c r="H1925" s="131"/>
      <c r="I1925" s="131"/>
      <c r="J1925" s="131"/>
      <c r="K1925" s="131"/>
      <c r="L1925" s="131"/>
      <c r="M1925" s="131"/>
      <c r="N1925" s="131"/>
      <c r="O1925" s="131"/>
      <c r="P1925" s="131"/>
      <c r="Q1925" s="170"/>
      <c r="R1925" s="170"/>
      <c r="S1925" s="170"/>
      <c r="T1925" s="170"/>
      <c r="U1925" s="170"/>
      <c r="V1925" s="170"/>
      <c r="W1925" s="170"/>
      <c r="X1925" s="131"/>
      <c r="Y1925"/>
      <c r="AB1925"/>
      <c r="AC1925"/>
      <c r="AD1925"/>
      <c r="AE1925"/>
      <c r="AF1925"/>
      <c r="AG1925"/>
      <c r="AH1925"/>
      <c r="AI1925"/>
      <c r="AJ1925"/>
      <c r="AK1925"/>
    </row>
    <row r="1926" spans="1:37" x14ac:dyDescent="0.25">
      <c r="A1926" s="131"/>
      <c r="B1926" s="131"/>
      <c r="C1926" s="131"/>
      <c r="D1926" s="131"/>
      <c r="E1926" s="131"/>
      <c r="F1926" s="131"/>
      <c r="G1926" s="131"/>
      <c r="H1926" s="131"/>
      <c r="I1926" s="131"/>
      <c r="J1926" s="131"/>
      <c r="K1926" s="131"/>
      <c r="L1926" s="131"/>
      <c r="M1926" s="131"/>
      <c r="N1926" s="131"/>
      <c r="O1926" s="131"/>
      <c r="P1926" s="131"/>
      <c r="Q1926" s="170"/>
      <c r="R1926" s="170"/>
      <c r="S1926" s="170"/>
      <c r="T1926" s="170"/>
      <c r="U1926" s="170"/>
      <c r="V1926" s="170"/>
      <c r="W1926" s="170"/>
      <c r="X1926" s="131"/>
      <c r="Y1926"/>
      <c r="AB1926"/>
      <c r="AC1926"/>
      <c r="AD1926"/>
      <c r="AE1926"/>
      <c r="AF1926"/>
      <c r="AG1926"/>
      <c r="AH1926"/>
      <c r="AI1926"/>
      <c r="AJ1926"/>
      <c r="AK1926"/>
    </row>
    <row r="1927" spans="1:37" x14ac:dyDescent="0.25">
      <c r="A1927" s="131"/>
      <c r="B1927" s="131"/>
      <c r="C1927" s="131"/>
      <c r="D1927" s="131"/>
      <c r="E1927" s="131"/>
      <c r="F1927" s="131"/>
      <c r="G1927" s="131"/>
      <c r="H1927" s="131"/>
      <c r="I1927" s="131"/>
      <c r="J1927" s="131"/>
      <c r="K1927" s="131"/>
      <c r="L1927" s="131"/>
      <c r="M1927" s="131"/>
      <c r="N1927" s="131"/>
      <c r="O1927" s="131"/>
      <c r="P1927" s="131"/>
      <c r="Q1927" s="170"/>
      <c r="R1927" s="170"/>
      <c r="S1927" s="170"/>
      <c r="T1927" s="170"/>
      <c r="U1927" s="170"/>
      <c r="V1927" s="170"/>
      <c r="W1927" s="170"/>
      <c r="X1927" s="131"/>
      <c r="Y1927"/>
      <c r="AB1927"/>
      <c r="AC1927"/>
      <c r="AD1927"/>
      <c r="AE1927"/>
      <c r="AF1927"/>
      <c r="AG1927"/>
      <c r="AH1927"/>
      <c r="AI1927"/>
      <c r="AJ1927"/>
      <c r="AK1927"/>
    </row>
    <row r="1928" spans="1:37" x14ac:dyDescent="0.25">
      <c r="A1928" s="131"/>
      <c r="B1928" s="131"/>
      <c r="C1928" s="131"/>
      <c r="D1928" s="131"/>
      <c r="E1928" s="131"/>
      <c r="F1928" s="131"/>
      <c r="G1928" s="131"/>
      <c r="H1928" s="131"/>
      <c r="I1928" s="131"/>
      <c r="J1928" s="131"/>
      <c r="K1928" s="131"/>
      <c r="L1928" s="131"/>
      <c r="M1928" s="131"/>
      <c r="N1928" s="131"/>
      <c r="O1928" s="131"/>
      <c r="P1928" s="131"/>
      <c r="Q1928" s="170"/>
      <c r="R1928" s="170"/>
      <c r="S1928" s="170"/>
      <c r="T1928" s="170"/>
      <c r="U1928" s="170"/>
      <c r="V1928" s="170"/>
      <c r="W1928" s="170"/>
      <c r="X1928" s="131"/>
      <c r="Y1928"/>
      <c r="AB1928"/>
      <c r="AC1928"/>
      <c r="AD1928"/>
      <c r="AE1928"/>
      <c r="AF1928"/>
      <c r="AG1928"/>
      <c r="AH1928"/>
      <c r="AI1928"/>
      <c r="AJ1928"/>
      <c r="AK1928"/>
    </row>
    <row r="1929" spans="1:37" x14ac:dyDescent="0.25">
      <c r="A1929" s="131"/>
      <c r="B1929" s="131"/>
      <c r="C1929" s="131"/>
      <c r="D1929" s="131"/>
      <c r="E1929" s="131"/>
      <c r="F1929" s="131"/>
      <c r="G1929" s="131"/>
      <c r="H1929" s="131"/>
      <c r="I1929" s="131"/>
      <c r="J1929" s="131"/>
      <c r="K1929" s="131"/>
      <c r="L1929" s="131"/>
      <c r="M1929" s="131"/>
      <c r="N1929" s="131"/>
      <c r="O1929" s="131"/>
      <c r="P1929" s="131"/>
      <c r="Q1929" s="170"/>
      <c r="R1929" s="170"/>
      <c r="S1929" s="170"/>
      <c r="T1929" s="170"/>
      <c r="U1929" s="170"/>
      <c r="V1929" s="170"/>
      <c r="W1929" s="170"/>
      <c r="X1929" s="131"/>
      <c r="Y1929"/>
      <c r="AB1929"/>
      <c r="AC1929"/>
      <c r="AD1929"/>
      <c r="AE1929"/>
      <c r="AF1929"/>
      <c r="AG1929"/>
      <c r="AH1929"/>
      <c r="AI1929"/>
      <c r="AJ1929"/>
      <c r="AK1929"/>
    </row>
    <row r="1930" spans="1:37" x14ac:dyDescent="0.25">
      <c r="A1930" s="131"/>
      <c r="B1930" s="131"/>
      <c r="C1930" s="131"/>
      <c r="D1930" s="131"/>
      <c r="E1930" s="131"/>
      <c r="F1930" s="131"/>
      <c r="G1930" s="131"/>
      <c r="H1930" s="131"/>
      <c r="I1930" s="131"/>
      <c r="J1930" s="131"/>
      <c r="K1930" s="131"/>
      <c r="L1930" s="131"/>
      <c r="M1930" s="131"/>
      <c r="N1930" s="131"/>
      <c r="O1930" s="131"/>
      <c r="P1930" s="131"/>
      <c r="Q1930" s="170"/>
      <c r="R1930" s="170"/>
      <c r="S1930" s="170"/>
      <c r="T1930" s="170"/>
      <c r="U1930" s="170"/>
      <c r="V1930" s="170"/>
      <c r="W1930" s="170"/>
      <c r="X1930" s="131"/>
      <c r="Y1930"/>
      <c r="AB1930"/>
      <c r="AC1930"/>
      <c r="AD1930"/>
      <c r="AE1930"/>
      <c r="AF1930"/>
      <c r="AG1930"/>
      <c r="AH1930"/>
      <c r="AI1930"/>
      <c r="AJ1930"/>
      <c r="AK1930"/>
    </row>
    <row r="1931" spans="1:37" x14ac:dyDescent="0.25">
      <c r="A1931" s="131"/>
      <c r="B1931" s="131"/>
      <c r="C1931" s="131"/>
      <c r="D1931" s="131"/>
      <c r="E1931" s="131"/>
      <c r="F1931" s="131"/>
      <c r="G1931" s="131"/>
      <c r="H1931" s="131"/>
      <c r="I1931" s="131"/>
      <c r="J1931" s="131"/>
      <c r="K1931" s="131"/>
      <c r="L1931" s="131"/>
      <c r="M1931" s="131"/>
      <c r="N1931" s="131"/>
      <c r="O1931" s="131"/>
      <c r="P1931" s="131"/>
      <c r="Q1931" s="170"/>
      <c r="R1931" s="170"/>
      <c r="S1931" s="170"/>
      <c r="T1931" s="170"/>
      <c r="U1931" s="170"/>
      <c r="V1931" s="170"/>
      <c r="W1931" s="170"/>
      <c r="X1931" s="131"/>
      <c r="Y1931"/>
      <c r="AB1931"/>
      <c r="AC1931"/>
      <c r="AD1931"/>
      <c r="AE1931"/>
      <c r="AF1931"/>
      <c r="AG1931"/>
      <c r="AH1931"/>
      <c r="AI1931"/>
      <c r="AJ1931"/>
      <c r="AK1931"/>
    </row>
    <row r="1932" spans="1:37" x14ac:dyDescent="0.25">
      <c r="A1932" s="131"/>
      <c r="B1932" s="131"/>
      <c r="C1932" s="131"/>
      <c r="D1932" s="131"/>
      <c r="E1932" s="131"/>
      <c r="F1932" s="131"/>
      <c r="G1932" s="131"/>
      <c r="H1932" s="131"/>
      <c r="I1932" s="131"/>
      <c r="J1932" s="131"/>
      <c r="K1932" s="131"/>
      <c r="L1932" s="131"/>
      <c r="M1932" s="131"/>
      <c r="N1932" s="131"/>
      <c r="O1932" s="131"/>
      <c r="P1932" s="131"/>
      <c r="Q1932" s="170"/>
      <c r="R1932" s="170"/>
      <c r="S1932" s="170"/>
      <c r="T1932" s="170"/>
      <c r="U1932" s="170"/>
      <c r="V1932" s="170"/>
      <c r="W1932" s="170"/>
      <c r="X1932" s="131"/>
      <c r="Y1932"/>
      <c r="AB1932"/>
      <c r="AC1932"/>
      <c r="AD1932"/>
      <c r="AE1932"/>
      <c r="AF1932"/>
      <c r="AG1932"/>
      <c r="AH1932"/>
      <c r="AI1932"/>
      <c r="AJ1932"/>
      <c r="AK1932"/>
    </row>
    <row r="1933" spans="1:37" x14ac:dyDescent="0.25">
      <c r="A1933" s="131"/>
      <c r="B1933" s="131"/>
      <c r="C1933" s="131"/>
      <c r="D1933" s="131"/>
      <c r="E1933" s="131"/>
      <c r="F1933" s="131"/>
      <c r="G1933" s="131"/>
      <c r="H1933" s="131"/>
      <c r="I1933" s="131"/>
      <c r="J1933" s="131"/>
      <c r="K1933" s="131"/>
      <c r="L1933" s="131"/>
      <c r="M1933" s="131"/>
      <c r="N1933" s="131"/>
      <c r="O1933" s="131"/>
      <c r="P1933" s="131"/>
      <c r="Q1933" s="170"/>
      <c r="R1933" s="170"/>
      <c r="S1933" s="170"/>
      <c r="T1933" s="170"/>
      <c r="U1933" s="170"/>
      <c r="V1933" s="170"/>
      <c r="W1933" s="170"/>
      <c r="X1933" s="131"/>
      <c r="Y1933"/>
      <c r="AB1933"/>
      <c r="AC1933"/>
      <c r="AD1933"/>
      <c r="AE1933"/>
      <c r="AF1933"/>
      <c r="AG1933"/>
      <c r="AH1933"/>
      <c r="AI1933"/>
      <c r="AJ1933"/>
      <c r="AK1933"/>
    </row>
    <row r="1934" spans="1:37" x14ac:dyDescent="0.25">
      <c r="A1934" s="131"/>
      <c r="B1934" s="131"/>
      <c r="C1934" s="131"/>
      <c r="D1934" s="131"/>
      <c r="E1934" s="131"/>
      <c r="F1934" s="131"/>
      <c r="G1934" s="131"/>
      <c r="H1934" s="131"/>
      <c r="I1934" s="131"/>
      <c r="J1934" s="131"/>
      <c r="K1934" s="131"/>
      <c r="L1934" s="131"/>
      <c r="M1934" s="131"/>
      <c r="N1934" s="131"/>
      <c r="O1934" s="131"/>
      <c r="P1934" s="131"/>
      <c r="Q1934" s="170"/>
      <c r="R1934" s="170"/>
      <c r="S1934" s="170"/>
      <c r="T1934" s="170"/>
      <c r="U1934" s="170"/>
      <c r="V1934" s="170"/>
      <c r="W1934" s="170"/>
      <c r="X1934" s="131"/>
      <c r="Y1934"/>
      <c r="AB1934"/>
      <c r="AC1934"/>
      <c r="AD1934"/>
      <c r="AE1934"/>
      <c r="AF1934"/>
      <c r="AG1934"/>
      <c r="AH1934"/>
      <c r="AI1934"/>
      <c r="AJ1934"/>
      <c r="AK1934"/>
    </row>
    <row r="1935" spans="1:37" x14ac:dyDescent="0.25">
      <c r="A1935" s="131"/>
      <c r="B1935" s="131"/>
      <c r="C1935" s="131"/>
      <c r="D1935" s="131"/>
      <c r="E1935" s="131"/>
      <c r="F1935" s="131"/>
      <c r="G1935" s="131"/>
      <c r="H1935" s="131"/>
      <c r="I1935" s="131"/>
      <c r="J1935" s="131"/>
      <c r="K1935" s="131"/>
      <c r="L1935" s="131"/>
      <c r="M1935" s="131"/>
      <c r="N1935" s="131"/>
      <c r="O1935" s="131"/>
      <c r="P1935" s="131"/>
      <c r="Q1935" s="170"/>
      <c r="R1935" s="170"/>
      <c r="S1935" s="170"/>
      <c r="T1935" s="170"/>
      <c r="U1935" s="170"/>
      <c r="V1935" s="170"/>
      <c r="W1935" s="170"/>
      <c r="X1935" s="131"/>
      <c r="Y1935"/>
      <c r="AB1935"/>
      <c r="AC1935"/>
      <c r="AD1935"/>
      <c r="AE1935"/>
      <c r="AF1935"/>
      <c r="AG1935"/>
      <c r="AH1935"/>
      <c r="AI1935"/>
      <c r="AJ1935"/>
      <c r="AK1935"/>
    </row>
    <row r="1936" spans="1:37" x14ac:dyDescent="0.25">
      <c r="A1936" s="131"/>
      <c r="B1936" s="131"/>
      <c r="C1936" s="131"/>
      <c r="D1936" s="131"/>
      <c r="E1936" s="131"/>
      <c r="F1936" s="131"/>
      <c r="G1936" s="131"/>
      <c r="H1936" s="131"/>
      <c r="I1936" s="131"/>
      <c r="J1936" s="131"/>
      <c r="K1936" s="131"/>
      <c r="L1936" s="131"/>
      <c r="M1936" s="131"/>
      <c r="N1936" s="131"/>
      <c r="O1936" s="131"/>
      <c r="P1936" s="131"/>
      <c r="Q1936" s="170"/>
      <c r="R1936" s="170"/>
      <c r="S1936" s="170"/>
      <c r="T1936" s="170"/>
      <c r="U1936" s="170"/>
      <c r="V1936" s="170"/>
      <c r="W1936" s="170"/>
      <c r="X1936" s="131"/>
      <c r="Y1936"/>
      <c r="AB1936"/>
      <c r="AC1936"/>
      <c r="AD1936"/>
      <c r="AE1936"/>
      <c r="AF1936"/>
      <c r="AG1936"/>
      <c r="AH1936"/>
      <c r="AI1936"/>
      <c r="AJ1936"/>
      <c r="AK1936"/>
    </row>
    <row r="1937" spans="1:37" x14ac:dyDescent="0.25">
      <c r="A1937" s="131"/>
      <c r="B1937" s="131"/>
      <c r="C1937" s="131"/>
      <c r="D1937" s="131"/>
      <c r="E1937" s="131"/>
      <c r="F1937" s="131"/>
      <c r="G1937" s="131"/>
      <c r="H1937" s="131"/>
      <c r="I1937" s="131"/>
      <c r="J1937" s="131"/>
      <c r="K1937" s="131"/>
      <c r="L1937" s="131"/>
      <c r="M1937" s="131"/>
      <c r="N1937" s="131"/>
      <c r="O1937" s="131"/>
      <c r="P1937" s="131"/>
      <c r="Q1937" s="170"/>
      <c r="R1937" s="170"/>
      <c r="S1937" s="170"/>
      <c r="T1937" s="170"/>
      <c r="U1937" s="170"/>
      <c r="V1937" s="170"/>
      <c r="W1937" s="170"/>
      <c r="X1937" s="131"/>
      <c r="Y1937"/>
      <c r="AB1937"/>
      <c r="AC1937"/>
      <c r="AD1937"/>
      <c r="AE1937"/>
      <c r="AF1937"/>
      <c r="AG1937"/>
      <c r="AH1937"/>
      <c r="AI1937"/>
      <c r="AJ1937"/>
      <c r="AK1937"/>
    </row>
    <row r="1938" spans="1:37" x14ac:dyDescent="0.25">
      <c r="A1938" s="131"/>
      <c r="B1938" s="131"/>
      <c r="C1938" s="131"/>
      <c r="D1938" s="131"/>
      <c r="E1938" s="131"/>
      <c r="F1938" s="131"/>
      <c r="G1938" s="131"/>
      <c r="H1938" s="131"/>
      <c r="I1938" s="131"/>
      <c r="J1938" s="131"/>
      <c r="K1938" s="131"/>
      <c r="L1938" s="131"/>
      <c r="M1938" s="131"/>
      <c r="N1938" s="131"/>
      <c r="O1938" s="131"/>
      <c r="P1938" s="131"/>
      <c r="Q1938" s="170"/>
      <c r="R1938" s="170"/>
      <c r="S1938" s="170"/>
      <c r="T1938" s="170"/>
      <c r="U1938" s="170"/>
      <c r="V1938" s="170"/>
      <c r="W1938" s="170"/>
      <c r="X1938" s="131"/>
      <c r="Y1938"/>
      <c r="AB1938"/>
      <c r="AC1938"/>
      <c r="AD1938"/>
      <c r="AE1938"/>
      <c r="AF1938"/>
      <c r="AG1938"/>
      <c r="AH1938"/>
      <c r="AI1938"/>
      <c r="AJ1938"/>
      <c r="AK1938"/>
    </row>
    <row r="1939" spans="1:37" x14ac:dyDescent="0.25">
      <c r="A1939" s="131"/>
      <c r="B1939" s="131"/>
      <c r="C1939" s="131"/>
      <c r="D1939" s="131"/>
      <c r="E1939" s="131"/>
      <c r="F1939" s="131"/>
      <c r="G1939" s="131"/>
      <c r="H1939" s="131"/>
      <c r="I1939" s="131"/>
      <c r="J1939" s="131"/>
      <c r="K1939" s="131"/>
      <c r="L1939" s="131"/>
      <c r="M1939" s="131"/>
      <c r="N1939" s="131"/>
      <c r="O1939" s="131"/>
      <c r="P1939" s="131"/>
      <c r="Q1939" s="170"/>
      <c r="R1939" s="170"/>
      <c r="S1939" s="170"/>
      <c r="T1939" s="170"/>
      <c r="U1939" s="170"/>
      <c r="V1939" s="170"/>
      <c r="W1939" s="170"/>
      <c r="X1939" s="131"/>
      <c r="Y1939"/>
      <c r="AB1939"/>
      <c r="AC1939"/>
      <c r="AD1939"/>
      <c r="AE1939"/>
      <c r="AF1939"/>
      <c r="AG1939"/>
      <c r="AH1939"/>
      <c r="AI1939"/>
      <c r="AJ1939"/>
      <c r="AK1939"/>
    </row>
    <row r="1940" spans="1:37" x14ac:dyDescent="0.25">
      <c r="A1940" s="131"/>
      <c r="B1940" s="131"/>
      <c r="C1940" s="131"/>
      <c r="D1940" s="131"/>
      <c r="E1940" s="131"/>
      <c r="F1940" s="131"/>
      <c r="G1940" s="131"/>
      <c r="H1940" s="131"/>
      <c r="I1940" s="131"/>
      <c r="J1940" s="131"/>
      <c r="K1940" s="131"/>
      <c r="L1940" s="131"/>
      <c r="M1940" s="131"/>
      <c r="N1940" s="131"/>
      <c r="O1940" s="131"/>
      <c r="P1940" s="131"/>
      <c r="Q1940" s="170"/>
      <c r="R1940" s="170"/>
      <c r="S1940" s="170"/>
      <c r="T1940" s="170"/>
      <c r="U1940" s="170"/>
      <c r="V1940" s="170"/>
      <c r="W1940" s="170"/>
      <c r="X1940" s="131"/>
      <c r="Y1940"/>
      <c r="AB1940"/>
      <c r="AC1940"/>
      <c r="AD1940"/>
      <c r="AE1940"/>
      <c r="AF1940"/>
      <c r="AG1940"/>
      <c r="AH1940"/>
      <c r="AI1940"/>
      <c r="AJ1940"/>
      <c r="AK1940"/>
    </row>
    <row r="1941" spans="1:37" x14ac:dyDescent="0.25">
      <c r="A1941" s="131"/>
      <c r="B1941" s="131"/>
      <c r="C1941" s="131"/>
      <c r="D1941" s="131"/>
      <c r="E1941" s="131"/>
      <c r="F1941" s="131"/>
      <c r="G1941" s="131"/>
      <c r="H1941" s="131"/>
      <c r="I1941" s="131"/>
      <c r="J1941" s="131"/>
      <c r="K1941" s="131"/>
      <c r="L1941" s="131"/>
      <c r="M1941" s="131"/>
      <c r="N1941" s="131"/>
      <c r="O1941" s="131"/>
      <c r="P1941" s="131"/>
      <c r="Q1941" s="170"/>
      <c r="R1941" s="170"/>
      <c r="S1941" s="170"/>
      <c r="T1941" s="170"/>
      <c r="U1941" s="170"/>
      <c r="V1941" s="170"/>
      <c r="W1941" s="170"/>
      <c r="X1941" s="131"/>
      <c r="Y1941"/>
      <c r="AB1941"/>
      <c r="AC1941"/>
      <c r="AD1941"/>
      <c r="AE1941"/>
      <c r="AF1941"/>
      <c r="AG1941"/>
      <c r="AH1941"/>
      <c r="AI1941"/>
      <c r="AJ1941"/>
      <c r="AK1941"/>
    </row>
    <row r="1942" spans="1:37" x14ac:dyDescent="0.25">
      <c r="A1942" s="131"/>
      <c r="B1942" s="131"/>
      <c r="C1942" s="131"/>
      <c r="D1942" s="131"/>
      <c r="E1942" s="131"/>
      <c r="F1942" s="131"/>
      <c r="G1942" s="131"/>
      <c r="H1942" s="131"/>
      <c r="I1942" s="131"/>
      <c r="J1942" s="131"/>
      <c r="K1942" s="131"/>
      <c r="L1942" s="131"/>
      <c r="M1942" s="131"/>
      <c r="N1942" s="131"/>
      <c r="O1942" s="131"/>
      <c r="P1942" s="131"/>
      <c r="Q1942" s="170"/>
      <c r="R1942" s="170"/>
      <c r="S1942" s="170"/>
      <c r="T1942" s="170"/>
      <c r="U1942" s="170"/>
      <c r="V1942" s="170"/>
      <c r="W1942" s="170"/>
      <c r="X1942" s="131"/>
      <c r="Y1942"/>
      <c r="AB1942"/>
      <c r="AC1942"/>
      <c r="AD1942"/>
      <c r="AE1942"/>
      <c r="AF1942"/>
      <c r="AG1942"/>
      <c r="AH1942"/>
      <c r="AI1942"/>
      <c r="AJ1942"/>
      <c r="AK1942"/>
    </row>
    <row r="1943" spans="1:37" x14ac:dyDescent="0.25">
      <c r="A1943" s="131"/>
      <c r="B1943" s="131"/>
      <c r="C1943" s="131"/>
      <c r="D1943" s="131"/>
      <c r="E1943" s="131"/>
      <c r="F1943" s="131"/>
      <c r="G1943" s="131"/>
      <c r="H1943" s="131"/>
      <c r="I1943" s="131"/>
      <c r="J1943" s="131"/>
      <c r="K1943" s="131"/>
      <c r="L1943" s="131"/>
      <c r="M1943" s="131"/>
      <c r="N1943" s="131"/>
      <c r="O1943" s="131"/>
      <c r="P1943" s="131"/>
      <c r="Q1943" s="170"/>
      <c r="R1943" s="170"/>
      <c r="S1943" s="170"/>
      <c r="T1943" s="170"/>
      <c r="U1943" s="170"/>
      <c r="V1943" s="170"/>
      <c r="W1943" s="170"/>
      <c r="X1943" s="131"/>
      <c r="Y1943"/>
      <c r="AB1943"/>
      <c r="AC1943"/>
      <c r="AD1943"/>
      <c r="AE1943"/>
      <c r="AF1943"/>
      <c r="AG1943"/>
      <c r="AH1943"/>
      <c r="AI1943"/>
      <c r="AJ1943"/>
      <c r="AK1943"/>
    </row>
    <row r="1944" spans="1:37" x14ac:dyDescent="0.25">
      <c r="A1944" s="131"/>
      <c r="B1944" s="131"/>
      <c r="C1944" s="131"/>
      <c r="D1944" s="131"/>
      <c r="E1944" s="131"/>
      <c r="F1944" s="131"/>
      <c r="G1944" s="131"/>
      <c r="H1944" s="131"/>
      <c r="I1944" s="131"/>
      <c r="J1944" s="131"/>
      <c r="K1944" s="131"/>
      <c r="L1944" s="131"/>
      <c r="M1944" s="131"/>
      <c r="N1944" s="131"/>
      <c r="O1944" s="131"/>
      <c r="P1944" s="131"/>
      <c r="Q1944" s="170"/>
      <c r="R1944" s="170"/>
      <c r="S1944" s="170"/>
      <c r="T1944" s="170"/>
      <c r="U1944" s="170"/>
      <c r="V1944" s="170"/>
      <c r="W1944" s="170"/>
      <c r="X1944" s="131"/>
      <c r="Y1944"/>
      <c r="AB1944"/>
      <c r="AC1944"/>
      <c r="AD1944"/>
      <c r="AE1944"/>
      <c r="AF1944"/>
      <c r="AG1944"/>
      <c r="AH1944"/>
      <c r="AI1944"/>
      <c r="AJ1944"/>
      <c r="AK1944"/>
    </row>
    <row r="1945" spans="1:37" x14ac:dyDescent="0.25">
      <c r="A1945" s="131"/>
      <c r="B1945" s="131"/>
      <c r="C1945" s="131"/>
      <c r="D1945" s="131"/>
      <c r="E1945" s="131"/>
      <c r="F1945" s="131"/>
      <c r="G1945" s="131"/>
      <c r="H1945" s="131"/>
      <c r="I1945" s="131"/>
      <c r="J1945" s="131"/>
      <c r="K1945" s="131"/>
      <c r="L1945" s="131"/>
      <c r="M1945" s="131"/>
      <c r="N1945" s="131"/>
      <c r="O1945" s="131"/>
      <c r="P1945" s="131"/>
      <c r="Q1945" s="170"/>
      <c r="R1945" s="170"/>
      <c r="S1945" s="170"/>
      <c r="T1945" s="170"/>
      <c r="U1945" s="170"/>
      <c r="V1945" s="170"/>
      <c r="W1945" s="170"/>
      <c r="X1945" s="131"/>
      <c r="Y1945"/>
      <c r="AB1945"/>
      <c r="AC1945"/>
      <c r="AD1945"/>
      <c r="AE1945"/>
      <c r="AF1945"/>
      <c r="AG1945"/>
      <c r="AH1945"/>
      <c r="AI1945"/>
      <c r="AJ1945"/>
      <c r="AK1945"/>
    </row>
    <row r="1946" spans="1:37" x14ac:dyDescent="0.25">
      <c r="A1946" s="131"/>
      <c r="B1946" s="131"/>
      <c r="C1946" s="131"/>
      <c r="D1946" s="131"/>
      <c r="E1946" s="131"/>
      <c r="F1946" s="131"/>
      <c r="G1946" s="131"/>
      <c r="H1946" s="131"/>
      <c r="I1946" s="131"/>
      <c r="J1946" s="131"/>
      <c r="K1946" s="131"/>
      <c r="L1946" s="131"/>
      <c r="M1946" s="131"/>
      <c r="N1946" s="131"/>
      <c r="O1946" s="131"/>
      <c r="P1946" s="131"/>
      <c r="Q1946" s="170"/>
      <c r="R1946" s="170"/>
      <c r="S1946" s="170"/>
      <c r="T1946" s="170"/>
      <c r="U1946" s="170"/>
      <c r="V1946" s="170"/>
      <c r="W1946" s="170"/>
      <c r="X1946" s="131"/>
      <c r="Y1946"/>
      <c r="AB1946"/>
      <c r="AC1946"/>
      <c r="AD1946"/>
      <c r="AE1946"/>
      <c r="AF1946"/>
      <c r="AG1946"/>
      <c r="AH1946"/>
      <c r="AI1946"/>
      <c r="AJ1946"/>
      <c r="AK1946"/>
    </row>
    <row r="1947" spans="1:37" x14ac:dyDescent="0.25">
      <c r="A1947" s="131"/>
      <c r="B1947" s="131"/>
      <c r="C1947" s="131"/>
      <c r="D1947" s="131"/>
      <c r="E1947" s="131"/>
      <c r="F1947" s="131"/>
      <c r="G1947" s="131"/>
      <c r="H1947" s="131"/>
      <c r="I1947" s="131"/>
      <c r="J1947" s="131"/>
      <c r="K1947" s="131"/>
      <c r="L1947" s="131"/>
      <c r="M1947" s="131"/>
      <c r="N1947" s="131"/>
      <c r="O1947" s="131"/>
      <c r="P1947" s="131"/>
      <c r="Q1947" s="170"/>
      <c r="R1947" s="170"/>
      <c r="S1947" s="170"/>
      <c r="T1947" s="170"/>
      <c r="U1947" s="170"/>
      <c r="V1947" s="170"/>
      <c r="W1947" s="170"/>
      <c r="X1947" s="131"/>
      <c r="Y1947"/>
      <c r="AB1947"/>
      <c r="AC1947"/>
      <c r="AD1947"/>
      <c r="AE1947"/>
      <c r="AF1947"/>
      <c r="AG1947"/>
      <c r="AH1947"/>
      <c r="AI1947"/>
      <c r="AJ1947"/>
      <c r="AK1947"/>
    </row>
    <row r="1948" spans="1:37" x14ac:dyDescent="0.25">
      <c r="A1948" s="131"/>
      <c r="B1948" s="131"/>
      <c r="C1948" s="131"/>
      <c r="D1948" s="131"/>
      <c r="E1948" s="131"/>
      <c r="F1948" s="131"/>
      <c r="G1948" s="131"/>
      <c r="H1948" s="131"/>
      <c r="I1948" s="131"/>
      <c r="J1948" s="131"/>
      <c r="K1948" s="131"/>
      <c r="L1948" s="131"/>
      <c r="M1948" s="131"/>
      <c r="N1948" s="131"/>
      <c r="O1948" s="131"/>
      <c r="P1948" s="131"/>
      <c r="Q1948" s="170"/>
      <c r="R1948" s="170"/>
      <c r="S1948" s="170"/>
      <c r="T1948" s="170"/>
      <c r="U1948" s="170"/>
      <c r="V1948" s="170"/>
      <c r="W1948" s="170"/>
      <c r="X1948" s="131"/>
      <c r="Y1948"/>
      <c r="AB1948"/>
      <c r="AC1948"/>
      <c r="AD1948"/>
      <c r="AE1948"/>
      <c r="AF1948"/>
      <c r="AG1948"/>
      <c r="AH1948"/>
      <c r="AI1948"/>
      <c r="AJ1948"/>
      <c r="AK1948"/>
    </row>
    <row r="1949" spans="1:37" x14ac:dyDescent="0.25">
      <c r="A1949" s="131"/>
      <c r="B1949" s="131"/>
      <c r="C1949" s="131"/>
      <c r="D1949" s="131"/>
      <c r="E1949" s="131"/>
      <c r="F1949" s="131"/>
      <c r="G1949" s="131"/>
      <c r="H1949" s="131"/>
      <c r="I1949" s="131"/>
      <c r="J1949" s="131"/>
      <c r="K1949" s="131"/>
      <c r="L1949" s="131"/>
      <c r="M1949" s="131"/>
      <c r="N1949" s="131"/>
      <c r="O1949" s="131"/>
      <c r="P1949" s="131"/>
      <c r="Q1949" s="170"/>
      <c r="R1949" s="170"/>
      <c r="S1949" s="170"/>
      <c r="T1949" s="170"/>
      <c r="U1949" s="170"/>
      <c r="V1949" s="170"/>
      <c r="W1949" s="170"/>
      <c r="X1949" s="131"/>
      <c r="Y1949"/>
      <c r="AB1949"/>
      <c r="AC1949"/>
      <c r="AD1949"/>
      <c r="AE1949"/>
      <c r="AF1949"/>
      <c r="AG1949"/>
      <c r="AH1949"/>
      <c r="AI1949"/>
      <c r="AJ1949"/>
      <c r="AK1949"/>
    </row>
    <row r="1950" spans="1:37" x14ac:dyDescent="0.25">
      <c r="A1950" s="131"/>
      <c r="B1950" s="131"/>
      <c r="C1950" s="131"/>
      <c r="D1950" s="131"/>
      <c r="E1950" s="131"/>
      <c r="F1950" s="131"/>
      <c r="G1950" s="131"/>
      <c r="H1950" s="131"/>
      <c r="I1950" s="131"/>
      <c r="J1950" s="131"/>
      <c r="K1950" s="131"/>
      <c r="L1950" s="131"/>
      <c r="M1950" s="131"/>
      <c r="N1950" s="131"/>
      <c r="O1950" s="131"/>
      <c r="P1950" s="131"/>
      <c r="Q1950" s="170"/>
      <c r="R1950" s="170"/>
      <c r="S1950" s="170"/>
      <c r="T1950" s="170"/>
      <c r="U1950" s="170"/>
      <c r="V1950" s="170"/>
      <c r="W1950" s="170"/>
      <c r="X1950" s="131"/>
      <c r="Y1950"/>
      <c r="AB1950"/>
      <c r="AC1950"/>
      <c r="AD1950"/>
      <c r="AE1950"/>
      <c r="AF1950"/>
      <c r="AG1950"/>
      <c r="AH1950"/>
      <c r="AI1950"/>
      <c r="AJ1950"/>
      <c r="AK1950"/>
    </row>
    <row r="1951" spans="1:37" x14ac:dyDescent="0.25">
      <c r="A1951" s="131"/>
      <c r="B1951" s="131"/>
      <c r="C1951" s="131"/>
      <c r="D1951" s="131"/>
      <c r="E1951" s="131"/>
      <c r="F1951" s="131"/>
      <c r="G1951" s="131"/>
      <c r="H1951" s="131"/>
      <c r="I1951" s="131"/>
      <c r="J1951" s="131"/>
      <c r="K1951" s="131"/>
      <c r="L1951" s="131"/>
      <c r="M1951" s="131"/>
      <c r="N1951" s="131"/>
      <c r="O1951" s="131"/>
      <c r="P1951" s="131"/>
      <c r="Q1951" s="170"/>
      <c r="R1951" s="170"/>
      <c r="S1951" s="170"/>
      <c r="T1951" s="170"/>
      <c r="U1951" s="170"/>
      <c r="V1951" s="170"/>
      <c r="W1951" s="170"/>
      <c r="X1951" s="131"/>
      <c r="Y1951"/>
      <c r="AB1951"/>
      <c r="AC1951"/>
      <c r="AD1951"/>
      <c r="AE1951"/>
      <c r="AF1951"/>
      <c r="AG1951"/>
      <c r="AH1951"/>
      <c r="AI1951"/>
      <c r="AJ1951"/>
      <c r="AK1951"/>
    </row>
    <row r="1952" spans="1:37" x14ac:dyDescent="0.25">
      <c r="A1952" s="131"/>
      <c r="B1952" s="131"/>
      <c r="C1952" s="131"/>
      <c r="D1952" s="131"/>
      <c r="E1952" s="131"/>
      <c r="F1952" s="131"/>
      <c r="G1952" s="131"/>
      <c r="H1952" s="131"/>
      <c r="I1952" s="131"/>
      <c r="J1952" s="131"/>
      <c r="K1952" s="131"/>
      <c r="L1952" s="131"/>
      <c r="M1952" s="131"/>
      <c r="N1952" s="131"/>
      <c r="O1952" s="131"/>
      <c r="P1952" s="131"/>
      <c r="Q1952" s="170"/>
      <c r="R1952" s="170"/>
      <c r="S1952" s="170"/>
      <c r="T1952" s="170"/>
      <c r="U1952" s="170"/>
      <c r="V1952" s="170"/>
      <c r="W1952" s="170"/>
      <c r="X1952" s="131"/>
      <c r="Y1952"/>
      <c r="AB1952"/>
      <c r="AC1952"/>
      <c r="AD1952"/>
      <c r="AE1952"/>
      <c r="AF1952"/>
      <c r="AG1952"/>
      <c r="AH1952"/>
      <c r="AI1952"/>
      <c r="AJ1952"/>
      <c r="AK1952"/>
    </row>
    <row r="1953" spans="1:37" x14ac:dyDescent="0.25">
      <c r="A1953" s="131"/>
      <c r="B1953" s="131"/>
      <c r="C1953" s="131"/>
      <c r="D1953" s="131"/>
      <c r="E1953" s="131"/>
      <c r="F1953" s="131"/>
      <c r="G1953" s="131"/>
      <c r="H1953" s="131"/>
      <c r="I1953" s="131"/>
      <c r="J1953" s="131"/>
      <c r="K1953" s="131"/>
      <c r="L1953" s="131"/>
      <c r="M1953" s="131"/>
      <c r="N1953" s="131"/>
      <c r="O1953" s="131"/>
      <c r="P1953" s="131"/>
      <c r="Q1953" s="170"/>
      <c r="R1953" s="170"/>
      <c r="S1953" s="170"/>
      <c r="T1953" s="170"/>
      <c r="U1953" s="170"/>
      <c r="V1953" s="170"/>
      <c r="W1953" s="170"/>
      <c r="X1953" s="131"/>
      <c r="Y1953"/>
      <c r="AB1953"/>
      <c r="AC1953"/>
      <c r="AD1953"/>
      <c r="AE1953"/>
      <c r="AF1953"/>
      <c r="AG1953"/>
      <c r="AH1953"/>
      <c r="AI1953"/>
      <c r="AJ1953"/>
      <c r="AK1953"/>
    </row>
    <row r="1954" spans="1:37" x14ac:dyDescent="0.25">
      <c r="A1954" s="131"/>
      <c r="B1954" s="131"/>
      <c r="C1954" s="131"/>
      <c r="D1954" s="131"/>
      <c r="E1954" s="131"/>
      <c r="F1954" s="131"/>
      <c r="G1954" s="131"/>
      <c r="H1954" s="131"/>
      <c r="I1954" s="131"/>
      <c r="J1954" s="131"/>
      <c r="K1954" s="131"/>
      <c r="L1954" s="131"/>
      <c r="M1954" s="131"/>
      <c r="N1954" s="131"/>
      <c r="O1954" s="131"/>
      <c r="P1954" s="131"/>
      <c r="Q1954" s="170"/>
      <c r="R1954" s="170"/>
      <c r="S1954" s="170"/>
      <c r="T1954" s="170"/>
      <c r="U1954" s="170"/>
      <c r="V1954" s="170"/>
      <c r="W1954" s="170"/>
      <c r="X1954" s="131"/>
      <c r="Y1954"/>
      <c r="AB1954"/>
      <c r="AC1954"/>
      <c r="AD1954"/>
      <c r="AE1954"/>
      <c r="AF1954"/>
      <c r="AG1954"/>
      <c r="AH1954"/>
      <c r="AI1954"/>
      <c r="AJ1954"/>
      <c r="AK1954"/>
    </row>
    <row r="1955" spans="1:37" x14ac:dyDescent="0.25">
      <c r="A1955" s="131"/>
      <c r="B1955" s="131"/>
      <c r="C1955" s="131"/>
      <c r="D1955" s="131"/>
      <c r="E1955" s="131"/>
      <c r="F1955" s="131"/>
      <c r="G1955" s="131"/>
      <c r="H1955" s="131"/>
      <c r="I1955" s="131"/>
      <c r="J1955" s="131"/>
      <c r="K1955" s="131"/>
      <c r="L1955" s="131"/>
      <c r="M1955" s="131"/>
      <c r="N1955" s="131"/>
      <c r="O1955" s="131"/>
      <c r="P1955" s="131"/>
      <c r="Q1955" s="170"/>
      <c r="R1955" s="170"/>
      <c r="S1955" s="170"/>
      <c r="T1955" s="170"/>
      <c r="U1955" s="170"/>
      <c r="V1955" s="170"/>
      <c r="W1955" s="170"/>
      <c r="X1955" s="131"/>
      <c r="Y1955"/>
      <c r="AB1955"/>
      <c r="AC1955"/>
      <c r="AD1955"/>
      <c r="AE1955"/>
      <c r="AF1955"/>
      <c r="AG1955"/>
      <c r="AH1955"/>
      <c r="AI1955"/>
      <c r="AJ1955"/>
      <c r="AK1955"/>
    </row>
    <row r="1956" spans="1:37" x14ac:dyDescent="0.25">
      <c r="A1956" s="131"/>
      <c r="B1956" s="131"/>
      <c r="C1956" s="131"/>
      <c r="D1956" s="131"/>
      <c r="E1956" s="131"/>
      <c r="F1956" s="131"/>
      <c r="G1956" s="131"/>
      <c r="H1956" s="131"/>
      <c r="I1956" s="131"/>
      <c r="J1956" s="131"/>
      <c r="K1956" s="131"/>
      <c r="L1956" s="131"/>
      <c r="M1956" s="131"/>
      <c r="N1956" s="131"/>
      <c r="O1956" s="131"/>
      <c r="P1956" s="131"/>
      <c r="Q1956" s="170"/>
      <c r="R1956" s="170"/>
      <c r="S1956" s="170"/>
      <c r="T1956" s="170"/>
      <c r="U1956" s="170"/>
      <c r="V1956" s="170"/>
      <c r="W1956" s="170"/>
      <c r="X1956" s="131"/>
      <c r="Y1956"/>
      <c r="AB1956"/>
      <c r="AC1956"/>
      <c r="AD1956"/>
      <c r="AE1956"/>
      <c r="AF1956"/>
      <c r="AG1956"/>
      <c r="AH1956"/>
      <c r="AI1956"/>
      <c r="AJ1956"/>
      <c r="AK1956"/>
    </row>
    <row r="1957" spans="1:37" x14ac:dyDescent="0.25">
      <c r="A1957" s="131"/>
      <c r="B1957" s="131"/>
      <c r="C1957" s="131"/>
      <c r="D1957" s="131"/>
      <c r="E1957" s="131"/>
      <c r="F1957" s="131"/>
      <c r="G1957" s="131"/>
      <c r="H1957" s="131"/>
      <c r="I1957" s="131"/>
      <c r="J1957" s="131"/>
      <c r="K1957" s="131"/>
      <c r="L1957" s="131"/>
      <c r="M1957" s="131"/>
      <c r="N1957" s="131"/>
      <c r="O1957" s="131"/>
      <c r="P1957" s="131"/>
      <c r="Q1957" s="170"/>
      <c r="R1957" s="170"/>
      <c r="S1957" s="170"/>
      <c r="T1957" s="170"/>
      <c r="U1957" s="170"/>
      <c r="V1957" s="170"/>
      <c r="W1957" s="170"/>
      <c r="X1957" s="131"/>
      <c r="Y1957"/>
      <c r="AB1957"/>
      <c r="AC1957"/>
      <c r="AD1957"/>
      <c r="AE1957"/>
      <c r="AF1957"/>
      <c r="AG1957"/>
      <c r="AH1957"/>
      <c r="AI1957"/>
      <c r="AJ1957"/>
      <c r="AK1957"/>
    </row>
    <row r="1958" spans="1:37" x14ac:dyDescent="0.25">
      <c r="A1958" s="131"/>
      <c r="B1958" s="131"/>
      <c r="C1958" s="131"/>
      <c r="D1958" s="131"/>
      <c r="E1958" s="131"/>
      <c r="F1958" s="131"/>
      <c r="G1958" s="131"/>
      <c r="H1958" s="131"/>
      <c r="I1958" s="131"/>
      <c r="J1958" s="131"/>
      <c r="K1958" s="131"/>
      <c r="L1958" s="131"/>
      <c r="M1958" s="131"/>
      <c r="N1958" s="131"/>
      <c r="O1958" s="131"/>
      <c r="P1958" s="131"/>
      <c r="Q1958" s="170"/>
      <c r="R1958" s="170"/>
      <c r="S1958" s="170"/>
      <c r="T1958" s="170"/>
      <c r="U1958" s="170"/>
      <c r="V1958" s="170"/>
      <c r="W1958" s="170"/>
      <c r="X1958" s="131"/>
      <c r="Y1958"/>
      <c r="AB1958"/>
      <c r="AC1958"/>
      <c r="AD1958"/>
      <c r="AE1958"/>
      <c r="AF1958"/>
      <c r="AG1958"/>
      <c r="AH1958"/>
      <c r="AI1958"/>
      <c r="AJ1958"/>
      <c r="AK1958"/>
    </row>
    <row r="1959" spans="1:37" x14ac:dyDescent="0.25">
      <c r="A1959" s="131"/>
      <c r="B1959" s="131"/>
      <c r="C1959" s="131"/>
      <c r="D1959" s="131"/>
      <c r="E1959" s="131"/>
      <c r="F1959" s="131"/>
      <c r="G1959" s="131"/>
      <c r="H1959" s="131"/>
      <c r="I1959" s="131"/>
      <c r="J1959" s="131"/>
      <c r="K1959" s="131"/>
      <c r="L1959" s="131"/>
      <c r="M1959" s="131"/>
      <c r="N1959" s="131"/>
      <c r="O1959" s="131"/>
      <c r="P1959" s="131"/>
      <c r="Q1959" s="170"/>
      <c r="R1959" s="170"/>
      <c r="S1959" s="170"/>
      <c r="T1959" s="170"/>
      <c r="U1959" s="170"/>
      <c r="V1959" s="170"/>
      <c r="W1959" s="170"/>
      <c r="X1959" s="131"/>
      <c r="Y1959"/>
      <c r="AB1959"/>
      <c r="AC1959"/>
      <c r="AD1959"/>
      <c r="AE1959"/>
      <c r="AF1959"/>
      <c r="AG1959"/>
      <c r="AH1959"/>
      <c r="AI1959"/>
      <c r="AJ1959"/>
      <c r="AK1959"/>
    </row>
    <row r="1960" spans="1:37" x14ac:dyDescent="0.25">
      <c r="A1960" s="131"/>
      <c r="B1960" s="131"/>
      <c r="C1960" s="131"/>
      <c r="D1960" s="131"/>
      <c r="E1960" s="131"/>
      <c r="F1960" s="131"/>
      <c r="G1960" s="131"/>
      <c r="H1960" s="131"/>
      <c r="I1960" s="131"/>
      <c r="J1960" s="131"/>
      <c r="K1960" s="131"/>
      <c r="L1960" s="131"/>
      <c r="M1960" s="131"/>
      <c r="N1960" s="131"/>
      <c r="O1960" s="131"/>
      <c r="P1960" s="131"/>
      <c r="Q1960" s="170"/>
      <c r="R1960" s="170"/>
      <c r="S1960" s="170"/>
      <c r="T1960" s="170"/>
      <c r="U1960" s="170"/>
      <c r="V1960" s="170"/>
      <c r="W1960" s="170"/>
      <c r="X1960" s="131"/>
      <c r="Y1960"/>
      <c r="AB1960"/>
      <c r="AC1960"/>
      <c r="AD1960"/>
      <c r="AE1960"/>
      <c r="AF1960"/>
      <c r="AG1960"/>
      <c r="AH1960"/>
      <c r="AI1960"/>
      <c r="AJ1960"/>
      <c r="AK1960"/>
    </row>
    <row r="1961" spans="1:37" x14ac:dyDescent="0.25">
      <c r="A1961" s="131"/>
      <c r="B1961" s="131"/>
      <c r="C1961" s="131"/>
      <c r="D1961" s="131"/>
      <c r="E1961" s="131"/>
      <c r="F1961" s="131"/>
      <c r="G1961" s="131"/>
      <c r="H1961" s="131"/>
      <c r="I1961" s="131"/>
      <c r="J1961" s="131"/>
      <c r="K1961" s="131"/>
      <c r="L1961" s="131"/>
      <c r="M1961" s="131"/>
      <c r="N1961" s="131"/>
      <c r="O1961" s="131"/>
      <c r="P1961" s="131"/>
      <c r="Q1961" s="170"/>
      <c r="R1961" s="170"/>
      <c r="S1961" s="170"/>
      <c r="T1961" s="170"/>
      <c r="U1961" s="170"/>
      <c r="V1961" s="170"/>
      <c r="W1961" s="170"/>
      <c r="X1961" s="131"/>
      <c r="Y1961"/>
      <c r="AB1961"/>
      <c r="AC1961"/>
      <c r="AD1961"/>
      <c r="AE1961"/>
      <c r="AF1961"/>
      <c r="AG1961"/>
      <c r="AH1961"/>
      <c r="AI1961"/>
      <c r="AJ1961"/>
      <c r="AK1961"/>
    </row>
    <row r="1962" spans="1:37" x14ac:dyDescent="0.25">
      <c r="A1962" s="131"/>
      <c r="B1962" s="131"/>
      <c r="C1962" s="131"/>
      <c r="D1962" s="131"/>
      <c r="E1962" s="131"/>
      <c r="F1962" s="131"/>
      <c r="G1962" s="131"/>
      <c r="H1962" s="131"/>
      <c r="I1962" s="131"/>
      <c r="J1962" s="131"/>
      <c r="K1962" s="131"/>
      <c r="L1962" s="131"/>
      <c r="M1962" s="131"/>
      <c r="N1962" s="131"/>
      <c r="O1962" s="131"/>
      <c r="P1962" s="131"/>
      <c r="Q1962" s="170"/>
      <c r="R1962" s="170"/>
      <c r="S1962" s="170"/>
      <c r="T1962" s="170"/>
      <c r="U1962" s="170"/>
      <c r="V1962" s="170"/>
      <c r="W1962" s="170"/>
      <c r="X1962" s="131"/>
      <c r="Y1962"/>
      <c r="AB1962"/>
      <c r="AC1962"/>
      <c r="AD1962"/>
      <c r="AE1962"/>
      <c r="AF1962"/>
      <c r="AG1962"/>
      <c r="AH1962"/>
      <c r="AI1962"/>
      <c r="AJ1962"/>
      <c r="AK1962"/>
    </row>
    <row r="1963" spans="1:37" x14ac:dyDescent="0.25">
      <c r="A1963" s="131"/>
      <c r="B1963" s="131"/>
      <c r="C1963" s="131"/>
      <c r="D1963" s="131"/>
      <c r="E1963" s="131"/>
      <c r="F1963" s="131"/>
      <c r="G1963" s="131"/>
      <c r="H1963" s="131"/>
      <c r="I1963" s="131"/>
      <c r="J1963" s="131"/>
      <c r="K1963" s="131"/>
      <c r="L1963" s="131"/>
      <c r="M1963" s="131"/>
      <c r="N1963" s="131"/>
      <c r="O1963" s="131"/>
      <c r="P1963" s="131"/>
      <c r="Q1963" s="170"/>
      <c r="R1963" s="170"/>
      <c r="S1963" s="170"/>
      <c r="T1963" s="170"/>
      <c r="U1963" s="170"/>
      <c r="V1963" s="170"/>
      <c r="W1963" s="170"/>
      <c r="X1963" s="131"/>
      <c r="Y1963"/>
      <c r="AB1963"/>
      <c r="AC1963"/>
      <c r="AD1963"/>
      <c r="AE1963"/>
      <c r="AF1963"/>
      <c r="AG1963"/>
      <c r="AH1963"/>
      <c r="AI1963"/>
      <c r="AJ1963"/>
      <c r="AK1963"/>
    </row>
    <row r="1964" spans="1:37" x14ac:dyDescent="0.25">
      <c r="A1964" s="131"/>
      <c r="B1964" s="131"/>
      <c r="C1964" s="131"/>
      <c r="D1964" s="131"/>
      <c r="E1964" s="131"/>
      <c r="F1964" s="131"/>
      <c r="G1964" s="131"/>
      <c r="H1964" s="131"/>
      <c r="I1964" s="131"/>
      <c r="J1964" s="131"/>
      <c r="K1964" s="131"/>
      <c r="L1964" s="131"/>
      <c r="M1964" s="131"/>
      <c r="N1964" s="131"/>
      <c r="O1964" s="131"/>
      <c r="P1964" s="131"/>
      <c r="Q1964" s="170"/>
      <c r="R1964" s="170"/>
      <c r="S1964" s="170"/>
      <c r="T1964" s="170"/>
      <c r="U1964" s="170"/>
      <c r="V1964" s="170"/>
      <c r="W1964" s="170"/>
      <c r="X1964" s="131"/>
      <c r="Y1964"/>
      <c r="AB1964"/>
      <c r="AC1964"/>
      <c r="AD1964"/>
      <c r="AE1964"/>
      <c r="AF1964"/>
      <c r="AG1964"/>
      <c r="AH1964"/>
      <c r="AI1964"/>
      <c r="AJ1964"/>
      <c r="AK1964"/>
    </row>
    <row r="1965" spans="1:37" x14ac:dyDescent="0.25">
      <c r="A1965" s="131"/>
      <c r="B1965" s="131"/>
      <c r="C1965" s="131"/>
      <c r="D1965" s="131"/>
      <c r="E1965" s="131"/>
      <c r="F1965" s="131"/>
      <c r="G1965" s="131"/>
      <c r="H1965" s="131"/>
      <c r="I1965" s="131"/>
      <c r="J1965" s="131"/>
      <c r="K1965" s="131"/>
      <c r="L1965" s="131"/>
      <c r="M1965" s="131"/>
      <c r="N1965" s="131"/>
      <c r="O1965" s="131"/>
      <c r="P1965" s="131"/>
      <c r="Q1965" s="170"/>
      <c r="R1965" s="170"/>
      <c r="S1965" s="170"/>
      <c r="T1965" s="170"/>
      <c r="U1965" s="170"/>
      <c r="V1965" s="170"/>
      <c r="W1965" s="170"/>
      <c r="X1965" s="131"/>
      <c r="Y1965"/>
      <c r="AB1965"/>
      <c r="AC1965"/>
      <c r="AD1965"/>
      <c r="AE1965"/>
      <c r="AF1965"/>
      <c r="AG1965"/>
      <c r="AH1965"/>
      <c r="AI1965"/>
      <c r="AJ1965"/>
      <c r="AK1965"/>
    </row>
    <row r="1966" spans="1:37" x14ac:dyDescent="0.25">
      <c r="A1966" s="131"/>
      <c r="B1966" s="131"/>
      <c r="C1966" s="131"/>
      <c r="D1966" s="131"/>
      <c r="E1966" s="131"/>
      <c r="F1966" s="131"/>
      <c r="G1966" s="131"/>
      <c r="H1966" s="131"/>
      <c r="I1966" s="131"/>
      <c r="J1966" s="131"/>
      <c r="K1966" s="131"/>
      <c r="L1966" s="131"/>
      <c r="M1966" s="131"/>
      <c r="N1966" s="131"/>
      <c r="O1966" s="131"/>
      <c r="P1966" s="131"/>
      <c r="Q1966" s="170"/>
      <c r="R1966" s="170"/>
      <c r="S1966" s="170"/>
      <c r="T1966" s="170"/>
      <c r="U1966" s="170"/>
      <c r="V1966" s="170"/>
      <c r="W1966" s="170"/>
      <c r="X1966" s="131"/>
      <c r="Y1966"/>
      <c r="AB1966"/>
      <c r="AC1966"/>
      <c r="AD1966"/>
      <c r="AE1966"/>
      <c r="AF1966"/>
      <c r="AG1966"/>
      <c r="AH1966"/>
      <c r="AI1966"/>
      <c r="AJ1966"/>
      <c r="AK1966"/>
    </row>
    <row r="1967" spans="1:37" x14ac:dyDescent="0.25">
      <c r="A1967" s="131"/>
      <c r="B1967" s="131"/>
      <c r="C1967" s="131"/>
      <c r="D1967" s="131"/>
      <c r="E1967" s="131"/>
      <c r="F1967" s="131"/>
      <c r="G1967" s="131"/>
      <c r="H1967" s="131"/>
      <c r="I1967" s="131"/>
      <c r="J1967" s="131"/>
      <c r="K1967" s="131"/>
      <c r="L1967" s="131"/>
      <c r="M1967" s="131"/>
      <c r="N1967" s="131"/>
      <c r="O1967" s="131"/>
      <c r="P1967" s="131"/>
      <c r="Q1967" s="170"/>
      <c r="R1967" s="170"/>
      <c r="S1967" s="170"/>
      <c r="T1967" s="170"/>
      <c r="U1967" s="170"/>
      <c r="V1967" s="170"/>
      <c r="W1967" s="170"/>
      <c r="X1967" s="131"/>
      <c r="Y1967"/>
      <c r="AB1967"/>
      <c r="AC1967"/>
      <c r="AD1967"/>
      <c r="AE1967"/>
      <c r="AF1967"/>
      <c r="AG1967"/>
      <c r="AH1967"/>
      <c r="AI1967"/>
      <c r="AJ1967"/>
      <c r="AK1967"/>
    </row>
    <row r="1968" spans="1:37" x14ac:dyDescent="0.25">
      <c r="A1968" s="131"/>
      <c r="B1968" s="131"/>
      <c r="C1968" s="131"/>
      <c r="D1968" s="131"/>
      <c r="E1968" s="131"/>
      <c r="F1968" s="131"/>
      <c r="G1968" s="131"/>
      <c r="H1968" s="131"/>
      <c r="I1968" s="131"/>
      <c r="J1968" s="131"/>
      <c r="K1968" s="131"/>
      <c r="L1968" s="131"/>
      <c r="M1968" s="131"/>
      <c r="N1968" s="131"/>
      <c r="O1968" s="131"/>
      <c r="P1968" s="131"/>
      <c r="Q1968" s="170"/>
      <c r="R1968" s="170"/>
      <c r="S1968" s="170"/>
      <c r="T1968" s="170"/>
      <c r="U1968" s="170"/>
      <c r="V1968" s="170"/>
      <c r="W1968" s="170"/>
      <c r="X1968" s="131"/>
      <c r="Y1968"/>
      <c r="AB1968"/>
      <c r="AC1968"/>
      <c r="AD1968"/>
      <c r="AE1968"/>
      <c r="AF1968"/>
      <c r="AG1968"/>
      <c r="AH1968"/>
      <c r="AI1968"/>
      <c r="AJ1968"/>
      <c r="AK1968"/>
    </row>
    <row r="1969" spans="1:37" x14ac:dyDescent="0.25">
      <c r="A1969" s="131"/>
      <c r="B1969" s="131"/>
      <c r="C1969" s="131"/>
      <c r="D1969" s="131"/>
      <c r="E1969" s="131"/>
      <c r="F1969" s="131"/>
      <c r="G1969" s="131"/>
      <c r="H1969" s="131"/>
      <c r="I1969" s="131"/>
      <c r="J1969" s="131"/>
      <c r="K1969" s="131"/>
      <c r="L1969" s="131"/>
      <c r="M1969" s="131"/>
      <c r="N1969" s="131"/>
      <c r="O1969" s="131"/>
      <c r="P1969" s="131"/>
      <c r="Q1969" s="170"/>
      <c r="R1969" s="170"/>
      <c r="S1969" s="170"/>
      <c r="T1969" s="170"/>
      <c r="U1969" s="170"/>
      <c r="V1969" s="170"/>
      <c r="W1969" s="170"/>
      <c r="X1969" s="131"/>
      <c r="Y1969"/>
      <c r="AB1969"/>
      <c r="AC1969"/>
      <c r="AD1969"/>
      <c r="AE1969"/>
      <c r="AF1969"/>
      <c r="AG1969"/>
      <c r="AH1969"/>
      <c r="AI1969"/>
      <c r="AJ1969"/>
      <c r="AK1969"/>
    </row>
    <row r="1970" spans="1:37" x14ac:dyDescent="0.25">
      <c r="A1970" s="131"/>
      <c r="B1970" s="131"/>
      <c r="C1970" s="131"/>
      <c r="D1970" s="131"/>
      <c r="E1970" s="131"/>
      <c r="F1970" s="131"/>
      <c r="G1970" s="131"/>
      <c r="H1970" s="131"/>
      <c r="I1970" s="131"/>
      <c r="J1970" s="131"/>
      <c r="K1970" s="131"/>
      <c r="L1970" s="131"/>
      <c r="M1970" s="131"/>
      <c r="N1970" s="131"/>
      <c r="O1970" s="131"/>
      <c r="P1970" s="131"/>
      <c r="Q1970" s="170"/>
      <c r="R1970" s="170"/>
      <c r="S1970" s="170"/>
      <c r="T1970" s="170"/>
      <c r="U1970" s="170"/>
      <c r="V1970" s="170"/>
      <c r="W1970" s="170"/>
      <c r="X1970" s="131"/>
      <c r="Y1970"/>
      <c r="AB1970"/>
      <c r="AC1970"/>
      <c r="AD1970"/>
      <c r="AE1970"/>
      <c r="AF1970"/>
      <c r="AG1970"/>
      <c r="AH1970"/>
      <c r="AI1970"/>
      <c r="AJ1970"/>
      <c r="AK1970"/>
    </row>
    <row r="1971" spans="1:37" x14ac:dyDescent="0.25">
      <c r="A1971" s="131"/>
      <c r="B1971" s="131"/>
      <c r="C1971" s="131"/>
      <c r="D1971" s="131"/>
      <c r="E1971" s="131"/>
      <c r="F1971" s="131"/>
      <c r="G1971" s="131"/>
      <c r="H1971" s="131"/>
      <c r="I1971" s="131"/>
      <c r="J1971" s="131"/>
      <c r="K1971" s="131"/>
      <c r="L1971" s="131"/>
      <c r="M1971" s="131"/>
      <c r="N1971" s="131"/>
      <c r="O1971" s="131"/>
      <c r="P1971" s="131"/>
      <c r="Q1971" s="170"/>
      <c r="R1971" s="170"/>
      <c r="S1971" s="170"/>
      <c r="T1971" s="170"/>
      <c r="U1971" s="170"/>
      <c r="V1971" s="170"/>
      <c r="W1971" s="170"/>
      <c r="X1971" s="131"/>
      <c r="Y1971"/>
      <c r="AB1971"/>
      <c r="AC1971"/>
      <c r="AD1971"/>
      <c r="AE1971"/>
      <c r="AF1971"/>
      <c r="AG1971"/>
      <c r="AH1971"/>
      <c r="AI1971"/>
      <c r="AJ1971"/>
      <c r="AK1971"/>
    </row>
    <row r="1972" spans="1:37" x14ac:dyDescent="0.25">
      <c r="A1972" s="131"/>
      <c r="B1972" s="131"/>
      <c r="C1972" s="131"/>
      <c r="D1972" s="131"/>
      <c r="E1972" s="131"/>
      <c r="F1972" s="131"/>
      <c r="G1972" s="131"/>
      <c r="H1972" s="131"/>
      <c r="I1972" s="131"/>
      <c r="J1972" s="131"/>
      <c r="K1972" s="131"/>
      <c r="L1972" s="131"/>
      <c r="M1972" s="131"/>
      <c r="N1972" s="131"/>
      <c r="O1972" s="131"/>
      <c r="P1972" s="131"/>
      <c r="Q1972" s="170"/>
      <c r="R1972" s="170"/>
      <c r="S1972" s="170"/>
      <c r="T1972" s="170"/>
      <c r="U1972" s="170"/>
      <c r="V1972" s="170"/>
      <c r="W1972" s="170"/>
      <c r="X1972" s="131"/>
      <c r="Y1972"/>
      <c r="AB1972"/>
      <c r="AC1972"/>
      <c r="AD1972"/>
      <c r="AE1972"/>
      <c r="AF1972"/>
      <c r="AG1972"/>
      <c r="AH1972"/>
      <c r="AI1972"/>
      <c r="AJ1972"/>
      <c r="AK1972"/>
    </row>
    <row r="1973" spans="1:37" x14ac:dyDescent="0.25">
      <c r="A1973" s="131"/>
      <c r="B1973" s="131"/>
      <c r="C1973" s="131"/>
      <c r="D1973" s="131"/>
      <c r="E1973" s="131"/>
      <c r="F1973" s="131"/>
      <c r="G1973" s="131"/>
      <c r="H1973" s="131"/>
      <c r="I1973" s="131"/>
      <c r="J1973" s="131"/>
      <c r="K1973" s="131"/>
      <c r="L1973" s="131"/>
      <c r="M1973" s="131"/>
      <c r="N1973" s="131"/>
      <c r="O1973" s="131"/>
      <c r="P1973" s="131"/>
      <c r="Q1973" s="170"/>
      <c r="R1973" s="170"/>
      <c r="S1973" s="170"/>
      <c r="T1973" s="170"/>
      <c r="U1973" s="170"/>
      <c r="V1973" s="170"/>
      <c r="W1973" s="170"/>
      <c r="X1973" s="131"/>
      <c r="Y1973"/>
      <c r="AB1973"/>
      <c r="AC1973"/>
      <c r="AD1973"/>
      <c r="AE1973"/>
      <c r="AF1973"/>
      <c r="AG1973"/>
      <c r="AH1973"/>
      <c r="AI1973"/>
      <c r="AJ1973"/>
      <c r="AK1973"/>
    </row>
    <row r="1974" spans="1:37" x14ac:dyDescent="0.25">
      <c r="A1974" s="131"/>
      <c r="B1974" s="131"/>
      <c r="C1974" s="131"/>
      <c r="D1974" s="131"/>
      <c r="E1974" s="131"/>
      <c r="F1974" s="131"/>
      <c r="G1974" s="131"/>
      <c r="H1974" s="131"/>
      <c r="I1974" s="131"/>
      <c r="J1974" s="131"/>
      <c r="K1974" s="131"/>
      <c r="L1974" s="131"/>
      <c r="M1974" s="131"/>
      <c r="N1974" s="131"/>
      <c r="O1974" s="131"/>
      <c r="P1974" s="131"/>
      <c r="Q1974" s="170"/>
      <c r="R1974" s="170"/>
      <c r="S1974" s="170"/>
      <c r="T1974" s="170"/>
      <c r="U1974" s="170"/>
      <c r="V1974" s="170"/>
      <c r="W1974" s="170"/>
      <c r="X1974" s="131"/>
      <c r="Y1974"/>
      <c r="AB1974"/>
      <c r="AC1974"/>
      <c r="AD1974"/>
      <c r="AE1974"/>
      <c r="AF1974"/>
      <c r="AG1974"/>
      <c r="AH1974"/>
      <c r="AI1974"/>
      <c r="AJ1974"/>
      <c r="AK1974"/>
    </row>
    <row r="1975" spans="1:37" x14ac:dyDescent="0.25">
      <c r="A1975" s="131"/>
      <c r="B1975" s="131"/>
      <c r="C1975" s="131"/>
      <c r="D1975" s="131"/>
      <c r="E1975" s="131"/>
      <c r="F1975" s="131"/>
      <c r="G1975" s="131"/>
      <c r="H1975" s="131"/>
      <c r="I1975" s="131"/>
      <c r="J1975" s="131"/>
      <c r="K1975" s="131"/>
      <c r="L1975" s="131"/>
      <c r="M1975" s="131"/>
      <c r="N1975" s="131"/>
      <c r="O1975" s="131"/>
      <c r="P1975" s="131"/>
      <c r="Q1975" s="170"/>
      <c r="R1975" s="170"/>
      <c r="S1975" s="170"/>
      <c r="T1975" s="170"/>
      <c r="U1975" s="170"/>
      <c r="V1975" s="170"/>
      <c r="W1975" s="170"/>
      <c r="X1975" s="131"/>
      <c r="Y1975"/>
      <c r="AB1975"/>
      <c r="AC1975"/>
      <c r="AD1975"/>
      <c r="AE1975"/>
      <c r="AF1975"/>
      <c r="AG1975"/>
      <c r="AH1975"/>
      <c r="AI1975"/>
      <c r="AJ1975"/>
      <c r="AK1975"/>
    </row>
    <row r="1976" spans="1:37" x14ac:dyDescent="0.25">
      <c r="A1976" s="131"/>
      <c r="B1976" s="131"/>
      <c r="C1976" s="131"/>
      <c r="D1976" s="131"/>
      <c r="E1976" s="131"/>
      <c r="F1976" s="131"/>
      <c r="G1976" s="131"/>
      <c r="H1976" s="131"/>
      <c r="I1976" s="131"/>
      <c r="J1976" s="131"/>
      <c r="K1976" s="131"/>
      <c r="L1976" s="131"/>
      <c r="M1976" s="131"/>
      <c r="N1976" s="131"/>
      <c r="O1976" s="131"/>
      <c r="P1976" s="131"/>
      <c r="Q1976" s="170"/>
      <c r="R1976" s="170"/>
      <c r="S1976" s="170"/>
      <c r="T1976" s="170"/>
      <c r="U1976" s="170"/>
      <c r="V1976" s="170"/>
      <c r="W1976" s="170"/>
      <c r="X1976" s="131"/>
      <c r="Y1976"/>
      <c r="AB1976"/>
      <c r="AC1976"/>
      <c r="AD1976"/>
      <c r="AE1976"/>
      <c r="AF1976"/>
      <c r="AG1976"/>
      <c r="AH1976"/>
      <c r="AI1976"/>
      <c r="AJ1976"/>
      <c r="AK1976"/>
    </row>
    <row r="1977" spans="1:37" x14ac:dyDescent="0.25">
      <c r="A1977" s="131"/>
      <c r="B1977" s="131"/>
      <c r="C1977" s="131"/>
      <c r="D1977" s="131"/>
      <c r="E1977" s="131"/>
      <c r="F1977" s="131"/>
      <c r="G1977" s="131"/>
      <c r="H1977" s="131"/>
      <c r="I1977" s="131"/>
      <c r="J1977" s="131"/>
      <c r="K1977" s="131"/>
      <c r="L1977" s="131"/>
      <c r="M1977" s="131"/>
      <c r="N1977" s="131"/>
      <c r="O1977" s="131"/>
      <c r="P1977" s="131"/>
      <c r="Q1977" s="170"/>
      <c r="R1977" s="170"/>
      <c r="S1977" s="170"/>
      <c r="T1977" s="170"/>
      <c r="U1977" s="170"/>
      <c r="V1977" s="170"/>
      <c r="W1977" s="170"/>
      <c r="X1977" s="131"/>
      <c r="Y1977"/>
      <c r="AB1977"/>
      <c r="AC1977"/>
      <c r="AD1977"/>
      <c r="AE1977"/>
      <c r="AF1977"/>
      <c r="AG1977"/>
      <c r="AH1977"/>
      <c r="AI1977"/>
      <c r="AJ1977"/>
      <c r="AK1977"/>
    </row>
    <row r="1978" spans="1:37" x14ac:dyDescent="0.25">
      <c r="A1978" s="131"/>
      <c r="B1978" s="131"/>
      <c r="C1978" s="131"/>
      <c r="D1978" s="131"/>
      <c r="E1978" s="131"/>
      <c r="F1978" s="131"/>
      <c r="G1978" s="131"/>
      <c r="H1978" s="131"/>
      <c r="I1978" s="131"/>
      <c r="J1978" s="131"/>
      <c r="K1978" s="131"/>
      <c r="L1978" s="131"/>
      <c r="M1978" s="131"/>
      <c r="N1978" s="131"/>
      <c r="O1978" s="131"/>
      <c r="P1978" s="131"/>
      <c r="Q1978" s="170"/>
      <c r="R1978" s="170"/>
      <c r="S1978" s="170"/>
      <c r="T1978" s="170"/>
      <c r="U1978" s="170"/>
      <c r="V1978" s="170"/>
      <c r="W1978" s="170"/>
      <c r="X1978" s="131"/>
      <c r="Y1978"/>
      <c r="AB1978"/>
      <c r="AC1978"/>
      <c r="AD1978"/>
      <c r="AE1978"/>
      <c r="AF1978"/>
      <c r="AG1978"/>
      <c r="AH1978"/>
      <c r="AI1978"/>
      <c r="AJ1978"/>
      <c r="AK1978"/>
    </row>
    <row r="1979" spans="1:37" x14ac:dyDescent="0.25">
      <c r="A1979" s="131"/>
      <c r="B1979" s="131"/>
      <c r="C1979" s="131"/>
      <c r="D1979" s="131"/>
      <c r="E1979" s="131"/>
      <c r="F1979" s="131"/>
      <c r="G1979" s="131"/>
      <c r="H1979" s="131"/>
      <c r="I1979" s="131"/>
      <c r="J1979" s="131"/>
      <c r="K1979" s="131"/>
      <c r="L1979" s="131"/>
      <c r="M1979" s="131"/>
      <c r="N1979" s="131"/>
      <c r="O1979" s="131"/>
      <c r="P1979" s="131"/>
      <c r="Q1979" s="170"/>
      <c r="R1979" s="170"/>
      <c r="S1979" s="170"/>
      <c r="T1979" s="170"/>
      <c r="U1979" s="170"/>
      <c r="V1979" s="170"/>
      <c r="W1979" s="170"/>
      <c r="X1979" s="131"/>
      <c r="Y1979"/>
      <c r="AB1979"/>
      <c r="AC1979"/>
      <c r="AD1979"/>
      <c r="AE1979"/>
      <c r="AF1979"/>
      <c r="AG1979"/>
      <c r="AH1979"/>
      <c r="AI1979"/>
      <c r="AJ1979"/>
      <c r="AK1979"/>
    </row>
    <row r="1980" spans="1:37" x14ac:dyDescent="0.25">
      <c r="A1980" s="131"/>
      <c r="B1980" s="131"/>
      <c r="C1980" s="131"/>
      <c r="D1980" s="131"/>
      <c r="E1980" s="131"/>
      <c r="F1980" s="131"/>
      <c r="G1980" s="131"/>
      <c r="H1980" s="131"/>
      <c r="I1980" s="131"/>
      <c r="J1980" s="131"/>
      <c r="K1980" s="131"/>
      <c r="L1980" s="131"/>
      <c r="M1980" s="131"/>
      <c r="N1980" s="131"/>
      <c r="O1980" s="131"/>
      <c r="P1980" s="131"/>
      <c r="Q1980" s="170"/>
      <c r="R1980" s="170"/>
      <c r="S1980" s="170"/>
      <c r="T1980" s="170"/>
      <c r="U1980" s="170"/>
      <c r="V1980" s="170"/>
      <c r="W1980" s="170"/>
      <c r="X1980" s="131"/>
      <c r="Y1980"/>
      <c r="AB1980"/>
      <c r="AC1980"/>
      <c r="AD1980"/>
      <c r="AE1980"/>
      <c r="AF1980"/>
      <c r="AG1980"/>
      <c r="AH1980"/>
      <c r="AI1980"/>
      <c r="AJ1980"/>
      <c r="AK1980"/>
    </row>
    <row r="1981" spans="1:37" x14ac:dyDescent="0.25">
      <c r="A1981" s="131"/>
      <c r="B1981" s="131"/>
      <c r="C1981" s="131"/>
      <c r="D1981" s="131"/>
      <c r="E1981" s="131"/>
      <c r="F1981" s="131"/>
      <c r="G1981" s="131"/>
      <c r="H1981" s="131"/>
      <c r="I1981" s="131"/>
      <c r="J1981" s="131"/>
      <c r="K1981" s="131"/>
      <c r="L1981" s="131"/>
      <c r="M1981" s="131"/>
      <c r="N1981" s="131"/>
      <c r="O1981" s="131"/>
      <c r="P1981" s="131"/>
      <c r="Q1981" s="170"/>
      <c r="R1981" s="170"/>
      <c r="S1981" s="170"/>
      <c r="T1981" s="170"/>
      <c r="U1981" s="170"/>
      <c r="V1981" s="170"/>
      <c r="W1981" s="170"/>
      <c r="X1981" s="131"/>
      <c r="Y1981"/>
      <c r="AB1981"/>
      <c r="AC1981"/>
      <c r="AD1981"/>
      <c r="AE1981"/>
      <c r="AF1981"/>
      <c r="AG1981"/>
      <c r="AH1981"/>
      <c r="AI1981"/>
      <c r="AJ1981"/>
      <c r="AK1981"/>
    </row>
    <row r="1982" spans="1:37" x14ac:dyDescent="0.25">
      <c r="A1982" s="131"/>
      <c r="B1982" s="131"/>
      <c r="C1982" s="131"/>
      <c r="D1982" s="131"/>
      <c r="E1982" s="131"/>
      <c r="F1982" s="131"/>
      <c r="G1982" s="131"/>
      <c r="H1982" s="131"/>
      <c r="I1982" s="131"/>
      <c r="J1982" s="131"/>
      <c r="K1982" s="131"/>
      <c r="L1982" s="131"/>
      <c r="M1982" s="131"/>
      <c r="N1982" s="131"/>
      <c r="O1982" s="131"/>
      <c r="P1982" s="131"/>
      <c r="Q1982" s="170"/>
      <c r="R1982" s="170"/>
      <c r="S1982" s="170"/>
      <c r="T1982" s="170"/>
      <c r="U1982" s="170"/>
      <c r="V1982" s="170"/>
      <c r="W1982" s="170"/>
      <c r="X1982" s="131"/>
      <c r="Y1982"/>
      <c r="AB1982"/>
      <c r="AC1982"/>
      <c r="AD1982"/>
      <c r="AE1982"/>
      <c r="AF1982"/>
      <c r="AG1982"/>
      <c r="AH1982"/>
      <c r="AI1982"/>
      <c r="AJ1982"/>
      <c r="AK1982"/>
    </row>
    <row r="1983" spans="1:37" x14ac:dyDescent="0.25">
      <c r="A1983" s="131"/>
      <c r="B1983" s="131"/>
      <c r="C1983" s="131"/>
      <c r="D1983" s="131"/>
      <c r="E1983" s="131"/>
      <c r="F1983" s="131"/>
      <c r="G1983" s="131"/>
      <c r="H1983" s="131"/>
      <c r="I1983" s="131"/>
      <c r="J1983" s="131"/>
      <c r="K1983" s="131"/>
      <c r="L1983" s="131"/>
      <c r="M1983" s="131"/>
      <c r="N1983" s="131"/>
      <c r="O1983" s="131"/>
      <c r="P1983" s="131"/>
      <c r="Q1983" s="170"/>
      <c r="R1983" s="170"/>
      <c r="S1983" s="170"/>
      <c r="T1983" s="170"/>
      <c r="U1983" s="170"/>
      <c r="V1983" s="170"/>
      <c r="W1983" s="170"/>
      <c r="X1983" s="131"/>
      <c r="Y1983"/>
      <c r="AB1983"/>
      <c r="AC1983"/>
      <c r="AD1983"/>
      <c r="AE1983"/>
      <c r="AF1983"/>
      <c r="AG1983"/>
      <c r="AH1983"/>
      <c r="AI1983"/>
      <c r="AJ1983"/>
      <c r="AK1983"/>
    </row>
    <row r="1984" spans="1:37" x14ac:dyDescent="0.25">
      <c r="A1984" s="131"/>
      <c r="B1984" s="131"/>
      <c r="C1984" s="131"/>
      <c r="D1984" s="131"/>
      <c r="E1984" s="131"/>
      <c r="F1984" s="131"/>
      <c r="G1984" s="131"/>
      <c r="H1984" s="131"/>
      <c r="I1984" s="131"/>
      <c r="J1984" s="131"/>
      <c r="K1984" s="131"/>
      <c r="L1984" s="131"/>
      <c r="M1984" s="131"/>
      <c r="N1984" s="131"/>
      <c r="O1984" s="131"/>
      <c r="P1984" s="131"/>
      <c r="Q1984" s="170"/>
      <c r="R1984" s="170"/>
      <c r="S1984" s="170"/>
      <c r="T1984" s="170"/>
      <c r="U1984" s="170"/>
      <c r="V1984" s="170"/>
      <c r="W1984" s="170"/>
      <c r="X1984" s="131"/>
      <c r="Y1984"/>
      <c r="AB1984"/>
      <c r="AC1984"/>
      <c r="AD1984"/>
      <c r="AE1984"/>
      <c r="AF1984"/>
      <c r="AG1984"/>
      <c r="AH1984"/>
      <c r="AI1984"/>
      <c r="AJ1984"/>
      <c r="AK1984"/>
    </row>
    <row r="1985" spans="1:37" x14ac:dyDescent="0.25">
      <c r="A1985" s="131"/>
      <c r="B1985" s="131"/>
      <c r="C1985" s="131"/>
      <c r="D1985" s="131"/>
      <c r="E1985" s="131"/>
      <c r="F1985" s="131"/>
      <c r="G1985" s="131"/>
      <c r="H1985" s="131"/>
      <c r="I1985" s="131"/>
      <c r="J1985" s="131"/>
      <c r="K1985" s="131"/>
      <c r="L1985" s="131"/>
      <c r="M1985" s="131"/>
      <c r="N1985" s="131"/>
      <c r="O1985" s="131"/>
      <c r="P1985" s="131"/>
      <c r="Q1985" s="170"/>
      <c r="R1985" s="170"/>
      <c r="S1985" s="170"/>
      <c r="T1985" s="170"/>
      <c r="U1985" s="170"/>
      <c r="V1985" s="170"/>
      <c r="W1985" s="170"/>
      <c r="X1985" s="131"/>
      <c r="Y1985"/>
      <c r="AB1985"/>
      <c r="AC1985"/>
      <c r="AD1985"/>
      <c r="AE1985"/>
      <c r="AF1985"/>
      <c r="AG1985"/>
      <c r="AH1985"/>
      <c r="AI1985"/>
      <c r="AJ1985"/>
      <c r="AK1985"/>
    </row>
    <row r="1986" spans="1:37" x14ac:dyDescent="0.25">
      <c r="A1986" s="131"/>
      <c r="B1986" s="131"/>
      <c r="C1986" s="131"/>
      <c r="D1986" s="131"/>
      <c r="E1986" s="131"/>
      <c r="F1986" s="131"/>
      <c r="G1986" s="131"/>
      <c r="H1986" s="131"/>
      <c r="I1986" s="131"/>
      <c r="J1986" s="131"/>
      <c r="K1986" s="131"/>
      <c r="L1986" s="131"/>
      <c r="M1986" s="131"/>
      <c r="N1986" s="131"/>
      <c r="O1986" s="131"/>
      <c r="P1986" s="131"/>
      <c r="Q1986" s="170"/>
      <c r="R1986" s="170"/>
      <c r="S1986" s="170"/>
      <c r="T1986" s="170"/>
      <c r="U1986" s="170"/>
      <c r="V1986" s="170"/>
      <c r="W1986" s="170"/>
      <c r="X1986" s="131"/>
      <c r="Y1986"/>
      <c r="AB1986"/>
      <c r="AC1986"/>
      <c r="AD1986"/>
      <c r="AE1986"/>
      <c r="AF1986"/>
      <c r="AG1986"/>
      <c r="AH1986"/>
      <c r="AI1986"/>
      <c r="AJ1986"/>
      <c r="AK1986"/>
    </row>
    <row r="1987" spans="1:37" x14ac:dyDescent="0.25">
      <c r="A1987" s="131"/>
      <c r="B1987" s="131"/>
      <c r="C1987" s="131"/>
      <c r="D1987" s="131"/>
      <c r="E1987" s="131"/>
      <c r="F1987" s="131"/>
      <c r="G1987" s="131"/>
      <c r="H1987" s="131"/>
      <c r="I1987" s="131"/>
      <c r="J1987" s="131"/>
      <c r="K1987" s="131"/>
      <c r="L1987" s="131"/>
      <c r="M1987" s="131"/>
      <c r="N1987" s="131"/>
      <c r="O1987" s="131"/>
      <c r="P1987" s="131"/>
      <c r="Q1987" s="170"/>
      <c r="R1987" s="170"/>
      <c r="S1987" s="170"/>
      <c r="T1987" s="170"/>
      <c r="U1987" s="170"/>
      <c r="V1987" s="170"/>
      <c r="W1987" s="170"/>
      <c r="X1987" s="131"/>
      <c r="Y1987"/>
      <c r="AB1987"/>
      <c r="AC1987"/>
      <c r="AD1987"/>
      <c r="AE1987"/>
      <c r="AF1987"/>
      <c r="AG1987"/>
      <c r="AH1987"/>
      <c r="AI1987"/>
      <c r="AJ1987"/>
      <c r="AK1987"/>
    </row>
    <row r="1988" spans="1:37" x14ac:dyDescent="0.25">
      <c r="A1988" s="131"/>
      <c r="B1988" s="131"/>
      <c r="C1988" s="131"/>
      <c r="D1988" s="131"/>
      <c r="E1988" s="131"/>
      <c r="F1988" s="131"/>
      <c r="G1988" s="131"/>
      <c r="H1988" s="131"/>
      <c r="I1988" s="131"/>
      <c r="J1988" s="131"/>
      <c r="K1988" s="131"/>
      <c r="L1988" s="131"/>
      <c r="M1988" s="131"/>
      <c r="N1988" s="131"/>
      <c r="O1988" s="131"/>
      <c r="P1988" s="131"/>
      <c r="Q1988" s="170"/>
      <c r="R1988" s="170"/>
      <c r="S1988" s="170"/>
      <c r="T1988" s="170"/>
      <c r="U1988" s="170"/>
      <c r="V1988" s="170"/>
      <c r="W1988" s="170"/>
      <c r="X1988" s="131"/>
      <c r="Y1988"/>
      <c r="AB1988"/>
      <c r="AC1988"/>
      <c r="AD1988"/>
      <c r="AE1988"/>
      <c r="AF1988"/>
      <c r="AG1988"/>
      <c r="AH1988"/>
      <c r="AI1988"/>
      <c r="AJ1988"/>
      <c r="AK1988"/>
    </row>
    <row r="1989" spans="1:37" x14ac:dyDescent="0.25">
      <c r="A1989" s="131"/>
      <c r="B1989" s="131"/>
      <c r="C1989" s="131"/>
      <c r="D1989" s="131"/>
      <c r="E1989" s="131"/>
      <c r="F1989" s="131"/>
      <c r="G1989" s="131"/>
      <c r="H1989" s="131"/>
      <c r="I1989" s="131"/>
      <c r="J1989" s="131"/>
      <c r="K1989" s="131"/>
      <c r="L1989" s="131"/>
      <c r="M1989" s="131"/>
      <c r="N1989" s="131"/>
      <c r="O1989" s="131"/>
      <c r="P1989" s="131"/>
      <c r="Q1989" s="170"/>
      <c r="R1989" s="170"/>
      <c r="S1989" s="170"/>
      <c r="T1989" s="170"/>
      <c r="U1989" s="170"/>
      <c r="V1989" s="170"/>
      <c r="W1989" s="170"/>
      <c r="X1989" s="131"/>
      <c r="Y1989"/>
      <c r="AB1989"/>
      <c r="AC1989"/>
      <c r="AD1989"/>
      <c r="AE1989"/>
      <c r="AF1989"/>
      <c r="AG1989"/>
      <c r="AH1989"/>
      <c r="AI1989"/>
      <c r="AJ1989"/>
      <c r="AK1989"/>
    </row>
    <row r="1990" spans="1:37" x14ac:dyDescent="0.25">
      <c r="A1990" s="131"/>
      <c r="B1990" s="131"/>
      <c r="C1990" s="131"/>
      <c r="D1990" s="131"/>
      <c r="E1990" s="131"/>
      <c r="F1990" s="131"/>
      <c r="G1990" s="131"/>
      <c r="H1990" s="131"/>
      <c r="I1990" s="131"/>
      <c r="J1990" s="131"/>
      <c r="K1990" s="131"/>
      <c r="L1990" s="131"/>
      <c r="M1990" s="131"/>
      <c r="N1990" s="131"/>
      <c r="O1990" s="131"/>
      <c r="P1990" s="131"/>
      <c r="Q1990" s="170"/>
      <c r="R1990" s="170"/>
      <c r="S1990" s="170"/>
      <c r="T1990" s="170"/>
      <c r="U1990" s="170"/>
      <c r="V1990" s="170"/>
      <c r="W1990" s="170"/>
      <c r="X1990" s="131"/>
      <c r="Y1990"/>
      <c r="AB1990"/>
      <c r="AC1990"/>
      <c r="AD1990"/>
      <c r="AE1990"/>
      <c r="AF1990"/>
      <c r="AG1990"/>
      <c r="AH1990"/>
      <c r="AI1990"/>
      <c r="AJ1990"/>
      <c r="AK1990"/>
    </row>
    <row r="1991" spans="1:37" x14ac:dyDescent="0.25">
      <c r="A1991" s="131"/>
      <c r="B1991" s="131"/>
      <c r="C1991" s="131"/>
      <c r="D1991" s="131"/>
      <c r="E1991" s="131"/>
      <c r="F1991" s="131"/>
      <c r="G1991" s="131"/>
      <c r="H1991" s="131"/>
      <c r="I1991" s="131"/>
      <c r="J1991" s="131"/>
      <c r="K1991" s="131"/>
      <c r="L1991" s="131"/>
      <c r="M1991" s="131"/>
      <c r="N1991" s="131"/>
      <c r="O1991" s="131"/>
      <c r="P1991" s="131"/>
      <c r="Q1991" s="170"/>
      <c r="R1991" s="170"/>
      <c r="S1991" s="170"/>
      <c r="T1991" s="170"/>
      <c r="U1991" s="170"/>
      <c r="V1991" s="170"/>
      <c r="W1991" s="170"/>
      <c r="X1991" s="131"/>
      <c r="Y1991"/>
      <c r="AB1991"/>
      <c r="AC1991"/>
      <c r="AD1991"/>
      <c r="AE1991"/>
      <c r="AF1991"/>
      <c r="AG1991"/>
      <c r="AH1991"/>
      <c r="AI1991"/>
      <c r="AJ1991"/>
      <c r="AK1991"/>
    </row>
    <row r="1992" spans="1:37" x14ac:dyDescent="0.25">
      <c r="A1992" s="131"/>
      <c r="B1992" s="131"/>
      <c r="C1992" s="131"/>
      <c r="D1992" s="131"/>
      <c r="E1992" s="131"/>
      <c r="F1992" s="131"/>
      <c r="G1992" s="131"/>
      <c r="H1992" s="131"/>
      <c r="I1992" s="131"/>
      <c r="J1992" s="131"/>
      <c r="K1992" s="131"/>
      <c r="L1992" s="131"/>
      <c r="M1992" s="131"/>
      <c r="N1992" s="131"/>
      <c r="O1992" s="131"/>
      <c r="P1992" s="131"/>
      <c r="Q1992" s="170"/>
      <c r="R1992" s="170"/>
      <c r="S1992" s="170"/>
      <c r="T1992" s="170"/>
      <c r="U1992" s="170"/>
      <c r="V1992" s="170"/>
      <c r="W1992" s="170"/>
      <c r="X1992" s="131"/>
      <c r="Y1992"/>
      <c r="AB1992"/>
      <c r="AC1992"/>
      <c r="AD1992"/>
      <c r="AE1992"/>
      <c r="AF1992"/>
      <c r="AG1992"/>
      <c r="AH1992"/>
      <c r="AI1992"/>
      <c r="AJ1992"/>
      <c r="AK1992"/>
    </row>
    <row r="1993" spans="1:37" x14ac:dyDescent="0.25">
      <c r="A1993" s="131"/>
      <c r="B1993" s="131"/>
      <c r="C1993" s="131"/>
      <c r="D1993" s="131"/>
      <c r="E1993" s="131"/>
      <c r="F1993" s="131"/>
      <c r="G1993" s="131"/>
      <c r="H1993" s="131"/>
      <c r="I1993" s="131"/>
      <c r="J1993" s="131"/>
      <c r="K1993" s="131"/>
      <c r="L1993" s="131"/>
      <c r="M1993" s="131"/>
      <c r="N1993" s="131"/>
      <c r="O1993" s="131"/>
      <c r="P1993" s="131"/>
      <c r="Q1993" s="170"/>
      <c r="R1993" s="170"/>
      <c r="S1993" s="170"/>
      <c r="T1993" s="170"/>
      <c r="U1993" s="170"/>
      <c r="V1993" s="170"/>
      <c r="W1993" s="170"/>
      <c r="X1993" s="131"/>
      <c r="Y1993"/>
      <c r="AB1993"/>
      <c r="AC1993"/>
      <c r="AD1993"/>
      <c r="AE1993"/>
      <c r="AF1993"/>
      <c r="AG1993"/>
      <c r="AH1993"/>
      <c r="AI1993"/>
      <c r="AJ1993"/>
      <c r="AK1993"/>
    </row>
    <row r="1994" spans="1:37" x14ac:dyDescent="0.25">
      <c r="A1994" s="131"/>
      <c r="B1994" s="131"/>
      <c r="C1994" s="131"/>
      <c r="D1994" s="131"/>
      <c r="E1994" s="131"/>
      <c r="F1994" s="131"/>
      <c r="G1994" s="131"/>
      <c r="H1994" s="131"/>
      <c r="I1994" s="131"/>
      <c r="J1994" s="131"/>
      <c r="K1994" s="131"/>
      <c r="L1994" s="131"/>
      <c r="M1994" s="131"/>
      <c r="N1994" s="131"/>
      <c r="O1994" s="131"/>
      <c r="P1994" s="131"/>
      <c r="Q1994" s="170"/>
      <c r="R1994" s="170"/>
      <c r="S1994" s="170"/>
      <c r="T1994" s="170"/>
      <c r="U1994" s="170"/>
      <c r="V1994" s="170"/>
      <c r="W1994" s="170"/>
      <c r="X1994" s="131"/>
      <c r="Y1994"/>
      <c r="AB1994"/>
      <c r="AC1994"/>
      <c r="AD1994"/>
      <c r="AE1994"/>
      <c r="AF1994"/>
      <c r="AG1994"/>
      <c r="AH1994"/>
      <c r="AI1994"/>
      <c r="AJ1994"/>
      <c r="AK1994"/>
    </row>
    <row r="1995" spans="1:37" x14ac:dyDescent="0.25">
      <c r="A1995" s="131"/>
      <c r="B1995" s="131"/>
      <c r="C1995" s="131"/>
      <c r="D1995" s="131"/>
      <c r="E1995" s="131"/>
      <c r="F1995" s="131"/>
      <c r="G1995" s="131"/>
      <c r="H1995" s="131"/>
      <c r="I1995" s="131"/>
      <c r="J1995" s="131"/>
      <c r="K1995" s="131"/>
      <c r="L1995" s="131"/>
      <c r="M1995" s="131"/>
      <c r="N1995" s="131"/>
      <c r="O1995" s="131"/>
      <c r="P1995" s="131"/>
      <c r="Q1995" s="170"/>
      <c r="R1995" s="170"/>
      <c r="S1995" s="170"/>
      <c r="T1995" s="170"/>
      <c r="U1995" s="170"/>
      <c r="V1995" s="170"/>
      <c r="W1995" s="170"/>
      <c r="X1995" s="131"/>
      <c r="Y1995"/>
      <c r="AB1995"/>
      <c r="AC1995"/>
      <c r="AD1995"/>
      <c r="AE1995"/>
      <c r="AF1995"/>
      <c r="AG1995"/>
      <c r="AH1995"/>
      <c r="AI1995"/>
      <c r="AJ1995"/>
      <c r="AK1995"/>
    </row>
    <row r="1996" spans="1:37" x14ac:dyDescent="0.25">
      <c r="A1996" s="131"/>
      <c r="B1996" s="131"/>
      <c r="C1996" s="131"/>
      <c r="D1996" s="131"/>
      <c r="E1996" s="131"/>
      <c r="F1996" s="131"/>
      <c r="G1996" s="131"/>
      <c r="H1996" s="131"/>
      <c r="I1996" s="131"/>
      <c r="J1996" s="131"/>
      <c r="K1996" s="131"/>
      <c r="L1996" s="131"/>
      <c r="M1996" s="131"/>
      <c r="N1996" s="131"/>
      <c r="O1996" s="131"/>
      <c r="P1996" s="131"/>
      <c r="Q1996" s="170"/>
      <c r="R1996" s="170"/>
      <c r="S1996" s="170"/>
      <c r="T1996" s="170"/>
      <c r="U1996" s="170"/>
      <c r="V1996" s="170"/>
      <c r="W1996" s="170"/>
      <c r="X1996" s="131"/>
      <c r="Y1996"/>
      <c r="AB1996"/>
      <c r="AC1996"/>
      <c r="AD1996"/>
      <c r="AE1996"/>
      <c r="AF1996"/>
      <c r="AG1996"/>
      <c r="AH1996"/>
      <c r="AI1996"/>
      <c r="AJ1996"/>
      <c r="AK1996"/>
    </row>
    <row r="1997" spans="1:37" x14ac:dyDescent="0.25">
      <c r="A1997" s="131"/>
      <c r="B1997" s="131"/>
      <c r="C1997" s="131"/>
      <c r="D1997" s="131"/>
      <c r="E1997" s="131"/>
      <c r="F1997" s="131"/>
      <c r="G1997" s="131"/>
      <c r="H1997" s="131"/>
      <c r="I1997" s="131"/>
      <c r="J1997" s="131"/>
      <c r="K1997" s="131"/>
      <c r="L1997" s="131"/>
      <c r="M1997" s="131"/>
      <c r="N1997" s="131"/>
      <c r="O1997" s="131"/>
      <c r="P1997" s="131"/>
      <c r="Q1997" s="170"/>
      <c r="R1997" s="170"/>
      <c r="S1997" s="170"/>
      <c r="T1997" s="170"/>
      <c r="U1997" s="170"/>
      <c r="V1997" s="170"/>
      <c r="W1997" s="170"/>
      <c r="X1997" s="131"/>
      <c r="Y1997"/>
      <c r="AB1997"/>
      <c r="AC1997"/>
      <c r="AD1997"/>
      <c r="AE1997"/>
      <c r="AF1997"/>
      <c r="AG1997"/>
      <c r="AH1997"/>
      <c r="AI1997"/>
      <c r="AJ1997"/>
      <c r="AK1997"/>
    </row>
    <row r="1998" spans="1:37" x14ac:dyDescent="0.25">
      <c r="A1998" s="131"/>
      <c r="B1998" s="131"/>
      <c r="C1998" s="131"/>
      <c r="D1998" s="131"/>
      <c r="E1998" s="131"/>
      <c r="F1998" s="131"/>
      <c r="G1998" s="131"/>
      <c r="H1998" s="131"/>
      <c r="I1998" s="131"/>
      <c r="J1998" s="131"/>
      <c r="K1998" s="131"/>
      <c r="L1998" s="131"/>
      <c r="M1998" s="131"/>
      <c r="N1998" s="131"/>
      <c r="O1998" s="131"/>
      <c r="P1998" s="131"/>
      <c r="Q1998" s="170"/>
      <c r="R1998" s="170"/>
      <c r="S1998" s="170"/>
      <c r="T1998" s="170"/>
      <c r="U1998" s="170"/>
      <c r="V1998" s="170"/>
      <c r="W1998" s="170"/>
      <c r="X1998" s="131"/>
      <c r="Y1998"/>
      <c r="AB1998"/>
      <c r="AC1998"/>
      <c r="AD1998"/>
      <c r="AE1998"/>
      <c r="AF1998"/>
      <c r="AG1998"/>
      <c r="AH1998"/>
      <c r="AI1998"/>
      <c r="AJ1998"/>
      <c r="AK1998"/>
    </row>
    <row r="1999" spans="1:37" x14ac:dyDescent="0.25">
      <c r="A1999" s="131"/>
      <c r="B1999" s="131"/>
      <c r="C1999" s="131"/>
      <c r="D1999" s="131"/>
      <c r="E1999" s="131"/>
      <c r="F1999" s="131"/>
      <c r="G1999" s="131"/>
      <c r="H1999" s="131"/>
      <c r="I1999" s="131"/>
      <c r="J1999" s="131"/>
      <c r="K1999" s="131"/>
      <c r="L1999" s="131"/>
      <c r="M1999" s="131"/>
      <c r="N1999" s="131"/>
      <c r="O1999" s="131"/>
      <c r="P1999" s="131"/>
      <c r="Q1999" s="170"/>
      <c r="R1999" s="170"/>
      <c r="S1999" s="170"/>
      <c r="T1999" s="170"/>
      <c r="U1999" s="170"/>
      <c r="V1999" s="170"/>
      <c r="W1999" s="170"/>
      <c r="X1999" s="131"/>
      <c r="Y1999"/>
      <c r="AB1999"/>
      <c r="AC1999"/>
      <c r="AD1999"/>
      <c r="AE1999"/>
      <c r="AF1999"/>
      <c r="AG1999"/>
      <c r="AH1999"/>
      <c r="AI1999"/>
      <c r="AJ1999"/>
      <c r="AK1999"/>
    </row>
    <row r="2000" spans="1:37" x14ac:dyDescent="0.25">
      <c r="A2000" s="131"/>
      <c r="B2000" s="131"/>
      <c r="C2000" s="131"/>
      <c r="D2000" s="131"/>
      <c r="E2000" s="131"/>
      <c r="F2000" s="131"/>
      <c r="G2000" s="131"/>
      <c r="H2000" s="131"/>
      <c r="I2000" s="131"/>
      <c r="J2000" s="131"/>
      <c r="K2000" s="131"/>
      <c r="L2000" s="131"/>
      <c r="M2000" s="131"/>
      <c r="N2000" s="131"/>
      <c r="O2000" s="131"/>
      <c r="P2000" s="131"/>
      <c r="Q2000" s="170"/>
      <c r="R2000" s="170"/>
      <c r="S2000" s="170"/>
      <c r="T2000" s="170"/>
      <c r="U2000" s="170"/>
      <c r="V2000" s="170"/>
      <c r="W2000" s="170"/>
      <c r="X2000" s="131"/>
      <c r="Y2000"/>
      <c r="AB2000"/>
      <c r="AC2000"/>
      <c r="AD2000"/>
      <c r="AE2000"/>
      <c r="AF2000"/>
      <c r="AG2000"/>
      <c r="AH2000"/>
      <c r="AI2000"/>
      <c r="AJ2000"/>
      <c r="AK2000"/>
    </row>
    <row r="2001" spans="1:37" x14ac:dyDescent="0.25">
      <c r="A2001" s="131"/>
      <c r="B2001" s="131"/>
      <c r="C2001" s="131"/>
      <c r="D2001" s="131"/>
      <c r="E2001" s="131"/>
      <c r="F2001" s="131"/>
      <c r="G2001" s="131"/>
      <c r="H2001" s="131"/>
      <c r="I2001" s="131"/>
      <c r="J2001" s="131"/>
      <c r="K2001" s="131"/>
      <c r="L2001" s="131"/>
      <c r="M2001" s="131"/>
      <c r="N2001" s="131"/>
      <c r="O2001" s="131"/>
      <c r="P2001" s="131"/>
      <c r="Q2001" s="170"/>
      <c r="R2001" s="170"/>
      <c r="S2001" s="170"/>
      <c r="T2001" s="170"/>
      <c r="U2001" s="170"/>
      <c r="V2001" s="170"/>
      <c r="W2001" s="170"/>
      <c r="X2001" s="131"/>
      <c r="Y2001"/>
      <c r="AB2001"/>
      <c r="AC2001"/>
      <c r="AD2001"/>
      <c r="AE2001"/>
      <c r="AF2001"/>
      <c r="AG2001"/>
      <c r="AH2001"/>
      <c r="AI2001"/>
      <c r="AJ2001"/>
      <c r="AK2001"/>
    </row>
    <row r="2002" spans="1:37" x14ac:dyDescent="0.25">
      <c r="A2002" s="131"/>
      <c r="B2002" s="131"/>
      <c r="C2002" s="131"/>
      <c r="D2002" s="131"/>
      <c r="E2002" s="131"/>
      <c r="F2002" s="131"/>
      <c r="G2002" s="131"/>
      <c r="H2002" s="131"/>
      <c r="I2002" s="131"/>
      <c r="J2002" s="131"/>
      <c r="K2002" s="131"/>
      <c r="L2002" s="131"/>
      <c r="M2002" s="131"/>
      <c r="N2002" s="131"/>
      <c r="O2002" s="131"/>
      <c r="P2002" s="131"/>
      <c r="Q2002" s="170"/>
      <c r="R2002" s="170"/>
      <c r="S2002" s="170"/>
      <c r="T2002" s="170"/>
      <c r="U2002" s="170"/>
      <c r="V2002" s="170"/>
      <c r="W2002" s="170"/>
      <c r="X2002" s="131"/>
      <c r="Y2002"/>
      <c r="AB2002"/>
      <c r="AC2002"/>
      <c r="AD2002"/>
      <c r="AE2002"/>
      <c r="AF2002"/>
      <c r="AG2002"/>
      <c r="AH2002"/>
      <c r="AI2002"/>
      <c r="AJ2002"/>
      <c r="AK2002"/>
    </row>
    <row r="2003" spans="1:37" x14ac:dyDescent="0.25">
      <c r="A2003" s="131"/>
      <c r="B2003" s="131"/>
      <c r="C2003" s="131"/>
      <c r="D2003" s="131"/>
      <c r="E2003" s="131"/>
      <c r="F2003" s="131"/>
      <c r="G2003" s="131"/>
      <c r="H2003" s="131"/>
      <c r="I2003" s="131"/>
      <c r="J2003" s="131"/>
      <c r="K2003" s="131"/>
      <c r="L2003" s="131"/>
      <c r="M2003" s="131"/>
      <c r="N2003" s="131"/>
      <c r="O2003" s="131"/>
      <c r="P2003" s="131"/>
      <c r="Q2003" s="170"/>
      <c r="R2003" s="170"/>
      <c r="S2003" s="170"/>
      <c r="T2003" s="170"/>
      <c r="U2003" s="170"/>
      <c r="V2003" s="170"/>
      <c r="W2003" s="170"/>
      <c r="X2003" s="131"/>
      <c r="Y2003"/>
      <c r="AB2003"/>
      <c r="AC2003"/>
      <c r="AD2003"/>
      <c r="AE2003"/>
      <c r="AF2003"/>
      <c r="AG2003"/>
      <c r="AH2003"/>
      <c r="AI2003"/>
      <c r="AJ2003"/>
      <c r="AK2003"/>
    </row>
    <row r="2004" spans="1:37" x14ac:dyDescent="0.25">
      <c r="A2004" s="131"/>
      <c r="B2004" s="131"/>
      <c r="C2004" s="131"/>
      <c r="D2004" s="131"/>
      <c r="E2004" s="131"/>
      <c r="F2004" s="131"/>
      <c r="G2004" s="131"/>
      <c r="H2004" s="131"/>
      <c r="I2004" s="131"/>
      <c r="J2004" s="131"/>
      <c r="K2004" s="131"/>
      <c r="L2004" s="131"/>
      <c r="M2004" s="131"/>
      <c r="N2004" s="131"/>
      <c r="O2004" s="131"/>
      <c r="P2004" s="131"/>
      <c r="Q2004" s="170"/>
      <c r="R2004" s="170"/>
      <c r="S2004" s="170"/>
      <c r="T2004" s="170"/>
      <c r="U2004" s="170"/>
      <c r="V2004" s="170"/>
      <c r="W2004" s="170"/>
      <c r="X2004" s="131"/>
      <c r="Y2004"/>
      <c r="AB2004"/>
      <c r="AC2004"/>
      <c r="AD2004"/>
      <c r="AE2004"/>
      <c r="AF2004"/>
      <c r="AG2004"/>
      <c r="AH2004"/>
      <c r="AI2004"/>
      <c r="AJ2004"/>
      <c r="AK2004"/>
    </row>
    <row r="2005" spans="1:37" x14ac:dyDescent="0.25">
      <c r="A2005" s="131"/>
      <c r="B2005" s="131"/>
      <c r="C2005" s="131"/>
      <c r="D2005" s="131"/>
      <c r="E2005" s="131"/>
      <c r="F2005" s="131"/>
      <c r="G2005" s="131"/>
      <c r="H2005" s="131"/>
      <c r="I2005" s="131"/>
      <c r="J2005" s="131"/>
      <c r="K2005" s="131"/>
      <c r="L2005" s="131"/>
      <c r="M2005" s="131"/>
      <c r="N2005" s="131"/>
      <c r="O2005" s="131"/>
      <c r="P2005" s="131"/>
      <c r="Q2005" s="170"/>
      <c r="R2005" s="170"/>
      <c r="S2005" s="170"/>
      <c r="T2005" s="170"/>
      <c r="U2005" s="170"/>
      <c r="V2005" s="170"/>
      <c r="W2005" s="170"/>
      <c r="X2005" s="131"/>
      <c r="Y2005"/>
      <c r="AB2005"/>
      <c r="AC2005"/>
      <c r="AD2005"/>
      <c r="AE2005"/>
      <c r="AF2005"/>
      <c r="AG2005"/>
      <c r="AH2005"/>
      <c r="AI2005"/>
      <c r="AJ2005"/>
      <c r="AK2005"/>
    </row>
    <row r="2006" spans="1:37" x14ac:dyDescent="0.25">
      <c r="A2006" s="131"/>
      <c r="B2006" s="131"/>
      <c r="C2006" s="131"/>
      <c r="D2006" s="131"/>
      <c r="E2006" s="131"/>
      <c r="F2006" s="131"/>
      <c r="G2006" s="131"/>
      <c r="H2006" s="131"/>
      <c r="I2006" s="131"/>
      <c r="J2006" s="131"/>
      <c r="K2006" s="131"/>
      <c r="L2006" s="131"/>
      <c r="M2006" s="131"/>
      <c r="N2006" s="131"/>
      <c r="O2006" s="131"/>
      <c r="P2006" s="131"/>
      <c r="Q2006" s="170"/>
      <c r="R2006" s="170"/>
      <c r="S2006" s="170"/>
      <c r="T2006" s="170"/>
      <c r="U2006" s="170"/>
      <c r="V2006" s="170"/>
      <c r="W2006" s="170"/>
      <c r="X2006" s="131"/>
      <c r="Y2006"/>
      <c r="AB2006"/>
      <c r="AC2006"/>
      <c r="AD2006"/>
      <c r="AE2006"/>
      <c r="AF2006"/>
      <c r="AG2006"/>
      <c r="AH2006"/>
      <c r="AI2006"/>
      <c r="AJ2006"/>
      <c r="AK2006"/>
    </row>
    <row r="2007" spans="1:37" x14ac:dyDescent="0.25">
      <c r="A2007" s="131"/>
      <c r="B2007" s="131"/>
      <c r="C2007" s="131"/>
      <c r="D2007" s="131"/>
      <c r="E2007" s="131"/>
      <c r="F2007" s="131"/>
      <c r="G2007" s="131"/>
      <c r="H2007" s="131"/>
      <c r="I2007" s="131"/>
      <c r="J2007" s="131"/>
      <c r="K2007" s="131"/>
      <c r="L2007" s="131"/>
      <c r="M2007" s="131"/>
      <c r="N2007" s="131"/>
      <c r="O2007" s="131"/>
      <c r="P2007" s="131"/>
      <c r="Q2007" s="170"/>
      <c r="R2007" s="170"/>
      <c r="S2007" s="170"/>
      <c r="T2007" s="170"/>
      <c r="U2007" s="170"/>
      <c r="V2007" s="170"/>
      <c r="W2007" s="170"/>
      <c r="X2007" s="131"/>
      <c r="Y2007"/>
      <c r="AB2007"/>
      <c r="AC2007"/>
      <c r="AD2007"/>
      <c r="AE2007"/>
      <c r="AF2007"/>
      <c r="AG2007"/>
      <c r="AH2007"/>
      <c r="AI2007"/>
      <c r="AJ2007"/>
      <c r="AK2007"/>
    </row>
    <row r="2008" spans="1:37" x14ac:dyDescent="0.25">
      <c r="A2008" s="131"/>
      <c r="B2008" s="131"/>
      <c r="C2008" s="131"/>
      <c r="D2008" s="131"/>
      <c r="E2008" s="131"/>
      <c r="F2008" s="131"/>
      <c r="G2008" s="131"/>
      <c r="H2008" s="131"/>
      <c r="I2008" s="131"/>
      <c r="J2008" s="131"/>
      <c r="K2008" s="131"/>
      <c r="L2008" s="131"/>
      <c r="M2008" s="131"/>
      <c r="N2008" s="131"/>
      <c r="O2008" s="131"/>
      <c r="P2008" s="131"/>
      <c r="Q2008" s="170"/>
      <c r="R2008" s="170"/>
      <c r="S2008" s="170"/>
      <c r="T2008" s="170"/>
      <c r="U2008" s="170"/>
      <c r="V2008" s="170"/>
      <c r="W2008" s="170"/>
      <c r="X2008" s="131"/>
      <c r="Y2008"/>
      <c r="AB2008"/>
      <c r="AC2008"/>
      <c r="AD2008"/>
      <c r="AE2008"/>
      <c r="AF2008"/>
      <c r="AG2008"/>
      <c r="AH2008"/>
      <c r="AI2008"/>
      <c r="AJ2008"/>
      <c r="AK2008"/>
    </row>
    <row r="2009" spans="1:37" x14ac:dyDescent="0.25">
      <c r="A2009" s="131"/>
      <c r="B2009" s="131"/>
      <c r="C2009" s="131"/>
      <c r="D2009" s="131"/>
      <c r="E2009" s="131"/>
      <c r="F2009" s="131"/>
      <c r="G2009" s="131"/>
      <c r="H2009" s="131"/>
      <c r="I2009" s="131"/>
      <c r="J2009" s="131"/>
      <c r="K2009" s="131"/>
      <c r="L2009" s="131"/>
      <c r="M2009" s="131"/>
      <c r="N2009" s="131"/>
      <c r="O2009" s="131"/>
      <c r="P2009" s="131"/>
      <c r="Q2009" s="170"/>
      <c r="R2009" s="170"/>
      <c r="S2009" s="170"/>
      <c r="T2009" s="170"/>
      <c r="U2009" s="170"/>
      <c r="V2009" s="170"/>
      <c r="W2009" s="170"/>
      <c r="X2009" s="131"/>
      <c r="Y2009"/>
      <c r="AB2009"/>
      <c r="AC2009"/>
      <c r="AD2009"/>
      <c r="AE2009"/>
      <c r="AF2009"/>
      <c r="AG2009"/>
      <c r="AH2009"/>
      <c r="AI2009"/>
      <c r="AJ2009"/>
      <c r="AK2009"/>
    </row>
    <row r="2010" spans="1:37" x14ac:dyDescent="0.25">
      <c r="A2010" s="131"/>
      <c r="B2010" s="131"/>
      <c r="C2010" s="131"/>
      <c r="D2010" s="131"/>
      <c r="E2010" s="131"/>
      <c r="F2010" s="131"/>
      <c r="G2010" s="131"/>
      <c r="H2010" s="131"/>
      <c r="I2010" s="131"/>
      <c r="J2010" s="131"/>
      <c r="K2010" s="131"/>
      <c r="L2010" s="131"/>
      <c r="M2010" s="131"/>
      <c r="N2010" s="131"/>
      <c r="O2010" s="131"/>
      <c r="P2010" s="131"/>
      <c r="Q2010" s="170"/>
      <c r="R2010" s="170"/>
      <c r="S2010" s="170"/>
      <c r="T2010" s="170"/>
      <c r="U2010" s="170"/>
      <c r="V2010" s="170"/>
      <c r="W2010" s="170"/>
      <c r="X2010" s="131"/>
      <c r="Y2010"/>
      <c r="AB2010"/>
      <c r="AC2010"/>
      <c r="AD2010"/>
      <c r="AE2010"/>
      <c r="AF2010"/>
      <c r="AG2010"/>
      <c r="AH2010"/>
      <c r="AI2010"/>
      <c r="AJ2010"/>
      <c r="AK2010"/>
    </row>
    <row r="2011" spans="1:37" x14ac:dyDescent="0.25">
      <c r="A2011" s="131"/>
      <c r="B2011" s="131"/>
      <c r="C2011" s="131"/>
      <c r="D2011" s="131"/>
      <c r="E2011" s="131"/>
      <c r="F2011" s="131"/>
      <c r="G2011" s="131"/>
      <c r="H2011" s="131"/>
      <c r="I2011" s="131"/>
      <c r="J2011" s="131"/>
      <c r="K2011" s="131"/>
      <c r="L2011" s="131"/>
      <c r="M2011" s="131"/>
      <c r="N2011" s="131"/>
      <c r="O2011" s="131"/>
      <c r="P2011" s="131"/>
      <c r="Q2011" s="170"/>
      <c r="R2011" s="170"/>
      <c r="S2011" s="170"/>
      <c r="T2011" s="170"/>
      <c r="U2011" s="170"/>
      <c r="V2011" s="170"/>
      <c r="W2011" s="170"/>
      <c r="X2011" s="131"/>
      <c r="Y2011"/>
      <c r="AB2011"/>
      <c r="AC2011"/>
      <c r="AD2011"/>
      <c r="AE2011"/>
      <c r="AF2011"/>
      <c r="AG2011"/>
      <c r="AH2011"/>
      <c r="AI2011"/>
      <c r="AJ2011"/>
      <c r="AK2011"/>
    </row>
    <row r="2012" spans="1:37" x14ac:dyDescent="0.25">
      <c r="A2012" s="131"/>
      <c r="B2012" s="131"/>
      <c r="C2012" s="131"/>
      <c r="D2012" s="131"/>
      <c r="E2012" s="131"/>
      <c r="F2012" s="131"/>
      <c r="G2012" s="131"/>
      <c r="H2012" s="131"/>
      <c r="I2012" s="131"/>
      <c r="J2012" s="131"/>
      <c r="K2012" s="131"/>
      <c r="L2012" s="131"/>
      <c r="M2012" s="131"/>
      <c r="N2012" s="131"/>
      <c r="O2012" s="131"/>
      <c r="P2012" s="131"/>
      <c r="Q2012" s="170"/>
      <c r="R2012" s="170"/>
      <c r="S2012" s="170"/>
      <c r="T2012" s="170"/>
      <c r="U2012" s="170"/>
      <c r="V2012" s="170"/>
      <c r="W2012" s="170"/>
      <c r="X2012" s="131"/>
      <c r="Y2012"/>
      <c r="AB2012"/>
      <c r="AC2012"/>
      <c r="AD2012"/>
      <c r="AE2012"/>
      <c r="AF2012"/>
      <c r="AG2012"/>
      <c r="AH2012"/>
      <c r="AI2012"/>
      <c r="AJ2012"/>
      <c r="AK2012"/>
    </row>
    <row r="2013" spans="1:37" x14ac:dyDescent="0.25">
      <c r="A2013" s="131"/>
      <c r="B2013" s="131"/>
      <c r="C2013" s="131"/>
      <c r="D2013" s="131"/>
      <c r="E2013" s="131"/>
      <c r="F2013" s="131"/>
      <c r="G2013" s="131"/>
      <c r="H2013" s="131"/>
      <c r="I2013" s="131"/>
      <c r="J2013" s="131"/>
      <c r="K2013" s="131"/>
      <c r="L2013" s="131"/>
      <c r="M2013" s="131"/>
      <c r="N2013" s="131"/>
      <c r="O2013" s="131"/>
      <c r="P2013" s="131"/>
      <c r="Q2013" s="170"/>
      <c r="R2013" s="170"/>
      <c r="S2013" s="170"/>
      <c r="T2013" s="170"/>
      <c r="U2013" s="170"/>
      <c r="V2013" s="170"/>
      <c r="W2013" s="170"/>
      <c r="X2013" s="131"/>
      <c r="Y2013"/>
      <c r="AB2013"/>
      <c r="AC2013"/>
      <c r="AD2013"/>
      <c r="AE2013"/>
      <c r="AF2013"/>
      <c r="AG2013"/>
      <c r="AH2013"/>
      <c r="AI2013"/>
      <c r="AJ2013"/>
      <c r="AK2013"/>
    </row>
    <row r="2014" spans="1:37" x14ac:dyDescent="0.25">
      <c r="A2014" s="131"/>
      <c r="B2014" s="131"/>
      <c r="C2014" s="131"/>
      <c r="D2014" s="131"/>
      <c r="E2014" s="131"/>
      <c r="F2014" s="131"/>
      <c r="G2014" s="131"/>
      <c r="H2014" s="131"/>
      <c r="I2014" s="131"/>
      <c r="J2014" s="131"/>
      <c r="K2014" s="131"/>
      <c r="L2014" s="131"/>
      <c r="M2014" s="131"/>
      <c r="N2014" s="131"/>
      <c r="O2014" s="131"/>
      <c r="P2014" s="131"/>
      <c r="Q2014" s="170"/>
      <c r="R2014" s="170"/>
      <c r="S2014" s="170"/>
      <c r="T2014" s="170"/>
      <c r="U2014" s="170"/>
      <c r="V2014" s="170"/>
      <c r="W2014" s="170"/>
      <c r="X2014" s="131"/>
      <c r="Y2014"/>
      <c r="AB2014"/>
      <c r="AC2014"/>
      <c r="AD2014"/>
      <c r="AE2014"/>
      <c r="AF2014"/>
      <c r="AG2014"/>
      <c r="AH2014"/>
      <c r="AI2014"/>
      <c r="AJ2014"/>
      <c r="AK2014"/>
    </row>
    <row r="2015" spans="1:37" x14ac:dyDescent="0.25">
      <c r="A2015" s="131"/>
      <c r="B2015" s="131"/>
      <c r="C2015" s="131"/>
      <c r="D2015" s="131"/>
      <c r="E2015" s="131"/>
      <c r="F2015" s="131"/>
      <c r="G2015" s="131"/>
      <c r="H2015" s="131"/>
      <c r="I2015" s="131"/>
      <c r="J2015" s="131"/>
      <c r="K2015" s="131"/>
      <c r="L2015" s="131"/>
      <c r="M2015" s="131"/>
      <c r="N2015" s="131"/>
      <c r="O2015" s="131"/>
      <c r="P2015" s="131"/>
      <c r="Q2015" s="170"/>
      <c r="R2015" s="170"/>
      <c r="S2015" s="170"/>
      <c r="T2015" s="170"/>
      <c r="U2015" s="170"/>
      <c r="V2015" s="170"/>
      <c r="W2015" s="170"/>
      <c r="X2015" s="131"/>
      <c r="Y2015"/>
      <c r="AB2015"/>
      <c r="AC2015"/>
      <c r="AD2015"/>
      <c r="AE2015"/>
      <c r="AF2015"/>
      <c r="AG2015"/>
      <c r="AH2015"/>
      <c r="AI2015"/>
      <c r="AJ2015"/>
      <c r="AK2015"/>
    </row>
    <row r="2016" spans="1:37" x14ac:dyDescent="0.25">
      <c r="A2016" s="131"/>
      <c r="B2016" s="131"/>
      <c r="C2016" s="131"/>
      <c r="D2016" s="131"/>
      <c r="E2016" s="131"/>
      <c r="F2016" s="131"/>
      <c r="G2016" s="131"/>
      <c r="H2016" s="131"/>
      <c r="I2016" s="131"/>
      <c r="J2016" s="131"/>
      <c r="K2016" s="131"/>
      <c r="L2016" s="131"/>
      <c r="M2016" s="131"/>
      <c r="N2016" s="131"/>
      <c r="O2016" s="131"/>
      <c r="P2016" s="131"/>
      <c r="Q2016" s="170"/>
      <c r="R2016" s="170"/>
      <c r="S2016" s="170"/>
      <c r="T2016" s="170"/>
      <c r="U2016" s="170"/>
      <c r="V2016" s="170"/>
      <c r="W2016" s="170"/>
      <c r="X2016" s="131"/>
      <c r="Y2016"/>
      <c r="AB2016"/>
      <c r="AC2016"/>
      <c r="AD2016"/>
      <c r="AE2016"/>
      <c r="AF2016"/>
      <c r="AG2016"/>
      <c r="AH2016"/>
      <c r="AI2016"/>
      <c r="AJ2016"/>
      <c r="AK2016"/>
    </row>
    <row r="2017" spans="1:37" x14ac:dyDescent="0.25">
      <c r="A2017" s="131"/>
      <c r="B2017" s="131"/>
      <c r="C2017" s="131"/>
      <c r="D2017" s="131"/>
      <c r="E2017" s="131"/>
      <c r="F2017" s="131"/>
      <c r="G2017" s="131"/>
      <c r="H2017" s="131"/>
      <c r="I2017" s="131"/>
      <c r="J2017" s="131"/>
      <c r="K2017" s="131"/>
      <c r="L2017" s="131"/>
      <c r="M2017" s="131"/>
      <c r="N2017" s="131"/>
      <c r="O2017" s="131"/>
      <c r="P2017" s="131"/>
      <c r="Q2017" s="170"/>
      <c r="R2017" s="170"/>
      <c r="S2017" s="170"/>
      <c r="T2017" s="170"/>
      <c r="U2017" s="170"/>
      <c r="V2017" s="170"/>
      <c r="W2017" s="170"/>
      <c r="X2017" s="131"/>
      <c r="Y2017"/>
      <c r="AB2017"/>
      <c r="AC2017"/>
      <c r="AD2017"/>
      <c r="AE2017"/>
      <c r="AF2017"/>
      <c r="AG2017"/>
      <c r="AH2017"/>
      <c r="AI2017"/>
      <c r="AJ2017"/>
      <c r="AK2017"/>
    </row>
    <row r="2018" spans="1:37" x14ac:dyDescent="0.25">
      <c r="A2018" s="131"/>
      <c r="B2018" s="131"/>
      <c r="C2018" s="131"/>
      <c r="D2018" s="131"/>
      <c r="E2018" s="131"/>
      <c r="F2018" s="131"/>
      <c r="G2018" s="131"/>
      <c r="H2018" s="131"/>
      <c r="I2018" s="131"/>
      <c r="J2018" s="131"/>
      <c r="K2018" s="131"/>
      <c r="L2018" s="131"/>
      <c r="M2018" s="131"/>
      <c r="N2018" s="131"/>
      <c r="O2018" s="131"/>
      <c r="P2018" s="131"/>
      <c r="Q2018" s="170"/>
      <c r="R2018" s="170"/>
      <c r="S2018" s="170"/>
      <c r="T2018" s="170"/>
      <c r="U2018" s="170"/>
      <c r="V2018" s="170"/>
      <c r="W2018" s="170"/>
      <c r="X2018" s="131"/>
      <c r="Y2018"/>
      <c r="AB2018"/>
      <c r="AC2018"/>
      <c r="AD2018"/>
      <c r="AE2018"/>
      <c r="AF2018"/>
      <c r="AG2018"/>
      <c r="AH2018"/>
      <c r="AI2018"/>
      <c r="AJ2018"/>
      <c r="AK2018"/>
    </row>
    <row r="2019" spans="1:37" x14ac:dyDescent="0.25">
      <c r="A2019" s="131"/>
      <c r="B2019" s="131"/>
      <c r="C2019" s="131"/>
      <c r="D2019" s="131"/>
      <c r="E2019" s="131"/>
      <c r="F2019" s="131"/>
      <c r="G2019" s="131"/>
      <c r="H2019" s="131"/>
      <c r="I2019" s="131"/>
      <c r="J2019" s="131"/>
      <c r="K2019" s="131"/>
      <c r="L2019" s="131"/>
      <c r="M2019" s="131"/>
      <c r="N2019" s="131"/>
      <c r="O2019" s="131"/>
      <c r="P2019" s="131"/>
      <c r="Q2019" s="170"/>
      <c r="R2019" s="170"/>
      <c r="S2019" s="170"/>
      <c r="T2019" s="170"/>
      <c r="U2019" s="170"/>
      <c r="V2019" s="170"/>
      <c r="W2019" s="170"/>
      <c r="X2019" s="131"/>
      <c r="Y2019"/>
      <c r="AB2019"/>
      <c r="AC2019"/>
      <c r="AD2019"/>
      <c r="AE2019"/>
      <c r="AF2019"/>
      <c r="AG2019"/>
      <c r="AH2019"/>
      <c r="AI2019"/>
      <c r="AJ2019"/>
      <c r="AK2019"/>
    </row>
    <row r="2020" spans="1:37" x14ac:dyDescent="0.25">
      <c r="A2020" s="131"/>
      <c r="B2020" s="131"/>
      <c r="C2020" s="131"/>
      <c r="D2020" s="131"/>
      <c r="E2020" s="131"/>
      <c r="F2020" s="131"/>
      <c r="G2020" s="131"/>
      <c r="H2020" s="131"/>
      <c r="I2020" s="131"/>
      <c r="J2020" s="131"/>
      <c r="K2020" s="131"/>
      <c r="L2020" s="131"/>
      <c r="M2020" s="131"/>
      <c r="N2020" s="131"/>
      <c r="O2020" s="131"/>
      <c r="P2020" s="131"/>
      <c r="Q2020" s="170"/>
      <c r="R2020" s="170"/>
      <c r="S2020" s="170"/>
      <c r="T2020" s="170"/>
      <c r="U2020" s="170"/>
      <c r="V2020" s="170"/>
      <c r="W2020" s="170"/>
      <c r="X2020" s="131"/>
      <c r="Y2020"/>
      <c r="AB2020"/>
      <c r="AC2020"/>
      <c r="AD2020"/>
      <c r="AE2020"/>
      <c r="AF2020"/>
      <c r="AG2020"/>
      <c r="AH2020"/>
      <c r="AI2020"/>
      <c r="AJ2020"/>
      <c r="AK2020"/>
    </row>
    <row r="2021" spans="1:37" x14ac:dyDescent="0.25">
      <c r="A2021" s="131"/>
      <c r="B2021" s="131"/>
      <c r="C2021" s="131"/>
      <c r="D2021" s="131"/>
      <c r="E2021" s="131"/>
      <c r="F2021" s="131"/>
      <c r="G2021" s="131"/>
      <c r="H2021" s="131"/>
      <c r="I2021" s="131"/>
      <c r="J2021" s="131"/>
      <c r="K2021" s="131"/>
      <c r="L2021" s="131"/>
      <c r="M2021" s="131"/>
      <c r="N2021" s="131"/>
      <c r="O2021" s="131"/>
      <c r="P2021" s="131"/>
      <c r="Q2021" s="170"/>
      <c r="R2021" s="170"/>
      <c r="S2021" s="170"/>
      <c r="T2021" s="170"/>
      <c r="U2021" s="170"/>
      <c r="V2021" s="170"/>
      <c r="W2021" s="170"/>
      <c r="X2021" s="131"/>
      <c r="Y2021"/>
      <c r="AB2021"/>
      <c r="AC2021"/>
      <c r="AD2021"/>
      <c r="AE2021"/>
      <c r="AF2021"/>
      <c r="AG2021"/>
      <c r="AH2021"/>
      <c r="AI2021"/>
      <c r="AJ2021"/>
      <c r="AK2021"/>
    </row>
    <row r="2022" spans="1:37" x14ac:dyDescent="0.25">
      <c r="A2022" s="131"/>
      <c r="B2022" s="131"/>
      <c r="C2022" s="131"/>
      <c r="D2022" s="131"/>
      <c r="E2022" s="131"/>
      <c r="F2022" s="131"/>
      <c r="G2022" s="131"/>
      <c r="H2022" s="131"/>
      <c r="I2022" s="131"/>
      <c r="J2022" s="131"/>
      <c r="K2022" s="131"/>
      <c r="L2022" s="131"/>
      <c r="M2022" s="131"/>
      <c r="N2022" s="131"/>
      <c r="O2022" s="131"/>
      <c r="P2022" s="131"/>
      <c r="Q2022" s="170"/>
      <c r="R2022" s="170"/>
      <c r="S2022" s="170"/>
      <c r="T2022" s="170"/>
      <c r="U2022" s="170"/>
      <c r="V2022" s="170"/>
      <c r="W2022" s="170"/>
      <c r="X2022" s="131"/>
      <c r="Y2022"/>
      <c r="AB2022"/>
      <c r="AC2022"/>
      <c r="AD2022"/>
      <c r="AE2022"/>
      <c r="AF2022"/>
      <c r="AG2022"/>
      <c r="AH2022"/>
      <c r="AI2022"/>
      <c r="AJ2022"/>
      <c r="AK2022"/>
    </row>
    <row r="2023" spans="1:37" x14ac:dyDescent="0.25">
      <c r="A2023" s="131"/>
      <c r="B2023" s="131"/>
      <c r="C2023" s="131"/>
      <c r="D2023" s="131"/>
      <c r="E2023" s="131"/>
      <c r="F2023" s="131"/>
      <c r="G2023" s="131"/>
      <c r="H2023" s="131"/>
      <c r="I2023" s="131"/>
      <c r="J2023" s="131"/>
      <c r="K2023" s="131"/>
      <c r="L2023" s="131"/>
      <c r="M2023" s="131"/>
      <c r="N2023" s="131"/>
      <c r="O2023" s="131"/>
      <c r="P2023" s="131"/>
      <c r="Q2023" s="170"/>
      <c r="R2023" s="170"/>
      <c r="S2023" s="170"/>
      <c r="T2023" s="170"/>
      <c r="U2023" s="170"/>
      <c r="V2023" s="170"/>
      <c r="W2023" s="170"/>
      <c r="X2023" s="131"/>
      <c r="Y2023"/>
      <c r="AB2023"/>
      <c r="AC2023"/>
      <c r="AD2023"/>
      <c r="AE2023"/>
      <c r="AF2023"/>
      <c r="AG2023"/>
      <c r="AH2023"/>
      <c r="AI2023"/>
      <c r="AJ2023"/>
      <c r="AK2023"/>
    </row>
    <row r="2024" spans="1:37" x14ac:dyDescent="0.25">
      <c r="A2024" s="131"/>
      <c r="B2024" s="131"/>
      <c r="C2024" s="131"/>
      <c r="D2024" s="131"/>
      <c r="E2024" s="131"/>
      <c r="F2024" s="131"/>
      <c r="G2024" s="131"/>
      <c r="H2024" s="131"/>
      <c r="I2024" s="131"/>
      <c r="J2024" s="131"/>
      <c r="K2024" s="131"/>
      <c r="L2024" s="131"/>
      <c r="M2024" s="131"/>
      <c r="N2024" s="131"/>
      <c r="O2024" s="131"/>
      <c r="P2024" s="131"/>
      <c r="Q2024" s="170"/>
      <c r="R2024" s="170"/>
      <c r="S2024" s="170"/>
      <c r="T2024" s="170"/>
      <c r="U2024" s="170"/>
      <c r="V2024" s="170"/>
      <c r="W2024" s="170"/>
      <c r="X2024" s="131"/>
      <c r="Y2024"/>
      <c r="AB2024"/>
      <c r="AC2024"/>
      <c r="AD2024"/>
      <c r="AE2024"/>
      <c r="AF2024"/>
      <c r="AG2024"/>
      <c r="AH2024"/>
      <c r="AI2024"/>
      <c r="AJ2024"/>
      <c r="AK2024"/>
    </row>
    <row r="2025" spans="1:37" x14ac:dyDescent="0.25">
      <c r="A2025" s="131"/>
      <c r="B2025" s="131"/>
      <c r="C2025" s="131"/>
      <c r="D2025" s="131"/>
      <c r="E2025" s="131"/>
      <c r="F2025" s="131"/>
      <c r="G2025" s="131"/>
      <c r="H2025" s="131"/>
      <c r="I2025" s="131"/>
      <c r="J2025" s="131"/>
      <c r="K2025" s="131"/>
      <c r="L2025" s="131"/>
      <c r="M2025" s="131"/>
      <c r="N2025" s="131"/>
      <c r="O2025" s="131"/>
      <c r="P2025" s="131"/>
      <c r="Q2025" s="170"/>
      <c r="R2025" s="170"/>
      <c r="S2025" s="170"/>
      <c r="T2025" s="170"/>
      <c r="U2025" s="170"/>
      <c r="V2025" s="170"/>
      <c r="W2025" s="170"/>
      <c r="X2025" s="131"/>
      <c r="Y2025"/>
      <c r="AB2025"/>
      <c r="AC2025"/>
      <c r="AD2025"/>
      <c r="AE2025"/>
      <c r="AF2025"/>
      <c r="AG2025"/>
      <c r="AH2025"/>
      <c r="AI2025"/>
      <c r="AJ2025"/>
      <c r="AK2025"/>
    </row>
    <row r="2026" spans="1:37" x14ac:dyDescent="0.25">
      <c r="A2026" s="131"/>
      <c r="B2026" s="131"/>
      <c r="C2026" s="131"/>
      <c r="D2026" s="131"/>
      <c r="E2026" s="131"/>
      <c r="F2026" s="131"/>
      <c r="G2026" s="131"/>
      <c r="H2026" s="131"/>
      <c r="I2026" s="131"/>
      <c r="J2026" s="131"/>
      <c r="K2026" s="131"/>
      <c r="L2026" s="131"/>
      <c r="M2026" s="131"/>
      <c r="N2026" s="131"/>
      <c r="O2026" s="131"/>
      <c r="P2026" s="131"/>
      <c r="Q2026" s="170"/>
      <c r="R2026" s="170"/>
      <c r="S2026" s="170"/>
      <c r="T2026" s="170"/>
      <c r="U2026" s="170"/>
      <c r="V2026" s="170"/>
      <c r="W2026" s="170"/>
      <c r="X2026" s="131"/>
      <c r="Y2026"/>
      <c r="AB2026"/>
      <c r="AC2026"/>
      <c r="AD2026"/>
      <c r="AE2026"/>
      <c r="AF2026"/>
      <c r="AG2026"/>
      <c r="AH2026"/>
      <c r="AI2026"/>
      <c r="AJ2026"/>
      <c r="AK2026"/>
    </row>
    <row r="2027" spans="1:37" x14ac:dyDescent="0.25">
      <c r="A2027" s="131"/>
      <c r="B2027" s="131"/>
      <c r="C2027" s="131"/>
      <c r="D2027" s="131"/>
      <c r="E2027" s="131"/>
      <c r="F2027" s="131"/>
      <c r="G2027" s="131"/>
      <c r="H2027" s="131"/>
      <c r="I2027" s="131"/>
      <c r="J2027" s="131"/>
      <c r="K2027" s="131"/>
      <c r="L2027" s="131"/>
      <c r="M2027" s="131"/>
      <c r="N2027" s="131"/>
      <c r="O2027" s="131"/>
      <c r="P2027" s="131"/>
      <c r="Q2027" s="170"/>
      <c r="R2027" s="170"/>
      <c r="S2027" s="170"/>
      <c r="T2027" s="170"/>
      <c r="U2027" s="170"/>
      <c r="V2027" s="170"/>
      <c r="W2027" s="170"/>
      <c r="X2027" s="131"/>
      <c r="Y2027"/>
      <c r="AB2027"/>
      <c r="AC2027"/>
      <c r="AD2027"/>
      <c r="AE2027"/>
      <c r="AF2027"/>
      <c r="AG2027"/>
      <c r="AH2027"/>
      <c r="AI2027"/>
      <c r="AJ2027"/>
      <c r="AK2027"/>
    </row>
    <row r="2028" spans="1:37" x14ac:dyDescent="0.25">
      <c r="A2028" s="131"/>
      <c r="B2028" s="131"/>
      <c r="C2028" s="131"/>
      <c r="D2028" s="131"/>
      <c r="E2028" s="131"/>
      <c r="F2028" s="131"/>
      <c r="G2028" s="131"/>
      <c r="H2028" s="131"/>
      <c r="I2028" s="131"/>
      <c r="J2028" s="131"/>
      <c r="K2028" s="131"/>
      <c r="L2028" s="131"/>
      <c r="M2028" s="131"/>
      <c r="N2028" s="131"/>
      <c r="O2028" s="131"/>
      <c r="P2028" s="131"/>
      <c r="Q2028" s="170"/>
      <c r="R2028" s="170"/>
      <c r="S2028" s="170"/>
      <c r="T2028" s="170"/>
      <c r="U2028" s="170"/>
      <c r="V2028" s="170"/>
      <c r="W2028" s="170"/>
      <c r="X2028" s="131"/>
      <c r="Y2028"/>
      <c r="AB2028"/>
      <c r="AC2028"/>
      <c r="AD2028"/>
      <c r="AE2028"/>
      <c r="AF2028"/>
      <c r="AG2028"/>
      <c r="AH2028"/>
      <c r="AI2028"/>
      <c r="AJ2028"/>
      <c r="AK2028"/>
    </row>
    <row r="2029" spans="1:37" x14ac:dyDescent="0.25">
      <c r="A2029" s="131"/>
      <c r="B2029" s="131"/>
      <c r="C2029" s="131"/>
      <c r="D2029" s="131"/>
      <c r="E2029" s="131"/>
      <c r="F2029" s="131"/>
      <c r="G2029" s="131"/>
      <c r="H2029" s="131"/>
      <c r="I2029" s="131"/>
      <c r="J2029" s="131"/>
      <c r="K2029" s="131"/>
      <c r="L2029" s="131"/>
      <c r="M2029" s="131"/>
      <c r="N2029" s="131"/>
      <c r="O2029" s="131"/>
      <c r="P2029" s="131"/>
      <c r="Q2029" s="170"/>
      <c r="R2029" s="170"/>
      <c r="S2029" s="170"/>
      <c r="T2029" s="170"/>
      <c r="U2029" s="170"/>
      <c r="V2029" s="170"/>
      <c r="W2029" s="170"/>
      <c r="X2029" s="131"/>
      <c r="Y2029"/>
      <c r="AB2029"/>
      <c r="AC2029"/>
      <c r="AD2029"/>
      <c r="AE2029"/>
      <c r="AF2029"/>
      <c r="AG2029"/>
      <c r="AH2029"/>
      <c r="AI2029"/>
      <c r="AJ2029"/>
      <c r="AK2029"/>
    </row>
    <row r="2030" spans="1:37" x14ac:dyDescent="0.25">
      <c r="A2030" s="131"/>
      <c r="B2030" s="131"/>
      <c r="C2030" s="131"/>
      <c r="D2030" s="131"/>
      <c r="E2030" s="131"/>
      <c r="F2030" s="131"/>
      <c r="G2030" s="131"/>
      <c r="H2030" s="131"/>
      <c r="I2030" s="131"/>
      <c r="J2030" s="131"/>
      <c r="K2030" s="131"/>
      <c r="L2030" s="131"/>
      <c r="M2030" s="131"/>
      <c r="N2030" s="131"/>
      <c r="O2030" s="131"/>
      <c r="P2030" s="131"/>
      <c r="Q2030" s="170"/>
      <c r="R2030" s="170"/>
      <c r="S2030" s="170"/>
      <c r="T2030" s="170"/>
      <c r="U2030" s="170"/>
      <c r="V2030" s="170"/>
      <c r="W2030" s="170"/>
      <c r="X2030" s="131"/>
      <c r="Y2030"/>
      <c r="AB2030"/>
      <c r="AC2030"/>
      <c r="AD2030"/>
      <c r="AE2030"/>
      <c r="AF2030"/>
      <c r="AG2030"/>
      <c r="AH2030"/>
      <c r="AI2030"/>
      <c r="AJ2030"/>
      <c r="AK2030"/>
    </row>
    <row r="2031" spans="1:37" x14ac:dyDescent="0.25">
      <c r="A2031" s="131"/>
      <c r="B2031" s="131"/>
      <c r="C2031" s="131"/>
      <c r="D2031" s="131"/>
      <c r="E2031" s="131"/>
      <c r="F2031" s="131"/>
      <c r="G2031" s="131"/>
      <c r="H2031" s="131"/>
      <c r="I2031" s="131"/>
      <c r="J2031" s="131"/>
      <c r="K2031" s="131"/>
      <c r="L2031" s="131"/>
      <c r="M2031" s="131"/>
      <c r="N2031" s="131"/>
      <c r="O2031" s="131"/>
      <c r="P2031" s="131"/>
      <c r="Q2031" s="170"/>
      <c r="R2031" s="170"/>
      <c r="S2031" s="170"/>
      <c r="T2031" s="170"/>
      <c r="U2031" s="170"/>
      <c r="V2031" s="170"/>
      <c r="W2031" s="170"/>
      <c r="X2031" s="131"/>
      <c r="Y2031"/>
      <c r="AB2031"/>
      <c r="AC2031"/>
      <c r="AD2031"/>
      <c r="AE2031"/>
      <c r="AF2031"/>
      <c r="AG2031"/>
      <c r="AH2031"/>
      <c r="AI2031"/>
      <c r="AJ2031"/>
      <c r="AK2031"/>
    </row>
    <row r="2032" spans="1:37" x14ac:dyDescent="0.25">
      <c r="A2032" s="131"/>
      <c r="B2032" s="131"/>
      <c r="C2032" s="131"/>
      <c r="D2032" s="131"/>
      <c r="E2032" s="131"/>
      <c r="F2032" s="131"/>
      <c r="G2032" s="131"/>
      <c r="H2032" s="131"/>
      <c r="I2032" s="131"/>
      <c r="J2032" s="131"/>
      <c r="K2032" s="131"/>
      <c r="L2032" s="131"/>
      <c r="M2032" s="131"/>
      <c r="N2032" s="131"/>
      <c r="O2032" s="131"/>
      <c r="P2032" s="131"/>
      <c r="Q2032" s="170"/>
      <c r="R2032" s="170"/>
      <c r="S2032" s="170"/>
      <c r="T2032" s="170"/>
      <c r="U2032" s="170"/>
      <c r="V2032" s="170"/>
      <c r="W2032" s="170"/>
      <c r="X2032" s="131"/>
      <c r="Y2032"/>
      <c r="AB2032"/>
      <c r="AC2032"/>
      <c r="AD2032"/>
      <c r="AE2032"/>
      <c r="AF2032"/>
      <c r="AG2032"/>
      <c r="AH2032"/>
      <c r="AI2032"/>
      <c r="AJ2032"/>
      <c r="AK2032"/>
    </row>
    <row r="2033" spans="1:37" x14ac:dyDescent="0.25">
      <c r="A2033" s="131"/>
      <c r="B2033" s="131"/>
      <c r="C2033" s="131"/>
      <c r="D2033" s="131"/>
      <c r="E2033" s="131"/>
      <c r="F2033" s="131"/>
      <c r="G2033" s="131"/>
      <c r="H2033" s="131"/>
      <c r="I2033" s="131"/>
      <c r="J2033" s="131"/>
      <c r="K2033" s="131"/>
      <c r="L2033" s="131"/>
      <c r="M2033" s="131"/>
      <c r="N2033" s="131"/>
      <c r="O2033" s="131"/>
      <c r="P2033" s="131"/>
      <c r="Q2033" s="170"/>
      <c r="R2033" s="170"/>
      <c r="S2033" s="170"/>
      <c r="T2033" s="170"/>
      <c r="U2033" s="170"/>
      <c r="V2033" s="170"/>
      <c r="W2033" s="170"/>
      <c r="X2033" s="131"/>
      <c r="Y2033"/>
      <c r="AB2033"/>
      <c r="AC2033"/>
      <c r="AD2033"/>
      <c r="AE2033"/>
      <c r="AF2033"/>
      <c r="AG2033"/>
      <c r="AH2033"/>
      <c r="AI2033"/>
      <c r="AJ2033"/>
      <c r="AK2033"/>
    </row>
    <row r="2034" spans="1:37" x14ac:dyDescent="0.25">
      <c r="A2034" s="131"/>
      <c r="B2034" s="131"/>
      <c r="C2034" s="131"/>
      <c r="D2034" s="131"/>
      <c r="E2034" s="131"/>
      <c r="F2034" s="131"/>
      <c r="G2034" s="131"/>
      <c r="H2034" s="131"/>
      <c r="I2034" s="131"/>
      <c r="J2034" s="131"/>
      <c r="K2034" s="131"/>
      <c r="L2034" s="131"/>
      <c r="M2034" s="131"/>
      <c r="N2034" s="131"/>
      <c r="O2034" s="131"/>
      <c r="P2034" s="131"/>
      <c r="Q2034" s="170"/>
      <c r="R2034" s="170"/>
      <c r="S2034" s="170"/>
      <c r="T2034" s="170"/>
      <c r="U2034" s="170"/>
      <c r="V2034" s="170"/>
      <c r="W2034" s="170"/>
      <c r="X2034" s="131"/>
      <c r="Y2034"/>
      <c r="AB2034"/>
      <c r="AC2034"/>
      <c r="AD2034"/>
      <c r="AE2034"/>
      <c r="AF2034"/>
      <c r="AG2034"/>
      <c r="AH2034"/>
      <c r="AI2034"/>
      <c r="AJ2034"/>
      <c r="AK2034"/>
    </row>
    <row r="2035" spans="1:37" x14ac:dyDescent="0.25">
      <c r="A2035" s="131"/>
      <c r="B2035" s="131"/>
      <c r="C2035" s="131"/>
      <c r="D2035" s="131"/>
      <c r="E2035" s="131"/>
      <c r="F2035" s="131"/>
      <c r="G2035" s="131"/>
      <c r="H2035" s="131"/>
      <c r="I2035" s="131"/>
      <c r="J2035" s="131"/>
      <c r="K2035" s="131"/>
      <c r="L2035" s="131"/>
      <c r="M2035" s="131"/>
      <c r="N2035" s="131"/>
      <c r="O2035" s="131"/>
      <c r="P2035" s="131"/>
      <c r="Q2035" s="170"/>
      <c r="R2035" s="170"/>
      <c r="S2035" s="170"/>
      <c r="T2035" s="170"/>
      <c r="U2035" s="170"/>
      <c r="V2035" s="170"/>
      <c r="W2035" s="170"/>
      <c r="X2035" s="131"/>
      <c r="Y2035"/>
      <c r="AB2035"/>
      <c r="AC2035"/>
      <c r="AD2035"/>
      <c r="AE2035"/>
      <c r="AF2035"/>
      <c r="AG2035"/>
      <c r="AH2035"/>
      <c r="AI2035"/>
      <c r="AJ2035"/>
      <c r="AK2035"/>
    </row>
    <row r="2036" spans="1:37" x14ac:dyDescent="0.25">
      <c r="A2036" s="131"/>
      <c r="B2036" s="131"/>
      <c r="C2036" s="131"/>
      <c r="D2036" s="131"/>
      <c r="E2036" s="131"/>
      <c r="F2036" s="131"/>
      <c r="G2036" s="131"/>
      <c r="H2036" s="131"/>
      <c r="I2036" s="131"/>
      <c r="J2036" s="131"/>
      <c r="K2036" s="131"/>
      <c r="L2036" s="131"/>
      <c r="M2036" s="131"/>
      <c r="N2036" s="131"/>
      <c r="O2036" s="131"/>
      <c r="P2036" s="131"/>
      <c r="Q2036" s="170"/>
      <c r="R2036" s="170"/>
      <c r="S2036" s="170"/>
      <c r="T2036" s="170"/>
      <c r="U2036" s="170"/>
      <c r="V2036" s="170"/>
      <c r="W2036" s="170"/>
      <c r="X2036" s="131"/>
      <c r="Y2036"/>
      <c r="AB2036"/>
      <c r="AC2036"/>
      <c r="AD2036"/>
      <c r="AE2036"/>
      <c r="AF2036"/>
      <c r="AG2036"/>
      <c r="AH2036"/>
      <c r="AI2036"/>
      <c r="AJ2036"/>
      <c r="AK2036"/>
    </row>
    <row r="2037" spans="1:37" x14ac:dyDescent="0.25">
      <c r="A2037" s="131"/>
      <c r="B2037" s="131"/>
      <c r="C2037" s="131"/>
      <c r="D2037" s="131"/>
      <c r="E2037" s="131"/>
      <c r="F2037" s="131"/>
      <c r="G2037" s="131"/>
      <c r="H2037" s="131"/>
      <c r="I2037" s="131"/>
      <c r="J2037" s="131"/>
      <c r="K2037" s="131"/>
      <c r="L2037" s="131"/>
      <c r="M2037" s="131"/>
      <c r="N2037" s="131"/>
      <c r="O2037" s="131"/>
      <c r="P2037" s="131"/>
      <c r="Q2037" s="170"/>
      <c r="R2037" s="170"/>
      <c r="S2037" s="170"/>
      <c r="T2037" s="170"/>
      <c r="U2037" s="170"/>
      <c r="V2037" s="170"/>
      <c r="W2037" s="170"/>
      <c r="X2037" s="131"/>
      <c r="Y2037"/>
      <c r="AB2037"/>
      <c r="AC2037"/>
      <c r="AD2037"/>
      <c r="AE2037"/>
      <c r="AF2037"/>
      <c r="AG2037"/>
      <c r="AH2037"/>
      <c r="AI2037"/>
      <c r="AJ2037"/>
      <c r="AK2037"/>
    </row>
    <row r="2038" spans="1:37" x14ac:dyDescent="0.25">
      <c r="A2038" s="131"/>
      <c r="B2038" s="131"/>
      <c r="C2038" s="131"/>
      <c r="D2038" s="131"/>
      <c r="E2038" s="131"/>
      <c r="F2038" s="131"/>
      <c r="G2038" s="131"/>
      <c r="H2038" s="131"/>
      <c r="I2038" s="131"/>
      <c r="J2038" s="131"/>
      <c r="K2038" s="131"/>
      <c r="L2038" s="131"/>
      <c r="M2038" s="131"/>
      <c r="N2038" s="131"/>
      <c r="O2038" s="131"/>
      <c r="P2038" s="131"/>
      <c r="Q2038" s="170"/>
      <c r="R2038" s="170"/>
      <c r="S2038" s="170"/>
      <c r="T2038" s="170"/>
      <c r="U2038" s="170"/>
      <c r="V2038" s="170"/>
      <c r="W2038" s="170"/>
      <c r="X2038" s="131"/>
      <c r="Y2038"/>
      <c r="AB2038"/>
      <c r="AC2038"/>
      <c r="AD2038"/>
      <c r="AE2038"/>
      <c r="AF2038"/>
      <c r="AG2038"/>
      <c r="AH2038"/>
      <c r="AI2038"/>
      <c r="AJ2038"/>
      <c r="AK2038"/>
    </row>
    <row r="2039" spans="1:37" x14ac:dyDescent="0.25">
      <c r="A2039" s="131"/>
      <c r="B2039" s="131"/>
      <c r="C2039" s="131"/>
      <c r="D2039" s="131"/>
      <c r="E2039" s="131"/>
      <c r="F2039" s="131"/>
      <c r="G2039" s="131"/>
      <c r="H2039" s="131"/>
      <c r="I2039" s="131"/>
      <c r="J2039" s="131"/>
      <c r="K2039" s="131"/>
      <c r="L2039" s="131"/>
      <c r="M2039" s="131"/>
      <c r="N2039" s="131"/>
      <c r="O2039" s="131"/>
      <c r="P2039" s="131"/>
      <c r="Q2039" s="170"/>
      <c r="R2039" s="170"/>
      <c r="S2039" s="170"/>
      <c r="T2039" s="170"/>
      <c r="U2039" s="170"/>
      <c r="V2039" s="170"/>
      <c r="W2039" s="170"/>
      <c r="X2039" s="131"/>
      <c r="Y2039"/>
      <c r="AB2039"/>
      <c r="AC2039"/>
      <c r="AD2039"/>
      <c r="AE2039"/>
      <c r="AF2039"/>
      <c r="AG2039"/>
      <c r="AH2039"/>
      <c r="AI2039"/>
      <c r="AJ2039"/>
      <c r="AK2039"/>
    </row>
    <row r="2040" spans="1:37" x14ac:dyDescent="0.25">
      <c r="A2040" s="131"/>
      <c r="B2040" s="131"/>
      <c r="C2040" s="131"/>
      <c r="D2040" s="131"/>
      <c r="E2040" s="131"/>
      <c r="F2040" s="131"/>
      <c r="G2040" s="131"/>
      <c r="H2040" s="131"/>
      <c r="I2040" s="131"/>
      <c r="J2040" s="131"/>
      <c r="K2040" s="131"/>
      <c r="L2040" s="131"/>
      <c r="M2040" s="131"/>
      <c r="N2040" s="131"/>
      <c r="O2040" s="131"/>
      <c r="P2040" s="131"/>
      <c r="Q2040" s="170"/>
      <c r="R2040" s="170"/>
      <c r="S2040" s="170"/>
      <c r="T2040" s="170"/>
      <c r="U2040" s="170"/>
      <c r="V2040" s="170"/>
      <c r="W2040" s="170"/>
      <c r="X2040" s="131"/>
      <c r="Y2040"/>
      <c r="AB2040"/>
      <c r="AC2040"/>
      <c r="AD2040"/>
      <c r="AE2040"/>
      <c r="AF2040"/>
      <c r="AG2040"/>
      <c r="AH2040"/>
      <c r="AI2040"/>
      <c r="AJ2040"/>
      <c r="AK2040"/>
    </row>
    <row r="2041" spans="1:37" x14ac:dyDescent="0.25">
      <c r="A2041" s="131"/>
      <c r="B2041" s="131"/>
      <c r="C2041" s="131"/>
      <c r="D2041" s="131"/>
      <c r="E2041" s="131"/>
      <c r="F2041" s="131"/>
      <c r="G2041" s="131"/>
      <c r="H2041" s="131"/>
      <c r="I2041" s="131"/>
      <c r="J2041" s="131"/>
      <c r="K2041" s="131"/>
      <c r="L2041" s="131"/>
      <c r="M2041" s="131"/>
      <c r="N2041" s="131"/>
      <c r="O2041" s="131"/>
      <c r="P2041" s="131"/>
      <c r="Q2041" s="170"/>
      <c r="R2041" s="170"/>
      <c r="S2041" s="170"/>
      <c r="T2041" s="170"/>
      <c r="U2041" s="170"/>
      <c r="V2041" s="170"/>
      <c r="W2041" s="170"/>
      <c r="X2041" s="131"/>
      <c r="Y2041"/>
      <c r="AB2041"/>
      <c r="AC2041"/>
      <c r="AD2041"/>
      <c r="AE2041"/>
      <c r="AF2041"/>
      <c r="AG2041"/>
      <c r="AH2041"/>
      <c r="AI2041"/>
      <c r="AJ2041"/>
      <c r="AK2041"/>
    </row>
    <row r="2042" spans="1:37" x14ac:dyDescent="0.25">
      <c r="A2042" s="131"/>
      <c r="B2042" s="131"/>
      <c r="C2042" s="131"/>
      <c r="D2042" s="131"/>
      <c r="E2042" s="131"/>
      <c r="F2042" s="131"/>
      <c r="G2042" s="131"/>
      <c r="H2042" s="131"/>
      <c r="I2042" s="131"/>
      <c r="J2042" s="131"/>
      <c r="K2042" s="131"/>
      <c r="L2042" s="131"/>
      <c r="M2042" s="131"/>
      <c r="N2042" s="131"/>
      <c r="O2042" s="131"/>
      <c r="P2042" s="131"/>
      <c r="Q2042" s="170"/>
      <c r="R2042" s="170"/>
      <c r="S2042" s="170"/>
      <c r="T2042" s="170"/>
      <c r="U2042" s="170"/>
      <c r="V2042" s="170"/>
      <c r="W2042" s="170"/>
      <c r="X2042" s="131"/>
      <c r="Y2042"/>
      <c r="AB2042"/>
      <c r="AC2042"/>
      <c r="AD2042"/>
      <c r="AE2042"/>
      <c r="AF2042"/>
      <c r="AG2042"/>
      <c r="AH2042"/>
      <c r="AI2042"/>
      <c r="AJ2042"/>
      <c r="AK2042"/>
    </row>
    <row r="2043" spans="1:37" x14ac:dyDescent="0.25">
      <c r="A2043" s="131"/>
      <c r="B2043" s="131"/>
      <c r="C2043" s="131"/>
      <c r="D2043" s="131"/>
      <c r="E2043" s="131"/>
      <c r="F2043" s="131"/>
      <c r="G2043" s="131"/>
      <c r="H2043" s="131"/>
      <c r="I2043" s="131"/>
      <c r="J2043" s="131"/>
      <c r="K2043" s="131"/>
      <c r="L2043" s="131"/>
      <c r="M2043" s="131"/>
      <c r="N2043" s="131"/>
      <c r="O2043" s="131"/>
      <c r="P2043" s="131"/>
      <c r="Q2043" s="170"/>
      <c r="R2043" s="170"/>
      <c r="S2043" s="170"/>
      <c r="T2043" s="170"/>
      <c r="U2043" s="170"/>
      <c r="V2043" s="170"/>
      <c r="W2043" s="170"/>
      <c r="X2043" s="131"/>
      <c r="Y2043"/>
      <c r="AB2043"/>
      <c r="AC2043"/>
      <c r="AD2043"/>
      <c r="AE2043"/>
      <c r="AF2043"/>
      <c r="AG2043"/>
      <c r="AH2043"/>
      <c r="AI2043"/>
      <c r="AJ2043"/>
      <c r="AK2043"/>
    </row>
    <row r="2044" spans="1:37" x14ac:dyDescent="0.25">
      <c r="A2044" s="131"/>
      <c r="B2044" s="131"/>
      <c r="C2044" s="131"/>
      <c r="D2044" s="131"/>
      <c r="E2044" s="131"/>
      <c r="F2044" s="131"/>
      <c r="G2044" s="131"/>
      <c r="H2044" s="131"/>
      <c r="I2044" s="131"/>
      <c r="J2044" s="131"/>
      <c r="K2044" s="131"/>
      <c r="L2044" s="131"/>
      <c r="M2044" s="131"/>
      <c r="N2044" s="131"/>
      <c r="O2044" s="131"/>
      <c r="P2044" s="131"/>
      <c r="Q2044" s="170"/>
      <c r="R2044" s="170"/>
      <c r="S2044" s="170"/>
      <c r="T2044" s="170"/>
      <c r="U2044" s="170"/>
      <c r="V2044" s="170"/>
      <c r="W2044" s="170"/>
      <c r="X2044" s="131"/>
      <c r="Y2044"/>
      <c r="AB2044"/>
      <c r="AC2044"/>
      <c r="AD2044"/>
      <c r="AE2044"/>
      <c r="AF2044"/>
      <c r="AG2044"/>
      <c r="AH2044"/>
      <c r="AI2044"/>
      <c r="AJ2044"/>
      <c r="AK2044"/>
    </row>
    <row r="2045" spans="1:37" x14ac:dyDescent="0.25">
      <c r="A2045" s="131"/>
      <c r="B2045" s="131"/>
      <c r="C2045" s="131"/>
      <c r="D2045" s="131"/>
      <c r="E2045" s="131"/>
      <c r="F2045" s="131"/>
      <c r="G2045" s="131"/>
      <c r="H2045" s="131"/>
      <c r="I2045" s="131"/>
      <c r="J2045" s="131"/>
      <c r="K2045" s="131"/>
      <c r="L2045" s="131"/>
      <c r="M2045" s="131"/>
      <c r="N2045" s="131"/>
      <c r="O2045" s="131"/>
      <c r="P2045" s="131"/>
      <c r="Q2045" s="170"/>
      <c r="R2045" s="170"/>
      <c r="S2045" s="170"/>
      <c r="T2045" s="170"/>
      <c r="U2045" s="170"/>
      <c r="V2045" s="170"/>
      <c r="W2045" s="170"/>
      <c r="X2045" s="131"/>
      <c r="Y2045"/>
      <c r="AB2045"/>
      <c r="AC2045"/>
      <c r="AD2045"/>
      <c r="AE2045"/>
      <c r="AF2045"/>
      <c r="AG2045"/>
      <c r="AH2045"/>
      <c r="AI2045"/>
      <c r="AJ2045"/>
      <c r="AK2045"/>
    </row>
    <row r="2046" spans="1:37" x14ac:dyDescent="0.25">
      <c r="A2046" s="131"/>
      <c r="B2046" s="131"/>
      <c r="C2046" s="131"/>
      <c r="D2046" s="131"/>
      <c r="E2046" s="131"/>
      <c r="F2046" s="131"/>
      <c r="G2046" s="131"/>
      <c r="H2046" s="131"/>
      <c r="I2046" s="131"/>
      <c r="J2046" s="131"/>
      <c r="K2046" s="131"/>
      <c r="L2046" s="131"/>
      <c r="M2046" s="131"/>
      <c r="N2046" s="131"/>
      <c r="O2046" s="131"/>
      <c r="P2046" s="131"/>
      <c r="Q2046" s="170"/>
      <c r="R2046" s="170"/>
      <c r="S2046" s="170"/>
      <c r="T2046" s="170"/>
      <c r="U2046" s="170"/>
      <c r="V2046" s="170"/>
      <c r="W2046" s="170"/>
      <c r="X2046" s="131"/>
      <c r="Y2046"/>
      <c r="AB2046"/>
      <c r="AC2046"/>
      <c r="AD2046"/>
      <c r="AE2046"/>
      <c r="AF2046"/>
      <c r="AG2046"/>
      <c r="AH2046"/>
      <c r="AI2046"/>
      <c r="AJ2046"/>
      <c r="AK2046"/>
    </row>
    <row r="2047" spans="1:37" x14ac:dyDescent="0.25">
      <c r="A2047" s="131"/>
      <c r="B2047" s="131"/>
      <c r="C2047" s="131"/>
      <c r="D2047" s="131"/>
      <c r="E2047" s="131"/>
      <c r="F2047" s="131"/>
      <c r="G2047" s="131"/>
      <c r="H2047" s="131"/>
      <c r="I2047" s="131"/>
      <c r="J2047" s="131"/>
      <c r="K2047" s="131"/>
      <c r="L2047" s="131"/>
      <c r="M2047" s="131"/>
      <c r="N2047" s="131"/>
      <c r="O2047" s="131"/>
      <c r="P2047" s="131"/>
      <c r="Q2047" s="170"/>
      <c r="R2047" s="170"/>
      <c r="S2047" s="170"/>
      <c r="T2047" s="170"/>
      <c r="U2047" s="170"/>
      <c r="V2047" s="170"/>
      <c r="W2047" s="170"/>
      <c r="X2047" s="131"/>
      <c r="Y2047"/>
      <c r="AB2047"/>
      <c r="AC2047"/>
      <c r="AD2047"/>
      <c r="AE2047"/>
      <c r="AF2047"/>
      <c r="AG2047"/>
      <c r="AH2047"/>
      <c r="AI2047"/>
      <c r="AJ2047"/>
      <c r="AK2047"/>
    </row>
    <row r="2048" spans="1:37" x14ac:dyDescent="0.25">
      <c r="A2048" s="131"/>
      <c r="B2048" s="131"/>
      <c r="C2048" s="131"/>
      <c r="D2048" s="131"/>
      <c r="E2048" s="131"/>
      <c r="F2048" s="131"/>
      <c r="G2048" s="131"/>
      <c r="H2048" s="131"/>
      <c r="I2048" s="131"/>
      <c r="J2048" s="131"/>
      <c r="K2048" s="131"/>
      <c r="L2048" s="131"/>
      <c r="M2048" s="131"/>
      <c r="N2048" s="131"/>
      <c r="O2048" s="131"/>
      <c r="P2048" s="131"/>
      <c r="Q2048" s="170"/>
      <c r="R2048" s="170"/>
      <c r="S2048" s="170"/>
      <c r="T2048" s="170"/>
      <c r="U2048" s="170"/>
      <c r="V2048" s="170"/>
      <c r="W2048" s="170"/>
      <c r="X2048" s="131"/>
      <c r="Y2048"/>
      <c r="AB2048"/>
      <c r="AC2048"/>
      <c r="AD2048"/>
      <c r="AE2048"/>
      <c r="AF2048"/>
      <c r="AG2048"/>
      <c r="AH2048"/>
      <c r="AI2048"/>
      <c r="AJ2048"/>
      <c r="AK2048"/>
    </row>
    <row r="2049" spans="1:37" x14ac:dyDescent="0.25">
      <c r="A2049" s="131"/>
      <c r="B2049" s="131"/>
      <c r="C2049" s="131"/>
      <c r="D2049" s="131"/>
      <c r="E2049" s="131"/>
      <c r="F2049" s="131"/>
      <c r="G2049" s="131"/>
      <c r="H2049" s="131"/>
      <c r="I2049" s="131"/>
      <c r="J2049" s="131"/>
      <c r="K2049" s="131"/>
      <c r="L2049" s="131"/>
      <c r="M2049" s="131"/>
      <c r="N2049" s="131"/>
      <c r="O2049" s="131"/>
      <c r="P2049" s="131"/>
      <c r="Q2049" s="170"/>
      <c r="R2049" s="170"/>
      <c r="S2049" s="170"/>
      <c r="T2049" s="170"/>
      <c r="U2049" s="170"/>
      <c r="V2049" s="170"/>
      <c r="W2049" s="170"/>
      <c r="X2049" s="131"/>
      <c r="Y2049"/>
      <c r="AB2049"/>
      <c r="AC2049"/>
      <c r="AD2049"/>
      <c r="AE2049"/>
      <c r="AF2049"/>
      <c r="AG2049"/>
      <c r="AH2049"/>
      <c r="AI2049"/>
      <c r="AJ2049"/>
      <c r="AK2049"/>
    </row>
    <row r="2050" spans="1:37" x14ac:dyDescent="0.25">
      <c r="A2050" s="131"/>
      <c r="B2050" s="131"/>
      <c r="C2050" s="131"/>
      <c r="D2050" s="131"/>
      <c r="E2050" s="131"/>
      <c r="F2050" s="131"/>
      <c r="G2050" s="131"/>
      <c r="H2050" s="131"/>
      <c r="I2050" s="131"/>
      <c r="J2050" s="131"/>
      <c r="K2050" s="131"/>
      <c r="L2050" s="131"/>
      <c r="M2050" s="131"/>
      <c r="N2050" s="131"/>
      <c r="O2050" s="131"/>
      <c r="P2050" s="131"/>
      <c r="Q2050" s="170"/>
      <c r="R2050" s="170"/>
      <c r="S2050" s="170"/>
      <c r="T2050" s="170"/>
      <c r="U2050" s="170"/>
      <c r="V2050" s="170"/>
      <c r="W2050" s="170"/>
      <c r="X2050" s="131"/>
      <c r="Y2050"/>
      <c r="AB2050"/>
      <c r="AC2050"/>
      <c r="AD2050"/>
      <c r="AE2050"/>
      <c r="AF2050"/>
      <c r="AG2050"/>
      <c r="AH2050"/>
      <c r="AI2050"/>
      <c r="AJ2050"/>
      <c r="AK2050"/>
    </row>
    <row r="2051" spans="1:37" x14ac:dyDescent="0.25">
      <c r="A2051" s="131"/>
      <c r="B2051" s="131"/>
      <c r="C2051" s="131"/>
      <c r="D2051" s="131"/>
      <c r="E2051" s="131"/>
      <c r="F2051" s="131"/>
      <c r="G2051" s="131"/>
      <c r="H2051" s="131"/>
      <c r="I2051" s="131"/>
      <c r="J2051" s="131"/>
      <c r="K2051" s="131"/>
      <c r="L2051" s="131"/>
      <c r="M2051" s="131"/>
      <c r="N2051" s="131"/>
      <c r="O2051" s="131"/>
      <c r="P2051" s="131"/>
      <c r="Q2051" s="170"/>
      <c r="R2051" s="170"/>
      <c r="S2051" s="170"/>
      <c r="T2051" s="170"/>
      <c r="U2051" s="170"/>
      <c r="V2051" s="170"/>
      <c r="W2051" s="170"/>
      <c r="X2051" s="131"/>
      <c r="Y2051"/>
      <c r="AB2051"/>
      <c r="AC2051"/>
      <c r="AD2051"/>
      <c r="AE2051"/>
      <c r="AF2051"/>
      <c r="AG2051"/>
      <c r="AH2051"/>
      <c r="AI2051"/>
      <c r="AJ2051"/>
      <c r="AK2051"/>
    </row>
    <row r="2052" spans="1:37" x14ac:dyDescent="0.25">
      <c r="A2052" s="131"/>
      <c r="B2052" s="131"/>
      <c r="C2052" s="131"/>
      <c r="D2052" s="131"/>
      <c r="E2052" s="131"/>
      <c r="F2052" s="131"/>
      <c r="G2052" s="131"/>
      <c r="H2052" s="131"/>
      <c r="I2052" s="131"/>
      <c r="J2052" s="131"/>
      <c r="K2052" s="131"/>
      <c r="L2052" s="131"/>
      <c r="M2052" s="131"/>
      <c r="N2052" s="131"/>
      <c r="O2052" s="131"/>
      <c r="P2052" s="131"/>
      <c r="Q2052" s="170"/>
      <c r="R2052" s="170"/>
      <c r="S2052" s="170"/>
      <c r="T2052" s="170"/>
      <c r="U2052" s="170"/>
      <c r="V2052" s="170"/>
      <c r="W2052" s="170"/>
      <c r="X2052" s="131"/>
      <c r="Y2052"/>
      <c r="AB2052"/>
      <c r="AC2052"/>
      <c r="AD2052"/>
      <c r="AE2052"/>
      <c r="AF2052"/>
      <c r="AG2052"/>
      <c r="AH2052"/>
      <c r="AI2052"/>
      <c r="AJ2052"/>
      <c r="AK2052"/>
    </row>
    <row r="2053" spans="1:37" x14ac:dyDescent="0.25">
      <c r="A2053" s="131"/>
      <c r="B2053" s="131"/>
      <c r="C2053" s="131"/>
      <c r="D2053" s="131"/>
      <c r="E2053" s="131"/>
      <c r="F2053" s="131"/>
      <c r="G2053" s="131"/>
      <c r="H2053" s="131"/>
      <c r="I2053" s="131"/>
      <c r="J2053" s="131"/>
      <c r="K2053" s="131"/>
      <c r="L2053" s="131"/>
      <c r="M2053" s="131"/>
      <c r="N2053" s="131"/>
      <c r="O2053" s="131"/>
      <c r="P2053" s="131"/>
      <c r="Q2053" s="170"/>
      <c r="R2053" s="170"/>
      <c r="S2053" s="170"/>
      <c r="T2053" s="170"/>
      <c r="U2053" s="170"/>
      <c r="V2053" s="170"/>
      <c r="W2053" s="170"/>
      <c r="X2053" s="131"/>
      <c r="Y2053"/>
      <c r="AB2053"/>
      <c r="AC2053"/>
      <c r="AD2053"/>
      <c r="AE2053"/>
      <c r="AF2053"/>
      <c r="AG2053"/>
      <c r="AH2053"/>
      <c r="AI2053"/>
      <c r="AJ2053"/>
      <c r="AK2053"/>
    </row>
    <row r="2054" spans="1:37" x14ac:dyDescent="0.25">
      <c r="A2054" s="131"/>
      <c r="B2054" s="131"/>
      <c r="C2054" s="131"/>
      <c r="D2054" s="131"/>
      <c r="E2054" s="131"/>
      <c r="F2054" s="131"/>
      <c r="G2054" s="131"/>
      <c r="H2054" s="131"/>
      <c r="I2054" s="131"/>
      <c r="J2054" s="131"/>
      <c r="K2054" s="131"/>
      <c r="L2054" s="131"/>
      <c r="M2054" s="131"/>
      <c r="N2054" s="131"/>
      <c r="O2054" s="131"/>
      <c r="P2054" s="131"/>
      <c r="Q2054" s="170"/>
      <c r="R2054" s="170"/>
      <c r="S2054" s="170"/>
      <c r="T2054" s="170"/>
      <c r="U2054" s="170"/>
      <c r="V2054" s="170"/>
      <c r="W2054" s="170"/>
      <c r="X2054" s="131"/>
      <c r="Y2054"/>
      <c r="AB2054"/>
      <c r="AC2054"/>
      <c r="AD2054"/>
      <c r="AE2054"/>
      <c r="AF2054"/>
      <c r="AG2054"/>
      <c r="AH2054"/>
      <c r="AI2054"/>
      <c r="AJ2054"/>
      <c r="AK2054"/>
    </row>
    <row r="2055" spans="1:37" x14ac:dyDescent="0.25">
      <c r="A2055" s="131"/>
      <c r="B2055" s="131"/>
      <c r="C2055" s="131"/>
      <c r="D2055" s="131"/>
      <c r="E2055" s="131"/>
      <c r="F2055" s="131"/>
      <c r="G2055" s="131"/>
      <c r="H2055" s="131"/>
      <c r="I2055" s="131"/>
      <c r="J2055" s="131"/>
      <c r="K2055" s="131"/>
      <c r="L2055" s="131"/>
      <c r="M2055" s="131"/>
      <c r="N2055" s="131"/>
      <c r="O2055" s="131"/>
      <c r="P2055" s="131"/>
      <c r="Q2055" s="170"/>
      <c r="R2055" s="170"/>
      <c r="S2055" s="170"/>
      <c r="T2055" s="170"/>
      <c r="U2055" s="170"/>
      <c r="V2055" s="170"/>
      <c r="W2055" s="170"/>
      <c r="X2055" s="131"/>
      <c r="Y2055"/>
      <c r="AB2055"/>
      <c r="AC2055"/>
      <c r="AD2055"/>
      <c r="AE2055"/>
      <c r="AF2055"/>
      <c r="AG2055"/>
      <c r="AH2055"/>
      <c r="AI2055"/>
      <c r="AJ2055"/>
      <c r="AK2055"/>
    </row>
    <row r="2056" spans="1:37" x14ac:dyDescent="0.25">
      <c r="A2056" s="131"/>
      <c r="B2056" s="131"/>
      <c r="C2056" s="131"/>
      <c r="D2056" s="131"/>
      <c r="E2056" s="131"/>
      <c r="F2056" s="131"/>
      <c r="G2056" s="131"/>
      <c r="H2056" s="131"/>
      <c r="I2056" s="131"/>
      <c r="J2056" s="131"/>
      <c r="K2056" s="131"/>
      <c r="L2056" s="131"/>
      <c r="M2056" s="131"/>
      <c r="N2056" s="131"/>
      <c r="O2056" s="131"/>
      <c r="P2056" s="131"/>
      <c r="Q2056" s="170"/>
      <c r="R2056" s="170"/>
      <c r="S2056" s="170"/>
      <c r="T2056" s="170"/>
      <c r="U2056" s="170"/>
      <c r="V2056" s="170"/>
      <c r="W2056" s="170"/>
      <c r="X2056" s="131"/>
      <c r="Y2056"/>
      <c r="AB2056"/>
      <c r="AC2056"/>
      <c r="AD2056"/>
      <c r="AE2056"/>
      <c r="AF2056"/>
      <c r="AG2056"/>
      <c r="AH2056"/>
      <c r="AI2056"/>
      <c r="AJ2056"/>
      <c r="AK2056"/>
    </row>
    <row r="2057" spans="1:37" x14ac:dyDescent="0.25">
      <c r="A2057" s="131"/>
      <c r="B2057" s="131"/>
      <c r="C2057" s="131"/>
      <c r="D2057" s="131"/>
      <c r="E2057" s="131"/>
      <c r="F2057" s="131"/>
      <c r="G2057" s="131"/>
      <c r="H2057" s="131"/>
      <c r="I2057" s="131"/>
      <c r="J2057" s="131"/>
      <c r="K2057" s="131"/>
      <c r="L2057" s="131"/>
      <c r="M2057" s="131"/>
      <c r="N2057" s="131"/>
      <c r="O2057" s="131"/>
      <c r="P2057" s="131"/>
      <c r="Q2057" s="170"/>
      <c r="R2057" s="170"/>
      <c r="S2057" s="170"/>
      <c r="T2057" s="170"/>
      <c r="U2057" s="170"/>
      <c r="V2057" s="170"/>
      <c r="W2057" s="170"/>
      <c r="X2057" s="131"/>
      <c r="Y2057"/>
      <c r="AB2057"/>
      <c r="AC2057"/>
      <c r="AD2057"/>
      <c r="AE2057"/>
      <c r="AF2057"/>
      <c r="AG2057"/>
      <c r="AH2057"/>
      <c r="AI2057"/>
      <c r="AJ2057"/>
      <c r="AK2057"/>
    </row>
    <row r="2058" spans="1:37" x14ac:dyDescent="0.25">
      <c r="A2058" s="131"/>
      <c r="B2058" s="131"/>
      <c r="C2058" s="131"/>
      <c r="D2058" s="131"/>
      <c r="E2058" s="131"/>
      <c r="F2058" s="131"/>
      <c r="G2058" s="131"/>
      <c r="H2058" s="131"/>
      <c r="I2058" s="131"/>
      <c r="J2058" s="131"/>
      <c r="K2058" s="131"/>
      <c r="L2058" s="131"/>
      <c r="M2058" s="131"/>
      <c r="N2058" s="131"/>
      <c r="O2058" s="131"/>
      <c r="P2058" s="131"/>
      <c r="Q2058" s="170"/>
      <c r="R2058" s="170"/>
      <c r="S2058" s="170"/>
      <c r="T2058" s="170"/>
      <c r="U2058" s="170"/>
      <c r="V2058" s="170"/>
      <c r="W2058" s="170"/>
      <c r="X2058" s="131"/>
      <c r="Y2058"/>
      <c r="AB2058"/>
      <c r="AC2058"/>
      <c r="AD2058"/>
      <c r="AE2058"/>
      <c r="AF2058"/>
      <c r="AG2058"/>
      <c r="AH2058"/>
      <c r="AI2058"/>
      <c r="AJ2058"/>
      <c r="AK2058"/>
    </row>
    <row r="2059" spans="1:37" x14ac:dyDescent="0.25">
      <c r="A2059" s="131"/>
      <c r="B2059" s="131"/>
      <c r="C2059" s="131"/>
      <c r="D2059" s="131"/>
      <c r="E2059" s="131"/>
      <c r="F2059" s="131"/>
      <c r="G2059" s="131"/>
      <c r="H2059" s="131"/>
      <c r="I2059" s="131"/>
      <c r="J2059" s="131"/>
      <c r="K2059" s="131"/>
      <c r="L2059" s="131"/>
      <c r="M2059" s="131"/>
      <c r="N2059" s="131"/>
      <c r="O2059" s="131"/>
      <c r="P2059" s="131"/>
      <c r="Q2059" s="170"/>
      <c r="R2059" s="170"/>
      <c r="S2059" s="170"/>
      <c r="T2059" s="170"/>
      <c r="U2059" s="170"/>
      <c r="V2059" s="170"/>
      <c r="W2059" s="170"/>
      <c r="X2059" s="131"/>
      <c r="Y2059"/>
      <c r="AB2059"/>
      <c r="AC2059"/>
      <c r="AD2059"/>
      <c r="AE2059"/>
      <c r="AF2059"/>
      <c r="AG2059"/>
      <c r="AH2059"/>
      <c r="AI2059"/>
      <c r="AJ2059"/>
      <c r="AK2059"/>
    </row>
    <row r="2060" spans="1:37" x14ac:dyDescent="0.25">
      <c r="A2060" s="131"/>
      <c r="B2060" s="131"/>
      <c r="C2060" s="131"/>
      <c r="D2060" s="131"/>
      <c r="E2060" s="131"/>
      <c r="F2060" s="131"/>
      <c r="G2060" s="131"/>
      <c r="H2060" s="131"/>
      <c r="I2060" s="131"/>
      <c r="J2060" s="131"/>
      <c r="K2060" s="131"/>
      <c r="L2060" s="131"/>
      <c r="M2060" s="131"/>
      <c r="N2060" s="131"/>
      <c r="O2060" s="131"/>
      <c r="P2060" s="131"/>
      <c r="Q2060" s="170"/>
      <c r="R2060" s="170"/>
      <c r="S2060" s="170"/>
      <c r="T2060" s="170"/>
      <c r="U2060" s="170"/>
      <c r="V2060" s="170"/>
      <c r="W2060" s="170"/>
      <c r="X2060" s="131"/>
      <c r="Y2060"/>
      <c r="AB2060"/>
      <c r="AC2060"/>
      <c r="AD2060"/>
      <c r="AE2060"/>
      <c r="AF2060"/>
      <c r="AG2060"/>
      <c r="AH2060"/>
      <c r="AI2060"/>
      <c r="AJ2060"/>
      <c r="AK2060"/>
    </row>
    <row r="2061" spans="1:37" x14ac:dyDescent="0.25">
      <c r="A2061" s="131"/>
      <c r="B2061" s="131"/>
      <c r="C2061" s="131"/>
      <c r="D2061" s="131"/>
      <c r="E2061" s="131"/>
      <c r="F2061" s="131"/>
      <c r="G2061" s="131"/>
      <c r="H2061" s="131"/>
      <c r="I2061" s="131"/>
      <c r="J2061" s="131"/>
      <c r="K2061" s="131"/>
      <c r="L2061" s="131"/>
      <c r="M2061" s="131"/>
      <c r="N2061" s="131"/>
      <c r="O2061" s="131"/>
      <c r="P2061" s="131"/>
      <c r="Q2061" s="170"/>
      <c r="R2061" s="170"/>
      <c r="S2061" s="170"/>
      <c r="T2061" s="170"/>
      <c r="U2061" s="170"/>
      <c r="V2061" s="170"/>
      <c r="W2061" s="170"/>
      <c r="X2061" s="131"/>
      <c r="Y2061"/>
      <c r="AB2061"/>
      <c r="AC2061"/>
      <c r="AD2061"/>
      <c r="AE2061"/>
      <c r="AF2061"/>
      <c r="AG2061"/>
      <c r="AH2061"/>
      <c r="AI2061"/>
      <c r="AJ2061"/>
      <c r="AK2061"/>
    </row>
    <row r="2062" spans="1:37" x14ac:dyDescent="0.25">
      <c r="A2062" s="131"/>
      <c r="B2062" s="131"/>
      <c r="C2062" s="131"/>
      <c r="D2062" s="131"/>
      <c r="E2062" s="131"/>
      <c r="F2062" s="131"/>
      <c r="G2062" s="131"/>
      <c r="H2062" s="131"/>
      <c r="I2062" s="131"/>
      <c r="J2062" s="131"/>
      <c r="K2062" s="131"/>
      <c r="L2062" s="131"/>
      <c r="M2062" s="131"/>
      <c r="N2062" s="131"/>
      <c r="O2062" s="131"/>
      <c r="P2062" s="131"/>
      <c r="Q2062" s="170"/>
      <c r="R2062" s="170"/>
      <c r="S2062" s="170"/>
      <c r="T2062" s="170"/>
      <c r="U2062" s="170"/>
      <c r="V2062" s="170"/>
      <c r="W2062" s="170"/>
      <c r="X2062" s="131"/>
      <c r="Y2062"/>
      <c r="AB2062"/>
      <c r="AC2062"/>
      <c r="AD2062"/>
      <c r="AE2062"/>
      <c r="AF2062"/>
      <c r="AG2062"/>
      <c r="AH2062"/>
      <c r="AI2062"/>
      <c r="AJ2062"/>
      <c r="AK2062"/>
    </row>
    <row r="2063" spans="1:37" x14ac:dyDescent="0.25">
      <c r="A2063" s="131"/>
      <c r="B2063" s="131"/>
      <c r="C2063" s="131"/>
      <c r="D2063" s="131"/>
      <c r="E2063" s="131"/>
      <c r="F2063" s="131"/>
      <c r="G2063" s="131"/>
      <c r="H2063" s="131"/>
      <c r="I2063" s="131"/>
      <c r="J2063" s="131"/>
      <c r="K2063" s="131"/>
      <c r="L2063" s="131"/>
      <c r="M2063" s="131"/>
      <c r="N2063" s="131"/>
      <c r="O2063" s="131"/>
      <c r="P2063" s="131"/>
      <c r="Q2063" s="170"/>
      <c r="R2063" s="170"/>
      <c r="S2063" s="170"/>
      <c r="T2063" s="170"/>
      <c r="U2063" s="170"/>
      <c r="V2063" s="170"/>
      <c r="W2063" s="170"/>
      <c r="X2063" s="131"/>
      <c r="Y2063"/>
      <c r="AB2063"/>
      <c r="AC2063"/>
      <c r="AD2063"/>
      <c r="AE2063"/>
      <c r="AF2063"/>
      <c r="AG2063"/>
      <c r="AH2063"/>
      <c r="AI2063"/>
      <c r="AJ2063"/>
      <c r="AK2063"/>
    </row>
    <row r="2064" spans="1:37" x14ac:dyDescent="0.25">
      <c r="A2064" s="131"/>
      <c r="B2064" s="131"/>
      <c r="C2064" s="131"/>
      <c r="D2064" s="131"/>
      <c r="E2064" s="131"/>
      <c r="F2064" s="131"/>
      <c r="G2064" s="131"/>
      <c r="H2064" s="131"/>
      <c r="I2064" s="131"/>
      <c r="J2064" s="131"/>
      <c r="K2064" s="131"/>
      <c r="L2064" s="131"/>
      <c r="M2064" s="131"/>
      <c r="N2064" s="131"/>
      <c r="O2064" s="131"/>
      <c r="P2064" s="131"/>
      <c r="Q2064" s="170"/>
      <c r="R2064" s="170"/>
      <c r="S2064" s="170"/>
      <c r="T2064" s="170"/>
      <c r="U2064" s="170"/>
      <c r="V2064" s="170"/>
      <c r="W2064" s="170"/>
      <c r="X2064" s="131"/>
      <c r="Y2064"/>
      <c r="AB2064"/>
      <c r="AC2064"/>
      <c r="AD2064"/>
      <c r="AE2064"/>
      <c r="AF2064"/>
      <c r="AG2064"/>
      <c r="AH2064"/>
      <c r="AI2064"/>
      <c r="AJ2064"/>
      <c r="AK2064"/>
    </row>
    <row r="2065" spans="1:37" x14ac:dyDescent="0.25">
      <c r="A2065" s="131"/>
      <c r="B2065" s="131"/>
      <c r="C2065" s="131"/>
      <c r="D2065" s="131"/>
      <c r="E2065" s="131"/>
      <c r="F2065" s="131"/>
      <c r="G2065" s="131"/>
      <c r="H2065" s="131"/>
      <c r="I2065" s="131"/>
      <c r="J2065" s="131"/>
      <c r="K2065" s="131"/>
      <c r="L2065" s="131"/>
      <c r="M2065" s="131"/>
      <c r="N2065" s="131"/>
      <c r="O2065" s="131"/>
      <c r="P2065" s="131"/>
      <c r="Q2065" s="170"/>
      <c r="R2065" s="170"/>
      <c r="S2065" s="170"/>
      <c r="T2065" s="170"/>
      <c r="U2065" s="170"/>
      <c r="V2065" s="170"/>
      <c r="W2065" s="170"/>
      <c r="X2065" s="131"/>
      <c r="Y2065"/>
      <c r="AB2065"/>
      <c r="AC2065"/>
      <c r="AD2065"/>
      <c r="AE2065"/>
      <c r="AF2065"/>
      <c r="AG2065"/>
      <c r="AH2065"/>
      <c r="AI2065"/>
      <c r="AJ2065"/>
      <c r="AK2065"/>
    </row>
    <row r="2066" spans="1:37" x14ac:dyDescent="0.25">
      <c r="A2066" s="131"/>
      <c r="B2066" s="131"/>
      <c r="C2066" s="131"/>
      <c r="D2066" s="131"/>
      <c r="E2066" s="131"/>
      <c r="F2066" s="131"/>
      <c r="G2066" s="131"/>
      <c r="H2066" s="131"/>
      <c r="I2066" s="131"/>
      <c r="J2066" s="131"/>
      <c r="K2066" s="131"/>
      <c r="L2066" s="131"/>
      <c r="M2066" s="131"/>
      <c r="N2066" s="131"/>
      <c r="O2066" s="131"/>
      <c r="P2066" s="131"/>
      <c r="Q2066" s="170"/>
      <c r="R2066" s="170"/>
      <c r="S2066" s="170"/>
      <c r="T2066" s="170"/>
      <c r="U2066" s="170"/>
      <c r="V2066" s="170"/>
      <c r="W2066" s="170"/>
      <c r="X2066" s="131"/>
      <c r="Y2066"/>
      <c r="AB2066"/>
      <c r="AC2066"/>
      <c r="AD2066"/>
      <c r="AE2066"/>
      <c r="AF2066"/>
      <c r="AG2066"/>
      <c r="AH2066"/>
      <c r="AI2066"/>
      <c r="AJ2066"/>
      <c r="AK2066"/>
    </row>
    <row r="2067" spans="1:37" x14ac:dyDescent="0.25">
      <c r="A2067" s="131"/>
      <c r="B2067" s="131"/>
      <c r="C2067" s="131"/>
      <c r="D2067" s="131"/>
      <c r="E2067" s="131"/>
      <c r="F2067" s="131"/>
      <c r="G2067" s="131"/>
      <c r="H2067" s="131"/>
      <c r="I2067" s="131"/>
      <c r="J2067" s="131"/>
      <c r="K2067" s="131"/>
      <c r="L2067" s="131"/>
      <c r="M2067" s="131"/>
      <c r="N2067" s="131"/>
      <c r="O2067" s="131"/>
      <c r="P2067" s="131"/>
      <c r="Q2067" s="170"/>
      <c r="R2067" s="170"/>
      <c r="S2067" s="170"/>
      <c r="T2067" s="170"/>
      <c r="U2067" s="170"/>
      <c r="V2067" s="170"/>
      <c r="W2067" s="170"/>
      <c r="X2067" s="131"/>
      <c r="Y2067"/>
      <c r="AB2067"/>
      <c r="AC2067"/>
      <c r="AD2067"/>
      <c r="AE2067"/>
      <c r="AF2067"/>
      <c r="AG2067"/>
      <c r="AH2067"/>
      <c r="AI2067"/>
      <c r="AJ2067"/>
      <c r="AK2067"/>
    </row>
    <row r="2068" spans="1:37" x14ac:dyDescent="0.25">
      <c r="A2068" s="131"/>
      <c r="B2068" s="131"/>
      <c r="C2068" s="131"/>
      <c r="D2068" s="131"/>
      <c r="E2068" s="131"/>
      <c r="F2068" s="131"/>
      <c r="G2068" s="131"/>
      <c r="H2068" s="131"/>
      <c r="I2068" s="131"/>
      <c r="J2068" s="131"/>
      <c r="K2068" s="131"/>
      <c r="L2068" s="131"/>
      <c r="M2068" s="131"/>
      <c r="N2068" s="131"/>
      <c r="O2068" s="131"/>
      <c r="P2068" s="131"/>
      <c r="Q2068" s="170"/>
      <c r="R2068" s="170"/>
      <c r="S2068" s="170"/>
      <c r="T2068" s="170"/>
      <c r="U2068" s="170"/>
      <c r="V2068" s="170"/>
      <c r="W2068" s="170"/>
      <c r="X2068" s="131"/>
      <c r="Y2068"/>
      <c r="AB2068"/>
      <c r="AC2068"/>
      <c r="AD2068"/>
      <c r="AE2068"/>
      <c r="AF2068"/>
      <c r="AG2068"/>
      <c r="AH2068"/>
      <c r="AI2068"/>
      <c r="AJ2068"/>
      <c r="AK2068"/>
    </row>
    <row r="2069" spans="1:37" x14ac:dyDescent="0.25">
      <c r="A2069" s="131"/>
      <c r="B2069" s="131"/>
      <c r="C2069" s="131"/>
      <c r="D2069" s="131"/>
      <c r="E2069" s="131"/>
      <c r="F2069" s="131"/>
      <c r="G2069" s="131"/>
      <c r="H2069" s="131"/>
      <c r="I2069" s="131"/>
      <c r="J2069" s="131"/>
      <c r="K2069" s="131"/>
      <c r="L2069" s="131"/>
      <c r="M2069" s="131"/>
      <c r="N2069" s="131"/>
      <c r="O2069" s="131"/>
      <c r="P2069" s="131"/>
      <c r="Q2069" s="170"/>
      <c r="R2069" s="170"/>
      <c r="S2069" s="170"/>
      <c r="T2069" s="170"/>
      <c r="U2069" s="170"/>
      <c r="V2069" s="170"/>
      <c r="W2069" s="170"/>
      <c r="X2069" s="131"/>
      <c r="Y2069"/>
      <c r="AB2069"/>
      <c r="AC2069"/>
      <c r="AD2069"/>
      <c r="AE2069"/>
      <c r="AF2069"/>
      <c r="AG2069"/>
      <c r="AH2069"/>
      <c r="AI2069"/>
      <c r="AJ2069"/>
      <c r="AK2069"/>
    </row>
    <row r="2070" spans="1:37" x14ac:dyDescent="0.25">
      <c r="A2070" s="131"/>
      <c r="B2070" s="131"/>
      <c r="C2070" s="131"/>
      <c r="D2070" s="131"/>
      <c r="E2070" s="131"/>
      <c r="F2070" s="131"/>
      <c r="G2070" s="131"/>
      <c r="H2070" s="131"/>
      <c r="I2070" s="131"/>
      <c r="J2070" s="131"/>
      <c r="K2070" s="131"/>
      <c r="L2070" s="131"/>
      <c r="M2070" s="131"/>
      <c r="N2070" s="131"/>
      <c r="O2070" s="131"/>
      <c r="P2070" s="131"/>
      <c r="Q2070" s="170"/>
      <c r="R2070" s="170"/>
      <c r="S2070" s="170"/>
      <c r="T2070" s="170"/>
      <c r="U2070" s="170"/>
      <c r="V2070" s="170"/>
      <c r="W2070" s="170"/>
      <c r="X2070" s="131"/>
      <c r="Y2070"/>
      <c r="AB2070"/>
      <c r="AC2070"/>
      <c r="AD2070"/>
      <c r="AE2070"/>
      <c r="AF2070"/>
      <c r="AG2070"/>
      <c r="AH2070"/>
      <c r="AI2070"/>
      <c r="AJ2070"/>
      <c r="AK2070"/>
    </row>
    <row r="2071" spans="1:37" x14ac:dyDescent="0.25">
      <c r="A2071" s="131"/>
      <c r="B2071" s="131"/>
      <c r="C2071" s="131"/>
      <c r="D2071" s="131"/>
      <c r="E2071" s="131"/>
      <c r="F2071" s="131"/>
      <c r="G2071" s="131"/>
      <c r="H2071" s="131"/>
      <c r="I2071" s="131"/>
      <c r="J2071" s="131"/>
      <c r="K2071" s="131"/>
      <c r="L2071" s="131"/>
      <c r="M2071" s="131"/>
      <c r="N2071" s="131"/>
      <c r="O2071" s="131"/>
      <c r="P2071" s="131"/>
      <c r="Q2071" s="170"/>
      <c r="R2071" s="170"/>
      <c r="S2071" s="170"/>
      <c r="T2071" s="170"/>
      <c r="U2071" s="170"/>
      <c r="V2071" s="170"/>
      <c r="W2071" s="170"/>
      <c r="X2071" s="131"/>
      <c r="Y2071"/>
      <c r="AB2071"/>
      <c r="AC2071"/>
      <c r="AD2071"/>
      <c r="AE2071"/>
      <c r="AF2071"/>
      <c r="AG2071"/>
      <c r="AH2071"/>
      <c r="AI2071"/>
      <c r="AJ2071"/>
      <c r="AK2071"/>
    </row>
    <row r="2072" spans="1:37" x14ac:dyDescent="0.25">
      <c r="A2072" s="131"/>
      <c r="B2072" s="131"/>
      <c r="C2072" s="131"/>
      <c r="D2072" s="131"/>
      <c r="E2072" s="131"/>
      <c r="F2072" s="131"/>
      <c r="G2072" s="131"/>
      <c r="H2072" s="131"/>
      <c r="I2072" s="131"/>
      <c r="J2072" s="131"/>
      <c r="K2072" s="131"/>
      <c r="L2072" s="131"/>
      <c r="M2072" s="131"/>
      <c r="N2072" s="131"/>
      <c r="O2072" s="131"/>
      <c r="P2072" s="131"/>
      <c r="Q2072" s="170"/>
      <c r="R2072" s="170"/>
      <c r="S2072" s="170"/>
      <c r="T2072" s="170"/>
      <c r="U2072" s="170"/>
      <c r="V2072" s="170"/>
      <c r="W2072" s="170"/>
      <c r="X2072" s="131"/>
      <c r="Y2072"/>
      <c r="AB2072"/>
      <c r="AC2072"/>
      <c r="AD2072"/>
      <c r="AE2072"/>
      <c r="AF2072"/>
      <c r="AG2072"/>
      <c r="AH2072"/>
      <c r="AI2072"/>
      <c r="AJ2072"/>
      <c r="AK2072"/>
    </row>
    <row r="2073" spans="1:37" x14ac:dyDescent="0.25">
      <c r="A2073" s="131"/>
      <c r="B2073" s="131"/>
      <c r="C2073" s="131"/>
      <c r="D2073" s="131"/>
      <c r="E2073" s="131"/>
      <c r="F2073" s="131"/>
      <c r="G2073" s="131"/>
      <c r="H2073" s="131"/>
      <c r="I2073" s="131"/>
      <c r="J2073" s="131"/>
      <c r="K2073" s="131"/>
      <c r="L2073" s="131"/>
      <c r="M2073" s="131"/>
      <c r="N2073" s="131"/>
      <c r="O2073" s="131"/>
      <c r="P2073" s="131"/>
      <c r="Q2073" s="170"/>
      <c r="R2073" s="170"/>
      <c r="S2073" s="170"/>
      <c r="T2073" s="170"/>
      <c r="U2073" s="170"/>
      <c r="V2073" s="170"/>
      <c r="W2073" s="170"/>
      <c r="X2073" s="131"/>
      <c r="Y2073"/>
      <c r="AB2073"/>
      <c r="AC2073"/>
      <c r="AD2073"/>
      <c r="AE2073"/>
      <c r="AF2073"/>
      <c r="AG2073"/>
      <c r="AH2073"/>
      <c r="AI2073"/>
      <c r="AJ2073"/>
      <c r="AK2073"/>
    </row>
    <row r="2074" spans="1:37" x14ac:dyDescent="0.25">
      <c r="A2074" s="131"/>
      <c r="B2074" s="131"/>
      <c r="C2074" s="131"/>
      <c r="D2074" s="131"/>
      <c r="E2074" s="131"/>
      <c r="F2074" s="131"/>
      <c r="G2074" s="131"/>
      <c r="H2074" s="131"/>
      <c r="I2074" s="131"/>
      <c r="J2074" s="131"/>
      <c r="K2074" s="131"/>
      <c r="L2074" s="131"/>
      <c r="M2074" s="131"/>
      <c r="N2074" s="131"/>
      <c r="O2074" s="131"/>
      <c r="P2074" s="131"/>
      <c r="Q2074" s="170"/>
      <c r="R2074" s="170"/>
      <c r="S2074" s="170"/>
      <c r="T2074" s="170"/>
      <c r="U2074" s="170"/>
      <c r="V2074" s="170"/>
      <c r="W2074" s="170"/>
      <c r="X2074" s="131"/>
      <c r="Y2074"/>
      <c r="AB2074"/>
      <c r="AC2074"/>
      <c r="AD2074"/>
      <c r="AE2074"/>
      <c r="AF2074"/>
      <c r="AG2074"/>
      <c r="AH2074"/>
      <c r="AI2074"/>
      <c r="AJ2074"/>
      <c r="AK2074"/>
    </row>
    <row r="2075" spans="1:37" x14ac:dyDescent="0.25">
      <c r="A2075" s="131"/>
      <c r="B2075" s="131"/>
      <c r="C2075" s="131"/>
      <c r="D2075" s="131"/>
      <c r="E2075" s="131"/>
      <c r="F2075" s="131"/>
      <c r="G2075" s="131"/>
      <c r="H2075" s="131"/>
      <c r="I2075" s="131"/>
      <c r="J2075" s="131"/>
      <c r="K2075" s="131"/>
      <c r="L2075" s="131"/>
      <c r="M2075" s="131"/>
      <c r="N2075" s="131"/>
      <c r="O2075" s="131"/>
      <c r="P2075" s="131"/>
      <c r="Q2075" s="170"/>
      <c r="R2075" s="170"/>
      <c r="S2075" s="170"/>
      <c r="T2075" s="170"/>
      <c r="U2075" s="170"/>
      <c r="V2075" s="170"/>
      <c r="W2075" s="170"/>
      <c r="X2075" s="131"/>
      <c r="Y2075"/>
      <c r="AB2075"/>
      <c r="AC2075"/>
      <c r="AD2075"/>
      <c r="AE2075"/>
      <c r="AF2075"/>
      <c r="AG2075"/>
      <c r="AH2075"/>
      <c r="AI2075"/>
      <c r="AJ2075"/>
      <c r="AK2075"/>
    </row>
    <row r="2076" spans="1:37" x14ac:dyDescent="0.25">
      <c r="A2076" s="131"/>
      <c r="B2076" s="131"/>
      <c r="C2076" s="131"/>
      <c r="D2076" s="131"/>
      <c r="E2076" s="131"/>
      <c r="F2076" s="131"/>
      <c r="G2076" s="131"/>
      <c r="H2076" s="131"/>
      <c r="I2076" s="131"/>
      <c r="J2076" s="131"/>
      <c r="K2076" s="131"/>
      <c r="L2076" s="131"/>
      <c r="M2076" s="131"/>
      <c r="N2076" s="131"/>
      <c r="O2076" s="131"/>
      <c r="P2076" s="131"/>
      <c r="Q2076" s="170"/>
      <c r="R2076" s="170"/>
      <c r="S2076" s="170"/>
      <c r="T2076" s="170"/>
      <c r="U2076" s="170"/>
      <c r="V2076" s="170"/>
      <c r="W2076" s="170"/>
      <c r="X2076" s="131"/>
      <c r="Y2076"/>
      <c r="AB2076"/>
      <c r="AC2076"/>
      <c r="AD2076"/>
      <c r="AE2076"/>
      <c r="AF2076"/>
      <c r="AG2076"/>
      <c r="AH2076"/>
      <c r="AI2076"/>
      <c r="AJ2076"/>
      <c r="AK2076"/>
    </row>
    <row r="2077" spans="1:37" x14ac:dyDescent="0.25">
      <c r="A2077" s="131"/>
      <c r="B2077" s="131"/>
      <c r="C2077" s="131"/>
      <c r="D2077" s="131"/>
      <c r="E2077" s="131"/>
      <c r="F2077" s="131"/>
      <c r="G2077" s="131"/>
      <c r="H2077" s="131"/>
      <c r="I2077" s="131"/>
      <c r="J2077" s="131"/>
      <c r="K2077" s="131"/>
      <c r="L2077" s="131"/>
      <c r="M2077" s="131"/>
      <c r="N2077" s="131"/>
      <c r="O2077" s="131"/>
      <c r="P2077" s="131"/>
      <c r="Q2077" s="170"/>
      <c r="R2077" s="170"/>
      <c r="S2077" s="170"/>
      <c r="T2077" s="170"/>
      <c r="U2077" s="170"/>
      <c r="V2077" s="170"/>
      <c r="W2077" s="170"/>
      <c r="X2077" s="131"/>
      <c r="Y2077"/>
      <c r="AB2077"/>
      <c r="AC2077"/>
      <c r="AD2077"/>
      <c r="AE2077"/>
      <c r="AF2077"/>
      <c r="AG2077"/>
      <c r="AH2077"/>
      <c r="AI2077"/>
      <c r="AJ2077"/>
      <c r="AK2077"/>
    </row>
    <row r="2078" spans="1:37" x14ac:dyDescent="0.25">
      <c r="A2078" s="131"/>
      <c r="B2078" s="131"/>
      <c r="C2078" s="131"/>
      <c r="D2078" s="131"/>
      <c r="E2078" s="131"/>
      <c r="F2078" s="131"/>
      <c r="G2078" s="131"/>
      <c r="H2078" s="131"/>
      <c r="I2078" s="131"/>
      <c r="J2078" s="131"/>
      <c r="K2078" s="131"/>
      <c r="L2078" s="131"/>
      <c r="M2078" s="131"/>
      <c r="N2078" s="131"/>
      <c r="O2078" s="131"/>
      <c r="P2078" s="131"/>
      <c r="Q2078" s="170"/>
      <c r="R2078" s="170"/>
      <c r="S2078" s="170"/>
      <c r="T2078" s="170"/>
      <c r="U2078" s="170"/>
      <c r="V2078" s="170"/>
      <c r="W2078" s="170"/>
      <c r="X2078" s="131"/>
      <c r="Y2078"/>
      <c r="AB2078"/>
      <c r="AC2078"/>
      <c r="AD2078"/>
      <c r="AE2078"/>
      <c r="AF2078"/>
      <c r="AG2078"/>
      <c r="AH2078"/>
      <c r="AI2078"/>
      <c r="AJ2078"/>
      <c r="AK2078"/>
    </row>
    <row r="2079" spans="1:37" x14ac:dyDescent="0.25">
      <c r="A2079" s="131"/>
      <c r="B2079" s="131"/>
      <c r="C2079" s="131"/>
      <c r="D2079" s="131"/>
      <c r="E2079" s="131"/>
      <c r="F2079" s="131"/>
      <c r="G2079" s="131"/>
      <c r="H2079" s="131"/>
      <c r="I2079" s="131"/>
      <c r="J2079" s="131"/>
      <c r="K2079" s="131"/>
      <c r="L2079" s="131"/>
      <c r="M2079" s="131"/>
      <c r="N2079" s="131"/>
      <c r="O2079" s="131"/>
      <c r="P2079" s="131"/>
      <c r="Q2079" s="170"/>
      <c r="R2079" s="170"/>
      <c r="S2079" s="170"/>
      <c r="T2079" s="170"/>
      <c r="U2079" s="170"/>
      <c r="V2079" s="170"/>
      <c r="W2079" s="170"/>
      <c r="X2079" s="131"/>
      <c r="Y2079"/>
      <c r="AB2079"/>
      <c r="AC2079"/>
      <c r="AD2079"/>
      <c r="AE2079"/>
      <c r="AF2079"/>
      <c r="AG2079"/>
      <c r="AH2079"/>
      <c r="AI2079"/>
      <c r="AJ2079"/>
      <c r="AK2079"/>
    </row>
    <row r="2080" spans="1:37" x14ac:dyDescent="0.25">
      <c r="A2080" s="131"/>
      <c r="B2080" s="131"/>
      <c r="C2080" s="131"/>
      <c r="D2080" s="131"/>
      <c r="E2080" s="131"/>
      <c r="F2080" s="131"/>
      <c r="G2080" s="131"/>
      <c r="H2080" s="131"/>
      <c r="I2080" s="131"/>
      <c r="J2080" s="131"/>
      <c r="K2080" s="131"/>
      <c r="L2080" s="131"/>
      <c r="M2080" s="131"/>
      <c r="N2080" s="131"/>
      <c r="O2080" s="131"/>
      <c r="P2080" s="131"/>
      <c r="Q2080" s="170"/>
      <c r="R2080" s="170"/>
      <c r="S2080" s="170"/>
      <c r="T2080" s="170"/>
      <c r="U2080" s="170"/>
      <c r="V2080" s="170"/>
      <c r="W2080" s="170"/>
      <c r="X2080" s="131"/>
      <c r="Y2080"/>
      <c r="AB2080"/>
      <c r="AC2080"/>
      <c r="AD2080"/>
      <c r="AE2080"/>
      <c r="AF2080"/>
      <c r="AG2080"/>
      <c r="AH2080"/>
      <c r="AI2080"/>
      <c r="AJ2080"/>
      <c r="AK2080"/>
    </row>
    <row r="2081" spans="1:37" x14ac:dyDescent="0.25">
      <c r="A2081" s="131"/>
      <c r="B2081" s="131"/>
      <c r="C2081" s="131"/>
      <c r="D2081" s="131"/>
      <c r="E2081" s="131"/>
      <c r="F2081" s="131"/>
      <c r="G2081" s="131"/>
      <c r="H2081" s="131"/>
      <c r="I2081" s="131"/>
      <c r="J2081" s="131"/>
      <c r="K2081" s="131"/>
      <c r="L2081" s="131"/>
      <c r="M2081" s="131"/>
      <c r="N2081" s="131"/>
      <c r="O2081" s="131"/>
      <c r="P2081" s="131"/>
      <c r="Q2081" s="170"/>
      <c r="R2081" s="170"/>
      <c r="S2081" s="170"/>
      <c r="T2081" s="170"/>
      <c r="U2081" s="170"/>
      <c r="V2081" s="170"/>
      <c r="W2081" s="170"/>
      <c r="X2081" s="131"/>
      <c r="Y2081"/>
      <c r="AB2081"/>
      <c r="AC2081"/>
      <c r="AD2081"/>
      <c r="AE2081"/>
      <c r="AF2081"/>
      <c r="AG2081"/>
      <c r="AH2081"/>
      <c r="AI2081"/>
      <c r="AJ2081"/>
      <c r="AK2081"/>
    </row>
    <row r="2082" spans="1:37" x14ac:dyDescent="0.25">
      <c r="A2082" s="131"/>
      <c r="B2082" s="131"/>
      <c r="C2082" s="131"/>
      <c r="D2082" s="131"/>
      <c r="E2082" s="131"/>
      <c r="F2082" s="131"/>
      <c r="G2082" s="131"/>
      <c r="H2082" s="131"/>
      <c r="I2082" s="131"/>
      <c r="J2082" s="131"/>
      <c r="K2082" s="131"/>
      <c r="L2082" s="131"/>
      <c r="M2082" s="131"/>
      <c r="N2082" s="131"/>
      <c r="O2082" s="131"/>
      <c r="P2082" s="131"/>
      <c r="Q2082" s="170"/>
      <c r="R2082" s="170"/>
      <c r="S2082" s="170"/>
      <c r="T2082" s="170"/>
      <c r="U2082" s="170"/>
      <c r="V2082" s="170"/>
      <c r="W2082" s="170"/>
      <c r="X2082" s="131"/>
      <c r="Y2082"/>
      <c r="AB2082"/>
      <c r="AC2082"/>
      <c r="AD2082"/>
      <c r="AE2082"/>
      <c r="AF2082"/>
      <c r="AG2082"/>
      <c r="AH2082"/>
      <c r="AI2082"/>
      <c r="AJ2082"/>
      <c r="AK2082"/>
    </row>
    <row r="2083" spans="1:37" x14ac:dyDescent="0.25">
      <c r="A2083" s="131"/>
      <c r="B2083" s="131"/>
      <c r="C2083" s="131"/>
      <c r="D2083" s="131"/>
      <c r="E2083" s="131"/>
      <c r="F2083" s="131"/>
      <c r="G2083" s="131"/>
      <c r="H2083" s="131"/>
      <c r="I2083" s="131"/>
      <c r="J2083" s="131"/>
      <c r="K2083" s="131"/>
      <c r="L2083" s="131"/>
      <c r="M2083" s="131"/>
      <c r="N2083" s="131"/>
      <c r="O2083" s="131"/>
      <c r="P2083" s="131"/>
      <c r="Q2083" s="170"/>
      <c r="R2083" s="170"/>
      <c r="S2083" s="170"/>
      <c r="T2083" s="170"/>
      <c r="U2083" s="170"/>
      <c r="V2083" s="170"/>
      <c r="W2083" s="170"/>
      <c r="X2083" s="131"/>
      <c r="Y2083"/>
      <c r="AB2083"/>
      <c r="AC2083"/>
      <c r="AD2083"/>
      <c r="AE2083"/>
      <c r="AF2083"/>
      <c r="AG2083"/>
      <c r="AH2083"/>
      <c r="AI2083"/>
      <c r="AJ2083"/>
      <c r="AK2083"/>
    </row>
    <row r="2084" spans="1:37" x14ac:dyDescent="0.25">
      <c r="A2084" s="131"/>
      <c r="B2084" s="131"/>
      <c r="C2084" s="131"/>
      <c r="D2084" s="131"/>
      <c r="E2084" s="131"/>
      <c r="F2084" s="131"/>
      <c r="G2084" s="131"/>
      <c r="H2084" s="131"/>
      <c r="I2084" s="131"/>
      <c r="J2084" s="131"/>
      <c r="K2084" s="131"/>
      <c r="L2084" s="131"/>
      <c r="M2084" s="131"/>
      <c r="N2084" s="131"/>
      <c r="O2084" s="131"/>
      <c r="P2084" s="131"/>
      <c r="Q2084" s="170"/>
      <c r="R2084" s="170"/>
      <c r="S2084" s="170"/>
      <c r="T2084" s="170"/>
      <c r="U2084" s="170"/>
      <c r="V2084" s="170"/>
      <c r="W2084" s="170"/>
      <c r="X2084" s="131"/>
      <c r="Y2084"/>
      <c r="AB2084"/>
      <c r="AC2084"/>
      <c r="AD2084"/>
      <c r="AE2084"/>
      <c r="AF2084"/>
      <c r="AG2084"/>
      <c r="AH2084"/>
      <c r="AI2084"/>
      <c r="AJ2084"/>
      <c r="AK2084"/>
    </row>
    <row r="2085" spans="1:37" x14ac:dyDescent="0.25">
      <c r="A2085" s="131"/>
      <c r="B2085" s="131"/>
      <c r="C2085" s="131"/>
      <c r="D2085" s="131"/>
      <c r="E2085" s="131"/>
      <c r="F2085" s="131"/>
      <c r="G2085" s="131"/>
      <c r="H2085" s="131"/>
      <c r="I2085" s="131"/>
      <c r="J2085" s="131"/>
      <c r="K2085" s="131"/>
      <c r="L2085" s="131"/>
      <c r="M2085" s="131"/>
      <c r="N2085" s="131"/>
      <c r="O2085" s="131"/>
      <c r="P2085" s="131"/>
      <c r="Q2085" s="170"/>
      <c r="R2085" s="170"/>
      <c r="S2085" s="170"/>
      <c r="T2085" s="170"/>
      <c r="U2085" s="170"/>
      <c r="V2085" s="170"/>
      <c r="W2085" s="170"/>
      <c r="X2085" s="131"/>
      <c r="Y2085"/>
      <c r="AB2085"/>
      <c r="AC2085"/>
      <c r="AD2085"/>
      <c r="AE2085"/>
      <c r="AF2085"/>
      <c r="AG2085"/>
      <c r="AH2085"/>
      <c r="AI2085"/>
      <c r="AJ2085"/>
      <c r="AK2085"/>
    </row>
    <row r="2086" spans="1:37" x14ac:dyDescent="0.25">
      <c r="A2086" s="131"/>
      <c r="B2086" s="131"/>
      <c r="C2086" s="131"/>
      <c r="D2086" s="131"/>
      <c r="E2086" s="131"/>
      <c r="F2086" s="131"/>
      <c r="G2086" s="131"/>
      <c r="H2086" s="131"/>
      <c r="I2086" s="131"/>
      <c r="J2086" s="131"/>
      <c r="K2086" s="131"/>
      <c r="L2086" s="131"/>
      <c r="M2086" s="131"/>
      <c r="N2086" s="131"/>
      <c r="O2086" s="131"/>
      <c r="P2086" s="131"/>
      <c r="Q2086" s="170"/>
      <c r="R2086" s="170"/>
      <c r="S2086" s="170"/>
      <c r="T2086" s="170"/>
      <c r="U2086" s="170"/>
      <c r="V2086" s="170"/>
      <c r="W2086" s="170"/>
      <c r="X2086" s="131"/>
      <c r="Y2086"/>
      <c r="AB2086"/>
      <c r="AC2086"/>
      <c r="AD2086"/>
      <c r="AE2086"/>
      <c r="AF2086"/>
      <c r="AG2086"/>
      <c r="AH2086"/>
      <c r="AI2086"/>
      <c r="AJ2086"/>
      <c r="AK2086"/>
    </row>
    <row r="2087" spans="1:37" x14ac:dyDescent="0.25">
      <c r="A2087" s="131"/>
      <c r="B2087" s="131"/>
      <c r="C2087" s="131"/>
      <c r="D2087" s="131"/>
      <c r="E2087" s="131"/>
      <c r="F2087" s="131"/>
      <c r="G2087" s="131"/>
      <c r="H2087" s="131"/>
      <c r="I2087" s="131"/>
      <c r="J2087" s="131"/>
      <c r="K2087" s="131"/>
      <c r="L2087" s="131"/>
      <c r="M2087" s="131"/>
      <c r="N2087" s="131"/>
      <c r="O2087" s="131"/>
      <c r="P2087" s="131"/>
      <c r="Q2087" s="170"/>
      <c r="R2087" s="170"/>
      <c r="S2087" s="170"/>
      <c r="T2087" s="170"/>
      <c r="U2087" s="170"/>
      <c r="V2087" s="170"/>
      <c r="W2087" s="170"/>
      <c r="X2087" s="131"/>
      <c r="Y2087"/>
      <c r="AB2087"/>
      <c r="AC2087"/>
      <c r="AD2087"/>
      <c r="AE2087"/>
      <c r="AF2087"/>
      <c r="AG2087"/>
      <c r="AH2087"/>
      <c r="AI2087"/>
      <c r="AJ2087"/>
      <c r="AK2087"/>
    </row>
    <row r="2088" spans="1:37" x14ac:dyDescent="0.25">
      <c r="A2088" s="131"/>
      <c r="B2088" s="131"/>
      <c r="C2088" s="131"/>
      <c r="D2088" s="131"/>
      <c r="E2088" s="131"/>
      <c r="F2088" s="131"/>
      <c r="G2088" s="131"/>
      <c r="H2088" s="131"/>
      <c r="I2088" s="131"/>
      <c r="J2088" s="131"/>
      <c r="K2088" s="131"/>
      <c r="L2088" s="131"/>
      <c r="M2088" s="131"/>
      <c r="N2088" s="131"/>
      <c r="O2088" s="131"/>
      <c r="P2088" s="131"/>
      <c r="Q2088" s="170"/>
      <c r="R2088" s="170"/>
      <c r="S2088" s="170"/>
      <c r="T2088" s="170"/>
      <c r="U2088" s="170"/>
      <c r="V2088" s="170"/>
      <c r="W2088" s="170"/>
      <c r="X2088" s="131"/>
      <c r="Y2088"/>
      <c r="AB2088"/>
      <c r="AC2088"/>
      <c r="AD2088"/>
      <c r="AE2088"/>
      <c r="AF2088"/>
      <c r="AG2088"/>
      <c r="AH2088"/>
      <c r="AI2088"/>
      <c r="AJ2088"/>
      <c r="AK2088"/>
    </row>
    <row r="2089" spans="1:37" x14ac:dyDescent="0.25">
      <c r="A2089" s="131"/>
      <c r="B2089" s="131"/>
      <c r="C2089" s="131"/>
      <c r="D2089" s="131"/>
      <c r="E2089" s="131"/>
      <c r="F2089" s="131"/>
      <c r="G2089" s="131"/>
      <c r="H2089" s="131"/>
      <c r="I2089" s="131"/>
      <c r="J2089" s="131"/>
      <c r="K2089" s="131"/>
      <c r="L2089" s="131"/>
      <c r="M2089" s="131"/>
      <c r="N2089" s="131"/>
      <c r="O2089" s="131"/>
      <c r="P2089" s="131"/>
      <c r="Q2089" s="170"/>
      <c r="R2089" s="170"/>
      <c r="S2089" s="170"/>
      <c r="T2089" s="170"/>
      <c r="U2089" s="170"/>
      <c r="V2089" s="170"/>
      <c r="W2089" s="170"/>
      <c r="X2089" s="131"/>
      <c r="Y2089"/>
      <c r="AB2089"/>
      <c r="AC2089"/>
      <c r="AD2089"/>
      <c r="AE2089"/>
      <c r="AF2089"/>
      <c r="AG2089"/>
      <c r="AH2089"/>
      <c r="AI2089"/>
      <c r="AJ2089"/>
      <c r="AK2089"/>
    </row>
    <row r="2090" spans="1:37" x14ac:dyDescent="0.25">
      <c r="A2090" s="131"/>
      <c r="B2090" s="131"/>
      <c r="C2090" s="131"/>
      <c r="D2090" s="131"/>
      <c r="E2090" s="131"/>
      <c r="F2090" s="131"/>
      <c r="G2090" s="131"/>
      <c r="H2090" s="131"/>
      <c r="I2090" s="131"/>
      <c r="J2090" s="131"/>
      <c r="K2090" s="131"/>
      <c r="L2090" s="131"/>
      <c r="M2090" s="131"/>
      <c r="N2090" s="131"/>
      <c r="O2090" s="131"/>
      <c r="P2090" s="131"/>
      <c r="Q2090" s="170"/>
      <c r="R2090" s="170"/>
      <c r="S2090" s="170"/>
      <c r="T2090" s="170"/>
      <c r="U2090" s="170"/>
      <c r="V2090" s="170"/>
      <c r="W2090" s="170"/>
      <c r="X2090" s="131"/>
      <c r="Y2090"/>
      <c r="AB2090"/>
      <c r="AC2090"/>
      <c r="AD2090"/>
      <c r="AE2090"/>
      <c r="AF2090"/>
      <c r="AG2090"/>
      <c r="AH2090"/>
      <c r="AI2090"/>
      <c r="AJ2090"/>
      <c r="AK2090"/>
    </row>
    <row r="2091" spans="1:37" x14ac:dyDescent="0.25">
      <c r="A2091" s="131"/>
      <c r="B2091" s="131"/>
      <c r="C2091" s="131"/>
      <c r="D2091" s="131"/>
      <c r="E2091" s="131"/>
      <c r="F2091" s="131"/>
      <c r="G2091" s="131"/>
      <c r="H2091" s="131"/>
      <c r="I2091" s="131"/>
      <c r="J2091" s="131"/>
      <c r="K2091" s="131"/>
      <c r="L2091" s="131"/>
      <c r="M2091" s="131"/>
      <c r="N2091" s="131"/>
      <c r="O2091" s="131"/>
      <c r="P2091" s="131"/>
      <c r="Q2091" s="170"/>
      <c r="R2091" s="170"/>
      <c r="S2091" s="170"/>
      <c r="T2091" s="170"/>
      <c r="U2091" s="170"/>
      <c r="V2091" s="170"/>
      <c r="W2091" s="170"/>
      <c r="X2091" s="131"/>
      <c r="Y2091"/>
      <c r="AB2091"/>
      <c r="AC2091"/>
      <c r="AD2091"/>
      <c r="AE2091"/>
      <c r="AF2091"/>
      <c r="AG2091"/>
      <c r="AH2091"/>
      <c r="AI2091"/>
      <c r="AJ2091"/>
      <c r="AK2091"/>
    </row>
    <row r="2092" spans="1:37" x14ac:dyDescent="0.25">
      <c r="A2092" s="131"/>
      <c r="B2092" s="131"/>
      <c r="C2092" s="131"/>
      <c r="D2092" s="131"/>
      <c r="E2092" s="131"/>
      <c r="F2092" s="131"/>
      <c r="G2092" s="131"/>
      <c r="H2092" s="131"/>
      <c r="I2092" s="131"/>
      <c r="J2092" s="131"/>
      <c r="K2092" s="131"/>
      <c r="L2092" s="131"/>
      <c r="M2092" s="131"/>
      <c r="N2092" s="131"/>
      <c r="O2092" s="131"/>
      <c r="P2092" s="131"/>
      <c r="Q2092" s="170"/>
      <c r="R2092" s="170"/>
      <c r="S2092" s="170"/>
      <c r="T2092" s="170"/>
      <c r="U2092" s="170"/>
      <c r="V2092" s="170"/>
      <c r="W2092" s="170"/>
      <c r="X2092" s="131"/>
      <c r="Y2092"/>
      <c r="AB2092"/>
      <c r="AC2092"/>
      <c r="AD2092"/>
      <c r="AE2092"/>
      <c r="AF2092"/>
      <c r="AG2092"/>
      <c r="AH2092"/>
      <c r="AI2092"/>
      <c r="AJ2092"/>
      <c r="AK2092"/>
    </row>
    <row r="2093" spans="1:37" x14ac:dyDescent="0.25">
      <c r="A2093" s="131"/>
      <c r="B2093" s="131"/>
      <c r="C2093" s="131"/>
      <c r="D2093" s="131"/>
      <c r="E2093" s="131"/>
      <c r="F2093" s="131"/>
      <c r="G2093" s="131"/>
      <c r="H2093" s="131"/>
      <c r="I2093" s="131"/>
      <c r="J2093" s="131"/>
      <c r="K2093" s="131"/>
      <c r="L2093" s="131"/>
      <c r="M2093" s="131"/>
      <c r="N2093" s="131"/>
      <c r="O2093" s="131"/>
      <c r="P2093" s="131"/>
      <c r="Q2093" s="170"/>
      <c r="R2093" s="170"/>
      <c r="S2093" s="170"/>
      <c r="T2093" s="170"/>
      <c r="U2093" s="170"/>
      <c r="V2093" s="170"/>
      <c r="W2093" s="170"/>
      <c r="X2093" s="131"/>
      <c r="Y2093"/>
      <c r="AB2093"/>
      <c r="AC2093"/>
      <c r="AD2093"/>
      <c r="AE2093"/>
      <c r="AF2093"/>
      <c r="AG2093"/>
      <c r="AH2093"/>
      <c r="AI2093"/>
      <c r="AJ2093"/>
      <c r="AK2093"/>
    </row>
    <row r="2094" spans="1:37" x14ac:dyDescent="0.25">
      <c r="A2094" s="131"/>
      <c r="B2094" s="131"/>
      <c r="C2094" s="131"/>
      <c r="D2094" s="131"/>
      <c r="E2094" s="131"/>
      <c r="F2094" s="131"/>
      <c r="G2094" s="131"/>
      <c r="H2094" s="131"/>
      <c r="I2094" s="131"/>
      <c r="J2094" s="131"/>
      <c r="K2094" s="131"/>
      <c r="L2094" s="131"/>
      <c r="M2094" s="131"/>
      <c r="N2094" s="131"/>
      <c r="O2094" s="131"/>
      <c r="P2094" s="131"/>
      <c r="Q2094" s="170"/>
      <c r="R2094" s="170"/>
      <c r="S2094" s="170"/>
      <c r="T2094" s="170"/>
      <c r="U2094" s="170"/>
      <c r="V2094" s="170"/>
      <c r="W2094" s="170"/>
      <c r="X2094" s="131"/>
      <c r="Y2094"/>
      <c r="AB2094"/>
      <c r="AC2094"/>
      <c r="AD2094"/>
      <c r="AE2094"/>
      <c r="AF2094"/>
      <c r="AG2094"/>
      <c r="AH2094"/>
      <c r="AI2094"/>
      <c r="AJ2094"/>
      <c r="AK2094"/>
    </row>
    <row r="2095" spans="1:37" x14ac:dyDescent="0.25">
      <c r="A2095" s="131"/>
      <c r="B2095" s="131"/>
      <c r="C2095" s="131"/>
      <c r="D2095" s="131"/>
      <c r="E2095" s="131"/>
      <c r="F2095" s="131"/>
      <c r="G2095" s="131"/>
      <c r="H2095" s="131"/>
      <c r="I2095" s="131"/>
      <c r="J2095" s="131"/>
      <c r="K2095" s="131"/>
      <c r="L2095" s="131"/>
      <c r="M2095" s="131"/>
      <c r="N2095" s="131"/>
      <c r="O2095" s="131"/>
      <c r="P2095" s="131"/>
      <c r="Q2095" s="170"/>
      <c r="R2095" s="170"/>
      <c r="S2095" s="170"/>
      <c r="T2095" s="170"/>
      <c r="U2095" s="170"/>
      <c r="V2095" s="170"/>
      <c r="W2095" s="170"/>
      <c r="X2095" s="131"/>
      <c r="Y2095"/>
      <c r="AB2095"/>
      <c r="AC2095"/>
      <c r="AD2095"/>
      <c r="AE2095"/>
      <c r="AF2095"/>
      <c r="AG2095"/>
      <c r="AH2095"/>
      <c r="AI2095"/>
      <c r="AJ2095"/>
      <c r="AK2095"/>
    </row>
    <row r="2096" spans="1:37" x14ac:dyDescent="0.25">
      <c r="A2096" s="131"/>
      <c r="B2096" s="131"/>
      <c r="C2096" s="131"/>
      <c r="D2096" s="131"/>
      <c r="E2096" s="131"/>
      <c r="F2096" s="131"/>
      <c r="G2096" s="131"/>
      <c r="H2096" s="131"/>
      <c r="I2096" s="131"/>
      <c r="J2096" s="131"/>
      <c r="K2096" s="131"/>
      <c r="L2096" s="131"/>
      <c r="M2096" s="131"/>
      <c r="N2096" s="131"/>
      <c r="O2096" s="131"/>
      <c r="P2096" s="131"/>
      <c r="Q2096" s="170"/>
      <c r="R2096" s="170"/>
      <c r="S2096" s="170"/>
      <c r="T2096" s="170"/>
      <c r="U2096" s="170"/>
      <c r="V2096" s="170"/>
      <c r="W2096" s="170"/>
      <c r="X2096" s="131"/>
      <c r="Y2096"/>
      <c r="AB2096"/>
      <c r="AC2096"/>
      <c r="AD2096"/>
      <c r="AE2096"/>
      <c r="AF2096"/>
      <c r="AG2096"/>
      <c r="AH2096"/>
      <c r="AI2096"/>
      <c r="AJ2096"/>
      <c r="AK2096"/>
    </row>
    <row r="2097" spans="1:37" x14ac:dyDescent="0.25">
      <c r="A2097" s="131"/>
      <c r="B2097" s="131"/>
      <c r="C2097" s="131"/>
      <c r="D2097" s="131"/>
      <c r="E2097" s="131"/>
      <c r="F2097" s="131"/>
      <c r="G2097" s="131"/>
      <c r="H2097" s="131"/>
      <c r="I2097" s="131"/>
      <c r="J2097" s="131"/>
      <c r="K2097" s="131"/>
      <c r="L2097" s="131"/>
      <c r="M2097" s="131"/>
      <c r="N2097" s="131"/>
      <c r="O2097" s="131"/>
      <c r="P2097" s="131"/>
      <c r="Q2097" s="170"/>
      <c r="R2097" s="170"/>
      <c r="S2097" s="170"/>
      <c r="T2097" s="170"/>
      <c r="U2097" s="170"/>
      <c r="V2097" s="170"/>
      <c r="W2097" s="170"/>
      <c r="X2097" s="131"/>
      <c r="Y2097"/>
      <c r="AB2097"/>
      <c r="AC2097"/>
      <c r="AD2097"/>
      <c r="AE2097"/>
      <c r="AF2097"/>
      <c r="AG2097"/>
      <c r="AH2097"/>
      <c r="AI2097"/>
      <c r="AJ2097"/>
      <c r="AK2097"/>
    </row>
    <row r="2098" spans="1:37" x14ac:dyDescent="0.25">
      <c r="A2098" s="131"/>
      <c r="B2098" s="131"/>
      <c r="C2098" s="131"/>
      <c r="D2098" s="131"/>
      <c r="E2098" s="131"/>
      <c r="F2098" s="131"/>
      <c r="G2098" s="131"/>
      <c r="H2098" s="131"/>
      <c r="I2098" s="131"/>
      <c r="J2098" s="131"/>
      <c r="K2098" s="131"/>
      <c r="L2098" s="131"/>
      <c r="M2098" s="131"/>
      <c r="N2098" s="131"/>
      <c r="O2098" s="131"/>
      <c r="P2098" s="131"/>
      <c r="Q2098" s="170"/>
      <c r="R2098" s="170"/>
      <c r="S2098" s="170"/>
      <c r="T2098" s="170"/>
      <c r="U2098" s="170"/>
      <c r="V2098" s="170"/>
      <c r="W2098" s="170"/>
      <c r="X2098" s="131"/>
      <c r="Y2098"/>
      <c r="AB2098"/>
      <c r="AC2098"/>
      <c r="AD2098"/>
      <c r="AE2098"/>
      <c r="AF2098"/>
      <c r="AG2098"/>
      <c r="AH2098"/>
      <c r="AI2098"/>
      <c r="AJ2098"/>
      <c r="AK2098"/>
    </row>
    <row r="2099" spans="1:37" x14ac:dyDescent="0.25">
      <c r="A2099" s="131"/>
      <c r="B2099" s="131"/>
      <c r="C2099" s="131"/>
      <c r="D2099" s="131"/>
      <c r="E2099" s="131"/>
      <c r="F2099" s="131"/>
      <c r="G2099" s="131"/>
      <c r="H2099" s="131"/>
      <c r="I2099" s="131"/>
      <c r="J2099" s="131"/>
      <c r="K2099" s="131"/>
      <c r="L2099" s="131"/>
      <c r="M2099" s="131"/>
      <c r="N2099" s="131"/>
      <c r="O2099" s="131"/>
      <c r="P2099" s="131"/>
      <c r="Q2099" s="170"/>
      <c r="R2099" s="170"/>
      <c r="S2099" s="170"/>
      <c r="T2099" s="170"/>
      <c r="U2099" s="170"/>
      <c r="V2099" s="170"/>
      <c r="W2099" s="170"/>
      <c r="X2099" s="131"/>
      <c r="Y2099"/>
      <c r="AB2099"/>
      <c r="AC2099"/>
      <c r="AD2099"/>
      <c r="AE2099"/>
      <c r="AF2099"/>
      <c r="AG2099"/>
      <c r="AH2099"/>
      <c r="AI2099"/>
      <c r="AJ2099"/>
      <c r="AK2099"/>
    </row>
    <row r="2100" spans="1:37" x14ac:dyDescent="0.25">
      <c r="A2100" s="131"/>
      <c r="B2100" s="131"/>
      <c r="C2100" s="131"/>
      <c r="D2100" s="131"/>
      <c r="E2100" s="131"/>
      <c r="F2100" s="131"/>
      <c r="G2100" s="131"/>
      <c r="H2100" s="131"/>
      <c r="I2100" s="131"/>
      <c r="J2100" s="131"/>
      <c r="K2100" s="131"/>
      <c r="L2100" s="131"/>
      <c r="M2100" s="131"/>
      <c r="N2100" s="131"/>
      <c r="O2100" s="131"/>
      <c r="P2100" s="131"/>
      <c r="Q2100" s="170"/>
      <c r="R2100" s="170"/>
      <c r="S2100" s="170"/>
      <c r="T2100" s="170"/>
      <c r="U2100" s="170"/>
      <c r="V2100" s="170"/>
      <c r="W2100" s="170"/>
      <c r="X2100" s="131"/>
      <c r="Y2100"/>
      <c r="AB2100"/>
      <c r="AC2100"/>
      <c r="AD2100"/>
      <c r="AE2100"/>
      <c r="AF2100"/>
      <c r="AG2100"/>
      <c r="AH2100"/>
      <c r="AI2100"/>
      <c r="AJ2100"/>
      <c r="AK2100"/>
    </row>
    <row r="2101" spans="1:37" x14ac:dyDescent="0.25">
      <c r="A2101" s="131"/>
      <c r="B2101" s="131"/>
      <c r="C2101" s="131"/>
      <c r="D2101" s="131"/>
      <c r="E2101" s="131"/>
      <c r="F2101" s="131"/>
      <c r="G2101" s="131"/>
      <c r="H2101" s="131"/>
      <c r="I2101" s="131"/>
      <c r="J2101" s="131"/>
      <c r="K2101" s="131"/>
      <c r="L2101" s="131"/>
      <c r="M2101" s="131"/>
      <c r="N2101" s="131"/>
      <c r="O2101" s="131"/>
      <c r="P2101" s="131"/>
      <c r="Q2101" s="170"/>
      <c r="R2101" s="170"/>
      <c r="S2101" s="170"/>
      <c r="T2101" s="170"/>
      <c r="U2101" s="170"/>
      <c r="V2101" s="170"/>
      <c r="W2101" s="170"/>
      <c r="X2101" s="131"/>
      <c r="Y2101"/>
      <c r="AB2101"/>
      <c r="AC2101"/>
      <c r="AD2101"/>
      <c r="AE2101"/>
      <c r="AF2101"/>
      <c r="AG2101"/>
      <c r="AH2101"/>
      <c r="AI2101"/>
      <c r="AJ2101"/>
      <c r="AK2101"/>
    </row>
    <row r="2102" spans="1:37" x14ac:dyDescent="0.25">
      <c r="A2102" s="131"/>
      <c r="B2102" s="131"/>
      <c r="C2102" s="131"/>
      <c r="D2102" s="131"/>
      <c r="E2102" s="131"/>
      <c r="F2102" s="131"/>
      <c r="G2102" s="131"/>
      <c r="H2102" s="131"/>
      <c r="I2102" s="131"/>
      <c r="J2102" s="131"/>
      <c r="K2102" s="131"/>
      <c r="L2102" s="131"/>
      <c r="M2102" s="131"/>
      <c r="N2102" s="131"/>
      <c r="O2102" s="131"/>
      <c r="P2102" s="131"/>
      <c r="Q2102" s="170"/>
      <c r="R2102" s="170"/>
      <c r="S2102" s="170"/>
      <c r="T2102" s="170"/>
      <c r="U2102" s="170"/>
      <c r="V2102" s="170"/>
      <c r="W2102" s="170"/>
      <c r="X2102" s="131"/>
      <c r="Y2102"/>
      <c r="AB2102"/>
      <c r="AC2102"/>
      <c r="AD2102"/>
      <c r="AE2102"/>
      <c r="AF2102"/>
      <c r="AG2102"/>
      <c r="AH2102"/>
      <c r="AI2102"/>
      <c r="AJ2102"/>
      <c r="AK2102"/>
    </row>
    <row r="2103" spans="1:37" x14ac:dyDescent="0.25">
      <c r="A2103" s="131"/>
      <c r="B2103" s="131"/>
      <c r="C2103" s="131"/>
      <c r="D2103" s="131"/>
      <c r="E2103" s="131"/>
      <c r="F2103" s="131"/>
      <c r="G2103" s="131"/>
      <c r="H2103" s="131"/>
      <c r="I2103" s="131"/>
      <c r="J2103" s="131"/>
      <c r="K2103" s="131"/>
      <c r="L2103" s="131"/>
      <c r="M2103" s="131"/>
      <c r="N2103" s="131"/>
      <c r="O2103" s="131"/>
      <c r="P2103" s="131"/>
      <c r="Q2103" s="170"/>
      <c r="R2103" s="170"/>
      <c r="S2103" s="170"/>
      <c r="T2103" s="170"/>
      <c r="U2103" s="170"/>
      <c r="V2103" s="170"/>
      <c r="W2103" s="170"/>
      <c r="X2103" s="131"/>
      <c r="Y2103"/>
      <c r="AB2103"/>
      <c r="AC2103"/>
      <c r="AD2103"/>
      <c r="AE2103"/>
      <c r="AF2103"/>
      <c r="AG2103"/>
      <c r="AH2103"/>
      <c r="AI2103"/>
      <c r="AJ2103"/>
      <c r="AK2103"/>
    </row>
    <row r="2104" spans="1:37" x14ac:dyDescent="0.25">
      <c r="A2104" s="131"/>
      <c r="B2104" s="131"/>
      <c r="C2104" s="131"/>
      <c r="D2104" s="131"/>
      <c r="E2104" s="131"/>
      <c r="F2104" s="131"/>
      <c r="G2104" s="131"/>
      <c r="H2104" s="131"/>
      <c r="I2104" s="131"/>
      <c r="J2104" s="131"/>
      <c r="K2104" s="131"/>
      <c r="L2104" s="131"/>
      <c r="M2104" s="131"/>
      <c r="N2104" s="131"/>
      <c r="O2104" s="131"/>
      <c r="P2104" s="131"/>
      <c r="Q2104" s="170"/>
      <c r="R2104" s="170"/>
      <c r="S2104" s="170"/>
      <c r="T2104" s="170"/>
      <c r="U2104" s="170"/>
      <c r="V2104" s="170"/>
      <c r="W2104" s="170"/>
      <c r="X2104" s="131"/>
      <c r="Y2104"/>
      <c r="AB2104"/>
      <c r="AC2104"/>
      <c r="AD2104"/>
      <c r="AE2104"/>
      <c r="AF2104"/>
      <c r="AG2104"/>
      <c r="AH2104"/>
      <c r="AI2104"/>
      <c r="AJ2104"/>
      <c r="AK2104"/>
    </row>
    <row r="2105" spans="1:37" x14ac:dyDescent="0.25">
      <c r="A2105" s="131"/>
      <c r="B2105" s="131"/>
      <c r="C2105" s="131"/>
      <c r="D2105" s="131"/>
      <c r="E2105" s="131"/>
      <c r="F2105" s="131"/>
      <c r="G2105" s="131"/>
      <c r="H2105" s="131"/>
      <c r="I2105" s="131"/>
      <c r="J2105" s="131"/>
      <c r="K2105" s="131"/>
      <c r="L2105" s="131"/>
      <c r="M2105" s="131"/>
      <c r="N2105" s="131"/>
      <c r="O2105" s="131"/>
      <c r="P2105" s="131"/>
      <c r="Q2105" s="170"/>
      <c r="R2105" s="170"/>
      <c r="S2105" s="170"/>
      <c r="T2105" s="170"/>
      <c r="U2105" s="170"/>
      <c r="V2105" s="170"/>
      <c r="W2105" s="170"/>
      <c r="X2105" s="131"/>
      <c r="Y2105"/>
      <c r="AB2105"/>
      <c r="AC2105"/>
      <c r="AD2105"/>
      <c r="AE2105"/>
      <c r="AF2105"/>
      <c r="AG2105"/>
      <c r="AH2105"/>
      <c r="AI2105"/>
      <c r="AJ2105"/>
      <c r="AK2105"/>
    </row>
    <row r="2106" spans="1:37" x14ac:dyDescent="0.25">
      <c r="A2106" s="131"/>
      <c r="B2106" s="131"/>
      <c r="C2106" s="131"/>
      <c r="D2106" s="131"/>
      <c r="E2106" s="131"/>
      <c r="F2106" s="131"/>
      <c r="G2106" s="131"/>
      <c r="H2106" s="131"/>
      <c r="I2106" s="131"/>
      <c r="J2106" s="131"/>
      <c r="K2106" s="131"/>
      <c r="L2106" s="131"/>
      <c r="M2106" s="131"/>
      <c r="N2106" s="131"/>
      <c r="O2106" s="131"/>
      <c r="P2106" s="131"/>
      <c r="Q2106" s="170"/>
      <c r="R2106" s="170"/>
      <c r="S2106" s="170"/>
      <c r="T2106" s="170"/>
      <c r="U2106" s="170"/>
      <c r="V2106" s="170"/>
      <c r="W2106" s="170"/>
      <c r="X2106" s="131"/>
      <c r="Y2106"/>
      <c r="AB2106"/>
      <c r="AC2106"/>
      <c r="AD2106"/>
      <c r="AE2106"/>
      <c r="AF2106"/>
      <c r="AG2106"/>
      <c r="AH2106"/>
      <c r="AI2106"/>
      <c r="AJ2106"/>
      <c r="AK2106"/>
    </row>
    <row r="2107" spans="1:37" x14ac:dyDescent="0.25">
      <c r="A2107" s="131"/>
      <c r="B2107" s="131"/>
      <c r="C2107" s="131"/>
      <c r="D2107" s="131"/>
      <c r="E2107" s="131"/>
      <c r="F2107" s="131"/>
      <c r="G2107" s="131"/>
      <c r="H2107" s="131"/>
      <c r="I2107" s="131"/>
      <c r="J2107" s="131"/>
      <c r="K2107" s="131"/>
      <c r="L2107" s="131"/>
      <c r="M2107" s="131"/>
      <c r="N2107" s="131"/>
      <c r="O2107" s="131"/>
      <c r="P2107" s="131"/>
      <c r="Q2107" s="170"/>
      <c r="R2107" s="170"/>
      <c r="S2107" s="170"/>
      <c r="T2107" s="170"/>
      <c r="U2107" s="170"/>
      <c r="V2107" s="170"/>
      <c r="W2107" s="170"/>
      <c r="X2107" s="131"/>
      <c r="Y2107"/>
      <c r="AB2107"/>
      <c r="AC2107"/>
      <c r="AD2107"/>
      <c r="AE2107"/>
      <c r="AF2107"/>
      <c r="AG2107"/>
      <c r="AH2107"/>
      <c r="AI2107"/>
      <c r="AJ2107"/>
      <c r="AK2107"/>
    </row>
    <row r="2108" spans="1:37" x14ac:dyDescent="0.25">
      <c r="A2108" s="131"/>
      <c r="B2108" s="131"/>
      <c r="C2108" s="131"/>
      <c r="D2108" s="131"/>
      <c r="E2108" s="131"/>
      <c r="F2108" s="131"/>
      <c r="G2108" s="131"/>
      <c r="H2108" s="131"/>
      <c r="I2108" s="131"/>
      <c r="J2108" s="131"/>
      <c r="K2108" s="131"/>
      <c r="L2108" s="131"/>
      <c r="M2108" s="131"/>
      <c r="N2108" s="131"/>
      <c r="O2108" s="131"/>
      <c r="P2108" s="131"/>
      <c r="Q2108" s="170"/>
      <c r="R2108" s="170"/>
      <c r="S2108" s="170"/>
      <c r="T2108" s="170"/>
      <c r="U2108" s="170"/>
      <c r="V2108" s="170"/>
      <c r="W2108" s="170"/>
      <c r="X2108" s="131"/>
      <c r="Y2108"/>
      <c r="AB2108"/>
      <c r="AC2108"/>
      <c r="AD2108"/>
      <c r="AE2108"/>
      <c r="AF2108"/>
      <c r="AG2108"/>
      <c r="AH2108"/>
      <c r="AI2108"/>
      <c r="AJ2108"/>
      <c r="AK2108"/>
    </row>
    <row r="2109" spans="1:37" x14ac:dyDescent="0.25">
      <c r="A2109" s="131"/>
      <c r="B2109" s="131"/>
      <c r="C2109" s="131"/>
      <c r="D2109" s="131"/>
      <c r="E2109" s="131"/>
      <c r="F2109" s="131"/>
      <c r="G2109" s="131"/>
      <c r="H2109" s="131"/>
      <c r="I2109" s="131"/>
      <c r="J2109" s="131"/>
      <c r="K2109" s="131"/>
      <c r="L2109" s="131"/>
      <c r="M2109" s="131"/>
      <c r="N2109" s="131"/>
      <c r="O2109" s="131"/>
      <c r="P2109" s="131"/>
      <c r="Q2109" s="170"/>
      <c r="R2109" s="170"/>
      <c r="S2109" s="170"/>
      <c r="T2109" s="170"/>
      <c r="U2109" s="170"/>
      <c r="V2109" s="170"/>
      <c r="W2109" s="170"/>
      <c r="X2109" s="131"/>
      <c r="Y2109"/>
      <c r="AB2109"/>
      <c r="AC2109"/>
      <c r="AD2109"/>
      <c r="AE2109"/>
      <c r="AF2109"/>
      <c r="AG2109"/>
      <c r="AH2109"/>
      <c r="AI2109"/>
      <c r="AJ2109"/>
      <c r="AK2109"/>
    </row>
    <row r="2110" spans="1:37" x14ac:dyDescent="0.25">
      <c r="A2110" s="131"/>
      <c r="B2110" s="131"/>
      <c r="C2110" s="131"/>
      <c r="D2110" s="131"/>
      <c r="E2110" s="131"/>
      <c r="F2110" s="131"/>
      <c r="G2110" s="131"/>
      <c r="H2110" s="131"/>
      <c r="I2110" s="131"/>
      <c r="J2110" s="131"/>
      <c r="K2110" s="131"/>
      <c r="L2110" s="131"/>
      <c r="M2110" s="131"/>
      <c r="N2110" s="131"/>
      <c r="O2110" s="131"/>
      <c r="P2110" s="131"/>
      <c r="Q2110" s="170"/>
      <c r="R2110" s="170"/>
      <c r="S2110" s="170"/>
      <c r="T2110" s="170"/>
      <c r="U2110" s="170"/>
      <c r="V2110" s="170"/>
      <c r="W2110" s="170"/>
      <c r="X2110" s="131"/>
      <c r="Y2110"/>
      <c r="AB2110"/>
      <c r="AC2110"/>
      <c r="AD2110"/>
      <c r="AE2110"/>
      <c r="AF2110"/>
      <c r="AG2110"/>
      <c r="AH2110"/>
      <c r="AI2110"/>
      <c r="AJ2110"/>
      <c r="AK2110"/>
    </row>
    <row r="2111" spans="1:37" x14ac:dyDescent="0.25">
      <c r="A2111" s="131"/>
      <c r="B2111" s="131"/>
      <c r="C2111" s="131"/>
      <c r="D2111" s="131"/>
      <c r="E2111" s="131"/>
      <c r="F2111" s="131"/>
      <c r="G2111" s="131"/>
      <c r="H2111" s="131"/>
      <c r="I2111" s="131"/>
      <c r="J2111" s="131"/>
      <c r="K2111" s="131"/>
      <c r="L2111" s="131"/>
      <c r="M2111" s="131"/>
      <c r="N2111" s="131"/>
      <c r="O2111" s="131"/>
      <c r="P2111" s="131"/>
      <c r="Q2111" s="170"/>
      <c r="R2111" s="170"/>
      <c r="S2111" s="170"/>
      <c r="T2111" s="170"/>
      <c r="U2111" s="170"/>
      <c r="V2111" s="170"/>
      <c r="W2111" s="170"/>
      <c r="X2111" s="131"/>
      <c r="Y2111"/>
      <c r="AB2111"/>
      <c r="AC2111"/>
      <c r="AD2111"/>
      <c r="AE2111"/>
      <c r="AF2111"/>
      <c r="AG2111"/>
      <c r="AH2111"/>
      <c r="AI2111"/>
      <c r="AJ2111"/>
      <c r="AK2111"/>
    </row>
    <row r="2112" spans="1:37" x14ac:dyDescent="0.25">
      <c r="A2112" s="131"/>
      <c r="B2112" s="131"/>
      <c r="C2112" s="131"/>
      <c r="D2112" s="131"/>
      <c r="E2112" s="131"/>
      <c r="F2112" s="131"/>
      <c r="G2112" s="131"/>
      <c r="H2112" s="131"/>
      <c r="I2112" s="131"/>
      <c r="J2112" s="131"/>
      <c r="K2112" s="131"/>
      <c r="L2112" s="131"/>
      <c r="M2112" s="131"/>
      <c r="N2112" s="131"/>
      <c r="O2112" s="131"/>
      <c r="P2112" s="131"/>
      <c r="Q2112" s="170"/>
      <c r="R2112" s="170"/>
      <c r="S2112" s="170"/>
      <c r="T2112" s="170"/>
      <c r="U2112" s="170"/>
      <c r="V2112" s="170"/>
      <c r="W2112" s="170"/>
      <c r="X2112" s="131"/>
      <c r="Y2112"/>
      <c r="AB2112"/>
      <c r="AC2112"/>
      <c r="AD2112"/>
      <c r="AE2112"/>
      <c r="AF2112"/>
      <c r="AG2112"/>
      <c r="AH2112"/>
      <c r="AI2112"/>
      <c r="AJ2112"/>
      <c r="AK2112"/>
    </row>
    <row r="2113" spans="1:37" x14ac:dyDescent="0.25">
      <c r="A2113" s="131"/>
      <c r="B2113" s="131"/>
      <c r="C2113" s="131"/>
      <c r="D2113" s="131"/>
      <c r="E2113" s="131"/>
      <c r="F2113" s="131"/>
      <c r="G2113" s="131"/>
      <c r="H2113" s="131"/>
      <c r="I2113" s="131"/>
      <c r="J2113" s="131"/>
      <c r="K2113" s="131"/>
      <c r="L2113" s="131"/>
      <c r="M2113" s="131"/>
      <c r="N2113" s="131"/>
      <c r="O2113" s="131"/>
      <c r="P2113" s="131"/>
      <c r="Q2113" s="170"/>
      <c r="R2113" s="170"/>
      <c r="S2113" s="170"/>
      <c r="T2113" s="170"/>
      <c r="U2113" s="170"/>
      <c r="V2113" s="170"/>
      <c r="W2113" s="170"/>
      <c r="X2113" s="131"/>
      <c r="Y2113"/>
      <c r="AB2113"/>
      <c r="AC2113"/>
      <c r="AD2113"/>
      <c r="AE2113"/>
      <c r="AF2113"/>
      <c r="AG2113"/>
      <c r="AH2113"/>
      <c r="AI2113"/>
      <c r="AJ2113"/>
      <c r="AK2113"/>
    </row>
    <row r="2114" spans="1:37" x14ac:dyDescent="0.25">
      <c r="A2114" s="131"/>
      <c r="B2114" s="131"/>
      <c r="C2114" s="131"/>
      <c r="D2114" s="131"/>
      <c r="E2114" s="131"/>
      <c r="F2114" s="131"/>
      <c r="G2114" s="131"/>
      <c r="H2114" s="131"/>
      <c r="I2114" s="131"/>
      <c r="J2114" s="131"/>
      <c r="K2114" s="131"/>
      <c r="L2114" s="131"/>
      <c r="M2114" s="131"/>
      <c r="N2114" s="131"/>
      <c r="O2114" s="131"/>
      <c r="P2114" s="131"/>
      <c r="Q2114" s="170"/>
      <c r="R2114" s="170"/>
      <c r="S2114" s="170"/>
      <c r="T2114" s="170"/>
      <c r="U2114" s="170"/>
      <c r="V2114" s="170"/>
      <c r="W2114" s="170"/>
      <c r="X2114" s="131"/>
      <c r="Y2114"/>
      <c r="AB2114"/>
      <c r="AC2114"/>
      <c r="AD2114"/>
      <c r="AE2114"/>
      <c r="AF2114"/>
      <c r="AG2114"/>
      <c r="AH2114"/>
      <c r="AI2114"/>
      <c r="AJ2114"/>
      <c r="AK2114"/>
    </row>
    <row r="2115" spans="1:37" x14ac:dyDescent="0.25">
      <c r="A2115" s="131"/>
      <c r="B2115" s="131"/>
      <c r="C2115" s="131"/>
      <c r="D2115" s="131"/>
      <c r="E2115" s="131"/>
      <c r="F2115" s="131"/>
      <c r="G2115" s="131"/>
      <c r="H2115" s="131"/>
      <c r="I2115" s="131"/>
      <c r="J2115" s="131"/>
      <c r="K2115" s="131"/>
      <c r="L2115" s="131"/>
      <c r="M2115" s="131"/>
      <c r="N2115" s="131"/>
      <c r="O2115" s="131"/>
      <c r="P2115" s="131"/>
      <c r="Q2115" s="170"/>
      <c r="R2115" s="170"/>
      <c r="S2115" s="170"/>
      <c r="T2115" s="170"/>
      <c r="U2115" s="170"/>
      <c r="V2115" s="170"/>
      <c r="W2115" s="170"/>
      <c r="X2115" s="131"/>
      <c r="Y2115"/>
      <c r="AB2115"/>
      <c r="AC2115"/>
      <c r="AD2115"/>
      <c r="AE2115"/>
      <c r="AF2115"/>
      <c r="AG2115"/>
      <c r="AH2115"/>
      <c r="AI2115"/>
      <c r="AJ2115"/>
      <c r="AK2115"/>
    </row>
    <row r="2116" spans="1:37" x14ac:dyDescent="0.25">
      <c r="A2116" s="131"/>
      <c r="B2116" s="131"/>
      <c r="C2116" s="131"/>
      <c r="D2116" s="131"/>
      <c r="E2116" s="131"/>
      <c r="F2116" s="131"/>
      <c r="G2116" s="131"/>
      <c r="H2116" s="131"/>
      <c r="I2116" s="131"/>
      <c r="J2116" s="131"/>
      <c r="K2116" s="131"/>
      <c r="L2116" s="131"/>
      <c r="M2116" s="131"/>
      <c r="N2116" s="131"/>
      <c r="O2116" s="131"/>
      <c r="P2116" s="131"/>
      <c r="Q2116" s="170"/>
      <c r="R2116" s="170"/>
      <c r="S2116" s="170"/>
      <c r="T2116" s="170"/>
      <c r="U2116" s="170"/>
      <c r="V2116" s="170"/>
      <c r="W2116" s="170"/>
      <c r="X2116" s="131"/>
      <c r="Y2116"/>
      <c r="AB2116"/>
      <c r="AC2116"/>
      <c r="AD2116"/>
      <c r="AE2116"/>
      <c r="AF2116"/>
      <c r="AG2116"/>
      <c r="AH2116"/>
      <c r="AI2116"/>
      <c r="AJ2116"/>
      <c r="AK2116"/>
    </row>
    <row r="2117" spans="1:37" x14ac:dyDescent="0.25">
      <c r="A2117" s="131"/>
      <c r="B2117" s="131"/>
      <c r="C2117" s="131"/>
      <c r="D2117" s="131"/>
      <c r="E2117" s="131"/>
      <c r="F2117" s="131"/>
      <c r="G2117" s="131"/>
      <c r="H2117" s="131"/>
      <c r="I2117" s="131"/>
      <c r="J2117" s="131"/>
      <c r="K2117" s="131"/>
      <c r="L2117" s="131"/>
      <c r="M2117" s="131"/>
      <c r="N2117" s="131"/>
      <c r="O2117" s="131"/>
      <c r="P2117" s="131"/>
      <c r="Q2117" s="170"/>
      <c r="R2117" s="170"/>
      <c r="S2117" s="170"/>
      <c r="T2117" s="170"/>
      <c r="U2117" s="170"/>
      <c r="V2117" s="170"/>
      <c r="W2117" s="170"/>
      <c r="X2117" s="131"/>
      <c r="Y2117"/>
      <c r="AB2117"/>
      <c r="AC2117"/>
      <c r="AD2117"/>
      <c r="AE2117"/>
      <c r="AF2117"/>
      <c r="AG2117"/>
      <c r="AH2117"/>
      <c r="AI2117"/>
      <c r="AJ2117"/>
      <c r="AK2117"/>
    </row>
    <row r="2118" spans="1:37" x14ac:dyDescent="0.25">
      <c r="A2118" s="131"/>
      <c r="B2118" s="131"/>
      <c r="C2118" s="131"/>
      <c r="D2118" s="131"/>
      <c r="E2118" s="131"/>
      <c r="F2118" s="131"/>
      <c r="G2118" s="131"/>
      <c r="H2118" s="131"/>
      <c r="I2118" s="131"/>
      <c r="J2118" s="131"/>
      <c r="K2118" s="131"/>
      <c r="L2118" s="131"/>
      <c r="M2118" s="131"/>
      <c r="N2118" s="131"/>
      <c r="O2118" s="131"/>
      <c r="P2118" s="131"/>
      <c r="Q2118" s="170"/>
      <c r="R2118" s="170"/>
      <c r="S2118" s="170"/>
      <c r="T2118" s="170"/>
      <c r="U2118" s="170"/>
      <c r="V2118" s="170"/>
      <c r="W2118" s="170"/>
      <c r="X2118" s="131"/>
      <c r="Y2118"/>
      <c r="AB2118"/>
      <c r="AC2118"/>
      <c r="AD2118"/>
      <c r="AE2118"/>
      <c r="AF2118"/>
      <c r="AG2118"/>
      <c r="AH2118"/>
      <c r="AI2118"/>
      <c r="AJ2118"/>
      <c r="AK2118"/>
    </row>
    <row r="2119" spans="1:37" x14ac:dyDescent="0.25">
      <c r="A2119" s="131"/>
      <c r="B2119" s="131"/>
      <c r="C2119" s="131"/>
      <c r="D2119" s="131"/>
      <c r="E2119" s="131"/>
      <c r="F2119" s="131"/>
      <c r="G2119" s="131"/>
      <c r="H2119" s="131"/>
      <c r="I2119" s="131"/>
      <c r="J2119" s="131"/>
      <c r="K2119" s="131"/>
      <c r="L2119" s="131"/>
      <c r="M2119" s="131"/>
      <c r="N2119" s="131"/>
      <c r="O2119" s="131"/>
      <c r="P2119" s="131"/>
      <c r="Q2119" s="170"/>
      <c r="R2119" s="170"/>
      <c r="S2119" s="170"/>
      <c r="T2119" s="170"/>
      <c r="U2119" s="170"/>
      <c r="V2119" s="170"/>
      <c r="W2119" s="170"/>
      <c r="X2119" s="131"/>
      <c r="Y2119"/>
      <c r="AB2119"/>
      <c r="AC2119"/>
      <c r="AD2119"/>
      <c r="AE2119"/>
      <c r="AF2119"/>
      <c r="AG2119"/>
      <c r="AH2119"/>
      <c r="AI2119"/>
      <c r="AJ2119"/>
      <c r="AK2119"/>
    </row>
    <row r="2120" spans="1:37" x14ac:dyDescent="0.25">
      <c r="A2120" s="131"/>
      <c r="B2120" s="131"/>
      <c r="C2120" s="131"/>
      <c r="D2120" s="131"/>
      <c r="E2120" s="131"/>
      <c r="F2120" s="131"/>
      <c r="G2120" s="131"/>
      <c r="H2120" s="131"/>
      <c r="I2120" s="131"/>
      <c r="J2120" s="131"/>
      <c r="K2120" s="131"/>
      <c r="L2120" s="131"/>
      <c r="M2120" s="131"/>
      <c r="N2120" s="131"/>
      <c r="O2120" s="131"/>
      <c r="P2120" s="131"/>
      <c r="Q2120" s="170"/>
      <c r="R2120" s="170"/>
      <c r="S2120" s="170"/>
      <c r="T2120" s="170"/>
      <c r="U2120" s="170"/>
      <c r="V2120" s="170"/>
      <c r="W2120" s="170"/>
      <c r="X2120" s="131"/>
      <c r="Y2120"/>
      <c r="AB2120"/>
      <c r="AC2120"/>
      <c r="AD2120"/>
      <c r="AE2120"/>
      <c r="AF2120"/>
      <c r="AG2120"/>
      <c r="AH2120"/>
      <c r="AI2120"/>
      <c r="AJ2120"/>
      <c r="AK2120"/>
    </row>
    <row r="2121" spans="1:37" x14ac:dyDescent="0.25">
      <c r="A2121" s="131"/>
      <c r="B2121" s="131"/>
      <c r="C2121" s="131"/>
      <c r="D2121" s="131"/>
      <c r="E2121" s="131"/>
      <c r="F2121" s="131"/>
      <c r="G2121" s="131"/>
      <c r="H2121" s="131"/>
      <c r="I2121" s="131"/>
      <c r="J2121" s="131"/>
      <c r="K2121" s="131"/>
      <c r="L2121" s="131"/>
      <c r="M2121" s="131"/>
      <c r="N2121" s="131"/>
      <c r="O2121" s="131"/>
      <c r="P2121" s="131"/>
      <c r="Q2121" s="170"/>
      <c r="R2121" s="170"/>
      <c r="S2121" s="170"/>
      <c r="T2121" s="170"/>
      <c r="U2121" s="170"/>
      <c r="V2121" s="170"/>
      <c r="W2121" s="170"/>
      <c r="X2121" s="131"/>
      <c r="Y2121"/>
      <c r="AB2121"/>
      <c r="AC2121"/>
      <c r="AD2121"/>
      <c r="AE2121"/>
      <c r="AF2121"/>
      <c r="AG2121"/>
      <c r="AH2121"/>
      <c r="AI2121"/>
      <c r="AJ2121"/>
      <c r="AK2121"/>
    </row>
    <row r="2122" spans="1:37" x14ac:dyDescent="0.25">
      <c r="A2122" s="131"/>
      <c r="B2122" s="131"/>
      <c r="C2122" s="131"/>
      <c r="D2122" s="131"/>
      <c r="E2122" s="131"/>
      <c r="F2122" s="131"/>
      <c r="G2122" s="131"/>
      <c r="H2122" s="131"/>
      <c r="I2122" s="131"/>
      <c r="J2122" s="131"/>
      <c r="K2122" s="131"/>
      <c r="L2122" s="131"/>
      <c r="M2122" s="131"/>
      <c r="N2122" s="131"/>
      <c r="O2122" s="131"/>
      <c r="P2122" s="131"/>
      <c r="Q2122" s="170"/>
      <c r="R2122" s="170"/>
      <c r="S2122" s="170"/>
      <c r="T2122" s="170"/>
      <c r="U2122" s="170"/>
      <c r="V2122" s="170"/>
      <c r="W2122" s="170"/>
      <c r="X2122" s="131"/>
      <c r="Y2122"/>
      <c r="AB2122"/>
      <c r="AC2122"/>
      <c r="AD2122"/>
      <c r="AE2122"/>
      <c r="AF2122"/>
      <c r="AG2122"/>
      <c r="AH2122"/>
      <c r="AI2122"/>
      <c r="AJ2122"/>
      <c r="AK2122"/>
    </row>
    <row r="2123" spans="1:37" x14ac:dyDescent="0.25">
      <c r="A2123" s="131"/>
      <c r="B2123" s="131"/>
      <c r="C2123" s="131"/>
      <c r="D2123" s="131"/>
      <c r="E2123" s="131"/>
      <c r="F2123" s="131"/>
      <c r="G2123" s="131"/>
      <c r="H2123" s="131"/>
      <c r="I2123" s="131"/>
      <c r="J2123" s="131"/>
      <c r="K2123" s="131"/>
      <c r="L2123" s="131"/>
      <c r="M2123" s="131"/>
      <c r="N2123" s="131"/>
      <c r="O2123" s="131"/>
      <c r="P2123" s="131"/>
      <c r="Q2123" s="170"/>
      <c r="R2123" s="170"/>
      <c r="S2123" s="170"/>
      <c r="T2123" s="170"/>
      <c r="U2123" s="170"/>
      <c r="V2123" s="170"/>
      <c r="W2123" s="170"/>
      <c r="X2123" s="131"/>
      <c r="Y2123"/>
      <c r="AB2123"/>
      <c r="AC2123"/>
      <c r="AD2123"/>
      <c r="AE2123"/>
      <c r="AF2123"/>
      <c r="AG2123"/>
      <c r="AH2123"/>
      <c r="AI2123"/>
      <c r="AJ2123"/>
      <c r="AK2123"/>
    </row>
    <row r="2124" spans="1:37" x14ac:dyDescent="0.25">
      <c r="A2124" s="131"/>
      <c r="B2124" s="131"/>
      <c r="C2124" s="131"/>
      <c r="D2124" s="131"/>
      <c r="E2124" s="131"/>
      <c r="F2124" s="131"/>
      <c r="G2124" s="131"/>
      <c r="H2124" s="131"/>
      <c r="I2124" s="131"/>
      <c r="J2124" s="131"/>
      <c r="K2124" s="131"/>
      <c r="L2124" s="131"/>
      <c r="M2124" s="131"/>
      <c r="N2124" s="131"/>
      <c r="O2124" s="131"/>
      <c r="P2124" s="131"/>
      <c r="Q2124" s="170"/>
      <c r="R2124" s="170"/>
      <c r="S2124" s="170"/>
      <c r="T2124" s="170"/>
      <c r="U2124" s="170"/>
      <c r="V2124" s="170"/>
      <c r="W2124" s="170"/>
      <c r="X2124" s="131"/>
      <c r="Y2124"/>
      <c r="AB2124"/>
      <c r="AC2124"/>
      <c r="AD2124"/>
      <c r="AE2124"/>
      <c r="AF2124"/>
      <c r="AG2124"/>
      <c r="AH2124"/>
      <c r="AI2124"/>
      <c r="AJ2124"/>
      <c r="AK2124"/>
    </row>
    <row r="2125" spans="1:37" x14ac:dyDescent="0.25">
      <c r="A2125" s="131"/>
      <c r="B2125" s="131"/>
      <c r="C2125" s="131"/>
      <c r="D2125" s="131"/>
      <c r="E2125" s="131"/>
      <c r="F2125" s="131"/>
      <c r="G2125" s="131"/>
      <c r="H2125" s="131"/>
      <c r="I2125" s="131"/>
      <c r="J2125" s="131"/>
      <c r="K2125" s="131"/>
      <c r="L2125" s="131"/>
      <c r="M2125" s="131"/>
      <c r="N2125" s="131"/>
      <c r="O2125" s="131"/>
      <c r="P2125" s="131"/>
      <c r="Q2125" s="170"/>
      <c r="R2125" s="170"/>
      <c r="S2125" s="170"/>
      <c r="T2125" s="170"/>
      <c r="U2125" s="170"/>
      <c r="V2125" s="170"/>
      <c r="W2125" s="170"/>
      <c r="X2125" s="131"/>
      <c r="Y2125"/>
      <c r="AB2125"/>
      <c r="AC2125"/>
      <c r="AD2125"/>
      <c r="AE2125"/>
      <c r="AF2125"/>
      <c r="AG2125"/>
      <c r="AH2125"/>
      <c r="AI2125"/>
      <c r="AJ2125"/>
      <c r="AK2125"/>
    </row>
    <row r="2126" spans="1:37" x14ac:dyDescent="0.25">
      <c r="A2126" s="131"/>
      <c r="B2126" s="131"/>
      <c r="C2126" s="131"/>
      <c r="D2126" s="131"/>
      <c r="E2126" s="131"/>
      <c r="F2126" s="131"/>
      <c r="G2126" s="131"/>
      <c r="H2126" s="131"/>
      <c r="I2126" s="131"/>
      <c r="J2126" s="131"/>
      <c r="K2126" s="131"/>
      <c r="L2126" s="131"/>
      <c r="M2126" s="131"/>
      <c r="N2126" s="131"/>
      <c r="O2126" s="131"/>
      <c r="P2126" s="131"/>
      <c r="Q2126" s="170"/>
      <c r="R2126" s="170"/>
      <c r="S2126" s="170"/>
      <c r="T2126" s="170"/>
      <c r="U2126" s="170"/>
      <c r="V2126" s="170"/>
      <c r="W2126" s="170"/>
      <c r="X2126" s="131"/>
      <c r="Y2126"/>
      <c r="AB2126"/>
      <c r="AC2126"/>
      <c r="AD2126"/>
      <c r="AE2126"/>
      <c r="AF2126"/>
      <c r="AG2126"/>
      <c r="AH2126"/>
      <c r="AI2126"/>
      <c r="AJ2126"/>
      <c r="AK2126"/>
    </row>
    <row r="2127" spans="1:37" x14ac:dyDescent="0.25">
      <c r="A2127" s="131"/>
      <c r="B2127" s="131"/>
      <c r="C2127" s="131"/>
      <c r="D2127" s="131"/>
      <c r="E2127" s="131"/>
      <c r="F2127" s="131"/>
      <c r="G2127" s="131"/>
      <c r="H2127" s="131"/>
      <c r="I2127" s="131"/>
      <c r="J2127" s="131"/>
      <c r="K2127" s="131"/>
      <c r="L2127" s="131"/>
      <c r="M2127" s="131"/>
      <c r="N2127" s="131"/>
      <c r="O2127" s="131"/>
      <c r="P2127" s="131"/>
      <c r="Q2127" s="170"/>
      <c r="R2127" s="170"/>
      <c r="S2127" s="170"/>
      <c r="T2127" s="170"/>
      <c r="U2127" s="170"/>
      <c r="V2127" s="170"/>
      <c r="W2127" s="170"/>
      <c r="X2127" s="131"/>
      <c r="Y2127"/>
      <c r="AB2127"/>
      <c r="AC2127"/>
      <c r="AD2127"/>
      <c r="AE2127"/>
      <c r="AF2127"/>
      <c r="AG2127"/>
      <c r="AH2127"/>
      <c r="AI2127"/>
      <c r="AJ2127"/>
      <c r="AK2127"/>
    </row>
    <row r="2128" spans="1:37" x14ac:dyDescent="0.25">
      <c r="A2128" s="131"/>
      <c r="B2128" s="131"/>
      <c r="C2128" s="131"/>
      <c r="D2128" s="131"/>
      <c r="E2128" s="131"/>
      <c r="F2128" s="131"/>
      <c r="G2128" s="131"/>
      <c r="H2128" s="131"/>
      <c r="I2128" s="131"/>
      <c r="J2128" s="131"/>
      <c r="K2128" s="131"/>
      <c r="L2128" s="131"/>
      <c r="M2128" s="131"/>
      <c r="N2128" s="131"/>
      <c r="O2128" s="131"/>
      <c r="P2128" s="131"/>
      <c r="Q2128" s="170"/>
      <c r="R2128" s="170"/>
      <c r="S2128" s="170"/>
      <c r="T2128" s="170"/>
      <c r="U2128" s="170"/>
      <c r="V2128" s="170"/>
      <c r="W2128" s="170"/>
      <c r="X2128" s="131"/>
      <c r="Y2128"/>
      <c r="AB2128"/>
      <c r="AC2128"/>
      <c r="AD2128"/>
      <c r="AE2128"/>
      <c r="AF2128"/>
      <c r="AG2128"/>
      <c r="AH2128"/>
      <c r="AI2128"/>
      <c r="AJ2128"/>
      <c r="AK2128"/>
    </row>
    <row r="2129" spans="1:37" x14ac:dyDescent="0.25">
      <c r="A2129" s="131"/>
      <c r="B2129" s="131"/>
      <c r="C2129" s="131"/>
      <c r="D2129" s="131"/>
      <c r="E2129" s="131"/>
      <c r="F2129" s="131"/>
      <c r="G2129" s="131"/>
      <c r="H2129" s="131"/>
      <c r="I2129" s="131"/>
      <c r="J2129" s="131"/>
      <c r="K2129" s="131"/>
      <c r="L2129" s="131"/>
      <c r="M2129" s="131"/>
      <c r="N2129" s="131"/>
      <c r="O2129" s="131"/>
      <c r="P2129" s="131"/>
      <c r="Q2129" s="170"/>
      <c r="R2129" s="170"/>
      <c r="S2129" s="170"/>
      <c r="T2129" s="170"/>
      <c r="U2129" s="170"/>
      <c r="V2129" s="170"/>
      <c r="W2129" s="170"/>
      <c r="X2129" s="131"/>
      <c r="Y2129"/>
      <c r="AB2129"/>
      <c r="AC2129"/>
      <c r="AD2129"/>
      <c r="AE2129"/>
      <c r="AF2129"/>
      <c r="AG2129"/>
      <c r="AH2129"/>
      <c r="AI2129"/>
      <c r="AJ2129"/>
      <c r="AK2129"/>
    </row>
    <row r="2130" spans="1:37" x14ac:dyDescent="0.25">
      <c r="A2130" s="131"/>
      <c r="B2130" s="131"/>
      <c r="C2130" s="131"/>
      <c r="D2130" s="131"/>
      <c r="E2130" s="131"/>
      <c r="F2130" s="131"/>
      <c r="G2130" s="131"/>
      <c r="H2130" s="131"/>
      <c r="I2130" s="131"/>
      <c r="J2130" s="131"/>
      <c r="K2130" s="131"/>
      <c r="L2130" s="131"/>
      <c r="M2130" s="131"/>
      <c r="N2130" s="131"/>
      <c r="O2130" s="131"/>
      <c r="P2130" s="131"/>
      <c r="Q2130" s="170"/>
      <c r="R2130" s="170"/>
      <c r="S2130" s="170"/>
      <c r="T2130" s="170"/>
      <c r="U2130" s="170"/>
      <c r="V2130" s="170"/>
      <c r="W2130" s="170"/>
      <c r="X2130" s="131"/>
      <c r="Y2130"/>
      <c r="AB2130"/>
      <c r="AC2130"/>
      <c r="AD2130"/>
      <c r="AE2130"/>
      <c r="AF2130"/>
      <c r="AG2130"/>
      <c r="AH2130"/>
      <c r="AI2130"/>
      <c r="AJ2130"/>
      <c r="AK2130"/>
    </row>
    <row r="2131" spans="1:37" x14ac:dyDescent="0.25">
      <c r="A2131" s="131"/>
      <c r="B2131" s="131"/>
      <c r="C2131" s="131"/>
      <c r="D2131" s="131"/>
      <c r="E2131" s="131"/>
      <c r="F2131" s="131"/>
      <c r="G2131" s="131"/>
      <c r="H2131" s="131"/>
      <c r="I2131" s="131"/>
      <c r="J2131" s="131"/>
      <c r="K2131" s="131"/>
      <c r="L2131" s="131"/>
      <c r="M2131" s="131"/>
      <c r="N2131" s="131"/>
      <c r="O2131" s="131"/>
      <c r="P2131" s="131"/>
      <c r="Q2131" s="170"/>
      <c r="R2131" s="170"/>
      <c r="S2131" s="170"/>
      <c r="T2131" s="170"/>
      <c r="U2131" s="170"/>
      <c r="V2131" s="170"/>
      <c r="W2131" s="170"/>
      <c r="X2131" s="131"/>
      <c r="Y2131"/>
      <c r="AB2131"/>
      <c r="AC2131"/>
      <c r="AD2131"/>
      <c r="AE2131"/>
      <c r="AF2131"/>
      <c r="AG2131"/>
      <c r="AH2131"/>
      <c r="AI2131"/>
      <c r="AJ2131"/>
      <c r="AK2131"/>
    </row>
    <row r="2132" spans="1:37" x14ac:dyDescent="0.25">
      <c r="A2132" s="131"/>
      <c r="B2132" s="131"/>
      <c r="C2132" s="131"/>
      <c r="D2132" s="131"/>
      <c r="E2132" s="131"/>
      <c r="F2132" s="131"/>
      <c r="G2132" s="131"/>
      <c r="H2132" s="131"/>
      <c r="I2132" s="131"/>
      <c r="J2132" s="131"/>
      <c r="K2132" s="131"/>
      <c r="L2132" s="131"/>
      <c r="M2132" s="131"/>
      <c r="N2132" s="131"/>
      <c r="O2132" s="131"/>
      <c r="P2132" s="131"/>
      <c r="Q2132" s="170"/>
      <c r="R2132" s="170"/>
      <c r="S2132" s="170"/>
      <c r="T2132" s="170"/>
      <c r="U2132" s="170"/>
      <c r="V2132" s="170"/>
      <c r="W2132" s="170"/>
      <c r="X2132" s="131"/>
      <c r="Y2132"/>
      <c r="AB2132"/>
      <c r="AC2132"/>
      <c r="AD2132"/>
      <c r="AE2132"/>
      <c r="AF2132"/>
      <c r="AG2132"/>
      <c r="AH2132"/>
      <c r="AI2132"/>
      <c r="AJ2132"/>
      <c r="AK2132"/>
    </row>
    <row r="2133" spans="1:37" x14ac:dyDescent="0.25">
      <c r="A2133" s="131"/>
      <c r="B2133" s="131"/>
      <c r="C2133" s="131"/>
      <c r="D2133" s="131"/>
      <c r="E2133" s="131"/>
      <c r="F2133" s="131"/>
      <c r="G2133" s="131"/>
      <c r="H2133" s="131"/>
      <c r="I2133" s="131"/>
      <c r="J2133" s="131"/>
      <c r="K2133" s="131"/>
      <c r="L2133" s="131"/>
      <c r="M2133" s="131"/>
      <c r="N2133" s="131"/>
      <c r="O2133" s="131"/>
      <c r="P2133" s="131"/>
      <c r="Q2133" s="170"/>
      <c r="R2133" s="170"/>
      <c r="S2133" s="170"/>
      <c r="T2133" s="170"/>
      <c r="U2133" s="170"/>
      <c r="V2133" s="170"/>
      <c r="W2133" s="170"/>
      <c r="X2133" s="131"/>
      <c r="Y2133"/>
      <c r="AB2133"/>
      <c r="AC2133"/>
      <c r="AD2133"/>
      <c r="AE2133"/>
      <c r="AF2133"/>
      <c r="AG2133"/>
      <c r="AH2133"/>
      <c r="AI2133"/>
      <c r="AJ2133"/>
      <c r="AK2133"/>
    </row>
    <row r="2134" spans="1:37" x14ac:dyDescent="0.25">
      <c r="A2134" s="131"/>
      <c r="B2134" s="131"/>
      <c r="C2134" s="131"/>
      <c r="D2134" s="131"/>
      <c r="E2134" s="131"/>
      <c r="F2134" s="131"/>
      <c r="G2134" s="131"/>
      <c r="H2134" s="131"/>
      <c r="I2134" s="131"/>
      <c r="J2134" s="131"/>
      <c r="K2134" s="131"/>
      <c r="L2134" s="131"/>
      <c r="M2134" s="131"/>
      <c r="N2134" s="131"/>
      <c r="O2134" s="131"/>
      <c r="P2134" s="131"/>
      <c r="Q2134" s="170"/>
      <c r="R2134" s="170"/>
      <c r="S2134" s="170"/>
      <c r="T2134" s="170"/>
      <c r="U2134" s="170"/>
      <c r="V2134" s="170"/>
      <c r="W2134" s="170"/>
      <c r="X2134" s="131"/>
      <c r="Y2134"/>
      <c r="AB2134"/>
      <c r="AC2134"/>
      <c r="AD2134"/>
      <c r="AE2134"/>
      <c r="AF2134"/>
      <c r="AG2134"/>
      <c r="AH2134"/>
      <c r="AI2134"/>
      <c r="AJ2134"/>
      <c r="AK2134"/>
    </row>
    <row r="2135" spans="1:37" x14ac:dyDescent="0.25">
      <c r="A2135" s="131"/>
      <c r="B2135" s="131"/>
      <c r="C2135" s="131"/>
      <c r="D2135" s="131"/>
      <c r="E2135" s="131"/>
      <c r="F2135" s="131"/>
      <c r="G2135" s="131"/>
      <c r="H2135" s="131"/>
      <c r="I2135" s="131"/>
      <c r="J2135" s="131"/>
      <c r="K2135" s="131"/>
      <c r="L2135" s="131"/>
      <c r="M2135" s="131"/>
      <c r="N2135" s="131"/>
      <c r="O2135" s="131"/>
      <c r="P2135" s="131"/>
      <c r="Q2135" s="170"/>
      <c r="R2135" s="170"/>
      <c r="S2135" s="170"/>
      <c r="T2135" s="170"/>
      <c r="U2135" s="170"/>
      <c r="V2135" s="170"/>
      <c r="W2135" s="170"/>
      <c r="X2135" s="131"/>
      <c r="Y2135"/>
      <c r="AB2135"/>
      <c r="AC2135"/>
      <c r="AD2135"/>
      <c r="AE2135"/>
      <c r="AF2135"/>
      <c r="AG2135"/>
      <c r="AH2135"/>
      <c r="AI2135"/>
      <c r="AJ2135"/>
      <c r="AK2135"/>
    </row>
    <row r="2136" spans="1:37" x14ac:dyDescent="0.25">
      <c r="A2136" s="131"/>
      <c r="B2136" s="131"/>
      <c r="C2136" s="131"/>
      <c r="D2136" s="131"/>
      <c r="E2136" s="131"/>
      <c r="F2136" s="131"/>
      <c r="G2136" s="131"/>
      <c r="H2136" s="131"/>
      <c r="I2136" s="131"/>
      <c r="J2136" s="131"/>
      <c r="K2136" s="131"/>
      <c r="L2136" s="131"/>
      <c r="M2136" s="131"/>
      <c r="N2136" s="131"/>
      <c r="O2136" s="131"/>
      <c r="P2136" s="131"/>
      <c r="Q2136" s="170"/>
      <c r="R2136" s="170"/>
      <c r="S2136" s="170"/>
      <c r="T2136" s="170"/>
      <c r="U2136" s="170"/>
      <c r="V2136" s="170"/>
      <c r="W2136" s="170"/>
      <c r="X2136" s="131"/>
      <c r="Y2136"/>
      <c r="AB2136"/>
      <c r="AC2136"/>
      <c r="AD2136"/>
      <c r="AE2136"/>
      <c r="AF2136"/>
      <c r="AG2136"/>
      <c r="AH2136"/>
      <c r="AI2136"/>
      <c r="AJ2136"/>
      <c r="AK2136"/>
    </row>
    <row r="2137" spans="1:37" x14ac:dyDescent="0.25">
      <c r="A2137" s="131"/>
      <c r="B2137" s="131"/>
      <c r="C2137" s="131"/>
      <c r="D2137" s="131"/>
      <c r="E2137" s="131"/>
      <c r="F2137" s="131"/>
      <c r="G2137" s="131"/>
      <c r="H2137" s="131"/>
      <c r="I2137" s="131"/>
      <c r="J2137" s="131"/>
      <c r="K2137" s="131"/>
      <c r="L2137" s="131"/>
      <c r="M2137" s="131"/>
      <c r="N2137" s="131"/>
      <c r="O2137" s="131"/>
      <c r="P2137" s="131"/>
      <c r="Q2137" s="170"/>
      <c r="R2137" s="170"/>
      <c r="S2137" s="170"/>
      <c r="T2137" s="170"/>
      <c r="U2137" s="170"/>
      <c r="V2137" s="170"/>
      <c r="W2137" s="170"/>
      <c r="X2137" s="131"/>
      <c r="Y2137"/>
      <c r="AB2137"/>
      <c r="AC2137"/>
      <c r="AD2137"/>
      <c r="AE2137"/>
      <c r="AF2137"/>
      <c r="AG2137"/>
      <c r="AH2137"/>
      <c r="AI2137"/>
      <c r="AJ2137"/>
      <c r="AK2137"/>
    </row>
    <row r="2138" spans="1:37" x14ac:dyDescent="0.25">
      <c r="A2138" s="131"/>
      <c r="B2138" s="131"/>
      <c r="C2138" s="131"/>
      <c r="D2138" s="131"/>
      <c r="E2138" s="131"/>
      <c r="F2138" s="131"/>
      <c r="G2138" s="131"/>
      <c r="H2138" s="131"/>
      <c r="I2138" s="131"/>
      <c r="J2138" s="131"/>
      <c r="K2138" s="131"/>
      <c r="L2138" s="131"/>
      <c r="M2138" s="131"/>
      <c r="N2138" s="131"/>
      <c r="O2138" s="131"/>
      <c r="P2138" s="131"/>
      <c r="Q2138" s="170"/>
      <c r="R2138" s="170"/>
      <c r="S2138" s="170"/>
      <c r="T2138" s="170"/>
      <c r="U2138" s="170"/>
      <c r="V2138" s="170"/>
      <c r="W2138" s="170"/>
      <c r="X2138" s="131"/>
      <c r="Y2138"/>
      <c r="AB2138"/>
      <c r="AC2138"/>
      <c r="AD2138"/>
      <c r="AE2138"/>
      <c r="AF2138"/>
      <c r="AG2138"/>
      <c r="AH2138"/>
      <c r="AI2138"/>
      <c r="AJ2138"/>
      <c r="AK2138"/>
    </row>
    <row r="2139" spans="1:37" x14ac:dyDescent="0.25">
      <c r="A2139" s="131"/>
      <c r="B2139" s="131"/>
      <c r="C2139" s="131"/>
      <c r="D2139" s="131"/>
      <c r="E2139" s="131"/>
      <c r="F2139" s="131"/>
      <c r="G2139" s="131"/>
      <c r="H2139" s="131"/>
      <c r="I2139" s="131"/>
      <c r="J2139" s="131"/>
      <c r="K2139" s="131"/>
      <c r="L2139" s="131"/>
      <c r="M2139" s="131"/>
      <c r="N2139" s="131"/>
      <c r="O2139" s="131"/>
      <c r="P2139" s="131"/>
      <c r="Q2139" s="170"/>
      <c r="R2139" s="170"/>
      <c r="S2139" s="170"/>
      <c r="T2139" s="170"/>
      <c r="U2139" s="170"/>
      <c r="V2139" s="170"/>
      <c r="W2139" s="170"/>
      <c r="X2139" s="131"/>
      <c r="Y2139"/>
      <c r="AB2139"/>
      <c r="AC2139"/>
      <c r="AD2139"/>
      <c r="AE2139"/>
      <c r="AF2139"/>
      <c r="AG2139"/>
      <c r="AH2139"/>
      <c r="AI2139"/>
      <c r="AJ2139"/>
      <c r="AK2139"/>
    </row>
    <row r="2140" spans="1:37" x14ac:dyDescent="0.25">
      <c r="A2140" s="131"/>
      <c r="B2140" s="131"/>
      <c r="C2140" s="131"/>
      <c r="D2140" s="131"/>
      <c r="E2140" s="131"/>
      <c r="F2140" s="131"/>
      <c r="G2140" s="131"/>
      <c r="H2140" s="131"/>
      <c r="I2140" s="131"/>
      <c r="J2140" s="131"/>
      <c r="K2140" s="131"/>
      <c r="L2140" s="131"/>
      <c r="M2140" s="131"/>
      <c r="N2140" s="131"/>
      <c r="O2140" s="131"/>
      <c r="P2140" s="131"/>
      <c r="Q2140" s="170"/>
      <c r="R2140" s="170"/>
      <c r="S2140" s="170"/>
      <c r="T2140" s="170"/>
      <c r="U2140" s="170"/>
      <c r="V2140" s="170"/>
      <c r="W2140" s="170"/>
      <c r="X2140" s="131"/>
      <c r="Y2140"/>
      <c r="AB2140"/>
      <c r="AC2140"/>
      <c r="AD2140"/>
      <c r="AE2140"/>
      <c r="AF2140"/>
      <c r="AG2140"/>
      <c r="AH2140"/>
      <c r="AI2140"/>
      <c r="AJ2140"/>
      <c r="AK2140"/>
    </row>
    <row r="2141" spans="1:37" x14ac:dyDescent="0.25">
      <c r="A2141" s="131"/>
      <c r="B2141" s="131"/>
      <c r="C2141" s="131"/>
      <c r="D2141" s="131"/>
      <c r="E2141" s="131"/>
      <c r="F2141" s="131"/>
      <c r="G2141" s="131"/>
      <c r="H2141" s="131"/>
      <c r="I2141" s="131"/>
      <c r="J2141" s="131"/>
      <c r="K2141" s="131"/>
      <c r="L2141" s="131"/>
      <c r="M2141" s="131"/>
      <c r="N2141" s="131"/>
      <c r="O2141" s="131"/>
      <c r="P2141" s="131"/>
      <c r="Q2141" s="170"/>
      <c r="R2141" s="170"/>
      <c r="S2141" s="170"/>
      <c r="T2141" s="170"/>
      <c r="U2141" s="170"/>
      <c r="V2141" s="170"/>
      <c r="W2141" s="170"/>
      <c r="X2141" s="131"/>
      <c r="Y2141"/>
      <c r="AB2141"/>
      <c r="AC2141"/>
      <c r="AD2141"/>
      <c r="AE2141"/>
      <c r="AF2141"/>
      <c r="AG2141"/>
      <c r="AH2141"/>
      <c r="AI2141"/>
      <c r="AJ2141"/>
      <c r="AK2141"/>
    </row>
    <row r="2142" spans="1:37" x14ac:dyDescent="0.25">
      <c r="A2142" s="131"/>
      <c r="B2142" s="131"/>
      <c r="C2142" s="131"/>
      <c r="D2142" s="131"/>
      <c r="E2142" s="131"/>
      <c r="F2142" s="131"/>
      <c r="G2142" s="131"/>
      <c r="H2142" s="131"/>
      <c r="I2142" s="131"/>
      <c r="J2142" s="131"/>
      <c r="K2142" s="131"/>
      <c r="L2142" s="131"/>
      <c r="M2142" s="131"/>
      <c r="N2142" s="131"/>
      <c r="O2142" s="131"/>
      <c r="P2142" s="131"/>
      <c r="Q2142" s="170"/>
      <c r="R2142" s="170"/>
      <c r="S2142" s="170"/>
      <c r="T2142" s="170"/>
      <c r="U2142" s="170"/>
      <c r="V2142" s="170"/>
      <c r="W2142" s="170"/>
      <c r="X2142" s="131"/>
      <c r="Y2142"/>
      <c r="AB2142"/>
      <c r="AC2142"/>
      <c r="AD2142"/>
      <c r="AE2142"/>
      <c r="AF2142"/>
      <c r="AG2142"/>
      <c r="AH2142"/>
      <c r="AI2142"/>
      <c r="AJ2142"/>
      <c r="AK2142"/>
    </row>
    <row r="2143" spans="1:37" x14ac:dyDescent="0.25">
      <c r="A2143" s="131"/>
      <c r="B2143" s="131"/>
      <c r="C2143" s="131"/>
      <c r="D2143" s="131"/>
      <c r="E2143" s="131"/>
      <c r="F2143" s="131"/>
      <c r="G2143" s="131"/>
      <c r="H2143" s="131"/>
      <c r="I2143" s="131"/>
      <c r="J2143" s="131"/>
      <c r="K2143" s="131"/>
      <c r="L2143" s="131"/>
      <c r="M2143" s="131"/>
      <c r="N2143" s="131"/>
      <c r="O2143" s="131"/>
      <c r="P2143" s="131"/>
      <c r="Q2143" s="170"/>
      <c r="R2143" s="170"/>
      <c r="S2143" s="170"/>
      <c r="T2143" s="170"/>
      <c r="U2143" s="170"/>
      <c r="V2143" s="170"/>
      <c r="W2143" s="170"/>
      <c r="X2143" s="131"/>
      <c r="Y2143"/>
      <c r="AB2143"/>
      <c r="AC2143"/>
      <c r="AD2143"/>
      <c r="AE2143"/>
      <c r="AF2143"/>
      <c r="AG2143"/>
      <c r="AH2143"/>
      <c r="AI2143"/>
      <c r="AJ2143"/>
      <c r="AK2143"/>
    </row>
    <row r="2144" spans="1:37" x14ac:dyDescent="0.25">
      <c r="A2144" s="131"/>
      <c r="B2144" s="131"/>
      <c r="C2144" s="131"/>
      <c r="D2144" s="131"/>
      <c r="E2144" s="131"/>
      <c r="F2144" s="131"/>
      <c r="G2144" s="131"/>
      <c r="H2144" s="131"/>
      <c r="I2144" s="131"/>
      <c r="J2144" s="131"/>
      <c r="K2144" s="131"/>
      <c r="L2144" s="131"/>
      <c r="M2144" s="131"/>
      <c r="N2144" s="131"/>
      <c r="O2144" s="131"/>
      <c r="P2144" s="131"/>
      <c r="Q2144" s="170"/>
      <c r="R2144" s="170"/>
      <c r="S2144" s="170"/>
      <c r="T2144" s="170"/>
      <c r="U2144" s="170"/>
      <c r="V2144" s="170"/>
      <c r="W2144" s="170"/>
      <c r="X2144" s="131"/>
      <c r="Y2144"/>
      <c r="AB2144"/>
      <c r="AC2144"/>
      <c r="AD2144"/>
      <c r="AE2144"/>
      <c r="AF2144"/>
      <c r="AG2144"/>
      <c r="AH2144"/>
      <c r="AI2144"/>
      <c r="AJ2144"/>
      <c r="AK2144"/>
    </row>
    <row r="2145" spans="1:37" x14ac:dyDescent="0.25">
      <c r="A2145" s="131"/>
      <c r="B2145" s="131"/>
      <c r="C2145" s="131"/>
      <c r="D2145" s="131"/>
      <c r="E2145" s="131"/>
      <c r="F2145" s="131"/>
      <c r="G2145" s="131"/>
      <c r="H2145" s="131"/>
      <c r="I2145" s="131"/>
      <c r="J2145" s="131"/>
      <c r="K2145" s="131"/>
      <c r="L2145" s="131"/>
      <c r="M2145" s="131"/>
      <c r="N2145" s="131"/>
      <c r="O2145" s="131"/>
      <c r="P2145" s="131"/>
      <c r="Q2145" s="170"/>
      <c r="R2145" s="170"/>
      <c r="S2145" s="170"/>
      <c r="T2145" s="170"/>
      <c r="U2145" s="170"/>
      <c r="V2145" s="170"/>
      <c r="W2145" s="170"/>
      <c r="X2145" s="131"/>
      <c r="Y2145"/>
      <c r="AB2145"/>
      <c r="AC2145"/>
      <c r="AD2145"/>
      <c r="AE2145"/>
      <c r="AF2145"/>
      <c r="AG2145"/>
      <c r="AH2145"/>
      <c r="AI2145"/>
      <c r="AJ2145"/>
      <c r="AK2145"/>
    </row>
    <row r="2146" spans="1:37" x14ac:dyDescent="0.25">
      <c r="A2146" s="131"/>
      <c r="B2146" s="131"/>
      <c r="C2146" s="131"/>
      <c r="D2146" s="131"/>
      <c r="E2146" s="131"/>
      <c r="F2146" s="131"/>
      <c r="G2146" s="131"/>
      <c r="H2146" s="131"/>
      <c r="I2146" s="131"/>
      <c r="J2146" s="131"/>
      <c r="K2146" s="131"/>
      <c r="L2146" s="131"/>
      <c r="M2146" s="131"/>
      <c r="N2146" s="131"/>
      <c r="O2146" s="131"/>
      <c r="P2146" s="131"/>
      <c r="Q2146" s="170"/>
      <c r="R2146" s="170"/>
      <c r="S2146" s="170"/>
      <c r="T2146" s="170"/>
      <c r="U2146" s="170"/>
      <c r="V2146" s="170"/>
      <c r="W2146" s="170"/>
      <c r="X2146" s="131"/>
      <c r="Y2146"/>
      <c r="AB2146"/>
      <c r="AC2146"/>
      <c r="AD2146"/>
      <c r="AE2146"/>
      <c r="AF2146"/>
      <c r="AG2146"/>
      <c r="AH2146"/>
      <c r="AI2146"/>
      <c r="AJ2146"/>
      <c r="AK2146"/>
    </row>
    <row r="2147" spans="1:37" x14ac:dyDescent="0.25">
      <c r="A2147" s="131"/>
      <c r="B2147" s="131"/>
      <c r="C2147" s="131"/>
      <c r="D2147" s="131"/>
      <c r="E2147" s="131"/>
      <c r="F2147" s="131"/>
      <c r="G2147" s="131"/>
      <c r="H2147" s="131"/>
      <c r="I2147" s="131"/>
      <c r="J2147" s="131"/>
      <c r="K2147" s="131"/>
      <c r="L2147" s="131"/>
      <c r="M2147" s="131"/>
      <c r="N2147" s="131"/>
      <c r="O2147" s="131"/>
      <c r="P2147" s="131"/>
      <c r="Q2147" s="170"/>
      <c r="R2147" s="170"/>
      <c r="S2147" s="170"/>
      <c r="T2147" s="170"/>
      <c r="U2147" s="170"/>
      <c r="V2147" s="170"/>
      <c r="W2147" s="170"/>
      <c r="X2147" s="131"/>
      <c r="Y2147"/>
      <c r="AB2147"/>
      <c r="AC2147"/>
      <c r="AD2147"/>
      <c r="AE2147"/>
      <c r="AF2147"/>
      <c r="AG2147"/>
      <c r="AH2147"/>
      <c r="AI2147"/>
      <c r="AJ2147"/>
      <c r="AK2147"/>
    </row>
    <row r="2148" spans="1:37" x14ac:dyDescent="0.25">
      <c r="A2148" s="131"/>
      <c r="B2148" s="131"/>
      <c r="C2148" s="131"/>
      <c r="D2148" s="131"/>
      <c r="E2148" s="131"/>
      <c r="F2148" s="131"/>
      <c r="G2148" s="131"/>
      <c r="H2148" s="131"/>
      <c r="I2148" s="131"/>
      <c r="J2148" s="131"/>
      <c r="K2148" s="131"/>
      <c r="L2148" s="131"/>
      <c r="M2148" s="131"/>
      <c r="N2148" s="131"/>
      <c r="O2148" s="131"/>
      <c r="P2148" s="131"/>
      <c r="Q2148" s="170"/>
      <c r="R2148" s="170"/>
      <c r="S2148" s="170"/>
      <c r="T2148" s="170"/>
      <c r="U2148" s="170"/>
      <c r="V2148" s="170"/>
      <c r="W2148" s="170"/>
      <c r="X2148" s="131"/>
      <c r="Y2148"/>
      <c r="AB2148"/>
      <c r="AC2148"/>
      <c r="AD2148"/>
      <c r="AE2148"/>
      <c r="AF2148"/>
      <c r="AG2148"/>
      <c r="AH2148"/>
      <c r="AI2148"/>
      <c r="AJ2148"/>
      <c r="AK2148"/>
    </row>
    <row r="2149" spans="1:37" x14ac:dyDescent="0.25">
      <c r="A2149" s="131"/>
      <c r="B2149" s="131"/>
      <c r="C2149" s="131"/>
      <c r="D2149" s="131"/>
      <c r="E2149" s="131"/>
      <c r="F2149" s="131"/>
      <c r="G2149" s="131"/>
      <c r="H2149" s="131"/>
      <c r="I2149" s="131"/>
      <c r="J2149" s="131"/>
      <c r="K2149" s="131"/>
      <c r="L2149" s="131"/>
      <c r="M2149" s="131"/>
      <c r="N2149" s="131"/>
      <c r="O2149" s="131"/>
      <c r="P2149" s="131"/>
      <c r="Q2149" s="170"/>
      <c r="R2149" s="170"/>
      <c r="S2149" s="170"/>
      <c r="T2149" s="170"/>
      <c r="U2149" s="170"/>
      <c r="V2149" s="170"/>
      <c r="W2149" s="170"/>
      <c r="X2149" s="131"/>
      <c r="Y2149"/>
      <c r="AB2149"/>
      <c r="AC2149"/>
      <c r="AD2149"/>
      <c r="AE2149"/>
      <c r="AF2149"/>
      <c r="AG2149"/>
      <c r="AH2149"/>
      <c r="AI2149"/>
      <c r="AJ2149"/>
      <c r="AK2149"/>
    </row>
    <row r="2150" spans="1:37" x14ac:dyDescent="0.25">
      <c r="A2150" s="131"/>
      <c r="B2150" s="131"/>
      <c r="C2150" s="131"/>
      <c r="D2150" s="131"/>
      <c r="E2150" s="131"/>
      <c r="F2150" s="131"/>
      <c r="G2150" s="131"/>
      <c r="H2150" s="131"/>
      <c r="I2150" s="131"/>
      <c r="J2150" s="131"/>
      <c r="K2150" s="131"/>
      <c r="L2150" s="131"/>
      <c r="M2150" s="131"/>
      <c r="N2150" s="131"/>
      <c r="O2150" s="131"/>
      <c r="P2150" s="131"/>
      <c r="Q2150" s="170"/>
      <c r="R2150" s="170"/>
      <c r="S2150" s="170"/>
      <c r="T2150" s="170"/>
      <c r="U2150" s="170"/>
      <c r="V2150" s="170"/>
      <c r="W2150" s="170"/>
      <c r="X2150" s="131"/>
      <c r="Y2150"/>
      <c r="AB2150"/>
      <c r="AC2150"/>
      <c r="AD2150"/>
      <c r="AE2150"/>
      <c r="AF2150"/>
      <c r="AG2150"/>
      <c r="AH2150"/>
      <c r="AI2150"/>
      <c r="AJ2150"/>
      <c r="AK2150"/>
    </row>
    <row r="2151" spans="1:37" x14ac:dyDescent="0.25">
      <c r="A2151" s="131"/>
      <c r="B2151" s="131"/>
      <c r="C2151" s="131"/>
      <c r="D2151" s="131"/>
      <c r="E2151" s="131"/>
      <c r="F2151" s="131"/>
      <c r="G2151" s="131"/>
      <c r="H2151" s="131"/>
      <c r="I2151" s="131"/>
      <c r="J2151" s="131"/>
      <c r="K2151" s="131"/>
      <c r="L2151" s="131"/>
      <c r="M2151" s="131"/>
      <c r="N2151" s="131"/>
      <c r="O2151" s="131"/>
      <c r="P2151" s="131"/>
      <c r="Q2151" s="170"/>
      <c r="R2151" s="170"/>
      <c r="S2151" s="170"/>
      <c r="T2151" s="170"/>
      <c r="U2151" s="170"/>
      <c r="V2151" s="170"/>
      <c r="W2151" s="170"/>
      <c r="X2151" s="131"/>
      <c r="Y2151"/>
      <c r="AB2151"/>
      <c r="AC2151"/>
      <c r="AD2151"/>
      <c r="AE2151"/>
      <c r="AF2151"/>
      <c r="AG2151"/>
      <c r="AH2151"/>
      <c r="AI2151"/>
      <c r="AJ2151"/>
      <c r="AK2151"/>
    </row>
    <row r="2152" spans="1:37" x14ac:dyDescent="0.25">
      <c r="A2152" s="131"/>
      <c r="B2152" s="131"/>
      <c r="C2152" s="131"/>
      <c r="D2152" s="131"/>
      <c r="E2152" s="131"/>
      <c r="F2152" s="131"/>
      <c r="G2152" s="131"/>
      <c r="H2152" s="131"/>
      <c r="I2152" s="131"/>
      <c r="J2152" s="131"/>
      <c r="K2152" s="131"/>
      <c r="L2152" s="131"/>
      <c r="M2152" s="131"/>
      <c r="N2152" s="131"/>
      <c r="O2152" s="131"/>
      <c r="P2152" s="131"/>
      <c r="Q2152" s="170"/>
      <c r="R2152" s="170"/>
      <c r="S2152" s="170"/>
      <c r="T2152" s="170"/>
      <c r="U2152" s="170"/>
      <c r="V2152" s="170"/>
      <c r="W2152" s="170"/>
      <c r="X2152" s="131"/>
      <c r="Y2152"/>
      <c r="AB2152"/>
      <c r="AC2152"/>
      <c r="AD2152"/>
      <c r="AE2152"/>
      <c r="AF2152"/>
      <c r="AG2152"/>
      <c r="AH2152"/>
      <c r="AI2152"/>
      <c r="AJ2152"/>
      <c r="AK2152"/>
    </row>
    <row r="2153" spans="1:37" x14ac:dyDescent="0.25">
      <c r="A2153" s="131"/>
      <c r="B2153" s="131"/>
      <c r="C2153" s="131"/>
      <c r="D2153" s="131"/>
      <c r="E2153" s="131"/>
      <c r="F2153" s="131"/>
      <c r="G2153" s="131"/>
      <c r="H2153" s="131"/>
      <c r="I2153" s="131"/>
      <c r="J2153" s="131"/>
      <c r="K2153" s="131"/>
      <c r="L2153" s="131"/>
      <c r="M2153" s="131"/>
      <c r="N2153" s="131"/>
      <c r="O2153" s="131"/>
      <c r="P2153" s="131"/>
      <c r="Q2153" s="170"/>
      <c r="R2153" s="170"/>
      <c r="S2153" s="170"/>
      <c r="T2153" s="170"/>
      <c r="U2153" s="170"/>
      <c r="V2153" s="170"/>
      <c r="W2153" s="170"/>
      <c r="X2153" s="131"/>
      <c r="Y2153"/>
      <c r="AB2153"/>
      <c r="AC2153"/>
      <c r="AD2153"/>
      <c r="AE2153"/>
      <c r="AF2153"/>
      <c r="AG2153"/>
      <c r="AH2153"/>
      <c r="AI2153"/>
      <c r="AJ2153"/>
      <c r="AK2153"/>
    </row>
    <row r="2154" spans="1:37" x14ac:dyDescent="0.25">
      <c r="A2154" s="131"/>
      <c r="B2154" s="131"/>
      <c r="C2154" s="131"/>
      <c r="D2154" s="131"/>
      <c r="E2154" s="131"/>
      <c r="F2154" s="131"/>
      <c r="G2154" s="131"/>
      <c r="H2154" s="131"/>
      <c r="I2154" s="131"/>
      <c r="J2154" s="131"/>
      <c r="K2154" s="131"/>
      <c r="L2154" s="131"/>
      <c r="M2154" s="131"/>
      <c r="N2154" s="131"/>
      <c r="O2154" s="131"/>
      <c r="P2154" s="131"/>
      <c r="Q2154" s="170"/>
      <c r="R2154" s="170"/>
      <c r="S2154" s="170"/>
      <c r="T2154" s="170"/>
      <c r="U2154" s="170"/>
      <c r="V2154" s="170"/>
      <c r="W2154" s="170"/>
      <c r="X2154" s="131"/>
      <c r="Y2154"/>
      <c r="AB2154"/>
      <c r="AC2154"/>
      <c r="AD2154"/>
      <c r="AE2154"/>
      <c r="AF2154"/>
      <c r="AG2154"/>
      <c r="AH2154"/>
      <c r="AI2154"/>
      <c r="AJ2154"/>
      <c r="AK2154"/>
    </row>
    <row r="2155" spans="1:37" x14ac:dyDescent="0.25">
      <c r="A2155" s="131"/>
      <c r="B2155" s="131"/>
      <c r="C2155" s="131"/>
      <c r="D2155" s="131"/>
      <c r="E2155" s="131"/>
      <c r="F2155" s="131"/>
      <c r="G2155" s="131"/>
      <c r="H2155" s="131"/>
      <c r="I2155" s="131"/>
      <c r="J2155" s="131"/>
      <c r="K2155" s="131"/>
      <c r="L2155" s="131"/>
      <c r="M2155" s="131"/>
      <c r="N2155" s="131"/>
      <c r="O2155" s="131"/>
      <c r="P2155" s="131"/>
      <c r="Q2155" s="170"/>
      <c r="R2155" s="170"/>
      <c r="S2155" s="170"/>
      <c r="T2155" s="170"/>
      <c r="U2155" s="170"/>
      <c r="V2155" s="170"/>
      <c r="W2155" s="170"/>
      <c r="X2155" s="131"/>
      <c r="Y2155"/>
      <c r="AB2155"/>
      <c r="AC2155"/>
      <c r="AD2155"/>
      <c r="AE2155"/>
      <c r="AF2155"/>
      <c r="AG2155"/>
      <c r="AH2155"/>
      <c r="AI2155"/>
      <c r="AJ2155"/>
      <c r="AK2155"/>
    </row>
    <row r="2156" spans="1:37" x14ac:dyDescent="0.25">
      <c r="A2156" s="131"/>
      <c r="B2156" s="131"/>
      <c r="C2156" s="131"/>
      <c r="D2156" s="131"/>
      <c r="E2156" s="131"/>
      <c r="F2156" s="131"/>
      <c r="G2156" s="131"/>
      <c r="H2156" s="131"/>
      <c r="I2156" s="131"/>
      <c r="J2156" s="131"/>
      <c r="K2156" s="131"/>
      <c r="L2156" s="131"/>
      <c r="M2156" s="131"/>
      <c r="N2156" s="131"/>
      <c r="O2156" s="131"/>
      <c r="P2156" s="131"/>
      <c r="Q2156" s="170"/>
      <c r="R2156" s="170"/>
      <c r="S2156" s="170"/>
      <c r="T2156" s="170"/>
      <c r="U2156" s="170"/>
      <c r="V2156" s="170"/>
      <c r="W2156" s="170"/>
      <c r="X2156" s="131"/>
      <c r="Y2156"/>
      <c r="AB2156"/>
      <c r="AC2156"/>
      <c r="AD2156"/>
      <c r="AE2156"/>
      <c r="AF2156"/>
      <c r="AG2156"/>
      <c r="AH2156"/>
      <c r="AI2156"/>
      <c r="AJ2156"/>
      <c r="AK2156"/>
    </row>
    <row r="2157" spans="1:37" x14ac:dyDescent="0.25">
      <c r="A2157" s="131"/>
      <c r="B2157" s="131"/>
      <c r="C2157" s="131"/>
      <c r="D2157" s="131"/>
      <c r="E2157" s="131"/>
      <c r="F2157" s="131"/>
      <c r="G2157" s="131"/>
      <c r="H2157" s="131"/>
      <c r="I2157" s="131"/>
      <c r="J2157" s="131"/>
      <c r="K2157" s="131"/>
      <c r="L2157" s="131"/>
      <c r="M2157" s="131"/>
      <c r="N2157" s="131"/>
      <c r="O2157" s="131"/>
      <c r="P2157" s="131"/>
      <c r="Q2157" s="170"/>
      <c r="R2157" s="170"/>
      <c r="S2157" s="170"/>
      <c r="T2157" s="170"/>
      <c r="U2157" s="170"/>
      <c r="V2157" s="170"/>
      <c r="W2157" s="170"/>
      <c r="X2157" s="131"/>
      <c r="Y2157"/>
      <c r="AB2157"/>
      <c r="AC2157"/>
      <c r="AD2157"/>
      <c r="AE2157"/>
      <c r="AF2157"/>
      <c r="AG2157"/>
      <c r="AH2157"/>
      <c r="AI2157"/>
      <c r="AJ2157"/>
      <c r="AK2157"/>
    </row>
    <row r="2158" spans="1:37" x14ac:dyDescent="0.25">
      <c r="A2158" s="131"/>
      <c r="B2158" s="131"/>
      <c r="C2158" s="131"/>
      <c r="D2158" s="131"/>
      <c r="E2158" s="131"/>
      <c r="F2158" s="131"/>
      <c r="G2158" s="131"/>
      <c r="H2158" s="131"/>
      <c r="I2158" s="131"/>
      <c r="J2158" s="131"/>
      <c r="K2158" s="131"/>
      <c r="L2158" s="131"/>
      <c r="M2158" s="131"/>
      <c r="N2158" s="131"/>
      <c r="O2158" s="131"/>
      <c r="P2158" s="131"/>
      <c r="Q2158" s="170"/>
      <c r="R2158" s="170"/>
      <c r="S2158" s="170"/>
      <c r="T2158" s="170"/>
      <c r="U2158" s="170"/>
      <c r="V2158" s="170"/>
      <c r="W2158" s="170"/>
      <c r="X2158" s="131"/>
      <c r="Y2158"/>
      <c r="AB2158"/>
      <c r="AC2158"/>
      <c r="AD2158"/>
      <c r="AE2158"/>
      <c r="AF2158"/>
      <c r="AG2158"/>
      <c r="AH2158"/>
      <c r="AI2158"/>
      <c r="AJ2158"/>
      <c r="AK2158"/>
    </row>
    <row r="2159" spans="1:37" x14ac:dyDescent="0.25">
      <c r="A2159" s="131"/>
      <c r="B2159" s="131"/>
      <c r="C2159" s="131"/>
      <c r="D2159" s="131"/>
      <c r="E2159" s="131"/>
      <c r="F2159" s="131"/>
      <c r="G2159" s="131"/>
      <c r="H2159" s="131"/>
      <c r="I2159" s="131"/>
      <c r="J2159" s="131"/>
      <c r="K2159" s="131"/>
      <c r="L2159" s="131"/>
      <c r="M2159" s="131"/>
      <c r="N2159" s="131"/>
      <c r="O2159" s="131"/>
      <c r="P2159" s="131"/>
      <c r="Q2159" s="170"/>
      <c r="R2159" s="170"/>
      <c r="S2159" s="170"/>
      <c r="T2159" s="170"/>
      <c r="U2159" s="170"/>
      <c r="V2159" s="170"/>
      <c r="W2159" s="170"/>
      <c r="X2159" s="131"/>
      <c r="Y2159"/>
      <c r="AB2159"/>
      <c r="AC2159"/>
      <c r="AD2159"/>
      <c r="AE2159"/>
      <c r="AF2159"/>
      <c r="AG2159"/>
      <c r="AH2159"/>
      <c r="AI2159"/>
      <c r="AJ2159"/>
      <c r="AK2159"/>
    </row>
    <row r="2160" spans="1:37" x14ac:dyDescent="0.25">
      <c r="A2160" s="131"/>
      <c r="B2160" s="131"/>
      <c r="C2160" s="131"/>
      <c r="D2160" s="131"/>
      <c r="E2160" s="131"/>
      <c r="F2160" s="131"/>
      <c r="G2160" s="131"/>
      <c r="H2160" s="131"/>
      <c r="I2160" s="131"/>
      <c r="J2160" s="131"/>
      <c r="K2160" s="131"/>
      <c r="L2160" s="131"/>
      <c r="M2160" s="131"/>
      <c r="N2160" s="131"/>
      <c r="O2160" s="131"/>
      <c r="P2160" s="131"/>
      <c r="Q2160" s="170"/>
      <c r="R2160" s="170"/>
      <c r="S2160" s="170"/>
      <c r="T2160" s="170"/>
      <c r="U2160" s="170"/>
      <c r="V2160" s="170"/>
      <c r="W2160" s="170"/>
      <c r="X2160" s="131"/>
      <c r="Y2160"/>
      <c r="AB2160"/>
      <c r="AC2160"/>
      <c r="AD2160"/>
      <c r="AE2160"/>
      <c r="AF2160"/>
      <c r="AG2160"/>
      <c r="AH2160"/>
      <c r="AI2160"/>
      <c r="AJ2160"/>
      <c r="AK2160"/>
    </row>
    <row r="2161" spans="1:37" x14ac:dyDescent="0.25">
      <c r="A2161" s="131"/>
      <c r="B2161" s="131"/>
      <c r="C2161" s="131"/>
      <c r="D2161" s="131"/>
      <c r="E2161" s="131"/>
      <c r="F2161" s="131"/>
      <c r="G2161" s="131"/>
      <c r="H2161" s="131"/>
      <c r="I2161" s="131"/>
      <c r="J2161" s="131"/>
      <c r="K2161" s="131"/>
      <c r="L2161" s="131"/>
      <c r="M2161" s="131"/>
      <c r="N2161" s="131"/>
      <c r="O2161" s="131"/>
      <c r="P2161" s="131"/>
      <c r="Q2161" s="170"/>
      <c r="R2161" s="170"/>
      <c r="S2161" s="170"/>
      <c r="T2161" s="170"/>
      <c r="U2161" s="170"/>
      <c r="V2161" s="170"/>
      <c r="W2161" s="170"/>
      <c r="X2161" s="131"/>
      <c r="Y2161"/>
      <c r="AB2161"/>
      <c r="AC2161"/>
      <c r="AD2161"/>
      <c r="AE2161"/>
      <c r="AF2161"/>
      <c r="AG2161"/>
      <c r="AH2161"/>
      <c r="AI2161"/>
      <c r="AJ2161"/>
      <c r="AK2161"/>
    </row>
    <row r="2162" spans="1:37" x14ac:dyDescent="0.25">
      <c r="A2162" s="131"/>
      <c r="B2162" s="131"/>
      <c r="C2162" s="131"/>
      <c r="D2162" s="131"/>
      <c r="E2162" s="131"/>
      <c r="F2162" s="131"/>
      <c r="G2162" s="131"/>
      <c r="H2162" s="131"/>
      <c r="I2162" s="131"/>
      <c r="J2162" s="131"/>
      <c r="K2162" s="131"/>
      <c r="L2162" s="131"/>
      <c r="M2162" s="131"/>
      <c r="N2162" s="131"/>
      <c r="O2162" s="131"/>
      <c r="P2162" s="131"/>
      <c r="Q2162" s="170"/>
      <c r="R2162" s="170"/>
      <c r="S2162" s="170"/>
      <c r="T2162" s="170"/>
      <c r="U2162" s="170"/>
      <c r="V2162" s="170"/>
      <c r="W2162" s="170"/>
      <c r="X2162" s="131"/>
      <c r="Y2162"/>
      <c r="AB2162"/>
      <c r="AC2162"/>
      <c r="AD2162"/>
      <c r="AE2162"/>
      <c r="AF2162"/>
      <c r="AG2162"/>
      <c r="AH2162"/>
      <c r="AI2162"/>
      <c r="AJ2162"/>
      <c r="AK2162"/>
    </row>
    <row r="2163" spans="1:37" x14ac:dyDescent="0.25">
      <c r="A2163" s="131"/>
      <c r="B2163" s="131"/>
      <c r="C2163" s="131"/>
      <c r="D2163" s="131"/>
      <c r="E2163" s="131"/>
      <c r="F2163" s="131"/>
      <c r="G2163" s="131"/>
      <c r="H2163" s="131"/>
      <c r="I2163" s="131"/>
      <c r="J2163" s="131"/>
      <c r="K2163" s="131"/>
      <c r="L2163" s="131"/>
      <c r="M2163" s="131"/>
      <c r="N2163" s="131"/>
      <c r="O2163" s="131"/>
      <c r="P2163" s="131"/>
      <c r="Q2163" s="170"/>
      <c r="R2163" s="170"/>
      <c r="S2163" s="170"/>
      <c r="T2163" s="170"/>
      <c r="U2163" s="170"/>
      <c r="V2163" s="170"/>
      <c r="W2163" s="170"/>
      <c r="X2163" s="131"/>
      <c r="Y2163"/>
      <c r="AB2163"/>
      <c r="AC2163"/>
      <c r="AD2163"/>
      <c r="AE2163"/>
      <c r="AF2163"/>
      <c r="AG2163"/>
      <c r="AH2163"/>
      <c r="AI2163"/>
      <c r="AJ2163"/>
      <c r="AK2163"/>
    </row>
    <row r="2164" spans="1:37" x14ac:dyDescent="0.25">
      <c r="A2164" s="131"/>
      <c r="B2164" s="131"/>
      <c r="C2164" s="131"/>
      <c r="D2164" s="131"/>
      <c r="E2164" s="131"/>
      <c r="F2164" s="131"/>
      <c r="G2164" s="131"/>
      <c r="H2164" s="131"/>
      <c r="I2164" s="131"/>
      <c r="J2164" s="131"/>
      <c r="K2164" s="131"/>
      <c r="L2164" s="131"/>
      <c r="M2164" s="131"/>
      <c r="N2164" s="131"/>
      <c r="O2164" s="131"/>
      <c r="P2164" s="131"/>
      <c r="Q2164" s="170"/>
      <c r="R2164" s="170"/>
      <c r="S2164" s="170"/>
      <c r="T2164" s="170"/>
      <c r="U2164" s="170"/>
      <c r="V2164" s="170"/>
      <c r="W2164" s="170"/>
      <c r="X2164" s="131"/>
      <c r="Y2164"/>
      <c r="AB2164"/>
      <c r="AC2164"/>
      <c r="AD2164"/>
      <c r="AE2164"/>
      <c r="AF2164"/>
      <c r="AG2164"/>
      <c r="AH2164"/>
      <c r="AI2164"/>
      <c r="AJ2164"/>
      <c r="AK2164"/>
    </row>
    <row r="2165" spans="1:37" x14ac:dyDescent="0.25">
      <c r="A2165" s="131"/>
      <c r="B2165" s="131"/>
      <c r="C2165" s="131"/>
      <c r="D2165" s="131"/>
      <c r="E2165" s="131"/>
      <c r="F2165" s="131"/>
      <c r="G2165" s="131"/>
      <c r="H2165" s="131"/>
      <c r="I2165" s="131"/>
      <c r="J2165" s="131"/>
      <c r="K2165" s="131"/>
      <c r="L2165" s="131"/>
      <c r="M2165" s="131"/>
      <c r="N2165" s="131"/>
      <c r="O2165" s="131"/>
      <c r="P2165" s="131"/>
      <c r="Q2165" s="170"/>
      <c r="R2165" s="170"/>
      <c r="S2165" s="170"/>
      <c r="T2165" s="170"/>
      <c r="U2165" s="170"/>
      <c r="V2165" s="170"/>
      <c r="W2165" s="170"/>
      <c r="X2165" s="131"/>
      <c r="Y2165"/>
      <c r="AB2165"/>
      <c r="AC2165"/>
      <c r="AD2165"/>
      <c r="AE2165"/>
      <c r="AF2165"/>
      <c r="AG2165"/>
      <c r="AH2165"/>
      <c r="AI2165"/>
      <c r="AJ2165"/>
      <c r="AK2165"/>
    </row>
    <row r="2166" spans="1:37" x14ac:dyDescent="0.25">
      <c r="A2166" s="131"/>
      <c r="B2166" s="131"/>
      <c r="C2166" s="131"/>
      <c r="D2166" s="131"/>
      <c r="E2166" s="131"/>
      <c r="F2166" s="131"/>
      <c r="G2166" s="131"/>
      <c r="H2166" s="131"/>
      <c r="I2166" s="131"/>
      <c r="J2166" s="131"/>
      <c r="K2166" s="131"/>
      <c r="L2166" s="131"/>
      <c r="M2166" s="131"/>
      <c r="N2166" s="131"/>
      <c r="O2166" s="131"/>
      <c r="P2166" s="131"/>
      <c r="Q2166" s="170"/>
      <c r="R2166" s="170"/>
      <c r="S2166" s="170"/>
      <c r="T2166" s="170"/>
      <c r="U2166" s="170"/>
      <c r="V2166" s="170"/>
      <c r="W2166" s="170"/>
      <c r="X2166" s="131"/>
      <c r="Y2166"/>
      <c r="AB2166"/>
      <c r="AC2166"/>
      <c r="AD2166"/>
      <c r="AE2166"/>
      <c r="AF2166"/>
      <c r="AG2166"/>
      <c r="AH2166"/>
      <c r="AI2166"/>
      <c r="AJ2166"/>
      <c r="AK2166"/>
    </row>
    <row r="2167" spans="1:37" x14ac:dyDescent="0.25">
      <c r="A2167" s="131"/>
      <c r="B2167" s="131"/>
      <c r="C2167" s="131"/>
      <c r="D2167" s="131"/>
      <c r="E2167" s="131"/>
      <c r="F2167" s="131"/>
      <c r="G2167" s="131"/>
      <c r="H2167" s="131"/>
      <c r="I2167" s="131"/>
      <c r="J2167" s="131"/>
      <c r="K2167" s="131"/>
      <c r="L2167" s="131"/>
      <c r="M2167" s="131"/>
      <c r="N2167" s="131"/>
      <c r="O2167" s="131"/>
      <c r="P2167" s="131"/>
      <c r="Q2167" s="170"/>
      <c r="R2167" s="170"/>
      <c r="S2167" s="170"/>
      <c r="T2167" s="170"/>
      <c r="U2167" s="170"/>
      <c r="V2167" s="170"/>
      <c r="W2167" s="170"/>
      <c r="X2167" s="131"/>
      <c r="Y2167"/>
      <c r="AB2167"/>
      <c r="AC2167"/>
      <c r="AD2167"/>
      <c r="AE2167"/>
      <c r="AF2167"/>
      <c r="AG2167"/>
      <c r="AH2167"/>
      <c r="AI2167"/>
      <c r="AJ2167"/>
      <c r="AK2167"/>
    </row>
    <row r="2168" spans="1:37" x14ac:dyDescent="0.25">
      <c r="A2168" s="131"/>
      <c r="B2168" s="131"/>
      <c r="C2168" s="131"/>
      <c r="D2168" s="131"/>
      <c r="E2168" s="131"/>
      <c r="F2168" s="131"/>
      <c r="G2168" s="131"/>
      <c r="H2168" s="131"/>
      <c r="I2168" s="131"/>
      <c r="J2168" s="131"/>
      <c r="K2168" s="131"/>
      <c r="L2168" s="131"/>
      <c r="M2168" s="131"/>
      <c r="N2168" s="131"/>
      <c r="O2168" s="131"/>
      <c r="P2168" s="131"/>
      <c r="Q2168" s="170"/>
      <c r="R2168" s="170"/>
      <c r="S2168" s="170"/>
      <c r="T2168" s="170"/>
      <c r="U2168" s="170"/>
      <c r="V2168" s="170"/>
      <c r="W2168" s="170"/>
      <c r="X2168" s="131"/>
      <c r="Y2168"/>
      <c r="AB2168"/>
      <c r="AC2168"/>
      <c r="AD2168"/>
      <c r="AE2168"/>
      <c r="AF2168"/>
      <c r="AG2168"/>
      <c r="AH2168"/>
      <c r="AI2168"/>
      <c r="AJ2168"/>
      <c r="AK2168"/>
    </row>
    <row r="2169" spans="1:37" x14ac:dyDescent="0.25">
      <c r="A2169" s="131"/>
      <c r="B2169" s="131"/>
      <c r="C2169" s="131"/>
      <c r="D2169" s="131"/>
      <c r="E2169" s="131"/>
      <c r="F2169" s="131"/>
      <c r="G2169" s="131"/>
      <c r="H2169" s="131"/>
      <c r="I2169" s="131"/>
      <c r="J2169" s="131"/>
      <c r="K2169" s="131"/>
      <c r="L2169" s="131"/>
      <c r="M2169" s="131"/>
      <c r="N2169" s="131"/>
      <c r="O2169" s="131"/>
      <c r="P2169" s="131"/>
      <c r="Q2169" s="170"/>
      <c r="R2169" s="170"/>
      <c r="S2169" s="170"/>
      <c r="T2169" s="170"/>
      <c r="U2169" s="170"/>
      <c r="V2169" s="170"/>
      <c r="W2169" s="170"/>
      <c r="X2169" s="131"/>
      <c r="Y2169"/>
      <c r="AB2169"/>
      <c r="AC2169"/>
      <c r="AD2169"/>
      <c r="AE2169"/>
      <c r="AF2169"/>
      <c r="AG2169"/>
      <c r="AH2169"/>
      <c r="AI2169"/>
      <c r="AJ2169"/>
      <c r="AK2169"/>
    </row>
    <row r="2170" spans="1:37" x14ac:dyDescent="0.25">
      <c r="A2170" s="131"/>
      <c r="B2170" s="131"/>
      <c r="C2170" s="131"/>
      <c r="D2170" s="131"/>
      <c r="E2170" s="131"/>
      <c r="F2170" s="131"/>
      <c r="G2170" s="131"/>
      <c r="H2170" s="131"/>
      <c r="I2170" s="131"/>
      <c r="J2170" s="131"/>
      <c r="K2170" s="131"/>
      <c r="L2170" s="131"/>
      <c r="M2170" s="131"/>
      <c r="N2170" s="131"/>
      <c r="O2170" s="131"/>
      <c r="P2170" s="131"/>
      <c r="Q2170" s="170"/>
      <c r="R2170" s="170"/>
      <c r="S2170" s="170"/>
      <c r="T2170" s="170"/>
      <c r="U2170" s="170"/>
      <c r="V2170" s="170"/>
      <c r="W2170" s="170"/>
      <c r="X2170" s="131"/>
      <c r="Y2170"/>
      <c r="AB2170"/>
      <c r="AC2170"/>
      <c r="AD2170"/>
      <c r="AE2170"/>
      <c r="AF2170"/>
      <c r="AG2170"/>
      <c r="AH2170"/>
      <c r="AI2170"/>
      <c r="AJ2170"/>
      <c r="AK2170"/>
    </row>
    <row r="2171" spans="1:37" x14ac:dyDescent="0.25">
      <c r="A2171" s="131"/>
      <c r="B2171" s="131"/>
      <c r="C2171" s="131"/>
      <c r="D2171" s="131"/>
      <c r="E2171" s="131"/>
      <c r="F2171" s="131"/>
      <c r="G2171" s="131"/>
      <c r="H2171" s="131"/>
      <c r="I2171" s="131"/>
      <c r="J2171" s="131"/>
      <c r="K2171" s="131"/>
      <c r="L2171" s="131"/>
      <c r="M2171" s="131"/>
      <c r="N2171" s="131"/>
      <c r="O2171" s="131"/>
      <c r="P2171" s="131"/>
      <c r="Q2171" s="170"/>
      <c r="R2171" s="170"/>
      <c r="S2171" s="170"/>
      <c r="T2171" s="170"/>
      <c r="U2171" s="170"/>
      <c r="V2171" s="170"/>
      <c r="W2171" s="170"/>
      <c r="X2171" s="131"/>
      <c r="Y2171"/>
      <c r="AB2171"/>
      <c r="AC2171"/>
      <c r="AD2171"/>
      <c r="AE2171"/>
      <c r="AF2171"/>
      <c r="AG2171"/>
      <c r="AH2171"/>
      <c r="AI2171"/>
      <c r="AJ2171"/>
      <c r="AK2171"/>
    </row>
    <row r="2172" spans="1:37" x14ac:dyDescent="0.25">
      <c r="A2172" s="131"/>
      <c r="B2172" s="131"/>
      <c r="C2172" s="131"/>
      <c r="D2172" s="131"/>
      <c r="E2172" s="131"/>
      <c r="F2172" s="131"/>
      <c r="G2172" s="131"/>
      <c r="H2172" s="131"/>
      <c r="I2172" s="131"/>
      <c r="J2172" s="131"/>
      <c r="K2172" s="131"/>
      <c r="L2172" s="131"/>
      <c r="M2172" s="131"/>
      <c r="N2172" s="131"/>
      <c r="O2172" s="131"/>
      <c r="P2172" s="131"/>
      <c r="Q2172" s="170"/>
      <c r="R2172" s="170"/>
      <c r="S2172" s="170"/>
      <c r="T2172" s="170"/>
      <c r="U2172" s="170"/>
      <c r="V2172" s="170"/>
      <c r="W2172" s="170"/>
      <c r="X2172" s="131"/>
      <c r="Y2172"/>
      <c r="AB2172"/>
      <c r="AC2172"/>
      <c r="AD2172"/>
      <c r="AE2172"/>
      <c r="AF2172"/>
      <c r="AG2172"/>
      <c r="AH2172"/>
      <c r="AI2172"/>
      <c r="AJ2172"/>
      <c r="AK2172"/>
    </row>
    <row r="2173" spans="1:37" x14ac:dyDescent="0.25">
      <c r="A2173" s="131"/>
      <c r="B2173" s="131"/>
      <c r="C2173" s="131"/>
      <c r="D2173" s="131"/>
      <c r="E2173" s="131"/>
      <c r="F2173" s="131"/>
      <c r="G2173" s="131"/>
      <c r="H2173" s="131"/>
      <c r="I2173" s="131"/>
      <c r="J2173" s="131"/>
      <c r="K2173" s="131"/>
      <c r="L2173" s="131"/>
      <c r="M2173" s="131"/>
      <c r="N2173" s="131"/>
      <c r="O2173" s="131"/>
      <c r="P2173" s="131"/>
      <c r="Q2173" s="170"/>
      <c r="R2173" s="170"/>
      <c r="S2173" s="170"/>
      <c r="T2173" s="170"/>
      <c r="U2173" s="170"/>
      <c r="V2173" s="170"/>
      <c r="W2173" s="170"/>
      <c r="X2173" s="131"/>
      <c r="Y2173"/>
      <c r="AB2173"/>
      <c r="AC2173"/>
      <c r="AD2173"/>
      <c r="AE2173"/>
      <c r="AF2173"/>
      <c r="AG2173"/>
      <c r="AH2173"/>
      <c r="AI2173"/>
      <c r="AJ2173"/>
      <c r="AK2173"/>
    </row>
    <row r="2174" spans="1:37" x14ac:dyDescent="0.25">
      <c r="A2174" s="131"/>
      <c r="B2174" s="131"/>
      <c r="C2174" s="131"/>
      <c r="D2174" s="131"/>
      <c r="E2174" s="131"/>
      <c r="F2174" s="131"/>
      <c r="G2174" s="131"/>
      <c r="H2174" s="131"/>
      <c r="I2174" s="131"/>
      <c r="J2174" s="131"/>
      <c r="K2174" s="131"/>
      <c r="L2174" s="131"/>
      <c r="M2174" s="131"/>
      <c r="N2174" s="131"/>
      <c r="O2174" s="131"/>
      <c r="P2174" s="131"/>
      <c r="Q2174" s="170"/>
      <c r="R2174" s="170"/>
      <c r="S2174" s="170"/>
      <c r="T2174" s="170"/>
      <c r="U2174" s="170"/>
      <c r="V2174" s="170"/>
      <c r="W2174" s="170"/>
      <c r="X2174" s="131"/>
      <c r="Y2174"/>
      <c r="AB2174"/>
      <c r="AC2174"/>
      <c r="AD2174"/>
      <c r="AE2174"/>
      <c r="AF2174"/>
      <c r="AG2174"/>
      <c r="AH2174"/>
      <c r="AI2174"/>
      <c r="AJ2174"/>
      <c r="AK2174"/>
    </row>
    <row r="2175" spans="1:37" x14ac:dyDescent="0.25">
      <c r="A2175" s="131"/>
      <c r="B2175" s="131"/>
      <c r="C2175" s="131"/>
      <c r="D2175" s="131"/>
      <c r="E2175" s="131"/>
      <c r="F2175" s="131"/>
      <c r="G2175" s="131"/>
      <c r="H2175" s="131"/>
      <c r="I2175" s="131"/>
      <c r="J2175" s="131"/>
      <c r="K2175" s="131"/>
      <c r="L2175" s="131"/>
      <c r="M2175" s="131"/>
      <c r="N2175" s="131"/>
      <c r="O2175" s="131"/>
      <c r="P2175" s="131"/>
      <c r="Q2175" s="170"/>
      <c r="R2175" s="170"/>
      <c r="S2175" s="170"/>
      <c r="T2175" s="170"/>
      <c r="U2175" s="170"/>
      <c r="V2175" s="170"/>
      <c r="W2175" s="170"/>
      <c r="X2175" s="131"/>
      <c r="Y2175"/>
      <c r="AB2175"/>
      <c r="AC2175"/>
      <c r="AD2175"/>
      <c r="AE2175"/>
      <c r="AF2175"/>
      <c r="AG2175"/>
      <c r="AH2175"/>
      <c r="AI2175"/>
      <c r="AJ2175"/>
      <c r="AK2175"/>
    </row>
    <row r="2176" spans="1:37" x14ac:dyDescent="0.25">
      <c r="A2176" s="131"/>
      <c r="B2176" s="131"/>
      <c r="C2176" s="131"/>
      <c r="D2176" s="131"/>
      <c r="E2176" s="131"/>
      <c r="F2176" s="131"/>
      <c r="G2176" s="131"/>
      <c r="H2176" s="131"/>
      <c r="I2176" s="131"/>
      <c r="J2176" s="131"/>
      <c r="K2176" s="131"/>
      <c r="L2176" s="131"/>
      <c r="M2176" s="131"/>
      <c r="N2176" s="131"/>
      <c r="O2176" s="131"/>
      <c r="P2176" s="131"/>
      <c r="Q2176" s="170"/>
      <c r="R2176" s="170"/>
      <c r="S2176" s="170"/>
      <c r="T2176" s="170"/>
      <c r="U2176" s="170"/>
      <c r="V2176" s="170"/>
      <c r="W2176" s="170"/>
      <c r="X2176" s="131"/>
      <c r="Y2176"/>
      <c r="AB2176"/>
      <c r="AC2176"/>
      <c r="AD2176"/>
      <c r="AE2176"/>
      <c r="AF2176"/>
      <c r="AG2176"/>
      <c r="AH2176"/>
      <c r="AI2176"/>
      <c r="AJ2176"/>
      <c r="AK2176"/>
    </row>
    <row r="2177" spans="1:37" x14ac:dyDescent="0.25">
      <c r="A2177" s="131"/>
      <c r="B2177" s="131"/>
      <c r="C2177" s="131"/>
      <c r="D2177" s="131"/>
      <c r="E2177" s="131"/>
      <c r="F2177" s="131"/>
      <c r="G2177" s="131"/>
      <c r="H2177" s="131"/>
      <c r="I2177" s="131"/>
      <c r="J2177" s="131"/>
      <c r="K2177" s="131"/>
      <c r="L2177" s="131"/>
      <c r="M2177" s="131"/>
      <c r="N2177" s="131"/>
      <c r="O2177" s="131"/>
      <c r="P2177" s="131"/>
      <c r="Q2177" s="170"/>
      <c r="R2177" s="170"/>
      <c r="S2177" s="170"/>
      <c r="T2177" s="170"/>
      <c r="U2177" s="170"/>
      <c r="V2177" s="170"/>
      <c r="W2177" s="170"/>
      <c r="X2177" s="131"/>
      <c r="Y2177"/>
      <c r="AB2177"/>
      <c r="AC2177"/>
      <c r="AD2177"/>
      <c r="AE2177"/>
      <c r="AF2177"/>
      <c r="AG2177"/>
      <c r="AH2177"/>
      <c r="AI2177"/>
      <c r="AJ2177"/>
      <c r="AK2177"/>
    </row>
    <row r="2178" spans="1:37" x14ac:dyDescent="0.25">
      <c r="A2178" s="131"/>
      <c r="B2178" s="131"/>
      <c r="C2178" s="131"/>
      <c r="D2178" s="131"/>
      <c r="E2178" s="131"/>
      <c r="F2178" s="131"/>
      <c r="G2178" s="131"/>
      <c r="H2178" s="131"/>
      <c r="I2178" s="131"/>
      <c r="J2178" s="131"/>
      <c r="K2178" s="131"/>
      <c r="L2178" s="131"/>
      <c r="M2178" s="131"/>
      <c r="N2178" s="131"/>
      <c r="O2178" s="131"/>
      <c r="P2178" s="131"/>
      <c r="Q2178" s="170"/>
      <c r="R2178" s="170"/>
      <c r="S2178" s="170"/>
      <c r="T2178" s="170"/>
      <c r="U2178" s="170"/>
      <c r="V2178" s="170"/>
      <c r="W2178" s="170"/>
      <c r="X2178" s="131"/>
      <c r="Y2178"/>
      <c r="AB2178"/>
      <c r="AC2178"/>
      <c r="AD2178"/>
      <c r="AE2178"/>
      <c r="AF2178"/>
      <c r="AG2178"/>
      <c r="AH2178"/>
      <c r="AI2178"/>
      <c r="AJ2178"/>
      <c r="AK2178"/>
    </row>
    <row r="2179" spans="1:37" x14ac:dyDescent="0.25">
      <c r="A2179" s="131"/>
      <c r="B2179" s="131"/>
      <c r="C2179" s="131"/>
      <c r="D2179" s="131"/>
      <c r="E2179" s="131"/>
      <c r="F2179" s="131"/>
      <c r="G2179" s="131"/>
      <c r="H2179" s="131"/>
      <c r="I2179" s="131"/>
      <c r="J2179" s="131"/>
      <c r="K2179" s="131"/>
      <c r="L2179" s="131"/>
      <c r="M2179" s="131"/>
      <c r="N2179" s="131"/>
      <c r="O2179" s="131"/>
      <c r="P2179" s="131"/>
      <c r="Q2179" s="170"/>
      <c r="R2179" s="170"/>
      <c r="S2179" s="170"/>
      <c r="T2179" s="170"/>
      <c r="U2179" s="170"/>
      <c r="V2179" s="170"/>
      <c r="W2179" s="170"/>
      <c r="X2179" s="131"/>
      <c r="Y2179"/>
      <c r="AB2179"/>
      <c r="AC2179"/>
      <c r="AD2179"/>
      <c r="AE2179"/>
      <c r="AF2179"/>
      <c r="AG2179"/>
      <c r="AH2179"/>
      <c r="AI2179"/>
      <c r="AJ2179"/>
      <c r="AK2179"/>
    </row>
    <row r="2180" spans="1:37" x14ac:dyDescent="0.25">
      <c r="A2180" s="131"/>
      <c r="B2180" s="131"/>
      <c r="C2180" s="131"/>
      <c r="D2180" s="131"/>
      <c r="E2180" s="131"/>
      <c r="F2180" s="131"/>
      <c r="G2180" s="131"/>
      <c r="H2180" s="131"/>
      <c r="I2180" s="131"/>
      <c r="J2180" s="131"/>
      <c r="K2180" s="131"/>
      <c r="L2180" s="131"/>
      <c r="M2180" s="131"/>
      <c r="N2180" s="131"/>
      <c r="O2180" s="131"/>
      <c r="P2180" s="131"/>
      <c r="Q2180" s="170"/>
      <c r="R2180" s="170"/>
      <c r="S2180" s="170"/>
      <c r="T2180" s="170"/>
      <c r="U2180" s="170"/>
      <c r="V2180" s="170"/>
      <c r="W2180" s="170"/>
      <c r="X2180" s="131"/>
      <c r="Y2180"/>
      <c r="AB2180"/>
      <c r="AC2180"/>
      <c r="AD2180"/>
      <c r="AE2180"/>
      <c r="AF2180"/>
      <c r="AG2180"/>
      <c r="AH2180"/>
      <c r="AI2180"/>
      <c r="AJ2180"/>
      <c r="AK2180"/>
    </row>
    <row r="2181" spans="1:37" x14ac:dyDescent="0.25">
      <c r="A2181" s="131"/>
      <c r="B2181" s="131"/>
      <c r="C2181" s="131"/>
      <c r="D2181" s="131"/>
      <c r="E2181" s="131"/>
      <c r="F2181" s="131"/>
      <c r="G2181" s="131"/>
      <c r="H2181" s="131"/>
      <c r="I2181" s="131"/>
      <c r="J2181" s="131"/>
      <c r="K2181" s="131"/>
      <c r="L2181" s="131"/>
      <c r="M2181" s="131"/>
      <c r="N2181" s="131"/>
      <c r="O2181" s="131"/>
      <c r="P2181" s="131"/>
      <c r="Q2181" s="170"/>
      <c r="R2181" s="170"/>
      <c r="S2181" s="170"/>
      <c r="T2181" s="170"/>
      <c r="U2181" s="170"/>
      <c r="V2181" s="170"/>
      <c r="W2181" s="170"/>
      <c r="X2181" s="131"/>
      <c r="Y2181"/>
      <c r="AB2181"/>
      <c r="AC2181"/>
      <c r="AD2181"/>
      <c r="AE2181"/>
      <c r="AF2181"/>
      <c r="AG2181"/>
      <c r="AH2181"/>
      <c r="AI2181"/>
      <c r="AJ2181"/>
      <c r="AK2181"/>
    </row>
    <row r="2182" spans="1:37" x14ac:dyDescent="0.25">
      <c r="A2182" s="131"/>
      <c r="B2182" s="131"/>
      <c r="C2182" s="131"/>
      <c r="D2182" s="131"/>
      <c r="E2182" s="131"/>
      <c r="F2182" s="131"/>
      <c r="G2182" s="131"/>
      <c r="H2182" s="131"/>
      <c r="I2182" s="131"/>
      <c r="J2182" s="131"/>
      <c r="K2182" s="131"/>
      <c r="L2182" s="131"/>
      <c r="M2182" s="131"/>
      <c r="N2182" s="131"/>
      <c r="O2182" s="131"/>
      <c r="P2182" s="131"/>
      <c r="Q2182" s="170"/>
      <c r="R2182" s="170"/>
      <c r="S2182" s="170"/>
      <c r="T2182" s="170"/>
      <c r="U2182" s="170"/>
      <c r="V2182" s="170"/>
      <c r="W2182" s="170"/>
      <c r="X2182" s="131"/>
      <c r="Y2182"/>
      <c r="AB2182"/>
      <c r="AC2182"/>
      <c r="AD2182"/>
      <c r="AE2182"/>
      <c r="AF2182"/>
      <c r="AG2182"/>
      <c r="AH2182"/>
      <c r="AI2182"/>
      <c r="AJ2182"/>
      <c r="AK2182"/>
    </row>
    <row r="2183" spans="1:37" x14ac:dyDescent="0.25">
      <c r="A2183" s="131"/>
      <c r="B2183" s="131"/>
      <c r="C2183" s="131"/>
      <c r="D2183" s="131"/>
      <c r="E2183" s="131"/>
      <c r="F2183" s="131"/>
      <c r="G2183" s="131"/>
      <c r="H2183" s="131"/>
      <c r="I2183" s="131"/>
      <c r="J2183" s="131"/>
      <c r="K2183" s="131"/>
      <c r="L2183" s="131"/>
      <c r="M2183" s="131"/>
      <c r="N2183" s="131"/>
      <c r="O2183" s="131"/>
      <c r="P2183" s="131"/>
      <c r="Q2183" s="170"/>
      <c r="R2183" s="170"/>
      <c r="S2183" s="170"/>
      <c r="T2183" s="170"/>
      <c r="U2183" s="170"/>
      <c r="V2183" s="170"/>
      <c r="W2183" s="170"/>
      <c r="X2183" s="131"/>
      <c r="Y2183"/>
      <c r="AB2183"/>
      <c r="AC2183"/>
      <c r="AD2183"/>
      <c r="AE2183"/>
      <c r="AF2183"/>
      <c r="AG2183"/>
      <c r="AH2183"/>
      <c r="AI2183"/>
      <c r="AJ2183"/>
      <c r="AK2183"/>
    </row>
    <row r="2184" spans="1:37" x14ac:dyDescent="0.25">
      <c r="A2184" s="131"/>
      <c r="B2184" s="131"/>
      <c r="C2184" s="131"/>
      <c r="D2184" s="131"/>
      <c r="E2184" s="131"/>
      <c r="F2184" s="131"/>
      <c r="G2184" s="131"/>
      <c r="H2184" s="131"/>
      <c r="I2184" s="131"/>
      <c r="J2184" s="131"/>
      <c r="K2184" s="131"/>
      <c r="L2184" s="131"/>
      <c r="M2184" s="131"/>
      <c r="N2184" s="131"/>
      <c r="O2184" s="131"/>
      <c r="P2184" s="131"/>
      <c r="Q2184" s="170"/>
      <c r="R2184" s="170"/>
      <c r="S2184" s="170"/>
      <c r="T2184" s="170"/>
      <c r="U2184" s="170"/>
      <c r="V2184" s="170"/>
      <c r="W2184" s="170"/>
      <c r="X2184" s="131"/>
      <c r="Y2184"/>
      <c r="AB2184"/>
      <c r="AC2184"/>
      <c r="AD2184"/>
      <c r="AE2184"/>
      <c r="AF2184"/>
      <c r="AG2184"/>
      <c r="AH2184"/>
      <c r="AI2184"/>
      <c r="AJ2184"/>
      <c r="AK2184"/>
    </row>
    <row r="2185" spans="1:37" x14ac:dyDescent="0.25">
      <c r="A2185" s="131"/>
      <c r="B2185" s="131"/>
      <c r="C2185" s="131"/>
      <c r="D2185" s="131"/>
      <c r="E2185" s="131"/>
      <c r="F2185" s="131"/>
      <c r="G2185" s="131"/>
      <c r="H2185" s="131"/>
      <c r="I2185" s="131"/>
      <c r="J2185" s="131"/>
      <c r="K2185" s="131"/>
      <c r="L2185" s="131"/>
      <c r="M2185" s="131"/>
      <c r="N2185" s="131"/>
      <c r="O2185" s="131"/>
      <c r="P2185" s="131"/>
      <c r="Q2185" s="170"/>
      <c r="R2185" s="170"/>
      <c r="S2185" s="170"/>
      <c r="T2185" s="170"/>
      <c r="U2185" s="170"/>
      <c r="V2185" s="170"/>
      <c r="W2185" s="170"/>
      <c r="X2185" s="131"/>
      <c r="Y2185"/>
      <c r="AB2185"/>
      <c r="AC2185"/>
      <c r="AD2185"/>
      <c r="AE2185"/>
      <c r="AF2185"/>
      <c r="AG2185"/>
      <c r="AH2185"/>
      <c r="AI2185"/>
      <c r="AJ2185"/>
      <c r="AK2185"/>
    </row>
    <row r="2186" spans="1:37" x14ac:dyDescent="0.25">
      <c r="A2186" s="131"/>
      <c r="B2186" s="131"/>
      <c r="C2186" s="131"/>
      <c r="D2186" s="131"/>
      <c r="E2186" s="131"/>
      <c r="F2186" s="131"/>
      <c r="G2186" s="131"/>
      <c r="H2186" s="131"/>
      <c r="I2186" s="131"/>
      <c r="J2186" s="131"/>
      <c r="K2186" s="131"/>
      <c r="L2186" s="131"/>
      <c r="M2186" s="131"/>
      <c r="N2186" s="131"/>
      <c r="O2186" s="131"/>
      <c r="P2186" s="131"/>
      <c r="Q2186" s="170"/>
      <c r="R2186" s="170"/>
      <c r="S2186" s="170"/>
      <c r="T2186" s="170"/>
      <c r="U2186" s="170"/>
      <c r="V2186" s="170"/>
      <c r="W2186" s="170"/>
      <c r="X2186" s="131"/>
      <c r="Y2186"/>
      <c r="AB2186"/>
      <c r="AC2186"/>
      <c r="AD2186"/>
      <c r="AE2186"/>
      <c r="AF2186"/>
      <c r="AG2186"/>
      <c r="AH2186"/>
      <c r="AI2186"/>
      <c r="AJ2186"/>
      <c r="AK2186"/>
    </row>
    <row r="2187" spans="1:37" x14ac:dyDescent="0.25">
      <c r="A2187" s="131"/>
      <c r="B2187" s="131"/>
      <c r="C2187" s="131"/>
      <c r="D2187" s="131"/>
      <c r="E2187" s="131"/>
      <c r="F2187" s="131"/>
      <c r="G2187" s="131"/>
      <c r="H2187" s="131"/>
      <c r="I2187" s="131"/>
      <c r="J2187" s="131"/>
      <c r="K2187" s="131"/>
      <c r="L2187" s="131"/>
      <c r="M2187" s="131"/>
      <c r="N2187" s="131"/>
      <c r="O2187" s="131"/>
      <c r="P2187" s="131"/>
      <c r="Q2187" s="170"/>
      <c r="R2187" s="170"/>
      <c r="S2187" s="170"/>
      <c r="T2187" s="170"/>
      <c r="U2187" s="170"/>
      <c r="V2187" s="170"/>
      <c r="W2187" s="170"/>
      <c r="X2187" s="131"/>
      <c r="Y2187"/>
      <c r="AB2187"/>
      <c r="AC2187"/>
      <c r="AD2187"/>
      <c r="AE2187"/>
      <c r="AF2187"/>
      <c r="AG2187"/>
      <c r="AH2187"/>
      <c r="AI2187"/>
      <c r="AJ2187"/>
      <c r="AK2187"/>
    </row>
    <row r="2188" spans="1:37" x14ac:dyDescent="0.25">
      <c r="A2188" s="131"/>
      <c r="B2188" s="131"/>
      <c r="C2188" s="131"/>
      <c r="D2188" s="131"/>
      <c r="E2188" s="131"/>
      <c r="F2188" s="131"/>
      <c r="G2188" s="131"/>
      <c r="H2188" s="131"/>
      <c r="I2188" s="131"/>
      <c r="J2188" s="131"/>
      <c r="K2188" s="131"/>
      <c r="L2188" s="131"/>
      <c r="M2188" s="131"/>
      <c r="N2188" s="131"/>
      <c r="O2188" s="131"/>
      <c r="P2188" s="131"/>
      <c r="Q2188" s="170"/>
      <c r="R2188" s="170"/>
      <c r="S2188" s="170"/>
      <c r="T2188" s="170"/>
      <c r="U2188" s="170"/>
      <c r="V2188" s="170"/>
      <c r="W2188" s="170"/>
      <c r="X2188" s="131"/>
      <c r="Y2188"/>
      <c r="AB2188"/>
      <c r="AC2188"/>
      <c r="AD2188"/>
      <c r="AE2188"/>
      <c r="AF2188"/>
      <c r="AG2188"/>
      <c r="AH2188"/>
      <c r="AI2188"/>
      <c r="AJ2188"/>
      <c r="AK2188"/>
    </row>
    <row r="2189" spans="1:37" x14ac:dyDescent="0.25">
      <c r="A2189" s="131"/>
      <c r="B2189" s="131"/>
      <c r="C2189" s="131"/>
      <c r="D2189" s="131"/>
      <c r="E2189" s="131"/>
      <c r="F2189" s="131"/>
      <c r="G2189" s="131"/>
      <c r="H2189" s="131"/>
      <c r="I2189" s="131"/>
      <c r="J2189" s="131"/>
      <c r="K2189" s="131"/>
      <c r="L2189" s="131"/>
      <c r="M2189" s="131"/>
      <c r="N2189" s="131"/>
      <c r="O2189" s="131"/>
      <c r="P2189" s="131"/>
      <c r="Q2189" s="170"/>
      <c r="R2189" s="170"/>
      <c r="S2189" s="170"/>
      <c r="T2189" s="170"/>
      <c r="U2189" s="170"/>
      <c r="V2189" s="170"/>
      <c r="W2189" s="170"/>
      <c r="X2189" s="131"/>
      <c r="Y2189"/>
      <c r="AB2189"/>
      <c r="AC2189"/>
      <c r="AD2189"/>
      <c r="AE2189"/>
      <c r="AF2189"/>
      <c r="AG2189"/>
      <c r="AH2189"/>
      <c r="AI2189"/>
      <c r="AJ2189"/>
      <c r="AK2189"/>
    </row>
    <row r="2190" spans="1:37" x14ac:dyDescent="0.25">
      <c r="A2190" s="131"/>
      <c r="B2190" s="131"/>
      <c r="C2190" s="131"/>
      <c r="D2190" s="131"/>
      <c r="E2190" s="131"/>
      <c r="F2190" s="131"/>
      <c r="G2190" s="131"/>
      <c r="H2190" s="131"/>
      <c r="I2190" s="131"/>
      <c r="J2190" s="131"/>
      <c r="K2190" s="131"/>
      <c r="L2190" s="131"/>
      <c r="M2190" s="131"/>
      <c r="N2190" s="131"/>
      <c r="O2190" s="131"/>
      <c r="P2190" s="131"/>
      <c r="Q2190" s="170"/>
      <c r="R2190" s="170"/>
      <c r="S2190" s="170"/>
      <c r="T2190" s="170"/>
      <c r="U2190" s="170"/>
      <c r="V2190" s="170"/>
      <c r="W2190" s="170"/>
      <c r="X2190" s="131"/>
      <c r="Y2190"/>
      <c r="AB2190"/>
      <c r="AC2190"/>
      <c r="AD2190"/>
      <c r="AE2190"/>
      <c r="AF2190"/>
      <c r="AG2190"/>
      <c r="AH2190"/>
      <c r="AI2190"/>
      <c r="AJ2190"/>
      <c r="AK2190"/>
    </row>
    <row r="2191" spans="1:37" x14ac:dyDescent="0.25">
      <c r="A2191" s="131"/>
      <c r="B2191" s="131"/>
      <c r="C2191" s="131"/>
      <c r="D2191" s="131"/>
      <c r="E2191" s="131"/>
      <c r="F2191" s="131"/>
      <c r="G2191" s="131"/>
      <c r="H2191" s="131"/>
      <c r="I2191" s="131"/>
      <c r="J2191" s="131"/>
      <c r="K2191" s="131"/>
      <c r="L2191" s="131"/>
      <c r="M2191" s="131"/>
      <c r="N2191" s="131"/>
      <c r="O2191" s="131"/>
      <c r="P2191" s="131"/>
      <c r="Q2191" s="170"/>
      <c r="R2191" s="170"/>
      <c r="S2191" s="170"/>
      <c r="T2191" s="170"/>
      <c r="U2191" s="170"/>
      <c r="V2191" s="170"/>
      <c r="W2191" s="170"/>
      <c r="X2191" s="131"/>
      <c r="Y2191"/>
      <c r="AB2191"/>
      <c r="AC2191"/>
      <c r="AD2191"/>
      <c r="AE2191"/>
      <c r="AF2191"/>
      <c r="AG2191"/>
      <c r="AH2191"/>
      <c r="AI2191"/>
      <c r="AJ2191"/>
      <c r="AK2191"/>
    </row>
    <row r="2192" spans="1:37" x14ac:dyDescent="0.25">
      <c r="A2192" s="131"/>
      <c r="B2192" s="131"/>
      <c r="C2192" s="131"/>
      <c r="D2192" s="131"/>
      <c r="E2192" s="131"/>
      <c r="F2192" s="131"/>
      <c r="G2192" s="131"/>
      <c r="H2192" s="131"/>
      <c r="I2192" s="131"/>
      <c r="J2192" s="131"/>
      <c r="K2192" s="131"/>
      <c r="L2192" s="131"/>
      <c r="M2192" s="131"/>
      <c r="N2192" s="131"/>
      <c r="O2192" s="131"/>
      <c r="P2192" s="131"/>
      <c r="Q2192" s="170"/>
      <c r="R2192" s="170"/>
      <c r="S2192" s="170"/>
      <c r="T2192" s="170"/>
      <c r="U2192" s="170"/>
      <c r="V2192" s="170"/>
      <c r="W2192" s="170"/>
      <c r="X2192" s="131"/>
      <c r="Y2192"/>
      <c r="AB2192"/>
      <c r="AC2192"/>
      <c r="AD2192"/>
      <c r="AE2192"/>
      <c r="AF2192"/>
      <c r="AG2192"/>
      <c r="AH2192"/>
      <c r="AI2192"/>
      <c r="AJ2192"/>
      <c r="AK2192"/>
    </row>
    <row r="2193" spans="1:37" x14ac:dyDescent="0.25">
      <c r="A2193" s="131"/>
      <c r="B2193" s="131"/>
      <c r="C2193" s="131"/>
      <c r="D2193" s="131"/>
      <c r="E2193" s="131"/>
      <c r="F2193" s="131"/>
      <c r="G2193" s="131"/>
      <c r="H2193" s="131"/>
      <c r="I2193" s="131"/>
      <c r="J2193" s="131"/>
      <c r="K2193" s="131"/>
      <c r="L2193" s="131"/>
      <c r="M2193" s="131"/>
      <c r="N2193" s="131"/>
      <c r="O2193" s="131"/>
      <c r="P2193" s="131"/>
      <c r="Q2193" s="170"/>
      <c r="R2193" s="170"/>
      <c r="S2193" s="170"/>
      <c r="T2193" s="170"/>
      <c r="U2193" s="170"/>
      <c r="V2193" s="170"/>
      <c r="W2193" s="170"/>
      <c r="X2193" s="131"/>
      <c r="Y2193"/>
      <c r="AB2193"/>
      <c r="AC2193"/>
      <c r="AD2193"/>
      <c r="AE2193"/>
      <c r="AF2193"/>
      <c r="AG2193"/>
      <c r="AH2193"/>
      <c r="AI2193"/>
      <c r="AJ2193"/>
      <c r="AK2193"/>
    </row>
    <row r="2194" spans="1:37" x14ac:dyDescent="0.25">
      <c r="A2194" s="131"/>
      <c r="B2194" s="131"/>
      <c r="C2194" s="131"/>
      <c r="D2194" s="131"/>
      <c r="E2194" s="131"/>
      <c r="F2194" s="131"/>
      <c r="G2194" s="131"/>
      <c r="H2194" s="131"/>
      <c r="I2194" s="131"/>
      <c r="J2194" s="131"/>
      <c r="K2194" s="131"/>
      <c r="L2194" s="131"/>
      <c r="M2194" s="131"/>
      <c r="N2194" s="131"/>
      <c r="O2194" s="131"/>
      <c r="P2194" s="131"/>
      <c r="Q2194" s="170"/>
      <c r="R2194" s="170"/>
      <c r="S2194" s="170"/>
      <c r="T2194" s="170"/>
      <c r="U2194" s="170"/>
      <c r="V2194" s="170"/>
      <c r="W2194" s="170"/>
      <c r="X2194" s="131"/>
      <c r="Y2194"/>
      <c r="AB2194"/>
      <c r="AC2194"/>
      <c r="AD2194"/>
      <c r="AE2194"/>
      <c r="AF2194"/>
      <c r="AG2194"/>
      <c r="AH2194"/>
      <c r="AI2194"/>
      <c r="AJ2194"/>
      <c r="AK2194"/>
    </row>
    <row r="2195" spans="1:37" x14ac:dyDescent="0.25">
      <c r="A2195" s="131"/>
      <c r="B2195" s="131"/>
      <c r="C2195" s="131"/>
      <c r="D2195" s="131"/>
      <c r="E2195" s="131"/>
      <c r="F2195" s="131"/>
      <c r="G2195" s="131"/>
      <c r="H2195" s="131"/>
      <c r="I2195" s="131"/>
      <c r="J2195" s="131"/>
      <c r="K2195" s="131"/>
      <c r="L2195" s="131"/>
      <c r="M2195" s="131"/>
      <c r="N2195" s="131"/>
      <c r="O2195" s="131"/>
      <c r="P2195" s="131"/>
      <c r="Q2195" s="170"/>
      <c r="R2195" s="170"/>
      <c r="S2195" s="170"/>
      <c r="T2195" s="170"/>
      <c r="U2195" s="170"/>
      <c r="V2195" s="170"/>
      <c r="W2195" s="170"/>
      <c r="X2195" s="131"/>
      <c r="Y2195"/>
      <c r="AB2195"/>
      <c r="AC2195"/>
      <c r="AD2195"/>
      <c r="AE2195"/>
      <c r="AF2195"/>
      <c r="AG2195"/>
      <c r="AH2195"/>
      <c r="AI2195"/>
      <c r="AJ2195"/>
      <c r="AK2195"/>
    </row>
    <row r="2196" spans="1:37" x14ac:dyDescent="0.25">
      <c r="A2196" s="131"/>
      <c r="B2196" s="131"/>
      <c r="C2196" s="131"/>
      <c r="D2196" s="131"/>
      <c r="E2196" s="131"/>
      <c r="F2196" s="131"/>
      <c r="G2196" s="131"/>
      <c r="H2196" s="131"/>
      <c r="I2196" s="131"/>
      <c r="J2196" s="131"/>
      <c r="K2196" s="131"/>
      <c r="L2196" s="131"/>
      <c r="M2196" s="131"/>
      <c r="N2196" s="131"/>
      <c r="O2196" s="131"/>
      <c r="P2196" s="131"/>
      <c r="Q2196" s="170"/>
      <c r="R2196" s="170"/>
      <c r="S2196" s="170"/>
      <c r="T2196" s="170"/>
      <c r="U2196" s="170"/>
      <c r="V2196" s="170"/>
      <c r="W2196" s="170"/>
      <c r="X2196" s="131"/>
      <c r="Y2196"/>
      <c r="AB2196"/>
      <c r="AC2196"/>
      <c r="AD2196"/>
      <c r="AE2196"/>
      <c r="AF2196"/>
      <c r="AG2196"/>
      <c r="AH2196"/>
      <c r="AI2196"/>
      <c r="AJ2196"/>
      <c r="AK2196"/>
    </row>
    <row r="2197" spans="1:37" x14ac:dyDescent="0.25">
      <c r="A2197" s="131"/>
      <c r="B2197" s="131"/>
      <c r="C2197" s="131"/>
      <c r="D2197" s="131"/>
      <c r="E2197" s="131"/>
      <c r="F2197" s="131"/>
      <c r="G2197" s="131"/>
      <c r="H2197" s="131"/>
      <c r="I2197" s="131"/>
      <c r="J2197" s="131"/>
      <c r="K2197" s="131"/>
      <c r="L2197" s="131"/>
      <c r="M2197" s="131"/>
      <c r="N2197" s="131"/>
      <c r="O2197" s="131"/>
      <c r="P2197" s="131"/>
      <c r="Q2197" s="170"/>
      <c r="R2197" s="170"/>
      <c r="S2197" s="170"/>
      <c r="T2197" s="170"/>
      <c r="U2197" s="170"/>
      <c r="V2197" s="170"/>
      <c r="W2197" s="170"/>
      <c r="X2197" s="131"/>
      <c r="Y2197"/>
      <c r="AB2197"/>
      <c r="AC2197"/>
      <c r="AD2197"/>
      <c r="AE2197"/>
      <c r="AF2197"/>
      <c r="AG2197"/>
      <c r="AH2197"/>
      <c r="AI2197"/>
      <c r="AJ2197"/>
      <c r="AK2197"/>
    </row>
    <row r="2198" spans="1:37" x14ac:dyDescent="0.25">
      <c r="A2198" s="131"/>
      <c r="B2198" s="131"/>
      <c r="C2198" s="131"/>
      <c r="D2198" s="131"/>
      <c r="E2198" s="131"/>
      <c r="F2198" s="131"/>
      <c r="G2198" s="131"/>
      <c r="H2198" s="131"/>
      <c r="I2198" s="131"/>
      <c r="J2198" s="131"/>
      <c r="K2198" s="131"/>
      <c r="L2198" s="131"/>
      <c r="M2198" s="131"/>
      <c r="N2198" s="131"/>
      <c r="O2198" s="131"/>
      <c r="P2198" s="131"/>
      <c r="Q2198" s="170"/>
      <c r="R2198" s="170"/>
      <c r="S2198" s="170"/>
      <c r="T2198" s="170"/>
      <c r="U2198" s="170"/>
      <c r="V2198" s="170"/>
      <c r="W2198" s="170"/>
      <c r="X2198" s="131"/>
      <c r="Y2198"/>
      <c r="AB2198"/>
      <c r="AC2198"/>
      <c r="AD2198"/>
      <c r="AE2198"/>
      <c r="AF2198"/>
      <c r="AG2198"/>
      <c r="AH2198"/>
      <c r="AI2198"/>
      <c r="AJ2198"/>
      <c r="AK2198"/>
    </row>
    <row r="2199" spans="1:37" x14ac:dyDescent="0.25">
      <c r="A2199" s="131"/>
      <c r="B2199" s="131"/>
      <c r="C2199" s="131"/>
      <c r="D2199" s="131"/>
      <c r="E2199" s="131"/>
      <c r="F2199" s="131"/>
      <c r="G2199" s="131"/>
      <c r="H2199" s="131"/>
      <c r="I2199" s="131"/>
      <c r="J2199" s="131"/>
      <c r="K2199" s="131"/>
      <c r="L2199" s="131"/>
      <c r="M2199" s="131"/>
      <c r="N2199" s="131"/>
      <c r="O2199" s="131"/>
      <c r="P2199" s="131"/>
      <c r="Q2199" s="170"/>
      <c r="R2199" s="170"/>
      <c r="S2199" s="170"/>
      <c r="T2199" s="170"/>
      <c r="U2199" s="170"/>
      <c r="V2199" s="170"/>
      <c r="W2199" s="170"/>
      <c r="X2199" s="131"/>
      <c r="Y2199"/>
      <c r="AB2199"/>
      <c r="AC2199"/>
      <c r="AD2199"/>
      <c r="AE2199"/>
      <c r="AF2199"/>
      <c r="AG2199"/>
      <c r="AH2199"/>
      <c r="AI2199"/>
      <c r="AJ2199"/>
      <c r="AK2199"/>
    </row>
    <row r="2200" spans="1:37" x14ac:dyDescent="0.25">
      <c r="A2200" s="131"/>
      <c r="B2200" s="131"/>
      <c r="C2200" s="131"/>
      <c r="D2200" s="131"/>
      <c r="E2200" s="131"/>
      <c r="F2200" s="131"/>
      <c r="G2200" s="131"/>
      <c r="H2200" s="131"/>
      <c r="I2200" s="131"/>
      <c r="J2200" s="131"/>
      <c r="K2200" s="131"/>
      <c r="L2200" s="131"/>
      <c r="M2200" s="131"/>
      <c r="N2200" s="131"/>
      <c r="O2200" s="131"/>
      <c r="P2200" s="131"/>
      <c r="Q2200" s="170"/>
      <c r="R2200" s="170"/>
      <c r="S2200" s="170"/>
      <c r="T2200" s="170"/>
      <c r="U2200" s="170"/>
      <c r="V2200" s="170"/>
      <c r="W2200" s="170"/>
      <c r="X2200" s="131"/>
      <c r="Y2200"/>
      <c r="AB2200"/>
      <c r="AC2200"/>
      <c r="AD2200"/>
      <c r="AE2200"/>
      <c r="AF2200"/>
      <c r="AG2200"/>
      <c r="AH2200"/>
      <c r="AI2200"/>
      <c r="AJ2200"/>
      <c r="AK2200"/>
    </row>
    <row r="2201" spans="1:37" x14ac:dyDescent="0.25">
      <c r="A2201" s="131"/>
      <c r="B2201" s="131"/>
      <c r="C2201" s="131"/>
      <c r="D2201" s="131"/>
      <c r="E2201" s="131"/>
      <c r="F2201" s="131"/>
      <c r="G2201" s="131"/>
      <c r="H2201" s="131"/>
      <c r="I2201" s="131"/>
      <c r="J2201" s="131"/>
      <c r="K2201" s="131"/>
      <c r="L2201" s="131"/>
      <c r="M2201" s="131"/>
      <c r="N2201" s="131"/>
      <c r="O2201" s="131"/>
      <c r="P2201" s="131"/>
      <c r="Q2201" s="170"/>
      <c r="R2201" s="170"/>
      <c r="S2201" s="170"/>
      <c r="T2201" s="170"/>
      <c r="U2201" s="170"/>
      <c r="V2201" s="170"/>
      <c r="W2201" s="170"/>
      <c r="X2201" s="131"/>
      <c r="Y2201"/>
      <c r="AB2201"/>
      <c r="AC2201"/>
      <c r="AD2201"/>
      <c r="AE2201"/>
      <c r="AF2201"/>
      <c r="AG2201"/>
      <c r="AH2201"/>
      <c r="AI2201"/>
      <c r="AJ2201"/>
      <c r="AK2201"/>
    </row>
    <row r="2202" spans="1:37" x14ac:dyDescent="0.25">
      <c r="A2202" s="131"/>
      <c r="B2202" s="131"/>
      <c r="C2202" s="131"/>
      <c r="D2202" s="131"/>
      <c r="E2202" s="131"/>
      <c r="F2202" s="131"/>
      <c r="G2202" s="131"/>
      <c r="H2202" s="131"/>
      <c r="I2202" s="131"/>
      <c r="J2202" s="131"/>
      <c r="K2202" s="131"/>
      <c r="L2202" s="131"/>
      <c r="M2202" s="131"/>
      <c r="N2202" s="131"/>
      <c r="O2202" s="131"/>
      <c r="P2202" s="131"/>
      <c r="Q2202" s="170"/>
      <c r="R2202" s="170"/>
      <c r="S2202" s="170"/>
      <c r="T2202" s="170"/>
      <c r="U2202" s="170"/>
      <c r="V2202" s="170"/>
      <c r="W2202" s="170"/>
      <c r="X2202" s="131"/>
      <c r="Y2202"/>
      <c r="AB2202"/>
      <c r="AC2202"/>
      <c r="AD2202"/>
      <c r="AE2202"/>
      <c r="AF2202"/>
      <c r="AG2202"/>
      <c r="AH2202"/>
      <c r="AI2202"/>
      <c r="AJ2202"/>
      <c r="AK2202"/>
    </row>
    <row r="2203" spans="1:37" x14ac:dyDescent="0.25">
      <c r="A2203" s="131"/>
      <c r="B2203" s="131"/>
      <c r="C2203" s="131"/>
      <c r="D2203" s="131"/>
      <c r="E2203" s="131"/>
      <c r="F2203" s="131"/>
      <c r="G2203" s="131"/>
      <c r="H2203" s="131"/>
      <c r="I2203" s="131"/>
      <c r="J2203" s="131"/>
      <c r="K2203" s="131"/>
      <c r="L2203" s="131"/>
      <c r="M2203" s="131"/>
      <c r="N2203" s="131"/>
      <c r="O2203" s="131"/>
      <c r="P2203" s="131"/>
      <c r="Q2203" s="170"/>
      <c r="R2203" s="170"/>
      <c r="S2203" s="170"/>
      <c r="T2203" s="170"/>
      <c r="U2203" s="170"/>
      <c r="V2203" s="170"/>
      <c r="W2203" s="170"/>
      <c r="X2203" s="131"/>
      <c r="Y2203"/>
      <c r="AB2203"/>
      <c r="AC2203"/>
      <c r="AD2203"/>
      <c r="AE2203"/>
      <c r="AF2203"/>
      <c r="AG2203"/>
      <c r="AH2203"/>
      <c r="AI2203"/>
      <c r="AJ2203"/>
      <c r="AK2203"/>
    </row>
    <row r="2204" spans="1:37" x14ac:dyDescent="0.25">
      <c r="A2204" s="131"/>
      <c r="B2204" s="131"/>
      <c r="C2204" s="131"/>
      <c r="D2204" s="131"/>
      <c r="E2204" s="131"/>
      <c r="F2204" s="131"/>
      <c r="G2204" s="131"/>
      <c r="H2204" s="131"/>
      <c r="I2204" s="131"/>
      <c r="J2204" s="131"/>
      <c r="K2204" s="131"/>
      <c r="L2204" s="131"/>
      <c r="M2204" s="131"/>
      <c r="N2204" s="131"/>
      <c r="O2204" s="131"/>
      <c r="P2204" s="131"/>
      <c r="Q2204" s="170"/>
      <c r="R2204" s="170"/>
      <c r="S2204" s="170"/>
      <c r="T2204" s="170"/>
      <c r="U2204" s="170"/>
      <c r="V2204" s="170"/>
      <c r="W2204" s="170"/>
      <c r="X2204" s="131"/>
      <c r="Y2204"/>
      <c r="AB2204"/>
      <c r="AC2204"/>
      <c r="AD2204"/>
      <c r="AE2204"/>
      <c r="AF2204"/>
      <c r="AG2204"/>
      <c r="AH2204"/>
      <c r="AI2204"/>
      <c r="AJ2204"/>
      <c r="AK2204"/>
    </row>
    <row r="2205" spans="1:37" x14ac:dyDescent="0.25">
      <c r="A2205" s="131"/>
      <c r="B2205" s="131"/>
      <c r="C2205" s="131"/>
      <c r="D2205" s="131"/>
      <c r="E2205" s="131"/>
      <c r="F2205" s="131"/>
      <c r="G2205" s="131"/>
      <c r="H2205" s="131"/>
      <c r="I2205" s="131"/>
      <c r="J2205" s="131"/>
      <c r="K2205" s="131"/>
      <c r="L2205" s="131"/>
      <c r="M2205" s="131"/>
      <c r="N2205" s="131"/>
      <c r="O2205" s="131"/>
      <c r="P2205" s="131"/>
      <c r="Q2205" s="170"/>
      <c r="R2205" s="170"/>
      <c r="S2205" s="170"/>
      <c r="T2205" s="170"/>
      <c r="U2205" s="170"/>
      <c r="V2205" s="170"/>
      <c r="W2205" s="170"/>
      <c r="X2205" s="131"/>
      <c r="Y2205"/>
      <c r="AB2205"/>
      <c r="AC2205"/>
      <c r="AD2205"/>
      <c r="AE2205"/>
      <c r="AF2205"/>
      <c r="AG2205"/>
      <c r="AH2205"/>
      <c r="AI2205"/>
      <c r="AJ2205"/>
      <c r="AK2205"/>
    </row>
    <row r="2206" spans="1:37" x14ac:dyDescent="0.25">
      <c r="A2206" s="131"/>
      <c r="B2206" s="131"/>
      <c r="C2206" s="131"/>
      <c r="D2206" s="131"/>
      <c r="E2206" s="131"/>
      <c r="F2206" s="131"/>
      <c r="G2206" s="131"/>
      <c r="H2206" s="131"/>
      <c r="I2206" s="131"/>
      <c r="J2206" s="131"/>
      <c r="K2206" s="131"/>
      <c r="L2206" s="131"/>
      <c r="M2206" s="131"/>
      <c r="N2206" s="131"/>
      <c r="O2206" s="131"/>
      <c r="P2206" s="131"/>
      <c r="Q2206" s="170"/>
      <c r="R2206" s="170"/>
      <c r="S2206" s="170"/>
      <c r="T2206" s="170"/>
      <c r="U2206" s="170"/>
      <c r="V2206" s="170"/>
      <c r="W2206" s="170"/>
      <c r="X2206" s="131"/>
      <c r="Y2206"/>
      <c r="AB2206"/>
      <c r="AC2206"/>
      <c r="AD2206"/>
      <c r="AE2206"/>
      <c r="AF2206"/>
      <c r="AG2206"/>
      <c r="AH2206"/>
      <c r="AI2206"/>
      <c r="AJ2206"/>
      <c r="AK2206"/>
    </row>
    <row r="2207" spans="1:37" x14ac:dyDescent="0.25">
      <c r="A2207" s="131"/>
      <c r="B2207" s="131"/>
      <c r="C2207" s="131"/>
      <c r="D2207" s="131"/>
      <c r="E2207" s="131"/>
      <c r="F2207" s="131"/>
      <c r="G2207" s="131"/>
      <c r="H2207" s="131"/>
      <c r="I2207" s="131"/>
      <c r="J2207" s="131"/>
      <c r="K2207" s="131"/>
      <c r="L2207" s="131"/>
      <c r="M2207" s="131"/>
      <c r="N2207" s="131"/>
      <c r="O2207" s="131"/>
      <c r="P2207" s="131"/>
      <c r="Q2207" s="170"/>
      <c r="R2207" s="170"/>
      <c r="S2207" s="170"/>
      <c r="T2207" s="170"/>
      <c r="U2207" s="170"/>
      <c r="V2207" s="170"/>
      <c r="W2207" s="170"/>
      <c r="X2207" s="131"/>
      <c r="Y2207"/>
      <c r="AB2207"/>
      <c r="AC2207"/>
      <c r="AD2207"/>
      <c r="AE2207"/>
      <c r="AF2207"/>
      <c r="AG2207"/>
      <c r="AH2207"/>
      <c r="AI2207"/>
      <c r="AJ2207"/>
      <c r="AK2207"/>
    </row>
    <row r="2208" spans="1:37" x14ac:dyDescent="0.25">
      <c r="A2208" s="131"/>
      <c r="B2208" s="131"/>
      <c r="C2208" s="131"/>
      <c r="D2208" s="131"/>
      <c r="E2208" s="131"/>
      <c r="F2208" s="131"/>
      <c r="G2208" s="131"/>
      <c r="H2208" s="131"/>
      <c r="I2208" s="131"/>
      <c r="J2208" s="131"/>
      <c r="K2208" s="131"/>
      <c r="L2208" s="131"/>
      <c r="M2208" s="131"/>
      <c r="N2208" s="131"/>
      <c r="O2208" s="131"/>
      <c r="P2208" s="131"/>
      <c r="Q2208" s="170"/>
      <c r="R2208" s="170"/>
      <c r="S2208" s="170"/>
      <c r="T2208" s="170"/>
      <c r="U2208" s="170"/>
      <c r="V2208" s="170"/>
      <c r="W2208" s="170"/>
      <c r="X2208" s="131"/>
      <c r="Y2208"/>
      <c r="AB2208"/>
      <c r="AC2208"/>
      <c r="AD2208"/>
      <c r="AE2208"/>
      <c r="AF2208"/>
      <c r="AG2208"/>
      <c r="AH2208"/>
      <c r="AI2208"/>
      <c r="AJ2208"/>
      <c r="AK2208"/>
    </row>
    <row r="2209" spans="1:37" x14ac:dyDescent="0.25">
      <c r="A2209" s="131"/>
      <c r="B2209" s="131"/>
      <c r="C2209" s="131"/>
      <c r="D2209" s="131"/>
      <c r="E2209" s="131"/>
      <c r="F2209" s="131"/>
      <c r="G2209" s="131"/>
      <c r="H2209" s="131"/>
      <c r="I2209" s="131"/>
      <c r="J2209" s="131"/>
      <c r="K2209" s="131"/>
      <c r="L2209" s="131"/>
      <c r="M2209" s="131"/>
      <c r="N2209" s="131"/>
      <c r="O2209" s="131"/>
      <c r="P2209" s="131"/>
      <c r="Q2209" s="170"/>
      <c r="R2209" s="170"/>
      <c r="S2209" s="170"/>
      <c r="T2209" s="170"/>
      <c r="U2209" s="170"/>
      <c r="V2209" s="170"/>
      <c r="W2209" s="170"/>
      <c r="X2209" s="131"/>
      <c r="Y2209"/>
      <c r="AB2209"/>
      <c r="AC2209"/>
      <c r="AD2209"/>
      <c r="AE2209"/>
      <c r="AF2209"/>
      <c r="AG2209"/>
      <c r="AH2209"/>
      <c r="AI2209"/>
      <c r="AJ2209"/>
      <c r="AK2209"/>
    </row>
    <row r="2210" spans="1:37" x14ac:dyDescent="0.25">
      <c r="A2210" s="131"/>
      <c r="B2210" s="131"/>
      <c r="C2210" s="131"/>
      <c r="D2210" s="131"/>
      <c r="E2210" s="131"/>
      <c r="F2210" s="131"/>
      <c r="G2210" s="131"/>
      <c r="H2210" s="131"/>
      <c r="I2210" s="131"/>
      <c r="J2210" s="131"/>
      <c r="K2210" s="131"/>
      <c r="L2210" s="131"/>
      <c r="M2210" s="131"/>
      <c r="N2210" s="131"/>
      <c r="O2210" s="131"/>
      <c r="P2210" s="131"/>
      <c r="Q2210" s="170"/>
      <c r="R2210" s="170"/>
      <c r="S2210" s="170"/>
      <c r="T2210" s="170"/>
      <c r="U2210" s="170"/>
      <c r="V2210" s="170"/>
      <c r="W2210" s="170"/>
      <c r="X2210" s="131"/>
      <c r="Y2210"/>
      <c r="AB2210"/>
      <c r="AC2210"/>
      <c r="AD2210"/>
      <c r="AE2210"/>
      <c r="AF2210"/>
      <c r="AG2210"/>
      <c r="AH2210"/>
      <c r="AI2210"/>
      <c r="AJ2210"/>
      <c r="AK2210"/>
    </row>
    <row r="2211" spans="1:37" x14ac:dyDescent="0.25">
      <c r="A2211" s="131"/>
      <c r="B2211" s="131"/>
      <c r="C2211" s="131"/>
      <c r="D2211" s="131"/>
      <c r="E2211" s="131"/>
      <c r="F2211" s="131"/>
      <c r="G2211" s="131"/>
      <c r="H2211" s="131"/>
      <c r="I2211" s="131"/>
      <c r="J2211" s="131"/>
      <c r="K2211" s="131"/>
      <c r="L2211" s="131"/>
      <c r="M2211" s="131"/>
      <c r="N2211" s="131"/>
      <c r="O2211" s="131"/>
      <c r="P2211" s="131"/>
      <c r="Q2211" s="170"/>
      <c r="R2211" s="170"/>
      <c r="S2211" s="170"/>
      <c r="T2211" s="170"/>
      <c r="U2211" s="170"/>
      <c r="V2211" s="170"/>
      <c r="W2211" s="170"/>
      <c r="X2211" s="131"/>
      <c r="Y2211"/>
      <c r="AB2211"/>
      <c r="AC2211"/>
      <c r="AD2211"/>
      <c r="AE2211"/>
      <c r="AF2211"/>
      <c r="AG2211"/>
      <c r="AH2211"/>
      <c r="AI2211"/>
      <c r="AJ2211"/>
      <c r="AK2211"/>
    </row>
    <row r="2212" spans="1:37" x14ac:dyDescent="0.25">
      <c r="A2212" s="131"/>
      <c r="B2212" s="131"/>
      <c r="C2212" s="131"/>
      <c r="D2212" s="131"/>
      <c r="E2212" s="131"/>
      <c r="F2212" s="131"/>
      <c r="G2212" s="131"/>
      <c r="H2212" s="131"/>
      <c r="I2212" s="131"/>
      <c r="J2212" s="131"/>
      <c r="K2212" s="131"/>
      <c r="L2212" s="131"/>
      <c r="M2212" s="131"/>
      <c r="N2212" s="131"/>
      <c r="O2212" s="131"/>
      <c r="P2212" s="131"/>
      <c r="Q2212" s="170"/>
      <c r="R2212" s="170"/>
      <c r="S2212" s="170"/>
      <c r="T2212" s="170"/>
      <c r="U2212" s="170"/>
      <c r="V2212" s="170"/>
      <c r="W2212" s="170"/>
      <c r="X2212" s="131"/>
      <c r="Y2212"/>
      <c r="AB2212"/>
      <c r="AC2212"/>
      <c r="AD2212"/>
      <c r="AE2212"/>
      <c r="AF2212"/>
      <c r="AG2212"/>
      <c r="AH2212"/>
      <c r="AI2212"/>
      <c r="AJ2212"/>
      <c r="AK2212"/>
    </row>
    <row r="2213" spans="1:37" x14ac:dyDescent="0.25">
      <c r="A2213" s="131"/>
      <c r="B2213" s="131"/>
      <c r="C2213" s="131"/>
      <c r="D2213" s="131"/>
      <c r="E2213" s="131"/>
      <c r="F2213" s="131"/>
      <c r="G2213" s="131"/>
      <c r="H2213" s="131"/>
      <c r="I2213" s="131"/>
      <c r="J2213" s="131"/>
      <c r="K2213" s="131"/>
      <c r="L2213" s="131"/>
      <c r="M2213" s="131"/>
      <c r="N2213" s="131"/>
      <c r="O2213" s="131"/>
      <c r="P2213" s="131"/>
      <c r="Q2213" s="170"/>
      <c r="R2213" s="170"/>
      <c r="S2213" s="170"/>
      <c r="T2213" s="170"/>
      <c r="U2213" s="170"/>
      <c r="V2213" s="170"/>
      <c r="W2213" s="170"/>
      <c r="X2213" s="131"/>
      <c r="Y2213"/>
      <c r="AB2213"/>
      <c r="AC2213"/>
      <c r="AD2213"/>
      <c r="AE2213"/>
      <c r="AF2213"/>
      <c r="AG2213"/>
      <c r="AH2213"/>
      <c r="AI2213"/>
      <c r="AJ2213"/>
      <c r="AK2213"/>
    </row>
    <row r="2214" spans="1:37" x14ac:dyDescent="0.25">
      <c r="A2214" s="131"/>
      <c r="B2214" s="131"/>
      <c r="C2214" s="131"/>
      <c r="D2214" s="131"/>
      <c r="E2214" s="131"/>
      <c r="F2214" s="131"/>
      <c r="G2214" s="131"/>
      <c r="H2214" s="131"/>
      <c r="I2214" s="131"/>
      <c r="J2214" s="131"/>
      <c r="K2214" s="131"/>
      <c r="L2214" s="131"/>
      <c r="M2214" s="131"/>
      <c r="N2214" s="131"/>
      <c r="O2214" s="131"/>
      <c r="P2214" s="131"/>
      <c r="Q2214" s="170"/>
      <c r="R2214" s="170"/>
      <c r="S2214" s="170"/>
      <c r="T2214" s="170"/>
      <c r="U2214" s="170"/>
      <c r="V2214" s="170"/>
      <c r="W2214" s="170"/>
      <c r="X2214" s="131"/>
      <c r="Y2214"/>
      <c r="AB2214"/>
      <c r="AC2214"/>
      <c r="AD2214"/>
      <c r="AE2214"/>
      <c r="AF2214"/>
      <c r="AG2214"/>
      <c r="AH2214"/>
      <c r="AI2214"/>
      <c r="AJ2214"/>
      <c r="AK2214"/>
    </row>
    <row r="2215" spans="1:37" x14ac:dyDescent="0.25">
      <c r="A2215" s="131"/>
      <c r="B2215" s="131"/>
      <c r="C2215" s="131"/>
      <c r="D2215" s="131"/>
      <c r="E2215" s="131"/>
      <c r="F2215" s="131"/>
      <c r="G2215" s="131"/>
      <c r="H2215" s="131"/>
      <c r="I2215" s="131"/>
      <c r="J2215" s="131"/>
      <c r="K2215" s="131"/>
      <c r="L2215" s="131"/>
      <c r="M2215" s="131"/>
      <c r="N2215" s="131"/>
      <c r="O2215" s="131"/>
      <c r="P2215" s="131"/>
      <c r="Q2215" s="170"/>
      <c r="R2215" s="170"/>
      <c r="S2215" s="170"/>
      <c r="T2215" s="170"/>
      <c r="U2215" s="170"/>
      <c r="V2215" s="170"/>
      <c r="W2215" s="170"/>
      <c r="X2215" s="131"/>
      <c r="Y2215"/>
      <c r="AB2215"/>
      <c r="AC2215"/>
      <c r="AD2215"/>
      <c r="AE2215"/>
      <c r="AF2215"/>
      <c r="AG2215"/>
      <c r="AH2215"/>
      <c r="AI2215"/>
      <c r="AJ2215"/>
      <c r="AK2215"/>
    </row>
    <row r="2216" spans="1:37" x14ac:dyDescent="0.25">
      <c r="A2216" s="131"/>
      <c r="B2216" s="131"/>
      <c r="C2216" s="131"/>
      <c r="D2216" s="131"/>
      <c r="E2216" s="131"/>
      <c r="F2216" s="131"/>
      <c r="G2216" s="131"/>
      <c r="H2216" s="131"/>
      <c r="I2216" s="131"/>
      <c r="J2216" s="131"/>
      <c r="K2216" s="131"/>
      <c r="L2216" s="131"/>
      <c r="M2216" s="131"/>
      <c r="N2216" s="131"/>
      <c r="O2216" s="131"/>
      <c r="P2216" s="131"/>
      <c r="Q2216" s="170"/>
      <c r="R2216" s="170"/>
      <c r="S2216" s="170"/>
      <c r="T2216" s="170"/>
      <c r="U2216" s="170"/>
      <c r="V2216" s="170"/>
      <c r="W2216" s="170"/>
      <c r="X2216" s="131"/>
      <c r="Y2216"/>
      <c r="AB2216"/>
      <c r="AC2216"/>
      <c r="AD2216"/>
      <c r="AE2216"/>
      <c r="AF2216"/>
      <c r="AG2216"/>
      <c r="AH2216"/>
      <c r="AI2216"/>
      <c r="AJ2216"/>
      <c r="AK2216"/>
    </row>
    <row r="2217" spans="1:37" x14ac:dyDescent="0.25">
      <c r="A2217" s="131"/>
      <c r="B2217" s="131"/>
      <c r="C2217" s="131"/>
      <c r="D2217" s="131"/>
      <c r="E2217" s="131"/>
      <c r="F2217" s="131"/>
      <c r="G2217" s="131"/>
      <c r="H2217" s="131"/>
      <c r="I2217" s="131"/>
      <c r="J2217" s="131"/>
      <c r="K2217" s="131"/>
      <c r="L2217" s="131"/>
      <c r="M2217" s="131"/>
      <c r="N2217" s="131"/>
      <c r="O2217" s="131"/>
      <c r="P2217" s="131"/>
      <c r="Q2217" s="170"/>
      <c r="R2217" s="170"/>
      <c r="S2217" s="170"/>
      <c r="T2217" s="170"/>
      <c r="U2217" s="170"/>
      <c r="V2217" s="170"/>
      <c r="W2217" s="170"/>
      <c r="X2217" s="131"/>
      <c r="Y2217"/>
      <c r="AB2217"/>
      <c r="AC2217"/>
      <c r="AD2217"/>
      <c r="AE2217"/>
      <c r="AF2217"/>
      <c r="AG2217"/>
      <c r="AH2217"/>
      <c r="AI2217"/>
      <c r="AJ2217"/>
      <c r="AK2217"/>
    </row>
    <row r="2218" spans="1:37" x14ac:dyDescent="0.25">
      <c r="A2218" s="131"/>
      <c r="B2218" s="131"/>
      <c r="C2218" s="131"/>
      <c r="D2218" s="131"/>
      <c r="E2218" s="131"/>
      <c r="F2218" s="131"/>
      <c r="G2218" s="131"/>
      <c r="H2218" s="131"/>
      <c r="I2218" s="131"/>
      <c r="J2218" s="131"/>
      <c r="K2218" s="131"/>
      <c r="L2218" s="131"/>
      <c r="M2218" s="131"/>
      <c r="N2218" s="131"/>
      <c r="O2218" s="131"/>
      <c r="P2218" s="131"/>
      <c r="Q2218" s="170"/>
      <c r="R2218" s="170"/>
      <c r="S2218" s="170"/>
      <c r="T2218" s="170"/>
      <c r="U2218" s="170"/>
      <c r="V2218" s="170"/>
      <c r="W2218" s="170"/>
      <c r="X2218" s="131"/>
      <c r="Y2218"/>
      <c r="AB2218"/>
      <c r="AC2218"/>
      <c r="AD2218"/>
      <c r="AE2218"/>
      <c r="AF2218"/>
      <c r="AG2218"/>
      <c r="AH2218"/>
      <c r="AI2218"/>
      <c r="AJ2218"/>
      <c r="AK2218"/>
    </row>
    <row r="2219" spans="1:37" x14ac:dyDescent="0.25">
      <c r="A2219" s="131"/>
      <c r="B2219" s="131"/>
      <c r="C2219" s="131"/>
      <c r="D2219" s="131"/>
      <c r="E2219" s="131"/>
      <c r="F2219" s="131"/>
      <c r="G2219" s="131"/>
      <c r="H2219" s="131"/>
      <c r="I2219" s="131"/>
      <c r="J2219" s="131"/>
      <c r="K2219" s="131"/>
      <c r="L2219" s="131"/>
      <c r="M2219" s="131"/>
      <c r="N2219" s="131"/>
      <c r="O2219" s="131"/>
      <c r="P2219" s="131"/>
      <c r="Q2219" s="170"/>
      <c r="R2219" s="170"/>
      <c r="S2219" s="170"/>
      <c r="T2219" s="170"/>
      <c r="U2219" s="170"/>
      <c r="V2219" s="170"/>
      <c r="W2219" s="170"/>
      <c r="X2219" s="131"/>
      <c r="Y2219"/>
      <c r="AB2219"/>
      <c r="AC2219"/>
      <c r="AD2219"/>
      <c r="AE2219"/>
      <c r="AF2219"/>
      <c r="AG2219"/>
      <c r="AH2219"/>
      <c r="AI2219"/>
      <c r="AJ2219"/>
      <c r="AK2219"/>
    </row>
    <row r="2220" spans="1:37" x14ac:dyDescent="0.25">
      <c r="A2220" s="131"/>
      <c r="B2220" s="131"/>
      <c r="C2220" s="131"/>
      <c r="D2220" s="131"/>
      <c r="E2220" s="131"/>
      <c r="F2220" s="131"/>
      <c r="G2220" s="131"/>
      <c r="H2220" s="131"/>
      <c r="I2220" s="131"/>
      <c r="J2220" s="131"/>
      <c r="K2220" s="131"/>
      <c r="L2220" s="131"/>
      <c r="M2220" s="131"/>
      <c r="N2220" s="131"/>
      <c r="O2220" s="131"/>
      <c r="P2220" s="131"/>
      <c r="Q2220" s="170"/>
      <c r="R2220" s="170"/>
      <c r="S2220" s="170"/>
      <c r="T2220" s="170"/>
      <c r="U2220" s="170"/>
      <c r="V2220" s="170"/>
      <c r="W2220" s="170"/>
      <c r="X2220" s="131"/>
      <c r="Y2220"/>
      <c r="AB2220"/>
      <c r="AC2220"/>
      <c r="AD2220"/>
      <c r="AE2220"/>
      <c r="AF2220"/>
      <c r="AG2220"/>
      <c r="AH2220"/>
      <c r="AI2220"/>
      <c r="AJ2220"/>
      <c r="AK2220"/>
    </row>
    <row r="2221" spans="1:37" x14ac:dyDescent="0.25">
      <c r="A2221" s="131"/>
      <c r="B2221" s="131"/>
      <c r="C2221" s="131"/>
      <c r="D2221" s="131"/>
      <c r="E2221" s="131"/>
      <c r="F2221" s="131"/>
      <c r="G2221" s="131"/>
      <c r="H2221" s="131"/>
      <c r="I2221" s="131"/>
      <c r="J2221" s="131"/>
      <c r="K2221" s="131"/>
      <c r="L2221" s="131"/>
      <c r="M2221" s="131"/>
      <c r="N2221" s="131"/>
      <c r="O2221" s="131"/>
      <c r="P2221" s="131"/>
      <c r="Q2221" s="170"/>
      <c r="R2221" s="170"/>
      <c r="S2221" s="170"/>
      <c r="T2221" s="170"/>
      <c r="U2221" s="170"/>
      <c r="V2221" s="170"/>
      <c r="W2221" s="170"/>
      <c r="X2221" s="131"/>
      <c r="Y2221"/>
      <c r="AB2221"/>
      <c r="AC2221"/>
      <c r="AD2221"/>
      <c r="AE2221"/>
      <c r="AF2221"/>
      <c r="AG2221"/>
      <c r="AH2221"/>
      <c r="AI2221"/>
      <c r="AJ2221"/>
      <c r="AK2221"/>
    </row>
    <row r="2222" spans="1:37" x14ac:dyDescent="0.25">
      <c r="A2222" s="131"/>
      <c r="B2222" s="131"/>
      <c r="C2222" s="131"/>
      <c r="D2222" s="131"/>
      <c r="E2222" s="131"/>
      <c r="F2222" s="131"/>
      <c r="G2222" s="131"/>
      <c r="H2222" s="131"/>
      <c r="I2222" s="131"/>
      <c r="J2222" s="131"/>
      <c r="K2222" s="131"/>
      <c r="L2222" s="131"/>
      <c r="M2222" s="131"/>
      <c r="N2222" s="131"/>
      <c r="O2222" s="131"/>
      <c r="P2222" s="131"/>
      <c r="Q2222" s="170"/>
      <c r="R2222" s="170"/>
      <c r="S2222" s="170"/>
      <c r="T2222" s="170"/>
      <c r="U2222" s="170"/>
      <c r="V2222" s="170"/>
      <c r="W2222" s="170"/>
      <c r="X2222" s="131"/>
      <c r="Y2222"/>
      <c r="AB2222"/>
      <c r="AC2222"/>
      <c r="AD2222"/>
      <c r="AE2222"/>
      <c r="AF2222"/>
      <c r="AG2222"/>
      <c r="AH2222"/>
      <c r="AI2222"/>
      <c r="AJ2222"/>
      <c r="AK2222"/>
    </row>
    <row r="2223" spans="1:37" x14ac:dyDescent="0.25">
      <c r="A2223" s="131"/>
      <c r="B2223" s="131"/>
      <c r="C2223" s="131"/>
      <c r="D2223" s="131"/>
      <c r="E2223" s="131"/>
      <c r="F2223" s="131"/>
      <c r="G2223" s="131"/>
      <c r="H2223" s="131"/>
      <c r="I2223" s="131"/>
      <c r="J2223" s="131"/>
      <c r="K2223" s="131"/>
      <c r="L2223" s="131"/>
      <c r="M2223" s="131"/>
      <c r="N2223" s="131"/>
      <c r="O2223" s="131"/>
      <c r="P2223" s="131"/>
      <c r="Q2223" s="170"/>
      <c r="R2223" s="170"/>
      <c r="S2223" s="170"/>
      <c r="T2223" s="170"/>
      <c r="U2223" s="170"/>
      <c r="V2223" s="170"/>
      <c r="W2223" s="170"/>
      <c r="X2223" s="131"/>
      <c r="Y2223"/>
      <c r="AB2223"/>
      <c r="AC2223"/>
      <c r="AD2223"/>
      <c r="AE2223"/>
      <c r="AF2223"/>
      <c r="AG2223"/>
      <c r="AH2223"/>
      <c r="AI2223"/>
      <c r="AJ2223"/>
      <c r="AK2223"/>
    </row>
    <row r="2224" spans="1:37" x14ac:dyDescent="0.25">
      <c r="A2224" s="131"/>
      <c r="B2224" s="131"/>
      <c r="C2224" s="131"/>
      <c r="D2224" s="131"/>
      <c r="E2224" s="131"/>
      <c r="F2224" s="131"/>
      <c r="G2224" s="131"/>
      <c r="H2224" s="131"/>
      <c r="I2224" s="131"/>
      <c r="J2224" s="131"/>
      <c r="K2224" s="131"/>
      <c r="L2224" s="131"/>
      <c r="M2224" s="131"/>
      <c r="N2224" s="131"/>
      <c r="O2224" s="131"/>
      <c r="P2224" s="131"/>
      <c r="Q2224" s="170"/>
      <c r="R2224" s="170"/>
      <c r="S2224" s="170"/>
      <c r="T2224" s="170"/>
      <c r="U2224" s="170"/>
      <c r="V2224" s="170"/>
      <c r="W2224" s="170"/>
      <c r="X2224" s="131"/>
      <c r="Y2224"/>
      <c r="AB2224"/>
      <c r="AC2224"/>
      <c r="AD2224"/>
      <c r="AE2224"/>
      <c r="AF2224"/>
      <c r="AG2224"/>
      <c r="AH2224"/>
      <c r="AI2224"/>
      <c r="AJ2224"/>
      <c r="AK2224"/>
    </row>
    <row r="2225" spans="1:37" x14ac:dyDescent="0.25">
      <c r="A2225" s="131"/>
      <c r="B2225" s="131"/>
      <c r="C2225" s="131"/>
      <c r="D2225" s="131"/>
      <c r="E2225" s="131"/>
      <c r="F2225" s="131"/>
      <c r="G2225" s="131"/>
      <c r="H2225" s="131"/>
      <c r="I2225" s="131"/>
      <c r="J2225" s="131"/>
      <c r="K2225" s="131"/>
      <c r="L2225" s="131"/>
      <c r="M2225" s="131"/>
      <c r="N2225" s="131"/>
      <c r="O2225" s="131"/>
      <c r="P2225" s="131"/>
      <c r="Q2225" s="170"/>
      <c r="R2225" s="170"/>
      <c r="S2225" s="170"/>
      <c r="T2225" s="170"/>
      <c r="U2225" s="170"/>
      <c r="V2225" s="170"/>
      <c r="W2225" s="170"/>
      <c r="X2225" s="131"/>
      <c r="Y2225"/>
      <c r="AB2225"/>
      <c r="AC2225"/>
      <c r="AD2225"/>
      <c r="AE2225"/>
      <c r="AF2225"/>
      <c r="AG2225"/>
      <c r="AH2225"/>
      <c r="AI2225"/>
      <c r="AJ2225"/>
      <c r="AK2225"/>
    </row>
    <row r="2226" spans="1:37" x14ac:dyDescent="0.25">
      <c r="A2226" s="131"/>
      <c r="B2226" s="131"/>
      <c r="C2226" s="131"/>
      <c r="D2226" s="131"/>
      <c r="E2226" s="131"/>
      <c r="F2226" s="131"/>
      <c r="G2226" s="131"/>
      <c r="H2226" s="131"/>
      <c r="I2226" s="131"/>
      <c r="J2226" s="131"/>
      <c r="K2226" s="131"/>
      <c r="L2226" s="131"/>
      <c r="M2226" s="131"/>
      <c r="N2226" s="131"/>
      <c r="O2226" s="131"/>
      <c r="P2226" s="131"/>
      <c r="Q2226" s="170"/>
      <c r="R2226" s="170"/>
      <c r="S2226" s="170"/>
      <c r="T2226" s="170"/>
      <c r="U2226" s="170"/>
      <c r="V2226" s="170"/>
      <c r="W2226" s="170"/>
      <c r="X2226" s="131"/>
      <c r="Y2226"/>
      <c r="AB2226"/>
      <c r="AC2226"/>
      <c r="AD2226"/>
      <c r="AE2226"/>
      <c r="AF2226"/>
      <c r="AG2226"/>
      <c r="AH2226"/>
      <c r="AI2226"/>
      <c r="AJ2226"/>
      <c r="AK2226"/>
    </row>
    <row r="2227" spans="1:37" x14ac:dyDescent="0.25">
      <c r="A2227" s="131"/>
      <c r="B2227" s="131"/>
      <c r="C2227" s="131"/>
      <c r="D2227" s="131"/>
      <c r="E2227" s="131"/>
      <c r="F2227" s="131"/>
      <c r="G2227" s="131"/>
      <c r="H2227" s="131"/>
      <c r="I2227" s="131"/>
      <c r="J2227" s="131"/>
      <c r="K2227" s="131"/>
      <c r="L2227" s="131"/>
      <c r="M2227" s="131"/>
      <c r="N2227" s="131"/>
      <c r="O2227" s="131"/>
      <c r="P2227" s="131"/>
      <c r="Q2227" s="170"/>
      <c r="R2227" s="170"/>
      <c r="S2227" s="170"/>
      <c r="T2227" s="170"/>
      <c r="U2227" s="170"/>
      <c r="V2227" s="170"/>
      <c r="W2227" s="170"/>
      <c r="X2227" s="131"/>
      <c r="Y2227"/>
      <c r="AB2227"/>
      <c r="AC2227"/>
      <c r="AD2227"/>
      <c r="AE2227"/>
      <c r="AF2227"/>
      <c r="AG2227"/>
      <c r="AH2227"/>
      <c r="AI2227"/>
      <c r="AJ2227"/>
      <c r="AK2227"/>
    </row>
    <row r="2228" spans="1:37" x14ac:dyDescent="0.25">
      <c r="A2228" s="131"/>
      <c r="B2228" s="131"/>
      <c r="C2228" s="131"/>
      <c r="D2228" s="131"/>
      <c r="E2228" s="131"/>
      <c r="F2228" s="131"/>
      <c r="G2228" s="131"/>
      <c r="H2228" s="131"/>
      <c r="I2228" s="131"/>
      <c r="J2228" s="131"/>
      <c r="K2228" s="131"/>
      <c r="L2228" s="131"/>
      <c r="M2228" s="131"/>
      <c r="N2228" s="131"/>
      <c r="O2228" s="131"/>
      <c r="P2228" s="131"/>
      <c r="Q2228" s="170"/>
      <c r="R2228" s="170"/>
      <c r="S2228" s="170"/>
      <c r="T2228" s="170"/>
      <c r="U2228" s="170"/>
      <c r="V2228" s="170"/>
      <c r="W2228" s="170"/>
      <c r="X2228" s="131"/>
      <c r="Y2228"/>
      <c r="AB2228"/>
      <c r="AC2228"/>
      <c r="AD2228"/>
      <c r="AE2228"/>
      <c r="AF2228"/>
      <c r="AG2228"/>
      <c r="AH2228"/>
      <c r="AI2228"/>
      <c r="AJ2228"/>
      <c r="AK2228"/>
    </row>
    <row r="2229" spans="1:37" x14ac:dyDescent="0.25">
      <c r="A2229" s="131"/>
      <c r="B2229" s="131"/>
      <c r="C2229" s="131"/>
      <c r="D2229" s="131"/>
      <c r="E2229" s="131"/>
      <c r="F2229" s="131"/>
      <c r="G2229" s="131"/>
      <c r="H2229" s="131"/>
      <c r="I2229" s="131"/>
      <c r="J2229" s="131"/>
      <c r="K2229" s="131"/>
      <c r="L2229" s="131"/>
      <c r="M2229" s="131"/>
      <c r="N2229" s="131"/>
      <c r="O2229" s="131"/>
      <c r="P2229" s="131"/>
      <c r="Q2229" s="170"/>
      <c r="R2229" s="170"/>
      <c r="S2229" s="170"/>
      <c r="T2229" s="170"/>
      <c r="U2229" s="170"/>
      <c r="V2229" s="170"/>
      <c r="W2229" s="170"/>
      <c r="X2229" s="131"/>
      <c r="Y2229"/>
      <c r="AB2229"/>
      <c r="AC2229"/>
      <c r="AD2229"/>
      <c r="AE2229"/>
      <c r="AF2229"/>
      <c r="AG2229"/>
      <c r="AH2229"/>
      <c r="AI2229"/>
      <c r="AJ2229"/>
      <c r="AK2229"/>
    </row>
    <row r="2230" spans="1:37" x14ac:dyDescent="0.25">
      <c r="A2230" s="131"/>
      <c r="B2230" s="131"/>
      <c r="C2230" s="131"/>
      <c r="D2230" s="131"/>
      <c r="E2230" s="131"/>
      <c r="F2230" s="131"/>
      <c r="G2230" s="131"/>
      <c r="H2230" s="131"/>
      <c r="I2230" s="131"/>
      <c r="J2230" s="131"/>
      <c r="K2230" s="131"/>
      <c r="L2230" s="131"/>
      <c r="M2230" s="131"/>
      <c r="N2230" s="131"/>
      <c r="O2230" s="131"/>
      <c r="P2230" s="131"/>
      <c r="Q2230" s="170"/>
      <c r="R2230" s="170"/>
      <c r="S2230" s="170"/>
      <c r="T2230" s="170"/>
      <c r="U2230" s="170"/>
      <c r="V2230" s="170"/>
      <c r="W2230" s="170"/>
      <c r="X2230" s="131"/>
      <c r="Y2230"/>
      <c r="AB2230"/>
      <c r="AC2230"/>
      <c r="AD2230"/>
      <c r="AE2230"/>
      <c r="AF2230"/>
      <c r="AG2230"/>
      <c r="AH2230"/>
      <c r="AI2230"/>
      <c r="AJ2230"/>
      <c r="AK2230"/>
    </row>
    <row r="2231" spans="1:37" x14ac:dyDescent="0.25">
      <c r="A2231" s="131"/>
      <c r="B2231" s="131"/>
      <c r="C2231" s="131"/>
      <c r="D2231" s="131"/>
      <c r="E2231" s="131"/>
      <c r="F2231" s="131"/>
      <c r="G2231" s="131"/>
      <c r="H2231" s="131"/>
      <c r="I2231" s="131"/>
      <c r="J2231" s="131"/>
      <c r="K2231" s="131"/>
      <c r="L2231" s="131"/>
      <c r="M2231" s="131"/>
      <c r="N2231" s="131"/>
      <c r="O2231" s="131"/>
      <c r="P2231" s="131"/>
      <c r="Q2231" s="170"/>
      <c r="R2231" s="170"/>
      <c r="S2231" s="170"/>
      <c r="T2231" s="170"/>
      <c r="U2231" s="170"/>
      <c r="V2231" s="170"/>
      <c r="W2231" s="170"/>
      <c r="X2231" s="131"/>
      <c r="Y2231"/>
      <c r="AB2231"/>
      <c r="AC2231"/>
      <c r="AD2231"/>
      <c r="AE2231"/>
      <c r="AF2231"/>
      <c r="AG2231"/>
      <c r="AH2231"/>
      <c r="AI2231"/>
      <c r="AJ2231"/>
      <c r="AK2231"/>
    </row>
    <row r="2232" spans="1:37" x14ac:dyDescent="0.25">
      <c r="A2232" s="131"/>
      <c r="B2232" s="131"/>
      <c r="C2232" s="131"/>
      <c r="D2232" s="131"/>
      <c r="E2232" s="131"/>
      <c r="F2232" s="131"/>
      <c r="G2232" s="131"/>
      <c r="H2232" s="131"/>
      <c r="I2232" s="131"/>
      <c r="J2232" s="131"/>
      <c r="K2232" s="131"/>
      <c r="L2232" s="131"/>
      <c r="M2232" s="131"/>
      <c r="N2232" s="131"/>
      <c r="O2232" s="131"/>
      <c r="P2232" s="131"/>
      <c r="Q2232" s="170"/>
      <c r="R2232" s="170"/>
      <c r="S2232" s="170"/>
      <c r="T2232" s="170"/>
      <c r="U2232" s="170"/>
      <c r="V2232" s="170"/>
      <c r="W2232" s="170"/>
      <c r="X2232" s="131"/>
      <c r="Y2232"/>
      <c r="AB2232"/>
      <c r="AC2232"/>
      <c r="AD2232"/>
      <c r="AE2232"/>
      <c r="AF2232"/>
      <c r="AG2232"/>
      <c r="AH2232"/>
      <c r="AI2232"/>
      <c r="AJ2232"/>
      <c r="AK2232"/>
    </row>
    <row r="2233" spans="1:37" x14ac:dyDescent="0.25">
      <c r="A2233" s="131"/>
      <c r="B2233" s="131"/>
      <c r="C2233" s="131"/>
      <c r="D2233" s="131"/>
      <c r="E2233" s="131"/>
      <c r="F2233" s="131"/>
      <c r="G2233" s="131"/>
      <c r="H2233" s="131"/>
      <c r="I2233" s="131"/>
      <c r="J2233" s="131"/>
      <c r="K2233" s="131"/>
      <c r="L2233" s="131"/>
      <c r="M2233" s="131"/>
      <c r="N2233" s="131"/>
      <c r="O2233" s="131"/>
      <c r="P2233" s="131"/>
      <c r="Q2233" s="170"/>
      <c r="R2233" s="170"/>
      <c r="S2233" s="170"/>
      <c r="T2233" s="170"/>
      <c r="U2233" s="170"/>
      <c r="V2233" s="170"/>
      <c r="W2233" s="170"/>
      <c r="X2233" s="131"/>
      <c r="Y2233"/>
      <c r="AB2233"/>
      <c r="AC2233"/>
      <c r="AD2233"/>
      <c r="AE2233"/>
      <c r="AF2233"/>
      <c r="AG2233"/>
      <c r="AH2233"/>
      <c r="AI2233"/>
      <c r="AJ2233"/>
      <c r="AK2233"/>
    </row>
    <row r="2234" spans="1:37" x14ac:dyDescent="0.25">
      <c r="A2234" s="131"/>
      <c r="B2234" s="131"/>
      <c r="C2234" s="131"/>
      <c r="D2234" s="131"/>
      <c r="E2234" s="131"/>
      <c r="F2234" s="131"/>
      <c r="G2234" s="131"/>
      <c r="H2234" s="131"/>
      <c r="I2234" s="131"/>
      <c r="J2234" s="131"/>
      <c r="K2234" s="131"/>
      <c r="L2234" s="131"/>
      <c r="M2234" s="131"/>
      <c r="N2234" s="131"/>
      <c r="O2234" s="131"/>
      <c r="P2234" s="131"/>
      <c r="Q2234" s="170"/>
      <c r="R2234" s="170"/>
      <c r="S2234" s="170"/>
      <c r="T2234" s="170"/>
      <c r="U2234" s="170"/>
      <c r="V2234" s="170"/>
      <c r="W2234" s="170"/>
      <c r="X2234" s="131"/>
      <c r="Y2234"/>
      <c r="AB2234"/>
      <c r="AC2234"/>
      <c r="AD2234"/>
      <c r="AE2234"/>
      <c r="AF2234"/>
      <c r="AG2234"/>
      <c r="AH2234"/>
      <c r="AI2234"/>
      <c r="AJ2234"/>
      <c r="AK2234"/>
    </row>
    <row r="2235" spans="1:37" x14ac:dyDescent="0.25">
      <c r="A2235" s="131"/>
      <c r="B2235" s="131"/>
      <c r="C2235" s="131"/>
      <c r="D2235" s="131"/>
      <c r="E2235" s="131"/>
      <c r="F2235" s="131"/>
      <c r="G2235" s="131"/>
      <c r="H2235" s="131"/>
      <c r="I2235" s="131"/>
      <c r="J2235" s="131"/>
      <c r="K2235" s="131"/>
      <c r="L2235" s="131"/>
      <c r="M2235" s="131"/>
      <c r="N2235" s="131"/>
      <c r="O2235" s="131"/>
      <c r="P2235" s="131"/>
      <c r="Q2235" s="170"/>
      <c r="R2235" s="170"/>
      <c r="S2235" s="170"/>
      <c r="T2235" s="170"/>
      <c r="U2235" s="170"/>
      <c r="V2235" s="170"/>
      <c r="W2235" s="170"/>
      <c r="X2235" s="131"/>
      <c r="Y2235"/>
      <c r="AB2235"/>
      <c r="AC2235"/>
      <c r="AD2235"/>
      <c r="AE2235"/>
      <c r="AF2235"/>
      <c r="AG2235"/>
      <c r="AH2235"/>
      <c r="AI2235"/>
      <c r="AJ2235"/>
      <c r="AK2235"/>
    </row>
    <row r="2236" spans="1:37" x14ac:dyDescent="0.25">
      <c r="A2236" s="131"/>
      <c r="B2236" s="131"/>
      <c r="C2236" s="131"/>
      <c r="D2236" s="131"/>
      <c r="E2236" s="131"/>
      <c r="F2236" s="131"/>
      <c r="G2236" s="131"/>
      <c r="H2236" s="131"/>
      <c r="I2236" s="131"/>
      <c r="J2236" s="131"/>
      <c r="K2236" s="131"/>
      <c r="L2236" s="131"/>
      <c r="M2236" s="131"/>
      <c r="N2236" s="131"/>
      <c r="O2236" s="131"/>
      <c r="P2236" s="131"/>
      <c r="Q2236" s="170"/>
      <c r="R2236" s="170"/>
      <c r="S2236" s="170"/>
      <c r="T2236" s="170"/>
      <c r="U2236" s="170"/>
      <c r="V2236" s="170"/>
      <c r="W2236" s="170"/>
      <c r="X2236" s="131"/>
      <c r="Y2236"/>
      <c r="AB2236"/>
      <c r="AC2236"/>
      <c r="AD2236"/>
      <c r="AE2236"/>
      <c r="AF2236"/>
      <c r="AG2236"/>
      <c r="AH2236"/>
      <c r="AI2236"/>
      <c r="AJ2236"/>
      <c r="AK2236"/>
    </row>
    <row r="2237" spans="1:37" x14ac:dyDescent="0.25">
      <c r="A2237" s="131"/>
      <c r="B2237" s="131"/>
      <c r="C2237" s="131"/>
      <c r="D2237" s="131"/>
      <c r="E2237" s="131"/>
      <c r="F2237" s="131"/>
      <c r="G2237" s="131"/>
      <c r="H2237" s="131"/>
      <c r="I2237" s="131"/>
      <c r="J2237" s="131"/>
      <c r="K2237" s="131"/>
      <c r="L2237" s="131"/>
      <c r="M2237" s="131"/>
      <c r="N2237" s="131"/>
      <c r="O2237" s="131"/>
      <c r="P2237" s="131"/>
      <c r="Q2237" s="170"/>
      <c r="R2237" s="170"/>
      <c r="S2237" s="170"/>
      <c r="T2237" s="170"/>
      <c r="U2237" s="170"/>
      <c r="V2237" s="170"/>
      <c r="W2237" s="170"/>
      <c r="X2237" s="131"/>
      <c r="Y2237"/>
      <c r="AB2237"/>
      <c r="AC2237"/>
      <c r="AD2237"/>
      <c r="AE2237"/>
      <c r="AF2237"/>
      <c r="AG2237"/>
      <c r="AH2237"/>
      <c r="AI2237"/>
      <c r="AJ2237"/>
      <c r="AK2237"/>
    </row>
    <row r="2238" spans="1:37" x14ac:dyDescent="0.25">
      <c r="A2238" s="131"/>
      <c r="B2238" s="131"/>
      <c r="C2238" s="131"/>
      <c r="D2238" s="131"/>
      <c r="E2238" s="131"/>
      <c r="F2238" s="131"/>
      <c r="G2238" s="131"/>
      <c r="H2238" s="131"/>
      <c r="I2238" s="131"/>
      <c r="J2238" s="131"/>
      <c r="K2238" s="131"/>
      <c r="L2238" s="131"/>
      <c r="M2238" s="131"/>
      <c r="N2238" s="131"/>
      <c r="O2238" s="131"/>
      <c r="P2238" s="131"/>
      <c r="Q2238" s="170"/>
      <c r="R2238" s="170"/>
      <c r="S2238" s="170"/>
      <c r="T2238" s="170"/>
      <c r="U2238" s="170"/>
      <c r="V2238" s="170"/>
      <c r="W2238" s="170"/>
      <c r="X2238" s="131"/>
      <c r="Y2238"/>
      <c r="AB2238"/>
      <c r="AC2238"/>
      <c r="AD2238"/>
      <c r="AE2238"/>
      <c r="AF2238"/>
      <c r="AG2238"/>
      <c r="AH2238"/>
      <c r="AI2238"/>
      <c r="AJ2238"/>
      <c r="AK2238"/>
    </row>
    <row r="2239" spans="1:37" x14ac:dyDescent="0.25">
      <c r="A2239" s="131"/>
      <c r="B2239" s="131"/>
      <c r="C2239" s="131"/>
      <c r="D2239" s="131"/>
      <c r="E2239" s="131"/>
      <c r="F2239" s="131"/>
      <c r="G2239" s="131"/>
      <c r="H2239" s="131"/>
      <c r="I2239" s="131"/>
      <c r="J2239" s="131"/>
      <c r="K2239" s="131"/>
      <c r="L2239" s="131"/>
      <c r="M2239" s="131"/>
      <c r="N2239" s="131"/>
      <c r="O2239" s="131"/>
      <c r="P2239" s="131"/>
      <c r="Q2239" s="170"/>
      <c r="R2239" s="170"/>
      <c r="S2239" s="170"/>
      <c r="T2239" s="170"/>
      <c r="U2239" s="170"/>
      <c r="V2239" s="170"/>
      <c r="W2239" s="170"/>
      <c r="X2239" s="131"/>
      <c r="Y2239"/>
      <c r="AB2239"/>
      <c r="AC2239"/>
      <c r="AD2239"/>
      <c r="AE2239"/>
      <c r="AF2239"/>
      <c r="AG2239"/>
      <c r="AH2239"/>
      <c r="AI2239"/>
      <c r="AJ2239"/>
      <c r="AK2239"/>
    </row>
    <row r="2240" spans="1:37" x14ac:dyDescent="0.25">
      <c r="A2240" s="131"/>
      <c r="B2240" s="131"/>
      <c r="C2240" s="131"/>
      <c r="D2240" s="131"/>
      <c r="E2240" s="131"/>
      <c r="F2240" s="131"/>
      <c r="G2240" s="131"/>
      <c r="H2240" s="131"/>
      <c r="I2240" s="131"/>
      <c r="J2240" s="131"/>
      <c r="K2240" s="131"/>
      <c r="L2240" s="131"/>
      <c r="M2240" s="131"/>
      <c r="N2240" s="131"/>
      <c r="O2240" s="131"/>
      <c r="P2240" s="131"/>
      <c r="Q2240" s="170"/>
      <c r="R2240" s="170"/>
      <c r="S2240" s="170"/>
      <c r="T2240" s="170"/>
      <c r="U2240" s="170"/>
      <c r="V2240" s="170"/>
      <c r="W2240" s="170"/>
      <c r="X2240" s="131"/>
      <c r="Y2240"/>
      <c r="AB2240"/>
      <c r="AC2240"/>
      <c r="AD2240"/>
      <c r="AE2240"/>
      <c r="AF2240"/>
      <c r="AG2240"/>
      <c r="AH2240"/>
      <c r="AI2240"/>
      <c r="AJ2240"/>
      <c r="AK2240"/>
    </row>
    <row r="2241" spans="1:37" x14ac:dyDescent="0.25">
      <c r="A2241" s="131"/>
      <c r="B2241" s="131"/>
      <c r="C2241" s="131"/>
      <c r="D2241" s="131"/>
      <c r="E2241" s="131"/>
      <c r="F2241" s="131"/>
      <c r="G2241" s="131"/>
      <c r="H2241" s="131"/>
      <c r="I2241" s="131"/>
      <c r="J2241" s="131"/>
      <c r="K2241" s="131"/>
      <c r="L2241" s="131"/>
      <c r="M2241" s="131"/>
      <c r="N2241" s="131"/>
      <c r="O2241" s="131"/>
      <c r="P2241" s="131"/>
      <c r="Q2241" s="170"/>
      <c r="R2241" s="170"/>
      <c r="S2241" s="170"/>
      <c r="T2241" s="170"/>
      <c r="U2241" s="170"/>
      <c r="V2241" s="170"/>
      <c r="W2241" s="170"/>
      <c r="X2241" s="131"/>
      <c r="Y2241"/>
      <c r="AB2241"/>
      <c r="AC2241"/>
      <c r="AD2241"/>
      <c r="AE2241"/>
      <c r="AF2241"/>
      <c r="AG2241"/>
      <c r="AH2241"/>
      <c r="AI2241"/>
      <c r="AJ2241"/>
      <c r="AK2241"/>
    </row>
    <row r="2242" spans="1:37" x14ac:dyDescent="0.25">
      <c r="A2242" s="131"/>
      <c r="B2242" s="131"/>
      <c r="C2242" s="131"/>
      <c r="D2242" s="131"/>
      <c r="E2242" s="131"/>
      <c r="F2242" s="131"/>
      <c r="G2242" s="131"/>
      <c r="H2242" s="131"/>
      <c r="I2242" s="131"/>
      <c r="J2242" s="131"/>
      <c r="K2242" s="131"/>
      <c r="L2242" s="131"/>
      <c r="M2242" s="131"/>
      <c r="N2242" s="131"/>
      <c r="O2242" s="131"/>
      <c r="P2242" s="131"/>
      <c r="Q2242" s="170"/>
      <c r="R2242" s="170"/>
      <c r="S2242" s="170"/>
      <c r="T2242" s="170"/>
      <c r="U2242" s="170"/>
      <c r="V2242" s="170"/>
      <c r="W2242" s="170"/>
      <c r="X2242" s="131"/>
      <c r="Y2242"/>
      <c r="AB2242"/>
      <c r="AC2242"/>
      <c r="AD2242"/>
      <c r="AE2242"/>
      <c r="AF2242"/>
      <c r="AG2242"/>
      <c r="AH2242"/>
      <c r="AI2242"/>
      <c r="AJ2242"/>
      <c r="AK2242"/>
    </row>
    <row r="2243" spans="1:37" x14ac:dyDescent="0.25">
      <c r="A2243" s="131"/>
      <c r="B2243" s="131"/>
      <c r="C2243" s="131"/>
      <c r="D2243" s="131"/>
      <c r="E2243" s="131"/>
      <c r="F2243" s="131"/>
      <c r="G2243" s="131"/>
      <c r="H2243" s="131"/>
      <c r="I2243" s="131"/>
      <c r="J2243" s="131"/>
      <c r="K2243" s="131"/>
      <c r="L2243" s="131"/>
      <c r="M2243" s="131"/>
      <c r="N2243" s="131"/>
      <c r="O2243" s="131"/>
      <c r="P2243" s="131"/>
      <c r="Q2243" s="170"/>
      <c r="R2243" s="170"/>
      <c r="S2243" s="170"/>
      <c r="T2243" s="170"/>
      <c r="U2243" s="170"/>
      <c r="V2243" s="170"/>
      <c r="W2243" s="170"/>
      <c r="X2243" s="131"/>
      <c r="Y2243"/>
      <c r="AB2243"/>
      <c r="AC2243"/>
      <c r="AD2243"/>
      <c r="AE2243"/>
      <c r="AF2243"/>
      <c r="AG2243"/>
      <c r="AH2243"/>
      <c r="AI2243"/>
      <c r="AJ2243"/>
      <c r="AK2243"/>
    </row>
    <row r="2244" spans="1:37" x14ac:dyDescent="0.25">
      <c r="A2244" s="131"/>
      <c r="B2244" s="131"/>
      <c r="C2244" s="131"/>
      <c r="D2244" s="131"/>
      <c r="E2244" s="131"/>
      <c r="F2244" s="131"/>
      <c r="G2244" s="131"/>
      <c r="H2244" s="131"/>
      <c r="I2244" s="131"/>
      <c r="J2244" s="131"/>
      <c r="K2244" s="131"/>
      <c r="L2244" s="131"/>
      <c r="M2244" s="131"/>
      <c r="N2244" s="131"/>
      <c r="O2244" s="131"/>
      <c r="P2244" s="131"/>
      <c r="Q2244" s="170"/>
      <c r="R2244" s="170"/>
      <c r="S2244" s="170"/>
      <c r="T2244" s="170"/>
      <c r="U2244" s="170"/>
      <c r="V2244" s="170"/>
      <c r="W2244" s="170"/>
      <c r="X2244" s="131"/>
      <c r="Y2244"/>
      <c r="AB2244"/>
      <c r="AC2244"/>
      <c r="AD2244"/>
      <c r="AE2244"/>
      <c r="AF2244"/>
      <c r="AG2244"/>
      <c r="AH2244"/>
      <c r="AI2244"/>
      <c r="AJ2244"/>
      <c r="AK2244"/>
    </row>
    <row r="2245" spans="1:37" x14ac:dyDescent="0.25">
      <c r="A2245" s="131"/>
      <c r="B2245" s="131"/>
      <c r="C2245" s="131"/>
      <c r="D2245" s="131"/>
      <c r="E2245" s="131"/>
      <c r="F2245" s="131"/>
      <c r="G2245" s="131"/>
      <c r="H2245" s="131"/>
      <c r="I2245" s="131"/>
      <c r="J2245" s="131"/>
      <c r="K2245" s="131"/>
      <c r="L2245" s="131"/>
      <c r="M2245" s="131"/>
      <c r="N2245" s="131"/>
      <c r="O2245" s="131"/>
      <c r="P2245" s="131"/>
      <c r="Q2245" s="170"/>
      <c r="R2245" s="170"/>
      <c r="S2245" s="170"/>
      <c r="T2245" s="170"/>
      <c r="U2245" s="170"/>
      <c r="V2245" s="170"/>
      <c r="W2245" s="170"/>
      <c r="X2245" s="131"/>
      <c r="Y2245"/>
      <c r="AB2245"/>
      <c r="AC2245"/>
      <c r="AD2245"/>
      <c r="AE2245"/>
      <c r="AF2245"/>
      <c r="AG2245"/>
      <c r="AH2245"/>
      <c r="AI2245"/>
      <c r="AJ2245"/>
      <c r="AK2245"/>
    </row>
    <row r="2246" spans="1:37" x14ac:dyDescent="0.25">
      <c r="A2246" s="131"/>
      <c r="B2246" s="131"/>
      <c r="C2246" s="131"/>
      <c r="D2246" s="131"/>
      <c r="E2246" s="131"/>
      <c r="F2246" s="131"/>
      <c r="G2246" s="131"/>
      <c r="H2246" s="131"/>
      <c r="I2246" s="131"/>
      <c r="J2246" s="131"/>
      <c r="K2246" s="131"/>
      <c r="L2246" s="131"/>
      <c r="M2246" s="131"/>
      <c r="N2246" s="131"/>
      <c r="O2246" s="131"/>
      <c r="P2246" s="131"/>
      <c r="Q2246" s="170"/>
      <c r="R2246" s="170"/>
      <c r="S2246" s="170"/>
      <c r="T2246" s="170"/>
      <c r="U2246" s="170"/>
      <c r="V2246" s="170"/>
      <c r="W2246" s="170"/>
      <c r="X2246" s="131"/>
      <c r="Y2246"/>
      <c r="AB2246"/>
      <c r="AC2246"/>
      <c r="AD2246"/>
      <c r="AE2246"/>
      <c r="AF2246"/>
      <c r="AG2246"/>
      <c r="AH2246"/>
      <c r="AI2246"/>
      <c r="AJ2246"/>
      <c r="AK2246"/>
    </row>
    <row r="2247" spans="1:37" x14ac:dyDescent="0.25">
      <c r="A2247" s="131"/>
      <c r="B2247" s="131"/>
      <c r="C2247" s="131"/>
      <c r="D2247" s="131"/>
      <c r="E2247" s="131"/>
      <c r="F2247" s="131"/>
      <c r="G2247" s="131"/>
      <c r="H2247" s="131"/>
      <c r="I2247" s="131"/>
      <c r="J2247" s="131"/>
      <c r="K2247" s="131"/>
      <c r="L2247" s="131"/>
      <c r="M2247" s="131"/>
      <c r="N2247" s="131"/>
      <c r="O2247" s="131"/>
      <c r="P2247" s="131"/>
      <c r="Q2247" s="170"/>
      <c r="R2247" s="170"/>
      <c r="S2247" s="170"/>
      <c r="T2247" s="170"/>
      <c r="U2247" s="170"/>
      <c r="V2247" s="170"/>
      <c r="W2247" s="170"/>
      <c r="X2247" s="131"/>
      <c r="Y2247"/>
      <c r="AB2247"/>
      <c r="AC2247"/>
      <c r="AD2247"/>
      <c r="AE2247"/>
      <c r="AF2247"/>
      <c r="AG2247"/>
      <c r="AH2247"/>
      <c r="AI2247"/>
      <c r="AJ2247"/>
      <c r="AK2247"/>
    </row>
    <row r="2248" spans="1:37" x14ac:dyDescent="0.25">
      <c r="A2248" s="131"/>
      <c r="B2248" s="131"/>
      <c r="C2248" s="131"/>
      <c r="D2248" s="131"/>
      <c r="E2248" s="131"/>
      <c r="F2248" s="131"/>
      <c r="G2248" s="131"/>
      <c r="H2248" s="131"/>
      <c r="I2248" s="131"/>
      <c r="J2248" s="131"/>
      <c r="K2248" s="131"/>
      <c r="L2248" s="131"/>
      <c r="M2248" s="131"/>
      <c r="N2248" s="131"/>
      <c r="O2248" s="131"/>
      <c r="P2248" s="131"/>
      <c r="Q2248" s="170"/>
      <c r="R2248" s="170"/>
      <c r="S2248" s="170"/>
      <c r="T2248" s="170"/>
      <c r="U2248" s="170"/>
      <c r="V2248" s="170"/>
      <c r="W2248" s="170"/>
      <c r="X2248" s="131"/>
      <c r="Y2248"/>
      <c r="AB2248"/>
      <c r="AC2248"/>
      <c r="AD2248"/>
      <c r="AE2248"/>
      <c r="AF2248"/>
      <c r="AG2248"/>
      <c r="AH2248"/>
      <c r="AI2248"/>
      <c r="AJ2248"/>
      <c r="AK2248"/>
    </row>
    <row r="2249" spans="1:37" x14ac:dyDescent="0.25">
      <c r="A2249" s="131"/>
      <c r="B2249" s="131"/>
      <c r="C2249" s="131"/>
      <c r="D2249" s="131"/>
      <c r="E2249" s="131"/>
      <c r="F2249" s="131"/>
      <c r="G2249" s="131"/>
      <c r="H2249" s="131"/>
      <c r="I2249" s="131"/>
      <c r="J2249" s="131"/>
      <c r="K2249" s="131"/>
      <c r="L2249" s="131"/>
      <c r="M2249" s="131"/>
      <c r="N2249" s="131"/>
      <c r="O2249" s="131"/>
      <c r="P2249" s="131"/>
      <c r="Q2249" s="170"/>
      <c r="R2249" s="170"/>
      <c r="S2249" s="170"/>
      <c r="T2249" s="170"/>
      <c r="U2249" s="170"/>
      <c r="V2249" s="170"/>
      <c r="W2249" s="170"/>
      <c r="X2249" s="131"/>
      <c r="Y2249"/>
      <c r="AB2249"/>
      <c r="AC2249"/>
      <c r="AD2249"/>
      <c r="AE2249"/>
      <c r="AF2249"/>
      <c r="AG2249"/>
      <c r="AH2249"/>
      <c r="AI2249"/>
      <c r="AJ2249"/>
      <c r="AK2249"/>
    </row>
    <row r="2250" spans="1:37" x14ac:dyDescent="0.25">
      <c r="A2250" s="131"/>
      <c r="B2250" s="131"/>
      <c r="C2250" s="131"/>
      <c r="D2250" s="131"/>
      <c r="E2250" s="131"/>
      <c r="F2250" s="131"/>
      <c r="G2250" s="131"/>
      <c r="H2250" s="131"/>
      <c r="I2250" s="131"/>
      <c r="J2250" s="131"/>
      <c r="K2250" s="131"/>
      <c r="L2250" s="131"/>
      <c r="M2250" s="131"/>
      <c r="N2250" s="131"/>
      <c r="O2250" s="131"/>
      <c r="P2250" s="131"/>
      <c r="Q2250" s="170"/>
      <c r="R2250" s="170"/>
      <c r="S2250" s="170"/>
      <c r="T2250" s="170"/>
      <c r="U2250" s="170"/>
      <c r="V2250" s="170"/>
      <c r="W2250" s="170"/>
      <c r="X2250" s="131"/>
      <c r="Y2250"/>
      <c r="AB2250"/>
      <c r="AC2250"/>
      <c r="AD2250"/>
      <c r="AE2250"/>
      <c r="AF2250"/>
      <c r="AG2250"/>
      <c r="AH2250"/>
      <c r="AI2250"/>
      <c r="AJ2250"/>
      <c r="AK2250"/>
    </row>
    <row r="2251" spans="1:37" x14ac:dyDescent="0.25">
      <c r="A2251" s="131"/>
      <c r="B2251" s="131"/>
      <c r="C2251" s="131"/>
      <c r="D2251" s="131"/>
      <c r="E2251" s="131"/>
      <c r="F2251" s="131"/>
      <c r="G2251" s="131"/>
      <c r="H2251" s="131"/>
      <c r="I2251" s="131"/>
      <c r="J2251" s="131"/>
      <c r="K2251" s="131"/>
      <c r="L2251" s="131"/>
      <c r="M2251" s="131"/>
      <c r="N2251" s="131"/>
      <c r="O2251" s="131"/>
      <c r="P2251" s="131"/>
      <c r="Q2251" s="170"/>
      <c r="R2251" s="170"/>
      <c r="S2251" s="170"/>
      <c r="T2251" s="170"/>
      <c r="U2251" s="170"/>
      <c r="V2251" s="170"/>
      <c r="W2251" s="170"/>
      <c r="X2251" s="131"/>
      <c r="Y2251"/>
      <c r="AB2251"/>
      <c r="AC2251"/>
      <c r="AD2251"/>
      <c r="AE2251"/>
      <c r="AF2251"/>
      <c r="AG2251"/>
      <c r="AH2251"/>
      <c r="AI2251"/>
      <c r="AJ2251"/>
      <c r="AK2251"/>
    </row>
    <row r="2252" spans="1:37" x14ac:dyDescent="0.25">
      <c r="A2252" s="131"/>
      <c r="B2252" s="131"/>
      <c r="C2252" s="131"/>
      <c r="D2252" s="131"/>
      <c r="E2252" s="131"/>
      <c r="F2252" s="131"/>
      <c r="G2252" s="131"/>
      <c r="H2252" s="131"/>
      <c r="I2252" s="131"/>
      <c r="J2252" s="131"/>
      <c r="K2252" s="131"/>
      <c r="L2252" s="131"/>
      <c r="M2252" s="131"/>
      <c r="N2252" s="131"/>
      <c r="O2252" s="131"/>
      <c r="P2252" s="131"/>
      <c r="Q2252" s="170"/>
      <c r="R2252" s="170"/>
      <c r="S2252" s="170"/>
      <c r="T2252" s="170"/>
      <c r="U2252" s="170"/>
      <c r="V2252" s="170"/>
      <c r="W2252" s="170"/>
      <c r="X2252" s="131"/>
      <c r="Y2252"/>
      <c r="AB2252"/>
      <c r="AC2252"/>
      <c r="AD2252"/>
      <c r="AE2252"/>
      <c r="AF2252"/>
      <c r="AG2252"/>
      <c r="AH2252"/>
      <c r="AI2252"/>
      <c r="AJ2252"/>
      <c r="AK2252"/>
    </row>
    <row r="2253" spans="1:37" x14ac:dyDescent="0.25">
      <c r="A2253" s="131"/>
      <c r="B2253" s="131"/>
      <c r="C2253" s="131"/>
      <c r="D2253" s="131"/>
      <c r="E2253" s="131"/>
      <c r="F2253" s="131"/>
      <c r="G2253" s="131"/>
      <c r="H2253" s="131"/>
      <c r="I2253" s="131"/>
      <c r="J2253" s="131"/>
      <c r="K2253" s="131"/>
      <c r="L2253" s="131"/>
      <c r="M2253" s="131"/>
      <c r="N2253" s="131"/>
      <c r="O2253" s="131"/>
      <c r="P2253" s="131"/>
      <c r="Q2253" s="170"/>
      <c r="R2253" s="170"/>
      <c r="S2253" s="170"/>
      <c r="T2253" s="170"/>
      <c r="U2253" s="170"/>
      <c r="V2253" s="170"/>
      <c r="W2253" s="170"/>
      <c r="X2253" s="131"/>
      <c r="Y2253"/>
      <c r="AB2253"/>
      <c r="AC2253"/>
      <c r="AD2253"/>
      <c r="AE2253"/>
      <c r="AF2253"/>
      <c r="AG2253"/>
      <c r="AH2253"/>
      <c r="AI2253"/>
      <c r="AJ2253"/>
      <c r="AK2253"/>
    </row>
    <row r="2254" spans="1:37" x14ac:dyDescent="0.25">
      <c r="A2254" s="131"/>
      <c r="B2254" s="131"/>
      <c r="C2254" s="131"/>
      <c r="D2254" s="131"/>
      <c r="E2254" s="131"/>
      <c r="F2254" s="131"/>
      <c r="G2254" s="131"/>
      <c r="H2254" s="131"/>
      <c r="I2254" s="131"/>
      <c r="J2254" s="131"/>
      <c r="K2254" s="131"/>
      <c r="L2254" s="131"/>
      <c r="M2254" s="131"/>
      <c r="N2254" s="131"/>
      <c r="O2254" s="131"/>
      <c r="P2254" s="131"/>
      <c r="Q2254" s="170"/>
      <c r="R2254" s="170"/>
      <c r="S2254" s="170"/>
      <c r="T2254" s="170"/>
      <c r="U2254" s="170"/>
      <c r="V2254" s="170"/>
      <c r="W2254" s="170"/>
      <c r="X2254" s="131"/>
      <c r="Y2254"/>
      <c r="AB2254"/>
      <c r="AC2254"/>
      <c r="AD2254"/>
      <c r="AE2254"/>
      <c r="AF2254"/>
      <c r="AG2254"/>
      <c r="AH2254"/>
      <c r="AI2254"/>
      <c r="AJ2254"/>
      <c r="AK2254"/>
    </row>
    <row r="2255" spans="1:37" x14ac:dyDescent="0.25">
      <c r="A2255" s="131"/>
      <c r="B2255" s="131"/>
      <c r="C2255" s="131"/>
      <c r="D2255" s="131"/>
      <c r="E2255" s="131"/>
      <c r="F2255" s="131"/>
      <c r="G2255" s="131"/>
      <c r="H2255" s="131"/>
      <c r="I2255" s="131"/>
      <c r="J2255" s="131"/>
      <c r="K2255" s="131"/>
      <c r="L2255" s="131"/>
      <c r="M2255" s="131"/>
      <c r="N2255" s="131"/>
      <c r="O2255" s="131"/>
      <c r="P2255" s="131"/>
      <c r="Q2255" s="170"/>
      <c r="R2255" s="170"/>
      <c r="S2255" s="170"/>
      <c r="T2255" s="170"/>
      <c r="U2255" s="170"/>
      <c r="V2255" s="170"/>
      <c r="W2255" s="170"/>
      <c r="X2255" s="131"/>
      <c r="Y2255"/>
      <c r="AB2255"/>
      <c r="AC2255"/>
      <c r="AD2255"/>
      <c r="AE2255"/>
      <c r="AF2255"/>
      <c r="AG2255"/>
      <c r="AH2255"/>
      <c r="AI2255"/>
      <c r="AJ2255"/>
      <c r="AK2255"/>
    </row>
    <row r="2256" spans="1:37" x14ac:dyDescent="0.25">
      <c r="A2256" s="131"/>
      <c r="B2256" s="131"/>
      <c r="C2256" s="131"/>
      <c r="D2256" s="131"/>
      <c r="E2256" s="131"/>
      <c r="F2256" s="131"/>
      <c r="G2256" s="131"/>
      <c r="H2256" s="131"/>
      <c r="I2256" s="131"/>
      <c r="J2256" s="131"/>
      <c r="K2256" s="131"/>
      <c r="L2256" s="131"/>
      <c r="M2256" s="131"/>
      <c r="N2256" s="131"/>
      <c r="O2256" s="131"/>
      <c r="P2256" s="131"/>
      <c r="Q2256" s="170"/>
      <c r="R2256" s="170"/>
      <c r="S2256" s="170"/>
      <c r="T2256" s="170"/>
      <c r="U2256" s="170"/>
      <c r="V2256" s="170"/>
      <c r="W2256" s="170"/>
      <c r="X2256" s="131"/>
      <c r="Y2256"/>
      <c r="AB2256"/>
      <c r="AC2256"/>
      <c r="AD2256"/>
      <c r="AE2256"/>
      <c r="AF2256"/>
      <c r="AG2256"/>
      <c r="AH2256"/>
      <c r="AI2256"/>
      <c r="AJ2256"/>
      <c r="AK2256"/>
    </row>
    <row r="2257" spans="1:37" x14ac:dyDescent="0.25">
      <c r="A2257" s="131"/>
      <c r="B2257" s="131"/>
      <c r="C2257" s="131"/>
      <c r="D2257" s="131"/>
      <c r="E2257" s="131"/>
      <c r="F2257" s="131"/>
      <c r="G2257" s="131"/>
      <c r="H2257" s="131"/>
      <c r="I2257" s="131"/>
      <c r="J2257" s="131"/>
      <c r="K2257" s="131"/>
      <c r="L2257" s="131"/>
      <c r="M2257" s="131"/>
      <c r="N2257" s="131"/>
      <c r="O2257" s="131"/>
      <c r="P2257" s="131"/>
      <c r="Q2257" s="170"/>
      <c r="R2257" s="170"/>
      <c r="S2257" s="170"/>
      <c r="T2257" s="170"/>
      <c r="U2257" s="170"/>
      <c r="V2257" s="170"/>
      <c r="W2257" s="170"/>
      <c r="X2257" s="131"/>
      <c r="Y2257"/>
      <c r="AB2257"/>
      <c r="AC2257"/>
      <c r="AD2257"/>
      <c r="AE2257"/>
      <c r="AF2257"/>
      <c r="AG2257"/>
      <c r="AH2257"/>
      <c r="AI2257"/>
      <c r="AJ2257"/>
      <c r="AK2257"/>
    </row>
    <row r="2258" spans="1:37" x14ac:dyDescent="0.25">
      <c r="A2258" s="131"/>
      <c r="B2258" s="131"/>
      <c r="C2258" s="131"/>
      <c r="D2258" s="131"/>
      <c r="E2258" s="131"/>
      <c r="F2258" s="131"/>
      <c r="G2258" s="131"/>
      <c r="H2258" s="131"/>
      <c r="I2258" s="131"/>
      <c r="J2258" s="131"/>
      <c r="K2258" s="131"/>
      <c r="L2258" s="131"/>
      <c r="M2258" s="131"/>
      <c r="N2258" s="131"/>
      <c r="O2258" s="131"/>
      <c r="P2258" s="131"/>
      <c r="Q2258" s="170"/>
      <c r="R2258" s="170"/>
      <c r="S2258" s="170"/>
      <c r="T2258" s="170"/>
      <c r="U2258" s="170"/>
      <c r="V2258" s="170"/>
      <c r="W2258" s="170"/>
      <c r="X2258" s="131"/>
      <c r="Y2258"/>
      <c r="AB2258"/>
      <c r="AC2258"/>
      <c r="AD2258"/>
      <c r="AE2258"/>
      <c r="AF2258"/>
      <c r="AG2258"/>
      <c r="AH2258"/>
      <c r="AI2258"/>
      <c r="AJ2258"/>
      <c r="AK2258"/>
    </row>
    <row r="2259" spans="1:37" x14ac:dyDescent="0.25">
      <c r="A2259" s="131"/>
      <c r="B2259" s="131"/>
      <c r="C2259" s="131"/>
      <c r="D2259" s="131"/>
      <c r="E2259" s="131"/>
      <c r="F2259" s="131"/>
      <c r="G2259" s="131"/>
      <c r="H2259" s="131"/>
      <c r="I2259" s="131"/>
      <c r="J2259" s="131"/>
      <c r="K2259" s="131"/>
      <c r="L2259" s="131"/>
      <c r="M2259" s="131"/>
      <c r="N2259" s="131"/>
      <c r="O2259" s="131"/>
      <c r="P2259" s="131"/>
      <c r="Q2259" s="170"/>
      <c r="R2259" s="170"/>
      <c r="S2259" s="170"/>
      <c r="T2259" s="170"/>
      <c r="U2259" s="170"/>
      <c r="V2259" s="170"/>
      <c r="W2259" s="170"/>
      <c r="X2259" s="131"/>
      <c r="Y2259"/>
      <c r="AB2259"/>
      <c r="AC2259"/>
      <c r="AD2259"/>
      <c r="AE2259"/>
      <c r="AF2259"/>
      <c r="AG2259"/>
      <c r="AH2259"/>
      <c r="AI2259"/>
      <c r="AJ2259"/>
      <c r="AK2259"/>
    </row>
    <row r="2260" spans="1:37" x14ac:dyDescent="0.25">
      <c r="A2260" s="131"/>
      <c r="B2260" s="131"/>
      <c r="C2260" s="131"/>
      <c r="D2260" s="131"/>
      <c r="E2260" s="131"/>
      <c r="F2260" s="131"/>
      <c r="G2260" s="131"/>
      <c r="H2260" s="131"/>
      <c r="I2260" s="131"/>
      <c r="J2260" s="131"/>
      <c r="K2260" s="131"/>
      <c r="L2260" s="131"/>
      <c r="M2260" s="131"/>
      <c r="N2260" s="131"/>
      <c r="O2260" s="131"/>
      <c r="P2260" s="131"/>
      <c r="Q2260" s="170"/>
      <c r="R2260" s="170"/>
      <c r="S2260" s="170"/>
      <c r="T2260" s="170"/>
      <c r="U2260" s="170"/>
      <c r="V2260" s="170"/>
      <c r="W2260" s="170"/>
      <c r="X2260" s="131"/>
      <c r="Y2260"/>
      <c r="AB2260"/>
      <c r="AC2260"/>
      <c r="AD2260"/>
      <c r="AE2260"/>
      <c r="AF2260"/>
      <c r="AG2260"/>
      <c r="AH2260"/>
      <c r="AI2260"/>
      <c r="AJ2260"/>
      <c r="AK2260"/>
    </row>
    <row r="2261" spans="1:37" x14ac:dyDescent="0.25">
      <c r="A2261" s="131"/>
      <c r="B2261" s="131"/>
      <c r="C2261" s="131"/>
      <c r="D2261" s="131"/>
      <c r="E2261" s="131"/>
      <c r="F2261" s="131"/>
      <c r="G2261" s="131"/>
      <c r="H2261" s="131"/>
      <c r="I2261" s="131"/>
      <c r="J2261" s="131"/>
      <c r="K2261" s="131"/>
      <c r="L2261" s="131"/>
      <c r="M2261" s="131"/>
      <c r="N2261" s="131"/>
      <c r="O2261" s="131"/>
      <c r="P2261" s="131"/>
      <c r="Q2261" s="170"/>
      <c r="R2261" s="170"/>
      <c r="S2261" s="170"/>
      <c r="T2261" s="170"/>
      <c r="U2261" s="170"/>
      <c r="V2261" s="170"/>
      <c r="W2261" s="170"/>
      <c r="X2261" s="131"/>
      <c r="Y2261"/>
      <c r="AB2261"/>
      <c r="AC2261"/>
      <c r="AD2261"/>
      <c r="AE2261"/>
      <c r="AF2261"/>
      <c r="AG2261"/>
      <c r="AH2261"/>
      <c r="AI2261"/>
      <c r="AJ2261"/>
      <c r="AK2261"/>
    </row>
    <row r="2262" spans="1:37" x14ac:dyDescent="0.25">
      <c r="A2262" s="131"/>
      <c r="B2262" s="131"/>
      <c r="C2262" s="131"/>
      <c r="D2262" s="131"/>
      <c r="E2262" s="131"/>
      <c r="F2262" s="131"/>
      <c r="G2262" s="131"/>
      <c r="H2262" s="131"/>
      <c r="I2262" s="131"/>
      <c r="J2262" s="131"/>
      <c r="K2262" s="131"/>
      <c r="L2262" s="131"/>
      <c r="M2262" s="131"/>
      <c r="N2262" s="131"/>
      <c r="O2262" s="131"/>
      <c r="P2262" s="131"/>
      <c r="Q2262" s="170"/>
      <c r="R2262" s="170"/>
      <c r="S2262" s="170"/>
      <c r="T2262" s="170"/>
      <c r="U2262" s="170"/>
      <c r="V2262" s="170"/>
      <c r="W2262" s="170"/>
      <c r="X2262" s="131"/>
      <c r="Y2262"/>
      <c r="AB2262"/>
      <c r="AC2262"/>
      <c r="AD2262"/>
      <c r="AE2262"/>
      <c r="AF2262"/>
      <c r="AG2262"/>
      <c r="AH2262"/>
      <c r="AI2262"/>
      <c r="AJ2262"/>
      <c r="AK2262"/>
    </row>
    <row r="2263" spans="1:37" x14ac:dyDescent="0.25">
      <c r="A2263" s="131"/>
      <c r="B2263" s="131"/>
      <c r="C2263" s="131"/>
      <c r="D2263" s="131"/>
      <c r="E2263" s="131"/>
      <c r="F2263" s="131"/>
      <c r="G2263" s="131"/>
      <c r="H2263" s="131"/>
      <c r="I2263" s="131"/>
      <c r="J2263" s="131"/>
      <c r="K2263" s="131"/>
      <c r="L2263" s="131"/>
      <c r="M2263" s="131"/>
      <c r="N2263" s="131"/>
      <c r="O2263" s="131"/>
      <c r="P2263" s="131"/>
      <c r="Q2263" s="170"/>
      <c r="R2263" s="170"/>
      <c r="S2263" s="170"/>
      <c r="T2263" s="170"/>
      <c r="U2263" s="170"/>
      <c r="V2263" s="170"/>
      <c r="W2263" s="170"/>
      <c r="X2263" s="131"/>
      <c r="Y2263"/>
      <c r="AB2263"/>
      <c r="AC2263"/>
      <c r="AD2263"/>
      <c r="AE2263"/>
      <c r="AF2263"/>
      <c r="AG2263"/>
      <c r="AH2263"/>
      <c r="AI2263"/>
      <c r="AJ2263"/>
      <c r="AK2263"/>
    </row>
    <row r="2264" spans="1:37" x14ac:dyDescent="0.25">
      <c r="A2264" s="131"/>
      <c r="B2264" s="131"/>
      <c r="C2264" s="131"/>
      <c r="D2264" s="131"/>
      <c r="E2264" s="131"/>
      <c r="F2264" s="131"/>
      <c r="G2264" s="131"/>
      <c r="H2264" s="131"/>
      <c r="I2264" s="131"/>
      <c r="J2264" s="131"/>
      <c r="K2264" s="131"/>
      <c r="L2264" s="131"/>
      <c r="M2264" s="131"/>
      <c r="N2264" s="131"/>
      <c r="O2264" s="131"/>
      <c r="P2264" s="131"/>
      <c r="Q2264" s="170"/>
      <c r="R2264" s="170"/>
      <c r="S2264" s="170"/>
      <c r="T2264" s="170"/>
      <c r="U2264" s="170"/>
      <c r="V2264" s="170"/>
      <c r="W2264" s="170"/>
      <c r="X2264" s="131"/>
      <c r="Y2264"/>
      <c r="AB2264"/>
      <c r="AC2264"/>
      <c r="AD2264"/>
      <c r="AE2264"/>
      <c r="AF2264"/>
      <c r="AG2264"/>
      <c r="AH2264"/>
      <c r="AI2264"/>
      <c r="AJ2264"/>
      <c r="AK2264"/>
    </row>
    <row r="2265" spans="1:37" x14ac:dyDescent="0.25">
      <c r="A2265" s="131"/>
      <c r="B2265" s="131"/>
      <c r="C2265" s="131"/>
      <c r="D2265" s="131"/>
      <c r="E2265" s="131"/>
      <c r="F2265" s="131"/>
      <c r="G2265" s="131"/>
      <c r="H2265" s="131"/>
      <c r="I2265" s="131"/>
      <c r="J2265" s="131"/>
      <c r="K2265" s="131"/>
      <c r="L2265" s="131"/>
      <c r="M2265" s="131"/>
      <c r="N2265" s="131"/>
      <c r="O2265" s="131"/>
      <c r="P2265" s="131"/>
      <c r="Q2265" s="170"/>
      <c r="R2265" s="170"/>
      <c r="S2265" s="170"/>
      <c r="T2265" s="170"/>
      <c r="U2265" s="170"/>
      <c r="V2265" s="170"/>
      <c r="W2265" s="170"/>
      <c r="X2265" s="131"/>
      <c r="Y2265"/>
      <c r="AB2265"/>
      <c r="AC2265"/>
      <c r="AD2265"/>
      <c r="AE2265"/>
      <c r="AF2265"/>
      <c r="AG2265"/>
      <c r="AH2265"/>
      <c r="AI2265"/>
      <c r="AJ2265"/>
      <c r="AK2265"/>
    </row>
    <row r="2266" spans="1:37" x14ac:dyDescent="0.25">
      <c r="A2266" s="131"/>
      <c r="B2266" s="131"/>
      <c r="C2266" s="131"/>
      <c r="D2266" s="131"/>
      <c r="E2266" s="131"/>
      <c r="F2266" s="131"/>
      <c r="G2266" s="131"/>
      <c r="H2266" s="131"/>
      <c r="I2266" s="131"/>
      <c r="J2266" s="131"/>
      <c r="K2266" s="131"/>
      <c r="L2266" s="131"/>
      <c r="M2266" s="131"/>
      <c r="N2266" s="131"/>
      <c r="O2266" s="131"/>
      <c r="P2266" s="131"/>
      <c r="Q2266" s="170"/>
      <c r="R2266" s="170"/>
      <c r="S2266" s="170"/>
      <c r="T2266" s="170"/>
      <c r="U2266" s="170"/>
      <c r="V2266" s="170"/>
      <c r="W2266" s="170"/>
      <c r="X2266" s="131"/>
      <c r="Y2266"/>
      <c r="AB2266"/>
      <c r="AC2266"/>
      <c r="AD2266"/>
      <c r="AE2266"/>
      <c r="AF2266"/>
      <c r="AG2266"/>
      <c r="AH2266"/>
      <c r="AI2266"/>
      <c r="AJ2266"/>
      <c r="AK2266"/>
    </row>
    <row r="2267" spans="1:37" x14ac:dyDescent="0.25">
      <c r="A2267" s="131"/>
      <c r="B2267" s="131"/>
      <c r="C2267" s="131"/>
      <c r="D2267" s="131"/>
      <c r="E2267" s="131"/>
      <c r="F2267" s="131"/>
      <c r="G2267" s="131"/>
      <c r="H2267" s="131"/>
      <c r="I2267" s="131"/>
      <c r="J2267" s="131"/>
      <c r="K2267" s="131"/>
      <c r="L2267" s="131"/>
      <c r="M2267" s="131"/>
      <c r="N2267" s="131"/>
      <c r="O2267" s="131"/>
      <c r="P2267" s="131"/>
      <c r="Q2267" s="170"/>
      <c r="R2267" s="170"/>
      <c r="S2267" s="170"/>
      <c r="T2267" s="170"/>
      <c r="U2267" s="170"/>
      <c r="V2267" s="170"/>
      <c r="W2267" s="170"/>
      <c r="X2267" s="131"/>
      <c r="Y2267"/>
      <c r="AB2267"/>
      <c r="AC2267"/>
      <c r="AD2267"/>
      <c r="AE2267"/>
      <c r="AF2267"/>
      <c r="AG2267"/>
      <c r="AH2267"/>
      <c r="AI2267"/>
      <c r="AJ2267"/>
      <c r="AK2267"/>
    </row>
    <row r="2268" spans="1:37" x14ac:dyDescent="0.25">
      <c r="A2268" s="131"/>
      <c r="B2268" s="131"/>
      <c r="C2268" s="131"/>
      <c r="D2268" s="131"/>
      <c r="E2268" s="131"/>
      <c r="F2268" s="131"/>
      <c r="G2268" s="131"/>
      <c r="H2268" s="131"/>
      <c r="I2268" s="131"/>
      <c r="J2268" s="131"/>
      <c r="K2268" s="131"/>
      <c r="L2268" s="131"/>
      <c r="M2268" s="131"/>
      <c r="N2268" s="131"/>
      <c r="O2268" s="131"/>
      <c r="P2268" s="131"/>
      <c r="Q2268" s="170"/>
      <c r="R2268" s="170"/>
      <c r="S2268" s="170"/>
      <c r="T2268" s="170"/>
      <c r="U2268" s="170"/>
      <c r="V2268" s="170"/>
      <c r="W2268" s="170"/>
      <c r="X2268" s="131"/>
      <c r="Y2268"/>
      <c r="AB2268"/>
      <c r="AC2268"/>
      <c r="AD2268"/>
      <c r="AE2268"/>
      <c r="AF2268"/>
      <c r="AG2268"/>
      <c r="AH2268"/>
      <c r="AI2268"/>
      <c r="AJ2268"/>
      <c r="AK2268"/>
    </row>
    <row r="2269" spans="1:37" x14ac:dyDescent="0.25">
      <c r="A2269" s="131"/>
      <c r="B2269" s="131"/>
      <c r="C2269" s="131"/>
      <c r="D2269" s="131"/>
      <c r="E2269" s="131"/>
      <c r="F2269" s="131"/>
      <c r="G2269" s="131"/>
      <c r="H2269" s="131"/>
      <c r="I2269" s="131"/>
      <c r="J2269" s="131"/>
      <c r="K2269" s="131"/>
      <c r="L2269" s="131"/>
      <c r="M2269" s="131"/>
      <c r="N2269" s="131"/>
      <c r="O2269" s="131"/>
      <c r="P2269" s="131"/>
      <c r="Q2269" s="170"/>
      <c r="R2269" s="170"/>
      <c r="S2269" s="170"/>
      <c r="T2269" s="170"/>
      <c r="U2269" s="170"/>
      <c r="V2269" s="170"/>
      <c r="W2269" s="170"/>
      <c r="X2269" s="131"/>
      <c r="Y2269"/>
      <c r="AB2269"/>
      <c r="AC2269"/>
      <c r="AD2269"/>
      <c r="AE2269"/>
      <c r="AF2269"/>
      <c r="AG2269"/>
      <c r="AH2269"/>
      <c r="AI2269"/>
      <c r="AJ2269"/>
      <c r="AK2269"/>
    </row>
    <row r="2270" spans="1:37" x14ac:dyDescent="0.25">
      <c r="A2270" s="131"/>
      <c r="B2270" s="131"/>
      <c r="C2270" s="131"/>
      <c r="D2270" s="131"/>
      <c r="E2270" s="131"/>
      <c r="F2270" s="131"/>
      <c r="G2270" s="131"/>
      <c r="H2270" s="131"/>
      <c r="I2270" s="131"/>
      <c r="J2270" s="131"/>
      <c r="K2270" s="131"/>
      <c r="L2270" s="131"/>
      <c r="M2270" s="131"/>
      <c r="N2270" s="131"/>
      <c r="O2270" s="131"/>
      <c r="P2270" s="131"/>
      <c r="Q2270" s="170"/>
      <c r="R2270" s="170"/>
      <c r="S2270" s="170"/>
      <c r="T2270" s="170"/>
      <c r="U2270" s="170"/>
      <c r="V2270" s="170"/>
      <c r="W2270" s="170"/>
      <c r="X2270" s="131"/>
      <c r="Y2270"/>
      <c r="AB2270"/>
      <c r="AC2270"/>
      <c r="AD2270"/>
      <c r="AE2270"/>
      <c r="AF2270"/>
      <c r="AG2270"/>
      <c r="AH2270"/>
      <c r="AI2270"/>
      <c r="AJ2270"/>
      <c r="AK2270"/>
    </row>
    <row r="2271" spans="1:37" x14ac:dyDescent="0.25">
      <c r="A2271" s="131"/>
      <c r="B2271" s="131"/>
      <c r="C2271" s="131"/>
      <c r="D2271" s="131"/>
      <c r="E2271" s="131"/>
      <c r="F2271" s="131"/>
      <c r="G2271" s="131"/>
      <c r="H2271" s="131"/>
      <c r="I2271" s="131"/>
      <c r="J2271" s="131"/>
      <c r="K2271" s="131"/>
      <c r="L2271" s="131"/>
      <c r="M2271" s="131"/>
      <c r="N2271" s="131"/>
      <c r="O2271" s="131"/>
      <c r="P2271" s="131"/>
      <c r="Q2271" s="170"/>
      <c r="R2271" s="170"/>
      <c r="S2271" s="170"/>
      <c r="T2271" s="170"/>
      <c r="U2271" s="170"/>
      <c r="V2271" s="170"/>
      <c r="W2271" s="170"/>
      <c r="X2271" s="131"/>
      <c r="Y2271"/>
      <c r="AB2271"/>
      <c r="AC2271"/>
      <c r="AD2271"/>
      <c r="AE2271"/>
      <c r="AF2271"/>
      <c r="AG2271"/>
      <c r="AH2271"/>
      <c r="AI2271"/>
      <c r="AJ2271"/>
      <c r="AK2271"/>
    </row>
    <row r="2272" spans="1:37" x14ac:dyDescent="0.25">
      <c r="A2272" s="131"/>
      <c r="B2272" s="131"/>
      <c r="C2272" s="131"/>
      <c r="D2272" s="131"/>
      <c r="E2272" s="131"/>
      <c r="F2272" s="131"/>
      <c r="G2272" s="131"/>
      <c r="H2272" s="131"/>
      <c r="I2272" s="131"/>
      <c r="J2272" s="131"/>
      <c r="K2272" s="131"/>
      <c r="L2272" s="131"/>
      <c r="M2272" s="131"/>
      <c r="N2272" s="131"/>
      <c r="O2272" s="131"/>
      <c r="P2272" s="131"/>
      <c r="Q2272" s="170"/>
      <c r="R2272" s="170"/>
      <c r="S2272" s="170"/>
      <c r="T2272" s="170"/>
      <c r="U2272" s="170"/>
      <c r="V2272" s="170"/>
      <c r="W2272" s="170"/>
      <c r="X2272" s="131"/>
      <c r="Y2272"/>
      <c r="AB2272"/>
      <c r="AC2272"/>
      <c r="AD2272"/>
      <c r="AE2272"/>
      <c r="AF2272"/>
      <c r="AG2272"/>
      <c r="AH2272"/>
      <c r="AI2272"/>
      <c r="AJ2272"/>
      <c r="AK2272"/>
    </row>
    <row r="2273" spans="1:37" x14ac:dyDescent="0.25">
      <c r="A2273" s="131"/>
      <c r="B2273" s="131"/>
      <c r="C2273" s="131"/>
      <c r="D2273" s="131"/>
      <c r="E2273" s="131"/>
      <c r="F2273" s="131"/>
      <c r="G2273" s="131"/>
      <c r="H2273" s="131"/>
      <c r="I2273" s="131"/>
      <c r="J2273" s="131"/>
      <c r="K2273" s="131"/>
      <c r="L2273" s="131"/>
      <c r="M2273" s="131"/>
      <c r="N2273" s="131"/>
      <c r="O2273" s="131"/>
      <c r="P2273" s="131"/>
      <c r="Q2273" s="170"/>
      <c r="R2273" s="170"/>
      <c r="S2273" s="170"/>
      <c r="T2273" s="170"/>
      <c r="U2273" s="170"/>
      <c r="V2273" s="170"/>
      <c r="W2273" s="170"/>
      <c r="X2273" s="131"/>
      <c r="Y2273"/>
      <c r="AB2273"/>
      <c r="AC2273"/>
      <c r="AD2273"/>
      <c r="AE2273"/>
      <c r="AF2273"/>
      <c r="AG2273"/>
      <c r="AH2273"/>
      <c r="AI2273"/>
      <c r="AJ2273"/>
      <c r="AK2273"/>
    </row>
    <row r="2274" spans="1:37" x14ac:dyDescent="0.25">
      <c r="A2274" s="131"/>
      <c r="B2274" s="131"/>
      <c r="C2274" s="131"/>
      <c r="D2274" s="131"/>
      <c r="E2274" s="131"/>
      <c r="F2274" s="131"/>
      <c r="G2274" s="131"/>
      <c r="H2274" s="131"/>
      <c r="I2274" s="131"/>
      <c r="J2274" s="131"/>
      <c r="K2274" s="131"/>
      <c r="L2274" s="131"/>
      <c r="M2274" s="131"/>
      <c r="N2274" s="131"/>
      <c r="O2274" s="131"/>
      <c r="P2274" s="131"/>
      <c r="Q2274" s="170"/>
      <c r="R2274" s="170"/>
      <c r="S2274" s="170"/>
      <c r="T2274" s="170"/>
      <c r="U2274" s="170"/>
      <c r="V2274" s="170"/>
      <c r="W2274" s="170"/>
      <c r="X2274" s="131"/>
      <c r="Y2274"/>
      <c r="AB2274"/>
      <c r="AC2274"/>
      <c r="AD2274"/>
      <c r="AE2274"/>
      <c r="AF2274"/>
      <c r="AG2274"/>
      <c r="AH2274"/>
      <c r="AI2274"/>
      <c r="AJ2274"/>
      <c r="AK2274"/>
    </row>
    <row r="2275" spans="1:37" x14ac:dyDescent="0.25">
      <c r="A2275" s="131"/>
      <c r="B2275" s="131"/>
      <c r="C2275" s="131"/>
      <c r="D2275" s="131"/>
      <c r="E2275" s="131"/>
      <c r="F2275" s="131"/>
      <c r="G2275" s="131"/>
      <c r="H2275" s="131"/>
      <c r="I2275" s="131"/>
      <c r="J2275" s="131"/>
      <c r="K2275" s="131"/>
      <c r="L2275" s="131"/>
      <c r="M2275" s="131"/>
      <c r="N2275" s="131"/>
      <c r="O2275" s="131"/>
      <c r="P2275" s="131"/>
      <c r="Q2275" s="170"/>
      <c r="R2275" s="170"/>
      <c r="S2275" s="170"/>
      <c r="T2275" s="170"/>
      <c r="U2275" s="170"/>
      <c r="V2275" s="170"/>
      <c r="W2275" s="170"/>
      <c r="X2275" s="131"/>
      <c r="Y2275"/>
      <c r="AB2275"/>
      <c r="AC2275"/>
      <c r="AD2275"/>
      <c r="AE2275"/>
      <c r="AF2275"/>
      <c r="AG2275"/>
      <c r="AH2275"/>
      <c r="AI2275"/>
      <c r="AJ2275"/>
      <c r="AK2275"/>
    </row>
    <row r="2276" spans="1:37" x14ac:dyDescent="0.25">
      <c r="A2276" s="131"/>
      <c r="B2276" s="131"/>
      <c r="C2276" s="131"/>
      <c r="D2276" s="131"/>
      <c r="E2276" s="131"/>
      <c r="F2276" s="131"/>
      <c r="G2276" s="131"/>
      <c r="H2276" s="131"/>
      <c r="I2276" s="131"/>
      <c r="J2276" s="131"/>
      <c r="K2276" s="131"/>
      <c r="L2276" s="131"/>
      <c r="M2276" s="131"/>
      <c r="N2276" s="131"/>
      <c r="O2276" s="131"/>
      <c r="P2276" s="131"/>
      <c r="Q2276" s="170"/>
      <c r="R2276" s="170"/>
      <c r="S2276" s="170"/>
      <c r="T2276" s="170"/>
      <c r="U2276" s="170"/>
      <c r="V2276" s="170"/>
      <c r="W2276" s="170"/>
      <c r="X2276" s="131"/>
      <c r="Y2276"/>
      <c r="AB2276"/>
      <c r="AC2276"/>
      <c r="AD2276"/>
      <c r="AE2276"/>
      <c r="AF2276"/>
      <c r="AG2276"/>
      <c r="AH2276"/>
      <c r="AI2276"/>
      <c r="AJ2276"/>
      <c r="AK2276"/>
    </row>
    <row r="2277" spans="1:37" x14ac:dyDescent="0.25">
      <c r="A2277" s="131"/>
      <c r="B2277" s="131"/>
      <c r="C2277" s="131"/>
      <c r="D2277" s="131"/>
      <c r="E2277" s="131"/>
      <c r="F2277" s="131"/>
      <c r="G2277" s="131"/>
      <c r="H2277" s="131"/>
      <c r="I2277" s="131"/>
      <c r="J2277" s="131"/>
      <c r="K2277" s="131"/>
      <c r="L2277" s="131"/>
      <c r="M2277" s="131"/>
      <c r="N2277" s="131"/>
      <c r="O2277" s="131"/>
      <c r="P2277" s="131"/>
      <c r="Q2277" s="170"/>
      <c r="R2277" s="170"/>
      <c r="S2277" s="170"/>
      <c r="T2277" s="170"/>
      <c r="U2277" s="170"/>
      <c r="V2277" s="170"/>
      <c r="W2277" s="170"/>
      <c r="X2277" s="131"/>
      <c r="Y2277"/>
      <c r="AB2277"/>
      <c r="AC2277"/>
      <c r="AD2277"/>
      <c r="AE2277"/>
      <c r="AF2277"/>
      <c r="AG2277"/>
      <c r="AH2277"/>
      <c r="AI2277"/>
      <c r="AJ2277"/>
      <c r="AK2277"/>
    </row>
    <row r="2278" spans="1:37" x14ac:dyDescent="0.25">
      <c r="A2278" s="131"/>
      <c r="B2278" s="131"/>
      <c r="C2278" s="131"/>
      <c r="D2278" s="131"/>
      <c r="E2278" s="131"/>
      <c r="F2278" s="131"/>
      <c r="G2278" s="131"/>
      <c r="H2278" s="131"/>
      <c r="I2278" s="131"/>
      <c r="J2278" s="131"/>
      <c r="K2278" s="131"/>
      <c r="L2278" s="131"/>
      <c r="M2278" s="131"/>
      <c r="N2278" s="131"/>
      <c r="O2278" s="131"/>
      <c r="P2278" s="131"/>
      <c r="Q2278" s="170"/>
      <c r="R2278" s="170"/>
      <c r="S2278" s="170"/>
      <c r="T2278" s="170"/>
      <c r="U2278" s="170"/>
      <c r="V2278" s="170"/>
      <c r="W2278" s="170"/>
      <c r="X2278" s="131"/>
      <c r="Y2278"/>
      <c r="AB2278"/>
      <c r="AC2278"/>
      <c r="AD2278"/>
      <c r="AE2278"/>
      <c r="AF2278"/>
      <c r="AG2278"/>
      <c r="AH2278"/>
      <c r="AI2278"/>
      <c r="AJ2278"/>
      <c r="AK2278"/>
    </row>
    <row r="2279" spans="1:37" x14ac:dyDescent="0.25">
      <c r="A2279" s="131"/>
      <c r="B2279" s="131"/>
      <c r="C2279" s="131"/>
      <c r="D2279" s="131"/>
      <c r="E2279" s="131"/>
      <c r="F2279" s="131"/>
      <c r="G2279" s="131"/>
      <c r="H2279" s="131"/>
      <c r="I2279" s="131"/>
      <c r="J2279" s="131"/>
      <c r="K2279" s="131"/>
      <c r="L2279" s="131"/>
      <c r="M2279" s="131"/>
      <c r="N2279" s="131"/>
      <c r="O2279" s="131"/>
      <c r="P2279" s="131"/>
      <c r="Q2279" s="170"/>
      <c r="R2279" s="170"/>
      <c r="S2279" s="170"/>
      <c r="T2279" s="170"/>
      <c r="U2279" s="170"/>
      <c r="V2279" s="170"/>
      <c r="W2279" s="170"/>
      <c r="X2279" s="131"/>
      <c r="Y2279"/>
      <c r="AB2279"/>
      <c r="AC2279"/>
      <c r="AD2279"/>
      <c r="AE2279"/>
      <c r="AF2279"/>
      <c r="AG2279"/>
      <c r="AH2279"/>
      <c r="AI2279"/>
      <c r="AJ2279"/>
      <c r="AK2279"/>
    </row>
    <row r="2280" spans="1:37" x14ac:dyDescent="0.25">
      <c r="A2280" s="131"/>
      <c r="B2280" s="131"/>
      <c r="C2280" s="131"/>
      <c r="D2280" s="131"/>
      <c r="E2280" s="131"/>
      <c r="F2280" s="131"/>
      <c r="G2280" s="131"/>
      <c r="H2280" s="131"/>
      <c r="I2280" s="131"/>
      <c r="J2280" s="131"/>
      <c r="K2280" s="131"/>
      <c r="L2280" s="131"/>
      <c r="M2280" s="131"/>
      <c r="N2280" s="131"/>
      <c r="O2280" s="131"/>
      <c r="P2280" s="131"/>
      <c r="Q2280" s="170"/>
      <c r="R2280" s="170"/>
      <c r="S2280" s="170"/>
      <c r="T2280" s="170"/>
      <c r="U2280" s="170"/>
      <c r="V2280" s="170"/>
      <c r="W2280" s="170"/>
      <c r="X2280" s="131"/>
      <c r="Y2280"/>
      <c r="AB2280"/>
      <c r="AC2280"/>
      <c r="AD2280"/>
      <c r="AE2280"/>
      <c r="AF2280"/>
      <c r="AG2280"/>
      <c r="AH2280"/>
      <c r="AI2280"/>
      <c r="AJ2280"/>
      <c r="AK2280"/>
    </row>
    <row r="2281" spans="1:37" x14ac:dyDescent="0.25">
      <c r="A2281" s="131"/>
      <c r="B2281" s="131"/>
      <c r="C2281" s="131"/>
      <c r="D2281" s="131"/>
      <c r="E2281" s="131"/>
      <c r="F2281" s="131"/>
      <c r="G2281" s="131"/>
      <c r="H2281" s="131"/>
      <c r="I2281" s="131"/>
      <c r="J2281" s="131"/>
      <c r="K2281" s="131"/>
      <c r="L2281" s="131"/>
      <c r="M2281" s="131"/>
      <c r="N2281" s="131"/>
      <c r="O2281" s="131"/>
      <c r="P2281" s="131"/>
      <c r="Q2281" s="170"/>
      <c r="R2281" s="170"/>
      <c r="S2281" s="170"/>
      <c r="T2281" s="170"/>
      <c r="U2281" s="170"/>
      <c r="V2281" s="170"/>
      <c r="W2281" s="170"/>
      <c r="X2281" s="131"/>
      <c r="Y2281"/>
      <c r="AB2281"/>
      <c r="AC2281"/>
      <c r="AD2281"/>
      <c r="AE2281"/>
      <c r="AF2281"/>
      <c r="AG2281"/>
      <c r="AH2281"/>
      <c r="AI2281"/>
      <c r="AJ2281"/>
      <c r="AK2281"/>
    </row>
    <row r="2282" spans="1:37" x14ac:dyDescent="0.25">
      <c r="A2282" s="131"/>
      <c r="B2282" s="131"/>
      <c r="C2282" s="131"/>
      <c r="D2282" s="131"/>
      <c r="E2282" s="131"/>
      <c r="F2282" s="131"/>
      <c r="G2282" s="131"/>
      <c r="H2282" s="131"/>
      <c r="I2282" s="131"/>
      <c r="J2282" s="131"/>
      <c r="K2282" s="131"/>
      <c r="L2282" s="131"/>
      <c r="M2282" s="131"/>
      <c r="N2282" s="131"/>
      <c r="O2282" s="131"/>
      <c r="P2282" s="131"/>
      <c r="Q2282" s="170"/>
      <c r="R2282" s="170"/>
      <c r="S2282" s="170"/>
      <c r="T2282" s="170"/>
      <c r="U2282" s="170"/>
      <c r="V2282" s="170"/>
      <c r="W2282" s="170"/>
      <c r="X2282" s="131"/>
      <c r="Y2282"/>
      <c r="AB2282"/>
      <c r="AC2282"/>
      <c r="AD2282"/>
      <c r="AE2282"/>
      <c r="AF2282"/>
      <c r="AG2282"/>
      <c r="AH2282"/>
      <c r="AI2282"/>
      <c r="AJ2282"/>
      <c r="AK2282"/>
    </row>
    <row r="2283" spans="1:37" x14ac:dyDescent="0.25">
      <c r="A2283" s="131"/>
      <c r="B2283" s="131"/>
      <c r="C2283" s="131"/>
      <c r="D2283" s="131"/>
      <c r="E2283" s="131"/>
      <c r="F2283" s="131"/>
      <c r="G2283" s="131"/>
      <c r="H2283" s="131"/>
      <c r="I2283" s="131"/>
      <c r="J2283" s="131"/>
      <c r="K2283" s="131"/>
      <c r="L2283" s="131"/>
      <c r="M2283" s="131"/>
      <c r="N2283" s="131"/>
      <c r="O2283" s="131"/>
      <c r="P2283" s="131"/>
      <c r="Q2283" s="170"/>
      <c r="R2283" s="170"/>
      <c r="S2283" s="170"/>
      <c r="T2283" s="170"/>
      <c r="U2283" s="170"/>
      <c r="V2283" s="170"/>
      <c r="W2283" s="170"/>
      <c r="X2283" s="131"/>
      <c r="Y2283"/>
      <c r="AB2283"/>
      <c r="AC2283"/>
      <c r="AD2283"/>
      <c r="AE2283"/>
      <c r="AF2283"/>
      <c r="AG2283"/>
      <c r="AH2283"/>
      <c r="AI2283"/>
      <c r="AJ2283"/>
      <c r="AK2283"/>
    </row>
    <row r="2284" spans="1:37" x14ac:dyDescent="0.25">
      <c r="A2284" s="131"/>
      <c r="B2284" s="131"/>
      <c r="C2284" s="131"/>
      <c r="D2284" s="131"/>
      <c r="E2284" s="131"/>
      <c r="F2284" s="131"/>
      <c r="G2284" s="131"/>
      <c r="H2284" s="131"/>
      <c r="I2284" s="131"/>
      <c r="J2284" s="131"/>
      <c r="K2284" s="131"/>
      <c r="L2284" s="131"/>
      <c r="M2284" s="131"/>
      <c r="N2284" s="131"/>
      <c r="O2284" s="131"/>
      <c r="P2284" s="131"/>
      <c r="Q2284" s="170"/>
      <c r="R2284" s="170"/>
      <c r="S2284" s="170"/>
      <c r="T2284" s="170"/>
      <c r="U2284" s="170"/>
      <c r="V2284" s="170"/>
      <c r="W2284" s="170"/>
      <c r="X2284" s="131"/>
      <c r="Y2284"/>
      <c r="AB2284"/>
      <c r="AC2284"/>
      <c r="AD2284"/>
      <c r="AE2284"/>
      <c r="AF2284"/>
      <c r="AG2284"/>
      <c r="AH2284"/>
      <c r="AI2284"/>
      <c r="AJ2284"/>
      <c r="AK2284"/>
    </row>
    <row r="2285" spans="1:37" x14ac:dyDescent="0.25">
      <c r="A2285" s="131"/>
      <c r="B2285" s="131"/>
      <c r="C2285" s="131"/>
      <c r="D2285" s="131"/>
      <c r="E2285" s="131"/>
      <c r="F2285" s="131"/>
      <c r="G2285" s="131"/>
      <c r="H2285" s="131"/>
      <c r="I2285" s="131"/>
      <c r="J2285" s="131"/>
      <c r="K2285" s="131"/>
      <c r="L2285" s="131"/>
      <c r="M2285" s="131"/>
      <c r="N2285" s="131"/>
      <c r="O2285" s="131"/>
      <c r="P2285" s="131"/>
      <c r="Q2285" s="170"/>
      <c r="R2285" s="170"/>
      <c r="S2285" s="170"/>
      <c r="T2285" s="170"/>
      <c r="U2285" s="170"/>
      <c r="V2285" s="170"/>
      <c r="W2285" s="170"/>
      <c r="X2285" s="131"/>
      <c r="Y2285"/>
      <c r="AB2285"/>
      <c r="AC2285"/>
      <c r="AD2285"/>
      <c r="AE2285"/>
      <c r="AF2285"/>
      <c r="AG2285"/>
      <c r="AH2285"/>
      <c r="AI2285"/>
      <c r="AJ2285"/>
      <c r="AK2285"/>
    </row>
    <row r="2286" spans="1:37" x14ac:dyDescent="0.25">
      <c r="A2286" s="131"/>
      <c r="B2286" s="131"/>
      <c r="C2286" s="131"/>
      <c r="D2286" s="131"/>
      <c r="E2286" s="131"/>
      <c r="F2286" s="131"/>
      <c r="G2286" s="131"/>
      <c r="H2286" s="131"/>
      <c r="I2286" s="131"/>
      <c r="J2286" s="131"/>
      <c r="K2286" s="131"/>
      <c r="L2286" s="131"/>
      <c r="M2286" s="131"/>
      <c r="N2286" s="131"/>
      <c r="O2286" s="131"/>
      <c r="P2286" s="131"/>
      <c r="Q2286" s="170"/>
      <c r="R2286" s="170"/>
      <c r="S2286" s="170"/>
      <c r="T2286" s="170"/>
      <c r="U2286" s="170"/>
      <c r="V2286" s="170"/>
      <c r="W2286" s="170"/>
      <c r="X2286" s="131"/>
      <c r="Y2286"/>
      <c r="AB2286"/>
      <c r="AC2286"/>
      <c r="AD2286"/>
      <c r="AE2286"/>
      <c r="AF2286"/>
      <c r="AG2286"/>
      <c r="AH2286"/>
      <c r="AI2286"/>
      <c r="AJ2286"/>
      <c r="AK2286"/>
    </row>
    <row r="2287" spans="1:37" x14ac:dyDescent="0.25">
      <c r="A2287" s="131"/>
      <c r="B2287" s="131"/>
      <c r="C2287" s="131"/>
      <c r="D2287" s="131"/>
      <c r="E2287" s="131"/>
      <c r="F2287" s="131"/>
      <c r="G2287" s="131"/>
      <c r="H2287" s="131"/>
      <c r="I2287" s="131"/>
      <c r="J2287" s="131"/>
      <c r="K2287" s="131"/>
      <c r="L2287" s="131"/>
      <c r="M2287" s="131"/>
      <c r="N2287" s="131"/>
      <c r="O2287" s="131"/>
      <c r="P2287" s="131"/>
      <c r="Q2287" s="170"/>
      <c r="R2287" s="170"/>
      <c r="S2287" s="170"/>
      <c r="T2287" s="170"/>
      <c r="U2287" s="170"/>
      <c r="V2287" s="170"/>
      <c r="W2287" s="170"/>
      <c r="X2287" s="131"/>
      <c r="Y2287"/>
      <c r="AB2287"/>
      <c r="AC2287"/>
      <c r="AD2287"/>
      <c r="AE2287"/>
      <c r="AF2287"/>
      <c r="AG2287"/>
      <c r="AH2287"/>
      <c r="AI2287"/>
      <c r="AJ2287"/>
      <c r="AK2287"/>
    </row>
    <row r="2288" spans="1:37" x14ac:dyDescent="0.25">
      <c r="A2288" s="131"/>
      <c r="B2288" s="131"/>
      <c r="C2288" s="131"/>
      <c r="D2288" s="131"/>
      <c r="E2288" s="131"/>
      <c r="F2288" s="131"/>
      <c r="G2288" s="131"/>
      <c r="H2288" s="131"/>
      <c r="I2288" s="131"/>
      <c r="J2288" s="131"/>
      <c r="K2288" s="131"/>
      <c r="L2288" s="131"/>
      <c r="M2288" s="131"/>
      <c r="N2288" s="131"/>
      <c r="O2288" s="131"/>
      <c r="P2288" s="131"/>
      <c r="Q2288" s="170"/>
      <c r="R2288" s="170"/>
      <c r="S2288" s="170"/>
      <c r="T2288" s="170"/>
      <c r="U2288" s="170"/>
      <c r="V2288" s="170"/>
      <c r="W2288" s="170"/>
      <c r="X2288" s="131"/>
      <c r="Y2288"/>
      <c r="AB2288"/>
      <c r="AC2288"/>
      <c r="AD2288"/>
      <c r="AE2288"/>
      <c r="AF2288"/>
      <c r="AG2288"/>
      <c r="AH2288"/>
      <c r="AI2288"/>
      <c r="AJ2288"/>
      <c r="AK2288"/>
    </row>
    <row r="2289" spans="1:37" x14ac:dyDescent="0.25">
      <c r="A2289" s="131"/>
      <c r="B2289" s="131"/>
      <c r="C2289" s="131"/>
      <c r="D2289" s="131"/>
      <c r="E2289" s="131"/>
      <c r="F2289" s="131"/>
      <c r="G2289" s="131"/>
      <c r="H2289" s="131"/>
      <c r="I2289" s="131"/>
      <c r="J2289" s="131"/>
      <c r="K2289" s="131"/>
      <c r="L2289" s="131"/>
      <c r="M2289" s="131"/>
      <c r="N2289" s="131"/>
      <c r="O2289" s="131"/>
      <c r="P2289" s="131"/>
      <c r="Q2289" s="170"/>
      <c r="R2289" s="170"/>
      <c r="S2289" s="170"/>
      <c r="T2289" s="170"/>
      <c r="U2289" s="170"/>
      <c r="V2289" s="170"/>
      <c r="W2289" s="170"/>
      <c r="X2289" s="131"/>
      <c r="Y2289"/>
      <c r="AB2289"/>
      <c r="AC2289"/>
      <c r="AD2289"/>
      <c r="AE2289"/>
      <c r="AF2289"/>
      <c r="AG2289"/>
      <c r="AH2289"/>
      <c r="AI2289"/>
      <c r="AJ2289"/>
      <c r="AK2289"/>
    </row>
    <row r="2290" spans="1:37" x14ac:dyDescent="0.25">
      <c r="A2290" s="131"/>
      <c r="B2290" s="131"/>
      <c r="C2290" s="131"/>
      <c r="D2290" s="131"/>
      <c r="E2290" s="131"/>
      <c r="F2290" s="131"/>
      <c r="G2290" s="131"/>
      <c r="H2290" s="131"/>
      <c r="I2290" s="131"/>
      <c r="J2290" s="131"/>
      <c r="K2290" s="131"/>
      <c r="L2290" s="131"/>
      <c r="M2290" s="131"/>
      <c r="N2290" s="131"/>
      <c r="O2290" s="131"/>
      <c r="P2290" s="131"/>
      <c r="Q2290" s="170"/>
      <c r="R2290" s="170"/>
      <c r="S2290" s="170"/>
      <c r="T2290" s="170"/>
      <c r="U2290" s="170"/>
      <c r="V2290" s="170"/>
      <c r="W2290" s="170"/>
      <c r="X2290" s="131"/>
      <c r="Y2290"/>
      <c r="AB2290"/>
      <c r="AC2290"/>
      <c r="AD2290"/>
      <c r="AE2290"/>
      <c r="AF2290"/>
      <c r="AG2290"/>
      <c r="AH2290"/>
      <c r="AI2290"/>
      <c r="AJ2290"/>
      <c r="AK2290"/>
    </row>
    <row r="2291" spans="1:37" x14ac:dyDescent="0.25">
      <c r="A2291" s="131"/>
      <c r="B2291" s="131"/>
      <c r="C2291" s="131"/>
      <c r="D2291" s="131"/>
      <c r="E2291" s="131"/>
      <c r="F2291" s="131"/>
      <c r="G2291" s="131"/>
      <c r="H2291" s="131"/>
      <c r="I2291" s="131"/>
      <c r="J2291" s="131"/>
      <c r="K2291" s="131"/>
      <c r="L2291" s="131"/>
      <c r="M2291" s="131"/>
      <c r="N2291" s="131"/>
      <c r="O2291" s="131"/>
      <c r="P2291" s="131"/>
      <c r="Q2291" s="170"/>
      <c r="R2291" s="170"/>
      <c r="S2291" s="170"/>
      <c r="T2291" s="170"/>
      <c r="U2291" s="170"/>
      <c r="V2291" s="170"/>
      <c r="W2291" s="170"/>
      <c r="X2291" s="131"/>
      <c r="Y2291"/>
      <c r="AB2291"/>
      <c r="AC2291"/>
      <c r="AD2291"/>
      <c r="AE2291"/>
      <c r="AF2291"/>
      <c r="AG2291"/>
      <c r="AH2291"/>
      <c r="AI2291"/>
      <c r="AJ2291"/>
      <c r="AK2291"/>
    </row>
    <row r="2292" spans="1:37" x14ac:dyDescent="0.25">
      <c r="A2292" s="131"/>
      <c r="B2292" s="131"/>
      <c r="C2292" s="131"/>
      <c r="D2292" s="131"/>
      <c r="E2292" s="131"/>
      <c r="F2292" s="131"/>
      <c r="G2292" s="131"/>
      <c r="H2292" s="131"/>
      <c r="I2292" s="131"/>
      <c r="J2292" s="131"/>
      <c r="K2292" s="131"/>
      <c r="L2292" s="131"/>
      <c r="M2292" s="131"/>
      <c r="N2292" s="131"/>
      <c r="O2292" s="131"/>
      <c r="P2292" s="131"/>
      <c r="Q2292" s="170"/>
      <c r="R2292" s="170"/>
      <c r="S2292" s="170"/>
      <c r="T2292" s="170"/>
      <c r="U2292" s="170"/>
      <c r="V2292" s="170"/>
      <c r="W2292" s="170"/>
      <c r="X2292" s="131"/>
      <c r="Y2292"/>
      <c r="AB2292"/>
      <c r="AC2292"/>
      <c r="AD2292"/>
      <c r="AE2292"/>
      <c r="AF2292"/>
      <c r="AG2292"/>
      <c r="AH2292"/>
      <c r="AI2292"/>
      <c r="AJ2292"/>
      <c r="AK2292"/>
    </row>
    <row r="2293" spans="1:37" x14ac:dyDescent="0.25">
      <c r="A2293" s="131"/>
      <c r="B2293" s="131"/>
      <c r="C2293" s="131"/>
      <c r="D2293" s="131"/>
      <c r="E2293" s="131"/>
      <c r="F2293" s="131"/>
      <c r="G2293" s="131"/>
      <c r="H2293" s="131"/>
      <c r="I2293" s="131"/>
      <c r="J2293" s="131"/>
      <c r="K2293" s="131"/>
      <c r="L2293" s="131"/>
      <c r="M2293" s="131"/>
      <c r="N2293" s="131"/>
      <c r="O2293" s="131"/>
      <c r="P2293" s="131"/>
      <c r="Q2293" s="170"/>
      <c r="R2293" s="170"/>
      <c r="S2293" s="170"/>
      <c r="T2293" s="170"/>
      <c r="U2293" s="170"/>
      <c r="V2293" s="170"/>
      <c r="W2293" s="170"/>
      <c r="X2293" s="131"/>
      <c r="Y2293"/>
      <c r="AB2293"/>
      <c r="AC2293"/>
      <c r="AD2293"/>
      <c r="AE2293"/>
      <c r="AF2293"/>
      <c r="AG2293"/>
      <c r="AH2293"/>
      <c r="AI2293"/>
      <c r="AJ2293"/>
      <c r="AK2293"/>
    </row>
    <row r="2294" spans="1:37" x14ac:dyDescent="0.25">
      <c r="A2294" s="131"/>
      <c r="B2294" s="131"/>
      <c r="C2294" s="131"/>
      <c r="D2294" s="131"/>
      <c r="E2294" s="131"/>
      <c r="F2294" s="131"/>
      <c r="G2294" s="131"/>
      <c r="H2294" s="131"/>
      <c r="I2294" s="131"/>
      <c r="J2294" s="131"/>
      <c r="K2294" s="131"/>
      <c r="L2294" s="131"/>
      <c r="M2294" s="131"/>
      <c r="N2294" s="131"/>
      <c r="O2294" s="131"/>
      <c r="P2294" s="131"/>
      <c r="Q2294" s="170"/>
      <c r="R2294" s="170"/>
      <c r="S2294" s="170"/>
      <c r="T2294" s="170"/>
      <c r="U2294" s="170"/>
      <c r="V2294" s="170"/>
      <c r="W2294" s="170"/>
      <c r="X2294" s="131"/>
      <c r="Y2294"/>
      <c r="AB2294"/>
      <c r="AC2294"/>
      <c r="AD2294"/>
      <c r="AE2294"/>
      <c r="AF2294"/>
      <c r="AG2294"/>
      <c r="AH2294"/>
      <c r="AI2294"/>
      <c r="AJ2294"/>
      <c r="AK2294"/>
    </row>
    <row r="2295" spans="1:37" x14ac:dyDescent="0.25">
      <c r="A2295" s="131"/>
      <c r="B2295" s="131"/>
      <c r="C2295" s="131"/>
      <c r="D2295" s="131"/>
      <c r="E2295" s="131"/>
      <c r="F2295" s="131"/>
      <c r="G2295" s="131"/>
      <c r="H2295" s="131"/>
      <c r="I2295" s="131"/>
      <c r="J2295" s="131"/>
      <c r="K2295" s="131"/>
      <c r="L2295" s="131"/>
      <c r="M2295" s="131"/>
      <c r="N2295" s="131"/>
      <c r="O2295" s="131"/>
      <c r="P2295" s="131"/>
      <c r="Q2295" s="170"/>
      <c r="R2295" s="170"/>
      <c r="S2295" s="170"/>
      <c r="T2295" s="170"/>
      <c r="U2295" s="170"/>
      <c r="V2295" s="170"/>
      <c r="W2295" s="170"/>
      <c r="X2295" s="131"/>
      <c r="Y2295"/>
      <c r="AB2295"/>
      <c r="AC2295"/>
      <c r="AD2295"/>
      <c r="AE2295"/>
      <c r="AF2295"/>
      <c r="AG2295"/>
      <c r="AH2295"/>
      <c r="AI2295"/>
      <c r="AJ2295"/>
      <c r="AK2295"/>
    </row>
    <row r="2296" spans="1:37" x14ac:dyDescent="0.25">
      <c r="A2296" s="131"/>
      <c r="B2296" s="131"/>
      <c r="C2296" s="131"/>
      <c r="D2296" s="131"/>
      <c r="E2296" s="131"/>
      <c r="F2296" s="131"/>
      <c r="G2296" s="131"/>
      <c r="H2296" s="131"/>
      <c r="I2296" s="131"/>
      <c r="J2296" s="131"/>
      <c r="K2296" s="131"/>
      <c r="L2296" s="131"/>
      <c r="M2296" s="131"/>
      <c r="N2296" s="131"/>
      <c r="O2296" s="131"/>
      <c r="P2296" s="131"/>
      <c r="Q2296" s="170"/>
      <c r="R2296" s="170"/>
      <c r="S2296" s="170"/>
      <c r="T2296" s="170"/>
      <c r="U2296" s="170"/>
      <c r="V2296" s="170"/>
      <c r="W2296" s="170"/>
      <c r="X2296" s="131"/>
      <c r="Y2296"/>
      <c r="AB2296"/>
      <c r="AC2296"/>
      <c r="AD2296"/>
      <c r="AE2296"/>
      <c r="AF2296"/>
      <c r="AG2296"/>
      <c r="AH2296"/>
      <c r="AI2296"/>
      <c r="AJ2296"/>
      <c r="AK2296"/>
    </row>
    <row r="2297" spans="1:37" x14ac:dyDescent="0.25">
      <c r="A2297" s="131"/>
      <c r="B2297" s="131"/>
      <c r="C2297" s="131"/>
      <c r="D2297" s="131"/>
      <c r="E2297" s="131"/>
      <c r="F2297" s="131"/>
      <c r="G2297" s="131"/>
      <c r="H2297" s="131"/>
      <c r="I2297" s="131"/>
      <c r="J2297" s="131"/>
      <c r="K2297" s="131"/>
      <c r="L2297" s="131"/>
      <c r="M2297" s="131"/>
      <c r="N2297" s="131"/>
      <c r="O2297" s="131"/>
      <c r="P2297" s="131"/>
      <c r="Q2297" s="170"/>
      <c r="R2297" s="170"/>
      <c r="S2297" s="170"/>
      <c r="T2297" s="170"/>
      <c r="U2297" s="170"/>
      <c r="V2297" s="170"/>
      <c r="W2297" s="170"/>
      <c r="X2297" s="131"/>
      <c r="Y2297"/>
      <c r="AB2297"/>
      <c r="AC2297"/>
      <c r="AD2297"/>
      <c r="AE2297"/>
      <c r="AF2297"/>
      <c r="AG2297"/>
      <c r="AH2297"/>
      <c r="AI2297"/>
      <c r="AJ2297"/>
      <c r="AK2297"/>
    </row>
    <row r="2298" spans="1:37" x14ac:dyDescent="0.25">
      <c r="A2298" s="131"/>
      <c r="B2298" s="131"/>
      <c r="C2298" s="131"/>
      <c r="D2298" s="131"/>
      <c r="E2298" s="131"/>
      <c r="F2298" s="131"/>
      <c r="G2298" s="131"/>
      <c r="H2298" s="131"/>
      <c r="I2298" s="131"/>
      <c r="J2298" s="131"/>
      <c r="K2298" s="131"/>
      <c r="L2298" s="131"/>
      <c r="M2298" s="131"/>
      <c r="N2298" s="131"/>
      <c r="O2298" s="131"/>
      <c r="P2298" s="131"/>
      <c r="Q2298" s="170"/>
      <c r="R2298" s="170"/>
      <c r="S2298" s="170"/>
      <c r="T2298" s="170"/>
      <c r="U2298" s="170"/>
      <c r="V2298" s="170"/>
      <c r="W2298" s="170"/>
      <c r="X2298" s="131"/>
      <c r="Y2298"/>
      <c r="AB2298"/>
      <c r="AC2298"/>
      <c r="AD2298"/>
      <c r="AE2298"/>
      <c r="AF2298"/>
      <c r="AG2298"/>
      <c r="AH2298"/>
      <c r="AI2298"/>
      <c r="AJ2298"/>
      <c r="AK2298"/>
    </row>
    <row r="2299" spans="1:37" x14ac:dyDescent="0.25">
      <c r="A2299" s="131"/>
      <c r="B2299" s="131"/>
      <c r="C2299" s="131"/>
      <c r="D2299" s="131"/>
      <c r="E2299" s="131"/>
      <c r="F2299" s="131"/>
      <c r="G2299" s="131"/>
      <c r="H2299" s="131"/>
      <c r="I2299" s="131"/>
      <c r="J2299" s="131"/>
      <c r="K2299" s="131"/>
      <c r="L2299" s="131"/>
      <c r="M2299" s="131"/>
      <c r="N2299" s="131"/>
      <c r="O2299" s="131"/>
      <c r="P2299" s="131"/>
      <c r="Q2299" s="170"/>
      <c r="R2299" s="170"/>
      <c r="S2299" s="170"/>
      <c r="T2299" s="170"/>
      <c r="U2299" s="170"/>
      <c r="V2299" s="170"/>
      <c r="W2299" s="170"/>
      <c r="X2299" s="131"/>
      <c r="Y2299"/>
      <c r="AB2299"/>
      <c r="AC2299"/>
      <c r="AD2299"/>
      <c r="AE2299"/>
      <c r="AF2299"/>
      <c r="AG2299"/>
      <c r="AH2299"/>
      <c r="AI2299"/>
      <c r="AJ2299"/>
      <c r="AK2299"/>
    </row>
    <row r="2300" spans="1:37" x14ac:dyDescent="0.25">
      <c r="A2300" s="131"/>
      <c r="B2300" s="131"/>
      <c r="C2300" s="131"/>
      <c r="D2300" s="131"/>
      <c r="E2300" s="131"/>
      <c r="F2300" s="131"/>
      <c r="G2300" s="131"/>
      <c r="H2300" s="131"/>
      <c r="I2300" s="131"/>
      <c r="J2300" s="131"/>
      <c r="K2300" s="131"/>
      <c r="L2300" s="131"/>
      <c r="M2300" s="131"/>
      <c r="N2300" s="131"/>
      <c r="O2300" s="131"/>
      <c r="P2300" s="131"/>
      <c r="Q2300" s="170"/>
      <c r="R2300" s="170"/>
      <c r="S2300" s="170"/>
      <c r="T2300" s="170"/>
      <c r="U2300" s="170"/>
      <c r="V2300" s="170"/>
      <c r="W2300" s="170"/>
      <c r="X2300" s="131"/>
      <c r="Y2300"/>
      <c r="AB2300"/>
      <c r="AC2300"/>
      <c r="AD2300"/>
      <c r="AE2300"/>
      <c r="AF2300"/>
      <c r="AG2300"/>
      <c r="AH2300"/>
      <c r="AI2300"/>
      <c r="AJ2300"/>
      <c r="AK2300"/>
    </row>
    <row r="2301" spans="1:37" x14ac:dyDescent="0.25">
      <c r="A2301" s="131"/>
      <c r="B2301" s="131"/>
      <c r="C2301" s="131"/>
      <c r="D2301" s="131"/>
      <c r="E2301" s="131"/>
      <c r="F2301" s="131"/>
      <c r="G2301" s="131"/>
      <c r="H2301" s="131"/>
      <c r="I2301" s="131"/>
      <c r="J2301" s="131"/>
      <c r="K2301" s="131"/>
      <c r="L2301" s="131"/>
      <c r="M2301" s="131"/>
      <c r="N2301" s="131"/>
      <c r="O2301" s="131"/>
      <c r="P2301" s="131"/>
      <c r="Q2301" s="170"/>
      <c r="R2301" s="170"/>
      <c r="S2301" s="170"/>
      <c r="T2301" s="170"/>
      <c r="U2301" s="170"/>
      <c r="V2301" s="170"/>
      <c r="W2301" s="170"/>
      <c r="X2301" s="131"/>
      <c r="Y2301"/>
      <c r="AB2301"/>
      <c r="AC2301"/>
      <c r="AD2301"/>
      <c r="AE2301"/>
      <c r="AF2301"/>
      <c r="AG2301"/>
      <c r="AH2301"/>
      <c r="AI2301"/>
      <c r="AJ2301"/>
      <c r="AK2301"/>
    </row>
    <row r="2302" spans="1:37" x14ac:dyDescent="0.25">
      <c r="A2302" s="131"/>
      <c r="B2302" s="131"/>
      <c r="C2302" s="131"/>
      <c r="D2302" s="131"/>
      <c r="E2302" s="131"/>
      <c r="F2302" s="131"/>
      <c r="G2302" s="131"/>
      <c r="H2302" s="131"/>
      <c r="I2302" s="131"/>
      <c r="J2302" s="131"/>
      <c r="K2302" s="131"/>
      <c r="L2302" s="131"/>
      <c r="M2302" s="131"/>
      <c r="N2302" s="131"/>
      <c r="O2302" s="131"/>
      <c r="P2302" s="131"/>
      <c r="Q2302" s="170"/>
      <c r="R2302" s="170"/>
      <c r="S2302" s="170"/>
      <c r="T2302" s="170"/>
      <c r="U2302" s="170"/>
      <c r="V2302" s="170"/>
      <c r="W2302" s="170"/>
      <c r="X2302" s="131"/>
      <c r="Y2302"/>
      <c r="AB2302"/>
      <c r="AC2302"/>
      <c r="AD2302"/>
      <c r="AE2302"/>
      <c r="AF2302"/>
      <c r="AG2302"/>
      <c r="AH2302"/>
      <c r="AI2302"/>
      <c r="AJ2302"/>
      <c r="AK2302"/>
    </row>
    <row r="2303" spans="1:37" x14ac:dyDescent="0.25">
      <c r="A2303" s="131"/>
      <c r="B2303" s="131"/>
      <c r="C2303" s="131"/>
      <c r="D2303" s="131"/>
      <c r="E2303" s="131"/>
      <c r="F2303" s="131"/>
      <c r="G2303" s="131"/>
      <c r="H2303" s="131"/>
      <c r="I2303" s="131"/>
      <c r="J2303" s="131"/>
      <c r="K2303" s="131"/>
      <c r="L2303" s="131"/>
      <c r="M2303" s="131"/>
      <c r="N2303" s="131"/>
      <c r="O2303" s="131"/>
      <c r="P2303" s="131"/>
      <c r="Q2303" s="170"/>
      <c r="R2303" s="170"/>
      <c r="S2303" s="170"/>
      <c r="T2303" s="170"/>
      <c r="U2303" s="170"/>
      <c r="V2303" s="170"/>
      <c r="W2303" s="170"/>
      <c r="X2303" s="131"/>
      <c r="Y2303"/>
      <c r="AB2303"/>
      <c r="AC2303"/>
      <c r="AD2303"/>
      <c r="AE2303"/>
      <c r="AF2303"/>
      <c r="AG2303"/>
      <c r="AH2303"/>
      <c r="AI2303"/>
      <c r="AJ2303"/>
      <c r="AK2303"/>
    </row>
    <row r="2304" spans="1:37" x14ac:dyDescent="0.25">
      <c r="A2304" s="131"/>
      <c r="B2304" s="131"/>
      <c r="C2304" s="131"/>
      <c r="D2304" s="131"/>
      <c r="E2304" s="131"/>
      <c r="F2304" s="131"/>
      <c r="G2304" s="131"/>
      <c r="H2304" s="131"/>
      <c r="I2304" s="131"/>
      <c r="J2304" s="131"/>
      <c r="K2304" s="131"/>
      <c r="L2304" s="131"/>
      <c r="M2304" s="131"/>
      <c r="N2304" s="131"/>
      <c r="O2304" s="131"/>
      <c r="P2304" s="131"/>
      <c r="Q2304" s="170"/>
      <c r="R2304" s="170"/>
      <c r="S2304" s="170"/>
      <c r="T2304" s="170"/>
      <c r="U2304" s="170"/>
      <c r="V2304" s="170"/>
      <c r="W2304" s="170"/>
      <c r="X2304" s="131"/>
      <c r="Y2304"/>
      <c r="AB2304"/>
      <c r="AC2304"/>
      <c r="AD2304"/>
      <c r="AE2304"/>
      <c r="AF2304"/>
      <c r="AG2304"/>
      <c r="AH2304"/>
      <c r="AI2304"/>
      <c r="AJ2304"/>
      <c r="AK2304"/>
    </row>
    <row r="2305" spans="1:37" x14ac:dyDescent="0.25">
      <c r="A2305" s="131"/>
      <c r="B2305" s="131"/>
      <c r="C2305" s="131"/>
      <c r="D2305" s="131"/>
      <c r="E2305" s="131"/>
      <c r="F2305" s="131"/>
      <c r="G2305" s="131"/>
      <c r="H2305" s="131"/>
      <c r="I2305" s="131"/>
      <c r="J2305" s="131"/>
      <c r="K2305" s="131"/>
      <c r="L2305" s="131"/>
      <c r="M2305" s="131"/>
      <c r="N2305" s="131"/>
      <c r="O2305" s="131"/>
      <c r="P2305" s="131"/>
      <c r="Q2305" s="170"/>
      <c r="R2305" s="170"/>
      <c r="S2305" s="170"/>
      <c r="T2305" s="170"/>
      <c r="U2305" s="170"/>
      <c r="V2305" s="170"/>
      <c r="W2305" s="170"/>
      <c r="X2305" s="131"/>
      <c r="Y2305"/>
      <c r="AB2305"/>
      <c r="AC2305"/>
      <c r="AD2305"/>
      <c r="AE2305"/>
      <c r="AF2305"/>
      <c r="AG2305"/>
      <c r="AH2305"/>
      <c r="AI2305"/>
      <c r="AJ2305"/>
      <c r="AK2305"/>
    </row>
    <row r="2306" spans="1:37" x14ac:dyDescent="0.25">
      <c r="A2306" s="131"/>
      <c r="B2306" s="131"/>
      <c r="C2306" s="131"/>
      <c r="D2306" s="131"/>
      <c r="E2306" s="131"/>
      <c r="F2306" s="131"/>
      <c r="G2306" s="131"/>
      <c r="H2306" s="131"/>
      <c r="I2306" s="131"/>
      <c r="J2306" s="131"/>
      <c r="K2306" s="131"/>
      <c r="L2306" s="131"/>
      <c r="M2306" s="131"/>
      <c r="N2306" s="131"/>
      <c r="O2306" s="131"/>
      <c r="P2306" s="131"/>
      <c r="Q2306" s="170"/>
      <c r="R2306" s="170"/>
      <c r="S2306" s="170"/>
      <c r="T2306" s="170"/>
      <c r="U2306" s="170"/>
      <c r="V2306" s="170"/>
      <c r="W2306" s="170"/>
      <c r="X2306" s="131"/>
      <c r="Y2306"/>
      <c r="AB2306"/>
      <c r="AC2306"/>
      <c r="AD2306"/>
      <c r="AE2306"/>
      <c r="AF2306"/>
      <c r="AG2306"/>
      <c r="AH2306"/>
      <c r="AI2306"/>
      <c r="AJ2306"/>
      <c r="AK2306"/>
    </row>
    <row r="2307" spans="1:37" x14ac:dyDescent="0.25">
      <c r="A2307" s="131"/>
      <c r="B2307" s="131"/>
      <c r="C2307" s="131"/>
      <c r="D2307" s="131"/>
      <c r="E2307" s="131"/>
      <c r="F2307" s="131"/>
      <c r="G2307" s="131"/>
      <c r="H2307" s="131"/>
      <c r="I2307" s="131"/>
      <c r="J2307" s="131"/>
      <c r="K2307" s="131"/>
      <c r="L2307" s="131"/>
      <c r="M2307" s="131"/>
      <c r="N2307" s="131"/>
      <c r="O2307" s="131"/>
      <c r="P2307" s="131"/>
      <c r="Q2307" s="170"/>
      <c r="R2307" s="170"/>
      <c r="S2307" s="170"/>
      <c r="T2307" s="170"/>
      <c r="U2307" s="170"/>
      <c r="V2307" s="170"/>
      <c r="W2307" s="170"/>
      <c r="X2307" s="131"/>
      <c r="Y2307"/>
      <c r="AB2307"/>
      <c r="AC2307"/>
      <c r="AD2307"/>
      <c r="AE2307"/>
      <c r="AF2307"/>
      <c r="AG2307"/>
      <c r="AH2307"/>
      <c r="AI2307"/>
      <c r="AJ2307"/>
      <c r="AK2307"/>
    </row>
    <row r="2308" spans="1:37" x14ac:dyDescent="0.25">
      <c r="A2308" s="131"/>
      <c r="B2308" s="131"/>
      <c r="C2308" s="131"/>
      <c r="D2308" s="131"/>
      <c r="E2308" s="131"/>
      <c r="F2308" s="131"/>
      <c r="G2308" s="131"/>
      <c r="H2308" s="131"/>
      <c r="I2308" s="131"/>
      <c r="J2308" s="131"/>
      <c r="K2308" s="131"/>
      <c r="L2308" s="131"/>
      <c r="M2308" s="131"/>
      <c r="N2308" s="131"/>
      <c r="O2308" s="131"/>
      <c r="P2308" s="131"/>
      <c r="Q2308" s="170"/>
      <c r="R2308" s="170"/>
      <c r="S2308" s="170"/>
      <c r="T2308" s="170"/>
      <c r="U2308" s="170"/>
      <c r="V2308" s="170"/>
      <c r="W2308" s="170"/>
      <c r="X2308" s="131"/>
      <c r="Y2308"/>
      <c r="AB2308"/>
      <c r="AC2308"/>
      <c r="AD2308"/>
      <c r="AE2308"/>
      <c r="AF2308"/>
      <c r="AG2308"/>
      <c r="AH2308"/>
      <c r="AI2308"/>
      <c r="AJ2308"/>
      <c r="AK2308"/>
    </row>
    <row r="2309" spans="1:37" x14ac:dyDescent="0.25">
      <c r="A2309" s="131"/>
      <c r="B2309" s="131"/>
      <c r="C2309" s="131"/>
      <c r="D2309" s="131"/>
      <c r="E2309" s="131"/>
      <c r="F2309" s="131"/>
      <c r="G2309" s="131"/>
      <c r="H2309" s="131"/>
      <c r="I2309" s="131"/>
      <c r="J2309" s="131"/>
      <c r="K2309" s="131"/>
      <c r="L2309" s="131"/>
      <c r="M2309" s="131"/>
      <c r="N2309" s="131"/>
      <c r="O2309" s="131"/>
      <c r="P2309" s="131"/>
      <c r="Q2309" s="170"/>
      <c r="R2309" s="170"/>
      <c r="S2309" s="170"/>
      <c r="T2309" s="170"/>
      <c r="U2309" s="170"/>
      <c r="V2309" s="170"/>
      <c r="W2309" s="170"/>
      <c r="X2309" s="131"/>
      <c r="Y2309"/>
      <c r="AB2309"/>
      <c r="AC2309"/>
      <c r="AD2309"/>
      <c r="AE2309"/>
      <c r="AF2309"/>
      <c r="AG2309"/>
      <c r="AH2309"/>
      <c r="AI2309"/>
      <c r="AJ2309"/>
      <c r="AK2309"/>
    </row>
    <row r="2310" spans="1:37" x14ac:dyDescent="0.25">
      <c r="A2310" s="131"/>
      <c r="B2310" s="131"/>
      <c r="C2310" s="131"/>
      <c r="D2310" s="131"/>
      <c r="E2310" s="131"/>
      <c r="F2310" s="131"/>
      <c r="G2310" s="131"/>
      <c r="H2310" s="131"/>
      <c r="I2310" s="131"/>
      <c r="J2310" s="131"/>
      <c r="K2310" s="131"/>
      <c r="L2310" s="131"/>
      <c r="M2310" s="131"/>
      <c r="N2310" s="131"/>
      <c r="O2310" s="131"/>
      <c r="P2310" s="131"/>
      <c r="Q2310" s="170"/>
      <c r="R2310" s="170"/>
      <c r="S2310" s="170"/>
      <c r="T2310" s="170"/>
      <c r="U2310" s="170"/>
      <c r="V2310" s="170"/>
      <c r="W2310" s="170"/>
      <c r="X2310" s="131"/>
      <c r="Y2310"/>
      <c r="AB2310"/>
      <c r="AC2310"/>
      <c r="AD2310"/>
      <c r="AE2310"/>
      <c r="AF2310"/>
      <c r="AG2310"/>
      <c r="AH2310"/>
      <c r="AI2310"/>
      <c r="AJ2310"/>
      <c r="AK2310"/>
    </row>
    <row r="2311" spans="1:37" x14ac:dyDescent="0.25">
      <c r="A2311" s="131"/>
      <c r="B2311" s="131"/>
      <c r="C2311" s="131"/>
      <c r="D2311" s="131"/>
      <c r="E2311" s="131"/>
      <c r="F2311" s="131"/>
      <c r="G2311" s="131"/>
      <c r="H2311" s="131"/>
      <c r="I2311" s="131"/>
      <c r="J2311" s="131"/>
      <c r="K2311" s="131"/>
      <c r="L2311" s="131"/>
      <c r="M2311" s="131"/>
      <c r="N2311" s="131"/>
      <c r="O2311" s="131"/>
      <c r="P2311" s="131"/>
      <c r="Q2311" s="170"/>
      <c r="R2311" s="170"/>
      <c r="S2311" s="170"/>
      <c r="T2311" s="170"/>
      <c r="U2311" s="170"/>
      <c r="V2311" s="170"/>
      <c r="W2311" s="170"/>
      <c r="X2311" s="131"/>
      <c r="Y2311"/>
      <c r="AB2311"/>
      <c r="AC2311"/>
      <c r="AD2311"/>
      <c r="AE2311"/>
      <c r="AF2311"/>
      <c r="AG2311"/>
      <c r="AH2311"/>
      <c r="AI2311"/>
      <c r="AJ2311"/>
      <c r="AK2311"/>
    </row>
    <row r="2312" spans="1:37" x14ac:dyDescent="0.25">
      <c r="A2312" s="131"/>
      <c r="B2312" s="131"/>
      <c r="C2312" s="131"/>
      <c r="D2312" s="131"/>
      <c r="E2312" s="131"/>
      <c r="F2312" s="131"/>
      <c r="G2312" s="131"/>
      <c r="H2312" s="131"/>
      <c r="I2312" s="131"/>
      <c r="J2312" s="131"/>
      <c r="K2312" s="131"/>
      <c r="L2312" s="131"/>
      <c r="M2312" s="131"/>
      <c r="N2312" s="131"/>
      <c r="O2312" s="131"/>
      <c r="P2312" s="131"/>
      <c r="Q2312" s="170"/>
      <c r="R2312" s="170"/>
      <c r="S2312" s="170"/>
      <c r="T2312" s="170"/>
      <c r="U2312" s="170"/>
      <c r="V2312" s="170"/>
      <c r="W2312" s="170"/>
      <c r="X2312" s="131"/>
      <c r="Y2312"/>
      <c r="AB2312"/>
      <c r="AC2312"/>
      <c r="AD2312"/>
      <c r="AE2312"/>
      <c r="AF2312"/>
      <c r="AG2312"/>
      <c r="AH2312"/>
      <c r="AI2312"/>
      <c r="AJ2312"/>
      <c r="AK2312"/>
    </row>
    <row r="2313" spans="1:37" x14ac:dyDescent="0.25">
      <c r="A2313" s="131"/>
      <c r="B2313" s="131"/>
      <c r="C2313" s="131"/>
      <c r="D2313" s="131"/>
      <c r="E2313" s="131"/>
      <c r="F2313" s="131"/>
      <c r="G2313" s="131"/>
      <c r="H2313" s="131"/>
      <c r="I2313" s="131"/>
      <c r="J2313" s="131"/>
      <c r="K2313" s="131"/>
      <c r="L2313" s="131"/>
      <c r="M2313" s="131"/>
      <c r="N2313" s="131"/>
      <c r="O2313" s="131"/>
      <c r="P2313" s="131"/>
      <c r="Q2313" s="170"/>
      <c r="R2313" s="170"/>
      <c r="S2313" s="170"/>
      <c r="T2313" s="170"/>
      <c r="U2313" s="170"/>
      <c r="V2313" s="170"/>
      <c r="W2313" s="170"/>
      <c r="X2313" s="131"/>
      <c r="Y2313"/>
      <c r="AB2313"/>
      <c r="AC2313"/>
      <c r="AD2313"/>
      <c r="AE2313"/>
      <c r="AF2313"/>
      <c r="AG2313"/>
      <c r="AH2313"/>
      <c r="AI2313"/>
      <c r="AJ2313"/>
      <c r="AK2313"/>
    </row>
    <row r="2314" spans="1:37" x14ac:dyDescent="0.25">
      <c r="A2314" s="131"/>
      <c r="B2314" s="131"/>
      <c r="C2314" s="131"/>
      <c r="D2314" s="131"/>
      <c r="E2314" s="131"/>
      <c r="F2314" s="131"/>
      <c r="G2314" s="131"/>
      <c r="H2314" s="131"/>
      <c r="I2314" s="131"/>
      <c r="J2314" s="131"/>
      <c r="K2314" s="131"/>
      <c r="L2314" s="131"/>
      <c r="M2314" s="131"/>
      <c r="N2314" s="131"/>
      <c r="O2314" s="131"/>
      <c r="P2314" s="131"/>
      <c r="Q2314" s="170"/>
      <c r="R2314" s="170"/>
      <c r="S2314" s="170"/>
      <c r="T2314" s="170"/>
      <c r="U2314" s="170"/>
      <c r="V2314" s="170"/>
      <c r="W2314" s="170"/>
      <c r="X2314" s="131"/>
      <c r="Y2314"/>
      <c r="AB2314"/>
      <c r="AC2314"/>
      <c r="AD2314"/>
      <c r="AE2314"/>
      <c r="AF2314"/>
      <c r="AG2314"/>
      <c r="AH2314"/>
      <c r="AI2314"/>
      <c r="AJ2314"/>
      <c r="AK2314"/>
    </row>
    <row r="2315" spans="1:37" x14ac:dyDescent="0.25">
      <c r="A2315" s="131"/>
      <c r="B2315" s="131"/>
      <c r="C2315" s="131"/>
      <c r="D2315" s="131"/>
      <c r="E2315" s="131"/>
      <c r="F2315" s="131"/>
      <c r="G2315" s="131"/>
      <c r="H2315" s="131"/>
      <c r="I2315" s="131"/>
      <c r="J2315" s="131"/>
      <c r="K2315" s="131"/>
      <c r="L2315" s="131"/>
      <c r="M2315" s="131"/>
      <c r="N2315" s="131"/>
      <c r="O2315" s="131"/>
      <c r="P2315" s="131"/>
      <c r="Q2315" s="170"/>
      <c r="R2315" s="170"/>
      <c r="S2315" s="170"/>
      <c r="T2315" s="170"/>
      <c r="U2315" s="170"/>
      <c r="V2315" s="170"/>
      <c r="W2315" s="170"/>
      <c r="X2315" s="131"/>
      <c r="Y2315"/>
      <c r="AB2315"/>
      <c r="AC2315"/>
      <c r="AD2315"/>
      <c r="AE2315"/>
      <c r="AF2315"/>
      <c r="AG2315"/>
      <c r="AH2315"/>
      <c r="AI2315"/>
      <c r="AJ2315"/>
      <c r="AK2315"/>
    </row>
    <row r="2316" spans="1:37" x14ac:dyDescent="0.25">
      <c r="A2316" s="131"/>
      <c r="B2316" s="131"/>
      <c r="C2316" s="131"/>
      <c r="D2316" s="131"/>
      <c r="E2316" s="131"/>
      <c r="F2316" s="131"/>
      <c r="G2316" s="131"/>
      <c r="H2316" s="131"/>
      <c r="I2316" s="131"/>
      <c r="J2316" s="131"/>
      <c r="K2316" s="131"/>
      <c r="L2316" s="131"/>
      <c r="M2316" s="131"/>
      <c r="N2316" s="131"/>
      <c r="O2316" s="131"/>
      <c r="P2316" s="131"/>
      <c r="Q2316" s="170"/>
      <c r="R2316" s="170"/>
      <c r="S2316" s="170"/>
      <c r="T2316" s="170"/>
      <c r="U2316" s="170"/>
      <c r="V2316" s="170"/>
      <c r="W2316" s="170"/>
      <c r="X2316" s="131"/>
      <c r="Y2316"/>
      <c r="AB2316"/>
      <c r="AC2316"/>
      <c r="AD2316"/>
      <c r="AE2316"/>
      <c r="AF2316"/>
      <c r="AG2316"/>
      <c r="AH2316"/>
      <c r="AI2316"/>
      <c r="AJ2316"/>
      <c r="AK2316"/>
    </row>
    <row r="2317" spans="1:37" x14ac:dyDescent="0.25">
      <c r="A2317" s="131"/>
      <c r="B2317" s="131"/>
      <c r="C2317" s="131"/>
      <c r="D2317" s="131"/>
      <c r="E2317" s="131"/>
      <c r="F2317" s="131"/>
      <c r="G2317" s="131"/>
      <c r="H2317" s="131"/>
      <c r="I2317" s="131"/>
      <c r="J2317" s="131"/>
      <c r="K2317" s="131"/>
      <c r="L2317" s="131"/>
      <c r="M2317" s="131"/>
      <c r="N2317" s="131"/>
      <c r="O2317" s="131"/>
      <c r="P2317" s="131"/>
      <c r="Q2317" s="170"/>
      <c r="R2317" s="170"/>
      <c r="S2317" s="170"/>
      <c r="T2317" s="170"/>
      <c r="U2317" s="170"/>
      <c r="V2317" s="170"/>
      <c r="W2317" s="170"/>
      <c r="X2317" s="131"/>
      <c r="Y2317"/>
      <c r="AB2317"/>
      <c r="AC2317"/>
      <c r="AD2317"/>
      <c r="AE2317"/>
      <c r="AF2317"/>
      <c r="AG2317"/>
      <c r="AH2317"/>
      <c r="AI2317"/>
      <c r="AJ2317"/>
      <c r="AK2317"/>
    </row>
    <row r="2318" spans="1:37" x14ac:dyDescent="0.25">
      <c r="A2318" s="131"/>
      <c r="B2318" s="131"/>
      <c r="C2318" s="131"/>
      <c r="D2318" s="131"/>
      <c r="E2318" s="131"/>
      <c r="F2318" s="131"/>
      <c r="G2318" s="131"/>
      <c r="H2318" s="131"/>
      <c r="I2318" s="131"/>
      <c r="J2318" s="131"/>
      <c r="K2318" s="131"/>
      <c r="L2318" s="131"/>
      <c r="M2318" s="131"/>
      <c r="N2318" s="131"/>
      <c r="O2318" s="131"/>
      <c r="P2318" s="131"/>
      <c r="Q2318" s="170"/>
      <c r="R2318" s="170"/>
      <c r="S2318" s="170"/>
      <c r="T2318" s="170"/>
      <c r="U2318" s="170"/>
      <c r="V2318" s="170"/>
      <c r="W2318" s="170"/>
      <c r="X2318" s="131"/>
      <c r="Y2318"/>
      <c r="AB2318"/>
      <c r="AC2318"/>
      <c r="AD2318"/>
      <c r="AE2318"/>
      <c r="AF2318"/>
      <c r="AG2318"/>
      <c r="AH2318"/>
      <c r="AI2318"/>
      <c r="AJ2318"/>
      <c r="AK2318"/>
    </row>
    <row r="2319" spans="1:37" x14ac:dyDescent="0.25">
      <c r="A2319" s="131"/>
      <c r="B2319" s="131"/>
      <c r="C2319" s="131"/>
      <c r="D2319" s="131"/>
      <c r="E2319" s="131"/>
      <c r="F2319" s="131"/>
      <c r="G2319" s="131"/>
      <c r="H2319" s="131"/>
      <c r="I2319" s="131"/>
      <c r="J2319" s="131"/>
      <c r="K2319" s="131"/>
      <c r="L2319" s="131"/>
      <c r="M2319" s="131"/>
      <c r="N2319" s="131"/>
      <c r="O2319" s="131"/>
      <c r="P2319" s="131"/>
      <c r="Q2319" s="170"/>
      <c r="R2319" s="170"/>
      <c r="S2319" s="170"/>
      <c r="T2319" s="170"/>
      <c r="U2319" s="170"/>
      <c r="V2319" s="170"/>
      <c r="W2319" s="170"/>
      <c r="X2319" s="131"/>
      <c r="Y2319"/>
      <c r="AB2319"/>
      <c r="AC2319"/>
      <c r="AD2319"/>
      <c r="AE2319"/>
      <c r="AF2319"/>
      <c r="AG2319"/>
      <c r="AH2319"/>
      <c r="AI2319"/>
      <c r="AJ2319"/>
      <c r="AK2319"/>
    </row>
    <row r="2320" spans="1:37" x14ac:dyDescent="0.25">
      <c r="A2320" s="131"/>
      <c r="B2320" s="131"/>
      <c r="C2320" s="131"/>
      <c r="D2320" s="131"/>
      <c r="E2320" s="131"/>
      <c r="F2320" s="131"/>
      <c r="G2320" s="131"/>
      <c r="H2320" s="131"/>
      <c r="I2320" s="131"/>
      <c r="J2320" s="131"/>
      <c r="K2320" s="131"/>
      <c r="L2320" s="131"/>
      <c r="M2320" s="131"/>
      <c r="N2320" s="131"/>
      <c r="O2320" s="131"/>
      <c r="P2320" s="131"/>
      <c r="Q2320" s="170"/>
      <c r="R2320" s="170"/>
      <c r="S2320" s="170"/>
      <c r="T2320" s="170"/>
      <c r="U2320" s="170"/>
      <c r="V2320" s="170"/>
      <c r="W2320" s="170"/>
      <c r="X2320" s="131"/>
      <c r="Y2320"/>
      <c r="AB2320"/>
      <c r="AC2320"/>
      <c r="AD2320"/>
      <c r="AE2320"/>
      <c r="AF2320"/>
      <c r="AG2320"/>
      <c r="AH2320"/>
      <c r="AI2320"/>
      <c r="AJ2320"/>
      <c r="AK2320"/>
    </row>
    <row r="2321" spans="1:37" x14ac:dyDescent="0.25">
      <c r="A2321" s="131"/>
      <c r="B2321" s="131"/>
      <c r="C2321" s="131"/>
      <c r="D2321" s="131"/>
      <c r="E2321" s="131"/>
      <c r="F2321" s="131"/>
      <c r="G2321" s="131"/>
      <c r="H2321" s="131"/>
      <c r="I2321" s="131"/>
      <c r="J2321" s="131"/>
      <c r="K2321" s="131"/>
      <c r="L2321" s="131"/>
      <c r="M2321" s="131"/>
      <c r="N2321" s="131"/>
      <c r="O2321" s="131"/>
      <c r="P2321" s="131"/>
      <c r="Q2321" s="170"/>
      <c r="R2321" s="170"/>
      <c r="S2321" s="170"/>
      <c r="T2321" s="170"/>
      <c r="U2321" s="170"/>
      <c r="V2321" s="170"/>
      <c r="W2321" s="170"/>
      <c r="X2321" s="131"/>
      <c r="Y2321"/>
      <c r="AB2321"/>
      <c r="AC2321"/>
      <c r="AD2321"/>
      <c r="AE2321"/>
      <c r="AF2321"/>
      <c r="AG2321"/>
      <c r="AH2321"/>
      <c r="AI2321"/>
      <c r="AJ2321"/>
      <c r="AK2321"/>
    </row>
    <row r="2322" spans="1:37" x14ac:dyDescent="0.25">
      <c r="A2322" s="131"/>
      <c r="B2322" s="131"/>
      <c r="C2322" s="131"/>
      <c r="D2322" s="131"/>
      <c r="E2322" s="131"/>
      <c r="F2322" s="131"/>
      <c r="G2322" s="131"/>
      <c r="H2322" s="131"/>
      <c r="I2322" s="131"/>
      <c r="J2322" s="131"/>
      <c r="K2322" s="131"/>
      <c r="L2322" s="131"/>
      <c r="M2322" s="131"/>
      <c r="N2322" s="131"/>
      <c r="O2322" s="131"/>
      <c r="P2322" s="131"/>
      <c r="Q2322" s="170"/>
      <c r="R2322" s="170"/>
      <c r="S2322" s="170"/>
      <c r="T2322" s="170"/>
      <c r="U2322" s="170"/>
      <c r="V2322" s="170"/>
      <c r="W2322" s="170"/>
      <c r="X2322" s="131"/>
      <c r="Y2322"/>
      <c r="AB2322"/>
      <c r="AC2322"/>
      <c r="AD2322"/>
      <c r="AE2322"/>
      <c r="AF2322"/>
      <c r="AG2322"/>
      <c r="AH2322"/>
      <c r="AI2322"/>
      <c r="AJ2322"/>
      <c r="AK2322"/>
    </row>
    <row r="2323" spans="1:37" x14ac:dyDescent="0.25">
      <c r="A2323" s="131"/>
      <c r="B2323" s="131"/>
      <c r="C2323" s="131"/>
      <c r="D2323" s="131"/>
      <c r="E2323" s="131"/>
      <c r="F2323" s="131"/>
      <c r="G2323" s="131"/>
      <c r="H2323" s="131"/>
      <c r="I2323" s="131"/>
      <c r="J2323" s="131"/>
      <c r="K2323" s="131"/>
      <c r="L2323" s="131"/>
      <c r="M2323" s="131"/>
      <c r="N2323" s="131"/>
      <c r="O2323" s="131"/>
      <c r="P2323" s="131"/>
      <c r="Q2323" s="170"/>
      <c r="R2323" s="170"/>
      <c r="S2323" s="170"/>
      <c r="T2323" s="170"/>
      <c r="U2323" s="170"/>
      <c r="V2323" s="170"/>
      <c r="W2323" s="170"/>
      <c r="X2323" s="131"/>
      <c r="Y2323"/>
      <c r="AB2323"/>
      <c r="AC2323"/>
      <c r="AD2323"/>
      <c r="AE2323"/>
      <c r="AF2323"/>
      <c r="AG2323"/>
      <c r="AH2323"/>
      <c r="AI2323"/>
      <c r="AJ2323"/>
      <c r="AK2323"/>
    </row>
    <row r="2324" spans="1:37" x14ac:dyDescent="0.25">
      <c r="A2324" s="131"/>
      <c r="B2324" s="131"/>
      <c r="C2324" s="131"/>
      <c r="D2324" s="131"/>
      <c r="E2324" s="131"/>
      <c r="F2324" s="131"/>
      <c r="G2324" s="131"/>
      <c r="H2324" s="131"/>
      <c r="I2324" s="131"/>
      <c r="J2324" s="131"/>
      <c r="K2324" s="131"/>
      <c r="L2324" s="131"/>
      <c r="M2324" s="131"/>
      <c r="N2324" s="131"/>
      <c r="O2324" s="131"/>
      <c r="P2324" s="131"/>
      <c r="Q2324" s="170"/>
      <c r="R2324" s="170"/>
      <c r="S2324" s="170"/>
      <c r="T2324" s="170"/>
      <c r="U2324" s="170"/>
      <c r="V2324" s="170"/>
      <c r="W2324" s="170"/>
      <c r="X2324" s="131"/>
      <c r="Y2324"/>
      <c r="AB2324"/>
      <c r="AC2324"/>
      <c r="AD2324"/>
      <c r="AE2324"/>
      <c r="AF2324"/>
      <c r="AG2324"/>
      <c r="AH2324"/>
      <c r="AI2324"/>
      <c r="AJ2324"/>
      <c r="AK2324"/>
    </row>
    <row r="2325" spans="1:37" x14ac:dyDescent="0.25">
      <c r="A2325" s="131"/>
      <c r="B2325" s="131"/>
      <c r="C2325" s="131"/>
      <c r="D2325" s="131"/>
      <c r="E2325" s="131"/>
      <c r="F2325" s="131"/>
      <c r="G2325" s="131"/>
      <c r="H2325" s="131"/>
      <c r="I2325" s="131"/>
      <c r="J2325" s="131"/>
      <c r="K2325" s="131"/>
      <c r="L2325" s="131"/>
      <c r="M2325" s="131"/>
      <c r="N2325" s="131"/>
      <c r="O2325" s="131"/>
      <c r="P2325" s="131"/>
      <c r="Q2325" s="170"/>
      <c r="R2325" s="170"/>
      <c r="S2325" s="170"/>
      <c r="T2325" s="170"/>
      <c r="U2325" s="170"/>
      <c r="V2325" s="170"/>
      <c r="W2325" s="170"/>
      <c r="X2325" s="131"/>
      <c r="Y2325"/>
      <c r="AB2325"/>
      <c r="AC2325"/>
      <c r="AD2325"/>
      <c r="AE2325"/>
      <c r="AF2325"/>
      <c r="AG2325"/>
      <c r="AH2325"/>
      <c r="AI2325"/>
      <c r="AJ2325"/>
      <c r="AK2325"/>
    </row>
    <row r="2326" spans="1:37" x14ac:dyDescent="0.25">
      <c r="A2326" s="131"/>
      <c r="B2326" s="131"/>
      <c r="C2326" s="131"/>
      <c r="D2326" s="131"/>
      <c r="E2326" s="131"/>
      <c r="F2326" s="131"/>
      <c r="G2326" s="131"/>
      <c r="H2326" s="131"/>
      <c r="I2326" s="131"/>
      <c r="J2326" s="131"/>
      <c r="K2326" s="131"/>
      <c r="L2326" s="131"/>
      <c r="M2326" s="131"/>
      <c r="N2326" s="131"/>
      <c r="O2326" s="131"/>
      <c r="P2326" s="131"/>
      <c r="Q2326" s="170"/>
      <c r="R2326" s="170"/>
      <c r="S2326" s="170"/>
      <c r="T2326" s="170"/>
      <c r="U2326" s="170"/>
      <c r="V2326" s="170"/>
      <c r="W2326" s="170"/>
      <c r="X2326" s="131"/>
      <c r="Y2326"/>
      <c r="AB2326"/>
      <c r="AC2326"/>
      <c r="AD2326"/>
      <c r="AE2326"/>
      <c r="AF2326"/>
      <c r="AG2326"/>
      <c r="AH2326"/>
      <c r="AI2326"/>
      <c r="AJ2326"/>
      <c r="AK2326"/>
    </row>
    <row r="2327" spans="1:37" x14ac:dyDescent="0.25">
      <c r="A2327" s="131"/>
      <c r="B2327" s="131"/>
      <c r="C2327" s="131"/>
      <c r="D2327" s="131"/>
      <c r="E2327" s="131"/>
      <c r="F2327" s="131"/>
      <c r="G2327" s="131"/>
      <c r="H2327" s="131"/>
      <c r="I2327" s="131"/>
      <c r="J2327" s="131"/>
      <c r="K2327" s="131"/>
      <c r="L2327" s="131"/>
      <c r="M2327" s="131"/>
      <c r="N2327" s="131"/>
      <c r="O2327" s="131"/>
      <c r="P2327" s="131"/>
      <c r="Q2327" s="170"/>
      <c r="R2327" s="170"/>
      <c r="S2327" s="170"/>
      <c r="T2327" s="170"/>
      <c r="U2327" s="170"/>
      <c r="V2327" s="170"/>
      <c r="W2327" s="170"/>
      <c r="X2327" s="131"/>
      <c r="Y2327"/>
      <c r="AB2327"/>
      <c r="AC2327"/>
      <c r="AD2327"/>
      <c r="AE2327"/>
      <c r="AF2327"/>
      <c r="AG2327"/>
      <c r="AH2327"/>
      <c r="AI2327"/>
      <c r="AJ2327"/>
      <c r="AK2327"/>
    </row>
    <row r="2328" spans="1:37" x14ac:dyDescent="0.25">
      <c r="A2328" s="131"/>
      <c r="B2328" s="131"/>
      <c r="C2328" s="131"/>
      <c r="D2328" s="131"/>
      <c r="E2328" s="131"/>
      <c r="F2328" s="131"/>
      <c r="G2328" s="131"/>
      <c r="H2328" s="131"/>
      <c r="I2328" s="131"/>
      <c r="J2328" s="131"/>
      <c r="K2328" s="131"/>
      <c r="L2328" s="131"/>
      <c r="M2328" s="131"/>
      <c r="N2328" s="131"/>
      <c r="O2328" s="131"/>
      <c r="P2328" s="131"/>
      <c r="Q2328" s="170"/>
      <c r="R2328" s="170"/>
      <c r="S2328" s="170"/>
      <c r="T2328" s="170"/>
      <c r="U2328" s="170"/>
      <c r="V2328" s="170"/>
      <c r="W2328" s="170"/>
      <c r="X2328" s="131"/>
      <c r="Y2328"/>
      <c r="AB2328"/>
      <c r="AC2328"/>
      <c r="AD2328"/>
      <c r="AE2328"/>
      <c r="AF2328"/>
      <c r="AG2328"/>
      <c r="AH2328"/>
      <c r="AI2328"/>
      <c r="AJ2328"/>
      <c r="AK2328"/>
    </row>
    <row r="2329" spans="1:37" x14ac:dyDescent="0.25">
      <c r="A2329" s="131"/>
      <c r="B2329" s="131"/>
      <c r="C2329" s="131"/>
      <c r="D2329" s="131"/>
      <c r="E2329" s="131"/>
      <c r="F2329" s="131"/>
      <c r="G2329" s="131"/>
      <c r="H2329" s="131"/>
      <c r="I2329" s="131"/>
      <c r="J2329" s="131"/>
      <c r="K2329" s="131"/>
      <c r="L2329" s="131"/>
      <c r="M2329" s="131"/>
      <c r="N2329" s="131"/>
      <c r="O2329" s="131"/>
      <c r="P2329" s="131"/>
      <c r="Q2329" s="170"/>
      <c r="R2329" s="170"/>
      <c r="S2329" s="170"/>
      <c r="T2329" s="170"/>
      <c r="U2329" s="170"/>
      <c r="V2329" s="170"/>
      <c r="W2329" s="170"/>
      <c r="X2329" s="131"/>
      <c r="Y2329"/>
      <c r="AB2329"/>
      <c r="AC2329"/>
      <c r="AD2329"/>
      <c r="AE2329"/>
      <c r="AF2329"/>
      <c r="AG2329"/>
      <c r="AH2329"/>
      <c r="AI2329"/>
      <c r="AJ2329"/>
      <c r="AK2329"/>
    </row>
    <row r="2330" spans="1:37" x14ac:dyDescent="0.25">
      <c r="A2330" s="131"/>
      <c r="B2330" s="131"/>
      <c r="C2330" s="131"/>
      <c r="D2330" s="131"/>
      <c r="E2330" s="131"/>
      <c r="F2330" s="131"/>
      <c r="G2330" s="131"/>
      <c r="H2330" s="131"/>
      <c r="I2330" s="131"/>
      <c r="J2330" s="131"/>
      <c r="K2330" s="131"/>
      <c r="L2330" s="131"/>
      <c r="M2330" s="131"/>
      <c r="N2330" s="131"/>
      <c r="O2330" s="131"/>
      <c r="P2330" s="131"/>
      <c r="Q2330" s="170"/>
      <c r="R2330" s="170"/>
      <c r="S2330" s="170"/>
      <c r="T2330" s="170"/>
      <c r="U2330" s="170"/>
      <c r="V2330" s="170"/>
      <c r="W2330" s="170"/>
      <c r="X2330" s="131"/>
      <c r="Y2330"/>
      <c r="AB2330"/>
      <c r="AC2330"/>
      <c r="AD2330"/>
      <c r="AE2330"/>
      <c r="AF2330"/>
      <c r="AG2330"/>
      <c r="AH2330"/>
      <c r="AI2330"/>
      <c r="AJ2330"/>
      <c r="AK2330"/>
    </row>
    <row r="2331" spans="1:37" x14ac:dyDescent="0.25">
      <c r="A2331" s="131"/>
      <c r="B2331" s="131"/>
      <c r="C2331" s="131"/>
      <c r="D2331" s="131"/>
      <c r="E2331" s="131"/>
      <c r="F2331" s="131"/>
      <c r="G2331" s="131"/>
      <c r="H2331" s="131"/>
      <c r="I2331" s="131"/>
      <c r="J2331" s="131"/>
      <c r="K2331" s="131"/>
      <c r="L2331" s="131"/>
      <c r="M2331" s="131"/>
      <c r="N2331" s="131"/>
      <c r="O2331" s="131"/>
      <c r="P2331" s="131"/>
      <c r="Q2331" s="170"/>
      <c r="R2331" s="170"/>
      <c r="S2331" s="170"/>
      <c r="T2331" s="170"/>
      <c r="U2331" s="170"/>
      <c r="V2331" s="170"/>
      <c r="W2331" s="170"/>
      <c r="X2331" s="131"/>
      <c r="Y2331"/>
      <c r="AB2331"/>
      <c r="AC2331"/>
      <c r="AD2331"/>
      <c r="AE2331"/>
      <c r="AF2331"/>
      <c r="AG2331"/>
      <c r="AH2331"/>
      <c r="AI2331"/>
      <c r="AJ2331"/>
      <c r="AK2331"/>
    </row>
    <row r="2332" spans="1:37" x14ac:dyDescent="0.25">
      <c r="A2332" s="131"/>
      <c r="B2332" s="131"/>
      <c r="C2332" s="131"/>
      <c r="D2332" s="131"/>
      <c r="E2332" s="131"/>
      <c r="F2332" s="131"/>
      <c r="G2332" s="131"/>
      <c r="H2332" s="131"/>
      <c r="I2332" s="131"/>
      <c r="J2332" s="131"/>
      <c r="K2332" s="131"/>
      <c r="L2332" s="131"/>
      <c r="M2332" s="131"/>
      <c r="N2332" s="131"/>
      <c r="O2332" s="131"/>
      <c r="P2332" s="131"/>
      <c r="Q2332" s="170"/>
      <c r="R2332" s="170"/>
      <c r="S2332" s="170"/>
      <c r="T2332" s="170"/>
      <c r="U2332" s="170"/>
      <c r="V2332" s="170"/>
      <c r="W2332" s="170"/>
      <c r="X2332" s="131"/>
      <c r="Y2332"/>
      <c r="AB2332"/>
      <c r="AC2332"/>
      <c r="AD2332"/>
      <c r="AE2332"/>
      <c r="AF2332"/>
      <c r="AG2332"/>
      <c r="AH2332"/>
      <c r="AI2332"/>
      <c r="AJ2332"/>
      <c r="AK2332"/>
    </row>
    <row r="2333" spans="1:37" x14ac:dyDescent="0.25">
      <c r="A2333" s="131"/>
      <c r="B2333" s="131"/>
      <c r="C2333" s="131"/>
      <c r="D2333" s="131"/>
      <c r="E2333" s="131"/>
      <c r="F2333" s="131"/>
      <c r="G2333" s="131"/>
      <c r="H2333" s="131"/>
      <c r="I2333" s="131"/>
      <c r="J2333" s="131"/>
      <c r="K2333" s="131"/>
      <c r="L2333" s="131"/>
      <c r="M2333" s="131"/>
      <c r="N2333" s="131"/>
      <c r="O2333" s="131"/>
      <c r="P2333" s="131"/>
      <c r="Q2333" s="170"/>
      <c r="R2333" s="170"/>
      <c r="S2333" s="170"/>
      <c r="T2333" s="170"/>
      <c r="U2333" s="170"/>
      <c r="V2333" s="170"/>
      <c r="W2333" s="170"/>
      <c r="X2333" s="131"/>
      <c r="Y2333"/>
      <c r="AB2333"/>
      <c r="AC2333"/>
      <c r="AD2333"/>
      <c r="AE2333"/>
      <c r="AF2333"/>
      <c r="AG2333"/>
      <c r="AH2333"/>
      <c r="AI2333"/>
      <c r="AJ2333"/>
      <c r="AK2333"/>
    </row>
    <row r="2334" spans="1:37" x14ac:dyDescent="0.25">
      <c r="A2334" s="131"/>
      <c r="B2334" s="131"/>
      <c r="C2334" s="131"/>
      <c r="D2334" s="131"/>
      <c r="E2334" s="131"/>
      <c r="F2334" s="131"/>
      <c r="G2334" s="131"/>
      <c r="H2334" s="131"/>
      <c r="I2334" s="131"/>
      <c r="J2334" s="131"/>
      <c r="K2334" s="131"/>
      <c r="L2334" s="131"/>
      <c r="M2334" s="131"/>
      <c r="N2334" s="131"/>
      <c r="O2334" s="131"/>
      <c r="P2334" s="131"/>
      <c r="Q2334" s="170"/>
      <c r="R2334" s="170"/>
      <c r="S2334" s="170"/>
      <c r="T2334" s="170"/>
      <c r="U2334" s="170"/>
      <c r="V2334" s="170"/>
      <c r="W2334" s="170"/>
      <c r="X2334" s="131"/>
      <c r="Y2334"/>
      <c r="AB2334"/>
      <c r="AC2334"/>
      <c r="AD2334"/>
      <c r="AE2334"/>
      <c r="AF2334"/>
      <c r="AG2334"/>
      <c r="AH2334"/>
      <c r="AI2334"/>
      <c r="AJ2334"/>
      <c r="AK2334"/>
    </row>
    <row r="2335" spans="1:37" x14ac:dyDescent="0.25">
      <c r="A2335" s="131"/>
      <c r="B2335" s="131"/>
      <c r="C2335" s="131"/>
      <c r="D2335" s="131"/>
      <c r="E2335" s="131"/>
      <c r="F2335" s="131"/>
      <c r="G2335" s="131"/>
      <c r="H2335" s="131"/>
      <c r="I2335" s="131"/>
      <c r="J2335" s="131"/>
      <c r="K2335" s="131"/>
      <c r="L2335" s="131"/>
      <c r="M2335" s="131"/>
      <c r="N2335" s="131"/>
      <c r="O2335" s="131"/>
      <c r="P2335" s="131"/>
      <c r="Q2335" s="170"/>
      <c r="R2335" s="170"/>
      <c r="S2335" s="170"/>
      <c r="T2335" s="170"/>
      <c r="U2335" s="170"/>
      <c r="V2335" s="170"/>
      <c r="W2335" s="170"/>
      <c r="X2335" s="131"/>
      <c r="Y2335"/>
      <c r="AB2335"/>
      <c r="AC2335"/>
      <c r="AD2335"/>
      <c r="AE2335"/>
      <c r="AF2335"/>
      <c r="AG2335"/>
      <c r="AH2335"/>
      <c r="AI2335"/>
      <c r="AJ2335"/>
      <c r="AK2335"/>
    </row>
    <row r="2336" spans="1:37" x14ac:dyDescent="0.25">
      <c r="A2336" s="131"/>
      <c r="B2336" s="131"/>
      <c r="C2336" s="131"/>
      <c r="D2336" s="131"/>
      <c r="E2336" s="131"/>
      <c r="F2336" s="131"/>
      <c r="G2336" s="131"/>
      <c r="H2336" s="131"/>
      <c r="I2336" s="131"/>
      <c r="J2336" s="131"/>
      <c r="K2336" s="131"/>
      <c r="L2336" s="131"/>
      <c r="M2336" s="131"/>
      <c r="N2336" s="131"/>
      <c r="O2336" s="131"/>
      <c r="P2336" s="131"/>
      <c r="Q2336" s="170"/>
      <c r="R2336" s="170"/>
      <c r="S2336" s="170"/>
      <c r="T2336" s="170"/>
      <c r="U2336" s="170"/>
      <c r="V2336" s="170"/>
      <c r="W2336" s="170"/>
      <c r="X2336" s="131"/>
      <c r="Y2336"/>
      <c r="AB2336"/>
      <c r="AC2336"/>
      <c r="AD2336"/>
      <c r="AE2336"/>
      <c r="AF2336"/>
      <c r="AG2336"/>
      <c r="AH2336"/>
      <c r="AI2336"/>
      <c r="AJ2336"/>
      <c r="AK2336"/>
    </row>
    <row r="2337" spans="1:37" x14ac:dyDescent="0.25">
      <c r="A2337" s="131"/>
      <c r="B2337" s="131"/>
      <c r="C2337" s="131"/>
      <c r="D2337" s="131"/>
      <c r="E2337" s="131"/>
      <c r="F2337" s="131"/>
      <c r="G2337" s="131"/>
      <c r="H2337" s="131"/>
      <c r="I2337" s="131"/>
      <c r="J2337" s="131"/>
      <c r="K2337" s="131"/>
      <c r="L2337" s="131"/>
      <c r="M2337" s="131"/>
      <c r="N2337" s="131"/>
      <c r="O2337" s="131"/>
      <c r="P2337" s="131"/>
      <c r="Q2337" s="170"/>
      <c r="R2337" s="170"/>
      <c r="S2337" s="170"/>
      <c r="T2337" s="170"/>
      <c r="U2337" s="170"/>
      <c r="V2337" s="170"/>
      <c r="W2337" s="170"/>
      <c r="X2337" s="131"/>
      <c r="Y2337"/>
      <c r="AB2337"/>
      <c r="AC2337"/>
      <c r="AD2337"/>
      <c r="AE2337"/>
      <c r="AF2337"/>
      <c r="AG2337"/>
      <c r="AH2337"/>
      <c r="AI2337"/>
      <c r="AJ2337"/>
      <c r="AK2337"/>
    </row>
    <row r="2338" spans="1:37" x14ac:dyDescent="0.25">
      <c r="A2338" s="131"/>
      <c r="B2338" s="131"/>
      <c r="C2338" s="131"/>
      <c r="D2338" s="131"/>
      <c r="E2338" s="131"/>
      <c r="F2338" s="131"/>
      <c r="G2338" s="131"/>
      <c r="H2338" s="131"/>
      <c r="I2338" s="131"/>
      <c r="J2338" s="131"/>
      <c r="K2338" s="131"/>
      <c r="L2338" s="131"/>
      <c r="M2338" s="131"/>
      <c r="N2338" s="131"/>
      <c r="O2338" s="131"/>
      <c r="P2338" s="131"/>
      <c r="Q2338" s="170"/>
      <c r="R2338" s="170"/>
      <c r="S2338" s="170"/>
      <c r="T2338" s="170"/>
      <c r="U2338" s="170"/>
      <c r="V2338" s="170"/>
      <c r="W2338" s="170"/>
      <c r="X2338" s="131"/>
      <c r="Y2338"/>
      <c r="AB2338"/>
      <c r="AC2338"/>
      <c r="AD2338"/>
      <c r="AE2338"/>
      <c r="AF2338"/>
      <c r="AG2338"/>
      <c r="AH2338"/>
      <c r="AI2338"/>
      <c r="AJ2338"/>
      <c r="AK2338"/>
    </row>
    <row r="2339" spans="1:37" x14ac:dyDescent="0.25">
      <c r="A2339" s="131"/>
      <c r="B2339" s="131"/>
      <c r="C2339" s="131"/>
      <c r="D2339" s="131"/>
      <c r="E2339" s="131"/>
      <c r="F2339" s="131"/>
      <c r="G2339" s="131"/>
      <c r="H2339" s="131"/>
      <c r="I2339" s="131"/>
      <c r="J2339" s="131"/>
      <c r="K2339" s="131"/>
      <c r="L2339" s="131"/>
      <c r="M2339" s="131"/>
      <c r="N2339" s="131"/>
      <c r="O2339" s="131"/>
      <c r="P2339" s="131"/>
      <c r="Q2339" s="170"/>
      <c r="R2339" s="170"/>
      <c r="S2339" s="170"/>
      <c r="T2339" s="170"/>
      <c r="U2339" s="170"/>
      <c r="V2339" s="170"/>
      <c r="W2339" s="170"/>
      <c r="X2339" s="131"/>
      <c r="Y2339"/>
      <c r="AB2339"/>
      <c r="AC2339"/>
      <c r="AD2339"/>
      <c r="AE2339"/>
      <c r="AF2339"/>
      <c r="AG2339"/>
      <c r="AH2339"/>
      <c r="AI2339"/>
      <c r="AJ2339"/>
      <c r="AK2339"/>
    </row>
    <row r="2340" spans="1:37" x14ac:dyDescent="0.25">
      <c r="A2340" s="131"/>
      <c r="B2340" s="131"/>
      <c r="C2340" s="131"/>
      <c r="D2340" s="131"/>
      <c r="E2340" s="131"/>
      <c r="F2340" s="131"/>
      <c r="G2340" s="131"/>
      <c r="H2340" s="131"/>
      <c r="I2340" s="131"/>
      <c r="J2340" s="131"/>
      <c r="K2340" s="131"/>
      <c r="L2340" s="131"/>
      <c r="M2340" s="131"/>
      <c r="N2340" s="131"/>
      <c r="O2340" s="131"/>
      <c r="P2340" s="131"/>
      <c r="Q2340" s="170"/>
      <c r="R2340" s="170"/>
      <c r="S2340" s="170"/>
      <c r="T2340" s="170"/>
      <c r="U2340" s="170"/>
      <c r="V2340" s="170"/>
      <c r="W2340" s="170"/>
      <c r="X2340" s="131"/>
      <c r="Y2340"/>
      <c r="AB2340"/>
      <c r="AC2340"/>
      <c r="AD2340"/>
      <c r="AE2340"/>
      <c r="AF2340"/>
      <c r="AG2340"/>
      <c r="AH2340"/>
      <c r="AI2340"/>
      <c r="AJ2340"/>
      <c r="AK2340"/>
    </row>
    <row r="2341" spans="1:37" x14ac:dyDescent="0.25">
      <c r="A2341" s="131"/>
      <c r="B2341" s="131"/>
      <c r="C2341" s="131"/>
      <c r="D2341" s="131"/>
      <c r="E2341" s="131"/>
      <c r="F2341" s="131"/>
      <c r="G2341" s="131"/>
      <c r="H2341" s="131"/>
      <c r="I2341" s="131"/>
      <c r="J2341" s="131"/>
      <c r="K2341" s="131"/>
      <c r="L2341" s="131"/>
      <c r="M2341" s="131"/>
      <c r="N2341" s="131"/>
      <c r="O2341" s="131"/>
      <c r="P2341" s="131"/>
      <c r="Q2341" s="170"/>
      <c r="R2341" s="170"/>
      <c r="S2341" s="170"/>
      <c r="T2341" s="170"/>
      <c r="U2341" s="170"/>
      <c r="V2341" s="170"/>
      <c r="W2341" s="170"/>
      <c r="X2341" s="131"/>
      <c r="Y2341"/>
      <c r="AB2341"/>
      <c r="AC2341"/>
      <c r="AD2341"/>
      <c r="AE2341"/>
      <c r="AF2341"/>
      <c r="AG2341"/>
      <c r="AH2341"/>
      <c r="AI2341"/>
      <c r="AJ2341"/>
      <c r="AK2341"/>
    </row>
    <row r="2342" spans="1:37" x14ac:dyDescent="0.25">
      <c r="A2342" s="131"/>
      <c r="B2342" s="131"/>
      <c r="C2342" s="131"/>
      <c r="D2342" s="131"/>
      <c r="E2342" s="131"/>
      <c r="F2342" s="131"/>
      <c r="G2342" s="131"/>
      <c r="H2342" s="131"/>
      <c r="I2342" s="131"/>
      <c r="J2342" s="131"/>
      <c r="K2342" s="131"/>
      <c r="L2342" s="131"/>
      <c r="M2342" s="131"/>
      <c r="N2342" s="131"/>
      <c r="O2342" s="131"/>
      <c r="P2342" s="131"/>
      <c r="Q2342" s="170"/>
      <c r="R2342" s="170"/>
      <c r="S2342" s="170"/>
      <c r="T2342" s="170"/>
      <c r="U2342" s="170"/>
      <c r="V2342" s="170"/>
      <c r="W2342" s="170"/>
      <c r="X2342" s="131"/>
      <c r="Y2342"/>
      <c r="AB2342"/>
      <c r="AC2342"/>
      <c r="AD2342"/>
      <c r="AE2342"/>
      <c r="AF2342"/>
      <c r="AG2342"/>
      <c r="AH2342"/>
      <c r="AI2342"/>
      <c r="AJ2342"/>
      <c r="AK2342"/>
    </row>
    <row r="2343" spans="1:37" x14ac:dyDescent="0.25">
      <c r="A2343" s="131"/>
      <c r="B2343" s="131"/>
      <c r="C2343" s="131"/>
      <c r="D2343" s="131"/>
      <c r="E2343" s="131"/>
      <c r="F2343" s="131"/>
      <c r="G2343" s="131"/>
      <c r="H2343" s="131"/>
      <c r="I2343" s="131"/>
      <c r="J2343" s="131"/>
      <c r="K2343" s="131"/>
      <c r="L2343" s="131"/>
      <c r="M2343" s="131"/>
      <c r="N2343" s="131"/>
      <c r="O2343" s="131"/>
      <c r="P2343" s="131"/>
      <c r="Q2343" s="170"/>
      <c r="R2343" s="170"/>
      <c r="S2343" s="170"/>
      <c r="T2343" s="170"/>
      <c r="U2343" s="170"/>
      <c r="V2343" s="170"/>
      <c r="W2343" s="170"/>
      <c r="X2343" s="131"/>
      <c r="Y2343"/>
      <c r="AB2343"/>
      <c r="AC2343"/>
      <c r="AD2343"/>
      <c r="AE2343"/>
      <c r="AF2343"/>
      <c r="AG2343"/>
      <c r="AH2343"/>
      <c r="AI2343"/>
      <c r="AJ2343"/>
      <c r="AK2343"/>
    </row>
    <row r="2344" spans="1:37" x14ac:dyDescent="0.25">
      <c r="A2344" s="131"/>
      <c r="B2344" s="131"/>
      <c r="C2344" s="131"/>
      <c r="D2344" s="131"/>
      <c r="E2344" s="131"/>
      <c r="F2344" s="131"/>
      <c r="G2344" s="131"/>
      <c r="H2344" s="131"/>
      <c r="I2344" s="131"/>
      <c r="J2344" s="131"/>
      <c r="K2344" s="131"/>
      <c r="L2344" s="131"/>
      <c r="M2344" s="131"/>
      <c r="N2344" s="131"/>
      <c r="O2344" s="131"/>
      <c r="P2344" s="131"/>
      <c r="Q2344" s="170"/>
      <c r="R2344" s="170"/>
      <c r="S2344" s="170"/>
      <c r="T2344" s="170"/>
      <c r="U2344" s="170"/>
      <c r="V2344" s="170"/>
      <c r="W2344" s="170"/>
      <c r="X2344" s="131"/>
      <c r="Y2344"/>
      <c r="AB2344"/>
      <c r="AC2344"/>
      <c r="AD2344"/>
      <c r="AE2344"/>
      <c r="AF2344"/>
      <c r="AG2344"/>
      <c r="AH2344"/>
      <c r="AI2344"/>
      <c r="AJ2344"/>
      <c r="AK2344"/>
    </row>
    <row r="2345" spans="1:37" x14ac:dyDescent="0.25">
      <c r="A2345" s="131"/>
      <c r="B2345" s="131"/>
      <c r="C2345" s="131"/>
      <c r="D2345" s="131"/>
      <c r="E2345" s="131"/>
      <c r="F2345" s="131"/>
      <c r="G2345" s="131"/>
      <c r="H2345" s="131"/>
      <c r="I2345" s="131"/>
      <c r="J2345" s="131"/>
      <c r="K2345" s="131"/>
      <c r="L2345" s="131"/>
      <c r="M2345" s="131"/>
      <c r="N2345" s="131"/>
      <c r="O2345" s="131"/>
      <c r="P2345" s="131"/>
      <c r="Q2345" s="170"/>
      <c r="R2345" s="170"/>
      <c r="S2345" s="170"/>
      <c r="T2345" s="170"/>
      <c r="U2345" s="170"/>
      <c r="V2345" s="170"/>
      <c r="W2345" s="170"/>
      <c r="X2345" s="131"/>
      <c r="Y2345"/>
      <c r="AB2345"/>
      <c r="AC2345"/>
      <c r="AD2345"/>
      <c r="AE2345"/>
      <c r="AF2345"/>
      <c r="AG2345"/>
      <c r="AH2345"/>
      <c r="AI2345"/>
      <c r="AJ2345"/>
      <c r="AK2345"/>
    </row>
    <row r="2346" spans="1:37" x14ac:dyDescent="0.25">
      <c r="A2346" s="131"/>
      <c r="B2346" s="131"/>
      <c r="C2346" s="131"/>
      <c r="D2346" s="131"/>
      <c r="E2346" s="131"/>
      <c r="F2346" s="131"/>
      <c r="G2346" s="131"/>
      <c r="H2346" s="131"/>
      <c r="I2346" s="131"/>
      <c r="J2346" s="131"/>
      <c r="K2346" s="131"/>
      <c r="L2346" s="131"/>
      <c r="M2346" s="131"/>
      <c r="N2346" s="131"/>
      <c r="O2346" s="131"/>
      <c r="P2346" s="131"/>
      <c r="Q2346" s="170"/>
      <c r="R2346" s="170"/>
      <c r="S2346" s="170"/>
      <c r="T2346" s="170"/>
      <c r="U2346" s="170"/>
      <c r="V2346" s="170"/>
      <c r="W2346" s="170"/>
      <c r="X2346" s="131"/>
      <c r="Y2346"/>
      <c r="AB2346"/>
      <c r="AC2346"/>
      <c r="AD2346"/>
      <c r="AE2346"/>
      <c r="AF2346"/>
      <c r="AG2346"/>
      <c r="AH2346"/>
      <c r="AI2346"/>
      <c r="AJ2346"/>
      <c r="AK2346"/>
    </row>
    <row r="2347" spans="1:37" x14ac:dyDescent="0.25">
      <c r="A2347" s="131"/>
      <c r="B2347" s="131"/>
      <c r="C2347" s="131"/>
      <c r="D2347" s="131"/>
      <c r="E2347" s="131"/>
      <c r="F2347" s="131"/>
      <c r="G2347" s="131"/>
      <c r="H2347" s="131"/>
      <c r="I2347" s="131"/>
      <c r="J2347" s="131"/>
      <c r="K2347" s="131"/>
      <c r="L2347" s="131"/>
      <c r="M2347" s="131"/>
      <c r="N2347" s="131"/>
      <c r="O2347" s="131"/>
      <c r="P2347" s="131"/>
      <c r="Q2347" s="170"/>
      <c r="R2347" s="170"/>
      <c r="S2347" s="170"/>
      <c r="T2347" s="170"/>
      <c r="U2347" s="170"/>
      <c r="V2347" s="170"/>
      <c r="W2347" s="170"/>
      <c r="X2347" s="131"/>
      <c r="Y2347"/>
      <c r="AB2347"/>
      <c r="AC2347"/>
      <c r="AD2347"/>
      <c r="AE2347"/>
      <c r="AF2347"/>
      <c r="AG2347"/>
      <c r="AH2347"/>
      <c r="AI2347"/>
      <c r="AJ2347"/>
      <c r="AK2347"/>
    </row>
    <row r="2348" spans="1:37" x14ac:dyDescent="0.25">
      <c r="A2348" s="131"/>
      <c r="B2348" s="131"/>
      <c r="C2348" s="131"/>
      <c r="D2348" s="131"/>
      <c r="E2348" s="131"/>
      <c r="F2348" s="131"/>
      <c r="G2348" s="131"/>
      <c r="H2348" s="131"/>
      <c r="I2348" s="131"/>
      <c r="J2348" s="131"/>
      <c r="K2348" s="131"/>
      <c r="L2348" s="131"/>
      <c r="M2348" s="131"/>
      <c r="N2348" s="131"/>
      <c r="O2348" s="131"/>
      <c r="P2348" s="131"/>
      <c r="Q2348" s="170"/>
      <c r="R2348" s="170"/>
      <c r="S2348" s="170"/>
      <c r="T2348" s="170"/>
      <c r="U2348" s="170"/>
      <c r="V2348" s="170"/>
      <c r="W2348" s="170"/>
      <c r="X2348" s="131"/>
      <c r="Y2348"/>
      <c r="AB2348"/>
      <c r="AC2348"/>
      <c r="AD2348"/>
      <c r="AE2348"/>
      <c r="AF2348"/>
      <c r="AG2348"/>
      <c r="AH2348"/>
      <c r="AI2348"/>
      <c r="AJ2348"/>
      <c r="AK2348"/>
    </row>
    <row r="2349" spans="1:37" x14ac:dyDescent="0.25">
      <c r="A2349" s="131"/>
      <c r="B2349" s="131"/>
      <c r="C2349" s="131"/>
      <c r="D2349" s="131"/>
      <c r="E2349" s="131"/>
      <c r="F2349" s="131"/>
      <c r="G2349" s="131"/>
      <c r="H2349" s="131"/>
      <c r="I2349" s="131"/>
      <c r="J2349" s="131"/>
      <c r="K2349" s="131"/>
      <c r="L2349" s="131"/>
      <c r="M2349" s="131"/>
      <c r="N2349" s="131"/>
      <c r="O2349" s="131"/>
      <c r="P2349" s="131"/>
      <c r="Q2349" s="170"/>
      <c r="R2349" s="170"/>
      <c r="S2349" s="170"/>
      <c r="T2349" s="170"/>
      <c r="U2349" s="170"/>
      <c r="V2349" s="170"/>
      <c r="W2349" s="170"/>
      <c r="X2349" s="131"/>
      <c r="Y2349"/>
      <c r="AB2349"/>
      <c r="AC2349"/>
      <c r="AD2349"/>
      <c r="AE2349"/>
      <c r="AF2349"/>
      <c r="AG2349"/>
      <c r="AH2349"/>
      <c r="AI2349"/>
      <c r="AJ2349"/>
      <c r="AK2349"/>
    </row>
    <row r="2350" spans="1:37" x14ac:dyDescent="0.25">
      <c r="A2350" s="131"/>
      <c r="B2350" s="131"/>
      <c r="C2350" s="131"/>
      <c r="D2350" s="131"/>
      <c r="E2350" s="131"/>
      <c r="F2350" s="131"/>
      <c r="G2350" s="131"/>
      <c r="H2350" s="131"/>
      <c r="I2350" s="131"/>
      <c r="J2350" s="131"/>
      <c r="K2350" s="131"/>
      <c r="L2350" s="131"/>
      <c r="M2350" s="131"/>
      <c r="N2350" s="131"/>
      <c r="O2350" s="131"/>
      <c r="P2350" s="131"/>
      <c r="Q2350" s="170"/>
      <c r="R2350" s="170"/>
      <c r="S2350" s="170"/>
      <c r="T2350" s="170"/>
      <c r="U2350" s="170"/>
      <c r="V2350" s="170"/>
      <c r="W2350" s="170"/>
      <c r="X2350" s="131"/>
      <c r="Y2350"/>
      <c r="AB2350"/>
      <c r="AC2350"/>
      <c r="AD2350"/>
      <c r="AE2350"/>
      <c r="AF2350"/>
      <c r="AG2350"/>
      <c r="AH2350"/>
      <c r="AI2350"/>
      <c r="AJ2350"/>
      <c r="AK2350"/>
    </row>
    <row r="2351" spans="1:37" x14ac:dyDescent="0.25">
      <c r="A2351" s="131"/>
      <c r="B2351" s="131"/>
      <c r="C2351" s="131"/>
      <c r="D2351" s="131"/>
      <c r="E2351" s="131"/>
      <c r="F2351" s="131"/>
      <c r="G2351" s="131"/>
      <c r="H2351" s="131"/>
      <c r="I2351" s="131"/>
      <c r="J2351" s="131"/>
      <c r="K2351" s="131"/>
      <c r="L2351" s="131"/>
      <c r="M2351" s="131"/>
      <c r="N2351" s="131"/>
      <c r="O2351" s="131"/>
      <c r="P2351" s="131"/>
      <c r="Q2351" s="170"/>
      <c r="R2351" s="170"/>
      <c r="S2351" s="170"/>
      <c r="T2351" s="170"/>
      <c r="U2351" s="170"/>
      <c r="V2351" s="170"/>
      <c r="W2351" s="170"/>
      <c r="X2351" s="131"/>
      <c r="Y2351"/>
      <c r="AB2351"/>
      <c r="AC2351"/>
      <c r="AD2351"/>
      <c r="AE2351"/>
      <c r="AF2351"/>
      <c r="AG2351"/>
      <c r="AH2351"/>
      <c r="AI2351"/>
      <c r="AJ2351"/>
      <c r="AK2351"/>
    </row>
    <row r="2352" spans="1:37" x14ac:dyDescent="0.25">
      <c r="A2352" s="131"/>
      <c r="B2352" s="131"/>
      <c r="C2352" s="131"/>
      <c r="D2352" s="131"/>
      <c r="E2352" s="131"/>
      <c r="F2352" s="131"/>
      <c r="G2352" s="131"/>
      <c r="H2352" s="131"/>
      <c r="I2352" s="131"/>
      <c r="J2352" s="131"/>
      <c r="K2352" s="131"/>
      <c r="L2352" s="131"/>
      <c r="M2352" s="131"/>
      <c r="N2352" s="131"/>
      <c r="O2352" s="131"/>
      <c r="P2352" s="131"/>
      <c r="Q2352" s="170"/>
      <c r="R2352" s="170"/>
      <c r="S2352" s="170"/>
      <c r="T2352" s="170"/>
      <c r="U2352" s="170"/>
      <c r="V2352" s="170"/>
      <c r="W2352" s="170"/>
      <c r="X2352" s="131"/>
      <c r="Y2352"/>
      <c r="AB2352"/>
      <c r="AC2352"/>
      <c r="AD2352"/>
      <c r="AE2352"/>
      <c r="AF2352"/>
      <c r="AG2352"/>
      <c r="AH2352"/>
      <c r="AI2352"/>
      <c r="AJ2352"/>
      <c r="AK2352"/>
    </row>
    <row r="2353" spans="1:37" x14ac:dyDescent="0.25">
      <c r="A2353" s="131"/>
      <c r="B2353" s="131"/>
      <c r="C2353" s="131"/>
      <c r="D2353" s="131"/>
      <c r="E2353" s="131"/>
      <c r="F2353" s="131"/>
      <c r="G2353" s="131"/>
      <c r="H2353" s="131"/>
      <c r="I2353" s="131"/>
      <c r="J2353" s="131"/>
      <c r="K2353" s="131"/>
      <c r="L2353" s="131"/>
      <c r="M2353" s="131"/>
      <c r="N2353" s="131"/>
      <c r="O2353" s="131"/>
      <c r="P2353" s="131"/>
      <c r="Q2353" s="170"/>
      <c r="R2353" s="170"/>
      <c r="S2353" s="170"/>
      <c r="T2353" s="170"/>
      <c r="U2353" s="170"/>
      <c r="V2353" s="170"/>
      <c r="W2353" s="170"/>
      <c r="X2353" s="131"/>
      <c r="Y2353"/>
      <c r="AB2353"/>
      <c r="AC2353"/>
      <c r="AD2353"/>
      <c r="AE2353"/>
      <c r="AF2353"/>
      <c r="AG2353"/>
      <c r="AH2353"/>
      <c r="AI2353"/>
      <c r="AJ2353"/>
      <c r="AK2353"/>
    </row>
    <row r="2354" spans="1:37" x14ac:dyDescent="0.25">
      <c r="A2354" s="131"/>
      <c r="B2354" s="131"/>
      <c r="C2354" s="131"/>
      <c r="D2354" s="131"/>
      <c r="E2354" s="131"/>
      <c r="F2354" s="131"/>
      <c r="G2354" s="131"/>
      <c r="H2354" s="131"/>
      <c r="I2354" s="131"/>
      <c r="J2354" s="131"/>
      <c r="K2354" s="131"/>
      <c r="L2354" s="131"/>
      <c r="M2354" s="131"/>
      <c r="N2354" s="131"/>
      <c r="O2354" s="131"/>
      <c r="P2354" s="131"/>
      <c r="Q2354" s="170"/>
      <c r="R2354" s="170"/>
      <c r="S2354" s="170"/>
      <c r="T2354" s="170"/>
      <c r="U2354" s="170"/>
      <c r="V2354" s="170"/>
      <c r="W2354" s="170"/>
      <c r="X2354" s="131"/>
      <c r="Y2354"/>
      <c r="AB2354"/>
      <c r="AC2354"/>
      <c r="AD2354"/>
      <c r="AE2354"/>
      <c r="AF2354"/>
      <c r="AG2354"/>
      <c r="AH2354"/>
      <c r="AI2354"/>
      <c r="AJ2354"/>
      <c r="AK2354"/>
    </row>
    <row r="2355" spans="1:37" x14ac:dyDescent="0.25">
      <c r="A2355" s="131"/>
      <c r="B2355" s="131"/>
      <c r="C2355" s="131"/>
      <c r="D2355" s="131"/>
      <c r="E2355" s="131"/>
      <c r="F2355" s="131"/>
      <c r="G2355" s="131"/>
      <c r="H2355" s="131"/>
      <c r="I2355" s="131"/>
      <c r="J2355" s="131"/>
      <c r="K2355" s="131"/>
      <c r="L2355" s="131"/>
      <c r="M2355" s="131"/>
      <c r="N2355" s="131"/>
      <c r="O2355" s="131"/>
      <c r="P2355" s="131"/>
      <c r="Q2355" s="170"/>
      <c r="R2355" s="170"/>
      <c r="S2355" s="170"/>
      <c r="T2355" s="170"/>
      <c r="U2355" s="170"/>
      <c r="V2355" s="170"/>
      <c r="W2355" s="170"/>
      <c r="X2355" s="131"/>
      <c r="Y2355"/>
      <c r="AB2355"/>
      <c r="AC2355"/>
      <c r="AD2355"/>
      <c r="AE2355"/>
      <c r="AF2355"/>
      <c r="AG2355"/>
      <c r="AH2355"/>
      <c r="AI2355"/>
      <c r="AJ2355"/>
      <c r="AK2355"/>
    </row>
    <row r="2356" spans="1:37" x14ac:dyDescent="0.25">
      <c r="A2356" s="131"/>
      <c r="B2356" s="131"/>
      <c r="C2356" s="131"/>
      <c r="D2356" s="131"/>
      <c r="E2356" s="131"/>
      <c r="F2356" s="131"/>
      <c r="G2356" s="131"/>
      <c r="H2356" s="131"/>
      <c r="I2356" s="131"/>
      <c r="J2356" s="131"/>
      <c r="K2356" s="131"/>
      <c r="L2356" s="131"/>
      <c r="M2356" s="131"/>
      <c r="N2356" s="131"/>
      <c r="O2356" s="131"/>
      <c r="P2356" s="131"/>
      <c r="Q2356" s="170"/>
      <c r="R2356" s="170"/>
      <c r="S2356" s="170"/>
      <c r="T2356" s="170"/>
      <c r="U2356" s="170"/>
      <c r="V2356" s="170"/>
      <c r="W2356" s="170"/>
      <c r="X2356" s="131"/>
      <c r="Y2356"/>
      <c r="AB2356"/>
      <c r="AC2356"/>
      <c r="AD2356"/>
      <c r="AE2356"/>
      <c r="AF2356"/>
      <c r="AG2356"/>
      <c r="AH2356"/>
      <c r="AI2356"/>
      <c r="AJ2356"/>
      <c r="AK2356"/>
    </row>
    <row r="2357" spans="1:37" x14ac:dyDescent="0.25">
      <c r="A2357" s="131"/>
      <c r="B2357" s="131"/>
      <c r="C2357" s="131"/>
      <c r="D2357" s="131"/>
      <c r="E2357" s="131"/>
      <c r="F2357" s="131"/>
      <c r="G2357" s="131"/>
      <c r="H2357" s="131"/>
      <c r="I2357" s="131"/>
      <c r="J2357" s="131"/>
      <c r="K2357" s="131"/>
      <c r="L2357" s="131"/>
      <c r="M2357" s="131"/>
      <c r="N2357" s="131"/>
      <c r="O2357" s="131"/>
      <c r="P2357" s="131"/>
      <c r="Q2357" s="170"/>
      <c r="R2357" s="170"/>
      <c r="S2357" s="170"/>
      <c r="T2357" s="170"/>
      <c r="U2357" s="170"/>
      <c r="V2357" s="170"/>
      <c r="W2357" s="170"/>
      <c r="X2357" s="131"/>
      <c r="Y2357"/>
      <c r="AB2357"/>
      <c r="AC2357"/>
      <c r="AD2357"/>
      <c r="AE2357"/>
      <c r="AF2357"/>
      <c r="AG2357"/>
      <c r="AH2357"/>
      <c r="AI2357"/>
      <c r="AJ2357"/>
      <c r="AK2357"/>
    </row>
    <row r="2358" spans="1:37" x14ac:dyDescent="0.25">
      <c r="A2358" s="131"/>
      <c r="B2358" s="131"/>
      <c r="C2358" s="131"/>
      <c r="D2358" s="131"/>
      <c r="E2358" s="131"/>
      <c r="F2358" s="131"/>
      <c r="G2358" s="131"/>
      <c r="H2358" s="131"/>
      <c r="I2358" s="131"/>
      <c r="J2358" s="131"/>
      <c r="K2358" s="131"/>
      <c r="L2358" s="131"/>
      <c r="M2358" s="131"/>
      <c r="N2358" s="131"/>
      <c r="O2358" s="131"/>
      <c r="P2358" s="131"/>
      <c r="Q2358" s="170"/>
      <c r="R2358" s="170"/>
      <c r="S2358" s="170"/>
      <c r="T2358" s="170"/>
      <c r="U2358" s="170"/>
      <c r="V2358" s="170"/>
      <c r="W2358" s="170"/>
      <c r="X2358" s="131"/>
      <c r="Y2358"/>
      <c r="AB2358"/>
      <c r="AC2358"/>
      <c r="AD2358"/>
      <c r="AE2358"/>
      <c r="AF2358"/>
      <c r="AG2358"/>
      <c r="AH2358"/>
      <c r="AI2358"/>
      <c r="AJ2358"/>
      <c r="AK2358"/>
    </row>
    <row r="2359" spans="1:37" x14ac:dyDescent="0.25">
      <c r="A2359" s="131"/>
      <c r="B2359" s="131"/>
      <c r="C2359" s="131"/>
      <c r="D2359" s="131"/>
      <c r="E2359" s="131"/>
      <c r="F2359" s="131"/>
      <c r="G2359" s="131"/>
      <c r="H2359" s="131"/>
      <c r="I2359" s="131"/>
      <c r="J2359" s="131"/>
      <c r="K2359" s="131"/>
      <c r="L2359" s="131"/>
      <c r="M2359" s="131"/>
      <c r="N2359" s="131"/>
      <c r="O2359" s="131"/>
      <c r="P2359" s="131"/>
      <c r="Q2359" s="170"/>
      <c r="R2359" s="170"/>
      <c r="S2359" s="170"/>
      <c r="T2359" s="170"/>
      <c r="U2359" s="170"/>
      <c r="V2359" s="170"/>
      <c r="W2359" s="170"/>
      <c r="X2359" s="131"/>
      <c r="Y2359"/>
      <c r="AB2359"/>
      <c r="AC2359"/>
      <c r="AD2359"/>
      <c r="AE2359"/>
      <c r="AF2359"/>
      <c r="AG2359"/>
      <c r="AH2359"/>
      <c r="AI2359"/>
      <c r="AJ2359"/>
      <c r="AK2359"/>
    </row>
    <row r="2360" spans="1:37" x14ac:dyDescent="0.25">
      <c r="A2360" s="131"/>
      <c r="B2360" s="131"/>
      <c r="C2360" s="131"/>
      <c r="D2360" s="131"/>
      <c r="E2360" s="131"/>
      <c r="F2360" s="131"/>
      <c r="G2360" s="131"/>
      <c r="H2360" s="131"/>
      <c r="I2360" s="131"/>
      <c r="J2360" s="131"/>
      <c r="K2360" s="131"/>
      <c r="L2360" s="131"/>
      <c r="M2360" s="131"/>
      <c r="N2360" s="131"/>
      <c r="O2360" s="131"/>
      <c r="P2360" s="131"/>
      <c r="Q2360" s="170"/>
      <c r="R2360" s="170"/>
      <c r="S2360" s="170"/>
      <c r="T2360" s="170"/>
      <c r="U2360" s="170"/>
      <c r="V2360" s="170"/>
      <c r="W2360" s="170"/>
      <c r="X2360" s="131"/>
      <c r="Y2360"/>
      <c r="AB2360"/>
      <c r="AC2360"/>
      <c r="AD2360"/>
      <c r="AE2360"/>
      <c r="AF2360"/>
      <c r="AG2360"/>
      <c r="AH2360"/>
      <c r="AI2360"/>
      <c r="AJ2360"/>
      <c r="AK2360"/>
    </row>
    <row r="2361" spans="1:37" x14ac:dyDescent="0.25">
      <c r="A2361" s="131"/>
      <c r="B2361" s="131"/>
      <c r="C2361" s="131"/>
      <c r="D2361" s="131"/>
      <c r="E2361" s="131"/>
      <c r="F2361" s="131"/>
      <c r="G2361" s="131"/>
      <c r="H2361" s="131"/>
      <c r="I2361" s="131"/>
      <c r="J2361" s="131"/>
      <c r="K2361" s="131"/>
      <c r="L2361" s="131"/>
      <c r="M2361" s="131"/>
      <c r="N2361" s="131"/>
      <c r="O2361" s="131"/>
      <c r="P2361" s="131"/>
      <c r="Q2361" s="170"/>
      <c r="R2361" s="170"/>
      <c r="S2361" s="170"/>
      <c r="T2361" s="170"/>
      <c r="U2361" s="170"/>
      <c r="V2361" s="170"/>
      <c r="W2361" s="170"/>
      <c r="X2361" s="131"/>
      <c r="Y2361"/>
      <c r="AB2361"/>
      <c r="AC2361"/>
      <c r="AD2361"/>
      <c r="AE2361"/>
      <c r="AF2361"/>
      <c r="AG2361"/>
      <c r="AH2361"/>
      <c r="AI2361"/>
      <c r="AJ2361"/>
      <c r="AK2361"/>
    </row>
    <row r="2362" spans="1:37" x14ac:dyDescent="0.25">
      <c r="A2362" s="131"/>
      <c r="B2362" s="131"/>
      <c r="C2362" s="131"/>
      <c r="D2362" s="131"/>
      <c r="E2362" s="131"/>
      <c r="F2362" s="131"/>
      <c r="G2362" s="131"/>
      <c r="H2362" s="131"/>
      <c r="I2362" s="131"/>
      <c r="J2362" s="131"/>
      <c r="K2362" s="131"/>
      <c r="L2362" s="131"/>
      <c r="M2362" s="131"/>
      <c r="N2362" s="131"/>
      <c r="O2362" s="131"/>
      <c r="P2362" s="131"/>
      <c r="Q2362" s="170"/>
      <c r="R2362" s="170"/>
      <c r="S2362" s="170"/>
      <c r="T2362" s="170"/>
      <c r="U2362" s="170"/>
      <c r="V2362" s="170"/>
      <c r="W2362" s="170"/>
      <c r="X2362" s="131"/>
      <c r="Y2362"/>
      <c r="AB2362"/>
      <c r="AC2362"/>
      <c r="AD2362"/>
      <c r="AE2362"/>
      <c r="AF2362"/>
      <c r="AG2362"/>
      <c r="AH2362"/>
      <c r="AI2362"/>
      <c r="AJ2362"/>
      <c r="AK2362"/>
    </row>
    <row r="2363" spans="1:37" x14ac:dyDescent="0.25">
      <c r="A2363" s="131"/>
      <c r="B2363" s="131"/>
      <c r="C2363" s="131"/>
      <c r="D2363" s="131"/>
      <c r="E2363" s="131"/>
      <c r="F2363" s="131"/>
      <c r="G2363" s="131"/>
      <c r="H2363" s="131"/>
      <c r="I2363" s="131"/>
      <c r="J2363" s="131"/>
      <c r="K2363" s="131"/>
      <c r="L2363" s="131"/>
      <c r="M2363" s="131"/>
      <c r="N2363" s="131"/>
      <c r="O2363" s="131"/>
      <c r="P2363" s="131"/>
      <c r="Q2363" s="170"/>
      <c r="R2363" s="170"/>
      <c r="S2363" s="170"/>
      <c r="T2363" s="170"/>
      <c r="U2363" s="170"/>
      <c r="V2363" s="170"/>
      <c r="W2363" s="170"/>
      <c r="X2363" s="131"/>
      <c r="Y2363"/>
      <c r="AB2363"/>
      <c r="AC2363"/>
      <c r="AD2363"/>
      <c r="AE2363"/>
      <c r="AF2363"/>
      <c r="AG2363"/>
      <c r="AH2363"/>
      <c r="AI2363"/>
      <c r="AJ2363"/>
      <c r="AK2363"/>
    </row>
    <row r="2364" spans="1:37" x14ac:dyDescent="0.25">
      <c r="A2364" s="131"/>
      <c r="B2364" s="131"/>
      <c r="C2364" s="131"/>
      <c r="D2364" s="131"/>
      <c r="E2364" s="131"/>
      <c r="F2364" s="131"/>
      <c r="G2364" s="131"/>
      <c r="H2364" s="131"/>
      <c r="I2364" s="131"/>
      <c r="J2364" s="131"/>
      <c r="K2364" s="131"/>
      <c r="L2364" s="131"/>
      <c r="M2364" s="131"/>
      <c r="N2364" s="131"/>
      <c r="O2364" s="131"/>
      <c r="P2364" s="131"/>
      <c r="Q2364" s="170"/>
      <c r="R2364" s="170"/>
      <c r="S2364" s="170"/>
      <c r="T2364" s="170"/>
      <c r="U2364" s="170"/>
      <c r="V2364" s="170"/>
      <c r="W2364" s="170"/>
      <c r="X2364" s="131"/>
      <c r="Y2364"/>
      <c r="AB2364"/>
      <c r="AC2364"/>
      <c r="AD2364"/>
      <c r="AE2364"/>
      <c r="AF2364"/>
      <c r="AG2364"/>
      <c r="AH2364"/>
      <c r="AI2364"/>
      <c r="AJ2364"/>
      <c r="AK2364"/>
    </row>
    <row r="2365" spans="1:37" x14ac:dyDescent="0.25">
      <c r="A2365" s="131"/>
      <c r="B2365" s="131"/>
      <c r="C2365" s="131"/>
      <c r="D2365" s="131"/>
      <c r="E2365" s="131"/>
      <c r="F2365" s="131"/>
      <c r="G2365" s="131"/>
      <c r="H2365" s="131"/>
      <c r="I2365" s="131"/>
      <c r="J2365" s="131"/>
      <c r="K2365" s="131"/>
      <c r="L2365" s="131"/>
      <c r="M2365" s="131"/>
      <c r="N2365" s="131"/>
      <c r="O2365" s="131"/>
      <c r="P2365" s="131"/>
      <c r="Q2365" s="170"/>
      <c r="R2365" s="170"/>
      <c r="S2365" s="170"/>
      <c r="T2365" s="170"/>
      <c r="U2365" s="170"/>
      <c r="V2365" s="170"/>
      <c r="W2365" s="170"/>
      <c r="X2365" s="131"/>
      <c r="Y2365"/>
      <c r="AB2365"/>
      <c r="AC2365"/>
      <c r="AD2365"/>
      <c r="AE2365"/>
      <c r="AF2365"/>
      <c r="AG2365"/>
      <c r="AH2365"/>
      <c r="AI2365"/>
      <c r="AJ2365"/>
      <c r="AK2365"/>
    </row>
    <row r="2366" spans="1:37" x14ac:dyDescent="0.25">
      <c r="A2366" s="131"/>
      <c r="B2366" s="131"/>
      <c r="C2366" s="131"/>
      <c r="D2366" s="131"/>
      <c r="E2366" s="131"/>
      <c r="F2366" s="131"/>
      <c r="G2366" s="131"/>
      <c r="H2366" s="131"/>
      <c r="I2366" s="131"/>
      <c r="J2366" s="131"/>
      <c r="K2366" s="131"/>
      <c r="L2366" s="131"/>
      <c r="M2366" s="131"/>
      <c r="N2366" s="131"/>
      <c r="O2366" s="131"/>
      <c r="P2366" s="131"/>
      <c r="Q2366" s="170"/>
      <c r="R2366" s="170"/>
      <c r="S2366" s="170"/>
      <c r="T2366" s="170"/>
      <c r="U2366" s="170"/>
      <c r="V2366" s="170"/>
      <c r="W2366" s="170"/>
      <c r="X2366" s="131"/>
      <c r="Y2366"/>
      <c r="AB2366"/>
      <c r="AC2366"/>
      <c r="AD2366"/>
      <c r="AE2366"/>
      <c r="AF2366"/>
      <c r="AG2366"/>
      <c r="AH2366"/>
      <c r="AI2366"/>
      <c r="AJ2366"/>
      <c r="AK2366"/>
    </row>
    <row r="2367" spans="1:37" x14ac:dyDescent="0.25">
      <c r="A2367" s="131"/>
      <c r="B2367" s="131"/>
      <c r="C2367" s="131"/>
      <c r="D2367" s="131"/>
      <c r="E2367" s="131"/>
      <c r="F2367" s="131"/>
      <c r="G2367" s="131"/>
      <c r="H2367" s="131"/>
      <c r="I2367" s="131"/>
      <c r="J2367" s="131"/>
      <c r="K2367" s="131"/>
      <c r="L2367" s="131"/>
      <c r="M2367" s="131"/>
      <c r="N2367" s="131"/>
      <c r="O2367" s="131"/>
      <c r="P2367" s="131"/>
      <c r="Q2367" s="170"/>
      <c r="R2367" s="170"/>
      <c r="S2367" s="170"/>
      <c r="T2367" s="170"/>
      <c r="U2367" s="170"/>
      <c r="V2367" s="170"/>
      <c r="W2367" s="170"/>
      <c r="X2367" s="131"/>
      <c r="Y2367"/>
      <c r="AB2367"/>
      <c r="AC2367"/>
      <c r="AD2367"/>
      <c r="AE2367"/>
      <c r="AF2367"/>
      <c r="AG2367"/>
      <c r="AH2367"/>
      <c r="AI2367"/>
      <c r="AJ2367"/>
      <c r="AK2367"/>
    </row>
    <row r="2368" spans="1:37" x14ac:dyDescent="0.25">
      <c r="A2368" s="131"/>
      <c r="B2368" s="131"/>
      <c r="C2368" s="131"/>
      <c r="D2368" s="131"/>
      <c r="E2368" s="131"/>
      <c r="F2368" s="131"/>
      <c r="G2368" s="131"/>
      <c r="H2368" s="131"/>
      <c r="I2368" s="131"/>
      <c r="J2368" s="131"/>
      <c r="K2368" s="131"/>
      <c r="L2368" s="131"/>
      <c r="M2368" s="131"/>
      <c r="N2368" s="131"/>
      <c r="O2368" s="131"/>
      <c r="P2368" s="131"/>
      <c r="Q2368" s="170"/>
      <c r="R2368" s="170"/>
      <c r="S2368" s="170"/>
      <c r="T2368" s="170"/>
      <c r="U2368" s="170"/>
      <c r="V2368" s="170"/>
      <c r="W2368" s="170"/>
      <c r="X2368" s="131"/>
      <c r="Y2368"/>
      <c r="AB2368"/>
      <c r="AC2368"/>
      <c r="AD2368"/>
      <c r="AE2368"/>
      <c r="AF2368"/>
      <c r="AG2368"/>
      <c r="AH2368"/>
      <c r="AI2368"/>
      <c r="AJ2368"/>
      <c r="AK2368"/>
    </row>
    <row r="2369" spans="1:37" x14ac:dyDescent="0.25">
      <c r="A2369" s="131"/>
      <c r="B2369" s="131"/>
      <c r="C2369" s="131"/>
      <c r="D2369" s="131"/>
      <c r="E2369" s="131"/>
      <c r="F2369" s="131"/>
      <c r="G2369" s="131"/>
      <c r="H2369" s="131"/>
      <c r="I2369" s="131"/>
      <c r="J2369" s="131"/>
      <c r="K2369" s="131"/>
      <c r="L2369" s="131"/>
      <c r="M2369" s="131"/>
      <c r="N2369" s="131"/>
      <c r="O2369" s="131"/>
      <c r="P2369" s="131"/>
      <c r="Q2369" s="170"/>
      <c r="R2369" s="170"/>
      <c r="S2369" s="170"/>
      <c r="T2369" s="170"/>
      <c r="U2369" s="170"/>
      <c r="V2369" s="170"/>
      <c r="W2369" s="170"/>
      <c r="X2369" s="131"/>
      <c r="Y2369"/>
      <c r="AB2369"/>
      <c r="AC2369"/>
      <c r="AD2369"/>
      <c r="AE2369"/>
      <c r="AF2369"/>
      <c r="AG2369"/>
      <c r="AH2369"/>
      <c r="AI2369"/>
      <c r="AJ2369"/>
      <c r="AK2369"/>
    </row>
    <row r="2370" spans="1:37" x14ac:dyDescent="0.25">
      <c r="A2370" s="131"/>
      <c r="B2370" s="131"/>
      <c r="C2370" s="131"/>
      <c r="D2370" s="131"/>
      <c r="E2370" s="131"/>
      <c r="F2370" s="131"/>
      <c r="G2370" s="131"/>
      <c r="H2370" s="131"/>
      <c r="I2370" s="131"/>
      <c r="J2370" s="131"/>
      <c r="K2370" s="131"/>
      <c r="L2370" s="131"/>
      <c r="M2370" s="131"/>
      <c r="N2370" s="131"/>
      <c r="O2370" s="131"/>
      <c r="P2370" s="131"/>
      <c r="Q2370" s="170"/>
      <c r="R2370" s="170"/>
      <c r="S2370" s="170"/>
      <c r="T2370" s="170"/>
      <c r="U2370" s="170"/>
      <c r="V2370" s="170"/>
      <c r="W2370" s="170"/>
      <c r="X2370" s="131"/>
      <c r="Y2370"/>
      <c r="AB2370"/>
      <c r="AC2370"/>
      <c r="AD2370"/>
      <c r="AE2370"/>
      <c r="AF2370"/>
      <c r="AG2370"/>
      <c r="AH2370"/>
      <c r="AI2370"/>
      <c r="AJ2370"/>
      <c r="AK2370"/>
    </row>
    <row r="2371" spans="1:37" x14ac:dyDescent="0.25">
      <c r="A2371" s="131"/>
      <c r="B2371" s="131"/>
      <c r="C2371" s="131"/>
      <c r="D2371" s="131"/>
      <c r="E2371" s="131"/>
      <c r="F2371" s="131"/>
      <c r="G2371" s="131"/>
      <c r="H2371" s="131"/>
      <c r="I2371" s="131"/>
      <c r="J2371" s="131"/>
      <c r="K2371" s="131"/>
      <c r="L2371" s="131"/>
      <c r="M2371" s="131"/>
      <c r="N2371" s="131"/>
      <c r="O2371" s="131"/>
      <c r="P2371" s="131"/>
      <c r="Q2371" s="170"/>
      <c r="R2371" s="170"/>
      <c r="S2371" s="170"/>
      <c r="T2371" s="170"/>
      <c r="U2371" s="170"/>
      <c r="V2371" s="170"/>
      <c r="W2371" s="170"/>
      <c r="X2371" s="131"/>
      <c r="Y2371"/>
      <c r="AB2371"/>
      <c r="AC2371"/>
      <c r="AD2371"/>
      <c r="AE2371"/>
      <c r="AF2371"/>
      <c r="AG2371"/>
      <c r="AH2371"/>
      <c r="AI2371"/>
      <c r="AJ2371"/>
      <c r="AK2371"/>
    </row>
    <row r="2372" spans="1:37" x14ac:dyDescent="0.25">
      <c r="A2372" s="131"/>
      <c r="B2372" s="131"/>
      <c r="C2372" s="131"/>
      <c r="D2372" s="131"/>
      <c r="E2372" s="131"/>
      <c r="F2372" s="131"/>
      <c r="G2372" s="131"/>
      <c r="H2372" s="131"/>
      <c r="I2372" s="131"/>
      <c r="J2372" s="131"/>
      <c r="K2372" s="131"/>
      <c r="L2372" s="131"/>
      <c r="M2372" s="131"/>
      <c r="N2372" s="131"/>
      <c r="O2372" s="131"/>
      <c r="P2372" s="131"/>
      <c r="Q2372" s="170"/>
      <c r="R2372" s="170"/>
      <c r="S2372" s="170"/>
      <c r="T2372" s="170"/>
      <c r="U2372" s="170"/>
      <c r="V2372" s="170"/>
      <c r="W2372" s="170"/>
      <c r="X2372" s="131"/>
      <c r="Y2372"/>
      <c r="AB2372"/>
      <c r="AC2372"/>
      <c r="AD2372"/>
      <c r="AE2372"/>
      <c r="AF2372"/>
      <c r="AG2372"/>
      <c r="AH2372"/>
      <c r="AI2372"/>
      <c r="AJ2372"/>
      <c r="AK2372"/>
    </row>
    <row r="2373" spans="1:37" x14ac:dyDescent="0.25">
      <c r="A2373" s="131"/>
      <c r="B2373" s="131"/>
      <c r="C2373" s="131"/>
      <c r="D2373" s="131"/>
      <c r="E2373" s="131"/>
      <c r="F2373" s="131"/>
      <c r="G2373" s="131"/>
      <c r="H2373" s="131"/>
      <c r="I2373" s="131"/>
      <c r="J2373" s="131"/>
      <c r="K2373" s="131"/>
      <c r="L2373" s="131"/>
      <c r="M2373" s="131"/>
      <c r="N2373" s="131"/>
      <c r="O2373" s="131"/>
      <c r="P2373" s="131"/>
      <c r="Q2373" s="170"/>
      <c r="R2373" s="170"/>
      <c r="S2373" s="170"/>
      <c r="T2373" s="170"/>
      <c r="U2373" s="170"/>
      <c r="V2373" s="170"/>
      <c r="W2373" s="170"/>
      <c r="X2373" s="131"/>
      <c r="Y2373"/>
      <c r="AB2373"/>
      <c r="AC2373"/>
      <c r="AD2373"/>
      <c r="AE2373"/>
      <c r="AF2373"/>
      <c r="AG2373"/>
      <c r="AH2373"/>
      <c r="AI2373"/>
      <c r="AJ2373"/>
      <c r="AK2373"/>
    </row>
    <row r="2374" spans="1:37" x14ac:dyDescent="0.25">
      <c r="A2374" s="131"/>
      <c r="B2374" s="131"/>
      <c r="C2374" s="131"/>
      <c r="D2374" s="131"/>
      <c r="E2374" s="131"/>
      <c r="F2374" s="131"/>
      <c r="G2374" s="131"/>
      <c r="H2374" s="131"/>
      <c r="I2374" s="131"/>
      <c r="J2374" s="131"/>
      <c r="K2374" s="131"/>
      <c r="L2374" s="131"/>
      <c r="M2374" s="131"/>
      <c r="N2374" s="131"/>
      <c r="O2374" s="131"/>
      <c r="P2374" s="131"/>
      <c r="Q2374" s="170"/>
      <c r="R2374" s="170"/>
      <c r="S2374" s="170"/>
      <c r="T2374" s="170"/>
      <c r="U2374" s="170"/>
      <c r="V2374" s="170"/>
      <c r="W2374" s="170"/>
      <c r="X2374" s="131"/>
      <c r="Y2374"/>
      <c r="AB2374"/>
      <c r="AC2374"/>
      <c r="AD2374"/>
      <c r="AE2374"/>
      <c r="AF2374"/>
      <c r="AG2374"/>
      <c r="AH2374"/>
      <c r="AI2374"/>
      <c r="AJ2374"/>
      <c r="AK2374"/>
    </row>
    <row r="2375" spans="1:37" x14ac:dyDescent="0.25">
      <c r="A2375" s="131"/>
      <c r="B2375" s="131"/>
      <c r="C2375" s="131"/>
      <c r="D2375" s="131"/>
      <c r="E2375" s="131"/>
      <c r="F2375" s="131"/>
      <c r="G2375" s="131"/>
      <c r="H2375" s="131"/>
      <c r="I2375" s="131"/>
      <c r="J2375" s="131"/>
      <c r="K2375" s="131"/>
      <c r="L2375" s="131"/>
      <c r="M2375" s="131"/>
      <c r="N2375" s="131"/>
      <c r="O2375" s="131"/>
      <c r="P2375" s="131"/>
      <c r="Q2375" s="170"/>
      <c r="R2375" s="170"/>
      <c r="S2375" s="170"/>
      <c r="T2375" s="170"/>
      <c r="U2375" s="170"/>
      <c r="V2375" s="170"/>
      <c r="W2375" s="170"/>
      <c r="X2375" s="131"/>
      <c r="Y2375"/>
      <c r="AB2375"/>
      <c r="AC2375"/>
      <c r="AD2375"/>
      <c r="AE2375"/>
      <c r="AF2375"/>
      <c r="AG2375"/>
      <c r="AH2375"/>
      <c r="AI2375"/>
      <c r="AJ2375"/>
      <c r="AK2375"/>
    </row>
    <row r="2376" spans="1:37" x14ac:dyDescent="0.25">
      <c r="A2376" s="131"/>
      <c r="B2376" s="131"/>
      <c r="C2376" s="131"/>
      <c r="D2376" s="131"/>
      <c r="E2376" s="131"/>
      <c r="F2376" s="131"/>
      <c r="G2376" s="131"/>
      <c r="H2376" s="131"/>
      <c r="I2376" s="131"/>
      <c r="J2376" s="131"/>
      <c r="K2376" s="131"/>
      <c r="L2376" s="131"/>
      <c r="M2376" s="131"/>
      <c r="N2376" s="131"/>
      <c r="O2376" s="131"/>
      <c r="P2376" s="131"/>
      <c r="Q2376" s="170"/>
      <c r="R2376" s="170"/>
      <c r="S2376" s="170"/>
      <c r="T2376" s="170"/>
      <c r="U2376" s="170"/>
      <c r="V2376" s="170"/>
      <c r="W2376" s="170"/>
      <c r="X2376" s="131"/>
      <c r="Y2376"/>
      <c r="AB2376"/>
      <c r="AC2376"/>
      <c r="AD2376"/>
      <c r="AE2376"/>
      <c r="AF2376"/>
      <c r="AG2376"/>
      <c r="AH2376"/>
      <c r="AI2376"/>
      <c r="AJ2376"/>
      <c r="AK2376"/>
    </row>
    <row r="2377" spans="1:37" x14ac:dyDescent="0.25">
      <c r="A2377" s="131"/>
      <c r="B2377" s="131"/>
      <c r="C2377" s="131"/>
      <c r="D2377" s="131"/>
      <c r="E2377" s="131"/>
      <c r="F2377" s="131"/>
      <c r="G2377" s="131"/>
      <c r="H2377" s="131"/>
      <c r="I2377" s="131"/>
      <c r="J2377" s="131"/>
      <c r="K2377" s="131"/>
      <c r="L2377" s="131"/>
      <c r="M2377" s="131"/>
      <c r="N2377" s="131"/>
      <c r="O2377" s="131"/>
      <c r="P2377" s="131"/>
      <c r="Q2377" s="170"/>
      <c r="R2377" s="170"/>
      <c r="S2377" s="170"/>
      <c r="T2377" s="170"/>
      <c r="U2377" s="170"/>
      <c r="V2377" s="170"/>
      <c r="W2377" s="170"/>
      <c r="X2377" s="131"/>
      <c r="Y2377"/>
      <c r="AB2377"/>
      <c r="AC2377"/>
      <c r="AD2377"/>
      <c r="AE2377"/>
      <c r="AF2377"/>
      <c r="AG2377"/>
      <c r="AH2377"/>
      <c r="AI2377"/>
      <c r="AJ2377"/>
      <c r="AK2377"/>
    </row>
    <row r="2378" spans="1:37" x14ac:dyDescent="0.25">
      <c r="A2378" s="131"/>
      <c r="B2378" s="131"/>
      <c r="C2378" s="131"/>
      <c r="D2378" s="131"/>
      <c r="E2378" s="131"/>
      <c r="F2378" s="131"/>
      <c r="G2378" s="131"/>
      <c r="H2378" s="131"/>
      <c r="I2378" s="131"/>
      <c r="J2378" s="131"/>
      <c r="K2378" s="131"/>
      <c r="L2378" s="131"/>
      <c r="M2378" s="131"/>
      <c r="N2378" s="131"/>
      <c r="O2378" s="131"/>
      <c r="P2378" s="131"/>
      <c r="Q2378" s="170"/>
      <c r="R2378" s="170"/>
      <c r="S2378" s="170"/>
      <c r="T2378" s="170"/>
      <c r="U2378" s="170"/>
      <c r="V2378" s="170"/>
      <c r="W2378" s="170"/>
      <c r="X2378" s="131"/>
      <c r="Y2378"/>
      <c r="AB2378"/>
      <c r="AC2378"/>
      <c r="AD2378"/>
      <c r="AE2378"/>
      <c r="AF2378"/>
      <c r="AG2378"/>
      <c r="AH2378"/>
      <c r="AI2378"/>
      <c r="AJ2378"/>
      <c r="AK2378"/>
    </row>
    <row r="2379" spans="1:37" x14ac:dyDescent="0.25">
      <c r="A2379" s="131"/>
      <c r="B2379" s="131"/>
      <c r="C2379" s="131"/>
      <c r="D2379" s="131"/>
      <c r="E2379" s="131"/>
      <c r="F2379" s="131"/>
      <c r="G2379" s="131"/>
      <c r="H2379" s="131"/>
      <c r="I2379" s="131"/>
      <c r="J2379" s="131"/>
      <c r="K2379" s="131"/>
      <c r="L2379" s="131"/>
      <c r="M2379" s="131"/>
      <c r="N2379" s="131"/>
      <c r="O2379" s="131"/>
      <c r="P2379" s="131"/>
      <c r="Q2379" s="170"/>
      <c r="R2379" s="170"/>
      <c r="S2379" s="170"/>
      <c r="T2379" s="170"/>
      <c r="U2379" s="170"/>
      <c r="V2379" s="170"/>
      <c r="W2379" s="170"/>
      <c r="X2379" s="131"/>
      <c r="Y2379"/>
      <c r="AB2379"/>
      <c r="AC2379"/>
      <c r="AD2379"/>
      <c r="AE2379"/>
      <c r="AF2379"/>
      <c r="AG2379"/>
      <c r="AH2379"/>
      <c r="AI2379"/>
      <c r="AJ2379"/>
      <c r="AK2379"/>
    </row>
    <row r="2380" spans="1:37" x14ac:dyDescent="0.25">
      <c r="A2380" s="131"/>
      <c r="B2380" s="131"/>
      <c r="C2380" s="131"/>
      <c r="D2380" s="131"/>
      <c r="E2380" s="131"/>
      <c r="F2380" s="131"/>
      <c r="G2380" s="131"/>
      <c r="H2380" s="131"/>
      <c r="I2380" s="131"/>
      <c r="J2380" s="131"/>
      <c r="K2380" s="131"/>
      <c r="L2380" s="131"/>
      <c r="M2380" s="131"/>
      <c r="N2380" s="131"/>
      <c r="O2380" s="131"/>
      <c r="P2380" s="131"/>
      <c r="Q2380" s="170"/>
      <c r="R2380" s="170"/>
      <c r="S2380" s="170"/>
      <c r="T2380" s="170"/>
      <c r="U2380" s="170"/>
      <c r="V2380" s="170"/>
      <c r="W2380" s="170"/>
      <c r="X2380" s="131"/>
      <c r="Y2380"/>
      <c r="AB2380"/>
      <c r="AC2380"/>
      <c r="AD2380"/>
      <c r="AE2380"/>
      <c r="AF2380"/>
      <c r="AG2380"/>
      <c r="AH2380"/>
      <c r="AI2380"/>
      <c r="AJ2380"/>
      <c r="AK2380"/>
    </row>
    <row r="2381" spans="1:37" x14ac:dyDescent="0.25">
      <c r="A2381" s="131"/>
      <c r="B2381" s="131"/>
      <c r="C2381" s="131"/>
      <c r="D2381" s="131"/>
      <c r="E2381" s="131"/>
      <c r="F2381" s="131"/>
      <c r="G2381" s="131"/>
      <c r="H2381" s="131"/>
      <c r="I2381" s="131"/>
      <c r="J2381" s="131"/>
      <c r="K2381" s="131"/>
      <c r="L2381" s="131"/>
      <c r="M2381" s="131"/>
      <c r="N2381" s="131"/>
      <c r="O2381" s="131"/>
      <c r="P2381" s="131"/>
      <c r="Q2381" s="170"/>
      <c r="R2381" s="170"/>
      <c r="S2381" s="170"/>
      <c r="T2381" s="170"/>
      <c r="U2381" s="170"/>
      <c r="V2381" s="170"/>
      <c r="W2381" s="170"/>
      <c r="X2381" s="131"/>
      <c r="Y2381"/>
      <c r="AB2381"/>
      <c r="AC2381"/>
      <c r="AD2381"/>
      <c r="AE2381"/>
      <c r="AF2381"/>
      <c r="AG2381"/>
      <c r="AH2381"/>
      <c r="AI2381"/>
      <c r="AJ2381"/>
      <c r="AK2381"/>
    </row>
    <row r="2382" spans="1:37" x14ac:dyDescent="0.25">
      <c r="A2382" s="131"/>
      <c r="B2382" s="131"/>
      <c r="C2382" s="131"/>
      <c r="D2382" s="131"/>
      <c r="E2382" s="131"/>
      <c r="F2382" s="131"/>
      <c r="G2382" s="131"/>
      <c r="H2382" s="131"/>
      <c r="I2382" s="131"/>
      <c r="J2382" s="131"/>
      <c r="K2382" s="131"/>
      <c r="L2382" s="131"/>
      <c r="M2382" s="131"/>
      <c r="N2382" s="131"/>
      <c r="O2382" s="131"/>
      <c r="P2382" s="131"/>
      <c r="Q2382" s="170"/>
      <c r="R2382" s="170"/>
      <c r="S2382" s="170"/>
      <c r="T2382" s="170"/>
      <c r="U2382" s="170"/>
      <c r="V2382" s="170"/>
      <c r="W2382" s="170"/>
      <c r="X2382" s="131"/>
      <c r="Y2382"/>
      <c r="AB2382"/>
      <c r="AC2382"/>
      <c r="AD2382"/>
      <c r="AE2382"/>
      <c r="AF2382"/>
      <c r="AG2382"/>
      <c r="AH2382"/>
      <c r="AI2382"/>
      <c r="AJ2382"/>
      <c r="AK2382"/>
    </row>
    <row r="2383" spans="1:37" x14ac:dyDescent="0.25">
      <c r="A2383" s="131"/>
      <c r="B2383" s="131"/>
      <c r="C2383" s="131"/>
      <c r="D2383" s="131"/>
      <c r="E2383" s="131"/>
      <c r="F2383" s="131"/>
      <c r="G2383" s="131"/>
      <c r="H2383" s="131"/>
      <c r="I2383" s="131"/>
      <c r="J2383" s="131"/>
      <c r="K2383" s="131"/>
      <c r="L2383" s="131"/>
      <c r="M2383" s="131"/>
      <c r="N2383" s="131"/>
      <c r="O2383" s="131"/>
      <c r="P2383" s="131"/>
      <c r="Q2383" s="170"/>
      <c r="R2383" s="170"/>
      <c r="S2383" s="170"/>
      <c r="T2383" s="170"/>
      <c r="U2383" s="170"/>
      <c r="V2383" s="170"/>
      <c r="W2383" s="170"/>
      <c r="X2383" s="131"/>
      <c r="Y2383"/>
      <c r="AB2383"/>
      <c r="AC2383"/>
      <c r="AD2383"/>
      <c r="AE2383"/>
      <c r="AF2383"/>
      <c r="AG2383"/>
      <c r="AH2383"/>
      <c r="AI2383"/>
      <c r="AJ2383"/>
      <c r="AK2383"/>
    </row>
    <row r="2384" spans="1:37" x14ac:dyDescent="0.25">
      <c r="A2384" s="131"/>
      <c r="B2384" s="131"/>
      <c r="C2384" s="131"/>
      <c r="D2384" s="131"/>
      <c r="E2384" s="131"/>
      <c r="F2384" s="131"/>
      <c r="G2384" s="131"/>
      <c r="H2384" s="131"/>
      <c r="I2384" s="131"/>
      <c r="J2384" s="131"/>
      <c r="K2384" s="131"/>
      <c r="L2384" s="131"/>
      <c r="M2384" s="131"/>
      <c r="N2384" s="131"/>
      <c r="O2384" s="131"/>
      <c r="P2384" s="131"/>
      <c r="Q2384" s="170"/>
      <c r="R2384" s="170"/>
      <c r="S2384" s="170"/>
      <c r="T2384" s="170"/>
      <c r="U2384" s="170"/>
      <c r="V2384" s="170"/>
      <c r="W2384" s="170"/>
      <c r="X2384" s="131"/>
      <c r="Y2384"/>
      <c r="AB2384"/>
      <c r="AC2384"/>
      <c r="AD2384"/>
      <c r="AE2384"/>
      <c r="AF2384"/>
      <c r="AG2384"/>
      <c r="AH2384"/>
      <c r="AI2384"/>
      <c r="AJ2384"/>
      <c r="AK2384"/>
    </row>
    <row r="2385" spans="1:37" x14ac:dyDescent="0.25">
      <c r="A2385" s="131"/>
      <c r="B2385" s="131"/>
      <c r="C2385" s="131"/>
      <c r="D2385" s="131"/>
      <c r="E2385" s="131"/>
      <c r="F2385" s="131"/>
      <c r="G2385" s="131"/>
      <c r="H2385" s="131"/>
      <c r="I2385" s="131"/>
      <c r="J2385" s="131"/>
      <c r="K2385" s="131"/>
      <c r="L2385" s="131"/>
      <c r="M2385" s="131"/>
      <c r="N2385" s="131"/>
      <c r="O2385" s="131"/>
      <c r="P2385" s="131"/>
      <c r="Q2385" s="170"/>
      <c r="R2385" s="170"/>
      <c r="S2385" s="170"/>
      <c r="T2385" s="170"/>
      <c r="U2385" s="170"/>
      <c r="V2385" s="170"/>
      <c r="W2385" s="170"/>
      <c r="X2385" s="131"/>
      <c r="Y2385"/>
      <c r="AB2385"/>
      <c r="AC2385"/>
      <c r="AD2385"/>
      <c r="AE2385"/>
      <c r="AF2385"/>
      <c r="AG2385"/>
      <c r="AH2385"/>
      <c r="AI2385"/>
      <c r="AJ2385"/>
      <c r="AK2385"/>
    </row>
    <row r="2386" spans="1:37" x14ac:dyDescent="0.25">
      <c r="A2386" s="131"/>
      <c r="B2386" s="131"/>
      <c r="C2386" s="131"/>
      <c r="D2386" s="131"/>
      <c r="E2386" s="131"/>
      <c r="F2386" s="131"/>
      <c r="G2386" s="131"/>
      <c r="H2386" s="131"/>
      <c r="I2386" s="131"/>
      <c r="J2386" s="131"/>
      <c r="K2386" s="131"/>
      <c r="L2386" s="131"/>
      <c r="M2386" s="131"/>
      <c r="N2386" s="131"/>
      <c r="O2386" s="131"/>
      <c r="P2386" s="131"/>
      <c r="Q2386" s="170"/>
      <c r="R2386" s="170"/>
      <c r="S2386" s="170"/>
      <c r="T2386" s="170"/>
      <c r="U2386" s="170"/>
      <c r="V2386" s="170"/>
      <c r="W2386" s="170"/>
      <c r="X2386" s="131"/>
      <c r="Y2386"/>
      <c r="AB2386"/>
      <c r="AC2386"/>
      <c r="AD2386"/>
      <c r="AE2386"/>
      <c r="AF2386"/>
      <c r="AG2386"/>
      <c r="AH2386"/>
      <c r="AI2386"/>
      <c r="AJ2386"/>
      <c r="AK2386"/>
    </row>
    <row r="2387" spans="1:37" x14ac:dyDescent="0.25">
      <c r="A2387" s="131"/>
      <c r="B2387" s="131"/>
      <c r="C2387" s="131"/>
      <c r="D2387" s="131"/>
      <c r="E2387" s="131"/>
      <c r="F2387" s="131"/>
      <c r="G2387" s="131"/>
      <c r="H2387" s="131"/>
      <c r="I2387" s="131"/>
      <c r="J2387" s="131"/>
      <c r="K2387" s="131"/>
      <c r="L2387" s="131"/>
      <c r="M2387" s="131"/>
      <c r="N2387" s="131"/>
      <c r="O2387" s="131"/>
      <c r="P2387" s="131"/>
      <c r="Q2387" s="170"/>
      <c r="R2387" s="170"/>
      <c r="S2387" s="170"/>
      <c r="T2387" s="170"/>
      <c r="U2387" s="170"/>
      <c r="V2387" s="170"/>
      <c r="W2387" s="170"/>
      <c r="X2387" s="131"/>
      <c r="Y2387"/>
      <c r="AB2387"/>
      <c r="AC2387"/>
      <c r="AD2387"/>
      <c r="AE2387"/>
      <c r="AF2387"/>
      <c r="AG2387"/>
      <c r="AH2387"/>
      <c r="AI2387"/>
      <c r="AJ2387"/>
      <c r="AK2387"/>
    </row>
    <row r="2388" spans="1:37" x14ac:dyDescent="0.25">
      <c r="A2388" s="131"/>
      <c r="B2388" s="131"/>
      <c r="C2388" s="131"/>
      <c r="D2388" s="131"/>
      <c r="E2388" s="131"/>
      <c r="F2388" s="131"/>
      <c r="G2388" s="131"/>
      <c r="H2388" s="131"/>
      <c r="I2388" s="131"/>
      <c r="J2388" s="131"/>
      <c r="K2388" s="131"/>
      <c r="L2388" s="131"/>
      <c r="M2388" s="131"/>
      <c r="N2388" s="131"/>
      <c r="O2388" s="131"/>
      <c r="P2388" s="131"/>
      <c r="Q2388" s="170"/>
      <c r="R2388" s="170"/>
      <c r="S2388" s="170"/>
      <c r="T2388" s="170"/>
      <c r="U2388" s="170"/>
      <c r="V2388" s="170"/>
      <c r="W2388" s="170"/>
      <c r="X2388" s="131"/>
      <c r="Y2388"/>
      <c r="AB2388"/>
      <c r="AC2388"/>
      <c r="AD2388"/>
      <c r="AE2388"/>
      <c r="AF2388"/>
      <c r="AG2388"/>
      <c r="AH2388"/>
      <c r="AI2388"/>
      <c r="AJ2388"/>
      <c r="AK2388"/>
    </row>
    <row r="2389" spans="1:37" x14ac:dyDescent="0.25">
      <c r="A2389" s="131"/>
      <c r="B2389" s="131"/>
      <c r="C2389" s="131"/>
      <c r="D2389" s="131"/>
      <c r="E2389" s="131"/>
      <c r="F2389" s="131"/>
      <c r="G2389" s="131"/>
      <c r="H2389" s="131"/>
      <c r="I2389" s="131"/>
      <c r="J2389" s="131"/>
      <c r="K2389" s="131"/>
      <c r="L2389" s="131"/>
      <c r="M2389" s="131"/>
      <c r="N2389" s="131"/>
      <c r="O2389" s="131"/>
      <c r="P2389" s="131"/>
      <c r="Q2389" s="170"/>
      <c r="R2389" s="170"/>
      <c r="S2389" s="170"/>
      <c r="T2389" s="170"/>
      <c r="U2389" s="170"/>
      <c r="V2389" s="170"/>
      <c r="W2389" s="170"/>
      <c r="X2389" s="131"/>
      <c r="Y2389"/>
      <c r="AB2389"/>
      <c r="AC2389"/>
      <c r="AD2389"/>
      <c r="AE2389"/>
      <c r="AF2389"/>
      <c r="AG2389"/>
      <c r="AH2389"/>
      <c r="AI2389"/>
      <c r="AJ2389"/>
      <c r="AK2389"/>
    </row>
    <row r="2390" spans="1:37" x14ac:dyDescent="0.25">
      <c r="A2390" s="131"/>
      <c r="B2390" s="131"/>
      <c r="C2390" s="131"/>
      <c r="D2390" s="131"/>
      <c r="E2390" s="131"/>
      <c r="F2390" s="131"/>
      <c r="G2390" s="131"/>
      <c r="H2390" s="131"/>
      <c r="I2390" s="131"/>
      <c r="J2390" s="131"/>
      <c r="K2390" s="131"/>
      <c r="L2390" s="131"/>
      <c r="M2390" s="131"/>
      <c r="N2390" s="131"/>
      <c r="O2390" s="131"/>
      <c r="P2390" s="131"/>
      <c r="Q2390" s="170"/>
      <c r="R2390" s="170"/>
      <c r="S2390" s="170"/>
      <c r="T2390" s="170"/>
      <c r="U2390" s="170"/>
      <c r="V2390" s="170"/>
      <c r="W2390" s="170"/>
      <c r="X2390" s="131"/>
      <c r="Y2390"/>
      <c r="AB2390"/>
      <c r="AC2390"/>
      <c r="AD2390"/>
      <c r="AE2390"/>
      <c r="AF2390"/>
      <c r="AG2390"/>
      <c r="AH2390"/>
      <c r="AI2390"/>
      <c r="AJ2390"/>
      <c r="AK2390"/>
    </row>
    <row r="2391" spans="1:37" x14ac:dyDescent="0.25">
      <c r="A2391" s="131"/>
      <c r="B2391" s="131"/>
      <c r="C2391" s="131"/>
      <c r="D2391" s="131"/>
      <c r="E2391" s="131"/>
      <c r="F2391" s="131"/>
      <c r="G2391" s="131"/>
      <c r="H2391" s="131"/>
      <c r="I2391" s="131"/>
      <c r="J2391" s="131"/>
      <c r="K2391" s="131"/>
      <c r="L2391" s="131"/>
      <c r="M2391" s="131"/>
      <c r="N2391" s="131"/>
      <c r="O2391" s="131"/>
      <c r="P2391" s="131"/>
      <c r="Q2391" s="170"/>
      <c r="R2391" s="170"/>
      <c r="S2391" s="170"/>
      <c r="T2391" s="170"/>
      <c r="U2391" s="170"/>
      <c r="V2391" s="170"/>
      <c r="W2391" s="170"/>
      <c r="X2391" s="131"/>
      <c r="Y2391"/>
      <c r="AB2391"/>
      <c r="AC2391"/>
      <c r="AD2391"/>
      <c r="AE2391"/>
      <c r="AF2391"/>
      <c r="AG2391"/>
      <c r="AH2391"/>
      <c r="AI2391"/>
      <c r="AJ2391"/>
      <c r="AK2391"/>
    </row>
    <row r="2392" spans="1:37" x14ac:dyDescent="0.25">
      <c r="A2392" s="131"/>
      <c r="B2392" s="131"/>
      <c r="C2392" s="131"/>
      <c r="D2392" s="131"/>
      <c r="E2392" s="131"/>
      <c r="F2392" s="131"/>
      <c r="G2392" s="131"/>
      <c r="H2392" s="131"/>
      <c r="I2392" s="131"/>
      <c r="J2392" s="131"/>
      <c r="K2392" s="131"/>
      <c r="L2392" s="131"/>
      <c r="M2392" s="131"/>
      <c r="N2392" s="131"/>
      <c r="O2392" s="131"/>
      <c r="P2392" s="131"/>
      <c r="Q2392" s="170"/>
      <c r="R2392" s="170"/>
      <c r="S2392" s="170"/>
      <c r="T2392" s="170"/>
      <c r="U2392" s="170"/>
      <c r="V2392" s="170"/>
      <c r="W2392" s="170"/>
      <c r="X2392" s="131"/>
      <c r="Y2392"/>
      <c r="AB2392"/>
      <c r="AC2392"/>
      <c r="AD2392"/>
      <c r="AE2392"/>
      <c r="AF2392"/>
      <c r="AG2392"/>
      <c r="AH2392"/>
      <c r="AI2392"/>
      <c r="AJ2392"/>
      <c r="AK2392"/>
    </row>
    <row r="2393" spans="1:37" x14ac:dyDescent="0.25">
      <c r="A2393" s="131"/>
      <c r="B2393" s="131"/>
      <c r="C2393" s="131"/>
      <c r="D2393" s="131"/>
      <c r="E2393" s="131"/>
      <c r="F2393" s="131"/>
      <c r="G2393" s="131"/>
      <c r="H2393" s="131"/>
      <c r="I2393" s="131"/>
      <c r="J2393" s="131"/>
      <c r="K2393" s="131"/>
      <c r="L2393" s="131"/>
      <c r="M2393" s="131"/>
      <c r="N2393" s="131"/>
      <c r="O2393" s="131"/>
      <c r="P2393" s="131"/>
      <c r="Q2393" s="170"/>
      <c r="R2393" s="170"/>
      <c r="S2393" s="170"/>
      <c r="T2393" s="170"/>
      <c r="U2393" s="170"/>
      <c r="V2393" s="170"/>
      <c r="W2393" s="170"/>
      <c r="X2393" s="131"/>
      <c r="Y2393"/>
      <c r="AB2393"/>
      <c r="AC2393"/>
      <c r="AD2393"/>
      <c r="AE2393"/>
      <c r="AF2393"/>
      <c r="AG2393"/>
      <c r="AH2393"/>
      <c r="AI2393"/>
      <c r="AJ2393"/>
      <c r="AK2393"/>
    </row>
    <row r="2394" spans="1:37" x14ac:dyDescent="0.25">
      <c r="A2394" s="131"/>
      <c r="B2394" s="131"/>
      <c r="C2394" s="131"/>
      <c r="D2394" s="131"/>
      <c r="E2394" s="131"/>
      <c r="F2394" s="131"/>
      <c r="G2394" s="131"/>
      <c r="H2394" s="131"/>
      <c r="I2394" s="131"/>
      <c r="J2394" s="131"/>
      <c r="K2394" s="131"/>
      <c r="L2394" s="131"/>
      <c r="M2394" s="131"/>
      <c r="N2394" s="131"/>
      <c r="O2394" s="131"/>
      <c r="P2394" s="131"/>
      <c r="Q2394" s="170"/>
      <c r="R2394" s="170"/>
      <c r="S2394" s="170"/>
      <c r="T2394" s="170"/>
      <c r="U2394" s="170"/>
      <c r="V2394" s="170"/>
      <c r="W2394" s="170"/>
      <c r="X2394" s="131"/>
      <c r="Y2394"/>
      <c r="AB2394"/>
      <c r="AC2394"/>
      <c r="AD2394"/>
      <c r="AE2394"/>
      <c r="AF2394"/>
      <c r="AG2394"/>
      <c r="AH2394"/>
      <c r="AI2394"/>
      <c r="AJ2394"/>
      <c r="AK2394"/>
    </row>
    <row r="2395" spans="1:37" x14ac:dyDescent="0.25">
      <c r="A2395" s="131"/>
      <c r="B2395" s="131"/>
      <c r="C2395" s="131"/>
      <c r="D2395" s="131"/>
      <c r="E2395" s="131"/>
      <c r="F2395" s="131"/>
      <c r="G2395" s="131"/>
      <c r="H2395" s="131"/>
      <c r="I2395" s="131"/>
      <c r="J2395" s="131"/>
      <c r="K2395" s="131"/>
      <c r="L2395" s="131"/>
      <c r="M2395" s="131"/>
      <c r="N2395" s="131"/>
      <c r="O2395" s="131"/>
      <c r="P2395" s="131"/>
      <c r="Q2395" s="170"/>
      <c r="R2395" s="170"/>
      <c r="S2395" s="170"/>
      <c r="T2395" s="170"/>
      <c r="U2395" s="170"/>
      <c r="V2395" s="170"/>
      <c r="W2395" s="170"/>
      <c r="X2395" s="131"/>
      <c r="Y2395"/>
      <c r="AB2395"/>
      <c r="AC2395"/>
      <c r="AD2395"/>
      <c r="AE2395"/>
      <c r="AF2395"/>
      <c r="AG2395"/>
      <c r="AH2395"/>
      <c r="AI2395"/>
      <c r="AJ2395"/>
      <c r="AK2395"/>
    </row>
    <row r="2396" spans="1:37" x14ac:dyDescent="0.25">
      <c r="A2396" s="131"/>
      <c r="B2396" s="131"/>
      <c r="C2396" s="131"/>
      <c r="D2396" s="131"/>
      <c r="E2396" s="131"/>
      <c r="F2396" s="131"/>
      <c r="G2396" s="131"/>
      <c r="H2396" s="131"/>
      <c r="I2396" s="131"/>
      <c r="J2396" s="131"/>
      <c r="K2396" s="131"/>
      <c r="L2396" s="131"/>
      <c r="M2396" s="131"/>
      <c r="N2396" s="131"/>
      <c r="O2396" s="131"/>
      <c r="P2396" s="131"/>
      <c r="Q2396" s="170"/>
      <c r="R2396" s="170"/>
      <c r="S2396" s="170"/>
      <c r="T2396" s="170"/>
      <c r="U2396" s="170"/>
      <c r="V2396" s="170"/>
      <c r="W2396" s="170"/>
      <c r="X2396" s="131"/>
      <c r="Y2396"/>
      <c r="AB2396"/>
      <c r="AC2396"/>
      <c r="AD2396"/>
      <c r="AE2396"/>
      <c r="AF2396"/>
      <c r="AG2396"/>
      <c r="AH2396"/>
      <c r="AI2396"/>
      <c r="AJ2396"/>
      <c r="AK2396"/>
    </row>
    <row r="2397" spans="1:37" x14ac:dyDescent="0.25">
      <c r="A2397" s="131"/>
      <c r="B2397" s="131"/>
      <c r="C2397" s="131"/>
      <c r="D2397" s="131"/>
      <c r="E2397" s="131"/>
      <c r="F2397" s="131"/>
      <c r="G2397" s="131"/>
      <c r="H2397" s="131"/>
      <c r="I2397" s="131"/>
      <c r="J2397" s="131"/>
      <c r="K2397" s="131"/>
      <c r="L2397" s="131"/>
      <c r="M2397" s="131"/>
      <c r="N2397" s="131"/>
      <c r="O2397" s="131"/>
      <c r="P2397" s="131"/>
      <c r="Q2397" s="170"/>
      <c r="R2397" s="170"/>
      <c r="S2397" s="170"/>
      <c r="T2397" s="170"/>
      <c r="U2397" s="170"/>
      <c r="V2397" s="170"/>
      <c r="W2397" s="170"/>
      <c r="X2397" s="131"/>
      <c r="Y2397"/>
      <c r="AB2397"/>
      <c r="AC2397"/>
      <c r="AD2397"/>
      <c r="AE2397"/>
      <c r="AF2397"/>
      <c r="AG2397"/>
      <c r="AH2397"/>
      <c r="AI2397"/>
      <c r="AJ2397"/>
      <c r="AK2397"/>
    </row>
    <row r="2398" spans="1:37" x14ac:dyDescent="0.25">
      <c r="A2398" s="131"/>
      <c r="B2398" s="131"/>
      <c r="C2398" s="131"/>
      <c r="D2398" s="131"/>
      <c r="E2398" s="131"/>
      <c r="F2398" s="131"/>
      <c r="G2398" s="131"/>
      <c r="H2398" s="131"/>
      <c r="I2398" s="131"/>
      <c r="J2398" s="131"/>
      <c r="K2398" s="131"/>
      <c r="L2398" s="131"/>
      <c r="M2398" s="131"/>
      <c r="N2398" s="131"/>
      <c r="O2398" s="131"/>
      <c r="P2398" s="131"/>
      <c r="Q2398" s="170"/>
      <c r="R2398" s="170"/>
      <c r="S2398" s="170"/>
      <c r="T2398" s="170"/>
      <c r="U2398" s="170"/>
      <c r="V2398" s="170"/>
      <c r="W2398" s="170"/>
      <c r="X2398" s="131"/>
      <c r="Y2398"/>
      <c r="AB2398"/>
      <c r="AC2398"/>
      <c r="AD2398"/>
      <c r="AE2398"/>
      <c r="AF2398"/>
      <c r="AG2398"/>
      <c r="AH2398"/>
      <c r="AI2398"/>
      <c r="AJ2398"/>
      <c r="AK2398"/>
    </row>
    <row r="2399" spans="1:37" x14ac:dyDescent="0.25">
      <c r="A2399" s="131"/>
      <c r="B2399" s="131"/>
      <c r="C2399" s="131"/>
      <c r="D2399" s="131"/>
      <c r="E2399" s="131"/>
      <c r="F2399" s="131"/>
      <c r="G2399" s="131"/>
      <c r="H2399" s="131"/>
      <c r="I2399" s="131"/>
      <c r="J2399" s="131"/>
      <c r="K2399" s="131"/>
      <c r="L2399" s="131"/>
      <c r="M2399" s="131"/>
      <c r="N2399" s="131"/>
      <c r="O2399" s="131"/>
      <c r="P2399" s="131"/>
      <c r="Q2399" s="170"/>
      <c r="R2399" s="170"/>
      <c r="S2399" s="170"/>
      <c r="T2399" s="170"/>
      <c r="U2399" s="170"/>
      <c r="V2399" s="170"/>
      <c r="W2399" s="170"/>
      <c r="X2399" s="131"/>
      <c r="Y2399"/>
      <c r="AB2399"/>
      <c r="AC2399"/>
      <c r="AD2399"/>
      <c r="AE2399"/>
      <c r="AF2399"/>
      <c r="AG2399"/>
      <c r="AH2399"/>
      <c r="AI2399"/>
      <c r="AJ2399"/>
      <c r="AK2399"/>
    </row>
    <row r="2400" spans="1:37" x14ac:dyDescent="0.25">
      <c r="A2400" s="131"/>
      <c r="B2400" s="131"/>
      <c r="C2400" s="131"/>
      <c r="D2400" s="131"/>
      <c r="E2400" s="131"/>
      <c r="F2400" s="131"/>
      <c r="G2400" s="131"/>
      <c r="H2400" s="131"/>
      <c r="I2400" s="131"/>
      <c r="J2400" s="131"/>
      <c r="K2400" s="131"/>
      <c r="L2400" s="131"/>
      <c r="M2400" s="131"/>
      <c r="N2400" s="131"/>
      <c r="O2400" s="131"/>
      <c r="P2400" s="131"/>
      <c r="Q2400" s="170"/>
      <c r="R2400" s="170"/>
      <c r="S2400" s="170"/>
      <c r="T2400" s="170"/>
      <c r="U2400" s="170"/>
      <c r="V2400" s="170"/>
      <c r="W2400" s="170"/>
      <c r="X2400" s="131"/>
      <c r="Y2400"/>
      <c r="AB2400"/>
      <c r="AC2400"/>
      <c r="AD2400"/>
      <c r="AE2400"/>
      <c r="AF2400"/>
      <c r="AG2400"/>
      <c r="AH2400"/>
      <c r="AI2400"/>
      <c r="AJ2400"/>
      <c r="AK2400"/>
    </row>
    <row r="2401" spans="1:37" x14ac:dyDescent="0.25">
      <c r="A2401" s="131"/>
      <c r="B2401" s="131"/>
      <c r="C2401" s="131"/>
      <c r="D2401" s="131"/>
      <c r="E2401" s="131"/>
      <c r="F2401" s="131"/>
      <c r="G2401" s="131"/>
      <c r="H2401" s="131"/>
      <c r="I2401" s="131"/>
      <c r="J2401" s="131"/>
      <c r="K2401" s="131"/>
      <c r="L2401" s="131"/>
      <c r="M2401" s="131"/>
      <c r="N2401" s="131"/>
      <c r="O2401" s="131"/>
      <c r="P2401" s="131"/>
      <c r="Q2401" s="170"/>
      <c r="R2401" s="170"/>
      <c r="S2401" s="170"/>
      <c r="T2401" s="170"/>
      <c r="U2401" s="170"/>
      <c r="V2401" s="170"/>
      <c r="W2401" s="170"/>
      <c r="X2401" s="131"/>
      <c r="Y2401"/>
      <c r="AB2401"/>
      <c r="AC2401"/>
      <c r="AD2401"/>
      <c r="AE2401"/>
      <c r="AF2401"/>
      <c r="AG2401"/>
      <c r="AH2401"/>
      <c r="AI2401"/>
      <c r="AJ2401"/>
      <c r="AK2401"/>
    </row>
    <row r="2402" spans="1:37" x14ac:dyDescent="0.25">
      <c r="A2402" s="131"/>
      <c r="B2402" s="131"/>
      <c r="C2402" s="131"/>
      <c r="D2402" s="131"/>
      <c r="E2402" s="131"/>
      <c r="F2402" s="131"/>
      <c r="G2402" s="131"/>
      <c r="H2402" s="131"/>
      <c r="I2402" s="131"/>
      <c r="J2402" s="131"/>
      <c r="K2402" s="131"/>
      <c r="L2402" s="131"/>
      <c r="M2402" s="131"/>
      <c r="N2402" s="131"/>
      <c r="O2402" s="131"/>
      <c r="P2402" s="131"/>
      <c r="Q2402" s="170"/>
      <c r="R2402" s="170"/>
      <c r="S2402" s="170"/>
      <c r="T2402" s="170"/>
      <c r="U2402" s="170"/>
      <c r="V2402" s="170"/>
      <c r="W2402" s="170"/>
      <c r="X2402" s="131"/>
      <c r="Y2402"/>
      <c r="AB2402"/>
      <c r="AC2402"/>
      <c r="AD2402"/>
      <c r="AE2402"/>
      <c r="AF2402"/>
      <c r="AG2402"/>
      <c r="AH2402"/>
      <c r="AI2402"/>
      <c r="AJ2402"/>
      <c r="AK2402"/>
    </row>
    <row r="2403" spans="1:37" x14ac:dyDescent="0.25">
      <c r="A2403" s="131"/>
      <c r="B2403" s="131"/>
      <c r="C2403" s="131"/>
      <c r="D2403" s="131"/>
      <c r="E2403" s="131"/>
      <c r="F2403" s="131"/>
      <c r="G2403" s="131"/>
      <c r="H2403" s="131"/>
      <c r="I2403" s="131"/>
      <c r="J2403" s="131"/>
      <c r="K2403" s="131"/>
      <c r="L2403" s="131"/>
      <c r="M2403" s="131"/>
      <c r="N2403" s="131"/>
      <c r="O2403" s="131"/>
      <c r="P2403" s="131"/>
      <c r="Q2403" s="170"/>
      <c r="R2403" s="170"/>
      <c r="S2403" s="170"/>
      <c r="T2403" s="170"/>
      <c r="U2403" s="170"/>
      <c r="V2403" s="170"/>
      <c r="W2403" s="170"/>
      <c r="X2403" s="131"/>
      <c r="Y2403"/>
      <c r="AB2403"/>
      <c r="AC2403"/>
      <c r="AD2403"/>
      <c r="AE2403"/>
      <c r="AF2403"/>
      <c r="AG2403"/>
      <c r="AH2403"/>
      <c r="AI2403"/>
      <c r="AJ2403"/>
      <c r="AK2403"/>
    </row>
    <row r="2404" spans="1:37" x14ac:dyDescent="0.25">
      <c r="A2404" s="131"/>
      <c r="B2404" s="131"/>
      <c r="C2404" s="131"/>
      <c r="D2404" s="131"/>
      <c r="E2404" s="131"/>
      <c r="F2404" s="131"/>
      <c r="G2404" s="131"/>
      <c r="H2404" s="131"/>
      <c r="I2404" s="131"/>
      <c r="J2404" s="131"/>
      <c r="K2404" s="131"/>
      <c r="L2404" s="131"/>
      <c r="M2404" s="131"/>
      <c r="N2404" s="131"/>
      <c r="O2404" s="131"/>
      <c r="P2404" s="131"/>
      <c r="Q2404" s="170"/>
      <c r="R2404" s="170"/>
      <c r="S2404" s="170"/>
      <c r="T2404" s="170"/>
      <c r="U2404" s="170"/>
      <c r="V2404" s="170"/>
      <c r="W2404" s="170"/>
      <c r="X2404" s="131"/>
      <c r="Y2404"/>
      <c r="AB2404"/>
      <c r="AC2404"/>
      <c r="AD2404"/>
      <c r="AE2404"/>
      <c r="AF2404"/>
      <c r="AG2404"/>
      <c r="AH2404"/>
      <c r="AI2404"/>
      <c r="AJ2404"/>
      <c r="AK2404"/>
    </row>
    <row r="2405" spans="1:37" x14ac:dyDescent="0.25">
      <c r="A2405" s="131"/>
      <c r="B2405" s="131"/>
      <c r="C2405" s="131"/>
      <c r="D2405" s="131"/>
      <c r="E2405" s="131"/>
      <c r="F2405" s="131"/>
      <c r="G2405" s="131"/>
      <c r="H2405" s="131"/>
      <c r="I2405" s="131"/>
      <c r="J2405" s="131"/>
      <c r="K2405" s="131"/>
      <c r="L2405" s="131"/>
      <c r="M2405" s="131"/>
      <c r="N2405" s="131"/>
      <c r="O2405" s="131"/>
      <c r="P2405" s="131"/>
      <c r="Q2405" s="170"/>
      <c r="R2405" s="170"/>
      <c r="S2405" s="170"/>
      <c r="T2405" s="170"/>
      <c r="U2405" s="170"/>
      <c r="V2405" s="170"/>
      <c r="W2405" s="170"/>
      <c r="X2405" s="131"/>
      <c r="Y2405"/>
      <c r="AB2405"/>
      <c r="AC2405"/>
      <c r="AD2405"/>
      <c r="AE2405"/>
      <c r="AF2405"/>
      <c r="AG2405"/>
      <c r="AH2405"/>
      <c r="AI2405"/>
      <c r="AJ2405"/>
      <c r="AK2405"/>
    </row>
    <row r="2406" spans="1:37" x14ac:dyDescent="0.25">
      <c r="A2406" s="131"/>
      <c r="B2406" s="131"/>
      <c r="C2406" s="131"/>
      <c r="D2406" s="131"/>
      <c r="E2406" s="131"/>
      <c r="F2406" s="131"/>
      <c r="G2406" s="131"/>
      <c r="H2406" s="131"/>
      <c r="I2406" s="131"/>
      <c r="J2406" s="131"/>
      <c r="K2406" s="131"/>
      <c r="L2406" s="131"/>
      <c r="M2406" s="131"/>
      <c r="N2406" s="131"/>
      <c r="O2406" s="131"/>
      <c r="P2406" s="131"/>
      <c r="Q2406" s="170"/>
      <c r="R2406" s="170"/>
      <c r="S2406" s="170"/>
      <c r="T2406" s="170"/>
      <c r="U2406" s="170"/>
      <c r="V2406" s="170"/>
      <c r="W2406" s="170"/>
      <c r="X2406" s="131"/>
      <c r="Y2406"/>
      <c r="AB2406"/>
      <c r="AC2406"/>
      <c r="AD2406"/>
      <c r="AE2406"/>
      <c r="AF2406"/>
      <c r="AG2406"/>
      <c r="AH2406"/>
      <c r="AI2406"/>
      <c r="AJ2406"/>
      <c r="AK2406"/>
    </row>
    <row r="2407" spans="1:37" x14ac:dyDescent="0.25">
      <c r="A2407" s="131"/>
      <c r="B2407" s="131"/>
      <c r="C2407" s="131"/>
      <c r="D2407" s="131"/>
      <c r="E2407" s="131"/>
      <c r="F2407" s="131"/>
      <c r="G2407" s="131"/>
      <c r="H2407" s="131"/>
      <c r="I2407" s="131"/>
      <c r="J2407" s="131"/>
      <c r="K2407" s="131"/>
      <c r="L2407" s="131"/>
      <c r="M2407" s="131"/>
      <c r="N2407" s="131"/>
      <c r="O2407" s="131"/>
      <c r="P2407" s="131"/>
      <c r="Q2407" s="170"/>
      <c r="R2407" s="170"/>
      <c r="S2407" s="170"/>
      <c r="T2407" s="170"/>
      <c r="U2407" s="170"/>
      <c r="V2407" s="170"/>
      <c r="W2407" s="170"/>
      <c r="X2407" s="131"/>
      <c r="Y2407"/>
      <c r="AB2407"/>
      <c r="AC2407"/>
      <c r="AD2407"/>
      <c r="AE2407"/>
      <c r="AF2407"/>
      <c r="AG2407"/>
      <c r="AH2407"/>
      <c r="AI2407"/>
      <c r="AJ2407"/>
      <c r="AK2407"/>
    </row>
    <row r="2408" spans="1:37" x14ac:dyDescent="0.25">
      <c r="A2408" s="131"/>
      <c r="B2408" s="131"/>
      <c r="C2408" s="131"/>
      <c r="D2408" s="131"/>
      <c r="E2408" s="131"/>
      <c r="F2408" s="131"/>
      <c r="G2408" s="131"/>
      <c r="H2408" s="131"/>
      <c r="I2408" s="131"/>
      <c r="J2408" s="131"/>
      <c r="K2408" s="131"/>
      <c r="L2408" s="131"/>
      <c r="M2408" s="131"/>
      <c r="N2408" s="131"/>
      <c r="O2408" s="131"/>
      <c r="P2408" s="131"/>
      <c r="Q2408" s="170"/>
      <c r="R2408" s="170"/>
      <c r="S2408" s="170"/>
      <c r="T2408" s="170"/>
      <c r="U2408" s="170"/>
      <c r="V2408" s="170"/>
      <c r="W2408" s="170"/>
      <c r="X2408" s="131"/>
      <c r="Y2408"/>
      <c r="AB2408"/>
      <c r="AC2408"/>
      <c r="AD2408"/>
      <c r="AE2408"/>
      <c r="AF2408"/>
      <c r="AG2408"/>
      <c r="AH2408"/>
      <c r="AI2408"/>
      <c r="AJ2408"/>
      <c r="AK2408"/>
    </row>
    <row r="2409" spans="1:37" x14ac:dyDescent="0.25">
      <c r="A2409" s="131"/>
      <c r="B2409" s="131"/>
      <c r="C2409" s="131"/>
      <c r="D2409" s="131"/>
      <c r="E2409" s="131"/>
      <c r="F2409" s="131"/>
      <c r="G2409" s="131"/>
      <c r="H2409" s="131"/>
      <c r="I2409" s="131"/>
      <c r="J2409" s="131"/>
      <c r="K2409" s="131"/>
      <c r="L2409" s="131"/>
      <c r="M2409" s="131"/>
      <c r="N2409" s="131"/>
      <c r="O2409" s="131"/>
      <c r="P2409" s="131"/>
      <c r="Q2409" s="170"/>
      <c r="R2409" s="170"/>
      <c r="S2409" s="170"/>
      <c r="T2409" s="170"/>
      <c r="U2409" s="170"/>
      <c r="V2409" s="170"/>
      <c r="W2409" s="170"/>
      <c r="X2409" s="131"/>
      <c r="Y2409"/>
      <c r="AB2409"/>
      <c r="AC2409"/>
      <c r="AD2409"/>
      <c r="AE2409"/>
      <c r="AF2409"/>
      <c r="AG2409"/>
      <c r="AH2409"/>
      <c r="AI2409"/>
      <c r="AJ2409"/>
      <c r="AK2409"/>
    </row>
    <row r="2410" spans="1:37" x14ac:dyDescent="0.25">
      <c r="A2410" s="131"/>
      <c r="B2410" s="131"/>
      <c r="C2410" s="131"/>
      <c r="D2410" s="131"/>
      <c r="E2410" s="131"/>
      <c r="F2410" s="131"/>
      <c r="G2410" s="131"/>
      <c r="H2410" s="131"/>
      <c r="I2410" s="131"/>
      <c r="J2410" s="131"/>
      <c r="K2410" s="131"/>
      <c r="L2410" s="131"/>
      <c r="M2410" s="131"/>
      <c r="N2410" s="131"/>
      <c r="O2410" s="131"/>
      <c r="P2410" s="131"/>
      <c r="Q2410" s="170"/>
      <c r="R2410" s="170"/>
      <c r="S2410" s="170"/>
      <c r="T2410" s="170"/>
      <c r="U2410" s="170"/>
      <c r="V2410" s="170"/>
      <c r="W2410" s="170"/>
      <c r="X2410" s="131"/>
      <c r="Y2410"/>
      <c r="AB2410"/>
      <c r="AC2410"/>
      <c r="AD2410"/>
      <c r="AE2410"/>
      <c r="AF2410"/>
      <c r="AG2410"/>
      <c r="AH2410"/>
      <c r="AI2410"/>
      <c r="AJ2410"/>
      <c r="AK2410"/>
    </row>
    <row r="2411" spans="1:37" x14ac:dyDescent="0.25">
      <c r="A2411" s="131"/>
      <c r="B2411" s="131"/>
      <c r="C2411" s="131"/>
      <c r="D2411" s="131"/>
      <c r="E2411" s="131"/>
      <c r="F2411" s="131"/>
      <c r="G2411" s="131"/>
      <c r="H2411" s="131"/>
      <c r="I2411" s="131"/>
      <c r="J2411" s="131"/>
      <c r="K2411" s="131"/>
      <c r="L2411" s="131"/>
      <c r="M2411" s="131"/>
      <c r="N2411" s="131"/>
      <c r="O2411" s="131"/>
      <c r="P2411" s="131"/>
      <c r="Q2411" s="170"/>
      <c r="R2411" s="170"/>
      <c r="S2411" s="170"/>
      <c r="T2411" s="170"/>
      <c r="U2411" s="170"/>
      <c r="V2411" s="170"/>
      <c r="W2411" s="170"/>
      <c r="X2411" s="131"/>
      <c r="Y2411"/>
      <c r="AB2411"/>
      <c r="AC2411"/>
      <c r="AD2411"/>
      <c r="AE2411"/>
      <c r="AF2411"/>
      <c r="AG2411"/>
      <c r="AH2411"/>
      <c r="AI2411"/>
      <c r="AJ2411"/>
      <c r="AK2411"/>
    </row>
    <row r="2412" spans="1:37" x14ac:dyDescent="0.25">
      <c r="A2412" s="131"/>
      <c r="B2412" s="131"/>
      <c r="C2412" s="131"/>
      <c r="D2412" s="131"/>
      <c r="E2412" s="131"/>
      <c r="F2412" s="131"/>
      <c r="G2412" s="131"/>
      <c r="H2412" s="131"/>
      <c r="I2412" s="131"/>
      <c r="J2412" s="131"/>
      <c r="K2412" s="131"/>
      <c r="L2412" s="131"/>
      <c r="M2412" s="131"/>
      <c r="N2412" s="131"/>
      <c r="O2412" s="131"/>
      <c r="P2412" s="131"/>
      <c r="Q2412" s="170"/>
      <c r="R2412" s="170"/>
      <c r="S2412" s="170"/>
      <c r="T2412" s="170"/>
      <c r="U2412" s="170"/>
      <c r="V2412" s="170"/>
      <c r="W2412" s="170"/>
      <c r="X2412" s="131"/>
      <c r="Y2412"/>
      <c r="AB2412"/>
      <c r="AC2412"/>
      <c r="AD2412"/>
      <c r="AE2412"/>
      <c r="AF2412"/>
      <c r="AG2412"/>
      <c r="AH2412"/>
      <c r="AI2412"/>
      <c r="AJ2412"/>
      <c r="AK2412"/>
    </row>
    <row r="2413" spans="1:37" x14ac:dyDescent="0.25">
      <c r="A2413" s="131"/>
      <c r="B2413" s="131"/>
      <c r="C2413" s="131"/>
      <c r="D2413" s="131"/>
      <c r="E2413" s="131"/>
      <c r="F2413" s="131"/>
      <c r="G2413" s="131"/>
      <c r="H2413" s="131"/>
      <c r="I2413" s="131"/>
      <c r="J2413" s="131"/>
      <c r="K2413" s="131"/>
      <c r="L2413" s="131"/>
      <c r="M2413" s="131"/>
      <c r="N2413" s="131"/>
      <c r="O2413" s="131"/>
      <c r="P2413" s="131"/>
      <c r="Q2413" s="170"/>
      <c r="R2413" s="170"/>
      <c r="S2413" s="170"/>
      <c r="T2413" s="170"/>
      <c r="U2413" s="170"/>
      <c r="V2413" s="170"/>
      <c r="W2413" s="170"/>
      <c r="X2413" s="131"/>
      <c r="Y2413"/>
      <c r="AB2413"/>
      <c r="AC2413"/>
      <c r="AD2413"/>
      <c r="AE2413"/>
      <c r="AF2413"/>
      <c r="AG2413"/>
      <c r="AH2413"/>
      <c r="AI2413"/>
      <c r="AJ2413"/>
      <c r="AK2413"/>
    </row>
    <row r="2414" spans="1:37" x14ac:dyDescent="0.25">
      <c r="A2414" s="131"/>
      <c r="B2414" s="131"/>
      <c r="C2414" s="131"/>
      <c r="D2414" s="131"/>
      <c r="E2414" s="131"/>
      <c r="F2414" s="131"/>
      <c r="G2414" s="131"/>
      <c r="H2414" s="131"/>
      <c r="I2414" s="131"/>
      <c r="J2414" s="131"/>
      <c r="K2414" s="131"/>
      <c r="L2414" s="131"/>
      <c r="M2414" s="131"/>
      <c r="N2414" s="131"/>
      <c r="O2414" s="131"/>
      <c r="P2414" s="131"/>
      <c r="Q2414" s="170"/>
      <c r="R2414" s="170"/>
      <c r="S2414" s="170"/>
      <c r="T2414" s="170"/>
      <c r="U2414" s="170"/>
      <c r="V2414" s="170"/>
      <c r="W2414" s="170"/>
      <c r="X2414" s="131"/>
      <c r="Y2414"/>
      <c r="AB2414"/>
      <c r="AC2414"/>
      <c r="AD2414"/>
      <c r="AE2414"/>
      <c r="AF2414"/>
      <c r="AG2414"/>
      <c r="AH2414"/>
      <c r="AI2414"/>
      <c r="AJ2414"/>
      <c r="AK2414"/>
    </row>
    <row r="2415" spans="1:37" x14ac:dyDescent="0.25">
      <c r="A2415" s="131"/>
      <c r="B2415" s="131"/>
      <c r="C2415" s="131"/>
      <c r="D2415" s="131"/>
      <c r="E2415" s="131"/>
      <c r="F2415" s="131"/>
      <c r="G2415" s="131"/>
      <c r="H2415" s="131"/>
      <c r="I2415" s="131"/>
      <c r="J2415" s="131"/>
      <c r="K2415" s="131"/>
      <c r="L2415" s="131"/>
      <c r="M2415" s="131"/>
      <c r="N2415" s="131"/>
      <c r="O2415" s="131"/>
      <c r="P2415" s="131"/>
      <c r="Q2415" s="170"/>
      <c r="R2415" s="170"/>
      <c r="S2415" s="170"/>
      <c r="T2415" s="170"/>
      <c r="U2415" s="170"/>
      <c r="V2415" s="170"/>
      <c r="W2415" s="170"/>
      <c r="X2415" s="131"/>
      <c r="Y2415"/>
      <c r="AB2415"/>
      <c r="AC2415"/>
      <c r="AD2415"/>
      <c r="AE2415"/>
      <c r="AF2415"/>
      <c r="AG2415"/>
      <c r="AH2415"/>
      <c r="AI2415"/>
      <c r="AJ2415"/>
      <c r="AK2415"/>
    </row>
    <row r="2416" spans="1:37" x14ac:dyDescent="0.25">
      <c r="A2416" s="131"/>
      <c r="B2416" s="131"/>
      <c r="C2416" s="131"/>
      <c r="D2416" s="131"/>
      <c r="E2416" s="131"/>
      <c r="F2416" s="131"/>
      <c r="G2416" s="131"/>
      <c r="H2416" s="131"/>
      <c r="I2416" s="131"/>
      <c r="J2416" s="131"/>
      <c r="K2416" s="131"/>
      <c r="L2416" s="131"/>
      <c r="M2416" s="131"/>
      <c r="N2416" s="131"/>
      <c r="O2416" s="131"/>
      <c r="P2416" s="131"/>
      <c r="Q2416" s="170"/>
      <c r="R2416" s="170"/>
      <c r="S2416" s="170"/>
      <c r="T2416" s="170"/>
      <c r="U2416" s="170"/>
      <c r="V2416" s="170"/>
      <c r="W2416" s="170"/>
      <c r="X2416" s="131"/>
      <c r="Y2416"/>
      <c r="AB2416"/>
      <c r="AC2416"/>
      <c r="AD2416"/>
      <c r="AE2416"/>
      <c r="AF2416"/>
      <c r="AG2416"/>
      <c r="AH2416"/>
      <c r="AI2416"/>
      <c r="AJ2416"/>
      <c r="AK2416"/>
    </row>
    <row r="2417" spans="1:37" x14ac:dyDescent="0.25">
      <c r="A2417" s="131"/>
      <c r="B2417" s="131"/>
      <c r="C2417" s="131"/>
      <c r="D2417" s="131"/>
      <c r="E2417" s="131"/>
      <c r="F2417" s="131"/>
      <c r="G2417" s="131"/>
      <c r="H2417" s="131"/>
      <c r="I2417" s="131"/>
      <c r="J2417" s="131"/>
      <c r="K2417" s="131"/>
      <c r="L2417" s="131"/>
      <c r="M2417" s="131"/>
      <c r="N2417" s="131"/>
      <c r="O2417" s="131"/>
      <c r="P2417" s="131"/>
      <c r="Q2417" s="170"/>
      <c r="R2417" s="170"/>
      <c r="S2417" s="170"/>
      <c r="T2417" s="170"/>
      <c r="U2417" s="170"/>
      <c r="V2417" s="170"/>
      <c r="W2417" s="170"/>
      <c r="X2417" s="131"/>
      <c r="Y2417"/>
      <c r="AB2417"/>
      <c r="AC2417"/>
      <c r="AD2417"/>
      <c r="AE2417"/>
      <c r="AF2417"/>
      <c r="AG2417"/>
      <c r="AH2417"/>
      <c r="AI2417"/>
      <c r="AJ2417"/>
      <c r="AK2417"/>
    </row>
    <row r="2418" spans="1:37" x14ac:dyDescent="0.25">
      <c r="A2418" s="131"/>
      <c r="B2418" s="131"/>
      <c r="C2418" s="131"/>
      <c r="D2418" s="131"/>
      <c r="E2418" s="131"/>
      <c r="F2418" s="131"/>
      <c r="G2418" s="131"/>
      <c r="H2418" s="131"/>
      <c r="I2418" s="131"/>
      <c r="J2418" s="131"/>
      <c r="K2418" s="131"/>
      <c r="L2418" s="131"/>
      <c r="M2418" s="131"/>
      <c r="N2418" s="131"/>
      <c r="O2418" s="131"/>
      <c r="P2418" s="131"/>
      <c r="Q2418" s="170"/>
      <c r="R2418" s="170"/>
      <c r="S2418" s="170"/>
      <c r="T2418" s="170"/>
      <c r="U2418" s="170"/>
      <c r="V2418" s="170"/>
      <c r="W2418" s="170"/>
      <c r="X2418" s="131"/>
      <c r="Y2418"/>
      <c r="AB2418"/>
      <c r="AC2418"/>
      <c r="AD2418"/>
      <c r="AE2418"/>
      <c r="AF2418"/>
      <c r="AG2418"/>
      <c r="AH2418"/>
      <c r="AI2418"/>
      <c r="AJ2418"/>
      <c r="AK2418"/>
    </row>
    <row r="2419" spans="1:37" x14ac:dyDescent="0.25">
      <c r="A2419" s="131"/>
      <c r="B2419" s="131"/>
      <c r="C2419" s="131"/>
      <c r="D2419" s="131"/>
      <c r="E2419" s="131"/>
      <c r="F2419" s="131"/>
      <c r="G2419" s="131"/>
      <c r="H2419" s="131"/>
      <c r="I2419" s="131"/>
      <c r="J2419" s="131"/>
      <c r="K2419" s="131"/>
      <c r="L2419" s="131"/>
      <c r="M2419" s="131"/>
      <c r="N2419" s="131"/>
      <c r="O2419" s="131"/>
      <c r="P2419" s="131"/>
      <c r="Q2419" s="170"/>
      <c r="R2419" s="170"/>
      <c r="S2419" s="170"/>
      <c r="T2419" s="170"/>
      <c r="U2419" s="170"/>
      <c r="V2419" s="170"/>
      <c r="W2419" s="170"/>
      <c r="X2419" s="131"/>
      <c r="Y2419"/>
      <c r="AB2419"/>
      <c r="AC2419"/>
      <c r="AD2419"/>
      <c r="AE2419"/>
      <c r="AF2419"/>
      <c r="AG2419"/>
      <c r="AH2419"/>
      <c r="AI2419"/>
      <c r="AJ2419"/>
      <c r="AK2419"/>
    </row>
    <row r="2420" spans="1:37" x14ac:dyDescent="0.25">
      <c r="A2420" s="131"/>
      <c r="B2420" s="131"/>
      <c r="C2420" s="131"/>
      <c r="D2420" s="131"/>
      <c r="E2420" s="131"/>
      <c r="F2420" s="131"/>
      <c r="G2420" s="131"/>
      <c r="H2420" s="131"/>
      <c r="I2420" s="131"/>
      <c r="J2420" s="131"/>
      <c r="K2420" s="131"/>
      <c r="L2420" s="131"/>
      <c r="M2420" s="131"/>
      <c r="N2420" s="131"/>
      <c r="O2420" s="131"/>
      <c r="P2420" s="131"/>
      <c r="Q2420" s="170"/>
      <c r="R2420" s="170"/>
      <c r="S2420" s="170"/>
      <c r="T2420" s="170"/>
      <c r="U2420" s="170"/>
      <c r="V2420" s="170"/>
      <c r="W2420" s="170"/>
      <c r="X2420" s="131"/>
      <c r="Y2420"/>
      <c r="AB2420"/>
      <c r="AC2420"/>
      <c r="AD2420"/>
      <c r="AE2420"/>
      <c r="AF2420"/>
      <c r="AG2420"/>
      <c r="AH2420"/>
      <c r="AI2420"/>
      <c r="AJ2420"/>
      <c r="AK2420"/>
    </row>
    <row r="2421" spans="1:37" x14ac:dyDescent="0.25">
      <c r="A2421" s="131"/>
      <c r="B2421" s="131"/>
      <c r="C2421" s="131"/>
      <c r="D2421" s="131"/>
      <c r="E2421" s="131"/>
      <c r="F2421" s="131"/>
      <c r="G2421" s="131"/>
      <c r="H2421" s="131"/>
      <c r="I2421" s="131"/>
      <c r="J2421" s="131"/>
      <c r="K2421" s="131"/>
      <c r="L2421" s="131"/>
      <c r="M2421" s="131"/>
      <c r="N2421" s="131"/>
      <c r="O2421" s="131"/>
      <c r="P2421" s="131"/>
      <c r="Q2421" s="170"/>
      <c r="R2421" s="170"/>
      <c r="S2421" s="170"/>
      <c r="T2421" s="170"/>
      <c r="U2421" s="170"/>
      <c r="V2421" s="170"/>
      <c r="W2421" s="170"/>
      <c r="X2421" s="131"/>
      <c r="Y2421"/>
      <c r="AB2421"/>
      <c r="AC2421"/>
      <c r="AD2421"/>
      <c r="AE2421"/>
      <c r="AF2421"/>
      <c r="AG2421"/>
      <c r="AH2421"/>
      <c r="AI2421"/>
      <c r="AJ2421"/>
      <c r="AK2421"/>
    </row>
    <row r="2422" spans="1:37" x14ac:dyDescent="0.25">
      <c r="A2422" s="131"/>
      <c r="B2422" s="131"/>
      <c r="C2422" s="131"/>
      <c r="D2422" s="131"/>
      <c r="E2422" s="131"/>
      <c r="F2422" s="131"/>
      <c r="G2422" s="131"/>
      <c r="H2422" s="131"/>
      <c r="I2422" s="131"/>
      <c r="J2422" s="131"/>
      <c r="K2422" s="131"/>
      <c r="L2422" s="131"/>
      <c r="M2422" s="131"/>
      <c r="N2422" s="131"/>
      <c r="O2422" s="131"/>
      <c r="P2422" s="131"/>
      <c r="Q2422" s="170"/>
      <c r="R2422" s="170"/>
      <c r="S2422" s="170"/>
      <c r="T2422" s="170"/>
      <c r="U2422" s="170"/>
      <c r="V2422" s="170"/>
      <c r="W2422" s="170"/>
      <c r="X2422" s="131"/>
      <c r="Y2422"/>
      <c r="AB2422"/>
      <c r="AC2422"/>
      <c r="AD2422"/>
      <c r="AE2422"/>
      <c r="AF2422"/>
      <c r="AG2422"/>
      <c r="AH2422"/>
      <c r="AI2422"/>
      <c r="AJ2422"/>
      <c r="AK2422"/>
    </row>
    <row r="2423" spans="1:37" x14ac:dyDescent="0.25">
      <c r="A2423" s="131"/>
      <c r="B2423" s="131"/>
      <c r="C2423" s="131"/>
      <c r="D2423" s="131"/>
      <c r="E2423" s="131"/>
      <c r="F2423" s="131"/>
      <c r="G2423" s="131"/>
      <c r="H2423" s="131"/>
      <c r="I2423" s="131"/>
      <c r="J2423" s="131"/>
      <c r="K2423" s="131"/>
      <c r="L2423" s="131"/>
      <c r="M2423" s="131"/>
      <c r="N2423" s="131"/>
      <c r="O2423" s="131"/>
      <c r="P2423" s="131"/>
      <c r="Q2423" s="170"/>
      <c r="R2423" s="170"/>
      <c r="S2423" s="170"/>
      <c r="T2423" s="170"/>
      <c r="U2423" s="170"/>
      <c r="V2423" s="170"/>
      <c r="W2423" s="170"/>
      <c r="X2423" s="131"/>
      <c r="Y2423"/>
      <c r="AB2423"/>
      <c r="AC2423"/>
      <c r="AD2423"/>
      <c r="AE2423"/>
      <c r="AF2423"/>
      <c r="AG2423"/>
      <c r="AH2423"/>
      <c r="AI2423"/>
      <c r="AJ2423"/>
      <c r="AK2423"/>
    </row>
    <row r="2424" spans="1:37" x14ac:dyDescent="0.25">
      <c r="A2424" s="131"/>
      <c r="B2424" s="131"/>
      <c r="C2424" s="131"/>
      <c r="D2424" s="131"/>
      <c r="E2424" s="131"/>
      <c r="F2424" s="131"/>
      <c r="G2424" s="131"/>
      <c r="H2424" s="131"/>
      <c r="I2424" s="131"/>
      <c r="J2424" s="131"/>
      <c r="K2424" s="131"/>
      <c r="L2424" s="131"/>
      <c r="M2424" s="131"/>
      <c r="N2424" s="131"/>
      <c r="O2424" s="131"/>
      <c r="P2424" s="131"/>
      <c r="Q2424" s="170"/>
      <c r="R2424" s="170"/>
      <c r="S2424" s="170"/>
      <c r="T2424" s="170"/>
      <c r="U2424" s="170"/>
      <c r="V2424" s="170"/>
      <c r="W2424" s="170"/>
      <c r="X2424" s="131"/>
      <c r="Y2424"/>
      <c r="AB2424"/>
      <c r="AC2424"/>
      <c r="AD2424"/>
      <c r="AE2424"/>
      <c r="AF2424"/>
      <c r="AG2424"/>
      <c r="AH2424"/>
      <c r="AI2424"/>
      <c r="AJ2424"/>
      <c r="AK2424"/>
    </row>
    <row r="2425" spans="1:37" x14ac:dyDescent="0.25">
      <c r="A2425" s="131"/>
      <c r="B2425" s="131"/>
      <c r="C2425" s="131"/>
      <c r="D2425" s="131"/>
      <c r="E2425" s="131"/>
      <c r="F2425" s="131"/>
      <c r="G2425" s="131"/>
      <c r="H2425" s="131"/>
      <c r="I2425" s="131"/>
      <c r="J2425" s="131"/>
      <c r="K2425" s="131"/>
      <c r="L2425" s="131"/>
      <c r="M2425" s="131"/>
      <c r="N2425" s="131"/>
      <c r="O2425" s="131"/>
      <c r="P2425" s="131"/>
      <c r="Q2425" s="170"/>
      <c r="R2425" s="170"/>
      <c r="S2425" s="170"/>
      <c r="T2425" s="170"/>
      <c r="U2425" s="170"/>
      <c r="V2425" s="170"/>
      <c r="W2425" s="170"/>
      <c r="X2425" s="131"/>
      <c r="Y2425"/>
      <c r="AB2425"/>
      <c r="AC2425"/>
      <c r="AD2425"/>
      <c r="AE2425"/>
      <c r="AF2425"/>
      <c r="AG2425"/>
      <c r="AH2425"/>
      <c r="AI2425"/>
      <c r="AJ2425"/>
      <c r="AK2425"/>
    </row>
    <row r="2426" spans="1:37" x14ac:dyDescent="0.25">
      <c r="A2426" s="131"/>
      <c r="B2426" s="131"/>
      <c r="C2426" s="131"/>
      <c r="D2426" s="131"/>
      <c r="E2426" s="131"/>
      <c r="F2426" s="131"/>
      <c r="G2426" s="131"/>
      <c r="H2426" s="131"/>
      <c r="I2426" s="131"/>
      <c r="J2426" s="131"/>
      <c r="K2426" s="131"/>
      <c r="L2426" s="131"/>
      <c r="M2426" s="131"/>
      <c r="N2426" s="131"/>
      <c r="O2426" s="131"/>
      <c r="P2426" s="131"/>
      <c r="Q2426" s="170"/>
      <c r="R2426" s="170"/>
      <c r="S2426" s="170"/>
      <c r="T2426" s="170"/>
      <c r="U2426" s="170"/>
      <c r="V2426" s="170"/>
      <c r="W2426" s="170"/>
      <c r="X2426" s="131"/>
      <c r="Y2426"/>
      <c r="AB2426"/>
      <c r="AC2426"/>
      <c r="AD2426"/>
      <c r="AE2426"/>
      <c r="AF2426"/>
      <c r="AG2426"/>
      <c r="AH2426"/>
      <c r="AI2426"/>
      <c r="AJ2426"/>
      <c r="AK2426"/>
    </row>
    <row r="2427" spans="1:37" x14ac:dyDescent="0.25">
      <c r="A2427" s="131"/>
      <c r="B2427" s="131"/>
      <c r="C2427" s="131"/>
      <c r="D2427" s="131"/>
      <c r="E2427" s="131"/>
      <c r="F2427" s="131"/>
      <c r="G2427" s="131"/>
      <c r="H2427" s="131"/>
      <c r="I2427" s="131"/>
      <c r="J2427" s="131"/>
      <c r="K2427" s="131"/>
      <c r="L2427" s="131"/>
      <c r="M2427" s="131"/>
      <c r="N2427" s="131"/>
      <c r="O2427" s="131"/>
      <c r="P2427" s="131"/>
      <c r="Q2427" s="170"/>
      <c r="R2427" s="170"/>
      <c r="S2427" s="170"/>
      <c r="T2427" s="170"/>
      <c r="U2427" s="170"/>
      <c r="V2427" s="170"/>
      <c r="W2427" s="170"/>
      <c r="X2427" s="131"/>
      <c r="Y2427"/>
      <c r="AB2427"/>
      <c r="AC2427"/>
      <c r="AD2427"/>
      <c r="AE2427"/>
      <c r="AF2427"/>
      <c r="AG2427"/>
      <c r="AH2427"/>
      <c r="AI2427"/>
      <c r="AJ2427"/>
      <c r="AK2427"/>
    </row>
    <row r="2428" spans="1:37" x14ac:dyDescent="0.25">
      <c r="A2428" s="131"/>
      <c r="B2428" s="131"/>
      <c r="C2428" s="131"/>
      <c r="D2428" s="131"/>
      <c r="E2428" s="131"/>
      <c r="F2428" s="131"/>
      <c r="G2428" s="131"/>
      <c r="H2428" s="131"/>
      <c r="I2428" s="131"/>
      <c r="J2428" s="131"/>
      <c r="K2428" s="131"/>
      <c r="L2428" s="131"/>
      <c r="M2428" s="131"/>
      <c r="N2428" s="131"/>
      <c r="O2428" s="131"/>
      <c r="P2428" s="131"/>
      <c r="Q2428" s="170"/>
      <c r="R2428" s="170"/>
      <c r="S2428" s="170"/>
      <c r="T2428" s="170"/>
      <c r="U2428" s="170"/>
      <c r="V2428" s="170"/>
      <c r="W2428" s="170"/>
      <c r="X2428" s="131"/>
      <c r="Y2428"/>
      <c r="AB2428"/>
      <c r="AC2428"/>
      <c r="AD2428"/>
      <c r="AE2428"/>
      <c r="AF2428"/>
      <c r="AG2428"/>
      <c r="AH2428"/>
      <c r="AI2428"/>
      <c r="AJ2428"/>
      <c r="AK2428"/>
    </row>
    <row r="2429" spans="1:37" x14ac:dyDescent="0.25">
      <c r="A2429" s="131"/>
      <c r="B2429" s="131"/>
      <c r="C2429" s="131"/>
      <c r="D2429" s="131"/>
      <c r="E2429" s="131"/>
      <c r="F2429" s="131"/>
      <c r="G2429" s="131"/>
      <c r="H2429" s="131"/>
      <c r="I2429" s="131"/>
      <c r="J2429" s="131"/>
      <c r="K2429" s="131"/>
      <c r="L2429" s="131"/>
      <c r="M2429" s="131"/>
      <c r="N2429" s="131"/>
      <c r="O2429" s="131"/>
      <c r="P2429" s="131"/>
      <c r="Q2429" s="170"/>
      <c r="R2429" s="170"/>
      <c r="S2429" s="170"/>
      <c r="T2429" s="170"/>
      <c r="U2429" s="170"/>
      <c r="V2429" s="170"/>
      <c r="W2429" s="170"/>
      <c r="X2429" s="131"/>
      <c r="Y2429"/>
      <c r="AB2429"/>
      <c r="AC2429"/>
      <c r="AD2429"/>
      <c r="AE2429"/>
      <c r="AF2429"/>
      <c r="AG2429"/>
      <c r="AH2429"/>
      <c r="AI2429"/>
      <c r="AJ2429"/>
      <c r="AK2429"/>
    </row>
    <row r="2430" spans="1:37" x14ac:dyDescent="0.25">
      <c r="A2430" s="131"/>
      <c r="B2430" s="131"/>
      <c r="C2430" s="131"/>
      <c r="D2430" s="131"/>
      <c r="E2430" s="131"/>
      <c r="F2430" s="131"/>
      <c r="G2430" s="131"/>
      <c r="H2430" s="131"/>
      <c r="I2430" s="131"/>
      <c r="J2430" s="131"/>
      <c r="K2430" s="131"/>
      <c r="L2430" s="131"/>
      <c r="M2430" s="131"/>
      <c r="N2430" s="131"/>
      <c r="O2430" s="131"/>
      <c r="P2430" s="131"/>
      <c r="Q2430" s="170"/>
      <c r="R2430" s="170"/>
      <c r="S2430" s="170"/>
      <c r="T2430" s="170"/>
      <c r="U2430" s="170"/>
      <c r="V2430" s="170"/>
      <c r="W2430" s="170"/>
      <c r="X2430" s="131"/>
      <c r="Y2430"/>
      <c r="AB2430"/>
      <c r="AC2430"/>
      <c r="AD2430"/>
      <c r="AE2430"/>
      <c r="AF2430"/>
      <c r="AG2430"/>
      <c r="AH2430"/>
      <c r="AI2430"/>
      <c r="AJ2430"/>
      <c r="AK2430"/>
    </row>
    <row r="2431" spans="1:37" x14ac:dyDescent="0.25">
      <c r="A2431" s="131"/>
      <c r="B2431" s="131"/>
      <c r="C2431" s="131"/>
      <c r="D2431" s="131"/>
      <c r="E2431" s="131"/>
      <c r="F2431" s="131"/>
      <c r="G2431" s="131"/>
      <c r="H2431" s="131"/>
      <c r="I2431" s="131"/>
      <c r="J2431" s="131"/>
      <c r="K2431" s="131"/>
      <c r="L2431" s="131"/>
      <c r="M2431" s="131"/>
      <c r="N2431" s="131"/>
      <c r="O2431" s="131"/>
      <c r="P2431" s="131"/>
      <c r="Q2431" s="170"/>
      <c r="R2431" s="170"/>
      <c r="S2431" s="170"/>
      <c r="T2431" s="170"/>
      <c r="U2431" s="170"/>
      <c r="V2431" s="170"/>
      <c r="W2431" s="170"/>
      <c r="X2431" s="131"/>
      <c r="Y2431"/>
      <c r="AB2431"/>
      <c r="AC2431"/>
      <c r="AD2431"/>
      <c r="AE2431"/>
      <c r="AF2431"/>
      <c r="AG2431"/>
      <c r="AH2431"/>
      <c r="AI2431"/>
      <c r="AJ2431"/>
      <c r="AK2431"/>
    </row>
    <row r="2432" spans="1:37" x14ac:dyDescent="0.25">
      <c r="A2432" s="131"/>
      <c r="B2432" s="131"/>
      <c r="C2432" s="131"/>
      <c r="D2432" s="131"/>
      <c r="E2432" s="131"/>
      <c r="F2432" s="131"/>
      <c r="G2432" s="131"/>
      <c r="H2432" s="131"/>
      <c r="I2432" s="131"/>
      <c r="J2432" s="131"/>
      <c r="K2432" s="131"/>
      <c r="L2432" s="131"/>
      <c r="M2432" s="131"/>
      <c r="N2432" s="131"/>
      <c r="O2432" s="131"/>
      <c r="P2432" s="131"/>
      <c r="Q2432" s="170"/>
      <c r="R2432" s="170"/>
      <c r="S2432" s="170"/>
      <c r="T2432" s="170"/>
      <c r="U2432" s="170"/>
      <c r="V2432" s="170"/>
      <c r="W2432" s="170"/>
      <c r="X2432" s="131"/>
      <c r="Y2432"/>
      <c r="AB2432"/>
      <c r="AC2432"/>
      <c r="AD2432"/>
      <c r="AE2432"/>
      <c r="AF2432"/>
      <c r="AG2432"/>
      <c r="AH2432"/>
      <c r="AI2432"/>
      <c r="AJ2432"/>
      <c r="AK2432"/>
    </row>
    <row r="2433" spans="1:37" x14ac:dyDescent="0.25">
      <c r="A2433" s="131"/>
      <c r="B2433" s="131"/>
      <c r="C2433" s="131"/>
      <c r="D2433" s="131"/>
      <c r="E2433" s="131"/>
      <c r="F2433" s="131"/>
      <c r="G2433" s="131"/>
      <c r="H2433" s="131"/>
      <c r="I2433" s="131"/>
      <c r="J2433" s="131"/>
      <c r="K2433" s="131"/>
      <c r="L2433" s="131"/>
      <c r="M2433" s="131"/>
      <c r="N2433" s="131"/>
      <c r="O2433" s="131"/>
      <c r="P2433" s="131"/>
      <c r="Q2433" s="170"/>
      <c r="R2433" s="170"/>
      <c r="S2433" s="170"/>
      <c r="T2433" s="170"/>
      <c r="U2433" s="170"/>
      <c r="V2433" s="170"/>
      <c r="W2433" s="170"/>
      <c r="X2433" s="131"/>
      <c r="Y2433"/>
      <c r="AB2433"/>
      <c r="AC2433"/>
      <c r="AD2433"/>
      <c r="AE2433"/>
      <c r="AF2433"/>
      <c r="AG2433"/>
      <c r="AH2433"/>
      <c r="AI2433"/>
      <c r="AJ2433"/>
      <c r="AK2433"/>
    </row>
    <row r="2434" spans="1:37" x14ac:dyDescent="0.25">
      <c r="A2434" s="131"/>
      <c r="B2434" s="131"/>
      <c r="C2434" s="131"/>
      <c r="D2434" s="131"/>
      <c r="E2434" s="131"/>
      <c r="F2434" s="131"/>
      <c r="G2434" s="131"/>
      <c r="H2434" s="131"/>
      <c r="I2434" s="131"/>
      <c r="J2434" s="131"/>
      <c r="K2434" s="131"/>
      <c r="L2434" s="131"/>
      <c r="M2434" s="131"/>
      <c r="N2434" s="131"/>
      <c r="O2434" s="131"/>
      <c r="P2434" s="131"/>
      <c r="Q2434" s="170"/>
      <c r="R2434" s="170"/>
      <c r="S2434" s="170"/>
      <c r="T2434" s="170"/>
      <c r="U2434" s="170"/>
      <c r="V2434" s="170"/>
      <c r="W2434" s="170"/>
      <c r="X2434" s="131"/>
      <c r="Y2434"/>
      <c r="AB2434"/>
      <c r="AC2434"/>
      <c r="AD2434"/>
      <c r="AE2434"/>
      <c r="AF2434"/>
      <c r="AG2434"/>
      <c r="AH2434"/>
      <c r="AI2434"/>
      <c r="AJ2434"/>
      <c r="AK2434"/>
    </row>
    <row r="2435" spans="1:37" x14ac:dyDescent="0.25">
      <c r="A2435" s="131"/>
      <c r="B2435" s="131"/>
      <c r="C2435" s="131"/>
      <c r="D2435" s="131"/>
      <c r="E2435" s="131"/>
      <c r="F2435" s="131"/>
      <c r="G2435" s="131"/>
      <c r="H2435" s="131"/>
      <c r="I2435" s="131"/>
      <c r="J2435" s="131"/>
      <c r="K2435" s="131"/>
      <c r="L2435" s="131"/>
      <c r="M2435" s="131"/>
      <c r="N2435" s="131"/>
      <c r="O2435" s="131"/>
      <c r="P2435" s="131"/>
      <c r="Q2435" s="170"/>
      <c r="R2435" s="170"/>
      <c r="S2435" s="170"/>
      <c r="T2435" s="170"/>
      <c r="U2435" s="170"/>
      <c r="V2435" s="170"/>
      <c r="W2435" s="170"/>
      <c r="X2435" s="131"/>
      <c r="Y2435"/>
      <c r="AB2435"/>
      <c r="AC2435"/>
      <c r="AD2435"/>
      <c r="AE2435"/>
      <c r="AF2435"/>
      <c r="AG2435"/>
      <c r="AH2435"/>
      <c r="AI2435"/>
      <c r="AJ2435"/>
      <c r="AK2435"/>
    </row>
    <row r="2436" spans="1:37" x14ac:dyDescent="0.25">
      <c r="A2436" s="131"/>
      <c r="B2436" s="131"/>
      <c r="C2436" s="131"/>
      <c r="D2436" s="131"/>
      <c r="E2436" s="131"/>
      <c r="F2436" s="131"/>
      <c r="G2436" s="131"/>
      <c r="H2436" s="131"/>
      <c r="I2436" s="131"/>
      <c r="J2436" s="131"/>
      <c r="K2436" s="131"/>
      <c r="L2436" s="131"/>
      <c r="M2436" s="131"/>
      <c r="N2436" s="131"/>
      <c r="O2436" s="131"/>
      <c r="P2436" s="131"/>
      <c r="Q2436" s="170"/>
      <c r="R2436" s="170"/>
      <c r="S2436" s="170"/>
      <c r="T2436" s="170"/>
      <c r="U2436" s="170"/>
      <c r="V2436" s="170"/>
      <c r="W2436" s="170"/>
      <c r="X2436" s="131"/>
      <c r="Y2436"/>
      <c r="AB2436"/>
      <c r="AC2436"/>
      <c r="AD2436"/>
      <c r="AE2436"/>
      <c r="AF2436"/>
      <c r="AG2436"/>
      <c r="AH2436"/>
      <c r="AI2436"/>
      <c r="AJ2436"/>
      <c r="AK2436"/>
    </row>
    <row r="2437" spans="1:37" x14ac:dyDescent="0.25">
      <c r="A2437" s="131"/>
      <c r="B2437" s="131"/>
      <c r="C2437" s="131"/>
      <c r="D2437" s="131"/>
      <c r="E2437" s="131"/>
      <c r="F2437" s="131"/>
      <c r="G2437" s="131"/>
      <c r="H2437" s="131"/>
      <c r="I2437" s="131"/>
      <c r="J2437" s="131"/>
      <c r="K2437" s="131"/>
      <c r="L2437" s="131"/>
      <c r="M2437" s="131"/>
      <c r="N2437" s="131"/>
      <c r="O2437" s="131"/>
      <c r="P2437" s="131"/>
      <c r="Q2437" s="170"/>
      <c r="R2437" s="170"/>
      <c r="S2437" s="170"/>
      <c r="T2437" s="170"/>
      <c r="U2437" s="170"/>
      <c r="V2437" s="170"/>
      <c r="W2437" s="170"/>
      <c r="X2437" s="131"/>
      <c r="Y2437"/>
      <c r="AB2437"/>
      <c r="AC2437"/>
      <c r="AD2437"/>
      <c r="AE2437"/>
      <c r="AF2437"/>
      <c r="AG2437"/>
      <c r="AH2437"/>
      <c r="AI2437"/>
      <c r="AJ2437"/>
      <c r="AK2437"/>
    </row>
    <row r="2438" spans="1:37" x14ac:dyDescent="0.25">
      <c r="A2438" s="131"/>
      <c r="B2438" s="131"/>
      <c r="C2438" s="131"/>
      <c r="D2438" s="131"/>
      <c r="E2438" s="131"/>
      <c r="F2438" s="131"/>
      <c r="G2438" s="131"/>
      <c r="H2438" s="131"/>
      <c r="I2438" s="131"/>
      <c r="J2438" s="131"/>
      <c r="K2438" s="131"/>
      <c r="L2438" s="131"/>
      <c r="M2438" s="131"/>
      <c r="N2438" s="131"/>
      <c r="O2438" s="131"/>
      <c r="P2438" s="131"/>
      <c r="Q2438" s="170"/>
      <c r="R2438" s="170"/>
      <c r="S2438" s="170"/>
      <c r="T2438" s="170"/>
      <c r="U2438" s="170"/>
      <c r="V2438" s="170"/>
      <c r="W2438" s="170"/>
      <c r="X2438" s="131"/>
      <c r="Y2438"/>
      <c r="AB2438"/>
      <c r="AC2438"/>
      <c r="AD2438"/>
      <c r="AE2438"/>
      <c r="AF2438"/>
      <c r="AG2438"/>
      <c r="AH2438"/>
      <c r="AI2438"/>
      <c r="AJ2438"/>
      <c r="AK2438"/>
    </row>
    <row r="2439" spans="1:37" x14ac:dyDescent="0.25">
      <c r="A2439" s="131"/>
      <c r="B2439" s="131"/>
      <c r="C2439" s="131"/>
      <c r="D2439" s="131"/>
      <c r="E2439" s="131"/>
      <c r="F2439" s="131"/>
      <c r="G2439" s="131"/>
      <c r="H2439" s="131"/>
      <c r="I2439" s="131"/>
      <c r="J2439" s="131"/>
      <c r="K2439" s="131"/>
      <c r="L2439" s="131"/>
      <c r="M2439" s="131"/>
      <c r="N2439" s="131"/>
      <c r="O2439" s="131"/>
      <c r="P2439" s="131"/>
      <c r="Q2439" s="170"/>
      <c r="R2439" s="170"/>
      <c r="S2439" s="170"/>
      <c r="T2439" s="170"/>
      <c r="U2439" s="170"/>
      <c r="V2439" s="170"/>
      <c r="W2439" s="170"/>
      <c r="X2439" s="131"/>
      <c r="Y2439"/>
      <c r="AB2439"/>
      <c r="AC2439"/>
      <c r="AD2439"/>
      <c r="AE2439"/>
      <c r="AF2439"/>
      <c r="AG2439"/>
      <c r="AH2439"/>
      <c r="AI2439"/>
      <c r="AJ2439"/>
      <c r="AK2439"/>
    </row>
    <row r="2440" spans="1:37" x14ac:dyDescent="0.25">
      <c r="A2440" s="131"/>
      <c r="B2440" s="131"/>
      <c r="C2440" s="131"/>
      <c r="D2440" s="131"/>
      <c r="E2440" s="131"/>
      <c r="F2440" s="131"/>
      <c r="G2440" s="131"/>
      <c r="H2440" s="131"/>
      <c r="I2440" s="131"/>
      <c r="J2440" s="131"/>
      <c r="K2440" s="131"/>
      <c r="L2440" s="131"/>
      <c r="M2440" s="131"/>
      <c r="N2440" s="131"/>
      <c r="O2440" s="131"/>
      <c r="P2440" s="131"/>
      <c r="Q2440" s="170"/>
      <c r="R2440" s="170"/>
      <c r="S2440" s="170"/>
      <c r="T2440" s="170"/>
      <c r="U2440" s="170"/>
      <c r="V2440" s="170"/>
      <c r="W2440" s="170"/>
      <c r="X2440" s="131"/>
      <c r="Y2440"/>
      <c r="AB2440"/>
      <c r="AC2440"/>
      <c r="AD2440"/>
      <c r="AE2440"/>
      <c r="AF2440"/>
      <c r="AG2440"/>
      <c r="AH2440"/>
      <c r="AI2440"/>
      <c r="AJ2440"/>
      <c r="AK2440"/>
    </row>
    <row r="2441" spans="1:37" x14ac:dyDescent="0.25">
      <c r="A2441" s="131"/>
      <c r="B2441" s="131"/>
      <c r="C2441" s="131"/>
      <c r="D2441" s="131"/>
      <c r="E2441" s="131"/>
      <c r="F2441" s="131"/>
      <c r="G2441" s="131"/>
      <c r="H2441" s="131"/>
      <c r="I2441" s="131"/>
      <c r="J2441" s="131"/>
      <c r="K2441" s="131"/>
      <c r="L2441" s="131"/>
      <c r="M2441" s="131"/>
      <c r="N2441" s="131"/>
      <c r="O2441" s="131"/>
      <c r="P2441" s="131"/>
      <c r="Q2441" s="170"/>
      <c r="R2441" s="170"/>
      <c r="S2441" s="170"/>
      <c r="T2441" s="170"/>
      <c r="U2441" s="170"/>
      <c r="V2441" s="170"/>
      <c r="W2441" s="170"/>
      <c r="X2441" s="131"/>
      <c r="Y2441"/>
      <c r="AB2441"/>
      <c r="AC2441"/>
      <c r="AD2441"/>
      <c r="AE2441"/>
      <c r="AF2441"/>
      <c r="AG2441"/>
      <c r="AH2441"/>
      <c r="AI2441"/>
      <c r="AJ2441"/>
      <c r="AK2441"/>
    </row>
    <row r="2442" spans="1:37" x14ac:dyDescent="0.25">
      <c r="A2442" s="131"/>
      <c r="B2442" s="131"/>
      <c r="C2442" s="131"/>
      <c r="D2442" s="131"/>
      <c r="E2442" s="131"/>
      <c r="F2442" s="131"/>
      <c r="G2442" s="131"/>
      <c r="H2442" s="131"/>
      <c r="I2442" s="131"/>
      <c r="J2442" s="131"/>
      <c r="K2442" s="131"/>
      <c r="L2442" s="131"/>
      <c r="M2442" s="131"/>
      <c r="N2442" s="131"/>
      <c r="O2442" s="131"/>
      <c r="P2442" s="131"/>
      <c r="Q2442" s="170"/>
      <c r="R2442" s="170"/>
      <c r="S2442" s="170"/>
      <c r="T2442" s="170"/>
      <c r="U2442" s="170"/>
      <c r="V2442" s="170"/>
      <c r="W2442" s="170"/>
      <c r="X2442" s="131"/>
      <c r="Y2442"/>
      <c r="AB2442"/>
      <c r="AC2442"/>
      <c r="AD2442"/>
      <c r="AE2442"/>
      <c r="AF2442"/>
      <c r="AG2442"/>
      <c r="AH2442"/>
      <c r="AI2442"/>
      <c r="AJ2442"/>
      <c r="AK2442"/>
    </row>
    <row r="2443" spans="1:37" x14ac:dyDescent="0.25">
      <c r="A2443" s="131"/>
      <c r="B2443" s="131"/>
      <c r="C2443" s="131"/>
      <c r="D2443" s="131"/>
      <c r="E2443" s="131"/>
      <c r="F2443" s="131"/>
      <c r="G2443" s="131"/>
      <c r="H2443" s="131"/>
      <c r="I2443" s="131"/>
      <c r="J2443" s="131"/>
      <c r="K2443" s="131"/>
      <c r="L2443" s="131"/>
      <c r="M2443" s="131"/>
      <c r="N2443" s="131"/>
      <c r="O2443" s="131"/>
      <c r="P2443" s="131"/>
      <c r="Q2443" s="170"/>
      <c r="R2443" s="170"/>
      <c r="S2443" s="170"/>
      <c r="T2443" s="170"/>
      <c r="U2443" s="170"/>
      <c r="V2443" s="170"/>
      <c r="W2443" s="170"/>
      <c r="X2443" s="131"/>
      <c r="Y2443"/>
      <c r="AB2443"/>
      <c r="AC2443"/>
      <c r="AD2443"/>
      <c r="AE2443"/>
      <c r="AF2443"/>
      <c r="AG2443"/>
      <c r="AH2443"/>
      <c r="AI2443"/>
      <c r="AJ2443"/>
      <c r="AK2443"/>
    </row>
    <row r="2444" spans="1:37" x14ac:dyDescent="0.25">
      <c r="A2444" s="131"/>
      <c r="B2444" s="131"/>
      <c r="C2444" s="131"/>
      <c r="D2444" s="131"/>
      <c r="E2444" s="131"/>
      <c r="F2444" s="131"/>
      <c r="G2444" s="131"/>
      <c r="H2444" s="131"/>
      <c r="I2444" s="131"/>
      <c r="J2444" s="131"/>
      <c r="K2444" s="131"/>
      <c r="L2444" s="131"/>
      <c r="M2444" s="131"/>
      <c r="N2444" s="131"/>
      <c r="O2444" s="131"/>
      <c r="P2444" s="131"/>
      <c r="Q2444" s="170"/>
      <c r="R2444" s="170"/>
      <c r="S2444" s="170"/>
      <c r="T2444" s="170"/>
      <c r="U2444" s="170"/>
      <c r="V2444" s="170"/>
      <c r="W2444" s="170"/>
      <c r="X2444" s="131"/>
      <c r="Y2444"/>
      <c r="AB2444"/>
      <c r="AC2444"/>
      <c r="AD2444"/>
      <c r="AE2444"/>
      <c r="AF2444"/>
      <c r="AG2444"/>
      <c r="AH2444"/>
      <c r="AI2444"/>
      <c r="AJ2444"/>
      <c r="AK2444"/>
    </row>
    <row r="2445" spans="1:37" x14ac:dyDescent="0.25">
      <c r="A2445" s="131"/>
      <c r="B2445" s="131"/>
      <c r="C2445" s="131"/>
      <c r="D2445" s="131"/>
      <c r="E2445" s="131"/>
      <c r="F2445" s="131"/>
      <c r="G2445" s="131"/>
      <c r="H2445" s="131"/>
      <c r="I2445" s="131"/>
      <c r="J2445" s="131"/>
      <c r="K2445" s="131"/>
      <c r="L2445" s="131"/>
      <c r="M2445" s="131"/>
      <c r="N2445" s="131"/>
      <c r="O2445" s="131"/>
      <c r="P2445" s="131"/>
      <c r="Q2445" s="170"/>
      <c r="R2445" s="170"/>
      <c r="S2445" s="170"/>
      <c r="T2445" s="170"/>
      <c r="U2445" s="170"/>
      <c r="V2445" s="170"/>
      <c r="W2445" s="170"/>
      <c r="X2445" s="131"/>
      <c r="Y2445"/>
      <c r="AB2445"/>
      <c r="AC2445"/>
      <c r="AD2445"/>
      <c r="AE2445"/>
      <c r="AF2445"/>
      <c r="AG2445"/>
      <c r="AH2445"/>
      <c r="AI2445"/>
      <c r="AJ2445"/>
      <c r="AK2445"/>
    </row>
    <row r="2446" spans="1:37" x14ac:dyDescent="0.25">
      <c r="A2446" s="131"/>
      <c r="B2446" s="131"/>
      <c r="C2446" s="131"/>
      <c r="D2446" s="131"/>
      <c r="E2446" s="131"/>
      <c r="F2446" s="131"/>
      <c r="G2446" s="131"/>
      <c r="H2446" s="131"/>
      <c r="I2446" s="131"/>
      <c r="J2446" s="131"/>
      <c r="K2446" s="131"/>
      <c r="L2446" s="131"/>
      <c r="M2446" s="131"/>
      <c r="N2446" s="131"/>
      <c r="O2446" s="131"/>
      <c r="P2446" s="131"/>
      <c r="Q2446" s="170"/>
      <c r="R2446" s="170"/>
      <c r="S2446" s="170"/>
      <c r="T2446" s="170"/>
      <c r="U2446" s="170"/>
      <c r="V2446" s="170"/>
      <c r="W2446" s="170"/>
      <c r="X2446" s="131"/>
      <c r="Y2446"/>
      <c r="AB2446"/>
      <c r="AC2446"/>
      <c r="AD2446"/>
      <c r="AE2446"/>
      <c r="AF2446"/>
      <c r="AG2446"/>
      <c r="AH2446"/>
      <c r="AI2446"/>
      <c r="AJ2446"/>
      <c r="AK2446"/>
    </row>
    <row r="2447" spans="1:37" x14ac:dyDescent="0.25">
      <c r="A2447" s="131"/>
      <c r="B2447" s="131"/>
      <c r="C2447" s="131"/>
      <c r="D2447" s="131"/>
      <c r="E2447" s="131"/>
      <c r="F2447" s="131"/>
      <c r="G2447" s="131"/>
      <c r="H2447" s="131"/>
      <c r="I2447" s="131"/>
      <c r="J2447" s="131"/>
      <c r="K2447" s="131"/>
      <c r="L2447" s="131"/>
      <c r="M2447" s="131"/>
      <c r="N2447" s="131"/>
      <c r="O2447" s="131"/>
      <c r="P2447" s="131"/>
      <c r="Q2447" s="170"/>
      <c r="R2447" s="170"/>
      <c r="S2447" s="170"/>
      <c r="T2447" s="170"/>
      <c r="U2447" s="170"/>
      <c r="V2447" s="170"/>
      <c r="W2447" s="170"/>
      <c r="X2447" s="131"/>
      <c r="Y2447"/>
      <c r="AB2447"/>
      <c r="AC2447"/>
      <c r="AD2447"/>
      <c r="AE2447"/>
      <c r="AF2447"/>
      <c r="AG2447"/>
      <c r="AH2447"/>
      <c r="AI2447"/>
      <c r="AJ2447"/>
      <c r="AK2447"/>
    </row>
    <row r="2448" spans="1:37" x14ac:dyDescent="0.25">
      <c r="A2448" s="131"/>
      <c r="B2448" s="131"/>
      <c r="C2448" s="131"/>
      <c r="D2448" s="131"/>
      <c r="E2448" s="131"/>
      <c r="F2448" s="131"/>
      <c r="G2448" s="131"/>
      <c r="H2448" s="131"/>
      <c r="I2448" s="131"/>
      <c r="J2448" s="131"/>
      <c r="K2448" s="131"/>
      <c r="L2448" s="131"/>
      <c r="M2448" s="131"/>
      <c r="N2448" s="131"/>
      <c r="O2448" s="131"/>
      <c r="P2448" s="131"/>
      <c r="Q2448" s="170"/>
      <c r="R2448" s="170"/>
      <c r="S2448" s="170"/>
      <c r="T2448" s="170"/>
      <c r="U2448" s="170"/>
      <c r="V2448" s="170"/>
      <c r="W2448" s="170"/>
      <c r="X2448" s="131"/>
      <c r="Y2448"/>
      <c r="AB2448"/>
      <c r="AC2448"/>
      <c r="AD2448"/>
      <c r="AE2448"/>
      <c r="AF2448"/>
      <c r="AG2448"/>
      <c r="AH2448"/>
      <c r="AI2448"/>
      <c r="AJ2448"/>
      <c r="AK2448"/>
    </row>
    <row r="2449" spans="1:37" x14ac:dyDescent="0.25">
      <c r="A2449" s="131"/>
      <c r="B2449" s="131"/>
      <c r="C2449" s="131"/>
      <c r="D2449" s="131"/>
      <c r="E2449" s="131"/>
      <c r="F2449" s="131"/>
      <c r="G2449" s="131"/>
      <c r="H2449" s="131"/>
      <c r="I2449" s="131"/>
      <c r="J2449" s="131"/>
      <c r="K2449" s="131"/>
      <c r="L2449" s="131"/>
      <c r="M2449" s="131"/>
      <c r="N2449" s="131"/>
      <c r="O2449" s="131"/>
      <c r="P2449" s="131"/>
      <c r="Q2449" s="170"/>
      <c r="R2449" s="170"/>
      <c r="S2449" s="170"/>
      <c r="T2449" s="170"/>
      <c r="U2449" s="170"/>
      <c r="V2449" s="170"/>
      <c r="W2449" s="170"/>
      <c r="X2449" s="131"/>
      <c r="Y2449"/>
      <c r="AB2449"/>
      <c r="AC2449"/>
      <c r="AD2449"/>
      <c r="AE2449"/>
      <c r="AF2449"/>
      <c r="AG2449"/>
      <c r="AH2449"/>
      <c r="AI2449"/>
      <c r="AJ2449"/>
      <c r="AK2449"/>
    </row>
    <row r="2450" spans="1:37" x14ac:dyDescent="0.25">
      <c r="A2450" s="131"/>
      <c r="B2450" s="131"/>
      <c r="C2450" s="131"/>
      <c r="D2450" s="131"/>
      <c r="E2450" s="131"/>
      <c r="F2450" s="131"/>
      <c r="G2450" s="131"/>
      <c r="H2450" s="131"/>
      <c r="I2450" s="131"/>
      <c r="J2450" s="131"/>
      <c r="K2450" s="131"/>
      <c r="L2450" s="131"/>
      <c r="M2450" s="131"/>
      <c r="N2450" s="131"/>
      <c r="O2450" s="131"/>
      <c r="P2450" s="131"/>
      <c r="Q2450" s="170"/>
      <c r="R2450" s="170"/>
      <c r="S2450" s="170"/>
      <c r="T2450" s="170"/>
      <c r="U2450" s="170"/>
      <c r="V2450" s="170"/>
      <c r="W2450" s="170"/>
      <c r="X2450" s="131"/>
      <c r="Y2450"/>
      <c r="AB2450"/>
      <c r="AC2450"/>
      <c r="AD2450"/>
      <c r="AE2450"/>
      <c r="AF2450"/>
      <c r="AG2450"/>
      <c r="AH2450"/>
      <c r="AI2450"/>
      <c r="AJ2450"/>
      <c r="AK2450"/>
    </row>
    <row r="2451" spans="1:37" x14ac:dyDescent="0.25">
      <c r="A2451" s="131"/>
      <c r="B2451" s="131"/>
      <c r="C2451" s="131"/>
      <c r="D2451" s="131"/>
      <c r="E2451" s="131"/>
      <c r="F2451" s="131"/>
      <c r="G2451" s="131"/>
      <c r="H2451" s="131"/>
      <c r="I2451" s="131"/>
      <c r="J2451" s="131"/>
      <c r="K2451" s="131"/>
      <c r="L2451" s="131"/>
      <c r="M2451" s="131"/>
      <c r="N2451" s="131"/>
      <c r="O2451" s="131"/>
      <c r="P2451" s="131"/>
      <c r="Q2451" s="170"/>
      <c r="R2451" s="170"/>
      <c r="S2451" s="170"/>
      <c r="T2451" s="170"/>
      <c r="U2451" s="170"/>
      <c r="V2451" s="170"/>
      <c r="W2451" s="170"/>
      <c r="X2451" s="131"/>
      <c r="Y2451"/>
      <c r="AB2451"/>
      <c r="AC2451"/>
      <c r="AD2451"/>
      <c r="AE2451"/>
      <c r="AF2451"/>
      <c r="AG2451"/>
      <c r="AH2451"/>
      <c r="AI2451"/>
      <c r="AJ2451"/>
      <c r="AK2451"/>
    </row>
    <row r="2452" spans="1:37" x14ac:dyDescent="0.25">
      <c r="A2452" s="131"/>
      <c r="B2452" s="131"/>
      <c r="C2452" s="131"/>
      <c r="D2452" s="131"/>
      <c r="E2452" s="131"/>
      <c r="F2452" s="131"/>
      <c r="G2452" s="131"/>
      <c r="H2452" s="131"/>
      <c r="I2452" s="131"/>
      <c r="J2452" s="131"/>
      <c r="K2452" s="131"/>
      <c r="L2452" s="131"/>
      <c r="M2452" s="131"/>
      <c r="N2452" s="131"/>
      <c r="O2452" s="131"/>
      <c r="P2452" s="131"/>
      <c r="Q2452" s="170"/>
      <c r="R2452" s="170"/>
      <c r="S2452" s="170"/>
      <c r="T2452" s="170"/>
      <c r="U2452" s="170"/>
      <c r="V2452" s="170"/>
      <c r="W2452" s="170"/>
      <c r="X2452" s="131"/>
      <c r="Y2452"/>
      <c r="AB2452"/>
      <c r="AC2452"/>
      <c r="AD2452"/>
      <c r="AE2452"/>
      <c r="AF2452"/>
      <c r="AG2452"/>
      <c r="AH2452"/>
      <c r="AI2452"/>
      <c r="AJ2452"/>
      <c r="AK2452"/>
    </row>
    <row r="2453" spans="1:37" x14ac:dyDescent="0.25">
      <c r="A2453" s="131"/>
      <c r="B2453" s="131"/>
      <c r="C2453" s="131"/>
      <c r="D2453" s="131"/>
      <c r="E2453" s="131"/>
      <c r="F2453" s="131"/>
      <c r="G2453" s="131"/>
      <c r="H2453" s="131"/>
      <c r="I2453" s="131"/>
      <c r="J2453" s="131"/>
      <c r="K2453" s="131"/>
      <c r="L2453" s="131"/>
      <c r="M2453" s="131"/>
      <c r="N2453" s="131"/>
      <c r="O2453" s="131"/>
      <c r="P2453" s="131"/>
      <c r="Q2453" s="170"/>
      <c r="R2453" s="170"/>
      <c r="S2453" s="170"/>
      <c r="T2453" s="170"/>
      <c r="U2453" s="170"/>
      <c r="V2453" s="170"/>
      <c r="W2453" s="170"/>
      <c r="X2453" s="131"/>
      <c r="Y2453"/>
      <c r="AB2453"/>
      <c r="AC2453"/>
      <c r="AD2453"/>
      <c r="AE2453"/>
      <c r="AF2453"/>
      <c r="AG2453"/>
      <c r="AH2453"/>
      <c r="AI2453"/>
      <c r="AJ2453"/>
      <c r="AK2453"/>
    </row>
    <row r="2454" spans="1:37" x14ac:dyDescent="0.25">
      <c r="A2454" s="131"/>
      <c r="B2454" s="131"/>
      <c r="C2454" s="131"/>
      <c r="D2454" s="131"/>
      <c r="E2454" s="131"/>
      <c r="F2454" s="131"/>
      <c r="G2454" s="131"/>
      <c r="H2454" s="131"/>
      <c r="I2454" s="131"/>
      <c r="J2454" s="131"/>
      <c r="K2454" s="131"/>
      <c r="L2454" s="131"/>
      <c r="M2454" s="131"/>
      <c r="N2454" s="131"/>
      <c r="O2454" s="131"/>
      <c r="P2454" s="131"/>
      <c r="Q2454" s="170"/>
      <c r="R2454" s="170"/>
      <c r="S2454" s="170"/>
      <c r="T2454" s="170"/>
      <c r="U2454" s="170"/>
      <c r="V2454" s="170"/>
      <c r="W2454" s="170"/>
      <c r="X2454" s="131"/>
      <c r="Y2454"/>
      <c r="AB2454"/>
      <c r="AC2454"/>
      <c r="AD2454"/>
      <c r="AE2454"/>
      <c r="AF2454"/>
      <c r="AG2454"/>
      <c r="AH2454"/>
      <c r="AI2454"/>
      <c r="AJ2454"/>
      <c r="AK2454"/>
    </row>
    <row r="2455" spans="1:37" x14ac:dyDescent="0.25">
      <c r="A2455" s="131"/>
      <c r="B2455" s="131"/>
      <c r="C2455" s="131"/>
      <c r="D2455" s="131"/>
      <c r="E2455" s="131"/>
      <c r="F2455" s="131"/>
      <c r="G2455" s="131"/>
      <c r="H2455" s="131"/>
      <c r="I2455" s="131"/>
      <c r="J2455" s="131"/>
      <c r="K2455" s="131"/>
      <c r="L2455" s="131"/>
      <c r="M2455" s="131"/>
      <c r="N2455" s="131"/>
      <c r="O2455" s="131"/>
      <c r="P2455" s="131"/>
      <c r="Q2455" s="170"/>
      <c r="R2455" s="170"/>
      <c r="S2455" s="170"/>
      <c r="T2455" s="170"/>
      <c r="U2455" s="170"/>
      <c r="V2455" s="170"/>
      <c r="W2455" s="170"/>
      <c r="X2455" s="131"/>
      <c r="Y2455"/>
      <c r="AB2455"/>
      <c r="AC2455"/>
      <c r="AD2455"/>
      <c r="AE2455"/>
      <c r="AF2455"/>
      <c r="AG2455"/>
      <c r="AH2455"/>
      <c r="AI2455"/>
      <c r="AJ2455"/>
      <c r="AK2455"/>
    </row>
    <row r="2456" spans="1:37" x14ac:dyDescent="0.25">
      <c r="A2456" s="131"/>
      <c r="B2456" s="131"/>
      <c r="C2456" s="131"/>
      <c r="D2456" s="131"/>
      <c r="E2456" s="131"/>
      <c r="F2456" s="131"/>
      <c r="G2456" s="131"/>
      <c r="H2456" s="131"/>
      <c r="I2456" s="131"/>
      <c r="J2456" s="131"/>
      <c r="K2456" s="131"/>
      <c r="L2456" s="131"/>
      <c r="M2456" s="131"/>
      <c r="N2456" s="131"/>
      <c r="O2456" s="131"/>
      <c r="P2456" s="131"/>
      <c r="Q2456" s="170"/>
      <c r="R2456" s="170"/>
      <c r="S2456" s="170"/>
      <c r="T2456" s="170"/>
      <c r="U2456" s="170"/>
      <c r="V2456" s="170"/>
      <c r="W2456" s="170"/>
      <c r="X2456" s="131"/>
      <c r="Y2456"/>
      <c r="AB2456"/>
      <c r="AC2456"/>
      <c r="AD2456"/>
      <c r="AE2456"/>
      <c r="AF2456"/>
      <c r="AG2456"/>
      <c r="AH2456"/>
      <c r="AI2456"/>
      <c r="AJ2456"/>
      <c r="AK2456"/>
    </row>
    <row r="2457" spans="1:37" x14ac:dyDescent="0.25">
      <c r="A2457" s="131"/>
      <c r="B2457" s="131"/>
      <c r="C2457" s="131"/>
      <c r="D2457" s="131"/>
      <c r="E2457" s="131"/>
      <c r="F2457" s="131"/>
      <c r="G2457" s="131"/>
      <c r="H2457" s="131"/>
      <c r="I2457" s="131"/>
      <c r="J2457" s="131"/>
      <c r="K2457" s="131"/>
      <c r="L2457" s="131"/>
      <c r="M2457" s="131"/>
      <c r="N2457" s="131"/>
      <c r="O2457" s="131"/>
      <c r="P2457" s="131"/>
      <c r="Q2457" s="170"/>
      <c r="R2457" s="170"/>
      <c r="S2457" s="170"/>
      <c r="T2457" s="170"/>
      <c r="U2457" s="170"/>
      <c r="V2457" s="170"/>
      <c r="W2457" s="170"/>
      <c r="X2457" s="131"/>
      <c r="Y2457"/>
      <c r="AB2457"/>
      <c r="AC2457"/>
      <c r="AD2457"/>
      <c r="AE2457"/>
      <c r="AF2457"/>
      <c r="AG2457"/>
      <c r="AH2457"/>
      <c r="AI2457"/>
      <c r="AJ2457"/>
      <c r="AK2457"/>
    </row>
    <row r="2458" spans="1:37" x14ac:dyDescent="0.25">
      <c r="A2458" s="131"/>
      <c r="B2458" s="131"/>
      <c r="C2458" s="131"/>
      <c r="D2458" s="131"/>
      <c r="E2458" s="131"/>
      <c r="F2458" s="131"/>
      <c r="G2458" s="131"/>
      <c r="H2458" s="131"/>
      <c r="I2458" s="131"/>
      <c r="J2458" s="131"/>
      <c r="K2458" s="131"/>
      <c r="L2458" s="131"/>
      <c r="M2458" s="131"/>
      <c r="N2458" s="131"/>
      <c r="O2458" s="131"/>
      <c r="P2458" s="131"/>
      <c r="Q2458" s="170"/>
      <c r="R2458" s="170"/>
      <c r="S2458" s="170"/>
      <c r="T2458" s="170"/>
      <c r="U2458" s="170"/>
      <c r="V2458" s="170"/>
      <c r="W2458" s="170"/>
      <c r="X2458" s="131"/>
      <c r="Y2458"/>
      <c r="AB2458"/>
      <c r="AC2458"/>
      <c r="AD2458"/>
      <c r="AE2458"/>
      <c r="AF2458"/>
      <c r="AG2458"/>
      <c r="AH2458"/>
      <c r="AI2458"/>
      <c r="AJ2458"/>
      <c r="AK2458"/>
    </row>
    <row r="2459" spans="1:37" x14ac:dyDescent="0.25">
      <c r="A2459" s="131"/>
      <c r="B2459" s="131"/>
      <c r="C2459" s="131"/>
      <c r="D2459" s="131"/>
      <c r="E2459" s="131"/>
      <c r="F2459" s="131"/>
      <c r="G2459" s="131"/>
      <c r="H2459" s="131"/>
      <c r="I2459" s="131"/>
      <c r="J2459" s="131"/>
      <c r="K2459" s="131"/>
      <c r="L2459" s="131"/>
      <c r="M2459" s="131"/>
      <c r="N2459" s="131"/>
      <c r="O2459" s="131"/>
      <c r="P2459" s="131"/>
      <c r="Q2459" s="170"/>
      <c r="R2459" s="170"/>
      <c r="S2459" s="170"/>
      <c r="T2459" s="170"/>
      <c r="U2459" s="170"/>
      <c r="V2459" s="170"/>
      <c r="W2459" s="170"/>
      <c r="X2459" s="131"/>
      <c r="Y2459"/>
      <c r="AB2459"/>
      <c r="AC2459"/>
      <c r="AD2459"/>
      <c r="AE2459"/>
      <c r="AF2459"/>
      <c r="AG2459"/>
      <c r="AH2459"/>
      <c r="AI2459"/>
      <c r="AJ2459"/>
      <c r="AK2459"/>
    </row>
    <row r="2460" spans="1:37" x14ac:dyDescent="0.25">
      <c r="A2460" s="131"/>
      <c r="B2460" s="131"/>
      <c r="C2460" s="131"/>
      <c r="D2460" s="131"/>
      <c r="E2460" s="131"/>
      <c r="F2460" s="131"/>
      <c r="G2460" s="131"/>
      <c r="H2460" s="131"/>
      <c r="I2460" s="131"/>
      <c r="J2460" s="131"/>
      <c r="K2460" s="131"/>
      <c r="L2460" s="131"/>
      <c r="M2460" s="131"/>
      <c r="N2460" s="131"/>
      <c r="O2460" s="131"/>
      <c r="P2460" s="131"/>
      <c r="Q2460" s="170"/>
      <c r="R2460" s="170"/>
      <c r="S2460" s="170"/>
      <c r="T2460" s="170"/>
      <c r="U2460" s="170"/>
      <c r="V2460" s="170"/>
      <c r="W2460" s="170"/>
      <c r="X2460" s="131"/>
      <c r="Y2460"/>
      <c r="AB2460"/>
      <c r="AC2460"/>
      <c r="AD2460"/>
      <c r="AE2460"/>
      <c r="AF2460"/>
      <c r="AG2460"/>
      <c r="AH2460"/>
      <c r="AI2460"/>
      <c r="AJ2460"/>
      <c r="AK2460"/>
    </row>
    <row r="2461" spans="1:37" x14ac:dyDescent="0.25">
      <c r="A2461" s="131"/>
      <c r="B2461" s="131"/>
      <c r="C2461" s="131"/>
      <c r="D2461" s="131"/>
      <c r="E2461" s="131"/>
      <c r="F2461" s="131"/>
      <c r="G2461" s="131"/>
      <c r="H2461" s="131"/>
      <c r="I2461" s="131"/>
      <c r="J2461" s="131"/>
      <c r="K2461" s="131"/>
      <c r="L2461" s="131"/>
      <c r="M2461" s="131"/>
      <c r="N2461" s="131"/>
      <c r="O2461" s="131"/>
      <c r="P2461" s="131"/>
      <c r="Q2461" s="170"/>
      <c r="R2461" s="170"/>
      <c r="S2461" s="170"/>
      <c r="T2461" s="170"/>
      <c r="U2461" s="170"/>
      <c r="V2461" s="170"/>
      <c r="W2461" s="170"/>
      <c r="X2461" s="131"/>
      <c r="Y2461"/>
      <c r="AB2461"/>
      <c r="AC2461"/>
      <c r="AD2461"/>
      <c r="AE2461"/>
      <c r="AF2461"/>
      <c r="AG2461"/>
      <c r="AH2461"/>
      <c r="AI2461"/>
      <c r="AJ2461"/>
      <c r="AK2461"/>
    </row>
    <row r="2462" spans="1:37" x14ac:dyDescent="0.25">
      <c r="A2462" s="131"/>
      <c r="B2462" s="131"/>
      <c r="C2462" s="131"/>
      <c r="D2462" s="131"/>
      <c r="E2462" s="131"/>
      <c r="F2462" s="131"/>
      <c r="G2462" s="131"/>
      <c r="H2462" s="131"/>
      <c r="I2462" s="131"/>
      <c r="J2462" s="131"/>
      <c r="K2462" s="131"/>
      <c r="L2462" s="131"/>
      <c r="M2462" s="131"/>
      <c r="N2462" s="131"/>
      <c r="O2462" s="131"/>
      <c r="P2462" s="131"/>
      <c r="Q2462" s="170"/>
      <c r="R2462" s="170"/>
      <c r="S2462" s="170"/>
      <c r="T2462" s="170"/>
      <c r="U2462" s="170"/>
      <c r="V2462" s="170"/>
      <c r="W2462" s="170"/>
      <c r="X2462" s="131"/>
      <c r="Y2462"/>
      <c r="AB2462"/>
      <c r="AC2462"/>
      <c r="AD2462"/>
      <c r="AE2462"/>
      <c r="AF2462"/>
      <c r="AG2462"/>
      <c r="AH2462"/>
      <c r="AI2462"/>
      <c r="AJ2462"/>
      <c r="AK2462"/>
    </row>
    <row r="2463" spans="1:37" x14ac:dyDescent="0.25">
      <c r="A2463" s="131"/>
      <c r="B2463" s="131"/>
      <c r="C2463" s="131"/>
      <c r="D2463" s="131"/>
      <c r="E2463" s="131"/>
      <c r="F2463" s="131"/>
      <c r="G2463" s="131"/>
      <c r="H2463" s="131"/>
      <c r="I2463" s="131"/>
      <c r="J2463" s="131"/>
      <c r="K2463" s="131"/>
      <c r="L2463" s="131"/>
      <c r="M2463" s="131"/>
      <c r="N2463" s="131"/>
      <c r="O2463" s="131"/>
      <c r="P2463" s="131"/>
      <c r="Q2463" s="170"/>
      <c r="R2463" s="170"/>
      <c r="S2463" s="170"/>
      <c r="T2463" s="170"/>
      <c r="U2463" s="170"/>
      <c r="V2463" s="170"/>
      <c r="W2463" s="170"/>
      <c r="X2463" s="131"/>
      <c r="Y2463"/>
      <c r="AB2463"/>
      <c r="AC2463"/>
      <c r="AD2463"/>
      <c r="AE2463"/>
      <c r="AF2463"/>
      <c r="AG2463"/>
      <c r="AH2463"/>
      <c r="AI2463"/>
      <c r="AJ2463"/>
      <c r="AK2463"/>
    </row>
    <row r="2464" spans="1:37" x14ac:dyDescent="0.25">
      <c r="A2464" s="131"/>
      <c r="B2464" s="131"/>
      <c r="C2464" s="131"/>
      <c r="D2464" s="131"/>
      <c r="E2464" s="131"/>
      <c r="F2464" s="131"/>
      <c r="G2464" s="131"/>
      <c r="H2464" s="131"/>
      <c r="I2464" s="131"/>
      <c r="J2464" s="131"/>
      <c r="K2464" s="131"/>
      <c r="L2464" s="131"/>
      <c r="M2464" s="131"/>
      <c r="N2464" s="131"/>
      <c r="O2464" s="131"/>
      <c r="P2464" s="131"/>
      <c r="Q2464" s="170"/>
      <c r="R2464" s="170"/>
      <c r="S2464" s="170"/>
      <c r="T2464" s="170"/>
      <c r="U2464" s="170"/>
      <c r="V2464" s="170"/>
      <c r="W2464" s="170"/>
      <c r="X2464" s="131"/>
      <c r="Y2464"/>
      <c r="AB2464"/>
      <c r="AC2464"/>
      <c r="AD2464"/>
      <c r="AE2464"/>
      <c r="AF2464"/>
      <c r="AG2464"/>
      <c r="AH2464"/>
      <c r="AI2464"/>
      <c r="AJ2464"/>
      <c r="AK2464"/>
    </row>
    <row r="2465" spans="1:37" x14ac:dyDescent="0.25">
      <c r="A2465" s="131"/>
      <c r="B2465" s="131"/>
      <c r="C2465" s="131"/>
      <c r="D2465" s="131"/>
      <c r="E2465" s="131"/>
      <c r="F2465" s="131"/>
      <c r="G2465" s="131"/>
      <c r="H2465" s="131"/>
      <c r="I2465" s="131"/>
      <c r="J2465" s="131"/>
      <c r="K2465" s="131"/>
      <c r="L2465" s="131"/>
      <c r="M2465" s="131"/>
      <c r="N2465" s="131"/>
      <c r="O2465" s="131"/>
      <c r="P2465" s="131"/>
      <c r="Q2465" s="170"/>
      <c r="R2465" s="170"/>
      <c r="S2465" s="170"/>
      <c r="T2465" s="170"/>
      <c r="U2465" s="170"/>
      <c r="V2465" s="170"/>
      <c r="W2465" s="170"/>
      <c r="X2465" s="131"/>
      <c r="Y2465"/>
      <c r="AB2465"/>
      <c r="AC2465"/>
      <c r="AD2465"/>
      <c r="AE2465"/>
      <c r="AF2465"/>
      <c r="AG2465"/>
      <c r="AH2465"/>
      <c r="AI2465"/>
      <c r="AJ2465"/>
      <c r="AK2465"/>
    </row>
    <row r="2466" spans="1:37" x14ac:dyDescent="0.25">
      <c r="A2466" s="131"/>
      <c r="B2466" s="131"/>
      <c r="C2466" s="131"/>
      <c r="D2466" s="131"/>
      <c r="E2466" s="131"/>
      <c r="F2466" s="131"/>
      <c r="G2466" s="131"/>
      <c r="H2466" s="131"/>
      <c r="I2466" s="131"/>
      <c r="J2466" s="131"/>
      <c r="K2466" s="131"/>
      <c r="L2466" s="131"/>
      <c r="M2466" s="131"/>
      <c r="N2466" s="131"/>
      <c r="O2466" s="131"/>
      <c r="P2466" s="131"/>
      <c r="Q2466" s="170"/>
      <c r="R2466" s="170"/>
      <c r="S2466" s="170"/>
      <c r="T2466" s="170"/>
      <c r="U2466" s="170"/>
      <c r="V2466" s="170"/>
      <c r="W2466" s="170"/>
      <c r="X2466" s="131"/>
      <c r="Y2466"/>
      <c r="AB2466"/>
      <c r="AC2466"/>
      <c r="AD2466"/>
      <c r="AE2466"/>
      <c r="AF2466"/>
      <c r="AG2466"/>
      <c r="AH2466"/>
      <c r="AI2466"/>
      <c r="AJ2466"/>
      <c r="AK2466"/>
    </row>
    <row r="2467" spans="1:37" x14ac:dyDescent="0.25">
      <c r="A2467" s="131"/>
      <c r="B2467" s="131"/>
      <c r="C2467" s="131"/>
      <c r="D2467" s="131"/>
      <c r="E2467" s="131"/>
      <c r="F2467" s="131"/>
      <c r="G2467" s="131"/>
      <c r="H2467" s="131"/>
      <c r="I2467" s="131"/>
      <c r="J2467" s="131"/>
      <c r="K2467" s="131"/>
      <c r="L2467" s="131"/>
      <c r="M2467" s="131"/>
      <c r="N2467" s="131"/>
      <c r="O2467" s="131"/>
      <c r="P2467" s="131"/>
      <c r="Q2467" s="170"/>
      <c r="R2467" s="170"/>
      <c r="S2467" s="170"/>
      <c r="T2467" s="170"/>
      <c r="U2467" s="170"/>
      <c r="V2467" s="170"/>
      <c r="W2467" s="170"/>
      <c r="X2467" s="131"/>
      <c r="Y2467"/>
      <c r="AB2467"/>
      <c r="AC2467"/>
      <c r="AD2467"/>
      <c r="AE2467"/>
      <c r="AF2467"/>
      <c r="AG2467"/>
      <c r="AH2467"/>
      <c r="AI2467"/>
      <c r="AJ2467"/>
      <c r="AK2467"/>
    </row>
    <row r="2468" spans="1:37" x14ac:dyDescent="0.25">
      <c r="A2468" s="131"/>
      <c r="B2468" s="131"/>
      <c r="C2468" s="131"/>
      <c r="D2468" s="131"/>
      <c r="E2468" s="131"/>
      <c r="F2468" s="131"/>
      <c r="G2468" s="131"/>
      <c r="H2468" s="131"/>
      <c r="I2468" s="131"/>
      <c r="J2468" s="131"/>
      <c r="K2468" s="131"/>
      <c r="L2468" s="131"/>
      <c r="M2468" s="131"/>
      <c r="N2468" s="131"/>
      <c r="O2468" s="131"/>
      <c r="P2468" s="131"/>
      <c r="Q2468" s="170"/>
      <c r="R2468" s="170"/>
      <c r="S2468" s="170"/>
      <c r="T2468" s="170"/>
      <c r="U2468" s="170"/>
      <c r="V2468" s="170"/>
      <c r="W2468" s="170"/>
      <c r="X2468" s="131"/>
      <c r="Y2468"/>
      <c r="AB2468"/>
      <c r="AC2468"/>
      <c r="AD2468"/>
      <c r="AE2468"/>
      <c r="AF2468"/>
      <c r="AG2468"/>
      <c r="AH2468"/>
      <c r="AI2468"/>
      <c r="AJ2468"/>
      <c r="AK2468"/>
    </row>
    <row r="2469" spans="1:37" x14ac:dyDescent="0.25">
      <c r="A2469" s="131"/>
      <c r="B2469" s="131"/>
      <c r="C2469" s="131"/>
      <c r="D2469" s="131"/>
      <c r="E2469" s="131"/>
      <c r="F2469" s="131"/>
      <c r="G2469" s="131"/>
      <c r="H2469" s="131"/>
      <c r="I2469" s="131"/>
      <c r="J2469" s="131"/>
      <c r="K2469" s="131"/>
      <c r="L2469" s="131"/>
      <c r="M2469" s="131"/>
      <c r="N2469" s="131"/>
      <c r="O2469" s="131"/>
      <c r="P2469" s="131"/>
      <c r="Q2469" s="170"/>
      <c r="R2469" s="170"/>
      <c r="S2469" s="170"/>
      <c r="T2469" s="170"/>
      <c r="U2469" s="170"/>
      <c r="V2469" s="170"/>
      <c r="W2469" s="170"/>
      <c r="X2469" s="131"/>
      <c r="Y2469"/>
      <c r="AB2469"/>
      <c r="AC2469"/>
      <c r="AD2469"/>
      <c r="AE2469"/>
      <c r="AF2469"/>
      <c r="AG2469"/>
      <c r="AH2469"/>
      <c r="AI2469"/>
      <c r="AJ2469"/>
      <c r="AK2469"/>
    </row>
    <row r="2470" spans="1:37" x14ac:dyDescent="0.25">
      <c r="A2470" s="131"/>
      <c r="B2470" s="131"/>
      <c r="C2470" s="131"/>
      <c r="D2470" s="131"/>
      <c r="E2470" s="131"/>
      <c r="F2470" s="131"/>
      <c r="G2470" s="131"/>
      <c r="H2470" s="131"/>
      <c r="I2470" s="131"/>
      <c r="J2470" s="131"/>
      <c r="K2470" s="131"/>
      <c r="L2470" s="131"/>
      <c r="M2470" s="131"/>
      <c r="N2470" s="131"/>
      <c r="O2470" s="131"/>
      <c r="P2470" s="131"/>
      <c r="Q2470" s="170"/>
      <c r="R2470" s="170"/>
      <c r="S2470" s="170"/>
      <c r="T2470" s="170"/>
      <c r="U2470" s="170"/>
      <c r="V2470" s="170"/>
      <c r="W2470" s="170"/>
      <c r="X2470" s="131"/>
      <c r="Y2470"/>
      <c r="AB2470"/>
      <c r="AC2470"/>
      <c r="AD2470"/>
      <c r="AE2470"/>
      <c r="AF2470"/>
      <c r="AG2470"/>
      <c r="AH2470"/>
      <c r="AI2470"/>
      <c r="AJ2470"/>
      <c r="AK2470"/>
    </row>
    <row r="2471" spans="1:37" x14ac:dyDescent="0.25">
      <c r="A2471" s="131"/>
      <c r="B2471" s="131"/>
      <c r="C2471" s="131"/>
      <c r="D2471" s="131"/>
      <c r="E2471" s="131"/>
      <c r="F2471" s="131"/>
      <c r="G2471" s="131"/>
      <c r="H2471" s="131"/>
      <c r="I2471" s="131"/>
      <c r="J2471" s="131"/>
      <c r="K2471" s="131"/>
      <c r="L2471" s="131"/>
      <c r="M2471" s="131"/>
      <c r="N2471" s="131"/>
      <c r="O2471" s="131"/>
      <c r="P2471" s="131"/>
      <c r="Q2471" s="170"/>
      <c r="R2471" s="170"/>
      <c r="S2471" s="170"/>
      <c r="T2471" s="170"/>
      <c r="U2471" s="170"/>
      <c r="V2471" s="170"/>
      <c r="W2471" s="170"/>
      <c r="X2471" s="131"/>
      <c r="Y2471"/>
      <c r="AB2471"/>
      <c r="AC2471"/>
      <c r="AD2471"/>
      <c r="AE2471"/>
      <c r="AF2471"/>
      <c r="AG2471"/>
      <c r="AH2471"/>
      <c r="AI2471"/>
      <c r="AJ2471"/>
      <c r="AK2471"/>
    </row>
    <row r="2472" spans="1:37" x14ac:dyDescent="0.25">
      <c r="A2472" s="131"/>
      <c r="B2472" s="131"/>
      <c r="C2472" s="131"/>
      <c r="D2472" s="131"/>
      <c r="E2472" s="131"/>
      <c r="F2472" s="131"/>
      <c r="G2472" s="131"/>
      <c r="H2472" s="131"/>
      <c r="I2472" s="131"/>
      <c r="J2472" s="131"/>
      <c r="K2472" s="131"/>
      <c r="L2472" s="131"/>
      <c r="M2472" s="131"/>
      <c r="N2472" s="131"/>
      <c r="O2472" s="131"/>
      <c r="P2472" s="131"/>
      <c r="Q2472" s="170"/>
      <c r="R2472" s="170"/>
      <c r="S2472" s="170"/>
      <c r="T2472" s="170"/>
      <c r="U2472" s="170"/>
      <c r="V2472" s="170"/>
      <c r="W2472" s="170"/>
      <c r="X2472" s="131"/>
      <c r="Y2472"/>
      <c r="AB2472"/>
      <c r="AC2472"/>
      <c r="AD2472"/>
      <c r="AE2472"/>
      <c r="AF2472"/>
      <c r="AG2472"/>
      <c r="AH2472"/>
      <c r="AI2472"/>
      <c r="AJ2472"/>
      <c r="AK2472"/>
    </row>
    <row r="2473" spans="1:37" x14ac:dyDescent="0.25">
      <c r="A2473" s="131"/>
      <c r="B2473" s="131"/>
      <c r="C2473" s="131"/>
      <c r="D2473" s="131"/>
      <c r="E2473" s="131"/>
      <c r="F2473" s="131"/>
      <c r="G2473" s="131"/>
      <c r="H2473" s="131"/>
      <c r="I2473" s="131"/>
      <c r="J2473" s="131"/>
      <c r="K2473" s="131"/>
      <c r="L2473" s="131"/>
      <c r="M2473" s="131"/>
      <c r="N2473" s="131"/>
      <c r="O2473" s="131"/>
      <c r="P2473" s="131"/>
      <c r="Q2473" s="170"/>
      <c r="R2473" s="170"/>
      <c r="S2473" s="170"/>
      <c r="T2473" s="170"/>
      <c r="U2473" s="170"/>
      <c r="V2473" s="170"/>
      <c r="W2473" s="170"/>
      <c r="X2473" s="131"/>
      <c r="Y2473"/>
      <c r="AB2473"/>
      <c r="AC2473"/>
      <c r="AD2473"/>
      <c r="AE2473"/>
      <c r="AF2473"/>
      <c r="AG2473"/>
      <c r="AH2473"/>
      <c r="AI2473"/>
      <c r="AJ2473"/>
      <c r="AK2473"/>
    </row>
    <row r="2474" spans="1:37" x14ac:dyDescent="0.25">
      <c r="A2474" s="131"/>
      <c r="B2474" s="131"/>
      <c r="C2474" s="131"/>
      <c r="D2474" s="131"/>
      <c r="E2474" s="131"/>
      <c r="F2474" s="131"/>
      <c r="G2474" s="131"/>
      <c r="H2474" s="131"/>
      <c r="I2474" s="131"/>
      <c r="J2474" s="131"/>
      <c r="K2474" s="131"/>
      <c r="L2474" s="131"/>
      <c r="M2474" s="131"/>
      <c r="N2474" s="131"/>
      <c r="O2474" s="131"/>
      <c r="P2474" s="131"/>
      <c r="Q2474" s="170"/>
      <c r="R2474" s="170"/>
      <c r="S2474" s="170"/>
      <c r="T2474" s="170"/>
      <c r="U2474" s="170"/>
      <c r="V2474" s="170"/>
      <c r="W2474" s="170"/>
      <c r="X2474" s="131"/>
      <c r="Y2474"/>
      <c r="AB2474"/>
      <c r="AC2474"/>
      <c r="AD2474"/>
      <c r="AE2474"/>
      <c r="AF2474"/>
      <c r="AG2474"/>
      <c r="AH2474"/>
      <c r="AI2474"/>
      <c r="AJ2474"/>
      <c r="AK2474"/>
    </row>
    <row r="2475" spans="1:37" x14ac:dyDescent="0.25">
      <c r="A2475" s="131"/>
      <c r="B2475" s="131"/>
      <c r="C2475" s="131"/>
      <c r="D2475" s="131"/>
      <c r="E2475" s="131"/>
      <c r="F2475" s="131"/>
      <c r="G2475" s="131"/>
      <c r="H2475" s="131"/>
      <c r="I2475" s="131"/>
      <c r="J2475" s="131"/>
      <c r="K2475" s="131"/>
      <c r="L2475" s="131"/>
      <c r="M2475" s="131"/>
      <c r="N2475" s="131"/>
      <c r="O2475" s="131"/>
      <c r="P2475" s="131"/>
      <c r="Q2475" s="170"/>
      <c r="R2475" s="170"/>
      <c r="S2475" s="170"/>
      <c r="T2475" s="170"/>
      <c r="U2475" s="170"/>
      <c r="V2475" s="170"/>
      <c r="W2475" s="170"/>
      <c r="X2475" s="131"/>
      <c r="Y2475"/>
      <c r="AB2475"/>
      <c r="AC2475"/>
      <c r="AD2475"/>
      <c r="AE2475"/>
      <c r="AF2475"/>
      <c r="AG2475"/>
      <c r="AH2475"/>
      <c r="AI2475"/>
      <c r="AJ2475"/>
      <c r="AK2475"/>
    </row>
    <row r="2476" spans="1:37" x14ac:dyDescent="0.25">
      <c r="A2476" s="131"/>
      <c r="B2476" s="131"/>
      <c r="C2476" s="131"/>
      <c r="D2476" s="131"/>
      <c r="E2476" s="131"/>
      <c r="F2476" s="131"/>
      <c r="G2476" s="131"/>
      <c r="H2476" s="131"/>
      <c r="I2476" s="131"/>
      <c r="J2476" s="131"/>
      <c r="K2476" s="131"/>
      <c r="L2476" s="131"/>
      <c r="M2476" s="131"/>
      <c r="N2476" s="131"/>
      <c r="O2476" s="131"/>
      <c r="P2476" s="131"/>
      <c r="Q2476" s="170"/>
      <c r="R2476" s="170"/>
      <c r="S2476" s="170"/>
      <c r="T2476" s="170"/>
      <c r="U2476" s="170"/>
      <c r="V2476" s="170"/>
      <c r="W2476" s="170"/>
      <c r="X2476" s="131"/>
      <c r="Y2476"/>
      <c r="AB2476"/>
      <c r="AC2476"/>
      <c r="AD2476"/>
      <c r="AE2476"/>
      <c r="AF2476"/>
      <c r="AG2476"/>
      <c r="AH2476"/>
      <c r="AI2476"/>
      <c r="AJ2476"/>
      <c r="AK2476"/>
    </row>
    <row r="2477" spans="1:37" x14ac:dyDescent="0.25">
      <c r="A2477" s="131"/>
      <c r="B2477" s="131"/>
      <c r="C2477" s="131"/>
      <c r="D2477" s="131"/>
      <c r="E2477" s="131"/>
      <c r="F2477" s="131"/>
      <c r="G2477" s="131"/>
      <c r="H2477" s="131"/>
      <c r="I2477" s="131"/>
      <c r="J2477" s="131"/>
      <c r="K2477" s="131"/>
      <c r="L2477" s="131"/>
      <c r="M2477" s="131"/>
      <c r="N2477" s="131"/>
      <c r="O2477" s="131"/>
      <c r="P2477" s="131"/>
      <c r="Q2477" s="170"/>
      <c r="R2477" s="170"/>
      <c r="S2477" s="170"/>
      <c r="T2477" s="170"/>
      <c r="U2477" s="170"/>
      <c r="V2477" s="170"/>
      <c r="W2477" s="170"/>
      <c r="X2477" s="131"/>
      <c r="Y2477"/>
      <c r="AB2477"/>
      <c r="AC2477"/>
      <c r="AD2477"/>
      <c r="AE2477"/>
      <c r="AF2477"/>
      <c r="AG2477"/>
      <c r="AH2477"/>
      <c r="AI2477"/>
      <c r="AJ2477"/>
      <c r="AK2477"/>
    </row>
    <row r="2478" spans="1:37" x14ac:dyDescent="0.25">
      <c r="A2478" s="131"/>
      <c r="B2478" s="131"/>
      <c r="C2478" s="131"/>
      <c r="D2478" s="131"/>
      <c r="E2478" s="131"/>
      <c r="F2478" s="131"/>
      <c r="G2478" s="131"/>
      <c r="H2478" s="131"/>
      <c r="I2478" s="131"/>
      <c r="J2478" s="131"/>
      <c r="K2478" s="131"/>
      <c r="L2478" s="131"/>
      <c r="M2478" s="131"/>
      <c r="N2478" s="131"/>
      <c r="O2478" s="131"/>
      <c r="P2478" s="131"/>
      <c r="Q2478" s="170"/>
      <c r="R2478" s="170"/>
      <c r="S2478" s="170"/>
      <c r="T2478" s="170"/>
      <c r="U2478" s="170"/>
      <c r="V2478" s="170"/>
      <c r="W2478" s="170"/>
      <c r="X2478" s="131"/>
      <c r="Y2478"/>
      <c r="AB2478"/>
      <c r="AC2478"/>
      <c r="AD2478"/>
      <c r="AE2478"/>
      <c r="AF2478"/>
      <c r="AG2478"/>
      <c r="AH2478"/>
      <c r="AI2478"/>
      <c r="AJ2478"/>
      <c r="AK2478"/>
    </row>
    <row r="2479" spans="1:37" x14ac:dyDescent="0.25">
      <c r="A2479" s="131"/>
      <c r="B2479" s="131"/>
      <c r="C2479" s="131"/>
      <c r="D2479" s="131"/>
      <c r="E2479" s="131"/>
      <c r="F2479" s="131"/>
      <c r="G2479" s="131"/>
      <c r="H2479" s="131"/>
      <c r="I2479" s="131"/>
      <c r="J2479" s="131"/>
      <c r="K2479" s="131"/>
      <c r="L2479" s="131"/>
      <c r="M2479" s="131"/>
      <c r="N2479" s="131"/>
      <c r="O2479" s="131"/>
      <c r="P2479" s="131"/>
      <c r="Q2479" s="170"/>
      <c r="R2479" s="170"/>
      <c r="S2479" s="170"/>
      <c r="T2479" s="170"/>
      <c r="U2479" s="170"/>
      <c r="V2479" s="170"/>
      <c r="W2479" s="170"/>
      <c r="X2479" s="131"/>
      <c r="Y2479"/>
      <c r="AB2479"/>
      <c r="AC2479"/>
      <c r="AD2479"/>
      <c r="AE2479"/>
      <c r="AF2479"/>
      <c r="AG2479"/>
      <c r="AH2479"/>
      <c r="AI2479"/>
      <c r="AJ2479"/>
      <c r="AK2479"/>
    </row>
    <row r="2480" spans="1:37" x14ac:dyDescent="0.25">
      <c r="A2480" s="131"/>
      <c r="B2480" s="131"/>
      <c r="C2480" s="131"/>
      <c r="D2480" s="131"/>
      <c r="E2480" s="131"/>
      <c r="F2480" s="131"/>
      <c r="G2480" s="131"/>
      <c r="H2480" s="131"/>
      <c r="I2480" s="131"/>
      <c r="J2480" s="131"/>
      <c r="K2480" s="131"/>
      <c r="L2480" s="131"/>
      <c r="M2480" s="131"/>
      <c r="N2480" s="131"/>
      <c r="O2480" s="131"/>
      <c r="P2480" s="131"/>
      <c r="Q2480" s="170"/>
      <c r="R2480" s="170"/>
      <c r="S2480" s="170"/>
      <c r="T2480" s="170"/>
      <c r="U2480" s="170"/>
      <c r="V2480" s="170"/>
      <c r="W2480" s="170"/>
      <c r="X2480" s="131"/>
      <c r="Y2480"/>
      <c r="AB2480"/>
      <c r="AC2480"/>
      <c r="AD2480"/>
      <c r="AE2480"/>
      <c r="AF2480"/>
      <c r="AG2480"/>
      <c r="AH2480"/>
      <c r="AI2480"/>
      <c r="AJ2480"/>
      <c r="AK2480"/>
    </row>
    <row r="2481" spans="1:37" x14ac:dyDescent="0.25">
      <c r="A2481" s="131"/>
      <c r="B2481" s="131"/>
      <c r="C2481" s="131"/>
      <c r="D2481" s="131"/>
      <c r="E2481" s="131"/>
      <c r="F2481" s="131"/>
      <c r="G2481" s="131"/>
      <c r="H2481" s="131"/>
      <c r="I2481" s="131"/>
      <c r="J2481" s="131"/>
      <c r="K2481" s="131"/>
      <c r="L2481" s="131"/>
      <c r="M2481" s="131"/>
      <c r="N2481" s="131"/>
      <c r="O2481" s="131"/>
      <c r="P2481" s="131"/>
      <c r="Q2481" s="170"/>
      <c r="R2481" s="170"/>
      <c r="S2481" s="170"/>
      <c r="T2481" s="170"/>
      <c r="U2481" s="170"/>
      <c r="V2481" s="170"/>
      <c r="W2481" s="170"/>
      <c r="X2481" s="131"/>
      <c r="Y2481"/>
      <c r="AB2481"/>
      <c r="AC2481"/>
      <c r="AD2481"/>
      <c r="AE2481"/>
      <c r="AF2481"/>
      <c r="AG2481"/>
      <c r="AH2481"/>
      <c r="AI2481"/>
      <c r="AJ2481"/>
      <c r="AK2481"/>
    </row>
    <row r="2482" spans="1:37" x14ac:dyDescent="0.25">
      <c r="A2482" s="131"/>
      <c r="B2482" s="131"/>
      <c r="C2482" s="131"/>
      <c r="D2482" s="131"/>
      <c r="E2482" s="131"/>
      <c r="F2482" s="131"/>
      <c r="G2482" s="131"/>
      <c r="H2482" s="131"/>
      <c r="I2482" s="131"/>
      <c r="J2482" s="131"/>
      <c r="K2482" s="131"/>
      <c r="L2482" s="131"/>
      <c r="M2482" s="131"/>
      <c r="N2482" s="131"/>
      <c r="O2482" s="131"/>
      <c r="P2482" s="131"/>
      <c r="Q2482" s="170"/>
      <c r="R2482" s="170"/>
      <c r="S2482" s="170"/>
      <c r="T2482" s="170"/>
      <c r="U2482" s="170"/>
      <c r="V2482" s="170"/>
      <c r="W2482" s="170"/>
      <c r="X2482" s="131"/>
      <c r="Y2482"/>
      <c r="AB2482"/>
      <c r="AC2482"/>
      <c r="AD2482"/>
      <c r="AE2482"/>
      <c r="AF2482"/>
      <c r="AG2482"/>
      <c r="AH2482"/>
      <c r="AI2482"/>
      <c r="AJ2482"/>
      <c r="AK2482"/>
    </row>
    <row r="2483" spans="1:37" x14ac:dyDescent="0.25">
      <c r="A2483" s="131"/>
      <c r="B2483" s="131"/>
      <c r="C2483" s="131"/>
      <c r="D2483" s="131"/>
      <c r="E2483" s="131"/>
      <c r="F2483" s="131"/>
      <c r="G2483" s="131"/>
      <c r="H2483" s="131"/>
      <c r="I2483" s="131"/>
      <c r="J2483" s="131"/>
      <c r="K2483" s="131"/>
      <c r="L2483" s="131"/>
      <c r="M2483" s="131"/>
      <c r="N2483" s="131"/>
      <c r="O2483" s="131"/>
      <c r="P2483" s="131"/>
      <c r="Q2483" s="170"/>
      <c r="R2483" s="170"/>
      <c r="S2483" s="170"/>
      <c r="T2483" s="170"/>
      <c r="U2483" s="170"/>
      <c r="V2483" s="170"/>
      <c r="W2483" s="170"/>
      <c r="X2483" s="131"/>
      <c r="Y2483"/>
      <c r="AB2483"/>
      <c r="AC2483"/>
      <c r="AD2483"/>
      <c r="AE2483"/>
      <c r="AF2483"/>
      <c r="AG2483"/>
      <c r="AH2483"/>
      <c r="AI2483"/>
      <c r="AJ2483"/>
      <c r="AK2483"/>
    </row>
    <row r="2484" spans="1:37" x14ac:dyDescent="0.25">
      <c r="A2484" s="131"/>
      <c r="B2484" s="131"/>
      <c r="C2484" s="131"/>
      <c r="D2484" s="131"/>
      <c r="E2484" s="131"/>
      <c r="F2484" s="131"/>
      <c r="G2484" s="131"/>
      <c r="H2484" s="131"/>
      <c r="I2484" s="131"/>
      <c r="J2484" s="131"/>
      <c r="K2484" s="131"/>
      <c r="L2484" s="131"/>
      <c r="M2484" s="131"/>
      <c r="N2484" s="131"/>
      <c r="O2484" s="131"/>
      <c r="P2484" s="131"/>
      <c r="Q2484" s="170"/>
      <c r="R2484" s="170"/>
      <c r="S2484" s="170"/>
      <c r="T2484" s="170"/>
      <c r="U2484" s="170"/>
      <c r="V2484" s="170"/>
      <c r="W2484" s="170"/>
      <c r="X2484" s="131"/>
      <c r="Y2484"/>
      <c r="AB2484"/>
      <c r="AC2484"/>
      <c r="AD2484"/>
      <c r="AE2484"/>
      <c r="AF2484"/>
      <c r="AG2484"/>
      <c r="AH2484"/>
      <c r="AI2484"/>
      <c r="AJ2484"/>
      <c r="AK2484"/>
    </row>
    <row r="2485" spans="1:37" x14ac:dyDescent="0.25">
      <c r="A2485" s="131"/>
      <c r="B2485" s="131"/>
      <c r="C2485" s="131"/>
      <c r="D2485" s="131"/>
      <c r="E2485" s="131"/>
      <c r="F2485" s="131"/>
      <c r="G2485" s="131"/>
      <c r="H2485" s="131"/>
      <c r="I2485" s="131"/>
      <c r="J2485" s="131"/>
      <c r="K2485" s="131"/>
      <c r="L2485" s="131"/>
      <c r="M2485" s="131"/>
      <c r="N2485" s="131"/>
      <c r="O2485" s="131"/>
      <c r="P2485" s="131"/>
      <c r="Q2485" s="170"/>
      <c r="R2485" s="170"/>
      <c r="S2485" s="170"/>
      <c r="T2485" s="170"/>
      <c r="U2485" s="170"/>
      <c r="V2485" s="170"/>
      <c r="W2485" s="170"/>
      <c r="X2485" s="131"/>
      <c r="Y2485"/>
      <c r="AB2485"/>
      <c r="AC2485"/>
      <c r="AD2485"/>
      <c r="AE2485"/>
      <c r="AF2485"/>
      <c r="AG2485"/>
      <c r="AH2485"/>
      <c r="AI2485"/>
      <c r="AJ2485"/>
      <c r="AK2485"/>
    </row>
    <row r="2486" spans="1:37" x14ac:dyDescent="0.25">
      <c r="A2486" s="131"/>
      <c r="B2486" s="131"/>
      <c r="C2486" s="131"/>
      <c r="D2486" s="131"/>
      <c r="E2486" s="131"/>
      <c r="F2486" s="131"/>
      <c r="G2486" s="131"/>
      <c r="H2486" s="131"/>
      <c r="I2486" s="131"/>
      <c r="J2486" s="131"/>
      <c r="K2486" s="131"/>
      <c r="L2486" s="131"/>
      <c r="M2486" s="131"/>
      <c r="N2486" s="131"/>
      <c r="O2486" s="131"/>
      <c r="P2486" s="131"/>
      <c r="Q2486" s="170"/>
      <c r="R2486" s="170"/>
      <c r="S2486" s="170"/>
      <c r="T2486" s="170"/>
      <c r="U2486" s="170"/>
      <c r="V2486" s="170"/>
      <c r="W2486" s="170"/>
      <c r="X2486" s="131"/>
      <c r="Y2486"/>
      <c r="AB2486"/>
      <c r="AC2486"/>
      <c r="AD2486"/>
      <c r="AE2486"/>
      <c r="AF2486"/>
      <c r="AG2486"/>
      <c r="AH2486"/>
      <c r="AI2486"/>
      <c r="AJ2486"/>
      <c r="AK2486"/>
    </row>
    <row r="2487" spans="1:37" x14ac:dyDescent="0.25">
      <c r="A2487" s="131"/>
      <c r="B2487" s="131"/>
      <c r="C2487" s="131"/>
      <c r="D2487" s="131"/>
      <c r="E2487" s="131"/>
      <c r="F2487" s="131"/>
      <c r="G2487" s="131"/>
      <c r="H2487" s="131"/>
      <c r="I2487" s="131"/>
      <c r="J2487" s="131"/>
      <c r="K2487" s="131"/>
      <c r="L2487" s="131"/>
      <c r="M2487" s="131"/>
      <c r="N2487" s="131"/>
      <c r="O2487" s="131"/>
      <c r="P2487" s="131"/>
      <c r="Q2487" s="170"/>
      <c r="R2487" s="170"/>
      <c r="S2487" s="170"/>
      <c r="T2487" s="170"/>
      <c r="U2487" s="170"/>
      <c r="V2487" s="170"/>
      <c r="W2487" s="170"/>
      <c r="X2487" s="131"/>
      <c r="Y2487"/>
      <c r="AB2487"/>
      <c r="AC2487"/>
      <c r="AD2487"/>
      <c r="AE2487"/>
      <c r="AF2487"/>
      <c r="AG2487"/>
      <c r="AH2487"/>
      <c r="AI2487"/>
      <c r="AJ2487"/>
      <c r="AK2487"/>
    </row>
    <row r="2488" spans="1:37" x14ac:dyDescent="0.25">
      <c r="A2488" s="131"/>
      <c r="B2488" s="131"/>
      <c r="C2488" s="131"/>
      <c r="D2488" s="131"/>
      <c r="E2488" s="131"/>
      <c r="F2488" s="131"/>
      <c r="G2488" s="131"/>
      <c r="H2488" s="131"/>
      <c r="I2488" s="131"/>
      <c r="J2488" s="131"/>
      <c r="K2488" s="131"/>
      <c r="L2488" s="131"/>
      <c r="M2488" s="131"/>
      <c r="N2488" s="131"/>
      <c r="O2488" s="131"/>
      <c r="P2488" s="131"/>
      <c r="Q2488" s="170"/>
      <c r="R2488" s="170"/>
      <c r="S2488" s="170"/>
      <c r="T2488" s="170"/>
      <c r="U2488" s="170"/>
      <c r="V2488" s="170"/>
      <c r="W2488" s="170"/>
      <c r="X2488" s="131"/>
      <c r="Y2488"/>
      <c r="AB2488"/>
      <c r="AC2488"/>
      <c r="AD2488"/>
      <c r="AE2488"/>
      <c r="AF2488"/>
      <c r="AG2488"/>
      <c r="AH2488"/>
      <c r="AI2488"/>
      <c r="AJ2488"/>
      <c r="AK2488"/>
    </row>
    <row r="2489" spans="1:37" x14ac:dyDescent="0.25">
      <c r="A2489" s="131"/>
      <c r="B2489" s="131"/>
      <c r="C2489" s="131"/>
      <c r="D2489" s="131"/>
      <c r="E2489" s="131"/>
      <c r="F2489" s="131"/>
      <c r="G2489" s="131"/>
      <c r="H2489" s="131"/>
      <c r="I2489" s="131"/>
      <c r="J2489" s="131"/>
      <c r="K2489" s="131"/>
      <c r="L2489" s="131"/>
      <c r="M2489" s="131"/>
      <c r="N2489" s="131"/>
      <c r="O2489" s="131"/>
      <c r="P2489" s="131"/>
      <c r="Q2489" s="170"/>
      <c r="R2489" s="170"/>
      <c r="S2489" s="170"/>
      <c r="T2489" s="170"/>
      <c r="U2489" s="170"/>
      <c r="V2489" s="170"/>
      <c r="W2489" s="170"/>
      <c r="X2489" s="131"/>
      <c r="Y2489"/>
      <c r="AB2489"/>
      <c r="AC2489"/>
      <c r="AD2489"/>
      <c r="AE2489"/>
      <c r="AF2489"/>
      <c r="AG2489"/>
      <c r="AH2489"/>
      <c r="AI2489"/>
      <c r="AJ2489"/>
      <c r="AK2489"/>
    </row>
    <row r="2490" spans="1:37" x14ac:dyDescent="0.25">
      <c r="A2490" s="131"/>
      <c r="B2490" s="131"/>
      <c r="C2490" s="131"/>
      <c r="D2490" s="131"/>
      <c r="E2490" s="131"/>
      <c r="F2490" s="131"/>
      <c r="G2490" s="131"/>
      <c r="H2490" s="131"/>
      <c r="I2490" s="131"/>
      <c r="J2490" s="131"/>
      <c r="K2490" s="131"/>
      <c r="L2490" s="131"/>
      <c r="M2490" s="131"/>
      <c r="N2490" s="131"/>
      <c r="O2490" s="131"/>
      <c r="P2490" s="131"/>
      <c r="Q2490" s="170"/>
      <c r="R2490" s="170"/>
      <c r="S2490" s="170"/>
      <c r="T2490" s="170"/>
      <c r="U2490" s="170"/>
      <c r="V2490" s="170"/>
      <c r="W2490" s="170"/>
      <c r="X2490" s="131"/>
      <c r="Y2490"/>
      <c r="AB2490"/>
      <c r="AC2490"/>
      <c r="AD2490"/>
      <c r="AE2490"/>
      <c r="AF2490"/>
      <c r="AG2490"/>
      <c r="AH2490"/>
      <c r="AI2490"/>
      <c r="AJ2490"/>
      <c r="AK2490"/>
    </row>
    <row r="2491" spans="1:37" x14ac:dyDescent="0.25">
      <c r="A2491" s="131"/>
      <c r="B2491" s="131"/>
      <c r="C2491" s="131"/>
      <c r="D2491" s="131"/>
      <c r="E2491" s="131"/>
      <c r="F2491" s="131"/>
      <c r="G2491" s="131"/>
      <c r="H2491" s="131"/>
      <c r="I2491" s="131"/>
      <c r="J2491" s="131"/>
      <c r="K2491" s="131"/>
      <c r="L2491" s="131"/>
      <c r="M2491" s="131"/>
      <c r="N2491" s="131"/>
      <c r="O2491" s="131"/>
      <c r="P2491" s="131"/>
      <c r="Q2491" s="170"/>
      <c r="R2491" s="170"/>
      <c r="S2491" s="170"/>
      <c r="T2491" s="170"/>
      <c r="U2491" s="170"/>
      <c r="V2491" s="170"/>
      <c r="W2491" s="170"/>
      <c r="X2491" s="131"/>
      <c r="Y2491"/>
      <c r="AB2491"/>
      <c r="AC2491"/>
      <c r="AD2491"/>
      <c r="AE2491"/>
      <c r="AF2491"/>
      <c r="AG2491"/>
      <c r="AH2491"/>
      <c r="AI2491"/>
      <c r="AJ2491"/>
      <c r="AK2491"/>
    </row>
    <row r="2492" spans="1:37" x14ac:dyDescent="0.25">
      <c r="A2492" s="131"/>
      <c r="B2492" s="131"/>
      <c r="C2492" s="131"/>
      <c r="D2492" s="131"/>
      <c r="E2492" s="131"/>
      <c r="F2492" s="131"/>
      <c r="G2492" s="131"/>
      <c r="H2492" s="131"/>
      <c r="I2492" s="131"/>
      <c r="J2492" s="131"/>
      <c r="K2492" s="131"/>
      <c r="L2492" s="131"/>
      <c r="M2492" s="131"/>
      <c r="N2492" s="131"/>
      <c r="O2492" s="131"/>
      <c r="P2492" s="131"/>
      <c r="Q2492" s="170"/>
      <c r="R2492" s="170"/>
      <c r="S2492" s="170"/>
      <c r="T2492" s="170"/>
      <c r="U2492" s="170"/>
      <c r="V2492" s="170"/>
      <c r="W2492" s="170"/>
      <c r="X2492" s="131"/>
      <c r="Y2492"/>
      <c r="AB2492"/>
      <c r="AC2492"/>
      <c r="AD2492"/>
      <c r="AE2492"/>
      <c r="AF2492"/>
      <c r="AG2492"/>
      <c r="AH2492"/>
      <c r="AI2492"/>
      <c r="AJ2492"/>
      <c r="AK2492"/>
    </row>
    <row r="2493" spans="1:37" x14ac:dyDescent="0.25">
      <c r="A2493" s="131"/>
      <c r="B2493" s="131"/>
      <c r="C2493" s="131"/>
      <c r="D2493" s="131"/>
      <c r="E2493" s="131"/>
      <c r="F2493" s="131"/>
      <c r="G2493" s="131"/>
      <c r="H2493" s="131"/>
      <c r="I2493" s="131"/>
      <c r="J2493" s="131"/>
      <c r="K2493" s="131"/>
      <c r="L2493" s="131"/>
      <c r="M2493" s="131"/>
      <c r="N2493" s="131"/>
      <c r="O2493" s="131"/>
      <c r="P2493" s="131"/>
      <c r="Q2493" s="170"/>
      <c r="R2493" s="170"/>
      <c r="S2493" s="170"/>
      <c r="T2493" s="170"/>
      <c r="U2493" s="170"/>
      <c r="V2493" s="170"/>
      <c r="W2493" s="170"/>
      <c r="X2493" s="131"/>
      <c r="Y2493"/>
      <c r="AB2493"/>
      <c r="AC2493"/>
      <c r="AD2493"/>
      <c r="AE2493"/>
      <c r="AF2493"/>
      <c r="AG2493"/>
      <c r="AH2493"/>
      <c r="AI2493"/>
      <c r="AJ2493"/>
      <c r="AK2493"/>
    </row>
    <row r="2494" spans="1:37" x14ac:dyDescent="0.25">
      <c r="A2494" s="131"/>
      <c r="B2494" s="131"/>
      <c r="C2494" s="131"/>
      <c r="D2494" s="131"/>
      <c r="E2494" s="131"/>
      <c r="F2494" s="131"/>
      <c r="G2494" s="131"/>
      <c r="H2494" s="131"/>
      <c r="I2494" s="131"/>
      <c r="J2494" s="131"/>
      <c r="K2494" s="131"/>
      <c r="L2494" s="131"/>
      <c r="M2494" s="131"/>
      <c r="N2494" s="131"/>
      <c r="O2494" s="131"/>
      <c r="P2494" s="131"/>
      <c r="Q2494" s="170"/>
      <c r="R2494" s="170"/>
      <c r="S2494" s="170"/>
      <c r="T2494" s="170"/>
      <c r="U2494" s="170"/>
      <c r="V2494" s="170"/>
      <c r="W2494" s="170"/>
      <c r="X2494" s="131"/>
      <c r="Y2494"/>
      <c r="AB2494"/>
      <c r="AC2494"/>
      <c r="AD2494"/>
      <c r="AE2494"/>
      <c r="AF2494"/>
      <c r="AG2494"/>
      <c r="AH2494"/>
      <c r="AI2494"/>
      <c r="AJ2494"/>
      <c r="AK2494"/>
    </row>
    <row r="2495" spans="1:37" x14ac:dyDescent="0.25">
      <c r="A2495" s="131"/>
      <c r="B2495" s="131"/>
      <c r="C2495" s="131"/>
      <c r="D2495" s="131"/>
      <c r="E2495" s="131"/>
      <c r="F2495" s="131"/>
      <c r="G2495" s="131"/>
      <c r="H2495" s="131"/>
      <c r="I2495" s="131"/>
      <c r="J2495" s="131"/>
      <c r="K2495" s="131"/>
      <c r="L2495" s="131"/>
      <c r="M2495" s="131"/>
      <c r="N2495" s="131"/>
      <c r="O2495" s="131"/>
      <c r="P2495" s="131"/>
      <c r="Q2495" s="170"/>
      <c r="R2495" s="170"/>
      <c r="S2495" s="170"/>
      <c r="T2495" s="170"/>
      <c r="U2495" s="170"/>
      <c r="V2495" s="170"/>
      <c r="W2495" s="170"/>
      <c r="X2495" s="131"/>
      <c r="Y2495"/>
      <c r="AB2495"/>
      <c r="AC2495"/>
      <c r="AD2495"/>
      <c r="AE2495"/>
      <c r="AF2495"/>
      <c r="AG2495"/>
      <c r="AH2495"/>
      <c r="AI2495"/>
      <c r="AJ2495"/>
      <c r="AK2495"/>
    </row>
    <row r="2496" spans="1:37" x14ac:dyDescent="0.25">
      <c r="A2496" s="131"/>
      <c r="B2496" s="131"/>
      <c r="C2496" s="131"/>
      <c r="D2496" s="131"/>
      <c r="E2496" s="131"/>
      <c r="F2496" s="131"/>
      <c r="G2496" s="131"/>
      <c r="H2496" s="131"/>
      <c r="I2496" s="131"/>
      <c r="J2496" s="131"/>
      <c r="K2496" s="131"/>
      <c r="L2496" s="131"/>
      <c r="M2496" s="131"/>
      <c r="N2496" s="131"/>
      <c r="O2496" s="131"/>
      <c r="P2496" s="131"/>
      <c r="Q2496" s="170"/>
      <c r="R2496" s="170"/>
      <c r="S2496" s="170"/>
      <c r="T2496" s="170"/>
      <c r="U2496" s="170"/>
      <c r="V2496" s="170"/>
      <c r="W2496" s="170"/>
      <c r="X2496" s="131"/>
      <c r="Y2496"/>
      <c r="AB2496"/>
      <c r="AC2496"/>
      <c r="AD2496"/>
      <c r="AE2496"/>
      <c r="AF2496"/>
      <c r="AG2496"/>
      <c r="AH2496"/>
      <c r="AI2496"/>
      <c r="AJ2496"/>
      <c r="AK2496"/>
    </row>
    <row r="2497" spans="1:37" x14ac:dyDescent="0.25">
      <c r="A2497" s="131"/>
      <c r="B2497" s="131"/>
      <c r="C2497" s="131"/>
      <c r="D2497" s="131"/>
      <c r="E2497" s="131"/>
      <c r="F2497" s="131"/>
      <c r="G2497" s="131"/>
      <c r="H2497" s="131"/>
      <c r="I2497" s="131"/>
      <c r="J2497" s="131"/>
      <c r="K2497" s="131"/>
      <c r="L2497" s="131"/>
      <c r="M2497" s="131"/>
      <c r="N2497" s="131"/>
      <c r="O2497" s="131"/>
      <c r="P2497" s="131"/>
      <c r="Q2497" s="170"/>
      <c r="R2497" s="170"/>
      <c r="S2497" s="170"/>
      <c r="T2497" s="170"/>
      <c r="U2497" s="170"/>
      <c r="V2497" s="170"/>
      <c r="W2497" s="170"/>
      <c r="X2497" s="131"/>
      <c r="Y2497"/>
      <c r="AB2497"/>
      <c r="AC2497"/>
      <c r="AD2497"/>
      <c r="AE2497"/>
      <c r="AF2497"/>
      <c r="AG2497"/>
      <c r="AH2497"/>
      <c r="AI2497"/>
      <c r="AJ2497"/>
      <c r="AK2497"/>
    </row>
    <row r="2498" spans="1:37" x14ac:dyDescent="0.25">
      <c r="A2498" s="131"/>
      <c r="B2498" s="131"/>
      <c r="C2498" s="131"/>
      <c r="D2498" s="131"/>
      <c r="E2498" s="131"/>
      <c r="F2498" s="131"/>
      <c r="G2498" s="131"/>
      <c r="H2498" s="131"/>
      <c r="I2498" s="131"/>
      <c r="J2498" s="131"/>
      <c r="K2498" s="131"/>
      <c r="L2498" s="131"/>
      <c r="M2498" s="131"/>
      <c r="N2498" s="131"/>
      <c r="O2498" s="131"/>
      <c r="P2498" s="131"/>
      <c r="Q2498" s="170"/>
      <c r="R2498" s="170"/>
      <c r="S2498" s="170"/>
      <c r="T2498" s="170"/>
      <c r="U2498" s="170"/>
      <c r="V2498" s="170"/>
      <c r="W2498" s="170"/>
      <c r="X2498" s="131"/>
      <c r="Y2498"/>
      <c r="AB2498"/>
      <c r="AC2498"/>
      <c r="AD2498"/>
      <c r="AE2498"/>
      <c r="AF2498"/>
      <c r="AG2498"/>
      <c r="AH2498"/>
      <c r="AI2498"/>
      <c r="AJ2498"/>
      <c r="AK2498"/>
    </row>
    <row r="2499" spans="1:37" x14ac:dyDescent="0.25">
      <c r="A2499" s="131"/>
      <c r="B2499" s="131"/>
      <c r="C2499" s="131"/>
      <c r="D2499" s="131"/>
      <c r="E2499" s="131"/>
      <c r="F2499" s="131"/>
      <c r="G2499" s="131"/>
      <c r="H2499" s="131"/>
      <c r="I2499" s="131"/>
      <c r="J2499" s="131"/>
      <c r="K2499" s="131"/>
      <c r="L2499" s="131"/>
      <c r="M2499" s="131"/>
      <c r="N2499" s="131"/>
      <c r="O2499" s="131"/>
      <c r="P2499" s="131"/>
      <c r="Q2499" s="170"/>
      <c r="R2499" s="170"/>
      <c r="S2499" s="170"/>
      <c r="T2499" s="170"/>
      <c r="U2499" s="170"/>
      <c r="V2499" s="170"/>
      <c r="W2499" s="170"/>
      <c r="X2499" s="131"/>
      <c r="Y2499"/>
      <c r="AB2499"/>
      <c r="AC2499"/>
      <c r="AD2499"/>
      <c r="AE2499"/>
      <c r="AF2499"/>
      <c r="AG2499"/>
      <c r="AH2499"/>
      <c r="AI2499"/>
      <c r="AJ2499"/>
      <c r="AK2499"/>
    </row>
    <row r="2500" spans="1:37" x14ac:dyDescent="0.25">
      <c r="A2500" s="131"/>
      <c r="B2500" s="131"/>
      <c r="C2500" s="131"/>
      <c r="D2500" s="131"/>
      <c r="E2500" s="131"/>
      <c r="F2500" s="131"/>
      <c r="G2500" s="131"/>
      <c r="H2500" s="131"/>
      <c r="I2500" s="131"/>
      <c r="J2500" s="131"/>
      <c r="K2500" s="131"/>
      <c r="L2500" s="131"/>
      <c r="M2500" s="131"/>
      <c r="N2500" s="131"/>
      <c r="O2500" s="131"/>
      <c r="P2500" s="131"/>
      <c r="Q2500" s="170"/>
      <c r="R2500" s="170"/>
      <c r="S2500" s="170"/>
      <c r="T2500" s="170"/>
      <c r="U2500" s="170"/>
      <c r="V2500" s="170"/>
      <c r="W2500" s="170"/>
      <c r="X2500" s="131"/>
      <c r="Y2500"/>
      <c r="AB2500"/>
      <c r="AC2500"/>
      <c r="AD2500"/>
      <c r="AE2500"/>
      <c r="AF2500"/>
      <c r="AG2500"/>
      <c r="AH2500"/>
      <c r="AI2500"/>
      <c r="AJ2500"/>
      <c r="AK2500"/>
    </row>
    <row r="2501" spans="1:37" x14ac:dyDescent="0.25">
      <c r="A2501" s="131"/>
      <c r="B2501" s="131"/>
      <c r="C2501" s="131"/>
      <c r="D2501" s="131"/>
      <c r="E2501" s="131"/>
      <c r="F2501" s="131"/>
      <c r="G2501" s="131"/>
      <c r="H2501" s="131"/>
      <c r="I2501" s="131"/>
      <c r="J2501" s="131"/>
      <c r="K2501" s="131"/>
      <c r="L2501" s="131"/>
      <c r="M2501" s="131"/>
      <c r="N2501" s="131"/>
      <c r="O2501" s="131"/>
      <c r="P2501" s="131"/>
      <c r="Q2501" s="170"/>
      <c r="R2501" s="170"/>
      <c r="S2501" s="170"/>
      <c r="T2501" s="170"/>
      <c r="U2501" s="170"/>
      <c r="V2501" s="170"/>
      <c r="W2501" s="170"/>
      <c r="X2501" s="131"/>
      <c r="Y2501"/>
      <c r="AB2501"/>
      <c r="AC2501"/>
      <c r="AD2501"/>
      <c r="AE2501"/>
      <c r="AF2501"/>
      <c r="AG2501"/>
      <c r="AH2501"/>
      <c r="AI2501"/>
      <c r="AJ2501"/>
      <c r="AK2501"/>
    </row>
    <row r="2502" spans="1:37" x14ac:dyDescent="0.25">
      <c r="A2502" s="131"/>
      <c r="B2502" s="131"/>
      <c r="C2502" s="131"/>
      <c r="D2502" s="131"/>
      <c r="E2502" s="131"/>
      <c r="F2502" s="131"/>
      <c r="G2502" s="131"/>
      <c r="H2502" s="131"/>
      <c r="I2502" s="131"/>
      <c r="J2502" s="131"/>
      <c r="K2502" s="131"/>
      <c r="L2502" s="131"/>
      <c r="M2502" s="131"/>
      <c r="N2502" s="131"/>
      <c r="O2502" s="131"/>
      <c r="P2502" s="131"/>
      <c r="Q2502" s="170"/>
      <c r="R2502" s="170"/>
      <c r="S2502" s="170"/>
      <c r="T2502" s="170"/>
      <c r="U2502" s="170"/>
      <c r="V2502" s="170"/>
      <c r="W2502" s="170"/>
      <c r="X2502" s="131"/>
      <c r="Y2502"/>
      <c r="AB2502"/>
      <c r="AC2502"/>
      <c r="AD2502"/>
      <c r="AE2502"/>
      <c r="AF2502"/>
      <c r="AG2502"/>
      <c r="AH2502"/>
      <c r="AI2502"/>
      <c r="AJ2502"/>
      <c r="AK2502"/>
    </row>
    <row r="2503" spans="1:37" x14ac:dyDescent="0.25">
      <c r="A2503" s="131"/>
      <c r="B2503" s="131"/>
      <c r="C2503" s="131"/>
      <c r="D2503" s="131"/>
      <c r="E2503" s="131"/>
      <c r="F2503" s="131"/>
      <c r="G2503" s="131"/>
      <c r="H2503" s="131"/>
      <c r="I2503" s="131"/>
      <c r="J2503" s="131"/>
      <c r="K2503" s="131"/>
      <c r="L2503" s="131"/>
      <c r="M2503" s="131"/>
      <c r="N2503" s="131"/>
      <c r="O2503" s="131"/>
      <c r="P2503" s="131"/>
      <c r="Q2503" s="170"/>
      <c r="R2503" s="170"/>
      <c r="S2503" s="170"/>
      <c r="T2503" s="170"/>
      <c r="U2503" s="170"/>
      <c r="V2503" s="170"/>
      <c r="W2503" s="170"/>
      <c r="X2503" s="131"/>
      <c r="Y2503"/>
      <c r="AB2503"/>
      <c r="AC2503"/>
      <c r="AD2503"/>
      <c r="AE2503"/>
      <c r="AF2503"/>
      <c r="AG2503"/>
      <c r="AH2503"/>
      <c r="AI2503"/>
      <c r="AJ2503"/>
      <c r="AK2503"/>
    </row>
    <row r="2504" spans="1:37" x14ac:dyDescent="0.25">
      <c r="A2504" s="131"/>
      <c r="B2504" s="131"/>
      <c r="C2504" s="131"/>
      <c r="D2504" s="131"/>
      <c r="E2504" s="131"/>
      <c r="F2504" s="131"/>
      <c r="G2504" s="131"/>
      <c r="H2504" s="131"/>
      <c r="I2504" s="131"/>
      <c r="J2504" s="131"/>
      <c r="K2504" s="131"/>
      <c r="L2504" s="131"/>
      <c r="M2504" s="131"/>
      <c r="N2504" s="131"/>
      <c r="O2504" s="131"/>
      <c r="P2504" s="131"/>
      <c r="Q2504" s="170"/>
      <c r="R2504" s="170"/>
      <c r="S2504" s="170"/>
      <c r="T2504" s="170"/>
      <c r="U2504" s="170"/>
      <c r="V2504" s="170"/>
      <c r="W2504" s="170"/>
      <c r="X2504" s="131"/>
      <c r="Y2504"/>
      <c r="AB2504"/>
      <c r="AC2504"/>
      <c r="AD2504"/>
      <c r="AE2504"/>
      <c r="AF2504"/>
      <c r="AG2504"/>
      <c r="AH2504"/>
      <c r="AI2504"/>
      <c r="AJ2504"/>
      <c r="AK2504"/>
    </row>
    <row r="2505" spans="1:37" x14ac:dyDescent="0.25">
      <c r="A2505" s="131"/>
      <c r="B2505" s="131"/>
      <c r="C2505" s="131"/>
      <c r="D2505" s="131"/>
      <c r="E2505" s="131"/>
      <c r="F2505" s="131"/>
      <c r="G2505" s="131"/>
      <c r="H2505" s="131"/>
      <c r="I2505" s="131"/>
      <c r="J2505" s="131"/>
      <c r="K2505" s="131"/>
      <c r="L2505" s="131"/>
      <c r="M2505" s="131"/>
      <c r="N2505" s="131"/>
      <c r="O2505" s="131"/>
      <c r="P2505" s="131"/>
      <c r="Q2505" s="170"/>
      <c r="R2505" s="170"/>
      <c r="S2505" s="170"/>
      <c r="T2505" s="170"/>
      <c r="U2505" s="170"/>
      <c r="V2505" s="170"/>
      <c r="W2505" s="170"/>
      <c r="X2505" s="131"/>
      <c r="Y2505"/>
      <c r="AB2505"/>
      <c r="AC2505"/>
      <c r="AD2505"/>
      <c r="AE2505"/>
      <c r="AF2505"/>
      <c r="AG2505"/>
      <c r="AH2505"/>
      <c r="AI2505"/>
      <c r="AJ2505"/>
      <c r="AK2505"/>
    </row>
    <row r="2506" spans="1:37" x14ac:dyDescent="0.25">
      <c r="A2506" s="131"/>
      <c r="B2506" s="131"/>
      <c r="C2506" s="131"/>
      <c r="D2506" s="131"/>
      <c r="E2506" s="131"/>
      <c r="F2506" s="131"/>
      <c r="G2506" s="131"/>
      <c r="H2506" s="131"/>
      <c r="I2506" s="131"/>
      <c r="J2506" s="131"/>
      <c r="K2506" s="131"/>
      <c r="L2506" s="131"/>
      <c r="M2506" s="131"/>
      <c r="N2506" s="131"/>
      <c r="O2506" s="131"/>
      <c r="P2506" s="131"/>
      <c r="Q2506" s="170"/>
      <c r="R2506" s="170"/>
      <c r="S2506" s="170"/>
      <c r="T2506" s="170"/>
      <c r="U2506" s="170"/>
      <c r="V2506" s="170"/>
      <c r="W2506" s="170"/>
      <c r="X2506" s="131"/>
      <c r="Y2506"/>
      <c r="AB2506"/>
      <c r="AC2506"/>
      <c r="AD2506"/>
      <c r="AE2506"/>
      <c r="AF2506"/>
      <c r="AG2506"/>
      <c r="AH2506"/>
      <c r="AI2506"/>
      <c r="AJ2506"/>
      <c r="AK2506"/>
    </row>
    <row r="2507" spans="1:37" x14ac:dyDescent="0.25">
      <c r="A2507" s="131"/>
      <c r="B2507" s="131"/>
      <c r="C2507" s="131"/>
      <c r="D2507" s="131"/>
      <c r="E2507" s="131"/>
      <c r="F2507" s="131"/>
      <c r="G2507" s="131"/>
      <c r="H2507" s="131"/>
      <c r="I2507" s="131"/>
      <c r="J2507" s="131"/>
      <c r="K2507" s="131"/>
      <c r="L2507" s="131"/>
      <c r="M2507" s="131"/>
      <c r="N2507" s="131"/>
      <c r="O2507" s="131"/>
      <c r="P2507" s="131"/>
      <c r="Q2507" s="170"/>
      <c r="R2507" s="170"/>
      <c r="S2507" s="170"/>
      <c r="T2507" s="170"/>
      <c r="U2507" s="170"/>
      <c r="V2507" s="170"/>
      <c r="W2507" s="170"/>
      <c r="X2507" s="131"/>
      <c r="Y2507"/>
      <c r="AB2507"/>
      <c r="AC2507"/>
      <c r="AD2507"/>
      <c r="AE2507"/>
      <c r="AF2507"/>
      <c r="AG2507"/>
      <c r="AH2507"/>
      <c r="AI2507"/>
      <c r="AJ2507"/>
      <c r="AK2507"/>
    </row>
    <row r="2508" spans="1:37" x14ac:dyDescent="0.25">
      <c r="A2508" s="131"/>
      <c r="B2508" s="131"/>
      <c r="C2508" s="131"/>
      <c r="D2508" s="131"/>
      <c r="E2508" s="131"/>
      <c r="F2508" s="131"/>
      <c r="G2508" s="131"/>
      <c r="H2508" s="131"/>
      <c r="I2508" s="131"/>
      <c r="J2508" s="131"/>
      <c r="K2508" s="131"/>
      <c r="L2508" s="131"/>
      <c r="M2508" s="131"/>
      <c r="N2508" s="131"/>
      <c r="O2508" s="131"/>
      <c r="P2508" s="131"/>
      <c r="Q2508" s="170"/>
      <c r="R2508" s="170"/>
      <c r="S2508" s="170"/>
      <c r="T2508" s="170"/>
      <c r="U2508" s="170"/>
      <c r="V2508" s="170"/>
      <c r="W2508" s="170"/>
      <c r="X2508" s="131"/>
      <c r="Y2508"/>
      <c r="AB2508"/>
      <c r="AC2508"/>
      <c r="AD2508"/>
      <c r="AE2508"/>
      <c r="AF2508"/>
      <c r="AG2508"/>
      <c r="AH2508"/>
      <c r="AI2508"/>
      <c r="AJ2508"/>
      <c r="AK2508"/>
    </row>
    <row r="2509" spans="1:37" x14ac:dyDescent="0.25">
      <c r="A2509" s="131"/>
      <c r="B2509" s="131"/>
      <c r="C2509" s="131"/>
      <c r="D2509" s="131"/>
      <c r="E2509" s="131"/>
      <c r="F2509" s="131"/>
      <c r="G2509" s="131"/>
      <c r="H2509" s="131"/>
      <c r="I2509" s="131"/>
      <c r="J2509" s="131"/>
      <c r="K2509" s="131"/>
      <c r="L2509" s="131"/>
      <c r="M2509" s="131"/>
      <c r="N2509" s="131"/>
      <c r="O2509" s="131"/>
      <c r="P2509" s="131"/>
      <c r="Q2509" s="170"/>
      <c r="R2509" s="170"/>
      <c r="S2509" s="170"/>
      <c r="T2509" s="170"/>
      <c r="U2509" s="170"/>
      <c r="V2509" s="170"/>
      <c r="W2509" s="170"/>
      <c r="X2509" s="131"/>
      <c r="Y2509"/>
      <c r="AB2509"/>
      <c r="AC2509"/>
      <c r="AD2509"/>
      <c r="AE2509"/>
      <c r="AF2509"/>
      <c r="AG2509"/>
      <c r="AH2509"/>
      <c r="AI2509"/>
      <c r="AJ2509"/>
      <c r="AK2509"/>
    </row>
    <row r="2510" spans="1:37" x14ac:dyDescent="0.25">
      <c r="A2510" s="131"/>
      <c r="B2510" s="131"/>
      <c r="C2510" s="131"/>
      <c r="D2510" s="131"/>
      <c r="E2510" s="131"/>
      <c r="F2510" s="131"/>
      <c r="G2510" s="131"/>
      <c r="H2510" s="131"/>
      <c r="I2510" s="131"/>
      <c r="J2510" s="131"/>
      <c r="K2510" s="131"/>
      <c r="L2510" s="131"/>
      <c r="M2510" s="131"/>
      <c r="N2510" s="131"/>
      <c r="O2510" s="131"/>
      <c r="P2510" s="131"/>
      <c r="Q2510" s="170"/>
      <c r="R2510" s="170"/>
      <c r="S2510" s="170"/>
      <c r="T2510" s="170"/>
      <c r="U2510" s="170"/>
      <c r="V2510" s="170"/>
      <c r="W2510" s="170"/>
      <c r="X2510" s="131"/>
      <c r="Y2510"/>
      <c r="AB2510"/>
      <c r="AC2510"/>
      <c r="AD2510"/>
      <c r="AE2510"/>
      <c r="AF2510"/>
      <c r="AG2510"/>
      <c r="AH2510"/>
      <c r="AI2510"/>
      <c r="AJ2510"/>
      <c r="AK2510"/>
    </row>
    <row r="2511" spans="1:37" x14ac:dyDescent="0.25">
      <c r="A2511" s="131"/>
      <c r="B2511" s="131"/>
      <c r="C2511" s="131"/>
      <c r="D2511" s="131"/>
      <c r="E2511" s="131"/>
      <c r="F2511" s="131"/>
      <c r="G2511" s="131"/>
      <c r="H2511" s="131"/>
      <c r="I2511" s="131"/>
      <c r="J2511" s="131"/>
      <c r="K2511" s="131"/>
      <c r="L2511" s="131"/>
      <c r="M2511" s="131"/>
      <c r="N2511" s="131"/>
      <c r="O2511" s="131"/>
      <c r="P2511" s="131"/>
      <c r="Q2511" s="170"/>
      <c r="R2511" s="170"/>
      <c r="S2511" s="170"/>
      <c r="T2511" s="170"/>
      <c r="U2511" s="170"/>
      <c r="V2511" s="170"/>
      <c r="W2511" s="170"/>
      <c r="X2511" s="131"/>
      <c r="Y2511"/>
      <c r="AB2511"/>
      <c r="AC2511"/>
      <c r="AD2511"/>
      <c r="AE2511"/>
      <c r="AF2511"/>
      <c r="AG2511"/>
      <c r="AH2511"/>
      <c r="AI2511"/>
      <c r="AJ2511"/>
      <c r="AK2511"/>
    </row>
    <row r="2512" spans="1:37" x14ac:dyDescent="0.25">
      <c r="A2512" s="131"/>
      <c r="B2512" s="131"/>
      <c r="C2512" s="131"/>
      <c r="D2512" s="131"/>
      <c r="E2512" s="131"/>
      <c r="F2512" s="131"/>
      <c r="G2512" s="131"/>
      <c r="H2512" s="131"/>
      <c r="I2512" s="131"/>
      <c r="J2512" s="131"/>
      <c r="K2512" s="131"/>
      <c r="L2512" s="131"/>
      <c r="M2512" s="131"/>
      <c r="N2512" s="131"/>
      <c r="O2512" s="131"/>
      <c r="P2512" s="131"/>
      <c r="Q2512" s="170"/>
      <c r="R2512" s="170"/>
      <c r="S2512" s="170"/>
      <c r="T2512" s="170"/>
      <c r="U2512" s="170"/>
      <c r="V2512" s="170"/>
      <c r="W2512" s="170"/>
      <c r="X2512" s="131"/>
      <c r="Y2512"/>
      <c r="AB2512"/>
      <c r="AC2512"/>
      <c r="AD2512"/>
      <c r="AE2512"/>
      <c r="AF2512"/>
      <c r="AG2512"/>
      <c r="AH2512"/>
      <c r="AI2512"/>
      <c r="AJ2512"/>
      <c r="AK2512"/>
    </row>
    <row r="2513" spans="1:37" x14ac:dyDescent="0.25">
      <c r="A2513" s="131"/>
      <c r="B2513" s="131"/>
      <c r="C2513" s="131"/>
      <c r="D2513" s="131"/>
      <c r="E2513" s="131"/>
      <c r="F2513" s="131"/>
      <c r="G2513" s="131"/>
      <c r="H2513" s="131"/>
      <c r="I2513" s="131"/>
      <c r="J2513" s="131"/>
      <c r="K2513" s="131"/>
      <c r="L2513" s="131"/>
      <c r="M2513" s="131"/>
      <c r="N2513" s="131"/>
      <c r="O2513" s="131"/>
      <c r="P2513" s="131"/>
      <c r="Q2513" s="170"/>
      <c r="R2513" s="170"/>
      <c r="S2513" s="170"/>
      <c r="T2513" s="170"/>
      <c r="U2513" s="170"/>
      <c r="V2513" s="170"/>
      <c r="W2513" s="170"/>
      <c r="X2513" s="131"/>
      <c r="Y2513"/>
      <c r="AB2513"/>
      <c r="AC2513"/>
      <c r="AD2513"/>
      <c r="AE2513"/>
      <c r="AF2513"/>
      <c r="AG2513"/>
      <c r="AH2513"/>
      <c r="AI2513"/>
      <c r="AJ2513"/>
      <c r="AK2513"/>
    </row>
    <row r="2514" spans="1:37" x14ac:dyDescent="0.25">
      <c r="A2514" s="131"/>
      <c r="B2514" s="131"/>
      <c r="C2514" s="131"/>
      <c r="D2514" s="131"/>
      <c r="E2514" s="131"/>
      <c r="F2514" s="131"/>
      <c r="G2514" s="131"/>
      <c r="H2514" s="131"/>
      <c r="I2514" s="131"/>
      <c r="J2514" s="131"/>
      <c r="K2514" s="131"/>
      <c r="L2514" s="131"/>
      <c r="M2514" s="131"/>
      <c r="N2514" s="131"/>
      <c r="O2514" s="131"/>
      <c r="P2514" s="131"/>
      <c r="Q2514" s="170"/>
      <c r="R2514" s="170"/>
      <c r="S2514" s="170"/>
      <c r="T2514" s="170"/>
      <c r="U2514" s="170"/>
      <c r="V2514" s="170"/>
      <c r="W2514" s="170"/>
      <c r="X2514" s="131"/>
      <c r="Y2514"/>
      <c r="AB2514"/>
      <c r="AC2514"/>
      <c r="AD2514"/>
      <c r="AE2514"/>
      <c r="AF2514"/>
      <c r="AG2514"/>
      <c r="AH2514"/>
      <c r="AI2514"/>
      <c r="AJ2514"/>
      <c r="AK2514"/>
    </row>
    <row r="2515" spans="1:37" x14ac:dyDescent="0.25">
      <c r="A2515" s="131"/>
      <c r="B2515" s="131"/>
      <c r="C2515" s="131"/>
      <c r="D2515" s="131"/>
      <c r="E2515" s="131"/>
      <c r="F2515" s="131"/>
      <c r="G2515" s="131"/>
      <c r="H2515" s="131"/>
      <c r="I2515" s="131"/>
      <c r="J2515" s="131"/>
      <c r="K2515" s="131"/>
      <c r="L2515" s="131"/>
      <c r="M2515" s="131"/>
      <c r="N2515" s="131"/>
      <c r="O2515" s="131"/>
      <c r="P2515" s="131"/>
      <c r="Q2515" s="170"/>
      <c r="R2515" s="170"/>
      <c r="S2515" s="170"/>
      <c r="T2515" s="170"/>
      <c r="U2515" s="170"/>
      <c r="V2515" s="170"/>
      <c r="W2515" s="170"/>
      <c r="X2515" s="131"/>
      <c r="Y2515"/>
      <c r="AB2515"/>
      <c r="AC2515"/>
      <c r="AD2515"/>
      <c r="AE2515"/>
      <c r="AF2515"/>
      <c r="AG2515"/>
      <c r="AH2515"/>
      <c r="AI2515"/>
      <c r="AJ2515"/>
      <c r="AK2515"/>
    </row>
    <row r="2516" spans="1:37" x14ac:dyDescent="0.25">
      <c r="A2516" s="131"/>
      <c r="B2516" s="131"/>
      <c r="C2516" s="131"/>
      <c r="D2516" s="131"/>
      <c r="E2516" s="131"/>
      <c r="F2516" s="131"/>
      <c r="G2516" s="131"/>
      <c r="H2516" s="131"/>
      <c r="I2516" s="131"/>
      <c r="J2516" s="131"/>
      <c r="K2516" s="131"/>
      <c r="L2516" s="131"/>
      <c r="M2516" s="131"/>
      <c r="N2516" s="131"/>
      <c r="O2516" s="131"/>
      <c r="P2516" s="131"/>
      <c r="Q2516" s="170"/>
      <c r="R2516" s="170"/>
      <c r="S2516" s="170"/>
      <c r="T2516" s="170"/>
      <c r="U2516" s="170"/>
      <c r="V2516" s="170"/>
      <c r="W2516" s="170"/>
      <c r="X2516" s="131"/>
      <c r="Y2516"/>
      <c r="AB2516"/>
      <c r="AC2516"/>
      <c r="AD2516"/>
      <c r="AE2516"/>
      <c r="AF2516"/>
      <c r="AG2516"/>
      <c r="AH2516"/>
      <c r="AI2516"/>
      <c r="AJ2516"/>
      <c r="AK2516"/>
    </row>
    <row r="2517" spans="1:37" x14ac:dyDescent="0.25">
      <c r="A2517" s="131"/>
      <c r="B2517" s="131"/>
      <c r="C2517" s="131"/>
      <c r="D2517" s="131"/>
      <c r="E2517" s="131"/>
      <c r="F2517" s="131"/>
      <c r="G2517" s="131"/>
      <c r="H2517" s="131"/>
      <c r="I2517" s="131"/>
      <c r="J2517" s="131"/>
      <c r="K2517" s="131"/>
      <c r="L2517" s="131"/>
      <c r="M2517" s="131"/>
      <c r="N2517" s="131"/>
      <c r="O2517" s="131"/>
      <c r="P2517" s="131"/>
      <c r="Q2517" s="170"/>
      <c r="R2517" s="170"/>
      <c r="S2517" s="170"/>
      <c r="T2517" s="170"/>
      <c r="U2517" s="170"/>
      <c r="V2517" s="170"/>
      <c r="W2517" s="170"/>
      <c r="X2517" s="131"/>
      <c r="Y2517"/>
      <c r="AB2517"/>
      <c r="AC2517"/>
      <c r="AD2517"/>
      <c r="AE2517"/>
      <c r="AF2517"/>
      <c r="AG2517"/>
      <c r="AH2517"/>
      <c r="AI2517"/>
      <c r="AJ2517"/>
      <c r="AK2517"/>
    </row>
    <row r="2518" spans="1:37" x14ac:dyDescent="0.25">
      <c r="A2518" s="131"/>
      <c r="B2518" s="131"/>
      <c r="C2518" s="131"/>
      <c r="D2518" s="131"/>
      <c r="E2518" s="131"/>
      <c r="F2518" s="131"/>
      <c r="G2518" s="131"/>
      <c r="H2518" s="131"/>
      <c r="I2518" s="131"/>
      <c r="J2518" s="131"/>
      <c r="K2518" s="131"/>
      <c r="L2518" s="131"/>
      <c r="M2518" s="131"/>
      <c r="N2518" s="131"/>
      <c r="O2518" s="131"/>
      <c r="P2518" s="131"/>
      <c r="Q2518" s="170"/>
      <c r="R2518" s="170"/>
      <c r="S2518" s="170"/>
      <c r="T2518" s="170"/>
      <c r="U2518" s="170"/>
      <c r="V2518" s="170"/>
      <c r="W2518" s="170"/>
      <c r="X2518" s="131"/>
      <c r="Y2518"/>
      <c r="AB2518"/>
      <c r="AC2518"/>
      <c r="AD2518"/>
      <c r="AE2518"/>
      <c r="AF2518"/>
      <c r="AG2518"/>
      <c r="AH2518"/>
      <c r="AI2518"/>
      <c r="AJ2518"/>
      <c r="AK2518"/>
    </row>
    <row r="2519" spans="1:37" x14ac:dyDescent="0.25">
      <c r="A2519" s="131"/>
      <c r="B2519" s="131"/>
      <c r="C2519" s="131"/>
      <c r="D2519" s="131"/>
      <c r="E2519" s="131"/>
      <c r="F2519" s="131"/>
      <c r="G2519" s="131"/>
      <c r="H2519" s="131"/>
      <c r="I2519" s="131"/>
      <c r="J2519" s="131"/>
      <c r="K2519" s="131"/>
      <c r="L2519" s="131"/>
      <c r="M2519" s="131"/>
      <c r="N2519" s="131"/>
      <c r="O2519" s="131"/>
      <c r="P2519" s="131"/>
      <c r="Q2519" s="170"/>
      <c r="R2519" s="170"/>
      <c r="S2519" s="170"/>
      <c r="T2519" s="170"/>
      <c r="U2519" s="170"/>
      <c r="V2519" s="170"/>
      <c r="W2519" s="170"/>
      <c r="X2519" s="131"/>
      <c r="Y2519"/>
      <c r="AB2519"/>
      <c r="AC2519"/>
      <c r="AD2519"/>
      <c r="AE2519"/>
      <c r="AF2519"/>
      <c r="AG2519"/>
      <c r="AH2519"/>
      <c r="AI2519"/>
      <c r="AJ2519"/>
      <c r="AK2519"/>
    </row>
    <row r="2520" spans="1:37" x14ac:dyDescent="0.25">
      <c r="A2520" s="131"/>
      <c r="B2520" s="131"/>
      <c r="C2520" s="131"/>
      <c r="D2520" s="131"/>
      <c r="E2520" s="131"/>
      <c r="F2520" s="131"/>
      <c r="G2520" s="131"/>
      <c r="H2520" s="131"/>
      <c r="I2520" s="131"/>
      <c r="J2520" s="131"/>
      <c r="K2520" s="131"/>
      <c r="L2520" s="131"/>
      <c r="M2520" s="131"/>
      <c r="N2520" s="131"/>
      <c r="O2520" s="131"/>
      <c r="P2520" s="131"/>
      <c r="Q2520" s="170"/>
      <c r="R2520" s="170"/>
      <c r="S2520" s="170"/>
      <c r="T2520" s="170"/>
      <c r="U2520" s="170"/>
      <c r="V2520" s="170"/>
      <c r="W2520" s="170"/>
      <c r="X2520" s="131"/>
      <c r="Y2520"/>
      <c r="AB2520"/>
      <c r="AC2520"/>
      <c r="AD2520"/>
      <c r="AE2520"/>
      <c r="AF2520"/>
      <c r="AG2520"/>
      <c r="AH2520"/>
      <c r="AI2520"/>
      <c r="AJ2520"/>
      <c r="AK2520"/>
    </row>
    <row r="2521" spans="1:37" x14ac:dyDescent="0.25">
      <c r="A2521" s="131"/>
      <c r="B2521" s="131"/>
      <c r="C2521" s="131"/>
      <c r="D2521" s="131"/>
      <c r="E2521" s="131"/>
      <c r="F2521" s="131"/>
      <c r="G2521" s="131"/>
      <c r="H2521" s="131"/>
      <c r="I2521" s="131"/>
      <c r="J2521" s="131"/>
      <c r="K2521" s="131"/>
      <c r="L2521" s="131"/>
      <c r="M2521" s="131"/>
      <c r="N2521" s="131"/>
      <c r="O2521" s="131"/>
      <c r="P2521" s="131"/>
      <c r="Q2521" s="170"/>
      <c r="R2521" s="170"/>
      <c r="S2521" s="170"/>
      <c r="T2521" s="170"/>
      <c r="U2521" s="170"/>
      <c r="V2521" s="170"/>
      <c r="W2521" s="170"/>
      <c r="X2521" s="131"/>
      <c r="Y2521"/>
      <c r="AB2521"/>
      <c r="AC2521"/>
      <c r="AD2521"/>
      <c r="AE2521"/>
      <c r="AF2521"/>
      <c r="AG2521"/>
      <c r="AH2521"/>
      <c r="AI2521"/>
      <c r="AJ2521"/>
      <c r="AK2521"/>
    </row>
    <row r="2522" spans="1:37" x14ac:dyDescent="0.25">
      <c r="A2522" s="131"/>
      <c r="B2522" s="131"/>
      <c r="C2522" s="131"/>
      <c r="D2522" s="131"/>
      <c r="E2522" s="131"/>
      <c r="F2522" s="131"/>
      <c r="G2522" s="131"/>
      <c r="H2522" s="131"/>
      <c r="I2522" s="131"/>
      <c r="J2522" s="131"/>
      <c r="K2522" s="131"/>
      <c r="L2522" s="131"/>
      <c r="M2522" s="131"/>
      <c r="N2522" s="131"/>
      <c r="O2522" s="131"/>
      <c r="P2522" s="131"/>
      <c r="Q2522" s="170"/>
      <c r="R2522" s="170"/>
      <c r="S2522" s="170"/>
      <c r="T2522" s="170"/>
      <c r="U2522" s="170"/>
      <c r="V2522" s="170"/>
      <c r="W2522" s="170"/>
      <c r="X2522" s="131"/>
      <c r="Y2522"/>
      <c r="AB2522"/>
      <c r="AC2522"/>
      <c r="AD2522"/>
      <c r="AE2522"/>
      <c r="AF2522"/>
      <c r="AG2522"/>
      <c r="AH2522"/>
      <c r="AI2522"/>
      <c r="AJ2522"/>
      <c r="AK2522"/>
    </row>
    <row r="2523" spans="1:37" x14ac:dyDescent="0.25">
      <c r="A2523" s="131"/>
      <c r="B2523" s="131"/>
      <c r="C2523" s="131"/>
      <c r="D2523" s="131"/>
      <c r="E2523" s="131"/>
      <c r="F2523" s="131"/>
      <c r="G2523" s="131"/>
      <c r="H2523" s="131"/>
      <c r="I2523" s="131"/>
      <c r="J2523" s="131"/>
      <c r="K2523" s="131"/>
      <c r="L2523" s="131"/>
      <c r="M2523" s="131"/>
      <c r="N2523" s="131"/>
      <c r="O2523" s="131"/>
      <c r="P2523" s="131"/>
      <c r="Q2523" s="170"/>
      <c r="R2523" s="170"/>
      <c r="S2523" s="170"/>
      <c r="T2523" s="170"/>
      <c r="U2523" s="170"/>
      <c r="V2523" s="170"/>
      <c r="W2523" s="170"/>
      <c r="X2523" s="131"/>
      <c r="Y2523"/>
      <c r="AB2523"/>
      <c r="AC2523"/>
      <c r="AD2523"/>
      <c r="AE2523"/>
      <c r="AF2523"/>
      <c r="AG2523"/>
      <c r="AH2523"/>
      <c r="AI2523"/>
      <c r="AJ2523"/>
      <c r="AK2523"/>
    </row>
    <row r="2524" spans="1:37" x14ac:dyDescent="0.25">
      <c r="A2524" s="131"/>
      <c r="B2524" s="131"/>
      <c r="C2524" s="131"/>
      <c r="D2524" s="131"/>
      <c r="E2524" s="131"/>
      <c r="F2524" s="131"/>
      <c r="G2524" s="131"/>
      <c r="H2524" s="131"/>
      <c r="I2524" s="131"/>
      <c r="J2524" s="131"/>
      <c r="K2524" s="131"/>
      <c r="L2524" s="131"/>
      <c r="M2524" s="131"/>
      <c r="N2524" s="131"/>
      <c r="O2524" s="131"/>
      <c r="P2524" s="131"/>
      <c r="Q2524" s="170"/>
      <c r="R2524" s="170"/>
      <c r="S2524" s="170"/>
      <c r="T2524" s="170"/>
      <c r="U2524" s="170"/>
      <c r="V2524" s="170"/>
      <c r="W2524" s="170"/>
      <c r="X2524" s="131"/>
      <c r="Y2524"/>
      <c r="AB2524"/>
      <c r="AC2524"/>
      <c r="AD2524"/>
      <c r="AE2524"/>
      <c r="AF2524"/>
      <c r="AG2524"/>
      <c r="AH2524"/>
      <c r="AI2524"/>
      <c r="AJ2524"/>
      <c r="AK2524"/>
    </row>
    <row r="2525" spans="1:37" x14ac:dyDescent="0.25">
      <c r="A2525" s="131"/>
      <c r="B2525" s="131"/>
      <c r="C2525" s="131"/>
      <c r="D2525" s="131"/>
      <c r="E2525" s="131"/>
      <c r="F2525" s="131"/>
      <c r="G2525" s="131"/>
      <c r="H2525" s="131"/>
      <c r="I2525" s="131"/>
      <c r="J2525" s="131"/>
      <c r="K2525" s="131"/>
      <c r="L2525" s="131"/>
      <c r="M2525" s="131"/>
      <c r="N2525" s="131"/>
      <c r="O2525" s="131"/>
      <c r="P2525" s="131"/>
      <c r="Q2525" s="170"/>
      <c r="R2525" s="170"/>
      <c r="S2525" s="170"/>
      <c r="T2525" s="170"/>
      <c r="U2525" s="170"/>
      <c r="V2525" s="170"/>
      <c r="W2525" s="170"/>
      <c r="X2525" s="131"/>
      <c r="Y2525"/>
      <c r="AB2525"/>
      <c r="AC2525"/>
      <c r="AD2525"/>
      <c r="AE2525"/>
      <c r="AF2525"/>
      <c r="AG2525"/>
      <c r="AH2525"/>
      <c r="AI2525"/>
      <c r="AJ2525"/>
      <c r="AK2525"/>
    </row>
    <row r="2526" spans="1:37" x14ac:dyDescent="0.25">
      <c r="A2526" s="131"/>
      <c r="B2526" s="131"/>
      <c r="C2526" s="131"/>
      <c r="D2526" s="131"/>
      <c r="E2526" s="131"/>
      <c r="F2526" s="131"/>
      <c r="G2526" s="131"/>
      <c r="H2526" s="131"/>
      <c r="I2526" s="131"/>
      <c r="J2526" s="131"/>
      <c r="K2526" s="131"/>
      <c r="L2526" s="131"/>
      <c r="M2526" s="131"/>
      <c r="N2526" s="131"/>
      <c r="O2526" s="131"/>
      <c r="P2526" s="131"/>
      <c r="Q2526" s="170"/>
      <c r="R2526" s="170"/>
      <c r="S2526" s="170"/>
      <c r="T2526" s="170"/>
      <c r="U2526" s="170"/>
      <c r="V2526" s="170"/>
      <c r="W2526" s="170"/>
      <c r="X2526" s="131"/>
      <c r="Y2526"/>
      <c r="AB2526"/>
      <c r="AC2526"/>
      <c r="AD2526"/>
      <c r="AE2526"/>
      <c r="AF2526"/>
      <c r="AG2526"/>
      <c r="AH2526"/>
      <c r="AI2526"/>
      <c r="AJ2526"/>
      <c r="AK2526"/>
    </row>
    <row r="2527" spans="1:37" x14ac:dyDescent="0.25">
      <c r="A2527" s="131"/>
      <c r="B2527" s="131"/>
      <c r="C2527" s="131"/>
      <c r="D2527" s="131"/>
      <c r="E2527" s="131"/>
      <c r="F2527" s="131"/>
      <c r="G2527" s="131"/>
      <c r="H2527" s="131"/>
      <c r="I2527" s="131"/>
      <c r="J2527" s="131"/>
      <c r="K2527" s="131"/>
      <c r="L2527" s="131"/>
      <c r="M2527" s="131"/>
      <c r="N2527" s="131"/>
      <c r="O2527" s="131"/>
      <c r="P2527" s="131"/>
      <c r="Q2527" s="170"/>
      <c r="R2527" s="170"/>
      <c r="S2527" s="170"/>
      <c r="T2527" s="170"/>
      <c r="U2527" s="170"/>
      <c r="V2527" s="170"/>
      <c r="W2527" s="170"/>
      <c r="X2527" s="131"/>
      <c r="Y2527"/>
      <c r="AB2527"/>
      <c r="AC2527"/>
      <c r="AD2527"/>
      <c r="AE2527"/>
      <c r="AF2527"/>
      <c r="AG2527"/>
      <c r="AH2527"/>
      <c r="AI2527"/>
      <c r="AJ2527"/>
      <c r="AK2527"/>
    </row>
    <row r="2528" spans="1:37" x14ac:dyDescent="0.25">
      <c r="A2528" s="131"/>
      <c r="B2528" s="131"/>
      <c r="C2528" s="131"/>
      <c r="D2528" s="131"/>
      <c r="E2528" s="131"/>
      <c r="F2528" s="131"/>
      <c r="G2528" s="131"/>
      <c r="H2528" s="131"/>
      <c r="I2528" s="131"/>
      <c r="J2528" s="131"/>
      <c r="K2528" s="131"/>
      <c r="L2528" s="131"/>
      <c r="M2528" s="131"/>
      <c r="N2528" s="131"/>
      <c r="O2528" s="131"/>
      <c r="P2528" s="131"/>
      <c r="Q2528" s="170"/>
      <c r="R2528" s="170"/>
      <c r="S2528" s="170"/>
      <c r="T2528" s="170"/>
      <c r="U2528" s="170"/>
      <c r="V2528" s="170"/>
      <c r="W2528" s="170"/>
      <c r="X2528" s="131"/>
      <c r="Y2528"/>
      <c r="AB2528"/>
      <c r="AC2528"/>
      <c r="AD2528"/>
      <c r="AE2528"/>
      <c r="AF2528"/>
      <c r="AG2528"/>
      <c r="AH2528"/>
      <c r="AI2528"/>
      <c r="AJ2528"/>
      <c r="AK2528"/>
    </row>
    <row r="2529" spans="1:37" x14ac:dyDescent="0.25">
      <c r="A2529" s="131"/>
      <c r="B2529" s="131"/>
      <c r="C2529" s="131"/>
      <c r="D2529" s="131"/>
      <c r="E2529" s="131"/>
      <c r="F2529" s="131"/>
      <c r="G2529" s="131"/>
      <c r="H2529" s="131"/>
      <c r="I2529" s="131"/>
      <c r="J2529" s="131"/>
      <c r="K2529" s="131"/>
      <c r="L2529" s="131"/>
      <c r="M2529" s="131"/>
      <c r="N2529" s="131"/>
      <c r="O2529" s="131"/>
      <c r="P2529" s="131"/>
      <c r="Q2529" s="170"/>
      <c r="R2529" s="170"/>
      <c r="S2529" s="170"/>
      <c r="T2529" s="170"/>
      <c r="U2529" s="170"/>
      <c r="V2529" s="170"/>
      <c r="W2529" s="170"/>
      <c r="X2529" s="131"/>
      <c r="Y2529"/>
      <c r="AB2529"/>
      <c r="AC2529"/>
      <c r="AD2529"/>
      <c r="AE2529"/>
      <c r="AF2529"/>
      <c r="AG2529"/>
      <c r="AH2529"/>
      <c r="AI2529"/>
      <c r="AJ2529"/>
      <c r="AK2529"/>
    </row>
    <row r="2530" spans="1:37" x14ac:dyDescent="0.25">
      <c r="A2530" s="131"/>
      <c r="B2530" s="131"/>
      <c r="C2530" s="131"/>
      <c r="D2530" s="131"/>
      <c r="E2530" s="131"/>
      <c r="F2530" s="131"/>
      <c r="G2530" s="131"/>
      <c r="H2530" s="131"/>
      <c r="I2530" s="131"/>
      <c r="J2530" s="131"/>
      <c r="K2530" s="131"/>
      <c r="L2530" s="131"/>
      <c r="M2530" s="131"/>
      <c r="N2530" s="131"/>
      <c r="O2530" s="131"/>
      <c r="P2530" s="131"/>
      <c r="Q2530" s="170"/>
      <c r="R2530" s="170"/>
      <c r="S2530" s="170"/>
      <c r="T2530" s="170"/>
      <c r="U2530" s="170"/>
      <c r="V2530" s="170"/>
      <c r="W2530" s="170"/>
      <c r="X2530" s="131"/>
      <c r="Y2530"/>
      <c r="AB2530"/>
      <c r="AC2530"/>
      <c r="AD2530"/>
      <c r="AE2530"/>
      <c r="AF2530"/>
      <c r="AG2530"/>
      <c r="AH2530"/>
      <c r="AI2530"/>
      <c r="AJ2530"/>
      <c r="AK2530"/>
    </row>
    <row r="2531" spans="1:37" x14ac:dyDescent="0.25">
      <c r="A2531" s="131"/>
      <c r="B2531" s="131"/>
      <c r="C2531" s="131"/>
      <c r="D2531" s="131"/>
      <c r="E2531" s="131"/>
      <c r="F2531" s="131"/>
      <c r="G2531" s="131"/>
      <c r="H2531" s="131"/>
      <c r="I2531" s="131"/>
      <c r="J2531" s="131"/>
      <c r="K2531" s="131"/>
      <c r="L2531" s="131"/>
      <c r="M2531" s="131"/>
      <c r="N2531" s="131"/>
      <c r="O2531" s="131"/>
      <c r="P2531" s="131"/>
      <c r="Q2531" s="170"/>
      <c r="R2531" s="170"/>
      <c r="S2531" s="170"/>
      <c r="T2531" s="170"/>
      <c r="U2531" s="170"/>
      <c r="V2531" s="170"/>
      <c r="W2531" s="170"/>
      <c r="X2531" s="131"/>
      <c r="Y2531"/>
      <c r="AB2531"/>
      <c r="AC2531"/>
      <c r="AD2531"/>
      <c r="AE2531"/>
      <c r="AF2531"/>
      <c r="AG2531"/>
      <c r="AH2531"/>
      <c r="AI2531"/>
      <c r="AJ2531"/>
      <c r="AK2531"/>
    </row>
    <row r="2532" spans="1:37" x14ac:dyDescent="0.25">
      <c r="A2532" s="131"/>
      <c r="B2532" s="131"/>
      <c r="C2532" s="131"/>
      <c r="D2532" s="131"/>
      <c r="E2532" s="131"/>
      <c r="F2532" s="131"/>
      <c r="G2532" s="131"/>
      <c r="H2532" s="131"/>
      <c r="I2532" s="131"/>
      <c r="J2532" s="131"/>
      <c r="K2532" s="131"/>
      <c r="L2532" s="131"/>
      <c r="M2532" s="131"/>
      <c r="N2532" s="131"/>
      <c r="O2532" s="131"/>
      <c r="P2532" s="131"/>
      <c r="Q2532" s="170"/>
      <c r="R2532" s="170"/>
      <c r="S2532" s="170"/>
      <c r="T2532" s="170"/>
      <c r="U2532" s="170"/>
      <c r="V2532" s="170"/>
      <c r="W2532" s="170"/>
      <c r="X2532" s="131"/>
      <c r="Y2532"/>
      <c r="AB2532"/>
      <c r="AC2532"/>
      <c r="AD2532"/>
      <c r="AE2532"/>
      <c r="AF2532"/>
      <c r="AG2532"/>
      <c r="AH2532"/>
      <c r="AI2532"/>
      <c r="AJ2532"/>
      <c r="AK2532"/>
    </row>
    <row r="2533" spans="1:37" x14ac:dyDescent="0.25">
      <c r="A2533" s="131"/>
      <c r="B2533" s="131"/>
      <c r="C2533" s="131"/>
      <c r="D2533" s="131"/>
      <c r="E2533" s="131"/>
      <c r="F2533" s="131"/>
      <c r="G2533" s="131"/>
      <c r="H2533" s="131"/>
      <c r="I2533" s="131"/>
      <c r="J2533" s="131"/>
      <c r="K2533" s="131"/>
      <c r="L2533" s="131"/>
      <c r="M2533" s="131"/>
      <c r="N2533" s="131"/>
      <c r="O2533" s="131"/>
      <c r="P2533" s="131"/>
      <c r="Q2533" s="170"/>
      <c r="R2533" s="170"/>
      <c r="S2533" s="170"/>
      <c r="T2533" s="170"/>
      <c r="U2533" s="170"/>
      <c r="V2533" s="170"/>
      <c r="W2533" s="170"/>
      <c r="X2533" s="131"/>
      <c r="Y2533"/>
      <c r="AB2533"/>
      <c r="AC2533"/>
      <c r="AD2533"/>
      <c r="AE2533"/>
      <c r="AF2533"/>
      <c r="AG2533"/>
      <c r="AH2533"/>
      <c r="AI2533"/>
      <c r="AJ2533"/>
      <c r="AK2533"/>
    </row>
    <row r="2534" spans="1:37" x14ac:dyDescent="0.25">
      <c r="A2534" s="131"/>
      <c r="B2534" s="131"/>
      <c r="C2534" s="131"/>
      <c r="D2534" s="131"/>
      <c r="E2534" s="131"/>
      <c r="F2534" s="131"/>
      <c r="G2534" s="131"/>
      <c r="H2534" s="131"/>
      <c r="I2534" s="131"/>
      <c r="J2534" s="131"/>
      <c r="K2534" s="131"/>
      <c r="L2534" s="131"/>
      <c r="M2534" s="131"/>
      <c r="N2534" s="131"/>
      <c r="O2534" s="131"/>
      <c r="P2534" s="131"/>
      <c r="Q2534" s="170"/>
      <c r="R2534" s="170"/>
      <c r="S2534" s="170"/>
      <c r="T2534" s="170"/>
      <c r="U2534" s="170"/>
      <c r="V2534" s="170"/>
      <c r="W2534" s="170"/>
      <c r="X2534" s="131"/>
      <c r="Y2534"/>
      <c r="AB2534"/>
      <c r="AC2534"/>
      <c r="AD2534"/>
      <c r="AE2534"/>
      <c r="AF2534"/>
      <c r="AG2534"/>
      <c r="AH2534"/>
      <c r="AI2534"/>
      <c r="AJ2534"/>
      <c r="AK2534"/>
    </row>
    <row r="2535" spans="1:37" x14ac:dyDescent="0.25">
      <c r="A2535" s="131"/>
      <c r="B2535" s="131"/>
      <c r="C2535" s="131"/>
      <c r="D2535" s="131"/>
      <c r="E2535" s="131"/>
      <c r="F2535" s="131"/>
      <c r="G2535" s="131"/>
      <c r="H2535" s="131"/>
      <c r="I2535" s="131"/>
      <c r="J2535" s="131"/>
      <c r="K2535" s="131"/>
      <c r="L2535" s="131"/>
      <c r="M2535" s="131"/>
      <c r="N2535" s="131"/>
      <c r="O2535" s="131"/>
      <c r="P2535" s="131"/>
      <c r="Q2535" s="170"/>
      <c r="R2535" s="170"/>
      <c r="S2535" s="170"/>
      <c r="T2535" s="170"/>
      <c r="U2535" s="170"/>
      <c r="V2535" s="170"/>
      <c r="W2535" s="170"/>
      <c r="X2535" s="131"/>
      <c r="Y2535"/>
      <c r="AB2535"/>
      <c r="AC2535"/>
      <c r="AD2535"/>
      <c r="AE2535"/>
      <c r="AF2535"/>
      <c r="AG2535"/>
      <c r="AH2535"/>
      <c r="AI2535"/>
      <c r="AJ2535"/>
      <c r="AK2535"/>
    </row>
    <row r="2536" spans="1:37" x14ac:dyDescent="0.25">
      <c r="A2536" s="131"/>
      <c r="B2536" s="131"/>
      <c r="C2536" s="131"/>
      <c r="D2536" s="131"/>
      <c r="E2536" s="131"/>
      <c r="F2536" s="131"/>
      <c r="G2536" s="131"/>
      <c r="H2536" s="131"/>
      <c r="I2536" s="131"/>
      <c r="J2536" s="131"/>
      <c r="K2536" s="131"/>
      <c r="L2536" s="131"/>
      <c r="M2536" s="131"/>
      <c r="N2536" s="131"/>
      <c r="O2536" s="131"/>
      <c r="P2536" s="131"/>
      <c r="Q2536" s="170"/>
      <c r="R2536" s="170"/>
      <c r="S2536" s="170"/>
      <c r="T2536" s="170"/>
      <c r="U2536" s="170"/>
      <c r="V2536" s="170"/>
      <c r="W2536" s="170"/>
      <c r="X2536" s="131"/>
      <c r="Y2536"/>
      <c r="AB2536"/>
      <c r="AC2536"/>
      <c r="AD2536"/>
      <c r="AE2536"/>
      <c r="AF2536"/>
      <c r="AG2536"/>
      <c r="AH2536"/>
      <c r="AI2536"/>
      <c r="AJ2536"/>
      <c r="AK2536"/>
    </row>
    <row r="2537" spans="1:37" x14ac:dyDescent="0.25">
      <c r="A2537" s="131"/>
      <c r="B2537" s="131"/>
      <c r="C2537" s="131"/>
      <c r="D2537" s="131"/>
      <c r="E2537" s="131"/>
      <c r="F2537" s="131"/>
      <c r="G2537" s="131"/>
      <c r="H2537" s="131"/>
      <c r="I2537" s="131"/>
      <c r="J2537" s="131"/>
      <c r="K2537" s="131"/>
      <c r="L2537" s="131"/>
      <c r="M2537" s="131"/>
      <c r="N2537" s="131"/>
      <c r="O2537" s="131"/>
      <c r="P2537" s="131"/>
      <c r="Q2537" s="170"/>
      <c r="R2537" s="170"/>
      <c r="S2537" s="170"/>
      <c r="T2537" s="170"/>
      <c r="U2537" s="170"/>
      <c r="V2537" s="170"/>
      <c r="W2537" s="170"/>
      <c r="X2537" s="131"/>
      <c r="Y2537"/>
      <c r="AB2537"/>
      <c r="AC2537"/>
      <c r="AD2537"/>
      <c r="AE2537"/>
      <c r="AF2537"/>
      <c r="AG2537"/>
      <c r="AH2537"/>
      <c r="AI2537"/>
      <c r="AJ2537"/>
      <c r="AK2537"/>
    </row>
    <row r="2538" spans="1:37" x14ac:dyDescent="0.25">
      <c r="A2538" s="131"/>
      <c r="B2538" s="131"/>
      <c r="C2538" s="131"/>
      <c r="D2538" s="131"/>
      <c r="E2538" s="131"/>
      <c r="F2538" s="131"/>
      <c r="G2538" s="131"/>
      <c r="H2538" s="131"/>
      <c r="I2538" s="131"/>
      <c r="J2538" s="131"/>
      <c r="K2538" s="131"/>
      <c r="L2538" s="131"/>
      <c r="M2538" s="131"/>
      <c r="N2538" s="131"/>
      <c r="O2538" s="131"/>
      <c r="P2538" s="131"/>
      <c r="Q2538" s="170"/>
      <c r="R2538" s="170"/>
      <c r="S2538" s="170"/>
      <c r="T2538" s="170"/>
      <c r="U2538" s="170"/>
      <c r="V2538" s="170"/>
      <c r="W2538" s="170"/>
      <c r="X2538" s="131"/>
      <c r="Y2538"/>
      <c r="AB2538"/>
      <c r="AC2538"/>
      <c r="AD2538"/>
      <c r="AE2538"/>
      <c r="AF2538"/>
      <c r="AG2538"/>
      <c r="AH2538"/>
      <c r="AI2538"/>
      <c r="AJ2538"/>
      <c r="AK2538"/>
    </row>
    <row r="2539" spans="1:37" x14ac:dyDescent="0.25">
      <c r="A2539" s="131"/>
      <c r="B2539" s="131"/>
      <c r="C2539" s="131"/>
      <c r="D2539" s="131"/>
      <c r="E2539" s="131"/>
      <c r="F2539" s="131"/>
      <c r="G2539" s="131"/>
      <c r="H2539" s="131"/>
      <c r="I2539" s="131"/>
      <c r="J2539" s="131"/>
      <c r="K2539" s="131"/>
      <c r="L2539" s="131"/>
      <c r="M2539" s="131"/>
      <c r="N2539" s="131"/>
      <c r="O2539" s="131"/>
      <c r="P2539" s="131"/>
      <c r="Q2539" s="170"/>
      <c r="R2539" s="170"/>
      <c r="S2539" s="170"/>
      <c r="T2539" s="170"/>
      <c r="U2539" s="170"/>
      <c r="V2539" s="170"/>
      <c r="W2539" s="170"/>
      <c r="X2539" s="131"/>
      <c r="Y2539"/>
      <c r="AB2539"/>
      <c r="AC2539"/>
      <c r="AD2539"/>
      <c r="AE2539"/>
      <c r="AF2539"/>
      <c r="AG2539"/>
      <c r="AH2539"/>
      <c r="AI2539"/>
      <c r="AJ2539"/>
      <c r="AK2539"/>
    </row>
    <row r="2540" spans="1:37" x14ac:dyDescent="0.25">
      <c r="A2540" s="131"/>
      <c r="B2540" s="131"/>
      <c r="C2540" s="131"/>
      <c r="D2540" s="131"/>
      <c r="E2540" s="131"/>
      <c r="F2540" s="131"/>
      <c r="G2540" s="131"/>
      <c r="H2540" s="131"/>
      <c r="I2540" s="131"/>
      <c r="J2540" s="131"/>
      <c r="K2540" s="131"/>
      <c r="L2540" s="131"/>
      <c r="M2540" s="131"/>
      <c r="N2540" s="131"/>
      <c r="O2540" s="131"/>
      <c r="P2540" s="131"/>
      <c r="Q2540" s="170"/>
      <c r="R2540" s="170"/>
      <c r="S2540" s="170"/>
      <c r="T2540" s="170"/>
      <c r="U2540" s="170"/>
      <c r="V2540" s="170"/>
      <c r="W2540" s="170"/>
      <c r="X2540" s="131"/>
      <c r="Y2540"/>
      <c r="AB2540"/>
      <c r="AC2540"/>
      <c r="AD2540"/>
      <c r="AE2540"/>
      <c r="AF2540"/>
      <c r="AG2540"/>
      <c r="AH2540"/>
      <c r="AI2540"/>
      <c r="AJ2540"/>
      <c r="AK2540"/>
    </row>
    <row r="2541" spans="1:37" x14ac:dyDescent="0.25">
      <c r="A2541" s="131"/>
      <c r="B2541" s="131"/>
      <c r="C2541" s="131"/>
      <c r="D2541" s="131"/>
      <c r="E2541" s="131"/>
      <c r="F2541" s="131"/>
      <c r="G2541" s="131"/>
      <c r="H2541" s="131"/>
      <c r="I2541" s="131"/>
      <c r="J2541" s="131"/>
      <c r="K2541" s="131"/>
      <c r="L2541" s="131"/>
      <c r="M2541" s="131"/>
      <c r="N2541" s="131"/>
      <c r="O2541" s="131"/>
      <c r="P2541" s="131"/>
      <c r="Q2541" s="170"/>
      <c r="R2541" s="170"/>
      <c r="S2541" s="170"/>
      <c r="T2541" s="170"/>
      <c r="U2541" s="170"/>
      <c r="V2541" s="170"/>
      <c r="W2541" s="170"/>
      <c r="X2541" s="131"/>
      <c r="Y2541"/>
      <c r="AB2541"/>
      <c r="AC2541"/>
      <c r="AD2541"/>
      <c r="AE2541"/>
      <c r="AF2541"/>
      <c r="AG2541"/>
      <c r="AH2541"/>
      <c r="AI2541"/>
      <c r="AJ2541"/>
      <c r="AK2541"/>
    </row>
    <row r="2542" spans="1:37" x14ac:dyDescent="0.25">
      <c r="A2542" s="131"/>
      <c r="B2542" s="131"/>
      <c r="C2542" s="131"/>
      <c r="D2542" s="131"/>
      <c r="E2542" s="131"/>
      <c r="F2542" s="131"/>
      <c r="G2542" s="131"/>
      <c r="H2542" s="131"/>
      <c r="I2542" s="131"/>
      <c r="J2542" s="131"/>
      <c r="K2542" s="131"/>
      <c r="L2542" s="131"/>
      <c r="M2542" s="131"/>
      <c r="N2542" s="131"/>
      <c r="O2542" s="131"/>
      <c r="P2542" s="131"/>
      <c r="Q2542" s="170"/>
      <c r="R2542" s="170"/>
      <c r="S2542" s="170"/>
      <c r="T2542" s="170"/>
      <c r="U2542" s="170"/>
      <c r="V2542" s="170"/>
      <c r="W2542" s="170"/>
      <c r="X2542" s="131"/>
      <c r="Y2542"/>
      <c r="AB2542"/>
      <c r="AC2542"/>
      <c r="AD2542"/>
      <c r="AE2542"/>
      <c r="AF2542"/>
      <c r="AG2542"/>
      <c r="AH2542"/>
      <c r="AI2542"/>
      <c r="AJ2542"/>
      <c r="AK2542"/>
    </row>
    <row r="2543" spans="1:37" x14ac:dyDescent="0.25">
      <c r="A2543" s="131"/>
      <c r="B2543" s="131"/>
      <c r="C2543" s="131"/>
      <c r="D2543" s="131"/>
      <c r="E2543" s="131"/>
      <c r="F2543" s="131"/>
      <c r="G2543" s="131"/>
      <c r="H2543" s="131"/>
      <c r="I2543" s="131"/>
      <c r="J2543" s="131"/>
      <c r="K2543" s="131"/>
      <c r="L2543" s="131"/>
      <c r="M2543" s="131"/>
      <c r="N2543" s="131"/>
      <c r="O2543" s="131"/>
      <c r="P2543" s="131"/>
      <c r="Q2543" s="170"/>
      <c r="R2543" s="170"/>
      <c r="S2543" s="170"/>
      <c r="T2543" s="170"/>
      <c r="U2543" s="170"/>
      <c r="V2543" s="170"/>
      <c r="W2543" s="170"/>
      <c r="X2543" s="131"/>
      <c r="Y2543"/>
      <c r="AB2543"/>
      <c r="AC2543"/>
      <c r="AD2543"/>
      <c r="AE2543"/>
      <c r="AF2543"/>
      <c r="AG2543"/>
      <c r="AH2543"/>
      <c r="AI2543"/>
      <c r="AJ2543"/>
      <c r="AK2543"/>
    </row>
    <row r="2544" spans="1:37" x14ac:dyDescent="0.25">
      <c r="A2544" s="131"/>
      <c r="B2544" s="131"/>
      <c r="C2544" s="131"/>
      <c r="D2544" s="131"/>
      <c r="E2544" s="131"/>
      <c r="F2544" s="131"/>
      <c r="G2544" s="131"/>
      <c r="H2544" s="131"/>
      <c r="I2544" s="131"/>
      <c r="J2544" s="131"/>
      <c r="K2544" s="131"/>
      <c r="L2544" s="131"/>
      <c r="M2544" s="131"/>
      <c r="N2544" s="131"/>
      <c r="O2544" s="131"/>
      <c r="P2544" s="131"/>
      <c r="Q2544" s="170"/>
      <c r="R2544" s="170"/>
      <c r="S2544" s="170"/>
      <c r="T2544" s="170"/>
      <c r="U2544" s="170"/>
      <c r="V2544" s="170"/>
      <c r="W2544" s="170"/>
      <c r="X2544" s="131"/>
      <c r="Y2544"/>
      <c r="AB2544"/>
      <c r="AC2544"/>
      <c r="AD2544"/>
      <c r="AE2544"/>
      <c r="AF2544"/>
      <c r="AG2544"/>
      <c r="AH2544"/>
      <c r="AI2544"/>
      <c r="AJ2544"/>
      <c r="AK2544"/>
    </row>
    <row r="2545" spans="1:37" x14ac:dyDescent="0.25">
      <c r="A2545" s="131"/>
      <c r="B2545" s="131"/>
      <c r="C2545" s="131"/>
      <c r="D2545" s="131"/>
      <c r="E2545" s="131"/>
      <c r="F2545" s="131"/>
      <c r="G2545" s="131"/>
      <c r="H2545" s="131"/>
      <c r="I2545" s="131"/>
      <c r="J2545" s="131"/>
      <c r="K2545" s="131"/>
      <c r="L2545" s="131"/>
      <c r="M2545" s="131"/>
      <c r="N2545" s="131"/>
      <c r="O2545" s="131"/>
      <c r="P2545" s="131"/>
      <c r="Q2545" s="170"/>
      <c r="R2545" s="170"/>
      <c r="S2545" s="170"/>
      <c r="T2545" s="170"/>
      <c r="U2545" s="170"/>
      <c r="V2545" s="170"/>
      <c r="W2545" s="170"/>
      <c r="X2545" s="131"/>
      <c r="Y2545"/>
      <c r="AB2545"/>
      <c r="AC2545"/>
      <c r="AD2545"/>
      <c r="AE2545"/>
      <c r="AF2545"/>
      <c r="AG2545"/>
      <c r="AH2545"/>
      <c r="AI2545"/>
      <c r="AJ2545"/>
      <c r="AK2545"/>
    </row>
    <row r="2546" spans="1:37" x14ac:dyDescent="0.25">
      <c r="A2546" s="131"/>
      <c r="B2546" s="131"/>
      <c r="C2546" s="131"/>
      <c r="D2546" s="131"/>
      <c r="E2546" s="131"/>
      <c r="F2546" s="131"/>
      <c r="G2546" s="131"/>
      <c r="H2546" s="131"/>
      <c r="I2546" s="131"/>
      <c r="J2546" s="131"/>
      <c r="K2546" s="131"/>
      <c r="L2546" s="131"/>
      <c r="M2546" s="131"/>
      <c r="N2546" s="131"/>
      <c r="O2546" s="131"/>
      <c r="P2546" s="131"/>
      <c r="Q2546" s="170"/>
      <c r="R2546" s="170"/>
      <c r="S2546" s="170"/>
      <c r="T2546" s="170"/>
      <c r="U2546" s="170"/>
      <c r="V2546" s="170"/>
      <c r="W2546" s="170"/>
      <c r="X2546" s="131"/>
      <c r="Y2546"/>
      <c r="AB2546"/>
      <c r="AC2546"/>
      <c r="AD2546"/>
      <c r="AE2546"/>
      <c r="AF2546"/>
      <c r="AG2546"/>
      <c r="AH2546"/>
      <c r="AI2546"/>
      <c r="AJ2546"/>
      <c r="AK2546"/>
    </row>
    <row r="2547" spans="1:37" x14ac:dyDescent="0.25">
      <c r="A2547" s="131"/>
      <c r="B2547" s="131"/>
      <c r="C2547" s="131"/>
      <c r="D2547" s="131"/>
      <c r="E2547" s="131"/>
      <c r="F2547" s="131"/>
      <c r="G2547" s="131"/>
      <c r="H2547" s="131"/>
      <c r="I2547" s="131"/>
      <c r="J2547" s="131"/>
      <c r="K2547" s="131"/>
      <c r="L2547" s="131"/>
      <c r="M2547" s="131"/>
      <c r="N2547" s="131"/>
      <c r="O2547" s="131"/>
      <c r="P2547" s="131"/>
      <c r="Q2547" s="170"/>
      <c r="R2547" s="170"/>
      <c r="S2547" s="170"/>
      <c r="T2547" s="170"/>
      <c r="U2547" s="170"/>
      <c r="V2547" s="170"/>
      <c r="W2547" s="170"/>
      <c r="X2547" s="131"/>
      <c r="Y2547"/>
      <c r="AB2547"/>
      <c r="AC2547"/>
      <c r="AD2547"/>
      <c r="AE2547"/>
      <c r="AF2547"/>
      <c r="AG2547"/>
      <c r="AH2547"/>
      <c r="AI2547"/>
      <c r="AJ2547"/>
      <c r="AK2547"/>
    </row>
    <row r="2548" spans="1:37" x14ac:dyDescent="0.25">
      <c r="A2548" s="131"/>
      <c r="B2548" s="131"/>
      <c r="C2548" s="131"/>
      <c r="D2548" s="131"/>
      <c r="E2548" s="131"/>
      <c r="F2548" s="131"/>
      <c r="G2548" s="131"/>
      <c r="H2548" s="131"/>
      <c r="I2548" s="131"/>
      <c r="J2548" s="131"/>
      <c r="K2548" s="131"/>
      <c r="L2548" s="131"/>
      <c r="M2548" s="131"/>
      <c r="N2548" s="131"/>
      <c r="O2548" s="131"/>
      <c r="P2548" s="131"/>
      <c r="Q2548" s="170"/>
      <c r="R2548" s="170"/>
      <c r="S2548" s="170"/>
      <c r="T2548" s="170"/>
      <c r="U2548" s="170"/>
      <c r="V2548" s="170"/>
      <c r="W2548" s="170"/>
      <c r="X2548" s="131"/>
      <c r="Y2548"/>
      <c r="AB2548"/>
      <c r="AC2548"/>
      <c r="AD2548"/>
      <c r="AE2548"/>
      <c r="AF2548"/>
      <c r="AG2548"/>
      <c r="AH2548"/>
      <c r="AI2548"/>
      <c r="AJ2548"/>
      <c r="AK2548"/>
    </row>
    <row r="2549" spans="1:37" x14ac:dyDescent="0.25">
      <c r="A2549" s="131"/>
      <c r="B2549" s="131"/>
      <c r="C2549" s="131"/>
      <c r="D2549" s="131"/>
      <c r="E2549" s="131"/>
      <c r="F2549" s="131"/>
      <c r="G2549" s="131"/>
      <c r="H2549" s="131"/>
      <c r="I2549" s="131"/>
      <c r="J2549" s="131"/>
      <c r="K2549" s="131"/>
      <c r="L2549" s="131"/>
      <c r="M2549" s="131"/>
      <c r="N2549" s="131"/>
      <c r="O2549" s="131"/>
      <c r="P2549" s="131"/>
      <c r="Q2549" s="170"/>
      <c r="R2549" s="170"/>
      <c r="S2549" s="170"/>
      <c r="T2549" s="170"/>
      <c r="U2549" s="170"/>
      <c r="V2549" s="170"/>
      <c r="W2549" s="170"/>
      <c r="X2549" s="131"/>
      <c r="Y2549"/>
      <c r="AB2549"/>
      <c r="AC2549"/>
      <c r="AD2549"/>
      <c r="AE2549"/>
      <c r="AF2549"/>
      <c r="AG2549"/>
      <c r="AH2549"/>
      <c r="AI2549"/>
      <c r="AJ2549"/>
      <c r="AK2549"/>
    </row>
    <row r="2550" spans="1:37" x14ac:dyDescent="0.25">
      <c r="A2550" s="131"/>
      <c r="B2550" s="131"/>
      <c r="C2550" s="131"/>
      <c r="D2550" s="131"/>
      <c r="E2550" s="131"/>
      <c r="F2550" s="131"/>
      <c r="G2550" s="131"/>
      <c r="H2550" s="131"/>
      <c r="I2550" s="131"/>
      <c r="J2550" s="131"/>
      <c r="K2550" s="131"/>
      <c r="L2550" s="131"/>
      <c r="M2550" s="131"/>
      <c r="N2550" s="131"/>
      <c r="O2550" s="131"/>
      <c r="P2550" s="131"/>
      <c r="Q2550" s="170"/>
      <c r="R2550" s="170"/>
      <c r="S2550" s="170"/>
      <c r="T2550" s="170"/>
      <c r="U2550" s="170"/>
      <c r="V2550" s="170"/>
      <c r="W2550" s="170"/>
      <c r="X2550" s="131"/>
      <c r="Y2550"/>
      <c r="AB2550"/>
      <c r="AC2550"/>
      <c r="AD2550"/>
      <c r="AE2550"/>
      <c r="AF2550"/>
      <c r="AG2550"/>
      <c r="AH2550"/>
      <c r="AI2550"/>
      <c r="AJ2550"/>
      <c r="AK2550"/>
    </row>
    <row r="2551" spans="1:37" x14ac:dyDescent="0.25">
      <c r="A2551" s="131"/>
      <c r="B2551" s="131"/>
      <c r="C2551" s="131"/>
      <c r="D2551" s="131"/>
      <c r="E2551" s="131"/>
      <c r="F2551" s="131"/>
      <c r="G2551" s="131"/>
      <c r="H2551" s="131"/>
      <c r="I2551" s="131"/>
      <c r="J2551" s="131"/>
      <c r="K2551" s="131"/>
      <c r="L2551" s="131"/>
      <c r="M2551" s="131"/>
      <c r="N2551" s="131"/>
      <c r="O2551" s="131"/>
      <c r="P2551" s="131"/>
      <c r="Q2551" s="170"/>
      <c r="R2551" s="170"/>
      <c r="S2551" s="170"/>
      <c r="T2551" s="170"/>
      <c r="U2551" s="170"/>
      <c r="V2551" s="170"/>
      <c r="W2551" s="170"/>
      <c r="X2551" s="131"/>
      <c r="Y2551"/>
      <c r="AB2551"/>
      <c r="AC2551"/>
      <c r="AD2551"/>
      <c r="AE2551"/>
      <c r="AF2551"/>
      <c r="AG2551"/>
      <c r="AH2551"/>
      <c r="AI2551"/>
      <c r="AJ2551"/>
      <c r="AK2551"/>
    </row>
    <row r="2552" spans="1:37" x14ac:dyDescent="0.25">
      <c r="A2552" s="131"/>
      <c r="B2552" s="131"/>
      <c r="C2552" s="131"/>
      <c r="D2552" s="131"/>
      <c r="E2552" s="131"/>
      <c r="F2552" s="131"/>
      <c r="G2552" s="131"/>
      <c r="H2552" s="131"/>
      <c r="I2552" s="131"/>
      <c r="J2552" s="131"/>
      <c r="K2552" s="131"/>
      <c r="L2552" s="131"/>
      <c r="M2552" s="131"/>
      <c r="N2552" s="131"/>
      <c r="O2552" s="131"/>
      <c r="P2552" s="131"/>
      <c r="Q2552" s="170"/>
      <c r="R2552" s="170"/>
      <c r="S2552" s="170"/>
      <c r="T2552" s="170"/>
      <c r="U2552" s="170"/>
      <c r="V2552" s="170"/>
      <c r="W2552" s="170"/>
      <c r="X2552" s="131"/>
      <c r="Y2552"/>
      <c r="AB2552"/>
      <c r="AC2552"/>
      <c r="AD2552"/>
      <c r="AE2552"/>
      <c r="AF2552"/>
      <c r="AG2552"/>
      <c r="AH2552"/>
      <c r="AI2552"/>
      <c r="AJ2552"/>
      <c r="AK2552"/>
    </row>
    <row r="2553" spans="1:37" x14ac:dyDescent="0.25">
      <c r="A2553" s="131"/>
      <c r="B2553" s="131"/>
      <c r="C2553" s="131"/>
      <c r="D2553" s="131"/>
      <c r="E2553" s="131"/>
      <c r="F2553" s="131"/>
      <c r="G2553" s="131"/>
      <c r="H2553" s="131"/>
      <c r="I2553" s="131"/>
      <c r="J2553" s="131"/>
      <c r="K2553" s="131"/>
      <c r="L2553" s="131"/>
      <c r="M2553" s="131"/>
      <c r="N2553" s="131"/>
      <c r="O2553" s="131"/>
      <c r="P2553" s="131"/>
      <c r="Q2553" s="170"/>
      <c r="R2553" s="170"/>
      <c r="S2553" s="170"/>
      <c r="T2553" s="170"/>
      <c r="U2553" s="170"/>
      <c r="V2553" s="170"/>
      <c r="W2553" s="170"/>
      <c r="X2553" s="131"/>
      <c r="Y2553"/>
      <c r="AB2553"/>
      <c r="AC2553"/>
      <c r="AD2553"/>
      <c r="AE2553"/>
      <c r="AF2553"/>
      <c r="AG2553"/>
      <c r="AH2553"/>
      <c r="AI2553"/>
      <c r="AJ2553"/>
      <c r="AK2553"/>
    </row>
    <row r="2554" spans="1:37" x14ac:dyDescent="0.25">
      <c r="A2554" s="131"/>
      <c r="B2554" s="131"/>
      <c r="C2554" s="131"/>
      <c r="D2554" s="131"/>
      <c r="E2554" s="131"/>
      <c r="F2554" s="131"/>
      <c r="G2554" s="131"/>
      <c r="H2554" s="131"/>
      <c r="I2554" s="131"/>
      <c r="J2554" s="131"/>
      <c r="K2554" s="131"/>
      <c r="L2554" s="131"/>
      <c r="M2554" s="131"/>
      <c r="N2554" s="131"/>
      <c r="O2554" s="131"/>
      <c r="P2554" s="131"/>
      <c r="Q2554" s="170"/>
      <c r="R2554" s="170"/>
      <c r="S2554" s="170"/>
      <c r="T2554" s="170"/>
      <c r="U2554" s="170"/>
      <c r="V2554" s="170"/>
      <c r="W2554" s="170"/>
      <c r="X2554" s="131"/>
      <c r="Y2554"/>
      <c r="AB2554"/>
      <c r="AC2554"/>
      <c r="AD2554"/>
      <c r="AE2554"/>
      <c r="AF2554"/>
      <c r="AG2554"/>
      <c r="AH2554"/>
      <c r="AI2554"/>
      <c r="AJ2554"/>
      <c r="AK2554"/>
    </row>
    <row r="2555" spans="1:37" x14ac:dyDescent="0.25">
      <c r="A2555" s="131"/>
      <c r="B2555" s="131"/>
      <c r="C2555" s="131"/>
      <c r="D2555" s="131"/>
      <c r="E2555" s="131"/>
      <c r="F2555" s="131"/>
      <c r="G2555" s="131"/>
      <c r="H2555" s="131"/>
      <c r="I2555" s="131"/>
      <c r="J2555" s="131"/>
      <c r="K2555" s="131"/>
      <c r="L2555" s="131"/>
      <c r="M2555" s="131"/>
      <c r="N2555" s="131"/>
      <c r="O2555" s="131"/>
      <c r="P2555" s="131"/>
      <c r="Q2555" s="170"/>
      <c r="R2555" s="170"/>
      <c r="S2555" s="170"/>
      <c r="T2555" s="170"/>
      <c r="U2555" s="170"/>
      <c r="V2555" s="170"/>
      <c r="W2555" s="170"/>
      <c r="X2555" s="131"/>
      <c r="Y2555"/>
      <c r="AB2555"/>
      <c r="AC2555"/>
      <c r="AD2555"/>
      <c r="AE2555"/>
      <c r="AF2555"/>
      <c r="AG2555"/>
      <c r="AH2555"/>
      <c r="AI2555"/>
      <c r="AJ2555"/>
      <c r="AK2555"/>
    </row>
    <row r="2556" spans="1:37" x14ac:dyDescent="0.25">
      <c r="A2556" s="131"/>
      <c r="B2556" s="131"/>
      <c r="C2556" s="131"/>
      <c r="D2556" s="131"/>
      <c r="E2556" s="131"/>
      <c r="F2556" s="131"/>
      <c r="G2556" s="131"/>
      <c r="H2556" s="131"/>
      <c r="I2556" s="131"/>
      <c r="J2556" s="131"/>
      <c r="K2556" s="131"/>
      <c r="L2556" s="131"/>
      <c r="M2556" s="131"/>
      <c r="N2556" s="131"/>
      <c r="O2556" s="131"/>
      <c r="P2556" s="131"/>
      <c r="Q2556" s="170"/>
      <c r="R2556" s="170"/>
      <c r="S2556" s="170"/>
      <c r="T2556" s="170"/>
      <c r="U2556" s="170"/>
      <c r="V2556" s="170"/>
      <c r="W2556" s="170"/>
      <c r="X2556" s="131"/>
      <c r="Y2556"/>
      <c r="AB2556"/>
      <c r="AC2556"/>
      <c r="AD2556"/>
      <c r="AE2556"/>
      <c r="AF2556"/>
      <c r="AG2556"/>
      <c r="AH2556"/>
      <c r="AI2556"/>
      <c r="AJ2556"/>
      <c r="AK2556"/>
    </row>
    <row r="2557" spans="1:37" x14ac:dyDescent="0.25">
      <c r="A2557" s="131"/>
      <c r="B2557" s="131"/>
      <c r="C2557" s="131"/>
      <c r="D2557" s="131"/>
      <c r="E2557" s="131"/>
      <c r="F2557" s="131"/>
      <c r="G2557" s="131"/>
      <c r="H2557" s="131"/>
      <c r="I2557" s="131"/>
      <c r="J2557" s="131"/>
      <c r="K2557" s="131"/>
      <c r="L2557" s="131"/>
      <c r="M2557" s="131"/>
      <c r="N2557" s="131"/>
      <c r="O2557" s="131"/>
      <c r="P2557" s="131"/>
      <c r="Q2557" s="170"/>
      <c r="R2557" s="170"/>
      <c r="S2557" s="170"/>
      <c r="T2557" s="170"/>
      <c r="U2557" s="170"/>
      <c r="V2557" s="170"/>
      <c r="W2557" s="170"/>
      <c r="X2557" s="131"/>
      <c r="Y2557"/>
      <c r="AB2557"/>
      <c r="AC2557"/>
      <c r="AD2557"/>
      <c r="AE2557"/>
      <c r="AF2557"/>
      <c r="AG2557"/>
      <c r="AH2557"/>
      <c r="AI2557"/>
      <c r="AJ2557"/>
      <c r="AK2557"/>
    </row>
    <row r="2558" spans="1:37" x14ac:dyDescent="0.25">
      <c r="A2558" s="131"/>
      <c r="B2558" s="131"/>
      <c r="C2558" s="131"/>
      <c r="D2558" s="131"/>
      <c r="E2558" s="131"/>
      <c r="F2558" s="131"/>
      <c r="G2558" s="131"/>
      <c r="H2558" s="131"/>
      <c r="I2558" s="131"/>
      <c r="J2558" s="131"/>
      <c r="K2558" s="131"/>
      <c r="L2558" s="131"/>
      <c r="M2558" s="131"/>
      <c r="N2558" s="131"/>
      <c r="O2558" s="131"/>
      <c r="P2558" s="131"/>
      <c r="Q2558" s="170"/>
      <c r="R2558" s="170"/>
      <c r="S2558" s="170"/>
      <c r="T2558" s="170"/>
      <c r="U2558" s="170"/>
      <c r="V2558" s="170"/>
      <c r="W2558" s="170"/>
      <c r="X2558" s="131"/>
      <c r="Y2558"/>
      <c r="AB2558"/>
      <c r="AC2558"/>
      <c r="AD2558"/>
      <c r="AE2558"/>
      <c r="AF2558"/>
      <c r="AG2558"/>
      <c r="AH2558"/>
      <c r="AI2558"/>
      <c r="AJ2558"/>
      <c r="AK2558"/>
    </row>
    <row r="2559" spans="1:37" x14ac:dyDescent="0.25">
      <c r="A2559" s="131"/>
      <c r="B2559" s="131"/>
      <c r="C2559" s="131"/>
      <c r="D2559" s="131"/>
      <c r="E2559" s="131"/>
      <c r="F2559" s="131"/>
      <c r="G2559" s="131"/>
      <c r="H2559" s="131"/>
      <c r="I2559" s="131"/>
      <c r="J2559" s="131"/>
      <c r="K2559" s="131"/>
      <c r="L2559" s="131"/>
      <c r="M2559" s="131"/>
      <c r="N2559" s="131"/>
      <c r="O2559" s="131"/>
      <c r="P2559" s="131"/>
      <c r="Q2559" s="170"/>
      <c r="R2559" s="170"/>
      <c r="S2559" s="170"/>
      <c r="T2559" s="170"/>
      <c r="U2559" s="170"/>
      <c r="V2559" s="170"/>
      <c r="W2559" s="170"/>
      <c r="X2559" s="131"/>
      <c r="Y2559"/>
      <c r="AB2559"/>
      <c r="AC2559"/>
      <c r="AD2559"/>
      <c r="AE2559"/>
      <c r="AF2559"/>
      <c r="AG2559"/>
      <c r="AH2559"/>
      <c r="AI2559"/>
      <c r="AJ2559"/>
      <c r="AK2559"/>
    </row>
    <row r="2560" spans="1:37" x14ac:dyDescent="0.25">
      <c r="A2560" s="131"/>
      <c r="B2560" s="131"/>
      <c r="C2560" s="131"/>
      <c r="D2560" s="131"/>
      <c r="E2560" s="131"/>
      <c r="F2560" s="131"/>
      <c r="G2560" s="131"/>
      <c r="H2560" s="131"/>
      <c r="I2560" s="131"/>
      <c r="J2560" s="131"/>
      <c r="K2560" s="131"/>
      <c r="L2560" s="131"/>
      <c r="M2560" s="131"/>
      <c r="N2560" s="131"/>
      <c r="O2560" s="131"/>
      <c r="P2560" s="131"/>
      <c r="Q2560" s="170"/>
      <c r="R2560" s="170"/>
      <c r="S2560" s="170"/>
      <c r="T2560" s="170"/>
      <c r="U2560" s="170"/>
      <c r="V2560" s="170"/>
      <c r="W2560" s="170"/>
      <c r="X2560" s="131"/>
      <c r="Y2560"/>
      <c r="AB2560"/>
      <c r="AC2560"/>
      <c r="AD2560"/>
      <c r="AE2560"/>
      <c r="AF2560"/>
      <c r="AG2560"/>
      <c r="AH2560"/>
      <c r="AI2560"/>
      <c r="AJ2560"/>
      <c r="AK2560"/>
    </row>
    <row r="2561" spans="1:37" x14ac:dyDescent="0.25">
      <c r="A2561" s="131"/>
      <c r="B2561" s="131"/>
      <c r="C2561" s="131"/>
      <c r="D2561" s="131"/>
      <c r="E2561" s="131"/>
      <c r="F2561" s="131"/>
      <c r="G2561" s="131"/>
      <c r="H2561" s="131"/>
      <c r="I2561" s="131"/>
      <c r="J2561" s="131"/>
      <c r="K2561" s="131"/>
      <c r="L2561" s="131"/>
      <c r="M2561" s="131"/>
      <c r="N2561" s="131"/>
      <c r="O2561" s="131"/>
      <c r="P2561" s="131"/>
      <c r="Q2561" s="170"/>
      <c r="R2561" s="170"/>
      <c r="S2561" s="170"/>
      <c r="T2561" s="170"/>
      <c r="U2561" s="170"/>
      <c r="V2561" s="170"/>
      <c r="W2561" s="170"/>
      <c r="X2561" s="131"/>
      <c r="Y2561"/>
      <c r="AB2561"/>
      <c r="AC2561"/>
      <c r="AD2561"/>
      <c r="AE2561"/>
      <c r="AF2561"/>
      <c r="AG2561"/>
      <c r="AH2561"/>
      <c r="AI2561"/>
      <c r="AJ2561"/>
      <c r="AK2561"/>
    </row>
    <row r="2562" spans="1:37" x14ac:dyDescent="0.25">
      <c r="A2562" s="131"/>
      <c r="B2562" s="131"/>
      <c r="C2562" s="131"/>
      <c r="D2562" s="131"/>
      <c r="E2562" s="131"/>
      <c r="F2562" s="131"/>
      <c r="G2562" s="131"/>
      <c r="H2562" s="131"/>
      <c r="I2562" s="131"/>
      <c r="J2562" s="131"/>
      <c r="K2562" s="131"/>
      <c r="L2562" s="131"/>
      <c r="M2562" s="131"/>
      <c r="N2562" s="131"/>
      <c r="O2562" s="131"/>
      <c r="P2562" s="131"/>
      <c r="Q2562" s="170"/>
      <c r="R2562" s="170"/>
      <c r="S2562" s="170"/>
      <c r="T2562" s="170"/>
      <c r="U2562" s="170"/>
      <c r="V2562" s="170"/>
      <c r="W2562" s="170"/>
      <c r="X2562" s="131"/>
      <c r="Y2562"/>
      <c r="AB2562"/>
      <c r="AC2562"/>
      <c r="AD2562"/>
      <c r="AE2562"/>
      <c r="AF2562"/>
      <c r="AG2562"/>
      <c r="AH2562"/>
      <c r="AI2562"/>
      <c r="AJ2562"/>
      <c r="AK2562"/>
    </row>
    <row r="2563" spans="1:37" x14ac:dyDescent="0.25">
      <c r="A2563" s="131"/>
      <c r="B2563" s="131"/>
      <c r="C2563" s="131"/>
      <c r="D2563" s="131"/>
      <c r="E2563" s="131"/>
      <c r="F2563" s="131"/>
      <c r="G2563" s="131"/>
      <c r="H2563" s="131"/>
      <c r="I2563" s="131"/>
      <c r="J2563" s="131"/>
      <c r="K2563" s="131"/>
      <c r="L2563" s="131"/>
      <c r="M2563" s="131"/>
      <c r="N2563" s="131"/>
      <c r="O2563" s="131"/>
      <c r="P2563" s="131"/>
      <c r="Q2563" s="170"/>
      <c r="R2563" s="170"/>
      <c r="S2563" s="170"/>
      <c r="T2563" s="170"/>
      <c r="U2563" s="170"/>
      <c r="V2563" s="170"/>
      <c r="W2563" s="170"/>
      <c r="X2563" s="131"/>
      <c r="Y2563"/>
      <c r="AB2563"/>
      <c r="AC2563"/>
      <c r="AD2563"/>
      <c r="AE2563"/>
      <c r="AF2563"/>
      <c r="AG2563"/>
      <c r="AH2563"/>
      <c r="AI2563"/>
      <c r="AJ2563"/>
      <c r="AK2563"/>
    </row>
    <row r="2564" spans="1:37" x14ac:dyDescent="0.25">
      <c r="A2564" s="131"/>
      <c r="B2564" s="131"/>
      <c r="C2564" s="131"/>
      <c r="D2564" s="131"/>
      <c r="E2564" s="131"/>
      <c r="F2564" s="131"/>
      <c r="G2564" s="131"/>
      <c r="H2564" s="131"/>
      <c r="I2564" s="131"/>
      <c r="J2564" s="131"/>
      <c r="K2564" s="131"/>
      <c r="L2564" s="131"/>
      <c r="M2564" s="131"/>
      <c r="N2564" s="131"/>
      <c r="O2564" s="131"/>
      <c r="P2564" s="131"/>
      <c r="Q2564" s="170"/>
      <c r="R2564" s="170"/>
      <c r="S2564" s="170"/>
      <c r="T2564" s="170"/>
      <c r="U2564" s="170"/>
      <c r="V2564" s="170"/>
      <c r="W2564" s="170"/>
      <c r="X2564" s="131"/>
      <c r="Y2564"/>
      <c r="AB2564"/>
      <c r="AC2564"/>
      <c r="AD2564"/>
      <c r="AE2564"/>
      <c r="AF2564"/>
      <c r="AG2564"/>
      <c r="AH2564"/>
      <c r="AI2564"/>
      <c r="AJ2564"/>
      <c r="AK2564"/>
    </row>
    <row r="2565" spans="1:37" x14ac:dyDescent="0.25">
      <c r="A2565" s="131"/>
      <c r="B2565" s="131"/>
      <c r="C2565" s="131"/>
      <c r="D2565" s="131"/>
      <c r="E2565" s="131"/>
      <c r="F2565" s="131"/>
      <c r="G2565" s="131"/>
      <c r="H2565" s="131"/>
      <c r="I2565" s="131"/>
      <c r="J2565" s="131"/>
      <c r="K2565" s="131"/>
      <c r="L2565" s="131"/>
      <c r="M2565" s="131"/>
      <c r="N2565" s="131"/>
      <c r="O2565" s="131"/>
      <c r="P2565" s="131"/>
      <c r="Q2565" s="170"/>
      <c r="R2565" s="170"/>
      <c r="S2565" s="170"/>
      <c r="T2565" s="170"/>
      <c r="U2565" s="170"/>
      <c r="V2565" s="170"/>
      <c r="W2565" s="170"/>
      <c r="X2565" s="131"/>
      <c r="Y2565"/>
      <c r="AB2565"/>
      <c r="AC2565"/>
      <c r="AD2565"/>
      <c r="AE2565"/>
      <c r="AF2565"/>
      <c r="AG2565"/>
      <c r="AH2565"/>
      <c r="AI2565"/>
      <c r="AJ2565"/>
      <c r="AK2565"/>
    </row>
    <row r="2566" spans="1:37" x14ac:dyDescent="0.25">
      <c r="A2566" s="131"/>
      <c r="B2566" s="131"/>
      <c r="C2566" s="131"/>
      <c r="D2566" s="131"/>
      <c r="E2566" s="131"/>
      <c r="F2566" s="131"/>
      <c r="G2566" s="131"/>
      <c r="H2566" s="131"/>
      <c r="I2566" s="131"/>
      <c r="J2566" s="131"/>
      <c r="K2566" s="131"/>
      <c r="L2566" s="131"/>
      <c r="M2566" s="131"/>
      <c r="N2566" s="131"/>
      <c r="O2566" s="131"/>
      <c r="P2566" s="131"/>
      <c r="Q2566" s="170"/>
      <c r="R2566" s="170"/>
      <c r="S2566" s="170"/>
      <c r="T2566" s="170"/>
      <c r="U2566" s="170"/>
      <c r="V2566" s="170"/>
      <c r="W2566" s="170"/>
      <c r="X2566" s="131"/>
      <c r="Y2566"/>
      <c r="AB2566"/>
      <c r="AC2566"/>
      <c r="AD2566"/>
      <c r="AE2566"/>
      <c r="AF2566"/>
      <c r="AG2566"/>
      <c r="AH2566"/>
      <c r="AI2566"/>
      <c r="AJ2566"/>
      <c r="AK2566"/>
    </row>
    <row r="2567" spans="1:37" x14ac:dyDescent="0.25">
      <c r="A2567" s="131"/>
      <c r="B2567" s="131"/>
      <c r="C2567" s="131"/>
      <c r="D2567" s="131"/>
      <c r="E2567" s="131"/>
      <c r="F2567" s="131"/>
      <c r="G2567" s="131"/>
      <c r="H2567" s="131"/>
      <c r="I2567" s="131"/>
      <c r="J2567" s="131"/>
      <c r="K2567" s="131"/>
      <c r="L2567" s="131"/>
      <c r="M2567" s="131"/>
      <c r="N2567" s="131"/>
      <c r="O2567" s="131"/>
      <c r="P2567" s="131"/>
      <c r="Q2567" s="170"/>
      <c r="R2567" s="170"/>
      <c r="S2567" s="170"/>
      <c r="T2567" s="170"/>
      <c r="U2567" s="170"/>
      <c r="V2567" s="170"/>
      <c r="W2567" s="170"/>
      <c r="X2567" s="131"/>
      <c r="Y2567"/>
      <c r="AB2567"/>
      <c r="AC2567"/>
      <c r="AD2567"/>
      <c r="AE2567"/>
      <c r="AF2567"/>
      <c r="AG2567"/>
      <c r="AH2567"/>
      <c r="AI2567"/>
      <c r="AJ2567"/>
      <c r="AK2567"/>
    </row>
    <row r="2568" spans="1:37" x14ac:dyDescent="0.25">
      <c r="A2568" s="131"/>
      <c r="B2568" s="131"/>
      <c r="C2568" s="131"/>
      <c r="D2568" s="131"/>
      <c r="E2568" s="131"/>
      <c r="F2568" s="131"/>
      <c r="G2568" s="131"/>
      <c r="H2568" s="131"/>
      <c r="I2568" s="131"/>
      <c r="J2568" s="131"/>
      <c r="K2568" s="131"/>
      <c r="L2568" s="131"/>
      <c r="M2568" s="131"/>
      <c r="N2568" s="131"/>
      <c r="O2568" s="131"/>
      <c r="P2568" s="131"/>
      <c r="Q2568" s="170"/>
      <c r="R2568" s="170"/>
      <c r="S2568" s="170"/>
      <c r="T2568" s="170"/>
      <c r="U2568" s="170"/>
      <c r="V2568" s="170"/>
      <c r="W2568" s="170"/>
      <c r="X2568" s="131"/>
      <c r="Y2568"/>
      <c r="AB2568"/>
      <c r="AC2568"/>
      <c r="AD2568"/>
      <c r="AE2568"/>
      <c r="AF2568"/>
      <c r="AG2568"/>
      <c r="AH2568"/>
      <c r="AI2568"/>
      <c r="AJ2568"/>
      <c r="AK2568"/>
    </row>
    <row r="2569" spans="1:37" x14ac:dyDescent="0.25">
      <c r="A2569" s="131"/>
      <c r="B2569" s="131"/>
      <c r="C2569" s="131"/>
      <c r="D2569" s="131"/>
      <c r="E2569" s="131"/>
      <c r="F2569" s="131"/>
      <c r="G2569" s="131"/>
      <c r="H2569" s="131"/>
      <c r="I2569" s="131"/>
      <c r="J2569" s="131"/>
      <c r="K2569" s="131"/>
      <c r="L2569" s="131"/>
      <c r="M2569" s="131"/>
      <c r="N2569" s="131"/>
      <c r="O2569" s="131"/>
      <c r="P2569" s="131"/>
      <c r="Q2569" s="170"/>
      <c r="R2569" s="170"/>
      <c r="S2569" s="170"/>
      <c r="T2569" s="170"/>
      <c r="U2569" s="170"/>
      <c r="V2569" s="170"/>
      <c r="W2569" s="170"/>
      <c r="X2569" s="131"/>
      <c r="Y2569"/>
      <c r="AB2569"/>
      <c r="AC2569"/>
      <c r="AD2569"/>
      <c r="AE2569"/>
      <c r="AF2569"/>
      <c r="AG2569"/>
      <c r="AH2569"/>
      <c r="AI2569"/>
      <c r="AJ2569"/>
      <c r="AK2569"/>
    </row>
    <row r="2570" spans="1:37" x14ac:dyDescent="0.25">
      <c r="A2570" s="131"/>
      <c r="B2570" s="131"/>
      <c r="C2570" s="131"/>
      <c r="D2570" s="131"/>
      <c r="E2570" s="131"/>
      <c r="F2570" s="131"/>
      <c r="G2570" s="131"/>
      <c r="H2570" s="131"/>
      <c r="I2570" s="131"/>
      <c r="J2570" s="131"/>
      <c r="K2570" s="131"/>
      <c r="L2570" s="131"/>
      <c r="M2570" s="131"/>
      <c r="N2570" s="131"/>
      <c r="O2570" s="131"/>
      <c r="P2570" s="131"/>
      <c r="Q2570" s="170"/>
      <c r="R2570" s="170"/>
      <c r="S2570" s="170"/>
      <c r="T2570" s="170"/>
      <c r="U2570" s="170"/>
      <c r="V2570" s="170"/>
      <c r="W2570" s="170"/>
      <c r="X2570" s="131"/>
      <c r="Y2570"/>
      <c r="AB2570"/>
      <c r="AC2570"/>
      <c r="AD2570"/>
      <c r="AE2570"/>
      <c r="AF2570"/>
      <c r="AG2570"/>
      <c r="AH2570"/>
      <c r="AI2570"/>
      <c r="AJ2570"/>
      <c r="AK2570"/>
    </row>
    <row r="2571" spans="1:37" x14ac:dyDescent="0.25">
      <c r="A2571" s="131"/>
      <c r="B2571" s="131"/>
      <c r="C2571" s="131"/>
      <c r="D2571" s="131"/>
      <c r="E2571" s="131"/>
      <c r="F2571" s="131"/>
      <c r="G2571" s="131"/>
      <c r="H2571" s="131"/>
      <c r="I2571" s="131"/>
      <c r="J2571" s="131"/>
      <c r="K2571" s="131"/>
      <c r="L2571" s="131"/>
      <c r="M2571" s="131"/>
      <c r="N2571" s="131"/>
      <c r="O2571" s="131"/>
      <c r="P2571" s="131"/>
      <c r="Q2571" s="170"/>
      <c r="R2571" s="170"/>
      <c r="S2571" s="170"/>
      <c r="T2571" s="170"/>
      <c r="U2571" s="170"/>
      <c r="V2571" s="170"/>
      <c r="W2571" s="170"/>
      <c r="X2571" s="131"/>
      <c r="Y2571"/>
      <c r="AB2571"/>
      <c r="AC2571"/>
      <c r="AD2571"/>
      <c r="AE2571"/>
      <c r="AF2571"/>
      <c r="AG2571"/>
      <c r="AH2571"/>
      <c r="AI2571"/>
      <c r="AJ2571"/>
      <c r="AK2571"/>
    </row>
    <row r="2572" spans="1:37" x14ac:dyDescent="0.25">
      <c r="A2572" s="131"/>
      <c r="B2572" s="131"/>
      <c r="C2572" s="131"/>
      <c r="D2572" s="131"/>
      <c r="E2572" s="131"/>
      <c r="F2572" s="131"/>
      <c r="G2572" s="131"/>
      <c r="H2572" s="131"/>
      <c r="I2572" s="131"/>
      <c r="J2572" s="131"/>
      <c r="K2572" s="131"/>
      <c r="L2572" s="131"/>
      <c r="M2572" s="131"/>
      <c r="N2572" s="131"/>
      <c r="O2572" s="131"/>
      <c r="P2572" s="131"/>
      <c r="Q2572" s="170"/>
      <c r="R2572" s="170"/>
      <c r="S2572" s="170"/>
      <c r="T2572" s="170"/>
      <c r="U2572" s="170"/>
      <c r="V2572" s="170"/>
      <c r="W2572" s="170"/>
      <c r="X2572" s="131"/>
      <c r="Y2572"/>
      <c r="AB2572"/>
      <c r="AC2572"/>
      <c r="AD2572"/>
      <c r="AE2572"/>
      <c r="AF2572"/>
      <c r="AG2572"/>
      <c r="AH2572"/>
      <c r="AI2572"/>
      <c r="AJ2572"/>
      <c r="AK2572"/>
    </row>
    <row r="2573" spans="1:37" x14ac:dyDescent="0.25">
      <c r="A2573" s="131"/>
      <c r="B2573" s="131"/>
      <c r="C2573" s="131"/>
      <c r="D2573" s="131"/>
      <c r="E2573" s="131"/>
      <c r="F2573" s="131"/>
      <c r="G2573" s="131"/>
      <c r="H2573" s="131"/>
      <c r="I2573" s="131"/>
      <c r="J2573" s="131"/>
      <c r="K2573" s="131"/>
      <c r="L2573" s="131"/>
      <c r="M2573" s="131"/>
      <c r="N2573" s="131"/>
      <c r="O2573" s="131"/>
      <c r="P2573" s="131"/>
      <c r="Q2573" s="170"/>
      <c r="R2573" s="170"/>
      <c r="S2573" s="170"/>
      <c r="T2573" s="170"/>
      <c r="U2573" s="170"/>
      <c r="V2573" s="170"/>
      <c r="W2573" s="170"/>
      <c r="X2573" s="131"/>
      <c r="Y2573"/>
      <c r="AB2573"/>
      <c r="AC2573"/>
      <c r="AD2573"/>
      <c r="AE2573"/>
      <c r="AF2573"/>
      <c r="AG2573"/>
      <c r="AH2573"/>
      <c r="AI2573"/>
      <c r="AJ2573"/>
      <c r="AK2573"/>
    </row>
    <row r="2574" spans="1:37" x14ac:dyDescent="0.25">
      <c r="A2574" s="131"/>
      <c r="B2574" s="131"/>
      <c r="C2574" s="131"/>
      <c r="D2574" s="131"/>
      <c r="E2574" s="131"/>
      <c r="F2574" s="131"/>
      <c r="G2574" s="131"/>
      <c r="H2574" s="131"/>
      <c r="I2574" s="131"/>
      <c r="J2574" s="131"/>
      <c r="K2574" s="131"/>
      <c r="L2574" s="131"/>
      <c r="M2574" s="131"/>
      <c r="N2574" s="131"/>
      <c r="O2574" s="131"/>
      <c r="P2574" s="131"/>
      <c r="Q2574" s="170"/>
      <c r="R2574" s="170"/>
      <c r="S2574" s="170"/>
      <c r="T2574" s="170"/>
      <c r="U2574" s="170"/>
      <c r="V2574" s="170"/>
      <c r="W2574" s="170"/>
      <c r="X2574" s="131"/>
      <c r="Y2574"/>
      <c r="AB2574"/>
      <c r="AC2574"/>
      <c r="AD2574"/>
      <c r="AE2574"/>
      <c r="AF2574"/>
      <c r="AG2574"/>
      <c r="AH2574"/>
      <c r="AI2574"/>
      <c r="AJ2574"/>
      <c r="AK2574"/>
    </row>
    <row r="2575" spans="1:37" x14ac:dyDescent="0.25">
      <c r="A2575" s="131"/>
      <c r="B2575" s="131"/>
      <c r="C2575" s="131"/>
      <c r="D2575" s="131"/>
      <c r="E2575" s="131"/>
      <c r="F2575" s="131"/>
      <c r="G2575" s="131"/>
      <c r="H2575" s="131"/>
      <c r="I2575" s="131"/>
      <c r="J2575" s="131"/>
      <c r="K2575" s="131"/>
      <c r="L2575" s="131"/>
      <c r="M2575" s="131"/>
      <c r="N2575" s="131"/>
      <c r="O2575" s="131"/>
      <c r="P2575" s="131"/>
      <c r="Q2575" s="170"/>
      <c r="R2575" s="170"/>
      <c r="S2575" s="170"/>
      <c r="T2575" s="170"/>
      <c r="U2575" s="170"/>
      <c r="V2575" s="170"/>
      <c r="W2575" s="170"/>
      <c r="X2575" s="131"/>
      <c r="Y2575"/>
      <c r="AB2575"/>
      <c r="AC2575"/>
      <c r="AD2575"/>
      <c r="AE2575"/>
      <c r="AF2575"/>
      <c r="AG2575"/>
      <c r="AH2575"/>
      <c r="AI2575"/>
      <c r="AJ2575"/>
      <c r="AK2575"/>
    </row>
    <row r="2576" spans="1:37" x14ac:dyDescent="0.25">
      <c r="A2576" s="131"/>
      <c r="B2576" s="131"/>
      <c r="C2576" s="131"/>
      <c r="D2576" s="131"/>
      <c r="E2576" s="131"/>
      <c r="F2576" s="131"/>
      <c r="G2576" s="131"/>
      <c r="H2576" s="131"/>
      <c r="I2576" s="131"/>
      <c r="J2576" s="131"/>
      <c r="K2576" s="131"/>
      <c r="L2576" s="131"/>
      <c r="M2576" s="131"/>
      <c r="N2576" s="131"/>
      <c r="O2576" s="131"/>
      <c r="P2576" s="131"/>
      <c r="Q2576" s="170"/>
      <c r="R2576" s="170"/>
      <c r="S2576" s="170"/>
      <c r="T2576" s="170"/>
      <c r="U2576" s="170"/>
      <c r="V2576" s="170"/>
      <c r="W2576" s="170"/>
      <c r="X2576" s="131"/>
      <c r="Y2576"/>
      <c r="AB2576"/>
      <c r="AC2576"/>
      <c r="AD2576"/>
      <c r="AE2576"/>
      <c r="AF2576"/>
      <c r="AG2576"/>
      <c r="AH2576"/>
      <c r="AI2576"/>
      <c r="AJ2576"/>
      <c r="AK2576"/>
    </row>
    <row r="2577" spans="1:37" x14ac:dyDescent="0.25">
      <c r="A2577" s="131"/>
      <c r="B2577" s="131"/>
      <c r="C2577" s="131"/>
      <c r="D2577" s="131"/>
      <c r="E2577" s="131"/>
      <c r="F2577" s="131"/>
      <c r="G2577" s="131"/>
      <c r="H2577" s="131"/>
      <c r="I2577" s="131"/>
      <c r="J2577" s="131"/>
      <c r="K2577" s="131"/>
      <c r="L2577" s="131"/>
      <c r="M2577" s="131"/>
      <c r="N2577" s="131"/>
      <c r="O2577" s="131"/>
      <c r="P2577" s="131"/>
      <c r="Q2577" s="170"/>
      <c r="R2577" s="170"/>
      <c r="S2577" s="170"/>
      <c r="T2577" s="170"/>
      <c r="U2577" s="170"/>
      <c r="V2577" s="170"/>
      <c r="W2577" s="170"/>
      <c r="X2577" s="131"/>
      <c r="Y2577"/>
      <c r="AB2577"/>
      <c r="AC2577"/>
      <c r="AD2577"/>
      <c r="AE2577"/>
      <c r="AF2577"/>
      <c r="AG2577"/>
      <c r="AH2577"/>
      <c r="AI2577"/>
      <c r="AJ2577"/>
      <c r="AK2577"/>
    </row>
    <row r="2578" spans="1:37" x14ac:dyDescent="0.25">
      <c r="A2578" s="131"/>
      <c r="B2578" s="131"/>
      <c r="C2578" s="131"/>
      <c r="D2578" s="131"/>
      <c r="E2578" s="131"/>
      <c r="F2578" s="131"/>
      <c r="G2578" s="131"/>
      <c r="H2578" s="131"/>
      <c r="I2578" s="131"/>
      <c r="J2578" s="131"/>
      <c r="K2578" s="131"/>
      <c r="L2578" s="131"/>
      <c r="M2578" s="131"/>
      <c r="N2578" s="131"/>
      <c r="O2578" s="131"/>
      <c r="P2578" s="131"/>
      <c r="Q2578" s="170"/>
      <c r="R2578" s="170"/>
      <c r="S2578" s="170"/>
      <c r="T2578" s="170"/>
      <c r="U2578" s="170"/>
      <c r="V2578" s="170"/>
      <c r="W2578" s="170"/>
      <c r="X2578" s="131"/>
      <c r="Y2578"/>
      <c r="AB2578"/>
      <c r="AC2578"/>
      <c r="AD2578"/>
      <c r="AE2578"/>
      <c r="AF2578"/>
      <c r="AG2578"/>
      <c r="AH2578"/>
      <c r="AI2578"/>
      <c r="AJ2578"/>
      <c r="AK2578"/>
    </row>
    <row r="2579" spans="1:37" x14ac:dyDescent="0.25">
      <c r="A2579" s="131"/>
      <c r="B2579" s="131"/>
      <c r="C2579" s="131"/>
      <c r="D2579" s="131"/>
      <c r="E2579" s="131"/>
      <c r="F2579" s="131"/>
      <c r="G2579" s="131"/>
      <c r="H2579" s="131"/>
      <c r="I2579" s="131"/>
      <c r="J2579" s="131"/>
      <c r="K2579" s="131"/>
      <c r="L2579" s="131"/>
      <c r="M2579" s="131"/>
      <c r="N2579" s="131"/>
      <c r="O2579" s="131"/>
      <c r="P2579" s="131"/>
      <c r="Q2579" s="170"/>
      <c r="R2579" s="170"/>
      <c r="S2579" s="170"/>
      <c r="T2579" s="170"/>
      <c r="U2579" s="170"/>
      <c r="V2579" s="170"/>
      <c r="W2579" s="170"/>
      <c r="X2579" s="131"/>
      <c r="Y2579"/>
      <c r="AB2579"/>
      <c r="AC2579"/>
      <c r="AD2579"/>
      <c r="AE2579"/>
      <c r="AF2579"/>
      <c r="AG2579"/>
      <c r="AH2579"/>
      <c r="AI2579"/>
      <c r="AJ2579"/>
      <c r="AK2579"/>
    </row>
    <row r="2580" spans="1:37" x14ac:dyDescent="0.25">
      <c r="A2580" s="131"/>
      <c r="B2580" s="131"/>
      <c r="C2580" s="131"/>
      <c r="D2580" s="131"/>
      <c r="E2580" s="131"/>
      <c r="F2580" s="131"/>
      <c r="G2580" s="131"/>
      <c r="H2580" s="131"/>
      <c r="I2580" s="131"/>
      <c r="J2580" s="131"/>
      <c r="K2580" s="131"/>
      <c r="L2580" s="131"/>
      <c r="M2580" s="131"/>
      <c r="N2580" s="131"/>
      <c r="O2580" s="131"/>
      <c r="P2580" s="131"/>
      <c r="Q2580" s="170"/>
      <c r="R2580" s="170"/>
      <c r="S2580" s="170"/>
      <c r="T2580" s="170"/>
      <c r="U2580" s="170"/>
      <c r="V2580" s="170"/>
      <c r="W2580" s="170"/>
      <c r="X2580" s="131"/>
      <c r="Y2580"/>
      <c r="AB2580"/>
      <c r="AC2580"/>
      <c r="AD2580"/>
      <c r="AE2580"/>
      <c r="AF2580"/>
      <c r="AG2580"/>
      <c r="AH2580"/>
      <c r="AI2580"/>
      <c r="AJ2580"/>
      <c r="AK2580"/>
    </row>
    <row r="2581" spans="1:37" x14ac:dyDescent="0.25">
      <c r="A2581" s="131"/>
      <c r="B2581" s="131"/>
      <c r="C2581" s="131"/>
      <c r="D2581" s="131"/>
      <c r="E2581" s="131"/>
      <c r="F2581" s="131"/>
      <c r="G2581" s="131"/>
      <c r="H2581" s="131"/>
      <c r="I2581" s="131"/>
      <c r="J2581" s="131"/>
      <c r="K2581" s="131"/>
      <c r="L2581" s="131"/>
      <c r="M2581" s="131"/>
      <c r="N2581" s="131"/>
      <c r="O2581" s="131"/>
      <c r="P2581" s="131"/>
      <c r="Q2581" s="170"/>
      <c r="R2581" s="170"/>
      <c r="S2581" s="170"/>
      <c r="T2581" s="170"/>
      <c r="U2581" s="170"/>
      <c r="V2581" s="170"/>
      <c r="W2581" s="170"/>
      <c r="X2581" s="131"/>
      <c r="Y2581"/>
      <c r="AB2581"/>
      <c r="AC2581"/>
      <c r="AD2581"/>
      <c r="AE2581"/>
      <c r="AF2581"/>
      <c r="AG2581"/>
      <c r="AH2581"/>
      <c r="AI2581"/>
      <c r="AJ2581"/>
      <c r="AK2581"/>
    </row>
    <row r="2582" spans="1:37" x14ac:dyDescent="0.25">
      <c r="A2582" s="131"/>
      <c r="B2582" s="131"/>
      <c r="C2582" s="131"/>
      <c r="D2582" s="131"/>
      <c r="E2582" s="131"/>
      <c r="F2582" s="131"/>
      <c r="G2582" s="131"/>
      <c r="H2582" s="131"/>
      <c r="I2582" s="131"/>
      <c r="J2582" s="131"/>
      <c r="K2582" s="131"/>
      <c r="L2582" s="131"/>
      <c r="M2582" s="131"/>
      <c r="N2582" s="131"/>
      <c r="O2582" s="131"/>
      <c r="P2582" s="131"/>
      <c r="Q2582" s="170"/>
      <c r="R2582" s="170"/>
      <c r="S2582" s="170"/>
      <c r="T2582" s="170"/>
      <c r="U2582" s="170"/>
      <c r="V2582" s="170"/>
      <c r="W2582" s="170"/>
      <c r="X2582" s="131"/>
      <c r="Y2582"/>
      <c r="AB2582"/>
      <c r="AC2582"/>
      <c r="AD2582"/>
      <c r="AE2582"/>
      <c r="AF2582"/>
      <c r="AG2582"/>
      <c r="AH2582"/>
      <c r="AI2582"/>
      <c r="AJ2582"/>
      <c r="AK2582"/>
    </row>
    <row r="2583" spans="1:37" x14ac:dyDescent="0.25">
      <c r="A2583" s="131"/>
      <c r="B2583" s="131"/>
      <c r="C2583" s="131"/>
      <c r="D2583" s="131"/>
      <c r="E2583" s="131"/>
      <c r="F2583" s="131"/>
      <c r="G2583" s="131"/>
      <c r="H2583" s="131"/>
      <c r="I2583" s="131"/>
      <c r="J2583" s="131"/>
      <c r="K2583" s="131"/>
      <c r="L2583" s="131"/>
      <c r="M2583" s="131"/>
      <c r="N2583" s="131"/>
      <c r="O2583" s="131"/>
      <c r="P2583" s="131"/>
      <c r="Q2583" s="170"/>
      <c r="R2583" s="170"/>
      <c r="S2583" s="170"/>
      <c r="T2583" s="170"/>
      <c r="U2583" s="170"/>
      <c r="V2583" s="170"/>
      <c r="W2583" s="170"/>
      <c r="X2583" s="131"/>
      <c r="Y2583"/>
      <c r="AB2583"/>
      <c r="AC2583"/>
      <c r="AD2583"/>
      <c r="AE2583"/>
      <c r="AF2583"/>
      <c r="AG2583"/>
      <c r="AH2583"/>
      <c r="AI2583"/>
      <c r="AJ2583"/>
      <c r="AK2583"/>
    </row>
    <row r="2584" spans="1:37" x14ac:dyDescent="0.25">
      <c r="A2584" s="131"/>
      <c r="B2584" s="131"/>
      <c r="C2584" s="131"/>
      <c r="D2584" s="131"/>
      <c r="E2584" s="131"/>
      <c r="F2584" s="131"/>
      <c r="G2584" s="131"/>
      <c r="H2584" s="131"/>
      <c r="I2584" s="131"/>
      <c r="J2584" s="131"/>
      <c r="K2584" s="131"/>
      <c r="L2584" s="131"/>
      <c r="M2584" s="131"/>
      <c r="N2584" s="131"/>
      <c r="O2584" s="131"/>
      <c r="P2584" s="131"/>
      <c r="Q2584" s="170"/>
      <c r="R2584" s="170"/>
      <c r="S2584" s="170"/>
      <c r="T2584" s="170"/>
      <c r="U2584" s="170"/>
      <c r="V2584" s="170"/>
      <c r="W2584" s="170"/>
      <c r="X2584" s="131"/>
      <c r="Y2584"/>
      <c r="AB2584"/>
      <c r="AC2584"/>
      <c r="AD2584"/>
      <c r="AE2584"/>
      <c r="AF2584"/>
      <c r="AG2584"/>
      <c r="AH2584"/>
      <c r="AI2584"/>
      <c r="AJ2584"/>
      <c r="AK2584"/>
    </row>
    <row r="2585" spans="1:37" x14ac:dyDescent="0.25">
      <c r="A2585" s="131"/>
      <c r="B2585" s="131"/>
      <c r="C2585" s="131"/>
      <c r="D2585" s="131"/>
      <c r="E2585" s="131"/>
      <c r="F2585" s="131"/>
      <c r="G2585" s="131"/>
      <c r="H2585" s="131"/>
      <c r="I2585" s="131"/>
      <c r="J2585" s="131"/>
      <c r="K2585" s="131"/>
      <c r="L2585" s="131"/>
      <c r="M2585" s="131"/>
      <c r="N2585" s="131"/>
      <c r="O2585" s="131"/>
      <c r="P2585" s="131"/>
      <c r="Q2585" s="170"/>
      <c r="R2585" s="170"/>
      <c r="S2585" s="170"/>
      <c r="T2585" s="170"/>
      <c r="U2585" s="170"/>
      <c r="V2585" s="170"/>
      <c r="W2585" s="170"/>
      <c r="X2585" s="131"/>
      <c r="Y2585"/>
      <c r="AB2585"/>
      <c r="AC2585"/>
      <c r="AD2585"/>
      <c r="AE2585"/>
      <c r="AF2585"/>
      <c r="AG2585"/>
      <c r="AH2585"/>
      <c r="AI2585"/>
      <c r="AJ2585"/>
      <c r="AK2585"/>
    </row>
    <row r="2586" spans="1:37" x14ac:dyDescent="0.25">
      <c r="A2586" s="131"/>
      <c r="B2586" s="131"/>
      <c r="C2586" s="131"/>
      <c r="D2586" s="131"/>
      <c r="E2586" s="131"/>
      <c r="F2586" s="131"/>
      <c r="G2586" s="131"/>
      <c r="H2586" s="131"/>
      <c r="I2586" s="131"/>
      <c r="J2586" s="131"/>
      <c r="K2586" s="131"/>
      <c r="L2586" s="131"/>
      <c r="M2586" s="131"/>
      <c r="N2586" s="131"/>
      <c r="O2586" s="131"/>
      <c r="P2586" s="131"/>
      <c r="Q2586" s="170"/>
      <c r="R2586" s="170"/>
      <c r="S2586" s="170"/>
      <c r="T2586" s="170"/>
      <c r="U2586" s="170"/>
      <c r="V2586" s="170"/>
      <c r="W2586" s="170"/>
      <c r="X2586" s="131"/>
      <c r="Y2586"/>
      <c r="AB2586"/>
      <c r="AC2586"/>
      <c r="AD2586"/>
      <c r="AE2586"/>
      <c r="AF2586"/>
      <c r="AG2586"/>
      <c r="AH2586"/>
      <c r="AI2586"/>
      <c r="AJ2586"/>
      <c r="AK2586"/>
    </row>
    <row r="2587" spans="1:37" x14ac:dyDescent="0.25">
      <c r="A2587" s="131"/>
      <c r="B2587" s="131"/>
      <c r="C2587" s="131"/>
      <c r="D2587" s="131"/>
      <c r="E2587" s="131"/>
      <c r="F2587" s="131"/>
      <c r="G2587" s="131"/>
      <c r="H2587" s="131"/>
      <c r="I2587" s="131"/>
      <c r="J2587" s="131"/>
      <c r="K2587" s="131"/>
      <c r="L2587" s="131"/>
      <c r="M2587" s="131"/>
      <c r="N2587" s="131"/>
      <c r="O2587" s="131"/>
      <c r="P2587" s="131"/>
      <c r="Q2587" s="170"/>
      <c r="R2587" s="170"/>
      <c r="S2587" s="170"/>
      <c r="T2587" s="170"/>
      <c r="U2587" s="170"/>
      <c r="V2587" s="170"/>
      <c r="W2587" s="170"/>
      <c r="X2587" s="131"/>
      <c r="Y2587"/>
      <c r="AB2587"/>
      <c r="AC2587"/>
      <c r="AD2587"/>
      <c r="AE2587"/>
      <c r="AF2587"/>
      <c r="AG2587"/>
      <c r="AH2587"/>
      <c r="AI2587"/>
      <c r="AJ2587"/>
      <c r="AK2587"/>
    </row>
    <row r="2588" spans="1:37" x14ac:dyDescent="0.25">
      <c r="A2588" s="131"/>
      <c r="B2588" s="131"/>
      <c r="C2588" s="131"/>
      <c r="D2588" s="131"/>
      <c r="E2588" s="131"/>
      <c r="F2588" s="131"/>
      <c r="G2588" s="131"/>
      <c r="H2588" s="131"/>
      <c r="I2588" s="131"/>
      <c r="J2588" s="131"/>
      <c r="K2588" s="131"/>
      <c r="L2588" s="131"/>
      <c r="M2588" s="131"/>
      <c r="N2588" s="131"/>
      <c r="O2588" s="131"/>
      <c r="P2588" s="131"/>
      <c r="Q2588" s="170"/>
      <c r="R2588" s="170"/>
      <c r="S2588" s="170"/>
      <c r="T2588" s="170"/>
      <c r="U2588" s="170"/>
      <c r="V2588" s="170"/>
      <c r="W2588" s="170"/>
      <c r="X2588" s="131"/>
      <c r="Y2588"/>
      <c r="AB2588"/>
      <c r="AC2588"/>
      <c r="AD2588"/>
      <c r="AE2588"/>
      <c r="AF2588"/>
      <c r="AG2588"/>
      <c r="AH2588"/>
      <c r="AI2588"/>
      <c r="AJ2588"/>
      <c r="AK2588"/>
    </row>
    <row r="2589" spans="1:37" x14ac:dyDescent="0.25">
      <c r="A2589" s="131"/>
      <c r="B2589" s="131"/>
      <c r="C2589" s="131"/>
      <c r="D2589" s="131"/>
      <c r="E2589" s="131"/>
      <c r="F2589" s="131"/>
      <c r="G2589" s="131"/>
      <c r="H2589" s="131"/>
      <c r="I2589" s="131"/>
      <c r="J2589" s="131"/>
      <c r="K2589" s="131"/>
      <c r="L2589" s="131"/>
      <c r="M2589" s="131"/>
      <c r="N2589" s="131"/>
      <c r="O2589" s="131"/>
      <c r="P2589" s="131"/>
      <c r="Q2589" s="170"/>
      <c r="R2589" s="170"/>
      <c r="S2589" s="170"/>
      <c r="T2589" s="170"/>
      <c r="U2589" s="170"/>
      <c r="V2589" s="170"/>
      <c r="W2589" s="170"/>
      <c r="X2589" s="131"/>
      <c r="Y2589"/>
      <c r="AB2589"/>
      <c r="AC2589"/>
      <c r="AD2589"/>
      <c r="AE2589"/>
      <c r="AF2589"/>
      <c r="AG2589"/>
      <c r="AH2589"/>
      <c r="AI2589"/>
      <c r="AJ2589"/>
      <c r="AK2589"/>
    </row>
    <row r="2590" spans="1:37" x14ac:dyDescent="0.25">
      <c r="A2590" s="131"/>
      <c r="B2590" s="131"/>
      <c r="C2590" s="131"/>
      <c r="D2590" s="131"/>
      <c r="E2590" s="131"/>
      <c r="F2590" s="131"/>
      <c r="G2590" s="131"/>
      <c r="H2590" s="131"/>
      <c r="I2590" s="131"/>
      <c r="J2590" s="131"/>
      <c r="K2590" s="131"/>
      <c r="L2590" s="131"/>
      <c r="M2590" s="131"/>
      <c r="N2590" s="131"/>
      <c r="O2590" s="131"/>
      <c r="P2590" s="131"/>
      <c r="Q2590" s="170"/>
      <c r="R2590" s="170"/>
      <c r="S2590" s="170"/>
      <c r="T2590" s="170"/>
      <c r="U2590" s="170"/>
      <c r="V2590" s="170"/>
      <c r="W2590" s="170"/>
      <c r="X2590" s="131"/>
      <c r="Y2590"/>
      <c r="AB2590"/>
      <c r="AC2590"/>
      <c r="AD2590"/>
      <c r="AE2590"/>
      <c r="AF2590"/>
      <c r="AG2590"/>
      <c r="AH2590"/>
      <c r="AI2590"/>
      <c r="AJ2590"/>
      <c r="AK2590"/>
    </row>
    <row r="2591" spans="1:37" x14ac:dyDescent="0.25">
      <c r="A2591" s="131"/>
      <c r="B2591" s="131"/>
      <c r="C2591" s="131"/>
      <c r="D2591" s="131"/>
      <c r="E2591" s="131"/>
      <c r="F2591" s="131"/>
      <c r="G2591" s="131"/>
      <c r="H2591" s="131"/>
      <c r="I2591" s="131"/>
      <c r="J2591" s="131"/>
      <c r="K2591" s="131"/>
      <c r="L2591" s="131"/>
      <c r="M2591" s="131"/>
      <c r="N2591" s="131"/>
      <c r="O2591" s="131"/>
      <c r="P2591" s="131"/>
      <c r="Q2591" s="170"/>
      <c r="R2591" s="170"/>
      <c r="S2591" s="170"/>
      <c r="T2591" s="170"/>
      <c r="U2591" s="170"/>
      <c r="V2591" s="170"/>
      <c r="W2591" s="170"/>
      <c r="X2591" s="131"/>
      <c r="Y2591"/>
      <c r="AB2591"/>
      <c r="AC2591"/>
      <c r="AD2591"/>
      <c r="AE2591"/>
      <c r="AF2591"/>
      <c r="AG2591"/>
      <c r="AH2591"/>
      <c r="AI2591"/>
      <c r="AJ2591"/>
      <c r="AK2591"/>
    </row>
    <row r="2592" spans="1:37" x14ac:dyDescent="0.25">
      <c r="A2592" s="131"/>
      <c r="B2592" s="131"/>
      <c r="C2592" s="131"/>
      <c r="D2592" s="131"/>
      <c r="E2592" s="131"/>
      <c r="F2592" s="131"/>
      <c r="G2592" s="131"/>
      <c r="H2592" s="131"/>
      <c r="I2592" s="131"/>
      <c r="J2592" s="131"/>
      <c r="K2592" s="131"/>
      <c r="L2592" s="131"/>
      <c r="M2592" s="131"/>
      <c r="N2592" s="131"/>
      <c r="O2592" s="131"/>
      <c r="P2592" s="131"/>
      <c r="Q2592" s="170"/>
      <c r="R2592" s="170"/>
      <c r="S2592" s="170"/>
      <c r="T2592" s="170"/>
      <c r="U2592" s="170"/>
      <c r="V2592" s="170"/>
      <c r="W2592" s="170"/>
      <c r="X2592" s="131"/>
      <c r="Y2592"/>
      <c r="AB2592"/>
      <c r="AC2592"/>
      <c r="AD2592"/>
      <c r="AE2592"/>
      <c r="AF2592"/>
      <c r="AG2592"/>
      <c r="AH2592"/>
      <c r="AI2592"/>
      <c r="AJ2592"/>
      <c r="AK2592"/>
    </row>
    <row r="2593" spans="1:37" x14ac:dyDescent="0.25">
      <c r="A2593" s="131"/>
      <c r="B2593" s="131"/>
      <c r="C2593" s="131"/>
      <c r="D2593" s="131"/>
      <c r="E2593" s="131"/>
      <c r="F2593" s="131"/>
      <c r="G2593" s="131"/>
      <c r="H2593" s="131"/>
      <c r="I2593" s="131"/>
      <c r="J2593" s="131"/>
      <c r="K2593" s="131"/>
      <c r="L2593" s="131"/>
      <c r="M2593" s="131"/>
      <c r="N2593" s="131"/>
      <c r="O2593" s="131"/>
      <c r="P2593" s="131"/>
      <c r="Q2593" s="170"/>
      <c r="R2593" s="170"/>
      <c r="S2593" s="170"/>
      <c r="T2593" s="170"/>
      <c r="U2593" s="170"/>
      <c r="V2593" s="170"/>
      <c r="W2593" s="170"/>
      <c r="X2593" s="131"/>
      <c r="Y2593"/>
      <c r="AB2593"/>
      <c r="AC2593"/>
      <c r="AD2593"/>
      <c r="AE2593"/>
      <c r="AF2593"/>
      <c r="AG2593"/>
      <c r="AH2593"/>
      <c r="AI2593"/>
      <c r="AJ2593"/>
      <c r="AK2593"/>
    </row>
    <row r="2594" spans="1:37" x14ac:dyDescent="0.25">
      <c r="A2594" s="131"/>
      <c r="B2594" s="131"/>
      <c r="C2594" s="131"/>
      <c r="D2594" s="131"/>
      <c r="E2594" s="131"/>
      <c r="F2594" s="131"/>
      <c r="G2594" s="131"/>
      <c r="H2594" s="131"/>
      <c r="I2594" s="131"/>
      <c r="J2594" s="131"/>
      <c r="K2594" s="131"/>
      <c r="L2594" s="131"/>
      <c r="M2594" s="131"/>
      <c r="N2594" s="131"/>
      <c r="O2594" s="131"/>
      <c r="P2594" s="131"/>
      <c r="Q2594" s="170"/>
      <c r="R2594" s="170"/>
      <c r="S2594" s="170"/>
      <c r="T2594" s="170"/>
      <c r="U2594" s="170"/>
      <c r="V2594" s="170"/>
      <c r="W2594" s="170"/>
      <c r="X2594" s="131"/>
      <c r="Y2594"/>
      <c r="AB2594"/>
      <c r="AC2594"/>
      <c r="AD2594"/>
      <c r="AE2594"/>
      <c r="AF2594"/>
      <c r="AG2594"/>
      <c r="AH2594"/>
      <c r="AI2594"/>
      <c r="AJ2594"/>
      <c r="AK2594"/>
    </row>
    <row r="2595" spans="1:37" x14ac:dyDescent="0.25">
      <c r="A2595" s="131"/>
      <c r="B2595" s="131"/>
      <c r="C2595" s="131"/>
      <c r="D2595" s="131"/>
      <c r="E2595" s="131"/>
      <c r="F2595" s="131"/>
      <c r="G2595" s="131"/>
      <c r="H2595" s="131"/>
      <c r="I2595" s="131"/>
      <c r="J2595" s="131"/>
      <c r="K2595" s="131"/>
      <c r="L2595" s="131"/>
      <c r="M2595" s="131"/>
      <c r="N2595" s="131"/>
      <c r="O2595" s="131"/>
      <c r="P2595" s="131"/>
      <c r="Q2595" s="170"/>
      <c r="R2595" s="170"/>
      <c r="S2595" s="170"/>
      <c r="T2595" s="170"/>
      <c r="U2595" s="170"/>
      <c r="V2595" s="170"/>
      <c r="W2595" s="170"/>
      <c r="X2595" s="131"/>
      <c r="Y2595"/>
      <c r="AB2595"/>
      <c r="AC2595"/>
      <c r="AD2595"/>
      <c r="AE2595"/>
      <c r="AF2595"/>
      <c r="AG2595"/>
      <c r="AH2595"/>
      <c r="AI2595"/>
      <c r="AJ2595"/>
      <c r="AK2595"/>
    </row>
    <row r="2596" spans="1:37" x14ac:dyDescent="0.25">
      <c r="A2596" s="131"/>
      <c r="B2596" s="131"/>
      <c r="C2596" s="131"/>
      <c r="D2596" s="131"/>
      <c r="E2596" s="131"/>
      <c r="F2596" s="131"/>
      <c r="G2596" s="131"/>
      <c r="H2596" s="131"/>
      <c r="I2596" s="131"/>
      <c r="J2596" s="131"/>
      <c r="K2596" s="131"/>
      <c r="L2596" s="131"/>
      <c r="M2596" s="131"/>
      <c r="N2596" s="131"/>
      <c r="O2596" s="131"/>
      <c r="P2596" s="131"/>
      <c r="Q2596" s="170"/>
      <c r="R2596" s="170"/>
      <c r="S2596" s="170"/>
      <c r="T2596" s="170"/>
      <c r="U2596" s="170"/>
      <c r="V2596" s="170"/>
      <c r="W2596" s="170"/>
      <c r="X2596" s="131"/>
      <c r="Y2596"/>
      <c r="AB2596"/>
      <c r="AC2596"/>
      <c r="AD2596"/>
      <c r="AE2596"/>
      <c r="AF2596"/>
      <c r="AG2596"/>
      <c r="AH2596"/>
      <c r="AI2596"/>
      <c r="AJ2596"/>
      <c r="AK2596"/>
    </row>
    <row r="2597" spans="1:37" x14ac:dyDescent="0.25">
      <c r="A2597" s="131"/>
      <c r="B2597" s="131"/>
      <c r="C2597" s="131"/>
      <c r="D2597" s="131"/>
      <c r="E2597" s="131"/>
      <c r="F2597" s="131"/>
      <c r="G2597" s="131"/>
      <c r="H2597" s="131"/>
      <c r="I2597" s="131"/>
      <c r="J2597" s="131"/>
      <c r="K2597" s="131"/>
      <c r="L2597" s="131"/>
      <c r="M2597" s="131"/>
      <c r="N2597" s="131"/>
      <c r="O2597" s="131"/>
      <c r="P2597" s="131"/>
      <c r="Q2597" s="170"/>
      <c r="R2597" s="170"/>
      <c r="S2597" s="170"/>
      <c r="T2597" s="170"/>
      <c r="U2597" s="170"/>
      <c r="V2597" s="170"/>
      <c r="W2597" s="170"/>
      <c r="X2597" s="131"/>
      <c r="Y2597"/>
      <c r="AB2597"/>
      <c r="AC2597"/>
      <c r="AD2597"/>
      <c r="AE2597"/>
      <c r="AF2597"/>
      <c r="AG2597"/>
      <c r="AH2597"/>
      <c r="AI2597"/>
      <c r="AJ2597"/>
      <c r="AK2597"/>
    </row>
    <row r="2598" spans="1:37" x14ac:dyDescent="0.25">
      <c r="A2598" s="131"/>
      <c r="B2598" s="131"/>
      <c r="C2598" s="131"/>
      <c r="D2598" s="131"/>
      <c r="E2598" s="131"/>
      <c r="F2598" s="131"/>
      <c r="G2598" s="131"/>
      <c r="H2598" s="131"/>
      <c r="I2598" s="131"/>
      <c r="J2598" s="131"/>
      <c r="K2598" s="131"/>
      <c r="L2598" s="131"/>
      <c r="M2598" s="131"/>
      <c r="N2598" s="131"/>
      <c r="O2598" s="131"/>
      <c r="P2598" s="131"/>
      <c r="Q2598" s="170"/>
      <c r="R2598" s="170"/>
      <c r="S2598" s="170"/>
      <c r="T2598" s="170"/>
      <c r="U2598" s="170"/>
      <c r="V2598" s="170"/>
      <c r="W2598" s="170"/>
      <c r="X2598" s="131"/>
      <c r="Y2598"/>
      <c r="AB2598"/>
      <c r="AC2598"/>
      <c r="AD2598"/>
      <c r="AE2598"/>
      <c r="AF2598"/>
      <c r="AG2598"/>
      <c r="AH2598"/>
      <c r="AI2598"/>
      <c r="AJ2598"/>
      <c r="AK2598"/>
    </row>
    <row r="2599" spans="1:37" x14ac:dyDescent="0.25">
      <c r="A2599" s="131"/>
      <c r="B2599" s="131"/>
      <c r="C2599" s="131"/>
      <c r="D2599" s="131"/>
      <c r="E2599" s="131"/>
      <c r="F2599" s="131"/>
      <c r="G2599" s="131"/>
      <c r="H2599" s="131"/>
      <c r="I2599" s="131"/>
      <c r="J2599" s="131"/>
      <c r="K2599" s="131"/>
      <c r="L2599" s="131"/>
      <c r="M2599" s="131"/>
      <c r="N2599" s="131"/>
      <c r="O2599" s="131"/>
      <c r="P2599" s="131"/>
      <c r="Q2599" s="170"/>
      <c r="R2599" s="170"/>
      <c r="S2599" s="170"/>
      <c r="T2599" s="170"/>
      <c r="U2599" s="170"/>
      <c r="V2599" s="170"/>
      <c r="W2599" s="170"/>
      <c r="X2599" s="131"/>
      <c r="Y2599"/>
      <c r="AB2599"/>
      <c r="AC2599"/>
      <c r="AD2599"/>
      <c r="AE2599"/>
      <c r="AF2599"/>
      <c r="AG2599"/>
      <c r="AH2599"/>
      <c r="AI2599"/>
      <c r="AJ2599"/>
      <c r="AK2599"/>
    </row>
    <row r="2600" spans="1:37" x14ac:dyDescent="0.25">
      <c r="A2600" s="131"/>
      <c r="B2600" s="131"/>
      <c r="C2600" s="131"/>
      <c r="D2600" s="131"/>
      <c r="E2600" s="131"/>
      <c r="F2600" s="131"/>
      <c r="G2600" s="131"/>
      <c r="H2600" s="131"/>
      <c r="I2600" s="131"/>
      <c r="J2600" s="131"/>
      <c r="K2600" s="131"/>
      <c r="L2600" s="131"/>
      <c r="M2600" s="131"/>
      <c r="N2600" s="131"/>
      <c r="O2600" s="131"/>
      <c r="P2600" s="131"/>
      <c r="Q2600" s="170"/>
      <c r="R2600" s="170"/>
      <c r="S2600" s="170"/>
      <c r="T2600" s="170"/>
      <c r="U2600" s="170"/>
      <c r="V2600" s="170"/>
      <c r="W2600" s="170"/>
      <c r="X2600" s="131"/>
      <c r="Y2600"/>
      <c r="AB2600"/>
      <c r="AC2600"/>
      <c r="AD2600"/>
      <c r="AE2600"/>
      <c r="AF2600"/>
      <c r="AG2600"/>
      <c r="AH2600"/>
      <c r="AI2600"/>
      <c r="AJ2600"/>
      <c r="AK2600"/>
    </row>
    <row r="2601" spans="1:37" x14ac:dyDescent="0.25">
      <c r="A2601" s="131"/>
      <c r="B2601" s="131"/>
      <c r="C2601" s="131"/>
      <c r="D2601" s="131"/>
      <c r="E2601" s="131"/>
      <c r="F2601" s="131"/>
      <c r="G2601" s="131"/>
      <c r="H2601" s="131"/>
      <c r="I2601" s="131"/>
      <c r="J2601" s="131"/>
      <c r="K2601" s="131"/>
      <c r="L2601" s="131"/>
      <c r="M2601" s="131"/>
      <c r="N2601" s="131"/>
      <c r="O2601" s="131"/>
      <c r="P2601" s="131"/>
      <c r="Q2601" s="170"/>
      <c r="R2601" s="170"/>
      <c r="S2601" s="170"/>
      <c r="T2601" s="170"/>
      <c r="U2601" s="170"/>
      <c r="V2601" s="170"/>
      <c r="W2601" s="170"/>
      <c r="X2601" s="131"/>
      <c r="Y2601"/>
      <c r="AB2601"/>
      <c r="AC2601"/>
      <c r="AD2601"/>
      <c r="AE2601"/>
      <c r="AF2601"/>
      <c r="AG2601"/>
      <c r="AH2601"/>
      <c r="AI2601"/>
      <c r="AJ2601"/>
      <c r="AK2601"/>
    </row>
    <row r="2602" spans="1:37" x14ac:dyDescent="0.25">
      <c r="A2602" s="131"/>
      <c r="B2602" s="131"/>
      <c r="C2602" s="131"/>
      <c r="D2602" s="131"/>
      <c r="E2602" s="131"/>
      <c r="F2602" s="131"/>
      <c r="G2602" s="131"/>
      <c r="H2602" s="131"/>
      <c r="I2602" s="131"/>
      <c r="J2602" s="131"/>
      <c r="K2602" s="131"/>
      <c r="L2602" s="131"/>
      <c r="M2602" s="131"/>
      <c r="N2602" s="131"/>
      <c r="O2602" s="131"/>
      <c r="P2602" s="131"/>
      <c r="Q2602" s="170"/>
      <c r="R2602" s="170"/>
      <c r="S2602" s="170"/>
      <c r="T2602" s="170"/>
      <c r="U2602" s="170"/>
      <c r="V2602" s="170"/>
      <c r="W2602" s="170"/>
      <c r="X2602" s="131"/>
      <c r="Y2602"/>
      <c r="AB2602"/>
      <c r="AC2602"/>
      <c r="AD2602"/>
      <c r="AE2602"/>
      <c r="AF2602"/>
      <c r="AG2602"/>
      <c r="AH2602"/>
      <c r="AI2602"/>
      <c r="AJ2602"/>
      <c r="AK2602"/>
    </row>
    <row r="2603" spans="1:37" x14ac:dyDescent="0.25">
      <c r="A2603" s="131"/>
      <c r="B2603" s="131"/>
      <c r="C2603" s="131"/>
      <c r="D2603" s="131"/>
      <c r="E2603" s="131"/>
      <c r="F2603" s="131"/>
      <c r="G2603" s="131"/>
      <c r="H2603" s="131"/>
      <c r="I2603" s="131"/>
      <c r="J2603" s="131"/>
      <c r="K2603" s="131"/>
      <c r="L2603" s="131"/>
      <c r="M2603" s="131"/>
      <c r="N2603" s="131"/>
      <c r="O2603" s="131"/>
      <c r="P2603" s="131"/>
      <c r="Q2603" s="170"/>
      <c r="R2603" s="170"/>
      <c r="S2603" s="170"/>
      <c r="T2603" s="170"/>
      <c r="U2603" s="170"/>
      <c r="V2603" s="170"/>
      <c r="W2603" s="170"/>
      <c r="X2603" s="131"/>
      <c r="Y2603"/>
      <c r="AB2603"/>
      <c r="AC2603"/>
      <c r="AD2603"/>
      <c r="AE2603"/>
      <c r="AF2603"/>
      <c r="AG2603"/>
      <c r="AH2603"/>
      <c r="AI2603"/>
      <c r="AJ2603"/>
      <c r="AK2603"/>
    </row>
    <row r="2604" spans="1:37" x14ac:dyDescent="0.25">
      <c r="A2604" s="131"/>
      <c r="B2604" s="131"/>
      <c r="C2604" s="131"/>
      <c r="D2604" s="131"/>
      <c r="E2604" s="131"/>
      <c r="F2604" s="131"/>
      <c r="G2604" s="131"/>
      <c r="H2604" s="131"/>
      <c r="I2604" s="131"/>
      <c r="J2604" s="131"/>
      <c r="K2604" s="131"/>
      <c r="L2604" s="131"/>
      <c r="M2604" s="131"/>
      <c r="N2604" s="131"/>
      <c r="O2604" s="131"/>
      <c r="P2604" s="131"/>
      <c r="Q2604" s="170"/>
      <c r="R2604" s="170"/>
      <c r="S2604" s="170"/>
      <c r="T2604" s="170"/>
      <c r="U2604" s="170"/>
      <c r="V2604" s="170"/>
      <c r="W2604" s="170"/>
      <c r="X2604" s="131"/>
      <c r="Y2604"/>
      <c r="AB2604"/>
      <c r="AC2604"/>
      <c r="AD2604"/>
      <c r="AE2604"/>
      <c r="AF2604"/>
      <c r="AG2604"/>
      <c r="AH2604"/>
      <c r="AI2604"/>
      <c r="AJ2604"/>
      <c r="AK2604"/>
    </row>
    <row r="2605" spans="1:37" x14ac:dyDescent="0.25">
      <c r="A2605" s="131"/>
      <c r="B2605" s="131"/>
      <c r="C2605" s="131"/>
      <c r="D2605" s="131"/>
      <c r="E2605" s="131"/>
      <c r="F2605" s="131"/>
      <c r="G2605" s="131"/>
      <c r="H2605" s="131"/>
      <c r="I2605" s="131"/>
      <c r="J2605" s="131"/>
      <c r="K2605" s="131"/>
      <c r="L2605" s="131"/>
      <c r="M2605" s="131"/>
      <c r="N2605" s="131"/>
      <c r="O2605" s="131"/>
      <c r="P2605" s="131"/>
      <c r="Q2605" s="170"/>
      <c r="R2605" s="170"/>
      <c r="S2605" s="170"/>
      <c r="T2605" s="170"/>
      <c r="U2605" s="170"/>
      <c r="V2605" s="170"/>
      <c r="W2605" s="170"/>
      <c r="X2605" s="131"/>
      <c r="Y2605"/>
      <c r="AB2605"/>
      <c r="AC2605"/>
      <c r="AD2605"/>
      <c r="AE2605"/>
      <c r="AF2605"/>
      <c r="AG2605"/>
      <c r="AH2605"/>
      <c r="AI2605"/>
      <c r="AJ2605"/>
      <c r="AK2605"/>
    </row>
    <row r="2606" spans="1:37" x14ac:dyDescent="0.25">
      <c r="A2606" s="131"/>
      <c r="B2606" s="131"/>
      <c r="C2606" s="131"/>
      <c r="D2606" s="131"/>
      <c r="E2606" s="131"/>
      <c r="F2606" s="131"/>
      <c r="G2606" s="131"/>
      <c r="H2606" s="131"/>
      <c r="I2606" s="131"/>
      <c r="J2606" s="131"/>
      <c r="K2606" s="131"/>
      <c r="L2606" s="131"/>
      <c r="M2606" s="131"/>
      <c r="N2606" s="131"/>
      <c r="O2606" s="131"/>
      <c r="P2606" s="131"/>
      <c r="Q2606" s="170"/>
      <c r="R2606" s="170"/>
      <c r="S2606" s="170"/>
      <c r="T2606" s="170"/>
      <c r="U2606" s="170"/>
      <c r="V2606" s="170"/>
      <c r="W2606" s="170"/>
      <c r="X2606" s="131"/>
      <c r="Y2606"/>
      <c r="AB2606"/>
      <c r="AC2606"/>
      <c r="AD2606"/>
      <c r="AE2606"/>
      <c r="AF2606"/>
      <c r="AG2606"/>
      <c r="AH2606"/>
      <c r="AI2606"/>
      <c r="AJ2606"/>
      <c r="AK2606"/>
    </row>
    <row r="2607" spans="1:37" x14ac:dyDescent="0.25">
      <c r="A2607" s="131"/>
      <c r="B2607" s="131"/>
      <c r="C2607" s="131"/>
      <c r="D2607" s="131"/>
      <c r="E2607" s="131"/>
      <c r="F2607" s="131"/>
      <c r="G2607" s="131"/>
      <c r="H2607" s="131"/>
      <c r="I2607" s="131"/>
      <c r="J2607" s="131"/>
      <c r="K2607" s="131"/>
      <c r="L2607" s="131"/>
      <c r="M2607" s="131"/>
      <c r="N2607" s="131"/>
      <c r="O2607" s="131"/>
      <c r="P2607" s="131"/>
      <c r="Q2607" s="170"/>
      <c r="R2607" s="170"/>
      <c r="S2607" s="170"/>
      <c r="T2607" s="170"/>
      <c r="U2607" s="170"/>
      <c r="V2607" s="170"/>
      <c r="W2607" s="170"/>
      <c r="X2607" s="131"/>
      <c r="Y2607"/>
      <c r="AB2607"/>
      <c r="AC2607"/>
      <c r="AD2607"/>
      <c r="AE2607"/>
      <c r="AF2607"/>
      <c r="AG2607"/>
      <c r="AH2607"/>
      <c r="AI2607"/>
      <c r="AJ2607"/>
      <c r="AK2607"/>
    </row>
    <row r="2608" spans="1:37" x14ac:dyDescent="0.25">
      <c r="A2608" s="131"/>
      <c r="B2608" s="131"/>
      <c r="C2608" s="131"/>
      <c r="D2608" s="131"/>
      <c r="E2608" s="131"/>
      <c r="F2608" s="131"/>
      <c r="G2608" s="131"/>
      <c r="H2608" s="131"/>
      <c r="I2608" s="131"/>
      <c r="J2608" s="131"/>
      <c r="K2608" s="131"/>
      <c r="L2608" s="131"/>
      <c r="M2608" s="131"/>
      <c r="N2608" s="131"/>
      <c r="O2608" s="131"/>
      <c r="P2608" s="131"/>
      <c r="Q2608" s="170"/>
      <c r="R2608" s="170"/>
      <c r="S2608" s="170"/>
      <c r="T2608" s="170"/>
      <c r="U2608" s="170"/>
      <c r="V2608" s="170"/>
      <c r="W2608" s="170"/>
      <c r="X2608" s="131"/>
      <c r="Y2608"/>
      <c r="AB2608"/>
      <c r="AC2608"/>
      <c r="AD2608"/>
      <c r="AE2608"/>
      <c r="AF2608"/>
      <c r="AG2608"/>
      <c r="AH2608"/>
      <c r="AI2608"/>
      <c r="AJ2608"/>
      <c r="AK2608"/>
    </row>
    <row r="2609" spans="1:37" x14ac:dyDescent="0.25">
      <c r="A2609" s="131"/>
      <c r="B2609" s="131"/>
      <c r="C2609" s="131"/>
      <c r="D2609" s="131"/>
      <c r="E2609" s="131"/>
      <c r="F2609" s="131"/>
      <c r="G2609" s="131"/>
      <c r="H2609" s="131"/>
      <c r="I2609" s="131"/>
      <c r="J2609" s="131"/>
      <c r="K2609" s="131"/>
      <c r="L2609" s="131"/>
      <c r="M2609" s="131"/>
      <c r="N2609" s="131"/>
      <c r="O2609" s="131"/>
      <c r="P2609" s="131"/>
      <c r="Q2609" s="170"/>
      <c r="R2609" s="170"/>
      <c r="S2609" s="170"/>
      <c r="T2609" s="170"/>
      <c r="U2609" s="170"/>
      <c r="V2609" s="170"/>
      <c r="W2609" s="170"/>
      <c r="X2609" s="131"/>
      <c r="Y2609"/>
      <c r="AB2609"/>
      <c r="AC2609"/>
      <c r="AD2609"/>
      <c r="AE2609"/>
      <c r="AF2609"/>
      <c r="AG2609"/>
      <c r="AH2609"/>
      <c r="AI2609"/>
      <c r="AJ2609"/>
      <c r="AK2609"/>
    </row>
    <row r="2610" spans="1:37" x14ac:dyDescent="0.25">
      <c r="A2610" s="131"/>
      <c r="B2610" s="131"/>
      <c r="C2610" s="131"/>
      <c r="D2610" s="131"/>
      <c r="E2610" s="131"/>
      <c r="F2610" s="131"/>
      <c r="G2610" s="131"/>
      <c r="H2610" s="131"/>
      <c r="I2610" s="131"/>
      <c r="J2610" s="131"/>
      <c r="K2610" s="131"/>
      <c r="L2610" s="131"/>
      <c r="M2610" s="131"/>
      <c r="N2610" s="131"/>
      <c r="O2610" s="131"/>
      <c r="P2610" s="131"/>
      <c r="Q2610" s="170"/>
      <c r="R2610" s="170"/>
      <c r="S2610" s="170"/>
      <c r="T2610" s="170"/>
      <c r="U2610" s="170"/>
      <c r="V2610" s="170"/>
      <c r="W2610" s="170"/>
      <c r="X2610" s="131"/>
      <c r="AB2610"/>
      <c r="AC2610"/>
      <c r="AD2610"/>
      <c r="AE2610"/>
      <c r="AF2610"/>
      <c r="AG2610"/>
      <c r="AH2610"/>
      <c r="AI2610"/>
      <c r="AJ2610"/>
      <c r="AK2610"/>
    </row>
    <row r="2611" spans="1:37" x14ac:dyDescent="0.25">
      <c r="A2611" s="131"/>
      <c r="B2611" s="131"/>
      <c r="C2611" s="131"/>
      <c r="D2611" s="131"/>
      <c r="E2611" s="131"/>
      <c r="F2611" s="131"/>
      <c r="G2611" s="131"/>
      <c r="H2611" s="131"/>
      <c r="I2611" s="131"/>
      <c r="J2611" s="131"/>
      <c r="K2611" s="131"/>
      <c r="L2611" s="131"/>
      <c r="M2611" s="131"/>
      <c r="N2611" s="131"/>
      <c r="O2611" s="131"/>
      <c r="P2611" s="131"/>
      <c r="Q2611" s="170"/>
      <c r="R2611" s="170"/>
      <c r="S2611" s="170"/>
      <c r="T2611" s="170"/>
      <c r="U2611" s="170"/>
      <c r="V2611" s="170"/>
      <c r="W2611" s="170"/>
      <c r="X2611" s="131"/>
      <c r="AB2611"/>
      <c r="AC2611"/>
      <c r="AD2611"/>
      <c r="AE2611"/>
      <c r="AF2611"/>
      <c r="AG2611"/>
      <c r="AH2611"/>
      <c r="AI2611"/>
      <c r="AJ2611"/>
      <c r="AK2611"/>
    </row>
    <row r="2612" spans="1:37" x14ac:dyDescent="0.25">
      <c r="A2612" s="131"/>
      <c r="B2612" s="131"/>
      <c r="C2612" s="131"/>
      <c r="D2612" s="131"/>
      <c r="E2612" s="131"/>
      <c r="F2612" s="131"/>
      <c r="G2612" s="131"/>
      <c r="H2612" s="131"/>
      <c r="I2612" s="131"/>
      <c r="J2612" s="131"/>
      <c r="K2612" s="131"/>
      <c r="L2612" s="131"/>
      <c r="M2612" s="131"/>
      <c r="N2612" s="131"/>
      <c r="O2612" s="131"/>
      <c r="P2612" s="131"/>
      <c r="Q2612" s="170"/>
      <c r="R2612" s="170"/>
      <c r="S2612" s="170"/>
      <c r="T2612" s="170"/>
      <c r="U2612" s="170"/>
      <c r="V2612" s="170"/>
      <c r="W2612" s="170"/>
      <c r="X2612" s="131"/>
      <c r="AB2612"/>
      <c r="AC2612"/>
      <c r="AD2612"/>
      <c r="AE2612"/>
      <c r="AF2612"/>
      <c r="AG2612"/>
      <c r="AH2612"/>
      <c r="AI2612"/>
      <c r="AJ2612"/>
      <c r="AK2612"/>
    </row>
    <row r="2613" spans="1:37" x14ac:dyDescent="0.25">
      <c r="A2613" s="131"/>
      <c r="B2613" s="131"/>
      <c r="C2613" s="131"/>
      <c r="D2613" s="131"/>
      <c r="E2613" s="131"/>
      <c r="F2613" s="131"/>
      <c r="G2613" s="131"/>
      <c r="H2613" s="131"/>
      <c r="I2613" s="131"/>
      <c r="J2613" s="131"/>
      <c r="K2613" s="131"/>
      <c r="L2613" s="131"/>
      <c r="M2613" s="131"/>
      <c r="N2613" s="131"/>
      <c r="O2613" s="131"/>
      <c r="P2613" s="131"/>
      <c r="Q2613" s="170"/>
      <c r="R2613" s="170"/>
      <c r="S2613" s="170"/>
      <c r="T2613" s="170"/>
      <c r="U2613" s="170"/>
      <c r="V2613" s="170"/>
      <c r="W2613" s="170"/>
      <c r="X2613" s="131"/>
      <c r="AB2613"/>
      <c r="AC2613"/>
      <c r="AD2613"/>
      <c r="AE2613"/>
      <c r="AF2613"/>
      <c r="AG2613"/>
      <c r="AH2613"/>
      <c r="AI2613"/>
      <c r="AJ2613"/>
      <c r="AK2613"/>
    </row>
    <row r="2614" spans="1:37" x14ac:dyDescent="0.25">
      <c r="A2614" s="131"/>
      <c r="B2614" s="131"/>
      <c r="C2614" s="131"/>
      <c r="D2614" s="131"/>
      <c r="E2614" s="131"/>
      <c r="F2614" s="131"/>
      <c r="G2614" s="131"/>
      <c r="H2614" s="131"/>
      <c r="I2614" s="131"/>
      <c r="J2614" s="131"/>
      <c r="K2614" s="131"/>
      <c r="L2614" s="131"/>
      <c r="M2614" s="131"/>
      <c r="N2614" s="131"/>
      <c r="O2614" s="131"/>
      <c r="P2614" s="131"/>
      <c r="Q2614" s="170"/>
      <c r="R2614" s="170"/>
      <c r="S2614" s="170"/>
      <c r="T2614" s="170"/>
      <c r="U2614" s="170"/>
      <c r="V2614" s="170"/>
      <c r="W2614" s="170"/>
      <c r="X2614" s="131"/>
      <c r="AB2614"/>
      <c r="AC2614"/>
      <c r="AD2614"/>
      <c r="AE2614"/>
      <c r="AF2614"/>
      <c r="AG2614"/>
      <c r="AH2614"/>
      <c r="AI2614"/>
      <c r="AJ2614"/>
      <c r="AK2614"/>
    </row>
    <row r="2615" spans="1:37" x14ac:dyDescent="0.25">
      <c r="A2615" s="131"/>
      <c r="B2615" s="131"/>
      <c r="C2615" s="131"/>
      <c r="D2615" s="131"/>
      <c r="E2615" s="131"/>
      <c r="F2615" s="131"/>
      <c r="G2615" s="131"/>
      <c r="H2615" s="131"/>
      <c r="I2615" s="131"/>
      <c r="J2615" s="131"/>
      <c r="K2615" s="131"/>
      <c r="L2615" s="131"/>
      <c r="M2615" s="131"/>
      <c r="N2615" s="131"/>
      <c r="O2615" s="131"/>
      <c r="P2615" s="131"/>
      <c r="Q2615" s="170"/>
      <c r="R2615" s="170"/>
      <c r="S2615" s="170"/>
      <c r="T2615" s="170"/>
      <c r="U2615" s="170"/>
      <c r="V2615" s="170"/>
      <c r="W2615" s="170"/>
      <c r="X2615" s="131"/>
      <c r="AB2615"/>
      <c r="AC2615"/>
      <c r="AD2615"/>
      <c r="AE2615"/>
      <c r="AF2615"/>
      <c r="AG2615"/>
      <c r="AH2615"/>
      <c r="AI2615"/>
      <c r="AJ2615"/>
      <c r="AK2615"/>
    </row>
    <row r="2616" spans="1:37" x14ac:dyDescent="0.25">
      <c r="A2616" s="131"/>
      <c r="B2616" s="131"/>
      <c r="C2616" s="131"/>
      <c r="D2616" s="131"/>
      <c r="E2616" s="131"/>
      <c r="F2616" s="131"/>
      <c r="G2616" s="131"/>
      <c r="H2616" s="131"/>
      <c r="I2616" s="131"/>
      <c r="J2616" s="131"/>
      <c r="K2616" s="131"/>
      <c r="L2616" s="131"/>
      <c r="M2616" s="131"/>
      <c r="N2616" s="131"/>
      <c r="O2616" s="131"/>
      <c r="P2616" s="131"/>
      <c r="Q2616" s="170"/>
      <c r="R2616" s="170"/>
      <c r="S2616" s="170"/>
      <c r="T2616" s="170"/>
      <c r="U2616" s="170"/>
      <c r="V2616" s="170"/>
      <c r="W2616" s="170"/>
      <c r="X2616" s="131"/>
      <c r="AB2616"/>
      <c r="AC2616"/>
      <c r="AD2616"/>
      <c r="AE2616"/>
      <c r="AF2616"/>
      <c r="AG2616"/>
      <c r="AH2616"/>
      <c r="AI2616"/>
      <c r="AJ2616"/>
      <c r="AK2616"/>
    </row>
    <row r="2617" spans="1:37" x14ac:dyDescent="0.25">
      <c r="A2617" s="131"/>
      <c r="B2617" s="131"/>
      <c r="C2617" s="131"/>
      <c r="D2617" s="131"/>
      <c r="E2617" s="131"/>
      <c r="F2617" s="131"/>
      <c r="G2617" s="131"/>
      <c r="H2617" s="131"/>
      <c r="I2617" s="131"/>
      <c r="J2617" s="131"/>
      <c r="K2617" s="131"/>
      <c r="L2617" s="131"/>
      <c r="M2617" s="131"/>
      <c r="N2617" s="131"/>
      <c r="O2617" s="131"/>
      <c r="P2617" s="131"/>
      <c r="Q2617" s="170"/>
      <c r="R2617" s="170"/>
      <c r="S2617" s="170"/>
      <c r="T2617" s="170"/>
      <c r="U2617" s="170"/>
      <c r="V2617" s="170"/>
      <c r="W2617" s="170"/>
      <c r="X2617" s="131"/>
      <c r="AB2617"/>
      <c r="AC2617"/>
      <c r="AD2617"/>
      <c r="AE2617"/>
      <c r="AF2617"/>
      <c r="AG2617"/>
      <c r="AH2617"/>
      <c r="AI2617"/>
      <c r="AJ2617"/>
      <c r="AK2617"/>
    </row>
    <row r="2618" spans="1:37" x14ac:dyDescent="0.25">
      <c r="A2618" s="131"/>
      <c r="B2618" s="131"/>
      <c r="C2618" s="131"/>
      <c r="D2618" s="131"/>
      <c r="E2618" s="131"/>
      <c r="F2618" s="131"/>
      <c r="G2618" s="131"/>
      <c r="H2618" s="131"/>
      <c r="I2618" s="131"/>
      <c r="J2618" s="131"/>
      <c r="K2618" s="131"/>
      <c r="L2618" s="131"/>
      <c r="M2618" s="131"/>
      <c r="N2618" s="131"/>
      <c r="O2618" s="131"/>
      <c r="P2618" s="131"/>
      <c r="Q2618" s="170"/>
      <c r="R2618" s="170"/>
      <c r="S2618" s="170"/>
      <c r="T2618" s="170"/>
      <c r="U2618" s="170"/>
      <c r="V2618" s="170"/>
      <c r="W2618" s="170"/>
      <c r="X2618" s="131"/>
      <c r="AB2618"/>
      <c r="AC2618"/>
      <c r="AD2618"/>
      <c r="AE2618"/>
      <c r="AF2618"/>
      <c r="AG2618"/>
      <c r="AH2618"/>
      <c r="AI2618"/>
      <c r="AJ2618"/>
      <c r="AK2618"/>
    </row>
    <row r="2619" spans="1:37" x14ac:dyDescent="0.25">
      <c r="A2619" s="131"/>
      <c r="B2619" s="131"/>
      <c r="C2619" s="131"/>
      <c r="D2619" s="131"/>
      <c r="E2619" s="131"/>
      <c r="F2619" s="131"/>
      <c r="G2619" s="131"/>
      <c r="H2619" s="131"/>
      <c r="I2619" s="131"/>
      <c r="J2619" s="131"/>
      <c r="K2619" s="131"/>
      <c r="L2619" s="131"/>
      <c r="M2619" s="131"/>
      <c r="N2619" s="131"/>
      <c r="O2619" s="131"/>
      <c r="P2619" s="131"/>
      <c r="Q2619" s="170"/>
      <c r="R2619" s="170"/>
      <c r="S2619" s="170"/>
      <c r="T2619" s="170"/>
      <c r="U2619" s="170"/>
      <c r="V2619" s="170"/>
      <c r="W2619" s="170"/>
      <c r="X2619" s="131"/>
      <c r="AB2619"/>
      <c r="AC2619"/>
      <c r="AD2619"/>
      <c r="AE2619"/>
      <c r="AF2619"/>
      <c r="AG2619"/>
      <c r="AH2619"/>
      <c r="AI2619"/>
      <c r="AJ2619"/>
      <c r="AK2619"/>
    </row>
    <row r="2620" spans="1:37" x14ac:dyDescent="0.25">
      <c r="A2620" s="131"/>
      <c r="B2620" s="131"/>
      <c r="C2620" s="131"/>
      <c r="D2620" s="131"/>
      <c r="E2620" s="131"/>
      <c r="F2620" s="131"/>
      <c r="G2620" s="131"/>
      <c r="H2620" s="131"/>
      <c r="I2620" s="131"/>
      <c r="J2620" s="131"/>
      <c r="K2620" s="131"/>
      <c r="L2620" s="131"/>
      <c r="M2620" s="131"/>
      <c r="N2620" s="131"/>
      <c r="O2620" s="131"/>
      <c r="P2620" s="131"/>
      <c r="Q2620" s="170"/>
      <c r="R2620" s="170"/>
      <c r="S2620" s="170"/>
      <c r="T2620" s="170"/>
      <c r="U2620" s="170"/>
      <c r="V2620" s="170"/>
      <c r="W2620" s="170"/>
      <c r="X2620" s="131"/>
      <c r="AB2620"/>
      <c r="AC2620"/>
      <c r="AD2620"/>
      <c r="AE2620"/>
      <c r="AF2620"/>
      <c r="AG2620"/>
      <c r="AH2620"/>
      <c r="AI2620"/>
      <c r="AJ2620"/>
      <c r="AK2620"/>
    </row>
    <row r="2621" spans="1:37" x14ac:dyDescent="0.25">
      <c r="A2621" s="131"/>
      <c r="B2621" s="131"/>
      <c r="C2621" s="131"/>
      <c r="D2621" s="131"/>
      <c r="E2621" s="131"/>
      <c r="F2621" s="131"/>
      <c r="G2621" s="131"/>
      <c r="H2621" s="131"/>
      <c r="I2621" s="131"/>
      <c r="J2621" s="131"/>
      <c r="K2621" s="131"/>
      <c r="L2621" s="131"/>
      <c r="M2621" s="131"/>
      <c r="N2621" s="131"/>
      <c r="O2621" s="131"/>
      <c r="P2621" s="131"/>
      <c r="Q2621" s="170"/>
      <c r="R2621" s="170"/>
      <c r="S2621" s="170"/>
      <c r="T2621" s="170"/>
      <c r="U2621" s="170"/>
      <c r="V2621" s="170"/>
      <c r="W2621" s="170"/>
      <c r="X2621" s="131"/>
      <c r="AB2621"/>
      <c r="AC2621"/>
      <c r="AD2621"/>
      <c r="AE2621"/>
      <c r="AF2621"/>
      <c r="AG2621"/>
      <c r="AH2621"/>
      <c r="AI2621"/>
      <c r="AJ2621"/>
      <c r="AK2621"/>
    </row>
    <row r="2622" spans="1:37" x14ac:dyDescent="0.25">
      <c r="A2622" s="131"/>
      <c r="B2622" s="131"/>
      <c r="C2622" s="131"/>
      <c r="D2622" s="131"/>
      <c r="E2622" s="131"/>
      <c r="F2622" s="131"/>
      <c r="G2622" s="131"/>
      <c r="H2622" s="131"/>
      <c r="I2622" s="131"/>
      <c r="J2622" s="131"/>
      <c r="K2622" s="131"/>
      <c r="L2622" s="131"/>
      <c r="M2622" s="131"/>
      <c r="N2622" s="131"/>
      <c r="O2622" s="131"/>
      <c r="P2622" s="131"/>
      <c r="Q2622" s="170"/>
      <c r="R2622" s="170"/>
      <c r="S2622" s="170"/>
      <c r="T2622" s="170"/>
      <c r="U2622" s="170"/>
      <c r="V2622" s="170"/>
      <c r="W2622" s="170"/>
      <c r="X2622" s="131"/>
      <c r="AB2622"/>
      <c r="AC2622"/>
      <c r="AD2622"/>
      <c r="AE2622"/>
      <c r="AF2622"/>
      <c r="AG2622"/>
      <c r="AH2622"/>
      <c r="AI2622"/>
      <c r="AJ2622"/>
      <c r="AK2622"/>
    </row>
    <row r="2623" spans="1:37" x14ac:dyDescent="0.25">
      <c r="A2623" s="131"/>
      <c r="B2623" s="131"/>
      <c r="C2623" s="131"/>
      <c r="D2623" s="131"/>
      <c r="E2623" s="131"/>
      <c r="F2623" s="131"/>
      <c r="G2623" s="131"/>
      <c r="H2623" s="131"/>
      <c r="I2623" s="131"/>
      <c r="J2623" s="131"/>
      <c r="K2623" s="131"/>
      <c r="L2623" s="131"/>
      <c r="M2623" s="131"/>
      <c r="N2623" s="131"/>
      <c r="O2623" s="131"/>
      <c r="P2623" s="131"/>
      <c r="Q2623" s="170"/>
      <c r="R2623" s="170"/>
      <c r="S2623" s="170"/>
      <c r="T2623" s="170"/>
      <c r="U2623" s="170"/>
      <c r="V2623" s="170"/>
      <c r="W2623" s="170"/>
      <c r="X2623" s="131"/>
      <c r="AB2623"/>
      <c r="AC2623"/>
      <c r="AD2623"/>
      <c r="AE2623"/>
      <c r="AF2623"/>
      <c r="AG2623"/>
      <c r="AH2623"/>
      <c r="AI2623"/>
      <c r="AJ2623"/>
      <c r="AK2623"/>
    </row>
    <row r="2624" spans="1:37" x14ac:dyDescent="0.25">
      <c r="A2624" s="131"/>
      <c r="B2624" s="131"/>
      <c r="C2624" s="131"/>
      <c r="D2624" s="131"/>
      <c r="E2624" s="131"/>
      <c r="F2624" s="131"/>
      <c r="G2624" s="131"/>
      <c r="H2624" s="131"/>
      <c r="I2624" s="131"/>
      <c r="J2624" s="131"/>
      <c r="K2624" s="131"/>
      <c r="L2624" s="131"/>
      <c r="M2624" s="131"/>
      <c r="N2624" s="131"/>
      <c r="O2624" s="131"/>
      <c r="P2624" s="131"/>
      <c r="Q2624" s="170"/>
      <c r="R2624" s="170"/>
      <c r="S2624" s="170"/>
      <c r="T2624" s="170"/>
      <c r="U2624" s="170"/>
      <c r="V2624" s="170"/>
      <c r="W2624" s="170"/>
      <c r="X2624" s="131"/>
      <c r="AB2624"/>
      <c r="AC2624"/>
      <c r="AD2624"/>
      <c r="AE2624"/>
      <c r="AF2624"/>
      <c r="AG2624"/>
      <c r="AH2624"/>
      <c r="AI2624"/>
      <c r="AJ2624"/>
      <c r="AK2624"/>
    </row>
    <row r="2625" spans="1:37" ht="13" x14ac:dyDescent="0.3">
      <c r="A2625" s="147"/>
      <c r="B2625" s="147"/>
      <c r="C2625" s="147"/>
      <c r="D2625" s="147"/>
      <c r="E2625" s="147"/>
      <c r="F2625" s="147"/>
      <c r="G2625" s="147"/>
      <c r="H2625" s="147"/>
      <c r="I2625" s="147"/>
      <c r="J2625" s="147"/>
      <c r="K2625" s="147"/>
      <c r="L2625" s="147"/>
      <c r="M2625" s="147"/>
      <c r="N2625" s="147"/>
      <c r="O2625" s="147"/>
      <c r="P2625" s="147"/>
      <c r="Q2625" s="171"/>
      <c r="R2625" s="171"/>
      <c r="S2625" s="171"/>
      <c r="T2625" s="171"/>
      <c r="U2625" s="171"/>
      <c r="V2625" s="171"/>
      <c r="W2625" s="171"/>
      <c r="X2625" s="147"/>
      <c r="Y2625" s="108"/>
      <c r="Z2625" s="147"/>
      <c r="AA2625" s="147"/>
      <c r="AB2625"/>
      <c r="AC2625"/>
      <c r="AD2625"/>
      <c r="AE2625"/>
      <c r="AF2625"/>
      <c r="AG2625"/>
      <c r="AH2625"/>
      <c r="AI2625"/>
      <c r="AJ2625"/>
      <c r="AK2625"/>
    </row>
    <row r="2626" spans="1:37" ht="13" x14ac:dyDescent="0.3">
      <c r="A2626" s="147"/>
      <c r="B2626" s="147"/>
      <c r="C2626" s="147"/>
      <c r="D2626" s="147"/>
      <c r="E2626" s="147"/>
      <c r="F2626" s="147"/>
      <c r="G2626" s="147"/>
      <c r="H2626" s="147"/>
      <c r="I2626" s="147"/>
      <c r="J2626" s="147"/>
      <c r="K2626" s="147"/>
      <c r="L2626" s="147"/>
      <c r="M2626" s="147"/>
      <c r="N2626" s="147"/>
      <c r="O2626" s="147"/>
      <c r="P2626" s="147"/>
      <c r="Q2626" s="171"/>
      <c r="R2626" s="171"/>
      <c r="S2626" s="171"/>
      <c r="T2626" s="171"/>
      <c r="U2626" s="171"/>
      <c r="V2626" s="171"/>
      <c r="W2626" s="171"/>
      <c r="X2626" s="147"/>
      <c r="Y2626" s="108"/>
      <c r="Z2626" s="147"/>
      <c r="AA2626" s="147"/>
      <c r="AB2626"/>
      <c r="AC2626"/>
      <c r="AD2626"/>
      <c r="AE2626"/>
      <c r="AF2626"/>
      <c r="AG2626"/>
      <c r="AH2626"/>
      <c r="AI2626"/>
      <c r="AJ2626"/>
      <c r="AK2626"/>
    </row>
    <row r="2627" spans="1:37" ht="13" x14ac:dyDescent="0.3">
      <c r="A2627" s="147"/>
      <c r="B2627" s="147"/>
      <c r="C2627" s="147"/>
      <c r="D2627" s="147"/>
      <c r="E2627" s="147"/>
      <c r="F2627" s="147"/>
      <c r="G2627" s="147"/>
      <c r="H2627" s="147"/>
      <c r="I2627" s="147"/>
      <c r="J2627" s="147"/>
      <c r="K2627" s="147"/>
      <c r="L2627" s="147"/>
      <c r="M2627" s="147"/>
      <c r="N2627" s="147"/>
      <c r="O2627" s="147"/>
      <c r="P2627" s="147"/>
      <c r="Q2627" s="171"/>
      <c r="R2627" s="171"/>
      <c r="S2627" s="171"/>
      <c r="T2627" s="171"/>
      <c r="U2627" s="171"/>
      <c r="V2627" s="171"/>
      <c r="W2627" s="171"/>
      <c r="X2627" s="147"/>
      <c r="Y2627" s="108"/>
      <c r="Z2627" s="147"/>
      <c r="AA2627" s="147"/>
      <c r="AB2627"/>
      <c r="AC2627"/>
      <c r="AD2627"/>
      <c r="AE2627"/>
      <c r="AF2627"/>
      <c r="AG2627"/>
      <c r="AH2627"/>
      <c r="AI2627"/>
      <c r="AJ2627"/>
      <c r="AK2627"/>
    </row>
    <row r="2628" spans="1:37" ht="13" x14ac:dyDescent="0.3">
      <c r="A2628" s="147"/>
      <c r="B2628" s="147"/>
      <c r="C2628" s="147"/>
      <c r="D2628" s="147"/>
      <c r="E2628" s="147"/>
      <c r="F2628" s="147"/>
      <c r="G2628" s="147"/>
      <c r="H2628" s="147"/>
      <c r="I2628" s="147"/>
      <c r="J2628" s="147"/>
      <c r="K2628" s="147"/>
      <c r="L2628" s="147"/>
      <c r="M2628" s="147"/>
      <c r="N2628" s="147"/>
      <c r="O2628" s="147"/>
      <c r="P2628" s="147"/>
      <c r="Q2628" s="171"/>
      <c r="R2628" s="171"/>
      <c r="S2628" s="171"/>
      <c r="T2628" s="171"/>
      <c r="U2628" s="171"/>
      <c r="V2628" s="171"/>
      <c r="W2628" s="171"/>
      <c r="X2628" s="147"/>
      <c r="Y2628" s="108"/>
      <c r="Z2628" s="147"/>
      <c r="AA2628" s="147"/>
      <c r="AB2628"/>
      <c r="AC2628"/>
      <c r="AD2628"/>
      <c r="AE2628"/>
      <c r="AF2628"/>
      <c r="AG2628"/>
      <c r="AH2628"/>
      <c r="AI2628"/>
      <c r="AJ2628"/>
      <c r="AK2628"/>
    </row>
    <row r="2629" spans="1:37" ht="13" x14ac:dyDescent="0.3">
      <c r="A2629" s="147"/>
      <c r="B2629" s="147"/>
      <c r="C2629" s="147"/>
      <c r="D2629" s="147"/>
      <c r="E2629" s="147"/>
      <c r="F2629" s="147"/>
      <c r="G2629" s="147"/>
      <c r="H2629" s="147"/>
      <c r="I2629" s="147"/>
      <c r="J2629" s="147"/>
      <c r="K2629" s="147"/>
      <c r="L2629" s="147"/>
      <c r="M2629" s="147"/>
      <c r="N2629" s="147"/>
      <c r="O2629" s="147"/>
      <c r="P2629" s="147"/>
      <c r="Q2629" s="171"/>
      <c r="R2629" s="171"/>
      <c r="S2629" s="171"/>
      <c r="T2629" s="171"/>
      <c r="U2629" s="171"/>
      <c r="V2629" s="171"/>
      <c r="W2629" s="171"/>
      <c r="X2629" s="147"/>
      <c r="Y2629" s="108"/>
      <c r="Z2629" s="147"/>
      <c r="AA2629" s="147"/>
      <c r="AB2629"/>
      <c r="AC2629"/>
      <c r="AD2629"/>
      <c r="AE2629"/>
      <c r="AF2629"/>
      <c r="AG2629"/>
      <c r="AH2629"/>
      <c r="AI2629"/>
      <c r="AJ2629"/>
      <c r="AK2629"/>
    </row>
    <row r="2630" spans="1:37" ht="13" x14ac:dyDescent="0.3">
      <c r="A2630" s="147"/>
      <c r="B2630" s="147"/>
      <c r="C2630" s="147"/>
      <c r="D2630" s="147"/>
      <c r="E2630" s="147"/>
      <c r="F2630" s="147"/>
      <c r="G2630" s="147"/>
      <c r="H2630" s="147"/>
      <c r="I2630" s="147"/>
      <c r="J2630" s="147"/>
      <c r="K2630" s="147"/>
      <c r="L2630" s="147"/>
      <c r="M2630" s="147"/>
      <c r="N2630" s="147"/>
      <c r="O2630" s="147"/>
      <c r="P2630" s="147"/>
      <c r="Q2630" s="171"/>
      <c r="R2630" s="171"/>
      <c r="S2630" s="171"/>
      <c r="T2630" s="171"/>
      <c r="U2630" s="171"/>
      <c r="V2630" s="171"/>
      <c r="W2630" s="171"/>
      <c r="X2630" s="147"/>
      <c r="Y2630" s="108"/>
      <c r="Z2630" s="147"/>
      <c r="AA2630" s="147"/>
      <c r="AB2630"/>
      <c r="AC2630"/>
      <c r="AD2630"/>
      <c r="AE2630"/>
      <c r="AF2630"/>
      <c r="AG2630"/>
      <c r="AH2630"/>
      <c r="AI2630"/>
      <c r="AJ2630"/>
      <c r="AK2630"/>
    </row>
    <row r="2631" spans="1:37" ht="13" x14ac:dyDescent="0.3">
      <c r="A2631" s="147"/>
      <c r="B2631" s="147"/>
      <c r="C2631" s="147"/>
      <c r="D2631" s="147"/>
      <c r="E2631" s="147"/>
      <c r="F2631" s="147"/>
      <c r="G2631" s="147"/>
      <c r="H2631" s="147"/>
      <c r="I2631" s="147"/>
      <c r="J2631" s="147"/>
      <c r="K2631" s="147"/>
      <c r="L2631" s="147"/>
      <c r="M2631" s="147"/>
      <c r="N2631" s="147"/>
      <c r="O2631" s="147"/>
      <c r="P2631" s="147"/>
      <c r="Q2631" s="171"/>
      <c r="R2631" s="171"/>
      <c r="S2631" s="171"/>
      <c r="T2631" s="171"/>
      <c r="U2631" s="171"/>
      <c r="V2631" s="171"/>
      <c r="W2631" s="171"/>
      <c r="X2631" s="147"/>
      <c r="Y2631" s="108"/>
      <c r="Z2631" s="147"/>
      <c r="AA2631" s="147"/>
      <c r="AB2631"/>
      <c r="AC2631"/>
      <c r="AD2631"/>
      <c r="AE2631"/>
      <c r="AF2631"/>
      <c r="AG2631"/>
      <c r="AH2631"/>
      <c r="AI2631"/>
      <c r="AJ2631"/>
      <c r="AK2631"/>
    </row>
    <row r="2632" spans="1:37" ht="13" x14ac:dyDescent="0.3">
      <c r="A2632" s="147"/>
      <c r="B2632" s="147"/>
      <c r="C2632" s="147"/>
      <c r="D2632" s="147"/>
      <c r="E2632" s="147"/>
      <c r="F2632" s="147"/>
      <c r="G2632" s="147"/>
      <c r="H2632" s="147"/>
      <c r="I2632" s="147"/>
      <c r="J2632" s="147"/>
      <c r="K2632" s="147"/>
      <c r="L2632" s="147"/>
      <c r="M2632" s="147"/>
      <c r="N2632" s="147"/>
      <c r="O2632" s="147"/>
      <c r="P2632" s="147"/>
      <c r="Q2632" s="171"/>
      <c r="R2632" s="171"/>
      <c r="S2632" s="171"/>
      <c r="T2632" s="171"/>
      <c r="U2632" s="171"/>
      <c r="V2632" s="171"/>
      <c r="W2632" s="171"/>
      <c r="X2632" s="147"/>
      <c r="Y2632" s="108"/>
      <c r="Z2632" s="147"/>
      <c r="AA2632" s="147"/>
      <c r="AB2632"/>
      <c r="AC2632"/>
      <c r="AD2632"/>
      <c r="AE2632"/>
      <c r="AF2632"/>
      <c r="AG2632"/>
      <c r="AH2632"/>
      <c r="AI2632"/>
      <c r="AJ2632"/>
      <c r="AK2632"/>
    </row>
    <row r="2633" spans="1:37" ht="13" x14ac:dyDescent="0.3">
      <c r="A2633" s="147"/>
      <c r="B2633" s="147"/>
      <c r="C2633" s="147"/>
      <c r="D2633" s="147"/>
      <c r="E2633" s="147"/>
      <c r="F2633" s="147"/>
      <c r="G2633" s="147"/>
      <c r="H2633" s="147"/>
      <c r="I2633" s="147"/>
      <c r="J2633" s="147"/>
      <c r="K2633" s="147"/>
      <c r="L2633" s="147"/>
      <c r="M2633" s="147"/>
      <c r="N2633" s="147"/>
      <c r="O2633" s="147"/>
      <c r="P2633" s="147"/>
      <c r="Q2633" s="171"/>
      <c r="R2633" s="171"/>
      <c r="S2633" s="171"/>
      <c r="T2633" s="171"/>
      <c r="U2633" s="171"/>
      <c r="V2633" s="171"/>
      <c r="W2633" s="171"/>
      <c r="X2633" s="147"/>
      <c r="Y2633" s="108"/>
      <c r="Z2633" s="147"/>
      <c r="AA2633" s="147"/>
      <c r="AB2633"/>
      <c r="AC2633"/>
      <c r="AD2633"/>
      <c r="AE2633"/>
      <c r="AF2633"/>
      <c r="AG2633"/>
      <c r="AH2633"/>
      <c r="AI2633"/>
      <c r="AJ2633"/>
      <c r="AK2633"/>
    </row>
    <row r="2634" spans="1:37" ht="13" x14ac:dyDescent="0.3">
      <c r="A2634" s="147"/>
      <c r="B2634" s="147"/>
      <c r="C2634" s="147"/>
      <c r="D2634" s="147"/>
      <c r="E2634" s="147"/>
      <c r="F2634" s="147"/>
      <c r="G2634" s="147"/>
      <c r="H2634" s="147"/>
      <c r="I2634" s="147"/>
      <c r="J2634" s="147"/>
      <c r="K2634" s="147"/>
      <c r="L2634" s="147"/>
      <c r="M2634" s="147"/>
      <c r="N2634" s="147"/>
      <c r="O2634" s="147"/>
      <c r="P2634" s="147"/>
      <c r="Q2634" s="171"/>
      <c r="R2634" s="171"/>
      <c r="S2634" s="171"/>
      <c r="T2634" s="171"/>
      <c r="U2634" s="171"/>
      <c r="V2634" s="171"/>
      <c r="W2634" s="171"/>
      <c r="X2634" s="147"/>
      <c r="Y2634" s="108"/>
      <c r="Z2634" s="147"/>
      <c r="AA2634" s="147"/>
      <c r="AB2634"/>
      <c r="AC2634"/>
      <c r="AD2634"/>
      <c r="AE2634"/>
      <c r="AF2634"/>
      <c r="AG2634"/>
      <c r="AH2634"/>
      <c r="AI2634"/>
      <c r="AJ2634"/>
      <c r="AK2634"/>
    </row>
    <row r="2635" spans="1:37" ht="13" x14ac:dyDescent="0.3">
      <c r="A2635" s="147"/>
      <c r="B2635" s="147"/>
      <c r="C2635" s="147"/>
      <c r="D2635" s="147"/>
      <c r="E2635" s="147"/>
      <c r="F2635" s="147"/>
      <c r="G2635" s="147"/>
      <c r="H2635" s="147"/>
      <c r="I2635" s="147"/>
      <c r="J2635" s="147"/>
      <c r="K2635" s="147"/>
      <c r="L2635" s="147"/>
      <c r="M2635" s="147"/>
      <c r="N2635" s="147"/>
      <c r="O2635" s="147"/>
      <c r="P2635" s="147"/>
      <c r="Q2635" s="171"/>
      <c r="R2635" s="171"/>
      <c r="S2635" s="171"/>
      <c r="T2635" s="171"/>
      <c r="U2635" s="171"/>
      <c r="V2635" s="171"/>
      <c r="W2635" s="171"/>
      <c r="X2635" s="147"/>
      <c r="Y2635" s="108"/>
      <c r="Z2635" s="147"/>
      <c r="AA2635" s="147"/>
      <c r="AB2635"/>
      <c r="AC2635"/>
      <c r="AD2635"/>
      <c r="AE2635"/>
      <c r="AF2635"/>
      <c r="AG2635"/>
      <c r="AH2635"/>
      <c r="AI2635"/>
      <c r="AJ2635"/>
      <c r="AK2635"/>
    </row>
    <row r="2636" spans="1:37" ht="13" x14ac:dyDescent="0.3">
      <c r="A2636" s="147"/>
      <c r="B2636" s="147"/>
      <c r="C2636" s="147"/>
      <c r="D2636" s="147"/>
      <c r="E2636" s="147"/>
      <c r="F2636" s="147"/>
      <c r="G2636" s="147"/>
      <c r="H2636" s="147"/>
      <c r="I2636" s="147"/>
      <c r="J2636" s="147"/>
      <c r="K2636" s="147"/>
      <c r="L2636" s="147"/>
      <c r="M2636" s="147"/>
      <c r="N2636" s="147"/>
      <c r="O2636" s="147"/>
      <c r="P2636" s="147"/>
      <c r="Q2636" s="171"/>
      <c r="R2636" s="171"/>
      <c r="S2636" s="171"/>
      <c r="T2636" s="171"/>
      <c r="U2636" s="171"/>
      <c r="V2636" s="171"/>
      <c r="W2636" s="171"/>
      <c r="X2636" s="147"/>
      <c r="Y2636" s="108"/>
      <c r="Z2636" s="147"/>
      <c r="AA2636" s="147"/>
      <c r="AB2636"/>
      <c r="AC2636"/>
      <c r="AD2636"/>
      <c r="AE2636"/>
      <c r="AF2636"/>
      <c r="AG2636"/>
      <c r="AH2636"/>
      <c r="AI2636"/>
      <c r="AJ2636"/>
      <c r="AK2636"/>
    </row>
    <row r="2637" spans="1:37" ht="13" x14ac:dyDescent="0.3">
      <c r="A2637" s="147"/>
      <c r="B2637" s="147"/>
      <c r="C2637" s="147"/>
      <c r="D2637" s="147"/>
      <c r="E2637" s="147"/>
      <c r="F2637" s="147"/>
      <c r="G2637" s="147"/>
      <c r="H2637" s="147"/>
      <c r="I2637" s="147"/>
      <c r="J2637" s="147"/>
      <c r="K2637" s="147"/>
      <c r="L2637" s="147"/>
      <c r="M2637" s="147"/>
      <c r="N2637" s="147"/>
      <c r="O2637" s="147"/>
      <c r="P2637" s="147"/>
      <c r="Q2637" s="171"/>
      <c r="R2637" s="171"/>
      <c r="S2637" s="171"/>
      <c r="T2637" s="171"/>
      <c r="U2637" s="171"/>
      <c r="V2637" s="171"/>
      <c r="W2637" s="171"/>
      <c r="X2637" s="147"/>
      <c r="Y2637" s="108"/>
      <c r="Z2637" s="147"/>
      <c r="AA2637" s="147"/>
      <c r="AB2637"/>
      <c r="AC2637"/>
      <c r="AD2637"/>
      <c r="AE2637"/>
      <c r="AF2637"/>
      <c r="AG2637"/>
      <c r="AH2637"/>
      <c r="AI2637"/>
      <c r="AJ2637"/>
      <c r="AK2637"/>
    </row>
    <row r="2638" spans="1:37" ht="13" x14ac:dyDescent="0.3">
      <c r="A2638" s="147"/>
      <c r="B2638" s="147"/>
      <c r="C2638" s="147"/>
      <c r="D2638" s="147"/>
      <c r="E2638" s="147"/>
      <c r="F2638" s="147"/>
      <c r="G2638" s="147"/>
      <c r="H2638" s="147"/>
      <c r="I2638" s="147"/>
      <c r="J2638" s="147"/>
      <c r="K2638" s="147"/>
      <c r="L2638" s="147"/>
      <c r="M2638" s="147"/>
      <c r="N2638" s="147"/>
      <c r="O2638" s="147"/>
      <c r="P2638" s="147"/>
      <c r="Q2638" s="171"/>
      <c r="R2638" s="171"/>
      <c r="S2638" s="171"/>
      <c r="T2638" s="171"/>
      <c r="U2638" s="171"/>
      <c r="V2638" s="171"/>
      <c r="W2638" s="171"/>
      <c r="X2638" s="147"/>
      <c r="Y2638" s="108"/>
      <c r="Z2638" s="147"/>
      <c r="AA2638" s="147"/>
      <c r="AB2638"/>
      <c r="AC2638"/>
      <c r="AD2638"/>
      <c r="AE2638"/>
      <c r="AF2638"/>
      <c r="AG2638"/>
      <c r="AH2638"/>
      <c r="AI2638"/>
      <c r="AJ2638"/>
      <c r="AK2638"/>
    </row>
    <row r="2639" spans="1:37" ht="13" x14ac:dyDescent="0.3">
      <c r="A2639" s="147"/>
      <c r="B2639" s="147"/>
      <c r="C2639" s="147"/>
      <c r="D2639" s="147"/>
      <c r="E2639" s="147"/>
      <c r="F2639" s="147"/>
      <c r="G2639" s="147"/>
      <c r="H2639" s="147"/>
      <c r="I2639" s="147"/>
      <c r="J2639" s="147"/>
      <c r="K2639" s="147"/>
      <c r="L2639" s="147"/>
      <c r="M2639" s="147"/>
      <c r="N2639" s="147"/>
      <c r="O2639" s="147"/>
      <c r="P2639" s="147"/>
      <c r="Q2639" s="171"/>
      <c r="R2639" s="171"/>
      <c r="S2639" s="171"/>
      <c r="T2639" s="171"/>
      <c r="U2639" s="171"/>
      <c r="V2639" s="171"/>
      <c r="W2639" s="171"/>
      <c r="X2639" s="147"/>
      <c r="Y2639" s="108"/>
      <c r="Z2639" s="147"/>
      <c r="AA2639" s="147"/>
      <c r="AB2639"/>
      <c r="AC2639"/>
      <c r="AD2639"/>
      <c r="AE2639"/>
      <c r="AF2639"/>
      <c r="AG2639"/>
      <c r="AH2639"/>
      <c r="AI2639"/>
      <c r="AJ2639"/>
      <c r="AK2639"/>
    </row>
    <row r="2640" spans="1:37" ht="13" x14ac:dyDescent="0.3">
      <c r="A2640" s="147"/>
      <c r="B2640" s="147"/>
      <c r="C2640" s="147"/>
      <c r="D2640" s="147"/>
      <c r="E2640" s="147"/>
      <c r="F2640" s="147"/>
      <c r="G2640" s="147"/>
      <c r="H2640" s="147"/>
      <c r="I2640" s="147"/>
      <c r="J2640" s="147"/>
      <c r="K2640" s="147"/>
      <c r="L2640" s="147"/>
      <c r="M2640" s="147"/>
      <c r="N2640" s="147"/>
      <c r="O2640" s="147"/>
      <c r="P2640" s="147"/>
      <c r="Q2640" s="171"/>
      <c r="R2640" s="171"/>
      <c r="S2640" s="171"/>
      <c r="T2640" s="171"/>
      <c r="U2640" s="171"/>
      <c r="V2640" s="171"/>
      <c r="W2640" s="171"/>
      <c r="X2640" s="147"/>
      <c r="Y2640" s="108"/>
      <c r="Z2640" s="147"/>
      <c r="AA2640" s="147"/>
      <c r="AB2640"/>
      <c r="AC2640"/>
      <c r="AD2640"/>
      <c r="AE2640"/>
      <c r="AF2640"/>
      <c r="AG2640"/>
      <c r="AH2640"/>
      <c r="AI2640"/>
      <c r="AJ2640"/>
      <c r="AK2640"/>
    </row>
    <row r="2641" spans="1:37" ht="13" x14ac:dyDescent="0.3">
      <c r="A2641" s="147"/>
      <c r="B2641" s="147"/>
      <c r="C2641" s="147"/>
      <c r="D2641" s="147"/>
      <c r="E2641" s="147"/>
      <c r="F2641" s="147"/>
      <c r="G2641" s="147"/>
      <c r="H2641" s="147"/>
      <c r="I2641" s="147"/>
      <c r="J2641" s="147"/>
      <c r="K2641" s="147"/>
      <c r="L2641" s="147"/>
      <c r="M2641" s="147"/>
      <c r="N2641" s="147"/>
      <c r="O2641" s="147"/>
      <c r="P2641" s="147"/>
      <c r="Q2641" s="171"/>
      <c r="R2641" s="171"/>
      <c r="S2641" s="171"/>
      <c r="T2641" s="171"/>
      <c r="U2641" s="171"/>
      <c r="V2641" s="171"/>
      <c r="W2641" s="171"/>
      <c r="X2641" s="147"/>
      <c r="Y2641" s="108"/>
      <c r="Z2641" s="147"/>
      <c r="AA2641" s="147"/>
      <c r="AB2641"/>
      <c r="AC2641"/>
      <c r="AD2641"/>
      <c r="AE2641"/>
      <c r="AF2641"/>
      <c r="AG2641"/>
      <c r="AH2641"/>
      <c r="AI2641"/>
      <c r="AJ2641"/>
      <c r="AK2641"/>
    </row>
    <row r="2642" spans="1:37" ht="13" x14ac:dyDescent="0.3">
      <c r="A2642" s="147"/>
      <c r="B2642" s="147"/>
      <c r="C2642" s="147"/>
      <c r="D2642" s="147"/>
      <c r="E2642" s="147"/>
      <c r="F2642" s="147"/>
      <c r="G2642" s="147"/>
      <c r="H2642" s="147"/>
      <c r="I2642" s="147"/>
      <c r="J2642" s="147"/>
      <c r="K2642" s="147"/>
      <c r="L2642" s="147"/>
      <c r="M2642" s="147"/>
      <c r="N2642" s="147"/>
      <c r="O2642" s="147"/>
      <c r="P2642" s="147"/>
      <c r="Q2642" s="171"/>
      <c r="R2642" s="171"/>
      <c r="S2642" s="171"/>
      <c r="T2642" s="171"/>
      <c r="U2642" s="171"/>
      <c r="V2642" s="171"/>
      <c r="W2642" s="171"/>
      <c r="X2642" s="147"/>
      <c r="Y2642" s="108"/>
      <c r="Z2642" s="147"/>
      <c r="AA2642" s="147"/>
      <c r="AB2642"/>
      <c r="AC2642"/>
      <c r="AD2642"/>
      <c r="AE2642"/>
      <c r="AF2642"/>
      <c r="AG2642"/>
      <c r="AH2642"/>
      <c r="AI2642"/>
      <c r="AJ2642"/>
      <c r="AK2642"/>
    </row>
    <row r="2643" spans="1:37" ht="13" x14ac:dyDescent="0.3">
      <c r="A2643" s="147"/>
      <c r="B2643" s="147"/>
      <c r="C2643" s="147"/>
      <c r="D2643" s="147"/>
      <c r="E2643" s="147"/>
      <c r="F2643" s="147"/>
      <c r="G2643" s="147"/>
      <c r="H2643" s="147"/>
      <c r="I2643" s="147"/>
      <c r="J2643" s="147"/>
      <c r="K2643" s="147"/>
      <c r="L2643" s="147"/>
      <c r="M2643" s="147"/>
      <c r="N2643" s="147"/>
      <c r="O2643" s="147"/>
      <c r="P2643" s="147"/>
      <c r="Q2643" s="171"/>
      <c r="R2643" s="171"/>
      <c r="S2643" s="171"/>
      <c r="T2643" s="171"/>
      <c r="U2643" s="171"/>
      <c r="V2643" s="171"/>
      <c r="W2643" s="171"/>
      <c r="X2643" s="147"/>
      <c r="Y2643" s="108"/>
      <c r="Z2643" s="147"/>
      <c r="AA2643" s="147"/>
      <c r="AB2643"/>
      <c r="AC2643"/>
      <c r="AD2643"/>
      <c r="AE2643"/>
      <c r="AF2643"/>
      <c r="AG2643"/>
      <c r="AH2643"/>
      <c r="AI2643"/>
      <c r="AJ2643"/>
      <c r="AK2643"/>
    </row>
    <row r="2644" spans="1:37" ht="13" x14ac:dyDescent="0.3">
      <c r="A2644" s="147"/>
      <c r="B2644" s="147"/>
      <c r="C2644" s="147"/>
      <c r="D2644" s="147"/>
      <c r="E2644" s="147"/>
      <c r="F2644" s="147"/>
      <c r="G2644" s="147"/>
      <c r="H2644" s="147"/>
      <c r="I2644" s="147"/>
      <c r="J2644" s="147"/>
      <c r="K2644" s="147"/>
      <c r="L2644" s="147"/>
      <c r="M2644" s="147"/>
      <c r="N2644" s="147"/>
      <c r="O2644" s="147"/>
      <c r="P2644" s="147"/>
      <c r="Q2644" s="171"/>
      <c r="R2644" s="171"/>
      <c r="S2644" s="171"/>
      <c r="T2644" s="171"/>
      <c r="U2644" s="171"/>
      <c r="V2644" s="171"/>
      <c r="W2644" s="171"/>
      <c r="X2644" s="147"/>
      <c r="Y2644" s="108"/>
      <c r="Z2644" s="147"/>
      <c r="AA2644" s="147"/>
      <c r="AB2644"/>
      <c r="AC2644"/>
      <c r="AD2644"/>
      <c r="AE2644"/>
      <c r="AF2644"/>
      <c r="AG2644"/>
      <c r="AH2644"/>
      <c r="AI2644"/>
      <c r="AJ2644"/>
      <c r="AK2644"/>
    </row>
    <row r="2645" spans="1:37" ht="13" x14ac:dyDescent="0.3">
      <c r="A2645" s="147"/>
      <c r="B2645" s="147"/>
      <c r="C2645" s="147"/>
      <c r="D2645" s="147"/>
      <c r="E2645" s="147"/>
      <c r="F2645" s="147"/>
      <c r="G2645" s="147"/>
      <c r="H2645" s="147"/>
      <c r="I2645" s="147"/>
      <c r="J2645" s="147"/>
      <c r="K2645" s="147"/>
      <c r="L2645" s="147"/>
      <c r="M2645" s="147"/>
      <c r="N2645" s="147"/>
      <c r="O2645" s="147"/>
      <c r="P2645" s="147"/>
      <c r="Q2645" s="171"/>
      <c r="R2645" s="171"/>
      <c r="S2645" s="171"/>
      <c r="T2645" s="171"/>
      <c r="U2645" s="171"/>
      <c r="V2645" s="171"/>
      <c r="W2645" s="171"/>
      <c r="X2645" s="147"/>
      <c r="Y2645" s="108"/>
      <c r="Z2645" s="147"/>
      <c r="AA2645" s="147"/>
      <c r="AB2645"/>
      <c r="AC2645"/>
      <c r="AD2645"/>
      <c r="AE2645"/>
      <c r="AF2645"/>
      <c r="AG2645"/>
      <c r="AH2645"/>
      <c r="AI2645"/>
      <c r="AJ2645"/>
      <c r="AK2645"/>
    </row>
    <row r="2646" spans="1:37" ht="13" x14ac:dyDescent="0.3">
      <c r="A2646" s="147"/>
      <c r="B2646" s="147"/>
      <c r="C2646" s="147"/>
      <c r="D2646" s="147"/>
      <c r="E2646" s="147"/>
      <c r="F2646" s="147"/>
      <c r="G2646" s="147"/>
      <c r="H2646" s="147"/>
      <c r="I2646" s="147"/>
      <c r="J2646" s="147"/>
      <c r="K2646" s="147"/>
      <c r="L2646" s="147"/>
      <c r="M2646" s="147"/>
      <c r="N2646" s="147"/>
      <c r="O2646" s="147"/>
      <c r="P2646" s="147"/>
      <c r="Q2646" s="171"/>
      <c r="R2646" s="171"/>
      <c r="S2646" s="171"/>
      <c r="T2646" s="171"/>
      <c r="U2646" s="171"/>
      <c r="V2646" s="171"/>
      <c r="W2646" s="171"/>
      <c r="X2646" s="147"/>
      <c r="Y2646" s="108"/>
      <c r="Z2646" s="147"/>
      <c r="AA2646" s="147"/>
      <c r="AB2646"/>
      <c r="AC2646"/>
      <c r="AD2646"/>
      <c r="AE2646"/>
      <c r="AF2646"/>
      <c r="AG2646"/>
      <c r="AH2646"/>
      <c r="AI2646"/>
      <c r="AJ2646"/>
      <c r="AK2646"/>
    </row>
    <row r="2647" spans="1:37" ht="13" x14ac:dyDescent="0.3">
      <c r="A2647" s="147"/>
      <c r="B2647" s="147"/>
      <c r="C2647" s="147"/>
      <c r="D2647" s="147"/>
      <c r="E2647" s="147"/>
      <c r="F2647" s="147"/>
      <c r="G2647" s="147"/>
      <c r="H2647" s="147"/>
      <c r="I2647" s="147"/>
      <c r="J2647" s="147"/>
      <c r="K2647" s="147"/>
      <c r="L2647" s="147"/>
      <c r="M2647" s="147"/>
      <c r="N2647" s="147"/>
      <c r="O2647" s="147"/>
      <c r="P2647" s="147"/>
      <c r="Q2647" s="171"/>
      <c r="R2647" s="171"/>
      <c r="S2647" s="171"/>
      <c r="T2647" s="171"/>
      <c r="U2647" s="171"/>
      <c r="V2647" s="171"/>
      <c r="W2647" s="171"/>
      <c r="X2647" s="147"/>
      <c r="Y2647" s="108"/>
      <c r="Z2647" s="147"/>
      <c r="AA2647" s="147"/>
      <c r="AB2647"/>
      <c r="AC2647"/>
      <c r="AD2647"/>
      <c r="AE2647"/>
      <c r="AF2647"/>
      <c r="AG2647"/>
      <c r="AH2647"/>
      <c r="AI2647"/>
      <c r="AJ2647"/>
      <c r="AK2647"/>
    </row>
    <row r="2648" spans="1:37" ht="13" x14ac:dyDescent="0.3">
      <c r="A2648" s="147"/>
      <c r="B2648" s="147"/>
      <c r="C2648" s="147"/>
      <c r="D2648" s="147"/>
      <c r="E2648" s="147"/>
      <c r="F2648" s="147"/>
      <c r="G2648" s="147"/>
      <c r="H2648" s="147"/>
      <c r="I2648" s="147"/>
      <c r="J2648" s="147"/>
      <c r="K2648" s="147"/>
      <c r="L2648" s="147"/>
      <c r="M2648" s="147"/>
      <c r="N2648" s="147"/>
      <c r="O2648" s="147"/>
      <c r="P2648" s="147"/>
      <c r="Q2648" s="171"/>
      <c r="R2648" s="171"/>
      <c r="S2648" s="171"/>
      <c r="T2648" s="171"/>
      <c r="U2648" s="171"/>
      <c r="V2648" s="171"/>
      <c r="W2648" s="171"/>
      <c r="X2648" s="147"/>
      <c r="Y2648" s="108"/>
      <c r="Z2648" s="147"/>
      <c r="AA2648" s="147"/>
      <c r="AB2648"/>
      <c r="AC2648"/>
      <c r="AD2648"/>
      <c r="AE2648"/>
      <c r="AF2648"/>
      <c r="AG2648"/>
      <c r="AH2648"/>
      <c r="AI2648"/>
      <c r="AJ2648"/>
      <c r="AK2648"/>
    </row>
    <row r="2649" spans="1:37" ht="13" x14ac:dyDescent="0.3">
      <c r="A2649" s="147"/>
      <c r="B2649" s="147"/>
      <c r="C2649" s="147"/>
      <c r="D2649" s="147"/>
      <c r="E2649" s="147"/>
      <c r="F2649" s="147"/>
      <c r="G2649" s="147"/>
      <c r="H2649" s="147"/>
      <c r="I2649" s="147"/>
      <c r="J2649" s="147"/>
      <c r="K2649" s="147"/>
      <c r="L2649" s="147"/>
      <c r="M2649" s="147"/>
      <c r="N2649" s="147"/>
      <c r="O2649" s="147"/>
      <c r="P2649" s="147"/>
      <c r="Q2649" s="171"/>
      <c r="R2649" s="171"/>
      <c r="S2649" s="171"/>
      <c r="T2649" s="171"/>
      <c r="U2649" s="171"/>
      <c r="V2649" s="171"/>
      <c r="W2649" s="171"/>
      <c r="X2649" s="147"/>
      <c r="Y2649" s="108"/>
      <c r="Z2649" s="147"/>
      <c r="AA2649" s="147"/>
      <c r="AB2649"/>
      <c r="AC2649"/>
      <c r="AD2649"/>
      <c r="AE2649"/>
      <c r="AF2649"/>
      <c r="AG2649"/>
      <c r="AH2649"/>
      <c r="AI2649"/>
      <c r="AJ2649"/>
      <c r="AK2649"/>
    </row>
    <row r="2650" spans="1:37" ht="13" x14ac:dyDescent="0.3">
      <c r="A2650" s="147"/>
      <c r="B2650" s="147"/>
      <c r="C2650" s="147"/>
      <c r="D2650" s="147"/>
      <c r="E2650" s="147"/>
      <c r="F2650" s="147"/>
      <c r="G2650" s="147"/>
      <c r="H2650" s="147"/>
      <c r="I2650" s="147"/>
      <c r="J2650" s="147"/>
      <c r="K2650" s="147"/>
      <c r="L2650" s="147"/>
      <c r="M2650" s="147"/>
      <c r="N2650" s="147"/>
      <c r="O2650" s="147"/>
      <c r="P2650" s="147"/>
      <c r="Q2650" s="171"/>
      <c r="R2650" s="171"/>
      <c r="S2650" s="171"/>
      <c r="T2650" s="171"/>
      <c r="U2650" s="171"/>
      <c r="V2650" s="171"/>
      <c r="W2650" s="171"/>
      <c r="X2650" s="147"/>
      <c r="Y2650" s="108"/>
      <c r="Z2650" s="147"/>
      <c r="AA2650" s="147"/>
      <c r="AB2650"/>
      <c r="AC2650"/>
      <c r="AD2650"/>
      <c r="AE2650"/>
      <c r="AF2650"/>
      <c r="AG2650"/>
      <c r="AH2650"/>
      <c r="AI2650"/>
      <c r="AJ2650"/>
      <c r="AK2650"/>
    </row>
    <row r="2651" spans="1:37" ht="13" x14ac:dyDescent="0.3">
      <c r="A2651" s="147"/>
      <c r="B2651" s="147"/>
      <c r="C2651" s="147"/>
      <c r="D2651" s="147"/>
      <c r="E2651" s="147"/>
      <c r="F2651" s="147"/>
      <c r="G2651" s="147"/>
      <c r="H2651" s="147"/>
      <c r="I2651" s="147"/>
      <c r="J2651" s="147"/>
      <c r="K2651" s="147"/>
      <c r="L2651" s="147"/>
      <c r="M2651" s="147"/>
      <c r="N2651" s="147"/>
      <c r="O2651" s="147"/>
      <c r="P2651" s="147"/>
      <c r="Q2651" s="171"/>
      <c r="R2651" s="171"/>
      <c r="S2651" s="171"/>
      <c r="T2651" s="171"/>
      <c r="U2651" s="171"/>
      <c r="V2651" s="171"/>
      <c r="W2651" s="171"/>
      <c r="X2651" s="147"/>
      <c r="Y2651" s="108"/>
      <c r="Z2651" s="147"/>
      <c r="AA2651" s="147"/>
      <c r="AB2651"/>
      <c r="AC2651"/>
      <c r="AD2651"/>
      <c r="AE2651"/>
      <c r="AF2651"/>
      <c r="AG2651"/>
      <c r="AH2651"/>
      <c r="AI2651"/>
      <c r="AJ2651"/>
      <c r="AK2651"/>
    </row>
    <row r="2652" spans="1:37" ht="13" x14ac:dyDescent="0.3">
      <c r="A2652" s="147"/>
      <c r="B2652" s="147"/>
      <c r="C2652" s="147"/>
      <c r="D2652" s="147"/>
      <c r="E2652" s="147"/>
      <c r="F2652" s="147"/>
      <c r="G2652" s="147"/>
      <c r="H2652" s="147"/>
      <c r="I2652" s="147"/>
      <c r="J2652" s="147"/>
      <c r="K2652" s="147"/>
      <c r="L2652" s="147"/>
      <c r="M2652" s="147"/>
      <c r="N2652" s="147"/>
      <c r="O2652" s="147"/>
      <c r="P2652" s="147"/>
      <c r="Q2652" s="171"/>
      <c r="R2652" s="171"/>
      <c r="S2652" s="171"/>
      <c r="T2652" s="171"/>
      <c r="U2652" s="171"/>
      <c r="V2652" s="171"/>
      <c r="W2652" s="171"/>
      <c r="X2652" s="147"/>
      <c r="Y2652" s="108"/>
      <c r="Z2652" s="147"/>
      <c r="AA2652" s="147"/>
      <c r="AB2652"/>
      <c r="AC2652"/>
      <c r="AD2652"/>
      <c r="AE2652"/>
      <c r="AF2652"/>
      <c r="AG2652"/>
      <c r="AH2652"/>
      <c r="AI2652"/>
      <c r="AJ2652"/>
      <c r="AK2652"/>
    </row>
    <row r="2653" spans="1:37" ht="13" x14ac:dyDescent="0.3">
      <c r="A2653" s="147"/>
      <c r="B2653" s="147"/>
      <c r="C2653" s="147"/>
      <c r="D2653" s="147"/>
      <c r="E2653" s="147"/>
      <c r="F2653" s="147"/>
      <c r="G2653" s="147"/>
      <c r="H2653" s="147"/>
      <c r="I2653" s="147"/>
      <c r="J2653" s="147"/>
      <c r="K2653" s="147"/>
      <c r="L2653" s="147"/>
      <c r="M2653" s="147"/>
      <c r="N2653" s="147"/>
      <c r="O2653" s="147"/>
      <c r="P2653" s="147"/>
      <c r="Q2653" s="171"/>
      <c r="R2653" s="171"/>
      <c r="S2653" s="171"/>
      <c r="T2653" s="171"/>
      <c r="U2653" s="171"/>
      <c r="V2653" s="171"/>
      <c r="W2653" s="171"/>
      <c r="X2653" s="147"/>
      <c r="Y2653" s="108"/>
      <c r="Z2653" s="147"/>
      <c r="AA2653" s="147"/>
      <c r="AB2653"/>
      <c r="AC2653"/>
      <c r="AD2653"/>
      <c r="AE2653"/>
      <c r="AF2653"/>
      <c r="AG2653"/>
      <c r="AH2653"/>
      <c r="AI2653"/>
      <c r="AJ2653"/>
      <c r="AK2653"/>
    </row>
    <row r="2654" spans="1:37" ht="13" x14ac:dyDescent="0.3">
      <c r="A2654" s="147"/>
      <c r="B2654" s="147"/>
      <c r="C2654" s="147"/>
      <c r="D2654" s="147"/>
      <c r="E2654" s="147"/>
      <c r="F2654" s="147"/>
      <c r="G2654" s="147"/>
      <c r="H2654" s="147"/>
      <c r="I2654" s="147"/>
      <c r="J2654" s="147"/>
      <c r="K2654" s="147"/>
      <c r="L2654" s="147"/>
      <c r="M2654" s="147"/>
      <c r="N2654" s="147"/>
      <c r="O2654" s="147"/>
      <c r="P2654" s="147"/>
      <c r="Q2654" s="171"/>
      <c r="R2654" s="171"/>
      <c r="S2654" s="171"/>
      <c r="T2654" s="171"/>
      <c r="U2654" s="171"/>
      <c r="V2654" s="171"/>
      <c r="W2654" s="171"/>
      <c r="X2654" s="147"/>
      <c r="Y2654" s="108"/>
      <c r="Z2654" s="147"/>
      <c r="AA2654" s="147"/>
      <c r="AB2654"/>
      <c r="AC2654"/>
      <c r="AD2654"/>
      <c r="AE2654"/>
      <c r="AF2654"/>
      <c r="AG2654"/>
      <c r="AH2654"/>
      <c r="AI2654"/>
      <c r="AJ2654"/>
      <c r="AK2654"/>
    </row>
    <row r="2655" spans="1:37" ht="13" x14ac:dyDescent="0.3">
      <c r="A2655" s="147"/>
      <c r="B2655" s="147"/>
      <c r="C2655" s="147"/>
      <c r="D2655" s="147"/>
      <c r="E2655" s="147"/>
      <c r="F2655" s="147"/>
      <c r="G2655" s="147"/>
      <c r="H2655" s="147"/>
      <c r="I2655" s="147"/>
      <c r="J2655" s="147"/>
      <c r="K2655" s="147"/>
      <c r="L2655" s="147"/>
      <c r="M2655" s="147"/>
      <c r="N2655" s="147"/>
      <c r="O2655" s="147"/>
      <c r="P2655" s="147"/>
      <c r="Q2655" s="171"/>
      <c r="R2655" s="171"/>
      <c r="S2655" s="171"/>
      <c r="T2655" s="171"/>
      <c r="U2655" s="171"/>
      <c r="V2655" s="171"/>
      <c r="W2655" s="171"/>
      <c r="X2655" s="147"/>
      <c r="Y2655" s="108"/>
      <c r="Z2655" s="147"/>
      <c r="AA2655" s="147"/>
      <c r="AB2655"/>
      <c r="AC2655"/>
      <c r="AD2655"/>
      <c r="AE2655"/>
      <c r="AF2655"/>
      <c r="AG2655"/>
      <c r="AH2655"/>
      <c r="AI2655"/>
      <c r="AJ2655"/>
      <c r="AK2655"/>
    </row>
    <row r="2656" spans="1:37" ht="13" x14ac:dyDescent="0.3">
      <c r="A2656" s="147"/>
      <c r="B2656" s="147"/>
      <c r="C2656" s="147"/>
      <c r="D2656" s="147"/>
      <c r="E2656" s="147"/>
      <c r="F2656" s="147"/>
      <c r="G2656" s="147"/>
      <c r="H2656" s="147"/>
      <c r="I2656" s="147"/>
      <c r="J2656" s="147"/>
      <c r="K2656" s="147"/>
      <c r="L2656" s="147"/>
      <c r="M2656" s="147"/>
      <c r="N2656" s="147"/>
      <c r="O2656" s="147"/>
      <c r="P2656" s="147"/>
      <c r="Q2656" s="171"/>
      <c r="R2656" s="171"/>
      <c r="S2656" s="171"/>
      <c r="T2656" s="171"/>
      <c r="U2656" s="171"/>
      <c r="V2656" s="171"/>
      <c r="W2656" s="171"/>
      <c r="X2656" s="147"/>
      <c r="Y2656" s="108"/>
      <c r="Z2656" s="147"/>
      <c r="AA2656" s="147"/>
      <c r="AB2656"/>
      <c r="AC2656"/>
      <c r="AD2656"/>
      <c r="AE2656"/>
      <c r="AF2656"/>
      <c r="AG2656"/>
      <c r="AH2656"/>
      <c r="AI2656"/>
      <c r="AJ2656"/>
      <c r="AK2656"/>
    </row>
    <row r="2657" spans="1:37" ht="13" x14ac:dyDescent="0.3">
      <c r="A2657" s="147"/>
      <c r="B2657" s="147"/>
      <c r="C2657" s="147"/>
      <c r="D2657" s="147"/>
      <c r="E2657" s="147"/>
      <c r="F2657" s="147"/>
      <c r="G2657" s="147"/>
      <c r="H2657" s="147"/>
      <c r="I2657" s="147"/>
      <c r="J2657" s="147"/>
      <c r="K2657" s="147"/>
      <c r="L2657" s="147"/>
      <c r="M2657" s="147"/>
      <c r="N2657" s="147"/>
      <c r="O2657" s="147"/>
      <c r="P2657" s="147"/>
      <c r="Q2657" s="171"/>
      <c r="R2657" s="171"/>
      <c r="S2657" s="171"/>
      <c r="T2657" s="171"/>
      <c r="U2657" s="171"/>
      <c r="V2657" s="171"/>
      <c r="W2657" s="171"/>
      <c r="X2657" s="147"/>
      <c r="Y2657" s="108"/>
      <c r="Z2657" s="147"/>
      <c r="AA2657" s="147"/>
      <c r="AB2657"/>
      <c r="AC2657"/>
      <c r="AD2657"/>
      <c r="AE2657"/>
      <c r="AF2657"/>
      <c r="AG2657"/>
      <c r="AH2657"/>
      <c r="AI2657"/>
      <c r="AJ2657"/>
      <c r="AK2657"/>
    </row>
    <row r="2658" spans="1:37" ht="13" x14ac:dyDescent="0.3">
      <c r="A2658" s="147"/>
      <c r="B2658" s="147"/>
      <c r="C2658" s="147"/>
      <c r="D2658" s="147"/>
      <c r="E2658" s="147"/>
      <c r="F2658" s="147"/>
      <c r="G2658" s="147"/>
      <c r="H2658" s="147"/>
      <c r="I2658" s="147"/>
      <c r="J2658" s="147"/>
      <c r="K2658" s="147"/>
      <c r="L2658" s="147"/>
      <c r="M2658" s="147"/>
      <c r="N2658" s="147"/>
      <c r="O2658" s="147"/>
      <c r="P2658" s="147"/>
      <c r="Q2658" s="171"/>
      <c r="R2658" s="171"/>
      <c r="S2658" s="171"/>
      <c r="T2658" s="171"/>
      <c r="U2658" s="171"/>
      <c r="V2658" s="171"/>
      <c r="W2658" s="171"/>
      <c r="X2658" s="147"/>
      <c r="Y2658" s="108"/>
      <c r="Z2658" s="147"/>
      <c r="AA2658" s="147"/>
      <c r="AB2658"/>
      <c r="AC2658"/>
      <c r="AD2658"/>
      <c r="AE2658"/>
      <c r="AF2658"/>
      <c r="AG2658"/>
      <c r="AH2658"/>
      <c r="AI2658"/>
      <c r="AJ2658"/>
      <c r="AK2658"/>
    </row>
    <row r="2659" spans="1:37" ht="13" x14ac:dyDescent="0.3">
      <c r="A2659" s="147"/>
      <c r="B2659" s="147"/>
      <c r="C2659" s="147"/>
      <c r="D2659" s="147"/>
      <c r="E2659" s="147"/>
      <c r="F2659" s="147"/>
      <c r="G2659" s="147"/>
      <c r="H2659" s="147"/>
      <c r="I2659" s="147"/>
      <c r="J2659" s="147"/>
      <c r="K2659" s="147"/>
      <c r="L2659" s="147"/>
      <c r="M2659" s="147"/>
      <c r="N2659" s="147"/>
      <c r="O2659" s="147"/>
      <c r="P2659" s="147"/>
      <c r="Q2659" s="171"/>
      <c r="R2659" s="171"/>
      <c r="S2659" s="171"/>
      <c r="T2659" s="171"/>
      <c r="U2659" s="171"/>
      <c r="V2659" s="171"/>
      <c r="W2659" s="171"/>
      <c r="X2659" s="147"/>
      <c r="Y2659" s="108"/>
      <c r="Z2659" s="147"/>
      <c r="AA2659" s="147"/>
      <c r="AB2659"/>
      <c r="AC2659"/>
      <c r="AD2659"/>
      <c r="AE2659"/>
      <c r="AF2659"/>
      <c r="AG2659"/>
      <c r="AH2659"/>
      <c r="AI2659"/>
      <c r="AJ2659"/>
      <c r="AK2659"/>
    </row>
    <row r="2660" spans="1:37" ht="13" x14ac:dyDescent="0.3">
      <c r="A2660" s="147"/>
      <c r="B2660" s="147"/>
      <c r="C2660" s="147"/>
      <c r="D2660" s="147"/>
      <c r="E2660" s="147"/>
      <c r="F2660" s="147"/>
      <c r="G2660" s="147"/>
      <c r="H2660" s="147"/>
      <c r="I2660" s="147"/>
      <c r="J2660" s="147"/>
      <c r="K2660" s="147"/>
      <c r="L2660" s="147"/>
      <c r="M2660" s="147"/>
      <c r="N2660" s="147"/>
      <c r="O2660" s="147"/>
      <c r="P2660" s="147"/>
      <c r="Q2660" s="171"/>
      <c r="R2660" s="171"/>
      <c r="S2660" s="171"/>
      <c r="T2660" s="171"/>
      <c r="U2660" s="171"/>
      <c r="V2660" s="171"/>
      <c r="W2660" s="171"/>
      <c r="X2660" s="147"/>
      <c r="Y2660" s="108"/>
      <c r="Z2660" s="147"/>
      <c r="AA2660" s="147"/>
      <c r="AB2660"/>
      <c r="AC2660"/>
      <c r="AD2660"/>
      <c r="AE2660"/>
      <c r="AF2660"/>
      <c r="AG2660"/>
      <c r="AH2660"/>
      <c r="AI2660"/>
      <c r="AJ2660"/>
      <c r="AK2660"/>
    </row>
    <row r="2661" spans="1:37" ht="13" x14ac:dyDescent="0.3">
      <c r="A2661" s="147"/>
      <c r="B2661" s="147"/>
      <c r="C2661" s="147"/>
      <c r="D2661" s="147"/>
      <c r="E2661" s="147"/>
      <c r="F2661" s="147"/>
      <c r="G2661" s="147"/>
      <c r="H2661" s="147"/>
      <c r="I2661" s="147"/>
      <c r="J2661" s="147"/>
      <c r="K2661" s="147"/>
      <c r="L2661" s="147"/>
      <c r="M2661" s="147"/>
      <c r="N2661" s="147"/>
      <c r="O2661" s="147"/>
      <c r="P2661" s="147"/>
      <c r="Q2661" s="171"/>
      <c r="R2661" s="171"/>
      <c r="S2661" s="171"/>
      <c r="T2661" s="171"/>
      <c r="U2661" s="171"/>
      <c r="V2661" s="171"/>
      <c r="W2661" s="171"/>
      <c r="X2661" s="147"/>
      <c r="Y2661" s="108"/>
      <c r="Z2661" s="147"/>
      <c r="AA2661" s="147"/>
      <c r="AB2661"/>
      <c r="AC2661"/>
      <c r="AD2661"/>
      <c r="AE2661"/>
      <c r="AF2661"/>
      <c r="AG2661"/>
      <c r="AH2661"/>
      <c r="AI2661"/>
      <c r="AJ2661"/>
      <c r="AK2661"/>
    </row>
    <row r="2662" spans="1:37" ht="13" x14ac:dyDescent="0.3">
      <c r="A2662" s="147"/>
      <c r="B2662" s="147"/>
      <c r="C2662" s="147"/>
      <c r="D2662" s="147"/>
      <c r="E2662" s="147"/>
      <c r="F2662" s="147"/>
      <c r="G2662" s="147"/>
      <c r="H2662" s="147"/>
      <c r="I2662" s="147"/>
      <c r="J2662" s="147"/>
      <c r="K2662" s="147"/>
      <c r="L2662" s="147"/>
      <c r="M2662" s="147"/>
      <c r="N2662" s="147"/>
      <c r="O2662" s="147"/>
      <c r="P2662" s="147"/>
      <c r="Q2662" s="171"/>
      <c r="R2662" s="171"/>
      <c r="S2662" s="171"/>
      <c r="T2662" s="171"/>
      <c r="U2662" s="171"/>
      <c r="V2662" s="171"/>
      <c r="W2662" s="171"/>
      <c r="X2662" s="147"/>
      <c r="Y2662" s="108"/>
      <c r="Z2662" s="147"/>
      <c r="AA2662" s="147"/>
      <c r="AB2662"/>
      <c r="AC2662"/>
      <c r="AD2662"/>
      <c r="AE2662"/>
      <c r="AF2662"/>
      <c r="AG2662"/>
      <c r="AH2662"/>
      <c r="AI2662"/>
      <c r="AJ2662"/>
      <c r="AK2662"/>
    </row>
    <row r="2663" spans="1:37" ht="13" x14ac:dyDescent="0.3">
      <c r="A2663" s="147"/>
      <c r="B2663" s="147"/>
      <c r="C2663" s="147"/>
      <c r="D2663" s="147"/>
      <c r="E2663" s="147"/>
      <c r="F2663" s="147"/>
      <c r="G2663" s="147"/>
      <c r="H2663" s="147"/>
      <c r="I2663" s="147"/>
      <c r="J2663" s="147"/>
      <c r="K2663" s="147"/>
      <c r="L2663" s="147"/>
      <c r="M2663" s="147"/>
      <c r="N2663" s="147"/>
      <c r="O2663" s="147"/>
      <c r="P2663" s="147"/>
      <c r="Q2663" s="171"/>
      <c r="R2663" s="171"/>
      <c r="S2663" s="171"/>
      <c r="T2663" s="171"/>
      <c r="U2663" s="171"/>
      <c r="V2663" s="171"/>
      <c r="W2663" s="171"/>
      <c r="X2663" s="147"/>
      <c r="Y2663" s="108"/>
      <c r="Z2663" s="147"/>
      <c r="AA2663" s="147"/>
      <c r="AB2663"/>
      <c r="AC2663"/>
      <c r="AD2663"/>
      <c r="AE2663"/>
      <c r="AF2663"/>
      <c r="AG2663"/>
      <c r="AH2663"/>
      <c r="AI2663"/>
      <c r="AJ2663"/>
      <c r="AK2663"/>
    </row>
    <row r="2664" spans="1:37" ht="13" x14ac:dyDescent="0.3">
      <c r="A2664" s="147"/>
      <c r="B2664" s="147"/>
      <c r="C2664" s="147"/>
      <c r="D2664" s="147"/>
      <c r="E2664" s="147"/>
      <c r="F2664" s="147"/>
      <c r="G2664" s="147"/>
      <c r="H2664" s="147"/>
      <c r="I2664" s="147"/>
      <c r="J2664" s="147"/>
      <c r="K2664" s="147"/>
      <c r="L2664" s="147"/>
      <c r="M2664" s="147"/>
      <c r="N2664" s="147"/>
      <c r="O2664" s="147"/>
      <c r="P2664" s="147"/>
      <c r="Q2664" s="171"/>
      <c r="R2664" s="171"/>
      <c r="S2664" s="171"/>
      <c r="T2664" s="171"/>
      <c r="U2664" s="171"/>
      <c r="V2664" s="171"/>
      <c r="W2664" s="171"/>
      <c r="X2664" s="147"/>
      <c r="Y2664" s="108"/>
      <c r="Z2664" s="147"/>
      <c r="AA2664" s="147"/>
      <c r="AB2664"/>
      <c r="AC2664"/>
      <c r="AD2664"/>
      <c r="AE2664"/>
      <c r="AF2664"/>
      <c r="AG2664"/>
      <c r="AH2664"/>
      <c r="AI2664"/>
      <c r="AJ2664"/>
      <c r="AK2664"/>
    </row>
    <row r="2665" spans="1:37" ht="13" x14ac:dyDescent="0.3">
      <c r="A2665" s="147"/>
      <c r="B2665" s="147"/>
      <c r="C2665" s="147"/>
      <c r="D2665" s="147"/>
      <c r="E2665" s="147"/>
      <c r="F2665" s="147"/>
      <c r="G2665" s="147"/>
      <c r="H2665" s="147"/>
      <c r="I2665" s="147"/>
      <c r="J2665" s="147"/>
      <c r="K2665" s="147"/>
      <c r="L2665" s="147"/>
      <c r="M2665" s="147"/>
      <c r="N2665" s="147"/>
      <c r="O2665" s="147"/>
      <c r="P2665" s="147"/>
      <c r="Q2665" s="171"/>
      <c r="R2665" s="171"/>
      <c r="S2665" s="171"/>
      <c r="T2665" s="171"/>
      <c r="U2665" s="171"/>
      <c r="V2665" s="171"/>
      <c r="W2665" s="171"/>
      <c r="X2665" s="147"/>
      <c r="Y2665" s="108"/>
      <c r="Z2665" s="147"/>
      <c r="AA2665" s="147"/>
      <c r="AB2665"/>
      <c r="AC2665"/>
      <c r="AD2665"/>
      <c r="AE2665"/>
      <c r="AF2665"/>
      <c r="AG2665"/>
      <c r="AH2665"/>
      <c r="AI2665"/>
      <c r="AJ2665"/>
      <c r="AK2665"/>
    </row>
    <row r="2666" spans="1:37" ht="13" x14ac:dyDescent="0.3">
      <c r="A2666" s="147"/>
      <c r="B2666" s="147"/>
      <c r="C2666" s="147"/>
      <c r="D2666" s="147"/>
      <c r="E2666" s="147"/>
      <c r="F2666" s="147"/>
      <c r="G2666" s="147"/>
      <c r="H2666" s="147"/>
      <c r="I2666" s="147"/>
      <c r="J2666" s="147"/>
      <c r="K2666" s="147"/>
      <c r="L2666" s="147"/>
      <c r="M2666" s="147"/>
      <c r="N2666" s="147"/>
      <c r="O2666" s="147"/>
      <c r="P2666" s="147"/>
      <c r="Q2666" s="171"/>
      <c r="R2666" s="171"/>
      <c r="S2666" s="171"/>
      <c r="T2666" s="171"/>
      <c r="U2666" s="171"/>
      <c r="V2666" s="171"/>
      <c r="W2666" s="171"/>
      <c r="X2666" s="147"/>
      <c r="Y2666" s="108"/>
      <c r="Z2666" s="147"/>
      <c r="AA2666" s="147"/>
      <c r="AB2666"/>
      <c r="AC2666"/>
      <c r="AD2666"/>
      <c r="AE2666"/>
      <c r="AF2666"/>
      <c r="AG2666"/>
      <c r="AH2666"/>
      <c r="AI2666"/>
      <c r="AJ2666"/>
      <c r="AK2666"/>
    </row>
    <row r="2667" spans="1:37" ht="13" x14ac:dyDescent="0.3">
      <c r="A2667" s="147"/>
      <c r="B2667" s="147"/>
      <c r="C2667" s="147"/>
      <c r="D2667" s="147"/>
      <c r="E2667" s="147"/>
      <c r="F2667" s="147"/>
      <c r="G2667" s="147"/>
      <c r="H2667" s="147"/>
      <c r="I2667" s="147"/>
      <c r="J2667" s="147"/>
      <c r="K2667" s="147"/>
      <c r="L2667" s="147"/>
      <c r="M2667" s="147"/>
      <c r="N2667" s="147"/>
      <c r="O2667" s="147"/>
      <c r="P2667" s="147"/>
      <c r="Q2667" s="171"/>
      <c r="R2667" s="171"/>
      <c r="S2667" s="171"/>
      <c r="T2667" s="171"/>
      <c r="U2667" s="171"/>
      <c r="V2667" s="171"/>
      <c r="W2667" s="171"/>
      <c r="X2667" s="147"/>
      <c r="Y2667" s="108"/>
      <c r="Z2667" s="147"/>
      <c r="AA2667" s="147"/>
      <c r="AB2667"/>
      <c r="AC2667"/>
      <c r="AD2667"/>
      <c r="AE2667"/>
      <c r="AF2667"/>
      <c r="AG2667"/>
      <c r="AH2667"/>
      <c r="AI2667"/>
      <c r="AJ2667"/>
      <c r="AK2667"/>
    </row>
    <row r="2668" spans="1:37" ht="13" x14ac:dyDescent="0.3">
      <c r="A2668" s="147"/>
      <c r="B2668" s="147"/>
      <c r="C2668" s="147"/>
      <c r="D2668" s="147"/>
      <c r="E2668" s="147"/>
      <c r="F2668" s="147"/>
      <c r="G2668" s="147"/>
      <c r="H2668" s="147"/>
      <c r="I2668" s="147"/>
      <c r="J2668" s="147"/>
      <c r="K2668" s="147"/>
      <c r="L2668" s="147"/>
      <c r="M2668" s="147"/>
      <c r="N2668" s="147"/>
      <c r="O2668" s="147"/>
      <c r="P2668" s="147"/>
      <c r="Q2668" s="171"/>
      <c r="R2668" s="171"/>
      <c r="S2668" s="171"/>
      <c r="T2668" s="171"/>
      <c r="U2668" s="171"/>
      <c r="V2668" s="171"/>
      <c r="W2668" s="171"/>
      <c r="X2668" s="147"/>
      <c r="Y2668" s="108"/>
      <c r="Z2668" s="147"/>
      <c r="AA2668" s="147"/>
      <c r="AB2668"/>
      <c r="AC2668"/>
      <c r="AD2668"/>
      <c r="AE2668"/>
      <c r="AF2668"/>
      <c r="AG2668"/>
      <c r="AH2668"/>
      <c r="AI2668"/>
      <c r="AJ2668"/>
      <c r="AK2668"/>
    </row>
    <row r="2669" spans="1:37" ht="13" x14ac:dyDescent="0.3">
      <c r="A2669" s="147"/>
      <c r="B2669" s="147"/>
      <c r="C2669" s="147"/>
      <c r="D2669" s="147"/>
      <c r="E2669" s="147"/>
      <c r="F2669" s="147"/>
      <c r="G2669" s="147"/>
      <c r="H2669" s="147"/>
      <c r="I2669" s="147"/>
      <c r="J2669" s="147"/>
      <c r="K2669" s="147"/>
      <c r="L2669" s="147"/>
      <c r="M2669" s="147"/>
      <c r="N2669" s="147"/>
      <c r="O2669" s="147"/>
      <c r="P2669" s="147"/>
      <c r="Q2669" s="171"/>
      <c r="R2669" s="171"/>
      <c r="S2669" s="171"/>
      <c r="T2669" s="171"/>
      <c r="U2669" s="171"/>
      <c r="V2669" s="171"/>
      <c r="W2669" s="171"/>
      <c r="X2669" s="147"/>
      <c r="Y2669" s="108"/>
      <c r="Z2669" s="147"/>
      <c r="AA2669" s="147"/>
      <c r="AB2669"/>
      <c r="AC2669"/>
      <c r="AD2669"/>
      <c r="AE2669"/>
      <c r="AF2669"/>
      <c r="AG2669"/>
      <c r="AH2669"/>
      <c r="AI2669"/>
      <c r="AJ2669"/>
      <c r="AK2669"/>
    </row>
    <row r="2670" spans="1:37" ht="13" x14ac:dyDescent="0.3">
      <c r="A2670" s="147"/>
      <c r="B2670" s="147"/>
      <c r="C2670" s="147"/>
      <c r="D2670" s="147"/>
      <c r="E2670" s="147"/>
      <c r="F2670" s="147"/>
      <c r="G2670" s="147"/>
      <c r="H2670" s="147"/>
      <c r="I2670" s="147"/>
      <c r="J2670" s="147"/>
      <c r="K2670" s="147"/>
      <c r="L2670" s="147"/>
      <c r="M2670" s="147"/>
      <c r="N2670" s="147"/>
      <c r="O2670" s="147"/>
      <c r="P2670" s="147"/>
      <c r="Q2670" s="171"/>
      <c r="R2670" s="171"/>
      <c r="S2670" s="171"/>
      <c r="T2670" s="171"/>
      <c r="U2670" s="171"/>
      <c r="V2670" s="171"/>
      <c r="W2670" s="171"/>
      <c r="X2670" s="147"/>
      <c r="Y2670" s="108"/>
      <c r="Z2670" s="147"/>
      <c r="AA2670" s="147"/>
      <c r="AB2670"/>
      <c r="AC2670"/>
      <c r="AD2670"/>
      <c r="AE2670"/>
      <c r="AF2670"/>
      <c r="AG2670"/>
      <c r="AH2670"/>
      <c r="AI2670"/>
      <c r="AJ2670"/>
      <c r="AK2670"/>
    </row>
    <row r="2671" spans="1:37" ht="13" x14ac:dyDescent="0.3">
      <c r="A2671" s="147"/>
      <c r="B2671" s="147"/>
      <c r="C2671" s="147"/>
      <c r="D2671" s="147"/>
      <c r="E2671" s="147"/>
      <c r="F2671" s="147"/>
      <c r="G2671" s="147"/>
      <c r="H2671" s="147"/>
      <c r="I2671" s="147"/>
      <c r="J2671" s="147"/>
      <c r="K2671" s="147"/>
      <c r="L2671" s="147"/>
      <c r="M2671" s="147"/>
      <c r="N2671" s="147"/>
      <c r="O2671" s="147"/>
      <c r="P2671" s="147"/>
      <c r="Q2671" s="171"/>
      <c r="R2671" s="171"/>
      <c r="S2671" s="171"/>
      <c r="T2671" s="171"/>
      <c r="U2671" s="171"/>
      <c r="V2671" s="171"/>
      <c r="W2671" s="171"/>
      <c r="X2671" s="147"/>
      <c r="Y2671" s="108"/>
      <c r="Z2671" s="147"/>
      <c r="AA2671" s="147"/>
      <c r="AB2671"/>
      <c r="AC2671"/>
      <c r="AD2671"/>
      <c r="AE2671"/>
      <c r="AF2671"/>
      <c r="AG2671"/>
      <c r="AH2671"/>
      <c r="AI2671"/>
      <c r="AJ2671"/>
      <c r="AK2671"/>
    </row>
    <row r="2672" spans="1:37" ht="13" x14ac:dyDescent="0.3">
      <c r="A2672" s="147"/>
      <c r="B2672" s="147"/>
      <c r="C2672" s="147"/>
      <c r="D2672" s="147"/>
      <c r="E2672" s="147"/>
      <c r="F2672" s="147"/>
      <c r="G2672" s="147"/>
      <c r="H2672" s="147"/>
      <c r="I2672" s="147"/>
      <c r="J2672" s="147"/>
      <c r="K2672" s="147"/>
      <c r="L2672" s="147"/>
      <c r="M2672" s="147"/>
      <c r="N2672" s="147"/>
      <c r="O2672" s="147"/>
      <c r="P2672" s="147"/>
      <c r="Q2672" s="171"/>
      <c r="R2672" s="171"/>
      <c r="S2672" s="171"/>
      <c r="T2672" s="171"/>
      <c r="U2672" s="171"/>
      <c r="V2672" s="171"/>
      <c r="W2672" s="171"/>
      <c r="X2672" s="147"/>
      <c r="Y2672" s="108"/>
      <c r="Z2672" s="147"/>
      <c r="AA2672" s="147"/>
      <c r="AB2672"/>
      <c r="AC2672"/>
      <c r="AD2672"/>
      <c r="AE2672"/>
      <c r="AF2672"/>
      <c r="AG2672"/>
      <c r="AH2672"/>
      <c r="AI2672"/>
      <c r="AJ2672"/>
      <c r="AK2672"/>
    </row>
    <row r="2673" spans="1:37" ht="13" x14ac:dyDescent="0.3">
      <c r="A2673" s="147"/>
      <c r="B2673" s="147"/>
      <c r="C2673" s="147"/>
      <c r="D2673" s="147"/>
      <c r="E2673" s="147"/>
      <c r="F2673" s="147"/>
      <c r="G2673" s="147"/>
      <c r="H2673" s="147"/>
      <c r="I2673" s="147"/>
      <c r="J2673" s="147"/>
      <c r="K2673" s="147"/>
      <c r="L2673" s="147"/>
      <c r="M2673" s="147"/>
      <c r="N2673" s="147"/>
      <c r="O2673" s="147"/>
      <c r="P2673" s="147"/>
      <c r="Q2673" s="171"/>
      <c r="R2673" s="171"/>
      <c r="S2673" s="171"/>
      <c r="T2673" s="171"/>
      <c r="U2673" s="171"/>
      <c r="V2673" s="171"/>
      <c r="W2673" s="171"/>
      <c r="X2673" s="147"/>
      <c r="Y2673" s="108"/>
      <c r="Z2673" s="147"/>
      <c r="AA2673" s="147"/>
      <c r="AB2673"/>
      <c r="AC2673"/>
      <c r="AD2673"/>
      <c r="AE2673"/>
      <c r="AF2673"/>
      <c r="AG2673"/>
      <c r="AH2673"/>
      <c r="AI2673"/>
      <c r="AJ2673"/>
      <c r="AK2673"/>
    </row>
    <row r="2674" spans="1:37" ht="13" x14ac:dyDescent="0.3">
      <c r="A2674" s="147"/>
      <c r="B2674" s="147"/>
      <c r="C2674" s="147"/>
      <c r="D2674" s="147"/>
      <c r="E2674" s="147"/>
      <c r="F2674" s="147"/>
      <c r="G2674" s="147"/>
      <c r="H2674" s="147"/>
      <c r="I2674" s="147"/>
      <c r="J2674" s="147"/>
      <c r="K2674" s="147"/>
      <c r="L2674" s="147"/>
      <c r="M2674" s="147"/>
      <c r="N2674" s="147"/>
      <c r="O2674" s="147"/>
      <c r="P2674" s="147"/>
      <c r="Q2674" s="171"/>
      <c r="R2674" s="171"/>
      <c r="S2674" s="171"/>
      <c r="T2674" s="171"/>
      <c r="U2674" s="171"/>
      <c r="V2674" s="171"/>
      <c r="W2674" s="171"/>
      <c r="X2674" s="147"/>
      <c r="Y2674" s="108"/>
      <c r="Z2674" s="147"/>
      <c r="AA2674" s="147"/>
      <c r="AB2674"/>
      <c r="AC2674"/>
      <c r="AD2674"/>
      <c r="AE2674"/>
      <c r="AF2674"/>
      <c r="AG2674"/>
      <c r="AH2674"/>
      <c r="AI2674"/>
      <c r="AJ2674"/>
      <c r="AK2674"/>
    </row>
    <row r="2675" spans="1:37" ht="13" x14ac:dyDescent="0.3">
      <c r="A2675" s="147"/>
      <c r="B2675" s="147"/>
      <c r="C2675" s="147"/>
      <c r="D2675" s="147"/>
      <c r="E2675" s="147"/>
      <c r="F2675" s="147"/>
      <c r="G2675" s="147"/>
      <c r="H2675" s="147"/>
      <c r="I2675" s="147"/>
      <c r="J2675" s="147"/>
      <c r="K2675" s="147"/>
      <c r="L2675" s="147"/>
      <c r="M2675" s="147"/>
      <c r="N2675" s="147"/>
      <c r="O2675" s="147"/>
      <c r="P2675" s="147"/>
      <c r="Q2675" s="171"/>
      <c r="R2675" s="171"/>
      <c r="S2675" s="171"/>
      <c r="T2675" s="171"/>
      <c r="U2675" s="171"/>
      <c r="V2675" s="171"/>
      <c r="W2675" s="171"/>
      <c r="X2675" s="147"/>
      <c r="Y2675" s="108"/>
      <c r="Z2675" s="147"/>
      <c r="AA2675" s="147"/>
      <c r="AB2675"/>
      <c r="AC2675"/>
      <c r="AD2675"/>
      <c r="AE2675"/>
      <c r="AF2675"/>
      <c r="AG2675"/>
      <c r="AH2675"/>
      <c r="AI2675"/>
      <c r="AJ2675"/>
      <c r="AK2675"/>
    </row>
    <row r="2676" spans="1:37" ht="13" x14ac:dyDescent="0.3">
      <c r="A2676" s="147"/>
      <c r="B2676" s="147"/>
      <c r="C2676" s="147"/>
      <c r="D2676" s="147"/>
      <c r="E2676" s="147"/>
      <c r="F2676" s="147"/>
      <c r="G2676" s="147"/>
      <c r="H2676" s="147"/>
      <c r="I2676" s="147"/>
      <c r="J2676" s="147"/>
      <c r="K2676" s="147"/>
      <c r="L2676" s="147"/>
      <c r="M2676" s="147"/>
      <c r="N2676" s="147"/>
      <c r="O2676" s="147"/>
      <c r="P2676" s="147"/>
      <c r="Q2676" s="171"/>
      <c r="R2676" s="171"/>
      <c r="S2676" s="171"/>
      <c r="T2676" s="171"/>
      <c r="U2676" s="171"/>
      <c r="V2676" s="171"/>
      <c r="W2676" s="171"/>
      <c r="X2676" s="147"/>
      <c r="Y2676" s="108"/>
      <c r="Z2676" s="147"/>
      <c r="AA2676" s="147"/>
      <c r="AB2676"/>
      <c r="AC2676"/>
      <c r="AD2676"/>
      <c r="AE2676"/>
      <c r="AF2676"/>
      <c r="AG2676"/>
      <c r="AH2676"/>
      <c r="AI2676"/>
      <c r="AJ2676"/>
      <c r="AK2676"/>
    </row>
    <row r="2677" spans="1:37" ht="13" x14ac:dyDescent="0.3">
      <c r="A2677" s="147"/>
      <c r="B2677" s="147"/>
      <c r="C2677" s="147"/>
      <c r="D2677" s="147"/>
      <c r="E2677" s="147"/>
      <c r="F2677" s="147"/>
      <c r="G2677" s="147"/>
      <c r="H2677" s="147"/>
      <c r="I2677" s="147"/>
      <c r="J2677" s="147"/>
      <c r="K2677" s="147"/>
      <c r="L2677" s="147"/>
      <c r="M2677" s="147"/>
      <c r="N2677" s="147"/>
      <c r="O2677" s="147"/>
      <c r="P2677" s="147"/>
      <c r="Q2677" s="171"/>
      <c r="R2677" s="171"/>
      <c r="S2677" s="171"/>
      <c r="T2677" s="171"/>
      <c r="U2677" s="171"/>
      <c r="V2677" s="171"/>
      <c r="W2677" s="171"/>
      <c r="X2677" s="147"/>
      <c r="Y2677" s="108"/>
      <c r="Z2677" s="147"/>
      <c r="AA2677" s="147"/>
      <c r="AB2677"/>
      <c r="AC2677"/>
      <c r="AD2677"/>
      <c r="AE2677"/>
      <c r="AF2677"/>
      <c r="AG2677"/>
      <c r="AH2677"/>
      <c r="AI2677"/>
      <c r="AJ2677"/>
      <c r="AK2677"/>
    </row>
    <row r="2678" spans="1:37" ht="13" x14ac:dyDescent="0.3">
      <c r="A2678" s="147"/>
      <c r="B2678" s="147"/>
      <c r="C2678" s="147"/>
      <c r="D2678" s="147"/>
      <c r="E2678" s="147"/>
      <c r="F2678" s="147"/>
      <c r="G2678" s="147"/>
      <c r="H2678" s="147"/>
      <c r="I2678" s="147"/>
      <c r="J2678" s="147"/>
      <c r="K2678" s="147"/>
      <c r="L2678" s="147"/>
      <c r="M2678" s="147"/>
      <c r="N2678" s="147"/>
      <c r="O2678" s="147"/>
      <c r="P2678" s="147"/>
      <c r="Q2678" s="171"/>
      <c r="R2678" s="171"/>
      <c r="S2678" s="171"/>
      <c r="T2678" s="171"/>
      <c r="U2678" s="171"/>
      <c r="V2678" s="171"/>
      <c r="W2678" s="171"/>
      <c r="X2678" s="147"/>
      <c r="Y2678" s="108"/>
      <c r="Z2678" s="147"/>
      <c r="AA2678" s="147"/>
      <c r="AB2678"/>
      <c r="AC2678"/>
      <c r="AD2678"/>
      <c r="AE2678"/>
      <c r="AF2678"/>
      <c r="AG2678"/>
      <c r="AH2678"/>
      <c r="AI2678"/>
      <c r="AJ2678"/>
      <c r="AK2678"/>
    </row>
    <row r="2679" spans="1:37" ht="13" x14ac:dyDescent="0.3">
      <c r="A2679" s="147"/>
      <c r="B2679" s="147"/>
      <c r="C2679" s="147"/>
      <c r="D2679" s="147"/>
      <c r="E2679" s="147"/>
      <c r="F2679" s="147"/>
      <c r="G2679" s="147"/>
      <c r="H2679" s="147"/>
      <c r="I2679" s="147"/>
      <c r="J2679" s="147"/>
      <c r="K2679" s="147"/>
      <c r="L2679" s="147"/>
      <c r="M2679" s="147"/>
      <c r="N2679" s="147"/>
      <c r="O2679" s="147"/>
      <c r="P2679" s="147"/>
      <c r="Q2679" s="171"/>
      <c r="R2679" s="171"/>
      <c r="S2679" s="171"/>
      <c r="T2679" s="171"/>
      <c r="U2679" s="171"/>
      <c r="V2679" s="171"/>
      <c r="W2679" s="171"/>
      <c r="X2679" s="147"/>
      <c r="Y2679" s="108"/>
      <c r="Z2679" s="147"/>
      <c r="AA2679" s="147"/>
      <c r="AB2679"/>
      <c r="AC2679"/>
      <c r="AD2679"/>
      <c r="AE2679"/>
      <c r="AF2679"/>
      <c r="AG2679"/>
      <c r="AH2679"/>
      <c r="AI2679"/>
      <c r="AJ2679"/>
      <c r="AK2679"/>
    </row>
    <row r="2680" spans="1:37" ht="13" x14ac:dyDescent="0.3">
      <c r="A2680" s="147"/>
      <c r="B2680" s="147"/>
      <c r="C2680" s="147"/>
      <c r="D2680" s="147"/>
      <c r="E2680" s="147"/>
      <c r="F2680" s="147"/>
      <c r="G2680" s="147"/>
      <c r="H2680" s="147"/>
      <c r="I2680" s="147"/>
      <c r="J2680" s="147"/>
      <c r="K2680" s="147"/>
      <c r="L2680" s="147"/>
      <c r="M2680" s="147"/>
      <c r="N2680" s="147"/>
      <c r="O2680" s="147"/>
      <c r="P2680" s="147"/>
      <c r="Q2680" s="171"/>
      <c r="R2680" s="171"/>
      <c r="S2680" s="171"/>
      <c r="T2680" s="171"/>
      <c r="U2680" s="171"/>
      <c r="V2680" s="171"/>
      <c r="W2680" s="171"/>
      <c r="X2680" s="147"/>
      <c r="Y2680" s="108"/>
      <c r="Z2680" s="147"/>
      <c r="AA2680" s="147"/>
      <c r="AB2680"/>
      <c r="AC2680"/>
      <c r="AD2680"/>
      <c r="AE2680"/>
      <c r="AF2680"/>
      <c r="AG2680"/>
      <c r="AH2680"/>
      <c r="AI2680"/>
      <c r="AJ2680"/>
      <c r="AK2680"/>
    </row>
    <row r="2681" spans="1:37" ht="13" x14ac:dyDescent="0.3">
      <c r="A2681" s="147"/>
      <c r="B2681" s="147"/>
      <c r="C2681" s="147"/>
      <c r="D2681" s="147"/>
      <c r="E2681" s="147"/>
      <c r="F2681" s="147"/>
      <c r="G2681" s="147"/>
      <c r="H2681" s="147"/>
      <c r="I2681" s="147"/>
      <c r="J2681" s="147"/>
      <c r="K2681" s="147"/>
      <c r="L2681" s="147"/>
      <c r="M2681" s="147"/>
      <c r="N2681" s="147"/>
      <c r="O2681" s="147"/>
      <c r="P2681" s="147"/>
      <c r="Q2681" s="171"/>
      <c r="R2681" s="171"/>
      <c r="S2681" s="171"/>
      <c r="T2681" s="171"/>
      <c r="U2681" s="171"/>
      <c r="V2681" s="171"/>
      <c r="W2681" s="171"/>
      <c r="X2681" s="147"/>
      <c r="Y2681" s="108"/>
      <c r="Z2681" s="147"/>
      <c r="AA2681" s="147"/>
      <c r="AB2681"/>
      <c r="AC2681"/>
      <c r="AD2681"/>
      <c r="AE2681"/>
      <c r="AF2681"/>
      <c r="AG2681"/>
      <c r="AH2681"/>
      <c r="AI2681"/>
      <c r="AJ2681"/>
      <c r="AK2681"/>
    </row>
    <row r="2682" spans="1:37" ht="13" x14ac:dyDescent="0.3">
      <c r="A2682" s="147"/>
      <c r="B2682" s="147"/>
      <c r="C2682" s="147"/>
      <c r="D2682" s="147"/>
      <c r="E2682" s="147"/>
      <c r="F2682" s="147"/>
      <c r="G2682" s="147"/>
      <c r="H2682" s="147"/>
      <c r="I2682" s="147"/>
      <c r="J2682" s="147"/>
      <c r="K2682" s="147"/>
      <c r="L2682" s="147"/>
      <c r="M2682" s="147"/>
      <c r="N2682" s="147"/>
      <c r="O2682" s="147"/>
      <c r="P2682" s="147"/>
      <c r="Q2682" s="171"/>
      <c r="R2682" s="171"/>
      <c r="S2682" s="171"/>
      <c r="T2682" s="171"/>
      <c r="U2682" s="171"/>
      <c r="V2682" s="171"/>
      <c r="W2682" s="171"/>
      <c r="X2682" s="147"/>
      <c r="Y2682" s="108"/>
      <c r="Z2682" s="147"/>
      <c r="AA2682" s="147"/>
      <c r="AB2682"/>
      <c r="AC2682"/>
      <c r="AD2682"/>
      <c r="AE2682"/>
      <c r="AF2682"/>
      <c r="AG2682"/>
      <c r="AH2682"/>
      <c r="AI2682"/>
      <c r="AJ2682"/>
      <c r="AK2682"/>
    </row>
    <row r="2683" spans="1:37" ht="13" x14ac:dyDescent="0.3">
      <c r="A2683" s="147"/>
      <c r="B2683" s="147"/>
      <c r="C2683" s="147"/>
      <c r="D2683" s="147"/>
      <c r="E2683" s="147"/>
      <c r="F2683" s="147"/>
      <c r="G2683" s="147"/>
      <c r="H2683" s="147"/>
      <c r="I2683" s="147"/>
      <c r="J2683" s="147"/>
      <c r="K2683" s="147"/>
      <c r="L2683" s="147"/>
      <c r="M2683" s="147"/>
      <c r="N2683" s="147"/>
      <c r="O2683" s="147"/>
      <c r="P2683" s="147"/>
      <c r="Q2683" s="171"/>
      <c r="R2683" s="171"/>
      <c r="S2683" s="171"/>
      <c r="T2683" s="171"/>
      <c r="U2683" s="171"/>
      <c r="V2683" s="171"/>
      <c r="W2683" s="171"/>
      <c r="X2683" s="147"/>
      <c r="Y2683" s="108"/>
      <c r="Z2683" s="147"/>
      <c r="AA2683" s="147"/>
      <c r="AB2683"/>
      <c r="AC2683"/>
      <c r="AD2683"/>
      <c r="AE2683"/>
      <c r="AF2683"/>
      <c r="AG2683"/>
      <c r="AH2683"/>
      <c r="AI2683"/>
      <c r="AJ2683"/>
      <c r="AK2683"/>
    </row>
    <row r="2684" spans="1:37" ht="13" x14ac:dyDescent="0.3">
      <c r="A2684" s="147"/>
      <c r="B2684" s="147"/>
      <c r="C2684" s="147"/>
      <c r="D2684" s="147"/>
      <c r="E2684" s="147"/>
      <c r="F2684" s="147"/>
      <c r="G2684" s="147"/>
      <c r="H2684" s="147"/>
      <c r="I2684" s="147"/>
      <c r="J2684" s="147"/>
      <c r="K2684" s="147"/>
      <c r="L2684" s="147"/>
      <c r="M2684" s="147"/>
      <c r="N2684" s="147"/>
      <c r="O2684" s="147"/>
      <c r="P2684" s="147"/>
      <c r="Q2684" s="171"/>
      <c r="R2684" s="171"/>
      <c r="S2684" s="171"/>
      <c r="T2684" s="171"/>
      <c r="U2684" s="171"/>
      <c r="V2684" s="171"/>
      <c r="W2684" s="171"/>
      <c r="X2684" s="147"/>
      <c r="Y2684" s="108"/>
      <c r="Z2684" s="147"/>
      <c r="AA2684" s="147"/>
      <c r="AB2684"/>
      <c r="AC2684"/>
      <c r="AD2684"/>
      <c r="AE2684"/>
      <c r="AF2684"/>
      <c r="AG2684"/>
      <c r="AH2684"/>
      <c r="AI2684"/>
      <c r="AJ2684"/>
      <c r="AK2684"/>
    </row>
    <row r="2685" spans="1:37" ht="13" x14ac:dyDescent="0.3">
      <c r="A2685" s="147"/>
      <c r="B2685" s="147"/>
      <c r="C2685" s="147"/>
      <c r="D2685" s="147"/>
      <c r="E2685" s="147"/>
      <c r="F2685" s="147"/>
      <c r="G2685" s="147"/>
      <c r="H2685" s="147"/>
      <c r="I2685" s="147"/>
      <c r="J2685" s="147"/>
      <c r="K2685" s="147"/>
      <c r="L2685" s="147"/>
      <c r="M2685" s="147"/>
      <c r="N2685" s="147"/>
      <c r="O2685" s="147"/>
      <c r="P2685" s="147"/>
      <c r="Q2685" s="171"/>
      <c r="R2685" s="171"/>
      <c r="S2685" s="171"/>
      <c r="T2685" s="171"/>
      <c r="U2685" s="171"/>
      <c r="V2685" s="171"/>
      <c r="W2685" s="171"/>
      <c r="X2685" s="147"/>
      <c r="Y2685" s="108"/>
      <c r="Z2685" s="147"/>
      <c r="AA2685" s="147"/>
      <c r="AB2685"/>
      <c r="AC2685"/>
      <c r="AD2685"/>
      <c r="AE2685"/>
      <c r="AF2685"/>
      <c r="AG2685"/>
      <c r="AH2685"/>
      <c r="AI2685"/>
      <c r="AJ2685"/>
      <c r="AK2685"/>
    </row>
    <row r="2686" spans="1:37" ht="13" x14ac:dyDescent="0.3">
      <c r="A2686" s="147"/>
      <c r="B2686" s="147"/>
      <c r="C2686" s="147"/>
      <c r="D2686" s="147"/>
      <c r="E2686" s="147"/>
      <c r="F2686" s="147"/>
      <c r="G2686" s="147"/>
      <c r="H2686" s="147"/>
      <c r="I2686" s="147"/>
      <c r="J2686" s="147"/>
      <c r="K2686" s="147"/>
      <c r="L2686" s="147"/>
      <c r="M2686" s="147"/>
      <c r="N2686" s="147"/>
      <c r="O2686" s="147"/>
      <c r="P2686" s="147"/>
      <c r="Q2686" s="171"/>
      <c r="R2686" s="171"/>
      <c r="S2686" s="171"/>
      <c r="T2686" s="171"/>
      <c r="U2686" s="171"/>
      <c r="V2686" s="171"/>
      <c r="W2686" s="171"/>
      <c r="X2686" s="147"/>
      <c r="Y2686" s="108"/>
      <c r="Z2686" s="147"/>
      <c r="AA2686" s="147"/>
      <c r="AB2686"/>
      <c r="AC2686"/>
      <c r="AD2686"/>
      <c r="AE2686"/>
      <c r="AF2686"/>
      <c r="AG2686"/>
      <c r="AH2686"/>
      <c r="AI2686"/>
      <c r="AJ2686"/>
      <c r="AK2686"/>
    </row>
    <row r="2687" spans="1:37" ht="13" x14ac:dyDescent="0.3">
      <c r="A2687" s="147"/>
      <c r="B2687" s="147"/>
      <c r="C2687" s="147"/>
      <c r="D2687" s="147"/>
      <c r="E2687" s="147"/>
      <c r="F2687" s="147"/>
      <c r="G2687" s="147"/>
      <c r="H2687" s="147"/>
      <c r="I2687" s="147"/>
      <c r="J2687" s="147"/>
      <c r="K2687" s="147"/>
      <c r="L2687" s="147"/>
      <c r="M2687" s="147"/>
      <c r="N2687" s="147"/>
      <c r="O2687" s="147"/>
      <c r="P2687" s="147"/>
      <c r="Q2687" s="171"/>
      <c r="R2687" s="171"/>
      <c r="S2687" s="171"/>
      <c r="T2687" s="171"/>
      <c r="U2687" s="171"/>
      <c r="V2687" s="171"/>
      <c r="W2687" s="171"/>
      <c r="X2687" s="147"/>
      <c r="Y2687" s="108"/>
      <c r="Z2687" s="147"/>
      <c r="AA2687" s="147"/>
      <c r="AB2687"/>
      <c r="AC2687"/>
      <c r="AD2687"/>
      <c r="AE2687"/>
      <c r="AF2687"/>
      <c r="AG2687"/>
      <c r="AH2687"/>
      <c r="AI2687"/>
      <c r="AJ2687"/>
      <c r="AK2687"/>
    </row>
    <row r="2688" spans="1:37" ht="13" x14ac:dyDescent="0.3">
      <c r="A2688" s="147"/>
      <c r="B2688" s="147"/>
      <c r="C2688" s="147"/>
      <c r="D2688" s="147"/>
      <c r="E2688" s="147"/>
      <c r="F2688" s="147"/>
      <c r="G2688" s="147"/>
      <c r="H2688" s="147"/>
      <c r="I2688" s="147"/>
      <c r="J2688" s="147"/>
      <c r="K2688" s="147"/>
      <c r="L2688" s="147"/>
      <c r="M2688" s="147"/>
      <c r="N2688" s="147"/>
      <c r="O2688" s="147"/>
      <c r="P2688" s="147"/>
      <c r="Q2688" s="171"/>
      <c r="R2688" s="171"/>
      <c r="S2688" s="171"/>
      <c r="T2688" s="171"/>
      <c r="U2688" s="171"/>
      <c r="V2688" s="171"/>
      <c r="W2688" s="171"/>
      <c r="X2688" s="147"/>
      <c r="Y2688" s="108"/>
      <c r="Z2688" s="147"/>
      <c r="AA2688" s="147"/>
      <c r="AB2688"/>
      <c r="AC2688"/>
      <c r="AD2688"/>
      <c r="AE2688"/>
      <c r="AF2688"/>
      <c r="AG2688"/>
      <c r="AH2688"/>
      <c r="AI2688"/>
      <c r="AJ2688"/>
      <c r="AK2688"/>
    </row>
    <row r="2689" spans="1:37" ht="13" x14ac:dyDescent="0.3">
      <c r="A2689" s="147"/>
      <c r="B2689" s="147"/>
      <c r="C2689" s="147"/>
      <c r="D2689" s="147"/>
      <c r="E2689" s="147"/>
      <c r="F2689" s="147"/>
      <c r="G2689" s="147"/>
      <c r="H2689" s="147"/>
      <c r="I2689" s="147"/>
      <c r="J2689" s="147"/>
      <c r="K2689" s="147"/>
      <c r="L2689" s="147"/>
      <c r="M2689" s="147"/>
      <c r="N2689" s="147"/>
      <c r="O2689" s="147"/>
      <c r="P2689" s="147"/>
      <c r="Q2689" s="171"/>
      <c r="R2689" s="171"/>
      <c r="S2689" s="171"/>
      <c r="T2689" s="171"/>
      <c r="U2689" s="171"/>
      <c r="V2689" s="171"/>
      <c r="W2689" s="171"/>
      <c r="X2689" s="147"/>
      <c r="Y2689" s="108"/>
      <c r="Z2689" s="147"/>
      <c r="AA2689" s="147"/>
      <c r="AB2689"/>
      <c r="AC2689"/>
      <c r="AD2689"/>
      <c r="AE2689"/>
      <c r="AF2689"/>
      <c r="AG2689"/>
      <c r="AH2689"/>
      <c r="AI2689"/>
      <c r="AJ2689"/>
      <c r="AK2689"/>
    </row>
    <row r="2690" spans="1:37" ht="13" x14ac:dyDescent="0.3">
      <c r="A2690" s="147"/>
      <c r="B2690" s="147"/>
      <c r="C2690" s="147"/>
      <c r="D2690" s="147"/>
      <c r="E2690" s="147"/>
      <c r="F2690" s="147"/>
      <c r="G2690" s="147"/>
      <c r="H2690" s="147"/>
      <c r="I2690" s="147"/>
      <c r="J2690" s="147"/>
      <c r="K2690" s="147"/>
      <c r="L2690" s="147"/>
      <c r="M2690" s="147"/>
      <c r="N2690" s="147"/>
      <c r="O2690" s="147"/>
      <c r="P2690" s="147"/>
      <c r="Q2690" s="171"/>
      <c r="R2690" s="171"/>
      <c r="S2690" s="171"/>
      <c r="T2690" s="171"/>
      <c r="U2690" s="171"/>
      <c r="V2690" s="171"/>
      <c r="W2690" s="171"/>
      <c r="X2690" s="147"/>
      <c r="Y2690" s="108"/>
      <c r="Z2690" s="147"/>
      <c r="AA2690" s="147"/>
      <c r="AB2690"/>
      <c r="AC2690"/>
      <c r="AD2690"/>
      <c r="AE2690"/>
      <c r="AF2690"/>
      <c r="AG2690"/>
      <c r="AH2690"/>
      <c r="AI2690"/>
      <c r="AJ2690"/>
      <c r="AK2690"/>
    </row>
    <row r="2691" spans="1:37" ht="13" x14ac:dyDescent="0.3">
      <c r="A2691" s="147"/>
      <c r="B2691" s="147"/>
      <c r="C2691" s="147"/>
      <c r="D2691" s="147"/>
      <c r="E2691" s="147"/>
      <c r="F2691" s="147"/>
      <c r="G2691" s="147"/>
      <c r="H2691" s="147"/>
      <c r="I2691" s="147"/>
      <c r="J2691" s="147"/>
      <c r="K2691" s="147"/>
      <c r="L2691" s="147"/>
      <c r="M2691" s="147"/>
      <c r="N2691" s="147"/>
      <c r="O2691" s="147"/>
      <c r="P2691" s="147"/>
      <c r="Q2691" s="171"/>
      <c r="R2691" s="171"/>
      <c r="S2691" s="171"/>
      <c r="T2691" s="171"/>
      <c r="U2691" s="171"/>
      <c r="V2691" s="171"/>
      <c r="W2691" s="171"/>
      <c r="X2691" s="147"/>
      <c r="Y2691" s="108"/>
      <c r="Z2691" s="147"/>
      <c r="AA2691" s="147"/>
      <c r="AB2691"/>
      <c r="AC2691"/>
      <c r="AD2691"/>
      <c r="AE2691"/>
      <c r="AF2691"/>
      <c r="AG2691"/>
      <c r="AH2691"/>
      <c r="AI2691"/>
      <c r="AJ2691"/>
      <c r="AK2691"/>
    </row>
    <row r="2692" spans="1:37" ht="13" x14ac:dyDescent="0.3">
      <c r="A2692" s="147"/>
      <c r="B2692" s="147"/>
      <c r="C2692" s="147"/>
      <c r="D2692" s="147"/>
      <c r="E2692" s="147"/>
      <c r="F2692" s="147"/>
      <c r="G2692" s="147"/>
      <c r="H2692" s="147"/>
      <c r="I2692" s="147"/>
      <c r="J2692" s="147"/>
      <c r="K2692" s="147"/>
      <c r="L2692" s="147"/>
      <c r="M2692" s="147"/>
      <c r="N2692" s="147"/>
      <c r="O2692" s="147"/>
      <c r="P2692" s="147"/>
      <c r="Q2692" s="171"/>
      <c r="R2692" s="171"/>
      <c r="S2692" s="171"/>
      <c r="T2692" s="171"/>
      <c r="U2692" s="171"/>
      <c r="V2692" s="171"/>
      <c r="W2692" s="171"/>
      <c r="X2692" s="147"/>
      <c r="Y2692" s="108"/>
      <c r="Z2692" s="147"/>
      <c r="AA2692" s="147"/>
      <c r="AB2692"/>
      <c r="AC2692"/>
      <c r="AD2692"/>
      <c r="AE2692"/>
      <c r="AF2692"/>
      <c r="AG2692"/>
      <c r="AH2692"/>
      <c r="AI2692"/>
      <c r="AJ2692"/>
      <c r="AK2692"/>
    </row>
    <row r="2693" spans="1:37" ht="13" x14ac:dyDescent="0.3">
      <c r="A2693" s="147"/>
      <c r="B2693" s="147"/>
      <c r="C2693" s="147"/>
      <c r="D2693" s="147"/>
      <c r="E2693" s="147"/>
      <c r="F2693" s="147"/>
      <c r="G2693" s="147"/>
      <c r="H2693" s="147"/>
      <c r="I2693" s="147"/>
      <c r="J2693" s="147"/>
      <c r="K2693" s="147"/>
      <c r="L2693" s="147"/>
      <c r="M2693" s="147"/>
      <c r="N2693" s="147"/>
      <c r="O2693" s="147"/>
      <c r="P2693" s="147"/>
      <c r="Q2693" s="171"/>
      <c r="R2693" s="171"/>
      <c r="S2693" s="171"/>
      <c r="T2693" s="171"/>
      <c r="U2693" s="171"/>
      <c r="V2693" s="171"/>
      <c r="W2693" s="171"/>
      <c r="X2693" s="147"/>
      <c r="Y2693" s="108"/>
      <c r="Z2693" s="147"/>
      <c r="AA2693" s="147"/>
      <c r="AB2693"/>
      <c r="AC2693"/>
      <c r="AD2693"/>
      <c r="AE2693"/>
      <c r="AF2693"/>
      <c r="AG2693"/>
      <c r="AH2693"/>
      <c r="AI2693"/>
      <c r="AJ2693"/>
      <c r="AK2693"/>
    </row>
    <row r="2694" spans="1:37" ht="13" x14ac:dyDescent="0.3">
      <c r="A2694" s="147"/>
      <c r="B2694" s="147"/>
      <c r="C2694" s="147"/>
      <c r="D2694" s="147"/>
      <c r="E2694" s="147"/>
      <c r="F2694" s="147"/>
      <c r="G2694" s="147"/>
      <c r="H2694" s="147"/>
      <c r="I2694" s="147"/>
      <c r="J2694" s="147"/>
      <c r="K2694" s="147"/>
      <c r="L2694" s="147"/>
      <c r="M2694" s="147"/>
      <c r="N2694" s="147"/>
      <c r="O2694" s="147"/>
      <c r="P2694" s="147"/>
      <c r="Q2694" s="171"/>
      <c r="R2694" s="171"/>
      <c r="S2694" s="171"/>
      <c r="T2694" s="171"/>
      <c r="U2694" s="171"/>
      <c r="V2694" s="171"/>
      <c r="W2694" s="171"/>
      <c r="X2694" s="147"/>
      <c r="Y2694" s="108"/>
      <c r="Z2694" s="147"/>
      <c r="AA2694" s="147"/>
      <c r="AB2694"/>
      <c r="AC2694"/>
      <c r="AD2694"/>
      <c r="AE2694"/>
      <c r="AF2694"/>
      <c r="AG2694"/>
      <c r="AH2694"/>
      <c r="AI2694"/>
      <c r="AJ2694"/>
      <c r="AK2694"/>
    </row>
    <row r="2695" spans="1:37" ht="13" x14ac:dyDescent="0.3">
      <c r="A2695" s="147"/>
      <c r="B2695" s="147"/>
      <c r="C2695" s="147"/>
      <c r="D2695" s="147"/>
      <c r="E2695" s="147"/>
      <c r="F2695" s="147"/>
      <c r="G2695" s="147"/>
      <c r="H2695" s="147"/>
      <c r="I2695" s="147"/>
      <c r="J2695" s="147"/>
      <c r="K2695" s="147"/>
      <c r="L2695" s="147"/>
      <c r="M2695" s="147"/>
      <c r="N2695" s="147"/>
      <c r="O2695" s="147"/>
      <c r="P2695" s="147"/>
      <c r="Q2695" s="171"/>
      <c r="R2695" s="171"/>
      <c r="S2695" s="171"/>
      <c r="T2695" s="171"/>
      <c r="U2695" s="171"/>
      <c r="V2695" s="171"/>
      <c r="W2695" s="171"/>
      <c r="X2695" s="147"/>
      <c r="Y2695" s="108"/>
      <c r="Z2695" s="147"/>
      <c r="AA2695" s="147"/>
      <c r="AB2695"/>
      <c r="AC2695"/>
      <c r="AD2695"/>
      <c r="AE2695"/>
      <c r="AF2695"/>
      <c r="AG2695"/>
      <c r="AH2695"/>
      <c r="AI2695"/>
      <c r="AJ2695"/>
      <c r="AK2695"/>
    </row>
    <row r="2696" spans="1:37" ht="13" x14ac:dyDescent="0.3">
      <c r="A2696" s="147"/>
      <c r="B2696" s="147"/>
      <c r="C2696" s="147"/>
      <c r="D2696" s="147"/>
      <c r="E2696" s="147"/>
      <c r="F2696" s="147"/>
      <c r="G2696" s="147"/>
      <c r="H2696" s="147"/>
      <c r="I2696" s="147"/>
      <c r="J2696" s="147"/>
      <c r="K2696" s="147"/>
      <c r="L2696" s="147"/>
      <c r="M2696" s="147"/>
      <c r="N2696" s="147"/>
      <c r="O2696" s="147"/>
      <c r="P2696" s="147"/>
      <c r="Q2696" s="171"/>
      <c r="R2696" s="171"/>
      <c r="S2696" s="171"/>
      <c r="T2696" s="171"/>
      <c r="U2696" s="171"/>
      <c r="V2696" s="171"/>
      <c r="W2696" s="171"/>
      <c r="X2696" s="147"/>
      <c r="Y2696" s="108"/>
      <c r="Z2696" s="147"/>
      <c r="AA2696" s="147"/>
      <c r="AB2696"/>
      <c r="AC2696"/>
      <c r="AD2696"/>
      <c r="AE2696"/>
      <c r="AF2696"/>
      <c r="AG2696"/>
      <c r="AH2696"/>
      <c r="AI2696"/>
      <c r="AJ2696"/>
      <c r="AK2696"/>
    </row>
    <row r="2697" spans="1:37" ht="13" x14ac:dyDescent="0.3">
      <c r="A2697" s="147"/>
      <c r="B2697" s="147"/>
      <c r="C2697" s="147"/>
      <c r="D2697" s="147"/>
      <c r="E2697" s="147"/>
      <c r="F2697" s="147"/>
      <c r="G2697" s="147"/>
      <c r="H2697" s="147"/>
      <c r="I2697" s="147"/>
      <c r="J2697" s="147"/>
      <c r="K2697" s="147"/>
      <c r="L2697" s="147"/>
      <c r="M2697" s="147"/>
      <c r="N2697" s="147"/>
      <c r="O2697" s="147"/>
      <c r="P2697" s="147"/>
      <c r="Q2697" s="171"/>
      <c r="R2697" s="171"/>
      <c r="S2697" s="171"/>
      <c r="T2697" s="171"/>
      <c r="U2697" s="171"/>
      <c r="V2697" s="171"/>
      <c r="W2697" s="171"/>
      <c r="X2697" s="147"/>
      <c r="Y2697" s="108"/>
      <c r="Z2697" s="147"/>
      <c r="AA2697" s="147"/>
      <c r="AB2697"/>
      <c r="AC2697"/>
      <c r="AD2697"/>
      <c r="AE2697"/>
      <c r="AF2697"/>
      <c r="AG2697"/>
      <c r="AH2697"/>
      <c r="AI2697"/>
      <c r="AJ2697"/>
      <c r="AK2697"/>
    </row>
    <row r="2698" spans="1:37" ht="13" x14ac:dyDescent="0.3">
      <c r="A2698" s="147"/>
      <c r="B2698" s="147"/>
      <c r="C2698" s="147"/>
      <c r="D2698" s="147"/>
      <c r="E2698" s="147"/>
      <c r="F2698" s="147"/>
      <c r="G2698" s="147"/>
      <c r="H2698" s="147"/>
      <c r="I2698" s="147"/>
      <c r="J2698" s="147"/>
      <c r="K2698" s="147"/>
      <c r="L2698" s="147"/>
      <c r="M2698" s="147"/>
      <c r="N2698" s="147"/>
      <c r="O2698" s="147"/>
      <c r="P2698" s="147"/>
      <c r="Q2698" s="171"/>
      <c r="R2698" s="171"/>
      <c r="S2698" s="171"/>
      <c r="T2698" s="171"/>
      <c r="U2698" s="171"/>
      <c r="V2698" s="171"/>
      <c r="W2698" s="171"/>
      <c r="X2698" s="147"/>
      <c r="Y2698" s="108"/>
      <c r="Z2698" s="147"/>
      <c r="AA2698" s="147"/>
      <c r="AB2698"/>
      <c r="AC2698"/>
      <c r="AD2698"/>
      <c r="AE2698"/>
      <c r="AF2698"/>
      <c r="AG2698"/>
      <c r="AH2698"/>
      <c r="AI2698"/>
      <c r="AJ2698"/>
      <c r="AK2698"/>
    </row>
    <row r="2699" spans="1:37" ht="13" x14ac:dyDescent="0.3">
      <c r="A2699" s="147"/>
      <c r="B2699" s="147"/>
      <c r="C2699" s="147"/>
      <c r="D2699" s="147"/>
      <c r="E2699" s="147"/>
      <c r="F2699" s="147"/>
      <c r="G2699" s="147"/>
      <c r="H2699" s="147"/>
      <c r="I2699" s="147"/>
      <c r="J2699" s="147"/>
      <c r="K2699" s="147"/>
      <c r="L2699" s="147"/>
      <c r="M2699" s="147"/>
      <c r="N2699" s="147"/>
      <c r="O2699" s="147"/>
      <c r="P2699" s="147"/>
      <c r="Q2699" s="171"/>
      <c r="R2699" s="171"/>
      <c r="S2699" s="171"/>
      <c r="T2699" s="171"/>
      <c r="U2699" s="171"/>
      <c r="V2699" s="171"/>
      <c r="W2699" s="171"/>
      <c r="X2699" s="147"/>
      <c r="Y2699" s="108"/>
      <c r="Z2699" s="147"/>
      <c r="AA2699" s="147"/>
      <c r="AB2699"/>
      <c r="AC2699"/>
      <c r="AD2699"/>
      <c r="AE2699"/>
      <c r="AF2699"/>
      <c r="AG2699"/>
      <c r="AH2699"/>
      <c r="AI2699"/>
      <c r="AJ2699"/>
      <c r="AK2699"/>
    </row>
    <row r="2700" spans="1:37" ht="13" x14ac:dyDescent="0.3">
      <c r="A2700" s="147"/>
      <c r="B2700" s="147"/>
      <c r="C2700" s="147"/>
      <c r="D2700" s="147"/>
      <c r="E2700" s="147"/>
      <c r="F2700" s="147"/>
      <c r="G2700" s="147"/>
      <c r="H2700" s="147"/>
      <c r="I2700" s="147"/>
      <c r="J2700" s="147"/>
      <c r="K2700" s="147"/>
      <c r="L2700" s="147"/>
      <c r="M2700" s="147"/>
      <c r="N2700" s="147"/>
      <c r="O2700" s="147"/>
      <c r="P2700" s="147"/>
      <c r="Q2700" s="171"/>
      <c r="R2700" s="171"/>
      <c r="S2700" s="171"/>
      <c r="T2700" s="171"/>
      <c r="U2700" s="171"/>
      <c r="V2700" s="171"/>
      <c r="W2700" s="171"/>
      <c r="X2700" s="147"/>
      <c r="Y2700" s="108"/>
      <c r="Z2700" s="147"/>
      <c r="AA2700" s="147"/>
      <c r="AB2700"/>
      <c r="AC2700"/>
      <c r="AD2700"/>
      <c r="AE2700"/>
      <c r="AF2700"/>
      <c r="AG2700"/>
      <c r="AH2700"/>
      <c r="AI2700"/>
      <c r="AJ2700"/>
      <c r="AK2700"/>
    </row>
    <row r="2701" spans="1:37" ht="13" x14ac:dyDescent="0.3">
      <c r="A2701" s="147"/>
      <c r="B2701" s="147"/>
      <c r="C2701" s="147"/>
      <c r="D2701" s="147"/>
      <c r="E2701" s="147"/>
      <c r="F2701" s="147"/>
      <c r="G2701" s="147"/>
      <c r="H2701" s="147"/>
      <c r="I2701" s="147"/>
      <c r="J2701" s="147"/>
      <c r="K2701" s="147"/>
      <c r="L2701" s="147"/>
      <c r="M2701" s="147"/>
      <c r="N2701" s="147"/>
      <c r="O2701" s="147"/>
      <c r="P2701" s="147"/>
      <c r="Q2701" s="171"/>
      <c r="R2701" s="171"/>
      <c r="S2701" s="171"/>
      <c r="T2701" s="171"/>
      <c r="U2701" s="171"/>
      <c r="V2701" s="171"/>
      <c r="W2701" s="171"/>
      <c r="X2701" s="147"/>
      <c r="Y2701" s="108"/>
      <c r="Z2701" s="147"/>
      <c r="AA2701" s="147"/>
      <c r="AB2701"/>
      <c r="AC2701"/>
      <c r="AD2701"/>
      <c r="AE2701"/>
      <c r="AF2701"/>
      <c r="AG2701"/>
      <c r="AH2701"/>
      <c r="AI2701"/>
      <c r="AJ2701"/>
      <c r="AK2701"/>
    </row>
    <row r="2702" spans="1:37" ht="13" x14ac:dyDescent="0.3">
      <c r="A2702" s="147"/>
      <c r="B2702" s="147"/>
      <c r="C2702" s="147"/>
      <c r="D2702" s="147"/>
      <c r="E2702" s="147"/>
      <c r="F2702" s="147"/>
      <c r="G2702" s="147"/>
      <c r="H2702" s="147"/>
      <c r="I2702" s="147"/>
      <c r="J2702" s="147"/>
      <c r="K2702" s="147"/>
      <c r="L2702" s="147"/>
      <c r="M2702" s="147"/>
      <c r="N2702" s="147"/>
      <c r="O2702" s="147"/>
      <c r="P2702" s="147"/>
      <c r="Q2702" s="171"/>
      <c r="R2702" s="171"/>
      <c r="S2702" s="171"/>
      <c r="T2702" s="171"/>
      <c r="U2702" s="171"/>
      <c r="V2702" s="171"/>
      <c r="W2702" s="171"/>
      <c r="X2702" s="147"/>
      <c r="Y2702" s="108"/>
      <c r="Z2702" s="147"/>
      <c r="AA2702" s="147"/>
      <c r="AB2702"/>
      <c r="AC2702"/>
      <c r="AD2702"/>
      <c r="AE2702"/>
      <c r="AF2702"/>
      <c r="AG2702"/>
      <c r="AH2702"/>
      <c r="AI2702"/>
      <c r="AJ2702"/>
      <c r="AK2702"/>
    </row>
    <row r="2703" spans="1:37" ht="13" x14ac:dyDescent="0.3">
      <c r="A2703" s="147"/>
      <c r="B2703" s="147"/>
      <c r="C2703" s="147"/>
      <c r="D2703" s="147"/>
      <c r="E2703" s="147"/>
      <c r="F2703" s="147"/>
      <c r="G2703" s="147"/>
      <c r="H2703" s="147"/>
      <c r="I2703" s="147"/>
      <c r="J2703" s="147"/>
      <c r="K2703" s="147"/>
      <c r="L2703" s="147"/>
      <c r="M2703" s="147"/>
      <c r="N2703" s="147"/>
      <c r="O2703" s="147"/>
      <c r="P2703" s="147"/>
      <c r="Q2703" s="171"/>
      <c r="R2703" s="171"/>
      <c r="S2703" s="171"/>
      <c r="T2703" s="171"/>
      <c r="U2703" s="171"/>
      <c r="V2703" s="171"/>
      <c r="W2703" s="171"/>
      <c r="X2703" s="147"/>
      <c r="Y2703" s="108"/>
      <c r="Z2703" s="147"/>
      <c r="AA2703" s="147"/>
      <c r="AB2703"/>
      <c r="AC2703"/>
      <c r="AD2703"/>
      <c r="AE2703"/>
      <c r="AF2703"/>
      <c r="AG2703"/>
      <c r="AH2703"/>
      <c r="AI2703"/>
      <c r="AJ2703"/>
      <c r="AK2703"/>
    </row>
    <row r="2704" spans="1:37" ht="13" x14ac:dyDescent="0.3">
      <c r="A2704" s="147"/>
      <c r="B2704" s="147"/>
      <c r="C2704" s="147"/>
      <c r="D2704" s="147"/>
      <c r="E2704" s="147"/>
      <c r="F2704" s="147"/>
      <c r="G2704" s="147"/>
      <c r="H2704" s="147"/>
      <c r="I2704" s="147"/>
      <c r="J2704" s="147"/>
      <c r="K2704" s="147"/>
      <c r="L2704" s="147"/>
      <c r="M2704" s="147"/>
      <c r="N2704" s="147"/>
      <c r="O2704" s="147"/>
      <c r="P2704" s="147"/>
      <c r="Q2704" s="171"/>
      <c r="R2704" s="171"/>
      <c r="S2704" s="171"/>
      <c r="T2704" s="171"/>
      <c r="U2704" s="171"/>
      <c r="V2704" s="171"/>
      <c r="W2704" s="171"/>
      <c r="X2704" s="147"/>
      <c r="Y2704" s="108"/>
      <c r="Z2704" s="147"/>
      <c r="AA2704" s="147"/>
      <c r="AB2704"/>
      <c r="AC2704"/>
      <c r="AD2704"/>
      <c r="AE2704"/>
      <c r="AF2704"/>
      <c r="AG2704"/>
      <c r="AH2704"/>
      <c r="AI2704"/>
      <c r="AJ2704"/>
      <c r="AK2704"/>
    </row>
    <row r="2705" spans="1:37" ht="13" x14ac:dyDescent="0.3">
      <c r="A2705" s="147"/>
      <c r="B2705" s="147"/>
      <c r="C2705" s="147"/>
      <c r="D2705" s="147"/>
      <c r="E2705" s="147"/>
      <c r="F2705" s="147"/>
      <c r="G2705" s="147"/>
      <c r="H2705" s="147"/>
      <c r="I2705" s="147"/>
      <c r="J2705" s="147"/>
      <c r="K2705" s="147"/>
      <c r="L2705" s="147"/>
      <c r="M2705" s="147"/>
      <c r="N2705" s="147"/>
      <c r="O2705" s="147"/>
      <c r="P2705" s="147"/>
      <c r="Q2705" s="171"/>
      <c r="R2705" s="171"/>
      <c r="S2705" s="171"/>
      <c r="T2705" s="171"/>
      <c r="U2705" s="171"/>
      <c r="V2705" s="171"/>
      <c r="W2705" s="171"/>
      <c r="X2705" s="147"/>
      <c r="Y2705" s="108"/>
      <c r="Z2705" s="147"/>
      <c r="AA2705" s="147"/>
      <c r="AB2705"/>
      <c r="AC2705"/>
      <c r="AD2705"/>
      <c r="AE2705"/>
      <c r="AF2705"/>
      <c r="AG2705"/>
      <c r="AH2705"/>
      <c r="AI2705"/>
      <c r="AJ2705"/>
      <c r="AK2705"/>
    </row>
    <row r="2706" spans="1:37" ht="13" x14ac:dyDescent="0.3">
      <c r="A2706" s="147"/>
      <c r="B2706" s="147"/>
      <c r="C2706" s="147"/>
      <c r="D2706" s="147"/>
      <c r="E2706" s="147"/>
      <c r="F2706" s="147"/>
      <c r="G2706" s="147"/>
      <c r="H2706" s="147"/>
      <c r="I2706" s="147"/>
      <c r="J2706" s="147"/>
      <c r="K2706" s="147"/>
      <c r="L2706" s="147"/>
      <c r="M2706" s="147"/>
      <c r="N2706" s="147"/>
      <c r="O2706" s="147"/>
      <c r="P2706" s="147"/>
      <c r="Q2706" s="171"/>
      <c r="R2706" s="171"/>
      <c r="S2706" s="171"/>
      <c r="T2706" s="171"/>
      <c r="U2706" s="171"/>
      <c r="V2706" s="171"/>
      <c r="W2706" s="171"/>
      <c r="X2706" s="147"/>
      <c r="Y2706" s="108"/>
      <c r="Z2706" s="147"/>
      <c r="AA2706" s="147"/>
      <c r="AB2706"/>
      <c r="AC2706"/>
      <c r="AD2706"/>
      <c r="AE2706"/>
      <c r="AF2706"/>
      <c r="AG2706"/>
      <c r="AH2706"/>
      <c r="AI2706"/>
      <c r="AJ2706"/>
      <c r="AK2706"/>
    </row>
    <row r="2707" spans="1:37" ht="13" x14ac:dyDescent="0.3">
      <c r="A2707" s="147"/>
      <c r="B2707" s="147"/>
      <c r="C2707" s="147"/>
      <c r="D2707" s="147"/>
      <c r="E2707" s="147"/>
      <c r="F2707" s="147"/>
      <c r="G2707" s="147"/>
      <c r="H2707" s="147"/>
      <c r="I2707" s="147"/>
      <c r="J2707" s="147"/>
      <c r="K2707" s="147"/>
      <c r="L2707" s="147"/>
      <c r="M2707" s="147"/>
      <c r="N2707" s="147"/>
      <c r="O2707" s="147"/>
      <c r="P2707" s="147"/>
      <c r="Q2707" s="171"/>
      <c r="R2707" s="171"/>
      <c r="S2707" s="171"/>
      <c r="T2707" s="171"/>
      <c r="U2707" s="171"/>
      <c r="V2707" s="171"/>
      <c r="W2707" s="171"/>
      <c r="X2707" s="147"/>
      <c r="Y2707" s="108"/>
      <c r="Z2707" s="147"/>
      <c r="AA2707" s="147"/>
      <c r="AB2707"/>
      <c r="AC2707"/>
      <c r="AD2707"/>
      <c r="AE2707"/>
      <c r="AF2707"/>
      <c r="AG2707"/>
      <c r="AH2707"/>
      <c r="AI2707"/>
      <c r="AJ2707"/>
      <c r="AK2707"/>
    </row>
    <row r="2708" spans="1:37" ht="13" x14ac:dyDescent="0.3">
      <c r="A2708" s="147"/>
      <c r="B2708" s="147"/>
      <c r="C2708" s="147"/>
      <c r="D2708" s="147"/>
      <c r="E2708" s="147"/>
      <c r="F2708" s="147"/>
      <c r="G2708" s="147"/>
      <c r="H2708" s="147"/>
      <c r="I2708" s="147"/>
      <c r="J2708" s="147"/>
      <c r="K2708" s="147"/>
      <c r="L2708" s="147"/>
      <c r="M2708" s="147"/>
      <c r="N2708" s="147"/>
      <c r="O2708" s="147"/>
      <c r="P2708" s="147"/>
      <c r="Q2708" s="171"/>
      <c r="R2708" s="171"/>
      <c r="S2708" s="171"/>
      <c r="T2708" s="171"/>
      <c r="U2708" s="171"/>
      <c r="V2708" s="171"/>
      <c r="W2708" s="171"/>
      <c r="X2708" s="147"/>
      <c r="Y2708" s="108"/>
      <c r="Z2708" s="147"/>
      <c r="AA2708" s="147"/>
      <c r="AB2708"/>
      <c r="AC2708"/>
      <c r="AD2708"/>
      <c r="AE2708"/>
      <c r="AF2708"/>
      <c r="AG2708"/>
      <c r="AH2708"/>
      <c r="AI2708"/>
      <c r="AJ2708"/>
      <c r="AK2708"/>
    </row>
    <row r="2709" spans="1:37" ht="13" x14ac:dyDescent="0.3">
      <c r="A2709" s="147"/>
      <c r="B2709" s="147"/>
      <c r="C2709" s="147"/>
      <c r="D2709" s="147"/>
      <c r="E2709" s="147"/>
      <c r="F2709" s="147"/>
      <c r="G2709" s="147"/>
      <c r="H2709" s="147"/>
      <c r="I2709" s="147"/>
      <c r="J2709" s="147"/>
      <c r="K2709" s="147"/>
      <c r="L2709" s="147"/>
      <c r="M2709" s="147"/>
      <c r="N2709" s="147"/>
      <c r="O2709" s="147"/>
      <c r="P2709" s="147"/>
      <c r="Q2709" s="171"/>
      <c r="R2709" s="171"/>
      <c r="S2709" s="171"/>
      <c r="T2709" s="171"/>
      <c r="U2709" s="171"/>
      <c r="V2709" s="171"/>
      <c r="W2709" s="171"/>
      <c r="X2709" s="147"/>
      <c r="Y2709" s="108"/>
      <c r="Z2709" s="147"/>
      <c r="AA2709" s="147"/>
      <c r="AB2709"/>
      <c r="AC2709"/>
      <c r="AD2709"/>
      <c r="AE2709"/>
      <c r="AF2709"/>
      <c r="AG2709"/>
      <c r="AH2709"/>
      <c r="AI2709"/>
      <c r="AJ2709"/>
      <c r="AK2709"/>
    </row>
    <row r="2710" spans="1:37" ht="13" x14ac:dyDescent="0.3">
      <c r="A2710" s="147"/>
      <c r="B2710" s="147"/>
      <c r="C2710" s="147"/>
      <c r="D2710" s="147"/>
      <c r="E2710" s="147"/>
      <c r="F2710" s="147"/>
      <c r="G2710" s="147"/>
      <c r="H2710" s="147"/>
      <c r="I2710" s="147"/>
      <c r="J2710" s="147"/>
      <c r="K2710" s="147"/>
      <c r="L2710" s="147"/>
      <c r="M2710" s="147"/>
      <c r="N2710" s="147"/>
      <c r="O2710" s="147"/>
      <c r="P2710" s="147"/>
      <c r="Q2710" s="171"/>
      <c r="R2710" s="171"/>
      <c r="S2710" s="171"/>
      <c r="T2710" s="171"/>
      <c r="U2710" s="171"/>
      <c r="V2710" s="171"/>
      <c r="W2710" s="171"/>
      <c r="X2710" s="147"/>
      <c r="Y2710" s="108"/>
      <c r="Z2710" s="147"/>
      <c r="AA2710" s="147"/>
      <c r="AB2710"/>
      <c r="AC2710"/>
      <c r="AD2710"/>
      <c r="AE2710"/>
      <c r="AF2710"/>
      <c r="AG2710"/>
      <c r="AH2710"/>
      <c r="AI2710"/>
      <c r="AJ2710"/>
      <c r="AK2710"/>
    </row>
    <row r="2711" spans="1:37" ht="13" x14ac:dyDescent="0.3">
      <c r="A2711" s="147"/>
      <c r="B2711" s="147"/>
      <c r="C2711" s="147"/>
      <c r="D2711" s="147"/>
      <c r="E2711" s="147"/>
      <c r="F2711" s="147"/>
      <c r="G2711" s="147"/>
      <c r="H2711" s="147"/>
      <c r="I2711" s="147"/>
      <c r="J2711" s="147"/>
      <c r="K2711" s="147"/>
      <c r="L2711" s="147"/>
      <c r="M2711" s="147"/>
      <c r="N2711" s="147"/>
      <c r="O2711" s="147"/>
      <c r="P2711" s="147"/>
      <c r="Q2711" s="171"/>
      <c r="R2711" s="171"/>
      <c r="S2711" s="171"/>
      <c r="T2711" s="171"/>
      <c r="U2711" s="171"/>
      <c r="V2711" s="171"/>
      <c r="W2711" s="171"/>
      <c r="X2711" s="147"/>
      <c r="Y2711" s="108"/>
      <c r="Z2711" s="147"/>
      <c r="AA2711" s="147"/>
      <c r="AB2711"/>
      <c r="AC2711"/>
      <c r="AD2711"/>
      <c r="AE2711"/>
      <c r="AF2711"/>
      <c r="AG2711"/>
      <c r="AH2711"/>
      <c r="AI2711"/>
      <c r="AJ2711"/>
      <c r="AK2711"/>
    </row>
    <row r="2712" spans="1:37" ht="13" x14ac:dyDescent="0.3">
      <c r="A2712" s="147"/>
      <c r="B2712" s="147"/>
      <c r="C2712" s="147"/>
      <c r="D2712" s="147"/>
      <c r="E2712" s="147"/>
      <c r="F2712" s="147"/>
      <c r="G2712" s="147"/>
      <c r="H2712" s="147"/>
      <c r="I2712" s="147"/>
      <c r="J2712" s="147"/>
      <c r="K2712" s="147"/>
      <c r="L2712" s="147"/>
      <c r="M2712" s="147"/>
      <c r="N2712" s="147"/>
      <c r="O2712" s="147"/>
      <c r="P2712" s="147"/>
      <c r="Q2712" s="171"/>
      <c r="R2712" s="171"/>
      <c r="S2712" s="171"/>
      <c r="T2712" s="171"/>
      <c r="U2712" s="171"/>
      <c r="V2712" s="171"/>
      <c r="W2712" s="171"/>
      <c r="X2712" s="147"/>
      <c r="Y2712" s="108"/>
      <c r="Z2712" s="147"/>
      <c r="AA2712" s="147"/>
      <c r="AB2712"/>
      <c r="AC2712"/>
      <c r="AD2712"/>
      <c r="AE2712"/>
      <c r="AF2712"/>
      <c r="AG2712"/>
      <c r="AH2712"/>
      <c r="AI2712"/>
      <c r="AJ2712"/>
      <c r="AK2712"/>
    </row>
    <row r="2713" spans="1:37" ht="13" x14ac:dyDescent="0.3">
      <c r="A2713" s="147"/>
      <c r="B2713" s="147"/>
      <c r="C2713" s="147"/>
      <c r="D2713" s="147"/>
      <c r="E2713" s="147"/>
      <c r="F2713" s="147"/>
      <c r="G2713" s="147"/>
      <c r="H2713" s="147"/>
      <c r="I2713" s="147"/>
      <c r="J2713" s="147"/>
      <c r="K2713" s="147"/>
      <c r="L2713" s="147"/>
      <c r="M2713" s="147"/>
      <c r="N2713" s="147"/>
      <c r="O2713" s="147"/>
      <c r="P2713" s="147"/>
      <c r="Q2713" s="171"/>
      <c r="R2713" s="171"/>
      <c r="S2713" s="171"/>
      <c r="T2713" s="171"/>
      <c r="U2713" s="171"/>
      <c r="V2713" s="171"/>
      <c r="W2713" s="171"/>
      <c r="X2713" s="147"/>
      <c r="Y2713" s="108"/>
      <c r="Z2713" s="147"/>
      <c r="AA2713" s="147"/>
      <c r="AB2713"/>
      <c r="AC2713"/>
      <c r="AD2713"/>
      <c r="AE2713"/>
      <c r="AF2713"/>
      <c r="AG2713"/>
      <c r="AH2713"/>
      <c r="AI2713"/>
      <c r="AJ2713"/>
      <c r="AK2713"/>
    </row>
    <row r="2714" spans="1:37" ht="13" x14ac:dyDescent="0.3">
      <c r="A2714" s="147"/>
      <c r="B2714" s="147"/>
      <c r="C2714" s="147"/>
      <c r="D2714" s="147"/>
      <c r="E2714" s="147"/>
      <c r="F2714" s="147"/>
      <c r="G2714" s="147"/>
      <c r="H2714" s="147"/>
      <c r="I2714" s="147"/>
      <c r="J2714" s="147"/>
      <c r="K2714" s="147"/>
      <c r="L2714" s="147"/>
      <c r="M2714" s="147"/>
      <c r="N2714" s="147"/>
      <c r="O2714" s="147"/>
      <c r="P2714" s="147"/>
      <c r="Q2714" s="171"/>
      <c r="R2714" s="171"/>
      <c r="S2714" s="171"/>
      <c r="T2714" s="171"/>
      <c r="U2714" s="171"/>
      <c r="V2714" s="171"/>
      <c r="W2714" s="171"/>
      <c r="X2714" s="147"/>
      <c r="Y2714" s="108"/>
      <c r="Z2714" s="147"/>
      <c r="AA2714" s="147"/>
      <c r="AB2714"/>
      <c r="AC2714"/>
      <c r="AD2714"/>
      <c r="AE2714"/>
      <c r="AF2714"/>
      <c r="AG2714"/>
      <c r="AH2714"/>
      <c r="AI2714"/>
      <c r="AJ2714"/>
      <c r="AK2714"/>
    </row>
    <row r="2715" spans="1:37" ht="13" x14ac:dyDescent="0.3">
      <c r="A2715" s="147"/>
      <c r="B2715" s="147"/>
      <c r="C2715" s="147"/>
      <c r="D2715" s="147"/>
      <c r="E2715" s="147"/>
      <c r="F2715" s="147"/>
      <c r="G2715" s="147"/>
      <c r="H2715" s="147"/>
      <c r="I2715" s="147"/>
      <c r="J2715" s="147"/>
      <c r="K2715" s="147"/>
      <c r="L2715" s="147"/>
      <c r="M2715" s="147"/>
      <c r="N2715" s="147"/>
      <c r="O2715" s="147"/>
      <c r="P2715" s="147"/>
      <c r="Q2715" s="171"/>
      <c r="R2715" s="171"/>
      <c r="S2715" s="171"/>
      <c r="T2715" s="171"/>
      <c r="U2715" s="171"/>
      <c r="V2715" s="171"/>
      <c r="W2715" s="171"/>
      <c r="X2715" s="147"/>
      <c r="Y2715" s="108"/>
      <c r="Z2715" s="147"/>
      <c r="AA2715" s="147"/>
      <c r="AB2715"/>
      <c r="AC2715"/>
      <c r="AD2715"/>
      <c r="AE2715"/>
      <c r="AF2715"/>
      <c r="AG2715"/>
      <c r="AH2715"/>
      <c r="AI2715"/>
      <c r="AJ2715"/>
      <c r="AK2715"/>
    </row>
    <row r="2716" spans="1:37" ht="13" x14ac:dyDescent="0.3">
      <c r="A2716" s="147"/>
      <c r="B2716" s="147"/>
      <c r="C2716" s="147"/>
      <c r="D2716" s="147"/>
      <c r="E2716" s="147"/>
      <c r="F2716" s="147"/>
      <c r="G2716" s="147"/>
      <c r="H2716" s="147"/>
      <c r="I2716" s="147"/>
      <c r="J2716" s="147"/>
      <c r="K2716" s="147"/>
      <c r="L2716" s="147"/>
      <c r="M2716" s="147"/>
      <c r="N2716" s="147"/>
      <c r="O2716" s="147"/>
      <c r="P2716" s="147"/>
      <c r="Q2716" s="171"/>
      <c r="R2716" s="171"/>
      <c r="S2716" s="171"/>
      <c r="T2716" s="171"/>
      <c r="U2716" s="171"/>
      <c r="V2716" s="171"/>
      <c r="W2716" s="171"/>
      <c r="X2716" s="147"/>
      <c r="Y2716" s="108"/>
      <c r="Z2716" s="147"/>
      <c r="AA2716" s="147"/>
      <c r="AB2716"/>
      <c r="AC2716"/>
      <c r="AD2716"/>
      <c r="AE2716"/>
      <c r="AF2716"/>
      <c r="AG2716"/>
      <c r="AH2716"/>
      <c r="AI2716"/>
      <c r="AJ2716"/>
      <c r="AK2716"/>
    </row>
    <row r="2717" spans="1:37" ht="13" x14ac:dyDescent="0.3">
      <c r="A2717" s="147"/>
      <c r="B2717" s="147"/>
      <c r="C2717" s="147"/>
      <c r="D2717" s="147"/>
      <c r="E2717" s="147"/>
      <c r="F2717" s="147"/>
      <c r="G2717" s="147"/>
      <c r="H2717" s="147"/>
      <c r="I2717" s="147"/>
      <c r="J2717" s="147"/>
      <c r="K2717" s="147"/>
      <c r="L2717" s="147"/>
      <c r="M2717" s="147"/>
      <c r="N2717" s="147"/>
      <c r="O2717" s="147"/>
      <c r="P2717" s="147"/>
      <c r="Q2717" s="171"/>
      <c r="R2717" s="171"/>
      <c r="S2717" s="171"/>
      <c r="T2717" s="171"/>
      <c r="U2717" s="171"/>
      <c r="V2717" s="171"/>
      <c r="W2717" s="171"/>
      <c r="X2717" s="147"/>
      <c r="Y2717" s="108"/>
      <c r="Z2717" s="147"/>
      <c r="AA2717" s="147"/>
      <c r="AB2717"/>
      <c r="AC2717"/>
      <c r="AD2717"/>
      <c r="AE2717"/>
      <c r="AF2717"/>
      <c r="AG2717"/>
      <c r="AH2717"/>
      <c r="AI2717"/>
      <c r="AJ2717"/>
      <c r="AK2717"/>
    </row>
    <row r="2718" spans="1:37" ht="13" x14ac:dyDescent="0.3">
      <c r="A2718" s="147"/>
      <c r="B2718" s="147"/>
      <c r="C2718" s="147"/>
      <c r="D2718" s="147"/>
      <c r="E2718" s="147"/>
      <c r="F2718" s="147"/>
      <c r="G2718" s="147"/>
      <c r="H2718" s="147"/>
      <c r="I2718" s="147"/>
      <c r="J2718" s="147"/>
      <c r="K2718" s="147"/>
      <c r="L2718" s="147"/>
      <c r="M2718" s="147"/>
      <c r="N2718" s="147"/>
      <c r="O2718" s="147"/>
      <c r="P2718" s="147"/>
      <c r="Q2718" s="171"/>
      <c r="R2718" s="171"/>
      <c r="S2718" s="171"/>
      <c r="T2718" s="171"/>
      <c r="U2718" s="171"/>
      <c r="V2718" s="171"/>
      <c r="W2718" s="171"/>
      <c r="X2718" s="147"/>
      <c r="Y2718" s="108"/>
      <c r="Z2718" s="147"/>
      <c r="AA2718" s="147"/>
      <c r="AB2718"/>
      <c r="AC2718"/>
      <c r="AD2718"/>
      <c r="AE2718"/>
      <c r="AF2718"/>
      <c r="AG2718"/>
      <c r="AH2718"/>
      <c r="AI2718"/>
      <c r="AJ2718"/>
      <c r="AK2718"/>
    </row>
    <row r="2719" spans="1:37" ht="13" x14ac:dyDescent="0.3">
      <c r="A2719" s="147"/>
      <c r="B2719" s="147"/>
      <c r="C2719" s="147"/>
      <c r="D2719" s="147"/>
      <c r="E2719" s="147"/>
      <c r="F2719" s="147"/>
      <c r="G2719" s="147"/>
      <c r="H2719" s="147"/>
      <c r="I2719" s="147"/>
      <c r="J2719" s="147"/>
      <c r="K2719" s="147"/>
      <c r="L2719" s="147"/>
      <c r="M2719" s="147"/>
      <c r="N2719" s="147"/>
      <c r="O2719" s="147"/>
      <c r="P2719" s="147"/>
      <c r="Q2719" s="171"/>
      <c r="R2719" s="171"/>
      <c r="S2719" s="171"/>
      <c r="T2719" s="171"/>
      <c r="U2719" s="171"/>
      <c r="V2719" s="171"/>
      <c r="W2719" s="171"/>
      <c r="X2719" s="147"/>
      <c r="Y2719" s="108"/>
      <c r="Z2719" s="147"/>
      <c r="AA2719" s="147"/>
      <c r="AB2719"/>
      <c r="AC2719"/>
      <c r="AD2719"/>
      <c r="AE2719"/>
      <c r="AF2719"/>
      <c r="AG2719"/>
      <c r="AH2719"/>
      <c r="AI2719"/>
      <c r="AJ2719"/>
      <c r="AK2719"/>
    </row>
    <row r="2720" spans="1:37" ht="13" x14ac:dyDescent="0.3">
      <c r="A2720" s="147"/>
      <c r="B2720" s="147"/>
      <c r="C2720" s="147"/>
      <c r="D2720" s="147"/>
      <c r="E2720" s="147"/>
      <c r="F2720" s="147"/>
      <c r="G2720" s="147"/>
      <c r="H2720" s="147"/>
      <c r="I2720" s="147"/>
      <c r="J2720" s="147"/>
      <c r="K2720" s="147"/>
      <c r="L2720" s="147"/>
      <c r="M2720" s="147"/>
      <c r="N2720" s="147"/>
      <c r="O2720" s="147"/>
      <c r="P2720" s="147"/>
      <c r="Q2720" s="171"/>
      <c r="R2720" s="171"/>
      <c r="S2720" s="171"/>
      <c r="T2720" s="171"/>
      <c r="U2720" s="171"/>
      <c r="V2720" s="171"/>
      <c r="W2720" s="171"/>
      <c r="X2720" s="147"/>
      <c r="Y2720" s="108"/>
      <c r="Z2720" s="147"/>
      <c r="AA2720" s="147"/>
      <c r="AB2720"/>
      <c r="AC2720"/>
      <c r="AD2720"/>
      <c r="AE2720"/>
      <c r="AF2720"/>
      <c r="AG2720"/>
      <c r="AH2720"/>
      <c r="AI2720"/>
      <c r="AJ2720"/>
      <c r="AK2720"/>
    </row>
    <row r="2721" spans="1:37" ht="13" x14ac:dyDescent="0.3">
      <c r="A2721" s="147"/>
      <c r="B2721" s="147"/>
      <c r="C2721" s="147"/>
      <c r="D2721" s="147"/>
      <c r="E2721" s="147"/>
      <c r="F2721" s="147"/>
      <c r="G2721" s="147"/>
      <c r="H2721" s="147"/>
      <c r="I2721" s="147"/>
      <c r="J2721" s="147"/>
      <c r="K2721" s="147"/>
      <c r="L2721" s="147"/>
      <c r="M2721" s="147"/>
      <c r="N2721" s="147"/>
      <c r="O2721" s="147"/>
      <c r="P2721" s="147"/>
      <c r="Q2721" s="171"/>
      <c r="R2721" s="171"/>
      <c r="S2721" s="171"/>
      <c r="T2721" s="171"/>
      <c r="U2721" s="171"/>
      <c r="V2721" s="171"/>
      <c r="W2721" s="171"/>
      <c r="X2721" s="147"/>
      <c r="Y2721" s="108"/>
      <c r="Z2721" s="147"/>
      <c r="AA2721" s="147"/>
      <c r="AB2721"/>
      <c r="AC2721"/>
      <c r="AD2721"/>
      <c r="AE2721"/>
      <c r="AF2721"/>
      <c r="AG2721"/>
      <c r="AH2721"/>
      <c r="AI2721"/>
      <c r="AJ2721"/>
      <c r="AK2721"/>
    </row>
    <row r="2722" spans="1:37" ht="13" x14ac:dyDescent="0.3">
      <c r="A2722" s="147"/>
      <c r="B2722" s="147"/>
      <c r="C2722" s="147"/>
      <c r="D2722" s="147"/>
      <c r="E2722" s="147"/>
      <c r="F2722" s="147"/>
      <c r="G2722" s="147"/>
      <c r="H2722" s="147"/>
      <c r="I2722" s="147"/>
      <c r="J2722" s="147"/>
      <c r="K2722" s="147"/>
      <c r="L2722" s="147"/>
      <c r="M2722" s="147"/>
      <c r="N2722" s="147"/>
      <c r="O2722" s="147"/>
      <c r="P2722" s="147"/>
      <c r="Q2722" s="171"/>
      <c r="R2722" s="171"/>
      <c r="S2722" s="171"/>
      <c r="T2722" s="171"/>
      <c r="U2722" s="171"/>
      <c r="V2722" s="171"/>
      <c r="W2722" s="171"/>
      <c r="X2722" s="147"/>
      <c r="Y2722" s="108"/>
      <c r="Z2722" s="147"/>
      <c r="AA2722" s="147"/>
      <c r="AB2722"/>
      <c r="AC2722"/>
      <c r="AD2722"/>
      <c r="AE2722"/>
      <c r="AF2722"/>
      <c r="AG2722"/>
      <c r="AH2722"/>
      <c r="AI2722"/>
      <c r="AJ2722"/>
      <c r="AK2722"/>
    </row>
    <row r="2723" spans="1:37" ht="13" x14ac:dyDescent="0.3">
      <c r="A2723" s="147"/>
      <c r="B2723" s="147"/>
      <c r="C2723" s="147"/>
      <c r="D2723" s="147"/>
      <c r="E2723" s="147"/>
      <c r="F2723" s="147"/>
      <c r="G2723" s="147"/>
      <c r="H2723" s="147"/>
      <c r="I2723" s="147"/>
      <c r="J2723" s="147"/>
      <c r="K2723" s="147"/>
      <c r="L2723" s="147"/>
      <c r="M2723" s="147"/>
      <c r="N2723" s="147"/>
      <c r="O2723" s="147"/>
      <c r="P2723" s="147"/>
      <c r="Q2723" s="171"/>
      <c r="R2723" s="171"/>
      <c r="S2723" s="171"/>
      <c r="T2723" s="171"/>
      <c r="U2723" s="171"/>
      <c r="V2723" s="171"/>
      <c r="W2723" s="171"/>
      <c r="X2723" s="147"/>
      <c r="Y2723" s="108"/>
      <c r="Z2723" s="147"/>
      <c r="AA2723" s="147"/>
      <c r="AB2723"/>
      <c r="AC2723"/>
      <c r="AD2723"/>
      <c r="AE2723"/>
      <c r="AF2723"/>
      <c r="AG2723"/>
      <c r="AH2723"/>
      <c r="AI2723"/>
      <c r="AJ2723"/>
      <c r="AK2723"/>
    </row>
    <row r="2724" spans="1:37" ht="13" x14ac:dyDescent="0.3">
      <c r="A2724" s="147"/>
      <c r="B2724" s="147"/>
      <c r="C2724" s="147"/>
      <c r="D2724" s="147"/>
      <c r="E2724" s="147"/>
      <c r="F2724" s="147"/>
      <c r="G2724" s="147"/>
      <c r="H2724" s="147"/>
      <c r="I2724" s="147"/>
      <c r="J2724" s="147"/>
      <c r="K2724" s="147"/>
      <c r="L2724" s="147"/>
      <c r="M2724" s="147"/>
      <c r="N2724" s="147"/>
      <c r="O2724" s="147"/>
      <c r="P2724" s="147"/>
      <c r="Q2724" s="171"/>
      <c r="R2724" s="171"/>
      <c r="S2724" s="171"/>
      <c r="T2724" s="171"/>
      <c r="U2724" s="171"/>
      <c r="V2724" s="171"/>
      <c r="W2724" s="171"/>
      <c r="X2724" s="147"/>
      <c r="Y2724" s="108"/>
      <c r="Z2724" s="147"/>
      <c r="AA2724" s="147"/>
      <c r="AB2724"/>
      <c r="AC2724"/>
      <c r="AD2724"/>
      <c r="AE2724"/>
      <c r="AF2724"/>
      <c r="AG2724"/>
      <c r="AH2724"/>
      <c r="AI2724"/>
      <c r="AJ2724"/>
      <c r="AK2724"/>
    </row>
    <row r="2725" spans="1:37" ht="13" x14ac:dyDescent="0.3">
      <c r="A2725" s="147"/>
      <c r="B2725" s="147"/>
      <c r="C2725" s="147"/>
      <c r="D2725" s="147"/>
      <c r="E2725" s="147"/>
      <c r="F2725" s="147"/>
      <c r="G2725" s="147"/>
      <c r="H2725" s="147"/>
      <c r="I2725" s="147"/>
      <c r="J2725" s="147"/>
      <c r="K2725" s="147"/>
      <c r="L2725" s="147"/>
      <c r="M2725" s="147"/>
      <c r="N2725" s="147"/>
      <c r="O2725" s="147"/>
      <c r="P2725" s="147"/>
      <c r="Q2725" s="171"/>
      <c r="R2725" s="171"/>
      <c r="S2725" s="171"/>
      <c r="T2725" s="171"/>
      <c r="U2725" s="171"/>
      <c r="V2725" s="171"/>
      <c r="W2725" s="171"/>
      <c r="X2725" s="147"/>
      <c r="Y2725" s="108"/>
      <c r="Z2725" s="147"/>
      <c r="AA2725" s="147"/>
      <c r="AB2725"/>
      <c r="AC2725"/>
      <c r="AD2725"/>
      <c r="AE2725"/>
      <c r="AF2725"/>
      <c r="AG2725"/>
      <c r="AH2725"/>
      <c r="AI2725"/>
      <c r="AJ2725"/>
      <c r="AK2725"/>
    </row>
    <row r="2726" spans="1:37" ht="13" x14ac:dyDescent="0.3">
      <c r="A2726" s="147"/>
      <c r="B2726" s="147"/>
      <c r="C2726" s="147"/>
      <c r="D2726" s="147"/>
      <c r="E2726" s="147"/>
      <c r="F2726" s="147"/>
      <c r="G2726" s="147"/>
      <c r="H2726" s="147"/>
      <c r="I2726" s="147"/>
      <c r="J2726" s="147"/>
      <c r="K2726" s="147"/>
      <c r="L2726" s="147"/>
      <c r="M2726" s="147"/>
      <c r="N2726" s="147"/>
      <c r="O2726" s="147"/>
      <c r="P2726" s="147"/>
      <c r="Q2726" s="171"/>
      <c r="R2726" s="171"/>
      <c r="S2726" s="171"/>
      <c r="T2726" s="171"/>
      <c r="U2726" s="171"/>
      <c r="V2726" s="171"/>
      <c r="W2726" s="171"/>
      <c r="X2726" s="147"/>
      <c r="Y2726" s="108"/>
      <c r="Z2726" s="147"/>
      <c r="AA2726" s="147"/>
      <c r="AB2726"/>
      <c r="AC2726"/>
      <c r="AD2726"/>
      <c r="AE2726"/>
      <c r="AF2726"/>
      <c r="AG2726"/>
      <c r="AH2726"/>
      <c r="AI2726"/>
      <c r="AJ2726"/>
      <c r="AK2726"/>
    </row>
    <row r="2727" spans="1:37" ht="13" x14ac:dyDescent="0.3">
      <c r="A2727" s="147"/>
      <c r="B2727" s="147"/>
      <c r="C2727" s="147"/>
      <c r="D2727" s="147"/>
      <c r="E2727" s="147"/>
      <c r="F2727" s="147"/>
      <c r="G2727" s="147"/>
      <c r="H2727" s="147"/>
      <c r="I2727" s="147"/>
      <c r="J2727" s="147"/>
      <c r="K2727" s="147"/>
      <c r="L2727" s="147"/>
      <c r="M2727" s="147"/>
      <c r="N2727" s="147"/>
      <c r="O2727" s="147"/>
      <c r="P2727" s="147"/>
      <c r="Q2727" s="171"/>
      <c r="R2727" s="171"/>
      <c r="S2727" s="171"/>
      <c r="T2727" s="171"/>
      <c r="U2727" s="171"/>
      <c r="V2727" s="171"/>
      <c r="W2727" s="171"/>
      <c r="X2727" s="147"/>
      <c r="Y2727" s="108"/>
      <c r="Z2727" s="147"/>
      <c r="AA2727" s="147"/>
      <c r="AB2727"/>
      <c r="AC2727"/>
      <c r="AD2727"/>
      <c r="AE2727"/>
      <c r="AF2727"/>
      <c r="AG2727"/>
      <c r="AH2727"/>
      <c r="AI2727"/>
      <c r="AJ2727"/>
      <c r="AK2727"/>
    </row>
    <row r="2728" spans="1:37" ht="13" x14ac:dyDescent="0.3">
      <c r="A2728" s="147"/>
      <c r="B2728" s="147"/>
      <c r="C2728" s="147"/>
      <c r="D2728" s="147"/>
      <c r="E2728" s="147"/>
      <c r="F2728" s="147"/>
      <c r="G2728" s="147"/>
      <c r="H2728" s="147"/>
      <c r="I2728" s="147"/>
      <c r="J2728" s="147"/>
      <c r="K2728" s="147"/>
      <c r="L2728" s="147"/>
      <c r="M2728" s="147"/>
      <c r="N2728" s="147"/>
      <c r="O2728" s="147"/>
      <c r="P2728" s="147"/>
      <c r="Q2728" s="171"/>
      <c r="R2728" s="171"/>
      <c r="S2728" s="171"/>
      <c r="T2728" s="171"/>
      <c r="U2728" s="171"/>
      <c r="V2728" s="171"/>
      <c r="W2728" s="171"/>
      <c r="X2728" s="147"/>
      <c r="Y2728" s="108"/>
      <c r="Z2728" s="147"/>
      <c r="AA2728" s="147"/>
      <c r="AB2728"/>
      <c r="AC2728"/>
      <c r="AD2728"/>
      <c r="AE2728"/>
      <c r="AF2728"/>
      <c r="AG2728"/>
      <c r="AH2728"/>
      <c r="AI2728"/>
      <c r="AJ2728"/>
      <c r="AK2728"/>
    </row>
    <row r="2729" spans="1:37" ht="13" x14ac:dyDescent="0.3">
      <c r="A2729" s="147"/>
      <c r="B2729" s="147"/>
      <c r="C2729" s="147"/>
      <c r="D2729" s="147"/>
      <c r="E2729" s="147"/>
      <c r="F2729" s="147"/>
      <c r="G2729" s="147"/>
      <c r="H2729" s="147"/>
      <c r="I2729" s="147"/>
      <c r="J2729" s="147"/>
      <c r="K2729" s="147"/>
      <c r="L2729" s="147"/>
      <c r="M2729" s="147"/>
      <c r="N2729" s="147"/>
      <c r="O2729" s="147"/>
      <c r="P2729" s="147"/>
      <c r="Q2729" s="171"/>
      <c r="R2729" s="171"/>
      <c r="S2729" s="171"/>
      <c r="T2729" s="171"/>
      <c r="U2729" s="171"/>
      <c r="V2729" s="171"/>
      <c r="W2729" s="171"/>
      <c r="X2729" s="147"/>
      <c r="Y2729" s="108"/>
      <c r="Z2729" s="147"/>
      <c r="AA2729" s="147"/>
      <c r="AB2729"/>
      <c r="AC2729"/>
      <c r="AD2729"/>
      <c r="AE2729"/>
      <c r="AF2729"/>
      <c r="AG2729"/>
      <c r="AH2729"/>
      <c r="AI2729"/>
      <c r="AJ2729"/>
      <c r="AK2729"/>
    </row>
    <row r="2730" spans="1:37" ht="13" x14ac:dyDescent="0.3">
      <c r="A2730" s="147"/>
      <c r="B2730" s="147"/>
      <c r="C2730" s="147"/>
      <c r="D2730" s="147"/>
      <c r="E2730" s="147"/>
      <c r="F2730" s="147"/>
      <c r="G2730" s="147"/>
      <c r="H2730" s="147"/>
      <c r="I2730" s="147"/>
      <c r="J2730" s="147"/>
      <c r="K2730" s="147"/>
      <c r="L2730" s="147"/>
      <c r="M2730" s="147"/>
      <c r="N2730" s="147"/>
      <c r="O2730" s="147"/>
      <c r="P2730" s="147"/>
      <c r="Q2730" s="171"/>
      <c r="R2730" s="171"/>
      <c r="S2730" s="171"/>
      <c r="T2730" s="171"/>
      <c r="U2730" s="171"/>
      <c r="V2730" s="171"/>
      <c r="W2730" s="171"/>
      <c r="X2730" s="147"/>
      <c r="Y2730" s="108"/>
      <c r="Z2730" s="147"/>
      <c r="AA2730" s="147"/>
      <c r="AB2730"/>
      <c r="AC2730"/>
      <c r="AD2730"/>
      <c r="AE2730"/>
      <c r="AF2730"/>
      <c r="AG2730"/>
      <c r="AH2730"/>
      <c r="AI2730"/>
      <c r="AJ2730"/>
      <c r="AK2730"/>
    </row>
    <row r="2731" spans="1:37" ht="13" x14ac:dyDescent="0.3">
      <c r="A2731" s="147"/>
      <c r="B2731" s="147"/>
      <c r="C2731" s="147"/>
      <c r="D2731" s="147"/>
      <c r="E2731" s="147"/>
      <c r="F2731" s="147"/>
      <c r="G2731" s="147"/>
      <c r="H2731" s="147"/>
      <c r="I2731" s="147"/>
      <c r="J2731" s="147"/>
      <c r="K2731" s="147"/>
      <c r="L2731" s="147"/>
      <c r="M2731" s="147"/>
      <c r="N2731" s="147"/>
      <c r="O2731" s="147"/>
      <c r="P2731" s="147"/>
      <c r="Q2731" s="171"/>
      <c r="R2731" s="171"/>
      <c r="S2731" s="171"/>
      <c r="T2731" s="171"/>
      <c r="U2731" s="171"/>
      <c r="V2731" s="171"/>
      <c r="W2731" s="171"/>
      <c r="X2731" s="147"/>
      <c r="Y2731" s="108"/>
      <c r="Z2731" s="147"/>
      <c r="AA2731" s="147"/>
      <c r="AB2731"/>
      <c r="AC2731"/>
      <c r="AD2731"/>
      <c r="AE2731"/>
      <c r="AF2731"/>
      <c r="AG2731"/>
      <c r="AH2731"/>
      <c r="AI2731"/>
      <c r="AJ2731"/>
      <c r="AK2731"/>
    </row>
    <row r="2732" spans="1:37" ht="13" x14ac:dyDescent="0.3">
      <c r="A2732" s="147"/>
      <c r="B2732" s="147"/>
      <c r="C2732" s="147"/>
      <c r="D2732" s="147"/>
      <c r="E2732" s="147"/>
      <c r="F2732" s="147"/>
      <c r="G2732" s="147"/>
      <c r="H2732" s="147"/>
      <c r="I2732" s="147"/>
      <c r="J2732" s="147"/>
      <c r="K2732" s="147"/>
      <c r="L2732" s="147"/>
      <c r="M2732" s="147"/>
      <c r="N2732" s="147"/>
      <c r="O2732" s="147"/>
      <c r="P2732" s="147"/>
      <c r="Q2732" s="171"/>
      <c r="R2732" s="171"/>
      <c r="S2732" s="171"/>
      <c r="T2732" s="171"/>
      <c r="U2732" s="171"/>
      <c r="V2732" s="171"/>
      <c r="W2732" s="171"/>
      <c r="X2732" s="147"/>
      <c r="Y2732" s="108"/>
      <c r="Z2732" s="147"/>
      <c r="AA2732" s="147"/>
      <c r="AB2732"/>
      <c r="AC2732"/>
      <c r="AD2732"/>
      <c r="AE2732"/>
      <c r="AF2732"/>
      <c r="AG2732"/>
      <c r="AH2732"/>
      <c r="AI2732"/>
      <c r="AJ2732"/>
      <c r="AK2732"/>
    </row>
    <row r="2733" spans="1:37" ht="13" x14ac:dyDescent="0.3">
      <c r="A2733" s="147"/>
      <c r="B2733" s="147"/>
      <c r="C2733" s="147"/>
      <c r="D2733" s="147"/>
      <c r="E2733" s="147"/>
      <c r="F2733" s="147"/>
      <c r="G2733" s="147"/>
      <c r="H2733" s="147"/>
      <c r="I2733" s="147"/>
      <c r="J2733" s="147"/>
      <c r="K2733" s="147"/>
      <c r="L2733" s="147"/>
      <c r="M2733" s="147"/>
      <c r="N2733" s="147"/>
      <c r="O2733" s="147"/>
      <c r="P2733" s="147"/>
      <c r="Q2733" s="171"/>
      <c r="R2733" s="171"/>
      <c r="S2733" s="171"/>
      <c r="T2733" s="171"/>
      <c r="U2733" s="171"/>
      <c r="V2733" s="171"/>
      <c r="W2733" s="171"/>
      <c r="X2733" s="147"/>
      <c r="Y2733" s="108"/>
      <c r="Z2733" s="147"/>
      <c r="AA2733" s="147"/>
      <c r="AB2733"/>
      <c r="AC2733"/>
      <c r="AD2733"/>
      <c r="AE2733"/>
      <c r="AF2733"/>
      <c r="AG2733"/>
      <c r="AH2733"/>
      <c r="AI2733"/>
      <c r="AJ2733"/>
      <c r="AK2733"/>
    </row>
    <row r="2734" spans="1:37" ht="13" x14ac:dyDescent="0.3">
      <c r="A2734" s="147"/>
      <c r="B2734" s="147"/>
      <c r="C2734" s="147"/>
      <c r="D2734" s="147"/>
      <c r="E2734" s="147"/>
      <c r="F2734" s="147"/>
      <c r="G2734" s="147"/>
      <c r="H2734" s="147"/>
      <c r="I2734" s="147"/>
      <c r="J2734" s="147"/>
      <c r="K2734" s="147"/>
      <c r="L2734" s="147"/>
      <c r="M2734" s="147"/>
      <c r="N2734" s="147"/>
      <c r="O2734" s="147"/>
      <c r="P2734" s="147"/>
      <c r="Q2734" s="171"/>
      <c r="R2734" s="171"/>
      <c r="S2734" s="171"/>
      <c r="T2734" s="171"/>
      <c r="U2734" s="171"/>
      <c r="V2734" s="171"/>
      <c r="W2734" s="171"/>
      <c r="X2734" s="147"/>
      <c r="Y2734" s="108"/>
      <c r="Z2734" s="147"/>
      <c r="AA2734" s="147"/>
      <c r="AB2734"/>
      <c r="AC2734"/>
      <c r="AD2734"/>
      <c r="AE2734"/>
      <c r="AF2734"/>
      <c r="AG2734"/>
      <c r="AH2734"/>
      <c r="AI2734"/>
      <c r="AJ2734"/>
      <c r="AK2734"/>
    </row>
    <row r="2735" spans="1:37" ht="13" x14ac:dyDescent="0.3">
      <c r="A2735" s="147"/>
      <c r="B2735" s="147"/>
      <c r="C2735" s="147"/>
      <c r="D2735" s="147"/>
      <c r="E2735" s="147"/>
      <c r="F2735" s="147"/>
      <c r="G2735" s="147"/>
      <c r="H2735" s="147"/>
      <c r="I2735" s="147"/>
      <c r="J2735" s="147"/>
      <c r="K2735" s="147"/>
      <c r="L2735" s="147"/>
      <c r="M2735" s="147"/>
      <c r="N2735" s="147"/>
      <c r="O2735" s="147"/>
      <c r="P2735" s="147"/>
      <c r="Q2735" s="171"/>
      <c r="R2735" s="171"/>
      <c r="S2735" s="171"/>
      <c r="T2735" s="171"/>
      <c r="U2735" s="171"/>
      <c r="V2735" s="171"/>
      <c r="W2735" s="171"/>
      <c r="X2735" s="147"/>
      <c r="Y2735" s="108"/>
      <c r="Z2735" s="147"/>
      <c r="AA2735" s="147"/>
      <c r="AB2735"/>
      <c r="AC2735"/>
      <c r="AD2735"/>
      <c r="AE2735"/>
      <c r="AF2735"/>
      <c r="AG2735"/>
      <c r="AH2735"/>
      <c r="AI2735"/>
      <c r="AJ2735"/>
      <c r="AK2735"/>
    </row>
    <row r="2736" spans="1:37" ht="13" x14ac:dyDescent="0.3">
      <c r="A2736" s="147"/>
      <c r="B2736" s="147"/>
      <c r="C2736" s="147"/>
      <c r="D2736" s="147"/>
      <c r="E2736" s="147"/>
      <c r="F2736" s="147"/>
      <c r="G2736" s="147"/>
      <c r="H2736" s="147"/>
      <c r="I2736" s="147"/>
      <c r="J2736" s="147"/>
      <c r="K2736" s="147"/>
      <c r="L2736" s="147"/>
      <c r="M2736" s="147"/>
      <c r="N2736" s="147"/>
      <c r="O2736" s="147"/>
      <c r="P2736" s="147"/>
      <c r="Q2736" s="171"/>
      <c r="R2736" s="171"/>
      <c r="S2736" s="171"/>
      <c r="T2736" s="171"/>
      <c r="U2736" s="171"/>
      <c r="V2736" s="171"/>
      <c r="W2736" s="171"/>
      <c r="X2736" s="147"/>
      <c r="Y2736" s="108"/>
      <c r="Z2736" s="147"/>
      <c r="AA2736" s="147"/>
      <c r="AB2736"/>
      <c r="AC2736"/>
      <c r="AD2736"/>
      <c r="AE2736"/>
      <c r="AF2736"/>
      <c r="AG2736"/>
      <c r="AH2736"/>
      <c r="AI2736"/>
      <c r="AJ2736"/>
      <c r="AK2736"/>
    </row>
    <row r="2737" spans="1:37" ht="13" x14ac:dyDescent="0.3">
      <c r="A2737" s="147"/>
      <c r="B2737" s="147"/>
      <c r="C2737" s="147"/>
      <c r="D2737" s="147"/>
      <c r="E2737" s="147"/>
      <c r="F2737" s="147"/>
      <c r="G2737" s="147"/>
      <c r="H2737" s="147"/>
      <c r="I2737" s="147"/>
      <c r="J2737" s="147"/>
      <c r="K2737" s="147"/>
      <c r="L2737" s="147"/>
      <c r="M2737" s="147"/>
      <c r="N2737" s="147"/>
      <c r="O2737" s="147"/>
      <c r="P2737" s="147"/>
      <c r="Q2737" s="171"/>
      <c r="R2737" s="171"/>
      <c r="S2737" s="171"/>
      <c r="T2737" s="171"/>
      <c r="U2737" s="171"/>
      <c r="V2737" s="171"/>
      <c r="W2737" s="171"/>
      <c r="X2737" s="147"/>
      <c r="Y2737" s="108"/>
      <c r="Z2737" s="147"/>
      <c r="AA2737" s="147"/>
      <c r="AB2737"/>
      <c r="AC2737"/>
      <c r="AD2737"/>
      <c r="AE2737"/>
      <c r="AF2737"/>
      <c r="AG2737"/>
      <c r="AH2737"/>
      <c r="AI2737"/>
      <c r="AJ2737"/>
      <c r="AK2737"/>
    </row>
    <row r="2738" spans="1:37" ht="13" x14ac:dyDescent="0.3">
      <c r="A2738" s="147"/>
      <c r="B2738" s="147"/>
      <c r="C2738" s="147"/>
      <c r="D2738" s="147"/>
      <c r="E2738" s="147"/>
      <c r="F2738" s="147"/>
      <c r="G2738" s="147"/>
      <c r="H2738" s="147"/>
      <c r="I2738" s="147"/>
      <c r="J2738" s="147"/>
      <c r="K2738" s="147"/>
      <c r="L2738" s="147"/>
      <c r="M2738" s="147"/>
      <c r="N2738" s="147"/>
      <c r="O2738" s="147"/>
      <c r="P2738" s="147"/>
      <c r="Q2738" s="171"/>
      <c r="R2738" s="171"/>
      <c r="S2738" s="171"/>
      <c r="T2738" s="171"/>
      <c r="U2738" s="171"/>
      <c r="V2738" s="171"/>
      <c r="W2738" s="171"/>
      <c r="X2738" s="147"/>
      <c r="Y2738" s="108"/>
      <c r="Z2738" s="147"/>
      <c r="AA2738" s="147"/>
      <c r="AB2738"/>
      <c r="AC2738"/>
      <c r="AD2738"/>
      <c r="AE2738"/>
      <c r="AF2738"/>
      <c r="AG2738"/>
      <c r="AH2738"/>
      <c r="AI2738"/>
      <c r="AJ2738"/>
      <c r="AK2738"/>
    </row>
    <row r="2739" spans="1:37" ht="13" x14ac:dyDescent="0.3">
      <c r="A2739" s="147"/>
      <c r="B2739" s="147"/>
      <c r="C2739" s="147"/>
      <c r="D2739" s="147"/>
      <c r="E2739" s="147"/>
      <c r="F2739" s="147"/>
      <c r="G2739" s="147"/>
      <c r="H2739" s="147"/>
      <c r="I2739" s="147"/>
      <c r="J2739" s="147"/>
      <c r="K2739" s="147"/>
      <c r="L2739" s="147"/>
      <c r="M2739" s="147"/>
      <c r="N2739" s="147"/>
      <c r="O2739" s="147"/>
      <c r="P2739" s="147"/>
      <c r="Q2739" s="171"/>
      <c r="R2739" s="171"/>
      <c r="S2739" s="171"/>
      <c r="T2739" s="171"/>
      <c r="U2739" s="171"/>
      <c r="V2739" s="171"/>
      <c r="W2739" s="171"/>
      <c r="X2739" s="147"/>
      <c r="Y2739" s="108"/>
      <c r="Z2739" s="147"/>
      <c r="AA2739" s="147"/>
      <c r="AB2739"/>
      <c r="AC2739"/>
      <c r="AD2739"/>
      <c r="AE2739"/>
      <c r="AF2739"/>
      <c r="AG2739"/>
      <c r="AH2739"/>
      <c r="AI2739"/>
      <c r="AJ2739"/>
      <c r="AK2739"/>
    </row>
    <row r="2740" spans="1:37" ht="13" x14ac:dyDescent="0.3">
      <c r="A2740" s="147"/>
      <c r="B2740" s="147"/>
      <c r="C2740" s="147"/>
      <c r="D2740" s="147"/>
      <c r="E2740" s="147"/>
      <c r="F2740" s="147"/>
      <c r="G2740" s="147"/>
      <c r="H2740" s="147"/>
      <c r="I2740" s="147"/>
      <c r="J2740" s="147"/>
      <c r="K2740" s="147"/>
      <c r="L2740" s="147"/>
      <c r="M2740" s="147"/>
      <c r="N2740" s="147"/>
      <c r="O2740" s="147"/>
      <c r="P2740" s="147"/>
      <c r="Q2740" s="171"/>
      <c r="R2740" s="171"/>
      <c r="S2740" s="171"/>
      <c r="T2740" s="171"/>
      <c r="U2740" s="171"/>
      <c r="V2740" s="171"/>
      <c r="W2740" s="171"/>
      <c r="X2740" s="147"/>
      <c r="Y2740" s="108"/>
      <c r="Z2740" s="147"/>
      <c r="AA2740" s="147"/>
      <c r="AB2740"/>
      <c r="AC2740"/>
      <c r="AD2740"/>
      <c r="AE2740"/>
      <c r="AF2740"/>
      <c r="AG2740"/>
      <c r="AH2740"/>
      <c r="AI2740"/>
      <c r="AJ2740"/>
      <c r="AK2740"/>
    </row>
    <row r="2741" spans="1:37" ht="13" x14ac:dyDescent="0.3">
      <c r="A2741" s="147"/>
      <c r="B2741" s="147"/>
      <c r="C2741" s="147"/>
      <c r="D2741" s="147"/>
      <c r="E2741" s="147"/>
      <c r="F2741" s="147"/>
      <c r="G2741" s="147"/>
      <c r="H2741" s="147"/>
      <c r="I2741" s="147"/>
      <c r="J2741" s="147"/>
      <c r="K2741" s="147"/>
      <c r="L2741" s="147"/>
      <c r="M2741" s="147"/>
      <c r="N2741" s="147"/>
      <c r="O2741" s="147"/>
      <c r="P2741" s="147"/>
      <c r="Q2741" s="171"/>
      <c r="R2741" s="171"/>
      <c r="S2741" s="171"/>
      <c r="T2741" s="171"/>
      <c r="U2741" s="171"/>
      <c r="V2741" s="171"/>
      <c r="W2741" s="171"/>
      <c r="X2741" s="147"/>
      <c r="Y2741" s="108"/>
      <c r="Z2741" s="147"/>
      <c r="AA2741" s="147"/>
      <c r="AB2741"/>
      <c r="AC2741"/>
      <c r="AD2741"/>
      <c r="AE2741"/>
      <c r="AF2741"/>
      <c r="AG2741"/>
      <c r="AH2741"/>
      <c r="AI2741"/>
      <c r="AJ2741"/>
      <c r="AK2741"/>
    </row>
    <row r="2742" spans="1:37" ht="13" x14ac:dyDescent="0.3">
      <c r="A2742" s="147"/>
      <c r="B2742" s="147"/>
      <c r="C2742" s="147"/>
      <c r="D2742" s="147"/>
      <c r="E2742" s="147"/>
      <c r="F2742" s="147"/>
      <c r="G2742" s="147"/>
      <c r="H2742" s="147"/>
      <c r="I2742" s="147"/>
      <c r="J2742" s="147"/>
      <c r="K2742" s="147"/>
      <c r="L2742" s="147"/>
      <c r="M2742" s="147"/>
      <c r="N2742" s="147"/>
      <c r="O2742" s="147"/>
      <c r="P2742" s="147"/>
      <c r="Q2742" s="171"/>
      <c r="R2742" s="171"/>
      <c r="S2742" s="171"/>
      <c r="T2742" s="171"/>
      <c r="U2742" s="171"/>
      <c r="V2742" s="171"/>
      <c r="W2742" s="171"/>
      <c r="X2742" s="147"/>
      <c r="Y2742" s="108"/>
      <c r="Z2742" s="147"/>
      <c r="AA2742" s="147"/>
      <c r="AB2742"/>
      <c r="AC2742"/>
      <c r="AD2742"/>
      <c r="AE2742"/>
      <c r="AF2742"/>
      <c r="AG2742"/>
      <c r="AH2742"/>
      <c r="AI2742"/>
      <c r="AJ2742"/>
      <c r="AK2742"/>
    </row>
    <row r="2743" spans="1:37" ht="13" x14ac:dyDescent="0.3">
      <c r="A2743" s="147"/>
      <c r="B2743" s="147"/>
      <c r="C2743" s="147"/>
      <c r="D2743" s="147"/>
      <c r="E2743" s="147"/>
      <c r="F2743" s="147"/>
      <c r="G2743" s="147"/>
      <c r="H2743" s="147"/>
      <c r="I2743" s="147"/>
      <c r="J2743" s="147"/>
      <c r="K2743" s="147"/>
      <c r="L2743" s="147"/>
      <c r="M2743" s="147"/>
      <c r="N2743" s="147"/>
      <c r="O2743" s="147"/>
      <c r="P2743" s="147"/>
      <c r="Q2743" s="171"/>
      <c r="R2743" s="171"/>
      <c r="S2743" s="171"/>
      <c r="T2743" s="171"/>
      <c r="U2743" s="171"/>
      <c r="V2743" s="171"/>
      <c r="W2743" s="171"/>
      <c r="X2743" s="147"/>
      <c r="Y2743" s="108"/>
      <c r="Z2743" s="147"/>
      <c r="AA2743" s="147"/>
      <c r="AB2743"/>
      <c r="AC2743"/>
      <c r="AD2743"/>
      <c r="AE2743"/>
      <c r="AF2743"/>
      <c r="AG2743"/>
      <c r="AH2743"/>
      <c r="AI2743"/>
      <c r="AJ2743"/>
      <c r="AK2743"/>
    </row>
    <row r="2744" spans="1:37" ht="13" x14ac:dyDescent="0.3">
      <c r="A2744" s="147"/>
      <c r="B2744" s="147"/>
      <c r="C2744" s="147"/>
      <c r="D2744" s="147"/>
      <c r="E2744" s="147"/>
      <c r="F2744" s="147"/>
      <c r="G2744" s="147"/>
      <c r="H2744" s="147"/>
      <c r="I2744" s="147"/>
      <c r="J2744" s="147"/>
      <c r="K2744" s="147"/>
      <c r="L2744" s="147"/>
      <c r="M2744" s="147"/>
      <c r="N2744" s="147"/>
      <c r="O2744" s="147"/>
      <c r="P2744" s="147"/>
      <c r="Q2744" s="171"/>
      <c r="R2744" s="171"/>
      <c r="S2744" s="171"/>
      <c r="T2744" s="171"/>
      <c r="U2744" s="171"/>
      <c r="V2744" s="171"/>
      <c r="W2744" s="171"/>
      <c r="X2744" s="147"/>
      <c r="Y2744" s="108"/>
      <c r="Z2744" s="147"/>
      <c r="AA2744" s="147"/>
      <c r="AB2744"/>
      <c r="AC2744"/>
      <c r="AD2744"/>
      <c r="AE2744"/>
      <c r="AF2744"/>
      <c r="AG2744"/>
      <c r="AH2744"/>
      <c r="AI2744"/>
      <c r="AJ2744"/>
      <c r="AK2744"/>
    </row>
    <row r="2745" spans="1:37" ht="13" x14ac:dyDescent="0.3">
      <c r="A2745" s="147"/>
      <c r="B2745" s="147"/>
      <c r="C2745" s="147"/>
      <c r="D2745" s="147"/>
      <c r="E2745" s="147"/>
      <c r="F2745" s="147"/>
      <c r="G2745" s="147"/>
      <c r="H2745" s="147"/>
      <c r="I2745" s="147"/>
      <c r="J2745" s="147"/>
      <c r="K2745" s="147"/>
      <c r="L2745" s="147"/>
      <c r="M2745" s="147"/>
      <c r="N2745" s="147"/>
      <c r="O2745" s="147"/>
      <c r="P2745" s="147"/>
      <c r="Q2745" s="171"/>
      <c r="R2745" s="171"/>
      <c r="S2745" s="171"/>
      <c r="T2745" s="171"/>
      <c r="U2745" s="171"/>
      <c r="V2745" s="171"/>
      <c r="W2745" s="171"/>
      <c r="X2745" s="147"/>
      <c r="Y2745" s="108"/>
      <c r="Z2745" s="147"/>
      <c r="AA2745" s="147"/>
      <c r="AB2745"/>
      <c r="AC2745"/>
      <c r="AD2745"/>
      <c r="AE2745"/>
      <c r="AF2745"/>
      <c r="AG2745"/>
      <c r="AH2745"/>
      <c r="AI2745"/>
      <c r="AJ2745"/>
      <c r="AK2745"/>
    </row>
    <row r="2746" spans="1:37" ht="13" x14ac:dyDescent="0.3">
      <c r="A2746" s="147"/>
      <c r="B2746" s="147"/>
      <c r="C2746" s="147"/>
      <c r="D2746" s="147"/>
      <c r="E2746" s="147"/>
      <c r="F2746" s="147"/>
      <c r="G2746" s="147"/>
      <c r="H2746" s="147"/>
      <c r="I2746" s="147"/>
      <c r="J2746" s="147"/>
      <c r="K2746" s="147"/>
      <c r="L2746" s="147"/>
      <c r="M2746" s="147"/>
      <c r="N2746" s="147"/>
      <c r="O2746" s="147"/>
      <c r="P2746" s="147"/>
      <c r="Q2746" s="171"/>
      <c r="R2746" s="171"/>
      <c r="S2746" s="171"/>
      <c r="T2746" s="171"/>
      <c r="U2746" s="171"/>
      <c r="V2746" s="171"/>
      <c r="W2746" s="171"/>
      <c r="X2746" s="147"/>
      <c r="Y2746" s="108"/>
      <c r="Z2746" s="147"/>
      <c r="AA2746" s="147"/>
      <c r="AB2746"/>
      <c r="AC2746"/>
      <c r="AD2746"/>
      <c r="AE2746"/>
      <c r="AF2746"/>
      <c r="AG2746"/>
      <c r="AH2746"/>
      <c r="AI2746"/>
      <c r="AJ2746"/>
      <c r="AK2746"/>
    </row>
    <row r="2747" spans="1:37" ht="13" x14ac:dyDescent="0.3">
      <c r="A2747" s="147"/>
      <c r="B2747" s="147"/>
      <c r="C2747" s="147"/>
      <c r="D2747" s="147"/>
      <c r="E2747" s="147"/>
      <c r="F2747" s="147"/>
      <c r="G2747" s="147"/>
      <c r="H2747" s="147"/>
      <c r="I2747" s="147"/>
      <c r="J2747" s="147"/>
      <c r="K2747" s="147"/>
      <c r="L2747" s="147"/>
      <c r="M2747" s="147"/>
      <c r="N2747" s="147"/>
      <c r="O2747" s="147"/>
      <c r="P2747" s="147"/>
      <c r="Q2747" s="171"/>
      <c r="R2747" s="171"/>
      <c r="S2747" s="171"/>
      <c r="T2747" s="171"/>
      <c r="U2747" s="171"/>
      <c r="V2747" s="171"/>
      <c r="W2747" s="171"/>
      <c r="X2747" s="147"/>
      <c r="Y2747" s="108"/>
      <c r="Z2747" s="147"/>
      <c r="AA2747" s="147"/>
      <c r="AB2747"/>
      <c r="AC2747"/>
      <c r="AD2747"/>
      <c r="AE2747"/>
      <c r="AF2747"/>
      <c r="AG2747"/>
      <c r="AH2747"/>
      <c r="AI2747"/>
      <c r="AJ2747"/>
      <c r="AK2747"/>
    </row>
    <row r="2748" spans="1:37" ht="13" x14ac:dyDescent="0.3">
      <c r="A2748" s="147"/>
      <c r="B2748" s="147"/>
      <c r="C2748" s="147"/>
      <c r="D2748" s="147"/>
      <c r="E2748" s="147"/>
      <c r="F2748" s="147"/>
      <c r="G2748" s="147"/>
      <c r="H2748" s="147"/>
      <c r="I2748" s="147"/>
      <c r="J2748" s="147"/>
      <c r="K2748" s="147"/>
      <c r="L2748" s="147"/>
      <c r="M2748" s="147"/>
      <c r="N2748" s="147"/>
      <c r="O2748" s="147"/>
      <c r="P2748" s="147"/>
      <c r="Q2748" s="171"/>
      <c r="R2748" s="171"/>
      <c r="S2748" s="171"/>
      <c r="T2748" s="171"/>
      <c r="U2748" s="171"/>
      <c r="V2748" s="171"/>
      <c r="W2748" s="171"/>
      <c r="X2748" s="147"/>
      <c r="Y2748" s="108"/>
      <c r="Z2748" s="147"/>
      <c r="AA2748" s="147"/>
      <c r="AB2748"/>
      <c r="AC2748"/>
      <c r="AD2748"/>
      <c r="AE2748"/>
      <c r="AF2748"/>
      <c r="AG2748"/>
      <c r="AH2748"/>
      <c r="AI2748"/>
      <c r="AJ2748"/>
      <c r="AK2748"/>
    </row>
    <row r="2749" spans="1:37" ht="13" x14ac:dyDescent="0.3">
      <c r="A2749" s="147"/>
      <c r="B2749" s="147"/>
      <c r="C2749" s="147"/>
      <c r="D2749" s="147"/>
      <c r="E2749" s="147"/>
      <c r="F2749" s="147"/>
      <c r="G2749" s="147"/>
      <c r="H2749" s="147"/>
      <c r="I2749" s="147"/>
      <c r="J2749" s="147"/>
      <c r="K2749" s="147"/>
      <c r="L2749" s="147"/>
      <c r="M2749" s="147"/>
      <c r="N2749" s="147"/>
      <c r="O2749" s="147"/>
      <c r="P2749" s="147"/>
      <c r="Q2749" s="171"/>
      <c r="R2749" s="171"/>
      <c r="S2749" s="171"/>
      <c r="T2749" s="171"/>
      <c r="U2749" s="171"/>
      <c r="V2749" s="171"/>
      <c r="W2749" s="171"/>
      <c r="X2749" s="147"/>
      <c r="Y2749" s="108"/>
      <c r="Z2749" s="147"/>
      <c r="AA2749" s="147"/>
      <c r="AB2749"/>
      <c r="AC2749"/>
      <c r="AD2749"/>
      <c r="AE2749"/>
      <c r="AF2749"/>
      <c r="AG2749"/>
      <c r="AH2749"/>
      <c r="AI2749"/>
      <c r="AJ2749"/>
      <c r="AK2749"/>
    </row>
    <row r="2750" spans="1:37" ht="13" x14ac:dyDescent="0.3">
      <c r="A2750" s="147"/>
      <c r="B2750" s="147"/>
      <c r="C2750" s="147"/>
      <c r="D2750" s="147"/>
      <c r="E2750" s="147"/>
      <c r="F2750" s="147"/>
      <c r="G2750" s="147"/>
      <c r="H2750" s="147"/>
      <c r="I2750" s="147"/>
      <c r="J2750" s="147"/>
      <c r="K2750" s="147"/>
      <c r="L2750" s="147"/>
      <c r="M2750" s="147"/>
      <c r="N2750" s="147"/>
      <c r="O2750" s="147"/>
      <c r="P2750" s="147"/>
      <c r="Q2750" s="171"/>
      <c r="R2750" s="171"/>
      <c r="S2750" s="171"/>
      <c r="T2750" s="171"/>
      <c r="U2750" s="171"/>
      <c r="V2750" s="171"/>
      <c r="W2750" s="171"/>
      <c r="X2750" s="147"/>
      <c r="Y2750" s="108"/>
      <c r="Z2750" s="147"/>
      <c r="AA2750" s="147"/>
      <c r="AB2750"/>
      <c r="AC2750"/>
      <c r="AD2750"/>
      <c r="AE2750"/>
      <c r="AF2750"/>
      <c r="AG2750"/>
      <c r="AH2750"/>
      <c r="AI2750"/>
      <c r="AJ2750"/>
      <c r="AK2750"/>
    </row>
    <row r="2751" spans="1:37" ht="13" x14ac:dyDescent="0.3">
      <c r="A2751" s="147"/>
      <c r="B2751" s="147"/>
      <c r="C2751" s="147"/>
      <c r="D2751" s="147"/>
      <c r="E2751" s="147"/>
      <c r="F2751" s="147"/>
      <c r="G2751" s="147"/>
      <c r="H2751" s="147"/>
      <c r="I2751" s="147"/>
      <c r="J2751" s="147"/>
      <c r="K2751" s="147"/>
      <c r="L2751" s="147"/>
      <c r="M2751" s="147"/>
      <c r="N2751" s="147"/>
      <c r="O2751" s="147"/>
      <c r="P2751" s="147"/>
      <c r="Q2751" s="171"/>
      <c r="R2751" s="171"/>
      <c r="S2751" s="171"/>
      <c r="T2751" s="171"/>
      <c r="U2751" s="171"/>
      <c r="V2751" s="171"/>
      <c r="W2751" s="171"/>
      <c r="X2751" s="147"/>
      <c r="Y2751" s="108"/>
      <c r="Z2751" s="147"/>
      <c r="AA2751" s="147"/>
      <c r="AB2751"/>
      <c r="AC2751"/>
      <c r="AD2751"/>
      <c r="AE2751"/>
      <c r="AF2751"/>
      <c r="AG2751"/>
      <c r="AH2751"/>
      <c r="AI2751"/>
      <c r="AJ2751"/>
      <c r="AK2751"/>
    </row>
    <row r="2752" spans="1:37" ht="13" x14ac:dyDescent="0.3">
      <c r="A2752" s="147"/>
      <c r="B2752" s="147"/>
      <c r="C2752" s="147"/>
      <c r="D2752" s="147"/>
      <c r="E2752" s="147"/>
      <c r="F2752" s="147"/>
      <c r="G2752" s="147"/>
      <c r="H2752" s="147"/>
      <c r="I2752" s="147"/>
      <c r="J2752" s="147"/>
      <c r="K2752" s="147"/>
      <c r="L2752" s="147"/>
      <c r="M2752" s="147"/>
      <c r="N2752" s="147"/>
      <c r="O2752" s="147"/>
      <c r="P2752" s="147"/>
      <c r="Q2752" s="171"/>
      <c r="R2752" s="171"/>
      <c r="S2752" s="171"/>
      <c r="T2752" s="171"/>
      <c r="U2752" s="171"/>
      <c r="V2752" s="171"/>
      <c r="W2752" s="171"/>
      <c r="X2752" s="147"/>
      <c r="Y2752" s="108"/>
      <c r="Z2752" s="147"/>
      <c r="AA2752" s="147"/>
      <c r="AB2752"/>
      <c r="AC2752"/>
      <c r="AD2752"/>
      <c r="AE2752"/>
      <c r="AF2752"/>
      <c r="AG2752"/>
      <c r="AH2752"/>
      <c r="AI2752"/>
      <c r="AJ2752"/>
      <c r="AK2752"/>
    </row>
    <row r="2753" spans="1:37" ht="13" x14ac:dyDescent="0.3">
      <c r="A2753" s="147"/>
      <c r="B2753" s="147"/>
      <c r="C2753" s="147"/>
      <c r="D2753" s="147"/>
      <c r="E2753" s="147"/>
      <c r="F2753" s="147"/>
      <c r="G2753" s="147"/>
      <c r="H2753" s="147"/>
      <c r="I2753" s="147"/>
      <c r="J2753" s="147"/>
      <c r="K2753" s="147"/>
      <c r="L2753" s="147"/>
      <c r="M2753" s="147"/>
      <c r="N2753" s="147"/>
      <c r="O2753" s="147"/>
      <c r="P2753" s="147"/>
      <c r="Q2753" s="171"/>
      <c r="R2753" s="171"/>
      <c r="S2753" s="171"/>
      <c r="T2753" s="171"/>
      <c r="U2753" s="171"/>
      <c r="V2753" s="171"/>
      <c r="W2753" s="171"/>
      <c r="X2753" s="147"/>
      <c r="Y2753" s="108"/>
      <c r="Z2753" s="147"/>
      <c r="AA2753" s="147"/>
      <c r="AB2753"/>
      <c r="AC2753"/>
      <c r="AD2753"/>
      <c r="AE2753"/>
      <c r="AF2753"/>
      <c r="AG2753"/>
      <c r="AH2753"/>
      <c r="AI2753"/>
      <c r="AJ2753"/>
      <c r="AK2753"/>
    </row>
    <row r="2754" spans="1:37" ht="13" x14ac:dyDescent="0.3">
      <c r="A2754" s="147"/>
      <c r="B2754" s="147"/>
      <c r="C2754" s="147"/>
      <c r="D2754" s="147"/>
      <c r="E2754" s="147"/>
      <c r="F2754" s="147"/>
      <c r="G2754" s="147"/>
      <c r="H2754" s="147"/>
      <c r="I2754" s="147"/>
      <c r="J2754" s="147"/>
      <c r="K2754" s="147"/>
      <c r="L2754" s="147"/>
      <c r="M2754" s="147"/>
      <c r="N2754" s="147"/>
      <c r="O2754" s="147"/>
      <c r="P2754" s="147"/>
      <c r="Q2754" s="171"/>
      <c r="R2754" s="171"/>
      <c r="S2754" s="171"/>
      <c r="T2754" s="171"/>
      <c r="U2754" s="171"/>
      <c r="V2754" s="171"/>
      <c r="W2754" s="171"/>
      <c r="X2754" s="147"/>
      <c r="Y2754" s="108"/>
      <c r="Z2754" s="147"/>
      <c r="AA2754" s="147"/>
      <c r="AB2754"/>
      <c r="AC2754"/>
      <c r="AD2754"/>
      <c r="AE2754"/>
      <c r="AF2754"/>
      <c r="AG2754"/>
      <c r="AH2754"/>
      <c r="AI2754"/>
      <c r="AJ2754"/>
      <c r="AK2754"/>
    </row>
    <row r="2755" spans="1:37" ht="13" x14ac:dyDescent="0.3">
      <c r="A2755" s="147"/>
      <c r="B2755" s="147"/>
      <c r="C2755" s="147"/>
      <c r="D2755" s="147"/>
      <c r="E2755" s="147"/>
      <c r="F2755" s="147"/>
      <c r="G2755" s="147"/>
      <c r="H2755" s="147"/>
      <c r="I2755" s="147"/>
      <c r="J2755" s="147"/>
      <c r="K2755" s="147"/>
      <c r="L2755" s="147"/>
      <c r="M2755" s="147"/>
      <c r="N2755" s="147"/>
      <c r="O2755" s="147"/>
      <c r="P2755" s="147"/>
      <c r="Q2755" s="171"/>
      <c r="R2755" s="171"/>
      <c r="S2755" s="171"/>
      <c r="T2755" s="171"/>
      <c r="U2755" s="171"/>
      <c r="V2755" s="171"/>
      <c r="W2755" s="171"/>
      <c r="X2755" s="147"/>
      <c r="Y2755" s="108"/>
      <c r="Z2755" s="147"/>
      <c r="AA2755" s="147"/>
      <c r="AB2755"/>
      <c r="AC2755"/>
      <c r="AD2755"/>
      <c r="AE2755"/>
      <c r="AF2755"/>
      <c r="AG2755"/>
      <c r="AH2755"/>
      <c r="AI2755"/>
      <c r="AJ2755"/>
      <c r="AK2755"/>
    </row>
    <row r="2756" spans="1:37" ht="13" x14ac:dyDescent="0.3">
      <c r="A2756" s="147"/>
      <c r="B2756" s="147"/>
      <c r="C2756" s="147"/>
      <c r="D2756" s="147"/>
      <c r="E2756" s="147"/>
      <c r="F2756" s="147"/>
      <c r="G2756" s="147"/>
      <c r="H2756" s="147"/>
      <c r="I2756" s="147"/>
      <c r="J2756" s="147"/>
      <c r="K2756" s="147"/>
      <c r="L2756" s="147"/>
      <c r="M2756" s="147"/>
      <c r="N2756" s="147"/>
      <c r="O2756" s="147"/>
      <c r="P2756" s="147"/>
      <c r="Q2756" s="171"/>
      <c r="R2756" s="171"/>
      <c r="S2756" s="171"/>
      <c r="T2756" s="171"/>
      <c r="U2756" s="171"/>
      <c r="V2756" s="171"/>
      <c r="W2756" s="171"/>
      <c r="X2756" s="147"/>
      <c r="Y2756" s="108"/>
      <c r="Z2756" s="147"/>
      <c r="AA2756" s="147"/>
      <c r="AB2756"/>
      <c r="AC2756"/>
      <c r="AD2756"/>
      <c r="AE2756"/>
      <c r="AF2756"/>
      <c r="AG2756"/>
      <c r="AH2756"/>
      <c r="AI2756"/>
      <c r="AJ2756"/>
      <c r="AK2756"/>
    </row>
    <row r="2757" spans="1:37" ht="13" x14ac:dyDescent="0.3">
      <c r="A2757" s="147"/>
      <c r="B2757" s="147"/>
      <c r="C2757" s="147"/>
      <c r="D2757" s="147"/>
      <c r="E2757" s="147"/>
      <c r="F2757" s="147"/>
      <c r="G2757" s="147"/>
      <c r="H2757" s="147"/>
      <c r="I2757" s="147"/>
      <c r="J2757" s="147"/>
      <c r="K2757" s="147"/>
      <c r="L2757" s="147"/>
      <c r="M2757" s="147"/>
      <c r="N2757" s="147"/>
      <c r="O2757" s="147"/>
      <c r="P2757" s="147"/>
      <c r="Q2757" s="171"/>
      <c r="R2757" s="171"/>
      <c r="S2757" s="171"/>
      <c r="T2757" s="171"/>
      <c r="U2757" s="171"/>
      <c r="V2757" s="171"/>
      <c r="W2757" s="171"/>
      <c r="X2757" s="147"/>
      <c r="Y2757" s="108"/>
      <c r="Z2757" s="147"/>
      <c r="AA2757" s="147"/>
      <c r="AB2757"/>
      <c r="AC2757"/>
      <c r="AD2757"/>
      <c r="AE2757"/>
      <c r="AF2757"/>
      <c r="AG2757"/>
      <c r="AH2757"/>
      <c r="AI2757"/>
      <c r="AJ2757"/>
      <c r="AK2757"/>
    </row>
    <row r="2758" spans="1:37" ht="13" x14ac:dyDescent="0.3">
      <c r="A2758" s="147"/>
      <c r="B2758" s="147"/>
      <c r="C2758" s="147"/>
      <c r="D2758" s="147"/>
      <c r="E2758" s="147"/>
      <c r="F2758" s="147"/>
      <c r="G2758" s="147"/>
      <c r="H2758" s="147"/>
      <c r="I2758" s="147"/>
      <c r="J2758" s="147"/>
      <c r="K2758" s="147"/>
      <c r="L2758" s="147"/>
      <c r="M2758" s="147"/>
      <c r="N2758" s="147"/>
      <c r="O2758" s="147"/>
      <c r="P2758" s="147"/>
      <c r="Q2758" s="171"/>
      <c r="R2758" s="171"/>
      <c r="S2758" s="171"/>
      <c r="T2758" s="171"/>
      <c r="U2758" s="171"/>
      <c r="V2758" s="171"/>
      <c r="W2758" s="171"/>
      <c r="X2758" s="147"/>
      <c r="Y2758" s="108"/>
      <c r="Z2758" s="147"/>
      <c r="AA2758" s="147"/>
      <c r="AB2758"/>
      <c r="AC2758"/>
      <c r="AD2758"/>
      <c r="AE2758"/>
      <c r="AF2758"/>
      <c r="AG2758"/>
      <c r="AH2758"/>
      <c r="AI2758"/>
      <c r="AJ2758"/>
      <c r="AK2758"/>
    </row>
    <row r="2759" spans="1:37" ht="13" x14ac:dyDescent="0.3">
      <c r="A2759" s="147"/>
      <c r="B2759" s="147"/>
      <c r="C2759" s="147"/>
      <c r="D2759" s="147"/>
      <c r="E2759" s="147"/>
      <c r="F2759" s="147"/>
      <c r="G2759" s="147"/>
      <c r="H2759" s="147"/>
      <c r="I2759" s="147"/>
      <c r="J2759" s="147"/>
      <c r="K2759" s="147"/>
      <c r="L2759" s="147"/>
      <c r="M2759" s="147"/>
      <c r="N2759" s="147"/>
      <c r="O2759" s="147"/>
      <c r="P2759" s="147"/>
      <c r="Q2759" s="171"/>
      <c r="R2759" s="171"/>
      <c r="S2759" s="171"/>
      <c r="T2759" s="171"/>
      <c r="U2759" s="171"/>
      <c r="V2759" s="171"/>
      <c r="W2759" s="171"/>
      <c r="X2759" s="147"/>
      <c r="Y2759" s="108"/>
      <c r="Z2759" s="147"/>
      <c r="AA2759" s="147"/>
      <c r="AB2759"/>
      <c r="AC2759"/>
      <c r="AD2759"/>
      <c r="AE2759"/>
      <c r="AF2759"/>
      <c r="AG2759"/>
      <c r="AH2759"/>
      <c r="AI2759"/>
      <c r="AJ2759"/>
      <c r="AK2759"/>
    </row>
    <row r="2760" spans="1:37" ht="13" x14ac:dyDescent="0.3">
      <c r="A2760" s="147"/>
      <c r="B2760" s="147"/>
      <c r="C2760" s="147"/>
      <c r="D2760" s="147"/>
      <c r="E2760" s="147"/>
      <c r="F2760" s="147"/>
      <c r="G2760" s="147"/>
      <c r="H2760" s="147"/>
      <c r="I2760" s="147"/>
      <c r="J2760" s="147"/>
      <c r="K2760" s="147"/>
      <c r="L2760" s="147"/>
      <c r="M2760" s="147"/>
      <c r="N2760" s="147"/>
      <c r="O2760" s="147"/>
      <c r="P2760" s="147"/>
      <c r="Q2760" s="171"/>
      <c r="R2760" s="171"/>
      <c r="S2760" s="171"/>
      <c r="T2760" s="171"/>
      <c r="U2760" s="171"/>
      <c r="V2760" s="171"/>
      <c r="W2760" s="171"/>
      <c r="X2760" s="147"/>
      <c r="Y2760" s="108"/>
      <c r="Z2760" s="147"/>
      <c r="AA2760" s="147"/>
      <c r="AB2760"/>
      <c r="AC2760"/>
      <c r="AD2760"/>
      <c r="AE2760"/>
      <c r="AF2760"/>
      <c r="AG2760"/>
      <c r="AH2760"/>
      <c r="AI2760"/>
      <c r="AJ2760"/>
      <c r="AK2760"/>
    </row>
    <row r="2761" spans="1:37" ht="13" x14ac:dyDescent="0.3">
      <c r="A2761" s="147"/>
      <c r="B2761" s="147"/>
      <c r="C2761" s="147"/>
      <c r="D2761" s="147"/>
      <c r="E2761" s="147"/>
      <c r="F2761" s="147"/>
      <c r="G2761" s="147"/>
      <c r="H2761" s="147"/>
      <c r="I2761" s="147"/>
      <c r="J2761" s="147"/>
      <c r="K2761" s="147"/>
      <c r="L2761" s="147"/>
      <c r="M2761" s="147"/>
      <c r="N2761" s="147"/>
      <c r="O2761" s="147"/>
      <c r="P2761" s="147"/>
      <c r="Q2761" s="171"/>
      <c r="R2761" s="171"/>
      <c r="S2761" s="171"/>
      <c r="T2761" s="171"/>
      <c r="U2761" s="171"/>
      <c r="V2761" s="171"/>
      <c r="W2761" s="171"/>
      <c r="X2761" s="147"/>
      <c r="Y2761" s="108"/>
      <c r="Z2761" s="147"/>
      <c r="AA2761" s="147"/>
      <c r="AB2761"/>
      <c r="AC2761"/>
      <c r="AD2761"/>
      <c r="AE2761"/>
      <c r="AF2761"/>
      <c r="AG2761"/>
      <c r="AH2761"/>
      <c r="AI2761"/>
      <c r="AJ2761"/>
      <c r="AK2761"/>
    </row>
    <row r="2762" spans="1:37" ht="13" x14ac:dyDescent="0.3">
      <c r="A2762" s="147"/>
      <c r="B2762" s="147"/>
      <c r="C2762" s="147"/>
      <c r="D2762" s="147"/>
      <c r="E2762" s="147"/>
      <c r="F2762" s="147"/>
      <c r="G2762" s="147"/>
      <c r="H2762" s="147"/>
      <c r="I2762" s="147"/>
      <c r="J2762" s="147"/>
      <c r="K2762" s="147"/>
      <c r="L2762" s="147"/>
      <c r="M2762" s="147"/>
      <c r="N2762" s="147"/>
      <c r="O2762" s="147"/>
      <c r="P2762" s="147"/>
      <c r="Q2762" s="171"/>
      <c r="R2762" s="171"/>
      <c r="S2762" s="171"/>
      <c r="T2762" s="171"/>
      <c r="U2762" s="171"/>
      <c r="V2762" s="171"/>
      <c r="W2762" s="171"/>
      <c r="X2762" s="147"/>
      <c r="Y2762" s="108"/>
      <c r="Z2762" s="147"/>
      <c r="AA2762" s="147"/>
      <c r="AB2762"/>
      <c r="AC2762"/>
      <c r="AD2762"/>
      <c r="AE2762"/>
      <c r="AF2762"/>
      <c r="AG2762"/>
      <c r="AH2762"/>
      <c r="AI2762"/>
      <c r="AJ2762"/>
      <c r="AK2762"/>
    </row>
    <row r="2763" spans="1:37" ht="13" x14ac:dyDescent="0.3">
      <c r="A2763" s="147"/>
      <c r="B2763" s="147"/>
      <c r="C2763" s="147"/>
      <c r="D2763" s="147"/>
      <c r="E2763" s="147"/>
      <c r="F2763" s="147"/>
      <c r="G2763" s="147"/>
      <c r="H2763" s="147"/>
      <c r="I2763" s="147"/>
      <c r="J2763" s="147"/>
      <c r="K2763" s="147"/>
      <c r="L2763" s="147"/>
      <c r="M2763" s="147"/>
      <c r="N2763" s="147"/>
      <c r="O2763" s="147"/>
      <c r="P2763" s="147"/>
      <c r="Q2763" s="171"/>
      <c r="R2763" s="171"/>
      <c r="S2763" s="171"/>
      <c r="T2763" s="171"/>
      <c r="U2763" s="171"/>
      <c r="V2763" s="171"/>
      <c r="W2763" s="171"/>
      <c r="X2763" s="147"/>
      <c r="Y2763" s="108"/>
      <c r="Z2763" s="147"/>
      <c r="AA2763" s="147"/>
      <c r="AB2763"/>
      <c r="AC2763"/>
      <c r="AD2763"/>
      <c r="AE2763"/>
      <c r="AF2763"/>
      <c r="AG2763"/>
      <c r="AH2763"/>
      <c r="AI2763"/>
      <c r="AJ2763"/>
      <c r="AK2763"/>
    </row>
    <row r="2764" spans="1:37" ht="13" x14ac:dyDescent="0.3">
      <c r="A2764" s="147"/>
      <c r="B2764" s="147"/>
      <c r="C2764" s="147"/>
      <c r="D2764" s="147"/>
      <c r="E2764" s="147"/>
      <c r="F2764" s="147"/>
      <c r="G2764" s="147"/>
      <c r="H2764" s="147"/>
      <c r="I2764" s="147"/>
      <c r="J2764" s="147"/>
      <c r="K2764" s="147"/>
      <c r="L2764" s="147"/>
      <c r="M2764" s="147"/>
      <c r="N2764" s="147"/>
      <c r="O2764" s="147"/>
      <c r="P2764" s="147"/>
      <c r="Q2764" s="171"/>
      <c r="R2764" s="171"/>
      <c r="S2764" s="171"/>
      <c r="T2764" s="171"/>
      <c r="U2764" s="171"/>
      <c r="V2764" s="171"/>
      <c r="W2764" s="171"/>
      <c r="X2764" s="147"/>
      <c r="Y2764" s="108"/>
      <c r="Z2764" s="147"/>
      <c r="AA2764" s="147"/>
      <c r="AB2764"/>
      <c r="AC2764"/>
      <c r="AD2764"/>
      <c r="AE2764"/>
      <c r="AF2764"/>
      <c r="AG2764"/>
      <c r="AH2764"/>
      <c r="AI2764"/>
      <c r="AJ2764"/>
      <c r="AK2764"/>
    </row>
    <row r="2765" spans="1:37" ht="13" x14ac:dyDescent="0.3">
      <c r="A2765" s="147"/>
      <c r="B2765" s="147"/>
      <c r="C2765" s="147"/>
      <c r="D2765" s="147"/>
      <c r="E2765" s="147"/>
      <c r="F2765" s="147"/>
      <c r="G2765" s="147"/>
      <c r="H2765" s="147"/>
      <c r="I2765" s="147"/>
      <c r="J2765" s="147"/>
      <c r="K2765" s="147"/>
      <c r="L2765" s="147"/>
      <c r="M2765" s="147"/>
      <c r="N2765" s="147"/>
      <c r="O2765" s="147"/>
      <c r="P2765" s="147"/>
      <c r="Q2765" s="171"/>
      <c r="R2765" s="171"/>
      <c r="S2765" s="171"/>
      <c r="T2765" s="171"/>
      <c r="U2765" s="171"/>
      <c r="V2765" s="171"/>
      <c r="W2765" s="171"/>
      <c r="X2765" s="147"/>
      <c r="Y2765" s="108"/>
      <c r="Z2765" s="147"/>
      <c r="AA2765" s="147"/>
      <c r="AB2765"/>
      <c r="AC2765"/>
      <c r="AD2765"/>
      <c r="AE2765"/>
      <c r="AF2765"/>
      <c r="AG2765"/>
      <c r="AH2765"/>
      <c r="AI2765"/>
      <c r="AJ2765"/>
      <c r="AK2765"/>
    </row>
    <row r="2766" spans="1:37" ht="13" x14ac:dyDescent="0.3">
      <c r="A2766" s="147"/>
      <c r="B2766" s="147"/>
      <c r="C2766" s="147"/>
      <c r="D2766" s="147"/>
      <c r="E2766" s="147"/>
      <c r="F2766" s="147"/>
      <c r="G2766" s="147"/>
      <c r="H2766" s="147"/>
      <c r="I2766" s="147"/>
      <c r="J2766" s="147"/>
      <c r="K2766" s="147"/>
      <c r="L2766" s="147"/>
      <c r="M2766" s="147"/>
      <c r="N2766" s="147"/>
      <c r="O2766" s="147"/>
      <c r="P2766" s="147"/>
      <c r="Q2766" s="171"/>
      <c r="R2766" s="171"/>
      <c r="S2766" s="171"/>
      <c r="T2766" s="171"/>
      <c r="U2766" s="171"/>
      <c r="V2766" s="171"/>
      <c r="W2766" s="171"/>
      <c r="X2766" s="147"/>
      <c r="Y2766" s="108"/>
      <c r="Z2766" s="147"/>
      <c r="AA2766" s="147"/>
      <c r="AB2766"/>
      <c r="AC2766"/>
      <c r="AD2766"/>
      <c r="AE2766"/>
      <c r="AF2766"/>
      <c r="AG2766"/>
      <c r="AH2766"/>
      <c r="AI2766"/>
      <c r="AJ2766"/>
      <c r="AK2766"/>
    </row>
    <row r="2767" spans="1:37" ht="13" x14ac:dyDescent="0.3">
      <c r="A2767" s="147"/>
      <c r="B2767" s="147"/>
      <c r="C2767" s="147"/>
      <c r="D2767" s="147"/>
      <c r="E2767" s="147"/>
      <c r="F2767" s="147"/>
      <c r="G2767" s="147"/>
      <c r="H2767" s="147"/>
      <c r="I2767" s="147"/>
      <c r="J2767" s="147"/>
      <c r="K2767" s="147"/>
      <c r="L2767" s="147"/>
      <c r="M2767" s="147"/>
      <c r="N2767" s="147"/>
      <c r="O2767" s="147"/>
      <c r="P2767" s="147"/>
      <c r="Q2767" s="171"/>
      <c r="R2767" s="171"/>
      <c r="S2767" s="171"/>
      <c r="T2767" s="171"/>
      <c r="U2767" s="171"/>
      <c r="V2767" s="171"/>
      <c r="W2767" s="171"/>
      <c r="X2767" s="147"/>
      <c r="Y2767" s="108"/>
      <c r="Z2767" s="147"/>
      <c r="AA2767" s="147"/>
      <c r="AB2767"/>
      <c r="AC2767"/>
      <c r="AD2767"/>
      <c r="AE2767"/>
      <c r="AF2767"/>
      <c r="AG2767"/>
      <c r="AH2767"/>
      <c r="AI2767"/>
      <c r="AJ2767"/>
      <c r="AK2767"/>
    </row>
    <row r="2768" spans="1:37" ht="13" x14ac:dyDescent="0.3">
      <c r="A2768" s="147"/>
      <c r="B2768" s="147"/>
      <c r="C2768" s="147"/>
      <c r="D2768" s="147"/>
      <c r="E2768" s="147"/>
      <c r="F2768" s="147"/>
      <c r="G2768" s="147"/>
      <c r="H2768" s="147"/>
      <c r="I2768" s="147"/>
      <c r="J2768" s="147"/>
      <c r="K2768" s="147"/>
      <c r="L2768" s="147"/>
      <c r="M2768" s="147"/>
      <c r="N2768" s="147"/>
      <c r="O2768" s="147"/>
      <c r="P2768" s="147"/>
      <c r="Q2768" s="171"/>
      <c r="R2768" s="171"/>
      <c r="S2768" s="171"/>
      <c r="T2768" s="171"/>
      <c r="U2768" s="171"/>
      <c r="V2768" s="171"/>
      <c r="W2768" s="171"/>
      <c r="X2768" s="147"/>
      <c r="Y2768" s="108"/>
      <c r="Z2768" s="147"/>
      <c r="AA2768" s="147"/>
      <c r="AB2768"/>
      <c r="AC2768"/>
      <c r="AD2768"/>
      <c r="AE2768"/>
      <c r="AF2768"/>
      <c r="AG2768"/>
      <c r="AH2768"/>
      <c r="AI2768"/>
      <c r="AJ2768"/>
      <c r="AK2768"/>
    </row>
    <row r="2769" spans="1:37" ht="13" x14ac:dyDescent="0.3">
      <c r="A2769" s="147"/>
      <c r="B2769" s="147"/>
      <c r="C2769" s="147"/>
      <c r="D2769" s="147"/>
      <c r="E2769" s="147"/>
      <c r="F2769" s="147"/>
      <c r="G2769" s="147"/>
      <c r="H2769" s="147"/>
      <c r="I2769" s="147"/>
      <c r="J2769" s="147"/>
      <c r="K2769" s="147"/>
      <c r="L2769" s="147"/>
      <c r="M2769" s="147"/>
      <c r="N2769" s="147"/>
      <c r="O2769" s="147"/>
      <c r="P2769" s="147"/>
      <c r="Q2769" s="171"/>
      <c r="R2769" s="171"/>
      <c r="S2769" s="171"/>
      <c r="T2769" s="171"/>
      <c r="U2769" s="171"/>
      <c r="V2769" s="171"/>
      <c r="W2769" s="171"/>
      <c r="X2769" s="147"/>
      <c r="Y2769" s="108"/>
      <c r="Z2769" s="147"/>
      <c r="AA2769" s="147"/>
      <c r="AB2769"/>
      <c r="AC2769"/>
      <c r="AD2769"/>
      <c r="AE2769"/>
      <c r="AF2769"/>
      <c r="AG2769"/>
      <c r="AH2769"/>
      <c r="AI2769"/>
      <c r="AJ2769"/>
      <c r="AK2769"/>
    </row>
    <row r="2770" spans="1:37" ht="13" x14ac:dyDescent="0.3">
      <c r="A2770" s="147"/>
      <c r="B2770" s="147"/>
      <c r="C2770" s="147"/>
      <c r="D2770" s="147"/>
      <c r="E2770" s="147"/>
      <c r="F2770" s="147"/>
      <c r="G2770" s="147"/>
      <c r="H2770" s="147"/>
      <c r="I2770" s="147"/>
      <c r="J2770" s="147"/>
      <c r="K2770" s="147"/>
      <c r="L2770" s="147"/>
      <c r="M2770" s="147"/>
      <c r="N2770" s="147"/>
      <c r="O2770" s="147"/>
      <c r="P2770" s="147"/>
      <c r="Q2770" s="171"/>
      <c r="R2770" s="171"/>
      <c r="S2770" s="171"/>
      <c r="T2770" s="171"/>
      <c r="U2770" s="171"/>
      <c r="V2770" s="171"/>
      <c r="W2770" s="171"/>
      <c r="X2770" s="147"/>
      <c r="Y2770" s="108"/>
      <c r="Z2770" s="147"/>
      <c r="AA2770" s="147"/>
      <c r="AB2770"/>
      <c r="AC2770"/>
      <c r="AD2770"/>
      <c r="AE2770"/>
      <c r="AF2770"/>
      <c r="AG2770"/>
      <c r="AH2770"/>
      <c r="AI2770"/>
      <c r="AJ2770"/>
      <c r="AK2770"/>
    </row>
    <row r="2771" spans="1:37" ht="13" x14ac:dyDescent="0.3">
      <c r="A2771" s="147"/>
      <c r="B2771" s="147"/>
      <c r="C2771" s="147"/>
      <c r="D2771" s="147"/>
      <c r="E2771" s="147"/>
      <c r="F2771" s="147"/>
      <c r="G2771" s="147"/>
      <c r="H2771" s="147"/>
      <c r="I2771" s="147"/>
      <c r="J2771" s="147"/>
      <c r="K2771" s="147"/>
      <c r="L2771" s="147"/>
      <c r="M2771" s="147"/>
      <c r="N2771" s="147"/>
      <c r="O2771" s="147"/>
      <c r="P2771" s="147"/>
      <c r="Q2771" s="171"/>
      <c r="R2771" s="171"/>
      <c r="S2771" s="171"/>
      <c r="T2771" s="171"/>
      <c r="U2771" s="171"/>
      <c r="V2771" s="171"/>
      <c r="W2771" s="171"/>
      <c r="X2771" s="147"/>
      <c r="Y2771" s="108"/>
      <c r="Z2771" s="147"/>
      <c r="AA2771" s="147"/>
      <c r="AB2771"/>
      <c r="AC2771"/>
      <c r="AD2771"/>
      <c r="AE2771"/>
      <c r="AF2771"/>
      <c r="AG2771"/>
      <c r="AH2771"/>
      <c r="AI2771"/>
      <c r="AJ2771"/>
      <c r="AK2771"/>
    </row>
    <row r="2772" spans="1:37" ht="13" x14ac:dyDescent="0.3">
      <c r="A2772" s="147"/>
      <c r="B2772" s="147"/>
      <c r="C2772" s="147"/>
      <c r="D2772" s="147"/>
      <c r="E2772" s="147"/>
      <c r="F2772" s="147"/>
      <c r="G2772" s="147"/>
      <c r="H2772" s="147"/>
      <c r="I2772" s="147"/>
      <c r="J2772" s="147"/>
      <c r="K2772" s="147"/>
      <c r="L2772" s="147"/>
      <c r="M2772" s="147"/>
      <c r="N2772" s="147"/>
      <c r="O2772" s="147"/>
      <c r="P2772" s="147"/>
      <c r="Q2772" s="171"/>
      <c r="R2772" s="171"/>
      <c r="S2772" s="171"/>
      <c r="T2772" s="171"/>
      <c r="U2772" s="171"/>
      <c r="V2772" s="171"/>
      <c r="W2772" s="171"/>
      <c r="X2772" s="147"/>
      <c r="Y2772" s="108"/>
      <c r="Z2772" s="147"/>
      <c r="AA2772" s="147"/>
      <c r="AB2772"/>
      <c r="AC2772"/>
      <c r="AD2772"/>
      <c r="AE2772"/>
      <c r="AF2772"/>
      <c r="AG2772"/>
      <c r="AH2772"/>
      <c r="AI2772"/>
      <c r="AJ2772"/>
      <c r="AK2772"/>
    </row>
    <row r="2773" spans="1:37" ht="13" x14ac:dyDescent="0.3">
      <c r="A2773" s="147"/>
      <c r="B2773" s="147"/>
      <c r="C2773" s="147"/>
      <c r="D2773" s="147"/>
      <c r="E2773" s="147"/>
      <c r="F2773" s="147"/>
      <c r="G2773" s="147"/>
      <c r="H2773" s="147"/>
      <c r="I2773" s="147"/>
      <c r="J2773" s="147"/>
      <c r="K2773" s="147"/>
      <c r="L2773" s="147"/>
      <c r="M2773" s="147"/>
      <c r="N2773" s="147"/>
      <c r="O2773" s="147"/>
      <c r="P2773" s="147"/>
      <c r="Q2773" s="171"/>
      <c r="R2773" s="171"/>
      <c r="S2773" s="171"/>
      <c r="T2773" s="171"/>
      <c r="U2773" s="171"/>
      <c r="V2773" s="171"/>
      <c r="W2773" s="171"/>
      <c r="X2773" s="147"/>
      <c r="Y2773" s="108"/>
      <c r="Z2773" s="147"/>
      <c r="AA2773" s="147"/>
      <c r="AB2773"/>
      <c r="AC2773"/>
      <c r="AD2773"/>
      <c r="AE2773"/>
      <c r="AF2773"/>
      <c r="AG2773"/>
      <c r="AH2773"/>
      <c r="AI2773"/>
      <c r="AJ2773"/>
      <c r="AK2773"/>
    </row>
    <row r="2774" spans="1:37" ht="13" x14ac:dyDescent="0.3">
      <c r="A2774" s="147"/>
      <c r="B2774" s="147"/>
      <c r="C2774" s="147"/>
      <c r="D2774" s="147"/>
      <c r="E2774" s="147"/>
      <c r="F2774" s="147"/>
      <c r="G2774" s="147"/>
      <c r="H2774" s="147"/>
      <c r="I2774" s="147"/>
      <c r="J2774" s="147"/>
      <c r="K2774" s="147"/>
      <c r="L2774" s="147"/>
      <c r="M2774" s="147"/>
      <c r="N2774" s="147"/>
      <c r="O2774" s="147"/>
      <c r="P2774" s="147"/>
      <c r="Q2774" s="171"/>
      <c r="R2774" s="171"/>
      <c r="S2774" s="171"/>
      <c r="T2774" s="171"/>
      <c r="U2774" s="171"/>
      <c r="V2774" s="171"/>
      <c r="W2774" s="171"/>
      <c r="X2774" s="147"/>
      <c r="Y2774" s="108"/>
      <c r="Z2774" s="147"/>
      <c r="AA2774" s="147"/>
      <c r="AB2774"/>
      <c r="AC2774"/>
      <c r="AD2774"/>
      <c r="AE2774"/>
      <c r="AF2774"/>
      <c r="AG2774"/>
      <c r="AH2774"/>
      <c r="AI2774"/>
      <c r="AJ2774"/>
      <c r="AK2774"/>
    </row>
    <row r="2775" spans="1:37" ht="13" x14ac:dyDescent="0.3">
      <c r="A2775" s="147"/>
      <c r="B2775" s="147"/>
      <c r="C2775" s="147"/>
      <c r="D2775" s="147"/>
      <c r="E2775" s="147"/>
      <c r="F2775" s="147"/>
      <c r="G2775" s="147"/>
      <c r="H2775" s="147"/>
      <c r="I2775" s="147"/>
      <c r="J2775" s="147"/>
      <c r="K2775" s="147"/>
      <c r="L2775" s="147"/>
      <c r="M2775" s="147"/>
      <c r="N2775" s="147"/>
      <c r="O2775" s="147"/>
      <c r="P2775" s="147"/>
      <c r="Q2775" s="171"/>
      <c r="R2775" s="171"/>
      <c r="S2775" s="171"/>
      <c r="T2775" s="171"/>
      <c r="U2775" s="171"/>
      <c r="V2775" s="171"/>
      <c r="W2775" s="171"/>
      <c r="X2775" s="147"/>
      <c r="Y2775" s="108"/>
      <c r="Z2775" s="147"/>
      <c r="AA2775" s="147"/>
      <c r="AB2775"/>
      <c r="AC2775"/>
      <c r="AD2775"/>
      <c r="AE2775"/>
      <c r="AF2775"/>
      <c r="AG2775"/>
      <c r="AH2775"/>
      <c r="AI2775"/>
      <c r="AJ2775"/>
      <c r="AK2775"/>
    </row>
    <row r="2776" spans="1:37" ht="13" x14ac:dyDescent="0.3">
      <c r="A2776" s="147"/>
      <c r="B2776" s="147"/>
      <c r="C2776" s="147"/>
      <c r="D2776" s="147"/>
      <c r="E2776" s="147"/>
      <c r="F2776" s="147"/>
      <c r="G2776" s="147"/>
      <c r="H2776" s="147"/>
      <c r="I2776" s="147"/>
      <c r="J2776" s="147"/>
      <c r="K2776" s="147"/>
      <c r="L2776" s="147"/>
      <c r="M2776" s="147"/>
      <c r="N2776" s="147"/>
      <c r="O2776" s="147"/>
      <c r="P2776" s="147"/>
      <c r="Q2776" s="171"/>
      <c r="R2776" s="171"/>
      <c r="S2776" s="171"/>
      <c r="T2776" s="171"/>
      <c r="U2776" s="171"/>
      <c r="V2776" s="171"/>
      <c r="W2776" s="171"/>
      <c r="X2776" s="147"/>
      <c r="Y2776" s="108"/>
      <c r="Z2776" s="147"/>
      <c r="AA2776" s="147"/>
      <c r="AB2776"/>
      <c r="AC2776"/>
      <c r="AD2776"/>
      <c r="AE2776"/>
      <c r="AF2776"/>
      <c r="AG2776"/>
      <c r="AH2776"/>
      <c r="AI2776"/>
      <c r="AJ2776"/>
      <c r="AK2776"/>
    </row>
    <row r="2777" spans="1:37" ht="13" x14ac:dyDescent="0.3">
      <c r="A2777" s="147"/>
      <c r="B2777" s="147"/>
      <c r="C2777" s="147"/>
      <c r="D2777" s="147"/>
      <c r="E2777" s="147"/>
      <c r="F2777" s="147"/>
      <c r="G2777" s="147"/>
      <c r="H2777" s="147"/>
      <c r="I2777" s="147"/>
      <c r="J2777" s="147"/>
      <c r="K2777" s="147"/>
      <c r="L2777" s="147"/>
      <c r="M2777" s="147"/>
      <c r="N2777" s="147"/>
      <c r="O2777" s="147"/>
      <c r="P2777" s="147"/>
      <c r="Q2777" s="171"/>
      <c r="R2777" s="171"/>
      <c r="S2777" s="171"/>
      <c r="T2777" s="171"/>
      <c r="U2777" s="171"/>
      <c r="V2777" s="171"/>
      <c r="W2777" s="171"/>
      <c r="X2777" s="147"/>
      <c r="Y2777" s="108"/>
      <c r="Z2777" s="147"/>
      <c r="AA2777" s="147"/>
      <c r="AB2777"/>
      <c r="AC2777"/>
      <c r="AD2777"/>
      <c r="AE2777"/>
      <c r="AF2777"/>
      <c r="AG2777"/>
      <c r="AH2777"/>
      <c r="AI2777"/>
      <c r="AJ2777"/>
      <c r="AK2777"/>
    </row>
    <row r="2778" spans="1:37" ht="13" x14ac:dyDescent="0.3">
      <c r="A2778" s="147"/>
      <c r="B2778" s="147"/>
      <c r="C2778" s="147"/>
      <c r="D2778" s="147"/>
      <c r="E2778" s="147"/>
      <c r="F2778" s="147"/>
      <c r="G2778" s="147"/>
      <c r="H2778" s="147"/>
      <c r="I2778" s="147"/>
      <c r="J2778" s="147"/>
      <c r="K2778" s="147"/>
      <c r="L2778" s="147"/>
      <c r="M2778" s="147"/>
      <c r="N2778" s="147"/>
      <c r="O2778" s="147"/>
      <c r="P2778" s="147"/>
      <c r="Q2778" s="171"/>
      <c r="R2778" s="171"/>
      <c r="S2778" s="171"/>
      <c r="T2778" s="171"/>
      <c r="U2778" s="171"/>
      <c r="V2778" s="171"/>
      <c r="W2778" s="171"/>
      <c r="X2778" s="147"/>
      <c r="Y2778" s="108"/>
      <c r="Z2778" s="147"/>
      <c r="AA2778" s="147"/>
      <c r="AB2778"/>
      <c r="AC2778"/>
      <c r="AD2778"/>
      <c r="AE2778"/>
      <c r="AF2778"/>
      <c r="AG2778"/>
      <c r="AH2778"/>
      <c r="AI2778"/>
      <c r="AJ2778"/>
      <c r="AK2778"/>
    </row>
    <row r="2779" spans="1:37" ht="13" x14ac:dyDescent="0.3">
      <c r="A2779" s="147"/>
      <c r="B2779" s="147"/>
      <c r="C2779" s="147"/>
      <c r="D2779" s="147"/>
      <c r="E2779" s="147"/>
      <c r="F2779" s="147"/>
      <c r="G2779" s="147"/>
      <c r="H2779" s="147"/>
      <c r="I2779" s="147"/>
      <c r="J2779" s="147"/>
      <c r="K2779" s="147"/>
      <c r="L2779" s="147"/>
      <c r="M2779" s="147"/>
      <c r="N2779" s="147"/>
      <c r="O2779" s="147"/>
      <c r="P2779" s="147"/>
      <c r="Q2779" s="171"/>
      <c r="R2779" s="171"/>
      <c r="S2779" s="171"/>
      <c r="T2779" s="171"/>
      <c r="U2779" s="171"/>
      <c r="V2779" s="171"/>
      <c r="W2779" s="171"/>
      <c r="X2779" s="147"/>
      <c r="Y2779" s="108"/>
      <c r="Z2779" s="147"/>
      <c r="AA2779" s="147"/>
      <c r="AB2779"/>
      <c r="AC2779"/>
      <c r="AD2779"/>
      <c r="AE2779"/>
      <c r="AF2779"/>
      <c r="AG2779"/>
      <c r="AH2779"/>
      <c r="AI2779"/>
      <c r="AJ2779"/>
      <c r="AK2779"/>
    </row>
    <row r="2780" spans="1:37" ht="13" x14ac:dyDescent="0.3">
      <c r="A2780" s="147"/>
      <c r="B2780" s="147"/>
      <c r="C2780" s="147"/>
      <c r="D2780" s="147"/>
      <c r="E2780" s="147"/>
      <c r="F2780" s="147"/>
      <c r="G2780" s="147"/>
      <c r="H2780" s="147"/>
      <c r="I2780" s="147"/>
      <c r="J2780" s="147"/>
      <c r="K2780" s="147"/>
      <c r="L2780" s="147"/>
      <c r="M2780" s="147"/>
      <c r="N2780" s="147"/>
      <c r="O2780" s="147"/>
      <c r="P2780" s="147"/>
      <c r="Q2780" s="171"/>
      <c r="R2780" s="171"/>
      <c r="S2780" s="171"/>
      <c r="T2780" s="171"/>
      <c r="U2780" s="171"/>
      <c r="V2780" s="171"/>
      <c r="W2780" s="171"/>
      <c r="X2780" s="147"/>
      <c r="Y2780" s="108"/>
      <c r="Z2780" s="147"/>
      <c r="AA2780" s="147"/>
      <c r="AB2780"/>
      <c r="AC2780"/>
      <c r="AD2780"/>
      <c r="AE2780"/>
      <c r="AF2780"/>
      <c r="AG2780"/>
      <c r="AH2780"/>
      <c r="AI2780"/>
      <c r="AJ2780"/>
      <c r="AK2780"/>
    </row>
    <row r="2781" spans="1:37" ht="13" x14ac:dyDescent="0.3">
      <c r="A2781" s="147"/>
      <c r="B2781" s="147"/>
      <c r="C2781" s="147"/>
      <c r="D2781" s="147"/>
      <c r="E2781" s="147"/>
      <c r="F2781" s="147"/>
      <c r="G2781" s="147"/>
      <c r="H2781" s="147"/>
      <c r="I2781" s="147"/>
      <c r="J2781" s="147"/>
      <c r="K2781" s="147"/>
      <c r="L2781" s="147"/>
      <c r="M2781" s="147"/>
      <c r="N2781" s="147"/>
      <c r="O2781" s="147"/>
      <c r="P2781" s="147"/>
      <c r="Q2781" s="171"/>
      <c r="R2781" s="171"/>
      <c r="S2781" s="171"/>
      <c r="T2781" s="171"/>
      <c r="U2781" s="171"/>
      <c r="V2781" s="171"/>
      <c r="W2781" s="171"/>
      <c r="X2781" s="147"/>
      <c r="Y2781" s="108"/>
      <c r="Z2781" s="147"/>
      <c r="AA2781" s="147"/>
      <c r="AB2781"/>
      <c r="AC2781"/>
      <c r="AD2781"/>
      <c r="AE2781"/>
      <c r="AF2781"/>
      <c r="AG2781"/>
      <c r="AH2781"/>
      <c r="AI2781"/>
      <c r="AJ2781"/>
      <c r="AK2781"/>
    </row>
    <row r="2782" spans="1:37" ht="13" x14ac:dyDescent="0.3">
      <c r="A2782" s="147"/>
      <c r="B2782" s="147"/>
      <c r="C2782" s="147"/>
      <c r="D2782" s="147"/>
      <c r="E2782" s="147"/>
      <c r="F2782" s="147"/>
      <c r="G2782" s="147"/>
      <c r="H2782" s="147"/>
      <c r="I2782" s="147"/>
      <c r="J2782" s="147"/>
      <c r="K2782" s="147"/>
      <c r="L2782" s="147"/>
      <c r="M2782" s="147"/>
      <c r="N2782" s="147"/>
      <c r="O2782" s="147"/>
      <c r="P2782" s="147"/>
      <c r="Q2782" s="171"/>
      <c r="R2782" s="171"/>
      <c r="S2782" s="171"/>
      <c r="T2782" s="171"/>
      <c r="U2782" s="171"/>
      <c r="V2782" s="171"/>
      <c r="W2782" s="171"/>
      <c r="X2782" s="147"/>
      <c r="Y2782" s="108"/>
      <c r="Z2782" s="147"/>
      <c r="AA2782" s="147"/>
      <c r="AB2782"/>
      <c r="AC2782"/>
      <c r="AD2782"/>
      <c r="AE2782"/>
      <c r="AF2782"/>
      <c r="AG2782"/>
      <c r="AH2782"/>
      <c r="AI2782"/>
      <c r="AJ2782"/>
      <c r="AK2782"/>
    </row>
    <row r="2783" spans="1:37" ht="13" x14ac:dyDescent="0.3">
      <c r="A2783" s="147"/>
      <c r="B2783" s="147"/>
      <c r="C2783" s="147"/>
      <c r="D2783" s="147"/>
      <c r="E2783" s="147"/>
      <c r="F2783" s="147"/>
      <c r="G2783" s="147"/>
      <c r="H2783" s="147"/>
      <c r="I2783" s="147"/>
      <c r="J2783" s="147"/>
      <c r="K2783" s="147"/>
      <c r="L2783" s="147"/>
      <c r="M2783" s="147"/>
      <c r="N2783" s="147"/>
      <c r="O2783" s="147"/>
      <c r="P2783" s="147"/>
      <c r="Q2783" s="171"/>
      <c r="R2783" s="171"/>
      <c r="S2783" s="171"/>
      <c r="T2783" s="171"/>
      <c r="U2783" s="171"/>
      <c r="V2783" s="171"/>
      <c r="W2783" s="171"/>
      <c r="X2783" s="147"/>
      <c r="Y2783" s="108"/>
      <c r="Z2783" s="147"/>
      <c r="AA2783" s="147"/>
      <c r="AB2783"/>
      <c r="AC2783"/>
      <c r="AD2783"/>
      <c r="AE2783"/>
      <c r="AF2783"/>
      <c r="AG2783"/>
      <c r="AH2783"/>
      <c r="AI2783"/>
      <c r="AJ2783"/>
      <c r="AK2783"/>
    </row>
    <row r="2784" spans="1:37" ht="13" x14ac:dyDescent="0.3">
      <c r="A2784" s="147"/>
      <c r="B2784" s="147"/>
      <c r="C2784" s="147"/>
      <c r="D2784" s="147"/>
      <c r="E2784" s="147"/>
      <c r="F2784" s="147"/>
      <c r="G2784" s="147"/>
      <c r="H2784" s="147"/>
      <c r="I2784" s="147"/>
      <c r="J2784" s="147"/>
      <c r="K2784" s="147"/>
      <c r="L2784" s="147"/>
      <c r="M2784" s="147"/>
      <c r="N2784" s="147"/>
      <c r="O2784" s="147"/>
      <c r="P2784" s="147"/>
      <c r="Q2784" s="171"/>
      <c r="R2784" s="171"/>
      <c r="S2784" s="171"/>
      <c r="T2784" s="171"/>
      <c r="U2784" s="171"/>
      <c r="V2784" s="171"/>
      <c r="W2784" s="171"/>
      <c r="X2784" s="147"/>
      <c r="Y2784" s="108"/>
      <c r="Z2784" s="147"/>
      <c r="AA2784" s="147"/>
      <c r="AB2784"/>
      <c r="AC2784"/>
      <c r="AD2784"/>
      <c r="AE2784"/>
      <c r="AF2784"/>
      <c r="AG2784"/>
      <c r="AH2784"/>
      <c r="AI2784"/>
      <c r="AJ2784"/>
      <c r="AK2784"/>
    </row>
    <row r="2785" spans="1:37" ht="13" x14ac:dyDescent="0.3">
      <c r="A2785" s="147"/>
      <c r="B2785" s="147"/>
      <c r="C2785" s="147"/>
      <c r="D2785" s="147"/>
      <c r="E2785" s="147"/>
      <c r="F2785" s="147"/>
      <c r="G2785" s="147"/>
      <c r="H2785" s="147"/>
      <c r="I2785" s="147"/>
      <c r="J2785" s="147"/>
      <c r="K2785" s="147"/>
      <c r="L2785" s="147"/>
      <c r="M2785" s="147"/>
      <c r="N2785" s="147"/>
      <c r="O2785" s="147"/>
      <c r="P2785" s="147"/>
      <c r="Q2785" s="171"/>
      <c r="R2785" s="171"/>
      <c r="S2785" s="171"/>
      <c r="T2785" s="171"/>
      <c r="U2785" s="171"/>
      <c r="V2785" s="171"/>
      <c r="W2785" s="171"/>
      <c r="X2785" s="147"/>
      <c r="Y2785" s="108"/>
      <c r="Z2785" s="147"/>
      <c r="AA2785" s="147"/>
      <c r="AB2785"/>
      <c r="AC2785"/>
      <c r="AD2785"/>
      <c r="AE2785"/>
      <c r="AF2785"/>
      <c r="AG2785"/>
      <c r="AH2785"/>
      <c r="AI2785"/>
      <c r="AJ2785"/>
      <c r="AK2785"/>
    </row>
    <row r="2786" spans="1:37" ht="13" x14ac:dyDescent="0.3">
      <c r="A2786" s="147"/>
      <c r="B2786" s="147"/>
      <c r="C2786" s="147"/>
      <c r="D2786" s="147"/>
      <c r="E2786" s="147"/>
      <c r="F2786" s="147"/>
      <c r="G2786" s="147"/>
      <c r="H2786" s="147"/>
      <c r="I2786" s="147"/>
      <c r="J2786" s="147"/>
      <c r="K2786" s="147"/>
      <c r="L2786" s="147"/>
      <c r="M2786" s="147"/>
      <c r="N2786" s="147"/>
      <c r="O2786" s="147"/>
      <c r="P2786" s="147"/>
      <c r="Q2786" s="171"/>
      <c r="R2786" s="171"/>
      <c r="S2786" s="171"/>
      <c r="T2786" s="171"/>
      <c r="U2786" s="171"/>
      <c r="V2786" s="171"/>
      <c r="W2786" s="171"/>
      <c r="X2786" s="147"/>
      <c r="Y2786" s="108"/>
      <c r="Z2786" s="147"/>
      <c r="AA2786" s="147"/>
      <c r="AB2786"/>
      <c r="AC2786"/>
      <c r="AD2786"/>
      <c r="AE2786"/>
      <c r="AF2786"/>
      <c r="AG2786"/>
      <c r="AH2786"/>
      <c r="AI2786"/>
      <c r="AJ2786"/>
      <c r="AK2786"/>
    </row>
    <row r="2787" spans="1:37" ht="13" x14ac:dyDescent="0.3">
      <c r="A2787" s="147"/>
      <c r="B2787" s="147"/>
      <c r="C2787" s="147"/>
      <c r="D2787" s="147"/>
      <c r="E2787" s="147"/>
      <c r="F2787" s="147"/>
      <c r="G2787" s="147"/>
      <c r="H2787" s="147"/>
      <c r="I2787" s="147"/>
      <c r="J2787" s="147"/>
      <c r="K2787" s="147"/>
      <c r="L2787" s="147"/>
      <c r="M2787" s="147"/>
      <c r="N2787" s="147"/>
      <c r="O2787" s="147"/>
      <c r="P2787" s="147"/>
      <c r="Q2787" s="171"/>
      <c r="R2787" s="171"/>
      <c r="S2787" s="171"/>
      <c r="T2787" s="171"/>
      <c r="U2787" s="171"/>
      <c r="V2787" s="171"/>
      <c r="W2787" s="171"/>
      <c r="X2787" s="147"/>
      <c r="Y2787" s="108"/>
      <c r="Z2787" s="147"/>
      <c r="AA2787" s="147"/>
      <c r="AB2787"/>
      <c r="AC2787"/>
      <c r="AD2787"/>
      <c r="AE2787"/>
      <c r="AF2787"/>
      <c r="AG2787"/>
      <c r="AH2787"/>
      <c r="AI2787"/>
      <c r="AJ2787"/>
      <c r="AK2787"/>
    </row>
    <row r="2788" spans="1:37" ht="13" x14ac:dyDescent="0.3">
      <c r="A2788" s="147"/>
      <c r="B2788" s="147"/>
      <c r="C2788" s="147"/>
      <c r="D2788" s="147"/>
      <c r="E2788" s="147"/>
      <c r="F2788" s="147"/>
      <c r="G2788" s="147"/>
      <c r="H2788" s="147"/>
      <c r="I2788" s="147"/>
      <c r="J2788" s="147"/>
      <c r="K2788" s="147"/>
      <c r="L2788" s="147"/>
      <c r="M2788" s="147"/>
      <c r="N2788" s="147"/>
      <c r="O2788" s="147"/>
      <c r="P2788" s="147"/>
      <c r="Q2788" s="171"/>
      <c r="R2788" s="171"/>
      <c r="S2788" s="171"/>
      <c r="T2788" s="171"/>
      <c r="U2788" s="171"/>
      <c r="V2788" s="171"/>
      <c r="W2788" s="171"/>
      <c r="X2788" s="147"/>
      <c r="Y2788" s="108"/>
      <c r="Z2788" s="147"/>
      <c r="AA2788" s="147"/>
      <c r="AB2788"/>
      <c r="AC2788"/>
      <c r="AD2788"/>
      <c r="AE2788"/>
      <c r="AF2788"/>
      <c r="AG2788"/>
      <c r="AH2788"/>
      <c r="AI2788"/>
      <c r="AJ2788"/>
      <c r="AK2788"/>
    </row>
    <row r="2789" spans="1:37" ht="13" x14ac:dyDescent="0.3">
      <c r="A2789" s="147"/>
      <c r="B2789" s="147"/>
      <c r="C2789" s="147"/>
      <c r="D2789" s="147"/>
      <c r="E2789" s="147"/>
      <c r="F2789" s="147"/>
      <c r="G2789" s="147"/>
      <c r="H2789" s="147"/>
      <c r="I2789" s="147"/>
      <c r="J2789" s="147"/>
      <c r="K2789" s="147"/>
      <c r="L2789" s="147"/>
      <c r="M2789" s="147"/>
      <c r="N2789" s="147"/>
      <c r="O2789" s="147"/>
      <c r="P2789" s="147"/>
      <c r="Q2789" s="171"/>
      <c r="R2789" s="171"/>
      <c r="S2789" s="171"/>
      <c r="T2789" s="171"/>
      <c r="U2789" s="171"/>
      <c r="V2789" s="171"/>
      <c r="W2789" s="171"/>
      <c r="X2789" s="147"/>
      <c r="Y2789" s="108"/>
      <c r="Z2789" s="147"/>
      <c r="AA2789" s="147"/>
      <c r="AB2789"/>
      <c r="AC2789"/>
      <c r="AD2789"/>
      <c r="AE2789"/>
      <c r="AF2789"/>
      <c r="AG2789"/>
      <c r="AH2789"/>
      <c r="AI2789"/>
      <c r="AJ2789"/>
      <c r="AK2789"/>
    </row>
    <row r="2790" spans="1:37" ht="13" x14ac:dyDescent="0.3">
      <c r="A2790" s="147"/>
      <c r="B2790" s="147"/>
      <c r="C2790" s="147"/>
      <c r="D2790" s="147"/>
      <c r="E2790" s="147"/>
      <c r="F2790" s="147"/>
      <c r="G2790" s="147"/>
      <c r="H2790" s="147"/>
      <c r="I2790" s="147"/>
      <c r="J2790" s="147"/>
      <c r="K2790" s="147"/>
      <c r="L2790" s="147"/>
      <c r="M2790" s="147"/>
      <c r="N2790" s="147"/>
      <c r="O2790" s="147"/>
      <c r="P2790" s="147"/>
      <c r="Q2790" s="171"/>
      <c r="R2790" s="171"/>
      <c r="S2790" s="171"/>
      <c r="T2790" s="171"/>
      <c r="U2790" s="171"/>
      <c r="V2790" s="171"/>
      <c r="W2790" s="171"/>
      <c r="X2790" s="147"/>
      <c r="Y2790" s="108"/>
      <c r="Z2790" s="147"/>
      <c r="AA2790" s="147"/>
      <c r="AB2790"/>
      <c r="AC2790"/>
      <c r="AD2790"/>
      <c r="AE2790"/>
      <c r="AF2790"/>
      <c r="AG2790"/>
      <c r="AH2790"/>
      <c r="AI2790"/>
      <c r="AJ2790"/>
      <c r="AK2790"/>
    </row>
    <row r="2791" spans="1:37" ht="13" x14ac:dyDescent="0.3">
      <c r="A2791" s="147"/>
      <c r="B2791" s="147"/>
      <c r="C2791" s="147"/>
      <c r="D2791" s="147"/>
      <c r="E2791" s="147"/>
      <c r="F2791" s="147"/>
      <c r="G2791" s="147"/>
      <c r="H2791" s="147"/>
      <c r="I2791" s="147"/>
      <c r="J2791" s="147"/>
      <c r="K2791" s="147"/>
      <c r="L2791" s="147"/>
      <c r="M2791" s="147"/>
      <c r="N2791" s="147"/>
      <c r="O2791" s="147"/>
      <c r="P2791" s="147"/>
      <c r="Q2791" s="171"/>
      <c r="R2791" s="171"/>
      <c r="S2791" s="171"/>
      <c r="T2791" s="171"/>
      <c r="U2791" s="171"/>
      <c r="V2791" s="171"/>
      <c r="W2791" s="171"/>
      <c r="X2791" s="147"/>
      <c r="Y2791" s="108"/>
      <c r="Z2791" s="147"/>
      <c r="AA2791" s="147"/>
      <c r="AB2791"/>
      <c r="AC2791"/>
      <c r="AD2791"/>
      <c r="AE2791"/>
      <c r="AF2791"/>
      <c r="AG2791"/>
      <c r="AH2791"/>
      <c r="AI2791"/>
      <c r="AJ2791"/>
      <c r="AK2791"/>
    </row>
    <row r="2792" spans="1:37" ht="13" x14ac:dyDescent="0.3">
      <c r="A2792" s="147"/>
      <c r="B2792" s="147"/>
      <c r="C2792" s="147"/>
      <c r="D2792" s="147"/>
      <c r="E2792" s="147"/>
      <c r="F2792" s="147"/>
      <c r="G2792" s="147"/>
      <c r="H2792" s="147"/>
      <c r="I2792" s="147"/>
      <c r="J2792" s="147"/>
      <c r="K2792" s="147"/>
      <c r="L2792" s="147"/>
      <c r="M2792" s="147"/>
      <c r="N2792" s="147"/>
      <c r="O2792" s="147"/>
      <c r="P2792" s="147"/>
      <c r="Q2792" s="171"/>
      <c r="R2792" s="171"/>
      <c r="S2792" s="171"/>
      <c r="T2792" s="171"/>
      <c r="U2792" s="171"/>
      <c r="V2792" s="171"/>
      <c r="W2792" s="171"/>
      <c r="X2792" s="147"/>
      <c r="Y2792" s="108"/>
      <c r="Z2792" s="147"/>
      <c r="AA2792" s="147"/>
      <c r="AB2792"/>
      <c r="AC2792"/>
      <c r="AD2792"/>
      <c r="AE2792"/>
      <c r="AF2792"/>
      <c r="AG2792"/>
      <c r="AH2792"/>
      <c r="AI2792"/>
      <c r="AJ2792"/>
      <c r="AK2792"/>
    </row>
    <row r="2793" spans="1:37" ht="13" x14ac:dyDescent="0.3">
      <c r="A2793" s="147"/>
      <c r="B2793" s="147"/>
      <c r="C2793" s="147"/>
      <c r="D2793" s="147"/>
      <c r="E2793" s="147"/>
      <c r="F2793" s="147"/>
      <c r="G2793" s="147"/>
      <c r="H2793" s="147"/>
      <c r="I2793" s="147"/>
      <c r="J2793" s="147"/>
      <c r="K2793" s="147"/>
      <c r="L2793" s="147"/>
      <c r="M2793" s="147"/>
      <c r="N2793" s="147"/>
      <c r="O2793" s="147"/>
      <c r="P2793" s="147"/>
      <c r="Q2793" s="171"/>
      <c r="R2793" s="171"/>
      <c r="S2793" s="171"/>
      <c r="T2793" s="171"/>
      <c r="U2793" s="171"/>
      <c r="V2793" s="171"/>
      <c r="W2793" s="171"/>
      <c r="X2793" s="147"/>
      <c r="Y2793" s="108"/>
      <c r="Z2793" s="147"/>
      <c r="AA2793" s="147"/>
      <c r="AB2793"/>
      <c r="AC2793"/>
      <c r="AD2793"/>
      <c r="AE2793"/>
      <c r="AF2793"/>
      <c r="AG2793"/>
      <c r="AH2793"/>
      <c r="AI2793"/>
      <c r="AJ2793"/>
      <c r="AK2793"/>
    </row>
    <row r="2794" spans="1:37" ht="13" x14ac:dyDescent="0.3">
      <c r="A2794" s="147"/>
      <c r="B2794" s="147"/>
      <c r="C2794" s="147"/>
      <c r="D2794" s="147"/>
      <c r="E2794" s="147"/>
      <c r="F2794" s="147"/>
      <c r="G2794" s="147"/>
      <c r="H2794" s="147"/>
      <c r="I2794" s="147"/>
      <c r="J2794" s="147"/>
      <c r="K2794" s="147"/>
      <c r="L2794" s="147"/>
      <c r="M2794" s="147"/>
      <c r="N2794" s="147"/>
      <c r="O2794" s="147"/>
      <c r="P2794" s="147"/>
      <c r="Q2794" s="171"/>
      <c r="R2794" s="171"/>
      <c r="S2794" s="171"/>
      <c r="T2794" s="171"/>
      <c r="U2794" s="171"/>
      <c r="V2794" s="171"/>
      <c r="W2794" s="171"/>
      <c r="X2794" s="147"/>
      <c r="Y2794" s="108"/>
      <c r="Z2794" s="147"/>
      <c r="AA2794" s="147"/>
      <c r="AB2794"/>
      <c r="AC2794"/>
      <c r="AD2794"/>
      <c r="AE2794"/>
      <c r="AF2794"/>
      <c r="AG2794"/>
      <c r="AH2794"/>
      <c r="AI2794"/>
      <c r="AJ2794"/>
      <c r="AK2794"/>
    </row>
    <row r="2795" spans="1:37" ht="13" x14ac:dyDescent="0.3">
      <c r="A2795" s="147"/>
      <c r="B2795" s="147"/>
      <c r="C2795" s="147"/>
      <c r="D2795" s="147"/>
      <c r="E2795" s="147"/>
      <c r="F2795" s="147"/>
      <c r="G2795" s="147"/>
      <c r="H2795" s="147"/>
      <c r="I2795" s="147"/>
      <c r="J2795" s="147"/>
      <c r="K2795" s="147"/>
      <c r="L2795" s="147"/>
      <c r="M2795" s="147"/>
      <c r="N2795" s="147"/>
      <c r="O2795" s="147"/>
      <c r="P2795" s="147"/>
      <c r="Q2795" s="171"/>
      <c r="R2795" s="171"/>
      <c r="S2795" s="171"/>
      <c r="T2795" s="171"/>
      <c r="U2795" s="171"/>
      <c r="V2795" s="171"/>
      <c r="W2795" s="171"/>
      <c r="X2795" s="147"/>
      <c r="Y2795" s="108"/>
      <c r="Z2795" s="147"/>
      <c r="AA2795" s="147"/>
      <c r="AB2795"/>
      <c r="AC2795"/>
      <c r="AD2795"/>
      <c r="AE2795"/>
      <c r="AF2795"/>
      <c r="AG2795"/>
      <c r="AH2795"/>
      <c r="AI2795"/>
      <c r="AJ2795"/>
      <c r="AK2795"/>
    </row>
    <row r="2796" spans="1:37" ht="13" x14ac:dyDescent="0.3">
      <c r="A2796" s="147"/>
      <c r="B2796" s="147"/>
      <c r="C2796" s="147"/>
      <c r="D2796" s="147"/>
      <c r="E2796" s="147"/>
      <c r="F2796" s="147"/>
      <c r="G2796" s="147"/>
      <c r="H2796" s="147"/>
      <c r="I2796" s="147"/>
      <c r="J2796" s="147"/>
      <c r="K2796" s="147"/>
      <c r="L2796" s="147"/>
      <c r="M2796" s="147"/>
      <c r="N2796" s="147"/>
      <c r="O2796" s="147"/>
      <c r="P2796" s="147"/>
      <c r="Q2796" s="171"/>
      <c r="R2796" s="171"/>
      <c r="S2796" s="171"/>
      <c r="T2796" s="171"/>
      <c r="U2796" s="171"/>
      <c r="V2796" s="171"/>
      <c r="W2796" s="171"/>
      <c r="X2796" s="147"/>
      <c r="Y2796" s="108"/>
      <c r="Z2796" s="147"/>
      <c r="AA2796" s="147"/>
      <c r="AB2796"/>
      <c r="AC2796"/>
      <c r="AD2796"/>
      <c r="AE2796"/>
      <c r="AF2796"/>
      <c r="AG2796"/>
      <c r="AH2796"/>
      <c r="AI2796"/>
      <c r="AJ2796"/>
      <c r="AK2796"/>
    </row>
    <row r="2797" spans="1:37" ht="13" x14ac:dyDescent="0.3">
      <c r="Y2797" s="108"/>
      <c r="Z2797" s="147"/>
      <c r="AA2797" s="147"/>
      <c r="AB2797"/>
      <c r="AC2797"/>
      <c r="AD2797"/>
      <c r="AE2797"/>
      <c r="AF2797"/>
      <c r="AG2797"/>
      <c r="AH2797"/>
      <c r="AI2797"/>
      <c r="AJ2797"/>
      <c r="AK2797"/>
    </row>
    <row r="2798" spans="1:37" ht="13" x14ac:dyDescent="0.3">
      <c r="Y2798" s="108"/>
      <c r="Z2798" s="147"/>
      <c r="AA2798" s="147"/>
      <c r="AB2798"/>
      <c r="AC2798"/>
      <c r="AD2798"/>
      <c r="AE2798"/>
      <c r="AF2798"/>
      <c r="AG2798"/>
      <c r="AH2798"/>
      <c r="AI2798"/>
      <c r="AJ2798"/>
      <c r="AK2798"/>
    </row>
    <row r="2799" spans="1:37" ht="13" x14ac:dyDescent="0.3">
      <c r="Y2799" s="108"/>
      <c r="Z2799" s="147"/>
      <c r="AA2799" s="147"/>
      <c r="AB2799"/>
      <c r="AC2799"/>
      <c r="AD2799"/>
      <c r="AE2799"/>
      <c r="AF2799"/>
      <c r="AG2799"/>
      <c r="AH2799"/>
      <c r="AI2799"/>
      <c r="AJ2799"/>
      <c r="AK2799"/>
    </row>
    <row r="2800" spans="1:37" ht="13" x14ac:dyDescent="0.3">
      <c r="Y2800" s="108"/>
      <c r="Z2800" s="147"/>
      <c r="AA2800" s="147"/>
      <c r="AB2800"/>
      <c r="AC2800"/>
      <c r="AD2800"/>
      <c r="AE2800"/>
      <c r="AF2800"/>
      <c r="AG2800"/>
      <c r="AH2800"/>
      <c r="AI2800"/>
      <c r="AJ2800"/>
      <c r="AK2800"/>
    </row>
    <row r="2801" spans="17:37" ht="13" x14ac:dyDescent="0.3">
      <c r="Y2801" s="108"/>
      <c r="Z2801" s="147"/>
      <c r="AA2801" s="147"/>
      <c r="AB2801"/>
      <c r="AC2801"/>
      <c r="AD2801"/>
      <c r="AE2801"/>
      <c r="AF2801"/>
      <c r="AG2801"/>
      <c r="AH2801"/>
      <c r="AI2801"/>
      <c r="AJ2801"/>
      <c r="AK2801"/>
    </row>
    <row r="2802" spans="17:37" ht="13" x14ac:dyDescent="0.3">
      <c r="Q2802"/>
      <c r="R2802"/>
      <c r="S2802"/>
      <c r="T2802"/>
      <c r="U2802"/>
      <c r="V2802"/>
      <c r="W2802"/>
      <c r="Y2802" s="108"/>
      <c r="Z2802" s="147"/>
      <c r="AA2802" s="147"/>
      <c r="AB2802"/>
      <c r="AC2802"/>
      <c r="AD2802"/>
      <c r="AE2802"/>
      <c r="AF2802"/>
      <c r="AG2802"/>
      <c r="AH2802"/>
      <c r="AI2802"/>
      <c r="AJ2802"/>
      <c r="AK2802"/>
    </row>
    <row r="2803" spans="17:37" ht="13" x14ac:dyDescent="0.3">
      <c r="Q2803"/>
      <c r="R2803"/>
      <c r="S2803"/>
      <c r="T2803"/>
      <c r="U2803"/>
      <c r="V2803"/>
      <c r="W2803"/>
      <c r="Y2803" s="108"/>
      <c r="Z2803" s="147"/>
      <c r="AA2803" s="147"/>
      <c r="AB2803"/>
      <c r="AC2803"/>
      <c r="AD2803"/>
      <c r="AE2803"/>
      <c r="AF2803"/>
      <c r="AG2803"/>
      <c r="AH2803"/>
      <c r="AI2803"/>
      <c r="AJ2803"/>
      <c r="AK2803"/>
    </row>
    <row r="2804" spans="17:37" ht="13" x14ac:dyDescent="0.3">
      <c r="Q2804"/>
      <c r="R2804"/>
      <c r="S2804"/>
      <c r="T2804"/>
      <c r="U2804"/>
      <c r="V2804"/>
      <c r="W2804"/>
      <c r="Y2804" s="108"/>
      <c r="Z2804" s="147"/>
      <c r="AA2804" s="147"/>
      <c r="AB2804"/>
      <c r="AC2804"/>
      <c r="AD2804"/>
      <c r="AE2804"/>
      <c r="AF2804"/>
      <c r="AG2804"/>
      <c r="AH2804"/>
      <c r="AI2804"/>
      <c r="AJ2804"/>
      <c r="AK2804"/>
    </row>
    <row r="2805" spans="17:37" ht="13" x14ac:dyDescent="0.3">
      <c r="Q2805"/>
      <c r="R2805"/>
      <c r="S2805"/>
      <c r="T2805"/>
      <c r="U2805"/>
      <c r="V2805"/>
      <c r="W2805"/>
      <c r="Y2805" s="108"/>
      <c r="Z2805" s="147"/>
      <c r="AA2805" s="147"/>
      <c r="AB2805"/>
      <c r="AC2805"/>
      <c r="AD2805"/>
      <c r="AE2805"/>
      <c r="AF2805"/>
      <c r="AG2805"/>
      <c r="AH2805"/>
      <c r="AI2805"/>
      <c r="AJ2805"/>
      <c r="AK2805"/>
    </row>
    <row r="2806" spans="17:37" ht="13" x14ac:dyDescent="0.3">
      <c r="Q2806"/>
      <c r="R2806"/>
      <c r="S2806"/>
      <c r="T2806"/>
      <c r="U2806"/>
      <c r="V2806"/>
      <c r="W2806"/>
      <c r="Y2806" s="108"/>
      <c r="Z2806" s="147"/>
      <c r="AA2806" s="147"/>
      <c r="AB2806"/>
      <c r="AC2806"/>
      <c r="AD2806"/>
      <c r="AE2806"/>
      <c r="AF2806"/>
      <c r="AG2806"/>
      <c r="AH2806"/>
      <c r="AI2806"/>
      <c r="AJ2806"/>
      <c r="AK2806"/>
    </row>
    <row r="2807" spans="17:37" ht="13" x14ac:dyDescent="0.3">
      <c r="Q2807"/>
      <c r="R2807"/>
      <c r="S2807"/>
      <c r="T2807"/>
      <c r="U2807"/>
      <c r="V2807"/>
      <c r="W2807"/>
      <c r="Y2807" s="108"/>
      <c r="Z2807" s="147"/>
      <c r="AA2807" s="147"/>
      <c r="AB2807"/>
      <c r="AC2807"/>
      <c r="AD2807"/>
      <c r="AE2807"/>
      <c r="AF2807"/>
      <c r="AG2807"/>
      <c r="AH2807"/>
      <c r="AI2807"/>
      <c r="AJ2807"/>
      <c r="AK2807"/>
    </row>
    <row r="2808" spans="17:37" ht="13" x14ac:dyDescent="0.3">
      <c r="Q2808"/>
      <c r="R2808"/>
      <c r="S2808"/>
      <c r="T2808"/>
      <c r="U2808"/>
      <c r="V2808"/>
      <c r="W2808"/>
      <c r="Y2808" s="108"/>
      <c r="Z2808" s="147"/>
      <c r="AA2808" s="147"/>
      <c r="AB2808"/>
      <c r="AC2808"/>
      <c r="AD2808"/>
      <c r="AE2808"/>
      <c r="AF2808"/>
      <c r="AG2808"/>
      <c r="AH2808"/>
      <c r="AI2808"/>
      <c r="AJ2808"/>
      <c r="AK2808"/>
    </row>
    <row r="2809" spans="17:37" ht="13" x14ac:dyDescent="0.3">
      <c r="Q2809"/>
      <c r="R2809"/>
      <c r="S2809"/>
      <c r="T2809"/>
      <c r="U2809"/>
      <c r="V2809"/>
      <c r="W2809"/>
      <c r="Y2809" s="108"/>
      <c r="Z2809" s="147"/>
      <c r="AA2809" s="147"/>
      <c r="AB2809"/>
      <c r="AC2809"/>
      <c r="AD2809"/>
      <c r="AE2809"/>
      <c r="AF2809"/>
      <c r="AG2809"/>
      <c r="AH2809"/>
      <c r="AI2809"/>
      <c r="AJ2809"/>
      <c r="AK2809"/>
    </row>
    <row r="2810" spans="17:37" ht="13" x14ac:dyDescent="0.3">
      <c r="Q2810"/>
      <c r="R2810"/>
      <c r="S2810"/>
      <c r="T2810"/>
      <c r="U2810"/>
      <c r="V2810"/>
      <c r="W2810"/>
      <c r="Y2810" s="108"/>
      <c r="Z2810" s="147"/>
      <c r="AA2810" s="147"/>
      <c r="AB2810"/>
      <c r="AC2810"/>
      <c r="AD2810"/>
      <c r="AE2810"/>
      <c r="AF2810"/>
      <c r="AG2810"/>
      <c r="AH2810"/>
      <c r="AI2810"/>
      <c r="AJ2810"/>
      <c r="AK2810"/>
    </row>
    <row r="2811" spans="17:37" ht="13" x14ac:dyDescent="0.3">
      <c r="Q2811"/>
      <c r="R2811"/>
      <c r="S2811"/>
      <c r="T2811"/>
      <c r="U2811"/>
      <c r="V2811"/>
      <c r="W2811"/>
      <c r="Y2811" s="108"/>
      <c r="Z2811" s="147"/>
      <c r="AA2811" s="147"/>
      <c r="AB2811"/>
      <c r="AC2811"/>
      <c r="AD2811"/>
      <c r="AE2811"/>
      <c r="AF2811"/>
      <c r="AG2811"/>
      <c r="AH2811"/>
      <c r="AI2811"/>
      <c r="AJ2811"/>
      <c r="AK2811"/>
    </row>
    <row r="2812" spans="17:37" ht="13" x14ac:dyDescent="0.3">
      <c r="Q2812"/>
      <c r="R2812"/>
      <c r="S2812"/>
      <c r="T2812"/>
      <c r="U2812"/>
      <c r="V2812"/>
      <c r="W2812"/>
      <c r="Y2812" s="108"/>
      <c r="Z2812" s="147"/>
      <c r="AA2812" s="147"/>
      <c r="AB2812"/>
      <c r="AC2812"/>
      <c r="AD2812"/>
      <c r="AE2812"/>
      <c r="AF2812"/>
      <c r="AG2812"/>
      <c r="AH2812"/>
      <c r="AI2812"/>
      <c r="AJ2812"/>
      <c r="AK2812"/>
    </row>
    <row r="2813" spans="17:37" ht="13" x14ac:dyDescent="0.3">
      <c r="Q2813"/>
      <c r="R2813"/>
      <c r="S2813"/>
      <c r="T2813"/>
      <c r="U2813"/>
      <c r="V2813"/>
      <c r="W2813"/>
      <c r="Y2813" s="108"/>
      <c r="Z2813" s="147"/>
      <c r="AA2813" s="147"/>
      <c r="AB2813"/>
      <c r="AC2813"/>
      <c r="AD2813"/>
      <c r="AE2813"/>
      <c r="AF2813"/>
      <c r="AG2813"/>
      <c r="AH2813"/>
      <c r="AI2813"/>
      <c r="AJ2813"/>
      <c r="AK2813"/>
    </row>
    <row r="2814" spans="17:37" ht="13" x14ac:dyDescent="0.3">
      <c r="Q2814"/>
      <c r="R2814"/>
      <c r="S2814"/>
      <c r="T2814"/>
      <c r="U2814"/>
      <c r="V2814"/>
      <c r="W2814"/>
      <c r="Y2814" s="108"/>
      <c r="Z2814" s="147"/>
      <c r="AA2814" s="147"/>
      <c r="AB2814"/>
      <c r="AC2814"/>
      <c r="AD2814"/>
      <c r="AE2814"/>
      <c r="AF2814"/>
      <c r="AG2814"/>
      <c r="AH2814"/>
      <c r="AI2814"/>
      <c r="AJ2814"/>
      <c r="AK2814"/>
    </row>
    <row r="2815" spans="17:37" ht="13" x14ac:dyDescent="0.3">
      <c r="Q2815"/>
      <c r="R2815"/>
      <c r="S2815"/>
      <c r="T2815"/>
      <c r="U2815"/>
      <c r="V2815"/>
      <c r="W2815"/>
      <c r="Y2815" s="108"/>
      <c r="Z2815" s="147"/>
      <c r="AA2815" s="147"/>
      <c r="AB2815"/>
      <c r="AC2815"/>
      <c r="AD2815"/>
      <c r="AE2815"/>
      <c r="AF2815"/>
      <c r="AG2815"/>
      <c r="AH2815"/>
      <c r="AI2815"/>
      <c r="AJ2815"/>
      <c r="AK2815"/>
    </row>
    <row r="2816" spans="17:37" ht="13" x14ac:dyDescent="0.3">
      <c r="Q2816"/>
      <c r="R2816"/>
      <c r="S2816"/>
      <c r="T2816"/>
      <c r="U2816"/>
      <c r="V2816"/>
      <c r="W2816"/>
      <c r="Y2816" s="108"/>
      <c r="Z2816" s="147"/>
      <c r="AA2816" s="147"/>
      <c r="AB2816"/>
      <c r="AC2816"/>
      <c r="AD2816"/>
      <c r="AE2816"/>
      <c r="AF2816"/>
      <c r="AG2816"/>
      <c r="AH2816"/>
      <c r="AI2816"/>
      <c r="AJ2816"/>
      <c r="AK2816"/>
    </row>
    <row r="2817" spans="25:27" customFormat="1" ht="13" x14ac:dyDescent="0.3">
      <c r="Y2817" s="108"/>
      <c r="Z2817" s="147"/>
      <c r="AA2817" s="147"/>
    </row>
    <row r="2818" spans="25:27" customFormat="1" ht="13" x14ac:dyDescent="0.3">
      <c r="Y2818" s="108"/>
      <c r="Z2818" s="147"/>
      <c r="AA2818" s="147"/>
    </row>
    <row r="2819" spans="25:27" customFormat="1" ht="13" x14ac:dyDescent="0.3">
      <c r="Y2819" s="108"/>
      <c r="Z2819" s="147"/>
      <c r="AA2819" s="147"/>
    </row>
    <row r="2820" spans="25:27" customFormat="1" ht="13" x14ac:dyDescent="0.3">
      <c r="Y2820" s="108"/>
      <c r="Z2820" s="147"/>
      <c r="AA2820" s="147"/>
    </row>
    <row r="2821" spans="25:27" customFormat="1" ht="13" x14ac:dyDescent="0.3">
      <c r="Y2821" s="108"/>
      <c r="Z2821" s="147"/>
      <c r="AA2821" s="147"/>
    </row>
    <row r="2822" spans="25:27" customFormat="1" ht="13" x14ac:dyDescent="0.3">
      <c r="Y2822" s="108"/>
      <c r="Z2822" s="147"/>
      <c r="AA2822" s="147"/>
    </row>
    <row r="2823" spans="25:27" customFormat="1" ht="13" x14ac:dyDescent="0.3">
      <c r="Y2823" s="108"/>
      <c r="Z2823" s="147"/>
      <c r="AA2823" s="147"/>
    </row>
    <row r="2824" spans="25:27" customFormat="1" ht="13" x14ac:dyDescent="0.3">
      <c r="Y2824" s="108"/>
      <c r="Z2824" s="147"/>
      <c r="AA2824" s="147"/>
    </row>
    <row r="2825" spans="25:27" customFormat="1" ht="13" x14ac:dyDescent="0.3">
      <c r="Y2825" s="108"/>
      <c r="Z2825" s="147"/>
      <c r="AA2825" s="147"/>
    </row>
    <row r="2826" spans="25:27" customFormat="1" ht="13" x14ac:dyDescent="0.3">
      <c r="Y2826" s="108"/>
      <c r="Z2826" s="147"/>
      <c r="AA2826" s="147"/>
    </row>
    <row r="2827" spans="25:27" customFormat="1" ht="13" x14ac:dyDescent="0.3">
      <c r="Y2827" s="108"/>
      <c r="Z2827" s="147"/>
      <c r="AA2827" s="147"/>
    </row>
    <row r="2828" spans="25:27" customFormat="1" ht="13" x14ac:dyDescent="0.3">
      <c r="Y2828" s="108"/>
      <c r="Z2828" s="147"/>
      <c r="AA2828" s="147"/>
    </row>
    <row r="2829" spans="25:27" customFormat="1" ht="13" x14ac:dyDescent="0.3">
      <c r="Y2829" s="108"/>
      <c r="Z2829" s="147"/>
      <c r="AA2829" s="147"/>
    </row>
    <row r="2830" spans="25:27" customFormat="1" ht="13" x14ac:dyDescent="0.3">
      <c r="Y2830" s="108"/>
      <c r="Z2830" s="147"/>
      <c r="AA2830" s="147"/>
    </row>
    <row r="2831" spans="25:27" customFormat="1" ht="13" x14ac:dyDescent="0.3">
      <c r="Y2831" s="108"/>
      <c r="Z2831" s="147"/>
      <c r="AA2831" s="147"/>
    </row>
    <row r="2832" spans="25:27" customFormat="1" ht="13" x14ac:dyDescent="0.3">
      <c r="Y2832" s="108"/>
      <c r="Z2832" s="147"/>
      <c r="AA2832" s="147"/>
    </row>
    <row r="2833" spans="25:27" customFormat="1" ht="13" x14ac:dyDescent="0.3">
      <c r="Y2833" s="108"/>
      <c r="Z2833" s="147"/>
      <c r="AA2833" s="147"/>
    </row>
    <row r="2834" spans="25:27" customFormat="1" ht="13" x14ac:dyDescent="0.3">
      <c r="Y2834" s="108"/>
      <c r="Z2834" s="147"/>
      <c r="AA2834" s="147"/>
    </row>
    <row r="2835" spans="25:27" customFormat="1" ht="13" x14ac:dyDescent="0.3">
      <c r="Y2835" s="108"/>
      <c r="Z2835" s="147"/>
      <c r="AA2835" s="147"/>
    </row>
    <row r="2836" spans="25:27" customFormat="1" ht="13" x14ac:dyDescent="0.3">
      <c r="Y2836" s="108"/>
      <c r="Z2836" s="147"/>
      <c r="AA2836" s="147"/>
    </row>
    <row r="2837" spans="25:27" customFormat="1" ht="13" x14ac:dyDescent="0.3">
      <c r="Y2837" s="108"/>
      <c r="Z2837" s="147"/>
      <c r="AA2837" s="147"/>
    </row>
    <row r="2838" spans="25:27" customFormat="1" ht="13" x14ac:dyDescent="0.3">
      <c r="Y2838" s="108"/>
      <c r="Z2838" s="147"/>
      <c r="AA2838" s="147"/>
    </row>
    <row r="2839" spans="25:27" customFormat="1" ht="13" x14ac:dyDescent="0.3">
      <c r="Y2839" s="108"/>
      <c r="Z2839" s="147"/>
      <c r="AA2839" s="147"/>
    </row>
    <row r="2840" spans="25:27" customFormat="1" ht="13" x14ac:dyDescent="0.3">
      <c r="Y2840" s="108"/>
      <c r="Z2840" s="147"/>
      <c r="AA2840" s="147"/>
    </row>
    <row r="2841" spans="25:27" customFormat="1" ht="13" x14ac:dyDescent="0.3">
      <c r="Y2841" s="108"/>
      <c r="Z2841" s="147"/>
      <c r="AA2841" s="147"/>
    </row>
    <row r="2842" spans="25:27" customFormat="1" ht="13" x14ac:dyDescent="0.3">
      <c r="Y2842" s="108"/>
      <c r="Z2842" s="147"/>
      <c r="AA2842" s="147"/>
    </row>
    <row r="2843" spans="25:27" customFormat="1" ht="13" x14ac:dyDescent="0.3">
      <c r="Y2843" s="108"/>
      <c r="Z2843" s="147"/>
      <c r="AA2843" s="147"/>
    </row>
    <row r="2844" spans="25:27" customFormat="1" ht="13" x14ac:dyDescent="0.3">
      <c r="Y2844" s="108"/>
      <c r="Z2844" s="147"/>
      <c r="AA2844" s="147"/>
    </row>
    <row r="2845" spans="25:27" customFormat="1" ht="13" x14ac:dyDescent="0.3">
      <c r="Y2845" s="108"/>
      <c r="Z2845" s="147"/>
      <c r="AA2845" s="147"/>
    </row>
    <row r="2846" spans="25:27" customFormat="1" ht="13" x14ac:dyDescent="0.3">
      <c r="Y2846" s="108"/>
      <c r="Z2846" s="147"/>
      <c r="AA2846" s="147"/>
    </row>
    <row r="2847" spans="25:27" customFormat="1" ht="13" x14ac:dyDescent="0.3">
      <c r="Y2847" s="108"/>
      <c r="Z2847" s="147"/>
      <c r="AA2847" s="147"/>
    </row>
    <row r="2848" spans="25:27" customFormat="1" ht="13" x14ac:dyDescent="0.3">
      <c r="Y2848" s="108"/>
      <c r="Z2848" s="147"/>
      <c r="AA2848" s="147"/>
    </row>
    <row r="2849" spans="25:27" customFormat="1" ht="13" x14ac:dyDescent="0.3">
      <c r="Y2849" s="108"/>
      <c r="Z2849" s="147"/>
      <c r="AA2849" s="147"/>
    </row>
    <row r="2850" spans="25:27" customFormat="1" ht="13" x14ac:dyDescent="0.3">
      <c r="Y2850" s="108"/>
      <c r="Z2850" s="147"/>
      <c r="AA2850" s="147"/>
    </row>
    <row r="2851" spans="25:27" customFormat="1" ht="13" x14ac:dyDescent="0.3">
      <c r="Y2851" s="108"/>
      <c r="Z2851" s="147"/>
      <c r="AA2851" s="147"/>
    </row>
    <row r="2852" spans="25:27" customFormat="1" ht="13" x14ac:dyDescent="0.3">
      <c r="Y2852" s="108"/>
      <c r="Z2852" s="147"/>
      <c r="AA2852" s="147"/>
    </row>
    <row r="2853" spans="25:27" customFormat="1" ht="13" x14ac:dyDescent="0.3">
      <c r="Y2853" s="108"/>
      <c r="Z2853" s="147"/>
      <c r="AA2853" s="147"/>
    </row>
    <row r="2854" spans="25:27" customFormat="1" ht="13" x14ac:dyDescent="0.3">
      <c r="Y2854" s="108"/>
      <c r="Z2854" s="147"/>
      <c r="AA2854" s="147"/>
    </row>
    <row r="2855" spans="25:27" customFormat="1" ht="13" x14ac:dyDescent="0.3">
      <c r="Y2855" s="108"/>
      <c r="Z2855" s="147"/>
      <c r="AA2855" s="147"/>
    </row>
    <row r="2856" spans="25:27" customFormat="1" ht="13" x14ac:dyDescent="0.3">
      <c r="Y2856" s="108"/>
      <c r="Z2856" s="147"/>
      <c r="AA2856" s="147"/>
    </row>
    <row r="2857" spans="25:27" customFormat="1" ht="13" x14ac:dyDescent="0.3">
      <c r="Y2857" s="108"/>
      <c r="Z2857" s="147"/>
      <c r="AA2857" s="147"/>
    </row>
    <row r="2858" spans="25:27" customFormat="1" ht="13" x14ac:dyDescent="0.3">
      <c r="Y2858" s="108"/>
      <c r="Z2858" s="147"/>
      <c r="AA2858" s="147"/>
    </row>
    <row r="2859" spans="25:27" customFormat="1" ht="13" x14ac:dyDescent="0.3">
      <c r="Y2859" s="108"/>
    </row>
  </sheetData>
  <sheetProtection algorithmName="SHA-512" hashValue="gF16ITJD37EQJ3CtCOiUQvJ759GZJBQ7U6WE4m9Y+ParKHr0l6D6pQyBmDyBnfTCQlIyLohgCWYJPZ73qVElIA==" saltValue="9adVUy9m6NuSh2n6vfnv9g==" spinCount="100000" sheet="1" selectLockedCells="1"/>
  <conditionalFormatting sqref="Q8:Q307">
    <cfRule type="cellIs" dxfId="27" priority="4" stopIfTrue="1" operator="equal">
      <formula>"Low risk"</formula>
    </cfRule>
    <cfRule type="cellIs" dxfId="26" priority="5" stopIfTrue="1" operator="equal">
      <formula>"Moderate Risk"</formula>
    </cfRule>
    <cfRule type="cellIs" dxfId="25" priority="6" stopIfTrue="1" operator="equal">
      <formula>"High risk"</formula>
    </cfRule>
    <cfRule type="cellIs" dxfId="24" priority="7" stopIfTrue="1" operator="equal">
      <formula>"No risk"</formula>
    </cfRule>
  </conditionalFormatting>
  <conditionalFormatting sqref="Q8:Q307">
    <cfRule type="containsBlanks" dxfId="23" priority="9" stopIfTrue="1">
      <formula>LEN(TRIM(Q8))=0</formula>
    </cfRule>
  </conditionalFormatting>
  <conditionalFormatting sqref="Q8:Q307">
    <cfRule type="cellIs" dxfId="22" priority="8" stopIfTrue="1" operator="equal">
      <formula>"Incomplete"</formula>
    </cfRule>
  </conditionalFormatting>
  <conditionalFormatting sqref="W8:W307">
    <cfRule type="expression" dxfId="21" priority="3" stopIfTrue="1">
      <formula>AND( ISTEXT($W8), OR(ISBLANK($U8), $U8="N"))</formula>
    </cfRule>
  </conditionalFormatting>
  <conditionalFormatting sqref="H8:H307">
    <cfRule type="expression" dxfId="20" priority="10" stopIfTrue="1">
      <formula>AND(ISNUMBER($D8), ISBLANK($H8))</formula>
    </cfRule>
  </conditionalFormatting>
  <conditionalFormatting sqref="F8:F307">
    <cfRule type="expression" dxfId="19" priority="11" stopIfTrue="1">
      <formula>AND(ISNUMBER($D8), ISBLANK($F8))</formula>
    </cfRule>
  </conditionalFormatting>
  <conditionalFormatting sqref="E8:E307">
    <cfRule type="expression" dxfId="18" priority="12" stopIfTrue="1">
      <formula>AND(ISNUMBER($D8), ISBLANK($E8))</formula>
    </cfRule>
  </conditionalFormatting>
  <conditionalFormatting sqref="D8:D307 D707">
    <cfRule type="expression" dxfId="17" priority="13" stopIfTrue="1">
      <formula>AND(ISTEXT(#REF!), ISBLANK($D8))</formula>
    </cfRule>
  </conditionalFormatting>
  <conditionalFormatting sqref="G8:G307">
    <cfRule type="expression" dxfId="16" priority="2" stopIfTrue="1">
      <formula>AND(ISNUMBER($D8), ISBLANK($G8))</formula>
    </cfRule>
  </conditionalFormatting>
  <conditionalFormatting sqref="V8:W307">
    <cfRule type="expression" dxfId="15" priority="1" stopIfTrue="1">
      <formula>AND($U8 = $U$712, ISBLANK($W8) )</formula>
    </cfRule>
  </conditionalFormatting>
  <conditionalFormatting sqref="U8:U307">
    <cfRule type="expression" dxfId="14" priority="15" stopIfTrue="1">
      <formula>AND($R8 = $R$713, ISBLANK($U8))</formula>
    </cfRule>
  </conditionalFormatting>
  <conditionalFormatting sqref="T8:T307">
    <cfRule type="expression" dxfId="13" priority="16" stopIfTrue="1">
      <formula>AND($R8 = $R$712, ISBLANK($T8))</formula>
    </cfRule>
    <cfRule type="expression" dxfId="12" priority="17" stopIfTrue="1">
      <formula>AND($R8 = "", ISTEXT($T8))</formula>
    </cfRule>
  </conditionalFormatting>
  <conditionalFormatting sqref="S8:S307">
    <cfRule type="expression" dxfId="11" priority="18" stopIfTrue="1">
      <formula>AND($R8 = $R$714, ISBLANK($S8))</formula>
    </cfRule>
    <cfRule type="expression" dxfId="10" priority="19" stopIfTrue="1">
      <formula>AND($R8 = "", ISTEXT($S8))</formula>
    </cfRule>
  </conditionalFormatting>
  <conditionalFormatting sqref="J8:J307">
    <cfRule type="expression" dxfId="9" priority="20" stopIfTrue="1">
      <formula>AND($I8 = $I$713, ISBLANK($J8))</formula>
    </cfRule>
    <cfRule type="expression" dxfId="8" priority="21">
      <formula>AND($I8 = $I$712, ISBLANK($J8))</formula>
    </cfRule>
  </conditionalFormatting>
  <conditionalFormatting sqref="K8:K307">
    <cfRule type="expression" dxfId="7" priority="22" stopIfTrue="1">
      <formula>AND($I8 = $I$713, ISBLANK($K8))</formula>
    </cfRule>
  </conditionalFormatting>
  <conditionalFormatting sqref="L8:L307">
    <cfRule type="expression" dxfId="6" priority="23" stopIfTrue="1">
      <formula>AND($I8 = $I$713, ISBLANK($L8))</formula>
    </cfRule>
  </conditionalFormatting>
  <conditionalFormatting sqref="M8:M307">
    <cfRule type="expression" dxfId="5" priority="24" stopIfTrue="1">
      <formula>AND($I8 = $I$713, ISBLANK($M8))</formula>
    </cfRule>
  </conditionalFormatting>
  <conditionalFormatting sqref="N8:N307">
    <cfRule type="expression" dxfId="4" priority="25" stopIfTrue="1">
      <formula>AND($I8 = $I$713, ISBLANK($N8))</formula>
    </cfRule>
  </conditionalFormatting>
  <conditionalFormatting sqref="O8:O307">
    <cfRule type="expression" dxfId="3" priority="26" stopIfTrue="1">
      <formula>AND($I8 = $I$713, ISBLANK($O8))</formula>
    </cfRule>
  </conditionalFormatting>
  <conditionalFormatting sqref="V8:V307">
    <cfRule type="expression" dxfId="2" priority="14" stopIfTrue="1">
      <formula>AND($V8="No referral was made", $U8="N")</formula>
    </cfRule>
    <cfRule type="expression" dxfId="1" priority="27" stopIfTrue="1">
      <formula>AND( ISTEXT($V8), OR(ISBLANK($U8), $U8="N"))</formula>
    </cfRule>
    <cfRule type="expression" dxfId="0" priority="28" stopIfTrue="1">
      <formula>AND($U8 = $U$713, ISTEXT($V8))</formula>
    </cfRule>
  </conditionalFormatting>
  <dataValidations count="41">
    <dataValidation type="list" allowBlank="1" showInputMessage="1" showErrorMessage="1" promptTitle="Comments" prompt="Select an option from the drop-down list OR enter any other comment as needed. " sqref="X8:X307 X707" xr:uid="{00000000-0002-0000-0600-000000000000}">
      <formula1>CommentOptions</formula1>
    </dataValidation>
    <dataValidation allowBlank="1" showInputMessage="1" showErrorMessage="1" promptTitle="Positive Reinforcement" prompt="Reinforce good choices." sqref="S7" xr:uid="{00000000-0002-0000-0600-000001000000}"/>
    <dataValidation type="list" allowBlank="1" showInputMessage="1" showErrorMessage="1" promptTitle="Brief Intervention" prompt="Was a Brief Intervention conducted?" sqref="T8:T307 T707" xr:uid="{00000000-0002-0000-0600-000002000000}">
      <formula1>YNselector</formula1>
    </dataValidation>
    <dataValidation allowBlank="1" showInputMessage="1" showErrorMessage="1" promptTitle="Age of the student" prompt="Enter a whole number. " sqref="D7" xr:uid="{00000000-0002-0000-0600-000003000000}"/>
    <dataValidation type="list" allowBlank="1" showInputMessage="1" showErrorMessage="1" promptTitle="Role of Screener" prompt="Nurse_x000a_Counselor (Adjustment/Guidance)_x000a_Social Worker_x000a_Psychologist_x000a_Teacher_x000a_Other" sqref="C707" xr:uid="{00000000-0002-0000-0600-000004000000}">
      <formula1>ScreenerRole</formula1>
    </dataValidation>
    <dataValidation allowBlank="1" showInputMessage="1" showErrorMessage="1" promptTitle="Anything else to get high" prompt="During the past 12 months, on how many days did you use anything else to get high (like other illegal drugs, prescription or over-the-counter medications, and things that you sniff, huff, or vape)? _x000a_Enter “0” if none." sqref="G7" xr:uid="{00000000-0002-0000-0600-000005000000}"/>
    <dataValidation type="whole" showInputMessage="1" showErrorMessage="1" error="You entered an invalid response.  Enter a whole number between 0 and 365, inclusive." promptTitle="Prescription medication" prompt="During the past 12 months, on how many days did you use any PRESCRIPTION MEDICATION or PILL that was NOT prescribed to you or MORE than was prescribed to you (for example, prescription pain pills or ADHD medications)?  (Enter 0 if no use)" sqref="G707 G18:G307" xr:uid="{00000000-0002-0000-0600-000006000000}">
      <formula1>0</formula1>
      <formula2>365</formula2>
    </dataValidation>
    <dataValidation allowBlank="1" showInputMessage="1" showErrorMessage="1" promptTitle="Role of Screener" prompt="Nurse_x000a_Guidance Counselor (Academic guidance)_x000a_Social Worker_x000a_Psychologist (or adjustment counselor)_x000a_Teacher_x000a_Other" sqref="C7" xr:uid="{00000000-0002-0000-0600-000007000000}"/>
    <dataValidation allowBlank="1" showInputMessage="1" showErrorMessage="1" prompt="Did the student keep the appointment with the provider to whom he or she was referred?" sqref="W7" xr:uid="{00000000-0002-0000-0600-000008000000}"/>
    <dataValidation allowBlank="1" showInputMessage="1" showErrorMessage="1" prompt="Brief Intervention" sqref="T7" xr:uid="{00000000-0002-0000-0600-000009000000}"/>
    <dataValidation type="whole" showInputMessage="1" showErrorMessage="1" error="You entered an invalid response.  Enter a whole number between 0 and 365 inclusive." promptTitle="Use anything else to get high" prompt="During the past 12 months, on how many days did you use ANYTHING ELSE to get high? (For example, other illegal drugs, over-the-counter medications, and things that you sniff or &quot;huff&quot;) (Enter 0 if no use)" sqref="H707" xr:uid="{00000000-0002-0000-0600-00000A000000}">
      <formula1>0</formula1>
      <formula2>365</formula2>
    </dataValidation>
    <dataValidation allowBlank="1" showInputMessage="1" showErrorMessage="1" promptTitle=" Vaping or tobacco" prompt="During the past 12 months, on how many days did you use a vaping device containing nicotine or flavors, or use any tobacco products?_x000a_Enter “0” if none." sqref="H7" xr:uid="{00000000-0002-0000-0600-00000B000000}"/>
    <dataValidation type="whole" showInputMessage="1" showErrorMessage="1" error="You entered an invalid response.  Enter a whole number between 0 and 365 inclusive." promptTitle="Marijuana or synthetic marijuana" prompt="During the past 12 months, on how many days did you use any marijuana&quot; (for example, pot, weed, or hash) or &quot;synthetic marijuana&quot; (for example &quot;K2&quot; or &quot;Spice&quot;)?  (Enter 0 if no use)" sqref="F707 F18:F307" xr:uid="{00000000-0002-0000-0600-00000C000000}">
      <formula1>0</formula1>
      <formula2>365</formula2>
    </dataValidation>
    <dataValidation allowBlank="1" showInputMessage="1" showErrorMessage="1" promptTitle="Marijuana or Synthetic Marijuana" prompt="During the past 12 months, on how many days did you use any marijuana (weed, oil, or hash by smoking, vaping, or in food) or “synthetic marijuana” (like “K2,” “Spice”)? _x000a_Enter “0” if none." sqref="F7" xr:uid="{00000000-0002-0000-0600-00000D000000}"/>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Enter 0 if no use)" sqref="E707 E18:E307" xr:uid="{00000000-0002-0000-0600-00000E000000}">
      <formula1>0</formula1>
      <formula2>365</formula2>
    </dataValidation>
    <dataValidation allowBlank="1" showInputMessage="1" showErrorMessage="1" promptTitle="Alcohol" prompt="During the past 12 months, on how many days did you drink more than a few sips of beer, wine, or any drink containing ALCOHOL? _x000a_Enter “0” if none." sqref="E7" xr:uid="{00000000-0002-0000-0600-00000F000000}"/>
    <dataValidation allowBlank="1" showInputMessage="1" showErrorMessage="1" promptTitle="Enrollment" prompt="Enrollment in grade(s) screened." sqref="X5" xr:uid="{00000000-0002-0000-0600-000010000000}"/>
    <dataValidation type="list" showInputMessage="1" showErrorMessage="1" error="You entered an invalid response.  Click Cancel and select an option from the drop-down menu, or just enter Y, N, y, or n." promptTitle="Trouble" prompt="Have you ever gotten into TROUBLE while you were using alcohol or drugs?" sqref="O8:O307 O707" xr:uid="{00000000-0002-0000-0600-000011000000}">
      <formula1>YNselector</formula1>
    </dataValidation>
    <dataValidation allowBlank="1" showInputMessage="1" showErrorMessage="1" promptTitle="Trouble" prompt="Have you ever gotten into TROUBLE while you were using alcohol or drugs?" sqref="O7" xr:uid="{00000000-0002-0000-0600-000012000000}"/>
    <dataValidation type="list" showInputMessage="1" showErrorMessage="1" error="You entered an invalid response.  Click Cancel and select an option from the drop-down menu, or just enter Y, N, y, or n." promptTitle="Family or Friends" prompt="Do your FAMILY or FRIENDS ever tell you that you should cut down on your drinking or durg use?" sqref="N8:N307 N707" xr:uid="{00000000-0002-0000-0600-000013000000}">
      <formula1>YNselector</formula1>
    </dataValidation>
    <dataValidation allowBlank="1" showInputMessage="1" showErrorMessage="1" promptTitle="Family or Friends" prompt="Do your FAMILY or FRIENDS ever tell you that you should cut down on your drinking or durg use?" sqref="N7" xr:uid="{00000000-0002-0000-0600-000014000000}"/>
    <dataValidation type="list" showInputMessage="1" showErrorMessage="1" error="You entered an invalid response.  Click Cancel and select an option from the drop-down menu, or just enter Y, N, y, or n." promptTitle="Forget" prompt="Do you ever FORGET things you did while using alcohol or drugs?" sqref="M8:M307 M707" xr:uid="{00000000-0002-0000-0600-000015000000}">
      <formula1>YNselector</formula1>
    </dataValidation>
    <dataValidation allowBlank="1" showInputMessage="1" showErrorMessage="1" promptTitle="Forget" prompt="Do you ever FORGET things you did while using alcohol or drugs?" sqref="M7" xr:uid="{00000000-0002-0000-0600-000016000000}"/>
    <dataValidation type="list" showInputMessage="1" showErrorMessage="1" error="You entered an invalid response.  Click Cancel and select an option from the drop-down menu, or just enter Y, N, y, or n." promptTitle="Alone" prompt="Do you ever use alcohol or drugs while you are by yourself, or ALONE?" sqref="L8:L307 L707" xr:uid="{00000000-0002-0000-0600-000017000000}">
      <formula1>YNselector</formula1>
    </dataValidation>
    <dataValidation allowBlank="1" showInputMessage="1" showErrorMessage="1" promptTitle="Alone" prompt="Do you ever use alcohol or drugs while you are by yourself, or ALONE?" sqref="L7" xr:uid="{00000000-0002-0000-0600-000018000000}"/>
    <dataValidation type="list" showInputMessage="1" showErrorMessage="1" error="You entered an invalid response.  Click Cancel and select an option from the drop-down menu, or just enter Y, N, y, or n." promptTitle="Relax" prompt="Do you ever use alcohol or drugs to RELAX, feel better about yourself, or fit in?" sqref="K8:K307 K707" xr:uid="{00000000-0002-0000-0600-000019000000}">
      <formula1>YNselector</formula1>
    </dataValidation>
    <dataValidation allowBlank="1" showInputMessage="1" showErrorMessage="1" promptTitle="Relax" prompt="Do you ever use alcohol or drugs to RELAX, feel better about yourself, or fit in?" sqref="K7" xr:uid="{00000000-0002-0000-0600-00001A000000}"/>
    <dataValidation type="list" showInputMessage="1" showErrorMessage="1" error="You entered an invalid response.  Click Cancel and select an option from the drop-down menu, or just enter Y, N, y, or n." promptTitle="Car" prompt="Have hyou ever ridden in a CAR driven by someone (including yourself) who was &quot;high' or had been using alcohol or drugs?" sqref="J8:J307 J707" xr:uid="{00000000-0002-0000-0600-00001B000000}">
      <formula1>YNselector</formula1>
    </dataValidation>
    <dataValidation allowBlank="1" showInputMessage="1" showErrorMessage="1" promptTitle="Car" prompt="Have hyou ever ridden in a CAR driven by someone (including yourself) who was &quot;high' or had been using alcohol or drugs?" sqref="J7" xr:uid="{00000000-0002-0000-0600-00001C000000}"/>
    <dataValidation type="date" allowBlank="1" showInputMessage="1" showErrorMessage="1" error="Please enter a date (such as &quot;1/15/2017&quot;)" promptTitle="Date of Screening" prompt="Enter the date the screening was conducted (Use MM/DD/YYYY format.  For example:  9/5/2016 or 11/14/2016)" sqref="A8:A307 A707" xr:uid="{00000000-0002-0000-0600-00001D000000}">
      <formula1>42370</formula1>
      <formula2>46234</formula2>
    </dataValidation>
    <dataValidation type="whole" showInputMessage="1" showErrorMessage="1" error="Please enter a whole number between 6 and 30." promptTitle="Age of the student" prompt="Enter a whole number." sqref="D8:D307 D707" xr:uid="{00000000-0002-0000-0600-00001E000000}">
      <formula1>6</formula1>
      <formula2>30</formula2>
    </dataValidation>
    <dataValidation showInputMessage="1" showErrorMessage="1" error="You entered an invalid response.  Click Cancel and select an option from the drop-down menu, or just enter Y, N, y, or n." sqref="I707 I8:I307" xr:uid="{00000000-0002-0000-0600-00001F000000}"/>
    <dataValidation type="list" showInputMessage="1" showErrorMessage="1" error="Invalid entry. Click Cancel and select an option from the drop-down menu." promptTitle="Positive Reinforcement" prompt="Reinforce good choices." sqref="S8:S307 S707" xr:uid="{00000000-0002-0000-0600-000020000000}">
      <formula1>$T$712:$T$713</formula1>
    </dataValidation>
    <dataValidation type="list" showInputMessage="1" showErrorMessage="1" error="The value  you entered is not valid.  Click Cancel and select an option from the drop-down menu." promptTitle="Referral Completed?" prompt="Did the student keep the appointment with the provider to whom he or she was referred? (If no referral was made, you may leave this cell empty.)" sqref="W8:W307 W707" xr:uid="{00000000-0002-0000-0600-000021000000}">
      <formula1>YNDKselector</formula1>
    </dataValidation>
    <dataValidation type="list" showInputMessage="1" showErrorMessage="1" promptTitle="Referral" prompt="Was the student referred to a provider for follow-up?" sqref="U8:U307 U707" xr:uid="{00000000-0002-0000-0600-000022000000}">
      <formula1>YNselector</formula1>
    </dataValidation>
    <dataValidation type="list" showInputMessage="1" showErrorMessage="1" error="The value  you entered is not valid.  Click Cancel and select an option from the drop-down menu." promptTitle="Type of Provider" prompt="Type of provider student was referred to (If no referral was made, you may leave this cell empty)" sqref="V8:V307 V707" xr:uid="{00000000-0002-0000-0600-000023000000}">
      <formula1>ReferralOptions</formula1>
    </dataValidation>
    <dataValidation type="list" showInputMessage="1" showErrorMessage="1" promptTitle="Role of Screener" prompt="Nurse_x000a_Guidance Counselor (Academic guidance)_x000a_Social Worker_x000a_Psychologist (or adjustment counselor)_x000a_Teacher_x000a_Other" sqref="C8:C307" xr:uid="{00000000-0002-0000-0600-000024000000}">
      <formula1>ScreenerRole</formula1>
    </dataValidation>
    <dataValidation type="whole" showInputMessage="1" showErrorMessage="1" error="You entered an invalid response.  Enter a whole number between 0 and 365 inclusive." promptTitle="Alcohol" prompt="During the past 12 months, on how many days did you drink more than a few sips of beer, wine, or any drink containing ALCOHOL?  _x000a_Enter “0” if none._x000a_" sqref="E8:E17" xr:uid="{CB57485B-4B17-4A61-A4D6-38D057946CD2}">
      <formula1>0</formula1>
      <formula2>365</formula2>
    </dataValidation>
    <dataValidation type="whole" showInputMessage="1" showErrorMessage="1" error="You entered an invalid response.  Enter a whole number between 0 and 365 inclusive." promptTitle="Marijuana or synthetic marijuana" prompt="During the past 12 months, on how many days did you use any marijuana (weed, oil, or hash by smoking, vaping, or in food) or “synthetic marijuana” (like “K2,” “Spice”)? _x000a_Enter “0” if none." sqref="F8:F17" xr:uid="{AAAB96BB-81A4-4B98-AE1C-24DC10D72E7A}">
      <formula1>0</formula1>
      <formula2>365</formula2>
    </dataValidation>
    <dataValidation type="whole" showInputMessage="1" showErrorMessage="1" error="You entered an invalid response.  Enter a whole number between 0 and 365, inclusive." promptTitle="Anything else to get high" prompt="During the past 12 months, on how many days did you use anything else to get high (like other illegal drugs, prescription or over-the-counter medications, and things that you sniff, huff, or vape)? _x000a_Enter “0” if none." sqref="G8:G17" xr:uid="{677A2AFF-F5BC-4DAF-A681-FEAD521252A5}">
      <formula1>0</formula1>
      <formula2>365</formula2>
    </dataValidation>
    <dataValidation type="whole" allowBlank="1" showInputMessage="1" showErrorMessage="1" error="You entered an invalid response.  Enter a whole number between 0 and 365 inclusive." promptTitle="Vaping or tobacco" prompt="During the past 12 months, on how many days did you use a vaping device containing nicotine or flavors, or use any tobacco products?_x000a_Enter “0” if none." sqref="H8:H307" xr:uid="{1E13061F-76E6-4051-9A69-AFEAB3BAFD97}">
      <formula1>0</formula1>
      <formula2>365</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F0"/>
  </sheetPr>
  <dimension ref="A1:L143"/>
  <sheetViews>
    <sheetView workbookViewId="0">
      <selection activeCell="G14" sqref="G14"/>
    </sheetView>
  </sheetViews>
  <sheetFormatPr defaultRowHeight="12.5" x14ac:dyDescent="0.25"/>
  <cols>
    <col min="1" max="1" width="55.54296875" customWidth="1"/>
    <col min="2" max="2" width="27.08984375" customWidth="1"/>
    <col min="3" max="3" width="18.08984375" customWidth="1"/>
    <col min="4" max="4" width="22.6328125" customWidth="1"/>
    <col min="5" max="5" width="15.6328125" customWidth="1"/>
    <col min="6" max="6" width="16.54296875" customWidth="1"/>
  </cols>
  <sheetData>
    <row r="1" spans="1:6" ht="18" x14ac:dyDescent="0.4">
      <c r="A1" s="128" t="s">
        <v>139</v>
      </c>
      <c r="B1" s="6"/>
    </row>
    <row r="2" spans="1:6" ht="13" x14ac:dyDescent="0.3">
      <c r="A2" s="5"/>
      <c r="B2" s="6"/>
    </row>
    <row r="3" spans="1:6" x14ac:dyDescent="0.25">
      <c r="B3" s="6"/>
    </row>
    <row r="4" spans="1:6" x14ac:dyDescent="0.25">
      <c r="B4" s="6"/>
    </row>
    <row r="5" spans="1:6" x14ac:dyDescent="0.25">
      <c r="A5" t="s">
        <v>2550</v>
      </c>
      <c r="B5" s="85">
        <f>'School Info'!B11</f>
        <v>0</v>
      </c>
      <c r="D5" s="48"/>
      <c r="F5" s="48"/>
    </row>
    <row r="6" spans="1:6" x14ac:dyDescent="0.25">
      <c r="A6" t="s">
        <v>113</v>
      </c>
      <c r="B6" s="85">
        <f>'School Info'!B12</f>
        <v>0</v>
      </c>
      <c r="D6" s="48"/>
    </row>
    <row r="7" spans="1:6" x14ac:dyDescent="0.25">
      <c r="B7" s="6"/>
    </row>
    <row r="8" spans="1:6" x14ac:dyDescent="0.25">
      <c r="A8" t="s">
        <v>93</v>
      </c>
      <c r="B8" s="85">
        <f>'School Info'!B13</f>
        <v>0</v>
      </c>
    </row>
    <row r="9" spans="1:6" x14ac:dyDescent="0.25">
      <c r="B9" s="85"/>
    </row>
    <row r="10" spans="1:6" x14ac:dyDescent="0.25">
      <c r="B10" s="6"/>
      <c r="C10" s="178" t="s">
        <v>2525</v>
      </c>
    </row>
    <row r="11" spans="1:6" x14ac:dyDescent="0.25">
      <c r="A11" t="s">
        <v>109</v>
      </c>
      <c r="B11" s="85">
        <f>'School Info'!B14</f>
        <v>0</v>
      </c>
      <c r="C11" s="177" t="str">
        <f>(IF(B$16&gt;0,B11/B$16,""))</f>
        <v/>
      </c>
      <c r="D11" t="s">
        <v>2529</v>
      </c>
    </row>
    <row r="12" spans="1:6" x14ac:dyDescent="0.25">
      <c r="A12" t="s">
        <v>110</v>
      </c>
      <c r="B12" s="85">
        <f>'School Info'!B15</f>
        <v>0</v>
      </c>
      <c r="C12" s="182" t="str">
        <f>(IF(B$16&gt;0,B12/B$16,""))</f>
        <v/>
      </c>
      <c r="D12" t="s">
        <v>2529</v>
      </c>
    </row>
    <row r="13" spans="1:6" x14ac:dyDescent="0.25">
      <c r="A13" t="s">
        <v>2528</v>
      </c>
      <c r="B13" s="6">
        <f>SUM(B11:B12)</f>
        <v>0</v>
      </c>
      <c r="C13" s="177" t="str">
        <f>(IF(B$16&gt;0,B13/B$16,""))</f>
        <v/>
      </c>
      <c r="D13" t="s">
        <v>2529</v>
      </c>
    </row>
    <row r="14" spans="1:6" x14ac:dyDescent="0.25">
      <c r="B14" s="6"/>
    </row>
    <row r="15" spans="1:6" x14ac:dyDescent="0.25">
      <c r="A15" t="s">
        <v>2635</v>
      </c>
      <c r="B15" s="85">
        <f>Screener_1!V5+Screener_2!V5+Screener_3!V5+Screener_4!V5+Screener_5!V5</f>
        <v>0</v>
      </c>
      <c r="C15" s="177" t="str">
        <f>IF(B16&gt;0, B15/B16, "")</f>
        <v/>
      </c>
      <c r="D15" t="s">
        <v>2529</v>
      </c>
    </row>
    <row r="16" spans="1:6" x14ac:dyDescent="0.25">
      <c r="A16" t="s">
        <v>2634</v>
      </c>
      <c r="B16" s="85">
        <f>'School Info'!B16</f>
        <v>0</v>
      </c>
    </row>
    <row r="17" spans="1:6" x14ac:dyDescent="0.25">
      <c r="B17" s="6"/>
      <c r="C17" s="6"/>
      <c r="D17" s="48"/>
    </row>
    <row r="18" spans="1:6" ht="17.5" x14ac:dyDescent="0.35">
      <c r="A18" s="127" t="s">
        <v>83</v>
      </c>
      <c r="B18" s="6"/>
    </row>
    <row r="19" spans="1:6" ht="13" x14ac:dyDescent="0.3">
      <c r="A19" s="60" t="s">
        <v>94</v>
      </c>
      <c r="B19" s="82" t="s">
        <v>83</v>
      </c>
      <c r="C19" s="178" t="s">
        <v>2525</v>
      </c>
    </row>
    <row r="20" spans="1:6" x14ac:dyDescent="0.25">
      <c r="A20" s="86" t="s">
        <v>95</v>
      </c>
      <c r="B20" s="85">
        <f>'Data Summary'!G28</f>
        <v>0</v>
      </c>
      <c r="C20" s="175" t="str">
        <f>IF(B$22&gt;0,   B20/B$22, "")</f>
        <v/>
      </c>
    </row>
    <row r="21" spans="1:6" x14ac:dyDescent="0.25">
      <c r="A21" s="86" t="s">
        <v>50</v>
      </c>
      <c r="B21" s="85">
        <f>'Data Summary'!G29</f>
        <v>0</v>
      </c>
      <c r="C21" s="182" t="str">
        <f t="shared" ref="C21:C22" si="0">IF(B$22&gt;0,   B21/B$22, "")</f>
        <v/>
      </c>
      <c r="D21" s="143"/>
      <c r="F21" s="142"/>
    </row>
    <row r="22" spans="1:6" x14ac:dyDescent="0.25">
      <c r="A22" s="86" t="s">
        <v>98</v>
      </c>
      <c r="B22" s="85">
        <f>'Data Summary'!G30</f>
        <v>0</v>
      </c>
      <c r="C22" s="175" t="str">
        <f t="shared" si="0"/>
        <v/>
      </c>
      <c r="D22" s="47"/>
    </row>
    <row r="23" spans="1:6" ht="13" x14ac:dyDescent="0.3">
      <c r="B23" s="6"/>
      <c r="D23" s="47"/>
      <c r="F23" s="5"/>
    </row>
    <row r="24" spans="1:6" x14ac:dyDescent="0.25">
      <c r="A24" s="47"/>
      <c r="B24" s="6"/>
    </row>
    <row r="25" spans="1:6" ht="13" x14ac:dyDescent="0.3">
      <c r="A25" s="60" t="s">
        <v>82</v>
      </c>
      <c r="B25" s="6"/>
    </row>
    <row r="26" spans="1:6" ht="13" x14ac:dyDescent="0.3">
      <c r="A26" s="99" t="s">
        <v>2643</v>
      </c>
      <c r="B26" s="82" t="s">
        <v>135</v>
      </c>
      <c r="C26" s="178" t="s">
        <v>2525</v>
      </c>
    </row>
    <row r="27" spans="1:6" x14ac:dyDescent="0.25">
      <c r="A27" s="86" t="str">
        <f>'Data Summary'!B52</f>
        <v>No use</v>
      </c>
      <c r="B27" s="85">
        <f>'Data Summary'!E52</f>
        <v>0</v>
      </c>
      <c r="C27" s="175" t="str">
        <f>IF(B$36&gt;0, B27/B$36, "")</f>
        <v/>
      </c>
    </row>
    <row r="28" spans="1:6" x14ac:dyDescent="0.25">
      <c r="A28" s="86" t="str">
        <f>'Data Summary'!B53</f>
        <v>Very little use</v>
      </c>
      <c r="B28" s="85">
        <f>'Data Summary'!E53</f>
        <v>0</v>
      </c>
      <c r="C28" s="175" t="str">
        <f t="shared" ref="C28:C36" si="1">IF(B$36&gt;0, B28/B$36, "")</f>
        <v/>
      </c>
    </row>
    <row r="29" spans="1:6" x14ac:dyDescent="0.25">
      <c r="A29" s="86" t="str">
        <f>'Data Summary'!B54</f>
        <v>Occasional use</v>
      </c>
      <c r="B29" s="85">
        <f>'Data Summary'!E54</f>
        <v>0</v>
      </c>
      <c r="C29" s="175" t="str">
        <f t="shared" si="1"/>
        <v/>
      </c>
    </row>
    <row r="30" spans="1:6" x14ac:dyDescent="0.25">
      <c r="A30" s="86" t="str">
        <f>'Data Summary'!B55</f>
        <v>Moderate use, but less than once per week</v>
      </c>
      <c r="B30" s="85">
        <f>'Data Summary'!E55</f>
        <v>0</v>
      </c>
      <c r="C30" s="175" t="str">
        <f t="shared" si="1"/>
        <v/>
      </c>
    </row>
    <row r="31" spans="1:6" x14ac:dyDescent="0.25">
      <c r="A31" s="86" t="str">
        <f>'Data Summary'!B56</f>
        <v>One to two times per week</v>
      </c>
      <c r="B31" s="85">
        <f>'Data Summary'!E56</f>
        <v>0</v>
      </c>
      <c r="C31" s="175" t="str">
        <f t="shared" si="1"/>
        <v/>
      </c>
    </row>
    <row r="32" spans="1:6" x14ac:dyDescent="0.25">
      <c r="A32" s="86" t="str">
        <f>'Data Summary'!B57</f>
        <v>More than 2 times / week but less than every day</v>
      </c>
      <c r="B32" s="85">
        <f>'Data Summary'!E57</f>
        <v>0</v>
      </c>
      <c r="C32" s="175" t="str">
        <f t="shared" si="1"/>
        <v/>
      </c>
    </row>
    <row r="33" spans="1:5" x14ac:dyDescent="0.25">
      <c r="A33" s="86" t="str">
        <f>'Data Summary'!B58</f>
        <v>At least once a day</v>
      </c>
      <c r="B33" s="85">
        <f>'Data Summary'!E58</f>
        <v>0</v>
      </c>
      <c r="C33" s="175" t="str">
        <f t="shared" si="1"/>
        <v/>
      </c>
    </row>
    <row r="34" spans="1:5" x14ac:dyDescent="0.25">
      <c r="A34" s="86" t="str">
        <f>'Data Summary'!B59</f>
        <v>At least once a day with multiple substances</v>
      </c>
      <c r="B34" s="85">
        <f>'Data Summary'!E59</f>
        <v>0</v>
      </c>
      <c r="C34" s="175" t="str">
        <f t="shared" si="1"/>
        <v/>
      </c>
    </row>
    <row r="35" spans="1:5" x14ac:dyDescent="0.25">
      <c r="A35" s="86" t="str">
        <f>'Data Summary'!B60</f>
        <v>Incomplete</v>
      </c>
      <c r="B35" s="85">
        <f>'Data Summary'!E60</f>
        <v>0</v>
      </c>
      <c r="C35" s="182" t="str">
        <f t="shared" si="1"/>
        <v/>
      </c>
    </row>
    <row r="36" spans="1:5" ht="13" x14ac:dyDescent="0.3">
      <c r="A36" s="99" t="s">
        <v>40</v>
      </c>
      <c r="B36" s="6">
        <f>SUM(B27:B35)</f>
        <v>0</v>
      </c>
      <c r="C36" s="175" t="str">
        <f t="shared" si="1"/>
        <v/>
      </c>
    </row>
    <row r="37" spans="1:5" x14ac:dyDescent="0.25">
      <c r="B37" s="6"/>
    </row>
    <row r="38" spans="1:5" x14ac:dyDescent="0.25">
      <c r="B38" s="6"/>
    </row>
    <row r="39" spans="1:5" x14ac:dyDescent="0.25">
      <c r="B39" s="6"/>
    </row>
    <row r="40" spans="1:5" ht="13" x14ac:dyDescent="0.3">
      <c r="A40" s="60" t="s">
        <v>138</v>
      </c>
      <c r="B40" s="6"/>
    </row>
    <row r="41" spans="1:5" ht="25.5" customHeight="1" x14ac:dyDescent="0.25">
      <c r="B41" s="51" t="s">
        <v>2547</v>
      </c>
      <c r="C41" s="51" t="s">
        <v>158</v>
      </c>
      <c r="D41" s="51" t="s">
        <v>2639</v>
      </c>
      <c r="E41" s="51" t="s">
        <v>2646</v>
      </c>
    </row>
    <row r="42" spans="1:5" x14ac:dyDescent="0.25">
      <c r="A42" s="47" t="s">
        <v>51</v>
      </c>
      <c r="B42" s="6">
        <f>'Data Summary'!C28</f>
        <v>0</v>
      </c>
      <c r="C42" s="6">
        <f>'Data Summary'!D28</f>
        <v>0</v>
      </c>
      <c r="D42" s="6">
        <f>'Data Summary'!E28</f>
        <v>0</v>
      </c>
      <c r="E42" s="6">
        <f>'Data Summary'!F28</f>
        <v>0</v>
      </c>
    </row>
    <row r="43" spans="1:5" x14ac:dyDescent="0.25">
      <c r="A43" s="47" t="s">
        <v>50</v>
      </c>
      <c r="B43" s="98">
        <f>'Data Summary'!C29</f>
        <v>0</v>
      </c>
      <c r="C43" s="98">
        <f>'Data Summary'!D29</f>
        <v>0</v>
      </c>
      <c r="D43" s="98">
        <f>'Data Summary'!E29</f>
        <v>0</v>
      </c>
      <c r="E43" s="98">
        <f>'Data Summary'!F29</f>
        <v>0</v>
      </c>
    </row>
    <row r="44" spans="1:5" x14ac:dyDescent="0.25">
      <c r="A44" s="47" t="s">
        <v>73</v>
      </c>
      <c r="B44" s="6">
        <f>'Data Summary'!C30</f>
        <v>0</v>
      </c>
      <c r="C44" s="6">
        <f>'Data Summary'!D30</f>
        <v>0</v>
      </c>
      <c r="D44" s="6">
        <f>'Data Summary'!E30</f>
        <v>0</v>
      </c>
      <c r="E44" s="6">
        <f>'Data Summary'!F30</f>
        <v>0</v>
      </c>
    </row>
    <row r="45" spans="1:5" x14ac:dyDescent="0.25">
      <c r="B45" s="6"/>
    </row>
    <row r="46" spans="1:5" x14ac:dyDescent="0.25">
      <c r="A46" s="47" t="s">
        <v>107</v>
      </c>
      <c r="B46" s="176" t="str">
        <f>IF(B44&gt;0, B42/B44, "")</f>
        <v/>
      </c>
      <c r="C46" s="176" t="str">
        <f t="shared" ref="C46:D46" si="2">IF(C44&gt;0, C42/C44, "")</f>
        <v/>
      </c>
      <c r="D46" s="176" t="str">
        <f t="shared" si="2"/>
        <v/>
      </c>
      <c r="E46" s="176" t="str">
        <f>IF(E44&gt;0, E42/E44, "")</f>
        <v/>
      </c>
    </row>
    <row r="47" spans="1:5" x14ac:dyDescent="0.25">
      <c r="B47" s="6"/>
    </row>
    <row r="48" spans="1:5" x14ac:dyDescent="0.25">
      <c r="B48" s="6"/>
    </row>
    <row r="49" spans="1:3" x14ac:dyDescent="0.25">
      <c r="B49" s="6"/>
    </row>
    <row r="50" spans="1:3" x14ac:dyDescent="0.25">
      <c r="B50" s="6"/>
    </row>
    <row r="51" spans="1:3" ht="17.5" x14ac:dyDescent="0.35">
      <c r="A51" s="127" t="s">
        <v>81</v>
      </c>
      <c r="B51" s="6"/>
    </row>
    <row r="52" spans="1:3" ht="13" x14ac:dyDescent="0.3">
      <c r="A52" s="277" t="s">
        <v>2567</v>
      </c>
      <c r="B52" s="277"/>
      <c r="C52" s="277"/>
    </row>
    <row r="53" spans="1:3" ht="13" x14ac:dyDescent="0.3">
      <c r="B53" s="82" t="s">
        <v>81</v>
      </c>
      <c r="C53" s="178" t="s">
        <v>2525</v>
      </c>
    </row>
    <row r="54" spans="1:3" x14ac:dyDescent="0.25">
      <c r="A54" s="86" t="s">
        <v>2564</v>
      </c>
      <c r="B54" s="85">
        <f>'Data Summary'!N28</f>
        <v>0</v>
      </c>
      <c r="C54" s="177" t="str">
        <f>IF(B$56&gt;0, B54/B$56, "")</f>
        <v/>
      </c>
    </row>
    <row r="55" spans="1:3" x14ac:dyDescent="0.25">
      <c r="A55" s="86" t="s">
        <v>2565</v>
      </c>
      <c r="B55" s="85">
        <f>'Data Summary'!N29</f>
        <v>0</v>
      </c>
      <c r="C55" s="182" t="str">
        <f t="shared" ref="C55:C56" si="3">IF(B$56&gt;0, B55/B$56, "")</f>
        <v/>
      </c>
    </row>
    <row r="56" spans="1:3" x14ac:dyDescent="0.25">
      <c r="A56" s="86" t="s">
        <v>2544</v>
      </c>
      <c r="B56" s="85">
        <f>'Data Summary'!N30</f>
        <v>0</v>
      </c>
      <c r="C56" s="177" t="str">
        <f t="shared" si="3"/>
        <v/>
      </c>
    </row>
    <row r="57" spans="1:3" ht="13" x14ac:dyDescent="0.3">
      <c r="A57" s="188" t="s">
        <v>2566</v>
      </c>
      <c r="B57" s="6"/>
      <c r="C57" s="177"/>
    </row>
    <row r="58" spans="1:3" x14ac:dyDescent="0.25">
      <c r="A58" s="86"/>
      <c r="B58" s="6"/>
    </row>
    <row r="59" spans="1:3" ht="13" x14ac:dyDescent="0.3">
      <c r="A59" s="277" t="s">
        <v>2545</v>
      </c>
      <c r="B59" s="277"/>
      <c r="C59" s="277"/>
    </row>
    <row r="60" spans="1:3" ht="13" x14ac:dyDescent="0.3">
      <c r="A60" s="99" t="s">
        <v>12</v>
      </c>
      <c r="B60" s="195" t="s">
        <v>136</v>
      </c>
      <c r="C60" s="178" t="s">
        <v>2525</v>
      </c>
    </row>
    <row r="61" spans="1:3" x14ac:dyDescent="0.25">
      <c r="A61" s="86">
        <v>0</v>
      </c>
      <c r="B61" s="85">
        <f>'Data Summary'!C67</f>
        <v>0</v>
      </c>
      <c r="C61" s="177" t="str">
        <f>IF(B$69&gt;0, B61/B$69, "")</f>
        <v/>
      </c>
    </row>
    <row r="62" spans="1:3" x14ac:dyDescent="0.25">
      <c r="A62">
        <v>1</v>
      </c>
      <c r="B62" s="85">
        <f>'Data Summary'!C68</f>
        <v>0</v>
      </c>
      <c r="C62" s="177" t="str">
        <f t="shared" ref="C62:C69" si="4">IF(B$69&gt;0, B62/B$69, "")</f>
        <v/>
      </c>
    </row>
    <row r="63" spans="1:3" x14ac:dyDescent="0.25">
      <c r="A63">
        <v>2</v>
      </c>
      <c r="B63" s="85">
        <f>'Data Summary'!C69</f>
        <v>0</v>
      </c>
      <c r="C63" s="177" t="str">
        <f t="shared" si="4"/>
        <v/>
      </c>
    </row>
    <row r="64" spans="1:3" x14ac:dyDescent="0.25">
      <c r="A64">
        <v>3</v>
      </c>
      <c r="B64" s="85">
        <f>'Data Summary'!C70</f>
        <v>0</v>
      </c>
      <c r="C64" s="177" t="str">
        <f t="shared" si="4"/>
        <v/>
      </c>
    </row>
    <row r="65" spans="1:4" x14ac:dyDescent="0.25">
      <c r="A65">
        <v>4</v>
      </c>
      <c r="B65" s="85">
        <f>'Data Summary'!C71</f>
        <v>0</v>
      </c>
      <c r="C65" s="177" t="str">
        <f t="shared" si="4"/>
        <v/>
      </c>
    </row>
    <row r="66" spans="1:4" x14ac:dyDescent="0.25">
      <c r="A66">
        <v>5</v>
      </c>
      <c r="B66" s="85">
        <f>'Data Summary'!C72</f>
        <v>0</v>
      </c>
      <c r="C66" s="177" t="str">
        <f t="shared" si="4"/>
        <v/>
      </c>
    </row>
    <row r="67" spans="1:4" x14ac:dyDescent="0.25">
      <c r="A67">
        <v>6</v>
      </c>
      <c r="B67" s="85">
        <f>'Data Summary'!C73</f>
        <v>0</v>
      </c>
      <c r="C67" s="177" t="str">
        <f t="shared" si="4"/>
        <v/>
      </c>
    </row>
    <row r="68" spans="1:4" x14ac:dyDescent="0.25">
      <c r="A68" s="86" t="s">
        <v>2538</v>
      </c>
      <c r="B68" s="85">
        <f>'Data Summary'!C74</f>
        <v>0</v>
      </c>
      <c r="C68" s="182" t="str">
        <f>IF(B$69&gt;0, B68/B$69, "")</f>
        <v/>
      </c>
    </row>
    <row r="69" spans="1:4" ht="13" x14ac:dyDescent="0.3">
      <c r="A69" s="99" t="s">
        <v>40</v>
      </c>
      <c r="B69" s="6">
        <f>SUM(B61:B68)</f>
        <v>0</v>
      </c>
      <c r="C69" s="177" t="str">
        <f t="shared" si="4"/>
        <v/>
      </c>
    </row>
    <row r="70" spans="1:4" ht="13" x14ac:dyDescent="0.3">
      <c r="A70" s="187" t="s">
        <v>2546</v>
      </c>
      <c r="B70" s="6"/>
    </row>
    <row r="71" spans="1:4" ht="13" x14ac:dyDescent="0.3">
      <c r="A71" s="99"/>
      <c r="B71" s="6"/>
    </row>
    <row r="72" spans="1:4" ht="13" x14ac:dyDescent="0.3">
      <c r="A72" s="60" t="s">
        <v>148</v>
      </c>
      <c r="B72" s="6" t="s">
        <v>51</v>
      </c>
      <c r="C72" s="6" t="s">
        <v>50</v>
      </c>
      <c r="D72" s="178" t="s">
        <v>107</v>
      </c>
    </row>
    <row r="73" spans="1:4" x14ac:dyDescent="0.25">
      <c r="A73" t="s">
        <v>66</v>
      </c>
      <c r="B73" s="6">
        <f>'Data Summary'!H28</f>
        <v>0</v>
      </c>
      <c r="C73" s="6">
        <f>'Data Summary'!H29</f>
        <v>0</v>
      </c>
      <c r="D73" s="177" t="str">
        <f>IF((B73+C73)&gt;0, B73/(B73+C73), "")</f>
        <v/>
      </c>
    </row>
    <row r="74" spans="1:4" x14ac:dyDescent="0.25">
      <c r="A74" t="s">
        <v>67</v>
      </c>
      <c r="B74" s="6">
        <f>'Data Summary'!I28</f>
        <v>0</v>
      </c>
      <c r="C74" s="6">
        <f>'Data Summary'!I29</f>
        <v>0</v>
      </c>
      <c r="D74" s="177" t="str">
        <f t="shared" ref="D74:D77" si="5">IF((B74+C74)&gt;0, B74/(B74+C74), "")</f>
        <v/>
      </c>
    </row>
    <row r="75" spans="1:4" x14ac:dyDescent="0.25">
      <c r="A75" t="s">
        <v>68</v>
      </c>
      <c r="B75" s="6">
        <f>'Data Summary'!J28</f>
        <v>0</v>
      </c>
      <c r="C75" s="6">
        <f>'Data Summary'!J29</f>
        <v>0</v>
      </c>
      <c r="D75" s="177" t="str">
        <f t="shared" si="5"/>
        <v/>
      </c>
    </row>
    <row r="76" spans="1:4" x14ac:dyDescent="0.25">
      <c r="A76" t="s">
        <v>69</v>
      </c>
      <c r="B76" s="6">
        <f>'Data Summary'!K28</f>
        <v>0</v>
      </c>
      <c r="C76" s="6">
        <f>'Data Summary'!K29</f>
        <v>0</v>
      </c>
      <c r="D76" s="177" t="str">
        <f t="shared" si="5"/>
        <v/>
      </c>
    </row>
    <row r="77" spans="1:4" x14ac:dyDescent="0.25">
      <c r="A77" t="s">
        <v>70</v>
      </c>
      <c r="B77" s="6">
        <f>'Data Summary'!L28</f>
        <v>0</v>
      </c>
      <c r="C77" s="6">
        <f>'Data Summary'!L29</f>
        <v>0</v>
      </c>
      <c r="D77" s="177" t="str">
        <f t="shared" si="5"/>
        <v/>
      </c>
    </row>
    <row r="78" spans="1:4" x14ac:dyDescent="0.25">
      <c r="A78" t="s">
        <v>71</v>
      </c>
      <c r="B78" s="6">
        <f>'Data Summary'!M28</f>
        <v>0</v>
      </c>
      <c r="C78" s="6">
        <f>'Data Summary'!M29</f>
        <v>0</v>
      </c>
      <c r="D78" s="177" t="str">
        <f>IF((B78+C78)&gt;0, B78/(B78+C78), "")</f>
        <v/>
      </c>
    </row>
    <row r="79" spans="1:4" ht="13" x14ac:dyDescent="0.3">
      <c r="A79" s="60"/>
      <c r="B79" s="6"/>
    </row>
    <row r="80" spans="1:4" ht="13" x14ac:dyDescent="0.3">
      <c r="A80" s="99"/>
      <c r="B80" s="6"/>
    </row>
    <row r="81" spans="1:12" ht="13" x14ac:dyDescent="0.3">
      <c r="A81" s="99"/>
      <c r="B81" s="6"/>
    </row>
    <row r="82" spans="1:12" x14ac:dyDescent="0.25">
      <c r="B82" s="6"/>
    </row>
    <row r="83" spans="1:12" ht="13" x14ac:dyDescent="0.3">
      <c r="A83" s="62" t="s">
        <v>96</v>
      </c>
      <c r="B83" s="103"/>
      <c r="C83" s="103"/>
      <c r="D83" s="103"/>
    </row>
    <row r="84" spans="1:12" ht="20.5" x14ac:dyDescent="0.25">
      <c r="B84" s="193" t="s">
        <v>36</v>
      </c>
      <c r="C84" s="193" t="s">
        <v>37</v>
      </c>
      <c r="D84" s="193" t="s">
        <v>38</v>
      </c>
      <c r="E84" s="194"/>
      <c r="F84" s="193" t="s">
        <v>36</v>
      </c>
      <c r="G84" s="193" t="s">
        <v>37</v>
      </c>
      <c r="H84" s="193" t="s">
        <v>38</v>
      </c>
      <c r="I84" s="194"/>
      <c r="J84" s="193" t="s">
        <v>36</v>
      </c>
      <c r="K84" s="193" t="s">
        <v>37</v>
      </c>
      <c r="L84" s="193" t="s">
        <v>38</v>
      </c>
    </row>
    <row r="85" spans="1:12" ht="13" thickBot="1" x14ac:dyDescent="0.3">
      <c r="B85" s="190" t="s">
        <v>97</v>
      </c>
      <c r="C85" s="190" t="s">
        <v>97</v>
      </c>
      <c r="D85" s="190" t="s">
        <v>97</v>
      </c>
      <c r="E85" s="191"/>
      <c r="F85" s="190" t="s">
        <v>97</v>
      </c>
      <c r="G85" s="190" t="s">
        <v>97</v>
      </c>
      <c r="H85" s="190" t="s">
        <v>97</v>
      </c>
      <c r="I85" s="191"/>
      <c r="J85" s="190" t="s">
        <v>97</v>
      </c>
      <c r="K85" s="190" t="s">
        <v>97</v>
      </c>
      <c r="L85" s="190" t="s">
        <v>97</v>
      </c>
    </row>
    <row r="86" spans="1:12" ht="13" x14ac:dyDescent="0.3">
      <c r="A86" s="196" t="s">
        <v>13</v>
      </c>
      <c r="B86" s="278" t="s">
        <v>2541</v>
      </c>
      <c r="C86" s="279"/>
      <c r="D86" s="280"/>
      <c r="F86" s="278" t="s">
        <v>2611</v>
      </c>
      <c r="G86" s="279"/>
      <c r="H86" s="280"/>
      <c r="J86" s="278" t="s">
        <v>2542</v>
      </c>
      <c r="K86" s="279"/>
      <c r="L86" s="280"/>
    </row>
    <row r="87" spans="1:12" ht="13" x14ac:dyDescent="0.3">
      <c r="A87" s="86" t="s">
        <v>20</v>
      </c>
      <c r="B87" s="189">
        <f>'Data Summary'!C82</f>
        <v>0</v>
      </c>
      <c r="C87" s="189">
        <f>'Data Summary'!D82</f>
        <v>0</v>
      </c>
      <c r="D87" s="189">
        <f>'Data Summary'!E82</f>
        <v>0</v>
      </c>
      <c r="F87" s="192">
        <f>'Data Summary'!K82</f>
        <v>0</v>
      </c>
      <c r="G87" s="192">
        <f>'Data Summary'!L82</f>
        <v>0</v>
      </c>
      <c r="H87" s="192">
        <f>'Data Summary'!M82</f>
        <v>0</v>
      </c>
      <c r="J87" s="192">
        <f>'Data Summary'!O82</f>
        <v>0</v>
      </c>
      <c r="K87" s="192">
        <f>'Data Summary'!P82</f>
        <v>0</v>
      </c>
      <c r="L87" s="192">
        <f>'Data Summary'!Q82</f>
        <v>0</v>
      </c>
    </row>
    <row r="88" spans="1:12" ht="13" x14ac:dyDescent="0.3">
      <c r="A88" s="86" t="s">
        <v>2610</v>
      </c>
      <c r="B88" s="192">
        <f>'Data Summary'!C83</f>
        <v>0</v>
      </c>
      <c r="C88" s="192">
        <f>'Data Summary'!D83</f>
        <v>0</v>
      </c>
      <c r="D88" s="192">
        <f>'Data Summary'!E83</f>
        <v>0</v>
      </c>
      <c r="F88" s="189">
        <f>'Data Summary'!K83</f>
        <v>0</v>
      </c>
      <c r="G88" s="189">
        <f>'Data Summary'!L83</f>
        <v>0</v>
      </c>
      <c r="H88" s="189">
        <f>'Data Summary'!M83</f>
        <v>0</v>
      </c>
      <c r="J88" s="192">
        <f>'Data Summary'!O83</f>
        <v>0</v>
      </c>
      <c r="K88" s="192">
        <f>'Data Summary'!P83</f>
        <v>0</v>
      </c>
      <c r="L88" s="192">
        <f>'Data Summary'!Q83</f>
        <v>0</v>
      </c>
    </row>
    <row r="89" spans="1:12" ht="13" x14ac:dyDescent="0.3">
      <c r="A89" s="86" t="s">
        <v>42</v>
      </c>
      <c r="B89" s="192">
        <f>'Data Summary'!C84</f>
        <v>0</v>
      </c>
      <c r="C89" s="192">
        <f>'Data Summary'!D84</f>
        <v>0</v>
      </c>
      <c r="D89" s="192">
        <f>'Data Summary'!E84</f>
        <v>0</v>
      </c>
      <c r="F89" s="192">
        <f>'Data Summary'!K84</f>
        <v>0</v>
      </c>
      <c r="G89" s="192">
        <f>'Data Summary'!L84</f>
        <v>0</v>
      </c>
      <c r="H89" s="192">
        <f>'Data Summary'!M84</f>
        <v>0</v>
      </c>
      <c r="J89" s="189">
        <f>'Data Summary'!O84</f>
        <v>0</v>
      </c>
      <c r="K89" s="189">
        <f>'Data Summary'!P84</f>
        <v>0</v>
      </c>
      <c r="L89" s="189">
        <f>'Data Summary'!Q84</f>
        <v>0</v>
      </c>
    </row>
    <row r="90" spans="1:12" x14ac:dyDescent="0.25">
      <c r="B90" s="6"/>
    </row>
    <row r="91" spans="1:12" x14ac:dyDescent="0.25">
      <c r="B91" s="6"/>
    </row>
    <row r="92" spans="1:12" x14ac:dyDescent="0.25">
      <c r="B92" s="6"/>
    </row>
    <row r="93" spans="1:12" x14ac:dyDescent="0.25">
      <c r="B93" s="6"/>
    </row>
    <row r="94" spans="1:12" ht="13" x14ac:dyDescent="0.3">
      <c r="B94" s="6"/>
      <c r="C94" s="276" t="s">
        <v>2543</v>
      </c>
      <c r="D94" s="276"/>
      <c r="E94" s="276"/>
      <c r="F94" s="277"/>
    </row>
    <row r="95" spans="1:12" ht="21" x14ac:dyDescent="0.3">
      <c r="A95" s="62" t="s">
        <v>2535</v>
      </c>
      <c r="B95" s="82" t="s">
        <v>2537</v>
      </c>
      <c r="C95" s="184" t="s">
        <v>2532</v>
      </c>
      <c r="D95" s="184" t="s">
        <v>149</v>
      </c>
      <c r="E95" s="260" t="s">
        <v>2632</v>
      </c>
      <c r="F95" s="261" t="s">
        <v>2631</v>
      </c>
    </row>
    <row r="96" spans="1:12" x14ac:dyDescent="0.25">
      <c r="A96" t="s">
        <v>29</v>
      </c>
      <c r="B96" s="85">
        <f>'Data Summary'!D112</f>
        <v>0</v>
      </c>
      <c r="C96" s="85">
        <f>'Data Summary'!E112</f>
        <v>0</v>
      </c>
      <c r="D96" s="85">
        <f>'Data Summary'!F112</f>
        <v>0</v>
      </c>
      <c r="E96" s="85">
        <f>'Data Summary'!G112</f>
        <v>0</v>
      </c>
      <c r="F96" s="85">
        <f>'Data Summary'!H112</f>
        <v>0</v>
      </c>
    </row>
    <row r="97" spans="1:6" x14ac:dyDescent="0.25">
      <c r="A97" t="s">
        <v>48</v>
      </c>
      <c r="B97" s="85">
        <f>'Data Summary'!D113</f>
        <v>0</v>
      </c>
      <c r="C97" s="85">
        <f>'Data Summary'!E113</f>
        <v>0</v>
      </c>
      <c r="D97" s="85">
        <f>'Data Summary'!F113</f>
        <v>0</v>
      </c>
      <c r="E97" s="85">
        <f>'Data Summary'!G113</f>
        <v>0</v>
      </c>
      <c r="F97" s="85">
        <f>'Data Summary'!H113</f>
        <v>0</v>
      </c>
    </row>
    <row r="98" spans="1:6" x14ac:dyDescent="0.25">
      <c r="A98" t="s">
        <v>11</v>
      </c>
      <c r="B98" s="85">
        <f>'Data Summary'!D114</f>
        <v>0</v>
      </c>
      <c r="C98" s="85">
        <f>'Data Summary'!E114</f>
        <v>0</v>
      </c>
      <c r="D98" s="85">
        <f>'Data Summary'!F114</f>
        <v>0</v>
      </c>
      <c r="E98" s="85">
        <f>'Data Summary'!G114</f>
        <v>0</v>
      </c>
      <c r="F98" s="85">
        <f>'Data Summary'!H114</f>
        <v>0</v>
      </c>
    </row>
    <row r="99" spans="1:6" x14ac:dyDescent="0.25">
      <c r="A99" t="s">
        <v>30</v>
      </c>
      <c r="B99" s="85">
        <f>'Data Summary'!D115</f>
        <v>0</v>
      </c>
      <c r="C99" s="85">
        <f>'Data Summary'!E115</f>
        <v>0</v>
      </c>
      <c r="D99" s="85">
        <f>'Data Summary'!F115</f>
        <v>0</v>
      </c>
      <c r="E99" s="85">
        <f>'Data Summary'!G115</f>
        <v>0</v>
      </c>
      <c r="F99" s="85">
        <f>'Data Summary'!H115</f>
        <v>0</v>
      </c>
    </row>
    <row r="100" spans="1:6" x14ac:dyDescent="0.25">
      <c r="A100" t="s">
        <v>31</v>
      </c>
      <c r="B100" s="85">
        <f>'Data Summary'!D116</f>
        <v>0</v>
      </c>
      <c r="C100" s="85">
        <f>'Data Summary'!E116</f>
        <v>0</v>
      </c>
      <c r="D100" s="85">
        <f>'Data Summary'!F116</f>
        <v>0</v>
      </c>
      <c r="E100" s="85">
        <f>'Data Summary'!G116</f>
        <v>0</v>
      </c>
      <c r="F100" s="85">
        <f>'Data Summary'!H116</f>
        <v>0</v>
      </c>
    </row>
    <row r="101" spans="1:6" x14ac:dyDescent="0.25">
      <c r="A101" t="s">
        <v>2519</v>
      </c>
      <c r="B101" s="85">
        <f>'Data Summary'!D117</f>
        <v>0</v>
      </c>
      <c r="C101" s="85">
        <f>'Data Summary'!E117</f>
        <v>0</v>
      </c>
      <c r="D101" s="85">
        <f>'Data Summary'!F117</f>
        <v>0</v>
      </c>
      <c r="E101" s="85">
        <f>'Data Summary'!G117</f>
        <v>0</v>
      </c>
      <c r="F101" s="85">
        <f>'Data Summary'!H117</f>
        <v>0</v>
      </c>
    </row>
    <row r="102" spans="1:6" x14ac:dyDescent="0.25">
      <c r="A102" t="s">
        <v>32</v>
      </c>
      <c r="B102" s="85">
        <f>'Data Summary'!D118</f>
        <v>0</v>
      </c>
      <c r="C102" s="85">
        <f>'Data Summary'!E118</f>
        <v>0</v>
      </c>
      <c r="D102" s="85">
        <f>'Data Summary'!F118</f>
        <v>0</v>
      </c>
      <c r="E102" s="85">
        <f>'Data Summary'!G118</f>
        <v>0</v>
      </c>
      <c r="F102" s="85">
        <f>'Data Summary'!H118</f>
        <v>0</v>
      </c>
    </row>
    <row r="103" spans="1:6" x14ac:dyDescent="0.25">
      <c r="A103" s="23" t="s">
        <v>39</v>
      </c>
      <c r="B103" s="85">
        <f>'Data Summary'!D119</f>
        <v>0</v>
      </c>
      <c r="C103" s="85">
        <f>'Data Summary'!E119</f>
        <v>0</v>
      </c>
      <c r="D103" s="85">
        <f>'Data Summary'!F119</f>
        <v>0</v>
      </c>
      <c r="E103" s="85">
        <f>'Data Summary'!G119</f>
        <v>0</v>
      </c>
      <c r="F103" s="85">
        <f>'Data Summary'!H119</f>
        <v>0</v>
      </c>
    </row>
    <row r="104" spans="1:6" x14ac:dyDescent="0.25">
      <c r="B104" s="88"/>
      <c r="C104" s="6"/>
      <c r="D104" s="6"/>
      <c r="E104" s="6"/>
    </row>
    <row r="105" spans="1:6" ht="13" x14ac:dyDescent="0.3">
      <c r="A105" t="s">
        <v>99</v>
      </c>
      <c r="B105" s="189">
        <f>'Data Summary'!D121</f>
        <v>0</v>
      </c>
      <c r="C105" s="189">
        <f>'Data Summary'!E121</f>
        <v>0</v>
      </c>
      <c r="D105" s="189">
        <f>'Data Summary'!F121</f>
        <v>0</v>
      </c>
      <c r="E105" s="189">
        <f>'Data Summary'!G121</f>
        <v>0</v>
      </c>
      <c r="F105" s="189">
        <f>'Data Summary'!H121</f>
        <v>0</v>
      </c>
    </row>
    <row r="110" spans="1:6" ht="13" x14ac:dyDescent="0.3">
      <c r="A110" s="60" t="s">
        <v>2534</v>
      </c>
      <c r="B110" s="82" t="s">
        <v>2533</v>
      </c>
      <c r="C110" s="178" t="s">
        <v>2525</v>
      </c>
    </row>
    <row r="111" spans="1:6" x14ac:dyDescent="0.25">
      <c r="A111">
        <v>6</v>
      </c>
      <c r="B111">
        <f>'Data Summary'!C144</f>
        <v>0</v>
      </c>
      <c r="C111" s="177" t="str">
        <f>IF(B$132&gt;0, B111/B$132, "")</f>
        <v/>
      </c>
    </row>
    <row r="112" spans="1:6" x14ac:dyDescent="0.25">
      <c r="A112">
        <v>7</v>
      </c>
      <c r="B112">
        <f>'Data Summary'!C145</f>
        <v>0</v>
      </c>
      <c r="C112" s="177" t="str">
        <f t="shared" ref="C112:C132" si="6">IF(B$132&gt;0, B112/B$132, "")</f>
        <v/>
      </c>
    </row>
    <row r="113" spans="1:3" x14ac:dyDescent="0.25">
      <c r="A113">
        <v>8</v>
      </c>
      <c r="B113">
        <f>'Data Summary'!C146</f>
        <v>0</v>
      </c>
      <c r="C113" s="177" t="str">
        <f t="shared" si="6"/>
        <v/>
      </c>
    </row>
    <row r="114" spans="1:3" x14ac:dyDescent="0.25">
      <c r="A114">
        <v>9</v>
      </c>
      <c r="B114">
        <f>'Data Summary'!C147</f>
        <v>0</v>
      </c>
      <c r="C114" s="177" t="str">
        <f t="shared" si="6"/>
        <v/>
      </c>
    </row>
    <row r="115" spans="1:3" x14ac:dyDescent="0.25">
      <c r="A115">
        <v>10</v>
      </c>
      <c r="B115">
        <f>'Data Summary'!C148</f>
        <v>0</v>
      </c>
      <c r="C115" s="177" t="str">
        <f t="shared" si="6"/>
        <v/>
      </c>
    </row>
    <row r="116" spans="1:3" x14ac:dyDescent="0.25">
      <c r="A116">
        <v>11</v>
      </c>
      <c r="B116">
        <f>'Data Summary'!C149</f>
        <v>0</v>
      </c>
      <c r="C116" s="177" t="str">
        <f t="shared" si="6"/>
        <v/>
      </c>
    </row>
    <row r="117" spans="1:3" x14ac:dyDescent="0.25">
      <c r="A117">
        <v>12</v>
      </c>
      <c r="B117">
        <f>'Data Summary'!C150</f>
        <v>0</v>
      </c>
      <c r="C117" s="177" t="str">
        <f t="shared" si="6"/>
        <v/>
      </c>
    </row>
    <row r="118" spans="1:3" x14ac:dyDescent="0.25">
      <c r="A118">
        <v>13</v>
      </c>
      <c r="B118">
        <f>'Data Summary'!C151</f>
        <v>0</v>
      </c>
      <c r="C118" s="177" t="str">
        <f t="shared" si="6"/>
        <v/>
      </c>
    </row>
    <row r="119" spans="1:3" x14ac:dyDescent="0.25">
      <c r="A119">
        <v>14</v>
      </c>
      <c r="B119">
        <f>'Data Summary'!C152</f>
        <v>0</v>
      </c>
      <c r="C119" s="177" t="str">
        <f t="shared" si="6"/>
        <v/>
      </c>
    </row>
    <row r="120" spans="1:3" x14ac:dyDescent="0.25">
      <c r="A120">
        <v>15</v>
      </c>
      <c r="B120">
        <f>'Data Summary'!C153</f>
        <v>0</v>
      </c>
      <c r="C120" s="177" t="str">
        <f t="shared" si="6"/>
        <v/>
      </c>
    </row>
    <row r="121" spans="1:3" x14ac:dyDescent="0.25">
      <c r="A121">
        <v>16</v>
      </c>
      <c r="B121">
        <f>'Data Summary'!C154</f>
        <v>0</v>
      </c>
      <c r="C121" s="177" t="str">
        <f t="shared" si="6"/>
        <v/>
      </c>
    </row>
    <row r="122" spans="1:3" x14ac:dyDescent="0.25">
      <c r="A122">
        <v>17</v>
      </c>
      <c r="B122">
        <f>'Data Summary'!C155</f>
        <v>0</v>
      </c>
      <c r="C122" s="177" t="str">
        <f t="shared" si="6"/>
        <v/>
      </c>
    </row>
    <row r="123" spans="1:3" x14ac:dyDescent="0.25">
      <c r="A123">
        <v>18</v>
      </c>
      <c r="B123">
        <f>'Data Summary'!C156</f>
        <v>0</v>
      </c>
      <c r="C123" s="177" t="str">
        <f t="shared" si="6"/>
        <v/>
      </c>
    </row>
    <row r="124" spans="1:3" x14ac:dyDescent="0.25">
      <c r="A124">
        <v>19</v>
      </c>
      <c r="B124">
        <f>'Data Summary'!C157</f>
        <v>0</v>
      </c>
      <c r="C124" s="177" t="str">
        <f t="shared" si="6"/>
        <v/>
      </c>
    </row>
    <row r="125" spans="1:3" x14ac:dyDescent="0.25">
      <c r="A125">
        <v>20</v>
      </c>
      <c r="B125">
        <f>'Data Summary'!C158</f>
        <v>0</v>
      </c>
      <c r="C125" s="177" t="str">
        <f t="shared" si="6"/>
        <v/>
      </c>
    </row>
    <row r="126" spans="1:3" x14ac:dyDescent="0.25">
      <c r="A126">
        <v>21</v>
      </c>
      <c r="B126">
        <f>'Data Summary'!C159</f>
        <v>0</v>
      </c>
      <c r="C126" s="177" t="str">
        <f t="shared" si="6"/>
        <v/>
      </c>
    </row>
    <row r="127" spans="1:3" x14ac:dyDescent="0.25">
      <c r="A127">
        <v>22</v>
      </c>
      <c r="B127">
        <f>'Data Summary'!C160</f>
        <v>0</v>
      </c>
      <c r="C127" s="177" t="str">
        <f t="shared" si="6"/>
        <v/>
      </c>
    </row>
    <row r="128" spans="1:3" x14ac:dyDescent="0.25">
      <c r="A128">
        <v>23</v>
      </c>
      <c r="B128">
        <f>'Data Summary'!C161</f>
        <v>0</v>
      </c>
      <c r="C128" s="177" t="str">
        <f t="shared" si="6"/>
        <v/>
      </c>
    </row>
    <row r="129" spans="1:3" x14ac:dyDescent="0.25">
      <c r="A129">
        <v>24</v>
      </c>
      <c r="B129">
        <f>'Data Summary'!C162</f>
        <v>0</v>
      </c>
      <c r="C129" s="177" t="str">
        <f t="shared" si="6"/>
        <v/>
      </c>
    </row>
    <row r="130" spans="1:3" x14ac:dyDescent="0.25">
      <c r="A130">
        <v>25</v>
      </c>
      <c r="B130">
        <f>'Data Summary'!C163</f>
        <v>0</v>
      </c>
      <c r="C130" s="177" t="str">
        <f t="shared" si="6"/>
        <v/>
      </c>
    </row>
    <row r="131" spans="1:3" x14ac:dyDescent="0.25">
      <c r="B131" s="95">
        <f>'Data Summary'!C164</f>
        <v>0</v>
      </c>
      <c r="C131" s="183" t="str">
        <f t="shared" si="6"/>
        <v/>
      </c>
    </row>
    <row r="132" spans="1:3" x14ac:dyDescent="0.25">
      <c r="A132" s="86" t="s">
        <v>134</v>
      </c>
      <c r="B132">
        <f>'Data Summary'!C165</f>
        <v>0</v>
      </c>
      <c r="C132" s="177" t="str">
        <f t="shared" si="6"/>
        <v/>
      </c>
    </row>
    <row r="136" spans="1:3" ht="13" x14ac:dyDescent="0.3">
      <c r="A136" s="60" t="s">
        <v>120</v>
      </c>
      <c r="B136" s="82" t="s">
        <v>2533</v>
      </c>
      <c r="C136" s="178" t="s">
        <v>2525</v>
      </c>
    </row>
    <row r="137" spans="1:3" x14ac:dyDescent="0.25">
      <c r="A137" t="s">
        <v>114</v>
      </c>
      <c r="B137">
        <f>COUNTIF(Score!B$7:B$4706, A137)</f>
        <v>0</v>
      </c>
      <c r="C137" s="177" t="str">
        <f>IF(B$143&gt;0, B137/B$143, "")</f>
        <v/>
      </c>
    </row>
    <row r="138" spans="1:3" x14ac:dyDescent="0.25">
      <c r="A138" t="s">
        <v>2636</v>
      </c>
      <c r="B138">
        <f>COUNTIF(Score!B$7:B$4706, A138)</f>
        <v>0</v>
      </c>
      <c r="C138" s="177" t="str">
        <f t="shared" ref="C138:C143" si="7">IF(B$143&gt;0, B138/B$143, "")</f>
        <v/>
      </c>
    </row>
    <row r="139" spans="1:3" x14ac:dyDescent="0.25">
      <c r="A139" t="s">
        <v>115</v>
      </c>
      <c r="B139">
        <f>COUNTIF(Score!B$7:B$4706, A139)</f>
        <v>0</v>
      </c>
      <c r="C139" s="177" t="str">
        <f t="shared" si="7"/>
        <v/>
      </c>
    </row>
    <row r="140" spans="1:3" x14ac:dyDescent="0.25">
      <c r="A140" t="s">
        <v>2637</v>
      </c>
      <c r="B140">
        <f>COUNTIF(Score!B$7:B$4706, A140)</f>
        <v>0</v>
      </c>
      <c r="C140" s="177" t="str">
        <f t="shared" si="7"/>
        <v/>
      </c>
    </row>
    <row r="141" spans="1:3" x14ac:dyDescent="0.25">
      <c r="A141" t="s">
        <v>116</v>
      </c>
      <c r="B141">
        <f>COUNTIF(Score!B$7:B$4706, A141)</f>
        <v>0</v>
      </c>
      <c r="C141" s="177" t="str">
        <f t="shared" si="7"/>
        <v/>
      </c>
    </row>
    <row r="142" spans="1:3" x14ac:dyDescent="0.25">
      <c r="A142" t="s">
        <v>32</v>
      </c>
      <c r="B142" s="95">
        <f>COUNTIF(Score!B$7:B$4706, A142)</f>
        <v>0</v>
      </c>
      <c r="C142" s="183" t="str">
        <f>IF(B$143&gt;0, B142/B$143, "")</f>
        <v/>
      </c>
    </row>
    <row r="143" spans="1:3" x14ac:dyDescent="0.25">
      <c r="A143" s="86" t="s">
        <v>40</v>
      </c>
      <c r="B143">
        <f>SUM(B137:B142)</f>
        <v>0</v>
      </c>
      <c r="C143" s="177" t="str">
        <f t="shared" si="7"/>
        <v/>
      </c>
    </row>
  </sheetData>
  <mergeCells count="6">
    <mergeCell ref="C94:F94"/>
    <mergeCell ref="A52:C52"/>
    <mergeCell ref="B86:D86"/>
    <mergeCell ref="F86:H86"/>
    <mergeCell ref="J86:L86"/>
    <mergeCell ref="A59:C5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Instructions</vt:lpstr>
      <vt:lpstr>Note</vt:lpstr>
      <vt:lpstr>School Info</vt:lpstr>
      <vt:lpstr>Screener_1</vt:lpstr>
      <vt:lpstr>Screener_2</vt:lpstr>
      <vt:lpstr>Screener_3</vt:lpstr>
      <vt:lpstr>Screener_4</vt:lpstr>
      <vt:lpstr>Screener_5</vt:lpstr>
      <vt:lpstr>DataSummary</vt:lpstr>
      <vt:lpstr>Data Summary</vt:lpstr>
      <vt:lpstr>Lookups</vt:lpstr>
      <vt:lpstr>Score</vt:lpstr>
      <vt:lpstr>CommentOptions</vt:lpstr>
      <vt:lpstr>Districts_Info</vt:lpstr>
      <vt:lpstr>Grades_Info</vt:lpstr>
      <vt:lpstr>Instructions!Print_Area</vt:lpstr>
      <vt:lpstr>ReferralOptions</vt:lpstr>
      <vt:lpstr>Schools_Info</vt:lpstr>
      <vt:lpstr>ScreenerRole</vt:lpstr>
      <vt:lpstr>YNDKselector</vt:lpstr>
      <vt:lpstr>YNselector</vt:lpstr>
    </vt:vector>
  </TitlesOfParts>
  <Company>EOHHS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dc:creator>
  <cp:lastModifiedBy>Zapata, Lesly Patricia</cp:lastModifiedBy>
  <cp:lastPrinted>2017-07-11T18:13:32Z</cp:lastPrinted>
  <dcterms:created xsi:type="dcterms:W3CDTF">2015-12-02T21:50:38Z</dcterms:created>
  <dcterms:modified xsi:type="dcterms:W3CDTF">2023-04-07T12:56:21Z</dcterms:modified>
</cp:coreProperties>
</file>